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DRESA\Doutorado\IEEE Latin America 2022\Github\"/>
    </mc:Choice>
  </mc:AlternateContent>
  <xr:revisionPtr revIDLastSave="0" documentId="13_ncr:1_{3E858291-BDF3-443F-B995-239FCA41EC7A}" xr6:coauthVersionLast="36" xr6:coauthVersionMax="36" xr10:uidLastSave="{00000000-0000-0000-0000-000000000000}"/>
  <bookViews>
    <workbookView xWindow="0" yWindow="0" windowWidth="18330" windowHeight="12195" tabRatio="855" xr2:uid="{00000000-000D-0000-FFFF-FFFF00000000}"/>
  </bookViews>
  <sheets>
    <sheet name="user" sheetId="1" r:id="rId1"/>
    <sheet name="content" sheetId="3" r:id="rId2"/>
    <sheet name="geo" sheetId="4" r:id="rId3"/>
    <sheet name="user_content" sheetId="5" r:id="rId4"/>
    <sheet name="regressao content" sheetId="16" r:id="rId5"/>
    <sheet name="user_geo" sheetId="10" r:id="rId6"/>
    <sheet name="regressao geo" sheetId="18" r:id="rId7"/>
    <sheet name="constantes" sheetId="2" r:id="rId8"/>
  </sheets>
  <definedNames>
    <definedName name="_xlnm._FilterDatabase" localSheetId="0" hidden="1">user!$A$1:$I$4220</definedName>
  </definedNames>
  <calcPr calcId="191029"/>
</workbook>
</file>

<file path=xl/calcChain.xml><?xml version="1.0" encoding="utf-8"?>
<calcChain xmlns="http://schemas.openxmlformats.org/spreadsheetml/2006/main">
  <c r="C88" i="10" l="1"/>
  <c r="C89" i="10"/>
  <c r="C90" i="10"/>
  <c r="C91" i="10"/>
  <c r="C82" i="10"/>
  <c r="C83" i="10"/>
  <c r="C84" i="10"/>
  <c r="C85" i="10"/>
  <c r="C76" i="10"/>
  <c r="C77" i="10"/>
  <c r="C78" i="10"/>
  <c r="C79" i="10"/>
  <c r="C70" i="10"/>
  <c r="C71" i="10"/>
  <c r="C72" i="10"/>
  <c r="C73" i="10"/>
  <c r="C64" i="10"/>
  <c r="C65" i="10"/>
  <c r="C66" i="10"/>
  <c r="C67" i="10"/>
  <c r="U21" i="10"/>
  <c r="U20" i="10"/>
  <c r="U19" i="10"/>
  <c r="U18" i="10"/>
  <c r="U17" i="10"/>
  <c r="U16" i="10"/>
  <c r="U15" i="10"/>
  <c r="E42" i="10" l="1"/>
  <c r="F42" i="10"/>
  <c r="G42" i="10"/>
  <c r="H42" i="10"/>
  <c r="I42" i="10"/>
  <c r="K42" i="10"/>
  <c r="L42" i="10"/>
  <c r="M42" i="10"/>
  <c r="N42" i="10"/>
  <c r="J42" i="10" s="1"/>
  <c r="O42" i="10"/>
  <c r="E43" i="10"/>
  <c r="F43" i="10"/>
  <c r="G43" i="10"/>
  <c r="H43" i="10"/>
  <c r="I43" i="10"/>
  <c r="K43" i="10"/>
  <c r="L43" i="10"/>
  <c r="M43" i="10"/>
  <c r="N43" i="10"/>
  <c r="J43" i="10" s="1"/>
  <c r="O43" i="10"/>
  <c r="E44" i="10"/>
  <c r="F44" i="10"/>
  <c r="G44" i="10"/>
  <c r="H44" i="10"/>
  <c r="I44" i="10"/>
  <c r="K44" i="10"/>
  <c r="L44" i="10"/>
  <c r="M44" i="10"/>
  <c r="N44" i="10"/>
  <c r="J44" i="10" s="1"/>
  <c r="O44" i="10"/>
  <c r="E45" i="10"/>
  <c r="F45" i="10"/>
  <c r="G45" i="10"/>
  <c r="H45" i="10"/>
  <c r="I45" i="10"/>
  <c r="J45" i="10"/>
  <c r="K45" i="10"/>
  <c r="L45" i="10"/>
  <c r="M45" i="10"/>
  <c r="N45" i="10"/>
  <c r="O45" i="10"/>
  <c r="E46" i="10"/>
  <c r="F46" i="10"/>
  <c r="G46" i="10"/>
  <c r="H46" i="10"/>
  <c r="I46" i="10"/>
  <c r="J46" i="10"/>
  <c r="K46" i="10"/>
  <c r="L46" i="10"/>
  <c r="M46" i="10"/>
  <c r="N46" i="10"/>
  <c r="O46" i="10"/>
  <c r="E47" i="10"/>
  <c r="F47" i="10"/>
  <c r="G47" i="10"/>
  <c r="H47" i="10"/>
  <c r="I47" i="10"/>
  <c r="K47" i="10"/>
  <c r="L47" i="10"/>
  <c r="M47" i="10"/>
  <c r="N47" i="10"/>
  <c r="J47" i="10" s="1"/>
  <c r="O47" i="10"/>
  <c r="E48" i="10"/>
  <c r="F48" i="10"/>
  <c r="G48" i="10"/>
  <c r="H48" i="10"/>
  <c r="I48" i="10"/>
  <c r="K48" i="10"/>
  <c r="L48" i="10"/>
  <c r="M48" i="10"/>
  <c r="N48" i="10"/>
  <c r="J48" i="10" s="1"/>
  <c r="O48" i="10"/>
  <c r="E49" i="10"/>
  <c r="F49" i="10"/>
  <c r="G49" i="10"/>
  <c r="H49" i="10"/>
  <c r="I49" i="10"/>
  <c r="K49" i="10"/>
  <c r="L49" i="10"/>
  <c r="M49" i="10"/>
  <c r="N49" i="10"/>
  <c r="J49" i="10" s="1"/>
  <c r="O49" i="10"/>
  <c r="E50" i="10"/>
  <c r="F50" i="10"/>
  <c r="G50" i="10"/>
  <c r="H50" i="10"/>
  <c r="I50" i="10"/>
  <c r="K50" i="10"/>
  <c r="L50" i="10"/>
  <c r="M50" i="10"/>
  <c r="N50" i="10"/>
  <c r="J50" i="10" s="1"/>
  <c r="O50" i="10"/>
  <c r="E51" i="10"/>
  <c r="F51" i="10"/>
  <c r="G51" i="10"/>
  <c r="H51" i="10"/>
  <c r="I51" i="10"/>
  <c r="K51" i="10"/>
  <c r="L51" i="10"/>
  <c r="M51" i="10"/>
  <c r="N51" i="10"/>
  <c r="J51" i="10" s="1"/>
  <c r="O51" i="10"/>
  <c r="E52" i="10"/>
  <c r="F52" i="10"/>
  <c r="G52" i="10"/>
  <c r="H52" i="10"/>
  <c r="I52" i="10"/>
  <c r="K52" i="10"/>
  <c r="L52" i="10"/>
  <c r="M52" i="10"/>
  <c r="N52" i="10"/>
  <c r="J52" i="10" s="1"/>
  <c r="O52" i="10"/>
  <c r="E53" i="10"/>
  <c r="F53" i="10"/>
  <c r="G53" i="10"/>
  <c r="H53" i="10"/>
  <c r="I53" i="10"/>
  <c r="J53" i="10"/>
  <c r="K53" i="10"/>
  <c r="L53" i="10"/>
  <c r="M53" i="10"/>
  <c r="N53" i="10"/>
  <c r="O53" i="10"/>
  <c r="E54" i="10"/>
  <c r="F54" i="10"/>
  <c r="G54" i="10"/>
  <c r="H54" i="10"/>
  <c r="I54" i="10"/>
  <c r="J54" i="10"/>
  <c r="K54" i="10"/>
  <c r="L54" i="10"/>
  <c r="M54" i="10"/>
  <c r="N54" i="10"/>
  <c r="O54" i="10"/>
  <c r="E55" i="10"/>
  <c r="F55" i="10"/>
  <c r="G55" i="10"/>
  <c r="H55" i="10"/>
  <c r="I55" i="10"/>
  <c r="K55" i="10"/>
  <c r="L55" i="10"/>
  <c r="M55" i="10"/>
  <c r="N55" i="10"/>
  <c r="J55" i="10" s="1"/>
  <c r="O55" i="10"/>
  <c r="E56" i="10"/>
  <c r="F56" i="10"/>
  <c r="G56" i="10"/>
  <c r="H56" i="10"/>
  <c r="I56" i="10"/>
  <c r="K56" i="10"/>
  <c r="L56" i="10"/>
  <c r="M56" i="10"/>
  <c r="N56" i="10"/>
  <c r="J56" i="10" s="1"/>
  <c r="O56" i="10"/>
  <c r="E57" i="10"/>
  <c r="F57" i="10"/>
  <c r="G57" i="10"/>
  <c r="H57" i="10"/>
  <c r="I57" i="10"/>
  <c r="K57" i="10"/>
  <c r="L57" i="10"/>
  <c r="M57" i="10"/>
  <c r="N57" i="10"/>
  <c r="J57" i="10" s="1"/>
  <c r="O57" i="10"/>
  <c r="E58" i="10"/>
  <c r="F58" i="10"/>
  <c r="G58" i="10"/>
  <c r="H58" i="10"/>
  <c r="I58" i="10"/>
  <c r="K58" i="10"/>
  <c r="L58" i="10"/>
  <c r="M58" i="10"/>
  <c r="N58" i="10"/>
  <c r="J58" i="10" s="1"/>
  <c r="O58" i="10"/>
  <c r="E59" i="10"/>
  <c r="F59" i="10"/>
  <c r="G59" i="10"/>
  <c r="H59" i="10"/>
  <c r="I59" i="10"/>
  <c r="K59" i="10"/>
  <c r="L59" i="10"/>
  <c r="M59" i="10"/>
  <c r="N59" i="10"/>
  <c r="J59" i="10" s="1"/>
  <c r="O59" i="10"/>
  <c r="E60" i="10"/>
  <c r="F60" i="10"/>
  <c r="G60" i="10"/>
  <c r="H60" i="10"/>
  <c r="I60" i="10"/>
  <c r="K60" i="10"/>
  <c r="L60" i="10"/>
  <c r="M60" i="10"/>
  <c r="N60" i="10"/>
  <c r="J60" i="10" s="1"/>
  <c r="O60" i="10"/>
  <c r="E61" i="10"/>
  <c r="F61" i="10"/>
  <c r="G61" i="10"/>
  <c r="H61" i="10"/>
  <c r="I61" i="10"/>
  <c r="J61" i="10"/>
  <c r="K61" i="10"/>
  <c r="L61" i="10"/>
  <c r="M61" i="10"/>
  <c r="N61" i="10"/>
  <c r="O61" i="10"/>
  <c r="N30" i="10"/>
  <c r="J30" i="10" s="1"/>
  <c r="E3" i="10"/>
  <c r="F3" i="10"/>
  <c r="G3" i="10"/>
  <c r="H3" i="10"/>
  <c r="I3" i="10"/>
  <c r="K3" i="10"/>
  <c r="L3" i="10"/>
  <c r="M3" i="10"/>
  <c r="N3" i="10"/>
  <c r="J3" i="10" s="1"/>
  <c r="O3" i="10"/>
  <c r="E4" i="10"/>
  <c r="F4" i="10"/>
  <c r="G4" i="10"/>
  <c r="H4" i="10"/>
  <c r="I4" i="10"/>
  <c r="K4" i="10"/>
  <c r="L4" i="10"/>
  <c r="M4" i="10"/>
  <c r="N4" i="10"/>
  <c r="J4" i="10" s="1"/>
  <c r="O4" i="10"/>
  <c r="E5" i="10"/>
  <c r="F5" i="10"/>
  <c r="G5" i="10"/>
  <c r="H5" i="10"/>
  <c r="I5" i="10"/>
  <c r="K5" i="10"/>
  <c r="L5" i="10"/>
  <c r="M5" i="10"/>
  <c r="N5" i="10"/>
  <c r="J5" i="10" s="1"/>
  <c r="O5" i="10"/>
  <c r="E6" i="10"/>
  <c r="F6" i="10"/>
  <c r="G6" i="10"/>
  <c r="H6" i="10"/>
  <c r="I6" i="10"/>
  <c r="K6" i="10"/>
  <c r="L6" i="10"/>
  <c r="M6" i="10"/>
  <c r="N6" i="10"/>
  <c r="J6" i="10" s="1"/>
  <c r="O6" i="10"/>
  <c r="E7" i="10"/>
  <c r="F7" i="10"/>
  <c r="G7" i="10"/>
  <c r="H7" i="10"/>
  <c r="I7" i="10"/>
  <c r="K7" i="10"/>
  <c r="L7" i="10"/>
  <c r="M7" i="10"/>
  <c r="N7" i="10"/>
  <c r="J7" i="10" s="1"/>
  <c r="O7" i="10"/>
  <c r="E8" i="10"/>
  <c r="F8" i="10"/>
  <c r="G8" i="10"/>
  <c r="H8" i="10"/>
  <c r="I8" i="10"/>
  <c r="K8" i="10"/>
  <c r="L8" i="10"/>
  <c r="M8" i="10"/>
  <c r="N8" i="10"/>
  <c r="J8" i="10" s="1"/>
  <c r="O8" i="10"/>
  <c r="E9" i="10"/>
  <c r="F9" i="10"/>
  <c r="G9" i="10"/>
  <c r="H9" i="10"/>
  <c r="I9" i="10"/>
  <c r="K9" i="10"/>
  <c r="L9" i="10"/>
  <c r="M9" i="10"/>
  <c r="N9" i="10"/>
  <c r="J9" i="10" s="1"/>
  <c r="O9" i="10"/>
  <c r="E10" i="10"/>
  <c r="F10" i="10"/>
  <c r="G10" i="10"/>
  <c r="H10" i="10"/>
  <c r="I10" i="10"/>
  <c r="K10" i="10"/>
  <c r="L10" i="10"/>
  <c r="M10" i="10"/>
  <c r="N10" i="10"/>
  <c r="J10" i="10" s="1"/>
  <c r="O10" i="10"/>
  <c r="E11" i="10"/>
  <c r="F11" i="10"/>
  <c r="G11" i="10"/>
  <c r="H11" i="10"/>
  <c r="I11" i="10"/>
  <c r="K11" i="10"/>
  <c r="L11" i="10"/>
  <c r="M11" i="10"/>
  <c r="N11" i="10"/>
  <c r="J11" i="10" s="1"/>
  <c r="O11" i="10"/>
  <c r="E12" i="10"/>
  <c r="F12" i="10"/>
  <c r="G12" i="10"/>
  <c r="H12" i="10"/>
  <c r="I12" i="10"/>
  <c r="K12" i="10"/>
  <c r="L12" i="10"/>
  <c r="M12" i="10"/>
  <c r="N12" i="10"/>
  <c r="J12" i="10" s="1"/>
  <c r="O12" i="10"/>
  <c r="E13" i="10"/>
  <c r="F13" i="10"/>
  <c r="G13" i="10"/>
  <c r="H13" i="10"/>
  <c r="I13" i="10"/>
  <c r="K13" i="10"/>
  <c r="L13" i="10"/>
  <c r="M13" i="10"/>
  <c r="N13" i="10"/>
  <c r="J13" i="10" s="1"/>
  <c r="O13" i="10"/>
  <c r="E14" i="10"/>
  <c r="F14" i="10"/>
  <c r="G14" i="10"/>
  <c r="H14" i="10"/>
  <c r="I14" i="10"/>
  <c r="K14" i="10"/>
  <c r="L14" i="10"/>
  <c r="M14" i="10"/>
  <c r="N14" i="10"/>
  <c r="J14" i="10" s="1"/>
  <c r="O14" i="10"/>
  <c r="E15" i="10"/>
  <c r="F15" i="10"/>
  <c r="G15" i="10"/>
  <c r="H15" i="10"/>
  <c r="I15" i="10"/>
  <c r="K15" i="10"/>
  <c r="L15" i="10"/>
  <c r="M15" i="10"/>
  <c r="N15" i="10"/>
  <c r="J15" i="10" s="1"/>
  <c r="O15" i="10"/>
  <c r="E16" i="10"/>
  <c r="F16" i="10"/>
  <c r="G16" i="10"/>
  <c r="H16" i="10"/>
  <c r="I16" i="10"/>
  <c r="K16" i="10"/>
  <c r="L16" i="10"/>
  <c r="M16" i="10"/>
  <c r="N16" i="10"/>
  <c r="J16" i="10" s="1"/>
  <c r="O16" i="10"/>
  <c r="E17" i="10"/>
  <c r="F17" i="10"/>
  <c r="G17" i="10"/>
  <c r="H17" i="10"/>
  <c r="I17" i="10"/>
  <c r="K17" i="10"/>
  <c r="L17" i="10"/>
  <c r="M17" i="10"/>
  <c r="N17" i="10"/>
  <c r="J17" i="10" s="1"/>
  <c r="O17" i="10"/>
  <c r="E18" i="10"/>
  <c r="F18" i="10"/>
  <c r="G18" i="10"/>
  <c r="H18" i="10"/>
  <c r="I18" i="10"/>
  <c r="K18" i="10"/>
  <c r="L18" i="10"/>
  <c r="M18" i="10"/>
  <c r="N18" i="10"/>
  <c r="J18" i="10" s="1"/>
  <c r="O18" i="10"/>
  <c r="E19" i="10"/>
  <c r="F19" i="10"/>
  <c r="G19" i="10"/>
  <c r="H19" i="10"/>
  <c r="I19" i="10"/>
  <c r="K19" i="10"/>
  <c r="L19" i="10"/>
  <c r="M19" i="10"/>
  <c r="N19" i="10"/>
  <c r="J19" i="10" s="1"/>
  <c r="O19" i="10"/>
  <c r="E20" i="10"/>
  <c r="F20" i="10"/>
  <c r="G20" i="10"/>
  <c r="H20" i="10"/>
  <c r="I20" i="10"/>
  <c r="K20" i="10"/>
  <c r="L20" i="10"/>
  <c r="M20" i="10"/>
  <c r="N20" i="10"/>
  <c r="J20" i="10" s="1"/>
  <c r="O20" i="10"/>
  <c r="E21" i="10"/>
  <c r="F21" i="10"/>
  <c r="G21" i="10"/>
  <c r="H21" i="10"/>
  <c r="I21" i="10"/>
  <c r="K21" i="10"/>
  <c r="L21" i="10"/>
  <c r="M21" i="10"/>
  <c r="N21" i="10"/>
  <c r="J21" i="10" s="1"/>
  <c r="O21" i="10"/>
  <c r="E22" i="10"/>
  <c r="F22" i="10"/>
  <c r="G22" i="10"/>
  <c r="H22" i="10"/>
  <c r="I22" i="10"/>
  <c r="K22" i="10"/>
  <c r="L22" i="10"/>
  <c r="M22" i="10"/>
  <c r="N22" i="10"/>
  <c r="J22" i="10" s="1"/>
  <c r="O22" i="10"/>
  <c r="E23" i="10"/>
  <c r="F23" i="10"/>
  <c r="G23" i="10"/>
  <c r="H23" i="10"/>
  <c r="I23" i="10"/>
  <c r="K23" i="10"/>
  <c r="L23" i="10"/>
  <c r="M23" i="10"/>
  <c r="N23" i="10"/>
  <c r="J23" i="10" s="1"/>
  <c r="O23" i="10"/>
  <c r="E24" i="10"/>
  <c r="F24" i="10"/>
  <c r="G24" i="10"/>
  <c r="H24" i="10"/>
  <c r="I24" i="10"/>
  <c r="K24" i="10"/>
  <c r="L24" i="10"/>
  <c r="M24" i="10"/>
  <c r="N24" i="10"/>
  <c r="J24" i="10" s="1"/>
  <c r="O24" i="10"/>
  <c r="E25" i="10"/>
  <c r="F25" i="10"/>
  <c r="G25" i="10"/>
  <c r="H25" i="10"/>
  <c r="I25" i="10"/>
  <c r="K25" i="10"/>
  <c r="L25" i="10"/>
  <c r="M25" i="10"/>
  <c r="N25" i="10"/>
  <c r="J25" i="10" s="1"/>
  <c r="O25" i="10"/>
  <c r="E26" i="10"/>
  <c r="F26" i="10"/>
  <c r="G26" i="10"/>
  <c r="H26" i="10"/>
  <c r="I26" i="10"/>
  <c r="K26" i="10"/>
  <c r="L26" i="10"/>
  <c r="M26" i="10"/>
  <c r="N26" i="10"/>
  <c r="J26" i="10" s="1"/>
  <c r="O26" i="10"/>
  <c r="E27" i="10"/>
  <c r="F27" i="10"/>
  <c r="G27" i="10"/>
  <c r="H27" i="10"/>
  <c r="I27" i="10"/>
  <c r="K27" i="10"/>
  <c r="L27" i="10"/>
  <c r="M27" i="10"/>
  <c r="N27" i="10"/>
  <c r="J27" i="10" s="1"/>
  <c r="O27" i="10"/>
  <c r="E28" i="10"/>
  <c r="F28" i="10"/>
  <c r="G28" i="10"/>
  <c r="H28" i="10"/>
  <c r="I28" i="10"/>
  <c r="K28" i="10"/>
  <c r="L28" i="10"/>
  <c r="M28" i="10"/>
  <c r="N28" i="10"/>
  <c r="J28" i="10" s="1"/>
  <c r="O28" i="10"/>
  <c r="E29" i="10"/>
  <c r="F29" i="10"/>
  <c r="G29" i="10"/>
  <c r="H29" i="10"/>
  <c r="I29" i="10"/>
  <c r="K29" i="10"/>
  <c r="L29" i="10"/>
  <c r="M29" i="10"/>
  <c r="N29" i="10"/>
  <c r="J29" i="10" s="1"/>
  <c r="O29" i="10"/>
  <c r="E30" i="10"/>
  <c r="F30" i="10"/>
  <c r="G30" i="10"/>
  <c r="H30" i="10"/>
  <c r="I30" i="10"/>
  <c r="K30" i="10"/>
  <c r="L30" i="10"/>
  <c r="M30" i="10"/>
  <c r="O30" i="10"/>
  <c r="E31" i="10"/>
  <c r="F31" i="10"/>
  <c r="G31" i="10"/>
  <c r="H31" i="10"/>
  <c r="I31" i="10"/>
  <c r="K31" i="10"/>
  <c r="L31" i="10"/>
  <c r="M31" i="10"/>
  <c r="N31" i="10"/>
  <c r="J31" i="10" s="1"/>
  <c r="O31" i="10"/>
  <c r="E32" i="10"/>
  <c r="F32" i="10"/>
  <c r="G32" i="10"/>
  <c r="H32" i="10"/>
  <c r="I32" i="10"/>
  <c r="K32" i="10"/>
  <c r="L32" i="10"/>
  <c r="M32" i="10"/>
  <c r="N32" i="10"/>
  <c r="J32" i="10" s="1"/>
  <c r="O32" i="10"/>
  <c r="E33" i="10"/>
  <c r="F33" i="10"/>
  <c r="G33" i="10"/>
  <c r="H33" i="10"/>
  <c r="I33" i="10"/>
  <c r="K33" i="10"/>
  <c r="L33" i="10"/>
  <c r="M33" i="10"/>
  <c r="N33" i="10"/>
  <c r="J33" i="10" s="1"/>
  <c r="O33" i="10"/>
  <c r="E34" i="10"/>
  <c r="F34" i="10"/>
  <c r="G34" i="10"/>
  <c r="H34" i="10"/>
  <c r="I34" i="10"/>
  <c r="K34" i="10"/>
  <c r="L34" i="10"/>
  <c r="M34" i="10"/>
  <c r="N34" i="10"/>
  <c r="J34" i="10" s="1"/>
  <c r="O34" i="10"/>
  <c r="E35" i="10"/>
  <c r="F35" i="10"/>
  <c r="G35" i="10"/>
  <c r="H35" i="10"/>
  <c r="I35" i="10"/>
  <c r="K35" i="10"/>
  <c r="L35" i="10"/>
  <c r="M35" i="10"/>
  <c r="N35" i="10"/>
  <c r="J35" i="10" s="1"/>
  <c r="O35" i="10"/>
  <c r="E36" i="10"/>
  <c r="F36" i="10"/>
  <c r="G36" i="10"/>
  <c r="H36" i="10"/>
  <c r="I36" i="10"/>
  <c r="K36" i="10"/>
  <c r="L36" i="10"/>
  <c r="M36" i="10"/>
  <c r="N36" i="10"/>
  <c r="J36" i="10" s="1"/>
  <c r="O36" i="10"/>
  <c r="E37" i="10"/>
  <c r="F37" i="10"/>
  <c r="G37" i="10"/>
  <c r="H37" i="10"/>
  <c r="I37" i="10"/>
  <c r="K37" i="10"/>
  <c r="L37" i="10"/>
  <c r="M37" i="10"/>
  <c r="N37" i="10"/>
  <c r="J37" i="10" s="1"/>
  <c r="O37" i="10"/>
  <c r="E38" i="10"/>
  <c r="F38" i="10"/>
  <c r="G38" i="10"/>
  <c r="H38" i="10"/>
  <c r="I38" i="10"/>
  <c r="K38" i="10"/>
  <c r="L38" i="10"/>
  <c r="M38" i="10"/>
  <c r="N38" i="10"/>
  <c r="J38" i="10" s="1"/>
  <c r="O38" i="10"/>
  <c r="E39" i="10"/>
  <c r="F39" i="10"/>
  <c r="G39" i="10"/>
  <c r="H39" i="10"/>
  <c r="I39" i="10"/>
  <c r="K39" i="10"/>
  <c r="L39" i="10"/>
  <c r="M39" i="10"/>
  <c r="N39" i="10"/>
  <c r="J39" i="10" s="1"/>
  <c r="O39" i="10"/>
  <c r="E40" i="10"/>
  <c r="F40" i="10"/>
  <c r="G40" i="10"/>
  <c r="H40" i="10"/>
  <c r="I40" i="10"/>
  <c r="K40" i="10"/>
  <c r="L40" i="10"/>
  <c r="M40" i="10"/>
  <c r="N40" i="10"/>
  <c r="J40" i="10" s="1"/>
  <c r="O40" i="10"/>
  <c r="E41" i="10"/>
  <c r="F41" i="10"/>
  <c r="G41" i="10"/>
  <c r="H41" i="10"/>
  <c r="I41" i="10"/>
  <c r="K41" i="10"/>
  <c r="L41" i="10"/>
  <c r="M41" i="10"/>
  <c r="N41" i="10"/>
  <c r="J41" i="10" s="1"/>
  <c r="O41" i="10"/>
  <c r="X3" i="10"/>
  <c r="E88" i="10"/>
  <c r="F88" i="10"/>
  <c r="G88" i="10"/>
  <c r="H88" i="10"/>
  <c r="I88" i="10"/>
  <c r="K88" i="10"/>
  <c r="L88" i="10"/>
  <c r="M88" i="10"/>
  <c r="E89" i="10"/>
  <c r="F89" i="10"/>
  <c r="G89" i="10"/>
  <c r="H89" i="10"/>
  <c r="I89" i="10"/>
  <c r="K89" i="10"/>
  <c r="L89" i="10"/>
  <c r="M89" i="10"/>
  <c r="E90" i="10"/>
  <c r="F90" i="10"/>
  <c r="G90" i="10"/>
  <c r="H90" i="10"/>
  <c r="I90" i="10"/>
  <c r="K90" i="10"/>
  <c r="L90" i="10"/>
  <c r="M90" i="10"/>
  <c r="E91" i="10"/>
  <c r="F91" i="10"/>
  <c r="G91" i="10"/>
  <c r="H91" i="10"/>
  <c r="I91" i="10"/>
  <c r="K91" i="10"/>
  <c r="L91" i="10"/>
  <c r="M91" i="10"/>
  <c r="E82" i="10"/>
  <c r="F82" i="10"/>
  <c r="G82" i="10"/>
  <c r="H82" i="10"/>
  <c r="I82" i="10"/>
  <c r="K82" i="10"/>
  <c r="L82" i="10"/>
  <c r="M82" i="10"/>
  <c r="E83" i="10"/>
  <c r="F83" i="10"/>
  <c r="G83" i="10"/>
  <c r="H83" i="10"/>
  <c r="I83" i="10"/>
  <c r="K83" i="10"/>
  <c r="L83" i="10"/>
  <c r="M83" i="10"/>
  <c r="E84" i="10"/>
  <c r="F84" i="10"/>
  <c r="G84" i="10"/>
  <c r="H84" i="10"/>
  <c r="I84" i="10"/>
  <c r="K84" i="10"/>
  <c r="L84" i="10"/>
  <c r="M84" i="10"/>
  <c r="E85" i="10"/>
  <c r="F85" i="10"/>
  <c r="G85" i="10"/>
  <c r="H85" i="10"/>
  <c r="I85" i="10"/>
  <c r="K85" i="10"/>
  <c r="L85" i="10"/>
  <c r="M85" i="10"/>
  <c r="E76" i="10"/>
  <c r="F76" i="10"/>
  <c r="G76" i="10"/>
  <c r="H76" i="10"/>
  <c r="I76" i="10"/>
  <c r="K76" i="10"/>
  <c r="L76" i="10"/>
  <c r="M76" i="10"/>
  <c r="E77" i="10"/>
  <c r="F77" i="10"/>
  <c r="G77" i="10"/>
  <c r="H77" i="10"/>
  <c r="I77" i="10"/>
  <c r="K77" i="10"/>
  <c r="L77" i="10"/>
  <c r="M77" i="10"/>
  <c r="E78" i="10"/>
  <c r="F78" i="10"/>
  <c r="G78" i="10"/>
  <c r="H78" i="10"/>
  <c r="I78" i="10"/>
  <c r="K78" i="10"/>
  <c r="L78" i="10"/>
  <c r="M78" i="10"/>
  <c r="E79" i="10"/>
  <c r="F79" i="10"/>
  <c r="G79" i="10"/>
  <c r="H79" i="10"/>
  <c r="I79" i="10"/>
  <c r="K79" i="10"/>
  <c r="L79" i="10"/>
  <c r="M79" i="10"/>
  <c r="E70" i="10"/>
  <c r="F70" i="10"/>
  <c r="G70" i="10"/>
  <c r="H70" i="10"/>
  <c r="I70" i="10"/>
  <c r="K70" i="10"/>
  <c r="L70" i="10"/>
  <c r="M70" i="10"/>
  <c r="N70" i="10"/>
  <c r="J70" i="10" s="1"/>
  <c r="O70" i="10"/>
  <c r="E71" i="10"/>
  <c r="F71" i="10"/>
  <c r="G71" i="10"/>
  <c r="H71" i="10"/>
  <c r="I71" i="10"/>
  <c r="K71" i="10"/>
  <c r="L71" i="10"/>
  <c r="M71" i="10"/>
  <c r="N71" i="10"/>
  <c r="J71" i="10" s="1"/>
  <c r="O71" i="10"/>
  <c r="E72" i="10"/>
  <c r="F72" i="10"/>
  <c r="G72" i="10"/>
  <c r="H72" i="10"/>
  <c r="I72" i="10"/>
  <c r="K72" i="10"/>
  <c r="L72" i="10"/>
  <c r="M72" i="10"/>
  <c r="N72" i="10"/>
  <c r="J72" i="10" s="1"/>
  <c r="O72" i="10"/>
  <c r="E73" i="10"/>
  <c r="F73" i="10"/>
  <c r="G73" i="10"/>
  <c r="H73" i="10"/>
  <c r="I73" i="10"/>
  <c r="K73" i="10"/>
  <c r="L73" i="10"/>
  <c r="M73" i="10"/>
  <c r="N73" i="10"/>
  <c r="J73" i="10" s="1"/>
  <c r="O73" i="10"/>
  <c r="E64" i="10"/>
  <c r="F64" i="10"/>
  <c r="G64" i="10"/>
  <c r="H64" i="10"/>
  <c r="I64" i="10"/>
  <c r="K64" i="10"/>
  <c r="L64" i="10"/>
  <c r="M64" i="10"/>
  <c r="E65" i="10"/>
  <c r="F65" i="10"/>
  <c r="G65" i="10"/>
  <c r="H65" i="10"/>
  <c r="I65" i="10"/>
  <c r="K65" i="10"/>
  <c r="L65" i="10"/>
  <c r="M65" i="10"/>
  <c r="E66" i="10"/>
  <c r="F66" i="10"/>
  <c r="G66" i="10"/>
  <c r="H66" i="10"/>
  <c r="I66" i="10"/>
  <c r="K66" i="10"/>
  <c r="L66" i="10"/>
  <c r="M66" i="10"/>
  <c r="E67" i="10"/>
  <c r="F67" i="10"/>
  <c r="G67" i="10"/>
  <c r="H67" i="10"/>
  <c r="I67" i="10"/>
  <c r="K67" i="10"/>
  <c r="L67" i="10"/>
  <c r="M67" i="10"/>
  <c r="N88" i="10"/>
  <c r="J88" i="10" s="1"/>
  <c r="O88" i="10"/>
  <c r="N89" i="10"/>
  <c r="J89" i="10" s="1"/>
  <c r="O89" i="10"/>
  <c r="N90" i="10"/>
  <c r="J90" i="10" s="1"/>
  <c r="O90" i="10"/>
  <c r="N91" i="10"/>
  <c r="J91" i="10" s="1"/>
  <c r="O91" i="10"/>
  <c r="N82" i="10"/>
  <c r="J82" i="10" s="1"/>
  <c r="O82" i="10"/>
  <c r="N83" i="10"/>
  <c r="J83" i="10" s="1"/>
  <c r="O83" i="10"/>
  <c r="N84" i="10"/>
  <c r="J84" i="10" s="1"/>
  <c r="O84" i="10"/>
  <c r="N85" i="10"/>
  <c r="J85" i="10" s="1"/>
  <c r="O85" i="10"/>
  <c r="N76" i="10"/>
  <c r="J76" i="10" s="1"/>
  <c r="O76" i="10"/>
  <c r="N77" i="10"/>
  <c r="J77" i="10" s="1"/>
  <c r="O77" i="10"/>
  <c r="N78" i="10"/>
  <c r="J78" i="10" s="1"/>
  <c r="O78" i="10"/>
  <c r="N79" i="10"/>
  <c r="J79" i="10" s="1"/>
  <c r="O79" i="10"/>
  <c r="N64" i="10"/>
  <c r="J64" i="10" s="1"/>
  <c r="O64" i="10"/>
  <c r="N65" i="10"/>
  <c r="J65" i="10" s="1"/>
  <c r="O65" i="10"/>
  <c r="N66" i="10"/>
  <c r="J66" i="10" s="1"/>
  <c r="O66" i="10"/>
  <c r="N67" i="10"/>
  <c r="J67" i="10" s="1"/>
  <c r="O67" i="10"/>
  <c r="Q64" i="10"/>
  <c r="R64" i="10"/>
  <c r="Q65" i="10"/>
  <c r="R65" i="10"/>
  <c r="Q66" i="10"/>
  <c r="R66" i="10"/>
  <c r="Q67" i="10"/>
  <c r="R67" i="10"/>
  <c r="Q69" i="10"/>
  <c r="R69" i="10"/>
  <c r="Q70" i="10"/>
  <c r="R70" i="10"/>
  <c r="Q71" i="10"/>
  <c r="R71" i="10"/>
  <c r="Q72" i="10"/>
  <c r="R72" i="10"/>
  <c r="Q73" i="10"/>
  <c r="R73" i="10"/>
  <c r="Q75" i="10"/>
  <c r="R75" i="10"/>
  <c r="Q76" i="10"/>
  <c r="R76" i="10"/>
  <c r="Q77" i="10"/>
  <c r="R77" i="10"/>
  <c r="Q78" i="10"/>
  <c r="R78" i="10"/>
  <c r="Q79" i="10"/>
  <c r="R79" i="10"/>
  <c r="Q81" i="10"/>
  <c r="R81" i="10"/>
  <c r="Q82" i="10"/>
  <c r="R82" i="10"/>
  <c r="Q83" i="10"/>
  <c r="R83" i="10"/>
  <c r="Q84" i="10"/>
  <c r="R84" i="10"/>
  <c r="Q85" i="10"/>
  <c r="R85" i="10"/>
  <c r="Q87" i="10"/>
  <c r="R87" i="10"/>
  <c r="Q88" i="10"/>
  <c r="R88" i="10"/>
  <c r="Q89" i="10"/>
  <c r="R89" i="10"/>
  <c r="Q90" i="10"/>
  <c r="R90" i="10"/>
  <c r="Q91" i="10"/>
  <c r="R91" i="10"/>
  <c r="R63" i="10"/>
  <c r="Q63" i="10"/>
  <c r="O87" i="10"/>
  <c r="N87" i="10"/>
  <c r="J87" i="10" s="1"/>
  <c r="M87" i="10"/>
  <c r="L87" i="10"/>
  <c r="K87" i="10"/>
  <c r="I87" i="10"/>
  <c r="H87" i="10"/>
  <c r="G87" i="10"/>
  <c r="F87" i="10"/>
  <c r="E87" i="10"/>
  <c r="O81" i="10"/>
  <c r="N81" i="10"/>
  <c r="J81" i="10" s="1"/>
  <c r="M81" i="10"/>
  <c r="L81" i="10"/>
  <c r="K81" i="10"/>
  <c r="I81" i="10"/>
  <c r="H81" i="10"/>
  <c r="G81" i="10"/>
  <c r="F81" i="10"/>
  <c r="E81" i="10"/>
  <c r="O75" i="10"/>
  <c r="N75" i="10"/>
  <c r="J75" i="10" s="1"/>
  <c r="M75" i="10"/>
  <c r="L75" i="10"/>
  <c r="K75" i="10"/>
  <c r="I75" i="10"/>
  <c r="H75" i="10"/>
  <c r="G75" i="10"/>
  <c r="F75" i="10"/>
  <c r="E75" i="10"/>
  <c r="O69" i="10"/>
  <c r="N69" i="10"/>
  <c r="J69" i="10" s="1"/>
  <c r="M69" i="10"/>
  <c r="L69" i="10"/>
  <c r="K69" i="10"/>
  <c r="I69" i="10"/>
  <c r="H69" i="10"/>
  <c r="G69" i="10"/>
  <c r="F69" i="10"/>
  <c r="E69" i="10"/>
  <c r="E63" i="10"/>
  <c r="F63" i="10"/>
  <c r="G63" i="10"/>
  <c r="M4" i="1" l="1"/>
  <c r="M2" i="1" l="1"/>
  <c r="M3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O4" i="5" s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O467" i="5" s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O723" i="5" s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O259" i="5" s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O63" i="10" s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O1018" i="5" s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O931" i="5" s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O859" i="5" s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O1007" i="5" s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O91" i="5" s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O2" i="10"/>
  <c r="O3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9" i="5"/>
  <c r="O40" i="5"/>
  <c r="O41" i="5"/>
  <c r="O42" i="5"/>
  <c r="O44" i="5"/>
  <c r="O45" i="5"/>
  <c r="O47" i="5"/>
  <c r="O48" i="5"/>
  <c r="O49" i="5"/>
  <c r="O50" i="5"/>
  <c r="O51" i="5"/>
  <c r="O52" i="5"/>
  <c r="O53" i="5"/>
  <c r="O54" i="5"/>
  <c r="O55" i="5"/>
  <c r="O56" i="5"/>
  <c r="O57" i="5"/>
  <c r="O58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9" i="5"/>
  <c r="O90" i="5"/>
  <c r="O92" i="5"/>
  <c r="O93" i="5"/>
  <c r="O94" i="5"/>
  <c r="O95" i="5"/>
  <c r="O96" i="5"/>
  <c r="O97" i="5"/>
  <c r="O98" i="5"/>
  <c r="O99" i="5"/>
  <c r="O100" i="5"/>
  <c r="O101" i="5"/>
  <c r="O103" i="5"/>
  <c r="O104" i="5"/>
  <c r="O105" i="5"/>
  <c r="O106" i="5"/>
  <c r="O107" i="5"/>
  <c r="O108" i="5"/>
  <c r="O109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8" i="5"/>
  <c r="O129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2" i="5"/>
  <c r="O153" i="5"/>
  <c r="O154" i="5"/>
  <c r="O155" i="5"/>
  <c r="O156" i="5"/>
  <c r="O157" i="5"/>
  <c r="O158" i="5"/>
  <c r="O159" i="5"/>
  <c r="O160" i="5"/>
  <c r="O161" i="5"/>
  <c r="O162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200" i="5"/>
  <c r="O201" i="5"/>
  <c r="O203" i="5"/>
  <c r="O204" i="5"/>
  <c r="O205" i="5"/>
  <c r="O206" i="5"/>
  <c r="O207" i="5"/>
  <c r="O208" i="5"/>
  <c r="O209" i="5"/>
  <c r="O210" i="5"/>
  <c r="O211" i="5"/>
  <c r="O212" i="5"/>
  <c r="O214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30" i="5"/>
  <c r="O231" i="5"/>
  <c r="O232" i="5"/>
  <c r="O233" i="5"/>
  <c r="O234" i="5"/>
  <c r="O235" i="5"/>
  <c r="O236" i="5"/>
  <c r="O237" i="5"/>
  <c r="O238" i="5"/>
  <c r="O239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60" i="5"/>
  <c r="O261" i="5"/>
  <c r="O262" i="5"/>
  <c r="O263" i="5"/>
  <c r="O264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7" i="5"/>
  <c r="O298" i="5"/>
  <c r="O299" i="5"/>
  <c r="O300" i="5"/>
  <c r="O301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20" i="5"/>
  <c r="O321" i="5"/>
  <c r="O322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7" i="5"/>
  <c r="O338" i="5"/>
  <c r="O339" i="5"/>
  <c r="O340" i="5"/>
  <c r="O341" i="5"/>
  <c r="O342" i="5"/>
  <c r="O343" i="5"/>
  <c r="O344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1" i="5"/>
  <c r="O372" i="5"/>
  <c r="O373" i="5"/>
  <c r="O375" i="5"/>
  <c r="O376" i="5"/>
  <c r="O377" i="5"/>
  <c r="O378" i="5"/>
  <c r="O379" i="5"/>
  <c r="O380" i="5"/>
  <c r="O382" i="5"/>
  <c r="O383" i="5"/>
  <c r="O384" i="5"/>
  <c r="O385" i="5"/>
  <c r="O386" i="5"/>
  <c r="O388" i="5"/>
  <c r="O389" i="5"/>
  <c r="O390" i="5"/>
  <c r="O391" i="5"/>
  <c r="O392" i="5"/>
  <c r="O393" i="5"/>
  <c r="O395" i="5"/>
  <c r="O396" i="5"/>
  <c r="O397" i="5"/>
  <c r="O398" i="5"/>
  <c r="O399" i="5"/>
  <c r="O400" i="5"/>
  <c r="O402" i="5"/>
  <c r="O403" i="5"/>
  <c r="O404" i="5"/>
  <c r="O405" i="5"/>
  <c r="O406" i="5"/>
  <c r="O407" i="5"/>
  <c r="O410" i="5"/>
  <c r="O411" i="5"/>
  <c r="O412" i="5"/>
  <c r="O413" i="5"/>
  <c r="O414" i="5"/>
  <c r="O415" i="5"/>
  <c r="O416" i="5"/>
  <c r="O418" i="5"/>
  <c r="O419" i="5"/>
  <c r="O420" i="5"/>
  <c r="O421" i="5"/>
  <c r="O422" i="5"/>
  <c r="O423" i="5"/>
  <c r="O424" i="5"/>
  <c r="O425" i="5"/>
  <c r="O427" i="5"/>
  <c r="O428" i="5"/>
  <c r="O429" i="5"/>
  <c r="O430" i="5"/>
  <c r="O431" i="5"/>
  <c r="O432" i="5"/>
  <c r="O433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8" i="5"/>
  <c r="O469" i="5"/>
  <c r="O471" i="5"/>
  <c r="O473" i="5"/>
  <c r="O474" i="5"/>
  <c r="O475" i="5"/>
  <c r="O476" i="5"/>
  <c r="O477" i="5"/>
  <c r="O478" i="5"/>
  <c r="O479" i="5"/>
  <c r="O481" i="5"/>
  <c r="O482" i="5"/>
  <c r="O483" i="5"/>
  <c r="O484" i="5"/>
  <c r="O485" i="5"/>
  <c r="O486" i="5"/>
  <c r="O487" i="5"/>
  <c r="O489" i="5"/>
  <c r="O490" i="5"/>
  <c r="O491" i="5"/>
  <c r="O492" i="5"/>
  <c r="O493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1" i="5"/>
  <c r="O522" i="5"/>
  <c r="O523" i="5"/>
  <c r="O524" i="5"/>
  <c r="O525" i="5"/>
  <c r="O527" i="5"/>
  <c r="O529" i="5"/>
  <c r="O531" i="5"/>
  <c r="O532" i="5"/>
  <c r="O533" i="5"/>
  <c r="O534" i="5"/>
  <c r="O535" i="5"/>
  <c r="O536" i="5"/>
  <c r="O537" i="5"/>
  <c r="O538" i="5"/>
  <c r="O539" i="5"/>
  <c r="O540" i="5"/>
  <c r="O542" i="5"/>
  <c r="O544" i="5"/>
  <c r="O545" i="5"/>
  <c r="O546" i="5"/>
  <c r="O547" i="5"/>
  <c r="O548" i="5"/>
  <c r="O549" i="5"/>
  <c r="O551" i="5"/>
  <c r="O552" i="5"/>
  <c r="O554" i="5"/>
  <c r="O555" i="5"/>
  <c r="O556" i="5"/>
  <c r="O557" i="5"/>
  <c r="O558" i="5"/>
  <c r="O559" i="5"/>
  <c r="O560" i="5"/>
  <c r="O561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1" i="5"/>
  <c r="O592" i="5"/>
  <c r="O593" i="5"/>
  <c r="O594" i="5"/>
  <c r="O595" i="5"/>
  <c r="O596" i="5"/>
  <c r="O597" i="5"/>
  <c r="O598" i="5"/>
  <c r="O599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3" i="5"/>
  <c r="O674" i="5"/>
  <c r="O675" i="5"/>
  <c r="O676" i="5"/>
  <c r="O677" i="5"/>
  <c r="O678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20" i="5"/>
  <c r="O721" i="5"/>
  <c r="O722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40" i="5"/>
  <c r="O741" i="5"/>
  <c r="O743" i="5"/>
  <c r="O744" i="5"/>
  <c r="O745" i="5"/>
  <c r="O747" i="5"/>
  <c r="O748" i="5"/>
  <c r="O749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7" i="5"/>
  <c r="O768" i="5"/>
  <c r="O770" i="5"/>
  <c r="O771" i="5"/>
  <c r="O772" i="5"/>
  <c r="O773" i="5"/>
  <c r="O774" i="5"/>
  <c r="O775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4" i="5"/>
  <c r="O795" i="5"/>
  <c r="O796" i="5"/>
  <c r="O797" i="5"/>
  <c r="O798" i="5"/>
  <c r="O799" i="5"/>
  <c r="O801" i="5"/>
  <c r="O803" i="5"/>
  <c r="O804" i="5"/>
  <c r="O806" i="5"/>
  <c r="O808" i="5"/>
  <c r="O809" i="5"/>
  <c r="O811" i="5"/>
  <c r="O812" i="5"/>
  <c r="O813" i="5"/>
  <c r="O814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2" i="5"/>
  <c r="O833" i="5"/>
  <c r="O836" i="5"/>
  <c r="O837" i="5"/>
  <c r="O838" i="5"/>
  <c r="O840" i="5"/>
  <c r="O841" i="5"/>
  <c r="O843" i="5"/>
  <c r="O844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60" i="5"/>
  <c r="O861" i="5"/>
  <c r="O862" i="5"/>
  <c r="O863" i="5"/>
  <c r="O866" i="5"/>
  <c r="O867" i="5"/>
  <c r="O868" i="5"/>
  <c r="O870" i="5"/>
  <c r="O871" i="5"/>
  <c r="O872" i="5"/>
  <c r="O873" i="5"/>
  <c r="O874" i="5"/>
  <c r="O875" i="5"/>
  <c r="O876" i="5"/>
  <c r="O877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5" i="5"/>
  <c r="O896" i="5"/>
  <c r="O898" i="5"/>
  <c r="O899" i="5"/>
  <c r="O900" i="5"/>
  <c r="O901" i="5"/>
  <c r="O902" i="5"/>
  <c r="O903" i="5"/>
  <c r="O904" i="5"/>
  <c r="O905" i="5"/>
  <c r="O906" i="5"/>
  <c r="O907" i="5"/>
  <c r="O908" i="5"/>
  <c r="O910" i="5"/>
  <c r="O911" i="5"/>
  <c r="O912" i="5"/>
  <c r="O913" i="5"/>
  <c r="O914" i="5"/>
  <c r="O915" i="5"/>
  <c r="O916" i="5"/>
  <c r="O917" i="5"/>
  <c r="O919" i="5"/>
  <c r="O920" i="5"/>
  <c r="O921" i="5"/>
  <c r="O922" i="5"/>
  <c r="O923" i="5"/>
  <c r="O924" i="5"/>
  <c r="O926" i="5"/>
  <c r="O927" i="5"/>
  <c r="O928" i="5"/>
  <c r="O929" i="5"/>
  <c r="O930" i="5"/>
  <c r="O932" i="5"/>
  <c r="O933" i="5"/>
  <c r="O934" i="5"/>
  <c r="O935" i="5"/>
  <c r="O936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6" i="5"/>
  <c r="O997" i="5"/>
  <c r="O998" i="5"/>
  <c r="O999" i="5"/>
  <c r="O1001" i="5"/>
  <c r="O1003" i="5"/>
  <c r="O1004" i="5"/>
  <c r="O1005" i="5"/>
  <c r="O1006" i="5"/>
  <c r="O1008" i="5"/>
  <c r="O1009" i="5"/>
  <c r="O1010" i="5"/>
  <c r="O1011" i="5"/>
  <c r="O1012" i="5"/>
  <c r="O1013" i="5"/>
  <c r="O1014" i="5"/>
  <c r="O1015" i="5"/>
  <c r="O1016" i="5"/>
  <c r="O1017" i="5"/>
  <c r="O1019" i="5"/>
  <c r="O1020" i="5"/>
  <c r="O1021" i="5"/>
  <c r="O1022" i="5"/>
  <c r="O1023" i="5"/>
  <c r="O2" i="5"/>
  <c r="O387" i="5" l="1"/>
  <c r="O925" i="5"/>
  <c r="O909" i="5"/>
  <c r="O869" i="5"/>
  <c r="O845" i="5"/>
  <c r="O805" i="5"/>
  <c r="O541" i="5"/>
  <c r="O381" i="5"/>
  <c r="O229" i="5"/>
  <c r="O213" i="5"/>
  <c r="O835" i="5"/>
  <c r="O739" i="5"/>
  <c r="O323" i="5"/>
  <c r="O163" i="5"/>
  <c r="O59" i="5"/>
  <c r="O995" i="5"/>
  <c r="O43" i="5"/>
  <c r="O1002" i="5"/>
  <c r="O842" i="5"/>
  <c r="O834" i="5"/>
  <c r="O810" i="5"/>
  <c r="O802" i="5"/>
  <c r="O746" i="5"/>
  <c r="O562" i="5"/>
  <c r="O530" i="5"/>
  <c r="O434" i="5"/>
  <c r="O426" i="5"/>
  <c r="O394" i="5"/>
  <c r="O370" i="5"/>
  <c r="O202" i="5"/>
  <c r="O178" i="5"/>
  <c r="O130" i="5"/>
  <c r="O937" i="5"/>
  <c r="O897" i="5"/>
  <c r="O865" i="5"/>
  <c r="O793" i="5"/>
  <c r="O769" i="5"/>
  <c r="O649" i="5"/>
  <c r="O553" i="5"/>
  <c r="O417" i="5"/>
  <c r="O409" i="5"/>
  <c r="O401" i="5"/>
  <c r="O345" i="5"/>
  <c r="O265" i="5"/>
  <c r="O241" i="5"/>
  <c r="O73" i="5"/>
  <c r="O1000" i="5"/>
  <c r="O952" i="5"/>
  <c r="O864" i="5"/>
  <c r="O800" i="5"/>
  <c r="O776" i="5"/>
  <c r="O672" i="5"/>
  <c r="O600" i="5"/>
  <c r="O528" i="5"/>
  <c r="O520" i="5"/>
  <c r="O488" i="5"/>
  <c r="O480" i="5"/>
  <c r="O472" i="5"/>
  <c r="O408" i="5"/>
  <c r="O336" i="5"/>
  <c r="O296" i="5"/>
  <c r="O240" i="5"/>
  <c r="O88" i="5"/>
  <c r="O24" i="5"/>
  <c r="O839" i="5"/>
  <c r="O831" i="5"/>
  <c r="O815" i="5"/>
  <c r="O807" i="5"/>
  <c r="O719" i="5"/>
  <c r="O703" i="5"/>
  <c r="O679" i="5"/>
  <c r="O631" i="5"/>
  <c r="O543" i="5"/>
  <c r="O319" i="5"/>
  <c r="O215" i="5"/>
  <c r="O199" i="5"/>
  <c r="O151" i="5"/>
  <c r="O127" i="5"/>
  <c r="O111" i="5"/>
  <c r="O918" i="5"/>
  <c r="O894" i="5"/>
  <c r="O878" i="5"/>
  <c r="O830" i="5"/>
  <c r="O766" i="5"/>
  <c r="O750" i="5"/>
  <c r="O742" i="5"/>
  <c r="O590" i="5"/>
  <c r="O550" i="5"/>
  <c r="O526" i="5"/>
  <c r="O494" i="5"/>
  <c r="O470" i="5"/>
  <c r="O374" i="5"/>
  <c r="O302" i="5"/>
  <c r="O278" i="5"/>
  <c r="O150" i="5"/>
  <c r="O110" i="5"/>
  <c r="O102" i="5"/>
  <c r="O46" i="5"/>
  <c r="O38" i="5"/>
  <c r="J49" i="5"/>
  <c r="I49" i="5" s="1"/>
  <c r="J50" i="5"/>
  <c r="I50" i="5" s="1"/>
  <c r="J51" i="5"/>
  <c r="I51" i="5" s="1"/>
  <c r="J52" i="5"/>
  <c r="I52" i="5" s="1"/>
  <c r="J53" i="5"/>
  <c r="I53" i="5" s="1"/>
  <c r="J54" i="5"/>
  <c r="I54" i="5" s="1"/>
  <c r="J55" i="5"/>
  <c r="I55" i="5" s="1"/>
  <c r="J56" i="5"/>
  <c r="I56" i="5" s="1"/>
  <c r="J57" i="5"/>
  <c r="I57" i="5" s="1"/>
  <c r="J58" i="5"/>
  <c r="I58" i="5" s="1"/>
  <c r="J59" i="5"/>
  <c r="I59" i="5" s="1"/>
  <c r="J60" i="5"/>
  <c r="I60" i="5" s="1"/>
  <c r="J61" i="5"/>
  <c r="I61" i="5" s="1"/>
  <c r="J62" i="5"/>
  <c r="I62" i="5" s="1"/>
  <c r="J63" i="5"/>
  <c r="I63" i="5" s="1"/>
  <c r="J64" i="5"/>
  <c r="I64" i="5" s="1"/>
  <c r="J65" i="5"/>
  <c r="I65" i="5" s="1"/>
  <c r="J66" i="5"/>
  <c r="I66" i="5" s="1"/>
  <c r="J67" i="5"/>
  <c r="I67" i="5" s="1"/>
  <c r="J68" i="5"/>
  <c r="I68" i="5" s="1"/>
  <c r="J69" i="5"/>
  <c r="I69" i="5" s="1"/>
  <c r="J70" i="5"/>
  <c r="I70" i="5" s="1"/>
  <c r="J71" i="5"/>
  <c r="I71" i="5" s="1"/>
  <c r="J72" i="5"/>
  <c r="I72" i="5" s="1"/>
  <c r="J73" i="5"/>
  <c r="I73" i="5" s="1"/>
  <c r="J74" i="5"/>
  <c r="I74" i="5" s="1"/>
  <c r="J75" i="5"/>
  <c r="I75" i="5" s="1"/>
  <c r="J76" i="5"/>
  <c r="I76" i="5" s="1"/>
  <c r="J77" i="5"/>
  <c r="I77" i="5" s="1"/>
  <c r="J78" i="5"/>
  <c r="I78" i="5" s="1"/>
  <c r="J79" i="5"/>
  <c r="I79" i="5" s="1"/>
  <c r="J80" i="5"/>
  <c r="I80" i="5" s="1"/>
  <c r="J81" i="5"/>
  <c r="I81" i="5" s="1"/>
  <c r="J82" i="5"/>
  <c r="I82" i="5" s="1"/>
  <c r="J83" i="5"/>
  <c r="I83" i="5" s="1"/>
  <c r="J84" i="5"/>
  <c r="I84" i="5" s="1"/>
  <c r="J85" i="5"/>
  <c r="I85" i="5" s="1"/>
  <c r="J86" i="5"/>
  <c r="I86" i="5" s="1"/>
  <c r="J87" i="5"/>
  <c r="I87" i="5" s="1"/>
  <c r="J88" i="5"/>
  <c r="I88" i="5" s="1"/>
  <c r="J89" i="5"/>
  <c r="I89" i="5" s="1"/>
  <c r="J90" i="5"/>
  <c r="I90" i="5" s="1"/>
  <c r="J91" i="5"/>
  <c r="I91" i="5" s="1"/>
  <c r="J92" i="5"/>
  <c r="I92" i="5" s="1"/>
  <c r="J93" i="5"/>
  <c r="I93" i="5" s="1"/>
  <c r="J94" i="5"/>
  <c r="I94" i="5" s="1"/>
  <c r="J95" i="5"/>
  <c r="I95" i="5" s="1"/>
  <c r="J96" i="5"/>
  <c r="I96" i="5" s="1"/>
  <c r="J97" i="5"/>
  <c r="I97" i="5" s="1"/>
  <c r="J98" i="5"/>
  <c r="I98" i="5" s="1"/>
  <c r="J99" i="5"/>
  <c r="I99" i="5" s="1"/>
  <c r="J100" i="5"/>
  <c r="I100" i="5" s="1"/>
  <c r="J101" i="5"/>
  <c r="I101" i="5" s="1"/>
  <c r="J102" i="5"/>
  <c r="I102" i="5" s="1"/>
  <c r="J103" i="5"/>
  <c r="I103" i="5" s="1"/>
  <c r="J104" i="5"/>
  <c r="I104" i="5" s="1"/>
  <c r="J105" i="5"/>
  <c r="I105" i="5" s="1"/>
  <c r="J106" i="5"/>
  <c r="I106" i="5" s="1"/>
  <c r="J107" i="5"/>
  <c r="I107" i="5" s="1"/>
  <c r="J108" i="5"/>
  <c r="I108" i="5" s="1"/>
  <c r="J109" i="5"/>
  <c r="I109" i="5" s="1"/>
  <c r="J110" i="5"/>
  <c r="I110" i="5" s="1"/>
  <c r="J111" i="5"/>
  <c r="I111" i="5" s="1"/>
  <c r="J112" i="5"/>
  <c r="I112" i="5" s="1"/>
  <c r="J113" i="5"/>
  <c r="I113" i="5" s="1"/>
  <c r="J114" i="5"/>
  <c r="I114" i="5" s="1"/>
  <c r="J115" i="5"/>
  <c r="I115" i="5" s="1"/>
  <c r="J116" i="5"/>
  <c r="I116" i="5" s="1"/>
  <c r="J117" i="5"/>
  <c r="I117" i="5" s="1"/>
  <c r="J118" i="5"/>
  <c r="I118" i="5" s="1"/>
  <c r="J119" i="5"/>
  <c r="I119" i="5" s="1"/>
  <c r="J120" i="5"/>
  <c r="I120" i="5" s="1"/>
  <c r="J121" i="5"/>
  <c r="I121" i="5" s="1"/>
  <c r="J122" i="5"/>
  <c r="I122" i="5" s="1"/>
  <c r="J123" i="5"/>
  <c r="I123" i="5" s="1"/>
  <c r="J124" i="5"/>
  <c r="I124" i="5" s="1"/>
  <c r="J125" i="5"/>
  <c r="I125" i="5" s="1"/>
  <c r="J126" i="5"/>
  <c r="I126" i="5" s="1"/>
  <c r="J127" i="5"/>
  <c r="I127" i="5" s="1"/>
  <c r="J128" i="5"/>
  <c r="I128" i="5" s="1"/>
  <c r="J129" i="5"/>
  <c r="I129" i="5" s="1"/>
  <c r="J130" i="5"/>
  <c r="I130" i="5" s="1"/>
  <c r="J131" i="5"/>
  <c r="I131" i="5" s="1"/>
  <c r="J132" i="5"/>
  <c r="I132" i="5" s="1"/>
  <c r="J133" i="5"/>
  <c r="I133" i="5" s="1"/>
  <c r="J134" i="5"/>
  <c r="I134" i="5" s="1"/>
  <c r="J135" i="5"/>
  <c r="I135" i="5" s="1"/>
  <c r="J136" i="5"/>
  <c r="I136" i="5" s="1"/>
  <c r="J137" i="5"/>
  <c r="I137" i="5" s="1"/>
  <c r="J138" i="5"/>
  <c r="I138" i="5" s="1"/>
  <c r="J139" i="5"/>
  <c r="I139" i="5" s="1"/>
  <c r="J140" i="5"/>
  <c r="I140" i="5" s="1"/>
  <c r="J141" i="5"/>
  <c r="I141" i="5" s="1"/>
  <c r="J142" i="5"/>
  <c r="I142" i="5" s="1"/>
  <c r="J143" i="5"/>
  <c r="I143" i="5" s="1"/>
  <c r="J144" i="5"/>
  <c r="I144" i="5" s="1"/>
  <c r="J145" i="5"/>
  <c r="I145" i="5" s="1"/>
  <c r="J146" i="5"/>
  <c r="I146" i="5" s="1"/>
  <c r="J147" i="5"/>
  <c r="I147" i="5" s="1"/>
  <c r="J148" i="5"/>
  <c r="I148" i="5" s="1"/>
  <c r="J149" i="5"/>
  <c r="I149" i="5" s="1"/>
  <c r="J150" i="5"/>
  <c r="I150" i="5" s="1"/>
  <c r="J151" i="5"/>
  <c r="I151" i="5" s="1"/>
  <c r="J152" i="5"/>
  <c r="I152" i="5" s="1"/>
  <c r="J153" i="5"/>
  <c r="I153" i="5" s="1"/>
  <c r="J154" i="5"/>
  <c r="I154" i="5" s="1"/>
  <c r="J155" i="5"/>
  <c r="I155" i="5" s="1"/>
  <c r="J156" i="5"/>
  <c r="I156" i="5" s="1"/>
  <c r="J157" i="5"/>
  <c r="I157" i="5" s="1"/>
  <c r="J158" i="5"/>
  <c r="I158" i="5" s="1"/>
  <c r="J159" i="5"/>
  <c r="I159" i="5" s="1"/>
  <c r="J160" i="5"/>
  <c r="I160" i="5" s="1"/>
  <c r="J161" i="5"/>
  <c r="I161" i="5" s="1"/>
  <c r="J162" i="5"/>
  <c r="I162" i="5" s="1"/>
  <c r="J163" i="5"/>
  <c r="I163" i="5" s="1"/>
  <c r="J164" i="5"/>
  <c r="I164" i="5" s="1"/>
  <c r="J165" i="5"/>
  <c r="I165" i="5" s="1"/>
  <c r="J166" i="5"/>
  <c r="I166" i="5" s="1"/>
  <c r="J167" i="5"/>
  <c r="I167" i="5" s="1"/>
  <c r="J168" i="5"/>
  <c r="I168" i="5" s="1"/>
  <c r="J169" i="5"/>
  <c r="I169" i="5" s="1"/>
  <c r="J170" i="5"/>
  <c r="I170" i="5" s="1"/>
  <c r="J171" i="5"/>
  <c r="I171" i="5" s="1"/>
  <c r="J172" i="5"/>
  <c r="I172" i="5" s="1"/>
  <c r="J173" i="5"/>
  <c r="I173" i="5" s="1"/>
  <c r="J174" i="5"/>
  <c r="I174" i="5" s="1"/>
  <c r="J175" i="5"/>
  <c r="I175" i="5" s="1"/>
  <c r="J176" i="5"/>
  <c r="I176" i="5" s="1"/>
  <c r="J177" i="5"/>
  <c r="I177" i="5" s="1"/>
  <c r="J178" i="5"/>
  <c r="I178" i="5" s="1"/>
  <c r="J179" i="5"/>
  <c r="I179" i="5" s="1"/>
  <c r="J180" i="5"/>
  <c r="I180" i="5" s="1"/>
  <c r="J181" i="5"/>
  <c r="I181" i="5" s="1"/>
  <c r="J182" i="5"/>
  <c r="I182" i="5" s="1"/>
  <c r="J183" i="5"/>
  <c r="I183" i="5" s="1"/>
  <c r="J184" i="5"/>
  <c r="I184" i="5" s="1"/>
  <c r="J185" i="5"/>
  <c r="I185" i="5" s="1"/>
  <c r="J186" i="5"/>
  <c r="I186" i="5" s="1"/>
  <c r="J187" i="5"/>
  <c r="I187" i="5" s="1"/>
  <c r="J188" i="5"/>
  <c r="I188" i="5" s="1"/>
  <c r="J189" i="5"/>
  <c r="I189" i="5" s="1"/>
  <c r="J190" i="5"/>
  <c r="I190" i="5" s="1"/>
  <c r="J191" i="5"/>
  <c r="I191" i="5" s="1"/>
  <c r="J192" i="5"/>
  <c r="I192" i="5" s="1"/>
  <c r="J193" i="5"/>
  <c r="I193" i="5" s="1"/>
  <c r="J194" i="5"/>
  <c r="I194" i="5" s="1"/>
  <c r="J195" i="5"/>
  <c r="I195" i="5" s="1"/>
  <c r="J196" i="5"/>
  <c r="I196" i="5" s="1"/>
  <c r="J197" i="5"/>
  <c r="I197" i="5" s="1"/>
  <c r="J198" i="5"/>
  <c r="I198" i="5" s="1"/>
  <c r="J199" i="5"/>
  <c r="I199" i="5" s="1"/>
  <c r="J200" i="5"/>
  <c r="I200" i="5" s="1"/>
  <c r="J201" i="5"/>
  <c r="I201" i="5" s="1"/>
  <c r="J202" i="5"/>
  <c r="I202" i="5" s="1"/>
  <c r="J203" i="5"/>
  <c r="I203" i="5" s="1"/>
  <c r="J204" i="5"/>
  <c r="I204" i="5" s="1"/>
  <c r="J205" i="5"/>
  <c r="I205" i="5" s="1"/>
  <c r="J206" i="5"/>
  <c r="I206" i="5" s="1"/>
  <c r="J207" i="5"/>
  <c r="I207" i="5" s="1"/>
  <c r="J208" i="5"/>
  <c r="I208" i="5" s="1"/>
  <c r="J209" i="5"/>
  <c r="I209" i="5" s="1"/>
  <c r="J210" i="5"/>
  <c r="I210" i="5" s="1"/>
  <c r="J211" i="5"/>
  <c r="I211" i="5" s="1"/>
  <c r="J212" i="5"/>
  <c r="I212" i="5" s="1"/>
  <c r="J213" i="5"/>
  <c r="I213" i="5" s="1"/>
  <c r="J214" i="5"/>
  <c r="I214" i="5" s="1"/>
  <c r="J215" i="5"/>
  <c r="I215" i="5" s="1"/>
  <c r="J216" i="5"/>
  <c r="I216" i="5" s="1"/>
  <c r="J217" i="5"/>
  <c r="I217" i="5" s="1"/>
  <c r="J218" i="5"/>
  <c r="I218" i="5" s="1"/>
  <c r="J219" i="5"/>
  <c r="I219" i="5" s="1"/>
  <c r="J220" i="5"/>
  <c r="I220" i="5" s="1"/>
  <c r="J221" i="5"/>
  <c r="I221" i="5" s="1"/>
  <c r="J222" i="5"/>
  <c r="I222" i="5" s="1"/>
  <c r="J223" i="5"/>
  <c r="I223" i="5" s="1"/>
  <c r="J224" i="5"/>
  <c r="I224" i="5" s="1"/>
  <c r="J225" i="5"/>
  <c r="I225" i="5" s="1"/>
  <c r="J226" i="5"/>
  <c r="I226" i="5" s="1"/>
  <c r="J227" i="5"/>
  <c r="I227" i="5" s="1"/>
  <c r="J228" i="5"/>
  <c r="I228" i="5" s="1"/>
  <c r="J229" i="5"/>
  <c r="I229" i="5" s="1"/>
  <c r="J230" i="5"/>
  <c r="I230" i="5" s="1"/>
  <c r="J231" i="5"/>
  <c r="I231" i="5" s="1"/>
  <c r="J232" i="5"/>
  <c r="I232" i="5" s="1"/>
  <c r="J233" i="5"/>
  <c r="I233" i="5" s="1"/>
  <c r="J234" i="5"/>
  <c r="I234" i="5" s="1"/>
  <c r="J235" i="5"/>
  <c r="I235" i="5" s="1"/>
  <c r="J236" i="5"/>
  <c r="I236" i="5" s="1"/>
  <c r="J237" i="5"/>
  <c r="I237" i="5" s="1"/>
  <c r="J238" i="5"/>
  <c r="I238" i="5" s="1"/>
  <c r="J239" i="5"/>
  <c r="I239" i="5" s="1"/>
  <c r="J240" i="5"/>
  <c r="I240" i="5" s="1"/>
  <c r="J241" i="5"/>
  <c r="I241" i="5" s="1"/>
  <c r="J242" i="5"/>
  <c r="I242" i="5" s="1"/>
  <c r="J243" i="5"/>
  <c r="I243" i="5" s="1"/>
  <c r="J244" i="5"/>
  <c r="I244" i="5" s="1"/>
  <c r="J245" i="5"/>
  <c r="I245" i="5" s="1"/>
  <c r="J246" i="5"/>
  <c r="I246" i="5" s="1"/>
  <c r="J247" i="5"/>
  <c r="I247" i="5" s="1"/>
  <c r="J248" i="5"/>
  <c r="I248" i="5" s="1"/>
  <c r="J249" i="5"/>
  <c r="I249" i="5" s="1"/>
  <c r="J250" i="5"/>
  <c r="I250" i="5" s="1"/>
  <c r="J251" i="5"/>
  <c r="I251" i="5" s="1"/>
  <c r="J252" i="5"/>
  <c r="I252" i="5" s="1"/>
  <c r="J253" i="5"/>
  <c r="I253" i="5" s="1"/>
  <c r="J254" i="5"/>
  <c r="I254" i="5" s="1"/>
  <c r="J255" i="5"/>
  <c r="I255" i="5" s="1"/>
  <c r="J256" i="5"/>
  <c r="I256" i="5" s="1"/>
  <c r="J257" i="5"/>
  <c r="I257" i="5" s="1"/>
  <c r="J258" i="5"/>
  <c r="I258" i="5" s="1"/>
  <c r="J259" i="5"/>
  <c r="I259" i="5" s="1"/>
  <c r="J260" i="5"/>
  <c r="I260" i="5" s="1"/>
  <c r="J261" i="5"/>
  <c r="I261" i="5" s="1"/>
  <c r="J262" i="5"/>
  <c r="I262" i="5" s="1"/>
  <c r="J263" i="5"/>
  <c r="I263" i="5" s="1"/>
  <c r="J264" i="5"/>
  <c r="I264" i="5" s="1"/>
  <c r="J265" i="5"/>
  <c r="I265" i="5" s="1"/>
  <c r="J266" i="5"/>
  <c r="I266" i="5" s="1"/>
  <c r="J267" i="5"/>
  <c r="I267" i="5" s="1"/>
  <c r="J268" i="5"/>
  <c r="I268" i="5" s="1"/>
  <c r="J269" i="5"/>
  <c r="I269" i="5" s="1"/>
  <c r="J270" i="5"/>
  <c r="I270" i="5" s="1"/>
  <c r="J271" i="5"/>
  <c r="I271" i="5" s="1"/>
  <c r="J272" i="5"/>
  <c r="I272" i="5" s="1"/>
  <c r="J273" i="5"/>
  <c r="I273" i="5" s="1"/>
  <c r="J274" i="5"/>
  <c r="I274" i="5" s="1"/>
  <c r="J275" i="5"/>
  <c r="I275" i="5" s="1"/>
  <c r="J276" i="5"/>
  <c r="I276" i="5" s="1"/>
  <c r="J277" i="5"/>
  <c r="I277" i="5" s="1"/>
  <c r="J278" i="5"/>
  <c r="I278" i="5" s="1"/>
  <c r="J279" i="5"/>
  <c r="I279" i="5" s="1"/>
  <c r="J280" i="5"/>
  <c r="I280" i="5" s="1"/>
  <c r="J281" i="5"/>
  <c r="I281" i="5" s="1"/>
  <c r="J282" i="5"/>
  <c r="I282" i="5" s="1"/>
  <c r="J283" i="5"/>
  <c r="I283" i="5" s="1"/>
  <c r="J284" i="5"/>
  <c r="I284" i="5" s="1"/>
  <c r="J285" i="5"/>
  <c r="I285" i="5" s="1"/>
  <c r="J286" i="5"/>
  <c r="I286" i="5" s="1"/>
  <c r="J287" i="5"/>
  <c r="I287" i="5" s="1"/>
  <c r="J288" i="5"/>
  <c r="I288" i="5" s="1"/>
  <c r="J289" i="5"/>
  <c r="I289" i="5" s="1"/>
  <c r="J290" i="5"/>
  <c r="I290" i="5" s="1"/>
  <c r="J291" i="5"/>
  <c r="I291" i="5" s="1"/>
  <c r="J292" i="5"/>
  <c r="I292" i="5" s="1"/>
  <c r="J293" i="5"/>
  <c r="I293" i="5" s="1"/>
  <c r="J294" i="5"/>
  <c r="I294" i="5" s="1"/>
  <c r="J295" i="5"/>
  <c r="I295" i="5" s="1"/>
  <c r="J296" i="5"/>
  <c r="I296" i="5" s="1"/>
  <c r="J297" i="5"/>
  <c r="I297" i="5" s="1"/>
  <c r="J298" i="5"/>
  <c r="I298" i="5" s="1"/>
  <c r="J299" i="5"/>
  <c r="I299" i="5" s="1"/>
  <c r="J300" i="5"/>
  <c r="I300" i="5" s="1"/>
  <c r="J301" i="5"/>
  <c r="I301" i="5" s="1"/>
  <c r="J302" i="5"/>
  <c r="I302" i="5" s="1"/>
  <c r="J303" i="5"/>
  <c r="I303" i="5" s="1"/>
  <c r="J304" i="5"/>
  <c r="I304" i="5" s="1"/>
  <c r="J305" i="5"/>
  <c r="I305" i="5" s="1"/>
  <c r="J306" i="5"/>
  <c r="I306" i="5" s="1"/>
  <c r="J307" i="5"/>
  <c r="I307" i="5" s="1"/>
  <c r="J308" i="5"/>
  <c r="I308" i="5" s="1"/>
  <c r="J309" i="5"/>
  <c r="I309" i="5" s="1"/>
  <c r="J310" i="5"/>
  <c r="I310" i="5" s="1"/>
  <c r="J311" i="5"/>
  <c r="I311" i="5" s="1"/>
  <c r="J312" i="5"/>
  <c r="I312" i="5" s="1"/>
  <c r="J313" i="5"/>
  <c r="I313" i="5" s="1"/>
  <c r="J314" i="5"/>
  <c r="I314" i="5" s="1"/>
  <c r="J315" i="5"/>
  <c r="I315" i="5" s="1"/>
  <c r="J316" i="5"/>
  <c r="I316" i="5" s="1"/>
  <c r="J317" i="5"/>
  <c r="I317" i="5" s="1"/>
  <c r="J318" i="5"/>
  <c r="I318" i="5" s="1"/>
  <c r="J319" i="5"/>
  <c r="I319" i="5" s="1"/>
  <c r="J320" i="5"/>
  <c r="I320" i="5" s="1"/>
  <c r="J321" i="5"/>
  <c r="I321" i="5" s="1"/>
  <c r="J322" i="5"/>
  <c r="I322" i="5" s="1"/>
  <c r="J323" i="5"/>
  <c r="I323" i="5" s="1"/>
  <c r="J324" i="5"/>
  <c r="I324" i="5" s="1"/>
  <c r="J325" i="5"/>
  <c r="I325" i="5" s="1"/>
  <c r="J326" i="5"/>
  <c r="I326" i="5" s="1"/>
  <c r="J327" i="5"/>
  <c r="I327" i="5" s="1"/>
  <c r="J328" i="5"/>
  <c r="I328" i="5" s="1"/>
  <c r="J329" i="5"/>
  <c r="I329" i="5" s="1"/>
  <c r="J330" i="5"/>
  <c r="I330" i="5" s="1"/>
  <c r="J331" i="5"/>
  <c r="I331" i="5" s="1"/>
  <c r="J332" i="5"/>
  <c r="I332" i="5" s="1"/>
  <c r="J333" i="5"/>
  <c r="I333" i="5" s="1"/>
  <c r="J334" i="5"/>
  <c r="I334" i="5" s="1"/>
  <c r="J335" i="5"/>
  <c r="I335" i="5" s="1"/>
  <c r="J336" i="5"/>
  <c r="I336" i="5" s="1"/>
  <c r="J337" i="5"/>
  <c r="I337" i="5" s="1"/>
  <c r="J338" i="5"/>
  <c r="I338" i="5" s="1"/>
  <c r="J339" i="5"/>
  <c r="I339" i="5" s="1"/>
  <c r="J340" i="5"/>
  <c r="I340" i="5" s="1"/>
  <c r="J341" i="5"/>
  <c r="I341" i="5" s="1"/>
  <c r="J342" i="5"/>
  <c r="I342" i="5" s="1"/>
  <c r="J343" i="5"/>
  <c r="I343" i="5" s="1"/>
  <c r="J344" i="5"/>
  <c r="I344" i="5" s="1"/>
  <c r="J345" i="5"/>
  <c r="I345" i="5" s="1"/>
  <c r="J346" i="5"/>
  <c r="I346" i="5" s="1"/>
  <c r="J347" i="5"/>
  <c r="I347" i="5" s="1"/>
  <c r="J348" i="5"/>
  <c r="I348" i="5" s="1"/>
  <c r="J349" i="5"/>
  <c r="I349" i="5" s="1"/>
  <c r="J350" i="5"/>
  <c r="I350" i="5" s="1"/>
  <c r="J351" i="5"/>
  <c r="I351" i="5" s="1"/>
  <c r="J352" i="5"/>
  <c r="I352" i="5" s="1"/>
  <c r="J353" i="5"/>
  <c r="I353" i="5" s="1"/>
  <c r="J354" i="5"/>
  <c r="I354" i="5" s="1"/>
  <c r="J355" i="5"/>
  <c r="I355" i="5" s="1"/>
  <c r="J356" i="5"/>
  <c r="I356" i="5" s="1"/>
  <c r="J357" i="5"/>
  <c r="I357" i="5" s="1"/>
  <c r="J358" i="5"/>
  <c r="I358" i="5" s="1"/>
  <c r="J359" i="5"/>
  <c r="I359" i="5" s="1"/>
  <c r="J360" i="5"/>
  <c r="I360" i="5" s="1"/>
  <c r="J361" i="5"/>
  <c r="I361" i="5" s="1"/>
  <c r="J362" i="5"/>
  <c r="I362" i="5" s="1"/>
  <c r="J363" i="5"/>
  <c r="I363" i="5" s="1"/>
  <c r="J364" i="5"/>
  <c r="I364" i="5" s="1"/>
  <c r="J365" i="5"/>
  <c r="I365" i="5" s="1"/>
  <c r="J366" i="5"/>
  <c r="I366" i="5" s="1"/>
  <c r="J367" i="5"/>
  <c r="I367" i="5" s="1"/>
  <c r="J368" i="5"/>
  <c r="I368" i="5" s="1"/>
  <c r="J369" i="5"/>
  <c r="I369" i="5" s="1"/>
  <c r="J370" i="5"/>
  <c r="I370" i="5" s="1"/>
  <c r="J371" i="5"/>
  <c r="I371" i="5" s="1"/>
  <c r="J372" i="5"/>
  <c r="I372" i="5" s="1"/>
  <c r="J373" i="5"/>
  <c r="I373" i="5" s="1"/>
  <c r="J374" i="5"/>
  <c r="I374" i="5" s="1"/>
  <c r="J375" i="5"/>
  <c r="I375" i="5" s="1"/>
  <c r="J376" i="5"/>
  <c r="I376" i="5" s="1"/>
  <c r="J377" i="5"/>
  <c r="I377" i="5" s="1"/>
  <c r="J378" i="5"/>
  <c r="I378" i="5" s="1"/>
  <c r="J379" i="5"/>
  <c r="I379" i="5" s="1"/>
  <c r="J380" i="5"/>
  <c r="I380" i="5" s="1"/>
  <c r="J381" i="5"/>
  <c r="I381" i="5" s="1"/>
  <c r="J382" i="5"/>
  <c r="I382" i="5" s="1"/>
  <c r="J383" i="5"/>
  <c r="I383" i="5" s="1"/>
  <c r="J384" i="5"/>
  <c r="I384" i="5" s="1"/>
  <c r="J385" i="5"/>
  <c r="I385" i="5" s="1"/>
  <c r="J386" i="5"/>
  <c r="I386" i="5" s="1"/>
  <c r="J387" i="5"/>
  <c r="I387" i="5" s="1"/>
  <c r="J388" i="5"/>
  <c r="I388" i="5" s="1"/>
  <c r="J389" i="5"/>
  <c r="I389" i="5" s="1"/>
  <c r="J390" i="5"/>
  <c r="I390" i="5" s="1"/>
  <c r="J391" i="5"/>
  <c r="I391" i="5" s="1"/>
  <c r="J392" i="5"/>
  <c r="I392" i="5" s="1"/>
  <c r="J393" i="5"/>
  <c r="I393" i="5" s="1"/>
  <c r="J394" i="5"/>
  <c r="I394" i="5" s="1"/>
  <c r="J395" i="5"/>
  <c r="I395" i="5" s="1"/>
  <c r="J396" i="5"/>
  <c r="I396" i="5" s="1"/>
  <c r="J397" i="5"/>
  <c r="I397" i="5" s="1"/>
  <c r="J398" i="5"/>
  <c r="I398" i="5" s="1"/>
  <c r="J399" i="5"/>
  <c r="I399" i="5" s="1"/>
  <c r="J400" i="5"/>
  <c r="I400" i="5" s="1"/>
  <c r="J401" i="5"/>
  <c r="I401" i="5" s="1"/>
  <c r="J402" i="5"/>
  <c r="I402" i="5" s="1"/>
  <c r="J403" i="5"/>
  <c r="I403" i="5" s="1"/>
  <c r="J404" i="5"/>
  <c r="I404" i="5" s="1"/>
  <c r="J405" i="5"/>
  <c r="I405" i="5" s="1"/>
  <c r="J406" i="5"/>
  <c r="I406" i="5" s="1"/>
  <c r="J407" i="5"/>
  <c r="I407" i="5" s="1"/>
  <c r="J408" i="5"/>
  <c r="I408" i="5" s="1"/>
  <c r="J409" i="5"/>
  <c r="I409" i="5" s="1"/>
  <c r="J410" i="5"/>
  <c r="I410" i="5" s="1"/>
  <c r="J411" i="5"/>
  <c r="I411" i="5" s="1"/>
  <c r="J412" i="5"/>
  <c r="I412" i="5" s="1"/>
  <c r="J413" i="5"/>
  <c r="I413" i="5" s="1"/>
  <c r="J414" i="5"/>
  <c r="I414" i="5" s="1"/>
  <c r="J415" i="5"/>
  <c r="I415" i="5" s="1"/>
  <c r="J416" i="5"/>
  <c r="I416" i="5" s="1"/>
  <c r="J417" i="5"/>
  <c r="I417" i="5" s="1"/>
  <c r="J418" i="5"/>
  <c r="I418" i="5" s="1"/>
  <c r="J419" i="5"/>
  <c r="I419" i="5" s="1"/>
  <c r="J420" i="5"/>
  <c r="I420" i="5" s="1"/>
  <c r="J421" i="5"/>
  <c r="I421" i="5" s="1"/>
  <c r="J422" i="5"/>
  <c r="I422" i="5" s="1"/>
  <c r="J423" i="5"/>
  <c r="I423" i="5" s="1"/>
  <c r="J424" i="5"/>
  <c r="I424" i="5" s="1"/>
  <c r="J425" i="5"/>
  <c r="I425" i="5" s="1"/>
  <c r="J426" i="5"/>
  <c r="I426" i="5" s="1"/>
  <c r="J427" i="5"/>
  <c r="I427" i="5" s="1"/>
  <c r="J428" i="5"/>
  <c r="I428" i="5" s="1"/>
  <c r="J429" i="5"/>
  <c r="I429" i="5" s="1"/>
  <c r="J430" i="5"/>
  <c r="I430" i="5" s="1"/>
  <c r="J431" i="5"/>
  <c r="I431" i="5" s="1"/>
  <c r="J432" i="5"/>
  <c r="I432" i="5" s="1"/>
  <c r="J433" i="5"/>
  <c r="I433" i="5" s="1"/>
  <c r="J434" i="5"/>
  <c r="I434" i="5" s="1"/>
  <c r="J435" i="5"/>
  <c r="I435" i="5" s="1"/>
  <c r="J436" i="5"/>
  <c r="I436" i="5" s="1"/>
  <c r="J437" i="5"/>
  <c r="I437" i="5" s="1"/>
  <c r="J438" i="5"/>
  <c r="I438" i="5" s="1"/>
  <c r="J439" i="5"/>
  <c r="I439" i="5" s="1"/>
  <c r="J440" i="5"/>
  <c r="I440" i="5" s="1"/>
  <c r="J441" i="5"/>
  <c r="I441" i="5" s="1"/>
  <c r="J442" i="5"/>
  <c r="I442" i="5" s="1"/>
  <c r="J443" i="5"/>
  <c r="I443" i="5" s="1"/>
  <c r="J444" i="5"/>
  <c r="I444" i="5" s="1"/>
  <c r="J445" i="5"/>
  <c r="I445" i="5" s="1"/>
  <c r="J446" i="5"/>
  <c r="I446" i="5" s="1"/>
  <c r="J447" i="5"/>
  <c r="I447" i="5" s="1"/>
  <c r="J448" i="5"/>
  <c r="I448" i="5" s="1"/>
  <c r="J449" i="5"/>
  <c r="I449" i="5" s="1"/>
  <c r="J450" i="5"/>
  <c r="I450" i="5" s="1"/>
  <c r="J451" i="5"/>
  <c r="I451" i="5" s="1"/>
  <c r="J452" i="5"/>
  <c r="I452" i="5" s="1"/>
  <c r="J453" i="5"/>
  <c r="I453" i="5" s="1"/>
  <c r="J454" i="5"/>
  <c r="I454" i="5" s="1"/>
  <c r="J455" i="5"/>
  <c r="I455" i="5" s="1"/>
  <c r="J456" i="5"/>
  <c r="I456" i="5" s="1"/>
  <c r="J457" i="5"/>
  <c r="I457" i="5" s="1"/>
  <c r="J458" i="5"/>
  <c r="I458" i="5" s="1"/>
  <c r="J459" i="5"/>
  <c r="I459" i="5" s="1"/>
  <c r="J460" i="5"/>
  <c r="I460" i="5" s="1"/>
  <c r="J461" i="5"/>
  <c r="I461" i="5" s="1"/>
  <c r="J462" i="5"/>
  <c r="I462" i="5" s="1"/>
  <c r="J463" i="5"/>
  <c r="I463" i="5" s="1"/>
  <c r="J464" i="5"/>
  <c r="I464" i="5" s="1"/>
  <c r="J465" i="5"/>
  <c r="I465" i="5" s="1"/>
  <c r="J466" i="5"/>
  <c r="I466" i="5" s="1"/>
  <c r="J467" i="5"/>
  <c r="I467" i="5" s="1"/>
  <c r="J468" i="5"/>
  <c r="I468" i="5" s="1"/>
  <c r="J469" i="5"/>
  <c r="I469" i="5" s="1"/>
  <c r="J470" i="5"/>
  <c r="I470" i="5" s="1"/>
  <c r="J471" i="5"/>
  <c r="I471" i="5" s="1"/>
  <c r="J472" i="5"/>
  <c r="I472" i="5" s="1"/>
  <c r="J473" i="5"/>
  <c r="I473" i="5" s="1"/>
  <c r="J474" i="5"/>
  <c r="I474" i="5" s="1"/>
  <c r="J475" i="5"/>
  <c r="I475" i="5" s="1"/>
  <c r="J476" i="5"/>
  <c r="I476" i="5" s="1"/>
  <c r="J477" i="5"/>
  <c r="I477" i="5" s="1"/>
  <c r="J478" i="5"/>
  <c r="I478" i="5" s="1"/>
  <c r="J479" i="5"/>
  <c r="I479" i="5" s="1"/>
  <c r="J480" i="5"/>
  <c r="I480" i="5" s="1"/>
  <c r="J481" i="5"/>
  <c r="I481" i="5" s="1"/>
  <c r="J482" i="5"/>
  <c r="I482" i="5" s="1"/>
  <c r="J483" i="5"/>
  <c r="I483" i="5" s="1"/>
  <c r="J484" i="5"/>
  <c r="I484" i="5" s="1"/>
  <c r="J485" i="5"/>
  <c r="I485" i="5" s="1"/>
  <c r="J486" i="5"/>
  <c r="I486" i="5" s="1"/>
  <c r="J487" i="5"/>
  <c r="I487" i="5" s="1"/>
  <c r="J488" i="5"/>
  <c r="I488" i="5" s="1"/>
  <c r="J489" i="5"/>
  <c r="I489" i="5" s="1"/>
  <c r="J490" i="5"/>
  <c r="I490" i="5" s="1"/>
  <c r="J491" i="5"/>
  <c r="I491" i="5" s="1"/>
  <c r="J492" i="5"/>
  <c r="I492" i="5" s="1"/>
  <c r="J493" i="5"/>
  <c r="I493" i="5" s="1"/>
  <c r="J494" i="5"/>
  <c r="I494" i="5" s="1"/>
  <c r="J495" i="5"/>
  <c r="I495" i="5" s="1"/>
  <c r="J496" i="5"/>
  <c r="I496" i="5" s="1"/>
  <c r="J497" i="5"/>
  <c r="I497" i="5" s="1"/>
  <c r="J498" i="5"/>
  <c r="I498" i="5" s="1"/>
  <c r="J499" i="5"/>
  <c r="I499" i="5" s="1"/>
  <c r="J500" i="5"/>
  <c r="I500" i="5" s="1"/>
  <c r="J501" i="5"/>
  <c r="I501" i="5" s="1"/>
  <c r="J502" i="5"/>
  <c r="I502" i="5" s="1"/>
  <c r="J503" i="5"/>
  <c r="I503" i="5" s="1"/>
  <c r="J504" i="5"/>
  <c r="I504" i="5" s="1"/>
  <c r="J505" i="5"/>
  <c r="I505" i="5" s="1"/>
  <c r="J506" i="5"/>
  <c r="I506" i="5" s="1"/>
  <c r="J507" i="5"/>
  <c r="I507" i="5" s="1"/>
  <c r="J508" i="5"/>
  <c r="I508" i="5" s="1"/>
  <c r="J509" i="5"/>
  <c r="I509" i="5" s="1"/>
  <c r="J510" i="5"/>
  <c r="I510" i="5" s="1"/>
  <c r="J511" i="5"/>
  <c r="I511" i="5" s="1"/>
  <c r="J512" i="5"/>
  <c r="I512" i="5" s="1"/>
  <c r="J513" i="5"/>
  <c r="I513" i="5" s="1"/>
  <c r="J514" i="5"/>
  <c r="I514" i="5" s="1"/>
  <c r="J515" i="5"/>
  <c r="I515" i="5" s="1"/>
  <c r="J516" i="5"/>
  <c r="I516" i="5" s="1"/>
  <c r="J517" i="5"/>
  <c r="I517" i="5" s="1"/>
  <c r="J518" i="5"/>
  <c r="I518" i="5" s="1"/>
  <c r="J519" i="5"/>
  <c r="I519" i="5" s="1"/>
  <c r="J520" i="5"/>
  <c r="I520" i="5" s="1"/>
  <c r="J521" i="5"/>
  <c r="I521" i="5" s="1"/>
  <c r="J522" i="5"/>
  <c r="I522" i="5" s="1"/>
  <c r="J523" i="5"/>
  <c r="I523" i="5" s="1"/>
  <c r="J524" i="5"/>
  <c r="I524" i="5" s="1"/>
  <c r="J525" i="5"/>
  <c r="I525" i="5" s="1"/>
  <c r="J526" i="5"/>
  <c r="I526" i="5" s="1"/>
  <c r="J527" i="5"/>
  <c r="I527" i="5" s="1"/>
  <c r="J528" i="5"/>
  <c r="I528" i="5" s="1"/>
  <c r="J529" i="5"/>
  <c r="I529" i="5" s="1"/>
  <c r="J530" i="5"/>
  <c r="I530" i="5" s="1"/>
  <c r="J531" i="5"/>
  <c r="I531" i="5" s="1"/>
  <c r="J532" i="5"/>
  <c r="I532" i="5" s="1"/>
  <c r="J533" i="5"/>
  <c r="I533" i="5" s="1"/>
  <c r="J534" i="5"/>
  <c r="I534" i="5" s="1"/>
  <c r="J535" i="5"/>
  <c r="I535" i="5" s="1"/>
  <c r="J536" i="5"/>
  <c r="I536" i="5" s="1"/>
  <c r="J537" i="5"/>
  <c r="I537" i="5" s="1"/>
  <c r="J538" i="5"/>
  <c r="I538" i="5" s="1"/>
  <c r="J539" i="5"/>
  <c r="I539" i="5" s="1"/>
  <c r="J540" i="5"/>
  <c r="I540" i="5" s="1"/>
  <c r="J541" i="5"/>
  <c r="I541" i="5" s="1"/>
  <c r="J542" i="5"/>
  <c r="I542" i="5" s="1"/>
  <c r="J543" i="5"/>
  <c r="I543" i="5" s="1"/>
  <c r="J544" i="5"/>
  <c r="I544" i="5" s="1"/>
  <c r="J545" i="5"/>
  <c r="I545" i="5" s="1"/>
  <c r="J546" i="5"/>
  <c r="I546" i="5" s="1"/>
  <c r="J547" i="5"/>
  <c r="I547" i="5" s="1"/>
  <c r="J548" i="5"/>
  <c r="I548" i="5" s="1"/>
  <c r="J549" i="5"/>
  <c r="I549" i="5" s="1"/>
  <c r="J550" i="5"/>
  <c r="I550" i="5" s="1"/>
  <c r="J551" i="5"/>
  <c r="I551" i="5" s="1"/>
  <c r="J552" i="5"/>
  <c r="I552" i="5" s="1"/>
  <c r="J553" i="5"/>
  <c r="I553" i="5" s="1"/>
  <c r="J554" i="5"/>
  <c r="I554" i="5" s="1"/>
  <c r="J555" i="5"/>
  <c r="I555" i="5" s="1"/>
  <c r="J556" i="5"/>
  <c r="I556" i="5" s="1"/>
  <c r="J557" i="5"/>
  <c r="I557" i="5" s="1"/>
  <c r="J558" i="5"/>
  <c r="I558" i="5" s="1"/>
  <c r="J559" i="5"/>
  <c r="I559" i="5" s="1"/>
  <c r="J560" i="5"/>
  <c r="I560" i="5" s="1"/>
  <c r="J561" i="5"/>
  <c r="I561" i="5" s="1"/>
  <c r="J562" i="5"/>
  <c r="I562" i="5" s="1"/>
  <c r="J563" i="5"/>
  <c r="I563" i="5" s="1"/>
  <c r="J564" i="5"/>
  <c r="I564" i="5" s="1"/>
  <c r="J565" i="5"/>
  <c r="I565" i="5" s="1"/>
  <c r="J566" i="5"/>
  <c r="I566" i="5" s="1"/>
  <c r="J567" i="5"/>
  <c r="I567" i="5" s="1"/>
  <c r="J568" i="5"/>
  <c r="I568" i="5" s="1"/>
  <c r="J569" i="5"/>
  <c r="I569" i="5" s="1"/>
  <c r="J570" i="5"/>
  <c r="I570" i="5" s="1"/>
  <c r="J571" i="5"/>
  <c r="I571" i="5" s="1"/>
  <c r="J572" i="5"/>
  <c r="I572" i="5" s="1"/>
  <c r="J573" i="5"/>
  <c r="I573" i="5" s="1"/>
  <c r="J574" i="5"/>
  <c r="I574" i="5" s="1"/>
  <c r="J575" i="5"/>
  <c r="I575" i="5" s="1"/>
  <c r="J576" i="5"/>
  <c r="I576" i="5" s="1"/>
  <c r="J577" i="5"/>
  <c r="I577" i="5" s="1"/>
  <c r="J578" i="5"/>
  <c r="I578" i="5" s="1"/>
  <c r="J579" i="5"/>
  <c r="I579" i="5" s="1"/>
  <c r="J580" i="5"/>
  <c r="I580" i="5" s="1"/>
  <c r="J581" i="5"/>
  <c r="I581" i="5" s="1"/>
  <c r="J582" i="5"/>
  <c r="I582" i="5" s="1"/>
  <c r="J583" i="5"/>
  <c r="I583" i="5" s="1"/>
  <c r="J584" i="5"/>
  <c r="I584" i="5" s="1"/>
  <c r="J585" i="5"/>
  <c r="I585" i="5" s="1"/>
  <c r="J586" i="5"/>
  <c r="I586" i="5" s="1"/>
  <c r="J587" i="5"/>
  <c r="I587" i="5" s="1"/>
  <c r="J588" i="5"/>
  <c r="I588" i="5" s="1"/>
  <c r="J589" i="5"/>
  <c r="I589" i="5" s="1"/>
  <c r="J590" i="5"/>
  <c r="I590" i="5" s="1"/>
  <c r="J591" i="5"/>
  <c r="I591" i="5" s="1"/>
  <c r="J592" i="5"/>
  <c r="I592" i="5" s="1"/>
  <c r="J593" i="5"/>
  <c r="I593" i="5" s="1"/>
  <c r="J594" i="5"/>
  <c r="I594" i="5" s="1"/>
  <c r="J595" i="5"/>
  <c r="I595" i="5" s="1"/>
  <c r="J596" i="5"/>
  <c r="I596" i="5" s="1"/>
  <c r="J597" i="5"/>
  <c r="I597" i="5" s="1"/>
  <c r="J598" i="5"/>
  <c r="I598" i="5" s="1"/>
  <c r="J599" i="5"/>
  <c r="I599" i="5" s="1"/>
  <c r="J600" i="5"/>
  <c r="I600" i="5" s="1"/>
  <c r="J601" i="5"/>
  <c r="I601" i="5" s="1"/>
  <c r="J602" i="5"/>
  <c r="I602" i="5" s="1"/>
  <c r="J603" i="5"/>
  <c r="I603" i="5" s="1"/>
  <c r="J604" i="5"/>
  <c r="I604" i="5" s="1"/>
  <c r="J605" i="5"/>
  <c r="I605" i="5" s="1"/>
  <c r="J606" i="5"/>
  <c r="I606" i="5" s="1"/>
  <c r="J607" i="5"/>
  <c r="I607" i="5" s="1"/>
  <c r="J608" i="5"/>
  <c r="I608" i="5" s="1"/>
  <c r="J609" i="5"/>
  <c r="I609" i="5" s="1"/>
  <c r="J610" i="5"/>
  <c r="I610" i="5" s="1"/>
  <c r="J611" i="5"/>
  <c r="I611" i="5" s="1"/>
  <c r="J612" i="5"/>
  <c r="I612" i="5" s="1"/>
  <c r="J613" i="5"/>
  <c r="I613" i="5" s="1"/>
  <c r="J614" i="5"/>
  <c r="I614" i="5" s="1"/>
  <c r="J615" i="5"/>
  <c r="I615" i="5" s="1"/>
  <c r="J616" i="5"/>
  <c r="I616" i="5" s="1"/>
  <c r="J617" i="5"/>
  <c r="I617" i="5" s="1"/>
  <c r="J618" i="5"/>
  <c r="I618" i="5" s="1"/>
  <c r="J619" i="5"/>
  <c r="I619" i="5" s="1"/>
  <c r="J620" i="5"/>
  <c r="I620" i="5" s="1"/>
  <c r="J621" i="5"/>
  <c r="I621" i="5" s="1"/>
  <c r="J622" i="5"/>
  <c r="I622" i="5" s="1"/>
  <c r="J623" i="5"/>
  <c r="I623" i="5" s="1"/>
  <c r="J624" i="5"/>
  <c r="I624" i="5" s="1"/>
  <c r="J625" i="5"/>
  <c r="I625" i="5" s="1"/>
  <c r="J626" i="5"/>
  <c r="I626" i="5" s="1"/>
  <c r="J627" i="5"/>
  <c r="I627" i="5" s="1"/>
  <c r="J628" i="5"/>
  <c r="I628" i="5" s="1"/>
  <c r="J629" i="5"/>
  <c r="I629" i="5" s="1"/>
  <c r="J630" i="5"/>
  <c r="I630" i="5" s="1"/>
  <c r="J631" i="5"/>
  <c r="I631" i="5" s="1"/>
  <c r="J632" i="5"/>
  <c r="I632" i="5" s="1"/>
  <c r="J633" i="5"/>
  <c r="I633" i="5" s="1"/>
  <c r="J634" i="5"/>
  <c r="I634" i="5" s="1"/>
  <c r="J635" i="5"/>
  <c r="I635" i="5" s="1"/>
  <c r="J636" i="5"/>
  <c r="I636" i="5" s="1"/>
  <c r="J637" i="5"/>
  <c r="I637" i="5" s="1"/>
  <c r="J638" i="5"/>
  <c r="I638" i="5" s="1"/>
  <c r="J639" i="5"/>
  <c r="I639" i="5" s="1"/>
  <c r="J640" i="5"/>
  <c r="I640" i="5" s="1"/>
  <c r="J641" i="5"/>
  <c r="I641" i="5" s="1"/>
  <c r="J642" i="5"/>
  <c r="I642" i="5" s="1"/>
  <c r="J643" i="5"/>
  <c r="I643" i="5" s="1"/>
  <c r="J644" i="5"/>
  <c r="I644" i="5" s="1"/>
  <c r="J645" i="5"/>
  <c r="I645" i="5" s="1"/>
  <c r="J646" i="5"/>
  <c r="I646" i="5" s="1"/>
  <c r="J647" i="5"/>
  <c r="I647" i="5" s="1"/>
  <c r="J648" i="5"/>
  <c r="I648" i="5" s="1"/>
  <c r="J649" i="5"/>
  <c r="I649" i="5" s="1"/>
  <c r="J650" i="5"/>
  <c r="I650" i="5" s="1"/>
  <c r="J651" i="5"/>
  <c r="I651" i="5" s="1"/>
  <c r="J652" i="5"/>
  <c r="I652" i="5" s="1"/>
  <c r="J653" i="5"/>
  <c r="I653" i="5" s="1"/>
  <c r="J654" i="5"/>
  <c r="I654" i="5" s="1"/>
  <c r="J655" i="5"/>
  <c r="I655" i="5" s="1"/>
  <c r="J656" i="5"/>
  <c r="I656" i="5" s="1"/>
  <c r="J657" i="5"/>
  <c r="I657" i="5" s="1"/>
  <c r="J658" i="5"/>
  <c r="I658" i="5" s="1"/>
  <c r="J659" i="5"/>
  <c r="I659" i="5" s="1"/>
  <c r="J660" i="5"/>
  <c r="I660" i="5" s="1"/>
  <c r="J661" i="5"/>
  <c r="I661" i="5" s="1"/>
  <c r="J662" i="5"/>
  <c r="I662" i="5" s="1"/>
  <c r="J663" i="5"/>
  <c r="I663" i="5" s="1"/>
  <c r="J664" i="5"/>
  <c r="I664" i="5" s="1"/>
  <c r="J665" i="5"/>
  <c r="I665" i="5" s="1"/>
  <c r="J666" i="5"/>
  <c r="I666" i="5" s="1"/>
  <c r="J667" i="5"/>
  <c r="I667" i="5" s="1"/>
  <c r="J668" i="5"/>
  <c r="I668" i="5" s="1"/>
  <c r="J669" i="5"/>
  <c r="I669" i="5" s="1"/>
  <c r="J670" i="5"/>
  <c r="I670" i="5" s="1"/>
  <c r="J671" i="5"/>
  <c r="I671" i="5" s="1"/>
  <c r="J672" i="5"/>
  <c r="I672" i="5" s="1"/>
  <c r="J673" i="5"/>
  <c r="I673" i="5" s="1"/>
  <c r="J674" i="5"/>
  <c r="I674" i="5" s="1"/>
  <c r="J675" i="5"/>
  <c r="I675" i="5" s="1"/>
  <c r="J676" i="5"/>
  <c r="I676" i="5" s="1"/>
  <c r="J677" i="5"/>
  <c r="I677" i="5" s="1"/>
  <c r="J678" i="5"/>
  <c r="I678" i="5" s="1"/>
  <c r="J679" i="5"/>
  <c r="I679" i="5" s="1"/>
  <c r="J680" i="5"/>
  <c r="I680" i="5" s="1"/>
  <c r="J681" i="5"/>
  <c r="I681" i="5" s="1"/>
  <c r="J682" i="5"/>
  <c r="I682" i="5" s="1"/>
  <c r="J683" i="5"/>
  <c r="I683" i="5" s="1"/>
  <c r="J684" i="5"/>
  <c r="I684" i="5" s="1"/>
  <c r="J685" i="5"/>
  <c r="I685" i="5" s="1"/>
  <c r="J686" i="5"/>
  <c r="I686" i="5" s="1"/>
  <c r="J687" i="5"/>
  <c r="I687" i="5" s="1"/>
  <c r="J688" i="5"/>
  <c r="I688" i="5" s="1"/>
  <c r="J689" i="5"/>
  <c r="I689" i="5" s="1"/>
  <c r="J690" i="5"/>
  <c r="I690" i="5" s="1"/>
  <c r="J691" i="5"/>
  <c r="I691" i="5" s="1"/>
  <c r="J692" i="5"/>
  <c r="I692" i="5" s="1"/>
  <c r="J693" i="5"/>
  <c r="I693" i="5" s="1"/>
  <c r="J694" i="5"/>
  <c r="I694" i="5" s="1"/>
  <c r="J695" i="5"/>
  <c r="I695" i="5" s="1"/>
  <c r="J696" i="5"/>
  <c r="I696" i="5" s="1"/>
  <c r="J697" i="5"/>
  <c r="I697" i="5" s="1"/>
  <c r="J698" i="5"/>
  <c r="I698" i="5" s="1"/>
  <c r="J699" i="5"/>
  <c r="I699" i="5" s="1"/>
  <c r="J700" i="5"/>
  <c r="I700" i="5" s="1"/>
  <c r="J701" i="5"/>
  <c r="I701" i="5" s="1"/>
  <c r="J702" i="5"/>
  <c r="I702" i="5" s="1"/>
  <c r="J703" i="5"/>
  <c r="I703" i="5" s="1"/>
  <c r="J704" i="5"/>
  <c r="I704" i="5" s="1"/>
  <c r="J705" i="5"/>
  <c r="I705" i="5" s="1"/>
  <c r="J706" i="5"/>
  <c r="I706" i="5" s="1"/>
  <c r="J707" i="5"/>
  <c r="I707" i="5" s="1"/>
  <c r="J708" i="5"/>
  <c r="I708" i="5" s="1"/>
  <c r="J709" i="5"/>
  <c r="I709" i="5" s="1"/>
  <c r="J710" i="5"/>
  <c r="I710" i="5" s="1"/>
  <c r="J711" i="5"/>
  <c r="I711" i="5" s="1"/>
  <c r="J712" i="5"/>
  <c r="I712" i="5" s="1"/>
  <c r="J713" i="5"/>
  <c r="I713" i="5" s="1"/>
  <c r="J714" i="5"/>
  <c r="I714" i="5" s="1"/>
  <c r="J715" i="5"/>
  <c r="I715" i="5" s="1"/>
  <c r="J716" i="5"/>
  <c r="I716" i="5" s="1"/>
  <c r="J717" i="5"/>
  <c r="I717" i="5" s="1"/>
  <c r="J718" i="5"/>
  <c r="I718" i="5" s="1"/>
  <c r="J719" i="5"/>
  <c r="I719" i="5" s="1"/>
  <c r="J720" i="5"/>
  <c r="I720" i="5" s="1"/>
  <c r="J721" i="5"/>
  <c r="I721" i="5" s="1"/>
  <c r="J722" i="5"/>
  <c r="I722" i="5" s="1"/>
  <c r="J723" i="5"/>
  <c r="I723" i="5" s="1"/>
  <c r="J724" i="5"/>
  <c r="I724" i="5" s="1"/>
  <c r="J725" i="5"/>
  <c r="I725" i="5" s="1"/>
  <c r="J726" i="5"/>
  <c r="I726" i="5" s="1"/>
  <c r="J727" i="5"/>
  <c r="I727" i="5" s="1"/>
  <c r="J728" i="5"/>
  <c r="I728" i="5" s="1"/>
  <c r="J729" i="5"/>
  <c r="I729" i="5" s="1"/>
  <c r="J730" i="5"/>
  <c r="I730" i="5" s="1"/>
  <c r="J731" i="5"/>
  <c r="I731" i="5" s="1"/>
  <c r="J732" i="5"/>
  <c r="I732" i="5" s="1"/>
  <c r="J733" i="5"/>
  <c r="I733" i="5" s="1"/>
  <c r="J734" i="5"/>
  <c r="I734" i="5" s="1"/>
  <c r="J735" i="5"/>
  <c r="I735" i="5" s="1"/>
  <c r="J736" i="5"/>
  <c r="I736" i="5" s="1"/>
  <c r="J737" i="5"/>
  <c r="I737" i="5" s="1"/>
  <c r="J738" i="5"/>
  <c r="I738" i="5" s="1"/>
  <c r="J739" i="5"/>
  <c r="I739" i="5" s="1"/>
  <c r="J740" i="5"/>
  <c r="I740" i="5" s="1"/>
  <c r="J741" i="5"/>
  <c r="I741" i="5" s="1"/>
  <c r="J742" i="5"/>
  <c r="I742" i="5" s="1"/>
  <c r="J743" i="5"/>
  <c r="I743" i="5" s="1"/>
  <c r="J744" i="5"/>
  <c r="I744" i="5" s="1"/>
  <c r="J745" i="5"/>
  <c r="I745" i="5" s="1"/>
  <c r="J746" i="5"/>
  <c r="I746" i="5" s="1"/>
  <c r="J747" i="5"/>
  <c r="I747" i="5" s="1"/>
  <c r="J748" i="5"/>
  <c r="I748" i="5" s="1"/>
  <c r="J749" i="5"/>
  <c r="I749" i="5" s="1"/>
  <c r="J750" i="5"/>
  <c r="I750" i="5" s="1"/>
  <c r="J751" i="5"/>
  <c r="I751" i="5" s="1"/>
  <c r="J752" i="5"/>
  <c r="I752" i="5" s="1"/>
  <c r="J753" i="5"/>
  <c r="I753" i="5" s="1"/>
  <c r="J754" i="5"/>
  <c r="I754" i="5" s="1"/>
  <c r="J755" i="5"/>
  <c r="I755" i="5" s="1"/>
  <c r="J756" i="5"/>
  <c r="I756" i="5" s="1"/>
  <c r="J757" i="5"/>
  <c r="I757" i="5" s="1"/>
  <c r="J758" i="5"/>
  <c r="I758" i="5" s="1"/>
  <c r="J759" i="5"/>
  <c r="I759" i="5" s="1"/>
  <c r="J760" i="5"/>
  <c r="I760" i="5" s="1"/>
  <c r="J761" i="5"/>
  <c r="I761" i="5" s="1"/>
  <c r="J762" i="5"/>
  <c r="I762" i="5" s="1"/>
  <c r="J763" i="5"/>
  <c r="I763" i="5" s="1"/>
  <c r="J764" i="5"/>
  <c r="I764" i="5" s="1"/>
  <c r="J765" i="5"/>
  <c r="I765" i="5" s="1"/>
  <c r="J766" i="5"/>
  <c r="I766" i="5" s="1"/>
  <c r="J767" i="5"/>
  <c r="I767" i="5" s="1"/>
  <c r="J768" i="5"/>
  <c r="I768" i="5" s="1"/>
  <c r="J769" i="5"/>
  <c r="I769" i="5" s="1"/>
  <c r="J770" i="5"/>
  <c r="I770" i="5" s="1"/>
  <c r="J771" i="5"/>
  <c r="I771" i="5" s="1"/>
  <c r="J772" i="5"/>
  <c r="I772" i="5" s="1"/>
  <c r="J773" i="5"/>
  <c r="I773" i="5" s="1"/>
  <c r="J774" i="5"/>
  <c r="I774" i="5" s="1"/>
  <c r="J775" i="5"/>
  <c r="I775" i="5" s="1"/>
  <c r="J776" i="5"/>
  <c r="I776" i="5" s="1"/>
  <c r="J777" i="5"/>
  <c r="I777" i="5" s="1"/>
  <c r="J778" i="5"/>
  <c r="I778" i="5" s="1"/>
  <c r="J779" i="5"/>
  <c r="I779" i="5" s="1"/>
  <c r="J780" i="5"/>
  <c r="I780" i="5" s="1"/>
  <c r="J781" i="5"/>
  <c r="I781" i="5" s="1"/>
  <c r="J782" i="5"/>
  <c r="I782" i="5" s="1"/>
  <c r="J783" i="5"/>
  <c r="I783" i="5" s="1"/>
  <c r="J784" i="5"/>
  <c r="I784" i="5" s="1"/>
  <c r="J785" i="5"/>
  <c r="I785" i="5" s="1"/>
  <c r="J786" i="5"/>
  <c r="I786" i="5" s="1"/>
  <c r="J787" i="5"/>
  <c r="I787" i="5" s="1"/>
  <c r="J788" i="5"/>
  <c r="I788" i="5" s="1"/>
  <c r="J789" i="5"/>
  <c r="I789" i="5" s="1"/>
  <c r="J790" i="5"/>
  <c r="I790" i="5" s="1"/>
  <c r="J791" i="5"/>
  <c r="I791" i="5" s="1"/>
  <c r="J792" i="5"/>
  <c r="I792" i="5" s="1"/>
  <c r="J793" i="5"/>
  <c r="I793" i="5" s="1"/>
  <c r="J794" i="5"/>
  <c r="I794" i="5" s="1"/>
  <c r="J795" i="5"/>
  <c r="I795" i="5" s="1"/>
  <c r="J796" i="5"/>
  <c r="I796" i="5" s="1"/>
  <c r="J797" i="5"/>
  <c r="I797" i="5" s="1"/>
  <c r="J798" i="5"/>
  <c r="I798" i="5" s="1"/>
  <c r="J799" i="5"/>
  <c r="I799" i="5" s="1"/>
  <c r="J800" i="5"/>
  <c r="I800" i="5" s="1"/>
  <c r="J801" i="5"/>
  <c r="I801" i="5" s="1"/>
  <c r="J802" i="5"/>
  <c r="I802" i="5" s="1"/>
  <c r="J803" i="5"/>
  <c r="I803" i="5" s="1"/>
  <c r="J804" i="5"/>
  <c r="I804" i="5" s="1"/>
  <c r="J805" i="5"/>
  <c r="I805" i="5" s="1"/>
  <c r="J806" i="5"/>
  <c r="I806" i="5" s="1"/>
  <c r="J807" i="5"/>
  <c r="I807" i="5" s="1"/>
  <c r="J808" i="5"/>
  <c r="I808" i="5" s="1"/>
  <c r="J809" i="5"/>
  <c r="I809" i="5" s="1"/>
  <c r="J810" i="5"/>
  <c r="I810" i="5" s="1"/>
  <c r="J811" i="5"/>
  <c r="I811" i="5" s="1"/>
  <c r="J812" i="5"/>
  <c r="I812" i="5" s="1"/>
  <c r="J813" i="5"/>
  <c r="I813" i="5" s="1"/>
  <c r="J814" i="5"/>
  <c r="I814" i="5" s="1"/>
  <c r="J815" i="5"/>
  <c r="I815" i="5" s="1"/>
  <c r="J816" i="5"/>
  <c r="I816" i="5" s="1"/>
  <c r="J817" i="5"/>
  <c r="I817" i="5" s="1"/>
  <c r="J818" i="5"/>
  <c r="I818" i="5" s="1"/>
  <c r="J819" i="5"/>
  <c r="I819" i="5" s="1"/>
  <c r="J820" i="5"/>
  <c r="I820" i="5" s="1"/>
  <c r="J821" i="5"/>
  <c r="I821" i="5" s="1"/>
  <c r="J822" i="5"/>
  <c r="I822" i="5" s="1"/>
  <c r="J823" i="5"/>
  <c r="I823" i="5" s="1"/>
  <c r="J824" i="5"/>
  <c r="I824" i="5" s="1"/>
  <c r="J825" i="5"/>
  <c r="I825" i="5" s="1"/>
  <c r="J826" i="5"/>
  <c r="I826" i="5" s="1"/>
  <c r="J827" i="5"/>
  <c r="I827" i="5" s="1"/>
  <c r="J828" i="5"/>
  <c r="I828" i="5" s="1"/>
  <c r="J829" i="5"/>
  <c r="I829" i="5" s="1"/>
  <c r="J830" i="5"/>
  <c r="I830" i="5" s="1"/>
  <c r="J831" i="5"/>
  <c r="I831" i="5" s="1"/>
  <c r="J832" i="5"/>
  <c r="I832" i="5" s="1"/>
  <c r="J833" i="5"/>
  <c r="I833" i="5" s="1"/>
  <c r="J834" i="5"/>
  <c r="I834" i="5" s="1"/>
  <c r="J835" i="5"/>
  <c r="I835" i="5" s="1"/>
  <c r="J836" i="5"/>
  <c r="I836" i="5" s="1"/>
  <c r="J837" i="5"/>
  <c r="I837" i="5" s="1"/>
  <c r="J838" i="5"/>
  <c r="I838" i="5" s="1"/>
  <c r="J839" i="5"/>
  <c r="I839" i="5" s="1"/>
  <c r="J840" i="5"/>
  <c r="I840" i="5" s="1"/>
  <c r="J841" i="5"/>
  <c r="I841" i="5" s="1"/>
  <c r="J842" i="5"/>
  <c r="I842" i="5" s="1"/>
  <c r="J843" i="5"/>
  <c r="I843" i="5" s="1"/>
  <c r="J844" i="5"/>
  <c r="I844" i="5" s="1"/>
  <c r="J845" i="5"/>
  <c r="I845" i="5" s="1"/>
  <c r="J846" i="5"/>
  <c r="I846" i="5" s="1"/>
  <c r="J847" i="5"/>
  <c r="I847" i="5" s="1"/>
  <c r="J848" i="5"/>
  <c r="I848" i="5" s="1"/>
  <c r="J849" i="5"/>
  <c r="I849" i="5" s="1"/>
  <c r="J850" i="5"/>
  <c r="I850" i="5" s="1"/>
  <c r="J851" i="5"/>
  <c r="I851" i="5" s="1"/>
  <c r="J852" i="5"/>
  <c r="I852" i="5" s="1"/>
  <c r="J853" i="5"/>
  <c r="I853" i="5" s="1"/>
  <c r="J854" i="5"/>
  <c r="I854" i="5" s="1"/>
  <c r="J855" i="5"/>
  <c r="I855" i="5" s="1"/>
  <c r="J856" i="5"/>
  <c r="I856" i="5" s="1"/>
  <c r="J857" i="5"/>
  <c r="I857" i="5" s="1"/>
  <c r="J858" i="5"/>
  <c r="I858" i="5" s="1"/>
  <c r="J859" i="5"/>
  <c r="I859" i="5" s="1"/>
  <c r="J860" i="5"/>
  <c r="I860" i="5" s="1"/>
  <c r="J861" i="5"/>
  <c r="I861" i="5" s="1"/>
  <c r="J862" i="5"/>
  <c r="I862" i="5" s="1"/>
  <c r="J863" i="5"/>
  <c r="I863" i="5" s="1"/>
  <c r="J864" i="5"/>
  <c r="I864" i="5" s="1"/>
  <c r="J865" i="5"/>
  <c r="I865" i="5" s="1"/>
  <c r="J866" i="5"/>
  <c r="I866" i="5" s="1"/>
  <c r="J867" i="5"/>
  <c r="I867" i="5" s="1"/>
  <c r="J868" i="5"/>
  <c r="I868" i="5" s="1"/>
  <c r="J869" i="5"/>
  <c r="I869" i="5" s="1"/>
  <c r="J870" i="5"/>
  <c r="I870" i="5" s="1"/>
  <c r="J871" i="5"/>
  <c r="I871" i="5" s="1"/>
  <c r="J872" i="5"/>
  <c r="I872" i="5" s="1"/>
  <c r="J873" i="5"/>
  <c r="I873" i="5" s="1"/>
  <c r="J874" i="5"/>
  <c r="I874" i="5" s="1"/>
  <c r="J875" i="5"/>
  <c r="I875" i="5" s="1"/>
  <c r="J876" i="5"/>
  <c r="I876" i="5" s="1"/>
  <c r="J877" i="5"/>
  <c r="I877" i="5" s="1"/>
  <c r="J878" i="5"/>
  <c r="I878" i="5" s="1"/>
  <c r="J879" i="5"/>
  <c r="I879" i="5" s="1"/>
  <c r="J880" i="5"/>
  <c r="I880" i="5" s="1"/>
  <c r="J881" i="5"/>
  <c r="I881" i="5" s="1"/>
  <c r="J882" i="5"/>
  <c r="I882" i="5" s="1"/>
  <c r="J883" i="5"/>
  <c r="I883" i="5" s="1"/>
  <c r="J884" i="5"/>
  <c r="I884" i="5" s="1"/>
  <c r="J885" i="5"/>
  <c r="I885" i="5" s="1"/>
  <c r="J886" i="5"/>
  <c r="I886" i="5" s="1"/>
  <c r="J887" i="5"/>
  <c r="I887" i="5" s="1"/>
  <c r="J888" i="5"/>
  <c r="I888" i="5" s="1"/>
  <c r="J889" i="5"/>
  <c r="I889" i="5" s="1"/>
  <c r="J890" i="5"/>
  <c r="I890" i="5" s="1"/>
  <c r="J891" i="5"/>
  <c r="I891" i="5" s="1"/>
  <c r="J892" i="5"/>
  <c r="I892" i="5" s="1"/>
  <c r="J893" i="5"/>
  <c r="I893" i="5" s="1"/>
  <c r="J894" i="5"/>
  <c r="I894" i="5" s="1"/>
  <c r="J895" i="5"/>
  <c r="I895" i="5" s="1"/>
  <c r="J896" i="5"/>
  <c r="I896" i="5" s="1"/>
  <c r="J897" i="5"/>
  <c r="I897" i="5" s="1"/>
  <c r="J898" i="5"/>
  <c r="I898" i="5" s="1"/>
  <c r="J899" i="5"/>
  <c r="I899" i="5" s="1"/>
  <c r="J900" i="5"/>
  <c r="I900" i="5" s="1"/>
  <c r="J901" i="5"/>
  <c r="I901" i="5" s="1"/>
  <c r="J902" i="5"/>
  <c r="I902" i="5" s="1"/>
  <c r="J903" i="5"/>
  <c r="I903" i="5" s="1"/>
  <c r="J904" i="5"/>
  <c r="I904" i="5" s="1"/>
  <c r="J905" i="5"/>
  <c r="I905" i="5" s="1"/>
  <c r="J906" i="5"/>
  <c r="I906" i="5" s="1"/>
  <c r="J907" i="5"/>
  <c r="I907" i="5" s="1"/>
  <c r="J908" i="5"/>
  <c r="I908" i="5" s="1"/>
  <c r="J909" i="5"/>
  <c r="I909" i="5" s="1"/>
  <c r="J910" i="5"/>
  <c r="I910" i="5" s="1"/>
  <c r="J911" i="5"/>
  <c r="I911" i="5" s="1"/>
  <c r="J912" i="5"/>
  <c r="I912" i="5" s="1"/>
  <c r="J913" i="5"/>
  <c r="I913" i="5" s="1"/>
  <c r="J914" i="5"/>
  <c r="I914" i="5" s="1"/>
  <c r="J915" i="5"/>
  <c r="I915" i="5" s="1"/>
  <c r="J916" i="5"/>
  <c r="I916" i="5" s="1"/>
  <c r="J917" i="5"/>
  <c r="I917" i="5" s="1"/>
  <c r="J918" i="5"/>
  <c r="I918" i="5" s="1"/>
  <c r="J919" i="5"/>
  <c r="I919" i="5" s="1"/>
  <c r="J920" i="5"/>
  <c r="I920" i="5" s="1"/>
  <c r="J921" i="5"/>
  <c r="I921" i="5" s="1"/>
  <c r="J922" i="5"/>
  <c r="I922" i="5" s="1"/>
  <c r="J923" i="5"/>
  <c r="I923" i="5" s="1"/>
  <c r="J924" i="5"/>
  <c r="I924" i="5" s="1"/>
  <c r="J925" i="5"/>
  <c r="I925" i="5" s="1"/>
  <c r="J926" i="5"/>
  <c r="I926" i="5" s="1"/>
  <c r="J927" i="5"/>
  <c r="I927" i="5" s="1"/>
  <c r="J928" i="5"/>
  <c r="I928" i="5" s="1"/>
  <c r="J929" i="5"/>
  <c r="I929" i="5" s="1"/>
  <c r="J930" i="5"/>
  <c r="I930" i="5" s="1"/>
  <c r="J931" i="5"/>
  <c r="I931" i="5" s="1"/>
  <c r="J932" i="5"/>
  <c r="I932" i="5" s="1"/>
  <c r="J933" i="5"/>
  <c r="I933" i="5" s="1"/>
  <c r="J934" i="5"/>
  <c r="I934" i="5" s="1"/>
  <c r="J935" i="5"/>
  <c r="I935" i="5" s="1"/>
  <c r="J936" i="5"/>
  <c r="I936" i="5" s="1"/>
  <c r="J937" i="5"/>
  <c r="I937" i="5" s="1"/>
  <c r="J938" i="5"/>
  <c r="I938" i="5" s="1"/>
  <c r="J939" i="5"/>
  <c r="I939" i="5" s="1"/>
  <c r="J940" i="5"/>
  <c r="I940" i="5" s="1"/>
  <c r="J941" i="5"/>
  <c r="I941" i="5" s="1"/>
  <c r="J942" i="5"/>
  <c r="I942" i="5" s="1"/>
  <c r="J943" i="5"/>
  <c r="I943" i="5" s="1"/>
  <c r="J944" i="5"/>
  <c r="I944" i="5" s="1"/>
  <c r="J945" i="5"/>
  <c r="I945" i="5" s="1"/>
  <c r="J946" i="5"/>
  <c r="I946" i="5" s="1"/>
  <c r="J947" i="5"/>
  <c r="I947" i="5" s="1"/>
  <c r="J948" i="5"/>
  <c r="I948" i="5" s="1"/>
  <c r="J949" i="5"/>
  <c r="I949" i="5" s="1"/>
  <c r="J950" i="5"/>
  <c r="I950" i="5" s="1"/>
  <c r="J951" i="5"/>
  <c r="I951" i="5" s="1"/>
  <c r="J952" i="5"/>
  <c r="I952" i="5" s="1"/>
  <c r="J953" i="5"/>
  <c r="I953" i="5" s="1"/>
  <c r="J954" i="5"/>
  <c r="I954" i="5" s="1"/>
  <c r="J955" i="5"/>
  <c r="I955" i="5" s="1"/>
  <c r="J956" i="5"/>
  <c r="I956" i="5" s="1"/>
  <c r="J957" i="5"/>
  <c r="I957" i="5" s="1"/>
  <c r="J958" i="5"/>
  <c r="I958" i="5" s="1"/>
  <c r="J959" i="5"/>
  <c r="I959" i="5" s="1"/>
  <c r="J960" i="5"/>
  <c r="I960" i="5" s="1"/>
  <c r="J961" i="5"/>
  <c r="I961" i="5" s="1"/>
  <c r="J962" i="5"/>
  <c r="I962" i="5" s="1"/>
  <c r="J963" i="5"/>
  <c r="I963" i="5" s="1"/>
  <c r="J964" i="5"/>
  <c r="I964" i="5" s="1"/>
  <c r="J965" i="5"/>
  <c r="I965" i="5" s="1"/>
  <c r="J966" i="5"/>
  <c r="I966" i="5" s="1"/>
  <c r="J967" i="5"/>
  <c r="I967" i="5" s="1"/>
  <c r="J968" i="5"/>
  <c r="I968" i="5" s="1"/>
  <c r="J969" i="5"/>
  <c r="I969" i="5" s="1"/>
  <c r="J970" i="5"/>
  <c r="I970" i="5" s="1"/>
  <c r="J971" i="5"/>
  <c r="I971" i="5" s="1"/>
  <c r="J972" i="5"/>
  <c r="I972" i="5" s="1"/>
  <c r="J973" i="5"/>
  <c r="I973" i="5" s="1"/>
  <c r="J974" i="5"/>
  <c r="I974" i="5" s="1"/>
  <c r="J975" i="5"/>
  <c r="I975" i="5" s="1"/>
  <c r="J976" i="5"/>
  <c r="I976" i="5" s="1"/>
  <c r="J977" i="5"/>
  <c r="I977" i="5" s="1"/>
  <c r="J978" i="5"/>
  <c r="I978" i="5" s="1"/>
  <c r="J979" i="5"/>
  <c r="I979" i="5" s="1"/>
  <c r="J980" i="5"/>
  <c r="I980" i="5" s="1"/>
  <c r="J981" i="5"/>
  <c r="I981" i="5" s="1"/>
  <c r="J982" i="5"/>
  <c r="I982" i="5" s="1"/>
  <c r="J983" i="5"/>
  <c r="I983" i="5" s="1"/>
  <c r="J984" i="5"/>
  <c r="I984" i="5" s="1"/>
  <c r="J985" i="5"/>
  <c r="I985" i="5" s="1"/>
  <c r="J986" i="5"/>
  <c r="I986" i="5" s="1"/>
  <c r="J987" i="5"/>
  <c r="I987" i="5" s="1"/>
  <c r="J988" i="5"/>
  <c r="I988" i="5" s="1"/>
  <c r="J989" i="5"/>
  <c r="I989" i="5" s="1"/>
  <c r="J990" i="5"/>
  <c r="I990" i="5" s="1"/>
  <c r="J991" i="5"/>
  <c r="I991" i="5" s="1"/>
  <c r="J992" i="5"/>
  <c r="I992" i="5" s="1"/>
  <c r="J993" i="5"/>
  <c r="I993" i="5" s="1"/>
  <c r="J994" i="5"/>
  <c r="I994" i="5" s="1"/>
  <c r="J995" i="5"/>
  <c r="I995" i="5" s="1"/>
  <c r="J996" i="5"/>
  <c r="I996" i="5" s="1"/>
  <c r="J997" i="5"/>
  <c r="I997" i="5" s="1"/>
  <c r="J998" i="5"/>
  <c r="I998" i="5" s="1"/>
  <c r="J999" i="5"/>
  <c r="I999" i="5" s="1"/>
  <c r="J1000" i="5"/>
  <c r="I1000" i="5" s="1"/>
  <c r="J1001" i="5"/>
  <c r="I1001" i="5" s="1"/>
  <c r="J1002" i="5"/>
  <c r="I1002" i="5" s="1"/>
  <c r="J1003" i="5"/>
  <c r="I1003" i="5" s="1"/>
  <c r="J1004" i="5"/>
  <c r="I1004" i="5" s="1"/>
  <c r="J1005" i="5"/>
  <c r="I1005" i="5" s="1"/>
  <c r="J1006" i="5"/>
  <c r="I1006" i="5" s="1"/>
  <c r="J1007" i="5"/>
  <c r="I1007" i="5" s="1"/>
  <c r="J1008" i="5"/>
  <c r="I1008" i="5" s="1"/>
  <c r="J1009" i="5"/>
  <c r="I1009" i="5" s="1"/>
  <c r="J1010" i="5"/>
  <c r="I1010" i="5" s="1"/>
  <c r="J1011" i="5"/>
  <c r="I1011" i="5" s="1"/>
  <c r="J1012" i="5"/>
  <c r="I1012" i="5" s="1"/>
  <c r="J1013" i="5"/>
  <c r="I1013" i="5" s="1"/>
  <c r="J1014" i="5"/>
  <c r="I1014" i="5" s="1"/>
  <c r="J1015" i="5"/>
  <c r="I1015" i="5" s="1"/>
  <c r="J1016" i="5"/>
  <c r="I1016" i="5" s="1"/>
  <c r="J1017" i="5"/>
  <c r="I1017" i="5" s="1"/>
  <c r="J1018" i="5"/>
  <c r="I1018" i="5" s="1"/>
  <c r="J1019" i="5"/>
  <c r="I1019" i="5" s="1"/>
  <c r="J1020" i="5"/>
  <c r="I1020" i="5" s="1"/>
  <c r="J1021" i="5"/>
  <c r="I1021" i="5" s="1"/>
  <c r="J1022" i="5"/>
  <c r="I1022" i="5" s="1"/>
  <c r="J1023" i="5"/>
  <c r="I1023" i="5" s="1"/>
  <c r="M818" i="5"/>
  <c r="G836" i="5"/>
  <c r="M882" i="5"/>
  <c r="E906" i="5"/>
  <c r="L917" i="5"/>
  <c r="L923" i="5"/>
  <c r="F925" i="5"/>
  <c r="H927" i="5"/>
  <c r="L931" i="5"/>
  <c r="F933" i="5"/>
  <c r="E936" i="5"/>
  <c r="G938" i="5"/>
  <c r="K942" i="5"/>
  <c r="E944" i="5"/>
  <c r="L947" i="5"/>
  <c r="F949" i="5"/>
  <c r="K950" i="5"/>
  <c r="L955" i="5"/>
  <c r="E960" i="5"/>
  <c r="N965" i="5"/>
  <c r="K966" i="5"/>
  <c r="H967" i="5"/>
  <c r="E968" i="5"/>
  <c r="G970" i="5"/>
  <c r="L971" i="5"/>
  <c r="N973" i="5"/>
  <c r="L979" i="5"/>
  <c r="K982" i="5"/>
  <c r="E984" i="5"/>
  <c r="L987" i="5"/>
  <c r="F989" i="5"/>
  <c r="K990" i="5"/>
  <c r="H991" i="5"/>
  <c r="G994" i="5"/>
  <c r="L995" i="5"/>
  <c r="F997" i="5"/>
  <c r="E1000" i="5"/>
  <c r="G1002" i="5"/>
  <c r="K1006" i="5"/>
  <c r="M1008" i="5"/>
  <c r="G1010" i="5"/>
  <c r="L1011" i="5"/>
  <c r="F1013" i="5"/>
  <c r="K1014" i="5"/>
  <c r="E1016" i="5"/>
  <c r="L1019" i="5"/>
  <c r="R17" i="5"/>
  <c r="R16" i="5"/>
  <c r="R15" i="5"/>
  <c r="R14" i="5"/>
  <c r="R13" i="5"/>
  <c r="R12" i="5"/>
  <c r="C69" i="10" l="1"/>
  <c r="C81" i="10"/>
  <c r="C75" i="10"/>
  <c r="C87" i="10"/>
  <c r="N949" i="5"/>
  <c r="N1013" i="5"/>
  <c r="F973" i="5"/>
  <c r="F992" i="5"/>
  <c r="N992" i="5"/>
  <c r="G992" i="5"/>
  <c r="H992" i="5"/>
  <c r="K992" i="5"/>
  <c r="L992" i="5"/>
  <c r="F952" i="5"/>
  <c r="N952" i="5"/>
  <c r="G952" i="5"/>
  <c r="H952" i="5"/>
  <c r="K952" i="5"/>
  <c r="L952" i="5"/>
  <c r="F920" i="5"/>
  <c r="N920" i="5"/>
  <c r="G920" i="5"/>
  <c r="H920" i="5"/>
  <c r="K920" i="5"/>
  <c r="L920" i="5"/>
  <c r="E888" i="5"/>
  <c r="M888" i="5"/>
  <c r="F888" i="5"/>
  <c r="N888" i="5"/>
  <c r="G888" i="5"/>
  <c r="H888" i="5"/>
  <c r="L888" i="5"/>
  <c r="E832" i="5"/>
  <c r="M832" i="5"/>
  <c r="F832" i="5"/>
  <c r="N832" i="5"/>
  <c r="G832" i="5"/>
  <c r="H832" i="5"/>
  <c r="L832" i="5"/>
  <c r="K832" i="5"/>
  <c r="G776" i="5"/>
  <c r="H776" i="5"/>
  <c r="K776" i="5"/>
  <c r="L776" i="5"/>
  <c r="E776" i="5"/>
  <c r="M776" i="5"/>
  <c r="F776" i="5"/>
  <c r="N776" i="5"/>
  <c r="G712" i="5"/>
  <c r="H712" i="5"/>
  <c r="K712" i="5"/>
  <c r="L712" i="5"/>
  <c r="E712" i="5"/>
  <c r="M712" i="5"/>
  <c r="F712" i="5"/>
  <c r="N712" i="5"/>
  <c r="K640" i="5"/>
  <c r="L640" i="5"/>
  <c r="E640" i="5"/>
  <c r="M640" i="5"/>
  <c r="F640" i="5"/>
  <c r="N640" i="5"/>
  <c r="G640" i="5"/>
  <c r="H640" i="5"/>
  <c r="K568" i="5"/>
  <c r="L568" i="5"/>
  <c r="E568" i="5"/>
  <c r="M568" i="5"/>
  <c r="F568" i="5"/>
  <c r="N568" i="5"/>
  <c r="G568" i="5"/>
  <c r="H568" i="5"/>
  <c r="F464" i="5"/>
  <c r="N464" i="5"/>
  <c r="G464" i="5"/>
  <c r="H464" i="5"/>
  <c r="K464" i="5"/>
  <c r="E464" i="5"/>
  <c r="M464" i="5"/>
  <c r="L464" i="5"/>
  <c r="F392" i="5"/>
  <c r="N392" i="5"/>
  <c r="G392" i="5"/>
  <c r="H392" i="5"/>
  <c r="K392" i="5"/>
  <c r="E392" i="5"/>
  <c r="M392" i="5"/>
  <c r="L392" i="5"/>
  <c r="F312" i="5"/>
  <c r="N312" i="5"/>
  <c r="G312" i="5"/>
  <c r="H312" i="5"/>
  <c r="K312" i="5"/>
  <c r="E312" i="5"/>
  <c r="M312" i="5"/>
  <c r="L312" i="5"/>
  <c r="E160" i="5"/>
  <c r="M160" i="5"/>
  <c r="F160" i="5"/>
  <c r="N160" i="5"/>
  <c r="K160" i="5"/>
  <c r="G160" i="5"/>
  <c r="H160" i="5"/>
  <c r="L160" i="5"/>
  <c r="L998" i="5"/>
  <c r="E998" i="5"/>
  <c r="M998" i="5"/>
  <c r="F998" i="5"/>
  <c r="N998" i="5"/>
  <c r="G998" i="5"/>
  <c r="H998" i="5"/>
  <c r="L958" i="5"/>
  <c r="E958" i="5"/>
  <c r="M958" i="5"/>
  <c r="F958" i="5"/>
  <c r="N958" i="5"/>
  <c r="G958" i="5"/>
  <c r="H958" i="5"/>
  <c r="L926" i="5"/>
  <c r="E926" i="5"/>
  <c r="M926" i="5"/>
  <c r="F926" i="5"/>
  <c r="N926" i="5"/>
  <c r="G926" i="5"/>
  <c r="H926" i="5"/>
  <c r="K878" i="5"/>
  <c r="L878" i="5"/>
  <c r="E878" i="5"/>
  <c r="M878" i="5"/>
  <c r="F878" i="5"/>
  <c r="N878" i="5"/>
  <c r="G878" i="5"/>
  <c r="H878" i="5"/>
  <c r="K846" i="5"/>
  <c r="L846" i="5"/>
  <c r="E846" i="5"/>
  <c r="M846" i="5"/>
  <c r="F846" i="5"/>
  <c r="N846" i="5"/>
  <c r="G846" i="5"/>
  <c r="H846" i="5"/>
  <c r="E798" i="5"/>
  <c r="M798" i="5"/>
  <c r="F798" i="5"/>
  <c r="N798" i="5"/>
  <c r="G798" i="5"/>
  <c r="H798" i="5"/>
  <c r="K798" i="5"/>
  <c r="L798" i="5"/>
  <c r="E750" i="5"/>
  <c r="M750" i="5"/>
  <c r="F750" i="5"/>
  <c r="N750" i="5"/>
  <c r="G750" i="5"/>
  <c r="H750" i="5"/>
  <c r="K750" i="5"/>
  <c r="L750" i="5"/>
  <c r="H702" i="5"/>
  <c r="K702" i="5"/>
  <c r="L702" i="5"/>
  <c r="E702" i="5"/>
  <c r="M702" i="5"/>
  <c r="G702" i="5"/>
  <c r="F702" i="5"/>
  <c r="N702" i="5"/>
  <c r="H646" i="5"/>
  <c r="K646" i="5"/>
  <c r="L646" i="5"/>
  <c r="E646" i="5"/>
  <c r="M646" i="5"/>
  <c r="G646" i="5"/>
  <c r="F646" i="5"/>
  <c r="N646" i="5"/>
  <c r="H598" i="5"/>
  <c r="K598" i="5"/>
  <c r="L598" i="5"/>
  <c r="E598" i="5"/>
  <c r="M598" i="5"/>
  <c r="G598" i="5"/>
  <c r="F598" i="5"/>
  <c r="N598" i="5"/>
  <c r="G558" i="5"/>
  <c r="H558" i="5"/>
  <c r="K558" i="5"/>
  <c r="L558" i="5"/>
  <c r="E558" i="5"/>
  <c r="M558" i="5"/>
  <c r="F558" i="5"/>
  <c r="N558" i="5"/>
  <c r="G526" i="5"/>
  <c r="H526" i="5"/>
  <c r="K526" i="5"/>
  <c r="L526" i="5"/>
  <c r="E526" i="5"/>
  <c r="M526" i="5"/>
  <c r="N526" i="5"/>
  <c r="F526" i="5"/>
  <c r="L478" i="5"/>
  <c r="E478" i="5"/>
  <c r="M478" i="5"/>
  <c r="F478" i="5"/>
  <c r="N478" i="5"/>
  <c r="G478" i="5"/>
  <c r="H478" i="5"/>
  <c r="K478" i="5"/>
  <c r="L430" i="5"/>
  <c r="E430" i="5"/>
  <c r="M430" i="5"/>
  <c r="F430" i="5"/>
  <c r="N430" i="5"/>
  <c r="G430" i="5"/>
  <c r="H430" i="5"/>
  <c r="K430" i="5"/>
  <c r="L390" i="5"/>
  <c r="E390" i="5"/>
  <c r="M390" i="5"/>
  <c r="H390" i="5"/>
  <c r="F390" i="5"/>
  <c r="G390" i="5"/>
  <c r="K390" i="5"/>
  <c r="N390" i="5"/>
  <c r="K334" i="5"/>
  <c r="L334" i="5"/>
  <c r="E334" i="5"/>
  <c r="M334" i="5"/>
  <c r="F334" i="5"/>
  <c r="N334" i="5"/>
  <c r="G334" i="5"/>
  <c r="H334" i="5"/>
  <c r="L294" i="5"/>
  <c r="E294" i="5"/>
  <c r="M294" i="5"/>
  <c r="F294" i="5"/>
  <c r="N294" i="5"/>
  <c r="G294" i="5"/>
  <c r="H294" i="5"/>
  <c r="K294" i="5"/>
  <c r="G254" i="5"/>
  <c r="H254" i="5"/>
  <c r="K254" i="5"/>
  <c r="E254" i="5"/>
  <c r="F254" i="5"/>
  <c r="L254" i="5"/>
  <c r="M254" i="5"/>
  <c r="N254" i="5"/>
  <c r="K182" i="5"/>
  <c r="L182" i="5"/>
  <c r="G182" i="5"/>
  <c r="M182" i="5"/>
  <c r="E182" i="5"/>
  <c r="F182" i="5"/>
  <c r="H182" i="5"/>
  <c r="N182" i="5"/>
  <c r="H1018" i="5"/>
  <c r="K1018" i="5"/>
  <c r="L1018" i="5"/>
  <c r="E1018" i="5"/>
  <c r="M1018" i="5"/>
  <c r="F1018" i="5"/>
  <c r="N1018" i="5"/>
  <c r="H1002" i="5"/>
  <c r="K1002" i="5"/>
  <c r="L1002" i="5"/>
  <c r="E1002" i="5"/>
  <c r="M1002" i="5"/>
  <c r="F1002" i="5"/>
  <c r="N1002" i="5"/>
  <c r="H986" i="5"/>
  <c r="K986" i="5"/>
  <c r="L986" i="5"/>
  <c r="E986" i="5"/>
  <c r="M986" i="5"/>
  <c r="F986" i="5"/>
  <c r="N986" i="5"/>
  <c r="H978" i="5"/>
  <c r="K978" i="5"/>
  <c r="L978" i="5"/>
  <c r="E978" i="5"/>
  <c r="M978" i="5"/>
  <c r="F978" i="5"/>
  <c r="N978" i="5"/>
  <c r="H962" i="5"/>
  <c r="K962" i="5"/>
  <c r="L962" i="5"/>
  <c r="E962" i="5"/>
  <c r="M962" i="5"/>
  <c r="F962" i="5"/>
  <c r="N962" i="5"/>
  <c r="H954" i="5"/>
  <c r="K954" i="5"/>
  <c r="L954" i="5"/>
  <c r="E954" i="5"/>
  <c r="M954" i="5"/>
  <c r="F954" i="5"/>
  <c r="N954" i="5"/>
  <c r="H946" i="5"/>
  <c r="K946" i="5"/>
  <c r="L946" i="5"/>
  <c r="E946" i="5"/>
  <c r="M946" i="5"/>
  <c r="F946" i="5"/>
  <c r="N946" i="5"/>
  <c r="H930" i="5"/>
  <c r="K930" i="5"/>
  <c r="L930" i="5"/>
  <c r="E930" i="5"/>
  <c r="M930" i="5"/>
  <c r="F930" i="5"/>
  <c r="N930" i="5"/>
  <c r="G914" i="5"/>
  <c r="H914" i="5"/>
  <c r="K914" i="5"/>
  <c r="L914" i="5"/>
  <c r="F914" i="5"/>
  <c r="N914" i="5"/>
  <c r="E914" i="5"/>
  <c r="M914" i="5"/>
  <c r="G898" i="5"/>
  <c r="H898" i="5"/>
  <c r="K898" i="5"/>
  <c r="L898" i="5"/>
  <c r="F898" i="5"/>
  <c r="N898" i="5"/>
  <c r="E898" i="5"/>
  <c r="M898" i="5"/>
  <c r="G882" i="5"/>
  <c r="H882" i="5"/>
  <c r="K882" i="5"/>
  <c r="L882" i="5"/>
  <c r="F882" i="5"/>
  <c r="N882" i="5"/>
  <c r="E882" i="5"/>
  <c r="G866" i="5"/>
  <c r="H866" i="5"/>
  <c r="K866" i="5"/>
  <c r="L866" i="5"/>
  <c r="F866" i="5"/>
  <c r="N866" i="5"/>
  <c r="E866" i="5"/>
  <c r="M866" i="5"/>
  <c r="G842" i="5"/>
  <c r="H842" i="5"/>
  <c r="K842" i="5"/>
  <c r="L842" i="5"/>
  <c r="F842" i="5"/>
  <c r="N842" i="5"/>
  <c r="M842" i="5"/>
  <c r="K810" i="5"/>
  <c r="L810" i="5"/>
  <c r="E810" i="5"/>
  <c r="F810" i="5"/>
  <c r="G810" i="5"/>
  <c r="H810" i="5"/>
  <c r="M810" i="5"/>
  <c r="N810" i="5"/>
  <c r="K794" i="5"/>
  <c r="L794" i="5"/>
  <c r="E794" i="5"/>
  <c r="M794" i="5"/>
  <c r="F794" i="5"/>
  <c r="N794" i="5"/>
  <c r="G794" i="5"/>
  <c r="H794" i="5"/>
  <c r="K778" i="5"/>
  <c r="L778" i="5"/>
  <c r="E778" i="5"/>
  <c r="M778" i="5"/>
  <c r="F778" i="5"/>
  <c r="N778" i="5"/>
  <c r="G778" i="5"/>
  <c r="H778" i="5"/>
  <c r="K762" i="5"/>
  <c r="L762" i="5"/>
  <c r="E762" i="5"/>
  <c r="M762" i="5"/>
  <c r="F762" i="5"/>
  <c r="N762" i="5"/>
  <c r="G762" i="5"/>
  <c r="H762" i="5"/>
  <c r="K746" i="5"/>
  <c r="L746" i="5"/>
  <c r="E746" i="5"/>
  <c r="M746" i="5"/>
  <c r="F746" i="5"/>
  <c r="N746" i="5"/>
  <c r="G746" i="5"/>
  <c r="H746" i="5"/>
  <c r="K738" i="5"/>
  <c r="L738" i="5"/>
  <c r="E738" i="5"/>
  <c r="M738" i="5"/>
  <c r="F738" i="5"/>
  <c r="N738" i="5"/>
  <c r="G738" i="5"/>
  <c r="H738" i="5"/>
  <c r="K722" i="5"/>
  <c r="L722" i="5"/>
  <c r="E722" i="5"/>
  <c r="M722" i="5"/>
  <c r="F722" i="5"/>
  <c r="N722" i="5"/>
  <c r="G722" i="5"/>
  <c r="H722" i="5"/>
  <c r="K706" i="5"/>
  <c r="L706" i="5"/>
  <c r="E706" i="5"/>
  <c r="M706" i="5"/>
  <c r="F706" i="5"/>
  <c r="N706" i="5"/>
  <c r="G706" i="5"/>
  <c r="H706" i="5"/>
  <c r="L682" i="5"/>
  <c r="E682" i="5"/>
  <c r="M682" i="5"/>
  <c r="F682" i="5"/>
  <c r="N682" i="5"/>
  <c r="G682" i="5"/>
  <c r="H682" i="5"/>
  <c r="K682" i="5"/>
  <c r="L666" i="5"/>
  <c r="E666" i="5"/>
  <c r="M666" i="5"/>
  <c r="F666" i="5"/>
  <c r="N666" i="5"/>
  <c r="G666" i="5"/>
  <c r="H666" i="5"/>
  <c r="K666" i="5"/>
  <c r="L650" i="5"/>
  <c r="E650" i="5"/>
  <c r="M650" i="5"/>
  <c r="F650" i="5"/>
  <c r="N650" i="5"/>
  <c r="G650" i="5"/>
  <c r="H650" i="5"/>
  <c r="K650" i="5"/>
  <c r="L642" i="5"/>
  <c r="E642" i="5"/>
  <c r="M642" i="5"/>
  <c r="F642" i="5"/>
  <c r="N642" i="5"/>
  <c r="G642" i="5"/>
  <c r="H642" i="5"/>
  <c r="K642" i="5"/>
  <c r="L626" i="5"/>
  <c r="E626" i="5"/>
  <c r="M626" i="5"/>
  <c r="F626" i="5"/>
  <c r="N626" i="5"/>
  <c r="G626" i="5"/>
  <c r="H626" i="5"/>
  <c r="K626" i="5"/>
  <c r="L602" i="5"/>
  <c r="E602" i="5"/>
  <c r="M602" i="5"/>
  <c r="F602" i="5"/>
  <c r="N602" i="5"/>
  <c r="G602" i="5"/>
  <c r="H602" i="5"/>
  <c r="K602" i="5"/>
  <c r="K586" i="5"/>
  <c r="L586" i="5"/>
  <c r="E586" i="5"/>
  <c r="M586" i="5"/>
  <c r="F586" i="5"/>
  <c r="N586" i="5"/>
  <c r="G586" i="5"/>
  <c r="H586" i="5"/>
  <c r="K570" i="5"/>
  <c r="L570" i="5"/>
  <c r="E570" i="5"/>
  <c r="M570" i="5"/>
  <c r="F570" i="5"/>
  <c r="N570" i="5"/>
  <c r="G570" i="5"/>
  <c r="H570" i="5"/>
  <c r="K562" i="5"/>
  <c r="L562" i="5"/>
  <c r="E562" i="5"/>
  <c r="M562" i="5"/>
  <c r="F562" i="5"/>
  <c r="N562" i="5"/>
  <c r="G562" i="5"/>
  <c r="H562" i="5"/>
  <c r="K546" i="5"/>
  <c r="L546" i="5"/>
  <c r="E546" i="5"/>
  <c r="M546" i="5"/>
  <c r="F546" i="5"/>
  <c r="N546" i="5"/>
  <c r="G546" i="5"/>
  <c r="H546" i="5"/>
  <c r="K538" i="5"/>
  <c r="L538" i="5"/>
  <c r="E538" i="5"/>
  <c r="M538" i="5"/>
  <c r="F538" i="5"/>
  <c r="N538" i="5"/>
  <c r="G538" i="5"/>
  <c r="H538" i="5"/>
  <c r="K498" i="5"/>
  <c r="L498" i="5"/>
  <c r="E498" i="5"/>
  <c r="M498" i="5"/>
  <c r="F498" i="5"/>
  <c r="N498" i="5"/>
  <c r="G498" i="5"/>
  <c r="H498" i="5"/>
  <c r="K1017" i="5"/>
  <c r="L1017" i="5"/>
  <c r="E1017" i="5"/>
  <c r="M1017" i="5"/>
  <c r="F1017" i="5"/>
  <c r="N1017" i="5"/>
  <c r="G1017" i="5"/>
  <c r="H1017" i="5"/>
  <c r="K1009" i="5"/>
  <c r="L1009" i="5"/>
  <c r="E1009" i="5"/>
  <c r="M1009" i="5"/>
  <c r="F1009" i="5"/>
  <c r="N1009" i="5"/>
  <c r="G1009" i="5"/>
  <c r="H1009" i="5"/>
  <c r="K1001" i="5"/>
  <c r="L1001" i="5"/>
  <c r="E1001" i="5"/>
  <c r="M1001" i="5"/>
  <c r="F1001" i="5"/>
  <c r="N1001" i="5"/>
  <c r="G1001" i="5"/>
  <c r="H1001" i="5"/>
  <c r="K993" i="5"/>
  <c r="L993" i="5"/>
  <c r="E993" i="5"/>
  <c r="M993" i="5"/>
  <c r="F993" i="5"/>
  <c r="N993" i="5"/>
  <c r="G993" i="5"/>
  <c r="H993" i="5"/>
  <c r="K985" i="5"/>
  <c r="L985" i="5"/>
  <c r="E985" i="5"/>
  <c r="M985" i="5"/>
  <c r="F985" i="5"/>
  <c r="N985" i="5"/>
  <c r="G985" i="5"/>
  <c r="H985" i="5"/>
  <c r="K977" i="5"/>
  <c r="L977" i="5"/>
  <c r="E977" i="5"/>
  <c r="M977" i="5"/>
  <c r="F977" i="5"/>
  <c r="N977" i="5"/>
  <c r="G977" i="5"/>
  <c r="H977" i="5"/>
  <c r="K969" i="5"/>
  <c r="L969" i="5"/>
  <c r="E969" i="5"/>
  <c r="M969" i="5"/>
  <c r="F969" i="5"/>
  <c r="N969" i="5"/>
  <c r="G969" i="5"/>
  <c r="H969" i="5"/>
  <c r="K961" i="5"/>
  <c r="L961" i="5"/>
  <c r="E961" i="5"/>
  <c r="M961" i="5"/>
  <c r="F961" i="5"/>
  <c r="N961" i="5"/>
  <c r="G961" i="5"/>
  <c r="H961" i="5"/>
  <c r="K953" i="5"/>
  <c r="L953" i="5"/>
  <c r="E953" i="5"/>
  <c r="M953" i="5"/>
  <c r="F953" i="5"/>
  <c r="N953" i="5"/>
  <c r="G953" i="5"/>
  <c r="H953" i="5"/>
  <c r="K945" i="5"/>
  <c r="L945" i="5"/>
  <c r="E945" i="5"/>
  <c r="M945" i="5"/>
  <c r="F945" i="5"/>
  <c r="N945" i="5"/>
  <c r="G945" i="5"/>
  <c r="H945" i="5"/>
  <c r="K937" i="5"/>
  <c r="L937" i="5"/>
  <c r="E937" i="5"/>
  <c r="M937" i="5"/>
  <c r="F937" i="5"/>
  <c r="N937" i="5"/>
  <c r="G937" i="5"/>
  <c r="H937" i="5"/>
  <c r="K929" i="5"/>
  <c r="L929" i="5"/>
  <c r="E929" i="5"/>
  <c r="M929" i="5"/>
  <c r="F929" i="5"/>
  <c r="N929" i="5"/>
  <c r="G929" i="5"/>
  <c r="H929" i="5"/>
  <c r="K921" i="5"/>
  <c r="L921" i="5"/>
  <c r="E921" i="5"/>
  <c r="M921" i="5"/>
  <c r="F921" i="5"/>
  <c r="N921" i="5"/>
  <c r="G921" i="5"/>
  <c r="H921" i="5"/>
  <c r="K913" i="5"/>
  <c r="L913" i="5"/>
  <c r="E913" i="5"/>
  <c r="M913" i="5"/>
  <c r="F913" i="5"/>
  <c r="N913" i="5"/>
  <c r="G913" i="5"/>
  <c r="H913" i="5"/>
  <c r="K905" i="5"/>
  <c r="L905" i="5"/>
  <c r="E905" i="5"/>
  <c r="M905" i="5"/>
  <c r="F905" i="5"/>
  <c r="N905" i="5"/>
  <c r="G905" i="5"/>
  <c r="H905" i="5"/>
  <c r="K897" i="5"/>
  <c r="L897" i="5"/>
  <c r="E897" i="5"/>
  <c r="M897" i="5"/>
  <c r="F897" i="5"/>
  <c r="N897" i="5"/>
  <c r="G897" i="5"/>
  <c r="H897" i="5"/>
  <c r="K889" i="5"/>
  <c r="L889" i="5"/>
  <c r="E889" i="5"/>
  <c r="M889" i="5"/>
  <c r="F889" i="5"/>
  <c r="N889" i="5"/>
  <c r="G889" i="5"/>
  <c r="H889" i="5"/>
  <c r="K881" i="5"/>
  <c r="L881" i="5"/>
  <c r="E881" i="5"/>
  <c r="M881" i="5"/>
  <c r="F881" i="5"/>
  <c r="N881" i="5"/>
  <c r="G881" i="5"/>
  <c r="H881" i="5"/>
  <c r="K873" i="5"/>
  <c r="L873" i="5"/>
  <c r="E873" i="5"/>
  <c r="M873" i="5"/>
  <c r="F873" i="5"/>
  <c r="N873" i="5"/>
  <c r="G873" i="5"/>
  <c r="H873" i="5"/>
  <c r="K865" i="5"/>
  <c r="L865" i="5"/>
  <c r="E865" i="5"/>
  <c r="M865" i="5"/>
  <c r="F865" i="5"/>
  <c r="N865" i="5"/>
  <c r="G865" i="5"/>
  <c r="K857" i="5"/>
  <c r="L857" i="5"/>
  <c r="E857" i="5"/>
  <c r="M857" i="5"/>
  <c r="F857" i="5"/>
  <c r="N857" i="5"/>
  <c r="G857" i="5"/>
  <c r="H857" i="5"/>
  <c r="K849" i="5"/>
  <c r="L849" i="5"/>
  <c r="E849" i="5"/>
  <c r="M849" i="5"/>
  <c r="F849" i="5"/>
  <c r="N849" i="5"/>
  <c r="G849" i="5"/>
  <c r="H849" i="5"/>
  <c r="K841" i="5"/>
  <c r="L841" i="5"/>
  <c r="E841" i="5"/>
  <c r="M841" i="5"/>
  <c r="F841" i="5"/>
  <c r="N841" i="5"/>
  <c r="G841" i="5"/>
  <c r="H841" i="5"/>
  <c r="K833" i="5"/>
  <c r="L833" i="5"/>
  <c r="E833" i="5"/>
  <c r="M833" i="5"/>
  <c r="F833" i="5"/>
  <c r="N833" i="5"/>
  <c r="G833" i="5"/>
  <c r="H833" i="5"/>
  <c r="K825" i="5"/>
  <c r="L825" i="5"/>
  <c r="E825" i="5"/>
  <c r="M825" i="5"/>
  <c r="F825" i="5"/>
  <c r="N825" i="5"/>
  <c r="G825" i="5"/>
  <c r="H825" i="5"/>
  <c r="K817" i="5"/>
  <c r="L817" i="5"/>
  <c r="E817" i="5"/>
  <c r="M817" i="5"/>
  <c r="F817" i="5"/>
  <c r="N817" i="5"/>
  <c r="G817" i="5"/>
  <c r="H817" i="5"/>
  <c r="L809" i="5"/>
  <c r="E809" i="5"/>
  <c r="M809" i="5"/>
  <c r="F809" i="5"/>
  <c r="N809" i="5"/>
  <c r="G809" i="5"/>
  <c r="H809" i="5"/>
  <c r="K809" i="5"/>
  <c r="L801" i="5"/>
  <c r="E801" i="5"/>
  <c r="M801" i="5"/>
  <c r="F801" i="5"/>
  <c r="N801" i="5"/>
  <c r="G801" i="5"/>
  <c r="H801" i="5"/>
  <c r="K801" i="5"/>
  <c r="L793" i="5"/>
  <c r="E793" i="5"/>
  <c r="M793" i="5"/>
  <c r="F793" i="5"/>
  <c r="N793" i="5"/>
  <c r="G793" i="5"/>
  <c r="H793" i="5"/>
  <c r="K793" i="5"/>
  <c r="L785" i="5"/>
  <c r="E785" i="5"/>
  <c r="M785" i="5"/>
  <c r="F785" i="5"/>
  <c r="N785" i="5"/>
  <c r="G785" i="5"/>
  <c r="H785" i="5"/>
  <c r="K785" i="5"/>
  <c r="L777" i="5"/>
  <c r="E777" i="5"/>
  <c r="M777" i="5"/>
  <c r="F777" i="5"/>
  <c r="N777" i="5"/>
  <c r="G777" i="5"/>
  <c r="H777" i="5"/>
  <c r="K777" i="5"/>
  <c r="L769" i="5"/>
  <c r="E769" i="5"/>
  <c r="M769" i="5"/>
  <c r="F769" i="5"/>
  <c r="N769" i="5"/>
  <c r="G769" i="5"/>
  <c r="H769" i="5"/>
  <c r="K769" i="5"/>
  <c r="L761" i="5"/>
  <c r="E761" i="5"/>
  <c r="M761" i="5"/>
  <c r="F761" i="5"/>
  <c r="N761" i="5"/>
  <c r="G761" i="5"/>
  <c r="H761" i="5"/>
  <c r="K761" i="5"/>
  <c r="L753" i="5"/>
  <c r="E753" i="5"/>
  <c r="M753" i="5"/>
  <c r="F753" i="5"/>
  <c r="N753" i="5"/>
  <c r="G753" i="5"/>
  <c r="H753" i="5"/>
  <c r="K753" i="5"/>
  <c r="L745" i="5"/>
  <c r="E745" i="5"/>
  <c r="M745" i="5"/>
  <c r="F745" i="5"/>
  <c r="N745" i="5"/>
  <c r="G745" i="5"/>
  <c r="H745" i="5"/>
  <c r="K745" i="5"/>
  <c r="L737" i="5"/>
  <c r="E737" i="5"/>
  <c r="M737" i="5"/>
  <c r="F737" i="5"/>
  <c r="N737" i="5"/>
  <c r="G737" i="5"/>
  <c r="H737" i="5"/>
  <c r="K737" i="5"/>
  <c r="L729" i="5"/>
  <c r="E729" i="5"/>
  <c r="M729" i="5"/>
  <c r="F729" i="5"/>
  <c r="N729" i="5"/>
  <c r="G729" i="5"/>
  <c r="H729" i="5"/>
  <c r="K729" i="5"/>
  <c r="L721" i="5"/>
  <c r="E721" i="5"/>
  <c r="M721" i="5"/>
  <c r="F721" i="5"/>
  <c r="N721" i="5"/>
  <c r="G721" i="5"/>
  <c r="H721" i="5"/>
  <c r="K721" i="5"/>
  <c r="L713" i="5"/>
  <c r="E713" i="5"/>
  <c r="M713" i="5"/>
  <c r="F713" i="5"/>
  <c r="N713" i="5"/>
  <c r="G713" i="5"/>
  <c r="H713" i="5"/>
  <c r="K713" i="5"/>
  <c r="L705" i="5"/>
  <c r="E705" i="5"/>
  <c r="M705" i="5"/>
  <c r="F705" i="5"/>
  <c r="N705" i="5"/>
  <c r="G705" i="5"/>
  <c r="H705" i="5"/>
  <c r="K705" i="5"/>
  <c r="G697" i="5"/>
  <c r="H697" i="5"/>
  <c r="K697" i="5"/>
  <c r="L697" i="5"/>
  <c r="F697" i="5"/>
  <c r="N697" i="5"/>
  <c r="E697" i="5"/>
  <c r="M697" i="5"/>
  <c r="G689" i="5"/>
  <c r="H689" i="5"/>
  <c r="K689" i="5"/>
  <c r="L689" i="5"/>
  <c r="F689" i="5"/>
  <c r="N689" i="5"/>
  <c r="E689" i="5"/>
  <c r="M689" i="5"/>
  <c r="G681" i="5"/>
  <c r="H681" i="5"/>
  <c r="K681" i="5"/>
  <c r="L681" i="5"/>
  <c r="F681" i="5"/>
  <c r="N681" i="5"/>
  <c r="E681" i="5"/>
  <c r="M681" i="5"/>
  <c r="G673" i="5"/>
  <c r="H673" i="5"/>
  <c r="K673" i="5"/>
  <c r="L673" i="5"/>
  <c r="F673" i="5"/>
  <c r="N673" i="5"/>
  <c r="E673" i="5"/>
  <c r="M673" i="5"/>
  <c r="G665" i="5"/>
  <c r="H665" i="5"/>
  <c r="K665" i="5"/>
  <c r="L665" i="5"/>
  <c r="F665" i="5"/>
  <c r="N665" i="5"/>
  <c r="E665" i="5"/>
  <c r="M665" i="5"/>
  <c r="G657" i="5"/>
  <c r="H657" i="5"/>
  <c r="K657" i="5"/>
  <c r="L657" i="5"/>
  <c r="F657" i="5"/>
  <c r="N657" i="5"/>
  <c r="E657" i="5"/>
  <c r="M657" i="5"/>
  <c r="G649" i="5"/>
  <c r="H649" i="5"/>
  <c r="K649" i="5"/>
  <c r="L649" i="5"/>
  <c r="F649" i="5"/>
  <c r="N649" i="5"/>
  <c r="M649" i="5"/>
  <c r="E649" i="5"/>
  <c r="G641" i="5"/>
  <c r="H641" i="5"/>
  <c r="K641" i="5"/>
  <c r="L641" i="5"/>
  <c r="F641" i="5"/>
  <c r="N641" i="5"/>
  <c r="E641" i="5"/>
  <c r="M641" i="5"/>
  <c r="G633" i="5"/>
  <c r="H633" i="5"/>
  <c r="K633" i="5"/>
  <c r="L633" i="5"/>
  <c r="F633" i="5"/>
  <c r="N633" i="5"/>
  <c r="E633" i="5"/>
  <c r="M633" i="5"/>
  <c r="G625" i="5"/>
  <c r="H625" i="5"/>
  <c r="K625" i="5"/>
  <c r="L625" i="5"/>
  <c r="F625" i="5"/>
  <c r="N625" i="5"/>
  <c r="E625" i="5"/>
  <c r="M625" i="5"/>
  <c r="G617" i="5"/>
  <c r="H617" i="5"/>
  <c r="K617" i="5"/>
  <c r="L617" i="5"/>
  <c r="F617" i="5"/>
  <c r="N617" i="5"/>
  <c r="E617" i="5"/>
  <c r="M617" i="5"/>
  <c r="G609" i="5"/>
  <c r="H609" i="5"/>
  <c r="K609" i="5"/>
  <c r="L609" i="5"/>
  <c r="F609" i="5"/>
  <c r="N609" i="5"/>
  <c r="E609" i="5"/>
  <c r="M609" i="5"/>
  <c r="G601" i="5"/>
  <c r="H601" i="5"/>
  <c r="K601" i="5"/>
  <c r="L601" i="5"/>
  <c r="F601" i="5"/>
  <c r="N601" i="5"/>
  <c r="E601" i="5"/>
  <c r="M601" i="5"/>
  <c r="H593" i="5"/>
  <c r="L593" i="5"/>
  <c r="E593" i="5"/>
  <c r="F593" i="5"/>
  <c r="G593" i="5"/>
  <c r="K593" i="5"/>
  <c r="M593" i="5"/>
  <c r="N593" i="5"/>
  <c r="F585" i="5"/>
  <c r="N585" i="5"/>
  <c r="G585" i="5"/>
  <c r="H585" i="5"/>
  <c r="K585" i="5"/>
  <c r="L585" i="5"/>
  <c r="E585" i="5"/>
  <c r="M585" i="5"/>
  <c r="F577" i="5"/>
  <c r="N577" i="5"/>
  <c r="G577" i="5"/>
  <c r="H577" i="5"/>
  <c r="K577" i="5"/>
  <c r="L577" i="5"/>
  <c r="E577" i="5"/>
  <c r="M577" i="5"/>
  <c r="F569" i="5"/>
  <c r="N569" i="5"/>
  <c r="G569" i="5"/>
  <c r="H569" i="5"/>
  <c r="K569" i="5"/>
  <c r="L569" i="5"/>
  <c r="E569" i="5"/>
  <c r="M569" i="5"/>
  <c r="F561" i="5"/>
  <c r="N561" i="5"/>
  <c r="G561" i="5"/>
  <c r="H561" i="5"/>
  <c r="K561" i="5"/>
  <c r="L561" i="5"/>
  <c r="M561" i="5"/>
  <c r="E561" i="5"/>
  <c r="F553" i="5"/>
  <c r="N553" i="5"/>
  <c r="G553" i="5"/>
  <c r="H553" i="5"/>
  <c r="K553" i="5"/>
  <c r="L553" i="5"/>
  <c r="E553" i="5"/>
  <c r="M553" i="5"/>
  <c r="F545" i="5"/>
  <c r="N545" i="5"/>
  <c r="G545" i="5"/>
  <c r="H545" i="5"/>
  <c r="K545" i="5"/>
  <c r="L545" i="5"/>
  <c r="E545" i="5"/>
  <c r="M545" i="5"/>
  <c r="F537" i="5"/>
  <c r="N537" i="5"/>
  <c r="G537" i="5"/>
  <c r="H537" i="5"/>
  <c r="K537" i="5"/>
  <c r="L537" i="5"/>
  <c r="M537" i="5"/>
  <c r="E537" i="5"/>
  <c r="F529" i="5"/>
  <c r="N529" i="5"/>
  <c r="G529" i="5"/>
  <c r="H529" i="5"/>
  <c r="K529" i="5"/>
  <c r="L529" i="5"/>
  <c r="E529" i="5"/>
  <c r="M529" i="5"/>
  <c r="F521" i="5"/>
  <c r="N521" i="5"/>
  <c r="G521" i="5"/>
  <c r="H521" i="5"/>
  <c r="K521" i="5"/>
  <c r="L521" i="5"/>
  <c r="E521" i="5"/>
  <c r="M521" i="5"/>
  <c r="F513" i="5"/>
  <c r="N513" i="5"/>
  <c r="G513" i="5"/>
  <c r="H513" i="5"/>
  <c r="K513" i="5"/>
  <c r="L513" i="5"/>
  <c r="E513" i="5"/>
  <c r="M513" i="5"/>
  <c r="F505" i="5"/>
  <c r="N505" i="5"/>
  <c r="G505" i="5"/>
  <c r="H505" i="5"/>
  <c r="K505" i="5"/>
  <c r="L505" i="5"/>
  <c r="E505" i="5"/>
  <c r="M505" i="5"/>
  <c r="F497" i="5"/>
  <c r="N497" i="5"/>
  <c r="G497" i="5"/>
  <c r="H497" i="5"/>
  <c r="K497" i="5"/>
  <c r="L497" i="5"/>
  <c r="M497" i="5"/>
  <c r="E497" i="5"/>
  <c r="F489" i="5"/>
  <c r="N489" i="5"/>
  <c r="G489" i="5"/>
  <c r="E489" i="5"/>
  <c r="H489" i="5"/>
  <c r="K489" i="5"/>
  <c r="L489" i="5"/>
  <c r="M489" i="5"/>
  <c r="K481" i="5"/>
  <c r="L481" i="5"/>
  <c r="E481" i="5"/>
  <c r="M481" i="5"/>
  <c r="F481" i="5"/>
  <c r="N481" i="5"/>
  <c r="G481" i="5"/>
  <c r="H481" i="5"/>
  <c r="K473" i="5"/>
  <c r="L473" i="5"/>
  <c r="E473" i="5"/>
  <c r="M473" i="5"/>
  <c r="F473" i="5"/>
  <c r="N473" i="5"/>
  <c r="G473" i="5"/>
  <c r="H473" i="5"/>
  <c r="K465" i="5"/>
  <c r="L465" i="5"/>
  <c r="E465" i="5"/>
  <c r="M465" i="5"/>
  <c r="F465" i="5"/>
  <c r="N465" i="5"/>
  <c r="G465" i="5"/>
  <c r="H465" i="5"/>
  <c r="K457" i="5"/>
  <c r="L457" i="5"/>
  <c r="E457" i="5"/>
  <c r="M457" i="5"/>
  <c r="F457" i="5"/>
  <c r="N457" i="5"/>
  <c r="G457" i="5"/>
  <c r="H457" i="5"/>
  <c r="K449" i="5"/>
  <c r="L449" i="5"/>
  <c r="E449" i="5"/>
  <c r="M449" i="5"/>
  <c r="F449" i="5"/>
  <c r="N449" i="5"/>
  <c r="G449" i="5"/>
  <c r="H449" i="5"/>
  <c r="K441" i="5"/>
  <c r="L441" i="5"/>
  <c r="E441" i="5"/>
  <c r="M441" i="5"/>
  <c r="F441" i="5"/>
  <c r="N441" i="5"/>
  <c r="G441" i="5"/>
  <c r="H441" i="5"/>
  <c r="K433" i="5"/>
  <c r="L433" i="5"/>
  <c r="E433" i="5"/>
  <c r="M433" i="5"/>
  <c r="F433" i="5"/>
  <c r="N433" i="5"/>
  <c r="G433" i="5"/>
  <c r="H433" i="5"/>
  <c r="K425" i="5"/>
  <c r="L425" i="5"/>
  <c r="E425" i="5"/>
  <c r="M425" i="5"/>
  <c r="F425" i="5"/>
  <c r="N425" i="5"/>
  <c r="G425" i="5"/>
  <c r="H425" i="5"/>
  <c r="K417" i="5"/>
  <c r="L417" i="5"/>
  <c r="E417" i="5"/>
  <c r="M417" i="5"/>
  <c r="F417" i="5"/>
  <c r="N417" i="5"/>
  <c r="G417" i="5"/>
  <c r="H417" i="5"/>
  <c r="K409" i="5"/>
  <c r="L409" i="5"/>
  <c r="E409" i="5"/>
  <c r="M409" i="5"/>
  <c r="F409" i="5"/>
  <c r="N409" i="5"/>
  <c r="G409" i="5"/>
  <c r="H409" i="5"/>
  <c r="K401" i="5"/>
  <c r="L401" i="5"/>
  <c r="E401" i="5"/>
  <c r="M401" i="5"/>
  <c r="F401" i="5"/>
  <c r="N401" i="5"/>
  <c r="G401" i="5"/>
  <c r="H401" i="5"/>
  <c r="K393" i="5"/>
  <c r="L393" i="5"/>
  <c r="E393" i="5"/>
  <c r="M393" i="5"/>
  <c r="F393" i="5"/>
  <c r="N393" i="5"/>
  <c r="G393" i="5"/>
  <c r="H393" i="5"/>
  <c r="K385" i="5"/>
  <c r="L385" i="5"/>
  <c r="G385" i="5"/>
  <c r="M385" i="5"/>
  <c r="N385" i="5"/>
  <c r="E385" i="5"/>
  <c r="H385" i="5"/>
  <c r="F385" i="5"/>
  <c r="K377" i="5"/>
  <c r="L377" i="5"/>
  <c r="G377" i="5"/>
  <c r="H377" i="5"/>
  <c r="M377" i="5"/>
  <c r="N377" i="5"/>
  <c r="F377" i="5"/>
  <c r="E377" i="5"/>
  <c r="K369" i="5"/>
  <c r="L369" i="5"/>
  <c r="G369" i="5"/>
  <c r="F369" i="5"/>
  <c r="H369" i="5"/>
  <c r="M369" i="5"/>
  <c r="N369" i="5"/>
  <c r="E369" i="5"/>
  <c r="K361" i="5"/>
  <c r="L361" i="5"/>
  <c r="F361" i="5"/>
  <c r="N361" i="5"/>
  <c r="G361" i="5"/>
  <c r="E361" i="5"/>
  <c r="H361" i="5"/>
  <c r="M361" i="5"/>
  <c r="K353" i="5"/>
  <c r="L353" i="5"/>
  <c r="E353" i="5"/>
  <c r="M353" i="5"/>
  <c r="F353" i="5"/>
  <c r="N353" i="5"/>
  <c r="G353" i="5"/>
  <c r="H353" i="5"/>
  <c r="K345" i="5"/>
  <c r="L345" i="5"/>
  <c r="E345" i="5"/>
  <c r="M345" i="5"/>
  <c r="F345" i="5"/>
  <c r="N345" i="5"/>
  <c r="G345" i="5"/>
  <c r="H345" i="5"/>
  <c r="K337" i="5"/>
  <c r="L337" i="5"/>
  <c r="E337" i="5"/>
  <c r="M337" i="5"/>
  <c r="F337" i="5"/>
  <c r="N337" i="5"/>
  <c r="G337" i="5"/>
  <c r="H337" i="5"/>
  <c r="K329" i="5"/>
  <c r="L329" i="5"/>
  <c r="E329" i="5"/>
  <c r="M329" i="5"/>
  <c r="F329" i="5"/>
  <c r="N329" i="5"/>
  <c r="G329" i="5"/>
  <c r="H329" i="5"/>
  <c r="K321" i="5"/>
  <c r="L321" i="5"/>
  <c r="E321" i="5"/>
  <c r="M321" i="5"/>
  <c r="F321" i="5"/>
  <c r="N321" i="5"/>
  <c r="G321" i="5"/>
  <c r="H321" i="5"/>
  <c r="L313" i="5"/>
  <c r="E313" i="5"/>
  <c r="M313" i="5"/>
  <c r="F313" i="5"/>
  <c r="G313" i="5"/>
  <c r="H313" i="5"/>
  <c r="K313" i="5"/>
  <c r="N313" i="5"/>
  <c r="K305" i="5"/>
  <c r="L305" i="5"/>
  <c r="E305" i="5"/>
  <c r="M305" i="5"/>
  <c r="F305" i="5"/>
  <c r="N305" i="5"/>
  <c r="G305" i="5"/>
  <c r="H305" i="5"/>
  <c r="K297" i="5"/>
  <c r="L297" i="5"/>
  <c r="E297" i="5"/>
  <c r="M297" i="5"/>
  <c r="F297" i="5"/>
  <c r="N297" i="5"/>
  <c r="G297" i="5"/>
  <c r="H297" i="5"/>
  <c r="F289" i="5"/>
  <c r="N289" i="5"/>
  <c r="G289" i="5"/>
  <c r="E289" i="5"/>
  <c r="H289" i="5"/>
  <c r="K289" i="5"/>
  <c r="L289" i="5"/>
  <c r="M289" i="5"/>
  <c r="F281" i="5"/>
  <c r="N281" i="5"/>
  <c r="G281" i="5"/>
  <c r="E281" i="5"/>
  <c r="H281" i="5"/>
  <c r="K281" i="5"/>
  <c r="M281" i="5"/>
  <c r="L281" i="5"/>
  <c r="F273" i="5"/>
  <c r="N273" i="5"/>
  <c r="G273" i="5"/>
  <c r="M273" i="5"/>
  <c r="E273" i="5"/>
  <c r="H273" i="5"/>
  <c r="L273" i="5"/>
  <c r="K273" i="5"/>
  <c r="F265" i="5"/>
  <c r="N265" i="5"/>
  <c r="G265" i="5"/>
  <c r="L265" i="5"/>
  <c r="M265" i="5"/>
  <c r="E265" i="5"/>
  <c r="H265" i="5"/>
  <c r="K265" i="5"/>
  <c r="F257" i="5"/>
  <c r="N257" i="5"/>
  <c r="G257" i="5"/>
  <c r="K257" i="5"/>
  <c r="L257" i="5"/>
  <c r="M257" i="5"/>
  <c r="E257" i="5"/>
  <c r="H257" i="5"/>
  <c r="E249" i="5"/>
  <c r="M249" i="5"/>
  <c r="L249" i="5"/>
  <c r="N249" i="5"/>
  <c r="G249" i="5"/>
  <c r="K249" i="5"/>
  <c r="F249" i="5"/>
  <c r="H249" i="5"/>
  <c r="E241" i="5"/>
  <c r="M241" i="5"/>
  <c r="L241" i="5"/>
  <c r="N241" i="5"/>
  <c r="F241" i="5"/>
  <c r="K241" i="5"/>
  <c r="H241" i="5"/>
  <c r="G241" i="5"/>
  <c r="E233" i="5"/>
  <c r="M233" i="5"/>
  <c r="K233" i="5"/>
  <c r="L233" i="5"/>
  <c r="F233" i="5"/>
  <c r="G233" i="5"/>
  <c r="H233" i="5"/>
  <c r="N233" i="5"/>
  <c r="H225" i="5"/>
  <c r="L225" i="5"/>
  <c r="G225" i="5"/>
  <c r="N225" i="5"/>
  <c r="E225" i="5"/>
  <c r="M225" i="5"/>
  <c r="F225" i="5"/>
  <c r="K225" i="5"/>
  <c r="H217" i="5"/>
  <c r="L217" i="5"/>
  <c r="F217" i="5"/>
  <c r="G217" i="5"/>
  <c r="M217" i="5"/>
  <c r="K217" i="5"/>
  <c r="E217" i="5"/>
  <c r="N217" i="5"/>
  <c r="H209" i="5"/>
  <c r="L209" i="5"/>
  <c r="N209" i="5"/>
  <c r="E209" i="5"/>
  <c r="F209" i="5"/>
  <c r="G209" i="5"/>
  <c r="K209" i="5"/>
  <c r="M209" i="5"/>
  <c r="K201" i="5"/>
  <c r="F201" i="5"/>
  <c r="N201" i="5"/>
  <c r="G201" i="5"/>
  <c r="H201" i="5"/>
  <c r="M201" i="5"/>
  <c r="E201" i="5"/>
  <c r="L201" i="5"/>
  <c r="K193" i="5"/>
  <c r="F193" i="5"/>
  <c r="N193" i="5"/>
  <c r="E193" i="5"/>
  <c r="G193" i="5"/>
  <c r="L193" i="5"/>
  <c r="H193" i="5"/>
  <c r="M193" i="5"/>
  <c r="K185" i="5"/>
  <c r="F185" i="5"/>
  <c r="N185" i="5"/>
  <c r="E185" i="5"/>
  <c r="M185" i="5"/>
  <c r="G185" i="5"/>
  <c r="H185" i="5"/>
  <c r="L185" i="5"/>
  <c r="K177" i="5"/>
  <c r="F177" i="5"/>
  <c r="N177" i="5"/>
  <c r="H177" i="5"/>
  <c r="E177" i="5"/>
  <c r="G177" i="5"/>
  <c r="L177" i="5"/>
  <c r="M177" i="5"/>
  <c r="K169" i="5"/>
  <c r="F169" i="5"/>
  <c r="N169" i="5"/>
  <c r="M169" i="5"/>
  <c r="G169" i="5"/>
  <c r="E169" i="5"/>
  <c r="H169" i="5"/>
  <c r="L169" i="5"/>
  <c r="K161" i="5"/>
  <c r="F161" i="5"/>
  <c r="N161" i="5"/>
  <c r="L161" i="5"/>
  <c r="M161" i="5"/>
  <c r="E161" i="5"/>
  <c r="G161" i="5"/>
  <c r="H161" i="5"/>
  <c r="K153" i="5"/>
  <c r="F153" i="5"/>
  <c r="N153" i="5"/>
  <c r="L153" i="5"/>
  <c r="E153" i="5"/>
  <c r="G153" i="5"/>
  <c r="H153" i="5"/>
  <c r="M153" i="5"/>
  <c r="E145" i="5"/>
  <c r="M145" i="5"/>
  <c r="F145" i="5"/>
  <c r="N145" i="5"/>
  <c r="G145" i="5"/>
  <c r="H145" i="5"/>
  <c r="K145" i="5"/>
  <c r="L145" i="5"/>
  <c r="E137" i="5"/>
  <c r="M137" i="5"/>
  <c r="F137" i="5"/>
  <c r="N137" i="5"/>
  <c r="G137" i="5"/>
  <c r="H137" i="5"/>
  <c r="K137" i="5"/>
  <c r="L137" i="5"/>
  <c r="E129" i="5"/>
  <c r="M129" i="5"/>
  <c r="F129" i="5"/>
  <c r="N129" i="5"/>
  <c r="G129" i="5"/>
  <c r="H129" i="5"/>
  <c r="K129" i="5"/>
  <c r="L129" i="5"/>
  <c r="E121" i="5"/>
  <c r="M121" i="5"/>
  <c r="F121" i="5"/>
  <c r="N121" i="5"/>
  <c r="G121" i="5"/>
  <c r="H121" i="5"/>
  <c r="K121" i="5"/>
  <c r="L121" i="5"/>
  <c r="E113" i="5"/>
  <c r="M113" i="5"/>
  <c r="F113" i="5"/>
  <c r="N113" i="5"/>
  <c r="G113" i="5"/>
  <c r="H113" i="5"/>
  <c r="K113" i="5"/>
  <c r="L113" i="5"/>
  <c r="L105" i="5"/>
  <c r="F105" i="5"/>
  <c r="N105" i="5"/>
  <c r="G105" i="5"/>
  <c r="H105" i="5"/>
  <c r="K105" i="5"/>
  <c r="M105" i="5"/>
  <c r="E105" i="5"/>
  <c r="L97" i="5"/>
  <c r="F97" i="5"/>
  <c r="N97" i="5"/>
  <c r="G97" i="5"/>
  <c r="H97" i="5"/>
  <c r="K97" i="5"/>
  <c r="M97" i="5"/>
  <c r="E97" i="5"/>
  <c r="L89" i="5"/>
  <c r="F89" i="5"/>
  <c r="N89" i="5"/>
  <c r="G89" i="5"/>
  <c r="H89" i="5"/>
  <c r="M89" i="5"/>
  <c r="E89" i="5"/>
  <c r="K89" i="5"/>
  <c r="L81" i="5"/>
  <c r="F81" i="5"/>
  <c r="N81" i="5"/>
  <c r="G81" i="5"/>
  <c r="H81" i="5"/>
  <c r="E81" i="5"/>
  <c r="K81" i="5"/>
  <c r="M81" i="5"/>
  <c r="L73" i="5"/>
  <c r="F73" i="5"/>
  <c r="N73" i="5"/>
  <c r="G73" i="5"/>
  <c r="H73" i="5"/>
  <c r="E73" i="5"/>
  <c r="K73" i="5"/>
  <c r="M73" i="5"/>
  <c r="L65" i="5"/>
  <c r="F65" i="5"/>
  <c r="N65" i="5"/>
  <c r="G65" i="5"/>
  <c r="H65" i="5"/>
  <c r="E65" i="5"/>
  <c r="K65" i="5"/>
  <c r="M65" i="5"/>
  <c r="L57" i="5"/>
  <c r="F57" i="5"/>
  <c r="N57" i="5"/>
  <c r="G57" i="5"/>
  <c r="H57" i="5"/>
  <c r="E57" i="5"/>
  <c r="K57" i="5"/>
  <c r="M57" i="5"/>
  <c r="L49" i="5"/>
  <c r="F49" i="5"/>
  <c r="N49" i="5"/>
  <c r="G49" i="5"/>
  <c r="H49" i="5"/>
  <c r="E49" i="5"/>
  <c r="K49" i="5"/>
  <c r="M49" i="5"/>
  <c r="G962" i="5"/>
  <c r="M944" i="5"/>
  <c r="K888" i="5"/>
  <c r="E842" i="5"/>
  <c r="F1008" i="5"/>
  <c r="N1008" i="5"/>
  <c r="G1008" i="5"/>
  <c r="H1008" i="5"/>
  <c r="K1008" i="5"/>
  <c r="L1008" i="5"/>
  <c r="F976" i="5"/>
  <c r="N976" i="5"/>
  <c r="G976" i="5"/>
  <c r="H976" i="5"/>
  <c r="K976" i="5"/>
  <c r="L976" i="5"/>
  <c r="F928" i="5"/>
  <c r="N928" i="5"/>
  <c r="G928" i="5"/>
  <c r="H928" i="5"/>
  <c r="K928" i="5"/>
  <c r="L928" i="5"/>
  <c r="E872" i="5"/>
  <c r="M872" i="5"/>
  <c r="F872" i="5"/>
  <c r="N872" i="5"/>
  <c r="G872" i="5"/>
  <c r="H872" i="5"/>
  <c r="L872" i="5"/>
  <c r="K872" i="5"/>
  <c r="E816" i="5"/>
  <c r="M816" i="5"/>
  <c r="F816" i="5"/>
  <c r="N816" i="5"/>
  <c r="G816" i="5"/>
  <c r="H816" i="5"/>
  <c r="L816" i="5"/>
  <c r="K816" i="5"/>
  <c r="G768" i="5"/>
  <c r="H768" i="5"/>
  <c r="K768" i="5"/>
  <c r="L768" i="5"/>
  <c r="E768" i="5"/>
  <c r="M768" i="5"/>
  <c r="N768" i="5"/>
  <c r="F768" i="5"/>
  <c r="G728" i="5"/>
  <c r="H728" i="5"/>
  <c r="K728" i="5"/>
  <c r="L728" i="5"/>
  <c r="E728" i="5"/>
  <c r="M728" i="5"/>
  <c r="N728" i="5"/>
  <c r="F728" i="5"/>
  <c r="K672" i="5"/>
  <c r="L672" i="5"/>
  <c r="E672" i="5"/>
  <c r="M672" i="5"/>
  <c r="F672" i="5"/>
  <c r="N672" i="5"/>
  <c r="G672" i="5"/>
  <c r="H672" i="5"/>
  <c r="K648" i="5"/>
  <c r="L648" i="5"/>
  <c r="E648" i="5"/>
  <c r="M648" i="5"/>
  <c r="F648" i="5"/>
  <c r="N648" i="5"/>
  <c r="G648" i="5"/>
  <c r="H648" i="5"/>
  <c r="K592" i="5"/>
  <c r="L592" i="5"/>
  <c r="E592" i="5"/>
  <c r="G592" i="5"/>
  <c r="F592" i="5"/>
  <c r="H592" i="5"/>
  <c r="N592" i="5"/>
  <c r="M592" i="5"/>
  <c r="K528" i="5"/>
  <c r="L528" i="5"/>
  <c r="E528" i="5"/>
  <c r="M528" i="5"/>
  <c r="F528" i="5"/>
  <c r="N528" i="5"/>
  <c r="G528" i="5"/>
  <c r="H528" i="5"/>
  <c r="K512" i="5"/>
  <c r="L512" i="5"/>
  <c r="E512" i="5"/>
  <c r="M512" i="5"/>
  <c r="F512" i="5"/>
  <c r="N512" i="5"/>
  <c r="G512" i="5"/>
  <c r="H512" i="5"/>
  <c r="F472" i="5"/>
  <c r="N472" i="5"/>
  <c r="G472" i="5"/>
  <c r="H472" i="5"/>
  <c r="K472" i="5"/>
  <c r="E472" i="5"/>
  <c r="M472" i="5"/>
  <c r="L472" i="5"/>
  <c r="F440" i="5"/>
  <c r="N440" i="5"/>
  <c r="G440" i="5"/>
  <c r="H440" i="5"/>
  <c r="K440" i="5"/>
  <c r="E440" i="5"/>
  <c r="M440" i="5"/>
  <c r="L440" i="5"/>
  <c r="F384" i="5"/>
  <c r="N384" i="5"/>
  <c r="G384" i="5"/>
  <c r="H384" i="5"/>
  <c r="K384" i="5"/>
  <c r="L384" i="5"/>
  <c r="M384" i="5"/>
  <c r="E384" i="5"/>
  <c r="E368" i="5"/>
  <c r="F368" i="5"/>
  <c r="N368" i="5"/>
  <c r="G368" i="5"/>
  <c r="H368" i="5"/>
  <c r="K368" i="5"/>
  <c r="L368" i="5"/>
  <c r="M368" i="5"/>
  <c r="L336" i="5"/>
  <c r="E336" i="5"/>
  <c r="M336" i="5"/>
  <c r="F336" i="5"/>
  <c r="N336" i="5"/>
  <c r="G336" i="5"/>
  <c r="H336" i="5"/>
  <c r="K336" i="5"/>
  <c r="F304" i="5"/>
  <c r="N304" i="5"/>
  <c r="G304" i="5"/>
  <c r="H304" i="5"/>
  <c r="K304" i="5"/>
  <c r="E304" i="5"/>
  <c r="M304" i="5"/>
  <c r="L304" i="5"/>
  <c r="F296" i="5"/>
  <c r="N296" i="5"/>
  <c r="G296" i="5"/>
  <c r="H296" i="5"/>
  <c r="K296" i="5"/>
  <c r="E296" i="5"/>
  <c r="M296" i="5"/>
  <c r="L296" i="5"/>
  <c r="E288" i="5"/>
  <c r="M288" i="5"/>
  <c r="F288" i="5"/>
  <c r="G288" i="5"/>
  <c r="H288" i="5"/>
  <c r="K288" i="5"/>
  <c r="N288" i="5"/>
  <c r="L288" i="5"/>
  <c r="E280" i="5"/>
  <c r="M280" i="5"/>
  <c r="N280" i="5"/>
  <c r="F280" i="5"/>
  <c r="G280" i="5"/>
  <c r="H280" i="5"/>
  <c r="L280" i="5"/>
  <c r="K280" i="5"/>
  <c r="E272" i="5"/>
  <c r="M272" i="5"/>
  <c r="L272" i="5"/>
  <c r="N272" i="5"/>
  <c r="F272" i="5"/>
  <c r="G272" i="5"/>
  <c r="K272" i="5"/>
  <c r="H272" i="5"/>
  <c r="E264" i="5"/>
  <c r="M264" i="5"/>
  <c r="K264" i="5"/>
  <c r="L264" i="5"/>
  <c r="N264" i="5"/>
  <c r="F264" i="5"/>
  <c r="H264" i="5"/>
  <c r="G264" i="5"/>
  <c r="E256" i="5"/>
  <c r="M256" i="5"/>
  <c r="H256" i="5"/>
  <c r="K256" i="5"/>
  <c r="L256" i="5"/>
  <c r="N256" i="5"/>
  <c r="G256" i="5"/>
  <c r="F256" i="5"/>
  <c r="L248" i="5"/>
  <c r="H248" i="5"/>
  <c r="M248" i="5"/>
  <c r="N248" i="5"/>
  <c r="G248" i="5"/>
  <c r="F248" i="5"/>
  <c r="K248" i="5"/>
  <c r="E248" i="5"/>
  <c r="L240" i="5"/>
  <c r="E240" i="5"/>
  <c r="M240" i="5"/>
  <c r="H240" i="5"/>
  <c r="K240" i="5"/>
  <c r="F240" i="5"/>
  <c r="G240" i="5"/>
  <c r="N240" i="5"/>
  <c r="L232" i="5"/>
  <c r="E232" i="5"/>
  <c r="M232" i="5"/>
  <c r="H232" i="5"/>
  <c r="G232" i="5"/>
  <c r="K232" i="5"/>
  <c r="N232" i="5"/>
  <c r="F232" i="5"/>
  <c r="K224" i="5"/>
  <c r="L224" i="5"/>
  <c r="G224" i="5"/>
  <c r="F224" i="5"/>
  <c r="H224" i="5"/>
  <c r="M224" i="5"/>
  <c r="N224" i="5"/>
  <c r="E224" i="5"/>
  <c r="K216" i="5"/>
  <c r="L216" i="5"/>
  <c r="G216" i="5"/>
  <c r="N216" i="5"/>
  <c r="E216" i="5"/>
  <c r="F216" i="5"/>
  <c r="H216" i="5"/>
  <c r="M216" i="5"/>
  <c r="E192" i="5"/>
  <c r="M192" i="5"/>
  <c r="F192" i="5"/>
  <c r="N192" i="5"/>
  <c r="G192" i="5"/>
  <c r="H192" i="5"/>
  <c r="K192" i="5"/>
  <c r="L192" i="5"/>
  <c r="E152" i="5"/>
  <c r="M152" i="5"/>
  <c r="F152" i="5"/>
  <c r="N152" i="5"/>
  <c r="H152" i="5"/>
  <c r="G152" i="5"/>
  <c r="K152" i="5"/>
  <c r="L152" i="5"/>
  <c r="H144" i="5"/>
  <c r="K144" i="5"/>
  <c r="L144" i="5"/>
  <c r="E144" i="5"/>
  <c r="M144" i="5"/>
  <c r="F144" i="5"/>
  <c r="N144" i="5"/>
  <c r="G144" i="5"/>
  <c r="H136" i="5"/>
  <c r="K136" i="5"/>
  <c r="L136" i="5"/>
  <c r="E136" i="5"/>
  <c r="M136" i="5"/>
  <c r="F136" i="5"/>
  <c r="N136" i="5"/>
  <c r="G136" i="5"/>
  <c r="H128" i="5"/>
  <c r="K128" i="5"/>
  <c r="L128" i="5"/>
  <c r="E128" i="5"/>
  <c r="M128" i="5"/>
  <c r="F128" i="5"/>
  <c r="N128" i="5"/>
  <c r="G128" i="5"/>
  <c r="H120" i="5"/>
  <c r="K120" i="5"/>
  <c r="L120" i="5"/>
  <c r="E120" i="5"/>
  <c r="M120" i="5"/>
  <c r="F120" i="5"/>
  <c r="N120" i="5"/>
  <c r="G120" i="5"/>
  <c r="H112" i="5"/>
  <c r="K112" i="5"/>
  <c r="L112" i="5"/>
  <c r="E112" i="5"/>
  <c r="M112" i="5"/>
  <c r="F112" i="5"/>
  <c r="N112" i="5"/>
  <c r="G112" i="5"/>
  <c r="G104" i="5"/>
  <c r="K104" i="5"/>
  <c r="E104" i="5"/>
  <c r="M104" i="5"/>
  <c r="F104" i="5"/>
  <c r="H104" i="5"/>
  <c r="L104" i="5"/>
  <c r="N104" i="5"/>
  <c r="G96" i="5"/>
  <c r="K96" i="5"/>
  <c r="E96" i="5"/>
  <c r="M96" i="5"/>
  <c r="F96" i="5"/>
  <c r="H96" i="5"/>
  <c r="L96" i="5"/>
  <c r="N96" i="5"/>
  <c r="G88" i="5"/>
  <c r="K88" i="5"/>
  <c r="E88" i="5"/>
  <c r="M88" i="5"/>
  <c r="F88" i="5"/>
  <c r="H88" i="5"/>
  <c r="L88" i="5"/>
  <c r="N88" i="5"/>
  <c r="G80" i="5"/>
  <c r="K80" i="5"/>
  <c r="E80" i="5"/>
  <c r="M80" i="5"/>
  <c r="F80" i="5"/>
  <c r="H80" i="5"/>
  <c r="L80" i="5"/>
  <c r="N80" i="5"/>
  <c r="G72" i="5"/>
  <c r="K72" i="5"/>
  <c r="E72" i="5"/>
  <c r="M72" i="5"/>
  <c r="H72" i="5"/>
  <c r="L72" i="5"/>
  <c r="N72" i="5"/>
  <c r="F72" i="5"/>
  <c r="G64" i="5"/>
  <c r="K64" i="5"/>
  <c r="E64" i="5"/>
  <c r="M64" i="5"/>
  <c r="L64" i="5"/>
  <c r="N64" i="5"/>
  <c r="F64" i="5"/>
  <c r="H64" i="5"/>
  <c r="G56" i="5"/>
  <c r="K56" i="5"/>
  <c r="E56" i="5"/>
  <c r="M56" i="5"/>
  <c r="N56" i="5"/>
  <c r="F56" i="5"/>
  <c r="H56" i="5"/>
  <c r="L56" i="5"/>
  <c r="E1008" i="5"/>
  <c r="M984" i="5"/>
  <c r="K926" i="5"/>
  <c r="M920" i="5"/>
  <c r="K1023" i="5"/>
  <c r="L1023" i="5"/>
  <c r="E1023" i="5"/>
  <c r="M1023" i="5"/>
  <c r="F1023" i="5"/>
  <c r="N1023" i="5"/>
  <c r="G1023" i="5"/>
  <c r="K1015" i="5"/>
  <c r="L1015" i="5"/>
  <c r="E1015" i="5"/>
  <c r="M1015" i="5"/>
  <c r="F1015" i="5"/>
  <c r="N1015" i="5"/>
  <c r="G1015" i="5"/>
  <c r="K1007" i="5"/>
  <c r="L1007" i="5"/>
  <c r="E1007" i="5"/>
  <c r="M1007" i="5"/>
  <c r="F1007" i="5"/>
  <c r="N1007" i="5"/>
  <c r="G1007" i="5"/>
  <c r="K999" i="5"/>
  <c r="L999" i="5"/>
  <c r="E999" i="5"/>
  <c r="M999" i="5"/>
  <c r="F999" i="5"/>
  <c r="N999" i="5"/>
  <c r="G999" i="5"/>
  <c r="K991" i="5"/>
  <c r="L991" i="5"/>
  <c r="E991" i="5"/>
  <c r="M991" i="5"/>
  <c r="F991" i="5"/>
  <c r="N991" i="5"/>
  <c r="G991" i="5"/>
  <c r="K983" i="5"/>
  <c r="L983" i="5"/>
  <c r="E983" i="5"/>
  <c r="M983" i="5"/>
  <c r="F983" i="5"/>
  <c r="N983" i="5"/>
  <c r="G983" i="5"/>
  <c r="K975" i="5"/>
  <c r="L975" i="5"/>
  <c r="E975" i="5"/>
  <c r="M975" i="5"/>
  <c r="F975" i="5"/>
  <c r="N975" i="5"/>
  <c r="G975" i="5"/>
  <c r="K967" i="5"/>
  <c r="L967" i="5"/>
  <c r="E967" i="5"/>
  <c r="M967" i="5"/>
  <c r="F967" i="5"/>
  <c r="N967" i="5"/>
  <c r="G967" i="5"/>
  <c r="K959" i="5"/>
  <c r="L959" i="5"/>
  <c r="E959" i="5"/>
  <c r="M959" i="5"/>
  <c r="F959" i="5"/>
  <c r="N959" i="5"/>
  <c r="G959" i="5"/>
  <c r="K951" i="5"/>
  <c r="L951" i="5"/>
  <c r="E951" i="5"/>
  <c r="M951" i="5"/>
  <c r="F951" i="5"/>
  <c r="N951" i="5"/>
  <c r="G951" i="5"/>
  <c r="K943" i="5"/>
  <c r="L943" i="5"/>
  <c r="E943" i="5"/>
  <c r="M943" i="5"/>
  <c r="F943" i="5"/>
  <c r="N943" i="5"/>
  <c r="G943" i="5"/>
  <c r="K935" i="5"/>
  <c r="L935" i="5"/>
  <c r="E935" i="5"/>
  <c r="M935" i="5"/>
  <c r="F935" i="5"/>
  <c r="N935" i="5"/>
  <c r="G935" i="5"/>
  <c r="K927" i="5"/>
  <c r="L927" i="5"/>
  <c r="E927" i="5"/>
  <c r="M927" i="5"/>
  <c r="F927" i="5"/>
  <c r="N927" i="5"/>
  <c r="G927" i="5"/>
  <c r="H919" i="5"/>
  <c r="E919" i="5"/>
  <c r="G919" i="5"/>
  <c r="F919" i="5"/>
  <c r="K919" i="5"/>
  <c r="L919" i="5"/>
  <c r="M919" i="5"/>
  <c r="N919" i="5"/>
  <c r="H911" i="5"/>
  <c r="K911" i="5"/>
  <c r="L911" i="5"/>
  <c r="E911" i="5"/>
  <c r="M911" i="5"/>
  <c r="G911" i="5"/>
  <c r="F911" i="5"/>
  <c r="H903" i="5"/>
  <c r="K903" i="5"/>
  <c r="L903" i="5"/>
  <c r="E903" i="5"/>
  <c r="M903" i="5"/>
  <c r="G903" i="5"/>
  <c r="F903" i="5"/>
  <c r="N903" i="5"/>
  <c r="H895" i="5"/>
  <c r="K895" i="5"/>
  <c r="L895" i="5"/>
  <c r="E895" i="5"/>
  <c r="M895" i="5"/>
  <c r="G895" i="5"/>
  <c r="F895" i="5"/>
  <c r="N895" i="5"/>
  <c r="H887" i="5"/>
  <c r="K887" i="5"/>
  <c r="L887" i="5"/>
  <c r="E887" i="5"/>
  <c r="M887" i="5"/>
  <c r="G887" i="5"/>
  <c r="F887" i="5"/>
  <c r="N887" i="5"/>
  <c r="H879" i="5"/>
  <c r="K879" i="5"/>
  <c r="L879" i="5"/>
  <c r="E879" i="5"/>
  <c r="M879" i="5"/>
  <c r="G879" i="5"/>
  <c r="F879" i="5"/>
  <c r="N879" i="5"/>
  <c r="H871" i="5"/>
  <c r="K871" i="5"/>
  <c r="L871" i="5"/>
  <c r="E871" i="5"/>
  <c r="M871" i="5"/>
  <c r="G871" i="5"/>
  <c r="N871" i="5"/>
  <c r="H863" i="5"/>
  <c r="K863" i="5"/>
  <c r="L863" i="5"/>
  <c r="E863" i="5"/>
  <c r="M863" i="5"/>
  <c r="G863" i="5"/>
  <c r="F863" i="5"/>
  <c r="N863" i="5"/>
  <c r="H855" i="5"/>
  <c r="K855" i="5"/>
  <c r="L855" i="5"/>
  <c r="E855" i="5"/>
  <c r="M855" i="5"/>
  <c r="G855" i="5"/>
  <c r="F855" i="5"/>
  <c r="N855" i="5"/>
  <c r="H847" i="5"/>
  <c r="K847" i="5"/>
  <c r="L847" i="5"/>
  <c r="E847" i="5"/>
  <c r="M847" i="5"/>
  <c r="G847" i="5"/>
  <c r="F847" i="5"/>
  <c r="H839" i="5"/>
  <c r="K839" i="5"/>
  <c r="L839" i="5"/>
  <c r="E839" i="5"/>
  <c r="M839" i="5"/>
  <c r="G839" i="5"/>
  <c r="F839" i="5"/>
  <c r="N839" i="5"/>
  <c r="H831" i="5"/>
  <c r="K831" i="5"/>
  <c r="L831" i="5"/>
  <c r="E831" i="5"/>
  <c r="M831" i="5"/>
  <c r="G831" i="5"/>
  <c r="F831" i="5"/>
  <c r="N831" i="5"/>
  <c r="H823" i="5"/>
  <c r="K823" i="5"/>
  <c r="L823" i="5"/>
  <c r="E823" i="5"/>
  <c r="M823" i="5"/>
  <c r="G823" i="5"/>
  <c r="F823" i="5"/>
  <c r="N823" i="5"/>
  <c r="H815" i="5"/>
  <c r="K815" i="5"/>
  <c r="L815" i="5"/>
  <c r="E815" i="5"/>
  <c r="M815" i="5"/>
  <c r="G815" i="5"/>
  <c r="F815" i="5"/>
  <c r="N815" i="5"/>
  <c r="K807" i="5"/>
  <c r="L807" i="5"/>
  <c r="E807" i="5"/>
  <c r="M807" i="5"/>
  <c r="F807" i="5"/>
  <c r="N807" i="5"/>
  <c r="G807" i="5"/>
  <c r="H807" i="5"/>
  <c r="K799" i="5"/>
  <c r="L799" i="5"/>
  <c r="E799" i="5"/>
  <c r="M799" i="5"/>
  <c r="F799" i="5"/>
  <c r="N799" i="5"/>
  <c r="G799" i="5"/>
  <c r="H799" i="5"/>
  <c r="K791" i="5"/>
  <c r="L791" i="5"/>
  <c r="E791" i="5"/>
  <c r="M791" i="5"/>
  <c r="F791" i="5"/>
  <c r="N791" i="5"/>
  <c r="G791" i="5"/>
  <c r="H791" i="5"/>
  <c r="K783" i="5"/>
  <c r="L783" i="5"/>
  <c r="E783" i="5"/>
  <c r="M783" i="5"/>
  <c r="F783" i="5"/>
  <c r="N783" i="5"/>
  <c r="G783" i="5"/>
  <c r="H783" i="5"/>
  <c r="K775" i="5"/>
  <c r="L775" i="5"/>
  <c r="E775" i="5"/>
  <c r="M775" i="5"/>
  <c r="F775" i="5"/>
  <c r="N775" i="5"/>
  <c r="G775" i="5"/>
  <c r="H775" i="5"/>
  <c r="K767" i="5"/>
  <c r="L767" i="5"/>
  <c r="E767" i="5"/>
  <c r="M767" i="5"/>
  <c r="F767" i="5"/>
  <c r="N767" i="5"/>
  <c r="G767" i="5"/>
  <c r="H767" i="5"/>
  <c r="K759" i="5"/>
  <c r="L759" i="5"/>
  <c r="E759" i="5"/>
  <c r="M759" i="5"/>
  <c r="F759" i="5"/>
  <c r="N759" i="5"/>
  <c r="G759" i="5"/>
  <c r="H759" i="5"/>
  <c r="K751" i="5"/>
  <c r="L751" i="5"/>
  <c r="E751" i="5"/>
  <c r="M751" i="5"/>
  <c r="F751" i="5"/>
  <c r="N751" i="5"/>
  <c r="G751" i="5"/>
  <c r="H751" i="5"/>
  <c r="K743" i="5"/>
  <c r="L743" i="5"/>
  <c r="E743" i="5"/>
  <c r="M743" i="5"/>
  <c r="F743" i="5"/>
  <c r="N743" i="5"/>
  <c r="G743" i="5"/>
  <c r="H743" i="5"/>
  <c r="K735" i="5"/>
  <c r="L735" i="5"/>
  <c r="E735" i="5"/>
  <c r="M735" i="5"/>
  <c r="F735" i="5"/>
  <c r="N735" i="5"/>
  <c r="G735" i="5"/>
  <c r="H735" i="5"/>
  <c r="K727" i="5"/>
  <c r="L727" i="5"/>
  <c r="E727" i="5"/>
  <c r="M727" i="5"/>
  <c r="F727" i="5"/>
  <c r="N727" i="5"/>
  <c r="G727" i="5"/>
  <c r="H727" i="5"/>
  <c r="K719" i="5"/>
  <c r="L719" i="5"/>
  <c r="E719" i="5"/>
  <c r="M719" i="5"/>
  <c r="F719" i="5"/>
  <c r="N719" i="5"/>
  <c r="G719" i="5"/>
  <c r="H719" i="5"/>
  <c r="K711" i="5"/>
  <c r="L711" i="5"/>
  <c r="E711" i="5"/>
  <c r="M711" i="5"/>
  <c r="F711" i="5"/>
  <c r="N711" i="5"/>
  <c r="G711" i="5"/>
  <c r="H711" i="5"/>
  <c r="K703" i="5"/>
  <c r="L703" i="5"/>
  <c r="E703" i="5"/>
  <c r="M703" i="5"/>
  <c r="F703" i="5"/>
  <c r="N703" i="5"/>
  <c r="G703" i="5"/>
  <c r="H703" i="5"/>
  <c r="E695" i="5"/>
  <c r="M695" i="5"/>
  <c r="F695" i="5"/>
  <c r="N695" i="5"/>
  <c r="G695" i="5"/>
  <c r="H695" i="5"/>
  <c r="L695" i="5"/>
  <c r="K695" i="5"/>
  <c r="E687" i="5"/>
  <c r="M687" i="5"/>
  <c r="F687" i="5"/>
  <c r="N687" i="5"/>
  <c r="G687" i="5"/>
  <c r="H687" i="5"/>
  <c r="L687" i="5"/>
  <c r="K687" i="5"/>
  <c r="E679" i="5"/>
  <c r="M679" i="5"/>
  <c r="F679" i="5"/>
  <c r="N679" i="5"/>
  <c r="G679" i="5"/>
  <c r="H679" i="5"/>
  <c r="L679" i="5"/>
  <c r="K679" i="5"/>
  <c r="E671" i="5"/>
  <c r="M671" i="5"/>
  <c r="F671" i="5"/>
  <c r="N671" i="5"/>
  <c r="G671" i="5"/>
  <c r="H671" i="5"/>
  <c r="L671" i="5"/>
  <c r="K671" i="5"/>
  <c r="E663" i="5"/>
  <c r="M663" i="5"/>
  <c r="F663" i="5"/>
  <c r="N663" i="5"/>
  <c r="G663" i="5"/>
  <c r="H663" i="5"/>
  <c r="L663" i="5"/>
  <c r="K663" i="5"/>
  <c r="E655" i="5"/>
  <c r="M655" i="5"/>
  <c r="F655" i="5"/>
  <c r="N655" i="5"/>
  <c r="G655" i="5"/>
  <c r="H655" i="5"/>
  <c r="L655" i="5"/>
  <c r="K655" i="5"/>
  <c r="E647" i="5"/>
  <c r="M647" i="5"/>
  <c r="F647" i="5"/>
  <c r="N647" i="5"/>
  <c r="G647" i="5"/>
  <c r="H647" i="5"/>
  <c r="L647" i="5"/>
  <c r="K647" i="5"/>
  <c r="E639" i="5"/>
  <c r="M639" i="5"/>
  <c r="F639" i="5"/>
  <c r="N639" i="5"/>
  <c r="G639" i="5"/>
  <c r="H639" i="5"/>
  <c r="L639" i="5"/>
  <c r="K639" i="5"/>
  <c r="E631" i="5"/>
  <c r="M631" i="5"/>
  <c r="F631" i="5"/>
  <c r="N631" i="5"/>
  <c r="G631" i="5"/>
  <c r="H631" i="5"/>
  <c r="L631" i="5"/>
  <c r="K631" i="5"/>
  <c r="E623" i="5"/>
  <c r="M623" i="5"/>
  <c r="F623" i="5"/>
  <c r="N623" i="5"/>
  <c r="G623" i="5"/>
  <c r="H623" i="5"/>
  <c r="L623" i="5"/>
  <c r="K623" i="5"/>
  <c r="E615" i="5"/>
  <c r="M615" i="5"/>
  <c r="F615" i="5"/>
  <c r="N615" i="5"/>
  <c r="G615" i="5"/>
  <c r="H615" i="5"/>
  <c r="L615" i="5"/>
  <c r="K615" i="5"/>
  <c r="E607" i="5"/>
  <c r="M607" i="5"/>
  <c r="F607" i="5"/>
  <c r="N607" i="5"/>
  <c r="G607" i="5"/>
  <c r="H607" i="5"/>
  <c r="L607" i="5"/>
  <c r="K607" i="5"/>
  <c r="E599" i="5"/>
  <c r="M599" i="5"/>
  <c r="F599" i="5"/>
  <c r="N599" i="5"/>
  <c r="G599" i="5"/>
  <c r="H599" i="5"/>
  <c r="L599" i="5"/>
  <c r="K599" i="5"/>
  <c r="L591" i="5"/>
  <c r="E591" i="5"/>
  <c r="M591" i="5"/>
  <c r="F591" i="5"/>
  <c r="N591" i="5"/>
  <c r="G591" i="5"/>
  <c r="H591" i="5"/>
  <c r="K591" i="5"/>
  <c r="L583" i="5"/>
  <c r="E583" i="5"/>
  <c r="M583" i="5"/>
  <c r="F583" i="5"/>
  <c r="N583" i="5"/>
  <c r="G583" i="5"/>
  <c r="H583" i="5"/>
  <c r="K583" i="5"/>
  <c r="L575" i="5"/>
  <c r="E575" i="5"/>
  <c r="M575" i="5"/>
  <c r="F575" i="5"/>
  <c r="N575" i="5"/>
  <c r="G575" i="5"/>
  <c r="H575" i="5"/>
  <c r="K575" i="5"/>
  <c r="L567" i="5"/>
  <c r="E567" i="5"/>
  <c r="M567" i="5"/>
  <c r="F567" i="5"/>
  <c r="N567" i="5"/>
  <c r="G567" i="5"/>
  <c r="H567" i="5"/>
  <c r="K567" i="5"/>
  <c r="L559" i="5"/>
  <c r="E559" i="5"/>
  <c r="M559" i="5"/>
  <c r="F559" i="5"/>
  <c r="N559" i="5"/>
  <c r="G559" i="5"/>
  <c r="H559" i="5"/>
  <c r="K559" i="5"/>
  <c r="L551" i="5"/>
  <c r="E551" i="5"/>
  <c r="M551" i="5"/>
  <c r="F551" i="5"/>
  <c r="N551" i="5"/>
  <c r="G551" i="5"/>
  <c r="H551" i="5"/>
  <c r="K551" i="5"/>
  <c r="L543" i="5"/>
  <c r="E543" i="5"/>
  <c r="M543" i="5"/>
  <c r="F543" i="5"/>
  <c r="N543" i="5"/>
  <c r="G543" i="5"/>
  <c r="H543" i="5"/>
  <c r="K543" i="5"/>
  <c r="L535" i="5"/>
  <c r="E535" i="5"/>
  <c r="M535" i="5"/>
  <c r="F535" i="5"/>
  <c r="N535" i="5"/>
  <c r="G535" i="5"/>
  <c r="H535" i="5"/>
  <c r="K535" i="5"/>
  <c r="L527" i="5"/>
  <c r="E527" i="5"/>
  <c r="M527" i="5"/>
  <c r="F527" i="5"/>
  <c r="N527" i="5"/>
  <c r="G527" i="5"/>
  <c r="H527" i="5"/>
  <c r="K527" i="5"/>
  <c r="L519" i="5"/>
  <c r="E519" i="5"/>
  <c r="M519" i="5"/>
  <c r="F519" i="5"/>
  <c r="N519" i="5"/>
  <c r="G519" i="5"/>
  <c r="H519" i="5"/>
  <c r="K519" i="5"/>
  <c r="L511" i="5"/>
  <c r="E511" i="5"/>
  <c r="M511" i="5"/>
  <c r="F511" i="5"/>
  <c r="N511" i="5"/>
  <c r="G511" i="5"/>
  <c r="H511" i="5"/>
  <c r="K511" i="5"/>
  <c r="L503" i="5"/>
  <c r="E503" i="5"/>
  <c r="M503" i="5"/>
  <c r="F503" i="5"/>
  <c r="N503" i="5"/>
  <c r="G503" i="5"/>
  <c r="H503" i="5"/>
  <c r="K503" i="5"/>
  <c r="L495" i="5"/>
  <c r="E495" i="5"/>
  <c r="M495" i="5"/>
  <c r="F495" i="5"/>
  <c r="N495" i="5"/>
  <c r="G495" i="5"/>
  <c r="H495" i="5"/>
  <c r="K495" i="5"/>
  <c r="K487" i="5"/>
  <c r="L487" i="5"/>
  <c r="E487" i="5"/>
  <c r="M487" i="5"/>
  <c r="H487" i="5"/>
  <c r="N487" i="5"/>
  <c r="F487" i="5"/>
  <c r="G487" i="5"/>
  <c r="K479" i="5"/>
  <c r="L479" i="5"/>
  <c r="E479" i="5"/>
  <c r="M479" i="5"/>
  <c r="F479" i="5"/>
  <c r="N479" i="5"/>
  <c r="H479" i="5"/>
  <c r="G479" i="5"/>
  <c r="K471" i="5"/>
  <c r="L471" i="5"/>
  <c r="E471" i="5"/>
  <c r="M471" i="5"/>
  <c r="F471" i="5"/>
  <c r="N471" i="5"/>
  <c r="H471" i="5"/>
  <c r="G471" i="5"/>
  <c r="K463" i="5"/>
  <c r="L463" i="5"/>
  <c r="E463" i="5"/>
  <c r="M463" i="5"/>
  <c r="F463" i="5"/>
  <c r="N463" i="5"/>
  <c r="H463" i="5"/>
  <c r="G463" i="5"/>
  <c r="K455" i="5"/>
  <c r="L455" i="5"/>
  <c r="E455" i="5"/>
  <c r="M455" i="5"/>
  <c r="F455" i="5"/>
  <c r="N455" i="5"/>
  <c r="H455" i="5"/>
  <c r="G455" i="5"/>
  <c r="K447" i="5"/>
  <c r="L447" i="5"/>
  <c r="E447" i="5"/>
  <c r="M447" i="5"/>
  <c r="F447" i="5"/>
  <c r="N447" i="5"/>
  <c r="H447" i="5"/>
  <c r="G447" i="5"/>
  <c r="K439" i="5"/>
  <c r="L439" i="5"/>
  <c r="E439" i="5"/>
  <c r="M439" i="5"/>
  <c r="F439" i="5"/>
  <c r="N439" i="5"/>
  <c r="H439" i="5"/>
  <c r="G439" i="5"/>
  <c r="K431" i="5"/>
  <c r="L431" i="5"/>
  <c r="E431" i="5"/>
  <c r="M431" i="5"/>
  <c r="F431" i="5"/>
  <c r="N431" i="5"/>
  <c r="H431" i="5"/>
  <c r="G431" i="5"/>
  <c r="K423" i="5"/>
  <c r="L423" i="5"/>
  <c r="E423" i="5"/>
  <c r="M423" i="5"/>
  <c r="F423" i="5"/>
  <c r="N423" i="5"/>
  <c r="H423" i="5"/>
  <c r="G423" i="5"/>
  <c r="K415" i="5"/>
  <c r="L415" i="5"/>
  <c r="E415" i="5"/>
  <c r="M415" i="5"/>
  <c r="F415" i="5"/>
  <c r="N415" i="5"/>
  <c r="H415" i="5"/>
  <c r="G415" i="5"/>
  <c r="K407" i="5"/>
  <c r="L407" i="5"/>
  <c r="E407" i="5"/>
  <c r="M407" i="5"/>
  <c r="F407" i="5"/>
  <c r="N407" i="5"/>
  <c r="H407" i="5"/>
  <c r="G407" i="5"/>
  <c r="K399" i="5"/>
  <c r="L399" i="5"/>
  <c r="E399" i="5"/>
  <c r="M399" i="5"/>
  <c r="F399" i="5"/>
  <c r="N399" i="5"/>
  <c r="H399" i="5"/>
  <c r="G399" i="5"/>
  <c r="E391" i="5"/>
  <c r="G391" i="5"/>
  <c r="H391" i="5"/>
  <c r="K391" i="5"/>
  <c r="L391" i="5"/>
  <c r="M391" i="5"/>
  <c r="N391" i="5"/>
  <c r="F391" i="5"/>
  <c r="E383" i="5"/>
  <c r="M383" i="5"/>
  <c r="F383" i="5"/>
  <c r="G383" i="5"/>
  <c r="H383" i="5"/>
  <c r="K383" i="5"/>
  <c r="L383" i="5"/>
  <c r="N383" i="5"/>
  <c r="E375" i="5"/>
  <c r="M375" i="5"/>
  <c r="F375" i="5"/>
  <c r="G375" i="5"/>
  <c r="H375" i="5"/>
  <c r="K375" i="5"/>
  <c r="L375" i="5"/>
  <c r="N375" i="5"/>
  <c r="H367" i="5"/>
  <c r="L367" i="5"/>
  <c r="E367" i="5"/>
  <c r="M367" i="5"/>
  <c r="N367" i="5"/>
  <c r="F367" i="5"/>
  <c r="K367" i="5"/>
  <c r="G367" i="5"/>
  <c r="G359" i="5"/>
  <c r="H359" i="5"/>
  <c r="K359" i="5"/>
  <c r="L359" i="5"/>
  <c r="E359" i="5"/>
  <c r="M359" i="5"/>
  <c r="F359" i="5"/>
  <c r="N359" i="5"/>
  <c r="G351" i="5"/>
  <c r="H351" i="5"/>
  <c r="K351" i="5"/>
  <c r="L351" i="5"/>
  <c r="E351" i="5"/>
  <c r="M351" i="5"/>
  <c r="F351" i="5"/>
  <c r="N351" i="5"/>
  <c r="G343" i="5"/>
  <c r="H343" i="5"/>
  <c r="K343" i="5"/>
  <c r="L343" i="5"/>
  <c r="E343" i="5"/>
  <c r="M343" i="5"/>
  <c r="F343" i="5"/>
  <c r="N343" i="5"/>
  <c r="G335" i="5"/>
  <c r="H335" i="5"/>
  <c r="K335" i="5"/>
  <c r="L335" i="5"/>
  <c r="E335" i="5"/>
  <c r="M335" i="5"/>
  <c r="N335" i="5"/>
  <c r="F335" i="5"/>
  <c r="G327" i="5"/>
  <c r="H327" i="5"/>
  <c r="K327" i="5"/>
  <c r="L327" i="5"/>
  <c r="E327" i="5"/>
  <c r="M327" i="5"/>
  <c r="F327" i="5"/>
  <c r="N327" i="5"/>
  <c r="G319" i="5"/>
  <c r="H319" i="5"/>
  <c r="K319" i="5"/>
  <c r="L319" i="5"/>
  <c r="E319" i="5"/>
  <c r="M319" i="5"/>
  <c r="F319" i="5"/>
  <c r="N319" i="5"/>
  <c r="K311" i="5"/>
  <c r="L311" i="5"/>
  <c r="E311" i="5"/>
  <c r="M311" i="5"/>
  <c r="F311" i="5"/>
  <c r="N311" i="5"/>
  <c r="H311" i="5"/>
  <c r="G311" i="5"/>
  <c r="K303" i="5"/>
  <c r="L303" i="5"/>
  <c r="E303" i="5"/>
  <c r="M303" i="5"/>
  <c r="F303" i="5"/>
  <c r="N303" i="5"/>
  <c r="H303" i="5"/>
  <c r="G303" i="5"/>
  <c r="K295" i="5"/>
  <c r="L295" i="5"/>
  <c r="E295" i="5"/>
  <c r="M295" i="5"/>
  <c r="F295" i="5"/>
  <c r="N295" i="5"/>
  <c r="H295" i="5"/>
  <c r="G295" i="5"/>
  <c r="L287" i="5"/>
  <c r="E287" i="5"/>
  <c r="M287" i="5"/>
  <c r="H287" i="5"/>
  <c r="N287" i="5"/>
  <c r="F287" i="5"/>
  <c r="G287" i="5"/>
  <c r="K287" i="5"/>
  <c r="L279" i="5"/>
  <c r="E279" i="5"/>
  <c r="M279" i="5"/>
  <c r="H279" i="5"/>
  <c r="K279" i="5"/>
  <c r="N279" i="5"/>
  <c r="F279" i="5"/>
  <c r="G279" i="5"/>
  <c r="L271" i="5"/>
  <c r="E271" i="5"/>
  <c r="M271" i="5"/>
  <c r="H271" i="5"/>
  <c r="K271" i="5"/>
  <c r="N271" i="5"/>
  <c r="F271" i="5"/>
  <c r="G271" i="5"/>
  <c r="L263" i="5"/>
  <c r="E263" i="5"/>
  <c r="M263" i="5"/>
  <c r="H263" i="5"/>
  <c r="K263" i="5"/>
  <c r="N263" i="5"/>
  <c r="G263" i="5"/>
  <c r="F263" i="5"/>
  <c r="L255" i="5"/>
  <c r="E255" i="5"/>
  <c r="M255" i="5"/>
  <c r="H255" i="5"/>
  <c r="G255" i="5"/>
  <c r="K255" i="5"/>
  <c r="N255" i="5"/>
  <c r="F255" i="5"/>
  <c r="G247" i="5"/>
  <c r="K247" i="5"/>
  <c r="M247" i="5"/>
  <c r="N247" i="5"/>
  <c r="H247" i="5"/>
  <c r="E247" i="5"/>
  <c r="F247" i="5"/>
  <c r="L247" i="5"/>
  <c r="G239" i="5"/>
  <c r="H239" i="5"/>
  <c r="K239" i="5"/>
  <c r="N239" i="5"/>
  <c r="M239" i="5"/>
  <c r="E239" i="5"/>
  <c r="L239" i="5"/>
  <c r="F239" i="5"/>
  <c r="G231" i="5"/>
  <c r="H231" i="5"/>
  <c r="K231" i="5"/>
  <c r="F231" i="5"/>
  <c r="M231" i="5"/>
  <c r="E231" i="5"/>
  <c r="L231" i="5"/>
  <c r="N231" i="5"/>
  <c r="F223" i="5"/>
  <c r="N223" i="5"/>
  <c r="G223" i="5"/>
  <c r="E223" i="5"/>
  <c r="K223" i="5"/>
  <c r="H223" i="5"/>
  <c r="M223" i="5"/>
  <c r="L223" i="5"/>
  <c r="F215" i="5"/>
  <c r="N215" i="5"/>
  <c r="G215" i="5"/>
  <c r="L215" i="5"/>
  <c r="M215" i="5"/>
  <c r="E215" i="5"/>
  <c r="H215" i="5"/>
  <c r="K215" i="5"/>
  <c r="F207" i="5"/>
  <c r="N207" i="5"/>
  <c r="G207" i="5"/>
  <c r="K207" i="5"/>
  <c r="L207" i="5"/>
  <c r="M207" i="5"/>
  <c r="E207" i="5"/>
  <c r="H207" i="5"/>
  <c r="H199" i="5"/>
  <c r="L199" i="5"/>
  <c r="E199" i="5"/>
  <c r="F199" i="5"/>
  <c r="G199" i="5"/>
  <c r="K199" i="5"/>
  <c r="M199" i="5"/>
  <c r="N199" i="5"/>
  <c r="H191" i="5"/>
  <c r="L191" i="5"/>
  <c r="N191" i="5"/>
  <c r="G191" i="5"/>
  <c r="K191" i="5"/>
  <c r="M191" i="5"/>
  <c r="E191" i="5"/>
  <c r="F191" i="5"/>
  <c r="H183" i="5"/>
  <c r="L183" i="5"/>
  <c r="M183" i="5"/>
  <c r="N183" i="5"/>
  <c r="F183" i="5"/>
  <c r="E183" i="5"/>
  <c r="G183" i="5"/>
  <c r="K183" i="5"/>
  <c r="H175" i="5"/>
  <c r="L175" i="5"/>
  <c r="K175" i="5"/>
  <c r="M175" i="5"/>
  <c r="E175" i="5"/>
  <c r="F175" i="5"/>
  <c r="G175" i="5"/>
  <c r="N175" i="5"/>
  <c r="H167" i="5"/>
  <c r="L167" i="5"/>
  <c r="K167" i="5"/>
  <c r="F167" i="5"/>
  <c r="G167" i="5"/>
  <c r="M167" i="5"/>
  <c r="N167" i="5"/>
  <c r="E167" i="5"/>
  <c r="H159" i="5"/>
  <c r="L159" i="5"/>
  <c r="G159" i="5"/>
  <c r="N159" i="5"/>
  <c r="M159" i="5"/>
  <c r="E159" i="5"/>
  <c r="F159" i="5"/>
  <c r="K159" i="5"/>
  <c r="H151" i="5"/>
  <c r="L151" i="5"/>
  <c r="F151" i="5"/>
  <c r="G151" i="5"/>
  <c r="M151" i="5"/>
  <c r="E151" i="5"/>
  <c r="K151" i="5"/>
  <c r="N151" i="5"/>
  <c r="K143" i="5"/>
  <c r="L143" i="5"/>
  <c r="E143" i="5"/>
  <c r="M143" i="5"/>
  <c r="F143" i="5"/>
  <c r="N143" i="5"/>
  <c r="G143" i="5"/>
  <c r="H143" i="5"/>
  <c r="K135" i="5"/>
  <c r="L135" i="5"/>
  <c r="E135" i="5"/>
  <c r="M135" i="5"/>
  <c r="F135" i="5"/>
  <c r="N135" i="5"/>
  <c r="G135" i="5"/>
  <c r="H135" i="5"/>
  <c r="K127" i="5"/>
  <c r="L127" i="5"/>
  <c r="E127" i="5"/>
  <c r="M127" i="5"/>
  <c r="F127" i="5"/>
  <c r="N127" i="5"/>
  <c r="G127" i="5"/>
  <c r="H127" i="5"/>
  <c r="K119" i="5"/>
  <c r="L119" i="5"/>
  <c r="E119" i="5"/>
  <c r="M119" i="5"/>
  <c r="F119" i="5"/>
  <c r="N119" i="5"/>
  <c r="G119" i="5"/>
  <c r="H119" i="5"/>
  <c r="K111" i="5"/>
  <c r="L111" i="5"/>
  <c r="E111" i="5"/>
  <c r="M111" i="5"/>
  <c r="F111" i="5"/>
  <c r="N111" i="5"/>
  <c r="G111" i="5"/>
  <c r="H111" i="5"/>
  <c r="L103" i="5"/>
  <c r="E103" i="5"/>
  <c r="M103" i="5"/>
  <c r="F103" i="5"/>
  <c r="N103" i="5"/>
  <c r="H103" i="5"/>
  <c r="K103" i="5"/>
  <c r="G103" i="5"/>
  <c r="L95" i="5"/>
  <c r="E95" i="5"/>
  <c r="M95" i="5"/>
  <c r="F95" i="5"/>
  <c r="N95" i="5"/>
  <c r="H95" i="5"/>
  <c r="K95" i="5"/>
  <c r="G95" i="5"/>
  <c r="L87" i="5"/>
  <c r="E87" i="5"/>
  <c r="M87" i="5"/>
  <c r="F87" i="5"/>
  <c r="N87" i="5"/>
  <c r="H87" i="5"/>
  <c r="G87" i="5"/>
  <c r="K87" i="5"/>
  <c r="L79" i="5"/>
  <c r="E79" i="5"/>
  <c r="M79" i="5"/>
  <c r="F79" i="5"/>
  <c r="N79" i="5"/>
  <c r="H79" i="5"/>
  <c r="G79" i="5"/>
  <c r="K79" i="5"/>
  <c r="L71" i="5"/>
  <c r="E71" i="5"/>
  <c r="M71" i="5"/>
  <c r="F71" i="5"/>
  <c r="N71" i="5"/>
  <c r="H71" i="5"/>
  <c r="G71" i="5"/>
  <c r="K71" i="5"/>
  <c r="L63" i="5"/>
  <c r="E63" i="5"/>
  <c r="M63" i="5"/>
  <c r="F63" i="5"/>
  <c r="N63" i="5"/>
  <c r="H63" i="5"/>
  <c r="G63" i="5"/>
  <c r="K63" i="5"/>
  <c r="L55" i="5"/>
  <c r="E55" i="5"/>
  <c r="M55" i="5"/>
  <c r="F55" i="5"/>
  <c r="N55" i="5"/>
  <c r="H55" i="5"/>
  <c r="G55" i="5"/>
  <c r="K55" i="5"/>
  <c r="H1007" i="5"/>
  <c r="N989" i="5"/>
  <c r="G978" i="5"/>
  <c r="M960" i="5"/>
  <c r="H943" i="5"/>
  <c r="N925" i="5"/>
  <c r="E920" i="5"/>
  <c r="F944" i="5"/>
  <c r="N944" i="5"/>
  <c r="G944" i="5"/>
  <c r="H944" i="5"/>
  <c r="K944" i="5"/>
  <c r="L944" i="5"/>
  <c r="E880" i="5"/>
  <c r="M880" i="5"/>
  <c r="F880" i="5"/>
  <c r="N880" i="5"/>
  <c r="G880" i="5"/>
  <c r="H880" i="5"/>
  <c r="L880" i="5"/>
  <c r="K880" i="5"/>
  <c r="E824" i="5"/>
  <c r="M824" i="5"/>
  <c r="F824" i="5"/>
  <c r="N824" i="5"/>
  <c r="G824" i="5"/>
  <c r="H824" i="5"/>
  <c r="L824" i="5"/>
  <c r="G760" i="5"/>
  <c r="H760" i="5"/>
  <c r="K760" i="5"/>
  <c r="L760" i="5"/>
  <c r="E760" i="5"/>
  <c r="M760" i="5"/>
  <c r="F760" i="5"/>
  <c r="N760" i="5"/>
  <c r="K696" i="5"/>
  <c r="L696" i="5"/>
  <c r="E696" i="5"/>
  <c r="M696" i="5"/>
  <c r="F696" i="5"/>
  <c r="N696" i="5"/>
  <c r="G696" i="5"/>
  <c r="H696" i="5"/>
  <c r="K616" i="5"/>
  <c r="L616" i="5"/>
  <c r="E616" i="5"/>
  <c r="M616" i="5"/>
  <c r="F616" i="5"/>
  <c r="N616" i="5"/>
  <c r="G616" i="5"/>
  <c r="H616" i="5"/>
  <c r="K536" i="5"/>
  <c r="L536" i="5"/>
  <c r="E536" i="5"/>
  <c r="M536" i="5"/>
  <c r="F536" i="5"/>
  <c r="N536" i="5"/>
  <c r="G536" i="5"/>
  <c r="H536" i="5"/>
  <c r="H488" i="5"/>
  <c r="E488" i="5"/>
  <c r="M488" i="5"/>
  <c r="F488" i="5"/>
  <c r="G488" i="5"/>
  <c r="K488" i="5"/>
  <c r="L488" i="5"/>
  <c r="N488" i="5"/>
  <c r="F408" i="5"/>
  <c r="N408" i="5"/>
  <c r="G408" i="5"/>
  <c r="H408" i="5"/>
  <c r="K408" i="5"/>
  <c r="E408" i="5"/>
  <c r="M408" i="5"/>
  <c r="L408" i="5"/>
  <c r="L328" i="5"/>
  <c r="E328" i="5"/>
  <c r="M328" i="5"/>
  <c r="F328" i="5"/>
  <c r="N328" i="5"/>
  <c r="G328" i="5"/>
  <c r="H328" i="5"/>
  <c r="K328" i="5"/>
  <c r="E168" i="5"/>
  <c r="M168" i="5"/>
  <c r="F168" i="5"/>
  <c r="N168" i="5"/>
  <c r="K168" i="5"/>
  <c r="L168" i="5"/>
  <c r="G168" i="5"/>
  <c r="H168" i="5"/>
  <c r="L1014" i="5"/>
  <c r="E1014" i="5"/>
  <c r="M1014" i="5"/>
  <c r="F1014" i="5"/>
  <c r="N1014" i="5"/>
  <c r="G1014" i="5"/>
  <c r="H1014" i="5"/>
  <c r="L966" i="5"/>
  <c r="E966" i="5"/>
  <c r="M966" i="5"/>
  <c r="F966" i="5"/>
  <c r="N966" i="5"/>
  <c r="G966" i="5"/>
  <c r="H966" i="5"/>
  <c r="L934" i="5"/>
  <c r="E934" i="5"/>
  <c r="M934" i="5"/>
  <c r="F934" i="5"/>
  <c r="N934" i="5"/>
  <c r="G934" i="5"/>
  <c r="H934" i="5"/>
  <c r="K886" i="5"/>
  <c r="L886" i="5"/>
  <c r="E886" i="5"/>
  <c r="M886" i="5"/>
  <c r="F886" i="5"/>
  <c r="N886" i="5"/>
  <c r="G886" i="5"/>
  <c r="H886" i="5"/>
  <c r="K838" i="5"/>
  <c r="L838" i="5"/>
  <c r="E838" i="5"/>
  <c r="M838" i="5"/>
  <c r="F838" i="5"/>
  <c r="N838" i="5"/>
  <c r="G838" i="5"/>
  <c r="H838" i="5"/>
  <c r="E774" i="5"/>
  <c r="M774" i="5"/>
  <c r="F774" i="5"/>
  <c r="N774" i="5"/>
  <c r="G774" i="5"/>
  <c r="H774" i="5"/>
  <c r="K774" i="5"/>
  <c r="L774" i="5"/>
  <c r="E726" i="5"/>
  <c r="M726" i="5"/>
  <c r="F726" i="5"/>
  <c r="N726" i="5"/>
  <c r="G726" i="5"/>
  <c r="H726" i="5"/>
  <c r="K726" i="5"/>
  <c r="L726" i="5"/>
  <c r="H654" i="5"/>
  <c r="K654" i="5"/>
  <c r="L654" i="5"/>
  <c r="E654" i="5"/>
  <c r="M654" i="5"/>
  <c r="G654" i="5"/>
  <c r="F654" i="5"/>
  <c r="N654" i="5"/>
  <c r="H606" i="5"/>
  <c r="K606" i="5"/>
  <c r="L606" i="5"/>
  <c r="E606" i="5"/>
  <c r="M606" i="5"/>
  <c r="G606" i="5"/>
  <c r="F606" i="5"/>
  <c r="N606" i="5"/>
  <c r="G542" i="5"/>
  <c r="H542" i="5"/>
  <c r="K542" i="5"/>
  <c r="L542" i="5"/>
  <c r="E542" i="5"/>
  <c r="M542" i="5"/>
  <c r="F542" i="5"/>
  <c r="N542" i="5"/>
  <c r="G494" i="5"/>
  <c r="H494" i="5"/>
  <c r="K494" i="5"/>
  <c r="L494" i="5"/>
  <c r="E494" i="5"/>
  <c r="M494" i="5"/>
  <c r="F494" i="5"/>
  <c r="N494" i="5"/>
  <c r="L446" i="5"/>
  <c r="E446" i="5"/>
  <c r="M446" i="5"/>
  <c r="F446" i="5"/>
  <c r="N446" i="5"/>
  <c r="G446" i="5"/>
  <c r="H446" i="5"/>
  <c r="K446" i="5"/>
  <c r="L382" i="5"/>
  <c r="E382" i="5"/>
  <c r="M382" i="5"/>
  <c r="H382" i="5"/>
  <c r="F382" i="5"/>
  <c r="G382" i="5"/>
  <c r="K382" i="5"/>
  <c r="N382" i="5"/>
  <c r="K342" i="5"/>
  <c r="L342" i="5"/>
  <c r="E342" i="5"/>
  <c r="M342" i="5"/>
  <c r="F342" i="5"/>
  <c r="N342" i="5"/>
  <c r="G342" i="5"/>
  <c r="H342" i="5"/>
  <c r="L302" i="5"/>
  <c r="E302" i="5"/>
  <c r="M302" i="5"/>
  <c r="F302" i="5"/>
  <c r="N302" i="5"/>
  <c r="G302" i="5"/>
  <c r="H302" i="5"/>
  <c r="K302" i="5"/>
  <c r="K238" i="5"/>
  <c r="F238" i="5"/>
  <c r="N238" i="5"/>
  <c r="G238" i="5"/>
  <c r="H238" i="5"/>
  <c r="M238" i="5"/>
  <c r="E238" i="5"/>
  <c r="L238" i="5"/>
  <c r="K190" i="5"/>
  <c r="L190" i="5"/>
  <c r="G190" i="5"/>
  <c r="M190" i="5"/>
  <c r="N190" i="5"/>
  <c r="F190" i="5"/>
  <c r="E190" i="5"/>
  <c r="H190" i="5"/>
  <c r="K150" i="5"/>
  <c r="L150" i="5"/>
  <c r="G150" i="5"/>
  <c r="E150" i="5"/>
  <c r="F150" i="5"/>
  <c r="M150" i="5"/>
  <c r="N150" i="5"/>
  <c r="H150" i="5"/>
  <c r="E102" i="5"/>
  <c r="M102" i="5"/>
  <c r="G102" i="5"/>
  <c r="H102" i="5"/>
  <c r="K102" i="5"/>
  <c r="F102" i="5"/>
  <c r="L102" i="5"/>
  <c r="N102" i="5"/>
  <c r="E70" i="5"/>
  <c r="M70" i="5"/>
  <c r="G70" i="5"/>
  <c r="H70" i="5"/>
  <c r="K70" i="5"/>
  <c r="L70" i="5"/>
  <c r="N70" i="5"/>
  <c r="F70" i="5"/>
  <c r="G1018" i="5"/>
  <c r="M1000" i="5"/>
  <c r="H983" i="5"/>
  <c r="G954" i="5"/>
  <c r="M936" i="5"/>
  <c r="F871" i="5"/>
  <c r="K824" i="5"/>
  <c r="F968" i="5"/>
  <c r="N968" i="5"/>
  <c r="G968" i="5"/>
  <c r="H968" i="5"/>
  <c r="K968" i="5"/>
  <c r="L968" i="5"/>
  <c r="E896" i="5"/>
  <c r="M896" i="5"/>
  <c r="F896" i="5"/>
  <c r="N896" i="5"/>
  <c r="G896" i="5"/>
  <c r="H896" i="5"/>
  <c r="L896" i="5"/>
  <c r="K896" i="5"/>
  <c r="E848" i="5"/>
  <c r="M848" i="5"/>
  <c r="F848" i="5"/>
  <c r="N848" i="5"/>
  <c r="G848" i="5"/>
  <c r="H848" i="5"/>
  <c r="L848" i="5"/>
  <c r="K848" i="5"/>
  <c r="G792" i="5"/>
  <c r="H792" i="5"/>
  <c r="K792" i="5"/>
  <c r="L792" i="5"/>
  <c r="E792" i="5"/>
  <c r="M792" i="5"/>
  <c r="N792" i="5"/>
  <c r="F792" i="5"/>
  <c r="G736" i="5"/>
  <c r="H736" i="5"/>
  <c r="K736" i="5"/>
  <c r="L736" i="5"/>
  <c r="E736" i="5"/>
  <c r="M736" i="5"/>
  <c r="F736" i="5"/>
  <c r="N736" i="5"/>
  <c r="K664" i="5"/>
  <c r="L664" i="5"/>
  <c r="E664" i="5"/>
  <c r="M664" i="5"/>
  <c r="F664" i="5"/>
  <c r="N664" i="5"/>
  <c r="G664" i="5"/>
  <c r="H664" i="5"/>
  <c r="K600" i="5"/>
  <c r="L600" i="5"/>
  <c r="E600" i="5"/>
  <c r="M600" i="5"/>
  <c r="F600" i="5"/>
  <c r="N600" i="5"/>
  <c r="G600" i="5"/>
  <c r="H600" i="5"/>
  <c r="K544" i="5"/>
  <c r="L544" i="5"/>
  <c r="E544" i="5"/>
  <c r="M544" i="5"/>
  <c r="F544" i="5"/>
  <c r="N544" i="5"/>
  <c r="G544" i="5"/>
  <c r="H544" i="5"/>
  <c r="K504" i="5"/>
  <c r="L504" i="5"/>
  <c r="E504" i="5"/>
  <c r="M504" i="5"/>
  <c r="F504" i="5"/>
  <c r="N504" i="5"/>
  <c r="G504" i="5"/>
  <c r="H504" i="5"/>
  <c r="F456" i="5"/>
  <c r="N456" i="5"/>
  <c r="G456" i="5"/>
  <c r="H456" i="5"/>
  <c r="K456" i="5"/>
  <c r="E456" i="5"/>
  <c r="M456" i="5"/>
  <c r="L456" i="5"/>
  <c r="F416" i="5"/>
  <c r="N416" i="5"/>
  <c r="G416" i="5"/>
  <c r="H416" i="5"/>
  <c r="K416" i="5"/>
  <c r="E416" i="5"/>
  <c r="M416" i="5"/>
  <c r="L416" i="5"/>
  <c r="E360" i="5"/>
  <c r="M360" i="5"/>
  <c r="F360" i="5"/>
  <c r="N360" i="5"/>
  <c r="G360" i="5"/>
  <c r="H360" i="5"/>
  <c r="K360" i="5"/>
  <c r="L360" i="5"/>
  <c r="K208" i="5"/>
  <c r="L208" i="5"/>
  <c r="G208" i="5"/>
  <c r="M208" i="5"/>
  <c r="N208" i="5"/>
  <c r="E208" i="5"/>
  <c r="F208" i="5"/>
  <c r="H208" i="5"/>
  <c r="L974" i="5"/>
  <c r="E974" i="5"/>
  <c r="M974" i="5"/>
  <c r="F974" i="5"/>
  <c r="N974" i="5"/>
  <c r="G974" i="5"/>
  <c r="H974" i="5"/>
  <c r="K918" i="5"/>
  <c r="L918" i="5"/>
  <c r="E918" i="5"/>
  <c r="M918" i="5"/>
  <c r="F918" i="5"/>
  <c r="N918" i="5"/>
  <c r="G918" i="5"/>
  <c r="H918" i="5"/>
  <c r="K862" i="5"/>
  <c r="L862" i="5"/>
  <c r="E862" i="5"/>
  <c r="M862" i="5"/>
  <c r="F862" i="5"/>
  <c r="N862" i="5"/>
  <c r="G862" i="5"/>
  <c r="H862" i="5"/>
  <c r="E806" i="5"/>
  <c r="M806" i="5"/>
  <c r="F806" i="5"/>
  <c r="N806" i="5"/>
  <c r="G806" i="5"/>
  <c r="H806" i="5"/>
  <c r="K806" i="5"/>
  <c r="L806" i="5"/>
  <c r="E734" i="5"/>
  <c r="M734" i="5"/>
  <c r="F734" i="5"/>
  <c r="N734" i="5"/>
  <c r="G734" i="5"/>
  <c r="H734" i="5"/>
  <c r="K734" i="5"/>
  <c r="L734" i="5"/>
  <c r="H686" i="5"/>
  <c r="K686" i="5"/>
  <c r="L686" i="5"/>
  <c r="E686" i="5"/>
  <c r="M686" i="5"/>
  <c r="G686" i="5"/>
  <c r="F686" i="5"/>
  <c r="N686" i="5"/>
  <c r="H662" i="5"/>
  <c r="K662" i="5"/>
  <c r="L662" i="5"/>
  <c r="E662" i="5"/>
  <c r="M662" i="5"/>
  <c r="G662" i="5"/>
  <c r="F662" i="5"/>
  <c r="N662" i="5"/>
  <c r="H630" i="5"/>
  <c r="K630" i="5"/>
  <c r="L630" i="5"/>
  <c r="E630" i="5"/>
  <c r="M630" i="5"/>
  <c r="G630" i="5"/>
  <c r="F630" i="5"/>
  <c r="N630" i="5"/>
  <c r="G590" i="5"/>
  <c r="H590" i="5"/>
  <c r="K590" i="5"/>
  <c r="L590" i="5"/>
  <c r="E590" i="5"/>
  <c r="M590" i="5"/>
  <c r="N590" i="5"/>
  <c r="F590" i="5"/>
  <c r="G518" i="5"/>
  <c r="H518" i="5"/>
  <c r="K518" i="5"/>
  <c r="L518" i="5"/>
  <c r="E518" i="5"/>
  <c r="M518" i="5"/>
  <c r="F518" i="5"/>
  <c r="N518" i="5"/>
  <c r="L454" i="5"/>
  <c r="E454" i="5"/>
  <c r="M454" i="5"/>
  <c r="F454" i="5"/>
  <c r="N454" i="5"/>
  <c r="G454" i="5"/>
  <c r="H454" i="5"/>
  <c r="K454" i="5"/>
  <c r="K358" i="5"/>
  <c r="L358" i="5"/>
  <c r="E358" i="5"/>
  <c r="M358" i="5"/>
  <c r="F358" i="5"/>
  <c r="N358" i="5"/>
  <c r="G358" i="5"/>
  <c r="H358" i="5"/>
  <c r="E214" i="5"/>
  <c r="M214" i="5"/>
  <c r="K214" i="5"/>
  <c r="L214" i="5"/>
  <c r="N214" i="5"/>
  <c r="F214" i="5"/>
  <c r="G214" i="5"/>
  <c r="H214" i="5"/>
  <c r="G1021" i="5"/>
  <c r="H1021" i="5"/>
  <c r="K1021" i="5"/>
  <c r="L1021" i="5"/>
  <c r="E1021" i="5"/>
  <c r="M1021" i="5"/>
  <c r="G1013" i="5"/>
  <c r="H1013" i="5"/>
  <c r="K1013" i="5"/>
  <c r="L1013" i="5"/>
  <c r="E1013" i="5"/>
  <c r="M1013" i="5"/>
  <c r="G1005" i="5"/>
  <c r="H1005" i="5"/>
  <c r="K1005" i="5"/>
  <c r="L1005" i="5"/>
  <c r="E1005" i="5"/>
  <c r="M1005" i="5"/>
  <c r="G997" i="5"/>
  <c r="H997" i="5"/>
  <c r="K997" i="5"/>
  <c r="L997" i="5"/>
  <c r="E997" i="5"/>
  <c r="M997" i="5"/>
  <c r="G989" i="5"/>
  <c r="H989" i="5"/>
  <c r="K989" i="5"/>
  <c r="L989" i="5"/>
  <c r="E989" i="5"/>
  <c r="M989" i="5"/>
  <c r="G981" i="5"/>
  <c r="H981" i="5"/>
  <c r="K981" i="5"/>
  <c r="L981" i="5"/>
  <c r="E981" i="5"/>
  <c r="M981" i="5"/>
  <c r="G973" i="5"/>
  <c r="H973" i="5"/>
  <c r="K973" i="5"/>
  <c r="L973" i="5"/>
  <c r="E973" i="5"/>
  <c r="M973" i="5"/>
  <c r="G965" i="5"/>
  <c r="H965" i="5"/>
  <c r="K965" i="5"/>
  <c r="L965" i="5"/>
  <c r="E965" i="5"/>
  <c r="M965" i="5"/>
  <c r="G957" i="5"/>
  <c r="H957" i="5"/>
  <c r="K957" i="5"/>
  <c r="L957" i="5"/>
  <c r="E957" i="5"/>
  <c r="M957" i="5"/>
  <c r="G949" i="5"/>
  <c r="H949" i="5"/>
  <c r="K949" i="5"/>
  <c r="L949" i="5"/>
  <c r="E949" i="5"/>
  <c r="M949" i="5"/>
  <c r="G941" i="5"/>
  <c r="H941" i="5"/>
  <c r="K941" i="5"/>
  <c r="L941" i="5"/>
  <c r="E941" i="5"/>
  <c r="M941" i="5"/>
  <c r="G933" i="5"/>
  <c r="H933" i="5"/>
  <c r="K933" i="5"/>
  <c r="L933" i="5"/>
  <c r="E933" i="5"/>
  <c r="M933" i="5"/>
  <c r="G925" i="5"/>
  <c r="H925" i="5"/>
  <c r="K925" i="5"/>
  <c r="L925" i="5"/>
  <c r="E925" i="5"/>
  <c r="M925" i="5"/>
  <c r="F917" i="5"/>
  <c r="N917" i="5"/>
  <c r="G917" i="5"/>
  <c r="H917" i="5"/>
  <c r="K917" i="5"/>
  <c r="E917" i="5"/>
  <c r="M917" i="5"/>
  <c r="F909" i="5"/>
  <c r="N909" i="5"/>
  <c r="G909" i="5"/>
  <c r="H909" i="5"/>
  <c r="K909" i="5"/>
  <c r="E909" i="5"/>
  <c r="M909" i="5"/>
  <c r="L909" i="5"/>
  <c r="F901" i="5"/>
  <c r="N901" i="5"/>
  <c r="G901" i="5"/>
  <c r="H901" i="5"/>
  <c r="K901" i="5"/>
  <c r="E901" i="5"/>
  <c r="M901" i="5"/>
  <c r="L901" i="5"/>
  <c r="F893" i="5"/>
  <c r="N893" i="5"/>
  <c r="G893" i="5"/>
  <c r="H893" i="5"/>
  <c r="K893" i="5"/>
  <c r="E893" i="5"/>
  <c r="M893" i="5"/>
  <c r="L893" i="5"/>
  <c r="F885" i="5"/>
  <c r="N885" i="5"/>
  <c r="G885" i="5"/>
  <c r="H885" i="5"/>
  <c r="K885" i="5"/>
  <c r="E885" i="5"/>
  <c r="M885" i="5"/>
  <c r="L885" i="5"/>
  <c r="F877" i="5"/>
  <c r="N877" i="5"/>
  <c r="G877" i="5"/>
  <c r="H877" i="5"/>
  <c r="K877" i="5"/>
  <c r="E877" i="5"/>
  <c r="M877" i="5"/>
  <c r="L877" i="5"/>
  <c r="F869" i="5"/>
  <c r="N869" i="5"/>
  <c r="G869" i="5"/>
  <c r="H869" i="5"/>
  <c r="K869" i="5"/>
  <c r="E869" i="5"/>
  <c r="M869" i="5"/>
  <c r="L869" i="5"/>
  <c r="F861" i="5"/>
  <c r="N861" i="5"/>
  <c r="G861" i="5"/>
  <c r="H861" i="5"/>
  <c r="K861" i="5"/>
  <c r="E861" i="5"/>
  <c r="M861" i="5"/>
  <c r="L861" i="5"/>
  <c r="F853" i="5"/>
  <c r="N853" i="5"/>
  <c r="G853" i="5"/>
  <c r="H853" i="5"/>
  <c r="K853" i="5"/>
  <c r="E853" i="5"/>
  <c r="M853" i="5"/>
  <c r="F845" i="5"/>
  <c r="N845" i="5"/>
  <c r="G845" i="5"/>
  <c r="H845" i="5"/>
  <c r="K845" i="5"/>
  <c r="E845" i="5"/>
  <c r="M845" i="5"/>
  <c r="L845" i="5"/>
  <c r="F837" i="5"/>
  <c r="N837" i="5"/>
  <c r="G837" i="5"/>
  <c r="H837" i="5"/>
  <c r="K837" i="5"/>
  <c r="E837" i="5"/>
  <c r="M837" i="5"/>
  <c r="L837" i="5"/>
  <c r="F829" i="5"/>
  <c r="N829" i="5"/>
  <c r="G829" i="5"/>
  <c r="H829" i="5"/>
  <c r="K829" i="5"/>
  <c r="E829" i="5"/>
  <c r="M829" i="5"/>
  <c r="L829" i="5"/>
  <c r="F821" i="5"/>
  <c r="N821" i="5"/>
  <c r="G821" i="5"/>
  <c r="H821" i="5"/>
  <c r="K821" i="5"/>
  <c r="E821" i="5"/>
  <c r="M821" i="5"/>
  <c r="L821" i="5"/>
  <c r="F813" i="5"/>
  <c r="N813" i="5"/>
  <c r="G813" i="5"/>
  <c r="H813" i="5"/>
  <c r="K813" i="5"/>
  <c r="E813" i="5"/>
  <c r="M813" i="5"/>
  <c r="L813" i="5"/>
  <c r="H805" i="5"/>
  <c r="K805" i="5"/>
  <c r="L805" i="5"/>
  <c r="E805" i="5"/>
  <c r="M805" i="5"/>
  <c r="F805" i="5"/>
  <c r="N805" i="5"/>
  <c r="G805" i="5"/>
  <c r="H797" i="5"/>
  <c r="K797" i="5"/>
  <c r="L797" i="5"/>
  <c r="E797" i="5"/>
  <c r="M797" i="5"/>
  <c r="F797" i="5"/>
  <c r="N797" i="5"/>
  <c r="G797" i="5"/>
  <c r="H789" i="5"/>
  <c r="K789" i="5"/>
  <c r="L789" i="5"/>
  <c r="E789" i="5"/>
  <c r="M789" i="5"/>
  <c r="F789" i="5"/>
  <c r="N789" i="5"/>
  <c r="G789" i="5"/>
  <c r="H781" i="5"/>
  <c r="K781" i="5"/>
  <c r="L781" i="5"/>
  <c r="E781" i="5"/>
  <c r="M781" i="5"/>
  <c r="F781" i="5"/>
  <c r="N781" i="5"/>
  <c r="G781" i="5"/>
  <c r="H773" i="5"/>
  <c r="K773" i="5"/>
  <c r="L773" i="5"/>
  <c r="E773" i="5"/>
  <c r="M773" i="5"/>
  <c r="F773" i="5"/>
  <c r="N773" i="5"/>
  <c r="G773" i="5"/>
  <c r="H765" i="5"/>
  <c r="K765" i="5"/>
  <c r="L765" i="5"/>
  <c r="E765" i="5"/>
  <c r="M765" i="5"/>
  <c r="F765" i="5"/>
  <c r="N765" i="5"/>
  <c r="G765" i="5"/>
  <c r="H757" i="5"/>
  <c r="K757" i="5"/>
  <c r="L757" i="5"/>
  <c r="E757" i="5"/>
  <c r="M757" i="5"/>
  <c r="F757" i="5"/>
  <c r="N757" i="5"/>
  <c r="G757" i="5"/>
  <c r="H749" i="5"/>
  <c r="K749" i="5"/>
  <c r="L749" i="5"/>
  <c r="E749" i="5"/>
  <c r="M749" i="5"/>
  <c r="F749" i="5"/>
  <c r="N749" i="5"/>
  <c r="G749" i="5"/>
  <c r="H741" i="5"/>
  <c r="K741" i="5"/>
  <c r="L741" i="5"/>
  <c r="E741" i="5"/>
  <c r="M741" i="5"/>
  <c r="F741" i="5"/>
  <c r="N741" i="5"/>
  <c r="G741" i="5"/>
  <c r="H733" i="5"/>
  <c r="K733" i="5"/>
  <c r="L733" i="5"/>
  <c r="E733" i="5"/>
  <c r="M733" i="5"/>
  <c r="F733" i="5"/>
  <c r="N733" i="5"/>
  <c r="H725" i="5"/>
  <c r="K725" i="5"/>
  <c r="L725" i="5"/>
  <c r="E725" i="5"/>
  <c r="M725" i="5"/>
  <c r="F725" i="5"/>
  <c r="N725" i="5"/>
  <c r="G725" i="5"/>
  <c r="H717" i="5"/>
  <c r="K717" i="5"/>
  <c r="L717" i="5"/>
  <c r="E717" i="5"/>
  <c r="M717" i="5"/>
  <c r="F717" i="5"/>
  <c r="N717" i="5"/>
  <c r="G717" i="5"/>
  <c r="H709" i="5"/>
  <c r="K709" i="5"/>
  <c r="L709" i="5"/>
  <c r="E709" i="5"/>
  <c r="M709" i="5"/>
  <c r="F709" i="5"/>
  <c r="N709" i="5"/>
  <c r="G709" i="5"/>
  <c r="K701" i="5"/>
  <c r="L701" i="5"/>
  <c r="E701" i="5"/>
  <c r="M701" i="5"/>
  <c r="F701" i="5"/>
  <c r="N701" i="5"/>
  <c r="G701" i="5"/>
  <c r="H701" i="5"/>
  <c r="K693" i="5"/>
  <c r="L693" i="5"/>
  <c r="E693" i="5"/>
  <c r="M693" i="5"/>
  <c r="F693" i="5"/>
  <c r="N693" i="5"/>
  <c r="G693" i="5"/>
  <c r="H693" i="5"/>
  <c r="K685" i="5"/>
  <c r="L685" i="5"/>
  <c r="E685" i="5"/>
  <c r="M685" i="5"/>
  <c r="F685" i="5"/>
  <c r="N685" i="5"/>
  <c r="G685" i="5"/>
  <c r="H685" i="5"/>
  <c r="K677" i="5"/>
  <c r="L677" i="5"/>
  <c r="E677" i="5"/>
  <c r="M677" i="5"/>
  <c r="F677" i="5"/>
  <c r="N677" i="5"/>
  <c r="G677" i="5"/>
  <c r="H677" i="5"/>
  <c r="K669" i="5"/>
  <c r="L669" i="5"/>
  <c r="E669" i="5"/>
  <c r="M669" i="5"/>
  <c r="F669" i="5"/>
  <c r="N669" i="5"/>
  <c r="G669" i="5"/>
  <c r="H669" i="5"/>
  <c r="K661" i="5"/>
  <c r="L661" i="5"/>
  <c r="E661" i="5"/>
  <c r="M661" i="5"/>
  <c r="F661" i="5"/>
  <c r="N661" i="5"/>
  <c r="G661" i="5"/>
  <c r="H661" i="5"/>
  <c r="K653" i="5"/>
  <c r="L653" i="5"/>
  <c r="E653" i="5"/>
  <c r="M653" i="5"/>
  <c r="F653" i="5"/>
  <c r="N653" i="5"/>
  <c r="G653" i="5"/>
  <c r="H653" i="5"/>
  <c r="K645" i="5"/>
  <c r="L645" i="5"/>
  <c r="E645" i="5"/>
  <c r="M645" i="5"/>
  <c r="F645" i="5"/>
  <c r="N645" i="5"/>
  <c r="G645" i="5"/>
  <c r="H645" i="5"/>
  <c r="K637" i="5"/>
  <c r="L637" i="5"/>
  <c r="E637" i="5"/>
  <c r="M637" i="5"/>
  <c r="F637" i="5"/>
  <c r="N637" i="5"/>
  <c r="G637" i="5"/>
  <c r="H637" i="5"/>
  <c r="K629" i="5"/>
  <c r="L629" i="5"/>
  <c r="E629" i="5"/>
  <c r="M629" i="5"/>
  <c r="F629" i="5"/>
  <c r="N629" i="5"/>
  <c r="G629" i="5"/>
  <c r="H629" i="5"/>
  <c r="K621" i="5"/>
  <c r="L621" i="5"/>
  <c r="E621" i="5"/>
  <c r="M621" i="5"/>
  <c r="F621" i="5"/>
  <c r="N621" i="5"/>
  <c r="G621" i="5"/>
  <c r="H621" i="5"/>
  <c r="K613" i="5"/>
  <c r="L613" i="5"/>
  <c r="E613" i="5"/>
  <c r="M613" i="5"/>
  <c r="F613" i="5"/>
  <c r="N613" i="5"/>
  <c r="G613" i="5"/>
  <c r="H613" i="5"/>
  <c r="K605" i="5"/>
  <c r="L605" i="5"/>
  <c r="E605" i="5"/>
  <c r="M605" i="5"/>
  <c r="F605" i="5"/>
  <c r="N605" i="5"/>
  <c r="G605" i="5"/>
  <c r="H605" i="5"/>
  <c r="E597" i="5"/>
  <c r="H597" i="5"/>
  <c r="K597" i="5"/>
  <c r="L597" i="5"/>
  <c r="M597" i="5"/>
  <c r="N597" i="5"/>
  <c r="F597" i="5"/>
  <c r="G597" i="5"/>
  <c r="K589" i="5"/>
  <c r="L589" i="5"/>
  <c r="E589" i="5"/>
  <c r="M589" i="5"/>
  <c r="F589" i="5"/>
  <c r="N589" i="5"/>
  <c r="G589" i="5"/>
  <c r="H589" i="5"/>
  <c r="K581" i="5"/>
  <c r="L581" i="5"/>
  <c r="E581" i="5"/>
  <c r="M581" i="5"/>
  <c r="F581" i="5"/>
  <c r="N581" i="5"/>
  <c r="G581" i="5"/>
  <c r="H581" i="5"/>
  <c r="K573" i="5"/>
  <c r="L573" i="5"/>
  <c r="E573" i="5"/>
  <c r="M573" i="5"/>
  <c r="F573" i="5"/>
  <c r="N573" i="5"/>
  <c r="G573" i="5"/>
  <c r="H573" i="5"/>
  <c r="K565" i="5"/>
  <c r="L565" i="5"/>
  <c r="E565" i="5"/>
  <c r="M565" i="5"/>
  <c r="F565" i="5"/>
  <c r="N565" i="5"/>
  <c r="G565" i="5"/>
  <c r="H565" i="5"/>
  <c r="K557" i="5"/>
  <c r="L557" i="5"/>
  <c r="E557" i="5"/>
  <c r="M557" i="5"/>
  <c r="F557" i="5"/>
  <c r="N557" i="5"/>
  <c r="G557" i="5"/>
  <c r="H557" i="5"/>
  <c r="K549" i="5"/>
  <c r="L549" i="5"/>
  <c r="E549" i="5"/>
  <c r="M549" i="5"/>
  <c r="F549" i="5"/>
  <c r="N549" i="5"/>
  <c r="G549" i="5"/>
  <c r="H549" i="5"/>
  <c r="K541" i="5"/>
  <c r="L541" i="5"/>
  <c r="E541" i="5"/>
  <c r="M541" i="5"/>
  <c r="F541" i="5"/>
  <c r="N541" i="5"/>
  <c r="G541" i="5"/>
  <c r="H541" i="5"/>
  <c r="K533" i="5"/>
  <c r="L533" i="5"/>
  <c r="E533" i="5"/>
  <c r="M533" i="5"/>
  <c r="F533" i="5"/>
  <c r="N533" i="5"/>
  <c r="G533" i="5"/>
  <c r="H533" i="5"/>
  <c r="K525" i="5"/>
  <c r="L525" i="5"/>
  <c r="E525" i="5"/>
  <c r="M525" i="5"/>
  <c r="F525" i="5"/>
  <c r="N525" i="5"/>
  <c r="G525" i="5"/>
  <c r="H525" i="5"/>
  <c r="K517" i="5"/>
  <c r="L517" i="5"/>
  <c r="E517" i="5"/>
  <c r="M517" i="5"/>
  <c r="F517" i="5"/>
  <c r="N517" i="5"/>
  <c r="G517" i="5"/>
  <c r="H517" i="5"/>
  <c r="K509" i="5"/>
  <c r="L509" i="5"/>
  <c r="E509" i="5"/>
  <c r="M509" i="5"/>
  <c r="F509" i="5"/>
  <c r="N509" i="5"/>
  <c r="G509" i="5"/>
  <c r="H509" i="5"/>
  <c r="K501" i="5"/>
  <c r="L501" i="5"/>
  <c r="E501" i="5"/>
  <c r="M501" i="5"/>
  <c r="F501" i="5"/>
  <c r="N501" i="5"/>
  <c r="G501" i="5"/>
  <c r="H501" i="5"/>
  <c r="K493" i="5"/>
  <c r="L493" i="5"/>
  <c r="E493" i="5"/>
  <c r="M493" i="5"/>
  <c r="F493" i="5"/>
  <c r="N493" i="5"/>
  <c r="G493" i="5"/>
  <c r="H493" i="5"/>
  <c r="G485" i="5"/>
  <c r="H485" i="5"/>
  <c r="K485" i="5"/>
  <c r="L485" i="5"/>
  <c r="F485" i="5"/>
  <c r="N485" i="5"/>
  <c r="E485" i="5"/>
  <c r="M485" i="5"/>
  <c r="G477" i="5"/>
  <c r="H477" i="5"/>
  <c r="K477" i="5"/>
  <c r="L477" i="5"/>
  <c r="F477" i="5"/>
  <c r="N477" i="5"/>
  <c r="E477" i="5"/>
  <c r="M477" i="5"/>
  <c r="G469" i="5"/>
  <c r="H469" i="5"/>
  <c r="K469" i="5"/>
  <c r="L469" i="5"/>
  <c r="F469" i="5"/>
  <c r="N469" i="5"/>
  <c r="E469" i="5"/>
  <c r="M469" i="5"/>
  <c r="G461" i="5"/>
  <c r="H461" i="5"/>
  <c r="K461" i="5"/>
  <c r="L461" i="5"/>
  <c r="F461" i="5"/>
  <c r="N461" i="5"/>
  <c r="E461" i="5"/>
  <c r="M461" i="5"/>
  <c r="G453" i="5"/>
  <c r="H453" i="5"/>
  <c r="K453" i="5"/>
  <c r="L453" i="5"/>
  <c r="F453" i="5"/>
  <c r="N453" i="5"/>
  <c r="E453" i="5"/>
  <c r="M453" i="5"/>
  <c r="G445" i="5"/>
  <c r="H445" i="5"/>
  <c r="K445" i="5"/>
  <c r="L445" i="5"/>
  <c r="F445" i="5"/>
  <c r="N445" i="5"/>
  <c r="E445" i="5"/>
  <c r="M445" i="5"/>
  <c r="G437" i="5"/>
  <c r="H437" i="5"/>
  <c r="K437" i="5"/>
  <c r="L437" i="5"/>
  <c r="F437" i="5"/>
  <c r="N437" i="5"/>
  <c r="M437" i="5"/>
  <c r="E437" i="5"/>
  <c r="G429" i="5"/>
  <c r="H429" i="5"/>
  <c r="K429" i="5"/>
  <c r="L429" i="5"/>
  <c r="F429" i="5"/>
  <c r="N429" i="5"/>
  <c r="E429" i="5"/>
  <c r="M429" i="5"/>
  <c r="G421" i="5"/>
  <c r="H421" i="5"/>
  <c r="K421" i="5"/>
  <c r="L421" i="5"/>
  <c r="F421" i="5"/>
  <c r="N421" i="5"/>
  <c r="E421" i="5"/>
  <c r="M421" i="5"/>
  <c r="G413" i="5"/>
  <c r="H413" i="5"/>
  <c r="K413" i="5"/>
  <c r="L413" i="5"/>
  <c r="F413" i="5"/>
  <c r="N413" i="5"/>
  <c r="E413" i="5"/>
  <c r="M413" i="5"/>
  <c r="G405" i="5"/>
  <c r="H405" i="5"/>
  <c r="K405" i="5"/>
  <c r="L405" i="5"/>
  <c r="F405" i="5"/>
  <c r="N405" i="5"/>
  <c r="E405" i="5"/>
  <c r="M405" i="5"/>
  <c r="G397" i="5"/>
  <c r="H397" i="5"/>
  <c r="K397" i="5"/>
  <c r="L397" i="5"/>
  <c r="F397" i="5"/>
  <c r="N397" i="5"/>
  <c r="E397" i="5"/>
  <c r="M397" i="5"/>
  <c r="G389" i="5"/>
  <c r="H389" i="5"/>
  <c r="K389" i="5"/>
  <c r="E389" i="5"/>
  <c r="F389" i="5"/>
  <c r="L389" i="5"/>
  <c r="N389" i="5"/>
  <c r="M389" i="5"/>
  <c r="G381" i="5"/>
  <c r="H381" i="5"/>
  <c r="K381" i="5"/>
  <c r="N381" i="5"/>
  <c r="E381" i="5"/>
  <c r="F381" i="5"/>
  <c r="M381" i="5"/>
  <c r="L381" i="5"/>
  <c r="G373" i="5"/>
  <c r="H373" i="5"/>
  <c r="K373" i="5"/>
  <c r="M373" i="5"/>
  <c r="N373" i="5"/>
  <c r="E373" i="5"/>
  <c r="F373" i="5"/>
  <c r="L373" i="5"/>
  <c r="F365" i="5"/>
  <c r="N365" i="5"/>
  <c r="G365" i="5"/>
  <c r="H365" i="5"/>
  <c r="K365" i="5"/>
  <c r="M365" i="5"/>
  <c r="E365" i="5"/>
  <c r="L365" i="5"/>
  <c r="E357" i="5"/>
  <c r="M357" i="5"/>
  <c r="F357" i="5"/>
  <c r="N357" i="5"/>
  <c r="G357" i="5"/>
  <c r="H357" i="5"/>
  <c r="K357" i="5"/>
  <c r="L357" i="5"/>
  <c r="E349" i="5"/>
  <c r="M349" i="5"/>
  <c r="F349" i="5"/>
  <c r="N349" i="5"/>
  <c r="G349" i="5"/>
  <c r="H349" i="5"/>
  <c r="K349" i="5"/>
  <c r="L349" i="5"/>
  <c r="E341" i="5"/>
  <c r="M341" i="5"/>
  <c r="F341" i="5"/>
  <c r="N341" i="5"/>
  <c r="G341" i="5"/>
  <c r="H341" i="5"/>
  <c r="K341" i="5"/>
  <c r="L341" i="5"/>
  <c r="E333" i="5"/>
  <c r="M333" i="5"/>
  <c r="F333" i="5"/>
  <c r="N333" i="5"/>
  <c r="G333" i="5"/>
  <c r="H333" i="5"/>
  <c r="K333" i="5"/>
  <c r="L333" i="5"/>
  <c r="E325" i="5"/>
  <c r="M325" i="5"/>
  <c r="F325" i="5"/>
  <c r="N325" i="5"/>
  <c r="G325" i="5"/>
  <c r="H325" i="5"/>
  <c r="K325" i="5"/>
  <c r="L325" i="5"/>
  <c r="E317" i="5"/>
  <c r="M317" i="5"/>
  <c r="F317" i="5"/>
  <c r="N317" i="5"/>
  <c r="G317" i="5"/>
  <c r="H317" i="5"/>
  <c r="K317" i="5"/>
  <c r="L317" i="5"/>
  <c r="G309" i="5"/>
  <c r="H309" i="5"/>
  <c r="K309" i="5"/>
  <c r="L309" i="5"/>
  <c r="F309" i="5"/>
  <c r="N309" i="5"/>
  <c r="E309" i="5"/>
  <c r="M309" i="5"/>
  <c r="G301" i="5"/>
  <c r="H301" i="5"/>
  <c r="K301" i="5"/>
  <c r="L301" i="5"/>
  <c r="F301" i="5"/>
  <c r="N301" i="5"/>
  <c r="E301" i="5"/>
  <c r="M301" i="5"/>
  <c r="G293" i="5"/>
  <c r="H293" i="5"/>
  <c r="K293" i="5"/>
  <c r="L293" i="5"/>
  <c r="F293" i="5"/>
  <c r="N293" i="5"/>
  <c r="E293" i="5"/>
  <c r="M293" i="5"/>
  <c r="K285" i="5"/>
  <c r="F285" i="5"/>
  <c r="N285" i="5"/>
  <c r="L285" i="5"/>
  <c r="M285" i="5"/>
  <c r="E285" i="5"/>
  <c r="H285" i="5"/>
  <c r="G285" i="5"/>
  <c r="K277" i="5"/>
  <c r="F277" i="5"/>
  <c r="N277" i="5"/>
  <c r="H277" i="5"/>
  <c r="L277" i="5"/>
  <c r="M277" i="5"/>
  <c r="G277" i="5"/>
  <c r="E277" i="5"/>
  <c r="K269" i="5"/>
  <c r="F269" i="5"/>
  <c r="N269" i="5"/>
  <c r="G269" i="5"/>
  <c r="H269" i="5"/>
  <c r="L269" i="5"/>
  <c r="M269" i="5"/>
  <c r="E269" i="5"/>
  <c r="K261" i="5"/>
  <c r="F261" i="5"/>
  <c r="N261" i="5"/>
  <c r="E261" i="5"/>
  <c r="G261" i="5"/>
  <c r="H261" i="5"/>
  <c r="L261" i="5"/>
  <c r="M261" i="5"/>
  <c r="E253" i="5"/>
  <c r="K253" i="5"/>
  <c r="F253" i="5"/>
  <c r="N253" i="5"/>
  <c r="G253" i="5"/>
  <c r="H253" i="5"/>
  <c r="L253" i="5"/>
  <c r="M253" i="5"/>
  <c r="E245" i="5"/>
  <c r="M245" i="5"/>
  <c r="N245" i="5"/>
  <c r="H245" i="5"/>
  <c r="F245" i="5"/>
  <c r="G245" i="5"/>
  <c r="K245" i="5"/>
  <c r="L245" i="5"/>
  <c r="E237" i="5"/>
  <c r="M237" i="5"/>
  <c r="F237" i="5"/>
  <c r="N237" i="5"/>
  <c r="G237" i="5"/>
  <c r="K237" i="5"/>
  <c r="H237" i="5"/>
  <c r="L237" i="5"/>
  <c r="E229" i="5"/>
  <c r="H229" i="5"/>
  <c r="M229" i="5"/>
  <c r="N229" i="5"/>
  <c r="F229" i="5"/>
  <c r="G229" i="5"/>
  <c r="K229" i="5"/>
  <c r="L229" i="5"/>
  <c r="L221" i="5"/>
  <c r="E221" i="5"/>
  <c r="M221" i="5"/>
  <c r="H221" i="5"/>
  <c r="N221" i="5"/>
  <c r="G221" i="5"/>
  <c r="F221" i="5"/>
  <c r="K221" i="5"/>
  <c r="L213" i="5"/>
  <c r="E213" i="5"/>
  <c r="M213" i="5"/>
  <c r="H213" i="5"/>
  <c r="K213" i="5"/>
  <c r="N213" i="5"/>
  <c r="F213" i="5"/>
  <c r="G213" i="5"/>
  <c r="L205" i="5"/>
  <c r="E205" i="5"/>
  <c r="M205" i="5"/>
  <c r="H205" i="5"/>
  <c r="G205" i="5"/>
  <c r="K205" i="5"/>
  <c r="N205" i="5"/>
  <c r="F205" i="5"/>
  <c r="F197" i="5"/>
  <c r="N197" i="5"/>
  <c r="G197" i="5"/>
  <c r="L197" i="5"/>
  <c r="M197" i="5"/>
  <c r="E197" i="5"/>
  <c r="H197" i="5"/>
  <c r="K197" i="5"/>
  <c r="F189" i="5"/>
  <c r="N189" i="5"/>
  <c r="G189" i="5"/>
  <c r="K189" i="5"/>
  <c r="L189" i="5"/>
  <c r="M189" i="5"/>
  <c r="E189" i="5"/>
  <c r="H189" i="5"/>
  <c r="F181" i="5"/>
  <c r="N181" i="5"/>
  <c r="G181" i="5"/>
  <c r="K181" i="5"/>
  <c r="E181" i="5"/>
  <c r="H181" i="5"/>
  <c r="L181" i="5"/>
  <c r="M181" i="5"/>
  <c r="F173" i="5"/>
  <c r="N173" i="5"/>
  <c r="G173" i="5"/>
  <c r="H173" i="5"/>
  <c r="M173" i="5"/>
  <c r="E173" i="5"/>
  <c r="K173" i="5"/>
  <c r="L173" i="5"/>
  <c r="F165" i="5"/>
  <c r="N165" i="5"/>
  <c r="G165" i="5"/>
  <c r="E165" i="5"/>
  <c r="H165" i="5"/>
  <c r="L165" i="5"/>
  <c r="K165" i="5"/>
  <c r="M165" i="5"/>
  <c r="F157" i="5"/>
  <c r="N157" i="5"/>
  <c r="G157" i="5"/>
  <c r="E157" i="5"/>
  <c r="K157" i="5"/>
  <c r="M157" i="5"/>
  <c r="H157" i="5"/>
  <c r="L157" i="5"/>
  <c r="E149" i="5"/>
  <c r="F149" i="5"/>
  <c r="G149" i="5"/>
  <c r="N149" i="5"/>
  <c r="H149" i="5"/>
  <c r="K149" i="5"/>
  <c r="L149" i="5"/>
  <c r="M149" i="5"/>
  <c r="H1023" i="5"/>
  <c r="N1005" i="5"/>
  <c r="M976" i="5"/>
  <c r="F965" i="5"/>
  <c r="H959" i="5"/>
  <c r="N941" i="5"/>
  <c r="G930" i="5"/>
  <c r="N911" i="5"/>
  <c r="H865" i="5"/>
  <c r="F960" i="5"/>
  <c r="N960" i="5"/>
  <c r="G960" i="5"/>
  <c r="H960" i="5"/>
  <c r="K960" i="5"/>
  <c r="L960" i="5"/>
  <c r="E904" i="5"/>
  <c r="M904" i="5"/>
  <c r="F904" i="5"/>
  <c r="N904" i="5"/>
  <c r="G904" i="5"/>
  <c r="H904" i="5"/>
  <c r="L904" i="5"/>
  <c r="K904" i="5"/>
  <c r="E840" i="5"/>
  <c r="M840" i="5"/>
  <c r="F840" i="5"/>
  <c r="N840" i="5"/>
  <c r="G840" i="5"/>
  <c r="H840" i="5"/>
  <c r="L840" i="5"/>
  <c r="K840" i="5"/>
  <c r="G784" i="5"/>
  <c r="H784" i="5"/>
  <c r="K784" i="5"/>
  <c r="L784" i="5"/>
  <c r="E784" i="5"/>
  <c r="M784" i="5"/>
  <c r="F784" i="5"/>
  <c r="N784" i="5"/>
  <c r="K688" i="5"/>
  <c r="L688" i="5"/>
  <c r="E688" i="5"/>
  <c r="M688" i="5"/>
  <c r="F688" i="5"/>
  <c r="N688" i="5"/>
  <c r="G688" i="5"/>
  <c r="H688" i="5"/>
  <c r="K632" i="5"/>
  <c r="L632" i="5"/>
  <c r="E632" i="5"/>
  <c r="M632" i="5"/>
  <c r="F632" i="5"/>
  <c r="N632" i="5"/>
  <c r="G632" i="5"/>
  <c r="H632" i="5"/>
  <c r="K576" i="5"/>
  <c r="L576" i="5"/>
  <c r="E576" i="5"/>
  <c r="M576" i="5"/>
  <c r="F576" i="5"/>
  <c r="N576" i="5"/>
  <c r="G576" i="5"/>
  <c r="H576" i="5"/>
  <c r="K496" i="5"/>
  <c r="L496" i="5"/>
  <c r="E496" i="5"/>
  <c r="M496" i="5"/>
  <c r="F496" i="5"/>
  <c r="N496" i="5"/>
  <c r="G496" i="5"/>
  <c r="H496" i="5"/>
  <c r="F424" i="5"/>
  <c r="N424" i="5"/>
  <c r="G424" i="5"/>
  <c r="H424" i="5"/>
  <c r="K424" i="5"/>
  <c r="E424" i="5"/>
  <c r="M424" i="5"/>
  <c r="L424" i="5"/>
  <c r="L352" i="5"/>
  <c r="E352" i="5"/>
  <c r="M352" i="5"/>
  <c r="F352" i="5"/>
  <c r="N352" i="5"/>
  <c r="G352" i="5"/>
  <c r="H352" i="5"/>
  <c r="K352" i="5"/>
  <c r="E184" i="5"/>
  <c r="M184" i="5"/>
  <c r="F184" i="5"/>
  <c r="N184" i="5"/>
  <c r="H184" i="5"/>
  <c r="G184" i="5"/>
  <c r="K184" i="5"/>
  <c r="L184" i="5"/>
  <c r="L1022" i="5"/>
  <c r="E1022" i="5"/>
  <c r="M1022" i="5"/>
  <c r="F1022" i="5"/>
  <c r="N1022" i="5"/>
  <c r="G1022" i="5"/>
  <c r="H1022" i="5"/>
  <c r="L982" i="5"/>
  <c r="E982" i="5"/>
  <c r="M982" i="5"/>
  <c r="F982" i="5"/>
  <c r="N982" i="5"/>
  <c r="G982" i="5"/>
  <c r="H982" i="5"/>
  <c r="K902" i="5"/>
  <c r="L902" i="5"/>
  <c r="E902" i="5"/>
  <c r="M902" i="5"/>
  <c r="F902" i="5"/>
  <c r="N902" i="5"/>
  <c r="G902" i="5"/>
  <c r="H902" i="5"/>
  <c r="K870" i="5"/>
  <c r="L870" i="5"/>
  <c r="E870" i="5"/>
  <c r="M870" i="5"/>
  <c r="F870" i="5"/>
  <c r="N870" i="5"/>
  <c r="G870" i="5"/>
  <c r="H870" i="5"/>
  <c r="K822" i="5"/>
  <c r="L822" i="5"/>
  <c r="E822" i="5"/>
  <c r="M822" i="5"/>
  <c r="F822" i="5"/>
  <c r="N822" i="5"/>
  <c r="G822" i="5"/>
  <c r="H822" i="5"/>
  <c r="E790" i="5"/>
  <c r="M790" i="5"/>
  <c r="F790" i="5"/>
  <c r="N790" i="5"/>
  <c r="G790" i="5"/>
  <c r="H790" i="5"/>
  <c r="K790" i="5"/>
  <c r="L790" i="5"/>
  <c r="E766" i="5"/>
  <c r="M766" i="5"/>
  <c r="F766" i="5"/>
  <c r="N766" i="5"/>
  <c r="G766" i="5"/>
  <c r="H766" i="5"/>
  <c r="K766" i="5"/>
  <c r="L766" i="5"/>
  <c r="E718" i="5"/>
  <c r="M718" i="5"/>
  <c r="F718" i="5"/>
  <c r="N718" i="5"/>
  <c r="G718" i="5"/>
  <c r="H718" i="5"/>
  <c r="K718" i="5"/>
  <c r="L718" i="5"/>
  <c r="H678" i="5"/>
  <c r="K678" i="5"/>
  <c r="L678" i="5"/>
  <c r="E678" i="5"/>
  <c r="M678" i="5"/>
  <c r="G678" i="5"/>
  <c r="N678" i="5"/>
  <c r="F678" i="5"/>
  <c r="H638" i="5"/>
  <c r="K638" i="5"/>
  <c r="L638" i="5"/>
  <c r="E638" i="5"/>
  <c r="M638" i="5"/>
  <c r="G638" i="5"/>
  <c r="F638" i="5"/>
  <c r="N638" i="5"/>
  <c r="G582" i="5"/>
  <c r="H582" i="5"/>
  <c r="K582" i="5"/>
  <c r="L582" i="5"/>
  <c r="E582" i="5"/>
  <c r="M582" i="5"/>
  <c r="F582" i="5"/>
  <c r="N582" i="5"/>
  <c r="G550" i="5"/>
  <c r="H550" i="5"/>
  <c r="K550" i="5"/>
  <c r="L550" i="5"/>
  <c r="E550" i="5"/>
  <c r="M550" i="5"/>
  <c r="F550" i="5"/>
  <c r="N550" i="5"/>
  <c r="G510" i="5"/>
  <c r="H510" i="5"/>
  <c r="K510" i="5"/>
  <c r="L510" i="5"/>
  <c r="E510" i="5"/>
  <c r="M510" i="5"/>
  <c r="F510" i="5"/>
  <c r="N510" i="5"/>
  <c r="L470" i="5"/>
  <c r="E470" i="5"/>
  <c r="M470" i="5"/>
  <c r="F470" i="5"/>
  <c r="N470" i="5"/>
  <c r="G470" i="5"/>
  <c r="H470" i="5"/>
  <c r="K470" i="5"/>
  <c r="L438" i="5"/>
  <c r="E438" i="5"/>
  <c r="M438" i="5"/>
  <c r="F438" i="5"/>
  <c r="N438" i="5"/>
  <c r="G438" i="5"/>
  <c r="H438" i="5"/>
  <c r="K438" i="5"/>
  <c r="L406" i="5"/>
  <c r="E406" i="5"/>
  <c r="M406" i="5"/>
  <c r="F406" i="5"/>
  <c r="N406" i="5"/>
  <c r="G406" i="5"/>
  <c r="H406" i="5"/>
  <c r="K406" i="5"/>
  <c r="L374" i="5"/>
  <c r="E374" i="5"/>
  <c r="M374" i="5"/>
  <c r="H374" i="5"/>
  <c r="F374" i="5"/>
  <c r="G374" i="5"/>
  <c r="N374" i="5"/>
  <c r="K374" i="5"/>
  <c r="K326" i="5"/>
  <c r="L326" i="5"/>
  <c r="E326" i="5"/>
  <c r="M326" i="5"/>
  <c r="F326" i="5"/>
  <c r="N326" i="5"/>
  <c r="G326" i="5"/>
  <c r="H326" i="5"/>
  <c r="G286" i="5"/>
  <c r="H286" i="5"/>
  <c r="K286" i="5"/>
  <c r="L286" i="5"/>
  <c r="M286" i="5"/>
  <c r="N286" i="5"/>
  <c r="E286" i="5"/>
  <c r="F286" i="5"/>
  <c r="G270" i="5"/>
  <c r="H270" i="5"/>
  <c r="K270" i="5"/>
  <c r="L270" i="5"/>
  <c r="M270" i="5"/>
  <c r="N270" i="5"/>
  <c r="F270" i="5"/>
  <c r="E270" i="5"/>
  <c r="K230" i="5"/>
  <c r="F230" i="5"/>
  <c r="N230" i="5"/>
  <c r="E230" i="5"/>
  <c r="G230" i="5"/>
  <c r="L230" i="5"/>
  <c r="M230" i="5"/>
  <c r="H230" i="5"/>
  <c r="E206" i="5"/>
  <c r="M206" i="5"/>
  <c r="H206" i="5"/>
  <c r="K206" i="5"/>
  <c r="L206" i="5"/>
  <c r="N206" i="5"/>
  <c r="F206" i="5"/>
  <c r="G206" i="5"/>
  <c r="K166" i="5"/>
  <c r="L166" i="5"/>
  <c r="G166" i="5"/>
  <c r="H166" i="5"/>
  <c r="N166" i="5"/>
  <c r="E166" i="5"/>
  <c r="F166" i="5"/>
  <c r="M166" i="5"/>
  <c r="F142" i="5"/>
  <c r="N142" i="5"/>
  <c r="G142" i="5"/>
  <c r="H142" i="5"/>
  <c r="K142" i="5"/>
  <c r="L142" i="5"/>
  <c r="M142" i="5"/>
  <c r="E142" i="5"/>
  <c r="F118" i="5"/>
  <c r="N118" i="5"/>
  <c r="G118" i="5"/>
  <c r="H118" i="5"/>
  <c r="K118" i="5"/>
  <c r="L118" i="5"/>
  <c r="E118" i="5"/>
  <c r="M118" i="5"/>
  <c r="E78" i="5"/>
  <c r="M78" i="5"/>
  <c r="G78" i="5"/>
  <c r="H78" i="5"/>
  <c r="K78" i="5"/>
  <c r="F78" i="5"/>
  <c r="L78" i="5"/>
  <c r="N78" i="5"/>
  <c r="K1020" i="5"/>
  <c r="L1020" i="5"/>
  <c r="E1020" i="5"/>
  <c r="M1020" i="5"/>
  <c r="F1020" i="5"/>
  <c r="N1020" i="5"/>
  <c r="G1020" i="5"/>
  <c r="H1020" i="5"/>
  <c r="K996" i="5"/>
  <c r="L996" i="5"/>
  <c r="E996" i="5"/>
  <c r="M996" i="5"/>
  <c r="F996" i="5"/>
  <c r="N996" i="5"/>
  <c r="G996" i="5"/>
  <c r="H996" i="5"/>
  <c r="K980" i="5"/>
  <c r="L980" i="5"/>
  <c r="E980" i="5"/>
  <c r="M980" i="5"/>
  <c r="F980" i="5"/>
  <c r="N980" i="5"/>
  <c r="G980" i="5"/>
  <c r="H980" i="5"/>
  <c r="K964" i="5"/>
  <c r="L964" i="5"/>
  <c r="E964" i="5"/>
  <c r="M964" i="5"/>
  <c r="F964" i="5"/>
  <c r="N964" i="5"/>
  <c r="G964" i="5"/>
  <c r="H964" i="5"/>
  <c r="K948" i="5"/>
  <c r="L948" i="5"/>
  <c r="E948" i="5"/>
  <c r="M948" i="5"/>
  <c r="F948" i="5"/>
  <c r="N948" i="5"/>
  <c r="G948" i="5"/>
  <c r="H948" i="5"/>
  <c r="K932" i="5"/>
  <c r="L932" i="5"/>
  <c r="E932" i="5"/>
  <c r="M932" i="5"/>
  <c r="F932" i="5"/>
  <c r="N932" i="5"/>
  <c r="G932" i="5"/>
  <c r="H932" i="5"/>
  <c r="K924" i="5"/>
  <c r="L924" i="5"/>
  <c r="E924" i="5"/>
  <c r="M924" i="5"/>
  <c r="F924" i="5"/>
  <c r="N924" i="5"/>
  <c r="G924" i="5"/>
  <c r="H924" i="5"/>
  <c r="K916" i="5"/>
  <c r="L916" i="5"/>
  <c r="E916" i="5"/>
  <c r="M916" i="5"/>
  <c r="F916" i="5"/>
  <c r="N916" i="5"/>
  <c r="H916" i="5"/>
  <c r="G916" i="5"/>
  <c r="K900" i="5"/>
  <c r="L900" i="5"/>
  <c r="E900" i="5"/>
  <c r="M900" i="5"/>
  <c r="F900" i="5"/>
  <c r="N900" i="5"/>
  <c r="H900" i="5"/>
  <c r="K884" i="5"/>
  <c r="L884" i="5"/>
  <c r="E884" i="5"/>
  <c r="M884" i="5"/>
  <c r="F884" i="5"/>
  <c r="N884" i="5"/>
  <c r="H884" i="5"/>
  <c r="G884" i="5"/>
  <c r="K868" i="5"/>
  <c r="L868" i="5"/>
  <c r="E868" i="5"/>
  <c r="M868" i="5"/>
  <c r="F868" i="5"/>
  <c r="N868" i="5"/>
  <c r="H868" i="5"/>
  <c r="G868" i="5"/>
  <c r="K852" i="5"/>
  <c r="L852" i="5"/>
  <c r="E852" i="5"/>
  <c r="M852" i="5"/>
  <c r="F852" i="5"/>
  <c r="N852" i="5"/>
  <c r="H852" i="5"/>
  <c r="G852" i="5"/>
  <c r="K836" i="5"/>
  <c r="L836" i="5"/>
  <c r="E836" i="5"/>
  <c r="M836" i="5"/>
  <c r="F836" i="5"/>
  <c r="N836" i="5"/>
  <c r="H836" i="5"/>
  <c r="K820" i="5"/>
  <c r="L820" i="5"/>
  <c r="E820" i="5"/>
  <c r="M820" i="5"/>
  <c r="F820" i="5"/>
  <c r="N820" i="5"/>
  <c r="H820" i="5"/>
  <c r="G820" i="5"/>
  <c r="K796" i="5"/>
  <c r="L796" i="5"/>
  <c r="E796" i="5"/>
  <c r="M796" i="5"/>
  <c r="F796" i="5"/>
  <c r="N796" i="5"/>
  <c r="G796" i="5"/>
  <c r="H796" i="5"/>
  <c r="K780" i="5"/>
  <c r="L780" i="5"/>
  <c r="E780" i="5"/>
  <c r="M780" i="5"/>
  <c r="F780" i="5"/>
  <c r="N780" i="5"/>
  <c r="G780" i="5"/>
  <c r="H780" i="5"/>
  <c r="K772" i="5"/>
  <c r="L772" i="5"/>
  <c r="E772" i="5"/>
  <c r="M772" i="5"/>
  <c r="F772" i="5"/>
  <c r="N772" i="5"/>
  <c r="G772" i="5"/>
  <c r="H772" i="5"/>
  <c r="K756" i="5"/>
  <c r="L756" i="5"/>
  <c r="E756" i="5"/>
  <c r="M756" i="5"/>
  <c r="F756" i="5"/>
  <c r="N756" i="5"/>
  <c r="G756" i="5"/>
  <c r="H756" i="5"/>
  <c r="K740" i="5"/>
  <c r="L740" i="5"/>
  <c r="E740" i="5"/>
  <c r="M740" i="5"/>
  <c r="F740" i="5"/>
  <c r="N740" i="5"/>
  <c r="G740" i="5"/>
  <c r="H740" i="5"/>
  <c r="K724" i="5"/>
  <c r="L724" i="5"/>
  <c r="E724" i="5"/>
  <c r="M724" i="5"/>
  <c r="F724" i="5"/>
  <c r="N724" i="5"/>
  <c r="G724" i="5"/>
  <c r="H724" i="5"/>
  <c r="K708" i="5"/>
  <c r="L708" i="5"/>
  <c r="E708" i="5"/>
  <c r="M708" i="5"/>
  <c r="F708" i="5"/>
  <c r="N708" i="5"/>
  <c r="G708" i="5"/>
  <c r="H708" i="5"/>
  <c r="F692" i="5"/>
  <c r="N692" i="5"/>
  <c r="G692" i="5"/>
  <c r="H692" i="5"/>
  <c r="K692" i="5"/>
  <c r="E692" i="5"/>
  <c r="M692" i="5"/>
  <c r="L692" i="5"/>
  <c r="F684" i="5"/>
  <c r="N684" i="5"/>
  <c r="G684" i="5"/>
  <c r="H684" i="5"/>
  <c r="K684" i="5"/>
  <c r="E684" i="5"/>
  <c r="M684" i="5"/>
  <c r="L684" i="5"/>
  <c r="F652" i="5"/>
  <c r="N652" i="5"/>
  <c r="G652" i="5"/>
  <c r="H652" i="5"/>
  <c r="K652" i="5"/>
  <c r="E652" i="5"/>
  <c r="M652" i="5"/>
  <c r="L652" i="5"/>
  <c r="F636" i="5"/>
  <c r="N636" i="5"/>
  <c r="G636" i="5"/>
  <c r="H636" i="5"/>
  <c r="K636" i="5"/>
  <c r="E636" i="5"/>
  <c r="M636" i="5"/>
  <c r="L636" i="5"/>
  <c r="F620" i="5"/>
  <c r="N620" i="5"/>
  <c r="G620" i="5"/>
  <c r="H620" i="5"/>
  <c r="K620" i="5"/>
  <c r="E620" i="5"/>
  <c r="M620" i="5"/>
  <c r="L620" i="5"/>
  <c r="F604" i="5"/>
  <c r="N604" i="5"/>
  <c r="G604" i="5"/>
  <c r="H604" i="5"/>
  <c r="K604" i="5"/>
  <c r="E604" i="5"/>
  <c r="M604" i="5"/>
  <c r="L604" i="5"/>
  <c r="E580" i="5"/>
  <c r="M580" i="5"/>
  <c r="F580" i="5"/>
  <c r="N580" i="5"/>
  <c r="G580" i="5"/>
  <c r="H580" i="5"/>
  <c r="K580" i="5"/>
  <c r="L580" i="5"/>
  <c r="E572" i="5"/>
  <c r="M572" i="5"/>
  <c r="F572" i="5"/>
  <c r="N572" i="5"/>
  <c r="G572" i="5"/>
  <c r="H572" i="5"/>
  <c r="K572" i="5"/>
  <c r="L572" i="5"/>
  <c r="E556" i="5"/>
  <c r="M556" i="5"/>
  <c r="F556" i="5"/>
  <c r="N556" i="5"/>
  <c r="G556" i="5"/>
  <c r="H556" i="5"/>
  <c r="K556" i="5"/>
  <c r="L556" i="5"/>
  <c r="E548" i="5"/>
  <c r="M548" i="5"/>
  <c r="F548" i="5"/>
  <c r="N548" i="5"/>
  <c r="G548" i="5"/>
  <c r="H548" i="5"/>
  <c r="K548" i="5"/>
  <c r="L548" i="5"/>
  <c r="E532" i="5"/>
  <c r="M532" i="5"/>
  <c r="F532" i="5"/>
  <c r="N532" i="5"/>
  <c r="G532" i="5"/>
  <c r="H532" i="5"/>
  <c r="K532" i="5"/>
  <c r="L532" i="5"/>
  <c r="E524" i="5"/>
  <c r="M524" i="5"/>
  <c r="F524" i="5"/>
  <c r="N524" i="5"/>
  <c r="G524" i="5"/>
  <c r="H524" i="5"/>
  <c r="K524" i="5"/>
  <c r="L524" i="5"/>
  <c r="E508" i="5"/>
  <c r="M508" i="5"/>
  <c r="F508" i="5"/>
  <c r="N508" i="5"/>
  <c r="G508" i="5"/>
  <c r="H508" i="5"/>
  <c r="K508" i="5"/>
  <c r="L508" i="5"/>
  <c r="E492" i="5"/>
  <c r="M492" i="5"/>
  <c r="F492" i="5"/>
  <c r="N492" i="5"/>
  <c r="G492" i="5"/>
  <c r="H492" i="5"/>
  <c r="K492" i="5"/>
  <c r="L492" i="5"/>
  <c r="K468" i="5"/>
  <c r="L468" i="5"/>
  <c r="E468" i="5"/>
  <c r="M468" i="5"/>
  <c r="F468" i="5"/>
  <c r="N468" i="5"/>
  <c r="G468" i="5"/>
  <c r="H468" i="5"/>
  <c r="K452" i="5"/>
  <c r="L452" i="5"/>
  <c r="E452" i="5"/>
  <c r="M452" i="5"/>
  <c r="F452" i="5"/>
  <c r="N452" i="5"/>
  <c r="G452" i="5"/>
  <c r="H452" i="5"/>
  <c r="K428" i="5"/>
  <c r="L428" i="5"/>
  <c r="E428" i="5"/>
  <c r="M428" i="5"/>
  <c r="F428" i="5"/>
  <c r="N428" i="5"/>
  <c r="G428" i="5"/>
  <c r="H428" i="5"/>
  <c r="K420" i="5"/>
  <c r="L420" i="5"/>
  <c r="E420" i="5"/>
  <c r="M420" i="5"/>
  <c r="F420" i="5"/>
  <c r="N420" i="5"/>
  <c r="G420" i="5"/>
  <c r="H420" i="5"/>
  <c r="K388" i="5"/>
  <c r="F388" i="5"/>
  <c r="N388" i="5"/>
  <c r="E388" i="5"/>
  <c r="G388" i="5"/>
  <c r="H388" i="5"/>
  <c r="M388" i="5"/>
  <c r="L388" i="5"/>
  <c r="K372" i="5"/>
  <c r="F372" i="5"/>
  <c r="N372" i="5"/>
  <c r="L372" i="5"/>
  <c r="M372" i="5"/>
  <c r="E372" i="5"/>
  <c r="G372" i="5"/>
  <c r="H372" i="5"/>
  <c r="H348" i="5"/>
  <c r="K348" i="5"/>
  <c r="L348" i="5"/>
  <c r="E348" i="5"/>
  <c r="M348" i="5"/>
  <c r="F348" i="5"/>
  <c r="N348" i="5"/>
  <c r="G348" i="5"/>
  <c r="H332" i="5"/>
  <c r="K332" i="5"/>
  <c r="L332" i="5"/>
  <c r="E332" i="5"/>
  <c r="M332" i="5"/>
  <c r="F332" i="5"/>
  <c r="N332" i="5"/>
  <c r="G332" i="5"/>
  <c r="H316" i="5"/>
  <c r="K316" i="5"/>
  <c r="L316" i="5"/>
  <c r="E316" i="5"/>
  <c r="M316" i="5"/>
  <c r="F316" i="5"/>
  <c r="N316" i="5"/>
  <c r="G316" i="5"/>
  <c r="K300" i="5"/>
  <c r="L300" i="5"/>
  <c r="E300" i="5"/>
  <c r="M300" i="5"/>
  <c r="F300" i="5"/>
  <c r="N300" i="5"/>
  <c r="G300" i="5"/>
  <c r="H300" i="5"/>
  <c r="E284" i="5"/>
  <c r="M284" i="5"/>
  <c r="F284" i="5"/>
  <c r="N284" i="5"/>
  <c r="H284" i="5"/>
  <c r="K284" i="5"/>
  <c r="L284" i="5"/>
  <c r="G284" i="5"/>
  <c r="E268" i="5"/>
  <c r="M268" i="5"/>
  <c r="F268" i="5"/>
  <c r="N268" i="5"/>
  <c r="G268" i="5"/>
  <c r="H268" i="5"/>
  <c r="K268" i="5"/>
  <c r="L268" i="5"/>
  <c r="H252" i="5"/>
  <c r="L252" i="5"/>
  <c r="K252" i="5"/>
  <c r="M252" i="5"/>
  <c r="F252" i="5"/>
  <c r="N252" i="5"/>
  <c r="E252" i="5"/>
  <c r="G252" i="5"/>
  <c r="H236" i="5"/>
  <c r="L236" i="5"/>
  <c r="E236" i="5"/>
  <c r="F236" i="5"/>
  <c r="G236" i="5"/>
  <c r="K236" i="5"/>
  <c r="M236" i="5"/>
  <c r="N236" i="5"/>
  <c r="G220" i="5"/>
  <c r="H220" i="5"/>
  <c r="K220" i="5"/>
  <c r="L220" i="5"/>
  <c r="M220" i="5"/>
  <c r="E220" i="5"/>
  <c r="F220" i="5"/>
  <c r="N220" i="5"/>
  <c r="G204" i="5"/>
  <c r="H204" i="5"/>
  <c r="K204" i="5"/>
  <c r="E204" i="5"/>
  <c r="F204" i="5"/>
  <c r="L204" i="5"/>
  <c r="M204" i="5"/>
  <c r="N204" i="5"/>
  <c r="E188" i="5"/>
  <c r="M188" i="5"/>
  <c r="H188" i="5"/>
  <c r="K188" i="5"/>
  <c r="F188" i="5"/>
  <c r="G188" i="5"/>
  <c r="L188" i="5"/>
  <c r="N188" i="5"/>
  <c r="E172" i="5"/>
  <c r="M172" i="5"/>
  <c r="F172" i="5"/>
  <c r="G172" i="5"/>
  <c r="L172" i="5"/>
  <c r="N172" i="5"/>
  <c r="H172" i="5"/>
  <c r="K172" i="5"/>
  <c r="E156" i="5"/>
  <c r="M156" i="5"/>
  <c r="H156" i="5"/>
  <c r="F156" i="5"/>
  <c r="G156" i="5"/>
  <c r="K156" i="5"/>
  <c r="L156" i="5"/>
  <c r="N156" i="5"/>
  <c r="L140" i="5"/>
  <c r="E140" i="5"/>
  <c r="M140" i="5"/>
  <c r="F140" i="5"/>
  <c r="N140" i="5"/>
  <c r="G140" i="5"/>
  <c r="H140" i="5"/>
  <c r="K140" i="5"/>
  <c r="L124" i="5"/>
  <c r="E124" i="5"/>
  <c r="M124" i="5"/>
  <c r="F124" i="5"/>
  <c r="N124" i="5"/>
  <c r="G124" i="5"/>
  <c r="H124" i="5"/>
  <c r="K124" i="5"/>
  <c r="K108" i="5"/>
  <c r="E108" i="5"/>
  <c r="M108" i="5"/>
  <c r="F108" i="5"/>
  <c r="N108" i="5"/>
  <c r="G108" i="5"/>
  <c r="H108" i="5"/>
  <c r="L108" i="5"/>
  <c r="K92" i="5"/>
  <c r="E92" i="5"/>
  <c r="M92" i="5"/>
  <c r="F92" i="5"/>
  <c r="N92" i="5"/>
  <c r="G92" i="5"/>
  <c r="H92" i="5"/>
  <c r="L92" i="5"/>
  <c r="K1022" i="5"/>
  <c r="M1016" i="5"/>
  <c r="F1005" i="5"/>
  <c r="H999" i="5"/>
  <c r="N981" i="5"/>
  <c r="E976" i="5"/>
  <c r="K958" i="5"/>
  <c r="M952" i="5"/>
  <c r="F941" i="5"/>
  <c r="H935" i="5"/>
  <c r="F1000" i="5"/>
  <c r="N1000" i="5"/>
  <c r="G1000" i="5"/>
  <c r="H1000" i="5"/>
  <c r="K1000" i="5"/>
  <c r="L1000" i="5"/>
  <c r="E912" i="5"/>
  <c r="M912" i="5"/>
  <c r="F912" i="5"/>
  <c r="N912" i="5"/>
  <c r="G912" i="5"/>
  <c r="H912" i="5"/>
  <c r="L912" i="5"/>
  <c r="K912" i="5"/>
  <c r="E856" i="5"/>
  <c r="M856" i="5"/>
  <c r="F856" i="5"/>
  <c r="N856" i="5"/>
  <c r="G856" i="5"/>
  <c r="H856" i="5"/>
  <c r="L856" i="5"/>
  <c r="K856" i="5"/>
  <c r="G800" i="5"/>
  <c r="H800" i="5"/>
  <c r="K800" i="5"/>
  <c r="L800" i="5"/>
  <c r="E800" i="5"/>
  <c r="M800" i="5"/>
  <c r="F800" i="5"/>
  <c r="N800" i="5"/>
  <c r="G744" i="5"/>
  <c r="H744" i="5"/>
  <c r="K744" i="5"/>
  <c r="L744" i="5"/>
  <c r="E744" i="5"/>
  <c r="M744" i="5"/>
  <c r="F744" i="5"/>
  <c r="N744" i="5"/>
  <c r="G704" i="5"/>
  <c r="H704" i="5"/>
  <c r="K704" i="5"/>
  <c r="L704" i="5"/>
  <c r="E704" i="5"/>
  <c r="M704" i="5"/>
  <c r="N704" i="5"/>
  <c r="F704" i="5"/>
  <c r="K624" i="5"/>
  <c r="L624" i="5"/>
  <c r="E624" i="5"/>
  <c r="M624" i="5"/>
  <c r="F624" i="5"/>
  <c r="N624" i="5"/>
  <c r="G624" i="5"/>
  <c r="H624" i="5"/>
  <c r="K560" i="5"/>
  <c r="L560" i="5"/>
  <c r="E560" i="5"/>
  <c r="M560" i="5"/>
  <c r="F560" i="5"/>
  <c r="N560" i="5"/>
  <c r="G560" i="5"/>
  <c r="H560" i="5"/>
  <c r="F432" i="5"/>
  <c r="N432" i="5"/>
  <c r="G432" i="5"/>
  <c r="H432" i="5"/>
  <c r="K432" i="5"/>
  <c r="E432" i="5"/>
  <c r="M432" i="5"/>
  <c r="L432" i="5"/>
  <c r="L344" i="5"/>
  <c r="E344" i="5"/>
  <c r="M344" i="5"/>
  <c r="F344" i="5"/>
  <c r="N344" i="5"/>
  <c r="G344" i="5"/>
  <c r="H344" i="5"/>
  <c r="K344" i="5"/>
  <c r="E176" i="5"/>
  <c r="M176" i="5"/>
  <c r="F176" i="5"/>
  <c r="N176" i="5"/>
  <c r="L176" i="5"/>
  <c r="G176" i="5"/>
  <c r="K176" i="5"/>
  <c r="H176" i="5"/>
  <c r="L990" i="5"/>
  <c r="E990" i="5"/>
  <c r="M990" i="5"/>
  <c r="F990" i="5"/>
  <c r="N990" i="5"/>
  <c r="G990" i="5"/>
  <c r="H990" i="5"/>
  <c r="L942" i="5"/>
  <c r="E942" i="5"/>
  <c r="M942" i="5"/>
  <c r="F942" i="5"/>
  <c r="N942" i="5"/>
  <c r="G942" i="5"/>
  <c r="H942" i="5"/>
  <c r="K910" i="5"/>
  <c r="L910" i="5"/>
  <c r="E910" i="5"/>
  <c r="M910" i="5"/>
  <c r="F910" i="5"/>
  <c r="N910" i="5"/>
  <c r="G910" i="5"/>
  <c r="H910" i="5"/>
  <c r="K854" i="5"/>
  <c r="L854" i="5"/>
  <c r="E854" i="5"/>
  <c r="M854" i="5"/>
  <c r="F854" i="5"/>
  <c r="N854" i="5"/>
  <c r="G854" i="5"/>
  <c r="H854" i="5"/>
  <c r="K814" i="5"/>
  <c r="L814" i="5"/>
  <c r="E814" i="5"/>
  <c r="M814" i="5"/>
  <c r="F814" i="5"/>
  <c r="N814" i="5"/>
  <c r="G814" i="5"/>
  <c r="H814" i="5"/>
  <c r="E782" i="5"/>
  <c r="M782" i="5"/>
  <c r="F782" i="5"/>
  <c r="N782" i="5"/>
  <c r="G782" i="5"/>
  <c r="H782" i="5"/>
  <c r="K782" i="5"/>
  <c r="L782" i="5"/>
  <c r="E742" i="5"/>
  <c r="M742" i="5"/>
  <c r="F742" i="5"/>
  <c r="N742" i="5"/>
  <c r="G742" i="5"/>
  <c r="H742" i="5"/>
  <c r="K742" i="5"/>
  <c r="L742" i="5"/>
  <c r="E710" i="5"/>
  <c r="M710" i="5"/>
  <c r="F710" i="5"/>
  <c r="N710" i="5"/>
  <c r="G710" i="5"/>
  <c r="H710" i="5"/>
  <c r="K710" i="5"/>
  <c r="L710" i="5"/>
  <c r="H670" i="5"/>
  <c r="K670" i="5"/>
  <c r="L670" i="5"/>
  <c r="E670" i="5"/>
  <c r="M670" i="5"/>
  <c r="G670" i="5"/>
  <c r="F670" i="5"/>
  <c r="N670" i="5"/>
  <c r="H614" i="5"/>
  <c r="K614" i="5"/>
  <c r="L614" i="5"/>
  <c r="E614" i="5"/>
  <c r="M614" i="5"/>
  <c r="G614" i="5"/>
  <c r="N614" i="5"/>
  <c r="F614" i="5"/>
  <c r="G574" i="5"/>
  <c r="H574" i="5"/>
  <c r="K574" i="5"/>
  <c r="L574" i="5"/>
  <c r="E574" i="5"/>
  <c r="M574" i="5"/>
  <c r="F574" i="5"/>
  <c r="N574" i="5"/>
  <c r="G534" i="5"/>
  <c r="H534" i="5"/>
  <c r="K534" i="5"/>
  <c r="L534" i="5"/>
  <c r="E534" i="5"/>
  <c r="M534" i="5"/>
  <c r="F534" i="5"/>
  <c r="N534" i="5"/>
  <c r="L486" i="5"/>
  <c r="E486" i="5"/>
  <c r="M486" i="5"/>
  <c r="F486" i="5"/>
  <c r="N486" i="5"/>
  <c r="G486" i="5"/>
  <c r="H486" i="5"/>
  <c r="K486" i="5"/>
  <c r="L462" i="5"/>
  <c r="E462" i="5"/>
  <c r="M462" i="5"/>
  <c r="F462" i="5"/>
  <c r="N462" i="5"/>
  <c r="G462" i="5"/>
  <c r="H462" i="5"/>
  <c r="K462" i="5"/>
  <c r="L414" i="5"/>
  <c r="E414" i="5"/>
  <c r="M414" i="5"/>
  <c r="F414" i="5"/>
  <c r="N414" i="5"/>
  <c r="G414" i="5"/>
  <c r="H414" i="5"/>
  <c r="K414" i="5"/>
  <c r="L398" i="5"/>
  <c r="E398" i="5"/>
  <c r="M398" i="5"/>
  <c r="F398" i="5"/>
  <c r="N398" i="5"/>
  <c r="G398" i="5"/>
  <c r="H398" i="5"/>
  <c r="K398" i="5"/>
  <c r="K366" i="5"/>
  <c r="L366" i="5"/>
  <c r="E366" i="5"/>
  <c r="M366" i="5"/>
  <c r="G366" i="5"/>
  <c r="H366" i="5"/>
  <c r="F366" i="5"/>
  <c r="N366" i="5"/>
  <c r="K318" i="5"/>
  <c r="L318" i="5"/>
  <c r="E318" i="5"/>
  <c r="M318" i="5"/>
  <c r="F318" i="5"/>
  <c r="N318" i="5"/>
  <c r="G318" i="5"/>
  <c r="H318" i="5"/>
  <c r="L310" i="5"/>
  <c r="E310" i="5"/>
  <c r="M310" i="5"/>
  <c r="F310" i="5"/>
  <c r="N310" i="5"/>
  <c r="G310" i="5"/>
  <c r="H310" i="5"/>
  <c r="K310" i="5"/>
  <c r="G278" i="5"/>
  <c r="H278" i="5"/>
  <c r="K278" i="5"/>
  <c r="L278" i="5"/>
  <c r="M278" i="5"/>
  <c r="N278" i="5"/>
  <c r="E278" i="5"/>
  <c r="F278" i="5"/>
  <c r="F246" i="5"/>
  <c r="N246" i="5"/>
  <c r="M246" i="5"/>
  <c r="H246" i="5"/>
  <c r="K246" i="5"/>
  <c r="L246" i="5"/>
  <c r="E246" i="5"/>
  <c r="G246" i="5"/>
  <c r="E222" i="5"/>
  <c r="M222" i="5"/>
  <c r="H222" i="5"/>
  <c r="N222" i="5"/>
  <c r="F222" i="5"/>
  <c r="G222" i="5"/>
  <c r="K222" i="5"/>
  <c r="L222" i="5"/>
  <c r="K174" i="5"/>
  <c r="L174" i="5"/>
  <c r="G174" i="5"/>
  <c r="M174" i="5"/>
  <c r="N174" i="5"/>
  <c r="E174" i="5"/>
  <c r="F174" i="5"/>
  <c r="H174" i="5"/>
  <c r="F134" i="5"/>
  <c r="N134" i="5"/>
  <c r="G134" i="5"/>
  <c r="H134" i="5"/>
  <c r="K134" i="5"/>
  <c r="L134" i="5"/>
  <c r="E134" i="5"/>
  <c r="M134" i="5"/>
  <c r="E110" i="5"/>
  <c r="G110" i="5"/>
  <c r="H110" i="5"/>
  <c r="K110" i="5"/>
  <c r="N110" i="5"/>
  <c r="F110" i="5"/>
  <c r="L110" i="5"/>
  <c r="M110" i="5"/>
  <c r="E94" i="5"/>
  <c r="M94" i="5"/>
  <c r="G94" i="5"/>
  <c r="H94" i="5"/>
  <c r="K94" i="5"/>
  <c r="F94" i="5"/>
  <c r="L94" i="5"/>
  <c r="N94" i="5"/>
  <c r="E54" i="5"/>
  <c r="M54" i="5"/>
  <c r="G54" i="5"/>
  <c r="H54" i="5"/>
  <c r="K54" i="5"/>
  <c r="N54" i="5"/>
  <c r="F54" i="5"/>
  <c r="L54" i="5"/>
  <c r="K1012" i="5"/>
  <c r="L1012" i="5"/>
  <c r="E1012" i="5"/>
  <c r="M1012" i="5"/>
  <c r="F1012" i="5"/>
  <c r="N1012" i="5"/>
  <c r="G1012" i="5"/>
  <c r="H1012" i="5"/>
  <c r="K1004" i="5"/>
  <c r="L1004" i="5"/>
  <c r="E1004" i="5"/>
  <c r="M1004" i="5"/>
  <c r="F1004" i="5"/>
  <c r="N1004" i="5"/>
  <c r="G1004" i="5"/>
  <c r="H1004" i="5"/>
  <c r="K988" i="5"/>
  <c r="L988" i="5"/>
  <c r="E988" i="5"/>
  <c r="M988" i="5"/>
  <c r="F988" i="5"/>
  <c r="N988" i="5"/>
  <c r="G988" i="5"/>
  <c r="H988" i="5"/>
  <c r="K972" i="5"/>
  <c r="L972" i="5"/>
  <c r="E972" i="5"/>
  <c r="M972" i="5"/>
  <c r="F972" i="5"/>
  <c r="N972" i="5"/>
  <c r="G972" i="5"/>
  <c r="H972" i="5"/>
  <c r="K956" i="5"/>
  <c r="L956" i="5"/>
  <c r="E956" i="5"/>
  <c r="M956" i="5"/>
  <c r="F956" i="5"/>
  <c r="N956" i="5"/>
  <c r="G956" i="5"/>
  <c r="H956" i="5"/>
  <c r="K940" i="5"/>
  <c r="L940" i="5"/>
  <c r="E940" i="5"/>
  <c r="M940" i="5"/>
  <c r="F940" i="5"/>
  <c r="N940" i="5"/>
  <c r="G940" i="5"/>
  <c r="H940" i="5"/>
  <c r="K908" i="5"/>
  <c r="L908" i="5"/>
  <c r="E908" i="5"/>
  <c r="M908" i="5"/>
  <c r="F908" i="5"/>
  <c r="N908" i="5"/>
  <c r="H908" i="5"/>
  <c r="G908" i="5"/>
  <c r="K892" i="5"/>
  <c r="L892" i="5"/>
  <c r="E892" i="5"/>
  <c r="M892" i="5"/>
  <c r="F892" i="5"/>
  <c r="N892" i="5"/>
  <c r="H892" i="5"/>
  <c r="G892" i="5"/>
  <c r="K876" i="5"/>
  <c r="L876" i="5"/>
  <c r="E876" i="5"/>
  <c r="M876" i="5"/>
  <c r="F876" i="5"/>
  <c r="N876" i="5"/>
  <c r="H876" i="5"/>
  <c r="G876" i="5"/>
  <c r="K860" i="5"/>
  <c r="L860" i="5"/>
  <c r="E860" i="5"/>
  <c r="M860" i="5"/>
  <c r="F860" i="5"/>
  <c r="N860" i="5"/>
  <c r="H860" i="5"/>
  <c r="G860" i="5"/>
  <c r="K844" i="5"/>
  <c r="L844" i="5"/>
  <c r="E844" i="5"/>
  <c r="M844" i="5"/>
  <c r="F844" i="5"/>
  <c r="N844" i="5"/>
  <c r="H844" i="5"/>
  <c r="G844" i="5"/>
  <c r="K828" i="5"/>
  <c r="L828" i="5"/>
  <c r="E828" i="5"/>
  <c r="M828" i="5"/>
  <c r="F828" i="5"/>
  <c r="N828" i="5"/>
  <c r="H828" i="5"/>
  <c r="G828" i="5"/>
  <c r="K812" i="5"/>
  <c r="L812" i="5"/>
  <c r="E812" i="5"/>
  <c r="M812" i="5"/>
  <c r="F812" i="5"/>
  <c r="N812" i="5"/>
  <c r="H812" i="5"/>
  <c r="G812" i="5"/>
  <c r="K804" i="5"/>
  <c r="L804" i="5"/>
  <c r="E804" i="5"/>
  <c r="M804" i="5"/>
  <c r="F804" i="5"/>
  <c r="N804" i="5"/>
  <c r="G804" i="5"/>
  <c r="H804" i="5"/>
  <c r="K788" i="5"/>
  <c r="L788" i="5"/>
  <c r="E788" i="5"/>
  <c r="M788" i="5"/>
  <c r="F788" i="5"/>
  <c r="N788" i="5"/>
  <c r="G788" i="5"/>
  <c r="H788" i="5"/>
  <c r="K764" i="5"/>
  <c r="L764" i="5"/>
  <c r="E764" i="5"/>
  <c r="M764" i="5"/>
  <c r="F764" i="5"/>
  <c r="N764" i="5"/>
  <c r="G764" i="5"/>
  <c r="H764" i="5"/>
  <c r="K748" i="5"/>
  <c r="L748" i="5"/>
  <c r="E748" i="5"/>
  <c r="M748" i="5"/>
  <c r="F748" i="5"/>
  <c r="N748" i="5"/>
  <c r="G748" i="5"/>
  <c r="H748" i="5"/>
  <c r="K732" i="5"/>
  <c r="L732" i="5"/>
  <c r="E732" i="5"/>
  <c r="M732" i="5"/>
  <c r="F732" i="5"/>
  <c r="N732" i="5"/>
  <c r="G732" i="5"/>
  <c r="H732" i="5"/>
  <c r="K716" i="5"/>
  <c r="L716" i="5"/>
  <c r="E716" i="5"/>
  <c r="M716" i="5"/>
  <c r="F716" i="5"/>
  <c r="N716" i="5"/>
  <c r="G716" i="5"/>
  <c r="H716" i="5"/>
  <c r="F700" i="5"/>
  <c r="N700" i="5"/>
  <c r="G700" i="5"/>
  <c r="H700" i="5"/>
  <c r="K700" i="5"/>
  <c r="E700" i="5"/>
  <c r="M700" i="5"/>
  <c r="L700" i="5"/>
  <c r="F676" i="5"/>
  <c r="N676" i="5"/>
  <c r="G676" i="5"/>
  <c r="H676" i="5"/>
  <c r="K676" i="5"/>
  <c r="E676" i="5"/>
  <c r="M676" i="5"/>
  <c r="L676" i="5"/>
  <c r="F668" i="5"/>
  <c r="N668" i="5"/>
  <c r="G668" i="5"/>
  <c r="H668" i="5"/>
  <c r="K668" i="5"/>
  <c r="E668" i="5"/>
  <c r="M668" i="5"/>
  <c r="L668" i="5"/>
  <c r="F660" i="5"/>
  <c r="N660" i="5"/>
  <c r="G660" i="5"/>
  <c r="H660" i="5"/>
  <c r="K660" i="5"/>
  <c r="E660" i="5"/>
  <c r="M660" i="5"/>
  <c r="L660" i="5"/>
  <c r="F644" i="5"/>
  <c r="N644" i="5"/>
  <c r="G644" i="5"/>
  <c r="H644" i="5"/>
  <c r="K644" i="5"/>
  <c r="E644" i="5"/>
  <c r="M644" i="5"/>
  <c r="L644" i="5"/>
  <c r="F628" i="5"/>
  <c r="N628" i="5"/>
  <c r="G628" i="5"/>
  <c r="H628" i="5"/>
  <c r="K628" i="5"/>
  <c r="E628" i="5"/>
  <c r="M628" i="5"/>
  <c r="L628" i="5"/>
  <c r="F612" i="5"/>
  <c r="N612" i="5"/>
  <c r="G612" i="5"/>
  <c r="H612" i="5"/>
  <c r="K612" i="5"/>
  <c r="E612" i="5"/>
  <c r="M612" i="5"/>
  <c r="L612" i="5"/>
  <c r="G596" i="5"/>
  <c r="H596" i="5"/>
  <c r="K596" i="5"/>
  <c r="L596" i="5"/>
  <c r="M596" i="5"/>
  <c r="N596" i="5"/>
  <c r="E596" i="5"/>
  <c r="F596" i="5"/>
  <c r="E588" i="5"/>
  <c r="M588" i="5"/>
  <c r="F588" i="5"/>
  <c r="N588" i="5"/>
  <c r="G588" i="5"/>
  <c r="H588" i="5"/>
  <c r="K588" i="5"/>
  <c r="L588" i="5"/>
  <c r="E564" i="5"/>
  <c r="M564" i="5"/>
  <c r="F564" i="5"/>
  <c r="N564" i="5"/>
  <c r="G564" i="5"/>
  <c r="H564" i="5"/>
  <c r="K564" i="5"/>
  <c r="L564" i="5"/>
  <c r="E540" i="5"/>
  <c r="M540" i="5"/>
  <c r="F540" i="5"/>
  <c r="N540" i="5"/>
  <c r="G540" i="5"/>
  <c r="H540" i="5"/>
  <c r="K540" i="5"/>
  <c r="L540" i="5"/>
  <c r="E516" i="5"/>
  <c r="M516" i="5"/>
  <c r="F516" i="5"/>
  <c r="N516" i="5"/>
  <c r="G516" i="5"/>
  <c r="H516" i="5"/>
  <c r="K516" i="5"/>
  <c r="L516" i="5"/>
  <c r="E500" i="5"/>
  <c r="M500" i="5"/>
  <c r="F500" i="5"/>
  <c r="N500" i="5"/>
  <c r="G500" i="5"/>
  <c r="H500" i="5"/>
  <c r="K500" i="5"/>
  <c r="L500" i="5"/>
  <c r="K484" i="5"/>
  <c r="L484" i="5"/>
  <c r="E484" i="5"/>
  <c r="M484" i="5"/>
  <c r="F484" i="5"/>
  <c r="N484" i="5"/>
  <c r="G484" i="5"/>
  <c r="H484" i="5"/>
  <c r="K476" i="5"/>
  <c r="L476" i="5"/>
  <c r="E476" i="5"/>
  <c r="M476" i="5"/>
  <c r="F476" i="5"/>
  <c r="N476" i="5"/>
  <c r="G476" i="5"/>
  <c r="H476" i="5"/>
  <c r="K460" i="5"/>
  <c r="L460" i="5"/>
  <c r="E460" i="5"/>
  <c r="M460" i="5"/>
  <c r="F460" i="5"/>
  <c r="N460" i="5"/>
  <c r="G460" i="5"/>
  <c r="H460" i="5"/>
  <c r="K444" i="5"/>
  <c r="L444" i="5"/>
  <c r="E444" i="5"/>
  <c r="M444" i="5"/>
  <c r="F444" i="5"/>
  <c r="N444" i="5"/>
  <c r="G444" i="5"/>
  <c r="H444" i="5"/>
  <c r="K436" i="5"/>
  <c r="L436" i="5"/>
  <c r="E436" i="5"/>
  <c r="M436" i="5"/>
  <c r="F436" i="5"/>
  <c r="N436" i="5"/>
  <c r="G436" i="5"/>
  <c r="H436" i="5"/>
  <c r="K412" i="5"/>
  <c r="L412" i="5"/>
  <c r="E412" i="5"/>
  <c r="M412" i="5"/>
  <c r="F412" i="5"/>
  <c r="N412" i="5"/>
  <c r="G412" i="5"/>
  <c r="H412" i="5"/>
  <c r="K404" i="5"/>
  <c r="L404" i="5"/>
  <c r="E404" i="5"/>
  <c r="M404" i="5"/>
  <c r="F404" i="5"/>
  <c r="N404" i="5"/>
  <c r="G404" i="5"/>
  <c r="H404" i="5"/>
  <c r="K396" i="5"/>
  <c r="L396" i="5"/>
  <c r="E396" i="5"/>
  <c r="M396" i="5"/>
  <c r="F396" i="5"/>
  <c r="N396" i="5"/>
  <c r="G396" i="5"/>
  <c r="H396" i="5"/>
  <c r="K380" i="5"/>
  <c r="F380" i="5"/>
  <c r="N380" i="5"/>
  <c r="M380" i="5"/>
  <c r="E380" i="5"/>
  <c r="G380" i="5"/>
  <c r="H380" i="5"/>
  <c r="L380" i="5"/>
  <c r="K364" i="5"/>
  <c r="E364" i="5"/>
  <c r="M364" i="5"/>
  <c r="F364" i="5"/>
  <c r="N364" i="5"/>
  <c r="G364" i="5"/>
  <c r="H364" i="5"/>
  <c r="L364" i="5"/>
  <c r="H356" i="5"/>
  <c r="K356" i="5"/>
  <c r="L356" i="5"/>
  <c r="E356" i="5"/>
  <c r="M356" i="5"/>
  <c r="F356" i="5"/>
  <c r="N356" i="5"/>
  <c r="G356" i="5"/>
  <c r="H340" i="5"/>
  <c r="K340" i="5"/>
  <c r="L340" i="5"/>
  <c r="E340" i="5"/>
  <c r="M340" i="5"/>
  <c r="F340" i="5"/>
  <c r="N340" i="5"/>
  <c r="G340" i="5"/>
  <c r="H324" i="5"/>
  <c r="K324" i="5"/>
  <c r="L324" i="5"/>
  <c r="E324" i="5"/>
  <c r="M324" i="5"/>
  <c r="F324" i="5"/>
  <c r="N324" i="5"/>
  <c r="G324" i="5"/>
  <c r="K308" i="5"/>
  <c r="L308" i="5"/>
  <c r="E308" i="5"/>
  <c r="M308" i="5"/>
  <c r="F308" i="5"/>
  <c r="N308" i="5"/>
  <c r="G308" i="5"/>
  <c r="H308" i="5"/>
  <c r="K292" i="5"/>
  <c r="L292" i="5"/>
  <c r="E292" i="5"/>
  <c r="M292" i="5"/>
  <c r="F292" i="5"/>
  <c r="N292" i="5"/>
  <c r="G292" i="5"/>
  <c r="H292" i="5"/>
  <c r="E276" i="5"/>
  <c r="M276" i="5"/>
  <c r="F276" i="5"/>
  <c r="N276" i="5"/>
  <c r="G276" i="5"/>
  <c r="H276" i="5"/>
  <c r="K276" i="5"/>
  <c r="L276" i="5"/>
  <c r="E260" i="5"/>
  <c r="M260" i="5"/>
  <c r="F260" i="5"/>
  <c r="N260" i="5"/>
  <c r="G260" i="5"/>
  <c r="H260" i="5"/>
  <c r="K260" i="5"/>
  <c r="L260" i="5"/>
  <c r="H244" i="5"/>
  <c r="L244" i="5"/>
  <c r="N244" i="5"/>
  <c r="E244" i="5"/>
  <c r="F244" i="5"/>
  <c r="G244" i="5"/>
  <c r="M244" i="5"/>
  <c r="K244" i="5"/>
  <c r="G228" i="5"/>
  <c r="H228" i="5"/>
  <c r="K228" i="5"/>
  <c r="M228" i="5"/>
  <c r="N228" i="5"/>
  <c r="F228" i="5"/>
  <c r="L228" i="5"/>
  <c r="E228" i="5"/>
  <c r="G212" i="5"/>
  <c r="H212" i="5"/>
  <c r="K212" i="5"/>
  <c r="F212" i="5"/>
  <c r="L212" i="5"/>
  <c r="M212" i="5"/>
  <c r="N212" i="5"/>
  <c r="E212" i="5"/>
  <c r="E196" i="5"/>
  <c r="M196" i="5"/>
  <c r="K196" i="5"/>
  <c r="L196" i="5"/>
  <c r="F196" i="5"/>
  <c r="G196" i="5"/>
  <c r="H196" i="5"/>
  <c r="N196" i="5"/>
  <c r="E180" i="5"/>
  <c r="M180" i="5"/>
  <c r="G180" i="5"/>
  <c r="H180" i="5"/>
  <c r="N180" i="5"/>
  <c r="F180" i="5"/>
  <c r="K180" i="5"/>
  <c r="L180" i="5"/>
  <c r="E164" i="5"/>
  <c r="M164" i="5"/>
  <c r="F164" i="5"/>
  <c r="K164" i="5"/>
  <c r="G164" i="5"/>
  <c r="H164" i="5"/>
  <c r="L164" i="5"/>
  <c r="N164" i="5"/>
  <c r="L148" i="5"/>
  <c r="E148" i="5"/>
  <c r="M148" i="5"/>
  <c r="F148" i="5"/>
  <c r="N148" i="5"/>
  <c r="G148" i="5"/>
  <c r="H148" i="5"/>
  <c r="K148" i="5"/>
  <c r="L132" i="5"/>
  <c r="E132" i="5"/>
  <c r="M132" i="5"/>
  <c r="F132" i="5"/>
  <c r="N132" i="5"/>
  <c r="G132" i="5"/>
  <c r="H132" i="5"/>
  <c r="K132" i="5"/>
  <c r="L116" i="5"/>
  <c r="E116" i="5"/>
  <c r="M116" i="5"/>
  <c r="F116" i="5"/>
  <c r="N116" i="5"/>
  <c r="G116" i="5"/>
  <c r="H116" i="5"/>
  <c r="K116" i="5"/>
  <c r="K100" i="5"/>
  <c r="E100" i="5"/>
  <c r="M100" i="5"/>
  <c r="F100" i="5"/>
  <c r="N100" i="5"/>
  <c r="G100" i="5"/>
  <c r="H100" i="5"/>
  <c r="L100" i="5"/>
  <c r="K84" i="5"/>
  <c r="E84" i="5"/>
  <c r="M84" i="5"/>
  <c r="F84" i="5"/>
  <c r="N84" i="5"/>
  <c r="G84" i="5"/>
  <c r="H84" i="5"/>
  <c r="L84" i="5"/>
  <c r="K76" i="5"/>
  <c r="E76" i="5"/>
  <c r="M76" i="5"/>
  <c r="F76" i="5"/>
  <c r="N76" i="5"/>
  <c r="G76" i="5"/>
  <c r="H76" i="5"/>
  <c r="L76" i="5"/>
  <c r="K68" i="5"/>
  <c r="E68" i="5"/>
  <c r="M68" i="5"/>
  <c r="F68" i="5"/>
  <c r="N68" i="5"/>
  <c r="G68" i="5"/>
  <c r="L68" i="5"/>
  <c r="H68" i="5"/>
  <c r="K60" i="5"/>
  <c r="E60" i="5"/>
  <c r="M60" i="5"/>
  <c r="F60" i="5"/>
  <c r="N60" i="5"/>
  <c r="G60" i="5"/>
  <c r="L60" i="5"/>
  <c r="H60" i="5"/>
  <c r="K52" i="5"/>
  <c r="E52" i="5"/>
  <c r="M52" i="5"/>
  <c r="F52" i="5"/>
  <c r="N52" i="5"/>
  <c r="G52" i="5"/>
  <c r="H52" i="5"/>
  <c r="L52" i="5"/>
  <c r="E1019" i="5"/>
  <c r="M1019" i="5"/>
  <c r="F1019" i="5"/>
  <c r="N1019" i="5"/>
  <c r="G1019" i="5"/>
  <c r="H1019" i="5"/>
  <c r="K1019" i="5"/>
  <c r="E1011" i="5"/>
  <c r="M1011" i="5"/>
  <c r="F1011" i="5"/>
  <c r="N1011" i="5"/>
  <c r="G1011" i="5"/>
  <c r="H1011" i="5"/>
  <c r="K1011" i="5"/>
  <c r="E1003" i="5"/>
  <c r="M1003" i="5"/>
  <c r="F1003" i="5"/>
  <c r="N1003" i="5"/>
  <c r="G1003" i="5"/>
  <c r="H1003" i="5"/>
  <c r="K1003" i="5"/>
  <c r="E995" i="5"/>
  <c r="M995" i="5"/>
  <c r="F995" i="5"/>
  <c r="N995" i="5"/>
  <c r="G995" i="5"/>
  <c r="H995" i="5"/>
  <c r="K995" i="5"/>
  <c r="E987" i="5"/>
  <c r="M987" i="5"/>
  <c r="F987" i="5"/>
  <c r="N987" i="5"/>
  <c r="G987" i="5"/>
  <c r="H987" i="5"/>
  <c r="K987" i="5"/>
  <c r="E979" i="5"/>
  <c r="M979" i="5"/>
  <c r="F979" i="5"/>
  <c r="N979" i="5"/>
  <c r="G979" i="5"/>
  <c r="H979" i="5"/>
  <c r="K979" i="5"/>
  <c r="E971" i="5"/>
  <c r="M971" i="5"/>
  <c r="F971" i="5"/>
  <c r="N971" i="5"/>
  <c r="G971" i="5"/>
  <c r="H971" i="5"/>
  <c r="K971" i="5"/>
  <c r="E963" i="5"/>
  <c r="M963" i="5"/>
  <c r="F963" i="5"/>
  <c r="N963" i="5"/>
  <c r="G963" i="5"/>
  <c r="H963" i="5"/>
  <c r="K963" i="5"/>
  <c r="E955" i="5"/>
  <c r="M955" i="5"/>
  <c r="F955" i="5"/>
  <c r="N955" i="5"/>
  <c r="G955" i="5"/>
  <c r="H955" i="5"/>
  <c r="K955" i="5"/>
  <c r="E947" i="5"/>
  <c r="M947" i="5"/>
  <c r="F947" i="5"/>
  <c r="N947" i="5"/>
  <c r="G947" i="5"/>
  <c r="H947" i="5"/>
  <c r="K947" i="5"/>
  <c r="E939" i="5"/>
  <c r="M939" i="5"/>
  <c r="F939" i="5"/>
  <c r="N939" i="5"/>
  <c r="G939" i="5"/>
  <c r="H939" i="5"/>
  <c r="K939" i="5"/>
  <c r="E931" i="5"/>
  <c r="M931" i="5"/>
  <c r="F931" i="5"/>
  <c r="N931" i="5"/>
  <c r="G931" i="5"/>
  <c r="H931" i="5"/>
  <c r="K931" i="5"/>
  <c r="E923" i="5"/>
  <c r="M923" i="5"/>
  <c r="F923" i="5"/>
  <c r="N923" i="5"/>
  <c r="G923" i="5"/>
  <c r="H923" i="5"/>
  <c r="K923" i="5"/>
  <c r="L915" i="5"/>
  <c r="E915" i="5"/>
  <c r="M915" i="5"/>
  <c r="F915" i="5"/>
  <c r="N915" i="5"/>
  <c r="G915" i="5"/>
  <c r="H915" i="5"/>
  <c r="K915" i="5"/>
  <c r="L907" i="5"/>
  <c r="E907" i="5"/>
  <c r="M907" i="5"/>
  <c r="F907" i="5"/>
  <c r="N907" i="5"/>
  <c r="G907" i="5"/>
  <c r="H907" i="5"/>
  <c r="K907" i="5"/>
  <c r="L899" i="5"/>
  <c r="E899" i="5"/>
  <c r="M899" i="5"/>
  <c r="F899" i="5"/>
  <c r="N899" i="5"/>
  <c r="G899" i="5"/>
  <c r="H899" i="5"/>
  <c r="K899" i="5"/>
  <c r="L891" i="5"/>
  <c r="E891" i="5"/>
  <c r="M891" i="5"/>
  <c r="F891" i="5"/>
  <c r="N891" i="5"/>
  <c r="G891" i="5"/>
  <c r="H891" i="5"/>
  <c r="K891" i="5"/>
  <c r="L883" i="5"/>
  <c r="E883" i="5"/>
  <c r="M883" i="5"/>
  <c r="F883" i="5"/>
  <c r="N883" i="5"/>
  <c r="G883" i="5"/>
  <c r="H883" i="5"/>
  <c r="K883" i="5"/>
  <c r="L875" i="5"/>
  <c r="E875" i="5"/>
  <c r="M875" i="5"/>
  <c r="F875" i="5"/>
  <c r="N875" i="5"/>
  <c r="G875" i="5"/>
  <c r="H875" i="5"/>
  <c r="K875" i="5"/>
  <c r="L867" i="5"/>
  <c r="E867" i="5"/>
  <c r="M867" i="5"/>
  <c r="F867" i="5"/>
  <c r="N867" i="5"/>
  <c r="G867" i="5"/>
  <c r="H867" i="5"/>
  <c r="K867" i="5"/>
  <c r="L859" i="5"/>
  <c r="E859" i="5"/>
  <c r="M859" i="5"/>
  <c r="F859" i="5"/>
  <c r="N859" i="5"/>
  <c r="G859" i="5"/>
  <c r="H859" i="5"/>
  <c r="K859" i="5"/>
  <c r="L851" i="5"/>
  <c r="E851" i="5"/>
  <c r="M851" i="5"/>
  <c r="F851" i="5"/>
  <c r="N851" i="5"/>
  <c r="G851" i="5"/>
  <c r="H851" i="5"/>
  <c r="K851" i="5"/>
  <c r="L843" i="5"/>
  <c r="E843" i="5"/>
  <c r="M843" i="5"/>
  <c r="F843" i="5"/>
  <c r="N843" i="5"/>
  <c r="G843" i="5"/>
  <c r="H843" i="5"/>
  <c r="K843" i="5"/>
  <c r="L835" i="5"/>
  <c r="E835" i="5"/>
  <c r="M835" i="5"/>
  <c r="F835" i="5"/>
  <c r="N835" i="5"/>
  <c r="G835" i="5"/>
  <c r="H835" i="5"/>
  <c r="K835" i="5"/>
  <c r="L827" i="5"/>
  <c r="E827" i="5"/>
  <c r="M827" i="5"/>
  <c r="F827" i="5"/>
  <c r="N827" i="5"/>
  <c r="G827" i="5"/>
  <c r="H827" i="5"/>
  <c r="K827" i="5"/>
  <c r="L819" i="5"/>
  <c r="E819" i="5"/>
  <c r="M819" i="5"/>
  <c r="F819" i="5"/>
  <c r="N819" i="5"/>
  <c r="G819" i="5"/>
  <c r="H819" i="5"/>
  <c r="K819" i="5"/>
  <c r="F811" i="5"/>
  <c r="G811" i="5"/>
  <c r="H811" i="5"/>
  <c r="L811" i="5"/>
  <c r="M811" i="5"/>
  <c r="N811" i="5"/>
  <c r="E811" i="5"/>
  <c r="K811" i="5"/>
  <c r="F803" i="5"/>
  <c r="N803" i="5"/>
  <c r="G803" i="5"/>
  <c r="H803" i="5"/>
  <c r="K803" i="5"/>
  <c r="L803" i="5"/>
  <c r="M803" i="5"/>
  <c r="E803" i="5"/>
  <c r="F795" i="5"/>
  <c r="N795" i="5"/>
  <c r="G795" i="5"/>
  <c r="H795" i="5"/>
  <c r="K795" i="5"/>
  <c r="L795" i="5"/>
  <c r="E795" i="5"/>
  <c r="M795" i="5"/>
  <c r="F787" i="5"/>
  <c r="N787" i="5"/>
  <c r="G787" i="5"/>
  <c r="H787" i="5"/>
  <c r="K787" i="5"/>
  <c r="L787" i="5"/>
  <c r="E787" i="5"/>
  <c r="M787" i="5"/>
  <c r="F779" i="5"/>
  <c r="N779" i="5"/>
  <c r="G779" i="5"/>
  <c r="H779" i="5"/>
  <c r="K779" i="5"/>
  <c r="L779" i="5"/>
  <c r="E779" i="5"/>
  <c r="F771" i="5"/>
  <c r="N771" i="5"/>
  <c r="G771" i="5"/>
  <c r="H771" i="5"/>
  <c r="K771" i="5"/>
  <c r="L771" i="5"/>
  <c r="E771" i="5"/>
  <c r="M771" i="5"/>
  <c r="F763" i="5"/>
  <c r="N763" i="5"/>
  <c r="G763" i="5"/>
  <c r="H763" i="5"/>
  <c r="K763" i="5"/>
  <c r="L763" i="5"/>
  <c r="M763" i="5"/>
  <c r="E763" i="5"/>
  <c r="F755" i="5"/>
  <c r="N755" i="5"/>
  <c r="G755" i="5"/>
  <c r="H755" i="5"/>
  <c r="K755" i="5"/>
  <c r="L755" i="5"/>
  <c r="E755" i="5"/>
  <c r="M755" i="5"/>
  <c r="F747" i="5"/>
  <c r="N747" i="5"/>
  <c r="G747" i="5"/>
  <c r="H747" i="5"/>
  <c r="K747" i="5"/>
  <c r="L747" i="5"/>
  <c r="E747" i="5"/>
  <c r="M747" i="5"/>
  <c r="F739" i="5"/>
  <c r="N739" i="5"/>
  <c r="G739" i="5"/>
  <c r="H739" i="5"/>
  <c r="K739" i="5"/>
  <c r="L739" i="5"/>
  <c r="M739" i="5"/>
  <c r="E739" i="5"/>
  <c r="F731" i="5"/>
  <c r="N731" i="5"/>
  <c r="G731" i="5"/>
  <c r="H731" i="5"/>
  <c r="K731" i="5"/>
  <c r="L731" i="5"/>
  <c r="E731" i="5"/>
  <c r="M731" i="5"/>
  <c r="F723" i="5"/>
  <c r="N723" i="5"/>
  <c r="G723" i="5"/>
  <c r="H723" i="5"/>
  <c r="K723" i="5"/>
  <c r="L723" i="5"/>
  <c r="E723" i="5"/>
  <c r="M723" i="5"/>
  <c r="F715" i="5"/>
  <c r="N715" i="5"/>
  <c r="G715" i="5"/>
  <c r="H715" i="5"/>
  <c r="K715" i="5"/>
  <c r="L715" i="5"/>
  <c r="E715" i="5"/>
  <c r="M715" i="5"/>
  <c r="F707" i="5"/>
  <c r="N707" i="5"/>
  <c r="G707" i="5"/>
  <c r="H707" i="5"/>
  <c r="K707" i="5"/>
  <c r="L707" i="5"/>
  <c r="E707" i="5"/>
  <c r="M707" i="5"/>
  <c r="K699" i="5"/>
  <c r="L699" i="5"/>
  <c r="E699" i="5"/>
  <c r="M699" i="5"/>
  <c r="F699" i="5"/>
  <c r="N699" i="5"/>
  <c r="H699" i="5"/>
  <c r="G699" i="5"/>
  <c r="K691" i="5"/>
  <c r="L691" i="5"/>
  <c r="E691" i="5"/>
  <c r="M691" i="5"/>
  <c r="F691" i="5"/>
  <c r="N691" i="5"/>
  <c r="H691" i="5"/>
  <c r="G691" i="5"/>
  <c r="K683" i="5"/>
  <c r="L683" i="5"/>
  <c r="E683" i="5"/>
  <c r="M683" i="5"/>
  <c r="F683" i="5"/>
  <c r="N683" i="5"/>
  <c r="H683" i="5"/>
  <c r="G683" i="5"/>
  <c r="K675" i="5"/>
  <c r="L675" i="5"/>
  <c r="E675" i="5"/>
  <c r="M675" i="5"/>
  <c r="F675" i="5"/>
  <c r="N675" i="5"/>
  <c r="H675" i="5"/>
  <c r="G675" i="5"/>
  <c r="K667" i="5"/>
  <c r="L667" i="5"/>
  <c r="E667" i="5"/>
  <c r="M667" i="5"/>
  <c r="F667" i="5"/>
  <c r="N667" i="5"/>
  <c r="H667" i="5"/>
  <c r="G667" i="5"/>
  <c r="K659" i="5"/>
  <c r="L659" i="5"/>
  <c r="E659" i="5"/>
  <c r="M659" i="5"/>
  <c r="F659" i="5"/>
  <c r="N659" i="5"/>
  <c r="H659" i="5"/>
  <c r="G659" i="5"/>
  <c r="K651" i="5"/>
  <c r="L651" i="5"/>
  <c r="E651" i="5"/>
  <c r="M651" i="5"/>
  <c r="F651" i="5"/>
  <c r="N651" i="5"/>
  <c r="H651" i="5"/>
  <c r="G651" i="5"/>
  <c r="K643" i="5"/>
  <c r="L643" i="5"/>
  <c r="E643" i="5"/>
  <c r="M643" i="5"/>
  <c r="F643" i="5"/>
  <c r="N643" i="5"/>
  <c r="H643" i="5"/>
  <c r="G643" i="5"/>
  <c r="K635" i="5"/>
  <c r="L635" i="5"/>
  <c r="E635" i="5"/>
  <c r="M635" i="5"/>
  <c r="F635" i="5"/>
  <c r="N635" i="5"/>
  <c r="H635" i="5"/>
  <c r="G635" i="5"/>
  <c r="K627" i="5"/>
  <c r="L627" i="5"/>
  <c r="E627" i="5"/>
  <c r="M627" i="5"/>
  <c r="F627" i="5"/>
  <c r="N627" i="5"/>
  <c r="H627" i="5"/>
  <c r="G627" i="5"/>
  <c r="K619" i="5"/>
  <c r="L619" i="5"/>
  <c r="E619" i="5"/>
  <c r="M619" i="5"/>
  <c r="F619" i="5"/>
  <c r="N619" i="5"/>
  <c r="H619" i="5"/>
  <c r="G619" i="5"/>
  <c r="K611" i="5"/>
  <c r="L611" i="5"/>
  <c r="E611" i="5"/>
  <c r="M611" i="5"/>
  <c r="F611" i="5"/>
  <c r="N611" i="5"/>
  <c r="H611" i="5"/>
  <c r="G611" i="5"/>
  <c r="K603" i="5"/>
  <c r="L603" i="5"/>
  <c r="E603" i="5"/>
  <c r="M603" i="5"/>
  <c r="F603" i="5"/>
  <c r="N603" i="5"/>
  <c r="H603" i="5"/>
  <c r="G603" i="5"/>
  <c r="K595" i="5"/>
  <c r="F595" i="5"/>
  <c r="N595" i="5"/>
  <c r="H595" i="5"/>
  <c r="L595" i="5"/>
  <c r="M595" i="5"/>
  <c r="G595" i="5"/>
  <c r="E595" i="5"/>
  <c r="H587" i="5"/>
  <c r="K587" i="5"/>
  <c r="L587" i="5"/>
  <c r="E587" i="5"/>
  <c r="M587" i="5"/>
  <c r="F587" i="5"/>
  <c r="N587" i="5"/>
  <c r="G587" i="5"/>
  <c r="H579" i="5"/>
  <c r="K579" i="5"/>
  <c r="L579" i="5"/>
  <c r="E579" i="5"/>
  <c r="M579" i="5"/>
  <c r="F579" i="5"/>
  <c r="N579" i="5"/>
  <c r="G579" i="5"/>
  <c r="H571" i="5"/>
  <c r="K571" i="5"/>
  <c r="L571" i="5"/>
  <c r="E571" i="5"/>
  <c r="M571" i="5"/>
  <c r="F571" i="5"/>
  <c r="N571" i="5"/>
  <c r="G571" i="5"/>
  <c r="H563" i="5"/>
  <c r="K563" i="5"/>
  <c r="L563" i="5"/>
  <c r="E563" i="5"/>
  <c r="M563" i="5"/>
  <c r="F563" i="5"/>
  <c r="N563" i="5"/>
  <c r="G563" i="5"/>
  <c r="H555" i="5"/>
  <c r="K555" i="5"/>
  <c r="L555" i="5"/>
  <c r="E555" i="5"/>
  <c r="M555" i="5"/>
  <c r="F555" i="5"/>
  <c r="N555" i="5"/>
  <c r="G555" i="5"/>
  <c r="H547" i="5"/>
  <c r="K547" i="5"/>
  <c r="L547" i="5"/>
  <c r="E547" i="5"/>
  <c r="M547" i="5"/>
  <c r="F547" i="5"/>
  <c r="N547" i="5"/>
  <c r="G547" i="5"/>
  <c r="H539" i="5"/>
  <c r="K539" i="5"/>
  <c r="L539" i="5"/>
  <c r="E539" i="5"/>
  <c r="M539" i="5"/>
  <c r="F539" i="5"/>
  <c r="N539" i="5"/>
  <c r="G539" i="5"/>
  <c r="H531" i="5"/>
  <c r="K531" i="5"/>
  <c r="L531" i="5"/>
  <c r="E531" i="5"/>
  <c r="M531" i="5"/>
  <c r="F531" i="5"/>
  <c r="N531" i="5"/>
  <c r="G531" i="5"/>
  <c r="H523" i="5"/>
  <c r="K523" i="5"/>
  <c r="L523" i="5"/>
  <c r="E523" i="5"/>
  <c r="M523" i="5"/>
  <c r="F523" i="5"/>
  <c r="N523" i="5"/>
  <c r="G523" i="5"/>
  <c r="H515" i="5"/>
  <c r="K515" i="5"/>
  <c r="L515" i="5"/>
  <c r="E515" i="5"/>
  <c r="M515" i="5"/>
  <c r="F515" i="5"/>
  <c r="N515" i="5"/>
  <c r="G515" i="5"/>
  <c r="H507" i="5"/>
  <c r="K507" i="5"/>
  <c r="L507" i="5"/>
  <c r="E507" i="5"/>
  <c r="M507" i="5"/>
  <c r="F507" i="5"/>
  <c r="N507" i="5"/>
  <c r="G507" i="5"/>
  <c r="H499" i="5"/>
  <c r="K499" i="5"/>
  <c r="L499" i="5"/>
  <c r="E499" i="5"/>
  <c r="M499" i="5"/>
  <c r="F499" i="5"/>
  <c r="N499" i="5"/>
  <c r="G499" i="5"/>
  <c r="H491" i="5"/>
  <c r="K491" i="5"/>
  <c r="L491" i="5"/>
  <c r="E491" i="5"/>
  <c r="M491" i="5"/>
  <c r="F491" i="5"/>
  <c r="N491" i="5"/>
  <c r="G491" i="5"/>
  <c r="E483" i="5"/>
  <c r="M483" i="5"/>
  <c r="F483" i="5"/>
  <c r="N483" i="5"/>
  <c r="G483" i="5"/>
  <c r="H483" i="5"/>
  <c r="L483" i="5"/>
  <c r="K483" i="5"/>
  <c r="E475" i="5"/>
  <c r="M475" i="5"/>
  <c r="F475" i="5"/>
  <c r="N475" i="5"/>
  <c r="G475" i="5"/>
  <c r="H475" i="5"/>
  <c r="L475" i="5"/>
  <c r="K475" i="5"/>
  <c r="E467" i="5"/>
  <c r="M467" i="5"/>
  <c r="F467" i="5"/>
  <c r="N467" i="5"/>
  <c r="G467" i="5"/>
  <c r="H467" i="5"/>
  <c r="L467" i="5"/>
  <c r="K467" i="5"/>
  <c r="E459" i="5"/>
  <c r="M459" i="5"/>
  <c r="F459" i="5"/>
  <c r="N459" i="5"/>
  <c r="G459" i="5"/>
  <c r="H459" i="5"/>
  <c r="L459" i="5"/>
  <c r="K459" i="5"/>
  <c r="E451" i="5"/>
  <c r="M451" i="5"/>
  <c r="F451" i="5"/>
  <c r="N451" i="5"/>
  <c r="G451" i="5"/>
  <c r="H451" i="5"/>
  <c r="L451" i="5"/>
  <c r="K451" i="5"/>
  <c r="E443" i="5"/>
  <c r="M443" i="5"/>
  <c r="F443" i="5"/>
  <c r="N443" i="5"/>
  <c r="G443" i="5"/>
  <c r="H443" i="5"/>
  <c r="L443" i="5"/>
  <c r="K443" i="5"/>
  <c r="E435" i="5"/>
  <c r="M435" i="5"/>
  <c r="F435" i="5"/>
  <c r="N435" i="5"/>
  <c r="G435" i="5"/>
  <c r="H435" i="5"/>
  <c r="L435" i="5"/>
  <c r="K435" i="5"/>
  <c r="E427" i="5"/>
  <c r="M427" i="5"/>
  <c r="F427" i="5"/>
  <c r="N427" i="5"/>
  <c r="G427" i="5"/>
  <c r="H427" i="5"/>
  <c r="L427" i="5"/>
  <c r="K427" i="5"/>
  <c r="E419" i="5"/>
  <c r="M419" i="5"/>
  <c r="F419" i="5"/>
  <c r="N419" i="5"/>
  <c r="G419" i="5"/>
  <c r="H419" i="5"/>
  <c r="L419" i="5"/>
  <c r="K419" i="5"/>
  <c r="E411" i="5"/>
  <c r="M411" i="5"/>
  <c r="F411" i="5"/>
  <c r="N411" i="5"/>
  <c r="G411" i="5"/>
  <c r="H411" i="5"/>
  <c r="L411" i="5"/>
  <c r="K411" i="5"/>
  <c r="E403" i="5"/>
  <c r="M403" i="5"/>
  <c r="F403" i="5"/>
  <c r="N403" i="5"/>
  <c r="G403" i="5"/>
  <c r="H403" i="5"/>
  <c r="L403" i="5"/>
  <c r="K403" i="5"/>
  <c r="E395" i="5"/>
  <c r="M395" i="5"/>
  <c r="F395" i="5"/>
  <c r="N395" i="5"/>
  <c r="G395" i="5"/>
  <c r="H395" i="5"/>
  <c r="L395" i="5"/>
  <c r="K395" i="5"/>
  <c r="E387" i="5"/>
  <c r="M387" i="5"/>
  <c r="F387" i="5"/>
  <c r="N387" i="5"/>
  <c r="L387" i="5"/>
  <c r="G387" i="5"/>
  <c r="H387" i="5"/>
  <c r="K387" i="5"/>
  <c r="E379" i="5"/>
  <c r="M379" i="5"/>
  <c r="F379" i="5"/>
  <c r="N379" i="5"/>
  <c r="K379" i="5"/>
  <c r="L379" i="5"/>
  <c r="G379" i="5"/>
  <c r="H379" i="5"/>
  <c r="E371" i="5"/>
  <c r="M371" i="5"/>
  <c r="F371" i="5"/>
  <c r="N371" i="5"/>
  <c r="K371" i="5"/>
  <c r="L371" i="5"/>
  <c r="H371" i="5"/>
  <c r="G371" i="5"/>
  <c r="L363" i="5"/>
  <c r="E363" i="5"/>
  <c r="M363" i="5"/>
  <c r="F363" i="5"/>
  <c r="N363" i="5"/>
  <c r="H363" i="5"/>
  <c r="G363" i="5"/>
  <c r="K363" i="5"/>
  <c r="K355" i="5"/>
  <c r="L355" i="5"/>
  <c r="E355" i="5"/>
  <c r="M355" i="5"/>
  <c r="F355" i="5"/>
  <c r="N355" i="5"/>
  <c r="G355" i="5"/>
  <c r="H355" i="5"/>
  <c r="K347" i="5"/>
  <c r="L347" i="5"/>
  <c r="E347" i="5"/>
  <c r="M347" i="5"/>
  <c r="F347" i="5"/>
  <c r="N347" i="5"/>
  <c r="G347" i="5"/>
  <c r="H347" i="5"/>
  <c r="K339" i="5"/>
  <c r="L339" i="5"/>
  <c r="E339" i="5"/>
  <c r="M339" i="5"/>
  <c r="F339" i="5"/>
  <c r="N339" i="5"/>
  <c r="G339" i="5"/>
  <c r="H339" i="5"/>
  <c r="K331" i="5"/>
  <c r="L331" i="5"/>
  <c r="E331" i="5"/>
  <c r="M331" i="5"/>
  <c r="F331" i="5"/>
  <c r="N331" i="5"/>
  <c r="G331" i="5"/>
  <c r="H331" i="5"/>
  <c r="K323" i="5"/>
  <c r="L323" i="5"/>
  <c r="E323" i="5"/>
  <c r="M323" i="5"/>
  <c r="F323" i="5"/>
  <c r="N323" i="5"/>
  <c r="G323" i="5"/>
  <c r="H323" i="5"/>
  <c r="K315" i="5"/>
  <c r="L315" i="5"/>
  <c r="E315" i="5"/>
  <c r="M315" i="5"/>
  <c r="F315" i="5"/>
  <c r="N315" i="5"/>
  <c r="G315" i="5"/>
  <c r="H315" i="5"/>
  <c r="E307" i="5"/>
  <c r="M307" i="5"/>
  <c r="F307" i="5"/>
  <c r="N307" i="5"/>
  <c r="G307" i="5"/>
  <c r="H307" i="5"/>
  <c r="L307" i="5"/>
  <c r="K307" i="5"/>
  <c r="E299" i="5"/>
  <c r="M299" i="5"/>
  <c r="F299" i="5"/>
  <c r="N299" i="5"/>
  <c r="G299" i="5"/>
  <c r="H299" i="5"/>
  <c r="L299" i="5"/>
  <c r="K299" i="5"/>
  <c r="E291" i="5"/>
  <c r="M291" i="5"/>
  <c r="F291" i="5"/>
  <c r="N291" i="5"/>
  <c r="G291" i="5"/>
  <c r="H291" i="5"/>
  <c r="L291" i="5"/>
  <c r="K291" i="5"/>
  <c r="H283" i="5"/>
  <c r="L283" i="5"/>
  <c r="F283" i="5"/>
  <c r="G283" i="5"/>
  <c r="K283" i="5"/>
  <c r="M283" i="5"/>
  <c r="N283" i="5"/>
  <c r="E283" i="5"/>
  <c r="H275" i="5"/>
  <c r="L275" i="5"/>
  <c r="E275" i="5"/>
  <c r="F275" i="5"/>
  <c r="G275" i="5"/>
  <c r="K275" i="5"/>
  <c r="M275" i="5"/>
  <c r="N275" i="5"/>
  <c r="H267" i="5"/>
  <c r="L267" i="5"/>
  <c r="E267" i="5"/>
  <c r="F267" i="5"/>
  <c r="G267" i="5"/>
  <c r="K267" i="5"/>
  <c r="N267" i="5"/>
  <c r="M267" i="5"/>
  <c r="H259" i="5"/>
  <c r="L259" i="5"/>
  <c r="N259" i="5"/>
  <c r="E259" i="5"/>
  <c r="F259" i="5"/>
  <c r="G259" i="5"/>
  <c r="M259" i="5"/>
  <c r="K259" i="5"/>
  <c r="K251" i="5"/>
  <c r="G251" i="5"/>
  <c r="L251" i="5"/>
  <c r="M251" i="5"/>
  <c r="F251" i="5"/>
  <c r="H251" i="5"/>
  <c r="N251" i="5"/>
  <c r="E251" i="5"/>
  <c r="K243" i="5"/>
  <c r="G243" i="5"/>
  <c r="N243" i="5"/>
  <c r="E243" i="5"/>
  <c r="L243" i="5"/>
  <c r="M243" i="5"/>
  <c r="H243" i="5"/>
  <c r="F243" i="5"/>
  <c r="K235" i="5"/>
  <c r="L235" i="5"/>
  <c r="G235" i="5"/>
  <c r="N235" i="5"/>
  <c r="H235" i="5"/>
  <c r="E235" i="5"/>
  <c r="F235" i="5"/>
  <c r="M235" i="5"/>
  <c r="K227" i="5"/>
  <c r="F227" i="5"/>
  <c r="N227" i="5"/>
  <c r="L227" i="5"/>
  <c r="M227" i="5"/>
  <c r="E227" i="5"/>
  <c r="G227" i="5"/>
  <c r="H227" i="5"/>
  <c r="K219" i="5"/>
  <c r="F219" i="5"/>
  <c r="N219" i="5"/>
  <c r="L219" i="5"/>
  <c r="G219" i="5"/>
  <c r="H219" i="5"/>
  <c r="E219" i="5"/>
  <c r="M219" i="5"/>
  <c r="K211" i="5"/>
  <c r="F211" i="5"/>
  <c r="N211" i="5"/>
  <c r="E211" i="5"/>
  <c r="G211" i="5"/>
  <c r="H211" i="5"/>
  <c r="L211" i="5"/>
  <c r="M211" i="5"/>
  <c r="E203" i="5"/>
  <c r="H203" i="5"/>
  <c r="K203" i="5"/>
  <c r="N203" i="5"/>
  <c r="F203" i="5"/>
  <c r="G203" i="5"/>
  <c r="L203" i="5"/>
  <c r="M203" i="5"/>
  <c r="L195" i="5"/>
  <c r="E195" i="5"/>
  <c r="M195" i="5"/>
  <c r="H195" i="5"/>
  <c r="F195" i="5"/>
  <c r="G195" i="5"/>
  <c r="K195" i="5"/>
  <c r="N195" i="5"/>
  <c r="L187" i="5"/>
  <c r="E187" i="5"/>
  <c r="M187" i="5"/>
  <c r="H187" i="5"/>
  <c r="G187" i="5"/>
  <c r="N187" i="5"/>
  <c r="K187" i="5"/>
  <c r="F187" i="5"/>
  <c r="L179" i="5"/>
  <c r="E179" i="5"/>
  <c r="M179" i="5"/>
  <c r="H179" i="5"/>
  <c r="F179" i="5"/>
  <c r="G179" i="5"/>
  <c r="K179" i="5"/>
  <c r="N179" i="5"/>
  <c r="L171" i="5"/>
  <c r="E171" i="5"/>
  <c r="M171" i="5"/>
  <c r="H171" i="5"/>
  <c r="F171" i="5"/>
  <c r="G171" i="5"/>
  <c r="K171" i="5"/>
  <c r="N171" i="5"/>
  <c r="L163" i="5"/>
  <c r="E163" i="5"/>
  <c r="M163" i="5"/>
  <c r="H163" i="5"/>
  <c r="K163" i="5"/>
  <c r="N163" i="5"/>
  <c r="F163" i="5"/>
  <c r="G163" i="5"/>
  <c r="L155" i="5"/>
  <c r="E155" i="5"/>
  <c r="M155" i="5"/>
  <c r="H155" i="5"/>
  <c r="N155" i="5"/>
  <c r="G155" i="5"/>
  <c r="F155" i="5"/>
  <c r="K155" i="5"/>
  <c r="G147" i="5"/>
  <c r="H147" i="5"/>
  <c r="K147" i="5"/>
  <c r="L147" i="5"/>
  <c r="E147" i="5"/>
  <c r="M147" i="5"/>
  <c r="F147" i="5"/>
  <c r="N147" i="5"/>
  <c r="G139" i="5"/>
  <c r="H139" i="5"/>
  <c r="K139" i="5"/>
  <c r="L139" i="5"/>
  <c r="E139" i="5"/>
  <c r="M139" i="5"/>
  <c r="N139" i="5"/>
  <c r="F139" i="5"/>
  <c r="G131" i="5"/>
  <c r="H131" i="5"/>
  <c r="K131" i="5"/>
  <c r="L131" i="5"/>
  <c r="E131" i="5"/>
  <c r="M131" i="5"/>
  <c r="F131" i="5"/>
  <c r="N131" i="5"/>
  <c r="G123" i="5"/>
  <c r="H123" i="5"/>
  <c r="K123" i="5"/>
  <c r="L123" i="5"/>
  <c r="E123" i="5"/>
  <c r="M123" i="5"/>
  <c r="F123" i="5"/>
  <c r="N123" i="5"/>
  <c r="G115" i="5"/>
  <c r="H115" i="5"/>
  <c r="K115" i="5"/>
  <c r="L115" i="5"/>
  <c r="E115" i="5"/>
  <c r="M115" i="5"/>
  <c r="F115" i="5"/>
  <c r="N115" i="5"/>
  <c r="F107" i="5"/>
  <c r="N107" i="5"/>
  <c r="H107" i="5"/>
  <c r="L107" i="5"/>
  <c r="G107" i="5"/>
  <c r="K107" i="5"/>
  <c r="M107" i="5"/>
  <c r="E107" i="5"/>
  <c r="F99" i="5"/>
  <c r="N99" i="5"/>
  <c r="H99" i="5"/>
  <c r="L99" i="5"/>
  <c r="K99" i="5"/>
  <c r="M99" i="5"/>
  <c r="E99" i="5"/>
  <c r="G99" i="5"/>
  <c r="F91" i="5"/>
  <c r="N91" i="5"/>
  <c r="H91" i="5"/>
  <c r="L91" i="5"/>
  <c r="M91" i="5"/>
  <c r="E91" i="5"/>
  <c r="G91" i="5"/>
  <c r="K91" i="5"/>
  <c r="F83" i="5"/>
  <c r="N83" i="5"/>
  <c r="H83" i="5"/>
  <c r="L83" i="5"/>
  <c r="E83" i="5"/>
  <c r="G83" i="5"/>
  <c r="K83" i="5"/>
  <c r="M83" i="5"/>
  <c r="F75" i="5"/>
  <c r="N75" i="5"/>
  <c r="H75" i="5"/>
  <c r="L75" i="5"/>
  <c r="E75" i="5"/>
  <c r="G75" i="5"/>
  <c r="K75" i="5"/>
  <c r="M75" i="5"/>
  <c r="F67" i="5"/>
  <c r="N67" i="5"/>
  <c r="H67" i="5"/>
  <c r="L67" i="5"/>
  <c r="E67" i="5"/>
  <c r="G67" i="5"/>
  <c r="K67" i="5"/>
  <c r="M67" i="5"/>
  <c r="F59" i="5"/>
  <c r="N59" i="5"/>
  <c r="H59" i="5"/>
  <c r="L59" i="5"/>
  <c r="E59" i="5"/>
  <c r="G59" i="5"/>
  <c r="K59" i="5"/>
  <c r="M59" i="5"/>
  <c r="F51" i="5"/>
  <c r="N51" i="5"/>
  <c r="H51" i="5"/>
  <c r="L51" i="5"/>
  <c r="E51" i="5"/>
  <c r="G51" i="5"/>
  <c r="K51" i="5"/>
  <c r="M51" i="5"/>
  <c r="N1021" i="5"/>
  <c r="K998" i="5"/>
  <c r="M992" i="5"/>
  <c r="F981" i="5"/>
  <c r="H975" i="5"/>
  <c r="L963" i="5"/>
  <c r="N957" i="5"/>
  <c r="E952" i="5"/>
  <c r="G946" i="5"/>
  <c r="K934" i="5"/>
  <c r="M928" i="5"/>
  <c r="G900" i="5"/>
  <c r="L853" i="5"/>
  <c r="M779" i="5"/>
  <c r="F1016" i="5"/>
  <c r="N1016" i="5"/>
  <c r="G1016" i="5"/>
  <c r="H1016" i="5"/>
  <c r="K1016" i="5"/>
  <c r="L1016" i="5"/>
  <c r="F984" i="5"/>
  <c r="N984" i="5"/>
  <c r="G984" i="5"/>
  <c r="H984" i="5"/>
  <c r="K984" i="5"/>
  <c r="L984" i="5"/>
  <c r="F936" i="5"/>
  <c r="N936" i="5"/>
  <c r="G936" i="5"/>
  <c r="H936" i="5"/>
  <c r="K936" i="5"/>
  <c r="L936" i="5"/>
  <c r="E864" i="5"/>
  <c r="M864" i="5"/>
  <c r="F864" i="5"/>
  <c r="N864" i="5"/>
  <c r="G864" i="5"/>
  <c r="H864" i="5"/>
  <c r="L864" i="5"/>
  <c r="K864" i="5"/>
  <c r="G808" i="5"/>
  <c r="H808" i="5"/>
  <c r="K808" i="5"/>
  <c r="L808" i="5"/>
  <c r="E808" i="5"/>
  <c r="M808" i="5"/>
  <c r="F808" i="5"/>
  <c r="N808" i="5"/>
  <c r="G752" i="5"/>
  <c r="H752" i="5"/>
  <c r="K752" i="5"/>
  <c r="L752" i="5"/>
  <c r="E752" i="5"/>
  <c r="M752" i="5"/>
  <c r="F752" i="5"/>
  <c r="N752" i="5"/>
  <c r="G720" i="5"/>
  <c r="H720" i="5"/>
  <c r="K720" i="5"/>
  <c r="L720" i="5"/>
  <c r="E720" i="5"/>
  <c r="M720" i="5"/>
  <c r="F720" i="5"/>
  <c r="N720" i="5"/>
  <c r="K680" i="5"/>
  <c r="L680" i="5"/>
  <c r="E680" i="5"/>
  <c r="M680" i="5"/>
  <c r="F680" i="5"/>
  <c r="N680" i="5"/>
  <c r="G680" i="5"/>
  <c r="H680" i="5"/>
  <c r="K656" i="5"/>
  <c r="L656" i="5"/>
  <c r="E656" i="5"/>
  <c r="M656" i="5"/>
  <c r="F656" i="5"/>
  <c r="N656" i="5"/>
  <c r="G656" i="5"/>
  <c r="H656" i="5"/>
  <c r="K608" i="5"/>
  <c r="L608" i="5"/>
  <c r="E608" i="5"/>
  <c r="M608" i="5"/>
  <c r="F608" i="5"/>
  <c r="N608" i="5"/>
  <c r="G608" i="5"/>
  <c r="H608" i="5"/>
  <c r="K584" i="5"/>
  <c r="L584" i="5"/>
  <c r="E584" i="5"/>
  <c r="M584" i="5"/>
  <c r="F584" i="5"/>
  <c r="N584" i="5"/>
  <c r="G584" i="5"/>
  <c r="H584" i="5"/>
  <c r="K552" i="5"/>
  <c r="L552" i="5"/>
  <c r="E552" i="5"/>
  <c r="M552" i="5"/>
  <c r="F552" i="5"/>
  <c r="N552" i="5"/>
  <c r="G552" i="5"/>
  <c r="H552" i="5"/>
  <c r="K520" i="5"/>
  <c r="L520" i="5"/>
  <c r="E520" i="5"/>
  <c r="M520" i="5"/>
  <c r="F520" i="5"/>
  <c r="N520" i="5"/>
  <c r="G520" i="5"/>
  <c r="H520" i="5"/>
  <c r="F480" i="5"/>
  <c r="N480" i="5"/>
  <c r="G480" i="5"/>
  <c r="H480" i="5"/>
  <c r="K480" i="5"/>
  <c r="E480" i="5"/>
  <c r="M480" i="5"/>
  <c r="L480" i="5"/>
  <c r="F448" i="5"/>
  <c r="N448" i="5"/>
  <c r="G448" i="5"/>
  <c r="H448" i="5"/>
  <c r="K448" i="5"/>
  <c r="E448" i="5"/>
  <c r="M448" i="5"/>
  <c r="L448" i="5"/>
  <c r="F400" i="5"/>
  <c r="N400" i="5"/>
  <c r="G400" i="5"/>
  <c r="H400" i="5"/>
  <c r="K400" i="5"/>
  <c r="E400" i="5"/>
  <c r="M400" i="5"/>
  <c r="L400" i="5"/>
  <c r="F376" i="5"/>
  <c r="N376" i="5"/>
  <c r="G376" i="5"/>
  <c r="E376" i="5"/>
  <c r="H376" i="5"/>
  <c r="K376" i="5"/>
  <c r="L376" i="5"/>
  <c r="M376" i="5"/>
  <c r="L320" i="5"/>
  <c r="E320" i="5"/>
  <c r="M320" i="5"/>
  <c r="F320" i="5"/>
  <c r="N320" i="5"/>
  <c r="G320" i="5"/>
  <c r="H320" i="5"/>
  <c r="K320" i="5"/>
  <c r="E200" i="5"/>
  <c r="M200" i="5"/>
  <c r="F200" i="5"/>
  <c r="N200" i="5"/>
  <c r="G200" i="5"/>
  <c r="K200" i="5"/>
  <c r="L200" i="5"/>
  <c r="H200" i="5"/>
  <c r="L1006" i="5"/>
  <c r="E1006" i="5"/>
  <c r="M1006" i="5"/>
  <c r="F1006" i="5"/>
  <c r="N1006" i="5"/>
  <c r="G1006" i="5"/>
  <c r="H1006" i="5"/>
  <c r="L950" i="5"/>
  <c r="E950" i="5"/>
  <c r="M950" i="5"/>
  <c r="F950" i="5"/>
  <c r="N950" i="5"/>
  <c r="G950" i="5"/>
  <c r="H950" i="5"/>
  <c r="K894" i="5"/>
  <c r="L894" i="5"/>
  <c r="E894" i="5"/>
  <c r="M894" i="5"/>
  <c r="F894" i="5"/>
  <c r="N894" i="5"/>
  <c r="G894" i="5"/>
  <c r="H894" i="5"/>
  <c r="K830" i="5"/>
  <c r="L830" i="5"/>
  <c r="E830" i="5"/>
  <c r="M830" i="5"/>
  <c r="F830" i="5"/>
  <c r="N830" i="5"/>
  <c r="G830" i="5"/>
  <c r="H830" i="5"/>
  <c r="E758" i="5"/>
  <c r="M758" i="5"/>
  <c r="F758" i="5"/>
  <c r="N758" i="5"/>
  <c r="G758" i="5"/>
  <c r="H758" i="5"/>
  <c r="K758" i="5"/>
  <c r="L758" i="5"/>
  <c r="H694" i="5"/>
  <c r="K694" i="5"/>
  <c r="L694" i="5"/>
  <c r="E694" i="5"/>
  <c r="M694" i="5"/>
  <c r="G694" i="5"/>
  <c r="F694" i="5"/>
  <c r="N694" i="5"/>
  <c r="H622" i="5"/>
  <c r="K622" i="5"/>
  <c r="L622" i="5"/>
  <c r="E622" i="5"/>
  <c r="M622" i="5"/>
  <c r="G622" i="5"/>
  <c r="F622" i="5"/>
  <c r="N622" i="5"/>
  <c r="G566" i="5"/>
  <c r="H566" i="5"/>
  <c r="K566" i="5"/>
  <c r="L566" i="5"/>
  <c r="E566" i="5"/>
  <c r="M566" i="5"/>
  <c r="N566" i="5"/>
  <c r="F566" i="5"/>
  <c r="G502" i="5"/>
  <c r="H502" i="5"/>
  <c r="K502" i="5"/>
  <c r="L502" i="5"/>
  <c r="E502" i="5"/>
  <c r="M502" i="5"/>
  <c r="N502" i="5"/>
  <c r="F502" i="5"/>
  <c r="L422" i="5"/>
  <c r="E422" i="5"/>
  <c r="M422" i="5"/>
  <c r="F422" i="5"/>
  <c r="N422" i="5"/>
  <c r="G422" i="5"/>
  <c r="H422" i="5"/>
  <c r="K422" i="5"/>
  <c r="K350" i="5"/>
  <c r="L350" i="5"/>
  <c r="E350" i="5"/>
  <c r="M350" i="5"/>
  <c r="F350" i="5"/>
  <c r="N350" i="5"/>
  <c r="G350" i="5"/>
  <c r="H350" i="5"/>
  <c r="G262" i="5"/>
  <c r="H262" i="5"/>
  <c r="K262" i="5"/>
  <c r="F262" i="5"/>
  <c r="L262" i="5"/>
  <c r="M262" i="5"/>
  <c r="N262" i="5"/>
  <c r="E262" i="5"/>
  <c r="K198" i="5"/>
  <c r="L198" i="5"/>
  <c r="G198" i="5"/>
  <c r="N198" i="5"/>
  <c r="H198" i="5"/>
  <c r="M198" i="5"/>
  <c r="E198" i="5"/>
  <c r="F198" i="5"/>
  <c r="K158" i="5"/>
  <c r="L158" i="5"/>
  <c r="G158" i="5"/>
  <c r="F158" i="5"/>
  <c r="H158" i="5"/>
  <c r="M158" i="5"/>
  <c r="E158" i="5"/>
  <c r="N158" i="5"/>
  <c r="F126" i="5"/>
  <c r="N126" i="5"/>
  <c r="G126" i="5"/>
  <c r="H126" i="5"/>
  <c r="K126" i="5"/>
  <c r="L126" i="5"/>
  <c r="E126" i="5"/>
  <c r="M126" i="5"/>
  <c r="E86" i="5"/>
  <c r="M86" i="5"/>
  <c r="G86" i="5"/>
  <c r="H86" i="5"/>
  <c r="K86" i="5"/>
  <c r="F86" i="5"/>
  <c r="L86" i="5"/>
  <c r="N86" i="5"/>
  <c r="E62" i="5"/>
  <c r="M62" i="5"/>
  <c r="G62" i="5"/>
  <c r="H62" i="5"/>
  <c r="K62" i="5"/>
  <c r="L62" i="5"/>
  <c r="N62" i="5"/>
  <c r="F62" i="5"/>
  <c r="H1010" i="5"/>
  <c r="K1010" i="5"/>
  <c r="L1010" i="5"/>
  <c r="E1010" i="5"/>
  <c r="M1010" i="5"/>
  <c r="F1010" i="5"/>
  <c r="N1010" i="5"/>
  <c r="H994" i="5"/>
  <c r="K994" i="5"/>
  <c r="L994" i="5"/>
  <c r="E994" i="5"/>
  <c r="M994" i="5"/>
  <c r="F994" i="5"/>
  <c r="N994" i="5"/>
  <c r="H970" i="5"/>
  <c r="K970" i="5"/>
  <c r="L970" i="5"/>
  <c r="E970" i="5"/>
  <c r="M970" i="5"/>
  <c r="F970" i="5"/>
  <c r="N970" i="5"/>
  <c r="H938" i="5"/>
  <c r="K938" i="5"/>
  <c r="L938" i="5"/>
  <c r="E938" i="5"/>
  <c r="M938" i="5"/>
  <c r="F938" i="5"/>
  <c r="N938" i="5"/>
  <c r="H922" i="5"/>
  <c r="K922" i="5"/>
  <c r="L922" i="5"/>
  <c r="E922" i="5"/>
  <c r="M922" i="5"/>
  <c r="F922" i="5"/>
  <c r="N922" i="5"/>
  <c r="G906" i="5"/>
  <c r="H906" i="5"/>
  <c r="K906" i="5"/>
  <c r="L906" i="5"/>
  <c r="F906" i="5"/>
  <c r="N906" i="5"/>
  <c r="M906" i="5"/>
  <c r="G890" i="5"/>
  <c r="H890" i="5"/>
  <c r="K890" i="5"/>
  <c r="L890" i="5"/>
  <c r="F890" i="5"/>
  <c r="N890" i="5"/>
  <c r="E890" i="5"/>
  <c r="M890" i="5"/>
  <c r="G874" i="5"/>
  <c r="H874" i="5"/>
  <c r="K874" i="5"/>
  <c r="L874" i="5"/>
  <c r="F874" i="5"/>
  <c r="N874" i="5"/>
  <c r="E874" i="5"/>
  <c r="M874" i="5"/>
  <c r="G858" i="5"/>
  <c r="H858" i="5"/>
  <c r="K858" i="5"/>
  <c r="L858" i="5"/>
  <c r="F858" i="5"/>
  <c r="N858" i="5"/>
  <c r="E858" i="5"/>
  <c r="M858" i="5"/>
  <c r="G850" i="5"/>
  <c r="H850" i="5"/>
  <c r="K850" i="5"/>
  <c r="L850" i="5"/>
  <c r="F850" i="5"/>
  <c r="N850" i="5"/>
  <c r="E850" i="5"/>
  <c r="M850" i="5"/>
  <c r="G834" i="5"/>
  <c r="H834" i="5"/>
  <c r="K834" i="5"/>
  <c r="L834" i="5"/>
  <c r="F834" i="5"/>
  <c r="N834" i="5"/>
  <c r="E834" i="5"/>
  <c r="M834" i="5"/>
  <c r="G826" i="5"/>
  <c r="H826" i="5"/>
  <c r="K826" i="5"/>
  <c r="L826" i="5"/>
  <c r="F826" i="5"/>
  <c r="N826" i="5"/>
  <c r="E826" i="5"/>
  <c r="M826" i="5"/>
  <c r="G818" i="5"/>
  <c r="H818" i="5"/>
  <c r="K818" i="5"/>
  <c r="L818" i="5"/>
  <c r="F818" i="5"/>
  <c r="N818" i="5"/>
  <c r="E818" i="5"/>
  <c r="K802" i="5"/>
  <c r="L802" i="5"/>
  <c r="E802" i="5"/>
  <c r="M802" i="5"/>
  <c r="F802" i="5"/>
  <c r="N802" i="5"/>
  <c r="G802" i="5"/>
  <c r="H802" i="5"/>
  <c r="K786" i="5"/>
  <c r="L786" i="5"/>
  <c r="E786" i="5"/>
  <c r="M786" i="5"/>
  <c r="F786" i="5"/>
  <c r="N786" i="5"/>
  <c r="G786" i="5"/>
  <c r="H786" i="5"/>
  <c r="K770" i="5"/>
  <c r="L770" i="5"/>
  <c r="E770" i="5"/>
  <c r="M770" i="5"/>
  <c r="F770" i="5"/>
  <c r="N770" i="5"/>
  <c r="G770" i="5"/>
  <c r="H770" i="5"/>
  <c r="K754" i="5"/>
  <c r="L754" i="5"/>
  <c r="E754" i="5"/>
  <c r="M754" i="5"/>
  <c r="F754" i="5"/>
  <c r="N754" i="5"/>
  <c r="G754" i="5"/>
  <c r="H754" i="5"/>
  <c r="K730" i="5"/>
  <c r="L730" i="5"/>
  <c r="E730" i="5"/>
  <c r="M730" i="5"/>
  <c r="F730" i="5"/>
  <c r="N730" i="5"/>
  <c r="G730" i="5"/>
  <c r="H730" i="5"/>
  <c r="K714" i="5"/>
  <c r="L714" i="5"/>
  <c r="E714" i="5"/>
  <c r="M714" i="5"/>
  <c r="F714" i="5"/>
  <c r="N714" i="5"/>
  <c r="G714" i="5"/>
  <c r="H714" i="5"/>
  <c r="L698" i="5"/>
  <c r="E698" i="5"/>
  <c r="M698" i="5"/>
  <c r="F698" i="5"/>
  <c r="N698" i="5"/>
  <c r="G698" i="5"/>
  <c r="H698" i="5"/>
  <c r="K698" i="5"/>
  <c r="L690" i="5"/>
  <c r="E690" i="5"/>
  <c r="M690" i="5"/>
  <c r="F690" i="5"/>
  <c r="N690" i="5"/>
  <c r="G690" i="5"/>
  <c r="H690" i="5"/>
  <c r="K690" i="5"/>
  <c r="L674" i="5"/>
  <c r="E674" i="5"/>
  <c r="M674" i="5"/>
  <c r="F674" i="5"/>
  <c r="N674" i="5"/>
  <c r="G674" i="5"/>
  <c r="H674" i="5"/>
  <c r="K674" i="5"/>
  <c r="L658" i="5"/>
  <c r="E658" i="5"/>
  <c r="M658" i="5"/>
  <c r="F658" i="5"/>
  <c r="N658" i="5"/>
  <c r="G658" i="5"/>
  <c r="H658" i="5"/>
  <c r="K658" i="5"/>
  <c r="L634" i="5"/>
  <c r="E634" i="5"/>
  <c r="M634" i="5"/>
  <c r="F634" i="5"/>
  <c r="N634" i="5"/>
  <c r="G634" i="5"/>
  <c r="H634" i="5"/>
  <c r="K634" i="5"/>
  <c r="L618" i="5"/>
  <c r="E618" i="5"/>
  <c r="M618" i="5"/>
  <c r="F618" i="5"/>
  <c r="N618" i="5"/>
  <c r="G618" i="5"/>
  <c r="H618" i="5"/>
  <c r="K618" i="5"/>
  <c r="L610" i="5"/>
  <c r="E610" i="5"/>
  <c r="M610" i="5"/>
  <c r="F610" i="5"/>
  <c r="N610" i="5"/>
  <c r="G610" i="5"/>
  <c r="H610" i="5"/>
  <c r="K610" i="5"/>
  <c r="E594" i="5"/>
  <c r="M594" i="5"/>
  <c r="F594" i="5"/>
  <c r="N594" i="5"/>
  <c r="G594" i="5"/>
  <c r="H594" i="5"/>
  <c r="K594" i="5"/>
  <c r="L594" i="5"/>
  <c r="K578" i="5"/>
  <c r="L578" i="5"/>
  <c r="E578" i="5"/>
  <c r="M578" i="5"/>
  <c r="F578" i="5"/>
  <c r="N578" i="5"/>
  <c r="G578" i="5"/>
  <c r="H578" i="5"/>
  <c r="K554" i="5"/>
  <c r="L554" i="5"/>
  <c r="E554" i="5"/>
  <c r="M554" i="5"/>
  <c r="F554" i="5"/>
  <c r="N554" i="5"/>
  <c r="G554" i="5"/>
  <c r="H554" i="5"/>
  <c r="K530" i="5"/>
  <c r="L530" i="5"/>
  <c r="E530" i="5"/>
  <c r="M530" i="5"/>
  <c r="F530" i="5"/>
  <c r="N530" i="5"/>
  <c r="G530" i="5"/>
  <c r="H530" i="5"/>
  <c r="K522" i="5"/>
  <c r="L522" i="5"/>
  <c r="E522" i="5"/>
  <c r="M522" i="5"/>
  <c r="F522" i="5"/>
  <c r="N522" i="5"/>
  <c r="G522" i="5"/>
  <c r="H522" i="5"/>
  <c r="K514" i="5"/>
  <c r="L514" i="5"/>
  <c r="E514" i="5"/>
  <c r="M514" i="5"/>
  <c r="F514" i="5"/>
  <c r="N514" i="5"/>
  <c r="G514" i="5"/>
  <c r="H514" i="5"/>
  <c r="K506" i="5"/>
  <c r="L506" i="5"/>
  <c r="E506" i="5"/>
  <c r="M506" i="5"/>
  <c r="F506" i="5"/>
  <c r="N506" i="5"/>
  <c r="G506" i="5"/>
  <c r="H506" i="5"/>
  <c r="K490" i="5"/>
  <c r="L490" i="5"/>
  <c r="G490" i="5"/>
  <c r="H490" i="5"/>
  <c r="M490" i="5"/>
  <c r="N490" i="5"/>
  <c r="E490" i="5"/>
  <c r="F490" i="5"/>
  <c r="H482" i="5"/>
  <c r="K482" i="5"/>
  <c r="L482" i="5"/>
  <c r="E482" i="5"/>
  <c r="M482" i="5"/>
  <c r="G482" i="5"/>
  <c r="F482" i="5"/>
  <c r="N482" i="5"/>
  <c r="H474" i="5"/>
  <c r="K474" i="5"/>
  <c r="L474" i="5"/>
  <c r="E474" i="5"/>
  <c r="M474" i="5"/>
  <c r="G474" i="5"/>
  <c r="F474" i="5"/>
  <c r="N474" i="5"/>
  <c r="H466" i="5"/>
  <c r="K466" i="5"/>
  <c r="L466" i="5"/>
  <c r="E466" i="5"/>
  <c r="M466" i="5"/>
  <c r="G466" i="5"/>
  <c r="N466" i="5"/>
  <c r="F466" i="5"/>
  <c r="H458" i="5"/>
  <c r="K458" i="5"/>
  <c r="L458" i="5"/>
  <c r="E458" i="5"/>
  <c r="M458" i="5"/>
  <c r="G458" i="5"/>
  <c r="F458" i="5"/>
  <c r="N458" i="5"/>
  <c r="H450" i="5"/>
  <c r="K450" i="5"/>
  <c r="L450" i="5"/>
  <c r="E450" i="5"/>
  <c r="M450" i="5"/>
  <c r="G450" i="5"/>
  <c r="F450" i="5"/>
  <c r="N450" i="5"/>
  <c r="H442" i="5"/>
  <c r="K442" i="5"/>
  <c r="L442" i="5"/>
  <c r="E442" i="5"/>
  <c r="M442" i="5"/>
  <c r="G442" i="5"/>
  <c r="F442" i="5"/>
  <c r="N442" i="5"/>
  <c r="H434" i="5"/>
  <c r="K434" i="5"/>
  <c r="L434" i="5"/>
  <c r="E434" i="5"/>
  <c r="M434" i="5"/>
  <c r="G434" i="5"/>
  <c r="F434" i="5"/>
  <c r="N434" i="5"/>
  <c r="H426" i="5"/>
  <c r="K426" i="5"/>
  <c r="L426" i="5"/>
  <c r="E426" i="5"/>
  <c r="M426" i="5"/>
  <c r="G426" i="5"/>
  <c r="F426" i="5"/>
  <c r="N426" i="5"/>
  <c r="H418" i="5"/>
  <c r="K418" i="5"/>
  <c r="L418" i="5"/>
  <c r="E418" i="5"/>
  <c r="M418" i="5"/>
  <c r="G418" i="5"/>
  <c r="F418" i="5"/>
  <c r="N418" i="5"/>
  <c r="F1021" i="5"/>
  <c r="H1015" i="5"/>
  <c r="L1003" i="5"/>
  <c r="N997" i="5"/>
  <c r="E992" i="5"/>
  <c r="G986" i="5"/>
  <c r="K974" i="5"/>
  <c r="M968" i="5"/>
  <c r="F957" i="5"/>
  <c r="H951" i="5"/>
  <c r="L939" i="5"/>
  <c r="N933" i="5"/>
  <c r="E928" i="5"/>
  <c r="G922" i="5"/>
  <c r="N847" i="5"/>
  <c r="G733" i="5"/>
  <c r="K141" i="5"/>
  <c r="L141" i="5"/>
  <c r="E141" i="5"/>
  <c r="M141" i="5"/>
  <c r="F141" i="5"/>
  <c r="N141" i="5"/>
  <c r="G141" i="5"/>
  <c r="H141" i="5"/>
  <c r="K133" i="5"/>
  <c r="L133" i="5"/>
  <c r="E133" i="5"/>
  <c r="M133" i="5"/>
  <c r="F133" i="5"/>
  <c r="N133" i="5"/>
  <c r="G133" i="5"/>
  <c r="H133" i="5"/>
  <c r="K125" i="5"/>
  <c r="L125" i="5"/>
  <c r="E125" i="5"/>
  <c r="M125" i="5"/>
  <c r="F125" i="5"/>
  <c r="N125" i="5"/>
  <c r="G125" i="5"/>
  <c r="H125" i="5"/>
  <c r="K117" i="5"/>
  <c r="L117" i="5"/>
  <c r="E117" i="5"/>
  <c r="M117" i="5"/>
  <c r="F117" i="5"/>
  <c r="N117" i="5"/>
  <c r="G117" i="5"/>
  <c r="H117" i="5"/>
  <c r="H109" i="5"/>
  <c r="K109" i="5"/>
  <c r="L109" i="5"/>
  <c r="F109" i="5"/>
  <c r="N109" i="5"/>
  <c r="G109" i="5"/>
  <c r="M109" i="5"/>
  <c r="E109" i="5"/>
  <c r="H101" i="5"/>
  <c r="K101" i="5"/>
  <c r="L101" i="5"/>
  <c r="F101" i="5"/>
  <c r="N101" i="5"/>
  <c r="M101" i="5"/>
  <c r="E101" i="5"/>
  <c r="G101" i="5"/>
  <c r="H93" i="5"/>
  <c r="K93" i="5"/>
  <c r="L93" i="5"/>
  <c r="F93" i="5"/>
  <c r="N93" i="5"/>
  <c r="M93" i="5"/>
  <c r="E93" i="5"/>
  <c r="G93" i="5"/>
  <c r="H85" i="5"/>
  <c r="K85" i="5"/>
  <c r="L85" i="5"/>
  <c r="F85" i="5"/>
  <c r="N85" i="5"/>
  <c r="E85" i="5"/>
  <c r="G85" i="5"/>
  <c r="M85" i="5"/>
  <c r="H77" i="5"/>
  <c r="K77" i="5"/>
  <c r="L77" i="5"/>
  <c r="F77" i="5"/>
  <c r="N77" i="5"/>
  <c r="E77" i="5"/>
  <c r="G77" i="5"/>
  <c r="M77" i="5"/>
  <c r="H69" i="5"/>
  <c r="K69" i="5"/>
  <c r="L69" i="5"/>
  <c r="F69" i="5"/>
  <c r="N69" i="5"/>
  <c r="E69" i="5"/>
  <c r="G69" i="5"/>
  <c r="M69" i="5"/>
  <c r="H61" i="5"/>
  <c r="K61" i="5"/>
  <c r="L61" i="5"/>
  <c r="F61" i="5"/>
  <c r="N61" i="5"/>
  <c r="E61" i="5"/>
  <c r="G61" i="5"/>
  <c r="M61" i="5"/>
  <c r="H53" i="5"/>
  <c r="K53" i="5"/>
  <c r="L53" i="5"/>
  <c r="F53" i="5"/>
  <c r="N53" i="5"/>
  <c r="E53" i="5"/>
  <c r="G53" i="5"/>
  <c r="M53" i="5"/>
  <c r="H410" i="5"/>
  <c r="K410" i="5"/>
  <c r="L410" i="5"/>
  <c r="E410" i="5"/>
  <c r="M410" i="5"/>
  <c r="G410" i="5"/>
  <c r="F410" i="5"/>
  <c r="N410" i="5"/>
  <c r="H402" i="5"/>
  <c r="K402" i="5"/>
  <c r="L402" i="5"/>
  <c r="E402" i="5"/>
  <c r="M402" i="5"/>
  <c r="G402" i="5"/>
  <c r="N402" i="5"/>
  <c r="F402" i="5"/>
  <c r="H394" i="5"/>
  <c r="K394" i="5"/>
  <c r="L394" i="5"/>
  <c r="E394" i="5"/>
  <c r="M394" i="5"/>
  <c r="G394" i="5"/>
  <c r="F394" i="5"/>
  <c r="N394" i="5"/>
  <c r="H386" i="5"/>
  <c r="L386" i="5"/>
  <c r="K386" i="5"/>
  <c r="M386" i="5"/>
  <c r="N386" i="5"/>
  <c r="E386" i="5"/>
  <c r="F386" i="5"/>
  <c r="G386" i="5"/>
  <c r="H378" i="5"/>
  <c r="L378" i="5"/>
  <c r="K378" i="5"/>
  <c r="M378" i="5"/>
  <c r="N378" i="5"/>
  <c r="E378" i="5"/>
  <c r="G378" i="5"/>
  <c r="F378" i="5"/>
  <c r="H370" i="5"/>
  <c r="L370" i="5"/>
  <c r="G370" i="5"/>
  <c r="K370" i="5"/>
  <c r="M370" i="5"/>
  <c r="N370" i="5"/>
  <c r="F370" i="5"/>
  <c r="E370" i="5"/>
  <c r="G362" i="5"/>
  <c r="H362" i="5"/>
  <c r="K362" i="5"/>
  <c r="L362" i="5"/>
  <c r="E362" i="5"/>
  <c r="F362" i="5"/>
  <c r="M362" i="5"/>
  <c r="N362" i="5"/>
  <c r="F354" i="5"/>
  <c r="N354" i="5"/>
  <c r="G354" i="5"/>
  <c r="H354" i="5"/>
  <c r="K354" i="5"/>
  <c r="L354" i="5"/>
  <c r="E354" i="5"/>
  <c r="M354" i="5"/>
  <c r="F346" i="5"/>
  <c r="N346" i="5"/>
  <c r="G346" i="5"/>
  <c r="H346" i="5"/>
  <c r="K346" i="5"/>
  <c r="L346" i="5"/>
  <c r="M346" i="5"/>
  <c r="E346" i="5"/>
  <c r="F338" i="5"/>
  <c r="N338" i="5"/>
  <c r="G338" i="5"/>
  <c r="H338" i="5"/>
  <c r="K338" i="5"/>
  <c r="L338" i="5"/>
  <c r="E338" i="5"/>
  <c r="M338" i="5"/>
  <c r="F330" i="5"/>
  <c r="N330" i="5"/>
  <c r="G330" i="5"/>
  <c r="H330" i="5"/>
  <c r="K330" i="5"/>
  <c r="L330" i="5"/>
  <c r="E330" i="5"/>
  <c r="M330" i="5"/>
  <c r="F322" i="5"/>
  <c r="N322" i="5"/>
  <c r="G322" i="5"/>
  <c r="H322" i="5"/>
  <c r="K322" i="5"/>
  <c r="L322" i="5"/>
  <c r="E322" i="5"/>
  <c r="M322" i="5"/>
  <c r="F314" i="5"/>
  <c r="N314" i="5"/>
  <c r="G314" i="5"/>
  <c r="H314" i="5"/>
  <c r="K314" i="5"/>
  <c r="L314" i="5"/>
  <c r="E314" i="5"/>
  <c r="M314" i="5"/>
  <c r="H306" i="5"/>
  <c r="K306" i="5"/>
  <c r="L306" i="5"/>
  <c r="E306" i="5"/>
  <c r="M306" i="5"/>
  <c r="G306" i="5"/>
  <c r="F306" i="5"/>
  <c r="N306" i="5"/>
  <c r="H298" i="5"/>
  <c r="K298" i="5"/>
  <c r="L298" i="5"/>
  <c r="E298" i="5"/>
  <c r="M298" i="5"/>
  <c r="G298" i="5"/>
  <c r="N298" i="5"/>
  <c r="F298" i="5"/>
  <c r="K290" i="5"/>
  <c r="G290" i="5"/>
  <c r="F290" i="5"/>
  <c r="H290" i="5"/>
  <c r="L290" i="5"/>
  <c r="M290" i="5"/>
  <c r="E290" i="5"/>
  <c r="N290" i="5"/>
  <c r="K282" i="5"/>
  <c r="L282" i="5"/>
  <c r="G282" i="5"/>
  <c r="E282" i="5"/>
  <c r="F282" i="5"/>
  <c r="H282" i="5"/>
  <c r="M282" i="5"/>
  <c r="N282" i="5"/>
  <c r="K274" i="5"/>
  <c r="L274" i="5"/>
  <c r="G274" i="5"/>
  <c r="E274" i="5"/>
  <c r="F274" i="5"/>
  <c r="H274" i="5"/>
  <c r="N274" i="5"/>
  <c r="M274" i="5"/>
  <c r="K266" i="5"/>
  <c r="L266" i="5"/>
  <c r="G266" i="5"/>
  <c r="N266" i="5"/>
  <c r="E266" i="5"/>
  <c r="F266" i="5"/>
  <c r="H266" i="5"/>
  <c r="M266" i="5"/>
  <c r="K258" i="5"/>
  <c r="L258" i="5"/>
  <c r="G258" i="5"/>
  <c r="M258" i="5"/>
  <c r="N258" i="5"/>
  <c r="E258" i="5"/>
  <c r="F258" i="5"/>
  <c r="H258" i="5"/>
  <c r="F250" i="5"/>
  <c r="N250" i="5"/>
  <c r="L250" i="5"/>
  <c r="M250" i="5"/>
  <c r="G250" i="5"/>
  <c r="E250" i="5"/>
  <c r="H250" i="5"/>
  <c r="K250" i="5"/>
  <c r="F242" i="5"/>
  <c r="N242" i="5"/>
  <c r="G242" i="5"/>
  <c r="M242" i="5"/>
  <c r="H242" i="5"/>
  <c r="E242" i="5"/>
  <c r="K242" i="5"/>
  <c r="L242" i="5"/>
  <c r="F234" i="5"/>
  <c r="N234" i="5"/>
  <c r="G234" i="5"/>
  <c r="L234" i="5"/>
  <c r="M234" i="5"/>
  <c r="E234" i="5"/>
  <c r="H234" i="5"/>
  <c r="K234" i="5"/>
  <c r="E226" i="5"/>
  <c r="M226" i="5"/>
  <c r="F226" i="5"/>
  <c r="N226" i="5"/>
  <c r="K226" i="5"/>
  <c r="L226" i="5"/>
  <c r="G226" i="5"/>
  <c r="H226" i="5"/>
  <c r="E218" i="5"/>
  <c r="M218" i="5"/>
  <c r="F218" i="5"/>
  <c r="N218" i="5"/>
  <c r="H218" i="5"/>
  <c r="G218" i="5"/>
  <c r="L218" i="5"/>
  <c r="K218" i="5"/>
  <c r="E210" i="5"/>
  <c r="M210" i="5"/>
  <c r="F210" i="5"/>
  <c r="N210" i="5"/>
  <c r="G210" i="5"/>
  <c r="H210" i="5"/>
  <c r="K210" i="5"/>
  <c r="L210" i="5"/>
  <c r="G202" i="5"/>
  <c r="H202" i="5"/>
  <c r="K202" i="5"/>
  <c r="N202" i="5"/>
  <c r="L202" i="5"/>
  <c r="M202" i="5"/>
  <c r="E202" i="5"/>
  <c r="F202" i="5"/>
  <c r="G194" i="5"/>
  <c r="H194" i="5"/>
  <c r="K194" i="5"/>
  <c r="F194" i="5"/>
  <c r="M194" i="5"/>
  <c r="E194" i="5"/>
  <c r="L194" i="5"/>
  <c r="N194" i="5"/>
  <c r="G186" i="5"/>
  <c r="H186" i="5"/>
  <c r="K186" i="5"/>
  <c r="E186" i="5"/>
  <c r="F186" i="5"/>
  <c r="L186" i="5"/>
  <c r="M186" i="5"/>
  <c r="N186" i="5"/>
  <c r="G178" i="5"/>
  <c r="H178" i="5"/>
  <c r="K178" i="5"/>
  <c r="E178" i="5"/>
  <c r="L178" i="5"/>
  <c r="M178" i="5"/>
  <c r="N178" i="5"/>
  <c r="F178" i="5"/>
  <c r="G170" i="5"/>
  <c r="H170" i="5"/>
  <c r="K170" i="5"/>
  <c r="N170" i="5"/>
  <c r="M170" i="5"/>
  <c r="E170" i="5"/>
  <c r="F170" i="5"/>
  <c r="L170" i="5"/>
  <c r="G162" i="5"/>
  <c r="H162" i="5"/>
  <c r="K162" i="5"/>
  <c r="M162" i="5"/>
  <c r="N162" i="5"/>
  <c r="F162" i="5"/>
  <c r="E162" i="5"/>
  <c r="L162" i="5"/>
  <c r="G154" i="5"/>
  <c r="H154" i="5"/>
  <c r="K154" i="5"/>
  <c r="L154" i="5"/>
  <c r="M154" i="5"/>
  <c r="E154" i="5"/>
  <c r="F154" i="5"/>
  <c r="N154" i="5"/>
  <c r="K146" i="5"/>
  <c r="L146" i="5"/>
  <c r="E146" i="5"/>
  <c r="M146" i="5"/>
  <c r="F146" i="5"/>
  <c r="N146" i="5"/>
  <c r="G146" i="5"/>
  <c r="H146" i="5"/>
  <c r="K138" i="5"/>
  <c r="L138" i="5"/>
  <c r="E138" i="5"/>
  <c r="M138" i="5"/>
  <c r="F138" i="5"/>
  <c r="N138" i="5"/>
  <c r="G138" i="5"/>
  <c r="H138" i="5"/>
  <c r="K130" i="5"/>
  <c r="L130" i="5"/>
  <c r="E130" i="5"/>
  <c r="M130" i="5"/>
  <c r="F130" i="5"/>
  <c r="N130" i="5"/>
  <c r="G130" i="5"/>
  <c r="H130" i="5"/>
  <c r="K122" i="5"/>
  <c r="L122" i="5"/>
  <c r="E122" i="5"/>
  <c r="M122" i="5"/>
  <c r="F122" i="5"/>
  <c r="N122" i="5"/>
  <c r="G122" i="5"/>
  <c r="H122" i="5"/>
  <c r="K114" i="5"/>
  <c r="L114" i="5"/>
  <c r="E114" i="5"/>
  <c r="M114" i="5"/>
  <c r="F114" i="5"/>
  <c r="N114" i="5"/>
  <c r="G114" i="5"/>
  <c r="H114" i="5"/>
  <c r="K106" i="5"/>
  <c r="L106" i="5"/>
  <c r="E106" i="5"/>
  <c r="M106" i="5"/>
  <c r="G106" i="5"/>
  <c r="F106" i="5"/>
  <c r="H106" i="5"/>
  <c r="N106" i="5"/>
  <c r="K98" i="5"/>
  <c r="L98" i="5"/>
  <c r="E98" i="5"/>
  <c r="M98" i="5"/>
  <c r="G98" i="5"/>
  <c r="F98" i="5"/>
  <c r="H98" i="5"/>
  <c r="N98" i="5"/>
  <c r="K90" i="5"/>
  <c r="L90" i="5"/>
  <c r="E90" i="5"/>
  <c r="M90" i="5"/>
  <c r="G90" i="5"/>
  <c r="F90" i="5"/>
  <c r="H90" i="5"/>
  <c r="N90" i="5"/>
  <c r="K82" i="5"/>
  <c r="L82" i="5"/>
  <c r="E82" i="5"/>
  <c r="M82" i="5"/>
  <c r="G82" i="5"/>
  <c r="F82" i="5"/>
  <c r="H82" i="5"/>
  <c r="N82" i="5"/>
  <c r="K74" i="5"/>
  <c r="L74" i="5"/>
  <c r="E74" i="5"/>
  <c r="M74" i="5"/>
  <c r="G74" i="5"/>
  <c r="H74" i="5"/>
  <c r="N74" i="5"/>
  <c r="F74" i="5"/>
  <c r="K66" i="5"/>
  <c r="L66" i="5"/>
  <c r="E66" i="5"/>
  <c r="M66" i="5"/>
  <c r="G66" i="5"/>
  <c r="N66" i="5"/>
  <c r="F66" i="5"/>
  <c r="H66" i="5"/>
  <c r="K58" i="5"/>
  <c r="L58" i="5"/>
  <c r="E58" i="5"/>
  <c r="M58" i="5"/>
  <c r="G58" i="5"/>
  <c r="N58" i="5"/>
  <c r="F58" i="5"/>
  <c r="H58" i="5"/>
  <c r="K50" i="5"/>
  <c r="L50" i="5"/>
  <c r="E50" i="5"/>
  <c r="M50" i="5"/>
  <c r="G50" i="5"/>
  <c r="F50" i="5"/>
  <c r="H50" i="5"/>
  <c r="N50" i="5"/>
  <c r="C952" i="5" l="1"/>
  <c r="C112" i="5"/>
  <c r="C705" i="5"/>
  <c r="C713" i="5"/>
  <c r="C721" i="5"/>
  <c r="C729" i="5"/>
  <c r="C737" i="5"/>
  <c r="C745" i="5"/>
  <c r="C753" i="5"/>
  <c r="C761" i="5"/>
  <c r="C769" i="5"/>
  <c r="C777" i="5"/>
  <c r="C785" i="5"/>
  <c r="C793" i="5"/>
  <c r="C801" i="5"/>
  <c r="C809" i="5"/>
  <c r="C72" i="5"/>
  <c r="C229" i="5"/>
  <c r="C237" i="5"/>
  <c r="C253" i="5"/>
  <c r="C317" i="5"/>
  <c r="C325" i="5"/>
  <c r="C333" i="5"/>
  <c r="C341" i="5"/>
  <c r="C349" i="5"/>
  <c r="C357" i="5"/>
  <c r="C504" i="5"/>
  <c r="C544" i="5"/>
  <c r="C600" i="5"/>
  <c r="C228" i="5"/>
  <c r="C372" i="5"/>
  <c r="C167" i="5"/>
  <c r="C1002" i="5"/>
  <c r="C242" i="5"/>
  <c r="C984" i="5"/>
  <c r="C853" i="5"/>
  <c r="C861" i="5"/>
  <c r="C869" i="5"/>
  <c r="C877" i="5"/>
  <c r="C885" i="5"/>
  <c r="C893" i="5"/>
  <c r="C901" i="5"/>
  <c r="C909" i="5"/>
  <c r="C911" i="5"/>
  <c r="C80" i="5"/>
  <c r="C88" i="5"/>
  <c r="C96" i="5"/>
  <c r="C104" i="5"/>
  <c r="C973" i="5"/>
  <c r="C272" i="5"/>
  <c r="C248" i="5"/>
  <c r="C61" i="5"/>
  <c r="C397" i="5"/>
  <c r="C405" i="5"/>
  <c r="C413" i="5"/>
  <c r="C421" i="5"/>
  <c r="C429" i="5"/>
  <c r="C445" i="5"/>
  <c r="C453" i="5"/>
  <c r="C461" i="5"/>
  <c r="C469" i="5"/>
  <c r="C477" i="5"/>
  <c r="C485" i="5"/>
  <c r="C596" i="5"/>
  <c r="C246" i="5"/>
  <c r="C992" i="5"/>
  <c r="C280" i="5"/>
  <c r="C368" i="5"/>
  <c r="C250" i="5"/>
  <c r="C386" i="5"/>
  <c r="C836" i="5"/>
  <c r="C58" i="5"/>
  <c r="C66" i="5"/>
  <c r="C114" i="5"/>
  <c r="C122" i="5"/>
  <c r="C130" i="5"/>
  <c r="C138" i="5"/>
  <c r="C146" i="5"/>
  <c r="C117" i="5"/>
  <c r="C125" i="5"/>
  <c r="C133" i="5"/>
  <c r="C141" i="5"/>
  <c r="C506" i="5"/>
  <c r="C514" i="5"/>
  <c r="C522" i="5"/>
  <c r="C530" i="5"/>
  <c r="C554" i="5"/>
  <c r="C578" i="5"/>
  <c r="C714" i="5"/>
  <c r="C730" i="5"/>
  <c r="C754" i="5"/>
  <c r="C770" i="5"/>
  <c r="C786" i="5"/>
  <c r="C1010" i="5"/>
  <c r="C1006" i="5"/>
  <c r="C320" i="5"/>
  <c r="C155" i="5"/>
  <c r="C163" i="5"/>
  <c r="C363" i="5"/>
  <c r="C244" i="5"/>
  <c r="C324" i="5"/>
  <c r="C340" i="5"/>
  <c r="C356" i="5"/>
  <c r="C614" i="5"/>
  <c r="C990" i="5"/>
  <c r="C381" i="5"/>
  <c r="C741" i="5"/>
  <c r="C749" i="5"/>
  <c r="C757" i="5"/>
  <c r="C765" i="5"/>
  <c r="C773" i="5"/>
  <c r="C781" i="5"/>
  <c r="C789" i="5"/>
  <c r="C797" i="5"/>
  <c r="C494" i="5"/>
  <c r="C1014" i="5"/>
  <c r="C328" i="5"/>
  <c r="C378" i="5"/>
  <c r="C172" i="5"/>
  <c r="C157" i="5"/>
  <c r="C165" i="5"/>
  <c r="C261" i="5"/>
  <c r="C389" i="5"/>
  <c r="C208" i="5"/>
  <c r="C416" i="5"/>
  <c r="C456" i="5"/>
  <c r="C606" i="5"/>
  <c r="C654" i="5"/>
  <c r="C168" i="5"/>
  <c r="C199" i="5"/>
  <c r="C153" i="5"/>
  <c r="C177" i="5"/>
  <c r="C234" i="5"/>
  <c r="C53" i="5"/>
  <c r="C95" i="5"/>
  <c r="C103" i="5"/>
  <c r="C255" i="5"/>
  <c r="C842" i="5"/>
  <c r="C258" i="5"/>
  <c r="C69" i="5"/>
  <c r="C437" i="5"/>
  <c r="C592" i="5"/>
  <c r="C960" i="5"/>
  <c r="C989" i="5"/>
  <c r="C590" i="5"/>
  <c r="C906" i="5"/>
  <c r="C212" i="5"/>
  <c r="C928" i="5"/>
  <c r="C418" i="5"/>
  <c r="C426" i="5"/>
  <c r="C936" i="5"/>
  <c r="C315" i="5"/>
  <c r="C323" i="5"/>
  <c r="C331" i="5"/>
  <c r="C339" i="5"/>
  <c r="C347" i="5"/>
  <c r="C355" i="5"/>
  <c r="C603" i="5"/>
  <c r="C611" i="5"/>
  <c r="C619" i="5"/>
  <c r="C627" i="5"/>
  <c r="C635" i="5"/>
  <c r="C643" i="5"/>
  <c r="C651" i="5"/>
  <c r="C659" i="5"/>
  <c r="C819" i="5"/>
  <c r="C380" i="5"/>
  <c r="C50" i="5"/>
  <c r="C694" i="5"/>
  <c r="C171" i="5"/>
  <c r="C179" i="5"/>
  <c r="C195" i="5"/>
  <c r="C622" i="5"/>
  <c r="C610" i="5"/>
  <c r="C618" i="5"/>
  <c r="C634" i="5"/>
  <c r="C658" i="5"/>
  <c r="C674" i="5"/>
  <c r="C690" i="5"/>
  <c r="C698" i="5"/>
  <c r="C994" i="5"/>
  <c r="C350" i="5"/>
  <c r="C830" i="5"/>
  <c r="C894" i="5"/>
  <c r="C950" i="5"/>
  <c r="C200" i="5"/>
  <c r="C864" i="5"/>
  <c r="C203" i="5"/>
  <c r="C291" i="5"/>
  <c r="C299" i="5"/>
  <c r="C307" i="5"/>
  <c r="C371" i="5"/>
  <c r="C379" i="5"/>
  <c r="C387" i="5"/>
  <c r="C395" i="5"/>
  <c r="C403" i="5"/>
  <c r="C411" i="5"/>
  <c r="C419" i="5"/>
  <c r="C427" i="5"/>
  <c r="C435" i="5"/>
  <c r="C443" i="5"/>
  <c r="C451" i="5"/>
  <c r="C459" i="5"/>
  <c r="C467" i="5"/>
  <c r="C475" i="5"/>
  <c r="C483" i="5"/>
  <c r="C803" i="5"/>
  <c r="C971" i="5"/>
  <c r="C292" i="5"/>
  <c r="C308" i="5"/>
  <c r="C396" i="5"/>
  <c r="C404" i="5"/>
  <c r="C412" i="5"/>
  <c r="C436" i="5"/>
  <c r="C444" i="5"/>
  <c r="C460" i="5"/>
  <c r="C476" i="5"/>
  <c r="C484" i="5"/>
  <c r="C716" i="5"/>
  <c r="C732" i="5"/>
  <c r="C748" i="5"/>
  <c r="C764" i="5"/>
  <c r="C788" i="5"/>
  <c r="C804" i="5"/>
  <c r="C812" i="5"/>
  <c r="C828" i="5"/>
  <c r="C844" i="5"/>
  <c r="C860" i="5"/>
  <c r="C251" i="5"/>
  <c r="C595" i="5"/>
  <c r="C779" i="5"/>
  <c r="C787" i="5"/>
  <c r="C795" i="5"/>
  <c r="C963" i="5"/>
  <c r="C52" i="5"/>
  <c r="C60" i="5"/>
  <c r="C68" i="5"/>
  <c r="C76" i="5"/>
  <c r="C84" i="5"/>
  <c r="C100" i="5"/>
  <c r="C148" i="5"/>
  <c r="C364" i="5"/>
  <c r="C1016" i="5"/>
  <c r="C196" i="5"/>
  <c r="C388" i="5"/>
  <c r="C374" i="5"/>
  <c r="C189" i="5"/>
  <c r="C944" i="5"/>
  <c r="C183" i="5"/>
  <c r="C232" i="5"/>
  <c r="C377" i="5"/>
  <c r="C497" i="5"/>
  <c r="C537" i="5"/>
  <c r="C561" i="5"/>
  <c r="C534" i="5"/>
  <c r="C574" i="5"/>
  <c r="C1000" i="5"/>
  <c r="C300" i="5"/>
  <c r="C420" i="5"/>
  <c r="C428" i="5"/>
  <c r="C452" i="5"/>
  <c r="C468" i="5"/>
  <c r="C708" i="5"/>
  <c r="C724" i="5"/>
  <c r="C740" i="5"/>
  <c r="C756" i="5"/>
  <c r="C772" i="5"/>
  <c r="C780" i="5"/>
  <c r="C796" i="5"/>
  <c r="C820" i="5"/>
  <c r="C285" i="5"/>
  <c r="C319" i="5"/>
  <c r="C327" i="5"/>
  <c r="C335" i="5"/>
  <c r="C343" i="5"/>
  <c r="C351" i="5"/>
  <c r="C359" i="5"/>
  <c r="C152" i="5"/>
  <c r="C192" i="5"/>
  <c r="C288" i="5"/>
  <c r="C816" i="5"/>
  <c r="C872" i="5"/>
  <c r="C257" i="5"/>
  <c r="C505" i="5"/>
  <c r="C513" i="5"/>
  <c r="C521" i="5"/>
  <c r="C529" i="5"/>
  <c r="C545" i="5"/>
  <c r="C553" i="5"/>
  <c r="C569" i="5"/>
  <c r="C670" i="5"/>
  <c r="C344" i="5"/>
  <c r="C92" i="5"/>
  <c r="C108" i="5"/>
  <c r="C124" i="5"/>
  <c r="C140" i="5"/>
  <c r="C424" i="5"/>
  <c r="C824" i="5"/>
  <c r="C224" i="5"/>
  <c r="C265" i="5"/>
  <c r="C385" i="5"/>
  <c r="C334" i="5"/>
  <c r="C846" i="5"/>
  <c r="C878" i="5"/>
  <c r="C876" i="5"/>
  <c r="C892" i="5"/>
  <c r="C908" i="5"/>
  <c r="C940" i="5"/>
  <c r="C956" i="5"/>
  <c r="C972" i="5"/>
  <c r="C988" i="5"/>
  <c r="C1004" i="5"/>
  <c r="C1012" i="5"/>
  <c r="C318" i="5"/>
  <c r="C366" i="5"/>
  <c r="C814" i="5"/>
  <c r="C854" i="5"/>
  <c r="C910" i="5"/>
  <c r="C942" i="5"/>
  <c r="C176" i="5"/>
  <c r="C856" i="5"/>
  <c r="C912" i="5"/>
  <c r="C156" i="5"/>
  <c r="C188" i="5"/>
  <c r="C268" i="5"/>
  <c r="C284" i="5"/>
  <c r="C492" i="5"/>
  <c r="C508" i="5"/>
  <c r="C524" i="5"/>
  <c r="C532" i="5"/>
  <c r="C548" i="5"/>
  <c r="C556" i="5"/>
  <c r="C572" i="5"/>
  <c r="C580" i="5"/>
  <c r="C118" i="5"/>
  <c r="C286" i="5"/>
  <c r="C784" i="5"/>
  <c r="C709" i="5"/>
  <c r="C717" i="5"/>
  <c r="C725" i="5"/>
  <c r="C933" i="5"/>
  <c r="C997" i="5"/>
  <c r="C150" i="5"/>
  <c r="C966" i="5"/>
  <c r="C111" i="5"/>
  <c r="C119" i="5"/>
  <c r="C127" i="5"/>
  <c r="C135" i="5"/>
  <c r="C143" i="5"/>
  <c r="C295" i="5"/>
  <c r="C303" i="5"/>
  <c r="C311" i="5"/>
  <c r="C367" i="5"/>
  <c r="C399" i="5"/>
  <c r="C407" i="5"/>
  <c r="C415" i="5"/>
  <c r="C423" i="5"/>
  <c r="C431" i="5"/>
  <c r="C439" i="5"/>
  <c r="C447" i="5"/>
  <c r="C455" i="5"/>
  <c r="C463" i="5"/>
  <c r="C471" i="5"/>
  <c r="C479" i="5"/>
  <c r="C487" i="5"/>
  <c r="C703" i="5"/>
  <c r="C711" i="5"/>
  <c r="C719" i="5"/>
  <c r="C727" i="5"/>
  <c r="C735" i="5"/>
  <c r="C743" i="5"/>
  <c r="C751" i="5"/>
  <c r="C759" i="5"/>
  <c r="C767" i="5"/>
  <c r="C775" i="5"/>
  <c r="C783" i="5"/>
  <c r="C791" i="5"/>
  <c r="C799" i="5"/>
  <c r="C807" i="5"/>
  <c r="C959" i="5"/>
  <c r="C1023" i="5"/>
  <c r="C225" i="5"/>
  <c r="C273" i="5"/>
  <c r="C986" i="5"/>
  <c r="C294" i="5"/>
  <c r="C390" i="5"/>
  <c r="C430" i="5"/>
  <c r="C478" i="5"/>
  <c r="C310" i="5"/>
  <c r="C398" i="5"/>
  <c r="C414" i="5"/>
  <c r="C462" i="5"/>
  <c r="C486" i="5"/>
  <c r="C493" i="5"/>
  <c r="C501" i="5"/>
  <c r="C509" i="5"/>
  <c r="C736" i="5"/>
  <c r="C342" i="5"/>
  <c r="C55" i="5"/>
  <c r="C63" i="5"/>
  <c r="C71" i="5"/>
  <c r="C79" i="5"/>
  <c r="C87" i="5"/>
  <c r="C263" i="5"/>
  <c r="C271" i="5"/>
  <c r="C279" i="5"/>
  <c r="C287" i="5"/>
  <c r="C495" i="5"/>
  <c r="C503" i="5"/>
  <c r="C511" i="5"/>
  <c r="C519" i="5"/>
  <c r="C527" i="5"/>
  <c r="C535" i="5"/>
  <c r="C543" i="5"/>
  <c r="C551" i="5"/>
  <c r="C296" i="5"/>
  <c r="C1022" i="5"/>
  <c r="C968" i="5"/>
  <c r="C726" i="5"/>
  <c r="C210" i="5"/>
  <c r="C218" i="5"/>
  <c r="C226" i="5"/>
  <c r="C594" i="5"/>
  <c r="C970" i="5"/>
  <c r="C422" i="5"/>
  <c r="C107" i="5"/>
  <c r="C283" i="5"/>
  <c r="C739" i="5"/>
  <c r="C763" i="5"/>
  <c r="C811" i="5"/>
  <c r="C116" i="5"/>
  <c r="C132" i="5"/>
  <c r="C166" i="5"/>
  <c r="C517" i="5"/>
  <c r="C525" i="5"/>
  <c r="C533" i="5"/>
  <c r="C541" i="5"/>
  <c r="C549" i="5"/>
  <c r="C557" i="5"/>
  <c r="C565" i="5"/>
  <c r="C573" i="5"/>
  <c r="C581" i="5"/>
  <c r="C589" i="5"/>
  <c r="C605" i="5"/>
  <c r="C613" i="5"/>
  <c r="C621" i="5"/>
  <c r="C629" i="5"/>
  <c r="C637" i="5"/>
  <c r="C645" i="5"/>
  <c r="C653" i="5"/>
  <c r="C661" i="5"/>
  <c r="C669" i="5"/>
  <c r="C677" i="5"/>
  <c r="C685" i="5"/>
  <c r="C693" i="5"/>
  <c r="C701" i="5"/>
  <c r="C792" i="5"/>
  <c r="C838" i="5"/>
  <c r="C886" i="5"/>
  <c r="C934" i="5"/>
  <c r="C559" i="5"/>
  <c r="C567" i="5"/>
  <c r="C575" i="5"/>
  <c r="C583" i="5"/>
  <c r="C591" i="5"/>
  <c r="C951" i="5"/>
  <c r="C1015" i="5"/>
  <c r="C304" i="5"/>
  <c r="C440" i="5"/>
  <c r="C472" i="5"/>
  <c r="C185" i="5"/>
  <c r="C193" i="5"/>
  <c r="C209" i="5"/>
  <c r="C281" i="5"/>
  <c r="C289" i="5"/>
  <c r="C489" i="5"/>
  <c r="C865" i="5"/>
  <c r="C873" i="5"/>
  <c r="C881" i="5"/>
  <c r="C889" i="5"/>
  <c r="C897" i="5"/>
  <c r="C905" i="5"/>
  <c r="C913" i="5"/>
  <c r="C921" i="5"/>
  <c r="C929" i="5"/>
  <c r="C937" i="5"/>
  <c r="C945" i="5"/>
  <c r="C953" i="5"/>
  <c r="C961" i="5"/>
  <c r="C969" i="5"/>
  <c r="C977" i="5"/>
  <c r="C985" i="5"/>
  <c r="C993" i="5"/>
  <c r="C1001" i="5"/>
  <c r="C1009" i="5"/>
  <c r="C1017" i="5"/>
  <c r="C498" i="5"/>
  <c r="C538" i="5"/>
  <c r="C546" i="5"/>
  <c r="C562" i="5"/>
  <c r="C570" i="5"/>
  <c r="C586" i="5"/>
  <c r="C706" i="5"/>
  <c r="C722" i="5"/>
  <c r="C738" i="5"/>
  <c r="C746" i="5"/>
  <c r="C762" i="5"/>
  <c r="C778" i="5"/>
  <c r="C794" i="5"/>
  <c r="C810" i="5"/>
  <c r="C978" i="5"/>
  <c r="C750" i="5"/>
  <c r="C798" i="5"/>
  <c r="C312" i="5"/>
  <c r="C392" i="5"/>
  <c r="C464" i="5"/>
  <c r="C965" i="5"/>
  <c r="C346" i="5"/>
  <c r="C370" i="5"/>
  <c r="C109" i="5"/>
  <c r="C818" i="5"/>
  <c r="C826" i="5"/>
  <c r="C834" i="5"/>
  <c r="C850" i="5"/>
  <c r="C858" i="5"/>
  <c r="C874" i="5"/>
  <c r="C890" i="5"/>
  <c r="C938" i="5"/>
  <c r="C62" i="5"/>
  <c r="C86" i="5"/>
  <c r="C758" i="5"/>
  <c r="C99" i="5"/>
  <c r="C219" i="5"/>
  <c r="C707" i="5"/>
  <c r="C715" i="5"/>
  <c r="C723" i="5"/>
  <c r="C731" i="5"/>
  <c r="C747" i="5"/>
  <c r="C755" i="5"/>
  <c r="C771" i="5"/>
  <c r="C955" i="5"/>
  <c r="C1019" i="5"/>
  <c r="C164" i="5"/>
  <c r="C180" i="5"/>
  <c r="C260" i="5"/>
  <c r="C276" i="5"/>
  <c r="C500" i="5"/>
  <c r="C516" i="5"/>
  <c r="C540" i="5"/>
  <c r="C564" i="5"/>
  <c r="C588" i="5"/>
  <c r="C54" i="5"/>
  <c r="C94" i="5"/>
  <c r="C110" i="5"/>
  <c r="C222" i="5"/>
  <c r="C710" i="5"/>
  <c r="C742" i="5"/>
  <c r="C782" i="5"/>
  <c r="C252" i="5"/>
  <c r="C510" i="5"/>
  <c r="C550" i="5"/>
  <c r="C582" i="5"/>
  <c r="C496" i="5"/>
  <c r="C576" i="5"/>
  <c r="C632" i="5"/>
  <c r="C688" i="5"/>
  <c r="C205" i="5"/>
  <c r="C213" i="5"/>
  <c r="C221" i="5"/>
  <c r="C925" i="5"/>
  <c r="C957" i="5"/>
  <c r="C1021" i="5"/>
  <c r="C518" i="5"/>
  <c r="C302" i="5"/>
  <c r="C382" i="5"/>
  <c r="C446" i="5"/>
  <c r="C375" i="5"/>
  <c r="C383" i="5"/>
  <c r="C391" i="5"/>
  <c r="C599" i="5"/>
  <c r="C607" i="5"/>
  <c r="C615" i="5"/>
  <c r="C623" i="5"/>
  <c r="C631" i="5"/>
  <c r="C639" i="5"/>
  <c r="C647" i="5"/>
  <c r="C655" i="5"/>
  <c r="C663" i="5"/>
  <c r="C671" i="5"/>
  <c r="C679" i="5"/>
  <c r="C687" i="5"/>
  <c r="C695" i="5"/>
  <c r="C943" i="5"/>
  <c r="C1007" i="5"/>
  <c r="C216" i="5"/>
  <c r="C728" i="5"/>
  <c r="C768" i="5"/>
  <c r="C297" i="5"/>
  <c r="C305" i="5"/>
  <c r="C321" i="5"/>
  <c r="C329" i="5"/>
  <c r="C337" i="5"/>
  <c r="C345" i="5"/>
  <c r="C353" i="5"/>
  <c r="C393" i="5"/>
  <c r="C401" i="5"/>
  <c r="C409" i="5"/>
  <c r="C417" i="5"/>
  <c r="C425" i="5"/>
  <c r="C433" i="5"/>
  <c r="C441" i="5"/>
  <c r="C449" i="5"/>
  <c r="C457" i="5"/>
  <c r="C465" i="5"/>
  <c r="C473" i="5"/>
  <c r="C481" i="5"/>
  <c r="C593" i="5"/>
  <c r="C817" i="5"/>
  <c r="C825" i="5"/>
  <c r="C833" i="5"/>
  <c r="C841" i="5"/>
  <c r="C849" i="5"/>
  <c r="C857" i="5"/>
  <c r="C602" i="5"/>
  <c r="C626" i="5"/>
  <c r="C642" i="5"/>
  <c r="C650" i="5"/>
  <c r="C666" i="5"/>
  <c r="C682" i="5"/>
  <c r="C962" i="5"/>
  <c r="C712" i="5"/>
  <c r="C776" i="5"/>
  <c r="C162" i="5"/>
  <c r="C202" i="5"/>
  <c r="C290" i="5"/>
  <c r="C314" i="5"/>
  <c r="C322" i="5"/>
  <c r="C330" i="5"/>
  <c r="C338" i="5"/>
  <c r="C354" i="5"/>
  <c r="C93" i="5"/>
  <c r="C101" i="5"/>
  <c r="C490" i="5"/>
  <c r="C922" i="5"/>
  <c r="C262" i="5"/>
  <c r="C400" i="5"/>
  <c r="C448" i="5"/>
  <c r="C480" i="5"/>
  <c r="C91" i="5"/>
  <c r="C227" i="5"/>
  <c r="C235" i="5"/>
  <c r="C947" i="5"/>
  <c r="C1011" i="5"/>
  <c r="C432" i="5"/>
  <c r="C976" i="5"/>
  <c r="C220" i="5"/>
  <c r="C604" i="5"/>
  <c r="C620" i="5"/>
  <c r="C636" i="5"/>
  <c r="C652" i="5"/>
  <c r="C684" i="5"/>
  <c r="C692" i="5"/>
  <c r="C230" i="5"/>
  <c r="C638" i="5"/>
  <c r="C678" i="5"/>
  <c r="C352" i="5"/>
  <c r="C149" i="5"/>
  <c r="C245" i="5"/>
  <c r="C597" i="5"/>
  <c r="C917" i="5"/>
  <c r="C630" i="5"/>
  <c r="C662" i="5"/>
  <c r="C686" i="5"/>
  <c r="C664" i="5"/>
  <c r="C70" i="5"/>
  <c r="C102" i="5"/>
  <c r="C774" i="5"/>
  <c r="C408" i="5"/>
  <c r="C935" i="5"/>
  <c r="C999" i="5"/>
  <c r="C120" i="5"/>
  <c r="C128" i="5"/>
  <c r="C136" i="5"/>
  <c r="C144" i="5"/>
  <c r="C313" i="5"/>
  <c r="C882" i="5"/>
  <c r="C898" i="5"/>
  <c r="C914" i="5"/>
  <c r="C954" i="5"/>
  <c r="C154" i="5"/>
  <c r="C170" i="5"/>
  <c r="C194" i="5"/>
  <c r="C77" i="5"/>
  <c r="C85" i="5"/>
  <c r="C126" i="5"/>
  <c r="C158" i="5"/>
  <c r="C198" i="5"/>
  <c r="C720" i="5"/>
  <c r="C752" i="5"/>
  <c r="C808" i="5"/>
  <c r="C51" i="5"/>
  <c r="C59" i="5"/>
  <c r="C67" i="5"/>
  <c r="C75" i="5"/>
  <c r="C83" i="5"/>
  <c r="C115" i="5"/>
  <c r="C123" i="5"/>
  <c r="C131" i="5"/>
  <c r="C139" i="5"/>
  <c r="C147" i="5"/>
  <c r="C939" i="5"/>
  <c r="C1003" i="5"/>
  <c r="C134" i="5"/>
  <c r="C278" i="5"/>
  <c r="C704" i="5"/>
  <c r="C744" i="5"/>
  <c r="C800" i="5"/>
  <c r="C900" i="5"/>
  <c r="C916" i="5"/>
  <c r="C924" i="5"/>
  <c r="C932" i="5"/>
  <c r="C948" i="5"/>
  <c r="C964" i="5"/>
  <c r="C980" i="5"/>
  <c r="C996" i="5"/>
  <c r="C1020" i="5"/>
  <c r="C326" i="5"/>
  <c r="C822" i="5"/>
  <c r="C870" i="5"/>
  <c r="C902" i="5"/>
  <c r="C982" i="5"/>
  <c r="C184" i="5"/>
  <c r="C840" i="5"/>
  <c r="C904" i="5"/>
  <c r="C269" i="5"/>
  <c r="C277" i="5"/>
  <c r="C949" i="5"/>
  <c r="C981" i="5"/>
  <c r="C1013" i="5"/>
  <c r="C358" i="5"/>
  <c r="C862" i="5"/>
  <c r="C918" i="5"/>
  <c r="C974" i="5"/>
  <c r="C760" i="5"/>
  <c r="C920" i="5"/>
  <c r="C191" i="5"/>
  <c r="C207" i="5"/>
  <c r="C927" i="5"/>
  <c r="C991" i="5"/>
  <c r="C56" i="5"/>
  <c r="C64" i="5"/>
  <c r="C512" i="5"/>
  <c r="C528" i="5"/>
  <c r="C648" i="5"/>
  <c r="C672" i="5"/>
  <c r="C113" i="5"/>
  <c r="C121" i="5"/>
  <c r="C129" i="5"/>
  <c r="C137" i="5"/>
  <c r="C145" i="5"/>
  <c r="C233" i="5"/>
  <c r="C241" i="5"/>
  <c r="C249" i="5"/>
  <c r="C866" i="5"/>
  <c r="C946" i="5"/>
  <c r="C568" i="5"/>
  <c r="C640" i="5"/>
  <c r="C266" i="5"/>
  <c r="C362" i="5"/>
  <c r="C376" i="5"/>
  <c r="C211" i="5"/>
  <c r="C243" i="5"/>
  <c r="C259" i="5"/>
  <c r="C491" i="5"/>
  <c r="C499" i="5"/>
  <c r="C507" i="5"/>
  <c r="C515" i="5"/>
  <c r="C523" i="5"/>
  <c r="C531" i="5"/>
  <c r="C539" i="5"/>
  <c r="C547" i="5"/>
  <c r="C555" i="5"/>
  <c r="C563" i="5"/>
  <c r="C571" i="5"/>
  <c r="C579" i="5"/>
  <c r="C587" i="5"/>
  <c r="C931" i="5"/>
  <c r="C995" i="5"/>
  <c r="C612" i="5"/>
  <c r="C628" i="5"/>
  <c r="C644" i="5"/>
  <c r="C660" i="5"/>
  <c r="C668" i="5"/>
  <c r="C676" i="5"/>
  <c r="C700" i="5"/>
  <c r="C174" i="5"/>
  <c r="C204" i="5"/>
  <c r="C316" i="5"/>
  <c r="C332" i="5"/>
  <c r="C348" i="5"/>
  <c r="C852" i="5"/>
  <c r="C868" i="5"/>
  <c r="C884" i="5"/>
  <c r="C406" i="5"/>
  <c r="C438" i="5"/>
  <c r="C470" i="5"/>
  <c r="C293" i="5"/>
  <c r="C301" i="5"/>
  <c r="C309" i="5"/>
  <c r="C365" i="5"/>
  <c r="C813" i="5"/>
  <c r="C821" i="5"/>
  <c r="C829" i="5"/>
  <c r="C837" i="5"/>
  <c r="C845" i="5"/>
  <c r="C454" i="5"/>
  <c r="C360" i="5"/>
  <c r="C848" i="5"/>
  <c r="C896" i="5"/>
  <c r="C190" i="5"/>
  <c r="C238" i="5"/>
  <c r="C151" i="5"/>
  <c r="C159" i="5"/>
  <c r="C215" i="5"/>
  <c r="C231" i="5"/>
  <c r="C239" i="5"/>
  <c r="C247" i="5"/>
  <c r="C871" i="5"/>
  <c r="C879" i="5"/>
  <c r="C887" i="5"/>
  <c r="C895" i="5"/>
  <c r="C903" i="5"/>
  <c r="C983" i="5"/>
  <c r="C240" i="5"/>
  <c r="C336" i="5"/>
  <c r="C97" i="5"/>
  <c r="C105" i="5"/>
  <c r="C369" i="5"/>
  <c r="C649" i="5"/>
  <c r="C930" i="5"/>
  <c r="C182" i="5"/>
  <c r="C526" i="5"/>
  <c r="C558" i="5"/>
  <c r="C998" i="5"/>
  <c r="C888" i="5"/>
  <c r="C178" i="5"/>
  <c r="C186" i="5"/>
  <c r="C274" i="5"/>
  <c r="C282" i="5"/>
  <c r="C298" i="5"/>
  <c r="C306" i="5"/>
  <c r="C394" i="5"/>
  <c r="C402" i="5"/>
  <c r="C410" i="5"/>
  <c r="C434" i="5"/>
  <c r="C442" i="5"/>
  <c r="C450" i="5"/>
  <c r="C458" i="5"/>
  <c r="C466" i="5"/>
  <c r="C474" i="5"/>
  <c r="C482" i="5"/>
  <c r="C502" i="5"/>
  <c r="C566" i="5"/>
  <c r="C520" i="5"/>
  <c r="C552" i="5"/>
  <c r="C584" i="5"/>
  <c r="C608" i="5"/>
  <c r="C656" i="5"/>
  <c r="C680" i="5"/>
  <c r="C267" i="5"/>
  <c r="C275" i="5"/>
  <c r="C667" i="5"/>
  <c r="C675" i="5"/>
  <c r="C683" i="5"/>
  <c r="C691" i="5"/>
  <c r="C699" i="5"/>
  <c r="C827" i="5"/>
  <c r="C835" i="5"/>
  <c r="C843" i="5"/>
  <c r="C851" i="5"/>
  <c r="C859" i="5"/>
  <c r="C867" i="5"/>
  <c r="C875" i="5"/>
  <c r="C883" i="5"/>
  <c r="C891" i="5"/>
  <c r="C899" i="5"/>
  <c r="C907" i="5"/>
  <c r="C915" i="5"/>
  <c r="C923" i="5"/>
  <c r="C987" i="5"/>
  <c r="C560" i="5"/>
  <c r="C624" i="5"/>
  <c r="C236" i="5"/>
  <c r="C78" i="5"/>
  <c r="C206" i="5"/>
  <c r="C718" i="5"/>
  <c r="C766" i="5"/>
  <c r="C790" i="5"/>
  <c r="C173" i="5"/>
  <c r="C197" i="5"/>
  <c r="C373" i="5"/>
  <c r="C941" i="5"/>
  <c r="C1005" i="5"/>
  <c r="C214" i="5"/>
  <c r="C734" i="5"/>
  <c r="C806" i="5"/>
  <c r="C536" i="5"/>
  <c r="C616" i="5"/>
  <c r="C696" i="5"/>
  <c r="C175" i="5"/>
  <c r="C847" i="5"/>
  <c r="C855" i="5"/>
  <c r="C863" i="5"/>
  <c r="C919" i="5"/>
  <c r="C975" i="5"/>
  <c r="C1008" i="5"/>
  <c r="C256" i="5"/>
  <c r="C264" i="5"/>
  <c r="C89" i="5"/>
  <c r="C201" i="5"/>
  <c r="C217" i="5"/>
  <c r="C577" i="5"/>
  <c r="C585" i="5"/>
  <c r="C601" i="5"/>
  <c r="C609" i="5"/>
  <c r="C617" i="5"/>
  <c r="C625" i="5"/>
  <c r="C633" i="5"/>
  <c r="C641" i="5"/>
  <c r="C657" i="5"/>
  <c r="C665" i="5"/>
  <c r="C673" i="5"/>
  <c r="C681" i="5"/>
  <c r="C689" i="5"/>
  <c r="C697" i="5"/>
  <c r="C1018" i="5"/>
  <c r="C254" i="5"/>
  <c r="C598" i="5"/>
  <c r="C646" i="5"/>
  <c r="C702" i="5"/>
  <c r="C958" i="5"/>
  <c r="C160" i="5"/>
  <c r="C832" i="5"/>
  <c r="C74" i="5"/>
  <c r="C82" i="5"/>
  <c r="C90" i="5"/>
  <c r="C98" i="5"/>
  <c r="C106" i="5"/>
  <c r="C802" i="5"/>
  <c r="C187" i="5"/>
  <c r="C979" i="5"/>
  <c r="C142" i="5"/>
  <c r="C270" i="5"/>
  <c r="C181" i="5"/>
  <c r="C733" i="5"/>
  <c r="C805" i="5"/>
  <c r="C542" i="5"/>
  <c r="C488" i="5"/>
  <c r="C880" i="5"/>
  <c r="C223" i="5"/>
  <c r="C815" i="5"/>
  <c r="C823" i="5"/>
  <c r="C831" i="5"/>
  <c r="C839" i="5"/>
  <c r="C967" i="5"/>
  <c r="C384" i="5"/>
  <c r="C49" i="5"/>
  <c r="C57" i="5"/>
  <c r="C65" i="5"/>
  <c r="C73" i="5"/>
  <c r="C81" i="5"/>
  <c r="C161" i="5"/>
  <c r="C169" i="5"/>
  <c r="C361" i="5"/>
  <c r="C926" i="5"/>
  <c r="N63" i="10" l="1"/>
  <c r="J63" i="10" s="1"/>
  <c r="N2" i="10"/>
  <c r="J2" i="10" s="1"/>
  <c r="H63" i="10"/>
  <c r="M63" i="10"/>
  <c r="L63" i="10"/>
  <c r="K63" i="10"/>
  <c r="W3" i="10"/>
  <c r="H2" i="10"/>
  <c r="G2" i="10"/>
  <c r="M2" i="10"/>
  <c r="L2" i="10"/>
  <c r="K2" i="10"/>
  <c r="F2" i="10"/>
  <c r="E2" i="10"/>
  <c r="E24" i="5" l="1"/>
  <c r="F24" i="5"/>
  <c r="N24" i="5"/>
  <c r="M24" i="5"/>
  <c r="K24" i="5"/>
  <c r="L24" i="5"/>
  <c r="G24" i="5"/>
  <c r="J24" i="5"/>
  <c r="I24" i="5" s="1"/>
  <c r="E25" i="5"/>
  <c r="F25" i="5"/>
  <c r="N25" i="5"/>
  <c r="M25" i="5"/>
  <c r="K25" i="5"/>
  <c r="L25" i="5"/>
  <c r="G25" i="5"/>
  <c r="J25" i="5"/>
  <c r="I25" i="5" s="1"/>
  <c r="E26" i="5"/>
  <c r="F26" i="5"/>
  <c r="N26" i="5"/>
  <c r="M26" i="5"/>
  <c r="K26" i="5"/>
  <c r="L26" i="5"/>
  <c r="G26" i="5"/>
  <c r="J26" i="5"/>
  <c r="I26" i="5" s="1"/>
  <c r="E27" i="5"/>
  <c r="F27" i="5"/>
  <c r="N27" i="5"/>
  <c r="M27" i="5"/>
  <c r="K27" i="5"/>
  <c r="L27" i="5"/>
  <c r="G27" i="5"/>
  <c r="J27" i="5"/>
  <c r="I27" i="5" s="1"/>
  <c r="E28" i="5"/>
  <c r="F28" i="5"/>
  <c r="N28" i="5"/>
  <c r="M28" i="5"/>
  <c r="K28" i="5"/>
  <c r="L28" i="5"/>
  <c r="G28" i="5"/>
  <c r="J28" i="5"/>
  <c r="I28" i="5" s="1"/>
  <c r="E29" i="5"/>
  <c r="F29" i="5"/>
  <c r="N29" i="5"/>
  <c r="M29" i="5"/>
  <c r="K29" i="5"/>
  <c r="L29" i="5"/>
  <c r="G29" i="5"/>
  <c r="J29" i="5"/>
  <c r="I29" i="5" s="1"/>
  <c r="E30" i="5"/>
  <c r="F30" i="5"/>
  <c r="N30" i="5"/>
  <c r="M30" i="5"/>
  <c r="K30" i="5"/>
  <c r="L30" i="5"/>
  <c r="G30" i="5"/>
  <c r="J30" i="5"/>
  <c r="I30" i="5" s="1"/>
  <c r="E31" i="5"/>
  <c r="F31" i="5"/>
  <c r="N31" i="5"/>
  <c r="M31" i="5"/>
  <c r="K31" i="5"/>
  <c r="L31" i="5"/>
  <c r="G31" i="5"/>
  <c r="J31" i="5"/>
  <c r="I31" i="5" s="1"/>
  <c r="E32" i="5"/>
  <c r="F32" i="5"/>
  <c r="N32" i="5"/>
  <c r="M32" i="5"/>
  <c r="K32" i="5"/>
  <c r="L32" i="5"/>
  <c r="G32" i="5"/>
  <c r="J32" i="5"/>
  <c r="I32" i="5" s="1"/>
  <c r="E33" i="5"/>
  <c r="F33" i="5"/>
  <c r="N33" i="5"/>
  <c r="M33" i="5"/>
  <c r="K33" i="5"/>
  <c r="L33" i="5"/>
  <c r="G33" i="5"/>
  <c r="J33" i="5"/>
  <c r="I33" i="5" s="1"/>
  <c r="E34" i="5"/>
  <c r="F34" i="5"/>
  <c r="N34" i="5"/>
  <c r="M34" i="5"/>
  <c r="K34" i="5"/>
  <c r="L34" i="5"/>
  <c r="G34" i="5"/>
  <c r="J34" i="5"/>
  <c r="I34" i="5" s="1"/>
  <c r="E35" i="5"/>
  <c r="F35" i="5"/>
  <c r="N35" i="5"/>
  <c r="M35" i="5"/>
  <c r="K35" i="5"/>
  <c r="L35" i="5"/>
  <c r="G35" i="5"/>
  <c r="J35" i="5"/>
  <c r="I35" i="5" s="1"/>
  <c r="E36" i="5"/>
  <c r="F36" i="5"/>
  <c r="N36" i="5"/>
  <c r="M36" i="5"/>
  <c r="K36" i="5"/>
  <c r="L36" i="5"/>
  <c r="G36" i="5"/>
  <c r="J36" i="5"/>
  <c r="I36" i="5" s="1"/>
  <c r="E37" i="5"/>
  <c r="F37" i="5"/>
  <c r="N37" i="5"/>
  <c r="M37" i="5"/>
  <c r="K37" i="5"/>
  <c r="L37" i="5"/>
  <c r="G37" i="5"/>
  <c r="J37" i="5"/>
  <c r="I37" i="5" s="1"/>
  <c r="E38" i="5"/>
  <c r="F38" i="5"/>
  <c r="N38" i="5"/>
  <c r="M38" i="5"/>
  <c r="K38" i="5"/>
  <c r="L38" i="5"/>
  <c r="G38" i="5"/>
  <c r="J38" i="5"/>
  <c r="I38" i="5" s="1"/>
  <c r="E39" i="5"/>
  <c r="F39" i="5"/>
  <c r="N39" i="5"/>
  <c r="M39" i="5"/>
  <c r="K39" i="5"/>
  <c r="L39" i="5"/>
  <c r="G39" i="5"/>
  <c r="J39" i="5"/>
  <c r="I39" i="5" s="1"/>
  <c r="E40" i="5"/>
  <c r="F40" i="5"/>
  <c r="N40" i="5"/>
  <c r="M40" i="5"/>
  <c r="K40" i="5"/>
  <c r="L40" i="5"/>
  <c r="G40" i="5"/>
  <c r="J40" i="5"/>
  <c r="I40" i="5" s="1"/>
  <c r="E41" i="5"/>
  <c r="F41" i="5"/>
  <c r="N41" i="5"/>
  <c r="M41" i="5"/>
  <c r="K41" i="5"/>
  <c r="L41" i="5"/>
  <c r="G41" i="5"/>
  <c r="J41" i="5"/>
  <c r="I41" i="5" s="1"/>
  <c r="E42" i="5"/>
  <c r="F42" i="5"/>
  <c r="N42" i="5"/>
  <c r="M42" i="5"/>
  <c r="K42" i="5"/>
  <c r="L42" i="5"/>
  <c r="G42" i="5"/>
  <c r="J42" i="5"/>
  <c r="I42" i="5" s="1"/>
  <c r="E43" i="5"/>
  <c r="F43" i="5"/>
  <c r="N43" i="5"/>
  <c r="M43" i="5"/>
  <c r="K43" i="5"/>
  <c r="L43" i="5"/>
  <c r="G43" i="5"/>
  <c r="J43" i="5"/>
  <c r="I43" i="5" s="1"/>
  <c r="E44" i="5"/>
  <c r="F44" i="5"/>
  <c r="N44" i="5"/>
  <c r="M44" i="5"/>
  <c r="K44" i="5"/>
  <c r="L44" i="5"/>
  <c r="G44" i="5"/>
  <c r="J44" i="5"/>
  <c r="I44" i="5" s="1"/>
  <c r="E45" i="5"/>
  <c r="F45" i="5"/>
  <c r="N45" i="5"/>
  <c r="M45" i="5"/>
  <c r="K45" i="5"/>
  <c r="L45" i="5"/>
  <c r="G45" i="5"/>
  <c r="J45" i="5"/>
  <c r="I45" i="5" s="1"/>
  <c r="E46" i="5"/>
  <c r="F46" i="5"/>
  <c r="N46" i="5"/>
  <c r="M46" i="5"/>
  <c r="K46" i="5"/>
  <c r="L46" i="5"/>
  <c r="G46" i="5"/>
  <c r="J46" i="5"/>
  <c r="I46" i="5" s="1"/>
  <c r="E47" i="5"/>
  <c r="F47" i="5"/>
  <c r="N47" i="5"/>
  <c r="M47" i="5"/>
  <c r="K47" i="5"/>
  <c r="L47" i="5"/>
  <c r="G47" i="5"/>
  <c r="J47" i="5"/>
  <c r="I47" i="5" s="1"/>
  <c r="E48" i="5"/>
  <c r="F48" i="5"/>
  <c r="N48" i="5"/>
  <c r="M48" i="5"/>
  <c r="K48" i="5"/>
  <c r="L48" i="5"/>
  <c r="G48" i="5"/>
  <c r="J48" i="5"/>
  <c r="I48" i="5" s="1"/>
  <c r="J3" i="5"/>
  <c r="I3" i="5" s="1"/>
  <c r="J4" i="5"/>
  <c r="I4" i="5" s="1"/>
  <c r="J5" i="5"/>
  <c r="I5" i="5" s="1"/>
  <c r="J6" i="5"/>
  <c r="I6" i="5" s="1"/>
  <c r="J7" i="5"/>
  <c r="I7" i="5" s="1"/>
  <c r="J8" i="5"/>
  <c r="I8" i="5" s="1"/>
  <c r="J9" i="5"/>
  <c r="I9" i="5" s="1"/>
  <c r="J10" i="5"/>
  <c r="I10" i="5" s="1"/>
  <c r="J11" i="5"/>
  <c r="I11" i="5" s="1"/>
  <c r="J12" i="5"/>
  <c r="I12" i="5" s="1"/>
  <c r="J13" i="5"/>
  <c r="I13" i="5" s="1"/>
  <c r="J14" i="5"/>
  <c r="I14" i="5" s="1"/>
  <c r="J15" i="5"/>
  <c r="I15" i="5" s="1"/>
  <c r="J16" i="5"/>
  <c r="I16" i="5" s="1"/>
  <c r="J17" i="5"/>
  <c r="I17" i="5" s="1"/>
  <c r="J18" i="5"/>
  <c r="I18" i="5" s="1"/>
  <c r="J19" i="5"/>
  <c r="I19" i="5" s="1"/>
  <c r="J20" i="5"/>
  <c r="I20" i="5" s="1"/>
  <c r="J21" i="5"/>
  <c r="I21" i="5" s="1"/>
  <c r="J2" i="5"/>
  <c r="I2" i="5" s="1"/>
  <c r="E4" i="5"/>
  <c r="F4" i="5"/>
  <c r="N4" i="5"/>
  <c r="M4" i="5"/>
  <c r="K4" i="5"/>
  <c r="L4" i="5"/>
  <c r="G4" i="5"/>
  <c r="E5" i="5"/>
  <c r="F5" i="5"/>
  <c r="N5" i="5"/>
  <c r="M5" i="5"/>
  <c r="K5" i="5"/>
  <c r="L5" i="5"/>
  <c r="G5" i="5"/>
  <c r="E6" i="5"/>
  <c r="F6" i="5"/>
  <c r="N6" i="5"/>
  <c r="M6" i="5"/>
  <c r="K6" i="5"/>
  <c r="L6" i="5"/>
  <c r="G6" i="5"/>
  <c r="E7" i="5"/>
  <c r="F7" i="5"/>
  <c r="N7" i="5"/>
  <c r="M7" i="5"/>
  <c r="K7" i="5"/>
  <c r="L7" i="5"/>
  <c r="G7" i="5"/>
  <c r="E8" i="5"/>
  <c r="F8" i="5"/>
  <c r="N8" i="5"/>
  <c r="M8" i="5"/>
  <c r="K8" i="5"/>
  <c r="L8" i="5"/>
  <c r="G8" i="5"/>
  <c r="E9" i="5"/>
  <c r="F9" i="5"/>
  <c r="N9" i="5"/>
  <c r="M9" i="5"/>
  <c r="K9" i="5"/>
  <c r="L9" i="5"/>
  <c r="G9" i="5"/>
  <c r="E10" i="5"/>
  <c r="F10" i="5"/>
  <c r="N10" i="5"/>
  <c r="M10" i="5"/>
  <c r="K10" i="5"/>
  <c r="L10" i="5"/>
  <c r="G10" i="5"/>
  <c r="E11" i="5"/>
  <c r="F11" i="5"/>
  <c r="N11" i="5"/>
  <c r="M11" i="5"/>
  <c r="K11" i="5"/>
  <c r="L11" i="5"/>
  <c r="G11" i="5"/>
  <c r="E12" i="5"/>
  <c r="F12" i="5"/>
  <c r="N12" i="5"/>
  <c r="M12" i="5"/>
  <c r="K12" i="5"/>
  <c r="L12" i="5"/>
  <c r="G12" i="5"/>
  <c r="E13" i="5"/>
  <c r="F13" i="5"/>
  <c r="N13" i="5"/>
  <c r="M13" i="5"/>
  <c r="K13" i="5"/>
  <c r="L13" i="5"/>
  <c r="G13" i="5"/>
  <c r="E14" i="5"/>
  <c r="F14" i="5"/>
  <c r="N14" i="5"/>
  <c r="M14" i="5"/>
  <c r="K14" i="5"/>
  <c r="L14" i="5"/>
  <c r="G14" i="5"/>
  <c r="E15" i="5"/>
  <c r="F15" i="5"/>
  <c r="N15" i="5"/>
  <c r="M15" i="5"/>
  <c r="K15" i="5"/>
  <c r="L15" i="5"/>
  <c r="G15" i="5"/>
  <c r="E16" i="5"/>
  <c r="F16" i="5"/>
  <c r="N16" i="5"/>
  <c r="M16" i="5"/>
  <c r="K16" i="5"/>
  <c r="L16" i="5"/>
  <c r="G16" i="5"/>
  <c r="E17" i="5"/>
  <c r="F17" i="5"/>
  <c r="N17" i="5"/>
  <c r="M17" i="5"/>
  <c r="K17" i="5"/>
  <c r="L17" i="5"/>
  <c r="G17" i="5"/>
  <c r="E18" i="5"/>
  <c r="F18" i="5"/>
  <c r="N18" i="5"/>
  <c r="M18" i="5"/>
  <c r="K18" i="5"/>
  <c r="L18" i="5"/>
  <c r="G18" i="5"/>
  <c r="E19" i="5"/>
  <c r="F19" i="5"/>
  <c r="N19" i="5"/>
  <c r="M19" i="5"/>
  <c r="K19" i="5"/>
  <c r="L19" i="5"/>
  <c r="G19" i="5"/>
  <c r="E20" i="5"/>
  <c r="F20" i="5"/>
  <c r="N20" i="5"/>
  <c r="M20" i="5"/>
  <c r="K20" i="5"/>
  <c r="L20" i="5"/>
  <c r="G20" i="5"/>
  <c r="E21" i="5"/>
  <c r="F21" i="5"/>
  <c r="N21" i="5"/>
  <c r="M21" i="5"/>
  <c r="K21" i="5"/>
  <c r="L21" i="5"/>
  <c r="G21" i="5"/>
  <c r="E3" i="5"/>
  <c r="F3" i="5"/>
  <c r="N3" i="5"/>
  <c r="M3" i="5"/>
  <c r="K3" i="5"/>
  <c r="L3" i="5"/>
  <c r="G3" i="5"/>
  <c r="N2" i="5"/>
  <c r="M2" i="5"/>
  <c r="K2" i="5"/>
  <c r="L2" i="5"/>
  <c r="G2" i="5"/>
  <c r="F2" i="5"/>
  <c r="E2" i="5"/>
  <c r="U3" i="5"/>
  <c r="T3" i="5"/>
  <c r="O3" i="1"/>
  <c r="AF3" i="1" s="1"/>
  <c r="AG3" i="1" s="1"/>
  <c r="P3" i="1"/>
  <c r="Q3" i="1"/>
  <c r="O4" i="1"/>
  <c r="AA4" i="1" s="1"/>
  <c r="AB4" i="1" s="1"/>
  <c r="L4" i="1" s="1"/>
  <c r="P4" i="1"/>
  <c r="Q4" i="1"/>
  <c r="O5" i="1"/>
  <c r="P5" i="1"/>
  <c r="Q5" i="1"/>
  <c r="O6" i="1"/>
  <c r="AF6" i="1" s="1"/>
  <c r="AG6" i="1" s="1"/>
  <c r="P6" i="1"/>
  <c r="Q6" i="1"/>
  <c r="O7" i="1"/>
  <c r="P7" i="1"/>
  <c r="Q7" i="1"/>
  <c r="O8" i="1"/>
  <c r="P8" i="1"/>
  <c r="Q8" i="1"/>
  <c r="O9" i="1"/>
  <c r="AF9" i="1" s="1"/>
  <c r="AG9" i="1" s="1"/>
  <c r="P9" i="1"/>
  <c r="Q9" i="1"/>
  <c r="O10" i="1"/>
  <c r="P10" i="1"/>
  <c r="Q10" i="1"/>
  <c r="O11" i="1"/>
  <c r="AA11" i="1" s="1"/>
  <c r="AB11" i="1" s="1"/>
  <c r="L11" i="1" s="1"/>
  <c r="P11" i="1"/>
  <c r="Q11" i="1"/>
  <c r="O12" i="1"/>
  <c r="P12" i="1"/>
  <c r="Q12" i="1"/>
  <c r="O13" i="1"/>
  <c r="AA13" i="1" s="1"/>
  <c r="AB13" i="1" s="1"/>
  <c r="P13" i="1"/>
  <c r="Q13" i="1"/>
  <c r="O14" i="1"/>
  <c r="P14" i="1"/>
  <c r="Q14" i="1"/>
  <c r="O15" i="1"/>
  <c r="AC15" i="1" s="1"/>
  <c r="AD15" i="1" s="1"/>
  <c r="L15" i="1" s="1"/>
  <c r="P15" i="1"/>
  <c r="Q15" i="1"/>
  <c r="O16" i="1"/>
  <c r="P16" i="1"/>
  <c r="Q16" i="1"/>
  <c r="O17" i="1"/>
  <c r="AC17" i="1" s="1"/>
  <c r="AD17" i="1" s="1"/>
  <c r="L17" i="1" s="1"/>
  <c r="P17" i="1"/>
  <c r="Q17" i="1"/>
  <c r="O18" i="1"/>
  <c r="P18" i="1"/>
  <c r="Q18" i="1"/>
  <c r="O19" i="1"/>
  <c r="AC19" i="1" s="1"/>
  <c r="AD19" i="1" s="1"/>
  <c r="L19" i="1" s="1"/>
  <c r="P19" i="1"/>
  <c r="Q19" i="1"/>
  <c r="O20" i="1"/>
  <c r="AA20" i="1" s="1"/>
  <c r="AB20" i="1" s="1"/>
  <c r="P20" i="1"/>
  <c r="Q20" i="1"/>
  <c r="O21" i="1"/>
  <c r="P21" i="1"/>
  <c r="Q21" i="1"/>
  <c r="O22" i="1"/>
  <c r="P22" i="1"/>
  <c r="Q22" i="1"/>
  <c r="O23" i="1"/>
  <c r="P23" i="1"/>
  <c r="Q23" i="1"/>
  <c r="O24" i="1"/>
  <c r="AH24" i="1" s="1"/>
  <c r="AI24" i="1" s="1"/>
  <c r="K24" i="1" s="1"/>
  <c r="P24" i="1"/>
  <c r="Q24" i="1"/>
  <c r="O25" i="1"/>
  <c r="P25" i="1"/>
  <c r="Q25" i="1"/>
  <c r="O26" i="1"/>
  <c r="P26" i="1"/>
  <c r="Q26" i="1"/>
  <c r="O27" i="1"/>
  <c r="P27" i="1"/>
  <c r="Q27" i="1"/>
  <c r="O28" i="1"/>
  <c r="P28" i="1"/>
  <c r="Q28" i="1"/>
  <c r="O29" i="1"/>
  <c r="P29" i="1"/>
  <c r="Q29" i="1"/>
  <c r="O30" i="1"/>
  <c r="P30" i="1"/>
  <c r="Q30" i="1"/>
  <c r="O31" i="1"/>
  <c r="AH31" i="1" s="1"/>
  <c r="AI31" i="1" s="1"/>
  <c r="K31" i="1" s="1"/>
  <c r="P31" i="1"/>
  <c r="Q31" i="1"/>
  <c r="O32" i="1"/>
  <c r="AH32" i="1" s="1"/>
  <c r="AI32" i="1" s="1"/>
  <c r="P32" i="1"/>
  <c r="Q32" i="1"/>
  <c r="O33" i="1"/>
  <c r="AF33" i="1" s="1"/>
  <c r="AG33" i="1" s="1"/>
  <c r="K33" i="1" s="1"/>
  <c r="P33" i="1"/>
  <c r="Q33" i="1"/>
  <c r="O34" i="1"/>
  <c r="AH34" i="1" s="1"/>
  <c r="AI34" i="1" s="1"/>
  <c r="K34" i="1" s="1"/>
  <c r="P34" i="1"/>
  <c r="Q34" i="1"/>
  <c r="O35" i="1"/>
  <c r="AC35" i="1" s="1"/>
  <c r="AD35" i="1" s="1"/>
  <c r="P35" i="1"/>
  <c r="Q35" i="1"/>
  <c r="O36" i="1"/>
  <c r="AA36" i="1" s="1"/>
  <c r="AB36" i="1" s="1"/>
  <c r="L36" i="1" s="1"/>
  <c r="P36" i="1"/>
  <c r="Q36" i="1"/>
  <c r="O37" i="1"/>
  <c r="P37" i="1"/>
  <c r="Q37" i="1"/>
  <c r="O38" i="1"/>
  <c r="AH38" i="1" s="1"/>
  <c r="AI38" i="1" s="1"/>
  <c r="P38" i="1"/>
  <c r="Q38" i="1"/>
  <c r="O39" i="1"/>
  <c r="AC39" i="1" s="1"/>
  <c r="AD39" i="1" s="1"/>
  <c r="P39" i="1"/>
  <c r="Q39" i="1"/>
  <c r="O40" i="1"/>
  <c r="AA40" i="1" s="1"/>
  <c r="AB40" i="1" s="1"/>
  <c r="P40" i="1"/>
  <c r="Q40" i="1"/>
  <c r="O41" i="1"/>
  <c r="AC41" i="1" s="1"/>
  <c r="AD41" i="1" s="1"/>
  <c r="P41" i="1"/>
  <c r="Q41" i="1"/>
  <c r="O42" i="1"/>
  <c r="P42" i="1"/>
  <c r="Q42" i="1"/>
  <c r="O43" i="1"/>
  <c r="AF43" i="1" s="1"/>
  <c r="AG43" i="1" s="1"/>
  <c r="P43" i="1"/>
  <c r="Q43" i="1"/>
  <c r="O44" i="1"/>
  <c r="AF44" i="1" s="1"/>
  <c r="AG44" i="1" s="1"/>
  <c r="P44" i="1"/>
  <c r="Q44" i="1"/>
  <c r="O45" i="1"/>
  <c r="P45" i="1"/>
  <c r="Q45" i="1"/>
  <c r="O46" i="1"/>
  <c r="AH46" i="1" s="1"/>
  <c r="AI46" i="1" s="1"/>
  <c r="K46" i="1" s="1"/>
  <c r="P46" i="1"/>
  <c r="Q46" i="1"/>
  <c r="O47" i="1"/>
  <c r="P47" i="1"/>
  <c r="Q47" i="1"/>
  <c r="O48" i="1"/>
  <c r="AA48" i="1" s="1"/>
  <c r="AB48" i="1" s="1"/>
  <c r="P48" i="1"/>
  <c r="Q48" i="1"/>
  <c r="O49" i="1"/>
  <c r="P49" i="1"/>
  <c r="Q49" i="1"/>
  <c r="O50" i="1"/>
  <c r="AF50" i="1" s="1"/>
  <c r="AG50" i="1" s="1"/>
  <c r="P50" i="1"/>
  <c r="Q50" i="1"/>
  <c r="O51" i="1"/>
  <c r="AH51" i="1" s="1"/>
  <c r="AI51" i="1" s="1"/>
  <c r="P51" i="1"/>
  <c r="Q51" i="1"/>
  <c r="O52" i="1"/>
  <c r="AH52" i="1" s="1"/>
  <c r="AI52" i="1" s="1"/>
  <c r="K52" i="1" s="1"/>
  <c r="P52" i="1"/>
  <c r="Q52" i="1"/>
  <c r="O53" i="1"/>
  <c r="AC53" i="1" s="1"/>
  <c r="AD53" i="1" s="1"/>
  <c r="P53" i="1"/>
  <c r="Q53" i="1"/>
  <c r="O54" i="1"/>
  <c r="AA54" i="1" s="1"/>
  <c r="AB54" i="1" s="1"/>
  <c r="P54" i="1"/>
  <c r="Q54" i="1"/>
  <c r="O55" i="1"/>
  <c r="P55" i="1"/>
  <c r="Q55" i="1"/>
  <c r="O56" i="1"/>
  <c r="AH56" i="1" s="1"/>
  <c r="AI56" i="1" s="1"/>
  <c r="K56" i="1" s="1"/>
  <c r="P56" i="1"/>
  <c r="Q56" i="1"/>
  <c r="O57" i="1"/>
  <c r="AH57" i="1" s="1"/>
  <c r="AI57" i="1" s="1"/>
  <c r="K57" i="1" s="1"/>
  <c r="P57" i="1"/>
  <c r="Q57" i="1"/>
  <c r="O58" i="1"/>
  <c r="AC58" i="1" s="1"/>
  <c r="AD58" i="1" s="1"/>
  <c r="L58" i="1" s="1"/>
  <c r="P58" i="1"/>
  <c r="Q58" i="1"/>
  <c r="O59" i="1"/>
  <c r="AA59" i="1" s="1"/>
  <c r="AB59" i="1" s="1"/>
  <c r="L59" i="1" s="1"/>
  <c r="P59" i="1"/>
  <c r="Q59" i="1"/>
  <c r="O60" i="1"/>
  <c r="AC60" i="1" s="1"/>
  <c r="AD60" i="1" s="1"/>
  <c r="P60" i="1"/>
  <c r="Q60" i="1"/>
  <c r="O61" i="1"/>
  <c r="P61" i="1"/>
  <c r="Q61" i="1"/>
  <c r="O62" i="1"/>
  <c r="P62" i="1"/>
  <c r="Q62" i="1"/>
  <c r="O63" i="1"/>
  <c r="AA63" i="1" s="1"/>
  <c r="AB63" i="1" s="1"/>
  <c r="P63" i="1"/>
  <c r="Q63" i="1"/>
  <c r="O64" i="1"/>
  <c r="P64" i="1"/>
  <c r="Q64" i="1"/>
  <c r="O65" i="1"/>
  <c r="AH65" i="1" s="1"/>
  <c r="AI65" i="1" s="1"/>
  <c r="K65" i="1" s="1"/>
  <c r="P65" i="1"/>
  <c r="Q65" i="1"/>
  <c r="O66" i="1"/>
  <c r="AA66" i="1" s="1"/>
  <c r="AB66" i="1" s="1"/>
  <c r="L66" i="1" s="1"/>
  <c r="P66" i="1"/>
  <c r="Q66" i="1"/>
  <c r="O67" i="1"/>
  <c r="AF67" i="1" s="1"/>
  <c r="AG67" i="1" s="1"/>
  <c r="P67" i="1"/>
  <c r="Q67" i="1"/>
  <c r="O68" i="1"/>
  <c r="P68" i="1"/>
  <c r="Q68" i="1"/>
  <c r="O69" i="1"/>
  <c r="AC69" i="1" s="1"/>
  <c r="AD69" i="1" s="1"/>
  <c r="P69" i="1"/>
  <c r="Q69" i="1"/>
  <c r="O70" i="1"/>
  <c r="P70" i="1"/>
  <c r="Q70" i="1"/>
  <c r="O71" i="1"/>
  <c r="P71" i="1"/>
  <c r="Q71" i="1"/>
  <c r="O72" i="1"/>
  <c r="P72" i="1"/>
  <c r="Q72" i="1"/>
  <c r="O73" i="1"/>
  <c r="P73" i="1"/>
  <c r="Q73" i="1"/>
  <c r="O74" i="1"/>
  <c r="P74" i="1"/>
  <c r="Q74" i="1"/>
  <c r="AH74" i="1"/>
  <c r="AI74" i="1" s="1"/>
  <c r="K74" i="1" s="1"/>
  <c r="O75" i="1"/>
  <c r="P75" i="1"/>
  <c r="Q75" i="1"/>
  <c r="O76" i="1"/>
  <c r="AF76" i="1" s="1"/>
  <c r="AG76" i="1" s="1"/>
  <c r="P76" i="1"/>
  <c r="Q76" i="1"/>
  <c r="O77" i="1"/>
  <c r="P77" i="1"/>
  <c r="Q77" i="1"/>
  <c r="O78" i="1"/>
  <c r="AC78" i="1" s="1"/>
  <c r="AD78" i="1" s="1"/>
  <c r="L78" i="1" s="1"/>
  <c r="P78" i="1"/>
  <c r="Q78" i="1"/>
  <c r="O79" i="1"/>
  <c r="P79" i="1"/>
  <c r="Q79" i="1"/>
  <c r="O80" i="1"/>
  <c r="AA80" i="1" s="1"/>
  <c r="AB80" i="1" s="1"/>
  <c r="P80" i="1"/>
  <c r="Q80" i="1"/>
  <c r="O81" i="1"/>
  <c r="AF81" i="1" s="1"/>
  <c r="AG81" i="1" s="1"/>
  <c r="K81" i="1" s="1"/>
  <c r="P81" i="1"/>
  <c r="Q81" i="1"/>
  <c r="O82" i="1"/>
  <c r="AH82" i="1" s="1"/>
  <c r="AI82" i="1" s="1"/>
  <c r="P82" i="1"/>
  <c r="Q82" i="1"/>
  <c r="O83" i="1"/>
  <c r="P83" i="1"/>
  <c r="Q83" i="1"/>
  <c r="O84" i="1"/>
  <c r="AC84" i="1" s="1"/>
  <c r="AD84" i="1" s="1"/>
  <c r="L84" i="1" s="1"/>
  <c r="P84" i="1"/>
  <c r="Q84" i="1"/>
  <c r="O85" i="1"/>
  <c r="P85" i="1"/>
  <c r="Q85" i="1"/>
  <c r="O86" i="1"/>
  <c r="AC86" i="1" s="1"/>
  <c r="AD86" i="1" s="1"/>
  <c r="L86" i="1" s="1"/>
  <c r="P86" i="1"/>
  <c r="Q86" i="1"/>
  <c r="O87" i="1"/>
  <c r="AF87" i="1" s="1"/>
  <c r="AG87" i="1" s="1"/>
  <c r="P87" i="1"/>
  <c r="Q87" i="1"/>
  <c r="O88" i="1"/>
  <c r="AA88" i="1" s="1"/>
  <c r="AB88" i="1" s="1"/>
  <c r="P88" i="1"/>
  <c r="Q88" i="1"/>
  <c r="O89" i="1"/>
  <c r="P89" i="1"/>
  <c r="Q89" i="1"/>
  <c r="O90" i="1"/>
  <c r="AA90" i="1" s="1"/>
  <c r="AB90" i="1" s="1"/>
  <c r="L90" i="1" s="1"/>
  <c r="P90" i="1"/>
  <c r="Q90" i="1"/>
  <c r="O91" i="1"/>
  <c r="P91" i="1"/>
  <c r="Q91" i="1"/>
  <c r="O92" i="1"/>
  <c r="AA92" i="1" s="1"/>
  <c r="AB92" i="1" s="1"/>
  <c r="L92" i="1" s="1"/>
  <c r="P92" i="1"/>
  <c r="Q92" i="1"/>
  <c r="O93" i="1"/>
  <c r="P93" i="1"/>
  <c r="Q93" i="1"/>
  <c r="O94" i="1"/>
  <c r="P94" i="1"/>
  <c r="Q94" i="1"/>
  <c r="O95" i="1"/>
  <c r="P95" i="1"/>
  <c r="Q95" i="1"/>
  <c r="O96" i="1"/>
  <c r="P96" i="1"/>
  <c r="Q96" i="1"/>
  <c r="O97" i="1"/>
  <c r="AC97" i="1" s="1"/>
  <c r="AD97" i="1" s="1"/>
  <c r="L97" i="1" s="1"/>
  <c r="P97" i="1"/>
  <c r="Q97" i="1"/>
  <c r="O98" i="1"/>
  <c r="AA98" i="1" s="1"/>
  <c r="AB98" i="1" s="1"/>
  <c r="P98" i="1"/>
  <c r="Q98" i="1"/>
  <c r="O99" i="1"/>
  <c r="P99" i="1"/>
  <c r="Q99" i="1"/>
  <c r="O100" i="1"/>
  <c r="P100" i="1"/>
  <c r="Q100" i="1"/>
  <c r="O101" i="1"/>
  <c r="AH101" i="1" s="1"/>
  <c r="AI101" i="1" s="1"/>
  <c r="K101" i="1" s="1"/>
  <c r="P101" i="1"/>
  <c r="Q101" i="1"/>
  <c r="O102" i="1"/>
  <c r="P102" i="1"/>
  <c r="Q102" i="1"/>
  <c r="O103" i="1"/>
  <c r="AA103" i="1" s="1"/>
  <c r="AB103" i="1" s="1"/>
  <c r="P103" i="1"/>
  <c r="Q103" i="1"/>
  <c r="O104" i="1"/>
  <c r="AA104" i="1" s="1"/>
  <c r="AB104" i="1" s="1"/>
  <c r="P104" i="1"/>
  <c r="Q104" i="1"/>
  <c r="O105" i="1"/>
  <c r="P105" i="1"/>
  <c r="Q105" i="1"/>
  <c r="O106" i="1"/>
  <c r="AA106" i="1" s="1"/>
  <c r="AB106" i="1" s="1"/>
  <c r="P106" i="1"/>
  <c r="Q106" i="1"/>
  <c r="O107" i="1"/>
  <c r="P107" i="1"/>
  <c r="Q107" i="1"/>
  <c r="O108" i="1"/>
  <c r="AF108" i="1" s="1"/>
  <c r="AG108" i="1" s="1"/>
  <c r="K108" i="1" s="1"/>
  <c r="P108" i="1"/>
  <c r="Q108" i="1"/>
  <c r="O109" i="1"/>
  <c r="P109" i="1"/>
  <c r="Q109" i="1"/>
  <c r="O110" i="1"/>
  <c r="AF110" i="1" s="1"/>
  <c r="AG110" i="1" s="1"/>
  <c r="K110" i="1" s="1"/>
  <c r="P110" i="1"/>
  <c r="Q110" i="1"/>
  <c r="O111" i="1"/>
  <c r="P111" i="1"/>
  <c r="Q111" i="1"/>
  <c r="O112" i="1"/>
  <c r="P112" i="1"/>
  <c r="Q112" i="1"/>
  <c r="O113" i="1"/>
  <c r="AA113" i="1" s="1"/>
  <c r="AB113" i="1" s="1"/>
  <c r="L113" i="1" s="1"/>
  <c r="P113" i="1"/>
  <c r="Q113" i="1"/>
  <c r="O114" i="1"/>
  <c r="P114" i="1"/>
  <c r="Q114" i="1"/>
  <c r="O115" i="1"/>
  <c r="AA115" i="1" s="1"/>
  <c r="AB115" i="1" s="1"/>
  <c r="P115" i="1"/>
  <c r="Q115" i="1"/>
  <c r="O116" i="1"/>
  <c r="P116" i="1"/>
  <c r="Q116" i="1"/>
  <c r="O117" i="1"/>
  <c r="P117" i="1"/>
  <c r="Q117" i="1"/>
  <c r="O118" i="1"/>
  <c r="AA118" i="1" s="1"/>
  <c r="AB118" i="1" s="1"/>
  <c r="P118" i="1"/>
  <c r="Q118" i="1"/>
  <c r="O119" i="1"/>
  <c r="AH119" i="1" s="1"/>
  <c r="AI119" i="1" s="1"/>
  <c r="P119" i="1"/>
  <c r="Q119" i="1"/>
  <c r="O120" i="1"/>
  <c r="AA120" i="1" s="1"/>
  <c r="AB120" i="1" s="1"/>
  <c r="L120" i="1" s="1"/>
  <c r="P120" i="1"/>
  <c r="Q120" i="1"/>
  <c r="O121" i="1"/>
  <c r="AF121" i="1" s="1"/>
  <c r="AG121" i="1" s="1"/>
  <c r="P121" i="1"/>
  <c r="Q121" i="1"/>
  <c r="O122" i="1"/>
  <c r="P122" i="1"/>
  <c r="Q122" i="1"/>
  <c r="O123" i="1"/>
  <c r="AF123" i="1" s="1"/>
  <c r="AG123" i="1" s="1"/>
  <c r="K123" i="1" s="1"/>
  <c r="P123" i="1"/>
  <c r="Q123" i="1"/>
  <c r="O124" i="1"/>
  <c r="P124" i="1"/>
  <c r="Q124" i="1"/>
  <c r="O125" i="1"/>
  <c r="AA125" i="1" s="1"/>
  <c r="AB125" i="1" s="1"/>
  <c r="P125" i="1"/>
  <c r="Q125" i="1"/>
  <c r="O126" i="1"/>
  <c r="P126" i="1"/>
  <c r="Q126" i="1"/>
  <c r="O127" i="1"/>
  <c r="AC127" i="1" s="1"/>
  <c r="AD127" i="1" s="1"/>
  <c r="P127" i="1"/>
  <c r="Q127" i="1"/>
  <c r="O128" i="1"/>
  <c r="AH128" i="1" s="1"/>
  <c r="AI128" i="1" s="1"/>
  <c r="P128" i="1"/>
  <c r="Q128" i="1"/>
  <c r="O129" i="1"/>
  <c r="AA129" i="1" s="1"/>
  <c r="AB129" i="1" s="1"/>
  <c r="L129" i="1" s="1"/>
  <c r="P129" i="1"/>
  <c r="Q129" i="1"/>
  <c r="O130" i="1"/>
  <c r="P130" i="1"/>
  <c r="Q130" i="1"/>
  <c r="O131" i="1"/>
  <c r="P131" i="1"/>
  <c r="Q131" i="1"/>
  <c r="O132" i="1"/>
  <c r="AC132" i="1" s="1"/>
  <c r="AD132" i="1" s="1"/>
  <c r="P132" i="1"/>
  <c r="Q132" i="1"/>
  <c r="O133" i="1"/>
  <c r="AC133" i="1" s="1"/>
  <c r="AD133" i="1" s="1"/>
  <c r="P133" i="1"/>
  <c r="Q133" i="1"/>
  <c r="O134" i="1"/>
  <c r="P134" i="1"/>
  <c r="Q134" i="1"/>
  <c r="O135" i="1"/>
  <c r="P135" i="1"/>
  <c r="Q135" i="1"/>
  <c r="O136" i="1"/>
  <c r="AH136" i="1" s="1"/>
  <c r="AI136" i="1" s="1"/>
  <c r="P136" i="1"/>
  <c r="Q136" i="1"/>
  <c r="O137" i="1"/>
  <c r="AH137" i="1" s="1"/>
  <c r="AI137" i="1" s="1"/>
  <c r="K137" i="1" s="1"/>
  <c r="P137" i="1"/>
  <c r="Q137" i="1"/>
  <c r="O138" i="1"/>
  <c r="AH138" i="1" s="1"/>
  <c r="AI138" i="1" s="1"/>
  <c r="P138" i="1"/>
  <c r="Q138" i="1"/>
  <c r="O139" i="1"/>
  <c r="P139" i="1"/>
  <c r="Q139" i="1"/>
  <c r="O140" i="1"/>
  <c r="AH140" i="1" s="1"/>
  <c r="AI140" i="1" s="1"/>
  <c r="P140" i="1"/>
  <c r="Q140" i="1"/>
  <c r="O141" i="1"/>
  <c r="AC141" i="1" s="1"/>
  <c r="AD141" i="1" s="1"/>
  <c r="L141" i="1" s="1"/>
  <c r="P141" i="1"/>
  <c r="Q141" i="1"/>
  <c r="O142" i="1"/>
  <c r="P142" i="1"/>
  <c r="Q142" i="1"/>
  <c r="O143" i="1"/>
  <c r="AA143" i="1" s="1"/>
  <c r="AB143" i="1" s="1"/>
  <c r="L143" i="1" s="1"/>
  <c r="P143" i="1"/>
  <c r="Q143" i="1"/>
  <c r="O144" i="1"/>
  <c r="AA144" i="1" s="1"/>
  <c r="AB144" i="1" s="1"/>
  <c r="P144" i="1"/>
  <c r="Q144" i="1"/>
  <c r="O145" i="1"/>
  <c r="AC145" i="1" s="1"/>
  <c r="AD145" i="1" s="1"/>
  <c r="L145" i="1" s="1"/>
  <c r="P145" i="1"/>
  <c r="Q145" i="1"/>
  <c r="O146" i="1"/>
  <c r="P146" i="1"/>
  <c r="Q146" i="1"/>
  <c r="O147" i="1"/>
  <c r="P147" i="1"/>
  <c r="Q147" i="1"/>
  <c r="O148" i="1"/>
  <c r="AF148" i="1" s="1"/>
  <c r="AG148" i="1" s="1"/>
  <c r="P148" i="1"/>
  <c r="Q148" i="1"/>
  <c r="O149" i="1"/>
  <c r="AF149" i="1" s="1"/>
  <c r="AG149" i="1" s="1"/>
  <c r="K149" i="1" s="1"/>
  <c r="P149" i="1"/>
  <c r="Q149" i="1"/>
  <c r="O150" i="1"/>
  <c r="P150" i="1"/>
  <c r="Q150" i="1"/>
  <c r="O151" i="1"/>
  <c r="AC151" i="1" s="1"/>
  <c r="AD151" i="1" s="1"/>
  <c r="L151" i="1" s="1"/>
  <c r="P151" i="1"/>
  <c r="Q151" i="1"/>
  <c r="O152" i="1"/>
  <c r="AH152" i="1" s="1"/>
  <c r="AI152" i="1" s="1"/>
  <c r="K152" i="1" s="1"/>
  <c r="P152" i="1"/>
  <c r="Q152" i="1"/>
  <c r="O153" i="1"/>
  <c r="AF153" i="1" s="1"/>
  <c r="AG153" i="1" s="1"/>
  <c r="P153" i="1"/>
  <c r="Q153" i="1"/>
  <c r="O154" i="1"/>
  <c r="AC154" i="1" s="1"/>
  <c r="AD154" i="1" s="1"/>
  <c r="L154" i="1" s="1"/>
  <c r="P154" i="1"/>
  <c r="Q154" i="1"/>
  <c r="O155" i="1"/>
  <c r="P155" i="1"/>
  <c r="Q155" i="1"/>
  <c r="O156" i="1"/>
  <c r="AH156" i="1" s="1"/>
  <c r="AI156" i="1" s="1"/>
  <c r="P156" i="1"/>
  <c r="Q156" i="1"/>
  <c r="O157" i="1"/>
  <c r="AA157" i="1" s="1"/>
  <c r="AB157" i="1" s="1"/>
  <c r="P157" i="1"/>
  <c r="Q157" i="1"/>
  <c r="O158" i="1"/>
  <c r="P158" i="1"/>
  <c r="Q158" i="1"/>
  <c r="O159" i="1"/>
  <c r="AF159" i="1" s="1"/>
  <c r="AG159" i="1" s="1"/>
  <c r="P159" i="1"/>
  <c r="Q159" i="1"/>
  <c r="O160" i="1"/>
  <c r="P160" i="1"/>
  <c r="Q160" i="1"/>
  <c r="O161" i="1"/>
  <c r="P161" i="1"/>
  <c r="Q161" i="1"/>
  <c r="O162" i="1"/>
  <c r="P162" i="1"/>
  <c r="Q162" i="1"/>
  <c r="O163" i="1"/>
  <c r="AF163" i="1" s="1"/>
  <c r="AG163" i="1" s="1"/>
  <c r="P163" i="1"/>
  <c r="Q163" i="1"/>
  <c r="O164" i="1"/>
  <c r="AH164" i="1" s="1"/>
  <c r="AI164" i="1" s="1"/>
  <c r="P164" i="1"/>
  <c r="Q164" i="1"/>
  <c r="O165" i="1"/>
  <c r="AH165" i="1" s="1"/>
  <c r="AI165" i="1" s="1"/>
  <c r="P165" i="1"/>
  <c r="Q165" i="1"/>
  <c r="O166" i="1"/>
  <c r="P166" i="1"/>
  <c r="Q166" i="1"/>
  <c r="O167" i="1"/>
  <c r="AF167" i="1" s="1"/>
  <c r="AG167" i="1" s="1"/>
  <c r="K167" i="1" s="1"/>
  <c r="P167" i="1"/>
  <c r="Q167" i="1"/>
  <c r="O168" i="1"/>
  <c r="P168" i="1"/>
  <c r="Q168" i="1"/>
  <c r="O169" i="1"/>
  <c r="AH169" i="1" s="1"/>
  <c r="AI169" i="1" s="1"/>
  <c r="P169" i="1"/>
  <c r="Q169" i="1"/>
  <c r="O170" i="1"/>
  <c r="AC170" i="1" s="1"/>
  <c r="AD170" i="1" s="1"/>
  <c r="L170" i="1" s="1"/>
  <c r="P170" i="1"/>
  <c r="Q170" i="1"/>
  <c r="O171" i="1"/>
  <c r="AF171" i="1" s="1"/>
  <c r="AG171" i="1" s="1"/>
  <c r="P171" i="1"/>
  <c r="Q171" i="1"/>
  <c r="O172" i="1"/>
  <c r="AH172" i="1" s="1"/>
  <c r="AI172" i="1" s="1"/>
  <c r="P172" i="1"/>
  <c r="Q172" i="1"/>
  <c r="O173" i="1"/>
  <c r="AH173" i="1" s="1"/>
  <c r="AI173" i="1" s="1"/>
  <c r="K173" i="1" s="1"/>
  <c r="P173" i="1"/>
  <c r="Q173" i="1"/>
  <c r="O174" i="1"/>
  <c r="P174" i="1"/>
  <c r="Q174" i="1"/>
  <c r="O175" i="1"/>
  <c r="AF175" i="1" s="1"/>
  <c r="AG175" i="1" s="1"/>
  <c r="P175" i="1"/>
  <c r="Q175" i="1"/>
  <c r="O176" i="1"/>
  <c r="AH176" i="1" s="1"/>
  <c r="AI176" i="1" s="1"/>
  <c r="P176" i="1"/>
  <c r="Q176" i="1"/>
  <c r="O177" i="1"/>
  <c r="AH177" i="1" s="1"/>
  <c r="AI177" i="1" s="1"/>
  <c r="K177" i="1" s="1"/>
  <c r="P177" i="1"/>
  <c r="Q177" i="1"/>
  <c r="O178" i="1"/>
  <c r="AA178" i="1" s="1"/>
  <c r="AB178" i="1" s="1"/>
  <c r="P178" i="1"/>
  <c r="Q178" i="1"/>
  <c r="O179" i="1"/>
  <c r="AC179" i="1" s="1"/>
  <c r="AD179" i="1" s="1"/>
  <c r="L179" i="1" s="1"/>
  <c r="P179" i="1"/>
  <c r="Q179" i="1"/>
  <c r="O180" i="1"/>
  <c r="P180" i="1"/>
  <c r="Q180" i="1"/>
  <c r="O181" i="1"/>
  <c r="AA181" i="1" s="1"/>
  <c r="AB181" i="1" s="1"/>
  <c r="P181" i="1"/>
  <c r="Q181" i="1"/>
  <c r="O182" i="1"/>
  <c r="AF182" i="1" s="1"/>
  <c r="AG182" i="1" s="1"/>
  <c r="K182" i="1" s="1"/>
  <c r="P182" i="1"/>
  <c r="Q182" i="1"/>
  <c r="O183" i="1"/>
  <c r="AA183" i="1" s="1"/>
  <c r="AB183" i="1" s="1"/>
  <c r="L183" i="1" s="1"/>
  <c r="P183" i="1"/>
  <c r="Q183" i="1"/>
  <c r="O184" i="1"/>
  <c r="AC184" i="1" s="1"/>
  <c r="AD184" i="1" s="1"/>
  <c r="L184" i="1" s="1"/>
  <c r="P184" i="1"/>
  <c r="Q184" i="1"/>
  <c r="O185" i="1"/>
  <c r="AH185" i="1" s="1"/>
  <c r="AI185" i="1" s="1"/>
  <c r="P185" i="1"/>
  <c r="Q185" i="1"/>
  <c r="O186" i="1"/>
  <c r="P186" i="1"/>
  <c r="Q186" i="1"/>
  <c r="O187" i="1"/>
  <c r="AF187" i="1" s="1"/>
  <c r="AG187" i="1" s="1"/>
  <c r="P187" i="1"/>
  <c r="Q187" i="1"/>
  <c r="O188" i="1"/>
  <c r="AH188" i="1" s="1"/>
  <c r="AI188" i="1" s="1"/>
  <c r="P188" i="1"/>
  <c r="Q188" i="1"/>
  <c r="O189" i="1"/>
  <c r="AA189" i="1" s="1"/>
  <c r="AB189" i="1" s="1"/>
  <c r="L189" i="1" s="1"/>
  <c r="P189" i="1"/>
  <c r="Q189" i="1"/>
  <c r="O190" i="1"/>
  <c r="P190" i="1"/>
  <c r="Q190" i="1"/>
  <c r="O191" i="1"/>
  <c r="AA191" i="1" s="1"/>
  <c r="AB191" i="1" s="1"/>
  <c r="L191" i="1" s="1"/>
  <c r="P191" i="1"/>
  <c r="Q191" i="1"/>
  <c r="O192" i="1"/>
  <c r="AC192" i="1" s="1"/>
  <c r="AD192" i="1" s="1"/>
  <c r="P192" i="1"/>
  <c r="Q192" i="1"/>
  <c r="O193" i="1"/>
  <c r="AF193" i="1" s="1"/>
  <c r="AG193" i="1" s="1"/>
  <c r="K193" i="1" s="1"/>
  <c r="P193" i="1"/>
  <c r="Q193" i="1"/>
  <c r="O194" i="1"/>
  <c r="AF194" i="1" s="1"/>
  <c r="AG194" i="1" s="1"/>
  <c r="K194" i="1" s="1"/>
  <c r="P194" i="1"/>
  <c r="Q194" i="1"/>
  <c r="O195" i="1"/>
  <c r="AA195" i="1" s="1"/>
  <c r="AB195" i="1" s="1"/>
  <c r="P195" i="1"/>
  <c r="Q195" i="1"/>
  <c r="O196" i="1"/>
  <c r="AA196" i="1" s="1"/>
  <c r="AB196" i="1" s="1"/>
  <c r="P196" i="1"/>
  <c r="Q196" i="1"/>
  <c r="O197" i="1"/>
  <c r="AA197" i="1" s="1"/>
  <c r="AB197" i="1" s="1"/>
  <c r="L197" i="1" s="1"/>
  <c r="P197" i="1"/>
  <c r="Q197" i="1"/>
  <c r="O198" i="1"/>
  <c r="P198" i="1"/>
  <c r="Q198" i="1"/>
  <c r="O199" i="1"/>
  <c r="AF199" i="1" s="1"/>
  <c r="AG199" i="1" s="1"/>
  <c r="P199" i="1"/>
  <c r="Q199" i="1"/>
  <c r="O200" i="1"/>
  <c r="AH200" i="1" s="1"/>
  <c r="AI200" i="1" s="1"/>
  <c r="P200" i="1"/>
  <c r="Q200" i="1"/>
  <c r="O201" i="1"/>
  <c r="AA201" i="1" s="1"/>
  <c r="AB201" i="1" s="1"/>
  <c r="P201" i="1"/>
  <c r="Q201" i="1"/>
  <c r="O202" i="1"/>
  <c r="P202" i="1"/>
  <c r="Q202" i="1"/>
  <c r="O203" i="1"/>
  <c r="P203" i="1"/>
  <c r="Q203" i="1"/>
  <c r="O204" i="1"/>
  <c r="AC204" i="1" s="1"/>
  <c r="AD204" i="1" s="1"/>
  <c r="P204" i="1"/>
  <c r="Q204" i="1"/>
  <c r="O205" i="1"/>
  <c r="P205" i="1"/>
  <c r="Q205" i="1"/>
  <c r="O206" i="1"/>
  <c r="P206" i="1"/>
  <c r="Q206" i="1"/>
  <c r="O207" i="1"/>
  <c r="P207" i="1"/>
  <c r="Q207" i="1"/>
  <c r="O208" i="1"/>
  <c r="P208" i="1"/>
  <c r="Q208" i="1"/>
  <c r="O209" i="1"/>
  <c r="P209" i="1"/>
  <c r="Q209" i="1"/>
  <c r="O210" i="1"/>
  <c r="P210" i="1"/>
  <c r="Q210" i="1"/>
  <c r="O211" i="1"/>
  <c r="P211" i="1"/>
  <c r="Q211" i="1"/>
  <c r="O212" i="1"/>
  <c r="AF212" i="1" s="1"/>
  <c r="AG212" i="1" s="1"/>
  <c r="K212" i="1" s="1"/>
  <c r="P212" i="1"/>
  <c r="Q212" i="1"/>
  <c r="O213" i="1"/>
  <c r="P213" i="1"/>
  <c r="Q213" i="1"/>
  <c r="O214" i="1"/>
  <c r="P214" i="1"/>
  <c r="Q214" i="1"/>
  <c r="O215" i="1"/>
  <c r="P215" i="1"/>
  <c r="Q215" i="1"/>
  <c r="O216" i="1"/>
  <c r="AF216" i="1" s="1"/>
  <c r="AG216" i="1" s="1"/>
  <c r="K216" i="1" s="1"/>
  <c r="P216" i="1"/>
  <c r="Q216" i="1"/>
  <c r="O217" i="1"/>
  <c r="P217" i="1"/>
  <c r="Q217" i="1"/>
  <c r="O218" i="1"/>
  <c r="AC218" i="1" s="1"/>
  <c r="AD218" i="1" s="1"/>
  <c r="P218" i="1"/>
  <c r="Q218" i="1"/>
  <c r="O219" i="1"/>
  <c r="AF219" i="1" s="1"/>
  <c r="AG219" i="1" s="1"/>
  <c r="P219" i="1"/>
  <c r="Q219" i="1"/>
  <c r="O220" i="1"/>
  <c r="AA220" i="1" s="1"/>
  <c r="AB220" i="1" s="1"/>
  <c r="P220" i="1"/>
  <c r="Q220" i="1"/>
  <c r="O221" i="1"/>
  <c r="AF221" i="1" s="1"/>
  <c r="AG221" i="1" s="1"/>
  <c r="P221" i="1"/>
  <c r="Q221" i="1"/>
  <c r="O222" i="1"/>
  <c r="P222" i="1"/>
  <c r="Q222" i="1"/>
  <c r="O223" i="1"/>
  <c r="AF223" i="1" s="1"/>
  <c r="AG223" i="1" s="1"/>
  <c r="P223" i="1"/>
  <c r="Q223" i="1"/>
  <c r="O224" i="1"/>
  <c r="AC224" i="1" s="1"/>
  <c r="AD224" i="1" s="1"/>
  <c r="L224" i="1" s="1"/>
  <c r="P224" i="1"/>
  <c r="Q224" i="1"/>
  <c r="O225" i="1"/>
  <c r="AA225" i="1" s="1"/>
  <c r="AB225" i="1" s="1"/>
  <c r="P225" i="1"/>
  <c r="Q225" i="1"/>
  <c r="O226" i="1"/>
  <c r="P226" i="1"/>
  <c r="Q226" i="1"/>
  <c r="O227" i="1"/>
  <c r="P227" i="1"/>
  <c r="Q227" i="1"/>
  <c r="O228" i="1"/>
  <c r="AH228" i="1" s="1"/>
  <c r="AI228" i="1" s="1"/>
  <c r="P228" i="1"/>
  <c r="Q228" i="1"/>
  <c r="O229" i="1"/>
  <c r="AC229" i="1" s="1"/>
  <c r="AD229" i="1" s="1"/>
  <c r="L229" i="1" s="1"/>
  <c r="P229" i="1"/>
  <c r="Q229" i="1"/>
  <c r="O230" i="1"/>
  <c r="AC230" i="1" s="1"/>
  <c r="AD230" i="1" s="1"/>
  <c r="P230" i="1"/>
  <c r="Q230" i="1"/>
  <c r="O231" i="1"/>
  <c r="P231" i="1"/>
  <c r="Q231" i="1"/>
  <c r="O232" i="1"/>
  <c r="AC232" i="1" s="1"/>
  <c r="AD232" i="1" s="1"/>
  <c r="L232" i="1" s="1"/>
  <c r="P232" i="1"/>
  <c r="Q232" i="1"/>
  <c r="O233" i="1"/>
  <c r="AH233" i="1" s="1"/>
  <c r="AI233" i="1" s="1"/>
  <c r="P233" i="1"/>
  <c r="Q233" i="1"/>
  <c r="O234" i="1"/>
  <c r="AC234" i="1" s="1"/>
  <c r="AD234" i="1" s="1"/>
  <c r="L234" i="1" s="1"/>
  <c r="P234" i="1"/>
  <c r="Q234" i="1"/>
  <c r="O235" i="1"/>
  <c r="AC235" i="1" s="1"/>
  <c r="AD235" i="1" s="1"/>
  <c r="P235" i="1"/>
  <c r="Q235" i="1"/>
  <c r="O236" i="1"/>
  <c r="AH236" i="1" s="1"/>
  <c r="AI236" i="1" s="1"/>
  <c r="K236" i="1" s="1"/>
  <c r="P236" i="1"/>
  <c r="Q236" i="1"/>
  <c r="O237" i="1"/>
  <c r="AC237" i="1" s="1"/>
  <c r="AD237" i="1" s="1"/>
  <c r="P237" i="1"/>
  <c r="Q237" i="1"/>
  <c r="O238" i="1"/>
  <c r="AA238" i="1" s="1"/>
  <c r="AB238" i="1" s="1"/>
  <c r="P238" i="1"/>
  <c r="Q238" i="1"/>
  <c r="O239" i="1"/>
  <c r="P239" i="1"/>
  <c r="Q239" i="1"/>
  <c r="O240" i="1"/>
  <c r="AA240" i="1" s="1"/>
  <c r="AB240" i="1" s="1"/>
  <c r="L240" i="1" s="1"/>
  <c r="P240" i="1"/>
  <c r="Q240" i="1"/>
  <c r="O241" i="1"/>
  <c r="AA241" i="1" s="1"/>
  <c r="AB241" i="1" s="1"/>
  <c r="L241" i="1" s="1"/>
  <c r="P241" i="1"/>
  <c r="Q241" i="1"/>
  <c r="O242" i="1"/>
  <c r="P242" i="1"/>
  <c r="Q242" i="1"/>
  <c r="O243" i="1"/>
  <c r="AC243" i="1" s="1"/>
  <c r="AD243" i="1" s="1"/>
  <c r="L243" i="1" s="1"/>
  <c r="P243" i="1"/>
  <c r="Q243" i="1"/>
  <c r="O244" i="1"/>
  <c r="AA244" i="1" s="1"/>
  <c r="AB244" i="1" s="1"/>
  <c r="P244" i="1"/>
  <c r="Q244" i="1"/>
  <c r="O245" i="1"/>
  <c r="P245" i="1"/>
  <c r="Q245" i="1"/>
  <c r="O246" i="1"/>
  <c r="P246" i="1"/>
  <c r="Q246" i="1"/>
  <c r="O247" i="1"/>
  <c r="P247" i="1"/>
  <c r="Q247" i="1"/>
  <c r="O248" i="1"/>
  <c r="P248" i="1"/>
  <c r="Q248" i="1"/>
  <c r="O249" i="1"/>
  <c r="P249" i="1"/>
  <c r="Q249" i="1"/>
  <c r="O250" i="1"/>
  <c r="P250" i="1"/>
  <c r="Q250" i="1"/>
  <c r="O251" i="1"/>
  <c r="P251" i="1"/>
  <c r="Q251" i="1"/>
  <c r="O252" i="1"/>
  <c r="P252" i="1"/>
  <c r="Q252" i="1"/>
  <c r="O253" i="1"/>
  <c r="P253" i="1"/>
  <c r="Q253" i="1"/>
  <c r="O254" i="1"/>
  <c r="P254" i="1"/>
  <c r="Q254" i="1"/>
  <c r="O255" i="1"/>
  <c r="P255" i="1"/>
  <c r="Q255" i="1"/>
  <c r="O256" i="1"/>
  <c r="P256" i="1"/>
  <c r="Q256" i="1"/>
  <c r="O257" i="1"/>
  <c r="P257" i="1"/>
  <c r="Q257" i="1"/>
  <c r="O258" i="1"/>
  <c r="P258" i="1"/>
  <c r="Q258" i="1"/>
  <c r="O259" i="1"/>
  <c r="P259" i="1"/>
  <c r="Q259" i="1"/>
  <c r="O260" i="1"/>
  <c r="P260" i="1"/>
  <c r="Q260" i="1"/>
  <c r="O261" i="1"/>
  <c r="P261" i="1"/>
  <c r="Q261" i="1"/>
  <c r="O262" i="1"/>
  <c r="P262" i="1"/>
  <c r="Q262" i="1"/>
  <c r="O263" i="1"/>
  <c r="P263" i="1"/>
  <c r="Q263" i="1"/>
  <c r="O264" i="1"/>
  <c r="P264" i="1"/>
  <c r="Q264" i="1"/>
  <c r="O265" i="1"/>
  <c r="P265" i="1"/>
  <c r="Q265" i="1"/>
  <c r="O266" i="1"/>
  <c r="P266" i="1"/>
  <c r="Q266" i="1"/>
  <c r="O267" i="1"/>
  <c r="P267" i="1"/>
  <c r="Q267" i="1"/>
  <c r="O268" i="1"/>
  <c r="P268" i="1"/>
  <c r="Q268" i="1"/>
  <c r="O269" i="1"/>
  <c r="P269" i="1"/>
  <c r="Q269" i="1"/>
  <c r="O270" i="1"/>
  <c r="AH270" i="1" s="1"/>
  <c r="AI270" i="1" s="1"/>
  <c r="K270" i="1" s="1"/>
  <c r="P270" i="1"/>
  <c r="Q270" i="1"/>
  <c r="O271" i="1"/>
  <c r="AA271" i="1" s="1"/>
  <c r="AB271" i="1" s="1"/>
  <c r="P271" i="1"/>
  <c r="Q271" i="1"/>
  <c r="O272" i="1"/>
  <c r="AC272" i="1" s="1"/>
  <c r="AD272" i="1" s="1"/>
  <c r="L272" i="1" s="1"/>
  <c r="P272" i="1"/>
  <c r="Q272" i="1"/>
  <c r="O273" i="1"/>
  <c r="P273" i="1"/>
  <c r="Q273" i="1"/>
  <c r="O274" i="1"/>
  <c r="AH274" i="1" s="1"/>
  <c r="AI274" i="1" s="1"/>
  <c r="K274" i="1" s="1"/>
  <c r="P274" i="1"/>
  <c r="Q274" i="1"/>
  <c r="O275" i="1"/>
  <c r="P275" i="1"/>
  <c r="Q275" i="1"/>
  <c r="O276" i="1"/>
  <c r="P276" i="1"/>
  <c r="Q276" i="1"/>
  <c r="O277" i="1"/>
  <c r="P277" i="1"/>
  <c r="Q277" i="1"/>
  <c r="O278" i="1"/>
  <c r="AC278" i="1" s="1"/>
  <c r="AD278" i="1" s="1"/>
  <c r="L278" i="1" s="1"/>
  <c r="P278" i="1"/>
  <c r="Q278" i="1"/>
  <c r="O279" i="1"/>
  <c r="P279" i="1"/>
  <c r="Q279" i="1"/>
  <c r="O280" i="1"/>
  <c r="P280" i="1"/>
  <c r="Q280" i="1"/>
  <c r="O281" i="1"/>
  <c r="P281" i="1"/>
  <c r="Q281" i="1"/>
  <c r="O282" i="1"/>
  <c r="AF282" i="1" s="1"/>
  <c r="AG282" i="1" s="1"/>
  <c r="P282" i="1"/>
  <c r="Q282" i="1"/>
  <c r="O283" i="1"/>
  <c r="AA283" i="1" s="1"/>
  <c r="AB283" i="1" s="1"/>
  <c r="P283" i="1"/>
  <c r="Q283" i="1"/>
  <c r="O284" i="1"/>
  <c r="P284" i="1"/>
  <c r="Q284" i="1"/>
  <c r="O285" i="1"/>
  <c r="AH285" i="1" s="1"/>
  <c r="AI285" i="1" s="1"/>
  <c r="P285" i="1"/>
  <c r="Q285" i="1"/>
  <c r="O286" i="1"/>
  <c r="P286" i="1"/>
  <c r="Q286" i="1"/>
  <c r="O287" i="1"/>
  <c r="P287" i="1"/>
  <c r="Q287" i="1"/>
  <c r="O288" i="1"/>
  <c r="AC288" i="1" s="1"/>
  <c r="AD288" i="1" s="1"/>
  <c r="P288" i="1"/>
  <c r="Q288" i="1"/>
  <c r="O289" i="1"/>
  <c r="AF289" i="1" s="1"/>
  <c r="AG289" i="1" s="1"/>
  <c r="P289" i="1"/>
  <c r="Q289" i="1"/>
  <c r="O290" i="1"/>
  <c r="P290" i="1"/>
  <c r="Q290" i="1"/>
  <c r="O291" i="1"/>
  <c r="P291" i="1"/>
  <c r="Q291" i="1"/>
  <c r="O292" i="1"/>
  <c r="AC292" i="1" s="1"/>
  <c r="AD292" i="1" s="1"/>
  <c r="P292" i="1"/>
  <c r="Q292" i="1"/>
  <c r="O293" i="1"/>
  <c r="AF293" i="1" s="1"/>
  <c r="AG293" i="1" s="1"/>
  <c r="P293" i="1"/>
  <c r="Q293" i="1"/>
  <c r="O294" i="1"/>
  <c r="P294" i="1"/>
  <c r="Q294" i="1"/>
  <c r="O295" i="1"/>
  <c r="AC295" i="1" s="1"/>
  <c r="AD295" i="1" s="1"/>
  <c r="P295" i="1"/>
  <c r="Q295" i="1"/>
  <c r="O296" i="1"/>
  <c r="P296" i="1"/>
  <c r="Q296" i="1"/>
  <c r="O297" i="1"/>
  <c r="AC297" i="1" s="1"/>
  <c r="AD297" i="1" s="1"/>
  <c r="L297" i="1" s="1"/>
  <c r="P297" i="1"/>
  <c r="Q297" i="1"/>
  <c r="O298" i="1"/>
  <c r="P298" i="1"/>
  <c r="Q298" i="1"/>
  <c r="O299" i="1"/>
  <c r="P299" i="1"/>
  <c r="Q299" i="1"/>
  <c r="O300" i="1"/>
  <c r="P300" i="1"/>
  <c r="Q300" i="1"/>
  <c r="O301" i="1"/>
  <c r="AC301" i="1" s="1"/>
  <c r="AD301" i="1" s="1"/>
  <c r="L301" i="1" s="1"/>
  <c r="P301" i="1"/>
  <c r="Q301" i="1"/>
  <c r="O302" i="1"/>
  <c r="P302" i="1"/>
  <c r="Q302" i="1"/>
  <c r="O303" i="1"/>
  <c r="P303" i="1"/>
  <c r="Q303" i="1"/>
  <c r="O304" i="1"/>
  <c r="P304" i="1"/>
  <c r="Q304" i="1"/>
  <c r="O305" i="1"/>
  <c r="P305" i="1"/>
  <c r="Q305" i="1"/>
  <c r="O306" i="1"/>
  <c r="AF306" i="1" s="1"/>
  <c r="AG306" i="1" s="1"/>
  <c r="P306" i="1"/>
  <c r="Q306" i="1"/>
  <c r="O307" i="1"/>
  <c r="AF307" i="1" s="1"/>
  <c r="AG307" i="1" s="1"/>
  <c r="K307" i="1" s="1"/>
  <c r="P307" i="1"/>
  <c r="Q307" i="1"/>
  <c r="O308" i="1"/>
  <c r="AA308" i="1" s="1"/>
  <c r="AB308" i="1" s="1"/>
  <c r="P308" i="1"/>
  <c r="Q308" i="1"/>
  <c r="O309" i="1"/>
  <c r="P309" i="1"/>
  <c r="Q309" i="1"/>
  <c r="O310" i="1"/>
  <c r="P310" i="1"/>
  <c r="Q310" i="1"/>
  <c r="O311" i="1"/>
  <c r="P311" i="1"/>
  <c r="Q311" i="1"/>
  <c r="O312" i="1"/>
  <c r="AH312" i="1" s="1"/>
  <c r="AI312" i="1" s="1"/>
  <c r="P312" i="1"/>
  <c r="Q312" i="1"/>
  <c r="O313" i="1"/>
  <c r="AC313" i="1" s="1"/>
  <c r="AD313" i="1" s="1"/>
  <c r="P313" i="1"/>
  <c r="Q313" i="1"/>
  <c r="O314" i="1"/>
  <c r="P314" i="1"/>
  <c r="Q314" i="1"/>
  <c r="O315" i="1"/>
  <c r="P315" i="1"/>
  <c r="Q315" i="1"/>
  <c r="O316" i="1"/>
  <c r="AA316" i="1" s="1"/>
  <c r="AB316" i="1" s="1"/>
  <c r="P316" i="1"/>
  <c r="Q316" i="1"/>
  <c r="O317" i="1"/>
  <c r="P317" i="1"/>
  <c r="Q317" i="1"/>
  <c r="O318" i="1"/>
  <c r="P318" i="1"/>
  <c r="Q318" i="1"/>
  <c r="O319" i="1"/>
  <c r="P319" i="1"/>
  <c r="Q319" i="1"/>
  <c r="O320" i="1"/>
  <c r="P320" i="1"/>
  <c r="Q320" i="1"/>
  <c r="O321" i="1"/>
  <c r="P321" i="1"/>
  <c r="Q321" i="1"/>
  <c r="O322" i="1"/>
  <c r="AA322" i="1" s="1"/>
  <c r="AB322" i="1" s="1"/>
  <c r="P322" i="1"/>
  <c r="Q322" i="1"/>
  <c r="O323" i="1"/>
  <c r="AF323" i="1" s="1"/>
  <c r="AG323" i="1" s="1"/>
  <c r="P323" i="1"/>
  <c r="Q323" i="1"/>
  <c r="O324" i="1"/>
  <c r="P324" i="1"/>
  <c r="Q324" i="1"/>
  <c r="O325" i="1"/>
  <c r="AH325" i="1" s="1"/>
  <c r="AI325" i="1" s="1"/>
  <c r="K325" i="1" s="1"/>
  <c r="P325" i="1"/>
  <c r="Q325" i="1"/>
  <c r="O326" i="1"/>
  <c r="P326" i="1"/>
  <c r="Q326" i="1"/>
  <c r="O327" i="1"/>
  <c r="AC327" i="1" s="1"/>
  <c r="AD327" i="1" s="1"/>
  <c r="P327" i="1"/>
  <c r="Q327" i="1"/>
  <c r="O328" i="1"/>
  <c r="AH328" i="1" s="1"/>
  <c r="AI328" i="1" s="1"/>
  <c r="K328" i="1" s="1"/>
  <c r="P328" i="1"/>
  <c r="Q328" i="1"/>
  <c r="O329" i="1"/>
  <c r="P329" i="1"/>
  <c r="Q329" i="1"/>
  <c r="O330" i="1"/>
  <c r="P330" i="1"/>
  <c r="Q330" i="1"/>
  <c r="O331" i="1"/>
  <c r="P331" i="1"/>
  <c r="Q331" i="1"/>
  <c r="O332" i="1"/>
  <c r="AA332" i="1" s="1"/>
  <c r="AB332" i="1" s="1"/>
  <c r="P332" i="1"/>
  <c r="Q332" i="1"/>
  <c r="O333" i="1"/>
  <c r="AH333" i="1" s="1"/>
  <c r="AI333" i="1" s="1"/>
  <c r="K333" i="1" s="1"/>
  <c r="P333" i="1"/>
  <c r="Q333" i="1"/>
  <c r="O334" i="1"/>
  <c r="AA334" i="1" s="1"/>
  <c r="AB334" i="1" s="1"/>
  <c r="L334" i="1" s="1"/>
  <c r="P334" i="1"/>
  <c r="Q334" i="1"/>
  <c r="O335" i="1"/>
  <c r="P335" i="1"/>
  <c r="Q335" i="1"/>
  <c r="O336" i="1"/>
  <c r="P336" i="1"/>
  <c r="Q336" i="1"/>
  <c r="O337" i="1"/>
  <c r="P337" i="1"/>
  <c r="Q337" i="1"/>
  <c r="O338" i="1"/>
  <c r="AF338" i="1" s="1"/>
  <c r="AG338" i="1" s="1"/>
  <c r="P338" i="1"/>
  <c r="Q338" i="1"/>
  <c r="O339" i="1"/>
  <c r="AA339" i="1" s="1"/>
  <c r="AB339" i="1" s="1"/>
  <c r="P339" i="1"/>
  <c r="Q339" i="1"/>
  <c r="O340" i="1"/>
  <c r="AA340" i="1" s="1"/>
  <c r="AB340" i="1" s="1"/>
  <c r="P340" i="1"/>
  <c r="Q340" i="1"/>
  <c r="O341" i="1"/>
  <c r="P341" i="1"/>
  <c r="Q341" i="1"/>
  <c r="O342" i="1"/>
  <c r="AF342" i="1" s="1"/>
  <c r="AG342" i="1" s="1"/>
  <c r="P342" i="1"/>
  <c r="Q342" i="1"/>
  <c r="O343" i="1"/>
  <c r="AF343" i="1" s="1"/>
  <c r="AG343" i="1" s="1"/>
  <c r="K343" i="1" s="1"/>
  <c r="P343" i="1"/>
  <c r="Q343" i="1"/>
  <c r="O344" i="1"/>
  <c r="AH344" i="1" s="1"/>
  <c r="AI344" i="1" s="1"/>
  <c r="K344" i="1" s="1"/>
  <c r="P344" i="1"/>
  <c r="Q344" i="1"/>
  <c r="O345" i="1"/>
  <c r="P345" i="1"/>
  <c r="Q345" i="1"/>
  <c r="O346" i="1"/>
  <c r="AA346" i="1" s="1"/>
  <c r="AB346" i="1" s="1"/>
  <c r="P346" i="1"/>
  <c r="Q346" i="1"/>
  <c r="O347" i="1"/>
  <c r="AH347" i="1" s="1"/>
  <c r="AI347" i="1" s="1"/>
  <c r="P347" i="1"/>
  <c r="Q347" i="1"/>
  <c r="O348" i="1"/>
  <c r="AH348" i="1" s="1"/>
  <c r="AI348" i="1" s="1"/>
  <c r="K348" i="1" s="1"/>
  <c r="P348" i="1"/>
  <c r="Q348" i="1"/>
  <c r="O349" i="1"/>
  <c r="AH349" i="1" s="1"/>
  <c r="AI349" i="1" s="1"/>
  <c r="K349" i="1" s="1"/>
  <c r="P349" i="1"/>
  <c r="Q349" i="1"/>
  <c r="O350" i="1"/>
  <c r="P350" i="1"/>
  <c r="Q350" i="1"/>
  <c r="O351" i="1"/>
  <c r="AF351" i="1" s="1"/>
  <c r="AG351" i="1" s="1"/>
  <c r="K351" i="1" s="1"/>
  <c r="P351" i="1"/>
  <c r="Q351" i="1"/>
  <c r="O352" i="1"/>
  <c r="P352" i="1"/>
  <c r="Q352" i="1"/>
  <c r="O353" i="1"/>
  <c r="AA353" i="1" s="1"/>
  <c r="AB353" i="1" s="1"/>
  <c r="L353" i="1" s="1"/>
  <c r="P353" i="1"/>
  <c r="Q353" i="1"/>
  <c r="O354" i="1"/>
  <c r="AA354" i="1" s="1"/>
  <c r="AB354" i="1" s="1"/>
  <c r="L354" i="1" s="1"/>
  <c r="P354" i="1"/>
  <c r="Q354" i="1"/>
  <c r="O355" i="1"/>
  <c r="P355" i="1"/>
  <c r="Q355" i="1"/>
  <c r="O356" i="1"/>
  <c r="P356" i="1"/>
  <c r="Q356" i="1"/>
  <c r="O357" i="1"/>
  <c r="AH357" i="1" s="1"/>
  <c r="AI357" i="1" s="1"/>
  <c r="K357" i="1" s="1"/>
  <c r="P357" i="1"/>
  <c r="Q357" i="1"/>
  <c r="O358" i="1"/>
  <c r="P358" i="1"/>
  <c r="Q358" i="1"/>
  <c r="O359" i="1"/>
  <c r="P359" i="1"/>
  <c r="Q359" i="1"/>
  <c r="O360" i="1"/>
  <c r="P360" i="1"/>
  <c r="Q360" i="1"/>
  <c r="O361" i="1"/>
  <c r="AH361" i="1" s="1"/>
  <c r="AI361" i="1" s="1"/>
  <c r="K361" i="1" s="1"/>
  <c r="P361" i="1"/>
  <c r="Q361" i="1"/>
  <c r="O362" i="1"/>
  <c r="P362" i="1"/>
  <c r="Q362" i="1"/>
  <c r="O363" i="1"/>
  <c r="AA363" i="1" s="1"/>
  <c r="AB363" i="1" s="1"/>
  <c r="P363" i="1"/>
  <c r="Q363" i="1"/>
  <c r="O364" i="1"/>
  <c r="P364" i="1"/>
  <c r="Q364" i="1"/>
  <c r="O365" i="1"/>
  <c r="AH365" i="1" s="1"/>
  <c r="AI365" i="1" s="1"/>
  <c r="P365" i="1"/>
  <c r="Q365" i="1"/>
  <c r="O366" i="1"/>
  <c r="AA366" i="1" s="1"/>
  <c r="AB366" i="1" s="1"/>
  <c r="L366" i="1" s="1"/>
  <c r="P366" i="1"/>
  <c r="Q366" i="1"/>
  <c r="O367" i="1"/>
  <c r="AA367" i="1" s="1"/>
  <c r="AB367" i="1" s="1"/>
  <c r="L367" i="1" s="1"/>
  <c r="P367" i="1"/>
  <c r="Q367" i="1"/>
  <c r="O368" i="1"/>
  <c r="P368" i="1"/>
  <c r="Q368" i="1"/>
  <c r="O369" i="1"/>
  <c r="P369" i="1"/>
  <c r="Q369" i="1"/>
  <c r="O370" i="1"/>
  <c r="AA370" i="1" s="1"/>
  <c r="AB370" i="1" s="1"/>
  <c r="P370" i="1"/>
  <c r="Q370" i="1"/>
  <c r="O371" i="1"/>
  <c r="AC371" i="1" s="1"/>
  <c r="AD371" i="1" s="1"/>
  <c r="P371" i="1"/>
  <c r="Q371" i="1"/>
  <c r="O372" i="1"/>
  <c r="P372" i="1"/>
  <c r="Q372" i="1"/>
  <c r="O373" i="1"/>
  <c r="AH373" i="1" s="1"/>
  <c r="AI373" i="1" s="1"/>
  <c r="K373" i="1" s="1"/>
  <c r="P373" i="1"/>
  <c r="Q373" i="1"/>
  <c r="O374" i="1"/>
  <c r="P374" i="1"/>
  <c r="Q374" i="1"/>
  <c r="O375" i="1"/>
  <c r="AC375" i="1" s="1"/>
  <c r="AD375" i="1" s="1"/>
  <c r="L375" i="1" s="1"/>
  <c r="P375" i="1"/>
  <c r="Q375" i="1"/>
  <c r="O376" i="1"/>
  <c r="AF376" i="1" s="1"/>
  <c r="AG376" i="1" s="1"/>
  <c r="P376" i="1"/>
  <c r="Q376" i="1"/>
  <c r="O377" i="1"/>
  <c r="AH377" i="1" s="1"/>
  <c r="AI377" i="1" s="1"/>
  <c r="P377" i="1"/>
  <c r="Q377" i="1"/>
  <c r="O378" i="1"/>
  <c r="P378" i="1"/>
  <c r="Q378" i="1"/>
  <c r="O379" i="1"/>
  <c r="AA379" i="1" s="1"/>
  <c r="AB379" i="1" s="1"/>
  <c r="P379" i="1"/>
  <c r="Q379" i="1"/>
  <c r="O380" i="1"/>
  <c r="P380" i="1"/>
  <c r="Q380" i="1"/>
  <c r="O381" i="1"/>
  <c r="P381" i="1"/>
  <c r="Q381" i="1"/>
  <c r="O382" i="1"/>
  <c r="P382" i="1"/>
  <c r="Q382" i="1"/>
  <c r="O383" i="1"/>
  <c r="AA383" i="1" s="1"/>
  <c r="AB383" i="1" s="1"/>
  <c r="L383" i="1" s="1"/>
  <c r="P383" i="1"/>
  <c r="Q383" i="1"/>
  <c r="O384" i="1"/>
  <c r="AF384" i="1" s="1"/>
  <c r="AG384" i="1" s="1"/>
  <c r="K384" i="1" s="1"/>
  <c r="P384" i="1"/>
  <c r="Q384" i="1"/>
  <c r="O385" i="1"/>
  <c r="P385" i="1"/>
  <c r="Q385" i="1"/>
  <c r="O386" i="1"/>
  <c r="P386" i="1"/>
  <c r="Q386" i="1"/>
  <c r="O387" i="1"/>
  <c r="AC387" i="1" s="1"/>
  <c r="AD387" i="1" s="1"/>
  <c r="L387" i="1" s="1"/>
  <c r="P387" i="1"/>
  <c r="Q387" i="1"/>
  <c r="O388" i="1"/>
  <c r="P388" i="1"/>
  <c r="Q388" i="1"/>
  <c r="O389" i="1"/>
  <c r="AH389" i="1" s="1"/>
  <c r="AI389" i="1" s="1"/>
  <c r="K389" i="1" s="1"/>
  <c r="P389" i="1"/>
  <c r="Q389" i="1"/>
  <c r="O390" i="1"/>
  <c r="AA390" i="1" s="1"/>
  <c r="AB390" i="1" s="1"/>
  <c r="L390" i="1" s="1"/>
  <c r="P390" i="1"/>
  <c r="Q390" i="1"/>
  <c r="O391" i="1"/>
  <c r="AF391" i="1" s="1"/>
  <c r="AG391" i="1" s="1"/>
  <c r="P391" i="1"/>
  <c r="Q391" i="1"/>
  <c r="O392" i="1"/>
  <c r="AF392" i="1" s="1"/>
  <c r="AG392" i="1" s="1"/>
  <c r="P392" i="1"/>
  <c r="Q392" i="1"/>
  <c r="O393" i="1"/>
  <c r="AH393" i="1" s="1"/>
  <c r="AI393" i="1" s="1"/>
  <c r="P393" i="1"/>
  <c r="Q393" i="1"/>
  <c r="O394" i="1"/>
  <c r="P394" i="1"/>
  <c r="Q394" i="1"/>
  <c r="O395" i="1"/>
  <c r="AC395" i="1" s="1"/>
  <c r="AD395" i="1" s="1"/>
  <c r="L395" i="1" s="1"/>
  <c r="P395" i="1"/>
  <c r="Q395" i="1"/>
  <c r="O396" i="1"/>
  <c r="AF396" i="1" s="1"/>
  <c r="AG396" i="1" s="1"/>
  <c r="K396" i="1" s="1"/>
  <c r="P396" i="1"/>
  <c r="Q396" i="1"/>
  <c r="O397" i="1"/>
  <c r="AH397" i="1" s="1"/>
  <c r="AI397" i="1" s="1"/>
  <c r="K397" i="1" s="1"/>
  <c r="P397" i="1"/>
  <c r="Q397" i="1"/>
  <c r="O398" i="1"/>
  <c r="AA398" i="1" s="1"/>
  <c r="AB398" i="1" s="1"/>
  <c r="L398" i="1" s="1"/>
  <c r="P398" i="1"/>
  <c r="Q398" i="1"/>
  <c r="O399" i="1"/>
  <c r="AA399" i="1" s="1"/>
  <c r="AB399" i="1" s="1"/>
  <c r="L399" i="1" s="1"/>
  <c r="P399" i="1"/>
  <c r="Q399" i="1"/>
  <c r="O400" i="1"/>
  <c r="P400" i="1"/>
  <c r="Q400" i="1"/>
  <c r="O401" i="1"/>
  <c r="AH401" i="1" s="1"/>
  <c r="AI401" i="1" s="1"/>
  <c r="P401" i="1"/>
  <c r="Q401" i="1"/>
  <c r="O402" i="1"/>
  <c r="AA402" i="1" s="1"/>
  <c r="AB402" i="1" s="1"/>
  <c r="P402" i="1"/>
  <c r="Q402" i="1"/>
  <c r="O403" i="1"/>
  <c r="AA403" i="1" s="1"/>
  <c r="AB403" i="1" s="1"/>
  <c r="P403" i="1"/>
  <c r="Q403" i="1"/>
  <c r="O404" i="1"/>
  <c r="P404" i="1"/>
  <c r="Q404" i="1"/>
  <c r="O405" i="1"/>
  <c r="P405" i="1"/>
  <c r="Q405" i="1"/>
  <c r="O406" i="1"/>
  <c r="P406" i="1"/>
  <c r="Q406" i="1"/>
  <c r="O407" i="1"/>
  <c r="AC407" i="1" s="1"/>
  <c r="AD407" i="1" s="1"/>
  <c r="L407" i="1" s="1"/>
  <c r="P407" i="1"/>
  <c r="Q407" i="1"/>
  <c r="O408" i="1"/>
  <c r="P408" i="1"/>
  <c r="Q408" i="1"/>
  <c r="O409" i="1"/>
  <c r="AH409" i="1" s="1"/>
  <c r="AI409" i="1" s="1"/>
  <c r="P409" i="1"/>
  <c r="Q409" i="1"/>
  <c r="O410" i="1"/>
  <c r="AA410" i="1" s="1"/>
  <c r="AB410" i="1" s="1"/>
  <c r="L410" i="1" s="1"/>
  <c r="P410" i="1"/>
  <c r="Q410" i="1"/>
  <c r="O411" i="1"/>
  <c r="P411" i="1"/>
  <c r="Q411" i="1"/>
  <c r="O412" i="1"/>
  <c r="AC412" i="1" s="1"/>
  <c r="AD412" i="1" s="1"/>
  <c r="L412" i="1" s="1"/>
  <c r="P412" i="1"/>
  <c r="Q412" i="1"/>
  <c r="O413" i="1"/>
  <c r="AC413" i="1" s="1"/>
  <c r="AD413" i="1" s="1"/>
  <c r="L413" i="1" s="1"/>
  <c r="P413" i="1"/>
  <c r="Q413" i="1"/>
  <c r="O414" i="1"/>
  <c r="P414" i="1"/>
  <c r="Q414" i="1"/>
  <c r="O415" i="1"/>
  <c r="P415" i="1"/>
  <c r="Q415" i="1"/>
  <c r="O416" i="1"/>
  <c r="P416" i="1"/>
  <c r="Q416" i="1"/>
  <c r="O417" i="1"/>
  <c r="P417" i="1"/>
  <c r="Q417" i="1"/>
  <c r="O418" i="1"/>
  <c r="P418" i="1"/>
  <c r="Q418" i="1"/>
  <c r="O419" i="1"/>
  <c r="AA419" i="1" s="1"/>
  <c r="AB419" i="1" s="1"/>
  <c r="P419" i="1"/>
  <c r="Q419" i="1"/>
  <c r="O420" i="1"/>
  <c r="P420" i="1"/>
  <c r="Q420" i="1"/>
  <c r="O421" i="1"/>
  <c r="AC421" i="1" s="1"/>
  <c r="AD421" i="1" s="1"/>
  <c r="P421" i="1"/>
  <c r="Q421" i="1"/>
  <c r="O422" i="1"/>
  <c r="P422" i="1"/>
  <c r="Q422" i="1"/>
  <c r="O423" i="1"/>
  <c r="AC423" i="1" s="1"/>
  <c r="AD423" i="1" s="1"/>
  <c r="L423" i="1" s="1"/>
  <c r="P423" i="1"/>
  <c r="Q423" i="1"/>
  <c r="O424" i="1"/>
  <c r="P424" i="1"/>
  <c r="Q424" i="1"/>
  <c r="O425" i="1"/>
  <c r="P425" i="1"/>
  <c r="Q425" i="1"/>
  <c r="O426" i="1"/>
  <c r="AA426" i="1" s="1"/>
  <c r="AB426" i="1" s="1"/>
  <c r="P426" i="1"/>
  <c r="Q426" i="1"/>
  <c r="O427" i="1"/>
  <c r="AH427" i="1" s="1"/>
  <c r="AI427" i="1" s="1"/>
  <c r="K427" i="1" s="1"/>
  <c r="P427" i="1"/>
  <c r="Q427" i="1"/>
  <c r="O428" i="1"/>
  <c r="AC428" i="1" s="1"/>
  <c r="AD428" i="1" s="1"/>
  <c r="L428" i="1" s="1"/>
  <c r="P428" i="1"/>
  <c r="Q428" i="1"/>
  <c r="O429" i="1"/>
  <c r="P429" i="1"/>
  <c r="Q429" i="1"/>
  <c r="O430" i="1"/>
  <c r="P430" i="1"/>
  <c r="Q430" i="1"/>
  <c r="O431" i="1"/>
  <c r="AA431" i="1" s="1"/>
  <c r="AB431" i="1" s="1"/>
  <c r="P431" i="1"/>
  <c r="Q431" i="1"/>
  <c r="O432" i="1"/>
  <c r="AA432" i="1" s="1"/>
  <c r="AB432" i="1" s="1"/>
  <c r="P432" i="1"/>
  <c r="Q432" i="1"/>
  <c r="O433" i="1"/>
  <c r="AC433" i="1" s="1"/>
  <c r="AD433" i="1" s="1"/>
  <c r="L433" i="1" s="1"/>
  <c r="P433" i="1"/>
  <c r="Q433" i="1"/>
  <c r="O434" i="1"/>
  <c r="AA434" i="1" s="1"/>
  <c r="AB434" i="1" s="1"/>
  <c r="L434" i="1" s="1"/>
  <c r="P434" i="1"/>
  <c r="Q434" i="1"/>
  <c r="O435" i="1"/>
  <c r="AA435" i="1" s="1"/>
  <c r="AB435" i="1" s="1"/>
  <c r="L435" i="1" s="1"/>
  <c r="P435" i="1"/>
  <c r="Q435" i="1"/>
  <c r="O436" i="1"/>
  <c r="P436" i="1"/>
  <c r="Q436" i="1"/>
  <c r="O437" i="1"/>
  <c r="P437" i="1"/>
  <c r="Q437" i="1"/>
  <c r="O438" i="1"/>
  <c r="AH438" i="1" s="1"/>
  <c r="AI438" i="1" s="1"/>
  <c r="P438" i="1"/>
  <c r="Q438" i="1"/>
  <c r="O439" i="1"/>
  <c r="AF439" i="1" s="1"/>
  <c r="AG439" i="1" s="1"/>
  <c r="K439" i="1" s="1"/>
  <c r="P439" i="1"/>
  <c r="Q439" i="1"/>
  <c r="O440" i="1"/>
  <c r="AH440" i="1" s="1"/>
  <c r="AI440" i="1" s="1"/>
  <c r="K440" i="1" s="1"/>
  <c r="P440" i="1"/>
  <c r="Q440" i="1"/>
  <c r="O441" i="1"/>
  <c r="AC441" i="1" s="1"/>
  <c r="AD441" i="1" s="1"/>
  <c r="L441" i="1" s="1"/>
  <c r="P441" i="1"/>
  <c r="Q441" i="1"/>
  <c r="O442" i="1"/>
  <c r="AF442" i="1" s="1"/>
  <c r="AG442" i="1" s="1"/>
  <c r="P442" i="1"/>
  <c r="Q442" i="1"/>
  <c r="O443" i="1"/>
  <c r="AH443" i="1" s="1"/>
  <c r="AI443" i="1" s="1"/>
  <c r="K443" i="1" s="1"/>
  <c r="P443" i="1"/>
  <c r="Q443" i="1"/>
  <c r="O444" i="1"/>
  <c r="P444" i="1"/>
  <c r="Q444" i="1"/>
  <c r="O445" i="1"/>
  <c r="AH445" i="1" s="1"/>
  <c r="AI445" i="1" s="1"/>
  <c r="P445" i="1"/>
  <c r="Q445" i="1"/>
  <c r="O446" i="1"/>
  <c r="P446" i="1"/>
  <c r="Q446" i="1"/>
  <c r="O447" i="1"/>
  <c r="P447" i="1"/>
  <c r="Q447" i="1"/>
  <c r="O448" i="1"/>
  <c r="AF448" i="1" s="1"/>
  <c r="AG448" i="1" s="1"/>
  <c r="K448" i="1" s="1"/>
  <c r="P448" i="1"/>
  <c r="Q448" i="1"/>
  <c r="O449" i="1"/>
  <c r="P449" i="1"/>
  <c r="Q449" i="1"/>
  <c r="O450" i="1"/>
  <c r="AH450" i="1" s="1"/>
  <c r="AI450" i="1" s="1"/>
  <c r="K450" i="1" s="1"/>
  <c r="P450" i="1"/>
  <c r="Q450" i="1"/>
  <c r="O451" i="1"/>
  <c r="P451" i="1"/>
  <c r="Q451" i="1"/>
  <c r="O452" i="1"/>
  <c r="AF452" i="1" s="1"/>
  <c r="AG452" i="1" s="1"/>
  <c r="P452" i="1"/>
  <c r="Q452" i="1"/>
  <c r="O453" i="1"/>
  <c r="P453" i="1"/>
  <c r="Q453" i="1"/>
  <c r="O454" i="1"/>
  <c r="P454" i="1"/>
  <c r="Q454" i="1"/>
  <c r="O455" i="1"/>
  <c r="P455" i="1"/>
  <c r="Q455" i="1"/>
  <c r="O456" i="1"/>
  <c r="AF456" i="1" s="1"/>
  <c r="AG456" i="1" s="1"/>
  <c r="P456" i="1"/>
  <c r="Q456" i="1"/>
  <c r="O457" i="1"/>
  <c r="AH457" i="1" s="1"/>
  <c r="AI457" i="1" s="1"/>
  <c r="P457" i="1"/>
  <c r="Q457" i="1"/>
  <c r="O458" i="1"/>
  <c r="P458" i="1"/>
  <c r="Q458" i="1"/>
  <c r="O459" i="1"/>
  <c r="AC459" i="1" s="1"/>
  <c r="AD459" i="1" s="1"/>
  <c r="L459" i="1" s="1"/>
  <c r="P459" i="1"/>
  <c r="Q459" i="1"/>
  <c r="O460" i="1"/>
  <c r="P460" i="1"/>
  <c r="Q460" i="1"/>
  <c r="O461" i="1"/>
  <c r="AH461" i="1" s="1"/>
  <c r="AI461" i="1" s="1"/>
  <c r="K461" i="1" s="1"/>
  <c r="P461" i="1"/>
  <c r="Q461" i="1"/>
  <c r="O462" i="1"/>
  <c r="AA462" i="1" s="1"/>
  <c r="AB462" i="1" s="1"/>
  <c r="P462" i="1"/>
  <c r="Q462" i="1"/>
  <c r="O463" i="1"/>
  <c r="AC463" i="1" s="1"/>
  <c r="AD463" i="1" s="1"/>
  <c r="P463" i="1"/>
  <c r="Q463" i="1"/>
  <c r="O464" i="1"/>
  <c r="AF464" i="1" s="1"/>
  <c r="AG464" i="1" s="1"/>
  <c r="K464" i="1" s="1"/>
  <c r="P464" i="1"/>
  <c r="Q464" i="1"/>
  <c r="O465" i="1"/>
  <c r="AH465" i="1" s="1"/>
  <c r="AI465" i="1" s="1"/>
  <c r="P465" i="1"/>
  <c r="Q465" i="1"/>
  <c r="O466" i="1"/>
  <c r="P466" i="1"/>
  <c r="Q466" i="1"/>
  <c r="O467" i="1"/>
  <c r="AC467" i="1" s="1"/>
  <c r="AD467" i="1" s="1"/>
  <c r="P467" i="1"/>
  <c r="Q467" i="1"/>
  <c r="O468" i="1"/>
  <c r="P468" i="1"/>
  <c r="Q468" i="1"/>
  <c r="O469" i="1"/>
  <c r="AH469" i="1" s="1"/>
  <c r="AI469" i="1" s="1"/>
  <c r="K469" i="1" s="1"/>
  <c r="P469" i="1"/>
  <c r="Q469" i="1"/>
  <c r="O470" i="1"/>
  <c r="AA470" i="1" s="1"/>
  <c r="AB470" i="1" s="1"/>
  <c r="L470" i="1" s="1"/>
  <c r="P470" i="1"/>
  <c r="Q470" i="1"/>
  <c r="O471" i="1"/>
  <c r="P471" i="1"/>
  <c r="Q471" i="1"/>
  <c r="O472" i="1"/>
  <c r="AF472" i="1" s="1"/>
  <c r="AG472" i="1" s="1"/>
  <c r="P472" i="1"/>
  <c r="Q472" i="1"/>
  <c r="O473" i="1"/>
  <c r="P473" i="1"/>
  <c r="Q473" i="1"/>
  <c r="O474" i="1"/>
  <c r="AA474" i="1" s="1"/>
  <c r="AB474" i="1" s="1"/>
  <c r="L474" i="1" s="1"/>
  <c r="P474" i="1"/>
  <c r="Q474" i="1"/>
  <c r="O475" i="1"/>
  <c r="AC475" i="1" s="1"/>
  <c r="AD475" i="1" s="1"/>
  <c r="P475" i="1"/>
  <c r="Q475" i="1"/>
  <c r="O476" i="1"/>
  <c r="AF476" i="1" s="1"/>
  <c r="AG476" i="1" s="1"/>
  <c r="K476" i="1" s="1"/>
  <c r="P476" i="1"/>
  <c r="Q476" i="1"/>
  <c r="O477" i="1"/>
  <c r="AA477" i="1" s="1"/>
  <c r="AB477" i="1" s="1"/>
  <c r="P477" i="1"/>
  <c r="Q477" i="1"/>
  <c r="O478" i="1"/>
  <c r="P478" i="1"/>
  <c r="Q478" i="1"/>
  <c r="O479" i="1"/>
  <c r="AC479" i="1" s="1"/>
  <c r="AD479" i="1" s="1"/>
  <c r="P479" i="1"/>
  <c r="Q479" i="1"/>
  <c r="O480" i="1"/>
  <c r="P480" i="1"/>
  <c r="Q480" i="1"/>
  <c r="O481" i="1"/>
  <c r="P481" i="1"/>
  <c r="Q481" i="1"/>
  <c r="O482" i="1"/>
  <c r="P482" i="1"/>
  <c r="Q482" i="1"/>
  <c r="O483" i="1"/>
  <c r="P483" i="1"/>
  <c r="Q483" i="1"/>
  <c r="O484" i="1"/>
  <c r="AA484" i="1" s="1"/>
  <c r="AB484" i="1" s="1"/>
  <c r="P484" i="1"/>
  <c r="Q484" i="1"/>
  <c r="O485" i="1"/>
  <c r="AF485" i="1" s="1"/>
  <c r="AG485" i="1" s="1"/>
  <c r="K485" i="1" s="1"/>
  <c r="P485" i="1"/>
  <c r="Q485" i="1"/>
  <c r="O486" i="1"/>
  <c r="P486" i="1"/>
  <c r="Q486" i="1"/>
  <c r="O487" i="1"/>
  <c r="AA487" i="1" s="1"/>
  <c r="AB487" i="1" s="1"/>
  <c r="P487" i="1"/>
  <c r="Q487" i="1"/>
  <c r="O488" i="1"/>
  <c r="P488" i="1"/>
  <c r="Q488" i="1"/>
  <c r="O489" i="1"/>
  <c r="AH489" i="1" s="1"/>
  <c r="AI489" i="1" s="1"/>
  <c r="K489" i="1" s="1"/>
  <c r="P489" i="1"/>
  <c r="Q489" i="1"/>
  <c r="O490" i="1"/>
  <c r="P490" i="1"/>
  <c r="Q490" i="1"/>
  <c r="O491" i="1"/>
  <c r="AA491" i="1" s="1"/>
  <c r="AB491" i="1" s="1"/>
  <c r="L491" i="1" s="1"/>
  <c r="P491" i="1"/>
  <c r="Q491" i="1"/>
  <c r="O492" i="1"/>
  <c r="P492" i="1"/>
  <c r="Q492" i="1"/>
  <c r="O493" i="1"/>
  <c r="AH493" i="1" s="1"/>
  <c r="AI493" i="1" s="1"/>
  <c r="P493" i="1"/>
  <c r="Q493" i="1"/>
  <c r="O494" i="1"/>
  <c r="AH494" i="1" s="1"/>
  <c r="AI494" i="1" s="1"/>
  <c r="P494" i="1"/>
  <c r="Q494" i="1"/>
  <c r="O495" i="1"/>
  <c r="AA495" i="1" s="1"/>
  <c r="AB495" i="1" s="1"/>
  <c r="L495" i="1" s="1"/>
  <c r="P495" i="1"/>
  <c r="Q495" i="1"/>
  <c r="O496" i="1"/>
  <c r="AA496" i="1" s="1"/>
  <c r="AB496" i="1" s="1"/>
  <c r="L496" i="1" s="1"/>
  <c r="P496" i="1"/>
  <c r="Q496" i="1"/>
  <c r="O497" i="1"/>
  <c r="AF497" i="1" s="1"/>
  <c r="AG497" i="1" s="1"/>
  <c r="K497" i="1" s="1"/>
  <c r="P497" i="1"/>
  <c r="Q497" i="1"/>
  <c r="O498" i="1"/>
  <c r="P498" i="1"/>
  <c r="Q498" i="1"/>
  <c r="O499" i="1"/>
  <c r="P499" i="1"/>
  <c r="Q499" i="1"/>
  <c r="O500" i="1"/>
  <c r="P500" i="1"/>
  <c r="Q500" i="1"/>
  <c r="O501" i="1"/>
  <c r="AF501" i="1" s="1"/>
  <c r="AG501" i="1" s="1"/>
  <c r="P501" i="1"/>
  <c r="Q501" i="1"/>
  <c r="O502" i="1"/>
  <c r="AH502" i="1" s="1"/>
  <c r="AI502" i="1" s="1"/>
  <c r="K502" i="1" s="1"/>
  <c r="P502" i="1"/>
  <c r="Q502" i="1"/>
  <c r="O503" i="1"/>
  <c r="AA503" i="1" s="1"/>
  <c r="AB503" i="1" s="1"/>
  <c r="L503" i="1" s="1"/>
  <c r="P503" i="1"/>
  <c r="Q503" i="1"/>
  <c r="O504" i="1"/>
  <c r="AH504" i="1" s="1"/>
  <c r="AI504" i="1" s="1"/>
  <c r="K504" i="1" s="1"/>
  <c r="P504" i="1"/>
  <c r="Q504" i="1"/>
  <c r="O505" i="1"/>
  <c r="AF505" i="1" s="1"/>
  <c r="AG505" i="1" s="1"/>
  <c r="P505" i="1"/>
  <c r="Q505" i="1"/>
  <c r="O506" i="1"/>
  <c r="P506" i="1"/>
  <c r="Q506" i="1"/>
  <c r="O507" i="1"/>
  <c r="AA507" i="1" s="1"/>
  <c r="AB507" i="1" s="1"/>
  <c r="P507" i="1"/>
  <c r="Q507" i="1"/>
  <c r="O508" i="1"/>
  <c r="AC508" i="1" s="1"/>
  <c r="AD508" i="1" s="1"/>
  <c r="L508" i="1" s="1"/>
  <c r="P508" i="1"/>
  <c r="Q508" i="1"/>
  <c r="O509" i="1"/>
  <c r="AH509" i="1" s="1"/>
  <c r="AI509" i="1" s="1"/>
  <c r="K509" i="1" s="1"/>
  <c r="P509" i="1"/>
  <c r="Q509" i="1"/>
  <c r="O510" i="1"/>
  <c r="P510" i="1"/>
  <c r="Q510" i="1"/>
  <c r="O511" i="1"/>
  <c r="P511" i="1"/>
  <c r="Q511" i="1"/>
  <c r="O512" i="1"/>
  <c r="P512" i="1"/>
  <c r="Q512" i="1"/>
  <c r="O513" i="1"/>
  <c r="P513" i="1"/>
  <c r="Q513" i="1"/>
  <c r="O514" i="1"/>
  <c r="AA514" i="1" s="1"/>
  <c r="AB514" i="1" s="1"/>
  <c r="L514" i="1" s="1"/>
  <c r="P514" i="1"/>
  <c r="Q514" i="1"/>
  <c r="O515" i="1"/>
  <c r="AA515" i="1" s="1"/>
  <c r="AB515" i="1" s="1"/>
  <c r="L515" i="1" s="1"/>
  <c r="P515" i="1"/>
  <c r="Q515" i="1"/>
  <c r="O516" i="1"/>
  <c r="AC516" i="1" s="1"/>
  <c r="AD516" i="1" s="1"/>
  <c r="P516" i="1"/>
  <c r="Q516" i="1"/>
  <c r="O517" i="1"/>
  <c r="AH517" i="1" s="1"/>
  <c r="AI517" i="1" s="1"/>
  <c r="P517" i="1"/>
  <c r="Q517" i="1"/>
  <c r="O518" i="1"/>
  <c r="AC518" i="1" s="1"/>
  <c r="AD518" i="1" s="1"/>
  <c r="P518" i="1"/>
  <c r="Q518" i="1"/>
  <c r="O519" i="1"/>
  <c r="P519" i="1"/>
  <c r="Q519" i="1"/>
  <c r="O520" i="1"/>
  <c r="AH520" i="1" s="1"/>
  <c r="AI520" i="1" s="1"/>
  <c r="K520" i="1" s="1"/>
  <c r="P520" i="1"/>
  <c r="Q520" i="1"/>
  <c r="O521" i="1"/>
  <c r="AH521" i="1" s="1"/>
  <c r="AI521" i="1" s="1"/>
  <c r="K521" i="1" s="1"/>
  <c r="P521" i="1"/>
  <c r="Q521" i="1"/>
  <c r="O522" i="1"/>
  <c r="P522" i="1"/>
  <c r="Q522" i="1"/>
  <c r="O523" i="1"/>
  <c r="P523" i="1"/>
  <c r="Q523" i="1"/>
  <c r="O524" i="1"/>
  <c r="AF524" i="1" s="1"/>
  <c r="AG524" i="1" s="1"/>
  <c r="K524" i="1" s="1"/>
  <c r="P524" i="1"/>
  <c r="Q524" i="1"/>
  <c r="O525" i="1"/>
  <c r="P525" i="1"/>
  <c r="Q525" i="1"/>
  <c r="O526" i="1"/>
  <c r="AC526" i="1" s="1"/>
  <c r="AD526" i="1" s="1"/>
  <c r="L526" i="1" s="1"/>
  <c r="P526" i="1"/>
  <c r="Q526" i="1"/>
  <c r="O527" i="1"/>
  <c r="P527" i="1"/>
  <c r="Q527" i="1"/>
  <c r="O528" i="1"/>
  <c r="AA528" i="1" s="1"/>
  <c r="AB528" i="1" s="1"/>
  <c r="L528" i="1" s="1"/>
  <c r="P528" i="1"/>
  <c r="Q528" i="1"/>
  <c r="O529" i="1"/>
  <c r="P529" i="1"/>
  <c r="Q529" i="1"/>
  <c r="O530" i="1"/>
  <c r="AA530" i="1" s="1"/>
  <c r="AB530" i="1" s="1"/>
  <c r="P530" i="1"/>
  <c r="Q530" i="1"/>
  <c r="O531" i="1"/>
  <c r="P531" i="1"/>
  <c r="Q531" i="1"/>
  <c r="O532" i="1"/>
  <c r="P532" i="1"/>
  <c r="Q532" i="1"/>
  <c r="O533" i="1"/>
  <c r="P533" i="1"/>
  <c r="Q533" i="1"/>
  <c r="O534" i="1"/>
  <c r="AC534" i="1" s="1"/>
  <c r="AD534" i="1" s="1"/>
  <c r="P534" i="1"/>
  <c r="Q534" i="1"/>
  <c r="O535" i="1"/>
  <c r="AC535" i="1" s="1"/>
  <c r="AD535" i="1" s="1"/>
  <c r="P535" i="1"/>
  <c r="Q535" i="1"/>
  <c r="O536" i="1"/>
  <c r="AA536" i="1" s="1"/>
  <c r="AB536" i="1" s="1"/>
  <c r="L536" i="1" s="1"/>
  <c r="P536" i="1"/>
  <c r="Q536" i="1"/>
  <c r="O537" i="1"/>
  <c r="AF537" i="1" s="1"/>
  <c r="AG537" i="1" s="1"/>
  <c r="P537" i="1"/>
  <c r="Q537" i="1"/>
  <c r="O538" i="1"/>
  <c r="AC538" i="1" s="1"/>
  <c r="AD538" i="1" s="1"/>
  <c r="P538" i="1"/>
  <c r="Q538" i="1"/>
  <c r="O539" i="1"/>
  <c r="P539" i="1"/>
  <c r="Q539" i="1"/>
  <c r="O540" i="1"/>
  <c r="AA540" i="1" s="1"/>
  <c r="AB540" i="1" s="1"/>
  <c r="P540" i="1"/>
  <c r="Q540" i="1"/>
  <c r="O541" i="1"/>
  <c r="AF541" i="1" s="1"/>
  <c r="AG541" i="1" s="1"/>
  <c r="P541" i="1"/>
  <c r="Q541" i="1"/>
  <c r="O542" i="1"/>
  <c r="P542" i="1"/>
  <c r="Q542" i="1"/>
  <c r="O543" i="1"/>
  <c r="P543" i="1"/>
  <c r="Q543" i="1"/>
  <c r="O544" i="1"/>
  <c r="AA544" i="1" s="1"/>
  <c r="AB544" i="1" s="1"/>
  <c r="P544" i="1"/>
  <c r="Q544" i="1"/>
  <c r="O545" i="1"/>
  <c r="P545" i="1"/>
  <c r="Q545" i="1"/>
  <c r="O546" i="1"/>
  <c r="P546" i="1"/>
  <c r="Q546" i="1"/>
  <c r="O547" i="1"/>
  <c r="AC547" i="1" s="1"/>
  <c r="AD547" i="1" s="1"/>
  <c r="L547" i="1" s="1"/>
  <c r="P547" i="1"/>
  <c r="Q547" i="1"/>
  <c r="O548" i="1"/>
  <c r="AA548" i="1" s="1"/>
  <c r="AB548" i="1" s="1"/>
  <c r="L548" i="1" s="1"/>
  <c r="P548" i="1"/>
  <c r="Q548" i="1"/>
  <c r="O549" i="1"/>
  <c r="AA549" i="1" s="1"/>
  <c r="AB549" i="1" s="1"/>
  <c r="L549" i="1" s="1"/>
  <c r="P549" i="1"/>
  <c r="Q549" i="1"/>
  <c r="O550" i="1"/>
  <c r="P550" i="1"/>
  <c r="Q550" i="1"/>
  <c r="O551" i="1"/>
  <c r="P551" i="1"/>
  <c r="Q551" i="1"/>
  <c r="O552" i="1"/>
  <c r="AC552" i="1" s="1"/>
  <c r="AD552" i="1" s="1"/>
  <c r="L552" i="1" s="1"/>
  <c r="P552" i="1"/>
  <c r="Q552" i="1"/>
  <c r="O553" i="1"/>
  <c r="AA553" i="1" s="1"/>
  <c r="AB553" i="1" s="1"/>
  <c r="L553" i="1" s="1"/>
  <c r="P553" i="1"/>
  <c r="Q553" i="1"/>
  <c r="O554" i="1"/>
  <c r="P554" i="1"/>
  <c r="Q554" i="1"/>
  <c r="O555" i="1"/>
  <c r="AC555" i="1" s="1"/>
  <c r="AD555" i="1" s="1"/>
  <c r="L555" i="1" s="1"/>
  <c r="P555" i="1"/>
  <c r="Q555" i="1"/>
  <c r="O556" i="1"/>
  <c r="AC556" i="1" s="1"/>
  <c r="AD556" i="1" s="1"/>
  <c r="L556" i="1" s="1"/>
  <c r="P556" i="1"/>
  <c r="Q556" i="1"/>
  <c r="O557" i="1"/>
  <c r="AC557" i="1" s="1"/>
  <c r="AD557" i="1" s="1"/>
  <c r="P557" i="1"/>
  <c r="Q557" i="1"/>
  <c r="O558" i="1"/>
  <c r="AA558" i="1" s="1"/>
  <c r="AB558" i="1" s="1"/>
  <c r="P558" i="1"/>
  <c r="Q558" i="1"/>
  <c r="O559" i="1"/>
  <c r="P559" i="1"/>
  <c r="Q559" i="1"/>
  <c r="O560" i="1"/>
  <c r="P560" i="1"/>
  <c r="Q560" i="1"/>
  <c r="O561" i="1"/>
  <c r="P561" i="1"/>
  <c r="Q561" i="1"/>
  <c r="O562" i="1"/>
  <c r="P562" i="1"/>
  <c r="Q562" i="1"/>
  <c r="O563" i="1"/>
  <c r="AA563" i="1" s="1"/>
  <c r="AB563" i="1" s="1"/>
  <c r="P563" i="1"/>
  <c r="Q563" i="1"/>
  <c r="O564" i="1"/>
  <c r="P564" i="1"/>
  <c r="Q564" i="1"/>
  <c r="O565" i="1"/>
  <c r="AC565" i="1" s="1"/>
  <c r="AD565" i="1" s="1"/>
  <c r="L565" i="1" s="1"/>
  <c r="P565" i="1"/>
  <c r="Q565" i="1"/>
  <c r="O566" i="1"/>
  <c r="P566" i="1"/>
  <c r="Q566" i="1"/>
  <c r="O567" i="1"/>
  <c r="P567" i="1"/>
  <c r="Q567" i="1"/>
  <c r="O568" i="1"/>
  <c r="P568" i="1"/>
  <c r="Q568" i="1"/>
  <c r="O569" i="1"/>
  <c r="P569" i="1"/>
  <c r="Q569" i="1"/>
  <c r="O570" i="1"/>
  <c r="P570" i="1"/>
  <c r="Q570" i="1"/>
  <c r="O571" i="1"/>
  <c r="P571" i="1"/>
  <c r="Q571" i="1"/>
  <c r="O572" i="1"/>
  <c r="P572" i="1"/>
  <c r="Q572" i="1"/>
  <c r="O573" i="1"/>
  <c r="AF573" i="1" s="1"/>
  <c r="AG573" i="1" s="1"/>
  <c r="P573" i="1"/>
  <c r="Q573" i="1"/>
  <c r="O574" i="1"/>
  <c r="P574" i="1"/>
  <c r="Q574" i="1"/>
  <c r="O575" i="1"/>
  <c r="AA575" i="1" s="1"/>
  <c r="AB575" i="1" s="1"/>
  <c r="L575" i="1" s="1"/>
  <c r="P575" i="1"/>
  <c r="Q575" i="1"/>
  <c r="O576" i="1"/>
  <c r="AA576" i="1" s="1"/>
  <c r="AB576" i="1" s="1"/>
  <c r="P576" i="1"/>
  <c r="Q576" i="1"/>
  <c r="O577" i="1"/>
  <c r="P577" i="1"/>
  <c r="Q577" i="1"/>
  <c r="O578" i="1"/>
  <c r="AF578" i="1" s="1"/>
  <c r="AG578" i="1" s="1"/>
  <c r="K578" i="1" s="1"/>
  <c r="P578" i="1"/>
  <c r="Q578" i="1"/>
  <c r="O579" i="1"/>
  <c r="AA579" i="1" s="1"/>
  <c r="AB579" i="1" s="1"/>
  <c r="L579" i="1" s="1"/>
  <c r="P579" i="1"/>
  <c r="Q579" i="1"/>
  <c r="O580" i="1"/>
  <c r="AA580" i="1" s="1"/>
  <c r="AB580" i="1" s="1"/>
  <c r="P580" i="1"/>
  <c r="Q580" i="1"/>
  <c r="O581" i="1"/>
  <c r="AC581" i="1" s="1"/>
  <c r="AD581" i="1" s="1"/>
  <c r="P581" i="1"/>
  <c r="Q581" i="1"/>
  <c r="O582" i="1"/>
  <c r="P582" i="1"/>
  <c r="Q582" i="1"/>
  <c r="O583" i="1"/>
  <c r="P583" i="1"/>
  <c r="Q583" i="1"/>
  <c r="O584" i="1"/>
  <c r="AA584" i="1" s="1"/>
  <c r="AB584" i="1" s="1"/>
  <c r="L584" i="1" s="1"/>
  <c r="P584" i="1"/>
  <c r="Q584" i="1"/>
  <c r="O585" i="1"/>
  <c r="P585" i="1"/>
  <c r="Q585" i="1"/>
  <c r="O586" i="1"/>
  <c r="AH586" i="1" s="1"/>
  <c r="AI586" i="1" s="1"/>
  <c r="P586" i="1"/>
  <c r="Q586" i="1"/>
  <c r="O587" i="1"/>
  <c r="AH587" i="1" s="1"/>
  <c r="AI587" i="1" s="1"/>
  <c r="P587" i="1"/>
  <c r="Q587" i="1"/>
  <c r="O588" i="1"/>
  <c r="AC588" i="1" s="1"/>
  <c r="AD588" i="1" s="1"/>
  <c r="L588" i="1" s="1"/>
  <c r="P588" i="1"/>
  <c r="Q588" i="1"/>
  <c r="O589" i="1"/>
  <c r="AC589" i="1" s="1"/>
  <c r="AD589" i="1" s="1"/>
  <c r="L589" i="1" s="1"/>
  <c r="P589" i="1"/>
  <c r="Q589" i="1"/>
  <c r="O590" i="1"/>
  <c r="P590" i="1"/>
  <c r="Q590" i="1"/>
  <c r="O591" i="1"/>
  <c r="AA591" i="1" s="1"/>
  <c r="AB591" i="1" s="1"/>
  <c r="P591" i="1"/>
  <c r="Q591" i="1"/>
  <c r="O592" i="1"/>
  <c r="P592" i="1"/>
  <c r="Q592" i="1"/>
  <c r="O593" i="1"/>
  <c r="P593" i="1"/>
  <c r="Q593" i="1"/>
  <c r="O594" i="1"/>
  <c r="AF594" i="1" s="1"/>
  <c r="AG594" i="1" s="1"/>
  <c r="P594" i="1"/>
  <c r="Q594" i="1"/>
  <c r="O595" i="1"/>
  <c r="AA595" i="1" s="1"/>
  <c r="AB595" i="1" s="1"/>
  <c r="L595" i="1" s="1"/>
  <c r="P595" i="1"/>
  <c r="Q595" i="1"/>
  <c r="O596" i="1"/>
  <c r="AC596" i="1" s="1"/>
  <c r="AD596" i="1" s="1"/>
  <c r="P596" i="1"/>
  <c r="Q596" i="1"/>
  <c r="O597" i="1"/>
  <c r="AC597" i="1" s="1"/>
  <c r="AD597" i="1" s="1"/>
  <c r="P597" i="1"/>
  <c r="Q597" i="1"/>
  <c r="O598" i="1"/>
  <c r="P598" i="1"/>
  <c r="Q598" i="1"/>
  <c r="O599" i="1"/>
  <c r="AA599" i="1" s="1"/>
  <c r="AB599" i="1" s="1"/>
  <c r="L599" i="1" s="1"/>
  <c r="P599" i="1"/>
  <c r="Q599" i="1"/>
  <c r="O600" i="1"/>
  <c r="P600" i="1"/>
  <c r="Q600" i="1"/>
  <c r="O601" i="1"/>
  <c r="AF601" i="1" s="1"/>
  <c r="AG601" i="1" s="1"/>
  <c r="P601" i="1"/>
  <c r="Q601" i="1"/>
  <c r="O602" i="1"/>
  <c r="P602" i="1"/>
  <c r="Q602" i="1"/>
  <c r="O603" i="1"/>
  <c r="AA603" i="1" s="1"/>
  <c r="AB603" i="1" s="1"/>
  <c r="P603" i="1"/>
  <c r="Q603" i="1"/>
  <c r="O604" i="1"/>
  <c r="P604" i="1"/>
  <c r="Q604" i="1"/>
  <c r="O605" i="1"/>
  <c r="AC605" i="1" s="1"/>
  <c r="AD605" i="1" s="1"/>
  <c r="L605" i="1" s="1"/>
  <c r="P605" i="1"/>
  <c r="Q605" i="1"/>
  <c r="O606" i="1"/>
  <c r="P606" i="1"/>
  <c r="Q606" i="1"/>
  <c r="O607" i="1"/>
  <c r="AA607" i="1" s="1"/>
  <c r="AB607" i="1" s="1"/>
  <c r="P607" i="1"/>
  <c r="Q607" i="1"/>
  <c r="O608" i="1"/>
  <c r="AA608" i="1" s="1"/>
  <c r="AB608" i="1" s="1"/>
  <c r="L608" i="1" s="1"/>
  <c r="P608" i="1"/>
  <c r="Q608" i="1"/>
  <c r="O609" i="1"/>
  <c r="AC609" i="1" s="1"/>
  <c r="AD609" i="1" s="1"/>
  <c r="L609" i="1" s="1"/>
  <c r="P609" i="1"/>
  <c r="Q609" i="1"/>
  <c r="O610" i="1"/>
  <c r="P610" i="1"/>
  <c r="Q610" i="1"/>
  <c r="O611" i="1"/>
  <c r="P611" i="1"/>
  <c r="Q611" i="1"/>
  <c r="O612" i="1"/>
  <c r="P612" i="1"/>
  <c r="Q612" i="1"/>
  <c r="O613" i="1"/>
  <c r="AF613" i="1" s="1"/>
  <c r="AG613" i="1" s="1"/>
  <c r="K613" i="1" s="1"/>
  <c r="P613" i="1"/>
  <c r="Q613" i="1"/>
  <c r="O614" i="1"/>
  <c r="P614" i="1"/>
  <c r="Q614" i="1"/>
  <c r="O615" i="1"/>
  <c r="P615" i="1"/>
  <c r="Q615" i="1"/>
  <c r="O616" i="1"/>
  <c r="P616" i="1"/>
  <c r="Q616" i="1"/>
  <c r="O617" i="1"/>
  <c r="P617" i="1"/>
  <c r="Q617" i="1"/>
  <c r="O618" i="1"/>
  <c r="AH618" i="1" s="1"/>
  <c r="AI618" i="1" s="1"/>
  <c r="P618" i="1"/>
  <c r="Q618" i="1"/>
  <c r="O619" i="1"/>
  <c r="AA619" i="1" s="1"/>
  <c r="AB619" i="1" s="1"/>
  <c r="P619" i="1"/>
  <c r="Q619" i="1"/>
  <c r="O620" i="1"/>
  <c r="P620" i="1"/>
  <c r="Q620" i="1"/>
  <c r="O621" i="1"/>
  <c r="AC621" i="1" s="1"/>
  <c r="AD621" i="1" s="1"/>
  <c r="L621" i="1" s="1"/>
  <c r="P621" i="1"/>
  <c r="Q621" i="1"/>
  <c r="O622" i="1"/>
  <c r="P622" i="1"/>
  <c r="Q622" i="1"/>
  <c r="O623" i="1"/>
  <c r="AH623" i="1" s="1"/>
  <c r="AI623" i="1" s="1"/>
  <c r="P623" i="1"/>
  <c r="Q623" i="1"/>
  <c r="O624" i="1"/>
  <c r="P624" i="1"/>
  <c r="Q624" i="1"/>
  <c r="O625" i="1"/>
  <c r="P625" i="1"/>
  <c r="Q625" i="1"/>
  <c r="O626" i="1"/>
  <c r="AF626" i="1" s="1"/>
  <c r="AG626" i="1" s="1"/>
  <c r="K626" i="1" s="1"/>
  <c r="P626" i="1"/>
  <c r="Q626" i="1"/>
  <c r="O627" i="1"/>
  <c r="P627" i="1"/>
  <c r="Q627" i="1"/>
  <c r="O628" i="1"/>
  <c r="P628" i="1"/>
  <c r="Q628" i="1"/>
  <c r="O629" i="1"/>
  <c r="P629" i="1"/>
  <c r="Q629" i="1"/>
  <c r="O630" i="1"/>
  <c r="P630" i="1"/>
  <c r="Q630" i="1"/>
  <c r="O631" i="1"/>
  <c r="AA631" i="1" s="1"/>
  <c r="AB631" i="1" s="1"/>
  <c r="L631" i="1" s="1"/>
  <c r="P631" i="1"/>
  <c r="Q631" i="1"/>
  <c r="O632" i="1"/>
  <c r="AA632" i="1" s="1"/>
  <c r="AB632" i="1" s="1"/>
  <c r="P632" i="1"/>
  <c r="Q632" i="1"/>
  <c r="O633" i="1"/>
  <c r="P633" i="1"/>
  <c r="Q633" i="1"/>
  <c r="O634" i="1"/>
  <c r="AC634" i="1" s="1"/>
  <c r="AD634" i="1" s="1"/>
  <c r="L634" i="1" s="1"/>
  <c r="P634" i="1"/>
  <c r="Q634" i="1"/>
  <c r="O635" i="1"/>
  <c r="P635" i="1"/>
  <c r="Q635" i="1"/>
  <c r="O636" i="1"/>
  <c r="P636" i="1"/>
  <c r="Q636" i="1"/>
  <c r="O637" i="1"/>
  <c r="P637" i="1"/>
  <c r="Q637" i="1"/>
  <c r="O638" i="1"/>
  <c r="P638" i="1"/>
  <c r="Q638" i="1"/>
  <c r="O639" i="1"/>
  <c r="AA639" i="1" s="1"/>
  <c r="AB639" i="1" s="1"/>
  <c r="P639" i="1"/>
  <c r="Q639" i="1"/>
  <c r="O640" i="1"/>
  <c r="AF640" i="1" s="1"/>
  <c r="AG640" i="1" s="1"/>
  <c r="K640" i="1" s="1"/>
  <c r="P640" i="1"/>
  <c r="Q640" i="1"/>
  <c r="O641" i="1"/>
  <c r="AH641" i="1" s="1"/>
  <c r="AI641" i="1" s="1"/>
  <c r="P641" i="1"/>
  <c r="Q641" i="1"/>
  <c r="O642" i="1"/>
  <c r="AF642" i="1" s="1"/>
  <c r="AG642" i="1" s="1"/>
  <c r="P642" i="1"/>
  <c r="Q642" i="1"/>
  <c r="O643" i="1"/>
  <c r="P643" i="1"/>
  <c r="Q643" i="1"/>
  <c r="O644" i="1"/>
  <c r="P644" i="1"/>
  <c r="Q644" i="1"/>
  <c r="O645" i="1"/>
  <c r="P645" i="1"/>
  <c r="Q645" i="1"/>
  <c r="O646" i="1"/>
  <c r="P646" i="1"/>
  <c r="Q646" i="1"/>
  <c r="O647" i="1"/>
  <c r="AC647" i="1" s="1"/>
  <c r="AD647" i="1" s="1"/>
  <c r="P647" i="1"/>
  <c r="Q647" i="1"/>
  <c r="O648" i="1"/>
  <c r="P648" i="1"/>
  <c r="Q648" i="1"/>
  <c r="O649" i="1"/>
  <c r="P649" i="1"/>
  <c r="Q649" i="1"/>
  <c r="O650" i="1"/>
  <c r="P650" i="1"/>
  <c r="Q650" i="1"/>
  <c r="O651" i="1"/>
  <c r="AC651" i="1" s="1"/>
  <c r="AD651" i="1" s="1"/>
  <c r="L651" i="1" s="1"/>
  <c r="P651" i="1"/>
  <c r="Q651" i="1"/>
  <c r="O652" i="1"/>
  <c r="P652" i="1"/>
  <c r="Q652" i="1"/>
  <c r="O653" i="1"/>
  <c r="P653" i="1"/>
  <c r="Q653" i="1"/>
  <c r="O654" i="1"/>
  <c r="P654" i="1"/>
  <c r="Q654" i="1"/>
  <c r="O655" i="1"/>
  <c r="P655" i="1"/>
  <c r="Q655" i="1"/>
  <c r="O656" i="1"/>
  <c r="P656" i="1"/>
  <c r="Q656" i="1"/>
  <c r="O657" i="1"/>
  <c r="AF657" i="1" s="1"/>
  <c r="AG657" i="1" s="1"/>
  <c r="K657" i="1" s="1"/>
  <c r="P657" i="1"/>
  <c r="Q657" i="1"/>
  <c r="O658" i="1"/>
  <c r="P658" i="1"/>
  <c r="Q658" i="1"/>
  <c r="O659" i="1"/>
  <c r="AC659" i="1" s="1"/>
  <c r="AD659" i="1" s="1"/>
  <c r="L659" i="1" s="1"/>
  <c r="P659" i="1"/>
  <c r="Q659" i="1"/>
  <c r="O660" i="1"/>
  <c r="AF660" i="1" s="1"/>
  <c r="AG660" i="1" s="1"/>
  <c r="K660" i="1" s="1"/>
  <c r="P660" i="1"/>
  <c r="Q660" i="1"/>
  <c r="O661" i="1"/>
  <c r="AF661" i="1" s="1"/>
  <c r="AG661" i="1" s="1"/>
  <c r="P661" i="1"/>
  <c r="Q661" i="1"/>
  <c r="O662" i="1"/>
  <c r="P662" i="1"/>
  <c r="Q662" i="1"/>
  <c r="O663" i="1"/>
  <c r="AC663" i="1" s="1"/>
  <c r="AD663" i="1" s="1"/>
  <c r="L663" i="1" s="1"/>
  <c r="P663" i="1"/>
  <c r="Q663" i="1"/>
  <c r="O664" i="1"/>
  <c r="P664" i="1"/>
  <c r="Q664" i="1"/>
  <c r="O665" i="1"/>
  <c r="AF665" i="1" s="1"/>
  <c r="AG665" i="1" s="1"/>
  <c r="P665" i="1"/>
  <c r="Q665" i="1"/>
  <c r="O666" i="1"/>
  <c r="P666" i="1"/>
  <c r="Q666" i="1"/>
  <c r="O667" i="1"/>
  <c r="AC667" i="1" s="1"/>
  <c r="AD667" i="1" s="1"/>
  <c r="P667" i="1"/>
  <c r="Q667" i="1"/>
  <c r="O668" i="1"/>
  <c r="P668" i="1"/>
  <c r="Q668" i="1"/>
  <c r="O669" i="1"/>
  <c r="P669" i="1"/>
  <c r="Q669" i="1"/>
  <c r="O670" i="1"/>
  <c r="P670" i="1"/>
  <c r="Q670" i="1"/>
  <c r="O671" i="1"/>
  <c r="P671" i="1"/>
  <c r="Q671" i="1"/>
  <c r="O672" i="1"/>
  <c r="AF672" i="1" s="1"/>
  <c r="AG672" i="1" s="1"/>
  <c r="K672" i="1" s="1"/>
  <c r="P672" i="1"/>
  <c r="Q672" i="1"/>
  <c r="O673" i="1"/>
  <c r="P673" i="1"/>
  <c r="Q673" i="1"/>
  <c r="O674" i="1"/>
  <c r="P674" i="1"/>
  <c r="Q674" i="1"/>
  <c r="O675" i="1"/>
  <c r="P675" i="1"/>
  <c r="Q675" i="1"/>
  <c r="O676" i="1"/>
  <c r="P676" i="1"/>
  <c r="Q676" i="1"/>
  <c r="O677" i="1"/>
  <c r="AF677" i="1" s="1"/>
  <c r="AG677" i="1" s="1"/>
  <c r="K677" i="1" s="1"/>
  <c r="P677" i="1"/>
  <c r="Q677" i="1"/>
  <c r="O678" i="1"/>
  <c r="P678" i="1"/>
  <c r="Q678" i="1"/>
  <c r="O679" i="1"/>
  <c r="P679" i="1"/>
  <c r="Q679" i="1"/>
  <c r="O680" i="1"/>
  <c r="P680" i="1"/>
  <c r="Q680" i="1"/>
  <c r="O681" i="1"/>
  <c r="AF681" i="1" s="1"/>
  <c r="AG681" i="1" s="1"/>
  <c r="K681" i="1" s="1"/>
  <c r="P681" i="1"/>
  <c r="Q681" i="1"/>
  <c r="O682" i="1"/>
  <c r="P682" i="1"/>
  <c r="Q682" i="1"/>
  <c r="O683" i="1"/>
  <c r="P683" i="1"/>
  <c r="Q683" i="1"/>
  <c r="O684" i="1"/>
  <c r="P684" i="1"/>
  <c r="Q684" i="1"/>
  <c r="O685" i="1"/>
  <c r="P685" i="1"/>
  <c r="Q685" i="1"/>
  <c r="O686" i="1"/>
  <c r="AA686" i="1" s="1"/>
  <c r="AB686" i="1" s="1"/>
  <c r="L686" i="1" s="1"/>
  <c r="P686" i="1"/>
  <c r="Q686" i="1"/>
  <c r="O687" i="1"/>
  <c r="P687" i="1"/>
  <c r="Q687" i="1"/>
  <c r="O688" i="1"/>
  <c r="P688" i="1"/>
  <c r="Q688" i="1"/>
  <c r="O689" i="1"/>
  <c r="AF689" i="1" s="1"/>
  <c r="AG689" i="1" s="1"/>
  <c r="K689" i="1" s="1"/>
  <c r="P689" i="1"/>
  <c r="Q689" i="1"/>
  <c r="O690" i="1"/>
  <c r="AF690" i="1" s="1"/>
  <c r="AG690" i="1" s="1"/>
  <c r="P690" i="1"/>
  <c r="Q690" i="1"/>
  <c r="O691" i="1"/>
  <c r="P691" i="1"/>
  <c r="Q691" i="1"/>
  <c r="O692" i="1"/>
  <c r="AA692" i="1" s="1"/>
  <c r="AB692" i="1" s="1"/>
  <c r="P692" i="1"/>
  <c r="Q692" i="1"/>
  <c r="O693" i="1"/>
  <c r="P693" i="1"/>
  <c r="Q693" i="1"/>
  <c r="O694" i="1"/>
  <c r="AF694" i="1" s="1"/>
  <c r="AG694" i="1" s="1"/>
  <c r="P694" i="1"/>
  <c r="Q694" i="1"/>
  <c r="O695" i="1"/>
  <c r="P695" i="1"/>
  <c r="Q695" i="1"/>
  <c r="O696" i="1"/>
  <c r="AF696" i="1" s="1"/>
  <c r="AG696" i="1" s="1"/>
  <c r="P696" i="1"/>
  <c r="Q696" i="1"/>
  <c r="O697" i="1"/>
  <c r="AC697" i="1" s="1"/>
  <c r="AD697" i="1" s="1"/>
  <c r="L697" i="1" s="1"/>
  <c r="P697" i="1"/>
  <c r="Q697" i="1"/>
  <c r="O698" i="1"/>
  <c r="P698" i="1"/>
  <c r="Q698" i="1"/>
  <c r="O699" i="1"/>
  <c r="P699" i="1"/>
  <c r="Q699" i="1"/>
  <c r="O700" i="1"/>
  <c r="AA700" i="1" s="1"/>
  <c r="AB700" i="1" s="1"/>
  <c r="P700" i="1"/>
  <c r="Q700" i="1"/>
  <c r="O701" i="1"/>
  <c r="P701" i="1"/>
  <c r="Q701" i="1"/>
  <c r="O702" i="1"/>
  <c r="AA702" i="1" s="1"/>
  <c r="AB702" i="1" s="1"/>
  <c r="P702" i="1"/>
  <c r="Q702" i="1"/>
  <c r="O703" i="1"/>
  <c r="P703" i="1"/>
  <c r="Q703" i="1"/>
  <c r="O704" i="1"/>
  <c r="AF704" i="1" s="1"/>
  <c r="AG704" i="1" s="1"/>
  <c r="K704" i="1" s="1"/>
  <c r="P704" i="1"/>
  <c r="Q704" i="1"/>
  <c r="O705" i="1"/>
  <c r="P705" i="1"/>
  <c r="Q705" i="1"/>
  <c r="O706" i="1"/>
  <c r="AC706" i="1" s="1"/>
  <c r="AD706" i="1" s="1"/>
  <c r="P706" i="1"/>
  <c r="Q706" i="1"/>
  <c r="O707" i="1"/>
  <c r="AA707" i="1" s="1"/>
  <c r="AB707" i="1" s="1"/>
  <c r="P707" i="1"/>
  <c r="Q707" i="1"/>
  <c r="O708" i="1"/>
  <c r="AF708" i="1" s="1"/>
  <c r="AG708" i="1" s="1"/>
  <c r="K708" i="1" s="1"/>
  <c r="P708" i="1"/>
  <c r="Q708" i="1"/>
  <c r="O709" i="1"/>
  <c r="AH709" i="1" s="1"/>
  <c r="AI709" i="1" s="1"/>
  <c r="P709" i="1"/>
  <c r="Q709" i="1"/>
  <c r="O710" i="1"/>
  <c r="P710" i="1"/>
  <c r="Q710" i="1"/>
  <c r="O711" i="1"/>
  <c r="P711" i="1"/>
  <c r="Q711" i="1"/>
  <c r="O712" i="1"/>
  <c r="AF712" i="1" s="1"/>
  <c r="AG712" i="1" s="1"/>
  <c r="K712" i="1" s="1"/>
  <c r="P712" i="1"/>
  <c r="Q712" i="1"/>
  <c r="O713" i="1"/>
  <c r="AH713" i="1" s="1"/>
  <c r="AI713" i="1" s="1"/>
  <c r="K713" i="1" s="1"/>
  <c r="P713" i="1"/>
  <c r="Q713" i="1"/>
  <c r="O714" i="1"/>
  <c r="AC714" i="1" s="1"/>
  <c r="AD714" i="1" s="1"/>
  <c r="L714" i="1" s="1"/>
  <c r="P714" i="1"/>
  <c r="Q714" i="1"/>
  <c r="O715" i="1"/>
  <c r="AA715" i="1" s="1"/>
  <c r="AB715" i="1" s="1"/>
  <c r="L715" i="1" s="1"/>
  <c r="P715" i="1"/>
  <c r="Q715" i="1"/>
  <c r="O716" i="1"/>
  <c r="AF716" i="1" s="1"/>
  <c r="AG716" i="1" s="1"/>
  <c r="P716" i="1"/>
  <c r="Q716" i="1"/>
  <c r="O717" i="1"/>
  <c r="P717" i="1"/>
  <c r="Q717" i="1"/>
  <c r="O718" i="1"/>
  <c r="P718" i="1"/>
  <c r="Q718" i="1"/>
  <c r="O719" i="1"/>
  <c r="AA719" i="1" s="1"/>
  <c r="AB719" i="1" s="1"/>
  <c r="P719" i="1"/>
  <c r="Q719" i="1"/>
  <c r="O720" i="1"/>
  <c r="AF720" i="1" s="1"/>
  <c r="AG720" i="1" s="1"/>
  <c r="K720" i="1" s="1"/>
  <c r="P720" i="1"/>
  <c r="Q720" i="1"/>
  <c r="O721" i="1"/>
  <c r="AH721" i="1" s="1"/>
  <c r="AI721" i="1" s="1"/>
  <c r="P721" i="1"/>
  <c r="Q721" i="1"/>
  <c r="O722" i="1"/>
  <c r="AC722" i="1" s="1"/>
  <c r="AD722" i="1" s="1"/>
  <c r="L722" i="1" s="1"/>
  <c r="P722" i="1"/>
  <c r="Q722" i="1"/>
  <c r="O723" i="1"/>
  <c r="AA723" i="1" s="1"/>
  <c r="AB723" i="1" s="1"/>
  <c r="L723" i="1" s="1"/>
  <c r="P723" i="1"/>
  <c r="Q723" i="1"/>
  <c r="O724" i="1"/>
  <c r="AF724" i="1" s="1"/>
  <c r="AG724" i="1" s="1"/>
  <c r="P724" i="1"/>
  <c r="Q724" i="1"/>
  <c r="O725" i="1"/>
  <c r="AH725" i="1" s="1"/>
  <c r="AI725" i="1" s="1"/>
  <c r="P725" i="1"/>
  <c r="Q725" i="1"/>
  <c r="O726" i="1"/>
  <c r="P726" i="1"/>
  <c r="Q726" i="1"/>
  <c r="O727" i="1"/>
  <c r="AH727" i="1" s="1"/>
  <c r="AI727" i="1" s="1"/>
  <c r="K727" i="1" s="1"/>
  <c r="P727" i="1"/>
  <c r="Q727" i="1"/>
  <c r="O728" i="1"/>
  <c r="P728" i="1"/>
  <c r="Q728" i="1"/>
  <c r="O729" i="1"/>
  <c r="AH729" i="1" s="1"/>
  <c r="AI729" i="1" s="1"/>
  <c r="K729" i="1" s="1"/>
  <c r="P729" i="1"/>
  <c r="Q729" i="1"/>
  <c r="O730" i="1"/>
  <c r="P730" i="1"/>
  <c r="Q730" i="1"/>
  <c r="O731" i="1"/>
  <c r="P731" i="1"/>
  <c r="Q731" i="1"/>
  <c r="O732" i="1"/>
  <c r="AF732" i="1" s="1"/>
  <c r="AG732" i="1" s="1"/>
  <c r="K732" i="1" s="1"/>
  <c r="P732" i="1"/>
  <c r="Q732" i="1"/>
  <c r="O733" i="1"/>
  <c r="P733" i="1"/>
  <c r="Q733" i="1"/>
  <c r="O734" i="1"/>
  <c r="P734" i="1"/>
  <c r="Q734" i="1"/>
  <c r="O735" i="1"/>
  <c r="AH735" i="1" s="1"/>
  <c r="AI735" i="1" s="1"/>
  <c r="P735" i="1"/>
  <c r="Q735" i="1"/>
  <c r="O736" i="1"/>
  <c r="P736" i="1"/>
  <c r="Q736" i="1"/>
  <c r="O737" i="1"/>
  <c r="AF737" i="1" s="1"/>
  <c r="AG737" i="1" s="1"/>
  <c r="K737" i="1" s="1"/>
  <c r="P737" i="1"/>
  <c r="Q737" i="1"/>
  <c r="O738" i="1"/>
  <c r="P738" i="1"/>
  <c r="Q738" i="1"/>
  <c r="O739" i="1"/>
  <c r="P739" i="1"/>
  <c r="Q739" i="1"/>
  <c r="O740" i="1"/>
  <c r="P740" i="1"/>
  <c r="Q740" i="1"/>
  <c r="O741" i="1"/>
  <c r="AH741" i="1" s="1"/>
  <c r="AI741" i="1" s="1"/>
  <c r="P741" i="1"/>
  <c r="Q741" i="1"/>
  <c r="O742" i="1"/>
  <c r="P742" i="1"/>
  <c r="Q742" i="1"/>
  <c r="O743" i="1"/>
  <c r="AF743" i="1" s="1"/>
  <c r="AG743" i="1" s="1"/>
  <c r="P743" i="1"/>
  <c r="Q743" i="1"/>
  <c r="O744" i="1"/>
  <c r="P744" i="1"/>
  <c r="Q744" i="1"/>
  <c r="O745" i="1"/>
  <c r="P745" i="1"/>
  <c r="Q745" i="1"/>
  <c r="O746" i="1"/>
  <c r="P746" i="1"/>
  <c r="Q746" i="1"/>
  <c r="O747" i="1"/>
  <c r="AF747" i="1" s="1"/>
  <c r="AG747" i="1" s="1"/>
  <c r="K747" i="1" s="1"/>
  <c r="P747" i="1"/>
  <c r="Q747" i="1"/>
  <c r="O748" i="1"/>
  <c r="P748" i="1"/>
  <c r="Q748" i="1"/>
  <c r="O749" i="1"/>
  <c r="AH749" i="1" s="1"/>
  <c r="AI749" i="1" s="1"/>
  <c r="K749" i="1" s="1"/>
  <c r="P749" i="1"/>
  <c r="Q749" i="1"/>
  <c r="O750" i="1"/>
  <c r="P750" i="1"/>
  <c r="Q750" i="1"/>
  <c r="O751" i="1"/>
  <c r="AF751" i="1" s="1"/>
  <c r="AG751" i="1" s="1"/>
  <c r="K751" i="1" s="1"/>
  <c r="P751" i="1"/>
  <c r="Q751" i="1"/>
  <c r="O752" i="1"/>
  <c r="P752" i="1"/>
  <c r="Q752" i="1"/>
  <c r="O753" i="1"/>
  <c r="AC753" i="1" s="1"/>
  <c r="AD753" i="1" s="1"/>
  <c r="L753" i="1" s="1"/>
  <c r="P753" i="1"/>
  <c r="Q753" i="1"/>
  <c r="O754" i="1"/>
  <c r="P754" i="1"/>
  <c r="Q754" i="1"/>
  <c r="O755" i="1"/>
  <c r="AF755" i="1" s="1"/>
  <c r="AG755" i="1" s="1"/>
  <c r="P755" i="1"/>
  <c r="Q755" i="1"/>
  <c r="O756" i="1"/>
  <c r="AA756" i="1" s="1"/>
  <c r="AB756" i="1" s="1"/>
  <c r="P756" i="1"/>
  <c r="Q756" i="1"/>
  <c r="O757" i="1"/>
  <c r="P757" i="1"/>
  <c r="Q757" i="1"/>
  <c r="O758" i="1"/>
  <c r="P758" i="1"/>
  <c r="Q758" i="1"/>
  <c r="O759" i="1"/>
  <c r="P759" i="1"/>
  <c r="Q759" i="1"/>
  <c r="O760" i="1"/>
  <c r="AA760" i="1" s="1"/>
  <c r="AB760" i="1" s="1"/>
  <c r="P760" i="1"/>
  <c r="Q760" i="1"/>
  <c r="O761" i="1"/>
  <c r="AC761" i="1" s="1"/>
  <c r="AD761" i="1" s="1"/>
  <c r="P761" i="1"/>
  <c r="Q761" i="1"/>
  <c r="O762" i="1"/>
  <c r="P762" i="1"/>
  <c r="Q762" i="1"/>
  <c r="O763" i="1"/>
  <c r="AF763" i="1" s="1"/>
  <c r="AG763" i="1" s="1"/>
  <c r="K763" i="1" s="1"/>
  <c r="P763" i="1"/>
  <c r="Q763" i="1"/>
  <c r="O764" i="1"/>
  <c r="AC764" i="1" s="1"/>
  <c r="AD764" i="1" s="1"/>
  <c r="P764" i="1"/>
  <c r="Q764" i="1"/>
  <c r="O765" i="1"/>
  <c r="AA765" i="1" s="1"/>
  <c r="AB765" i="1" s="1"/>
  <c r="L765" i="1" s="1"/>
  <c r="P765" i="1"/>
  <c r="Q765" i="1"/>
  <c r="O766" i="1"/>
  <c r="AC766" i="1" s="1"/>
  <c r="AD766" i="1" s="1"/>
  <c r="P766" i="1"/>
  <c r="Q766" i="1"/>
  <c r="O767" i="1"/>
  <c r="AF767" i="1" s="1"/>
  <c r="AG767" i="1" s="1"/>
  <c r="K767" i="1" s="1"/>
  <c r="P767" i="1"/>
  <c r="Q767" i="1"/>
  <c r="O768" i="1"/>
  <c r="P768" i="1"/>
  <c r="Q768" i="1"/>
  <c r="O769" i="1"/>
  <c r="AH769" i="1" s="1"/>
  <c r="AI769" i="1" s="1"/>
  <c r="P769" i="1"/>
  <c r="Q769" i="1"/>
  <c r="O770" i="1"/>
  <c r="P770" i="1"/>
  <c r="Q770" i="1"/>
  <c r="O771" i="1"/>
  <c r="AF771" i="1" s="1"/>
  <c r="AG771" i="1" s="1"/>
  <c r="K771" i="1" s="1"/>
  <c r="P771" i="1"/>
  <c r="Q771" i="1"/>
  <c r="O772" i="1"/>
  <c r="AH772" i="1" s="1"/>
  <c r="AI772" i="1" s="1"/>
  <c r="K772" i="1" s="1"/>
  <c r="P772" i="1"/>
  <c r="Q772" i="1"/>
  <c r="O773" i="1"/>
  <c r="P773" i="1"/>
  <c r="Q773" i="1"/>
  <c r="O774" i="1"/>
  <c r="AC774" i="1" s="1"/>
  <c r="AD774" i="1" s="1"/>
  <c r="L774" i="1" s="1"/>
  <c r="P774" i="1"/>
  <c r="Q774" i="1"/>
  <c r="O775" i="1"/>
  <c r="P775" i="1"/>
  <c r="Q775" i="1"/>
  <c r="O776" i="1"/>
  <c r="AF776" i="1" s="1"/>
  <c r="AG776" i="1" s="1"/>
  <c r="P776" i="1"/>
  <c r="Q776" i="1"/>
  <c r="O777" i="1"/>
  <c r="P777" i="1"/>
  <c r="Q777" i="1"/>
  <c r="O778" i="1"/>
  <c r="P778" i="1"/>
  <c r="Q778" i="1"/>
  <c r="O779" i="1"/>
  <c r="AF779" i="1" s="1"/>
  <c r="AG779" i="1" s="1"/>
  <c r="P779" i="1"/>
  <c r="Q779" i="1"/>
  <c r="O780" i="1"/>
  <c r="AF780" i="1" s="1"/>
  <c r="AG780" i="1" s="1"/>
  <c r="K780" i="1" s="1"/>
  <c r="P780" i="1"/>
  <c r="Q780" i="1"/>
  <c r="O781" i="1"/>
  <c r="P781" i="1"/>
  <c r="Q781" i="1"/>
  <c r="O782" i="1"/>
  <c r="AC782" i="1" s="1"/>
  <c r="AD782" i="1" s="1"/>
  <c r="P782" i="1"/>
  <c r="Q782" i="1"/>
  <c r="O783" i="1"/>
  <c r="P783" i="1"/>
  <c r="Q783" i="1"/>
  <c r="O784" i="1"/>
  <c r="AA784" i="1" s="1"/>
  <c r="AB784" i="1" s="1"/>
  <c r="L784" i="1" s="1"/>
  <c r="P784" i="1"/>
  <c r="Q784" i="1"/>
  <c r="O785" i="1"/>
  <c r="AH785" i="1" s="1"/>
  <c r="AI785" i="1" s="1"/>
  <c r="P785" i="1"/>
  <c r="Q785" i="1"/>
  <c r="O786" i="1"/>
  <c r="P786" i="1"/>
  <c r="Q786" i="1"/>
  <c r="O787" i="1"/>
  <c r="AF787" i="1" s="1"/>
  <c r="AG787" i="1" s="1"/>
  <c r="P787" i="1"/>
  <c r="Q787" i="1"/>
  <c r="O788" i="1"/>
  <c r="AC788" i="1" s="1"/>
  <c r="AD788" i="1" s="1"/>
  <c r="P788" i="1"/>
  <c r="Q788" i="1"/>
  <c r="O789" i="1"/>
  <c r="P789" i="1"/>
  <c r="Q789" i="1"/>
  <c r="O790" i="1"/>
  <c r="P790" i="1"/>
  <c r="Q790" i="1"/>
  <c r="O791" i="1"/>
  <c r="P791" i="1"/>
  <c r="Q791" i="1"/>
  <c r="O792" i="1"/>
  <c r="AC792" i="1" s="1"/>
  <c r="AD792" i="1" s="1"/>
  <c r="L792" i="1" s="1"/>
  <c r="P792" i="1"/>
  <c r="Q792" i="1"/>
  <c r="O793" i="1"/>
  <c r="AA793" i="1" s="1"/>
  <c r="AB793" i="1" s="1"/>
  <c r="L793" i="1" s="1"/>
  <c r="P793" i="1"/>
  <c r="Q793" i="1"/>
  <c r="O794" i="1"/>
  <c r="AC794" i="1" s="1"/>
  <c r="AD794" i="1" s="1"/>
  <c r="L794" i="1" s="1"/>
  <c r="P794" i="1"/>
  <c r="Q794" i="1"/>
  <c r="O795" i="1"/>
  <c r="AA795" i="1" s="1"/>
  <c r="AB795" i="1" s="1"/>
  <c r="P795" i="1"/>
  <c r="Q795" i="1"/>
  <c r="O796" i="1"/>
  <c r="AH796" i="1" s="1"/>
  <c r="AI796" i="1" s="1"/>
  <c r="K796" i="1" s="1"/>
  <c r="P796" i="1"/>
  <c r="Q796" i="1"/>
  <c r="O797" i="1"/>
  <c r="AA797" i="1" s="1"/>
  <c r="AB797" i="1" s="1"/>
  <c r="L797" i="1" s="1"/>
  <c r="P797" i="1"/>
  <c r="Q797" i="1"/>
  <c r="O798" i="1"/>
  <c r="AF798" i="1" s="1"/>
  <c r="AG798" i="1" s="1"/>
  <c r="K798" i="1" s="1"/>
  <c r="P798" i="1"/>
  <c r="Q798" i="1"/>
  <c r="O799" i="1"/>
  <c r="P799" i="1"/>
  <c r="Q799" i="1"/>
  <c r="O800" i="1"/>
  <c r="AF800" i="1" s="1"/>
  <c r="AG800" i="1" s="1"/>
  <c r="P800" i="1"/>
  <c r="Q800" i="1"/>
  <c r="O801" i="1"/>
  <c r="P801" i="1"/>
  <c r="Q801" i="1"/>
  <c r="O802" i="1"/>
  <c r="AC802" i="1" s="1"/>
  <c r="AD802" i="1" s="1"/>
  <c r="L802" i="1" s="1"/>
  <c r="P802" i="1"/>
  <c r="Q802" i="1"/>
  <c r="O803" i="1"/>
  <c r="AF803" i="1" s="1"/>
  <c r="AG803" i="1" s="1"/>
  <c r="K803" i="1" s="1"/>
  <c r="P803" i="1"/>
  <c r="Q803" i="1"/>
  <c r="O804" i="1"/>
  <c r="P804" i="1"/>
  <c r="Q804" i="1"/>
  <c r="O805" i="1"/>
  <c r="AH805" i="1" s="1"/>
  <c r="AI805" i="1" s="1"/>
  <c r="K805" i="1" s="1"/>
  <c r="P805" i="1"/>
  <c r="Q805" i="1"/>
  <c r="O806" i="1"/>
  <c r="AC806" i="1" s="1"/>
  <c r="AD806" i="1" s="1"/>
  <c r="P806" i="1"/>
  <c r="Q806" i="1"/>
  <c r="O807" i="1"/>
  <c r="AF807" i="1" s="1"/>
  <c r="AG807" i="1" s="1"/>
  <c r="P807" i="1"/>
  <c r="Q807" i="1"/>
  <c r="O808" i="1"/>
  <c r="AC808" i="1" s="1"/>
  <c r="AD808" i="1" s="1"/>
  <c r="L808" i="1" s="1"/>
  <c r="P808" i="1"/>
  <c r="Q808" i="1"/>
  <c r="O809" i="1"/>
  <c r="AH809" i="1" s="1"/>
  <c r="AI809" i="1" s="1"/>
  <c r="P809" i="1"/>
  <c r="Q809" i="1"/>
  <c r="O810" i="1"/>
  <c r="AF810" i="1" s="1"/>
  <c r="AG810" i="1" s="1"/>
  <c r="K810" i="1" s="1"/>
  <c r="P810" i="1"/>
  <c r="Q810" i="1"/>
  <c r="O811" i="1"/>
  <c r="AA811" i="1" s="1"/>
  <c r="AB811" i="1" s="1"/>
  <c r="P811" i="1"/>
  <c r="Q811" i="1"/>
  <c r="O812" i="1"/>
  <c r="AF812" i="1" s="1"/>
  <c r="AG812" i="1" s="1"/>
  <c r="K812" i="1" s="1"/>
  <c r="P812" i="1"/>
  <c r="Q812" i="1"/>
  <c r="O813" i="1"/>
  <c r="P813" i="1"/>
  <c r="Q813" i="1"/>
  <c r="O814" i="1"/>
  <c r="P814" i="1"/>
  <c r="Q814" i="1"/>
  <c r="O815" i="1"/>
  <c r="AA815" i="1" s="1"/>
  <c r="AB815" i="1" s="1"/>
  <c r="L815" i="1" s="1"/>
  <c r="P815" i="1"/>
  <c r="Q815" i="1"/>
  <c r="O816" i="1"/>
  <c r="AC816" i="1" s="1"/>
  <c r="AD816" i="1" s="1"/>
  <c r="P816" i="1"/>
  <c r="Q816" i="1"/>
  <c r="O817" i="1"/>
  <c r="P817" i="1"/>
  <c r="Q817" i="1"/>
  <c r="O818" i="1"/>
  <c r="AH818" i="1" s="1"/>
  <c r="AI818" i="1" s="1"/>
  <c r="K818" i="1" s="1"/>
  <c r="P818" i="1"/>
  <c r="Q818" i="1"/>
  <c r="O819" i="1"/>
  <c r="AF819" i="1" s="1"/>
  <c r="AG819" i="1" s="1"/>
  <c r="K819" i="1" s="1"/>
  <c r="P819" i="1"/>
  <c r="Q819" i="1"/>
  <c r="O820" i="1"/>
  <c r="AA820" i="1" s="1"/>
  <c r="AB820" i="1" s="1"/>
  <c r="P820" i="1"/>
  <c r="Q820" i="1"/>
  <c r="O821" i="1"/>
  <c r="AF821" i="1" s="1"/>
  <c r="AG821" i="1" s="1"/>
  <c r="P821" i="1"/>
  <c r="Q821" i="1"/>
  <c r="O822" i="1"/>
  <c r="P822" i="1"/>
  <c r="Q822" i="1"/>
  <c r="O823" i="1"/>
  <c r="AH823" i="1" s="1"/>
  <c r="AI823" i="1" s="1"/>
  <c r="K823" i="1" s="1"/>
  <c r="P823" i="1"/>
  <c r="Q823" i="1"/>
  <c r="O824" i="1"/>
  <c r="P824" i="1"/>
  <c r="Q824" i="1"/>
  <c r="O825" i="1"/>
  <c r="AH825" i="1" s="1"/>
  <c r="AI825" i="1" s="1"/>
  <c r="P825" i="1"/>
  <c r="Q825" i="1"/>
  <c r="O826" i="1"/>
  <c r="AC826" i="1" s="1"/>
  <c r="AD826" i="1" s="1"/>
  <c r="P826" i="1"/>
  <c r="Q826" i="1"/>
  <c r="O827" i="1"/>
  <c r="P827" i="1"/>
  <c r="Q827" i="1"/>
  <c r="O828" i="1"/>
  <c r="P828" i="1"/>
  <c r="Q828" i="1"/>
  <c r="O829" i="1"/>
  <c r="AH829" i="1" s="1"/>
  <c r="AI829" i="1" s="1"/>
  <c r="K829" i="1" s="1"/>
  <c r="P829" i="1"/>
  <c r="Q829" i="1"/>
  <c r="O830" i="1"/>
  <c r="AF830" i="1" s="1"/>
  <c r="AG830" i="1" s="1"/>
  <c r="P830" i="1"/>
  <c r="Q830" i="1"/>
  <c r="O831" i="1"/>
  <c r="P831" i="1"/>
  <c r="Q831" i="1"/>
  <c r="O832" i="1"/>
  <c r="AC832" i="1" s="1"/>
  <c r="AD832" i="1" s="1"/>
  <c r="L832" i="1" s="1"/>
  <c r="P832" i="1"/>
  <c r="Q832" i="1"/>
  <c r="O833" i="1"/>
  <c r="P833" i="1"/>
  <c r="Q833" i="1"/>
  <c r="O834" i="1"/>
  <c r="AF834" i="1" s="1"/>
  <c r="AG834" i="1" s="1"/>
  <c r="K834" i="1" s="1"/>
  <c r="P834" i="1"/>
  <c r="Q834" i="1"/>
  <c r="O835" i="1"/>
  <c r="P835" i="1"/>
  <c r="Q835" i="1"/>
  <c r="O836" i="1"/>
  <c r="P836" i="1"/>
  <c r="Q836" i="1"/>
  <c r="O837" i="1"/>
  <c r="P837" i="1"/>
  <c r="Q837" i="1"/>
  <c r="O838" i="1"/>
  <c r="P838" i="1"/>
  <c r="Q838" i="1"/>
  <c r="O839" i="1"/>
  <c r="AA839" i="1" s="1"/>
  <c r="AB839" i="1" s="1"/>
  <c r="P839" i="1"/>
  <c r="Q839" i="1"/>
  <c r="O840" i="1"/>
  <c r="AC840" i="1" s="1"/>
  <c r="AD840" i="1" s="1"/>
  <c r="P840" i="1"/>
  <c r="Q840" i="1"/>
  <c r="O841" i="1"/>
  <c r="P841" i="1"/>
  <c r="Q841" i="1"/>
  <c r="O842" i="1"/>
  <c r="P842" i="1"/>
  <c r="Q842" i="1"/>
  <c r="O843" i="1"/>
  <c r="AA843" i="1" s="1"/>
  <c r="AB843" i="1" s="1"/>
  <c r="L843" i="1" s="1"/>
  <c r="P843" i="1"/>
  <c r="Q843" i="1"/>
  <c r="O844" i="1"/>
  <c r="P844" i="1"/>
  <c r="Q844" i="1"/>
  <c r="O845" i="1"/>
  <c r="AA845" i="1" s="1"/>
  <c r="AB845" i="1" s="1"/>
  <c r="L845" i="1" s="1"/>
  <c r="P845" i="1"/>
  <c r="Q845" i="1"/>
  <c r="O846" i="1"/>
  <c r="AF846" i="1" s="1"/>
  <c r="AG846" i="1" s="1"/>
  <c r="P846" i="1"/>
  <c r="Q846" i="1"/>
  <c r="O847" i="1"/>
  <c r="AA847" i="1" s="1"/>
  <c r="AB847" i="1" s="1"/>
  <c r="P847" i="1"/>
  <c r="Q847" i="1"/>
  <c r="O848" i="1"/>
  <c r="AC848" i="1" s="1"/>
  <c r="AD848" i="1" s="1"/>
  <c r="L848" i="1" s="1"/>
  <c r="P848" i="1"/>
  <c r="Q848" i="1"/>
  <c r="O849" i="1"/>
  <c r="P849" i="1"/>
  <c r="Q849" i="1"/>
  <c r="O850" i="1"/>
  <c r="AH850" i="1" s="1"/>
  <c r="AI850" i="1" s="1"/>
  <c r="K850" i="1" s="1"/>
  <c r="P850" i="1"/>
  <c r="Q850" i="1"/>
  <c r="O851" i="1"/>
  <c r="AH851" i="1" s="1"/>
  <c r="AI851" i="1" s="1"/>
  <c r="P851" i="1"/>
  <c r="Q851" i="1"/>
  <c r="O852" i="1"/>
  <c r="AC852" i="1" s="1"/>
  <c r="AD852" i="1" s="1"/>
  <c r="L852" i="1" s="1"/>
  <c r="P852" i="1"/>
  <c r="Q852" i="1"/>
  <c r="O853" i="1"/>
  <c r="P853" i="1"/>
  <c r="Q853" i="1"/>
  <c r="O854" i="1"/>
  <c r="P854" i="1"/>
  <c r="Q854" i="1"/>
  <c r="O855" i="1"/>
  <c r="AH855" i="1" s="1"/>
  <c r="AI855" i="1" s="1"/>
  <c r="P855" i="1"/>
  <c r="Q855" i="1"/>
  <c r="O856" i="1"/>
  <c r="AC856" i="1" s="1"/>
  <c r="AD856" i="1" s="1"/>
  <c r="L856" i="1" s="1"/>
  <c r="P856" i="1"/>
  <c r="Q856" i="1"/>
  <c r="O857" i="1"/>
  <c r="P857" i="1"/>
  <c r="Q857" i="1"/>
  <c r="O858" i="1"/>
  <c r="P858" i="1"/>
  <c r="Q858" i="1"/>
  <c r="O859" i="1"/>
  <c r="AC859" i="1" s="1"/>
  <c r="AD859" i="1" s="1"/>
  <c r="L859" i="1" s="1"/>
  <c r="P859" i="1"/>
  <c r="Q859" i="1"/>
  <c r="O860" i="1"/>
  <c r="P860" i="1"/>
  <c r="Q860" i="1"/>
  <c r="O861" i="1"/>
  <c r="P861" i="1"/>
  <c r="Q861" i="1"/>
  <c r="O862" i="1"/>
  <c r="P862" i="1"/>
  <c r="Q862" i="1"/>
  <c r="O863" i="1"/>
  <c r="P863" i="1"/>
  <c r="Q863" i="1"/>
  <c r="O864" i="1"/>
  <c r="AH864" i="1" s="1"/>
  <c r="AI864" i="1" s="1"/>
  <c r="K864" i="1" s="1"/>
  <c r="P864" i="1"/>
  <c r="Q864" i="1"/>
  <c r="O865" i="1"/>
  <c r="P865" i="1"/>
  <c r="Q865" i="1"/>
  <c r="O866" i="1"/>
  <c r="AC866" i="1" s="1"/>
  <c r="AD866" i="1" s="1"/>
  <c r="P866" i="1"/>
  <c r="Q866" i="1"/>
  <c r="O867" i="1"/>
  <c r="P867" i="1"/>
  <c r="Q867" i="1"/>
  <c r="O868" i="1"/>
  <c r="P868" i="1"/>
  <c r="Q868" i="1"/>
  <c r="O869" i="1"/>
  <c r="AA869" i="1" s="1"/>
  <c r="AB869" i="1" s="1"/>
  <c r="L869" i="1" s="1"/>
  <c r="P869" i="1"/>
  <c r="Q869" i="1"/>
  <c r="O870" i="1"/>
  <c r="P870" i="1"/>
  <c r="Q870" i="1"/>
  <c r="O871" i="1"/>
  <c r="AC871" i="1" s="1"/>
  <c r="AD871" i="1" s="1"/>
  <c r="L871" i="1" s="1"/>
  <c r="P871" i="1"/>
  <c r="Q871" i="1"/>
  <c r="O872" i="1"/>
  <c r="AC872" i="1" s="1"/>
  <c r="AD872" i="1" s="1"/>
  <c r="P872" i="1"/>
  <c r="Q872" i="1"/>
  <c r="O873" i="1"/>
  <c r="AA873" i="1" s="1"/>
  <c r="AB873" i="1" s="1"/>
  <c r="L873" i="1" s="1"/>
  <c r="P873" i="1"/>
  <c r="Q873" i="1"/>
  <c r="O874" i="1"/>
  <c r="AC874" i="1" s="1"/>
  <c r="AD874" i="1" s="1"/>
  <c r="P874" i="1"/>
  <c r="Q874" i="1"/>
  <c r="O875" i="1"/>
  <c r="P875" i="1"/>
  <c r="Q875" i="1"/>
  <c r="O876" i="1"/>
  <c r="P876" i="1"/>
  <c r="Q876" i="1"/>
  <c r="O877" i="1"/>
  <c r="P877" i="1"/>
  <c r="Q877" i="1"/>
  <c r="O878" i="1"/>
  <c r="AC878" i="1" s="1"/>
  <c r="AD878" i="1" s="1"/>
  <c r="P878" i="1"/>
  <c r="Q878" i="1"/>
  <c r="O879" i="1"/>
  <c r="P879" i="1"/>
  <c r="Q879" i="1"/>
  <c r="O880" i="1"/>
  <c r="P880" i="1"/>
  <c r="Q880" i="1"/>
  <c r="O881" i="1"/>
  <c r="P881" i="1"/>
  <c r="Q881" i="1"/>
  <c r="O882" i="1"/>
  <c r="AC882" i="1" s="1"/>
  <c r="AD882" i="1" s="1"/>
  <c r="L882" i="1" s="1"/>
  <c r="P882" i="1"/>
  <c r="Q882" i="1"/>
  <c r="O883" i="1"/>
  <c r="P883" i="1"/>
  <c r="Q883" i="1"/>
  <c r="O884" i="1"/>
  <c r="AC884" i="1" s="1"/>
  <c r="AD884" i="1" s="1"/>
  <c r="P884" i="1"/>
  <c r="Q884" i="1"/>
  <c r="O885" i="1"/>
  <c r="P885" i="1"/>
  <c r="Q885" i="1"/>
  <c r="O886" i="1"/>
  <c r="AC886" i="1" s="1"/>
  <c r="AD886" i="1" s="1"/>
  <c r="P886" i="1"/>
  <c r="Q886" i="1"/>
  <c r="O887" i="1"/>
  <c r="P887" i="1"/>
  <c r="Q887" i="1"/>
  <c r="O888" i="1"/>
  <c r="P888" i="1"/>
  <c r="Q888" i="1"/>
  <c r="O889" i="1"/>
  <c r="P889" i="1"/>
  <c r="Q889" i="1"/>
  <c r="O890" i="1"/>
  <c r="AC890" i="1" s="1"/>
  <c r="AD890" i="1" s="1"/>
  <c r="P890" i="1"/>
  <c r="Q890" i="1"/>
  <c r="O891" i="1"/>
  <c r="P891" i="1"/>
  <c r="Q891" i="1"/>
  <c r="O892" i="1"/>
  <c r="P892" i="1"/>
  <c r="Q892" i="1"/>
  <c r="O893" i="1"/>
  <c r="P893" i="1"/>
  <c r="Q893" i="1"/>
  <c r="O894" i="1"/>
  <c r="AH894" i="1" s="1"/>
  <c r="AI894" i="1" s="1"/>
  <c r="P894" i="1"/>
  <c r="Q894" i="1"/>
  <c r="O895" i="1"/>
  <c r="P895" i="1"/>
  <c r="Q895" i="1"/>
  <c r="O896" i="1"/>
  <c r="P896" i="1"/>
  <c r="Q896" i="1"/>
  <c r="O897" i="1"/>
  <c r="AF897" i="1" s="1"/>
  <c r="AG897" i="1" s="1"/>
  <c r="P897" i="1"/>
  <c r="Q897" i="1"/>
  <c r="O898" i="1"/>
  <c r="P898" i="1"/>
  <c r="Q898" i="1"/>
  <c r="O899" i="1"/>
  <c r="AF899" i="1" s="1"/>
  <c r="AG899" i="1" s="1"/>
  <c r="P899" i="1"/>
  <c r="Q899" i="1"/>
  <c r="O900" i="1"/>
  <c r="AC900" i="1" s="1"/>
  <c r="AD900" i="1" s="1"/>
  <c r="P900" i="1"/>
  <c r="Q900" i="1"/>
  <c r="O901" i="1"/>
  <c r="AA901" i="1" s="1"/>
  <c r="AB901" i="1" s="1"/>
  <c r="P901" i="1"/>
  <c r="Q901" i="1"/>
  <c r="O902" i="1"/>
  <c r="AC902" i="1" s="1"/>
  <c r="AD902" i="1" s="1"/>
  <c r="L902" i="1" s="1"/>
  <c r="P902" i="1"/>
  <c r="Q902" i="1"/>
  <c r="O903" i="1"/>
  <c r="P903" i="1"/>
  <c r="Q903" i="1"/>
  <c r="O904" i="1"/>
  <c r="AC904" i="1" s="1"/>
  <c r="AD904" i="1" s="1"/>
  <c r="P904" i="1"/>
  <c r="Q904" i="1"/>
  <c r="O905" i="1"/>
  <c r="AF905" i="1" s="1"/>
  <c r="AG905" i="1" s="1"/>
  <c r="K905" i="1" s="1"/>
  <c r="P905" i="1"/>
  <c r="Q905" i="1"/>
  <c r="O906" i="1"/>
  <c r="AC906" i="1" s="1"/>
  <c r="AD906" i="1" s="1"/>
  <c r="L906" i="1" s="1"/>
  <c r="P906" i="1"/>
  <c r="Q906" i="1"/>
  <c r="O907" i="1"/>
  <c r="AF907" i="1" s="1"/>
  <c r="AG907" i="1" s="1"/>
  <c r="K907" i="1" s="1"/>
  <c r="P907" i="1"/>
  <c r="Q907" i="1"/>
  <c r="O908" i="1"/>
  <c r="P908" i="1"/>
  <c r="Q908" i="1"/>
  <c r="O909" i="1"/>
  <c r="P909" i="1"/>
  <c r="Q909" i="1"/>
  <c r="O910" i="1"/>
  <c r="AC910" i="1" s="1"/>
  <c r="AD910" i="1" s="1"/>
  <c r="L910" i="1" s="1"/>
  <c r="P910" i="1"/>
  <c r="Q910" i="1"/>
  <c r="O911" i="1"/>
  <c r="AC911" i="1" s="1"/>
  <c r="AD911" i="1" s="1"/>
  <c r="L911" i="1" s="1"/>
  <c r="P911" i="1"/>
  <c r="Q911" i="1"/>
  <c r="O912" i="1"/>
  <c r="AH912" i="1" s="1"/>
  <c r="AI912" i="1" s="1"/>
  <c r="K912" i="1" s="1"/>
  <c r="P912" i="1"/>
  <c r="Q912" i="1"/>
  <c r="O913" i="1"/>
  <c r="AA913" i="1" s="1"/>
  <c r="AB913" i="1" s="1"/>
  <c r="L913" i="1" s="1"/>
  <c r="P913" i="1"/>
  <c r="Q913" i="1"/>
  <c r="O914" i="1"/>
  <c r="AC914" i="1" s="1"/>
  <c r="AD914" i="1" s="1"/>
  <c r="L914" i="1" s="1"/>
  <c r="P914" i="1"/>
  <c r="Q914" i="1"/>
  <c r="O915" i="1"/>
  <c r="AA915" i="1" s="1"/>
  <c r="AB915" i="1" s="1"/>
  <c r="L915" i="1" s="1"/>
  <c r="P915" i="1"/>
  <c r="Q915" i="1"/>
  <c r="O916" i="1"/>
  <c r="AC916" i="1" s="1"/>
  <c r="AD916" i="1" s="1"/>
  <c r="P916" i="1"/>
  <c r="Q916" i="1"/>
  <c r="O917" i="1"/>
  <c r="P917" i="1"/>
  <c r="Q917" i="1"/>
  <c r="O918" i="1"/>
  <c r="AC918" i="1" s="1"/>
  <c r="AD918" i="1" s="1"/>
  <c r="L918" i="1" s="1"/>
  <c r="P918" i="1"/>
  <c r="Q918" i="1"/>
  <c r="O919" i="1"/>
  <c r="P919" i="1"/>
  <c r="Q919" i="1"/>
  <c r="O920" i="1"/>
  <c r="P920" i="1"/>
  <c r="Q920" i="1"/>
  <c r="O921" i="1"/>
  <c r="P921" i="1"/>
  <c r="Q921" i="1"/>
  <c r="O922" i="1"/>
  <c r="AC922" i="1" s="1"/>
  <c r="AD922" i="1" s="1"/>
  <c r="P922" i="1"/>
  <c r="Q922" i="1"/>
  <c r="O923" i="1"/>
  <c r="P923" i="1"/>
  <c r="Q923" i="1"/>
  <c r="O924" i="1"/>
  <c r="AC924" i="1" s="1"/>
  <c r="AD924" i="1" s="1"/>
  <c r="L924" i="1" s="1"/>
  <c r="P924" i="1"/>
  <c r="Q924" i="1"/>
  <c r="O925" i="1"/>
  <c r="AA925" i="1" s="1"/>
  <c r="AB925" i="1" s="1"/>
  <c r="L925" i="1" s="1"/>
  <c r="P925" i="1"/>
  <c r="Q925" i="1"/>
  <c r="O926" i="1"/>
  <c r="AC926" i="1" s="1"/>
  <c r="AD926" i="1" s="1"/>
  <c r="P926" i="1"/>
  <c r="Q926" i="1"/>
  <c r="O927" i="1"/>
  <c r="AC927" i="1" s="1"/>
  <c r="AD927" i="1" s="1"/>
  <c r="P927" i="1"/>
  <c r="Q927" i="1"/>
  <c r="O928" i="1"/>
  <c r="AH928" i="1" s="1"/>
  <c r="AI928" i="1" s="1"/>
  <c r="K928" i="1" s="1"/>
  <c r="P928" i="1"/>
  <c r="Q928" i="1"/>
  <c r="O929" i="1"/>
  <c r="AF929" i="1" s="1"/>
  <c r="AG929" i="1" s="1"/>
  <c r="P929" i="1"/>
  <c r="Q929" i="1"/>
  <c r="O930" i="1"/>
  <c r="P930" i="1"/>
  <c r="Q930" i="1"/>
  <c r="O931" i="1"/>
  <c r="P931" i="1"/>
  <c r="Q931" i="1"/>
  <c r="O932" i="1"/>
  <c r="P932" i="1"/>
  <c r="Q932" i="1"/>
  <c r="O933" i="1"/>
  <c r="AA933" i="1" s="1"/>
  <c r="AB933" i="1" s="1"/>
  <c r="L933" i="1" s="1"/>
  <c r="P933" i="1"/>
  <c r="Q933" i="1"/>
  <c r="O934" i="1"/>
  <c r="AH934" i="1" s="1"/>
  <c r="AI934" i="1" s="1"/>
  <c r="K934" i="1" s="1"/>
  <c r="P934" i="1"/>
  <c r="Q934" i="1"/>
  <c r="O935" i="1"/>
  <c r="P935" i="1"/>
  <c r="Q935" i="1"/>
  <c r="O936" i="1"/>
  <c r="P936" i="1"/>
  <c r="Q936" i="1"/>
  <c r="O937" i="1"/>
  <c r="P937" i="1"/>
  <c r="Q937" i="1"/>
  <c r="O938" i="1"/>
  <c r="AA938" i="1" s="1"/>
  <c r="AB938" i="1" s="1"/>
  <c r="P938" i="1"/>
  <c r="Q938" i="1"/>
  <c r="O939" i="1"/>
  <c r="AA939" i="1" s="1"/>
  <c r="AB939" i="1" s="1"/>
  <c r="P939" i="1"/>
  <c r="Q939" i="1"/>
  <c r="O940" i="1"/>
  <c r="P940" i="1"/>
  <c r="Q940" i="1"/>
  <c r="O941" i="1"/>
  <c r="P941" i="1"/>
  <c r="Q941" i="1"/>
  <c r="O942" i="1"/>
  <c r="P942" i="1"/>
  <c r="Q942" i="1"/>
  <c r="O943" i="1"/>
  <c r="AA943" i="1" s="1"/>
  <c r="AB943" i="1" s="1"/>
  <c r="L943" i="1" s="1"/>
  <c r="P943" i="1"/>
  <c r="Q943" i="1"/>
  <c r="O944" i="1"/>
  <c r="AA944" i="1" s="1"/>
  <c r="AB944" i="1" s="1"/>
  <c r="P944" i="1"/>
  <c r="Q944" i="1"/>
  <c r="O945" i="1"/>
  <c r="P945" i="1"/>
  <c r="Q945" i="1"/>
  <c r="O946" i="1"/>
  <c r="P946" i="1"/>
  <c r="Q946" i="1"/>
  <c r="O947" i="1"/>
  <c r="AC947" i="1" s="1"/>
  <c r="AD947" i="1" s="1"/>
  <c r="P947" i="1"/>
  <c r="Q947" i="1"/>
  <c r="O948" i="1"/>
  <c r="P948" i="1"/>
  <c r="Q948" i="1"/>
  <c r="O949" i="1"/>
  <c r="P949" i="1"/>
  <c r="Q949" i="1"/>
  <c r="O950" i="1"/>
  <c r="P950" i="1"/>
  <c r="Q950" i="1"/>
  <c r="O951" i="1"/>
  <c r="AA951" i="1" s="1"/>
  <c r="AB951" i="1" s="1"/>
  <c r="L951" i="1" s="1"/>
  <c r="P951" i="1"/>
  <c r="Q951" i="1"/>
  <c r="O952" i="1"/>
  <c r="AF952" i="1" s="1"/>
  <c r="AG952" i="1" s="1"/>
  <c r="P952" i="1"/>
  <c r="Q952" i="1"/>
  <c r="O953" i="1"/>
  <c r="P953" i="1"/>
  <c r="Q953" i="1"/>
  <c r="O954" i="1"/>
  <c r="P954" i="1"/>
  <c r="Q954" i="1"/>
  <c r="O955" i="1"/>
  <c r="AC955" i="1" s="1"/>
  <c r="AD955" i="1" s="1"/>
  <c r="L955" i="1" s="1"/>
  <c r="P955" i="1"/>
  <c r="Q955" i="1"/>
  <c r="O956" i="1"/>
  <c r="P956" i="1"/>
  <c r="Q956" i="1"/>
  <c r="O957" i="1"/>
  <c r="P957" i="1"/>
  <c r="Q957" i="1"/>
  <c r="O958" i="1"/>
  <c r="P958" i="1"/>
  <c r="Q958" i="1"/>
  <c r="O959" i="1"/>
  <c r="P959" i="1"/>
  <c r="Q959" i="1"/>
  <c r="O960" i="1"/>
  <c r="P960" i="1"/>
  <c r="Q960" i="1"/>
  <c r="O961" i="1"/>
  <c r="AH961" i="1" s="1"/>
  <c r="AI961" i="1" s="1"/>
  <c r="K961" i="1" s="1"/>
  <c r="P961" i="1"/>
  <c r="Q961" i="1"/>
  <c r="O962" i="1"/>
  <c r="P962" i="1"/>
  <c r="Q962" i="1"/>
  <c r="O963" i="1"/>
  <c r="AA963" i="1" s="1"/>
  <c r="AB963" i="1" s="1"/>
  <c r="P963" i="1"/>
  <c r="Q963" i="1"/>
  <c r="O964" i="1"/>
  <c r="P964" i="1"/>
  <c r="Q964" i="1"/>
  <c r="O965" i="1"/>
  <c r="P965" i="1"/>
  <c r="Q965" i="1"/>
  <c r="O966" i="1"/>
  <c r="P966" i="1"/>
  <c r="Q966" i="1"/>
  <c r="O967" i="1"/>
  <c r="P967" i="1"/>
  <c r="Q967" i="1"/>
  <c r="O968" i="1"/>
  <c r="P968" i="1"/>
  <c r="Q968" i="1"/>
  <c r="O969" i="1"/>
  <c r="AH969" i="1" s="1"/>
  <c r="AI969" i="1" s="1"/>
  <c r="P969" i="1"/>
  <c r="Q969" i="1"/>
  <c r="O970" i="1"/>
  <c r="AF970" i="1" s="1"/>
  <c r="AG970" i="1" s="1"/>
  <c r="P970" i="1"/>
  <c r="Q970" i="1"/>
  <c r="O971" i="1"/>
  <c r="P971" i="1"/>
  <c r="Q971" i="1"/>
  <c r="O972" i="1"/>
  <c r="P972" i="1"/>
  <c r="Q972" i="1"/>
  <c r="O973" i="1"/>
  <c r="P973" i="1"/>
  <c r="Q973" i="1"/>
  <c r="O974" i="1"/>
  <c r="AF974" i="1" s="1"/>
  <c r="AG974" i="1" s="1"/>
  <c r="K974" i="1" s="1"/>
  <c r="P974" i="1"/>
  <c r="Q974" i="1"/>
  <c r="O975" i="1"/>
  <c r="P975" i="1"/>
  <c r="Q975" i="1"/>
  <c r="O976" i="1"/>
  <c r="P976" i="1"/>
  <c r="Q976" i="1"/>
  <c r="O977" i="1"/>
  <c r="AF977" i="1" s="1"/>
  <c r="AG977" i="1" s="1"/>
  <c r="K977" i="1" s="1"/>
  <c r="P977" i="1"/>
  <c r="Q977" i="1"/>
  <c r="O978" i="1"/>
  <c r="P978" i="1"/>
  <c r="Q978" i="1"/>
  <c r="O979" i="1"/>
  <c r="P979" i="1"/>
  <c r="Q979" i="1"/>
  <c r="O980" i="1"/>
  <c r="AH980" i="1" s="1"/>
  <c r="AI980" i="1" s="1"/>
  <c r="K980" i="1" s="1"/>
  <c r="P980" i="1"/>
  <c r="Q980" i="1"/>
  <c r="O981" i="1"/>
  <c r="P981" i="1"/>
  <c r="Q981" i="1"/>
  <c r="O982" i="1"/>
  <c r="AF982" i="1" s="1"/>
  <c r="AG982" i="1" s="1"/>
  <c r="P982" i="1"/>
  <c r="Q982" i="1"/>
  <c r="O983" i="1"/>
  <c r="AF983" i="1" s="1"/>
  <c r="AG983" i="1" s="1"/>
  <c r="P983" i="1"/>
  <c r="Q983" i="1"/>
  <c r="O984" i="1"/>
  <c r="AH984" i="1" s="1"/>
  <c r="AI984" i="1" s="1"/>
  <c r="K984" i="1" s="1"/>
  <c r="P984" i="1"/>
  <c r="Q984" i="1"/>
  <c r="O985" i="1"/>
  <c r="P985" i="1"/>
  <c r="Q985" i="1"/>
  <c r="O986" i="1"/>
  <c r="AF986" i="1" s="1"/>
  <c r="AG986" i="1" s="1"/>
  <c r="K986" i="1" s="1"/>
  <c r="P986" i="1"/>
  <c r="Q986" i="1"/>
  <c r="O987" i="1"/>
  <c r="P987" i="1"/>
  <c r="Q987" i="1"/>
  <c r="O988" i="1"/>
  <c r="P988" i="1"/>
  <c r="Q988" i="1"/>
  <c r="O989" i="1"/>
  <c r="AF989" i="1" s="1"/>
  <c r="AG989" i="1" s="1"/>
  <c r="K989" i="1" s="1"/>
  <c r="P989" i="1"/>
  <c r="Q989" i="1"/>
  <c r="O990" i="1"/>
  <c r="AF990" i="1" s="1"/>
  <c r="AG990" i="1" s="1"/>
  <c r="K990" i="1" s="1"/>
  <c r="P990" i="1"/>
  <c r="Q990" i="1"/>
  <c r="O991" i="1"/>
  <c r="P991" i="1"/>
  <c r="Q991" i="1"/>
  <c r="O992" i="1"/>
  <c r="AF992" i="1" s="1"/>
  <c r="AG992" i="1" s="1"/>
  <c r="P992" i="1"/>
  <c r="Q992" i="1"/>
  <c r="O993" i="1"/>
  <c r="P993" i="1"/>
  <c r="Q993" i="1"/>
  <c r="O994" i="1"/>
  <c r="AF994" i="1" s="1"/>
  <c r="AG994" i="1" s="1"/>
  <c r="K994" i="1" s="1"/>
  <c r="P994" i="1"/>
  <c r="Q994" i="1"/>
  <c r="O995" i="1"/>
  <c r="P995" i="1"/>
  <c r="Q995" i="1"/>
  <c r="O996" i="1"/>
  <c r="AH996" i="1" s="1"/>
  <c r="AI996" i="1" s="1"/>
  <c r="K996" i="1" s="1"/>
  <c r="P996" i="1"/>
  <c r="Q996" i="1"/>
  <c r="O997" i="1"/>
  <c r="AH997" i="1" s="1"/>
  <c r="AI997" i="1" s="1"/>
  <c r="K997" i="1" s="1"/>
  <c r="P997" i="1"/>
  <c r="Q997" i="1"/>
  <c r="O998" i="1"/>
  <c r="AA998" i="1" s="1"/>
  <c r="AB998" i="1" s="1"/>
  <c r="P998" i="1"/>
  <c r="Q998" i="1"/>
  <c r="O999" i="1"/>
  <c r="AC999" i="1" s="1"/>
  <c r="AD999" i="1" s="1"/>
  <c r="L999" i="1" s="1"/>
  <c r="P999" i="1"/>
  <c r="Q999" i="1"/>
  <c r="O1000" i="1"/>
  <c r="P1000" i="1"/>
  <c r="Q1000" i="1"/>
  <c r="O1001" i="1"/>
  <c r="AH1001" i="1" s="1"/>
  <c r="AI1001" i="1" s="1"/>
  <c r="P1001" i="1"/>
  <c r="Q1001" i="1"/>
  <c r="O1002" i="1"/>
  <c r="AC1002" i="1" s="1"/>
  <c r="AD1002" i="1" s="1"/>
  <c r="L1002" i="1" s="1"/>
  <c r="P1002" i="1"/>
  <c r="Q1002" i="1"/>
  <c r="O1003" i="1"/>
  <c r="AF1003" i="1" s="1"/>
  <c r="AG1003" i="1" s="1"/>
  <c r="P1003" i="1"/>
  <c r="Q1003" i="1"/>
  <c r="O1004" i="1"/>
  <c r="P1004" i="1"/>
  <c r="Q1004" i="1"/>
  <c r="O1005" i="1"/>
  <c r="AH1005" i="1" s="1"/>
  <c r="AI1005" i="1" s="1"/>
  <c r="K1005" i="1" s="1"/>
  <c r="P1005" i="1"/>
  <c r="Q1005" i="1"/>
  <c r="O1006" i="1"/>
  <c r="P1006" i="1"/>
  <c r="Q1006" i="1"/>
  <c r="O1007" i="1"/>
  <c r="P1007" i="1"/>
  <c r="Q1007" i="1"/>
  <c r="O1008" i="1"/>
  <c r="P1008" i="1"/>
  <c r="Q1008" i="1"/>
  <c r="O1009" i="1"/>
  <c r="AA1009" i="1" s="1"/>
  <c r="AB1009" i="1" s="1"/>
  <c r="L1009" i="1" s="1"/>
  <c r="P1009" i="1"/>
  <c r="Q1009" i="1"/>
  <c r="O1010" i="1"/>
  <c r="P1010" i="1"/>
  <c r="Q1010" i="1"/>
  <c r="O1011" i="1"/>
  <c r="P1011" i="1"/>
  <c r="Q1011" i="1"/>
  <c r="O1012" i="1"/>
  <c r="AH1012" i="1" s="1"/>
  <c r="AI1012" i="1" s="1"/>
  <c r="P1012" i="1"/>
  <c r="Q1012" i="1"/>
  <c r="O1013" i="1"/>
  <c r="P1013" i="1"/>
  <c r="Q1013" i="1"/>
  <c r="O1014" i="1"/>
  <c r="AF1014" i="1" s="1"/>
  <c r="AG1014" i="1" s="1"/>
  <c r="K1014" i="1" s="1"/>
  <c r="P1014" i="1"/>
  <c r="Q1014" i="1"/>
  <c r="O1015" i="1"/>
  <c r="AA1015" i="1" s="1"/>
  <c r="AB1015" i="1" s="1"/>
  <c r="L1015" i="1" s="1"/>
  <c r="P1015" i="1"/>
  <c r="Q1015" i="1"/>
  <c r="O1016" i="1"/>
  <c r="P1016" i="1"/>
  <c r="Q1016" i="1"/>
  <c r="O1017" i="1"/>
  <c r="AA1017" i="1" s="1"/>
  <c r="AB1017" i="1" s="1"/>
  <c r="P1017" i="1"/>
  <c r="Q1017" i="1"/>
  <c r="O1018" i="1"/>
  <c r="P1018" i="1"/>
  <c r="Q1018" i="1"/>
  <c r="O1019" i="1"/>
  <c r="AA1019" i="1" s="1"/>
  <c r="AB1019" i="1" s="1"/>
  <c r="L1019" i="1" s="1"/>
  <c r="P1019" i="1"/>
  <c r="Q1019" i="1"/>
  <c r="O1020" i="1"/>
  <c r="P1020" i="1"/>
  <c r="Q1020" i="1"/>
  <c r="O1021" i="1"/>
  <c r="AH1021" i="1" s="1"/>
  <c r="AI1021" i="1" s="1"/>
  <c r="P1021" i="1"/>
  <c r="Q1021" i="1"/>
  <c r="O1022" i="1"/>
  <c r="P1022" i="1"/>
  <c r="Q1022" i="1"/>
  <c r="O1023" i="1"/>
  <c r="P1023" i="1"/>
  <c r="Q1023" i="1"/>
  <c r="O1024" i="1"/>
  <c r="P1024" i="1"/>
  <c r="Q1024" i="1"/>
  <c r="O1025" i="1"/>
  <c r="AA1025" i="1" s="1"/>
  <c r="AB1025" i="1" s="1"/>
  <c r="L1025" i="1" s="1"/>
  <c r="P1025" i="1"/>
  <c r="Q1025" i="1"/>
  <c r="O1026" i="1"/>
  <c r="P1026" i="1"/>
  <c r="Q1026" i="1"/>
  <c r="O1027" i="1"/>
  <c r="AH1027" i="1" s="1"/>
  <c r="AI1027" i="1" s="1"/>
  <c r="K1027" i="1" s="1"/>
  <c r="P1027" i="1"/>
  <c r="Q1027" i="1"/>
  <c r="O1028" i="1"/>
  <c r="AH1028" i="1" s="1"/>
  <c r="AI1028" i="1" s="1"/>
  <c r="K1028" i="1" s="1"/>
  <c r="P1028" i="1"/>
  <c r="Q1028" i="1"/>
  <c r="O1029" i="1"/>
  <c r="P1029" i="1"/>
  <c r="Q1029" i="1"/>
  <c r="O1030" i="1"/>
  <c r="P1030" i="1"/>
  <c r="Q1030" i="1"/>
  <c r="O1031" i="1"/>
  <c r="P1031" i="1"/>
  <c r="Q1031" i="1"/>
  <c r="O1032" i="1"/>
  <c r="AC1032" i="1" s="1"/>
  <c r="AD1032" i="1" s="1"/>
  <c r="L1032" i="1" s="1"/>
  <c r="P1032" i="1"/>
  <c r="Q1032" i="1"/>
  <c r="O1033" i="1"/>
  <c r="AA1033" i="1" s="1"/>
  <c r="AB1033" i="1" s="1"/>
  <c r="L1033" i="1" s="1"/>
  <c r="P1033" i="1"/>
  <c r="Q1033" i="1"/>
  <c r="O1034" i="1"/>
  <c r="AH1034" i="1" s="1"/>
  <c r="AI1034" i="1" s="1"/>
  <c r="K1034" i="1" s="1"/>
  <c r="P1034" i="1"/>
  <c r="Q1034" i="1"/>
  <c r="O1035" i="1"/>
  <c r="AH1035" i="1" s="1"/>
  <c r="AI1035" i="1" s="1"/>
  <c r="K1035" i="1" s="1"/>
  <c r="P1035" i="1"/>
  <c r="Q1035" i="1"/>
  <c r="O1036" i="1"/>
  <c r="P1036" i="1"/>
  <c r="Q1036" i="1"/>
  <c r="O1037" i="1"/>
  <c r="P1037" i="1"/>
  <c r="Q1037" i="1"/>
  <c r="O1038" i="1"/>
  <c r="AA1038" i="1" s="1"/>
  <c r="AB1038" i="1" s="1"/>
  <c r="L1038" i="1" s="1"/>
  <c r="P1038" i="1"/>
  <c r="Q1038" i="1"/>
  <c r="O1039" i="1"/>
  <c r="AF1039" i="1" s="1"/>
  <c r="AG1039" i="1" s="1"/>
  <c r="K1039" i="1" s="1"/>
  <c r="P1039" i="1"/>
  <c r="Q1039" i="1"/>
  <c r="O1040" i="1"/>
  <c r="AC1040" i="1" s="1"/>
  <c r="AD1040" i="1" s="1"/>
  <c r="L1040" i="1" s="1"/>
  <c r="P1040" i="1"/>
  <c r="Q1040" i="1"/>
  <c r="O1041" i="1"/>
  <c r="AA1041" i="1" s="1"/>
  <c r="AB1041" i="1" s="1"/>
  <c r="P1041" i="1"/>
  <c r="Q1041" i="1"/>
  <c r="O1042" i="1"/>
  <c r="AF1042" i="1" s="1"/>
  <c r="AG1042" i="1" s="1"/>
  <c r="K1042" i="1" s="1"/>
  <c r="P1042" i="1"/>
  <c r="Q1042" i="1"/>
  <c r="O1043" i="1"/>
  <c r="P1043" i="1"/>
  <c r="Q1043" i="1"/>
  <c r="O1044" i="1"/>
  <c r="AH1044" i="1" s="1"/>
  <c r="AI1044" i="1" s="1"/>
  <c r="P1044" i="1"/>
  <c r="Q1044" i="1"/>
  <c r="O1045" i="1"/>
  <c r="AA1045" i="1" s="1"/>
  <c r="AB1045" i="1" s="1"/>
  <c r="P1045" i="1"/>
  <c r="Q1045" i="1"/>
  <c r="O1046" i="1"/>
  <c r="AC1046" i="1" s="1"/>
  <c r="AD1046" i="1" s="1"/>
  <c r="P1046" i="1"/>
  <c r="Q1046" i="1"/>
  <c r="O1047" i="1"/>
  <c r="AH1047" i="1" s="1"/>
  <c r="AI1047" i="1" s="1"/>
  <c r="P1047" i="1"/>
  <c r="Q1047" i="1"/>
  <c r="O1048" i="1"/>
  <c r="P1048" i="1"/>
  <c r="Q1048" i="1"/>
  <c r="O1049" i="1"/>
  <c r="P1049" i="1"/>
  <c r="Q1049" i="1"/>
  <c r="O1050" i="1"/>
  <c r="P1050" i="1"/>
  <c r="Q1050" i="1"/>
  <c r="O1051" i="1"/>
  <c r="AA1051" i="1" s="1"/>
  <c r="AB1051" i="1" s="1"/>
  <c r="L1051" i="1" s="1"/>
  <c r="P1051" i="1"/>
  <c r="Q1051" i="1"/>
  <c r="O1052" i="1"/>
  <c r="P1052" i="1"/>
  <c r="Q1052" i="1"/>
  <c r="O1053" i="1"/>
  <c r="P1053" i="1"/>
  <c r="Q1053" i="1"/>
  <c r="O1054" i="1"/>
  <c r="AA1054" i="1" s="1"/>
  <c r="AB1054" i="1" s="1"/>
  <c r="L1054" i="1" s="1"/>
  <c r="P1054" i="1"/>
  <c r="Q1054" i="1"/>
  <c r="O1055" i="1"/>
  <c r="AC1055" i="1" s="1"/>
  <c r="AD1055" i="1" s="1"/>
  <c r="P1055" i="1"/>
  <c r="Q1055" i="1"/>
  <c r="O1056" i="1"/>
  <c r="AA1056" i="1" s="1"/>
  <c r="AB1056" i="1" s="1"/>
  <c r="L1056" i="1" s="1"/>
  <c r="P1056" i="1"/>
  <c r="Q1056" i="1"/>
  <c r="O1057" i="1"/>
  <c r="AF1057" i="1" s="1"/>
  <c r="AG1057" i="1" s="1"/>
  <c r="P1057" i="1"/>
  <c r="Q1057" i="1"/>
  <c r="O1058" i="1"/>
  <c r="P1058" i="1"/>
  <c r="Q1058" i="1"/>
  <c r="O1059" i="1"/>
  <c r="P1059" i="1"/>
  <c r="Q1059" i="1"/>
  <c r="O1060" i="1"/>
  <c r="AA1060" i="1" s="1"/>
  <c r="AB1060" i="1" s="1"/>
  <c r="P1060" i="1"/>
  <c r="Q1060" i="1"/>
  <c r="O1061" i="1"/>
  <c r="P1061" i="1"/>
  <c r="Q1061" i="1"/>
  <c r="O1062" i="1"/>
  <c r="AF1062" i="1" s="1"/>
  <c r="AG1062" i="1" s="1"/>
  <c r="P1062" i="1"/>
  <c r="Q1062" i="1"/>
  <c r="O1063" i="1"/>
  <c r="P1063" i="1"/>
  <c r="Q1063" i="1"/>
  <c r="O1064" i="1"/>
  <c r="P1064" i="1"/>
  <c r="Q1064" i="1"/>
  <c r="O1065" i="1"/>
  <c r="P1065" i="1"/>
  <c r="Q1065" i="1"/>
  <c r="O1066" i="1"/>
  <c r="AH1066" i="1" s="1"/>
  <c r="AI1066" i="1" s="1"/>
  <c r="K1066" i="1" s="1"/>
  <c r="P1066" i="1"/>
  <c r="Q1066" i="1"/>
  <c r="O1067" i="1"/>
  <c r="P1067" i="1"/>
  <c r="Q1067" i="1"/>
  <c r="O1068" i="1"/>
  <c r="AC1068" i="1" s="1"/>
  <c r="AD1068" i="1" s="1"/>
  <c r="P1068" i="1"/>
  <c r="Q1068" i="1"/>
  <c r="O1069" i="1"/>
  <c r="AF1069" i="1" s="1"/>
  <c r="AG1069" i="1" s="1"/>
  <c r="P1069" i="1"/>
  <c r="Q1069" i="1"/>
  <c r="O1070" i="1"/>
  <c r="AF1070" i="1" s="1"/>
  <c r="AG1070" i="1" s="1"/>
  <c r="P1070" i="1"/>
  <c r="Q1070" i="1"/>
  <c r="O1071" i="1"/>
  <c r="P1071" i="1"/>
  <c r="Q1071" i="1"/>
  <c r="O1072" i="1"/>
  <c r="AA1072" i="1" s="1"/>
  <c r="AB1072" i="1" s="1"/>
  <c r="L1072" i="1" s="1"/>
  <c r="P1072" i="1"/>
  <c r="Q1072" i="1"/>
  <c r="O1073" i="1"/>
  <c r="AC1073" i="1" s="1"/>
  <c r="AD1073" i="1" s="1"/>
  <c r="L1073" i="1" s="1"/>
  <c r="P1073" i="1"/>
  <c r="Q1073" i="1"/>
  <c r="O1074" i="1"/>
  <c r="AA1074" i="1" s="1"/>
  <c r="AB1074" i="1" s="1"/>
  <c r="P1074" i="1"/>
  <c r="Q1074" i="1"/>
  <c r="O1075" i="1"/>
  <c r="AA1075" i="1" s="1"/>
  <c r="AB1075" i="1" s="1"/>
  <c r="P1075" i="1"/>
  <c r="Q1075" i="1"/>
  <c r="O1076" i="1"/>
  <c r="P1076" i="1"/>
  <c r="Q1076" i="1"/>
  <c r="O1077" i="1"/>
  <c r="AA1077" i="1" s="1"/>
  <c r="AB1077" i="1" s="1"/>
  <c r="P1077" i="1"/>
  <c r="Q1077" i="1"/>
  <c r="O1078" i="1"/>
  <c r="AC1078" i="1" s="1"/>
  <c r="AD1078" i="1" s="1"/>
  <c r="L1078" i="1" s="1"/>
  <c r="P1078" i="1"/>
  <c r="Q1078" i="1"/>
  <c r="O1079" i="1"/>
  <c r="P1079" i="1"/>
  <c r="Q1079" i="1"/>
  <c r="O1080" i="1"/>
  <c r="AC1080" i="1" s="1"/>
  <c r="AD1080" i="1" s="1"/>
  <c r="L1080" i="1" s="1"/>
  <c r="P1080" i="1"/>
  <c r="Q1080" i="1"/>
  <c r="O1081" i="1"/>
  <c r="AA1081" i="1" s="1"/>
  <c r="AB1081" i="1" s="1"/>
  <c r="P1081" i="1"/>
  <c r="Q1081" i="1"/>
  <c r="O1082" i="1"/>
  <c r="P1082" i="1"/>
  <c r="Q1082" i="1"/>
  <c r="O1083" i="1"/>
  <c r="AF1083" i="1" s="1"/>
  <c r="AG1083" i="1" s="1"/>
  <c r="K1083" i="1" s="1"/>
  <c r="P1083" i="1"/>
  <c r="Q1083" i="1"/>
  <c r="O1084" i="1"/>
  <c r="P1084" i="1"/>
  <c r="Q1084" i="1"/>
  <c r="O1085" i="1"/>
  <c r="P1085" i="1"/>
  <c r="Q1085" i="1"/>
  <c r="O1086" i="1"/>
  <c r="P1086" i="1"/>
  <c r="Q1086" i="1"/>
  <c r="O1087" i="1"/>
  <c r="AC1087" i="1" s="1"/>
  <c r="AD1087" i="1" s="1"/>
  <c r="P1087" i="1"/>
  <c r="Q1087" i="1"/>
  <c r="O1088" i="1"/>
  <c r="AC1088" i="1" s="1"/>
  <c r="AD1088" i="1" s="1"/>
  <c r="L1088" i="1" s="1"/>
  <c r="P1088" i="1"/>
  <c r="Q1088" i="1"/>
  <c r="O1089" i="1"/>
  <c r="AA1089" i="1" s="1"/>
  <c r="AB1089" i="1" s="1"/>
  <c r="P1089" i="1"/>
  <c r="Q1089" i="1"/>
  <c r="O1090" i="1"/>
  <c r="AC1090" i="1" s="1"/>
  <c r="AD1090" i="1" s="1"/>
  <c r="P1090" i="1"/>
  <c r="Q1090" i="1"/>
  <c r="O1091" i="1"/>
  <c r="AC1091" i="1" s="1"/>
  <c r="AD1091" i="1" s="1"/>
  <c r="P1091" i="1"/>
  <c r="Q1091" i="1"/>
  <c r="O1092" i="1"/>
  <c r="AF1092" i="1" s="1"/>
  <c r="AG1092" i="1" s="1"/>
  <c r="K1092" i="1" s="1"/>
  <c r="P1092" i="1"/>
  <c r="Q1092" i="1"/>
  <c r="O1093" i="1"/>
  <c r="AF1093" i="1" s="1"/>
  <c r="AG1093" i="1" s="1"/>
  <c r="P1093" i="1"/>
  <c r="Q1093" i="1"/>
  <c r="O1094" i="1"/>
  <c r="P1094" i="1"/>
  <c r="Q1094" i="1"/>
  <c r="O1095" i="1"/>
  <c r="AA1095" i="1" s="1"/>
  <c r="AB1095" i="1" s="1"/>
  <c r="P1095" i="1"/>
  <c r="Q1095" i="1"/>
  <c r="O1096" i="1"/>
  <c r="AC1096" i="1" s="1"/>
  <c r="AD1096" i="1" s="1"/>
  <c r="P1096" i="1"/>
  <c r="Q1096" i="1"/>
  <c r="O1097" i="1"/>
  <c r="AH1097" i="1" s="1"/>
  <c r="AI1097" i="1" s="1"/>
  <c r="P1097" i="1"/>
  <c r="Q1097" i="1"/>
  <c r="O1098" i="1"/>
  <c r="AF1098" i="1" s="1"/>
  <c r="AG1098" i="1" s="1"/>
  <c r="P1098" i="1"/>
  <c r="Q1098" i="1"/>
  <c r="O1099" i="1"/>
  <c r="P1099" i="1"/>
  <c r="Q1099" i="1"/>
  <c r="O1100" i="1"/>
  <c r="P1100" i="1"/>
  <c r="Q1100" i="1"/>
  <c r="O1101" i="1"/>
  <c r="P1101" i="1"/>
  <c r="Q1101" i="1"/>
  <c r="O1102" i="1"/>
  <c r="P1102" i="1"/>
  <c r="Q1102" i="1"/>
  <c r="O1103" i="1"/>
  <c r="AC1103" i="1" s="1"/>
  <c r="AD1103" i="1" s="1"/>
  <c r="P1103" i="1"/>
  <c r="Q1103" i="1"/>
  <c r="O1104" i="1"/>
  <c r="AF1104" i="1" s="1"/>
  <c r="AG1104" i="1" s="1"/>
  <c r="P1104" i="1"/>
  <c r="Q1104" i="1"/>
  <c r="O1105" i="1"/>
  <c r="P1105" i="1"/>
  <c r="Q1105" i="1"/>
  <c r="O1106" i="1"/>
  <c r="P1106" i="1"/>
  <c r="Q1106" i="1"/>
  <c r="O1107" i="1"/>
  <c r="AA1107" i="1" s="1"/>
  <c r="AB1107" i="1" s="1"/>
  <c r="L1107" i="1" s="1"/>
  <c r="P1107" i="1"/>
  <c r="Q1107" i="1"/>
  <c r="O1108" i="1"/>
  <c r="P1108" i="1"/>
  <c r="Q1108" i="1"/>
  <c r="O1109" i="1"/>
  <c r="AH1109" i="1" s="1"/>
  <c r="AI1109" i="1" s="1"/>
  <c r="K1109" i="1" s="1"/>
  <c r="P1109" i="1"/>
  <c r="Q1109" i="1"/>
  <c r="O1110" i="1"/>
  <c r="P1110" i="1"/>
  <c r="Q1110" i="1"/>
  <c r="O1111" i="1"/>
  <c r="AA1111" i="1" s="1"/>
  <c r="AB1111" i="1" s="1"/>
  <c r="P1111" i="1"/>
  <c r="Q1111" i="1"/>
  <c r="O1112" i="1"/>
  <c r="P1112" i="1"/>
  <c r="Q1112" i="1"/>
  <c r="O1113" i="1"/>
  <c r="AA1113" i="1" s="1"/>
  <c r="AB1113" i="1" s="1"/>
  <c r="L1113" i="1" s="1"/>
  <c r="P1113" i="1"/>
  <c r="Q1113" i="1"/>
  <c r="O1114" i="1"/>
  <c r="P1114" i="1"/>
  <c r="Q1114" i="1"/>
  <c r="O1115" i="1"/>
  <c r="P1115" i="1"/>
  <c r="Q1115" i="1"/>
  <c r="O1116" i="1"/>
  <c r="AA1116" i="1" s="1"/>
  <c r="AB1116" i="1" s="1"/>
  <c r="L1116" i="1" s="1"/>
  <c r="P1116" i="1"/>
  <c r="Q1116" i="1"/>
  <c r="O1117" i="1"/>
  <c r="P1117" i="1"/>
  <c r="Q1117" i="1"/>
  <c r="O1118" i="1"/>
  <c r="P1118" i="1"/>
  <c r="Q1118" i="1"/>
  <c r="O1119" i="1"/>
  <c r="AA1119" i="1" s="1"/>
  <c r="AB1119" i="1" s="1"/>
  <c r="P1119" i="1"/>
  <c r="Q1119" i="1"/>
  <c r="O1120" i="1"/>
  <c r="AC1120" i="1" s="1"/>
  <c r="AD1120" i="1" s="1"/>
  <c r="P1120" i="1"/>
  <c r="Q1120" i="1"/>
  <c r="O1121" i="1"/>
  <c r="P1121" i="1"/>
  <c r="Q1121" i="1"/>
  <c r="O1122" i="1"/>
  <c r="AC1122" i="1" s="1"/>
  <c r="AD1122" i="1" s="1"/>
  <c r="P1122" i="1"/>
  <c r="Q1122" i="1"/>
  <c r="O1123" i="1"/>
  <c r="AA1123" i="1" s="1"/>
  <c r="AB1123" i="1" s="1"/>
  <c r="P1123" i="1"/>
  <c r="Q1123" i="1"/>
  <c r="O1124" i="1"/>
  <c r="AH1124" i="1" s="1"/>
  <c r="AI1124" i="1" s="1"/>
  <c r="K1124" i="1" s="1"/>
  <c r="P1124" i="1"/>
  <c r="Q1124" i="1"/>
  <c r="O1125" i="1"/>
  <c r="AF1125" i="1" s="1"/>
  <c r="AG1125" i="1" s="1"/>
  <c r="K1125" i="1" s="1"/>
  <c r="P1125" i="1"/>
  <c r="Q1125" i="1"/>
  <c r="O1126" i="1"/>
  <c r="P1126" i="1"/>
  <c r="Q1126" i="1"/>
  <c r="O1127" i="1"/>
  <c r="AA1127" i="1" s="1"/>
  <c r="AB1127" i="1" s="1"/>
  <c r="P1127" i="1"/>
  <c r="Q1127" i="1"/>
  <c r="O1128" i="1"/>
  <c r="AA1128" i="1" s="1"/>
  <c r="AB1128" i="1" s="1"/>
  <c r="P1128" i="1"/>
  <c r="Q1128" i="1"/>
  <c r="O1129" i="1"/>
  <c r="AF1129" i="1" s="1"/>
  <c r="AG1129" i="1" s="1"/>
  <c r="P1129" i="1"/>
  <c r="Q1129" i="1"/>
  <c r="O1130" i="1"/>
  <c r="AA1130" i="1" s="1"/>
  <c r="AB1130" i="1" s="1"/>
  <c r="P1130" i="1"/>
  <c r="Q1130" i="1"/>
  <c r="O1131" i="1"/>
  <c r="P1131" i="1"/>
  <c r="Q1131" i="1"/>
  <c r="O1132" i="1"/>
  <c r="P1132" i="1"/>
  <c r="Q1132" i="1"/>
  <c r="O1133" i="1"/>
  <c r="P1133" i="1"/>
  <c r="Q1133" i="1"/>
  <c r="O1134" i="1"/>
  <c r="AC1134" i="1" s="1"/>
  <c r="AD1134" i="1" s="1"/>
  <c r="P1134" i="1"/>
  <c r="Q1134" i="1"/>
  <c r="O1135" i="1"/>
  <c r="P1135" i="1"/>
  <c r="Q1135" i="1"/>
  <c r="O1136" i="1"/>
  <c r="AC1136" i="1" s="1"/>
  <c r="AD1136" i="1" s="1"/>
  <c r="L1136" i="1" s="1"/>
  <c r="P1136" i="1"/>
  <c r="Q1136" i="1"/>
  <c r="O1137" i="1"/>
  <c r="P1137" i="1"/>
  <c r="Q1137" i="1"/>
  <c r="O1138" i="1"/>
  <c r="AH1138" i="1" s="1"/>
  <c r="AI1138" i="1" s="1"/>
  <c r="P1138" i="1"/>
  <c r="Q1138" i="1"/>
  <c r="O1139" i="1"/>
  <c r="AF1139" i="1" s="1"/>
  <c r="AG1139" i="1" s="1"/>
  <c r="K1139" i="1" s="1"/>
  <c r="P1139" i="1"/>
  <c r="Q1139" i="1"/>
  <c r="O1140" i="1"/>
  <c r="AF1140" i="1" s="1"/>
  <c r="AG1140" i="1" s="1"/>
  <c r="K1140" i="1" s="1"/>
  <c r="P1140" i="1"/>
  <c r="Q1140" i="1"/>
  <c r="O1141" i="1"/>
  <c r="AC1141" i="1" s="1"/>
  <c r="AD1141" i="1" s="1"/>
  <c r="L1141" i="1" s="1"/>
  <c r="P1141" i="1"/>
  <c r="Q1141" i="1"/>
  <c r="O1142" i="1"/>
  <c r="AA1142" i="1" s="1"/>
  <c r="AB1142" i="1" s="1"/>
  <c r="P1142" i="1"/>
  <c r="Q1142" i="1"/>
  <c r="O1143" i="1"/>
  <c r="AC1143" i="1" s="1"/>
  <c r="AD1143" i="1" s="1"/>
  <c r="L1143" i="1" s="1"/>
  <c r="P1143" i="1"/>
  <c r="Q1143" i="1"/>
  <c r="O1144" i="1"/>
  <c r="AA1144" i="1" s="1"/>
  <c r="AB1144" i="1" s="1"/>
  <c r="P1144" i="1"/>
  <c r="Q1144" i="1"/>
  <c r="O1145" i="1"/>
  <c r="P1145" i="1"/>
  <c r="Q1145" i="1"/>
  <c r="O1146" i="1"/>
  <c r="P1146" i="1"/>
  <c r="Q1146" i="1"/>
  <c r="O1147" i="1"/>
  <c r="P1147" i="1"/>
  <c r="Q1147" i="1"/>
  <c r="O1148" i="1"/>
  <c r="AH1148" i="1" s="1"/>
  <c r="AI1148" i="1" s="1"/>
  <c r="P1148" i="1"/>
  <c r="Q1148" i="1"/>
  <c r="O1149" i="1"/>
  <c r="P1149" i="1"/>
  <c r="Q1149" i="1"/>
  <c r="O1150" i="1"/>
  <c r="AA1150" i="1" s="1"/>
  <c r="AB1150" i="1" s="1"/>
  <c r="P1150" i="1"/>
  <c r="Q1150" i="1"/>
  <c r="O1151" i="1"/>
  <c r="P1151" i="1"/>
  <c r="Q1151" i="1"/>
  <c r="O1152" i="1"/>
  <c r="AH1152" i="1" s="1"/>
  <c r="AI1152" i="1" s="1"/>
  <c r="K1152" i="1" s="1"/>
  <c r="P1152" i="1"/>
  <c r="Q1152" i="1"/>
  <c r="O1153" i="1"/>
  <c r="P1153" i="1"/>
  <c r="Q1153" i="1"/>
  <c r="O1154" i="1"/>
  <c r="P1154" i="1"/>
  <c r="Q1154" i="1"/>
  <c r="O1155" i="1"/>
  <c r="AH1155" i="1" s="1"/>
  <c r="AI1155" i="1" s="1"/>
  <c r="K1155" i="1" s="1"/>
  <c r="P1155" i="1"/>
  <c r="Q1155" i="1"/>
  <c r="O1156" i="1"/>
  <c r="P1156" i="1"/>
  <c r="Q1156" i="1"/>
  <c r="O1157" i="1"/>
  <c r="P1157" i="1"/>
  <c r="Q1157" i="1"/>
  <c r="O1158" i="1"/>
  <c r="P1158" i="1"/>
  <c r="Q1158" i="1"/>
  <c r="O1159" i="1"/>
  <c r="P1159" i="1"/>
  <c r="Q1159" i="1"/>
  <c r="O1160" i="1"/>
  <c r="AF1160" i="1" s="1"/>
  <c r="AG1160" i="1" s="1"/>
  <c r="K1160" i="1" s="1"/>
  <c r="P1160" i="1"/>
  <c r="Q1160" i="1"/>
  <c r="O1161" i="1"/>
  <c r="P1161" i="1"/>
  <c r="Q1161" i="1"/>
  <c r="O1162" i="1"/>
  <c r="P1162" i="1"/>
  <c r="Q1162" i="1"/>
  <c r="O1163" i="1"/>
  <c r="P1163" i="1"/>
  <c r="Q1163" i="1"/>
  <c r="O1164" i="1"/>
  <c r="AC1164" i="1" s="1"/>
  <c r="AD1164" i="1" s="1"/>
  <c r="L1164" i="1" s="1"/>
  <c r="P1164" i="1"/>
  <c r="Q1164" i="1"/>
  <c r="O1165" i="1"/>
  <c r="P1165" i="1"/>
  <c r="Q1165" i="1"/>
  <c r="O1166" i="1"/>
  <c r="AH1166" i="1" s="1"/>
  <c r="AI1166" i="1" s="1"/>
  <c r="P1166" i="1"/>
  <c r="Q1166" i="1"/>
  <c r="O1167" i="1"/>
  <c r="P1167" i="1"/>
  <c r="Q1167" i="1"/>
  <c r="O1168" i="1"/>
  <c r="AF1168" i="1" s="1"/>
  <c r="AG1168" i="1" s="1"/>
  <c r="K1168" i="1" s="1"/>
  <c r="P1168" i="1"/>
  <c r="Q1168" i="1"/>
  <c r="O1169" i="1"/>
  <c r="P1169" i="1"/>
  <c r="Q1169" i="1"/>
  <c r="O1170" i="1"/>
  <c r="P1170" i="1"/>
  <c r="Q1170" i="1"/>
  <c r="O1171" i="1"/>
  <c r="P1171" i="1"/>
  <c r="Q1171" i="1"/>
  <c r="O1172" i="1"/>
  <c r="AA1172" i="1" s="1"/>
  <c r="AB1172" i="1" s="1"/>
  <c r="P1172" i="1"/>
  <c r="Q1172" i="1"/>
  <c r="O1173" i="1"/>
  <c r="P1173" i="1"/>
  <c r="Q1173" i="1"/>
  <c r="O1174" i="1"/>
  <c r="P1174" i="1"/>
  <c r="Q1174" i="1"/>
  <c r="O1175" i="1"/>
  <c r="P1175" i="1"/>
  <c r="Q1175" i="1"/>
  <c r="O1176" i="1"/>
  <c r="AA1176" i="1" s="1"/>
  <c r="AB1176" i="1" s="1"/>
  <c r="L1176" i="1" s="1"/>
  <c r="P1176" i="1"/>
  <c r="Q1176" i="1"/>
  <c r="O1177" i="1"/>
  <c r="P1177" i="1"/>
  <c r="Q1177" i="1"/>
  <c r="O1178" i="1"/>
  <c r="P1178" i="1"/>
  <c r="Q1178" i="1"/>
  <c r="O1179" i="1"/>
  <c r="P1179" i="1"/>
  <c r="Q1179" i="1"/>
  <c r="O1180" i="1"/>
  <c r="AF1180" i="1" s="1"/>
  <c r="AG1180" i="1" s="1"/>
  <c r="P1180" i="1"/>
  <c r="Q1180" i="1"/>
  <c r="O1181" i="1"/>
  <c r="P1181" i="1"/>
  <c r="Q1181" i="1"/>
  <c r="O1182" i="1"/>
  <c r="AA1182" i="1" s="1"/>
  <c r="AB1182" i="1" s="1"/>
  <c r="L1182" i="1" s="1"/>
  <c r="P1182" i="1"/>
  <c r="Q1182" i="1"/>
  <c r="O1183" i="1"/>
  <c r="P1183" i="1"/>
  <c r="Q1183" i="1"/>
  <c r="O1184" i="1"/>
  <c r="AA1184" i="1" s="1"/>
  <c r="AB1184" i="1" s="1"/>
  <c r="L1184" i="1" s="1"/>
  <c r="P1184" i="1"/>
  <c r="Q1184" i="1"/>
  <c r="O1185" i="1"/>
  <c r="P1185" i="1"/>
  <c r="Q1185" i="1"/>
  <c r="O1186" i="1"/>
  <c r="AH1186" i="1" s="1"/>
  <c r="AI1186" i="1" s="1"/>
  <c r="K1186" i="1" s="1"/>
  <c r="P1186" i="1"/>
  <c r="Q1186" i="1"/>
  <c r="O1187" i="1"/>
  <c r="P1187" i="1"/>
  <c r="Q1187" i="1"/>
  <c r="O1188" i="1"/>
  <c r="AF1188" i="1" s="1"/>
  <c r="AG1188" i="1" s="1"/>
  <c r="K1188" i="1" s="1"/>
  <c r="P1188" i="1"/>
  <c r="Q1188" i="1"/>
  <c r="O1189" i="1"/>
  <c r="P1189" i="1"/>
  <c r="Q1189" i="1"/>
  <c r="O1190" i="1"/>
  <c r="P1190" i="1"/>
  <c r="Q1190" i="1"/>
  <c r="O1191" i="1"/>
  <c r="P1191" i="1"/>
  <c r="Q1191" i="1"/>
  <c r="O1192" i="1"/>
  <c r="AF1192" i="1" s="1"/>
  <c r="AG1192" i="1" s="1"/>
  <c r="K1192" i="1" s="1"/>
  <c r="P1192" i="1"/>
  <c r="Q1192" i="1"/>
  <c r="O1193" i="1"/>
  <c r="P1193" i="1"/>
  <c r="Q1193" i="1"/>
  <c r="O1194" i="1"/>
  <c r="P1194" i="1"/>
  <c r="Q1194" i="1"/>
  <c r="O1195" i="1"/>
  <c r="P1195" i="1"/>
  <c r="Q1195" i="1"/>
  <c r="O1196" i="1"/>
  <c r="P1196" i="1"/>
  <c r="Q1196" i="1"/>
  <c r="O1197" i="1"/>
  <c r="AC1197" i="1" s="1"/>
  <c r="AD1197" i="1" s="1"/>
  <c r="P1197" i="1"/>
  <c r="Q1197" i="1"/>
  <c r="O1198" i="1"/>
  <c r="AF1198" i="1" s="1"/>
  <c r="AG1198" i="1" s="1"/>
  <c r="P1198" i="1"/>
  <c r="Q1198" i="1"/>
  <c r="O1199" i="1"/>
  <c r="P1199" i="1"/>
  <c r="Q1199" i="1"/>
  <c r="O1200" i="1"/>
  <c r="P1200" i="1"/>
  <c r="Q1200" i="1"/>
  <c r="O1201" i="1"/>
  <c r="AH1201" i="1" s="1"/>
  <c r="AI1201" i="1" s="1"/>
  <c r="P1201" i="1"/>
  <c r="Q1201" i="1"/>
  <c r="O1202" i="1"/>
  <c r="P1202" i="1"/>
  <c r="Q1202" i="1"/>
  <c r="O1203" i="1"/>
  <c r="P1203" i="1"/>
  <c r="Q1203" i="1"/>
  <c r="O1204" i="1"/>
  <c r="AC1204" i="1" s="1"/>
  <c r="AD1204" i="1" s="1"/>
  <c r="L1204" i="1" s="1"/>
  <c r="P1204" i="1"/>
  <c r="Q1204" i="1"/>
  <c r="O1205" i="1"/>
  <c r="AH1205" i="1" s="1"/>
  <c r="AI1205" i="1" s="1"/>
  <c r="K1205" i="1" s="1"/>
  <c r="P1205" i="1"/>
  <c r="Q1205" i="1"/>
  <c r="O1206" i="1"/>
  <c r="P1206" i="1"/>
  <c r="Q1206" i="1"/>
  <c r="O1207" i="1"/>
  <c r="P1207" i="1"/>
  <c r="Q1207" i="1"/>
  <c r="O1208" i="1"/>
  <c r="AH1208" i="1" s="1"/>
  <c r="AI1208" i="1" s="1"/>
  <c r="P1208" i="1"/>
  <c r="Q1208" i="1"/>
  <c r="O1209" i="1"/>
  <c r="AH1209" i="1" s="1"/>
  <c r="AI1209" i="1" s="1"/>
  <c r="K1209" i="1" s="1"/>
  <c r="P1209" i="1"/>
  <c r="Q1209" i="1"/>
  <c r="O1210" i="1"/>
  <c r="P1210" i="1"/>
  <c r="Q1210" i="1"/>
  <c r="O1211" i="1"/>
  <c r="P1211" i="1"/>
  <c r="Q1211" i="1"/>
  <c r="O1212" i="1"/>
  <c r="AF1212" i="1" s="1"/>
  <c r="AG1212" i="1" s="1"/>
  <c r="K1212" i="1" s="1"/>
  <c r="P1212" i="1"/>
  <c r="Q1212" i="1"/>
  <c r="O1213" i="1"/>
  <c r="AC1213" i="1" s="1"/>
  <c r="AD1213" i="1" s="1"/>
  <c r="L1213" i="1" s="1"/>
  <c r="P1213" i="1"/>
  <c r="Q1213" i="1"/>
  <c r="O1214" i="1"/>
  <c r="AH1214" i="1" s="1"/>
  <c r="AI1214" i="1" s="1"/>
  <c r="P1214" i="1"/>
  <c r="Q1214" i="1"/>
  <c r="O1215" i="1"/>
  <c r="P1215" i="1"/>
  <c r="Q1215" i="1"/>
  <c r="O1216" i="1"/>
  <c r="AC1216" i="1" s="1"/>
  <c r="AD1216" i="1" s="1"/>
  <c r="P1216" i="1"/>
  <c r="Q1216" i="1"/>
  <c r="O1217" i="1"/>
  <c r="P1217" i="1"/>
  <c r="Q1217" i="1"/>
  <c r="O1218" i="1"/>
  <c r="P1218" i="1"/>
  <c r="Q1218" i="1"/>
  <c r="O1219" i="1"/>
  <c r="AC1219" i="1" s="1"/>
  <c r="AD1219" i="1" s="1"/>
  <c r="L1219" i="1" s="1"/>
  <c r="P1219" i="1"/>
  <c r="Q1219" i="1"/>
  <c r="O1220" i="1"/>
  <c r="P1220" i="1"/>
  <c r="Q1220" i="1"/>
  <c r="O1221" i="1"/>
  <c r="AC1221" i="1" s="1"/>
  <c r="AD1221" i="1" s="1"/>
  <c r="P1221" i="1"/>
  <c r="Q1221" i="1"/>
  <c r="O1222" i="1"/>
  <c r="P1222" i="1"/>
  <c r="Q1222" i="1"/>
  <c r="O1223" i="1"/>
  <c r="AH1223" i="1" s="1"/>
  <c r="AI1223" i="1" s="1"/>
  <c r="K1223" i="1" s="1"/>
  <c r="P1223" i="1"/>
  <c r="Q1223" i="1"/>
  <c r="O1224" i="1"/>
  <c r="AF1224" i="1" s="1"/>
  <c r="AG1224" i="1" s="1"/>
  <c r="K1224" i="1" s="1"/>
  <c r="P1224" i="1"/>
  <c r="Q1224" i="1"/>
  <c r="O1225" i="1"/>
  <c r="AH1225" i="1" s="1"/>
  <c r="AI1225" i="1" s="1"/>
  <c r="K1225" i="1" s="1"/>
  <c r="P1225" i="1"/>
  <c r="Q1225" i="1"/>
  <c r="O1226" i="1"/>
  <c r="AH1226" i="1" s="1"/>
  <c r="AI1226" i="1" s="1"/>
  <c r="K1226" i="1" s="1"/>
  <c r="P1226" i="1"/>
  <c r="Q1226" i="1"/>
  <c r="O1227" i="1"/>
  <c r="P1227" i="1"/>
  <c r="Q1227" i="1"/>
  <c r="O1228" i="1"/>
  <c r="AF1228" i="1" s="1"/>
  <c r="AG1228" i="1" s="1"/>
  <c r="K1228" i="1" s="1"/>
  <c r="P1228" i="1"/>
  <c r="Q1228" i="1"/>
  <c r="O1229" i="1"/>
  <c r="AH1229" i="1" s="1"/>
  <c r="AI1229" i="1" s="1"/>
  <c r="K1229" i="1" s="1"/>
  <c r="P1229" i="1"/>
  <c r="Q1229" i="1"/>
  <c r="O1230" i="1"/>
  <c r="P1230" i="1"/>
  <c r="Q1230" i="1"/>
  <c r="O1231" i="1"/>
  <c r="P1231" i="1"/>
  <c r="Q1231" i="1"/>
  <c r="O1232" i="1"/>
  <c r="AA1232" i="1" s="1"/>
  <c r="AB1232" i="1" s="1"/>
  <c r="L1232" i="1" s="1"/>
  <c r="P1232" i="1"/>
  <c r="Q1232" i="1"/>
  <c r="O1233" i="1"/>
  <c r="P1233" i="1"/>
  <c r="Q1233" i="1"/>
  <c r="O1234" i="1"/>
  <c r="AF1234" i="1" s="1"/>
  <c r="AG1234" i="1" s="1"/>
  <c r="K1234" i="1" s="1"/>
  <c r="P1234" i="1"/>
  <c r="Q1234" i="1"/>
  <c r="O1235" i="1"/>
  <c r="AC1235" i="1" s="1"/>
  <c r="AD1235" i="1" s="1"/>
  <c r="L1235" i="1" s="1"/>
  <c r="P1235" i="1"/>
  <c r="Q1235" i="1"/>
  <c r="O1236" i="1"/>
  <c r="AH1236" i="1" s="1"/>
  <c r="AI1236" i="1" s="1"/>
  <c r="P1236" i="1"/>
  <c r="Q1236" i="1"/>
  <c r="O1237" i="1"/>
  <c r="AC1237" i="1" s="1"/>
  <c r="AD1237" i="1" s="1"/>
  <c r="L1237" i="1" s="1"/>
  <c r="P1237" i="1"/>
  <c r="Q1237" i="1"/>
  <c r="O1238" i="1"/>
  <c r="AH1238" i="1" s="1"/>
  <c r="AI1238" i="1" s="1"/>
  <c r="P1238" i="1"/>
  <c r="Q1238" i="1"/>
  <c r="O1239" i="1"/>
  <c r="AC1239" i="1" s="1"/>
  <c r="AD1239" i="1" s="1"/>
  <c r="P1239" i="1"/>
  <c r="Q1239" i="1"/>
  <c r="O1240" i="1"/>
  <c r="P1240" i="1"/>
  <c r="Q1240" i="1"/>
  <c r="O1241" i="1"/>
  <c r="AH1241" i="1" s="1"/>
  <c r="AI1241" i="1" s="1"/>
  <c r="K1241" i="1" s="1"/>
  <c r="P1241" i="1"/>
  <c r="Q1241" i="1"/>
  <c r="O1242" i="1"/>
  <c r="P1242" i="1"/>
  <c r="Q1242" i="1"/>
  <c r="O1243" i="1"/>
  <c r="P1243" i="1"/>
  <c r="Q1243" i="1"/>
  <c r="O1244" i="1"/>
  <c r="P1244" i="1"/>
  <c r="Q1244" i="1"/>
  <c r="O1245" i="1"/>
  <c r="AC1245" i="1" s="1"/>
  <c r="AD1245" i="1" s="1"/>
  <c r="L1245" i="1" s="1"/>
  <c r="P1245" i="1"/>
  <c r="Q1245" i="1"/>
  <c r="O1246" i="1"/>
  <c r="AH1246" i="1" s="1"/>
  <c r="AI1246" i="1" s="1"/>
  <c r="P1246" i="1"/>
  <c r="Q1246" i="1"/>
  <c r="O1247" i="1"/>
  <c r="AC1247" i="1" s="1"/>
  <c r="AD1247" i="1" s="1"/>
  <c r="L1247" i="1" s="1"/>
  <c r="P1247" i="1"/>
  <c r="Q1247" i="1"/>
  <c r="O1248" i="1"/>
  <c r="AH1248" i="1" s="1"/>
  <c r="AI1248" i="1" s="1"/>
  <c r="K1248" i="1" s="1"/>
  <c r="P1248" i="1"/>
  <c r="Q1248" i="1"/>
  <c r="O1249" i="1"/>
  <c r="P1249" i="1"/>
  <c r="Q1249" i="1"/>
  <c r="O1250" i="1"/>
  <c r="AH1250" i="1" s="1"/>
  <c r="AI1250" i="1" s="1"/>
  <c r="P1250" i="1"/>
  <c r="Q1250" i="1"/>
  <c r="O1251" i="1"/>
  <c r="P1251" i="1"/>
  <c r="Q1251" i="1"/>
  <c r="O1252" i="1"/>
  <c r="P1252" i="1"/>
  <c r="Q1252" i="1"/>
  <c r="O1253" i="1"/>
  <c r="AH1253" i="1" s="1"/>
  <c r="AI1253" i="1" s="1"/>
  <c r="K1253" i="1" s="1"/>
  <c r="P1253" i="1"/>
  <c r="Q1253" i="1"/>
  <c r="O1254" i="1"/>
  <c r="AH1254" i="1" s="1"/>
  <c r="AI1254" i="1" s="1"/>
  <c r="P1254" i="1"/>
  <c r="Q1254" i="1"/>
  <c r="O1255" i="1"/>
  <c r="AC1255" i="1" s="1"/>
  <c r="AD1255" i="1" s="1"/>
  <c r="P1255" i="1"/>
  <c r="Q1255" i="1"/>
  <c r="O1256" i="1"/>
  <c r="AH1256" i="1" s="1"/>
  <c r="AI1256" i="1" s="1"/>
  <c r="K1256" i="1" s="1"/>
  <c r="P1256" i="1"/>
  <c r="Q1256" i="1"/>
  <c r="O1257" i="1"/>
  <c r="AC1257" i="1" s="1"/>
  <c r="AD1257" i="1" s="1"/>
  <c r="P1257" i="1"/>
  <c r="Q1257" i="1"/>
  <c r="O1258" i="1"/>
  <c r="P1258" i="1"/>
  <c r="Q1258" i="1"/>
  <c r="O1259" i="1"/>
  <c r="AC1259" i="1" s="1"/>
  <c r="AD1259" i="1" s="1"/>
  <c r="L1259" i="1" s="1"/>
  <c r="P1259" i="1"/>
  <c r="Q1259" i="1"/>
  <c r="O1260" i="1"/>
  <c r="AC1260" i="1" s="1"/>
  <c r="AD1260" i="1" s="1"/>
  <c r="L1260" i="1" s="1"/>
  <c r="P1260" i="1"/>
  <c r="Q1260" i="1"/>
  <c r="O1261" i="1"/>
  <c r="AC1261" i="1" s="1"/>
  <c r="AD1261" i="1" s="1"/>
  <c r="P1261" i="1"/>
  <c r="Q1261" i="1"/>
  <c r="O1262" i="1"/>
  <c r="P1262" i="1"/>
  <c r="Q1262" i="1"/>
  <c r="O1263" i="1"/>
  <c r="AC1263" i="1" s="1"/>
  <c r="AD1263" i="1" s="1"/>
  <c r="P1263" i="1"/>
  <c r="Q1263" i="1"/>
  <c r="O1264" i="1"/>
  <c r="AF1264" i="1" s="1"/>
  <c r="AG1264" i="1" s="1"/>
  <c r="P1264" i="1"/>
  <c r="Q1264" i="1"/>
  <c r="O1265" i="1"/>
  <c r="AC1265" i="1" s="1"/>
  <c r="AD1265" i="1" s="1"/>
  <c r="P1265" i="1"/>
  <c r="Q1265" i="1"/>
  <c r="O1266" i="1"/>
  <c r="AH1266" i="1" s="1"/>
  <c r="AI1266" i="1" s="1"/>
  <c r="K1266" i="1" s="1"/>
  <c r="P1266" i="1"/>
  <c r="Q1266" i="1"/>
  <c r="O1267" i="1"/>
  <c r="P1267" i="1"/>
  <c r="Q1267" i="1"/>
  <c r="O1268" i="1"/>
  <c r="P1268" i="1"/>
  <c r="Q1268" i="1"/>
  <c r="O1269" i="1"/>
  <c r="AC1269" i="1" s="1"/>
  <c r="AD1269" i="1" s="1"/>
  <c r="L1269" i="1" s="1"/>
  <c r="P1269" i="1"/>
  <c r="Q1269" i="1"/>
  <c r="O1270" i="1"/>
  <c r="P1270" i="1"/>
  <c r="Q1270" i="1"/>
  <c r="O1271" i="1"/>
  <c r="AC1271" i="1" s="1"/>
  <c r="AD1271" i="1" s="1"/>
  <c r="L1271" i="1" s="1"/>
  <c r="P1271" i="1"/>
  <c r="Q1271" i="1"/>
  <c r="O1272" i="1"/>
  <c r="AF1272" i="1" s="1"/>
  <c r="AG1272" i="1" s="1"/>
  <c r="P1272" i="1"/>
  <c r="Q1272" i="1"/>
  <c r="O1273" i="1"/>
  <c r="P1273" i="1"/>
  <c r="Q1273" i="1"/>
  <c r="O1274" i="1"/>
  <c r="AH1274" i="1" s="1"/>
  <c r="AI1274" i="1" s="1"/>
  <c r="P1274" i="1"/>
  <c r="Q1274" i="1"/>
  <c r="O1275" i="1"/>
  <c r="P1275" i="1"/>
  <c r="Q1275" i="1"/>
  <c r="O1276" i="1"/>
  <c r="P1276" i="1"/>
  <c r="Q1276" i="1"/>
  <c r="O1277" i="1"/>
  <c r="P1277" i="1"/>
  <c r="Q1277" i="1"/>
  <c r="O1278" i="1"/>
  <c r="AA1278" i="1" s="1"/>
  <c r="AB1278" i="1" s="1"/>
  <c r="P1278" i="1"/>
  <c r="Q1278" i="1"/>
  <c r="O1279" i="1"/>
  <c r="P1279" i="1"/>
  <c r="Q1279" i="1"/>
  <c r="O1280" i="1"/>
  <c r="AH1280" i="1" s="1"/>
  <c r="AI1280" i="1" s="1"/>
  <c r="P1280" i="1"/>
  <c r="Q1280" i="1"/>
  <c r="O1281" i="1"/>
  <c r="AC1281" i="1" s="1"/>
  <c r="AD1281" i="1" s="1"/>
  <c r="P1281" i="1"/>
  <c r="Q1281" i="1"/>
  <c r="O1282" i="1"/>
  <c r="AH1282" i="1" s="1"/>
  <c r="AI1282" i="1" s="1"/>
  <c r="K1282" i="1" s="1"/>
  <c r="P1282" i="1"/>
  <c r="Q1282" i="1"/>
  <c r="O1283" i="1"/>
  <c r="P1283" i="1"/>
  <c r="Q1283" i="1"/>
  <c r="O1284" i="1"/>
  <c r="AA1284" i="1" s="1"/>
  <c r="AB1284" i="1" s="1"/>
  <c r="P1284" i="1"/>
  <c r="Q1284" i="1"/>
  <c r="O1285" i="1"/>
  <c r="P1285" i="1"/>
  <c r="Q1285" i="1"/>
  <c r="O1286" i="1"/>
  <c r="AH1286" i="1" s="1"/>
  <c r="AI1286" i="1" s="1"/>
  <c r="K1286" i="1" s="1"/>
  <c r="P1286" i="1"/>
  <c r="Q1286" i="1"/>
  <c r="O1287" i="1"/>
  <c r="AF1287" i="1" s="1"/>
  <c r="AG1287" i="1" s="1"/>
  <c r="P1287" i="1"/>
  <c r="Q1287" i="1"/>
  <c r="O1288" i="1"/>
  <c r="P1288" i="1"/>
  <c r="Q1288" i="1"/>
  <c r="O1289" i="1"/>
  <c r="AA1289" i="1" s="1"/>
  <c r="AB1289" i="1" s="1"/>
  <c r="L1289" i="1" s="1"/>
  <c r="P1289" i="1"/>
  <c r="Q1289" i="1"/>
  <c r="O1290" i="1"/>
  <c r="AA1290" i="1" s="1"/>
  <c r="AB1290" i="1" s="1"/>
  <c r="L1290" i="1" s="1"/>
  <c r="P1290" i="1"/>
  <c r="Q1290" i="1"/>
  <c r="O1291" i="1"/>
  <c r="AH1291" i="1" s="1"/>
  <c r="AI1291" i="1" s="1"/>
  <c r="K1291" i="1" s="1"/>
  <c r="P1291" i="1"/>
  <c r="Q1291" i="1"/>
  <c r="O1292" i="1"/>
  <c r="P1292" i="1"/>
  <c r="Q1292" i="1"/>
  <c r="O1293" i="1"/>
  <c r="AA1293" i="1" s="1"/>
  <c r="AB1293" i="1" s="1"/>
  <c r="L1293" i="1" s="1"/>
  <c r="P1293" i="1"/>
  <c r="Q1293" i="1"/>
  <c r="O1294" i="1"/>
  <c r="P1294" i="1"/>
  <c r="Q1294" i="1"/>
  <c r="O1295" i="1"/>
  <c r="P1295" i="1"/>
  <c r="Q1295" i="1"/>
  <c r="O1296" i="1"/>
  <c r="AA1296" i="1" s="1"/>
  <c r="AB1296" i="1" s="1"/>
  <c r="L1296" i="1" s="1"/>
  <c r="P1296" i="1"/>
  <c r="Q1296" i="1"/>
  <c r="O1297" i="1"/>
  <c r="AH1297" i="1" s="1"/>
  <c r="AI1297" i="1" s="1"/>
  <c r="P1297" i="1"/>
  <c r="Q1297" i="1"/>
  <c r="O1298" i="1"/>
  <c r="P1298" i="1"/>
  <c r="Q1298" i="1"/>
  <c r="O1299" i="1"/>
  <c r="AH1299" i="1" s="1"/>
  <c r="AI1299" i="1" s="1"/>
  <c r="K1299" i="1" s="1"/>
  <c r="P1299" i="1"/>
  <c r="Q1299" i="1"/>
  <c r="O1300" i="1"/>
  <c r="AA1300" i="1" s="1"/>
  <c r="AB1300" i="1" s="1"/>
  <c r="L1300" i="1" s="1"/>
  <c r="P1300" i="1"/>
  <c r="Q1300" i="1"/>
  <c r="O1301" i="1"/>
  <c r="AF1301" i="1" s="1"/>
  <c r="AG1301" i="1" s="1"/>
  <c r="K1301" i="1" s="1"/>
  <c r="P1301" i="1"/>
  <c r="Q1301" i="1"/>
  <c r="O1302" i="1"/>
  <c r="AA1302" i="1" s="1"/>
  <c r="AB1302" i="1" s="1"/>
  <c r="L1302" i="1" s="1"/>
  <c r="P1302" i="1"/>
  <c r="Q1302" i="1"/>
  <c r="O1303" i="1"/>
  <c r="AA1303" i="1" s="1"/>
  <c r="AB1303" i="1" s="1"/>
  <c r="L1303" i="1" s="1"/>
  <c r="P1303" i="1"/>
  <c r="Q1303" i="1"/>
  <c r="O1304" i="1"/>
  <c r="AA1304" i="1" s="1"/>
  <c r="AB1304" i="1" s="1"/>
  <c r="L1304" i="1" s="1"/>
  <c r="P1304" i="1"/>
  <c r="Q1304" i="1"/>
  <c r="O1305" i="1"/>
  <c r="AA1305" i="1" s="1"/>
  <c r="AB1305" i="1" s="1"/>
  <c r="L1305" i="1" s="1"/>
  <c r="P1305" i="1"/>
  <c r="Q1305" i="1"/>
  <c r="O1306" i="1"/>
  <c r="AA1306" i="1" s="1"/>
  <c r="AB1306" i="1" s="1"/>
  <c r="P1306" i="1"/>
  <c r="Q1306" i="1"/>
  <c r="O1307" i="1"/>
  <c r="AA1307" i="1" s="1"/>
  <c r="AB1307" i="1" s="1"/>
  <c r="L1307" i="1" s="1"/>
  <c r="P1307" i="1"/>
  <c r="Q1307" i="1"/>
  <c r="O1308" i="1"/>
  <c r="AC1308" i="1" s="1"/>
  <c r="AD1308" i="1" s="1"/>
  <c r="P1308" i="1"/>
  <c r="Q1308" i="1"/>
  <c r="O1309" i="1"/>
  <c r="P1309" i="1"/>
  <c r="Q1309" i="1"/>
  <c r="O1310" i="1"/>
  <c r="P1310" i="1"/>
  <c r="Q1310" i="1"/>
  <c r="O1311" i="1"/>
  <c r="AA1311" i="1" s="1"/>
  <c r="AB1311" i="1" s="1"/>
  <c r="L1311" i="1" s="1"/>
  <c r="P1311" i="1"/>
  <c r="Q1311" i="1"/>
  <c r="O1312" i="1"/>
  <c r="P1312" i="1"/>
  <c r="Q1312" i="1"/>
  <c r="O1313" i="1"/>
  <c r="AA1313" i="1" s="1"/>
  <c r="AB1313" i="1" s="1"/>
  <c r="P1313" i="1"/>
  <c r="Q1313" i="1"/>
  <c r="O1314" i="1"/>
  <c r="P1314" i="1"/>
  <c r="Q1314" i="1"/>
  <c r="O1315" i="1"/>
  <c r="P1315" i="1"/>
  <c r="Q1315" i="1"/>
  <c r="O1316" i="1"/>
  <c r="P1316" i="1"/>
  <c r="Q1316" i="1"/>
  <c r="O1317" i="1"/>
  <c r="AC1317" i="1" s="1"/>
  <c r="AD1317" i="1" s="1"/>
  <c r="L1317" i="1" s="1"/>
  <c r="P1317" i="1"/>
  <c r="Q1317" i="1"/>
  <c r="O1318" i="1"/>
  <c r="AF1318" i="1" s="1"/>
  <c r="AG1318" i="1" s="1"/>
  <c r="P1318" i="1"/>
  <c r="Q1318" i="1"/>
  <c r="O1319" i="1"/>
  <c r="P1319" i="1"/>
  <c r="Q1319" i="1"/>
  <c r="O1320" i="1"/>
  <c r="AF1320" i="1" s="1"/>
  <c r="AG1320" i="1" s="1"/>
  <c r="K1320" i="1" s="1"/>
  <c r="P1320" i="1"/>
  <c r="Q1320" i="1"/>
  <c r="O1321" i="1"/>
  <c r="AA1321" i="1" s="1"/>
  <c r="AB1321" i="1" s="1"/>
  <c r="L1321" i="1" s="1"/>
  <c r="P1321" i="1"/>
  <c r="Q1321" i="1"/>
  <c r="O1322" i="1"/>
  <c r="P1322" i="1"/>
  <c r="Q1322" i="1"/>
  <c r="O1323" i="1"/>
  <c r="AH1323" i="1" s="1"/>
  <c r="AI1323" i="1" s="1"/>
  <c r="P1323" i="1"/>
  <c r="Q1323" i="1"/>
  <c r="O1324" i="1"/>
  <c r="AA1324" i="1" s="1"/>
  <c r="AB1324" i="1" s="1"/>
  <c r="P1324" i="1"/>
  <c r="Q1324" i="1"/>
  <c r="O1325" i="1"/>
  <c r="AA1325" i="1" s="1"/>
  <c r="AB1325" i="1" s="1"/>
  <c r="L1325" i="1" s="1"/>
  <c r="P1325" i="1"/>
  <c r="Q1325" i="1"/>
  <c r="O1326" i="1"/>
  <c r="AA1326" i="1" s="1"/>
  <c r="AB1326" i="1" s="1"/>
  <c r="P1326" i="1"/>
  <c r="Q1326" i="1"/>
  <c r="O1327" i="1"/>
  <c r="P1327" i="1"/>
  <c r="Q1327" i="1"/>
  <c r="O1328" i="1"/>
  <c r="P1328" i="1"/>
  <c r="Q1328" i="1"/>
  <c r="O1329" i="1"/>
  <c r="AH1329" i="1" s="1"/>
  <c r="AI1329" i="1" s="1"/>
  <c r="K1329" i="1" s="1"/>
  <c r="P1329" i="1"/>
  <c r="Q1329" i="1"/>
  <c r="O1330" i="1"/>
  <c r="AA1330" i="1" s="1"/>
  <c r="AB1330" i="1" s="1"/>
  <c r="L1330" i="1" s="1"/>
  <c r="P1330" i="1"/>
  <c r="Q1330" i="1"/>
  <c r="O1331" i="1"/>
  <c r="AA1331" i="1" s="1"/>
  <c r="AB1331" i="1" s="1"/>
  <c r="L1331" i="1" s="1"/>
  <c r="P1331" i="1"/>
  <c r="Q1331" i="1"/>
  <c r="O1332" i="1"/>
  <c r="AC1332" i="1" s="1"/>
  <c r="AD1332" i="1" s="1"/>
  <c r="L1332" i="1" s="1"/>
  <c r="P1332" i="1"/>
  <c r="Q1332" i="1"/>
  <c r="O1333" i="1"/>
  <c r="P1333" i="1"/>
  <c r="Q1333" i="1"/>
  <c r="O1334" i="1"/>
  <c r="AC1334" i="1" s="1"/>
  <c r="AD1334" i="1" s="1"/>
  <c r="L1334" i="1" s="1"/>
  <c r="P1334" i="1"/>
  <c r="Q1334" i="1"/>
  <c r="O1335" i="1"/>
  <c r="AA1335" i="1" s="1"/>
  <c r="AB1335" i="1" s="1"/>
  <c r="P1335" i="1"/>
  <c r="Q1335" i="1"/>
  <c r="O1336" i="1"/>
  <c r="AC1336" i="1" s="1"/>
  <c r="AD1336" i="1" s="1"/>
  <c r="P1336" i="1"/>
  <c r="Q1336" i="1"/>
  <c r="O1337" i="1"/>
  <c r="AA1337" i="1" s="1"/>
  <c r="AB1337" i="1" s="1"/>
  <c r="P1337" i="1"/>
  <c r="Q1337" i="1"/>
  <c r="O1338" i="1"/>
  <c r="P1338" i="1"/>
  <c r="Q1338" i="1"/>
  <c r="O1339" i="1"/>
  <c r="AA1339" i="1" s="1"/>
  <c r="AB1339" i="1" s="1"/>
  <c r="L1339" i="1" s="1"/>
  <c r="P1339" i="1"/>
  <c r="Q1339" i="1"/>
  <c r="O1340" i="1"/>
  <c r="P1340" i="1"/>
  <c r="Q1340" i="1"/>
  <c r="O1341" i="1"/>
  <c r="P1341" i="1"/>
  <c r="Q1341" i="1"/>
  <c r="O1342" i="1"/>
  <c r="P1342" i="1"/>
  <c r="Q1342" i="1"/>
  <c r="O1343" i="1"/>
  <c r="P1343" i="1"/>
  <c r="Q1343" i="1"/>
  <c r="O1344" i="1"/>
  <c r="AH1344" i="1" s="1"/>
  <c r="AI1344" i="1" s="1"/>
  <c r="K1344" i="1" s="1"/>
  <c r="P1344" i="1"/>
  <c r="Q1344" i="1"/>
  <c r="O1345" i="1"/>
  <c r="AC1345" i="1" s="1"/>
  <c r="AD1345" i="1" s="1"/>
  <c r="P1345" i="1"/>
  <c r="Q1345" i="1"/>
  <c r="O1346" i="1"/>
  <c r="P1346" i="1"/>
  <c r="Q1346" i="1"/>
  <c r="O1347" i="1"/>
  <c r="AF1347" i="1" s="1"/>
  <c r="AG1347" i="1" s="1"/>
  <c r="P1347" i="1"/>
  <c r="Q1347" i="1"/>
  <c r="O1348" i="1"/>
  <c r="AF1348" i="1" s="1"/>
  <c r="AG1348" i="1" s="1"/>
  <c r="P1348" i="1"/>
  <c r="Q1348" i="1"/>
  <c r="O1349" i="1"/>
  <c r="AF1349" i="1" s="1"/>
  <c r="AG1349" i="1" s="1"/>
  <c r="K1349" i="1" s="1"/>
  <c r="P1349" i="1"/>
  <c r="Q1349" i="1"/>
  <c r="O1350" i="1"/>
  <c r="P1350" i="1"/>
  <c r="Q1350" i="1"/>
  <c r="O1351" i="1"/>
  <c r="P1351" i="1"/>
  <c r="Q1351" i="1"/>
  <c r="O1352" i="1"/>
  <c r="AH1352" i="1" s="1"/>
  <c r="AI1352" i="1" s="1"/>
  <c r="P1352" i="1"/>
  <c r="Q1352" i="1"/>
  <c r="O1353" i="1"/>
  <c r="AH1353" i="1" s="1"/>
  <c r="AI1353" i="1" s="1"/>
  <c r="P1353" i="1"/>
  <c r="Q1353" i="1"/>
  <c r="O1354" i="1"/>
  <c r="P1354" i="1"/>
  <c r="Q1354" i="1"/>
  <c r="O1355" i="1"/>
  <c r="P1355" i="1"/>
  <c r="Q1355" i="1"/>
  <c r="O1356" i="1"/>
  <c r="AH1356" i="1" s="1"/>
  <c r="AI1356" i="1" s="1"/>
  <c r="K1356" i="1" s="1"/>
  <c r="P1356" i="1"/>
  <c r="Q1356" i="1"/>
  <c r="O1357" i="1"/>
  <c r="P1357" i="1"/>
  <c r="Q1357" i="1"/>
  <c r="O1358" i="1"/>
  <c r="AH1358" i="1" s="1"/>
  <c r="AI1358" i="1" s="1"/>
  <c r="P1358" i="1"/>
  <c r="Q1358" i="1"/>
  <c r="O1359" i="1"/>
  <c r="AA1359" i="1" s="1"/>
  <c r="AB1359" i="1" s="1"/>
  <c r="P1359" i="1"/>
  <c r="Q1359" i="1"/>
  <c r="O1360" i="1"/>
  <c r="P1360" i="1"/>
  <c r="Q1360" i="1"/>
  <c r="O1361" i="1"/>
  <c r="AC1361" i="1" s="1"/>
  <c r="AD1361" i="1" s="1"/>
  <c r="L1361" i="1" s="1"/>
  <c r="P1361" i="1"/>
  <c r="Q1361" i="1"/>
  <c r="O1362" i="1"/>
  <c r="P1362" i="1"/>
  <c r="Q1362" i="1"/>
  <c r="O1363" i="1"/>
  <c r="AA1363" i="1" s="1"/>
  <c r="AB1363" i="1" s="1"/>
  <c r="P1363" i="1"/>
  <c r="Q1363" i="1"/>
  <c r="O1364" i="1"/>
  <c r="AC1364" i="1" s="1"/>
  <c r="AD1364" i="1" s="1"/>
  <c r="L1364" i="1" s="1"/>
  <c r="P1364" i="1"/>
  <c r="Q1364" i="1"/>
  <c r="O1365" i="1"/>
  <c r="P1365" i="1"/>
  <c r="Q1365" i="1"/>
  <c r="O1366" i="1"/>
  <c r="AH1366" i="1" s="1"/>
  <c r="AI1366" i="1" s="1"/>
  <c r="K1366" i="1" s="1"/>
  <c r="P1366" i="1"/>
  <c r="Q1366" i="1"/>
  <c r="O1367" i="1"/>
  <c r="AF1367" i="1" s="1"/>
  <c r="AG1367" i="1" s="1"/>
  <c r="K1367" i="1" s="1"/>
  <c r="P1367" i="1"/>
  <c r="Q1367" i="1"/>
  <c r="O1368" i="1"/>
  <c r="AH1368" i="1" s="1"/>
  <c r="AI1368" i="1" s="1"/>
  <c r="K1368" i="1" s="1"/>
  <c r="P1368" i="1"/>
  <c r="Q1368" i="1"/>
  <c r="O1369" i="1"/>
  <c r="P1369" i="1"/>
  <c r="Q1369" i="1"/>
  <c r="O1370" i="1"/>
  <c r="AH1370" i="1" s="1"/>
  <c r="AI1370" i="1" s="1"/>
  <c r="P1370" i="1"/>
  <c r="Q1370" i="1"/>
  <c r="O1371" i="1"/>
  <c r="AF1371" i="1" s="1"/>
  <c r="AG1371" i="1" s="1"/>
  <c r="K1371" i="1" s="1"/>
  <c r="P1371" i="1"/>
  <c r="Q1371" i="1"/>
  <c r="O1372" i="1"/>
  <c r="P1372" i="1"/>
  <c r="Q1372" i="1"/>
  <c r="O1373" i="1"/>
  <c r="P1373" i="1"/>
  <c r="Q1373" i="1"/>
  <c r="O1374" i="1"/>
  <c r="P1374" i="1"/>
  <c r="Q1374" i="1"/>
  <c r="O1375" i="1"/>
  <c r="AF1375" i="1" s="1"/>
  <c r="AG1375" i="1" s="1"/>
  <c r="K1375" i="1" s="1"/>
  <c r="P1375" i="1"/>
  <c r="Q1375" i="1"/>
  <c r="O1376" i="1"/>
  <c r="P1376" i="1"/>
  <c r="Q1376" i="1"/>
  <c r="O1377" i="1"/>
  <c r="AC1377" i="1" s="1"/>
  <c r="AD1377" i="1" s="1"/>
  <c r="P1377" i="1"/>
  <c r="Q1377" i="1"/>
  <c r="O1378" i="1"/>
  <c r="P1378" i="1"/>
  <c r="Q1378" i="1"/>
  <c r="O1379" i="1"/>
  <c r="P1379" i="1"/>
  <c r="Q1379" i="1"/>
  <c r="O1380" i="1"/>
  <c r="P1380" i="1"/>
  <c r="Q1380" i="1"/>
  <c r="O1381" i="1"/>
  <c r="P1381" i="1"/>
  <c r="Q1381" i="1"/>
  <c r="O1382" i="1"/>
  <c r="AH1382" i="1" s="1"/>
  <c r="AI1382" i="1" s="1"/>
  <c r="P1382" i="1"/>
  <c r="Q1382" i="1"/>
  <c r="O1383" i="1"/>
  <c r="AH1383" i="1" s="1"/>
  <c r="AI1383" i="1" s="1"/>
  <c r="K1383" i="1" s="1"/>
  <c r="P1383" i="1"/>
  <c r="Q1383" i="1"/>
  <c r="O1384" i="1"/>
  <c r="P1384" i="1"/>
  <c r="Q1384" i="1"/>
  <c r="O1385" i="1"/>
  <c r="AC1385" i="1" s="1"/>
  <c r="AD1385" i="1" s="1"/>
  <c r="L1385" i="1" s="1"/>
  <c r="P1385" i="1"/>
  <c r="Q1385" i="1"/>
  <c r="O1386" i="1"/>
  <c r="AH1386" i="1" s="1"/>
  <c r="AI1386" i="1" s="1"/>
  <c r="K1386" i="1" s="1"/>
  <c r="P1386" i="1"/>
  <c r="Q1386" i="1"/>
  <c r="O1387" i="1"/>
  <c r="AC1387" i="1" s="1"/>
  <c r="AD1387" i="1" s="1"/>
  <c r="L1387" i="1" s="1"/>
  <c r="P1387" i="1"/>
  <c r="Q1387" i="1"/>
  <c r="O1388" i="1"/>
  <c r="P1388" i="1"/>
  <c r="Q1388" i="1"/>
  <c r="O1389" i="1"/>
  <c r="P1389" i="1"/>
  <c r="Q1389" i="1"/>
  <c r="O1390" i="1"/>
  <c r="P1390" i="1"/>
  <c r="Q1390" i="1"/>
  <c r="O1391" i="1"/>
  <c r="AC1391" i="1" s="1"/>
  <c r="AD1391" i="1" s="1"/>
  <c r="P1391" i="1"/>
  <c r="Q1391" i="1"/>
  <c r="O1392" i="1"/>
  <c r="P1392" i="1"/>
  <c r="Q1392" i="1"/>
  <c r="O1393" i="1"/>
  <c r="AC1393" i="1" s="1"/>
  <c r="AD1393" i="1" s="1"/>
  <c r="P1393" i="1"/>
  <c r="Q1393" i="1"/>
  <c r="O1394" i="1"/>
  <c r="AH1394" i="1" s="1"/>
  <c r="AI1394" i="1" s="1"/>
  <c r="K1394" i="1" s="1"/>
  <c r="P1394" i="1"/>
  <c r="Q1394" i="1"/>
  <c r="O1395" i="1"/>
  <c r="AC1395" i="1" s="1"/>
  <c r="AD1395" i="1" s="1"/>
  <c r="P1395" i="1"/>
  <c r="Q1395" i="1"/>
  <c r="O1396" i="1"/>
  <c r="AH1396" i="1" s="1"/>
  <c r="AI1396" i="1" s="1"/>
  <c r="P1396" i="1"/>
  <c r="Q1396" i="1"/>
  <c r="O1397" i="1"/>
  <c r="P1397" i="1"/>
  <c r="Q1397" i="1"/>
  <c r="O1398" i="1"/>
  <c r="P1398" i="1"/>
  <c r="Q1398" i="1"/>
  <c r="O1399" i="1"/>
  <c r="P1399" i="1"/>
  <c r="Q1399" i="1"/>
  <c r="O1400" i="1"/>
  <c r="AH1400" i="1" s="1"/>
  <c r="AI1400" i="1" s="1"/>
  <c r="K1400" i="1" s="1"/>
  <c r="P1400" i="1"/>
  <c r="Q1400" i="1"/>
  <c r="O1401" i="1"/>
  <c r="AC1401" i="1" s="1"/>
  <c r="AD1401" i="1" s="1"/>
  <c r="L1401" i="1" s="1"/>
  <c r="P1401" i="1"/>
  <c r="Q1401" i="1"/>
  <c r="O1402" i="1"/>
  <c r="AF1402" i="1" s="1"/>
  <c r="AG1402" i="1" s="1"/>
  <c r="K1402" i="1" s="1"/>
  <c r="P1402" i="1"/>
  <c r="Q1402" i="1"/>
  <c r="O1403" i="1"/>
  <c r="AH1403" i="1" s="1"/>
  <c r="AI1403" i="1" s="1"/>
  <c r="K1403" i="1" s="1"/>
  <c r="P1403" i="1"/>
  <c r="Q1403" i="1"/>
  <c r="O1404" i="1"/>
  <c r="AH1404" i="1" s="1"/>
  <c r="AI1404" i="1" s="1"/>
  <c r="K1404" i="1" s="1"/>
  <c r="P1404" i="1"/>
  <c r="Q1404" i="1"/>
  <c r="O1405" i="1"/>
  <c r="P1405" i="1"/>
  <c r="Q1405" i="1"/>
  <c r="O1406" i="1"/>
  <c r="P1406" i="1"/>
  <c r="Q1406" i="1"/>
  <c r="O1407" i="1"/>
  <c r="P1407" i="1"/>
  <c r="Q1407" i="1"/>
  <c r="O1408" i="1"/>
  <c r="AH1408" i="1" s="1"/>
  <c r="AI1408" i="1" s="1"/>
  <c r="K1408" i="1" s="1"/>
  <c r="P1408" i="1"/>
  <c r="Q1408" i="1"/>
  <c r="O1409" i="1"/>
  <c r="P1409" i="1"/>
  <c r="Q1409" i="1"/>
  <c r="O1410" i="1"/>
  <c r="AA1410" i="1" s="1"/>
  <c r="AB1410" i="1" s="1"/>
  <c r="L1410" i="1" s="1"/>
  <c r="P1410" i="1"/>
  <c r="Q1410" i="1"/>
  <c r="O1411" i="1"/>
  <c r="P1411" i="1"/>
  <c r="Q1411" i="1"/>
  <c r="O1412" i="1"/>
  <c r="AH1412" i="1" s="1"/>
  <c r="AI1412" i="1" s="1"/>
  <c r="K1412" i="1" s="1"/>
  <c r="P1412" i="1"/>
  <c r="Q1412" i="1"/>
  <c r="O1413" i="1"/>
  <c r="P1413" i="1"/>
  <c r="Q1413" i="1"/>
  <c r="O1414" i="1"/>
  <c r="AH1414" i="1" s="1"/>
  <c r="AI1414" i="1" s="1"/>
  <c r="K1414" i="1" s="1"/>
  <c r="P1414" i="1"/>
  <c r="Q1414" i="1"/>
  <c r="O1415" i="1"/>
  <c r="AF1415" i="1" s="1"/>
  <c r="AG1415" i="1" s="1"/>
  <c r="K1415" i="1" s="1"/>
  <c r="P1415" i="1"/>
  <c r="Q1415" i="1"/>
  <c r="O1416" i="1"/>
  <c r="AC1416" i="1" s="1"/>
  <c r="AD1416" i="1" s="1"/>
  <c r="P1416" i="1"/>
  <c r="Q1416" i="1"/>
  <c r="O1417" i="1"/>
  <c r="AH1417" i="1" s="1"/>
  <c r="AI1417" i="1" s="1"/>
  <c r="K1417" i="1" s="1"/>
  <c r="P1417" i="1"/>
  <c r="Q1417" i="1"/>
  <c r="O1418" i="1"/>
  <c r="AA1418" i="1" s="1"/>
  <c r="AB1418" i="1" s="1"/>
  <c r="P1418" i="1"/>
  <c r="Q1418" i="1"/>
  <c r="O1419" i="1"/>
  <c r="P1419" i="1"/>
  <c r="Q1419" i="1"/>
  <c r="O1420" i="1"/>
  <c r="P1420" i="1"/>
  <c r="Q1420" i="1"/>
  <c r="O1421" i="1"/>
  <c r="P1421" i="1"/>
  <c r="Q1421" i="1"/>
  <c r="O1422" i="1"/>
  <c r="AF1422" i="1" s="1"/>
  <c r="AG1422" i="1" s="1"/>
  <c r="P1422" i="1"/>
  <c r="Q1422" i="1"/>
  <c r="O1423" i="1"/>
  <c r="AF1423" i="1" s="1"/>
  <c r="AG1423" i="1" s="1"/>
  <c r="K1423" i="1" s="1"/>
  <c r="P1423" i="1"/>
  <c r="Q1423" i="1"/>
  <c r="O1424" i="1"/>
  <c r="AA1424" i="1" s="1"/>
  <c r="AB1424" i="1" s="1"/>
  <c r="P1424" i="1"/>
  <c r="Q1424" i="1"/>
  <c r="O1425" i="1"/>
  <c r="AC1425" i="1" s="1"/>
  <c r="AD1425" i="1" s="1"/>
  <c r="P1425" i="1"/>
  <c r="Q1425" i="1"/>
  <c r="O1426" i="1"/>
  <c r="AA1426" i="1" s="1"/>
  <c r="AB1426" i="1" s="1"/>
  <c r="P1426" i="1"/>
  <c r="Q1426" i="1"/>
  <c r="O1427" i="1"/>
  <c r="P1427" i="1"/>
  <c r="Q1427" i="1"/>
  <c r="O1428" i="1"/>
  <c r="AC1428" i="1" s="1"/>
  <c r="AD1428" i="1" s="1"/>
  <c r="P1428" i="1"/>
  <c r="Q1428" i="1"/>
  <c r="O1429" i="1"/>
  <c r="P1429" i="1"/>
  <c r="Q1429" i="1"/>
  <c r="O1430" i="1"/>
  <c r="AH1430" i="1" s="1"/>
  <c r="AI1430" i="1" s="1"/>
  <c r="K1430" i="1" s="1"/>
  <c r="P1430" i="1"/>
  <c r="Q1430" i="1"/>
  <c r="O1431" i="1"/>
  <c r="P1431" i="1"/>
  <c r="Q1431" i="1"/>
  <c r="O1432" i="1"/>
  <c r="AA1432" i="1" s="1"/>
  <c r="AB1432" i="1" s="1"/>
  <c r="P1432" i="1"/>
  <c r="Q1432" i="1"/>
  <c r="O1433" i="1"/>
  <c r="P1433" i="1"/>
  <c r="Q1433" i="1"/>
  <c r="O1434" i="1"/>
  <c r="AA1434" i="1" s="1"/>
  <c r="AB1434" i="1" s="1"/>
  <c r="P1434" i="1"/>
  <c r="Q1434" i="1"/>
  <c r="O1435" i="1"/>
  <c r="AH1435" i="1" s="1"/>
  <c r="AI1435" i="1" s="1"/>
  <c r="P1435" i="1"/>
  <c r="Q1435" i="1"/>
  <c r="O1436" i="1"/>
  <c r="AA1436" i="1" s="1"/>
  <c r="AB1436" i="1" s="1"/>
  <c r="L1436" i="1" s="1"/>
  <c r="P1436" i="1"/>
  <c r="Q1436" i="1"/>
  <c r="O1437" i="1"/>
  <c r="P1437" i="1"/>
  <c r="Q1437" i="1"/>
  <c r="O1438" i="1"/>
  <c r="AF1438" i="1" s="1"/>
  <c r="AG1438" i="1" s="1"/>
  <c r="P1438" i="1"/>
  <c r="Q1438" i="1"/>
  <c r="O1439" i="1"/>
  <c r="P1439" i="1"/>
  <c r="Q1439" i="1"/>
  <c r="O1440" i="1"/>
  <c r="AF1440" i="1" s="1"/>
  <c r="AG1440" i="1" s="1"/>
  <c r="K1440" i="1" s="1"/>
  <c r="P1440" i="1"/>
  <c r="Q1440" i="1"/>
  <c r="O1441" i="1"/>
  <c r="AA1441" i="1" s="1"/>
  <c r="AB1441" i="1" s="1"/>
  <c r="P1441" i="1"/>
  <c r="Q1441" i="1"/>
  <c r="O1442" i="1"/>
  <c r="P1442" i="1"/>
  <c r="Q1442" i="1"/>
  <c r="O1443" i="1"/>
  <c r="P1443" i="1"/>
  <c r="Q1443" i="1"/>
  <c r="O1444" i="1"/>
  <c r="AH1444" i="1" s="1"/>
  <c r="AI1444" i="1" s="1"/>
  <c r="K1444" i="1" s="1"/>
  <c r="P1444" i="1"/>
  <c r="Q1444" i="1"/>
  <c r="O1445" i="1"/>
  <c r="P1445" i="1"/>
  <c r="Q1445" i="1"/>
  <c r="O1446" i="1"/>
  <c r="P1446" i="1"/>
  <c r="Q1446" i="1"/>
  <c r="O1447" i="1"/>
  <c r="AH1447" i="1" s="1"/>
  <c r="AI1447" i="1" s="1"/>
  <c r="K1447" i="1" s="1"/>
  <c r="P1447" i="1"/>
  <c r="Q1447" i="1"/>
  <c r="O1448" i="1"/>
  <c r="AH1448" i="1" s="1"/>
  <c r="AI1448" i="1" s="1"/>
  <c r="P1448" i="1"/>
  <c r="Q1448" i="1"/>
  <c r="O1449" i="1"/>
  <c r="P1449" i="1"/>
  <c r="Q1449" i="1"/>
  <c r="O1450" i="1"/>
  <c r="AC1450" i="1" s="1"/>
  <c r="AD1450" i="1" s="1"/>
  <c r="P1450" i="1"/>
  <c r="Q1450" i="1"/>
  <c r="O1451" i="1"/>
  <c r="AF1451" i="1" s="1"/>
  <c r="AG1451" i="1" s="1"/>
  <c r="P1451" i="1"/>
  <c r="Q1451" i="1"/>
  <c r="O1452" i="1"/>
  <c r="AH1452" i="1" s="1"/>
  <c r="AI1452" i="1" s="1"/>
  <c r="P1452" i="1"/>
  <c r="Q1452" i="1"/>
  <c r="O1453" i="1"/>
  <c r="P1453" i="1"/>
  <c r="Q1453" i="1"/>
  <c r="O1454" i="1"/>
  <c r="AC1454" i="1" s="1"/>
  <c r="AD1454" i="1" s="1"/>
  <c r="L1454" i="1" s="1"/>
  <c r="P1454" i="1"/>
  <c r="Q1454" i="1"/>
  <c r="O1455" i="1"/>
  <c r="P1455" i="1"/>
  <c r="Q1455" i="1"/>
  <c r="O1456" i="1"/>
  <c r="P1456" i="1"/>
  <c r="Q1456" i="1"/>
  <c r="O1457" i="1"/>
  <c r="P1457" i="1"/>
  <c r="Q1457" i="1"/>
  <c r="O1458" i="1"/>
  <c r="P1458" i="1"/>
  <c r="Q1458" i="1"/>
  <c r="O1459" i="1"/>
  <c r="P1459" i="1"/>
  <c r="Q1459" i="1"/>
  <c r="O1460" i="1"/>
  <c r="P1460" i="1"/>
  <c r="Q1460" i="1"/>
  <c r="O1461" i="1"/>
  <c r="P1461" i="1"/>
  <c r="Q1461" i="1"/>
  <c r="O1462" i="1"/>
  <c r="P1462" i="1"/>
  <c r="Q1462" i="1"/>
  <c r="O1463" i="1"/>
  <c r="P1463" i="1"/>
  <c r="Q1463" i="1"/>
  <c r="O1464" i="1"/>
  <c r="AH1464" i="1" s="1"/>
  <c r="AI1464" i="1" s="1"/>
  <c r="P1464" i="1"/>
  <c r="Q1464" i="1"/>
  <c r="O1465" i="1"/>
  <c r="P1465" i="1"/>
  <c r="Q1465" i="1"/>
  <c r="O1466" i="1"/>
  <c r="AA1466" i="1" s="1"/>
  <c r="AB1466" i="1" s="1"/>
  <c r="P1466" i="1"/>
  <c r="Q1466" i="1"/>
  <c r="O1467" i="1"/>
  <c r="AF1467" i="1" s="1"/>
  <c r="AG1467" i="1" s="1"/>
  <c r="P1467" i="1"/>
  <c r="Q1467" i="1"/>
  <c r="O1468" i="1"/>
  <c r="AH1468" i="1" s="1"/>
  <c r="AI1468" i="1" s="1"/>
  <c r="K1468" i="1" s="1"/>
  <c r="P1468" i="1"/>
  <c r="Q1468" i="1"/>
  <c r="O1469" i="1"/>
  <c r="P1469" i="1"/>
  <c r="Q1469" i="1"/>
  <c r="O1470" i="1"/>
  <c r="P1470" i="1"/>
  <c r="Q1470" i="1"/>
  <c r="O1471" i="1"/>
  <c r="P1471" i="1"/>
  <c r="Q1471" i="1"/>
  <c r="O1472" i="1"/>
  <c r="AH1472" i="1" s="1"/>
  <c r="AI1472" i="1" s="1"/>
  <c r="K1472" i="1" s="1"/>
  <c r="P1472" i="1"/>
  <c r="Q1472" i="1"/>
  <c r="O1473" i="1"/>
  <c r="P1473" i="1"/>
  <c r="Q1473" i="1"/>
  <c r="O1474" i="1"/>
  <c r="AA1474" i="1" s="1"/>
  <c r="AB1474" i="1" s="1"/>
  <c r="P1474" i="1"/>
  <c r="Q1474" i="1"/>
  <c r="O1475" i="1"/>
  <c r="P1475" i="1"/>
  <c r="Q1475" i="1"/>
  <c r="O1476" i="1"/>
  <c r="AH1476" i="1" s="1"/>
  <c r="AI1476" i="1" s="1"/>
  <c r="K1476" i="1" s="1"/>
  <c r="P1476" i="1"/>
  <c r="Q1476" i="1"/>
  <c r="O1477" i="1"/>
  <c r="P1477" i="1"/>
  <c r="Q1477" i="1"/>
  <c r="O1478" i="1"/>
  <c r="AA1478" i="1" s="1"/>
  <c r="AB1478" i="1" s="1"/>
  <c r="L1478" i="1" s="1"/>
  <c r="P1478" i="1"/>
  <c r="Q1478" i="1"/>
  <c r="O1479" i="1"/>
  <c r="AF1479" i="1" s="1"/>
  <c r="AG1479" i="1" s="1"/>
  <c r="P1479" i="1"/>
  <c r="Q1479" i="1"/>
  <c r="O1480" i="1"/>
  <c r="P1480" i="1"/>
  <c r="Q1480" i="1"/>
  <c r="O1481" i="1"/>
  <c r="P1481" i="1"/>
  <c r="Q1481" i="1"/>
  <c r="O1482" i="1"/>
  <c r="P1482" i="1"/>
  <c r="Q1482" i="1"/>
  <c r="O1483" i="1"/>
  <c r="P1483" i="1"/>
  <c r="Q1483" i="1"/>
  <c r="O1484" i="1"/>
  <c r="P1484" i="1"/>
  <c r="Q1484" i="1"/>
  <c r="O1485" i="1"/>
  <c r="P1485" i="1"/>
  <c r="Q1485" i="1"/>
  <c r="O1486" i="1"/>
  <c r="AA1486" i="1" s="1"/>
  <c r="AB1486" i="1" s="1"/>
  <c r="P1486" i="1"/>
  <c r="Q1486" i="1"/>
  <c r="O1487" i="1"/>
  <c r="P1487" i="1"/>
  <c r="Q1487" i="1"/>
  <c r="O1488" i="1"/>
  <c r="P1488" i="1"/>
  <c r="Q1488" i="1"/>
  <c r="O1489" i="1"/>
  <c r="AA1489" i="1" s="1"/>
  <c r="AB1489" i="1" s="1"/>
  <c r="P1489" i="1"/>
  <c r="Q1489" i="1"/>
  <c r="O1490" i="1"/>
  <c r="AA1490" i="1" s="1"/>
  <c r="AB1490" i="1" s="1"/>
  <c r="L1490" i="1" s="1"/>
  <c r="P1490" i="1"/>
  <c r="Q1490" i="1"/>
  <c r="O1491" i="1"/>
  <c r="P1491" i="1"/>
  <c r="Q1491" i="1"/>
  <c r="O1492" i="1"/>
  <c r="AA1492" i="1" s="1"/>
  <c r="AB1492" i="1" s="1"/>
  <c r="P1492" i="1"/>
  <c r="Q1492" i="1"/>
  <c r="O1493" i="1"/>
  <c r="AC1493" i="1" s="1"/>
  <c r="AD1493" i="1" s="1"/>
  <c r="L1493" i="1" s="1"/>
  <c r="P1493" i="1"/>
  <c r="Q1493" i="1"/>
  <c r="O1494" i="1"/>
  <c r="P1494" i="1"/>
  <c r="Q1494" i="1"/>
  <c r="O1495" i="1"/>
  <c r="AH1495" i="1" s="1"/>
  <c r="AI1495" i="1" s="1"/>
  <c r="K1495" i="1" s="1"/>
  <c r="P1495" i="1"/>
  <c r="Q1495" i="1"/>
  <c r="O1496" i="1"/>
  <c r="AH1496" i="1" s="1"/>
  <c r="AI1496" i="1" s="1"/>
  <c r="K1496" i="1" s="1"/>
  <c r="P1496" i="1"/>
  <c r="Q1496" i="1"/>
  <c r="O1497" i="1"/>
  <c r="AA1497" i="1" s="1"/>
  <c r="AB1497" i="1" s="1"/>
  <c r="L1497" i="1" s="1"/>
  <c r="P1497" i="1"/>
  <c r="Q1497" i="1"/>
  <c r="O1498" i="1"/>
  <c r="AA1498" i="1" s="1"/>
  <c r="AB1498" i="1" s="1"/>
  <c r="P1498" i="1"/>
  <c r="Q1498" i="1"/>
  <c r="O1499" i="1"/>
  <c r="P1499" i="1"/>
  <c r="Q1499" i="1"/>
  <c r="O1500" i="1"/>
  <c r="P1500" i="1"/>
  <c r="Q1500" i="1"/>
  <c r="O1501" i="1"/>
  <c r="AC1501" i="1" s="1"/>
  <c r="AD1501" i="1" s="1"/>
  <c r="L1501" i="1" s="1"/>
  <c r="P1501" i="1"/>
  <c r="Q1501" i="1"/>
  <c r="O1502" i="1"/>
  <c r="P1502" i="1"/>
  <c r="Q1502" i="1"/>
  <c r="O1503" i="1"/>
  <c r="P1503" i="1"/>
  <c r="Q1503" i="1"/>
  <c r="O1504" i="1"/>
  <c r="P1504" i="1"/>
  <c r="Q1504" i="1"/>
  <c r="O1505" i="1"/>
  <c r="AA1505" i="1" s="1"/>
  <c r="AB1505" i="1" s="1"/>
  <c r="L1505" i="1" s="1"/>
  <c r="P1505" i="1"/>
  <c r="Q1505" i="1"/>
  <c r="O1506" i="1"/>
  <c r="AC1506" i="1" s="1"/>
  <c r="AD1506" i="1" s="1"/>
  <c r="P1506" i="1"/>
  <c r="Q1506" i="1"/>
  <c r="O1507" i="1"/>
  <c r="P1507" i="1"/>
  <c r="Q1507" i="1"/>
  <c r="O1508" i="1"/>
  <c r="AA1508" i="1" s="1"/>
  <c r="AB1508" i="1" s="1"/>
  <c r="P1508" i="1"/>
  <c r="Q1508" i="1"/>
  <c r="O1509" i="1"/>
  <c r="AC1509" i="1" s="1"/>
  <c r="AD1509" i="1" s="1"/>
  <c r="L1509" i="1" s="1"/>
  <c r="P1509" i="1"/>
  <c r="Q1509" i="1"/>
  <c r="O1510" i="1"/>
  <c r="AH1510" i="1" s="1"/>
  <c r="AI1510" i="1" s="1"/>
  <c r="K1510" i="1" s="1"/>
  <c r="P1510" i="1"/>
  <c r="Q1510" i="1"/>
  <c r="O1511" i="1"/>
  <c r="P1511" i="1"/>
  <c r="Q1511" i="1"/>
  <c r="O1512" i="1"/>
  <c r="P1512" i="1"/>
  <c r="Q1512" i="1"/>
  <c r="O1513" i="1"/>
  <c r="AA1513" i="1" s="1"/>
  <c r="AB1513" i="1" s="1"/>
  <c r="L1513" i="1" s="1"/>
  <c r="P1513" i="1"/>
  <c r="Q1513" i="1"/>
  <c r="O1514" i="1"/>
  <c r="AF1514" i="1" s="1"/>
  <c r="AG1514" i="1" s="1"/>
  <c r="P1514" i="1"/>
  <c r="Q1514" i="1"/>
  <c r="O1515" i="1"/>
  <c r="AA1515" i="1" s="1"/>
  <c r="AB1515" i="1" s="1"/>
  <c r="P1515" i="1"/>
  <c r="Q1515" i="1"/>
  <c r="O1516" i="1"/>
  <c r="P1516" i="1"/>
  <c r="Q1516" i="1"/>
  <c r="O1517" i="1"/>
  <c r="AA1517" i="1" s="1"/>
  <c r="AB1517" i="1" s="1"/>
  <c r="P1517" i="1"/>
  <c r="Q1517" i="1"/>
  <c r="O1518" i="1"/>
  <c r="P1518" i="1"/>
  <c r="Q1518" i="1"/>
  <c r="O1519" i="1"/>
  <c r="P1519" i="1"/>
  <c r="Q1519" i="1"/>
  <c r="O1520" i="1"/>
  <c r="P1520" i="1"/>
  <c r="Q1520" i="1"/>
  <c r="O1521" i="1"/>
  <c r="AA1521" i="1" s="1"/>
  <c r="AB1521" i="1" s="1"/>
  <c r="P1521" i="1"/>
  <c r="Q1521" i="1"/>
  <c r="O1522" i="1"/>
  <c r="P1522" i="1"/>
  <c r="Q1522" i="1"/>
  <c r="O1523" i="1"/>
  <c r="P1523" i="1"/>
  <c r="Q1523" i="1"/>
  <c r="O1524" i="1"/>
  <c r="P1524" i="1"/>
  <c r="Q1524" i="1"/>
  <c r="O1525" i="1"/>
  <c r="P1525" i="1"/>
  <c r="Q1525" i="1"/>
  <c r="O1526" i="1"/>
  <c r="P1526" i="1"/>
  <c r="Q1526" i="1"/>
  <c r="O1527" i="1"/>
  <c r="AA1527" i="1" s="1"/>
  <c r="AB1527" i="1" s="1"/>
  <c r="P1527" i="1"/>
  <c r="Q1527" i="1"/>
  <c r="O1528" i="1"/>
  <c r="AA1528" i="1" s="1"/>
  <c r="AB1528" i="1" s="1"/>
  <c r="P1528" i="1"/>
  <c r="Q1528" i="1"/>
  <c r="O1529" i="1"/>
  <c r="AC1529" i="1" s="1"/>
  <c r="AD1529" i="1" s="1"/>
  <c r="P1529" i="1"/>
  <c r="Q1529" i="1"/>
  <c r="O1530" i="1"/>
  <c r="P1530" i="1"/>
  <c r="Q1530" i="1"/>
  <c r="O1531" i="1"/>
  <c r="AH1531" i="1" s="1"/>
  <c r="AI1531" i="1" s="1"/>
  <c r="P1531" i="1"/>
  <c r="Q1531" i="1"/>
  <c r="O1532" i="1"/>
  <c r="P1532" i="1"/>
  <c r="Q1532" i="1"/>
  <c r="O1533" i="1"/>
  <c r="AA1533" i="1" s="1"/>
  <c r="AB1533" i="1" s="1"/>
  <c r="P1533" i="1"/>
  <c r="Q1533" i="1"/>
  <c r="O1534" i="1"/>
  <c r="AH1534" i="1" s="1"/>
  <c r="AI1534" i="1" s="1"/>
  <c r="K1534" i="1" s="1"/>
  <c r="P1534" i="1"/>
  <c r="Q1534" i="1"/>
  <c r="O1535" i="1"/>
  <c r="AA1535" i="1" s="1"/>
  <c r="AB1535" i="1" s="1"/>
  <c r="P1535" i="1"/>
  <c r="Q1535" i="1"/>
  <c r="O1536" i="1"/>
  <c r="P1536" i="1"/>
  <c r="Q1536" i="1"/>
  <c r="O1537" i="1"/>
  <c r="P1537" i="1"/>
  <c r="Q1537" i="1"/>
  <c r="O1538" i="1"/>
  <c r="AH1538" i="1" s="1"/>
  <c r="AI1538" i="1" s="1"/>
  <c r="P1538" i="1"/>
  <c r="Q1538" i="1"/>
  <c r="O1539" i="1"/>
  <c r="P1539" i="1"/>
  <c r="Q1539" i="1"/>
  <c r="O1540" i="1"/>
  <c r="AA1540" i="1" s="1"/>
  <c r="AB1540" i="1" s="1"/>
  <c r="L1540" i="1" s="1"/>
  <c r="P1540" i="1"/>
  <c r="Q1540" i="1"/>
  <c r="O1541" i="1"/>
  <c r="AA1541" i="1" s="1"/>
  <c r="AB1541" i="1" s="1"/>
  <c r="L1541" i="1" s="1"/>
  <c r="P1541" i="1"/>
  <c r="Q1541" i="1"/>
  <c r="O1542" i="1"/>
  <c r="AF1542" i="1" s="1"/>
  <c r="AG1542" i="1" s="1"/>
  <c r="P1542" i="1"/>
  <c r="Q1542" i="1"/>
  <c r="O1543" i="1"/>
  <c r="AH1543" i="1" s="1"/>
  <c r="AI1543" i="1" s="1"/>
  <c r="P1543" i="1"/>
  <c r="Q1543" i="1"/>
  <c r="O1544" i="1"/>
  <c r="P1544" i="1"/>
  <c r="Q1544" i="1"/>
  <c r="O1545" i="1"/>
  <c r="AA1545" i="1" s="1"/>
  <c r="AB1545" i="1" s="1"/>
  <c r="P1545" i="1"/>
  <c r="Q1545" i="1"/>
  <c r="O1546" i="1"/>
  <c r="P1546" i="1"/>
  <c r="Q1546" i="1"/>
  <c r="O1547" i="1"/>
  <c r="P1547" i="1"/>
  <c r="Q1547" i="1"/>
  <c r="O1548" i="1"/>
  <c r="AA1548" i="1" s="1"/>
  <c r="AB1548" i="1" s="1"/>
  <c r="L1548" i="1" s="1"/>
  <c r="P1548" i="1"/>
  <c r="Q1548" i="1"/>
  <c r="O1549" i="1"/>
  <c r="P1549" i="1"/>
  <c r="Q1549" i="1"/>
  <c r="O1550" i="1"/>
  <c r="P1550" i="1"/>
  <c r="Q1550" i="1"/>
  <c r="O1551" i="1"/>
  <c r="AH1551" i="1" s="1"/>
  <c r="AI1551" i="1" s="1"/>
  <c r="K1551" i="1" s="1"/>
  <c r="P1551" i="1"/>
  <c r="Q1551" i="1"/>
  <c r="O1552" i="1"/>
  <c r="AA1552" i="1" s="1"/>
  <c r="AB1552" i="1" s="1"/>
  <c r="P1552" i="1"/>
  <c r="Q1552" i="1"/>
  <c r="O1553" i="1"/>
  <c r="AA1553" i="1" s="1"/>
  <c r="AB1553" i="1" s="1"/>
  <c r="P1553" i="1"/>
  <c r="Q1553" i="1"/>
  <c r="O1554" i="1"/>
  <c r="P1554" i="1"/>
  <c r="Q1554" i="1"/>
  <c r="O1555" i="1"/>
  <c r="AF1555" i="1" s="1"/>
  <c r="AG1555" i="1" s="1"/>
  <c r="P1555" i="1"/>
  <c r="Q1555" i="1"/>
  <c r="O1556" i="1"/>
  <c r="P1556" i="1"/>
  <c r="Q1556" i="1"/>
  <c r="O1557" i="1"/>
  <c r="AF1557" i="1" s="1"/>
  <c r="AG1557" i="1" s="1"/>
  <c r="P1557" i="1"/>
  <c r="Q1557" i="1"/>
  <c r="O1558" i="1"/>
  <c r="P1558" i="1"/>
  <c r="Q1558" i="1"/>
  <c r="O1559" i="1"/>
  <c r="AA1559" i="1" s="1"/>
  <c r="AB1559" i="1" s="1"/>
  <c r="P1559" i="1"/>
  <c r="Q1559" i="1"/>
  <c r="O1560" i="1"/>
  <c r="AH1560" i="1" s="1"/>
  <c r="AI1560" i="1" s="1"/>
  <c r="K1560" i="1" s="1"/>
  <c r="P1560" i="1"/>
  <c r="Q1560" i="1"/>
  <c r="O1561" i="1"/>
  <c r="AF1561" i="1" s="1"/>
  <c r="AG1561" i="1" s="1"/>
  <c r="K1561" i="1" s="1"/>
  <c r="P1561" i="1"/>
  <c r="Q1561" i="1"/>
  <c r="O1562" i="1"/>
  <c r="P1562" i="1"/>
  <c r="Q1562" i="1"/>
  <c r="O1563" i="1"/>
  <c r="AA1563" i="1" s="1"/>
  <c r="AB1563" i="1" s="1"/>
  <c r="L1563" i="1" s="1"/>
  <c r="P1563" i="1"/>
  <c r="Q1563" i="1"/>
  <c r="O1564" i="1"/>
  <c r="AH1564" i="1" s="1"/>
  <c r="AI1564" i="1" s="1"/>
  <c r="K1564" i="1" s="1"/>
  <c r="P1564" i="1"/>
  <c r="Q1564" i="1"/>
  <c r="O1565" i="1"/>
  <c r="AF1565" i="1" s="1"/>
  <c r="AG1565" i="1" s="1"/>
  <c r="K1565" i="1" s="1"/>
  <c r="P1565" i="1"/>
  <c r="Q1565" i="1"/>
  <c r="O1566" i="1"/>
  <c r="P1566" i="1"/>
  <c r="Q1566" i="1"/>
  <c r="O1567" i="1"/>
  <c r="P1567" i="1"/>
  <c r="Q1567" i="1"/>
  <c r="O1568" i="1"/>
  <c r="P1568" i="1"/>
  <c r="Q1568" i="1"/>
  <c r="O1569" i="1"/>
  <c r="AF1569" i="1" s="1"/>
  <c r="AG1569" i="1" s="1"/>
  <c r="P1569" i="1"/>
  <c r="Q1569" i="1"/>
  <c r="O1570" i="1"/>
  <c r="P1570" i="1"/>
  <c r="Q1570" i="1"/>
  <c r="O1571" i="1"/>
  <c r="P1571" i="1"/>
  <c r="Q1571" i="1"/>
  <c r="O1572" i="1"/>
  <c r="AH1572" i="1" s="1"/>
  <c r="AI1572" i="1" s="1"/>
  <c r="K1572" i="1" s="1"/>
  <c r="P1572" i="1"/>
  <c r="Q1572" i="1"/>
  <c r="O1573" i="1"/>
  <c r="AF1573" i="1" s="1"/>
  <c r="AG1573" i="1" s="1"/>
  <c r="P1573" i="1"/>
  <c r="Q1573" i="1"/>
  <c r="O1574" i="1"/>
  <c r="P1574" i="1"/>
  <c r="Q1574" i="1"/>
  <c r="O1575" i="1"/>
  <c r="AA1575" i="1" s="1"/>
  <c r="AB1575" i="1" s="1"/>
  <c r="P1575" i="1"/>
  <c r="Q1575" i="1"/>
  <c r="O1576" i="1"/>
  <c r="P1576" i="1"/>
  <c r="Q1576" i="1"/>
  <c r="O1577" i="1"/>
  <c r="AF1577" i="1" s="1"/>
  <c r="AG1577" i="1" s="1"/>
  <c r="K1577" i="1" s="1"/>
  <c r="P1577" i="1"/>
  <c r="Q1577" i="1"/>
  <c r="O1578" i="1"/>
  <c r="P1578" i="1"/>
  <c r="Q1578" i="1"/>
  <c r="O1579" i="1"/>
  <c r="P1579" i="1"/>
  <c r="Q1579" i="1"/>
  <c r="O1580" i="1"/>
  <c r="AH1580" i="1" s="1"/>
  <c r="AI1580" i="1" s="1"/>
  <c r="P1580" i="1"/>
  <c r="Q1580" i="1"/>
  <c r="O1581" i="1"/>
  <c r="AF1581" i="1" s="1"/>
  <c r="AG1581" i="1" s="1"/>
  <c r="K1581" i="1" s="1"/>
  <c r="P1581" i="1"/>
  <c r="Q1581" i="1"/>
  <c r="O1582" i="1"/>
  <c r="P1582" i="1"/>
  <c r="Q1582" i="1"/>
  <c r="O1583" i="1"/>
  <c r="P1583" i="1"/>
  <c r="Q1583" i="1"/>
  <c r="O1584" i="1"/>
  <c r="P1584" i="1"/>
  <c r="Q1584" i="1"/>
  <c r="O1585" i="1"/>
  <c r="AF1585" i="1" s="1"/>
  <c r="AG1585" i="1" s="1"/>
  <c r="K1585" i="1" s="1"/>
  <c r="P1585" i="1"/>
  <c r="Q1585" i="1"/>
  <c r="O1586" i="1"/>
  <c r="P1586" i="1"/>
  <c r="Q1586" i="1"/>
  <c r="O1587" i="1"/>
  <c r="AA1587" i="1" s="1"/>
  <c r="AB1587" i="1" s="1"/>
  <c r="P1587" i="1"/>
  <c r="Q1587" i="1"/>
  <c r="O1588" i="1"/>
  <c r="AH1588" i="1" s="1"/>
  <c r="AI1588" i="1" s="1"/>
  <c r="K1588" i="1" s="1"/>
  <c r="P1588" i="1"/>
  <c r="Q1588" i="1"/>
  <c r="O1589" i="1"/>
  <c r="P1589" i="1"/>
  <c r="Q1589" i="1"/>
  <c r="O1590" i="1"/>
  <c r="P1590" i="1"/>
  <c r="Q1590" i="1"/>
  <c r="O1591" i="1"/>
  <c r="AH1591" i="1" s="1"/>
  <c r="AI1591" i="1" s="1"/>
  <c r="K1591" i="1" s="1"/>
  <c r="P1591" i="1"/>
  <c r="Q1591" i="1"/>
  <c r="O1592" i="1"/>
  <c r="AF1592" i="1" s="1"/>
  <c r="AG1592" i="1" s="1"/>
  <c r="K1592" i="1" s="1"/>
  <c r="P1592" i="1"/>
  <c r="Q1592" i="1"/>
  <c r="O1593" i="1"/>
  <c r="P1593" i="1"/>
  <c r="Q1593" i="1"/>
  <c r="O1594" i="1"/>
  <c r="AA1594" i="1" s="1"/>
  <c r="AB1594" i="1" s="1"/>
  <c r="P1594" i="1"/>
  <c r="Q1594" i="1"/>
  <c r="O1595" i="1"/>
  <c r="AH1595" i="1" s="1"/>
  <c r="AI1595" i="1" s="1"/>
  <c r="K1595" i="1" s="1"/>
  <c r="P1595" i="1"/>
  <c r="Q1595" i="1"/>
  <c r="O1596" i="1"/>
  <c r="P1596" i="1"/>
  <c r="Q1596" i="1"/>
  <c r="O1597" i="1"/>
  <c r="P1597" i="1"/>
  <c r="Q1597" i="1"/>
  <c r="O1598" i="1"/>
  <c r="P1598" i="1"/>
  <c r="Q1598" i="1"/>
  <c r="O1599" i="1"/>
  <c r="P1599" i="1"/>
  <c r="Q1599" i="1"/>
  <c r="O1600" i="1"/>
  <c r="P1600" i="1"/>
  <c r="Q1600" i="1"/>
  <c r="O1601" i="1"/>
  <c r="P1601" i="1"/>
  <c r="Q1601" i="1"/>
  <c r="O1602" i="1"/>
  <c r="P1602" i="1"/>
  <c r="Q1602" i="1"/>
  <c r="O1603" i="1"/>
  <c r="AF1603" i="1" s="1"/>
  <c r="AG1603" i="1" s="1"/>
  <c r="P1603" i="1"/>
  <c r="Q1603" i="1"/>
  <c r="O1604" i="1"/>
  <c r="AC1604" i="1" s="1"/>
  <c r="AD1604" i="1" s="1"/>
  <c r="L1604" i="1" s="1"/>
  <c r="P1604" i="1"/>
  <c r="Q1604" i="1"/>
  <c r="O1605" i="1"/>
  <c r="P1605" i="1"/>
  <c r="Q1605" i="1"/>
  <c r="O1606" i="1"/>
  <c r="AH1606" i="1" s="1"/>
  <c r="AI1606" i="1" s="1"/>
  <c r="K1606" i="1" s="1"/>
  <c r="P1606" i="1"/>
  <c r="Q1606" i="1"/>
  <c r="O1607" i="1"/>
  <c r="P1607" i="1"/>
  <c r="Q1607" i="1"/>
  <c r="O1608" i="1"/>
  <c r="AC1608" i="1" s="1"/>
  <c r="AD1608" i="1" s="1"/>
  <c r="P1608" i="1"/>
  <c r="Q1608" i="1"/>
  <c r="O1609" i="1"/>
  <c r="AA1609" i="1" s="1"/>
  <c r="AB1609" i="1" s="1"/>
  <c r="P1609" i="1"/>
  <c r="Q1609" i="1"/>
  <c r="O1610" i="1"/>
  <c r="P1610" i="1"/>
  <c r="Q1610" i="1"/>
  <c r="O1611" i="1"/>
  <c r="P1611" i="1"/>
  <c r="Q1611" i="1"/>
  <c r="O1612" i="1"/>
  <c r="P1612" i="1"/>
  <c r="Q1612" i="1"/>
  <c r="O1613" i="1"/>
  <c r="AA1613" i="1" s="1"/>
  <c r="AB1613" i="1" s="1"/>
  <c r="L1613" i="1" s="1"/>
  <c r="P1613" i="1"/>
  <c r="Q1613" i="1"/>
  <c r="O1614" i="1"/>
  <c r="AH1614" i="1" s="1"/>
  <c r="AI1614" i="1" s="1"/>
  <c r="P1614" i="1"/>
  <c r="Q1614" i="1"/>
  <c r="O1615" i="1"/>
  <c r="AF1615" i="1" s="1"/>
  <c r="AG1615" i="1" s="1"/>
  <c r="P1615" i="1"/>
  <c r="Q1615" i="1"/>
  <c r="O1616" i="1"/>
  <c r="P1616" i="1"/>
  <c r="Q1616" i="1"/>
  <c r="O1617" i="1"/>
  <c r="AA1617" i="1" s="1"/>
  <c r="AB1617" i="1" s="1"/>
  <c r="P1617" i="1"/>
  <c r="Q1617" i="1"/>
  <c r="O1618" i="1"/>
  <c r="AH1618" i="1" s="1"/>
  <c r="AI1618" i="1" s="1"/>
  <c r="P1618" i="1"/>
  <c r="Q1618" i="1"/>
  <c r="O1619" i="1"/>
  <c r="P1619" i="1"/>
  <c r="Q1619" i="1"/>
  <c r="O1620" i="1"/>
  <c r="P1620" i="1"/>
  <c r="Q1620" i="1"/>
  <c r="O1621" i="1"/>
  <c r="AH1621" i="1" s="1"/>
  <c r="AI1621" i="1" s="1"/>
  <c r="K1621" i="1" s="1"/>
  <c r="P1621" i="1"/>
  <c r="Q1621" i="1"/>
  <c r="O1622" i="1"/>
  <c r="P1622" i="1"/>
  <c r="Q1622" i="1"/>
  <c r="O1623" i="1"/>
  <c r="AC1623" i="1" s="1"/>
  <c r="AD1623" i="1" s="1"/>
  <c r="L1623" i="1" s="1"/>
  <c r="P1623" i="1"/>
  <c r="Q1623" i="1"/>
  <c r="O1624" i="1"/>
  <c r="P1624" i="1"/>
  <c r="Q1624" i="1"/>
  <c r="O1625" i="1"/>
  <c r="AH1625" i="1" s="1"/>
  <c r="AI1625" i="1" s="1"/>
  <c r="K1625" i="1" s="1"/>
  <c r="P1625" i="1"/>
  <c r="Q1625" i="1"/>
  <c r="O1626" i="1"/>
  <c r="P1626" i="1"/>
  <c r="Q1626" i="1"/>
  <c r="O1627" i="1"/>
  <c r="AC1627" i="1" s="1"/>
  <c r="AD1627" i="1" s="1"/>
  <c r="L1627" i="1" s="1"/>
  <c r="P1627" i="1"/>
  <c r="Q1627" i="1"/>
  <c r="O1628" i="1"/>
  <c r="AA1628" i="1" s="1"/>
  <c r="AB1628" i="1" s="1"/>
  <c r="L1628" i="1" s="1"/>
  <c r="P1628" i="1"/>
  <c r="Q1628" i="1"/>
  <c r="O1629" i="1"/>
  <c r="P1629" i="1"/>
  <c r="Q1629" i="1"/>
  <c r="O1630" i="1"/>
  <c r="P1630" i="1"/>
  <c r="Q1630" i="1"/>
  <c r="O1631" i="1"/>
  <c r="P1631" i="1"/>
  <c r="Q1631" i="1"/>
  <c r="O1632" i="1"/>
  <c r="P1632" i="1"/>
  <c r="Q1632" i="1"/>
  <c r="O1633" i="1"/>
  <c r="AH1633" i="1" s="1"/>
  <c r="AI1633" i="1" s="1"/>
  <c r="K1633" i="1" s="1"/>
  <c r="P1633" i="1"/>
  <c r="Q1633" i="1"/>
  <c r="O1634" i="1"/>
  <c r="P1634" i="1"/>
  <c r="Q1634" i="1"/>
  <c r="O1635" i="1"/>
  <c r="AC1635" i="1" s="1"/>
  <c r="AD1635" i="1" s="1"/>
  <c r="L1635" i="1" s="1"/>
  <c r="P1635" i="1"/>
  <c r="Q1635" i="1"/>
  <c r="O1636" i="1"/>
  <c r="P1636" i="1"/>
  <c r="Q1636" i="1"/>
  <c r="O1637" i="1"/>
  <c r="AH1637" i="1" s="1"/>
  <c r="AI1637" i="1" s="1"/>
  <c r="K1637" i="1" s="1"/>
  <c r="P1637" i="1"/>
  <c r="Q1637" i="1"/>
  <c r="O1638" i="1"/>
  <c r="P1638" i="1"/>
  <c r="Q1638" i="1"/>
  <c r="O1639" i="1"/>
  <c r="AC1639" i="1" s="1"/>
  <c r="AD1639" i="1" s="1"/>
  <c r="P1639" i="1"/>
  <c r="Q1639" i="1"/>
  <c r="O1640" i="1"/>
  <c r="P1640" i="1"/>
  <c r="Q1640" i="1"/>
  <c r="O1641" i="1"/>
  <c r="AH1641" i="1" s="1"/>
  <c r="AI1641" i="1" s="1"/>
  <c r="P1641" i="1"/>
  <c r="Q1641" i="1"/>
  <c r="O1642" i="1"/>
  <c r="P1642" i="1"/>
  <c r="Q1642" i="1"/>
  <c r="O1643" i="1"/>
  <c r="AC1643" i="1" s="1"/>
  <c r="AD1643" i="1" s="1"/>
  <c r="L1643" i="1" s="1"/>
  <c r="P1643" i="1"/>
  <c r="Q1643" i="1"/>
  <c r="O1644" i="1"/>
  <c r="P1644" i="1"/>
  <c r="Q1644" i="1"/>
  <c r="O1645" i="1"/>
  <c r="AH1645" i="1" s="1"/>
  <c r="AI1645" i="1" s="1"/>
  <c r="K1645" i="1" s="1"/>
  <c r="P1645" i="1"/>
  <c r="Q1645" i="1"/>
  <c r="O1646" i="1"/>
  <c r="P1646" i="1"/>
  <c r="Q1646" i="1"/>
  <c r="O1647" i="1"/>
  <c r="P1647" i="1"/>
  <c r="Q1647" i="1"/>
  <c r="O1648" i="1"/>
  <c r="P1648" i="1"/>
  <c r="Q1648" i="1"/>
  <c r="O1649" i="1"/>
  <c r="P1649" i="1"/>
  <c r="Q1649" i="1"/>
  <c r="O1650" i="1"/>
  <c r="AA1650" i="1" s="1"/>
  <c r="AB1650" i="1" s="1"/>
  <c r="P1650" i="1"/>
  <c r="Q1650" i="1"/>
  <c r="O1651" i="1"/>
  <c r="AC1651" i="1" s="1"/>
  <c r="AD1651" i="1" s="1"/>
  <c r="P1651" i="1"/>
  <c r="Q1651" i="1"/>
  <c r="O1652" i="1"/>
  <c r="P1652" i="1"/>
  <c r="Q1652" i="1"/>
  <c r="O1653" i="1"/>
  <c r="AH1653" i="1" s="1"/>
  <c r="AI1653" i="1" s="1"/>
  <c r="K1653" i="1" s="1"/>
  <c r="P1653" i="1"/>
  <c r="Q1653" i="1"/>
  <c r="O1654" i="1"/>
  <c r="AA1654" i="1" s="1"/>
  <c r="AB1654" i="1" s="1"/>
  <c r="L1654" i="1" s="1"/>
  <c r="P1654" i="1"/>
  <c r="Q1654" i="1"/>
  <c r="O1655" i="1"/>
  <c r="P1655" i="1"/>
  <c r="Q1655" i="1"/>
  <c r="O1656" i="1"/>
  <c r="P1656" i="1"/>
  <c r="Q1656" i="1"/>
  <c r="O1657" i="1"/>
  <c r="AF1657" i="1" s="1"/>
  <c r="AG1657" i="1" s="1"/>
  <c r="P1657" i="1"/>
  <c r="Q1657" i="1"/>
  <c r="O1658" i="1"/>
  <c r="P1658" i="1"/>
  <c r="Q1658" i="1"/>
  <c r="O1659" i="1"/>
  <c r="AH1659" i="1" s="1"/>
  <c r="AI1659" i="1" s="1"/>
  <c r="P1659" i="1"/>
  <c r="Q1659" i="1"/>
  <c r="O1660" i="1"/>
  <c r="P1660" i="1"/>
  <c r="Q1660" i="1"/>
  <c r="O1661" i="1"/>
  <c r="AC1661" i="1" s="1"/>
  <c r="AD1661" i="1" s="1"/>
  <c r="L1661" i="1" s="1"/>
  <c r="P1661" i="1"/>
  <c r="Q1661" i="1"/>
  <c r="O1662" i="1"/>
  <c r="AF1662" i="1" s="1"/>
  <c r="AG1662" i="1" s="1"/>
  <c r="K1662" i="1" s="1"/>
  <c r="P1662" i="1"/>
  <c r="Q1662" i="1"/>
  <c r="O1663" i="1"/>
  <c r="AC1663" i="1" s="1"/>
  <c r="AD1663" i="1" s="1"/>
  <c r="L1663" i="1" s="1"/>
  <c r="P1663" i="1"/>
  <c r="Q1663" i="1"/>
  <c r="O1664" i="1"/>
  <c r="P1664" i="1"/>
  <c r="Q1664" i="1"/>
  <c r="O1665" i="1"/>
  <c r="AH1665" i="1" s="1"/>
  <c r="AI1665" i="1" s="1"/>
  <c r="P1665" i="1"/>
  <c r="Q1665" i="1"/>
  <c r="O1666" i="1"/>
  <c r="AA1666" i="1" s="1"/>
  <c r="AB1666" i="1" s="1"/>
  <c r="L1666" i="1" s="1"/>
  <c r="P1666" i="1"/>
  <c r="Q1666" i="1"/>
  <c r="O1667" i="1"/>
  <c r="AC1667" i="1" s="1"/>
  <c r="AD1667" i="1" s="1"/>
  <c r="P1667" i="1"/>
  <c r="Q1667" i="1"/>
  <c r="O1668" i="1"/>
  <c r="P1668" i="1"/>
  <c r="Q1668" i="1"/>
  <c r="O1669" i="1"/>
  <c r="AC1669" i="1" s="1"/>
  <c r="AD1669" i="1" s="1"/>
  <c r="P1669" i="1"/>
  <c r="Q1669" i="1"/>
  <c r="O1670" i="1"/>
  <c r="P1670" i="1"/>
  <c r="Q1670" i="1"/>
  <c r="O1671" i="1"/>
  <c r="P1671" i="1"/>
  <c r="Q1671" i="1"/>
  <c r="O1672" i="1"/>
  <c r="P1672" i="1"/>
  <c r="Q1672" i="1"/>
  <c r="O1673" i="1"/>
  <c r="AC1673" i="1" s="1"/>
  <c r="AD1673" i="1" s="1"/>
  <c r="L1673" i="1" s="1"/>
  <c r="P1673" i="1"/>
  <c r="Q1673" i="1"/>
  <c r="O1674" i="1"/>
  <c r="AF1674" i="1" s="1"/>
  <c r="AG1674" i="1" s="1"/>
  <c r="P1674" i="1"/>
  <c r="Q1674" i="1"/>
  <c r="O1675" i="1"/>
  <c r="AC1675" i="1" s="1"/>
  <c r="AD1675" i="1" s="1"/>
  <c r="L1675" i="1" s="1"/>
  <c r="P1675" i="1"/>
  <c r="Q1675" i="1"/>
  <c r="O1676" i="1"/>
  <c r="P1676" i="1"/>
  <c r="Q1676" i="1"/>
  <c r="O1677" i="1"/>
  <c r="P1677" i="1"/>
  <c r="Q1677" i="1"/>
  <c r="O1678" i="1"/>
  <c r="P1678" i="1"/>
  <c r="Q1678" i="1"/>
  <c r="O1679" i="1"/>
  <c r="AC1679" i="1" s="1"/>
  <c r="AD1679" i="1" s="1"/>
  <c r="L1679" i="1" s="1"/>
  <c r="P1679" i="1"/>
  <c r="Q1679" i="1"/>
  <c r="O1680" i="1"/>
  <c r="P1680" i="1"/>
  <c r="Q1680" i="1"/>
  <c r="O1681" i="1"/>
  <c r="AC1681" i="1" s="1"/>
  <c r="AD1681" i="1" s="1"/>
  <c r="P1681" i="1"/>
  <c r="Q1681" i="1"/>
  <c r="O1682" i="1"/>
  <c r="P1682" i="1"/>
  <c r="Q1682" i="1"/>
  <c r="O1683" i="1"/>
  <c r="AH1683" i="1" s="1"/>
  <c r="AI1683" i="1" s="1"/>
  <c r="K1683" i="1" s="1"/>
  <c r="P1683" i="1"/>
  <c r="Q1683" i="1"/>
  <c r="O1684" i="1"/>
  <c r="AA1684" i="1" s="1"/>
  <c r="AB1684" i="1" s="1"/>
  <c r="P1684" i="1"/>
  <c r="Q1684" i="1"/>
  <c r="O1685" i="1"/>
  <c r="AC1685" i="1" s="1"/>
  <c r="AD1685" i="1" s="1"/>
  <c r="L1685" i="1" s="1"/>
  <c r="P1685" i="1"/>
  <c r="Q1685" i="1"/>
  <c r="O1686" i="1"/>
  <c r="P1686" i="1"/>
  <c r="Q1686" i="1"/>
  <c r="O1687" i="1"/>
  <c r="P1687" i="1"/>
  <c r="Q1687" i="1"/>
  <c r="O1688" i="1"/>
  <c r="P1688" i="1"/>
  <c r="Q1688" i="1"/>
  <c r="O1689" i="1"/>
  <c r="P1689" i="1"/>
  <c r="Q1689" i="1"/>
  <c r="O1690" i="1"/>
  <c r="P1690" i="1"/>
  <c r="Q1690" i="1"/>
  <c r="O1691" i="1"/>
  <c r="P1691" i="1"/>
  <c r="Q1691" i="1"/>
  <c r="O1692" i="1"/>
  <c r="P1692" i="1"/>
  <c r="Q1692" i="1"/>
  <c r="O1693" i="1"/>
  <c r="P1693" i="1"/>
  <c r="Q1693" i="1"/>
  <c r="O1694" i="1"/>
  <c r="P1694" i="1"/>
  <c r="Q1694" i="1"/>
  <c r="O1695" i="1"/>
  <c r="P1695" i="1"/>
  <c r="Q1695" i="1"/>
  <c r="O1696" i="1"/>
  <c r="AA1696" i="1" s="1"/>
  <c r="AB1696" i="1" s="1"/>
  <c r="P1696" i="1"/>
  <c r="Q1696" i="1"/>
  <c r="O1697" i="1"/>
  <c r="P1697" i="1"/>
  <c r="Q1697" i="1"/>
  <c r="O1698" i="1"/>
  <c r="P1698" i="1"/>
  <c r="Q1698" i="1"/>
  <c r="O1699" i="1"/>
  <c r="AC1699" i="1" s="1"/>
  <c r="AD1699" i="1" s="1"/>
  <c r="L1699" i="1" s="1"/>
  <c r="P1699" i="1"/>
  <c r="Q1699" i="1"/>
  <c r="O1700" i="1"/>
  <c r="AA1700" i="1" s="1"/>
  <c r="AB1700" i="1" s="1"/>
  <c r="P1700" i="1"/>
  <c r="Q1700" i="1"/>
  <c r="O1701" i="1"/>
  <c r="P1701" i="1"/>
  <c r="Q1701" i="1"/>
  <c r="O1702" i="1"/>
  <c r="P1702" i="1"/>
  <c r="Q1702" i="1"/>
  <c r="O1703" i="1"/>
  <c r="AC1703" i="1" s="1"/>
  <c r="AD1703" i="1" s="1"/>
  <c r="L1703" i="1" s="1"/>
  <c r="P1703" i="1"/>
  <c r="Q1703" i="1"/>
  <c r="O1704" i="1"/>
  <c r="P1704" i="1"/>
  <c r="Q1704" i="1"/>
  <c r="O1705" i="1"/>
  <c r="AC1705" i="1" s="1"/>
  <c r="AD1705" i="1" s="1"/>
  <c r="L1705" i="1" s="1"/>
  <c r="P1705" i="1"/>
  <c r="Q1705" i="1"/>
  <c r="O1706" i="1"/>
  <c r="AA1706" i="1" s="1"/>
  <c r="AB1706" i="1" s="1"/>
  <c r="P1706" i="1"/>
  <c r="Q1706" i="1"/>
  <c r="O1707" i="1"/>
  <c r="P1707" i="1"/>
  <c r="Q1707" i="1"/>
  <c r="O1708" i="1"/>
  <c r="P1708" i="1"/>
  <c r="Q1708" i="1"/>
  <c r="O1709" i="1"/>
  <c r="P1709" i="1"/>
  <c r="Q1709" i="1"/>
  <c r="O1710" i="1"/>
  <c r="AF1710" i="1" s="1"/>
  <c r="AG1710" i="1" s="1"/>
  <c r="P1710" i="1"/>
  <c r="Q1710" i="1"/>
  <c r="O1711" i="1"/>
  <c r="P1711" i="1"/>
  <c r="Q1711" i="1"/>
  <c r="O1712" i="1"/>
  <c r="AA1712" i="1" s="1"/>
  <c r="AB1712" i="1" s="1"/>
  <c r="P1712" i="1"/>
  <c r="Q1712" i="1"/>
  <c r="O1713" i="1"/>
  <c r="P1713" i="1"/>
  <c r="Q1713" i="1"/>
  <c r="O1714" i="1"/>
  <c r="P1714" i="1"/>
  <c r="Q1714" i="1"/>
  <c r="O1715" i="1"/>
  <c r="AH1715" i="1" s="1"/>
  <c r="AI1715" i="1" s="1"/>
  <c r="K1715" i="1" s="1"/>
  <c r="P1715" i="1"/>
  <c r="Q1715" i="1"/>
  <c r="O1716" i="1"/>
  <c r="P1716" i="1"/>
  <c r="Q1716" i="1"/>
  <c r="O1717" i="1"/>
  <c r="P1717" i="1"/>
  <c r="Q1717" i="1"/>
  <c r="O1718" i="1"/>
  <c r="AF1718" i="1" s="1"/>
  <c r="AG1718" i="1" s="1"/>
  <c r="P1718" i="1"/>
  <c r="Q1718" i="1"/>
  <c r="O1719" i="1"/>
  <c r="AC1719" i="1" s="1"/>
  <c r="AD1719" i="1" s="1"/>
  <c r="P1719" i="1"/>
  <c r="Q1719" i="1"/>
  <c r="O1720" i="1"/>
  <c r="AA1720" i="1" s="1"/>
  <c r="AB1720" i="1" s="1"/>
  <c r="P1720" i="1"/>
  <c r="Q1720" i="1"/>
  <c r="O1721" i="1"/>
  <c r="P1721" i="1"/>
  <c r="Q1721" i="1"/>
  <c r="O1722" i="1"/>
  <c r="AF1722" i="1" s="1"/>
  <c r="AG1722" i="1" s="1"/>
  <c r="P1722" i="1"/>
  <c r="Q1722" i="1"/>
  <c r="O1723" i="1"/>
  <c r="AA1723" i="1" s="1"/>
  <c r="AB1723" i="1" s="1"/>
  <c r="L1723" i="1" s="1"/>
  <c r="P1723" i="1"/>
  <c r="Q1723" i="1"/>
  <c r="O1724" i="1"/>
  <c r="P1724" i="1"/>
  <c r="Q1724" i="1"/>
  <c r="O1725" i="1"/>
  <c r="AA1725" i="1" s="1"/>
  <c r="AB1725" i="1" s="1"/>
  <c r="L1725" i="1" s="1"/>
  <c r="P1725" i="1"/>
  <c r="Q1725" i="1"/>
  <c r="O1726" i="1"/>
  <c r="P1726" i="1"/>
  <c r="Q1726" i="1"/>
  <c r="O1727" i="1"/>
  <c r="P1727" i="1"/>
  <c r="Q1727" i="1"/>
  <c r="O1728" i="1"/>
  <c r="AA1728" i="1" s="1"/>
  <c r="AB1728" i="1" s="1"/>
  <c r="P1728" i="1"/>
  <c r="Q1728" i="1"/>
  <c r="O1729" i="1"/>
  <c r="P1729" i="1"/>
  <c r="Q1729" i="1"/>
  <c r="O1730" i="1"/>
  <c r="P1730" i="1"/>
  <c r="Q1730" i="1"/>
  <c r="O1731" i="1"/>
  <c r="P1731" i="1"/>
  <c r="Q1731" i="1"/>
  <c r="O1732" i="1"/>
  <c r="AH1732" i="1" s="1"/>
  <c r="AI1732" i="1" s="1"/>
  <c r="K1732" i="1" s="1"/>
  <c r="P1732" i="1"/>
  <c r="Q1732" i="1"/>
  <c r="O1733" i="1"/>
  <c r="AF1733" i="1" s="1"/>
  <c r="AG1733" i="1" s="1"/>
  <c r="P1733" i="1"/>
  <c r="Q1733" i="1"/>
  <c r="O1734" i="1"/>
  <c r="P1734" i="1"/>
  <c r="Q1734" i="1"/>
  <c r="O1735" i="1"/>
  <c r="P1735" i="1"/>
  <c r="Q1735" i="1"/>
  <c r="O1736" i="1"/>
  <c r="AC1736" i="1" s="1"/>
  <c r="AD1736" i="1" s="1"/>
  <c r="L1736" i="1" s="1"/>
  <c r="P1736" i="1"/>
  <c r="Q1736" i="1"/>
  <c r="O1737" i="1"/>
  <c r="P1737" i="1"/>
  <c r="Q1737" i="1"/>
  <c r="O1738" i="1"/>
  <c r="P1738" i="1"/>
  <c r="Q1738" i="1"/>
  <c r="O1739" i="1"/>
  <c r="P1739" i="1"/>
  <c r="Q1739" i="1"/>
  <c r="O1740" i="1"/>
  <c r="AA1740" i="1" s="1"/>
  <c r="AB1740" i="1" s="1"/>
  <c r="P1740" i="1"/>
  <c r="Q1740" i="1"/>
  <c r="O1741" i="1"/>
  <c r="P1741" i="1"/>
  <c r="Q1741" i="1"/>
  <c r="O1742" i="1"/>
  <c r="AH1742" i="1" s="1"/>
  <c r="AI1742" i="1" s="1"/>
  <c r="P1742" i="1"/>
  <c r="Q1742" i="1"/>
  <c r="O1743" i="1"/>
  <c r="P1743" i="1"/>
  <c r="Q1743" i="1"/>
  <c r="O1744" i="1"/>
  <c r="P1744" i="1"/>
  <c r="Q1744" i="1"/>
  <c r="O1745" i="1"/>
  <c r="AF1745" i="1" s="1"/>
  <c r="AG1745" i="1" s="1"/>
  <c r="K1745" i="1" s="1"/>
  <c r="P1745" i="1"/>
  <c r="Q1745" i="1"/>
  <c r="O1746" i="1"/>
  <c r="P1746" i="1"/>
  <c r="Q1746" i="1"/>
  <c r="O1747" i="1"/>
  <c r="P1747" i="1"/>
  <c r="Q1747" i="1"/>
  <c r="O1748" i="1"/>
  <c r="P1748" i="1"/>
  <c r="Q1748" i="1"/>
  <c r="O1749" i="1"/>
  <c r="AF1749" i="1" s="1"/>
  <c r="AG1749" i="1" s="1"/>
  <c r="P1749" i="1"/>
  <c r="Q1749" i="1"/>
  <c r="O1750" i="1"/>
  <c r="P1750" i="1"/>
  <c r="Q1750" i="1"/>
  <c r="O1751" i="1"/>
  <c r="AA1751" i="1" s="1"/>
  <c r="AB1751" i="1" s="1"/>
  <c r="P1751" i="1"/>
  <c r="Q1751" i="1"/>
  <c r="O1752" i="1"/>
  <c r="P1752" i="1"/>
  <c r="Q1752" i="1"/>
  <c r="O1753" i="1"/>
  <c r="AF1753" i="1" s="1"/>
  <c r="AG1753" i="1" s="1"/>
  <c r="K1753" i="1" s="1"/>
  <c r="P1753" i="1"/>
  <c r="Q1753" i="1"/>
  <c r="O1754" i="1"/>
  <c r="P1754" i="1"/>
  <c r="Q1754" i="1"/>
  <c r="O1755" i="1"/>
  <c r="AA1755" i="1" s="1"/>
  <c r="AB1755" i="1" s="1"/>
  <c r="P1755" i="1"/>
  <c r="Q1755" i="1"/>
  <c r="O1756" i="1"/>
  <c r="AF1756" i="1" s="1"/>
  <c r="AG1756" i="1" s="1"/>
  <c r="P1756" i="1"/>
  <c r="Q1756" i="1"/>
  <c r="O1757" i="1"/>
  <c r="P1757" i="1"/>
  <c r="Q1757" i="1"/>
  <c r="O1758" i="1"/>
  <c r="AH1758" i="1" s="1"/>
  <c r="AI1758" i="1" s="1"/>
  <c r="P1758" i="1"/>
  <c r="Q1758" i="1"/>
  <c r="O1759" i="1"/>
  <c r="P1759" i="1"/>
  <c r="Q1759" i="1"/>
  <c r="O1760" i="1"/>
  <c r="P1760" i="1"/>
  <c r="Q1760" i="1"/>
  <c r="O1761" i="1"/>
  <c r="P1761" i="1"/>
  <c r="Q1761" i="1"/>
  <c r="O1762" i="1"/>
  <c r="P1762" i="1"/>
  <c r="Q1762" i="1"/>
  <c r="O1763" i="1"/>
  <c r="AA1763" i="1" s="1"/>
  <c r="AB1763" i="1" s="1"/>
  <c r="P1763" i="1"/>
  <c r="Q1763" i="1"/>
  <c r="O1764" i="1"/>
  <c r="P1764" i="1"/>
  <c r="Q1764" i="1"/>
  <c r="O1765" i="1"/>
  <c r="AF1765" i="1" s="1"/>
  <c r="AG1765" i="1" s="1"/>
  <c r="K1765" i="1" s="1"/>
  <c r="P1765" i="1"/>
  <c r="Q1765" i="1"/>
  <c r="O1766" i="1"/>
  <c r="P1766" i="1"/>
  <c r="Q1766" i="1"/>
  <c r="O1767" i="1"/>
  <c r="P1767" i="1"/>
  <c r="Q1767" i="1"/>
  <c r="O1768" i="1"/>
  <c r="P1768" i="1"/>
  <c r="Q1768" i="1"/>
  <c r="O1769" i="1"/>
  <c r="P1769" i="1"/>
  <c r="Q1769" i="1"/>
  <c r="O1770" i="1"/>
  <c r="AH1770" i="1" s="1"/>
  <c r="AI1770" i="1" s="1"/>
  <c r="K1770" i="1" s="1"/>
  <c r="P1770" i="1"/>
  <c r="Q1770" i="1"/>
  <c r="O1771" i="1"/>
  <c r="P1771" i="1"/>
  <c r="Q1771" i="1"/>
  <c r="O1772" i="1"/>
  <c r="P1772" i="1"/>
  <c r="Q1772" i="1"/>
  <c r="O1773" i="1"/>
  <c r="P1773" i="1"/>
  <c r="Q1773" i="1"/>
  <c r="O1774" i="1"/>
  <c r="P1774" i="1"/>
  <c r="Q1774" i="1"/>
  <c r="O1775" i="1"/>
  <c r="P1775" i="1"/>
  <c r="Q1775" i="1"/>
  <c r="O1776" i="1"/>
  <c r="AF1776" i="1" s="1"/>
  <c r="AG1776" i="1" s="1"/>
  <c r="K1776" i="1" s="1"/>
  <c r="P1776" i="1"/>
  <c r="Q1776" i="1"/>
  <c r="O1777" i="1"/>
  <c r="AF1777" i="1" s="1"/>
  <c r="AG1777" i="1" s="1"/>
  <c r="K1777" i="1" s="1"/>
  <c r="P1777" i="1"/>
  <c r="Q1777" i="1"/>
  <c r="O1778" i="1"/>
  <c r="P1778" i="1"/>
  <c r="Q1778" i="1"/>
  <c r="O1779" i="1"/>
  <c r="AA1779" i="1" s="1"/>
  <c r="AB1779" i="1" s="1"/>
  <c r="P1779" i="1"/>
  <c r="Q1779" i="1"/>
  <c r="O1780" i="1"/>
  <c r="P1780" i="1"/>
  <c r="Q1780" i="1"/>
  <c r="O1781" i="1"/>
  <c r="P1781" i="1"/>
  <c r="Q1781" i="1"/>
  <c r="O1782" i="1"/>
  <c r="P1782" i="1"/>
  <c r="Q1782" i="1"/>
  <c r="O1783" i="1"/>
  <c r="P1783" i="1"/>
  <c r="Q1783" i="1"/>
  <c r="O1784" i="1"/>
  <c r="AF1784" i="1" s="1"/>
  <c r="AG1784" i="1" s="1"/>
  <c r="K1784" i="1" s="1"/>
  <c r="P1784" i="1"/>
  <c r="Q1784" i="1"/>
  <c r="O1785" i="1"/>
  <c r="AF1785" i="1" s="1"/>
  <c r="AG1785" i="1" s="1"/>
  <c r="K1785" i="1" s="1"/>
  <c r="P1785" i="1"/>
  <c r="Q1785" i="1"/>
  <c r="O1786" i="1"/>
  <c r="P1786" i="1"/>
  <c r="Q1786" i="1"/>
  <c r="O1787" i="1"/>
  <c r="AA1787" i="1" s="1"/>
  <c r="AB1787" i="1" s="1"/>
  <c r="L1787" i="1" s="1"/>
  <c r="P1787" i="1"/>
  <c r="Q1787" i="1"/>
  <c r="O1788" i="1"/>
  <c r="AF1788" i="1" s="1"/>
  <c r="AG1788" i="1" s="1"/>
  <c r="K1788" i="1" s="1"/>
  <c r="P1788" i="1"/>
  <c r="Q1788" i="1"/>
  <c r="O1789" i="1"/>
  <c r="P1789" i="1"/>
  <c r="Q1789" i="1"/>
  <c r="O1790" i="1"/>
  <c r="AH1790" i="1" s="1"/>
  <c r="AI1790" i="1" s="1"/>
  <c r="K1790" i="1" s="1"/>
  <c r="P1790" i="1"/>
  <c r="Q1790" i="1"/>
  <c r="O1791" i="1"/>
  <c r="AA1791" i="1" s="1"/>
  <c r="AB1791" i="1" s="1"/>
  <c r="L1791" i="1" s="1"/>
  <c r="P1791" i="1"/>
  <c r="Q1791" i="1"/>
  <c r="O1792" i="1"/>
  <c r="P1792" i="1"/>
  <c r="Q1792" i="1"/>
  <c r="O1793" i="1"/>
  <c r="P1793" i="1"/>
  <c r="Q1793" i="1"/>
  <c r="O1794" i="1"/>
  <c r="P1794" i="1"/>
  <c r="Q1794" i="1"/>
  <c r="O1795" i="1"/>
  <c r="P1795" i="1"/>
  <c r="Q1795" i="1"/>
  <c r="O1796" i="1"/>
  <c r="AF1796" i="1" s="1"/>
  <c r="AG1796" i="1" s="1"/>
  <c r="P1796" i="1"/>
  <c r="Q1796" i="1"/>
  <c r="O1797" i="1"/>
  <c r="AF1797" i="1" s="1"/>
  <c r="AG1797" i="1" s="1"/>
  <c r="P1797" i="1"/>
  <c r="Q1797" i="1"/>
  <c r="O1798" i="1"/>
  <c r="AA1798" i="1" s="1"/>
  <c r="AB1798" i="1" s="1"/>
  <c r="L1798" i="1" s="1"/>
  <c r="P1798" i="1"/>
  <c r="Q1798" i="1"/>
  <c r="O1799" i="1"/>
  <c r="P1799" i="1"/>
  <c r="Q1799" i="1"/>
  <c r="O1800" i="1"/>
  <c r="AF1800" i="1" s="1"/>
  <c r="AG1800" i="1" s="1"/>
  <c r="P1800" i="1"/>
  <c r="Q1800" i="1"/>
  <c r="O1801" i="1"/>
  <c r="P1801" i="1"/>
  <c r="Q1801" i="1"/>
  <c r="O1802" i="1"/>
  <c r="AA1802" i="1" s="1"/>
  <c r="AB1802" i="1" s="1"/>
  <c r="P1802" i="1"/>
  <c r="Q1802" i="1"/>
  <c r="O1803" i="1"/>
  <c r="P1803" i="1"/>
  <c r="Q1803" i="1"/>
  <c r="O1804" i="1"/>
  <c r="P1804" i="1"/>
  <c r="Q1804" i="1"/>
  <c r="O1805" i="1"/>
  <c r="P1805" i="1"/>
  <c r="Q1805" i="1"/>
  <c r="O1806" i="1"/>
  <c r="AC1806" i="1" s="1"/>
  <c r="AD1806" i="1" s="1"/>
  <c r="P1806" i="1"/>
  <c r="Q1806" i="1"/>
  <c r="O1807" i="1"/>
  <c r="AA1807" i="1" s="1"/>
  <c r="AB1807" i="1" s="1"/>
  <c r="P1807" i="1"/>
  <c r="Q1807" i="1"/>
  <c r="O1808" i="1"/>
  <c r="P1808" i="1"/>
  <c r="Q1808" i="1"/>
  <c r="O1809" i="1"/>
  <c r="AF1809" i="1" s="1"/>
  <c r="AG1809" i="1" s="1"/>
  <c r="P1809" i="1"/>
  <c r="Q1809" i="1"/>
  <c r="O1810" i="1"/>
  <c r="AC1810" i="1" s="1"/>
  <c r="AD1810" i="1" s="1"/>
  <c r="L1810" i="1" s="1"/>
  <c r="P1810" i="1"/>
  <c r="Q1810" i="1"/>
  <c r="O1811" i="1"/>
  <c r="P1811" i="1"/>
  <c r="Q1811" i="1"/>
  <c r="O1812" i="1"/>
  <c r="AF1812" i="1" s="1"/>
  <c r="AG1812" i="1" s="1"/>
  <c r="P1812" i="1"/>
  <c r="Q1812" i="1"/>
  <c r="O1813" i="1"/>
  <c r="P1813" i="1"/>
  <c r="Q1813" i="1"/>
  <c r="O1814" i="1"/>
  <c r="P1814" i="1"/>
  <c r="Q1814" i="1"/>
  <c r="O1815" i="1"/>
  <c r="AA1815" i="1" s="1"/>
  <c r="AB1815" i="1" s="1"/>
  <c r="L1815" i="1" s="1"/>
  <c r="P1815" i="1"/>
  <c r="Q1815" i="1"/>
  <c r="O1816" i="1"/>
  <c r="AF1816" i="1" s="1"/>
  <c r="AG1816" i="1" s="1"/>
  <c r="K1816" i="1" s="1"/>
  <c r="P1816" i="1"/>
  <c r="Q1816" i="1"/>
  <c r="O1817" i="1"/>
  <c r="AF1817" i="1" s="1"/>
  <c r="AG1817" i="1" s="1"/>
  <c r="K1817" i="1" s="1"/>
  <c r="P1817" i="1"/>
  <c r="Q1817" i="1"/>
  <c r="O1818" i="1"/>
  <c r="AC1818" i="1" s="1"/>
  <c r="AD1818" i="1" s="1"/>
  <c r="L1818" i="1" s="1"/>
  <c r="P1818" i="1"/>
  <c r="Q1818" i="1"/>
  <c r="O1819" i="1"/>
  <c r="P1819" i="1"/>
  <c r="Q1819" i="1"/>
  <c r="O1820" i="1"/>
  <c r="AF1820" i="1" s="1"/>
  <c r="AG1820" i="1" s="1"/>
  <c r="K1820" i="1" s="1"/>
  <c r="P1820" i="1"/>
  <c r="Q1820" i="1"/>
  <c r="O1821" i="1"/>
  <c r="P1821" i="1"/>
  <c r="Q1821" i="1"/>
  <c r="O1822" i="1"/>
  <c r="AH1822" i="1" s="1"/>
  <c r="AI1822" i="1" s="1"/>
  <c r="K1822" i="1" s="1"/>
  <c r="P1822" i="1"/>
  <c r="Q1822" i="1"/>
  <c r="O1823" i="1"/>
  <c r="P1823" i="1"/>
  <c r="Q1823" i="1"/>
  <c r="O1824" i="1"/>
  <c r="P1824" i="1"/>
  <c r="Q1824" i="1"/>
  <c r="O1825" i="1"/>
  <c r="P1825" i="1"/>
  <c r="Q1825" i="1"/>
  <c r="O1826" i="1"/>
  <c r="AA1826" i="1" s="1"/>
  <c r="AB1826" i="1" s="1"/>
  <c r="P1826" i="1"/>
  <c r="Q1826" i="1"/>
  <c r="O1827" i="1"/>
  <c r="AA1827" i="1" s="1"/>
  <c r="AB1827" i="1" s="1"/>
  <c r="P1827" i="1"/>
  <c r="Q1827" i="1"/>
  <c r="O1828" i="1"/>
  <c r="AC1828" i="1" s="1"/>
  <c r="AD1828" i="1" s="1"/>
  <c r="L1828" i="1" s="1"/>
  <c r="P1828" i="1"/>
  <c r="Q1828" i="1"/>
  <c r="O1829" i="1"/>
  <c r="P1829" i="1"/>
  <c r="Q1829" i="1"/>
  <c r="O1830" i="1"/>
  <c r="AH1830" i="1" s="1"/>
  <c r="AI1830" i="1" s="1"/>
  <c r="K1830" i="1" s="1"/>
  <c r="P1830" i="1"/>
  <c r="Q1830" i="1"/>
  <c r="O1831" i="1"/>
  <c r="P1831" i="1"/>
  <c r="Q1831" i="1"/>
  <c r="O1832" i="1"/>
  <c r="P1832" i="1"/>
  <c r="Q1832" i="1"/>
  <c r="O1833" i="1"/>
  <c r="P1833" i="1"/>
  <c r="Q1833" i="1"/>
  <c r="O1834" i="1"/>
  <c r="AH1834" i="1" s="1"/>
  <c r="AI1834" i="1" s="1"/>
  <c r="P1834" i="1"/>
  <c r="Q1834" i="1"/>
  <c r="O1835" i="1"/>
  <c r="AA1835" i="1" s="1"/>
  <c r="AB1835" i="1" s="1"/>
  <c r="L1835" i="1" s="1"/>
  <c r="P1835" i="1"/>
  <c r="Q1835" i="1"/>
  <c r="O1836" i="1"/>
  <c r="AC1836" i="1" s="1"/>
  <c r="AD1836" i="1" s="1"/>
  <c r="P1836" i="1"/>
  <c r="Q1836" i="1"/>
  <c r="O1837" i="1"/>
  <c r="P1837" i="1"/>
  <c r="Q1837" i="1"/>
  <c r="O1838" i="1"/>
  <c r="AF1838" i="1" s="1"/>
  <c r="AG1838" i="1" s="1"/>
  <c r="K1838" i="1" s="1"/>
  <c r="P1838" i="1"/>
  <c r="Q1838" i="1"/>
  <c r="O1839" i="1"/>
  <c r="P1839" i="1"/>
  <c r="Q1839" i="1"/>
  <c r="O1840" i="1"/>
  <c r="P1840" i="1"/>
  <c r="Q1840" i="1"/>
  <c r="O1841" i="1"/>
  <c r="P1841" i="1"/>
  <c r="Q1841" i="1"/>
  <c r="O1842" i="1"/>
  <c r="P1842" i="1"/>
  <c r="Q1842" i="1"/>
  <c r="O1843" i="1"/>
  <c r="P1843" i="1"/>
  <c r="Q1843" i="1"/>
  <c r="O1844" i="1"/>
  <c r="P1844" i="1"/>
  <c r="Q1844" i="1"/>
  <c r="O1845" i="1"/>
  <c r="P1845" i="1"/>
  <c r="Q1845" i="1"/>
  <c r="O1846" i="1"/>
  <c r="AC1846" i="1" s="1"/>
  <c r="AD1846" i="1" s="1"/>
  <c r="L1846" i="1" s="1"/>
  <c r="P1846" i="1"/>
  <c r="Q1846" i="1"/>
  <c r="O1847" i="1"/>
  <c r="AA1847" i="1" s="1"/>
  <c r="AB1847" i="1" s="1"/>
  <c r="P1847" i="1"/>
  <c r="Q1847" i="1"/>
  <c r="O1848" i="1"/>
  <c r="P1848" i="1"/>
  <c r="Q1848" i="1"/>
  <c r="O1849" i="1"/>
  <c r="P1849" i="1"/>
  <c r="Q1849" i="1"/>
  <c r="O1850" i="1"/>
  <c r="AH1850" i="1" s="1"/>
  <c r="AI1850" i="1" s="1"/>
  <c r="P1850" i="1"/>
  <c r="Q1850" i="1"/>
  <c r="O1851" i="1"/>
  <c r="AA1851" i="1" s="1"/>
  <c r="AB1851" i="1" s="1"/>
  <c r="L1851" i="1" s="1"/>
  <c r="P1851" i="1"/>
  <c r="Q1851" i="1"/>
  <c r="O1852" i="1"/>
  <c r="P1852" i="1"/>
  <c r="Q1852" i="1"/>
  <c r="O1853" i="1"/>
  <c r="AF1853" i="1" s="1"/>
  <c r="AG1853" i="1" s="1"/>
  <c r="P1853" i="1"/>
  <c r="Q1853" i="1"/>
  <c r="O1854" i="1"/>
  <c r="AA1854" i="1" s="1"/>
  <c r="AB1854" i="1" s="1"/>
  <c r="P1854" i="1"/>
  <c r="Q1854" i="1"/>
  <c r="O1855" i="1"/>
  <c r="P1855" i="1"/>
  <c r="Q1855" i="1"/>
  <c r="O1856" i="1"/>
  <c r="P1856" i="1"/>
  <c r="Q1856" i="1"/>
  <c r="O1857" i="1"/>
  <c r="AF1857" i="1" s="1"/>
  <c r="AG1857" i="1" s="1"/>
  <c r="K1857" i="1" s="1"/>
  <c r="P1857" i="1"/>
  <c r="Q1857" i="1"/>
  <c r="O1858" i="1"/>
  <c r="P1858" i="1"/>
  <c r="Q1858" i="1"/>
  <c r="O1859" i="1"/>
  <c r="AA1859" i="1" s="1"/>
  <c r="AB1859" i="1" s="1"/>
  <c r="P1859" i="1"/>
  <c r="Q1859" i="1"/>
  <c r="O1860" i="1"/>
  <c r="P1860" i="1"/>
  <c r="Q1860" i="1"/>
  <c r="O1861" i="1"/>
  <c r="AF1861" i="1" s="1"/>
  <c r="AG1861" i="1" s="1"/>
  <c r="P1861" i="1"/>
  <c r="Q1861" i="1"/>
  <c r="O1862" i="1"/>
  <c r="P1862" i="1"/>
  <c r="Q1862" i="1"/>
  <c r="O1863" i="1"/>
  <c r="AA1863" i="1" s="1"/>
  <c r="AB1863" i="1" s="1"/>
  <c r="P1863" i="1"/>
  <c r="Q1863" i="1"/>
  <c r="O1864" i="1"/>
  <c r="P1864" i="1"/>
  <c r="Q1864" i="1"/>
  <c r="O1865" i="1"/>
  <c r="AF1865" i="1" s="1"/>
  <c r="AG1865" i="1" s="1"/>
  <c r="P1865" i="1"/>
  <c r="Q1865" i="1"/>
  <c r="O1866" i="1"/>
  <c r="AA1866" i="1" s="1"/>
  <c r="AB1866" i="1" s="1"/>
  <c r="L1866" i="1" s="1"/>
  <c r="P1866" i="1"/>
  <c r="Q1866" i="1"/>
  <c r="O1867" i="1"/>
  <c r="AA1867" i="1" s="1"/>
  <c r="AB1867" i="1" s="1"/>
  <c r="P1867" i="1"/>
  <c r="Q1867" i="1"/>
  <c r="O1868" i="1"/>
  <c r="P1868" i="1"/>
  <c r="Q1868" i="1"/>
  <c r="O1869" i="1"/>
  <c r="AF1869" i="1" s="1"/>
  <c r="AG1869" i="1" s="1"/>
  <c r="P1869" i="1"/>
  <c r="Q1869" i="1"/>
  <c r="O1870" i="1"/>
  <c r="AH1870" i="1" s="1"/>
  <c r="AI1870" i="1" s="1"/>
  <c r="K1870" i="1" s="1"/>
  <c r="P1870" i="1"/>
  <c r="Q1870" i="1"/>
  <c r="O1871" i="1"/>
  <c r="AA1871" i="1" s="1"/>
  <c r="AB1871" i="1" s="1"/>
  <c r="L1871" i="1" s="1"/>
  <c r="P1871" i="1"/>
  <c r="Q1871" i="1"/>
  <c r="O1872" i="1"/>
  <c r="P1872" i="1"/>
  <c r="Q1872" i="1"/>
  <c r="O1873" i="1"/>
  <c r="AF1873" i="1" s="1"/>
  <c r="AG1873" i="1" s="1"/>
  <c r="P1873" i="1"/>
  <c r="Q1873" i="1"/>
  <c r="O1874" i="1"/>
  <c r="AF1874" i="1" s="1"/>
  <c r="AG1874" i="1" s="1"/>
  <c r="P1874" i="1"/>
  <c r="Q1874" i="1"/>
  <c r="O1875" i="1"/>
  <c r="AA1875" i="1" s="1"/>
  <c r="AB1875" i="1" s="1"/>
  <c r="P1875" i="1"/>
  <c r="Q1875" i="1"/>
  <c r="O1876" i="1"/>
  <c r="P1876" i="1"/>
  <c r="Q1876" i="1"/>
  <c r="O1877" i="1"/>
  <c r="AF1877" i="1" s="1"/>
  <c r="AG1877" i="1" s="1"/>
  <c r="P1877" i="1"/>
  <c r="Q1877" i="1"/>
  <c r="O1878" i="1"/>
  <c r="AH1878" i="1" s="1"/>
  <c r="AI1878" i="1" s="1"/>
  <c r="P1878" i="1"/>
  <c r="Q1878" i="1"/>
  <c r="O1879" i="1"/>
  <c r="AA1879" i="1" s="1"/>
  <c r="AB1879" i="1" s="1"/>
  <c r="L1879" i="1" s="1"/>
  <c r="P1879" i="1"/>
  <c r="Q1879" i="1"/>
  <c r="O1880" i="1"/>
  <c r="P1880" i="1"/>
  <c r="Q1880" i="1"/>
  <c r="O1881" i="1"/>
  <c r="AF1881" i="1" s="1"/>
  <c r="AG1881" i="1" s="1"/>
  <c r="K1881" i="1" s="1"/>
  <c r="P1881" i="1"/>
  <c r="Q1881" i="1"/>
  <c r="O1882" i="1"/>
  <c r="P1882" i="1"/>
  <c r="Q1882" i="1"/>
  <c r="O1883" i="1"/>
  <c r="P1883" i="1"/>
  <c r="Q1883" i="1"/>
  <c r="O1884" i="1"/>
  <c r="P1884" i="1"/>
  <c r="Q1884" i="1"/>
  <c r="O1885" i="1"/>
  <c r="AF1885" i="1" s="1"/>
  <c r="AG1885" i="1" s="1"/>
  <c r="P1885" i="1"/>
  <c r="Q1885" i="1"/>
  <c r="O1886" i="1"/>
  <c r="P1886" i="1"/>
  <c r="Q1886" i="1"/>
  <c r="O1887" i="1"/>
  <c r="AF1887" i="1" s="1"/>
  <c r="AG1887" i="1" s="1"/>
  <c r="P1887" i="1"/>
  <c r="Q1887" i="1"/>
  <c r="O1888" i="1"/>
  <c r="P1888" i="1"/>
  <c r="Q1888" i="1"/>
  <c r="O1889" i="1"/>
  <c r="P1889" i="1"/>
  <c r="Q1889" i="1"/>
  <c r="O1890" i="1"/>
  <c r="AA1890" i="1" s="1"/>
  <c r="AB1890" i="1" s="1"/>
  <c r="L1890" i="1" s="1"/>
  <c r="P1890" i="1"/>
  <c r="Q1890" i="1"/>
  <c r="O1891" i="1"/>
  <c r="AF1891" i="1" s="1"/>
  <c r="AG1891" i="1" s="1"/>
  <c r="K1891" i="1" s="1"/>
  <c r="P1891" i="1"/>
  <c r="Q1891" i="1"/>
  <c r="O1892" i="1"/>
  <c r="P1892" i="1"/>
  <c r="Q1892" i="1"/>
  <c r="O1893" i="1"/>
  <c r="AC1893" i="1" s="1"/>
  <c r="AD1893" i="1" s="1"/>
  <c r="L1893" i="1" s="1"/>
  <c r="P1893" i="1"/>
  <c r="Q1893" i="1"/>
  <c r="O1894" i="1"/>
  <c r="P1894" i="1"/>
  <c r="Q1894" i="1"/>
  <c r="O1895" i="1"/>
  <c r="AF1895" i="1" s="1"/>
  <c r="AG1895" i="1" s="1"/>
  <c r="P1895" i="1"/>
  <c r="Q1895" i="1"/>
  <c r="O1896" i="1"/>
  <c r="P1896" i="1"/>
  <c r="Q1896" i="1"/>
  <c r="O1897" i="1"/>
  <c r="P1897" i="1"/>
  <c r="Q1897" i="1"/>
  <c r="O1898" i="1"/>
  <c r="AC1898" i="1" s="1"/>
  <c r="AD1898" i="1" s="1"/>
  <c r="L1898" i="1" s="1"/>
  <c r="P1898" i="1"/>
  <c r="Q1898" i="1"/>
  <c r="O1899" i="1"/>
  <c r="P1899" i="1"/>
  <c r="Q1899" i="1"/>
  <c r="O1900" i="1"/>
  <c r="AH1900" i="1" s="1"/>
  <c r="AI1900" i="1" s="1"/>
  <c r="P1900" i="1"/>
  <c r="Q1900" i="1"/>
  <c r="O1901" i="1"/>
  <c r="P1901" i="1"/>
  <c r="Q1901" i="1"/>
  <c r="O1902" i="1"/>
  <c r="AA1902" i="1" s="1"/>
  <c r="AB1902" i="1" s="1"/>
  <c r="L1902" i="1" s="1"/>
  <c r="P1902" i="1"/>
  <c r="Q1902" i="1"/>
  <c r="O1903" i="1"/>
  <c r="AH1903" i="1" s="1"/>
  <c r="AI1903" i="1" s="1"/>
  <c r="K1903" i="1" s="1"/>
  <c r="P1903" i="1"/>
  <c r="Q1903" i="1"/>
  <c r="O1904" i="1"/>
  <c r="P1904" i="1"/>
  <c r="Q1904" i="1"/>
  <c r="O1905" i="1"/>
  <c r="AA1905" i="1" s="1"/>
  <c r="AB1905" i="1" s="1"/>
  <c r="P1905" i="1"/>
  <c r="Q1905" i="1"/>
  <c r="O1906" i="1"/>
  <c r="P1906" i="1"/>
  <c r="Q1906" i="1"/>
  <c r="O1907" i="1"/>
  <c r="AC1907" i="1" s="1"/>
  <c r="AD1907" i="1" s="1"/>
  <c r="P1907" i="1"/>
  <c r="Q1907" i="1"/>
  <c r="O1908" i="1"/>
  <c r="AA1908" i="1" s="1"/>
  <c r="AB1908" i="1" s="1"/>
  <c r="L1908" i="1" s="1"/>
  <c r="P1908" i="1"/>
  <c r="Q1908" i="1"/>
  <c r="O1909" i="1"/>
  <c r="AC1909" i="1" s="1"/>
  <c r="AD1909" i="1" s="1"/>
  <c r="P1909" i="1"/>
  <c r="Q1909" i="1"/>
  <c r="O1910" i="1"/>
  <c r="P1910" i="1"/>
  <c r="Q1910" i="1"/>
  <c r="O1911" i="1"/>
  <c r="AC1911" i="1" s="1"/>
  <c r="AD1911" i="1" s="1"/>
  <c r="P1911" i="1"/>
  <c r="Q1911" i="1"/>
  <c r="O1912" i="1"/>
  <c r="AC1912" i="1" s="1"/>
  <c r="AD1912" i="1" s="1"/>
  <c r="L1912" i="1" s="1"/>
  <c r="P1912" i="1"/>
  <c r="Q1912" i="1"/>
  <c r="O1913" i="1"/>
  <c r="AH1913" i="1" s="1"/>
  <c r="AI1913" i="1" s="1"/>
  <c r="P1913" i="1"/>
  <c r="Q1913" i="1"/>
  <c r="O1914" i="1"/>
  <c r="AA1914" i="1" s="1"/>
  <c r="AB1914" i="1" s="1"/>
  <c r="P1914" i="1"/>
  <c r="Q1914" i="1"/>
  <c r="O1915" i="1"/>
  <c r="AH1915" i="1" s="1"/>
  <c r="AI1915" i="1" s="1"/>
  <c r="K1915" i="1" s="1"/>
  <c r="P1915" i="1"/>
  <c r="Q1915" i="1"/>
  <c r="O1916" i="1"/>
  <c r="AC1916" i="1" s="1"/>
  <c r="AD1916" i="1" s="1"/>
  <c r="P1916" i="1"/>
  <c r="Q1916" i="1"/>
  <c r="O1917" i="1"/>
  <c r="P1917" i="1"/>
  <c r="Q1917" i="1"/>
  <c r="O1918" i="1"/>
  <c r="AF1918" i="1" s="1"/>
  <c r="AG1918" i="1" s="1"/>
  <c r="K1918" i="1" s="1"/>
  <c r="P1918" i="1"/>
  <c r="Q1918" i="1"/>
  <c r="O1919" i="1"/>
  <c r="P1919" i="1"/>
  <c r="Q1919" i="1"/>
  <c r="O1920" i="1"/>
  <c r="AH1920" i="1" s="1"/>
  <c r="AI1920" i="1" s="1"/>
  <c r="K1920" i="1" s="1"/>
  <c r="P1920" i="1"/>
  <c r="Q1920" i="1"/>
  <c r="O1921" i="1"/>
  <c r="AA1921" i="1" s="1"/>
  <c r="AB1921" i="1" s="1"/>
  <c r="P1921" i="1"/>
  <c r="Q1921" i="1"/>
  <c r="O1922" i="1"/>
  <c r="AH1922" i="1" s="1"/>
  <c r="AI1922" i="1" s="1"/>
  <c r="P1922" i="1"/>
  <c r="Q1922" i="1"/>
  <c r="O1923" i="1"/>
  <c r="AA1923" i="1" s="1"/>
  <c r="AB1923" i="1" s="1"/>
  <c r="P1923" i="1"/>
  <c r="Q1923" i="1"/>
  <c r="O1924" i="1"/>
  <c r="P1924" i="1"/>
  <c r="Q1924" i="1"/>
  <c r="O1925" i="1"/>
  <c r="AA1925" i="1" s="1"/>
  <c r="AB1925" i="1" s="1"/>
  <c r="P1925" i="1"/>
  <c r="Q1925" i="1"/>
  <c r="O1926" i="1"/>
  <c r="AA1926" i="1" s="1"/>
  <c r="AB1926" i="1" s="1"/>
  <c r="L1926" i="1" s="1"/>
  <c r="P1926" i="1"/>
  <c r="Q1926" i="1"/>
  <c r="O1927" i="1"/>
  <c r="AA1927" i="1" s="1"/>
  <c r="AB1927" i="1" s="1"/>
  <c r="P1927" i="1"/>
  <c r="Q1927" i="1"/>
  <c r="O1928" i="1"/>
  <c r="P1928" i="1"/>
  <c r="Q1928" i="1"/>
  <c r="O1929" i="1"/>
  <c r="AA1929" i="1" s="1"/>
  <c r="AB1929" i="1" s="1"/>
  <c r="P1929" i="1"/>
  <c r="Q1929" i="1"/>
  <c r="O1930" i="1"/>
  <c r="AA1930" i="1" s="1"/>
  <c r="AB1930" i="1" s="1"/>
  <c r="P1930" i="1"/>
  <c r="Q1930" i="1"/>
  <c r="O1931" i="1"/>
  <c r="AH1931" i="1" s="1"/>
  <c r="AI1931" i="1" s="1"/>
  <c r="K1931" i="1" s="1"/>
  <c r="P1931" i="1"/>
  <c r="Q1931" i="1"/>
  <c r="O1932" i="1"/>
  <c r="P1932" i="1"/>
  <c r="Q1932" i="1"/>
  <c r="O1933" i="1"/>
  <c r="P1933" i="1"/>
  <c r="Q1933" i="1"/>
  <c r="O1934" i="1"/>
  <c r="P1934" i="1"/>
  <c r="Q1934" i="1"/>
  <c r="O1935" i="1"/>
  <c r="AC1935" i="1" s="1"/>
  <c r="AD1935" i="1" s="1"/>
  <c r="L1935" i="1" s="1"/>
  <c r="P1935" i="1"/>
  <c r="Q1935" i="1"/>
  <c r="O1936" i="1"/>
  <c r="P1936" i="1"/>
  <c r="Q1936" i="1"/>
  <c r="O1937" i="1"/>
  <c r="AC1937" i="1" s="1"/>
  <c r="AD1937" i="1" s="1"/>
  <c r="L1937" i="1" s="1"/>
  <c r="P1937" i="1"/>
  <c r="Q1937" i="1"/>
  <c r="O1938" i="1"/>
  <c r="AH1938" i="1" s="1"/>
  <c r="AI1938" i="1" s="1"/>
  <c r="P1938" i="1"/>
  <c r="Q1938" i="1"/>
  <c r="O1939" i="1"/>
  <c r="AF1939" i="1" s="1"/>
  <c r="AG1939" i="1" s="1"/>
  <c r="P1939" i="1"/>
  <c r="Q1939" i="1"/>
  <c r="O1940" i="1"/>
  <c r="AA1940" i="1" s="1"/>
  <c r="AB1940" i="1" s="1"/>
  <c r="P1940" i="1"/>
  <c r="Q1940" i="1"/>
  <c r="O1941" i="1"/>
  <c r="P1941" i="1"/>
  <c r="Q1941" i="1"/>
  <c r="O1942" i="1"/>
  <c r="AA1942" i="1" s="1"/>
  <c r="AB1942" i="1" s="1"/>
  <c r="P1942" i="1"/>
  <c r="Q1942" i="1"/>
  <c r="O1943" i="1"/>
  <c r="P1943" i="1"/>
  <c r="Q1943" i="1"/>
  <c r="O1944" i="1"/>
  <c r="AH1944" i="1" s="1"/>
  <c r="AI1944" i="1" s="1"/>
  <c r="K1944" i="1" s="1"/>
  <c r="P1944" i="1"/>
  <c r="Q1944" i="1"/>
  <c r="O1945" i="1"/>
  <c r="P1945" i="1"/>
  <c r="Q1945" i="1"/>
  <c r="O1946" i="1"/>
  <c r="AH1946" i="1" s="1"/>
  <c r="AI1946" i="1" s="1"/>
  <c r="P1946" i="1"/>
  <c r="Q1946" i="1"/>
  <c r="O1947" i="1"/>
  <c r="AH1947" i="1" s="1"/>
  <c r="AI1947" i="1" s="1"/>
  <c r="K1947" i="1" s="1"/>
  <c r="P1947" i="1"/>
  <c r="Q1947" i="1"/>
  <c r="O1948" i="1"/>
  <c r="AC1948" i="1" s="1"/>
  <c r="AD1948" i="1" s="1"/>
  <c r="L1948" i="1" s="1"/>
  <c r="P1948" i="1"/>
  <c r="Q1948" i="1"/>
  <c r="O1949" i="1"/>
  <c r="P1949" i="1"/>
  <c r="Q1949" i="1"/>
  <c r="O1950" i="1"/>
  <c r="AA1950" i="1" s="1"/>
  <c r="AB1950" i="1" s="1"/>
  <c r="L1950" i="1" s="1"/>
  <c r="P1950" i="1"/>
  <c r="Q1950" i="1"/>
  <c r="O1951" i="1"/>
  <c r="P1951" i="1"/>
  <c r="Q1951" i="1"/>
  <c r="O1952" i="1"/>
  <c r="AA1952" i="1" s="1"/>
  <c r="AB1952" i="1" s="1"/>
  <c r="P1952" i="1"/>
  <c r="Q1952" i="1"/>
  <c r="O1953" i="1"/>
  <c r="AA1953" i="1" s="1"/>
  <c r="AB1953" i="1" s="1"/>
  <c r="P1953" i="1"/>
  <c r="Q1953" i="1"/>
  <c r="O1954" i="1"/>
  <c r="P1954" i="1"/>
  <c r="Q1954" i="1"/>
  <c r="O1955" i="1"/>
  <c r="AA1955" i="1" s="1"/>
  <c r="AB1955" i="1" s="1"/>
  <c r="L1955" i="1" s="1"/>
  <c r="P1955" i="1"/>
  <c r="Q1955" i="1"/>
  <c r="O1956" i="1"/>
  <c r="AC1956" i="1" s="1"/>
  <c r="AD1956" i="1" s="1"/>
  <c r="P1956" i="1"/>
  <c r="Q1956" i="1"/>
  <c r="O1957" i="1"/>
  <c r="AA1957" i="1" s="1"/>
  <c r="AB1957" i="1" s="1"/>
  <c r="P1957" i="1"/>
  <c r="Q1957" i="1"/>
  <c r="O1958" i="1"/>
  <c r="AA1958" i="1" s="1"/>
  <c r="AB1958" i="1" s="1"/>
  <c r="P1958" i="1"/>
  <c r="Q1958" i="1"/>
  <c r="O1959" i="1"/>
  <c r="P1959" i="1"/>
  <c r="Q1959" i="1"/>
  <c r="O1960" i="1"/>
  <c r="AF1960" i="1" s="1"/>
  <c r="AG1960" i="1" s="1"/>
  <c r="K1960" i="1" s="1"/>
  <c r="P1960" i="1"/>
  <c r="Q1960" i="1"/>
  <c r="O1961" i="1"/>
  <c r="P1961" i="1"/>
  <c r="Q1961" i="1"/>
  <c r="O1962" i="1"/>
  <c r="P1962" i="1"/>
  <c r="Q1962" i="1"/>
  <c r="O1963" i="1"/>
  <c r="AA1963" i="1" s="1"/>
  <c r="AB1963" i="1" s="1"/>
  <c r="P1963" i="1"/>
  <c r="Q1963" i="1"/>
  <c r="O1964" i="1"/>
  <c r="AH1964" i="1" s="1"/>
  <c r="AI1964" i="1" s="1"/>
  <c r="K1964" i="1" s="1"/>
  <c r="P1964" i="1"/>
  <c r="Q1964" i="1"/>
  <c r="O1965" i="1"/>
  <c r="AH1965" i="1" s="1"/>
  <c r="AI1965" i="1" s="1"/>
  <c r="P1965" i="1"/>
  <c r="Q1965" i="1"/>
  <c r="O1966" i="1"/>
  <c r="AH1966" i="1" s="1"/>
  <c r="AI1966" i="1" s="1"/>
  <c r="P1966" i="1"/>
  <c r="Q1966" i="1"/>
  <c r="O1967" i="1"/>
  <c r="AC1967" i="1" s="1"/>
  <c r="AD1967" i="1" s="1"/>
  <c r="P1967" i="1"/>
  <c r="Q1967" i="1"/>
  <c r="O1968" i="1"/>
  <c r="AH1968" i="1" s="1"/>
  <c r="AI1968" i="1" s="1"/>
  <c r="P1968" i="1"/>
  <c r="Q1968" i="1"/>
  <c r="O1969" i="1"/>
  <c r="P1969" i="1"/>
  <c r="Q1969" i="1"/>
  <c r="O1970" i="1"/>
  <c r="AH1970" i="1" s="1"/>
  <c r="AI1970" i="1" s="1"/>
  <c r="K1970" i="1" s="1"/>
  <c r="P1970" i="1"/>
  <c r="Q1970" i="1"/>
  <c r="O1971" i="1"/>
  <c r="AA1971" i="1" s="1"/>
  <c r="AB1971" i="1" s="1"/>
  <c r="L1971" i="1" s="1"/>
  <c r="P1971" i="1"/>
  <c r="Q1971" i="1"/>
  <c r="O1972" i="1"/>
  <c r="P1972" i="1"/>
  <c r="Q1972" i="1"/>
  <c r="O1973" i="1"/>
  <c r="P1973" i="1"/>
  <c r="Q1973" i="1"/>
  <c r="O1974" i="1"/>
  <c r="P1974" i="1"/>
  <c r="Q1974" i="1"/>
  <c r="O1975" i="1"/>
  <c r="P1975" i="1"/>
  <c r="Q1975" i="1"/>
  <c r="O1976" i="1"/>
  <c r="AH1976" i="1" s="1"/>
  <c r="AI1976" i="1" s="1"/>
  <c r="P1976" i="1"/>
  <c r="Q1976" i="1"/>
  <c r="O1977" i="1"/>
  <c r="AA1977" i="1" s="1"/>
  <c r="AB1977" i="1" s="1"/>
  <c r="P1977" i="1"/>
  <c r="Q1977" i="1"/>
  <c r="O1978" i="1"/>
  <c r="AH1978" i="1" s="1"/>
  <c r="AI1978" i="1" s="1"/>
  <c r="K1978" i="1" s="1"/>
  <c r="P1978" i="1"/>
  <c r="Q1978" i="1"/>
  <c r="O1979" i="1"/>
  <c r="AC1979" i="1" s="1"/>
  <c r="AD1979" i="1" s="1"/>
  <c r="P1979" i="1"/>
  <c r="Q1979" i="1"/>
  <c r="O1980" i="1"/>
  <c r="AH1980" i="1" s="1"/>
  <c r="AI1980" i="1" s="1"/>
  <c r="K1980" i="1" s="1"/>
  <c r="P1980" i="1"/>
  <c r="Q1980" i="1"/>
  <c r="O1981" i="1"/>
  <c r="AF1981" i="1" s="1"/>
  <c r="AG1981" i="1" s="1"/>
  <c r="K1981" i="1" s="1"/>
  <c r="P1981" i="1"/>
  <c r="Q1981" i="1"/>
  <c r="O1982" i="1"/>
  <c r="AH1982" i="1" s="1"/>
  <c r="AI1982" i="1" s="1"/>
  <c r="K1982" i="1" s="1"/>
  <c r="P1982" i="1"/>
  <c r="Q1982" i="1"/>
  <c r="O1983" i="1"/>
  <c r="AH1983" i="1" s="1"/>
  <c r="AI1983" i="1" s="1"/>
  <c r="P1983" i="1"/>
  <c r="Q1983" i="1"/>
  <c r="O1984" i="1"/>
  <c r="AH1984" i="1" s="1"/>
  <c r="AI1984" i="1" s="1"/>
  <c r="K1984" i="1" s="1"/>
  <c r="P1984" i="1"/>
  <c r="Q1984" i="1"/>
  <c r="O1985" i="1"/>
  <c r="AA1985" i="1" s="1"/>
  <c r="AB1985" i="1" s="1"/>
  <c r="P1985" i="1"/>
  <c r="Q1985" i="1"/>
  <c r="O1986" i="1"/>
  <c r="P1986" i="1"/>
  <c r="Q1986" i="1"/>
  <c r="O1987" i="1"/>
  <c r="AC1987" i="1" s="1"/>
  <c r="AD1987" i="1" s="1"/>
  <c r="L1987" i="1" s="1"/>
  <c r="P1987" i="1"/>
  <c r="Q1987" i="1"/>
  <c r="O1988" i="1"/>
  <c r="AH1988" i="1" s="1"/>
  <c r="AI1988" i="1" s="1"/>
  <c r="K1988" i="1" s="1"/>
  <c r="P1988" i="1"/>
  <c r="Q1988" i="1"/>
  <c r="O1989" i="1"/>
  <c r="P1989" i="1"/>
  <c r="Q1989" i="1"/>
  <c r="O1990" i="1"/>
  <c r="AC1990" i="1" s="1"/>
  <c r="AD1990" i="1" s="1"/>
  <c r="L1990" i="1" s="1"/>
  <c r="P1990" i="1"/>
  <c r="Q1990" i="1"/>
  <c r="O1991" i="1"/>
  <c r="P1991" i="1"/>
  <c r="Q1991" i="1"/>
  <c r="O1992" i="1"/>
  <c r="AH1992" i="1" s="1"/>
  <c r="AI1992" i="1" s="1"/>
  <c r="K1992" i="1" s="1"/>
  <c r="P1992" i="1"/>
  <c r="Q1992" i="1"/>
  <c r="O1993" i="1"/>
  <c r="AA1993" i="1" s="1"/>
  <c r="AB1993" i="1" s="1"/>
  <c r="L1993" i="1" s="1"/>
  <c r="P1993" i="1"/>
  <c r="Q1993" i="1"/>
  <c r="O1994" i="1"/>
  <c r="P1994" i="1"/>
  <c r="Q1994" i="1"/>
  <c r="O1995" i="1"/>
  <c r="P1995" i="1"/>
  <c r="Q1995" i="1"/>
  <c r="O1996" i="1"/>
  <c r="P1996" i="1"/>
  <c r="Q1996" i="1"/>
  <c r="O1997" i="1"/>
  <c r="AH1997" i="1" s="1"/>
  <c r="AI1997" i="1" s="1"/>
  <c r="P1997" i="1"/>
  <c r="Q1997" i="1"/>
  <c r="O1998" i="1"/>
  <c r="P1998" i="1"/>
  <c r="Q1998" i="1"/>
  <c r="O1999" i="1"/>
  <c r="AA1999" i="1" s="1"/>
  <c r="AB1999" i="1" s="1"/>
  <c r="L1999" i="1" s="1"/>
  <c r="P1999" i="1"/>
  <c r="Q1999" i="1"/>
  <c r="O2000" i="1"/>
  <c r="AH2000" i="1" s="1"/>
  <c r="AI2000" i="1" s="1"/>
  <c r="P2000" i="1"/>
  <c r="Q2000" i="1"/>
  <c r="O2001" i="1"/>
  <c r="AA2001" i="1" s="1"/>
  <c r="AB2001" i="1" s="1"/>
  <c r="P2001" i="1"/>
  <c r="Q2001" i="1"/>
  <c r="O2002" i="1"/>
  <c r="AA2002" i="1" s="1"/>
  <c r="AB2002" i="1" s="1"/>
  <c r="P2002" i="1"/>
  <c r="Q2002" i="1"/>
  <c r="O2003" i="1"/>
  <c r="AA2003" i="1" s="1"/>
  <c r="AB2003" i="1" s="1"/>
  <c r="P2003" i="1"/>
  <c r="Q2003" i="1"/>
  <c r="O2004" i="1"/>
  <c r="AH2004" i="1" s="1"/>
  <c r="AI2004" i="1" s="1"/>
  <c r="K2004" i="1" s="1"/>
  <c r="P2004" i="1"/>
  <c r="Q2004" i="1"/>
  <c r="O2005" i="1"/>
  <c r="P2005" i="1"/>
  <c r="Q2005" i="1"/>
  <c r="O2006" i="1"/>
  <c r="AC2006" i="1" s="1"/>
  <c r="AD2006" i="1" s="1"/>
  <c r="L2006" i="1" s="1"/>
  <c r="P2006" i="1"/>
  <c r="Q2006" i="1"/>
  <c r="O2007" i="1"/>
  <c r="AH2007" i="1" s="1"/>
  <c r="AI2007" i="1" s="1"/>
  <c r="K2007" i="1" s="1"/>
  <c r="P2007" i="1"/>
  <c r="Q2007" i="1"/>
  <c r="O2008" i="1"/>
  <c r="AH2008" i="1" s="1"/>
  <c r="AI2008" i="1" s="1"/>
  <c r="P2008" i="1"/>
  <c r="Q2008" i="1"/>
  <c r="O2009" i="1"/>
  <c r="AH2009" i="1" s="1"/>
  <c r="AI2009" i="1" s="1"/>
  <c r="P2009" i="1"/>
  <c r="Q2009" i="1"/>
  <c r="O2010" i="1"/>
  <c r="P2010" i="1"/>
  <c r="Q2010" i="1"/>
  <c r="O2011" i="1"/>
  <c r="P2011" i="1"/>
  <c r="Q2011" i="1"/>
  <c r="O2012" i="1"/>
  <c r="AF2012" i="1" s="1"/>
  <c r="AG2012" i="1" s="1"/>
  <c r="K2012" i="1" s="1"/>
  <c r="P2012" i="1"/>
  <c r="Q2012" i="1"/>
  <c r="O2013" i="1"/>
  <c r="AA2013" i="1" s="1"/>
  <c r="AB2013" i="1" s="1"/>
  <c r="P2013" i="1"/>
  <c r="Q2013" i="1"/>
  <c r="O2014" i="1"/>
  <c r="AF2014" i="1" s="1"/>
  <c r="AG2014" i="1" s="1"/>
  <c r="P2014" i="1"/>
  <c r="Q2014" i="1"/>
  <c r="O2015" i="1"/>
  <c r="P2015" i="1"/>
  <c r="Q2015" i="1"/>
  <c r="O2016" i="1"/>
  <c r="AF2016" i="1" s="1"/>
  <c r="AG2016" i="1" s="1"/>
  <c r="P2016" i="1"/>
  <c r="Q2016" i="1"/>
  <c r="O2017" i="1"/>
  <c r="P2017" i="1"/>
  <c r="Q2017" i="1"/>
  <c r="O2018" i="1"/>
  <c r="AH2018" i="1" s="1"/>
  <c r="AI2018" i="1" s="1"/>
  <c r="P2018" i="1"/>
  <c r="Q2018" i="1"/>
  <c r="O2019" i="1"/>
  <c r="AC2019" i="1" s="1"/>
  <c r="AD2019" i="1" s="1"/>
  <c r="L2019" i="1" s="1"/>
  <c r="P2019" i="1"/>
  <c r="Q2019" i="1"/>
  <c r="O2020" i="1"/>
  <c r="P2020" i="1"/>
  <c r="Q2020" i="1"/>
  <c r="O2021" i="1"/>
  <c r="P2021" i="1"/>
  <c r="Q2021" i="1"/>
  <c r="O2022" i="1"/>
  <c r="AH2022" i="1" s="1"/>
  <c r="AI2022" i="1" s="1"/>
  <c r="P2022" i="1"/>
  <c r="Q2022" i="1"/>
  <c r="O2023" i="1"/>
  <c r="P2023" i="1"/>
  <c r="Q2023" i="1"/>
  <c r="O2024" i="1"/>
  <c r="AF2024" i="1" s="1"/>
  <c r="AG2024" i="1" s="1"/>
  <c r="P2024" i="1"/>
  <c r="Q2024" i="1"/>
  <c r="O2025" i="1"/>
  <c r="P2025" i="1"/>
  <c r="Q2025" i="1"/>
  <c r="O2026" i="1"/>
  <c r="AF2026" i="1" s="1"/>
  <c r="AG2026" i="1" s="1"/>
  <c r="P2026" i="1"/>
  <c r="Q2026" i="1"/>
  <c r="O2027" i="1"/>
  <c r="P2027" i="1"/>
  <c r="Q2027" i="1"/>
  <c r="O2028" i="1"/>
  <c r="AH2028" i="1" s="1"/>
  <c r="AI2028" i="1" s="1"/>
  <c r="K2028" i="1" s="1"/>
  <c r="P2028" i="1"/>
  <c r="Q2028" i="1"/>
  <c r="O2029" i="1"/>
  <c r="AA2029" i="1" s="1"/>
  <c r="AB2029" i="1" s="1"/>
  <c r="P2029" i="1"/>
  <c r="Q2029" i="1"/>
  <c r="O2030" i="1"/>
  <c r="AF2030" i="1" s="1"/>
  <c r="AG2030" i="1" s="1"/>
  <c r="K2030" i="1" s="1"/>
  <c r="P2030" i="1"/>
  <c r="Q2030" i="1"/>
  <c r="O2031" i="1"/>
  <c r="AF2031" i="1" s="1"/>
  <c r="AG2031" i="1" s="1"/>
  <c r="K2031" i="1" s="1"/>
  <c r="P2031" i="1"/>
  <c r="Q2031" i="1"/>
  <c r="O2032" i="1"/>
  <c r="AH2032" i="1" s="1"/>
  <c r="AI2032" i="1" s="1"/>
  <c r="K2032" i="1" s="1"/>
  <c r="P2032" i="1"/>
  <c r="Q2032" i="1"/>
  <c r="O2033" i="1"/>
  <c r="AH2033" i="1" s="1"/>
  <c r="AI2033" i="1" s="1"/>
  <c r="P2033" i="1"/>
  <c r="Q2033" i="1"/>
  <c r="O2034" i="1"/>
  <c r="P2034" i="1"/>
  <c r="Q2034" i="1"/>
  <c r="O2035" i="1"/>
  <c r="AA2035" i="1" s="1"/>
  <c r="AB2035" i="1" s="1"/>
  <c r="P2035" i="1"/>
  <c r="Q2035" i="1"/>
  <c r="O2036" i="1"/>
  <c r="AF2036" i="1" s="1"/>
  <c r="AG2036" i="1" s="1"/>
  <c r="P2036" i="1"/>
  <c r="Q2036" i="1"/>
  <c r="O2037" i="1"/>
  <c r="AA2037" i="1" s="1"/>
  <c r="AB2037" i="1" s="1"/>
  <c r="L2037" i="1" s="1"/>
  <c r="P2037" i="1"/>
  <c r="Q2037" i="1"/>
  <c r="O2038" i="1"/>
  <c r="AC2038" i="1" s="1"/>
  <c r="AD2038" i="1" s="1"/>
  <c r="P2038" i="1"/>
  <c r="Q2038" i="1"/>
  <c r="O2039" i="1"/>
  <c r="AH2039" i="1" s="1"/>
  <c r="AI2039" i="1" s="1"/>
  <c r="K2039" i="1" s="1"/>
  <c r="P2039" i="1"/>
  <c r="Q2039" i="1"/>
  <c r="O2040" i="1"/>
  <c r="AF2040" i="1" s="1"/>
  <c r="AG2040" i="1" s="1"/>
  <c r="P2040" i="1"/>
  <c r="Q2040" i="1"/>
  <c r="O2041" i="1"/>
  <c r="AC2041" i="1" s="1"/>
  <c r="AD2041" i="1" s="1"/>
  <c r="P2041" i="1"/>
  <c r="Q2041" i="1"/>
  <c r="O2042" i="1"/>
  <c r="P2042" i="1"/>
  <c r="Q2042" i="1"/>
  <c r="O2043" i="1"/>
  <c r="P2043" i="1"/>
  <c r="Q2043" i="1"/>
  <c r="O2044" i="1"/>
  <c r="P2044" i="1"/>
  <c r="Q2044" i="1"/>
  <c r="O2045" i="1"/>
  <c r="AH2045" i="1" s="1"/>
  <c r="AI2045" i="1" s="1"/>
  <c r="K2045" i="1" s="1"/>
  <c r="P2045" i="1"/>
  <c r="Q2045" i="1"/>
  <c r="O2046" i="1"/>
  <c r="AA2046" i="1" s="1"/>
  <c r="AB2046" i="1" s="1"/>
  <c r="P2046" i="1"/>
  <c r="Q2046" i="1"/>
  <c r="O2047" i="1"/>
  <c r="AC2047" i="1" s="1"/>
  <c r="AD2047" i="1" s="1"/>
  <c r="P2047" i="1"/>
  <c r="Q2047" i="1"/>
  <c r="O2048" i="1"/>
  <c r="P2048" i="1"/>
  <c r="Q2048" i="1"/>
  <c r="O2049" i="1"/>
  <c r="AC2049" i="1" s="1"/>
  <c r="AD2049" i="1" s="1"/>
  <c r="P2049" i="1"/>
  <c r="Q2049" i="1"/>
  <c r="O2050" i="1"/>
  <c r="P2050" i="1"/>
  <c r="Q2050" i="1"/>
  <c r="O2051" i="1"/>
  <c r="AC2051" i="1" s="1"/>
  <c r="AD2051" i="1" s="1"/>
  <c r="P2051" i="1"/>
  <c r="Q2051" i="1"/>
  <c r="O2052" i="1"/>
  <c r="AC2052" i="1" s="1"/>
  <c r="AD2052" i="1" s="1"/>
  <c r="P2052" i="1"/>
  <c r="Q2052" i="1"/>
  <c r="O2053" i="1"/>
  <c r="P2053" i="1"/>
  <c r="Q2053" i="1"/>
  <c r="O2054" i="1"/>
  <c r="P2054" i="1"/>
  <c r="Q2054" i="1"/>
  <c r="O2055" i="1"/>
  <c r="AF2055" i="1" s="1"/>
  <c r="AG2055" i="1" s="1"/>
  <c r="P2055" i="1"/>
  <c r="Q2055" i="1"/>
  <c r="O2056" i="1"/>
  <c r="AC2056" i="1" s="1"/>
  <c r="AD2056" i="1" s="1"/>
  <c r="P2056" i="1"/>
  <c r="Q2056" i="1"/>
  <c r="O2057" i="1"/>
  <c r="AF2057" i="1" s="1"/>
  <c r="AG2057" i="1" s="1"/>
  <c r="K2057" i="1" s="1"/>
  <c r="P2057" i="1"/>
  <c r="Q2057" i="1"/>
  <c r="O2058" i="1"/>
  <c r="P2058" i="1"/>
  <c r="Q2058" i="1"/>
  <c r="O2059" i="1"/>
  <c r="AA2059" i="1" s="1"/>
  <c r="AB2059" i="1" s="1"/>
  <c r="L2059" i="1" s="1"/>
  <c r="P2059" i="1"/>
  <c r="Q2059" i="1"/>
  <c r="O2060" i="1"/>
  <c r="P2060" i="1"/>
  <c r="Q2060" i="1"/>
  <c r="O2061" i="1"/>
  <c r="AF2061" i="1" s="1"/>
  <c r="AG2061" i="1" s="1"/>
  <c r="P2061" i="1"/>
  <c r="Q2061" i="1"/>
  <c r="O2062" i="1"/>
  <c r="AC2062" i="1" s="1"/>
  <c r="AD2062" i="1" s="1"/>
  <c r="P2062" i="1"/>
  <c r="Q2062" i="1"/>
  <c r="O2063" i="1"/>
  <c r="P2063" i="1"/>
  <c r="Q2063" i="1"/>
  <c r="O2064" i="1"/>
  <c r="AF2064" i="1" s="1"/>
  <c r="AG2064" i="1" s="1"/>
  <c r="K2064" i="1" s="1"/>
  <c r="P2064" i="1"/>
  <c r="Q2064" i="1"/>
  <c r="O2065" i="1"/>
  <c r="P2065" i="1"/>
  <c r="Q2065" i="1"/>
  <c r="O2066" i="1"/>
  <c r="P2066" i="1"/>
  <c r="Q2066" i="1"/>
  <c r="O2067" i="1"/>
  <c r="P2067" i="1"/>
  <c r="Q2067" i="1"/>
  <c r="O2068" i="1"/>
  <c r="AF2068" i="1" s="1"/>
  <c r="AG2068" i="1" s="1"/>
  <c r="P2068" i="1"/>
  <c r="Q2068" i="1"/>
  <c r="O2069" i="1"/>
  <c r="P2069" i="1"/>
  <c r="Q2069" i="1"/>
  <c r="O2070" i="1"/>
  <c r="P2070" i="1"/>
  <c r="Q2070" i="1"/>
  <c r="O2071" i="1"/>
  <c r="P2071" i="1"/>
  <c r="Q2071" i="1"/>
  <c r="O2072" i="1"/>
  <c r="AF2072" i="1" s="1"/>
  <c r="AG2072" i="1" s="1"/>
  <c r="P2072" i="1"/>
  <c r="Q2072" i="1"/>
  <c r="O2073" i="1"/>
  <c r="AA2073" i="1" s="1"/>
  <c r="AB2073" i="1" s="1"/>
  <c r="P2073" i="1"/>
  <c r="Q2073" i="1"/>
  <c r="O2074" i="1"/>
  <c r="AC2074" i="1" s="1"/>
  <c r="AD2074" i="1" s="1"/>
  <c r="L2074" i="1" s="1"/>
  <c r="P2074" i="1"/>
  <c r="Q2074" i="1"/>
  <c r="O2075" i="1"/>
  <c r="AF2075" i="1" s="1"/>
  <c r="AG2075" i="1" s="1"/>
  <c r="P2075" i="1"/>
  <c r="Q2075" i="1"/>
  <c r="O2076" i="1"/>
  <c r="AH2076" i="1" s="1"/>
  <c r="AI2076" i="1" s="1"/>
  <c r="K2076" i="1" s="1"/>
  <c r="P2076" i="1"/>
  <c r="Q2076" i="1"/>
  <c r="O2077" i="1"/>
  <c r="AF2077" i="1" s="1"/>
  <c r="AG2077" i="1" s="1"/>
  <c r="K2077" i="1" s="1"/>
  <c r="P2077" i="1"/>
  <c r="Q2077" i="1"/>
  <c r="O2078" i="1"/>
  <c r="AA2078" i="1" s="1"/>
  <c r="AB2078" i="1" s="1"/>
  <c r="L2078" i="1" s="1"/>
  <c r="P2078" i="1"/>
  <c r="Q2078" i="1"/>
  <c r="O2079" i="1"/>
  <c r="AH2079" i="1" s="1"/>
  <c r="AI2079" i="1" s="1"/>
  <c r="P2079" i="1"/>
  <c r="Q2079" i="1"/>
  <c r="O2080" i="1"/>
  <c r="AH2080" i="1" s="1"/>
  <c r="AI2080" i="1" s="1"/>
  <c r="K2080" i="1" s="1"/>
  <c r="P2080" i="1"/>
  <c r="Q2080" i="1"/>
  <c r="O2081" i="1"/>
  <c r="AF2081" i="1" s="1"/>
  <c r="AG2081" i="1" s="1"/>
  <c r="P2081" i="1"/>
  <c r="Q2081" i="1"/>
  <c r="O2082" i="1"/>
  <c r="AF2082" i="1" s="1"/>
  <c r="AG2082" i="1" s="1"/>
  <c r="K2082" i="1" s="1"/>
  <c r="P2082" i="1"/>
  <c r="Q2082" i="1"/>
  <c r="O2083" i="1"/>
  <c r="AC2083" i="1" s="1"/>
  <c r="AD2083" i="1" s="1"/>
  <c r="L2083" i="1" s="1"/>
  <c r="P2083" i="1"/>
  <c r="Q2083" i="1"/>
  <c r="O2084" i="1"/>
  <c r="AH2084" i="1" s="1"/>
  <c r="AI2084" i="1" s="1"/>
  <c r="P2084" i="1"/>
  <c r="Q2084" i="1"/>
  <c r="O2085" i="1"/>
  <c r="AF2085" i="1" s="1"/>
  <c r="AG2085" i="1" s="1"/>
  <c r="P2085" i="1"/>
  <c r="Q2085" i="1"/>
  <c r="O2086" i="1"/>
  <c r="AH2086" i="1" s="1"/>
  <c r="AI2086" i="1" s="1"/>
  <c r="P2086" i="1"/>
  <c r="Q2086" i="1"/>
  <c r="O2087" i="1"/>
  <c r="AC2087" i="1" s="1"/>
  <c r="AD2087" i="1" s="1"/>
  <c r="L2087" i="1" s="1"/>
  <c r="P2087" i="1"/>
  <c r="Q2087" i="1"/>
  <c r="O2088" i="1"/>
  <c r="AH2088" i="1" s="1"/>
  <c r="AI2088" i="1" s="1"/>
  <c r="K2088" i="1" s="1"/>
  <c r="P2088" i="1"/>
  <c r="Q2088" i="1"/>
  <c r="O2089" i="1"/>
  <c r="P2089" i="1"/>
  <c r="Q2089" i="1"/>
  <c r="O2090" i="1"/>
  <c r="AF2090" i="1" s="1"/>
  <c r="AG2090" i="1" s="1"/>
  <c r="P2090" i="1"/>
  <c r="Q2090" i="1"/>
  <c r="O2091" i="1"/>
  <c r="P2091" i="1"/>
  <c r="Q2091" i="1"/>
  <c r="O2092" i="1"/>
  <c r="AH2092" i="1" s="1"/>
  <c r="AI2092" i="1" s="1"/>
  <c r="K2092" i="1" s="1"/>
  <c r="P2092" i="1"/>
  <c r="Q2092" i="1"/>
  <c r="O2093" i="1"/>
  <c r="P2093" i="1"/>
  <c r="Q2093" i="1"/>
  <c r="O2094" i="1"/>
  <c r="AH2094" i="1" s="1"/>
  <c r="AI2094" i="1" s="1"/>
  <c r="K2094" i="1" s="1"/>
  <c r="P2094" i="1"/>
  <c r="Q2094" i="1"/>
  <c r="O2095" i="1"/>
  <c r="P2095" i="1"/>
  <c r="Q2095" i="1"/>
  <c r="O2096" i="1"/>
  <c r="AA2096" i="1" s="1"/>
  <c r="AB2096" i="1" s="1"/>
  <c r="L2096" i="1" s="1"/>
  <c r="P2096" i="1"/>
  <c r="Q2096" i="1"/>
  <c r="O2097" i="1"/>
  <c r="P2097" i="1"/>
  <c r="Q2097" i="1"/>
  <c r="O2098" i="1"/>
  <c r="P2098" i="1"/>
  <c r="Q2098" i="1"/>
  <c r="O2099" i="1"/>
  <c r="P2099" i="1"/>
  <c r="Q2099" i="1"/>
  <c r="O2100" i="1"/>
  <c r="AH2100" i="1" s="1"/>
  <c r="AI2100" i="1" s="1"/>
  <c r="K2100" i="1" s="1"/>
  <c r="P2100" i="1"/>
  <c r="Q2100" i="1"/>
  <c r="O2101" i="1"/>
  <c r="P2101" i="1"/>
  <c r="Q2101" i="1"/>
  <c r="O2102" i="1"/>
  <c r="P2102" i="1"/>
  <c r="Q2102" i="1"/>
  <c r="O2103" i="1"/>
  <c r="P2103" i="1"/>
  <c r="Q2103" i="1"/>
  <c r="O2104" i="1"/>
  <c r="AA2104" i="1" s="1"/>
  <c r="AB2104" i="1" s="1"/>
  <c r="L2104" i="1" s="1"/>
  <c r="P2104" i="1"/>
  <c r="Q2104" i="1"/>
  <c r="O2105" i="1"/>
  <c r="P2105" i="1"/>
  <c r="Q2105" i="1"/>
  <c r="O2106" i="1"/>
  <c r="P2106" i="1"/>
  <c r="Q2106" i="1"/>
  <c r="O2107" i="1"/>
  <c r="P2107" i="1"/>
  <c r="Q2107" i="1"/>
  <c r="O2108" i="1"/>
  <c r="AC2108" i="1" s="1"/>
  <c r="AD2108" i="1" s="1"/>
  <c r="P2108" i="1"/>
  <c r="Q2108" i="1"/>
  <c r="O2109" i="1"/>
  <c r="P2109" i="1"/>
  <c r="Q2109" i="1"/>
  <c r="O2110" i="1"/>
  <c r="AH2110" i="1" s="1"/>
  <c r="AI2110" i="1" s="1"/>
  <c r="K2110" i="1" s="1"/>
  <c r="P2110" i="1"/>
  <c r="Q2110" i="1"/>
  <c r="O2111" i="1"/>
  <c r="AC2111" i="1" s="1"/>
  <c r="AD2111" i="1" s="1"/>
  <c r="L2111" i="1" s="1"/>
  <c r="P2111" i="1"/>
  <c r="Q2111" i="1"/>
  <c r="O2112" i="1"/>
  <c r="P2112" i="1"/>
  <c r="Q2112" i="1"/>
  <c r="O2113" i="1"/>
  <c r="AF2113" i="1" s="1"/>
  <c r="AG2113" i="1" s="1"/>
  <c r="P2113" i="1"/>
  <c r="Q2113" i="1"/>
  <c r="O2114" i="1"/>
  <c r="AC2114" i="1" s="1"/>
  <c r="AD2114" i="1" s="1"/>
  <c r="P2114" i="1"/>
  <c r="Q2114" i="1"/>
  <c r="O2115" i="1"/>
  <c r="AF2115" i="1" s="1"/>
  <c r="AG2115" i="1" s="1"/>
  <c r="P2115" i="1"/>
  <c r="Q2115" i="1"/>
  <c r="O2116" i="1"/>
  <c r="P2116" i="1"/>
  <c r="Q2116" i="1"/>
  <c r="O2117" i="1"/>
  <c r="AF2117" i="1" s="1"/>
  <c r="AG2117" i="1" s="1"/>
  <c r="P2117" i="1"/>
  <c r="Q2117" i="1"/>
  <c r="O2118" i="1"/>
  <c r="AA2118" i="1" s="1"/>
  <c r="AB2118" i="1" s="1"/>
  <c r="L2118" i="1" s="1"/>
  <c r="P2118" i="1"/>
  <c r="Q2118" i="1"/>
  <c r="O2119" i="1"/>
  <c r="P2119" i="1"/>
  <c r="Q2119" i="1"/>
  <c r="O2120" i="1"/>
  <c r="P2120" i="1"/>
  <c r="Q2120" i="1"/>
  <c r="O2121" i="1"/>
  <c r="P2121" i="1"/>
  <c r="Q2121" i="1"/>
  <c r="O2122" i="1"/>
  <c r="AC2122" i="1" s="1"/>
  <c r="AD2122" i="1" s="1"/>
  <c r="P2122" i="1"/>
  <c r="Q2122" i="1"/>
  <c r="O2123" i="1"/>
  <c r="AF2123" i="1" s="1"/>
  <c r="AG2123" i="1" s="1"/>
  <c r="P2123" i="1"/>
  <c r="Q2123" i="1"/>
  <c r="O2124" i="1"/>
  <c r="AH2124" i="1" s="1"/>
  <c r="AI2124" i="1" s="1"/>
  <c r="K2124" i="1" s="1"/>
  <c r="P2124" i="1"/>
  <c r="Q2124" i="1"/>
  <c r="O2125" i="1"/>
  <c r="AC2125" i="1" s="1"/>
  <c r="AD2125" i="1" s="1"/>
  <c r="L2125" i="1" s="1"/>
  <c r="P2125" i="1"/>
  <c r="Q2125" i="1"/>
  <c r="O2126" i="1"/>
  <c r="AC2126" i="1" s="1"/>
  <c r="AD2126" i="1" s="1"/>
  <c r="L2126" i="1" s="1"/>
  <c r="P2126" i="1"/>
  <c r="Q2126" i="1"/>
  <c r="O2127" i="1"/>
  <c r="AF2127" i="1" s="1"/>
  <c r="AG2127" i="1" s="1"/>
  <c r="K2127" i="1" s="1"/>
  <c r="P2127" i="1"/>
  <c r="Q2127" i="1"/>
  <c r="O2128" i="1"/>
  <c r="AF2128" i="1" s="1"/>
  <c r="AG2128" i="1" s="1"/>
  <c r="P2128" i="1"/>
  <c r="Q2128" i="1"/>
  <c r="O2129" i="1"/>
  <c r="AF2129" i="1" s="1"/>
  <c r="AG2129" i="1" s="1"/>
  <c r="P2129" i="1"/>
  <c r="Q2129" i="1"/>
  <c r="O2130" i="1"/>
  <c r="P2130" i="1"/>
  <c r="Q2130" i="1"/>
  <c r="O2131" i="1"/>
  <c r="AC2131" i="1" s="1"/>
  <c r="AD2131" i="1" s="1"/>
  <c r="P2131" i="1"/>
  <c r="Q2131" i="1"/>
  <c r="O2132" i="1"/>
  <c r="AF2132" i="1" s="1"/>
  <c r="AG2132" i="1" s="1"/>
  <c r="P2132" i="1"/>
  <c r="Q2132" i="1"/>
  <c r="O2133" i="1"/>
  <c r="AA2133" i="1" s="1"/>
  <c r="AB2133" i="1" s="1"/>
  <c r="L2133" i="1" s="1"/>
  <c r="P2133" i="1"/>
  <c r="Q2133" i="1"/>
  <c r="O2134" i="1"/>
  <c r="P2134" i="1"/>
  <c r="Q2134" i="1"/>
  <c r="O2135" i="1"/>
  <c r="AF2135" i="1" s="1"/>
  <c r="AG2135" i="1" s="1"/>
  <c r="K2135" i="1" s="1"/>
  <c r="P2135" i="1"/>
  <c r="Q2135" i="1"/>
  <c r="O2136" i="1"/>
  <c r="P2136" i="1"/>
  <c r="Q2136" i="1"/>
  <c r="O2137" i="1"/>
  <c r="AA2137" i="1" s="1"/>
  <c r="AB2137" i="1" s="1"/>
  <c r="P2137" i="1"/>
  <c r="Q2137" i="1"/>
  <c r="O2138" i="1"/>
  <c r="AA2138" i="1" s="1"/>
  <c r="AB2138" i="1" s="1"/>
  <c r="P2138" i="1"/>
  <c r="Q2138" i="1"/>
  <c r="O2139" i="1"/>
  <c r="AA2139" i="1" s="1"/>
  <c r="AB2139" i="1" s="1"/>
  <c r="L2139" i="1" s="1"/>
  <c r="P2139" i="1"/>
  <c r="Q2139" i="1"/>
  <c r="O2140" i="1"/>
  <c r="AF2140" i="1" s="1"/>
  <c r="AG2140" i="1" s="1"/>
  <c r="K2140" i="1" s="1"/>
  <c r="P2140" i="1"/>
  <c r="Q2140" i="1"/>
  <c r="O2141" i="1"/>
  <c r="AH2141" i="1" s="1"/>
  <c r="AI2141" i="1" s="1"/>
  <c r="K2141" i="1" s="1"/>
  <c r="P2141" i="1"/>
  <c r="Q2141" i="1"/>
  <c r="O2142" i="1"/>
  <c r="AF2142" i="1" s="1"/>
  <c r="AG2142" i="1" s="1"/>
  <c r="P2142" i="1"/>
  <c r="Q2142" i="1"/>
  <c r="O2143" i="1"/>
  <c r="P2143" i="1"/>
  <c r="Q2143" i="1"/>
  <c r="O2144" i="1"/>
  <c r="AA2144" i="1" s="1"/>
  <c r="AB2144" i="1" s="1"/>
  <c r="L2144" i="1" s="1"/>
  <c r="P2144" i="1"/>
  <c r="Q2144" i="1"/>
  <c r="O2145" i="1"/>
  <c r="P2145" i="1"/>
  <c r="Q2145" i="1"/>
  <c r="O2146" i="1"/>
  <c r="AA2146" i="1" s="1"/>
  <c r="AB2146" i="1" s="1"/>
  <c r="L2146" i="1" s="1"/>
  <c r="P2146" i="1"/>
  <c r="Q2146" i="1"/>
  <c r="O2147" i="1"/>
  <c r="P2147" i="1"/>
  <c r="Q2147" i="1"/>
  <c r="O2148" i="1"/>
  <c r="P2148" i="1"/>
  <c r="Q2148" i="1"/>
  <c r="O2149" i="1"/>
  <c r="AF2149" i="1" s="1"/>
  <c r="AG2149" i="1" s="1"/>
  <c r="P2149" i="1"/>
  <c r="Q2149" i="1"/>
  <c r="O2150" i="1"/>
  <c r="AF2150" i="1" s="1"/>
  <c r="AG2150" i="1" s="1"/>
  <c r="K2150" i="1" s="1"/>
  <c r="P2150" i="1"/>
  <c r="Q2150" i="1"/>
  <c r="O2151" i="1"/>
  <c r="AF2151" i="1" s="1"/>
  <c r="AG2151" i="1" s="1"/>
  <c r="P2151" i="1"/>
  <c r="Q2151" i="1"/>
  <c r="O2152" i="1"/>
  <c r="AF2152" i="1" s="1"/>
  <c r="AG2152" i="1" s="1"/>
  <c r="P2152" i="1"/>
  <c r="Q2152" i="1"/>
  <c r="O2153" i="1"/>
  <c r="AH2153" i="1" s="1"/>
  <c r="AI2153" i="1" s="1"/>
  <c r="K2153" i="1" s="1"/>
  <c r="P2153" i="1"/>
  <c r="Q2153" i="1"/>
  <c r="O2154" i="1"/>
  <c r="AF2154" i="1" s="1"/>
  <c r="AG2154" i="1" s="1"/>
  <c r="K2154" i="1" s="1"/>
  <c r="P2154" i="1"/>
  <c r="Q2154" i="1"/>
  <c r="O2155" i="1"/>
  <c r="AC2155" i="1" s="1"/>
  <c r="AD2155" i="1" s="1"/>
  <c r="L2155" i="1" s="1"/>
  <c r="P2155" i="1"/>
  <c r="Q2155" i="1"/>
  <c r="O2156" i="1"/>
  <c r="AH2156" i="1" s="1"/>
  <c r="AI2156" i="1" s="1"/>
  <c r="K2156" i="1" s="1"/>
  <c r="P2156" i="1"/>
  <c r="Q2156" i="1"/>
  <c r="O2157" i="1"/>
  <c r="P2157" i="1"/>
  <c r="Q2157" i="1"/>
  <c r="O2158" i="1"/>
  <c r="AA2158" i="1" s="1"/>
  <c r="AB2158" i="1" s="1"/>
  <c r="L2158" i="1" s="1"/>
  <c r="P2158" i="1"/>
  <c r="Q2158" i="1"/>
  <c r="O2159" i="1"/>
  <c r="AA2159" i="1" s="1"/>
  <c r="AB2159" i="1" s="1"/>
  <c r="L2159" i="1" s="1"/>
  <c r="P2159" i="1"/>
  <c r="Q2159" i="1"/>
  <c r="O2160" i="1"/>
  <c r="AH2160" i="1" s="1"/>
  <c r="AI2160" i="1" s="1"/>
  <c r="K2160" i="1" s="1"/>
  <c r="P2160" i="1"/>
  <c r="Q2160" i="1"/>
  <c r="O2161" i="1"/>
  <c r="AH2161" i="1" s="1"/>
  <c r="AI2161" i="1" s="1"/>
  <c r="K2161" i="1" s="1"/>
  <c r="P2161" i="1"/>
  <c r="Q2161" i="1"/>
  <c r="O2162" i="1"/>
  <c r="P2162" i="1"/>
  <c r="Q2162" i="1"/>
  <c r="O2163" i="1"/>
  <c r="P2163" i="1"/>
  <c r="Q2163" i="1"/>
  <c r="O2164" i="1"/>
  <c r="AH2164" i="1" s="1"/>
  <c r="AI2164" i="1" s="1"/>
  <c r="P2164" i="1"/>
  <c r="Q2164" i="1"/>
  <c r="O2165" i="1"/>
  <c r="AH2165" i="1" s="1"/>
  <c r="AI2165" i="1" s="1"/>
  <c r="K2165" i="1" s="1"/>
  <c r="P2165" i="1"/>
  <c r="Q2165" i="1"/>
  <c r="O2166" i="1"/>
  <c r="P2166" i="1"/>
  <c r="Q2166" i="1"/>
  <c r="O2167" i="1"/>
  <c r="P2167" i="1"/>
  <c r="Q2167" i="1"/>
  <c r="O2168" i="1"/>
  <c r="AH2168" i="1" s="1"/>
  <c r="AI2168" i="1" s="1"/>
  <c r="P2168" i="1"/>
  <c r="Q2168" i="1"/>
  <c r="O2169" i="1"/>
  <c r="P2169" i="1"/>
  <c r="Q2169" i="1"/>
  <c r="O2170" i="1"/>
  <c r="AC2170" i="1" s="1"/>
  <c r="AD2170" i="1" s="1"/>
  <c r="P2170" i="1"/>
  <c r="Q2170" i="1"/>
  <c r="O2171" i="1"/>
  <c r="P2171" i="1"/>
  <c r="Q2171" i="1"/>
  <c r="O2172" i="1"/>
  <c r="AC2172" i="1" s="1"/>
  <c r="AD2172" i="1" s="1"/>
  <c r="L2172" i="1" s="1"/>
  <c r="P2172" i="1"/>
  <c r="Q2172" i="1"/>
  <c r="O2173" i="1"/>
  <c r="P2173" i="1"/>
  <c r="Q2173" i="1"/>
  <c r="O2174" i="1"/>
  <c r="AA2174" i="1" s="1"/>
  <c r="AB2174" i="1" s="1"/>
  <c r="P2174" i="1"/>
  <c r="Q2174" i="1"/>
  <c r="O2175" i="1"/>
  <c r="AF2175" i="1" s="1"/>
  <c r="AG2175" i="1" s="1"/>
  <c r="K2175" i="1" s="1"/>
  <c r="P2175" i="1"/>
  <c r="Q2175" i="1"/>
  <c r="O2176" i="1"/>
  <c r="AH2176" i="1" s="1"/>
  <c r="AI2176" i="1" s="1"/>
  <c r="P2176" i="1"/>
  <c r="Q2176" i="1"/>
  <c r="O2177" i="1"/>
  <c r="P2177" i="1"/>
  <c r="Q2177" i="1"/>
  <c r="O2178" i="1"/>
  <c r="AA2178" i="1" s="1"/>
  <c r="AB2178" i="1" s="1"/>
  <c r="L2178" i="1" s="1"/>
  <c r="P2178" i="1"/>
  <c r="Q2178" i="1"/>
  <c r="O2179" i="1"/>
  <c r="P2179" i="1"/>
  <c r="Q2179" i="1"/>
  <c r="O2180" i="1"/>
  <c r="AH2180" i="1" s="1"/>
  <c r="AI2180" i="1" s="1"/>
  <c r="P2180" i="1"/>
  <c r="Q2180" i="1"/>
  <c r="O2181" i="1"/>
  <c r="P2181" i="1"/>
  <c r="Q2181" i="1"/>
  <c r="O2182" i="1"/>
  <c r="AC2182" i="1" s="1"/>
  <c r="AD2182" i="1" s="1"/>
  <c r="P2182" i="1"/>
  <c r="Q2182" i="1"/>
  <c r="O2183" i="1"/>
  <c r="AF2183" i="1" s="1"/>
  <c r="AG2183" i="1" s="1"/>
  <c r="K2183" i="1" s="1"/>
  <c r="P2183" i="1"/>
  <c r="Q2183" i="1"/>
  <c r="O2184" i="1"/>
  <c r="P2184" i="1"/>
  <c r="Q2184" i="1"/>
  <c r="O2185" i="1"/>
  <c r="AC2185" i="1" s="1"/>
  <c r="AD2185" i="1" s="1"/>
  <c r="L2185" i="1" s="1"/>
  <c r="P2185" i="1"/>
  <c r="Q2185" i="1"/>
  <c r="O2186" i="1"/>
  <c r="AF2186" i="1" s="1"/>
  <c r="AG2186" i="1" s="1"/>
  <c r="K2186" i="1" s="1"/>
  <c r="P2186" i="1"/>
  <c r="Q2186" i="1"/>
  <c r="O2187" i="1"/>
  <c r="AA2187" i="1" s="1"/>
  <c r="AB2187" i="1" s="1"/>
  <c r="L2187" i="1" s="1"/>
  <c r="P2187" i="1"/>
  <c r="Q2187" i="1"/>
  <c r="O2188" i="1"/>
  <c r="P2188" i="1"/>
  <c r="Q2188" i="1"/>
  <c r="O2189" i="1"/>
  <c r="P2189" i="1"/>
  <c r="Q2189" i="1"/>
  <c r="O2190" i="1"/>
  <c r="P2190" i="1"/>
  <c r="Q2190" i="1"/>
  <c r="O2191" i="1"/>
  <c r="P2191" i="1"/>
  <c r="Q2191" i="1"/>
  <c r="O2192" i="1"/>
  <c r="AA2192" i="1" s="1"/>
  <c r="AB2192" i="1" s="1"/>
  <c r="L2192" i="1" s="1"/>
  <c r="P2192" i="1"/>
  <c r="Q2192" i="1"/>
  <c r="O2193" i="1"/>
  <c r="AF2193" i="1" s="1"/>
  <c r="AG2193" i="1" s="1"/>
  <c r="K2193" i="1" s="1"/>
  <c r="P2193" i="1"/>
  <c r="Q2193" i="1"/>
  <c r="O2194" i="1"/>
  <c r="AA2194" i="1" s="1"/>
  <c r="AB2194" i="1" s="1"/>
  <c r="L2194" i="1" s="1"/>
  <c r="P2194" i="1"/>
  <c r="Q2194" i="1"/>
  <c r="O2195" i="1"/>
  <c r="AA2195" i="1" s="1"/>
  <c r="AB2195" i="1" s="1"/>
  <c r="P2195" i="1"/>
  <c r="Q2195" i="1"/>
  <c r="O2196" i="1"/>
  <c r="AA2196" i="1" s="1"/>
  <c r="AB2196" i="1" s="1"/>
  <c r="P2196" i="1"/>
  <c r="Q2196" i="1"/>
  <c r="O2197" i="1"/>
  <c r="AF2197" i="1" s="1"/>
  <c r="AG2197" i="1" s="1"/>
  <c r="P2197" i="1"/>
  <c r="Q2197" i="1"/>
  <c r="O2198" i="1"/>
  <c r="P2198" i="1"/>
  <c r="Q2198" i="1"/>
  <c r="O2199" i="1"/>
  <c r="AA2199" i="1" s="1"/>
  <c r="AB2199" i="1" s="1"/>
  <c r="L2199" i="1" s="1"/>
  <c r="P2199" i="1"/>
  <c r="Q2199" i="1"/>
  <c r="O2200" i="1"/>
  <c r="AH2200" i="1" s="1"/>
  <c r="AI2200" i="1" s="1"/>
  <c r="K2200" i="1" s="1"/>
  <c r="P2200" i="1"/>
  <c r="Q2200" i="1"/>
  <c r="O2201" i="1"/>
  <c r="AH2201" i="1" s="1"/>
  <c r="AI2201" i="1" s="1"/>
  <c r="P2201" i="1"/>
  <c r="Q2201" i="1"/>
  <c r="O2202" i="1"/>
  <c r="AC2202" i="1" s="1"/>
  <c r="AD2202" i="1" s="1"/>
  <c r="L2202" i="1" s="1"/>
  <c r="P2202" i="1"/>
  <c r="Q2202" i="1"/>
  <c r="O2203" i="1"/>
  <c r="P2203" i="1"/>
  <c r="Q2203" i="1"/>
  <c r="O2204" i="1"/>
  <c r="P2204" i="1"/>
  <c r="Q2204" i="1"/>
  <c r="O2205" i="1"/>
  <c r="AF2205" i="1" s="1"/>
  <c r="AG2205" i="1" s="1"/>
  <c r="K2205" i="1" s="1"/>
  <c r="P2205" i="1"/>
  <c r="Q2205" i="1"/>
  <c r="O2206" i="1"/>
  <c r="AF2206" i="1" s="1"/>
  <c r="AG2206" i="1" s="1"/>
  <c r="K2206" i="1" s="1"/>
  <c r="P2206" i="1"/>
  <c r="Q2206" i="1"/>
  <c r="O2207" i="1"/>
  <c r="AF2207" i="1" s="1"/>
  <c r="AG2207" i="1" s="1"/>
  <c r="P2207" i="1"/>
  <c r="Q2207" i="1"/>
  <c r="O2208" i="1"/>
  <c r="AA2208" i="1" s="1"/>
  <c r="AB2208" i="1" s="1"/>
  <c r="L2208" i="1" s="1"/>
  <c r="P2208" i="1"/>
  <c r="Q2208" i="1"/>
  <c r="O2209" i="1"/>
  <c r="P2209" i="1"/>
  <c r="Q2209" i="1"/>
  <c r="O2210" i="1"/>
  <c r="AC2210" i="1" s="1"/>
  <c r="AD2210" i="1" s="1"/>
  <c r="L2210" i="1" s="1"/>
  <c r="P2210" i="1"/>
  <c r="Q2210" i="1"/>
  <c r="O2211" i="1"/>
  <c r="AH2211" i="1" s="1"/>
  <c r="AI2211" i="1" s="1"/>
  <c r="K2211" i="1" s="1"/>
  <c r="P2211" i="1"/>
  <c r="Q2211" i="1"/>
  <c r="O2212" i="1"/>
  <c r="P2212" i="1"/>
  <c r="Q2212" i="1"/>
  <c r="O2213" i="1"/>
  <c r="P2213" i="1"/>
  <c r="Q2213" i="1"/>
  <c r="O2214" i="1"/>
  <c r="AA2214" i="1" s="1"/>
  <c r="AB2214" i="1" s="1"/>
  <c r="P2214" i="1"/>
  <c r="Q2214" i="1"/>
  <c r="O2215" i="1"/>
  <c r="P2215" i="1"/>
  <c r="Q2215" i="1"/>
  <c r="O2216" i="1"/>
  <c r="AA2216" i="1" s="1"/>
  <c r="AB2216" i="1" s="1"/>
  <c r="L2216" i="1" s="1"/>
  <c r="P2216" i="1"/>
  <c r="Q2216" i="1"/>
  <c r="O2217" i="1"/>
  <c r="AH2217" i="1" s="1"/>
  <c r="AI2217" i="1" s="1"/>
  <c r="K2217" i="1" s="1"/>
  <c r="P2217" i="1"/>
  <c r="Q2217" i="1"/>
  <c r="O2218" i="1"/>
  <c r="AA2218" i="1" s="1"/>
  <c r="AB2218" i="1" s="1"/>
  <c r="L2218" i="1" s="1"/>
  <c r="P2218" i="1"/>
  <c r="Q2218" i="1"/>
  <c r="O2219" i="1"/>
  <c r="P2219" i="1"/>
  <c r="Q2219" i="1"/>
  <c r="O2220" i="1"/>
  <c r="AF2220" i="1" s="1"/>
  <c r="AG2220" i="1" s="1"/>
  <c r="P2220" i="1"/>
  <c r="Q2220" i="1"/>
  <c r="O2221" i="1"/>
  <c r="AH2221" i="1" s="1"/>
  <c r="AI2221" i="1" s="1"/>
  <c r="K2221" i="1" s="1"/>
  <c r="P2221" i="1"/>
  <c r="Q2221" i="1"/>
  <c r="O2222" i="1"/>
  <c r="P2222" i="1"/>
  <c r="Q2222" i="1"/>
  <c r="O2223" i="1"/>
  <c r="AA2223" i="1" s="1"/>
  <c r="AB2223" i="1" s="1"/>
  <c r="L2223" i="1" s="1"/>
  <c r="P2223" i="1"/>
  <c r="Q2223" i="1"/>
  <c r="O2224" i="1"/>
  <c r="P2224" i="1"/>
  <c r="Q2224" i="1"/>
  <c r="O2225" i="1"/>
  <c r="P2225" i="1"/>
  <c r="Q2225" i="1"/>
  <c r="O2226" i="1"/>
  <c r="P2226" i="1"/>
  <c r="Q2226" i="1"/>
  <c r="O2227" i="1"/>
  <c r="AA2227" i="1" s="1"/>
  <c r="AB2227" i="1" s="1"/>
  <c r="L2227" i="1" s="1"/>
  <c r="P2227" i="1"/>
  <c r="Q2227" i="1"/>
  <c r="O2228" i="1"/>
  <c r="P2228" i="1"/>
  <c r="Q2228" i="1"/>
  <c r="O2229" i="1"/>
  <c r="P2229" i="1"/>
  <c r="Q2229" i="1"/>
  <c r="O2230" i="1"/>
  <c r="P2230" i="1"/>
  <c r="Q2230" i="1"/>
  <c r="O2231" i="1"/>
  <c r="AA2231" i="1" s="1"/>
  <c r="AB2231" i="1" s="1"/>
  <c r="L2231" i="1" s="1"/>
  <c r="P2231" i="1"/>
  <c r="Q2231" i="1"/>
  <c r="O2232" i="1"/>
  <c r="AC2232" i="1" s="1"/>
  <c r="AD2232" i="1" s="1"/>
  <c r="L2232" i="1" s="1"/>
  <c r="P2232" i="1"/>
  <c r="Q2232" i="1"/>
  <c r="O2233" i="1"/>
  <c r="P2233" i="1"/>
  <c r="Q2233" i="1"/>
  <c r="O2234" i="1"/>
  <c r="P2234" i="1"/>
  <c r="Q2234" i="1"/>
  <c r="O2235" i="1"/>
  <c r="AA2235" i="1" s="1"/>
  <c r="AB2235" i="1" s="1"/>
  <c r="P2235" i="1"/>
  <c r="Q2235" i="1"/>
  <c r="O2236" i="1"/>
  <c r="AA2236" i="1" s="1"/>
  <c r="AB2236" i="1" s="1"/>
  <c r="P2236" i="1"/>
  <c r="Q2236" i="1"/>
  <c r="O2237" i="1"/>
  <c r="P2237" i="1"/>
  <c r="Q2237" i="1"/>
  <c r="O2238" i="1"/>
  <c r="AC2238" i="1" s="1"/>
  <c r="AD2238" i="1" s="1"/>
  <c r="P2238" i="1"/>
  <c r="Q2238" i="1"/>
  <c r="O2239" i="1"/>
  <c r="P2239" i="1"/>
  <c r="Q2239" i="1"/>
  <c r="O2240" i="1"/>
  <c r="AA2240" i="1" s="1"/>
  <c r="AB2240" i="1" s="1"/>
  <c r="L2240" i="1" s="1"/>
  <c r="P2240" i="1"/>
  <c r="Q2240" i="1"/>
  <c r="O2241" i="1"/>
  <c r="P2241" i="1"/>
  <c r="Q2241" i="1"/>
  <c r="O2242" i="1"/>
  <c r="AF2242" i="1" s="1"/>
  <c r="AG2242" i="1" s="1"/>
  <c r="P2242" i="1"/>
  <c r="Q2242" i="1"/>
  <c r="O2243" i="1"/>
  <c r="AA2243" i="1" s="1"/>
  <c r="AB2243" i="1" s="1"/>
  <c r="L2243" i="1" s="1"/>
  <c r="P2243" i="1"/>
  <c r="Q2243" i="1"/>
  <c r="O2244" i="1"/>
  <c r="P2244" i="1"/>
  <c r="Q2244" i="1"/>
  <c r="O2245" i="1"/>
  <c r="AH2245" i="1" s="1"/>
  <c r="AI2245" i="1" s="1"/>
  <c r="P2245" i="1"/>
  <c r="Q2245" i="1"/>
  <c r="O2246" i="1"/>
  <c r="AH2246" i="1" s="1"/>
  <c r="AI2246" i="1" s="1"/>
  <c r="P2246" i="1"/>
  <c r="Q2246" i="1"/>
  <c r="O2247" i="1"/>
  <c r="P2247" i="1"/>
  <c r="Q2247" i="1"/>
  <c r="O2248" i="1"/>
  <c r="P2248" i="1"/>
  <c r="Q2248" i="1"/>
  <c r="O2249" i="1"/>
  <c r="AA2249" i="1" s="1"/>
  <c r="AB2249" i="1" s="1"/>
  <c r="L2249" i="1" s="1"/>
  <c r="P2249" i="1"/>
  <c r="Q2249" i="1"/>
  <c r="O2250" i="1"/>
  <c r="P2250" i="1"/>
  <c r="Q2250" i="1"/>
  <c r="O2251" i="1"/>
  <c r="P2251" i="1"/>
  <c r="Q2251" i="1"/>
  <c r="O2252" i="1"/>
  <c r="AA2252" i="1" s="1"/>
  <c r="AB2252" i="1" s="1"/>
  <c r="L2252" i="1" s="1"/>
  <c r="P2252" i="1"/>
  <c r="Q2252" i="1"/>
  <c r="O2253" i="1"/>
  <c r="P2253" i="1"/>
  <c r="Q2253" i="1"/>
  <c r="O2254" i="1"/>
  <c r="P2254" i="1"/>
  <c r="Q2254" i="1"/>
  <c r="O2255" i="1"/>
  <c r="AH2255" i="1" s="1"/>
  <c r="AI2255" i="1" s="1"/>
  <c r="K2255" i="1" s="1"/>
  <c r="P2255" i="1"/>
  <c r="Q2255" i="1"/>
  <c r="O2256" i="1"/>
  <c r="AA2256" i="1" s="1"/>
  <c r="AB2256" i="1" s="1"/>
  <c r="P2256" i="1"/>
  <c r="Q2256" i="1"/>
  <c r="O2257" i="1"/>
  <c r="P2257" i="1"/>
  <c r="Q2257" i="1"/>
  <c r="O2258" i="1"/>
  <c r="P2258" i="1"/>
  <c r="Q2258" i="1"/>
  <c r="O2259" i="1"/>
  <c r="P2259" i="1"/>
  <c r="Q2259" i="1"/>
  <c r="O2260" i="1"/>
  <c r="AC2260" i="1" s="1"/>
  <c r="AD2260" i="1" s="1"/>
  <c r="L2260" i="1" s="1"/>
  <c r="P2260" i="1"/>
  <c r="Q2260" i="1"/>
  <c r="O2261" i="1"/>
  <c r="AA2261" i="1" s="1"/>
  <c r="AB2261" i="1" s="1"/>
  <c r="P2261" i="1"/>
  <c r="Q2261" i="1"/>
  <c r="O2262" i="1"/>
  <c r="AA2262" i="1" s="1"/>
  <c r="AB2262" i="1" s="1"/>
  <c r="L2262" i="1" s="1"/>
  <c r="P2262" i="1"/>
  <c r="Q2262" i="1"/>
  <c r="O2263" i="1"/>
  <c r="P2263" i="1"/>
  <c r="Q2263" i="1"/>
  <c r="O2264" i="1"/>
  <c r="AA2264" i="1" s="1"/>
  <c r="AB2264" i="1" s="1"/>
  <c r="L2264" i="1" s="1"/>
  <c r="P2264" i="1"/>
  <c r="Q2264" i="1"/>
  <c r="O2265" i="1"/>
  <c r="AF2265" i="1" s="1"/>
  <c r="AG2265" i="1" s="1"/>
  <c r="P2265" i="1"/>
  <c r="Q2265" i="1"/>
  <c r="O2266" i="1"/>
  <c r="AF2266" i="1" s="1"/>
  <c r="AG2266" i="1" s="1"/>
  <c r="P2266" i="1"/>
  <c r="Q2266" i="1"/>
  <c r="O2267" i="1"/>
  <c r="P2267" i="1"/>
  <c r="Q2267" i="1"/>
  <c r="O2268" i="1"/>
  <c r="P2268" i="1"/>
  <c r="Q2268" i="1"/>
  <c r="O2269" i="1"/>
  <c r="P2269" i="1"/>
  <c r="Q2269" i="1"/>
  <c r="O2270" i="1"/>
  <c r="P2270" i="1"/>
  <c r="Q2270" i="1"/>
  <c r="O2271" i="1"/>
  <c r="AH2271" i="1" s="1"/>
  <c r="AI2271" i="1" s="1"/>
  <c r="K2271" i="1" s="1"/>
  <c r="P2271" i="1"/>
  <c r="Q2271" i="1"/>
  <c r="O2272" i="1"/>
  <c r="AA2272" i="1" s="1"/>
  <c r="AB2272" i="1" s="1"/>
  <c r="L2272" i="1" s="1"/>
  <c r="P2272" i="1"/>
  <c r="Q2272" i="1"/>
  <c r="O2273" i="1"/>
  <c r="P2273" i="1"/>
  <c r="Q2273" i="1"/>
  <c r="O2274" i="1"/>
  <c r="AC2274" i="1" s="1"/>
  <c r="AD2274" i="1" s="1"/>
  <c r="L2274" i="1" s="1"/>
  <c r="P2274" i="1"/>
  <c r="Q2274" i="1"/>
  <c r="O2275" i="1"/>
  <c r="AH2275" i="1" s="1"/>
  <c r="AI2275" i="1" s="1"/>
  <c r="K2275" i="1" s="1"/>
  <c r="P2275" i="1"/>
  <c r="Q2275" i="1"/>
  <c r="O2276" i="1"/>
  <c r="P2276" i="1"/>
  <c r="Q2276" i="1"/>
  <c r="O2277" i="1"/>
  <c r="AC2277" i="1" s="1"/>
  <c r="AD2277" i="1" s="1"/>
  <c r="P2277" i="1"/>
  <c r="Q2277" i="1"/>
  <c r="O2278" i="1"/>
  <c r="P2278" i="1"/>
  <c r="Q2278" i="1"/>
  <c r="O2279" i="1"/>
  <c r="P2279" i="1"/>
  <c r="Q2279" i="1"/>
  <c r="O2280" i="1"/>
  <c r="P2280" i="1"/>
  <c r="Q2280" i="1"/>
  <c r="O2281" i="1"/>
  <c r="P2281" i="1"/>
  <c r="Q2281" i="1"/>
  <c r="O2282" i="1"/>
  <c r="AH2282" i="1" s="1"/>
  <c r="AI2282" i="1" s="1"/>
  <c r="K2282" i="1" s="1"/>
  <c r="P2282" i="1"/>
  <c r="Q2282" i="1"/>
  <c r="O2283" i="1"/>
  <c r="AA2283" i="1" s="1"/>
  <c r="AB2283" i="1" s="1"/>
  <c r="P2283" i="1"/>
  <c r="Q2283" i="1"/>
  <c r="O2284" i="1"/>
  <c r="AA2284" i="1" s="1"/>
  <c r="AB2284" i="1" s="1"/>
  <c r="P2284" i="1"/>
  <c r="Q2284" i="1"/>
  <c r="O2285" i="1"/>
  <c r="P2285" i="1"/>
  <c r="Q2285" i="1"/>
  <c r="O2286" i="1"/>
  <c r="AF2286" i="1" s="1"/>
  <c r="AG2286" i="1" s="1"/>
  <c r="K2286" i="1" s="1"/>
  <c r="P2286" i="1"/>
  <c r="Q2286" i="1"/>
  <c r="O2287" i="1"/>
  <c r="P2287" i="1"/>
  <c r="Q2287" i="1"/>
  <c r="O2288" i="1"/>
  <c r="AC2288" i="1" s="1"/>
  <c r="AD2288" i="1" s="1"/>
  <c r="L2288" i="1" s="1"/>
  <c r="P2288" i="1"/>
  <c r="Q2288" i="1"/>
  <c r="O2289" i="1"/>
  <c r="P2289" i="1"/>
  <c r="Q2289" i="1"/>
  <c r="O2290" i="1"/>
  <c r="AH2290" i="1" s="1"/>
  <c r="AI2290" i="1" s="1"/>
  <c r="P2290" i="1"/>
  <c r="Q2290" i="1"/>
  <c r="O2291" i="1"/>
  <c r="AA2291" i="1" s="1"/>
  <c r="AB2291" i="1" s="1"/>
  <c r="P2291" i="1"/>
  <c r="Q2291" i="1"/>
  <c r="O2292" i="1"/>
  <c r="AA2292" i="1" s="1"/>
  <c r="AB2292" i="1" s="1"/>
  <c r="L2292" i="1" s="1"/>
  <c r="P2292" i="1"/>
  <c r="Q2292" i="1"/>
  <c r="O2293" i="1"/>
  <c r="P2293" i="1"/>
  <c r="Q2293" i="1"/>
  <c r="O2294" i="1"/>
  <c r="AA2294" i="1" s="1"/>
  <c r="AB2294" i="1" s="1"/>
  <c r="P2294" i="1"/>
  <c r="Q2294" i="1"/>
  <c r="O2295" i="1"/>
  <c r="AH2295" i="1" s="1"/>
  <c r="AI2295" i="1" s="1"/>
  <c r="K2295" i="1" s="1"/>
  <c r="P2295" i="1"/>
  <c r="Q2295" i="1"/>
  <c r="O2296" i="1"/>
  <c r="AA2296" i="1" s="1"/>
  <c r="AB2296" i="1" s="1"/>
  <c r="P2296" i="1"/>
  <c r="Q2296" i="1"/>
  <c r="O2297" i="1"/>
  <c r="AA2297" i="1" s="1"/>
  <c r="AB2297" i="1" s="1"/>
  <c r="P2297" i="1"/>
  <c r="Q2297" i="1"/>
  <c r="O2298" i="1"/>
  <c r="AF2298" i="1" s="1"/>
  <c r="AG2298" i="1" s="1"/>
  <c r="K2298" i="1" s="1"/>
  <c r="P2298" i="1"/>
  <c r="Q2298" i="1"/>
  <c r="O2299" i="1"/>
  <c r="AA2299" i="1" s="1"/>
  <c r="AB2299" i="1" s="1"/>
  <c r="P2299" i="1"/>
  <c r="Q2299" i="1"/>
  <c r="O2300" i="1"/>
  <c r="P2300" i="1"/>
  <c r="Q2300" i="1"/>
  <c r="O2301" i="1"/>
  <c r="AH2301" i="1" s="1"/>
  <c r="AI2301" i="1" s="1"/>
  <c r="P2301" i="1"/>
  <c r="Q2301" i="1"/>
  <c r="O2302" i="1"/>
  <c r="P2302" i="1"/>
  <c r="Q2302" i="1"/>
  <c r="O2303" i="1"/>
  <c r="P2303" i="1"/>
  <c r="Q2303" i="1"/>
  <c r="O2304" i="1"/>
  <c r="P2304" i="1"/>
  <c r="Q2304" i="1"/>
  <c r="O2305" i="1"/>
  <c r="AF2305" i="1" s="1"/>
  <c r="AG2305" i="1" s="1"/>
  <c r="P2305" i="1"/>
  <c r="Q2305" i="1"/>
  <c r="O2306" i="1"/>
  <c r="P2306" i="1"/>
  <c r="Q2306" i="1"/>
  <c r="O2307" i="1"/>
  <c r="P2307" i="1"/>
  <c r="Q2307" i="1"/>
  <c r="O2308" i="1"/>
  <c r="P2308" i="1"/>
  <c r="Q2308" i="1"/>
  <c r="O2309" i="1"/>
  <c r="AC2309" i="1" s="1"/>
  <c r="AD2309" i="1" s="1"/>
  <c r="P2309" i="1"/>
  <c r="Q2309" i="1"/>
  <c r="O2310" i="1"/>
  <c r="AA2310" i="1" s="1"/>
  <c r="AB2310" i="1" s="1"/>
  <c r="L2310" i="1" s="1"/>
  <c r="P2310" i="1"/>
  <c r="Q2310" i="1"/>
  <c r="O2311" i="1"/>
  <c r="P2311" i="1"/>
  <c r="Q2311" i="1"/>
  <c r="O2312" i="1"/>
  <c r="P2312" i="1"/>
  <c r="Q2312" i="1"/>
  <c r="O2313" i="1"/>
  <c r="P2313" i="1"/>
  <c r="Q2313" i="1"/>
  <c r="O2314" i="1"/>
  <c r="AF2314" i="1" s="1"/>
  <c r="AG2314" i="1" s="1"/>
  <c r="K2314" i="1" s="1"/>
  <c r="P2314" i="1"/>
  <c r="Q2314" i="1"/>
  <c r="O2315" i="1"/>
  <c r="AF2315" i="1" s="1"/>
  <c r="AG2315" i="1" s="1"/>
  <c r="P2315" i="1"/>
  <c r="Q2315" i="1"/>
  <c r="O2316" i="1"/>
  <c r="AH2316" i="1" s="1"/>
  <c r="AI2316" i="1" s="1"/>
  <c r="P2316" i="1"/>
  <c r="Q2316" i="1"/>
  <c r="O2317" i="1"/>
  <c r="AH2317" i="1" s="1"/>
  <c r="AI2317" i="1" s="1"/>
  <c r="P2317" i="1"/>
  <c r="Q2317" i="1"/>
  <c r="O2318" i="1"/>
  <c r="P2318" i="1"/>
  <c r="Q2318" i="1"/>
  <c r="O2319" i="1"/>
  <c r="P2319" i="1"/>
  <c r="Q2319" i="1"/>
  <c r="O2320" i="1"/>
  <c r="P2320" i="1"/>
  <c r="Q2320" i="1"/>
  <c r="O2321" i="1"/>
  <c r="P2321" i="1"/>
  <c r="Q2321" i="1"/>
  <c r="O2322" i="1"/>
  <c r="AH2322" i="1" s="1"/>
  <c r="AI2322" i="1" s="1"/>
  <c r="K2322" i="1" s="1"/>
  <c r="P2322" i="1"/>
  <c r="Q2322" i="1"/>
  <c r="O2323" i="1"/>
  <c r="AA2323" i="1" s="1"/>
  <c r="AB2323" i="1" s="1"/>
  <c r="L2323" i="1" s="1"/>
  <c r="P2323" i="1"/>
  <c r="Q2323" i="1"/>
  <c r="O2324" i="1"/>
  <c r="AA2324" i="1" s="1"/>
  <c r="AB2324" i="1" s="1"/>
  <c r="P2324" i="1"/>
  <c r="Q2324" i="1"/>
  <c r="O2325" i="1"/>
  <c r="P2325" i="1"/>
  <c r="Q2325" i="1"/>
  <c r="O2326" i="1"/>
  <c r="AA2326" i="1" s="1"/>
  <c r="AB2326" i="1" s="1"/>
  <c r="P2326" i="1"/>
  <c r="Q2326" i="1"/>
  <c r="O2327" i="1"/>
  <c r="AF2327" i="1" s="1"/>
  <c r="AG2327" i="1" s="1"/>
  <c r="K2327" i="1" s="1"/>
  <c r="P2327" i="1"/>
  <c r="Q2327" i="1"/>
  <c r="O2328" i="1"/>
  <c r="AF2328" i="1" s="1"/>
  <c r="AG2328" i="1" s="1"/>
  <c r="P2328" i="1"/>
  <c r="Q2328" i="1"/>
  <c r="O2329" i="1"/>
  <c r="AA2329" i="1" s="1"/>
  <c r="AB2329" i="1" s="1"/>
  <c r="P2329" i="1"/>
  <c r="Q2329" i="1"/>
  <c r="O2330" i="1"/>
  <c r="P2330" i="1"/>
  <c r="Q2330" i="1"/>
  <c r="O2331" i="1"/>
  <c r="AA2331" i="1" s="1"/>
  <c r="AB2331" i="1" s="1"/>
  <c r="L2331" i="1" s="1"/>
  <c r="P2331" i="1"/>
  <c r="Q2331" i="1"/>
  <c r="O2332" i="1"/>
  <c r="AC2332" i="1" s="1"/>
  <c r="AD2332" i="1" s="1"/>
  <c r="P2332" i="1"/>
  <c r="Q2332" i="1"/>
  <c r="O2333" i="1"/>
  <c r="P2333" i="1"/>
  <c r="Q2333" i="1"/>
  <c r="O2334" i="1"/>
  <c r="P2334" i="1"/>
  <c r="Q2334" i="1"/>
  <c r="O2335" i="1"/>
  <c r="AA2335" i="1" s="1"/>
  <c r="AB2335" i="1" s="1"/>
  <c r="P2335" i="1"/>
  <c r="Q2335" i="1"/>
  <c r="O2336" i="1"/>
  <c r="P2336" i="1"/>
  <c r="Q2336" i="1"/>
  <c r="O2337" i="1"/>
  <c r="P2337" i="1"/>
  <c r="Q2337" i="1"/>
  <c r="O2338" i="1"/>
  <c r="AA2338" i="1" s="1"/>
  <c r="AB2338" i="1" s="1"/>
  <c r="P2338" i="1"/>
  <c r="Q2338" i="1"/>
  <c r="O2339" i="1"/>
  <c r="AC2339" i="1" s="1"/>
  <c r="AD2339" i="1" s="1"/>
  <c r="L2339" i="1" s="1"/>
  <c r="P2339" i="1"/>
  <c r="Q2339" i="1"/>
  <c r="O2340" i="1"/>
  <c r="AA2340" i="1" s="1"/>
  <c r="AB2340" i="1" s="1"/>
  <c r="P2340" i="1"/>
  <c r="Q2340" i="1"/>
  <c r="O2341" i="1"/>
  <c r="AH2341" i="1" s="1"/>
  <c r="AI2341" i="1" s="1"/>
  <c r="K2341" i="1" s="1"/>
  <c r="P2341" i="1"/>
  <c r="Q2341" i="1"/>
  <c r="O2342" i="1"/>
  <c r="AF2342" i="1" s="1"/>
  <c r="AG2342" i="1" s="1"/>
  <c r="K2342" i="1" s="1"/>
  <c r="P2342" i="1"/>
  <c r="Q2342" i="1"/>
  <c r="O2343" i="1"/>
  <c r="AC2343" i="1" s="1"/>
  <c r="AD2343" i="1" s="1"/>
  <c r="L2343" i="1" s="1"/>
  <c r="P2343" i="1"/>
  <c r="Q2343" i="1"/>
  <c r="O2344" i="1"/>
  <c r="AH2344" i="1" s="1"/>
  <c r="AI2344" i="1" s="1"/>
  <c r="K2344" i="1" s="1"/>
  <c r="P2344" i="1"/>
  <c r="Q2344" i="1"/>
  <c r="O2345" i="1"/>
  <c r="AA2345" i="1" s="1"/>
  <c r="AB2345" i="1" s="1"/>
  <c r="P2345" i="1"/>
  <c r="Q2345" i="1"/>
  <c r="O2346" i="1"/>
  <c r="AC2346" i="1" s="1"/>
  <c r="AD2346" i="1" s="1"/>
  <c r="P2346" i="1"/>
  <c r="Q2346" i="1"/>
  <c r="O2347" i="1"/>
  <c r="AC2347" i="1" s="1"/>
  <c r="AD2347" i="1" s="1"/>
  <c r="L2347" i="1" s="1"/>
  <c r="P2347" i="1"/>
  <c r="Q2347" i="1"/>
  <c r="O2348" i="1"/>
  <c r="P2348" i="1"/>
  <c r="Q2348" i="1"/>
  <c r="O2349" i="1"/>
  <c r="AH2349" i="1" s="1"/>
  <c r="AI2349" i="1" s="1"/>
  <c r="K2349" i="1" s="1"/>
  <c r="P2349" i="1"/>
  <c r="Q2349" i="1"/>
  <c r="O2350" i="1"/>
  <c r="AH2350" i="1" s="1"/>
  <c r="AI2350" i="1" s="1"/>
  <c r="P2350" i="1"/>
  <c r="Q2350" i="1"/>
  <c r="O2351" i="1"/>
  <c r="P2351" i="1"/>
  <c r="Q2351" i="1"/>
  <c r="O2352" i="1"/>
  <c r="AA2352" i="1" s="1"/>
  <c r="AB2352" i="1" s="1"/>
  <c r="L2352" i="1" s="1"/>
  <c r="P2352" i="1"/>
  <c r="Q2352" i="1"/>
  <c r="O2353" i="1"/>
  <c r="P2353" i="1"/>
  <c r="Q2353" i="1"/>
  <c r="O2354" i="1"/>
  <c r="P2354" i="1"/>
  <c r="Q2354" i="1"/>
  <c r="O2355" i="1"/>
  <c r="P2355" i="1"/>
  <c r="Q2355" i="1"/>
  <c r="O2356" i="1"/>
  <c r="P2356" i="1"/>
  <c r="Q2356" i="1"/>
  <c r="O2357" i="1"/>
  <c r="AA2357" i="1" s="1"/>
  <c r="AB2357" i="1" s="1"/>
  <c r="P2357" i="1"/>
  <c r="Q2357" i="1"/>
  <c r="O2358" i="1"/>
  <c r="AA2358" i="1" s="1"/>
  <c r="AB2358" i="1" s="1"/>
  <c r="P2358" i="1"/>
  <c r="Q2358" i="1"/>
  <c r="O2359" i="1"/>
  <c r="P2359" i="1"/>
  <c r="Q2359" i="1"/>
  <c r="O2360" i="1"/>
  <c r="AH2360" i="1" s="1"/>
  <c r="AI2360" i="1" s="1"/>
  <c r="K2360" i="1" s="1"/>
  <c r="P2360" i="1"/>
  <c r="Q2360" i="1"/>
  <c r="O2361" i="1"/>
  <c r="P2361" i="1"/>
  <c r="Q2361" i="1"/>
  <c r="O2362" i="1"/>
  <c r="P2362" i="1"/>
  <c r="Q2362" i="1"/>
  <c r="O2363" i="1"/>
  <c r="P2363" i="1"/>
  <c r="Q2363" i="1"/>
  <c r="O2364" i="1"/>
  <c r="AA2364" i="1" s="1"/>
  <c r="AB2364" i="1" s="1"/>
  <c r="L2364" i="1" s="1"/>
  <c r="P2364" i="1"/>
  <c r="Q2364" i="1"/>
  <c r="O2365" i="1"/>
  <c r="P2365" i="1"/>
  <c r="Q2365" i="1"/>
  <c r="O2366" i="1"/>
  <c r="P2366" i="1"/>
  <c r="Q2366" i="1"/>
  <c r="O2367" i="1"/>
  <c r="AF2367" i="1" s="1"/>
  <c r="AG2367" i="1" s="1"/>
  <c r="P2367" i="1"/>
  <c r="Q2367" i="1"/>
  <c r="O2368" i="1"/>
  <c r="AH2368" i="1" s="1"/>
  <c r="AI2368" i="1" s="1"/>
  <c r="P2368" i="1"/>
  <c r="Q2368" i="1"/>
  <c r="O2369" i="1"/>
  <c r="AF2369" i="1" s="1"/>
  <c r="AG2369" i="1" s="1"/>
  <c r="P2369" i="1"/>
  <c r="Q2369" i="1"/>
  <c r="O2370" i="1"/>
  <c r="P2370" i="1"/>
  <c r="Q2370" i="1"/>
  <c r="O2371" i="1"/>
  <c r="AF2371" i="1" s="1"/>
  <c r="AG2371" i="1" s="1"/>
  <c r="P2371" i="1"/>
  <c r="Q2371" i="1"/>
  <c r="O2372" i="1"/>
  <c r="AH2372" i="1" s="1"/>
  <c r="AI2372" i="1" s="1"/>
  <c r="P2372" i="1"/>
  <c r="Q2372" i="1"/>
  <c r="O2373" i="1"/>
  <c r="AF2373" i="1" s="1"/>
  <c r="AG2373" i="1" s="1"/>
  <c r="P2373" i="1"/>
  <c r="Q2373" i="1"/>
  <c r="O2374" i="1"/>
  <c r="P2374" i="1"/>
  <c r="Q2374" i="1"/>
  <c r="O2375" i="1"/>
  <c r="AF2375" i="1" s="1"/>
  <c r="AG2375" i="1" s="1"/>
  <c r="P2375" i="1"/>
  <c r="Q2375" i="1"/>
  <c r="O2376" i="1"/>
  <c r="P2376" i="1"/>
  <c r="Q2376" i="1"/>
  <c r="O2377" i="1"/>
  <c r="P2377" i="1"/>
  <c r="Q2377" i="1"/>
  <c r="O2378" i="1"/>
  <c r="P2378" i="1"/>
  <c r="Q2378" i="1"/>
  <c r="O2379" i="1"/>
  <c r="AF2379" i="1" s="1"/>
  <c r="AG2379" i="1" s="1"/>
  <c r="K2379" i="1" s="1"/>
  <c r="P2379" i="1"/>
  <c r="Q2379" i="1"/>
  <c r="O2380" i="1"/>
  <c r="P2380" i="1"/>
  <c r="Q2380" i="1"/>
  <c r="O2381" i="1"/>
  <c r="P2381" i="1"/>
  <c r="Q2381" i="1"/>
  <c r="O2382" i="1"/>
  <c r="P2382" i="1"/>
  <c r="Q2382" i="1"/>
  <c r="O2383" i="1"/>
  <c r="AF2383" i="1" s="1"/>
  <c r="AG2383" i="1" s="1"/>
  <c r="P2383" i="1"/>
  <c r="Q2383" i="1"/>
  <c r="O2384" i="1"/>
  <c r="P2384" i="1"/>
  <c r="Q2384" i="1"/>
  <c r="O2385" i="1"/>
  <c r="AA2385" i="1" s="1"/>
  <c r="AB2385" i="1" s="1"/>
  <c r="P2385" i="1"/>
  <c r="Q2385" i="1"/>
  <c r="O2386" i="1"/>
  <c r="P2386" i="1"/>
  <c r="Q2386" i="1"/>
  <c r="O2387" i="1"/>
  <c r="P2387" i="1"/>
  <c r="Q2387" i="1"/>
  <c r="O2388" i="1"/>
  <c r="P2388" i="1"/>
  <c r="Q2388" i="1"/>
  <c r="O2389" i="1"/>
  <c r="AF2389" i="1" s="1"/>
  <c r="AG2389" i="1" s="1"/>
  <c r="P2389" i="1"/>
  <c r="Q2389" i="1"/>
  <c r="O2390" i="1"/>
  <c r="P2390" i="1"/>
  <c r="Q2390" i="1"/>
  <c r="O2391" i="1"/>
  <c r="AF2391" i="1" s="1"/>
  <c r="AG2391" i="1" s="1"/>
  <c r="K2391" i="1" s="1"/>
  <c r="P2391" i="1"/>
  <c r="Q2391" i="1"/>
  <c r="O2392" i="1"/>
  <c r="P2392" i="1"/>
  <c r="Q2392" i="1"/>
  <c r="O2393" i="1"/>
  <c r="P2393" i="1"/>
  <c r="Q2393" i="1"/>
  <c r="O2394" i="1"/>
  <c r="P2394" i="1"/>
  <c r="Q2394" i="1"/>
  <c r="O2395" i="1"/>
  <c r="P2395" i="1"/>
  <c r="Q2395" i="1"/>
  <c r="O2396" i="1"/>
  <c r="AH2396" i="1" s="1"/>
  <c r="AI2396" i="1" s="1"/>
  <c r="K2396" i="1" s="1"/>
  <c r="P2396" i="1"/>
  <c r="Q2396" i="1"/>
  <c r="O2397" i="1"/>
  <c r="AA2397" i="1" s="1"/>
  <c r="AB2397" i="1" s="1"/>
  <c r="L2397" i="1" s="1"/>
  <c r="P2397" i="1"/>
  <c r="Q2397" i="1"/>
  <c r="O2398" i="1"/>
  <c r="P2398" i="1"/>
  <c r="Q2398" i="1"/>
  <c r="O2399" i="1"/>
  <c r="AF2399" i="1" s="1"/>
  <c r="AG2399" i="1" s="1"/>
  <c r="P2399" i="1"/>
  <c r="Q2399" i="1"/>
  <c r="O2400" i="1"/>
  <c r="P2400" i="1"/>
  <c r="Q2400" i="1"/>
  <c r="O2401" i="1"/>
  <c r="P2401" i="1"/>
  <c r="Q2401" i="1"/>
  <c r="O2402" i="1"/>
  <c r="P2402" i="1"/>
  <c r="Q2402" i="1"/>
  <c r="O2403" i="1"/>
  <c r="AF2403" i="1" s="1"/>
  <c r="AG2403" i="1" s="1"/>
  <c r="P2403" i="1"/>
  <c r="Q2403" i="1"/>
  <c r="O2404" i="1"/>
  <c r="AH2404" i="1" s="1"/>
  <c r="AI2404" i="1" s="1"/>
  <c r="P2404" i="1"/>
  <c r="Q2404" i="1"/>
  <c r="O2405" i="1"/>
  <c r="P2405" i="1"/>
  <c r="Q2405" i="1"/>
  <c r="O2406" i="1"/>
  <c r="P2406" i="1"/>
  <c r="Q2406" i="1"/>
  <c r="O2407" i="1"/>
  <c r="AF2407" i="1" s="1"/>
  <c r="AG2407" i="1" s="1"/>
  <c r="P2407" i="1"/>
  <c r="Q2407" i="1"/>
  <c r="O2408" i="1"/>
  <c r="AH2408" i="1" s="1"/>
  <c r="AI2408" i="1" s="1"/>
  <c r="K2408" i="1" s="1"/>
  <c r="P2408" i="1"/>
  <c r="Q2408" i="1"/>
  <c r="O2409" i="1"/>
  <c r="AF2409" i="1" s="1"/>
  <c r="AG2409" i="1" s="1"/>
  <c r="P2409" i="1"/>
  <c r="Q2409" i="1"/>
  <c r="O2410" i="1"/>
  <c r="P2410" i="1"/>
  <c r="Q2410" i="1"/>
  <c r="O2411" i="1"/>
  <c r="P2411" i="1"/>
  <c r="Q2411" i="1"/>
  <c r="O2412" i="1"/>
  <c r="P2412" i="1"/>
  <c r="Q2412" i="1"/>
  <c r="O2413" i="1"/>
  <c r="AF2413" i="1" s="1"/>
  <c r="AG2413" i="1" s="1"/>
  <c r="P2413" i="1"/>
  <c r="Q2413" i="1"/>
  <c r="O2414" i="1"/>
  <c r="P2414" i="1"/>
  <c r="Q2414" i="1"/>
  <c r="O2415" i="1"/>
  <c r="AF2415" i="1" s="1"/>
  <c r="AG2415" i="1" s="1"/>
  <c r="K2415" i="1" s="1"/>
  <c r="P2415" i="1"/>
  <c r="Q2415" i="1"/>
  <c r="O2416" i="1"/>
  <c r="AH2416" i="1" s="1"/>
  <c r="AI2416" i="1" s="1"/>
  <c r="K2416" i="1" s="1"/>
  <c r="P2416" i="1"/>
  <c r="Q2416" i="1"/>
  <c r="O2417" i="1"/>
  <c r="P2417" i="1"/>
  <c r="Q2417" i="1"/>
  <c r="O2418" i="1"/>
  <c r="P2418" i="1"/>
  <c r="Q2418" i="1"/>
  <c r="O2419" i="1"/>
  <c r="AF2419" i="1" s="1"/>
  <c r="AG2419" i="1" s="1"/>
  <c r="P2419" i="1"/>
  <c r="Q2419" i="1"/>
  <c r="O2420" i="1"/>
  <c r="AH2420" i="1" s="1"/>
  <c r="AI2420" i="1" s="1"/>
  <c r="P2420" i="1"/>
  <c r="Q2420" i="1"/>
  <c r="O2421" i="1"/>
  <c r="AF2421" i="1" s="1"/>
  <c r="AG2421" i="1" s="1"/>
  <c r="P2421" i="1"/>
  <c r="Q2421" i="1"/>
  <c r="O2422" i="1"/>
  <c r="P2422" i="1"/>
  <c r="Q2422" i="1"/>
  <c r="O2423" i="1"/>
  <c r="AF2423" i="1" s="1"/>
  <c r="AG2423" i="1" s="1"/>
  <c r="K2423" i="1" s="1"/>
  <c r="P2423" i="1"/>
  <c r="Q2423" i="1"/>
  <c r="O2424" i="1"/>
  <c r="AH2424" i="1" s="1"/>
  <c r="AI2424" i="1" s="1"/>
  <c r="K2424" i="1" s="1"/>
  <c r="P2424" i="1"/>
  <c r="Q2424" i="1"/>
  <c r="O2425" i="1"/>
  <c r="AF2425" i="1" s="1"/>
  <c r="AG2425" i="1" s="1"/>
  <c r="K2425" i="1" s="1"/>
  <c r="P2425" i="1"/>
  <c r="Q2425" i="1"/>
  <c r="O2426" i="1"/>
  <c r="AC2426" i="1" s="1"/>
  <c r="AD2426" i="1" s="1"/>
  <c r="P2426" i="1"/>
  <c r="Q2426" i="1"/>
  <c r="O2427" i="1"/>
  <c r="AF2427" i="1" s="1"/>
  <c r="AG2427" i="1" s="1"/>
  <c r="P2427" i="1"/>
  <c r="Q2427" i="1"/>
  <c r="O2428" i="1"/>
  <c r="AH2428" i="1" s="1"/>
  <c r="AI2428" i="1" s="1"/>
  <c r="P2428" i="1"/>
  <c r="Q2428" i="1"/>
  <c r="O2429" i="1"/>
  <c r="AF2429" i="1" s="1"/>
  <c r="AG2429" i="1" s="1"/>
  <c r="P2429" i="1"/>
  <c r="Q2429" i="1"/>
  <c r="O2430" i="1"/>
  <c r="AC2430" i="1" s="1"/>
  <c r="AD2430" i="1" s="1"/>
  <c r="P2430" i="1"/>
  <c r="Q2430" i="1"/>
  <c r="O2431" i="1"/>
  <c r="P2431" i="1"/>
  <c r="Q2431" i="1"/>
  <c r="O2432" i="1"/>
  <c r="AH2432" i="1" s="1"/>
  <c r="AI2432" i="1" s="1"/>
  <c r="K2432" i="1" s="1"/>
  <c r="P2432" i="1"/>
  <c r="Q2432" i="1"/>
  <c r="O2433" i="1"/>
  <c r="AF2433" i="1" s="1"/>
  <c r="AG2433" i="1" s="1"/>
  <c r="P2433" i="1"/>
  <c r="Q2433" i="1"/>
  <c r="O2434" i="1"/>
  <c r="P2434" i="1"/>
  <c r="Q2434" i="1"/>
  <c r="O2435" i="1"/>
  <c r="P2435" i="1"/>
  <c r="Q2435" i="1"/>
  <c r="O2436" i="1"/>
  <c r="P2436" i="1"/>
  <c r="Q2436" i="1"/>
  <c r="O2437" i="1"/>
  <c r="AF2437" i="1" s="1"/>
  <c r="AG2437" i="1" s="1"/>
  <c r="K2437" i="1" s="1"/>
  <c r="P2437" i="1"/>
  <c r="Q2437" i="1"/>
  <c r="O2438" i="1"/>
  <c r="AC2438" i="1" s="1"/>
  <c r="AD2438" i="1" s="1"/>
  <c r="P2438" i="1"/>
  <c r="Q2438" i="1"/>
  <c r="O2439" i="1"/>
  <c r="AF2439" i="1" s="1"/>
  <c r="AG2439" i="1" s="1"/>
  <c r="P2439" i="1"/>
  <c r="Q2439" i="1"/>
  <c r="O2440" i="1"/>
  <c r="P2440" i="1"/>
  <c r="Q2440" i="1"/>
  <c r="O2441" i="1"/>
  <c r="P2441" i="1"/>
  <c r="Q2441" i="1"/>
  <c r="O2442" i="1"/>
  <c r="AC2442" i="1" s="1"/>
  <c r="AD2442" i="1" s="1"/>
  <c r="L2442" i="1" s="1"/>
  <c r="P2442" i="1"/>
  <c r="Q2442" i="1"/>
  <c r="O2443" i="1"/>
  <c r="AF2443" i="1" s="1"/>
  <c r="AG2443" i="1" s="1"/>
  <c r="P2443" i="1"/>
  <c r="Q2443" i="1"/>
  <c r="O2444" i="1"/>
  <c r="AH2444" i="1" s="1"/>
  <c r="AI2444" i="1" s="1"/>
  <c r="K2444" i="1" s="1"/>
  <c r="P2444" i="1"/>
  <c r="Q2444" i="1"/>
  <c r="O2445" i="1"/>
  <c r="AF2445" i="1" s="1"/>
  <c r="AG2445" i="1" s="1"/>
  <c r="K2445" i="1" s="1"/>
  <c r="P2445" i="1"/>
  <c r="Q2445" i="1"/>
  <c r="O2446" i="1"/>
  <c r="AC2446" i="1" s="1"/>
  <c r="AD2446" i="1" s="1"/>
  <c r="P2446" i="1"/>
  <c r="Q2446" i="1"/>
  <c r="O2447" i="1"/>
  <c r="AF2447" i="1" s="1"/>
  <c r="AG2447" i="1" s="1"/>
  <c r="P2447" i="1"/>
  <c r="Q2447" i="1"/>
  <c r="O2448" i="1"/>
  <c r="AH2448" i="1" s="1"/>
  <c r="AI2448" i="1" s="1"/>
  <c r="P2448" i="1"/>
  <c r="Q2448" i="1"/>
  <c r="O2449" i="1"/>
  <c r="AF2449" i="1" s="1"/>
  <c r="AG2449" i="1" s="1"/>
  <c r="K2449" i="1" s="1"/>
  <c r="P2449" i="1"/>
  <c r="Q2449" i="1"/>
  <c r="O2450" i="1"/>
  <c r="P2450" i="1"/>
  <c r="Q2450" i="1"/>
  <c r="O2451" i="1"/>
  <c r="AF2451" i="1" s="1"/>
  <c r="AG2451" i="1" s="1"/>
  <c r="P2451" i="1"/>
  <c r="Q2451" i="1"/>
  <c r="O2452" i="1"/>
  <c r="P2452" i="1"/>
  <c r="Q2452" i="1"/>
  <c r="O2453" i="1"/>
  <c r="AF2453" i="1" s="1"/>
  <c r="AG2453" i="1" s="1"/>
  <c r="K2453" i="1" s="1"/>
  <c r="P2453" i="1"/>
  <c r="Q2453" i="1"/>
  <c r="O2454" i="1"/>
  <c r="AC2454" i="1" s="1"/>
  <c r="AD2454" i="1" s="1"/>
  <c r="P2454" i="1"/>
  <c r="Q2454" i="1"/>
  <c r="O2455" i="1"/>
  <c r="AF2455" i="1" s="1"/>
  <c r="AG2455" i="1" s="1"/>
  <c r="K2455" i="1" s="1"/>
  <c r="P2455" i="1"/>
  <c r="Q2455" i="1"/>
  <c r="O2456" i="1"/>
  <c r="P2456" i="1"/>
  <c r="Q2456" i="1"/>
  <c r="O2457" i="1"/>
  <c r="P2457" i="1"/>
  <c r="Q2457" i="1"/>
  <c r="O2458" i="1"/>
  <c r="AC2458" i="1" s="1"/>
  <c r="AD2458" i="1" s="1"/>
  <c r="P2458" i="1"/>
  <c r="Q2458" i="1"/>
  <c r="O2459" i="1"/>
  <c r="AF2459" i="1" s="1"/>
  <c r="AG2459" i="1" s="1"/>
  <c r="K2459" i="1" s="1"/>
  <c r="P2459" i="1"/>
  <c r="Q2459" i="1"/>
  <c r="O2460" i="1"/>
  <c r="P2460" i="1"/>
  <c r="Q2460" i="1"/>
  <c r="O2461" i="1"/>
  <c r="AF2461" i="1" s="1"/>
  <c r="AG2461" i="1" s="1"/>
  <c r="P2461" i="1"/>
  <c r="Q2461" i="1"/>
  <c r="O2462" i="1"/>
  <c r="P2462" i="1"/>
  <c r="Q2462" i="1"/>
  <c r="O2463" i="1"/>
  <c r="AF2463" i="1" s="1"/>
  <c r="AG2463" i="1" s="1"/>
  <c r="K2463" i="1" s="1"/>
  <c r="P2463" i="1"/>
  <c r="Q2463" i="1"/>
  <c r="O2464" i="1"/>
  <c r="AH2464" i="1" s="1"/>
  <c r="AI2464" i="1" s="1"/>
  <c r="P2464" i="1"/>
  <c r="Q2464" i="1"/>
  <c r="O2465" i="1"/>
  <c r="AF2465" i="1" s="1"/>
  <c r="AG2465" i="1" s="1"/>
  <c r="K2465" i="1" s="1"/>
  <c r="P2465" i="1"/>
  <c r="Q2465" i="1"/>
  <c r="O2466" i="1"/>
  <c r="P2466" i="1"/>
  <c r="Q2466" i="1"/>
  <c r="O2467" i="1"/>
  <c r="AF2467" i="1" s="1"/>
  <c r="AG2467" i="1" s="1"/>
  <c r="P2467" i="1"/>
  <c r="Q2467" i="1"/>
  <c r="O2468" i="1"/>
  <c r="P2468" i="1"/>
  <c r="Q2468" i="1"/>
  <c r="O2469" i="1"/>
  <c r="AF2469" i="1" s="1"/>
  <c r="AG2469" i="1" s="1"/>
  <c r="P2469" i="1"/>
  <c r="Q2469" i="1"/>
  <c r="O2470" i="1"/>
  <c r="AC2470" i="1" s="1"/>
  <c r="AD2470" i="1" s="1"/>
  <c r="L2470" i="1" s="1"/>
  <c r="P2470" i="1"/>
  <c r="Q2470" i="1"/>
  <c r="O2471" i="1"/>
  <c r="AF2471" i="1" s="1"/>
  <c r="AG2471" i="1" s="1"/>
  <c r="P2471" i="1"/>
  <c r="Q2471" i="1"/>
  <c r="O2472" i="1"/>
  <c r="P2472" i="1"/>
  <c r="Q2472" i="1"/>
  <c r="O2473" i="1"/>
  <c r="P2473" i="1"/>
  <c r="Q2473" i="1"/>
  <c r="O2474" i="1"/>
  <c r="AC2474" i="1" s="1"/>
  <c r="AD2474" i="1" s="1"/>
  <c r="P2474" i="1"/>
  <c r="Q2474" i="1"/>
  <c r="O2475" i="1"/>
  <c r="AF2475" i="1" s="1"/>
  <c r="AG2475" i="1" s="1"/>
  <c r="P2475" i="1"/>
  <c r="Q2475" i="1"/>
  <c r="O2476" i="1"/>
  <c r="P2476" i="1"/>
  <c r="Q2476" i="1"/>
  <c r="O2477" i="1"/>
  <c r="AF2477" i="1" s="1"/>
  <c r="AG2477" i="1" s="1"/>
  <c r="K2477" i="1" s="1"/>
  <c r="P2477" i="1"/>
  <c r="Q2477" i="1"/>
  <c r="O2478" i="1"/>
  <c r="P2478" i="1"/>
  <c r="Q2478" i="1"/>
  <c r="O2479" i="1"/>
  <c r="AF2479" i="1" s="1"/>
  <c r="AG2479" i="1" s="1"/>
  <c r="K2479" i="1" s="1"/>
  <c r="P2479" i="1"/>
  <c r="Q2479" i="1"/>
  <c r="O2480" i="1"/>
  <c r="AH2480" i="1" s="1"/>
  <c r="AI2480" i="1" s="1"/>
  <c r="K2480" i="1" s="1"/>
  <c r="P2480" i="1"/>
  <c r="Q2480" i="1"/>
  <c r="O2481" i="1"/>
  <c r="AF2481" i="1" s="1"/>
  <c r="AG2481" i="1" s="1"/>
  <c r="K2481" i="1" s="1"/>
  <c r="P2481" i="1"/>
  <c r="Q2481" i="1"/>
  <c r="O2482" i="1"/>
  <c r="P2482" i="1"/>
  <c r="Q2482" i="1"/>
  <c r="O2483" i="1"/>
  <c r="AF2483" i="1" s="1"/>
  <c r="AG2483" i="1" s="1"/>
  <c r="K2483" i="1" s="1"/>
  <c r="P2483" i="1"/>
  <c r="Q2483" i="1"/>
  <c r="O2484" i="1"/>
  <c r="P2484" i="1"/>
  <c r="Q2484" i="1"/>
  <c r="O2485" i="1"/>
  <c r="AF2485" i="1" s="1"/>
  <c r="AG2485" i="1" s="1"/>
  <c r="P2485" i="1"/>
  <c r="Q2485" i="1"/>
  <c r="O2486" i="1"/>
  <c r="AC2486" i="1" s="1"/>
  <c r="AD2486" i="1" s="1"/>
  <c r="P2486" i="1"/>
  <c r="Q2486" i="1"/>
  <c r="O2487" i="1"/>
  <c r="AF2487" i="1" s="1"/>
  <c r="AG2487" i="1" s="1"/>
  <c r="P2487" i="1"/>
  <c r="Q2487" i="1"/>
  <c r="O2488" i="1"/>
  <c r="P2488" i="1"/>
  <c r="Q2488" i="1"/>
  <c r="O2489" i="1"/>
  <c r="P2489" i="1"/>
  <c r="Q2489" i="1"/>
  <c r="O2490" i="1"/>
  <c r="P2490" i="1"/>
  <c r="Q2490" i="1"/>
  <c r="O2491" i="1"/>
  <c r="AF2491" i="1" s="1"/>
  <c r="AG2491" i="1" s="1"/>
  <c r="K2491" i="1" s="1"/>
  <c r="P2491" i="1"/>
  <c r="Q2491" i="1"/>
  <c r="O2492" i="1"/>
  <c r="AH2492" i="1" s="1"/>
  <c r="AI2492" i="1" s="1"/>
  <c r="K2492" i="1" s="1"/>
  <c r="P2492" i="1"/>
  <c r="Q2492" i="1"/>
  <c r="O2493" i="1"/>
  <c r="AF2493" i="1" s="1"/>
  <c r="AG2493" i="1" s="1"/>
  <c r="P2493" i="1"/>
  <c r="Q2493" i="1"/>
  <c r="O2494" i="1"/>
  <c r="AC2494" i="1" s="1"/>
  <c r="AD2494" i="1" s="1"/>
  <c r="L2494" i="1" s="1"/>
  <c r="P2494" i="1"/>
  <c r="Q2494" i="1"/>
  <c r="O2495" i="1"/>
  <c r="AF2495" i="1" s="1"/>
  <c r="AG2495" i="1" s="1"/>
  <c r="K2495" i="1" s="1"/>
  <c r="P2495" i="1"/>
  <c r="Q2495" i="1"/>
  <c r="O2496" i="1"/>
  <c r="P2496" i="1"/>
  <c r="Q2496" i="1"/>
  <c r="O2497" i="1"/>
  <c r="AF2497" i="1" s="1"/>
  <c r="AG2497" i="1" s="1"/>
  <c r="P2497" i="1"/>
  <c r="Q2497" i="1"/>
  <c r="O2498" i="1"/>
  <c r="AC2498" i="1" s="1"/>
  <c r="AD2498" i="1" s="1"/>
  <c r="L2498" i="1" s="1"/>
  <c r="P2498" i="1"/>
  <c r="Q2498" i="1"/>
  <c r="O2499" i="1"/>
  <c r="AF2499" i="1" s="1"/>
  <c r="AG2499" i="1" s="1"/>
  <c r="P2499" i="1"/>
  <c r="Q2499" i="1"/>
  <c r="O2500" i="1"/>
  <c r="AH2500" i="1" s="1"/>
  <c r="AI2500" i="1" s="1"/>
  <c r="K2500" i="1" s="1"/>
  <c r="P2500" i="1"/>
  <c r="Q2500" i="1"/>
  <c r="O2501" i="1"/>
  <c r="P2501" i="1"/>
  <c r="Q2501" i="1"/>
  <c r="O2502" i="1"/>
  <c r="P2502" i="1"/>
  <c r="Q2502" i="1"/>
  <c r="O2503" i="1"/>
  <c r="AF2503" i="1" s="1"/>
  <c r="AG2503" i="1" s="1"/>
  <c r="K2503" i="1" s="1"/>
  <c r="P2503" i="1"/>
  <c r="Q2503" i="1"/>
  <c r="O2504" i="1"/>
  <c r="P2504" i="1"/>
  <c r="Q2504" i="1"/>
  <c r="O2505" i="1"/>
  <c r="AF2505" i="1" s="1"/>
  <c r="AG2505" i="1" s="1"/>
  <c r="K2505" i="1" s="1"/>
  <c r="P2505" i="1"/>
  <c r="Q2505" i="1"/>
  <c r="O2506" i="1"/>
  <c r="AC2506" i="1" s="1"/>
  <c r="AD2506" i="1" s="1"/>
  <c r="L2506" i="1" s="1"/>
  <c r="P2506" i="1"/>
  <c r="Q2506" i="1"/>
  <c r="O2507" i="1"/>
  <c r="AF2507" i="1" s="1"/>
  <c r="AG2507" i="1" s="1"/>
  <c r="K2507" i="1" s="1"/>
  <c r="P2507" i="1"/>
  <c r="Q2507" i="1"/>
  <c r="O2508" i="1"/>
  <c r="P2508" i="1"/>
  <c r="Q2508" i="1"/>
  <c r="O2509" i="1"/>
  <c r="P2509" i="1"/>
  <c r="Q2509" i="1"/>
  <c r="O2510" i="1"/>
  <c r="P2510" i="1"/>
  <c r="Q2510" i="1"/>
  <c r="O2511" i="1"/>
  <c r="AF2511" i="1" s="1"/>
  <c r="AG2511" i="1" s="1"/>
  <c r="P2511" i="1"/>
  <c r="Q2511" i="1"/>
  <c r="O2512" i="1"/>
  <c r="P2512" i="1"/>
  <c r="Q2512" i="1"/>
  <c r="O2513" i="1"/>
  <c r="P2513" i="1"/>
  <c r="Q2513" i="1"/>
  <c r="O2514" i="1"/>
  <c r="P2514" i="1"/>
  <c r="Q2514" i="1"/>
  <c r="O2515" i="1"/>
  <c r="AF2515" i="1" s="1"/>
  <c r="AG2515" i="1" s="1"/>
  <c r="K2515" i="1" s="1"/>
  <c r="P2515" i="1"/>
  <c r="Q2515" i="1"/>
  <c r="O2516" i="1"/>
  <c r="P2516" i="1"/>
  <c r="Q2516" i="1"/>
  <c r="O2517" i="1"/>
  <c r="AC2517" i="1" s="1"/>
  <c r="AD2517" i="1" s="1"/>
  <c r="L2517" i="1" s="1"/>
  <c r="P2517" i="1"/>
  <c r="Q2517" i="1"/>
  <c r="O2518" i="1"/>
  <c r="AF2518" i="1" s="1"/>
  <c r="AG2518" i="1" s="1"/>
  <c r="P2518" i="1"/>
  <c r="Q2518" i="1"/>
  <c r="O2519" i="1"/>
  <c r="P2519" i="1"/>
  <c r="Q2519" i="1"/>
  <c r="O2520" i="1"/>
  <c r="P2520" i="1"/>
  <c r="Q2520" i="1"/>
  <c r="O2521" i="1"/>
  <c r="P2521" i="1"/>
  <c r="Q2521" i="1"/>
  <c r="O2522" i="1"/>
  <c r="AF2522" i="1" s="1"/>
  <c r="AG2522" i="1" s="1"/>
  <c r="P2522" i="1"/>
  <c r="Q2522" i="1"/>
  <c r="O2523" i="1"/>
  <c r="AH2523" i="1" s="1"/>
  <c r="AI2523" i="1" s="1"/>
  <c r="P2523" i="1"/>
  <c r="Q2523" i="1"/>
  <c r="O2524" i="1"/>
  <c r="AF2524" i="1" s="1"/>
  <c r="AG2524" i="1" s="1"/>
  <c r="K2524" i="1" s="1"/>
  <c r="P2524" i="1"/>
  <c r="Q2524" i="1"/>
  <c r="O2525" i="1"/>
  <c r="AC2525" i="1" s="1"/>
  <c r="AD2525" i="1" s="1"/>
  <c r="L2525" i="1" s="1"/>
  <c r="P2525" i="1"/>
  <c r="Q2525" i="1"/>
  <c r="O2526" i="1"/>
  <c r="AF2526" i="1" s="1"/>
  <c r="AG2526" i="1" s="1"/>
  <c r="P2526" i="1"/>
  <c r="Q2526" i="1"/>
  <c r="O2527" i="1"/>
  <c r="P2527" i="1"/>
  <c r="Q2527" i="1"/>
  <c r="O2528" i="1"/>
  <c r="AF2528" i="1" s="1"/>
  <c r="AG2528" i="1" s="1"/>
  <c r="P2528" i="1"/>
  <c r="Q2528" i="1"/>
  <c r="O2529" i="1"/>
  <c r="AC2529" i="1" s="1"/>
  <c r="AD2529" i="1" s="1"/>
  <c r="P2529" i="1"/>
  <c r="Q2529" i="1"/>
  <c r="O2530" i="1"/>
  <c r="AF2530" i="1" s="1"/>
  <c r="AG2530" i="1" s="1"/>
  <c r="P2530" i="1"/>
  <c r="Q2530" i="1"/>
  <c r="O2531" i="1"/>
  <c r="AH2531" i="1" s="1"/>
  <c r="AI2531" i="1" s="1"/>
  <c r="K2531" i="1" s="1"/>
  <c r="P2531" i="1"/>
  <c r="Q2531" i="1"/>
  <c r="O2532" i="1"/>
  <c r="AF2532" i="1" s="1"/>
  <c r="AG2532" i="1" s="1"/>
  <c r="P2532" i="1"/>
  <c r="Q2532" i="1"/>
  <c r="O2533" i="1"/>
  <c r="P2533" i="1"/>
  <c r="Q2533" i="1"/>
  <c r="O2534" i="1"/>
  <c r="AF2534" i="1" s="1"/>
  <c r="AG2534" i="1" s="1"/>
  <c r="P2534" i="1"/>
  <c r="Q2534" i="1"/>
  <c r="O2535" i="1"/>
  <c r="AH2535" i="1" s="1"/>
  <c r="AI2535" i="1" s="1"/>
  <c r="K2535" i="1" s="1"/>
  <c r="P2535" i="1"/>
  <c r="Q2535" i="1"/>
  <c r="O2536" i="1"/>
  <c r="P2536" i="1"/>
  <c r="Q2536" i="1"/>
  <c r="O2537" i="1"/>
  <c r="P2537" i="1"/>
  <c r="Q2537" i="1"/>
  <c r="O2538" i="1"/>
  <c r="AF2538" i="1" s="1"/>
  <c r="AG2538" i="1" s="1"/>
  <c r="K2538" i="1" s="1"/>
  <c r="P2538" i="1"/>
  <c r="Q2538" i="1"/>
  <c r="O2539" i="1"/>
  <c r="AH2539" i="1" s="1"/>
  <c r="AI2539" i="1" s="1"/>
  <c r="K2539" i="1" s="1"/>
  <c r="P2539" i="1"/>
  <c r="Q2539" i="1"/>
  <c r="O2540" i="1"/>
  <c r="AF2540" i="1" s="1"/>
  <c r="AG2540" i="1" s="1"/>
  <c r="P2540" i="1"/>
  <c r="Q2540" i="1"/>
  <c r="O2541" i="1"/>
  <c r="AC2541" i="1" s="1"/>
  <c r="AD2541" i="1" s="1"/>
  <c r="P2541" i="1"/>
  <c r="Q2541" i="1"/>
  <c r="O2542" i="1"/>
  <c r="P2542" i="1"/>
  <c r="Q2542" i="1"/>
  <c r="O2543" i="1"/>
  <c r="P2543" i="1"/>
  <c r="Q2543" i="1"/>
  <c r="O2544" i="1"/>
  <c r="P2544" i="1"/>
  <c r="Q2544" i="1"/>
  <c r="O2545" i="1"/>
  <c r="AC2545" i="1" s="1"/>
  <c r="AD2545" i="1" s="1"/>
  <c r="P2545" i="1"/>
  <c r="Q2545" i="1"/>
  <c r="O2546" i="1"/>
  <c r="P2546" i="1"/>
  <c r="Q2546" i="1"/>
  <c r="O2547" i="1"/>
  <c r="AH2547" i="1" s="1"/>
  <c r="AI2547" i="1" s="1"/>
  <c r="P2547" i="1"/>
  <c r="Q2547" i="1"/>
  <c r="O2548" i="1"/>
  <c r="AF2548" i="1" s="1"/>
  <c r="AG2548" i="1" s="1"/>
  <c r="P2548" i="1"/>
  <c r="Q2548" i="1"/>
  <c r="O2549" i="1"/>
  <c r="AC2549" i="1" s="1"/>
  <c r="AD2549" i="1" s="1"/>
  <c r="L2549" i="1" s="1"/>
  <c r="P2549" i="1"/>
  <c r="Q2549" i="1"/>
  <c r="O2550" i="1"/>
  <c r="P2550" i="1"/>
  <c r="Q2550" i="1"/>
  <c r="O2551" i="1"/>
  <c r="AH2551" i="1" s="1"/>
  <c r="AI2551" i="1" s="1"/>
  <c r="P2551" i="1"/>
  <c r="Q2551" i="1"/>
  <c r="O2552" i="1"/>
  <c r="AA2552" i="1" s="1"/>
  <c r="AB2552" i="1" s="1"/>
  <c r="P2552" i="1"/>
  <c r="Q2552" i="1"/>
  <c r="O2553" i="1"/>
  <c r="P2553" i="1"/>
  <c r="Q2553" i="1"/>
  <c r="O2554" i="1"/>
  <c r="P2554" i="1"/>
  <c r="Q2554" i="1"/>
  <c r="O2555" i="1"/>
  <c r="AH2555" i="1" s="1"/>
  <c r="AI2555" i="1" s="1"/>
  <c r="K2555" i="1" s="1"/>
  <c r="P2555" i="1"/>
  <c r="Q2555" i="1"/>
  <c r="O2556" i="1"/>
  <c r="P2556" i="1"/>
  <c r="Q2556" i="1"/>
  <c r="O2557" i="1"/>
  <c r="AC2557" i="1" s="1"/>
  <c r="AD2557" i="1" s="1"/>
  <c r="P2557" i="1"/>
  <c r="Q2557" i="1"/>
  <c r="O2558" i="1"/>
  <c r="AF2558" i="1" s="1"/>
  <c r="AG2558" i="1" s="1"/>
  <c r="P2558" i="1"/>
  <c r="Q2558" i="1"/>
  <c r="O2559" i="1"/>
  <c r="AC2559" i="1" s="1"/>
  <c r="AD2559" i="1" s="1"/>
  <c r="P2559" i="1"/>
  <c r="Q2559" i="1"/>
  <c r="O2560" i="1"/>
  <c r="AF2560" i="1" s="1"/>
  <c r="AG2560" i="1" s="1"/>
  <c r="P2560" i="1"/>
  <c r="Q2560" i="1"/>
  <c r="O2561" i="1"/>
  <c r="P2561" i="1"/>
  <c r="Q2561" i="1"/>
  <c r="O2562" i="1"/>
  <c r="P2562" i="1"/>
  <c r="Q2562" i="1"/>
  <c r="O2563" i="1"/>
  <c r="P2563" i="1"/>
  <c r="Q2563" i="1"/>
  <c r="O2564" i="1"/>
  <c r="P2564" i="1"/>
  <c r="Q2564" i="1"/>
  <c r="O2565" i="1"/>
  <c r="P2565" i="1"/>
  <c r="Q2565" i="1"/>
  <c r="O2566" i="1"/>
  <c r="AA2566" i="1" s="1"/>
  <c r="AB2566" i="1" s="1"/>
  <c r="L2566" i="1" s="1"/>
  <c r="P2566" i="1"/>
  <c r="Q2566" i="1"/>
  <c r="O2567" i="1"/>
  <c r="P2567" i="1"/>
  <c r="Q2567" i="1"/>
  <c r="O2568" i="1"/>
  <c r="AF2568" i="1" s="1"/>
  <c r="AG2568" i="1" s="1"/>
  <c r="K2568" i="1" s="1"/>
  <c r="P2568" i="1"/>
  <c r="Q2568" i="1"/>
  <c r="O2569" i="1"/>
  <c r="P2569" i="1"/>
  <c r="Q2569" i="1"/>
  <c r="O2570" i="1"/>
  <c r="AA2570" i="1" s="1"/>
  <c r="AB2570" i="1" s="1"/>
  <c r="P2570" i="1"/>
  <c r="Q2570" i="1"/>
  <c r="O2571" i="1"/>
  <c r="AC2571" i="1" s="1"/>
  <c r="AD2571" i="1" s="1"/>
  <c r="L2571" i="1" s="1"/>
  <c r="P2571" i="1"/>
  <c r="Q2571" i="1"/>
  <c r="O2572" i="1"/>
  <c r="P2572" i="1"/>
  <c r="Q2572" i="1"/>
  <c r="O2573" i="1"/>
  <c r="AA2573" i="1" s="1"/>
  <c r="AB2573" i="1" s="1"/>
  <c r="P2573" i="1"/>
  <c r="Q2573" i="1"/>
  <c r="O2574" i="1"/>
  <c r="AC2574" i="1" s="1"/>
  <c r="AD2574" i="1" s="1"/>
  <c r="P2574" i="1"/>
  <c r="Q2574" i="1"/>
  <c r="O2575" i="1"/>
  <c r="P2575" i="1"/>
  <c r="Q2575" i="1"/>
  <c r="O2576" i="1"/>
  <c r="AC2576" i="1" s="1"/>
  <c r="AD2576" i="1" s="1"/>
  <c r="L2576" i="1" s="1"/>
  <c r="P2576" i="1"/>
  <c r="Q2576" i="1"/>
  <c r="O2577" i="1"/>
  <c r="P2577" i="1"/>
  <c r="Q2577" i="1"/>
  <c r="O2578" i="1"/>
  <c r="P2578" i="1"/>
  <c r="Q2578" i="1"/>
  <c r="O2579" i="1"/>
  <c r="AA2579" i="1" s="1"/>
  <c r="AB2579" i="1" s="1"/>
  <c r="P2579" i="1"/>
  <c r="Q2579" i="1"/>
  <c r="O2580" i="1"/>
  <c r="AH2580" i="1" s="1"/>
  <c r="AI2580" i="1" s="1"/>
  <c r="K2580" i="1" s="1"/>
  <c r="P2580" i="1"/>
  <c r="Q2580" i="1"/>
  <c r="O2581" i="1"/>
  <c r="P2581" i="1"/>
  <c r="Q2581" i="1"/>
  <c r="O2582" i="1"/>
  <c r="AA2582" i="1" s="1"/>
  <c r="AB2582" i="1" s="1"/>
  <c r="P2582" i="1"/>
  <c r="Q2582" i="1"/>
  <c r="O2583" i="1"/>
  <c r="P2583" i="1"/>
  <c r="Q2583" i="1"/>
  <c r="O2584" i="1"/>
  <c r="P2584" i="1"/>
  <c r="Q2584" i="1"/>
  <c r="O2585" i="1"/>
  <c r="P2585" i="1"/>
  <c r="Q2585" i="1"/>
  <c r="O2586" i="1"/>
  <c r="AF2586" i="1" s="1"/>
  <c r="AG2586" i="1" s="1"/>
  <c r="K2586" i="1" s="1"/>
  <c r="P2586" i="1"/>
  <c r="Q2586" i="1"/>
  <c r="O2587" i="1"/>
  <c r="AA2587" i="1" s="1"/>
  <c r="AB2587" i="1" s="1"/>
  <c r="L2587" i="1" s="1"/>
  <c r="P2587" i="1"/>
  <c r="Q2587" i="1"/>
  <c r="O2588" i="1"/>
  <c r="P2588" i="1"/>
  <c r="Q2588" i="1"/>
  <c r="O2589" i="1"/>
  <c r="AH2589" i="1" s="1"/>
  <c r="AI2589" i="1" s="1"/>
  <c r="K2589" i="1" s="1"/>
  <c r="P2589" i="1"/>
  <c r="Q2589" i="1"/>
  <c r="O2590" i="1"/>
  <c r="AC2590" i="1" s="1"/>
  <c r="AD2590" i="1" s="1"/>
  <c r="L2590" i="1" s="1"/>
  <c r="P2590" i="1"/>
  <c r="Q2590" i="1"/>
  <c r="O2591" i="1"/>
  <c r="P2591" i="1"/>
  <c r="Q2591" i="1"/>
  <c r="O2592" i="1"/>
  <c r="AH2592" i="1" s="1"/>
  <c r="AI2592" i="1" s="1"/>
  <c r="P2592" i="1"/>
  <c r="Q2592" i="1"/>
  <c r="O2593" i="1"/>
  <c r="P2593" i="1"/>
  <c r="Q2593" i="1"/>
  <c r="O2594" i="1"/>
  <c r="AA2594" i="1" s="1"/>
  <c r="AB2594" i="1" s="1"/>
  <c r="P2594" i="1"/>
  <c r="Q2594" i="1"/>
  <c r="O2595" i="1"/>
  <c r="P2595" i="1"/>
  <c r="Q2595" i="1"/>
  <c r="O2596" i="1"/>
  <c r="P2596" i="1"/>
  <c r="Q2596" i="1"/>
  <c r="O2597" i="1"/>
  <c r="AA2597" i="1" s="1"/>
  <c r="AB2597" i="1" s="1"/>
  <c r="L2597" i="1" s="1"/>
  <c r="P2597" i="1"/>
  <c r="Q2597" i="1"/>
  <c r="O2598" i="1"/>
  <c r="AH2598" i="1" s="1"/>
  <c r="AI2598" i="1" s="1"/>
  <c r="P2598" i="1"/>
  <c r="Q2598" i="1"/>
  <c r="O2599" i="1"/>
  <c r="P2599" i="1"/>
  <c r="Q2599" i="1"/>
  <c r="O2600" i="1"/>
  <c r="AA2600" i="1" s="1"/>
  <c r="AB2600" i="1" s="1"/>
  <c r="P2600" i="1"/>
  <c r="Q2600" i="1"/>
  <c r="O2601" i="1"/>
  <c r="P2601" i="1"/>
  <c r="Q2601" i="1"/>
  <c r="O2602" i="1"/>
  <c r="AH2602" i="1" s="1"/>
  <c r="AI2602" i="1" s="1"/>
  <c r="K2602" i="1" s="1"/>
  <c r="P2602" i="1"/>
  <c r="Q2602" i="1"/>
  <c r="O2603" i="1"/>
  <c r="P2603" i="1"/>
  <c r="Q2603" i="1"/>
  <c r="O2604" i="1"/>
  <c r="AC2604" i="1" s="1"/>
  <c r="AD2604" i="1" s="1"/>
  <c r="P2604" i="1"/>
  <c r="Q2604" i="1"/>
  <c r="O2605" i="1"/>
  <c r="AH2605" i="1" s="1"/>
  <c r="AI2605" i="1" s="1"/>
  <c r="K2605" i="1" s="1"/>
  <c r="P2605" i="1"/>
  <c r="Q2605" i="1"/>
  <c r="O2606" i="1"/>
  <c r="AA2606" i="1" s="1"/>
  <c r="AB2606" i="1" s="1"/>
  <c r="P2606" i="1"/>
  <c r="Q2606" i="1"/>
  <c r="O2607" i="1"/>
  <c r="P2607" i="1"/>
  <c r="Q2607" i="1"/>
  <c r="O2608" i="1"/>
  <c r="P2608" i="1"/>
  <c r="Q2608" i="1"/>
  <c r="O2609" i="1"/>
  <c r="P2609" i="1"/>
  <c r="Q2609" i="1"/>
  <c r="O2610" i="1"/>
  <c r="P2610" i="1"/>
  <c r="Q2610" i="1"/>
  <c r="O2611" i="1"/>
  <c r="AA2611" i="1" s="1"/>
  <c r="AB2611" i="1" s="1"/>
  <c r="P2611" i="1"/>
  <c r="Q2611" i="1"/>
  <c r="O2612" i="1"/>
  <c r="P2612" i="1"/>
  <c r="Q2612" i="1"/>
  <c r="O2613" i="1"/>
  <c r="P2613" i="1"/>
  <c r="Q2613" i="1"/>
  <c r="O2614" i="1"/>
  <c r="P2614" i="1"/>
  <c r="Q2614" i="1"/>
  <c r="O2615" i="1"/>
  <c r="AA2615" i="1" s="1"/>
  <c r="AB2615" i="1" s="1"/>
  <c r="P2615" i="1"/>
  <c r="Q2615" i="1"/>
  <c r="O2616" i="1"/>
  <c r="P2616" i="1"/>
  <c r="Q2616" i="1"/>
  <c r="O2617" i="1"/>
  <c r="AH2617" i="1" s="1"/>
  <c r="AI2617" i="1" s="1"/>
  <c r="K2617" i="1" s="1"/>
  <c r="P2617" i="1"/>
  <c r="Q2617" i="1"/>
  <c r="O2618" i="1"/>
  <c r="AC2618" i="1" s="1"/>
  <c r="AD2618" i="1" s="1"/>
  <c r="P2618" i="1"/>
  <c r="Q2618" i="1"/>
  <c r="O2619" i="1"/>
  <c r="P2619" i="1"/>
  <c r="Q2619" i="1"/>
  <c r="O2620" i="1"/>
  <c r="P2620" i="1"/>
  <c r="Q2620" i="1"/>
  <c r="O2621" i="1"/>
  <c r="P2621" i="1"/>
  <c r="Q2621" i="1"/>
  <c r="O2622" i="1"/>
  <c r="P2622" i="1"/>
  <c r="Q2622" i="1"/>
  <c r="O2623" i="1"/>
  <c r="AF2623" i="1" s="1"/>
  <c r="AG2623" i="1" s="1"/>
  <c r="P2623" i="1"/>
  <c r="Q2623" i="1"/>
  <c r="O2624" i="1"/>
  <c r="AH2624" i="1" s="1"/>
  <c r="AI2624" i="1" s="1"/>
  <c r="P2624" i="1"/>
  <c r="Q2624" i="1"/>
  <c r="O2625" i="1"/>
  <c r="P2625" i="1"/>
  <c r="Q2625" i="1"/>
  <c r="O2626" i="1"/>
  <c r="P2626" i="1"/>
  <c r="Q2626" i="1"/>
  <c r="O2627" i="1"/>
  <c r="AA2627" i="1" s="1"/>
  <c r="AB2627" i="1" s="1"/>
  <c r="P2627" i="1"/>
  <c r="Q2627" i="1"/>
  <c r="O2628" i="1"/>
  <c r="P2628" i="1"/>
  <c r="Q2628" i="1"/>
  <c r="O2629" i="1"/>
  <c r="AA2629" i="1" s="1"/>
  <c r="AB2629" i="1" s="1"/>
  <c r="L2629" i="1" s="1"/>
  <c r="P2629" i="1"/>
  <c r="Q2629" i="1"/>
  <c r="O2630" i="1"/>
  <c r="P2630" i="1"/>
  <c r="Q2630" i="1"/>
  <c r="O2631" i="1"/>
  <c r="P2631" i="1"/>
  <c r="Q2631" i="1"/>
  <c r="O2632" i="1"/>
  <c r="P2632" i="1"/>
  <c r="Q2632" i="1"/>
  <c r="O2633" i="1"/>
  <c r="P2633" i="1"/>
  <c r="Q2633" i="1"/>
  <c r="O2634" i="1"/>
  <c r="AA2634" i="1" s="1"/>
  <c r="AB2634" i="1" s="1"/>
  <c r="P2634" i="1"/>
  <c r="Q2634" i="1"/>
  <c r="O2635" i="1"/>
  <c r="AC2635" i="1" s="1"/>
  <c r="AD2635" i="1" s="1"/>
  <c r="L2635" i="1" s="1"/>
  <c r="P2635" i="1"/>
  <c r="Q2635" i="1"/>
  <c r="O2636" i="1"/>
  <c r="P2636" i="1"/>
  <c r="Q2636" i="1"/>
  <c r="O2637" i="1"/>
  <c r="AA2637" i="1" s="1"/>
  <c r="AB2637" i="1" s="1"/>
  <c r="P2637" i="1"/>
  <c r="Q2637" i="1"/>
  <c r="O2638" i="1"/>
  <c r="P2638" i="1"/>
  <c r="Q2638" i="1"/>
  <c r="O2639" i="1"/>
  <c r="AA2639" i="1" s="1"/>
  <c r="AB2639" i="1" s="1"/>
  <c r="L2639" i="1" s="1"/>
  <c r="P2639" i="1"/>
  <c r="Q2639" i="1"/>
  <c r="O2640" i="1"/>
  <c r="AA2640" i="1" s="1"/>
  <c r="AB2640" i="1" s="1"/>
  <c r="L2640" i="1" s="1"/>
  <c r="P2640" i="1"/>
  <c r="Q2640" i="1"/>
  <c r="O2641" i="1"/>
  <c r="P2641" i="1"/>
  <c r="Q2641" i="1"/>
  <c r="O2642" i="1"/>
  <c r="AH2642" i="1" s="1"/>
  <c r="AI2642" i="1" s="1"/>
  <c r="K2642" i="1" s="1"/>
  <c r="P2642" i="1"/>
  <c r="Q2642" i="1"/>
  <c r="O2643" i="1"/>
  <c r="P2643" i="1"/>
  <c r="Q2643" i="1"/>
  <c r="O2644" i="1"/>
  <c r="AA2644" i="1" s="1"/>
  <c r="AB2644" i="1" s="1"/>
  <c r="P2644" i="1"/>
  <c r="Q2644" i="1"/>
  <c r="O2645" i="1"/>
  <c r="P2645" i="1"/>
  <c r="Q2645" i="1"/>
  <c r="O2646" i="1"/>
  <c r="AA2646" i="1" s="1"/>
  <c r="AB2646" i="1" s="1"/>
  <c r="L2646" i="1" s="1"/>
  <c r="P2646" i="1"/>
  <c r="Q2646" i="1"/>
  <c r="O2647" i="1"/>
  <c r="AH2647" i="1" s="1"/>
  <c r="AI2647" i="1" s="1"/>
  <c r="P2647" i="1"/>
  <c r="Q2647" i="1"/>
  <c r="O2648" i="1"/>
  <c r="AA2648" i="1" s="1"/>
  <c r="AB2648" i="1" s="1"/>
  <c r="P2648" i="1"/>
  <c r="Q2648" i="1"/>
  <c r="O2649" i="1"/>
  <c r="AH2649" i="1" s="1"/>
  <c r="AI2649" i="1" s="1"/>
  <c r="K2649" i="1" s="1"/>
  <c r="P2649" i="1"/>
  <c r="Q2649" i="1"/>
  <c r="O2650" i="1"/>
  <c r="AA2650" i="1" s="1"/>
  <c r="AB2650" i="1" s="1"/>
  <c r="P2650" i="1"/>
  <c r="Q2650" i="1"/>
  <c r="O2651" i="1"/>
  <c r="AA2651" i="1" s="1"/>
  <c r="AB2651" i="1" s="1"/>
  <c r="L2651" i="1" s="1"/>
  <c r="P2651" i="1"/>
  <c r="Q2651" i="1"/>
  <c r="O2652" i="1"/>
  <c r="P2652" i="1"/>
  <c r="Q2652" i="1"/>
  <c r="O2653" i="1"/>
  <c r="P2653" i="1"/>
  <c r="Q2653" i="1"/>
  <c r="O2654" i="1"/>
  <c r="AH2654" i="1" s="1"/>
  <c r="AI2654" i="1" s="1"/>
  <c r="P2654" i="1"/>
  <c r="Q2654" i="1"/>
  <c r="O2655" i="1"/>
  <c r="AA2655" i="1" s="1"/>
  <c r="AB2655" i="1" s="1"/>
  <c r="P2655" i="1"/>
  <c r="Q2655" i="1"/>
  <c r="O2656" i="1"/>
  <c r="P2656" i="1"/>
  <c r="Q2656" i="1"/>
  <c r="O2657" i="1"/>
  <c r="P2657" i="1"/>
  <c r="Q2657" i="1"/>
  <c r="O2658" i="1"/>
  <c r="AC2658" i="1" s="1"/>
  <c r="AD2658" i="1" s="1"/>
  <c r="L2658" i="1" s="1"/>
  <c r="P2658" i="1"/>
  <c r="Q2658" i="1"/>
  <c r="O2659" i="1"/>
  <c r="P2659" i="1"/>
  <c r="Q2659" i="1"/>
  <c r="O2660" i="1"/>
  <c r="AC2660" i="1" s="1"/>
  <c r="AD2660" i="1" s="1"/>
  <c r="P2660" i="1"/>
  <c r="Q2660" i="1"/>
  <c r="O2661" i="1"/>
  <c r="AF2661" i="1" s="1"/>
  <c r="AG2661" i="1" s="1"/>
  <c r="K2661" i="1" s="1"/>
  <c r="P2661" i="1"/>
  <c r="Q2661" i="1"/>
  <c r="O2662" i="1"/>
  <c r="P2662" i="1"/>
  <c r="Q2662" i="1"/>
  <c r="O2663" i="1"/>
  <c r="P2663" i="1"/>
  <c r="Q2663" i="1"/>
  <c r="O2664" i="1"/>
  <c r="AA2664" i="1" s="1"/>
  <c r="AB2664" i="1" s="1"/>
  <c r="L2664" i="1" s="1"/>
  <c r="P2664" i="1"/>
  <c r="Q2664" i="1"/>
  <c r="O2665" i="1"/>
  <c r="AF2665" i="1" s="1"/>
  <c r="AG2665" i="1" s="1"/>
  <c r="P2665" i="1"/>
  <c r="Q2665" i="1"/>
  <c r="O2666" i="1"/>
  <c r="AC2666" i="1" s="1"/>
  <c r="AD2666" i="1" s="1"/>
  <c r="L2666" i="1" s="1"/>
  <c r="P2666" i="1"/>
  <c r="Q2666" i="1"/>
  <c r="O2667" i="1"/>
  <c r="AA2667" i="1" s="1"/>
  <c r="AB2667" i="1" s="1"/>
  <c r="P2667" i="1"/>
  <c r="Q2667" i="1"/>
  <c r="O2668" i="1"/>
  <c r="P2668" i="1"/>
  <c r="Q2668" i="1"/>
  <c r="O2669" i="1"/>
  <c r="AH2669" i="1" s="1"/>
  <c r="AI2669" i="1" s="1"/>
  <c r="K2669" i="1" s="1"/>
  <c r="P2669" i="1"/>
  <c r="Q2669" i="1"/>
  <c r="O2670" i="1"/>
  <c r="AF2670" i="1" s="1"/>
  <c r="AG2670" i="1" s="1"/>
  <c r="P2670" i="1"/>
  <c r="Q2670" i="1"/>
  <c r="O2671" i="1"/>
  <c r="AF2671" i="1" s="1"/>
  <c r="AG2671" i="1" s="1"/>
  <c r="K2671" i="1" s="1"/>
  <c r="P2671" i="1"/>
  <c r="Q2671" i="1"/>
  <c r="O2672" i="1"/>
  <c r="AH2672" i="1" s="1"/>
  <c r="AI2672" i="1" s="1"/>
  <c r="K2672" i="1" s="1"/>
  <c r="P2672" i="1"/>
  <c r="Q2672" i="1"/>
  <c r="O2673" i="1"/>
  <c r="P2673" i="1"/>
  <c r="Q2673" i="1"/>
  <c r="O2674" i="1"/>
  <c r="AF2674" i="1" s="1"/>
  <c r="AG2674" i="1" s="1"/>
  <c r="K2674" i="1" s="1"/>
  <c r="P2674" i="1"/>
  <c r="Q2674" i="1"/>
  <c r="O2675" i="1"/>
  <c r="AH2675" i="1" s="1"/>
  <c r="AI2675" i="1" s="1"/>
  <c r="K2675" i="1" s="1"/>
  <c r="P2675" i="1"/>
  <c r="Q2675" i="1"/>
  <c r="O2676" i="1"/>
  <c r="P2676" i="1"/>
  <c r="Q2676" i="1"/>
  <c r="O2677" i="1"/>
  <c r="P2677" i="1"/>
  <c r="Q2677" i="1"/>
  <c r="O2678" i="1"/>
  <c r="P2678" i="1"/>
  <c r="Q2678" i="1"/>
  <c r="O2679" i="1"/>
  <c r="AA2679" i="1" s="1"/>
  <c r="AB2679" i="1" s="1"/>
  <c r="P2679" i="1"/>
  <c r="Q2679" i="1"/>
  <c r="O2680" i="1"/>
  <c r="AH2680" i="1" s="1"/>
  <c r="AI2680" i="1" s="1"/>
  <c r="K2680" i="1" s="1"/>
  <c r="P2680" i="1"/>
  <c r="Q2680" i="1"/>
  <c r="O2681" i="1"/>
  <c r="AF2681" i="1" s="1"/>
  <c r="AG2681" i="1" s="1"/>
  <c r="K2681" i="1" s="1"/>
  <c r="P2681" i="1"/>
  <c r="Q2681" i="1"/>
  <c r="O2682" i="1"/>
  <c r="P2682" i="1"/>
  <c r="Q2682" i="1"/>
  <c r="O2683" i="1"/>
  <c r="AH2683" i="1" s="1"/>
  <c r="AI2683" i="1" s="1"/>
  <c r="K2683" i="1" s="1"/>
  <c r="P2683" i="1"/>
  <c r="Q2683" i="1"/>
  <c r="O2684" i="1"/>
  <c r="P2684" i="1"/>
  <c r="Q2684" i="1"/>
  <c r="O2685" i="1"/>
  <c r="AA2685" i="1" s="1"/>
  <c r="AB2685" i="1" s="1"/>
  <c r="P2685" i="1"/>
  <c r="Q2685" i="1"/>
  <c r="O2686" i="1"/>
  <c r="AA2686" i="1" s="1"/>
  <c r="AB2686" i="1" s="1"/>
  <c r="P2686" i="1"/>
  <c r="Q2686" i="1"/>
  <c r="O2687" i="1"/>
  <c r="P2687" i="1"/>
  <c r="Q2687" i="1"/>
  <c r="O2688" i="1"/>
  <c r="P2688" i="1"/>
  <c r="Q2688" i="1"/>
  <c r="O2689" i="1"/>
  <c r="AC2689" i="1" s="1"/>
  <c r="AD2689" i="1" s="1"/>
  <c r="P2689" i="1"/>
  <c r="Q2689" i="1"/>
  <c r="O2690" i="1"/>
  <c r="P2690" i="1"/>
  <c r="Q2690" i="1"/>
  <c r="O2691" i="1"/>
  <c r="AF2691" i="1" s="1"/>
  <c r="AG2691" i="1" s="1"/>
  <c r="P2691" i="1"/>
  <c r="Q2691" i="1"/>
  <c r="O2692" i="1"/>
  <c r="AH2692" i="1" s="1"/>
  <c r="AI2692" i="1" s="1"/>
  <c r="P2692" i="1"/>
  <c r="Q2692" i="1"/>
  <c r="O2693" i="1"/>
  <c r="P2693" i="1"/>
  <c r="Q2693" i="1"/>
  <c r="O2694" i="1"/>
  <c r="P2694" i="1"/>
  <c r="Q2694" i="1"/>
  <c r="O2695" i="1"/>
  <c r="AA2695" i="1" s="1"/>
  <c r="AB2695" i="1" s="1"/>
  <c r="L2695" i="1" s="1"/>
  <c r="P2695" i="1"/>
  <c r="Q2695" i="1"/>
  <c r="O2696" i="1"/>
  <c r="P2696" i="1"/>
  <c r="Q2696" i="1"/>
  <c r="O2697" i="1"/>
  <c r="AA2697" i="1" s="1"/>
  <c r="AB2697" i="1" s="1"/>
  <c r="L2697" i="1" s="1"/>
  <c r="P2697" i="1"/>
  <c r="Q2697" i="1"/>
  <c r="O2698" i="1"/>
  <c r="AH2698" i="1" s="1"/>
  <c r="AI2698" i="1" s="1"/>
  <c r="P2698" i="1"/>
  <c r="Q2698" i="1"/>
  <c r="O2699" i="1"/>
  <c r="AC2699" i="1" s="1"/>
  <c r="AD2699" i="1" s="1"/>
  <c r="P2699" i="1"/>
  <c r="Q2699" i="1"/>
  <c r="O2700" i="1"/>
  <c r="AH2700" i="1" s="1"/>
  <c r="AI2700" i="1" s="1"/>
  <c r="K2700" i="1" s="1"/>
  <c r="P2700" i="1"/>
  <c r="Q2700" i="1"/>
  <c r="O2701" i="1"/>
  <c r="AA2701" i="1" s="1"/>
  <c r="AB2701" i="1" s="1"/>
  <c r="L2701" i="1" s="1"/>
  <c r="P2701" i="1"/>
  <c r="Q2701" i="1"/>
  <c r="O2702" i="1"/>
  <c r="P2702" i="1"/>
  <c r="Q2702" i="1"/>
  <c r="O2703" i="1"/>
  <c r="P2703" i="1"/>
  <c r="Q2703" i="1"/>
  <c r="O2704" i="1"/>
  <c r="P2704" i="1"/>
  <c r="Q2704" i="1"/>
  <c r="O2705" i="1"/>
  <c r="AA2705" i="1" s="1"/>
  <c r="AB2705" i="1" s="1"/>
  <c r="L2705" i="1" s="1"/>
  <c r="P2705" i="1"/>
  <c r="Q2705" i="1"/>
  <c r="O2706" i="1"/>
  <c r="AC2706" i="1" s="1"/>
  <c r="AD2706" i="1" s="1"/>
  <c r="L2706" i="1" s="1"/>
  <c r="P2706" i="1"/>
  <c r="Q2706" i="1"/>
  <c r="O2707" i="1"/>
  <c r="AA2707" i="1" s="1"/>
  <c r="AB2707" i="1" s="1"/>
  <c r="L2707" i="1" s="1"/>
  <c r="P2707" i="1"/>
  <c r="Q2707" i="1"/>
  <c r="O2708" i="1"/>
  <c r="P2708" i="1"/>
  <c r="Q2708" i="1"/>
  <c r="O2709" i="1"/>
  <c r="AA2709" i="1" s="1"/>
  <c r="AB2709" i="1" s="1"/>
  <c r="L2709" i="1" s="1"/>
  <c r="P2709" i="1"/>
  <c r="Q2709" i="1"/>
  <c r="O2710" i="1"/>
  <c r="P2710" i="1"/>
  <c r="Q2710" i="1"/>
  <c r="O2711" i="1"/>
  <c r="AH2711" i="1" s="1"/>
  <c r="AI2711" i="1" s="1"/>
  <c r="K2711" i="1" s="1"/>
  <c r="P2711" i="1"/>
  <c r="Q2711" i="1"/>
  <c r="O2712" i="1"/>
  <c r="P2712" i="1"/>
  <c r="Q2712" i="1"/>
  <c r="O2713" i="1"/>
  <c r="AA2713" i="1" s="1"/>
  <c r="AB2713" i="1" s="1"/>
  <c r="P2713" i="1"/>
  <c r="Q2713" i="1"/>
  <c r="O2714" i="1"/>
  <c r="P2714" i="1"/>
  <c r="Q2714" i="1"/>
  <c r="O2715" i="1"/>
  <c r="P2715" i="1"/>
  <c r="Q2715" i="1"/>
  <c r="O2716" i="1"/>
  <c r="AC2716" i="1" s="1"/>
  <c r="AD2716" i="1" s="1"/>
  <c r="L2716" i="1" s="1"/>
  <c r="P2716" i="1"/>
  <c r="Q2716" i="1"/>
  <c r="O2717" i="1"/>
  <c r="AF2717" i="1" s="1"/>
  <c r="AG2717" i="1" s="1"/>
  <c r="K2717" i="1" s="1"/>
  <c r="P2717" i="1"/>
  <c r="Q2717" i="1"/>
  <c r="O2718" i="1"/>
  <c r="P2718" i="1"/>
  <c r="Q2718" i="1"/>
  <c r="O2719" i="1"/>
  <c r="P2719" i="1"/>
  <c r="Q2719" i="1"/>
  <c r="O2720" i="1"/>
  <c r="P2720" i="1"/>
  <c r="Q2720" i="1"/>
  <c r="O2721" i="1"/>
  <c r="AA2721" i="1" s="1"/>
  <c r="AB2721" i="1" s="1"/>
  <c r="L2721" i="1" s="1"/>
  <c r="P2721" i="1"/>
  <c r="Q2721" i="1"/>
  <c r="O2722" i="1"/>
  <c r="AA2722" i="1" s="1"/>
  <c r="AB2722" i="1" s="1"/>
  <c r="L2722" i="1" s="1"/>
  <c r="P2722" i="1"/>
  <c r="Q2722" i="1"/>
  <c r="O2723" i="1"/>
  <c r="P2723" i="1"/>
  <c r="Q2723" i="1"/>
  <c r="O2724" i="1"/>
  <c r="AC2724" i="1" s="1"/>
  <c r="AD2724" i="1" s="1"/>
  <c r="L2724" i="1" s="1"/>
  <c r="P2724" i="1"/>
  <c r="Q2724" i="1"/>
  <c r="O2725" i="1"/>
  <c r="AC2725" i="1" s="1"/>
  <c r="AD2725" i="1" s="1"/>
  <c r="L2725" i="1" s="1"/>
  <c r="P2725" i="1"/>
  <c r="Q2725" i="1"/>
  <c r="O2726" i="1"/>
  <c r="P2726" i="1"/>
  <c r="Q2726" i="1"/>
  <c r="O2727" i="1"/>
  <c r="AA2727" i="1" s="1"/>
  <c r="AB2727" i="1" s="1"/>
  <c r="P2727" i="1"/>
  <c r="Q2727" i="1"/>
  <c r="O2728" i="1"/>
  <c r="AH2728" i="1" s="1"/>
  <c r="AI2728" i="1" s="1"/>
  <c r="P2728" i="1"/>
  <c r="Q2728" i="1"/>
  <c r="O2729" i="1"/>
  <c r="P2729" i="1"/>
  <c r="Q2729" i="1"/>
  <c r="O2730" i="1"/>
  <c r="AH2730" i="1" s="1"/>
  <c r="AI2730" i="1" s="1"/>
  <c r="P2730" i="1"/>
  <c r="Q2730" i="1"/>
  <c r="O2731" i="1"/>
  <c r="P2731" i="1"/>
  <c r="Q2731" i="1"/>
  <c r="O2732" i="1"/>
  <c r="P2732" i="1"/>
  <c r="Q2732" i="1"/>
  <c r="O2733" i="1"/>
  <c r="AA2733" i="1" s="1"/>
  <c r="AB2733" i="1" s="1"/>
  <c r="L2733" i="1" s="1"/>
  <c r="P2733" i="1"/>
  <c r="Q2733" i="1"/>
  <c r="O2734" i="1"/>
  <c r="P2734" i="1"/>
  <c r="Q2734" i="1"/>
  <c r="O2735" i="1"/>
  <c r="AF2735" i="1" s="1"/>
  <c r="AG2735" i="1" s="1"/>
  <c r="P2735" i="1"/>
  <c r="Q2735" i="1"/>
  <c r="O2736" i="1"/>
  <c r="AF2736" i="1" s="1"/>
  <c r="AG2736" i="1" s="1"/>
  <c r="K2736" i="1" s="1"/>
  <c r="P2736" i="1"/>
  <c r="Q2736" i="1"/>
  <c r="O2737" i="1"/>
  <c r="P2737" i="1"/>
  <c r="Q2737" i="1"/>
  <c r="O2738" i="1"/>
  <c r="P2738" i="1"/>
  <c r="Q2738" i="1"/>
  <c r="O2739" i="1"/>
  <c r="P2739" i="1"/>
  <c r="Q2739" i="1"/>
  <c r="O2740" i="1"/>
  <c r="AC2740" i="1" s="1"/>
  <c r="AD2740" i="1" s="1"/>
  <c r="L2740" i="1" s="1"/>
  <c r="P2740" i="1"/>
  <c r="Q2740" i="1"/>
  <c r="O2741" i="1"/>
  <c r="AA2741" i="1" s="1"/>
  <c r="AB2741" i="1" s="1"/>
  <c r="L2741" i="1" s="1"/>
  <c r="P2741" i="1"/>
  <c r="Q2741" i="1"/>
  <c r="O2742" i="1"/>
  <c r="AA2742" i="1" s="1"/>
  <c r="AB2742" i="1" s="1"/>
  <c r="P2742" i="1"/>
  <c r="Q2742" i="1"/>
  <c r="O2743" i="1"/>
  <c r="P2743" i="1"/>
  <c r="Q2743" i="1"/>
  <c r="O2744" i="1"/>
  <c r="P2744" i="1"/>
  <c r="Q2744" i="1"/>
  <c r="O2745" i="1"/>
  <c r="AF2745" i="1" s="1"/>
  <c r="AG2745" i="1" s="1"/>
  <c r="P2745" i="1"/>
  <c r="Q2745" i="1"/>
  <c r="O2746" i="1"/>
  <c r="P2746" i="1"/>
  <c r="Q2746" i="1"/>
  <c r="O2747" i="1"/>
  <c r="AF2747" i="1" s="1"/>
  <c r="AG2747" i="1" s="1"/>
  <c r="P2747" i="1"/>
  <c r="Q2747" i="1"/>
  <c r="O2748" i="1"/>
  <c r="P2748" i="1"/>
  <c r="Q2748" i="1"/>
  <c r="O2749" i="1"/>
  <c r="AF2749" i="1" s="1"/>
  <c r="AG2749" i="1" s="1"/>
  <c r="K2749" i="1" s="1"/>
  <c r="P2749" i="1"/>
  <c r="Q2749" i="1"/>
  <c r="O2750" i="1"/>
  <c r="AA2750" i="1" s="1"/>
  <c r="AB2750" i="1" s="1"/>
  <c r="L2750" i="1" s="1"/>
  <c r="P2750" i="1"/>
  <c r="Q2750" i="1"/>
  <c r="O2751" i="1"/>
  <c r="AH2751" i="1" s="1"/>
  <c r="AI2751" i="1" s="1"/>
  <c r="K2751" i="1" s="1"/>
  <c r="P2751" i="1"/>
  <c r="Q2751" i="1"/>
  <c r="O2752" i="1"/>
  <c r="P2752" i="1"/>
  <c r="Q2752" i="1"/>
  <c r="O2753" i="1"/>
  <c r="P2753" i="1"/>
  <c r="Q2753" i="1"/>
  <c r="O2754" i="1"/>
  <c r="AH2754" i="1" s="1"/>
  <c r="AI2754" i="1" s="1"/>
  <c r="K2754" i="1" s="1"/>
  <c r="P2754" i="1"/>
  <c r="Q2754" i="1"/>
  <c r="O2755" i="1"/>
  <c r="AA2755" i="1" s="1"/>
  <c r="AB2755" i="1" s="1"/>
  <c r="P2755" i="1"/>
  <c r="Q2755" i="1"/>
  <c r="O2756" i="1"/>
  <c r="AA2756" i="1" s="1"/>
  <c r="AB2756" i="1" s="1"/>
  <c r="P2756" i="1"/>
  <c r="Q2756" i="1"/>
  <c r="O2757" i="1"/>
  <c r="AF2757" i="1" s="1"/>
  <c r="AG2757" i="1" s="1"/>
  <c r="P2757" i="1"/>
  <c r="Q2757" i="1"/>
  <c r="O2758" i="1"/>
  <c r="AH2758" i="1" s="1"/>
  <c r="AI2758" i="1" s="1"/>
  <c r="K2758" i="1" s="1"/>
  <c r="P2758" i="1"/>
  <c r="Q2758" i="1"/>
  <c r="O2759" i="1"/>
  <c r="AC2759" i="1" s="1"/>
  <c r="AD2759" i="1" s="1"/>
  <c r="L2759" i="1" s="1"/>
  <c r="P2759" i="1"/>
  <c r="Q2759" i="1"/>
  <c r="O2760" i="1"/>
  <c r="AA2760" i="1" s="1"/>
  <c r="AB2760" i="1" s="1"/>
  <c r="P2760" i="1"/>
  <c r="Q2760" i="1"/>
  <c r="O2761" i="1"/>
  <c r="P2761" i="1"/>
  <c r="Q2761" i="1"/>
  <c r="O2762" i="1"/>
  <c r="AA2762" i="1" s="1"/>
  <c r="AB2762" i="1" s="1"/>
  <c r="L2762" i="1" s="1"/>
  <c r="P2762" i="1"/>
  <c r="Q2762" i="1"/>
  <c r="O2763" i="1"/>
  <c r="P2763" i="1"/>
  <c r="Q2763" i="1"/>
  <c r="O2764" i="1"/>
  <c r="AA2764" i="1" s="1"/>
  <c r="AB2764" i="1" s="1"/>
  <c r="L2764" i="1" s="1"/>
  <c r="P2764" i="1"/>
  <c r="Q2764" i="1"/>
  <c r="O2765" i="1"/>
  <c r="AF2765" i="1" s="1"/>
  <c r="AG2765" i="1" s="1"/>
  <c r="K2765" i="1" s="1"/>
  <c r="P2765" i="1"/>
  <c r="Q2765" i="1"/>
  <c r="O2766" i="1"/>
  <c r="AA2766" i="1" s="1"/>
  <c r="AB2766" i="1" s="1"/>
  <c r="P2766" i="1"/>
  <c r="Q2766" i="1"/>
  <c r="O2767" i="1"/>
  <c r="AA2767" i="1" s="1"/>
  <c r="AB2767" i="1" s="1"/>
  <c r="L2767" i="1" s="1"/>
  <c r="P2767" i="1"/>
  <c r="Q2767" i="1"/>
  <c r="O2768" i="1"/>
  <c r="AA2768" i="1" s="1"/>
  <c r="AB2768" i="1" s="1"/>
  <c r="L2768" i="1" s="1"/>
  <c r="P2768" i="1"/>
  <c r="Q2768" i="1"/>
  <c r="O2769" i="1"/>
  <c r="AC2769" i="1" s="1"/>
  <c r="AD2769" i="1" s="1"/>
  <c r="L2769" i="1" s="1"/>
  <c r="P2769" i="1"/>
  <c r="Q2769" i="1"/>
  <c r="O2770" i="1"/>
  <c r="AA2770" i="1" s="1"/>
  <c r="AB2770" i="1" s="1"/>
  <c r="P2770" i="1"/>
  <c r="Q2770" i="1"/>
  <c r="O2771" i="1"/>
  <c r="AA2771" i="1" s="1"/>
  <c r="AB2771" i="1" s="1"/>
  <c r="P2771" i="1"/>
  <c r="Q2771" i="1"/>
  <c r="O2772" i="1"/>
  <c r="AA2772" i="1" s="1"/>
  <c r="AB2772" i="1" s="1"/>
  <c r="P2772" i="1"/>
  <c r="Q2772" i="1"/>
  <c r="O2773" i="1"/>
  <c r="P2773" i="1"/>
  <c r="Q2773" i="1"/>
  <c r="O2774" i="1"/>
  <c r="P2774" i="1"/>
  <c r="Q2774" i="1"/>
  <c r="O2775" i="1"/>
  <c r="AC2775" i="1" s="1"/>
  <c r="AD2775" i="1" s="1"/>
  <c r="P2775" i="1"/>
  <c r="Q2775" i="1"/>
  <c r="O2776" i="1"/>
  <c r="AA2776" i="1" s="1"/>
  <c r="AB2776" i="1" s="1"/>
  <c r="P2776" i="1"/>
  <c r="Q2776" i="1"/>
  <c r="O2777" i="1"/>
  <c r="AC2777" i="1" s="1"/>
  <c r="AD2777" i="1" s="1"/>
  <c r="L2777" i="1" s="1"/>
  <c r="P2777" i="1"/>
  <c r="Q2777" i="1"/>
  <c r="O2778" i="1"/>
  <c r="AF2778" i="1" s="1"/>
  <c r="AG2778" i="1" s="1"/>
  <c r="P2778" i="1"/>
  <c r="Q2778" i="1"/>
  <c r="O2779" i="1"/>
  <c r="AF2779" i="1" s="1"/>
  <c r="AG2779" i="1" s="1"/>
  <c r="K2779" i="1" s="1"/>
  <c r="P2779" i="1"/>
  <c r="Q2779" i="1"/>
  <c r="O2780" i="1"/>
  <c r="AA2780" i="1" s="1"/>
  <c r="AB2780" i="1" s="1"/>
  <c r="L2780" i="1" s="1"/>
  <c r="P2780" i="1"/>
  <c r="Q2780" i="1"/>
  <c r="O2781" i="1"/>
  <c r="AF2781" i="1" s="1"/>
  <c r="AG2781" i="1" s="1"/>
  <c r="P2781" i="1"/>
  <c r="Q2781" i="1"/>
  <c r="O2782" i="1"/>
  <c r="AC2782" i="1" s="1"/>
  <c r="AD2782" i="1" s="1"/>
  <c r="P2782" i="1"/>
  <c r="Q2782" i="1"/>
  <c r="O2783" i="1"/>
  <c r="AA2783" i="1" s="1"/>
  <c r="AB2783" i="1" s="1"/>
  <c r="L2783" i="1" s="1"/>
  <c r="P2783" i="1"/>
  <c r="Q2783" i="1"/>
  <c r="O2784" i="1"/>
  <c r="AF2784" i="1" s="1"/>
  <c r="AG2784" i="1" s="1"/>
  <c r="K2784" i="1" s="1"/>
  <c r="P2784" i="1"/>
  <c r="Q2784" i="1"/>
  <c r="O2785" i="1"/>
  <c r="AH2785" i="1" s="1"/>
  <c r="AI2785" i="1" s="1"/>
  <c r="K2785" i="1" s="1"/>
  <c r="P2785" i="1"/>
  <c r="Q2785" i="1"/>
  <c r="O2786" i="1"/>
  <c r="AF2786" i="1" s="1"/>
  <c r="AG2786" i="1" s="1"/>
  <c r="P2786" i="1"/>
  <c r="Q2786" i="1"/>
  <c r="O2787" i="1"/>
  <c r="AC2787" i="1" s="1"/>
  <c r="AD2787" i="1" s="1"/>
  <c r="L2787" i="1" s="1"/>
  <c r="P2787" i="1"/>
  <c r="Q2787" i="1"/>
  <c r="O2788" i="1"/>
  <c r="AA2788" i="1" s="1"/>
  <c r="AB2788" i="1" s="1"/>
  <c r="P2788" i="1"/>
  <c r="Q2788" i="1"/>
  <c r="O2789" i="1"/>
  <c r="AA2789" i="1" s="1"/>
  <c r="AB2789" i="1" s="1"/>
  <c r="L2789" i="1" s="1"/>
  <c r="P2789" i="1"/>
  <c r="Q2789" i="1"/>
  <c r="O2790" i="1"/>
  <c r="AA2790" i="1" s="1"/>
  <c r="AB2790" i="1" s="1"/>
  <c r="P2790" i="1"/>
  <c r="Q2790" i="1"/>
  <c r="O2791" i="1"/>
  <c r="AA2791" i="1" s="1"/>
  <c r="AB2791" i="1" s="1"/>
  <c r="P2791" i="1"/>
  <c r="Q2791" i="1"/>
  <c r="O2792" i="1"/>
  <c r="AA2792" i="1" s="1"/>
  <c r="AB2792" i="1" s="1"/>
  <c r="L2792" i="1" s="1"/>
  <c r="P2792" i="1"/>
  <c r="Q2792" i="1"/>
  <c r="O2793" i="1"/>
  <c r="AA2793" i="1" s="1"/>
  <c r="AB2793" i="1" s="1"/>
  <c r="L2793" i="1" s="1"/>
  <c r="P2793" i="1"/>
  <c r="Q2793" i="1"/>
  <c r="O2794" i="1"/>
  <c r="P2794" i="1"/>
  <c r="Q2794" i="1"/>
  <c r="O2795" i="1"/>
  <c r="P2795" i="1"/>
  <c r="Q2795" i="1"/>
  <c r="O2796" i="1"/>
  <c r="AC2796" i="1" s="1"/>
  <c r="AD2796" i="1" s="1"/>
  <c r="L2796" i="1" s="1"/>
  <c r="P2796" i="1"/>
  <c r="Q2796" i="1"/>
  <c r="O2797" i="1"/>
  <c r="AH2797" i="1" s="1"/>
  <c r="AI2797" i="1" s="1"/>
  <c r="K2797" i="1" s="1"/>
  <c r="P2797" i="1"/>
  <c r="Q2797" i="1"/>
  <c r="O2798" i="1"/>
  <c r="P2798" i="1"/>
  <c r="Q2798" i="1"/>
  <c r="O2799" i="1"/>
  <c r="P2799" i="1"/>
  <c r="Q2799" i="1"/>
  <c r="O2800" i="1"/>
  <c r="P2800" i="1"/>
  <c r="Q2800" i="1"/>
  <c r="O2801" i="1"/>
  <c r="AH2801" i="1" s="1"/>
  <c r="AI2801" i="1" s="1"/>
  <c r="P2801" i="1"/>
  <c r="Q2801" i="1"/>
  <c r="O2802" i="1"/>
  <c r="P2802" i="1"/>
  <c r="Q2802" i="1"/>
  <c r="O2803" i="1"/>
  <c r="P2803" i="1"/>
  <c r="Q2803" i="1"/>
  <c r="O2804" i="1"/>
  <c r="AA2804" i="1" s="1"/>
  <c r="AB2804" i="1" s="1"/>
  <c r="L2804" i="1" s="1"/>
  <c r="P2804" i="1"/>
  <c r="Q2804" i="1"/>
  <c r="O2805" i="1"/>
  <c r="AH2805" i="1" s="1"/>
  <c r="AI2805" i="1" s="1"/>
  <c r="P2805" i="1"/>
  <c r="Q2805" i="1"/>
  <c r="O2806" i="1"/>
  <c r="P2806" i="1"/>
  <c r="Q2806" i="1"/>
  <c r="O2807" i="1"/>
  <c r="P2807" i="1"/>
  <c r="Q2807" i="1"/>
  <c r="O2808" i="1"/>
  <c r="AF2808" i="1" s="1"/>
  <c r="AG2808" i="1" s="1"/>
  <c r="K2808" i="1" s="1"/>
  <c r="P2808" i="1"/>
  <c r="Q2808" i="1"/>
  <c r="O2809" i="1"/>
  <c r="P2809" i="1"/>
  <c r="Q2809" i="1"/>
  <c r="O2810" i="1"/>
  <c r="P2810" i="1"/>
  <c r="Q2810" i="1"/>
  <c r="O2811" i="1"/>
  <c r="P2811" i="1"/>
  <c r="Q2811" i="1"/>
  <c r="O2812" i="1"/>
  <c r="AC2812" i="1" s="1"/>
  <c r="AD2812" i="1" s="1"/>
  <c r="L2812" i="1" s="1"/>
  <c r="P2812" i="1"/>
  <c r="Q2812" i="1"/>
  <c r="O2813" i="1"/>
  <c r="AH2813" i="1" s="1"/>
  <c r="AI2813" i="1" s="1"/>
  <c r="K2813" i="1" s="1"/>
  <c r="P2813" i="1"/>
  <c r="Q2813" i="1"/>
  <c r="O2814" i="1"/>
  <c r="P2814" i="1"/>
  <c r="Q2814" i="1"/>
  <c r="O2815" i="1"/>
  <c r="P2815" i="1"/>
  <c r="Q2815" i="1"/>
  <c r="O2816" i="1"/>
  <c r="P2816" i="1"/>
  <c r="Q2816" i="1"/>
  <c r="O2817" i="1"/>
  <c r="AH2817" i="1" s="1"/>
  <c r="AI2817" i="1" s="1"/>
  <c r="K2817" i="1" s="1"/>
  <c r="P2817" i="1"/>
  <c r="Q2817" i="1"/>
  <c r="O2818" i="1"/>
  <c r="P2818" i="1"/>
  <c r="Q2818" i="1"/>
  <c r="O2819" i="1"/>
  <c r="P2819" i="1"/>
  <c r="Q2819" i="1"/>
  <c r="O2820" i="1"/>
  <c r="AF2820" i="1" s="1"/>
  <c r="AG2820" i="1" s="1"/>
  <c r="K2820" i="1" s="1"/>
  <c r="P2820" i="1"/>
  <c r="Q2820" i="1"/>
  <c r="O2821" i="1"/>
  <c r="AH2821" i="1" s="1"/>
  <c r="AI2821" i="1" s="1"/>
  <c r="K2821" i="1" s="1"/>
  <c r="P2821" i="1"/>
  <c r="Q2821" i="1"/>
  <c r="O2822" i="1"/>
  <c r="P2822" i="1"/>
  <c r="Q2822" i="1"/>
  <c r="O2823" i="1"/>
  <c r="P2823" i="1"/>
  <c r="Q2823" i="1"/>
  <c r="O2824" i="1"/>
  <c r="P2824" i="1"/>
  <c r="Q2824" i="1"/>
  <c r="O2825" i="1"/>
  <c r="P2825" i="1"/>
  <c r="Q2825" i="1"/>
  <c r="O2826" i="1"/>
  <c r="P2826" i="1"/>
  <c r="Q2826" i="1"/>
  <c r="O2827" i="1"/>
  <c r="P2827" i="1"/>
  <c r="Q2827" i="1"/>
  <c r="O2828" i="1"/>
  <c r="AC2828" i="1" s="1"/>
  <c r="AD2828" i="1" s="1"/>
  <c r="L2828" i="1" s="1"/>
  <c r="P2828" i="1"/>
  <c r="Q2828" i="1"/>
  <c r="O2829" i="1"/>
  <c r="AH2829" i="1" s="1"/>
  <c r="AI2829" i="1" s="1"/>
  <c r="K2829" i="1" s="1"/>
  <c r="P2829" i="1"/>
  <c r="Q2829" i="1"/>
  <c r="O2830" i="1"/>
  <c r="P2830" i="1"/>
  <c r="Q2830" i="1"/>
  <c r="O2831" i="1"/>
  <c r="P2831" i="1"/>
  <c r="Q2831" i="1"/>
  <c r="O2832" i="1"/>
  <c r="AH2832" i="1" s="1"/>
  <c r="AI2832" i="1" s="1"/>
  <c r="P2832" i="1"/>
  <c r="Q2832" i="1"/>
  <c r="O2833" i="1"/>
  <c r="AH2833" i="1" s="1"/>
  <c r="AI2833" i="1" s="1"/>
  <c r="K2833" i="1" s="1"/>
  <c r="P2833" i="1"/>
  <c r="Q2833" i="1"/>
  <c r="O2834" i="1"/>
  <c r="P2834" i="1"/>
  <c r="Q2834" i="1"/>
  <c r="O2835" i="1"/>
  <c r="P2835" i="1"/>
  <c r="Q2835" i="1"/>
  <c r="O2836" i="1"/>
  <c r="AA2836" i="1" s="1"/>
  <c r="AB2836" i="1" s="1"/>
  <c r="L2836" i="1" s="1"/>
  <c r="P2836" i="1"/>
  <c r="Q2836" i="1"/>
  <c r="O2837" i="1"/>
  <c r="AH2837" i="1" s="1"/>
  <c r="AI2837" i="1" s="1"/>
  <c r="K2837" i="1" s="1"/>
  <c r="P2837" i="1"/>
  <c r="Q2837" i="1"/>
  <c r="O2838" i="1"/>
  <c r="P2838" i="1"/>
  <c r="Q2838" i="1"/>
  <c r="O2839" i="1"/>
  <c r="P2839" i="1"/>
  <c r="Q2839" i="1"/>
  <c r="O2840" i="1"/>
  <c r="P2840" i="1"/>
  <c r="Q2840" i="1"/>
  <c r="O2841" i="1"/>
  <c r="P2841" i="1"/>
  <c r="Q2841" i="1"/>
  <c r="O2842" i="1"/>
  <c r="P2842" i="1"/>
  <c r="Q2842" i="1"/>
  <c r="O2843" i="1"/>
  <c r="P2843" i="1"/>
  <c r="Q2843" i="1"/>
  <c r="O2844" i="1"/>
  <c r="AC2844" i="1" s="1"/>
  <c r="AD2844" i="1" s="1"/>
  <c r="L2844" i="1" s="1"/>
  <c r="P2844" i="1"/>
  <c r="Q2844" i="1"/>
  <c r="O2845" i="1"/>
  <c r="AH2845" i="1" s="1"/>
  <c r="AI2845" i="1" s="1"/>
  <c r="P2845" i="1"/>
  <c r="Q2845" i="1"/>
  <c r="O2846" i="1"/>
  <c r="P2846" i="1"/>
  <c r="Q2846" i="1"/>
  <c r="O2847" i="1"/>
  <c r="P2847" i="1"/>
  <c r="Q2847" i="1"/>
  <c r="O2848" i="1"/>
  <c r="P2848" i="1"/>
  <c r="Q2848" i="1"/>
  <c r="O2849" i="1"/>
  <c r="P2849" i="1"/>
  <c r="Q2849" i="1"/>
  <c r="O2850" i="1"/>
  <c r="P2850" i="1"/>
  <c r="Q2850" i="1"/>
  <c r="O2851" i="1"/>
  <c r="P2851" i="1"/>
  <c r="Q2851" i="1"/>
  <c r="O2852" i="1"/>
  <c r="P2852" i="1"/>
  <c r="Q2852" i="1"/>
  <c r="O2853" i="1"/>
  <c r="AH2853" i="1" s="1"/>
  <c r="AI2853" i="1" s="1"/>
  <c r="K2853" i="1" s="1"/>
  <c r="P2853" i="1"/>
  <c r="Q2853" i="1"/>
  <c r="O2854" i="1"/>
  <c r="P2854" i="1"/>
  <c r="Q2854" i="1"/>
  <c r="O2855" i="1"/>
  <c r="P2855" i="1"/>
  <c r="Q2855" i="1"/>
  <c r="O2856" i="1"/>
  <c r="AF2856" i="1" s="1"/>
  <c r="AG2856" i="1" s="1"/>
  <c r="K2856" i="1" s="1"/>
  <c r="P2856" i="1"/>
  <c r="Q2856" i="1"/>
  <c r="O2857" i="1"/>
  <c r="P2857" i="1"/>
  <c r="Q2857" i="1"/>
  <c r="O2858" i="1"/>
  <c r="P2858" i="1"/>
  <c r="Q2858" i="1"/>
  <c r="O2859" i="1"/>
  <c r="P2859" i="1"/>
  <c r="Q2859" i="1"/>
  <c r="O2860" i="1"/>
  <c r="AF2860" i="1" s="1"/>
  <c r="AG2860" i="1" s="1"/>
  <c r="P2860" i="1"/>
  <c r="Q2860" i="1"/>
  <c r="O2861" i="1"/>
  <c r="AH2861" i="1" s="1"/>
  <c r="AI2861" i="1" s="1"/>
  <c r="P2861" i="1"/>
  <c r="Q2861" i="1"/>
  <c r="O2862" i="1"/>
  <c r="P2862" i="1"/>
  <c r="Q2862" i="1"/>
  <c r="O2863" i="1"/>
  <c r="P2863" i="1"/>
  <c r="Q2863" i="1"/>
  <c r="O2864" i="1"/>
  <c r="AA2864" i="1" s="1"/>
  <c r="AB2864" i="1" s="1"/>
  <c r="L2864" i="1" s="1"/>
  <c r="P2864" i="1"/>
  <c r="Q2864" i="1"/>
  <c r="O2865" i="1"/>
  <c r="AH2865" i="1" s="1"/>
  <c r="AI2865" i="1" s="1"/>
  <c r="K2865" i="1" s="1"/>
  <c r="P2865" i="1"/>
  <c r="Q2865" i="1"/>
  <c r="O2866" i="1"/>
  <c r="P2866" i="1"/>
  <c r="Q2866" i="1"/>
  <c r="O2867" i="1"/>
  <c r="P2867" i="1"/>
  <c r="Q2867" i="1"/>
  <c r="O2868" i="1"/>
  <c r="AF2868" i="1" s="1"/>
  <c r="AG2868" i="1" s="1"/>
  <c r="K2868" i="1" s="1"/>
  <c r="P2868" i="1"/>
  <c r="Q2868" i="1"/>
  <c r="O2869" i="1"/>
  <c r="AH2869" i="1" s="1"/>
  <c r="AI2869" i="1" s="1"/>
  <c r="K2869" i="1" s="1"/>
  <c r="P2869" i="1"/>
  <c r="Q2869" i="1"/>
  <c r="O2870" i="1"/>
  <c r="P2870" i="1"/>
  <c r="Q2870" i="1"/>
  <c r="O2871" i="1"/>
  <c r="P2871" i="1"/>
  <c r="Q2871" i="1"/>
  <c r="O2872" i="1"/>
  <c r="AA2872" i="1" s="1"/>
  <c r="AB2872" i="1" s="1"/>
  <c r="P2872" i="1"/>
  <c r="Q2872" i="1"/>
  <c r="O2873" i="1"/>
  <c r="AH2873" i="1" s="1"/>
  <c r="AI2873" i="1" s="1"/>
  <c r="K2873" i="1" s="1"/>
  <c r="P2873" i="1"/>
  <c r="Q2873" i="1"/>
  <c r="O2874" i="1"/>
  <c r="P2874" i="1"/>
  <c r="Q2874" i="1"/>
  <c r="O2875" i="1"/>
  <c r="P2875" i="1"/>
  <c r="Q2875" i="1"/>
  <c r="O2876" i="1"/>
  <c r="AH2876" i="1" s="1"/>
  <c r="AI2876" i="1" s="1"/>
  <c r="K2876" i="1" s="1"/>
  <c r="P2876" i="1"/>
  <c r="Q2876" i="1"/>
  <c r="O2877" i="1"/>
  <c r="AH2877" i="1" s="1"/>
  <c r="AI2877" i="1" s="1"/>
  <c r="P2877" i="1"/>
  <c r="Q2877" i="1"/>
  <c r="O2878" i="1"/>
  <c r="P2878" i="1"/>
  <c r="Q2878" i="1"/>
  <c r="O2879" i="1"/>
  <c r="P2879" i="1"/>
  <c r="Q2879" i="1"/>
  <c r="O2880" i="1"/>
  <c r="AA2880" i="1" s="1"/>
  <c r="AB2880" i="1" s="1"/>
  <c r="P2880" i="1"/>
  <c r="Q2880" i="1"/>
  <c r="O2881" i="1"/>
  <c r="AH2881" i="1" s="1"/>
  <c r="AI2881" i="1" s="1"/>
  <c r="K2881" i="1" s="1"/>
  <c r="P2881" i="1"/>
  <c r="Q2881" i="1"/>
  <c r="O2882" i="1"/>
  <c r="P2882" i="1"/>
  <c r="Q2882" i="1"/>
  <c r="O2883" i="1"/>
  <c r="P2883" i="1"/>
  <c r="Q2883" i="1"/>
  <c r="O2884" i="1"/>
  <c r="AH2884" i="1" s="1"/>
  <c r="AI2884" i="1" s="1"/>
  <c r="P2884" i="1"/>
  <c r="Q2884" i="1"/>
  <c r="O2885" i="1"/>
  <c r="AH2885" i="1" s="1"/>
  <c r="AI2885" i="1" s="1"/>
  <c r="P2885" i="1"/>
  <c r="Q2885" i="1"/>
  <c r="O2886" i="1"/>
  <c r="P2886" i="1"/>
  <c r="Q2886" i="1"/>
  <c r="O2887" i="1"/>
  <c r="P2887" i="1"/>
  <c r="Q2887" i="1"/>
  <c r="O2888" i="1"/>
  <c r="P2888" i="1"/>
  <c r="Q2888" i="1"/>
  <c r="O2889" i="1"/>
  <c r="P2889" i="1"/>
  <c r="Q2889" i="1"/>
  <c r="O2890" i="1"/>
  <c r="P2890" i="1"/>
  <c r="Q2890" i="1"/>
  <c r="O2891" i="1"/>
  <c r="P2891" i="1"/>
  <c r="Q2891" i="1"/>
  <c r="O2892" i="1"/>
  <c r="AA2892" i="1" s="1"/>
  <c r="AB2892" i="1" s="1"/>
  <c r="L2892" i="1" s="1"/>
  <c r="P2892" i="1"/>
  <c r="Q2892" i="1"/>
  <c r="O2893" i="1"/>
  <c r="AH2893" i="1" s="1"/>
  <c r="AI2893" i="1" s="1"/>
  <c r="K2893" i="1" s="1"/>
  <c r="P2893" i="1"/>
  <c r="Q2893" i="1"/>
  <c r="O2894" i="1"/>
  <c r="P2894" i="1"/>
  <c r="Q2894" i="1"/>
  <c r="O2895" i="1"/>
  <c r="P2895" i="1"/>
  <c r="Q2895" i="1"/>
  <c r="O2896" i="1"/>
  <c r="P2896" i="1"/>
  <c r="Q2896" i="1"/>
  <c r="O2897" i="1"/>
  <c r="AH2897" i="1" s="1"/>
  <c r="AI2897" i="1" s="1"/>
  <c r="P2897" i="1"/>
  <c r="Q2897" i="1"/>
  <c r="O2898" i="1"/>
  <c r="P2898" i="1"/>
  <c r="Q2898" i="1"/>
  <c r="O2899" i="1"/>
  <c r="P2899" i="1"/>
  <c r="Q2899" i="1"/>
  <c r="O2900" i="1"/>
  <c r="AF2900" i="1" s="1"/>
  <c r="AG2900" i="1" s="1"/>
  <c r="P2900" i="1"/>
  <c r="Q2900" i="1"/>
  <c r="O2901" i="1"/>
  <c r="AH2901" i="1" s="1"/>
  <c r="AI2901" i="1" s="1"/>
  <c r="K2901" i="1" s="1"/>
  <c r="P2901" i="1"/>
  <c r="Q2901" i="1"/>
  <c r="O2902" i="1"/>
  <c r="P2902" i="1"/>
  <c r="Q2902" i="1"/>
  <c r="O2903" i="1"/>
  <c r="P2903" i="1"/>
  <c r="Q2903" i="1"/>
  <c r="O2904" i="1"/>
  <c r="AA2904" i="1" s="1"/>
  <c r="AB2904" i="1" s="1"/>
  <c r="P2904" i="1"/>
  <c r="Q2904" i="1"/>
  <c r="O2905" i="1"/>
  <c r="AH2905" i="1" s="1"/>
  <c r="AI2905" i="1" s="1"/>
  <c r="P2905" i="1"/>
  <c r="Q2905" i="1"/>
  <c r="O2906" i="1"/>
  <c r="P2906" i="1"/>
  <c r="Q2906" i="1"/>
  <c r="O2907" i="1"/>
  <c r="P2907" i="1"/>
  <c r="Q2907" i="1"/>
  <c r="O2908" i="1"/>
  <c r="AH2908" i="1" s="1"/>
  <c r="AI2908" i="1" s="1"/>
  <c r="P2908" i="1"/>
  <c r="Q2908" i="1"/>
  <c r="O2909" i="1"/>
  <c r="AH2909" i="1" s="1"/>
  <c r="AI2909" i="1" s="1"/>
  <c r="P2909" i="1"/>
  <c r="Q2909" i="1"/>
  <c r="O2910" i="1"/>
  <c r="P2910" i="1"/>
  <c r="Q2910" i="1"/>
  <c r="O2911" i="1"/>
  <c r="P2911" i="1"/>
  <c r="Q2911" i="1"/>
  <c r="O2912" i="1"/>
  <c r="AH2912" i="1" s="1"/>
  <c r="AI2912" i="1" s="1"/>
  <c r="P2912" i="1"/>
  <c r="Q2912" i="1"/>
  <c r="O2913" i="1"/>
  <c r="P2913" i="1"/>
  <c r="Q2913" i="1"/>
  <c r="O2914" i="1"/>
  <c r="P2914" i="1"/>
  <c r="Q2914" i="1"/>
  <c r="O2915" i="1"/>
  <c r="P2915" i="1"/>
  <c r="Q2915" i="1"/>
  <c r="O2916" i="1"/>
  <c r="AH2916" i="1" s="1"/>
  <c r="AI2916" i="1" s="1"/>
  <c r="P2916" i="1"/>
  <c r="Q2916" i="1"/>
  <c r="O2917" i="1"/>
  <c r="P2917" i="1"/>
  <c r="Q2917" i="1"/>
  <c r="O2918" i="1"/>
  <c r="P2918" i="1"/>
  <c r="Q2918" i="1"/>
  <c r="O2919" i="1"/>
  <c r="AA2919" i="1" s="1"/>
  <c r="AB2919" i="1" s="1"/>
  <c r="L2919" i="1" s="1"/>
  <c r="P2919" i="1"/>
  <c r="Q2919" i="1"/>
  <c r="O2920" i="1"/>
  <c r="P2920" i="1"/>
  <c r="Q2920" i="1"/>
  <c r="O2921" i="1"/>
  <c r="P2921" i="1"/>
  <c r="Q2921" i="1"/>
  <c r="O2922" i="1"/>
  <c r="P2922" i="1"/>
  <c r="Q2922" i="1"/>
  <c r="O2923" i="1"/>
  <c r="AA2923" i="1" s="1"/>
  <c r="AB2923" i="1" s="1"/>
  <c r="P2923" i="1"/>
  <c r="Q2923" i="1"/>
  <c r="O2924" i="1"/>
  <c r="P2924" i="1"/>
  <c r="Q2924" i="1"/>
  <c r="O2925" i="1"/>
  <c r="P2925" i="1"/>
  <c r="Q2925" i="1"/>
  <c r="O2926" i="1"/>
  <c r="P2926" i="1"/>
  <c r="Q2926" i="1"/>
  <c r="O2927" i="1"/>
  <c r="AA2927" i="1" s="1"/>
  <c r="AB2927" i="1" s="1"/>
  <c r="L2927" i="1" s="1"/>
  <c r="P2927" i="1"/>
  <c r="Q2927" i="1"/>
  <c r="O2928" i="1"/>
  <c r="AH2928" i="1" s="1"/>
  <c r="AI2928" i="1" s="1"/>
  <c r="K2928" i="1" s="1"/>
  <c r="P2928" i="1"/>
  <c r="Q2928" i="1"/>
  <c r="O2929" i="1"/>
  <c r="P2929" i="1"/>
  <c r="Q2929" i="1"/>
  <c r="O2930" i="1"/>
  <c r="P2930" i="1"/>
  <c r="Q2930" i="1"/>
  <c r="O2931" i="1"/>
  <c r="AF2931" i="1" s="1"/>
  <c r="AG2931" i="1" s="1"/>
  <c r="P2931" i="1"/>
  <c r="Q2931" i="1"/>
  <c r="O2932" i="1"/>
  <c r="P2932" i="1"/>
  <c r="Q2932" i="1"/>
  <c r="O2933" i="1"/>
  <c r="P2933" i="1"/>
  <c r="Q2933" i="1"/>
  <c r="O2934" i="1"/>
  <c r="P2934" i="1"/>
  <c r="Q2934" i="1"/>
  <c r="O2935" i="1"/>
  <c r="AA2935" i="1" s="1"/>
  <c r="AB2935" i="1" s="1"/>
  <c r="P2935" i="1"/>
  <c r="Q2935" i="1"/>
  <c r="O2936" i="1"/>
  <c r="AH2936" i="1" s="1"/>
  <c r="AI2936" i="1" s="1"/>
  <c r="K2936" i="1" s="1"/>
  <c r="P2936" i="1"/>
  <c r="Q2936" i="1"/>
  <c r="O2937" i="1"/>
  <c r="P2937" i="1"/>
  <c r="Q2937" i="1"/>
  <c r="O2938" i="1"/>
  <c r="P2938" i="1"/>
  <c r="Q2938" i="1"/>
  <c r="O2939" i="1"/>
  <c r="P2939" i="1"/>
  <c r="Q2939" i="1"/>
  <c r="O2940" i="1"/>
  <c r="P2940" i="1"/>
  <c r="Q2940" i="1"/>
  <c r="O2941" i="1"/>
  <c r="P2941" i="1"/>
  <c r="Q2941" i="1"/>
  <c r="O2942" i="1"/>
  <c r="P2942" i="1"/>
  <c r="Q2942" i="1"/>
  <c r="O2943" i="1"/>
  <c r="AC2943" i="1" s="1"/>
  <c r="AD2943" i="1" s="1"/>
  <c r="P2943" i="1"/>
  <c r="Q2943" i="1"/>
  <c r="O2944" i="1"/>
  <c r="AH2944" i="1" s="1"/>
  <c r="AI2944" i="1" s="1"/>
  <c r="K2944" i="1" s="1"/>
  <c r="P2944" i="1"/>
  <c r="Q2944" i="1"/>
  <c r="O2945" i="1"/>
  <c r="P2945" i="1"/>
  <c r="Q2945" i="1"/>
  <c r="O2946" i="1"/>
  <c r="P2946" i="1"/>
  <c r="Q2946" i="1"/>
  <c r="O2947" i="1"/>
  <c r="P2947" i="1"/>
  <c r="Q2947" i="1"/>
  <c r="O2948" i="1"/>
  <c r="AH2948" i="1" s="1"/>
  <c r="AI2948" i="1" s="1"/>
  <c r="K2948" i="1" s="1"/>
  <c r="P2948" i="1"/>
  <c r="Q2948" i="1"/>
  <c r="O2949" i="1"/>
  <c r="P2949" i="1"/>
  <c r="Q2949" i="1"/>
  <c r="O2950" i="1"/>
  <c r="P2950" i="1"/>
  <c r="Q2950" i="1"/>
  <c r="O2951" i="1"/>
  <c r="P2951" i="1"/>
  <c r="Q2951" i="1"/>
  <c r="O2952" i="1"/>
  <c r="P2952" i="1"/>
  <c r="Q2952" i="1"/>
  <c r="O2953" i="1"/>
  <c r="P2953" i="1"/>
  <c r="Q2953" i="1"/>
  <c r="O2954" i="1"/>
  <c r="P2954" i="1"/>
  <c r="Q2954" i="1"/>
  <c r="O2955" i="1"/>
  <c r="AA2955" i="1" s="1"/>
  <c r="AB2955" i="1" s="1"/>
  <c r="P2955" i="1"/>
  <c r="Q2955" i="1"/>
  <c r="O2956" i="1"/>
  <c r="P2956" i="1"/>
  <c r="Q2956" i="1"/>
  <c r="O2957" i="1"/>
  <c r="P2957" i="1"/>
  <c r="Q2957" i="1"/>
  <c r="O2958" i="1"/>
  <c r="P2958" i="1"/>
  <c r="Q2958" i="1"/>
  <c r="O2959" i="1"/>
  <c r="AA2959" i="1" s="1"/>
  <c r="AB2959" i="1" s="1"/>
  <c r="P2959" i="1"/>
  <c r="Q2959" i="1"/>
  <c r="O2960" i="1"/>
  <c r="AH2960" i="1" s="1"/>
  <c r="AI2960" i="1" s="1"/>
  <c r="P2960" i="1"/>
  <c r="Q2960" i="1"/>
  <c r="O2961" i="1"/>
  <c r="P2961" i="1"/>
  <c r="Q2961" i="1"/>
  <c r="O2962" i="1"/>
  <c r="P2962" i="1"/>
  <c r="Q2962" i="1"/>
  <c r="O2963" i="1"/>
  <c r="AF2963" i="1" s="1"/>
  <c r="AG2963" i="1" s="1"/>
  <c r="K2963" i="1" s="1"/>
  <c r="P2963" i="1"/>
  <c r="Q2963" i="1"/>
  <c r="O2964" i="1"/>
  <c r="AH2964" i="1" s="1"/>
  <c r="AI2964" i="1" s="1"/>
  <c r="K2964" i="1" s="1"/>
  <c r="P2964" i="1"/>
  <c r="Q2964" i="1"/>
  <c r="O2965" i="1"/>
  <c r="P2965" i="1"/>
  <c r="Q2965" i="1"/>
  <c r="O2966" i="1"/>
  <c r="P2966" i="1"/>
  <c r="Q2966" i="1"/>
  <c r="O2967" i="1"/>
  <c r="AA2967" i="1" s="1"/>
  <c r="AB2967" i="1" s="1"/>
  <c r="P2967" i="1"/>
  <c r="Q2967" i="1"/>
  <c r="O2968" i="1"/>
  <c r="AH2968" i="1" s="1"/>
  <c r="AI2968" i="1" s="1"/>
  <c r="P2968" i="1"/>
  <c r="Q2968" i="1"/>
  <c r="O2969" i="1"/>
  <c r="P2969" i="1"/>
  <c r="Q2969" i="1"/>
  <c r="O2970" i="1"/>
  <c r="P2970" i="1"/>
  <c r="Q2970" i="1"/>
  <c r="O2971" i="1"/>
  <c r="P2971" i="1"/>
  <c r="Q2971" i="1"/>
  <c r="O2972" i="1"/>
  <c r="AH2972" i="1" s="1"/>
  <c r="AI2972" i="1" s="1"/>
  <c r="K2972" i="1" s="1"/>
  <c r="P2972" i="1"/>
  <c r="Q2972" i="1"/>
  <c r="O2973" i="1"/>
  <c r="P2973" i="1"/>
  <c r="Q2973" i="1"/>
  <c r="O2974" i="1"/>
  <c r="P2974" i="1"/>
  <c r="Q2974" i="1"/>
  <c r="O2975" i="1"/>
  <c r="AF2975" i="1" s="1"/>
  <c r="AG2975" i="1" s="1"/>
  <c r="P2975" i="1"/>
  <c r="Q2975" i="1"/>
  <c r="O2976" i="1"/>
  <c r="P2976" i="1"/>
  <c r="Q2976" i="1"/>
  <c r="O2977" i="1"/>
  <c r="P2977" i="1"/>
  <c r="Q2977" i="1"/>
  <c r="O2978" i="1"/>
  <c r="P2978" i="1"/>
  <c r="Q2978" i="1"/>
  <c r="O2979" i="1"/>
  <c r="AA2979" i="1" s="1"/>
  <c r="AB2979" i="1" s="1"/>
  <c r="P2979" i="1"/>
  <c r="Q2979" i="1"/>
  <c r="O2980" i="1"/>
  <c r="P2980" i="1"/>
  <c r="Q2980" i="1"/>
  <c r="O2981" i="1"/>
  <c r="P2981" i="1"/>
  <c r="Q2981" i="1"/>
  <c r="O2982" i="1"/>
  <c r="P2982" i="1"/>
  <c r="Q2982" i="1"/>
  <c r="O2983" i="1"/>
  <c r="P2983" i="1"/>
  <c r="Q2983" i="1"/>
  <c r="O2984" i="1"/>
  <c r="AC2984" i="1" s="1"/>
  <c r="AD2984" i="1" s="1"/>
  <c r="P2984" i="1"/>
  <c r="Q2984" i="1"/>
  <c r="O2985" i="1"/>
  <c r="P2985" i="1"/>
  <c r="Q2985" i="1"/>
  <c r="O2986" i="1"/>
  <c r="P2986" i="1"/>
  <c r="Q2986" i="1"/>
  <c r="O2987" i="1"/>
  <c r="P2987" i="1"/>
  <c r="Q2987" i="1"/>
  <c r="O2988" i="1"/>
  <c r="P2988" i="1"/>
  <c r="Q2988" i="1"/>
  <c r="O2989" i="1"/>
  <c r="P2989" i="1"/>
  <c r="Q2989" i="1"/>
  <c r="O2990" i="1"/>
  <c r="P2990" i="1"/>
  <c r="Q2990" i="1"/>
  <c r="O2991" i="1"/>
  <c r="AF2991" i="1" s="1"/>
  <c r="AG2991" i="1" s="1"/>
  <c r="P2991" i="1"/>
  <c r="Q2991" i="1"/>
  <c r="O2992" i="1"/>
  <c r="P2992" i="1"/>
  <c r="Q2992" i="1"/>
  <c r="O2993" i="1"/>
  <c r="P2993" i="1"/>
  <c r="Q2993" i="1"/>
  <c r="O2994" i="1"/>
  <c r="P2994" i="1"/>
  <c r="Q2994" i="1"/>
  <c r="O2995" i="1"/>
  <c r="AA2995" i="1" s="1"/>
  <c r="AB2995" i="1" s="1"/>
  <c r="L2995" i="1" s="1"/>
  <c r="P2995" i="1"/>
  <c r="Q2995" i="1"/>
  <c r="O2996" i="1"/>
  <c r="AF2996" i="1" s="1"/>
  <c r="AG2996" i="1" s="1"/>
  <c r="P2996" i="1"/>
  <c r="Q2996" i="1"/>
  <c r="O2997" i="1"/>
  <c r="P2997" i="1"/>
  <c r="Q2997" i="1"/>
  <c r="O2998" i="1"/>
  <c r="AH2998" i="1" s="1"/>
  <c r="AI2998" i="1" s="1"/>
  <c r="P2998" i="1"/>
  <c r="Q2998" i="1"/>
  <c r="O2999" i="1"/>
  <c r="P2999" i="1"/>
  <c r="Q2999" i="1"/>
  <c r="O3000" i="1"/>
  <c r="AC3000" i="1" s="1"/>
  <c r="AD3000" i="1" s="1"/>
  <c r="L3000" i="1" s="1"/>
  <c r="P3000" i="1"/>
  <c r="Q3000" i="1"/>
  <c r="O3001" i="1"/>
  <c r="P3001" i="1"/>
  <c r="Q3001" i="1"/>
  <c r="O3002" i="1"/>
  <c r="P3002" i="1"/>
  <c r="Q3002" i="1"/>
  <c r="O3003" i="1"/>
  <c r="P3003" i="1"/>
  <c r="Q3003" i="1"/>
  <c r="O3004" i="1"/>
  <c r="AC3004" i="1" s="1"/>
  <c r="AD3004" i="1" s="1"/>
  <c r="L3004" i="1" s="1"/>
  <c r="P3004" i="1"/>
  <c r="Q3004" i="1"/>
  <c r="O3005" i="1"/>
  <c r="P3005" i="1"/>
  <c r="Q3005" i="1"/>
  <c r="O3006" i="1"/>
  <c r="AH3006" i="1" s="1"/>
  <c r="AI3006" i="1" s="1"/>
  <c r="P3006" i="1"/>
  <c r="Q3006" i="1"/>
  <c r="O3007" i="1"/>
  <c r="AH3007" i="1" s="1"/>
  <c r="AI3007" i="1" s="1"/>
  <c r="K3007" i="1" s="1"/>
  <c r="P3007" i="1"/>
  <c r="Q3007" i="1"/>
  <c r="O3008" i="1"/>
  <c r="P3008" i="1"/>
  <c r="Q3008" i="1"/>
  <c r="O3009" i="1"/>
  <c r="P3009" i="1"/>
  <c r="Q3009" i="1"/>
  <c r="O3010" i="1"/>
  <c r="AH3010" i="1" s="1"/>
  <c r="AI3010" i="1" s="1"/>
  <c r="P3010" i="1"/>
  <c r="Q3010" i="1"/>
  <c r="O3011" i="1"/>
  <c r="AA3011" i="1" s="1"/>
  <c r="AB3011" i="1" s="1"/>
  <c r="P3011" i="1"/>
  <c r="Q3011" i="1"/>
  <c r="O3012" i="1"/>
  <c r="P3012" i="1"/>
  <c r="Q3012" i="1"/>
  <c r="O3013" i="1"/>
  <c r="P3013" i="1"/>
  <c r="Q3013" i="1"/>
  <c r="O3014" i="1"/>
  <c r="AH3014" i="1" s="1"/>
  <c r="AI3014" i="1" s="1"/>
  <c r="K3014" i="1" s="1"/>
  <c r="P3014" i="1"/>
  <c r="Q3014" i="1"/>
  <c r="O3015" i="1"/>
  <c r="AH3015" i="1" s="1"/>
  <c r="AI3015" i="1" s="1"/>
  <c r="K3015" i="1" s="1"/>
  <c r="P3015" i="1"/>
  <c r="Q3015" i="1"/>
  <c r="O3016" i="1"/>
  <c r="P3016" i="1"/>
  <c r="Q3016" i="1"/>
  <c r="O3017" i="1"/>
  <c r="AF3017" i="1" s="1"/>
  <c r="AG3017" i="1" s="1"/>
  <c r="P3017" i="1"/>
  <c r="Q3017" i="1"/>
  <c r="O3018" i="1"/>
  <c r="P3018" i="1"/>
  <c r="Q3018" i="1"/>
  <c r="O3019" i="1"/>
  <c r="AF3019" i="1" s="1"/>
  <c r="AG3019" i="1" s="1"/>
  <c r="P3019" i="1"/>
  <c r="Q3019" i="1"/>
  <c r="O3020" i="1"/>
  <c r="AC3020" i="1" s="1"/>
  <c r="AD3020" i="1" s="1"/>
  <c r="P3020" i="1"/>
  <c r="Q3020" i="1"/>
  <c r="O3021" i="1"/>
  <c r="P3021" i="1"/>
  <c r="Q3021" i="1"/>
  <c r="O3022" i="1"/>
  <c r="P3022" i="1"/>
  <c r="Q3022" i="1"/>
  <c r="O3023" i="1"/>
  <c r="P3023" i="1"/>
  <c r="Q3023" i="1"/>
  <c r="O3024" i="1"/>
  <c r="P3024" i="1"/>
  <c r="Q3024" i="1"/>
  <c r="O3025" i="1"/>
  <c r="P3025" i="1"/>
  <c r="Q3025" i="1"/>
  <c r="O3026" i="1"/>
  <c r="P3026" i="1"/>
  <c r="Q3026" i="1"/>
  <c r="O3027" i="1"/>
  <c r="AC3027" i="1" s="1"/>
  <c r="AD3027" i="1" s="1"/>
  <c r="L3027" i="1" s="1"/>
  <c r="P3027" i="1"/>
  <c r="Q3027" i="1"/>
  <c r="O3028" i="1"/>
  <c r="AF3028" i="1" s="1"/>
  <c r="AG3028" i="1" s="1"/>
  <c r="K3028" i="1" s="1"/>
  <c r="P3028" i="1"/>
  <c r="Q3028" i="1"/>
  <c r="O3029" i="1"/>
  <c r="AF3029" i="1" s="1"/>
  <c r="AG3029" i="1" s="1"/>
  <c r="P3029" i="1"/>
  <c r="Q3029" i="1"/>
  <c r="O3030" i="1"/>
  <c r="AH3030" i="1" s="1"/>
  <c r="AI3030" i="1" s="1"/>
  <c r="P3030" i="1"/>
  <c r="Q3030" i="1"/>
  <c r="O3031" i="1"/>
  <c r="AA3031" i="1" s="1"/>
  <c r="AB3031" i="1" s="1"/>
  <c r="P3031" i="1"/>
  <c r="Q3031" i="1"/>
  <c r="O3032" i="1"/>
  <c r="AH3032" i="1" s="1"/>
  <c r="AI3032" i="1" s="1"/>
  <c r="P3032" i="1"/>
  <c r="Q3032" i="1"/>
  <c r="O3033" i="1"/>
  <c r="AF3033" i="1" s="1"/>
  <c r="AG3033" i="1" s="1"/>
  <c r="P3033" i="1"/>
  <c r="Q3033" i="1"/>
  <c r="O3034" i="1"/>
  <c r="P3034" i="1"/>
  <c r="Q3034" i="1"/>
  <c r="O3035" i="1"/>
  <c r="AH3035" i="1" s="1"/>
  <c r="AI3035" i="1" s="1"/>
  <c r="K3035" i="1" s="1"/>
  <c r="P3035" i="1"/>
  <c r="Q3035" i="1"/>
  <c r="O3036" i="1"/>
  <c r="AH3036" i="1" s="1"/>
  <c r="AI3036" i="1" s="1"/>
  <c r="K3036" i="1" s="1"/>
  <c r="P3036" i="1"/>
  <c r="Q3036" i="1"/>
  <c r="O3037" i="1"/>
  <c r="P3037" i="1"/>
  <c r="Q3037" i="1"/>
  <c r="O3038" i="1"/>
  <c r="AH3038" i="1" s="1"/>
  <c r="AI3038" i="1" s="1"/>
  <c r="K3038" i="1" s="1"/>
  <c r="P3038" i="1"/>
  <c r="Q3038" i="1"/>
  <c r="O3039" i="1"/>
  <c r="P3039" i="1"/>
  <c r="Q3039" i="1"/>
  <c r="O3040" i="1"/>
  <c r="AH3040" i="1" s="1"/>
  <c r="AI3040" i="1" s="1"/>
  <c r="K3040" i="1" s="1"/>
  <c r="P3040" i="1"/>
  <c r="Q3040" i="1"/>
  <c r="O3041" i="1"/>
  <c r="P3041" i="1"/>
  <c r="Q3041" i="1"/>
  <c r="O3042" i="1"/>
  <c r="AH3042" i="1" s="1"/>
  <c r="AI3042" i="1" s="1"/>
  <c r="P3042" i="1"/>
  <c r="Q3042" i="1"/>
  <c r="O3043" i="1"/>
  <c r="AH3043" i="1" s="1"/>
  <c r="AI3043" i="1" s="1"/>
  <c r="P3043" i="1"/>
  <c r="Q3043" i="1"/>
  <c r="O3044" i="1"/>
  <c r="P3044" i="1"/>
  <c r="Q3044" i="1"/>
  <c r="O3045" i="1"/>
  <c r="AF3045" i="1" s="1"/>
  <c r="AG3045" i="1" s="1"/>
  <c r="P3045" i="1"/>
  <c r="Q3045" i="1"/>
  <c r="O3046" i="1"/>
  <c r="AH3046" i="1" s="1"/>
  <c r="AI3046" i="1" s="1"/>
  <c r="P3046" i="1"/>
  <c r="Q3046" i="1"/>
  <c r="O3047" i="1"/>
  <c r="AC3047" i="1" s="1"/>
  <c r="AD3047" i="1" s="1"/>
  <c r="P3047" i="1"/>
  <c r="Q3047" i="1"/>
  <c r="O3048" i="1"/>
  <c r="AH3048" i="1" s="1"/>
  <c r="AI3048" i="1" s="1"/>
  <c r="K3048" i="1" s="1"/>
  <c r="P3048" i="1"/>
  <c r="Q3048" i="1"/>
  <c r="O3049" i="1"/>
  <c r="AH3049" i="1" s="1"/>
  <c r="AI3049" i="1" s="1"/>
  <c r="P3049" i="1"/>
  <c r="Q3049" i="1"/>
  <c r="O3050" i="1"/>
  <c r="P3050" i="1"/>
  <c r="Q3050" i="1"/>
  <c r="O3051" i="1"/>
  <c r="AH3051" i="1" s="1"/>
  <c r="AI3051" i="1" s="1"/>
  <c r="P3051" i="1"/>
  <c r="Q3051" i="1"/>
  <c r="O3052" i="1"/>
  <c r="AF3052" i="1" s="1"/>
  <c r="AG3052" i="1" s="1"/>
  <c r="K3052" i="1" s="1"/>
  <c r="P3052" i="1"/>
  <c r="Q3052" i="1"/>
  <c r="O3053" i="1"/>
  <c r="P3053" i="1"/>
  <c r="Q3053" i="1"/>
  <c r="O3054" i="1"/>
  <c r="AA3054" i="1" s="1"/>
  <c r="AB3054" i="1" s="1"/>
  <c r="L3054" i="1" s="1"/>
  <c r="P3054" i="1"/>
  <c r="Q3054" i="1"/>
  <c r="O3055" i="1"/>
  <c r="P3055" i="1"/>
  <c r="Q3055" i="1"/>
  <c r="O3056" i="1"/>
  <c r="AF3056" i="1" s="1"/>
  <c r="AG3056" i="1" s="1"/>
  <c r="P3056" i="1"/>
  <c r="Q3056" i="1"/>
  <c r="O3057" i="1"/>
  <c r="P3057" i="1"/>
  <c r="Q3057" i="1"/>
  <c r="O3058" i="1"/>
  <c r="AC3058" i="1" s="1"/>
  <c r="AD3058" i="1" s="1"/>
  <c r="P3058" i="1"/>
  <c r="Q3058" i="1"/>
  <c r="O3059" i="1"/>
  <c r="P3059" i="1"/>
  <c r="Q3059" i="1"/>
  <c r="O3060" i="1"/>
  <c r="AH3060" i="1" s="1"/>
  <c r="AI3060" i="1" s="1"/>
  <c r="P3060" i="1"/>
  <c r="Q3060" i="1"/>
  <c r="O3061" i="1"/>
  <c r="P3061" i="1"/>
  <c r="Q3061" i="1"/>
  <c r="O3062" i="1"/>
  <c r="P3062" i="1"/>
  <c r="Q3062" i="1"/>
  <c r="O3063" i="1"/>
  <c r="AH3063" i="1" s="1"/>
  <c r="AI3063" i="1" s="1"/>
  <c r="K3063" i="1" s="1"/>
  <c r="P3063" i="1"/>
  <c r="Q3063" i="1"/>
  <c r="O3064" i="1"/>
  <c r="AC3064" i="1" s="1"/>
  <c r="AD3064" i="1" s="1"/>
  <c r="L3064" i="1" s="1"/>
  <c r="P3064" i="1"/>
  <c r="Q3064" i="1"/>
  <c r="O3065" i="1"/>
  <c r="AF3065" i="1" s="1"/>
  <c r="AG3065" i="1" s="1"/>
  <c r="P3065" i="1"/>
  <c r="Q3065" i="1"/>
  <c r="O3066" i="1"/>
  <c r="P3066" i="1"/>
  <c r="Q3066" i="1"/>
  <c r="O3067" i="1"/>
  <c r="P3067" i="1"/>
  <c r="Q3067" i="1"/>
  <c r="O3068" i="1"/>
  <c r="P3068" i="1"/>
  <c r="Q3068" i="1"/>
  <c r="O3069" i="1"/>
  <c r="AF3069" i="1" s="1"/>
  <c r="AG3069" i="1" s="1"/>
  <c r="P3069" i="1"/>
  <c r="Q3069" i="1"/>
  <c r="O3070" i="1"/>
  <c r="AA3070" i="1" s="1"/>
  <c r="AB3070" i="1" s="1"/>
  <c r="L3070" i="1" s="1"/>
  <c r="P3070" i="1"/>
  <c r="Q3070" i="1"/>
  <c r="O3071" i="1"/>
  <c r="AC3071" i="1" s="1"/>
  <c r="AD3071" i="1" s="1"/>
  <c r="P3071" i="1"/>
  <c r="Q3071" i="1"/>
  <c r="O3072" i="1"/>
  <c r="AF3072" i="1" s="1"/>
  <c r="AG3072" i="1" s="1"/>
  <c r="K3072" i="1" s="1"/>
  <c r="P3072" i="1"/>
  <c r="Q3072" i="1"/>
  <c r="O3073" i="1"/>
  <c r="P3073" i="1"/>
  <c r="Q3073" i="1"/>
  <c r="O3074" i="1"/>
  <c r="AA3074" i="1" s="1"/>
  <c r="AB3074" i="1" s="1"/>
  <c r="L3074" i="1" s="1"/>
  <c r="P3074" i="1"/>
  <c r="Q3074" i="1"/>
  <c r="O3075" i="1"/>
  <c r="AC3075" i="1" s="1"/>
  <c r="AD3075" i="1" s="1"/>
  <c r="P3075" i="1"/>
  <c r="Q3075" i="1"/>
  <c r="O3076" i="1"/>
  <c r="AA3076" i="1" s="1"/>
  <c r="AB3076" i="1" s="1"/>
  <c r="P3076" i="1"/>
  <c r="Q3076" i="1"/>
  <c r="O3077" i="1"/>
  <c r="P3077" i="1"/>
  <c r="Q3077" i="1"/>
  <c r="O3078" i="1"/>
  <c r="AH3078" i="1" s="1"/>
  <c r="AI3078" i="1" s="1"/>
  <c r="K3078" i="1" s="1"/>
  <c r="P3078" i="1"/>
  <c r="Q3078" i="1"/>
  <c r="O3079" i="1"/>
  <c r="P3079" i="1"/>
  <c r="Q3079" i="1"/>
  <c r="O3080" i="1"/>
  <c r="P3080" i="1"/>
  <c r="Q3080" i="1"/>
  <c r="O3081" i="1"/>
  <c r="AC3081" i="1" s="1"/>
  <c r="AD3081" i="1" s="1"/>
  <c r="L3081" i="1" s="1"/>
  <c r="P3081" i="1"/>
  <c r="Q3081" i="1"/>
  <c r="O3082" i="1"/>
  <c r="AF3082" i="1" s="1"/>
  <c r="AG3082" i="1" s="1"/>
  <c r="P3082" i="1"/>
  <c r="Q3082" i="1"/>
  <c r="O3083" i="1"/>
  <c r="AH3083" i="1" s="1"/>
  <c r="AI3083" i="1" s="1"/>
  <c r="K3083" i="1" s="1"/>
  <c r="P3083" i="1"/>
  <c r="Q3083" i="1"/>
  <c r="O3084" i="1"/>
  <c r="AH3084" i="1" s="1"/>
  <c r="AI3084" i="1" s="1"/>
  <c r="K3084" i="1" s="1"/>
  <c r="P3084" i="1"/>
  <c r="Q3084" i="1"/>
  <c r="O3085" i="1"/>
  <c r="AA3085" i="1" s="1"/>
  <c r="AB3085" i="1" s="1"/>
  <c r="P3085" i="1"/>
  <c r="Q3085" i="1"/>
  <c r="O3086" i="1"/>
  <c r="P3086" i="1"/>
  <c r="Q3086" i="1"/>
  <c r="O3087" i="1"/>
  <c r="P3087" i="1"/>
  <c r="Q3087" i="1"/>
  <c r="O3088" i="1"/>
  <c r="P3088" i="1"/>
  <c r="Q3088" i="1"/>
  <c r="O3089" i="1"/>
  <c r="AA3089" i="1" s="1"/>
  <c r="AB3089" i="1" s="1"/>
  <c r="P3089" i="1"/>
  <c r="Q3089" i="1"/>
  <c r="O3090" i="1"/>
  <c r="AA3090" i="1" s="1"/>
  <c r="AB3090" i="1" s="1"/>
  <c r="P3090" i="1"/>
  <c r="Q3090" i="1"/>
  <c r="O3091" i="1"/>
  <c r="P3091" i="1"/>
  <c r="Q3091" i="1"/>
  <c r="O3092" i="1"/>
  <c r="AF3092" i="1" s="1"/>
  <c r="AG3092" i="1" s="1"/>
  <c r="K3092" i="1" s="1"/>
  <c r="P3092" i="1"/>
  <c r="Q3092" i="1"/>
  <c r="O3093" i="1"/>
  <c r="AH3093" i="1" s="1"/>
  <c r="AI3093" i="1" s="1"/>
  <c r="K3093" i="1" s="1"/>
  <c r="P3093" i="1"/>
  <c r="Q3093" i="1"/>
  <c r="O3094" i="1"/>
  <c r="AA3094" i="1" s="1"/>
  <c r="AB3094" i="1" s="1"/>
  <c r="L3094" i="1" s="1"/>
  <c r="P3094" i="1"/>
  <c r="Q3094" i="1"/>
  <c r="O3095" i="1"/>
  <c r="P3095" i="1"/>
  <c r="Q3095" i="1"/>
  <c r="O3096" i="1"/>
  <c r="AA3096" i="1" s="1"/>
  <c r="AB3096" i="1" s="1"/>
  <c r="L3096" i="1" s="1"/>
  <c r="P3096" i="1"/>
  <c r="Q3096" i="1"/>
  <c r="O3097" i="1"/>
  <c r="AA3097" i="1" s="1"/>
  <c r="AB3097" i="1" s="1"/>
  <c r="L3097" i="1" s="1"/>
  <c r="P3097" i="1"/>
  <c r="Q3097" i="1"/>
  <c r="O3098" i="1"/>
  <c r="AA3098" i="1" s="1"/>
  <c r="AB3098" i="1" s="1"/>
  <c r="L3098" i="1" s="1"/>
  <c r="P3098" i="1"/>
  <c r="Q3098" i="1"/>
  <c r="O3099" i="1"/>
  <c r="AF3099" i="1" s="1"/>
  <c r="AG3099" i="1" s="1"/>
  <c r="K3099" i="1" s="1"/>
  <c r="P3099" i="1"/>
  <c r="Q3099" i="1"/>
  <c r="O3100" i="1"/>
  <c r="P3100" i="1"/>
  <c r="Q3100" i="1"/>
  <c r="O3101" i="1"/>
  <c r="AA3101" i="1" s="1"/>
  <c r="AB3101" i="1" s="1"/>
  <c r="P3101" i="1"/>
  <c r="Q3101" i="1"/>
  <c r="O3102" i="1"/>
  <c r="P3102" i="1"/>
  <c r="Q3102" i="1"/>
  <c r="O3103" i="1"/>
  <c r="P3103" i="1"/>
  <c r="Q3103" i="1"/>
  <c r="O3104" i="1"/>
  <c r="AA3104" i="1" s="1"/>
  <c r="AB3104" i="1" s="1"/>
  <c r="P3104" i="1"/>
  <c r="Q3104" i="1"/>
  <c r="O3105" i="1"/>
  <c r="P3105" i="1"/>
  <c r="Q3105" i="1"/>
  <c r="O3106" i="1"/>
  <c r="AA3106" i="1" s="1"/>
  <c r="AB3106" i="1" s="1"/>
  <c r="P3106" i="1"/>
  <c r="Q3106" i="1"/>
  <c r="O3107" i="1"/>
  <c r="P3107" i="1"/>
  <c r="Q3107" i="1"/>
  <c r="O3108" i="1"/>
  <c r="AH3108" i="1" s="1"/>
  <c r="AI3108" i="1" s="1"/>
  <c r="K3108" i="1" s="1"/>
  <c r="P3108" i="1"/>
  <c r="Q3108" i="1"/>
  <c r="O3109" i="1"/>
  <c r="P3109" i="1"/>
  <c r="Q3109" i="1"/>
  <c r="O3110" i="1"/>
  <c r="AC3110" i="1" s="1"/>
  <c r="AD3110" i="1" s="1"/>
  <c r="P3110" i="1"/>
  <c r="Q3110" i="1"/>
  <c r="O3111" i="1"/>
  <c r="P3111" i="1"/>
  <c r="Q3111" i="1"/>
  <c r="O3112" i="1"/>
  <c r="AA3112" i="1" s="1"/>
  <c r="AB3112" i="1" s="1"/>
  <c r="L3112" i="1" s="1"/>
  <c r="P3112" i="1"/>
  <c r="Q3112" i="1"/>
  <c r="O3113" i="1"/>
  <c r="P3113" i="1"/>
  <c r="Q3113" i="1"/>
  <c r="O3114" i="1"/>
  <c r="AH3114" i="1" s="1"/>
  <c r="AI3114" i="1" s="1"/>
  <c r="P3114" i="1"/>
  <c r="Q3114" i="1"/>
  <c r="O3115" i="1"/>
  <c r="AH3115" i="1" s="1"/>
  <c r="AI3115" i="1" s="1"/>
  <c r="K3115" i="1" s="1"/>
  <c r="P3115" i="1"/>
  <c r="Q3115" i="1"/>
  <c r="O3116" i="1"/>
  <c r="AA3116" i="1" s="1"/>
  <c r="AB3116" i="1" s="1"/>
  <c r="L3116" i="1" s="1"/>
  <c r="P3116" i="1"/>
  <c r="Q3116" i="1"/>
  <c r="O3117" i="1"/>
  <c r="P3117" i="1"/>
  <c r="Q3117" i="1"/>
  <c r="O3118" i="1"/>
  <c r="AA3118" i="1" s="1"/>
  <c r="AB3118" i="1" s="1"/>
  <c r="L3118" i="1" s="1"/>
  <c r="P3118" i="1"/>
  <c r="Q3118" i="1"/>
  <c r="O3119" i="1"/>
  <c r="P3119" i="1"/>
  <c r="Q3119" i="1"/>
  <c r="O3120" i="1"/>
  <c r="AH3120" i="1" s="1"/>
  <c r="AI3120" i="1" s="1"/>
  <c r="K3120" i="1" s="1"/>
  <c r="P3120" i="1"/>
  <c r="Q3120" i="1"/>
  <c r="O3121" i="1"/>
  <c r="P3121" i="1"/>
  <c r="Q3121" i="1"/>
  <c r="O3122" i="1"/>
  <c r="P3122" i="1"/>
  <c r="Q3122" i="1"/>
  <c r="O3123" i="1"/>
  <c r="AH3123" i="1" s="1"/>
  <c r="AI3123" i="1" s="1"/>
  <c r="K3123" i="1" s="1"/>
  <c r="P3123" i="1"/>
  <c r="Q3123" i="1"/>
  <c r="O3124" i="1"/>
  <c r="AA3124" i="1" s="1"/>
  <c r="AB3124" i="1" s="1"/>
  <c r="P3124" i="1"/>
  <c r="Q3124" i="1"/>
  <c r="O3125" i="1"/>
  <c r="AA3125" i="1" s="1"/>
  <c r="AB3125" i="1" s="1"/>
  <c r="P3125" i="1"/>
  <c r="Q3125" i="1"/>
  <c r="O3126" i="1"/>
  <c r="AA3126" i="1" s="1"/>
  <c r="AB3126" i="1" s="1"/>
  <c r="P3126" i="1"/>
  <c r="Q3126" i="1"/>
  <c r="O3127" i="1"/>
  <c r="AH3127" i="1" s="1"/>
  <c r="AI3127" i="1" s="1"/>
  <c r="K3127" i="1" s="1"/>
  <c r="P3127" i="1"/>
  <c r="Q3127" i="1"/>
  <c r="O3128" i="1"/>
  <c r="AF3128" i="1" s="1"/>
  <c r="AG3128" i="1" s="1"/>
  <c r="P3128" i="1"/>
  <c r="Q3128" i="1"/>
  <c r="O3129" i="1"/>
  <c r="AF3129" i="1" s="1"/>
  <c r="AG3129" i="1" s="1"/>
  <c r="P3129" i="1"/>
  <c r="Q3129" i="1"/>
  <c r="O3130" i="1"/>
  <c r="AH3130" i="1" s="1"/>
  <c r="AI3130" i="1" s="1"/>
  <c r="K3130" i="1" s="1"/>
  <c r="P3130" i="1"/>
  <c r="Q3130" i="1"/>
  <c r="O3131" i="1"/>
  <c r="P3131" i="1"/>
  <c r="Q3131" i="1"/>
  <c r="O3132" i="1"/>
  <c r="P3132" i="1"/>
  <c r="Q3132" i="1"/>
  <c r="O3133" i="1"/>
  <c r="AC3133" i="1" s="1"/>
  <c r="AD3133" i="1" s="1"/>
  <c r="L3133" i="1" s="1"/>
  <c r="P3133" i="1"/>
  <c r="Q3133" i="1"/>
  <c r="O3134" i="1"/>
  <c r="AA3134" i="1" s="1"/>
  <c r="AB3134" i="1" s="1"/>
  <c r="P3134" i="1"/>
  <c r="Q3134" i="1"/>
  <c r="O3135" i="1"/>
  <c r="AH3135" i="1" s="1"/>
  <c r="AI3135" i="1" s="1"/>
  <c r="P3135" i="1"/>
  <c r="Q3135" i="1"/>
  <c r="O3136" i="1"/>
  <c r="AF3136" i="1" s="1"/>
  <c r="AG3136" i="1" s="1"/>
  <c r="P3136" i="1"/>
  <c r="Q3136" i="1"/>
  <c r="O3137" i="1"/>
  <c r="AA3137" i="1" s="1"/>
  <c r="AB3137" i="1" s="1"/>
  <c r="P3137" i="1"/>
  <c r="Q3137" i="1"/>
  <c r="O3138" i="1"/>
  <c r="AH3138" i="1" s="1"/>
  <c r="AI3138" i="1" s="1"/>
  <c r="P3138" i="1"/>
  <c r="Q3138" i="1"/>
  <c r="O3139" i="1"/>
  <c r="P3139" i="1"/>
  <c r="Q3139" i="1"/>
  <c r="O3140" i="1"/>
  <c r="P3140" i="1"/>
  <c r="Q3140" i="1"/>
  <c r="O3141" i="1"/>
  <c r="AC3141" i="1" s="1"/>
  <c r="AD3141" i="1" s="1"/>
  <c r="P3141" i="1"/>
  <c r="Q3141" i="1"/>
  <c r="O3142" i="1"/>
  <c r="P3142" i="1"/>
  <c r="Q3142" i="1"/>
  <c r="O3143" i="1"/>
  <c r="AH3143" i="1" s="1"/>
  <c r="AI3143" i="1" s="1"/>
  <c r="P3143" i="1"/>
  <c r="Q3143" i="1"/>
  <c r="O3144" i="1"/>
  <c r="P3144" i="1"/>
  <c r="Q3144" i="1"/>
  <c r="O3145" i="1"/>
  <c r="AC3145" i="1" s="1"/>
  <c r="AD3145" i="1" s="1"/>
  <c r="L3145" i="1" s="1"/>
  <c r="P3145" i="1"/>
  <c r="Q3145" i="1"/>
  <c r="O3146" i="1"/>
  <c r="P3146" i="1"/>
  <c r="Q3146" i="1"/>
  <c r="O3147" i="1"/>
  <c r="AA3147" i="1" s="1"/>
  <c r="AB3147" i="1" s="1"/>
  <c r="P3147" i="1"/>
  <c r="Q3147" i="1"/>
  <c r="O3148" i="1"/>
  <c r="P3148" i="1"/>
  <c r="Q3148" i="1"/>
  <c r="O3149" i="1"/>
  <c r="AH3149" i="1" s="1"/>
  <c r="AI3149" i="1" s="1"/>
  <c r="P3149" i="1"/>
  <c r="Q3149" i="1"/>
  <c r="O3150" i="1"/>
  <c r="AF3150" i="1" s="1"/>
  <c r="AG3150" i="1" s="1"/>
  <c r="P3150" i="1"/>
  <c r="Q3150" i="1"/>
  <c r="O3151" i="1"/>
  <c r="P3151" i="1"/>
  <c r="Q3151" i="1"/>
  <c r="O3152" i="1"/>
  <c r="P3152" i="1"/>
  <c r="Q3152" i="1"/>
  <c r="O3153" i="1"/>
  <c r="AC3153" i="1" s="1"/>
  <c r="AD3153" i="1" s="1"/>
  <c r="L3153" i="1" s="1"/>
  <c r="P3153" i="1"/>
  <c r="Q3153" i="1"/>
  <c r="O3154" i="1"/>
  <c r="P3154" i="1"/>
  <c r="Q3154" i="1"/>
  <c r="O3155" i="1"/>
  <c r="P3155" i="1"/>
  <c r="Q3155" i="1"/>
  <c r="O3156" i="1"/>
  <c r="P3156" i="1"/>
  <c r="Q3156" i="1"/>
  <c r="O3157" i="1"/>
  <c r="AH3157" i="1" s="1"/>
  <c r="AI3157" i="1" s="1"/>
  <c r="K3157" i="1" s="1"/>
  <c r="P3157" i="1"/>
  <c r="Q3157" i="1"/>
  <c r="O3158" i="1"/>
  <c r="AF3158" i="1" s="1"/>
  <c r="AG3158" i="1" s="1"/>
  <c r="P3158" i="1"/>
  <c r="Q3158" i="1"/>
  <c r="O3159" i="1"/>
  <c r="AH3159" i="1" s="1"/>
  <c r="AI3159" i="1" s="1"/>
  <c r="K3159" i="1" s="1"/>
  <c r="P3159" i="1"/>
  <c r="Q3159" i="1"/>
  <c r="O3160" i="1"/>
  <c r="P3160" i="1"/>
  <c r="Q3160" i="1"/>
  <c r="O3161" i="1"/>
  <c r="AH3161" i="1" s="1"/>
  <c r="AI3161" i="1" s="1"/>
  <c r="P3161" i="1"/>
  <c r="Q3161" i="1"/>
  <c r="O3162" i="1"/>
  <c r="P3162" i="1"/>
  <c r="Q3162" i="1"/>
  <c r="O3163" i="1"/>
  <c r="P3163" i="1"/>
  <c r="Q3163" i="1"/>
  <c r="O3164" i="1"/>
  <c r="P3164" i="1"/>
  <c r="Q3164" i="1"/>
  <c r="O3165" i="1"/>
  <c r="AC3165" i="1" s="1"/>
  <c r="AD3165" i="1" s="1"/>
  <c r="P3165" i="1"/>
  <c r="Q3165" i="1"/>
  <c r="O3166" i="1"/>
  <c r="AF3166" i="1" s="1"/>
  <c r="AG3166" i="1" s="1"/>
  <c r="P3166" i="1"/>
  <c r="Q3166" i="1"/>
  <c r="O3167" i="1"/>
  <c r="AH3167" i="1" s="1"/>
  <c r="AI3167" i="1" s="1"/>
  <c r="K3167" i="1" s="1"/>
  <c r="P3167" i="1"/>
  <c r="Q3167" i="1"/>
  <c r="O3168" i="1"/>
  <c r="P3168" i="1"/>
  <c r="Q3168" i="1"/>
  <c r="O3169" i="1"/>
  <c r="AH3169" i="1" s="1"/>
  <c r="AI3169" i="1" s="1"/>
  <c r="P3169" i="1"/>
  <c r="Q3169" i="1"/>
  <c r="O3170" i="1"/>
  <c r="P3170" i="1"/>
  <c r="Q3170" i="1"/>
  <c r="O3171" i="1"/>
  <c r="P3171" i="1"/>
  <c r="Q3171" i="1"/>
  <c r="O3172" i="1"/>
  <c r="P3172" i="1"/>
  <c r="Q3172" i="1"/>
  <c r="O3173" i="1"/>
  <c r="AH3173" i="1" s="1"/>
  <c r="AI3173" i="1" s="1"/>
  <c r="K3173" i="1" s="1"/>
  <c r="P3173" i="1"/>
  <c r="Q3173" i="1"/>
  <c r="O3174" i="1"/>
  <c r="AF3174" i="1" s="1"/>
  <c r="AG3174" i="1" s="1"/>
  <c r="P3174" i="1"/>
  <c r="Q3174" i="1"/>
  <c r="O3175" i="1"/>
  <c r="AH3175" i="1" s="1"/>
  <c r="AI3175" i="1" s="1"/>
  <c r="P3175" i="1"/>
  <c r="Q3175" i="1"/>
  <c r="O3176" i="1"/>
  <c r="P3176" i="1"/>
  <c r="Q3176" i="1"/>
  <c r="O3177" i="1"/>
  <c r="AH3177" i="1" s="1"/>
  <c r="AI3177" i="1" s="1"/>
  <c r="K3177" i="1" s="1"/>
  <c r="P3177" i="1"/>
  <c r="Q3177" i="1"/>
  <c r="O3178" i="1"/>
  <c r="AF3178" i="1" s="1"/>
  <c r="AG3178" i="1" s="1"/>
  <c r="P3178" i="1"/>
  <c r="Q3178" i="1"/>
  <c r="O3179" i="1"/>
  <c r="P3179" i="1"/>
  <c r="Q3179" i="1"/>
  <c r="O3180" i="1"/>
  <c r="P3180" i="1"/>
  <c r="Q3180" i="1"/>
  <c r="O3181" i="1"/>
  <c r="AH3181" i="1" s="1"/>
  <c r="AI3181" i="1" s="1"/>
  <c r="P3181" i="1"/>
  <c r="Q3181" i="1"/>
  <c r="O3182" i="1"/>
  <c r="AF3182" i="1" s="1"/>
  <c r="AG3182" i="1" s="1"/>
  <c r="P3182" i="1"/>
  <c r="Q3182" i="1"/>
  <c r="O3183" i="1"/>
  <c r="P3183" i="1"/>
  <c r="Q3183" i="1"/>
  <c r="O3184" i="1"/>
  <c r="P3184" i="1"/>
  <c r="Q3184" i="1"/>
  <c r="O3185" i="1"/>
  <c r="AC3185" i="1" s="1"/>
  <c r="AD3185" i="1" s="1"/>
  <c r="L3185" i="1" s="1"/>
  <c r="P3185" i="1"/>
  <c r="Q3185" i="1"/>
  <c r="O3186" i="1"/>
  <c r="AH3186" i="1" s="1"/>
  <c r="AI3186" i="1" s="1"/>
  <c r="P3186" i="1"/>
  <c r="Q3186" i="1"/>
  <c r="O3187" i="1"/>
  <c r="P3187" i="1"/>
  <c r="Q3187" i="1"/>
  <c r="O3188" i="1"/>
  <c r="P3188" i="1"/>
  <c r="Q3188" i="1"/>
  <c r="O3189" i="1"/>
  <c r="P3189" i="1"/>
  <c r="Q3189" i="1"/>
  <c r="O3190" i="1"/>
  <c r="AC3190" i="1" s="1"/>
  <c r="AD3190" i="1" s="1"/>
  <c r="P3190" i="1"/>
  <c r="Q3190" i="1"/>
  <c r="O3191" i="1"/>
  <c r="AH3191" i="1" s="1"/>
  <c r="AI3191" i="1" s="1"/>
  <c r="P3191" i="1"/>
  <c r="Q3191" i="1"/>
  <c r="O3192" i="1"/>
  <c r="P3192" i="1"/>
  <c r="Q3192" i="1"/>
  <c r="O3193" i="1"/>
  <c r="AA3193" i="1" s="1"/>
  <c r="AB3193" i="1" s="1"/>
  <c r="L3193" i="1" s="1"/>
  <c r="P3193" i="1"/>
  <c r="Q3193" i="1"/>
  <c r="O3194" i="1"/>
  <c r="AC3194" i="1" s="1"/>
  <c r="AD3194" i="1" s="1"/>
  <c r="P3194" i="1"/>
  <c r="Q3194" i="1"/>
  <c r="O3195" i="1"/>
  <c r="P3195" i="1"/>
  <c r="Q3195" i="1"/>
  <c r="O3196" i="1"/>
  <c r="P3196" i="1"/>
  <c r="Q3196" i="1"/>
  <c r="O3197" i="1"/>
  <c r="P3197" i="1"/>
  <c r="Q3197" i="1"/>
  <c r="O3198" i="1"/>
  <c r="AA3198" i="1" s="1"/>
  <c r="AB3198" i="1" s="1"/>
  <c r="P3198" i="1"/>
  <c r="Q3198" i="1"/>
  <c r="O3199" i="1"/>
  <c r="AH3199" i="1" s="1"/>
  <c r="AI3199" i="1" s="1"/>
  <c r="K3199" i="1" s="1"/>
  <c r="P3199" i="1"/>
  <c r="Q3199" i="1"/>
  <c r="O3200" i="1"/>
  <c r="P3200" i="1"/>
  <c r="Q3200" i="1"/>
  <c r="O3201" i="1"/>
  <c r="AC3201" i="1" s="1"/>
  <c r="AD3201" i="1" s="1"/>
  <c r="L3201" i="1" s="1"/>
  <c r="P3201" i="1"/>
  <c r="Q3201" i="1"/>
  <c r="O3202" i="1"/>
  <c r="AA3202" i="1" s="1"/>
  <c r="AB3202" i="1" s="1"/>
  <c r="P3202" i="1"/>
  <c r="Q3202" i="1"/>
  <c r="O3203" i="1"/>
  <c r="P3203" i="1"/>
  <c r="Q3203" i="1"/>
  <c r="O3204" i="1"/>
  <c r="P3204" i="1"/>
  <c r="Q3204" i="1"/>
  <c r="O3205" i="1"/>
  <c r="AC3205" i="1" s="1"/>
  <c r="AD3205" i="1" s="1"/>
  <c r="L3205" i="1" s="1"/>
  <c r="P3205" i="1"/>
  <c r="Q3205" i="1"/>
  <c r="O3206" i="1"/>
  <c r="P3206" i="1"/>
  <c r="Q3206" i="1"/>
  <c r="O3207" i="1"/>
  <c r="AH3207" i="1" s="1"/>
  <c r="AI3207" i="1" s="1"/>
  <c r="K3207" i="1" s="1"/>
  <c r="P3207" i="1"/>
  <c r="Q3207" i="1"/>
  <c r="O3208" i="1"/>
  <c r="P3208" i="1"/>
  <c r="Q3208" i="1"/>
  <c r="O3209" i="1"/>
  <c r="P3209" i="1"/>
  <c r="Q3209" i="1"/>
  <c r="O3210" i="1"/>
  <c r="P3210" i="1"/>
  <c r="Q3210" i="1"/>
  <c r="O3211" i="1"/>
  <c r="P3211" i="1"/>
  <c r="Q3211" i="1"/>
  <c r="O3212" i="1"/>
  <c r="P3212" i="1"/>
  <c r="Q3212" i="1"/>
  <c r="O3213" i="1"/>
  <c r="P3213" i="1"/>
  <c r="Q3213" i="1"/>
  <c r="O3214" i="1"/>
  <c r="P3214" i="1"/>
  <c r="Q3214" i="1"/>
  <c r="O3215" i="1"/>
  <c r="P3215" i="1"/>
  <c r="Q3215" i="1"/>
  <c r="O3216" i="1"/>
  <c r="P3216" i="1"/>
  <c r="Q3216" i="1"/>
  <c r="O3217" i="1"/>
  <c r="P3217" i="1"/>
  <c r="Q3217" i="1"/>
  <c r="O3218" i="1"/>
  <c r="P3218" i="1"/>
  <c r="Q3218" i="1"/>
  <c r="O3219" i="1"/>
  <c r="AH3219" i="1" s="1"/>
  <c r="AI3219" i="1" s="1"/>
  <c r="K3219" i="1" s="1"/>
  <c r="P3219" i="1"/>
  <c r="Q3219" i="1"/>
  <c r="O3220" i="1"/>
  <c r="P3220" i="1"/>
  <c r="Q3220" i="1"/>
  <c r="O3221" i="1"/>
  <c r="AC3221" i="1" s="1"/>
  <c r="AD3221" i="1" s="1"/>
  <c r="L3221" i="1" s="1"/>
  <c r="P3221" i="1"/>
  <c r="Q3221" i="1"/>
  <c r="O3222" i="1"/>
  <c r="AH3222" i="1" s="1"/>
  <c r="AI3222" i="1" s="1"/>
  <c r="P3222" i="1"/>
  <c r="Q3222" i="1"/>
  <c r="O3223" i="1"/>
  <c r="AC3223" i="1" s="1"/>
  <c r="AD3223" i="1" s="1"/>
  <c r="L3223" i="1" s="1"/>
  <c r="P3223" i="1"/>
  <c r="Q3223" i="1"/>
  <c r="O3224" i="1"/>
  <c r="P3224" i="1"/>
  <c r="Q3224" i="1"/>
  <c r="O3225" i="1"/>
  <c r="AH3225" i="1" s="1"/>
  <c r="AI3225" i="1" s="1"/>
  <c r="K3225" i="1" s="1"/>
  <c r="P3225" i="1"/>
  <c r="Q3225" i="1"/>
  <c r="O3226" i="1"/>
  <c r="P3226" i="1"/>
  <c r="Q3226" i="1"/>
  <c r="O3227" i="1"/>
  <c r="AH3227" i="1" s="1"/>
  <c r="AI3227" i="1" s="1"/>
  <c r="P3227" i="1"/>
  <c r="Q3227" i="1"/>
  <c r="O3228" i="1"/>
  <c r="P3228" i="1"/>
  <c r="Q3228" i="1"/>
  <c r="O3229" i="1"/>
  <c r="P3229" i="1"/>
  <c r="Q3229" i="1"/>
  <c r="O3230" i="1"/>
  <c r="P3230" i="1"/>
  <c r="Q3230" i="1"/>
  <c r="O3231" i="1"/>
  <c r="P3231" i="1"/>
  <c r="Q3231" i="1"/>
  <c r="O3232" i="1"/>
  <c r="P3232" i="1"/>
  <c r="Q3232" i="1"/>
  <c r="O3233" i="1"/>
  <c r="P3233" i="1"/>
  <c r="Q3233" i="1"/>
  <c r="O3234" i="1"/>
  <c r="AC3234" i="1" s="1"/>
  <c r="AD3234" i="1" s="1"/>
  <c r="P3234" i="1"/>
  <c r="Q3234" i="1"/>
  <c r="O3235" i="1"/>
  <c r="AA3235" i="1" s="1"/>
  <c r="AB3235" i="1" s="1"/>
  <c r="P3235" i="1"/>
  <c r="Q3235" i="1"/>
  <c r="O3236" i="1"/>
  <c r="P3236" i="1"/>
  <c r="Q3236" i="1"/>
  <c r="O3237" i="1"/>
  <c r="AC3237" i="1" s="1"/>
  <c r="AD3237" i="1" s="1"/>
  <c r="L3237" i="1" s="1"/>
  <c r="P3237" i="1"/>
  <c r="Q3237" i="1"/>
  <c r="O3238" i="1"/>
  <c r="AC3238" i="1" s="1"/>
  <c r="AD3238" i="1" s="1"/>
  <c r="P3238" i="1"/>
  <c r="Q3238" i="1"/>
  <c r="O3239" i="1"/>
  <c r="AA3239" i="1" s="1"/>
  <c r="AB3239" i="1" s="1"/>
  <c r="L3239" i="1" s="1"/>
  <c r="P3239" i="1"/>
  <c r="Q3239" i="1"/>
  <c r="O3240" i="1"/>
  <c r="P3240" i="1"/>
  <c r="Q3240" i="1"/>
  <c r="O3241" i="1"/>
  <c r="AC3241" i="1" s="1"/>
  <c r="AD3241" i="1" s="1"/>
  <c r="L3241" i="1" s="1"/>
  <c r="P3241" i="1"/>
  <c r="Q3241" i="1"/>
  <c r="O3242" i="1"/>
  <c r="P3242" i="1"/>
  <c r="Q3242" i="1"/>
  <c r="O3243" i="1"/>
  <c r="AF3243" i="1" s="1"/>
  <c r="AG3243" i="1" s="1"/>
  <c r="P3243" i="1"/>
  <c r="Q3243" i="1"/>
  <c r="O3244" i="1"/>
  <c r="AF3244" i="1" s="1"/>
  <c r="AG3244" i="1" s="1"/>
  <c r="K3244" i="1" s="1"/>
  <c r="P3244" i="1"/>
  <c r="Q3244" i="1"/>
  <c r="O3245" i="1"/>
  <c r="P3245" i="1"/>
  <c r="Q3245" i="1"/>
  <c r="O3246" i="1"/>
  <c r="AH3246" i="1" s="1"/>
  <c r="AI3246" i="1" s="1"/>
  <c r="K3246" i="1" s="1"/>
  <c r="P3246" i="1"/>
  <c r="Q3246" i="1"/>
  <c r="O3247" i="1"/>
  <c r="AH3247" i="1" s="1"/>
  <c r="AI3247" i="1" s="1"/>
  <c r="P3247" i="1"/>
  <c r="Q3247" i="1"/>
  <c r="O3248" i="1"/>
  <c r="P3248" i="1"/>
  <c r="Q3248" i="1"/>
  <c r="O3249" i="1"/>
  <c r="P3249" i="1"/>
  <c r="Q3249" i="1"/>
  <c r="O3250" i="1"/>
  <c r="AF3250" i="1" s="1"/>
  <c r="AG3250" i="1" s="1"/>
  <c r="K3250" i="1" s="1"/>
  <c r="P3250" i="1"/>
  <c r="Q3250" i="1"/>
  <c r="O3251" i="1"/>
  <c r="AA3251" i="1" s="1"/>
  <c r="AB3251" i="1" s="1"/>
  <c r="L3251" i="1" s="1"/>
  <c r="P3251" i="1"/>
  <c r="Q3251" i="1"/>
  <c r="O3252" i="1"/>
  <c r="P3252" i="1"/>
  <c r="Q3252" i="1"/>
  <c r="O3253" i="1"/>
  <c r="AA3253" i="1" s="1"/>
  <c r="AB3253" i="1" s="1"/>
  <c r="L3253" i="1" s="1"/>
  <c r="P3253" i="1"/>
  <c r="Q3253" i="1"/>
  <c r="O3254" i="1"/>
  <c r="AC3254" i="1" s="1"/>
  <c r="AD3254" i="1" s="1"/>
  <c r="L3254" i="1" s="1"/>
  <c r="P3254" i="1"/>
  <c r="Q3254" i="1"/>
  <c r="O3255" i="1"/>
  <c r="AA3255" i="1" s="1"/>
  <c r="AB3255" i="1" s="1"/>
  <c r="L3255" i="1" s="1"/>
  <c r="P3255" i="1"/>
  <c r="Q3255" i="1"/>
  <c r="O3256" i="1"/>
  <c r="AF3256" i="1" s="1"/>
  <c r="AG3256" i="1" s="1"/>
  <c r="P3256" i="1"/>
  <c r="Q3256" i="1"/>
  <c r="O3257" i="1"/>
  <c r="P3257" i="1"/>
  <c r="Q3257" i="1"/>
  <c r="O3258" i="1"/>
  <c r="AH3258" i="1" s="1"/>
  <c r="AI3258" i="1" s="1"/>
  <c r="P3258" i="1"/>
  <c r="Q3258" i="1"/>
  <c r="O3259" i="1"/>
  <c r="AF3259" i="1" s="1"/>
  <c r="AG3259" i="1" s="1"/>
  <c r="P3259" i="1"/>
  <c r="Q3259" i="1"/>
  <c r="O3260" i="1"/>
  <c r="AF3260" i="1" s="1"/>
  <c r="AG3260" i="1" s="1"/>
  <c r="K3260" i="1" s="1"/>
  <c r="P3260" i="1"/>
  <c r="Q3260" i="1"/>
  <c r="O3261" i="1"/>
  <c r="AA3261" i="1" s="1"/>
  <c r="AB3261" i="1" s="1"/>
  <c r="P3261" i="1"/>
  <c r="Q3261" i="1"/>
  <c r="O3262" i="1"/>
  <c r="AF3262" i="1" s="1"/>
  <c r="AG3262" i="1" s="1"/>
  <c r="K3262" i="1" s="1"/>
  <c r="P3262" i="1"/>
  <c r="Q3262" i="1"/>
  <c r="O3263" i="1"/>
  <c r="AC3263" i="1" s="1"/>
  <c r="AD3263" i="1" s="1"/>
  <c r="L3263" i="1" s="1"/>
  <c r="P3263" i="1"/>
  <c r="Q3263" i="1"/>
  <c r="O3264" i="1"/>
  <c r="AF3264" i="1" s="1"/>
  <c r="AG3264" i="1" s="1"/>
  <c r="P3264" i="1"/>
  <c r="Q3264" i="1"/>
  <c r="O3265" i="1"/>
  <c r="P3265" i="1"/>
  <c r="Q3265" i="1"/>
  <c r="O3266" i="1"/>
  <c r="AA3266" i="1" s="1"/>
  <c r="AB3266" i="1" s="1"/>
  <c r="L3266" i="1" s="1"/>
  <c r="P3266" i="1"/>
  <c r="Q3266" i="1"/>
  <c r="O3267" i="1"/>
  <c r="AA3267" i="1" s="1"/>
  <c r="AB3267" i="1" s="1"/>
  <c r="L3267" i="1" s="1"/>
  <c r="P3267" i="1"/>
  <c r="Q3267" i="1"/>
  <c r="O3268" i="1"/>
  <c r="AF3268" i="1" s="1"/>
  <c r="AG3268" i="1" s="1"/>
  <c r="P3268" i="1"/>
  <c r="Q3268" i="1"/>
  <c r="O3269" i="1"/>
  <c r="AA3269" i="1" s="1"/>
  <c r="AB3269" i="1" s="1"/>
  <c r="P3269" i="1"/>
  <c r="Q3269" i="1"/>
  <c r="O3270" i="1"/>
  <c r="AC3270" i="1" s="1"/>
  <c r="AD3270" i="1" s="1"/>
  <c r="L3270" i="1" s="1"/>
  <c r="P3270" i="1"/>
  <c r="Q3270" i="1"/>
  <c r="O3271" i="1"/>
  <c r="AC3271" i="1" s="1"/>
  <c r="AD3271" i="1" s="1"/>
  <c r="L3271" i="1" s="1"/>
  <c r="P3271" i="1"/>
  <c r="Q3271" i="1"/>
  <c r="O3272" i="1"/>
  <c r="AF3272" i="1" s="1"/>
  <c r="AG3272" i="1" s="1"/>
  <c r="P3272" i="1"/>
  <c r="Q3272" i="1"/>
  <c r="O3273" i="1"/>
  <c r="AC3273" i="1" s="1"/>
  <c r="AD3273" i="1" s="1"/>
  <c r="L3273" i="1" s="1"/>
  <c r="P3273" i="1"/>
  <c r="Q3273" i="1"/>
  <c r="O3274" i="1"/>
  <c r="AF3274" i="1" s="1"/>
  <c r="AG3274" i="1" s="1"/>
  <c r="P3274" i="1"/>
  <c r="Q3274" i="1"/>
  <c r="O3275" i="1"/>
  <c r="AA3275" i="1" s="1"/>
  <c r="AB3275" i="1" s="1"/>
  <c r="L3275" i="1" s="1"/>
  <c r="P3275" i="1"/>
  <c r="Q3275" i="1"/>
  <c r="O3276" i="1"/>
  <c r="AF3276" i="1" s="1"/>
  <c r="AG3276" i="1" s="1"/>
  <c r="P3276" i="1"/>
  <c r="Q3276" i="1"/>
  <c r="O3277" i="1"/>
  <c r="AC3277" i="1" s="1"/>
  <c r="AD3277" i="1" s="1"/>
  <c r="P3277" i="1"/>
  <c r="Q3277" i="1"/>
  <c r="O3278" i="1"/>
  <c r="P3278" i="1"/>
  <c r="Q3278" i="1"/>
  <c r="O3279" i="1"/>
  <c r="AH3279" i="1" s="1"/>
  <c r="AI3279" i="1" s="1"/>
  <c r="K3279" i="1" s="1"/>
  <c r="P3279" i="1"/>
  <c r="Q3279" i="1"/>
  <c r="O3280" i="1"/>
  <c r="P3280" i="1"/>
  <c r="Q3280" i="1"/>
  <c r="O3281" i="1"/>
  <c r="AC3281" i="1" s="1"/>
  <c r="AD3281" i="1" s="1"/>
  <c r="L3281" i="1" s="1"/>
  <c r="P3281" i="1"/>
  <c r="Q3281" i="1"/>
  <c r="O3282" i="1"/>
  <c r="AA3282" i="1" s="1"/>
  <c r="AB3282" i="1" s="1"/>
  <c r="P3282" i="1"/>
  <c r="Q3282" i="1"/>
  <c r="O3283" i="1"/>
  <c r="AC3283" i="1" s="1"/>
  <c r="AD3283" i="1" s="1"/>
  <c r="L3283" i="1" s="1"/>
  <c r="P3283" i="1"/>
  <c r="Q3283" i="1"/>
  <c r="O3284" i="1"/>
  <c r="AF3284" i="1" s="1"/>
  <c r="AG3284" i="1" s="1"/>
  <c r="K3284" i="1" s="1"/>
  <c r="P3284" i="1"/>
  <c r="Q3284" i="1"/>
  <c r="O3285" i="1"/>
  <c r="AH3285" i="1" s="1"/>
  <c r="AI3285" i="1" s="1"/>
  <c r="K3285" i="1" s="1"/>
  <c r="P3285" i="1"/>
  <c r="Q3285" i="1"/>
  <c r="O3286" i="1"/>
  <c r="P3286" i="1"/>
  <c r="Q3286" i="1"/>
  <c r="O3287" i="1"/>
  <c r="AA3287" i="1" s="1"/>
  <c r="AB3287" i="1" s="1"/>
  <c r="L3287" i="1" s="1"/>
  <c r="P3287" i="1"/>
  <c r="Q3287" i="1"/>
  <c r="O3288" i="1"/>
  <c r="AF3288" i="1" s="1"/>
  <c r="AG3288" i="1" s="1"/>
  <c r="P3288" i="1"/>
  <c r="Q3288" i="1"/>
  <c r="O3289" i="1"/>
  <c r="P3289" i="1"/>
  <c r="Q3289" i="1"/>
  <c r="O3290" i="1"/>
  <c r="AA3290" i="1" s="1"/>
  <c r="AB3290" i="1" s="1"/>
  <c r="L3290" i="1" s="1"/>
  <c r="P3290" i="1"/>
  <c r="Q3290" i="1"/>
  <c r="O3291" i="1"/>
  <c r="AF3291" i="1" s="1"/>
  <c r="AG3291" i="1" s="1"/>
  <c r="P3291" i="1"/>
  <c r="Q3291" i="1"/>
  <c r="O3292" i="1"/>
  <c r="AA3292" i="1" s="1"/>
  <c r="AB3292" i="1" s="1"/>
  <c r="L3292" i="1" s="1"/>
  <c r="P3292" i="1"/>
  <c r="Q3292" i="1"/>
  <c r="O3293" i="1"/>
  <c r="AA3293" i="1" s="1"/>
  <c r="AB3293" i="1" s="1"/>
  <c r="L3293" i="1" s="1"/>
  <c r="P3293" i="1"/>
  <c r="Q3293" i="1"/>
  <c r="O3294" i="1"/>
  <c r="P3294" i="1"/>
  <c r="Q3294" i="1"/>
  <c r="O3295" i="1"/>
  <c r="AA3295" i="1" s="1"/>
  <c r="AB3295" i="1" s="1"/>
  <c r="L3295" i="1" s="1"/>
  <c r="P3295" i="1"/>
  <c r="Q3295" i="1"/>
  <c r="O3296" i="1"/>
  <c r="P3296" i="1"/>
  <c r="Q3296" i="1"/>
  <c r="O3297" i="1"/>
  <c r="AA3297" i="1" s="1"/>
  <c r="AB3297" i="1" s="1"/>
  <c r="P3297" i="1"/>
  <c r="Q3297" i="1"/>
  <c r="O3298" i="1"/>
  <c r="AH3298" i="1" s="1"/>
  <c r="AI3298" i="1" s="1"/>
  <c r="K3298" i="1" s="1"/>
  <c r="P3298" i="1"/>
  <c r="Q3298" i="1"/>
  <c r="O3299" i="1"/>
  <c r="AC3299" i="1" s="1"/>
  <c r="AD3299" i="1" s="1"/>
  <c r="L3299" i="1" s="1"/>
  <c r="P3299" i="1"/>
  <c r="Q3299" i="1"/>
  <c r="O3300" i="1"/>
  <c r="AF3300" i="1" s="1"/>
  <c r="AG3300" i="1" s="1"/>
  <c r="P3300" i="1"/>
  <c r="Q3300" i="1"/>
  <c r="O3301" i="1"/>
  <c r="AH3301" i="1" s="1"/>
  <c r="AI3301" i="1" s="1"/>
  <c r="P3301" i="1"/>
  <c r="Q3301" i="1"/>
  <c r="O3302" i="1"/>
  <c r="AF3302" i="1" s="1"/>
  <c r="AG3302" i="1" s="1"/>
  <c r="P3302" i="1"/>
  <c r="Q3302" i="1"/>
  <c r="O3303" i="1"/>
  <c r="AH3303" i="1" s="1"/>
  <c r="AI3303" i="1" s="1"/>
  <c r="P3303" i="1"/>
  <c r="Q3303" i="1"/>
  <c r="O3304" i="1"/>
  <c r="AF3304" i="1" s="1"/>
  <c r="AG3304" i="1" s="1"/>
  <c r="P3304" i="1"/>
  <c r="Q3304" i="1"/>
  <c r="O3305" i="1"/>
  <c r="AA3305" i="1" s="1"/>
  <c r="AB3305" i="1" s="1"/>
  <c r="P3305" i="1"/>
  <c r="Q3305" i="1"/>
  <c r="O3306" i="1"/>
  <c r="AA3306" i="1" s="1"/>
  <c r="AB3306" i="1" s="1"/>
  <c r="L3306" i="1" s="1"/>
  <c r="P3306" i="1"/>
  <c r="Q3306" i="1"/>
  <c r="O3307" i="1"/>
  <c r="AA3307" i="1" s="1"/>
  <c r="AB3307" i="1" s="1"/>
  <c r="P3307" i="1"/>
  <c r="Q3307" i="1"/>
  <c r="O3308" i="1"/>
  <c r="P3308" i="1"/>
  <c r="Q3308" i="1"/>
  <c r="O3309" i="1"/>
  <c r="AC3309" i="1" s="1"/>
  <c r="AD3309" i="1" s="1"/>
  <c r="P3309" i="1"/>
  <c r="Q3309" i="1"/>
  <c r="O3310" i="1"/>
  <c r="AA3310" i="1" s="1"/>
  <c r="AB3310" i="1" s="1"/>
  <c r="P3310" i="1"/>
  <c r="Q3310" i="1"/>
  <c r="O3311" i="1"/>
  <c r="AF3311" i="1" s="1"/>
  <c r="AG3311" i="1" s="1"/>
  <c r="K3311" i="1" s="1"/>
  <c r="P3311" i="1"/>
  <c r="Q3311" i="1"/>
  <c r="O3312" i="1"/>
  <c r="AA3312" i="1" s="1"/>
  <c r="AB3312" i="1" s="1"/>
  <c r="L3312" i="1" s="1"/>
  <c r="P3312" i="1"/>
  <c r="Q3312" i="1"/>
  <c r="O3313" i="1"/>
  <c r="AC3313" i="1" s="1"/>
  <c r="AD3313" i="1" s="1"/>
  <c r="P3313" i="1"/>
  <c r="Q3313" i="1"/>
  <c r="O3314" i="1"/>
  <c r="AF3314" i="1" s="1"/>
  <c r="AG3314" i="1" s="1"/>
  <c r="K3314" i="1" s="1"/>
  <c r="P3314" i="1"/>
  <c r="Q3314" i="1"/>
  <c r="O3315" i="1"/>
  <c r="AH3315" i="1" s="1"/>
  <c r="AI3315" i="1" s="1"/>
  <c r="K3315" i="1" s="1"/>
  <c r="P3315" i="1"/>
  <c r="Q3315" i="1"/>
  <c r="O3316" i="1"/>
  <c r="P3316" i="1"/>
  <c r="Q3316" i="1"/>
  <c r="O3317" i="1"/>
  <c r="P3317" i="1"/>
  <c r="Q3317" i="1"/>
  <c r="O3318" i="1"/>
  <c r="P3318" i="1"/>
  <c r="Q3318" i="1"/>
  <c r="O3319" i="1"/>
  <c r="AC3319" i="1" s="1"/>
  <c r="AD3319" i="1" s="1"/>
  <c r="L3319" i="1" s="1"/>
  <c r="P3319" i="1"/>
  <c r="Q3319" i="1"/>
  <c r="O3320" i="1"/>
  <c r="AA3320" i="1" s="1"/>
  <c r="AB3320" i="1" s="1"/>
  <c r="P3320" i="1"/>
  <c r="Q3320" i="1"/>
  <c r="O3321" i="1"/>
  <c r="AC3321" i="1" s="1"/>
  <c r="AD3321" i="1" s="1"/>
  <c r="P3321" i="1"/>
  <c r="Q3321" i="1"/>
  <c r="O3322" i="1"/>
  <c r="AC3322" i="1" s="1"/>
  <c r="AD3322" i="1" s="1"/>
  <c r="L3322" i="1" s="1"/>
  <c r="P3322" i="1"/>
  <c r="Q3322" i="1"/>
  <c r="O3323" i="1"/>
  <c r="AH3323" i="1" s="1"/>
  <c r="AI3323" i="1" s="1"/>
  <c r="K3323" i="1" s="1"/>
  <c r="P3323" i="1"/>
  <c r="Q3323" i="1"/>
  <c r="O3324" i="1"/>
  <c r="AC3324" i="1" s="1"/>
  <c r="AD3324" i="1" s="1"/>
  <c r="L3324" i="1" s="1"/>
  <c r="P3324" i="1"/>
  <c r="Q3324" i="1"/>
  <c r="O3325" i="1"/>
  <c r="AH3325" i="1" s="1"/>
  <c r="AI3325" i="1" s="1"/>
  <c r="K3325" i="1" s="1"/>
  <c r="P3325" i="1"/>
  <c r="Q3325" i="1"/>
  <c r="O3326" i="1"/>
  <c r="AH3326" i="1" s="1"/>
  <c r="AI3326" i="1" s="1"/>
  <c r="K3326" i="1" s="1"/>
  <c r="P3326" i="1"/>
  <c r="Q3326" i="1"/>
  <c r="O3327" i="1"/>
  <c r="AH3327" i="1" s="1"/>
  <c r="AI3327" i="1" s="1"/>
  <c r="P3327" i="1"/>
  <c r="Q3327" i="1"/>
  <c r="O3328" i="1"/>
  <c r="AF3328" i="1" s="1"/>
  <c r="AG3328" i="1" s="1"/>
  <c r="K3328" i="1" s="1"/>
  <c r="P3328" i="1"/>
  <c r="Q3328" i="1"/>
  <c r="O3329" i="1"/>
  <c r="P3329" i="1"/>
  <c r="Q3329" i="1"/>
  <c r="O3330" i="1"/>
  <c r="AF3330" i="1" s="1"/>
  <c r="AG3330" i="1" s="1"/>
  <c r="K3330" i="1" s="1"/>
  <c r="P3330" i="1"/>
  <c r="Q3330" i="1"/>
  <c r="O3331" i="1"/>
  <c r="AH3331" i="1" s="1"/>
  <c r="AI3331" i="1" s="1"/>
  <c r="P3331" i="1"/>
  <c r="Q3331" i="1"/>
  <c r="O3332" i="1"/>
  <c r="AH3332" i="1" s="1"/>
  <c r="AI3332" i="1" s="1"/>
  <c r="P3332" i="1"/>
  <c r="Q3332" i="1"/>
  <c r="O3333" i="1"/>
  <c r="P3333" i="1"/>
  <c r="Q3333" i="1"/>
  <c r="O3334" i="1"/>
  <c r="AF3334" i="1" s="1"/>
  <c r="AG3334" i="1" s="1"/>
  <c r="P3334" i="1"/>
  <c r="Q3334" i="1"/>
  <c r="O3335" i="1"/>
  <c r="P3335" i="1"/>
  <c r="Q3335" i="1"/>
  <c r="O3336" i="1"/>
  <c r="AC3336" i="1" s="1"/>
  <c r="AD3336" i="1" s="1"/>
  <c r="L3336" i="1" s="1"/>
  <c r="P3336" i="1"/>
  <c r="Q3336" i="1"/>
  <c r="O3337" i="1"/>
  <c r="P3337" i="1"/>
  <c r="Q3337" i="1"/>
  <c r="O3338" i="1"/>
  <c r="AA3338" i="1" s="1"/>
  <c r="AB3338" i="1" s="1"/>
  <c r="L3338" i="1" s="1"/>
  <c r="P3338" i="1"/>
  <c r="Q3338" i="1"/>
  <c r="O3339" i="1"/>
  <c r="AH3339" i="1" s="1"/>
  <c r="AI3339" i="1" s="1"/>
  <c r="P3339" i="1"/>
  <c r="Q3339" i="1"/>
  <c r="O3340" i="1"/>
  <c r="P3340" i="1"/>
  <c r="Q3340" i="1"/>
  <c r="O3341" i="1"/>
  <c r="AC3341" i="1" s="1"/>
  <c r="AD3341" i="1" s="1"/>
  <c r="L3341" i="1" s="1"/>
  <c r="P3341" i="1"/>
  <c r="Q3341" i="1"/>
  <c r="O3342" i="1"/>
  <c r="AC3342" i="1" s="1"/>
  <c r="AD3342" i="1" s="1"/>
  <c r="P3342" i="1"/>
  <c r="Q3342" i="1"/>
  <c r="O3343" i="1"/>
  <c r="P3343" i="1"/>
  <c r="Q3343" i="1"/>
  <c r="O3344" i="1"/>
  <c r="AC3344" i="1" s="1"/>
  <c r="AD3344" i="1" s="1"/>
  <c r="L3344" i="1" s="1"/>
  <c r="P3344" i="1"/>
  <c r="Q3344" i="1"/>
  <c r="O3345" i="1"/>
  <c r="AC3345" i="1" s="1"/>
  <c r="AD3345" i="1" s="1"/>
  <c r="P3345" i="1"/>
  <c r="Q3345" i="1"/>
  <c r="O3346" i="1"/>
  <c r="P3346" i="1"/>
  <c r="Q3346" i="1"/>
  <c r="O3347" i="1"/>
  <c r="P3347" i="1"/>
  <c r="Q3347" i="1"/>
  <c r="O3348" i="1"/>
  <c r="AF3348" i="1" s="1"/>
  <c r="AG3348" i="1" s="1"/>
  <c r="K3348" i="1" s="1"/>
  <c r="P3348" i="1"/>
  <c r="Q3348" i="1"/>
  <c r="O3349" i="1"/>
  <c r="AC3349" i="1" s="1"/>
  <c r="AD3349" i="1" s="1"/>
  <c r="L3349" i="1" s="1"/>
  <c r="P3349" i="1"/>
  <c r="Q3349" i="1"/>
  <c r="O3350" i="1"/>
  <c r="P3350" i="1"/>
  <c r="Q3350" i="1"/>
  <c r="O3351" i="1"/>
  <c r="AF3351" i="1" s="1"/>
  <c r="AG3351" i="1" s="1"/>
  <c r="P3351" i="1"/>
  <c r="Q3351" i="1"/>
  <c r="O3352" i="1"/>
  <c r="AA3352" i="1" s="1"/>
  <c r="AB3352" i="1" s="1"/>
  <c r="L3352" i="1" s="1"/>
  <c r="P3352" i="1"/>
  <c r="Q3352" i="1"/>
  <c r="O3353" i="1"/>
  <c r="P3353" i="1"/>
  <c r="Q3353" i="1"/>
  <c r="O3354" i="1"/>
  <c r="P3354" i="1"/>
  <c r="Q3354" i="1"/>
  <c r="O3355" i="1"/>
  <c r="P3355" i="1"/>
  <c r="Q3355" i="1"/>
  <c r="O3356" i="1"/>
  <c r="AH3356" i="1" s="1"/>
  <c r="AI3356" i="1" s="1"/>
  <c r="P3356" i="1"/>
  <c r="Q3356" i="1"/>
  <c r="O3357" i="1"/>
  <c r="P3357" i="1"/>
  <c r="Q3357" i="1"/>
  <c r="O3358" i="1"/>
  <c r="P3358" i="1"/>
  <c r="Q3358" i="1"/>
  <c r="O3359" i="1"/>
  <c r="P3359" i="1"/>
  <c r="Q3359" i="1"/>
  <c r="O3360" i="1"/>
  <c r="AC3360" i="1" s="1"/>
  <c r="AD3360" i="1" s="1"/>
  <c r="L3360" i="1" s="1"/>
  <c r="P3360" i="1"/>
  <c r="Q3360" i="1"/>
  <c r="O3361" i="1"/>
  <c r="AA3361" i="1" s="1"/>
  <c r="AB3361" i="1" s="1"/>
  <c r="L3361" i="1" s="1"/>
  <c r="P3361" i="1"/>
  <c r="Q3361" i="1"/>
  <c r="O3362" i="1"/>
  <c r="AC3362" i="1" s="1"/>
  <c r="AD3362" i="1" s="1"/>
  <c r="L3362" i="1" s="1"/>
  <c r="P3362" i="1"/>
  <c r="Q3362" i="1"/>
  <c r="O3363" i="1"/>
  <c r="P3363" i="1"/>
  <c r="Q3363" i="1"/>
  <c r="O3364" i="1"/>
  <c r="AF3364" i="1" s="1"/>
  <c r="AG3364" i="1" s="1"/>
  <c r="K3364" i="1" s="1"/>
  <c r="P3364" i="1"/>
  <c r="Q3364" i="1"/>
  <c r="O3365" i="1"/>
  <c r="P3365" i="1"/>
  <c r="Q3365" i="1"/>
  <c r="O3366" i="1"/>
  <c r="AC3366" i="1" s="1"/>
  <c r="AD3366" i="1" s="1"/>
  <c r="P3366" i="1"/>
  <c r="Q3366" i="1"/>
  <c r="O3367" i="1"/>
  <c r="P3367" i="1"/>
  <c r="Q3367" i="1"/>
  <c r="O3368" i="1"/>
  <c r="AA3368" i="1" s="1"/>
  <c r="AB3368" i="1" s="1"/>
  <c r="L3368" i="1" s="1"/>
  <c r="P3368" i="1"/>
  <c r="Q3368" i="1"/>
  <c r="O3369" i="1"/>
  <c r="AC3369" i="1" s="1"/>
  <c r="AD3369" i="1" s="1"/>
  <c r="L3369" i="1" s="1"/>
  <c r="P3369" i="1"/>
  <c r="Q3369" i="1"/>
  <c r="O3370" i="1"/>
  <c r="AF3370" i="1" s="1"/>
  <c r="AG3370" i="1" s="1"/>
  <c r="K3370" i="1" s="1"/>
  <c r="P3370" i="1"/>
  <c r="Q3370" i="1"/>
  <c r="O3371" i="1"/>
  <c r="AA3371" i="1" s="1"/>
  <c r="AB3371" i="1" s="1"/>
  <c r="L3371" i="1" s="1"/>
  <c r="P3371" i="1"/>
  <c r="Q3371" i="1"/>
  <c r="O3372" i="1"/>
  <c r="P3372" i="1"/>
  <c r="Q3372" i="1"/>
  <c r="O3373" i="1"/>
  <c r="AH3373" i="1" s="1"/>
  <c r="AI3373" i="1" s="1"/>
  <c r="K3373" i="1" s="1"/>
  <c r="P3373" i="1"/>
  <c r="Q3373" i="1"/>
  <c r="O3374" i="1"/>
  <c r="P3374" i="1"/>
  <c r="Q3374" i="1"/>
  <c r="O3375" i="1"/>
  <c r="P3375" i="1"/>
  <c r="Q3375" i="1"/>
  <c r="O3376" i="1"/>
  <c r="P3376" i="1"/>
  <c r="Q3376" i="1"/>
  <c r="O3377" i="1"/>
  <c r="P3377" i="1"/>
  <c r="Q3377" i="1"/>
  <c r="O3378" i="1"/>
  <c r="AA3378" i="1" s="1"/>
  <c r="AB3378" i="1" s="1"/>
  <c r="L3378" i="1" s="1"/>
  <c r="P3378" i="1"/>
  <c r="Q3378" i="1"/>
  <c r="O3379" i="1"/>
  <c r="AF3379" i="1" s="1"/>
  <c r="AG3379" i="1" s="1"/>
  <c r="K3379" i="1" s="1"/>
  <c r="P3379" i="1"/>
  <c r="Q3379" i="1"/>
  <c r="O3380" i="1"/>
  <c r="AC3380" i="1" s="1"/>
  <c r="AD3380" i="1" s="1"/>
  <c r="P3380" i="1"/>
  <c r="Q3380" i="1"/>
  <c r="O3381" i="1"/>
  <c r="AF3381" i="1" s="1"/>
  <c r="AG3381" i="1" s="1"/>
  <c r="P3381" i="1"/>
  <c r="Q3381" i="1"/>
  <c r="O3382" i="1"/>
  <c r="AA3382" i="1" s="1"/>
  <c r="AB3382" i="1" s="1"/>
  <c r="P3382" i="1"/>
  <c r="Q3382" i="1"/>
  <c r="O3383" i="1"/>
  <c r="AA3383" i="1" s="1"/>
  <c r="AB3383" i="1" s="1"/>
  <c r="L3383" i="1" s="1"/>
  <c r="P3383" i="1"/>
  <c r="Q3383" i="1"/>
  <c r="O3384" i="1"/>
  <c r="P3384" i="1"/>
  <c r="Q3384" i="1"/>
  <c r="O3385" i="1"/>
  <c r="AF3385" i="1" s="1"/>
  <c r="AG3385" i="1" s="1"/>
  <c r="K3385" i="1" s="1"/>
  <c r="P3385" i="1"/>
  <c r="Q3385" i="1"/>
  <c r="O3386" i="1"/>
  <c r="P3386" i="1"/>
  <c r="Q3386" i="1"/>
  <c r="O3387" i="1"/>
  <c r="AC3387" i="1" s="1"/>
  <c r="AD3387" i="1" s="1"/>
  <c r="L3387" i="1" s="1"/>
  <c r="P3387" i="1"/>
  <c r="Q3387" i="1"/>
  <c r="O3388" i="1"/>
  <c r="P3388" i="1"/>
  <c r="Q3388" i="1"/>
  <c r="O3389" i="1"/>
  <c r="P3389" i="1"/>
  <c r="Q3389" i="1"/>
  <c r="O3390" i="1"/>
  <c r="P3390" i="1"/>
  <c r="Q3390" i="1"/>
  <c r="O3391" i="1"/>
  <c r="P3391" i="1"/>
  <c r="Q3391" i="1"/>
  <c r="O3392" i="1"/>
  <c r="P3392" i="1"/>
  <c r="Q3392" i="1"/>
  <c r="O3393" i="1"/>
  <c r="AA3393" i="1" s="1"/>
  <c r="AB3393" i="1" s="1"/>
  <c r="P3393" i="1"/>
  <c r="Q3393" i="1"/>
  <c r="O3394" i="1"/>
  <c r="AA3394" i="1" s="1"/>
  <c r="AB3394" i="1" s="1"/>
  <c r="L3394" i="1" s="1"/>
  <c r="P3394" i="1"/>
  <c r="Q3394" i="1"/>
  <c r="O3395" i="1"/>
  <c r="AC3395" i="1" s="1"/>
  <c r="AD3395" i="1" s="1"/>
  <c r="L3395" i="1" s="1"/>
  <c r="P3395" i="1"/>
  <c r="Q3395" i="1"/>
  <c r="O3396" i="1"/>
  <c r="AA3396" i="1" s="1"/>
  <c r="AB3396" i="1" s="1"/>
  <c r="L3396" i="1" s="1"/>
  <c r="P3396" i="1"/>
  <c r="Q3396" i="1"/>
  <c r="O3397" i="1"/>
  <c r="AH3397" i="1" s="1"/>
  <c r="AI3397" i="1" s="1"/>
  <c r="K3397" i="1" s="1"/>
  <c r="P3397" i="1"/>
  <c r="Q3397" i="1"/>
  <c r="O3398" i="1"/>
  <c r="P3398" i="1"/>
  <c r="Q3398" i="1"/>
  <c r="O3399" i="1"/>
  <c r="P3399" i="1"/>
  <c r="Q3399" i="1"/>
  <c r="O3400" i="1"/>
  <c r="P3400" i="1"/>
  <c r="Q3400" i="1"/>
  <c r="O3401" i="1"/>
  <c r="AA3401" i="1" s="1"/>
  <c r="AB3401" i="1" s="1"/>
  <c r="P3401" i="1"/>
  <c r="Q3401" i="1"/>
  <c r="O3402" i="1"/>
  <c r="P3402" i="1"/>
  <c r="Q3402" i="1"/>
  <c r="O3403" i="1"/>
  <c r="P3403" i="1"/>
  <c r="Q3403" i="1"/>
  <c r="O3404" i="1"/>
  <c r="AC3404" i="1" s="1"/>
  <c r="AD3404" i="1" s="1"/>
  <c r="P3404" i="1"/>
  <c r="Q3404" i="1"/>
  <c r="O3405" i="1"/>
  <c r="AF3405" i="1" s="1"/>
  <c r="AG3405" i="1" s="1"/>
  <c r="P3405" i="1"/>
  <c r="Q3405" i="1"/>
  <c r="O3406" i="1"/>
  <c r="AF3406" i="1" s="1"/>
  <c r="AG3406" i="1" s="1"/>
  <c r="K3406" i="1" s="1"/>
  <c r="P3406" i="1"/>
  <c r="Q3406" i="1"/>
  <c r="O3407" i="1"/>
  <c r="P3407" i="1"/>
  <c r="Q3407" i="1"/>
  <c r="O3408" i="1"/>
  <c r="AC3408" i="1" s="1"/>
  <c r="AD3408" i="1" s="1"/>
  <c r="L3408" i="1" s="1"/>
  <c r="P3408" i="1"/>
  <c r="Q3408" i="1"/>
  <c r="O3409" i="1"/>
  <c r="AC3409" i="1" s="1"/>
  <c r="AD3409" i="1" s="1"/>
  <c r="L3409" i="1" s="1"/>
  <c r="P3409" i="1"/>
  <c r="Q3409" i="1"/>
  <c r="O3410" i="1"/>
  <c r="AA3410" i="1" s="1"/>
  <c r="AB3410" i="1" s="1"/>
  <c r="L3410" i="1" s="1"/>
  <c r="P3410" i="1"/>
  <c r="Q3410" i="1"/>
  <c r="O3411" i="1"/>
  <c r="AC3411" i="1" s="1"/>
  <c r="AD3411" i="1" s="1"/>
  <c r="P3411" i="1"/>
  <c r="Q3411" i="1"/>
  <c r="O3412" i="1"/>
  <c r="P3412" i="1"/>
  <c r="Q3412" i="1"/>
  <c r="O3413" i="1"/>
  <c r="AF3413" i="1" s="1"/>
  <c r="AG3413" i="1" s="1"/>
  <c r="K3413" i="1" s="1"/>
  <c r="P3413" i="1"/>
  <c r="Q3413" i="1"/>
  <c r="O3414" i="1"/>
  <c r="P3414" i="1"/>
  <c r="Q3414" i="1"/>
  <c r="O3415" i="1"/>
  <c r="P3415" i="1"/>
  <c r="Q3415" i="1"/>
  <c r="O3416" i="1"/>
  <c r="AA3416" i="1" s="1"/>
  <c r="AB3416" i="1" s="1"/>
  <c r="P3416" i="1"/>
  <c r="Q3416" i="1"/>
  <c r="O3417" i="1"/>
  <c r="AF3417" i="1" s="1"/>
  <c r="AG3417" i="1" s="1"/>
  <c r="K3417" i="1" s="1"/>
  <c r="P3417" i="1"/>
  <c r="Q3417" i="1"/>
  <c r="O3418" i="1"/>
  <c r="P3418" i="1"/>
  <c r="Q3418" i="1"/>
  <c r="O3419" i="1"/>
  <c r="AH3419" i="1" s="1"/>
  <c r="AI3419" i="1" s="1"/>
  <c r="P3419" i="1"/>
  <c r="Q3419" i="1"/>
  <c r="O3420" i="1"/>
  <c r="AC3420" i="1" s="1"/>
  <c r="AD3420" i="1" s="1"/>
  <c r="P3420" i="1"/>
  <c r="Q3420" i="1"/>
  <c r="O3421" i="1"/>
  <c r="P3421" i="1"/>
  <c r="Q3421" i="1"/>
  <c r="O3422" i="1"/>
  <c r="AH3422" i="1" s="1"/>
  <c r="AI3422" i="1" s="1"/>
  <c r="P3422" i="1"/>
  <c r="Q3422" i="1"/>
  <c r="O3423" i="1"/>
  <c r="P3423" i="1"/>
  <c r="Q3423" i="1"/>
  <c r="O3424" i="1"/>
  <c r="AF3424" i="1" s="1"/>
  <c r="AG3424" i="1" s="1"/>
  <c r="P3424" i="1"/>
  <c r="Q3424" i="1"/>
  <c r="O3425" i="1"/>
  <c r="AC3425" i="1" s="1"/>
  <c r="AD3425" i="1" s="1"/>
  <c r="P3425" i="1"/>
  <c r="Q3425" i="1"/>
  <c r="O3426" i="1"/>
  <c r="AH3426" i="1" s="1"/>
  <c r="AI3426" i="1" s="1"/>
  <c r="K3426" i="1" s="1"/>
  <c r="P3426" i="1"/>
  <c r="Q3426" i="1"/>
  <c r="O3427" i="1"/>
  <c r="P3427" i="1"/>
  <c r="Q3427" i="1"/>
  <c r="O3428" i="1"/>
  <c r="AA3428" i="1" s="1"/>
  <c r="AB3428" i="1" s="1"/>
  <c r="P3428" i="1"/>
  <c r="Q3428" i="1"/>
  <c r="O3429" i="1"/>
  <c r="P3429" i="1"/>
  <c r="Q3429" i="1"/>
  <c r="O3430" i="1"/>
  <c r="AC3430" i="1" s="1"/>
  <c r="AD3430" i="1" s="1"/>
  <c r="L3430" i="1" s="1"/>
  <c r="P3430" i="1"/>
  <c r="Q3430" i="1"/>
  <c r="O3431" i="1"/>
  <c r="AH3431" i="1" s="1"/>
  <c r="AI3431" i="1" s="1"/>
  <c r="K3431" i="1" s="1"/>
  <c r="P3431" i="1"/>
  <c r="Q3431" i="1"/>
  <c r="O3432" i="1"/>
  <c r="P3432" i="1"/>
  <c r="Q3432" i="1"/>
  <c r="O3433" i="1"/>
  <c r="AC3433" i="1" s="1"/>
  <c r="AD3433" i="1" s="1"/>
  <c r="L3433" i="1" s="1"/>
  <c r="P3433" i="1"/>
  <c r="Q3433" i="1"/>
  <c r="O3434" i="1"/>
  <c r="P3434" i="1"/>
  <c r="Q3434" i="1"/>
  <c r="O3435" i="1"/>
  <c r="AH3435" i="1" s="1"/>
  <c r="AI3435" i="1" s="1"/>
  <c r="K3435" i="1" s="1"/>
  <c r="P3435" i="1"/>
  <c r="Q3435" i="1"/>
  <c r="O3436" i="1"/>
  <c r="AC3436" i="1" s="1"/>
  <c r="AD3436" i="1" s="1"/>
  <c r="L3436" i="1" s="1"/>
  <c r="P3436" i="1"/>
  <c r="Q3436" i="1"/>
  <c r="O3437" i="1"/>
  <c r="P3437" i="1"/>
  <c r="Q3437" i="1"/>
  <c r="O3438" i="1"/>
  <c r="AH3438" i="1" s="1"/>
  <c r="AI3438" i="1" s="1"/>
  <c r="P3438" i="1"/>
  <c r="Q3438" i="1"/>
  <c r="O3439" i="1"/>
  <c r="P3439" i="1"/>
  <c r="Q3439" i="1"/>
  <c r="O3440" i="1"/>
  <c r="AH3440" i="1" s="1"/>
  <c r="AI3440" i="1" s="1"/>
  <c r="K3440" i="1" s="1"/>
  <c r="P3440" i="1"/>
  <c r="Q3440" i="1"/>
  <c r="O3441" i="1"/>
  <c r="P3441" i="1"/>
  <c r="Q3441" i="1"/>
  <c r="O3442" i="1"/>
  <c r="P3442" i="1"/>
  <c r="Q3442" i="1"/>
  <c r="O3443" i="1"/>
  <c r="AC3443" i="1" s="1"/>
  <c r="AD3443" i="1" s="1"/>
  <c r="L3443" i="1" s="1"/>
  <c r="P3443" i="1"/>
  <c r="Q3443" i="1"/>
  <c r="O3444" i="1"/>
  <c r="AH3444" i="1" s="1"/>
  <c r="AI3444" i="1" s="1"/>
  <c r="P3444" i="1"/>
  <c r="Q3444" i="1"/>
  <c r="O3445" i="1"/>
  <c r="AA3445" i="1" s="1"/>
  <c r="AB3445" i="1" s="1"/>
  <c r="L3445" i="1" s="1"/>
  <c r="P3445" i="1"/>
  <c r="Q3445" i="1"/>
  <c r="O3446" i="1"/>
  <c r="AA3446" i="1" s="1"/>
  <c r="AB3446" i="1" s="1"/>
  <c r="L3446" i="1" s="1"/>
  <c r="P3446" i="1"/>
  <c r="Q3446" i="1"/>
  <c r="O3447" i="1"/>
  <c r="AH3447" i="1" s="1"/>
  <c r="AI3447" i="1" s="1"/>
  <c r="P3447" i="1"/>
  <c r="Q3447" i="1"/>
  <c r="O3448" i="1"/>
  <c r="P3448" i="1"/>
  <c r="Q3448" i="1"/>
  <c r="O3449" i="1"/>
  <c r="AF3449" i="1" s="1"/>
  <c r="AG3449" i="1" s="1"/>
  <c r="K3449" i="1" s="1"/>
  <c r="P3449" i="1"/>
  <c r="Q3449" i="1"/>
  <c r="O3450" i="1"/>
  <c r="P3450" i="1"/>
  <c r="Q3450" i="1"/>
  <c r="O3451" i="1"/>
  <c r="P3451" i="1"/>
  <c r="Q3451" i="1"/>
  <c r="O3452" i="1"/>
  <c r="P3452" i="1"/>
  <c r="Q3452" i="1"/>
  <c r="O3453" i="1"/>
  <c r="P3453" i="1"/>
  <c r="Q3453" i="1"/>
  <c r="O3454" i="1"/>
  <c r="P3454" i="1"/>
  <c r="Q3454" i="1"/>
  <c r="O3455" i="1"/>
  <c r="P3455" i="1"/>
  <c r="Q3455" i="1"/>
  <c r="O3456" i="1"/>
  <c r="P3456" i="1"/>
  <c r="Q3456" i="1"/>
  <c r="O3457" i="1"/>
  <c r="AF3457" i="1" s="1"/>
  <c r="AG3457" i="1" s="1"/>
  <c r="K3457" i="1" s="1"/>
  <c r="P3457" i="1"/>
  <c r="Q3457" i="1"/>
  <c r="O3458" i="1"/>
  <c r="P3458" i="1"/>
  <c r="Q3458" i="1"/>
  <c r="O3459" i="1"/>
  <c r="P3459" i="1"/>
  <c r="Q3459" i="1"/>
  <c r="O3460" i="1"/>
  <c r="P3460" i="1"/>
  <c r="Q3460" i="1"/>
  <c r="O3461" i="1"/>
  <c r="AF3461" i="1" s="1"/>
  <c r="AG3461" i="1" s="1"/>
  <c r="K3461" i="1" s="1"/>
  <c r="P3461" i="1"/>
  <c r="Q3461" i="1"/>
  <c r="O3462" i="1"/>
  <c r="P3462" i="1"/>
  <c r="Q3462" i="1"/>
  <c r="O3463" i="1"/>
  <c r="P3463" i="1"/>
  <c r="Q3463" i="1"/>
  <c r="O3464" i="1"/>
  <c r="P3464" i="1"/>
  <c r="Q3464" i="1"/>
  <c r="O3465" i="1"/>
  <c r="P3465" i="1"/>
  <c r="Q3465" i="1"/>
  <c r="O3466" i="1"/>
  <c r="P3466" i="1"/>
  <c r="Q3466" i="1"/>
  <c r="O3467" i="1"/>
  <c r="P3467" i="1"/>
  <c r="Q3467" i="1"/>
  <c r="O3468" i="1"/>
  <c r="P3468" i="1"/>
  <c r="Q3468" i="1"/>
  <c r="O3469" i="1"/>
  <c r="AF3469" i="1" s="1"/>
  <c r="AG3469" i="1" s="1"/>
  <c r="P3469" i="1"/>
  <c r="Q3469" i="1"/>
  <c r="O3470" i="1"/>
  <c r="P3470" i="1"/>
  <c r="Q3470" i="1"/>
  <c r="O3471" i="1"/>
  <c r="P3471" i="1"/>
  <c r="Q3471" i="1"/>
  <c r="O3472" i="1"/>
  <c r="P3472" i="1"/>
  <c r="Q3472" i="1"/>
  <c r="O3473" i="1"/>
  <c r="AF3473" i="1" s="1"/>
  <c r="AG3473" i="1" s="1"/>
  <c r="P3473" i="1"/>
  <c r="Q3473" i="1"/>
  <c r="O3474" i="1"/>
  <c r="P3474" i="1"/>
  <c r="Q3474" i="1"/>
  <c r="O3475" i="1"/>
  <c r="P3475" i="1"/>
  <c r="Q3475" i="1"/>
  <c r="O3476" i="1"/>
  <c r="P3476" i="1"/>
  <c r="Q3476" i="1"/>
  <c r="O3477" i="1"/>
  <c r="AF3477" i="1" s="1"/>
  <c r="AG3477" i="1" s="1"/>
  <c r="P3477" i="1"/>
  <c r="Q3477" i="1"/>
  <c r="O3478" i="1"/>
  <c r="P3478" i="1"/>
  <c r="Q3478" i="1"/>
  <c r="O3479" i="1"/>
  <c r="P3479" i="1"/>
  <c r="Q3479" i="1"/>
  <c r="O3480" i="1"/>
  <c r="P3480" i="1"/>
  <c r="Q3480" i="1"/>
  <c r="O3481" i="1"/>
  <c r="AF3481" i="1" s="1"/>
  <c r="AG3481" i="1" s="1"/>
  <c r="K3481" i="1" s="1"/>
  <c r="P3481" i="1"/>
  <c r="Q3481" i="1"/>
  <c r="O3482" i="1"/>
  <c r="P3482" i="1"/>
  <c r="Q3482" i="1"/>
  <c r="O3483" i="1"/>
  <c r="P3483" i="1"/>
  <c r="Q3483" i="1"/>
  <c r="O3484" i="1"/>
  <c r="P3484" i="1"/>
  <c r="Q3484" i="1"/>
  <c r="O3485" i="1"/>
  <c r="P3485" i="1"/>
  <c r="Q3485" i="1"/>
  <c r="O3486" i="1"/>
  <c r="P3486" i="1"/>
  <c r="Q3486" i="1"/>
  <c r="O3487" i="1"/>
  <c r="P3487" i="1"/>
  <c r="Q3487" i="1"/>
  <c r="O3488" i="1"/>
  <c r="P3488" i="1"/>
  <c r="Q3488" i="1"/>
  <c r="O3489" i="1"/>
  <c r="AF3489" i="1" s="1"/>
  <c r="AG3489" i="1" s="1"/>
  <c r="P3489" i="1"/>
  <c r="Q3489" i="1"/>
  <c r="O3490" i="1"/>
  <c r="P3490" i="1"/>
  <c r="Q3490" i="1"/>
  <c r="O3491" i="1"/>
  <c r="P3491" i="1"/>
  <c r="Q3491" i="1"/>
  <c r="O3492" i="1"/>
  <c r="P3492" i="1"/>
  <c r="Q3492" i="1"/>
  <c r="O3493" i="1"/>
  <c r="AF3493" i="1" s="1"/>
  <c r="AG3493" i="1" s="1"/>
  <c r="K3493" i="1" s="1"/>
  <c r="P3493" i="1"/>
  <c r="Q3493" i="1"/>
  <c r="O3494" i="1"/>
  <c r="P3494" i="1"/>
  <c r="Q3494" i="1"/>
  <c r="O3495" i="1"/>
  <c r="P3495" i="1"/>
  <c r="Q3495" i="1"/>
  <c r="O3496" i="1"/>
  <c r="P3496" i="1"/>
  <c r="Q3496" i="1"/>
  <c r="O3497" i="1"/>
  <c r="AF3497" i="1" s="1"/>
  <c r="AG3497" i="1" s="1"/>
  <c r="P3497" i="1"/>
  <c r="Q3497" i="1"/>
  <c r="O3498" i="1"/>
  <c r="P3498" i="1"/>
  <c r="Q3498" i="1"/>
  <c r="O3499" i="1"/>
  <c r="P3499" i="1"/>
  <c r="Q3499" i="1"/>
  <c r="O3500" i="1"/>
  <c r="P3500" i="1"/>
  <c r="Q3500" i="1"/>
  <c r="O3501" i="1"/>
  <c r="AF3501" i="1" s="1"/>
  <c r="AG3501" i="1" s="1"/>
  <c r="K3501" i="1" s="1"/>
  <c r="P3501" i="1"/>
  <c r="Q3501" i="1"/>
  <c r="O3502" i="1"/>
  <c r="P3502" i="1"/>
  <c r="Q3502" i="1"/>
  <c r="O3503" i="1"/>
  <c r="P3503" i="1"/>
  <c r="Q3503" i="1"/>
  <c r="O3504" i="1"/>
  <c r="P3504" i="1"/>
  <c r="Q3504" i="1"/>
  <c r="O3505" i="1"/>
  <c r="P3505" i="1"/>
  <c r="Q3505" i="1"/>
  <c r="O3506" i="1"/>
  <c r="P3506" i="1"/>
  <c r="Q3506" i="1"/>
  <c r="O3507" i="1"/>
  <c r="P3507" i="1"/>
  <c r="Q3507" i="1"/>
  <c r="O3508" i="1"/>
  <c r="P3508" i="1"/>
  <c r="Q3508" i="1"/>
  <c r="O3509" i="1"/>
  <c r="P3509" i="1"/>
  <c r="Q3509" i="1"/>
  <c r="O3510" i="1"/>
  <c r="P3510" i="1"/>
  <c r="Q3510" i="1"/>
  <c r="O3511" i="1"/>
  <c r="P3511" i="1"/>
  <c r="Q3511" i="1"/>
  <c r="O3512" i="1"/>
  <c r="P3512" i="1"/>
  <c r="Q3512" i="1"/>
  <c r="O3513" i="1"/>
  <c r="P3513" i="1"/>
  <c r="Q3513" i="1"/>
  <c r="O3514" i="1"/>
  <c r="P3514" i="1"/>
  <c r="Q3514" i="1"/>
  <c r="O3515" i="1"/>
  <c r="P3515" i="1"/>
  <c r="Q3515" i="1"/>
  <c r="O3516" i="1"/>
  <c r="P3516" i="1"/>
  <c r="Q3516" i="1"/>
  <c r="O3517" i="1"/>
  <c r="P3517" i="1"/>
  <c r="Q3517" i="1"/>
  <c r="O3518" i="1"/>
  <c r="P3518" i="1"/>
  <c r="Q3518" i="1"/>
  <c r="O3519" i="1"/>
  <c r="P3519" i="1"/>
  <c r="Q3519" i="1"/>
  <c r="O3520" i="1"/>
  <c r="P3520" i="1"/>
  <c r="Q3520" i="1"/>
  <c r="O3521" i="1"/>
  <c r="P3521" i="1"/>
  <c r="Q3521" i="1"/>
  <c r="O3522" i="1"/>
  <c r="P3522" i="1"/>
  <c r="Q3522" i="1"/>
  <c r="O3523" i="1"/>
  <c r="P3523" i="1"/>
  <c r="Q3523" i="1"/>
  <c r="O3524" i="1"/>
  <c r="P3524" i="1"/>
  <c r="Q3524" i="1"/>
  <c r="O3525" i="1"/>
  <c r="P3525" i="1"/>
  <c r="Q3525" i="1"/>
  <c r="O3526" i="1"/>
  <c r="P3526" i="1"/>
  <c r="Q3526" i="1"/>
  <c r="O3527" i="1"/>
  <c r="P3527" i="1"/>
  <c r="Q3527" i="1"/>
  <c r="O3528" i="1"/>
  <c r="P3528" i="1"/>
  <c r="Q3528" i="1"/>
  <c r="O3529" i="1"/>
  <c r="P3529" i="1"/>
  <c r="Q3529" i="1"/>
  <c r="O3530" i="1"/>
  <c r="P3530" i="1"/>
  <c r="Q3530" i="1"/>
  <c r="O3531" i="1"/>
  <c r="P3531" i="1"/>
  <c r="Q3531" i="1"/>
  <c r="O3532" i="1"/>
  <c r="P3532" i="1"/>
  <c r="Q3532" i="1"/>
  <c r="O3533" i="1"/>
  <c r="P3533" i="1"/>
  <c r="Q3533" i="1"/>
  <c r="O3534" i="1"/>
  <c r="P3534" i="1"/>
  <c r="Q3534" i="1"/>
  <c r="O3535" i="1"/>
  <c r="P3535" i="1"/>
  <c r="Q3535" i="1"/>
  <c r="O3536" i="1"/>
  <c r="P3536" i="1"/>
  <c r="Q3536" i="1"/>
  <c r="O3537" i="1"/>
  <c r="P3537" i="1"/>
  <c r="Q3537" i="1"/>
  <c r="O3538" i="1"/>
  <c r="P3538" i="1"/>
  <c r="Q3538" i="1"/>
  <c r="O3539" i="1"/>
  <c r="P3539" i="1"/>
  <c r="Q3539" i="1"/>
  <c r="O3540" i="1"/>
  <c r="P3540" i="1"/>
  <c r="Q3540" i="1"/>
  <c r="O3541" i="1"/>
  <c r="P3541" i="1"/>
  <c r="Q3541" i="1"/>
  <c r="O3542" i="1"/>
  <c r="P3542" i="1"/>
  <c r="Q3542" i="1"/>
  <c r="O3543" i="1"/>
  <c r="P3543" i="1"/>
  <c r="Q3543" i="1"/>
  <c r="O3544" i="1"/>
  <c r="P3544" i="1"/>
  <c r="Q3544" i="1"/>
  <c r="O3545" i="1"/>
  <c r="P3545" i="1"/>
  <c r="Q3545" i="1"/>
  <c r="O3546" i="1"/>
  <c r="P3546" i="1"/>
  <c r="Q3546" i="1"/>
  <c r="O3547" i="1"/>
  <c r="P3547" i="1"/>
  <c r="Q3547" i="1"/>
  <c r="O3548" i="1"/>
  <c r="P3548" i="1"/>
  <c r="Q3548" i="1"/>
  <c r="O3549" i="1"/>
  <c r="P3549" i="1"/>
  <c r="Q3549" i="1"/>
  <c r="O3550" i="1"/>
  <c r="P3550" i="1"/>
  <c r="Q3550" i="1"/>
  <c r="O3551" i="1"/>
  <c r="P3551" i="1"/>
  <c r="Q3551" i="1"/>
  <c r="O3552" i="1"/>
  <c r="P3552" i="1"/>
  <c r="Q3552" i="1"/>
  <c r="O3553" i="1"/>
  <c r="P3553" i="1"/>
  <c r="Q3553" i="1"/>
  <c r="O3554" i="1"/>
  <c r="P3554" i="1"/>
  <c r="Q3554" i="1"/>
  <c r="O3555" i="1"/>
  <c r="P3555" i="1"/>
  <c r="Q3555" i="1"/>
  <c r="O3556" i="1"/>
  <c r="P3556" i="1"/>
  <c r="Q3556" i="1"/>
  <c r="O3557" i="1"/>
  <c r="P3557" i="1"/>
  <c r="Q3557" i="1"/>
  <c r="O3558" i="1"/>
  <c r="P3558" i="1"/>
  <c r="Q3558" i="1"/>
  <c r="O3559" i="1"/>
  <c r="P3559" i="1"/>
  <c r="Q3559" i="1"/>
  <c r="O3560" i="1"/>
  <c r="P3560" i="1"/>
  <c r="Q3560" i="1"/>
  <c r="O3561" i="1"/>
  <c r="P3561" i="1"/>
  <c r="Q3561" i="1"/>
  <c r="O3562" i="1"/>
  <c r="P3562" i="1"/>
  <c r="Q3562" i="1"/>
  <c r="O3563" i="1"/>
  <c r="P3563" i="1"/>
  <c r="Q3563" i="1"/>
  <c r="O3564" i="1"/>
  <c r="P3564" i="1"/>
  <c r="Q3564" i="1"/>
  <c r="O3565" i="1"/>
  <c r="P3565" i="1"/>
  <c r="Q3565" i="1"/>
  <c r="O3566" i="1"/>
  <c r="P3566" i="1"/>
  <c r="Q3566" i="1"/>
  <c r="O3567" i="1"/>
  <c r="P3567" i="1"/>
  <c r="Q3567" i="1"/>
  <c r="O3568" i="1"/>
  <c r="P3568" i="1"/>
  <c r="Q3568" i="1"/>
  <c r="O3569" i="1"/>
  <c r="P3569" i="1"/>
  <c r="Q3569" i="1"/>
  <c r="O3570" i="1"/>
  <c r="P3570" i="1"/>
  <c r="Q3570" i="1"/>
  <c r="O3571" i="1"/>
  <c r="P3571" i="1"/>
  <c r="Q3571" i="1"/>
  <c r="O3572" i="1"/>
  <c r="P3572" i="1"/>
  <c r="Q3572" i="1"/>
  <c r="O3573" i="1"/>
  <c r="P3573" i="1"/>
  <c r="Q3573" i="1"/>
  <c r="O3574" i="1"/>
  <c r="P3574" i="1"/>
  <c r="Q3574" i="1"/>
  <c r="O3575" i="1"/>
  <c r="P3575" i="1"/>
  <c r="Q3575" i="1"/>
  <c r="O3576" i="1"/>
  <c r="P3576" i="1"/>
  <c r="Q3576" i="1"/>
  <c r="O3577" i="1"/>
  <c r="P3577" i="1"/>
  <c r="Q3577" i="1"/>
  <c r="O3578" i="1"/>
  <c r="P3578" i="1"/>
  <c r="Q3578" i="1"/>
  <c r="O3579" i="1"/>
  <c r="P3579" i="1"/>
  <c r="Q3579" i="1"/>
  <c r="O3580" i="1"/>
  <c r="P3580" i="1"/>
  <c r="Q3580" i="1"/>
  <c r="O3581" i="1"/>
  <c r="P3581" i="1"/>
  <c r="Q3581" i="1"/>
  <c r="O3582" i="1"/>
  <c r="P3582" i="1"/>
  <c r="Q3582" i="1"/>
  <c r="O3583" i="1"/>
  <c r="P3583" i="1"/>
  <c r="Q3583" i="1"/>
  <c r="O3584" i="1"/>
  <c r="P3584" i="1"/>
  <c r="Q3584" i="1"/>
  <c r="O3585" i="1"/>
  <c r="P3585" i="1"/>
  <c r="Q3585" i="1"/>
  <c r="O3586" i="1"/>
  <c r="P3586" i="1"/>
  <c r="Q3586" i="1"/>
  <c r="O3587" i="1"/>
  <c r="P3587" i="1"/>
  <c r="Q3587" i="1"/>
  <c r="O3588" i="1"/>
  <c r="P3588" i="1"/>
  <c r="Q3588" i="1"/>
  <c r="O3589" i="1"/>
  <c r="P3589" i="1"/>
  <c r="Q3589" i="1"/>
  <c r="O3590" i="1"/>
  <c r="P3590" i="1"/>
  <c r="Q3590" i="1"/>
  <c r="O3591" i="1"/>
  <c r="P3591" i="1"/>
  <c r="Q3591" i="1"/>
  <c r="O3592" i="1"/>
  <c r="P3592" i="1"/>
  <c r="Q3592" i="1"/>
  <c r="O3593" i="1"/>
  <c r="P3593" i="1"/>
  <c r="Q3593" i="1"/>
  <c r="O3594" i="1"/>
  <c r="P3594" i="1"/>
  <c r="Q3594" i="1"/>
  <c r="O3595" i="1"/>
  <c r="P3595" i="1"/>
  <c r="Q3595" i="1"/>
  <c r="O3596" i="1"/>
  <c r="P3596" i="1"/>
  <c r="Q3596" i="1"/>
  <c r="O3597" i="1"/>
  <c r="P3597" i="1"/>
  <c r="Q3597" i="1"/>
  <c r="O3598" i="1"/>
  <c r="P3598" i="1"/>
  <c r="Q3598" i="1"/>
  <c r="O3599" i="1"/>
  <c r="P3599" i="1"/>
  <c r="Q3599" i="1"/>
  <c r="O3600" i="1"/>
  <c r="P3600" i="1"/>
  <c r="Q3600" i="1"/>
  <c r="O3601" i="1"/>
  <c r="P3601" i="1"/>
  <c r="Q3601" i="1"/>
  <c r="O3602" i="1"/>
  <c r="P3602" i="1"/>
  <c r="Q3602" i="1"/>
  <c r="O3603" i="1"/>
  <c r="P3603" i="1"/>
  <c r="Q3603" i="1"/>
  <c r="O3604" i="1"/>
  <c r="P3604" i="1"/>
  <c r="Q3604" i="1"/>
  <c r="O3605" i="1"/>
  <c r="P3605" i="1"/>
  <c r="Q3605" i="1"/>
  <c r="O3606" i="1"/>
  <c r="P3606" i="1"/>
  <c r="Q3606" i="1"/>
  <c r="O3607" i="1"/>
  <c r="P3607" i="1"/>
  <c r="Q3607" i="1"/>
  <c r="O3608" i="1"/>
  <c r="P3608" i="1"/>
  <c r="Q3608" i="1"/>
  <c r="O3609" i="1"/>
  <c r="P3609" i="1"/>
  <c r="Q3609" i="1"/>
  <c r="O3610" i="1"/>
  <c r="P3610" i="1"/>
  <c r="Q3610" i="1"/>
  <c r="O3611" i="1"/>
  <c r="P3611" i="1"/>
  <c r="Q3611" i="1"/>
  <c r="O3612" i="1"/>
  <c r="P3612" i="1"/>
  <c r="Q3612" i="1"/>
  <c r="O3613" i="1"/>
  <c r="P3613" i="1"/>
  <c r="Q3613" i="1"/>
  <c r="O3614" i="1"/>
  <c r="P3614" i="1"/>
  <c r="Q3614" i="1"/>
  <c r="O3615" i="1"/>
  <c r="P3615" i="1"/>
  <c r="Q3615" i="1"/>
  <c r="O3616" i="1"/>
  <c r="P3616" i="1"/>
  <c r="Q3616" i="1"/>
  <c r="O3617" i="1"/>
  <c r="P3617" i="1"/>
  <c r="Q3617" i="1"/>
  <c r="O3618" i="1"/>
  <c r="P3618" i="1"/>
  <c r="Q3618" i="1"/>
  <c r="O3619" i="1"/>
  <c r="P3619" i="1"/>
  <c r="Q3619" i="1"/>
  <c r="O3620" i="1"/>
  <c r="P3620" i="1"/>
  <c r="Q3620" i="1"/>
  <c r="O3621" i="1"/>
  <c r="P3621" i="1"/>
  <c r="Q3621" i="1"/>
  <c r="O3622" i="1"/>
  <c r="P3622" i="1"/>
  <c r="Q3622" i="1"/>
  <c r="O3623" i="1"/>
  <c r="P3623" i="1"/>
  <c r="Q3623" i="1"/>
  <c r="O3624" i="1"/>
  <c r="P3624" i="1"/>
  <c r="Q3624" i="1"/>
  <c r="O3625" i="1"/>
  <c r="P3625" i="1"/>
  <c r="Q3625" i="1"/>
  <c r="O3626" i="1"/>
  <c r="P3626" i="1"/>
  <c r="Q3626" i="1"/>
  <c r="O3627" i="1"/>
  <c r="P3627" i="1"/>
  <c r="Q3627" i="1"/>
  <c r="O3628" i="1"/>
  <c r="P3628" i="1"/>
  <c r="Q3628" i="1"/>
  <c r="O3629" i="1"/>
  <c r="P3629" i="1"/>
  <c r="Q3629" i="1"/>
  <c r="O3630" i="1"/>
  <c r="P3630" i="1"/>
  <c r="Q3630" i="1"/>
  <c r="O3631" i="1"/>
  <c r="P3631" i="1"/>
  <c r="Q3631" i="1"/>
  <c r="O3632" i="1"/>
  <c r="P3632" i="1"/>
  <c r="Q3632" i="1"/>
  <c r="O3633" i="1"/>
  <c r="P3633" i="1"/>
  <c r="Q3633" i="1"/>
  <c r="O3634" i="1"/>
  <c r="P3634" i="1"/>
  <c r="Q3634" i="1"/>
  <c r="O3635" i="1"/>
  <c r="P3635" i="1"/>
  <c r="Q3635" i="1"/>
  <c r="O3636" i="1"/>
  <c r="P3636" i="1"/>
  <c r="Q3636" i="1"/>
  <c r="O3637" i="1"/>
  <c r="P3637" i="1"/>
  <c r="Q3637" i="1"/>
  <c r="O3638" i="1"/>
  <c r="AC3638" i="1" s="1"/>
  <c r="AD3638" i="1" s="1"/>
  <c r="P3638" i="1"/>
  <c r="Q3638" i="1"/>
  <c r="O3639" i="1"/>
  <c r="AF3639" i="1" s="1"/>
  <c r="AG3639" i="1" s="1"/>
  <c r="P3639" i="1"/>
  <c r="Q3639" i="1"/>
  <c r="O3640" i="1"/>
  <c r="AC3640" i="1" s="1"/>
  <c r="AD3640" i="1" s="1"/>
  <c r="L3640" i="1" s="1"/>
  <c r="P3640" i="1"/>
  <c r="Q3640" i="1"/>
  <c r="O3641" i="1"/>
  <c r="AA3641" i="1" s="1"/>
  <c r="AB3641" i="1" s="1"/>
  <c r="P3641" i="1"/>
  <c r="Q3641" i="1"/>
  <c r="O3642" i="1"/>
  <c r="P3642" i="1"/>
  <c r="Q3642" i="1"/>
  <c r="O3643" i="1"/>
  <c r="AH3643" i="1" s="1"/>
  <c r="AI3643" i="1" s="1"/>
  <c r="K3643" i="1" s="1"/>
  <c r="P3643" i="1"/>
  <c r="Q3643" i="1"/>
  <c r="O3644" i="1"/>
  <c r="AH3644" i="1" s="1"/>
  <c r="AI3644" i="1" s="1"/>
  <c r="K3644" i="1" s="1"/>
  <c r="P3644" i="1"/>
  <c r="Q3644" i="1"/>
  <c r="O3645" i="1"/>
  <c r="P3645" i="1"/>
  <c r="Q3645" i="1"/>
  <c r="O3646" i="1"/>
  <c r="P3646" i="1"/>
  <c r="Q3646" i="1"/>
  <c r="O3647" i="1"/>
  <c r="P3647" i="1"/>
  <c r="Q3647" i="1"/>
  <c r="O3648" i="1"/>
  <c r="AH3648" i="1" s="1"/>
  <c r="AI3648" i="1" s="1"/>
  <c r="P3648" i="1"/>
  <c r="Q3648" i="1"/>
  <c r="O3649" i="1"/>
  <c r="P3649" i="1"/>
  <c r="Q3649" i="1"/>
  <c r="O3650" i="1"/>
  <c r="AH3650" i="1" s="1"/>
  <c r="AI3650" i="1" s="1"/>
  <c r="P3650" i="1"/>
  <c r="Q3650" i="1"/>
  <c r="O3651" i="1"/>
  <c r="AH3651" i="1" s="1"/>
  <c r="AI3651" i="1" s="1"/>
  <c r="K3651" i="1" s="1"/>
  <c r="P3651" i="1"/>
  <c r="Q3651" i="1"/>
  <c r="O3652" i="1"/>
  <c r="AH3652" i="1" s="1"/>
  <c r="AI3652" i="1" s="1"/>
  <c r="K3652" i="1" s="1"/>
  <c r="P3652" i="1"/>
  <c r="Q3652" i="1"/>
  <c r="O3653" i="1"/>
  <c r="P3653" i="1"/>
  <c r="Q3653" i="1"/>
  <c r="O3654" i="1"/>
  <c r="AF3654" i="1" s="1"/>
  <c r="AG3654" i="1" s="1"/>
  <c r="K3654" i="1" s="1"/>
  <c r="P3654" i="1"/>
  <c r="Q3654" i="1"/>
  <c r="O3655" i="1"/>
  <c r="P3655" i="1"/>
  <c r="Q3655" i="1"/>
  <c r="O3656" i="1"/>
  <c r="AH3656" i="1" s="1"/>
  <c r="AI3656" i="1" s="1"/>
  <c r="P3656" i="1"/>
  <c r="Q3656" i="1"/>
  <c r="O3657" i="1"/>
  <c r="AA3657" i="1" s="1"/>
  <c r="AB3657" i="1" s="1"/>
  <c r="P3657" i="1"/>
  <c r="Q3657" i="1"/>
  <c r="O3658" i="1"/>
  <c r="P3658" i="1"/>
  <c r="Q3658" i="1"/>
  <c r="O3659" i="1"/>
  <c r="P3659" i="1"/>
  <c r="Q3659" i="1"/>
  <c r="O3660" i="1"/>
  <c r="AH3660" i="1" s="1"/>
  <c r="AI3660" i="1" s="1"/>
  <c r="P3660" i="1"/>
  <c r="Q3660" i="1"/>
  <c r="O3661" i="1"/>
  <c r="P3661" i="1"/>
  <c r="Q3661" i="1"/>
  <c r="O3662" i="1"/>
  <c r="P3662" i="1"/>
  <c r="Q3662" i="1"/>
  <c r="O3663" i="1"/>
  <c r="P3663" i="1"/>
  <c r="Q3663" i="1"/>
  <c r="O3664" i="1"/>
  <c r="AH3664" i="1" s="1"/>
  <c r="AI3664" i="1" s="1"/>
  <c r="K3664" i="1" s="1"/>
  <c r="P3664" i="1"/>
  <c r="Q3664" i="1"/>
  <c r="O3665" i="1"/>
  <c r="AA3665" i="1" s="1"/>
  <c r="AB3665" i="1" s="1"/>
  <c r="P3665" i="1"/>
  <c r="Q3665" i="1"/>
  <c r="O3666" i="1"/>
  <c r="P3666" i="1"/>
  <c r="Q3666" i="1"/>
  <c r="O3667" i="1"/>
  <c r="AF3667" i="1" s="1"/>
  <c r="AG3667" i="1" s="1"/>
  <c r="K3667" i="1" s="1"/>
  <c r="P3667" i="1"/>
  <c r="Q3667" i="1"/>
  <c r="O3668" i="1"/>
  <c r="P3668" i="1"/>
  <c r="Q3668" i="1"/>
  <c r="O3669" i="1"/>
  <c r="AA3669" i="1" s="1"/>
  <c r="AB3669" i="1" s="1"/>
  <c r="P3669" i="1"/>
  <c r="Q3669" i="1"/>
  <c r="O3670" i="1"/>
  <c r="AF3670" i="1" s="1"/>
  <c r="AG3670" i="1" s="1"/>
  <c r="K3670" i="1" s="1"/>
  <c r="P3670" i="1"/>
  <c r="Q3670" i="1"/>
  <c r="O3671" i="1"/>
  <c r="AH3671" i="1" s="1"/>
  <c r="AI3671" i="1" s="1"/>
  <c r="K3671" i="1" s="1"/>
  <c r="P3671" i="1"/>
  <c r="Q3671" i="1"/>
  <c r="O3672" i="1"/>
  <c r="AH3672" i="1" s="1"/>
  <c r="AI3672" i="1" s="1"/>
  <c r="P3672" i="1"/>
  <c r="Q3672" i="1"/>
  <c r="O3673" i="1"/>
  <c r="AA3673" i="1" s="1"/>
  <c r="AB3673" i="1" s="1"/>
  <c r="P3673" i="1"/>
  <c r="Q3673" i="1"/>
  <c r="O3674" i="1"/>
  <c r="P3674" i="1"/>
  <c r="Q3674" i="1"/>
  <c r="O3675" i="1"/>
  <c r="AH3675" i="1" s="1"/>
  <c r="AI3675" i="1" s="1"/>
  <c r="P3675" i="1"/>
  <c r="Q3675" i="1"/>
  <c r="O3676" i="1"/>
  <c r="AH3676" i="1" s="1"/>
  <c r="AI3676" i="1" s="1"/>
  <c r="P3676" i="1"/>
  <c r="Q3676" i="1"/>
  <c r="O3677" i="1"/>
  <c r="P3677" i="1"/>
  <c r="Q3677" i="1"/>
  <c r="O3678" i="1"/>
  <c r="AH3678" i="1" s="1"/>
  <c r="AI3678" i="1" s="1"/>
  <c r="P3678" i="1"/>
  <c r="Q3678" i="1"/>
  <c r="O3679" i="1"/>
  <c r="AC3679" i="1" s="1"/>
  <c r="AD3679" i="1" s="1"/>
  <c r="P3679" i="1"/>
  <c r="Q3679" i="1"/>
  <c r="O3680" i="1"/>
  <c r="P3680" i="1"/>
  <c r="Q3680" i="1"/>
  <c r="O3681" i="1"/>
  <c r="P3681" i="1"/>
  <c r="Q3681" i="1"/>
  <c r="O3682" i="1"/>
  <c r="P3682" i="1"/>
  <c r="Q3682" i="1"/>
  <c r="O3683" i="1"/>
  <c r="AF3683" i="1" s="1"/>
  <c r="AG3683" i="1" s="1"/>
  <c r="P3683" i="1"/>
  <c r="Q3683" i="1"/>
  <c r="O3684" i="1"/>
  <c r="P3684" i="1"/>
  <c r="Q3684" i="1"/>
  <c r="O3685" i="1"/>
  <c r="AA3685" i="1" s="1"/>
  <c r="AB3685" i="1" s="1"/>
  <c r="L3685" i="1" s="1"/>
  <c r="P3685" i="1"/>
  <c r="Q3685" i="1"/>
  <c r="O3686" i="1"/>
  <c r="P3686" i="1"/>
  <c r="Q3686" i="1"/>
  <c r="O3687" i="1"/>
  <c r="AH3687" i="1" s="1"/>
  <c r="AI3687" i="1" s="1"/>
  <c r="P3687" i="1"/>
  <c r="Q3687" i="1"/>
  <c r="O3688" i="1"/>
  <c r="AH3688" i="1" s="1"/>
  <c r="AI3688" i="1" s="1"/>
  <c r="P3688" i="1"/>
  <c r="Q3688" i="1"/>
  <c r="O3689" i="1"/>
  <c r="P3689" i="1"/>
  <c r="Q3689" i="1"/>
  <c r="O3690" i="1"/>
  <c r="AH3690" i="1" s="1"/>
  <c r="AI3690" i="1" s="1"/>
  <c r="K3690" i="1" s="1"/>
  <c r="P3690" i="1"/>
  <c r="Q3690" i="1"/>
  <c r="O3691" i="1"/>
  <c r="P3691" i="1"/>
  <c r="Q3691" i="1"/>
  <c r="O3692" i="1"/>
  <c r="AH3692" i="1" s="1"/>
  <c r="AI3692" i="1" s="1"/>
  <c r="K3692" i="1" s="1"/>
  <c r="P3692" i="1"/>
  <c r="Q3692" i="1"/>
  <c r="O3693" i="1"/>
  <c r="AC3693" i="1" s="1"/>
  <c r="AD3693" i="1" s="1"/>
  <c r="P3693" i="1"/>
  <c r="Q3693" i="1"/>
  <c r="O3694" i="1"/>
  <c r="AF3694" i="1" s="1"/>
  <c r="AG3694" i="1" s="1"/>
  <c r="K3694" i="1" s="1"/>
  <c r="P3694" i="1"/>
  <c r="Q3694" i="1"/>
  <c r="O3695" i="1"/>
  <c r="AC3695" i="1" s="1"/>
  <c r="AD3695" i="1" s="1"/>
  <c r="L3695" i="1" s="1"/>
  <c r="P3695" i="1"/>
  <c r="Q3695" i="1"/>
  <c r="O3696" i="1"/>
  <c r="P3696" i="1"/>
  <c r="Q3696" i="1"/>
  <c r="O3697" i="1"/>
  <c r="AF3697" i="1" s="1"/>
  <c r="AG3697" i="1" s="1"/>
  <c r="K3697" i="1" s="1"/>
  <c r="P3697" i="1"/>
  <c r="Q3697" i="1"/>
  <c r="O3698" i="1"/>
  <c r="P3698" i="1"/>
  <c r="Q3698" i="1"/>
  <c r="O3699" i="1"/>
  <c r="P3699" i="1"/>
  <c r="Q3699" i="1"/>
  <c r="O3700" i="1"/>
  <c r="P3700" i="1"/>
  <c r="Q3700" i="1"/>
  <c r="O3701" i="1"/>
  <c r="AF3701" i="1" s="1"/>
  <c r="AG3701" i="1" s="1"/>
  <c r="P3701" i="1"/>
  <c r="Q3701" i="1"/>
  <c r="O3702" i="1"/>
  <c r="P3702" i="1"/>
  <c r="Q3702" i="1"/>
  <c r="O3703" i="1"/>
  <c r="AC3703" i="1" s="1"/>
  <c r="AD3703" i="1" s="1"/>
  <c r="P3703" i="1"/>
  <c r="Q3703" i="1"/>
  <c r="O3704" i="1"/>
  <c r="AH3704" i="1" s="1"/>
  <c r="AI3704" i="1" s="1"/>
  <c r="K3704" i="1" s="1"/>
  <c r="P3704" i="1"/>
  <c r="Q3704" i="1"/>
  <c r="O3705" i="1"/>
  <c r="P3705" i="1"/>
  <c r="Q3705" i="1"/>
  <c r="O3706" i="1"/>
  <c r="P3706" i="1"/>
  <c r="Q3706" i="1"/>
  <c r="O3707" i="1"/>
  <c r="AH3707" i="1" s="1"/>
  <c r="AI3707" i="1" s="1"/>
  <c r="P3707" i="1"/>
  <c r="Q3707" i="1"/>
  <c r="O3708" i="1"/>
  <c r="P3708" i="1"/>
  <c r="Q3708" i="1"/>
  <c r="O3709" i="1"/>
  <c r="AA3709" i="1" s="1"/>
  <c r="AB3709" i="1" s="1"/>
  <c r="P3709" i="1"/>
  <c r="Q3709" i="1"/>
  <c r="O3710" i="1"/>
  <c r="P3710" i="1"/>
  <c r="Q3710" i="1"/>
  <c r="O3711" i="1"/>
  <c r="AH3711" i="1" s="1"/>
  <c r="AI3711" i="1" s="1"/>
  <c r="P3711" i="1"/>
  <c r="Q3711" i="1"/>
  <c r="O3712" i="1"/>
  <c r="P3712" i="1"/>
  <c r="Q3712" i="1"/>
  <c r="O3713" i="1"/>
  <c r="AA3713" i="1" s="1"/>
  <c r="AB3713" i="1" s="1"/>
  <c r="L3713" i="1" s="1"/>
  <c r="P3713" i="1"/>
  <c r="Q3713" i="1"/>
  <c r="O3714" i="1"/>
  <c r="AA3714" i="1" s="1"/>
  <c r="AB3714" i="1" s="1"/>
  <c r="L3714" i="1" s="1"/>
  <c r="P3714" i="1"/>
  <c r="Q3714" i="1"/>
  <c r="O3715" i="1"/>
  <c r="AH3715" i="1" s="1"/>
  <c r="AI3715" i="1" s="1"/>
  <c r="K3715" i="1" s="1"/>
  <c r="P3715" i="1"/>
  <c r="Q3715" i="1"/>
  <c r="O3716" i="1"/>
  <c r="P3716" i="1"/>
  <c r="Q3716" i="1"/>
  <c r="O3717" i="1"/>
  <c r="AA3717" i="1" s="1"/>
  <c r="AB3717" i="1" s="1"/>
  <c r="P3717" i="1"/>
  <c r="Q3717" i="1"/>
  <c r="O3718" i="1"/>
  <c r="P3718" i="1"/>
  <c r="Q3718" i="1"/>
  <c r="O3719" i="1"/>
  <c r="P3719" i="1"/>
  <c r="Q3719" i="1"/>
  <c r="O3720" i="1"/>
  <c r="AH3720" i="1" s="1"/>
  <c r="AI3720" i="1" s="1"/>
  <c r="K3720" i="1" s="1"/>
  <c r="P3720" i="1"/>
  <c r="Q3720" i="1"/>
  <c r="O3721" i="1"/>
  <c r="P3721" i="1"/>
  <c r="Q3721" i="1"/>
  <c r="O3722" i="1"/>
  <c r="AH3722" i="1" s="1"/>
  <c r="AI3722" i="1" s="1"/>
  <c r="K3722" i="1" s="1"/>
  <c r="P3722" i="1"/>
  <c r="Q3722" i="1"/>
  <c r="O3723" i="1"/>
  <c r="AC3723" i="1" s="1"/>
  <c r="AD3723" i="1" s="1"/>
  <c r="P3723" i="1"/>
  <c r="Q3723" i="1"/>
  <c r="O3724" i="1"/>
  <c r="P3724" i="1"/>
  <c r="Q3724" i="1"/>
  <c r="O3725" i="1"/>
  <c r="AF3725" i="1" s="1"/>
  <c r="AG3725" i="1" s="1"/>
  <c r="P3725" i="1"/>
  <c r="Q3725" i="1"/>
  <c r="O3726" i="1"/>
  <c r="P3726" i="1"/>
  <c r="Q3726" i="1"/>
  <c r="O3727" i="1"/>
  <c r="AF3727" i="1" s="1"/>
  <c r="AG3727" i="1" s="1"/>
  <c r="P3727" i="1"/>
  <c r="Q3727" i="1"/>
  <c r="O3728" i="1"/>
  <c r="AH3728" i="1" s="1"/>
  <c r="AI3728" i="1" s="1"/>
  <c r="K3728" i="1" s="1"/>
  <c r="P3728" i="1"/>
  <c r="Q3728" i="1"/>
  <c r="O3729" i="1"/>
  <c r="AF3729" i="1" s="1"/>
  <c r="AG3729" i="1" s="1"/>
  <c r="P3729" i="1"/>
  <c r="Q3729" i="1"/>
  <c r="O3730" i="1"/>
  <c r="P3730" i="1"/>
  <c r="Q3730" i="1"/>
  <c r="O3731" i="1"/>
  <c r="AA3731" i="1" s="1"/>
  <c r="AB3731" i="1" s="1"/>
  <c r="P3731" i="1"/>
  <c r="Q3731" i="1"/>
  <c r="O3732" i="1"/>
  <c r="AH3732" i="1" s="1"/>
  <c r="AI3732" i="1" s="1"/>
  <c r="K3732" i="1" s="1"/>
  <c r="P3732" i="1"/>
  <c r="Q3732" i="1"/>
  <c r="O3733" i="1"/>
  <c r="AA3733" i="1" s="1"/>
  <c r="AB3733" i="1" s="1"/>
  <c r="P3733" i="1"/>
  <c r="Q3733" i="1"/>
  <c r="O3734" i="1"/>
  <c r="AH3734" i="1" s="1"/>
  <c r="AI3734" i="1" s="1"/>
  <c r="K3734" i="1" s="1"/>
  <c r="P3734" i="1"/>
  <c r="Q3734" i="1"/>
  <c r="O3735" i="1"/>
  <c r="AF3735" i="1" s="1"/>
  <c r="AG3735" i="1" s="1"/>
  <c r="P3735" i="1"/>
  <c r="Q3735" i="1"/>
  <c r="O3736" i="1"/>
  <c r="AH3736" i="1" s="1"/>
  <c r="AI3736" i="1" s="1"/>
  <c r="K3736" i="1" s="1"/>
  <c r="P3736" i="1"/>
  <c r="Q3736" i="1"/>
  <c r="O3737" i="1"/>
  <c r="AC3737" i="1" s="1"/>
  <c r="AD3737" i="1" s="1"/>
  <c r="P3737" i="1"/>
  <c r="Q3737" i="1"/>
  <c r="O3738" i="1"/>
  <c r="AA3738" i="1" s="1"/>
  <c r="AB3738" i="1" s="1"/>
  <c r="P3738" i="1"/>
  <c r="Q3738" i="1"/>
  <c r="O3739" i="1"/>
  <c r="AA3739" i="1" s="1"/>
  <c r="AB3739" i="1" s="1"/>
  <c r="P3739" i="1"/>
  <c r="Q3739" i="1"/>
  <c r="O3740" i="1"/>
  <c r="AH3740" i="1" s="1"/>
  <c r="AI3740" i="1" s="1"/>
  <c r="P3740" i="1"/>
  <c r="Q3740" i="1"/>
  <c r="O3741" i="1"/>
  <c r="AH3741" i="1" s="1"/>
  <c r="AI3741" i="1" s="1"/>
  <c r="K3741" i="1" s="1"/>
  <c r="P3741" i="1"/>
  <c r="Q3741" i="1"/>
  <c r="O3742" i="1"/>
  <c r="P3742" i="1"/>
  <c r="Q3742" i="1"/>
  <c r="O3743" i="1"/>
  <c r="P3743" i="1"/>
  <c r="Q3743" i="1"/>
  <c r="O3744" i="1"/>
  <c r="AH3744" i="1" s="1"/>
  <c r="AI3744" i="1" s="1"/>
  <c r="K3744" i="1" s="1"/>
  <c r="P3744" i="1"/>
  <c r="Q3744" i="1"/>
  <c r="O3745" i="1"/>
  <c r="AC3745" i="1" s="1"/>
  <c r="AD3745" i="1" s="1"/>
  <c r="P3745" i="1"/>
  <c r="Q3745" i="1"/>
  <c r="O3746" i="1"/>
  <c r="AC3746" i="1" s="1"/>
  <c r="AD3746" i="1" s="1"/>
  <c r="L3746" i="1" s="1"/>
  <c r="P3746" i="1"/>
  <c r="Q3746" i="1"/>
  <c r="O3747" i="1"/>
  <c r="AA3747" i="1" s="1"/>
  <c r="AB3747" i="1" s="1"/>
  <c r="P3747" i="1"/>
  <c r="Q3747" i="1"/>
  <c r="O3748" i="1"/>
  <c r="AH3748" i="1" s="1"/>
  <c r="AI3748" i="1" s="1"/>
  <c r="K3748" i="1" s="1"/>
  <c r="P3748" i="1"/>
  <c r="Q3748" i="1"/>
  <c r="O3749" i="1"/>
  <c r="AF3749" i="1" s="1"/>
  <c r="AG3749" i="1" s="1"/>
  <c r="K3749" i="1" s="1"/>
  <c r="P3749" i="1"/>
  <c r="Q3749" i="1"/>
  <c r="O3750" i="1"/>
  <c r="P3750" i="1"/>
  <c r="Q3750" i="1"/>
  <c r="O3751" i="1"/>
  <c r="AF3751" i="1" s="1"/>
  <c r="AG3751" i="1" s="1"/>
  <c r="K3751" i="1" s="1"/>
  <c r="P3751" i="1"/>
  <c r="Q3751" i="1"/>
  <c r="O3752" i="1"/>
  <c r="AH3752" i="1" s="1"/>
  <c r="AI3752" i="1" s="1"/>
  <c r="P3752" i="1"/>
  <c r="Q3752" i="1"/>
  <c r="O3753" i="1"/>
  <c r="AA3753" i="1" s="1"/>
  <c r="AB3753" i="1" s="1"/>
  <c r="L3753" i="1" s="1"/>
  <c r="P3753" i="1"/>
  <c r="Q3753" i="1"/>
  <c r="O3754" i="1"/>
  <c r="AF3754" i="1" s="1"/>
  <c r="AG3754" i="1" s="1"/>
  <c r="P3754" i="1"/>
  <c r="Q3754" i="1"/>
  <c r="O3755" i="1"/>
  <c r="AC3755" i="1" s="1"/>
  <c r="AD3755" i="1" s="1"/>
  <c r="P3755" i="1"/>
  <c r="Q3755" i="1"/>
  <c r="O3756" i="1"/>
  <c r="P3756" i="1"/>
  <c r="Q3756" i="1"/>
  <c r="O3757" i="1"/>
  <c r="P3757" i="1"/>
  <c r="Q3757" i="1"/>
  <c r="O3758" i="1"/>
  <c r="AC3758" i="1" s="1"/>
  <c r="AD3758" i="1" s="1"/>
  <c r="L3758" i="1" s="1"/>
  <c r="P3758" i="1"/>
  <c r="Q3758" i="1"/>
  <c r="O3759" i="1"/>
  <c r="AA3759" i="1" s="1"/>
  <c r="AB3759" i="1" s="1"/>
  <c r="L3759" i="1" s="1"/>
  <c r="P3759" i="1"/>
  <c r="Q3759" i="1"/>
  <c r="O3760" i="1"/>
  <c r="P3760" i="1"/>
  <c r="Q3760" i="1"/>
  <c r="O3761" i="1"/>
  <c r="P3761" i="1"/>
  <c r="Q3761" i="1"/>
  <c r="O3762" i="1"/>
  <c r="AA3762" i="1" s="1"/>
  <c r="AB3762" i="1" s="1"/>
  <c r="P3762" i="1"/>
  <c r="Q3762" i="1"/>
  <c r="O3763" i="1"/>
  <c r="AC3763" i="1" s="1"/>
  <c r="AD3763" i="1" s="1"/>
  <c r="L3763" i="1" s="1"/>
  <c r="P3763" i="1"/>
  <c r="Q3763" i="1"/>
  <c r="O3764" i="1"/>
  <c r="P3764" i="1"/>
  <c r="Q3764" i="1"/>
  <c r="O3765" i="1"/>
  <c r="AA3765" i="1" s="1"/>
  <c r="AB3765" i="1" s="1"/>
  <c r="P3765" i="1"/>
  <c r="Q3765" i="1"/>
  <c r="O3766" i="1"/>
  <c r="AA3766" i="1" s="1"/>
  <c r="AB3766" i="1" s="1"/>
  <c r="P3766" i="1"/>
  <c r="Q3766" i="1"/>
  <c r="O3767" i="1"/>
  <c r="AC3767" i="1" s="1"/>
  <c r="AD3767" i="1" s="1"/>
  <c r="L3767" i="1" s="1"/>
  <c r="P3767" i="1"/>
  <c r="Q3767" i="1"/>
  <c r="O3768" i="1"/>
  <c r="AH3768" i="1" s="1"/>
  <c r="AI3768" i="1" s="1"/>
  <c r="K3768" i="1" s="1"/>
  <c r="P3768" i="1"/>
  <c r="Q3768" i="1"/>
  <c r="O3769" i="1"/>
  <c r="AF3769" i="1" s="1"/>
  <c r="AG3769" i="1" s="1"/>
  <c r="K3769" i="1" s="1"/>
  <c r="P3769" i="1"/>
  <c r="Q3769" i="1"/>
  <c r="O3770" i="1"/>
  <c r="P3770" i="1"/>
  <c r="Q3770" i="1"/>
  <c r="O3771" i="1"/>
  <c r="P3771" i="1"/>
  <c r="Q3771" i="1"/>
  <c r="O3772" i="1"/>
  <c r="AH3772" i="1" s="1"/>
  <c r="AI3772" i="1" s="1"/>
  <c r="P3772" i="1"/>
  <c r="Q3772" i="1"/>
  <c r="O3773" i="1"/>
  <c r="P3773" i="1"/>
  <c r="Q3773" i="1"/>
  <c r="O3774" i="1"/>
  <c r="AF3774" i="1" s="1"/>
  <c r="AG3774" i="1" s="1"/>
  <c r="K3774" i="1" s="1"/>
  <c r="P3774" i="1"/>
  <c r="Q3774" i="1"/>
  <c r="O3775" i="1"/>
  <c r="P3775" i="1"/>
  <c r="Q3775" i="1"/>
  <c r="O3776" i="1"/>
  <c r="AH3776" i="1" s="1"/>
  <c r="AI3776" i="1" s="1"/>
  <c r="P3776" i="1"/>
  <c r="Q3776" i="1"/>
  <c r="O3777" i="1"/>
  <c r="P3777" i="1"/>
  <c r="Q3777" i="1"/>
  <c r="O3778" i="1"/>
  <c r="AH3778" i="1" s="1"/>
  <c r="AI3778" i="1" s="1"/>
  <c r="K3778" i="1" s="1"/>
  <c r="P3778" i="1"/>
  <c r="Q3778" i="1"/>
  <c r="O3779" i="1"/>
  <c r="P3779" i="1"/>
  <c r="Q3779" i="1"/>
  <c r="O3780" i="1"/>
  <c r="P3780" i="1"/>
  <c r="Q3780" i="1"/>
  <c r="O3781" i="1"/>
  <c r="P3781" i="1"/>
  <c r="Q3781" i="1"/>
  <c r="O3782" i="1"/>
  <c r="AA3782" i="1" s="1"/>
  <c r="AB3782" i="1" s="1"/>
  <c r="L3782" i="1" s="1"/>
  <c r="P3782" i="1"/>
  <c r="Q3782" i="1"/>
  <c r="O3783" i="1"/>
  <c r="P3783" i="1"/>
  <c r="Q3783" i="1"/>
  <c r="O3784" i="1"/>
  <c r="AH3784" i="1" s="1"/>
  <c r="AI3784" i="1" s="1"/>
  <c r="K3784" i="1" s="1"/>
  <c r="P3784" i="1"/>
  <c r="Q3784" i="1"/>
  <c r="O3785" i="1"/>
  <c r="AF3785" i="1" s="1"/>
  <c r="AG3785" i="1" s="1"/>
  <c r="P3785" i="1"/>
  <c r="Q3785" i="1"/>
  <c r="O3786" i="1"/>
  <c r="AA3786" i="1" s="1"/>
  <c r="AB3786" i="1" s="1"/>
  <c r="L3786" i="1" s="1"/>
  <c r="P3786" i="1"/>
  <c r="Q3786" i="1"/>
  <c r="O3787" i="1"/>
  <c r="P3787" i="1"/>
  <c r="Q3787" i="1"/>
  <c r="O3788" i="1"/>
  <c r="P3788" i="1"/>
  <c r="Q3788" i="1"/>
  <c r="O3789" i="1"/>
  <c r="P3789" i="1"/>
  <c r="Q3789" i="1"/>
  <c r="O3790" i="1"/>
  <c r="AA3790" i="1" s="1"/>
  <c r="AB3790" i="1" s="1"/>
  <c r="P3790" i="1"/>
  <c r="Q3790" i="1"/>
  <c r="O3791" i="1"/>
  <c r="AH3791" i="1" s="1"/>
  <c r="AI3791" i="1" s="1"/>
  <c r="P3791" i="1"/>
  <c r="Q3791" i="1"/>
  <c r="O3792" i="1"/>
  <c r="AH3792" i="1" s="1"/>
  <c r="AI3792" i="1" s="1"/>
  <c r="P3792" i="1"/>
  <c r="Q3792" i="1"/>
  <c r="O3793" i="1"/>
  <c r="P3793" i="1"/>
  <c r="Q3793" i="1"/>
  <c r="O3794" i="1"/>
  <c r="AC3794" i="1" s="1"/>
  <c r="AD3794" i="1" s="1"/>
  <c r="P3794" i="1"/>
  <c r="Q3794" i="1"/>
  <c r="O3795" i="1"/>
  <c r="AA3795" i="1" s="1"/>
  <c r="AB3795" i="1" s="1"/>
  <c r="P3795" i="1"/>
  <c r="Q3795" i="1"/>
  <c r="O3796" i="1"/>
  <c r="P3796" i="1"/>
  <c r="Q3796" i="1"/>
  <c r="O3797" i="1"/>
  <c r="AA3797" i="1" s="1"/>
  <c r="AB3797" i="1" s="1"/>
  <c r="L3797" i="1" s="1"/>
  <c r="P3797" i="1"/>
  <c r="Q3797" i="1"/>
  <c r="O3798" i="1"/>
  <c r="AC3798" i="1" s="1"/>
  <c r="AD3798" i="1" s="1"/>
  <c r="P3798" i="1"/>
  <c r="Q3798" i="1"/>
  <c r="O3799" i="1"/>
  <c r="P3799" i="1"/>
  <c r="Q3799" i="1"/>
  <c r="O3800" i="1"/>
  <c r="AH3800" i="1" s="1"/>
  <c r="AI3800" i="1" s="1"/>
  <c r="P3800" i="1"/>
  <c r="Q3800" i="1"/>
  <c r="O3801" i="1"/>
  <c r="P3801" i="1"/>
  <c r="Q3801" i="1"/>
  <c r="O3802" i="1"/>
  <c r="AF3802" i="1" s="1"/>
  <c r="AG3802" i="1" s="1"/>
  <c r="P3802" i="1"/>
  <c r="Q3802" i="1"/>
  <c r="O3803" i="1"/>
  <c r="AF3803" i="1" s="1"/>
  <c r="AG3803" i="1" s="1"/>
  <c r="K3803" i="1" s="1"/>
  <c r="P3803" i="1"/>
  <c r="Q3803" i="1"/>
  <c r="O3804" i="1"/>
  <c r="P3804" i="1"/>
  <c r="Q3804" i="1"/>
  <c r="O3805" i="1"/>
  <c r="AF3805" i="1" s="1"/>
  <c r="AG3805" i="1" s="1"/>
  <c r="P3805" i="1"/>
  <c r="Q3805" i="1"/>
  <c r="O3806" i="1"/>
  <c r="P3806" i="1"/>
  <c r="Q3806" i="1"/>
  <c r="O3807" i="1"/>
  <c r="AH3807" i="1" s="1"/>
  <c r="AI3807" i="1" s="1"/>
  <c r="K3807" i="1" s="1"/>
  <c r="P3807" i="1"/>
  <c r="Q3807" i="1"/>
  <c r="O3808" i="1"/>
  <c r="AH3808" i="1" s="1"/>
  <c r="AI3808" i="1" s="1"/>
  <c r="K3808" i="1" s="1"/>
  <c r="P3808" i="1"/>
  <c r="Q3808" i="1"/>
  <c r="O3809" i="1"/>
  <c r="P3809" i="1"/>
  <c r="Q3809" i="1"/>
  <c r="O3810" i="1"/>
  <c r="P3810" i="1"/>
  <c r="Q3810" i="1"/>
  <c r="O3811" i="1"/>
  <c r="P3811" i="1"/>
  <c r="Q3811" i="1"/>
  <c r="O3812" i="1"/>
  <c r="P3812" i="1"/>
  <c r="Q3812" i="1"/>
  <c r="O3813" i="1"/>
  <c r="P3813" i="1"/>
  <c r="Q3813" i="1"/>
  <c r="O3814" i="1"/>
  <c r="AC3814" i="1" s="1"/>
  <c r="AD3814" i="1" s="1"/>
  <c r="P3814" i="1"/>
  <c r="Q3814" i="1"/>
  <c r="O3815" i="1"/>
  <c r="AA3815" i="1" s="1"/>
  <c r="AB3815" i="1" s="1"/>
  <c r="L3815" i="1" s="1"/>
  <c r="P3815" i="1"/>
  <c r="Q3815" i="1"/>
  <c r="O3816" i="1"/>
  <c r="AH3816" i="1" s="1"/>
  <c r="AI3816" i="1" s="1"/>
  <c r="P3816" i="1"/>
  <c r="Q3816" i="1"/>
  <c r="O3817" i="1"/>
  <c r="P3817" i="1"/>
  <c r="Q3817" i="1"/>
  <c r="O3818" i="1"/>
  <c r="AC3818" i="1" s="1"/>
  <c r="AD3818" i="1" s="1"/>
  <c r="L3818" i="1" s="1"/>
  <c r="P3818" i="1"/>
  <c r="Q3818" i="1"/>
  <c r="O3819" i="1"/>
  <c r="P3819" i="1"/>
  <c r="Q3819" i="1"/>
  <c r="O3820" i="1"/>
  <c r="P3820" i="1"/>
  <c r="Q3820" i="1"/>
  <c r="O3821" i="1"/>
  <c r="AA3821" i="1" s="1"/>
  <c r="AB3821" i="1" s="1"/>
  <c r="P3821" i="1"/>
  <c r="Q3821" i="1"/>
  <c r="O3822" i="1"/>
  <c r="P3822" i="1"/>
  <c r="Q3822" i="1"/>
  <c r="O3823" i="1"/>
  <c r="P3823" i="1"/>
  <c r="Q3823" i="1"/>
  <c r="O3824" i="1"/>
  <c r="P3824" i="1"/>
  <c r="Q3824" i="1"/>
  <c r="O3825" i="1"/>
  <c r="AA3825" i="1" s="1"/>
  <c r="AB3825" i="1" s="1"/>
  <c r="P3825" i="1"/>
  <c r="Q3825" i="1"/>
  <c r="O3826" i="1"/>
  <c r="AC3826" i="1" s="1"/>
  <c r="AD3826" i="1" s="1"/>
  <c r="P3826" i="1"/>
  <c r="Q3826" i="1"/>
  <c r="O3827" i="1"/>
  <c r="AA3827" i="1" s="1"/>
  <c r="AB3827" i="1" s="1"/>
  <c r="P3827" i="1"/>
  <c r="Q3827" i="1"/>
  <c r="O3828" i="1"/>
  <c r="P3828" i="1"/>
  <c r="Q3828" i="1"/>
  <c r="O3829" i="1"/>
  <c r="AA3829" i="1" s="1"/>
  <c r="AB3829" i="1" s="1"/>
  <c r="L3829" i="1" s="1"/>
  <c r="P3829" i="1"/>
  <c r="Q3829" i="1"/>
  <c r="O3830" i="1"/>
  <c r="P3830" i="1"/>
  <c r="Q3830" i="1"/>
  <c r="O3831" i="1"/>
  <c r="AC3831" i="1" s="1"/>
  <c r="AD3831" i="1" s="1"/>
  <c r="P3831" i="1"/>
  <c r="Q3831" i="1"/>
  <c r="O3832" i="1"/>
  <c r="AH3832" i="1" s="1"/>
  <c r="AI3832" i="1" s="1"/>
  <c r="K3832" i="1" s="1"/>
  <c r="P3832" i="1"/>
  <c r="Q3832" i="1"/>
  <c r="O3833" i="1"/>
  <c r="P3833" i="1"/>
  <c r="Q3833" i="1"/>
  <c r="O3834" i="1"/>
  <c r="AC3834" i="1" s="1"/>
  <c r="AD3834" i="1" s="1"/>
  <c r="P3834" i="1"/>
  <c r="Q3834" i="1"/>
  <c r="O3835" i="1"/>
  <c r="AC3835" i="1" s="1"/>
  <c r="AD3835" i="1" s="1"/>
  <c r="L3835" i="1" s="1"/>
  <c r="P3835" i="1"/>
  <c r="Q3835" i="1"/>
  <c r="O3836" i="1"/>
  <c r="AH3836" i="1" s="1"/>
  <c r="AI3836" i="1" s="1"/>
  <c r="K3836" i="1" s="1"/>
  <c r="P3836" i="1"/>
  <c r="Q3836" i="1"/>
  <c r="O3837" i="1"/>
  <c r="P3837" i="1"/>
  <c r="Q3837" i="1"/>
  <c r="O3838" i="1"/>
  <c r="AH3838" i="1" s="1"/>
  <c r="AI3838" i="1" s="1"/>
  <c r="P3838" i="1"/>
  <c r="Q3838" i="1"/>
  <c r="O3839" i="1"/>
  <c r="AA3839" i="1" s="1"/>
  <c r="AB3839" i="1" s="1"/>
  <c r="L3839" i="1" s="1"/>
  <c r="P3839" i="1"/>
  <c r="Q3839" i="1"/>
  <c r="O3840" i="1"/>
  <c r="P3840" i="1"/>
  <c r="Q3840" i="1"/>
  <c r="O3841" i="1"/>
  <c r="AA3841" i="1" s="1"/>
  <c r="AB3841" i="1" s="1"/>
  <c r="P3841" i="1"/>
  <c r="Q3841" i="1"/>
  <c r="O3842" i="1"/>
  <c r="P3842" i="1"/>
  <c r="Q3842" i="1"/>
  <c r="O3843" i="1"/>
  <c r="AH3843" i="1" s="1"/>
  <c r="AI3843" i="1" s="1"/>
  <c r="K3843" i="1" s="1"/>
  <c r="P3843" i="1"/>
  <c r="Q3843" i="1"/>
  <c r="O3844" i="1"/>
  <c r="AH3844" i="1" s="1"/>
  <c r="AI3844" i="1" s="1"/>
  <c r="K3844" i="1" s="1"/>
  <c r="P3844" i="1"/>
  <c r="Q3844" i="1"/>
  <c r="O3845" i="1"/>
  <c r="P3845" i="1"/>
  <c r="Q3845" i="1"/>
  <c r="O3846" i="1"/>
  <c r="AA3846" i="1" s="1"/>
  <c r="AB3846" i="1" s="1"/>
  <c r="L3846" i="1" s="1"/>
  <c r="P3846" i="1"/>
  <c r="Q3846" i="1"/>
  <c r="O3847" i="1"/>
  <c r="P3847" i="1"/>
  <c r="Q3847" i="1"/>
  <c r="O3848" i="1"/>
  <c r="AH3848" i="1" s="1"/>
  <c r="AI3848" i="1" s="1"/>
  <c r="P3848" i="1"/>
  <c r="Q3848" i="1"/>
  <c r="O3849" i="1"/>
  <c r="AA3849" i="1" s="1"/>
  <c r="AB3849" i="1" s="1"/>
  <c r="L3849" i="1" s="1"/>
  <c r="P3849" i="1"/>
  <c r="Q3849" i="1"/>
  <c r="O3850" i="1"/>
  <c r="AA3850" i="1" s="1"/>
  <c r="AB3850" i="1" s="1"/>
  <c r="L3850" i="1" s="1"/>
  <c r="P3850" i="1"/>
  <c r="Q3850" i="1"/>
  <c r="O3851" i="1"/>
  <c r="AA3851" i="1" s="1"/>
  <c r="AB3851" i="1" s="1"/>
  <c r="L3851" i="1" s="1"/>
  <c r="P3851" i="1"/>
  <c r="Q3851" i="1"/>
  <c r="O3852" i="1"/>
  <c r="AH3852" i="1" s="1"/>
  <c r="AI3852" i="1" s="1"/>
  <c r="K3852" i="1" s="1"/>
  <c r="P3852" i="1"/>
  <c r="Q3852" i="1"/>
  <c r="O3853" i="1"/>
  <c r="P3853" i="1"/>
  <c r="Q3853" i="1"/>
  <c r="O3854" i="1"/>
  <c r="P3854" i="1"/>
  <c r="Q3854" i="1"/>
  <c r="O3855" i="1"/>
  <c r="AC3855" i="1" s="1"/>
  <c r="AD3855" i="1" s="1"/>
  <c r="L3855" i="1" s="1"/>
  <c r="P3855" i="1"/>
  <c r="Q3855" i="1"/>
  <c r="O3856" i="1"/>
  <c r="AH3856" i="1" s="1"/>
  <c r="AI3856" i="1" s="1"/>
  <c r="P3856" i="1"/>
  <c r="Q3856" i="1"/>
  <c r="O3857" i="1"/>
  <c r="P3857" i="1"/>
  <c r="Q3857" i="1"/>
  <c r="O3858" i="1"/>
  <c r="P3858" i="1"/>
  <c r="Q3858" i="1"/>
  <c r="O3859" i="1"/>
  <c r="AA3859" i="1" s="1"/>
  <c r="AB3859" i="1" s="1"/>
  <c r="P3859" i="1"/>
  <c r="Q3859" i="1"/>
  <c r="O3860" i="1"/>
  <c r="P3860" i="1"/>
  <c r="Q3860" i="1"/>
  <c r="O3861" i="1"/>
  <c r="AF3861" i="1" s="1"/>
  <c r="AG3861" i="1" s="1"/>
  <c r="K3861" i="1" s="1"/>
  <c r="P3861" i="1"/>
  <c r="Q3861" i="1"/>
  <c r="O3862" i="1"/>
  <c r="P3862" i="1"/>
  <c r="Q3862" i="1"/>
  <c r="O3863" i="1"/>
  <c r="AF3863" i="1" s="1"/>
  <c r="AG3863" i="1" s="1"/>
  <c r="K3863" i="1" s="1"/>
  <c r="P3863" i="1"/>
  <c r="Q3863" i="1"/>
  <c r="O3864" i="1"/>
  <c r="AH3864" i="1" s="1"/>
  <c r="AI3864" i="1" s="1"/>
  <c r="K3864" i="1" s="1"/>
  <c r="P3864" i="1"/>
  <c r="Q3864" i="1"/>
  <c r="O3865" i="1"/>
  <c r="AA3865" i="1" s="1"/>
  <c r="AB3865" i="1" s="1"/>
  <c r="L3865" i="1" s="1"/>
  <c r="P3865" i="1"/>
  <c r="Q3865" i="1"/>
  <c r="O3866" i="1"/>
  <c r="P3866" i="1"/>
  <c r="Q3866" i="1"/>
  <c r="O3867" i="1"/>
  <c r="AH3867" i="1" s="1"/>
  <c r="AI3867" i="1" s="1"/>
  <c r="P3867" i="1"/>
  <c r="Q3867" i="1"/>
  <c r="O3868" i="1"/>
  <c r="AH3868" i="1" s="1"/>
  <c r="AI3868" i="1" s="1"/>
  <c r="K3868" i="1" s="1"/>
  <c r="P3868" i="1"/>
  <c r="Q3868" i="1"/>
  <c r="O3869" i="1"/>
  <c r="P3869" i="1"/>
  <c r="Q3869" i="1"/>
  <c r="O3870" i="1"/>
  <c r="AA3870" i="1" s="1"/>
  <c r="AB3870" i="1" s="1"/>
  <c r="L3870" i="1" s="1"/>
  <c r="P3870" i="1"/>
  <c r="Q3870" i="1"/>
  <c r="O3871" i="1"/>
  <c r="P3871" i="1"/>
  <c r="Q3871" i="1"/>
  <c r="O3872" i="1"/>
  <c r="AH3872" i="1" s="1"/>
  <c r="AI3872" i="1" s="1"/>
  <c r="K3872" i="1" s="1"/>
  <c r="P3872" i="1"/>
  <c r="Q3872" i="1"/>
  <c r="O3873" i="1"/>
  <c r="AF3873" i="1" s="1"/>
  <c r="AG3873" i="1" s="1"/>
  <c r="P3873" i="1"/>
  <c r="Q3873" i="1"/>
  <c r="O3874" i="1"/>
  <c r="P3874" i="1"/>
  <c r="Q3874" i="1"/>
  <c r="O3875" i="1"/>
  <c r="P3875" i="1"/>
  <c r="Q3875" i="1"/>
  <c r="O3876" i="1"/>
  <c r="P3876" i="1"/>
  <c r="Q3876" i="1"/>
  <c r="O3877" i="1"/>
  <c r="AA3877" i="1" s="1"/>
  <c r="AB3877" i="1" s="1"/>
  <c r="P3877" i="1"/>
  <c r="Q3877" i="1"/>
  <c r="O3878" i="1"/>
  <c r="AC3878" i="1" s="1"/>
  <c r="AD3878" i="1" s="1"/>
  <c r="L3878" i="1" s="1"/>
  <c r="P3878" i="1"/>
  <c r="Q3878" i="1"/>
  <c r="O3879" i="1"/>
  <c r="AC3879" i="1" s="1"/>
  <c r="AD3879" i="1" s="1"/>
  <c r="L3879" i="1" s="1"/>
  <c r="P3879" i="1"/>
  <c r="Q3879" i="1"/>
  <c r="O3880" i="1"/>
  <c r="AH3880" i="1" s="1"/>
  <c r="AI3880" i="1" s="1"/>
  <c r="P3880" i="1"/>
  <c r="Q3880" i="1"/>
  <c r="O3881" i="1"/>
  <c r="AH3881" i="1" s="1"/>
  <c r="AI3881" i="1" s="1"/>
  <c r="P3881" i="1"/>
  <c r="Q3881" i="1"/>
  <c r="O3882" i="1"/>
  <c r="AF3882" i="1" s="1"/>
  <c r="AG3882" i="1" s="1"/>
  <c r="K3882" i="1" s="1"/>
  <c r="P3882" i="1"/>
  <c r="Q3882" i="1"/>
  <c r="O3883" i="1"/>
  <c r="AC3883" i="1" s="1"/>
  <c r="AD3883" i="1" s="1"/>
  <c r="P3883" i="1"/>
  <c r="Q3883" i="1"/>
  <c r="O3884" i="1"/>
  <c r="AH3884" i="1" s="1"/>
  <c r="AI3884" i="1" s="1"/>
  <c r="P3884" i="1"/>
  <c r="Q3884" i="1"/>
  <c r="O3885" i="1"/>
  <c r="P3885" i="1"/>
  <c r="Q3885" i="1"/>
  <c r="O3886" i="1"/>
  <c r="P3886" i="1"/>
  <c r="Q3886" i="1"/>
  <c r="O3887" i="1"/>
  <c r="AF3887" i="1" s="1"/>
  <c r="AG3887" i="1" s="1"/>
  <c r="P3887" i="1"/>
  <c r="Q3887" i="1"/>
  <c r="O3888" i="1"/>
  <c r="AH3888" i="1" s="1"/>
  <c r="AI3888" i="1" s="1"/>
  <c r="P3888" i="1"/>
  <c r="Q3888" i="1"/>
  <c r="O3889" i="1"/>
  <c r="AH3889" i="1" s="1"/>
  <c r="AI3889" i="1" s="1"/>
  <c r="K3889" i="1" s="1"/>
  <c r="P3889" i="1"/>
  <c r="Q3889" i="1"/>
  <c r="O3890" i="1"/>
  <c r="AA3890" i="1" s="1"/>
  <c r="AB3890" i="1" s="1"/>
  <c r="P3890" i="1"/>
  <c r="Q3890" i="1"/>
  <c r="O3891" i="1"/>
  <c r="AH3891" i="1" s="1"/>
  <c r="AI3891" i="1" s="1"/>
  <c r="P3891" i="1"/>
  <c r="Q3891" i="1"/>
  <c r="O3892" i="1"/>
  <c r="AF3892" i="1" s="1"/>
  <c r="AG3892" i="1" s="1"/>
  <c r="K3892" i="1" s="1"/>
  <c r="P3892" i="1"/>
  <c r="Q3892" i="1"/>
  <c r="O3893" i="1"/>
  <c r="P3893" i="1"/>
  <c r="Q3893" i="1"/>
  <c r="O3894" i="1"/>
  <c r="P3894" i="1"/>
  <c r="Q3894" i="1"/>
  <c r="O3895" i="1"/>
  <c r="P3895" i="1"/>
  <c r="Q3895" i="1"/>
  <c r="O3896" i="1"/>
  <c r="AF3896" i="1" s="1"/>
  <c r="AG3896" i="1" s="1"/>
  <c r="P3896" i="1"/>
  <c r="Q3896" i="1"/>
  <c r="O3897" i="1"/>
  <c r="P3897" i="1"/>
  <c r="Q3897" i="1"/>
  <c r="O3898" i="1"/>
  <c r="AF3898" i="1" s="1"/>
  <c r="AG3898" i="1" s="1"/>
  <c r="P3898" i="1"/>
  <c r="Q3898" i="1"/>
  <c r="O3899" i="1"/>
  <c r="AC3899" i="1" s="1"/>
  <c r="AD3899" i="1" s="1"/>
  <c r="P3899" i="1"/>
  <c r="Q3899" i="1"/>
  <c r="O3900" i="1"/>
  <c r="AH3900" i="1" s="1"/>
  <c r="AI3900" i="1" s="1"/>
  <c r="K3900" i="1" s="1"/>
  <c r="P3900" i="1"/>
  <c r="Q3900" i="1"/>
  <c r="O3901" i="1"/>
  <c r="P3901" i="1"/>
  <c r="Q3901" i="1"/>
  <c r="O3902" i="1"/>
  <c r="P3902" i="1"/>
  <c r="Q3902" i="1"/>
  <c r="O3903" i="1"/>
  <c r="AA3903" i="1" s="1"/>
  <c r="AB3903" i="1" s="1"/>
  <c r="L3903" i="1" s="1"/>
  <c r="P3903" i="1"/>
  <c r="Q3903" i="1"/>
  <c r="O3904" i="1"/>
  <c r="AH3904" i="1" s="1"/>
  <c r="AI3904" i="1" s="1"/>
  <c r="K3904" i="1" s="1"/>
  <c r="P3904" i="1"/>
  <c r="Q3904" i="1"/>
  <c r="O3905" i="1"/>
  <c r="P3905" i="1"/>
  <c r="Q3905" i="1"/>
  <c r="O3906" i="1"/>
  <c r="P3906" i="1"/>
  <c r="Q3906" i="1"/>
  <c r="O3907" i="1"/>
  <c r="P3907" i="1"/>
  <c r="Q3907" i="1"/>
  <c r="O3908" i="1"/>
  <c r="AF3908" i="1" s="1"/>
  <c r="AG3908" i="1" s="1"/>
  <c r="P3908" i="1"/>
  <c r="Q3908" i="1"/>
  <c r="O3909" i="1"/>
  <c r="AA3909" i="1" s="1"/>
  <c r="AB3909" i="1" s="1"/>
  <c r="P3909" i="1"/>
  <c r="Q3909" i="1"/>
  <c r="O3910" i="1"/>
  <c r="AF3910" i="1" s="1"/>
  <c r="AG3910" i="1" s="1"/>
  <c r="P3910" i="1"/>
  <c r="Q3910" i="1"/>
  <c r="O3911" i="1"/>
  <c r="AA3911" i="1" s="1"/>
  <c r="AB3911" i="1" s="1"/>
  <c r="L3911" i="1" s="1"/>
  <c r="P3911" i="1"/>
  <c r="Q3911" i="1"/>
  <c r="O3912" i="1"/>
  <c r="AH3912" i="1" s="1"/>
  <c r="AI3912" i="1" s="1"/>
  <c r="K3912" i="1" s="1"/>
  <c r="P3912" i="1"/>
  <c r="Q3912" i="1"/>
  <c r="O3913" i="1"/>
  <c r="AC3913" i="1" s="1"/>
  <c r="AD3913" i="1" s="1"/>
  <c r="L3913" i="1" s="1"/>
  <c r="P3913" i="1"/>
  <c r="Q3913" i="1"/>
  <c r="O3914" i="1"/>
  <c r="AC3914" i="1" s="1"/>
  <c r="AD3914" i="1" s="1"/>
  <c r="P3914" i="1"/>
  <c r="Q3914" i="1"/>
  <c r="O3915" i="1"/>
  <c r="P3915" i="1"/>
  <c r="Q3915" i="1"/>
  <c r="O3916" i="1"/>
  <c r="AF3916" i="1" s="1"/>
  <c r="AG3916" i="1" s="1"/>
  <c r="P3916" i="1"/>
  <c r="Q3916" i="1"/>
  <c r="O3917" i="1"/>
  <c r="AH3917" i="1" s="1"/>
  <c r="AI3917" i="1" s="1"/>
  <c r="P3917" i="1"/>
  <c r="Q3917" i="1"/>
  <c r="O3918" i="1"/>
  <c r="P3918" i="1"/>
  <c r="Q3918" i="1"/>
  <c r="O3919" i="1"/>
  <c r="P3919" i="1"/>
  <c r="Q3919" i="1"/>
  <c r="O3920" i="1"/>
  <c r="AF3920" i="1" s="1"/>
  <c r="AG3920" i="1" s="1"/>
  <c r="P3920" i="1"/>
  <c r="Q3920" i="1"/>
  <c r="O3921" i="1"/>
  <c r="P3921" i="1"/>
  <c r="Q3921" i="1"/>
  <c r="O3922" i="1"/>
  <c r="AA3922" i="1" s="1"/>
  <c r="AB3922" i="1" s="1"/>
  <c r="L3922" i="1" s="1"/>
  <c r="P3922" i="1"/>
  <c r="Q3922" i="1"/>
  <c r="O3923" i="1"/>
  <c r="AF3923" i="1" s="1"/>
  <c r="AG3923" i="1" s="1"/>
  <c r="P3923" i="1"/>
  <c r="Q3923" i="1"/>
  <c r="O3924" i="1"/>
  <c r="AH3924" i="1" s="1"/>
  <c r="AI3924" i="1" s="1"/>
  <c r="K3924" i="1" s="1"/>
  <c r="P3924" i="1"/>
  <c r="Q3924" i="1"/>
  <c r="O3925" i="1"/>
  <c r="AA3925" i="1" s="1"/>
  <c r="AB3925" i="1" s="1"/>
  <c r="P3925" i="1"/>
  <c r="Q3925" i="1"/>
  <c r="O3926" i="1"/>
  <c r="P3926" i="1"/>
  <c r="Q3926" i="1"/>
  <c r="O3927" i="1"/>
  <c r="AC3927" i="1" s="1"/>
  <c r="AD3927" i="1" s="1"/>
  <c r="L3927" i="1" s="1"/>
  <c r="P3927" i="1"/>
  <c r="Q3927" i="1"/>
  <c r="O3928" i="1"/>
  <c r="AH3928" i="1" s="1"/>
  <c r="AI3928" i="1" s="1"/>
  <c r="K3928" i="1" s="1"/>
  <c r="P3928" i="1"/>
  <c r="Q3928" i="1"/>
  <c r="O3929" i="1"/>
  <c r="AA3929" i="1" s="1"/>
  <c r="AB3929" i="1" s="1"/>
  <c r="P3929" i="1"/>
  <c r="Q3929" i="1"/>
  <c r="O3930" i="1"/>
  <c r="P3930" i="1"/>
  <c r="Q3930" i="1"/>
  <c r="O3931" i="1"/>
  <c r="AA3931" i="1" s="1"/>
  <c r="AB3931" i="1" s="1"/>
  <c r="P3931" i="1"/>
  <c r="Q3931" i="1"/>
  <c r="O3932" i="1"/>
  <c r="AH3932" i="1" s="1"/>
  <c r="AI3932" i="1" s="1"/>
  <c r="P3932" i="1"/>
  <c r="Q3932" i="1"/>
  <c r="O3933" i="1"/>
  <c r="AC3933" i="1" s="1"/>
  <c r="AD3933" i="1" s="1"/>
  <c r="L3933" i="1" s="1"/>
  <c r="P3933" i="1"/>
  <c r="Q3933" i="1"/>
  <c r="O3934" i="1"/>
  <c r="AC3934" i="1" s="1"/>
  <c r="AD3934" i="1" s="1"/>
  <c r="L3934" i="1" s="1"/>
  <c r="P3934" i="1"/>
  <c r="Q3934" i="1"/>
  <c r="O3935" i="1"/>
  <c r="AF3935" i="1" s="1"/>
  <c r="AG3935" i="1" s="1"/>
  <c r="P3935" i="1"/>
  <c r="Q3935" i="1"/>
  <c r="O3936" i="1"/>
  <c r="AH3936" i="1" s="1"/>
  <c r="AI3936" i="1" s="1"/>
  <c r="K3936" i="1" s="1"/>
  <c r="P3936" i="1"/>
  <c r="Q3936" i="1"/>
  <c r="O3937" i="1"/>
  <c r="AC3937" i="1" s="1"/>
  <c r="AD3937" i="1" s="1"/>
  <c r="P3937" i="1"/>
  <c r="Q3937" i="1"/>
  <c r="O3938" i="1"/>
  <c r="AA3938" i="1" s="1"/>
  <c r="AB3938" i="1" s="1"/>
  <c r="L3938" i="1" s="1"/>
  <c r="P3938" i="1"/>
  <c r="Q3938" i="1"/>
  <c r="O3939" i="1"/>
  <c r="AH3939" i="1" s="1"/>
  <c r="AI3939" i="1" s="1"/>
  <c r="K3939" i="1" s="1"/>
  <c r="P3939" i="1"/>
  <c r="Q3939" i="1"/>
  <c r="O3940" i="1"/>
  <c r="AF3940" i="1" s="1"/>
  <c r="AG3940" i="1" s="1"/>
  <c r="K3940" i="1" s="1"/>
  <c r="P3940" i="1"/>
  <c r="Q3940" i="1"/>
  <c r="O3941" i="1"/>
  <c r="AA3941" i="1" s="1"/>
  <c r="AB3941" i="1" s="1"/>
  <c r="L3941" i="1" s="1"/>
  <c r="P3941" i="1"/>
  <c r="Q3941" i="1"/>
  <c r="O3942" i="1"/>
  <c r="AC3942" i="1" s="1"/>
  <c r="AD3942" i="1" s="1"/>
  <c r="P3942" i="1"/>
  <c r="Q3942" i="1"/>
  <c r="O3943" i="1"/>
  <c r="AC3943" i="1" s="1"/>
  <c r="AD3943" i="1" s="1"/>
  <c r="L3943" i="1" s="1"/>
  <c r="P3943" i="1"/>
  <c r="Q3943" i="1"/>
  <c r="O3944" i="1"/>
  <c r="P3944" i="1"/>
  <c r="Q3944" i="1"/>
  <c r="O3945" i="1"/>
  <c r="P3945" i="1"/>
  <c r="Q3945" i="1"/>
  <c r="O3946" i="1"/>
  <c r="P3946" i="1"/>
  <c r="Q3946" i="1"/>
  <c r="O3947" i="1"/>
  <c r="AF3947" i="1" s="1"/>
  <c r="AG3947" i="1" s="1"/>
  <c r="P3947" i="1"/>
  <c r="Q3947" i="1"/>
  <c r="O3948" i="1"/>
  <c r="P3948" i="1"/>
  <c r="Q3948" i="1"/>
  <c r="O3949" i="1"/>
  <c r="P3949" i="1"/>
  <c r="Q3949" i="1"/>
  <c r="O3950" i="1"/>
  <c r="P3950" i="1"/>
  <c r="Q3950" i="1"/>
  <c r="O3951" i="1"/>
  <c r="AA3951" i="1" s="1"/>
  <c r="AB3951" i="1" s="1"/>
  <c r="P3951" i="1"/>
  <c r="Q3951" i="1"/>
  <c r="O3952" i="1"/>
  <c r="AF3952" i="1" s="1"/>
  <c r="AG3952" i="1" s="1"/>
  <c r="P3952" i="1"/>
  <c r="Q3952" i="1"/>
  <c r="O3953" i="1"/>
  <c r="AH3953" i="1" s="1"/>
  <c r="AI3953" i="1" s="1"/>
  <c r="K3953" i="1" s="1"/>
  <c r="P3953" i="1"/>
  <c r="Q3953" i="1"/>
  <c r="O3954" i="1"/>
  <c r="AF3954" i="1" s="1"/>
  <c r="AG3954" i="1" s="1"/>
  <c r="K3954" i="1" s="1"/>
  <c r="P3954" i="1"/>
  <c r="Q3954" i="1"/>
  <c r="O3955" i="1"/>
  <c r="AF3955" i="1" s="1"/>
  <c r="AG3955" i="1" s="1"/>
  <c r="P3955" i="1"/>
  <c r="Q3955" i="1"/>
  <c r="O3956" i="1"/>
  <c r="AF3956" i="1" s="1"/>
  <c r="AG3956" i="1" s="1"/>
  <c r="P3956" i="1"/>
  <c r="Q3956" i="1"/>
  <c r="O3957" i="1"/>
  <c r="P3957" i="1"/>
  <c r="Q3957" i="1"/>
  <c r="O3958" i="1"/>
  <c r="P3958" i="1"/>
  <c r="Q3958" i="1"/>
  <c r="AC3958" i="1"/>
  <c r="AD3958" i="1" s="1"/>
  <c r="O3959" i="1"/>
  <c r="P3959" i="1"/>
  <c r="Q3959" i="1"/>
  <c r="O3960" i="1"/>
  <c r="AH3960" i="1" s="1"/>
  <c r="AI3960" i="1" s="1"/>
  <c r="K3960" i="1" s="1"/>
  <c r="P3960" i="1"/>
  <c r="Q3960" i="1"/>
  <c r="O3961" i="1"/>
  <c r="P3961" i="1"/>
  <c r="Q3961" i="1"/>
  <c r="O3962" i="1"/>
  <c r="P3962" i="1"/>
  <c r="Q3962" i="1"/>
  <c r="O3963" i="1"/>
  <c r="P3963" i="1"/>
  <c r="Q3963" i="1"/>
  <c r="AC3963" i="1"/>
  <c r="AD3963" i="1" s="1"/>
  <c r="L3963" i="1" s="1"/>
  <c r="O3964" i="1"/>
  <c r="P3964" i="1"/>
  <c r="Q3964" i="1"/>
  <c r="O3965" i="1"/>
  <c r="AF3965" i="1" s="1"/>
  <c r="AG3965" i="1" s="1"/>
  <c r="P3965" i="1"/>
  <c r="Q3965" i="1"/>
  <c r="O3966" i="1"/>
  <c r="AF3966" i="1" s="1"/>
  <c r="AG3966" i="1" s="1"/>
  <c r="P3966" i="1"/>
  <c r="Q3966" i="1"/>
  <c r="O3967" i="1"/>
  <c r="AC3967" i="1" s="1"/>
  <c r="AD3967" i="1" s="1"/>
  <c r="P3967" i="1"/>
  <c r="Q3967" i="1"/>
  <c r="O3968" i="1"/>
  <c r="AH3968" i="1" s="1"/>
  <c r="AI3968" i="1" s="1"/>
  <c r="K3968" i="1" s="1"/>
  <c r="P3968" i="1"/>
  <c r="Q3968" i="1"/>
  <c r="O3969" i="1"/>
  <c r="P3969" i="1"/>
  <c r="Q3969" i="1"/>
  <c r="O3970" i="1"/>
  <c r="AC3970" i="1" s="1"/>
  <c r="AD3970" i="1" s="1"/>
  <c r="L3970" i="1" s="1"/>
  <c r="P3970" i="1"/>
  <c r="Q3970" i="1"/>
  <c r="O3971" i="1"/>
  <c r="AA3971" i="1" s="1"/>
  <c r="AB3971" i="1" s="1"/>
  <c r="P3971" i="1"/>
  <c r="Q3971" i="1"/>
  <c r="O3972" i="1"/>
  <c r="AC3972" i="1" s="1"/>
  <c r="AD3972" i="1" s="1"/>
  <c r="L3972" i="1" s="1"/>
  <c r="P3972" i="1"/>
  <c r="Q3972" i="1"/>
  <c r="O3973" i="1"/>
  <c r="AA3973" i="1" s="1"/>
  <c r="AB3973" i="1" s="1"/>
  <c r="P3973" i="1"/>
  <c r="Q3973" i="1"/>
  <c r="O3974" i="1"/>
  <c r="P3974" i="1"/>
  <c r="Q3974" i="1"/>
  <c r="O3975" i="1"/>
  <c r="AH3975" i="1" s="1"/>
  <c r="AI3975" i="1" s="1"/>
  <c r="K3975" i="1" s="1"/>
  <c r="P3975" i="1"/>
  <c r="Q3975" i="1"/>
  <c r="O3976" i="1"/>
  <c r="P3976" i="1"/>
  <c r="Q3976" i="1"/>
  <c r="O3977" i="1"/>
  <c r="AA3977" i="1" s="1"/>
  <c r="AB3977" i="1" s="1"/>
  <c r="P3977" i="1"/>
  <c r="Q3977" i="1"/>
  <c r="O3978" i="1"/>
  <c r="AA3978" i="1" s="1"/>
  <c r="AB3978" i="1" s="1"/>
  <c r="L3978" i="1" s="1"/>
  <c r="P3978" i="1"/>
  <c r="Q3978" i="1"/>
  <c r="O3979" i="1"/>
  <c r="AF3979" i="1" s="1"/>
  <c r="AG3979" i="1" s="1"/>
  <c r="P3979" i="1"/>
  <c r="Q3979" i="1"/>
  <c r="O3980" i="1"/>
  <c r="AA3980" i="1" s="1"/>
  <c r="AB3980" i="1" s="1"/>
  <c r="P3980" i="1"/>
  <c r="Q3980" i="1"/>
  <c r="O3981" i="1"/>
  <c r="AA3981" i="1" s="1"/>
  <c r="AB3981" i="1" s="1"/>
  <c r="P3981" i="1"/>
  <c r="Q3981" i="1"/>
  <c r="O3982" i="1"/>
  <c r="AH3982" i="1" s="1"/>
  <c r="AI3982" i="1" s="1"/>
  <c r="P3982" i="1"/>
  <c r="Q3982" i="1"/>
  <c r="O3983" i="1"/>
  <c r="AF3983" i="1" s="1"/>
  <c r="AG3983" i="1" s="1"/>
  <c r="K3983" i="1" s="1"/>
  <c r="P3983" i="1"/>
  <c r="Q3983" i="1"/>
  <c r="O3984" i="1"/>
  <c r="AC3984" i="1" s="1"/>
  <c r="AD3984" i="1" s="1"/>
  <c r="L3984" i="1" s="1"/>
  <c r="P3984" i="1"/>
  <c r="Q3984" i="1"/>
  <c r="O3985" i="1"/>
  <c r="AH3985" i="1" s="1"/>
  <c r="AI3985" i="1" s="1"/>
  <c r="K3985" i="1" s="1"/>
  <c r="P3985" i="1"/>
  <c r="Q3985" i="1"/>
  <c r="O3986" i="1"/>
  <c r="P3986" i="1"/>
  <c r="Q3986" i="1"/>
  <c r="O3987" i="1"/>
  <c r="P3987" i="1"/>
  <c r="Q3987" i="1"/>
  <c r="O3988" i="1"/>
  <c r="P3988" i="1"/>
  <c r="Q3988" i="1"/>
  <c r="O3989" i="1"/>
  <c r="P3989" i="1"/>
  <c r="Q3989" i="1"/>
  <c r="O3990" i="1"/>
  <c r="P3990" i="1"/>
  <c r="Q3990" i="1"/>
  <c r="O3991" i="1"/>
  <c r="AF3991" i="1" s="1"/>
  <c r="AG3991" i="1" s="1"/>
  <c r="P3991" i="1"/>
  <c r="Q3991" i="1"/>
  <c r="O3992" i="1"/>
  <c r="AC3992" i="1" s="1"/>
  <c r="AD3992" i="1" s="1"/>
  <c r="P3992" i="1"/>
  <c r="Q3992" i="1"/>
  <c r="O3993" i="1"/>
  <c r="AF3993" i="1" s="1"/>
  <c r="AG3993" i="1" s="1"/>
  <c r="K3993" i="1" s="1"/>
  <c r="P3993" i="1"/>
  <c r="Q3993" i="1"/>
  <c r="O3994" i="1"/>
  <c r="P3994" i="1"/>
  <c r="Q3994" i="1"/>
  <c r="O3995" i="1"/>
  <c r="AH3995" i="1" s="1"/>
  <c r="AI3995" i="1" s="1"/>
  <c r="K3995" i="1" s="1"/>
  <c r="P3995" i="1"/>
  <c r="Q3995" i="1"/>
  <c r="O3996" i="1"/>
  <c r="AC3996" i="1" s="1"/>
  <c r="AD3996" i="1" s="1"/>
  <c r="P3996" i="1"/>
  <c r="Q3996" i="1"/>
  <c r="O3997" i="1"/>
  <c r="AC3997" i="1" s="1"/>
  <c r="AD3997" i="1" s="1"/>
  <c r="L3997" i="1" s="1"/>
  <c r="P3997" i="1"/>
  <c r="Q3997" i="1"/>
  <c r="O3998" i="1"/>
  <c r="P3998" i="1"/>
  <c r="Q3998" i="1"/>
  <c r="O3999" i="1"/>
  <c r="P3999" i="1"/>
  <c r="Q3999" i="1"/>
  <c r="O4000" i="1"/>
  <c r="AA4000" i="1" s="1"/>
  <c r="AB4000" i="1" s="1"/>
  <c r="L4000" i="1" s="1"/>
  <c r="P4000" i="1"/>
  <c r="Q4000" i="1"/>
  <c r="O4001" i="1"/>
  <c r="P4001" i="1"/>
  <c r="Q4001" i="1"/>
  <c r="O4002" i="1"/>
  <c r="AA4002" i="1" s="1"/>
  <c r="AB4002" i="1" s="1"/>
  <c r="L4002" i="1" s="1"/>
  <c r="P4002" i="1"/>
  <c r="Q4002" i="1"/>
  <c r="O4003" i="1"/>
  <c r="AA4003" i="1" s="1"/>
  <c r="AB4003" i="1" s="1"/>
  <c r="P4003" i="1"/>
  <c r="Q4003" i="1"/>
  <c r="O4004" i="1"/>
  <c r="AA4004" i="1" s="1"/>
  <c r="AB4004" i="1" s="1"/>
  <c r="L4004" i="1" s="1"/>
  <c r="P4004" i="1"/>
  <c r="Q4004" i="1"/>
  <c r="O4005" i="1"/>
  <c r="P4005" i="1"/>
  <c r="Q4005" i="1"/>
  <c r="O4006" i="1"/>
  <c r="AH4006" i="1" s="1"/>
  <c r="AI4006" i="1" s="1"/>
  <c r="P4006" i="1"/>
  <c r="Q4006" i="1"/>
  <c r="O4007" i="1"/>
  <c r="AC4007" i="1" s="1"/>
  <c r="AD4007" i="1" s="1"/>
  <c r="P4007" i="1"/>
  <c r="Q4007" i="1"/>
  <c r="O4008" i="1"/>
  <c r="P4008" i="1"/>
  <c r="Q4008" i="1"/>
  <c r="O4009" i="1"/>
  <c r="P4009" i="1"/>
  <c r="Q4009" i="1"/>
  <c r="O4010" i="1"/>
  <c r="AA4010" i="1" s="1"/>
  <c r="AB4010" i="1" s="1"/>
  <c r="L4010" i="1" s="1"/>
  <c r="P4010" i="1"/>
  <c r="Q4010" i="1"/>
  <c r="O4011" i="1"/>
  <c r="AH4011" i="1" s="1"/>
  <c r="AI4011" i="1" s="1"/>
  <c r="K4011" i="1" s="1"/>
  <c r="P4011" i="1"/>
  <c r="Q4011" i="1"/>
  <c r="O4012" i="1"/>
  <c r="AA4012" i="1" s="1"/>
  <c r="AB4012" i="1" s="1"/>
  <c r="L4012" i="1" s="1"/>
  <c r="P4012" i="1"/>
  <c r="Q4012" i="1"/>
  <c r="O4013" i="1"/>
  <c r="AC4013" i="1" s="1"/>
  <c r="AD4013" i="1" s="1"/>
  <c r="L4013" i="1" s="1"/>
  <c r="P4013" i="1"/>
  <c r="Q4013" i="1"/>
  <c r="O4014" i="1"/>
  <c r="AC4014" i="1" s="1"/>
  <c r="AD4014" i="1" s="1"/>
  <c r="P4014" i="1"/>
  <c r="Q4014" i="1"/>
  <c r="O4015" i="1"/>
  <c r="P4015" i="1"/>
  <c r="Q4015" i="1"/>
  <c r="O4016" i="1"/>
  <c r="P4016" i="1"/>
  <c r="Q4016" i="1"/>
  <c r="O4017" i="1"/>
  <c r="AF4017" i="1" s="1"/>
  <c r="AG4017" i="1" s="1"/>
  <c r="P4017" i="1"/>
  <c r="Q4017" i="1"/>
  <c r="O4018" i="1"/>
  <c r="AA4018" i="1" s="1"/>
  <c r="AB4018" i="1" s="1"/>
  <c r="P4018" i="1"/>
  <c r="Q4018" i="1"/>
  <c r="O4019" i="1"/>
  <c r="AC4019" i="1" s="1"/>
  <c r="AD4019" i="1" s="1"/>
  <c r="L4019" i="1" s="1"/>
  <c r="P4019" i="1"/>
  <c r="Q4019" i="1"/>
  <c r="O4020" i="1"/>
  <c r="P4020" i="1"/>
  <c r="Q4020" i="1"/>
  <c r="O4021" i="1"/>
  <c r="AH4021" i="1" s="1"/>
  <c r="AI4021" i="1" s="1"/>
  <c r="K4021" i="1" s="1"/>
  <c r="P4021" i="1"/>
  <c r="Q4021" i="1"/>
  <c r="O4022" i="1"/>
  <c r="AC4022" i="1" s="1"/>
  <c r="AD4022" i="1" s="1"/>
  <c r="P4022" i="1"/>
  <c r="Q4022" i="1"/>
  <c r="O4023" i="1"/>
  <c r="AF4023" i="1" s="1"/>
  <c r="AG4023" i="1" s="1"/>
  <c r="K4023" i="1" s="1"/>
  <c r="P4023" i="1"/>
  <c r="Q4023" i="1"/>
  <c r="O4024" i="1"/>
  <c r="AF4024" i="1" s="1"/>
  <c r="AG4024" i="1" s="1"/>
  <c r="P4024" i="1"/>
  <c r="Q4024" i="1"/>
  <c r="O4025" i="1"/>
  <c r="P4025" i="1"/>
  <c r="Q4025" i="1"/>
  <c r="O4026" i="1"/>
  <c r="AA4026" i="1" s="1"/>
  <c r="AB4026" i="1" s="1"/>
  <c r="L4026" i="1" s="1"/>
  <c r="P4026" i="1"/>
  <c r="Q4026" i="1"/>
  <c r="O4027" i="1"/>
  <c r="AA4027" i="1" s="1"/>
  <c r="AB4027" i="1" s="1"/>
  <c r="P4027" i="1"/>
  <c r="Q4027" i="1"/>
  <c r="O4028" i="1"/>
  <c r="AF4028" i="1" s="1"/>
  <c r="AG4028" i="1" s="1"/>
  <c r="K4028" i="1" s="1"/>
  <c r="P4028" i="1"/>
  <c r="Q4028" i="1"/>
  <c r="O4029" i="1"/>
  <c r="AF4029" i="1" s="1"/>
  <c r="AG4029" i="1" s="1"/>
  <c r="K4029" i="1" s="1"/>
  <c r="P4029" i="1"/>
  <c r="Q4029" i="1"/>
  <c r="O4030" i="1"/>
  <c r="P4030" i="1"/>
  <c r="Q4030" i="1"/>
  <c r="O4031" i="1"/>
  <c r="P4031" i="1"/>
  <c r="Q4031" i="1"/>
  <c r="O4032" i="1"/>
  <c r="P4032" i="1"/>
  <c r="Q4032" i="1"/>
  <c r="O4033" i="1"/>
  <c r="AA4033" i="1" s="1"/>
  <c r="AB4033" i="1" s="1"/>
  <c r="L4033" i="1" s="1"/>
  <c r="P4033" i="1"/>
  <c r="Q4033" i="1"/>
  <c r="O4034" i="1"/>
  <c r="AA4034" i="1" s="1"/>
  <c r="AB4034" i="1" s="1"/>
  <c r="L4034" i="1" s="1"/>
  <c r="P4034" i="1"/>
  <c r="Q4034" i="1"/>
  <c r="O4035" i="1"/>
  <c r="AA4035" i="1" s="1"/>
  <c r="AB4035" i="1" s="1"/>
  <c r="L4035" i="1" s="1"/>
  <c r="P4035" i="1"/>
  <c r="Q4035" i="1"/>
  <c r="O4036" i="1"/>
  <c r="P4036" i="1"/>
  <c r="Q4036" i="1"/>
  <c r="O4037" i="1"/>
  <c r="AF4037" i="1" s="1"/>
  <c r="AG4037" i="1" s="1"/>
  <c r="P4037" i="1"/>
  <c r="Q4037" i="1"/>
  <c r="O4038" i="1"/>
  <c r="AH4038" i="1" s="1"/>
  <c r="AI4038" i="1" s="1"/>
  <c r="P4038" i="1"/>
  <c r="Q4038" i="1"/>
  <c r="O4039" i="1"/>
  <c r="AH4039" i="1" s="1"/>
  <c r="AI4039" i="1" s="1"/>
  <c r="P4039" i="1"/>
  <c r="Q4039" i="1"/>
  <c r="O4040" i="1"/>
  <c r="AC4040" i="1" s="1"/>
  <c r="AD4040" i="1" s="1"/>
  <c r="L4040" i="1" s="1"/>
  <c r="P4040" i="1"/>
  <c r="Q4040" i="1"/>
  <c r="O4041" i="1"/>
  <c r="AC4041" i="1" s="1"/>
  <c r="AD4041" i="1" s="1"/>
  <c r="L4041" i="1" s="1"/>
  <c r="P4041" i="1"/>
  <c r="Q4041" i="1"/>
  <c r="O4042" i="1"/>
  <c r="P4042" i="1"/>
  <c r="Q4042" i="1"/>
  <c r="O4043" i="1"/>
  <c r="AA4043" i="1" s="1"/>
  <c r="AB4043" i="1" s="1"/>
  <c r="L4043" i="1" s="1"/>
  <c r="P4043" i="1"/>
  <c r="Q4043" i="1"/>
  <c r="O4044" i="1"/>
  <c r="AA4044" i="1" s="1"/>
  <c r="AB4044" i="1" s="1"/>
  <c r="L4044" i="1" s="1"/>
  <c r="P4044" i="1"/>
  <c r="Q4044" i="1"/>
  <c r="O4045" i="1"/>
  <c r="AF4045" i="1" s="1"/>
  <c r="AG4045" i="1" s="1"/>
  <c r="P4045" i="1"/>
  <c r="Q4045" i="1"/>
  <c r="O4046" i="1"/>
  <c r="AC4046" i="1" s="1"/>
  <c r="AD4046" i="1" s="1"/>
  <c r="L4046" i="1" s="1"/>
  <c r="P4046" i="1"/>
  <c r="Q4046" i="1"/>
  <c r="O4047" i="1"/>
  <c r="P4047" i="1"/>
  <c r="Q4047" i="1"/>
  <c r="O4048" i="1"/>
  <c r="AC4048" i="1" s="1"/>
  <c r="AD4048" i="1" s="1"/>
  <c r="L4048" i="1" s="1"/>
  <c r="P4048" i="1"/>
  <c r="Q4048" i="1"/>
  <c r="O4049" i="1"/>
  <c r="P4049" i="1"/>
  <c r="Q4049" i="1"/>
  <c r="O4050" i="1"/>
  <c r="AC4050" i="1" s="1"/>
  <c r="AD4050" i="1" s="1"/>
  <c r="P4050" i="1"/>
  <c r="Q4050" i="1"/>
  <c r="O4051" i="1"/>
  <c r="P4051" i="1"/>
  <c r="Q4051" i="1"/>
  <c r="O4052" i="1"/>
  <c r="AF4052" i="1" s="1"/>
  <c r="AG4052" i="1" s="1"/>
  <c r="P4052" i="1"/>
  <c r="Q4052" i="1"/>
  <c r="O4053" i="1"/>
  <c r="AC4053" i="1" s="1"/>
  <c r="AD4053" i="1" s="1"/>
  <c r="L4053" i="1" s="1"/>
  <c r="P4053" i="1"/>
  <c r="Q4053" i="1"/>
  <c r="O4054" i="1"/>
  <c r="AC4054" i="1" s="1"/>
  <c r="AD4054" i="1" s="1"/>
  <c r="L4054" i="1" s="1"/>
  <c r="P4054" i="1"/>
  <c r="Q4054" i="1"/>
  <c r="O4055" i="1"/>
  <c r="AH4055" i="1" s="1"/>
  <c r="AI4055" i="1" s="1"/>
  <c r="P4055" i="1"/>
  <c r="Q4055" i="1"/>
  <c r="O4056" i="1"/>
  <c r="AA4056" i="1" s="1"/>
  <c r="AB4056" i="1" s="1"/>
  <c r="L4056" i="1" s="1"/>
  <c r="P4056" i="1"/>
  <c r="Q4056" i="1"/>
  <c r="O4057" i="1"/>
  <c r="AA4057" i="1" s="1"/>
  <c r="AB4057" i="1" s="1"/>
  <c r="P4057" i="1"/>
  <c r="Q4057" i="1"/>
  <c r="O4058" i="1"/>
  <c r="P4058" i="1"/>
  <c r="Q4058" i="1"/>
  <c r="O4059" i="1"/>
  <c r="AA4059" i="1" s="1"/>
  <c r="AB4059" i="1" s="1"/>
  <c r="P4059" i="1"/>
  <c r="Q4059" i="1"/>
  <c r="O4060" i="1"/>
  <c r="AF4060" i="1" s="1"/>
  <c r="AG4060" i="1" s="1"/>
  <c r="K4060" i="1" s="1"/>
  <c r="P4060" i="1"/>
  <c r="Q4060" i="1"/>
  <c r="O4061" i="1"/>
  <c r="AF4061" i="1" s="1"/>
  <c r="AG4061" i="1" s="1"/>
  <c r="K4061" i="1" s="1"/>
  <c r="P4061" i="1"/>
  <c r="Q4061" i="1"/>
  <c r="O4062" i="1"/>
  <c r="AA4062" i="1" s="1"/>
  <c r="AB4062" i="1" s="1"/>
  <c r="L4062" i="1" s="1"/>
  <c r="P4062" i="1"/>
  <c r="Q4062" i="1"/>
  <c r="O4063" i="1"/>
  <c r="AF4063" i="1" s="1"/>
  <c r="AG4063" i="1" s="1"/>
  <c r="P4063" i="1"/>
  <c r="Q4063" i="1"/>
  <c r="O4064" i="1"/>
  <c r="AA4064" i="1" s="1"/>
  <c r="AB4064" i="1" s="1"/>
  <c r="P4064" i="1"/>
  <c r="Q4064" i="1"/>
  <c r="O4065" i="1"/>
  <c r="P4065" i="1"/>
  <c r="Q4065" i="1"/>
  <c r="O4066" i="1"/>
  <c r="AF4066" i="1" s="1"/>
  <c r="AG4066" i="1" s="1"/>
  <c r="P4066" i="1"/>
  <c r="Q4066" i="1"/>
  <c r="O4067" i="1"/>
  <c r="AA4067" i="1" s="1"/>
  <c r="AB4067" i="1" s="1"/>
  <c r="P4067" i="1"/>
  <c r="Q4067" i="1"/>
  <c r="O4068" i="1"/>
  <c r="AA4068" i="1" s="1"/>
  <c r="AB4068" i="1" s="1"/>
  <c r="P4068" i="1"/>
  <c r="Q4068" i="1"/>
  <c r="O4069" i="1"/>
  <c r="AF4069" i="1" s="1"/>
  <c r="AG4069" i="1" s="1"/>
  <c r="P4069" i="1"/>
  <c r="Q4069" i="1"/>
  <c r="O4070" i="1"/>
  <c r="AA4070" i="1" s="1"/>
  <c r="AB4070" i="1" s="1"/>
  <c r="P4070" i="1"/>
  <c r="Q4070" i="1"/>
  <c r="O4071" i="1"/>
  <c r="AH4071" i="1" s="1"/>
  <c r="AI4071" i="1" s="1"/>
  <c r="P4071" i="1"/>
  <c r="Q4071" i="1"/>
  <c r="O4072" i="1"/>
  <c r="AC4072" i="1" s="1"/>
  <c r="AD4072" i="1" s="1"/>
  <c r="L4072" i="1" s="1"/>
  <c r="P4072" i="1"/>
  <c r="Q4072" i="1"/>
  <c r="O4073" i="1"/>
  <c r="AF4073" i="1" s="1"/>
  <c r="AG4073" i="1" s="1"/>
  <c r="K4073" i="1" s="1"/>
  <c r="P4073" i="1"/>
  <c r="Q4073" i="1"/>
  <c r="O4074" i="1"/>
  <c r="AA4074" i="1" s="1"/>
  <c r="AB4074" i="1" s="1"/>
  <c r="L4074" i="1" s="1"/>
  <c r="P4074" i="1"/>
  <c r="Q4074" i="1"/>
  <c r="O4075" i="1"/>
  <c r="AA4075" i="1" s="1"/>
  <c r="AB4075" i="1" s="1"/>
  <c r="P4075" i="1"/>
  <c r="Q4075" i="1"/>
  <c r="O4076" i="1"/>
  <c r="AA4076" i="1" s="1"/>
  <c r="AB4076" i="1" s="1"/>
  <c r="P4076" i="1"/>
  <c r="Q4076" i="1"/>
  <c r="O4077" i="1"/>
  <c r="AC4077" i="1" s="1"/>
  <c r="AD4077" i="1" s="1"/>
  <c r="P4077" i="1"/>
  <c r="Q4077" i="1"/>
  <c r="O4078" i="1"/>
  <c r="AA4078" i="1" s="1"/>
  <c r="AB4078" i="1" s="1"/>
  <c r="L4078" i="1" s="1"/>
  <c r="P4078" i="1"/>
  <c r="Q4078" i="1"/>
  <c r="O4079" i="1"/>
  <c r="AF4079" i="1" s="1"/>
  <c r="AG4079" i="1" s="1"/>
  <c r="P4079" i="1"/>
  <c r="Q4079" i="1"/>
  <c r="O4080" i="1"/>
  <c r="P4080" i="1"/>
  <c r="Q4080" i="1"/>
  <c r="O4081" i="1"/>
  <c r="AA4081" i="1" s="1"/>
  <c r="AB4081" i="1" s="1"/>
  <c r="L4081" i="1" s="1"/>
  <c r="P4081" i="1"/>
  <c r="Q4081" i="1"/>
  <c r="O4082" i="1"/>
  <c r="AC4082" i="1" s="1"/>
  <c r="AD4082" i="1" s="1"/>
  <c r="L4082" i="1" s="1"/>
  <c r="P4082" i="1"/>
  <c r="Q4082" i="1"/>
  <c r="O4083" i="1"/>
  <c r="AF4083" i="1" s="1"/>
  <c r="AG4083" i="1" s="1"/>
  <c r="K4083" i="1" s="1"/>
  <c r="P4083" i="1"/>
  <c r="Q4083" i="1"/>
  <c r="O4084" i="1"/>
  <c r="AF4084" i="1" s="1"/>
  <c r="AG4084" i="1" s="1"/>
  <c r="P4084" i="1"/>
  <c r="Q4084" i="1"/>
  <c r="O4085" i="1"/>
  <c r="AA4085" i="1" s="1"/>
  <c r="AB4085" i="1" s="1"/>
  <c r="L4085" i="1" s="1"/>
  <c r="P4085" i="1"/>
  <c r="Q4085" i="1"/>
  <c r="O4086" i="1"/>
  <c r="AF4086" i="1" s="1"/>
  <c r="AG4086" i="1" s="1"/>
  <c r="P4086" i="1"/>
  <c r="Q4086" i="1"/>
  <c r="O4087" i="1"/>
  <c r="AH4087" i="1" s="1"/>
  <c r="AI4087" i="1" s="1"/>
  <c r="K4087" i="1" s="1"/>
  <c r="P4087" i="1"/>
  <c r="Q4087" i="1"/>
  <c r="O4088" i="1"/>
  <c r="AH4088" i="1" s="1"/>
  <c r="AI4088" i="1" s="1"/>
  <c r="P4088" i="1"/>
  <c r="Q4088" i="1"/>
  <c r="O4089" i="1"/>
  <c r="AF4089" i="1" s="1"/>
  <c r="AG4089" i="1" s="1"/>
  <c r="P4089" i="1"/>
  <c r="Q4089" i="1"/>
  <c r="O4090" i="1"/>
  <c r="AH4090" i="1" s="1"/>
  <c r="AI4090" i="1" s="1"/>
  <c r="K4090" i="1" s="1"/>
  <c r="P4090" i="1"/>
  <c r="Q4090" i="1"/>
  <c r="O4091" i="1"/>
  <c r="AF4091" i="1" s="1"/>
  <c r="AG4091" i="1" s="1"/>
  <c r="P4091" i="1"/>
  <c r="Q4091" i="1"/>
  <c r="O4092" i="1"/>
  <c r="P4092" i="1"/>
  <c r="Q4092" i="1"/>
  <c r="O4093" i="1"/>
  <c r="AF4093" i="1" s="1"/>
  <c r="AG4093" i="1" s="1"/>
  <c r="K4093" i="1" s="1"/>
  <c r="P4093" i="1"/>
  <c r="Q4093" i="1"/>
  <c r="O4094" i="1"/>
  <c r="AH4094" i="1" s="1"/>
  <c r="AI4094" i="1" s="1"/>
  <c r="K4094" i="1" s="1"/>
  <c r="P4094" i="1"/>
  <c r="Q4094" i="1"/>
  <c r="O4095" i="1"/>
  <c r="AC4095" i="1" s="1"/>
  <c r="AD4095" i="1" s="1"/>
  <c r="P4095" i="1"/>
  <c r="Q4095" i="1"/>
  <c r="O4096" i="1"/>
  <c r="AC4096" i="1" s="1"/>
  <c r="AD4096" i="1" s="1"/>
  <c r="L4096" i="1" s="1"/>
  <c r="P4096" i="1"/>
  <c r="Q4096" i="1"/>
  <c r="O4097" i="1"/>
  <c r="AA4097" i="1" s="1"/>
  <c r="AB4097" i="1" s="1"/>
  <c r="P4097" i="1"/>
  <c r="Q4097" i="1"/>
  <c r="O4098" i="1"/>
  <c r="AA4098" i="1" s="1"/>
  <c r="AB4098" i="1" s="1"/>
  <c r="P4098" i="1"/>
  <c r="Q4098" i="1"/>
  <c r="O4099" i="1"/>
  <c r="AA4099" i="1" s="1"/>
  <c r="AB4099" i="1" s="1"/>
  <c r="L4099" i="1" s="1"/>
  <c r="P4099" i="1"/>
  <c r="Q4099" i="1"/>
  <c r="O4100" i="1"/>
  <c r="AA4100" i="1" s="1"/>
  <c r="AB4100" i="1" s="1"/>
  <c r="L4100" i="1" s="1"/>
  <c r="P4100" i="1"/>
  <c r="Q4100" i="1"/>
  <c r="O4101" i="1"/>
  <c r="AA4101" i="1" s="1"/>
  <c r="AB4101" i="1" s="1"/>
  <c r="P4101" i="1"/>
  <c r="Q4101" i="1"/>
  <c r="O4102" i="1"/>
  <c r="AA4102" i="1" s="1"/>
  <c r="AB4102" i="1" s="1"/>
  <c r="L4102" i="1" s="1"/>
  <c r="P4102" i="1"/>
  <c r="Q4102" i="1"/>
  <c r="O4103" i="1"/>
  <c r="AA4103" i="1" s="1"/>
  <c r="AB4103" i="1" s="1"/>
  <c r="L4103" i="1" s="1"/>
  <c r="P4103" i="1"/>
  <c r="Q4103" i="1"/>
  <c r="O4104" i="1"/>
  <c r="AC4104" i="1" s="1"/>
  <c r="AD4104" i="1" s="1"/>
  <c r="L4104" i="1" s="1"/>
  <c r="P4104" i="1"/>
  <c r="Q4104" i="1"/>
  <c r="O4105" i="1"/>
  <c r="AA4105" i="1" s="1"/>
  <c r="AB4105" i="1" s="1"/>
  <c r="L4105" i="1" s="1"/>
  <c r="P4105" i="1"/>
  <c r="Q4105" i="1"/>
  <c r="O4106" i="1"/>
  <c r="AA4106" i="1" s="1"/>
  <c r="AB4106" i="1" s="1"/>
  <c r="L4106" i="1" s="1"/>
  <c r="P4106" i="1"/>
  <c r="Q4106" i="1"/>
  <c r="O4107" i="1"/>
  <c r="AH4107" i="1" s="1"/>
  <c r="AI4107" i="1" s="1"/>
  <c r="P4107" i="1"/>
  <c r="Q4107" i="1"/>
  <c r="O4108" i="1"/>
  <c r="P4108" i="1"/>
  <c r="Q4108" i="1"/>
  <c r="O4109" i="1"/>
  <c r="AA4109" i="1" s="1"/>
  <c r="AB4109" i="1" s="1"/>
  <c r="L4109" i="1" s="1"/>
  <c r="P4109" i="1"/>
  <c r="Q4109" i="1"/>
  <c r="O4110" i="1"/>
  <c r="AH4110" i="1" s="1"/>
  <c r="AI4110" i="1" s="1"/>
  <c r="K4110" i="1" s="1"/>
  <c r="P4110" i="1"/>
  <c r="Q4110" i="1"/>
  <c r="O4111" i="1"/>
  <c r="AH4111" i="1" s="1"/>
  <c r="AI4111" i="1" s="1"/>
  <c r="P4111" i="1"/>
  <c r="Q4111" i="1"/>
  <c r="O4112" i="1"/>
  <c r="AC4112" i="1" s="1"/>
  <c r="AD4112" i="1" s="1"/>
  <c r="P4112" i="1"/>
  <c r="Q4112" i="1"/>
  <c r="O4113" i="1"/>
  <c r="P4113" i="1"/>
  <c r="Q4113" i="1"/>
  <c r="O4114" i="1"/>
  <c r="AC4114" i="1" s="1"/>
  <c r="AD4114" i="1" s="1"/>
  <c r="P4114" i="1"/>
  <c r="Q4114" i="1"/>
  <c r="O4115" i="1"/>
  <c r="P4115" i="1"/>
  <c r="Q4115" i="1"/>
  <c r="O4116" i="1"/>
  <c r="AF4116" i="1" s="1"/>
  <c r="AG4116" i="1" s="1"/>
  <c r="P4116" i="1"/>
  <c r="Q4116" i="1"/>
  <c r="O4117" i="1"/>
  <c r="AC4117" i="1" s="1"/>
  <c r="AD4117" i="1" s="1"/>
  <c r="P4117" i="1"/>
  <c r="Q4117" i="1"/>
  <c r="O4118" i="1"/>
  <c r="P4118" i="1"/>
  <c r="Q4118" i="1"/>
  <c r="O4119" i="1"/>
  <c r="AA4119" i="1" s="1"/>
  <c r="AB4119" i="1" s="1"/>
  <c r="P4119" i="1"/>
  <c r="Q4119" i="1"/>
  <c r="O4120" i="1"/>
  <c r="AA4120" i="1" s="1"/>
  <c r="AB4120" i="1" s="1"/>
  <c r="P4120" i="1"/>
  <c r="Q4120" i="1"/>
  <c r="O4121" i="1"/>
  <c r="AA4121" i="1" s="1"/>
  <c r="AB4121" i="1" s="1"/>
  <c r="L4121" i="1" s="1"/>
  <c r="P4121" i="1"/>
  <c r="Q4121" i="1"/>
  <c r="O4122" i="1"/>
  <c r="AF4122" i="1" s="1"/>
  <c r="AG4122" i="1" s="1"/>
  <c r="P4122" i="1"/>
  <c r="Q4122" i="1"/>
  <c r="O4123" i="1"/>
  <c r="AH4123" i="1" s="1"/>
  <c r="AI4123" i="1" s="1"/>
  <c r="P4123" i="1"/>
  <c r="Q4123" i="1"/>
  <c r="O4124" i="1"/>
  <c r="AA4124" i="1" s="1"/>
  <c r="AB4124" i="1" s="1"/>
  <c r="L4124" i="1" s="1"/>
  <c r="P4124" i="1"/>
  <c r="Q4124" i="1"/>
  <c r="O4125" i="1"/>
  <c r="AH4125" i="1" s="1"/>
  <c r="AI4125" i="1" s="1"/>
  <c r="P4125" i="1"/>
  <c r="Q4125" i="1"/>
  <c r="O4126" i="1"/>
  <c r="AF4126" i="1" s="1"/>
  <c r="AG4126" i="1" s="1"/>
  <c r="K4126" i="1" s="1"/>
  <c r="P4126" i="1"/>
  <c r="Q4126" i="1"/>
  <c r="O4127" i="1"/>
  <c r="AA4127" i="1" s="1"/>
  <c r="AB4127" i="1" s="1"/>
  <c r="L4127" i="1" s="1"/>
  <c r="P4127" i="1"/>
  <c r="Q4127" i="1"/>
  <c r="O4128" i="1"/>
  <c r="AC4128" i="1" s="1"/>
  <c r="AD4128" i="1" s="1"/>
  <c r="P4128" i="1"/>
  <c r="Q4128" i="1"/>
  <c r="O4129" i="1"/>
  <c r="AF4129" i="1" s="1"/>
  <c r="AG4129" i="1" s="1"/>
  <c r="K4129" i="1" s="1"/>
  <c r="P4129" i="1"/>
  <c r="Q4129" i="1"/>
  <c r="O4130" i="1"/>
  <c r="AC4130" i="1" s="1"/>
  <c r="AD4130" i="1" s="1"/>
  <c r="L4130" i="1" s="1"/>
  <c r="P4130" i="1"/>
  <c r="Q4130" i="1"/>
  <c r="O4131" i="1"/>
  <c r="AA4131" i="1" s="1"/>
  <c r="AB4131" i="1" s="1"/>
  <c r="L4131" i="1" s="1"/>
  <c r="P4131" i="1"/>
  <c r="Q4131" i="1"/>
  <c r="O4132" i="1"/>
  <c r="AA4132" i="1" s="1"/>
  <c r="AB4132" i="1" s="1"/>
  <c r="P4132" i="1"/>
  <c r="Q4132" i="1"/>
  <c r="O4133" i="1"/>
  <c r="AA4133" i="1" s="1"/>
  <c r="AB4133" i="1" s="1"/>
  <c r="P4133" i="1"/>
  <c r="Q4133" i="1"/>
  <c r="O4134" i="1"/>
  <c r="AH4134" i="1" s="1"/>
  <c r="AI4134" i="1" s="1"/>
  <c r="K4134" i="1" s="1"/>
  <c r="P4134" i="1"/>
  <c r="Q4134" i="1"/>
  <c r="O4135" i="1"/>
  <c r="P4135" i="1"/>
  <c r="Q4135" i="1"/>
  <c r="O4136" i="1"/>
  <c r="AC4136" i="1" s="1"/>
  <c r="AD4136" i="1" s="1"/>
  <c r="P4136" i="1"/>
  <c r="Q4136" i="1"/>
  <c r="O4137" i="1"/>
  <c r="AH4137" i="1" s="1"/>
  <c r="AI4137" i="1" s="1"/>
  <c r="P4137" i="1"/>
  <c r="Q4137" i="1"/>
  <c r="O4138" i="1"/>
  <c r="P4138" i="1"/>
  <c r="Q4138" i="1"/>
  <c r="O4139" i="1"/>
  <c r="AF4139" i="1" s="1"/>
  <c r="AG4139" i="1" s="1"/>
  <c r="P4139" i="1"/>
  <c r="Q4139" i="1"/>
  <c r="O4140" i="1"/>
  <c r="AA4140" i="1" s="1"/>
  <c r="AB4140" i="1" s="1"/>
  <c r="P4140" i="1"/>
  <c r="Q4140" i="1"/>
  <c r="O4141" i="1"/>
  <c r="AH4141" i="1" s="1"/>
  <c r="AI4141" i="1" s="1"/>
  <c r="K4141" i="1" s="1"/>
  <c r="P4141" i="1"/>
  <c r="Q4141" i="1"/>
  <c r="O4142" i="1"/>
  <c r="AA4142" i="1" s="1"/>
  <c r="AB4142" i="1" s="1"/>
  <c r="L4142" i="1" s="1"/>
  <c r="P4142" i="1"/>
  <c r="Q4142" i="1"/>
  <c r="O4143" i="1"/>
  <c r="AH4143" i="1" s="1"/>
  <c r="AI4143" i="1" s="1"/>
  <c r="K4143" i="1" s="1"/>
  <c r="P4143" i="1"/>
  <c r="Q4143" i="1"/>
  <c r="O4144" i="1"/>
  <c r="AC4144" i="1" s="1"/>
  <c r="AD4144" i="1" s="1"/>
  <c r="L4144" i="1" s="1"/>
  <c r="P4144" i="1"/>
  <c r="Q4144" i="1"/>
  <c r="O4145" i="1"/>
  <c r="AA4145" i="1" s="1"/>
  <c r="AB4145" i="1" s="1"/>
  <c r="P4145" i="1"/>
  <c r="Q4145" i="1"/>
  <c r="O4146" i="1"/>
  <c r="AH4146" i="1" s="1"/>
  <c r="AI4146" i="1" s="1"/>
  <c r="P4146" i="1"/>
  <c r="Q4146" i="1"/>
  <c r="O4147" i="1"/>
  <c r="AF4147" i="1" s="1"/>
  <c r="AG4147" i="1" s="1"/>
  <c r="K4147" i="1" s="1"/>
  <c r="P4147" i="1"/>
  <c r="Q4147" i="1"/>
  <c r="O4148" i="1"/>
  <c r="AF4148" i="1" s="1"/>
  <c r="AG4148" i="1" s="1"/>
  <c r="P4148" i="1"/>
  <c r="Q4148" i="1"/>
  <c r="O4149" i="1"/>
  <c r="AA4149" i="1" s="1"/>
  <c r="AB4149" i="1" s="1"/>
  <c r="L4149" i="1" s="1"/>
  <c r="P4149" i="1"/>
  <c r="Q4149" i="1"/>
  <c r="O4150" i="1"/>
  <c r="AF4150" i="1" s="1"/>
  <c r="AG4150" i="1" s="1"/>
  <c r="P4150" i="1"/>
  <c r="Q4150" i="1"/>
  <c r="O4151" i="1"/>
  <c r="AA4151" i="1" s="1"/>
  <c r="AB4151" i="1" s="1"/>
  <c r="P4151" i="1"/>
  <c r="Q4151" i="1"/>
  <c r="O4152" i="1"/>
  <c r="AA4152" i="1" s="1"/>
  <c r="AB4152" i="1" s="1"/>
  <c r="P4152" i="1"/>
  <c r="Q4152" i="1"/>
  <c r="O4153" i="1"/>
  <c r="AA4153" i="1" s="1"/>
  <c r="AB4153" i="1" s="1"/>
  <c r="P4153" i="1"/>
  <c r="Q4153" i="1"/>
  <c r="O4154" i="1"/>
  <c r="AH4154" i="1" s="1"/>
  <c r="AI4154" i="1" s="1"/>
  <c r="P4154" i="1"/>
  <c r="Q4154" i="1"/>
  <c r="O4155" i="1"/>
  <c r="P4155" i="1"/>
  <c r="Q4155" i="1"/>
  <c r="O4156" i="1"/>
  <c r="AC4156" i="1" s="1"/>
  <c r="AD4156" i="1" s="1"/>
  <c r="L4156" i="1" s="1"/>
  <c r="P4156" i="1"/>
  <c r="Q4156" i="1"/>
  <c r="O4157" i="1"/>
  <c r="AA4157" i="1" s="1"/>
  <c r="AB4157" i="1" s="1"/>
  <c r="L4157" i="1" s="1"/>
  <c r="P4157" i="1"/>
  <c r="Q4157" i="1"/>
  <c r="O4158" i="1"/>
  <c r="AA4158" i="1" s="1"/>
  <c r="AB4158" i="1" s="1"/>
  <c r="L4158" i="1" s="1"/>
  <c r="P4158" i="1"/>
  <c r="Q4158" i="1"/>
  <c r="O4159" i="1"/>
  <c r="AH4159" i="1" s="1"/>
  <c r="AI4159" i="1" s="1"/>
  <c r="K4159" i="1" s="1"/>
  <c r="P4159" i="1"/>
  <c r="Q4159" i="1"/>
  <c r="O4160" i="1"/>
  <c r="AC4160" i="1" s="1"/>
  <c r="AD4160" i="1" s="1"/>
  <c r="L4160" i="1" s="1"/>
  <c r="P4160" i="1"/>
  <c r="Q4160" i="1"/>
  <c r="O4161" i="1"/>
  <c r="AF4161" i="1" s="1"/>
  <c r="AG4161" i="1" s="1"/>
  <c r="K4161" i="1" s="1"/>
  <c r="P4161" i="1"/>
  <c r="Q4161" i="1"/>
  <c r="O4162" i="1"/>
  <c r="AF4162" i="1" s="1"/>
  <c r="AG4162" i="1" s="1"/>
  <c r="P4162" i="1"/>
  <c r="Q4162" i="1"/>
  <c r="O4163" i="1"/>
  <c r="P4163" i="1"/>
  <c r="Q4163" i="1"/>
  <c r="O4164" i="1"/>
  <c r="AC4164" i="1" s="1"/>
  <c r="AD4164" i="1" s="1"/>
  <c r="P4164" i="1"/>
  <c r="Q4164" i="1"/>
  <c r="O4165" i="1"/>
  <c r="AF4165" i="1" s="1"/>
  <c r="AG4165" i="1" s="1"/>
  <c r="K4165" i="1" s="1"/>
  <c r="P4165" i="1"/>
  <c r="Q4165" i="1"/>
  <c r="O4166" i="1"/>
  <c r="AC4166" i="1" s="1"/>
  <c r="AD4166" i="1" s="1"/>
  <c r="L4166" i="1" s="1"/>
  <c r="P4166" i="1"/>
  <c r="Q4166" i="1"/>
  <c r="O4167" i="1"/>
  <c r="AA4167" i="1" s="1"/>
  <c r="AB4167" i="1" s="1"/>
  <c r="L4167" i="1" s="1"/>
  <c r="P4167" i="1"/>
  <c r="Q4167" i="1"/>
  <c r="O4168" i="1"/>
  <c r="P4168" i="1"/>
  <c r="Q4168" i="1"/>
  <c r="O4169" i="1"/>
  <c r="AA4169" i="1" s="1"/>
  <c r="AB4169" i="1" s="1"/>
  <c r="P4169" i="1"/>
  <c r="Q4169" i="1"/>
  <c r="O4170" i="1"/>
  <c r="P4170" i="1"/>
  <c r="Q4170" i="1"/>
  <c r="O4171" i="1"/>
  <c r="AH4171" i="1" s="1"/>
  <c r="AI4171" i="1" s="1"/>
  <c r="K4171" i="1" s="1"/>
  <c r="P4171" i="1"/>
  <c r="Q4171" i="1"/>
  <c r="O4172" i="1"/>
  <c r="AA4172" i="1" s="1"/>
  <c r="AB4172" i="1" s="1"/>
  <c r="L4172" i="1" s="1"/>
  <c r="P4172" i="1"/>
  <c r="Q4172" i="1"/>
  <c r="O4173" i="1"/>
  <c r="AC4173" i="1" s="1"/>
  <c r="AD4173" i="1" s="1"/>
  <c r="L4173" i="1" s="1"/>
  <c r="P4173" i="1"/>
  <c r="Q4173" i="1"/>
  <c r="O4174" i="1"/>
  <c r="P4174" i="1"/>
  <c r="Q4174" i="1"/>
  <c r="O4175" i="1"/>
  <c r="AF4175" i="1" s="1"/>
  <c r="AG4175" i="1" s="1"/>
  <c r="K4175" i="1" s="1"/>
  <c r="P4175" i="1"/>
  <c r="Q4175" i="1"/>
  <c r="O4176" i="1"/>
  <c r="AC4176" i="1" s="1"/>
  <c r="AD4176" i="1" s="1"/>
  <c r="L4176" i="1" s="1"/>
  <c r="P4176" i="1"/>
  <c r="Q4176" i="1"/>
  <c r="O4177" i="1"/>
  <c r="AC4177" i="1" s="1"/>
  <c r="AD4177" i="1" s="1"/>
  <c r="P4177" i="1"/>
  <c r="Q4177" i="1"/>
  <c r="O4178" i="1"/>
  <c r="AA4178" i="1" s="1"/>
  <c r="AB4178" i="1" s="1"/>
  <c r="P4178" i="1"/>
  <c r="Q4178" i="1"/>
  <c r="O4179" i="1"/>
  <c r="AA4179" i="1" s="1"/>
  <c r="AB4179" i="1" s="1"/>
  <c r="P4179" i="1"/>
  <c r="Q4179" i="1"/>
  <c r="O4180" i="1"/>
  <c r="AC4180" i="1" s="1"/>
  <c r="AD4180" i="1" s="1"/>
  <c r="L4180" i="1" s="1"/>
  <c r="P4180" i="1"/>
  <c r="Q4180" i="1"/>
  <c r="O4181" i="1"/>
  <c r="AA4181" i="1" s="1"/>
  <c r="AB4181" i="1" s="1"/>
  <c r="P4181" i="1"/>
  <c r="Q4181" i="1"/>
  <c r="O4182" i="1"/>
  <c r="P4182" i="1"/>
  <c r="Q4182" i="1"/>
  <c r="O4183" i="1"/>
  <c r="AC4183" i="1" s="1"/>
  <c r="AD4183" i="1" s="1"/>
  <c r="L4183" i="1" s="1"/>
  <c r="P4183" i="1"/>
  <c r="Q4183" i="1"/>
  <c r="O4184" i="1"/>
  <c r="P4184" i="1"/>
  <c r="Q4184" i="1"/>
  <c r="O4185" i="1"/>
  <c r="AH4185" i="1" s="1"/>
  <c r="AI4185" i="1" s="1"/>
  <c r="K4185" i="1" s="1"/>
  <c r="P4185" i="1"/>
  <c r="Q4185" i="1"/>
  <c r="O4186" i="1"/>
  <c r="P4186" i="1"/>
  <c r="Q4186" i="1"/>
  <c r="O4187" i="1"/>
  <c r="P4187" i="1"/>
  <c r="Q4187" i="1"/>
  <c r="O4188" i="1"/>
  <c r="P4188" i="1"/>
  <c r="Q4188" i="1"/>
  <c r="O4189" i="1"/>
  <c r="AH4189" i="1" s="1"/>
  <c r="AI4189" i="1" s="1"/>
  <c r="K4189" i="1" s="1"/>
  <c r="P4189" i="1"/>
  <c r="Q4189" i="1"/>
  <c r="O4190" i="1"/>
  <c r="P4190" i="1"/>
  <c r="Q4190" i="1"/>
  <c r="O4191" i="1"/>
  <c r="AH4191" i="1" s="1"/>
  <c r="AI4191" i="1" s="1"/>
  <c r="K4191" i="1" s="1"/>
  <c r="P4191" i="1"/>
  <c r="Q4191" i="1"/>
  <c r="O4192" i="1"/>
  <c r="AH4192" i="1" s="1"/>
  <c r="AI4192" i="1" s="1"/>
  <c r="P4192" i="1"/>
  <c r="Q4192" i="1"/>
  <c r="O4193" i="1"/>
  <c r="AA4193" i="1" s="1"/>
  <c r="AB4193" i="1" s="1"/>
  <c r="L4193" i="1" s="1"/>
  <c r="P4193" i="1"/>
  <c r="Q4193" i="1"/>
  <c r="O4194" i="1"/>
  <c r="AA4194" i="1" s="1"/>
  <c r="AB4194" i="1" s="1"/>
  <c r="L4194" i="1" s="1"/>
  <c r="P4194" i="1"/>
  <c r="Q4194" i="1"/>
  <c r="O4195" i="1"/>
  <c r="AA4195" i="1" s="1"/>
  <c r="AB4195" i="1" s="1"/>
  <c r="L4195" i="1" s="1"/>
  <c r="P4195" i="1"/>
  <c r="Q4195" i="1"/>
  <c r="O4196" i="1"/>
  <c r="AH4196" i="1" s="1"/>
  <c r="AI4196" i="1" s="1"/>
  <c r="P4196" i="1"/>
  <c r="Q4196" i="1"/>
  <c r="O4197" i="1"/>
  <c r="AA4197" i="1" s="1"/>
  <c r="AB4197" i="1" s="1"/>
  <c r="P4197" i="1"/>
  <c r="Q4197" i="1"/>
  <c r="O4198" i="1"/>
  <c r="AH4198" i="1" s="1"/>
  <c r="AI4198" i="1" s="1"/>
  <c r="K4198" i="1" s="1"/>
  <c r="P4198" i="1"/>
  <c r="Q4198" i="1"/>
  <c r="O4199" i="1"/>
  <c r="AA4199" i="1" s="1"/>
  <c r="AB4199" i="1" s="1"/>
  <c r="P4199" i="1"/>
  <c r="Q4199" i="1"/>
  <c r="O4200" i="1"/>
  <c r="P4200" i="1"/>
  <c r="Q4200" i="1"/>
  <c r="O4201" i="1"/>
  <c r="P4201" i="1"/>
  <c r="Q4201" i="1"/>
  <c r="O4202" i="1"/>
  <c r="AH4202" i="1" s="1"/>
  <c r="AI4202" i="1" s="1"/>
  <c r="P4202" i="1"/>
  <c r="Q4202" i="1"/>
  <c r="O4203" i="1"/>
  <c r="AA4203" i="1" s="1"/>
  <c r="AB4203" i="1" s="1"/>
  <c r="L4203" i="1" s="1"/>
  <c r="P4203" i="1"/>
  <c r="Q4203" i="1"/>
  <c r="O4204" i="1"/>
  <c r="AA4204" i="1" s="1"/>
  <c r="AB4204" i="1" s="1"/>
  <c r="L4204" i="1" s="1"/>
  <c r="P4204" i="1"/>
  <c r="Q4204" i="1"/>
  <c r="O4205" i="1"/>
  <c r="AA4205" i="1" s="1"/>
  <c r="AB4205" i="1" s="1"/>
  <c r="L4205" i="1" s="1"/>
  <c r="P4205" i="1"/>
  <c r="Q4205" i="1"/>
  <c r="O4206" i="1"/>
  <c r="AH4206" i="1" s="1"/>
  <c r="AI4206" i="1" s="1"/>
  <c r="P4206" i="1"/>
  <c r="Q4206" i="1"/>
  <c r="O4207" i="1"/>
  <c r="AA4207" i="1" s="1"/>
  <c r="AB4207" i="1" s="1"/>
  <c r="L4207" i="1" s="1"/>
  <c r="P4207" i="1"/>
  <c r="Q4207" i="1"/>
  <c r="O4208" i="1"/>
  <c r="AA4208" i="1" s="1"/>
  <c r="AB4208" i="1" s="1"/>
  <c r="L4208" i="1" s="1"/>
  <c r="P4208" i="1"/>
  <c r="Q4208" i="1"/>
  <c r="O4209" i="1"/>
  <c r="P4209" i="1"/>
  <c r="Q4209" i="1"/>
  <c r="O4210" i="1"/>
  <c r="AH4210" i="1" s="1"/>
  <c r="AI4210" i="1" s="1"/>
  <c r="P4210" i="1"/>
  <c r="Q4210" i="1"/>
  <c r="O4211" i="1"/>
  <c r="AC4211" i="1" s="1"/>
  <c r="AD4211" i="1" s="1"/>
  <c r="L4211" i="1" s="1"/>
  <c r="P4211" i="1"/>
  <c r="Q4211" i="1"/>
  <c r="O4212" i="1"/>
  <c r="AA4212" i="1" s="1"/>
  <c r="AB4212" i="1" s="1"/>
  <c r="P4212" i="1"/>
  <c r="Q4212" i="1"/>
  <c r="O4213" i="1"/>
  <c r="AH4213" i="1" s="1"/>
  <c r="AI4213" i="1" s="1"/>
  <c r="K4213" i="1" s="1"/>
  <c r="P4213" i="1"/>
  <c r="Q4213" i="1"/>
  <c r="O4214" i="1"/>
  <c r="AH4214" i="1" s="1"/>
  <c r="AI4214" i="1" s="1"/>
  <c r="P4214" i="1"/>
  <c r="Q4214" i="1"/>
  <c r="O4215" i="1"/>
  <c r="AA4215" i="1" s="1"/>
  <c r="AB4215" i="1" s="1"/>
  <c r="L4215" i="1" s="1"/>
  <c r="P4215" i="1"/>
  <c r="Q4215" i="1"/>
  <c r="O4216" i="1"/>
  <c r="P4216" i="1"/>
  <c r="Q4216" i="1"/>
  <c r="O4217" i="1"/>
  <c r="P4217" i="1"/>
  <c r="Q4217" i="1"/>
  <c r="O4218" i="1"/>
  <c r="AH4218" i="1" s="1"/>
  <c r="AI4218" i="1" s="1"/>
  <c r="K4218" i="1" s="1"/>
  <c r="P4218" i="1"/>
  <c r="Q4218" i="1"/>
  <c r="O4219" i="1"/>
  <c r="AA4219" i="1" s="1"/>
  <c r="AB4219" i="1" s="1"/>
  <c r="P4219" i="1"/>
  <c r="Q4219" i="1"/>
  <c r="O4220" i="1"/>
  <c r="AA4220" i="1" s="1"/>
  <c r="AB4220" i="1" s="1"/>
  <c r="P4220" i="1"/>
  <c r="Q4220" i="1"/>
  <c r="AA1370" i="1" l="1"/>
  <c r="AB1370" i="1" s="1"/>
  <c r="L1370" i="1" s="1"/>
  <c r="AC3694" i="1"/>
  <c r="AD3694" i="1" s="1"/>
  <c r="U3544" i="1"/>
  <c r="Y3544" i="1" s="1"/>
  <c r="AH547" i="1"/>
  <c r="AI547" i="1" s="1"/>
  <c r="K547" i="1" s="1"/>
  <c r="AA1103" i="1"/>
  <c r="AB1103" i="1" s="1"/>
  <c r="L1103" i="1" s="1"/>
  <c r="AF1090" i="1"/>
  <c r="AG1090" i="1" s="1"/>
  <c r="K1090" i="1" s="1"/>
  <c r="AA1090" i="1"/>
  <c r="AB1090" i="1" s="1"/>
  <c r="L1090" i="1" s="1"/>
  <c r="AC1077" i="1"/>
  <c r="AD1077" i="1" s="1"/>
  <c r="L1077" i="1" s="1"/>
  <c r="AA3935" i="1"/>
  <c r="AB3935" i="1" s="1"/>
  <c r="AH2919" i="1"/>
  <c r="AI2919" i="1" s="1"/>
  <c r="AF3707" i="1"/>
  <c r="AG3707" i="1" s="1"/>
  <c r="K3707" i="1" s="1"/>
  <c r="AF3759" i="1"/>
  <c r="AG3759" i="1" s="1"/>
  <c r="K3759" i="1" s="1"/>
  <c r="AH3825" i="1"/>
  <c r="AI3825" i="1" s="1"/>
  <c r="K3825" i="1" s="1"/>
  <c r="AC3759" i="1"/>
  <c r="AD3759" i="1" s="1"/>
  <c r="AA1944" i="1"/>
  <c r="AB1944" i="1" s="1"/>
  <c r="U3911" i="1"/>
  <c r="Y3911" i="1" s="1"/>
  <c r="AF3084" i="1"/>
  <c r="AG3084" i="1" s="1"/>
  <c r="AF2350" i="1"/>
  <c r="AG2350" i="1" s="1"/>
  <c r="K2350" i="1" s="1"/>
  <c r="AC970" i="1"/>
  <c r="AD970" i="1" s="1"/>
  <c r="L970" i="1" s="1"/>
  <c r="AC3261" i="1"/>
  <c r="AD3261" i="1" s="1"/>
  <c r="L3261" i="1" s="1"/>
  <c r="AH2705" i="1"/>
  <c r="AI2705" i="1" s="1"/>
  <c r="AH3759" i="1"/>
  <c r="AI3759" i="1" s="1"/>
  <c r="AH3935" i="1"/>
  <c r="AI3935" i="1" s="1"/>
  <c r="K3935" i="1" s="1"/>
  <c r="AC641" i="1"/>
  <c r="AD641" i="1" s="1"/>
  <c r="AF423" i="1"/>
  <c r="AG423" i="1" s="1"/>
  <c r="AC3935" i="1"/>
  <c r="AD3935" i="1" s="1"/>
  <c r="L3935" i="1" s="1"/>
  <c r="AF1617" i="1"/>
  <c r="AG1617" i="1" s="1"/>
  <c r="AH153" i="1"/>
  <c r="AI153" i="1" s="1"/>
  <c r="K153" i="1" s="1"/>
  <c r="R4127" i="1"/>
  <c r="V4127" i="1" s="1"/>
  <c r="I4127" i="1" s="1"/>
  <c r="AF2919" i="1"/>
  <c r="AG2919" i="1" s="1"/>
  <c r="K2919" i="1" s="1"/>
  <c r="AA524" i="1"/>
  <c r="AB524" i="1" s="1"/>
  <c r="L524" i="1" s="1"/>
  <c r="AF224" i="1"/>
  <c r="AG224" i="1" s="1"/>
  <c r="AF3835" i="1"/>
  <c r="AG3835" i="1" s="1"/>
  <c r="AF1802" i="1"/>
  <c r="AG1802" i="1" s="1"/>
  <c r="AH3092" i="1"/>
  <c r="AI3092" i="1" s="1"/>
  <c r="AH1985" i="1"/>
  <c r="AI1985" i="1" s="1"/>
  <c r="K1985" i="1" s="1"/>
  <c r="AH906" i="1"/>
  <c r="AI906" i="1" s="1"/>
  <c r="K906" i="1" s="1"/>
  <c r="AH4075" i="1"/>
  <c r="AI4075" i="1" s="1"/>
  <c r="K4075" i="1" s="1"/>
  <c r="AH3235" i="1"/>
  <c r="AI3235" i="1" s="1"/>
  <c r="K3235" i="1" s="1"/>
  <c r="AA2505" i="1"/>
  <c r="AB2505" i="1" s="1"/>
  <c r="L2505" i="1" s="1"/>
  <c r="R5" i="1"/>
  <c r="V5" i="1" s="1"/>
  <c r="T3992" i="1"/>
  <c r="X3992" i="1" s="1"/>
  <c r="AH3973" i="1"/>
  <c r="AI3973" i="1" s="1"/>
  <c r="K3973" i="1" s="1"/>
  <c r="AH3911" i="1"/>
  <c r="AI3911" i="1" s="1"/>
  <c r="U3521" i="1"/>
  <c r="Y3521" i="1" s="1"/>
  <c r="AH1802" i="1"/>
  <c r="AI1802" i="1" s="1"/>
  <c r="K1802" i="1" s="1"/>
  <c r="AH595" i="1"/>
  <c r="AI595" i="1" s="1"/>
  <c r="AH4046" i="1"/>
  <c r="AI4046" i="1" s="1"/>
  <c r="K4046" i="1" s="1"/>
  <c r="AF3715" i="1"/>
  <c r="AG3715" i="1" s="1"/>
  <c r="AA3115" i="1"/>
  <c r="AB3115" i="1" s="1"/>
  <c r="AA2884" i="1"/>
  <c r="AB2884" i="1" s="1"/>
  <c r="L2884" i="1" s="1"/>
  <c r="AC1802" i="1"/>
  <c r="AD1802" i="1" s="1"/>
  <c r="L1802" i="1" s="1"/>
  <c r="AH1451" i="1"/>
  <c r="AI1451" i="1" s="1"/>
  <c r="K1451" i="1" s="1"/>
  <c r="AC3715" i="1"/>
  <c r="AD3715" i="1" s="1"/>
  <c r="L3715" i="1" s="1"/>
  <c r="AF3679" i="1"/>
  <c r="AG3679" i="1" s="1"/>
  <c r="K3679" i="1" s="1"/>
  <c r="AH3394" i="1"/>
  <c r="AI3394" i="1" s="1"/>
  <c r="AH3223" i="1"/>
  <c r="AI3223" i="1" s="1"/>
  <c r="K3223" i="1" s="1"/>
  <c r="AH3165" i="1"/>
  <c r="AI3165" i="1" s="1"/>
  <c r="AH2664" i="1"/>
  <c r="AI2664" i="1" s="1"/>
  <c r="AF2178" i="1"/>
  <c r="AG2178" i="1" s="1"/>
  <c r="K2178" i="1" s="1"/>
  <c r="AA1960" i="1"/>
  <c r="AB1960" i="1" s="1"/>
  <c r="L1960" i="1" s="1"/>
  <c r="AC1830" i="1"/>
  <c r="AD1830" i="1" s="1"/>
  <c r="L1830" i="1" s="1"/>
  <c r="R1003" i="1"/>
  <c r="V1003" i="1" s="1"/>
  <c r="AF825" i="1"/>
  <c r="AG825" i="1" s="1"/>
  <c r="K825" i="1" s="1"/>
  <c r="AC812" i="1"/>
  <c r="AD812" i="1" s="1"/>
  <c r="S489" i="1"/>
  <c r="W489" i="1" s="1"/>
  <c r="AF438" i="1"/>
  <c r="AG438" i="1" s="1"/>
  <c r="K438" i="1" s="1"/>
  <c r="R3977" i="1"/>
  <c r="V3977" i="1" s="1"/>
  <c r="AF3275" i="1"/>
  <c r="AG3275" i="1" s="1"/>
  <c r="K3275" i="1" s="1"/>
  <c r="AC2178" i="1"/>
  <c r="AD2178" i="1" s="1"/>
  <c r="R1097" i="1"/>
  <c r="V1097" i="1" s="1"/>
  <c r="I1097" i="1" s="1"/>
  <c r="AH904" i="1"/>
  <c r="AI904" i="1" s="1"/>
  <c r="AC3973" i="1"/>
  <c r="AD3973" i="1" s="1"/>
  <c r="L3973" i="1" s="1"/>
  <c r="AC3364" i="1"/>
  <c r="AD3364" i="1" s="1"/>
  <c r="AA3194" i="1"/>
  <c r="AB3194" i="1" s="1"/>
  <c r="L3194" i="1" s="1"/>
  <c r="AH2256" i="1"/>
  <c r="AI2256" i="1" s="1"/>
  <c r="K2256" i="1" s="1"/>
  <c r="R4" i="1"/>
  <c r="V4" i="1" s="1"/>
  <c r="I4" i="1" s="1"/>
  <c r="AH4004" i="1"/>
  <c r="AI4004" i="1" s="1"/>
  <c r="U3593" i="1"/>
  <c r="Y3593" i="1" s="1"/>
  <c r="AH3133" i="1"/>
  <c r="AI3133" i="1" s="1"/>
  <c r="K3133" i="1" s="1"/>
  <c r="AF2131" i="1"/>
  <c r="AG2131" i="1" s="1"/>
  <c r="K2131" i="1" s="1"/>
  <c r="AA2100" i="1"/>
  <c r="AB2100" i="1" s="1"/>
  <c r="AC1124" i="1"/>
  <c r="AD1124" i="1" s="1"/>
  <c r="L1124" i="1" s="1"/>
  <c r="AF1075" i="1"/>
  <c r="AG1075" i="1" s="1"/>
  <c r="AH2151" i="1"/>
  <c r="AI2151" i="1" s="1"/>
  <c r="K2151" i="1" s="1"/>
  <c r="AF2018" i="1"/>
  <c r="AG2018" i="1" s="1"/>
  <c r="K2018" i="1" s="1"/>
  <c r="AH1826" i="1"/>
  <c r="AI1826" i="1" s="1"/>
  <c r="K1826" i="1" s="1"/>
  <c r="AF367" i="1"/>
  <c r="AG367" i="1" s="1"/>
  <c r="K367" i="1" s="1"/>
  <c r="AH3004" i="1"/>
  <c r="AI3004" i="1" s="1"/>
  <c r="K3004" i="1" s="1"/>
  <c r="AH2796" i="1"/>
  <c r="AI2796" i="1" s="1"/>
  <c r="K2796" i="1" s="1"/>
  <c r="AF2647" i="1"/>
  <c r="AG2647" i="1" s="1"/>
  <c r="K2647" i="1" s="1"/>
  <c r="AF2634" i="1"/>
  <c r="AG2634" i="1" s="1"/>
  <c r="AC2151" i="1"/>
  <c r="AD2151" i="1" s="1"/>
  <c r="L2151" i="1" s="1"/>
  <c r="AH556" i="1"/>
  <c r="AI556" i="1" s="1"/>
  <c r="K556" i="1" s="1"/>
  <c r="AA3807" i="1"/>
  <c r="AB3807" i="1" s="1"/>
  <c r="AH3271" i="1"/>
  <c r="AI3271" i="1" s="1"/>
  <c r="K3271" i="1" s="1"/>
  <c r="AH2670" i="1"/>
  <c r="AI2670" i="1" s="1"/>
  <c r="K2670" i="1" s="1"/>
  <c r="AA2183" i="1"/>
  <c r="AB2183" i="1" s="1"/>
  <c r="L2183" i="1" s="1"/>
  <c r="AA2151" i="1"/>
  <c r="AB2151" i="1" s="1"/>
  <c r="AA2117" i="1"/>
  <c r="AB2117" i="1" s="1"/>
  <c r="AC2104" i="1"/>
  <c r="AD2104" i="1" s="1"/>
  <c r="AC2079" i="1"/>
  <c r="AD2079" i="1" s="1"/>
  <c r="AC1128" i="1"/>
  <c r="AD1128" i="1" s="1"/>
  <c r="L1128" i="1" s="1"/>
  <c r="AH915" i="1"/>
  <c r="AI915" i="1" s="1"/>
  <c r="AH900" i="1"/>
  <c r="AI900" i="1" s="1"/>
  <c r="AA871" i="1"/>
  <c r="AB871" i="1" s="1"/>
  <c r="AH603" i="1"/>
  <c r="AI603" i="1" s="1"/>
  <c r="K603" i="1" s="1"/>
  <c r="S423" i="1"/>
  <c r="W423" i="1" s="1"/>
  <c r="AH2685" i="1"/>
  <c r="AI2685" i="1" s="1"/>
  <c r="K2685" i="1" s="1"/>
  <c r="AC2680" i="1"/>
  <c r="AD2680" i="1" s="1"/>
  <c r="L2680" i="1" s="1"/>
  <c r="AF1826" i="1"/>
  <c r="AG1826" i="1" s="1"/>
  <c r="AC1415" i="1"/>
  <c r="AD1415" i="1" s="1"/>
  <c r="AH1320" i="1"/>
  <c r="AI1320" i="1" s="1"/>
  <c r="AH1257" i="1"/>
  <c r="AI1257" i="1" s="1"/>
  <c r="AF1148" i="1"/>
  <c r="AG1148" i="1" s="1"/>
  <c r="K1148" i="1" s="1"/>
  <c r="AF558" i="1"/>
  <c r="AG558" i="1" s="1"/>
  <c r="AA504" i="1"/>
  <c r="AB504" i="1" s="1"/>
  <c r="AH428" i="1"/>
  <c r="AI428" i="1" s="1"/>
  <c r="K428" i="1" s="1"/>
  <c r="T383" i="1"/>
  <c r="X383" i="1" s="1"/>
  <c r="AA50" i="1"/>
  <c r="AB50" i="1" s="1"/>
  <c r="S4" i="1"/>
  <c r="W4" i="1" s="1"/>
  <c r="AH4098" i="1"/>
  <c r="AI4098" i="1" s="1"/>
  <c r="K4098" i="1" s="1"/>
  <c r="S3377" i="1"/>
  <c r="W3377" i="1" s="1"/>
  <c r="AA2991" i="1"/>
  <c r="AB2991" i="1" s="1"/>
  <c r="AH2716" i="1"/>
  <c r="AI2716" i="1" s="1"/>
  <c r="K2716" i="1" s="1"/>
  <c r="AF2711" i="1"/>
  <c r="AG2711" i="1" s="1"/>
  <c r="AC2697" i="1"/>
  <c r="AD2697" i="1" s="1"/>
  <c r="AH2296" i="1"/>
  <c r="AI2296" i="1" s="1"/>
  <c r="K2296" i="1" s="1"/>
  <c r="AF1987" i="1"/>
  <c r="AG1987" i="1" s="1"/>
  <c r="AF1280" i="1"/>
  <c r="AG1280" i="1" s="1"/>
  <c r="K1280" i="1" s="1"/>
  <c r="AH1054" i="1"/>
  <c r="AI1054" i="1" s="1"/>
  <c r="AH13" i="1"/>
  <c r="AI13" i="1" s="1"/>
  <c r="K13" i="1" s="1"/>
  <c r="T3906" i="1"/>
  <c r="X3906" i="1" s="1"/>
  <c r="U3573" i="1"/>
  <c r="Y3573" i="1" s="1"/>
  <c r="AF2296" i="1"/>
  <c r="AG2296" i="1" s="1"/>
  <c r="AH379" i="1"/>
  <c r="AI379" i="1" s="1"/>
  <c r="K379" i="1" s="1"/>
  <c r="AF13" i="1"/>
  <c r="AG13" i="1" s="1"/>
  <c r="AC3143" i="1"/>
  <c r="AD3143" i="1" s="1"/>
  <c r="AC2757" i="1"/>
  <c r="AD2757" i="1" s="1"/>
  <c r="L2757" i="1" s="1"/>
  <c r="AC2679" i="1"/>
  <c r="AD2679" i="1" s="1"/>
  <c r="L2679" i="1" s="1"/>
  <c r="AC2296" i="1"/>
  <c r="AD2296" i="1" s="1"/>
  <c r="L2296" i="1" s="1"/>
  <c r="AF2165" i="1"/>
  <c r="AG2165" i="1" s="1"/>
  <c r="AH2152" i="1"/>
  <c r="AI2152" i="1" s="1"/>
  <c r="K2152" i="1" s="1"/>
  <c r="T2151" i="1"/>
  <c r="X2151" i="1" s="1"/>
  <c r="AH2002" i="1"/>
  <c r="AI2002" i="1" s="1"/>
  <c r="K2002" i="1" s="1"/>
  <c r="AC1922" i="1"/>
  <c r="AD1922" i="1" s="1"/>
  <c r="AA1382" i="1"/>
  <c r="AB1382" i="1" s="1"/>
  <c r="L1382" i="1" s="1"/>
  <c r="AH1014" i="1"/>
  <c r="AI1014" i="1" s="1"/>
  <c r="R873" i="1"/>
  <c r="V873" i="1" s="1"/>
  <c r="I873" i="1" s="1"/>
  <c r="AC601" i="1"/>
  <c r="AD601" i="1" s="1"/>
  <c r="L601" i="1" s="1"/>
  <c r="AF427" i="1"/>
  <c r="AG427" i="1" s="1"/>
  <c r="AC80" i="1"/>
  <c r="AD80" i="1" s="1"/>
  <c r="L80" i="1" s="1"/>
  <c r="AC13" i="1"/>
  <c r="AD13" i="1" s="1"/>
  <c r="L13" i="1" s="1"/>
  <c r="AH4142" i="1"/>
  <c r="AI4142" i="1" s="1"/>
  <c r="AF3436" i="1"/>
  <c r="AG3436" i="1" s="1"/>
  <c r="S3434" i="1"/>
  <c r="W3434" i="1" s="1"/>
  <c r="AH3378" i="1"/>
  <c r="AI3378" i="1" s="1"/>
  <c r="AH2777" i="1"/>
  <c r="AI2777" i="1" s="1"/>
  <c r="K2777" i="1" s="1"/>
  <c r="AH2772" i="1"/>
  <c r="AI2772" i="1" s="1"/>
  <c r="K2772" i="1" s="1"/>
  <c r="AF2606" i="1"/>
  <c r="AG2606" i="1" s="1"/>
  <c r="AC2315" i="1"/>
  <c r="AD2315" i="1" s="1"/>
  <c r="L2315" i="1" s="1"/>
  <c r="AH2305" i="1"/>
  <c r="AI2305" i="1" s="1"/>
  <c r="K2305" i="1" s="1"/>
  <c r="AF2174" i="1"/>
  <c r="AG2174" i="1" s="1"/>
  <c r="AC2085" i="1"/>
  <c r="AD2085" i="1" s="1"/>
  <c r="L2085" i="1" s="1"/>
  <c r="R1372" i="1"/>
  <c r="V1372" i="1" s="1"/>
  <c r="AA1014" i="1"/>
  <c r="AB1014" i="1" s="1"/>
  <c r="L1014" i="1" s="1"/>
  <c r="AC427" i="1"/>
  <c r="AD427" i="1" s="1"/>
  <c r="L427" i="1" s="1"/>
  <c r="AA33" i="1"/>
  <c r="AB33" i="1" s="1"/>
  <c r="L33" i="1" s="1"/>
  <c r="R2665" i="1"/>
  <c r="V2665" i="1" s="1"/>
  <c r="AH3943" i="1"/>
  <c r="AI3943" i="1" s="1"/>
  <c r="K3943" i="1" s="1"/>
  <c r="U3871" i="1"/>
  <c r="Y3871" i="1" s="1"/>
  <c r="AF3797" i="1"/>
  <c r="AG3797" i="1" s="1"/>
  <c r="K3797" i="1" s="1"/>
  <c r="AC3438" i="1"/>
  <c r="AD3438" i="1" s="1"/>
  <c r="AH3239" i="1"/>
  <c r="AI3239" i="1" s="1"/>
  <c r="R3214" i="1"/>
  <c r="V3214" i="1" s="1"/>
  <c r="I3214" i="1" s="1"/>
  <c r="AC3083" i="1"/>
  <c r="AD3083" i="1" s="1"/>
  <c r="L3083" i="1" s="1"/>
  <c r="AC3063" i="1"/>
  <c r="AD3063" i="1" s="1"/>
  <c r="L3063" i="1" s="1"/>
  <c r="AF3000" i="1"/>
  <c r="AG3000" i="1" s="1"/>
  <c r="AC2698" i="1"/>
  <c r="AD2698" i="1" s="1"/>
  <c r="AF2650" i="1"/>
  <c r="AG2650" i="1" s="1"/>
  <c r="AA2315" i="1"/>
  <c r="AB2315" i="1" s="1"/>
  <c r="AF2217" i="1"/>
  <c r="AG2217" i="1" s="1"/>
  <c r="AF2045" i="1"/>
  <c r="AG2045" i="1" s="1"/>
  <c r="AH1696" i="1"/>
  <c r="AI1696" i="1" s="1"/>
  <c r="K1696" i="1" s="1"/>
  <c r="AF1045" i="1"/>
  <c r="AG1045" i="1" s="1"/>
  <c r="AH719" i="1"/>
  <c r="AI719" i="1" s="1"/>
  <c r="K719" i="1" s="1"/>
  <c r="AF714" i="1"/>
  <c r="AG714" i="1" s="1"/>
  <c r="AA427" i="1"/>
  <c r="AB427" i="1" s="1"/>
  <c r="R423" i="1"/>
  <c r="V423" i="1" s="1"/>
  <c r="AC399" i="1"/>
  <c r="AD399" i="1" s="1"/>
  <c r="AC270" i="1"/>
  <c r="AD270" i="1" s="1"/>
  <c r="L270" i="1" s="1"/>
  <c r="AH151" i="1"/>
  <c r="AI151" i="1" s="1"/>
  <c r="K151" i="1" s="1"/>
  <c r="AC43" i="1"/>
  <c r="AD43" i="1" s="1"/>
  <c r="L43" i="1" s="1"/>
  <c r="AC4086" i="1"/>
  <c r="AD4086" i="1" s="1"/>
  <c r="L4086" i="1" s="1"/>
  <c r="AH3090" i="1"/>
  <c r="AI3090" i="1" s="1"/>
  <c r="K3090" i="1" s="1"/>
  <c r="AF2680" i="1"/>
  <c r="AG2680" i="1" s="1"/>
  <c r="R2150" i="1"/>
  <c r="V2150" i="1" s="1"/>
  <c r="I2150" i="1" s="1"/>
  <c r="R2065" i="1"/>
  <c r="V2065" i="1" s="1"/>
  <c r="R1130" i="1"/>
  <c r="V1130" i="1" s="1"/>
  <c r="AC798" i="1"/>
  <c r="AD798" i="1" s="1"/>
  <c r="AH558" i="1"/>
  <c r="AI558" i="1" s="1"/>
  <c r="K558" i="1" s="1"/>
  <c r="AF504" i="1"/>
  <c r="AG504" i="1" s="1"/>
  <c r="U427" i="1"/>
  <c r="Y427" i="1" s="1"/>
  <c r="U151" i="1"/>
  <c r="Y151" i="1" s="1"/>
  <c r="AC4175" i="1"/>
  <c r="AD4175" i="1" s="1"/>
  <c r="AA4086" i="1"/>
  <c r="AB4086" i="1" s="1"/>
  <c r="AF3973" i="1"/>
  <c r="AG3973" i="1" s="1"/>
  <c r="AH3971" i="1"/>
  <c r="AI3971" i="1" s="1"/>
  <c r="K3971" i="1" s="1"/>
  <c r="AC3851" i="1"/>
  <c r="AD3851" i="1" s="1"/>
  <c r="AC3738" i="1"/>
  <c r="AD3738" i="1" s="1"/>
  <c r="L3738" i="1" s="1"/>
  <c r="AF2884" i="1"/>
  <c r="AG2884" i="1" s="1"/>
  <c r="K2884" i="1" s="1"/>
  <c r="AH2770" i="1"/>
  <c r="AI2770" i="1" s="1"/>
  <c r="K2770" i="1" s="1"/>
  <c r="AF2740" i="1"/>
  <c r="AG2740" i="1" s="1"/>
  <c r="AC2649" i="1"/>
  <c r="AD2649" i="1" s="1"/>
  <c r="L2649" i="1" s="1"/>
  <c r="AC2639" i="1"/>
  <c r="AD2639" i="1" s="1"/>
  <c r="AH2634" i="1"/>
  <c r="AI2634" i="1" s="1"/>
  <c r="K2634" i="1" s="1"/>
  <c r="S2481" i="1"/>
  <c r="W2481" i="1" s="1"/>
  <c r="I2481" i="1" s="1"/>
  <c r="T2434" i="1"/>
  <c r="X2434" i="1" s="1"/>
  <c r="S2278" i="1"/>
  <c r="W2278" i="1" s="1"/>
  <c r="AF2211" i="1"/>
  <c r="AG2211" i="1" s="1"/>
  <c r="T2006" i="1"/>
  <c r="X2006" i="1" s="1"/>
  <c r="AA1830" i="1"/>
  <c r="AB1830" i="1" s="1"/>
  <c r="U1816" i="1"/>
  <c r="Y1816" i="1" s="1"/>
  <c r="S1560" i="1"/>
  <c r="W1560" i="1" s="1"/>
  <c r="AC1280" i="1"/>
  <c r="AD1280" i="1" s="1"/>
  <c r="S1173" i="1"/>
  <c r="W1173" i="1" s="1"/>
  <c r="AF1077" i="1"/>
  <c r="AG1077" i="1" s="1"/>
  <c r="AH1075" i="1"/>
  <c r="AI1075" i="1" s="1"/>
  <c r="K1075" i="1" s="1"/>
  <c r="AH1060" i="1"/>
  <c r="AI1060" i="1" s="1"/>
  <c r="K1060" i="1" s="1"/>
  <c r="AC1045" i="1"/>
  <c r="AD1045" i="1" s="1"/>
  <c r="L1045" i="1" s="1"/>
  <c r="U705" i="1"/>
  <c r="Y705" i="1" s="1"/>
  <c r="I705" i="1" s="1"/>
  <c r="AF702" i="1"/>
  <c r="AG702" i="1" s="1"/>
  <c r="U695" i="1"/>
  <c r="Y695" i="1" s="1"/>
  <c r="AH657" i="1"/>
  <c r="AI657" i="1" s="1"/>
  <c r="T42" i="1"/>
  <c r="X42" i="1" s="1"/>
  <c r="I42" i="1" s="1"/>
  <c r="U4201" i="1"/>
  <c r="Y4201" i="1" s="1"/>
  <c r="S4050" i="1"/>
  <c r="W4050" i="1" s="1"/>
  <c r="S3611" i="1"/>
  <c r="W3611" i="1" s="1"/>
  <c r="U3587" i="1"/>
  <c r="Y3587" i="1" s="1"/>
  <c r="S3571" i="1"/>
  <c r="W3571" i="1" s="1"/>
  <c r="AC3440" i="1"/>
  <c r="AD3440" i="1" s="1"/>
  <c r="L3440" i="1" s="1"/>
  <c r="AA3438" i="1"/>
  <c r="AB3438" i="1" s="1"/>
  <c r="L3438" i="1" s="1"/>
  <c r="AH3366" i="1"/>
  <c r="AI3366" i="1" s="1"/>
  <c r="AF3235" i="1"/>
  <c r="AG3235" i="1" s="1"/>
  <c r="AC3225" i="1"/>
  <c r="AD3225" i="1" s="1"/>
  <c r="L3225" i="1" s="1"/>
  <c r="AH3153" i="1"/>
  <c r="AI3153" i="1" s="1"/>
  <c r="K3153" i="1" s="1"/>
  <c r="AC3135" i="1"/>
  <c r="AD3135" i="1" s="1"/>
  <c r="AA3133" i="1"/>
  <c r="AB3133" i="1" s="1"/>
  <c r="U2884" i="1"/>
  <c r="Y2884" i="1" s="1"/>
  <c r="AA2574" i="1"/>
  <c r="AB2574" i="1" s="1"/>
  <c r="L2574" i="1" s="1"/>
  <c r="AF2249" i="1"/>
  <c r="AG2249" i="1" s="1"/>
  <c r="K2249" i="1" s="1"/>
  <c r="AC2018" i="1"/>
  <c r="AD2018" i="1" s="1"/>
  <c r="AH1675" i="1"/>
  <c r="AI1675" i="1" s="1"/>
  <c r="K1675" i="1" s="1"/>
  <c r="AH1673" i="1"/>
  <c r="AI1673" i="1" s="1"/>
  <c r="K1673" i="1" s="1"/>
  <c r="U1045" i="1"/>
  <c r="Y1045" i="1" s="1"/>
  <c r="AF589" i="1"/>
  <c r="AG589" i="1" s="1"/>
  <c r="AH15" i="1"/>
  <c r="AI15" i="1" s="1"/>
  <c r="K15" i="1" s="1"/>
  <c r="AC11" i="1"/>
  <c r="AD11" i="1" s="1"/>
  <c r="AC4142" i="1"/>
  <c r="AD4142" i="1" s="1"/>
  <c r="AF3709" i="1"/>
  <c r="AG3709" i="1" s="1"/>
  <c r="AF3239" i="1"/>
  <c r="AG3239" i="1" s="1"/>
  <c r="K3239" i="1" s="1"/>
  <c r="AC3235" i="1"/>
  <c r="AD3235" i="1" s="1"/>
  <c r="L3235" i="1" s="1"/>
  <c r="AF3110" i="1"/>
  <c r="AG3110" i="1" s="1"/>
  <c r="K3110" i="1" s="1"/>
  <c r="AH3020" i="1"/>
  <c r="AI3020" i="1" s="1"/>
  <c r="AA1878" i="1"/>
  <c r="AB1878" i="1" s="1"/>
  <c r="L1878" i="1" s="1"/>
  <c r="R1795" i="1"/>
  <c r="V1795" i="1" s="1"/>
  <c r="I1795" i="1" s="1"/>
  <c r="AH1474" i="1"/>
  <c r="AI1474" i="1" s="1"/>
  <c r="K1474" i="1" s="1"/>
  <c r="AA1401" i="1"/>
  <c r="AB1401" i="1" s="1"/>
  <c r="AF1299" i="1"/>
  <c r="AG1299" i="1" s="1"/>
  <c r="AF1089" i="1"/>
  <c r="AG1089" i="1" s="1"/>
  <c r="T1006" i="1"/>
  <c r="X1006" i="1" s="1"/>
  <c r="I1006" i="1" s="1"/>
  <c r="AF955" i="1"/>
  <c r="AG955" i="1" s="1"/>
  <c r="AF840" i="1"/>
  <c r="AG840" i="1" s="1"/>
  <c r="K840" i="1" s="1"/>
  <c r="AC383" i="1"/>
  <c r="AD383" i="1" s="1"/>
  <c r="AA43" i="1"/>
  <c r="AB43" i="1" s="1"/>
  <c r="AC38" i="1"/>
  <c r="AD38" i="1" s="1"/>
  <c r="AF4075" i="1"/>
  <c r="AG4075" i="1" s="1"/>
  <c r="AH3850" i="1"/>
  <c r="AI3850" i="1" s="1"/>
  <c r="AH3763" i="1"/>
  <c r="AI3763" i="1" s="1"/>
  <c r="K3763" i="1" s="1"/>
  <c r="AC3754" i="1"/>
  <c r="AD3754" i="1" s="1"/>
  <c r="L3754" i="1" s="1"/>
  <c r="AC3239" i="1"/>
  <c r="AD3239" i="1" s="1"/>
  <c r="AA3191" i="1"/>
  <c r="AB3191" i="1" s="1"/>
  <c r="L3191" i="1" s="1"/>
  <c r="AF3186" i="1"/>
  <c r="AG3186" i="1" s="1"/>
  <c r="K3186" i="1" s="1"/>
  <c r="AF3020" i="1"/>
  <c r="AG3020" i="1" s="1"/>
  <c r="K3020" i="1" s="1"/>
  <c r="AF3015" i="1"/>
  <c r="AG3015" i="1" s="1"/>
  <c r="AH2812" i="1"/>
  <c r="AI2812" i="1" s="1"/>
  <c r="K2812" i="1" s="1"/>
  <c r="AC2670" i="1"/>
  <c r="AD2670" i="1" s="1"/>
  <c r="L2670" i="1" s="1"/>
  <c r="AH2660" i="1"/>
  <c r="AI2660" i="1" s="1"/>
  <c r="AC2650" i="1"/>
  <c r="AD2650" i="1" s="1"/>
  <c r="L2650" i="1" s="1"/>
  <c r="AA2437" i="1"/>
  <c r="AB2437" i="1" s="1"/>
  <c r="L2437" i="1" s="1"/>
  <c r="AH2332" i="1"/>
  <c r="AI2332" i="1" s="1"/>
  <c r="AA1912" i="1"/>
  <c r="AB1912" i="1" s="1"/>
  <c r="AC1822" i="1"/>
  <c r="AD1822" i="1" s="1"/>
  <c r="L1822" i="1" s="1"/>
  <c r="AA1718" i="1"/>
  <c r="AB1718" i="1" s="1"/>
  <c r="AH1700" i="1"/>
  <c r="AI1700" i="1" s="1"/>
  <c r="K1700" i="1" s="1"/>
  <c r="AA1403" i="1"/>
  <c r="AB1403" i="1" s="1"/>
  <c r="R1304" i="1"/>
  <c r="V1304" i="1" s="1"/>
  <c r="I1304" i="1" s="1"/>
  <c r="AA1301" i="1"/>
  <c r="AB1301" i="1" s="1"/>
  <c r="L1301" i="1" s="1"/>
  <c r="AA1299" i="1"/>
  <c r="AB1299" i="1" s="1"/>
  <c r="AH1184" i="1"/>
  <c r="AI1184" i="1" s="1"/>
  <c r="AH1142" i="1"/>
  <c r="AI1142" i="1" s="1"/>
  <c r="K1142" i="1" s="1"/>
  <c r="AH1129" i="1"/>
  <c r="AI1129" i="1" s="1"/>
  <c r="K1129" i="1" s="1"/>
  <c r="R1011" i="1"/>
  <c r="V1011" i="1" s="1"/>
  <c r="AH4153" i="1"/>
  <c r="AI4153" i="1" s="1"/>
  <c r="K4153" i="1" s="1"/>
  <c r="AC4075" i="1"/>
  <c r="AD4075" i="1" s="1"/>
  <c r="L4075" i="1" s="1"/>
  <c r="AA4037" i="1"/>
  <c r="AB4037" i="1" s="1"/>
  <c r="AF3850" i="1"/>
  <c r="AG3850" i="1" s="1"/>
  <c r="K3850" i="1" s="1"/>
  <c r="AF3763" i="1"/>
  <c r="AG3763" i="1" s="1"/>
  <c r="AA3754" i="1"/>
  <c r="AB3754" i="1" s="1"/>
  <c r="AF3741" i="1"/>
  <c r="AG3741" i="1" s="1"/>
  <c r="AH3406" i="1"/>
  <c r="AI3406" i="1" s="1"/>
  <c r="AH3370" i="1"/>
  <c r="AI3370" i="1" s="1"/>
  <c r="AF3342" i="1"/>
  <c r="AG3342" i="1" s="1"/>
  <c r="K3342" i="1" s="1"/>
  <c r="AF2812" i="1"/>
  <c r="AG2812" i="1" s="1"/>
  <c r="AH2766" i="1"/>
  <c r="AI2766" i="1" s="1"/>
  <c r="K2766" i="1" s="1"/>
  <c r="AA2568" i="1"/>
  <c r="AB2568" i="1" s="1"/>
  <c r="L2568" i="1" s="1"/>
  <c r="S2537" i="1"/>
  <c r="W2537" i="1" s="1"/>
  <c r="AF2332" i="1"/>
  <c r="AG2332" i="1" s="1"/>
  <c r="K2332" i="1" s="1"/>
  <c r="AC2061" i="1"/>
  <c r="AD2061" i="1" s="1"/>
  <c r="L2061" i="1" s="1"/>
  <c r="AH2057" i="1"/>
  <c r="AI2057" i="1" s="1"/>
  <c r="AH1838" i="1"/>
  <c r="AI1838" i="1" s="1"/>
  <c r="R905" i="1"/>
  <c r="V905" i="1" s="1"/>
  <c r="AF855" i="1"/>
  <c r="AG855" i="1" s="1"/>
  <c r="K855" i="1" s="1"/>
  <c r="AH220" i="1"/>
  <c r="AI220" i="1" s="1"/>
  <c r="K220" i="1" s="1"/>
  <c r="AH4194" i="1"/>
  <c r="AI4194" i="1" s="1"/>
  <c r="AF4153" i="1"/>
  <c r="AG4153" i="1" s="1"/>
  <c r="AF4143" i="1"/>
  <c r="AG4143" i="1" s="1"/>
  <c r="AF4094" i="1"/>
  <c r="AG4094" i="1" s="1"/>
  <c r="AA4079" i="1"/>
  <c r="AB4079" i="1" s="1"/>
  <c r="S4042" i="1"/>
  <c r="W4042" i="1" s="1"/>
  <c r="I4042" i="1" s="1"/>
  <c r="AA3934" i="1"/>
  <c r="AB3934" i="1" s="1"/>
  <c r="AA3913" i="1"/>
  <c r="AB3913" i="1" s="1"/>
  <c r="AH3851" i="1"/>
  <c r="AI3851" i="1" s="1"/>
  <c r="AH3767" i="1"/>
  <c r="AI3767" i="1" s="1"/>
  <c r="K3767" i="1" s="1"/>
  <c r="AA3741" i="1"/>
  <c r="AB3741" i="1" s="1"/>
  <c r="R3681" i="1"/>
  <c r="V3681" i="1" s="1"/>
  <c r="AF3408" i="1"/>
  <c r="AG3408" i="1" s="1"/>
  <c r="AC3406" i="1"/>
  <c r="AD3406" i="1" s="1"/>
  <c r="AA3344" i="1"/>
  <c r="AB3344" i="1" s="1"/>
  <c r="AF3124" i="1"/>
  <c r="AG3124" i="1" s="1"/>
  <c r="AC3114" i="1"/>
  <c r="AD3114" i="1" s="1"/>
  <c r="AC3056" i="1"/>
  <c r="AD3056" i="1" s="1"/>
  <c r="L3056" i="1" s="1"/>
  <c r="AC2856" i="1"/>
  <c r="AD2856" i="1" s="1"/>
  <c r="AA2812" i="1"/>
  <c r="AB2812" i="1" s="1"/>
  <c r="AF2339" i="1"/>
  <c r="AG2339" i="1" s="1"/>
  <c r="AF2322" i="1"/>
  <c r="AG2322" i="1" s="1"/>
  <c r="AH2297" i="1"/>
  <c r="AI2297" i="1" s="1"/>
  <c r="K2297" i="1" s="1"/>
  <c r="AH2288" i="1"/>
  <c r="AI2288" i="1" s="1"/>
  <c r="K2288" i="1" s="1"/>
  <c r="AA2265" i="1"/>
  <c r="AB2265" i="1" s="1"/>
  <c r="AF2260" i="1"/>
  <c r="AG2260" i="1" s="1"/>
  <c r="AH2240" i="1"/>
  <c r="AI2240" i="1" s="1"/>
  <c r="AF1966" i="1"/>
  <c r="AG1966" i="1" s="1"/>
  <c r="K1966" i="1" s="1"/>
  <c r="AA1838" i="1"/>
  <c r="AB1838" i="1" s="1"/>
  <c r="L1838" i="1" s="1"/>
  <c r="U1836" i="1"/>
  <c r="Y1836" i="1" s="1"/>
  <c r="AC1715" i="1"/>
  <c r="AD1715" i="1" s="1"/>
  <c r="L1715" i="1" s="1"/>
  <c r="S1595" i="1"/>
  <c r="W1595" i="1" s="1"/>
  <c r="AH1478" i="1"/>
  <c r="AI1478" i="1" s="1"/>
  <c r="AF128" i="1"/>
  <c r="AG128" i="1" s="1"/>
  <c r="K128" i="1" s="1"/>
  <c r="AH78" i="1"/>
  <c r="AI78" i="1" s="1"/>
  <c r="K78" i="1" s="1"/>
  <c r="AC4196" i="1"/>
  <c r="AD4196" i="1" s="1"/>
  <c r="AA4141" i="1"/>
  <c r="AB4141" i="1" s="1"/>
  <c r="R4067" i="1"/>
  <c r="V4067" i="1" s="1"/>
  <c r="T4064" i="1"/>
  <c r="X4064" i="1" s="1"/>
  <c r="I4064" i="1" s="1"/>
  <c r="T4059" i="1"/>
  <c r="X4059" i="1" s="1"/>
  <c r="AF3851" i="1"/>
  <c r="AG3851" i="1" s="1"/>
  <c r="K3851" i="1" s="1"/>
  <c r="AH3790" i="1"/>
  <c r="AI3790" i="1" s="1"/>
  <c r="K3790" i="1" s="1"/>
  <c r="AA3767" i="1"/>
  <c r="AB3767" i="1" s="1"/>
  <c r="AA3703" i="1"/>
  <c r="AB3703" i="1" s="1"/>
  <c r="L3703" i="1" s="1"/>
  <c r="S3646" i="1"/>
  <c r="W3646" i="1" s="1"/>
  <c r="U3497" i="1"/>
  <c r="Y3497" i="1" s="1"/>
  <c r="AH2745" i="1"/>
  <c r="AI2745" i="1" s="1"/>
  <c r="K2745" i="1" s="1"/>
  <c r="AH2717" i="1"/>
  <c r="AI2717" i="1" s="1"/>
  <c r="AC2606" i="1"/>
  <c r="AD2606" i="1" s="1"/>
  <c r="L2606" i="1" s="1"/>
  <c r="AC2349" i="1"/>
  <c r="AD2349" i="1" s="1"/>
  <c r="L2349" i="1" s="1"/>
  <c r="AF2324" i="1"/>
  <c r="AG2324" i="1" s="1"/>
  <c r="AC2275" i="1"/>
  <c r="AD2275" i="1" s="1"/>
  <c r="L2275" i="1" s="1"/>
  <c r="AC2255" i="1"/>
  <c r="AD2255" i="1" s="1"/>
  <c r="L2255" i="1" s="1"/>
  <c r="R2209" i="1"/>
  <c r="V2209" i="1" s="1"/>
  <c r="I2209" i="1" s="1"/>
  <c r="R1981" i="1"/>
  <c r="V1981" i="1" s="1"/>
  <c r="S1978" i="1"/>
  <c r="W1978" i="1" s="1"/>
  <c r="T970" i="1"/>
  <c r="X970" i="1" s="1"/>
  <c r="I970" i="1" s="1"/>
  <c r="U703" i="1"/>
  <c r="Y703" i="1" s="1"/>
  <c r="U583" i="1"/>
  <c r="Y583" i="1" s="1"/>
  <c r="AH224" i="1"/>
  <c r="AI224" i="1" s="1"/>
  <c r="K224" i="1" s="1"/>
  <c r="S220" i="1"/>
  <c r="W220" i="1" s="1"/>
  <c r="AH4212" i="1"/>
  <c r="AI4212" i="1" s="1"/>
  <c r="K4212" i="1" s="1"/>
  <c r="R4150" i="1"/>
  <c r="V4150" i="1" s="1"/>
  <c r="AF4142" i="1"/>
  <c r="AG4142" i="1" s="1"/>
  <c r="K4142" i="1" s="1"/>
  <c r="AH4096" i="1"/>
  <c r="AI4096" i="1" s="1"/>
  <c r="K4096" i="1" s="1"/>
  <c r="AH4089" i="1"/>
  <c r="AI4089" i="1" s="1"/>
  <c r="K4089" i="1" s="1"/>
  <c r="AH4077" i="1"/>
  <c r="AI4077" i="1" s="1"/>
  <c r="T4049" i="1"/>
  <c r="X4049" i="1" s="1"/>
  <c r="T4017" i="1"/>
  <c r="X4017" i="1" s="1"/>
  <c r="I4017" i="1" s="1"/>
  <c r="T3841" i="1"/>
  <c r="X3841" i="1" s="1"/>
  <c r="I3841" i="1" s="1"/>
  <c r="AC3741" i="1"/>
  <c r="AD3741" i="1" s="1"/>
  <c r="L3741" i="1" s="1"/>
  <c r="AF3675" i="1"/>
  <c r="AG3675" i="1" s="1"/>
  <c r="K3675" i="1" s="1"/>
  <c r="AA3055" i="1"/>
  <c r="AB3055" i="1" s="1"/>
  <c r="AH3055" i="1"/>
  <c r="AI3055" i="1" s="1"/>
  <c r="K3055" i="1" s="1"/>
  <c r="AA1071" i="1"/>
  <c r="AB1071" i="1" s="1"/>
  <c r="AF1071" i="1"/>
  <c r="AG1071" i="1" s="1"/>
  <c r="AA500" i="1"/>
  <c r="AB500" i="1" s="1"/>
  <c r="AH500" i="1"/>
  <c r="AI500" i="1" s="1"/>
  <c r="K500" i="1" s="1"/>
  <c r="AH1202" i="1"/>
  <c r="AI1202" i="1" s="1"/>
  <c r="K1202" i="1" s="1"/>
  <c r="AA1202" i="1"/>
  <c r="AB1202" i="1" s="1"/>
  <c r="T3786" i="1"/>
  <c r="X3786" i="1" s="1"/>
  <c r="T3739" i="1"/>
  <c r="X3739" i="1" s="1"/>
  <c r="AA3654" i="1"/>
  <c r="AB3654" i="1" s="1"/>
  <c r="L3654" i="1" s="1"/>
  <c r="S3520" i="1"/>
  <c r="W3520" i="1" s="1"/>
  <c r="I3520" i="1" s="1"/>
  <c r="AF2774" i="1"/>
  <c r="AG2774" i="1" s="1"/>
  <c r="K2774" i="1" s="1"/>
  <c r="AC2774" i="1"/>
  <c r="AD2774" i="1" s="1"/>
  <c r="AA2744" i="1"/>
  <c r="AB2744" i="1" s="1"/>
  <c r="AC2744" i="1"/>
  <c r="AD2744" i="1" s="1"/>
  <c r="L2744" i="1" s="1"/>
  <c r="AF2744" i="1"/>
  <c r="AG2744" i="1" s="1"/>
  <c r="AH2744" i="1"/>
  <c r="AI2744" i="1" s="1"/>
  <c r="K2744" i="1" s="1"/>
  <c r="AC2167" i="1"/>
  <c r="AD2167" i="1" s="1"/>
  <c r="L2167" i="1" s="1"/>
  <c r="AA2167" i="1"/>
  <c r="AB2167" i="1" s="1"/>
  <c r="AH2102" i="1"/>
  <c r="AI2102" i="1" s="1"/>
  <c r="AC2102" i="1"/>
  <c r="AD2102" i="1" s="1"/>
  <c r="AH2043" i="1"/>
  <c r="AI2043" i="1" s="1"/>
  <c r="AF2043" i="1"/>
  <c r="AG2043" i="1" s="1"/>
  <c r="K2043" i="1" s="1"/>
  <c r="AF1962" i="1"/>
  <c r="AG1962" i="1" s="1"/>
  <c r="AA1962" i="1"/>
  <c r="AB1962" i="1" s="1"/>
  <c r="AF1668" i="1"/>
  <c r="AG1668" i="1" s="1"/>
  <c r="K1668" i="1" s="1"/>
  <c r="AA1668" i="1"/>
  <c r="AB1668" i="1" s="1"/>
  <c r="L1668" i="1" s="1"/>
  <c r="AC1133" i="1"/>
  <c r="AD1133" i="1" s="1"/>
  <c r="L1133" i="1" s="1"/>
  <c r="AA1133" i="1"/>
  <c r="AB1133" i="1" s="1"/>
  <c r="AF1133" i="1"/>
  <c r="AG1133" i="1" s="1"/>
  <c r="AH883" i="1"/>
  <c r="AI883" i="1" s="1"/>
  <c r="K883" i="1" s="1"/>
  <c r="AF883" i="1"/>
  <c r="AG883" i="1" s="1"/>
  <c r="AF768" i="1"/>
  <c r="AG768" i="1" s="1"/>
  <c r="AH768" i="1"/>
  <c r="AI768" i="1" s="1"/>
  <c r="K768" i="1" s="1"/>
  <c r="AF582" i="1"/>
  <c r="AG582" i="1" s="1"/>
  <c r="AH582" i="1"/>
  <c r="AI582" i="1" s="1"/>
  <c r="K582" i="1" s="1"/>
  <c r="AF29" i="1"/>
  <c r="AG29" i="1" s="1"/>
  <c r="K29" i="1" s="1"/>
  <c r="AC29" i="1"/>
  <c r="AD29" i="1" s="1"/>
  <c r="AC2911" i="1"/>
  <c r="AD2911" i="1" s="1"/>
  <c r="L2911" i="1" s="1"/>
  <c r="AF2911" i="1"/>
  <c r="AG2911" i="1" s="1"/>
  <c r="AH2911" i="1"/>
  <c r="AI2911" i="1" s="1"/>
  <c r="K2911" i="1" s="1"/>
  <c r="AF2112" i="1"/>
  <c r="AG2112" i="1" s="1"/>
  <c r="AA2112" i="1"/>
  <c r="AB2112" i="1" s="1"/>
  <c r="AC2112" i="1"/>
  <c r="AD2112" i="1" s="1"/>
  <c r="L2112" i="1" s="1"/>
  <c r="AF2025" i="1"/>
  <c r="AG2025" i="1" s="1"/>
  <c r="K2025" i="1" s="1"/>
  <c r="AA2025" i="1"/>
  <c r="AB2025" i="1" s="1"/>
  <c r="L2025" i="1" s="1"/>
  <c r="AH2025" i="1"/>
  <c r="AI2025" i="1" s="1"/>
  <c r="AH1222" i="1"/>
  <c r="AI1222" i="1" s="1"/>
  <c r="AA1222" i="1"/>
  <c r="AB1222" i="1" s="1"/>
  <c r="L1222" i="1" s="1"/>
  <c r="AF1222" i="1"/>
  <c r="AG1222" i="1" s="1"/>
  <c r="K1222" i="1" s="1"/>
  <c r="AH789" i="1"/>
  <c r="AI789" i="1" s="1"/>
  <c r="K789" i="1" s="1"/>
  <c r="AC789" i="1"/>
  <c r="AD789" i="1" s="1"/>
  <c r="L789" i="1" s="1"/>
  <c r="AA4196" i="1"/>
  <c r="AB4196" i="1" s="1"/>
  <c r="L4196" i="1" s="1"/>
  <c r="AH4160" i="1"/>
  <c r="AI4160" i="1" s="1"/>
  <c r="K4160" i="1" s="1"/>
  <c r="AC4153" i="1"/>
  <c r="AD4153" i="1" s="1"/>
  <c r="L4153" i="1" s="1"/>
  <c r="AC4110" i="1"/>
  <c r="AD4110" i="1" s="1"/>
  <c r="L4110" i="1" s="1"/>
  <c r="S4058" i="1"/>
  <c r="W4058" i="1" s="1"/>
  <c r="AH3925" i="1"/>
  <c r="AI3925" i="1" s="1"/>
  <c r="K3925" i="1" s="1"/>
  <c r="AA3855" i="1"/>
  <c r="AB3855" i="1" s="1"/>
  <c r="R3853" i="1"/>
  <c r="V3853" i="1" s="1"/>
  <c r="S3741" i="1"/>
  <c r="W3741" i="1" s="1"/>
  <c r="AF3643" i="1"/>
  <c r="AG3643" i="1" s="1"/>
  <c r="S3492" i="1"/>
  <c r="W3492" i="1" s="1"/>
  <c r="I3492" i="1" s="1"/>
  <c r="AF3420" i="1"/>
  <c r="AG3420" i="1" s="1"/>
  <c r="K3420" i="1" s="1"/>
  <c r="AH3393" i="1"/>
  <c r="AI3393" i="1" s="1"/>
  <c r="K3393" i="1" s="1"/>
  <c r="AH3321" i="1"/>
  <c r="AI3321" i="1" s="1"/>
  <c r="AH3122" i="1"/>
  <c r="AI3122" i="1" s="1"/>
  <c r="AA3122" i="1"/>
  <c r="AB3122" i="1" s="1"/>
  <c r="L3122" i="1" s="1"/>
  <c r="AF3059" i="1"/>
  <c r="AG3059" i="1" s="1"/>
  <c r="AA3059" i="1"/>
  <c r="AB3059" i="1" s="1"/>
  <c r="AH3059" i="1"/>
  <c r="AI3059" i="1" s="1"/>
  <c r="K3059" i="1" s="1"/>
  <c r="AA2578" i="1"/>
  <c r="AB2578" i="1" s="1"/>
  <c r="AH2578" i="1"/>
  <c r="AI2578" i="1" s="1"/>
  <c r="K2578" i="1" s="1"/>
  <c r="AC1762" i="1"/>
  <c r="AD1762" i="1" s="1"/>
  <c r="L1762" i="1" s="1"/>
  <c r="AF1762" i="1"/>
  <c r="AG1762" i="1" s="1"/>
  <c r="AC1687" i="1"/>
  <c r="AD1687" i="1" s="1"/>
  <c r="L1687" i="1" s="1"/>
  <c r="AH1687" i="1"/>
  <c r="AI1687" i="1" s="1"/>
  <c r="K1687" i="1" s="1"/>
  <c r="R4209" i="1"/>
  <c r="V4209" i="1" s="1"/>
  <c r="I4209" i="1" s="1"/>
  <c r="AF4137" i="1"/>
  <c r="AG4137" i="1" s="1"/>
  <c r="K4137" i="1" s="1"/>
  <c r="AA4110" i="1"/>
  <c r="AB4110" i="1" s="1"/>
  <c r="AH4069" i="1"/>
  <c r="AI4069" i="1" s="1"/>
  <c r="K4069" i="1" s="1"/>
  <c r="AH4067" i="1"/>
  <c r="AI4067" i="1" s="1"/>
  <c r="K4067" i="1" s="1"/>
  <c r="AH4057" i="1"/>
  <c r="AI4057" i="1" s="1"/>
  <c r="K4057" i="1" s="1"/>
  <c r="AF4033" i="1"/>
  <c r="AG4033" i="1" s="1"/>
  <c r="K4033" i="1" s="1"/>
  <c r="AH4026" i="1"/>
  <c r="AI4026" i="1" s="1"/>
  <c r="AH3992" i="1"/>
  <c r="AI3992" i="1" s="1"/>
  <c r="AF3970" i="1"/>
  <c r="AG3970" i="1" s="1"/>
  <c r="T3945" i="1"/>
  <c r="X3945" i="1" s="1"/>
  <c r="I3945" i="1" s="1"/>
  <c r="AF3925" i="1"/>
  <c r="AG3925" i="1" s="1"/>
  <c r="AH3865" i="1"/>
  <c r="AI3865" i="1" s="1"/>
  <c r="AA3791" i="1"/>
  <c r="AB3791" i="1" s="1"/>
  <c r="L3791" i="1" s="1"/>
  <c r="AA3758" i="1"/>
  <c r="AB3758" i="1" s="1"/>
  <c r="AA3701" i="1"/>
  <c r="AB3701" i="1" s="1"/>
  <c r="AC3643" i="1"/>
  <c r="AD3643" i="1" s="1"/>
  <c r="L3643" i="1" s="1"/>
  <c r="AA3420" i="1"/>
  <c r="AB3420" i="1" s="1"/>
  <c r="L3420" i="1" s="1"/>
  <c r="AF2027" i="1"/>
  <c r="AG2027" i="1" s="1"/>
  <c r="K2027" i="1" s="1"/>
  <c r="AC2027" i="1"/>
  <c r="AD2027" i="1" s="1"/>
  <c r="AC1943" i="1"/>
  <c r="AD1943" i="1" s="1"/>
  <c r="L1943" i="1" s="1"/>
  <c r="AA1943" i="1"/>
  <c r="AB1943" i="1" s="1"/>
  <c r="AF1943" i="1"/>
  <c r="AG1943" i="1" s="1"/>
  <c r="AA1692" i="1"/>
  <c r="AB1692" i="1" s="1"/>
  <c r="AC1692" i="1"/>
  <c r="AD1692" i="1" s="1"/>
  <c r="L1692" i="1" s="1"/>
  <c r="AF1692" i="1"/>
  <c r="AG1692" i="1" s="1"/>
  <c r="AA2719" i="1"/>
  <c r="AB2719" i="1" s="1"/>
  <c r="L2719" i="1" s="1"/>
  <c r="AC2719" i="1"/>
  <c r="AD2719" i="1" s="1"/>
  <c r="AC4191" i="1"/>
  <c r="AD4191" i="1" s="1"/>
  <c r="L4191" i="1" s="1"/>
  <c r="AH4178" i="1"/>
  <c r="AI4178" i="1" s="1"/>
  <c r="K4178" i="1" s="1"/>
  <c r="AF4176" i="1"/>
  <c r="AG4176" i="1" s="1"/>
  <c r="AF4141" i="1"/>
  <c r="AG4141" i="1" s="1"/>
  <c r="AC4137" i="1"/>
  <c r="AD4137" i="1" s="1"/>
  <c r="U4115" i="1"/>
  <c r="Y4115" i="1" s="1"/>
  <c r="I4115" i="1" s="1"/>
  <c r="AC4033" i="1"/>
  <c r="AD4033" i="1" s="1"/>
  <c r="AA3992" i="1"/>
  <c r="AB3992" i="1" s="1"/>
  <c r="L3992" i="1" s="1"/>
  <c r="AC3925" i="1"/>
  <c r="AD3925" i="1" s="1"/>
  <c r="L3925" i="1" s="1"/>
  <c r="T3918" i="1"/>
  <c r="X3918" i="1" s="1"/>
  <c r="I3918" i="1" s="1"/>
  <c r="AC3910" i="1"/>
  <c r="AD3910" i="1" s="1"/>
  <c r="L3910" i="1" s="1"/>
  <c r="AH3841" i="1"/>
  <c r="AI3841" i="1" s="1"/>
  <c r="K3841" i="1" s="1"/>
  <c r="AA3803" i="1"/>
  <c r="AB3803" i="1" s="1"/>
  <c r="L3803" i="1" s="1"/>
  <c r="AF3786" i="1"/>
  <c r="AG3786" i="1" s="1"/>
  <c r="K3786" i="1" s="1"/>
  <c r="AH3751" i="1"/>
  <c r="AI3751" i="1" s="1"/>
  <c r="AC3749" i="1"/>
  <c r="AD3749" i="1" s="1"/>
  <c r="S3476" i="1"/>
  <c r="W3476" i="1" s="1"/>
  <c r="AC3424" i="1"/>
  <c r="AD3424" i="1" s="1"/>
  <c r="L3424" i="1" s="1"/>
  <c r="AA1640" i="1"/>
  <c r="AB1640" i="1" s="1"/>
  <c r="AF1640" i="1"/>
  <c r="AG1640" i="1" s="1"/>
  <c r="AF1114" i="1"/>
  <c r="AG1114" i="1" s="1"/>
  <c r="K1114" i="1" s="1"/>
  <c r="AA1114" i="1"/>
  <c r="AB1114" i="1" s="1"/>
  <c r="L1114" i="1" s="1"/>
  <c r="AC1114" i="1"/>
  <c r="AD1114" i="1" s="1"/>
  <c r="AC1036" i="1"/>
  <c r="AD1036" i="1" s="1"/>
  <c r="AF1036" i="1"/>
  <c r="AG1036" i="1" s="1"/>
  <c r="K1036" i="1" s="1"/>
  <c r="AH614" i="1"/>
  <c r="AI614" i="1" s="1"/>
  <c r="K614" i="1" s="1"/>
  <c r="AF614" i="1"/>
  <c r="AG614" i="1" s="1"/>
  <c r="AA134" i="1"/>
  <c r="AB134" i="1" s="1"/>
  <c r="AH134" i="1"/>
  <c r="AI134" i="1" s="1"/>
  <c r="K134" i="1" s="1"/>
  <c r="AH1157" i="1"/>
  <c r="AI1157" i="1" s="1"/>
  <c r="K1157" i="1" s="1"/>
  <c r="AC1157" i="1"/>
  <c r="AD1157" i="1" s="1"/>
  <c r="L1157" i="1" s="1"/>
  <c r="AF1157" i="1"/>
  <c r="AG1157" i="1" s="1"/>
  <c r="AF411" i="1"/>
  <c r="AG411" i="1" s="1"/>
  <c r="AH411" i="1"/>
  <c r="AI411" i="1" s="1"/>
  <c r="K411" i="1" s="1"/>
  <c r="AH4205" i="1"/>
  <c r="AI4205" i="1" s="1"/>
  <c r="AC4193" i="1"/>
  <c r="AD4193" i="1" s="1"/>
  <c r="AF4178" i="1"/>
  <c r="AG4178" i="1" s="1"/>
  <c r="AA4176" i="1"/>
  <c r="AB4176" i="1" s="1"/>
  <c r="AA4164" i="1"/>
  <c r="AB4164" i="1" s="1"/>
  <c r="L4164" i="1" s="1"/>
  <c r="AC4141" i="1"/>
  <c r="AD4141" i="1" s="1"/>
  <c r="L4141" i="1" s="1"/>
  <c r="AA4137" i="1"/>
  <c r="AB4137" i="1" s="1"/>
  <c r="L4137" i="1" s="1"/>
  <c r="AH4132" i="1"/>
  <c r="AI4132" i="1" s="1"/>
  <c r="K4132" i="1" s="1"/>
  <c r="AC4127" i="1"/>
  <c r="AD4127" i="1" s="1"/>
  <c r="R4117" i="1"/>
  <c r="V4117" i="1" s="1"/>
  <c r="I4117" i="1" s="1"/>
  <c r="AH4114" i="1"/>
  <c r="AI4114" i="1" s="1"/>
  <c r="AC4037" i="1"/>
  <c r="AD4037" i="1" s="1"/>
  <c r="L4037" i="1" s="1"/>
  <c r="AF3900" i="1"/>
  <c r="AG3900" i="1" s="1"/>
  <c r="AF3877" i="1"/>
  <c r="AG3877" i="1" s="1"/>
  <c r="AC3841" i="1"/>
  <c r="AD3841" i="1" s="1"/>
  <c r="L3841" i="1" s="1"/>
  <c r="AH3831" i="1"/>
  <c r="AI3831" i="1" s="1"/>
  <c r="AC3786" i="1"/>
  <c r="AD3786" i="1" s="1"/>
  <c r="AC3751" i="1"/>
  <c r="AD3751" i="1" s="1"/>
  <c r="AH3727" i="1"/>
  <c r="AI3727" i="1" s="1"/>
  <c r="K3727" i="1" s="1"/>
  <c r="AC3722" i="1"/>
  <c r="AD3722" i="1" s="1"/>
  <c r="L3722" i="1" s="1"/>
  <c r="AH3683" i="1"/>
  <c r="AI3683" i="1" s="1"/>
  <c r="K3683" i="1" s="1"/>
  <c r="AF3438" i="1"/>
  <c r="AG3438" i="1" s="1"/>
  <c r="K3438" i="1" s="1"/>
  <c r="AA3362" i="1"/>
  <c r="AB3362" i="1" s="1"/>
  <c r="AF3344" i="1"/>
  <c r="AG3344" i="1" s="1"/>
  <c r="AH3342" i="1"/>
  <c r="AI3342" i="1" s="1"/>
  <c r="AH3231" i="1"/>
  <c r="AI3231" i="1" s="1"/>
  <c r="AA3231" i="1"/>
  <c r="AB3231" i="1" s="1"/>
  <c r="L3231" i="1" s="1"/>
  <c r="AC3231" i="1"/>
  <c r="AD3231" i="1" s="1"/>
  <c r="AF3231" i="1"/>
  <c r="AG3231" i="1" s="1"/>
  <c r="K3231" i="1" s="1"/>
  <c r="AA2816" i="1"/>
  <c r="AB2816" i="1" s="1"/>
  <c r="AF2816" i="1"/>
  <c r="AG2816" i="1" s="1"/>
  <c r="AH2816" i="1"/>
  <c r="AI2816" i="1" s="1"/>
  <c r="K2816" i="1" s="1"/>
  <c r="AH1147" i="1"/>
  <c r="AI1147" i="1" s="1"/>
  <c r="K1147" i="1" s="1"/>
  <c r="AA1147" i="1"/>
  <c r="AB1147" i="1" s="1"/>
  <c r="AA336" i="1"/>
  <c r="AB336" i="1" s="1"/>
  <c r="L336" i="1" s="1"/>
  <c r="AC336" i="1"/>
  <c r="AD336" i="1" s="1"/>
  <c r="AF3246" i="1"/>
  <c r="AG3246" i="1" s="1"/>
  <c r="R3126" i="1"/>
  <c r="V3126" i="1" s="1"/>
  <c r="AA3084" i="1"/>
  <c r="AB3084" i="1" s="1"/>
  <c r="AA3063" i="1"/>
  <c r="AB3063" i="1" s="1"/>
  <c r="AH3056" i="1"/>
  <c r="AI3056" i="1" s="1"/>
  <c r="K3056" i="1" s="1"/>
  <c r="AH3047" i="1"/>
  <c r="AI3047" i="1" s="1"/>
  <c r="AC3019" i="1"/>
  <c r="AD3019" i="1" s="1"/>
  <c r="L3019" i="1" s="1"/>
  <c r="AC2964" i="1"/>
  <c r="AD2964" i="1" s="1"/>
  <c r="L2964" i="1" s="1"/>
  <c r="AC2959" i="1"/>
  <c r="AD2959" i="1" s="1"/>
  <c r="L2959" i="1" s="1"/>
  <c r="AC2804" i="1"/>
  <c r="AD2804" i="1" s="1"/>
  <c r="AC2789" i="1"/>
  <c r="AD2789" i="1" s="1"/>
  <c r="AA2787" i="1"/>
  <c r="AB2787" i="1" s="1"/>
  <c r="AA2785" i="1"/>
  <c r="AB2785" i="1" s="1"/>
  <c r="AC2747" i="1"/>
  <c r="AD2747" i="1" s="1"/>
  <c r="L2747" i="1" s="1"/>
  <c r="AH2651" i="1"/>
  <c r="AI2651" i="1" s="1"/>
  <c r="AA2623" i="1"/>
  <c r="AB2623" i="1" s="1"/>
  <c r="AF2582" i="1"/>
  <c r="AG2582" i="1" s="1"/>
  <c r="AF2573" i="1"/>
  <c r="AG2573" i="1" s="1"/>
  <c r="T2346" i="1"/>
  <c r="X2346" i="1" s="1"/>
  <c r="T2310" i="1"/>
  <c r="X2310" i="1" s="1"/>
  <c r="R2274" i="1"/>
  <c r="V2274" i="1" s="1"/>
  <c r="AF2255" i="1"/>
  <c r="AG2255" i="1" s="1"/>
  <c r="T2112" i="1"/>
  <c r="X2112" i="1" s="1"/>
  <c r="AC2076" i="1"/>
  <c r="AD2076" i="1" s="1"/>
  <c r="L2076" i="1" s="1"/>
  <c r="AA2061" i="1"/>
  <c r="AB2061" i="1" s="1"/>
  <c r="AA2040" i="1"/>
  <c r="AB2040" i="1" s="1"/>
  <c r="R1943" i="1"/>
  <c r="V1943" i="1" s="1"/>
  <c r="AH1914" i="1"/>
  <c r="AI1914" i="1" s="1"/>
  <c r="K1914" i="1" s="1"/>
  <c r="AA1790" i="1"/>
  <c r="AB1790" i="1" s="1"/>
  <c r="AA1736" i="1"/>
  <c r="AB1736" i="1" s="1"/>
  <c r="S1640" i="1"/>
  <c r="W1640" i="1" s="1"/>
  <c r="T1416" i="1"/>
  <c r="X1416" i="1" s="1"/>
  <c r="AC1403" i="1"/>
  <c r="AD1403" i="1" s="1"/>
  <c r="L1403" i="1" s="1"/>
  <c r="R1379" i="1"/>
  <c r="V1379" i="1" s="1"/>
  <c r="R1350" i="1"/>
  <c r="V1350" i="1" s="1"/>
  <c r="R1324" i="1"/>
  <c r="V1324" i="1" s="1"/>
  <c r="R983" i="1"/>
  <c r="V983" i="1" s="1"/>
  <c r="U237" i="1"/>
  <c r="Y237" i="1" s="1"/>
  <c r="R3321" i="1"/>
  <c r="V3321" i="1" s="1"/>
  <c r="S3194" i="1"/>
  <c r="W3194" i="1" s="1"/>
  <c r="AH3106" i="1"/>
  <c r="AI3106" i="1" s="1"/>
  <c r="K3106" i="1" s="1"/>
  <c r="AC3011" i="1"/>
  <c r="AD3011" i="1" s="1"/>
  <c r="L3011" i="1" s="1"/>
  <c r="S2968" i="1"/>
  <c r="W2968" i="1" s="1"/>
  <c r="I2968" i="1" s="1"/>
  <c r="T2964" i="1"/>
  <c r="X2964" i="1" s="1"/>
  <c r="AC2880" i="1"/>
  <c r="AD2880" i="1" s="1"/>
  <c r="L2880" i="1" s="1"/>
  <c r="AH2808" i="1"/>
  <c r="AI2808" i="1" s="1"/>
  <c r="AF2796" i="1"/>
  <c r="AG2796" i="1" s="1"/>
  <c r="AF2782" i="1"/>
  <c r="AG2782" i="1" s="1"/>
  <c r="K2782" i="1" s="1"/>
  <c r="AC2766" i="1"/>
  <c r="AD2766" i="1" s="1"/>
  <c r="L2766" i="1" s="1"/>
  <c r="AH2764" i="1"/>
  <c r="AI2764" i="1" s="1"/>
  <c r="AH2725" i="1"/>
  <c r="AI2725" i="1" s="1"/>
  <c r="K2725" i="1" s="1"/>
  <c r="R2700" i="1"/>
  <c r="V2700" i="1" s="1"/>
  <c r="AF2685" i="1"/>
  <c r="AG2685" i="1" s="1"/>
  <c r="AA2649" i="1"/>
  <c r="AB2649" i="1" s="1"/>
  <c r="AF2639" i="1"/>
  <c r="AG2639" i="1" s="1"/>
  <c r="K2639" i="1" s="1"/>
  <c r="AF2594" i="1"/>
  <c r="AG2594" i="1" s="1"/>
  <c r="S2408" i="1"/>
  <c r="W2408" i="1" s="1"/>
  <c r="AH2343" i="1"/>
  <c r="AI2343" i="1" s="1"/>
  <c r="K2343" i="1" s="1"/>
  <c r="AC2324" i="1"/>
  <c r="AD2324" i="1" s="1"/>
  <c r="L2324" i="1" s="1"/>
  <c r="T2266" i="1"/>
  <c r="X2266" i="1" s="1"/>
  <c r="AF2256" i="1"/>
  <c r="AG2256" i="1" s="1"/>
  <c r="AA2255" i="1"/>
  <c r="AB2255" i="1" s="1"/>
  <c r="AC2217" i="1"/>
  <c r="AD2217" i="1" s="1"/>
  <c r="L2217" i="1" s="1"/>
  <c r="AF2168" i="1"/>
  <c r="AG2168" i="1" s="1"/>
  <c r="K2168" i="1" s="1"/>
  <c r="R2160" i="1"/>
  <c r="V2160" i="1" s="1"/>
  <c r="AC2152" i="1"/>
  <c r="AD2152" i="1" s="1"/>
  <c r="L2152" i="1" s="1"/>
  <c r="AC2123" i="1"/>
  <c r="AD2123" i="1" s="1"/>
  <c r="L2123" i="1" s="1"/>
  <c r="AH2038" i="1"/>
  <c r="AI2038" i="1" s="1"/>
  <c r="AF1997" i="1"/>
  <c r="AG1997" i="1" s="1"/>
  <c r="K1997" i="1" s="1"/>
  <c r="R1985" i="1"/>
  <c r="V1985" i="1" s="1"/>
  <c r="AF1956" i="1"/>
  <c r="AG1956" i="1" s="1"/>
  <c r="K1956" i="1" s="1"/>
  <c r="S1937" i="1"/>
  <c r="W1937" i="1" s="1"/>
  <c r="AC1890" i="1"/>
  <c r="AD1890" i="1" s="1"/>
  <c r="AF1806" i="1"/>
  <c r="AG1806" i="1" s="1"/>
  <c r="K1806" i="1" s="1"/>
  <c r="AH1720" i="1"/>
  <c r="AI1720" i="1" s="1"/>
  <c r="K1720" i="1" s="1"/>
  <c r="AC1700" i="1"/>
  <c r="AD1700" i="1" s="1"/>
  <c r="L1700" i="1" s="1"/>
  <c r="AH1669" i="1"/>
  <c r="AI1669" i="1" s="1"/>
  <c r="AH1667" i="1"/>
  <c r="AI1667" i="1" s="1"/>
  <c r="R1561" i="1"/>
  <c r="V1561" i="1" s="1"/>
  <c r="U1480" i="1"/>
  <c r="Y1480" i="1" s="1"/>
  <c r="S1388" i="1"/>
  <c r="W1388" i="1" s="1"/>
  <c r="AC1201" i="1"/>
  <c r="AD1201" i="1" s="1"/>
  <c r="R1186" i="1"/>
  <c r="V1186" i="1" s="1"/>
  <c r="AF1184" i="1"/>
  <c r="AG1184" i="1" s="1"/>
  <c r="K1184" i="1" s="1"/>
  <c r="AH1113" i="1"/>
  <c r="AI1113" i="1" s="1"/>
  <c r="AA1070" i="1"/>
  <c r="AB1070" i="1" s="1"/>
  <c r="R1058" i="1"/>
  <c r="V1058" i="1" s="1"/>
  <c r="AH902" i="1"/>
  <c r="AI902" i="1" s="1"/>
  <c r="K902" i="1" s="1"/>
  <c r="AH848" i="1"/>
  <c r="AI848" i="1" s="1"/>
  <c r="K848" i="1" s="1"/>
  <c r="AH812" i="1"/>
  <c r="AI812" i="1" s="1"/>
  <c r="U681" i="1"/>
  <c r="Y681" i="1" s="1"/>
  <c r="AA657" i="1"/>
  <c r="AB657" i="1" s="1"/>
  <c r="L657" i="1" s="1"/>
  <c r="AF605" i="1"/>
  <c r="AG605" i="1" s="1"/>
  <c r="T573" i="1"/>
  <c r="X573" i="1" s="1"/>
  <c r="AH548" i="1"/>
  <c r="AI548" i="1" s="1"/>
  <c r="AA547" i="1"/>
  <c r="AB547" i="1" s="1"/>
  <c r="R436" i="1"/>
  <c r="V436" i="1" s="1"/>
  <c r="S161" i="1"/>
  <c r="W161" i="1" s="1"/>
  <c r="AA153" i="1"/>
  <c r="AB153" i="1" s="1"/>
  <c r="AA151" i="1"/>
  <c r="AB151" i="1" s="1"/>
  <c r="AC128" i="1"/>
  <c r="AD128" i="1" s="1"/>
  <c r="R124" i="1"/>
  <c r="V124" i="1" s="1"/>
  <c r="T111" i="1"/>
  <c r="X111" i="1" s="1"/>
  <c r="AF78" i="1"/>
  <c r="AG78" i="1" s="1"/>
  <c r="AA15" i="1"/>
  <c r="AB15" i="1" s="1"/>
  <c r="AH3136" i="1"/>
  <c r="AI3136" i="1" s="1"/>
  <c r="K3136" i="1" s="1"/>
  <c r="AH3134" i="1"/>
  <c r="AI3134" i="1" s="1"/>
  <c r="K3134" i="1" s="1"/>
  <c r="AA3069" i="1"/>
  <c r="AB3069" i="1" s="1"/>
  <c r="AC3051" i="1"/>
  <c r="AD3051" i="1" s="1"/>
  <c r="R3011" i="1"/>
  <c r="V3011" i="1" s="1"/>
  <c r="AH2345" i="1"/>
  <c r="AI2345" i="1" s="1"/>
  <c r="K2345" i="1" s="1"/>
  <c r="AC2256" i="1"/>
  <c r="AD2256" i="1" s="1"/>
  <c r="L2256" i="1" s="1"/>
  <c r="AA2217" i="1"/>
  <c r="AB2217" i="1" s="1"/>
  <c r="AF2195" i="1"/>
  <c r="AG2195" i="1" s="1"/>
  <c r="AA2152" i="1"/>
  <c r="AB2152" i="1" s="1"/>
  <c r="AF2138" i="1"/>
  <c r="AG2138" i="1" s="1"/>
  <c r="AC2088" i="1"/>
  <c r="AD2088" i="1" s="1"/>
  <c r="L2088" i="1" s="1"/>
  <c r="AF2038" i="1"/>
  <c r="AG2038" i="1" s="1"/>
  <c r="K2038" i="1" s="1"/>
  <c r="AH1999" i="1"/>
  <c r="AI1999" i="1" s="1"/>
  <c r="AA1956" i="1"/>
  <c r="AB1956" i="1" s="1"/>
  <c r="L1956" i="1" s="1"/>
  <c r="T1804" i="1"/>
  <c r="X1804" i="1" s="1"/>
  <c r="T1647" i="1"/>
  <c r="X1647" i="1" s="1"/>
  <c r="AC1417" i="1"/>
  <c r="AD1417" i="1" s="1"/>
  <c r="L1417" i="1" s="1"/>
  <c r="S1201" i="1"/>
  <c r="W1201" i="1" s="1"/>
  <c r="I1201" i="1" s="1"/>
  <c r="AA1188" i="1"/>
  <c r="AB1188" i="1" s="1"/>
  <c r="L1188" i="1" s="1"/>
  <c r="AA1143" i="1"/>
  <c r="AB1143" i="1" s="1"/>
  <c r="R1141" i="1"/>
  <c r="V1141" i="1" s="1"/>
  <c r="AH1136" i="1"/>
  <c r="AI1136" i="1" s="1"/>
  <c r="K1136" i="1" s="1"/>
  <c r="AC992" i="1"/>
  <c r="AD992" i="1" s="1"/>
  <c r="L992" i="1" s="1"/>
  <c r="T793" i="1"/>
  <c r="X793" i="1" s="1"/>
  <c r="AA735" i="1"/>
  <c r="AB735" i="1" s="1"/>
  <c r="L735" i="1" s="1"/>
  <c r="AF548" i="1"/>
  <c r="AG548" i="1" s="1"/>
  <c r="K548" i="1" s="1"/>
  <c r="T504" i="1"/>
  <c r="X504" i="1" s="1"/>
  <c r="AH435" i="1"/>
  <c r="AI435" i="1" s="1"/>
  <c r="AH407" i="1"/>
  <c r="AI407" i="1" s="1"/>
  <c r="K407" i="1" s="1"/>
  <c r="AH327" i="1"/>
  <c r="AI327" i="1" s="1"/>
  <c r="AA128" i="1"/>
  <c r="AB128" i="1" s="1"/>
  <c r="L128" i="1" s="1"/>
  <c r="AC123" i="1"/>
  <c r="AD123" i="1" s="1"/>
  <c r="AH97" i="1"/>
  <c r="AI97" i="1" s="1"/>
  <c r="K97" i="1" s="1"/>
  <c r="AH3275" i="1"/>
  <c r="AI3275" i="1" s="1"/>
  <c r="AC2919" i="1"/>
  <c r="AD2919" i="1" s="1"/>
  <c r="AC2905" i="1"/>
  <c r="AD2905" i="1" s="1"/>
  <c r="R2762" i="1"/>
  <c r="V2762" i="1" s="1"/>
  <c r="AA2689" i="1"/>
  <c r="AB2689" i="1" s="1"/>
  <c r="L2689" i="1" s="1"/>
  <c r="AA2481" i="1"/>
  <c r="AB2481" i="1" s="1"/>
  <c r="L2481" i="1" s="1"/>
  <c r="AH2347" i="1"/>
  <c r="AI2347" i="1" s="1"/>
  <c r="K2347" i="1" s="1"/>
  <c r="AH2328" i="1"/>
  <c r="AI2328" i="1" s="1"/>
  <c r="K2328" i="1" s="1"/>
  <c r="T2230" i="1"/>
  <c r="X2230" i="1" s="1"/>
  <c r="I2230" i="1" s="1"/>
  <c r="T2166" i="1"/>
  <c r="X2166" i="1" s="1"/>
  <c r="I2166" i="1" s="1"/>
  <c r="AC2164" i="1"/>
  <c r="AD2164" i="1" s="1"/>
  <c r="T2162" i="1"/>
  <c r="X2162" i="1" s="1"/>
  <c r="R2154" i="1"/>
  <c r="V2154" i="1" s="1"/>
  <c r="I2154" i="1" s="1"/>
  <c r="AH2016" i="1"/>
  <c r="AI2016" i="1" s="1"/>
  <c r="K2016" i="1" s="1"/>
  <c r="T1623" i="1"/>
  <c r="X1623" i="1" s="1"/>
  <c r="I1623" i="1" s="1"/>
  <c r="AC1542" i="1"/>
  <c r="AD1542" i="1" s="1"/>
  <c r="L1542" i="1" s="1"/>
  <c r="U1464" i="1"/>
  <c r="Y1464" i="1" s="1"/>
  <c r="AF1404" i="1"/>
  <c r="AG1404" i="1" s="1"/>
  <c r="AF1286" i="1"/>
  <c r="AG1286" i="1" s="1"/>
  <c r="U1113" i="1"/>
  <c r="Y1113" i="1" s="1"/>
  <c r="AA1097" i="1"/>
  <c r="AB1097" i="1" s="1"/>
  <c r="L1097" i="1" s="1"/>
  <c r="AH819" i="1"/>
  <c r="AI819" i="1" s="1"/>
  <c r="AA812" i="1"/>
  <c r="AB812" i="1" s="1"/>
  <c r="L812" i="1" s="1"/>
  <c r="AA807" i="1"/>
  <c r="AB807" i="1" s="1"/>
  <c r="AF761" i="1"/>
  <c r="AG761" i="1" s="1"/>
  <c r="K761" i="1" s="1"/>
  <c r="AH557" i="1"/>
  <c r="AI557" i="1" s="1"/>
  <c r="AC548" i="1"/>
  <c r="AD548" i="1" s="1"/>
  <c r="AH544" i="1"/>
  <c r="AI544" i="1" s="1"/>
  <c r="K544" i="1" s="1"/>
  <c r="S467" i="1"/>
  <c r="W467" i="1" s="1"/>
  <c r="AF443" i="1"/>
  <c r="AG443" i="1" s="1"/>
  <c r="AF435" i="1"/>
  <c r="AG435" i="1" s="1"/>
  <c r="K435" i="1" s="1"/>
  <c r="AF407" i="1"/>
  <c r="AG407" i="1" s="1"/>
  <c r="AA395" i="1"/>
  <c r="AB395" i="1" s="1"/>
  <c r="AF283" i="1"/>
  <c r="AG283" i="1" s="1"/>
  <c r="AF228" i="1"/>
  <c r="AG228" i="1" s="1"/>
  <c r="K228" i="1" s="1"/>
  <c r="AF185" i="1"/>
  <c r="AG185" i="1" s="1"/>
  <c r="K185" i="1" s="1"/>
  <c r="AF183" i="1"/>
  <c r="AG183" i="1" s="1"/>
  <c r="K183" i="1" s="1"/>
  <c r="AF84" i="1"/>
  <c r="AG84" i="1" s="1"/>
  <c r="AC2972" i="1"/>
  <c r="AD2972" i="1" s="1"/>
  <c r="L2972" i="1" s="1"/>
  <c r="AF2282" i="1"/>
  <c r="AG2282" i="1" s="1"/>
  <c r="AH2277" i="1"/>
  <c r="AI2277" i="1" s="1"/>
  <c r="AH2199" i="1"/>
  <c r="AI2199" i="1" s="1"/>
  <c r="R2152" i="1"/>
  <c r="V2152" i="1" s="1"/>
  <c r="T1999" i="1"/>
  <c r="X1999" i="1" s="1"/>
  <c r="R1982" i="1"/>
  <c r="V1982" i="1" s="1"/>
  <c r="AA1542" i="1"/>
  <c r="AB1542" i="1" s="1"/>
  <c r="AA1529" i="1"/>
  <c r="AB1529" i="1" s="1"/>
  <c r="L1529" i="1" s="1"/>
  <c r="AA1440" i="1"/>
  <c r="AB1440" i="1" s="1"/>
  <c r="L1440" i="1" s="1"/>
  <c r="AF1009" i="1"/>
  <c r="AG1009" i="1" s="1"/>
  <c r="K1009" i="1" s="1"/>
  <c r="AF996" i="1"/>
  <c r="AG996" i="1" s="1"/>
  <c r="AC963" i="1"/>
  <c r="AD963" i="1" s="1"/>
  <c r="L963" i="1" s="1"/>
  <c r="AA899" i="1"/>
  <c r="AB899" i="1" s="1"/>
  <c r="U735" i="1"/>
  <c r="Y735" i="1" s="1"/>
  <c r="AC443" i="1"/>
  <c r="AD443" i="1" s="1"/>
  <c r="L443" i="1" s="1"/>
  <c r="AC435" i="1"/>
  <c r="AD435" i="1" s="1"/>
  <c r="AA407" i="1"/>
  <c r="AB407" i="1" s="1"/>
  <c r="AF334" i="1"/>
  <c r="AG334" i="1" s="1"/>
  <c r="K334" i="1" s="1"/>
  <c r="AC285" i="1"/>
  <c r="AD285" i="1" s="1"/>
  <c r="AA185" i="1"/>
  <c r="AB185" i="1" s="1"/>
  <c r="L185" i="1" s="1"/>
  <c r="U181" i="1"/>
  <c r="Y181" i="1" s="1"/>
  <c r="AF104" i="1"/>
  <c r="AG104" i="1" s="1"/>
  <c r="S2827" i="1"/>
  <c r="W2827" i="1" s="1"/>
  <c r="AH2623" i="1"/>
  <c r="AI2623" i="1" s="1"/>
  <c r="K2623" i="1" s="1"/>
  <c r="T1697" i="1"/>
  <c r="X1697" i="1" s="1"/>
  <c r="R1552" i="1"/>
  <c r="V1552" i="1" s="1"/>
  <c r="AH1345" i="1"/>
  <c r="AI1345" i="1" s="1"/>
  <c r="R1307" i="1"/>
  <c r="V1307" i="1" s="1"/>
  <c r="I1307" i="1" s="1"/>
  <c r="AH1304" i="1"/>
  <c r="AI1304" i="1" s="1"/>
  <c r="AF1302" i="1"/>
  <c r="AG1302" i="1" s="1"/>
  <c r="K1302" i="1" s="1"/>
  <c r="AF1226" i="1"/>
  <c r="AG1226" i="1" s="1"/>
  <c r="S924" i="1"/>
  <c r="W924" i="1" s="1"/>
  <c r="S812" i="1"/>
  <c r="W812" i="1" s="1"/>
  <c r="I812" i="1" s="1"/>
  <c r="S688" i="1"/>
  <c r="W688" i="1" s="1"/>
  <c r="R430" i="1"/>
  <c r="V430" i="1" s="1"/>
  <c r="S22" i="1"/>
  <c r="W22" i="1" s="1"/>
  <c r="AH2804" i="1"/>
  <c r="AI2804" i="1" s="1"/>
  <c r="AH2787" i="1"/>
  <c r="AI2787" i="1" s="1"/>
  <c r="K2787" i="1" s="1"/>
  <c r="AF2785" i="1"/>
  <c r="AG2785" i="1" s="1"/>
  <c r="AC2778" i="1"/>
  <c r="AD2778" i="1" s="1"/>
  <c r="L2778" i="1" s="1"/>
  <c r="AC2776" i="1"/>
  <c r="AD2776" i="1" s="1"/>
  <c r="L2776" i="1" s="1"/>
  <c r="AC2580" i="1"/>
  <c r="AD2580" i="1" s="1"/>
  <c r="L2580" i="1" s="1"/>
  <c r="T2446" i="1"/>
  <c r="X2446" i="1" s="1"/>
  <c r="S2369" i="1"/>
  <c r="W2369" i="1" s="1"/>
  <c r="R2287" i="1"/>
  <c r="V2287" i="1" s="1"/>
  <c r="AH2236" i="1"/>
  <c r="AI2236" i="1" s="1"/>
  <c r="K2236" i="1" s="1"/>
  <c r="AC2211" i="1"/>
  <c r="AD2211" i="1" s="1"/>
  <c r="L2211" i="1" s="1"/>
  <c r="AF2029" i="1"/>
  <c r="AG2029" i="1" s="1"/>
  <c r="T1979" i="1"/>
  <c r="X1979" i="1" s="1"/>
  <c r="S1935" i="1"/>
  <c r="W1935" i="1" s="1"/>
  <c r="U1884" i="1"/>
  <c r="Y1884" i="1" s="1"/>
  <c r="AF1790" i="1"/>
  <c r="AG1790" i="1" s="1"/>
  <c r="AA1347" i="1"/>
  <c r="AB1347" i="1" s="1"/>
  <c r="AF1345" i="1"/>
  <c r="AG1345" i="1" s="1"/>
  <c r="K1345" i="1" s="1"/>
  <c r="AC1302" i="1"/>
  <c r="AD1302" i="1" s="1"/>
  <c r="AC1253" i="1"/>
  <c r="AD1253" i="1" s="1"/>
  <c r="L1253" i="1" s="1"/>
  <c r="AC1248" i="1"/>
  <c r="AD1248" i="1" s="1"/>
  <c r="L1248" i="1" s="1"/>
  <c r="AA1246" i="1"/>
  <c r="AB1246" i="1" s="1"/>
  <c r="L1246" i="1" s="1"/>
  <c r="AC1241" i="1"/>
  <c r="AD1241" i="1" s="1"/>
  <c r="L1241" i="1" s="1"/>
  <c r="AC1228" i="1"/>
  <c r="AD1228" i="1" s="1"/>
  <c r="AA1226" i="1"/>
  <c r="AB1226" i="1" s="1"/>
  <c r="AA1214" i="1"/>
  <c r="AB1214" i="1" s="1"/>
  <c r="L1214" i="1" s="1"/>
  <c r="AC1209" i="1"/>
  <c r="AD1209" i="1" s="1"/>
  <c r="L1209" i="1" s="1"/>
  <c r="T996" i="1"/>
  <c r="X996" i="1" s="1"/>
  <c r="I996" i="1" s="1"/>
  <c r="AA970" i="1"/>
  <c r="AB970" i="1" s="1"/>
  <c r="AA955" i="1"/>
  <c r="AB955" i="1" s="1"/>
  <c r="R612" i="1"/>
  <c r="V612" i="1" s="1"/>
  <c r="S352" i="1"/>
  <c r="W352" i="1" s="1"/>
  <c r="AH292" i="1"/>
  <c r="AI292" i="1" s="1"/>
  <c r="R183" i="1"/>
  <c r="V183" i="1" s="1"/>
  <c r="I183" i="1" s="1"/>
  <c r="U162" i="1"/>
  <c r="Y162" i="1" s="1"/>
  <c r="R134" i="1"/>
  <c r="V134" i="1" s="1"/>
  <c r="AA41" i="1"/>
  <c r="AB41" i="1" s="1"/>
  <c r="L41" i="1" s="1"/>
  <c r="U3959" i="1"/>
  <c r="Y3959" i="1" s="1"/>
  <c r="I3959" i="1" s="1"/>
  <c r="T3947" i="1"/>
  <c r="X3947" i="1" s="1"/>
  <c r="I3947" i="1" s="1"/>
  <c r="AH2924" i="1"/>
  <c r="AI2924" i="1" s="1"/>
  <c r="K2924" i="1" s="1"/>
  <c r="AC2924" i="1"/>
  <c r="AD2924" i="1" s="1"/>
  <c r="L2924" i="1" s="1"/>
  <c r="AC2319" i="1"/>
  <c r="AD2319" i="1" s="1"/>
  <c r="L2319" i="1" s="1"/>
  <c r="AH2319" i="1"/>
  <c r="AI2319" i="1" s="1"/>
  <c r="K2319" i="1" s="1"/>
  <c r="AA2212" i="1"/>
  <c r="AB2212" i="1" s="1"/>
  <c r="AF2212" i="1"/>
  <c r="AG2212" i="1" s="1"/>
  <c r="AH2212" i="1"/>
  <c r="AI2212" i="1" s="1"/>
  <c r="K2212" i="1" s="1"/>
  <c r="AA2054" i="1"/>
  <c r="AB2054" i="1" s="1"/>
  <c r="AF2054" i="1"/>
  <c r="AG2054" i="1" s="1"/>
  <c r="AH2054" i="1"/>
  <c r="AI2054" i="1" s="1"/>
  <c r="K2054" i="1" s="1"/>
  <c r="T1958" i="1"/>
  <c r="X1958" i="1" s="1"/>
  <c r="I1958" i="1" s="1"/>
  <c r="R1958" i="1"/>
  <c r="V1958" i="1" s="1"/>
  <c r="AA1688" i="1"/>
  <c r="AB1688" i="1" s="1"/>
  <c r="AH1688" i="1"/>
  <c r="AI1688" i="1" s="1"/>
  <c r="K1688" i="1" s="1"/>
  <c r="AF1571" i="1"/>
  <c r="AG1571" i="1" s="1"/>
  <c r="AA1571" i="1"/>
  <c r="AB1571" i="1" s="1"/>
  <c r="AF978" i="1"/>
  <c r="AG978" i="1" s="1"/>
  <c r="AA978" i="1"/>
  <c r="AB978" i="1" s="1"/>
  <c r="AH303" i="1"/>
  <c r="AI303" i="1" s="1"/>
  <c r="K303" i="1" s="1"/>
  <c r="AC303" i="1"/>
  <c r="AD303" i="1" s="1"/>
  <c r="L303" i="1" s="1"/>
  <c r="AA142" i="1"/>
  <c r="AB142" i="1" s="1"/>
  <c r="L142" i="1" s="1"/>
  <c r="AF142" i="1"/>
  <c r="AG142" i="1" s="1"/>
  <c r="K142" i="1" s="1"/>
  <c r="AC3217" i="1"/>
  <c r="AD3217" i="1" s="1"/>
  <c r="L3217" i="1" s="1"/>
  <c r="AH3217" i="1"/>
  <c r="AI3217" i="1" s="1"/>
  <c r="K3217" i="1" s="1"/>
  <c r="AH2746" i="1"/>
  <c r="AI2746" i="1" s="1"/>
  <c r="K2746" i="1" s="1"/>
  <c r="AF2746" i="1"/>
  <c r="AG2746" i="1" s="1"/>
  <c r="AH4203" i="1"/>
  <c r="AI4203" i="1" s="1"/>
  <c r="AH4197" i="1"/>
  <c r="AI4197" i="1" s="1"/>
  <c r="K4197" i="1" s="1"/>
  <c r="T4180" i="1"/>
  <c r="X4180" i="1" s="1"/>
  <c r="T4163" i="1"/>
  <c r="X4163" i="1" s="1"/>
  <c r="R4132" i="1"/>
  <c r="V4132" i="1" s="1"/>
  <c r="AH4115" i="1"/>
  <c r="AI4115" i="1" s="1"/>
  <c r="K4115" i="1" s="1"/>
  <c r="R4105" i="1"/>
  <c r="V4105" i="1" s="1"/>
  <c r="AH4100" i="1"/>
  <c r="AI4100" i="1" s="1"/>
  <c r="T4096" i="1"/>
  <c r="X4096" i="1" s="1"/>
  <c r="I4096" i="1" s="1"/>
  <c r="R4090" i="1"/>
  <c r="V4090" i="1" s="1"/>
  <c r="AF4026" i="1"/>
  <c r="AG4026" i="1" s="1"/>
  <c r="K4026" i="1" s="1"/>
  <c r="AH3977" i="1"/>
  <c r="AI3977" i="1" s="1"/>
  <c r="K3977" i="1" s="1"/>
  <c r="AH3967" i="1"/>
  <c r="AI3967" i="1" s="1"/>
  <c r="AC3965" i="1"/>
  <c r="AD3965" i="1" s="1"/>
  <c r="L3965" i="1" s="1"/>
  <c r="AH3914" i="1"/>
  <c r="AI3914" i="1" s="1"/>
  <c r="AH3719" i="1"/>
  <c r="AI3719" i="1" s="1"/>
  <c r="AC3719" i="1"/>
  <c r="AD3719" i="1" s="1"/>
  <c r="AF3719" i="1"/>
  <c r="AG3719" i="1" s="1"/>
  <c r="K3719" i="1" s="1"/>
  <c r="U3509" i="1"/>
  <c r="Y3509" i="1" s="1"/>
  <c r="I3509" i="1" s="1"/>
  <c r="AA2800" i="1"/>
  <c r="AB2800" i="1" s="1"/>
  <c r="AF2800" i="1"/>
  <c r="AG2800" i="1" s="1"/>
  <c r="AH2800" i="1"/>
  <c r="AI2800" i="1" s="1"/>
  <c r="K2800" i="1" s="1"/>
  <c r="AF2748" i="1"/>
  <c r="AG2748" i="1" s="1"/>
  <c r="K2748" i="1" s="1"/>
  <c r="AC2748" i="1"/>
  <c r="AD2748" i="1" s="1"/>
  <c r="AA2710" i="1"/>
  <c r="AB2710" i="1" s="1"/>
  <c r="AF2710" i="1"/>
  <c r="AG2710" i="1" s="1"/>
  <c r="AA2321" i="1"/>
  <c r="AB2321" i="1" s="1"/>
  <c r="AC2321" i="1"/>
  <c r="AD2321" i="1" s="1"/>
  <c r="L2321" i="1" s="1"/>
  <c r="AF2321" i="1"/>
  <c r="AG2321" i="1" s="1"/>
  <c r="AH2321" i="1"/>
  <c r="AI2321" i="1" s="1"/>
  <c r="K2321" i="1" s="1"/>
  <c r="AH4207" i="1"/>
  <c r="AI4207" i="1" s="1"/>
  <c r="AH4204" i="1"/>
  <c r="AI4204" i="1" s="1"/>
  <c r="AF4203" i="1"/>
  <c r="AG4203" i="1" s="1"/>
  <c r="K4203" i="1" s="1"/>
  <c r="S4200" i="1"/>
  <c r="W4200" i="1" s="1"/>
  <c r="AF4197" i="1"/>
  <c r="AG4197" i="1" s="1"/>
  <c r="AF4127" i="1"/>
  <c r="AG4127" i="1" s="1"/>
  <c r="K4127" i="1" s="1"/>
  <c r="AF4115" i="1"/>
  <c r="AG4115" i="1" s="1"/>
  <c r="S4110" i="1"/>
  <c r="W4110" i="1" s="1"/>
  <c r="AF4100" i="1"/>
  <c r="AG4100" i="1" s="1"/>
  <c r="K4100" i="1" s="1"/>
  <c r="AH4070" i="1"/>
  <c r="AI4070" i="1" s="1"/>
  <c r="K4070" i="1" s="1"/>
  <c r="R4055" i="1"/>
  <c r="V4055" i="1" s="1"/>
  <c r="I4055" i="1" s="1"/>
  <c r="R4028" i="1"/>
  <c r="V4028" i="1" s="1"/>
  <c r="I4028" i="1" s="1"/>
  <c r="AC4026" i="1"/>
  <c r="AD4026" i="1" s="1"/>
  <c r="AF3977" i="1"/>
  <c r="AG3977" i="1" s="1"/>
  <c r="AA3967" i="1"/>
  <c r="AB3967" i="1" s="1"/>
  <c r="L3967" i="1" s="1"/>
  <c r="AA3965" i="1"/>
  <c r="AB3965" i="1" s="1"/>
  <c r="AF3932" i="1"/>
  <c r="AG3932" i="1" s="1"/>
  <c r="K3932" i="1" s="1"/>
  <c r="AA3927" i="1"/>
  <c r="AB3927" i="1" s="1"/>
  <c r="AH3923" i="1"/>
  <c r="AI3923" i="1" s="1"/>
  <c r="K3923" i="1" s="1"/>
  <c r="AF3914" i="1"/>
  <c r="AG3914" i="1" s="1"/>
  <c r="K3914" i="1" s="1"/>
  <c r="AC3881" i="1"/>
  <c r="AD3881" i="1" s="1"/>
  <c r="AA3881" i="1"/>
  <c r="AB3881" i="1" s="1"/>
  <c r="L3881" i="1" s="1"/>
  <c r="AA3450" i="1"/>
  <c r="AB3450" i="1" s="1"/>
  <c r="AC3450" i="1"/>
  <c r="AD3450" i="1" s="1"/>
  <c r="L3450" i="1" s="1"/>
  <c r="AF3450" i="1"/>
  <c r="AG3450" i="1" s="1"/>
  <c r="AH3163" i="1"/>
  <c r="AI3163" i="1" s="1"/>
  <c r="U3163" i="1"/>
  <c r="Y3163" i="1" s="1"/>
  <c r="AA3105" i="1"/>
  <c r="AB3105" i="1" s="1"/>
  <c r="T3105" i="1"/>
  <c r="X3105" i="1" s="1"/>
  <c r="AC2753" i="1"/>
  <c r="AD2753" i="1" s="1"/>
  <c r="AA2753" i="1"/>
  <c r="AB2753" i="1" s="1"/>
  <c r="L2753" i="1" s="1"/>
  <c r="AA2737" i="1"/>
  <c r="AB2737" i="1" s="1"/>
  <c r="L2737" i="1" s="1"/>
  <c r="AC2737" i="1"/>
  <c r="AD2737" i="1" s="1"/>
  <c r="AF2737" i="1"/>
  <c r="AG2737" i="1" s="1"/>
  <c r="K2737" i="1" s="1"/>
  <c r="AH2737" i="1"/>
  <c r="AI2737" i="1" s="1"/>
  <c r="AH2254" i="1"/>
  <c r="AI2254" i="1" s="1"/>
  <c r="AA2254" i="1"/>
  <c r="AB2254" i="1" s="1"/>
  <c r="L2254" i="1" s="1"/>
  <c r="T2226" i="1"/>
  <c r="X2226" i="1" s="1"/>
  <c r="AF4204" i="1"/>
  <c r="AG4204" i="1" s="1"/>
  <c r="K4204" i="1" s="1"/>
  <c r="AH4145" i="1"/>
  <c r="AI4145" i="1" s="1"/>
  <c r="K4145" i="1" s="1"/>
  <c r="AH4131" i="1"/>
  <c r="AI4131" i="1" s="1"/>
  <c r="AC4115" i="1"/>
  <c r="AD4115" i="1" s="1"/>
  <c r="L4115" i="1" s="1"/>
  <c r="AH4091" i="1"/>
  <c r="AI4091" i="1" s="1"/>
  <c r="K4091" i="1" s="1"/>
  <c r="AH4074" i="1"/>
  <c r="AI4074" i="1" s="1"/>
  <c r="AF4070" i="1"/>
  <c r="AG4070" i="1" s="1"/>
  <c r="AH4054" i="1"/>
  <c r="AI4054" i="1" s="1"/>
  <c r="K4054" i="1" s="1"/>
  <c r="AC4052" i="1"/>
  <c r="AD4052" i="1" s="1"/>
  <c r="L4052" i="1" s="1"/>
  <c r="AH3993" i="1"/>
  <c r="AI3993" i="1" s="1"/>
  <c r="AH3981" i="1"/>
  <c r="AI3981" i="1" s="1"/>
  <c r="K3981" i="1" s="1"/>
  <c r="AH3947" i="1"/>
  <c r="AI3947" i="1" s="1"/>
  <c r="K3947" i="1" s="1"/>
  <c r="AF3918" i="1"/>
  <c r="AG3918" i="1" s="1"/>
  <c r="AH3858" i="1"/>
  <c r="AI3858" i="1" s="1"/>
  <c r="K3858" i="1" s="1"/>
  <c r="AC3858" i="1"/>
  <c r="AD3858" i="1" s="1"/>
  <c r="L3858" i="1" s="1"/>
  <c r="AH3726" i="1"/>
  <c r="AI3726" i="1" s="1"/>
  <c r="AA3726" i="1"/>
  <c r="AB3726" i="1" s="1"/>
  <c r="L3726" i="1" s="1"/>
  <c r="AC3726" i="1"/>
  <c r="AD3726" i="1" s="1"/>
  <c r="AF3726" i="1"/>
  <c r="AG3726" i="1" s="1"/>
  <c r="K3726" i="1" s="1"/>
  <c r="AF3682" i="1"/>
  <c r="AG3682" i="1" s="1"/>
  <c r="AC3682" i="1"/>
  <c r="AD3682" i="1" s="1"/>
  <c r="L3682" i="1" s="1"/>
  <c r="AH2313" i="1"/>
  <c r="AI2313" i="1" s="1"/>
  <c r="AC2313" i="1"/>
  <c r="AD2313" i="1" s="1"/>
  <c r="AH2119" i="1"/>
  <c r="AI2119" i="1" s="1"/>
  <c r="K2119" i="1" s="1"/>
  <c r="AA2119" i="1"/>
  <c r="AB2119" i="1" s="1"/>
  <c r="AF3448" i="1"/>
  <c r="AG3448" i="1" s="1"/>
  <c r="AA3448" i="1"/>
  <c r="AB3448" i="1" s="1"/>
  <c r="AH3448" i="1"/>
  <c r="AI3448" i="1" s="1"/>
  <c r="K3448" i="1" s="1"/>
  <c r="R3146" i="1"/>
  <c r="V3146" i="1" s="1"/>
  <c r="I3146" i="1" s="1"/>
  <c r="AC3146" i="1"/>
  <c r="AD3146" i="1" s="1"/>
  <c r="AA2622" i="1"/>
  <c r="AB2622" i="1" s="1"/>
  <c r="AC2622" i="1"/>
  <c r="AD2622" i="1" s="1"/>
  <c r="L2622" i="1" s="1"/>
  <c r="AF2622" i="1"/>
  <c r="AG2622" i="1" s="1"/>
  <c r="AH2622" i="1"/>
  <c r="AI2622" i="1" s="1"/>
  <c r="K2622" i="1" s="1"/>
  <c r="AC4203" i="1"/>
  <c r="AD4203" i="1" s="1"/>
  <c r="AF4201" i="1"/>
  <c r="AG4201" i="1" s="1"/>
  <c r="AC4197" i="1"/>
  <c r="AD4197" i="1" s="1"/>
  <c r="L4197" i="1" s="1"/>
  <c r="AH4208" i="1"/>
  <c r="AI4208" i="1" s="1"/>
  <c r="AC4207" i="1"/>
  <c r="AD4207" i="1" s="1"/>
  <c r="AF4205" i="1"/>
  <c r="AG4205" i="1" s="1"/>
  <c r="K4205" i="1" s="1"/>
  <c r="AC4204" i="1"/>
  <c r="AD4204" i="1" s="1"/>
  <c r="AH4175" i="1"/>
  <c r="AI4175" i="1" s="1"/>
  <c r="S4174" i="1"/>
  <c r="W4174" i="1" s="1"/>
  <c r="AF4145" i="1"/>
  <c r="AG4145" i="1" s="1"/>
  <c r="AF4131" i="1"/>
  <c r="AG4131" i="1" s="1"/>
  <c r="K4131" i="1" s="1"/>
  <c r="AA4115" i="1"/>
  <c r="AB4115" i="1" s="1"/>
  <c r="AC4093" i="1"/>
  <c r="AD4093" i="1" s="1"/>
  <c r="AF4074" i="1"/>
  <c r="AG4074" i="1" s="1"/>
  <c r="K4074" i="1" s="1"/>
  <c r="AC4070" i="1"/>
  <c r="AD4070" i="1" s="1"/>
  <c r="L4070" i="1" s="1"/>
  <c r="AA4054" i="1"/>
  <c r="AB4054" i="1" s="1"/>
  <c r="AA4052" i="1"/>
  <c r="AB4052" i="1" s="1"/>
  <c r="T4032" i="1"/>
  <c r="X4032" i="1" s="1"/>
  <c r="AH4029" i="1"/>
  <c r="AI4029" i="1" s="1"/>
  <c r="AF4027" i="1"/>
  <c r="AG4027" i="1" s="1"/>
  <c r="S4026" i="1"/>
  <c r="W4026" i="1" s="1"/>
  <c r="AC3993" i="1"/>
  <c r="AD3993" i="1" s="1"/>
  <c r="AF3981" i="1"/>
  <c r="AG3981" i="1" s="1"/>
  <c r="AH3970" i="1"/>
  <c r="AI3970" i="1" s="1"/>
  <c r="K3970" i="1" s="1"/>
  <c r="R3960" i="1"/>
  <c r="V3960" i="1" s="1"/>
  <c r="AC3947" i="1"/>
  <c r="AD3947" i="1" s="1"/>
  <c r="L3947" i="1" s="1"/>
  <c r="AH3945" i="1"/>
  <c r="AI3945" i="1" s="1"/>
  <c r="K3945" i="1" s="1"/>
  <c r="AA3893" i="1"/>
  <c r="AB3893" i="1" s="1"/>
  <c r="AC3893" i="1"/>
  <c r="AD3893" i="1" s="1"/>
  <c r="L3893" i="1" s="1"/>
  <c r="AA3887" i="1"/>
  <c r="AB3887" i="1" s="1"/>
  <c r="AA3418" i="1"/>
  <c r="AB3418" i="1" s="1"/>
  <c r="L3418" i="1" s="1"/>
  <c r="AH3418" i="1"/>
  <c r="AI3418" i="1" s="1"/>
  <c r="AF3170" i="1"/>
  <c r="AG3170" i="1" s="1"/>
  <c r="S3170" i="1"/>
  <c r="W3170" i="1" s="1"/>
  <c r="AF2987" i="1"/>
  <c r="AG2987" i="1" s="1"/>
  <c r="AH2987" i="1"/>
  <c r="AI2987" i="1" s="1"/>
  <c r="K2987" i="1" s="1"/>
  <c r="AA2896" i="1"/>
  <c r="AB2896" i="1" s="1"/>
  <c r="AF2896" i="1"/>
  <c r="AG2896" i="1" s="1"/>
  <c r="AH2896" i="1"/>
  <c r="AI2896" i="1" s="1"/>
  <c r="K2896" i="1" s="1"/>
  <c r="AC2714" i="1"/>
  <c r="AD2714" i="1" s="1"/>
  <c r="L2714" i="1" s="1"/>
  <c r="AA2714" i="1"/>
  <c r="AB2714" i="1" s="1"/>
  <c r="AF2714" i="1"/>
  <c r="AG2714" i="1" s="1"/>
  <c r="AH2714" i="1"/>
  <c r="AI2714" i="1" s="1"/>
  <c r="K2714" i="1" s="1"/>
  <c r="AF2501" i="1"/>
  <c r="AG2501" i="1" s="1"/>
  <c r="K2501" i="1" s="1"/>
  <c r="AA2501" i="1"/>
  <c r="AB2501" i="1" s="1"/>
  <c r="L2501" i="1" s="1"/>
  <c r="AC2228" i="1"/>
  <c r="AD2228" i="1" s="1"/>
  <c r="AA2228" i="1"/>
  <c r="AB2228" i="1" s="1"/>
  <c r="L2228" i="1" s="1"/>
  <c r="AC2247" i="1"/>
  <c r="AD2247" i="1" s="1"/>
  <c r="AA2247" i="1"/>
  <c r="AB2247" i="1" s="1"/>
  <c r="L2247" i="1" s="1"/>
  <c r="AF4207" i="1"/>
  <c r="AG4207" i="1" s="1"/>
  <c r="K4207" i="1" s="1"/>
  <c r="AC4208" i="1"/>
  <c r="AD4208" i="1" s="1"/>
  <c r="AC4205" i="1"/>
  <c r="AD4205" i="1" s="1"/>
  <c r="AC4195" i="1"/>
  <c r="AD4195" i="1" s="1"/>
  <c r="AH4193" i="1"/>
  <c r="AI4193" i="1" s="1"/>
  <c r="S4187" i="1"/>
  <c r="W4187" i="1" s="1"/>
  <c r="AH4156" i="1"/>
  <c r="AI4156" i="1" s="1"/>
  <c r="K4156" i="1" s="1"/>
  <c r="AC4131" i="1"/>
  <c r="AD4131" i="1" s="1"/>
  <c r="AC4116" i="1"/>
  <c r="AD4116" i="1" s="1"/>
  <c r="L4116" i="1" s="1"/>
  <c r="AF4106" i="1"/>
  <c r="AG4106" i="1" s="1"/>
  <c r="K4106" i="1" s="1"/>
  <c r="AF4101" i="1"/>
  <c r="AG4101" i="1" s="1"/>
  <c r="AH4086" i="1"/>
  <c r="AI4086" i="1" s="1"/>
  <c r="K4086" i="1" s="1"/>
  <c r="AC4074" i="1"/>
  <c r="AD4074" i="1" s="1"/>
  <c r="R4054" i="1"/>
  <c r="V4054" i="1" s="1"/>
  <c r="AC4029" i="1"/>
  <c r="AD4029" i="1" s="1"/>
  <c r="AA3947" i="1"/>
  <c r="AB3947" i="1" s="1"/>
  <c r="AH3940" i="1"/>
  <c r="AI3940" i="1" s="1"/>
  <c r="AA3706" i="1"/>
  <c r="AB3706" i="1" s="1"/>
  <c r="T3706" i="1"/>
  <c r="X3706" i="1" s="1"/>
  <c r="AC3375" i="1"/>
  <c r="AD3375" i="1" s="1"/>
  <c r="L3375" i="1" s="1"/>
  <c r="AA3375" i="1"/>
  <c r="AB3375" i="1" s="1"/>
  <c r="AC3109" i="1"/>
  <c r="AD3109" i="1" s="1"/>
  <c r="S3109" i="1"/>
  <c r="W3109" i="1" s="1"/>
  <c r="AF3086" i="1"/>
  <c r="AG3086" i="1" s="1"/>
  <c r="K3086" i="1" s="1"/>
  <c r="AA3086" i="1"/>
  <c r="AB3086" i="1" s="1"/>
  <c r="L3086" i="1" s="1"/>
  <c r="AC3086" i="1"/>
  <c r="AD3086" i="1" s="1"/>
  <c r="AC3039" i="1"/>
  <c r="AD3039" i="1" s="1"/>
  <c r="L3039" i="1" s="1"/>
  <c r="AA3039" i="1"/>
  <c r="AB3039" i="1" s="1"/>
  <c r="AF3039" i="1"/>
  <c r="AG3039" i="1" s="1"/>
  <c r="T2581" i="1"/>
  <c r="X2581" i="1" s="1"/>
  <c r="AF2581" i="1"/>
  <c r="AG2581" i="1" s="1"/>
  <c r="K2581" i="1" s="1"/>
  <c r="AH2581" i="1"/>
  <c r="AI2581" i="1" s="1"/>
  <c r="AH2060" i="1"/>
  <c r="AI2060" i="1" s="1"/>
  <c r="K2060" i="1" s="1"/>
  <c r="AA2060" i="1"/>
  <c r="AB2060" i="1" s="1"/>
  <c r="AC2060" i="1"/>
  <c r="AD2060" i="1" s="1"/>
  <c r="L2060" i="1" s="1"/>
  <c r="U4197" i="1"/>
  <c r="Y4197" i="1" s="1"/>
  <c r="AF4193" i="1"/>
  <c r="AG4193" i="1" s="1"/>
  <c r="K4193" i="1" s="1"/>
  <c r="AH4176" i="1"/>
  <c r="AI4176" i="1" s="1"/>
  <c r="K4176" i="1" s="1"/>
  <c r="U4173" i="1"/>
  <c r="Y4173" i="1" s="1"/>
  <c r="I4173" i="1" s="1"/>
  <c r="R4116" i="1"/>
  <c r="V4116" i="1" s="1"/>
  <c r="AF4110" i="1"/>
  <c r="AG4110" i="1" s="1"/>
  <c r="U4097" i="1"/>
  <c r="Y4097" i="1" s="1"/>
  <c r="R4047" i="1"/>
  <c r="V4047" i="1" s="1"/>
  <c r="I4047" i="1" s="1"/>
  <c r="AH4037" i="1"/>
  <c r="AI4037" i="1" s="1"/>
  <c r="K4037" i="1" s="1"/>
  <c r="T4027" i="1"/>
  <c r="X4027" i="1" s="1"/>
  <c r="I4027" i="1" s="1"/>
  <c r="R4010" i="1"/>
  <c r="V4010" i="1" s="1"/>
  <c r="AF4002" i="1"/>
  <c r="AG4002" i="1" s="1"/>
  <c r="K4002" i="1" s="1"/>
  <c r="U3995" i="1"/>
  <c r="Y3995" i="1" s="1"/>
  <c r="AA3970" i="1"/>
  <c r="AB3970" i="1" s="1"/>
  <c r="AC3922" i="1"/>
  <c r="AD3922" i="1" s="1"/>
  <c r="AF3658" i="1"/>
  <c r="AG3658" i="1" s="1"/>
  <c r="K3658" i="1" s="1"/>
  <c r="AA3658" i="1"/>
  <c r="AB3658" i="1" s="1"/>
  <c r="L3658" i="1" s="1"/>
  <c r="AC3658" i="1"/>
  <c r="AD3658" i="1" s="1"/>
  <c r="AH3658" i="1"/>
  <c r="AI3658" i="1" s="1"/>
  <c r="AF3230" i="1"/>
  <c r="AG3230" i="1" s="1"/>
  <c r="K3230" i="1" s="1"/>
  <c r="AA3230" i="1"/>
  <c r="AB3230" i="1" s="1"/>
  <c r="L3230" i="1" s="1"/>
  <c r="AC3230" i="1"/>
  <c r="AD3230" i="1" s="1"/>
  <c r="AH3230" i="1"/>
  <c r="AI3230" i="1" s="1"/>
  <c r="AA2612" i="1"/>
  <c r="AB2612" i="1" s="1"/>
  <c r="AH2612" i="1"/>
  <c r="AI2612" i="1" s="1"/>
  <c r="K2612" i="1" s="1"/>
  <c r="AH2376" i="1"/>
  <c r="AI2376" i="1" s="1"/>
  <c r="K2376" i="1" s="1"/>
  <c r="S2376" i="1"/>
  <c r="W2376" i="1" s="1"/>
  <c r="AA3835" i="1"/>
  <c r="AB3835" i="1" s="1"/>
  <c r="R3824" i="1"/>
  <c r="V3824" i="1" s="1"/>
  <c r="T3806" i="1"/>
  <c r="X3806" i="1" s="1"/>
  <c r="R3804" i="1"/>
  <c r="V3804" i="1" s="1"/>
  <c r="I3804" i="1" s="1"/>
  <c r="S3790" i="1"/>
  <c r="W3790" i="1" s="1"/>
  <c r="AH3774" i="1"/>
  <c r="AI3774" i="1" s="1"/>
  <c r="AC3769" i="1"/>
  <c r="AD3769" i="1" s="1"/>
  <c r="AF3767" i="1"/>
  <c r="AG3767" i="1" s="1"/>
  <c r="AA3763" i="1"/>
  <c r="AB3763" i="1" s="1"/>
  <c r="AA3751" i="1"/>
  <c r="AB3751" i="1" s="1"/>
  <c r="L3751" i="1" s="1"/>
  <c r="AA3749" i="1"/>
  <c r="AB3749" i="1" s="1"/>
  <c r="L3749" i="1" s="1"/>
  <c r="U3727" i="1"/>
  <c r="Y3727" i="1" s="1"/>
  <c r="I3727" i="1" s="1"/>
  <c r="AC3711" i="1"/>
  <c r="AD3711" i="1" s="1"/>
  <c r="AC3707" i="1"/>
  <c r="AD3707" i="1" s="1"/>
  <c r="R3693" i="1"/>
  <c r="V3693" i="1" s="1"/>
  <c r="AC3683" i="1"/>
  <c r="AD3683" i="1" s="1"/>
  <c r="L3683" i="1" s="1"/>
  <c r="S3633" i="1"/>
  <c r="W3633" i="1" s="1"/>
  <c r="U3625" i="1"/>
  <c r="Y3625" i="1" s="1"/>
  <c r="S3556" i="1"/>
  <c r="W3556" i="1" s="1"/>
  <c r="I3556" i="1" s="1"/>
  <c r="AF3447" i="1"/>
  <c r="AG3447" i="1" s="1"/>
  <c r="K3447" i="1" s="1"/>
  <c r="AA3406" i="1"/>
  <c r="AB3406" i="1" s="1"/>
  <c r="L3406" i="1" s="1"/>
  <c r="AF3401" i="1"/>
  <c r="AG3401" i="1" s="1"/>
  <c r="AC3394" i="1"/>
  <c r="AD3394" i="1" s="1"/>
  <c r="AA3387" i="1"/>
  <c r="AB3387" i="1" s="1"/>
  <c r="AH3382" i="1"/>
  <c r="AI3382" i="1" s="1"/>
  <c r="K3382" i="1" s="1"/>
  <c r="AF3378" i="1"/>
  <c r="AG3378" i="1" s="1"/>
  <c r="K3378" i="1" s="1"/>
  <c r="AC3370" i="1"/>
  <c r="AD3370" i="1" s="1"/>
  <c r="AA3366" i="1"/>
  <c r="AB3366" i="1" s="1"/>
  <c r="L3366" i="1" s="1"/>
  <c r="AC3328" i="1"/>
  <c r="AD3328" i="1" s="1"/>
  <c r="AH3281" i="1"/>
  <c r="AI3281" i="1" s="1"/>
  <c r="K3281" i="1" s="1"/>
  <c r="AC3279" i="1"/>
  <c r="AD3279" i="1" s="1"/>
  <c r="L3279" i="1" s="1"/>
  <c r="AC3275" i="1"/>
  <c r="AD3275" i="1" s="1"/>
  <c r="AH3273" i="1"/>
  <c r="AI3273" i="1" s="1"/>
  <c r="K3273" i="1" s="1"/>
  <c r="S3257" i="1"/>
  <c r="W3257" i="1" s="1"/>
  <c r="AC3198" i="1"/>
  <c r="AD3198" i="1" s="1"/>
  <c r="L3198" i="1" s="1"/>
  <c r="AA3190" i="1"/>
  <c r="AB3190" i="1" s="1"/>
  <c r="L3190" i="1" s="1"/>
  <c r="AC3186" i="1"/>
  <c r="AD3186" i="1" s="1"/>
  <c r="S3158" i="1"/>
  <c r="W3158" i="1" s="1"/>
  <c r="AA3143" i="1"/>
  <c r="AB3143" i="1" s="1"/>
  <c r="L3143" i="1" s="1"/>
  <c r="AA3110" i="1"/>
  <c r="AB3110" i="1" s="1"/>
  <c r="L3110" i="1" s="1"/>
  <c r="AC3108" i="1"/>
  <c r="AD3108" i="1" s="1"/>
  <c r="L3108" i="1" s="1"/>
  <c r="AF3051" i="1"/>
  <c r="AG3051" i="1" s="1"/>
  <c r="K3051" i="1" s="1"/>
  <c r="AA3019" i="1"/>
  <c r="AB3019" i="1" s="1"/>
  <c r="AH2995" i="1"/>
  <c r="AI2995" i="1" s="1"/>
  <c r="U2923" i="1"/>
  <c r="Y2923" i="1" s="1"/>
  <c r="I2923" i="1" s="1"/>
  <c r="AA2860" i="1"/>
  <c r="AB2860" i="1" s="1"/>
  <c r="R2693" i="1"/>
  <c r="V2693" i="1" s="1"/>
  <c r="S2568" i="1"/>
  <c r="W2568" i="1" s="1"/>
  <c r="T2553" i="1"/>
  <c r="X2553" i="1" s="1"/>
  <c r="U2550" i="1"/>
  <c r="Y2550" i="1" s="1"/>
  <c r="AA2532" i="1"/>
  <c r="AB2532" i="1" s="1"/>
  <c r="S2505" i="1"/>
  <c r="W2505" i="1" s="1"/>
  <c r="AC2350" i="1"/>
  <c r="AD2350" i="1" s="1"/>
  <c r="AF2345" i="1"/>
  <c r="AG2345" i="1" s="1"/>
  <c r="AA2154" i="1"/>
  <c r="AB2154" i="1" s="1"/>
  <c r="L2154" i="1" s="1"/>
  <c r="AC2127" i="1"/>
  <c r="AD2127" i="1" s="1"/>
  <c r="T2123" i="1"/>
  <c r="X2123" i="1" s="1"/>
  <c r="AA2102" i="1"/>
  <c r="AB2102" i="1" s="1"/>
  <c r="L2102" i="1" s="1"/>
  <c r="S2100" i="1"/>
  <c r="W2100" i="1" s="1"/>
  <c r="AH2083" i="1"/>
  <c r="AI2083" i="1" s="1"/>
  <c r="K2083" i="1" s="1"/>
  <c r="T2081" i="1"/>
  <c r="X2081" i="1" s="1"/>
  <c r="I2081" i="1" s="1"/>
  <c r="AF2056" i="1"/>
  <c r="AG2056" i="1" s="1"/>
  <c r="K2056" i="1" s="1"/>
  <c r="AH2056" i="1"/>
  <c r="AI2056" i="1" s="1"/>
  <c r="AA2056" i="1"/>
  <c r="AB2056" i="1" s="1"/>
  <c r="L2056" i="1" s="1"/>
  <c r="AA1333" i="1"/>
  <c r="AB1333" i="1" s="1"/>
  <c r="AH1333" i="1"/>
  <c r="AI1333" i="1" s="1"/>
  <c r="K1333" i="1" s="1"/>
  <c r="AF950" i="1"/>
  <c r="AG950" i="1" s="1"/>
  <c r="AC950" i="1"/>
  <c r="AD950" i="1" s="1"/>
  <c r="L950" i="1" s="1"/>
  <c r="AH566" i="1"/>
  <c r="AI566" i="1" s="1"/>
  <c r="AF566" i="1"/>
  <c r="AG566" i="1" s="1"/>
  <c r="K566" i="1" s="1"/>
  <c r="AA114" i="1"/>
  <c r="AB114" i="1" s="1"/>
  <c r="AC114" i="1"/>
  <c r="AD114" i="1" s="1"/>
  <c r="L114" i="1" s="1"/>
  <c r="AH114" i="1"/>
  <c r="AI114" i="1" s="1"/>
  <c r="K114" i="1" s="1"/>
  <c r="AA77" i="1"/>
  <c r="AB77" i="1" s="1"/>
  <c r="AC77" i="1"/>
  <c r="AD77" i="1" s="1"/>
  <c r="L77" i="1" s="1"/>
  <c r="AF77" i="1"/>
  <c r="AG77" i="1" s="1"/>
  <c r="T3883" i="1"/>
  <c r="X3883" i="1" s="1"/>
  <c r="AH3803" i="1"/>
  <c r="AI3803" i="1" s="1"/>
  <c r="AF3778" i="1"/>
  <c r="AG3778" i="1" s="1"/>
  <c r="T3751" i="1"/>
  <c r="X3751" i="1" s="1"/>
  <c r="U3540" i="1"/>
  <c r="Y3540" i="1" s="1"/>
  <c r="S3519" i="1"/>
  <c r="W3519" i="1" s="1"/>
  <c r="AC3382" i="1"/>
  <c r="AD3382" i="1" s="1"/>
  <c r="L3382" i="1" s="1"/>
  <c r="AC3378" i="1"/>
  <c r="AD3378" i="1" s="1"/>
  <c r="AH3371" i="1"/>
  <c r="AI3371" i="1" s="1"/>
  <c r="AA3370" i="1"/>
  <c r="AB3370" i="1" s="1"/>
  <c r="L3370" i="1" s="1"/>
  <c r="AC3332" i="1"/>
  <c r="AD3332" i="1" s="1"/>
  <c r="AH3330" i="1"/>
  <c r="AI3330" i="1" s="1"/>
  <c r="AA3328" i="1"/>
  <c r="AB3328" i="1" s="1"/>
  <c r="L3328" i="1" s="1"/>
  <c r="T3294" i="1"/>
  <c r="X3294" i="1" s="1"/>
  <c r="AA3283" i="1"/>
  <c r="AB3283" i="1" s="1"/>
  <c r="AA3281" i="1"/>
  <c r="AB3281" i="1" s="1"/>
  <c r="AF3222" i="1"/>
  <c r="AG3222" i="1" s="1"/>
  <c r="K3222" i="1" s="1"/>
  <c r="S3198" i="1"/>
  <c r="W3198" i="1" s="1"/>
  <c r="S3190" i="1"/>
  <c r="W3190" i="1" s="1"/>
  <c r="AA3186" i="1"/>
  <c r="AB3186" i="1" s="1"/>
  <c r="L3186" i="1" s="1"/>
  <c r="U3159" i="1"/>
  <c r="Y3159" i="1" s="1"/>
  <c r="U3147" i="1"/>
  <c r="Y3147" i="1" s="1"/>
  <c r="AF3114" i="1"/>
  <c r="AG3114" i="1" s="1"/>
  <c r="K3114" i="1" s="1"/>
  <c r="AA3081" i="1"/>
  <c r="AB3081" i="1" s="1"/>
  <c r="R3019" i="1"/>
  <c r="V3019" i="1" s="1"/>
  <c r="AC2935" i="1"/>
  <c r="AD2935" i="1" s="1"/>
  <c r="L2935" i="1" s="1"/>
  <c r="S2911" i="1"/>
  <c r="W2911" i="1" s="1"/>
  <c r="AC2745" i="1"/>
  <c r="AD2745" i="1" s="1"/>
  <c r="L2745" i="1" s="1"/>
  <c r="R2713" i="1"/>
  <c r="V2713" i="1" s="1"/>
  <c r="AF2706" i="1"/>
  <c r="AG2706" i="1" s="1"/>
  <c r="AF2698" i="1"/>
  <c r="AG2698" i="1" s="1"/>
  <c r="K2698" i="1" s="1"/>
  <c r="AH2671" i="1"/>
  <c r="AI2671" i="1" s="1"/>
  <c r="AA2660" i="1"/>
  <c r="AB2660" i="1" s="1"/>
  <c r="L2660" i="1" s="1"/>
  <c r="AH2655" i="1"/>
  <c r="AI2655" i="1" s="1"/>
  <c r="K2655" i="1" s="1"/>
  <c r="AH2640" i="1"/>
  <c r="AI2640" i="1" s="1"/>
  <c r="AC2634" i="1"/>
  <c r="AD2634" i="1" s="1"/>
  <c r="L2634" i="1" s="1"/>
  <c r="AH2629" i="1"/>
  <c r="AI2629" i="1" s="1"/>
  <c r="R2580" i="1"/>
  <c r="V2580" i="1" s="1"/>
  <c r="T2578" i="1"/>
  <c r="X2578" i="1" s="1"/>
  <c r="I2578" i="1" s="1"/>
  <c r="S2532" i="1"/>
  <c r="W2532" i="1" s="1"/>
  <c r="AA2350" i="1"/>
  <c r="AB2350" i="1" s="1"/>
  <c r="L2350" i="1" s="1"/>
  <c r="AC2345" i="1"/>
  <c r="AD2345" i="1" s="1"/>
  <c r="L2345" i="1" s="1"/>
  <c r="T2300" i="1"/>
  <c r="X2300" i="1" s="1"/>
  <c r="T2234" i="1"/>
  <c r="X2234" i="1" s="1"/>
  <c r="AA2161" i="1"/>
  <c r="AB2161" i="1" s="1"/>
  <c r="AA1941" i="1"/>
  <c r="AB1941" i="1" s="1"/>
  <c r="L1941" i="1" s="1"/>
  <c r="AC1941" i="1"/>
  <c r="AD1941" i="1" s="1"/>
  <c r="AF1427" i="1"/>
  <c r="AG1427" i="1" s="1"/>
  <c r="K1427" i="1" s="1"/>
  <c r="AA1427" i="1"/>
  <c r="AB1427" i="1" s="1"/>
  <c r="L1427" i="1" s="1"/>
  <c r="AH1178" i="1"/>
  <c r="AI1178" i="1" s="1"/>
  <c r="AA1178" i="1"/>
  <c r="AB1178" i="1" s="1"/>
  <c r="L1178" i="1" s="1"/>
  <c r="AA1053" i="1"/>
  <c r="AB1053" i="1" s="1"/>
  <c r="L1053" i="1" s="1"/>
  <c r="AC1053" i="1"/>
  <c r="AD1053" i="1" s="1"/>
  <c r="AF645" i="1"/>
  <c r="AG645" i="1" s="1"/>
  <c r="AA645" i="1"/>
  <c r="AB645" i="1" s="1"/>
  <c r="AC645" i="1"/>
  <c r="AD645" i="1" s="1"/>
  <c r="L645" i="1" s="1"/>
  <c r="AH645" i="1"/>
  <c r="AI645" i="1" s="1"/>
  <c r="K645" i="1" s="1"/>
  <c r="T305" i="1"/>
  <c r="X305" i="1" s="1"/>
  <c r="AC305" i="1"/>
  <c r="AD305" i="1" s="1"/>
  <c r="AA3861" i="1"/>
  <c r="AB3861" i="1" s="1"/>
  <c r="L3861" i="1" s="1"/>
  <c r="T3859" i="1"/>
  <c r="X3859" i="1" s="1"/>
  <c r="AF3841" i="1"/>
  <c r="AG3841" i="1" s="1"/>
  <c r="AF3825" i="1"/>
  <c r="AG3825" i="1" s="1"/>
  <c r="AC3807" i="1"/>
  <c r="AD3807" i="1" s="1"/>
  <c r="L3807" i="1" s="1"/>
  <c r="AA3805" i="1"/>
  <c r="AB3805" i="1" s="1"/>
  <c r="AC3791" i="1"/>
  <c r="AD3791" i="1" s="1"/>
  <c r="AC3778" i="1"/>
  <c r="AD3778" i="1" s="1"/>
  <c r="L3778" i="1" s="1"/>
  <c r="R3722" i="1"/>
  <c r="V3722" i="1" s="1"/>
  <c r="R3711" i="1"/>
  <c r="V3711" i="1" s="1"/>
  <c r="I3711" i="1" s="1"/>
  <c r="AH3673" i="1"/>
  <c r="AI3673" i="1" s="1"/>
  <c r="K3673" i="1" s="1"/>
  <c r="S3500" i="1"/>
  <c r="W3500" i="1" s="1"/>
  <c r="AH3430" i="1"/>
  <c r="AI3430" i="1" s="1"/>
  <c r="K3430" i="1" s="1"/>
  <c r="AH3409" i="1"/>
  <c r="AI3409" i="1" s="1"/>
  <c r="K3409" i="1" s="1"/>
  <c r="AF3371" i="1"/>
  <c r="AG3371" i="1" s="1"/>
  <c r="K3371" i="1" s="1"/>
  <c r="AA3332" i="1"/>
  <c r="AB3332" i="1" s="1"/>
  <c r="L3332" i="1" s="1"/>
  <c r="R3320" i="1"/>
  <c r="V3320" i="1" s="1"/>
  <c r="AH3295" i="1"/>
  <c r="AI3295" i="1" s="1"/>
  <c r="AH3293" i="1"/>
  <c r="AI3293" i="1" s="1"/>
  <c r="AC3222" i="1"/>
  <c r="AD3222" i="1" s="1"/>
  <c r="R3186" i="1"/>
  <c r="V3186" i="1" s="1"/>
  <c r="S2465" i="1"/>
  <c r="W2465" i="1" s="1"/>
  <c r="T2388" i="1"/>
  <c r="X2388" i="1" s="1"/>
  <c r="I2388" i="1" s="1"/>
  <c r="AH2346" i="1"/>
  <c r="AI2346" i="1" s="1"/>
  <c r="AH2315" i="1"/>
  <c r="AI2315" i="1" s="1"/>
  <c r="K2315" i="1" s="1"/>
  <c r="R2305" i="1"/>
  <c r="V2305" i="1" s="1"/>
  <c r="T2296" i="1"/>
  <c r="X2296" i="1" s="1"/>
  <c r="AF2290" i="1"/>
  <c r="AG2290" i="1" s="1"/>
  <c r="K2290" i="1" s="1"/>
  <c r="AA2260" i="1"/>
  <c r="AB2260" i="1" s="1"/>
  <c r="AC2220" i="1"/>
  <c r="AD2220" i="1" s="1"/>
  <c r="L2220" i="1" s="1"/>
  <c r="AH2218" i="1"/>
  <c r="AI2218" i="1" s="1"/>
  <c r="AA2211" i="1"/>
  <c r="AB2211" i="1" s="1"/>
  <c r="AF2199" i="1"/>
  <c r="AG2199" i="1" s="1"/>
  <c r="K2199" i="1" s="1"/>
  <c r="AC2195" i="1"/>
  <c r="AD2195" i="1" s="1"/>
  <c r="L2195" i="1" s="1"/>
  <c r="AF2092" i="1"/>
  <c r="AG2092" i="1" s="1"/>
  <c r="AF2079" i="1"/>
  <c r="AG2079" i="1" s="1"/>
  <c r="K2079" i="1" s="1"/>
  <c r="AC2077" i="1"/>
  <c r="AD2077" i="1" s="1"/>
  <c r="AF1622" i="1"/>
  <c r="AG1622" i="1" s="1"/>
  <c r="AA1622" i="1"/>
  <c r="AB1622" i="1" s="1"/>
  <c r="AF1397" i="1"/>
  <c r="AG1397" i="1" s="1"/>
  <c r="AA1397" i="1"/>
  <c r="AB1397" i="1" s="1"/>
  <c r="AH1397" i="1"/>
  <c r="AI1397" i="1" s="1"/>
  <c r="K1397" i="1" s="1"/>
  <c r="AF967" i="1"/>
  <c r="AG967" i="1" s="1"/>
  <c r="AC967" i="1"/>
  <c r="AD967" i="1" s="1"/>
  <c r="L967" i="1" s="1"/>
  <c r="AF728" i="1"/>
  <c r="AG728" i="1" s="1"/>
  <c r="AC728" i="1"/>
  <c r="AD728" i="1" s="1"/>
  <c r="L728" i="1" s="1"/>
  <c r="AA522" i="1"/>
  <c r="AB522" i="1" s="1"/>
  <c r="L522" i="1" s="1"/>
  <c r="AC522" i="1"/>
  <c r="AD522" i="1" s="1"/>
  <c r="AA242" i="1"/>
  <c r="AB242" i="1" s="1"/>
  <c r="L242" i="1" s="1"/>
  <c r="AF242" i="1"/>
  <c r="AG242" i="1" s="1"/>
  <c r="K242" i="1" s="1"/>
  <c r="R3416" i="1"/>
  <c r="V3416" i="1" s="1"/>
  <c r="AF3411" i="1"/>
  <c r="AG3411" i="1" s="1"/>
  <c r="K3411" i="1" s="1"/>
  <c r="AA3409" i="1"/>
  <c r="AB3409" i="1" s="1"/>
  <c r="AC3371" i="1"/>
  <c r="AD3371" i="1" s="1"/>
  <c r="S3353" i="1"/>
  <c r="W3353" i="1" s="1"/>
  <c r="AF3339" i="1"/>
  <c r="AG3339" i="1" s="1"/>
  <c r="K3339" i="1" s="1"/>
  <c r="AH3309" i="1"/>
  <c r="AI3309" i="1" s="1"/>
  <c r="T3307" i="1"/>
  <c r="X3307" i="1" s="1"/>
  <c r="I3307" i="1" s="1"/>
  <c r="S3302" i="1"/>
  <c r="W3302" i="1" s="1"/>
  <c r="AC3297" i="1"/>
  <c r="AD3297" i="1" s="1"/>
  <c r="L3297" i="1" s="1"/>
  <c r="U3295" i="1"/>
  <c r="Y3295" i="1" s="1"/>
  <c r="T3271" i="1"/>
  <c r="X3271" i="1" s="1"/>
  <c r="I3271" i="1" s="1"/>
  <c r="T3222" i="1"/>
  <c r="X3222" i="1" s="1"/>
  <c r="S3210" i="1"/>
  <c r="W3210" i="1" s="1"/>
  <c r="AC3202" i="1"/>
  <c r="AD3202" i="1" s="1"/>
  <c r="L3202" i="1" s="1"/>
  <c r="AH3193" i="1"/>
  <c r="AI3193" i="1" s="1"/>
  <c r="T3191" i="1"/>
  <c r="X3191" i="1" s="1"/>
  <c r="R3051" i="1"/>
  <c r="V3051" i="1" s="1"/>
  <c r="I3051" i="1" s="1"/>
  <c r="S3000" i="1"/>
  <c r="W3000" i="1" s="1"/>
  <c r="AC2869" i="1"/>
  <c r="AD2869" i="1" s="1"/>
  <c r="L2869" i="1" s="1"/>
  <c r="AC2864" i="1"/>
  <c r="AD2864" i="1" s="1"/>
  <c r="T2791" i="1"/>
  <c r="X2791" i="1" s="1"/>
  <c r="AA2782" i="1"/>
  <c r="AB2782" i="1" s="1"/>
  <c r="L2782" i="1" s="1"/>
  <c r="AF2716" i="1"/>
  <c r="AG2716" i="1" s="1"/>
  <c r="AF2705" i="1"/>
  <c r="AG2705" i="1" s="1"/>
  <c r="K2705" i="1" s="1"/>
  <c r="AA2698" i="1"/>
  <c r="AB2698" i="1" s="1"/>
  <c r="L2698" i="1" s="1"/>
  <c r="AC2664" i="1"/>
  <c r="AD2664" i="1" s="1"/>
  <c r="AC2647" i="1"/>
  <c r="AD2647" i="1" s="1"/>
  <c r="AH2573" i="1"/>
  <c r="AI2573" i="1" s="1"/>
  <c r="K2573" i="1" s="1"/>
  <c r="U2502" i="1"/>
  <c r="Y2502" i="1" s="1"/>
  <c r="S2468" i="1"/>
  <c r="W2468" i="1" s="1"/>
  <c r="S2452" i="1"/>
  <c r="W2452" i="1" s="1"/>
  <c r="U2417" i="1"/>
  <c r="Y2417" i="1" s="1"/>
  <c r="AA2369" i="1"/>
  <c r="AB2369" i="1" s="1"/>
  <c r="AA2346" i="1"/>
  <c r="AB2346" i="1" s="1"/>
  <c r="L2346" i="1" s="1"/>
  <c r="AC2335" i="1"/>
  <c r="AD2335" i="1" s="1"/>
  <c r="L2335" i="1" s="1"/>
  <c r="AH2331" i="1"/>
  <c r="AI2331" i="1" s="1"/>
  <c r="AH2324" i="1"/>
  <c r="AI2324" i="1" s="1"/>
  <c r="K2324" i="1" s="1"/>
  <c r="AC2266" i="1"/>
  <c r="AD2266" i="1" s="1"/>
  <c r="L2266" i="1" s="1"/>
  <c r="AH2230" i="1"/>
  <c r="AI2230" i="1" s="1"/>
  <c r="K2230" i="1" s="1"/>
  <c r="AH2226" i="1"/>
  <c r="AI2226" i="1" s="1"/>
  <c r="AA2220" i="1"/>
  <c r="AB2220" i="1" s="1"/>
  <c r="AF2218" i="1"/>
  <c r="AG2218" i="1" s="1"/>
  <c r="K2218" i="1" s="1"/>
  <c r="AH2063" i="1"/>
  <c r="AI2063" i="1" s="1"/>
  <c r="K2063" i="1" s="1"/>
  <c r="AA2063" i="1"/>
  <c r="AB2063" i="1" s="1"/>
  <c r="AC1729" i="1"/>
  <c r="AD1729" i="1" s="1"/>
  <c r="L1729" i="1" s="1"/>
  <c r="AF1729" i="1"/>
  <c r="AG1729" i="1" s="1"/>
  <c r="AH1729" i="1"/>
  <c r="AI1729" i="1" s="1"/>
  <c r="K1729" i="1" s="1"/>
  <c r="AC1429" i="1"/>
  <c r="AD1429" i="1" s="1"/>
  <c r="L1429" i="1" s="1"/>
  <c r="AA1429" i="1"/>
  <c r="AB1429" i="1" s="1"/>
  <c r="AH529" i="1"/>
  <c r="AI529" i="1" s="1"/>
  <c r="K529" i="1" s="1"/>
  <c r="R529" i="1"/>
  <c r="V529" i="1" s="1"/>
  <c r="AF529" i="1"/>
  <c r="AG529" i="1" s="1"/>
  <c r="AA478" i="1"/>
  <c r="AB478" i="1" s="1"/>
  <c r="AC478" i="1"/>
  <c r="AD478" i="1" s="1"/>
  <c r="L478" i="1" s="1"/>
  <c r="T80" i="1"/>
  <c r="X80" i="1" s="1"/>
  <c r="U80" i="1"/>
  <c r="Y80" i="1" s="1"/>
  <c r="T3798" i="1"/>
  <c r="X3798" i="1" s="1"/>
  <c r="R3754" i="1"/>
  <c r="V3754" i="1" s="1"/>
  <c r="T3675" i="1"/>
  <c r="X3675" i="1" s="1"/>
  <c r="U3481" i="1"/>
  <c r="Y3481" i="1" s="1"/>
  <c r="T3297" i="1"/>
  <c r="X3297" i="1" s="1"/>
  <c r="S3202" i="1"/>
  <c r="W3202" i="1" s="1"/>
  <c r="AF3126" i="1"/>
  <c r="AG3126" i="1" s="1"/>
  <c r="U2909" i="1"/>
  <c r="Y2909" i="1" s="1"/>
  <c r="S2904" i="1"/>
  <c r="W2904" i="1" s="1"/>
  <c r="AF2804" i="1"/>
  <c r="AG2804" i="1" s="1"/>
  <c r="K2804" i="1" s="1"/>
  <c r="T2784" i="1"/>
  <c r="X2784" i="1" s="1"/>
  <c r="U2774" i="1"/>
  <c r="Y2774" i="1" s="1"/>
  <c r="R2698" i="1"/>
  <c r="V2698" i="1" s="1"/>
  <c r="AH2693" i="1"/>
  <c r="AI2693" i="1" s="1"/>
  <c r="K2693" i="1" s="1"/>
  <c r="AH2648" i="1"/>
  <c r="AI2648" i="1" s="1"/>
  <c r="K2648" i="1" s="1"/>
  <c r="R2645" i="1"/>
  <c r="V2645" i="1" s="1"/>
  <c r="T2638" i="1"/>
  <c r="X2638" i="1" s="1"/>
  <c r="AA2605" i="1"/>
  <c r="AB2605" i="1" s="1"/>
  <c r="AA2266" i="1"/>
  <c r="AB2266" i="1" s="1"/>
  <c r="R2252" i="1"/>
  <c r="V2252" i="1" s="1"/>
  <c r="AH2249" i="1"/>
  <c r="AI2249" i="1" s="1"/>
  <c r="AF2230" i="1"/>
  <c r="AG2230" i="1" s="1"/>
  <c r="AF2226" i="1"/>
  <c r="AG2226" i="1" s="1"/>
  <c r="K2226" i="1" s="1"/>
  <c r="AC2218" i="1"/>
  <c r="AD2218" i="1" s="1"/>
  <c r="T2141" i="1"/>
  <c r="X2141" i="1" s="1"/>
  <c r="I2141" i="1" s="1"/>
  <c r="AC2065" i="1"/>
  <c r="AD2065" i="1" s="1"/>
  <c r="L2065" i="1" s="1"/>
  <c r="AA2065" i="1"/>
  <c r="AB2065" i="1" s="1"/>
  <c r="AF1399" i="1"/>
  <c r="AG1399" i="1" s="1"/>
  <c r="AH1399" i="1"/>
  <c r="AI1399" i="1" s="1"/>
  <c r="K1399" i="1" s="1"/>
  <c r="AA1319" i="1"/>
  <c r="AB1319" i="1" s="1"/>
  <c r="AC1319" i="1"/>
  <c r="AD1319" i="1" s="1"/>
  <c r="L1319" i="1" s="1"/>
  <c r="AC1268" i="1"/>
  <c r="AD1268" i="1" s="1"/>
  <c r="L1268" i="1" s="1"/>
  <c r="AA1268" i="1"/>
  <c r="AB1268" i="1" s="1"/>
  <c r="AC971" i="1"/>
  <c r="AD971" i="1" s="1"/>
  <c r="L971" i="1" s="1"/>
  <c r="AF971" i="1"/>
  <c r="AG971" i="1" s="1"/>
  <c r="AC488" i="1"/>
  <c r="AD488" i="1" s="1"/>
  <c r="L488" i="1" s="1"/>
  <c r="AA488" i="1"/>
  <c r="AB488" i="1" s="1"/>
  <c r="AC345" i="1"/>
  <c r="AD345" i="1" s="1"/>
  <c r="L345" i="1" s="1"/>
  <c r="AF345" i="1"/>
  <c r="AG345" i="1" s="1"/>
  <c r="AC68" i="1"/>
  <c r="AD68" i="1" s="1"/>
  <c r="L68" i="1" s="1"/>
  <c r="AF68" i="1"/>
  <c r="AG68" i="1" s="1"/>
  <c r="AA25" i="1"/>
  <c r="AB25" i="1" s="1"/>
  <c r="AF25" i="1"/>
  <c r="AG25" i="1" s="1"/>
  <c r="R3812" i="1"/>
  <c r="V3812" i="1" s="1"/>
  <c r="I3812" i="1" s="1"/>
  <c r="U3580" i="1"/>
  <c r="Y3580" i="1" s="1"/>
  <c r="U3559" i="1"/>
  <c r="Y3559" i="1" s="1"/>
  <c r="I3559" i="1" s="1"/>
  <c r="AA3321" i="1"/>
  <c r="AB3321" i="1" s="1"/>
  <c r="L3321" i="1" s="1"/>
  <c r="AC3257" i="1"/>
  <c r="AD3257" i="1" s="1"/>
  <c r="L3257" i="1" s="1"/>
  <c r="AA3225" i="1"/>
  <c r="AB3225" i="1" s="1"/>
  <c r="AF3223" i="1"/>
  <c r="AG3223" i="1" s="1"/>
  <c r="T3170" i="1"/>
  <c r="X3170" i="1" s="1"/>
  <c r="I3170" i="1" s="1"/>
  <c r="AC3126" i="1"/>
  <c r="AD3126" i="1" s="1"/>
  <c r="L3126" i="1" s="1"/>
  <c r="AF3122" i="1"/>
  <c r="AG3122" i="1" s="1"/>
  <c r="K3122" i="1" s="1"/>
  <c r="AH3058" i="1"/>
  <c r="AI3058" i="1" s="1"/>
  <c r="AC3043" i="1"/>
  <c r="AD3043" i="1" s="1"/>
  <c r="AH3019" i="1"/>
  <c r="AI3019" i="1" s="1"/>
  <c r="K3019" i="1" s="1"/>
  <c r="AH2991" i="1"/>
  <c r="AI2991" i="1" s="1"/>
  <c r="K2991" i="1" s="1"/>
  <c r="AH2959" i="1"/>
  <c r="AI2959" i="1" s="1"/>
  <c r="K2959" i="1" s="1"/>
  <c r="AC2873" i="1"/>
  <c r="AD2873" i="1" s="1"/>
  <c r="L2873" i="1" s="1"/>
  <c r="T2869" i="1"/>
  <c r="X2869" i="1" s="1"/>
  <c r="AH2856" i="1"/>
  <c r="AI2856" i="1" s="1"/>
  <c r="AC2779" i="1"/>
  <c r="AD2779" i="1" s="1"/>
  <c r="T2737" i="1"/>
  <c r="X2737" i="1" s="1"/>
  <c r="AF2693" i="1"/>
  <c r="AG2693" i="1" s="1"/>
  <c r="AC2648" i="1"/>
  <c r="AD2648" i="1" s="1"/>
  <c r="L2648" i="1" s="1"/>
  <c r="AH2637" i="1"/>
  <c r="AI2637" i="1" s="1"/>
  <c r="K2637" i="1" s="1"/>
  <c r="R2605" i="1"/>
  <c r="V2605" i="1" s="1"/>
  <c r="AH2590" i="1"/>
  <c r="AI2590" i="1" s="1"/>
  <c r="K2590" i="1" s="1"/>
  <c r="AC2573" i="1"/>
  <c r="AD2573" i="1" s="1"/>
  <c r="L2573" i="1" s="1"/>
  <c r="U2514" i="1"/>
  <c r="Y2514" i="1" s="1"/>
  <c r="T2478" i="1"/>
  <c r="X2478" i="1" s="1"/>
  <c r="I2478" i="1" s="1"/>
  <c r="R2411" i="1"/>
  <c r="V2411" i="1" s="1"/>
  <c r="AF2221" i="1"/>
  <c r="AG2221" i="1" s="1"/>
  <c r="AC2200" i="1"/>
  <c r="AD2200" i="1" s="1"/>
  <c r="L2200" i="1" s="1"/>
  <c r="AH2170" i="1"/>
  <c r="AI2170" i="1" s="1"/>
  <c r="AC2168" i="1"/>
  <c r="AD2168" i="1" s="1"/>
  <c r="AC2010" i="1"/>
  <c r="AD2010" i="1" s="1"/>
  <c r="AH2010" i="1"/>
  <c r="AI2010" i="1" s="1"/>
  <c r="S1731" i="1"/>
  <c r="W1731" i="1" s="1"/>
  <c r="AA1731" i="1"/>
  <c r="AB1731" i="1" s="1"/>
  <c r="AA1378" i="1"/>
  <c r="AB1378" i="1" s="1"/>
  <c r="AH1378" i="1"/>
  <c r="AI1378" i="1" s="1"/>
  <c r="K1378" i="1" s="1"/>
  <c r="AC1067" i="1"/>
  <c r="AD1067" i="1" s="1"/>
  <c r="AA1067" i="1"/>
  <c r="AB1067" i="1" s="1"/>
  <c r="L1067" i="1" s="1"/>
  <c r="AF1067" i="1"/>
  <c r="AG1067" i="1" s="1"/>
  <c r="K1067" i="1" s="1"/>
  <c r="AH1067" i="1"/>
  <c r="AI1067" i="1" s="1"/>
  <c r="AF740" i="1"/>
  <c r="AG740" i="1" s="1"/>
  <c r="AA740" i="1"/>
  <c r="AB740" i="1" s="1"/>
  <c r="S3850" i="1"/>
  <c r="W3850" i="1" s="1"/>
  <c r="AA3831" i="1"/>
  <c r="AB3831" i="1" s="1"/>
  <c r="L3831" i="1" s="1"/>
  <c r="T3829" i="1"/>
  <c r="X3829" i="1" s="1"/>
  <c r="AA3745" i="1"/>
  <c r="AB3745" i="1" s="1"/>
  <c r="L3745" i="1" s="1"/>
  <c r="AA3729" i="1"/>
  <c r="AB3729" i="1" s="1"/>
  <c r="AA3727" i="1"/>
  <c r="AB3727" i="1" s="1"/>
  <c r="S3658" i="1"/>
  <c r="W3658" i="1" s="1"/>
  <c r="I3658" i="1" s="1"/>
  <c r="R3247" i="1"/>
  <c r="V3247" i="1" s="1"/>
  <c r="AC3122" i="1"/>
  <c r="AD3122" i="1" s="1"/>
  <c r="AA3092" i="1"/>
  <c r="AB3092" i="1" s="1"/>
  <c r="L3092" i="1" s="1"/>
  <c r="AF3090" i="1"/>
  <c r="AG3090" i="1" s="1"/>
  <c r="S3043" i="1"/>
  <c r="W3043" i="1" s="1"/>
  <c r="I3043" i="1" s="1"/>
  <c r="AC2991" i="1"/>
  <c r="AD2991" i="1" s="1"/>
  <c r="L2991" i="1" s="1"/>
  <c r="AF2959" i="1"/>
  <c r="AG2959" i="1" s="1"/>
  <c r="S2828" i="1"/>
  <c r="W2828" i="1" s="1"/>
  <c r="AC2762" i="1"/>
  <c r="AD2762" i="1" s="1"/>
  <c r="AH2740" i="1"/>
  <c r="AI2740" i="1" s="1"/>
  <c r="K2740" i="1" s="1"/>
  <c r="AF2719" i="1"/>
  <c r="AG2719" i="1" s="1"/>
  <c r="K2719" i="1" s="1"/>
  <c r="AF2679" i="1"/>
  <c r="AG2679" i="1" s="1"/>
  <c r="U2501" i="1"/>
  <c r="Y2501" i="1" s="1"/>
  <c r="AA2349" i="1"/>
  <c r="AB2349" i="1" s="1"/>
  <c r="AF2347" i="1"/>
  <c r="AG2347" i="1" s="1"/>
  <c r="AA2339" i="1"/>
  <c r="AB2339" i="1" s="1"/>
  <c r="AC2322" i="1"/>
  <c r="AD2322" i="1" s="1"/>
  <c r="L2322" i="1" s="1"/>
  <c r="R2321" i="1"/>
  <c r="V2321" i="1" s="1"/>
  <c r="AF2277" i="1"/>
  <c r="AG2277" i="1" s="1"/>
  <c r="K2277" i="1" s="1"/>
  <c r="AC2221" i="1"/>
  <c r="AD2221" i="1" s="1"/>
  <c r="L2221" i="1" s="1"/>
  <c r="AH2172" i="1"/>
  <c r="AI2172" i="1" s="1"/>
  <c r="K2172" i="1" s="1"/>
  <c r="U2138" i="1"/>
  <c r="Y2138" i="1" s="1"/>
  <c r="AF2102" i="1"/>
  <c r="AG2102" i="1" s="1"/>
  <c r="K2102" i="1" s="1"/>
  <c r="AH2042" i="1"/>
  <c r="AI2042" i="1" s="1"/>
  <c r="K2042" i="1" s="1"/>
  <c r="AF2042" i="1"/>
  <c r="AG2042" i="1" s="1"/>
  <c r="AA1975" i="1"/>
  <c r="AB1975" i="1" s="1"/>
  <c r="AC1975" i="1"/>
  <c r="AD1975" i="1" s="1"/>
  <c r="L1975" i="1" s="1"/>
  <c r="AF1975" i="1"/>
  <c r="AG1975" i="1" s="1"/>
  <c r="AC1954" i="1"/>
  <c r="AD1954" i="1" s="1"/>
  <c r="L1954" i="1" s="1"/>
  <c r="AF1954" i="1"/>
  <c r="AG1954" i="1" s="1"/>
  <c r="AF1934" i="1"/>
  <c r="AG1934" i="1" s="1"/>
  <c r="AA1934" i="1"/>
  <c r="AB1934" i="1" s="1"/>
  <c r="AC1934" i="1"/>
  <c r="AD1934" i="1" s="1"/>
  <c r="L1934" i="1" s="1"/>
  <c r="AH1420" i="1"/>
  <c r="AI1420" i="1" s="1"/>
  <c r="K1420" i="1" s="1"/>
  <c r="AF1420" i="1"/>
  <c r="AG1420" i="1" s="1"/>
  <c r="AA1292" i="1"/>
  <c r="AB1292" i="1" s="1"/>
  <c r="AH1292" i="1"/>
  <c r="AI1292" i="1" s="1"/>
  <c r="K1292" i="1" s="1"/>
  <c r="AH824" i="1"/>
  <c r="AI824" i="1" s="1"/>
  <c r="K824" i="1" s="1"/>
  <c r="AA824" i="1"/>
  <c r="AB824" i="1" s="1"/>
  <c r="AF824" i="1"/>
  <c r="AG824" i="1" s="1"/>
  <c r="AF693" i="1"/>
  <c r="AG693" i="1" s="1"/>
  <c r="K693" i="1" s="1"/>
  <c r="AA693" i="1"/>
  <c r="AB693" i="1" s="1"/>
  <c r="L693" i="1" s="1"/>
  <c r="AC693" i="1"/>
  <c r="AD693" i="1" s="1"/>
  <c r="AF112" i="1"/>
  <c r="AG112" i="1" s="1"/>
  <c r="K112" i="1" s="1"/>
  <c r="AA112" i="1"/>
  <c r="AB112" i="1" s="1"/>
  <c r="L112" i="1" s="1"/>
  <c r="AC112" i="1"/>
  <c r="AD112" i="1" s="1"/>
  <c r="AC27" i="1"/>
  <c r="AD27" i="1" s="1"/>
  <c r="AA27" i="1"/>
  <c r="AB27" i="1" s="1"/>
  <c r="L27" i="1" s="1"/>
  <c r="R1811" i="1"/>
  <c r="V1811" i="1" s="1"/>
  <c r="AH1762" i="1"/>
  <c r="AI1762" i="1" s="1"/>
  <c r="K1762" i="1" s="1"/>
  <c r="AF1706" i="1"/>
  <c r="AG1706" i="1" s="1"/>
  <c r="T1376" i="1"/>
  <c r="X1376" i="1" s="1"/>
  <c r="I1376" i="1" s="1"/>
  <c r="S1360" i="1"/>
  <c r="W1360" i="1" s="1"/>
  <c r="S1328" i="1"/>
  <c r="W1328" i="1" s="1"/>
  <c r="R1319" i="1"/>
  <c r="V1319" i="1" s="1"/>
  <c r="R1292" i="1"/>
  <c r="V1292" i="1" s="1"/>
  <c r="AA1122" i="1"/>
  <c r="AB1122" i="1" s="1"/>
  <c r="L1122" i="1" s="1"/>
  <c r="AF1103" i="1"/>
  <c r="AG1103" i="1" s="1"/>
  <c r="K1103" i="1" s="1"/>
  <c r="AH1074" i="1"/>
  <c r="AI1074" i="1" s="1"/>
  <c r="K1074" i="1" s="1"/>
  <c r="AC1070" i="1"/>
  <c r="AD1070" i="1" s="1"/>
  <c r="L1070" i="1" s="1"/>
  <c r="R1068" i="1"/>
  <c r="V1068" i="1" s="1"/>
  <c r="I1068" i="1" s="1"/>
  <c r="T1044" i="1"/>
  <c r="X1044" i="1" s="1"/>
  <c r="AC986" i="1"/>
  <c r="AD986" i="1" s="1"/>
  <c r="R971" i="1"/>
  <c r="V971" i="1" s="1"/>
  <c r="R863" i="1"/>
  <c r="V863" i="1" s="1"/>
  <c r="T858" i="1"/>
  <c r="X858" i="1" s="1"/>
  <c r="AA855" i="1"/>
  <c r="AB855" i="1" s="1"/>
  <c r="L855" i="1" s="1"/>
  <c r="AH840" i="1"/>
  <c r="AI840" i="1" s="1"/>
  <c r="AH578" i="1"/>
  <c r="AI578" i="1" s="1"/>
  <c r="U563" i="1"/>
  <c r="Y563" i="1" s="1"/>
  <c r="U548" i="1"/>
  <c r="Y548" i="1" s="1"/>
  <c r="U542" i="1"/>
  <c r="Y542" i="1" s="1"/>
  <c r="R488" i="1"/>
  <c r="V488" i="1" s="1"/>
  <c r="S374" i="1"/>
  <c r="W374" i="1" s="1"/>
  <c r="AH2046" i="1"/>
  <c r="AI2046" i="1" s="1"/>
  <c r="K2046" i="1" s="1"/>
  <c r="AF2039" i="1"/>
  <c r="AG2039" i="1" s="1"/>
  <c r="AA2038" i="1"/>
  <c r="AB2038" i="1" s="1"/>
  <c r="L2038" i="1" s="1"/>
  <c r="T2002" i="1"/>
  <c r="X2002" i="1" s="1"/>
  <c r="AH1963" i="1"/>
  <c r="AI1963" i="1" s="1"/>
  <c r="K1963" i="1" s="1"/>
  <c r="AF1914" i="1"/>
  <c r="AG1914" i="1" s="1"/>
  <c r="U1787" i="1"/>
  <c r="Y1787" i="1" s="1"/>
  <c r="AC1784" i="1"/>
  <c r="AD1784" i="1" s="1"/>
  <c r="AA1762" i="1"/>
  <c r="AB1762" i="1" s="1"/>
  <c r="U1662" i="1"/>
  <c r="Y1662" i="1" s="1"/>
  <c r="R1654" i="1"/>
  <c r="V1654" i="1" s="1"/>
  <c r="S1568" i="1"/>
  <c r="W1568" i="1" s="1"/>
  <c r="AA1555" i="1"/>
  <c r="AB1555" i="1" s="1"/>
  <c r="T1516" i="1"/>
  <c r="X1516" i="1" s="1"/>
  <c r="U1455" i="1"/>
  <c r="Y1455" i="1" s="1"/>
  <c r="AF1428" i="1"/>
  <c r="AG1428" i="1" s="1"/>
  <c r="K1428" i="1" s="1"/>
  <c r="AA1404" i="1"/>
  <c r="AB1404" i="1" s="1"/>
  <c r="AA1386" i="1"/>
  <c r="AB1386" i="1" s="1"/>
  <c r="AF1377" i="1"/>
  <c r="AG1377" i="1" s="1"/>
  <c r="K1377" i="1" s="1"/>
  <c r="AC1320" i="1"/>
  <c r="AD1320" i="1" s="1"/>
  <c r="AH1313" i="1"/>
  <c r="AI1313" i="1" s="1"/>
  <c r="K1313" i="1" s="1"/>
  <c r="AF1274" i="1"/>
  <c r="AG1274" i="1" s="1"/>
  <c r="K1274" i="1" s="1"/>
  <c r="S1205" i="1"/>
  <c r="W1205" i="1" s="1"/>
  <c r="AC1188" i="1"/>
  <c r="AD1188" i="1" s="1"/>
  <c r="AA1186" i="1"/>
  <c r="AB1186" i="1" s="1"/>
  <c r="AH1172" i="1"/>
  <c r="AI1172" i="1" s="1"/>
  <c r="K1172" i="1" s="1"/>
  <c r="AF1054" i="1"/>
  <c r="AG1054" i="1" s="1"/>
  <c r="K1054" i="1" s="1"/>
  <c r="AC1047" i="1"/>
  <c r="AD1047" i="1" s="1"/>
  <c r="S991" i="1"/>
  <c r="W991" i="1" s="1"/>
  <c r="AA977" i="1"/>
  <c r="AB977" i="1" s="1"/>
  <c r="L977" i="1" s="1"/>
  <c r="AF951" i="1"/>
  <c r="AG951" i="1" s="1"/>
  <c r="K951" i="1" s="1"/>
  <c r="AC928" i="1"/>
  <c r="AD928" i="1" s="1"/>
  <c r="L928" i="1" s="1"/>
  <c r="R909" i="1"/>
  <c r="V909" i="1" s="1"/>
  <c r="AA840" i="1"/>
  <c r="AB840" i="1" s="1"/>
  <c r="L840" i="1" s="1"/>
  <c r="AA823" i="1"/>
  <c r="AB823" i="1" s="1"/>
  <c r="AA785" i="1"/>
  <c r="AB785" i="1" s="1"/>
  <c r="L785" i="1" s="1"/>
  <c r="T778" i="1"/>
  <c r="X778" i="1" s="1"/>
  <c r="I778" i="1" s="1"/>
  <c r="AA749" i="1"/>
  <c r="AB749" i="1" s="1"/>
  <c r="AA729" i="1"/>
  <c r="AB729" i="1" s="1"/>
  <c r="AF727" i="1"/>
  <c r="AG727" i="1" s="1"/>
  <c r="AA623" i="1"/>
  <c r="AB623" i="1" s="1"/>
  <c r="L623" i="1" s="1"/>
  <c r="R580" i="1"/>
  <c r="V580" i="1" s="1"/>
  <c r="AH516" i="1"/>
  <c r="AI516" i="1" s="1"/>
  <c r="AA502" i="1"/>
  <c r="AB502" i="1" s="1"/>
  <c r="T444" i="1"/>
  <c r="X444" i="1" s="1"/>
  <c r="T442" i="1"/>
  <c r="X442" i="1" s="1"/>
  <c r="I442" i="1" s="1"/>
  <c r="T440" i="1"/>
  <c r="X440" i="1" s="1"/>
  <c r="I440" i="1" s="1"/>
  <c r="S407" i="1"/>
  <c r="W407" i="1" s="1"/>
  <c r="AF387" i="1"/>
  <c r="AG387" i="1" s="1"/>
  <c r="S371" i="1"/>
  <c r="W371" i="1" s="1"/>
  <c r="I371" i="1" s="1"/>
  <c r="AF292" i="1"/>
  <c r="AG292" i="1" s="1"/>
  <c r="K292" i="1" s="1"/>
  <c r="AH241" i="1"/>
  <c r="AI241" i="1" s="1"/>
  <c r="AH237" i="1"/>
  <c r="AI237" i="1" s="1"/>
  <c r="S233" i="1"/>
  <c r="W233" i="1" s="1"/>
  <c r="AC228" i="1"/>
  <c r="AD228" i="1" s="1"/>
  <c r="AH189" i="1"/>
  <c r="AI189" i="1" s="1"/>
  <c r="AF161" i="1"/>
  <c r="AG161" i="1" s="1"/>
  <c r="AF136" i="1"/>
  <c r="AG136" i="1" s="1"/>
  <c r="K136" i="1" s="1"/>
  <c r="AC106" i="1"/>
  <c r="AD106" i="1" s="1"/>
  <c r="L106" i="1" s="1"/>
  <c r="AC76" i="1"/>
  <c r="AD76" i="1" s="1"/>
  <c r="L76" i="1" s="1"/>
  <c r="AC67" i="1"/>
  <c r="AD67" i="1" s="1"/>
  <c r="L67" i="1" s="1"/>
  <c r="AC24" i="1"/>
  <c r="AD24" i="1" s="1"/>
  <c r="L24" i="1" s="1"/>
  <c r="AF2046" i="1"/>
  <c r="AG2046" i="1" s="1"/>
  <c r="AC2039" i="1"/>
  <c r="AD2039" i="1" s="1"/>
  <c r="L2039" i="1" s="1"/>
  <c r="T2016" i="1"/>
  <c r="X2016" i="1" s="1"/>
  <c r="R1999" i="1"/>
  <c r="V1999" i="1" s="1"/>
  <c r="T1987" i="1"/>
  <c r="X1987" i="1" s="1"/>
  <c r="AH1971" i="1"/>
  <c r="AI1971" i="1" s="1"/>
  <c r="AF1963" i="1"/>
  <c r="AG1963" i="1" s="1"/>
  <c r="AF1950" i="1"/>
  <c r="AG1950" i="1" s="1"/>
  <c r="K1950" i="1" s="1"/>
  <c r="AA1937" i="1"/>
  <c r="AB1937" i="1" s="1"/>
  <c r="AF1930" i="1"/>
  <c r="AG1930" i="1" s="1"/>
  <c r="AA1887" i="1"/>
  <c r="AB1887" i="1" s="1"/>
  <c r="AH1854" i="1"/>
  <c r="AI1854" i="1" s="1"/>
  <c r="K1854" i="1" s="1"/>
  <c r="T1784" i="1"/>
  <c r="X1784" i="1" s="1"/>
  <c r="AC1543" i="1"/>
  <c r="AD1543" i="1" s="1"/>
  <c r="U1491" i="1"/>
  <c r="Y1491" i="1" s="1"/>
  <c r="S1471" i="1"/>
  <c r="W1471" i="1" s="1"/>
  <c r="AF1204" i="1"/>
  <c r="AG1204" i="1" s="1"/>
  <c r="AF1172" i="1"/>
  <c r="AG1172" i="1" s="1"/>
  <c r="AC1168" i="1"/>
  <c r="AD1168" i="1" s="1"/>
  <c r="AF1166" i="1"/>
  <c r="AG1166" i="1" s="1"/>
  <c r="K1166" i="1" s="1"/>
  <c r="AH910" i="1"/>
  <c r="AI910" i="1" s="1"/>
  <c r="K910" i="1" s="1"/>
  <c r="AH899" i="1"/>
  <c r="AI899" i="1" s="1"/>
  <c r="K899" i="1" s="1"/>
  <c r="S727" i="1"/>
  <c r="W727" i="1" s="1"/>
  <c r="S606" i="1"/>
  <c r="W606" i="1" s="1"/>
  <c r="T597" i="1"/>
  <c r="X597" i="1" s="1"/>
  <c r="S590" i="1"/>
  <c r="W590" i="1" s="1"/>
  <c r="AF516" i="1"/>
  <c r="AG516" i="1" s="1"/>
  <c r="K516" i="1" s="1"/>
  <c r="AH410" i="1"/>
  <c r="AI410" i="1" s="1"/>
  <c r="S254" i="1"/>
  <c r="W254" i="1" s="1"/>
  <c r="AF241" i="1"/>
  <c r="AG241" i="1" s="1"/>
  <c r="K241" i="1" s="1"/>
  <c r="AA228" i="1"/>
  <c r="AB228" i="1" s="1"/>
  <c r="L228" i="1" s="1"/>
  <c r="AH201" i="1"/>
  <c r="AI201" i="1" s="1"/>
  <c r="K201" i="1" s="1"/>
  <c r="AF189" i="1"/>
  <c r="AG189" i="1" s="1"/>
  <c r="K189" i="1" s="1"/>
  <c r="AF173" i="1"/>
  <c r="AG173" i="1" s="1"/>
  <c r="AA161" i="1"/>
  <c r="AB161" i="1" s="1"/>
  <c r="AF145" i="1"/>
  <c r="AG145" i="1" s="1"/>
  <c r="AF138" i="1"/>
  <c r="AG138" i="1" s="1"/>
  <c r="K138" i="1" s="1"/>
  <c r="AA136" i="1"/>
  <c r="AB136" i="1" s="1"/>
  <c r="L136" i="1" s="1"/>
  <c r="AA76" i="1"/>
  <c r="AB76" i="1" s="1"/>
  <c r="S72" i="1"/>
  <c r="W72" i="1" s="1"/>
  <c r="AA67" i="1"/>
  <c r="AB67" i="1" s="1"/>
  <c r="AA24" i="1"/>
  <c r="AB24" i="1" s="1"/>
  <c r="AA19" i="1"/>
  <c r="AB19" i="1" s="1"/>
  <c r="U15" i="1"/>
  <c r="Y15" i="1" s="1"/>
  <c r="I15" i="1" s="1"/>
  <c r="U13" i="1"/>
  <c r="Y13" i="1" s="1"/>
  <c r="AH2061" i="1"/>
  <c r="AI2061" i="1" s="1"/>
  <c r="K2061" i="1" s="1"/>
  <c r="AC2046" i="1"/>
  <c r="AD2046" i="1" s="1"/>
  <c r="L2046" i="1" s="1"/>
  <c r="R2039" i="1"/>
  <c r="V2039" i="1" s="1"/>
  <c r="AH2030" i="1"/>
  <c r="AI2030" i="1" s="1"/>
  <c r="AC1963" i="1"/>
  <c r="AD1963" i="1" s="1"/>
  <c r="L1963" i="1" s="1"/>
  <c r="S1946" i="1"/>
  <c r="W1946" i="1" s="1"/>
  <c r="AH1943" i="1"/>
  <c r="AI1943" i="1" s="1"/>
  <c r="K1943" i="1" s="1"/>
  <c r="U1930" i="1"/>
  <c r="Y1930" i="1" s="1"/>
  <c r="I1930" i="1" s="1"/>
  <c r="AA1909" i="1"/>
  <c r="AB1909" i="1" s="1"/>
  <c r="L1909" i="1" s="1"/>
  <c r="AC1874" i="1"/>
  <c r="AD1874" i="1" s="1"/>
  <c r="L1874" i="1" s="1"/>
  <c r="AC1812" i="1"/>
  <c r="AD1812" i="1" s="1"/>
  <c r="L1812" i="1" s="1"/>
  <c r="S1779" i="1"/>
  <c r="W1779" i="1" s="1"/>
  <c r="AF1700" i="1"/>
  <c r="AG1700" i="1" s="1"/>
  <c r="AH1552" i="1"/>
  <c r="AI1552" i="1" s="1"/>
  <c r="K1552" i="1" s="1"/>
  <c r="U1546" i="1"/>
  <c r="Y1546" i="1" s="1"/>
  <c r="AA1510" i="1"/>
  <c r="AB1510" i="1" s="1"/>
  <c r="AC1497" i="1"/>
  <c r="AD1497" i="1" s="1"/>
  <c r="AH1492" i="1"/>
  <c r="AI1492" i="1" s="1"/>
  <c r="K1492" i="1" s="1"/>
  <c r="AH1490" i="1"/>
  <c r="AI1490" i="1" s="1"/>
  <c r="AH1454" i="1"/>
  <c r="AI1454" i="1" s="1"/>
  <c r="K1454" i="1" s="1"/>
  <c r="AH1423" i="1"/>
  <c r="AI1423" i="1" s="1"/>
  <c r="R1419" i="1"/>
  <c r="V1419" i="1" s="1"/>
  <c r="AF1393" i="1"/>
  <c r="AG1393" i="1" s="1"/>
  <c r="K1393" i="1" s="1"/>
  <c r="AF1344" i="1"/>
  <c r="AG1344" i="1" s="1"/>
  <c r="AC1326" i="1"/>
  <c r="AD1326" i="1" s="1"/>
  <c r="L1326" i="1" s="1"/>
  <c r="AF1208" i="1"/>
  <c r="AG1208" i="1" s="1"/>
  <c r="K1208" i="1" s="1"/>
  <c r="AA1204" i="1"/>
  <c r="AB1204" i="1" s="1"/>
  <c r="AC1172" i="1"/>
  <c r="AD1172" i="1" s="1"/>
  <c r="L1172" i="1" s="1"/>
  <c r="AA1168" i="1"/>
  <c r="AB1168" i="1" s="1"/>
  <c r="L1168" i="1" s="1"/>
  <c r="AA1166" i="1"/>
  <c r="AB1166" i="1" s="1"/>
  <c r="L1166" i="1" s="1"/>
  <c r="AH1143" i="1"/>
  <c r="AI1143" i="1" s="1"/>
  <c r="K1143" i="1" s="1"/>
  <c r="AH1134" i="1"/>
  <c r="AI1134" i="1" s="1"/>
  <c r="AH1104" i="1"/>
  <c r="AI1104" i="1" s="1"/>
  <c r="K1104" i="1" s="1"/>
  <c r="T1089" i="1"/>
  <c r="X1089" i="1" s="1"/>
  <c r="I1089" i="1" s="1"/>
  <c r="AF1040" i="1"/>
  <c r="AG1040" i="1" s="1"/>
  <c r="R951" i="1"/>
  <c r="V951" i="1" s="1"/>
  <c r="I951" i="1" s="1"/>
  <c r="AF943" i="1"/>
  <c r="AG943" i="1" s="1"/>
  <c r="K943" i="1" s="1"/>
  <c r="AA897" i="1"/>
  <c r="AB897" i="1" s="1"/>
  <c r="R840" i="1"/>
  <c r="V840" i="1" s="1"/>
  <c r="I840" i="1" s="1"/>
  <c r="AF829" i="1"/>
  <c r="AG829" i="1" s="1"/>
  <c r="AF789" i="1"/>
  <c r="AG789" i="1" s="1"/>
  <c r="AA450" i="1"/>
  <c r="AB450" i="1" s="1"/>
  <c r="AC363" i="1"/>
  <c r="AD363" i="1" s="1"/>
  <c r="L363" i="1" s="1"/>
  <c r="U287" i="1"/>
  <c r="Y287" i="1" s="1"/>
  <c r="AC241" i="1"/>
  <c r="AD241" i="1" s="1"/>
  <c r="AF229" i="1"/>
  <c r="AG229" i="1" s="1"/>
  <c r="AF201" i="1"/>
  <c r="AG201" i="1" s="1"/>
  <c r="AH196" i="1"/>
  <c r="AI196" i="1" s="1"/>
  <c r="K196" i="1" s="1"/>
  <c r="R191" i="1"/>
  <c r="V191" i="1" s="1"/>
  <c r="R189" i="1"/>
  <c r="V189" i="1" s="1"/>
  <c r="I189" i="1" s="1"/>
  <c r="AF177" i="1"/>
  <c r="AG177" i="1" s="1"/>
  <c r="AA173" i="1"/>
  <c r="AB173" i="1" s="1"/>
  <c r="AC59" i="1"/>
  <c r="AD59" i="1" s="1"/>
  <c r="AA44" i="1"/>
  <c r="AB44" i="1" s="1"/>
  <c r="U5" i="1"/>
  <c r="Y5" i="1" s="1"/>
  <c r="I5" i="1" s="1"/>
  <c r="S2060" i="1"/>
  <c r="W2060" i="1" s="1"/>
  <c r="AF2028" i="1"/>
  <c r="AG2028" i="1" s="1"/>
  <c r="AA2019" i="1"/>
  <c r="AB2019" i="1" s="1"/>
  <c r="AH1925" i="1"/>
  <c r="AI1925" i="1" s="1"/>
  <c r="K1925" i="1" s="1"/>
  <c r="AH1911" i="1"/>
  <c r="AI1911" i="1" s="1"/>
  <c r="AC1891" i="1"/>
  <c r="AD1891" i="1" s="1"/>
  <c r="AA1874" i="1"/>
  <c r="AB1874" i="1" s="1"/>
  <c r="AH1846" i="1"/>
  <c r="AI1846" i="1" s="1"/>
  <c r="K1846" i="1" s="1"/>
  <c r="U1827" i="1"/>
  <c r="Y1827" i="1" s="1"/>
  <c r="AC1712" i="1"/>
  <c r="AD1712" i="1" s="1"/>
  <c r="L1712" i="1" s="1"/>
  <c r="R1668" i="1"/>
  <c r="V1668" i="1" s="1"/>
  <c r="I1668" i="1" s="1"/>
  <c r="U1577" i="1"/>
  <c r="Y1577" i="1" s="1"/>
  <c r="S1564" i="1"/>
  <c r="W1564" i="1" s="1"/>
  <c r="AA1561" i="1"/>
  <c r="AB1561" i="1" s="1"/>
  <c r="L1561" i="1" s="1"/>
  <c r="AF1559" i="1"/>
  <c r="AG1559" i="1" s="1"/>
  <c r="AC1552" i="1"/>
  <c r="AD1552" i="1" s="1"/>
  <c r="L1552" i="1" s="1"/>
  <c r="R1548" i="1"/>
  <c r="V1548" i="1" s="1"/>
  <c r="I1548" i="1" s="1"/>
  <c r="AA1538" i="1"/>
  <c r="AB1538" i="1" s="1"/>
  <c r="L1538" i="1" s="1"/>
  <c r="AC1490" i="1"/>
  <c r="AD1490" i="1" s="1"/>
  <c r="AF1447" i="1"/>
  <c r="AG1447" i="1" s="1"/>
  <c r="AH1395" i="1"/>
  <c r="AI1395" i="1" s="1"/>
  <c r="T1379" i="1"/>
  <c r="X1379" i="1" s="1"/>
  <c r="I1379" i="1" s="1"/>
  <c r="AA1358" i="1"/>
  <c r="AB1358" i="1" s="1"/>
  <c r="L1358" i="1" s="1"/>
  <c r="AA1266" i="1"/>
  <c r="AB1266" i="1" s="1"/>
  <c r="AH1264" i="1"/>
  <c r="AI1264" i="1" s="1"/>
  <c r="K1264" i="1" s="1"/>
  <c r="AC1208" i="1"/>
  <c r="AD1208" i="1" s="1"/>
  <c r="AH1176" i="1"/>
  <c r="AI1176" i="1" s="1"/>
  <c r="T601" i="1"/>
  <c r="X601" i="1" s="1"/>
  <c r="I601" i="1" s="1"/>
  <c r="U567" i="1"/>
  <c r="Y567" i="1" s="1"/>
  <c r="I567" i="1" s="1"/>
  <c r="U562" i="1"/>
  <c r="Y562" i="1" s="1"/>
  <c r="I562" i="1" s="1"/>
  <c r="AF544" i="1"/>
  <c r="AG544" i="1" s="1"/>
  <c r="U520" i="1"/>
  <c r="Y520" i="1" s="1"/>
  <c r="AC343" i="1"/>
  <c r="AD343" i="1" s="1"/>
  <c r="U336" i="1"/>
  <c r="Y336" i="1" s="1"/>
  <c r="S296" i="1"/>
  <c r="W296" i="1" s="1"/>
  <c r="AA293" i="1"/>
  <c r="AB293" i="1" s="1"/>
  <c r="S277" i="1"/>
  <c r="W277" i="1" s="1"/>
  <c r="AA229" i="1"/>
  <c r="AB229" i="1" s="1"/>
  <c r="AA177" i="1"/>
  <c r="AB177" i="1" s="1"/>
  <c r="AH110" i="1"/>
  <c r="AI110" i="1" s="1"/>
  <c r="AF51" i="1"/>
  <c r="AG51" i="1" s="1"/>
  <c r="K51" i="1" s="1"/>
  <c r="S16" i="1"/>
  <c r="W16" i="1" s="1"/>
  <c r="T2046" i="1"/>
  <c r="X2046" i="1" s="1"/>
  <c r="I2046" i="1" s="1"/>
  <c r="S2003" i="1"/>
  <c r="W2003" i="1" s="1"/>
  <c r="AA1979" i="1"/>
  <c r="AB1979" i="1" s="1"/>
  <c r="L1979" i="1" s="1"/>
  <c r="R1918" i="1"/>
  <c r="V1918" i="1" s="1"/>
  <c r="I1918" i="1" s="1"/>
  <c r="T1788" i="1"/>
  <c r="X1788" i="1" s="1"/>
  <c r="AH1301" i="1"/>
  <c r="AI1301" i="1" s="1"/>
  <c r="T1125" i="1"/>
  <c r="X1125" i="1" s="1"/>
  <c r="R1060" i="1"/>
  <c r="V1060" i="1" s="1"/>
  <c r="AF980" i="1"/>
  <c r="AG980" i="1" s="1"/>
  <c r="R620" i="1"/>
  <c r="V620" i="1" s="1"/>
  <c r="I620" i="1" s="1"/>
  <c r="AC544" i="1"/>
  <c r="AD544" i="1" s="1"/>
  <c r="L544" i="1" s="1"/>
  <c r="R1152" i="1"/>
  <c r="V1152" i="1" s="1"/>
  <c r="T1053" i="1"/>
  <c r="X1053" i="1" s="1"/>
  <c r="AF1044" i="1"/>
  <c r="AG1044" i="1" s="1"/>
  <c r="K1044" i="1" s="1"/>
  <c r="T1035" i="1"/>
  <c r="X1035" i="1" s="1"/>
  <c r="I1035" i="1" s="1"/>
  <c r="R1026" i="1"/>
  <c r="V1026" i="1" s="1"/>
  <c r="I1026" i="1" s="1"/>
  <c r="AC996" i="1"/>
  <c r="AD996" i="1" s="1"/>
  <c r="L996" i="1" s="1"/>
  <c r="AA982" i="1"/>
  <c r="AB982" i="1" s="1"/>
  <c r="AC980" i="1"/>
  <c r="AD980" i="1" s="1"/>
  <c r="L980" i="1" s="1"/>
  <c r="AF969" i="1"/>
  <c r="AG969" i="1" s="1"/>
  <c r="K969" i="1" s="1"/>
  <c r="U940" i="1"/>
  <c r="Y940" i="1" s="1"/>
  <c r="I940" i="1" s="1"/>
  <c r="T935" i="1"/>
  <c r="X935" i="1" s="1"/>
  <c r="T932" i="1"/>
  <c r="X932" i="1" s="1"/>
  <c r="AC768" i="1"/>
  <c r="AD768" i="1" s="1"/>
  <c r="L768" i="1" s="1"/>
  <c r="AH619" i="1"/>
  <c r="AI619" i="1" s="1"/>
  <c r="K619" i="1" s="1"/>
  <c r="S548" i="1"/>
  <c r="W548" i="1" s="1"/>
  <c r="R358" i="1"/>
  <c r="V358" i="1" s="1"/>
  <c r="U355" i="1"/>
  <c r="Y355" i="1" s="1"/>
  <c r="S347" i="1"/>
  <c r="W347" i="1" s="1"/>
  <c r="T310" i="1"/>
  <c r="X310" i="1" s="1"/>
  <c r="I310" i="1" s="1"/>
  <c r="T64" i="1"/>
  <c r="X64" i="1" s="1"/>
  <c r="AA4051" i="1"/>
  <c r="AB4051" i="1" s="1"/>
  <c r="L4051" i="1" s="1"/>
  <c r="AF4051" i="1"/>
  <c r="AG4051" i="1" s="1"/>
  <c r="K4051" i="1" s="1"/>
  <c r="AH4051" i="1"/>
  <c r="AI4051" i="1" s="1"/>
  <c r="AC4015" i="1"/>
  <c r="AD4015" i="1" s="1"/>
  <c r="AA4015" i="1"/>
  <c r="AB4015" i="1" s="1"/>
  <c r="L4015" i="1" s="1"/>
  <c r="AF4015" i="1"/>
  <c r="AG4015" i="1" s="1"/>
  <c r="K4015" i="1" s="1"/>
  <c r="AF2513" i="1"/>
  <c r="AG2513" i="1" s="1"/>
  <c r="K2513" i="1" s="1"/>
  <c r="AA2513" i="1"/>
  <c r="AB2513" i="1" s="1"/>
  <c r="L2513" i="1" s="1"/>
  <c r="R4195" i="1"/>
  <c r="V4195" i="1" s="1"/>
  <c r="U4182" i="1"/>
  <c r="Y4182" i="1" s="1"/>
  <c r="R4149" i="1"/>
  <c r="V4149" i="1" s="1"/>
  <c r="I4149" i="1" s="1"/>
  <c r="S4126" i="1"/>
  <c r="W4126" i="1" s="1"/>
  <c r="S4114" i="1"/>
  <c r="W4114" i="1" s="1"/>
  <c r="AH4106" i="1"/>
  <c r="AI4106" i="1" s="1"/>
  <c r="AH4101" i="1"/>
  <c r="AI4101" i="1" s="1"/>
  <c r="K4101" i="1" s="1"/>
  <c r="AC4030" i="1"/>
  <c r="AD4030" i="1" s="1"/>
  <c r="AH4030" i="1"/>
  <c r="AI4030" i="1" s="1"/>
  <c r="AA3921" i="1"/>
  <c r="AB3921" i="1" s="1"/>
  <c r="R3921" i="1"/>
  <c r="V3921" i="1" s="1"/>
  <c r="AF3921" i="1"/>
  <c r="AG3921" i="1" s="1"/>
  <c r="T3903" i="1"/>
  <c r="X3903" i="1" s="1"/>
  <c r="S3886" i="1"/>
  <c r="W3886" i="1" s="1"/>
  <c r="AA3886" i="1"/>
  <c r="AB3886" i="1" s="1"/>
  <c r="AH3886" i="1"/>
  <c r="AI3886" i="1" s="1"/>
  <c r="K3886" i="1" s="1"/>
  <c r="AA3806" i="1"/>
  <c r="AB3806" i="1" s="1"/>
  <c r="AC3806" i="1"/>
  <c r="AD3806" i="1" s="1"/>
  <c r="L3806" i="1" s="1"/>
  <c r="AF3806" i="1"/>
  <c r="AG3806" i="1" s="1"/>
  <c r="AF3674" i="1"/>
  <c r="AG3674" i="1" s="1"/>
  <c r="AC3674" i="1"/>
  <c r="AD3674" i="1" s="1"/>
  <c r="L3674" i="1" s="1"/>
  <c r="AH3674" i="1"/>
  <c r="AI3674" i="1" s="1"/>
  <c r="K3674" i="1" s="1"/>
  <c r="U3659" i="1"/>
  <c r="Y3659" i="1" s="1"/>
  <c r="T3659" i="1"/>
  <c r="X3659" i="1" s="1"/>
  <c r="AA3206" i="1"/>
  <c r="AB3206" i="1" s="1"/>
  <c r="AC3206" i="1"/>
  <c r="AD3206" i="1" s="1"/>
  <c r="L3206" i="1" s="1"/>
  <c r="AA3969" i="1"/>
  <c r="AB3969" i="1" s="1"/>
  <c r="AF3969" i="1"/>
  <c r="AG3969" i="1" s="1"/>
  <c r="AH3969" i="1"/>
  <c r="AI3969" i="1" s="1"/>
  <c r="K3969" i="1" s="1"/>
  <c r="AA3950" i="1"/>
  <c r="AB3950" i="1" s="1"/>
  <c r="L3950" i="1" s="1"/>
  <c r="AC3950" i="1"/>
  <c r="AD3950" i="1" s="1"/>
  <c r="AH3930" i="1"/>
  <c r="AI3930" i="1" s="1"/>
  <c r="AA3930" i="1"/>
  <c r="AB3930" i="1" s="1"/>
  <c r="L3930" i="1" s="1"/>
  <c r="AC3930" i="1"/>
  <c r="AD3930" i="1" s="1"/>
  <c r="AA2656" i="1"/>
  <c r="AB2656" i="1" s="1"/>
  <c r="L2656" i="1" s="1"/>
  <c r="AH2656" i="1"/>
  <c r="AI2656" i="1" s="1"/>
  <c r="S4155" i="1"/>
  <c r="W4155" i="1" s="1"/>
  <c r="I4155" i="1" s="1"/>
  <c r="AH4151" i="1"/>
  <c r="AI4151" i="1" s="1"/>
  <c r="K4151" i="1" s="1"/>
  <c r="AH4119" i="1"/>
  <c r="AI4119" i="1" s="1"/>
  <c r="K4119" i="1" s="1"/>
  <c r="AH4102" i="1"/>
  <c r="AI4102" i="1" s="1"/>
  <c r="R4065" i="1"/>
  <c r="V4065" i="1" s="1"/>
  <c r="AH3974" i="1"/>
  <c r="AI3974" i="1" s="1"/>
  <c r="S3974" i="1"/>
  <c r="W3974" i="1" s="1"/>
  <c r="AC3781" i="1"/>
  <c r="AD3781" i="1" s="1"/>
  <c r="AA3781" i="1"/>
  <c r="AB3781" i="1" s="1"/>
  <c r="L3781" i="1" s="1"/>
  <c r="AH3781" i="1"/>
  <c r="AI3781" i="1" s="1"/>
  <c r="AA3742" i="1"/>
  <c r="AB3742" i="1" s="1"/>
  <c r="T3742" i="1"/>
  <c r="X3742" i="1" s="1"/>
  <c r="AH3742" i="1"/>
  <c r="AI3742" i="1" s="1"/>
  <c r="K3742" i="1" s="1"/>
  <c r="AA3661" i="1"/>
  <c r="AB3661" i="1" s="1"/>
  <c r="L3661" i="1" s="1"/>
  <c r="AC3661" i="1"/>
  <c r="AD3661" i="1" s="1"/>
  <c r="AH3661" i="1"/>
  <c r="AI3661" i="1" s="1"/>
  <c r="AH3647" i="1"/>
  <c r="AI3647" i="1" s="1"/>
  <c r="AC3647" i="1"/>
  <c r="AD3647" i="1" s="1"/>
  <c r="AA3374" i="1"/>
  <c r="AB3374" i="1" s="1"/>
  <c r="AC3374" i="1"/>
  <c r="AD3374" i="1" s="1"/>
  <c r="L3374" i="1" s="1"/>
  <c r="AH3374" i="1"/>
  <c r="AI3374" i="1" s="1"/>
  <c r="K3374" i="1" s="1"/>
  <c r="AA3229" i="1"/>
  <c r="AB3229" i="1" s="1"/>
  <c r="L3229" i="1" s="1"/>
  <c r="AH3229" i="1"/>
  <c r="AI3229" i="1" s="1"/>
  <c r="T4196" i="1"/>
  <c r="X4196" i="1" s="1"/>
  <c r="S4217" i="1"/>
  <c r="W4217" i="1" s="1"/>
  <c r="S4207" i="1"/>
  <c r="W4207" i="1" s="1"/>
  <c r="AF4185" i="1"/>
  <c r="AG4185" i="1" s="1"/>
  <c r="AH4183" i="1"/>
  <c r="AI4183" i="1" s="1"/>
  <c r="K4183" i="1" s="1"/>
  <c r="U4181" i="1"/>
  <c r="Y4181" i="1" s="1"/>
  <c r="AH4179" i="1"/>
  <c r="AI4179" i="1" s="1"/>
  <c r="K4179" i="1" s="1"/>
  <c r="U4175" i="1"/>
  <c r="Y4175" i="1" s="1"/>
  <c r="AF4172" i="1"/>
  <c r="AG4172" i="1" s="1"/>
  <c r="K4172" i="1" s="1"/>
  <c r="AF4156" i="1"/>
  <c r="AG4156" i="1" s="1"/>
  <c r="AF4154" i="1"/>
  <c r="AG4154" i="1" s="1"/>
  <c r="K4154" i="1" s="1"/>
  <c r="AF4151" i="1"/>
  <c r="AG4151" i="1" s="1"/>
  <c r="AC4148" i="1"/>
  <c r="AD4148" i="1" s="1"/>
  <c r="L4148" i="1" s="1"/>
  <c r="AF4146" i="1"/>
  <c r="AG4146" i="1" s="1"/>
  <c r="K4146" i="1" s="1"/>
  <c r="T4145" i="1"/>
  <c r="X4145" i="1" s="1"/>
  <c r="I4145" i="1" s="1"/>
  <c r="AC4143" i="1"/>
  <c r="AD4143" i="1" s="1"/>
  <c r="L4143" i="1" s="1"/>
  <c r="T4137" i="1"/>
  <c r="X4137" i="1" s="1"/>
  <c r="T4135" i="1"/>
  <c r="X4135" i="1" s="1"/>
  <c r="AF4128" i="1"/>
  <c r="AG4128" i="1" s="1"/>
  <c r="K4128" i="1" s="1"/>
  <c r="T4127" i="1"/>
  <c r="X4127" i="1" s="1"/>
  <c r="AF4125" i="1"/>
  <c r="AG4125" i="1" s="1"/>
  <c r="K4125" i="1" s="1"/>
  <c r="AF4119" i="1"/>
  <c r="AG4119" i="1" s="1"/>
  <c r="U4118" i="1"/>
  <c r="Y4118" i="1" s="1"/>
  <c r="AA4116" i="1"/>
  <c r="AB4116" i="1" s="1"/>
  <c r="U4111" i="1"/>
  <c r="Y4111" i="1" s="1"/>
  <c r="AC4106" i="1"/>
  <c r="AD4106" i="1" s="1"/>
  <c r="AF4102" i="1"/>
  <c r="AG4102" i="1" s="1"/>
  <c r="K4102" i="1" s="1"/>
  <c r="AC4101" i="1"/>
  <c r="AD4101" i="1" s="1"/>
  <c r="L4101" i="1" s="1"/>
  <c r="AA4096" i="1"/>
  <c r="AB4096" i="1" s="1"/>
  <c r="AA4094" i="1"/>
  <c r="AB4094" i="1" s="1"/>
  <c r="U4091" i="1"/>
  <c r="Y4091" i="1" s="1"/>
  <c r="I4091" i="1" s="1"/>
  <c r="AC4089" i="1"/>
  <c r="AD4089" i="1" s="1"/>
  <c r="L4089" i="1" s="1"/>
  <c r="S4062" i="1"/>
  <c r="W4062" i="1" s="1"/>
  <c r="AA4055" i="1"/>
  <c r="AB4055" i="1" s="1"/>
  <c r="L4055" i="1" s="1"/>
  <c r="AC4032" i="1"/>
  <c r="AD4032" i="1" s="1"/>
  <c r="AA4032" i="1"/>
  <c r="AB4032" i="1" s="1"/>
  <c r="L4032" i="1" s="1"/>
  <c r="AH4032" i="1"/>
  <c r="AI4032" i="1" s="1"/>
  <c r="R3962" i="1"/>
  <c r="V3962" i="1" s="1"/>
  <c r="AA3962" i="1"/>
  <c r="AB3962" i="1" s="1"/>
  <c r="AC3957" i="1"/>
  <c r="AD3957" i="1" s="1"/>
  <c r="L3957" i="1" s="1"/>
  <c r="AA3957" i="1"/>
  <c r="AB3957" i="1" s="1"/>
  <c r="AH3957" i="1"/>
  <c r="AI3957" i="1" s="1"/>
  <c r="K3957" i="1" s="1"/>
  <c r="AH3905" i="1"/>
  <c r="AI3905" i="1" s="1"/>
  <c r="AF3905" i="1"/>
  <c r="AG3905" i="1" s="1"/>
  <c r="K3905" i="1" s="1"/>
  <c r="R3810" i="1"/>
  <c r="V3810" i="1" s="1"/>
  <c r="AA3810" i="1"/>
  <c r="AB3810" i="1" s="1"/>
  <c r="AC3810" i="1"/>
  <c r="AD3810" i="1" s="1"/>
  <c r="L3810" i="1" s="1"/>
  <c r="AA3649" i="1"/>
  <c r="AB3649" i="1" s="1"/>
  <c r="L3649" i="1" s="1"/>
  <c r="AC3649" i="1"/>
  <c r="AD3649" i="1" s="1"/>
  <c r="AH3649" i="1"/>
  <c r="AI3649" i="1" s="1"/>
  <c r="AF3392" i="1"/>
  <c r="AG3392" i="1" s="1"/>
  <c r="AC3392" i="1"/>
  <c r="AD3392" i="1" s="1"/>
  <c r="L3392" i="1" s="1"/>
  <c r="AF3842" i="1"/>
  <c r="AG3842" i="1" s="1"/>
  <c r="AC3842" i="1"/>
  <c r="AD3842" i="1" s="1"/>
  <c r="L3842" i="1" s="1"/>
  <c r="AC3372" i="1"/>
  <c r="AD3372" i="1" s="1"/>
  <c r="AA3372" i="1"/>
  <c r="AB3372" i="1" s="1"/>
  <c r="L3372" i="1" s="1"/>
  <c r="AF3372" i="1"/>
  <c r="AG3372" i="1" s="1"/>
  <c r="K3372" i="1" s="1"/>
  <c r="AH4211" i="1"/>
  <c r="AI4211" i="1" s="1"/>
  <c r="K4211" i="1" s="1"/>
  <c r="AF4209" i="1"/>
  <c r="AG4209" i="1" s="1"/>
  <c r="K4209" i="1" s="1"/>
  <c r="AC4185" i="1"/>
  <c r="AD4185" i="1" s="1"/>
  <c r="L4185" i="1" s="1"/>
  <c r="AF4179" i="1"/>
  <c r="AG4179" i="1" s="1"/>
  <c r="T4176" i="1"/>
  <c r="X4176" i="1" s="1"/>
  <c r="AC4172" i="1"/>
  <c r="AD4172" i="1" s="1"/>
  <c r="R4171" i="1"/>
  <c r="V4171" i="1" s="1"/>
  <c r="AH4161" i="1"/>
  <c r="AI4161" i="1" s="1"/>
  <c r="AH4157" i="1"/>
  <c r="AI4157" i="1" s="1"/>
  <c r="AC4154" i="1"/>
  <c r="AD4154" i="1" s="1"/>
  <c r="AC4151" i="1"/>
  <c r="AD4151" i="1" s="1"/>
  <c r="L4151" i="1" s="1"/>
  <c r="AA4148" i="1"/>
  <c r="AB4148" i="1" s="1"/>
  <c r="AC4146" i="1"/>
  <c r="AD4146" i="1" s="1"/>
  <c r="AA4143" i="1"/>
  <c r="AB4143" i="1" s="1"/>
  <c r="AA4130" i="1"/>
  <c r="AB4130" i="1" s="1"/>
  <c r="AC4125" i="1"/>
  <c r="AD4125" i="1" s="1"/>
  <c r="AC4119" i="1"/>
  <c r="AD4119" i="1" s="1"/>
  <c r="L4119" i="1" s="1"/>
  <c r="AH4117" i="1"/>
  <c r="AI4117" i="1" s="1"/>
  <c r="AC4102" i="1"/>
  <c r="AD4102" i="1" s="1"/>
  <c r="AF4097" i="1"/>
  <c r="AG4097" i="1" s="1"/>
  <c r="AF4090" i="1"/>
  <c r="AG4090" i="1" s="1"/>
  <c r="AA4089" i="1"/>
  <c r="AB4089" i="1" s="1"/>
  <c r="AF4071" i="1"/>
  <c r="AG4071" i="1" s="1"/>
  <c r="K4071" i="1" s="1"/>
  <c r="AA4066" i="1"/>
  <c r="AB4066" i="1" s="1"/>
  <c r="R4036" i="1"/>
  <c r="V4036" i="1" s="1"/>
  <c r="AC4021" i="1"/>
  <c r="AD4021" i="1" s="1"/>
  <c r="L4021" i="1" s="1"/>
  <c r="AA4021" i="1"/>
  <c r="AB4021" i="1" s="1"/>
  <c r="AF4021" i="1"/>
  <c r="AG4021" i="1" s="1"/>
  <c r="R4016" i="1"/>
  <c r="V4016" i="1" s="1"/>
  <c r="AC4009" i="1"/>
  <c r="AD4009" i="1" s="1"/>
  <c r="AA4009" i="1"/>
  <c r="AB4009" i="1" s="1"/>
  <c r="L4009" i="1" s="1"/>
  <c r="AF4009" i="1"/>
  <c r="AG4009" i="1" s="1"/>
  <c r="K4009" i="1" s="1"/>
  <c r="AH4009" i="1"/>
  <c r="AI4009" i="1" s="1"/>
  <c r="AC3976" i="1"/>
  <c r="AD3976" i="1" s="1"/>
  <c r="L3976" i="1" s="1"/>
  <c r="AF3976" i="1"/>
  <c r="AG3976" i="1" s="1"/>
  <c r="AC3968" i="1"/>
  <c r="AD3968" i="1" s="1"/>
  <c r="L3968" i="1" s="1"/>
  <c r="AA3968" i="1"/>
  <c r="AB3968" i="1" s="1"/>
  <c r="AF3968" i="1"/>
  <c r="AG3968" i="1" s="1"/>
  <c r="AA3907" i="1"/>
  <c r="AB3907" i="1" s="1"/>
  <c r="AC3907" i="1"/>
  <c r="AD3907" i="1" s="1"/>
  <c r="L3907" i="1" s="1"/>
  <c r="AF3907" i="1"/>
  <c r="AG3907" i="1" s="1"/>
  <c r="AH3907" i="1"/>
  <c r="AI3907" i="1" s="1"/>
  <c r="K3907" i="1" s="1"/>
  <c r="AA3866" i="1"/>
  <c r="AB3866" i="1" s="1"/>
  <c r="AC3866" i="1"/>
  <c r="AD3866" i="1" s="1"/>
  <c r="L3866" i="1" s="1"/>
  <c r="AF3854" i="1"/>
  <c r="AG3854" i="1" s="1"/>
  <c r="K3854" i="1" s="1"/>
  <c r="AC3854" i="1"/>
  <c r="AD3854" i="1" s="1"/>
  <c r="AH3854" i="1"/>
  <c r="AI3854" i="1" s="1"/>
  <c r="AF3787" i="1"/>
  <c r="AG3787" i="1" s="1"/>
  <c r="AA3787" i="1"/>
  <c r="AB3787" i="1" s="1"/>
  <c r="AC3787" i="1"/>
  <c r="AD3787" i="1" s="1"/>
  <c r="L3787" i="1" s="1"/>
  <c r="AH3787" i="1"/>
  <c r="AI3787" i="1" s="1"/>
  <c r="K3787" i="1" s="1"/>
  <c r="AA3771" i="1"/>
  <c r="AB3771" i="1" s="1"/>
  <c r="L3771" i="1" s="1"/>
  <c r="AC3771" i="1"/>
  <c r="AD3771" i="1" s="1"/>
  <c r="AH3771" i="1"/>
  <c r="AI3771" i="1" s="1"/>
  <c r="AH2738" i="1"/>
  <c r="AI2738" i="1" s="1"/>
  <c r="K2738" i="1" s="1"/>
  <c r="AA2738" i="1"/>
  <c r="AB2738" i="1" s="1"/>
  <c r="AC2738" i="1"/>
  <c r="AD2738" i="1" s="1"/>
  <c r="L2738" i="1" s="1"/>
  <c r="AF2738" i="1"/>
  <c r="AG2738" i="1" s="1"/>
  <c r="AA2630" i="1"/>
  <c r="AB2630" i="1" s="1"/>
  <c r="L2630" i="1" s="1"/>
  <c r="AF2630" i="1"/>
  <c r="AG2630" i="1" s="1"/>
  <c r="K2630" i="1" s="1"/>
  <c r="AH2630" i="1"/>
  <c r="AI2630" i="1" s="1"/>
  <c r="AA4211" i="1"/>
  <c r="AB4211" i="1" s="1"/>
  <c r="T4205" i="1"/>
  <c r="X4205" i="1" s="1"/>
  <c r="AH4195" i="1"/>
  <c r="AI4195" i="1" s="1"/>
  <c r="S4190" i="1"/>
  <c r="W4190" i="1" s="1"/>
  <c r="AH4180" i="1"/>
  <c r="AI4180" i="1" s="1"/>
  <c r="K4180" i="1" s="1"/>
  <c r="AF4157" i="1"/>
  <c r="AG4157" i="1" s="1"/>
  <c r="K4157" i="1" s="1"/>
  <c r="AA4146" i="1"/>
  <c r="AB4146" i="1" s="1"/>
  <c r="L4146" i="1" s="1"/>
  <c r="U4145" i="1"/>
  <c r="Y4145" i="1" s="1"/>
  <c r="U4138" i="1"/>
  <c r="Y4138" i="1" s="1"/>
  <c r="AF4136" i="1"/>
  <c r="AG4136" i="1" s="1"/>
  <c r="K4136" i="1" s="1"/>
  <c r="AH4126" i="1"/>
  <c r="AI4126" i="1" s="1"/>
  <c r="AA4125" i="1"/>
  <c r="AB4125" i="1" s="1"/>
  <c r="L4125" i="1" s="1"/>
  <c r="S4123" i="1"/>
  <c r="W4123" i="1" s="1"/>
  <c r="AF4117" i="1"/>
  <c r="AG4117" i="1" s="1"/>
  <c r="K4117" i="1" s="1"/>
  <c r="R4115" i="1"/>
  <c r="V4115" i="1" s="1"/>
  <c r="AH4109" i="1"/>
  <c r="AI4109" i="1" s="1"/>
  <c r="AF4107" i="1"/>
  <c r="AG4107" i="1" s="1"/>
  <c r="K4107" i="1" s="1"/>
  <c r="AC4097" i="1"/>
  <c r="AD4097" i="1" s="1"/>
  <c r="L4097" i="1" s="1"/>
  <c r="AA4090" i="1"/>
  <c r="AB4090" i="1" s="1"/>
  <c r="T4081" i="1"/>
  <c r="X4081" i="1" s="1"/>
  <c r="AC4073" i="1"/>
  <c r="AD4073" i="1" s="1"/>
  <c r="T4070" i="1"/>
  <c r="X4070" i="1" s="1"/>
  <c r="I4070" i="1" s="1"/>
  <c r="AC4051" i="1"/>
  <c r="AD4051" i="1" s="1"/>
  <c r="AH4015" i="1"/>
  <c r="AI4015" i="1" s="1"/>
  <c r="T3994" i="1"/>
  <c r="X3994" i="1" s="1"/>
  <c r="AA3926" i="1"/>
  <c r="AB3926" i="1" s="1"/>
  <c r="L3926" i="1" s="1"/>
  <c r="AF3926" i="1"/>
  <c r="AG3926" i="1" s="1"/>
  <c r="K3926" i="1" s="1"/>
  <c r="AH3926" i="1"/>
  <c r="AI3926" i="1" s="1"/>
  <c r="AA3915" i="1"/>
  <c r="AB3915" i="1" s="1"/>
  <c r="U3915" i="1"/>
  <c r="Y3915" i="1" s="1"/>
  <c r="I3915" i="1" s="1"/>
  <c r="R3730" i="1"/>
  <c r="V3730" i="1" s="1"/>
  <c r="AA3730" i="1"/>
  <c r="AB3730" i="1" s="1"/>
  <c r="AF3730" i="1"/>
  <c r="AG3730" i="1" s="1"/>
  <c r="AH3730" i="1"/>
  <c r="AI3730" i="1" s="1"/>
  <c r="K3730" i="1" s="1"/>
  <c r="AH3343" i="1"/>
  <c r="AI3343" i="1" s="1"/>
  <c r="K3343" i="1" s="1"/>
  <c r="AF3343" i="1"/>
  <c r="AG3343" i="1" s="1"/>
  <c r="AA4005" i="1"/>
  <c r="AB4005" i="1" s="1"/>
  <c r="L4005" i="1" s="1"/>
  <c r="AC4005" i="1"/>
  <c r="AD4005" i="1" s="1"/>
  <c r="AF4005" i="1"/>
  <c r="AG4005" i="1" s="1"/>
  <c r="K4005" i="1" s="1"/>
  <c r="AH4005" i="1"/>
  <c r="AI4005" i="1" s="1"/>
  <c r="AH3901" i="1"/>
  <c r="AI3901" i="1" s="1"/>
  <c r="K3901" i="1" s="1"/>
  <c r="AF3901" i="1"/>
  <c r="AG3901" i="1" s="1"/>
  <c r="S3779" i="1"/>
  <c r="W3779" i="1" s="1"/>
  <c r="T3779" i="1"/>
  <c r="X3779" i="1" s="1"/>
  <c r="I3779" i="1" s="1"/>
  <c r="AA3333" i="1"/>
  <c r="AB3333" i="1" s="1"/>
  <c r="AC3333" i="1"/>
  <c r="AD3333" i="1" s="1"/>
  <c r="L3333" i="1" s="1"/>
  <c r="AF3333" i="1"/>
  <c r="AG3333" i="1" s="1"/>
  <c r="AH3333" i="1"/>
  <c r="AI3333" i="1" s="1"/>
  <c r="K3333" i="1" s="1"/>
  <c r="R2641" i="1"/>
  <c r="V2641" i="1" s="1"/>
  <c r="AC2641" i="1"/>
  <c r="AD2641" i="1" s="1"/>
  <c r="L2641" i="1" s="1"/>
  <c r="AH2641" i="1"/>
  <c r="AI2641" i="1" s="1"/>
  <c r="K2641" i="1" s="1"/>
  <c r="AF4195" i="1"/>
  <c r="AG4195" i="1" s="1"/>
  <c r="K4195" i="1" s="1"/>
  <c r="AA4180" i="1"/>
  <c r="AB4180" i="1" s="1"/>
  <c r="R4179" i="1"/>
  <c r="V4179" i="1" s="1"/>
  <c r="AC4167" i="1"/>
  <c r="AD4167" i="1" s="1"/>
  <c r="AC4157" i="1"/>
  <c r="AD4157" i="1" s="1"/>
  <c r="AH4149" i="1"/>
  <c r="AI4149" i="1" s="1"/>
  <c r="AC4126" i="1"/>
  <c r="AD4126" i="1" s="1"/>
  <c r="AC4120" i="1"/>
  <c r="AD4120" i="1" s="1"/>
  <c r="L4120" i="1" s="1"/>
  <c r="AA4117" i="1"/>
  <c r="AB4117" i="1" s="1"/>
  <c r="L4117" i="1" s="1"/>
  <c r="AF4109" i="1"/>
  <c r="AG4109" i="1" s="1"/>
  <c r="K4109" i="1" s="1"/>
  <c r="AH4103" i="1"/>
  <c r="AI4103" i="1" s="1"/>
  <c r="R4101" i="1"/>
  <c r="V4101" i="1" s="1"/>
  <c r="R4097" i="1"/>
  <c r="V4097" i="1" s="1"/>
  <c r="T4092" i="1"/>
  <c r="X4092" i="1" s="1"/>
  <c r="S4090" i="1"/>
  <c r="W4090" i="1" s="1"/>
  <c r="U4087" i="1"/>
  <c r="Y4087" i="1" s="1"/>
  <c r="R4073" i="1"/>
  <c r="V4073" i="1" s="1"/>
  <c r="AH4058" i="1"/>
  <c r="AI4058" i="1" s="1"/>
  <c r="AF4056" i="1"/>
  <c r="AG4056" i="1" s="1"/>
  <c r="K4056" i="1" s="1"/>
  <c r="AF4010" i="1"/>
  <c r="AG4010" i="1" s="1"/>
  <c r="K4010" i="1" s="1"/>
  <c r="AA3982" i="1"/>
  <c r="AB3982" i="1" s="1"/>
  <c r="L3982" i="1" s="1"/>
  <c r="AC3982" i="1"/>
  <c r="AD3982" i="1" s="1"/>
  <c r="AF3982" i="1"/>
  <c r="AG3982" i="1" s="1"/>
  <c r="K3982" i="1" s="1"/>
  <c r="R3950" i="1"/>
  <c r="V3950" i="1" s="1"/>
  <c r="R3773" i="1"/>
  <c r="V3773" i="1" s="1"/>
  <c r="AF3773" i="1"/>
  <c r="AG3773" i="1" s="1"/>
  <c r="AC3750" i="1"/>
  <c r="AD3750" i="1" s="1"/>
  <c r="AA3750" i="1"/>
  <c r="AB3750" i="1" s="1"/>
  <c r="L3750" i="1" s="1"/>
  <c r="AC3427" i="1"/>
  <c r="AD3427" i="1" s="1"/>
  <c r="L3427" i="1" s="1"/>
  <c r="AF3427" i="1"/>
  <c r="AG3427" i="1" s="1"/>
  <c r="AH3427" i="1"/>
  <c r="AI3427" i="1" s="1"/>
  <c r="K3427" i="1" s="1"/>
  <c r="AC3278" i="1"/>
  <c r="AD3278" i="1" s="1"/>
  <c r="L3278" i="1" s="1"/>
  <c r="AH3278" i="1"/>
  <c r="AI3278" i="1" s="1"/>
  <c r="K3278" i="1" s="1"/>
  <c r="AA3245" i="1"/>
  <c r="AB3245" i="1" s="1"/>
  <c r="L3245" i="1" s="1"/>
  <c r="AC3245" i="1"/>
  <c r="AD3245" i="1" s="1"/>
  <c r="AA3989" i="1"/>
  <c r="AB3989" i="1" s="1"/>
  <c r="L3989" i="1" s="1"/>
  <c r="AF3989" i="1"/>
  <c r="AG3989" i="1" s="1"/>
  <c r="K3989" i="1" s="1"/>
  <c r="AH3989" i="1"/>
  <c r="AI3989" i="1" s="1"/>
  <c r="R2609" i="1"/>
  <c r="V2609" i="1" s="1"/>
  <c r="I2609" i="1" s="1"/>
  <c r="AA2609" i="1"/>
  <c r="AB2609" i="1" s="1"/>
  <c r="L2609" i="1" s="1"/>
  <c r="AC2609" i="1"/>
  <c r="AD2609" i="1" s="1"/>
  <c r="AF2609" i="1"/>
  <c r="AG2609" i="1" s="1"/>
  <c r="K2609" i="1" s="1"/>
  <c r="AH2609" i="1"/>
  <c r="AI2609" i="1" s="1"/>
  <c r="S4211" i="1"/>
  <c r="W4211" i="1" s="1"/>
  <c r="S4172" i="1"/>
  <c r="W4172" i="1" s="1"/>
  <c r="AF4149" i="1"/>
  <c r="AG4149" i="1" s="1"/>
  <c r="K4149" i="1" s="1"/>
  <c r="T4146" i="1"/>
  <c r="X4146" i="1" s="1"/>
  <c r="AA4126" i="1"/>
  <c r="AB4126" i="1" s="1"/>
  <c r="L4126" i="1" s="1"/>
  <c r="T4119" i="1"/>
  <c r="X4119" i="1" s="1"/>
  <c r="I4119" i="1" s="1"/>
  <c r="T4102" i="1"/>
  <c r="X4102" i="1" s="1"/>
  <c r="S4078" i="1"/>
  <c r="W4078" i="1" s="1"/>
  <c r="I4078" i="1" s="1"/>
  <c r="AC4055" i="1"/>
  <c r="AD4055" i="1" s="1"/>
  <c r="U4055" i="1"/>
  <c r="Y4055" i="1" s="1"/>
  <c r="S4051" i="1"/>
  <c r="W4051" i="1" s="1"/>
  <c r="AC4024" i="1"/>
  <c r="AD4024" i="1" s="1"/>
  <c r="L4024" i="1" s="1"/>
  <c r="R4005" i="1"/>
  <c r="V4005" i="1" s="1"/>
  <c r="AF3996" i="1"/>
  <c r="AG3996" i="1" s="1"/>
  <c r="K3996" i="1" s="1"/>
  <c r="AH3996" i="1"/>
  <c r="AI3996" i="1" s="1"/>
  <c r="AF3946" i="1"/>
  <c r="AG3946" i="1" s="1"/>
  <c r="AC3946" i="1"/>
  <c r="AD3946" i="1" s="1"/>
  <c r="L3946" i="1" s="1"/>
  <c r="AA3919" i="1"/>
  <c r="AB3919" i="1" s="1"/>
  <c r="L3919" i="1" s="1"/>
  <c r="AC3919" i="1"/>
  <c r="AD3919" i="1" s="1"/>
  <c r="AF3919" i="1"/>
  <c r="AG3919" i="1" s="1"/>
  <c r="K3919" i="1" s="1"/>
  <c r="AH3919" i="1"/>
  <c r="AI3919" i="1" s="1"/>
  <c r="AA3819" i="1"/>
  <c r="AB3819" i="1" s="1"/>
  <c r="AF3819" i="1"/>
  <c r="AG3819" i="1" s="1"/>
  <c r="AA3775" i="1"/>
  <c r="AB3775" i="1" s="1"/>
  <c r="AC3775" i="1"/>
  <c r="AD3775" i="1" s="1"/>
  <c r="L3775" i="1" s="1"/>
  <c r="AA3770" i="1"/>
  <c r="AB3770" i="1" s="1"/>
  <c r="S3770" i="1"/>
  <c r="W3770" i="1" s="1"/>
  <c r="AC3770" i="1"/>
  <c r="AD3770" i="1" s="1"/>
  <c r="L3770" i="1" s="1"/>
  <c r="AF3770" i="1"/>
  <c r="AG3770" i="1" s="1"/>
  <c r="AH3770" i="1"/>
  <c r="AI3770" i="1" s="1"/>
  <c r="K3770" i="1" s="1"/>
  <c r="AH3653" i="1"/>
  <c r="AI3653" i="1" s="1"/>
  <c r="K3653" i="1" s="1"/>
  <c r="AF3653" i="1"/>
  <c r="AG3653" i="1" s="1"/>
  <c r="AC3388" i="1"/>
  <c r="AD3388" i="1" s="1"/>
  <c r="T3388" i="1"/>
  <c r="X3388" i="1" s="1"/>
  <c r="AA3388" i="1"/>
  <c r="AB3388" i="1" s="1"/>
  <c r="L3388" i="1" s="1"/>
  <c r="AH3388" i="1"/>
  <c r="AI3388" i="1" s="1"/>
  <c r="U3691" i="1"/>
  <c r="Y3691" i="1" s="1"/>
  <c r="U3686" i="1"/>
  <c r="Y3686" i="1" s="1"/>
  <c r="T3667" i="1"/>
  <c r="X3667" i="1" s="1"/>
  <c r="U3616" i="1"/>
  <c r="Y3616" i="1" s="1"/>
  <c r="U3589" i="1"/>
  <c r="Y3589" i="1" s="1"/>
  <c r="S3523" i="1"/>
  <c r="W3523" i="1" s="1"/>
  <c r="I3523" i="1" s="1"/>
  <c r="T3338" i="1"/>
  <c r="X3338" i="1" s="1"/>
  <c r="T3329" i="1"/>
  <c r="X3329" i="1" s="1"/>
  <c r="I3329" i="1" s="1"/>
  <c r="S3318" i="1"/>
  <c r="W3318" i="1" s="1"/>
  <c r="I3318" i="1" s="1"/>
  <c r="U3258" i="1"/>
  <c r="Y3258" i="1" s="1"/>
  <c r="S3226" i="1"/>
  <c r="W3226" i="1" s="1"/>
  <c r="I3226" i="1" s="1"/>
  <c r="S3162" i="1"/>
  <c r="W3162" i="1" s="1"/>
  <c r="AF3162" i="1"/>
  <c r="AG3162" i="1" s="1"/>
  <c r="AA2951" i="1"/>
  <c r="AB2951" i="1" s="1"/>
  <c r="L2951" i="1" s="1"/>
  <c r="AF2951" i="1"/>
  <c r="AG2951" i="1" s="1"/>
  <c r="K2951" i="1" s="1"/>
  <c r="AF2848" i="1"/>
  <c r="AG2848" i="1" s="1"/>
  <c r="AA2848" i="1"/>
  <c r="AB2848" i="1" s="1"/>
  <c r="AC2848" i="1"/>
  <c r="AD2848" i="1" s="1"/>
  <c r="L2848" i="1" s="1"/>
  <c r="AH2848" i="1"/>
  <c r="AI2848" i="1" s="1"/>
  <c r="K2848" i="1" s="1"/>
  <c r="AC2726" i="1"/>
  <c r="AD2726" i="1" s="1"/>
  <c r="L2726" i="1" s="1"/>
  <c r="R2726" i="1"/>
  <c r="V2726" i="1" s="1"/>
  <c r="AA2726" i="1"/>
  <c r="AB2726" i="1" s="1"/>
  <c r="AF2726" i="1"/>
  <c r="AG2726" i="1" s="1"/>
  <c r="AH2726" i="1"/>
  <c r="AI2726" i="1" s="1"/>
  <c r="K2726" i="1" s="1"/>
  <c r="T2711" i="1"/>
  <c r="X2711" i="1" s="1"/>
  <c r="I2711" i="1" s="1"/>
  <c r="AC2704" i="1"/>
  <c r="AD2704" i="1" s="1"/>
  <c r="L2704" i="1" s="1"/>
  <c r="AH2704" i="1"/>
  <c r="AI2704" i="1" s="1"/>
  <c r="K2704" i="1" s="1"/>
  <c r="AH2690" i="1"/>
  <c r="AI2690" i="1" s="1"/>
  <c r="K2690" i="1" s="1"/>
  <c r="AA2690" i="1"/>
  <c r="AB2690" i="1" s="1"/>
  <c r="AC2690" i="1"/>
  <c r="AD2690" i="1" s="1"/>
  <c r="L2690" i="1" s="1"/>
  <c r="AF2690" i="1"/>
  <c r="AG2690" i="1" s="1"/>
  <c r="AH2270" i="1"/>
  <c r="AI2270" i="1" s="1"/>
  <c r="K2270" i="1" s="1"/>
  <c r="AF2270" i="1"/>
  <c r="AG2270" i="1" s="1"/>
  <c r="AH2093" i="1"/>
  <c r="AI2093" i="1" s="1"/>
  <c r="AA2093" i="1"/>
  <c r="AB2093" i="1" s="1"/>
  <c r="L2093" i="1" s="1"/>
  <c r="AC2093" i="1"/>
  <c r="AD2093" i="1" s="1"/>
  <c r="AH1842" i="1"/>
  <c r="AI1842" i="1" s="1"/>
  <c r="AA1842" i="1"/>
  <c r="AB1842" i="1" s="1"/>
  <c r="L1842" i="1" s="1"/>
  <c r="AC1842" i="1"/>
  <c r="AD1842" i="1" s="1"/>
  <c r="AA1443" i="1"/>
  <c r="AB1443" i="1" s="1"/>
  <c r="AC1443" i="1"/>
  <c r="AD1443" i="1" s="1"/>
  <c r="L1443" i="1" s="1"/>
  <c r="AA1409" i="1"/>
  <c r="AB1409" i="1" s="1"/>
  <c r="AH1409" i="1"/>
  <c r="AI1409" i="1" s="1"/>
  <c r="K1409" i="1" s="1"/>
  <c r="AH1115" i="1"/>
  <c r="AI1115" i="1" s="1"/>
  <c r="K1115" i="1" s="1"/>
  <c r="AA1115" i="1"/>
  <c r="AB1115" i="1" s="1"/>
  <c r="AC1115" i="1"/>
  <c r="AD1115" i="1" s="1"/>
  <c r="L1115" i="1" s="1"/>
  <c r="AF1115" i="1"/>
  <c r="AG1115" i="1" s="1"/>
  <c r="AF962" i="1"/>
  <c r="AG962" i="1" s="1"/>
  <c r="AC962" i="1"/>
  <c r="AD962" i="1" s="1"/>
  <c r="L962" i="1" s="1"/>
  <c r="AH962" i="1"/>
  <c r="AI962" i="1" s="1"/>
  <c r="K962" i="1" s="1"/>
  <c r="S773" i="1"/>
  <c r="W773" i="1" s="1"/>
  <c r="AA773" i="1"/>
  <c r="AB773" i="1" s="1"/>
  <c r="AF685" i="1"/>
  <c r="AG685" i="1" s="1"/>
  <c r="AC685" i="1"/>
  <c r="AD685" i="1" s="1"/>
  <c r="L685" i="1" s="1"/>
  <c r="AH685" i="1"/>
  <c r="AI685" i="1" s="1"/>
  <c r="K685" i="1" s="1"/>
  <c r="T3861" i="1"/>
  <c r="X3861" i="1" s="1"/>
  <c r="T3855" i="1"/>
  <c r="X3855" i="1" s="1"/>
  <c r="I3855" i="1" s="1"/>
  <c r="S3830" i="1"/>
  <c r="W3830" i="1" s="1"/>
  <c r="T3797" i="1"/>
  <c r="X3797" i="1" s="1"/>
  <c r="AH3739" i="1"/>
  <c r="AI3739" i="1" s="1"/>
  <c r="K3739" i="1" s="1"/>
  <c r="R3718" i="1"/>
  <c r="V3718" i="1" s="1"/>
  <c r="U3707" i="1"/>
  <c r="Y3707" i="1" s="1"/>
  <c r="S3639" i="1"/>
  <c r="W3639" i="1" s="1"/>
  <c r="U3605" i="1"/>
  <c r="Y3605" i="1" s="1"/>
  <c r="U3597" i="1"/>
  <c r="Y3597" i="1" s="1"/>
  <c r="I3597" i="1" s="1"/>
  <c r="S3594" i="1"/>
  <c r="W3594" i="1" s="1"/>
  <c r="S3552" i="1"/>
  <c r="W3552" i="1" s="1"/>
  <c r="U3437" i="1"/>
  <c r="Y3437" i="1" s="1"/>
  <c r="R3408" i="1"/>
  <c r="V3408" i="1" s="1"/>
  <c r="S3402" i="1"/>
  <c r="W3402" i="1" s="1"/>
  <c r="T3389" i="1"/>
  <c r="X3389" i="1" s="1"/>
  <c r="T3375" i="1"/>
  <c r="X3375" i="1" s="1"/>
  <c r="I3375" i="1" s="1"/>
  <c r="R3283" i="1"/>
  <c r="V3283" i="1" s="1"/>
  <c r="R3279" i="1"/>
  <c r="V3279" i="1" s="1"/>
  <c r="AC3262" i="1"/>
  <c r="AD3262" i="1" s="1"/>
  <c r="S3242" i="1"/>
  <c r="W3242" i="1" s="1"/>
  <c r="AH3218" i="1"/>
  <c r="AI3218" i="1" s="1"/>
  <c r="K3218" i="1" s="1"/>
  <c r="AC3218" i="1"/>
  <c r="AD3218" i="1" s="1"/>
  <c r="L3218" i="1" s="1"/>
  <c r="AH3119" i="1"/>
  <c r="AI3119" i="1" s="1"/>
  <c r="K3119" i="1" s="1"/>
  <c r="AA3119" i="1"/>
  <c r="AB3119" i="1" s="1"/>
  <c r="U3116" i="1"/>
  <c r="Y3116" i="1" s="1"/>
  <c r="AH2988" i="1"/>
  <c r="AI2988" i="1" s="1"/>
  <c r="AF2988" i="1"/>
  <c r="AG2988" i="1" s="1"/>
  <c r="K2988" i="1" s="1"/>
  <c r="AH2940" i="1"/>
  <c r="AI2940" i="1" s="1"/>
  <c r="K2940" i="1" s="1"/>
  <c r="S2940" i="1"/>
  <c r="W2940" i="1" s="1"/>
  <c r="AC2940" i="1"/>
  <c r="AD2940" i="1" s="1"/>
  <c r="L2940" i="1" s="1"/>
  <c r="S2840" i="1"/>
  <c r="W2840" i="1" s="1"/>
  <c r="I2840" i="1" s="1"/>
  <c r="AA2840" i="1"/>
  <c r="AB2840" i="1" s="1"/>
  <c r="L2840" i="1" s="1"/>
  <c r="AC2840" i="1"/>
  <c r="AD2840" i="1" s="1"/>
  <c r="AF2840" i="1"/>
  <c r="AG2840" i="1" s="1"/>
  <c r="K2840" i="1" s="1"/>
  <c r="AH2312" i="1"/>
  <c r="AI2312" i="1" s="1"/>
  <c r="AC2312" i="1"/>
  <c r="AD2312" i="1" s="1"/>
  <c r="R3807" i="1"/>
  <c r="V3807" i="1" s="1"/>
  <c r="AF3739" i="1"/>
  <c r="AG3739" i="1" s="1"/>
  <c r="S3662" i="1"/>
  <c r="W3662" i="1" s="1"/>
  <c r="S3602" i="1"/>
  <c r="W3602" i="1" s="1"/>
  <c r="T3544" i="1"/>
  <c r="X3544" i="1" s="1"/>
  <c r="I3544" i="1" s="1"/>
  <c r="S3507" i="1"/>
  <c r="W3507" i="1" s="1"/>
  <c r="U3492" i="1"/>
  <c r="Y3492" i="1" s="1"/>
  <c r="U3489" i="1"/>
  <c r="Y3489" i="1" s="1"/>
  <c r="U3484" i="1"/>
  <c r="Y3484" i="1" s="1"/>
  <c r="U3377" i="1"/>
  <c r="Y3377" i="1" s="1"/>
  <c r="R3344" i="1"/>
  <c r="V3344" i="1" s="1"/>
  <c r="AH3307" i="1"/>
  <c r="AI3307" i="1" s="1"/>
  <c r="K3307" i="1" s="1"/>
  <c r="AA3210" i="1"/>
  <c r="AB3210" i="1" s="1"/>
  <c r="AC3210" i="1"/>
  <c r="AD3210" i="1" s="1"/>
  <c r="L3210" i="1" s="1"/>
  <c r="AH3210" i="1"/>
  <c r="AI3210" i="1" s="1"/>
  <c r="K3210" i="1" s="1"/>
  <c r="AC3091" i="1"/>
  <c r="AD3091" i="1" s="1"/>
  <c r="AF3091" i="1"/>
  <c r="AG3091" i="1" s="1"/>
  <c r="K3091" i="1" s="1"/>
  <c r="AH3091" i="1"/>
  <c r="AI3091" i="1" s="1"/>
  <c r="S3016" i="1"/>
  <c r="W3016" i="1" s="1"/>
  <c r="AF3016" i="1"/>
  <c r="AG3016" i="1" s="1"/>
  <c r="AH2992" i="1"/>
  <c r="AI2992" i="1" s="1"/>
  <c r="K2992" i="1" s="1"/>
  <c r="AF2992" i="1"/>
  <c r="AG2992" i="1" s="1"/>
  <c r="AA2824" i="1"/>
  <c r="AB2824" i="1" s="1"/>
  <c r="L2824" i="1" s="1"/>
  <c r="AC2824" i="1"/>
  <c r="AD2824" i="1" s="1"/>
  <c r="AF2824" i="1"/>
  <c r="AG2824" i="1" s="1"/>
  <c r="K2824" i="1" s="1"/>
  <c r="AH2824" i="1"/>
  <c r="AI2824" i="1" s="1"/>
  <c r="AA2584" i="1"/>
  <c r="AB2584" i="1" s="1"/>
  <c r="L2584" i="1" s="1"/>
  <c r="AC2584" i="1"/>
  <c r="AD2584" i="1" s="1"/>
  <c r="AA2572" i="1"/>
  <c r="AB2572" i="1" s="1"/>
  <c r="AC2572" i="1"/>
  <c r="AD2572" i="1" s="1"/>
  <c r="L2572" i="1" s="1"/>
  <c r="AH2572" i="1"/>
  <c r="AI2572" i="1" s="1"/>
  <c r="K2572" i="1" s="1"/>
  <c r="R4052" i="1"/>
  <c r="V4052" i="1" s="1"/>
  <c r="T4039" i="1"/>
  <c r="X4039" i="1" s="1"/>
  <c r="T4037" i="1"/>
  <c r="X4037" i="1" s="1"/>
  <c r="I4037" i="1" s="1"/>
  <c r="AA4029" i="1"/>
  <c r="AB4029" i="1" s="1"/>
  <c r="L4029" i="1" s="1"/>
  <c r="AF4004" i="1"/>
  <c r="AG4004" i="1" s="1"/>
  <c r="K4004" i="1" s="1"/>
  <c r="AA3993" i="1"/>
  <c r="AB3993" i="1" s="1"/>
  <c r="L3993" i="1" s="1"/>
  <c r="AA3945" i="1"/>
  <c r="AB3945" i="1" s="1"/>
  <c r="AA3943" i="1"/>
  <c r="AB3943" i="1" s="1"/>
  <c r="AC3941" i="1"/>
  <c r="AD3941" i="1" s="1"/>
  <c r="AA3933" i="1"/>
  <c r="AB3933" i="1" s="1"/>
  <c r="AH3931" i="1"/>
  <c r="AI3931" i="1" s="1"/>
  <c r="K3931" i="1" s="1"/>
  <c r="AF3928" i="1"/>
  <c r="AG3928" i="1" s="1"/>
  <c r="R3923" i="1"/>
  <c r="V3923" i="1" s="1"/>
  <c r="AF3909" i="1"/>
  <c r="AG3909" i="1" s="1"/>
  <c r="T3902" i="1"/>
  <c r="X3902" i="1" s="1"/>
  <c r="R3874" i="1"/>
  <c r="V3874" i="1" s="1"/>
  <c r="S3853" i="1"/>
  <c r="W3853" i="1" s="1"/>
  <c r="U3782" i="1"/>
  <c r="Y3782" i="1" s="1"/>
  <c r="R3778" i="1"/>
  <c r="V3778" i="1" s="1"/>
  <c r="T3763" i="1"/>
  <c r="X3763" i="1" s="1"/>
  <c r="T3726" i="1"/>
  <c r="X3726" i="1" s="1"/>
  <c r="AH3695" i="1"/>
  <c r="AI3695" i="1" s="1"/>
  <c r="K3695" i="1" s="1"/>
  <c r="AA3681" i="1"/>
  <c r="AB3681" i="1" s="1"/>
  <c r="L3681" i="1" s="1"/>
  <c r="T3658" i="1"/>
  <c r="X3658" i="1" s="1"/>
  <c r="S3607" i="1"/>
  <c r="W3607" i="1" s="1"/>
  <c r="S3588" i="1"/>
  <c r="W3588" i="1" s="1"/>
  <c r="S3583" i="1"/>
  <c r="W3583" i="1" s="1"/>
  <c r="U3541" i="1"/>
  <c r="Y3541" i="1" s="1"/>
  <c r="U3457" i="1"/>
  <c r="Y3457" i="1" s="1"/>
  <c r="R3448" i="1"/>
  <c r="V3448" i="1" s="1"/>
  <c r="S3393" i="1"/>
  <c r="W3393" i="1" s="1"/>
  <c r="T3366" i="1"/>
  <c r="X3366" i="1" s="1"/>
  <c r="AH3361" i="1"/>
  <c r="AI3361" i="1" s="1"/>
  <c r="AH3352" i="1"/>
  <c r="AI3352" i="1" s="1"/>
  <c r="AF3345" i="1"/>
  <c r="AG3345" i="1" s="1"/>
  <c r="K3345" i="1" s="1"/>
  <c r="AA3342" i="1"/>
  <c r="AB3342" i="1" s="1"/>
  <c r="L3342" i="1" s="1"/>
  <c r="AH3338" i="1"/>
  <c r="AI3338" i="1" s="1"/>
  <c r="R3332" i="1"/>
  <c r="V3332" i="1" s="1"/>
  <c r="I3332" i="1" s="1"/>
  <c r="AF3322" i="1"/>
  <c r="AG3322" i="1" s="1"/>
  <c r="AH3318" i="1"/>
  <c r="AI3318" i="1" s="1"/>
  <c r="AA3309" i="1"/>
  <c r="AB3309" i="1" s="1"/>
  <c r="L3309" i="1" s="1"/>
  <c r="AF3307" i="1"/>
  <c r="AG3307" i="1" s="1"/>
  <c r="AF3303" i="1"/>
  <c r="AG3303" i="1" s="1"/>
  <c r="K3303" i="1" s="1"/>
  <c r="AH3282" i="1"/>
  <c r="AI3282" i="1" s="1"/>
  <c r="K3282" i="1" s="1"/>
  <c r="AH3266" i="1"/>
  <c r="AI3266" i="1" s="1"/>
  <c r="AA3262" i="1"/>
  <c r="AB3262" i="1" s="1"/>
  <c r="L3262" i="1" s="1"/>
  <c r="AF3247" i="1"/>
  <c r="AG3247" i="1" s="1"/>
  <c r="K3247" i="1" s="1"/>
  <c r="T3237" i="1"/>
  <c r="X3237" i="1" s="1"/>
  <c r="I3237" i="1" s="1"/>
  <c r="AA3223" i="1"/>
  <c r="AB3223" i="1" s="1"/>
  <c r="AH2932" i="1"/>
  <c r="AI2932" i="1" s="1"/>
  <c r="K2932" i="1" s="1"/>
  <c r="S2932" i="1"/>
  <c r="W2932" i="1" s="1"/>
  <c r="AC2932" i="1"/>
  <c r="AD2932" i="1" s="1"/>
  <c r="L2932" i="1" s="1"/>
  <c r="R4031" i="1"/>
  <c r="V4031" i="1" s="1"/>
  <c r="AF3931" i="1"/>
  <c r="AG3931" i="1" s="1"/>
  <c r="U3906" i="1"/>
  <c r="Y3906" i="1" s="1"/>
  <c r="AH3855" i="1"/>
  <c r="AI3855" i="1" s="1"/>
  <c r="K3855" i="1" s="1"/>
  <c r="AH3830" i="1"/>
  <c r="AI3830" i="1" s="1"/>
  <c r="K3830" i="1" s="1"/>
  <c r="T3818" i="1"/>
  <c r="X3818" i="1" s="1"/>
  <c r="I3818" i="1" s="1"/>
  <c r="U3755" i="1"/>
  <c r="Y3755" i="1" s="1"/>
  <c r="U3747" i="1"/>
  <c r="Y3747" i="1" s="1"/>
  <c r="AC3739" i="1"/>
  <c r="AD3739" i="1" s="1"/>
  <c r="L3739" i="1" s="1"/>
  <c r="AH3706" i="1"/>
  <c r="AI3706" i="1" s="1"/>
  <c r="K3706" i="1" s="1"/>
  <c r="AF3695" i="1"/>
  <c r="AG3695" i="1" s="1"/>
  <c r="S3551" i="1"/>
  <c r="W3551" i="1" s="1"/>
  <c r="U3532" i="1"/>
  <c r="Y3532" i="1" s="1"/>
  <c r="U3524" i="1"/>
  <c r="Y3524" i="1" s="1"/>
  <c r="T3434" i="1"/>
  <c r="X3434" i="1" s="1"/>
  <c r="I3434" i="1" s="1"/>
  <c r="AF3431" i="1"/>
  <c r="AG3431" i="1" s="1"/>
  <c r="AH3425" i="1"/>
  <c r="AI3425" i="1" s="1"/>
  <c r="AH3417" i="1"/>
  <c r="AI3417" i="1" s="1"/>
  <c r="U3398" i="1"/>
  <c r="Y3398" i="1" s="1"/>
  <c r="S3380" i="1"/>
  <c r="W3380" i="1" s="1"/>
  <c r="I3380" i="1" s="1"/>
  <c r="AH3369" i="1"/>
  <c r="AI3369" i="1" s="1"/>
  <c r="K3369" i="1" s="1"/>
  <c r="AC3361" i="1"/>
  <c r="AD3361" i="1" s="1"/>
  <c r="S3357" i="1"/>
  <c r="W3357" i="1" s="1"/>
  <c r="AF3352" i="1"/>
  <c r="AG3352" i="1" s="1"/>
  <c r="K3352" i="1" s="1"/>
  <c r="AF3338" i="1"/>
  <c r="AG3338" i="1" s="1"/>
  <c r="K3338" i="1" s="1"/>
  <c r="R3328" i="1"/>
  <c r="V3328" i="1" s="1"/>
  <c r="I3328" i="1" s="1"/>
  <c r="AF3318" i="1"/>
  <c r="AG3318" i="1" s="1"/>
  <c r="K3318" i="1" s="1"/>
  <c r="AC3307" i="1"/>
  <c r="AD3307" i="1" s="1"/>
  <c r="L3307" i="1" s="1"/>
  <c r="AH3283" i="1"/>
  <c r="AI3283" i="1" s="1"/>
  <c r="K3283" i="1" s="1"/>
  <c r="T3262" i="1"/>
  <c r="X3262" i="1" s="1"/>
  <c r="AF3258" i="1"/>
  <c r="AG3258" i="1" s="1"/>
  <c r="K3258" i="1" s="1"/>
  <c r="R3231" i="1"/>
  <c r="V3231" i="1" s="1"/>
  <c r="I3231" i="1" s="1"/>
  <c r="AC3024" i="1"/>
  <c r="AD3024" i="1" s="1"/>
  <c r="L3024" i="1" s="1"/>
  <c r="AF3024" i="1"/>
  <c r="AG3024" i="1" s="1"/>
  <c r="AC2999" i="1"/>
  <c r="AD2999" i="1" s="1"/>
  <c r="AF2999" i="1"/>
  <c r="AG2999" i="1" s="1"/>
  <c r="K2999" i="1" s="1"/>
  <c r="AH2947" i="1"/>
  <c r="AI2947" i="1" s="1"/>
  <c r="AA2947" i="1"/>
  <c r="AB2947" i="1" s="1"/>
  <c r="L2947" i="1" s="1"/>
  <c r="AC2947" i="1"/>
  <c r="AD2947" i="1" s="1"/>
  <c r="AF2947" i="1"/>
  <c r="AG2947" i="1" s="1"/>
  <c r="K2947" i="1" s="1"/>
  <c r="AA2852" i="1"/>
  <c r="AB2852" i="1" s="1"/>
  <c r="L2852" i="1" s="1"/>
  <c r="AH2852" i="1"/>
  <c r="AI2852" i="1" s="1"/>
  <c r="AC2708" i="1"/>
  <c r="AD2708" i="1" s="1"/>
  <c r="L2708" i="1" s="1"/>
  <c r="AF2708" i="1"/>
  <c r="AG2708" i="1" s="1"/>
  <c r="AH2708" i="1"/>
  <c r="AI2708" i="1" s="1"/>
  <c r="K2708" i="1" s="1"/>
  <c r="AA2610" i="1"/>
  <c r="AB2610" i="1" s="1"/>
  <c r="AC2610" i="1"/>
  <c r="AD2610" i="1" s="1"/>
  <c r="L2610" i="1" s="1"/>
  <c r="AF2610" i="1"/>
  <c r="AG2610" i="1" s="1"/>
  <c r="AH2610" i="1"/>
  <c r="AI2610" i="1" s="1"/>
  <c r="K2610" i="1" s="1"/>
  <c r="AF2536" i="1"/>
  <c r="AG2536" i="1" s="1"/>
  <c r="AA2536" i="1"/>
  <c r="AB2536" i="1" s="1"/>
  <c r="AC2462" i="1"/>
  <c r="AD2462" i="1" s="1"/>
  <c r="L2462" i="1" s="1"/>
  <c r="T2462" i="1"/>
  <c r="X2462" i="1" s="1"/>
  <c r="AA2351" i="1"/>
  <c r="AB2351" i="1" s="1"/>
  <c r="L2351" i="1" s="1"/>
  <c r="AC2351" i="1"/>
  <c r="AD2351" i="1" s="1"/>
  <c r="T3989" i="1"/>
  <c r="X3989" i="1" s="1"/>
  <c r="R3984" i="1"/>
  <c r="V3984" i="1" s="1"/>
  <c r="AC3931" i="1"/>
  <c r="AD3931" i="1" s="1"/>
  <c r="L3931" i="1" s="1"/>
  <c r="AH3922" i="1"/>
  <c r="AI3922" i="1" s="1"/>
  <c r="AH3910" i="1"/>
  <c r="AI3910" i="1" s="1"/>
  <c r="K3910" i="1" s="1"/>
  <c r="AF3903" i="1"/>
  <c r="AG3903" i="1" s="1"/>
  <c r="K3903" i="1" s="1"/>
  <c r="AF3899" i="1"/>
  <c r="AG3899" i="1" s="1"/>
  <c r="K3899" i="1" s="1"/>
  <c r="R3890" i="1"/>
  <c r="V3890" i="1" s="1"/>
  <c r="R3862" i="1"/>
  <c r="V3862" i="1" s="1"/>
  <c r="I3862" i="1" s="1"/>
  <c r="AF3855" i="1"/>
  <c r="AG3855" i="1" s="1"/>
  <c r="U3847" i="1"/>
  <c r="Y3847" i="1" s="1"/>
  <c r="AC3838" i="1"/>
  <c r="AD3838" i="1" s="1"/>
  <c r="AF3830" i="1"/>
  <c r="AG3830" i="1" s="1"/>
  <c r="T3803" i="1"/>
  <c r="X3803" i="1" s="1"/>
  <c r="AH3754" i="1"/>
  <c r="AI3754" i="1" s="1"/>
  <c r="K3754" i="1" s="1"/>
  <c r="AF3753" i="1"/>
  <c r="AG3753" i="1" s="1"/>
  <c r="K3753" i="1" s="1"/>
  <c r="AA3746" i="1"/>
  <c r="AB3746" i="1" s="1"/>
  <c r="AH3737" i="1"/>
  <c r="AI3737" i="1" s="1"/>
  <c r="AC3714" i="1"/>
  <c r="AD3714" i="1" s="1"/>
  <c r="AF3706" i="1"/>
  <c r="AG3706" i="1" s="1"/>
  <c r="AH3693" i="1"/>
  <c r="AI3693" i="1" s="1"/>
  <c r="AF3691" i="1"/>
  <c r="AG3691" i="1" s="1"/>
  <c r="K3691" i="1" s="1"/>
  <c r="U3687" i="1"/>
  <c r="Y3687" i="1" s="1"/>
  <c r="AH3682" i="1"/>
  <c r="AI3682" i="1" s="1"/>
  <c r="K3682" i="1" s="1"/>
  <c r="AH3667" i="1"/>
  <c r="AI3667" i="1" s="1"/>
  <c r="AC3665" i="1"/>
  <c r="AD3665" i="1" s="1"/>
  <c r="L3665" i="1" s="1"/>
  <c r="S3635" i="1"/>
  <c r="W3635" i="1" s="1"/>
  <c r="S3603" i="1"/>
  <c r="W3603" i="1" s="1"/>
  <c r="U3480" i="1"/>
  <c r="Y3480" i="1" s="1"/>
  <c r="U3472" i="1"/>
  <c r="Y3472" i="1" s="1"/>
  <c r="I3472" i="1" s="1"/>
  <c r="AC3449" i="1"/>
  <c r="AD3449" i="1" s="1"/>
  <c r="AF3443" i="1"/>
  <c r="AG3443" i="1" s="1"/>
  <c r="AF3437" i="1"/>
  <c r="AG3437" i="1" s="1"/>
  <c r="K3437" i="1" s="1"/>
  <c r="AA3433" i="1"/>
  <c r="AB3433" i="1" s="1"/>
  <c r="T3431" i="1"/>
  <c r="X3431" i="1" s="1"/>
  <c r="I3431" i="1" s="1"/>
  <c r="AA3425" i="1"/>
  <c r="AB3425" i="1" s="1"/>
  <c r="L3425" i="1" s="1"/>
  <c r="AA3417" i="1"/>
  <c r="AB3417" i="1" s="1"/>
  <c r="L3417" i="1" s="1"/>
  <c r="AH3410" i="1"/>
  <c r="AI3410" i="1" s="1"/>
  <c r="AC3381" i="1"/>
  <c r="AD3381" i="1" s="1"/>
  <c r="L3381" i="1" s="1"/>
  <c r="T3369" i="1"/>
  <c r="X3369" i="1" s="1"/>
  <c r="I3369" i="1" s="1"/>
  <c r="T3361" i="1"/>
  <c r="X3361" i="1" s="1"/>
  <c r="AC3352" i="1"/>
  <c r="AD3352" i="1" s="1"/>
  <c r="AC3338" i="1"/>
  <c r="AD3338" i="1" s="1"/>
  <c r="AH3336" i="1"/>
  <c r="AI3336" i="1" s="1"/>
  <c r="K3336" i="1" s="1"/>
  <c r="AC3334" i="1"/>
  <c r="AD3334" i="1" s="1"/>
  <c r="L3334" i="1" s="1"/>
  <c r="AF3331" i="1"/>
  <c r="AG3331" i="1" s="1"/>
  <c r="K3331" i="1" s="1"/>
  <c r="AH3329" i="1"/>
  <c r="AI3329" i="1" s="1"/>
  <c r="K3329" i="1" s="1"/>
  <c r="R3318" i="1"/>
  <c r="V3318" i="1" s="1"/>
  <c r="T3313" i="1"/>
  <c r="X3313" i="1" s="1"/>
  <c r="AH3294" i="1"/>
  <c r="AI3294" i="1" s="1"/>
  <c r="AF3290" i="1"/>
  <c r="AG3290" i="1" s="1"/>
  <c r="K3290" i="1" s="1"/>
  <c r="AF3283" i="1"/>
  <c r="AG3283" i="1" s="1"/>
  <c r="AF3263" i="1"/>
  <c r="AG3263" i="1" s="1"/>
  <c r="R3262" i="1"/>
  <c r="V3262" i="1" s="1"/>
  <c r="AA3258" i="1"/>
  <c r="AB3258" i="1" s="1"/>
  <c r="L3258" i="1" s="1"/>
  <c r="AA3189" i="1"/>
  <c r="AB3189" i="1" s="1"/>
  <c r="AH3189" i="1"/>
  <c r="AI3189" i="1" s="1"/>
  <c r="K3189" i="1" s="1"/>
  <c r="S3139" i="1"/>
  <c r="W3139" i="1" s="1"/>
  <c r="AC3139" i="1"/>
  <c r="AD3139" i="1" s="1"/>
  <c r="AH3080" i="1"/>
  <c r="AI3080" i="1" s="1"/>
  <c r="AA3080" i="1"/>
  <c r="AB3080" i="1" s="1"/>
  <c r="L3080" i="1" s="1"/>
  <c r="AF3080" i="1"/>
  <c r="AG3080" i="1" s="1"/>
  <c r="K3080" i="1" s="1"/>
  <c r="AA2888" i="1"/>
  <c r="AB2888" i="1" s="1"/>
  <c r="AC2888" i="1"/>
  <c r="AD2888" i="1" s="1"/>
  <c r="L2888" i="1" s="1"/>
  <c r="AF2888" i="1"/>
  <c r="AG2888" i="1" s="1"/>
  <c r="AH2888" i="1"/>
  <c r="AI2888" i="1" s="1"/>
  <c r="K2888" i="1" s="1"/>
  <c r="AH2743" i="1"/>
  <c r="AI2743" i="1" s="1"/>
  <c r="AA2743" i="1"/>
  <c r="AB2743" i="1" s="1"/>
  <c r="L2743" i="1" s="1"/>
  <c r="AC2743" i="1"/>
  <c r="AD2743" i="1" s="1"/>
  <c r="AA2595" i="1"/>
  <c r="AB2595" i="1" s="1"/>
  <c r="AH2595" i="1"/>
  <c r="AI2595" i="1" s="1"/>
  <c r="K2595" i="1" s="1"/>
  <c r="AA2361" i="1"/>
  <c r="AB2361" i="1" s="1"/>
  <c r="S2361" i="1"/>
  <c r="W2361" i="1" s="1"/>
  <c r="T2361" i="1"/>
  <c r="X2361" i="1" s="1"/>
  <c r="I2361" i="1" s="1"/>
  <c r="AC2361" i="1"/>
  <c r="AD2361" i="1" s="1"/>
  <c r="L2361" i="1" s="1"/>
  <c r="AH2361" i="1"/>
  <c r="AI2361" i="1" s="1"/>
  <c r="K2361" i="1" s="1"/>
  <c r="AA2356" i="1"/>
  <c r="AB2356" i="1" s="1"/>
  <c r="AC2356" i="1"/>
  <c r="AD2356" i="1" s="1"/>
  <c r="L2356" i="1" s="1"/>
  <c r="AF2356" i="1"/>
  <c r="AG2356" i="1" s="1"/>
  <c r="AH2356" i="1"/>
  <c r="AI2356" i="1" s="1"/>
  <c r="K2356" i="1" s="1"/>
  <c r="R4058" i="1"/>
  <c r="V4058" i="1" s="1"/>
  <c r="T4055" i="1"/>
  <c r="X4055" i="1" s="1"/>
  <c r="T4021" i="1"/>
  <c r="X4021" i="1" s="1"/>
  <c r="I4021" i="1" s="1"/>
  <c r="T3968" i="1"/>
  <c r="X3968" i="1" s="1"/>
  <c r="I3968" i="1" s="1"/>
  <c r="AF3934" i="1"/>
  <c r="AG3934" i="1" s="1"/>
  <c r="AF3922" i="1"/>
  <c r="AG3922" i="1" s="1"/>
  <c r="K3922" i="1" s="1"/>
  <c r="AF3917" i="1"/>
  <c r="AG3917" i="1" s="1"/>
  <c r="K3917" i="1" s="1"/>
  <c r="AC3887" i="1"/>
  <c r="AD3887" i="1" s="1"/>
  <c r="L3887" i="1" s="1"/>
  <c r="AA3838" i="1"/>
  <c r="AB3838" i="1" s="1"/>
  <c r="L3838" i="1" s="1"/>
  <c r="AA3830" i="1"/>
  <c r="AB3830" i="1" s="1"/>
  <c r="AC3821" i="1"/>
  <c r="AD3821" i="1" s="1"/>
  <c r="L3821" i="1" s="1"/>
  <c r="AF3807" i="1"/>
  <c r="AG3807" i="1" s="1"/>
  <c r="AC3802" i="1"/>
  <c r="AD3802" i="1" s="1"/>
  <c r="L3802" i="1" s="1"/>
  <c r="R3787" i="1"/>
  <c r="V3787" i="1" s="1"/>
  <c r="AA3785" i="1"/>
  <c r="AB3785" i="1" s="1"/>
  <c r="U3775" i="1"/>
  <c r="Y3775" i="1" s="1"/>
  <c r="S3766" i="1"/>
  <c r="W3766" i="1" s="1"/>
  <c r="AC3762" i="1"/>
  <c r="AD3762" i="1" s="1"/>
  <c r="L3762" i="1" s="1"/>
  <c r="AA3737" i="1"/>
  <c r="AB3737" i="1" s="1"/>
  <c r="L3737" i="1" s="1"/>
  <c r="AH3735" i="1"/>
  <c r="AI3735" i="1" s="1"/>
  <c r="K3735" i="1" s="1"/>
  <c r="AC3733" i="1"/>
  <c r="AD3733" i="1" s="1"/>
  <c r="L3733" i="1" s="1"/>
  <c r="AA3718" i="1"/>
  <c r="AB3718" i="1" s="1"/>
  <c r="AC3706" i="1"/>
  <c r="AD3706" i="1" s="1"/>
  <c r="L3706" i="1" s="1"/>
  <c r="U3670" i="1"/>
  <c r="Y3670" i="1" s="1"/>
  <c r="AC3667" i="1"/>
  <c r="AD3667" i="1" s="1"/>
  <c r="T3650" i="1"/>
  <c r="X3650" i="1" s="1"/>
  <c r="S3642" i="1"/>
  <c r="W3642" i="1" s="1"/>
  <c r="U3611" i="1"/>
  <c r="Y3611" i="1" s="1"/>
  <c r="U3569" i="1"/>
  <c r="Y3569" i="1" s="1"/>
  <c r="S3555" i="1"/>
  <c r="W3555" i="1" s="1"/>
  <c r="R3511" i="1"/>
  <c r="V3511" i="1" s="1"/>
  <c r="I3511" i="1" s="1"/>
  <c r="S3488" i="1"/>
  <c r="W3488" i="1" s="1"/>
  <c r="I3488" i="1" s="1"/>
  <c r="S3451" i="1"/>
  <c r="W3451" i="1" s="1"/>
  <c r="AF3445" i="1"/>
  <c r="AG3445" i="1" s="1"/>
  <c r="K3445" i="1" s="1"/>
  <c r="T3443" i="1"/>
  <c r="X3443" i="1" s="1"/>
  <c r="U3410" i="1"/>
  <c r="Y3410" i="1" s="1"/>
  <c r="AC3402" i="1"/>
  <c r="AD3402" i="1" s="1"/>
  <c r="AF3395" i="1"/>
  <c r="AG3395" i="1" s="1"/>
  <c r="AC3389" i="1"/>
  <c r="AD3389" i="1" s="1"/>
  <c r="AF3375" i="1"/>
  <c r="AG3375" i="1" s="1"/>
  <c r="AA3356" i="1"/>
  <c r="AB3356" i="1" s="1"/>
  <c r="L3356" i="1" s="1"/>
  <c r="AA3336" i="1"/>
  <c r="AB3336" i="1" s="1"/>
  <c r="AF3327" i="1"/>
  <c r="AG3327" i="1" s="1"/>
  <c r="K3327" i="1" s="1"/>
  <c r="AF3310" i="1"/>
  <c r="AG3310" i="1" s="1"/>
  <c r="AH3274" i="1"/>
  <c r="AI3274" i="1" s="1"/>
  <c r="K3274" i="1" s="1"/>
  <c r="AA3270" i="1"/>
  <c r="AB3270" i="1" s="1"/>
  <c r="T3258" i="1"/>
  <c r="X3258" i="1" s="1"/>
  <c r="AC3242" i="1"/>
  <c r="AD3242" i="1" s="1"/>
  <c r="AC3214" i="1"/>
  <c r="AD3214" i="1" s="1"/>
  <c r="AF3214" i="1"/>
  <c r="AG3214" i="1" s="1"/>
  <c r="K3214" i="1" s="1"/>
  <c r="AH3214" i="1"/>
  <c r="AI3214" i="1" s="1"/>
  <c r="AA3214" i="1"/>
  <c r="AB3214" i="1" s="1"/>
  <c r="L3214" i="1" s="1"/>
  <c r="AF3113" i="1"/>
  <c r="AG3113" i="1" s="1"/>
  <c r="AA3113" i="1"/>
  <c r="AB3113" i="1" s="1"/>
  <c r="AH3113" i="1"/>
  <c r="AI3113" i="1" s="1"/>
  <c r="K3113" i="1" s="1"/>
  <c r="AA3003" i="1"/>
  <c r="AB3003" i="1" s="1"/>
  <c r="AH3003" i="1"/>
  <c r="AI3003" i="1" s="1"/>
  <c r="K3003" i="1" s="1"/>
  <c r="AF2971" i="1"/>
  <c r="AG2971" i="1" s="1"/>
  <c r="AC2971" i="1"/>
  <c r="AD2971" i="1" s="1"/>
  <c r="L2971" i="1" s="1"/>
  <c r="AH2971" i="1"/>
  <c r="AI2971" i="1" s="1"/>
  <c r="K2971" i="1" s="1"/>
  <c r="AH2840" i="1"/>
  <c r="AI2840" i="1" s="1"/>
  <c r="AH2508" i="1"/>
  <c r="AI2508" i="1" s="1"/>
  <c r="S2508" i="1"/>
  <c r="W2508" i="1" s="1"/>
  <c r="S3206" i="1"/>
  <c r="W3206" i="1" s="1"/>
  <c r="U3183" i="1"/>
  <c r="Y3183" i="1" s="1"/>
  <c r="S3166" i="1"/>
  <c r="W3166" i="1" s="1"/>
  <c r="T3150" i="1"/>
  <c r="X3150" i="1" s="1"/>
  <c r="I3150" i="1" s="1"/>
  <c r="AF3143" i="1"/>
  <c r="AG3143" i="1" s="1"/>
  <c r="K3143" i="1" s="1"/>
  <c r="S3137" i="1"/>
  <c r="W3137" i="1" s="1"/>
  <c r="AF3083" i="1"/>
  <c r="AG3083" i="1" s="1"/>
  <c r="AF3063" i="1"/>
  <c r="AG3063" i="1" s="1"/>
  <c r="AC3028" i="1"/>
  <c r="AD3028" i="1" s="1"/>
  <c r="AF3011" i="1"/>
  <c r="AG3011" i="1" s="1"/>
  <c r="AH3000" i="1"/>
  <c r="AI3000" i="1" s="1"/>
  <c r="K3000" i="1" s="1"/>
  <c r="AF2972" i="1"/>
  <c r="AG2972" i="1" s="1"/>
  <c r="AF2968" i="1"/>
  <c r="AG2968" i="1" s="1"/>
  <c r="K2968" i="1" s="1"/>
  <c r="AC2948" i="1"/>
  <c r="AD2948" i="1" s="1"/>
  <c r="L2948" i="1" s="1"/>
  <c r="AF2935" i="1"/>
  <c r="AG2935" i="1" s="1"/>
  <c r="T2932" i="1"/>
  <c r="X2932" i="1" s="1"/>
  <c r="I2932" i="1" s="1"/>
  <c r="AC2908" i="1"/>
  <c r="AD2908" i="1" s="1"/>
  <c r="S2848" i="1"/>
  <c r="W2848" i="1" s="1"/>
  <c r="U2845" i="1"/>
  <c r="Y2845" i="1" s="1"/>
  <c r="S2795" i="1"/>
  <c r="W2795" i="1" s="1"/>
  <c r="AF2792" i="1"/>
  <c r="AG2792" i="1" s="1"/>
  <c r="K2792" i="1" s="1"/>
  <c r="AH2780" i="1"/>
  <c r="AI2780" i="1" s="1"/>
  <c r="AH2774" i="1"/>
  <c r="AI2774" i="1" s="1"/>
  <c r="T2764" i="1"/>
  <c r="X2764" i="1" s="1"/>
  <c r="AF2762" i="1"/>
  <c r="AG2762" i="1" s="1"/>
  <c r="K2762" i="1" s="1"/>
  <c r="AH2719" i="1"/>
  <c r="AI2719" i="1" s="1"/>
  <c r="AA2670" i="1"/>
  <c r="AB2670" i="1" s="1"/>
  <c r="AA2654" i="1"/>
  <c r="AB2654" i="1" s="1"/>
  <c r="L2654" i="1" s="1"/>
  <c r="AH2650" i="1"/>
  <c r="AI2650" i="1" s="1"/>
  <c r="K2650" i="1" s="1"/>
  <c r="AF2649" i="1"/>
  <c r="AG2649" i="1" s="1"/>
  <c r="AA2647" i="1"/>
  <c r="AB2647" i="1" s="1"/>
  <c r="L2647" i="1" s="1"/>
  <c r="AH2639" i="1"/>
  <c r="AI2639" i="1" s="1"/>
  <c r="T2634" i="1"/>
  <c r="X2634" i="1" s="1"/>
  <c r="I2634" i="1" s="1"/>
  <c r="AH2606" i="1"/>
  <c r="AI2606" i="1" s="1"/>
  <c r="K2606" i="1" s="1"/>
  <c r="AC2605" i="1"/>
  <c r="AD2605" i="1" s="1"/>
  <c r="L2605" i="1" s="1"/>
  <c r="AF2574" i="1"/>
  <c r="AG2574" i="1" s="1"/>
  <c r="K2574" i="1" s="1"/>
  <c r="R2566" i="1"/>
  <c r="V2566" i="1" s="1"/>
  <c r="I2566" i="1" s="1"/>
  <c r="R2556" i="1"/>
  <c r="V2556" i="1" s="1"/>
  <c r="R2501" i="1"/>
  <c r="V2501" i="1" s="1"/>
  <c r="I2501" i="1" s="1"/>
  <c r="T2482" i="1"/>
  <c r="X2482" i="1" s="1"/>
  <c r="I2482" i="1" s="1"/>
  <c r="R2357" i="1"/>
  <c r="V2357" i="1" s="1"/>
  <c r="AF2346" i="1"/>
  <c r="AG2346" i="1" s="1"/>
  <c r="K2346" i="1" s="1"/>
  <c r="R2345" i="1"/>
  <c r="V2345" i="1" s="1"/>
  <c r="AH2339" i="1"/>
  <c r="AI2339" i="1" s="1"/>
  <c r="K2339" i="1" s="1"/>
  <c r="T2332" i="1"/>
  <c r="X2332" i="1" s="1"/>
  <c r="T2316" i="1"/>
  <c r="X2316" i="1" s="1"/>
  <c r="AF2316" i="1"/>
  <c r="AG2316" i="1" s="1"/>
  <c r="K2316" i="1" s="1"/>
  <c r="AH2310" i="1"/>
  <c r="AI2310" i="1" s="1"/>
  <c r="AF2310" i="1"/>
  <c r="AG2310" i="1" s="1"/>
  <c r="K2310" i="1" s="1"/>
  <c r="AC2310" i="1"/>
  <c r="AD2310" i="1" s="1"/>
  <c r="AA2289" i="1"/>
  <c r="AB2289" i="1" s="1"/>
  <c r="AF2289" i="1"/>
  <c r="AG2289" i="1" s="1"/>
  <c r="AH2289" i="1"/>
  <c r="AI2289" i="1" s="1"/>
  <c r="K2289" i="1" s="1"/>
  <c r="AC2244" i="1"/>
  <c r="AD2244" i="1" s="1"/>
  <c r="AA2244" i="1"/>
  <c r="AB2244" i="1" s="1"/>
  <c r="L2244" i="1" s="1"/>
  <c r="AF2107" i="1"/>
  <c r="AG2107" i="1" s="1"/>
  <c r="AH2107" i="1"/>
  <c r="AI2107" i="1" s="1"/>
  <c r="K2107" i="1" s="1"/>
  <c r="T1924" i="1"/>
  <c r="X1924" i="1" s="1"/>
  <c r="AA1924" i="1"/>
  <c r="AB1924" i="1" s="1"/>
  <c r="AC1924" i="1"/>
  <c r="AD1924" i="1" s="1"/>
  <c r="L1924" i="1" s="1"/>
  <c r="AA1892" i="1"/>
  <c r="AB1892" i="1" s="1"/>
  <c r="R1892" i="1"/>
  <c r="V1892" i="1" s="1"/>
  <c r="T2873" i="1"/>
  <c r="X2873" i="1" s="1"/>
  <c r="I2873" i="1" s="1"/>
  <c r="R2792" i="1"/>
  <c r="V2792" i="1" s="1"/>
  <c r="I2792" i="1" s="1"/>
  <c r="R2732" i="1"/>
  <c r="V2732" i="1" s="1"/>
  <c r="R2711" i="1"/>
  <c r="V2711" i="1" s="1"/>
  <c r="S2701" i="1"/>
  <c r="W2701" i="1" s="1"/>
  <c r="R2620" i="1"/>
  <c r="V2620" i="1" s="1"/>
  <c r="U2601" i="1"/>
  <c r="Y2601" i="1" s="1"/>
  <c r="R2573" i="1"/>
  <c r="V2573" i="1" s="1"/>
  <c r="S2484" i="1"/>
  <c r="W2484" i="1" s="1"/>
  <c r="U2413" i="1"/>
  <c r="Y2413" i="1" s="1"/>
  <c r="T2384" i="1"/>
  <c r="X2384" i="1" s="1"/>
  <c r="I2384" i="1" s="1"/>
  <c r="S2362" i="1"/>
  <c r="W2362" i="1" s="1"/>
  <c r="I2362" i="1" s="1"/>
  <c r="R2333" i="1"/>
  <c r="V2333" i="1" s="1"/>
  <c r="AF2302" i="1"/>
  <c r="AG2302" i="1" s="1"/>
  <c r="T2302" i="1"/>
  <c r="X2302" i="1" s="1"/>
  <c r="AH2267" i="1"/>
  <c r="AI2267" i="1" s="1"/>
  <c r="AA2267" i="1"/>
  <c r="AB2267" i="1" s="1"/>
  <c r="L2267" i="1" s="1"/>
  <c r="AC2267" i="1"/>
  <c r="AD2267" i="1" s="1"/>
  <c r="AF2267" i="1"/>
  <c r="AG2267" i="1" s="1"/>
  <c r="K2267" i="1" s="1"/>
  <c r="AF2253" i="1"/>
  <c r="AG2253" i="1" s="1"/>
  <c r="K2253" i="1" s="1"/>
  <c r="AA2253" i="1"/>
  <c r="AB2253" i="1" s="1"/>
  <c r="L2253" i="1" s="1"/>
  <c r="AC2253" i="1"/>
  <c r="AD2253" i="1" s="1"/>
  <c r="AH1928" i="1"/>
  <c r="AI1928" i="1" s="1"/>
  <c r="AA1928" i="1"/>
  <c r="AB1928" i="1" s="1"/>
  <c r="L1928" i="1" s="1"/>
  <c r="AC1928" i="1"/>
  <c r="AD1928" i="1" s="1"/>
  <c r="AF1928" i="1"/>
  <c r="AG1928" i="1" s="1"/>
  <c r="K1928" i="1" s="1"/>
  <c r="AA1882" i="1"/>
  <c r="AB1882" i="1" s="1"/>
  <c r="AC1882" i="1"/>
  <c r="AD1882" i="1" s="1"/>
  <c r="L1882" i="1" s="1"/>
  <c r="AF1882" i="1"/>
  <c r="AG1882" i="1" s="1"/>
  <c r="AH1882" i="1"/>
  <c r="AI1882" i="1" s="1"/>
  <c r="K1882" i="1" s="1"/>
  <c r="AA1664" i="1"/>
  <c r="AB1664" i="1" s="1"/>
  <c r="L1664" i="1" s="1"/>
  <c r="AF1664" i="1"/>
  <c r="AG1664" i="1" s="1"/>
  <c r="K1664" i="1" s="1"/>
  <c r="S3182" i="1"/>
  <c r="W3182" i="1" s="1"/>
  <c r="T3145" i="1"/>
  <c r="X3145" i="1" s="1"/>
  <c r="S3135" i="1"/>
  <c r="W3135" i="1" s="1"/>
  <c r="I3135" i="1" s="1"/>
  <c r="T3099" i="1"/>
  <c r="X3099" i="1" s="1"/>
  <c r="S3059" i="1"/>
  <c r="W3059" i="1" s="1"/>
  <c r="U2979" i="1"/>
  <c r="Y2979" i="1" s="1"/>
  <c r="T2972" i="1"/>
  <c r="X2972" i="1" s="1"/>
  <c r="S2964" i="1"/>
  <c r="W2964" i="1" s="1"/>
  <c r="T2936" i="1"/>
  <c r="X2936" i="1" s="1"/>
  <c r="I2936" i="1" s="1"/>
  <c r="S2924" i="1"/>
  <c r="W2924" i="1" s="1"/>
  <c r="S2896" i="1"/>
  <c r="W2896" i="1" s="1"/>
  <c r="AC2877" i="1"/>
  <c r="AD2877" i="1" s="1"/>
  <c r="S2869" i="1"/>
  <c r="W2869" i="1" s="1"/>
  <c r="AH2864" i="1"/>
  <c r="AI2864" i="1" s="1"/>
  <c r="U2860" i="1"/>
  <c r="Y2860" i="1" s="1"/>
  <c r="AF2844" i="1"/>
  <c r="AG2844" i="1" s="1"/>
  <c r="AH2820" i="1"/>
  <c r="AI2820" i="1" s="1"/>
  <c r="AC2816" i="1"/>
  <c r="AD2816" i="1" s="1"/>
  <c r="L2816" i="1" s="1"/>
  <c r="R2774" i="1"/>
  <c r="V2774" i="1" s="1"/>
  <c r="AC2772" i="1"/>
  <c r="AD2772" i="1" s="1"/>
  <c r="L2772" i="1" s="1"/>
  <c r="AF2768" i="1"/>
  <c r="AG2768" i="1" s="1"/>
  <c r="K2768" i="1" s="1"/>
  <c r="U2762" i="1"/>
  <c r="Y2762" i="1" s="1"/>
  <c r="AH2753" i="1"/>
  <c r="AI2753" i="1" s="1"/>
  <c r="S2744" i="1"/>
  <c r="W2744" i="1" s="1"/>
  <c r="U2739" i="1"/>
  <c r="Y2739" i="1" s="1"/>
  <c r="R2717" i="1"/>
  <c r="V2717" i="1" s="1"/>
  <c r="I2717" i="1" s="1"/>
  <c r="AH2681" i="1"/>
  <c r="AI2681" i="1" s="1"/>
  <c r="AF2655" i="1"/>
  <c r="AG2655" i="1" s="1"/>
  <c r="AF2651" i="1"/>
  <c r="AG2651" i="1" s="1"/>
  <c r="K2651" i="1" s="1"/>
  <c r="AH2645" i="1"/>
  <c r="AI2645" i="1" s="1"/>
  <c r="K2645" i="1" s="1"/>
  <c r="AC2640" i="1"/>
  <c r="AD2640" i="1" s="1"/>
  <c r="AF2629" i="1"/>
  <c r="AG2629" i="1" s="1"/>
  <c r="K2629" i="1" s="1"/>
  <c r="AH2600" i="1"/>
  <c r="AI2600" i="1" s="1"/>
  <c r="K2600" i="1" s="1"/>
  <c r="AC2594" i="1"/>
  <c r="AD2594" i="1" s="1"/>
  <c r="L2594" i="1" s="1"/>
  <c r="AC2581" i="1"/>
  <c r="AD2581" i="1" s="1"/>
  <c r="T2569" i="1"/>
  <c r="X2569" i="1" s="1"/>
  <c r="I2569" i="1" s="1"/>
  <c r="AH2559" i="1"/>
  <c r="AI2559" i="1" s="1"/>
  <c r="S2533" i="1"/>
  <c r="W2533" i="1" s="1"/>
  <c r="AA2453" i="1"/>
  <c r="AB2453" i="1" s="1"/>
  <c r="L2453" i="1" s="1"/>
  <c r="AA2373" i="1"/>
  <c r="AB2373" i="1" s="1"/>
  <c r="U2349" i="1"/>
  <c r="Y2349" i="1" s="1"/>
  <c r="I2349" i="1" s="1"/>
  <c r="AH2340" i="1"/>
  <c r="AI2340" i="1" s="1"/>
  <c r="K2340" i="1" s="1"/>
  <c r="T2293" i="1"/>
  <c r="X2293" i="1" s="1"/>
  <c r="AF2293" i="1"/>
  <c r="AG2293" i="1" s="1"/>
  <c r="K2293" i="1" s="1"/>
  <c r="AC2204" i="1"/>
  <c r="AD2204" i="1" s="1"/>
  <c r="AA2204" i="1"/>
  <c r="AB2204" i="1" s="1"/>
  <c r="L2204" i="1" s="1"/>
  <c r="AF2204" i="1"/>
  <c r="AG2204" i="1" s="1"/>
  <c r="K2204" i="1" s="1"/>
  <c r="AH2204" i="1"/>
  <c r="AI2204" i="1" s="1"/>
  <c r="AA2188" i="1"/>
  <c r="AB2188" i="1" s="1"/>
  <c r="AC2188" i="1"/>
  <c r="AD2188" i="1" s="1"/>
  <c r="L2188" i="1" s="1"/>
  <c r="AH2188" i="1"/>
  <c r="AI2188" i="1" s="1"/>
  <c r="K2188" i="1" s="1"/>
  <c r="AC2095" i="1"/>
  <c r="AD2095" i="1" s="1"/>
  <c r="AF2095" i="1"/>
  <c r="AG2095" i="1" s="1"/>
  <c r="K2095" i="1" s="1"/>
  <c r="AH2095" i="1"/>
  <c r="AI2095" i="1" s="1"/>
  <c r="T3229" i="1"/>
  <c r="X3229" i="1" s="1"/>
  <c r="U3219" i="1"/>
  <c r="Y3219" i="1" s="1"/>
  <c r="S3174" i="1"/>
  <c r="W3174" i="1" s="1"/>
  <c r="S3154" i="1"/>
  <c r="W3154" i="1" s="1"/>
  <c r="U3138" i="1"/>
  <c r="Y3138" i="1" s="1"/>
  <c r="R3135" i="1"/>
  <c r="V3135" i="1" s="1"/>
  <c r="T3118" i="1"/>
  <c r="X3118" i="1" s="1"/>
  <c r="AC3090" i="1"/>
  <c r="AD3090" i="1" s="1"/>
  <c r="L3090" i="1" s="1"/>
  <c r="S3086" i="1"/>
  <c r="W3086" i="1" s="1"/>
  <c r="R3059" i="1"/>
  <c r="V3059" i="1" s="1"/>
  <c r="U3040" i="1"/>
  <c r="Y3040" i="1" s="1"/>
  <c r="I3040" i="1" s="1"/>
  <c r="U3025" i="1"/>
  <c r="Y3025" i="1" s="1"/>
  <c r="S2919" i="1"/>
  <c r="W2919" i="1" s="1"/>
  <c r="AH2872" i="1"/>
  <c r="AI2872" i="1" s="1"/>
  <c r="K2872" i="1" s="1"/>
  <c r="AF2864" i="1"/>
  <c r="AG2864" i="1" s="1"/>
  <c r="K2864" i="1" s="1"/>
  <c r="S2856" i="1"/>
  <c r="W2856" i="1" s="1"/>
  <c r="I2856" i="1" s="1"/>
  <c r="AA2844" i="1"/>
  <c r="AB2844" i="1" s="1"/>
  <c r="S2836" i="1"/>
  <c r="W2836" i="1" s="1"/>
  <c r="U2833" i="1"/>
  <c r="Y2833" i="1" s="1"/>
  <c r="I2833" i="1" s="1"/>
  <c r="AC2800" i="1"/>
  <c r="AD2800" i="1" s="1"/>
  <c r="L2800" i="1" s="1"/>
  <c r="S2796" i="1"/>
  <c r="W2796" i="1" s="1"/>
  <c r="AH2793" i="1"/>
  <c r="AI2793" i="1" s="1"/>
  <c r="AC2785" i="1"/>
  <c r="AD2785" i="1" s="1"/>
  <c r="L2785" i="1" s="1"/>
  <c r="AC2783" i="1"/>
  <c r="AD2783" i="1" s="1"/>
  <c r="AF2766" i="1"/>
  <c r="AG2766" i="1" s="1"/>
  <c r="AF2753" i="1"/>
  <c r="AG2753" i="1" s="1"/>
  <c r="K2753" i="1" s="1"/>
  <c r="R2740" i="1"/>
  <c r="V2740" i="1" s="1"/>
  <c r="AH2686" i="1"/>
  <c r="AI2686" i="1" s="1"/>
  <c r="K2686" i="1" s="1"/>
  <c r="AF2669" i="1"/>
  <c r="AG2669" i="1" s="1"/>
  <c r="AH2646" i="1"/>
  <c r="AI2646" i="1" s="1"/>
  <c r="AF2645" i="1"/>
  <c r="AG2645" i="1" s="1"/>
  <c r="T2644" i="1"/>
  <c r="X2644" i="1" s="1"/>
  <c r="T2637" i="1"/>
  <c r="X2637" i="1" s="1"/>
  <c r="T2592" i="1"/>
  <c r="X2592" i="1" s="1"/>
  <c r="AF2566" i="1"/>
  <c r="AG2566" i="1" s="1"/>
  <c r="K2566" i="1" s="1"/>
  <c r="U2542" i="1"/>
  <c r="Y2542" i="1" s="1"/>
  <c r="S2512" i="1"/>
  <c r="W2512" i="1" s="1"/>
  <c r="AA2485" i="1"/>
  <c r="AB2485" i="1" s="1"/>
  <c r="AA2465" i="1"/>
  <c r="AB2465" i="1" s="1"/>
  <c r="L2465" i="1" s="1"/>
  <c r="S2456" i="1"/>
  <c r="W2456" i="1" s="1"/>
  <c r="AH2357" i="1"/>
  <c r="AI2357" i="1" s="1"/>
  <c r="K2357" i="1" s="1"/>
  <c r="R2355" i="1"/>
  <c r="V2355" i="1" s="1"/>
  <c r="R2306" i="1"/>
  <c r="V2306" i="1" s="1"/>
  <c r="I2306" i="1" s="1"/>
  <c r="AH2306" i="1"/>
  <c r="AI2306" i="1" s="1"/>
  <c r="AA2269" i="1"/>
  <c r="AB2269" i="1" s="1"/>
  <c r="L2269" i="1" s="1"/>
  <c r="AC2269" i="1"/>
  <c r="AD2269" i="1" s="1"/>
  <c r="AF2269" i="1"/>
  <c r="AG2269" i="1" s="1"/>
  <c r="K2269" i="1" s="1"/>
  <c r="AH2269" i="1"/>
  <c r="AI2269" i="1" s="1"/>
  <c r="R2269" i="1"/>
  <c r="V2269" i="1" s="1"/>
  <c r="R2233" i="1"/>
  <c r="V2233" i="1" s="1"/>
  <c r="AF2233" i="1"/>
  <c r="AG2233" i="1" s="1"/>
  <c r="AH2233" i="1"/>
  <c r="AI2233" i="1" s="1"/>
  <c r="K2233" i="1" s="1"/>
  <c r="AH2015" i="1"/>
  <c r="AI2015" i="1" s="1"/>
  <c r="K2015" i="1" s="1"/>
  <c r="AC2015" i="1"/>
  <c r="AD2015" i="1" s="1"/>
  <c r="L2015" i="1" s="1"/>
  <c r="AF2015" i="1"/>
  <c r="AG2015" i="1" s="1"/>
  <c r="U1743" i="1"/>
  <c r="Y1743" i="1" s="1"/>
  <c r="AA1743" i="1"/>
  <c r="AB1743" i="1" s="1"/>
  <c r="L1743" i="1" s="1"/>
  <c r="U3179" i="1"/>
  <c r="Y3179" i="1" s="1"/>
  <c r="AF2872" i="1"/>
  <c r="AG2872" i="1" s="1"/>
  <c r="AF2828" i="1"/>
  <c r="AG2828" i="1" s="1"/>
  <c r="AH2713" i="1"/>
  <c r="AI2713" i="1" s="1"/>
  <c r="K2713" i="1" s="1"/>
  <c r="AF2686" i="1"/>
  <c r="AG2686" i="1" s="1"/>
  <c r="AC2669" i="1"/>
  <c r="AD2669" i="1" s="1"/>
  <c r="L2669" i="1" s="1"/>
  <c r="AF2646" i="1"/>
  <c r="AG2646" i="1" s="1"/>
  <c r="K2646" i="1" s="1"/>
  <c r="AC2645" i="1"/>
  <c r="AD2645" i="1" s="1"/>
  <c r="L2645" i="1" s="1"/>
  <c r="AH2611" i="1"/>
  <c r="AI2611" i="1" s="1"/>
  <c r="K2611" i="1" s="1"/>
  <c r="AA2389" i="1"/>
  <c r="AB2389" i="1" s="1"/>
  <c r="AF2357" i="1"/>
  <c r="AG2357" i="1" s="1"/>
  <c r="AA2103" i="1"/>
  <c r="AB2103" i="1" s="1"/>
  <c r="L2103" i="1" s="1"/>
  <c r="AF2103" i="1"/>
  <c r="AG2103" i="1" s="1"/>
  <c r="K2103" i="1" s="1"/>
  <c r="AH2103" i="1"/>
  <c r="AI2103" i="1" s="1"/>
  <c r="AA1814" i="1"/>
  <c r="AB1814" i="1" s="1"/>
  <c r="AC1814" i="1"/>
  <c r="AD1814" i="1" s="1"/>
  <c r="L1814" i="1" s="1"/>
  <c r="AF1814" i="1"/>
  <c r="AG1814" i="1" s="1"/>
  <c r="AH1814" i="1"/>
  <c r="AI1814" i="1" s="1"/>
  <c r="K1814" i="1" s="1"/>
  <c r="AF1792" i="1"/>
  <c r="AG1792" i="1" s="1"/>
  <c r="K1792" i="1" s="1"/>
  <c r="AC1792" i="1"/>
  <c r="AD1792" i="1" s="1"/>
  <c r="AF1748" i="1"/>
  <c r="AG1748" i="1" s="1"/>
  <c r="K1748" i="1" s="1"/>
  <c r="T1748" i="1"/>
  <c r="X1748" i="1" s="1"/>
  <c r="AC1748" i="1"/>
  <c r="AD1748" i="1" s="1"/>
  <c r="T3058" i="1"/>
  <c r="X3058" i="1" s="1"/>
  <c r="T3051" i="1"/>
  <c r="X3051" i="1" s="1"/>
  <c r="U3049" i="1"/>
  <c r="Y3049" i="1" s="1"/>
  <c r="S3047" i="1"/>
  <c r="W3047" i="1" s="1"/>
  <c r="I3047" i="1" s="1"/>
  <c r="T3036" i="1"/>
  <c r="X3036" i="1" s="1"/>
  <c r="I3036" i="1" s="1"/>
  <c r="S3020" i="1"/>
  <c r="W3020" i="1" s="1"/>
  <c r="S3019" i="1"/>
  <c r="W3019" i="1" s="1"/>
  <c r="AH2967" i="1"/>
  <c r="AI2967" i="1" s="1"/>
  <c r="K2967" i="1" s="1"/>
  <c r="AH2904" i="1"/>
  <c r="AI2904" i="1" s="1"/>
  <c r="K2904" i="1" s="1"/>
  <c r="AF2892" i="1"/>
  <c r="AG2892" i="1" s="1"/>
  <c r="K2892" i="1" s="1"/>
  <c r="S2808" i="1"/>
  <c r="W2808" i="1" s="1"/>
  <c r="I2808" i="1" s="1"/>
  <c r="AH2756" i="1"/>
  <c r="AI2756" i="1" s="1"/>
  <c r="K2756" i="1" s="1"/>
  <c r="AF2754" i="1"/>
  <c r="AG2754" i="1" s="1"/>
  <c r="AH2732" i="1"/>
  <c r="AI2732" i="1" s="1"/>
  <c r="K2732" i="1" s="1"/>
  <c r="AH2724" i="1"/>
  <c r="AI2724" i="1" s="1"/>
  <c r="K2724" i="1" s="1"/>
  <c r="AF2713" i="1"/>
  <c r="AG2713" i="1" s="1"/>
  <c r="AC2686" i="1"/>
  <c r="AD2686" i="1" s="1"/>
  <c r="L2686" i="1" s="1"/>
  <c r="AA2669" i="1"/>
  <c r="AB2669" i="1" s="1"/>
  <c r="AC2646" i="1"/>
  <c r="AD2646" i="1" s="1"/>
  <c r="AA2645" i="1"/>
  <c r="AB2645" i="1" s="1"/>
  <c r="R2624" i="1"/>
  <c r="V2624" i="1" s="1"/>
  <c r="I2624" i="1" s="1"/>
  <c r="AF2611" i="1"/>
  <c r="AG2611" i="1" s="1"/>
  <c r="AH2597" i="1"/>
  <c r="AI2597" i="1" s="1"/>
  <c r="S2559" i="1"/>
  <c r="W2559" i="1" s="1"/>
  <c r="I2559" i="1" s="1"/>
  <c r="S2516" i="1"/>
  <c r="W2516" i="1" s="1"/>
  <c r="AA2433" i="1"/>
  <c r="AB2433" i="1" s="1"/>
  <c r="U2389" i="1"/>
  <c r="Y2389" i="1" s="1"/>
  <c r="AC2357" i="1"/>
  <c r="AD2357" i="1" s="1"/>
  <c r="L2357" i="1" s="1"/>
  <c r="T2347" i="1"/>
  <c r="X2347" i="1" s="1"/>
  <c r="I2347" i="1" s="1"/>
  <c r="AH2308" i="1"/>
  <c r="AI2308" i="1" s="1"/>
  <c r="K2308" i="1" s="1"/>
  <c r="AC2308" i="1"/>
  <c r="AD2308" i="1" s="1"/>
  <c r="L2308" i="1" s="1"/>
  <c r="AA2301" i="1"/>
  <c r="AB2301" i="1" s="1"/>
  <c r="L2301" i="1" s="1"/>
  <c r="AF2301" i="1"/>
  <c r="AG2301" i="1" s="1"/>
  <c r="K2301" i="1" s="1"/>
  <c r="AH2285" i="1"/>
  <c r="AI2285" i="1" s="1"/>
  <c r="AA2285" i="1"/>
  <c r="AB2285" i="1" s="1"/>
  <c r="L2285" i="1" s="1"/>
  <c r="T2257" i="1"/>
  <c r="X2257" i="1" s="1"/>
  <c r="AH2257" i="1"/>
  <c r="AI2257" i="1" s="1"/>
  <c r="AC2021" i="1"/>
  <c r="AD2021" i="1" s="1"/>
  <c r="L2021" i="1" s="1"/>
  <c r="AA2021" i="1"/>
  <c r="AB2021" i="1" s="1"/>
  <c r="AF2021" i="1"/>
  <c r="AG2021" i="1" s="1"/>
  <c r="AH2021" i="1"/>
  <c r="AI2021" i="1" s="1"/>
  <c r="K2021" i="1" s="1"/>
  <c r="AA1998" i="1"/>
  <c r="AB1998" i="1" s="1"/>
  <c r="L1998" i="1" s="1"/>
  <c r="AH1998" i="1"/>
  <c r="AI1998" i="1" s="1"/>
  <c r="U3226" i="1"/>
  <c r="Y3226" i="1" s="1"/>
  <c r="U3195" i="1"/>
  <c r="Y3195" i="1" s="1"/>
  <c r="I3195" i="1" s="1"/>
  <c r="T3193" i="1"/>
  <c r="X3193" i="1" s="1"/>
  <c r="R3191" i="1"/>
  <c r="V3191" i="1" s="1"/>
  <c r="I3191" i="1" s="1"/>
  <c r="U3171" i="1"/>
  <c r="Y3171" i="1" s="1"/>
  <c r="S3146" i="1"/>
  <c r="W3146" i="1" s="1"/>
  <c r="AF3137" i="1"/>
  <c r="AG3137" i="1" s="1"/>
  <c r="T3126" i="1"/>
  <c r="X3126" i="1" s="1"/>
  <c r="I3126" i="1" s="1"/>
  <c r="AA3065" i="1"/>
  <c r="AB3065" i="1" s="1"/>
  <c r="AC3035" i="1"/>
  <c r="AD3035" i="1" s="1"/>
  <c r="L3035" i="1" s="1"/>
  <c r="R3031" i="1"/>
  <c r="V3031" i="1" s="1"/>
  <c r="AH3011" i="1"/>
  <c r="AI3011" i="1" s="1"/>
  <c r="K3011" i="1" s="1"/>
  <c r="T2992" i="1"/>
  <c r="X2992" i="1" s="1"/>
  <c r="I2992" i="1" s="1"/>
  <c r="U2975" i="1"/>
  <c r="Y2975" i="1" s="1"/>
  <c r="I2975" i="1" s="1"/>
  <c r="AF2967" i="1"/>
  <c r="AG2967" i="1" s="1"/>
  <c r="S2959" i="1"/>
  <c r="W2959" i="1" s="1"/>
  <c r="AH2935" i="1"/>
  <c r="AI2935" i="1" s="1"/>
  <c r="K2935" i="1" s="1"/>
  <c r="AH2927" i="1"/>
  <c r="AI2927" i="1" s="1"/>
  <c r="AC2916" i="1"/>
  <c r="AD2916" i="1" s="1"/>
  <c r="AF2908" i="1"/>
  <c r="AG2908" i="1" s="1"/>
  <c r="K2908" i="1" s="1"/>
  <c r="AF2904" i="1"/>
  <c r="AG2904" i="1" s="1"/>
  <c r="AC2872" i="1"/>
  <c r="AD2872" i="1" s="1"/>
  <c r="L2872" i="1" s="1"/>
  <c r="AA2828" i="1"/>
  <c r="AB2828" i="1" s="1"/>
  <c r="U2801" i="1"/>
  <c r="Y2801" i="1" s="1"/>
  <c r="U2785" i="1"/>
  <c r="Y2785" i="1" s="1"/>
  <c r="AH2771" i="1"/>
  <c r="AI2771" i="1" s="1"/>
  <c r="K2771" i="1" s="1"/>
  <c r="AF2764" i="1"/>
  <c r="AG2764" i="1" s="1"/>
  <c r="K2764" i="1" s="1"/>
  <c r="AH2762" i="1"/>
  <c r="AI2762" i="1" s="1"/>
  <c r="AC2756" i="1"/>
  <c r="AD2756" i="1" s="1"/>
  <c r="L2756" i="1" s="1"/>
  <c r="U2754" i="1"/>
  <c r="Y2754" i="1" s="1"/>
  <c r="T2732" i="1"/>
  <c r="X2732" i="1" s="1"/>
  <c r="I2732" i="1" s="1"/>
  <c r="U2730" i="1"/>
  <c r="Y2730" i="1" s="1"/>
  <c r="AC2727" i="1"/>
  <c r="AD2727" i="1" s="1"/>
  <c r="L2727" i="1" s="1"/>
  <c r="AH2699" i="1"/>
  <c r="AI2699" i="1" s="1"/>
  <c r="R2692" i="1"/>
  <c r="V2692" i="1" s="1"/>
  <c r="T2669" i="1"/>
  <c r="X2669" i="1" s="1"/>
  <c r="AH2620" i="1"/>
  <c r="AI2620" i="1" s="1"/>
  <c r="K2620" i="1" s="1"/>
  <c r="AF2605" i="1"/>
  <c r="AG2605" i="1" s="1"/>
  <c r="T2604" i="1"/>
  <c r="X2604" i="1" s="1"/>
  <c r="AH2601" i="1"/>
  <c r="AI2601" i="1" s="1"/>
  <c r="S2551" i="1"/>
  <c r="W2551" i="1" s="1"/>
  <c r="I2551" i="1" s="1"/>
  <c r="AA2548" i="1"/>
  <c r="AB2548" i="1" s="1"/>
  <c r="S2504" i="1"/>
  <c r="W2504" i="1" s="1"/>
  <c r="AA2469" i="1"/>
  <c r="AB2469" i="1" s="1"/>
  <c r="T2438" i="1"/>
  <c r="X2438" i="1" s="1"/>
  <c r="S2433" i="1"/>
  <c r="W2433" i="1" s="1"/>
  <c r="U2421" i="1"/>
  <c r="Y2421" i="1" s="1"/>
  <c r="R2389" i="1"/>
  <c r="V2389" i="1" s="1"/>
  <c r="S2384" i="1"/>
  <c r="W2384" i="1" s="1"/>
  <c r="S2377" i="1"/>
  <c r="W2377" i="1" s="1"/>
  <c r="AH2333" i="1"/>
  <c r="AI2333" i="1" s="1"/>
  <c r="K2333" i="1" s="1"/>
  <c r="AA2268" i="1"/>
  <c r="AB2268" i="1" s="1"/>
  <c r="AC2268" i="1"/>
  <c r="AD2268" i="1" s="1"/>
  <c r="L2268" i="1" s="1"/>
  <c r="AF2268" i="1"/>
  <c r="AG2268" i="1" s="1"/>
  <c r="AH2268" i="1"/>
  <c r="AI2268" i="1" s="1"/>
  <c r="K2268" i="1" s="1"/>
  <c r="T2268" i="1"/>
  <c r="X2268" i="1" s="1"/>
  <c r="I2268" i="1" s="1"/>
  <c r="T2179" i="1"/>
  <c r="X2179" i="1" s="1"/>
  <c r="I2179" i="1" s="1"/>
  <c r="AA2179" i="1"/>
  <c r="AB2179" i="1" s="1"/>
  <c r="AF2179" i="1"/>
  <c r="AG2179" i="1" s="1"/>
  <c r="R1783" i="1"/>
  <c r="V1783" i="1" s="1"/>
  <c r="S1783" i="1"/>
  <c r="W1783" i="1" s="1"/>
  <c r="I1783" i="1" s="1"/>
  <c r="AA1750" i="1"/>
  <c r="AB1750" i="1" s="1"/>
  <c r="AC1750" i="1"/>
  <c r="AD1750" i="1" s="1"/>
  <c r="L1750" i="1" s="1"/>
  <c r="AA1726" i="1"/>
  <c r="AB1726" i="1" s="1"/>
  <c r="AH1726" i="1"/>
  <c r="AI1726" i="1" s="1"/>
  <c r="K1726" i="1" s="1"/>
  <c r="AA2274" i="1"/>
  <c r="AB2274" i="1" s="1"/>
  <c r="AC2265" i="1"/>
  <c r="AD2265" i="1" s="1"/>
  <c r="L2265" i="1" s="1"/>
  <c r="AC2254" i="1"/>
  <c r="AD2254" i="1" s="1"/>
  <c r="T2246" i="1"/>
  <c r="X2246" i="1" s="1"/>
  <c r="T2198" i="1"/>
  <c r="X2198" i="1" s="1"/>
  <c r="I2198" i="1" s="1"/>
  <c r="T2194" i="1"/>
  <c r="X2194" i="1" s="1"/>
  <c r="AC2183" i="1"/>
  <c r="AD2183" i="1" s="1"/>
  <c r="AA2182" i="1"/>
  <c r="AB2182" i="1" s="1"/>
  <c r="L2182" i="1" s="1"/>
  <c r="AC2180" i="1"/>
  <c r="AD2180" i="1" s="1"/>
  <c r="AA2175" i="1"/>
  <c r="AB2175" i="1" s="1"/>
  <c r="L2175" i="1" s="1"/>
  <c r="AF2164" i="1"/>
  <c r="AG2164" i="1" s="1"/>
  <c r="K2164" i="1" s="1"/>
  <c r="AF2160" i="1"/>
  <c r="AG2160" i="1" s="1"/>
  <c r="R2158" i="1"/>
  <c r="V2158" i="1" s="1"/>
  <c r="I2158" i="1" s="1"/>
  <c r="AC2154" i="1"/>
  <c r="AD2154" i="1" s="1"/>
  <c r="AA2150" i="1"/>
  <c r="AB2150" i="1" s="1"/>
  <c r="L2150" i="1" s="1"/>
  <c r="U2137" i="1"/>
  <c r="Y2137" i="1" s="1"/>
  <c r="I2137" i="1" s="1"/>
  <c r="AH2127" i="1"/>
  <c r="AI2127" i="1" s="1"/>
  <c r="R2124" i="1"/>
  <c r="V2124" i="1" s="1"/>
  <c r="AF2119" i="1"/>
  <c r="AG2119" i="1" s="1"/>
  <c r="T2113" i="1"/>
  <c r="X2113" i="1" s="1"/>
  <c r="AH2104" i="1"/>
  <c r="AI2104" i="1" s="1"/>
  <c r="AF2088" i="1"/>
  <c r="AG2088" i="1" s="1"/>
  <c r="AF2065" i="1"/>
  <c r="AG2065" i="1" s="1"/>
  <c r="AF2060" i="1"/>
  <c r="AG2060" i="1" s="1"/>
  <c r="AC2059" i="1"/>
  <c r="AD2059" i="1" s="1"/>
  <c r="AC2035" i="1"/>
  <c r="AD2035" i="1" s="1"/>
  <c r="L2035" i="1" s="1"/>
  <c r="AF2033" i="1"/>
  <c r="AG2033" i="1" s="1"/>
  <c r="K2033" i="1" s="1"/>
  <c r="R2022" i="1"/>
  <c r="V2022" i="1" s="1"/>
  <c r="AF2007" i="1"/>
  <c r="AG2007" i="1" s="1"/>
  <c r="AA1978" i="1"/>
  <c r="AB1978" i="1" s="1"/>
  <c r="R1970" i="1"/>
  <c r="V1970" i="1" s="1"/>
  <c r="AH1962" i="1"/>
  <c r="AI1962" i="1" s="1"/>
  <c r="K1962" i="1" s="1"/>
  <c r="S1950" i="1"/>
  <c r="W1950" i="1" s="1"/>
  <c r="AF1937" i="1"/>
  <c r="AG1937" i="1" s="1"/>
  <c r="AA1935" i="1"/>
  <c r="AB1935" i="1" s="1"/>
  <c r="T1926" i="1"/>
  <c r="X1926" i="1" s="1"/>
  <c r="S1918" i="1"/>
  <c r="W1918" i="1" s="1"/>
  <c r="AF1911" i="1"/>
  <c r="AG1911" i="1" s="1"/>
  <c r="K1911" i="1" s="1"/>
  <c r="T1909" i="1"/>
  <c r="X1909" i="1" s="1"/>
  <c r="T1903" i="1"/>
  <c r="X1903" i="1" s="1"/>
  <c r="I1903" i="1" s="1"/>
  <c r="AF1890" i="1"/>
  <c r="AG1890" i="1" s="1"/>
  <c r="K1890" i="1" s="1"/>
  <c r="R1863" i="1"/>
  <c r="V1863" i="1" s="1"/>
  <c r="AA1846" i="1"/>
  <c r="AB1846" i="1" s="1"/>
  <c r="AC1820" i="1"/>
  <c r="AD1820" i="1" s="1"/>
  <c r="AH1798" i="1"/>
  <c r="AI1798" i="1" s="1"/>
  <c r="AC1790" i="1"/>
  <c r="AD1790" i="1" s="1"/>
  <c r="L1790" i="1" s="1"/>
  <c r="AC1756" i="1"/>
  <c r="AD1756" i="1" s="1"/>
  <c r="L1756" i="1" s="1"/>
  <c r="U1748" i="1"/>
  <c r="Y1748" i="1" s="1"/>
  <c r="T1707" i="1"/>
  <c r="X1707" i="1" s="1"/>
  <c r="U1692" i="1"/>
  <c r="Y1692" i="1" s="1"/>
  <c r="I1692" i="1" s="1"/>
  <c r="R1680" i="1"/>
  <c r="V1680" i="1" s="1"/>
  <c r="I1680" i="1" s="1"/>
  <c r="R1664" i="1"/>
  <c r="V1664" i="1" s="1"/>
  <c r="I1664" i="1" s="1"/>
  <c r="AA1605" i="1"/>
  <c r="AB1605" i="1" s="1"/>
  <c r="AF1605" i="1"/>
  <c r="AG1605" i="1" s="1"/>
  <c r="AA1316" i="1"/>
  <c r="AB1316" i="1" s="1"/>
  <c r="AC1316" i="1"/>
  <c r="AD1316" i="1" s="1"/>
  <c r="L1316" i="1" s="1"/>
  <c r="AF1316" i="1"/>
  <c r="AG1316" i="1" s="1"/>
  <c r="AH1316" i="1"/>
  <c r="AI1316" i="1" s="1"/>
  <c r="K1316" i="1" s="1"/>
  <c r="R1302" i="1"/>
  <c r="V1302" i="1" s="1"/>
  <c r="I1302" i="1" s="1"/>
  <c r="U1302" i="1"/>
  <c r="Y1302" i="1" s="1"/>
  <c r="AH1233" i="1"/>
  <c r="AI1233" i="1" s="1"/>
  <c r="S1233" i="1"/>
  <c r="W1233" i="1" s="1"/>
  <c r="AC1233" i="1"/>
  <c r="AD1233" i="1" s="1"/>
  <c r="AA1196" i="1"/>
  <c r="AB1196" i="1" s="1"/>
  <c r="L1196" i="1" s="1"/>
  <c r="AH1196" i="1"/>
  <c r="AI1196" i="1" s="1"/>
  <c r="AH1162" i="1"/>
  <c r="AI1162" i="1" s="1"/>
  <c r="K1162" i="1" s="1"/>
  <c r="AA1162" i="1"/>
  <c r="AB1162" i="1" s="1"/>
  <c r="AF1162" i="1"/>
  <c r="AG1162" i="1" s="1"/>
  <c r="AH1031" i="1"/>
  <c r="AI1031" i="1" s="1"/>
  <c r="AA1031" i="1"/>
  <c r="AB1031" i="1" s="1"/>
  <c r="L1031" i="1" s="1"/>
  <c r="AC1031" i="1"/>
  <c r="AD1031" i="1" s="1"/>
  <c r="AF1031" i="1"/>
  <c r="AG1031" i="1" s="1"/>
  <c r="K1031" i="1" s="1"/>
  <c r="AC276" i="1"/>
  <c r="AD276" i="1" s="1"/>
  <c r="L276" i="1" s="1"/>
  <c r="T276" i="1"/>
  <c r="X276" i="1" s="1"/>
  <c r="I276" i="1" s="1"/>
  <c r="AH276" i="1"/>
  <c r="AI276" i="1" s="1"/>
  <c r="K276" i="1" s="1"/>
  <c r="AA37" i="1"/>
  <c r="AB37" i="1" s="1"/>
  <c r="L37" i="1" s="1"/>
  <c r="AC37" i="1"/>
  <c r="AD37" i="1" s="1"/>
  <c r="AF37" i="1"/>
  <c r="AG37" i="1" s="1"/>
  <c r="K37" i="1" s="1"/>
  <c r="AH37" i="1"/>
  <c r="AI37" i="1" s="1"/>
  <c r="T2213" i="1"/>
  <c r="X2213" i="1" s="1"/>
  <c r="T2201" i="1"/>
  <c r="X2201" i="1" s="1"/>
  <c r="T2183" i="1"/>
  <c r="X2183" i="1" s="1"/>
  <c r="R2156" i="1"/>
  <c r="V2156" i="1" s="1"/>
  <c r="S2119" i="1"/>
  <c r="W2119" i="1" s="1"/>
  <c r="S2035" i="1"/>
  <c r="W2035" i="1" s="1"/>
  <c r="U2007" i="1"/>
  <c r="Y2007" i="1" s="1"/>
  <c r="T1994" i="1"/>
  <c r="X1994" i="1" s="1"/>
  <c r="I1994" i="1" s="1"/>
  <c r="S1899" i="1"/>
  <c r="W1899" i="1" s="1"/>
  <c r="U1879" i="1"/>
  <c r="Y1879" i="1" s="1"/>
  <c r="U1868" i="1"/>
  <c r="Y1868" i="1" s="1"/>
  <c r="R1815" i="1"/>
  <c r="V1815" i="1" s="1"/>
  <c r="I1815" i="1" s="1"/>
  <c r="T1756" i="1"/>
  <c r="X1756" i="1" s="1"/>
  <c r="I1756" i="1" s="1"/>
  <c r="AF1607" i="1"/>
  <c r="AG1607" i="1" s="1"/>
  <c r="AA1607" i="1"/>
  <c r="AB1607" i="1" s="1"/>
  <c r="AF1567" i="1"/>
  <c r="AG1567" i="1" s="1"/>
  <c r="AA1567" i="1"/>
  <c r="AB1567" i="1" s="1"/>
  <c r="AF1483" i="1"/>
  <c r="AG1483" i="1" s="1"/>
  <c r="K1483" i="1" s="1"/>
  <c r="AH1483" i="1"/>
  <c r="AI1483" i="1" s="1"/>
  <c r="AA1288" i="1"/>
  <c r="AB1288" i="1" s="1"/>
  <c r="AF1288" i="1"/>
  <c r="AG1288" i="1" s="1"/>
  <c r="AH1101" i="1"/>
  <c r="AI1101" i="1" s="1"/>
  <c r="AA1101" i="1"/>
  <c r="AB1101" i="1" s="1"/>
  <c r="L1101" i="1" s="1"/>
  <c r="S1967" i="1"/>
  <c r="W1967" i="1" s="1"/>
  <c r="I1967" i="1" s="1"/>
  <c r="R1929" i="1"/>
  <c r="V1929" i="1" s="1"/>
  <c r="R1890" i="1"/>
  <c r="V1890" i="1" s="1"/>
  <c r="I1890" i="1" s="1"/>
  <c r="R1879" i="1"/>
  <c r="V1879" i="1" s="1"/>
  <c r="I1879" i="1" s="1"/>
  <c r="U1870" i="1"/>
  <c r="Y1870" i="1" s="1"/>
  <c r="I1870" i="1" s="1"/>
  <c r="AC1834" i="1"/>
  <c r="AD1834" i="1" s="1"/>
  <c r="AC1826" i="1"/>
  <c r="AD1826" i="1" s="1"/>
  <c r="L1826" i="1" s="1"/>
  <c r="AA1795" i="1"/>
  <c r="AB1795" i="1" s="1"/>
  <c r="L1795" i="1" s="1"/>
  <c r="S1747" i="1"/>
  <c r="W1747" i="1" s="1"/>
  <c r="AA1722" i="1"/>
  <c r="AB1722" i="1" s="1"/>
  <c r="T1709" i="1"/>
  <c r="X1709" i="1" s="1"/>
  <c r="AC1462" i="1"/>
  <c r="AD1462" i="1" s="1"/>
  <c r="L1462" i="1" s="1"/>
  <c r="AA1462" i="1"/>
  <c r="AB1462" i="1" s="1"/>
  <c r="AF1462" i="1"/>
  <c r="AG1462" i="1" s="1"/>
  <c r="AH1462" i="1"/>
  <c r="AI1462" i="1" s="1"/>
  <c r="K1462" i="1" s="1"/>
  <c r="AF1411" i="1"/>
  <c r="AG1411" i="1" s="1"/>
  <c r="AC1411" i="1"/>
  <c r="AD1411" i="1" s="1"/>
  <c r="L1411" i="1" s="1"/>
  <c r="AF1252" i="1"/>
  <c r="AG1252" i="1" s="1"/>
  <c r="K1252" i="1" s="1"/>
  <c r="R1252" i="1"/>
  <c r="V1252" i="1" s="1"/>
  <c r="U1252" i="1"/>
  <c r="Y1252" i="1" s="1"/>
  <c r="AA921" i="1"/>
  <c r="AB921" i="1" s="1"/>
  <c r="AF921" i="1"/>
  <c r="AG921" i="1" s="1"/>
  <c r="AC870" i="1"/>
  <c r="AD870" i="1" s="1"/>
  <c r="L870" i="1" s="1"/>
  <c r="AH870" i="1"/>
  <c r="AI870" i="1" s="1"/>
  <c r="K870" i="1" s="1"/>
  <c r="AC862" i="1"/>
  <c r="AD862" i="1" s="1"/>
  <c r="L862" i="1" s="1"/>
  <c r="AH862" i="1"/>
  <c r="AI862" i="1" s="1"/>
  <c r="K862" i="1" s="1"/>
  <c r="S2207" i="1"/>
  <c r="W2207" i="1" s="1"/>
  <c r="T2061" i="1"/>
  <c r="X2061" i="1" s="1"/>
  <c r="I2061" i="1" s="1"/>
  <c r="R2060" i="1"/>
  <c r="V2060" i="1" s="1"/>
  <c r="T2056" i="1"/>
  <c r="X2056" i="1" s="1"/>
  <c r="S2018" i="1"/>
  <c r="W2018" i="1" s="1"/>
  <c r="I2018" i="1" s="1"/>
  <c r="AH1994" i="1"/>
  <c r="AI1994" i="1" s="1"/>
  <c r="K1994" i="1" s="1"/>
  <c r="AH1990" i="1"/>
  <c r="AI1990" i="1" s="1"/>
  <c r="K1990" i="1" s="1"/>
  <c r="AC1950" i="1"/>
  <c r="AD1950" i="1" s="1"/>
  <c r="AA1948" i="1"/>
  <c r="AB1948" i="1" s="1"/>
  <c r="AA1946" i="1"/>
  <c r="AB1946" i="1" s="1"/>
  <c r="L1946" i="1" s="1"/>
  <c r="U1920" i="1"/>
  <c r="Y1920" i="1" s="1"/>
  <c r="T1918" i="1"/>
  <c r="X1918" i="1" s="1"/>
  <c r="AC1914" i="1"/>
  <c r="AD1914" i="1" s="1"/>
  <c r="L1914" i="1" s="1"/>
  <c r="AH1902" i="1"/>
  <c r="AI1902" i="1" s="1"/>
  <c r="R1891" i="1"/>
  <c r="V1891" i="1" s="1"/>
  <c r="I1891" i="1" s="1"/>
  <c r="AC1878" i="1"/>
  <c r="AD1878" i="1" s="1"/>
  <c r="U1847" i="1"/>
  <c r="Y1847" i="1" s="1"/>
  <c r="AC1838" i="1"/>
  <c r="AD1838" i="1" s="1"/>
  <c r="AA1834" i="1"/>
  <c r="AB1834" i="1" s="1"/>
  <c r="L1834" i="1" s="1"/>
  <c r="AH1810" i="1"/>
  <c r="AI1810" i="1" s="1"/>
  <c r="K1810" i="1" s="1"/>
  <c r="U1795" i="1"/>
  <c r="Y1795" i="1" s="1"/>
  <c r="S1791" i="1"/>
  <c r="W1791" i="1" s="1"/>
  <c r="T1776" i="1"/>
  <c r="X1776" i="1" s="1"/>
  <c r="S1727" i="1"/>
  <c r="W1727" i="1" s="1"/>
  <c r="T1665" i="1"/>
  <c r="X1665" i="1" s="1"/>
  <c r="AF1653" i="1"/>
  <c r="AG1653" i="1" s="1"/>
  <c r="U1653" i="1"/>
  <c r="Y1653" i="1" s="1"/>
  <c r="I1653" i="1" s="1"/>
  <c r="AF1620" i="1"/>
  <c r="AG1620" i="1" s="1"/>
  <c r="K1620" i="1" s="1"/>
  <c r="AA1620" i="1"/>
  <c r="AB1620" i="1" s="1"/>
  <c r="L1620" i="1" s="1"/>
  <c r="AF1285" i="1"/>
  <c r="AG1285" i="1" s="1"/>
  <c r="AA1285" i="1"/>
  <c r="AB1285" i="1" s="1"/>
  <c r="AH1082" i="1"/>
  <c r="AI1082" i="1" s="1"/>
  <c r="K1082" i="1" s="1"/>
  <c r="AC1082" i="1"/>
  <c r="AD1082" i="1" s="1"/>
  <c r="L1082" i="1" s="1"/>
  <c r="AF1010" i="1"/>
  <c r="AG1010" i="1" s="1"/>
  <c r="K1010" i="1" s="1"/>
  <c r="AA1010" i="1"/>
  <c r="AB1010" i="1" s="1"/>
  <c r="L1010" i="1" s="1"/>
  <c r="AF966" i="1"/>
  <c r="AG966" i="1" s="1"/>
  <c r="AH966" i="1"/>
  <c r="AI966" i="1" s="1"/>
  <c r="K966" i="1" s="1"/>
  <c r="T2328" i="1"/>
  <c r="X2328" i="1" s="1"/>
  <c r="R2319" i="1"/>
  <c r="V2319" i="1" s="1"/>
  <c r="AC2305" i="1"/>
  <c r="AD2305" i="1" s="1"/>
  <c r="L2305" i="1" s="1"/>
  <c r="AF2299" i="1"/>
  <c r="AG2299" i="1" s="1"/>
  <c r="AF2297" i="1"/>
  <c r="AG2297" i="1" s="1"/>
  <c r="AH2274" i="1"/>
  <c r="AI2274" i="1" s="1"/>
  <c r="K2274" i="1" s="1"/>
  <c r="T2258" i="1"/>
  <c r="X2258" i="1" s="1"/>
  <c r="AH2231" i="1"/>
  <c r="AI2231" i="1" s="1"/>
  <c r="AA2221" i="1"/>
  <c r="AB2221" i="1" s="1"/>
  <c r="AC2212" i="1"/>
  <c r="AD2212" i="1" s="1"/>
  <c r="L2212" i="1" s="1"/>
  <c r="AA2206" i="1"/>
  <c r="AB2206" i="1" s="1"/>
  <c r="L2206" i="1" s="1"/>
  <c r="AH2182" i="1"/>
  <c r="AI2182" i="1" s="1"/>
  <c r="AC2174" i="1"/>
  <c r="AD2174" i="1" s="1"/>
  <c r="L2174" i="1" s="1"/>
  <c r="AA2172" i="1"/>
  <c r="AB2172" i="1" s="1"/>
  <c r="AF2153" i="1"/>
  <c r="AG2153" i="1" s="1"/>
  <c r="U2144" i="1"/>
  <c r="Y2144" i="1" s="1"/>
  <c r="AA2126" i="1"/>
  <c r="AB2126" i="1" s="1"/>
  <c r="AA2124" i="1"/>
  <c r="AB2124" i="1" s="1"/>
  <c r="R2098" i="1"/>
  <c r="V2098" i="1" s="1"/>
  <c r="AF2083" i="1"/>
  <c r="AG2083" i="1" s="1"/>
  <c r="AF2080" i="1"/>
  <c r="AG2080" i="1" s="1"/>
  <c r="AA2079" i="1"/>
  <c r="AB2079" i="1" s="1"/>
  <c r="L2079" i="1" s="1"/>
  <c r="AA2077" i="1"/>
  <c r="AB2077" i="1" s="1"/>
  <c r="L2077" i="1" s="1"/>
  <c r="AH2049" i="1"/>
  <c r="AI2049" i="1" s="1"/>
  <c r="AF1994" i="1"/>
  <c r="AG1994" i="1" s="1"/>
  <c r="AF1990" i="1"/>
  <c r="AG1990" i="1" s="1"/>
  <c r="AA1966" i="1"/>
  <c r="AB1966" i="1" s="1"/>
  <c r="L1966" i="1" s="1"/>
  <c r="T1963" i="1"/>
  <c r="X1963" i="1" s="1"/>
  <c r="T1952" i="1"/>
  <c r="X1952" i="1" s="1"/>
  <c r="R1791" i="1"/>
  <c r="V1791" i="1" s="1"/>
  <c r="I1791" i="1" s="1"/>
  <c r="AA1579" i="1"/>
  <c r="AB1579" i="1" s="1"/>
  <c r="AF1579" i="1"/>
  <c r="AG1579" i="1" s="1"/>
  <c r="S1530" i="1"/>
  <c r="W1530" i="1" s="1"/>
  <c r="AA1530" i="1"/>
  <c r="AB1530" i="1" s="1"/>
  <c r="AF1530" i="1"/>
  <c r="AG1530" i="1" s="1"/>
  <c r="AF1507" i="1"/>
  <c r="AG1507" i="1" s="1"/>
  <c r="AH1507" i="1"/>
  <c r="AI1507" i="1" s="1"/>
  <c r="K1507" i="1" s="1"/>
  <c r="AF1063" i="1"/>
  <c r="AG1063" i="1" s="1"/>
  <c r="K1063" i="1" s="1"/>
  <c r="AA1063" i="1"/>
  <c r="AB1063" i="1" s="1"/>
  <c r="L1063" i="1" s="1"/>
  <c r="AH1063" i="1"/>
  <c r="AI1063" i="1" s="1"/>
  <c r="AA995" i="1"/>
  <c r="AB995" i="1" s="1"/>
  <c r="L995" i="1" s="1"/>
  <c r="AC995" i="1"/>
  <c r="AD995" i="1" s="1"/>
  <c r="AF995" i="1"/>
  <c r="AG995" i="1" s="1"/>
  <c r="K995" i="1" s="1"/>
  <c r="AF2274" i="1"/>
  <c r="AG2274" i="1" s="1"/>
  <c r="R2271" i="1"/>
  <c r="V2271" i="1" s="1"/>
  <c r="R2264" i="1"/>
  <c r="V2264" i="1" s="1"/>
  <c r="I2264" i="1" s="1"/>
  <c r="AF2261" i="1"/>
  <c r="AG2261" i="1" s="1"/>
  <c r="AF2194" i="1"/>
  <c r="AG2194" i="1" s="1"/>
  <c r="K2194" i="1" s="1"/>
  <c r="AF2182" i="1"/>
  <c r="AG2182" i="1" s="1"/>
  <c r="K2182" i="1" s="1"/>
  <c r="AH2175" i="1"/>
  <c r="AI2175" i="1" s="1"/>
  <c r="R2170" i="1"/>
  <c r="V2170" i="1" s="1"/>
  <c r="I2170" i="1" s="1"/>
  <c r="AF2156" i="1"/>
  <c r="AG2156" i="1" s="1"/>
  <c r="U2140" i="1"/>
  <c r="Y2140" i="1" s="1"/>
  <c r="AF2137" i="1"/>
  <c r="AG2137" i="1" s="1"/>
  <c r="T2118" i="1"/>
  <c r="X2118" i="1" s="1"/>
  <c r="T2085" i="1"/>
  <c r="X2085" i="1" s="1"/>
  <c r="I2085" i="1" s="1"/>
  <c r="AC2080" i="1"/>
  <c r="AD2080" i="1" s="1"/>
  <c r="L2080" i="1" s="1"/>
  <c r="T2077" i="1"/>
  <c r="X2077" i="1" s="1"/>
  <c r="AH2059" i="1"/>
  <c r="AI2059" i="1" s="1"/>
  <c r="AF2049" i="1"/>
  <c r="AG2049" i="1" s="1"/>
  <c r="K2049" i="1" s="1"/>
  <c r="R2046" i="1"/>
  <c r="V2046" i="1" s="1"/>
  <c r="R2040" i="1"/>
  <c r="V2040" i="1" s="1"/>
  <c r="AH2035" i="1"/>
  <c r="AI2035" i="1" s="1"/>
  <c r="K2035" i="1" s="1"/>
  <c r="AC2024" i="1"/>
  <c r="AD2024" i="1" s="1"/>
  <c r="L2024" i="1" s="1"/>
  <c r="AF2022" i="1"/>
  <c r="AG2022" i="1" s="1"/>
  <c r="K2022" i="1" s="1"/>
  <c r="AH2013" i="1"/>
  <c r="AI2013" i="1" s="1"/>
  <c r="K2013" i="1" s="1"/>
  <c r="AF2009" i="1"/>
  <c r="AG2009" i="1" s="1"/>
  <c r="K2009" i="1" s="1"/>
  <c r="AC1994" i="1"/>
  <c r="AD1994" i="1" s="1"/>
  <c r="L1994" i="1" s="1"/>
  <c r="AA1990" i="1"/>
  <c r="AB1990" i="1" s="1"/>
  <c r="AF1982" i="1"/>
  <c r="AG1982" i="1" s="1"/>
  <c r="S1971" i="1"/>
  <c r="W1971" i="1" s="1"/>
  <c r="AH1955" i="1"/>
  <c r="AI1955" i="1" s="1"/>
  <c r="T1948" i="1"/>
  <c r="X1948" i="1" s="1"/>
  <c r="I1948" i="1" s="1"/>
  <c r="T1943" i="1"/>
  <c r="X1943" i="1" s="1"/>
  <c r="T1914" i="1"/>
  <c r="X1914" i="1" s="1"/>
  <c r="I1914" i="1" s="1"/>
  <c r="AF1905" i="1"/>
  <c r="AG1905" i="1" s="1"/>
  <c r="AA1899" i="1"/>
  <c r="AB1899" i="1" s="1"/>
  <c r="S1831" i="1"/>
  <c r="W1831" i="1" s="1"/>
  <c r="I1831" i="1" s="1"/>
  <c r="S1803" i="1"/>
  <c r="W1803" i="1" s="1"/>
  <c r="I1803" i="1" s="1"/>
  <c r="U1740" i="1"/>
  <c r="Y1740" i="1" s="1"/>
  <c r="AH1194" i="1"/>
  <c r="AI1194" i="1" s="1"/>
  <c r="K1194" i="1" s="1"/>
  <c r="AA1194" i="1"/>
  <c r="AB1194" i="1" s="1"/>
  <c r="AF1194" i="1"/>
  <c r="AG1194" i="1" s="1"/>
  <c r="AC1121" i="1"/>
  <c r="AD1121" i="1" s="1"/>
  <c r="L1121" i="1" s="1"/>
  <c r="AA1121" i="1"/>
  <c r="AB1121" i="1" s="1"/>
  <c r="AH1121" i="1"/>
  <c r="AI1121" i="1" s="1"/>
  <c r="K1121" i="1" s="1"/>
  <c r="AA1084" i="1"/>
  <c r="AB1084" i="1" s="1"/>
  <c r="AH1084" i="1"/>
  <c r="AI1084" i="1" s="1"/>
  <c r="K1084" i="1" s="1"/>
  <c r="AH953" i="1"/>
  <c r="AI953" i="1" s="1"/>
  <c r="K953" i="1" s="1"/>
  <c r="AF953" i="1"/>
  <c r="AG953" i="1" s="1"/>
  <c r="R2285" i="1"/>
  <c r="V2285" i="1" s="1"/>
  <c r="T2261" i="1"/>
  <c r="X2261" i="1" s="1"/>
  <c r="I2261" i="1" s="1"/>
  <c r="AF2254" i="1"/>
  <c r="AG2254" i="1" s="1"/>
  <c r="K2254" i="1" s="1"/>
  <c r="AH2213" i="1"/>
  <c r="AI2213" i="1" s="1"/>
  <c r="AA2210" i="1"/>
  <c r="AB2210" i="1" s="1"/>
  <c r="AH2192" i="1"/>
  <c r="AI2192" i="1" s="1"/>
  <c r="AH2183" i="1"/>
  <c r="AI2183" i="1" s="1"/>
  <c r="AF2180" i="1"/>
  <c r="AG2180" i="1" s="1"/>
  <c r="K2180" i="1" s="1"/>
  <c r="AC2175" i="1"/>
  <c r="AD2175" i="1" s="1"/>
  <c r="AA2156" i="1"/>
  <c r="AB2156" i="1" s="1"/>
  <c r="AC2150" i="1"/>
  <c r="AD2150" i="1" s="1"/>
  <c r="AC2141" i="1"/>
  <c r="AD2141" i="1" s="1"/>
  <c r="L2141" i="1" s="1"/>
  <c r="S2095" i="1"/>
  <c r="W2095" i="1" s="1"/>
  <c r="S2083" i="1"/>
  <c r="W2083" i="1" s="1"/>
  <c r="AA2080" i="1"/>
  <c r="AB2080" i="1" s="1"/>
  <c r="AH2065" i="1"/>
  <c r="AI2065" i="1" s="1"/>
  <c r="K2065" i="1" s="1"/>
  <c r="AF2059" i="1"/>
  <c r="AG2059" i="1" s="1"/>
  <c r="K2059" i="1" s="1"/>
  <c r="AC2055" i="1"/>
  <c r="AD2055" i="1" s="1"/>
  <c r="L2055" i="1" s="1"/>
  <c r="AA2049" i="1"/>
  <c r="AB2049" i="1" s="1"/>
  <c r="L2049" i="1" s="1"/>
  <c r="T2047" i="1"/>
  <c r="X2047" i="1" s="1"/>
  <c r="U2042" i="1"/>
  <c r="Y2042" i="1" s="1"/>
  <c r="AH2037" i="1"/>
  <c r="AI2037" i="1" s="1"/>
  <c r="AF2035" i="1"/>
  <c r="AG2035" i="1" s="1"/>
  <c r="T2024" i="1"/>
  <c r="X2024" i="1" s="1"/>
  <c r="I2024" i="1" s="1"/>
  <c r="AC2022" i="1"/>
  <c r="AD2022" i="1" s="1"/>
  <c r="AA2009" i="1"/>
  <c r="AB2009" i="1" s="1"/>
  <c r="L2009" i="1" s="1"/>
  <c r="AH2003" i="1"/>
  <c r="AI2003" i="1" s="1"/>
  <c r="K2003" i="1" s="1"/>
  <c r="AA1994" i="1"/>
  <c r="AB1994" i="1" s="1"/>
  <c r="T1990" i="1"/>
  <c r="X1990" i="1" s="1"/>
  <c r="AC1982" i="1"/>
  <c r="AD1982" i="1" s="1"/>
  <c r="L1982" i="1" s="1"/>
  <c r="AC1978" i="1"/>
  <c r="AD1978" i="1" s="1"/>
  <c r="L1978" i="1" s="1"/>
  <c r="T1970" i="1"/>
  <c r="X1970" i="1" s="1"/>
  <c r="AC1929" i="1"/>
  <c r="AD1929" i="1" s="1"/>
  <c r="L1929" i="1" s="1"/>
  <c r="AC1905" i="1"/>
  <c r="AD1905" i="1" s="1"/>
  <c r="L1905" i="1" s="1"/>
  <c r="AC1903" i="1"/>
  <c r="AD1903" i="1" s="1"/>
  <c r="L1903" i="1" s="1"/>
  <c r="R1899" i="1"/>
  <c r="V1899" i="1" s="1"/>
  <c r="AH1818" i="1"/>
  <c r="AI1818" i="1" s="1"/>
  <c r="K1818" i="1" s="1"/>
  <c r="AC1796" i="1"/>
  <c r="AD1796" i="1" s="1"/>
  <c r="L1796" i="1" s="1"/>
  <c r="AA1644" i="1"/>
  <c r="AB1644" i="1" s="1"/>
  <c r="L1644" i="1" s="1"/>
  <c r="AF1644" i="1"/>
  <c r="AG1644" i="1" s="1"/>
  <c r="K1644" i="1" s="1"/>
  <c r="AF1407" i="1"/>
  <c r="AG1407" i="1" s="1"/>
  <c r="K1407" i="1" s="1"/>
  <c r="AA1407" i="1"/>
  <c r="AB1407" i="1" s="1"/>
  <c r="L1407" i="1" s="1"/>
  <c r="R1343" i="1"/>
  <c r="V1343" i="1" s="1"/>
  <c r="AC1343" i="1"/>
  <c r="AD1343" i="1" s="1"/>
  <c r="L1343" i="1" s="1"/>
  <c r="AA1294" i="1"/>
  <c r="AB1294" i="1" s="1"/>
  <c r="AC1294" i="1"/>
  <c r="AD1294" i="1" s="1"/>
  <c r="L1294" i="1" s="1"/>
  <c r="R1248" i="1"/>
  <c r="V1248" i="1" s="1"/>
  <c r="U1248" i="1"/>
  <c r="Y1248" i="1" s="1"/>
  <c r="AA1132" i="1"/>
  <c r="AB1132" i="1" s="1"/>
  <c r="AC1132" i="1"/>
  <c r="AD1132" i="1" s="1"/>
  <c r="L1132" i="1" s="1"/>
  <c r="AF1132" i="1"/>
  <c r="AG1132" i="1" s="1"/>
  <c r="AC1004" i="1"/>
  <c r="AD1004" i="1" s="1"/>
  <c r="AH1004" i="1"/>
  <c r="AI1004" i="1" s="1"/>
  <c r="AH985" i="1"/>
  <c r="AI985" i="1" s="1"/>
  <c r="K985" i="1" s="1"/>
  <c r="AF985" i="1"/>
  <c r="AG985" i="1" s="1"/>
  <c r="AC960" i="1"/>
  <c r="AD960" i="1" s="1"/>
  <c r="L960" i="1" s="1"/>
  <c r="AH960" i="1"/>
  <c r="AI960" i="1" s="1"/>
  <c r="K960" i="1" s="1"/>
  <c r="T1616" i="1"/>
  <c r="X1616" i="1" s="1"/>
  <c r="I1616" i="1" s="1"/>
  <c r="S1576" i="1"/>
  <c r="W1576" i="1" s="1"/>
  <c r="U1557" i="1"/>
  <c r="Y1557" i="1" s="1"/>
  <c r="I1557" i="1" s="1"/>
  <c r="R1549" i="1"/>
  <c r="V1549" i="1" s="1"/>
  <c r="AH1546" i="1"/>
  <c r="AI1546" i="1" s="1"/>
  <c r="AF1538" i="1"/>
  <c r="AG1538" i="1" s="1"/>
  <c r="K1538" i="1" s="1"/>
  <c r="AF1529" i="1"/>
  <c r="AG1529" i="1" s="1"/>
  <c r="K1529" i="1" s="1"/>
  <c r="R1525" i="1"/>
  <c r="V1525" i="1" s="1"/>
  <c r="AC1510" i="1"/>
  <c r="AD1510" i="1" s="1"/>
  <c r="L1510" i="1" s="1"/>
  <c r="R1504" i="1"/>
  <c r="V1504" i="1" s="1"/>
  <c r="I1504" i="1" s="1"/>
  <c r="U1459" i="1"/>
  <c r="Y1459" i="1" s="1"/>
  <c r="R1454" i="1"/>
  <c r="V1454" i="1" s="1"/>
  <c r="S1438" i="1"/>
  <c r="W1438" i="1" s="1"/>
  <c r="AA1435" i="1"/>
  <c r="AB1435" i="1" s="1"/>
  <c r="L1435" i="1" s="1"/>
  <c r="AA1420" i="1"/>
  <c r="AB1420" i="1" s="1"/>
  <c r="AH1418" i="1"/>
  <c r="AI1418" i="1" s="1"/>
  <c r="K1418" i="1" s="1"/>
  <c r="AA1417" i="1"/>
  <c r="AB1417" i="1" s="1"/>
  <c r="AA1408" i="1"/>
  <c r="AB1408" i="1" s="1"/>
  <c r="AC1404" i="1"/>
  <c r="AD1404" i="1" s="1"/>
  <c r="L1404" i="1" s="1"/>
  <c r="U1403" i="1"/>
  <c r="Y1403" i="1" s="1"/>
  <c r="I1403" i="1" s="1"/>
  <c r="T1401" i="1"/>
  <c r="X1401" i="1" s="1"/>
  <c r="AH1375" i="1"/>
  <c r="AI1375" i="1" s="1"/>
  <c r="AC1344" i="1"/>
  <c r="AD1344" i="1" s="1"/>
  <c r="L1344" i="1" s="1"/>
  <c r="AA1328" i="1"/>
  <c r="AB1328" i="1" s="1"/>
  <c r="L1328" i="1" s="1"/>
  <c r="AA1320" i="1"/>
  <c r="AB1320" i="1" s="1"/>
  <c r="L1320" i="1" s="1"/>
  <c r="AC1313" i="1"/>
  <c r="AD1313" i="1" s="1"/>
  <c r="L1313" i="1" s="1"/>
  <c r="R1309" i="1"/>
  <c r="V1309" i="1" s="1"/>
  <c r="AC1293" i="1"/>
  <c r="AD1293" i="1" s="1"/>
  <c r="T1289" i="1"/>
  <c r="X1289" i="1" s="1"/>
  <c r="AH1287" i="1"/>
  <c r="AI1287" i="1" s="1"/>
  <c r="K1287" i="1" s="1"/>
  <c r="AA1286" i="1"/>
  <c r="AB1286" i="1" s="1"/>
  <c r="AH1284" i="1"/>
  <c r="AI1284" i="1" s="1"/>
  <c r="K1284" i="1" s="1"/>
  <c r="AA1274" i="1"/>
  <c r="AB1274" i="1" s="1"/>
  <c r="L1274" i="1" s="1"/>
  <c r="S1257" i="1"/>
  <c r="W1257" i="1" s="1"/>
  <c r="I1257" i="1" s="1"/>
  <c r="S1249" i="1"/>
  <c r="W1249" i="1" s="1"/>
  <c r="I1249" i="1" s="1"/>
  <c r="S1209" i="1"/>
  <c r="W1209" i="1" s="1"/>
  <c r="AC1205" i="1"/>
  <c r="AD1205" i="1" s="1"/>
  <c r="L1205" i="1" s="1"/>
  <c r="AH1188" i="1"/>
  <c r="AI1188" i="1" s="1"/>
  <c r="AA1148" i="1"/>
  <c r="AB1148" i="1" s="1"/>
  <c r="L1148" i="1" s="1"/>
  <c r="AF1142" i="1"/>
  <c r="AG1142" i="1" s="1"/>
  <c r="AC1129" i="1"/>
  <c r="AD1129" i="1" s="1"/>
  <c r="L1129" i="1" s="1"/>
  <c r="R1126" i="1"/>
  <c r="V1126" i="1" s="1"/>
  <c r="AA1120" i="1"/>
  <c r="AB1120" i="1" s="1"/>
  <c r="L1120" i="1" s="1"/>
  <c r="AH1114" i="1"/>
  <c r="AI1114" i="1" s="1"/>
  <c r="AF1113" i="1"/>
  <c r="AG1113" i="1" s="1"/>
  <c r="K1113" i="1" s="1"/>
  <c r="AF1111" i="1"/>
  <c r="AG1111" i="1" s="1"/>
  <c r="AH1081" i="1"/>
  <c r="AI1081" i="1" s="1"/>
  <c r="K1081" i="1" s="1"/>
  <c r="AF1074" i="1"/>
  <c r="AG1074" i="1" s="1"/>
  <c r="AC1071" i="1"/>
  <c r="AD1071" i="1" s="1"/>
  <c r="L1071" i="1" s="1"/>
  <c r="AA1062" i="1"/>
  <c r="AB1062" i="1" s="1"/>
  <c r="AC1060" i="1"/>
  <c r="AD1060" i="1" s="1"/>
  <c r="L1060" i="1" s="1"/>
  <c r="T1056" i="1"/>
  <c r="X1056" i="1" s="1"/>
  <c r="AC1054" i="1"/>
  <c r="AD1054" i="1" s="1"/>
  <c r="AC1044" i="1"/>
  <c r="AD1044" i="1" s="1"/>
  <c r="AC1015" i="1"/>
  <c r="AD1015" i="1" s="1"/>
  <c r="AC1003" i="1"/>
  <c r="AD1003" i="1" s="1"/>
  <c r="L1003" i="1" s="1"/>
  <c r="AF1001" i="1"/>
  <c r="AG1001" i="1" s="1"/>
  <c r="K1001" i="1" s="1"/>
  <c r="AH994" i="1"/>
  <c r="AI994" i="1" s="1"/>
  <c r="R986" i="1"/>
  <c r="V986" i="1" s="1"/>
  <c r="I986" i="1" s="1"/>
  <c r="U983" i="1"/>
  <c r="Y983" i="1" s="1"/>
  <c r="S971" i="1"/>
  <c r="W971" i="1" s="1"/>
  <c r="AA969" i="1"/>
  <c r="AB969" i="1" s="1"/>
  <c r="L969" i="1" s="1"/>
  <c r="AA967" i="1"/>
  <c r="AB967" i="1" s="1"/>
  <c r="AF961" i="1"/>
  <c r="AG961" i="1" s="1"/>
  <c r="AH952" i="1"/>
  <c r="AI952" i="1" s="1"/>
  <c r="K952" i="1" s="1"/>
  <c r="AA799" i="1"/>
  <c r="AB799" i="1" s="1"/>
  <c r="AF799" i="1"/>
  <c r="AG799" i="1" s="1"/>
  <c r="AH107" i="1"/>
  <c r="AI107" i="1" s="1"/>
  <c r="K107" i="1" s="1"/>
  <c r="AA107" i="1"/>
  <c r="AB107" i="1" s="1"/>
  <c r="AC107" i="1"/>
  <c r="AD107" i="1" s="1"/>
  <c r="L107" i="1" s="1"/>
  <c r="AF107" i="1"/>
  <c r="AG107" i="1" s="1"/>
  <c r="AF23" i="1"/>
  <c r="AG23" i="1" s="1"/>
  <c r="AA23" i="1"/>
  <c r="AB23" i="1" s="1"/>
  <c r="AC23" i="1"/>
  <c r="AD23" i="1" s="1"/>
  <c r="L23" i="1" s="1"/>
  <c r="S1618" i="1"/>
  <c r="W1618" i="1" s="1"/>
  <c r="S1588" i="1"/>
  <c r="W1588" i="1" s="1"/>
  <c r="AF1563" i="1"/>
  <c r="AG1563" i="1" s="1"/>
  <c r="K1563" i="1" s="1"/>
  <c r="AF1546" i="1"/>
  <c r="AG1546" i="1" s="1"/>
  <c r="K1546" i="1" s="1"/>
  <c r="R1531" i="1"/>
  <c r="V1531" i="1" s="1"/>
  <c r="I1531" i="1" s="1"/>
  <c r="R1527" i="1"/>
  <c r="V1527" i="1" s="1"/>
  <c r="AC1514" i="1"/>
  <c r="AD1514" i="1" s="1"/>
  <c r="L1514" i="1" s="1"/>
  <c r="AH1479" i="1"/>
  <c r="AI1479" i="1" s="1"/>
  <c r="K1479" i="1" s="1"/>
  <c r="AH1467" i="1"/>
  <c r="AI1467" i="1" s="1"/>
  <c r="K1467" i="1" s="1"/>
  <c r="U1447" i="1"/>
  <c r="Y1447" i="1" s="1"/>
  <c r="AF1430" i="1"/>
  <c r="AG1430" i="1" s="1"/>
  <c r="AF1418" i="1"/>
  <c r="AG1418" i="1" s="1"/>
  <c r="S1397" i="1"/>
  <c r="W1397" i="1" s="1"/>
  <c r="AH1387" i="1"/>
  <c r="AI1387" i="1" s="1"/>
  <c r="K1387" i="1" s="1"/>
  <c r="AH1385" i="1"/>
  <c r="AI1385" i="1" s="1"/>
  <c r="K1385" i="1" s="1"/>
  <c r="AC1375" i="1"/>
  <c r="AD1375" i="1" s="1"/>
  <c r="AA1366" i="1"/>
  <c r="AB1366" i="1" s="1"/>
  <c r="AF1352" i="1"/>
  <c r="AG1352" i="1" s="1"/>
  <c r="K1352" i="1" s="1"/>
  <c r="R1346" i="1"/>
  <c r="V1346" i="1" s="1"/>
  <c r="I1346" i="1" s="1"/>
  <c r="AF1308" i="1"/>
  <c r="AG1308" i="1" s="1"/>
  <c r="K1308" i="1" s="1"/>
  <c r="AF1306" i="1"/>
  <c r="AG1306" i="1" s="1"/>
  <c r="AC1287" i="1"/>
  <c r="AD1287" i="1" s="1"/>
  <c r="L1287" i="1" s="1"/>
  <c r="AA1282" i="1"/>
  <c r="AB1282" i="1" s="1"/>
  <c r="AH1269" i="1"/>
  <c r="AI1269" i="1" s="1"/>
  <c r="K1269" i="1" s="1"/>
  <c r="AH1261" i="1"/>
  <c r="AI1261" i="1" s="1"/>
  <c r="AF1248" i="1"/>
  <c r="AG1248" i="1" s="1"/>
  <c r="T1193" i="1"/>
  <c r="X1193" i="1" s="1"/>
  <c r="I1193" i="1" s="1"/>
  <c r="S1158" i="1"/>
  <c r="W1158" i="1" s="1"/>
  <c r="AF1152" i="1"/>
  <c r="AG1152" i="1" s="1"/>
  <c r="AC1142" i="1"/>
  <c r="AD1142" i="1" s="1"/>
  <c r="L1142" i="1" s="1"/>
  <c r="AA1129" i="1"/>
  <c r="AB1129" i="1" s="1"/>
  <c r="T1128" i="1"/>
  <c r="X1128" i="1" s="1"/>
  <c r="I1128" i="1" s="1"/>
  <c r="AH1125" i="1"/>
  <c r="AI1125" i="1" s="1"/>
  <c r="T1120" i="1"/>
  <c r="X1120" i="1" s="1"/>
  <c r="T1116" i="1"/>
  <c r="X1116" i="1" s="1"/>
  <c r="T1104" i="1"/>
  <c r="X1104" i="1" s="1"/>
  <c r="I1104" i="1" s="1"/>
  <c r="R1102" i="1"/>
  <c r="V1102" i="1" s="1"/>
  <c r="R1093" i="1"/>
  <c r="V1093" i="1" s="1"/>
  <c r="AF1081" i="1"/>
  <c r="AG1081" i="1" s="1"/>
  <c r="AH1077" i="1"/>
  <c r="AI1077" i="1" s="1"/>
  <c r="K1077" i="1" s="1"/>
  <c r="AC1074" i="1"/>
  <c r="AD1074" i="1" s="1"/>
  <c r="L1074" i="1" s="1"/>
  <c r="R1054" i="1"/>
  <c r="V1054" i="1" s="1"/>
  <c r="I1054" i="1" s="1"/>
  <c r="R1046" i="1"/>
  <c r="V1046" i="1" s="1"/>
  <c r="AA1044" i="1"/>
  <c r="AB1044" i="1" s="1"/>
  <c r="L1044" i="1" s="1"/>
  <c r="R1042" i="1"/>
  <c r="V1042" i="1" s="1"/>
  <c r="I1042" i="1" s="1"/>
  <c r="AH1009" i="1"/>
  <c r="AI1009" i="1" s="1"/>
  <c r="AA1003" i="1"/>
  <c r="AB1003" i="1" s="1"/>
  <c r="AA1001" i="1"/>
  <c r="AB1001" i="1" s="1"/>
  <c r="L1001" i="1" s="1"/>
  <c r="AC994" i="1"/>
  <c r="AD994" i="1" s="1"/>
  <c r="AH992" i="1"/>
  <c r="AI992" i="1" s="1"/>
  <c r="K992" i="1" s="1"/>
  <c r="AA990" i="1"/>
  <c r="AB990" i="1" s="1"/>
  <c r="L990" i="1" s="1"/>
  <c r="T988" i="1"/>
  <c r="X988" i="1" s="1"/>
  <c r="AH982" i="1"/>
  <c r="AI982" i="1" s="1"/>
  <c r="K982" i="1" s="1"/>
  <c r="AH970" i="1"/>
  <c r="AI970" i="1" s="1"/>
  <c r="K970" i="1" s="1"/>
  <c r="AH950" i="1"/>
  <c r="AI950" i="1" s="1"/>
  <c r="K950" i="1" s="1"/>
  <c r="AC923" i="1"/>
  <c r="AD923" i="1" s="1"/>
  <c r="L923" i="1" s="1"/>
  <c r="AA923" i="1"/>
  <c r="AB923" i="1" s="1"/>
  <c r="AF923" i="1"/>
  <c r="AG923" i="1" s="1"/>
  <c r="AH923" i="1"/>
  <c r="AI923" i="1" s="1"/>
  <c r="K923" i="1" s="1"/>
  <c r="AH895" i="1"/>
  <c r="AI895" i="1" s="1"/>
  <c r="K895" i="1" s="1"/>
  <c r="AC895" i="1"/>
  <c r="AD895" i="1" s="1"/>
  <c r="L895" i="1" s="1"/>
  <c r="AF783" i="1"/>
  <c r="AG783" i="1" s="1"/>
  <c r="AA783" i="1"/>
  <c r="AB783" i="1" s="1"/>
  <c r="AC687" i="1"/>
  <c r="AD687" i="1" s="1"/>
  <c r="L687" i="1" s="1"/>
  <c r="AH687" i="1"/>
  <c r="AI687" i="1" s="1"/>
  <c r="K687" i="1" s="1"/>
  <c r="AC585" i="1"/>
  <c r="AD585" i="1" s="1"/>
  <c r="L585" i="1" s="1"/>
  <c r="AF585" i="1"/>
  <c r="AG585" i="1" s="1"/>
  <c r="U449" i="1"/>
  <c r="Y449" i="1" s="1"/>
  <c r="AH449" i="1"/>
  <c r="AI449" i="1" s="1"/>
  <c r="K449" i="1" s="1"/>
  <c r="U285" i="1"/>
  <c r="Y285" i="1" s="1"/>
  <c r="R285" i="1"/>
  <c r="V285" i="1" s="1"/>
  <c r="AA1615" i="1"/>
  <c r="AB1615" i="1" s="1"/>
  <c r="T1608" i="1"/>
  <c r="X1608" i="1" s="1"/>
  <c r="S1606" i="1"/>
  <c r="W1606" i="1" s="1"/>
  <c r="S1580" i="1"/>
  <c r="W1580" i="1" s="1"/>
  <c r="AF1575" i="1"/>
  <c r="AG1575" i="1" s="1"/>
  <c r="AA1546" i="1"/>
  <c r="AB1546" i="1" s="1"/>
  <c r="L1546" i="1" s="1"/>
  <c r="AA1514" i="1"/>
  <c r="AB1514" i="1" s="1"/>
  <c r="AF1495" i="1"/>
  <c r="AG1495" i="1" s="1"/>
  <c r="S1451" i="1"/>
  <c r="W1451" i="1" s="1"/>
  <c r="AC1432" i="1"/>
  <c r="AD1432" i="1" s="1"/>
  <c r="L1432" i="1" s="1"/>
  <c r="AA1430" i="1"/>
  <c r="AB1430" i="1" s="1"/>
  <c r="AC1400" i="1"/>
  <c r="AD1400" i="1" s="1"/>
  <c r="L1400" i="1" s="1"/>
  <c r="AF1385" i="1"/>
  <c r="AG1385" i="1" s="1"/>
  <c r="U1383" i="1"/>
  <c r="Y1383" i="1" s="1"/>
  <c r="AA1375" i="1"/>
  <c r="AB1375" i="1" s="1"/>
  <c r="L1375" i="1" s="1"/>
  <c r="AF1368" i="1"/>
  <c r="AG1368" i="1" s="1"/>
  <c r="AC1352" i="1"/>
  <c r="AD1352" i="1" s="1"/>
  <c r="R1339" i="1"/>
  <c r="V1339" i="1" s="1"/>
  <c r="I1339" i="1" s="1"/>
  <c r="AA1332" i="1"/>
  <c r="AB1332" i="1" s="1"/>
  <c r="T1321" i="1"/>
  <c r="X1321" i="1" s="1"/>
  <c r="S1313" i="1"/>
  <c r="W1313" i="1" s="1"/>
  <c r="AA1308" i="1"/>
  <c r="AB1308" i="1" s="1"/>
  <c r="L1308" i="1" s="1"/>
  <c r="AA1287" i="1"/>
  <c r="AB1287" i="1" s="1"/>
  <c r="AF1278" i="1"/>
  <c r="AG1278" i="1" s="1"/>
  <c r="R1274" i="1"/>
  <c r="V1274" i="1" s="1"/>
  <c r="T1259" i="1"/>
  <c r="X1259" i="1" s="1"/>
  <c r="AA1254" i="1"/>
  <c r="AB1254" i="1" s="1"/>
  <c r="L1254" i="1" s="1"/>
  <c r="AA1238" i="1"/>
  <c r="AB1238" i="1" s="1"/>
  <c r="L1238" i="1" s="1"/>
  <c r="T1229" i="1"/>
  <c r="X1229" i="1" s="1"/>
  <c r="I1229" i="1" s="1"/>
  <c r="S1221" i="1"/>
  <c r="W1221" i="1" s="1"/>
  <c r="AF1155" i="1"/>
  <c r="AG1155" i="1" s="1"/>
  <c r="AA1152" i="1"/>
  <c r="AB1152" i="1" s="1"/>
  <c r="U1148" i="1"/>
  <c r="Y1148" i="1" s="1"/>
  <c r="R1136" i="1"/>
  <c r="V1136" i="1" s="1"/>
  <c r="T1129" i="1"/>
  <c r="X1129" i="1" s="1"/>
  <c r="AC1127" i="1"/>
  <c r="AD1127" i="1" s="1"/>
  <c r="L1127" i="1" s="1"/>
  <c r="AC1125" i="1"/>
  <c r="AD1125" i="1" s="1"/>
  <c r="AC844" i="1"/>
  <c r="AD844" i="1" s="1"/>
  <c r="L844" i="1" s="1"/>
  <c r="AA844" i="1"/>
  <c r="AB844" i="1" s="1"/>
  <c r="AH844" i="1"/>
  <c r="AI844" i="1" s="1"/>
  <c r="K844" i="1" s="1"/>
  <c r="AH757" i="1"/>
  <c r="AI757" i="1" s="1"/>
  <c r="K757" i="1" s="1"/>
  <c r="AF757" i="1"/>
  <c r="AG757" i="1" s="1"/>
  <c r="AC45" i="1"/>
  <c r="AD45" i="1" s="1"/>
  <c r="AF45" i="1"/>
  <c r="AG45" i="1" s="1"/>
  <c r="K45" i="1" s="1"/>
  <c r="AH45" i="1"/>
  <c r="AI45" i="1" s="1"/>
  <c r="S1495" i="1"/>
  <c r="W1495" i="1" s="1"/>
  <c r="AA903" i="1"/>
  <c r="AB903" i="1" s="1"/>
  <c r="AC903" i="1"/>
  <c r="AD903" i="1" s="1"/>
  <c r="L903" i="1" s="1"/>
  <c r="AF903" i="1"/>
  <c r="AG903" i="1" s="1"/>
  <c r="AH903" i="1"/>
  <c r="AI903" i="1" s="1"/>
  <c r="K903" i="1" s="1"/>
  <c r="AH359" i="1"/>
  <c r="AI359" i="1" s="1"/>
  <c r="AC359" i="1"/>
  <c r="AD359" i="1" s="1"/>
  <c r="AF324" i="1"/>
  <c r="AG324" i="1" s="1"/>
  <c r="K324" i="1" s="1"/>
  <c r="AA324" i="1"/>
  <c r="AB324" i="1" s="1"/>
  <c r="L324" i="1" s="1"/>
  <c r="AH324" i="1"/>
  <c r="AI324" i="1" s="1"/>
  <c r="AF290" i="1"/>
  <c r="AG290" i="1" s="1"/>
  <c r="K290" i="1" s="1"/>
  <c r="AH290" i="1"/>
  <c r="AI290" i="1" s="1"/>
  <c r="S1591" i="1"/>
  <c r="W1591" i="1" s="1"/>
  <c r="AF1543" i="1"/>
  <c r="AG1543" i="1" s="1"/>
  <c r="K1543" i="1" s="1"/>
  <c r="U1479" i="1"/>
  <c r="Y1479" i="1" s="1"/>
  <c r="U1467" i="1"/>
  <c r="Y1467" i="1" s="1"/>
  <c r="I1467" i="1" s="1"/>
  <c r="S1368" i="1"/>
  <c r="W1368" i="1" s="1"/>
  <c r="R1308" i="1"/>
  <c r="V1308" i="1" s="1"/>
  <c r="I1308" i="1" s="1"/>
  <c r="U1291" i="1"/>
  <c r="Y1291" i="1" s="1"/>
  <c r="I1291" i="1" s="1"/>
  <c r="AH1204" i="1"/>
  <c r="AI1204" i="1" s="1"/>
  <c r="K1204" i="1" s="1"/>
  <c r="AC1147" i="1"/>
  <c r="AD1147" i="1" s="1"/>
  <c r="L1147" i="1" s="1"/>
  <c r="AH1133" i="1"/>
  <c r="AI1133" i="1" s="1"/>
  <c r="K1133" i="1" s="1"/>
  <c r="R1114" i="1"/>
  <c r="V1114" i="1" s="1"/>
  <c r="S1074" i="1"/>
  <c r="W1074" i="1" s="1"/>
  <c r="T1057" i="1"/>
  <c r="X1057" i="1" s="1"/>
  <c r="U1039" i="1"/>
  <c r="Y1039" i="1" s="1"/>
  <c r="S1019" i="1"/>
  <c r="W1019" i="1" s="1"/>
  <c r="AA940" i="1"/>
  <c r="AB940" i="1" s="1"/>
  <c r="AF940" i="1"/>
  <c r="AG940" i="1" s="1"/>
  <c r="AH940" i="1"/>
  <c r="AI940" i="1" s="1"/>
  <c r="K940" i="1" s="1"/>
  <c r="AC932" i="1"/>
  <c r="AD932" i="1" s="1"/>
  <c r="L932" i="1" s="1"/>
  <c r="AF932" i="1"/>
  <c r="AG932" i="1" s="1"/>
  <c r="S914" i="1"/>
  <c r="W914" i="1" s="1"/>
  <c r="R615" i="1"/>
  <c r="V615" i="1" s="1"/>
  <c r="U615" i="1"/>
  <c r="Y615" i="1" s="1"/>
  <c r="AH615" i="1"/>
  <c r="AI615" i="1" s="1"/>
  <c r="K615" i="1" s="1"/>
  <c r="AF523" i="1"/>
  <c r="AG523" i="1" s="1"/>
  <c r="AA523" i="1"/>
  <c r="AB523" i="1" s="1"/>
  <c r="AA420" i="1"/>
  <c r="AB420" i="1" s="1"/>
  <c r="AC420" i="1"/>
  <c r="AD420" i="1" s="1"/>
  <c r="L420" i="1" s="1"/>
  <c r="AF420" i="1"/>
  <c r="AG420" i="1" s="1"/>
  <c r="AH420" i="1"/>
  <c r="AI420" i="1" s="1"/>
  <c r="K420" i="1" s="1"/>
  <c r="AF299" i="1"/>
  <c r="AG299" i="1" s="1"/>
  <c r="AC299" i="1"/>
  <c r="AD299" i="1" s="1"/>
  <c r="L299" i="1" s="1"/>
  <c r="AA217" i="1"/>
  <c r="AB217" i="1" s="1"/>
  <c r="AC217" i="1"/>
  <c r="AD217" i="1" s="1"/>
  <c r="L217" i="1" s="1"/>
  <c r="AF217" i="1"/>
  <c r="AG217" i="1" s="1"/>
  <c r="AH217" i="1"/>
  <c r="AI217" i="1" s="1"/>
  <c r="K217" i="1" s="1"/>
  <c r="AH180" i="1"/>
  <c r="AI180" i="1" s="1"/>
  <c r="K180" i="1" s="1"/>
  <c r="AF180" i="1"/>
  <c r="AG180" i="1" s="1"/>
  <c r="U1162" i="1"/>
  <c r="Y1162" i="1" s="1"/>
  <c r="I1162" i="1" s="1"/>
  <c r="R1121" i="1"/>
  <c r="V1121" i="1" s="1"/>
  <c r="T1069" i="1"/>
  <c r="X1069" i="1" s="1"/>
  <c r="I1069" i="1" s="1"/>
  <c r="R964" i="1"/>
  <c r="V964" i="1" s="1"/>
  <c r="I964" i="1" s="1"/>
  <c r="AF891" i="1"/>
  <c r="AG891" i="1" s="1"/>
  <c r="K891" i="1" s="1"/>
  <c r="AA891" i="1"/>
  <c r="AB891" i="1" s="1"/>
  <c r="L891" i="1" s="1"/>
  <c r="AC891" i="1"/>
  <c r="AD891" i="1" s="1"/>
  <c r="AH891" i="1"/>
  <c r="AI891" i="1" s="1"/>
  <c r="AC860" i="1"/>
  <c r="AD860" i="1" s="1"/>
  <c r="AH860" i="1"/>
  <c r="AI860" i="1" s="1"/>
  <c r="AF701" i="1"/>
  <c r="AG701" i="1" s="1"/>
  <c r="K701" i="1" s="1"/>
  <c r="AA701" i="1"/>
  <c r="AB701" i="1" s="1"/>
  <c r="L701" i="1" s="1"/>
  <c r="AC569" i="1"/>
  <c r="AD569" i="1" s="1"/>
  <c r="L569" i="1" s="1"/>
  <c r="AF569" i="1"/>
  <c r="AG569" i="1" s="1"/>
  <c r="AA532" i="1"/>
  <c r="AB532" i="1" s="1"/>
  <c r="AC532" i="1"/>
  <c r="AD532" i="1" s="1"/>
  <c r="L532" i="1" s="1"/>
  <c r="AF532" i="1"/>
  <c r="AG532" i="1" s="1"/>
  <c r="AH532" i="1"/>
  <c r="AI532" i="1" s="1"/>
  <c r="K532" i="1" s="1"/>
  <c r="AA437" i="1"/>
  <c r="AB437" i="1" s="1"/>
  <c r="L437" i="1" s="1"/>
  <c r="AH437" i="1"/>
  <c r="AI437" i="1" s="1"/>
  <c r="AH326" i="1"/>
  <c r="AI326" i="1" s="1"/>
  <c r="AA326" i="1"/>
  <c r="AB326" i="1" s="1"/>
  <c r="L326" i="1" s="1"/>
  <c r="AC93" i="1"/>
  <c r="AD93" i="1" s="1"/>
  <c r="AF93" i="1"/>
  <c r="AG93" i="1" s="1"/>
  <c r="K93" i="1" s="1"/>
  <c r="AC1553" i="1"/>
  <c r="AD1553" i="1" s="1"/>
  <c r="L1553" i="1" s="1"/>
  <c r="AA1543" i="1"/>
  <c r="AB1543" i="1" s="1"/>
  <c r="L1543" i="1" s="1"/>
  <c r="AF1534" i="1"/>
  <c r="AG1534" i="1" s="1"/>
  <c r="AC1517" i="1"/>
  <c r="AD1517" i="1" s="1"/>
  <c r="L1517" i="1" s="1"/>
  <c r="S1502" i="1"/>
  <c r="W1502" i="1" s="1"/>
  <c r="U1483" i="1"/>
  <c r="Y1483" i="1" s="1"/>
  <c r="AF1429" i="1"/>
  <c r="AG1429" i="1" s="1"/>
  <c r="AF1417" i="1"/>
  <c r="AG1417" i="1" s="1"/>
  <c r="AC1397" i="1"/>
  <c r="AD1397" i="1" s="1"/>
  <c r="L1397" i="1" s="1"/>
  <c r="T1380" i="1"/>
  <c r="X1380" i="1" s="1"/>
  <c r="I1380" i="1" s="1"/>
  <c r="AC1333" i="1"/>
  <c r="AD1333" i="1" s="1"/>
  <c r="L1333" i="1" s="1"/>
  <c r="AH1324" i="1"/>
  <c r="AI1324" i="1" s="1"/>
  <c r="K1324" i="1" s="1"/>
  <c r="U1323" i="1"/>
  <c r="Y1323" i="1" s="1"/>
  <c r="T1319" i="1"/>
  <c r="X1319" i="1" s="1"/>
  <c r="AF1266" i="1"/>
  <c r="AG1266" i="1" s="1"/>
  <c r="AA1228" i="1"/>
  <c r="AB1228" i="1" s="1"/>
  <c r="L1228" i="1" s="1"/>
  <c r="U1222" i="1"/>
  <c r="Y1222" i="1" s="1"/>
  <c r="AF1178" i="1"/>
  <c r="AG1178" i="1" s="1"/>
  <c r="K1178" i="1" s="1"/>
  <c r="R1166" i="1"/>
  <c r="V1166" i="1" s="1"/>
  <c r="I1166" i="1" s="1"/>
  <c r="AA1141" i="1"/>
  <c r="AB1141" i="1" s="1"/>
  <c r="R1137" i="1"/>
  <c r="V1137" i="1" s="1"/>
  <c r="I1137" i="1" s="1"/>
  <c r="AH1122" i="1"/>
  <c r="AI1122" i="1" s="1"/>
  <c r="R1115" i="1"/>
  <c r="V1115" i="1" s="1"/>
  <c r="R1105" i="1"/>
  <c r="V1105" i="1" s="1"/>
  <c r="AH1071" i="1"/>
  <c r="AI1071" i="1" s="1"/>
  <c r="K1071" i="1" s="1"/>
  <c r="T1031" i="1"/>
  <c r="X1031" i="1" s="1"/>
  <c r="AH986" i="1"/>
  <c r="AI986" i="1" s="1"/>
  <c r="AH977" i="1"/>
  <c r="AI977" i="1" s="1"/>
  <c r="S975" i="1"/>
  <c r="W975" i="1" s="1"/>
  <c r="I975" i="1" s="1"/>
  <c r="AF963" i="1"/>
  <c r="AG963" i="1" s="1"/>
  <c r="T962" i="1"/>
  <c r="X962" i="1" s="1"/>
  <c r="I962" i="1" s="1"/>
  <c r="AH828" i="1"/>
  <c r="AI828" i="1" s="1"/>
  <c r="K828" i="1" s="1"/>
  <c r="AA828" i="1"/>
  <c r="AB828" i="1" s="1"/>
  <c r="AC814" i="1"/>
  <c r="AD814" i="1" s="1"/>
  <c r="AH814" i="1"/>
  <c r="AI814" i="1" s="1"/>
  <c r="AH726" i="1"/>
  <c r="AI726" i="1" s="1"/>
  <c r="K726" i="1" s="1"/>
  <c r="U726" i="1"/>
  <c r="Y726" i="1" s="1"/>
  <c r="AC726" i="1"/>
  <c r="AD726" i="1" s="1"/>
  <c r="L726" i="1" s="1"/>
  <c r="AF726" i="1"/>
  <c r="AG726" i="1" s="1"/>
  <c r="AF574" i="1"/>
  <c r="AG574" i="1" s="1"/>
  <c r="AH574" i="1"/>
  <c r="AI574" i="1" s="1"/>
  <c r="K574" i="1" s="1"/>
  <c r="AF546" i="1"/>
  <c r="AG546" i="1" s="1"/>
  <c r="K546" i="1" s="1"/>
  <c r="AA546" i="1"/>
  <c r="AB546" i="1" s="1"/>
  <c r="L546" i="1" s="1"/>
  <c r="AC546" i="1"/>
  <c r="AD546" i="1" s="1"/>
  <c r="AH546" i="1"/>
  <c r="AI546" i="1" s="1"/>
  <c r="T810" i="1"/>
  <c r="X810" i="1" s="1"/>
  <c r="T726" i="1"/>
  <c r="X726" i="1" s="1"/>
  <c r="I726" i="1" s="1"/>
  <c r="R495" i="1"/>
  <c r="V495" i="1" s="1"/>
  <c r="I495" i="1" s="1"/>
  <c r="R421" i="1"/>
  <c r="V421" i="1" s="1"/>
  <c r="I421" i="1" s="1"/>
  <c r="U420" i="1"/>
  <c r="Y420" i="1" s="1"/>
  <c r="R398" i="1"/>
  <c r="V398" i="1" s="1"/>
  <c r="I398" i="1" s="1"/>
  <c r="R363" i="1"/>
  <c r="V363" i="1" s="1"/>
  <c r="S320" i="1"/>
  <c r="W320" i="1" s="1"/>
  <c r="T301" i="1"/>
  <c r="X301" i="1" s="1"/>
  <c r="I301" i="1" s="1"/>
  <c r="R217" i="1"/>
  <c r="V217" i="1" s="1"/>
  <c r="U214" i="1"/>
  <c r="Y214" i="1" s="1"/>
  <c r="U206" i="1"/>
  <c r="Y206" i="1" s="1"/>
  <c r="U171" i="1"/>
  <c r="Y171" i="1" s="1"/>
  <c r="S20" i="1"/>
  <c r="W20" i="1" s="1"/>
  <c r="AH922" i="1"/>
  <c r="AI922" i="1" s="1"/>
  <c r="AF915" i="1"/>
  <c r="AG915" i="1" s="1"/>
  <c r="K915" i="1" s="1"/>
  <c r="T910" i="1"/>
  <c r="X910" i="1" s="1"/>
  <c r="I910" i="1" s="1"/>
  <c r="AC894" i="1"/>
  <c r="AD894" i="1" s="1"/>
  <c r="AH890" i="1"/>
  <c r="AI890" i="1" s="1"/>
  <c r="AH872" i="1"/>
  <c r="AI872" i="1" s="1"/>
  <c r="AF843" i="1"/>
  <c r="AG843" i="1" s="1"/>
  <c r="K843" i="1" s="1"/>
  <c r="AH834" i="1"/>
  <c r="AI834" i="1" s="1"/>
  <c r="AA829" i="1"/>
  <c r="AB829" i="1" s="1"/>
  <c r="AC825" i="1"/>
  <c r="AD825" i="1" s="1"/>
  <c r="AA819" i="1"/>
  <c r="AB819" i="1" s="1"/>
  <c r="L819" i="1" s="1"/>
  <c r="T817" i="1"/>
  <c r="X817" i="1" s="1"/>
  <c r="AF809" i="1"/>
  <c r="AG809" i="1" s="1"/>
  <c r="K809" i="1" s="1"/>
  <c r="S808" i="1"/>
  <c r="W808" i="1" s="1"/>
  <c r="U793" i="1"/>
  <c r="Y793" i="1" s="1"/>
  <c r="AA789" i="1"/>
  <c r="AB789" i="1" s="1"/>
  <c r="AF772" i="1"/>
  <c r="AG772" i="1" s="1"/>
  <c r="AA768" i="1"/>
  <c r="AB768" i="1" s="1"/>
  <c r="S759" i="1"/>
  <c r="W759" i="1" s="1"/>
  <c r="AH756" i="1"/>
  <c r="AI756" i="1" s="1"/>
  <c r="K756" i="1" s="1"/>
  <c r="AC749" i="1"/>
  <c r="AD749" i="1" s="1"/>
  <c r="L749" i="1" s="1"/>
  <c r="AF735" i="1"/>
  <c r="AG735" i="1" s="1"/>
  <c r="K735" i="1" s="1"/>
  <c r="AF725" i="1"/>
  <c r="AG725" i="1" s="1"/>
  <c r="K725" i="1" s="1"/>
  <c r="R721" i="1"/>
  <c r="V721" i="1" s="1"/>
  <c r="I721" i="1" s="1"/>
  <c r="R702" i="1"/>
  <c r="V702" i="1" s="1"/>
  <c r="R623" i="1"/>
  <c r="V623" i="1" s="1"/>
  <c r="I623" i="1" s="1"/>
  <c r="AC620" i="1"/>
  <c r="AD620" i="1" s="1"/>
  <c r="AC612" i="1"/>
  <c r="AD612" i="1" s="1"/>
  <c r="L612" i="1" s="1"/>
  <c r="AH549" i="1"/>
  <c r="AI549" i="1" s="1"/>
  <c r="AH536" i="1"/>
  <c r="AI536" i="1" s="1"/>
  <c r="T471" i="1"/>
  <c r="X471" i="1" s="1"/>
  <c r="AH436" i="1"/>
  <c r="AI436" i="1" s="1"/>
  <c r="S410" i="1"/>
  <c r="W410" i="1" s="1"/>
  <c r="AH353" i="1"/>
  <c r="AI353" i="1" s="1"/>
  <c r="S341" i="1"/>
  <c r="W341" i="1" s="1"/>
  <c r="U334" i="1"/>
  <c r="Y334" i="1" s="1"/>
  <c r="S327" i="1"/>
  <c r="W327" i="1" s="1"/>
  <c r="AC323" i="1"/>
  <c r="AD323" i="1" s="1"/>
  <c r="L323" i="1" s="1"/>
  <c r="R293" i="1"/>
  <c r="V293" i="1" s="1"/>
  <c r="AH238" i="1"/>
  <c r="AI238" i="1" s="1"/>
  <c r="K238" i="1" s="1"/>
  <c r="AF237" i="1"/>
  <c r="AG237" i="1" s="1"/>
  <c r="K237" i="1" s="1"/>
  <c r="AA235" i="1"/>
  <c r="AB235" i="1" s="1"/>
  <c r="L235" i="1" s="1"/>
  <c r="U229" i="1"/>
  <c r="Y229" i="1" s="1"/>
  <c r="AH181" i="1"/>
  <c r="AI181" i="1" s="1"/>
  <c r="K181" i="1" s="1"/>
  <c r="AH143" i="1"/>
  <c r="AI143" i="1" s="1"/>
  <c r="R136" i="1"/>
  <c r="V136" i="1" s="1"/>
  <c r="I136" i="1" s="1"/>
  <c r="AH92" i="1"/>
  <c r="AI92" i="1" s="1"/>
  <c r="AH88" i="1"/>
  <c r="AI88" i="1" s="1"/>
  <c r="K88" i="1" s="1"/>
  <c r="T76" i="1"/>
  <c r="X76" i="1" s="1"/>
  <c r="I76" i="1" s="1"/>
  <c r="R74" i="1"/>
  <c r="V74" i="1" s="1"/>
  <c r="AH59" i="1"/>
  <c r="AI59" i="1" s="1"/>
  <c r="S55" i="1"/>
  <c r="W55" i="1" s="1"/>
  <c r="R49" i="1"/>
  <c r="V49" i="1" s="1"/>
  <c r="I49" i="1" s="1"/>
  <c r="AH44" i="1"/>
  <c r="AI44" i="1" s="1"/>
  <c r="K44" i="1" s="1"/>
  <c r="R42" i="1"/>
  <c r="V42" i="1" s="1"/>
  <c r="AH27" i="1"/>
  <c r="AI27" i="1" s="1"/>
  <c r="AH5" i="1"/>
  <c r="AI5" i="1" s="1"/>
  <c r="K5" i="1" s="1"/>
  <c r="S943" i="1"/>
  <c r="W943" i="1" s="1"/>
  <c r="AC915" i="1"/>
  <c r="AD915" i="1" s="1"/>
  <c r="AF913" i="1"/>
  <c r="AG913" i="1" s="1"/>
  <c r="K913" i="1" s="1"/>
  <c r="S899" i="1"/>
  <c r="W899" i="1" s="1"/>
  <c r="S841" i="1"/>
  <c r="W841" i="1" s="1"/>
  <c r="AC834" i="1"/>
  <c r="AD834" i="1" s="1"/>
  <c r="AH832" i="1"/>
  <c r="AI832" i="1" s="1"/>
  <c r="K832" i="1" s="1"/>
  <c r="AH830" i="1"/>
  <c r="AI830" i="1" s="1"/>
  <c r="K830" i="1" s="1"/>
  <c r="AF802" i="1"/>
  <c r="AG802" i="1" s="1"/>
  <c r="AF796" i="1"/>
  <c r="AG796" i="1" s="1"/>
  <c r="AC756" i="1"/>
  <c r="AD756" i="1" s="1"/>
  <c r="L756" i="1" s="1"/>
  <c r="AC725" i="1"/>
  <c r="AD725" i="1" s="1"/>
  <c r="R686" i="1"/>
  <c r="V686" i="1" s="1"/>
  <c r="I686" i="1" s="1"/>
  <c r="AC681" i="1"/>
  <c r="AD681" i="1" s="1"/>
  <c r="T664" i="1"/>
  <c r="X664" i="1" s="1"/>
  <c r="AH661" i="1"/>
  <c r="AI661" i="1" s="1"/>
  <c r="K661" i="1" s="1"/>
  <c r="AA620" i="1"/>
  <c r="AB620" i="1" s="1"/>
  <c r="L620" i="1" s="1"/>
  <c r="AA612" i="1"/>
  <c r="AB612" i="1" s="1"/>
  <c r="AF590" i="1"/>
  <c r="AG590" i="1" s="1"/>
  <c r="AC549" i="1"/>
  <c r="AD549" i="1" s="1"/>
  <c r="AF536" i="1"/>
  <c r="AG536" i="1" s="1"/>
  <c r="K536" i="1" s="1"/>
  <c r="AF517" i="1"/>
  <c r="AG517" i="1" s="1"/>
  <c r="K517" i="1" s="1"/>
  <c r="T483" i="1"/>
  <c r="X483" i="1" s="1"/>
  <c r="S460" i="1"/>
  <c r="W460" i="1" s="1"/>
  <c r="AH439" i="1"/>
  <c r="AI439" i="1" s="1"/>
  <c r="AF436" i="1"/>
  <c r="AG436" i="1" s="1"/>
  <c r="K436" i="1" s="1"/>
  <c r="R391" i="1"/>
  <c r="V391" i="1" s="1"/>
  <c r="AC340" i="1"/>
  <c r="AD340" i="1" s="1"/>
  <c r="L340" i="1" s="1"/>
  <c r="AF328" i="1"/>
  <c r="AG328" i="1" s="1"/>
  <c r="AH316" i="1"/>
  <c r="AI316" i="1" s="1"/>
  <c r="K316" i="1" s="1"/>
  <c r="U293" i="1"/>
  <c r="Y293" i="1" s="1"/>
  <c r="U270" i="1"/>
  <c r="Y270" i="1" s="1"/>
  <c r="T244" i="1"/>
  <c r="X244" i="1" s="1"/>
  <c r="I244" i="1" s="1"/>
  <c r="AF238" i="1"/>
  <c r="AG238" i="1" s="1"/>
  <c r="AA237" i="1"/>
  <c r="AB237" i="1" s="1"/>
  <c r="L237" i="1" s="1"/>
  <c r="S224" i="1"/>
  <c r="W224" i="1" s="1"/>
  <c r="AH141" i="1"/>
  <c r="AI141" i="1" s="1"/>
  <c r="K141" i="1" s="1"/>
  <c r="AF137" i="1"/>
  <c r="AG137" i="1" s="1"/>
  <c r="AC104" i="1"/>
  <c r="AD104" i="1" s="1"/>
  <c r="L104" i="1" s="1"/>
  <c r="AF92" i="1"/>
  <c r="AG92" i="1" s="1"/>
  <c r="K92" i="1" s="1"/>
  <c r="AC88" i="1"/>
  <c r="AD88" i="1" s="1"/>
  <c r="L88" i="1" s="1"/>
  <c r="AF59" i="1"/>
  <c r="AG59" i="1" s="1"/>
  <c r="K59" i="1" s="1"/>
  <c r="AH50" i="1"/>
  <c r="AI50" i="1" s="1"/>
  <c r="K50" i="1" s="1"/>
  <c r="AF48" i="1"/>
  <c r="AG48" i="1" s="1"/>
  <c r="AC44" i="1"/>
  <c r="AD44" i="1" s="1"/>
  <c r="L44" i="1" s="1"/>
  <c r="AH39" i="1"/>
  <c r="AI39" i="1" s="1"/>
  <c r="AA29" i="1"/>
  <c r="AB29" i="1" s="1"/>
  <c r="L29" i="1" s="1"/>
  <c r="AF27" i="1"/>
  <c r="AG27" i="1" s="1"/>
  <c r="K27" i="1" s="1"/>
  <c r="AH17" i="1"/>
  <c r="AI17" i="1" s="1"/>
  <c r="K17" i="1" s="1"/>
  <c r="AA5" i="1"/>
  <c r="AB5" i="1" s="1"/>
  <c r="R936" i="1"/>
  <c r="V936" i="1" s="1"/>
  <c r="R933" i="1"/>
  <c r="V933" i="1" s="1"/>
  <c r="I933" i="1" s="1"/>
  <c r="S922" i="1"/>
  <c r="W922" i="1" s="1"/>
  <c r="I922" i="1" s="1"/>
  <c r="AF909" i="1"/>
  <c r="AG909" i="1" s="1"/>
  <c r="K909" i="1" s="1"/>
  <c r="AH856" i="1"/>
  <c r="AI856" i="1" s="1"/>
  <c r="K856" i="1" s="1"/>
  <c r="AA834" i="1"/>
  <c r="AB834" i="1" s="1"/>
  <c r="L834" i="1" s="1"/>
  <c r="R819" i="1"/>
  <c r="V819" i="1" s="1"/>
  <c r="I819" i="1" s="1"/>
  <c r="AF816" i="1"/>
  <c r="AG816" i="1" s="1"/>
  <c r="K816" i="1" s="1"/>
  <c r="AC796" i="1"/>
  <c r="AD796" i="1" s="1"/>
  <c r="L796" i="1" s="1"/>
  <c r="AH794" i="1"/>
  <c r="AI794" i="1" s="1"/>
  <c r="K794" i="1" s="1"/>
  <c r="AC769" i="1"/>
  <c r="AD769" i="1" s="1"/>
  <c r="AC765" i="1"/>
  <c r="AD765" i="1" s="1"/>
  <c r="U733" i="1"/>
  <c r="Y733" i="1" s="1"/>
  <c r="R725" i="1"/>
  <c r="V725" i="1" s="1"/>
  <c r="I725" i="1" s="1"/>
  <c r="AH720" i="1"/>
  <c r="AI720" i="1" s="1"/>
  <c r="AH708" i="1"/>
  <c r="AI708" i="1" s="1"/>
  <c r="U645" i="1"/>
  <c r="Y645" i="1" s="1"/>
  <c r="R635" i="1"/>
  <c r="V635" i="1" s="1"/>
  <c r="S632" i="1"/>
  <c r="W632" i="1" s="1"/>
  <c r="T616" i="1"/>
  <c r="X616" i="1" s="1"/>
  <c r="AH594" i="1"/>
  <c r="AI594" i="1" s="1"/>
  <c r="K594" i="1" s="1"/>
  <c r="AC536" i="1"/>
  <c r="AD536" i="1" s="1"/>
  <c r="AH534" i="1"/>
  <c r="AI534" i="1" s="1"/>
  <c r="R526" i="1"/>
  <c r="V526" i="1" s="1"/>
  <c r="AF496" i="1"/>
  <c r="AG496" i="1" s="1"/>
  <c r="K496" i="1" s="1"/>
  <c r="AH477" i="1"/>
  <c r="AI477" i="1" s="1"/>
  <c r="K477" i="1" s="1"/>
  <c r="AC439" i="1"/>
  <c r="AD439" i="1" s="1"/>
  <c r="S438" i="1"/>
  <c r="W438" i="1" s="1"/>
  <c r="AA436" i="1"/>
  <c r="AB436" i="1" s="1"/>
  <c r="L436" i="1" s="1"/>
  <c r="R419" i="1"/>
  <c r="V419" i="1" s="1"/>
  <c r="AF409" i="1"/>
  <c r="AG409" i="1" s="1"/>
  <c r="K409" i="1" s="1"/>
  <c r="AF403" i="1"/>
  <c r="AG403" i="1" s="1"/>
  <c r="AA348" i="1"/>
  <c r="AB348" i="1" s="1"/>
  <c r="U345" i="1"/>
  <c r="Y345" i="1" s="1"/>
  <c r="AH342" i="1"/>
  <c r="AI342" i="1" s="1"/>
  <c r="K342" i="1" s="1"/>
  <c r="AC328" i="1"/>
  <c r="AD328" i="1" s="1"/>
  <c r="L328" i="1" s="1"/>
  <c r="U323" i="1"/>
  <c r="Y323" i="1" s="1"/>
  <c r="AA306" i="1"/>
  <c r="AB306" i="1" s="1"/>
  <c r="AC238" i="1"/>
  <c r="AD238" i="1" s="1"/>
  <c r="L238" i="1" s="1"/>
  <c r="AF165" i="1"/>
  <c r="AG165" i="1" s="1"/>
  <c r="K165" i="1" s="1"/>
  <c r="S152" i="1"/>
  <c r="W152" i="1" s="1"/>
  <c r="AF141" i="1"/>
  <c r="AG141" i="1" s="1"/>
  <c r="AC137" i="1"/>
  <c r="AD137" i="1" s="1"/>
  <c r="L137" i="1" s="1"/>
  <c r="AH133" i="1"/>
  <c r="AI133" i="1" s="1"/>
  <c r="AF115" i="1"/>
  <c r="AG115" i="1" s="1"/>
  <c r="AC92" i="1"/>
  <c r="AD92" i="1" s="1"/>
  <c r="AF17" i="1"/>
  <c r="AG17" i="1" s="1"/>
  <c r="AC858" i="1"/>
  <c r="AD858" i="1" s="1"/>
  <c r="AA830" i="1"/>
  <c r="AB830" i="1" s="1"/>
  <c r="AH826" i="1"/>
  <c r="AI826" i="1" s="1"/>
  <c r="AA816" i="1"/>
  <c r="AB816" i="1" s="1"/>
  <c r="L816" i="1" s="1"/>
  <c r="AA796" i="1"/>
  <c r="AB796" i="1" s="1"/>
  <c r="AF792" i="1"/>
  <c r="AG792" i="1" s="1"/>
  <c r="R741" i="1"/>
  <c r="V741" i="1" s="1"/>
  <c r="AC732" i="1"/>
  <c r="AD732" i="1" s="1"/>
  <c r="R720" i="1"/>
  <c r="V720" i="1" s="1"/>
  <c r="AA708" i="1"/>
  <c r="AB708" i="1" s="1"/>
  <c r="L708" i="1" s="1"/>
  <c r="S700" i="1"/>
  <c r="W700" i="1" s="1"/>
  <c r="R678" i="1"/>
  <c r="V678" i="1" s="1"/>
  <c r="I678" i="1" s="1"/>
  <c r="AH665" i="1"/>
  <c r="AI665" i="1" s="1"/>
  <c r="K665" i="1" s="1"/>
  <c r="AF634" i="1"/>
  <c r="AG634" i="1" s="1"/>
  <c r="S603" i="1"/>
  <c r="W603" i="1" s="1"/>
  <c r="AA583" i="1"/>
  <c r="AB583" i="1" s="1"/>
  <c r="T553" i="1"/>
  <c r="X553" i="1" s="1"/>
  <c r="S549" i="1"/>
  <c r="W549" i="1" s="1"/>
  <c r="I549" i="1" s="1"/>
  <c r="AF484" i="1"/>
  <c r="AG484" i="1" s="1"/>
  <c r="S477" i="1"/>
  <c r="W477" i="1" s="1"/>
  <c r="S459" i="1"/>
  <c r="W459" i="1" s="1"/>
  <c r="S445" i="1"/>
  <c r="W445" i="1" s="1"/>
  <c r="AA439" i="1"/>
  <c r="AB439" i="1" s="1"/>
  <c r="L439" i="1" s="1"/>
  <c r="AH432" i="1"/>
  <c r="AI432" i="1" s="1"/>
  <c r="K432" i="1" s="1"/>
  <c r="U413" i="1"/>
  <c r="Y413" i="1" s="1"/>
  <c r="AC409" i="1"/>
  <c r="AD409" i="1" s="1"/>
  <c r="AC403" i="1"/>
  <c r="AD403" i="1" s="1"/>
  <c r="L403" i="1" s="1"/>
  <c r="T399" i="1"/>
  <c r="X399" i="1" s="1"/>
  <c r="S386" i="1"/>
  <c r="W386" i="1" s="1"/>
  <c r="S382" i="1"/>
  <c r="W382" i="1" s="1"/>
  <c r="R378" i="1"/>
  <c r="V378" i="1" s="1"/>
  <c r="I378" i="1" s="1"/>
  <c r="AA375" i="1"/>
  <c r="AB375" i="1" s="1"/>
  <c r="S350" i="1"/>
  <c r="W350" i="1" s="1"/>
  <c r="U342" i="1"/>
  <c r="Y342" i="1" s="1"/>
  <c r="AC274" i="1"/>
  <c r="AD274" i="1" s="1"/>
  <c r="L274" i="1" s="1"/>
  <c r="AF232" i="1"/>
  <c r="AG232" i="1" s="1"/>
  <c r="S225" i="1"/>
  <c r="W225" i="1" s="1"/>
  <c r="S213" i="1"/>
  <c r="W213" i="1" s="1"/>
  <c r="AC195" i="1"/>
  <c r="AD195" i="1" s="1"/>
  <c r="L195" i="1" s="1"/>
  <c r="AC178" i="1"/>
  <c r="AD178" i="1" s="1"/>
  <c r="L178" i="1" s="1"/>
  <c r="R165" i="1"/>
  <c r="V165" i="1" s="1"/>
  <c r="I165" i="1" s="1"/>
  <c r="AH127" i="1"/>
  <c r="AI127" i="1" s="1"/>
  <c r="AH76" i="1"/>
  <c r="AI76" i="1" s="1"/>
  <c r="K76" i="1" s="1"/>
  <c r="AF63" i="1"/>
  <c r="AG63" i="1" s="1"/>
  <c r="AC42" i="1"/>
  <c r="AD42" i="1" s="1"/>
  <c r="L42" i="1" s="1"/>
  <c r="AH35" i="1"/>
  <c r="AI35" i="1" s="1"/>
  <c r="AA17" i="1"/>
  <c r="AB17" i="1" s="1"/>
  <c r="AF15" i="1"/>
  <c r="AG15" i="1" s="1"/>
  <c r="T898" i="1"/>
  <c r="X898" i="1" s="1"/>
  <c r="S884" i="1"/>
  <c r="W884" i="1" s="1"/>
  <c r="I884" i="1" s="1"/>
  <c r="T834" i="1"/>
  <c r="X834" i="1" s="1"/>
  <c r="AH808" i="1"/>
  <c r="AI808" i="1" s="1"/>
  <c r="K808" i="1" s="1"/>
  <c r="U730" i="1"/>
  <c r="Y730" i="1" s="1"/>
  <c r="I730" i="1" s="1"/>
  <c r="T725" i="1"/>
  <c r="X725" i="1" s="1"/>
  <c r="T720" i="1"/>
  <c r="X720" i="1" s="1"/>
  <c r="S690" i="1"/>
  <c r="W690" i="1" s="1"/>
  <c r="T620" i="1"/>
  <c r="X620" i="1" s="1"/>
  <c r="R596" i="1"/>
  <c r="V596" i="1" s="1"/>
  <c r="I596" i="1" s="1"/>
  <c r="S493" i="1"/>
  <c r="W493" i="1" s="1"/>
  <c r="I493" i="1" s="1"/>
  <c r="S461" i="1"/>
  <c r="W461" i="1" s="1"/>
  <c r="R439" i="1"/>
  <c r="V439" i="1" s="1"/>
  <c r="I439" i="1" s="1"/>
  <c r="U269" i="1"/>
  <c r="Y269" i="1" s="1"/>
  <c r="S264" i="1"/>
  <c r="W264" i="1" s="1"/>
  <c r="I264" i="1" s="1"/>
  <c r="U261" i="1"/>
  <c r="Y261" i="1" s="1"/>
  <c r="U202" i="1"/>
  <c r="Y202" i="1" s="1"/>
  <c r="T178" i="1"/>
  <c r="X178" i="1" s="1"/>
  <c r="I178" i="1" s="1"/>
  <c r="T88" i="1"/>
  <c r="X88" i="1" s="1"/>
  <c r="I88" i="1" s="1"/>
  <c r="S59" i="1"/>
  <c r="W59" i="1" s="1"/>
  <c r="I59" i="1" s="1"/>
  <c r="AA42" i="1"/>
  <c r="AB42" i="1" s="1"/>
  <c r="T31" i="1"/>
  <c r="X31" i="1" s="1"/>
  <c r="I31" i="1" s="1"/>
  <c r="T9" i="1"/>
  <c r="X9" i="1" s="1"/>
  <c r="I9" i="1" s="1"/>
  <c r="T870" i="1"/>
  <c r="X870" i="1" s="1"/>
  <c r="I870" i="1" s="1"/>
  <c r="U826" i="1"/>
  <c r="Y826" i="1" s="1"/>
  <c r="U753" i="1"/>
  <c r="Y753" i="1" s="1"/>
  <c r="R696" i="1"/>
  <c r="V696" i="1" s="1"/>
  <c r="U687" i="1"/>
  <c r="Y687" i="1" s="1"/>
  <c r="AH591" i="1"/>
  <c r="AI591" i="1" s="1"/>
  <c r="K591" i="1" s="1"/>
  <c r="S583" i="1"/>
  <c r="W583" i="1" s="1"/>
  <c r="T581" i="1"/>
  <c r="X581" i="1" s="1"/>
  <c r="T403" i="1"/>
  <c r="X403" i="1" s="1"/>
  <c r="I403" i="1" s="1"/>
  <c r="R390" i="1"/>
  <c r="V390" i="1" s="1"/>
  <c r="I390" i="1" s="1"/>
  <c r="R359" i="1"/>
  <c r="V359" i="1" s="1"/>
  <c r="S354" i="1"/>
  <c r="W354" i="1" s="1"/>
  <c r="T326" i="1"/>
  <c r="X326" i="1" s="1"/>
  <c r="S180" i="1"/>
  <c r="W180" i="1" s="1"/>
  <c r="U167" i="1"/>
  <c r="Y167" i="1" s="1"/>
  <c r="T141" i="1"/>
  <c r="X141" i="1" s="1"/>
  <c r="I141" i="1" s="1"/>
  <c r="R130" i="1"/>
  <c r="V130" i="1" s="1"/>
  <c r="T69" i="1"/>
  <c r="X69" i="1" s="1"/>
  <c r="T45" i="1"/>
  <c r="X45" i="1" s="1"/>
  <c r="U3894" i="1"/>
  <c r="Y3894" i="1" s="1"/>
  <c r="R3894" i="1"/>
  <c r="V3894" i="1" s="1"/>
  <c r="I3894" i="1" s="1"/>
  <c r="AF3894" i="1"/>
  <c r="AG3894" i="1" s="1"/>
  <c r="K3894" i="1" s="1"/>
  <c r="R3837" i="1"/>
  <c r="V3837" i="1" s="1"/>
  <c r="I3837" i="1" s="1"/>
  <c r="AA3837" i="1"/>
  <c r="AB3837" i="1" s="1"/>
  <c r="L3837" i="1" s="1"/>
  <c r="AC3837" i="1"/>
  <c r="AD3837" i="1" s="1"/>
  <c r="T2696" i="1"/>
  <c r="X2696" i="1" s="1"/>
  <c r="R2696" i="1"/>
  <c r="V2696" i="1" s="1"/>
  <c r="I2696" i="1" s="1"/>
  <c r="R2621" i="1"/>
  <c r="V2621" i="1" s="1"/>
  <c r="AC2621" i="1"/>
  <c r="AD2621" i="1" s="1"/>
  <c r="L2621" i="1" s="1"/>
  <c r="AH2621" i="1"/>
  <c r="AI2621" i="1" s="1"/>
  <c r="K2621" i="1" s="1"/>
  <c r="AH4220" i="1"/>
  <c r="AI4220" i="1" s="1"/>
  <c r="K4220" i="1" s="1"/>
  <c r="AF4212" i="1"/>
  <c r="AG4212" i="1" s="1"/>
  <c r="T4208" i="1"/>
  <c r="X4208" i="1" s="1"/>
  <c r="S4204" i="1"/>
  <c r="W4204" i="1" s="1"/>
  <c r="R4203" i="1"/>
  <c r="V4203" i="1" s="1"/>
  <c r="I4203" i="1" s="1"/>
  <c r="R4196" i="1"/>
  <c r="V4196" i="1" s="1"/>
  <c r="I4196" i="1" s="1"/>
  <c r="AF4191" i="1"/>
  <c r="AG4191" i="1" s="1"/>
  <c r="U4190" i="1"/>
  <c r="Y4190" i="1" s="1"/>
  <c r="AA4185" i="1"/>
  <c r="AB4185" i="1" s="1"/>
  <c r="AA4183" i="1"/>
  <c r="AB4183" i="1" s="1"/>
  <c r="AH4181" i="1"/>
  <c r="AI4181" i="1" s="1"/>
  <c r="K4181" i="1" s="1"/>
  <c r="AC4179" i="1"/>
  <c r="AD4179" i="1" s="1"/>
  <c r="L4179" i="1" s="1"/>
  <c r="S4178" i="1"/>
  <c r="W4178" i="1" s="1"/>
  <c r="AA4175" i="1"/>
  <c r="AB4175" i="1" s="1"/>
  <c r="L4175" i="1" s="1"/>
  <c r="AC4171" i="1"/>
  <c r="AD4171" i="1" s="1"/>
  <c r="L4171" i="1" s="1"/>
  <c r="U4170" i="1"/>
  <c r="Y4170" i="1" s="1"/>
  <c r="I4170" i="1" s="1"/>
  <c r="U4168" i="1"/>
  <c r="Y4168" i="1" s="1"/>
  <c r="R4166" i="1"/>
  <c r="V4166" i="1" s="1"/>
  <c r="AA4162" i="1"/>
  <c r="AB4162" i="1" s="1"/>
  <c r="S4161" i="1"/>
  <c r="W4161" i="1" s="1"/>
  <c r="R4159" i="1"/>
  <c r="V4159" i="1" s="1"/>
  <c r="AA4154" i="1"/>
  <c r="AB4154" i="1" s="1"/>
  <c r="L4154" i="1" s="1"/>
  <c r="AC4150" i="1"/>
  <c r="AD4150" i="1" s="1"/>
  <c r="L4150" i="1" s="1"/>
  <c r="AA4128" i="1"/>
  <c r="AB4128" i="1" s="1"/>
  <c r="L4128" i="1" s="1"/>
  <c r="R4125" i="1"/>
  <c r="V4125" i="1" s="1"/>
  <c r="AF4123" i="1"/>
  <c r="AG4123" i="1" s="1"/>
  <c r="K4123" i="1" s="1"/>
  <c r="R4114" i="1"/>
  <c r="V4114" i="1" s="1"/>
  <c r="I4114" i="1" s="1"/>
  <c r="AF4111" i="1"/>
  <c r="AG4111" i="1" s="1"/>
  <c r="K4111" i="1" s="1"/>
  <c r="AC4109" i="1"/>
  <c r="AD4109" i="1" s="1"/>
  <c r="AF4103" i="1"/>
  <c r="AG4103" i="1" s="1"/>
  <c r="K4103" i="1" s="1"/>
  <c r="T4100" i="1"/>
  <c r="X4100" i="1" s="1"/>
  <c r="AF4098" i="1"/>
  <c r="AG4098" i="1" s="1"/>
  <c r="R4091" i="1"/>
  <c r="V4091" i="1" s="1"/>
  <c r="AC4087" i="1"/>
  <c r="AD4087" i="1" s="1"/>
  <c r="L4087" i="1" s="1"/>
  <c r="AC4071" i="1"/>
  <c r="AD4071" i="1" s="1"/>
  <c r="AH4062" i="1"/>
  <c r="AI4062" i="1" s="1"/>
  <c r="AH4059" i="1"/>
  <c r="AI4059" i="1" s="1"/>
  <c r="K4059" i="1" s="1"/>
  <c r="AF4058" i="1"/>
  <c r="AG4058" i="1" s="1"/>
  <c r="K4058" i="1" s="1"/>
  <c r="AF4057" i="1"/>
  <c r="AG4057" i="1" s="1"/>
  <c r="R4050" i="1"/>
  <c r="V4050" i="1" s="1"/>
  <c r="I4050" i="1" s="1"/>
  <c r="R4048" i="1"/>
  <c r="V4048" i="1" s="1"/>
  <c r="AH4042" i="1"/>
  <c r="AI4042" i="1" s="1"/>
  <c r="AF4039" i="1"/>
  <c r="AG4039" i="1" s="1"/>
  <c r="K4039" i="1" s="1"/>
  <c r="R4037" i="1"/>
  <c r="V4037" i="1" s="1"/>
  <c r="AH4035" i="1"/>
  <c r="AI4035" i="1" s="1"/>
  <c r="AC4034" i="1"/>
  <c r="AD4034" i="1" s="1"/>
  <c r="AF4030" i="1"/>
  <c r="AG4030" i="1" s="1"/>
  <c r="K4030" i="1" s="1"/>
  <c r="T4029" i="1"/>
  <c r="X4029" i="1" s="1"/>
  <c r="S4023" i="1"/>
  <c r="W4023" i="1" s="1"/>
  <c r="I4023" i="1" s="1"/>
  <c r="S4011" i="1"/>
  <c r="W4011" i="1" s="1"/>
  <c r="AC4004" i="1"/>
  <c r="AD4004" i="1" s="1"/>
  <c r="AA3963" i="1"/>
  <c r="AB3963" i="1" s="1"/>
  <c r="AF3963" i="1"/>
  <c r="AG3963" i="1" s="1"/>
  <c r="AH3963" i="1"/>
  <c r="AI3963" i="1" s="1"/>
  <c r="K3963" i="1" s="1"/>
  <c r="T3934" i="1"/>
  <c r="X3934" i="1" s="1"/>
  <c r="I3934" i="1" s="1"/>
  <c r="S3934" i="1"/>
  <c r="W3934" i="1" s="1"/>
  <c r="S3914" i="1"/>
  <c r="W3914" i="1" s="1"/>
  <c r="I3914" i="1" s="1"/>
  <c r="AC3911" i="1"/>
  <c r="AD3911" i="1" s="1"/>
  <c r="AF3911" i="1"/>
  <c r="AG3911" i="1" s="1"/>
  <c r="K3911" i="1" s="1"/>
  <c r="AH3882" i="1"/>
  <c r="AI3882" i="1" s="1"/>
  <c r="AA3882" i="1"/>
  <c r="AB3882" i="1" s="1"/>
  <c r="L3882" i="1" s="1"/>
  <c r="AC3882" i="1"/>
  <c r="AD3882" i="1" s="1"/>
  <c r="AA3878" i="1"/>
  <c r="AB3878" i="1" s="1"/>
  <c r="AF3878" i="1"/>
  <c r="AG3878" i="1" s="1"/>
  <c r="AH3878" i="1"/>
  <c r="AI3878" i="1" s="1"/>
  <c r="K3878" i="1" s="1"/>
  <c r="U3867" i="1"/>
  <c r="Y3867" i="1" s="1"/>
  <c r="AC3867" i="1"/>
  <c r="AD3867" i="1" s="1"/>
  <c r="AF3867" i="1"/>
  <c r="AG3867" i="1" s="1"/>
  <c r="K3867" i="1" s="1"/>
  <c r="AA3813" i="1"/>
  <c r="AB3813" i="1" s="1"/>
  <c r="L3813" i="1" s="1"/>
  <c r="AF3813" i="1"/>
  <c r="AG3813" i="1" s="1"/>
  <c r="K3813" i="1" s="1"/>
  <c r="AH3813" i="1"/>
  <c r="AI3813" i="1" s="1"/>
  <c r="R3715" i="1"/>
  <c r="V3715" i="1" s="1"/>
  <c r="T3715" i="1"/>
  <c r="X3715" i="1" s="1"/>
  <c r="AC3833" i="1"/>
  <c r="AD3833" i="1" s="1"/>
  <c r="AH3833" i="1"/>
  <c r="AI3833" i="1" s="1"/>
  <c r="AF3799" i="1"/>
  <c r="AG3799" i="1" s="1"/>
  <c r="AC3799" i="1"/>
  <c r="AD3799" i="1" s="1"/>
  <c r="L3799" i="1" s="1"/>
  <c r="AH3799" i="1"/>
  <c r="AI3799" i="1" s="1"/>
  <c r="K3799" i="1" s="1"/>
  <c r="AF4220" i="1"/>
  <c r="AG4220" i="1" s="1"/>
  <c r="AH4219" i="1"/>
  <c r="AI4219" i="1" s="1"/>
  <c r="K4219" i="1" s="1"/>
  <c r="AF4213" i="1"/>
  <c r="AG4213" i="1" s="1"/>
  <c r="AC4212" i="1"/>
  <c r="AD4212" i="1" s="1"/>
  <c r="L4212" i="1" s="1"/>
  <c r="S4208" i="1"/>
  <c r="W4208" i="1" s="1"/>
  <c r="AF4189" i="1"/>
  <c r="AG4189" i="1" s="1"/>
  <c r="R4185" i="1"/>
  <c r="V4185" i="1" s="1"/>
  <c r="AF4181" i="1"/>
  <c r="AG4181" i="1" s="1"/>
  <c r="T4179" i="1"/>
  <c r="X4179" i="1" s="1"/>
  <c r="I4179" i="1" s="1"/>
  <c r="AA4171" i="1"/>
  <c r="AB4171" i="1" s="1"/>
  <c r="AF4169" i="1"/>
  <c r="AG4169" i="1" s="1"/>
  <c r="AH4165" i="1"/>
  <c r="AI4165" i="1" s="1"/>
  <c r="AF4158" i="1"/>
  <c r="AG4158" i="1" s="1"/>
  <c r="K4158" i="1" s="1"/>
  <c r="R4154" i="1"/>
  <c r="V4154" i="1" s="1"/>
  <c r="I4154" i="1" s="1"/>
  <c r="AA4150" i="1"/>
  <c r="AB4150" i="1" s="1"/>
  <c r="T4149" i="1"/>
  <c r="X4149" i="1" s="1"/>
  <c r="S4146" i="1"/>
  <c r="W4146" i="1" s="1"/>
  <c r="AH4135" i="1"/>
  <c r="AI4135" i="1" s="1"/>
  <c r="K4135" i="1" s="1"/>
  <c r="AH4133" i="1"/>
  <c r="AI4133" i="1" s="1"/>
  <c r="K4133" i="1" s="1"/>
  <c r="AH4129" i="1"/>
  <c r="AI4129" i="1" s="1"/>
  <c r="AC4123" i="1"/>
  <c r="AD4123" i="1" s="1"/>
  <c r="AH4118" i="1"/>
  <c r="AI4118" i="1" s="1"/>
  <c r="K4118" i="1" s="1"/>
  <c r="T4114" i="1"/>
  <c r="X4114" i="1" s="1"/>
  <c r="T4110" i="1"/>
  <c r="X4110" i="1" s="1"/>
  <c r="I4110" i="1" s="1"/>
  <c r="AC4107" i="1"/>
  <c r="AD4107" i="1" s="1"/>
  <c r="AC4103" i="1"/>
  <c r="AD4103" i="1" s="1"/>
  <c r="AA4087" i="1"/>
  <c r="AB4087" i="1" s="1"/>
  <c r="AC4084" i="1"/>
  <c r="AD4084" i="1" s="1"/>
  <c r="L4084" i="1" s="1"/>
  <c r="R4080" i="1"/>
  <c r="V4080" i="1" s="1"/>
  <c r="I4080" i="1" s="1"/>
  <c r="AF4078" i="1"/>
  <c r="AG4078" i="1" s="1"/>
  <c r="K4078" i="1" s="1"/>
  <c r="AA4071" i="1"/>
  <c r="AB4071" i="1" s="1"/>
  <c r="L4071" i="1" s="1"/>
  <c r="R4069" i="1"/>
  <c r="V4069" i="1" s="1"/>
  <c r="AH4065" i="1"/>
  <c r="AI4065" i="1" s="1"/>
  <c r="AF4062" i="1"/>
  <c r="AG4062" i="1" s="1"/>
  <c r="K4062" i="1" s="1"/>
  <c r="AF4059" i="1"/>
  <c r="AG4059" i="1" s="1"/>
  <c r="AC4058" i="1"/>
  <c r="AD4058" i="1" s="1"/>
  <c r="AC4057" i="1"/>
  <c r="AD4057" i="1" s="1"/>
  <c r="L4057" i="1" s="1"/>
  <c r="T4050" i="1"/>
  <c r="X4050" i="1" s="1"/>
  <c r="AH4043" i="1"/>
  <c r="AI4043" i="1" s="1"/>
  <c r="AF4042" i="1"/>
  <c r="AG4042" i="1" s="1"/>
  <c r="K4042" i="1" s="1"/>
  <c r="AC4039" i="1"/>
  <c r="AD4039" i="1" s="1"/>
  <c r="AF4035" i="1"/>
  <c r="AG4035" i="1" s="1"/>
  <c r="K4035" i="1" s="1"/>
  <c r="AH4031" i="1"/>
  <c r="AI4031" i="1" s="1"/>
  <c r="K4031" i="1" s="1"/>
  <c r="AA4023" i="1"/>
  <c r="AB4023" i="1" s="1"/>
  <c r="L4023" i="1" s="1"/>
  <c r="AC4023" i="1"/>
  <c r="AD4023" i="1" s="1"/>
  <c r="AH4023" i="1"/>
  <c r="AI4023" i="1" s="1"/>
  <c r="AH4019" i="1"/>
  <c r="AI4019" i="1" s="1"/>
  <c r="K4019" i="1" s="1"/>
  <c r="AA4011" i="1"/>
  <c r="AB4011" i="1" s="1"/>
  <c r="AC4011" i="1"/>
  <c r="AD4011" i="1" s="1"/>
  <c r="L4011" i="1" s="1"/>
  <c r="AF4011" i="1"/>
  <c r="AG4011" i="1" s="1"/>
  <c r="AC3998" i="1"/>
  <c r="AD3998" i="1" s="1"/>
  <c r="L3998" i="1" s="1"/>
  <c r="AA3998" i="1"/>
  <c r="AB3998" i="1" s="1"/>
  <c r="AF3998" i="1"/>
  <c r="AG3998" i="1" s="1"/>
  <c r="AH3998" i="1"/>
  <c r="AI3998" i="1" s="1"/>
  <c r="K3998" i="1" s="1"/>
  <c r="AC3978" i="1"/>
  <c r="AD3978" i="1" s="1"/>
  <c r="AF3978" i="1"/>
  <c r="AG3978" i="1" s="1"/>
  <c r="K3978" i="1" s="1"/>
  <c r="AF3951" i="1"/>
  <c r="AG3951" i="1" s="1"/>
  <c r="T3939" i="1"/>
  <c r="X3939" i="1" s="1"/>
  <c r="I3939" i="1" s="1"/>
  <c r="AF3939" i="1"/>
  <c r="AG3939" i="1" s="1"/>
  <c r="R3898" i="1"/>
  <c r="V3898" i="1" s="1"/>
  <c r="AC3898" i="1"/>
  <c r="AD3898" i="1" s="1"/>
  <c r="L3898" i="1" s="1"/>
  <c r="AH3898" i="1"/>
  <c r="AI3898" i="1" s="1"/>
  <c r="K3898" i="1" s="1"/>
  <c r="AA3871" i="1"/>
  <c r="AB3871" i="1" s="1"/>
  <c r="L3871" i="1" s="1"/>
  <c r="AC3871" i="1"/>
  <c r="AD3871" i="1" s="1"/>
  <c r="AF3871" i="1"/>
  <c r="AG3871" i="1" s="1"/>
  <c r="K3871" i="1" s="1"/>
  <c r="AH3871" i="1"/>
  <c r="AI3871" i="1" s="1"/>
  <c r="U3822" i="1"/>
  <c r="Y3822" i="1" s="1"/>
  <c r="R3822" i="1"/>
  <c r="V3822" i="1" s="1"/>
  <c r="AA3822" i="1"/>
  <c r="AB3822" i="1" s="1"/>
  <c r="L3822" i="1" s="1"/>
  <c r="AC3822" i="1"/>
  <c r="AD3822" i="1" s="1"/>
  <c r="S3801" i="1"/>
  <c r="W3801" i="1" s="1"/>
  <c r="R3801" i="1"/>
  <c r="V3801" i="1" s="1"/>
  <c r="AF3801" i="1"/>
  <c r="AG3801" i="1" s="1"/>
  <c r="R3690" i="1"/>
  <c r="V3690" i="1" s="1"/>
  <c r="T3690" i="1"/>
  <c r="X3690" i="1" s="1"/>
  <c r="AA3690" i="1"/>
  <c r="AB3690" i="1" s="1"/>
  <c r="AC3690" i="1"/>
  <c r="AD3690" i="1" s="1"/>
  <c r="L3690" i="1" s="1"/>
  <c r="AF3690" i="1"/>
  <c r="AG3690" i="1" s="1"/>
  <c r="AA3677" i="1"/>
  <c r="AB3677" i="1" s="1"/>
  <c r="AC3677" i="1"/>
  <c r="AD3677" i="1" s="1"/>
  <c r="L3677" i="1" s="1"/>
  <c r="AF3677" i="1"/>
  <c r="AG3677" i="1" s="1"/>
  <c r="AH3677" i="1"/>
  <c r="AI3677" i="1" s="1"/>
  <c r="K3677" i="1" s="1"/>
  <c r="U3460" i="1"/>
  <c r="Y3460" i="1" s="1"/>
  <c r="S3460" i="1"/>
  <c r="W3460" i="1" s="1"/>
  <c r="AA3432" i="1"/>
  <c r="AB3432" i="1" s="1"/>
  <c r="AC3432" i="1"/>
  <c r="AD3432" i="1" s="1"/>
  <c r="L3432" i="1" s="1"/>
  <c r="AF3432" i="1"/>
  <c r="AG3432" i="1" s="1"/>
  <c r="AH3432" i="1"/>
  <c r="AI3432" i="1" s="1"/>
  <c r="K3432" i="1" s="1"/>
  <c r="S3986" i="1"/>
  <c r="W3986" i="1" s="1"/>
  <c r="T3986" i="1"/>
  <c r="X3986" i="1" s="1"/>
  <c r="I3986" i="1" s="1"/>
  <c r="AC3986" i="1"/>
  <c r="AD3986" i="1" s="1"/>
  <c r="L3986" i="1" s="1"/>
  <c r="AH3986" i="1"/>
  <c r="AI3986" i="1" s="1"/>
  <c r="K3986" i="1" s="1"/>
  <c r="AC3949" i="1"/>
  <c r="AD3949" i="1" s="1"/>
  <c r="AA3949" i="1"/>
  <c r="AB3949" i="1" s="1"/>
  <c r="L3949" i="1" s="1"/>
  <c r="AC2763" i="1"/>
  <c r="AD2763" i="1" s="1"/>
  <c r="L2763" i="1" s="1"/>
  <c r="AA2763" i="1"/>
  <c r="AB2763" i="1" s="1"/>
  <c r="AH2763" i="1"/>
  <c r="AI2763" i="1" s="1"/>
  <c r="K2763" i="1" s="1"/>
  <c r="AC4220" i="1"/>
  <c r="AD4220" i="1" s="1"/>
  <c r="L4220" i="1" s="1"/>
  <c r="AF4219" i="1"/>
  <c r="AG4219" i="1" s="1"/>
  <c r="U4216" i="1"/>
  <c r="Y4216" i="1" s="1"/>
  <c r="AC4213" i="1"/>
  <c r="AD4213" i="1" s="1"/>
  <c r="L4213" i="1" s="1"/>
  <c r="S4212" i="1"/>
  <c r="W4212" i="1" s="1"/>
  <c r="S4209" i="1"/>
  <c r="W4209" i="1" s="1"/>
  <c r="S4201" i="1"/>
  <c r="W4201" i="1" s="1"/>
  <c r="T4197" i="1"/>
  <c r="X4197" i="1" s="1"/>
  <c r="I4197" i="1" s="1"/>
  <c r="R4191" i="1"/>
  <c r="V4191" i="1" s="1"/>
  <c r="AC4189" i="1"/>
  <c r="AD4189" i="1" s="1"/>
  <c r="L4189" i="1" s="1"/>
  <c r="R4188" i="1"/>
  <c r="V4188" i="1" s="1"/>
  <c r="U4186" i="1"/>
  <c r="Y4186" i="1" s="1"/>
  <c r="R4183" i="1"/>
  <c r="V4183" i="1" s="1"/>
  <c r="AC4181" i="1"/>
  <c r="AD4181" i="1" s="1"/>
  <c r="L4181" i="1" s="1"/>
  <c r="AA4177" i="1"/>
  <c r="AB4177" i="1" s="1"/>
  <c r="L4177" i="1" s="1"/>
  <c r="T4171" i="1"/>
  <c r="X4171" i="1" s="1"/>
  <c r="I4171" i="1" s="1"/>
  <c r="R4169" i="1"/>
  <c r="V4169" i="1" s="1"/>
  <c r="AC4165" i="1"/>
  <c r="AD4165" i="1" s="1"/>
  <c r="R4164" i="1"/>
  <c r="V4164" i="1" s="1"/>
  <c r="I4164" i="1" s="1"/>
  <c r="S4162" i="1"/>
  <c r="W4162" i="1" s="1"/>
  <c r="R4158" i="1"/>
  <c r="V4158" i="1" s="1"/>
  <c r="I4158" i="1" s="1"/>
  <c r="T4156" i="1"/>
  <c r="X4156" i="1" s="1"/>
  <c r="R4151" i="1"/>
  <c r="V4151" i="1" s="1"/>
  <c r="T4150" i="1"/>
  <c r="X4150" i="1" s="1"/>
  <c r="I4150" i="1" s="1"/>
  <c r="AC4147" i="1"/>
  <c r="AD4147" i="1" s="1"/>
  <c r="S4142" i="1"/>
  <c r="W4142" i="1" s="1"/>
  <c r="I4142" i="1" s="1"/>
  <c r="S4139" i="1"/>
  <c r="W4139" i="1" s="1"/>
  <c r="AA4135" i="1"/>
  <c r="AB4135" i="1" s="1"/>
  <c r="AF4133" i="1"/>
  <c r="AG4133" i="1" s="1"/>
  <c r="AC4129" i="1"/>
  <c r="AD4129" i="1" s="1"/>
  <c r="AA4123" i="1"/>
  <c r="AB4123" i="1" s="1"/>
  <c r="L4123" i="1" s="1"/>
  <c r="U4122" i="1"/>
  <c r="Y4122" i="1" s="1"/>
  <c r="R4118" i="1"/>
  <c r="V4118" i="1" s="1"/>
  <c r="T4115" i="1"/>
  <c r="X4115" i="1" s="1"/>
  <c r="U4109" i="1"/>
  <c r="Y4109" i="1" s="1"/>
  <c r="AA4107" i="1"/>
  <c r="AB4107" i="1" s="1"/>
  <c r="L4107" i="1" s="1"/>
  <c r="S4106" i="1"/>
  <c r="W4106" i="1" s="1"/>
  <c r="I4106" i="1" s="1"/>
  <c r="AF4104" i="1"/>
  <c r="AG4104" i="1" s="1"/>
  <c r="AH4099" i="1"/>
  <c r="AI4099" i="1" s="1"/>
  <c r="AH4095" i="1"/>
  <c r="AI4095" i="1" s="1"/>
  <c r="AH4092" i="1"/>
  <c r="AI4092" i="1" s="1"/>
  <c r="S4091" i="1"/>
  <c r="W4091" i="1" s="1"/>
  <c r="AF4088" i="1"/>
  <c r="AG4088" i="1" s="1"/>
  <c r="K4088" i="1" s="1"/>
  <c r="AA4084" i="1"/>
  <c r="AB4084" i="1" s="1"/>
  <c r="AC4078" i="1"/>
  <c r="AD4078" i="1" s="1"/>
  <c r="AF4072" i="1"/>
  <c r="AG4072" i="1" s="1"/>
  <c r="T4071" i="1"/>
  <c r="X4071" i="1" s="1"/>
  <c r="AH4068" i="1"/>
  <c r="AI4068" i="1" s="1"/>
  <c r="K4068" i="1" s="1"/>
  <c r="AA4065" i="1"/>
  <c r="AB4065" i="1" s="1"/>
  <c r="L4065" i="1" s="1"/>
  <c r="AH4063" i="1"/>
  <c r="AI4063" i="1" s="1"/>
  <c r="K4063" i="1" s="1"/>
  <c r="AC4062" i="1"/>
  <c r="AD4062" i="1" s="1"/>
  <c r="AC4059" i="1"/>
  <c r="AD4059" i="1" s="1"/>
  <c r="L4059" i="1" s="1"/>
  <c r="AA4058" i="1"/>
  <c r="AB4058" i="1" s="1"/>
  <c r="L4058" i="1" s="1"/>
  <c r="AH4053" i="1"/>
  <c r="AI4053" i="1" s="1"/>
  <c r="K4053" i="1" s="1"/>
  <c r="AC4049" i="1"/>
  <c r="AD4049" i="1" s="1"/>
  <c r="AF4043" i="1"/>
  <c r="AG4043" i="1" s="1"/>
  <c r="K4043" i="1" s="1"/>
  <c r="AA4042" i="1"/>
  <c r="AB4042" i="1" s="1"/>
  <c r="L4042" i="1" s="1"/>
  <c r="AA4039" i="1"/>
  <c r="AB4039" i="1" s="1"/>
  <c r="L4039" i="1" s="1"/>
  <c r="AH4036" i="1"/>
  <c r="AI4036" i="1" s="1"/>
  <c r="K4036" i="1" s="1"/>
  <c r="AC4035" i="1"/>
  <c r="AD4035" i="1" s="1"/>
  <c r="R4033" i="1"/>
  <c r="V4033" i="1" s="1"/>
  <c r="I4033" i="1" s="1"/>
  <c r="AC4031" i="1"/>
  <c r="AD4031" i="1" s="1"/>
  <c r="L4031" i="1" s="1"/>
  <c r="S4030" i="1"/>
  <c r="W4030" i="1" s="1"/>
  <c r="AC4018" i="1"/>
  <c r="AD4018" i="1" s="1"/>
  <c r="L4018" i="1" s="1"/>
  <c r="AH4018" i="1"/>
  <c r="AI4018" i="1" s="1"/>
  <c r="K4018" i="1" s="1"/>
  <c r="AF4013" i="1"/>
  <c r="AG4013" i="1" s="1"/>
  <c r="AA4013" i="1"/>
  <c r="AB4013" i="1" s="1"/>
  <c r="AH4013" i="1"/>
  <c r="AI4013" i="1" s="1"/>
  <c r="K4013" i="1" s="1"/>
  <c r="AA3991" i="1"/>
  <c r="AB3991" i="1" s="1"/>
  <c r="AC3991" i="1"/>
  <c r="AD3991" i="1" s="1"/>
  <c r="L3991" i="1" s="1"/>
  <c r="AH3991" i="1"/>
  <c r="AI3991" i="1" s="1"/>
  <c r="K3991" i="1" s="1"/>
  <c r="AC3971" i="1"/>
  <c r="AD3971" i="1" s="1"/>
  <c r="L3971" i="1" s="1"/>
  <c r="AF3971" i="1"/>
  <c r="AG3971" i="1" s="1"/>
  <c r="AA3958" i="1"/>
  <c r="AB3958" i="1" s="1"/>
  <c r="L3958" i="1" s="1"/>
  <c r="AF3958" i="1"/>
  <c r="AG3958" i="1" s="1"/>
  <c r="K3958" i="1" s="1"/>
  <c r="AH3958" i="1"/>
  <c r="AI3958" i="1" s="1"/>
  <c r="AH3938" i="1"/>
  <c r="AI3938" i="1" s="1"/>
  <c r="AC3886" i="1"/>
  <c r="AD3886" i="1" s="1"/>
  <c r="L3886" i="1" s="1"/>
  <c r="AF3886" i="1"/>
  <c r="AG3886" i="1" s="1"/>
  <c r="AH3847" i="1"/>
  <c r="AI3847" i="1" s="1"/>
  <c r="R3846" i="1"/>
  <c r="V3846" i="1" s="1"/>
  <c r="AC3846" i="1"/>
  <c r="AD3846" i="1" s="1"/>
  <c r="AF3846" i="1"/>
  <c r="AG3846" i="1" s="1"/>
  <c r="K3846" i="1" s="1"/>
  <c r="AH3846" i="1"/>
  <c r="AI3846" i="1" s="1"/>
  <c r="T3734" i="1"/>
  <c r="X3734" i="1" s="1"/>
  <c r="I3734" i="1" s="1"/>
  <c r="AA3734" i="1"/>
  <c r="AB3734" i="1" s="1"/>
  <c r="AC3734" i="1"/>
  <c r="AD3734" i="1" s="1"/>
  <c r="L3734" i="1" s="1"/>
  <c r="AF3734" i="1"/>
  <c r="AG3734" i="1" s="1"/>
  <c r="AA3666" i="1"/>
  <c r="AB3666" i="1" s="1"/>
  <c r="L3666" i="1" s="1"/>
  <c r="AC3666" i="1"/>
  <c r="AD3666" i="1" s="1"/>
  <c r="AF3666" i="1"/>
  <c r="AG3666" i="1" s="1"/>
  <c r="K3666" i="1" s="1"/>
  <c r="AH3666" i="1"/>
  <c r="AI3666" i="1" s="1"/>
  <c r="AF3465" i="1"/>
  <c r="AG3465" i="1" s="1"/>
  <c r="K3465" i="1" s="1"/>
  <c r="U3465" i="1"/>
  <c r="Y3465" i="1" s="1"/>
  <c r="AA3384" i="1"/>
  <c r="AB3384" i="1" s="1"/>
  <c r="L3384" i="1" s="1"/>
  <c r="AH3384" i="1"/>
  <c r="AI3384" i="1" s="1"/>
  <c r="AC3289" i="1"/>
  <c r="AD3289" i="1" s="1"/>
  <c r="L3289" i="1" s="1"/>
  <c r="AA3289" i="1"/>
  <c r="AB3289" i="1" s="1"/>
  <c r="AH3289" i="1"/>
  <c r="AI3289" i="1" s="1"/>
  <c r="K3289" i="1" s="1"/>
  <c r="AC4219" i="1"/>
  <c r="AD4219" i="1" s="1"/>
  <c r="L4219" i="1" s="1"/>
  <c r="AA4213" i="1"/>
  <c r="AB4213" i="1" s="1"/>
  <c r="AF4192" i="1"/>
  <c r="AG4192" i="1" s="1"/>
  <c r="K4192" i="1" s="1"/>
  <c r="AF4187" i="1"/>
  <c r="AG4187" i="1" s="1"/>
  <c r="AH4163" i="1"/>
  <c r="AI4163" i="1" s="1"/>
  <c r="R4144" i="1"/>
  <c r="V4144" i="1" s="1"/>
  <c r="AC4133" i="1"/>
  <c r="AD4133" i="1" s="1"/>
  <c r="L4133" i="1" s="1"/>
  <c r="AA4129" i="1"/>
  <c r="AB4129" i="1" s="1"/>
  <c r="L4129" i="1" s="1"/>
  <c r="AH4124" i="1"/>
  <c r="AI4124" i="1" s="1"/>
  <c r="R4123" i="1"/>
  <c r="V4123" i="1" s="1"/>
  <c r="I4123" i="1" s="1"/>
  <c r="T4107" i="1"/>
  <c r="X4107" i="1" s="1"/>
  <c r="AA4104" i="1"/>
  <c r="AB4104" i="1" s="1"/>
  <c r="AF4099" i="1"/>
  <c r="AG4099" i="1" s="1"/>
  <c r="K4099" i="1" s="1"/>
  <c r="AF4095" i="1"/>
  <c r="AG4095" i="1" s="1"/>
  <c r="K4095" i="1" s="1"/>
  <c r="AC4088" i="1"/>
  <c r="AD4088" i="1" s="1"/>
  <c r="AA4072" i="1"/>
  <c r="AB4072" i="1" s="1"/>
  <c r="AF4068" i="1"/>
  <c r="AG4068" i="1" s="1"/>
  <c r="AC4063" i="1"/>
  <c r="AD4063" i="1" s="1"/>
  <c r="L4063" i="1" s="1"/>
  <c r="AH4060" i="1"/>
  <c r="AI4060" i="1" s="1"/>
  <c r="AF4053" i="1"/>
  <c r="AG4053" i="1" s="1"/>
  <c r="AF4040" i="1"/>
  <c r="AG4040" i="1" s="1"/>
  <c r="AA4036" i="1"/>
  <c r="AB4036" i="1" s="1"/>
  <c r="AH4028" i="1"/>
  <c r="AI4028" i="1" s="1"/>
  <c r="AH4022" i="1"/>
  <c r="AI4022" i="1" s="1"/>
  <c r="R3994" i="1"/>
  <c r="V3994" i="1" s="1"/>
  <c r="I3994" i="1" s="1"/>
  <c r="AF3994" i="1"/>
  <c r="AG3994" i="1" s="1"/>
  <c r="K3994" i="1" s="1"/>
  <c r="AA3987" i="1"/>
  <c r="AB3987" i="1" s="1"/>
  <c r="L3987" i="1" s="1"/>
  <c r="AC3987" i="1"/>
  <c r="AD3987" i="1" s="1"/>
  <c r="AF3987" i="1"/>
  <c r="AG3987" i="1" s="1"/>
  <c r="K3987" i="1" s="1"/>
  <c r="AH3987" i="1"/>
  <c r="AI3987" i="1" s="1"/>
  <c r="AA3975" i="1"/>
  <c r="AB3975" i="1" s="1"/>
  <c r="AA3937" i="1"/>
  <c r="AB3937" i="1" s="1"/>
  <c r="L3937" i="1" s="1"/>
  <c r="AF3937" i="1"/>
  <c r="AG3937" i="1" s="1"/>
  <c r="K3937" i="1" s="1"/>
  <c r="AH3937" i="1"/>
  <c r="AI3937" i="1" s="1"/>
  <c r="AH3916" i="1"/>
  <c r="AI3916" i="1" s="1"/>
  <c r="K3916" i="1" s="1"/>
  <c r="AC3889" i="1"/>
  <c r="AD3889" i="1" s="1"/>
  <c r="L3889" i="1" s="1"/>
  <c r="AA3889" i="1"/>
  <c r="AB3889" i="1" s="1"/>
  <c r="U3862" i="1"/>
  <c r="Y3862" i="1" s="1"/>
  <c r="AA3862" i="1"/>
  <c r="AB3862" i="1" s="1"/>
  <c r="L3862" i="1" s="1"/>
  <c r="AC3862" i="1"/>
  <c r="AD3862" i="1" s="1"/>
  <c r="AA3817" i="1"/>
  <c r="AB3817" i="1" s="1"/>
  <c r="L3817" i="1" s="1"/>
  <c r="AF3817" i="1"/>
  <c r="AG3817" i="1" s="1"/>
  <c r="K3817" i="1" s="1"/>
  <c r="AA3793" i="1"/>
  <c r="AB3793" i="1" s="1"/>
  <c r="AC3793" i="1"/>
  <c r="AD3793" i="1" s="1"/>
  <c r="L3793" i="1" s="1"/>
  <c r="AH3793" i="1"/>
  <c r="AI3793" i="1" s="1"/>
  <c r="K3793" i="1" s="1"/>
  <c r="AA3789" i="1"/>
  <c r="AB3789" i="1" s="1"/>
  <c r="AF3789" i="1"/>
  <c r="AG3789" i="1" s="1"/>
  <c r="R3710" i="1"/>
  <c r="V3710" i="1" s="1"/>
  <c r="S3710" i="1"/>
  <c r="W3710" i="1" s="1"/>
  <c r="AA3710" i="1"/>
  <c r="AB3710" i="1" s="1"/>
  <c r="AC3710" i="1"/>
  <c r="AD3710" i="1" s="1"/>
  <c r="L3710" i="1" s="1"/>
  <c r="AH3710" i="1"/>
  <c r="AI3710" i="1" s="1"/>
  <c r="K3710" i="1" s="1"/>
  <c r="AA3645" i="1"/>
  <c r="AB3645" i="1" s="1"/>
  <c r="AC3645" i="1"/>
  <c r="AD3645" i="1" s="1"/>
  <c r="L3645" i="1" s="1"/>
  <c r="AH3645" i="1"/>
  <c r="AI3645" i="1" s="1"/>
  <c r="K3645" i="1" s="1"/>
  <c r="AC3990" i="1"/>
  <c r="AD3990" i="1" s="1"/>
  <c r="AH3990" i="1"/>
  <c r="AI3990" i="1" s="1"/>
  <c r="T2715" i="1"/>
  <c r="X2715" i="1" s="1"/>
  <c r="AA2715" i="1"/>
  <c r="AB2715" i="1" s="1"/>
  <c r="L2715" i="1" s="1"/>
  <c r="AF2715" i="1"/>
  <c r="AG2715" i="1" s="1"/>
  <c r="K2715" i="1" s="1"/>
  <c r="AA2673" i="1"/>
  <c r="AB2673" i="1" s="1"/>
  <c r="L2673" i="1" s="1"/>
  <c r="AC2673" i="1"/>
  <c r="AD2673" i="1" s="1"/>
  <c r="AF2673" i="1"/>
  <c r="AG2673" i="1" s="1"/>
  <c r="K2673" i="1" s="1"/>
  <c r="AH2673" i="1"/>
  <c r="AI2673" i="1" s="1"/>
  <c r="AF4217" i="1"/>
  <c r="AG4217" i="1" s="1"/>
  <c r="K4217" i="1" s="1"/>
  <c r="AA4189" i="1"/>
  <c r="AB4189" i="1" s="1"/>
  <c r="U4217" i="1"/>
  <c r="Y4217" i="1" s="1"/>
  <c r="T4212" i="1"/>
  <c r="X4212" i="1" s="1"/>
  <c r="AF4208" i="1"/>
  <c r="AG4208" i="1" s="1"/>
  <c r="K4208" i="1" s="1"/>
  <c r="AC4192" i="1"/>
  <c r="AD4192" i="1" s="1"/>
  <c r="R4189" i="1"/>
  <c r="V4189" i="1" s="1"/>
  <c r="R4187" i="1"/>
  <c r="V4187" i="1" s="1"/>
  <c r="R4182" i="1"/>
  <c r="V4182" i="1" s="1"/>
  <c r="R4180" i="1"/>
  <c r="V4180" i="1" s="1"/>
  <c r="S4176" i="1"/>
  <c r="W4176" i="1" s="1"/>
  <c r="AF4174" i="1"/>
  <c r="AG4174" i="1" s="1"/>
  <c r="S4173" i="1"/>
  <c r="W4173" i="1" s="1"/>
  <c r="AF4163" i="1"/>
  <c r="AG4163" i="1" s="1"/>
  <c r="K4163" i="1" s="1"/>
  <c r="S4150" i="1"/>
  <c r="W4150" i="1" s="1"/>
  <c r="AH4127" i="1"/>
  <c r="AI4127" i="1" s="1"/>
  <c r="T4124" i="1"/>
  <c r="X4124" i="1" s="1"/>
  <c r="T4117" i="1"/>
  <c r="X4117" i="1" s="1"/>
  <c r="AF4114" i="1"/>
  <c r="AG4114" i="1" s="1"/>
  <c r="K4114" i="1" s="1"/>
  <c r="T4113" i="1"/>
  <c r="X4113" i="1" s="1"/>
  <c r="I4113" i="1" s="1"/>
  <c r="S4103" i="1"/>
  <c r="W4103" i="1" s="1"/>
  <c r="S4102" i="1"/>
  <c r="W4102" i="1" s="1"/>
  <c r="T4101" i="1"/>
  <c r="X4101" i="1" s="1"/>
  <c r="AH4097" i="1"/>
  <c r="AI4097" i="1" s="1"/>
  <c r="K4097" i="1" s="1"/>
  <c r="AF4096" i="1"/>
  <c r="AG4096" i="1" s="1"/>
  <c r="R4095" i="1"/>
  <c r="V4095" i="1" s="1"/>
  <c r="I4095" i="1" s="1"/>
  <c r="T4087" i="1"/>
  <c r="X4087" i="1" s="1"/>
  <c r="I4087" i="1" s="1"/>
  <c r="R4086" i="1"/>
  <c r="V4086" i="1" s="1"/>
  <c r="R4084" i="1"/>
  <c r="V4084" i="1" s="1"/>
  <c r="S4082" i="1"/>
  <c r="W4082" i="1" s="1"/>
  <c r="U4071" i="1"/>
  <c r="Y4071" i="1" s="1"/>
  <c r="AC4068" i="1"/>
  <c r="AD4068" i="1" s="1"/>
  <c r="L4068" i="1" s="1"/>
  <c r="AA4063" i="1"/>
  <c r="AB4063" i="1" s="1"/>
  <c r="AA4060" i="1"/>
  <c r="AB4060" i="1" s="1"/>
  <c r="L4060" i="1" s="1"/>
  <c r="T4058" i="1"/>
  <c r="X4058" i="1" s="1"/>
  <c r="AA4053" i="1"/>
  <c r="AB4053" i="1" s="1"/>
  <c r="AH4050" i="1"/>
  <c r="AI4050" i="1" s="1"/>
  <c r="AC4043" i="1"/>
  <c r="AD4043" i="1" s="1"/>
  <c r="R4042" i="1"/>
  <c r="V4042" i="1" s="1"/>
  <c r="AH4033" i="1"/>
  <c r="AI4033" i="1" s="1"/>
  <c r="AF4032" i="1"/>
  <c r="AG4032" i="1" s="1"/>
  <c r="K4032" i="1" s="1"/>
  <c r="R4026" i="1"/>
  <c r="V4026" i="1" s="1"/>
  <c r="I4026" i="1" s="1"/>
  <c r="AA4024" i="1"/>
  <c r="AB4024" i="1" s="1"/>
  <c r="AH4024" i="1"/>
  <c r="AI4024" i="1" s="1"/>
  <c r="K4024" i="1" s="1"/>
  <c r="R4022" i="1"/>
  <c r="V4022" i="1" s="1"/>
  <c r="I4022" i="1" s="1"/>
  <c r="T4019" i="1"/>
  <c r="X4019" i="1" s="1"/>
  <c r="T4014" i="1"/>
  <c r="X4014" i="1" s="1"/>
  <c r="T3999" i="1"/>
  <c r="X3999" i="1" s="1"/>
  <c r="AA3990" i="1"/>
  <c r="AB3990" i="1" s="1"/>
  <c r="L3990" i="1" s="1"/>
  <c r="AF3986" i="1"/>
  <c r="AG3986" i="1" s="1"/>
  <c r="AH3965" i="1"/>
  <c r="AI3965" i="1" s="1"/>
  <c r="K3965" i="1" s="1"/>
  <c r="AF3964" i="1"/>
  <c r="AG3964" i="1" s="1"/>
  <c r="AA3964" i="1"/>
  <c r="AB3964" i="1" s="1"/>
  <c r="AH3964" i="1"/>
  <c r="AI3964" i="1" s="1"/>
  <c r="K3964" i="1" s="1"/>
  <c r="AH3949" i="1"/>
  <c r="AI3949" i="1" s="1"/>
  <c r="AH3944" i="1"/>
  <c r="AI3944" i="1" s="1"/>
  <c r="K3944" i="1" s="1"/>
  <c r="AF3944" i="1"/>
  <c r="AG3944" i="1" s="1"/>
  <c r="T3915" i="1"/>
  <c r="X3915" i="1" s="1"/>
  <c r="AC3915" i="1"/>
  <c r="AD3915" i="1" s="1"/>
  <c r="L3915" i="1" s="1"/>
  <c r="AF3915" i="1"/>
  <c r="AG3915" i="1" s="1"/>
  <c r="AH3915" i="1"/>
  <c r="AI3915" i="1" s="1"/>
  <c r="K3915" i="1" s="1"/>
  <c r="S3910" i="1"/>
  <c r="W3910" i="1" s="1"/>
  <c r="R3899" i="1"/>
  <c r="V3899" i="1" s="1"/>
  <c r="I3899" i="1" s="1"/>
  <c r="U3899" i="1"/>
  <c r="Y3899" i="1" s="1"/>
  <c r="AA3894" i="1"/>
  <c r="AB3894" i="1" s="1"/>
  <c r="L3894" i="1" s="1"/>
  <c r="U3879" i="1"/>
  <c r="Y3879" i="1" s="1"/>
  <c r="AA3879" i="1"/>
  <c r="AB3879" i="1" s="1"/>
  <c r="AF3879" i="1"/>
  <c r="AG3879" i="1" s="1"/>
  <c r="AH3879" i="1"/>
  <c r="AI3879" i="1" s="1"/>
  <c r="K3879" i="1" s="1"/>
  <c r="AH3837" i="1"/>
  <c r="AI3837" i="1" s="1"/>
  <c r="AA3833" i="1"/>
  <c r="AB3833" i="1" s="1"/>
  <c r="L3833" i="1" s="1"/>
  <c r="S3702" i="1"/>
  <c r="W3702" i="1" s="1"/>
  <c r="AC3702" i="1"/>
  <c r="AD3702" i="1" s="1"/>
  <c r="L3702" i="1" s="1"/>
  <c r="U3695" i="1"/>
  <c r="Y3695" i="1" s="1"/>
  <c r="T3695" i="1"/>
  <c r="X3695" i="1" s="1"/>
  <c r="I3695" i="1" s="1"/>
  <c r="AA3689" i="1"/>
  <c r="AB3689" i="1" s="1"/>
  <c r="L3689" i="1" s="1"/>
  <c r="AC3689" i="1"/>
  <c r="AD3689" i="1" s="1"/>
  <c r="AF3689" i="1"/>
  <c r="AG3689" i="1" s="1"/>
  <c r="K3689" i="1" s="1"/>
  <c r="AH3689" i="1"/>
  <c r="AI3689" i="1" s="1"/>
  <c r="T3674" i="1"/>
  <c r="X3674" i="1" s="1"/>
  <c r="I3674" i="1" s="1"/>
  <c r="R3674" i="1"/>
  <c r="V3674" i="1" s="1"/>
  <c r="AA3441" i="1"/>
  <c r="AB3441" i="1" s="1"/>
  <c r="L3441" i="1" s="1"/>
  <c r="AC3441" i="1"/>
  <c r="AD3441" i="1" s="1"/>
  <c r="AF3441" i="1"/>
  <c r="AG3441" i="1" s="1"/>
  <c r="K3441" i="1" s="1"/>
  <c r="AH3441" i="1"/>
  <c r="AI3441" i="1" s="1"/>
  <c r="AA3421" i="1"/>
  <c r="AB3421" i="1" s="1"/>
  <c r="L3421" i="1" s="1"/>
  <c r="AC3421" i="1"/>
  <c r="AD3421" i="1" s="1"/>
  <c r="AF3421" i="1"/>
  <c r="AG3421" i="1" s="1"/>
  <c r="K3421" i="1" s="1"/>
  <c r="AH3421" i="1"/>
  <c r="AI3421" i="1" s="1"/>
  <c r="AA3386" i="1"/>
  <c r="AB3386" i="1" s="1"/>
  <c r="L3386" i="1" s="1"/>
  <c r="AC3386" i="1"/>
  <c r="AD3386" i="1" s="1"/>
  <c r="AF3386" i="1"/>
  <c r="AG3386" i="1" s="1"/>
  <c r="K3386" i="1" s="1"/>
  <c r="AH3386" i="1"/>
  <c r="AI3386" i="1" s="1"/>
  <c r="R4133" i="1"/>
  <c r="V4133" i="1" s="1"/>
  <c r="AA4019" i="1"/>
  <c r="AB4019" i="1" s="1"/>
  <c r="U4019" i="1"/>
  <c r="Y4019" i="1" s="1"/>
  <c r="I4019" i="1" s="1"/>
  <c r="AF4019" i="1"/>
  <c r="AG4019" i="1" s="1"/>
  <c r="AF3999" i="1"/>
  <c r="AG3999" i="1" s="1"/>
  <c r="K3999" i="1" s="1"/>
  <c r="AC3999" i="1"/>
  <c r="AD3999" i="1" s="1"/>
  <c r="AH3999" i="1"/>
  <c r="AI3999" i="1" s="1"/>
  <c r="AA3979" i="1"/>
  <c r="AB3979" i="1" s="1"/>
  <c r="AC3979" i="1"/>
  <c r="AD3979" i="1" s="1"/>
  <c r="L3979" i="1" s="1"/>
  <c r="AH3979" i="1"/>
  <c r="AI3979" i="1" s="1"/>
  <c r="K3979" i="1" s="1"/>
  <c r="AA3972" i="1"/>
  <c r="AB3972" i="1" s="1"/>
  <c r="R3972" i="1"/>
  <c r="V3972" i="1" s="1"/>
  <c r="AH3972" i="1"/>
  <c r="AI3972" i="1" s="1"/>
  <c r="K3972" i="1" s="1"/>
  <c r="U3951" i="1"/>
  <c r="Y3951" i="1" s="1"/>
  <c r="AH3951" i="1"/>
  <c r="AI3951" i="1" s="1"/>
  <c r="K3951" i="1" s="1"/>
  <c r="AH3885" i="1"/>
  <c r="AI3885" i="1" s="1"/>
  <c r="AF3885" i="1"/>
  <c r="AG3885" i="1" s="1"/>
  <c r="K3885" i="1" s="1"/>
  <c r="R3870" i="1"/>
  <c r="V3870" i="1" s="1"/>
  <c r="I3870" i="1" s="1"/>
  <c r="AC3870" i="1"/>
  <c r="AD3870" i="1" s="1"/>
  <c r="AF3870" i="1"/>
  <c r="AG3870" i="1" s="1"/>
  <c r="K3870" i="1" s="1"/>
  <c r="AH3870" i="1"/>
  <c r="AI3870" i="1" s="1"/>
  <c r="T3843" i="1"/>
  <c r="X3843" i="1" s="1"/>
  <c r="I3843" i="1" s="1"/>
  <c r="AC3843" i="1"/>
  <c r="AD3843" i="1" s="1"/>
  <c r="L3843" i="1" s="1"/>
  <c r="AF3843" i="1"/>
  <c r="AG3843" i="1" s="1"/>
  <c r="U3663" i="1"/>
  <c r="Y3663" i="1" s="1"/>
  <c r="I3663" i="1" s="1"/>
  <c r="AH3663" i="1"/>
  <c r="AI3663" i="1" s="1"/>
  <c r="K3663" i="1" s="1"/>
  <c r="AC3655" i="1"/>
  <c r="AD3655" i="1" s="1"/>
  <c r="L3655" i="1" s="1"/>
  <c r="AF3655" i="1"/>
  <c r="AG3655" i="1" s="1"/>
  <c r="AH3655" i="1"/>
  <c r="AI3655" i="1" s="1"/>
  <c r="K3655" i="1" s="1"/>
  <c r="AF3415" i="1"/>
  <c r="AG3415" i="1" s="1"/>
  <c r="AH3415" i="1"/>
  <c r="AI3415" i="1" s="1"/>
  <c r="K3415" i="1" s="1"/>
  <c r="AA3316" i="1"/>
  <c r="AB3316" i="1" s="1"/>
  <c r="R3316" i="1"/>
  <c r="V3316" i="1" s="1"/>
  <c r="AF3316" i="1"/>
  <c r="AG3316" i="1" s="1"/>
  <c r="AC3079" i="1"/>
  <c r="AD3079" i="1" s="1"/>
  <c r="L3079" i="1" s="1"/>
  <c r="AF3079" i="1"/>
  <c r="AG3079" i="1" s="1"/>
  <c r="AH3079" i="1"/>
  <c r="AI3079" i="1" s="1"/>
  <c r="K3079" i="1" s="1"/>
  <c r="S4220" i="1"/>
  <c r="W4220" i="1" s="1"/>
  <c r="R4219" i="1"/>
  <c r="V4219" i="1" s="1"/>
  <c r="T4195" i="1"/>
  <c r="X4195" i="1" s="1"/>
  <c r="S4189" i="1"/>
  <c r="W4189" i="1" s="1"/>
  <c r="T4181" i="1"/>
  <c r="X4181" i="1" s="1"/>
  <c r="AF4171" i="1"/>
  <c r="AG4171" i="1" s="1"/>
  <c r="AH4150" i="1"/>
  <c r="AI4150" i="1" s="1"/>
  <c r="K4150" i="1" s="1"/>
  <c r="R4079" i="1"/>
  <c r="V4079" i="1" s="1"/>
  <c r="S4063" i="1"/>
  <c r="W4063" i="1" s="1"/>
  <c r="R4060" i="1"/>
  <c r="V4060" i="1" s="1"/>
  <c r="I4060" i="1" s="1"/>
  <c r="R4053" i="1"/>
  <c r="V4053" i="1" s="1"/>
  <c r="S4043" i="1"/>
  <c r="W4043" i="1" s="1"/>
  <c r="AA4014" i="1"/>
  <c r="AB4014" i="1" s="1"/>
  <c r="L4014" i="1" s="1"/>
  <c r="AF4014" i="1"/>
  <c r="AG4014" i="1" s="1"/>
  <c r="K4014" i="1" s="1"/>
  <c r="AH4014" i="1"/>
  <c r="AI4014" i="1" s="1"/>
  <c r="AA4001" i="1"/>
  <c r="AB4001" i="1" s="1"/>
  <c r="L4001" i="1" s="1"/>
  <c r="AH4001" i="1"/>
  <c r="AI4001" i="1" s="1"/>
  <c r="AA3997" i="1"/>
  <c r="AB3997" i="1" s="1"/>
  <c r="AF3997" i="1"/>
  <c r="AG3997" i="1" s="1"/>
  <c r="AH3997" i="1"/>
  <c r="AI3997" i="1" s="1"/>
  <c r="K3997" i="1" s="1"/>
  <c r="R3986" i="1"/>
  <c r="V3986" i="1" s="1"/>
  <c r="AH3959" i="1"/>
  <c r="AI3959" i="1" s="1"/>
  <c r="K3959" i="1" s="1"/>
  <c r="AF3959" i="1"/>
  <c r="AG3959" i="1" s="1"/>
  <c r="AA3955" i="1"/>
  <c r="AB3955" i="1" s="1"/>
  <c r="AC3955" i="1"/>
  <c r="AD3955" i="1" s="1"/>
  <c r="L3955" i="1" s="1"/>
  <c r="AH3955" i="1"/>
  <c r="AI3955" i="1" s="1"/>
  <c r="K3955" i="1" s="1"/>
  <c r="S3938" i="1"/>
  <c r="W3938" i="1" s="1"/>
  <c r="I3938" i="1" s="1"/>
  <c r="AC3938" i="1"/>
  <c r="AD3938" i="1" s="1"/>
  <c r="AF3938" i="1"/>
  <c r="AG3938" i="1" s="1"/>
  <c r="K3938" i="1" s="1"/>
  <c r="R3930" i="1"/>
  <c r="V3930" i="1" s="1"/>
  <c r="U3874" i="1"/>
  <c r="Y3874" i="1" s="1"/>
  <c r="I3874" i="1" s="1"/>
  <c r="AA3874" i="1"/>
  <c r="AB3874" i="1" s="1"/>
  <c r="AC3874" i="1"/>
  <c r="AD3874" i="1" s="1"/>
  <c r="L3874" i="1" s="1"/>
  <c r="AA3847" i="1"/>
  <c r="AB3847" i="1" s="1"/>
  <c r="L3847" i="1" s="1"/>
  <c r="AC3847" i="1"/>
  <c r="AD3847" i="1" s="1"/>
  <c r="AF3847" i="1"/>
  <c r="AG3847" i="1" s="1"/>
  <c r="K3847" i="1" s="1"/>
  <c r="T3839" i="1"/>
  <c r="X3839" i="1" s="1"/>
  <c r="S3809" i="1"/>
  <c r="W3809" i="1" s="1"/>
  <c r="AC3809" i="1"/>
  <c r="AD3809" i="1" s="1"/>
  <c r="L3809" i="1" s="1"/>
  <c r="AA3699" i="1"/>
  <c r="AB3699" i="1" s="1"/>
  <c r="AC3699" i="1"/>
  <c r="AD3699" i="1" s="1"/>
  <c r="L3699" i="1" s="1"/>
  <c r="AF3699" i="1"/>
  <c r="AG3699" i="1" s="1"/>
  <c r="AH3699" i="1"/>
  <c r="AI3699" i="1" s="1"/>
  <c r="K3699" i="1" s="1"/>
  <c r="T3682" i="1"/>
  <c r="X3682" i="1" s="1"/>
  <c r="I3682" i="1" s="1"/>
  <c r="R3682" i="1"/>
  <c r="V3682" i="1" s="1"/>
  <c r="U3678" i="1"/>
  <c r="Y3678" i="1" s="1"/>
  <c r="R3678" i="1"/>
  <c r="V3678" i="1" s="1"/>
  <c r="I3678" i="1" s="1"/>
  <c r="T3678" i="1"/>
  <c r="X3678" i="1" s="1"/>
  <c r="AA3678" i="1"/>
  <c r="AB3678" i="1" s="1"/>
  <c r="L3678" i="1" s="1"/>
  <c r="AC3678" i="1"/>
  <c r="AD3678" i="1" s="1"/>
  <c r="AF3678" i="1"/>
  <c r="AG3678" i="1" s="1"/>
  <c r="K3678" i="1" s="1"/>
  <c r="R3400" i="1"/>
  <c r="V3400" i="1" s="1"/>
  <c r="I3400" i="1" s="1"/>
  <c r="AA3400" i="1"/>
  <c r="AB3400" i="1" s="1"/>
  <c r="L3400" i="1" s="1"/>
  <c r="AF3400" i="1"/>
  <c r="AG3400" i="1" s="1"/>
  <c r="K3400" i="1" s="1"/>
  <c r="AH3347" i="1"/>
  <c r="AI3347" i="1" s="1"/>
  <c r="AF3347" i="1"/>
  <c r="AG3347" i="1" s="1"/>
  <c r="K3347" i="1" s="1"/>
  <c r="AC3989" i="1"/>
  <c r="AD3989" i="1" s="1"/>
  <c r="AC3981" i="1"/>
  <c r="AD3981" i="1" s="1"/>
  <c r="L3981" i="1" s="1"/>
  <c r="AC3977" i="1"/>
  <c r="AD3977" i="1" s="1"/>
  <c r="L3977" i="1" s="1"/>
  <c r="AC3969" i="1"/>
  <c r="AD3969" i="1" s="1"/>
  <c r="L3969" i="1" s="1"/>
  <c r="AF3962" i="1"/>
  <c r="AG3962" i="1" s="1"/>
  <c r="AF3957" i="1"/>
  <c r="AG3957" i="1" s="1"/>
  <c r="AH3954" i="1"/>
  <c r="AI3954" i="1" s="1"/>
  <c r="AF3943" i="1"/>
  <c r="AG3943" i="1" s="1"/>
  <c r="AC3923" i="1"/>
  <c r="AD3923" i="1" s="1"/>
  <c r="L3923" i="1" s="1"/>
  <c r="R3914" i="1"/>
  <c r="V3914" i="1" s="1"/>
  <c r="R3910" i="1"/>
  <c r="V3910" i="1" s="1"/>
  <c r="U3902" i="1"/>
  <c r="Y3902" i="1" s="1"/>
  <c r="T3899" i="1"/>
  <c r="X3899" i="1" s="1"/>
  <c r="AH3893" i="1"/>
  <c r="AI3893" i="1" s="1"/>
  <c r="K3893" i="1" s="1"/>
  <c r="S3870" i="1"/>
  <c r="W3870" i="1" s="1"/>
  <c r="AH3866" i="1"/>
  <c r="AI3866" i="1" s="1"/>
  <c r="K3866" i="1" s="1"/>
  <c r="AC3865" i="1"/>
  <c r="AD3865" i="1" s="1"/>
  <c r="R3861" i="1"/>
  <c r="V3861" i="1" s="1"/>
  <c r="I3861" i="1" s="1"/>
  <c r="U3859" i="1"/>
  <c r="Y3859" i="1" s="1"/>
  <c r="I3859" i="1" s="1"/>
  <c r="T3850" i="1"/>
  <c r="X3850" i="1" s="1"/>
  <c r="S3846" i="1"/>
  <c r="W3846" i="1" s="1"/>
  <c r="AH3842" i="1"/>
  <c r="AI3842" i="1" s="1"/>
  <c r="K3842" i="1" s="1"/>
  <c r="R3838" i="1"/>
  <c r="V3838" i="1" s="1"/>
  <c r="I3838" i="1" s="1"/>
  <c r="AF3831" i="1"/>
  <c r="AG3831" i="1" s="1"/>
  <c r="K3831" i="1" s="1"/>
  <c r="AC3830" i="1"/>
  <c r="AD3830" i="1" s="1"/>
  <c r="L3830" i="1" s="1"/>
  <c r="AF3829" i="1"/>
  <c r="AG3829" i="1" s="1"/>
  <c r="K3829" i="1" s="1"/>
  <c r="AH3821" i="1"/>
  <c r="AI3821" i="1" s="1"/>
  <c r="K3821" i="1" s="1"/>
  <c r="U3807" i="1"/>
  <c r="Y3807" i="1" s="1"/>
  <c r="U3787" i="1"/>
  <c r="Y3787" i="1" s="1"/>
  <c r="AF3781" i="1"/>
  <c r="AG3781" i="1" s="1"/>
  <c r="K3781" i="1" s="1"/>
  <c r="AA3778" i="1"/>
  <c r="AB3778" i="1" s="1"/>
  <c r="AF3771" i="1"/>
  <c r="AG3771" i="1" s="1"/>
  <c r="K3771" i="1" s="1"/>
  <c r="T3759" i="1"/>
  <c r="X3759" i="1" s="1"/>
  <c r="S3750" i="1"/>
  <c r="W3750" i="1" s="1"/>
  <c r="S3749" i="1"/>
  <c r="W3749" i="1" s="1"/>
  <c r="R3741" i="1"/>
  <c r="V3741" i="1" s="1"/>
  <c r="AF3737" i="1"/>
  <c r="AG3737" i="1" s="1"/>
  <c r="K3737" i="1" s="1"/>
  <c r="AC3730" i="1"/>
  <c r="AD3730" i="1" s="1"/>
  <c r="L3730" i="1" s="1"/>
  <c r="AH3729" i="1"/>
  <c r="AI3729" i="1" s="1"/>
  <c r="K3729" i="1" s="1"/>
  <c r="S3718" i="1"/>
  <c r="W3718" i="1" s="1"/>
  <c r="S3682" i="1"/>
  <c r="W3682" i="1" s="1"/>
  <c r="U3675" i="1"/>
  <c r="Y3675" i="1" s="1"/>
  <c r="R3658" i="1"/>
  <c r="V3658" i="1" s="1"/>
  <c r="AH3654" i="1"/>
  <c r="AI3654" i="1" s="1"/>
  <c r="AC3650" i="1"/>
  <c r="AD3650" i="1" s="1"/>
  <c r="U3619" i="1"/>
  <c r="Y3619" i="1" s="1"/>
  <c r="S3568" i="1"/>
  <c r="W3568" i="1" s="1"/>
  <c r="S3548" i="1"/>
  <c r="W3548" i="1" s="1"/>
  <c r="R3543" i="1"/>
  <c r="V3543" i="1" s="1"/>
  <c r="U3525" i="1"/>
  <c r="Y3525" i="1" s="1"/>
  <c r="T3480" i="1"/>
  <c r="X3480" i="1" s="1"/>
  <c r="AC3448" i="1"/>
  <c r="AD3448" i="1" s="1"/>
  <c r="L3448" i="1" s="1"/>
  <c r="R3445" i="1"/>
  <c r="V3445" i="1" s="1"/>
  <c r="I3445" i="1" s="1"/>
  <c r="R3426" i="1"/>
  <c r="V3426" i="1" s="1"/>
  <c r="S3422" i="1"/>
  <c r="W3422" i="1" s="1"/>
  <c r="AH3420" i="1"/>
  <c r="AI3420" i="1" s="1"/>
  <c r="AC3417" i="1"/>
  <c r="AD3417" i="1" s="1"/>
  <c r="AF3409" i="1"/>
  <c r="AG3409" i="1" s="1"/>
  <c r="AA3408" i="1"/>
  <c r="AB3408" i="1" s="1"/>
  <c r="AH3402" i="1"/>
  <c r="AI3402" i="1" s="1"/>
  <c r="S3401" i="1"/>
  <c r="W3401" i="1" s="1"/>
  <c r="R3398" i="1"/>
  <c r="V3398" i="1" s="1"/>
  <c r="AF3394" i="1"/>
  <c r="AG3394" i="1" s="1"/>
  <c r="K3394" i="1" s="1"/>
  <c r="AF3393" i="1"/>
  <c r="AG3393" i="1" s="1"/>
  <c r="AF3369" i="1"/>
  <c r="AG3369" i="1" s="1"/>
  <c r="AF3356" i="1"/>
  <c r="AG3356" i="1" s="1"/>
  <c r="K3356" i="1" s="1"/>
  <c r="AF3341" i="1"/>
  <c r="AG3341" i="1" s="1"/>
  <c r="AC3326" i="1"/>
  <c r="AD3326" i="1" s="1"/>
  <c r="L3326" i="1" s="1"/>
  <c r="AA3326" i="1"/>
  <c r="AB3326" i="1" s="1"/>
  <c r="U3299" i="1"/>
  <c r="Y3299" i="1" s="1"/>
  <c r="I3299" i="1" s="1"/>
  <c r="AA3299" i="1"/>
  <c r="AB3299" i="1" s="1"/>
  <c r="AH3299" i="1"/>
  <c r="AI3299" i="1" s="1"/>
  <c r="K3299" i="1" s="1"/>
  <c r="AA3277" i="1"/>
  <c r="AB3277" i="1" s="1"/>
  <c r="L3277" i="1" s="1"/>
  <c r="AH3277" i="1"/>
  <c r="AI3277" i="1" s="1"/>
  <c r="AF3238" i="1"/>
  <c r="AG3238" i="1" s="1"/>
  <c r="K3238" i="1" s="1"/>
  <c r="AA3238" i="1"/>
  <c r="AB3238" i="1" s="1"/>
  <c r="L3238" i="1" s="1"/>
  <c r="AH3238" i="1"/>
  <c r="AI3238" i="1" s="1"/>
  <c r="T3178" i="1"/>
  <c r="X3178" i="1" s="1"/>
  <c r="I3178" i="1" s="1"/>
  <c r="S3178" i="1"/>
  <c r="W3178" i="1" s="1"/>
  <c r="AC3103" i="1"/>
  <c r="AD3103" i="1" s="1"/>
  <c r="U3103" i="1"/>
  <c r="Y3103" i="1" s="1"/>
  <c r="AF3103" i="1"/>
  <c r="AG3103" i="1" s="1"/>
  <c r="K3103" i="1" s="1"/>
  <c r="AH3103" i="1"/>
  <c r="AI3103" i="1" s="1"/>
  <c r="R3071" i="1"/>
  <c r="V3071" i="1" s="1"/>
  <c r="I3071" i="1" s="1"/>
  <c r="T3071" i="1"/>
  <c r="X3071" i="1" s="1"/>
  <c r="AH2939" i="1"/>
  <c r="AI2939" i="1" s="1"/>
  <c r="AC2939" i="1"/>
  <c r="AD2939" i="1" s="1"/>
  <c r="AF2939" i="1"/>
  <c r="AG2939" i="1" s="1"/>
  <c r="K2939" i="1" s="1"/>
  <c r="S2812" i="1"/>
  <c r="W2812" i="1" s="1"/>
  <c r="S2753" i="1"/>
  <c r="W2753" i="1" s="1"/>
  <c r="R2737" i="1"/>
  <c r="V2737" i="1" s="1"/>
  <c r="I2737" i="1" s="1"/>
  <c r="T2023" i="1"/>
  <c r="X2023" i="1" s="1"/>
  <c r="AF2023" i="1"/>
  <c r="AG2023" i="1" s="1"/>
  <c r="AH2023" i="1"/>
  <c r="AI2023" i="1" s="1"/>
  <c r="K2023" i="1" s="1"/>
  <c r="AA2023" i="1"/>
  <c r="AB2023" i="1" s="1"/>
  <c r="AC2023" i="1"/>
  <c r="AD2023" i="1" s="1"/>
  <c r="L2023" i="1" s="1"/>
  <c r="T4005" i="1"/>
  <c r="X4005" i="1" s="1"/>
  <c r="T4004" i="1"/>
  <c r="X4004" i="1" s="1"/>
  <c r="AA3996" i="1"/>
  <c r="AB3996" i="1" s="1"/>
  <c r="L3996" i="1" s="1"/>
  <c r="R3993" i="1"/>
  <c r="V3993" i="1" s="1"/>
  <c r="I3993" i="1" s="1"/>
  <c r="AF3985" i="1"/>
  <c r="AG3985" i="1" s="1"/>
  <c r="AA3983" i="1"/>
  <c r="AB3983" i="1" s="1"/>
  <c r="L3983" i="1" s="1"/>
  <c r="R3965" i="1"/>
  <c r="V3965" i="1" s="1"/>
  <c r="AC3962" i="1"/>
  <c r="AD3962" i="1" s="1"/>
  <c r="L3962" i="1" s="1"/>
  <c r="AC3954" i="1"/>
  <c r="AD3954" i="1" s="1"/>
  <c r="AA3952" i="1"/>
  <c r="AB3952" i="1" s="1"/>
  <c r="U3950" i="1"/>
  <c r="Y3950" i="1" s="1"/>
  <c r="AH3946" i="1"/>
  <c r="AI3946" i="1" s="1"/>
  <c r="K3946" i="1" s="1"/>
  <c r="AH3934" i="1"/>
  <c r="AI3934" i="1" s="1"/>
  <c r="K3934" i="1" s="1"/>
  <c r="AH3933" i="1"/>
  <c r="AI3933" i="1" s="1"/>
  <c r="K3933" i="1" s="1"/>
  <c r="AF3929" i="1"/>
  <c r="AG3929" i="1" s="1"/>
  <c r="AF3927" i="1"/>
  <c r="AG3927" i="1" s="1"/>
  <c r="U3918" i="1"/>
  <c r="Y3918" i="1" s="1"/>
  <c r="R3915" i="1"/>
  <c r="V3915" i="1" s="1"/>
  <c r="AH3913" i="1"/>
  <c r="AI3913" i="1" s="1"/>
  <c r="K3913" i="1" s="1"/>
  <c r="R3911" i="1"/>
  <c r="V3911" i="1" s="1"/>
  <c r="AF3906" i="1"/>
  <c r="AG3906" i="1" s="1"/>
  <c r="K3906" i="1" s="1"/>
  <c r="AH3899" i="1"/>
  <c r="AI3899" i="1" s="1"/>
  <c r="AF3893" i="1"/>
  <c r="AG3893" i="1" s="1"/>
  <c r="U3890" i="1"/>
  <c r="Y3890" i="1" s="1"/>
  <c r="T3886" i="1"/>
  <c r="X3886" i="1" s="1"/>
  <c r="S3883" i="1"/>
  <c r="W3883" i="1" s="1"/>
  <c r="AH3877" i="1"/>
  <c r="AI3877" i="1" s="1"/>
  <c r="K3877" i="1" s="1"/>
  <c r="R3876" i="1"/>
  <c r="V3876" i="1" s="1"/>
  <c r="R3871" i="1"/>
  <c r="V3871" i="1" s="1"/>
  <c r="I3871" i="1" s="1"/>
  <c r="T3870" i="1"/>
  <c r="X3870" i="1" s="1"/>
  <c r="AF3866" i="1"/>
  <c r="AG3866" i="1" s="1"/>
  <c r="AF3858" i="1"/>
  <c r="AG3858" i="1" s="1"/>
  <c r="U3855" i="1"/>
  <c r="Y3855" i="1" s="1"/>
  <c r="AF3853" i="1"/>
  <c r="AG3853" i="1" s="1"/>
  <c r="R3850" i="1"/>
  <c r="V3850" i="1" s="1"/>
  <c r="R3847" i="1"/>
  <c r="V3847" i="1" s="1"/>
  <c r="I3847" i="1" s="1"/>
  <c r="T3846" i="1"/>
  <c r="X3846" i="1" s="1"/>
  <c r="AF3821" i="1"/>
  <c r="AG3821" i="1" s="1"/>
  <c r="S3806" i="1"/>
  <c r="W3806" i="1" s="1"/>
  <c r="AC3803" i="1"/>
  <c r="AD3803" i="1" s="1"/>
  <c r="T3790" i="1"/>
  <c r="X3790" i="1" s="1"/>
  <c r="I3790" i="1" s="1"/>
  <c r="S3786" i="1"/>
  <c r="W3786" i="1" s="1"/>
  <c r="I3786" i="1" s="1"/>
  <c r="AC3782" i="1"/>
  <c r="AD3782" i="1" s="1"/>
  <c r="AA3779" i="1"/>
  <c r="AB3779" i="1" s="1"/>
  <c r="T3775" i="1"/>
  <c r="X3775" i="1" s="1"/>
  <c r="I3775" i="1" s="1"/>
  <c r="S3745" i="1"/>
  <c r="W3745" i="1" s="1"/>
  <c r="U3743" i="1"/>
  <c r="Y3743" i="1" s="1"/>
  <c r="R3742" i="1"/>
  <c r="V3742" i="1" s="1"/>
  <c r="AH3738" i="1"/>
  <c r="AI3738" i="1" s="1"/>
  <c r="K3738" i="1" s="1"/>
  <c r="AH3733" i="1"/>
  <c r="AI3733" i="1" s="1"/>
  <c r="K3733" i="1" s="1"/>
  <c r="AC3729" i="1"/>
  <c r="AD3729" i="1" s="1"/>
  <c r="L3729" i="1" s="1"/>
  <c r="AH3694" i="1"/>
  <c r="AI3694" i="1" s="1"/>
  <c r="AH3691" i="1"/>
  <c r="AI3691" i="1" s="1"/>
  <c r="AF3681" i="1"/>
  <c r="AG3681" i="1" s="1"/>
  <c r="K3681" i="1" s="1"/>
  <c r="AH3679" i="1"/>
  <c r="AI3679" i="1" s="1"/>
  <c r="S3670" i="1"/>
  <c r="W3670" i="1" s="1"/>
  <c r="AH3665" i="1"/>
  <c r="AI3665" i="1" s="1"/>
  <c r="K3665" i="1" s="1"/>
  <c r="AC3654" i="1"/>
  <c r="AD3654" i="1" s="1"/>
  <c r="AA3650" i="1"/>
  <c r="AB3650" i="1" s="1"/>
  <c r="L3650" i="1" s="1"/>
  <c r="AF3647" i="1"/>
  <c r="AG3647" i="1" s="1"/>
  <c r="K3647" i="1" s="1"/>
  <c r="AH3640" i="1"/>
  <c r="AI3640" i="1" s="1"/>
  <c r="K3640" i="1" s="1"/>
  <c r="U3635" i="1"/>
  <c r="Y3635" i="1" s="1"/>
  <c r="I3635" i="1" s="1"/>
  <c r="U3629" i="1"/>
  <c r="Y3629" i="1" s="1"/>
  <c r="R3627" i="1"/>
  <c r="V3627" i="1" s="1"/>
  <c r="I3627" i="1" s="1"/>
  <c r="R3591" i="1"/>
  <c r="V3591" i="1" s="1"/>
  <c r="S3560" i="1"/>
  <c r="W3560" i="1" s="1"/>
  <c r="U3557" i="1"/>
  <c r="Y3557" i="1" s="1"/>
  <c r="I3557" i="1" s="1"/>
  <c r="S3535" i="1"/>
  <c r="W3535" i="1" s="1"/>
  <c r="U3527" i="1"/>
  <c r="Y3527" i="1" s="1"/>
  <c r="U3520" i="1"/>
  <c r="Y3520" i="1" s="1"/>
  <c r="U3505" i="1"/>
  <c r="Y3505" i="1" s="1"/>
  <c r="I3505" i="1" s="1"/>
  <c r="S3484" i="1"/>
  <c r="W3484" i="1" s="1"/>
  <c r="AH3449" i="1"/>
  <c r="AI3449" i="1" s="1"/>
  <c r="T3447" i="1"/>
  <c r="X3447" i="1" s="1"/>
  <c r="AF3440" i="1"/>
  <c r="AG3440" i="1" s="1"/>
  <c r="AC3410" i="1"/>
  <c r="AD3410" i="1" s="1"/>
  <c r="AF3402" i="1"/>
  <c r="AG3402" i="1" s="1"/>
  <c r="K3402" i="1" s="1"/>
  <c r="T3398" i="1"/>
  <c r="X3398" i="1" s="1"/>
  <c r="I3398" i="1" s="1"/>
  <c r="AH3395" i="1"/>
  <c r="AI3395" i="1" s="1"/>
  <c r="K3395" i="1" s="1"/>
  <c r="AC3393" i="1"/>
  <c r="AD3393" i="1" s="1"/>
  <c r="L3393" i="1" s="1"/>
  <c r="AH3389" i="1"/>
  <c r="AI3389" i="1" s="1"/>
  <c r="AH3381" i="1"/>
  <c r="AI3381" i="1" s="1"/>
  <c r="K3381" i="1" s="1"/>
  <c r="AC3356" i="1"/>
  <c r="AD3356" i="1" s="1"/>
  <c r="AA3319" i="1"/>
  <c r="AB3319" i="1" s="1"/>
  <c r="AF3319" i="1"/>
  <c r="AG3319" i="1" s="1"/>
  <c r="T3187" i="1"/>
  <c r="X3187" i="1" s="1"/>
  <c r="AA3187" i="1"/>
  <c r="AB3187" i="1" s="1"/>
  <c r="AC3187" i="1"/>
  <c r="AD3187" i="1" s="1"/>
  <c r="L3187" i="1" s="1"/>
  <c r="AF3187" i="1"/>
  <c r="AG3187" i="1" s="1"/>
  <c r="AH3187" i="1"/>
  <c r="AI3187" i="1" s="1"/>
  <c r="K3187" i="1" s="1"/>
  <c r="AA3142" i="1"/>
  <c r="AB3142" i="1" s="1"/>
  <c r="AC3142" i="1"/>
  <c r="AD3142" i="1" s="1"/>
  <c r="L3142" i="1" s="1"/>
  <c r="AF3142" i="1"/>
  <c r="AG3142" i="1" s="1"/>
  <c r="T3130" i="1"/>
  <c r="X3130" i="1" s="1"/>
  <c r="AA3130" i="1"/>
  <c r="AB3130" i="1" s="1"/>
  <c r="AC3130" i="1"/>
  <c r="AD3130" i="1" s="1"/>
  <c r="L3130" i="1" s="1"/>
  <c r="AF3130" i="1"/>
  <c r="AG3130" i="1" s="1"/>
  <c r="AH2849" i="1"/>
  <c r="AI2849" i="1" s="1"/>
  <c r="K2849" i="1" s="1"/>
  <c r="U2849" i="1"/>
  <c r="Y2849" i="1" s="1"/>
  <c r="T2786" i="1"/>
  <c r="X2786" i="1" s="1"/>
  <c r="I2786" i="1" s="1"/>
  <c r="R2786" i="1"/>
  <c r="V2786" i="1" s="1"/>
  <c r="U2786" i="1"/>
  <c r="Y2786" i="1" s="1"/>
  <c r="AC2761" i="1"/>
  <c r="AD2761" i="1" s="1"/>
  <c r="L2761" i="1" s="1"/>
  <c r="AA2761" i="1"/>
  <c r="AB2761" i="1" s="1"/>
  <c r="AF2761" i="1"/>
  <c r="AG2761" i="1" s="1"/>
  <c r="AF2688" i="1"/>
  <c r="AG2688" i="1" s="1"/>
  <c r="AH2688" i="1"/>
  <c r="AI2688" i="1" s="1"/>
  <c r="K2688" i="1" s="1"/>
  <c r="AA2688" i="1"/>
  <c r="AB2688" i="1" s="1"/>
  <c r="AC2688" i="1"/>
  <c r="AD2688" i="1" s="1"/>
  <c r="L2688" i="1" s="1"/>
  <c r="AC2643" i="1"/>
  <c r="AD2643" i="1" s="1"/>
  <c r="AA2643" i="1"/>
  <c r="AB2643" i="1" s="1"/>
  <c r="L2643" i="1" s="1"/>
  <c r="AF2643" i="1"/>
  <c r="AG2643" i="1" s="1"/>
  <c r="K2643" i="1" s="1"/>
  <c r="AH2643" i="1"/>
  <c r="AI2643" i="1" s="1"/>
  <c r="AA2181" i="1"/>
  <c r="AB2181" i="1" s="1"/>
  <c r="L2181" i="1" s="1"/>
  <c r="AC2181" i="1"/>
  <c r="AD2181" i="1" s="1"/>
  <c r="AF2181" i="1"/>
  <c r="AG2181" i="1" s="1"/>
  <c r="K2181" i="1" s="1"/>
  <c r="AH2181" i="1"/>
  <c r="AI2181" i="1" s="1"/>
  <c r="AA3346" i="1"/>
  <c r="AB3346" i="1" s="1"/>
  <c r="AH3346" i="1"/>
  <c r="AI3346" i="1" s="1"/>
  <c r="K3346" i="1" s="1"/>
  <c r="AC3250" i="1"/>
  <c r="AD3250" i="1" s="1"/>
  <c r="AH3250" i="1"/>
  <c r="AI3250" i="1" s="1"/>
  <c r="U3155" i="1"/>
  <c r="Y3155" i="1" s="1"/>
  <c r="AH3155" i="1"/>
  <c r="AI3155" i="1" s="1"/>
  <c r="S3087" i="1"/>
  <c r="W3087" i="1" s="1"/>
  <c r="AC3087" i="1"/>
  <c r="AD3087" i="1" s="1"/>
  <c r="L3087" i="1" s="1"/>
  <c r="AF3087" i="1"/>
  <c r="AG3087" i="1" s="1"/>
  <c r="AH3087" i="1"/>
  <c r="AI3087" i="1" s="1"/>
  <c r="K3087" i="1" s="1"/>
  <c r="AH2976" i="1"/>
  <c r="AI2976" i="1" s="1"/>
  <c r="K2976" i="1" s="1"/>
  <c r="AF2976" i="1"/>
  <c r="AG2976" i="1" s="1"/>
  <c r="AH2915" i="1"/>
  <c r="AI2915" i="1" s="1"/>
  <c r="K2915" i="1" s="1"/>
  <c r="AA2915" i="1"/>
  <c r="AB2915" i="1" s="1"/>
  <c r="AC2915" i="1"/>
  <c r="AD2915" i="1" s="1"/>
  <c r="L2915" i="1" s="1"/>
  <c r="AF2915" i="1"/>
  <c r="AG2915" i="1" s="1"/>
  <c r="AA2832" i="1"/>
  <c r="AB2832" i="1" s="1"/>
  <c r="L2832" i="1" s="1"/>
  <c r="AC2832" i="1"/>
  <c r="AD2832" i="1" s="1"/>
  <c r="AF2832" i="1"/>
  <c r="AG2832" i="1" s="1"/>
  <c r="K2832" i="1" s="1"/>
  <c r="AA2652" i="1"/>
  <c r="AB2652" i="1" s="1"/>
  <c r="L2652" i="1" s="1"/>
  <c r="AH2652" i="1"/>
  <c r="AI2652" i="1" s="1"/>
  <c r="R2593" i="1"/>
  <c r="V2593" i="1" s="1"/>
  <c r="AC2593" i="1"/>
  <c r="AD2593" i="1" s="1"/>
  <c r="L2593" i="1" s="1"/>
  <c r="AH2593" i="1"/>
  <c r="AI2593" i="1" s="1"/>
  <c r="K2593" i="1" s="1"/>
  <c r="U4015" i="1"/>
  <c r="Y4015" i="1" s="1"/>
  <c r="U3969" i="1"/>
  <c r="Y3969" i="1" s="1"/>
  <c r="S3962" i="1"/>
  <c r="W3962" i="1" s="1"/>
  <c r="R3954" i="1"/>
  <c r="V3954" i="1" s="1"/>
  <c r="T3941" i="1"/>
  <c r="X3941" i="1" s="1"/>
  <c r="AF3930" i="1"/>
  <c r="AG3930" i="1" s="1"/>
  <c r="K3930" i="1" s="1"/>
  <c r="R3929" i="1"/>
  <c r="V3929" i="1" s="1"/>
  <c r="U3903" i="1"/>
  <c r="Y3903" i="1" s="1"/>
  <c r="AH3887" i="1"/>
  <c r="AI3887" i="1" s="1"/>
  <c r="K3887" i="1" s="1"/>
  <c r="T3881" i="1"/>
  <c r="X3881" i="1" s="1"/>
  <c r="AC3873" i="1"/>
  <c r="AD3873" i="1" s="1"/>
  <c r="L3873" i="1" s="1"/>
  <c r="AH3861" i="1"/>
  <c r="AI3861" i="1" s="1"/>
  <c r="AA3858" i="1"/>
  <c r="AB3858" i="1" s="1"/>
  <c r="AC3850" i="1"/>
  <c r="AD3850" i="1" s="1"/>
  <c r="AF3849" i="1"/>
  <c r="AG3849" i="1" s="1"/>
  <c r="K3849" i="1" s="1"/>
  <c r="R3841" i="1"/>
  <c r="V3841" i="1" s="1"/>
  <c r="U3839" i="1"/>
  <c r="Y3839" i="1" s="1"/>
  <c r="R3836" i="1"/>
  <c r="V3836" i="1" s="1"/>
  <c r="U3818" i="1"/>
  <c r="Y3818" i="1" s="1"/>
  <c r="U3810" i="1"/>
  <c r="Y3810" i="1" s="1"/>
  <c r="R3806" i="1"/>
  <c r="V3806" i="1" s="1"/>
  <c r="U3803" i="1"/>
  <c r="Y3803" i="1" s="1"/>
  <c r="AF3790" i="1"/>
  <c r="AG3790" i="1" s="1"/>
  <c r="R3786" i="1"/>
  <c r="V3786" i="1" s="1"/>
  <c r="R3782" i="1"/>
  <c r="V3782" i="1" s="1"/>
  <c r="AH3775" i="1"/>
  <c r="AI3775" i="1" s="1"/>
  <c r="K3775" i="1" s="1"/>
  <c r="AC3774" i="1"/>
  <c r="AD3774" i="1" s="1"/>
  <c r="S3773" i="1"/>
  <c r="W3773" i="1" s="1"/>
  <c r="AF3765" i="1"/>
  <c r="AG3765" i="1" s="1"/>
  <c r="S3754" i="1"/>
  <c r="W3754" i="1" s="1"/>
  <c r="AH3749" i="1"/>
  <c r="AI3749" i="1" s="1"/>
  <c r="AH3746" i="1"/>
  <c r="AI3746" i="1" s="1"/>
  <c r="K3746" i="1" s="1"/>
  <c r="AF3742" i="1"/>
  <c r="AG3742" i="1" s="1"/>
  <c r="AA3735" i="1"/>
  <c r="AB3735" i="1" s="1"/>
  <c r="R3729" i="1"/>
  <c r="V3729" i="1" s="1"/>
  <c r="U3723" i="1"/>
  <c r="Y3723" i="1" s="1"/>
  <c r="AF3717" i="1"/>
  <c r="AG3717" i="1" s="1"/>
  <c r="AA3694" i="1"/>
  <c r="AB3694" i="1" s="1"/>
  <c r="L3694" i="1" s="1"/>
  <c r="S3693" i="1"/>
  <c r="W3693" i="1" s="1"/>
  <c r="I3693" i="1" s="1"/>
  <c r="T3691" i="1"/>
  <c r="X3691" i="1" s="1"/>
  <c r="AC3673" i="1"/>
  <c r="AD3673" i="1" s="1"/>
  <c r="L3673" i="1" s="1"/>
  <c r="R3670" i="1"/>
  <c r="V3670" i="1" s="1"/>
  <c r="I3670" i="1" s="1"/>
  <c r="R3665" i="1"/>
  <c r="V3665" i="1" s="1"/>
  <c r="AF3640" i="1"/>
  <c r="AG3640" i="1" s="1"/>
  <c r="S3616" i="1"/>
  <c r="W3616" i="1" s="1"/>
  <c r="S3608" i="1"/>
  <c r="W3608" i="1" s="1"/>
  <c r="S3598" i="1"/>
  <c r="W3598" i="1" s="1"/>
  <c r="U3583" i="1"/>
  <c r="Y3583" i="1" s="1"/>
  <c r="I3583" i="1" s="1"/>
  <c r="R3575" i="1"/>
  <c r="V3575" i="1" s="1"/>
  <c r="S3567" i="1"/>
  <c r="W3567" i="1" s="1"/>
  <c r="U3552" i="1"/>
  <c r="Y3552" i="1" s="1"/>
  <c r="T3540" i="1"/>
  <c r="X3540" i="1" s="1"/>
  <c r="S3504" i="1"/>
  <c r="W3504" i="1" s="1"/>
  <c r="S3456" i="1"/>
  <c r="W3456" i="1" s="1"/>
  <c r="I3456" i="1" s="1"/>
  <c r="S3453" i="1"/>
  <c r="W3453" i="1" s="1"/>
  <c r="AA3449" i="1"/>
  <c r="AB3449" i="1" s="1"/>
  <c r="L3449" i="1" s="1"/>
  <c r="U3446" i="1"/>
  <c r="Y3446" i="1" s="1"/>
  <c r="AF3444" i="1"/>
  <c r="AG3444" i="1" s="1"/>
  <c r="K3444" i="1" s="1"/>
  <c r="AA3440" i="1"/>
  <c r="AB3440" i="1" s="1"/>
  <c r="AH3433" i="1"/>
  <c r="AI3433" i="1" s="1"/>
  <c r="K3433" i="1" s="1"/>
  <c r="T3427" i="1"/>
  <c r="X3427" i="1" s="1"/>
  <c r="U3418" i="1"/>
  <c r="Y3418" i="1" s="1"/>
  <c r="T3411" i="1"/>
  <c r="X3411" i="1" s="1"/>
  <c r="R3410" i="1"/>
  <c r="V3410" i="1" s="1"/>
  <c r="AA3402" i="1"/>
  <c r="AB3402" i="1" s="1"/>
  <c r="L3402" i="1" s="1"/>
  <c r="AF3398" i="1"/>
  <c r="AG3398" i="1" s="1"/>
  <c r="AA3395" i="1"/>
  <c r="AB3395" i="1" s="1"/>
  <c r="T3393" i="1"/>
  <c r="X3393" i="1" s="1"/>
  <c r="I3393" i="1" s="1"/>
  <c r="AA3389" i="1"/>
  <c r="AB3389" i="1" s="1"/>
  <c r="L3389" i="1" s="1"/>
  <c r="S3385" i="1"/>
  <c r="W3385" i="1" s="1"/>
  <c r="I3385" i="1" s="1"/>
  <c r="AA3381" i="1"/>
  <c r="AB3381" i="1" s="1"/>
  <c r="AF3373" i="1"/>
  <c r="AG3373" i="1" s="1"/>
  <c r="AA3373" i="1"/>
  <c r="AB3373" i="1" s="1"/>
  <c r="AC3373" i="1"/>
  <c r="AD3373" i="1" s="1"/>
  <c r="L3373" i="1" s="1"/>
  <c r="AC3348" i="1"/>
  <c r="AD3348" i="1" s="1"/>
  <c r="AA3348" i="1"/>
  <c r="AB3348" i="1" s="1"/>
  <c r="L3348" i="1" s="1"/>
  <c r="AH3348" i="1"/>
  <c r="AI3348" i="1" s="1"/>
  <c r="R3329" i="1"/>
  <c r="V3329" i="1" s="1"/>
  <c r="AA3329" i="1"/>
  <c r="AB3329" i="1" s="1"/>
  <c r="AC3329" i="1"/>
  <c r="AD3329" i="1" s="1"/>
  <c r="L3329" i="1" s="1"/>
  <c r="AF3329" i="1"/>
  <c r="AG3329" i="1" s="1"/>
  <c r="AA3241" i="1"/>
  <c r="AB3241" i="1" s="1"/>
  <c r="AH3241" i="1"/>
  <c r="AI3241" i="1" s="1"/>
  <c r="K3241" i="1" s="1"/>
  <c r="AC3233" i="1"/>
  <c r="AD3233" i="1" s="1"/>
  <c r="L3233" i="1" s="1"/>
  <c r="AA3233" i="1"/>
  <c r="AB3233" i="1" s="1"/>
  <c r="AA3102" i="1"/>
  <c r="AB3102" i="1" s="1"/>
  <c r="S3102" i="1"/>
  <c r="W3102" i="1" s="1"/>
  <c r="AC3102" i="1"/>
  <c r="AD3102" i="1" s="1"/>
  <c r="L3102" i="1" s="1"/>
  <c r="AF3102" i="1"/>
  <c r="AG3102" i="1" s="1"/>
  <c r="AH3102" i="1"/>
  <c r="AI3102" i="1" s="1"/>
  <c r="K3102" i="1" s="1"/>
  <c r="U3080" i="1"/>
  <c r="Y3080" i="1" s="1"/>
  <c r="R3080" i="1"/>
  <c r="V3080" i="1" s="1"/>
  <c r="AC3068" i="1"/>
  <c r="AD3068" i="1" s="1"/>
  <c r="AF3068" i="1"/>
  <c r="AG3068" i="1" s="1"/>
  <c r="K3068" i="1" s="1"/>
  <c r="AH3068" i="1"/>
  <c r="AI3068" i="1" s="1"/>
  <c r="AA3062" i="1"/>
  <c r="AB3062" i="1" s="1"/>
  <c r="AC3062" i="1"/>
  <c r="AD3062" i="1" s="1"/>
  <c r="L3062" i="1" s="1"/>
  <c r="AH3062" i="1"/>
  <c r="AI3062" i="1" s="1"/>
  <c r="K3062" i="1" s="1"/>
  <c r="AF3044" i="1"/>
  <c r="AG3044" i="1" s="1"/>
  <c r="T3044" i="1"/>
  <c r="X3044" i="1" s="1"/>
  <c r="I3044" i="1" s="1"/>
  <c r="AH3044" i="1"/>
  <c r="AI3044" i="1" s="1"/>
  <c r="K3044" i="1" s="1"/>
  <c r="AH3008" i="1"/>
  <c r="AI3008" i="1" s="1"/>
  <c r="K3008" i="1" s="1"/>
  <c r="T3008" i="1"/>
  <c r="X3008" i="1" s="1"/>
  <c r="I3008" i="1" s="1"/>
  <c r="AC3008" i="1"/>
  <c r="AD3008" i="1" s="1"/>
  <c r="L3008" i="1" s="1"/>
  <c r="AF3008" i="1"/>
  <c r="AG3008" i="1" s="1"/>
  <c r="AA2734" i="1"/>
  <c r="AB2734" i="1" s="1"/>
  <c r="AC2734" i="1"/>
  <c r="AD2734" i="1" s="1"/>
  <c r="L2734" i="1" s="1"/>
  <c r="AF2734" i="1"/>
  <c r="AG2734" i="1" s="1"/>
  <c r="AF2599" i="1"/>
  <c r="AG2599" i="1" s="1"/>
  <c r="AH2599" i="1"/>
  <c r="AI2599" i="1" s="1"/>
  <c r="K2599" i="1" s="1"/>
  <c r="S4022" i="1"/>
  <c r="W4022" i="1" s="1"/>
  <c r="T4018" i="1"/>
  <c r="X4018" i="1" s="1"/>
  <c r="T3997" i="1"/>
  <c r="X3997" i="1" s="1"/>
  <c r="U3991" i="1"/>
  <c r="Y3991" i="1" s="1"/>
  <c r="T3990" i="1"/>
  <c r="X3990" i="1" s="1"/>
  <c r="T3963" i="1"/>
  <c r="X3963" i="1" s="1"/>
  <c r="I3963" i="1" s="1"/>
  <c r="R3957" i="1"/>
  <c r="V3957" i="1" s="1"/>
  <c r="R3946" i="1"/>
  <c r="V3946" i="1" s="1"/>
  <c r="U3943" i="1"/>
  <c r="Y3943" i="1" s="1"/>
  <c r="R3927" i="1"/>
  <c r="V3927" i="1" s="1"/>
  <c r="R3913" i="1"/>
  <c r="V3913" i="1" s="1"/>
  <c r="AF3902" i="1"/>
  <c r="AG3902" i="1" s="1"/>
  <c r="K3902" i="1" s="1"/>
  <c r="AA3899" i="1"/>
  <c r="AB3899" i="1" s="1"/>
  <c r="L3899" i="1" s="1"/>
  <c r="S3898" i="1"/>
  <c r="W3898" i="1" s="1"/>
  <c r="R3893" i="1"/>
  <c r="V3893" i="1" s="1"/>
  <c r="AC3890" i="1"/>
  <c r="AD3890" i="1" s="1"/>
  <c r="L3890" i="1" s="1"/>
  <c r="AF3883" i="1"/>
  <c r="AG3883" i="1" s="1"/>
  <c r="K3883" i="1" s="1"/>
  <c r="AF3838" i="1"/>
  <c r="AG3838" i="1" s="1"/>
  <c r="K3838" i="1" s="1"/>
  <c r="U3819" i="1"/>
  <c r="Y3819" i="1" s="1"/>
  <c r="I3819" i="1" s="1"/>
  <c r="AH3806" i="1"/>
  <c r="AI3806" i="1" s="1"/>
  <c r="K3806" i="1" s="1"/>
  <c r="U3798" i="1"/>
  <c r="Y3798" i="1" s="1"/>
  <c r="AF3791" i="1"/>
  <c r="AG3791" i="1" s="1"/>
  <c r="K3791" i="1" s="1"/>
  <c r="AC3790" i="1"/>
  <c r="AD3790" i="1" s="1"/>
  <c r="L3790" i="1" s="1"/>
  <c r="AH3786" i="1"/>
  <c r="AI3786" i="1" s="1"/>
  <c r="T3781" i="1"/>
  <c r="X3781" i="1" s="1"/>
  <c r="AF3775" i="1"/>
  <c r="AG3775" i="1" s="1"/>
  <c r="T3770" i="1"/>
  <c r="X3770" i="1" s="1"/>
  <c r="I3770" i="1" s="1"/>
  <c r="AF3746" i="1"/>
  <c r="AG3746" i="1" s="1"/>
  <c r="AH3745" i="1"/>
  <c r="AI3745" i="1" s="1"/>
  <c r="AC3742" i="1"/>
  <c r="AD3742" i="1" s="1"/>
  <c r="L3742" i="1" s="1"/>
  <c r="S3738" i="1"/>
  <c r="W3738" i="1" s="1"/>
  <c r="S3737" i="1"/>
  <c r="W3737" i="1" s="1"/>
  <c r="U3735" i="1"/>
  <c r="Y3735" i="1" s="1"/>
  <c r="S3733" i="1"/>
  <c r="W3733" i="1" s="1"/>
  <c r="AF3722" i="1"/>
  <c r="AG3722" i="1" s="1"/>
  <c r="AF3711" i="1"/>
  <c r="AG3711" i="1" s="1"/>
  <c r="K3711" i="1" s="1"/>
  <c r="AH3703" i="1"/>
  <c r="AI3703" i="1" s="1"/>
  <c r="R3701" i="1"/>
  <c r="V3701" i="1" s="1"/>
  <c r="AA3682" i="1"/>
  <c r="AB3682" i="1" s="1"/>
  <c r="AA3674" i="1"/>
  <c r="AB3674" i="1" s="1"/>
  <c r="T3654" i="1"/>
  <c r="X3654" i="1" s="1"/>
  <c r="S3626" i="1"/>
  <c r="W3626" i="1" s="1"/>
  <c r="U3615" i="1"/>
  <c r="Y3615" i="1" s="1"/>
  <c r="I3615" i="1" s="1"/>
  <c r="S3587" i="1"/>
  <c r="W3587" i="1" s="1"/>
  <c r="U3537" i="1"/>
  <c r="Y3537" i="1" s="1"/>
  <c r="I3537" i="1" s="1"/>
  <c r="T3532" i="1"/>
  <c r="X3532" i="1" s="1"/>
  <c r="U3476" i="1"/>
  <c r="Y3476" i="1" s="1"/>
  <c r="I3476" i="1" s="1"/>
  <c r="AF3433" i="1"/>
  <c r="AG3433" i="1" s="1"/>
  <c r="R3420" i="1"/>
  <c r="V3420" i="1" s="1"/>
  <c r="I3420" i="1" s="1"/>
  <c r="R3413" i="1"/>
  <c r="V3413" i="1" s="1"/>
  <c r="R3406" i="1"/>
  <c r="V3406" i="1" s="1"/>
  <c r="AC3398" i="1"/>
  <c r="AD3398" i="1" s="1"/>
  <c r="L3398" i="1" s="1"/>
  <c r="R3370" i="1"/>
  <c r="V3370" i="1" s="1"/>
  <c r="I3370" i="1" s="1"/>
  <c r="S3369" i="1"/>
  <c r="W3369" i="1" s="1"/>
  <c r="AF3361" i="1"/>
  <c r="AG3361" i="1" s="1"/>
  <c r="K3361" i="1" s="1"/>
  <c r="AC3294" i="1"/>
  <c r="AD3294" i="1" s="1"/>
  <c r="AF3294" i="1"/>
  <c r="AG3294" i="1" s="1"/>
  <c r="K3294" i="1" s="1"/>
  <c r="R3294" i="1"/>
  <c r="V3294" i="1" s="1"/>
  <c r="I3294" i="1" s="1"/>
  <c r="AA3294" i="1"/>
  <c r="AB3294" i="1" s="1"/>
  <c r="L3294" i="1" s="1"/>
  <c r="R3278" i="1"/>
  <c r="V3278" i="1" s="1"/>
  <c r="R3235" i="1"/>
  <c r="V3235" i="1" s="1"/>
  <c r="T3235" i="1"/>
  <c r="X3235" i="1" s="1"/>
  <c r="I3235" i="1" s="1"/>
  <c r="U3235" i="1"/>
  <c r="Y3235" i="1" s="1"/>
  <c r="T2877" i="1"/>
  <c r="X2877" i="1" s="1"/>
  <c r="S2877" i="1"/>
  <c r="W2877" i="1" s="1"/>
  <c r="U2877" i="1"/>
  <c r="Y2877" i="1" s="1"/>
  <c r="AA2752" i="1"/>
  <c r="AB2752" i="1" s="1"/>
  <c r="AC2752" i="1"/>
  <c r="AD2752" i="1" s="1"/>
  <c r="L2752" i="1" s="1"/>
  <c r="AF2752" i="1"/>
  <c r="AG2752" i="1" s="1"/>
  <c r="AA2603" i="1"/>
  <c r="AB2603" i="1" s="1"/>
  <c r="L2603" i="1" s="1"/>
  <c r="AF2603" i="1"/>
  <c r="AG2603" i="1" s="1"/>
  <c r="K2603" i="1" s="1"/>
  <c r="AH2603" i="1"/>
  <c r="AI2603" i="1" s="1"/>
  <c r="R3944" i="1"/>
  <c r="V3944" i="1" s="1"/>
  <c r="T3938" i="1"/>
  <c r="X3938" i="1" s="1"/>
  <c r="R3909" i="1"/>
  <c r="V3909" i="1" s="1"/>
  <c r="S3878" i="1"/>
  <c r="W3878" i="1" s="1"/>
  <c r="R3858" i="1"/>
  <c r="V3858" i="1" s="1"/>
  <c r="T3849" i="1"/>
  <c r="X3849" i="1" s="1"/>
  <c r="U3843" i="1"/>
  <c r="Y3843" i="1" s="1"/>
  <c r="T3830" i="1"/>
  <c r="X3830" i="1" s="1"/>
  <c r="T3821" i="1"/>
  <c r="X3821" i="1" s="1"/>
  <c r="AH3805" i="1"/>
  <c r="AI3805" i="1" s="1"/>
  <c r="K3805" i="1" s="1"/>
  <c r="U3799" i="1"/>
  <c r="Y3799" i="1" s="1"/>
  <c r="I3799" i="1" s="1"/>
  <c r="AH3785" i="1"/>
  <c r="AI3785" i="1" s="1"/>
  <c r="K3785" i="1" s="1"/>
  <c r="AH3766" i="1"/>
  <c r="AI3766" i="1" s="1"/>
  <c r="K3766" i="1" s="1"/>
  <c r="AH3750" i="1"/>
  <c r="AI3750" i="1" s="1"/>
  <c r="AF3745" i="1"/>
  <c r="AG3745" i="1" s="1"/>
  <c r="K3745" i="1" s="1"/>
  <c r="S3729" i="1"/>
  <c r="W3729" i="1" s="1"/>
  <c r="AH3718" i="1"/>
  <c r="AI3718" i="1" s="1"/>
  <c r="K3718" i="1" s="1"/>
  <c r="AF3703" i="1"/>
  <c r="AG3703" i="1" s="1"/>
  <c r="K3703" i="1" s="1"/>
  <c r="T3694" i="1"/>
  <c r="X3694" i="1" s="1"/>
  <c r="T3679" i="1"/>
  <c r="X3679" i="1" s="1"/>
  <c r="S3665" i="1"/>
  <c r="W3665" i="1" s="1"/>
  <c r="AH3659" i="1"/>
  <c r="AI3659" i="1" s="1"/>
  <c r="U3651" i="1"/>
  <c r="Y3651" i="1" s="1"/>
  <c r="U3607" i="1"/>
  <c r="Y3607" i="1" s="1"/>
  <c r="U3592" i="1"/>
  <c r="Y3592" i="1" s="1"/>
  <c r="S3539" i="1"/>
  <c r="W3539" i="1" s="1"/>
  <c r="U3516" i="1"/>
  <c r="Y3516" i="1" s="1"/>
  <c r="I3516" i="1" s="1"/>
  <c r="U3473" i="1"/>
  <c r="Y3473" i="1" s="1"/>
  <c r="R3440" i="1"/>
  <c r="V3440" i="1" s="1"/>
  <c r="AF3434" i="1"/>
  <c r="AG3434" i="1" s="1"/>
  <c r="AH3416" i="1"/>
  <c r="AI3416" i="1" s="1"/>
  <c r="K3416" i="1" s="1"/>
  <c r="T3410" i="1"/>
  <c r="X3410" i="1" s="1"/>
  <c r="R3409" i="1"/>
  <c r="V3409" i="1" s="1"/>
  <c r="AA3398" i="1"/>
  <c r="AB3398" i="1" s="1"/>
  <c r="R3395" i="1"/>
  <c r="V3395" i="1" s="1"/>
  <c r="R3393" i="1"/>
  <c r="V3393" i="1" s="1"/>
  <c r="R3381" i="1"/>
  <c r="V3381" i="1" s="1"/>
  <c r="AC3376" i="1"/>
  <c r="AD3376" i="1" s="1"/>
  <c r="AA3376" i="1"/>
  <c r="AB3376" i="1" s="1"/>
  <c r="L3376" i="1" s="1"/>
  <c r="R3369" i="1"/>
  <c r="V3369" i="1" s="1"/>
  <c r="AA3369" i="1"/>
  <c r="AB3369" i="1" s="1"/>
  <c r="U3365" i="1"/>
  <c r="Y3365" i="1" s="1"/>
  <c r="I3365" i="1" s="1"/>
  <c r="S3365" i="1"/>
  <c r="W3365" i="1" s="1"/>
  <c r="AH3362" i="1"/>
  <c r="AI3362" i="1" s="1"/>
  <c r="K3362" i="1" s="1"/>
  <c r="R3349" i="1"/>
  <c r="V3349" i="1" s="1"/>
  <c r="AH3319" i="1"/>
  <c r="AI3319" i="1" s="1"/>
  <c r="K3319" i="1" s="1"/>
  <c r="AC3285" i="1"/>
  <c r="AD3285" i="1" s="1"/>
  <c r="L3285" i="1" s="1"/>
  <c r="AA3285" i="1"/>
  <c r="AB3285" i="1" s="1"/>
  <c r="AH3254" i="1"/>
  <c r="AI3254" i="1" s="1"/>
  <c r="K3254" i="1" s="1"/>
  <c r="R3254" i="1"/>
  <c r="V3254" i="1" s="1"/>
  <c r="AF3254" i="1"/>
  <c r="AG3254" i="1" s="1"/>
  <c r="AC3249" i="1"/>
  <c r="AD3249" i="1" s="1"/>
  <c r="L3249" i="1" s="1"/>
  <c r="AA3249" i="1"/>
  <c r="AB3249" i="1" s="1"/>
  <c r="AH2956" i="1"/>
  <c r="AI2956" i="1" s="1"/>
  <c r="K2956" i="1" s="1"/>
  <c r="AC2956" i="1"/>
  <c r="AD2956" i="1" s="1"/>
  <c r="L2956" i="1" s="1"/>
  <c r="AA2608" i="1"/>
  <c r="AB2608" i="1" s="1"/>
  <c r="L2608" i="1" s="1"/>
  <c r="AC2608" i="1"/>
  <c r="AD2608" i="1" s="1"/>
  <c r="R3882" i="1"/>
  <c r="V3882" i="1" s="1"/>
  <c r="R3879" i="1"/>
  <c r="V3879" i="1" s="1"/>
  <c r="R3878" i="1"/>
  <c r="V3878" i="1" s="1"/>
  <c r="R3867" i="1"/>
  <c r="V3867" i="1" s="1"/>
  <c r="T3817" i="1"/>
  <c r="X3817" i="1" s="1"/>
  <c r="AH3802" i="1"/>
  <c r="AI3802" i="1" s="1"/>
  <c r="K3802" i="1" s="1"/>
  <c r="T3789" i="1"/>
  <c r="X3789" i="1" s="1"/>
  <c r="I3789" i="1" s="1"/>
  <c r="AH3747" i="1"/>
  <c r="AI3747" i="1" s="1"/>
  <c r="K3747" i="1" s="1"/>
  <c r="AC3718" i="1"/>
  <c r="AD3718" i="1" s="1"/>
  <c r="L3718" i="1" s="1"/>
  <c r="R3699" i="1"/>
  <c r="V3699" i="1" s="1"/>
  <c r="S3690" i="1"/>
  <c r="W3690" i="1" s="1"/>
  <c r="S3678" i="1"/>
  <c r="W3678" i="1" s="1"/>
  <c r="T3666" i="1"/>
  <c r="X3666" i="1" s="1"/>
  <c r="AF3659" i="1"/>
  <c r="AG3659" i="1" s="1"/>
  <c r="K3659" i="1" s="1"/>
  <c r="T3655" i="1"/>
  <c r="X3655" i="1" s="1"/>
  <c r="I3655" i="1" s="1"/>
  <c r="S3622" i="1"/>
  <c r="W3622" i="1" s="1"/>
  <c r="S3612" i="1"/>
  <c r="W3612" i="1" s="1"/>
  <c r="S3536" i="1"/>
  <c r="W3536" i="1" s="1"/>
  <c r="U3528" i="1"/>
  <c r="Y3528" i="1" s="1"/>
  <c r="S3503" i="1"/>
  <c r="W3503" i="1" s="1"/>
  <c r="R3441" i="1"/>
  <c r="V3441" i="1" s="1"/>
  <c r="I3441" i="1" s="1"/>
  <c r="AA3434" i="1"/>
  <c r="AB3434" i="1" s="1"/>
  <c r="R3432" i="1"/>
  <c r="V3432" i="1" s="1"/>
  <c r="S3426" i="1"/>
  <c r="W3426" i="1" s="1"/>
  <c r="U3422" i="1"/>
  <c r="Y3422" i="1" s="1"/>
  <c r="T3421" i="1"/>
  <c r="X3421" i="1" s="1"/>
  <c r="AC3416" i="1"/>
  <c r="AD3416" i="1" s="1"/>
  <c r="L3416" i="1" s="1"/>
  <c r="T3415" i="1"/>
  <c r="X3415" i="1" s="1"/>
  <c r="S3386" i="1"/>
  <c r="W3386" i="1" s="1"/>
  <c r="AA3379" i="1"/>
  <c r="AB3379" i="1" s="1"/>
  <c r="L3379" i="1" s="1"/>
  <c r="AH3379" i="1"/>
  <c r="AI3379" i="1" s="1"/>
  <c r="AF3377" i="1"/>
  <c r="AG3377" i="1" s="1"/>
  <c r="AF3362" i="1"/>
  <c r="AG3362" i="1" s="1"/>
  <c r="AF3349" i="1"/>
  <c r="AG3349" i="1" s="1"/>
  <c r="T3349" i="1"/>
  <c r="X3349" i="1" s="1"/>
  <c r="AA3349" i="1"/>
  <c r="AB3349" i="1" s="1"/>
  <c r="AH3349" i="1"/>
  <c r="AI3349" i="1" s="1"/>
  <c r="K3349" i="1" s="1"/>
  <c r="AA3340" i="1"/>
  <c r="AB3340" i="1" s="1"/>
  <c r="L3340" i="1" s="1"/>
  <c r="AH3340" i="1"/>
  <c r="AI3340" i="1" s="1"/>
  <c r="U3314" i="1"/>
  <c r="Y3314" i="1" s="1"/>
  <c r="S3314" i="1"/>
  <c r="W3314" i="1" s="1"/>
  <c r="AF3306" i="1"/>
  <c r="AG3306" i="1" s="1"/>
  <c r="K3306" i="1" s="1"/>
  <c r="R3306" i="1"/>
  <c r="V3306" i="1" s="1"/>
  <c r="AC3306" i="1"/>
  <c r="AD3306" i="1" s="1"/>
  <c r="AH3306" i="1"/>
  <c r="AI3306" i="1" s="1"/>
  <c r="AF3287" i="1"/>
  <c r="AG3287" i="1" s="1"/>
  <c r="K3287" i="1" s="1"/>
  <c r="AH3287" i="1"/>
  <c r="AI3287" i="1" s="1"/>
  <c r="T3287" i="1"/>
  <c r="X3287" i="1" s="1"/>
  <c r="AC3287" i="1"/>
  <c r="AD3287" i="1" s="1"/>
  <c r="AA3067" i="1"/>
  <c r="AB3067" i="1" s="1"/>
  <c r="L3067" i="1" s="1"/>
  <c r="AC3067" i="1"/>
  <c r="AD3067" i="1" s="1"/>
  <c r="AF3067" i="1"/>
  <c r="AG3067" i="1" s="1"/>
  <c r="K3067" i="1" s="1"/>
  <c r="AH3067" i="1"/>
  <c r="AI3067" i="1" s="1"/>
  <c r="AA3061" i="1"/>
  <c r="AB3061" i="1" s="1"/>
  <c r="AF3061" i="1"/>
  <c r="AG3061" i="1" s="1"/>
  <c r="AH3061" i="1"/>
  <c r="AI3061" i="1" s="1"/>
  <c r="K3061" i="1" s="1"/>
  <c r="T3028" i="1"/>
  <c r="X3028" i="1" s="1"/>
  <c r="S3028" i="1"/>
  <c r="W3028" i="1" s="1"/>
  <c r="U3028" i="1"/>
  <c r="Y3028" i="1" s="1"/>
  <c r="AA2731" i="1"/>
  <c r="AB2731" i="1" s="1"/>
  <c r="L2731" i="1" s="1"/>
  <c r="AF2731" i="1"/>
  <c r="AG2731" i="1" s="1"/>
  <c r="K2731" i="1" s="1"/>
  <c r="AC2723" i="1"/>
  <c r="AD2723" i="1" s="1"/>
  <c r="AA2723" i="1"/>
  <c r="AB2723" i="1" s="1"/>
  <c r="L2723" i="1" s="1"/>
  <c r="AF2723" i="1"/>
  <c r="AG2723" i="1" s="1"/>
  <c r="K2723" i="1" s="1"/>
  <c r="AA2614" i="1"/>
  <c r="AB2614" i="1" s="1"/>
  <c r="AC2614" i="1"/>
  <c r="AD2614" i="1" s="1"/>
  <c r="L2614" i="1" s="1"/>
  <c r="AF2614" i="1"/>
  <c r="AG2614" i="1" s="1"/>
  <c r="AH2614" i="1"/>
  <c r="AI2614" i="1" s="1"/>
  <c r="K2614" i="1" s="1"/>
  <c r="S3360" i="1"/>
  <c r="W3360" i="1" s="1"/>
  <c r="R3356" i="1"/>
  <c r="V3356" i="1" s="1"/>
  <c r="I3356" i="1" s="1"/>
  <c r="T3352" i="1"/>
  <c r="X3352" i="1" s="1"/>
  <c r="S3329" i="1"/>
  <c r="W3329" i="1" s="1"/>
  <c r="R3324" i="1"/>
  <c r="V3324" i="1" s="1"/>
  <c r="AC3318" i="1"/>
  <c r="AD3318" i="1" s="1"/>
  <c r="U3306" i="1"/>
  <c r="Y3306" i="1" s="1"/>
  <c r="R3304" i="1"/>
  <c r="V3304" i="1" s="1"/>
  <c r="AF3295" i="1"/>
  <c r="AG3295" i="1" s="1"/>
  <c r="K3295" i="1" s="1"/>
  <c r="T3293" i="1"/>
  <c r="X3293" i="1" s="1"/>
  <c r="U3283" i="1"/>
  <c r="Y3283" i="1" s="1"/>
  <c r="AF3279" i="1"/>
  <c r="AG3279" i="1" s="1"/>
  <c r="AF3278" i="1"/>
  <c r="AG3278" i="1" s="1"/>
  <c r="AA3273" i="1"/>
  <c r="AB3273" i="1" s="1"/>
  <c r="AF3271" i="1"/>
  <c r="AG3271" i="1" s="1"/>
  <c r="AF3270" i="1"/>
  <c r="AG3270" i="1" s="1"/>
  <c r="S3262" i="1"/>
  <c r="W3262" i="1" s="1"/>
  <c r="I3262" i="1" s="1"/>
  <c r="AF3255" i="1"/>
  <c r="AG3255" i="1" s="1"/>
  <c r="K3255" i="1" s="1"/>
  <c r="U3254" i="1"/>
  <c r="Y3254" i="1" s="1"/>
  <c r="U3251" i="1"/>
  <c r="Y3251" i="1" s="1"/>
  <c r="AA3246" i="1"/>
  <c r="AB3246" i="1" s="1"/>
  <c r="AC3226" i="1"/>
  <c r="AD3226" i="1" s="1"/>
  <c r="AA3222" i="1"/>
  <c r="AB3222" i="1" s="1"/>
  <c r="L3222" i="1" s="1"/>
  <c r="S3221" i="1"/>
  <c r="W3221" i="1" s="1"/>
  <c r="AF3218" i="1"/>
  <c r="AG3218" i="1" s="1"/>
  <c r="AA3217" i="1"/>
  <c r="AB3217" i="1" s="1"/>
  <c r="U3151" i="1"/>
  <c r="Y3151" i="1" s="1"/>
  <c r="AF3146" i="1"/>
  <c r="AG3146" i="1" s="1"/>
  <c r="K3146" i="1" s="1"/>
  <c r="R3142" i="1"/>
  <c r="V3142" i="1" s="1"/>
  <c r="AF3135" i="1"/>
  <c r="AG3135" i="1" s="1"/>
  <c r="K3135" i="1" s="1"/>
  <c r="AH3124" i="1"/>
  <c r="AI3124" i="1" s="1"/>
  <c r="K3124" i="1" s="1"/>
  <c r="R3122" i="1"/>
  <c r="V3122" i="1" s="1"/>
  <c r="I3122" i="1" s="1"/>
  <c r="AF3115" i="1"/>
  <c r="AG3115" i="1" s="1"/>
  <c r="S3103" i="1"/>
  <c r="W3103" i="1" s="1"/>
  <c r="AF3098" i="1"/>
  <c r="AG3098" i="1" s="1"/>
  <c r="K3098" i="1" s="1"/>
  <c r="R3090" i="1"/>
  <c r="V3090" i="1" s="1"/>
  <c r="T3087" i="1"/>
  <c r="X3087" i="1" s="1"/>
  <c r="I3087" i="1" s="1"/>
  <c r="AC3082" i="1"/>
  <c r="AD3082" i="1" s="1"/>
  <c r="L3082" i="1" s="1"/>
  <c r="T3081" i="1"/>
  <c r="X3081" i="1" s="1"/>
  <c r="I3081" i="1" s="1"/>
  <c r="T3079" i="1"/>
  <c r="X3079" i="1" s="1"/>
  <c r="I3079" i="1" s="1"/>
  <c r="R3062" i="1"/>
  <c r="V3062" i="1" s="1"/>
  <c r="AC3059" i="1"/>
  <c r="AD3059" i="1" s="1"/>
  <c r="L3059" i="1" s="1"/>
  <c r="AA3058" i="1"/>
  <c r="AB3058" i="1" s="1"/>
  <c r="L3058" i="1" s="1"/>
  <c r="U3055" i="1"/>
  <c r="Y3055" i="1" s="1"/>
  <c r="AF3048" i="1"/>
  <c r="AG3048" i="1" s="1"/>
  <c r="AF3047" i="1"/>
  <c r="AG3047" i="1" s="1"/>
  <c r="K3047" i="1" s="1"/>
  <c r="AF3040" i="1"/>
  <c r="AG3040" i="1" s="1"/>
  <c r="S3039" i="1"/>
  <c r="W3039" i="1" s="1"/>
  <c r="AF3035" i="1"/>
  <c r="AG3035" i="1" s="1"/>
  <c r="AH3016" i="1"/>
  <c r="AI3016" i="1" s="1"/>
  <c r="K3016" i="1" s="1"/>
  <c r="U3013" i="1"/>
  <c r="Y3013" i="1" s="1"/>
  <c r="R3004" i="1"/>
  <c r="V3004" i="1" s="1"/>
  <c r="U2995" i="1"/>
  <c r="Y2995" i="1" s="1"/>
  <c r="U2991" i="1"/>
  <c r="Y2991" i="1" s="1"/>
  <c r="AC2987" i="1"/>
  <c r="AD2987" i="1" s="1"/>
  <c r="L2987" i="1" s="1"/>
  <c r="U2968" i="1"/>
  <c r="Y2968" i="1" s="1"/>
  <c r="AC2967" i="1"/>
  <c r="AD2967" i="1" s="1"/>
  <c r="L2967" i="1" s="1"/>
  <c r="S2956" i="1"/>
  <c r="W2956" i="1" s="1"/>
  <c r="AH2951" i="1"/>
  <c r="AI2951" i="1" s="1"/>
  <c r="U2940" i="1"/>
  <c r="Y2940" i="1" s="1"/>
  <c r="AC2936" i="1"/>
  <c r="AD2936" i="1" s="1"/>
  <c r="L2936" i="1" s="1"/>
  <c r="AF2927" i="1"/>
  <c r="AG2927" i="1" s="1"/>
  <c r="K2927" i="1" s="1"/>
  <c r="T2912" i="1"/>
  <c r="X2912" i="1" s="1"/>
  <c r="AC2909" i="1"/>
  <c r="AD2909" i="1" s="1"/>
  <c r="U2892" i="1"/>
  <c r="Y2892" i="1" s="1"/>
  <c r="S2888" i="1"/>
  <c r="W2888" i="1" s="1"/>
  <c r="AC2884" i="1"/>
  <c r="AD2884" i="1" s="1"/>
  <c r="S2879" i="1"/>
  <c r="W2879" i="1" s="1"/>
  <c r="S2843" i="1"/>
  <c r="W2843" i="1" s="1"/>
  <c r="S2832" i="1"/>
  <c r="W2832" i="1" s="1"/>
  <c r="U2829" i="1"/>
  <c r="Y2829" i="1" s="1"/>
  <c r="S2824" i="1"/>
  <c r="W2824" i="1" s="1"/>
  <c r="I2824" i="1" s="1"/>
  <c r="AC2820" i="1"/>
  <c r="AD2820" i="1" s="1"/>
  <c r="AC2808" i="1"/>
  <c r="AD2808" i="1" s="1"/>
  <c r="AH2792" i="1"/>
  <c r="AI2792" i="1" s="1"/>
  <c r="AF2787" i="1"/>
  <c r="AG2787" i="1" s="1"/>
  <c r="AH2783" i="1"/>
  <c r="AI2783" i="1" s="1"/>
  <c r="S2778" i="1"/>
  <c r="W2778" i="1" s="1"/>
  <c r="AH2768" i="1"/>
  <c r="AI2768" i="1" s="1"/>
  <c r="R2763" i="1"/>
  <c r="V2763" i="1" s="1"/>
  <c r="AH2757" i="1"/>
  <c r="AI2757" i="1" s="1"/>
  <c r="K2757" i="1" s="1"/>
  <c r="R2756" i="1"/>
  <c r="V2756" i="1" s="1"/>
  <c r="AA2754" i="1"/>
  <c r="AB2754" i="1" s="1"/>
  <c r="R2752" i="1"/>
  <c r="V2752" i="1" s="1"/>
  <c r="AH2748" i="1"/>
  <c r="AI2748" i="1" s="1"/>
  <c r="R2741" i="1"/>
  <c r="V2741" i="1" s="1"/>
  <c r="U2734" i="1"/>
  <c r="Y2734" i="1" s="1"/>
  <c r="AC2732" i="1"/>
  <c r="AD2732" i="1" s="1"/>
  <c r="L2732" i="1" s="1"/>
  <c r="R2731" i="1"/>
  <c r="V2731" i="1" s="1"/>
  <c r="I2731" i="1" s="1"/>
  <c r="R2723" i="1"/>
  <c r="V2723" i="1" s="1"/>
  <c r="I2723" i="1" s="1"/>
  <c r="AA2716" i="1"/>
  <c r="AB2716" i="1" s="1"/>
  <c r="AC2712" i="1"/>
  <c r="AD2712" i="1" s="1"/>
  <c r="L2712" i="1" s="1"/>
  <c r="AH2712" i="1"/>
  <c r="AI2712" i="1" s="1"/>
  <c r="K2712" i="1" s="1"/>
  <c r="AC2705" i="1"/>
  <c r="AD2705" i="1" s="1"/>
  <c r="AA2693" i="1"/>
  <c r="AB2693" i="1" s="1"/>
  <c r="AC2693" i="1"/>
  <c r="AD2693" i="1" s="1"/>
  <c r="L2693" i="1" s="1"/>
  <c r="S2685" i="1"/>
  <c r="W2685" i="1" s="1"/>
  <c r="AA2681" i="1"/>
  <c r="AB2681" i="1" s="1"/>
  <c r="L2681" i="1" s="1"/>
  <c r="AC2681" i="1"/>
  <c r="AD2681" i="1" s="1"/>
  <c r="AA2633" i="1"/>
  <c r="AB2633" i="1" s="1"/>
  <c r="AH2633" i="1"/>
  <c r="AI2633" i="1" s="1"/>
  <c r="K2633" i="1" s="1"/>
  <c r="AH2619" i="1"/>
  <c r="AI2619" i="1" s="1"/>
  <c r="AF2619" i="1"/>
  <c r="AG2619" i="1" s="1"/>
  <c r="K2619" i="1" s="1"/>
  <c r="T2614" i="1"/>
  <c r="X2614" i="1" s="1"/>
  <c r="I2614" i="1" s="1"/>
  <c r="AA2591" i="1"/>
  <c r="AB2591" i="1" s="1"/>
  <c r="AF2591" i="1"/>
  <c r="AG2591" i="1" s="1"/>
  <c r="U2577" i="1"/>
  <c r="Y2577" i="1" s="1"/>
  <c r="AA2577" i="1"/>
  <c r="AB2577" i="1" s="1"/>
  <c r="AH2577" i="1"/>
  <c r="AI2577" i="1" s="1"/>
  <c r="K2577" i="1" s="1"/>
  <c r="AA2359" i="1"/>
  <c r="AB2359" i="1" s="1"/>
  <c r="AC2359" i="1"/>
  <c r="AD2359" i="1" s="1"/>
  <c r="L2359" i="1" s="1"/>
  <c r="AF2359" i="1"/>
  <c r="AG2359" i="1" s="1"/>
  <c r="AH2359" i="1"/>
  <c r="AI2359" i="1" s="1"/>
  <c r="K2359" i="1" s="1"/>
  <c r="AA2303" i="1"/>
  <c r="AB2303" i="1" s="1"/>
  <c r="L2303" i="1" s="1"/>
  <c r="AC2303" i="1"/>
  <c r="AD2303" i="1" s="1"/>
  <c r="AF2303" i="1"/>
  <c r="AG2303" i="1" s="1"/>
  <c r="K2303" i="1" s="1"/>
  <c r="AH2303" i="1"/>
  <c r="AI2303" i="1" s="1"/>
  <c r="AA2279" i="1"/>
  <c r="AB2279" i="1" s="1"/>
  <c r="AC2279" i="1"/>
  <c r="AD2279" i="1" s="1"/>
  <c r="L2279" i="1" s="1"/>
  <c r="AF2279" i="1"/>
  <c r="AG2279" i="1" s="1"/>
  <c r="AH2279" i="1"/>
  <c r="AI2279" i="1" s="1"/>
  <c r="K2279" i="1" s="1"/>
  <c r="R2106" i="1"/>
  <c r="V2106" i="1" s="1"/>
  <c r="I2106" i="1" s="1"/>
  <c r="AF2106" i="1"/>
  <c r="AG2106" i="1" s="1"/>
  <c r="K2106" i="1" s="1"/>
  <c r="R3371" i="1"/>
  <c r="V3371" i="1" s="1"/>
  <c r="I3371" i="1" s="1"/>
  <c r="S3370" i="1"/>
  <c r="W3370" i="1" s="1"/>
  <c r="S3368" i="1"/>
  <c r="W3368" i="1" s="1"/>
  <c r="U3357" i="1"/>
  <c r="Y3357" i="1" s="1"/>
  <c r="AH3328" i="1"/>
  <c r="AI3328" i="1" s="1"/>
  <c r="AF3325" i="1"/>
  <c r="AG3325" i="1" s="1"/>
  <c r="AF3320" i="1"/>
  <c r="AG3320" i="1" s="1"/>
  <c r="AC3303" i="1"/>
  <c r="AD3303" i="1" s="1"/>
  <c r="R3300" i="1"/>
  <c r="V3300" i="1" s="1"/>
  <c r="AF3298" i="1"/>
  <c r="AG3298" i="1" s="1"/>
  <c r="R3297" i="1"/>
  <c r="V3297" i="1" s="1"/>
  <c r="AC3282" i="1"/>
  <c r="AD3282" i="1" s="1"/>
  <c r="L3282" i="1" s="1"/>
  <c r="AA3279" i="1"/>
  <c r="AB3279" i="1" s="1"/>
  <c r="AA3278" i="1"/>
  <c r="AB3278" i="1" s="1"/>
  <c r="AC3274" i="1"/>
  <c r="AD3274" i="1" s="1"/>
  <c r="L3274" i="1" s="1"/>
  <c r="AA3271" i="1"/>
  <c r="AB3271" i="1" s="1"/>
  <c r="AF3266" i="1"/>
  <c r="AG3266" i="1" s="1"/>
  <c r="K3266" i="1" s="1"/>
  <c r="AH3262" i="1"/>
  <c r="AI3262" i="1" s="1"/>
  <c r="AC3258" i="1"/>
  <c r="AD3258" i="1" s="1"/>
  <c r="AC3247" i="1"/>
  <c r="AD3247" i="1" s="1"/>
  <c r="AH3237" i="1"/>
  <c r="AI3237" i="1" s="1"/>
  <c r="K3237" i="1" s="1"/>
  <c r="AC3229" i="1"/>
  <c r="AD3229" i="1" s="1"/>
  <c r="AF3227" i="1"/>
  <c r="AG3227" i="1" s="1"/>
  <c r="K3227" i="1" s="1"/>
  <c r="R3218" i="1"/>
  <c r="V3218" i="1" s="1"/>
  <c r="U3199" i="1"/>
  <c r="Y3199" i="1" s="1"/>
  <c r="I3199" i="1" s="1"/>
  <c r="AH3194" i="1"/>
  <c r="AI3194" i="1" s="1"/>
  <c r="AC3193" i="1"/>
  <c r="AD3193" i="1" s="1"/>
  <c r="AF3191" i="1"/>
  <c r="AG3191" i="1" s="1"/>
  <c r="K3191" i="1" s="1"/>
  <c r="AH3190" i="1"/>
  <c r="AI3190" i="1" s="1"/>
  <c r="AC3189" i="1"/>
  <c r="AD3189" i="1" s="1"/>
  <c r="L3189" i="1" s="1"/>
  <c r="S3186" i="1"/>
  <c r="W3186" i="1" s="1"/>
  <c r="I3186" i="1" s="1"/>
  <c r="AH3183" i="1"/>
  <c r="AI3183" i="1" s="1"/>
  <c r="AH3179" i="1"/>
  <c r="AI3179" i="1" s="1"/>
  <c r="AF3154" i="1"/>
  <c r="AG3154" i="1" s="1"/>
  <c r="K3154" i="1" s="1"/>
  <c r="AA3146" i="1"/>
  <c r="AB3146" i="1" s="1"/>
  <c r="L3146" i="1" s="1"/>
  <c r="R3143" i="1"/>
  <c r="V3143" i="1" s="1"/>
  <c r="I3143" i="1" s="1"/>
  <c r="AA3139" i="1"/>
  <c r="AB3139" i="1" s="1"/>
  <c r="L3139" i="1" s="1"/>
  <c r="AA3135" i="1"/>
  <c r="AB3135" i="1" s="1"/>
  <c r="L3135" i="1" s="1"/>
  <c r="AA3129" i="1"/>
  <c r="AB3129" i="1" s="1"/>
  <c r="U3122" i="1"/>
  <c r="Y3122" i="1" s="1"/>
  <c r="AH3118" i="1"/>
  <c r="AI3118" i="1" s="1"/>
  <c r="AF3116" i="1"/>
  <c r="AG3116" i="1" s="1"/>
  <c r="K3116" i="1" s="1"/>
  <c r="T3115" i="1"/>
  <c r="X3115" i="1" s="1"/>
  <c r="U3104" i="1"/>
  <c r="Y3104" i="1" s="1"/>
  <c r="S3099" i="1"/>
  <c r="W3099" i="1" s="1"/>
  <c r="U3098" i="1"/>
  <c r="Y3098" i="1" s="1"/>
  <c r="S3090" i="1"/>
  <c r="W3090" i="1" s="1"/>
  <c r="AA3082" i="1"/>
  <c r="AB3082" i="1" s="1"/>
  <c r="S3071" i="1"/>
  <c r="W3071" i="1" s="1"/>
  <c r="R3069" i="1"/>
  <c r="V3069" i="1" s="1"/>
  <c r="T3059" i="1"/>
  <c r="X3059" i="1" s="1"/>
  <c r="S3055" i="1"/>
  <c r="W3055" i="1" s="1"/>
  <c r="AF3049" i="1"/>
  <c r="AG3049" i="1" s="1"/>
  <c r="K3049" i="1" s="1"/>
  <c r="AC3048" i="1"/>
  <c r="AD3048" i="1" s="1"/>
  <c r="L3048" i="1" s="1"/>
  <c r="AA3047" i="1"/>
  <c r="AB3047" i="1" s="1"/>
  <c r="L3047" i="1" s="1"/>
  <c r="S3040" i="1"/>
  <c r="W3040" i="1" s="1"/>
  <c r="AC3036" i="1"/>
  <c r="AD3036" i="1" s="1"/>
  <c r="L3036" i="1" s="1"/>
  <c r="AA3035" i="1"/>
  <c r="AB3035" i="1" s="1"/>
  <c r="AF3025" i="1"/>
  <c r="AG3025" i="1" s="1"/>
  <c r="K3025" i="1" s="1"/>
  <c r="R3024" i="1"/>
  <c r="V3024" i="1" s="1"/>
  <c r="U3016" i="1"/>
  <c r="Y3016" i="1" s="1"/>
  <c r="AF3007" i="1"/>
  <c r="AG3007" i="1" s="1"/>
  <c r="AF3003" i="1"/>
  <c r="AG3003" i="1" s="1"/>
  <c r="S3002" i="1"/>
  <c r="W3002" i="1" s="1"/>
  <c r="U3000" i="1"/>
  <c r="Y3000" i="1" s="1"/>
  <c r="S2995" i="1"/>
  <c r="W2995" i="1" s="1"/>
  <c r="AC2988" i="1"/>
  <c r="AD2988" i="1" s="1"/>
  <c r="AF2984" i="1"/>
  <c r="AG2984" i="1" s="1"/>
  <c r="K2984" i="1" s="1"/>
  <c r="AH2975" i="1"/>
  <c r="AI2975" i="1" s="1"/>
  <c r="K2975" i="1" s="1"/>
  <c r="S2967" i="1"/>
  <c r="W2967" i="1" s="1"/>
  <c r="AC2960" i="1"/>
  <c r="AD2960" i="1" s="1"/>
  <c r="AF2955" i="1"/>
  <c r="AG2955" i="1" s="1"/>
  <c r="S2950" i="1"/>
  <c r="W2950" i="1" s="1"/>
  <c r="AH2943" i="1"/>
  <c r="AI2943" i="1" s="1"/>
  <c r="S2942" i="1"/>
  <c r="W2942" i="1" s="1"/>
  <c r="S2935" i="1"/>
  <c r="W2935" i="1" s="1"/>
  <c r="AC2927" i="1"/>
  <c r="AD2927" i="1" s="1"/>
  <c r="S2909" i="1"/>
  <c r="W2909" i="1" s="1"/>
  <c r="T2905" i="1"/>
  <c r="X2905" i="1" s="1"/>
  <c r="AC2901" i="1"/>
  <c r="AD2901" i="1" s="1"/>
  <c r="L2901" i="1" s="1"/>
  <c r="AC2897" i="1"/>
  <c r="AD2897" i="1" s="1"/>
  <c r="AC2893" i="1"/>
  <c r="AD2893" i="1" s="1"/>
  <c r="L2893" i="1" s="1"/>
  <c r="S2880" i="1"/>
  <c r="W2880" i="1" s="1"/>
  <c r="S2872" i="1"/>
  <c r="W2872" i="1" s="1"/>
  <c r="AC2865" i="1"/>
  <c r="AD2865" i="1" s="1"/>
  <c r="L2865" i="1" s="1"/>
  <c r="S2855" i="1"/>
  <c r="W2855" i="1" s="1"/>
  <c r="AF2852" i="1"/>
  <c r="AG2852" i="1" s="1"/>
  <c r="K2852" i="1" s="1"/>
  <c r="S2844" i="1"/>
  <c r="W2844" i="1" s="1"/>
  <c r="AH2836" i="1"/>
  <c r="AI2836" i="1" s="1"/>
  <c r="AA2820" i="1"/>
  <c r="AB2820" i="1" s="1"/>
  <c r="L2820" i="1" s="1"/>
  <c r="AA2808" i="1"/>
  <c r="AB2808" i="1" s="1"/>
  <c r="L2808" i="1" s="1"/>
  <c r="S2800" i="1"/>
  <c r="W2800" i="1" s="1"/>
  <c r="U2797" i="1"/>
  <c r="Y2797" i="1" s="1"/>
  <c r="AF2793" i="1"/>
  <c r="AG2793" i="1" s="1"/>
  <c r="K2793" i="1" s="1"/>
  <c r="AC2792" i="1"/>
  <c r="AD2792" i="1" s="1"/>
  <c r="R2787" i="1"/>
  <c r="V2787" i="1" s="1"/>
  <c r="T2783" i="1"/>
  <c r="X2783" i="1" s="1"/>
  <c r="AF2780" i="1"/>
  <c r="AG2780" i="1" s="1"/>
  <c r="K2780" i="1" s="1"/>
  <c r="AF2777" i="1"/>
  <c r="AG2777" i="1" s="1"/>
  <c r="T2770" i="1"/>
  <c r="X2770" i="1" s="1"/>
  <c r="AC2768" i="1"/>
  <c r="AD2768" i="1" s="1"/>
  <c r="AH2760" i="1"/>
  <c r="AI2760" i="1" s="1"/>
  <c r="K2760" i="1" s="1"/>
  <c r="AF2758" i="1"/>
  <c r="AG2758" i="1" s="1"/>
  <c r="AA2757" i="1"/>
  <c r="AB2757" i="1" s="1"/>
  <c r="U2753" i="1"/>
  <c r="Y2753" i="1" s="1"/>
  <c r="AH2749" i="1"/>
  <c r="AI2749" i="1" s="1"/>
  <c r="T2748" i="1"/>
  <c r="X2748" i="1" s="1"/>
  <c r="AC2746" i="1"/>
  <c r="AD2746" i="1" s="1"/>
  <c r="L2746" i="1" s="1"/>
  <c r="AF2739" i="1"/>
  <c r="AG2739" i="1" s="1"/>
  <c r="U2738" i="1"/>
  <c r="Y2738" i="1" s="1"/>
  <c r="AF2733" i="1"/>
  <c r="AG2733" i="1" s="1"/>
  <c r="K2733" i="1" s="1"/>
  <c r="AF2730" i="1"/>
  <c r="AG2730" i="1" s="1"/>
  <c r="K2730" i="1" s="1"/>
  <c r="AF2725" i="1"/>
  <c r="AG2725" i="1" s="1"/>
  <c r="U2703" i="1"/>
  <c r="Y2703" i="1" s="1"/>
  <c r="AF2701" i="1"/>
  <c r="AG2701" i="1" s="1"/>
  <c r="K2701" i="1" s="1"/>
  <c r="AH2701" i="1"/>
  <c r="AI2701" i="1" s="1"/>
  <c r="AC2696" i="1"/>
  <c r="AD2696" i="1" s="1"/>
  <c r="AF2696" i="1"/>
  <c r="AG2696" i="1" s="1"/>
  <c r="K2696" i="1" s="1"/>
  <c r="AH2696" i="1"/>
  <c r="AI2696" i="1" s="1"/>
  <c r="AF2694" i="1"/>
  <c r="AG2694" i="1" s="1"/>
  <c r="T2694" i="1"/>
  <c r="X2694" i="1" s="1"/>
  <c r="I2694" i="1" s="1"/>
  <c r="AA2694" i="1"/>
  <c r="AB2694" i="1" s="1"/>
  <c r="AC2694" i="1"/>
  <c r="AD2694" i="1" s="1"/>
  <c r="L2694" i="1" s="1"/>
  <c r="T2682" i="1"/>
  <c r="X2682" i="1" s="1"/>
  <c r="I2682" i="1" s="1"/>
  <c r="AH2677" i="1"/>
  <c r="AI2677" i="1" s="1"/>
  <c r="K2677" i="1" s="1"/>
  <c r="T2677" i="1"/>
  <c r="X2677" i="1" s="1"/>
  <c r="I2677" i="1" s="1"/>
  <c r="AA2677" i="1"/>
  <c r="AB2677" i="1" s="1"/>
  <c r="AC2677" i="1"/>
  <c r="AD2677" i="1" s="1"/>
  <c r="L2677" i="1" s="1"/>
  <c r="AF2677" i="1"/>
  <c r="AG2677" i="1" s="1"/>
  <c r="AF2662" i="1"/>
  <c r="AG2662" i="1" s="1"/>
  <c r="K2662" i="1" s="1"/>
  <c r="AA2662" i="1"/>
  <c r="AB2662" i="1" s="1"/>
  <c r="L2662" i="1" s="1"/>
  <c r="AC2662" i="1"/>
  <c r="AD2662" i="1" s="1"/>
  <c r="AH2662" i="1"/>
  <c r="AI2662" i="1" s="1"/>
  <c r="AA2626" i="1"/>
  <c r="AB2626" i="1" s="1"/>
  <c r="AF2626" i="1"/>
  <c r="AG2626" i="1" s="1"/>
  <c r="AA2353" i="1"/>
  <c r="AB2353" i="1" s="1"/>
  <c r="AF2353" i="1"/>
  <c r="AG2353" i="1" s="1"/>
  <c r="AH2353" i="1"/>
  <c r="AI2353" i="1" s="1"/>
  <c r="K2353" i="1" s="1"/>
  <c r="R2281" i="1"/>
  <c r="V2281" i="1" s="1"/>
  <c r="I2281" i="1" s="1"/>
  <c r="AF2281" i="1"/>
  <c r="AG2281" i="1" s="1"/>
  <c r="K2281" i="1" s="1"/>
  <c r="T3362" i="1"/>
  <c r="X3362" i="1" s="1"/>
  <c r="I3362" i="1" s="1"/>
  <c r="R3361" i="1"/>
  <c r="V3361" i="1" s="1"/>
  <c r="I3361" i="1" s="1"/>
  <c r="U3353" i="1"/>
  <c r="Y3353" i="1" s="1"/>
  <c r="AH3344" i="1"/>
  <c r="AI3344" i="1" s="1"/>
  <c r="K3344" i="1" s="1"/>
  <c r="R3340" i="1"/>
  <c r="V3340" i="1" s="1"/>
  <c r="I3340" i="1" s="1"/>
  <c r="T3336" i="1"/>
  <c r="X3336" i="1" s="1"/>
  <c r="AF3332" i="1"/>
  <c r="AG3332" i="1" s="1"/>
  <c r="K3332" i="1" s="1"/>
  <c r="AA3325" i="1"/>
  <c r="AB3325" i="1" s="1"/>
  <c r="AF3323" i="1"/>
  <c r="AG3323" i="1" s="1"/>
  <c r="T3318" i="1"/>
  <c r="X3318" i="1" s="1"/>
  <c r="T3303" i="1"/>
  <c r="X3303" i="1" s="1"/>
  <c r="T3302" i="1"/>
  <c r="X3302" i="1" s="1"/>
  <c r="AA3298" i="1"/>
  <c r="AB3298" i="1" s="1"/>
  <c r="T3279" i="1"/>
  <c r="X3279" i="1" s="1"/>
  <c r="I3279" i="1" s="1"/>
  <c r="T3278" i="1"/>
  <c r="X3278" i="1" s="1"/>
  <c r="I3278" i="1" s="1"/>
  <c r="AA3274" i="1"/>
  <c r="AB3274" i="1" s="1"/>
  <c r="U3271" i="1"/>
  <c r="Y3271" i="1" s="1"/>
  <c r="AF3267" i="1"/>
  <c r="AG3267" i="1" s="1"/>
  <c r="K3267" i="1" s="1"/>
  <c r="AC3266" i="1"/>
  <c r="AD3266" i="1" s="1"/>
  <c r="U3262" i="1"/>
  <c r="Y3262" i="1" s="1"/>
  <c r="AA3247" i="1"/>
  <c r="AB3247" i="1" s="1"/>
  <c r="L3247" i="1" s="1"/>
  <c r="U3242" i="1"/>
  <c r="Y3242" i="1" s="1"/>
  <c r="AA3237" i="1"/>
  <c r="AB3237" i="1" s="1"/>
  <c r="AC3227" i="1"/>
  <c r="AD3227" i="1" s="1"/>
  <c r="R3222" i="1"/>
  <c r="V3222" i="1" s="1"/>
  <c r="U3211" i="1"/>
  <c r="Y3211" i="1" s="1"/>
  <c r="AH3198" i="1"/>
  <c r="AI3198" i="1" s="1"/>
  <c r="K3198" i="1" s="1"/>
  <c r="AC3191" i="1"/>
  <c r="AD3191" i="1" s="1"/>
  <c r="U3175" i="1"/>
  <c r="Y3175" i="1" s="1"/>
  <c r="AH3171" i="1"/>
  <c r="AI3171" i="1" s="1"/>
  <c r="T3162" i="1"/>
  <c r="X3162" i="1" s="1"/>
  <c r="I3162" i="1" s="1"/>
  <c r="AA3136" i="1"/>
  <c r="AB3136" i="1" s="1"/>
  <c r="AC3124" i="1"/>
  <c r="AD3124" i="1" s="1"/>
  <c r="L3124" i="1" s="1"/>
  <c r="AF3118" i="1"/>
  <c r="AG3118" i="1" s="1"/>
  <c r="K3118" i="1" s="1"/>
  <c r="AH3086" i="1"/>
  <c r="AI3086" i="1" s="1"/>
  <c r="R3084" i="1"/>
  <c r="V3084" i="1" s="1"/>
  <c r="AH3071" i="1"/>
  <c r="AI3071" i="1" s="1"/>
  <c r="AC3070" i="1"/>
  <c r="AD3070" i="1" s="1"/>
  <c r="U3033" i="1"/>
  <c r="Y3033" i="1" s="1"/>
  <c r="I3033" i="1" s="1"/>
  <c r="AH3028" i="1"/>
  <c r="AI3028" i="1" s="1"/>
  <c r="AF3027" i="1"/>
  <c r="AG3027" i="1" s="1"/>
  <c r="AC3003" i="1"/>
  <c r="AD3003" i="1" s="1"/>
  <c r="L3003" i="1" s="1"/>
  <c r="T2988" i="1"/>
  <c r="X2988" i="1" s="1"/>
  <c r="AH2979" i="1"/>
  <c r="AI2979" i="1" s="1"/>
  <c r="K2979" i="1" s="1"/>
  <c r="AC2975" i="1"/>
  <c r="AD2975" i="1" s="1"/>
  <c r="L2975" i="1" s="1"/>
  <c r="T2968" i="1"/>
  <c r="X2968" i="1" s="1"/>
  <c r="AC2951" i="1"/>
  <c r="AD2951" i="1" s="1"/>
  <c r="AF2943" i="1"/>
  <c r="AG2943" i="1" s="1"/>
  <c r="K2943" i="1" s="1"/>
  <c r="T2940" i="1"/>
  <c r="X2940" i="1" s="1"/>
  <c r="I2940" i="1" s="1"/>
  <c r="AC2928" i="1"/>
  <c r="AD2928" i="1" s="1"/>
  <c r="L2928" i="1" s="1"/>
  <c r="AF2923" i="1"/>
  <c r="AG2923" i="1" s="1"/>
  <c r="S2918" i="1"/>
  <c r="W2918" i="1" s="1"/>
  <c r="U2901" i="1"/>
  <c r="Y2901" i="1" s="1"/>
  <c r="AC2885" i="1"/>
  <c r="AD2885" i="1" s="1"/>
  <c r="T2881" i="1"/>
  <c r="X2881" i="1" s="1"/>
  <c r="AF2876" i="1"/>
  <c r="AG2876" i="1" s="1"/>
  <c r="S2864" i="1"/>
  <c r="W2864" i="1" s="1"/>
  <c r="AA2856" i="1"/>
  <c r="AB2856" i="1" s="1"/>
  <c r="L2856" i="1" s="1"/>
  <c r="S2839" i="1"/>
  <c r="W2839" i="1" s="1"/>
  <c r="AF2836" i="1"/>
  <c r="AG2836" i="1" s="1"/>
  <c r="K2836" i="1" s="1"/>
  <c r="AH2828" i="1"/>
  <c r="AI2828" i="1" s="1"/>
  <c r="K2828" i="1" s="1"/>
  <c r="AC2793" i="1"/>
  <c r="AD2793" i="1" s="1"/>
  <c r="AH2781" i="1"/>
  <c r="AI2781" i="1" s="1"/>
  <c r="K2781" i="1" s="1"/>
  <c r="AC2780" i="1"/>
  <c r="AD2780" i="1" s="1"/>
  <c r="AA2777" i="1"/>
  <c r="AB2777" i="1" s="1"/>
  <c r="AA2774" i="1"/>
  <c r="AB2774" i="1" s="1"/>
  <c r="L2774" i="1" s="1"/>
  <c r="AF2769" i="1"/>
  <c r="AG2769" i="1" s="1"/>
  <c r="S2764" i="1"/>
  <c r="W2764" i="1" s="1"/>
  <c r="T2762" i="1"/>
  <c r="X2762" i="1" s="1"/>
  <c r="AC2760" i="1"/>
  <c r="AD2760" i="1" s="1"/>
  <c r="L2760" i="1" s="1"/>
  <c r="AC2758" i="1"/>
  <c r="AD2758" i="1" s="1"/>
  <c r="L2758" i="1" s="1"/>
  <c r="AC2755" i="1"/>
  <c r="AD2755" i="1" s="1"/>
  <c r="L2755" i="1" s="1"/>
  <c r="T2751" i="1"/>
  <c r="X2751" i="1" s="1"/>
  <c r="I2751" i="1" s="1"/>
  <c r="AC2749" i="1"/>
  <c r="AD2749" i="1" s="1"/>
  <c r="T2735" i="1"/>
  <c r="X2735" i="1" s="1"/>
  <c r="I2735" i="1" s="1"/>
  <c r="AA2730" i="1"/>
  <c r="AB2730" i="1" s="1"/>
  <c r="L2730" i="1" s="1"/>
  <c r="AA2725" i="1"/>
  <c r="AB2725" i="1" s="1"/>
  <c r="U2710" i="1"/>
  <c r="Y2710" i="1" s="1"/>
  <c r="I2710" i="1" s="1"/>
  <c r="R2703" i="1"/>
  <c r="V2703" i="1" s="1"/>
  <c r="AH2703" i="1"/>
  <c r="AI2703" i="1" s="1"/>
  <c r="AC2682" i="1"/>
  <c r="AD2682" i="1" s="1"/>
  <c r="L2682" i="1" s="1"/>
  <c r="AA2682" i="1"/>
  <c r="AB2682" i="1" s="1"/>
  <c r="AF2682" i="1"/>
  <c r="AG2682" i="1" s="1"/>
  <c r="R2671" i="1"/>
  <c r="V2671" i="1" s="1"/>
  <c r="I2671" i="1" s="1"/>
  <c r="AA2671" i="1"/>
  <c r="AB2671" i="1" s="1"/>
  <c r="L2671" i="1" s="1"/>
  <c r="AC2668" i="1"/>
  <c r="AD2668" i="1" s="1"/>
  <c r="L2668" i="1" s="1"/>
  <c r="AA2668" i="1"/>
  <c r="AB2668" i="1" s="1"/>
  <c r="AH2668" i="1"/>
  <c r="AI2668" i="1" s="1"/>
  <c r="K2668" i="1" s="1"/>
  <c r="AA2636" i="1"/>
  <c r="AB2636" i="1" s="1"/>
  <c r="AC2636" i="1"/>
  <c r="AD2636" i="1" s="1"/>
  <c r="L2636" i="1" s="1"/>
  <c r="R2604" i="1"/>
  <c r="V2604" i="1" s="1"/>
  <c r="AC2567" i="1"/>
  <c r="AD2567" i="1" s="1"/>
  <c r="L2567" i="1" s="1"/>
  <c r="T2567" i="1"/>
  <c r="X2567" i="1" s="1"/>
  <c r="I2567" i="1" s="1"/>
  <c r="AF2381" i="1"/>
  <c r="AG2381" i="1" s="1"/>
  <c r="AA2381" i="1"/>
  <c r="AB2381" i="1" s="1"/>
  <c r="AA2337" i="1"/>
  <c r="AB2337" i="1" s="1"/>
  <c r="AC2337" i="1"/>
  <c r="AD2337" i="1" s="1"/>
  <c r="L2337" i="1" s="1"/>
  <c r="AF2337" i="1"/>
  <c r="AG2337" i="1" s="1"/>
  <c r="AH2337" i="1"/>
  <c r="AI2337" i="1" s="1"/>
  <c r="K2337" i="1" s="1"/>
  <c r="AH2276" i="1"/>
  <c r="AI2276" i="1" s="1"/>
  <c r="K2276" i="1" s="1"/>
  <c r="AC2276" i="1"/>
  <c r="AD2276" i="1" s="1"/>
  <c r="L2276" i="1" s="1"/>
  <c r="S3325" i="1"/>
  <c r="W3325" i="1" s="1"/>
  <c r="T3319" i="1"/>
  <c r="X3319" i="1" s="1"/>
  <c r="AC3301" i="1"/>
  <c r="AD3301" i="1" s="1"/>
  <c r="S3294" i="1"/>
  <c r="W3294" i="1" s="1"/>
  <c r="R3287" i="1"/>
  <c r="V3287" i="1" s="1"/>
  <c r="I3287" i="1" s="1"/>
  <c r="S3282" i="1"/>
  <c r="W3282" i="1" s="1"/>
  <c r="U3267" i="1"/>
  <c r="Y3267" i="1" s="1"/>
  <c r="T3227" i="1"/>
  <c r="X3227" i="1" s="1"/>
  <c r="T3218" i="1"/>
  <c r="X3218" i="1" s="1"/>
  <c r="I3218" i="1" s="1"/>
  <c r="U3167" i="1"/>
  <c r="Y3167" i="1" s="1"/>
  <c r="T3154" i="1"/>
  <c r="X3154" i="1" s="1"/>
  <c r="AH3147" i="1"/>
  <c r="AI3147" i="1" s="1"/>
  <c r="K3147" i="1" s="1"/>
  <c r="T3129" i="1"/>
  <c r="X3129" i="1" s="1"/>
  <c r="I3129" i="1" s="1"/>
  <c r="R3115" i="1"/>
  <c r="V3115" i="1" s="1"/>
  <c r="U3099" i="1"/>
  <c r="Y3099" i="1" s="1"/>
  <c r="U3078" i="1"/>
  <c r="Y3078" i="1" s="1"/>
  <c r="I3078" i="1" s="1"/>
  <c r="AF3071" i="1"/>
  <c r="AG3071" i="1" s="1"/>
  <c r="K3071" i="1" s="1"/>
  <c r="T3070" i="1"/>
  <c r="X3070" i="1" s="1"/>
  <c r="S3051" i="1"/>
  <c r="W3051" i="1" s="1"/>
  <c r="R3035" i="1"/>
  <c r="V3035" i="1" s="1"/>
  <c r="S3031" i="1"/>
  <c r="W3031" i="1" s="1"/>
  <c r="U3017" i="1"/>
  <c r="Y3017" i="1" s="1"/>
  <c r="S3011" i="1"/>
  <c r="W3011" i="1" s="1"/>
  <c r="AA2975" i="1"/>
  <c r="AB2975" i="1" s="1"/>
  <c r="U2964" i="1"/>
  <c r="Y2964" i="1" s="1"/>
  <c r="I2964" i="1" s="1"/>
  <c r="U2955" i="1"/>
  <c r="Y2955" i="1" s="1"/>
  <c r="S2951" i="1"/>
  <c r="W2951" i="1" s="1"/>
  <c r="I2951" i="1" s="1"/>
  <c r="S2943" i="1"/>
  <c r="W2943" i="1" s="1"/>
  <c r="I2943" i="1" s="1"/>
  <c r="U2932" i="1"/>
  <c r="Y2932" i="1" s="1"/>
  <c r="T2909" i="1"/>
  <c r="X2909" i="1" s="1"/>
  <c r="S2901" i="1"/>
  <c r="W2901" i="1" s="1"/>
  <c r="S2893" i="1"/>
  <c r="W2893" i="1" s="1"/>
  <c r="AC2876" i="1"/>
  <c r="AD2876" i="1" s="1"/>
  <c r="L2876" i="1" s="1"/>
  <c r="U2869" i="1"/>
  <c r="Y2869" i="1" s="1"/>
  <c r="I2869" i="1" s="1"/>
  <c r="AC2861" i="1"/>
  <c r="AD2861" i="1" s="1"/>
  <c r="AC2852" i="1"/>
  <c r="AD2852" i="1" s="1"/>
  <c r="AH2844" i="1"/>
  <c r="AI2844" i="1" s="1"/>
  <c r="K2844" i="1" s="1"/>
  <c r="S2820" i="1"/>
  <c r="W2820" i="1" s="1"/>
  <c r="U2817" i="1"/>
  <c r="Y2817" i="1" s="1"/>
  <c r="R2793" i="1"/>
  <c r="V2793" i="1" s="1"/>
  <c r="I2793" i="1" s="1"/>
  <c r="AC2781" i="1"/>
  <c r="AD2781" i="1" s="1"/>
  <c r="L2781" i="1" s="1"/>
  <c r="AH2775" i="1"/>
  <c r="AI2775" i="1" s="1"/>
  <c r="AA2769" i="1"/>
  <c r="AB2769" i="1" s="1"/>
  <c r="AA2758" i="1"/>
  <c r="AB2758" i="1" s="1"/>
  <c r="AA2749" i="1"/>
  <c r="AB2749" i="1" s="1"/>
  <c r="L2749" i="1" s="1"/>
  <c r="R2725" i="1"/>
  <c r="V2725" i="1" s="1"/>
  <c r="U2722" i="1"/>
  <c r="Y2722" i="1" s="1"/>
  <c r="AC2717" i="1"/>
  <c r="AD2717" i="1" s="1"/>
  <c r="AA2717" i="1"/>
  <c r="AB2717" i="1" s="1"/>
  <c r="L2717" i="1" s="1"/>
  <c r="T2692" i="1"/>
  <c r="X2692" i="1" s="1"/>
  <c r="AF2689" i="1"/>
  <c r="AG2689" i="1" s="1"/>
  <c r="K2689" i="1" s="1"/>
  <c r="AH2689" i="1"/>
  <c r="AI2689" i="1" s="1"/>
  <c r="AC2684" i="1"/>
  <c r="AD2684" i="1" s="1"/>
  <c r="L2684" i="1" s="1"/>
  <c r="AH2684" i="1"/>
  <c r="AI2684" i="1" s="1"/>
  <c r="K2684" i="1" s="1"/>
  <c r="R2602" i="1"/>
  <c r="V2602" i="1" s="1"/>
  <c r="AF2091" i="1"/>
  <c r="AG2091" i="1" s="1"/>
  <c r="AA2091" i="1"/>
  <c r="AB2091" i="1" s="1"/>
  <c r="AC2091" i="1"/>
  <c r="AD2091" i="1" s="1"/>
  <c r="L2091" i="1" s="1"/>
  <c r="AH2091" i="1"/>
  <c r="AI2091" i="1" s="1"/>
  <c r="K2091" i="1" s="1"/>
  <c r="AA2044" i="1"/>
  <c r="AB2044" i="1" s="1"/>
  <c r="L2044" i="1" s="1"/>
  <c r="AF2044" i="1"/>
  <c r="AG2044" i="1" s="1"/>
  <c r="K2044" i="1" s="1"/>
  <c r="AH2722" i="1"/>
  <c r="AI2722" i="1" s="1"/>
  <c r="AF2722" i="1"/>
  <c r="AG2722" i="1" s="1"/>
  <c r="K2722" i="1" s="1"/>
  <c r="AH2706" i="1"/>
  <c r="AI2706" i="1" s="1"/>
  <c r="K2706" i="1" s="1"/>
  <c r="AA2706" i="1"/>
  <c r="AB2706" i="1" s="1"/>
  <c r="AF2697" i="1"/>
  <c r="AG2697" i="1" s="1"/>
  <c r="K2697" i="1" s="1"/>
  <c r="AH2697" i="1"/>
  <c r="AI2697" i="1" s="1"/>
  <c r="AA2692" i="1"/>
  <c r="AB2692" i="1" s="1"/>
  <c r="L2692" i="1" s="1"/>
  <c r="AC2692" i="1"/>
  <c r="AD2692" i="1" s="1"/>
  <c r="AF2692" i="1"/>
  <c r="AG2692" i="1" s="1"/>
  <c r="K2692" i="1" s="1"/>
  <c r="R2657" i="1"/>
  <c r="V2657" i="1" s="1"/>
  <c r="AF2657" i="1"/>
  <c r="AG2657" i="1" s="1"/>
  <c r="T2642" i="1"/>
  <c r="X2642" i="1" s="1"/>
  <c r="AA2642" i="1"/>
  <c r="AB2642" i="1" s="1"/>
  <c r="AC2642" i="1"/>
  <c r="AD2642" i="1" s="1"/>
  <c r="L2642" i="1" s="1"/>
  <c r="AF2642" i="1"/>
  <c r="AG2642" i="1" s="1"/>
  <c r="R2625" i="1"/>
  <c r="V2625" i="1" s="1"/>
  <c r="I2625" i="1" s="1"/>
  <c r="T2625" i="1"/>
  <c r="X2625" i="1" s="1"/>
  <c r="AC2625" i="1"/>
  <c r="AD2625" i="1" s="1"/>
  <c r="AF2625" i="1"/>
  <c r="AG2625" i="1" s="1"/>
  <c r="K2625" i="1" s="1"/>
  <c r="AH2625" i="1"/>
  <c r="AI2625" i="1" s="1"/>
  <c r="AA2613" i="1"/>
  <c r="AB2613" i="1" s="1"/>
  <c r="AC2613" i="1"/>
  <c r="AD2613" i="1" s="1"/>
  <c r="L2613" i="1" s="1"/>
  <c r="AF2613" i="1"/>
  <c r="AG2613" i="1" s="1"/>
  <c r="AH2613" i="1"/>
  <c r="AI2613" i="1" s="1"/>
  <c r="K2613" i="1" s="1"/>
  <c r="T2602" i="1"/>
  <c r="X2602" i="1" s="1"/>
  <c r="AA2602" i="1"/>
  <c r="AB2602" i="1" s="1"/>
  <c r="AC2602" i="1"/>
  <c r="AD2602" i="1" s="1"/>
  <c r="L2602" i="1" s="1"/>
  <c r="AF2602" i="1"/>
  <c r="AG2602" i="1" s="1"/>
  <c r="AA2598" i="1"/>
  <c r="AB2598" i="1" s="1"/>
  <c r="L2598" i="1" s="1"/>
  <c r="T2598" i="1"/>
  <c r="X2598" i="1" s="1"/>
  <c r="AC2598" i="1"/>
  <c r="AD2598" i="1" s="1"/>
  <c r="AF2598" i="1"/>
  <c r="AG2598" i="1" s="1"/>
  <c r="K2598" i="1" s="1"/>
  <c r="R2596" i="1"/>
  <c r="V2596" i="1" s="1"/>
  <c r="AA2596" i="1"/>
  <c r="AB2596" i="1" s="1"/>
  <c r="AH2596" i="1"/>
  <c r="AI2596" i="1" s="1"/>
  <c r="K2596" i="1" s="1"/>
  <c r="AA2585" i="1"/>
  <c r="AB2585" i="1" s="1"/>
  <c r="AH2585" i="1"/>
  <c r="AI2585" i="1" s="1"/>
  <c r="K2585" i="1" s="1"/>
  <c r="AF2509" i="1"/>
  <c r="AG2509" i="1" s="1"/>
  <c r="K2509" i="1" s="1"/>
  <c r="U2509" i="1"/>
  <c r="Y2509" i="1" s="1"/>
  <c r="T2280" i="1"/>
  <c r="X2280" i="1" s="1"/>
  <c r="AA2280" i="1"/>
  <c r="AB2280" i="1" s="1"/>
  <c r="L2280" i="1" s="1"/>
  <c r="AC2280" i="1"/>
  <c r="AD2280" i="1" s="1"/>
  <c r="AF2280" i="1"/>
  <c r="AG2280" i="1" s="1"/>
  <c r="K2280" i="1" s="1"/>
  <c r="AH2280" i="1"/>
  <c r="AI2280" i="1" s="1"/>
  <c r="R2263" i="1"/>
  <c r="V2263" i="1" s="1"/>
  <c r="AA2263" i="1"/>
  <c r="AB2263" i="1" s="1"/>
  <c r="AC2263" i="1"/>
  <c r="AD2263" i="1" s="1"/>
  <c r="L2263" i="1" s="1"/>
  <c r="AF2263" i="1"/>
  <c r="AG2263" i="1" s="1"/>
  <c r="AH2263" i="1"/>
  <c r="AI2263" i="1" s="1"/>
  <c r="K2263" i="1" s="1"/>
  <c r="AA2259" i="1"/>
  <c r="AB2259" i="1" s="1"/>
  <c r="L2259" i="1" s="1"/>
  <c r="AC2259" i="1"/>
  <c r="AD2259" i="1" s="1"/>
  <c r="AF2259" i="1"/>
  <c r="AG2259" i="1" s="1"/>
  <c r="K2259" i="1" s="1"/>
  <c r="AH2259" i="1"/>
  <c r="AI2259" i="1" s="1"/>
  <c r="AA2239" i="1"/>
  <c r="AB2239" i="1" s="1"/>
  <c r="AF2239" i="1"/>
  <c r="AG2239" i="1" s="1"/>
  <c r="AF2169" i="1"/>
  <c r="AG2169" i="1" s="1"/>
  <c r="AC2169" i="1"/>
  <c r="AD2169" i="1" s="1"/>
  <c r="L2169" i="1" s="1"/>
  <c r="AH2169" i="1"/>
  <c r="AI2169" i="1" s="1"/>
  <c r="K2169" i="1" s="1"/>
  <c r="AC2148" i="1"/>
  <c r="AD2148" i="1" s="1"/>
  <c r="L2148" i="1" s="1"/>
  <c r="AA2148" i="1"/>
  <c r="AB2148" i="1" s="1"/>
  <c r="AF2148" i="1"/>
  <c r="AG2148" i="1" s="1"/>
  <c r="AH2148" i="1"/>
  <c r="AI2148" i="1" s="1"/>
  <c r="K2148" i="1" s="1"/>
  <c r="AA2143" i="1"/>
  <c r="AB2143" i="1" s="1"/>
  <c r="AH2143" i="1"/>
  <c r="AI2143" i="1" s="1"/>
  <c r="K2143" i="1" s="1"/>
  <c r="T2143" i="1"/>
  <c r="X2143" i="1" s="1"/>
  <c r="AC2143" i="1"/>
  <c r="AD2143" i="1" s="1"/>
  <c r="L2143" i="1" s="1"/>
  <c r="AF2143" i="1"/>
  <c r="AG2143" i="1" s="1"/>
  <c r="AH2109" i="1"/>
  <c r="AI2109" i="1" s="1"/>
  <c r="K2109" i="1" s="1"/>
  <c r="AF2109" i="1"/>
  <c r="AG2109" i="1" s="1"/>
  <c r="AA2109" i="1"/>
  <c r="AB2109" i="1" s="1"/>
  <c r="AC2109" i="1"/>
  <c r="AD2109" i="1" s="1"/>
  <c r="L2109" i="1" s="1"/>
  <c r="R3296" i="1"/>
  <c r="V3296" i="1" s="1"/>
  <c r="R3282" i="1"/>
  <c r="V3282" i="1" s="1"/>
  <c r="U3278" i="1"/>
  <c r="Y3278" i="1" s="1"/>
  <c r="R3271" i="1"/>
  <c r="V3271" i="1" s="1"/>
  <c r="R3227" i="1"/>
  <c r="V3227" i="1" s="1"/>
  <c r="I3227" i="1" s="1"/>
  <c r="T3137" i="1"/>
  <c r="X3137" i="1" s="1"/>
  <c r="I3137" i="1" s="1"/>
  <c r="AH3082" i="1"/>
  <c r="AI3082" i="1" s="1"/>
  <c r="K3082" i="1" s="1"/>
  <c r="U3043" i="1"/>
  <c r="Y3043" i="1" s="1"/>
  <c r="S3036" i="1"/>
  <c r="W3036" i="1" s="1"/>
  <c r="T3016" i="1"/>
  <c r="X3016" i="1" s="1"/>
  <c r="R2984" i="1"/>
  <c r="V2984" i="1" s="1"/>
  <c r="S2955" i="1"/>
  <c r="W2955" i="1" s="1"/>
  <c r="U2947" i="1"/>
  <c r="Y2947" i="1" s="1"/>
  <c r="S2927" i="1"/>
  <c r="W2927" i="1" s="1"/>
  <c r="T2901" i="1"/>
  <c r="X2901" i="1" s="1"/>
  <c r="I2901" i="1" s="1"/>
  <c r="S2887" i="1"/>
  <c r="W2887" i="1" s="1"/>
  <c r="AH2880" i="1"/>
  <c r="AI2880" i="1" s="1"/>
  <c r="K2880" i="1" s="1"/>
  <c r="S2861" i="1"/>
  <c r="W2861" i="1" s="1"/>
  <c r="S2852" i="1"/>
  <c r="W2852" i="1" s="1"/>
  <c r="I2852" i="1" s="1"/>
  <c r="S2823" i="1"/>
  <c r="W2823" i="1" s="1"/>
  <c r="S2811" i="1"/>
  <c r="W2811" i="1" s="1"/>
  <c r="T2793" i="1"/>
  <c r="X2793" i="1" s="1"/>
  <c r="U2790" i="1"/>
  <c r="Y2790" i="1" s="1"/>
  <c r="R2788" i="1"/>
  <c r="V2788" i="1" s="1"/>
  <c r="R2780" i="1"/>
  <c r="V2780" i="1" s="1"/>
  <c r="T2775" i="1"/>
  <c r="X2775" i="1" s="1"/>
  <c r="AA2700" i="1"/>
  <c r="AB2700" i="1" s="1"/>
  <c r="AC2700" i="1"/>
  <c r="AD2700" i="1" s="1"/>
  <c r="L2700" i="1" s="1"/>
  <c r="AF2700" i="1"/>
  <c r="AG2700" i="1" s="1"/>
  <c r="AC2695" i="1"/>
  <c r="AD2695" i="1" s="1"/>
  <c r="AF2695" i="1"/>
  <c r="AG2695" i="1" s="1"/>
  <c r="K2695" i="1" s="1"/>
  <c r="T2678" i="1"/>
  <c r="X2678" i="1" s="1"/>
  <c r="AA2676" i="1"/>
  <c r="AB2676" i="1" s="1"/>
  <c r="AC2676" i="1"/>
  <c r="AD2676" i="1" s="1"/>
  <c r="L2676" i="1" s="1"/>
  <c r="AF2676" i="1"/>
  <c r="AG2676" i="1" s="1"/>
  <c r="AH2676" i="1"/>
  <c r="AI2676" i="1" s="1"/>
  <c r="K2676" i="1" s="1"/>
  <c r="AA2672" i="1"/>
  <c r="AB2672" i="1" s="1"/>
  <c r="AC2672" i="1"/>
  <c r="AD2672" i="1" s="1"/>
  <c r="L2672" i="1" s="1"/>
  <c r="AF2672" i="1"/>
  <c r="AG2672" i="1" s="1"/>
  <c r="R2663" i="1"/>
  <c r="V2663" i="1" s="1"/>
  <c r="I2663" i="1" s="1"/>
  <c r="AH2661" i="1"/>
  <c r="AI2661" i="1" s="1"/>
  <c r="T2661" i="1"/>
  <c r="X2661" i="1" s="1"/>
  <c r="AA2661" i="1"/>
  <c r="AB2661" i="1" s="1"/>
  <c r="L2661" i="1" s="1"/>
  <c r="AC2661" i="1"/>
  <c r="AD2661" i="1" s="1"/>
  <c r="R2653" i="1"/>
  <c r="V2653" i="1" s="1"/>
  <c r="T2653" i="1"/>
  <c r="X2653" i="1" s="1"/>
  <c r="I2653" i="1" s="1"/>
  <c r="AC2653" i="1"/>
  <c r="AD2653" i="1" s="1"/>
  <c r="L2653" i="1" s="1"/>
  <c r="AF2653" i="1"/>
  <c r="AG2653" i="1" s="1"/>
  <c r="AH2653" i="1"/>
  <c r="AI2653" i="1" s="1"/>
  <c r="K2653" i="1" s="1"/>
  <c r="AF2544" i="1"/>
  <c r="AG2544" i="1" s="1"/>
  <c r="AA2544" i="1"/>
  <c r="AB2544" i="1" s="1"/>
  <c r="T2334" i="1"/>
  <c r="X2334" i="1" s="1"/>
  <c r="I2334" i="1" s="1"/>
  <c r="AC2334" i="1"/>
  <c r="AD2334" i="1" s="1"/>
  <c r="L2334" i="1" s="1"/>
  <c r="AF2334" i="1"/>
  <c r="AG2334" i="1" s="1"/>
  <c r="R2241" i="1"/>
  <c r="V2241" i="1" s="1"/>
  <c r="AF2241" i="1"/>
  <c r="AG2241" i="1" s="1"/>
  <c r="K2241" i="1" s="1"/>
  <c r="AH2241" i="1"/>
  <c r="AI2241" i="1" s="1"/>
  <c r="AA2215" i="1"/>
  <c r="AB2215" i="1" s="1"/>
  <c r="AC2215" i="1"/>
  <c r="AD2215" i="1" s="1"/>
  <c r="L2215" i="1" s="1"/>
  <c r="AF2215" i="1"/>
  <c r="AG2215" i="1" s="1"/>
  <c r="AH2215" i="1"/>
  <c r="AI2215" i="1" s="1"/>
  <c r="K2215" i="1" s="1"/>
  <c r="AA2171" i="1"/>
  <c r="AB2171" i="1" s="1"/>
  <c r="L2171" i="1" s="1"/>
  <c r="AF2171" i="1"/>
  <c r="AG2171" i="1" s="1"/>
  <c r="K2171" i="1" s="1"/>
  <c r="AH2171" i="1"/>
  <c r="AI2171" i="1" s="1"/>
  <c r="AC2101" i="1"/>
  <c r="AD2101" i="1" s="1"/>
  <c r="AF2101" i="1"/>
  <c r="AG2101" i="1" s="1"/>
  <c r="K2101" i="1" s="1"/>
  <c r="T3219" i="1"/>
  <c r="X3219" i="1" s="1"/>
  <c r="I3219" i="1" s="1"/>
  <c r="U3215" i="1"/>
  <c r="Y3215" i="1" s="1"/>
  <c r="I3215" i="1" s="1"/>
  <c r="T3119" i="1"/>
  <c r="X3119" i="1" s="1"/>
  <c r="I3119" i="1" s="1"/>
  <c r="T3117" i="1"/>
  <c r="X3117" i="1" s="1"/>
  <c r="I3117" i="1" s="1"/>
  <c r="AH3098" i="1"/>
  <c r="AI3098" i="1" s="1"/>
  <c r="S2979" i="1"/>
  <c r="W2979" i="1" s="1"/>
  <c r="T2976" i="1"/>
  <c r="X2976" i="1" s="1"/>
  <c r="T2944" i="1"/>
  <c r="X2944" i="1" s="1"/>
  <c r="U2915" i="1"/>
  <c r="Y2915" i="1" s="1"/>
  <c r="I2915" i="1" s="1"/>
  <c r="AF2880" i="1"/>
  <c r="AG2880" i="1" s="1"/>
  <c r="S2816" i="1"/>
  <c r="W2816" i="1" s="1"/>
  <c r="U2813" i="1"/>
  <c r="Y2813" i="1" s="1"/>
  <c r="S2804" i="1"/>
  <c r="W2804" i="1" s="1"/>
  <c r="T2774" i="1"/>
  <c r="X2774" i="1" s="1"/>
  <c r="T2772" i="1"/>
  <c r="X2772" i="1" s="1"/>
  <c r="I2772" i="1" s="1"/>
  <c r="R2766" i="1"/>
  <c r="V2766" i="1" s="1"/>
  <c r="S2740" i="1"/>
  <c r="W2740" i="1" s="1"/>
  <c r="R2727" i="1"/>
  <c r="V2727" i="1" s="1"/>
  <c r="U2726" i="1"/>
  <c r="Y2726" i="1" s="1"/>
  <c r="AH2694" i="1"/>
  <c r="AI2694" i="1" s="1"/>
  <c r="K2694" i="1" s="1"/>
  <c r="AF2678" i="1"/>
  <c r="AG2678" i="1" s="1"/>
  <c r="K2678" i="1" s="1"/>
  <c r="AA2678" i="1"/>
  <c r="AB2678" i="1" s="1"/>
  <c r="L2678" i="1" s="1"/>
  <c r="AC2678" i="1"/>
  <c r="AD2678" i="1" s="1"/>
  <c r="AH2678" i="1"/>
  <c r="AI2678" i="1" s="1"/>
  <c r="AA2663" i="1"/>
  <c r="AB2663" i="1" s="1"/>
  <c r="L2663" i="1" s="1"/>
  <c r="AF2663" i="1"/>
  <c r="AG2663" i="1" s="1"/>
  <c r="K2663" i="1" s="1"/>
  <c r="AH2663" i="1"/>
  <c r="AI2663" i="1" s="1"/>
  <c r="AA2575" i="1"/>
  <c r="AB2575" i="1" s="1"/>
  <c r="L2575" i="1" s="1"/>
  <c r="AH2575" i="1"/>
  <c r="AI2575" i="1" s="1"/>
  <c r="R2330" i="1"/>
  <c r="V2330" i="1" s="1"/>
  <c r="T2330" i="1"/>
  <c r="X2330" i="1" s="1"/>
  <c r="I2330" i="1" s="1"/>
  <c r="AF2330" i="1"/>
  <c r="AG2330" i="1" s="1"/>
  <c r="AH2005" i="1"/>
  <c r="AI2005" i="1" s="1"/>
  <c r="AA2005" i="1"/>
  <c r="AB2005" i="1" s="1"/>
  <c r="L2005" i="1" s="1"/>
  <c r="AF2005" i="1"/>
  <c r="AG2005" i="1" s="1"/>
  <c r="K2005" i="1" s="1"/>
  <c r="S1995" i="1"/>
  <c r="W1995" i="1" s="1"/>
  <c r="AA1995" i="1"/>
  <c r="AB1995" i="1" s="1"/>
  <c r="L1995" i="1" s="1"/>
  <c r="AC1995" i="1"/>
  <c r="AD1995" i="1" s="1"/>
  <c r="AF1995" i="1"/>
  <c r="AG1995" i="1" s="1"/>
  <c r="K1995" i="1" s="1"/>
  <c r="R2578" i="1"/>
  <c r="V2578" i="1" s="1"/>
  <c r="U2546" i="1"/>
  <c r="Y2546" i="1" s="1"/>
  <c r="S2539" i="1"/>
  <c r="W2539" i="1" s="1"/>
  <c r="S2519" i="1"/>
  <c r="W2519" i="1" s="1"/>
  <c r="S2488" i="1"/>
  <c r="W2488" i="1" s="1"/>
  <c r="S2472" i="1"/>
  <c r="W2472" i="1" s="1"/>
  <c r="T2458" i="1"/>
  <c r="X2458" i="1" s="1"/>
  <c r="T2440" i="1"/>
  <c r="X2440" i="1" s="1"/>
  <c r="R2431" i="1"/>
  <c r="V2431" i="1" s="1"/>
  <c r="U2365" i="1"/>
  <c r="Y2365" i="1" s="1"/>
  <c r="S2360" i="1"/>
  <c r="W2360" i="1" s="1"/>
  <c r="AF2341" i="1"/>
  <c r="AG2341" i="1" s="1"/>
  <c r="AH2329" i="1"/>
  <c r="AI2329" i="1" s="1"/>
  <c r="K2329" i="1" s="1"/>
  <c r="R2318" i="1"/>
  <c r="V2318" i="1" s="1"/>
  <c r="AH2291" i="1"/>
  <c r="AI2291" i="1" s="1"/>
  <c r="K2291" i="1" s="1"/>
  <c r="AF2278" i="1"/>
  <c r="AG2278" i="1" s="1"/>
  <c r="AH2272" i="1"/>
  <c r="AI2272" i="1" s="1"/>
  <c r="AF2271" i="1"/>
  <c r="AG2271" i="1" s="1"/>
  <c r="AH2262" i="1"/>
  <c r="AI2262" i="1" s="1"/>
  <c r="AH2258" i="1"/>
  <c r="AI2258" i="1" s="1"/>
  <c r="AF2257" i="1"/>
  <c r="AG2257" i="1" s="1"/>
  <c r="K2257" i="1" s="1"/>
  <c r="R2237" i="1"/>
  <c r="V2237" i="1" s="1"/>
  <c r="R2220" i="1"/>
  <c r="V2220" i="1" s="1"/>
  <c r="AH2214" i="1"/>
  <c r="AI2214" i="1" s="1"/>
  <c r="K2214" i="1" s="1"/>
  <c r="AF2213" i="1"/>
  <c r="AG2213" i="1" s="1"/>
  <c r="K2213" i="1" s="1"/>
  <c r="R2203" i="1"/>
  <c r="V2203" i="1" s="1"/>
  <c r="I2203" i="1" s="1"/>
  <c r="R2177" i="1"/>
  <c r="V2177" i="1" s="1"/>
  <c r="I2177" i="1" s="1"/>
  <c r="AH2177" i="1"/>
  <c r="AI2177" i="1" s="1"/>
  <c r="R2174" i="1"/>
  <c r="V2174" i="1" s="1"/>
  <c r="AC2136" i="1"/>
  <c r="AD2136" i="1" s="1"/>
  <c r="L2136" i="1" s="1"/>
  <c r="AF2136" i="1"/>
  <c r="AG2136" i="1" s="1"/>
  <c r="AA2134" i="1"/>
  <c r="AB2134" i="1" s="1"/>
  <c r="L2134" i="1" s="1"/>
  <c r="AF2134" i="1"/>
  <c r="AG2134" i="1" s="1"/>
  <c r="K2134" i="1" s="1"/>
  <c r="AH2108" i="1"/>
  <c r="AI2108" i="1" s="1"/>
  <c r="S2099" i="1"/>
  <c r="W2099" i="1" s="1"/>
  <c r="I2099" i="1" s="1"/>
  <c r="AA2087" i="1"/>
  <c r="AB2087" i="1" s="1"/>
  <c r="AH2087" i="1"/>
  <c r="AI2087" i="1" s="1"/>
  <c r="K2087" i="1" s="1"/>
  <c r="AA2074" i="1"/>
  <c r="AB2074" i="1" s="1"/>
  <c r="AF2074" i="1"/>
  <c r="AG2074" i="1" s="1"/>
  <c r="AH2074" i="1"/>
  <c r="AI2074" i="1" s="1"/>
  <c r="K2074" i="1" s="1"/>
  <c r="AA2069" i="1"/>
  <c r="AB2069" i="1" s="1"/>
  <c r="L2069" i="1" s="1"/>
  <c r="AF2069" i="1"/>
  <c r="AG2069" i="1" s="1"/>
  <c r="K2069" i="1" s="1"/>
  <c r="AC2053" i="1"/>
  <c r="AD2053" i="1" s="1"/>
  <c r="AA2053" i="1"/>
  <c r="AB2053" i="1" s="1"/>
  <c r="L2053" i="1" s="1"/>
  <c r="AH2053" i="1"/>
  <c r="AI2053" i="1" s="1"/>
  <c r="AA2026" i="1"/>
  <c r="AB2026" i="1" s="1"/>
  <c r="AC2026" i="1"/>
  <c r="AD2026" i="1" s="1"/>
  <c r="L2026" i="1" s="1"/>
  <c r="AH2026" i="1"/>
  <c r="AI2026" i="1" s="1"/>
  <c r="K2026" i="1" s="1"/>
  <c r="AA2014" i="1"/>
  <c r="AB2014" i="1" s="1"/>
  <c r="AC2014" i="1"/>
  <c r="AD2014" i="1" s="1"/>
  <c r="L2014" i="1" s="1"/>
  <c r="R1987" i="1"/>
  <c r="V1987" i="1" s="1"/>
  <c r="AA1886" i="1"/>
  <c r="AB1886" i="1" s="1"/>
  <c r="L1886" i="1" s="1"/>
  <c r="S1886" i="1"/>
  <c r="W1886" i="1" s="1"/>
  <c r="AC1886" i="1"/>
  <c r="AD1886" i="1" s="1"/>
  <c r="AF1886" i="1"/>
  <c r="AG1886" i="1" s="1"/>
  <c r="K1886" i="1" s="1"/>
  <c r="AA1823" i="1"/>
  <c r="AB1823" i="1" s="1"/>
  <c r="U1823" i="1"/>
  <c r="Y1823" i="1" s="1"/>
  <c r="S1503" i="1"/>
  <c r="W1503" i="1" s="1"/>
  <c r="U1503" i="1"/>
  <c r="Y1503" i="1" s="1"/>
  <c r="AH1406" i="1"/>
  <c r="AI1406" i="1" s="1"/>
  <c r="K1406" i="1" s="1"/>
  <c r="AF1406" i="1"/>
  <c r="AG1406" i="1" s="1"/>
  <c r="AH1381" i="1"/>
  <c r="AI1381" i="1" s="1"/>
  <c r="AC1381" i="1"/>
  <c r="AD1381" i="1" s="1"/>
  <c r="AF1381" i="1"/>
  <c r="AG1381" i="1" s="1"/>
  <c r="K1381" i="1" s="1"/>
  <c r="AC1357" i="1"/>
  <c r="AD1357" i="1" s="1"/>
  <c r="AF1357" i="1"/>
  <c r="AG1357" i="1" s="1"/>
  <c r="K1357" i="1" s="1"/>
  <c r="AH1357" i="1"/>
  <c r="AI1357" i="1" s="1"/>
  <c r="R1315" i="1"/>
  <c r="V1315" i="1" s="1"/>
  <c r="I1315" i="1" s="1"/>
  <c r="AF1315" i="1"/>
  <c r="AG1315" i="1" s="1"/>
  <c r="K1315" i="1" s="1"/>
  <c r="AC2656" i="1"/>
  <c r="AD2656" i="1" s="1"/>
  <c r="AC2630" i="1"/>
  <c r="AD2630" i="1" s="1"/>
  <c r="AC2629" i="1"/>
  <c r="AD2629" i="1" s="1"/>
  <c r="AC2624" i="1"/>
  <c r="AD2624" i="1" s="1"/>
  <c r="AH2618" i="1"/>
  <c r="AI2618" i="1" s="1"/>
  <c r="AC2612" i="1"/>
  <c r="AD2612" i="1" s="1"/>
  <c r="L2612" i="1" s="1"/>
  <c r="T2580" i="1"/>
  <c r="X2580" i="1" s="1"/>
  <c r="AC2478" i="1"/>
  <c r="AD2478" i="1" s="1"/>
  <c r="L2478" i="1" s="1"/>
  <c r="T2474" i="1"/>
  <c r="X2474" i="1" s="1"/>
  <c r="T2442" i="1"/>
  <c r="X2442" i="1" s="1"/>
  <c r="I2442" i="1" s="1"/>
  <c r="T2426" i="1"/>
  <c r="X2426" i="1" s="1"/>
  <c r="U2405" i="1"/>
  <c r="Y2405" i="1" s="1"/>
  <c r="AA2377" i="1"/>
  <c r="AB2377" i="1" s="1"/>
  <c r="AH2352" i="1"/>
  <c r="AI2352" i="1" s="1"/>
  <c r="AA2347" i="1"/>
  <c r="AB2347" i="1" s="1"/>
  <c r="AC2341" i="1"/>
  <c r="AD2341" i="1" s="1"/>
  <c r="L2341" i="1" s="1"/>
  <c r="R2335" i="1"/>
  <c r="V2335" i="1" s="1"/>
  <c r="AF2333" i="1"/>
  <c r="AG2333" i="1" s="1"/>
  <c r="AA2332" i="1"/>
  <c r="AB2332" i="1" s="1"/>
  <c r="L2332" i="1" s="1"/>
  <c r="AF2329" i="1"/>
  <c r="AG2329" i="1" s="1"/>
  <c r="AC2328" i="1"/>
  <c r="AD2328" i="1" s="1"/>
  <c r="L2328" i="1" s="1"/>
  <c r="AA2322" i="1"/>
  <c r="AB2322" i="1" s="1"/>
  <c r="AF2317" i="1"/>
  <c r="AG2317" i="1" s="1"/>
  <c r="K2317" i="1" s="1"/>
  <c r="AC2316" i="1"/>
  <c r="AD2316" i="1" s="1"/>
  <c r="T2312" i="1"/>
  <c r="X2312" i="1" s="1"/>
  <c r="AF2306" i="1"/>
  <c r="AG2306" i="1" s="1"/>
  <c r="K2306" i="1" s="1"/>
  <c r="AA2305" i="1"/>
  <c r="AB2305" i="1" s="1"/>
  <c r="AC2297" i="1"/>
  <c r="AD2297" i="1" s="1"/>
  <c r="L2297" i="1" s="1"/>
  <c r="AH2294" i="1"/>
  <c r="AI2294" i="1" s="1"/>
  <c r="K2294" i="1" s="1"/>
  <c r="AF2291" i="1"/>
  <c r="AG2291" i="1" s="1"/>
  <c r="AC2290" i="1"/>
  <c r="AD2290" i="1" s="1"/>
  <c r="AC2289" i="1"/>
  <c r="AD2289" i="1" s="1"/>
  <c r="L2289" i="1" s="1"/>
  <c r="AH2283" i="1"/>
  <c r="AI2283" i="1" s="1"/>
  <c r="K2283" i="1" s="1"/>
  <c r="AC2278" i="1"/>
  <c r="AD2278" i="1" s="1"/>
  <c r="L2278" i="1" s="1"/>
  <c r="AF2272" i="1"/>
  <c r="AG2272" i="1" s="1"/>
  <c r="K2272" i="1" s="1"/>
  <c r="AC2271" i="1"/>
  <c r="AD2271" i="1" s="1"/>
  <c r="L2271" i="1" s="1"/>
  <c r="AF2262" i="1"/>
  <c r="AG2262" i="1" s="1"/>
  <c r="K2262" i="1" s="1"/>
  <c r="AF2258" i="1"/>
  <c r="AG2258" i="1" s="1"/>
  <c r="K2258" i="1" s="1"/>
  <c r="AC2257" i="1"/>
  <c r="AD2257" i="1" s="1"/>
  <c r="AC2249" i="1"/>
  <c r="AD2249" i="1" s="1"/>
  <c r="T2242" i="1"/>
  <c r="X2242" i="1" s="1"/>
  <c r="I2242" i="1" s="1"/>
  <c r="AH2234" i="1"/>
  <c r="AI2234" i="1" s="1"/>
  <c r="AF2214" i="1"/>
  <c r="AG2214" i="1" s="1"/>
  <c r="AC2213" i="1"/>
  <c r="AD2213" i="1" s="1"/>
  <c r="T2209" i="1"/>
  <c r="X2209" i="1" s="1"/>
  <c r="AC2186" i="1"/>
  <c r="AD2186" i="1" s="1"/>
  <c r="AF2185" i="1"/>
  <c r="AG2185" i="1" s="1"/>
  <c r="AA2185" i="1"/>
  <c r="AB2185" i="1" s="1"/>
  <c r="AF2176" i="1"/>
  <c r="AG2176" i="1" s="1"/>
  <c r="K2176" i="1" s="1"/>
  <c r="AC2153" i="1"/>
  <c r="AD2153" i="1" s="1"/>
  <c r="L2153" i="1" s="1"/>
  <c r="R2147" i="1"/>
  <c r="V2147" i="1" s="1"/>
  <c r="I2147" i="1" s="1"/>
  <c r="R2144" i="1"/>
  <c r="V2144" i="1" s="1"/>
  <c r="I2144" i="1" s="1"/>
  <c r="AH2144" i="1"/>
  <c r="AI2144" i="1" s="1"/>
  <c r="S2124" i="1"/>
  <c r="W2124" i="1" s="1"/>
  <c r="AF2108" i="1"/>
  <c r="AG2108" i="1" s="1"/>
  <c r="K2108" i="1" s="1"/>
  <c r="AF2099" i="1"/>
  <c r="AG2099" i="1" s="1"/>
  <c r="K2099" i="1" s="1"/>
  <c r="AA2099" i="1"/>
  <c r="AB2099" i="1" s="1"/>
  <c r="L2099" i="1" s="1"/>
  <c r="S1974" i="1"/>
  <c r="W1974" i="1" s="1"/>
  <c r="AA1974" i="1"/>
  <c r="AB1974" i="1" s="1"/>
  <c r="AC1974" i="1"/>
  <c r="AD1974" i="1" s="1"/>
  <c r="L1974" i="1" s="1"/>
  <c r="AH1974" i="1"/>
  <c r="AI1974" i="1" s="1"/>
  <c r="K1974" i="1" s="1"/>
  <c r="AA1933" i="1"/>
  <c r="AB1933" i="1" s="1"/>
  <c r="AC1933" i="1"/>
  <c r="AD1933" i="1" s="1"/>
  <c r="L1933" i="1" s="1"/>
  <c r="AH1933" i="1"/>
  <c r="AI1933" i="1" s="1"/>
  <c r="K1933" i="1" s="1"/>
  <c r="AH1901" i="1"/>
  <c r="AI1901" i="1" s="1"/>
  <c r="K1901" i="1" s="1"/>
  <c r="T1901" i="1"/>
  <c r="X1901" i="1" s="1"/>
  <c r="I1901" i="1" s="1"/>
  <c r="AC1901" i="1"/>
  <c r="AD1901" i="1" s="1"/>
  <c r="L1901" i="1" s="1"/>
  <c r="AF1901" i="1"/>
  <c r="AG1901" i="1" s="1"/>
  <c r="T2719" i="1"/>
  <c r="X2719" i="1" s="1"/>
  <c r="U2714" i="1"/>
  <c r="Y2714" i="1" s="1"/>
  <c r="S2708" i="1"/>
  <c r="W2708" i="1" s="1"/>
  <c r="T2686" i="1"/>
  <c r="X2686" i="1" s="1"/>
  <c r="R2675" i="1"/>
  <c r="V2675" i="1" s="1"/>
  <c r="R2655" i="1"/>
  <c r="V2655" i="1" s="1"/>
  <c r="S2645" i="1"/>
  <c r="W2645" i="1" s="1"/>
  <c r="T2622" i="1"/>
  <c r="X2622" i="1" s="1"/>
  <c r="I2622" i="1" s="1"/>
  <c r="AF2618" i="1"/>
  <c r="AG2618" i="1" s="1"/>
  <c r="K2618" i="1" s="1"/>
  <c r="AA2601" i="1"/>
  <c r="AB2601" i="1" s="1"/>
  <c r="L2601" i="1" s="1"/>
  <c r="R2600" i="1"/>
  <c r="V2600" i="1" s="1"/>
  <c r="AF2595" i="1"/>
  <c r="AG2595" i="1" s="1"/>
  <c r="AF2590" i="1"/>
  <c r="AG2590" i="1" s="1"/>
  <c r="S2581" i="1"/>
  <c r="W2581" i="1" s="1"/>
  <c r="AF2578" i="1"/>
  <c r="AG2578" i="1" s="1"/>
  <c r="U2576" i="1"/>
  <c r="Y2576" i="1" s="1"/>
  <c r="I2576" i="1" s="1"/>
  <c r="S2573" i="1"/>
  <c r="W2573" i="1" s="1"/>
  <c r="R2572" i="1"/>
  <c r="V2572" i="1" s="1"/>
  <c r="R2568" i="1"/>
  <c r="V2568" i="1" s="1"/>
  <c r="I2568" i="1" s="1"/>
  <c r="U2559" i="1"/>
  <c r="Y2559" i="1" s="1"/>
  <c r="AA2540" i="1"/>
  <c r="AB2540" i="1" s="1"/>
  <c r="R2536" i="1"/>
  <c r="V2536" i="1" s="1"/>
  <c r="U2534" i="1"/>
  <c r="Y2534" i="1" s="1"/>
  <c r="I2534" i="1" s="1"/>
  <c r="U2525" i="1"/>
  <c r="Y2525" i="1" s="1"/>
  <c r="S2523" i="1"/>
  <c r="W2523" i="1" s="1"/>
  <c r="AH2512" i="1"/>
  <c r="AI2512" i="1" s="1"/>
  <c r="S2501" i="1"/>
  <c r="W2501" i="1" s="1"/>
  <c r="U2494" i="1"/>
  <c r="Y2494" i="1" s="1"/>
  <c r="S2492" i="1"/>
  <c r="W2492" i="1" s="1"/>
  <c r="S2424" i="1"/>
  <c r="W2424" i="1" s="1"/>
  <c r="R2417" i="1"/>
  <c r="V2417" i="1" s="1"/>
  <c r="I2417" i="1" s="1"/>
  <c r="AA2409" i="1"/>
  <c r="AB2409" i="1" s="1"/>
  <c r="AF2364" i="1"/>
  <c r="AG2364" i="1" s="1"/>
  <c r="K2364" i="1" s="1"/>
  <c r="R2362" i="1"/>
  <c r="V2362" i="1" s="1"/>
  <c r="AF2352" i="1"/>
  <c r="AG2352" i="1" s="1"/>
  <c r="K2352" i="1" s="1"/>
  <c r="AA2341" i="1"/>
  <c r="AB2341" i="1" s="1"/>
  <c r="AA2333" i="1"/>
  <c r="AB2333" i="1" s="1"/>
  <c r="AC2329" i="1"/>
  <c r="AD2329" i="1" s="1"/>
  <c r="L2329" i="1" s="1"/>
  <c r="AA2328" i="1"/>
  <c r="AB2328" i="1" s="1"/>
  <c r="AC2317" i="1"/>
  <c r="AD2317" i="1" s="1"/>
  <c r="AA2316" i="1"/>
  <c r="AB2316" i="1" s="1"/>
  <c r="L2316" i="1" s="1"/>
  <c r="AA2306" i="1"/>
  <c r="AB2306" i="1" s="1"/>
  <c r="L2306" i="1" s="1"/>
  <c r="R2301" i="1"/>
  <c r="V2301" i="1" s="1"/>
  <c r="AF2294" i="1"/>
  <c r="AG2294" i="1" s="1"/>
  <c r="AC2291" i="1"/>
  <c r="AD2291" i="1" s="1"/>
  <c r="L2291" i="1" s="1"/>
  <c r="AA2290" i="1"/>
  <c r="AB2290" i="1" s="1"/>
  <c r="L2290" i="1" s="1"/>
  <c r="R2289" i="1"/>
  <c r="V2289" i="1" s="1"/>
  <c r="AH2287" i="1"/>
  <c r="AI2287" i="1" s="1"/>
  <c r="AH2284" i="1"/>
  <c r="AI2284" i="1" s="1"/>
  <c r="K2284" i="1" s="1"/>
  <c r="AF2283" i="1"/>
  <c r="AG2283" i="1" s="1"/>
  <c r="AA2278" i="1"/>
  <c r="AB2278" i="1" s="1"/>
  <c r="T2274" i="1"/>
  <c r="X2274" i="1" s="1"/>
  <c r="I2274" i="1" s="1"/>
  <c r="AC2272" i="1"/>
  <c r="AD2272" i="1" s="1"/>
  <c r="AA2271" i="1"/>
  <c r="AB2271" i="1" s="1"/>
  <c r="T2269" i="1"/>
  <c r="X2269" i="1" s="1"/>
  <c r="AH2264" i="1"/>
  <c r="AI2264" i="1" s="1"/>
  <c r="AC2262" i="1"/>
  <c r="AD2262" i="1" s="1"/>
  <c r="AC2258" i="1"/>
  <c r="AD2258" i="1" s="1"/>
  <c r="AA2257" i="1"/>
  <c r="AB2257" i="1" s="1"/>
  <c r="L2257" i="1" s="1"/>
  <c r="AH2252" i="1"/>
  <c r="AI2252" i="1" s="1"/>
  <c r="AH2243" i="1"/>
  <c r="AI2243" i="1" s="1"/>
  <c r="R2238" i="1"/>
  <c r="V2238" i="1" s="1"/>
  <c r="I2238" i="1" s="1"/>
  <c r="AC2234" i="1"/>
  <c r="AD2234" i="1" s="1"/>
  <c r="AH2227" i="1"/>
  <c r="AI2227" i="1" s="1"/>
  <c r="AH2223" i="1"/>
  <c r="AI2223" i="1" s="1"/>
  <c r="AC2214" i="1"/>
  <c r="AD2214" i="1" s="1"/>
  <c r="L2214" i="1" s="1"/>
  <c r="AA2213" i="1"/>
  <c r="AB2213" i="1" s="1"/>
  <c r="L2213" i="1" s="1"/>
  <c r="AH2209" i="1"/>
  <c r="AI2209" i="1" s="1"/>
  <c r="AH2208" i="1"/>
  <c r="AI2208" i="1" s="1"/>
  <c r="T2207" i="1"/>
  <c r="X2207" i="1" s="1"/>
  <c r="I2207" i="1" s="1"/>
  <c r="AA2205" i="1"/>
  <c r="AB2205" i="1" s="1"/>
  <c r="L2205" i="1" s="1"/>
  <c r="R2199" i="1"/>
  <c r="V2199" i="1" s="1"/>
  <c r="R2197" i="1"/>
  <c r="V2197" i="1" s="1"/>
  <c r="AC2194" i="1"/>
  <c r="AD2194" i="1" s="1"/>
  <c r="AH2194" i="1"/>
  <c r="AI2194" i="1" s="1"/>
  <c r="AA2186" i="1"/>
  <c r="AB2186" i="1" s="1"/>
  <c r="L2186" i="1" s="1"/>
  <c r="AA2180" i="1"/>
  <c r="AB2180" i="1" s="1"/>
  <c r="L2180" i="1" s="1"/>
  <c r="S2178" i="1"/>
  <c r="W2178" i="1" s="1"/>
  <c r="I2178" i="1" s="1"/>
  <c r="T2178" i="1"/>
  <c r="X2178" i="1" s="1"/>
  <c r="AH2178" i="1"/>
  <c r="AI2178" i="1" s="1"/>
  <c r="AC2176" i="1"/>
  <c r="AD2176" i="1" s="1"/>
  <c r="AF2166" i="1"/>
  <c r="AG2166" i="1" s="1"/>
  <c r="T2160" i="1"/>
  <c r="X2160" i="1" s="1"/>
  <c r="AA2153" i="1"/>
  <c r="AB2153" i="1" s="1"/>
  <c r="AC2140" i="1"/>
  <c r="AD2140" i="1" s="1"/>
  <c r="AC2128" i="1"/>
  <c r="AD2128" i="1" s="1"/>
  <c r="L2128" i="1" s="1"/>
  <c r="AA2127" i="1"/>
  <c r="AB2127" i="1" s="1"/>
  <c r="L2127" i="1" s="1"/>
  <c r="AH2125" i="1"/>
  <c r="AI2125" i="1" s="1"/>
  <c r="K2125" i="1" s="1"/>
  <c r="AC2110" i="1"/>
  <c r="AD2110" i="1" s="1"/>
  <c r="L2110" i="1" s="1"/>
  <c r="AA2110" i="1"/>
  <c r="AB2110" i="1" s="1"/>
  <c r="AA2108" i="1"/>
  <c r="AB2108" i="1" s="1"/>
  <c r="L2108" i="1" s="1"/>
  <c r="AC2103" i="1"/>
  <c r="AD2103" i="1" s="1"/>
  <c r="AA2098" i="1"/>
  <c r="AB2098" i="1" s="1"/>
  <c r="T2008" i="1"/>
  <c r="X2008" i="1" s="1"/>
  <c r="AC2008" i="1"/>
  <c r="AD2008" i="1" s="1"/>
  <c r="T2650" i="1"/>
  <c r="X2650" i="1" s="1"/>
  <c r="I2650" i="1" s="1"/>
  <c r="R2649" i="1"/>
  <c r="V2649" i="1" s="1"/>
  <c r="S2641" i="1"/>
  <c r="W2641" i="1" s="1"/>
  <c r="R2634" i="1"/>
  <c r="V2634" i="1" s="1"/>
  <c r="T2620" i="1"/>
  <c r="X2620" i="1" s="1"/>
  <c r="I2620" i="1" s="1"/>
  <c r="U2597" i="1"/>
  <c r="Y2597" i="1" s="1"/>
  <c r="AH2579" i="1"/>
  <c r="AI2579" i="1" s="1"/>
  <c r="K2579" i="1" s="1"/>
  <c r="AC2578" i="1"/>
  <c r="AD2578" i="1" s="1"/>
  <c r="L2578" i="1" s="1"/>
  <c r="R2564" i="1"/>
  <c r="V2564" i="1" s="1"/>
  <c r="S2552" i="1"/>
  <c r="W2552" i="1" s="1"/>
  <c r="S2540" i="1"/>
  <c r="W2540" i="1" s="1"/>
  <c r="T2510" i="1"/>
  <c r="X2510" i="1" s="1"/>
  <c r="U2506" i="1"/>
  <c r="Y2506" i="1" s="1"/>
  <c r="I2506" i="1" s="1"/>
  <c r="AH2504" i="1"/>
  <c r="AI2504" i="1" s="1"/>
  <c r="K2504" i="1" s="1"/>
  <c r="T2450" i="1"/>
  <c r="X2450" i="1" s="1"/>
  <c r="I2450" i="1" s="1"/>
  <c r="AA2425" i="1"/>
  <c r="AB2425" i="1" s="1"/>
  <c r="L2425" i="1" s="1"/>
  <c r="S2409" i="1"/>
  <c r="W2409" i="1" s="1"/>
  <c r="S2400" i="1"/>
  <c r="W2400" i="1" s="1"/>
  <c r="R2373" i="1"/>
  <c r="V2373" i="1" s="1"/>
  <c r="S2364" i="1"/>
  <c r="W2364" i="1" s="1"/>
  <c r="R2361" i="1"/>
  <c r="V2361" i="1" s="1"/>
  <c r="AC2355" i="1"/>
  <c r="AD2355" i="1" s="1"/>
  <c r="L2355" i="1" s="1"/>
  <c r="AF2344" i="1"/>
  <c r="AG2344" i="1" s="1"/>
  <c r="R2341" i="1"/>
  <c r="V2341" i="1" s="1"/>
  <c r="AH2338" i="1"/>
  <c r="AI2338" i="1" s="1"/>
  <c r="K2338" i="1" s="1"/>
  <c r="AH2335" i="1"/>
  <c r="AI2335" i="1" s="1"/>
  <c r="K2335" i="1" s="1"/>
  <c r="AH2326" i="1"/>
  <c r="AI2326" i="1" s="1"/>
  <c r="K2326" i="1" s="1"/>
  <c r="AC2323" i="1"/>
  <c r="AD2323" i="1" s="1"/>
  <c r="T2322" i="1"/>
  <c r="X2322" i="1" s="1"/>
  <c r="I2322" i="1" s="1"/>
  <c r="T2319" i="1"/>
  <c r="X2319" i="1" s="1"/>
  <c r="AA2317" i="1"/>
  <c r="AB2317" i="1" s="1"/>
  <c r="L2317" i="1" s="1"/>
  <c r="R2308" i="1"/>
  <c r="V2308" i="1" s="1"/>
  <c r="AF2300" i="1"/>
  <c r="AG2300" i="1" s="1"/>
  <c r="T2290" i="1"/>
  <c r="X2290" i="1" s="1"/>
  <c r="AC2287" i="1"/>
  <c r="AD2287" i="1" s="1"/>
  <c r="AF2285" i="1"/>
  <c r="AG2285" i="1" s="1"/>
  <c r="K2285" i="1" s="1"/>
  <c r="AF2284" i="1"/>
  <c r="AG2284" i="1" s="1"/>
  <c r="AC2283" i="1"/>
  <c r="AD2283" i="1" s="1"/>
  <c r="L2283" i="1" s="1"/>
  <c r="R2282" i="1"/>
  <c r="V2282" i="1" s="1"/>
  <c r="R2278" i="1"/>
  <c r="V2278" i="1" s="1"/>
  <c r="R2270" i="1"/>
  <c r="V2270" i="1" s="1"/>
  <c r="AH2266" i="1"/>
  <c r="AI2266" i="1" s="1"/>
  <c r="K2266" i="1" s="1"/>
  <c r="AH2265" i="1"/>
  <c r="AI2265" i="1" s="1"/>
  <c r="K2265" i="1" s="1"/>
  <c r="AF2264" i="1"/>
  <c r="AG2264" i="1" s="1"/>
  <c r="K2264" i="1" s="1"/>
  <c r="AA2258" i="1"/>
  <c r="AB2258" i="1" s="1"/>
  <c r="L2258" i="1" s="1"/>
  <c r="R2257" i="1"/>
  <c r="V2257" i="1" s="1"/>
  <c r="AH2253" i="1"/>
  <c r="AI2253" i="1" s="1"/>
  <c r="AF2252" i="1"/>
  <c r="AG2252" i="1" s="1"/>
  <c r="K2252" i="1" s="1"/>
  <c r="T2238" i="1"/>
  <c r="X2238" i="1" s="1"/>
  <c r="T2233" i="1"/>
  <c r="X2233" i="1" s="1"/>
  <c r="AF2223" i="1"/>
  <c r="AG2223" i="1" s="1"/>
  <c r="K2223" i="1" s="1"/>
  <c r="AH2220" i="1"/>
  <c r="AI2220" i="1" s="1"/>
  <c r="K2220" i="1" s="1"/>
  <c r="AH2216" i="1"/>
  <c r="AI2216" i="1" s="1"/>
  <c r="R2213" i="1"/>
  <c r="V2213" i="1" s="1"/>
  <c r="AH2210" i="1"/>
  <c r="AI2210" i="1" s="1"/>
  <c r="K2210" i="1" s="1"/>
  <c r="AF2209" i="1"/>
  <c r="AG2209" i="1" s="1"/>
  <c r="K2209" i="1" s="1"/>
  <c r="AF2208" i="1"/>
  <c r="AG2208" i="1" s="1"/>
  <c r="K2208" i="1" s="1"/>
  <c r="R2202" i="1"/>
  <c r="V2202" i="1" s="1"/>
  <c r="AF2198" i="1"/>
  <c r="AG2198" i="1" s="1"/>
  <c r="AF2196" i="1"/>
  <c r="AG2196" i="1" s="1"/>
  <c r="T2195" i="1"/>
  <c r="X2195" i="1" s="1"/>
  <c r="I2195" i="1" s="1"/>
  <c r="AH2193" i="1"/>
  <c r="AI2193" i="1" s="1"/>
  <c r="AF2177" i="1"/>
  <c r="AG2177" i="1" s="1"/>
  <c r="K2177" i="1" s="1"/>
  <c r="AA2176" i="1"/>
  <c r="AB2176" i="1" s="1"/>
  <c r="L2176" i="1" s="1"/>
  <c r="AC2159" i="1"/>
  <c r="AD2159" i="1" s="1"/>
  <c r="AF2155" i="1"/>
  <c r="AG2155" i="1" s="1"/>
  <c r="AH2149" i="1"/>
  <c r="AI2149" i="1" s="1"/>
  <c r="K2149" i="1" s="1"/>
  <c r="AH2146" i="1"/>
  <c r="AI2146" i="1" s="1"/>
  <c r="AC2145" i="1"/>
  <c r="AD2145" i="1" s="1"/>
  <c r="L2145" i="1" s="1"/>
  <c r="AH2145" i="1"/>
  <c r="AI2145" i="1" s="1"/>
  <c r="K2145" i="1" s="1"/>
  <c r="R2142" i="1"/>
  <c r="V2142" i="1" s="1"/>
  <c r="AA2142" i="1"/>
  <c r="AB2142" i="1" s="1"/>
  <c r="T2140" i="1"/>
  <c r="X2140" i="1" s="1"/>
  <c r="AH2136" i="1"/>
  <c r="AI2136" i="1" s="1"/>
  <c r="K2136" i="1" s="1"/>
  <c r="U2128" i="1"/>
  <c r="Y2128" i="1" s="1"/>
  <c r="AA2125" i="1"/>
  <c r="AB2125" i="1" s="1"/>
  <c r="AH2111" i="1"/>
  <c r="AI2111" i="1" s="1"/>
  <c r="K2111" i="1" s="1"/>
  <c r="R2108" i="1"/>
  <c r="V2108" i="1" s="1"/>
  <c r="U2088" i="1"/>
  <c r="Y2088" i="1" s="1"/>
  <c r="I2088" i="1" s="1"/>
  <c r="AA2088" i="1"/>
  <c r="AB2088" i="1" s="1"/>
  <c r="AF2058" i="1"/>
  <c r="AG2058" i="1" s="1"/>
  <c r="AA2058" i="1"/>
  <c r="AB2058" i="1" s="1"/>
  <c r="AA2050" i="1"/>
  <c r="AB2050" i="1" s="1"/>
  <c r="L2050" i="1" s="1"/>
  <c r="AF2050" i="1"/>
  <c r="AG2050" i="1" s="1"/>
  <c r="K2050" i="1" s="1"/>
  <c r="AA2031" i="1"/>
  <c r="AB2031" i="1" s="1"/>
  <c r="L2031" i="1" s="1"/>
  <c r="AC2031" i="1"/>
  <c r="AD2031" i="1" s="1"/>
  <c r="AH2031" i="1"/>
  <c r="AI2031" i="1" s="1"/>
  <c r="S1895" i="1"/>
  <c r="W1895" i="1" s="1"/>
  <c r="U1895" i="1"/>
  <c r="Y1895" i="1" s="1"/>
  <c r="I1895" i="1" s="1"/>
  <c r="R2724" i="1"/>
  <c r="V2724" i="1" s="1"/>
  <c r="U2706" i="1"/>
  <c r="Y2706" i="1" s="1"/>
  <c r="AH2644" i="1"/>
  <c r="AI2644" i="1" s="1"/>
  <c r="K2644" i="1" s="1"/>
  <c r="T2630" i="1"/>
  <c r="X2630" i="1" s="1"/>
  <c r="T2629" i="1"/>
  <c r="X2629" i="1" s="1"/>
  <c r="T2624" i="1"/>
  <c r="X2624" i="1" s="1"/>
  <c r="R2618" i="1"/>
  <c r="V2618" i="1" s="1"/>
  <c r="I2618" i="1" s="1"/>
  <c r="AH2604" i="1"/>
  <c r="AI2604" i="1" s="1"/>
  <c r="R2592" i="1"/>
  <c r="V2592" i="1" s="1"/>
  <c r="R2590" i="1"/>
  <c r="V2590" i="1" s="1"/>
  <c r="R2581" i="1"/>
  <c r="V2581" i="1" s="1"/>
  <c r="I2581" i="1" s="1"/>
  <c r="AF2579" i="1"/>
  <c r="AG2579" i="1" s="1"/>
  <c r="U2561" i="1"/>
  <c r="Y2561" i="1" s="1"/>
  <c r="S2547" i="1"/>
  <c r="W2547" i="1" s="1"/>
  <c r="I2547" i="1" s="1"/>
  <c r="R2540" i="1"/>
  <c r="V2540" i="1" s="1"/>
  <c r="T2466" i="1"/>
  <c r="X2466" i="1" s="1"/>
  <c r="AA2449" i="1"/>
  <c r="AB2449" i="1" s="1"/>
  <c r="L2449" i="1" s="1"/>
  <c r="S2397" i="1"/>
  <c r="W2397" i="1" s="1"/>
  <c r="I2397" i="1" s="1"/>
  <c r="AC2352" i="1"/>
  <c r="AD2352" i="1" s="1"/>
  <c r="AF2349" i="1"/>
  <c r="AG2349" i="1" s="1"/>
  <c r="R2347" i="1"/>
  <c r="V2347" i="1" s="1"/>
  <c r="AF2338" i="1"/>
  <c r="AG2338" i="1" s="1"/>
  <c r="AF2335" i="1"/>
  <c r="AG2335" i="1" s="1"/>
  <c r="AF2326" i="1"/>
  <c r="AG2326" i="1" s="1"/>
  <c r="T2317" i="1"/>
  <c r="X2317" i="1" s="1"/>
  <c r="AH2309" i="1"/>
  <c r="AI2309" i="1" s="1"/>
  <c r="R2297" i="1"/>
  <c r="V2297" i="1" s="1"/>
  <c r="AC2285" i="1"/>
  <c r="AD2285" i="1" s="1"/>
  <c r="AC2284" i="1"/>
  <c r="AD2284" i="1" s="1"/>
  <c r="L2284" i="1" s="1"/>
  <c r="AC2264" i="1"/>
  <c r="AD2264" i="1" s="1"/>
  <c r="AH2260" i="1"/>
  <c r="AI2260" i="1" s="1"/>
  <c r="K2260" i="1" s="1"/>
  <c r="AC2252" i="1"/>
  <c r="AD2252" i="1" s="1"/>
  <c r="AH2237" i="1"/>
  <c r="AI2237" i="1" s="1"/>
  <c r="K2237" i="1" s="1"/>
  <c r="AC2223" i="1"/>
  <c r="AD2223" i="1" s="1"/>
  <c r="AF2216" i="1"/>
  <c r="AG2216" i="1" s="1"/>
  <c r="K2216" i="1" s="1"/>
  <c r="AF2210" i="1"/>
  <c r="AG2210" i="1" s="1"/>
  <c r="AC2209" i="1"/>
  <c r="AD2209" i="1" s="1"/>
  <c r="AC2208" i="1"/>
  <c r="AD2208" i="1" s="1"/>
  <c r="AH2203" i="1"/>
  <c r="AI2203" i="1" s="1"/>
  <c r="T2202" i="1"/>
  <c r="X2202" i="1" s="1"/>
  <c r="R2195" i="1"/>
  <c r="V2195" i="1" s="1"/>
  <c r="AH2195" i="1"/>
  <c r="AI2195" i="1" s="1"/>
  <c r="K2195" i="1" s="1"/>
  <c r="AA2193" i="1"/>
  <c r="AB2193" i="1" s="1"/>
  <c r="L2193" i="1" s="1"/>
  <c r="AH2187" i="1"/>
  <c r="AI2187" i="1" s="1"/>
  <c r="R2179" i="1"/>
  <c r="V2179" i="1" s="1"/>
  <c r="AC2179" i="1"/>
  <c r="AD2179" i="1" s="1"/>
  <c r="L2179" i="1" s="1"/>
  <c r="AC2177" i="1"/>
  <c r="AD2177" i="1" s="1"/>
  <c r="AA2157" i="1"/>
  <c r="AB2157" i="1" s="1"/>
  <c r="AC2157" i="1"/>
  <c r="AD2157" i="1" s="1"/>
  <c r="L2157" i="1" s="1"/>
  <c r="AA2155" i="1"/>
  <c r="AB2155" i="1" s="1"/>
  <c r="AH2150" i="1"/>
  <c r="AI2150" i="1" s="1"/>
  <c r="AC2149" i="1"/>
  <c r="AD2149" i="1" s="1"/>
  <c r="L2149" i="1" s="1"/>
  <c r="AF2146" i="1"/>
  <c r="AG2146" i="1" s="1"/>
  <c r="K2146" i="1" s="1"/>
  <c r="AF2144" i="1"/>
  <c r="AG2144" i="1" s="1"/>
  <c r="K2144" i="1" s="1"/>
  <c r="U2124" i="1"/>
  <c r="Y2124" i="1" s="1"/>
  <c r="AH2123" i="1"/>
  <c r="AI2123" i="1" s="1"/>
  <c r="K2123" i="1" s="1"/>
  <c r="AA2123" i="1"/>
  <c r="AB2123" i="1" s="1"/>
  <c r="AC2118" i="1"/>
  <c r="AD2118" i="1" s="1"/>
  <c r="AH2112" i="1"/>
  <c r="AI2112" i="1" s="1"/>
  <c r="K2112" i="1" s="1"/>
  <c r="S2108" i="1"/>
  <c r="W2108" i="1" s="1"/>
  <c r="I2108" i="1" s="1"/>
  <c r="AF2087" i="1"/>
  <c r="AG2087" i="1" s="1"/>
  <c r="AH2075" i="1"/>
  <c r="AI2075" i="1" s="1"/>
  <c r="K2075" i="1" s="1"/>
  <c r="AA2075" i="1"/>
  <c r="AB2075" i="1" s="1"/>
  <c r="AC2075" i="1"/>
  <c r="AD2075" i="1" s="1"/>
  <c r="L2075" i="1" s="1"/>
  <c r="AF2063" i="1"/>
  <c r="AG2063" i="1" s="1"/>
  <c r="S2052" i="1"/>
  <c r="W2052" i="1" s="1"/>
  <c r="T2052" i="1"/>
  <c r="X2052" i="1" s="1"/>
  <c r="AF2052" i="1"/>
  <c r="AG2052" i="1" s="1"/>
  <c r="K2052" i="1" s="1"/>
  <c r="AH2052" i="1"/>
  <c r="AI2052" i="1" s="1"/>
  <c r="S2006" i="1"/>
  <c r="W2006" i="1" s="1"/>
  <c r="AH2006" i="1"/>
  <c r="AI2006" i="1" s="1"/>
  <c r="K2006" i="1" s="1"/>
  <c r="AC2002" i="1"/>
  <c r="AD2002" i="1" s="1"/>
  <c r="L2002" i="1" s="1"/>
  <c r="AF2002" i="1"/>
  <c r="AG2002" i="1" s="1"/>
  <c r="AA1969" i="1"/>
  <c r="AB1969" i="1" s="1"/>
  <c r="AH1969" i="1"/>
  <c r="AI1969" i="1" s="1"/>
  <c r="K1969" i="1" s="1"/>
  <c r="S1954" i="1"/>
  <c r="W1954" i="1" s="1"/>
  <c r="U1954" i="1"/>
  <c r="Y1954" i="1" s="1"/>
  <c r="T2652" i="1"/>
  <c r="X2652" i="1" s="1"/>
  <c r="AC2644" i="1"/>
  <c r="AD2644" i="1" s="1"/>
  <c r="L2644" i="1" s="1"/>
  <c r="R2598" i="1"/>
  <c r="V2598" i="1" s="1"/>
  <c r="I2598" i="1" s="1"/>
  <c r="S2569" i="1"/>
  <c r="W2569" i="1" s="1"/>
  <c r="R2544" i="1"/>
  <c r="V2544" i="1" s="1"/>
  <c r="AA2524" i="1"/>
  <c r="AB2524" i="1" s="1"/>
  <c r="L2524" i="1" s="1"/>
  <c r="U2517" i="1"/>
  <c r="Y2517" i="1" s="1"/>
  <c r="T2454" i="1"/>
  <c r="X2454" i="1" s="1"/>
  <c r="S2449" i="1"/>
  <c r="W2449" i="1" s="1"/>
  <c r="I2449" i="1" s="1"/>
  <c r="S2425" i="1"/>
  <c r="W2425" i="1" s="1"/>
  <c r="I2425" i="1" s="1"/>
  <c r="S2416" i="1"/>
  <c r="W2416" i="1" s="1"/>
  <c r="AA2413" i="1"/>
  <c r="AB2413" i="1" s="1"/>
  <c r="S2368" i="1"/>
  <c r="W2368" i="1" s="1"/>
  <c r="R2359" i="1"/>
  <c r="V2359" i="1" s="1"/>
  <c r="R2337" i="1"/>
  <c r="V2337" i="1" s="1"/>
  <c r="R2329" i="1"/>
  <c r="V2329" i="1" s="1"/>
  <c r="T2318" i="1"/>
  <c r="X2318" i="1" s="1"/>
  <c r="I2318" i="1" s="1"/>
  <c r="T2314" i="1"/>
  <c r="X2314" i="1" s="1"/>
  <c r="AF2309" i="1"/>
  <c r="AG2309" i="1" s="1"/>
  <c r="K2309" i="1" s="1"/>
  <c r="T2284" i="1"/>
  <c r="X2284" i="1" s="1"/>
  <c r="AC2237" i="1"/>
  <c r="AD2237" i="1" s="1"/>
  <c r="L2237" i="1" s="1"/>
  <c r="AF2235" i="1"/>
  <c r="AG2235" i="1" s="1"/>
  <c r="AA2232" i="1"/>
  <c r="AB2232" i="1" s="1"/>
  <c r="AC2216" i="1"/>
  <c r="AD2216" i="1" s="1"/>
  <c r="T2214" i="1"/>
  <c r="X2214" i="1" s="1"/>
  <c r="I2214" i="1" s="1"/>
  <c r="AA2209" i="1"/>
  <c r="AB2209" i="1" s="1"/>
  <c r="L2209" i="1" s="1"/>
  <c r="AF2203" i="1"/>
  <c r="AG2203" i="1" s="1"/>
  <c r="K2203" i="1" s="1"/>
  <c r="AC2201" i="1"/>
  <c r="AD2201" i="1" s="1"/>
  <c r="R2193" i="1"/>
  <c r="V2193" i="1" s="1"/>
  <c r="I2193" i="1" s="1"/>
  <c r="AF2187" i="1"/>
  <c r="AG2187" i="1" s="1"/>
  <c r="K2187" i="1" s="1"/>
  <c r="R2181" i="1"/>
  <c r="V2181" i="1" s="1"/>
  <c r="AA2177" i="1"/>
  <c r="AB2177" i="1" s="1"/>
  <c r="L2177" i="1" s="1"/>
  <c r="T2155" i="1"/>
  <c r="X2155" i="1" s="1"/>
  <c r="AA2149" i="1"/>
  <c r="AB2149" i="1" s="1"/>
  <c r="AC2146" i="1"/>
  <c r="AD2146" i="1" s="1"/>
  <c r="AC2144" i="1"/>
  <c r="AD2144" i="1" s="1"/>
  <c r="AA2136" i="1"/>
  <c r="AB2136" i="1" s="1"/>
  <c r="AC2124" i="1"/>
  <c r="AD2124" i="1" s="1"/>
  <c r="L2124" i="1" s="1"/>
  <c r="AF2124" i="1"/>
  <c r="AG2124" i="1" s="1"/>
  <c r="AC2099" i="1"/>
  <c r="AD2099" i="1" s="1"/>
  <c r="U2065" i="1"/>
  <c r="Y2065" i="1" s="1"/>
  <c r="AC2063" i="1"/>
  <c r="AD2063" i="1" s="1"/>
  <c r="L2063" i="1" s="1"/>
  <c r="AA2051" i="1"/>
  <c r="AB2051" i="1" s="1"/>
  <c r="L2051" i="1" s="1"/>
  <c r="AC2011" i="1"/>
  <c r="AD2011" i="1" s="1"/>
  <c r="L2011" i="1" s="1"/>
  <c r="AH2011" i="1"/>
  <c r="AI2011" i="1" s="1"/>
  <c r="K2011" i="1" s="1"/>
  <c r="U1975" i="1"/>
  <c r="Y1975" i="1" s="1"/>
  <c r="I1975" i="1" s="1"/>
  <c r="R1975" i="1"/>
  <c r="V1975" i="1" s="1"/>
  <c r="T1975" i="1"/>
  <c r="X1975" i="1" s="1"/>
  <c r="AA1959" i="1"/>
  <c r="AB1959" i="1" s="1"/>
  <c r="L1959" i="1" s="1"/>
  <c r="AH1959" i="1"/>
  <c r="AI1959" i="1" s="1"/>
  <c r="AH1862" i="1"/>
  <c r="AI1862" i="1" s="1"/>
  <c r="AA1862" i="1"/>
  <c r="AB1862" i="1" s="1"/>
  <c r="L1862" i="1" s="1"/>
  <c r="AC1862" i="1"/>
  <c r="AD1862" i="1" s="1"/>
  <c r="AF1862" i="1"/>
  <c r="AG1862" i="1" s="1"/>
  <c r="K1862" i="1" s="1"/>
  <c r="AA1850" i="1"/>
  <c r="AB1850" i="1" s="1"/>
  <c r="L1850" i="1" s="1"/>
  <c r="AC1850" i="1"/>
  <c r="AD1850" i="1" s="1"/>
  <c r="AF1850" i="1"/>
  <c r="AG1850" i="1" s="1"/>
  <c r="K1850" i="1" s="1"/>
  <c r="S2531" i="1"/>
  <c r="W2531" i="1" s="1"/>
  <c r="S2500" i="1"/>
  <c r="W2500" i="1" s="1"/>
  <c r="T2486" i="1"/>
  <c r="X2486" i="1" s="1"/>
  <c r="T2470" i="1"/>
  <c r="X2470" i="1" s="1"/>
  <c r="I2470" i="1" s="1"/>
  <c r="S2436" i="1"/>
  <c r="W2436" i="1" s="1"/>
  <c r="S2420" i="1"/>
  <c r="W2420" i="1" s="1"/>
  <c r="R2276" i="1"/>
  <c r="V2276" i="1" s="1"/>
  <c r="T2146" i="1"/>
  <c r="X2146" i="1" s="1"/>
  <c r="U2134" i="1"/>
  <c r="Y2134" i="1" s="1"/>
  <c r="AC2130" i="1"/>
  <c r="AD2130" i="1" s="1"/>
  <c r="L2130" i="1" s="1"/>
  <c r="AF2130" i="1"/>
  <c r="AG2130" i="1" s="1"/>
  <c r="U2120" i="1"/>
  <c r="Y2120" i="1" s="1"/>
  <c r="AH2120" i="1"/>
  <c r="AI2120" i="1" s="1"/>
  <c r="AF2098" i="1"/>
  <c r="AG2098" i="1" s="1"/>
  <c r="AC2098" i="1"/>
  <c r="AD2098" i="1" s="1"/>
  <c r="L2098" i="1" s="1"/>
  <c r="T2087" i="1"/>
  <c r="X2087" i="1" s="1"/>
  <c r="I2087" i="1" s="1"/>
  <c r="AA2034" i="1"/>
  <c r="AB2034" i="1" s="1"/>
  <c r="L2034" i="1" s="1"/>
  <c r="AH2034" i="1"/>
  <c r="AI2034" i="1" s="1"/>
  <c r="R2005" i="1"/>
  <c r="V2005" i="1" s="1"/>
  <c r="S1994" i="1"/>
  <c r="W1994" i="1" s="1"/>
  <c r="R1994" i="1"/>
  <c r="V1994" i="1" s="1"/>
  <c r="S1986" i="1"/>
  <c r="W1986" i="1" s="1"/>
  <c r="AA1986" i="1"/>
  <c r="AB1986" i="1" s="1"/>
  <c r="L1986" i="1" s="1"/>
  <c r="AH1986" i="1"/>
  <c r="AI1986" i="1" s="1"/>
  <c r="R2183" i="1"/>
  <c r="V2183" i="1" s="1"/>
  <c r="I2183" i="1" s="1"/>
  <c r="T2164" i="1"/>
  <c r="X2164" i="1" s="1"/>
  <c r="R2162" i="1"/>
  <c r="V2162" i="1" s="1"/>
  <c r="T2152" i="1"/>
  <c r="X2152" i="1" s="1"/>
  <c r="I2152" i="1" s="1"/>
  <c r="R2148" i="1"/>
  <c r="V2148" i="1" s="1"/>
  <c r="S2128" i="1"/>
  <c r="W2128" i="1" s="1"/>
  <c r="R2122" i="1"/>
  <c r="V2122" i="1" s="1"/>
  <c r="I2122" i="1" s="1"/>
  <c r="U2117" i="1"/>
  <c r="Y2117" i="1" s="1"/>
  <c r="R2091" i="1"/>
  <c r="V2091" i="1" s="1"/>
  <c r="AA2083" i="1"/>
  <c r="AB2083" i="1" s="1"/>
  <c r="S2080" i="1"/>
  <c r="W2080" i="1" s="1"/>
  <c r="R2066" i="1"/>
  <c r="V2066" i="1" s="1"/>
  <c r="I2066" i="1" s="1"/>
  <c r="R2057" i="1"/>
  <c r="V2057" i="1" s="1"/>
  <c r="I2057" i="1" s="1"/>
  <c r="AH2047" i="1"/>
  <c r="AI2047" i="1" s="1"/>
  <c r="U2046" i="1"/>
  <c r="Y2046" i="1" s="1"/>
  <c r="AA2039" i="1"/>
  <c r="AB2039" i="1" s="1"/>
  <c r="T2032" i="1"/>
  <c r="X2032" i="1" s="1"/>
  <c r="I2032" i="1" s="1"/>
  <c r="AA2022" i="1"/>
  <c r="AB2022" i="1" s="1"/>
  <c r="L2022" i="1" s="1"/>
  <c r="AH2019" i="1"/>
  <c r="AI2019" i="1" s="1"/>
  <c r="K2019" i="1" s="1"/>
  <c r="AA2018" i="1"/>
  <c r="AB2018" i="1" s="1"/>
  <c r="L2018" i="1" s="1"/>
  <c r="AC2016" i="1"/>
  <c r="AD2016" i="1" s="1"/>
  <c r="L2016" i="1" s="1"/>
  <c r="S1998" i="1"/>
  <c r="W1998" i="1" s="1"/>
  <c r="R1990" i="1"/>
  <c r="V1990" i="1" s="1"/>
  <c r="U1987" i="1"/>
  <c r="Y1987" i="1" s="1"/>
  <c r="I1987" i="1" s="1"/>
  <c r="AF1985" i="1"/>
  <c r="AG1985" i="1" s="1"/>
  <c r="T1982" i="1"/>
  <c r="X1982" i="1" s="1"/>
  <c r="I1982" i="1" s="1"/>
  <c r="S1975" i="1"/>
  <c r="W1975" i="1" s="1"/>
  <c r="R1966" i="1"/>
  <c r="V1966" i="1" s="1"/>
  <c r="I1966" i="1" s="1"/>
  <c r="AH1958" i="1"/>
  <c r="AI1958" i="1" s="1"/>
  <c r="K1958" i="1" s="1"/>
  <c r="T1954" i="1"/>
  <c r="X1954" i="1" s="1"/>
  <c r="R1948" i="1"/>
  <c r="V1948" i="1" s="1"/>
  <c r="AF1946" i="1"/>
  <c r="AG1946" i="1" s="1"/>
  <c r="K1946" i="1" s="1"/>
  <c r="AH1939" i="1"/>
  <c r="AI1939" i="1" s="1"/>
  <c r="K1939" i="1" s="1"/>
  <c r="AC1930" i="1"/>
  <c r="AD1930" i="1" s="1"/>
  <c r="L1930" i="1" s="1"/>
  <c r="U1928" i="1"/>
  <c r="Y1928" i="1" s="1"/>
  <c r="AF1926" i="1"/>
  <c r="AG1926" i="1" s="1"/>
  <c r="K1926" i="1" s="1"/>
  <c r="AF1922" i="1"/>
  <c r="AG1922" i="1" s="1"/>
  <c r="K1922" i="1" s="1"/>
  <c r="AF1920" i="1"/>
  <c r="AG1920" i="1" s="1"/>
  <c r="AH1912" i="1"/>
  <c r="AI1912" i="1" s="1"/>
  <c r="K1912" i="1" s="1"/>
  <c r="AA1891" i="1"/>
  <c r="AB1891" i="1" s="1"/>
  <c r="L1891" i="1" s="1"/>
  <c r="R1887" i="1"/>
  <c r="V1887" i="1" s="1"/>
  <c r="U1878" i="1"/>
  <c r="Y1878" i="1" s="1"/>
  <c r="S1870" i="1"/>
  <c r="W1870" i="1" s="1"/>
  <c r="T1868" i="1"/>
  <c r="X1868" i="1" s="1"/>
  <c r="I1868" i="1" s="1"/>
  <c r="AH1866" i="1"/>
  <c r="AI1866" i="1" s="1"/>
  <c r="U1863" i="1"/>
  <c r="Y1863" i="1" s="1"/>
  <c r="S1854" i="1"/>
  <c r="W1854" i="1" s="1"/>
  <c r="T1852" i="1"/>
  <c r="X1852" i="1" s="1"/>
  <c r="R1847" i="1"/>
  <c r="V1847" i="1" s="1"/>
  <c r="T1844" i="1"/>
  <c r="X1844" i="1" s="1"/>
  <c r="U1811" i="1"/>
  <c r="Y1811" i="1" s="1"/>
  <c r="S1787" i="1"/>
  <c r="W1787" i="1" s="1"/>
  <c r="U1776" i="1"/>
  <c r="Y1776" i="1" s="1"/>
  <c r="R1771" i="1"/>
  <c r="V1771" i="1" s="1"/>
  <c r="AC1766" i="1"/>
  <c r="AD1766" i="1" s="1"/>
  <c r="AH1766" i="1"/>
  <c r="AI1766" i="1" s="1"/>
  <c r="U1747" i="1"/>
  <c r="Y1747" i="1" s="1"/>
  <c r="AH1721" i="1"/>
  <c r="AI1721" i="1" s="1"/>
  <c r="K1721" i="1" s="1"/>
  <c r="U1721" i="1"/>
  <c r="Y1721" i="1" s="1"/>
  <c r="U1676" i="1"/>
  <c r="Y1676" i="1" s="1"/>
  <c r="AA1676" i="1"/>
  <c r="AB1676" i="1" s="1"/>
  <c r="AF1676" i="1"/>
  <c r="AG1676" i="1" s="1"/>
  <c r="S1392" i="1"/>
  <c r="W1392" i="1" s="1"/>
  <c r="T1392" i="1"/>
  <c r="X1392" i="1" s="1"/>
  <c r="I1392" i="1" s="1"/>
  <c r="R813" i="1"/>
  <c r="V813" i="1" s="1"/>
  <c r="S813" i="1"/>
  <c r="W813" i="1" s="1"/>
  <c r="T813" i="1"/>
  <c r="X813" i="1" s="1"/>
  <c r="AC813" i="1"/>
  <c r="AD813" i="1" s="1"/>
  <c r="AF813" i="1"/>
  <c r="AG813" i="1" s="1"/>
  <c r="K813" i="1" s="1"/>
  <c r="R2063" i="1"/>
  <c r="V2063" i="1" s="1"/>
  <c r="S2054" i="1"/>
  <c r="W2054" i="1" s="1"/>
  <c r="U2045" i="1"/>
  <c r="Y2045" i="1" s="1"/>
  <c r="U2039" i="1"/>
  <c r="Y2039" i="1" s="1"/>
  <c r="S2023" i="1"/>
  <c r="W2023" i="1" s="1"/>
  <c r="T2022" i="1"/>
  <c r="X2022" i="1" s="1"/>
  <c r="AF2019" i="1"/>
  <c r="AG2019" i="1" s="1"/>
  <c r="S2010" i="1"/>
  <c r="W2010" i="1" s="1"/>
  <c r="S2002" i="1"/>
  <c r="W2002" i="1" s="1"/>
  <c r="S1987" i="1"/>
  <c r="W1987" i="1" s="1"/>
  <c r="R1979" i="1"/>
  <c r="V1979" i="1" s="1"/>
  <c r="I1979" i="1" s="1"/>
  <c r="U1971" i="1"/>
  <c r="Y1971" i="1" s="1"/>
  <c r="S1964" i="1"/>
  <c r="W1964" i="1" s="1"/>
  <c r="AF1958" i="1"/>
  <c r="AG1958" i="1" s="1"/>
  <c r="AC1946" i="1"/>
  <c r="AD1946" i="1" s="1"/>
  <c r="AC1944" i="1"/>
  <c r="AD1944" i="1" s="1"/>
  <c r="L1944" i="1" s="1"/>
  <c r="S1941" i="1"/>
  <c r="W1941" i="1" s="1"/>
  <c r="AC1926" i="1"/>
  <c r="AD1926" i="1" s="1"/>
  <c r="R1925" i="1"/>
  <c r="V1925" i="1" s="1"/>
  <c r="AC1920" i="1"/>
  <c r="AD1920" i="1" s="1"/>
  <c r="L1920" i="1" s="1"/>
  <c r="AH1918" i="1"/>
  <c r="AI1918" i="1" s="1"/>
  <c r="U1918" i="1"/>
  <c r="Y1918" i="1" s="1"/>
  <c r="AA1911" i="1"/>
  <c r="AB1911" i="1" s="1"/>
  <c r="L1911" i="1" s="1"/>
  <c r="R1909" i="1"/>
  <c r="V1909" i="1" s="1"/>
  <c r="I1909" i="1" s="1"/>
  <c r="AC1892" i="1"/>
  <c r="AD1892" i="1" s="1"/>
  <c r="L1892" i="1" s="1"/>
  <c r="T1891" i="1"/>
  <c r="X1891" i="1" s="1"/>
  <c r="AF1866" i="1"/>
  <c r="AG1866" i="1" s="1"/>
  <c r="K1866" i="1" s="1"/>
  <c r="S1863" i="1"/>
  <c r="W1863" i="1" s="1"/>
  <c r="R1859" i="1"/>
  <c r="V1859" i="1" s="1"/>
  <c r="S1846" i="1"/>
  <c r="W1846" i="1" s="1"/>
  <c r="AF1822" i="1"/>
  <c r="AG1822" i="1" s="1"/>
  <c r="AH1806" i="1"/>
  <c r="AI1806" i="1" s="1"/>
  <c r="R1803" i="1"/>
  <c r="V1803" i="1" s="1"/>
  <c r="AA1803" i="1"/>
  <c r="AB1803" i="1" s="1"/>
  <c r="L1803" i="1" s="1"/>
  <c r="S1733" i="1"/>
  <c r="W1733" i="1" s="1"/>
  <c r="AF1728" i="1"/>
  <c r="AG1728" i="1" s="1"/>
  <c r="AH1728" i="1"/>
  <c r="AI1728" i="1" s="1"/>
  <c r="K1728" i="1" s="1"/>
  <c r="AC1695" i="1"/>
  <c r="AD1695" i="1" s="1"/>
  <c r="L1695" i="1" s="1"/>
  <c r="S1695" i="1"/>
  <c r="W1695" i="1" s="1"/>
  <c r="AH1550" i="1"/>
  <c r="AI1550" i="1" s="1"/>
  <c r="AC1550" i="1"/>
  <c r="AD1550" i="1" s="1"/>
  <c r="AF1550" i="1"/>
  <c r="AG1550" i="1" s="1"/>
  <c r="K1550" i="1" s="1"/>
  <c r="U1542" i="1"/>
  <c r="Y1542" i="1" s="1"/>
  <c r="T1542" i="1"/>
  <c r="X1542" i="1" s="1"/>
  <c r="I1542" i="1" s="1"/>
  <c r="AA1526" i="1"/>
  <c r="AB1526" i="1" s="1"/>
  <c r="AC1526" i="1"/>
  <c r="AD1526" i="1" s="1"/>
  <c r="L1526" i="1" s="1"/>
  <c r="AF1526" i="1"/>
  <c r="AG1526" i="1" s="1"/>
  <c r="AH1526" i="1"/>
  <c r="AI1526" i="1" s="1"/>
  <c r="K1526" i="1" s="1"/>
  <c r="AA1446" i="1"/>
  <c r="AB1446" i="1" s="1"/>
  <c r="L1446" i="1" s="1"/>
  <c r="AC1446" i="1"/>
  <c r="AD1446" i="1" s="1"/>
  <c r="AF1446" i="1"/>
  <c r="AG1446" i="1" s="1"/>
  <c r="K1446" i="1" s="1"/>
  <c r="AH1446" i="1"/>
  <c r="AI1446" i="1" s="1"/>
  <c r="AH1942" i="1"/>
  <c r="AI1942" i="1" s="1"/>
  <c r="K1942" i="1" s="1"/>
  <c r="AC1939" i="1"/>
  <c r="AD1939" i="1" s="1"/>
  <c r="L1939" i="1" s="1"/>
  <c r="AC1866" i="1"/>
  <c r="AD1866" i="1" s="1"/>
  <c r="T1768" i="1"/>
  <c r="X1768" i="1" s="1"/>
  <c r="I1768" i="1" s="1"/>
  <c r="U1768" i="1"/>
  <c r="Y1768" i="1" s="1"/>
  <c r="AA1733" i="1"/>
  <c r="AB1733" i="1" s="1"/>
  <c r="AC1733" i="1"/>
  <c r="AD1733" i="1" s="1"/>
  <c r="L1733" i="1" s="1"/>
  <c r="AH1733" i="1"/>
  <c r="AI1733" i="1" s="1"/>
  <c r="K1733" i="1" s="1"/>
  <c r="AC1716" i="1"/>
  <c r="AD1716" i="1" s="1"/>
  <c r="AA1716" i="1"/>
  <c r="AB1716" i="1" s="1"/>
  <c r="L1716" i="1" s="1"/>
  <c r="AH1716" i="1"/>
  <c r="AI1716" i="1" s="1"/>
  <c r="AA1672" i="1"/>
  <c r="AB1672" i="1" s="1"/>
  <c r="L1672" i="1" s="1"/>
  <c r="AF1672" i="1"/>
  <c r="AG1672" i="1" s="1"/>
  <c r="K1672" i="1" s="1"/>
  <c r="AA1523" i="1"/>
  <c r="AB1523" i="1" s="1"/>
  <c r="AF1523" i="1"/>
  <c r="AG1523" i="1" s="1"/>
  <c r="AH1523" i="1"/>
  <c r="AI1523" i="1" s="1"/>
  <c r="K1523" i="1" s="1"/>
  <c r="AF1421" i="1"/>
  <c r="AG1421" i="1" s="1"/>
  <c r="AA1421" i="1"/>
  <c r="AB1421" i="1" s="1"/>
  <c r="AC1421" i="1"/>
  <c r="AD1421" i="1" s="1"/>
  <c r="L1421" i="1" s="1"/>
  <c r="AH1421" i="1"/>
  <c r="AI1421" i="1" s="1"/>
  <c r="K1421" i="1" s="1"/>
  <c r="AF1117" i="1"/>
  <c r="AG1117" i="1" s="1"/>
  <c r="T1117" i="1"/>
  <c r="X1117" i="1" s="1"/>
  <c r="I1117" i="1" s="1"/>
  <c r="AA1117" i="1"/>
  <c r="AB1117" i="1" s="1"/>
  <c r="AC1117" i="1"/>
  <c r="AD1117" i="1" s="1"/>
  <c r="L1117" i="1" s="1"/>
  <c r="AH1117" i="1"/>
  <c r="AI1117" i="1" s="1"/>
  <c r="K1117" i="1" s="1"/>
  <c r="S2049" i="1"/>
  <c r="W2049" i="1" s="1"/>
  <c r="T2039" i="1"/>
  <c r="X2039" i="1" s="1"/>
  <c r="I2039" i="1" s="1"/>
  <c r="T2035" i="1"/>
  <c r="X2035" i="1" s="1"/>
  <c r="I2035" i="1" s="1"/>
  <c r="R2033" i="1"/>
  <c r="V2033" i="1" s="1"/>
  <c r="S2022" i="1"/>
  <c r="W2022" i="1" s="1"/>
  <c r="I2022" i="1" s="1"/>
  <c r="R2013" i="1"/>
  <c r="V2013" i="1" s="1"/>
  <c r="AF1999" i="1"/>
  <c r="AG1999" i="1" s="1"/>
  <c r="K1999" i="1" s="1"/>
  <c r="S1983" i="1"/>
  <c r="W1983" i="1" s="1"/>
  <c r="R1963" i="1"/>
  <c r="V1963" i="1" s="1"/>
  <c r="AC1958" i="1"/>
  <c r="AD1958" i="1" s="1"/>
  <c r="L1958" i="1" s="1"/>
  <c r="AH1957" i="1"/>
  <c r="AI1957" i="1" s="1"/>
  <c r="K1957" i="1" s="1"/>
  <c r="T1956" i="1"/>
  <c r="X1956" i="1" s="1"/>
  <c r="AA1939" i="1"/>
  <c r="AB1939" i="1" s="1"/>
  <c r="AH1934" i="1"/>
  <c r="AI1934" i="1" s="1"/>
  <c r="K1934" i="1" s="1"/>
  <c r="S1929" i="1"/>
  <c r="W1929" i="1" s="1"/>
  <c r="U1926" i="1"/>
  <c r="Y1926" i="1" s="1"/>
  <c r="U1924" i="1"/>
  <c r="Y1924" i="1" s="1"/>
  <c r="I1924" i="1" s="1"/>
  <c r="U1922" i="1"/>
  <c r="Y1922" i="1" s="1"/>
  <c r="AC1918" i="1"/>
  <c r="AD1918" i="1" s="1"/>
  <c r="T1911" i="1"/>
  <c r="X1911" i="1" s="1"/>
  <c r="AH1909" i="1"/>
  <c r="AI1909" i="1" s="1"/>
  <c r="R1903" i="1"/>
  <c r="V1903" i="1" s="1"/>
  <c r="T1890" i="1"/>
  <c r="X1890" i="1" s="1"/>
  <c r="S1879" i="1"/>
  <c r="W1879" i="1" s="1"/>
  <c r="R1875" i="1"/>
  <c r="V1875" i="1" s="1"/>
  <c r="S1871" i="1"/>
  <c r="W1871" i="1" s="1"/>
  <c r="I1871" i="1" s="1"/>
  <c r="U1851" i="1"/>
  <c r="Y1851" i="1" s="1"/>
  <c r="AF1846" i="1"/>
  <c r="AG1846" i="1" s="1"/>
  <c r="S1826" i="1"/>
  <c r="W1826" i="1" s="1"/>
  <c r="AA1822" i="1"/>
  <c r="AB1822" i="1" s="1"/>
  <c r="T1820" i="1"/>
  <c r="X1820" i="1" s="1"/>
  <c r="AA1806" i="1"/>
  <c r="AB1806" i="1" s="1"/>
  <c r="L1806" i="1" s="1"/>
  <c r="AC1800" i="1"/>
  <c r="AD1800" i="1" s="1"/>
  <c r="L1800" i="1" s="1"/>
  <c r="T1796" i="1"/>
  <c r="X1796" i="1" s="1"/>
  <c r="S1795" i="1"/>
  <c r="W1795" i="1" s="1"/>
  <c r="U1780" i="1"/>
  <c r="Y1780" i="1" s="1"/>
  <c r="AF1731" i="1"/>
  <c r="AG1731" i="1" s="1"/>
  <c r="AH1731" i="1"/>
  <c r="AI1731" i="1" s="1"/>
  <c r="K1731" i="1" s="1"/>
  <c r="AF1712" i="1"/>
  <c r="AG1712" i="1" s="1"/>
  <c r="AH1712" i="1"/>
  <c r="AI1712" i="1" s="1"/>
  <c r="K1712" i="1" s="1"/>
  <c r="AC1707" i="1"/>
  <c r="AD1707" i="1" s="1"/>
  <c r="S1707" i="1"/>
  <c r="W1707" i="1" s="1"/>
  <c r="AH1707" i="1"/>
  <c r="AI1707" i="1" s="1"/>
  <c r="AF1690" i="1"/>
  <c r="AG1690" i="1" s="1"/>
  <c r="AA1690" i="1"/>
  <c r="AB1690" i="1" s="1"/>
  <c r="AF1649" i="1"/>
  <c r="AG1649" i="1" s="1"/>
  <c r="S1649" i="1"/>
  <c r="W1649" i="1" s="1"/>
  <c r="R1622" i="1"/>
  <c r="V1622" i="1" s="1"/>
  <c r="AF1499" i="1"/>
  <c r="AG1499" i="1" s="1"/>
  <c r="K1499" i="1" s="1"/>
  <c r="AH1499" i="1"/>
  <c r="AI1499" i="1" s="1"/>
  <c r="U1468" i="1"/>
  <c r="Y1468" i="1" s="1"/>
  <c r="T1237" i="1"/>
  <c r="X1237" i="1" s="1"/>
  <c r="S1237" i="1"/>
  <c r="W1237" i="1" s="1"/>
  <c r="AA1220" i="1"/>
  <c r="AB1220" i="1" s="1"/>
  <c r="AC1220" i="1"/>
  <c r="AD1220" i="1" s="1"/>
  <c r="L1220" i="1" s="1"/>
  <c r="AF1220" i="1"/>
  <c r="AG1220" i="1" s="1"/>
  <c r="AH1220" i="1"/>
  <c r="AI1220" i="1" s="1"/>
  <c r="K1220" i="1" s="1"/>
  <c r="AA1145" i="1"/>
  <c r="AB1145" i="1" s="1"/>
  <c r="L1145" i="1" s="1"/>
  <c r="AC1145" i="1"/>
  <c r="AD1145" i="1" s="1"/>
  <c r="AF1145" i="1"/>
  <c r="AG1145" i="1" s="1"/>
  <c r="K1145" i="1" s="1"/>
  <c r="AH1145" i="1"/>
  <c r="AI1145" i="1" s="1"/>
  <c r="U2175" i="1"/>
  <c r="Y2175" i="1" s="1"/>
  <c r="S2172" i="1"/>
  <c r="W2172" i="1" s="1"/>
  <c r="R2155" i="1"/>
  <c r="V2155" i="1" s="1"/>
  <c r="T2147" i="1"/>
  <c r="X2147" i="1" s="1"/>
  <c r="AH2138" i="1"/>
  <c r="AI2138" i="1" s="1"/>
  <c r="K2138" i="1" s="1"/>
  <c r="R2119" i="1"/>
  <c r="V2119" i="1" s="1"/>
  <c r="AC2117" i="1"/>
  <c r="AD2117" i="1" s="1"/>
  <c r="L2117" i="1" s="1"/>
  <c r="U2112" i="1"/>
  <c r="Y2112" i="1" s="1"/>
  <c r="T2109" i="1"/>
  <c r="X2109" i="1" s="1"/>
  <c r="I2109" i="1" s="1"/>
  <c r="AF2104" i="1"/>
  <c r="AG2104" i="1" s="1"/>
  <c r="K2104" i="1" s="1"/>
  <c r="S2096" i="1"/>
  <c r="W2096" i="1" s="1"/>
  <c r="AA2085" i="1"/>
  <c r="AB2085" i="1" s="1"/>
  <c r="T2062" i="1"/>
  <c r="X2062" i="1" s="1"/>
  <c r="AC2042" i="1"/>
  <c r="AD2042" i="1" s="1"/>
  <c r="L2042" i="1" s="1"/>
  <c r="AC2040" i="1"/>
  <c r="AD2040" i="1" s="1"/>
  <c r="L2040" i="1" s="1"/>
  <c r="R2038" i="1"/>
  <c r="V2038" i="1" s="1"/>
  <c r="I2038" i="1" s="1"/>
  <c r="U2030" i="1"/>
  <c r="Y2030" i="1" s="1"/>
  <c r="R2025" i="1"/>
  <c r="V2025" i="1" s="1"/>
  <c r="I2025" i="1" s="1"/>
  <c r="S2007" i="1"/>
  <c r="W2007" i="1" s="1"/>
  <c r="AC1999" i="1"/>
  <c r="AD1999" i="1" s="1"/>
  <c r="R1997" i="1"/>
  <c r="V1997" i="1" s="1"/>
  <c r="I1997" i="1" s="1"/>
  <c r="AA1987" i="1"/>
  <c r="AB1987" i="1" s="1"/>
  <c r="AF1979" i="1"/>
  <c r="AG1979" i="1" s="1"/>
  <c r="K1979" i="1" s="1"/>
  <c r="AF1970" i="1"/>
  <c r="AG1970" i="1" s="1"/>
  <c r="T1946" i="1"/>
  <c r="X1946" i="1" s="1"/>
  <c r="R1944" i="1"/>
  <c r="V1944" i="1" s="1"/>
  <c r="S1930" i="1"/>
  <c r="W1930" i="1" s="1"/>
  <c r="S1926" i="1"/>
  <c r="W1926" i="1" s="1"/>
  <c r="AF1924" i="1"/>
  <c r="AG1924" i="1" s="1"/>
  <c r="R1920" i="1"/>
  <c r="V1920" i="1" s="1"/>
  <c r="AF1909" i="1"/>
  <c r="AG1909" i="1" s="1"/>
  <c r="K1909" i="1" s="1"/>
  <c r="AH1899" i="1"/>
  <c r="AI1899" i="1" s="1"/>
  <c r="K1899" i="1" s="1"/>
  <c r="AA1895" i="1"/>
  <c r="AB1895" i="1" s="1"/>
  <c r="S1891" i="1"/>
  <c r="W1891" i="1" s="1"/>
  <c r="S1890" i="1"/>
  <c r="W1890" i="1" s="1"/>
  <c r="AC1887" i="1"/>
  <c r="AD1887" i="1" s="1"/>
  <c r="L1887" i="1" s="1"/>
  <c r="AF1878" i="1"/>
  <c r="AG1878" i="1" s="1"/>
  <c r="K1878" i="1" s="1"/>
  <c r="AH1874" i="1"/>
  <c r="AI1874" i="1" s="1"/>
  <c r="K1874" i="1" s="1"/>
  <c r="U1860" i="1"/>
  <c r="Y1860" i="1" s="1"/>
  <c r="AF1842" i="1"/>
  <c r="AG1842" i="1" s="1"/>
  <c r="K1842" i="1" s="1"/>
  <c r="S1835" i="1"/>
  <c r="W1835" i="1" s="1"/>
  <c r="R1831" i="1"/>
  <c r="V1831" i="1" s="1"/>
  <c r="AA1831" i="1"/>
  <c r="AB1831" i="1" s="1"/>
  <c r="L1831" i="1" s="1"/>
  <c r="R1827" i="1"/>
  <c r="V1827" i="1" s="1"/>
  <c r="AF1786" i="1"/>
  <c r="AG1786" i="1" s="1"/>
  <c r="K1786" i="1" s="1"/>
  <c r="AC1786" i="1"/>
  <c r="AD1786" i="1" s="1"/>
  <c r="AH1786" i="1"/>
  <c r="AI1786" i="1" s="1"/>
  <c r="U1784" i="1"/>
  <c r="Y1784" i="1" s="1"/>
  <c r="U1752" i="1"/>
  <c r="Y1752" i="1" s="1"/>
  <c r="AF1736" i="1"/>
  <c r="AG1736" i="1" s="1"/>
  <c r="R1727" i="1"/>
  <c r="V1727" i="1" s="1"/>
  <c r="AC1727" i="1"/>
  <c r="AD1727" i="1" s="1"/>
  <c r="L1727" i="1" s="1"/>
  <c r="T1669" i="1"/>
  <c r="X1669" i="1" s="1"/>
  <c r="AA1632" i="1"/>
  <c r="AB1632" i="1" s="1"/>
  <c r="L1632" i="1" s="1"/>
  <c r="AF1632" i="1"/>
  <c r="AG1632" i="1" s="1"/>
  <c r="K1632" i="1" s="1"/>
  <c r="AA1494" i="1"/>
  <c r="AB1494" i="1" s="1"/>
  <c r="L1494" i="1" s="1"/>
  <c r="AH1494" i="1"/>
  <c r="AI1494" i="1" s="1"/>
  <c r="AA1413" i="1"/>
  <c r="AB1413" i="1" s="1"/>
  <c r="L1413" i="1" s="1"/>
  <c r="AC1413" i="1"/>
  <c r="AD1413" i="1" s="1"/>
  <c r="AF1413" i="1"/>
  <c r="AG1413" i="1" s="1"/>
  <c r="K1413" i="1" s="1"/>
  <c r="AH1413" i="1"/>
  <c r="AI1413" i="1" s="1"/>
  <c r="AH1384" i="1"/>
  <c r="AI1384" i="1" s="1"/>
  <c r="AC1384" i="1"/>
  <c r="AD1384" i="1" s="1"/>
  <c r="T1384" i="1"/>
  <c r="X1384" i="1" s="1"/>
  <c r="AF1351" i="1"/>
  <c r="AG1351" i="1" s="1"/>
  <c r="AH1351" i="1"/>
  <c r="AI1351" i="1" s="1"/>
  <c r="K1351" i="1" s="1"/>
  <c r="AC1351" i="1"/>
  <c r="AD1351" i="1" s="1"/>
  <c r="L1351" i="1" s="1"/>
  <c r="R2026" i="1"/>
  <c r="V2026" i="1" s="1"/>
  <c r="S2014" i="1"/>
  <c r="W2014" i="1" s="1"/>
  <c r="S2011" i="1"/>
  <c r="W2011" i="1" s="1"/>
  <c r="U1995" i="1"/>
  <c r="Y1995" i="1" s="1"/>
  <c r="AC1970" i="1"/>
  <c r="AD1970" i="1" s="1"/>
  <c r="L1970" i="1" s="1"/>
  <c r="T1939" i="1"/>
  <c r="X1939" i="1" s="1"/>
  <c r="I1939" i="1" s="1"/>
  <c r="S1933" i="1"/>
  <c r="W1933" i="1" s="1"/>
  <c r="AA1918" i="1"/>
  <c r="AB1918" i="1" s="1"/>
  <c r="L1918" i="1" s="1"/>
  <c r="R1911" i="1"/>
  <c r="V1911" i="1" s="1"/>
  <c r="I1911" i="1" s="1"/>
  <c r="AC1899" i="1"/>
  <c r="AD1899" i="1" s="1"/>
  <c r="L1899" i="1" s="1"/>
  <c r="R1867" i="1"/>
  <c r="V1867" i="1" s="1"/>
  <c r="R1851" i="1"/>
  <c r="V1851" i="1" s="1"/>
  <c r="I1851" i="1" s="1"/>
  <c r="AF1834" i="1"/>
  <c r="AG1834" i="1" s="1"/>
  <c r="K1834" i="1" s="1"/>
  <c r="AF1830" i="1"/>
  <c r="AG1830" i="1" s="1"/>
  <c r="AF1804" i="1"/>
  <c r="AG1804" i="1" s="1"/>
  <c r="K1804" i="1" s="1"/>
  <c r="AC1804" i="1"/>
  <c r="AD1804" i="1" s="1"/>
  <c r="T1800" i="1"/>
  <c r="X1800" i="1" s="1"/>
  <c r="I1800" i="1" s="1"/>
  <c r="S1775" i="1"/>
  <c r="W1775" i="1" s="1"/>
  <c r="AA1775" i="1"/>
  <c r="AB1775" i="1" s="1"/>
  <c r="AF1750" i="1"/>
  <c r="AG1750" i="1" s="1"/>
  <c r="AH1750" i="1"/>
  <c r="AI1750" i="1" s="1"/>
  <c r="K1750" i="1" s="1"/>
  <c r="AC1728" i="1"/>
  <c r="AD1728" i="1" s="1"/>
  <c r="L1728" i="1" s="1"/>
  <c r="S1711" i="1"/>
  <c r="W1711" i="1" s="1"/>
  <c r="I1711" i="1" s="1"/>
  <c r="S1675" i="1"/>
  <c r="W1675" i="1" s="1"/>
  <c r="T1675" i="1"/>
  <c r="X1675" i="1" s="1"/>
  <c r="I1675" i="1" s="1"/>
  <c r="T1522" i="1"/>
  <c r="X1522" i="1" s="1"/>
  <c r="S1522" i="1"/>
  <c r="W1522" i="1" s="1"/>
  <c r="U1522" i="1"/>
  <c r="Y1522" i="1" s="1"/>
  <c r="I1522" i="1" s="1"/>
  <c r="AA1522" i="1"/>
  <c r="AB1522" i="1" s="1"/>
  <c r="AF1522" i="1"/>
  <c r="AG1522" i="1" s="1"/>
  <c r="AF1487" i="1"/>
  <c r="AG1487" i="1" s="1"/>
  <c r="AH1487" i="1"/>
  <c r="AI1487" i="1" s="1"/>
  <c r="K1487" i="1" s="1"/>
  <c r="AF1355" i="1"/>
  <c r="AG1355" i="1" s="1"/>
  <c r="K1355" i="1" s="1"/>
  <c r="AA1355" i="1"/>
  <c r="AB1355" i="1" s="1"/>
  <c r="L1355" i="1" s="1"/>
  <c r="AC1355" i="1"/>
  <c r="AD1355" i="1" s="1"/>
  <c r="AH1355" i="1"/>
  <c r="AI1355" i="1" s="1"/>
  <c r="R1959" i="1"/>
  <c r="V1959" i="1" s="1"/>
  <c r="R1901" i="1"/>
  <c r="V1901" i="1" s="1"/>
  <c r="U1876" i="1"/>
  <c r="Y1876" i="1" s="1"/>
  <c r="U1862" i="1"/>
  <c r="Y1862" i="1" s="1"/>
  <c r="S1850" i="1"/>
  <c r="W1850" i="1" s="1"/>
  <c r="AC1711" i="1"/>
  <c r="AD1711" i="1" s="1"/>
  <c r="AH1711" i="1"/>
  <c r="AI1711" i="1" s="1"/>
  <c r="U1682" i="1"/>
  <c r="Y1682" i="1" s="1"/>
  <c r="AA1682" i="1"/>
  <c r="AB1682" i="1" s="1"/>
  <c r="AF1682" i="1"/>
  <c r="AG1682" i="1" s="1"/>
  <c r="U1658" i="1"/>
  <c r="Y1658" i="1" s="1"/>
  <c r="AA1658" i="1"/>
  <c r="AB1658" i="1" s="1"/>
  <c r="S1536" i="1"/>
  <c r="W1536" i="1" s="1"/>
  <c r="AC1536" i="1"/>
  <c r="AD1536" i="1" s="1"/>
  <c r="L1536" i="1" s="1"/>
  <c r="AA1442" i="1"/>
  <c r="AB1442" i="1" s="1"/>
  <c r="AH1442" i="1"/>
  <c r="AI1442" i="1" s="1"/>
  <c r="K1442" i="1" s="1"/>
  <c r="AA1390" i="1"/>
  <c r="AB1390" i="1" s="1"/>
  <c r="L1390" i="1" s="1"/>
  <c r="AH1390" i="1"/>
  <c r="AI1390" i="1" s="1"/>
  <c r="AA1342" i="1"/>
  <c r="AB1342" i="1" s="1"/>
  <c r="AH1342" i="1"/>
  <c r="AI1342" i="1" s="1"/>
  <c r="K1342" i="1" s="1"/>
  <c r="T1828" i="1"/>
  <c r="X1828" i="1" s="1"/>
  <c r="I1828" i="1" s="1"/>
  <c r="R1823" i="1"/>
  <c r="V1823" i="1" s="1"/>
  <c r="U1815" i="1"/>
  <c r="Y1815" i="1" s="1"/>
  <c r="T1812" i="1"/>
  <c r="X1812" i="1" s="1"/>
  <c r="I1812" i="1" s="1"/>
  <c r="AC1788" i="1"/>
  <c r="AD1788" i="1" s="1"/>
  <c r="R1728" i="1"/>
  <c r="V1728" i="1" s="1"/>
  <c r="R1710" i="1"/>
  <c r="V1710" i="1" s="1"/>
  <c r="T1692" i="1"/>
  <c r="X1692" i="1" s="1"/>
  <c r="AC1653" i="1"/>
  <c r="AD1653" i="1" s="1"/>
  <c r="L1653" i="1" s="1"/>
  <c r="T1649" i="1"/>
  <c r="X1649" i="1" s="1"/>
  <c r="I1649" i="1" s="1"/>
  <c r="S1614" i="1"/>
  <c r="W1614" i="1" s="1"/>
  <c r="I1614" i="1" s="1"/>
  <c r="T1598" i="1"/>
  <c r="X1598" i="1" s="1"/>
  <c r="AA1581" i="1"/>
  <c r="AB1581" i="1" s="1"/>
  <c r="L1581" i="1" s="1"/>
  <c r="U1569" i="1"/>
  <c r="Y1569" i="1" s="1"/>
  <c r="T1550" i="1"/>
  <c r="X1550" i="1" s="1"/>
  <c r="AC1546" i="1"/>
  <c r="AD1546" i="1" s="1"/>
  <c r="AC1530" i="1"/>
  <c r="AD1530" i="1" s="1"/>
  <c r="L1530" i="1" s="1"/>
  <c r="T1529" i="1"/>
  <c r="X1529" i="1" s="1"/>
  <c r="R1522" i="1"/>
  <c r="V1522" i="1" s="1"/>
  <c r="R1517" i="1"/>
  <c r="V1517" i="1" s="1"/>
  <c r="R1512" i="1"/>
  <c r="V1512" i="1" s="1"/>
  <c r="S1499" i="1"/>
  <c r="W1499" i="1" s="1"/>
  <c r="U1492" i="1"/>
  <c r="Y1492" i="1" s="1"/>
  <c r="AF1490" i="1"/>
  <c r="AG1490" i="1" s="1"/>
  <c r="K1490" i="1" s="1"/>
  <c r="S1483" i="1"/>
  <c r="W1483" i="1" s="1"/>
  <c r="T1442" i="1"/>
  <c r="X1442" i="1" s="1"/>
  <c r="I1442" i="1" s="1"/>
  <c r="AH1438" i="1"/>
  <c r="AI1438" i="1" s="1"/>
  <c r="K1438" i="1" s="1"/>
  <c r="AH1427" i="1"/>
  <c r="AI1427" i="1" s="1"/>
  <c r="AH1415" i="1"/>
  <c r="AI1415" i="1" s="1"/>
  <c r="R1414" i="1"/>
  <c r="V1414" i="1" s="1"/>
  <c r="T1413" i="1"/>
  <c r="X1413" i="1" s="1"/>
  <c r="AH1411" i="1"/>
  <c r="AI1411" i="1" s="1"/>
  <c r="K1411" i="1" s="1"/>
  <c r="AC1408" i="1"/>
  <c r="AD1408" i="1" s="1"/>
  <c r="L1408" i="1" s="1"/>
  <c r="AH1407" i="1"/>
  <c r="AI1407" i="1" s="1"/>
  <c r="R1406" i="1"/>
  <c r="V1406" i="1" s="1"/>
  <c r="R1404" i="1"/>
  <c r="V1404" i="1" s="1"/>
  <c r="AH1393" i="1"/>
  <c r="AI1393" i="1" s="1"/>
  <c r="R1361" i="1"/>
  <c r="V1361" i="1" s="1"/>
  <c r="T1355" i="1"/>
  <c r="X1355" i="1" s="1"/>
  <c r="AF1353" i="1"/>
  <c r="AG1353" i="1" s="1"/>
  <c r="K1353" i="1" s="1"/>
  <c r="AC1353" i="1"/>
  <c r="AD1353" i="1" s="1"/>
  <c r="R1351" i="1"/>
  <c r="V1351" i="1" s="1"/>
  <c r="AF1333" i="1"/>
  <c r="AG1333" i="1" s="1"/>
  <c r="AA1318" i="1"/>
  <c r="AB1318" i="1" s="1"/>
  <c r="AH1318" i="1"/>
  <c r="AI1318" i="1" s="1"/>
  <c r="K1318" i="1" s="1"/>
  <c r="AC1304" i="1"/>
  <c r="AD1304" i="1" s="1"/>
  <c r="AF1304" i="1"/>
  <c r="AG1304" i="1" s="1"/>
  <c r="K1304" i="1" s="1"/>
  <c r="R1287" i="1"/>
  <c r="V1287" i="1" s="1"/>
  <c r="S1287" i="1"/>
  <c r="W1287" i="1" s="1"/>
  <c r="AA1272" i="1"/>
  <c r="AB1272" i="1" s="1"/>
  <c r="AC1272" i="1"/>
  <c r="AD1272" i="1" s="1"/>
  <c r="L1272" i="1" s="1"/>
  <c r="AH1272" i="1"/>
  <c r="AI1272" i="1" s="1"/>
  <c r="K1272" i="1" s="1"/>
  <c r="U1268" i="1"/>
  <c r="Y1268" i="1" s="1"/>
  <c r="AF1268" i="1"/>
  <c r="AG1268" i="1" s="1"/>
  <c r="AH1268" i="1"/>
  <c r="AI1268" i="1" s="1"/>
  <c r="K1268" i="1" s="1"/>
  <c r="AF1244" i="1"/>
  <c r="AG1244" i="1" s="1"/>
  <c r="AH1244" i="1"/>
  <c r="AI1244" i="1" s="1"/>
  <c r="K1244" i="1" s="1"/>
  <c r="AH1210" i="1"/>
  <c r="AI1210" i="1" s="1"/>
  <c r="K1210" i="1" s="1"/>
  <c r="R1210" i="1"/>
  <c r="V1210" i="1" s="1"/>
  <c r="AA1210" i="1"/>
  <c r="AB1210" i="1" s="1"/>
  <c r="AF1210" i="1"/>
  <c r="AG1210" i="1" s="1"/>
  <c r="R1052" i="1"/>
  <c r="V1052" i="1" s="1"/>
  <c r="AA1052" i="1"/>
  <c r="AB1052" i="1" s="1"/>
  <c r="AA1007" i="1"/>
  <c r="AB1007" i="1" s="1"/>
  <c r="L1007" i="1" s="1"/>
  <c r="AF1007" i="1"/>
  <c r="AG1007" i="1" s="1"/>
  <c r="K1007" i="1" s="1"/>
  <c r="AC1007" i="1"/>
  <c r="AD1007" i="1" s="1"/>
  <c r="S1751" i="1"/>
  <c r="W1751" i="1" s="1"/>
  <c r="R1740" i="1"/>
  <c r="V1740" i="1" s="1"/>
  <c r="R1726" i="1"/>
  <c r="V1726" i="1" s="1"/>
  <c r="S1696" i="1"/>
  <c r="W1696" i="1" s="1"/>
  <c r="S1687" i="1"/>
  <c r="W1687" i="1" s="1"/>
  <c r="AH1681" i="1"/>
  <c r="AI1681" i="1" s="1"/>
  <c r="AH1679" i="1"/>
  <c r="AI1679" i="1" s="1"/>
  <c r="K1679" i="1" s="1"/>
  <c r="AA1674" i="1"/>
  <c r="AB1674" i="1" s="1"/>
  <c r="T1627" i="1"/>
  <c r="X1627" i="1" s="1"/>
  <c r="I1627" i="1" s="1"/>
  <c r="U1622" i="1"/>
  <c r="Y1622" i="1" s="1"/>
  <c r="R1615" i="1"/>
  <c r="V1615" i="1" s="1"/>
  <c r="AF1613" i="1"/>
  <c r="AG1613" i="1" s="1"/>
  <c r="K1613" i="1" s="1"/>
  <c r="AA1603" i="1"/>
  <c r="AB1603" i="1" s="1"/>
  <c r="R1581" i="1"/>
  <c r="V1581" i="1" s="1"/>
  <c r="S1553" i="1"/>
  <c r="W1553" i="1" s="1"/>
  <c r="R1546" i="1"/>
  <c r="V1546" i="1" s="1"/>
  <c r="AC1535" i="1"/>
  <c r="AD1535" i="1" s="1"/>
  <c r="L1535" i="1" s="1"/>
  <c r="T1530" i="1"/>
  <c r="X1530" i="1" s="1"/>
  <c r="I1530" i="1" s="1"/>
  <c r="AF1525" i="1"/>
  <c r="AG1525" i="1" s="1"/>
  <c r="S1510" i="1"/>
  <c r="W1510" i="1" s="1"/>
  <c r="AH1508" i="1"/>
  <c r="AI1508" i="1" s="1"/>
  <c r="K1508" i="1" s="1"/>
  <c r="AC1502" i="1"/>
  <c r="AD1502" i="1" s="1"/>
  <c r="L1502" i="1" s="1"/>
  <c r="AH1498" i="1"/>
  <c r="AI1498" i="1" s="1"/>
  <c r="K1498" i="1" s="1"/>
  <c r="R1492" i="1"/>
  <c r="V1492" i="1" s="1"/>
  <c r="AH1486" i="1"/>
  <c r="AI1486" i="1" s="1"/>
  <c r="K1486" i="1" s="1"/>
  <c r="AF1478" i="1"/>
  <c r="AG1478" i="1" s="1"/>
  <c r="K1478" i="1" s="1"/>
  <c r="AF1474" i="1"/>
  <c r="AG1474" i="1" s="1"/>
  <c r="U1448" i="1"/>
  <c r="Y1448" i="1" s="1"/>
  <c r="U1434" i="1"/>
  <c r="Y1434" i="1" s="1"/>
  <c r="AA1428" i="1"/>
  <c r="AB1428" i="1" s="1"/>
  <c r="L1428" i="1" s="1"/>
  <c r="AC1423" i="1"/>
  <c r="AD1423" i="1" s="1"/>
  <c r="AH1419" i="1"/>
  <c r="AI1419" i="1" s="1"/>
  <c r="K1419" i="1" s="1"/>
  <c r="AA1415" i="1"/>
  <c r="AB1415" i="1" s="1"/>
  <c r="L1415" i="1" s="1"/>
  <c r="AC1412" i="1"/>
  <c r="AD1412" i="1" s="1"/>
  <c r="L1412" i="1" s="1"/>
  <c r="AF1409" i="1"/>
  <c r="AG1409" i="1" s="1"/>
  <c r="S1408" i="1"/>
  <c r="W1408" i="1" s="1"/>
  <c r="AA1400" i="1"/>
  <c r="AB1400" i="1" s="1"/>
  <c r="AC1399" i="1"/>
  <c r="AD1399" i="1" s="1"/>
  <c r="L1399" i="1" s="1"/>
  <c r="AF1396" i="1"/>
  <c r="AG1396" i="1" s="1"/>
  <c r="K1396" i="1" s="1"/>
  <c r="AH1371" i="1"/>
  <c r="AI1371" i="1" s="1"/>
  <c r="R1349" i="1"/>
  <c r="V1349" i="1" s="1"/>
  <c r="I1349" i="1" s="1"/>
  <c r="AA1343" i="1"/>
  <c r="AB1343" i="1" s="1"/>
  <c r="AH1325" i="1"/>
  <c r="AI1325" i="1" s="1"/>
  <c r="U1308" i="1"/>
  <c r="Y1308" i="1" s="1"/>
  <c r="AA1135" i="1"/>
  <c r="AB1135" i="1" s="1"/>
  <c r="AF1135" i="1"/>
  <c r="AG1135" i="1" s="1"/>
  <c r="AA917" i="1"/>
  <c r="AB917" i="1" s="1"/>
  <c r="L917" i="1" s="1"/>
  <c r="AF917" i="1"/>
  <c r="AG917" i="1" s="1"/>
  <c r="K917" i="1" s="1"/>
  <c r="R1835" i="1"/>
  <c r="V1835" i="1" s="1"/>
  <c r="I1835" i="1" s="1"/>
  <c r="T1792" i="1"/>
  <c r="X1792" i="1" s="1"/>
  <c r="U1788" i="1"/>
  <c r="Y1788" i="1" s="1"/>
  <c r="AC1776" i="1"/>
  <c r="AD1776" i="1" s="1"/>
  <c r="U1771" i="1"/>
  <c r="Y1771" i="1" s="1"/>
  <c r="T1735" i="1"/>
  <c r="X1735" i="1" s="1"/>
  <c r="S1681" i="1"/>
  <c r="W1681" i="1" s="1"/>
  <c r="I1681" i="1" s="1"/>
  <c r="T1677" i="1"/>
  <c r="X1677" i="1" s="1"/>
  <c r="I1677" i="1" s="1"/>
  <c r="AH1663" i="1"/>
  <c r="AI1663" i="1" s="1"/>
  <c r="K1663" i="1" s="1"/>
  <c r="T1653" i="1"/>
  <c r="X1653" i="1" s="1"/>
  <c r="U1650" i="1"/>
  <c r="Y1650" i="1" s="1"/>
  <c r="S1633" i="1"/>
  <c r="W1633" i="1" s="1"/>
  <c r="R1603" i="1"/>
  <c r="V1603" i="1" s="1"/>
  <c r="AF1594" i="1"/>
  <c r="AG1594" i="1" s="1"/>
  <c r="U1592" i="1"/>
  <c r="Y1592" i="1" s="1"/>
  <c r="AF1587" i="1"/>
  <c r="AG1587" i="1" s="1"/>
  <c r="U1585" i="1"/>
  <c r="Y1585" i="1" s="1"/>
  <c r="AH1542" i="1"/>
  <c r="AI1542" i="1" s="1"/>
  <c r="K1542" i="1" s="1"/>
  <c r="AH1541" i="1"/>
  <c r="AI1541" i="1" s="1"/>
  <c r="S1535" i="1"/>
  <c r="W1535" i="1" s="1"/>
  <c r="R1533" i="1"/>
  <c r="V1533" i="1" s="1"/>
  <c r="AA1531" i="1"/>
  <c r="AB1531" i="1" s="1"/>
  <c r="L1531" i="1" s="1"/>
  <c r="AC1525" i="1"/>
  <c r="AD1525" i="1" s="1"/>
  <c r="L1525" i="1" s="1"/>
  <c r="R1521" i="1"/>
  <c r="V1521" i="1" s="1"/>
  <c r="AH1514" i="1"/>
  <c r="AI1514" i="1" s="1"/>
  <c r="K1514" i="1" s="1"/>
  <c r="AC1513" i="1"/>
  <c r="AD1513" i="1" s="1"/>
  <c r="U1510" i="1"/>
  <c r="Y1510" i="1" s="1"/>
  <c r="R1493" i="1"/>
  <c r="V1493" i="1" s="1"/>
  <c r="AC1478" i="1"/>
  <c r="AD1478" i="1" s="1"/>
  <c r="AC1474" i="1"/>
  <c r="AD1474" i="1" s="1"/>
  <c r="L1474" i="1" s="1"/>
  <c r="R1462" i="1"/>
  <c r="V1462" i="1" s="1"/>
  <c r="AF1459" i="1"/>
  <c r="AG1459" i="1" s="1"/>
  <c r="S1455" i="1"/>
  <c r="W1455" i="1" s="1"/>
  <c r="AC1441" i="1"/>
  <c r="AD1441" i="1" s="1"/>
  <c r="L1441" i="1" s="1"/>
  <c r="T1440" i="1"/>
  <c r="X1440" i="1" s="1"/>
  <c r="AH1429" i="1"/>
  <c r="AI1429" i="1" s="1"/>
  <c r="K1429" i="1" s="1"/>
  <c r="AA1423" i="1"/>
  <c r="AB1423" i="1" s="1"/>
  <c r="L1423" i="1" s="1"/>
  <c r="AC1420" i="1"/>
  <c r="AD1420" i="1" s="1"/>
  <c r="L1420" i="1" s="1"/>
  <c r="T1415" i="1"/>
  <c r="X1415" i="1" s="1"/>
  <c r="AA1412" i="1"/>
  <c r="AB1412" i="1" s="1"/>
  <c r="AC1409" i="1"/>
  <c r="AD1409" i="1" s="1"/>
  <c r="L1409" i="1" s="1"/>
  <c r="R1408" i="1"/>
  <c r="V1408" i="1" s="1"/>
  <c r="S1400" i="1"/>
  <c r="W1400" i="1" s="1"/>
  <c r="AA1399" i="1"/>
  <c r="AB1399" i="1" s="1"/>
  <c r="AC1396" i="1"/>
  <c r="AD1396" i="1" s="1"/>
  <c r="U1389" i="1"/>
  <c r="Y1389" i="1" s="1"/>
  <c r="AA1380" i="1"/>
  <c r="AB1380" i="1" s="1"/>
  <c r="AC1371" i="1"/>
  <c r="AD1371" i="1" s="1"/>
  <c r="AH1361" i="1"/>
  <c r="AI1361" i="1" s="1"/>
  <c r="K1361" i="1" s="1"/>
  <c r="T1356" i="1"/>
  <c r="X1356" i="1" s="1"/>
  <c r="I1356" i="1" s="1"/>
  <c r="AH1350" i="1"/>
  <c r="AI1350" i="1" s="1"/>
  <c r="AF1336" i="1"/>
  <c r="AG1336" i="1" s="1"/>
  <c r="K1336" i="1" s="1"/>
  <c r="R1330" i="1"/>
  <c r="V1330" i="1" s="1"/>
  <c r="I1330" i="1" s="1"/>
  <c r="T1330" i="1"/>
  <c r="X1330" i="1" s="1"/>
  <c r="AC1325" i="1"/>
  <c r="AD1325" i="1" s="1"/>
  <c r="U1310" i="1"/>
  <c r="Y1310" i="1" s="1"/>
  <c r="S1308" i="1"/>
  <c r="W1308" i="1" s="1"/>
  <c r="S1305" i="1"/>
  <c r="W1305" i="1" s="1"/>
  <c r="I1305" i="1" s="1"/>
  <c r="AH1305" i="1"/>
  <c r="AI1305" i="1" s="1"/>
  <c r="AC1288" i="1"/>
  <c r="AD1288" i="1" s="1"/>
  <c r="L1288" i="1" s="1"/>
  <c r="AH1288" i="1"/>
  <c r="AI1288" i="1" s="1"/>
  <c r="K1288" i="1" s="1"/>
  <c r="AC1284" i="1"/>
  <c r="AD1284" i="1" s="1"/>
  <c r="L1284" i="1" s="1"/>
  <c r="AF1284" i="1"/>
  <c r="AG1284" i="1" s="1"/>
  <c r="S1273" i="1"/>
  <c r="W1273" i="1" s="1"/>
  <c r="T1267" i="1"/>
  <c r="X1267" i="1" s="1"/>
  <c r="I1267" i="1" s="1"/>
  <c r="AH1267" i="1"/>
  <c r="AI1267" i="1" s="1"/>
  <c r="K1267" i="1" s="1"/>
  <c r="AC1251" i="1"/>
  <c r="AD1251" i="1" s="1"/>
  <c r="L1251" i="1" s="1"/>
  <c r="AH1251" i="1"/>
  <c r="AI1251" i="1" s="1"/>
  <c r="K1251" i="1" s="1"/>
  <c r="U1230" i="1"/>
  <c r="Y1230" i="1" s="1"/>
  <c r="R1230" i="1"/>
  <c r="V1230" i="1" s="1"/>
  <c r="I1230" i="1" s="1"/>
  <c r="T1112" i="1"/>
  <c r="X1112" i="1" s="1"/>
  <c r="AH1112" i="1"/>
  <c r="AI1112" i="1" s="1"/>
  <c r="K1112" i="1" s="1"/>
  <c r="AC1112" i="1"/>
  <c r="AD1112" i="1" s="1"/>
  <c r="L1112" i="1" s="1"/>
  <c r="S1094" i="1"/>
  <c r="W1094" i="1" s="1"/>
  <c r="R1094" i="1"/>
  <c r="V1094" i="1" s="1"/>
  <c r="I1094" i="1" s="1"/>
  <c r="U1775" i="1"/>
  <c r="Y1775" i="1" s="1"/>
  <c r="I1775" i="1" s="1"/>
  <c r="S1755" i="1"/>
  <c r="W1755" i="1" s="1"/>
  <c r="S1743" i="1"/>
  <c r="W1743" i="1" s="1"/>
  <c r="T1635" i="1"/>
  <c r="X1635" i="1" s="1"/>
  <c r="U1615" i="1"/>
  <c r="Y1615" i="1" s="1"/>
  <c r="I1615" i="1" s="1"/>
  <c r="R1551" i="1"/>
  <c r="V1551" i="1" s="1"/>
  <c r="T1546" i="1"/>
  <c r="X1546" i="1" s="1"/>
  <c r="AF1541" i="1"/>
  <c r="AG1541" i="1" s="1"/>
  <c r="K1541" i="1" s="1"/>
  <c r="AC1528" i="1"/>
  <c r="AD1528" i="1" s="1"/>
  <c r="L1528" i="1" s="1"/>
  <c r="S1511" i="1"/>
  <c r="W1511" i="1" s="1"/>
  <c r="R1508" i="1"/>
  <c r="V1508" i="1" s="1"/>
  <c r="AH1506" i="1"/>
  <c r="AI1506" i="1" s="1"/>
  <c r="R1500" i="1"/>
  <c r="V1500" i="1" s="1"/>
  <c r="I1500" i="1" s="1"/>
  <c r="U1490" i="1"/>
  <c r="Y1490" i="1" s="1"/>
  <c r="U1488" i="1"/>
  <c r="Y1488" i="1" s="1"/>
  <c r="T1436" i="1"/>
  <c r="X1436" i="1" s="1"/>
  <c r="R1428" i="1"/>
  <c r="V1428" i="1" s="1"/>
  <c r="I1428" i="1" s="1"/>
  <c r="T1412" i="1"/>
  <c r="X1412" i="1" s="1"/>
  <c r="R1400" i="1"/>
  <c r="V1400" i="1" s="1"/>
  <c r="AA1396" i="1"/>
  <c r="AB1396" i="1" s="1"/>
  <c r="L1396" i="1" s="1"/>
  <c r="AF1394" i="1"/>
  <c r="AG1394" i="1" s="1"/>
  <c r="AF1379" i="1"/>
  <c r="AG1379" i="1" s="1"/>
  <c r="AC1379" i="1"/>
  <c r="AD1379" i="1" s="1"/>
  <c r="L1379" i="1" s="1"/>
  <c r="AH1379" i="1"/>
  <c r="AI1379" i="1" s="1"/>
  <c r="K1379" i="1" s="1"/>
  <c r="AA1371" i="1"/>
  <c r="AB1371" i="1" s="1"/>
  <c r="L1371" i="1" s="1"/>
  <c r="T1367" i="1"/>
  <c r="X1367" i="1" s="1"/>
  <c r="U1363" i="1"/>
  <c r="Y1363" i="1" s="1"/>
  <c r="AH1360" i="1"/>
  <c r="AI1360" i="1" s="1"/>
  <c r="AC1360" i="1"/>
  <c r="AD1360" i="1" s="1"/>
  <c r="AF1360" i="1"/>
  <c r="AG1360" i="1" s="1"/>
  <c r="K1360" i="1" s="1"/>
  <c r="U1343" i="1"/>
  <c r="Y1343" i="1" s="1"/>
  <c r="I1343" i="1" s="1"/>
  <c r="AF1331" i="1"/>
  <c r="AG1331" i="1" s="1"/>
  <c r="K1331" i="1" s="1"/>
  <c r="AC1324" i="1"/>
  <c r="AD1324" i="1" s="1"/>
  <c r="L1324" i="1" s="1"/>
  <c r="AF1324" i="1"/>
  <c r="AG1324" i="1" s="1"/>
  <c r="AF1319" i="1"/>
  <c r="AG1319" i="1" s="1"/>
  <c r="AH1319" i="1"/>
  <c r="AI1319" i="1" s="1"/>
  <c r="K1319" i="1" s="1"/>
  <c r="R1300" i="1"/>
  <c r="V1300" i="1" s="1"/>
  <c r="T1275" i="1"/>
  <c r="X1275" i="1" s="1"/>
  <c r="AH1275" i="1"/>
  <c r="AI1275" i="1" s="1"/>
  <c r="AC1273" i="1"/>
  <c r="AD1273" i="1" s="1"/>
  <c r="L1273" i="1" s="1"/>
  <c r="AH1273" i="1"/>
  <c r="AI1273" i="1" s="1"/>
  <c r="K1273" i="1" s="1"/>
  <c r="S1652" i="1"/>
  <c r="W1652" i="1" s="1"/>
  <c r="T1428" i="1"/>
  <c r="X1428" i="1" s="1"/>
  <c r="R1412" i="1"/>
  <c r="V1412" i="1" s="1"/>
  <c r="R1334" i="1"/>
  <c r="V1334" i="1" s="1"/>
  <c r="AA1334" i="1"/>
  <c r="AB1334" i="1" s="1"/>
  <c r="AF1317" i="1"/>
  <c r="AG1317" i="1" s="1"/>
  <c r="AA1317" i="1"/>
  <c r="AB1317" i="1" s="1"/>
  <c r="T1312" i="1"/>
  <c r="X1312" i="1" s="1"/>
  <c r="AC1312" i="1"/>
  <c r="AD1312" i="1" s="1"/>
  <c r="AC1300" i="1"/>
  <c r="AD1300" i="1" s="1"/>
  <c r="AF1300" i="1"/>
  <c r="AG1300" i="1" s="1"/>
  <c r="K1300" i="1" s="1"/>
  <c r="AH1300" i="1"/>
  <c r="AI1300" i="1" s="1"/>
  <c r="R1298" i="1"/>
  <c r="V1298" i="1" s="1"/>
  <c r="AF1298" i="1"/>
  <c r="AG1298" i="1" s="1"/>
  <c r="AH1258" i="1"/>
  <c r="AI1258" i="1" s="1"/>
  <c r="K1258" i="1" s="1"/>
  <c r="AF1258" i="1"/>
  <c r="AG1258" i="1" s="1"/>
  <c r="R1688" i="1"/>
  <c r="V1688" i="1" s="1"/>
  <c r="S1621" i="1"/>
  <c r="W1621" i="1" s="1"/>
  <c r="S1572" i="1"/>
  <c r="W1572" i="1" s="1"/>
  <c r="S1556" i="1"/>
  <c r="W1556" i="1" s="1"/>
  <c r="AF1510" i="1"/>
  <c r="AG1510" i="1" s="1"/>
  <c r="S1491" i="1"/>
  <c r="W1491" i="1" s="1"/>
  <c r="U1429" i="1"/>
  <c r="Y1429" i="1" s="1"/>
  <c r="T1409" i="1"/>
  <c r="X1409" i="1" s="1"/>
  <c r="I1409" i="1" s="1"/>
  <c r="T1396" i="1"/>
  <c r="X1396" i="1" s="1"/>
  <c r="AF1383" i="1"/>
  <c r="AG1383" i="1" s="1"/>
  <c r="T1383" i="1"/>
  <c r="X1383" i="1" s="1"/>
  <c r="S1380" i="1"/>
  <c r="W1380" i="1" s="1"/>
  <c r="AF1363" i="1"/>
  <c r="AG1363" i="1" s="1"/>
  <c r="AC1363" i="1"/>
  <c r="AD1363" i="1" s="1"/>
  <c r="L1363" i="1" s="1"/>
  <c r="AH1363" i="1"/>
  <c r="AI1363" i="1" s="1"/>
  <c r="K1363" i="1" s="1"/>
  <c r="AH1348" i="1"/>
  <c r="AI1348" i="1" s="1"/>
  <c r="K1348" i="1" s="1"/>
  <c r="S1348" i="1"/>
  <c r="W1348" i="1" s="1"/>
  <c r="T1348" i="1"/>
  <c r="X1348" i="1" s="1"/>
  <c r="I1348" i="1" s="1"/>
  <c r="T1346" i="1"/>
  <c r="X1346" i="1" s="1"/>
  <c r="AA1346" i="1"/>
  <c r="AB1346" i="1" s="1"/>
  <c r="L1346" i="1" s="1"/>
  <c r="AF1343" i="1"/>
  <c r="AG1343" i="1" s="1"/>
  <c r="AH1343" i="1"/>
  <c r="AI1343" i="1" s="1"/>
  <c r="K1343" i="1" s="1"/>
  <c r="T1340" i="1"/>
  <c r="X1340" i="1" s="1"/>
  <c r="I1340" i="1" s="1"/>
  <c r="T1331" i="1"/>
  <c r="X1331" i="1" s="1"/>
  <c r="T1304" i="1"/>
  <c r="X1304" i="1" s="1"/>
  <c r="AH1270" i="1"/>
  <c r="AI1270" i="1" s="1"/>
  <c r="AF1270" i="1"/>
  <c r="AG1270" i="1" s="1"/>
  <c r="K1270" i="1" s="1"/>
  <c r="AH1242" i="1"/>
  <c r="AI1242" i="1" s="1"/>
  <c r="K1242" i="1" s="1"/>
  <c r="U1242" i="1"/>
  <c r="Y1242" i="1" s="1"/>
  <c r="I1242" i="1" s="1"/>
  <c r="AA1242" i="1"/>
  <c r="AB1242" i="1" s="1"/>
  <c r="AF1242" i="1"/>
  <c r="AG1242" i="1" s="1"/>
  <c r="R1146" i="1"/>
  <c r="V1146" i="1" s="1"/>
  <c r="I1146" i="1" s="1"/>
  <c r="AC1146" i="1"/>
  <c r="AD1146" i="1" s="1"/>
  <c r="AF1146" i="1"/>
  <c r="AG1146" i="1" s="1"/>
  <c r="K1146" i="1" s="1"/>
  <c r="AH1146" i="1"/>
  <c r="AI1146" i="1" s="1"/>
  <c r="AA1131" i="1"/>
  <c r="AB1131" i="1" s="1"/>
  <c r="AC1131" i="1"/>
  <c r="AD1131" i="1" s="1"/>
  <c r="L1131" i="1" s="1"/>
  <c r="AF1131" i="1"/>
  <c r="AG1131" i="1" s="1"/>
  <c r="AH1131" i="1"/>
  <c r="AI1131" i="1" s="1"/>
  <c r="K1131" i="1" s="1"/>
  <c r="R1509" i="1"/>
  <c r="V1509" i="1" s="1"/>
  <c r="U1494" i="1"/>
  <c r="Y1494" i="1" s="1"/>
  <c r="S1487" i="1"/>
  <c r="W1487" i="1" s="1"/>
  <c r="T1421" i="1"/>
  <c r="X1421" i="1" s="1"/>
  <c r="AH1380" i="1"/>
  <c r="AI1380" i="1" s="1"/>
  <c r="K1380" i="1" s="1"/>
  <c r="AC1380" i="1"/>
  <c r="AD1380" i="1" s="1"/>
  <c r="L1380" i="1" s="1"/>
  <c r="AF1380" i="1"/>
  <c r="AG1380" i="1" s="1"/>
  <c r="AC1365" i="1"/>
  <c r="AD1365" i="1" s="1"/>
  <c r="AF1365" i="1"/>
  <c r="AG1365" i="1" s="1"/>
  <c r="K1365" i="1" s="1"/>
  <c r="AH1365" i="1"/>
  <c r="AI1365" i="1" s="1"/>
  <c r="U1351" i="1"/>
  <c r="Y1351" i="1" s="1"/>
  <c r="AF1340" i="1"/>
  <c r="AG1340" i="1" s="1"/>
  <c r="AC1340" i="1"/>
  <c r="AD1340" i="1" s="1"/>
  <c r="L1340" i="1" s="1"/>
  <c r="AH1262" i="1"/>
  <c r="AI1262" i="1" s="1"/>
  <c r="U1262" i="1"/>
  <c r="Y1262" i="1" s="1"/>
  <c r="AA1262" i="1"/>
  <c r="AB1262" i="1" s="1"/>
  <c r="L1262" i="1" s="1"/>
  <c r="AA1256" i="1"/>
  <c r="AB1256" i="1" s="1"/>
  <c r="AC1256" i="1"/>
  <c r="AD1256" i="1" s="1"/>
  <c r="L1256" i="1" s="1"/>
  <c r="AF1256" i="1"/>
  <c r="AG1256" i="1" s="1"/>
  <c r="AC1227" i="1"/>
  <c r="AD1227" i="1" s="1"/>
  <c r="T1227" i="1"/>
  <c r="X1227" i="1" s="1"/>
  <c r="R1140" i="1"/>
  <c r="V1140" i="1" s="1"/>
  <c r="T1140" i="1"/>
  <c r="X1140" i="1" s="1"/>
  <c r="R1138" i="1"/>
  <c r="V1138" i="1" s="1"/>
  <c r="AA1138" i="1"/>
  <c r="AB1138" i="1" s="1"/>
  <c r="L1138" i="1" s="1"/>
  <c r="AC1138" i="1"/>
  <c r="AD1138" i="1" s="1"/>
  <c r="AF1138" i="1"/>
  <c r="AG1138" i="1" s="1"/>
  <c r="K1138" i="1" s="1"/>
  <c r="AC1106" i="1"/>
  <c r="AD1106" i="1" s="1"/>
  <c r="L1106" i="1" s="1"/>
  <c r="AF1106" i="1"/>
  <c r="AG1106" i="1" s="1"/>
  <c r="T1106" i="1"/>
  <c r="X1106" i="1" s="1"/>
  <c r="I1106" i="1" s="1"/>
  <c r="AA1106" i="1"/>
  <c r="AB1106" i="1" s="1"/>
  <c r="AH1106" i="1"/>
  <c r="AI1106" i="1" s="1"/>
  <c r="K1106" i="1" s="1"/>
  <c r="R1050" i="1"/>
  <c r="V1050" i="1" s="1"/>
  <c r="AA1050" i="1"/>
  <c r="AB1050" i="1" s="1"/>
  <c r="L1050" i="1" s="1"/>
  <c r="AH1050" i="1"/>
  <c r="AI1050" i="1" s="1"/>
  <c r="AF1050" i="1"/>
  <c r="AG1050" i="1" s="1"/>
  <c r="K1050" i="1" s="1"/>
  <c r="U1300" i="1"/>
  <c r="Y1300" i="1" s="1"/>
  <c r="T1293" i="1"/>
  <c r="X1293" i="1" s="1"/>
  <c r="T1284" i="1"/>
  <c r="X1284" i="1" s="1"/>
  <c r="I1284" i="1" s="1"/>
  <c r="T1279" i="1"/>
  <c r="X1279" i="1" s="1"/>
  <c r="T1265" i="1"/>
  <c r="X1265" i="1" s="1"/>
  <c r="U1238" i="1"/>
  <c r="Y1238" i="1" s="1"/>
  <c r="R1224" i="1"/>
  <c r="V1224" i="1" s="1"/>
  <c r="S1193" i="1"/>
  <c r="W1193" i="1" s="1"/>
  <c r="AH1144" i="1"/>
  <c r="AI1144" i="1" s="1"/>
  <c r="K1144" i="1" s="1"/>
  <c r="AF1143" i="1"/>
  <c r="AG1143" i="1" s="1"/>
  <c r="AH1130" i="1"/>
  <c r="AI1130" i="1" s="1"/>
  <c r="K1130" i="1" s="1"/>
  <c r="S1124" i="1"/>
  <c r="W1124" i="1" s="1"/>
  <c r="AF1122" i="1"/>
  <c r="AG1122" i="1" s="1"/>
  <c r="K1122" i="1" s="1"/>
  <c r="AF1116" i="1"/>
  <c r="AG1116" i="1" s="1"/>
  <c r="K1116" i="1" s="1"/>
  <c r="AH1105" i="1"/>
  <c r="AI1105" i="1" s="1"/>
  <c r="AA1102" i="1"/>
  <c r="AB1102" i="1" s="1"/>
  <c r="AH1102" i="1"/>
  <c r="AI1102" i="1" s="1"/>
  <c r="K1102" i="1" s="1"/>
  <c r="R1096" i="1"/>
  <c r="V1096" i="1" s="1"/>
  <c r="I1096" i="1" s="1"/>
  <c r="AA1094" i="1"/>
  <c r="AB1094" i="1" s="1"/>
  <c r="L1094" i="1" s="1"/>
  <c r="AC1094" i="1"/>
  <c r="AD1094" i="1" s="1"/>
  <c r="T1083" i="1"/>
  <c r="X1083" i="1" s="1"/>
  <c r="AA1083" i="1"/>
  <c r="AB1083" i="1" s="1"/>
  <c r="L1083" i="1" s="1"/>
  <c r="AC1083" i="1"/>
  <c r="AD1083" i="1" s="1"/>
  <c r="AH1083" i="1"/>
  <c r="AI1083" i="1" s="1"/>
  <c r="R1080" i="1"/>
  <c r="V1080" i="1" s="1"/>
  <c r="R1078" i="1"/>
  <c r="V1078" i="1" s="1"/>
  <c r="AF1078" i="1"/>
  <c r="AG1078" i="1" s="1"/>
  <c r="AH1062" i="1"/>
  <c r="AI1062" i="1" s="1"/>
  <c r="K1062" i="1" s="1"/>
  <c r="T1045" i="1"/>
  <c r="X1045" i="1" s="1"/>
  <c r="I1045" i="1" s="1"/>
  <c r="T1036" i="1"/>
  <c r="X1036" i="1" s="1"/>
  <c r="S1026" i="1"/>
  <c r="W1026" i="1" s="1"/>
  <c r="AA1026" i="1"/>
  <c r="AB1026" i="1" s="1"/>
  <c r="L1026" i="1" s="1"/>
  <c r="AH1026" i="1"/>
  <c r="AI1026" i="1" s="1"/>
  <c r="AF1013" i="1"/>
  <c r="AG1013" i="1" s="1"/>
  <c r="K1013" i="1" s="1"/>
  <c r="S1013" i="1"/>
  <c r="W1013" i="1" s="1"/>
  <c r="AA1013" i="1"/>
  <c r="AB1013" i="1" s="1"/>
  <c r="L1013" i="1" s="1"/>
  <c r="AA993" i="1"/>
  <c r="AB993" i="1" s="1"/>
  <c r="AF993" i="1"/>
  <c r="AG993" i="1" s="1"/>
  <c r="R991" i="1"/>
  <c r="V991" i="1" s="1"/>
  <c r="AC991" i="1"/>
  <c r="AD991" i="1" s="1"/>
  <c r="L991" i="1" s="1"/>
  <c r="AF991" i="1"/>
  <c r="AG991" i="1" s="1"/>
  <c r="AH887" i="1"/>
  <c r="AI887" i="1" s="1"/>
  <c r="S887" i="1"/>
  <c r="W887" i="1" s="1"/>
  <c r="I887" i="1" s="1"/>
  <c r="AC887" i="1"/>
  <c r="AD887" i="1" s="1"/>
  <c r="AF887" i="1"/>
  <c r="AG887" i="1" s="1"/>
  <c r="K887" i="1" s="1"/>
  <c r="AH821" i="1"/>
  <c r="AI821" i="1" s="1"/>
  <c r="K821" i="1" s="1"/>
  <c r="T821" i="1"/>
  <c r="X821" i="1" s="1"/>
  <c r="I821" i="1" s="1"/>
  <c r="U821" i="1"/>
  <c r="Y821" i="1" s="1"/>
  <c r="AA821" i="1"/>
  <c r="AB821" i="1" s="1"/>
  <c r="AC821" i="1"/>
  <c r="AD821" i="1" s="1"/>
  <c r="L821" i="1" s="1"/>
  <c r="T789" i="1"/>
  <c r="X789" i="1" s="1"/>
  <c r="I789" i="1" s="1"/>
  <c r="S789" i="1"/>
  <c r="W789" i="1" s="1"/>
  <c r="AH160" i="1"/>
  <c r="AI160" i="1" s="1"/>
  <c r="K160" i="1" s="1"/>
  <c r="S160" i="1"/>
  <c r="W160" i="1" s="1"/>
  <c r="T100" i="1"/>
  <c r="X100" i="1" s="1"/>
  <c r="R100" i="1"/>
  <c r="V100" i="1" s="1"/>
  <c r="U47" i="1"/>
  <c r="Y47" i="1" s="1"/>
  <c r="S47" i="1"/>
  <c r="W47" i="1" s="1"/>
  <c r="S1284" i="1"/>
  <c r="W1284" i="1" s="1"/>
  <c r="R1268" i="1"/>
  <c r="V1268" i="1" s="1"/>
  <c r="S1265" i="1"/>
  <c r="W1265" i="1" s="1"/>
  <c r="T1243" i="1"/>
  <c r="X1243" i="1" s="1"/>
  <c r="R1238" i="1"/>
  <c r="V1238" i="1" s="1"/>
  <c r="AH1216" i="1"/>
  <c r="AI1216" i="1" s="1"/>
  <c r="U1152" i="1"/>
  <c r="Y1152" i="1" s="1"/>
  <c r="I1152" i="1" s="1"/>
  <c r="AF1144" i="1"/>
  <c r="AG1144" i="1" s="1"/>
  <c r="T1141" i="1"/>
  <c r="X1141" i="1" s="1"/>
  <c r="I1141" i="1" s="1"/>
  <c r="AC1139" i="1"/>
  <c r="AD1139" i="1" s="1"/>
  <c r="AH1137" i="1"/>
  <c r="AI1137" i="1" s="1"/>
  <c r="AF1130" i="1"/>
  <c r="AG1130" i="1" s="1"/>
  <c r="AF1126" i="1"/>
  <c r="AG1126" i="1" s="1"/>
  <c r="T1124" i="1"/>
  <c r="X1124" i="1" s="1"/>
  <c r="S1120" i="1"/>
  <c r="W1120" i="1" s="1"/>
  <c r="AC1116" i="1"/>
  <c r="AD1116" i="1" s="1"/>
  <c r="AF1105" i="1"/>
  <c r="AG1105" i="1" s="1"/>
  <c r="K1105" i="1" s="1"/>
  <c r="T1096" i="1"/>
  <c r="X1096" i="1" s="1"/>
  <c r="AA1096" i="1"/>
  <c r="AB1096" i="1" s="1"/>
  <c r="L1096" i="1" s="1"/>
  <c r="AA1092" i="1"/>
  <c r="AB1092" i="1" s="1"/>
  <c r="L1092" i="1" s="1"/>
  <c r="T1092" i="1"/>
  <c r="X1092" i="1" s="1"/>
  <c r="AC1092" i="1"/>
  <c r="AD1092" i="1" s="1"/>
  <c r="AH1092" i="1"/>
  <c r="AI1092" i="1" s="1"/>
  <c r="AA1073" i="1"/>
  <c r="AB1073" i="1" s="1"/>
  <c r="AH1073" i="1"/>
  <c r="AI1073" i="1" s="1"/>
  <c r="K1073" i="1" s="1"/>
  <c r="AC1059" i="1"/>
  <c r="AD1059" i="1" s="1"/>
  <c r="L1059" i="1" s="1"/>
  <c r="AF1059" i="1"/>
  <c r="AG1059" i="1" s="1"/>
  <c r="AF1056" i="1"/>
  <c r="AG1056" i="1" s="1"/>
  <c r="K1056" i="1" s="1"/>
  <c r="AH1056" i="1"/>
  <c r="AI1056" i="1" s="1"/>
  <c r="R1039" i="1"/>
  <c r="V1039" i="1" s="1"/>
  <c r="U1032" i="1"/>
  <c r="Y1032" i="1" s="1"/>
  <c r="I1032" i="1" s="1"/>
  <c r="R1023" i="1"/>
  <c r="V1023" i="1" s="1"/>
  <c r="I1023" i="1" s="1"/>
  <c r="AF1016" i="1"/>
  <c r="AG1016" i="1" s="1"/>
  <c r="K1016" i="1" s="1"/>
  <c r="AC1016" i="1"/>
  <c r="AD1016" i="1" s="1"/>
  <c r="AH1016" i="1"/>
  <c r="AI1016" i="1" s="1"/>
  <c r="AC979" i="1"/>
  <c r="AD979" i="1" s="1"/>
  <c r="L979" i="1" s="1"/>
  <c r="T979" i="1"/>
  <c r="X979" i="1" s="1"/>
  <c r="I979" i="1" s="1"/>
  <c r="AF979" i="1"/>
  <c r="AG979" i="1" s="1"/>
  <c r="U975" i="1"/>
  <c r="Y975" i="1" s="1"/>
  <c r="R975" i="1"/>
  <c r="V975" i="1" s="1"/>
  <c r="AA919" i="1"/>
  <c r="AB919" i="1" s="1"/>
  <c r="AC919" i="1"/>
  <c r="AD919" i="1" s="1"/>
  <c r="L919" i="1" s="1"/>
  <c r="AF919" i="1"/>
  <c r="AG919" i="1" s="1"/>
  <c r="AH919" i="1"/>
  <c r="AI919" i="1" s="1"/>
  <c r="K919" i="1" s="1"/>
  <c r="AF879" i="1"/>
  <c r="AG879" i="1" s="1"/>
  <c r="K879" i="1" s="1"/>
  <c r="R879" i="1"/>
  <c r="V879" i="1" s="1"/>
  <c r="U879" i="1"/>
  <c r="Y879" i="1" s="1"/>
  <c r="AC879" i="1"/>
  <c r="AD879" i="1" s="1"/>
  <c r="U854" i="1"/>
  <c r="Y854" i="1" s="1"/>
  <c r="AC854" i="1"/>
  <c r="AD854" i="1" s="1"/>
  <c r="AH854" i="1"/>
  <c r="AI854" i="1" s="1"/>
  <c r="R836" i="1"/>
  <c r="V836" i="1" s="1"/>
  <c r="AA836" i="1"/>
  <c r="AB836" i="1" s="1"/>
  <c r="L836" i="1" s="1"/>
  <c r="AF1216" i="1"/>
  <c r="AG1216" i="1" s="1"/>
  <c r="K1216" i="1" s="1"/>
  <c r="AC1212" i="1"/>
  <c r="AD1212" i="1" s="1"/>
  <c r="AC1144" i="1"/>
  <c r="AD1144" i="1" s="1"/>
  <c r="L1144" i="1" s="1"/>
  <c r="AA1139" i="1"/>
  <c r="AB1139" i="1" s="1"/>
  <c r="L1139" i="1" s="1"/>
  <c r="AF1137" i="1"/>
  <c r="AG1137" i="1" s="1"/>
  <c r="K1137" i="1" s="1"/>
  <c r="AC1126" i="1"/>
  <c r="AD1126" i="1" s="1"/>
  <c r="L1126" i="1" s="1"/>
  <c r="AH1123" i="1"/>
  <c r="AI1123" i="1" s="1"/>
  <c r="K1123" i="1" s="1"/>
  <c r="AA1105" i="1"/>
  <c r="AB1105" i="1" s="1"/>
  <c r="L1105" i="1" s="1"/>
  <c r="AH1091" i="1"/>
  <c r="AI1091" i="1" s="1"/>
  <c r="T1064" i="1"/>
  <c r="X1064" i="1" s="1"/>
  <c r="AA1064" i="1"/>
  <c r="AB1064" i="1" s="1"/>
  <c r="L1064" i="1" s="1"/>
  <c r="AF1064" i="1"/>
  <c r="AG1064" i="1" s="1"/>
  <c r="K1064" i="1" s="1"/>
  <c r="AH1058" i="1"/>
  <c r="AI1058" i="1" s="1"/>
  <c r="K1058" i="1" s="1"/>
  <c r="AF1038" i="1"/>
  <c r="AG1038" i="1" s="1"/>
  <c r="K1038" i="1" s="1"/>
  <c r="AC1038" i="1"/>
  <c r="AD1038" i="1" s="1"/>
  <c r="AH1038" i="1"/>
  <c r="AI1038" i="1" s="1"/>
  <c r="U1028" i="1"/>
  <c r="Y1028" i="1" s="1"/>
  <c r="AC1028" i="1"/>
  <c r="AD1028" i="1" s="1"/>
  <c r="L1028" i="1" s="1"/>
  <c r="AF1028" i="1"/>
  <c r="AG1028" i="1" s="1"/>
  <c r="S1014" i="1"/>
  <c r="W1014" i="1" s="1"/>
  <c r="T1008" i="1"/>
  <c r="X1008" i="1" s="1"/>
  <c r="I1008" i="1" s="1"/>
  <c r="S999" i="1"/>
  <c r="W999" i="1" s="1"/>
  <c r="AF999" i="1"/>
  <c r="AG999" i="1" s="1"/>
  <c r="AC937" i="1"/>
  <c r="AD937" i="1" s="1"/>
  <c r="L937" i="1" s="1"/>
  <c r="AA937" i="1"/>
  <c r="AB937" i="1" s="1"/>
  <c r="AF937" i="1"/>
  <c r="AG937" i="1" s="1"/>
  <c r="U404" i="1"/>
  <c r="Y404" i="1" s="1"/>
  <c r="AF404" i="1"/>
  <c r="AG404" i="1" s="1"/>
  <c r="K404" i="1" s="1"/>
  <c r="T1311" i="1"/>
  <c r="X1311" i="1" s="1"/>
  <c r="AF1292" i="1"/>
  <c r="AG1292" i="1" s="1"/>
  <c r="S1280" i="1"/>
  <c r="W1280" i="1" s="1"/>
  <c r="R1266" i="1"/>
  <c r="V1266" i="1" s="1"/>
  <c r="S1259" i="1"/>
  <c r="W1259" i="1" s="1"/>
  <c r="R1246" i="1"/>
  <c r="V1246" i="1" s="1"/>
  <c r="AH1237" i="1"/>
  <c r="AI1237" i="1" s="1"/>
  <c r="K1237" i="1" s="1"/>
  <c r="R1236" i="1"/>
  <c r="V1236" i="1" s="1"/>
  <c r="I1236" i="1" s="1"/>
  <c r="AH1232" i="1"/>
  <c r="AI1232" i="1" s="1"/>
  <c r="T1231" i="1"/>
  <c r="X1231" i="1" s="1"/>
  <c r="R1222" i="1"/>
  <c r="V1222" i="1" s="1"/>
  <c r="I1222" i="1" s="1"/>
  <c r="AA1216" i="1"/>
  <c r="AB1216" i="1" s="1"/>
  <c r="L1216" i="1" s="1"/>
  <c r="AA1212" i="1"/>
  <c r="AB1212" i="1" s="1"/>
  <c r="L1212" i="1" s="1"/>
  <c r="U1178" i="1"/>
  <c r="Y1178" i="1" s="1"/>
  <c r="AC1140" i="1"/>
  <c r="AD1140" i="1" s="1"/>
  <c r="AA1137" i="1"/>
  <c r="AB1137" i="1" s="1"/>
  <c r="L1137" i="1" s="1"/>
  <c r="T1136" i="1"/>
  <c r="X1136" i="1" s="1"/>
  <c r="I1136" i="1" s="1"/>
  <c r="T1134" i="1"/>
  <c r="X1134" i="1" s="1"/>
  <c r="AH1127" i="1"/>
  <c r="AI1127" i="1" s="1"/>
  <c r="K1127" i="1" s="1"/>
  <c r="AA1126" i="1"/>
  <c r="AB1126" i="1" s="1"/>
  <c r="AC1123" i="1"/>
  <c r="AD1123" i="1" s="1"/>
  <c r="L1123" i="1" s="1"/>
  <c r="T1121" i="1"/>
  <c r="X1121" i="1" s="1"/>
  <c r="I1121" i="1" s="1"/>
  <c r="R1113" i="1"/>
  <c r="V1113" i="1" s="1"/>
  <c r="I1113" i="1" s="1"/>
  <c r="AF1102" i="1"/>
  <c r="AG1102" i="1" s="1"/>
  <c r="T1081" i="1"/>
  <c r="X1081" i="1" s="1"/>
  <c r="I1081" i="1" s="1"/>
  <c r="AC1081" i="1"/>
  <c r="AD1081" i="1" s="1"/>
  <c r="L1081" i="1" s="1"/>
  <c r="AC1079" i="1"/>
  <c r="AD1079" i="1" s="1"/>
  <c r="AA1079" i="1"/>
  <c r="AB1079" i="1" s="1"/>
  <c r="L1079" i="1" s="1"/>
  <c r="AH1079" i="1"/>
  <c r="AI1079" i="1" s="1"/>
  <c r="AF1051" i="1"/>
  <c r="AG1051" i="1" s="1"/>
  <c r="K1051" i="1" s="1"/>
  <c r="AC1051" i="1"/>
  <c r="AD1051" i="1" s="1"/>
  <c r="AH1051" i="1"/>
  <c r="AI1051" i="1" s="1"/>
  <c r="AF1030" i="1"/>
  <c r="AG1030" i="1" s="1"/>
  <c r="AA1030" i="1"/>
  <c r="AB1030" i="1" s="1"/>
  <c r="AF1018" i="1"/>
  <c r="AG1018" i="1" s="1"/>
  <c r="AA1018" i="1"/>
  <c r="AB1018" i="1" s="1"/>
  <c r="AH1018" i="1"/>
  <c r="AI1018" i="1" s="1"/>
  <c r="K1018" i="1" s="1"/>
  <c r="AC1008" i="1"/>
  <c r="AD1008" i="1" s="1"/>
  <c r="L1008" i="1" s="1"/>
  <c r="AH1008" i="1"/>
  <c r="AI1008" i="1" s="1"/>
  <c r="K1008" i="1" s="1"/>
  <c r="T984" i="1"/>
  <c r="X984" i="1" s="1"/>
  <c r="I984" i="1" s="1"/>
  <c r="AC984" i="1"/>
  <c r="AD984" i="1" s="1"/>
  <c r="L984" i="1" s="1"/>
  <c r="AF984" i="1"/>
  <c r="AG984" i="1" s="1"/>
  <c r="U959" i="1"/>
  <c r="Y959" i="1" s="1"/>
  <c r="R959" i="1"/>
  <c r="V959" i="1" s="1"/>
  <c r="S959" i="1"/>
  <c r="W959" i="1" s="1"/>
  <c r="AC959" i="1"/>
  <c r="AD959" i="1" s="1"/>
  <c r="L959" i="1" s="1"/>
  <c r="T908" i="1"/>
  <c r="X908" i="1" s="1"/>
  <c r="U908" i="1"/>
  <c r="Y908" i="1" s="1"/>
  <c r="I908" i="1" s="1"/>
  <c r="R1371" i="1"/>
  <c r="V1371" i="1" s="1"/>
  <c r="I1371" i="1" s="1"/>
  <c r="U1355" i="1"/>
  <c r="Y1355" i="1" s="1"/>
  <c r="U1328" i="1"/>
  <c r="Y1328" i="1" s="1"/>
  <c r="R1306" i="1"/>
  <c r="V1306" i="1" s="1"/>
  <c r="U1296" i="1"/>
  <c r="Y1296" i="1" s="1"/>
  <c r="AC1292" i="1"/>
  <c r="AD1292" i="1" s="1"/>
  <c r="L1292" i="1" s="1"/>
  <c r="AC1279" i="1"/>
  <c r="AD1279" i="1" s="1"/>
  <c r="AC1252" i="1"/>
  <c r="AD1252" i="1" s="1"/>
  <c r="T1249" i="1"/>
  <c r="X1249" i="1" s="1"/>
  <c r="U1246" i="1"/>
  <c r="Y1246" i="1" s="1"/>
  <c r="AF1232" i="1"/>
  <c r="AG1232" i="1" s="1"/>
  <c r="K1232" i="1" s="1"/>
  <c r="U1214" i="1"/>
  <c r="Y1214" i="1" s="1"/>
  <c r="T1209" i="1"/>
  <c r="X1209" i="1" s="1"/>
  <c r="T1188" i="1"/>
  <c r="X1188" i="1" s="1"/>
  <c r="U1186" i="1"/>
  <c r="Y1186" i="1" s="1"/>
  <c r="I1186" i="1" s="1"/>
  <c r="AC1184" i="1"/>
  <c r="AD1184" i="1" s="1"/>
  <c r="AF1147" i="1"/>
  <c r="AG1147" i="1" s="1"/>
  <c r="AA1140" i="1"/>
  <c r="AB1140" i="1" s="1"/>
  <c r="L1140" i="1" s="1"/>
  <c r="R1134" i="1"/>
  <c r="V1134" i="1" s="1"/>
  <c r="AH1132" i="1"/>
  <c r="AI1132" i="1" s="1"/>
  <c r="K1132" i="1" s="1"/>
  <c r="T1130" i="1"/>
  <c r="X1130" i="1" s="1"/>
  <c r="AF1127" i="1"/>
  <c r="AG1127" i="1" s="1"/>
  <c r="T1114" i="1"/>
  <c r="X1114" i="1" s="1"/>
  <c r="AA1104" i="1"/>
  <c r="AB1104" i="1" s="1"/>
  <c r="AC1104" i="1"/>
  <c r="AD1104" i="1" s="1"/>
  <c r="L1104" i="1" s="1"/>
  <c r="AC1102" i="1"/>
  <c r="AD1102" i="1" s="1"/>
  <c r="L1102" i="1" s="1"/>
  <c r="U1101" i="1"/>
  <c r="Y1101" i="1" s="1"/>
  <c r="U1097" i="1"/>
  <c r="Y1097" i="1" s="1"/>
  <c r="R1090" i="1"/>
  <c r="V1090" i="1" s="1"/>
  <c r="AC1084" i="1"/>
  <c r="AD1084" i="1" s="1"/>
  <c r="L1084" i="1" s="1"/>
  <c r="AF1084" i="1"/>
  <c r="AG1084" i="1" s="1"/>
  <c r="T1082" i="1"/>
  <c r="X1082" i="1" s="1"/>
  <c r="I1082" i="1" s="1"/>
  <c r="AH1080" i="1"/>
  <c r="AI1080" i="1" s="1"/>
  <c r="K1080" i="1" s="1"/>
  <c r="AH1078" i="1"/>
  <c r="AI1078" i="1" s="1"/>
  <c r="K1078" i="1" s="1"/>
  <c r="AC1066" i="1"/>
  <c r="AD1066" i="1" s="1"/>
  <c r="L1066" i="1" s="1"/>
  <c r="AF1066" i="1"/>
  <c r="AG1066" i="1" s="1"/>
  <c r="AC1056" i="1"/>
  <c r="AD1056" i="1" s="1"/>
  <c r="AH1053" i="1"/>
  <c r="AI1053" i="1" s="1"/>
  <c r="U1022" i="1"/>
  <c r="Y1022" i="1" s="1"/>
  <c r="AA1022" i="1"/>
  <c r="AB1022" i="1" s="1"/>
  <c r="AC1019" i="1"/>
  <c r="AD1019" i="1" s="1"/>
  <c r="S1317" i="1"/>
  <c r="W1317" i="1" s="1"/>
  <c r="AH1293" i="1"/>
  <c r="AI1293" i="1" s="1"/>
  <c r="S1279" i="1"/>
  <c r="W1279" i="1" s="1"/>
  <c r="AH1265" i="1"/>
  <c r="AI1265" i="1" s="1"/>
  <c r="U1264" i="1"/>
  <c r="Y1264" i="1" s="1"/>
  <c r="R1256" i="1"/>
  <c r="V1256" i="1" s="1"/>
  <c r="AA1252" i="1"/>
  <c r="AB1252" i="1" s="1"/>
  <c r="L1252" i="1" s="1"/>
  <c r="R1242" i="1"/>
  <c r="V1242" i="1" s="1"/>
  <c r="AF1238" i="1"/>
  <c r="AG1238" i="1" s="1"/>
  <c r="K1238" i="1" s="1"/>
  <c r="AC1232" i="1"/>
  <c r="AD1232" i="1" s="1"/>
  <c r="R1220" i="1"/>
  <c r="V1220" i="1" s="1"/>
  <c r="AH1193" i="1"/>
  <c r="AI1193" i="1" s="1"/>
  <c r="K1193" i="1" s="1"/>
  <c r="S1154" i="1"/>
  <c r="W1154" i="1" s="1"/>
  <c r="AH1141" i="1"/>
  <c r="AI1141" i="1" s="1"/>
  <c r="K1141" i="1" s="1"/>
  <c r="R1139" i="1"/>
  <c r="V1139" i="1" s="1"/>
  <c r="I1139" i="1" s="1"/>
  <c r="S1137" i="1"/>
  <c r="W1137" i="1" s="1"/>
  <c r="AF1128" i="1"/>
  <c r="AG1128" i="1" s="1"/>
  <c r="R1123" i="1"/>
  <c r="V1123" i="1" s="1"/>
  <c r="AH1103" i="1"/>
  <c r="AI1103" i="1" s="1"/>
  <c r="R1101" i="1"/>
  <c r="V1101" i="1" s="1"/>
  <c r="AF1101" i="1"/>
  <c r="AG1101" i="1" s="1"/>
  <c r="K1101" i="1" s="1"/>
  <c r="T1093" i="1"/>
  <c r="X1093" i="1" s="1"/>
  <c r="I1093" i="1" s="1"/>
  <c r="AA1093" i="1"/>
  <c r="AB1093" i="1" s="1"/>
  <c r="AC1093" i="1"/>
  <c r="AD1093" i="1" s="1"/>
  <c r="L1093" i="1" s="1"/>
  <c r="AH1093" i="1"/>
  <c r="AI1093" i="1" s="1"/>
  <c r="K1093" i="1" s="1"/>
  <c r="AH1089" i="1"/>
  <c r="AI1089" i="1" s="1"/>
  <c r="K1089" i="1" s="1"/>
  <c r="AA1082" i="1"/>
  <c r="AB1082" i="1" s="1"/>
  <c r="AF1082" i="1"/>
  <c r="AG1082" i="1" s="1"/>
  <c r="R1072" i="1"/>
  <c r="V1072" i="1" s="1"/>
  <c r="I1072" i="1" s="1"/>
  <c r="AF1072" i="1"/>
  <c r="AG1072" i="1" s="1"/>
  <c r="K1072" i="1" s="1"/>
  <c r="AF1053" i="1"/>
  <c r="AG1053" i="1" s="1"/>
  <c r="K1053" i="1" s="1"/>
  <c r="R1043" i="1"/>
  <c r="V1043" i="1" s="1"/>
  <c r="S1043" i="1"/>
  <c r="W1043" i="1" s="1"/>
  <c r="AC1043" i="1"/>
  <c r="AD1043" i="1" s="1"/>
  <c r="L1043" i="1" s="1"/>
  <c r="T1011" i="1"/>
  <c r="X1011" i="1" s="1"/>
  <c r="R987" i="1"/>
  <c r="V987" i="1" s="1"/>
  <c r="S987" i="1"/>
  <c r="W987" i="1" s="1"/>
  <c r="R985" i="1"/>
  <c r="V985" i="1" s="1"/>
  <c r="AC892" i="1"/>
  <c r="AD892" i="1" s="1"/>
  <c r="L892" i="1" s="1"/>
  <c r="AH892" i="1"/>
  <c r="AI892" i="1" s="1"/>
  <c r="K892" i="1" s="1"/>
  <c r="AH875" i="1"/>
  <c r="AI875" i="1" s="1"/>
  <c r="K875" i="1" s="1"/>
  <c r="AA875" i="1"/>
  <c r="AB875" i="1" s="1"/>
  <c r="AC875" i="1"/>
  <c r="AD875" i="1" s="1"/>
  <c r="L875" i="1" s="1"/>
  <c r="AF875" i="1"/>
  <c r="AG875" i="1" s="1"/>
  <c r="T785" i="1"/>
  <c r="X785" i="1" s="1"/>
  <c r="R785" i="1"/>
  <c r="V785" i="1" s="1"/>
  <c r="U1210" i="1"/>
  <c r="Y1210" i="1" s="1"/>
  <c r="S1165" i="1"/>
  <c r="W1165" i="1" s="1"/>
  <c r="S1151" i="1"/>
  <c r="W1151" i="1" s="1"/>
  <c r="U1146" i="1"/>
  <c r="Y1146" i="1" s="1"/>
  <c r="T1138" i="1"/>
  <c r="X1138" i="1" s="1"/>
  <c r="R1131" i="1"/>
  <c r="V1131" i="1" s="1"/>
  <c r="R1112" i="1"/>
  <c r="V1112" i="1" s="1"/>
  <c r="T1105" i="1"/>
  <c r="X1105" i="1" s="1"/>
  <c r="AC1105" i="1"/>
  <c r="AD1105" i="1" s="1"/>
  <c r="AA1091" i="1"/>
  <c r="AB1091" i="1" s="1"/>
  <c r="L1091" i="1" s="1"/>
  <c r="AF1091" i="1"/>
  <c r="AG1091" i="1" s="1"/>
  <c r="K1091" i="1" s="1"/>
  <c r="T1088" i="1"/>
  <c r="X1088" i="1" s="1"/>
  <c r="I1088" i="1" s="1"/>
  <c r="AF1088" i="1"/>
  <c r="AG1088" i="1" s="1"/>
  <c r="AA1058" i="1"/>
  <c r="AB1058" i="1" s="1"/>
  <c r="AC1058" i="1"/>
  <c r="AD1058" i="1" s="1"/>
  <c r="L1058" i="1" s="1"/>
  <c r="AH1024" i="1"/>
  <c r="AI1024" i="1" s="1"/>
  <c r="AC1024" i="1"/>
  <c r="AD1024" i="1" s="1"/>
  <c r="AF1000" i="1"/>
  <c r="AG1000" i="1" s="1"/>
  <c r="K1000" i="1" s="1"/>
  <c r="AC1000" i="1"/>
  <c r="AD1000" i="1" s="1"/>
  <c r="AF958" i="1"/>
  <c r="AG958" i="1" s="1"/>
  <c r="K958" i="1" s="1"/>
  <c r="AA958" i="1"/>
  <c r="AB958" i="1" s="1"/>
  <c r="L958" i="1" s="1"/>
  <c r="AC958" i="1"/>
  <c r="AD958" i="1" s="1"/>
  <c r="AH958" i="1"/>
  <c r="AI958" i="1" s="1"/>
  <c r="AF931" i="1"/>
  <c r="AG931" i="1" s="1"/>
  <c r="AA931" i="1"/>
  <c r="AB931" i="1" s="1"/>
  <c r="AC931" i="1"/>
  <c r="AD931" i="1" s="1"/>
  <c r="L931" i="1" s="1"/>
  <c r="AH931" i="1"/>
  <c r="AI931" i="1" s="1"/>
  <c r="K931" i="1" s="1"/>
  <c r="AC920" i="1"/>
  <c r="AD920" i="1" s="1"/>
  <c r="L920" i="1" s="1"/>
  <c r="AH920" i="1"/>
  <c r="AI920" i="1" s="1"/>
  <c r="K920" i="1" s="1"/>
  <c r="AH801" i="1"/>
  <c r="AI801" i="1" s="1"/>
  <c r="K801" i="1" s="1"/>
  <c r="S801" i="1"/>
  <c r="W801" i="1" s="1"/>
  <c r="U801" i="1"/>
  <c r="Y801" i="1" s="1"/>
  <c r="I801" i="1" s="1"/>
  <c r="AC801" i="1"/>
  <c r="AD801" i="1" s="1"/>
  <c r="L801" i="1" s="1"/>
  <c r="AF801" i="1"/>
  <c r="AG801" i="1" s="1"/>
  <c r="AC683" i="1"/>
  <c r="AD683" i="1" s="1"/>
  <c r="L683" i="1" s="1"/>
  <c r="AH683" i="1"/>
  <c r="AI683" i="1" s="1"/>
  <c r="K683" i="1" s="1"/>
  <c r="AF648" i="1"/>
  <c r="AG648" i="1" s="1"/>
  <c r="S648" i="1"/>
  <c r="W648" i="1" s="1"/>
  <c r="AF598" i="1"/>
  <c r="AG598" i="1" s="1"/>
  <c r="AH598" i="1"/>
  <c r="AI598" i="1" s="1"/>
  <c r="K598" i="1" s="1"/>
  <c r="S1080" i="1"/>
  <c r="W1080" i="1" s="1"/>
  <c r="AC1075" i="1"/>
  <c r="AD1075" i="1" s="1"/>
  <c r="L1075" i="1" s="1"/>
  <c r="R1070" i="1"/>
  <c r="V1070" i="1" s="1"/>
  <c r="U1057" i="1"/>
  <c r="Y1057" i="1" s="1"/>
  <c r="I1057" i="1" s="1"/>
  <c r="R1056" i="1"/>
  <c r="V1056" i="1" s="1"/>
  <c r="AH1042" i="1"/>
  <c r="AI1042" i="1" s="1"/>
  <c r="T1039" i="1"/>
  <c r="X1039" i="1" s="1"/>
  <c r="S1034" i="1"/>
  <c r="W1034" i="1" s="1"/>
  <c r="U1027" i="1"/>
  <c r="Y1027" i="1" s="1"/>
  <c r="AC1010" i="1"/>
  <c r="AD1010" i="1" s="1"/>
  <c r="AC990" i="1"/>
  <c r="AD990" i="1" s="1"/>
  <c r="S983" i="1"/>
  <c r="W983" i="1" s="1"/>
  <c r="AC978" i="1"/>
  <c r="AD978" i="1" s="1"/>
  <c r="L978" i="1" s="1"/>
  <c r="AA971" i="1"/>
  <c r="AB971" i="1" s="1"/>
  <c r="AF960" i="1"/>
  <c r="AG960" i="1" s="1"/>
  <c r="R952" i="1"/>
  <c r="V952" i="1" s="1"/>
  <c r="AH943" i="1"/>
  <c r="AI943" i="1" s="1"/>
  <c r="AH935" i="1"/>
  <c r="AI935" i="1" s="1"/>
  <c r="T920" i="1"/>
  <c r="X920" i="1" s="1"/>
  <c r="I920" i="1" s="1"/>
  <c r="AF895" i="1"/>
  <c r="AG895" i="1" s="1"/>
  <c r="S892" i="1"/>
  <c r="W892" i="1" s="1"/>
  <c r="T871" i="1"/>
  <c r="X871" i="1" s="1"/>
  <c r="S861" i="1"/>
  <c r="W861" i="1" s="1"/>
  <c r="S859" i="1"/>
  <c r="W859" i="1" s="1"/>
  <c r="AC855" i="1"/>
  <c r="AD855" i="1" s="1"/>
  <c r="AF851" i="1"/>
  <c r="AG851" i="1" s="1"/>
  <c r="K851" i="1" s="1"/>
  <c r="AF844" i="1"/>
  <c r="AG844" i="1" s="1"/>
  <c r="U840" i="1"/>
  <c r="Y840" i="1" s="1"/>
  <c r="U832" i="1"/>
  <c r="Y832" i="1" s="1"/>
  <c r="AC824" i="1"/>
  <c r="AD824" i="1" s="1"/>
  <c r="L824" i="1" s="1"/>
  <c r="AF823" i="1"/>
  <c r="AG823" i="1" s="1"/>
  <c r="AF808" i="1"/>
  <c r="AG808" i="1" s="1"/>
  <c r="AF805" i="1"/>
  <c r="AG805" i="1" s="1"/>
  <c r="AH793" i="1"/>
  <c r="AI793" i="1" s="1"/>
  <c r="AC793" i="1"/>
  <c r="AD793" i="1" s="1"/>
  <c r="AF673" i="1"/>
  <c r="AG673" i="1" s="1"/>
  <c r="AC673" i="1"/>
  <c r="AD673" i="1" s="1"/>
  <c r="L673" i="1" s="1"/>
  <c r="AH673" i="1"/>
  <c r="AI673" i="1" s="1"/>
  <c r="K673" i="1" s="1"/>
  <c r="AA627" i="1"/>
  <c r="AB627" i="1" s="1"/>
  <c r="AH627" i="1"/>
  <c r="AI627" i="1" s="1"/>
  <c r="K627" i="1" s="1"/>
  <c r="R1009" i="1"/>
  <c r="V1009" i="1" s="1"/>
  <c r="I1009" i="1" s="1"/>
  <c r="R1004" i="1"/>
  <c r="V1004" i="1" s="1"/>
  <c r="I1004" i="1" s="1"/>
  <c r="R995" i="1"/>
  <c r="V995" i="1" s="1"/>
  <c r="U988" i="1"/>
  <c r="Y988" i="1" s="1"/>
  <c r="AH974" i="1"/>
  <c r="AI974" i="1" s="1"/>
  <c r="T971" i="1"/>
  <c r="X971" i="1" s="1"/>
  <c r="I971" i="1" s="1"/>
  <c r="AC966" i="1"/>
  <c r="AD966" i="1" s="1"/>
  <c r="L966" i="1" s="1"/>
  <c r="AH964" i="1"/>
  <c r="AI964" i="1" s="1"/>
  <c r="R963" i="1"/>
  <c r="V963" i="1" s="1"/>
  <c r="R953" i="1"/>
  <c r="V953" i="1" s="1"/>
  <c r="AC951" i="1"/>
  <c r="AD951" i="1" s="1"/>
  <c r="AC943" i="1"/>
  <c r="AD943" i="1" s="1"/>
  <c r="AH936" i="1"/>
  <c r="AI936" i="1" s="1"/>
  <c r="AC935" i="1"/>
  <c r="AD935" i="1" s="1"/>
  <c r="AH933" i="1"/>
  <c r="AI933" i="1" s="1"/>
  <c r="AH926" i="1"/>
  <c r="AI926" i="1" s="1"/>
  <c r="S923" i="1"/>
  <c r="W923" i="1" s="1"/>
  <c r="AA909" i="1"/>
  <c r="AB909" i="1" s="1"/>
  <c r="L909" i="1" s="1"/>
  <c r="R908" i="1"/>
  <c r="V908" i="1" s="1"/>
  <c r="T902" i="1"/>
  <c r="X902" i="1" s="1"/>
  <c r="AA895" i="1"/>
  <c r="AB895" i="1" s="1"/>
  <c r="S888" i="1"/>
  <c r="W888" i="1" s="1"/>
  <c r="AH886" i="1"/>
  <c r="AI886" i="1" s="1"/>
  <c r="AH884" i="1"/>
  <c r="AI884" i="1" s="1"/>
  <c r="AH878" i="1"/>
  <c r="AI878" i="1" s="1"/>
  <c r="R869" i="1"/>
  <c r="V869" i="1" s="1"/>
  <c r="I869" i="1" s="1"/>
  <c r="AC851" i="1"/>
  <c r="AD851" i="1" s="1"/>
  <c r="AH845" i="1"/>
  <c r="AI845" i="1" s="1"/>
  <c r="R828" i="1"/>
  <c r="V828" i="1" s="1"/>
  <c r="AF826" i="1"/>
  <c r="AG826" i="1" s="1"/>
  <c r="K826" i="1" s="1"/>
  <c r="AA825" i="1"/>
  <c r="AB825" i="1" s="1"/>
  <c r="L825" i="1" s="1"/>
  <c r="R824" i="1"/>
  <c r="V824" i="1" s="1"/>
  <c r="R823" i="1"/>
  <c r="V823" i="1" s="1"/>
  <c r="AF820" i="1"/>
  <c r="AG820" i="1" s="1"/>
  <c r="AF811" i="1"/>
  <c r="AG811" i="1" s="1"/>
  <c r="AC805" i="1"/>
  <c r="AD805" i="1" s="1"/>
  <c r="L805" i="1" s="1"/>
  <c r="AA803" i="1"/>
  <c r="AB803" i="1" s="1"/>
  <c r="L803" i="1" s="1"/>
  <c r="AH800" i="1"/>
  <c r="AI800" i="1" s="1"/>
  <c r="K800" i="1" s="1"/>
  <c r="AA744" i="1"/>
  <c r="AB744" i="1" s="1"/>
  <c r="AC744" i="1"/>
  <c r="AD744" i="1" s="1"/>
  <c r="L744" i="1" s="1"/>
  <c r="AF744" i="1"/>
  <c r="AG744" i="1" s="1"/>
  <c r="AH744" i="1"/>
  <c r="AI744" i="1" s="1"/>
  <c r="K744" i="1" s="1"/>
  <c r="AF653" i="1"/>
  <c r="AG653" i="1" s="1"/>
  <c r="K653" i="1" s="1"/>
  <c r="AH653" i="1"/>
  <c r="AI653" i="1" s="1"/>
  <c r="AC629" i="1"/>
  <c r="AD629" i="1" s="1"/>
  <c r="L629" i="1" s="1"/>
  <c r="AF629" i="1"/>
  <c r="AG629" i="1" s="1"/>
  <c r="S1054" i="1"/>
  <c r="W1054" i="1" s="1"/>
  <c r="U1053" i="1"/>
  <c r="Y1053" i="1" s="1"/>
  <c r="S1033" i="1"/>
  <c r="W1033" i="1" s="1"/>
  <c r="I1033" i="1" s="1"/>
  <c r="R990" i="1"/>
  <c r="V990" i="1" s="1"/>
  <c r="I990" i="1" s="1"/>
  <c r="T976" i="1"/>
  <c r="X976" i="1" s="1"/>
  <c r="AA974" i="1"/>
  <c r="AB974" i="1" s="1"/>
  <c r="L974" i="1" s="1"/>
  <c r="AA966" i="1"/>
  <c r="AB966" i="1" s="1"/>
  <c r="R961" i="1"/>
  <c r="V961" i="1" s="1"/>
  <c r="AH939" i="1"/>
  <c r="AI939" i="1" s="1"/>
  <c r="K939" i="1" s="1"/>
  <c r="AA936" i="1"/>
  <c r="AB936" i="1" s="1"/>
  <c r="L936" i="1" s="1"/>
  <c r="AF933" i="1"/>
  <c r="AG933" i="1" s="1"/>
  <c r="K933" i="1" s="1"/>
  <c r="T930" i="1"/>
  <c r="X930" i="1" s="1"/>
  <c r="U921" i="1"/>
  <c r="Y921" i="1" s="1"/>
  <c r="T918" i="1"/>
  <c r="X918" i="1" s="1"/>
  <c r="R911" i="1"/>
  <c r="V911" i="1" s="1"/>
  <c r="T900" i="1"/>
  <c r="X900" i="1" s="1"/>
  <c r="R899" i="1"/>
  <c r="V899" i="1" s="1"/>
  <c r="S895" i="1"/>
  <c r="W895" i="1" s="1"/>
  <c r="T888" i="1"/>
  <c r="X888" i="1" s="1"/>
  <c r="T886" i="1"/>
  <c r="X886" i="1" s="1"/>
  <c r="S855" i="1"/>
  <c r="W855" i="1" s="1"/>
  <c r="AH847" i="1"/>
  <c r="AI847" i="1" s="1"/>
  <c r="K847" i="1" s="1"/>
  <c r="AH816" i="1"/>
  <c r="AI816" i="1" s="1"/>
  <c r="AC809" i="1"/>
  <c r="AD809" i="1" s="1"/>
  <c r="AA808" i="1"/>
  <c r="AB808" i="1" s="1"/>
  <c r="AA805" i="1"/>
  <c r="AB805" i="1" s="1"/>
  <c r="AF795" i="1"/>
  <c r="AG795" i="1" s="1"/>
  <c r="AF788" i="1"/>
  <c r="AG788" i="1" s="1"/>
  <c r="K788" i="1" s="1"/>
  <c r="AH784" i="1"/>
  <c r="AI784" i="1" s="1"/>
  <c r="U617" i="1"/>
  <c r="Y617" i="1" s="1"/>
  <c r="I617" i="1" s="1"/>
  <c r="AF602" i="1"/>
  <c r="AG602" i="1" s="1"/>
  <c r="K602" i="1" s="1"/>
  <c r="AH602" i="1"/>
  <c r="AI602" i="1" s="1"/>
  <c r="U466" i="1"/>
  <c r="Y466" i="1" s="1"/>
  <c r="AA466" i="1"/>
  <c r="AB466" i="1" s="1"/>
  <c r="R406" i="1"/>
  <c r="V406" i="1" s="1"/>
  <c r="AH406" i="1"/>
  <c r="AI406" i="1" s="1"/>
  <c r="K406" i="1" s="1"/>
  <c r="S1028" i="1"/>
  <c r="W1028" i="1" s="1"/>
  <c r="T1016" i="1"/>
  <c r="X1016" i="1" s="1"/>
  <c r="R1007" i="1"/>
  <c r="V1007" i="1" s="1"/>
  <c r="T999" i="1"/>
  <c r="X999" i="1" s="1"/>
  <c r="I999" i="1" s="1"/>
  <c r="R993" i="1"/>
  <c r="V993" i="1" s="1"/>
  <c r="R947" i="1"/>
  <c r="V947" i="1" s="1"/>
  <c r="AH944" i="1"/>
  <c r="AI944" i="1" s="1"/>
  <c r="K944" i="1" s="1"/>
  <c r="AF939" i="1"/>
  <c r="AG939" i="1" s="1"/>
  <c r="R938" i="1"/>
  <c r="V938" i="1" s="1"/>
  <c r="T936" i="1"/>
  <c r="X936" i="1" s="1"/>
  <c r="R903" i="1"/>
  <c r="V903" i="1" s="1"/>
  <c r="AC898" i="1"/>
  <c r="AD898" i="1" s="1"/>
  <c r="AC863" i="1"/>
  <c r="AD863" i="1" s="1"/>
  <c r="L863" i="1" s="1"/>
  <c r="AA851" i="1"/>
  <c r="AB851" i="1" s="1"/>
  <c r="L851" i="1" s="1"/>
  <c r="AC841" i="1"/>
  <c r="AD841" i="1" s="1"/>
  <c r="L841" i="1" s="1"/>
  <c r="S837" i="1"/>
  <c r="W837" i="1" s="1"/>
  <c r="R820" i="1"/>
  <c r="V820" i="1" s="1"/>
  <c r="AC818" i="1"/>
  <c r="AD818" i="1" s="1"/>
  <c r="L818" i="1" s="1"/>
  <c r="S809" i="1"/>
  <c r="W809" i="1" s="1"/>
  <c r="R803" i="1"/>
  <c r="V803" i="1" s="1"/>
  <c r="T797" i="1"/>
  <c r="X797" i="1" s="1"/>
  <c r="AH737" i="1"/>
  <c r="AI737" i="1" s="1"/>
  <c r="R737" i="1"/>
  <c r="V737" i="1" s="1"/>
  <c r="T737" i="1"/>
  <c r="X737" i="1" s="1"/>
  <c r="U737" i="1"/>
  <c r="Y737" i="1" s="1"/>
  <c r="AA737" i="1"/>
  <c r="AB737" i="1" s="1"/>
  <c r="L737" i="1" s="1"/>
  <c r="AC737" i="1"/>
  <c r="AD737" i="1" s="1"/>
  <c r="R619" i="1"/>
  <c r="V619" i="1" s="1"/>
  <c r="U619" i="1"/>
  <c r="Y619" i="1" s="1"/>
  <c r="R611" i="1"/>
  <c r="V611" i="1" s="1"/>
  <c r="U571" i="1"/>
  <c r="Y571" i="1" s="1"/>
  <c r="AF533" i="1"/>
  <c r="AG533" i="1" s="1"/>
  <c r="AA533" i="1"/>
  <c r="AB533" i="1" s="1"/>
  <c r="AH533" i="1"/>
  <c r="AI533" i="1" s="1"/>
  <c r="K533" i="1" s="1"/>
  <c r="S331" i="1"/>
  <c r="W331" i="1" s="1"/>
  <c r="AC331" i="1"/>
  <c r="AD331" i="1" s="1"/>
  <c r="L331" i="1" s="1"/>
  <c r="R805" i="1"/>
  <c r="V805" i="1" s="1"/>
  <c r="S800" i="1"/>
  <c r="W800" i="1" s="1"/>
  <c r="AH773" i="1"/>
  <c r="AI773" i="1" s="1"/>
  <c r="K773" i="1" s="1"/>
  <c r="AC773" i="1"/>
  <c r="AD773" i="1" s="1"/>
  <c r="L773" i="1" s="1"/>
  <c r="U773" i="1"/>
  <c r="Y773" i="1" s="1"/>
  <c r="AC718" i="1"/>
  <c r="AD718" i="1" s="1"/>
  <c r="L718" i="1" s="1"/>
  <c r="AF718" i="1"/>
  <c r="AG718" i="1" s="1"/>
  <c r="AF669" i="1"/>
  <c r="AG669" i="1" s="1"/>
  <c r="AA669" i="1"/>
  <c r="AB669" i="1" s="1"/>
  <c r="AC669" i="1"/>
  <c r="AD669" i="1" s="1"/>
  <c r="L669" i="1" s="1"/>
  <c r="AH669" i="1"/>
  <c r="AI669" i="1" s="1"/>
  <c r="K669" i="1" s="1"/>
  <c r="AC492" i="1"/>
  <c r="AD492" i="1" s="1"/>
  <c r="L492" i="1" s="1"/>
  <c r="T492" i="1"/>
  <c r="X492" i="1" s="1"/>
  <c r="I492" i="1" s="1"/>
  <c r="AA492" i="1"/>
  <c r="AB492" i="1" s="1"/>
  <c r="AF492" i="1"/>
  <c r="AG492" i="1" s="1"/>
  <c r="AH446" i="1"/>
  <c r="AI446" i="1" s="1"/>
  <c r="AA446" i="1"/>
  <c r="AB446" i="1" s="1"/>
  <c r="L446" i="1" s="1"/>
  <c r="T967" i="1"/>
  <c r="X967" i="1" s="1"/>
  <c r="T958" i="1"/>
  <c r="X958" i="1" s="1"/>
  <c r="R943" i="1"/>
  <c r="V943" i="1" s="1"/>
  <c r="I943" i="1" s="1"/>
  <c r="R901" i="1"/>
  <c r="V901" i="1" s="1"/>
  <c r="S896" i="1"/>
  <c r="W896" i="1" s="1"/>
  <c r="T891" i="1"/>
  <c r="X891" i="1" s="1"/>
  <c r="R851" i="1"/>
  <c r="V851" i="1" s="1"/>
  <c r="I851" i="1" s="1"/>
  <c r="T843" i="1"/>
  <c r="X843" i="1" s="1"/>
  <c r="U818" i="1"/>
  <c r="Y818" i="1" s="1"/>
  <c r="T816" i="1"/>
  <c r="X816" i="1" s="1"/>
  <c r="T812" i="1"/>
  <c r="X812" i="1" s="1"/>
  <c r="S748" i="1"/>
  <c r="W748" i="1" s="1"/>
  <c r="AA748" i="1"/>
  <c r="AB748" i="1" s="1"/>
  <c r="L748" i="1" s="1"/>
  <c r="AC748" i="1"/>
  <c r="AD748" i="1" s="1"/>
  <c r="AF748" i="1"/>
  <c r="AG748" i="1" s="1"/>
  <c r="K748" i="1" s="1"/>
  <c r="AH748" i="1"/>
  <c r="AI748" i="1" s="1"/>
  <c r="R679" i="1"/>
  <c r="V679" i="1" s="1"/>
  <c r="AC679" i="1"/>
  <c r="AD679" i="1" s="1"/>
  <c r="L679" i="1" s="1"/>
  <c r="AC554" i="1"/>
  <c r="AD554" i="1" s="1"/>
  <c r="L554" i="1" s="1"/>
  <c r="AA554" i="1"/>
  <c r="AB554" i="1" s="1"/>
  <c r="AF554" i="1"/>
  <c r="AG554" i="1" s="1"/>
  <c r="AH554" i="1"/>
  <c r="AI554" i="1" s="1"/>
  <c r="K554" i="1" s="1"/>
  <c r="S531" i="1"/>
  <c r="W531" i="1" s="1"/>
  <c r="AA531" i="1"/>
  <c r="AB531" i="1" s="1"/>
  <c r="AC531" i="1"/>
  <c r="AD531" i="1" s="1"/>
  <c r="L531" i="1" s="1"/>
  <c r="AF531" i="1"/>
  <c r="AG531" i="1" s="1"/>
  <c r="S455" i="1"/>
  <c r="W455" i="1" s="1"/>
  <c r="T455" i="1"/>
  <c r="X455" i="1" s="1"/>
  <c r="I455" i="1" s="1"/>
  <c r="T919" i="1"/>
  <c r="X919" i="1" s="1"/>
  <c r="I919" i="1" s="1"/>
  <c r="T879" i="1"/>
  <c r="X879" i="1" s="1"/>
  <c r="R821" i="1"/>
  <c r="V821" i="1" s="1"/>
  <c r="T801" i="1"/>
  <c r="X801" i="1" s="1"/>
  <c r="T788" i="1"/>
  <c r="X788" i="1" s="1"/>
  <c r="AA788" i="1"/>
  <c r="AB788" i="1" s="1"/>
  <c r="L788" i="1" s="1"/>
  <c r="AH788" i="1"/>
  <c r="AI788" i="1" s="1"/>
  <c r="AF784" i="1"/>
  <c r="AG784" i="1" s="1"/>
  <c r="K784" i="1" s="1"/>
  <c r="AC784" i="1"/>
  <c r="AD784" i="1" s="1"/>
  <c r="AH777" i="1"/>
  <c r="AI777" i="1" s="1"/>
  <c r="AC777" i="1"/>
  <c r="AD777" i="1" s="1"/>
  <c r="AC577" i="1"/>
  <c r="AD577" i="1" s="1"/>
  <c r="L577" i="1" s="1"/>
  <c r="AF577" i="1"/>
  <c r="AG577" i="1" s="1"/>
  <c r="U789" i="1"/>
  <c r="Y789" i="1" s="1"/>
  <c r="T777" i="1"/>
  <c r="X777" i="1" s="1"/>
  <c r="T762" i="1"/>
  <c r="X762" i="1" s="1"/>
  <c r="AF756" i="1"/>
  <c r="AG756" i="1" s="1"/>
  <c r="AC741" i="1"/>
  <c r="AD741" i="1" s="1"/>
  <c r="AH732" i="1"/>
  <c r="AI732" i="1" s="1"/>
  <c r="AA727" i="1"/>
  <c r="AB727" i="1" s="1"/>
  <c r="AC708" i="1"/>
  <c r="AD708" i="1" s="1"/>
  <c r="T695" i="1"/>
  <c r="X695" i="1" s="1"/>
  <c r="I695" i="1" s="1"/>
  <c r="R655" i="1"/>
  <c r="V655" i="1" s="1"/>
  <c r="I655" i="1" s="1"/>
  <c r="AF641" i="1"/>
  <c r="AG641" i="1" s="1"/>
  <c r="K641" i="1" s="1"/>
  <c r="R624" i="1"/>
  <c r="V624" i="1" s="1"/>
  <c r="T621" i="1"/>
  <c r="X621" i="1" s="1"/>
  <c r="I621" i="1" s="1"/>
  <c r="S620" i="1"/>
  <c r="W620" i="1" s="1"/>
  <c r="AA615" i="1"/>
  <c r="AB615" i="1" s="1"/>
  <c r="U611" i="1"/>
  <c r="Y611" i="1" s="1"/>
  <c r="T596" i="1"/>
  <c r="X596" i="1" s="1"/>
  <c r="S594" i="1"/>
  <c r="W594" i="1" s="1"/>
  <c r="T575" i="1"/>
  <c r="X575" i="1" s="1"/>
  <c r="AH553" i="1"/>
  <c r="AI553" i="1" s="1"/>
  <c r="AH530" i="1"/>
  <c r="AI530" i="1" s="1"/>
  <c r="K530" i="1" s="1"/>
  <c r="AA529" i="1"/>
  <c r="AB529" i="1" s="1"/>
  <c r="AA516" i="1"/>
  <c r="AB516" i="1" s="1"/>
  <c r="L516" i="1" s="1"/>
  <c r="AH514" i="1"/>
  <c r="AI514" i="1" s="1"/>
  <c r="AF500" i="1"/>
  <c r="AG500" i="1" s="1"/>
  <c r="AH496" i="1"/>
  <c r="AI496" i="1" s="1"/>
  <c r="R470" i="1"/>
  <c r="V470" i="1" s="1"/>
  <c r="I470" i="1" s="1"/>
  <c r="AA443" i="1"/>
  <c r="AB443" i="1" s="1"/>
  <c r="AF432" i="1"/>
  <c r="AG432" i="1" s="1"/>
  <c r="AH431" i="1"/>
  <c r="AI431" i="1" s="1"/>
  <c r="K431" i="1" s="1"/>
  <c r="S427" i="1"/>
  <c r="W427" i="1" s="1"/>
  <c r="AC411" i="1"/>
  <c r="AD411" i="1" s="1"/>
  <c r="L411" i="1" s="1"/>
  <c r="S395" i="1"/>
  <c r="W395" i="1" s="1"/>
  <c r="U395" i="1"/>
  <c r="Y395" i="1" s="1"/>
  <c r="I395" i="1" s="1"/>
  <c r="S358" i="1"/>
  <c r="W358" i="1" s="1"/>
  <c r="T333" i="1"/>
  <c r="X333" i="1" s="1"/>
  <c r="AF315" i="1"/>
  <c r="AG315" i="1" s="1"/>
  <c r="AC315" i="1"/>
  <c r="AD315" i="1" s="1"/>
  <c r="L315" i="1" s="1"/>
  <c r="AH315" i="1"/>
  <c r="AI315" i="1" s="1"/>
  <c r="K315" i="1" s="1"/>
  <c r="AF310" i="1"/>
  <c r="AG310" i="1" s="1"/>
  <c r="AA310" i="1"/>
  <c r="AB310" i="1" s="1"/>
  <c r="AF296" i="1"/>
  <c r="AG296" i="1" s="1"/>
  <c r="K296" i="1" s="1"/>
  <c r="R296" i="1"/>
  <c r="V296" i="1" s="1"/>
  <c r="I296" i="1" s="1"/>
  <c r="AA296" i="1"/>
  <c r="AB296" i="1" s="1"/>
  <c r="L296" i="1" s="1"/>
  <c r="AA287" i="1"/>
  <c r="AB287" i="1" s="1"/>
  <c r="S287" i="1"/>
  <c r="W287" i="1" s="1"/>
  <c r="AH287" i="1"/>
  <c r="AI287" i="1" s="1"/>
  <c r="K287" i="1" s="1"/>
  <c r="S268" i="1"/>
  <c r="W268" i="1" s="1"/>
  <c r="U265" i="1"/>
  <c r="Y265" i="1" s="1"/>
  <c r="S260" i="1"/>
  <c r="W260" i="1" s="1"/>
  <c r="T684" i="1"/>
  <c r="X684" i="1" s="1"/>
  <c r="I684" i="1" s="1"/>
  <c r="AH538" i="1"/>
  <c r="AI538" i="1" s="1"/>
  <c r="AC514" i="1"/>
  <c r="AD514" i="1" s="1"/>
  <c r="AC500" i="1"/>
  <c r="AD500" i="1" s="1"/>
  <c r="L500" i="1" s="1"/>
  <c r="AF431" i="1"/>
  <c r="AG431" i="1" s="1"/>
  <c r="S391" i="1"/>
  <c r="W391" i="1" s="1"/>
  <c r="U391" i="1"/>
  <c r="Y391" i="1" s="1"/>
  <c r="R128" i="1"/>
  <c r="V128" i="1" s="1"/>
  <c r="I128" i="1" s="1"/>
  <c r="S128" i="1"/>
  <c r="W128" i="1" s="1"/>
  <c r="AA91" i="1"/>
  <c r="AB91" i="1" s="1"/>
  <c r="L91" i="1" s="1"/>
  <c r="AC91" i="1"/>
  <c r="AD91" i="1" s="1"/>
  <c r="AF91" i="1"/>
  <c r="AG91" i="1" s="1"/>
  <c r="K91" i="1" s="1"/>
  <c r="AH91" i="1"/>
  <c r="AI91" i="1" s="1"/>
  <c r="AA62" i="1"/>
  <c r="AB62" i="1" s="1"/>
  <c r="L62" i="1" s="1"/>
  <c r="AF62" i="1"/>
  <c r="AG62" i="1" s="1"/>
  <c r="K62" i="1" s="1"/>
  <c r="AH787" i="1"/>
  <c r="AI787" i="1" s="1"/>
  <c r="K787" i="1" s="1"/>
  <c r="AF785" i="1"/>
  <c r="AG785" i="1" s="1"/>
  <c r="K785" i="1" s="1"/>
  <c r="AC776" i="1"/>
  <c r="AD776" i="1" s="1"/>
  <c r="L776" i="1" s="1"/>
  <c r="AC757" i="1"/>
  <c r="AD757" i="1" s="1"/>
  <c r="L757" i="1" s="1"/>
  <c r="AF749" i="1"/>
  <c r="AG749" i="1" s="1"/>
  <c r="AA732" i="1"/>
  <c r="AB732" i="1" s="1"/>
  <c r="L732" i="1" s="1"/>
  <c r="AA728" i="1"/>
  <c r="AB728" i="1" s="1"/>
  <c r="AC720" i="1"/>
  <c r="AD720" i="1" s="1"/>
  <c r="S705" i="1"/>
  <c r="W705" i="1" s="1"/>
  <c r="R694" i="1"/>
  <c r="V694" i="1" s="1"/>
  <c r="AF688" i="1"/>
  <c r="AG688" i="1" s="1"/>
  <c r="AA685" i="1"/>
  <c r="AB685" i="1" s="1"/>
  <c r="R674" i="1"/>
  <c r="V674" i="1" s="1"/>
  <c r="I674" i="1" s="1"/>
  <c r="AA641" i="1"/>
  <c r="AB641" i="1" s="1"/>
  <c r="L641" i="1" s="1"/>
  <c r="S630" i="1"/>
  <c r="W630" i="1" s="1"/>
  <c r="I630" i="1" s="1"/>
  <c r="AA616" i="1"/>
  <c r="AB616" i="1" s="1"/>
  <c r="L616" i="1" s="1"/>
  <c r="S615" i="1"/>
  <c r="W615" i="1" s="1"/>
  <c r="S614" i="1"/>
  <c r="W614" i="1" s="1"/>
  <c r="AC608" i="1"/>
  <c r="AD608" i="1" s="1"/>
  <c r="S582" i="1"/>
  <c r="W582" i="1" s="1"/>
  <c r="AH562" i="1"/>
  <c r="AI562" i="1" s="1"/>
  <c r="K562" i="1" s="1"/>
  <c r="AF556" i="1"/>
  <c r="AG556" i="1" s="1"/>
  <c r="U551" i="1"/>
  <c r="Y551" i="1" s="1"/>
  <c r="I551" i="1" s="1"/>
  <c r="R546" i="1"/>
  <c r="V546" i="1" s="1"/>
  <c r="I546" i="1" s="1"/>
  <c r="AA542" i="1"/>
  <c r="AB542" i="1" s="1"/>
  <c r="AC530" i="1"/>
  <c r="AD530" i="1" s="1"/>
  <c r="L530" i="1" s="1"/>
  <c r="R527" i="1"/>
  <c r="V527" i="1" s="1"/>
  <c r="I527" i="1" s="1"/>
  <c r="S521" i="1"/>
  <c r="W521" i="1" s="1"/>
  <c r="S517" i="1"/>
  <c r="W517" i="1" s="1"/>
  <c r="R516" i="1"/>
  <c r="V516" i="1" s="1"/>
  <c r="I516" i="1" s="1"/>
  <c r="AF509" i="1"/>
  <c r="AG509" i="1" s="1"/>
  <c r="AC496" i="1"/>
  <c r="AD496" i="1" s="1"/>
  <c r="U471" i="1"/>
  <c r="Y471" i="1" s="1"/>
  <c r="T451" i="1"/>
  <c r="X451" i="1" s="1"/>
  <c r="U436" i="1"/>
  <c r="Y436" i="1" s="1"/>
  <c r="AF433" i="1"/>
  <c r="AG433" i="1" s="1"/>
  <c r="AC432" i="1"/>
  <c r="AD432" i="1" s="1"/>
  <c r="L432" i="1" s="1"/>
  <c r="AC431" i="1"/>
  <c r="AD431" i="1" s="1"/>
  <c r="L431" i="1" s="1"/>
  <c r="AF412" i="1"/>
  <c r="AG412" i="1" s="1"/>
  <c r="AA411" i="1"/>
  <c r="AB411" i="1" s="1"/>
  <c r="AH387" i="1"/>
  <c r="AI387" i="1" s="1"/>
  <c r="K387" i="1" s="1"/>
  <c r="AA387" i="1"/>
  <c r="AB387" i="1" s="1"/>
  <c r="S383" i="1"/>
  <c r="W383" i="1" s="1"/>
  <c r="I383" i="1" s="1"/>
  <c r="T340" i="1"/>
  <c r="X340" i="1" s="1"/>
  <c r="U319" i="1"/>
  <c r="Y319" i="1" s="1"/>
  <c r="AC319" i="1"/>
  <c r="AD319" i="1" s="1"/>
  <c r="L319" i="1" s="1"/>
  <c r="AA787" i="1"/>
  <c r="AB787" i="1" s="1"/>
  <c r="AC785" i="1"/>
  <c r="AD785" i="1" s="1"/>
  <c r="AA776" i="1"/>
  <c r="AB776" i="1" s="1"/>
  <c r="T769" i="1"/>
  <c r="X769" i="1" s="1"/>
  <c r="R761" i="1"/>
  <c r="V761" i="1" s="1"/>
  <c r="I761" i="1" s="1"/>
  <c r="AA757" i="1"/>
  <c r="AB757" i="1" s="1"/>
  <c r="S739" i="1"/>
  <c r="W739" i="1" s="1"/>
  <c r="S732" i="1"/>
  <c r="W732" i="1" s="1"/>
  <c r="R728" i="1"/>
  <c r="V728" i="1" s="1"/>
  <c r="R727" i="1"/>
  <c r="V727" i="1" s="1"/>
  <c r="AC724" i="1"/>
  <c r="AD724" i="1" s="1"/>
  <c r="L724" i="1" s="1"/>
  <c r="AH701" i="1"/>
  <c r="AI701" i="1" s="1"/>
  <c r="T687" i="1"/>
  <c r="X687" i="1" s="1"/>
  <c r="I687" i="1" s="1"/>
  <c r="AH681" i="1"/>
  <c r="AI681" i="1" s="1"/>
  <c r="T680" i="1"/>
  <c r="X680" i="1" s="1"/>
  <c r="I680" i="1" s="1"/>
  <c r="S672" i="1"/>
  <c r="W672" i="1" s="1"/>
  <c r="R641" i="1"/>
  <c r="V641" i="1" s="1"/>
  <c r="I641" i="1" s="1"/>
  <c r="R568" i="1"/>
  <c r="V568" i="1" s="1"/>
  <c r="AA556" i="1"/>
  <c r="AB556" i="1" s="1"/>
  <c r="S547" i="1"/>
  <c r="W547" i="1" s="1"/>
  <c r="R535" i="1"/>
  <c r="V535" i="1" s="1"/>
  <c r="I535" i="1" s="1"/>
  <c r="AA526" i="1"/>
  <c r="AB526" i="1" s="1"/>
  <c r="AH522" i="1"/>
  <c r="AI522" i="1" s="1"/>
  <c r="AH488" i="1"/>
  <c r="AI488" i="1" s="1"/>
  <c r="K488" i="1" s="1"/>
  <c r="R487" i="1"/>
  <c r="V487" i="1" s="1"/>
  <c r="S476" i="1"/>
  <c r="W476" i="1" s="1"/>
  <c r="T447" i="1"/>
  <c r="X447" i="1" s="1"/>
  <c r="T432" i="1"/>
  <c r="X432" i="1" s="1"/>
  <c r="T427" i="1"/>
  <c r="X427" i="1" s="1"/>
  <c r="I427" i="1" s="1"/>
  <c r="AA412" i="1"/>
  <c r="AB412" i="1" s="1"/>
  <c r="AH395" i="1"/>
  <c r="AI395" i="1" s="1"/>
  <c r="K395" i="1" s="1"/>
  <c r="S394" i="1"/>
  <c r="W394" i="1" s="1"/>
  <c r="R386" i="1"/>
  <c r="V386" i="1" s="1"/>
  <c r="AC379" i="1"/>
  <c r="AD379" i="1" s="1"/>
  <c r="L379" i="1" s="1"/>
  <c r="AF379" i="1"/>
  <c r="AG379" i="1" s="1"/>
  <c r="S300" i="1"/>
  <c r="W300" i="1" s="1"/>
  <c r="S205" i="1"/>
  <c r="W205" i="1" s="1"/>
  <c r="AA205" i="1"/>
  <c r="AB205" i="1" s="1"/>
  <c r="AC205" i="1"/>
  <c r="AD205" i="1" s="1"/>
  <c r="L205" i="1" s="1"/>
  <c r="AA99" i="1"/>
  <c r="AB99" i="1" s="1"/>
  <c r="AC99" i="1"/>
  <c r="AD99" i="1" s="1"/>
  <c r="L99" i="1" s="1"/>
  <c r="AF99" i="1"/>
  <c r="AG99" i="1" s="1"/>
  <c r="AH99" i="1"/>
  <c r="AI99" i="1" s="1"/>
  <c r="K99" i="1" s="1"/>
  <c r="AH73" i="1"/>
  <c r="AI73" i="1" s="1"/>
  <c r="T73" i="1"/>
  <c r="X73" i="1" s="1"/>
  <c r="AA73" i="1"/>
  <c r="AB73" i="1" s="1"/>
  <c r="L73" i="1" s="1"/>
  <c r="AC701" i="1"/>
  <c r="AD701" i="1" s="1"/>
  <c r="AH695" i="1"/>
  <c r="AI695" i="1" s="1"/>
  <c r="K695" i="1" s="1"/>
  <c r="S694" i="1"/>
  <c r="W694" i="1" s="1"/>
  <c r="S692" i="1"/>
  <c r="W692" i="1" s="1"/>
  <c r="U685" i="1"/>
  <c r="Y685" i="1" s="1"/>
  <c r="I685" i="1" s="1"/>
  <c r="AH677" i="1"/>
  <c r="AI677" i="1" s="1"/>
  <c r="S634" i="1"/>
  <c r="W634" i="1" s="1"/>
  <c r="S616" i="1"/>
  <c r="W616" i="1" s="1"/>
  <c r="U608" i="1"/>
  <c r="Y608" i="1" s="1"/>
  <c r="S591" i="1"/>
  <c r="W591" i="1" s="1"/>
  <c r="AH575" i="1"/>
  <c r="AI575" i="1" s="1"/>
  <c r="S574" i="1"/>
  <c r="W574" i="1" s="1"/>
  <c r="T548" i="1"/>
  <c r="X548" i="1" s="1"/>
  <c r="S509" i="1"/>
  <c r="W509" i="1" s="1"/>
  <c r="AC417" i="1"/>
  <c r="AD417" i="1" s="1"/>
  <c r="L417" i="1" s="1"/>
  <c r="T417" i="1"/>
  <c r="X417" i="1" s="1"/>
  <c r="AH391" i="1"/>
  <c r="AI391" i="1" s="1"/>
  <c r="K391" i="1" s="1"/>
  <c r="S375" i="1"/>
  <c r="W375" i="1" s="1"/>
  <c r="T375" i="1"/>
  <c r="X375" i="1" s="1"/>
  <c r="I375" i="1" s="1"/>
  <c r="AH375" i="1"/>
  <c r="AI375" i="1" s="1"/>
  <c r="K375" i="1" s="1"/>
  <c r="R304" i="1"/>
  <c r="V304" i="1" s="1"/>
  <c r="U150" i="1"/>
  <c r="Y150" i="1" s="1"/>
  <c r="I150" i="1" s="1"/>
  <c r="S150" i="1"/>
  <c r="W150" i="1" s="1"/>
  <c r="AA150" i="1"/>
  <c r="AB150" i="1" s="1"/>
  <c r="AF150" i="1"/>
  <c r="AG150" i="1" s="1"/>
  <c r="AA70" i="1"/>
  <c r="AB70" i="1" s="1"/>
  <c r="AC70" i="1"/>
  <c r="AD70" i="1" s="1"/>
  <c r="L70" i="1" s="1"/>
  <c r="AF70" i="1"/>
  <c r="AG70" i="1" s="1"/>
  <c r="AH70" i="1"/>
  <c r="AI70" i="1" s="1"/>
  <c r="K70" i="1" s="1"/>
  <c r="AA61" i="1"/>
  <c r="AB61" i="1" s="1"/>
  <c r="AC61" i="1"/>
  <c r="AD61" i="1" s="1"/>
  <c r="L61" i="1" s="1"/>
  <c r="AF61" i="1"/>
  <c r="AG61" i="1" s="1"/>
  <c r="AH61" i="1"/>
  <c r="AI61" i="1" s="1"/>
  <c r="K61" i="1" s="1"/>
  <c r="U57" i="1"/>
  <c r="Y57" i="1" s="1"/>
  <c r="AA57" i="1"/>
  <c r="AB57" i="1" s="1"/>
  <c r="AC57" i="1"/>
  <c r="AD57" i="1" s="1"/>
  <c r="L57" i="1" s="1"/>
  <c r="AF57" i="1"/>
  <c r="AG57" i="1" s="1"/>
  <c r="T765" i="1"/>
  <c r="X765" i="1" s="1"/>
  <c r="S756" i="1"/>
  <c r="W756" i="1" s="1"/>
  <c r="T728" i="1"/>
  <c r="X728" i="1" s="1"/>
  <c r="I728" i="1" s="1"/>
  <c r="U725" i="1"/>
  <c r="Y725" i="1" s="1"/>
  <c r="AA713" i="1"/>
  <c r="AB713" i="1" s="1"/>
  <c r="AF707" i="1"/>
  <c r="AG707" i="1" s="1"/>
  <c r="AC695" i="1"/>
  <c r="AD695" i="1" s="1"/>
  <c r="L695" i="1" s="1"/>
  <c r="U683" i="1"/>
  <c r="Y683" i="1" s="1"/>
  <c r="I683" i="1" s="1"/>
  <c r="AC677" i="1"/>
  <c r="AD677" i="1" s="1"/>
  <c r="U675" i="1"/>
  <c r="Y675" i="1" s="1"/>
  <c r="I675" i="1" s="1"/>
  <c r="U642" i="1"/>
  <c r="Y642" i="1" s="1"/>
  <c r="R627" i="1"/>
  <c r="V627" i="1" s="1"/>
  <c r="U620" i="1"/>
  <c r="Y620" i="1" s="1"/>
  <c r="AC617" i="1"/>
  <c r="AD617" i="1" s="1"/>
  <c r="L617" i="1" s="1"/>
  <c r="AH611" i="1"/>
  <c r="AI611" i="1" s="1"/>
  <c r="K611" i="1" s="1"/>
  <c r="AF609" i="1"/>
  <c r="AG609" i="1" s="1"/>
  <c r="R600" i="1"/>
  <c r="V600" i="1" s="1"/>
  <c r="T577" i="1"/>
  <c r="X577" i="1" s="1"/>
  <c r="I577" i="1" s="1"/>
  <c r="AA571" i="1"/>
  <c r="AB571" i="1" s="1"/>
  <c r="L571" i="1" s="1"/>
  <c r="AF565" i="1"/>
  <c r="AG565" i="1" s="1"/>
  <c r="AH563" i="1"/>
  <c r="AI563" i="1" s="1"/>
  <c r="K563" i="1" s="1"/>
  <c r="T341" i="1"/>
  <c r="X341" i="1" s="1"/>
  <c r="I341" i="1" s="1"/>
  <c r="AH341" i="1"/>
  <c r="AI341" i="1" s="1"/>
  <c r="K341" i="1" s="1"/>
  <c r="AF304" i="1"/>
  <c r="AG304" i="1" s="1"/>
  <c r="AA304" i="1"/>
  <c r="AB304" i="1" s="1"/>
  <c r="T158" i="1"/>
  <c r="X158" i="1" s="1"/>
  <c r="AC158" i="1"/>
  <c r="AD158" i="1" s="1"/>
  <c r="L158" i="1" s="1"/>
  <c r="T135" i="1"/>
  <c r="X135" i="1" s="1"/>
  <c r="I135" i="1" s="1"/>
  <c r="AA135" i="1"/>
  <c r="AB135" i="1" s="1"/>
  <c r="AC135" i="1"/>
  <c r="AD135" i="1" s="1"/>
  <c r="L135" i="1" s="1"/>
  <c r="AH764" i="1"/>
  <c r="AI764" i="1" s="1"/>
  <c r="S749" i="1"/>
  <c r="W749" i="1" s="1"/>
  <c r="T713" i="1"/>
  <c r="X713" i="1" s="1"/>
  <c r="AA705" i="1"/>
  <c r="AB705" i="1" s="1"/>
  <c r="T701" i="1"/>
  <c r="X701" i="1" s="1"/>
  <c r="AH689" i="1"/>
  <c r="AI689" i="1" s="1"/>
  <c r="AA677" i="1"/>
  <c r="AB677" i="1" s="1"/>
  <c r="L677" i="1" s="1"/>
  <c r="S660" i="1"/>
  <c r="W660" i="1" s="1"/>
  <c r="I660" i="1" s="1"/>
  <c r="AC657" i="1"/>
  <c r="AD657" i="1" s="1"/>
  <c r="T615" i="1"/>
  <c r="X615" i="1" s="1"/>
  <c r="I615" i="1" s="1"/>
  <c r="AC573" i="1"/>
  <c r="AD573" i="1" s="1"/>
  <c r="L573" i="1" s="1"/>
  <c r="T561" i="1"/>
  <c r="X561" i="1" s="1"/>
  <c r="I561" i="1" s="1"/>
  <c r="AA541" i="1"/>
  <c r="AB541" i="1" s="1"/>
  <c r="R537" i="1"/>
  <c r="V537" i="1" s="1"/>
  <c r="T536" i="1"/>
  <c r="X536" i="1" s="1"/>
  <c r="AA534" i="1"/>
  <c r="AB534" i="1" s="1"/>
  <c r="L534" i="1" s="1"/>
  <c r="R531" i="1"/>
  <c r="V531" i="1" s="1"/>
  <c r="AF508" i="1"/>
  <c r="AG508" i="1" s="1"/>
  <c r="AF493" i="1"/>
  <c r="AG493" i="1" s="1"/>
  <c r="K493" i="1" s="1"/>
  <c r="U450" i="1"/>
  <c r="Y450" i="1" s="1"/>
  <c r="U446" i="1"/>
  <c r="Y446" i="1" s="1"/>
  <c r="S399" i="1"/>
  <c r="W399" i="1" s="1"/>
  <c r="AH399" i="1"/>
  <c r="AI399" i="1" s="1"/>
  <c r="AA391" i="1"/>
  <c r="AB391" i="1" s="1"/>
  <c r="R382" i="1"/>
  <c r="V382" i="1" s="1"/>
  <c r="S378" i="1"/>
  <c r="W378" i="1" s="1"/>
  <c r="T294" i="1"/>
  <c r="X294" i="1" s="1"/>
  <c r="I294" i="1" s="1"/>
  <c r="AC109" i="1"/>
  <c r="AD109" i="1" s="1"/>
  <c r="L109" i="1" s="1"/>
  <c r="AA109" i="1"/>
  <c r="AB109" i="1" s="1"/>
  <c r="AF109" i="1"/>
  <c r="AG109" i="1" s="1"/>
  <c r="T419" i="1"/>
  <c r="X419" i="1" s="1"/>
  <c r="I419" i="1" s="1"/>
  <c r="R410" i="1"/>
  <c r="V410" i="1" s="1"/>
  <c r="I410" i="1" s="1"/>
  <c r="U407" i="1"/>
  <c r="Y407" i="1" s="1"/>
  <c r="I407" i="1" s="1"/>
  <c r="T355" i="1"/>
  <c r="X355" i="1" s="1"/>
  <c r="I355" i="1" s="1"/>
  <c r="AA338" i="1"/>
  <c r="AB338" i="1" s="1"/>
  <c r="AC332" i="1"/>
  <c r="AD332" i="1" s="1"/>
  <c r="L332" i="1" s="1"/>
  <c r="AA328" i="1"/>
  <c r="AB328" i="1" s="1"/>
  <c r="S323" i="1"/>
  <c r="W323" i="1" s="1"/>
  <c r="AH295" i="1"/>
  <c r="AI295" i="1" s="1"/>
  <c r="S270" i="1"/>
  <c r="W270" i="1" s="1"/>
  <c r="U267" i="1"/>
  <c r="Y267" i="1" s="1"/>
  <c r="S262" i="1"/>
  <c r="W262" i="1" s="1"/>
  <c r="U259" i="1"/>
  <c r="Y259" i="1" s="1"/>
  <c r="U252" i="1"/>
  <c r="Y252" i="1" s="1"/>
  <c r="I252" i="1" s="1"/>
  <c r="U249" i="1"/>
  <c r="Y249" i="1" s="1"/>
  <c r="T239" i="1"/>
  <c r="X239" i="1" s="1"/>
  <c r="I239" i="1" s="1"/>
  <c r="T237" i="1"/>
  <c r="X237" i="1" s="1"/>
  <c r="T235" i="1"/>
  <c r="X235" i="1" s="1"/>
  <c r="AH212" i="1"/>
  <c r="AI212" i="1" s="1"/>
  <c r="AH204" i="1"/>
  <c r="AI204" i="1" s="1"/>
  <c r="U173" i="1"/>
  <c r="Y173" i="1" s="1"/>
  <c r="U165" i="1"/>
  <c r="Y165" i="1" s="1"/>
  <c r="AH157" i="1"/>
  <c r="AI157" i="1" s="1"/>
  <c r="K157" i="1" s="1"/>
  <c r="AC143" i="1"/>
  <c r="AD143" i="1" s="1"/>
  <c r="R142" i="1"/>
  <c r="V142" i="1" s="1"/>
  <c r="I142" i="1" s="1"/>
  <c r="T136" i="1"/>
  <c r="X136" i="1" s="1"/>
  <c r="R117" i="1"/>
  <c r="V117" i="1" s="1"/>
  <c r="U115" i="1"/>
  <c r="Y115" i="1" s="1"/>
  <c r="I115" i="1" s="1"/>
  <c r="AH108" i="1"/>
  <c r="AI108" i="1" s="1"/>
  <c r="AH98" i="1"/>
  <c r="AI98" i="1" s="1"/>
  <c r="K98" i="1" s="1"/>
  <c r="AA97" i="1"/>
  <c r="AB97" i="1" s="1"/>
  <c r="T86" i="1"/>
  <c r="X86" i="1" s="1"/>
  <c r="T81" i="1"/>
  <c r="X81" i="1" s="1"/>
  <c r="AF72" i="1"/>
  <c r="AG72" i="1" s="1"/>
  <c r="R67" i="1"/>
  <c r="V67" i="1" s="1"/>
  <c r="AH64" i="1"/>
  <c r="AI64" i="1" s="1"/>
  <c r="AC63" i="1"/>
  <c r="AD63" i="1" s="1"/>
  <c r="L63" i="1" s="1"/>
  <c r="AH60" i="1"/>
  <c r="AI60" i="1" s="1"/>
  <c r="AF56" i="1"/>
  <c r="AG56" i="1" s="1"/>
  <c r="AC48" i="1"/>
  <c r="AD48" i="1" s="1"/>
  <c r="L48" i="1" s="1"/>
  <c r="AF46" i="1"/>
  <c r="AG46" i="1" s="1"/>
  <c r="AA45" i="1"/>
  <c r="AB45" i="1" s="1"/>
  <c r="L45" i="1" s="1"/>
  <c r="R41" i="1"/>
  <c r="V41" i="1" s="1"/>
  <c r="I41" i="1" s="1"/>
  <c r="AF39" i="1"/>
  <c r="AG39" i="1" s="1"/>
  <c r="K39" i="1" s="1"/>
  <c r="T35" i="1"/>
  <c r="X35" i="1" s="1"/>
  <c r="AF31" i="1"/>
  <c r="AG31" i="1" s="1"/>
  <c r="U19" i="1"/>
  <c r="Y19" i="1" s="1"/>
  <c r="AH11" i="1"/>
  <c r="AI11" i="1" s="1"/>
  <c r="AF5" i="1"/>
  <c r="AG5" i="1" s="1"/>
  <c r="T371" i="1"/>
  <c r="X371" i="1" s="1"/>
  <c r="T363" i="1"/>
  <c r="X363" i="1" s="1"/>
  <c r="I363" i="1" s="1"/>
  <c r="S343" i="1"/>
  <c r="W343" i="1" s="1"/>
  <c r="T328" i="1"/>
  <c r="X328" i="1" s="1"/>
  <c r="S324" i="1"/>
  <c r="W324" i="1" s="1"/>
  <c r="T311" i="1"/>
  <c r="X311" i="1" s="1"/>
  <c r="T290" i="1"/>
  <c r="X290" i="1" s="1"/>
  <c r="S259" i="1"/>
  <c r="W259" i="1" s="1"/>
  <c r="AH240" i="1"/>
  <c r="AI240" i="1" s="1"/>
  <c r="AC233" i="1"/>
  <c r="AD233" i="1" s="1"/>
  <c r="AA224" i="1"/>
  <c r="AB224" i="1" s="1"/>
  <c r="AC216" i="1"/>
  <c r="AD216" i="1" s="1"/>
  <c r="AC212" i="1"/>
  <c r="AD212" i="1" s="1"/>
  <c r="AF204" i="1"/>
  <c r="AG204" i="1" s="1"/>
  <c r="K204" i="1" s="1"/>
  <c r="AC202" i="1"/>
  <c r="AD202" i="1" s="1"/>
  <c r="U201" i="1"/>
  <c r="Y201" i="1" s="1"/>
  <c r="AC162" i="1"/>
  <c r="AD162" i="1" s="1"/>
  <c r="AF157" i="1"/>
  <c r="AG157" i="1" s="1"/>
  <c r="T154" i="1"/>
  <c r="X154" i="1" s="1"/>
  <c r="AF144" i="1"/>
  <c r="AG144" i="1" s="1"/>
  <c r="U133" i="1"/>
  <c r="Y133" i="1" s="1"/>
  <c r="AH120" i="1"/>
  <c r="AI120" i="1" s="1"/>
  <c r="R115" i="1"/>
  <c r="V115" i="1" s="1"/>
  <c r="R106" i="1"/>
  <c r="V106" i="1" s="1"/>
  <c r="AF98" i="1"/>
  <c r="AG98" i="1" s="1"/>
  <c r="R97" i="1"/>
  <c r="V97" i="1" s="1"/>
  <c r="AH90" i="1"/>
  <c r="AI90" i="1" s="1"/>
  <c r="AC87" i="1"/>
  <c r="AD87" i="1" s="1"/>
  <c r="L87" i="1" s="1"/>
  <c r="S80" i="1"/>
  <c r="W80" i="1" s="1"/>
  <c r="AA72" i="1"/>
  <c r="AB72" i="1" s="1"/>
  <c r="AC64" i="1"/>
  <c r="AD64" i="1" s="1"/>
  <c r="R63" i="1"/>
  <c r="V63" i="1" s="1"/>
  <c r="AC56" i="1"/>
  <c r="AD56" i="1" s="1"/>
  <c r="L56" i="1" s="1"/>
  <c r="S51" i="1"/>
  <c r="W51" i="1" s="1"/>
  <c r="I51" i="1" s="1"/>
  <c r="AH49" i="1"/>
  <c r="AI49" i="1" s="1"/>
  <c r="T48" i="1"/>
  <c r="X48" i="1" s="1"/>
  <c r="AC46" i="1"/>
  <c r="AD46" i="1" s="1"/>
  <c r="L46" i="1" s="1"/>
  <c r="U42" i="1"/>
  <c r="Y42" i="1" s="1"/>
  <c r="T41" i="1"/>
  <c r="X41" i="1" s="1"/>
  <c r="AH36" i="1"/>
  <c r="AI36" i="1" s="1"/>
  <c r="AC31" i="1"/>
  <c r="AD31" i="1" s="1"/>
  <c r="L31" i="1" s="1"/>
  <c r="U29" i="1"/>
  <c r="Y29" i="1" s="1"/>
  <c r="R24" i="1"/>
  <c r="V24" i="1" s="1"/>
  <c r="U282" i="1"/>
  <c r="Y282" i="1" s="1"/>
  <c r="AF240" i="1"/>
  <c r="AG240" i="1" s="1"/>
  <c r="K240" i="1" s="1"/>
  <c r="AH234" i="1"/>
  <c r="AI234" i="1" s="1"/>
  <c r="K234" i="1" s="1"/>
  <c r="AA216" i="1"/>
  <c r="AB216" i="1" s="1"/>
  <c r="L216" i="1" s="1"/>
  <c r="AC194" i="1"/>
  <c r="AD194" i="1" s="1"/>
  <c r="AF179" i="1"/>
  <c r="AG179" i="1" s="1"/>
  <c r="T162" i="1"/>
  <c r="X162" i="1" s="1"/>
  <c r="AC144" i="1"/>
  <c r="AD144" i="1" s="1"/>
  <c r="L144" i="1" s="1"/>
  <c r="AA140" i="1"/>
  <c r="AB140" i="1" s="1"/>
  <c r="L140" i="1" s="1"/>
  <c r="AC120" i="1"/>
  <c r="AD120" i="1" s="1"/>
  <c r="AH103" i="1"/>
  <c r="AI103" i="1" s="1"/>
  <c r="K103" i="1" s="1"/>
  <c r="AC98" i="1"/>
  <c r="AD98" i="1" s="1"/>
  <c r="L98" i="1" s="1"/>
  <c r="AF90" i="1"/>
  <c r="AG90" i="1" s="1"/>
  <c r="K90" i="1" s="1"/>
  <c r="AA87" i="1"/>
  <c r="AB87" i="1" s="1"/>
  <c r="U72" i="1"/>
  <c r="Y72" i="1" s="1"/>
  <c r="AA64" i="1"/>
  <c r="AB64" i="1" s="1"/>
  <c r="L64" i="1" s="1"/>
  <c r="AA56" i="1"/>
  <c r="AB56" i="1" s="1"/>
  <c r="AH54" i="1"/>
  <c r="AI54" i="1" s="1"/>
  <c r="K54" i="1" s="1"/>
  <c r="AA52" i="1"/>
  <c r="AB52" i="1" s="1"/>
  <c r="AC49" i="1"/>
  <c r="AD49" i="1" s="1"/>
  <c r="AA46" i="1"/>
  <c r="AB46" i="1" s="1"/>
  <c r="AF40" i="1"/>
  <c r="AG40" i="1" s="1"/>
  <c r="AF36" i="1"/>
  <c r="AG36" i="1" s="1"/>
  <c r="K36" i="1" s="1"/>
  <c r="AA31" i="1"/>
  <c r="AB31" i="1" s="1"/>
  <c r="AF22" i="1"/>
  <c r="AG22" i="1" s="1"/>
  <c r="AH363" i="1"/>
  <c r="AI363" i="1" s="1"/>
  <c r="K363" i="1" s="1"/>
  <c r="U340" i="1"/>
  <c r="Y340" i="1" s="1"/>
  <c r="I340" i="1" s="1"/>
  <c r="AF326" i="1"/>
  <c r="AG326" i="1" s="1"/>
  <c r="K326" i="1" s="1"/>
  <c r="R325" i="1"/>
  <c r="V325" i="1" s="1"/>
  <c r="T317" i="1"/>
  <c r="X317" i="1" s="1"/>
  <c r="S306" i="1"/>
  <c r="W306" i="1" s="1"/>
  <c r="U301" i="1"/>
  <c r="Y301" i="1" s="1"/>
  <c r="S299" i="1"/>
  <c r="W299" i="1" s="1"/>
  <c r="S253" i="1"/>
  <c r="W253" i="1" s="1"/>
  <c r="AC240" i="1"/>
  <c r="AD240" i="1" s="1"/>
  <c r="AA234" i="1"/>
  <c r="AB234" i="1" s="1"/>
  <c r="R233" i="1"/>
  <c r="V233" i="1" s="1"/>
  <c r="I233" i="1" s="1"/>
  <c r="AF220" i="1"/>
  <c r="AG220" i="1" s="1"/>
  <c r="AA212" i="1"/>
  <c r="AB212" i="1" s="1"/>
  <c r="L212" i="1" s="1"/>
  <c r="AC200" i="1"/>
  <c r="AD200" i="1" s="1"/>
  <c r="S168" i="1"/>
  <c r="W168" i="1" s="1"/>
  <c r="T161" i="1"/>
  <c r="X161" i="1" s="1"/>
  <c r="I161" i="1" s="1"/>
  <c r="AC136" i="1"/>
  <c r="AD136" i="1" s="1"/>
  <c r="T124" i="1"/>
  <c r="X124" i="1" s="1"/>
  <c r="AC111" i="1"/>
  <c r="AD111" i="1" s="1"/>
  <c r="L111" i="1" s="1"/>
  <c r="AH106" i="1"/>
  <c r="AI106" i="1" s="1"/>
  <c r="K106" i="1" s="1"/>
  <c r="AC103" i="1"/>
  <c r="AD103" i="1" s="1"/>
  <c r="L103" i="1" s="1"/>
  <c r="AC90" i="1"/>
  <c r="AD90" i="1" s="1"/>
  <c r="AH80" i="1"/>
  <c r="AI80" i="1" s="1"/>
  <c r="K80" i="1" s="1"/>
  <c r="T78" i="1"/>
  <c r="X78" i="1" s="1"/>
  <c r="I78" i="1" s="1"/>
  <c r="S76" i="1"/>
  <c r="W76" i="1" s="1"/>
  <c r="AH67" i="1"/>
  <c r="AI67" i="1" s="1"/>
  <c r="K67" i="1" s="1"/>
  <c r="AC54" i="1"/>
  <c r="AD54" i="1" s="1"/>
  <c r="L54" i="1" s="1"/>
  <c r="AA49" i="1"/>
  <c r="AB49" i="1" s="1"/>
  <c r="L49" i="1" s="1"/>
  <c r="R46" i="1"/>
  <c r="V46" i="1" s="1"/>
  <c r="AH43" i="1"/>
  <c r="AI43" i="1" s="1"/>
  <c r="K43" i="1" s="1"/>
  <c r="AH42" i="1"/>
  <c r="AI42" i="1" s="1"/>
  <c r="K42" i="1" s="1"/>
  <c r="AH41" i="1"/>
  <c r="AI41" i="1" s="1"/>
  <c r="AC36" i="1"/>
  <c r="AD36" i="1" s="1"/>
  <c r="AH29" i="1"/>
  <c r="AI29" i="1" s="1"/>
  <c r="AH23" i="1"/>
  <c r="AI23" i="1" s="1"/>
  <c r="K23" i="1" s="1"/>
  <c r="R9" i="1"/>
  <c r="V9" i="1" s="1"/>
  <c r="S6" i="1"/>
  <c r="W6" i="1" s="1"/>
  <c r="AH3" i="1"/>
  <c r="AI3" i="1" s="1"/>
  <c r="K3" i="1" s="1"/>
  <c r="AF410" i="1"/>
  <c r="AG410" i="1" s="1"/>
  <c r="K410" i="1" s="1"/>
  <c r="R374" i="1"/>
  <c r="V374" i="1" s="1"/>
  <c r="AH371" i="1"/>
  <c r="AI371" i="1" s="1"/>
  <c r="S370" i="1"/>
  <c r="W370" i="1" s="1"/>
  <c r="AF363" i="1"/>
  <c r="AG363" i="1" s="1"/>
  <c r="R348" i="1"/>
  <c r="V348" i="1" s="1"/>
  <c r="AA342" i="1"/>
  <c r="AB342" i="1" s="1"/>
  <c r="AC326" i="1"/>
  <c r="AD326" i="1" s="1"/>
  <c r="AH323" i="1"/>
  <c r="AI323" i="1" s="1"/>
  <c r="K323" i="1" s="1"/>
  <c r="U315" i="1"/>
  <c r="Y315" i="1" s="1"/>
  <c r="AF285" i="1"/>
  <c r="AG285" i="1" s="1"/>
  <c r="K285" i="1" s="1"/>
  <c r="U263" i="1"/>
  <c r="Y263" i="1" s="1"/>
  <c r="S250" i="1"/>
  <c r="W250" i="1" s="1"/>
  <c r="AC220" i="1"/>
  <c r="AD220" i="1" s="1"/>
  <c r="L220" i="1" s="1"/>
  <c r="T194" i="1"/>
  <c r="X194" i="1" s="1"/>
  <c r="S178" i="1"/>
  <c r="W178" i="1" s="1"/>
  <c r="R148" i="1"/>
  <c r="V148" i="1" s="1"/>
  <c r="AF114" i="1"/>
  <c r="AG114" i="1" s="1"/>
  <c r="AF106" i="1"/>
  <c r="AG106" i="1" s="1"/>
  <c r="AF80" i="1"/>
  <c r="AG80" i="1" s="1"/>
  <c r="R54" i="1"/>
  <c r="V54" i="1" s="1"/>
  <c r="AF42" i="1"/>
  <c r="AG42" i="1" s="1"/>
  <c r="AF41" i="1"/>
  <c r="AG41" i="1" s="1"/>
  <c r="K41" i="1" s="1"/>
  <c r="R31" i="1"/>
  <c r="V31" i="1" s="1"/>
  <c r="T13" i="1"/>
  <c r="X13" i="1" s="1"/>
  <c r="I13" i="1" s="1"/>
  <c r="T240" i="1"/>
  <c r="X240" i="1" s="1"/>
  <c r="T233" i="1"/>
  <c r="X233" i="1" s="1"/>
  <c r="S212" i="1"/>
  <c r="W212" i="1" s="1"/>
  <c r="T182" i="1"/>
  <c r="X182" i="1" s="1"/>
  <c r="R144" i="1"/>
  <c r="V144" i="1" s="1"/>
  <c r="T49" i="1"/>
  <c r="X49" i="1" s="1"/>
  <c r="R36" i="1"/>
  <c r="V36" i="1" s="1"/>
  <c r="U31" i="1"/>
  <c r="Y31" i="1" s="1"/>
  <c r="AF19" i="1"/>
  <c r="AG19" i="1" s="1"/>
  <c r="R241" i="1"/>
  <c r="V241" i="1" s="1"/>
  <c r="I241" i="1" s="1"/>
  <c r="U238" i="1"/>
  <c r="Y238" i="1" s="1"/>
  <c r="R195" i="1"/>
  <c r="V195" i="1" s="1"/>
  <c r="R187" i="1"/>
  <c r="V187" i="1" s="1"/>
  <c r="R169" i="1"/>
  <c r="V169" i="1" s="1"/>
  <c r="I169" i="1" s="1"/>
  <c r="U158" i="1"/>
  <c r="Y158" i="1" s="1"/>
  <c r="I158" i="1" s="1"/>
  <c r="R109" i="1"/>
  <c r="V109" i="1" s="1"/>
  <c r="R93" i="1"/>
  <c r="V93" i="1" s="1"/>
  <c r="I93" i="1" s="1"/>
  <c r="R91" i="1"/>
  <c r="V91" i="1" s="1"/>
  <c r="I91" i="1" s="1"/>
  <c r="R57" i="1"/>
  <c r="V57" i="1" s="1"/>
  <c r="R50" i="1"/>
  <c r="V50" i="1" s="1"/>
  <c r="AH4200" i="1"/>
  <c r="AI4200" i="1" s="1"/>
  <c r="K4200" i="1" s="1"/>
  <c r="AF4020" i="1"/>
  <c r="AG4020" i="1" s="1"/>
  <c r="R4020" i="1"/>
  <c r="V4020" i="1" s="1"/>
  <c r="AA4020" i="1"/>
  <c r="AB4020" i="1" s="1"/>
  <c r="AF3988" i="1"/>
  <c r="AG3988" i="1" s="1"/>
  <c r="AA3988" i="1"/>
  <c r="AB3988" i="1" s="1"/>
  <c r="AC3988" i="1"/>
  <c r="AD3988" i="1" s="1"/>
  <c r="L3988" i="1" s="1"/>
  <c r="R3866" i="1"/>
  <c r="V3866" i="1" s="1"/>
  <c r="S3866" i="1"/>
  <c r="W3866" i="1" s="1"/>
  <c r="R3820" i="1"/>
  <c r="V3820" i="1" s="1"/>
  <c r="AH3820" i="1"/>
  <c r="AI3820" i="1" s="1"/>
  <c r="K3820" i="1" s="1"/>
  <c r="T4220" i="1"/>
  <c r="X4220" i="1" s="1"/>
  <c r="I4220" i="1" s="1"/>
  <c r="S4219" i="1"/>
  <c r="W4219" i="1" s="1"/>
  <c r="AC4217" i="1"/>
  <c r="AD4217" i="1" s="1"/>
  <c r="AF4216" i="1"/>
  <c r="AG4216" i="1" s="1"/>
  <c r="K4216" i="1" s="1"/>
  <c r="U4213" i="1"/>
  <c r="Y4213" i="1" s="1"/>
  <c r="I4213" i="1" s="1"/>
  <c r="AF4211" i="1"/>
  <c r="AG4211" i="1" s="1"/>
  <c r="S4205" i="1"/>
  <c r="W4205" i="1" s="1"/>
  <c r="I4205" i="1" s="1"/>
  <c r="T4204" i="1"/>
  <c r="X4204" i="1" s="1"/>
  <c r="S4203" i="1"/>
  <c r="W4203" i="1" s="1"/>
  <c r="AC4201" i="1"/>
  <c r="AD4201" i="1" s="1"/>
  <c r="L4201" i="1" s="1"/>
  <c r="AF4200" i="1"/>
  <c r="AG4200" i="1" s="1"/>
  <c r="AF4194" i="1"/>
  <c r="AG4194" i="1" s="1"/>
  <c r="K4194" i="1" s="1"/>
  <c r="AA4192" i="1"/>
  <c r="AB4192" i="1" s="1"/>
  <c r="L4192" i="1" s="1"/>
  <c r="AA4191" i="1"/>
  <c r="AB4191" i="1" s="1"/>
  <c r="AC4188" i="1"/>
  <c r="AD4188" i="1" s="1"/>
  <c r="L4188" i="1" s="1"/>
  <c r="U4187" i="1"/>
  <c r="Y4187" i="1" s="1"/>
  <c r="S4185" i="1"/>
  <c r="W4185" i="1" s="1"/>
  <c r="AF4183" i="1"/>
  <c r="AG4183" i="1" s="1"/>
  <c r="R4177" i="1"/>
  <c r="V4177" i="1" s="1"/>
  <c r="AA4173" i="1"/>
  <c r="AB4173" i="1" s="1"/>
  <c r="AH4167" i="1"/>
  <c r="AI4167" i="1" s="1"/>
  <c r="AA4165" i="1"/>
  <c r="AB4165" i="1" s="1"/>
  <c r="L4165" i="1" s="1"/>
  <c r="AC4163" i="1"/>
  <c r="AD4163" i="1" s="1"/>
  <c r="AH4162" i="1"/>
  <c r="AI4162" i="1" s="1"/>
  <c r="K4162" i="1" s="1"/>
  <c r="AC4161" i="1"/>
  <c r="AD4161" i="1" s="1"/>
  <c r="AF4160" i="1"/>
  <c r="AG4160" i="1" s="1"/>
  <c r="AF4159" i="1"/>
  <c r="AG4159" i="1" s="1"/>
  <c r="AA4156" i="1"/>
  <c r="AB4156" i="1" s="1"/>
  <c r="AC4155" i="1"/>
  <c r="AD4155" i="1" s="1"/>
  <c r="T4151" i="1"/>
  <c r="X4151" i="1" s="1"/>
  <c r="AC4149" i="1"/>
  <c r="AD4149" i="1" s="1"/>
  <c r="R4148" i="1"/>
  <c r="V4148" i="1" s="1"/>
  <c r="AA4147" i="1"/>
  <c r="AB4147" i="1" s="1"/>
  <c r="L4147" i="1" s="1"/>
  <c r="R4146" i="1"/>
  <c r="V4146" i="1" s="1"/>
  <c r="I4146" i="1" s="1"/>
  <c r="AC4145" i="1"/>
  <c r="AD4145" i="1" s="1"/>
  <c r="L4145" i="1" s="1"/>
  <c r="U4143" i="1"/>
  <c r="Y4143" i="1" s="1"/>
  <c r="AH4138" i="1"/>
  <c r="AI4138" i="1" s="1"/>
  <c r="AF4135" i="1"/>
  <c r="AG4135" i="1" s="1"/>
  <c r="AF4134" i="1"/>
  <c r="AG4134" i="1" s="1"/>
  <c r="R4131" i="1"/>
  <c r="V4131" i="1" s="1"/>
  <c r="I4131" i="1" s="1"/>
  <c r="U4123" i="1"/>
  <c r="Y4123" i="1" s="1"/>
  <c r="AC4122" i="1"/>
  <c r="AD4122" i="1" s="1"/>
  <c r="L4122" i="1" s="1"/>
  <c r="AH4120" i="1"/>
  <c r="AI4120" i="1" s="1"/>
  <c r="K4120" i="1" s="1"/>
  <c r="S4119" i="1"/>
  <c r="W4119" i="1" s="1"/>
  <c r="AA4114" i="1"/>
  <c r="AB4114" i="1" s="1"/>
  <c r="L4114" i="1" s="1"/>
  <c r="AH4113" i="1"/>
  <c r="AI4113" i="1" s="1"/>
  <c r="K4113" i="1" s="1"/>
  <c r="AA4112" i="1"/>
  <c r="AB4112" i="1" s="1"/>
  <c r="L4112" i="1" s="1"/>
  <c r="AC4111" i="1"/>
  <c r="AD4111" i="1" s="1"/>
  <c r="R4110" i="1"/>
  <c r="V4110" i="1" s="1"/>
  <c r="R4107" i="1"/>
  <c r="V4107" i="1" s="1"/>
  <c r="I4107" i="1" s="1"/>
  <c r="R4106" i="1"/>
  <c r="V4106" i="1" s="1"/>
  <c r="AC4100" i="1"/>
  <c r="AD4100" i="1" s="1"/>
  <c r="AC4099" i="1"/>
  <c r="AD4099" i="1" s="1"/>
  <c r="AC4098" i="1"/>
  <c r="AD4098" i="1" s="1"/>
  <c r="L4098" i="1" s="1"/>
  <c r="AA4095" i="1"/>
  <c r="AB4095" i="1" s="1"/>
  <c r="L4095" i="1" s="1"/>
  <c r="AC4094" i="1"/>
  <c r="AD4094" i="1" s="1"/>
  <c r="L4094" i="1" s="1"/>
  <c r="AC4092" i="1"/>
  <c r="AD4092" i="1" s="1"/>
  <c r="AA4091" i="1"/>
  <c r="AB4091" i="1" s="1"/>
  <c r="AA4088" i="1"/>
  <c r="AB4088" i="1" s="1"/>
  <c r="L4088" i="1" s="1"/>
  <c r="R4087" i="1"/>
  <c r="V4087" i="1" s="1"/>
  <c r="AH4083" i="1"/>
  <c r="AI4083" i="1" s="1"/>
  <c r="AC4081" i="1"/>
  <c r="AD4081" i="1" s="1"/>
  <c r="AH4079" i="1"/>
  <c r="AI4079" i="1" s="1"/>
  <c r="K4079" i="1" s="1"/>
  <c r="AC4079" i="1"/>
  <c r="AD4079" i="1" s="1"/>
  <c r="L4079" i="1" s="1"/>
  <c r="AH4078" i="1"/>
  <c r="AI4078" i="1" s="1"/>
  <c r="R4078" i="1"/>
  <c r="V4078" i="1" s="1"/>
  <c r="AA4069" i="1"/>
  <c r="AB4069" i="1" s="1"/>
  <c r="AC4067" i="1"/>
  <c r="AD4067" i="1" s="1"/>
  <c r="L4067" i="1" s="1"/>
  <c r="AF4067" i="1"/>
  <c r="AG4067" i="1" s="1"/>
  <c r="AC4064" i="1"/>
  <c r="AD4064" i="1" s="1"/>
  <c r="L4064" i="1" s="1"/>
  <c r="AF4064" i="1"/>
  <c r="AG4064" i="1" s="1"/>
  <c r="AH4064" i="1"/>
  <c r="AI4064" i="1" s="1"/>
  <c r="K4064" i="1" s="1"/>
  <c r="U4054" i="1"/>
  <c r="Y4054" i="1" s="1"/>
  <c r="I4054" i="1" s="1"/>
  <c r="T4054" i="1"/>
  <c r="X4054" i="1" s="1"/>
  <c r="AF4054" i="1"/>
  <c r="AG4054" i="1" s="1"/>
  <c r="U4051" i="1"/>
  <c r="Y4051" i="1" s="1"/>
  <c r="AA4049" i="1"/>
  <c r="AB4049" i="1" s="1"/>
  <c r="L4049" i="1" s="1"/>
  <c r="AF4049" i="1"/>
  <c r="AG4049" i="1" s="1"/>
  <c r="K4049" i="1" s="1"/>
  <c r="AH4049" i="1"/>
  <c r="AI4049" i="1" s="1"/>
  <c r="AA4046" i="1"/>
  <c r="AB4046" i="1" s="1"/>
  <c r="AF4046" i="1"/>
  <c r="AG4046" i="1" s="1"/>
  <c r="R4046" i="1"/>
  <c r="V4046" i="1" s="1"/>
  <c r="T4046" i="1"/>
  <c r="X4046" i="1" s="1"/>
  <c r="S4010" i="1"/>
  <c r="W4010" i="1" s="1"/>
  <c r="I4010" i="1" s="1"/>
  <c r="R4009" i="1"/>
  <c r="V4009" i="1" s="1"/>
  <c r="I4009" i="1" s="1"/>
  <c r="AH4003" i="1"/>
  <c r="AI4003" i="1" s="1"/>
  <c r="K4003" i="1" s="1"/>
  <c r="T3975" i="1"/>
  <c r="X3975" i="1" s="1"/>
  <c r="S3953" i="1"/>
  <c r="W3953" i="1" s="1"/>
  <c r="R3953" i="1"/>
  <c r="V3953" i="1" s="1"/>
  <c r="T3953" i="1"/>
  <c r="X3953" i="1" s="1"/>
  <c r="I3953" i="1" s="1"/>
  <c r="AA3953" i="1"/>
  <c r="AB3953" i="1" s="1"/>
  <c r="AC3953" i="1"/>
  <c r="AD3953" i="1" s="1"/>
  <c r="L3953" i="1" s="1"/>
  <c r="AF3953" i="1"/>
  <c r="AG3953" i="1" s="1"/>
  <c r="S3897" i="1"/>
  <c r="W3897" i="1" s="1"/>
  <c r="R3897" i="1"/>
  <c r="V3897" i="1" s="1"/>
  <c r="AA3897" i="1"/>
  <c r="AB3897" i="1" s="1"/>
  <c r="AC3897" i="1"/>
  <c r="AD3897" i="1" s="1"/>
  <c r="L3897" i="1" s="1"/>
  <c r="AF3897" i="1"/>
  <c r="AG3897" i="1" s="1"/>
  <c r="AH3897" i="1"/>
  <c r="AI3897" i="1" s="1"/>
  <c r="K3897" i="1" s="1"/>
  <c r="R3887" i="1"/>
  <c r="V3887" i="1" s="1"/>
  <c r="T3887" i="1"/>
  <c r="X3887" i="1" s="1"/>
  <c r="I3887" i="1" s="1"/>
  <c r="U3887" i="1"/>
  <c r="Y3887" i="1" s="1"/>
  <c r="U3834" i="1"/>
  <c r="Y3834" i="1" s="1"/>
  <c r="AF3834" i="1"/>
  <c r="AG3834" i="1" s="1"/>
  <c r="K3834" i="1" s="1"/>
  <c r="AH3834" i="1"/>
  <c r="AI3834" i="1" s="1"/>
  <c r="R3834" i="1"/>
  <c r="V3834" i="1" s="1"/>
  <c r="I3834" i="1" s="1"/>
  <c r="S3834" i="1"/>
  <c r="W3834" i="1" s="1"/>
  <c r="T3834" i="1"/>
  <c r="X3834" i="1" s="1"/>
  <c r="AA3834" i="1"/>
  <c r="AB3834" i="1" s="1"/>
  <c r="L3834" i="1" s="1"/>
  <c r="R3831" i="1"/>
  <c r="V3831" i="1" s="1"/>
  <c r="I3831" i="1" s="1"/>
  <c r="T3831" i="1"/>
  <c r="X3831" i="1" s="1"/>
  <c r="U3831" i="1"/>
  <c r="Y3831" i="1" s="1"/>
  <c r="U3814" i="1"/>
  <c r="Y3814" i="1" s="1"/>
  <c r="AF3814" i="1"/>
  <c r="AG3814" i="1" s="1"/>
  <c r="K3814" i="1" s="1"/>
  <c r="AH3814" i="1"/>
  <c r="AI3814" i="1" s="1"/>
  <c r="R3814" i="1"/>
  <c r="V3814" i="1" s="1"/>
  <c r="I3814" i="1" s="1"/>
  <c r="S3814" i="1"/>
  <c r="W3814" i="1" s="1"/>
  <c r="T3814" i="1"/>
  <c r="X3814" i="1" s="1"/>
  <c r="AA3814" i="1"/>
  <c r="AB3814" i="1" s="1"/>
  <c r="L3814" i="1" s="1"/>
  <c r="S3802" i="1"/>
  <c r="W3802" i="1" s="1"/>
  <c r="T3802" i="1"/>
  <c r="X3802" i="1" s="1"/>
  <c r="S3774" i="1"/>
  <c r="W3774" i="1" s="1"/>
  <c r="I3774" i="1" s="1"/>
  <c r="T3774" i="1"/>
  <c r="X3774" i="1" s="1"/>
  <c r="R3719" i="1"/>
  <c r="V3719" i="1" s="1"/>
  <c r="I3719" i="1" s="1"/>
  <c r="U3719" i="1"/>
  <c r="Y3719" i="1" s="1"/>
  <c r="T3719" i="1"/>
  <c r="X3719" i="1" s="1"/>
  <c r="T3698" i="1"/>
  <c r="X3698" i="1" s="1"/>
  <c r="I3698" i="1" s="1"/>
  <c r="AF3698" i="1"/>
  <c r="AG3698" i="1" s="1"/>
  <c r="AH3698" i="1"/>
  <c r="AI3698" i="1" s="1"/>
  <c r="K3698" i="1" s="1"/>
  <c r="R3698" i="1"/>
  <c r="V3698" i="1" s="1"/>
  <c r="S3698" i="1"/>
  <c r="W3698" i="1" s="1"/>
  <c r="AA3698" i="1"/>
  <c r="AB3698" i="1" s="1"/>
  <c r="AC3698" i="1"/>
  <c r="AD3698" i="1" s="1"/>
  <c r="L3698" i="1" s="1"/>
  <c r="AC4025" i="1"/>
  <c r="AD4025" i="1" s="1"/>
  <c r="AF4025" i="1"/>
  <c r="AG4025" i="1" s="1"/>
  <c r="K4025" i="1" s="1"/>
  <c r="U4220" i="1"/>
  <c r="Y4220" i="1" s="1"/>
  <c r="AA4217" i="1"/>
  <c r="AB4217" i="1" s="1"/>
  <c r="L4217" i="1" s="1"/>
  <c r="AC4216" i="1"/>
  <c r="AD4216" i="1" s="1"/>
  <c r="AH4215" i="1"/>
  <c r="AI4215" i="1" s="1"/>
  <c r="R4213" i="1"/>
  <c r="V4213" i="1" s="1"/>
  <c r="AH4209" i="1"/>
  <c r="AI4209" i="1" s="1"/>
  <c r="T4209" i="1"/>
  <c r="X4209" i="1" s="1"/>
  <c r="R4207" i="1"/>
  <c r="V4207" i="1" s="1"/>
  <c r="I4207" i="1" s="1"/>
  <c r="AA4201" i="1"/>
  <c r="AB4201" i="1" s="1"/>
  <c r="AC4200" i="1"/>
  <c r="AD4200" i="1" s="1"/>
  <c r="L4200" i="1" s="1"/>
  <c r="AH4199" i="1"/>
  <c r="AI4199" i="1" s="1"/>
  <c r="K4199" i="1" s="1"/>
  <c r="R4193" i="1"/>
  <c r="V4193" i="1" s="1"/>
  <c r="I4193" i="1" s="1"/>
  <c r="S4192" i="1"/>
  <c r="W4192" i="1" s="1"/>
  <c r="U4191" i="1"/>
  <c r="Y4191" i="1" s="1"/>
  <c r="U4189" i="1"/>
  <c r="Y4189" i="1" s="1"/>
  <c r="AH4187" i="1"/>
  <c r="AI4187" i="1" s="1"/>
  <c r="K4187" i="1" s="1"/>
  <c r="R4175" i="1"/>
  <c r="V4175" i="1" s="1"/>
  <c r="I4175" i="1" s="1"/>
  <c r="U4171" i="1"/>
  <c r="Y4171" i="1" s="1"/>
  <c r="AH4169" i="1"/>
  <c r="AI4169" i="1" s="1"/>
  <c r="K4169" i="1" s="1"/>
  <c r="T4169" i="1"/>
  <c r="X4169" i="1" s="1"/>
  <c r="AF4167" i="1"/>
  <c r="AG4167" i="1" s="1"/>
  <c r="K4167" i="1" s="1"/>
  <c r="T4165" i="1"/>
  <c r="X4165" i="1" s="1"/>
  <c r="AA4163" i="1"/>
  <c r="AB4163" i="1" s="1"/>
  <c r="L4163" i="1" s="1"/>
  <c r="AA4161" i="1"/>
  <c r="AB4161" i="1" s="1"/>
  <c r="L4161" i="1" s="1"/>
  <c r="AA4160" i="1"/>
  <c r="AB4160" i="1" s="1"/>
  <c r="AC4159" i="1"/>
  <c r="AD4159" i="1" s="1"/>
  <c r="L4159" i="1" s="1"/>
  <c r="AH4158" i="1"/>
  <c r="AI4158" i="1" s="1"/>
  <c r="S4158" i="1"/>
  <c r="W4158" i="1" s="1"/>
  <c r="R4157" i="1"/>
  <c r="V4157" i="1" s="1"/>
  <c r="I4157" i="1" s="1"/>
  <c r="AA4155" i="1"/>
  <c r="AB4155" i="1" s="1"/>
  <c r="L4155" i="1" s="1"/>
  <c r="U4154" i="1"/>
  <c r="Y4154" i="1" s="1"/>
  <c r="AH4152" i="1"/>
  <c r="AI4152" i="1" s="1"/>
  <c r="K4152" i="1" s="1"/>
  <c r="S4151" i="1"/>
  <c r="W4151" i="1" s="1"/>
  <c r="R4143" i="1"/>
  <c r="V4143" i="1" s="1"/>
  <c r="AC4139" i="1"/>
  <c r="AD4139" i="1" s="1"/>
  <c r="L4139" i="1" s="1"/>
  <c r="AF4138" i="1"/>
  <c r="AG4138" i="1" s="1"/>
  <c r="K4138" i="1" s="1"/>
  <c r="AC4135" i="1"/>
  <c r="AD4135" i="1" s="1"/>
  <c r="L4135" i="1" s="1"/>
  <c r="AC4134" i="1"/>
  <c r="AD4134" i="1" s="1"/>
  <c r="L4134" i="1" s="1"/>
  <c r="T4132" i="1"/>
  <c r="X4132" i="1" s="1"/>
  <c r="R4130" i="1"/>
  <c r="V4130" i="1" s="1"/>
  <c r="R4129" i="1"/>
  <c r="V4129" i="1" s="1"/>
  <c r="I4129" i="1" s="1"/>
  <c r="T4128" i="1"/>
  <c r="X4128" i="1" s="1"/>
  <c r="R4124" i="1"/>
  <c r="V4124" i="1" s="1"/>
  <c r="I4124" i="1" s="1"/>
  <c r="T4123" i="1"/>
  <c r="X4123" i="1" s="1"/>
  <c r="AA4122" i="1"/>
  <c r="AB4122" i="1" s="1"/>
  <c r="AH4121" i="1"/>
  <c r="AI4121" i="1" s="1"/>
  <c r="AF4120" i="1"/>
  <c r="AG4120" i="1" s="1"/>
  <c r="S4118" i="1"/>
  <c r="W4118" i="1" s="1"/>
  <c r="AF4113" i="1"/>
  <c r="AG4113" i="1" s="1"/>
  <c r="R4112" i="1"/>
  <c r="V4112" i="1" s="1"/>
  <c r="I4112" i="1" s="1"/>
  <c r="AA4111" i="1"/>
  <c r="AB4111" i="1" s="1"/>
  <c r="L4111" i="1" s="1"/>
  <c r="S4107" i="1"/>
  <c r="W4107" i="1" s="1"/>
  <c r="U4106" i="1"/>
  <c r="Y4106" i="1" s="1"/>
  <c r="U4105" i="1"/>
  <c r="Y4105" i="1" s="1"/>
  <c r="AH4093" i="1"/>
  <c r="AI4093" i="1" s="1"/>
  <c r="T4090" i="1"/>
  <c r="X4090" i="1" s="1"/>
  <c r="I4090" i="1" s="1"/>
  <c r="R4085" i="1"/>
  <c r="V4085" i="1" s="1"/>
  <c r="I4085" i="1" s="1"/>
  <c r="AH4082" i="1"/>
  <c r="AI4082" i="1" s="1"/>
  <c r="K4082" i="1" s="1"/>
  <c r="AC4080" i="1"/>
  <c r="AD4080" i="1" s="1"/>
  <c r="AA4080" i="1"/>
  <c r="AB4080" i="1" s="1"/>
  <c r="L4080" i="1" s="1"/>
  <c r="AA4073" i="1"/>
  <c r="AB4073" i="1" s="1"/>
  <c r="L4073" i="1" s="1"/>
  <c r="AH4073" i="1"/>
  <c r="AI4073" i="1" s="1"/>
  <c r="AC4056" i="1"/>
  <c r="AD4056" i="1" s="1"/>
  <c r="AH4056" i="1"/>
  <c r="AI4056" i="1" s="1"/>
  <c r="AC4036" i="1"/>
  <c r="AD4036" i="1" s="1"/>
  <c r="L4036" i="1" s="1"/>
  <c r="AF4036" i="1"/>
  <c r="AG4036" i="1" s="1"/>
  <c r="AA4031" i="1"/>
  <c r="AB4031" i="1" s="1"/>
  <c r="AF4031" i="1"/>
  <c r="AG4031" i="1" s="1"/>
  <c r="T4028" i="1"/>
  <c r="X4028" i="1" s="1"/>
  <c r="R4027" i="1"/>
  <c r="V4027" i="1" s="1"/>
  <c r="U4027" i="1"/>
  <c r="Y4027" i="1" s="1"/>
  <c r="AC4016" i="1"/>
  <c r="AD4016" i="1" s="1"/>
  <c r="L4016" i="1" s="1"/>
  <c r="AA4016" i="1"/>
  <c r="AB4016" i="1" s="1"/>
  <c r="AF4007" i="1"/>
  <c r="AG4007" i="1" s="1"/>
  <c r="K4007" i="1" s="1"/>
  <c r="AH4007" i="1"/>
  <c r="AI4007" i="1" s="1"/>
  <c r="T4007" i="1"/>
  <c r="X4007" i="1" s="1"/>
  <c r="AA4007" i="1"/>
  <c r="AB4007" i="1" s="1"/>
  <c r="L4007" i="1" s="1"/>
  <c r="AC4002" i="1"/>
  <c r="AD4002" i="1" s="1"/>
  <c r="AH4002" i="1"/>
  <c r="AI4002" i="1" s="1"/>
  <c r="S3979" i="1"/>
  <c r="W3979" i="1" s="1"/>
  <c r="T3979" i="1"/>
  <c r="X3979" i="1" s="1"/>
  <c r="I3979" i="1" s="1"/>
  <c r="R3948" i="1"/>
  <c r="V3948" i="1" s="1"/>
  <c r="AF3948" i="1"/>
  <c r="AG3948" i="1" s="1"/>
  <c r="AH3948" i="1"/>
  <c r="AI3948" i="1" s="1"/>
  <c r="K3948" i="1" s="1"/>
  <c r="T3935" i="1"/>
  <c r="X3935" i="1" s="1"/>
  <c r="U3935" i="1"/>
  <c r="Y3935" i="1" s="1"/>
  <c r="I3935" i="1" s="1"/>
  <c r="S3854" i="1"/>
  <c r="W3854" i="1" s="1"/>
  <c r="I3854" i="1" s="1"/>
  <c r="T3854" i="1"/>
  <c r="X3854" i="1" s="1"/>
  <c r="S3845" i="1"/>
  <c r="W3845" i="1" s="1"/>
  <c r="R3845" i="1"/>
  <c r="V3845" i="1" s="1"/>
  <c r="AA3845" i="1"/>
  <c r="AB3845" i="1" s="1"/>
  <c r="AC3845" i="1"/>
  <c r="AD3845" i="1" s="1"/>
  <c r="L3845" i="1" s="1"/>
  <c r="AF3845" i="1"/>
  <c r="AG3845" i="1" s="1"/>
  <c r="AH3845" i="1"/>
  <c r="AI3845" i="1" s="1"/>
  <c r="K3845" i="1" s="1"/>
  <c r="T3805" i="1"/>
  <c r="X3805" i="1" s="1"/>
  <c r="I3805" i="1" s="1"/>
  <c r="R3805" i="1"/>
  <c r="V3805" i="1" s="1"/>
  <c r="R3721" i="1"/>
  <c r="V3721" i="1" s="1"/>
  <c r="AC3721" i="1"/>
  <c r="AD3721" i="1" s="1"/>
  <c r="L3721" i="1" s="1"/>
  <c r="AF3721" i="1"/>
  <c r="AG3721" i="1" s="1"/>
  <c r="AH3721" i="1"/>
  <c r="AI3721" i="1" s="1"/>
  <c r="K3721" i="1" s="1"/>
  <c r="AA3721" i="1"/>
  <c r="AB3721" i="1" s="1"/>
  <c r="AF4188" i="1"/>
  <c r="AG4188" i="1" s="1"/>
  <c r="S3823" i="1"/>
  <c r="W3823" i="1" s="1"/>
  <c r="AF3823" i="1"/>
  <c r="AG3823" i="1" s="1"/>
  <c r="AH3823" i="1"/>
  <c r="AI3823" i="1" s="1"/>
  <c r="K3823" i="1" s="1"/>
  <c r="T3823" i="1"/>
  <c r="X3823" i="1" s="1"/>
  <c r="I3823" i="1" s="1"/>
  <c r="U3823" i="1"/>
  <c r="Y3823" i="1" s="1"/>
  <c r="AA3823" i="1"/>
  <c r="AB3823" i="1" s="1"/>
  <c r="AC3823" i="1"/>
  <c r="AD3823" i="1" s="1"/>
  <c r="L3823" i="1" s="1"/>
  <c r="AF3286" i="1"/>
  <c r="AG3286" i="1" s="1"/>
  <c r="K3286" i="1" s="1"/>
  <c r="AH3286" i="1"/>
  <c r="AI3286" i="1" s="1"/>
  <c r="R3286" i="1"/>
  <c r="V3286" i="1" s="1"/>
  <c r="I3286" i="1" s="1"/>
  <c r="S3286" i="1"/>
  <c r="W3286" i="1" s="1"/>
  <c r="T3286" i="1"/>
  <c r="X3286" i="1" s="1"/>
  <c r="AA3286" i="1"/>
  <c r="AB3286" i="1" s="1"/>
  <c r="L3286" i="1" s="1"/>
  <c r="AC3286" i="1"/>
  <c r="AD3286" i="1" s="1"/>
  <c r="AF4215" i="1"/>
  <c r="AG4215" i="1" s="1"/>
  <c r="K4215" i="1" s="1"/>
  <c r="AF4199" i="1"/>
  <c r="AG4199" i="1" s="1"/>
  <c r="AA4188" i="1"/>
  <c r="AB4188" i="1" s="1"/>
  <c r="AA4159" i="1"/>
  <c r="AB4159" i="1" s="1"/>
  <c r="U4155" i="1"/>
  <c r="Y4155" i="1" s="1"/>
  <c r="AF4152" i="1"/>
  <c r="AG4152" i="1" s="1"/>
  <c r="U4147" i="1"/>
  <c r="Y4147" i="1" s="1"/>
  <c r="AA4139" i="1"/>
  <c r="AB4139" i="1" s="1"/>
  <c r="AC4138" i="1"/>
  <c r="AD4138" i="1" s="1"/>
  <c r="T4122" i="1"/>
  <c r="X4122" i="1" s="1"/>
  <c r="I4122" i="1" s="1"/>
  <c r="AF4121" i="1"/>
  <c r="AG4121" i="1" s="1"/>
  <c r="K4121" i="1" s="1"/>
  <c r="AC4113" i="1"/>
  <c r="AD4113" i="1" s="1"/>
  <c r="L4113" i="1" s="1"/>
  <c r="AC4085" i="1"/>
  <c r="AD4085" i="1" s="1"/>
  <c r="T4085" i="1"/>
  <c r="X4085" i="1" s="1"/>
  <c r="T4068" i="1"/>
  <c r="X4068" i="1" s="1"/>
  <c r="R4068" i="1"/>
  <c r="V4068" i="1" s="1"/>
  <c r="R4059" i="1"/>
  <c r="V4059" i="1" s="1"/>
  <c r="U4059" i="1"/>
  <c r="Y4059" i="1" s="1"/>
  <c r="I4059" i="1" s="1"/>
  <c r="AH4047" i="1"/>
  <c r="AI4047" i="1" s="1"/>
  <c r="U4047" i="1"/>
  <c r="Y4047" i="1" s="1"/>
  <c r="AC4047" i="1"/>
  <c r="AD4047" i="1" s="1"/>
  <c r="AF4041" i="1"/>
  <c r="AG4041" i="1" s="1"/>
  <c r="AH4041" i="1"/>
  <c r="AI4041" i="1" s="1"/>
  <c r="K4041" i="1" s="1"/>
  <c r="R4041" i="1"/>
  <c r="V4041" i="1" s="1"/>
  <c r="AA4041" i="1"/>
  <c r="AB4041" i="1" s="1"/>
  <c r="AC4000" i="1"/>
  <c r="AD4000" i="1" s="1"/>
  <c r="AF4000" i="1"/>
  <c r="AG4000" i="1" s="1"/>
  <c r="K4000" i="1" s="1"/>
  <c r="AH4000" i="1"/>
  <c r="AI4000" i="1" s="1"/>
  <c r="T4000" i="1"/>
  <c r="X4000" i="1" s="1"/>
  <c r="AH3966" i="1"/>
  <c r="AI3966" i="1" s="1"/>
  <c r="K3966" i="1" s="1"/>
  <c r="R3966" i="1"/>
  <c r="V3966" i="1" s="1"/>
  <c r="AA3966" i="1"/>
  <c r="AB3966" i="1" s="1"/>
  <c r="AC3966" i="1"/>
  <c r="AD3966" i="1" s="1"/>
  <c r="L3966" i="1" s="1"/>
  <c r="U3942" i="1"/>
  <c r="Y3942" i="1" s="1"/>
  <c r="AF3942" i="1"/>
  <c r="AG3942" i="1" s="1"/>
  <c r="K3942" i="1" s="1"/>
  <c r="AH3942" i="1"/>
  <c r="AI3942" i="1" s="1"/>
  <c r="R3942" i="1"/>
  <c r="V3942" i="1" s="1"/>
  <c r="I3942" i="1" s="1"/>
  <c r="S3942" i="1"/>
  <c r="W3942" i="1" s="1"/>
  <c r="T3942" i="1"/>
  <c r="X3942" i="1" s="1"/>
  <c r="AA3942" i="1"/>
  <c r="AB3942" i="1" s="1"/>
  <c r="L3942" i="1" s="1"/>
  <c r="T3931" i="1"/>
  <c r="X3931" i="1" s="1"/>
  <c r="I3931" i="1" s="1"/>
  <c r="U3931" i="1"/>
  <c r="Y3931" i="1" s="1"/>
  <c r="R3851" i="1"/>
  <c r="V3851" i="1" s="1"/>
  <c r="I3851" i="1" s="1"/>
  <c r="T3851" i="1"/>
  <c r="X3851" i="1" s="1"/>
  <c r="U3851" i="1"/>
  <c r="Y3851" i="1" s="1"/>
  <c r="R3840" i="1"/>
  <c r="V3840" i="1" s="1"/>
  <c r="AH3840" i="1"/>
  <c r="AI3840" i="1" s="1"/>
  <c r="K3840" i="1" s="1"/>
  <c r="U3826" i="1"/>
  <c r="Y3826" i="1" s="1"/>
  <c r="AF3826" i="1"/>
  <c r="AG3826" i="1" s="1"/>
  <c r="K3826" i="1" s="1"/>
  <c r="AH3826" i="1"/>
  <c r="AI3826" i="1" s="1"/>
  <c r="R3826" i="1"/>
  <c r="V3826" i="1" s="1"/>
  <c r="I3826" i="1" s="1"/>
  <c r="S3826" i="1"/>
  <c r="W3826" i="1" s="1"/>
  <c r="T3826" i="1"/>
  <c r="X3826" i="1" s="1"/>
  <c r="AA3826" i="1"/>
  <c r="AB3826" i="1" s="1"/>
  <c r="L3826" i="1" s="1"/>
  <c r="R3791" i="1"/>
  <c r="V3791" i="1" s="1"/>
  <c r="T3791" i="1"/>
  <c r="X3791" i="1" s="1"/>
  <c r="U3791" i="1"/>
  <c r="Y3791" i="1" s="1"/>
  <c r="S3777" i="1"/>
  <c r="W3777" i="1" s="1"/>
  <c r="R3777" i="1"/>
  <c r="V3777" i="1" s="1"/>
  <c r="AA3777" i="1"/>
  <c r="AB3777" i="1" s="1"/>
  <c r="AC3777" i="1"/>
  <c r="AD3777" i="1" s="1"/>
  <c r="L3777" i="1" s="1"/>
  <c r="AF3777" i="1"/>
  <c r="AG3777" i="1" s="1"/>
  <c r="AH3777" i="1"/>
  <c r="AI3777" i="1" s="1"/>
  <c r="K3777" i="1" s="1"/>
  <c r="S3468" i="1"/>
  <c r="W3468" i="1" s="1"/>
  <c r="U3468" i="1"/>
  <c r="Y3468" i="1" s="1"/>
  <c r="S4083" i="1"/>
  <c r="W4083" i="1" s="1"/>
  <c r="AA4083" i="1"/>
  <c r="AB4083" i="1" s="1"/>
  <c r="L4083" i="1" s="1"/>
  <c r="T4083" i="1"/>
  <c r="X4083" i="1" s="1"/>
  <c r="S3998" i="1"/>
  <c r="W3998" i="1" s="1"/>
  <c r="R3998" i="1"/>
  <c r="V3998" i="1" s="1"/>
  <c r="R4217" i="1"/>
  <c r="V4217" i="1" s="1"/>
  <c r="I4217" i="1" s="1"/>
  <c r="AA4216" i="1"/>
  <c r="AB4216" i="1" s="1"/>
  <c r="L4216" i="1" s="1"/>
  <c r="AC4215" i="1"/>
  <c r="AD4215" i="1" s="1"/>
  <c r="T4213" i="1"/>
  <c r="X4213" i="1" s="1"/>
  <c r="R4211" i="1"/>
  <c r="V4211" i="1" s="1"/>
  <c r="U4207" i="1"/>
  <c r="Y4207" i="1" s="1"/>
  <c r="R4201" i="1"/>
  <c r="V4201" i="1" s="1"/>
  <c r="AA4200" i="1"/>
  <c r="AB4200" i="1" s="1"/>
  <c r="AC4199" i="1"/>
  <c r="AD4199" i="1" s="1"/>
  <c r="L4199" i="1" s="1"/>
  <c r="S4196" i="1"/>
  <c r="W4196" i="1" s="1"/>
  <c r="S4194" i="1"/>
  <c r="W4194" i="1" s="1"/>
  <c r="T4192" i="1"/>
  <c r="X4192" i="1" s="1"/>
  <c r="T4188" i="1"/>
  <c r="X4188" i="1" s="1"/>
  <c r="I4188" i="1" s="1"/>
  <c r="T4186" i="1"/>
  <c r="X4186" i="1" s="1"/>
  <c r="S4180" i="1"/>
  <c r="W4180" i="1" s="1"/>
  <c r="U4174" i="1"/>
  <c r="Y4174" i="1" s="1"/>
  <c r="R4173" i="1"/>
  <c r="V4173" i="1" s="1"/>
  <c r="U4166" i="1"/>
  <c r="Y4166" i="1" s="1"/>
  <c r="U4165" i="1"/>
  <c r="Y4165" i="1" s="1"/>
  <c r="T4164" i="1"/>
  <c r="X4164" i="1" s="1"/>
  <c r="R4161" i="1"/>
  <c r="V4161" i="1" s="1"/>
  <c r="I4161" i="1" s="1"/>
  <c r="T4160" i="1"/>
  <c r="X4160" i="1" s="1"/>
  <c r="I4160" i="1" s="1"/>
  <c r="AC4158" i="1"/>
  <c r="AD4158" i="1" s="1"/>
  <c r="R4156" i="1"/>
  <c r="V4156" i="1" s="1"/>
  <c r="T4155" i="1"/>
  <c r="X4155" i="1" s="1"/>
  <c r="AC4152" i="1"/>
  <c r="AD4152" i="1" s="1"/>
  <c r="L4152" i="1" s="1"/>
  <c r="U4150" i="1"/>
  <c r="Y4150" i="1" s="1"/>
  <c r="T4147" i="1"/>
  <c r="X4147" i="1" s="1"/>
  <c r="U4146" i="1"/>
  <c r="Y4146" i="1" s="1"/>
  <c r="T4143" i="1"/>
  <c r="X4143" i="1" s="1"/>
  <c r="AA4138" i="1"/>
  <c r="AB4138" i="1" s="1"/>
  <c r="L4138" i="1" s="1"/>
  <c r="AA4136" i="1"/>
  <c r="AB4136" i="1" s="1"/>
  <c r="L4136" i="1" s="1"/>
  <c r="AA4134" i="1"/>
  <c r="AB4134" i="1" s="1"/>
  <c r="AF4132" i="1"/>
  <c r="AG4132" i="1" s="1"/>
  <c r="AH4130" i="1"/>
  <c r="AI4130" i="1" s="1"/>
  <c r="K4130" i="1" s="1"/>
  <c r="T4129" i="1"/>
  <c r="X4129" i="1" s="1"/>
  <c r="S4122" i="1"/>
  <c r="W4122" i="1" s="1"/>
  <c r="AC4121" i="1"/>
  <c r="AD4121" i="1" s="1"/>
  <c r="AF4118" i="1"/>
  <c r="AG4118" i="1" s="1"/>
  <c r="S4115" i="1"/>
  <c r="W4115" i="1" s="1"/>
  <c r="AA4113" i="1"/>
  <c r="AB4113" i="1" s="1"/>
  <c r="R4111" i="1"/>
  <c r="V4111" i="1" s="1"/>
  <c r="I4111" i="1" s="1"/>
  <c r="AH4105" i="1"/>
  <c r="AI4105" i="1" s="1"/>
  <c r="S4099" i="1"/>
  <c r="W4099" i="1" s="1"/>
  <c r="R4098" i="1"/>
  <c r="V4098" i="1" s="1"/>
  <c r="R4094" i="1"/>
  <c r="V4094" i="1" s="1"/>
  <c r="AA4093" i="1"/>
  <c r="AB4093" i="1" s="1"/>
  <c r="L4093" i="1" s="1"/>
  <c r="U4086" i="1"/>
  <c r="Y4086" i="1" s="1"/>
  <c r="I4086" i="1" s="1"/>
  <c r="T4086" i="1"/>
  <c r="X4086" i="1" s="1"/>
  <c r="AC4083" i="1"/>
  <c r="AD4083" i="1" s="1"/>
  <c r="S4065" i="1"/>
  <c r="W4065" i="1" s="1"/>
  <c r="I4065" i="1" s="1"/>
  <c r="AC4065" i="1"/>
  <c r="AD4065" i="1" s="1"/>
  <c r="AF4065" i="1"/>
  <c r="AG4065" i="1" s="1"/>
  <c r="K4065" i="1" s="1"/>
  <c r="AC4038" i="1"/>
  <c r="AD4038" i="1" s="1"/>
  <c r="AF4038" i="1"/>
  <c r="AG4038" i="1" s="1"/>
  <c r="K4038" i="1" s="1"/>
  <c r="S4038" i="1"/>
  <c r="W4038" i="1" s="1"/>
  <c r="AA4038" i="1"/>
  <c r="AB4038" i="1" s="1"/>
  <c r="L4038" i="1" s="1"/>
  <c r="AH4025" i="1"/>
  <c r="AI4025" i="1" s="1"/>
  <c r="U4023" i="1"/>
  <c r="Y4023" i="1" s="1"/>
  <c r="R4014" i="1"/>
  <c r="V4014" i="1" s="1"/>
  <c r="I4014" i="1" s="1"/>
  <c r="T4011" i="1"/>
  <c r="X4011" i="1" s="1"/>
  <c r="I4011" i="1" s="1"/>
  <c r="U3994" i="1"/>
  <c r="Y3994" i="1" s="1"/>
  <c r="AH3994" i="1"/>
  <c r="AI3994" i="1" s="1"/>
  <c r="S3994" i="1"/>
  <c r="W3994" i="1" s="1"/>
  <c r="AA3994" i="1"/>
  <c r="AB3994" i="1" s="1"/>
  <c r="L3994" i="1" s="1"/>
  <c r="AC3994" i="1"/>
  <c r="AD3994" i="1" s="1"/>
  <c r="R3991" i="1"/>
  <c r="V3991" i="1" s="1"/>
  <c r="S3990" i="1"/>
  <c r="W3990" i="1" s="1"/>
  <c r="I3990" i="1" s="1"/>
  <c r="R3990" i="1"/>
  <c r="V3990" i="1" s="1"/>
  <c r="U3985" i="1"/>
  <c r="Y3985" i="1" s="1"/>
  <c r="T3985" i="1"/>
  <c r="X3985" i="1" s="1"/>
  <c r="I3985" i="1" s="1"/>
  <c r="R3973" i="1"/>
  <c r="V3973" i="1" s="1"/>
  <c r="T3973" i="1"/>
  <c r="X3973" i="1" s="1"/>
  <c r="I3973" i="1" s="1"/>
  <c r="R3958" i="1"/>
  <c r="V3958" i="1" s="1"/>
  <c r="I3958" i="1" s="1"/>
  <c r="S3958" i="1"/>
  <c r="W3958" i="1" s="1"/>
  <c r="T3958" i="1"/>
  <c r="X3958" i="1" s="1"/>
  <c r="T3907" i="1"/>
  <c r="X3907" i="1" s="1"/>
  <c r="U3907" i="1"/>
  <c r="Y3907" i="1" s="1"/>
  <c r="I3907" i="1" s="1"/>
  <c r="T3891" i="1"/>
  <c r="X3891" i="1" s="1"/>
  <c r="U3891" i="1"/>
  <c r="Y3891" i="1" s="1"/>
  <c r="AA3891" i="1"/>
  <c r="AB3891" i="1" s="1"/>
  <c r="L3891" i="1" s="1"/>
  <c r="AC3891" i="1"/>
  <c r="AD3891" i="1" s="1"/>
  <c r="AF3891" i="1"/>
  <c r="AG3891" i="1" s="1"/>
  <c r="K3891" i="1" s="1"/>
  <c r="U3794" i="1"/>
  <c r="Y3794" i="1" s="1"/>
  <c r="AF3794" i="1"/>
  <c r="AG3794" i="1" s="1"/>
  <c r="K3794" i="1" s="1"/>
  <c r="AH3794" i="1"/>
  <c r="AI3794" i="1" s="1"/>
  <c r="R3794" i="1"/>
  <c r="V3794" i="1" s="1"/>
  <c r="I3794" i="1" s="1"/>
  <c r="S3794" i="1"/>
  <c r="W3794" i="1" s="1"/>
  <c r="T3794" i="1"/>
  <c r="X3794" i="1" s="1"/>
  <c r="AA3794" i="1"/>
  <c r="AB3794" i="1" s="1"/>
  <c r="L3794" i="1" s="1"/>
  <c r="T3785" i="1"/>
  <c r="X3785" i="1" s="1"/>
  <c r="I3785" i="1" s="1"/>
  <c r="R3785" i="1"/>
  <c r="V3785" i="1" s="1"/>
  <c r="AF3783" i="1"/>
  <c r="AG3783" i="1" s="1"/>
  <c r="AH3783" i="1"/>
  <c r="AI3783" i="1" s="1"/>
  <c r="K3783" i="1" s="1"/>
  <c r="T3783" i="1"/>
  <c r="X3783" i="1" s="1"/>
  <c r="I3783" i="1" s="1"/>
  <c r="U3783" i="1"/>
  <c r="Y3783" i="1" s="1"/>
  <c r="AA3783" i="1"/>
  <c r="AB3783" i="1" s="1"/>
  <c r="AC3783" i="1"/>
  <c r="AD3783" i="1" s="1"/>
  <c r="L3783" i="1" s="1"/>
  <c r="R3780" i="1"/>
  <c r="V3780" i="1" s="1"/>
  <c r="AH3780" i="1"/>
  <c r="AI3780" i="1" s="1"/>
  <c r="AH4216" i="1"/>
  <c r="AI4216" i="1" s="1"/>
  <c r="AA4006" i="1"/>
  <c r="AB4006" i="1" s="1"/>
  <c r="L4006" i="1" s="1"/>
  <c r="AC4006" i="1"/>
  <c r="AD4006" i="1" s="1"/>
  <c r="AF4006" i="1"/>
  <c r="AG4006" i="1" s="1"/>
  <c r="K4006" i="1" s="1"/>
  <c r="S3869" i="1"/>
  <c r="W3869" i="1" s="1"/>
  <c r="R3869" i="1"/>
  <c r="V3869" i="1" s="1"/>
  <c r="I3869" i="1" s="1"/>
  <c r="AA3869" i="1"/>
  <c r="AB3869" i="1" s="1"/>
  <c r="L3869" i="1" s="1"/>
  <c r="AC3869" i="1"/>
  <c r="AD3869" i="1" s="1"/>
  <c r="AF3869" i="1"/>
  <c r="AG3869" i="1" s="1"/>
  <c r="K3869" i="1" s="1"/>
  <c r="AH3869" i="1"/>
  <c r="AI3869" i="1" s="1"/>
  <c r="AA3023" i="1"/>
  <c r="AB3023" i="1" s="1"/>
  <c r="L3023" i="1" s="1"/>
  <c r="AC3023" i="1"/>
  <c r="AD3023" i="1" s="1"/>
  <c r="AF3023" i="1"/>
  <c r="AG3023" i="1" s="1"/>
  <c r="K3023" i="1" s="1"/>
  <c r="AH3023" i="1"/>
  <c r="AI3023" i="1" s="1"/>
  <c r="S4216" i="1"/>
  <c r="W4216" i="1" s="1"/>
  <c r="I4216" i="1" s="1"/>
  <c r="S4213" i="1"/>
  <c r="W4213" i="1" s="1"/>
  <c r="AC4209" i="1"/>
  <c r="AD4209" i="1" s="1"/>
  <c r="U4205" i="1"/>
  <c r="Y4205" i="1" s="1"/>
  <c r="AC4187" i="1"/>
  <c r="AD4187" i="1" s="1"/>
  <c r="L4187" i="1" s="1"/>
  <c r="AH4177" i="1"/>
  <c r="AI4177" i="1" s="1"/>
  <c r="AH4173" i="1"/>
  <c r="AI4173" i="1" s="1"/>
  <c r="K4173" i="1" s="1"/>
  <c r="T4172" i="1"/>
  <c r="X4172" i="1" s="1"/>
  <c r="T4170" i="1"/>
  <c r="X4170" i="1" s="1"/>
  <c r="AC4169" i="1"/>
  <c r="AD4169" i="1" s="1"/>
  <c r="L4169" i="1" s="1"/>
  <c r="S4164" i="1"/>
  <c r="W4164" i="1" s="1"/>
  <c r="R4155" i="1"/>
  <c r="V4155" i="1" s="1"/>
  <c r="T4154" i="1"/>
  <c r="X4154" i="1" s="1"/>
  <c r="AH4147" i="1"/>
  <c r="AI4147" i="1" s="1"/>
  <c r="R4147" i="1"/>
  <c r="V4147" i="1" s="1"/>
  <c r="I4147" i="1" s="1"/>
  <c r="T4142" i="1"/>
  <c r="X4142" i="1" s="1"/>
  <c r="T4139" i="1"/>
  <c r="X4139" i="1" s="1"/>
  <c r="S4138" i="1"/>
  <c r="W4138" i="1" s="1"/>
  <c r="S4134" i="1"/>
  <c r="W4134" i="1" s="1"/>
  <c r="AC4132" i="1"/>
  <c r="AD4132" i="1" s="1"/>
  <c r="L4132" i="1" s="1"/>
  <c r="AF4130" i="1"/>
  <c r="AG4130" i="1" s="1"/>
  <c r="AF4124" i="1"/>
  <c r="AG4124" i="1" s="1"/>
  <c r="K4124" i="1" s="1"/>
  <c r="R4122" i="1"/>
  <c r="V4122" i="1" s="1"/>
  <c r="U4119" i="1"/>
  <c r="Y4119" i="1" s="1"/>
  <c r="AC4118" i="1"/>
  <c r="AD4118" i="1" s="1"/>
  <c r="L4118" i="1" s="1"/>
  <c r="AF4105" i="1"/>
  <c r="AG4105" i="1" s="1"/>
  <c r="K4105" i="1" s="1"/>
  <c r="AF4092" i="1"/>
  <c r="AG4092" i="1" s="1"/>
  <c r="K4092" i="1" s="1"/>
  <c r="AA4092" i="1"/>
  <c r="AB4092" i="1" s="1"/>
  <c r="L4092" i="1" s="1"/>
  <c r="U4083" i="1"/>
  <c r="Y4083" i="1" s="1"/>
  <c r="U4079" i="1"/>
  <c r="Y4079" i="1" s="1"/>
  <c r="I4079" i="1" s="1"/>
  <c r="S4069" i="1"/>
  <c r="W4069" i="1" s="1"/>
  <c r="AC4069" i="1"/>
  <c r="AD4069" i="1" s="1"/>
  <c r="L4069" i="1" s="1"/>
  <c r="T4069" i="1"/>
  <c r="X4069" i="1" s="1"/>
  <c r="I4069" i="1" s="1"/>
  <c r="R4066" i="1"/>
  <c r="V4066" i="1" s="1"/>
  <c r="T4061" i="1"/>
  <c r="X4061" i="1" s="1"/>
  <c r="AH4045" i="1"/>
  <c r="AI4045" i="1" s="1"/>
  <c r="K4045" i="1" s="1"/>
  <c r="AA4045" i="1"/>
  <c r="AB4045" i="1" s="1"/>
  <c r="AC4045" i="1"/>
  <c r="AD4045" i="1" s="1"/>
  <c r="L4045" i="1" s="1"/>
  <c r="AA4025" i="1"/>
  <c r="AB4025" i="1" s="1"/>
  <c r="L4025" i="1" s="1"/>
  <c r="AC4020" i="1"/>
  <c r="AD4020" i="1" s="1"/>
  <c r="L4020" i="1" s="1"/>
  <c r="S4006" i="1"/>
  <c r="W4006" i="1" s="1"/>
  <c r="I4006" i="1" s="1"/>
  <c r="AC4003" i="1"/>
  <c r="AD4003" i="1" s="1"/>
  <c r="L4003" i="1" s="1"/>
  <c r="AF4003" i="1"/>
  <c r="AG4003" i="1" s="1"/>
  <c r="R3988" i="1"/>
  <c r="V3988" i="1" s="1"/>
  <c r="R3982" i="1"/>
  <c r="V3982" i="1" s="1"/>
  <c r="T3982" i="1"/>
  <c r="X3982" i="1" s="1"/>
  <c r="R3964" i="1"/>
  <c r="V3964" i="1" s="1"/>
  <c r="T3964" i="1"/>
  <c r="X3964" i="1" s="1"/>
  <c r="R3922" i="1"/>
  <c r="V3922" i="1" s="1"/>
  <c r="S3922" i="1"/>
  <c r="W3922" i="1" s="1"/>
  <c r="T3922" i="1"/>
  <c r="X3922" i="1" s="1"/>
  <c r="T3919" i="1"/>
  <c r="X3919" i="1" s="1"/>
  <c r="U3919" i="1"/>
  <c r="Y3919" i="1" s="1"/>
  <c r="S3857" i="1"/>
  <c r="W3857" i="1" s="1"/>
  <c r="R3857" i="1"/>
  <c r="V3857" i="1" s="1"/>
  <c r="AA3857" i="1"/>
  <c r="AB3857" i="1" s="1"/>
  <c r="L3857" i="1" s="1"/>
  <c r="AC3857" i="1"/>
  <c r="AD3857" i="1" s="1"/>
  <c r="AF3857" i="1"/>
  <c r="AG3857" i="1" s="1"/>
  <c r="K3857" i="1" s="1"/>
  <c r="AH3857" i="1"/>
  <c r="AI3857" i="1" s="1"/>
  <c r="T3819" i="1"/>
  <c r="X3819" i="1" s="1"/>
  <c r="S3689" i="1"/>
  <c r="W3689" i="1" s="1"/>
  <c r="I3689" i="1" s="1"/>
  <c r="R3689" i="1"/>
  <c r="V3689" i="1" s="1"/>
  <c r="S3620" i="1"/>
  <c r="W3620" i="1" s="1"/>
  <c r="U3620" i="1"/>
  <c r="Y3620" i="1" s="1"/>
  <c r="R3978" i="1"/>
  <c r="V3978" i="1" s="1"/>
  <c r="S3978" i="1"/>
  <c r="W3978" i="1" s="1"/>
  <c r="T3961" i="1"/>
  <c r="X3961" i="1" s="1"/>
  <c r="AA3961" i="1"/>
  <c r="AB3961" i="1" s="1"/>
  <c r="L3961" i="1" s="1"/>
  <c r="AC3961" i="1"/>
  <c r="AD3961" i="1" s="1"/>
  <c r="AF3961" i="1"/>
  <c r="AG3961" i="1" s="1"/>
  <c r="K3961" i="1" s="1"/>
  <c r="AH3961" i="1"/>
  <c r="AI3961" i="1" s="1"/>
  <c r="AF3895" i="1"/>
  <c r="AG3895" i="1" s="1"/>
  <c r="K3895" i="1" s="1"/>
  <c r="AH3895" i="1"/>
  <c r="AI3895" i="1" s="1"/>
  <c r="T3895" i="1"/>
  <c r="X3895" i="1" s="1"/>
  <c r="U3895" i="1"/>
  <c r="Y3895" i="1" s="1"/>
  <c r="AA3895" i="1"/>
  <c r="AB3895" i="1" s="1"/>
  <c r="L3895" i="1" s="1"/>
  <c r="AC3895" i="1"/>
  <c r="AD3895" i="1" s="1"/>
  <c r="AH4217" i="1"/>
  <c r="AI4217" i="1" s="1"/>
  <c r="T4217" i="1"/>
  <c r="X4217" i="1" s="1"/>
  <c r="R4215" i="1"/>
  <c r="V4215" i="1" s="1"/>
  <c r="AA4209" i="1"/>
  <c r="AB4209" i="1" s="1"/>
  <c r="L4209" i="1" s="1"/>
  <c r="R4205" i="1"/>
  <c r="V4205" i="1" s="1"/>
  <c r="AH4201" i="1"/>
  <c r="AI4201" i="1" s="1"/>
  <c r="K4201" i="1" s="1"/>
  <c r="T4201" i="1"/>
  <c r="X4201" i="1" s="1"/>
  <c r="I4201" i="1" s="1"/>
  <c r="R4199" i="1"/>
  <c r="V4199" i="1" s="1"/>
  <c r="AF4190" i="1"/>
  <c r="AG4190" i="1" s="1"/>
  <c r="AA4187" i="1"/>
  <c r="AB4187" i="1" s="1"/>
  <c r="U4184" i="1"/>
  <c r="Y4184" i="1" s="1"/>
  <c r="AF4177" i="1"/>
  <c r="AG4177" i="1" s="1"/>
  <c r="K4177" i="1" s="1"/>
  <c r="AF4173" i="1"/>
  <c r="AG4173" i="1" s="1"/>
  <c r="T4173" i="1"/>
  <c r="X4173" i="1" s="1"/>
  <c r="R4172" i="1"/>
  <c r="V4172" i="1" s="1"/>
  <c r="I4172" i="1" s="1"/>
  <c r="R4167" i="1"/>
  <c r="V4167" i="1" s="1"/>
  <c r="I4167" i="1" s="1"/>
  <c r="AH4164" i="1"/>
  <c r="AI4164" i="1" s="1"/>
  <c r="R4163" i="1"/>
  <c r="V4163" i="1" s="1"/>
  <c r="U4161" i="1"/>
  <c r="Y4161" i="1" s="1"/>
  <c r="AH4155" i="1"/>
  <c r="AI4155" i="1" s="1"/>
  <c r="S4154" i="1"/>
  <c r="W4154" i="1" s="1"/>
  <c r="U4151" i="1"/>
  <c r="Y4151" i="1" s="1"/>
  <c r="I4151" i="1" s="1"/>
  <c r="R4142" i="1"/>
  <c r="V4142" i="1" s="1"/>
  <c r="R4137" i="1"/>
  <c r="V4137" i="1" s="1"/>
  <c r="U4135" i="1"/>
  <c r="Y4135" i="1" s="1"/>
  <c r="I4135" i="1" s="1"/>
  <c r="T4133" i="1"/>
  <c r="X4133" i="1" s="1"/>
  <c r="I4133" i="1" s="1"/>
  <c r="AH4128" i="1"/>
  <c r="AI4128" i="1" s="1"/>
  <c r="R4126" i="1"/>
  <c r="V4126" i="1" s="1"/>
  <c r="I4126" i="1" s="1"/>
  <c r="AC4124" i="1"/>
  <c r="AD4124" i="1" s="1"/>
  <c r="R4121" i="1"/>
  <c r="V4121" i="1" s="1"/>
  <c r="T4120" i="1"/>
  <c r="X4120" i="1" s="1"/>
  <c r="I4120" i="1" s="1"/>
  <c r="R4119" i="1"/>
  <c r="V4119" i="1" s="1"/>
  <c r="AA4118" i="1"/>
  <c r="AB4118" i="1" s="1"/>
  <c r="U4114" i="1"/>
  <c r="Y4114" i="1" s="1"/>
  <c r="T4111" i="1"/>
  <c r="X4111" i="1" s="1"/>
  <c r="AC4105" i="1"/>
  <c r="AD4105" i="1" s="1"/>
  <c r="T4103" i="1"/>
  <c r="X4103" i="1" s="1"/>
  <c r="S4101" i="1"/>
  <c r="W4101" i="1" s="1"/>
  <c r="R4100" i="1"/>
  <c r="V4100" i="1" s="1"/>
  <c r="R4093" i="1"/>
  <c r="V4093" i="1" s="1"/>
  <c r="I4093" i="1" s="1"/>
  <c r="AC4091" i="1"/>
  <c r="AD4091" i="1" s="1"/>
  <c r="L4091" i="1" s="1"/>
  <c r="T4091" i="1"/>
  <c r="X4091" i="1" s="1"/>
  <c r="AH4085" i="1"/>
  <c r="AI4085" i="1" s="1"/>
  <c r="R4082" i="1"/>
  <c r="V4082" i="1" s="1"/>
  <c r="AF4081" i="1"/>
  <c r="AG4081" i="1" s="1"/>
  <c r="K4081" i="1" s="1"/>
  <c r="AH4081" i="1"/>
  <c r="AI4081" i="1" s="1"/>
  <c r="T4078" i="1"/>
  <c r="X4078" i="1" s="1"/>
  <c r="S4070" i="1"/>
  <c r="W4070" i="1" s="1"/>
  <c r="AH4066" i="1"/>
  <c r="AI4066" i="1" s="1"/>
  <c r="K4066" i="1" s="1"/>
  <c r="AC4066" i="1"/>
  <c r="AD4066" i="1" s="1"/>
  <c r="L4066" i="1" s="1"/>
  <c r="R4063" i="1"/>
  <c r="V4063" i="1" s="1"/>
  <c r="AF4047" i="1"/>
  <c r="AG4047" i="1" s="1"/>
  <c r="K4047" i="1" s="1"/>
  <c r="R4030" i="1"/>
  <c r="V4030" i="1" s="1"/>
  <c r="I4030" i="1" s="1"/>
  <c r="T4022" i="1"/>
  <c r="X4022" i="1" s="1"/>
  <c r="AA4017" i="1"/>
  <c r="AB4017" i="1" s="1"/>
  <c r="AC4017" i="1"/>
  <c r="AD4017" i="1" s="1"/>
  <c r="L4017" i="1" s="1"/>
  <c r="AH4017" i="1"/>
  <c r="AI4017" i="1" s="1"/>
  <c r="K4017" i="1" s="1"/>
  <c r="AC4008" i="1"/>
  <c r="AD4008" i="1" s="1"/>
  <c r="L4008" i="1" s="1"/>
  <c r="AA4008" i="1"/>
  <c r="AB4008" i="1" s="1"/>
  <c r="AF4008" i="1"/>
  <c r="AG4008" i="1" s="1"/>
  <c r="R3999" i="1"/>
  <c r="V3999" i="1" s="1"/>
  <c r="I3999" i="1" s="1"/>
  <c r="AA3995" i="1"/>
  <c r="AB3995" i="1" s="1"/>
  <c r="AC3995" i="1"/>
  <c r="AD3995" i="1" s="1"/>
  <c r="L3995" i="1" s="1"/>
  <c r="AF3995" i="1"/>
  <c r="AG3995" i="1" s="1"/>
  <c r="R3995" i="1"/>
  <c r="V3995" i="1" s="1"/>
  <c r="T3995" i="1"/>
  <c r="X3995" i="1" s="1"/>
  <c r="I3995" i="1" s="1"/>
  <c r="T3987" i="1"/>
  <c r="X3987" i="1" s="1"/>
  <c r="U3987" i="1"/>
  <c r="Y3987" i="1" s="1"/>
  <c r="AC3983" i="1"/>
  <c r="AD3983" i="1" s="1"/>
  <c r="AH3983" i="1"/>
  <c r="AI3983" i="1" s="1"/>
  <c r="R3983" i="1"/>
  <c r="V3983" i="1" s="1"/>
  <c r="I3983" i="1" s="1"/>
  <c r="U3983" i="1"/>
  <c r="Y3983" i="1" s="1"/>
  <c r="AA3974" i="1"/>
  <c r="AB3974" i="1" s="1"/>
  <c r="L3974" i="1" s="1"/>
  <c r="AC3974" i="1"/>
  <c r="AD3974" i="1" s="1"/>
  <c r="AF3974" i="1"/>
  <c r="AG3974" i="1" s="1"/>
  <c r="K3974" i="1" s="1"/>
  <c r="U3955" i="1"/>
  <c r="Y3955" i="1" s="1"/>
  <c r="T3955" i="1"/>
  <c r="X3955" i="1" s="1"/>
  <c r="I3955" i="1" s="1"/>
  <c r="R3926" i="1"/>
  <c r="V3926" i="1" s="1"/>
  <c r="I3926" i="1" s="1"/>
  <c r="S3926" i="1"/>
  <c r="W3926" i="1" s="1"/>
  <c r="T3877" i="1"/>
  <c r="X3877" i="1" s="1"/>
  <c r="I3877" i="1" s="1"/>
  <c r="R3877" i="1"/>
  <c r="V3877" i="1" s="1"/>
  <c r="S3875" i="1"/>
  <c r="W3875" i="1" s="1"/>
  <c r="AF3875" i="1"/>
  <c r="AG3875" i="1" s="1"/>
  <c r="K3875" i="1" s="1"/>
  <c r="AH3875" i="1"/>
  <c r="AI3875" i="1" s="1"/>
  <c r="T3875" i="1"/>
  <c r="X3875" i="1" s="1"/>
  <c r="U3875" i="1"/>
  <c r="Y3875" i="1" s="1"/>
  <c r="AA3875" i="1"/>
  <c r="AB3875" i="1" s="1"/>
  <c r="L3875" i="1" s="1"/>
  <c r="AC3875" i="1"/>
  <c r="AD3875" i="1" s="1"/>
  <c r="R3860" i="1"/>
  <c r="V3860" i="1" s="1"/>
  <c r="AH3860" i="1"/>
  <c r="AI3860" i="1" s="1"/>
  <c r="K3860" i="1" s="1"/>
  <c r="T3813" i="1"/>
  <c r="X3813" i="1" s="1"/>
  <c r="R3813" i="1"/>
  <c r="V3813" i="1" s="1"/>
  <c r="I3813" i="1" s="1"/>
  <c r="S3811" i="1"/>
  <c r="W3811" i="1" s="1"/>
  <c r="AF3811" i="1"/>
  <c r="AG3811" i="1" s="1"/>
  <c r="AH3811" i="1"/>
  <c r="AI3811" i="1" s="1"/>
  <c r="K3811" i="1" s="1"/>
  <c r="T3811" i="1"/>
  <c r="X3811" i="1" s="1"/>
  <c r="I3811" i="1" s="1"/>
  <c r="U3811" i="1"/>
  <c r="Y3811" i="1" s="1"/>
  <c r="AA3811" i="1"/>
  <c r="AB3811" i="1" s="1"/>
  <c r="AC3811" i="1"/>
  <c r="AD3811" i="1" s="1"/>
  <c r="L3811" i="1" s="1"/>
  <c r="R3761" i="1"/>
  <c r="V3761" i="1" s="1"/>
  <c r="AC3761" i="1"/>
  <c r="AD3761" i="1" s="1"/>
  <c r="L3761" i="1" s="1"/>
  <c r="AH3761" i="1"/>
  <c r="AI3761" i="1" s="1"/>
  <c r="K3761" i="1" s="1"/>
  <c r="AA3761" i="1"/>
  <c r="AB3761" i="1" s="1"/>
  <c r="AF3761" i="1"/>
  <c r="AG3761" i="1" s="1"/>
  <c r="U3746" i="1"/>
  <c r="Y3746" i="1" s="1"/>
  <c r="I3746" i="1" s="1"/>
  <c r="S3746" i="1"/>
  <c r="W3746" i="1" s="1"/>
  <c r="R3746" i="1"/>
  <c r="V3746" i="1" s="1"/>
  <c r="T3746" i="1"/>
  <c r="X3746" i="1" s="1"/>
  <c r="AH3705" i="1"/>
  <c r="AI3705" i="1" s="1"/>
  <c r="R3705" i="1"/>
  <c r="V3705" i="1" s="1"/>
  <c r="I3705" i="1" s="1"/>
  <c r="AA3705" i="1"/>
  <c r="AB3705" i="1" s="1"/>
  <c r="L3705" i="1" s="1"/>
  <c r="AC3705" i="1"/>
  <c r="AD3705" i="1" s="1"/>
  <c r="AF3705" i="1"/>
  <c r="AG3705" i="1" s="1"/>
  <c r="K3705" i="1" s="1"/>
  <c r="T3825" i="1"/>
  <c r="X3825" i="1" s="1"/>
  <c r="I3825" i="1" s="1"/>
  <c r="R3825" i="1"/>
  <c r="V3825" i="1" s="1"/>
  <c r="R3771" i="1"/>
  <c r="V3771" i="1" s="1"/>
  <c r="I3771" i="1" s="1"/>
  <c r="T3771" i="1"/>
  <c r="X3771" i="1" s="1"/>
  <c r="U3771" i="1"/>
  <c r="Y3771" i="1" s="1"/>
  <c r="S3757" i="1"/>
  <c r="W3757" i="1" s="1"/>
  <c r="AC3757" i="1"/>
  <c r="AD3757" i="1" s="1"/>
  <c r="L3757" i="1" s="1"/>
  <c r="AH3757" i="1"/>
  <c r="AI3757" i="1" s="1"/>
  <c r="K3757" i="1" s="1"/>
  <c r="R3757" i="1"/>
  <c r="V3757" i="1" s="1"/>
  <c r="AA3757" i="1"/>
  <c r="AB3757" i="1" s="1"/>
  <c r="AF3757" i="1"/>
  <c r="AG3757" i="1" s="1"/>
  <c r="T4216" i="1"/>
  <c r="X4216" i="1" s="1"/>
  <c r="S4215" i="1"/>
  <c r="W4215" i="1" s="1"/>
  <c r="I4215" i="1" s="1"/>
  <c r="U4209" i="1"/>
  <c r="Y4209" i="1" s="1"/>
  <c r="T4200" i="1"/>
  <c r="X4200" i="1" s="1"/>
  <c r="S4199" i="1"/>
  <c r="W4199" i="1" s="1"/>
  <c r="S4188" i="1"/>
  <c r="W4188" i="1" s="1"/>
  <c r="T4187" i="1"/>
  <c r="X4187" i="1" s="1"/>
  <c r="I4187" i="1" s="1"/>
  <c r="AC4182" i="1"/>
  <c r="AD4182" i="1" s="1"/>
  <c r="L4182" i="1" s="1"/>
  <c r="T4159" i="1"/>
  <c r="X4159" i="1" s="1"/>
  <c r="I4159" i="1" s="1"/>
  <c r="AF4155" i="1"/>
  <c r="AG4155" i="1" s="1"/>
  <c r="K4155" i="1" s="1"/>
  <c r="R4153" i="1"/>
  <c r="V4153" i="1" s="1"/>
  <c r="T4152" i="1"/>
  <c r="X4152" i="1" s="1"/>
  <c r="I4152" i="1" s="1"/>
  <c r="S4147" i="1"/>
  <c r="W4147" i="1" s="1"/>
  <c r="AA4144" i="1"/>
  <c r="AB4144" i="1" s="1"/>
  <c r="AH4139" i="1"/>
  <c r="AI4139" i="1" s="1"/>
  <c r="K4139" i="1" s="1"/>
  <c r="R4139" i="1"/>
  <c r="V4139" i="1" s="1"/>
  <c r="R4138" i="1"/>
  <c r="V4138" i="1" s="1"/>
  <c r="I4138" i="1" s="1"/>
  <c r="T4134" i="1"/>
  <c r="X4134" i="1" s="1"/>
  <c r="I4134" i="1" s="1"/>
  <c r="AH4122" i="1"/>
  <c r="AI4122" i="1" s="1"/>
  <c r="K4122" i="1" s="1"/>
  <c r="T4118" i="1"/>
  <c r="X4118" i="1" s="1"/>
  <c r="I4118" i="1" s="1"/>
  <c r="R4113" i="1"/>
  <c r="V4113" i="1" s="1"/>
  <c r="AF4085" i="1"/>
  <c r="AG4085" i="1" s="1"/>
  <c r="K4085" i="1" s="1"/>
  <c r="R4083" i="1"/>
  <c r="V4083" i="1" s="1"/>
  <c r="I4083" i="1" s="1"/>
  <c r="U4082" i="1"/>
  <c r="Y4082" i="1" s="1"/>
  <c r="AF4082" i="1"/>
  <c r="AG4082" i="1" s="1"/>
  <c r="T4082" i="1"/>
  <c r="X4082" i="1" s="1"/>
  <c r="I4082" i="1" s="1"/>
  <c r="AA4082" i="1"/>
  <c r="AB4082" i="1" s="1"/>
  <c r="AF4077" i="1"/>
  <c r="AG4077" i="1" s="1"/>
  <c r="K4077" i="1" s="1"/>
  <c r="AA4077" i="1"/>
  <c r="AB4077" i="1" s="1"/>
  <c r="L4077" i="1" s="1"/>
  <c r="AH4061" i="1"/>
  <c r="AI4061" i="1" s="1"/>
  <c r="AA4061" i="1"/>
  <c r="AB4061" i="1" s="1"/>
  <c r="L4061" i="1" s="1"/>
  <c r="AC4061" i="1"/>
  <c r="AD4061" i="1" s="1"/>
  <c r="AA4047" i="1"/>
  <c r="AB4047" i="1" s="1"/>
  <c r="L4047" i="1" s="1"/>
  <c r="AF4034" i="1"/>
  <c r="AG4034" i="1" s="1"/>
  <c r="K4034" i="1" s="1"/>
  <c r="AH4034" i="1"/>
  <c r="AI4034" i="1" s="1"/>
  <c r="R4018" i="1"/>
  <c r="V4018" i="1" s="1"/>
  <c r="S4018" i="1"/>
  <c r="W4018" i="1" s="1"/>
  <c r="S4001" i="1"/>
  <c r="W4001" i="1" s="1"/>
  <c r="AC4001" i="1"/>
  <c r="AD4001" i="1" s="1"/>
  <c r="AF4001" i="1"/>
  <c r="AG4001" i="1" s="1"/>
  <c r="K4001" i="1" s="1"/>
  <c r="R4001" i="1"/>
  <c r="V4001" i="1" s="1"/>
  <c r="I4001" i="1" s="1"/>
  <c r="S3863" i="1"/>
  <c r="W3863" i="1" s="1"/>
  <c r="AH3863" i="1"/>
  <c r="AI3863" i="1" s="1"/>
  <c r="T3863" i="1"/>
  <c r="X3863" i="1" s="1"/>
  <c r="U3863" i="1"/>
  <c r="Y3863" i="1" s="1"/>
  <c r="AA3863" i="1"/>
  <c r="AB3863" i="1" s="1"/>
  <c r="L3863" i="1" s="1"/>
  <c r="AC3863" i="1"/>
  <c r="AD3863" i="1" s="1"/>
  <c r="S3842" i="1"/>
  <c r="W3842" i="1" s="1"/>
  <c r="T3842" i="1"/>
  <c r="X3842" i="1" s="1"/>
  <c r="I3842" i="1" s="1"/>
  <c r="R3680" i="1"/>
  <c r="V3680" i="1" s="1"/>
  <c r="AH3680" i="1"/>
  <c r="AI3680" i="1" s="1"/>
  <c r="K3680" i="1" s="1"/>
  <c r="R3275" i="1"/>
  <c r="V3275" i="1" s="1"/>
  <c r="I3275" i="1" s="1"/>
  <c r="T3275" i="1"/>
  <c r="X3275" i="1" s="1"/>
  <c r="U3275" i="1"/>
  <c r="Y3275" i="1" s="1"/>
  <c r="AH3209" i="1"/>
  <c r="AI3209" i="1" s="1"/>
  <c r="K3209" i="1" s="1"/>
  <c r="AA3209" i="1"/>
  <c r="AB3209" i="1" s="1"/>
  <c r="AC3209" i="1"/>
  <c r="AD3209" i="1" s="1"/>
  <c r="L3209" i="1" s="1"/>
  <c r="U4090" i="1"/>
  <c r="Y4090" i="1" s="1"/>
  <c r="S4087" i="1"/>
  <c r="W4087" i="1" s="1"/>
  <c r="R4075" i="1"/>
  <c r="V4075" i="1" s="1"/>
  <c r="R4074" i="1"/>
  <c r="V4074" i="1" s="1"/>
  <c r="I4074" i="1" s="1"/>
  <c r="R4062" i="1"/>
  <c r="V4062" i="1" s="1"/>
  <c r="I4062" i="1" s="1"/>
  <c r="T4060" i="1"/>
  <c r="X4060" i="1" s="1"/>
  <c r="S4055" i="1"/>
  <c r="W4055" i="1" s="1"/>
  <c r="T4053" i="1"/>
  <c r="X4053" i="1" s="1"/>
  <c r="T4051" i="1"/>
  <c r="X4051" i="1" s="1"/>
  <c r="AA4050" i="1"/>
  <c r="AB4050" i="1" s="1"/>
  <c r="L4050" i="1" s="1"/>
  <c r="T4043" i="1"/>
  <c r="X4043" i="1" s="1"/>
  <c r="S4039" i="1"/>
  <c r="W4039" i="1" s="1"/>
  <c r="T4033" i="1"/>
  <c r="X4033" i="1" s="1"/>
  <c r="AA4030" i="1"/>
  <c r="AB4030" i="1" s="1"/>
  <c r="L4030" i="1" s="1"/>
  <c r="AC4028" i="1"/>
  <c r="AD4028" i="1" s="1"/>
  <c r="S4027" i="1"/>
  <c r="W4027" i="1" s="1"/>
  <c r="R4025" i="1"/>
  <c r="V4025" i="1" s="1"/>
  <c r="T4024" i="1"/>
  <c r="X4024" i="1" s="1"/>
  <c r="R4023" i="1"/>
  <c r="V4023" i="1" s="1"/>
  <c r="AA4022" i="1"/>
  <c r="AB4022" i="1" s="1"/>
  <c r="L4022" i="1" s="1"/>
  <c r="U4018" i="1"/>
  <c r="Y4018" i="1" s="1"/>
  <c r="I4018" i="1" s="1"/>
  <c r="S4015" i="1"/>
  <c r="W4015" i="1" s="1"/>
  <c r="AC4010" i="1"/>
  <c r="AD4010" i="1" s="1"/>
  <c r="R4004" i="1"/>
  <c r="V4004" i="1" s="1"/>
  <c r="I4004" i="1" s="1"/>
  <c r="AA3999" i="1"/>
  <c r="AB3999" i="1" s="1"/>
  <c r="L3999" i="1" s="1"/>
  <c r="R3997" i="1"/>
  <c r="V3997" i="1" s="1"/>
  <c r="R3996" i="1"/>
  <c r="V3996" i="1" s="1"/>
  <c r="I3996" i="1" s="1"/>
  <c r="AF3992" i="1"/>
  <c r="AG3992" i="1" s="1"/>
  <c r="K3992" i="1" s="1"/>
  <c r="U3990" i="1"/>
  <c r="Y3990" i="1" s="1"/>
  <c r="R3989" i="1"/>
  <c r="V3989" i="1" s="1"/>
  <c r="I3989" i="1" s="1"/>
  <c r="R3987" i="1"/>
  <c r="V3987" i="1" s="1"/>
  <c r="I3987" i="1" s="1"/>
  <c r="AC3985" i="1"/>
  <c r="AD3985" i="1" s="1"/>
  <c r="L3985" i="1" s="1"/>
  <c r="S3982" i="1"/>
  <c r="W3982" i="1" s="1"/>
  <c r="I3982" i="1" s="1"/>
  <c r="U3981" i="1"/>
  <c r="Y3981" i="1" s="1"/>
  <c r="U3978" i="1"/>
  <c r="Y3978" i="1" s="1"/>
  <c r="U3977" i="1"/>
  <c r="Y3977" i="1" s="1"/>
  <c r="AF3975" i="1"/>
  <c r="AG3975" i="1" s="1"/>
  <c r="S3971" i="1"/>
  <c r="W3971" i="1" s="1"/>
  <c r="R3970" i="1"/>
  <c r="V3970" i="1" s="1"/>
  <c r="R3969" i="1"/>
  <c r="V3969" i="1" s="1"/>
  <c r="AC3959" i="1"/>
  <c r="AD3959" i="1" s="1"/>
  <c r="L3959" i="1" s="1"/>
  <c r="T3954" i="1"/>
  <c r="X3954" i="1" s="1"/>
  <c r="AH3952" i="1"/>
  <c r="AI3952" i="1" s="1"/>
  <c r="K3952" i="1" s="1"/>
  <c r="AH3950" i="1"/>
  <c r="AI3950" i="1" s="1"/>
  <c r="T3946" i="1"/>
  <c r="X3946" i="1" s="1"/>
  <c r="I3946" i="1" s="1"/>
  <c r="AF3945" i="1"/>
  <c r="AG3945" i="1" s="1"/>
  <c r="T3943" i="1"/>
  <c r="X3943" i="1" s="1"/>
  <c r="I3943" i="1" s="1"/>
  <c r="AH3941" i="1"/>
  <c r="AI3941" i="1" s="1"/>
  <c r="AC3939" i="1"/>
  <c r="AD3939" i="1" s="1"/>
  <c r="L3939" i="1" s="1"/>
  <c r="R3938" i="1"/>
  <c r="V3938" i="1" s="1"/>
  <c r="R3935" i="1"/>
  <c r="V3935" i="1" s="1"/>
  <c r="R3934" i="1"/>
  <c r="V3934" i="1" s="1"/>
  <c r="R3931" i="1"/>
  <c r="V3931" i="1" s="1"/>
  <c r="T3930" i="1"/>
  <c r="X3930" i="1" s="1"/>
  <c r="AC3929" i="1"/>
  <c r="AD3929" i="1" s="1"/>
  <c r="L3929" i="1" s="1"/>
  <c r="U3926" i="1"/>
  <c r="Y3926" i="1" s="1"/>
  <c r="R3925" i="1"/>
  <c r="V3925" i="1" s="1"/>
  <c r="AA3923" i="1"/>
  <c r="AB3923" i="1" s="1"/>
  <c r="R3919" i="1"/>
  <c r="V3919" i="1" s="1"/>
  <c r="S3918" i="1"/>
  <c r="W3918" i="1" s="1"/>
  <c r="AC3917" i="1"/>
  <c r="AD3917" i="1" s="1"/>
  <c r="AA3914" i="1"/>
  <c r="AB3914" i="1" s="1"/>
  <c r="L3914" i="1" s="1"/>
  <c r="AF3913" i="1"/>
  <c r="AG3913" i="1" s="1"/>
  <c r="T3911" i="1"/>
  <c r="X3911" i="1" s="1"/>
  <c r="AA3910" i="1"/>
  <c r="AB3910" i="1" s="1"/>
  <c r="S3909" i="1"/>
  <c r="W3909" i="1" s="1"/>
  <c r="R3907" i="1"/>
  <c r="V3907" i="1" s="1"/>
  <c r="S3906" i="1"/>
  <c r="W3906" i="1" s="1"/>
  <c r="I3906" i="1" s="1"/>
  <c r="AC3905" i="1"/>
  <c r="AD3905" i="1" s="1"/>
  <c r="S3902" i="1"/>
  <c r="W3902" i="1" s="1"/>
  <c r="I3902" i="1" s="1"/>
  <c r="AC3901" i="1"/>
  <c r="AD3901" i="1" s="1"/>
  <c r="L3901" i="1" s="1"/>
  <c r="AA3898" i="1"/>
  <c r="AB3898" i="1" s="1"/>
  <c r="AH3896" i="1"/>
  <c r="AI3896" i="1" s="1"/>
  <c r="K3896" i="1" s="1"/>
  <c r="AH3890" i="1"/>
  <c r="AI3890" i="1" s="1"/>
  <c r="K3890" i="1" s="1"/>
  <c r="R3889" i="1"/>
  <c r="V3889" i="1" s="1"/>
  <c r="R3886" i="1"/>
  <c r="V3886" i="1" s="1"/>
  <c r="AC3885" i="1"/>
  <c r="AD3885" i="1" s="1"/>
  <c r="T3882" i="1"/>
  <c r="X3882" i="1" s="1"/>
  <c r="AF3881" i="1"/>
  <c r="AG3881" i="1" s="1"/>
  <c r="K3881" i="1" s="1"/>
  <c r="T3879" i="1"/>
  <c r="X3879" i="1" s="1"/>
  <c r="I3879" i="1" s="1"/>
  <c r="S3877" i="1"/>
  <c r="W3877" i="1" s="1"/>
  <c r="AH3874" i="1"/>
  <c r="AI3874" i="1" s="1"/>
  <c r="K3874" i="1" s="1"/>
  <c r="AA3873" i="1"/>
  <c r="AB3873" i="1" s="1"/>
  <c r="R3872" i="1"/>
  <c r="V3872" i="1" s="1"/>
  <c r="T3871" i="1"/>
  <c r="X3871" i="1" s="1"/>
  <c r="AA3867" i="1"/>
  <c r="AB3867" i="1" s="1"/>
  <c r="L3867" i="1" s="1"/>
  <c r="U3866" i="1"/>
  <c r="Y3866" i="1" s="1"/>
  <c r="I3866" i="1" s="1"/>
  <c r="T3865" i="1"/>
  <c r="X3865" i="1" s="1"/>
  <c r="AH3862" i="1"/>
  <c r="AI3862" i="1" s="1"/>
  <c r="AH3859" i="1"/>
  <c r="AI3859" i="1" s="1"/>
  <c r="K3859" i="1" s="1"/>
  <c r="T3858" i="1"/>
  <c r="X3858" i="1" s="1"/>
  <c r="AC3849" i="1"/>
  <c r="AD3849" i="1" s="1"/>
  <c r="T3847" i="1"/>
  <c r="X3847" i="1" s="1"/>
  <c r="AA3843" i="1"/>
  <c r="AB3843" i="1" s="1"/>
  <c r="AH3839" i="1"/>
  <c r="AI3839" i="1" s="1"/>
  <c r="T3838" i="1"/>
  <c r="X3838" i="1" s="1"/>
  <c r="AF3837" i="1"/>
  <c r="AG3837" i="1" s="1"/>
  <c r="K3837" i="1" s="1"/>
  <c r="U3835" i="1"/>
  <c r="Y3835" i="1" s="1"/>
  <c r="T3833" i="1"/>
  <c r="X3833" i="1" s="1"/>
  <c r="R3830" i="1"/>
  <c r="V3830" i="1" s="1"/>
  <c r="AC3829" i="1"/>
  <c r="AD3829" i="1" s="1"/>
  <c r="U3827" i="1"/>
  <c r="Y3827" i="1" s="1"/>
  <c r="I3827" i="1" s="1"/>
  <c r="S3825" i="1"/>
  <c r="W3825" i="1" s="1"/>
  <c r="AH3822" i="1"/>
  <c r="AI3822" i="1" s="1"/>
  <c r="R3821" i="1"/>
  <c r="V3821" i="1" s="1"/>
  <c r="AH3819" i="1"/>
  <c r="AI3819" i="1" s="1"/>
  <c r="K3819" i="1" s="1"/>
  <c r="R3819" i="1"/>
  <c r="V3819" i="1" s="1"/>
  <c r="S3818" i="1"/>
  <c r="W3818" i="1" s="1"/>
  <c r="AC3817" i="1"/>
  <c r="AD3817" i="1" s="1"/>
  <c r="U3815" i="1"/>
  <c r="Y3815" i="1" s="1"/>
  <c r="S3813" i="1"/>
  <c r="W3813" i="1" s="1"/>
  <c r="AH3810" i="1"/>
  <c r="AI3810" i="1" s="1"/>
  <c r="K3810" i="1" s="1"/>
  <c r="AA3809" i="1"/>
  <c r="AB3809" i="1" s="1"/>
  <c r="R3808" i="1"/>
  <c r="V3808" i="1" s="1"/>
  <c r="T3807" i="1"/>
  <c r="X3807" i="1" s="1"/>
  <c r="I3807" i="1" s="1"/>
  <c r="S3805" i="1"/>
  <c r="W3805" i="1" s="1"/>
  <c r="R3799" i="1"/>
  <c r="V3799" i="1" s="1"/>
  <c r="S3798" i="1"/>
  <c r="W3798" i="1" s="1"/>
  <c r="AC3797" i="1"/>
  <c r="AD3797" i="1" s="1"/>
  <c r="U3795" i="1"/>
  <c r="Y3795" i="1" s="1"/>
  <c r="T3793" i="1"/>
  <c r="X3793" i="1" s="1"/>
  <c r="I3793" i="1" s="1"/>
  <c r="R3790" i="1"/>
  <c r="V3790" i="1" s="1"/>
  <c r="AC3789" i="1"/>
  <c r="AD3789" i="1" s="1"/>
  <c r="L3789" i="1" s="1"/>
  <c r="T3787" i="1"/>
  <c r="X3787" i="1" s="1"/>
  <c r="S3785" i="1"/>
  <c r="W3785" i="1" s="1"/>
  <c r="AH3782" i="1"/>
  <c r="AI3782" i="1" s="1"/>
  <c r="R3781" i="1"/>
  <c r="V3781" i="1" s="1"/>
  <c r="I3781" i="1" s="1"/>
  <c r="AH3779" i="1"/>
  <c r="AI3779" i="1" s="1"/>
  <c r="K3779" i="1" s="1"/>
  <c r="T3778" i="1"/>
  <c r="X3778" i="1" s="1"/>
  <c r="R3770" i="1"/>
  <c r="V3770" i="1" s="1"/>
  <c r="AA3769" i="1"/>
  <c r="AB3769" i="1" s="1"/>
  <c r="L3769" i="1" s="1"/>
  <c r="R3767" i="1"/>
  <c r="V3767" i="1" s="1"/>
  <c r="U3767" i="1"/>
  <c r="Y3767" i="1" s="1"/>
  <c r="U3766" i="1"/>
  <c r="Y3766" i="1" s="1"/>
  <c r="R3766" i="1"/>
  <c r="V3766" i="1" s="1"/>
  <c r="T3766" i="1"/>
  <c r="X3766" i="1" s="1"/>
  <c r="I3766" i="1" s="1"/>
  <c r="AF3766" i="1"/>
  <c r="AG3766" i="1" s="1"/>
  <c r="S3755" i="1"/>
  <c r="W3755" i="1" s="1"/>
  <c r="T3755" i="1"/>
  <c r="X3755" i="1" s="1"/>
  <c r="AA3755" i="1"/>
  <c r="AB3755" i="1" s="1"/>
  <c r="L3755" i="1" s="1"/>
  <c r="AH3755" i="1"/>
  <c r="AI3755" i="1" s="1"/>
  <c r="AH3753" i="1"/>
  <c r="AI3753" i="1" s="1"/>
  <c r="R3753" i="1"/>
  <c r="V3753" i="1" s="1"/>
  <c r="I3753" i="1" s="1"/>
  <c r="AC3753" i="1"/>
  <c r="AD3753" i="1" s="1"/>
  <c r="R3749" i="1"/>
  <c r="V3749" i="1" s="1"/>
  <c r="I3749" i="1" s="1"/>
  <c r="AA3743" i="1"/>
  <c r="AB3743" i="1" s="1"/>
  <c r="L3743" i="1" s="1"/>
  <c r="R3737" i="1"/>
  <c r="V3737" i="1" s="1"/>
  <c r="I3737" i="1" s="1"/>
  <c r="S3731" i="1"/>
  <c r="W3731" i="1" s="1"/>
  <c r="AC3731" i="1"/>
  <c r="AD3731" i="1" s="1"/>
  <c r="L3731" i="1" s="1"/>
  <c r="AF3731" i="1"/>
  <c r="AG3731" i="1" s="1"/>
  <c r="T3731" i="1"/>
  <c r="X3731" i="1" s="1"/>
  <c r="I3731" i="1" s="1"/>
  <c r="U3731" i="1"/>
  <c r="Y3731" i="1" s="1"/>
  <c r="R3716" i="1"/>
  <c r="V3716" i="1" s="1"/>
  <c r="AH3716" i="1"/>
  <c r="AI3716" i="1" s="1"/>
  <c r="K3716" i="1" s="1"/>
  <c r="AH3714" i="1"/>
  <c r="AI3714" i="1" s="1"/>
  <c r="T3711" i="1"/>
  <c r="X3711" i="1" s="1"/>
  <c r="AC3709" i="1"/>
  <c r="AD3709" i="1" s="1"/>
  <c r="L3709" i="1" s="1"/>
  <c r="AH3709" i="1"/>
  <c r="AI3709" i="1" s="1"/>
  <c r="K3709" i="1" s="1"/>
  <c r="R3709" i="1"/>
  <c r="V3709" i="1" s="1"/>
  <c r="AF3702" i="1"/>
  <c r="AG3702" i="1" s="1"/>
  <c r="R3702" i="1"/>
  <c r="V3702" i="1" s="1"/>
  <c r="T3702" i="1"/>
  <c r="X3702" i="1" s="1"/>
  <c r="I3702" i="1" s="1"/>
  <c r="AA3702" i="1"/>
  <c r="AB3702" i="1" s="1"/>
  <c r="R3700" i="1"/>
  <c r="V3700" i="1" s="1"/>
  <c r="AH3700" i="1"/>
  <c r="AI3700" i="1" s="1"/>
  <c r="K3700" i="1" s="1"/>
  <c r="AA3686" i="1"/>
  <c r="AB3686" i="1" s="1"/>
  <c r="L3686" i="1" s="1"/>
  <c r="AC3686" i="1"/>
  <c r="AD3686" i="1" s="1"/>
  <c r="R3686" i="1"/>
  <c r="V3686" i="1" s="1"/>
  <c r="I3686" i="1" s="1"/>
  <c r="AH3686" i="1"/>
  <c r="AI3686" i="1" s="1"/>
  <c r="S3686" i="1"/>
  <c r="W3686" i="1" s="1"/>
  <c r="T3686" i="1"/>
  <c r="X3686" i="1" s="1"/>
  <c r="R3684" i="1"/>
  <c r="V3684" i="1" s="1"/>
  <c r="AH3684" i="1"/>
  <c r="AI3684" i="1" s="1"/>
  <c r="K3684" i="1" s="1"/>
  <c r="T3671" i="1"/>
  <c r="X3671" i="1" s="1"/>
  <c r="AC3662" i="1"/>
  <c r="AD3662" i="1" s="1"/>
  <c r="L3662" i="1" s="1"/>
  <c r="AF3662" i="1"/>
  <c r="AG3662" i="1" s="1"/>
  <c r="R3662" i="1"/>
  <c r="V3662" i="1" s="1"/>
  <c r="AH3662" i="1"/>
  <c r="AI3662" i="1" s="1"/>
  <c r="K3662" i="1" s="1"/>
  <c r="T3662" i="1"/>
  <c r="X3662" i="1" s="1"/>
  <c r="I3662" i="1" s="1"/>
  <c r="U3662" i="1"/>
  <c r="Y3662" i="1" s="1"/>
  <c r="AA3662" i="1"/>
  <c r="AB3662" i="1" s="1"/>
  <c r="AH3642" i="1"/>
  <c r="AI3642" i="1" s="1"/>
  <c r="K3642" i="1" s="1"/>
  <c r="T3642" i="1"/>
  <c r="X3642" i="1" s="1"/>
  <c r="I3642" i="1" s="1"/>
  <c r="U3642" i="1"/>
  <c r="Y3642" i="1" s="1"/>
  <c r="AA3642" i="1"/>
  <c r="AB3642" i="1" s="1"/>
  <c r="AC3642" i="1"/>
  <c r="AD3642" i="1" s="1"/>
  <c r="L3642" i="1" s="1"/>
  <c r="AF3642" i="1"/>
  <c r="AG3642" i="1" s="1"/>
  <c r="R3642" i="1"/>
  <c r="V3642" i="1" s="1"/>
  <c r="S3637" i="1"/>
  <c r="W3637" i="1" s="1"/>
  <c r="I3637" i="1" s="1"/>
  <c r="U3612" i="1"/>
  <c r="Y3612" i="1" s="1"/>
  <c r="T3572" i="1"/>
  <c r="X3572" i="1" s="1"/>
  <c r="S3572" i="1"/>
  <c r="W3572" i="1" s="1"/>
  <c r="I3572" i="1" s="1"/>
  <c r="U3572" i="1"/>
  <c r="Y3572" i="1" s="1"/>
  <c r="T3564" i="1"/>
  <c r="X3564" i="1" s="1"/>
  <c r="I3564" i="1" s="1"/>
  <c r="S3564" i="1"/>
  <c r="W3564" i="1" s="1"/>
  <c r="U3564" i="1"/>
  <c r="Y3564" i="1" s="1"/>
  <c r="T3496" i="1"/>
  <c r="X3496" i="1" s="1"/>
  <c r="I3496" i="1" s="1"/>
  <c r="S3496" i="1"/>
  <c r="W3496" i="1" s="1"/>
  <c r="U3496" i="1"/>
  <c r="Y3496" i="1" s="1"/>
  <c r="AH3359" i="1"/>
  <c r="AI3359" i="1" s="1"/>
  <c r="AF3359" i="1"/>
  <c r="AG3359" i="1" s="1"/>
  <c r="K3359" i="1" s="1"/>
  <c r="R3239" i="1"/>
  <c r="V3239" i="1" s="1"/>
  <c r="T3239" i="1"/>
  <c r="X3239" i="1" s="1"/>
  <c r="U3239" i="1"/>
  <c r="Y3239" i="1" s="1"/>
  <c r="AH2841" i="1"/>
  <c r="AI2841" i="1" s="1"/>
  <c r="S2841" i="1"/>
  <c r="W2841" i="1" s="1"/>
  <c r="U2841" i="1"/>
  <c r="Y2841" i="1" s="1"/>
  <c r="S4094" i="1"/>
  <c r="W4094" i="1" s="1"/>
  <c r="T4093" i="1"/>
  <c r="X4093" i="1" s="1"/>
  <c r="R4092" i="1"/>
  <c r="V4092" i="1" s="1"/>
  <c r="AC4090" i="1"/>
  <c r="AD4090" i="1" s="1"/>
  <c r="L4090" i="1" s="1"/>
  <c r="AF4087" i="1"/>
  <c r="AG4087" i="1" s="1"/>
  <c r="S4086" i="1"/>
  <c r="W4086" i="1" s="1"/>
  <c r="S4075" i="1"/>
  <c r="W4075" i="1" s="1"/>
  <c r="U4074" i="1"/>
  <c r="Y4074" i="1" s="1"/>
  <c r="U4073" i="1"/>
  <c r="Y4073" i="1" s="1"/>
  <c r="U4058" i="1"/>
  <c r="Y4058" i="1" s="1"/>
  <c r="AF4055" i="1"/>
  <c r="AG4055" i="1" s="1"/>
  <c r="K4055" i="1" s="1"/>
  <c r="S4054" i="1"/>
  <c r="W4054" i="1" s="1"/>
  <c r="AA4048" i="1"/>
  <c r="AB4048" i="1" s="1"/>
  <c r="T4031" i="1"/>
  <c r="X4031" i="1" s="1"/>
  <c r="I4031" i="1" s="1"/>
  <c r="AA4028" i="1"/>
  <c r="AB4028" i="1" s="1"/>
  <c r="L4028" i="1" s="1"/>
  <c r="AC4027" i="1"/>
  <c r="AD4027" i="1" s="1"/>
  <c r="L4027" i="1" s="1"/>
  <c r="AF4018" i="1"/>
  <c r="AG4018" i="1" s="1"/>
  <c r="U4017" i="1"/>
  <c r="Y4017" i="1" s="1"/>
  <c r="S4005" i="1"/>
  <c r="W4005" i="1" s="1"/>
  <c r="I4005" i="1" s="1"/>
  <c r="R4003" i="1"/>
  <c r="V4003" i="1" s="1"/>
  <c r="R4002" i="1"/>
  <c r="V4002" i="1" s="1"/>
  <c r="AF3990" i="1"/>
  <c r="AG3990" i="1" s="1"/>
  <c r="K3990" i="1" s="1"/>
  <c r="S3987" i="1"/>
  <c r="W3987" i="1" s="1"/>
  <c r="AA3985" i="1"/>
  <c r="AB3985" i="1" s="1"/>
  <c r="AH3978" i="1"/>
  <c r="AI3978" i="1" s="1"/>
  <c r="AC3975" i="1"/>
  <c r="AD3975" i="1" s="1"/>
  <c r="L3975" i="1" s="1"/>
  <c r="S3973" i="1"/>
  <c r="W3973" i="1" s="1"/>
  <c r="T3972" i="1"/>
  <c r="X3972" i="1" s="1"/>
  <c r="I3972" i="1" s="1"/>
  <c r="R3967" i="1"/>
  <c r="V3967" i="1" s="1"/>
  <c r="I3967" i="1" s="1"/>
  <c r="T3962" i="1"/>
  <c r="X3962" i="1" s="1"/>
  <c r="I3962" i="1" s="1"/>
  <c r="AF3960" i="1"/>
  <c r="AG3960" i="1" s="1"/>
  <c r="AA3959" i="1"/>
  <c r="AB3959" i="1" s="1"/>
  <c r="U3958" i="1"/>
  <c r="Y3958" i="1" s="1"/>
  <c r="AH3956" i="1"/>
  <c r="AI3956" i="1" s="1"/>
  <c r="K3956" i="1" s="1"/>
  <c r="S3954" i="1"/>
  <c r="W3954" i="1" s="1"/>
  <c r="I3954" i="1" s="1"/>
  <c r="AC3951" i="1"/>
  <c r="AD3951" i="1" s="1"/>
  <c r="L3951" i="1" s="1"/>
  <c r="AF3950" i="1"/>
  <c r="AG3950" i="1" s="1"/>
  <c r="K3950" i="1" s="1"/>
  <c r="U3949" i="1"/>
  <c r="Y3949" i="1" s="1"/>
  <c r="S3946" i="1"/>
  <c r="W3946" i="1" s="1"/>
  <c r="AC3945" i="1"/>
  <c r="AD3945" i="1" s="1"/>
  <c r="L3945" i="1" s="1"/>
  <c r="AF3941" i="1"/>
  <c r="AG3941" i="1" s="1"/>
  <c r="K3941" i="1" s="1"/>
  <c r="AA3939" i="1"/>
  <c r="AB3939" i="1" s="1"/>
  <c r="R3937" i="1"/>
  <c r="V3937" i="1" s="1"/>
  <c r="I3937" i="1" s="1"/>
  <c r="S3930" i="1"/>
  <c r="W3930" i="1" s="1"/>
  <c r="I3930" i="1" s="1"/>
  <c r="U3927" i="1"/>
  <c r="Y3927" i="1" s="1"/>
  <c r="I3927" i="1" s="1"/>
  <c r="AC3926" i="1"/>
  <c r="AD3926" i="1" s="1"/>
  <c r="U3923" i="1"/>
  <c r="Y3923" i="1" s="1"/>
  <c r="U3922" i="1"/>
  <c r="Y3922" i="1" s="1"/>
  <c r="R3918" i="1"/>
  <c r="V3918" i="1" s="1"/>
  <c r="AA3917" i="1"/>
  <c r="AB3917" i="1" s="1"/>
  <c r="L3917" i="1" s="1"/>
  <c r="T3914" i="1"/>
  <c r="X3914" i="1" s="1"/>
  <c r="T3910" i="1"/>
  <c r="X3910" i="1" s="1"/>
  <c r="AH3909" i="1"/>
  <c r="AI3909" i="1" s="1"/>
  <c r="K3909" i="1" s="1"/>
  <c r="AH3908" i="1"/>
  <c r="AI3908" i="1" s="1"/>
  <c r="K3908" i="1" s="1"/>
  <c r="R3906" i="1"/>
  <c r="V3906" i="1" s="1"/>
  <c r="AA3905" i="1"/>
  <c r="AB3905" i="1" s="1"/>
  <c r="L3905" i="1" s="1"/>
  <c r="AH3903" i="1"/>
  <c r="AI3903" i="1" s="1"/>
  <c r="R3903" i="1"/>
  <c r="V3903" i="1" s="1"/>
  <c r="I3903" i="1" s="1"/>
  <c r="R3902" i="1"/>
  <c r="V3902" i="1" s="1"/>
  <c r="AA3901" i="1"/>
  <c r="AB3901" i="1" s="1"/>
  <c r="T3898" i="1"/>
  <c r="X3898" i="1" s="1"/>
  <c r="AH3894" i="1"/>
  <c r="AI3894" i="1" s="1"/>
  <c r="AF3890" i="1"/>
  <c r="AG3890" i="1" s="1"/>
  <c r="AA3885" i="1"/>
  <c r="AB3885" i="1" s="1"/>
  <c r="L3885" i="1" s="1"/>
  <c r="AH3883" i="1"/>
  <c r="AI3883" i="1" s="1"/>
  <c r="R3883" i="1"/>
  <c r="V3883" i="1" s="1"/>
  <c r="I3883" i="1" s="1"/>
  <c r="S3882" i="1"/>
  <c r="W3882" i="1" s="1"/>
  <c r="I3882" i="1" s="1"/>
  <c r="T3878" i="1"/>
  <c r="X3878" i="1" s="1"/>
  <c r="AH3876" i="1"/>
  <c r="AI3876" i="1" s="1"/>
  <c r="K3876" i="1" s="1"/>
  <c r="AF3874" i="1"/>
  <c r="AG3874" i="1" s="1"/>
  <c r="R3873" i="1"/>
  <c r="V3873" i="1" s="1"/>
  <c r="S3865" i="1"/>
  <c r="W3865" i="1" s="1"/>
  <c r="AF3862" i="1"/>
  <c r="AG3862" i="1" s="1"/>
  <c r="K3862" i="1" s="1"/>
  <c r="AF3859" i="1"/>
  <c r="AG3859" i="1" s="1"/>
  <c r="R3859" i="1"/>
  <c r="V3859" i="1" s="1"/>
  <c r="S3858" i="1"/>
  <c r="W3858" i="1" s="1"/>
  <c r="U3854" i="1"/>
  <c r="Y3854" i="1" s="1"/>
  <c r="T3853" i="1"/>
  <c r="X3853" i="1" s="1"/>
  <c r="U3842" i="1"/>
  <c r="Y3842" i="1" s="1"/>
  <c r="AF3839" i="1"/>
  <c r="AG3839" i="1" s="1"/>
  <c r="K3839" i="1" s="1"/>
  <c r="R3839" i="1"/>
  <c r="V3839" i="1" s="1"/>
  <c r="I3839" i="1" s="1"/>
  <c r="S3838" i="1"/>
  <c r="W3838" i="1" s="1"/>
  <c r="T3835" i="1"/>
  <c r="X3835" i="1" s="1"/>
  <c r="I3835" i="1" s="1"/>
  <c r="S3833" i="1"/>
  <c r="W3833" i="1" s="1"/>
  <c r="I3833" i="1" s="1"/>
  <c r="R3828" i="1"/>
  <c r="V3828" i="1" s="1"/>
  <c r="I3828" i="1" s="1"/>
  <c r="T3827" i="1"/>
  <c r="X3827" i="1" s="1"/>
  <c r="AH3824" i="1"/>
  <c r="AI3824" i="1" s="1"/>
  <c r="K3824" i="1" s="1"/>
  <c r="AF3822" i="1"/>
  <c r="AG3822" i="1" s="1"/>
  <c r="K3822" i="1" s="1"/>
  <c r="R3818" i="1"/>
  <c r="V3818" i="1" s="1"/>
  <c r="T3815" i="1"/>
  <c r="X3815" i="1" s="1"/>
  <c r="AH3812" i="1"/>
  <c r="AI3812" i="1" s="1"/>
  <c r="AF3810" i="1"/>
  <c r="AG3810" i="1" s="1"/>
  <c r="R3809" i="1"/>
  <c r="V3809" i="1" s="1"/>
  <c r="AH3804" i="1"/>
  <c r="AI3804" i="1" s="1"/>
  <c r="U3802" i="1"/>
  <c r="Y3802" i="1" s="1"/>
  <c r="I3802" i="1" s="1"/>
  <c r="T3801" i="1"/>
  <c r="X3801" i="1" s="1"/>
  <c r="I3801" i="1" s="1"/>
  <c r="S3799" i="1"/>
  <c r="W3799" i="1" s="1"/>
  <c r="R3798" i="1"/>
  <c r="V3798" i="1" s="1"/>
  <c r="I3798" i="1" s="1"/>
  <c r="R3796" i="1"/>
  <c r="V3796" i="1" s="1"/>
  <c r="T3795" i="1"/>
  <c r="X3795" i="1" s="1"/>
  <c r="I3795" i="1" s="1"/>
  <c r="S3793" i="1"/>
  <c r="W3793" i="1" s="1"/>
  <c r="R3788" i="1"/>
  <c r="V3788" i="1" s="1"/>
  <c r="AF3782" i="1"/>
  <c r="AG3782" i="1" s="1"/>
  <c r="K3782" i="1" s="1"/>
  <c r="AF3779" i="1"/>
  <c r="AG3779" i="1" s="1"/>
  <c r="R3779" i="1"/>
  <c r="V3779" i="1" s="1"/>
  <c r="S3778" i="1"/>
  <c r="W3778" i="1" s="1"/>
  <c r="U3774" i="1"/>
  <c r="Y3774" i="1" s="1"/>
  <c r="T3773" i="1"/>
  <c r="X3773" i="1" s="1"/>
  <c r="R3769" i="1"/>
  <c r="V3769" i="1" s="1"/>
  <c r="I3769" i="1" s="1"/>
  <c r="R3764" i="1"/>
  <c r="V3764" i="1" s="1"/>
  <c r="AH3764" i="1"/>
  <c r="AI3764" i="1" s="1"/>
  <c r="K3764" i="1" s="1"/>
  <c r="R3763" i="1"/>
  <c r="V3763" i="1" s="1"/>
  <c r="U3763" i="1"/>
  <c r="Y3763" i="1" s="1"/>
  <c r="I3763" i="1" s="1"/>
  <c r="U3762" i="1"/>
  <c r="Y3762" i="1" s="1"/>
  <c r="AF3762" i="1"/>
  <c r="AG3762" i="1" s="1"/>
  <c r="R3762" i="1"/>
  <c r="V3762" i="1" s="1"/>
  <c r="T3762" i="1"/>
  <c r="X3762" i="1" s="1"/>
  <c r="I3762" i="1" s="1"/>
  <c r="R3759" i="1"/>
  <c r="V3759" i="1" s="1"/>
  <c r="U3759" i="1"/>
  <c r="Y3759" i="1" s="1"/>
  <c r="U3758" i="1"/>
  <c r="Y3758" i="1" s="1"/>
  <c r="I3758" i="1" s="1"/>
  <c r="R3758" i="1"/>
  <c r="V3758" i="1" s="1"/>
  <c r="T3758" i="1"/>
  <c r="X3758" i="1" s="1"/>
  <c r="AF3758" i="1"/>
  <c r="AG3758" i="1" s="1"/>
  <c r="U3730" i="1"/>
  <c r="Y3730" i="1" s="1"/>
  <c r="I3730" i="1" s="1"/>
  <c r="S3730" i="1"/>
  <c r="W3730" i="1" s="1"/>
  <c r="U3722" i="1"/>
  <c r="Y3722" i="1" s="1"/>
  <c r="I3722" i="1" s="1"/>
  <c r="T3722" i="1"/>
  <c r="X3722" i="1" s="1"/>
  <c r="U3706" i="1"/>
  <c r="Y3706" i="1" s="1"/>
  <c r="I3706" i="1" s="1"/>
  <c r="R3706" i="1"/>
  <c r="V3706" i="1" s="1"/>
  <c r="R3703" i="1"/>
  <c r="V3703" i="1" s="1"/>
  <c r="I3703" i="1" s="1"/>
  <c r="T3703" i="1"/>
  <c r="X3703" i="1" s="1"/>
  <c r="U3703" i="1"/>
  <c r="Y3703" i="1" s="1"/>
  <c r="S3645" i="1"/>
  <c r="W3645" i="1" s="1"/>
  <c r="R3645" i="1"/>
  <c r="V3645" i="1" s="1"/>
  <c r="S3584" i="1"/>
  <c r="W3584" i="1" s="1"/>
  <c r="U3584" i="1"/>
  <c r="Y3584" i="1" s="1"/>
  <c r="I3584" i="1" s="1"/>
  <c r="S3450" i="1"/>
  <c r="W3450" i="1" s="1"/>
  <c r="U3450" i="1"/>
  <c r="Y3450" i="1" s="1"/>
  <c r="AA3412" i="1"/>
  <c r="AB3412" i="1" s="1"/>
  <c r="AF3412" i="1"/>
  <c r="AG3412" i="1" s="1"/>
  <c r="AH3412" i="1"/>
  <c r="AI3412" i="1" s="1"/>
  <c r="K3412" i="1" s="1"/>
  <c r="U3390" i="1"/>
  <c r="Y3390" i="1" s="1"/>
  <c r="AA3390" i="1"/>
  <c r="AB3390" i="1" s="1"/>
  <c r="L3390" i="1" s="1"/>
  <c r="AC3390" i="1"/>
  <c r="AD3390" i="1" s="1"/>
  <c r="AF3390" i="1"/>
  <c r="AG3390" i="1" s="1"/>
  <c r="K3390" i="1" s="1"/>
  <c r="AH3390" i="1"/>
  <c r="AI3390" i="1" s="1"/>
  <c r="AF3355" i="1"/>
  <c r="AG3355" i="1" s="1"/>
  <c r="K3355" i="1" s="1"/>
  <c r="AH3355" i="1"/>
  <c r="AI3355" i="1" s="1"/>
  <c r="R3333" i="1"/>
  <c r="V3333" i="1" s="1"/>
  <c r="S3333" i="1"/>
  <c r="W3333" i="1" s="1"/>
  <c r="T3333" i="1"/>
  <c r="X3333" i="1" s="1"/>
  <c r="I3333" i="1" s="1"/>
  <c r="T3959" i="1"/>
  <c r="X3959" i="1" s="1"/>
  <c r="T3927" i="1"/>
  <c r="X3927" i="1" s="1"/>
  <c r="T3923" i="1"/>
  <c r="X3923" i="1" s="1"/>
  <c r="I3923" i="1" s="1"/>
  <c r="R3905" i="1"/>
  <c r="V3905" i="1" s="1"/>
  <c r="I3905" i="1" s="1"/>
  <c r="R3885" i="1"/>
  <c r="V3885" i="1" s="1"/>
  <c r="T3867" i="1"/>
  <c r="X3867" i="1" s="1"/>
  <c r="R3849" i="1"/>
  <c r="V3849" i="1" s="1"/>
  <c r="R3829" i="1"/>
  <c r="V3829" i="1" s="1"/>
  <c r="AH3827" i="1"/>
  <c r="AI3827" i="1" s="1"/>
  <c r="K3827" i="1" s="1"/>
  <c r="AH3818" i="1"/>
  <c r="AI3818" i="1" s="1"/>
  <c r="K3818" i="1" s="1"/>
  <c r="R3817" i="1"/>
  <c r="V3817" i="1" s="1"/>
  <c r="I3817" i="1" s="1"/>
  <c r="AH3815" i="1"/>
  <c r="AI3815" i="1" s="1"/>
  <c r="AH3798" i="1"/>
  <c r="AI3798" i="1" s="1"/>
  <c r="R3797" i="1"/>
  <c r="V3797" i="1" s="1"/>
  <c r="I3797" i="1" s="1"/>
  <c r="AH3795" i="1"/>
  <c r="AI3795" i="1" s="1"/>
  <c r="K3795" i="1" s="1"/>
  <c r="R3789" i="1"/>
  <c r="V3789" i="1" s="1"/>
  <c r="R3760" i="1"/>
  <c r="V3760" i="1" s="1"/>
  <c r="AH3760" i="1"/>
  <c r="AI3760" i="1" s="1"/>
  <c r="K3760" i="1" s="1"/>
  <c r="R3756" i="1"/>
  <c r="V3756" i="1" s="1"/>
  <c r="I3756" i="1" s="1"/>
  <c r="AH3756" i="1"/>
  <c r="AI3756" i="1" s="1"/>
  <c r="AH3725" i="1"/>
  <c r="AI3725" i="1" s="1"/>
  <c r="K3725" i="1" s="1"/>
  <c r="R3725" i="1"/>
  <c r="V3725" i="1" s="1"/>
  <c r="AA3725" i="1"/>
  <c r="AB3725" i="1" s="1"/>
  <c r="AC3725" i="1"/>
  <c r="AD3725" i="1" s="1"/>
  <c r="L3725" i="1" s="1"/>
  <c r="R3713" i="1"/>
  <c r="V3713" i="1" s="1"/>
  <c r="I3713" i="1" s="1"/>
  <c r="AC3713" i="1"/>
  <c r="AD3713" i="1" s="1"/>
  <c r="AF3713" i="1"/>
  <c r="AG3713" i="1" s="1"/>
  <c r="K3713" i="1" s="1"/>
  <c r="AH3713" i="1"/>
  <c r="AI3713" i="1" s="1"/>
  <c r="S3706" i="1"/>
  <c r="W3706" i="1" s="1"/>
  <c r="R3694" i="1"/>
  <c r="V3694" i="1" s="1"/>
  <c r="AC3669" i="1"/>
  <c r="AD3669" i="1" s="1"/>
  <c r="L3669" i="1" s="1"/>
  <c r="AF3669" i="1"/>
  <c r="AG3669" i="1" s="1"/>
  <c r="AH3669" i="1"/>
  <c r="AI3669" i="1" s="1"/>
  <c r="K3669" i="1" s="1"/>
  <c r="R3669" i="1"/>
  <c r="V3669" i="1" s="1"/>
  <c r="U3666" i="1"/>
  <c r="Y3666" i="1" s="1"/>
  <c r="R3666" i="1"/>
  <c r="V3666" i="1" s="1"/>
  <c r="I3666" i="1" s="1"/>
  <c r="S3666" i="1"/>
  <c r="W3666" i="1" s="1"/>
  <c r="T3643" i="1"/>
  <c r="X3643" i="1" s="1"/>
  <c r="I3643" i="1" s="1"/>
  <c r="U3643" i="1"/>
  <c r="Y3643" i="1" s="1"/>
  <c r="S3640" i="1"/>
  <c r="W3640" i="1" s="1"/>
  <c r="U3640" i="1"/>
  <c r="Y3640" i="1" s="1"/>
  <c r="I3640" i="1" s="1"/>
  <c r="S3624" i="1"/>
  <c r="W3624" i="1" s="1"/>
  <c r="U3624" i="1"/>
  <c r="Y3624" i="1" s="1"/>
  <c r="U3553" i="1"/>
  <c r="Y3553" i="1" s="1"/>
  <c r="I3553" i="1" s="1"/>
  <c r="AF3485" i="1"/>
  <c r="AG3485" i="1" s="1"/>
  <c r="K3485" i="1" s="1"/>
  <c r="U3485" i="1"/>
  <c r="Y3485" i="1" s="1"/>
  <c r="AC3452" i="1"/>
  <c r="AD3452" i="1" s="1"/>
  <c r="L3452" i="1" s="1"/>
  <c r="AA3452" i="1"/>
  <c r="AB3452" i="1" s="1"/>
  <c r="AF3452" i="1"/>
  <c r="AG3452" i="1" s="1"/>
  <c r="AH3452" i="1"/>
  <c r="AI3452" i="1" s="1"/>
  <c r="K3452" i="1" s="1"/>
  <c r="U3429" i="1"/>
  <c r="Y3429" i="1" s="1"/>
  <c r="AA3429" i="1"/>
  <c r="AB3429" i="1" s="1"/>
  <c r="L3429" i="1" s="1"/>
  <c r="AC3429" i="1"/>
  <c r="AD3429" i="1" s="1"/>
  <c r="AF3429" i="1"/>
  <c r="AG3429" i="1" s="1"/>
  <c r="K3429" i="1" s="1"/>
  <c r="AH3429" i="1"/>
  <c r="AI3429" i="1" s="1"/>
  <c r="AF3414" i="1"/>
  <c r="AG3414" i="1" s="1"/>
  <c r="K3414" i="1" s="1"/>
  <c r="AH3414" i="1"/>
  <c r="AI3414" i="1" s="1"/>
  <c r="S3414" i="1"/>
  <c r="W3414" i="1" s="1"/>
  <c r="U3414" i="1"/>
  <c r="Y3414" i="1" s="1"/>
  <c r="AA3414" i="1"/>
  <c r="AB3414" i="1" s="1"/>
  <c r="L3414" i="1" s="1"/>
  <c r="AC3414" i="1"/>
  <c r="AD3414" i="1" s="1"/>
  <c r="U3405" i="1"/>
  <c r="Y3405" i="1" s="1"/>
  <c r="I3405" i="1" s="1"/>
  <c r="AH3405" i="1"/>
  <c r="AI3405" i="1" s="1"/>
  <c r="K3405" i="1" s="1"/>
  <c r="S3405" i="1"/>
  <c r="W3405" i="1" s="1"/>
  <c r="AA3405" i="1"/>
  <c r="AB3405" i="1" s="1"/>
  <c r="AC3405" i="1"/>
  <c r="AD3405" i="1" s="1"/>
  <c r="L3405" i="1" s="1"/>
  <c r="AH3363" i="1"/>
  <c r="AI3363" i="1" s="1"/>
  <c r="K3363" i="1" s="1"/>
  <c r="AF3363" i="1"/>
  <c r="AG3363" i="1" s="1"/>
  <c r="S3265" i="1"/>
  <c r="W3265" i="1" s="1"/>
  <c r="AA3265" i="1"/>
  <c r="AB3265" i="1" s="1"/>
  <c r="L3265" i="1" s="1"/>
  <c r="AC3265" i="1"/>
  <c r="AD3265" i="1" s="1"/>
  <c r="AH3265" i="1"/>
  <c r="AI3265" i="1" s="1"/>
  <c r="AH3259" i="1"/>
  <c r="AI3259" i="1" s="1"/>
  <c r="K3259" i="1" s="1"/>
  <c r="T3259" i="1"/>
  <c r="X3259" i="1" s="1"/>
  <c r="I3259" i="1" s="1"/>
  <c r="U3259" i="1"/>
  <c r="Y3259" i="1" s="1"/>
  <c r="AA3259" i="1"/>
  <c r="AB3259" i="1" s="1"/>
  <c r="AC3259" i="1"/>
  <c r="AD3259" i="1" s="1"/>
  <c r="L3259" i="1" s="1"/>
  <c r="AC2718" i="1"/>
  <c r="AD2718" i="1" s="1"/>
  <c r="L2718" i="1" s="1"/>
  <c r="R2718" i="1"/>
  <c r="V2718" i="1" s="1"/>
  <c r="AA2718" i="1"/>
  <c r="AB2718" i="1" s="1"/>
  <c r="AF2718" i="1"/>
  <c r="AG2718" i="1" s="1"/>
  <c r="AH2718" i="1"/>
  <c r="AI2718" i="1" s="1"/>
  <c r="K2718" i="1" s="1"/>
  <c r="S2659" i="1"/>
  <c r="W2659" i="1" s="1"/>
  <c r="AC2659" i="1"/>
  <c r="AD2659" i="1" s="1"/>
  <c r="AH2659" i="1"/>
  <c r="AI2659" i="1" s="1"/>
  <c r="R2659" i="1"/>
  <c r="V2659" i="1" s="1"/>
  <c r="I2659" i="1" s="1"/>
  <c r="AA2659" i="1"/>
  <c r="AB2659" i="1" s="1"/>
  <c r="L2659" i="1" s="1"/>
  <c r="AF2659" i="1"/>
  <c r="AG2659" i="1" s="1"/>
  <c r="K2659" i="1" s="1"/>
  <c r="R4061" i="1"/>
  <c r="V4061" i="1" s="1"/>
  <c r="I4061" i="1" s="1"/>
  <c r="S4046" i="1"/>
  <c r="W4046" i="1" s="1"/>
  <c r="U4045" i="1"/>
  <c r="Y4045" i="1" s="1"/>
  <c r="U4042" i="1"/>
  <c r="Y4042" i="1" s="1"/>
  <c r="U4041" i="1"/>
  <c r="Y4041" i="1" s="1"/>
  <c r="I4041" i="1" s="1"/>
  <c r="T4038" i="1"/>
  <c r="X4038" i="1" s="1"/>
  <c r="U4026" i="1"/>
  <c r="Y4026" i="1" s="1"/>
  <c r="T4012" i="1"/>
  <c r="X4012" i="1" s="1"/>
  <c r="S4007" i="1"/>
  <c r="W4007" i="1" s="1"/>
  <c r="I4007" i="1" s="1"/>
  <c r="U4001" i="1"/>
  <c r="Y4001" i="1" s="1"/>
  <c r="S3995" i="1"/>
  <c r="W3995" i="1" s="1"/>
  <c r="U3986" i="1"/>
  <c r="Y3986" i="1" s="1"/>
  <c r="S3983" i="1"/>
  <c r="W3983" i="1" s="1"/>
  <c r="AA3976" i="1"/>
  <c r="AB3976" i="1" s="1"/>
  <c r="AF3972" i="1"/>
  <c r="AG3972" i="1" s="1"/>
  <c r="S3969" i="1"/>
  <c r="W3969" i="1" s="1"/>
  <c r="S3967" i="1"/>
  <c r="W3967" i="1" s="1"/>
  <c r="AC3964" i="1"/>
  <c r="AD3964" i="1" s="1"/>
  <c r="L3964" i="1" s="1"/>
  <c r="AH3962" i="1"/>
  <c r="AI3962" i="1" s="1"/>
  <c r="K3962" i="1" s="1"/>
  <c r="U3938" i="1"/>
  <c r="Y3938" i="1" s="1"/>
  <c r="U3934" i="1"/>
  <c r="Y3934" i="1" s="1"/>
  <c r="AH3927" i="1"/>
  <c r="AI3927" i="1" s="1"/>
  <c r="K3927" i="1" s="1"/>
  <c r="T3926" i="1"/>
  <c r="X3926" i="1" s="1"/>
  <c r="AH3921" i="1"/>
  <c r="AI3921" i="1" s="1"/>
  <c r="K3921" i="1" s="1"/>
  <c r="AH3920" i="1"/>
  <c r="AI3920" i="1" s="1"/>
  <c r="K3920" i="1" s="1"/>
  <c r="AH3918" i="1"/>
  <c r="AI3918" i="1" s="1"/>
  <c r="K3918" i="1" s="1"/>
  <c r="R3917" i="1"/>
  <c r="V3917" i="1" s="1"/>
  <c r="I3917" i="1" s="1"/>
  <c r="AC3909" i="1"/>
  <c r="AD3909" i="1" s="1"/>
  <c r="L3909" i="1" s="1"/>
  <c r="AH3906" i="1"/>
  <c r="AI3906" i="1" s="1"/>
  <c r="AC3903" i="1"/>
  <c r="AD3903" i="1" s="1"/>
  <c r="AH3902" i="1"/>
  <c r="AI3902" i="1" s="1"/>
  <c r="AC3894" i="1"/>
  <c r="AD3894" i="1" s="1"/>
  <c r="U3886" i="1"/>
  <c r="Y3886" i="1" s="1"/>
  <c r="I3886" i="1" s="1"/>
  <c r="R3881" i="1"/>
  <c r="V3881" i="1" s="1"/>
  <c r="I3881" i="1" s="1"/>
  <c r="S3879" i="1"/>
  <c r="W3879" i="1" s="1"/>
  <c r="AC3877" i="1"/>
  <c r="AD3877" i="1" s="1"/>
  <c r="L3877" i="1" s="1"/>
  <c r="S3873" i="1"/>
  <c r="W3873" i="1" s="1"/>
  <c r="S3871" i="1"/>
  <c r="W3871" i="1" s="1"/>
  <c r="R3868" i="1"/>
  <c r="V3868" i="1" s="1"/>
  <c r="T3866" i="1"/>
  <c r="X3866" i="1" s="1"/>
  <c r="AF3865" i="1"/>
  <c r="AG3865" i="1" s="1"/>
  <c r="K3865" i="1" s="1"/>
  <c r="S3861" i="1"/>
  <c r="W3861" i="1" s="1"/>
  <c r="AC3859" i="1"/>
  <c r="AD3859" i="1" s="1"/>
  <c r="L3859" i="1" s="1"/>
  <c r="R3856" i="1"/>
  <c r="V3856" i="1" s="1"/>
  <c r="I3856" i="1" s="1"/>
  <c r="AA3854" i="1"/>
  <c r="AB3854" i="1" s="1"/>
  <c r="L3854" i="1" s="1"/>
  <c r="AH3853" i="1"/>
  <c r="AI3853" i="1" s="1"/>
  <c r="K3853" i="1" s="1"/>
  <c r="U3850" i="1"/>
  <c r="Y3850" i="1" s="1"/>
  <c r="R3844" i="1"/>
  <c r="V3844" i="1" s="1"/>
  <c r="AA3842" i="1"/>
  <c r="AB3842" i="1" s="1"/>
  <c r="S3841" i="1"/>
  <c r="W3841" i="1" s="1"/>
  <c r="AC3839" i="1"/>
  <c r="AD3839" i="1" s="1"/>
  <c r="AH3835" i="1"/>
  <c r="AI3835" i="1" s="1"/>
  <c r="K3835" i="1" s="1"/>
  <c r="R3835" i="1"/>
  <c r="V3835" i="1" s="1"/>
  <c r="AF3833" i="1"/>
  <c r="AG3833" i="1" s="1"/>
  <c r="K3833" i="1" s="1"/>
  <c r="U3830" i="1"/>
  <c r="Y3830" i="1" s="1"/>
  <c r="AF3827" i="1"/>
  <c r="AG3827" i="1" s="1"/>
  <c r="R3827" i="1"/>
  <c r="V3827" i="1" s="1"/>
  <c r="AC3825" i="1"/>
  <c r="AD3825" i="1" s="1"/>
  <c r="L3825" i="1" s="1"/>
  <c r="S3821" i="1"/>
  <c r="W3821" i="1" s="1"/>
  <c r="AC3819" i="1"/>
  <c r="AD3819" i="1" s="1"/>
  <c r="L3819" i="1" s="1"/>
  <c r="AF3818" i="1"/>
  <c r="AG3818" i="1" s="1"/>
  <c r="AF3815" i="1"/>
  <c r="AG3815" i="1" s="1"/>
  <c r="K3815" i="1" s="1"/>
  <c r="R3815" i="1"/>
  <c r="V3815" i="1" s="1"/>
  <c r="I3815" i="1" s="1"/>
  <c r="AC3813" i="1"/>
  <c r="AD3813" i="1" s="1"/>
  <c r="T3809" i="1"/>
  <c r="X3809" i="1" s="1"/>
  <c r="I3809" i="1" s="1"/>
  <c r="AC3805" i="1"/>
  <c r="AD3805" i="1" s="1"/>
  <c r="L3805" i="1" s="1"/>
  <c r="AA3802" i="1"/>
  <c r="AB3802" i="1" s="1"/>
  <c r="AH3801" i="1"/>
  <c r="AI3801" i="1" s="1"/>
  <c r="K3801" i="1" s="1"/>
  <c r="AA3799" i="1"/>
  <c r="AB3799" i="1" s="1"/>
  <c r="AF3798" i="1"/>
  <c r="AG3798" i="1" s="1"/>
  <c r="K3798" i="1" s="1"/>
  <c r="AF3795" i="1"/>
  <c r="AG3795" i="1" s="1"/>
  <c r="R3795" i="1"/>
  <c r="V3795" i="1" s="1"/>
  <c r="AF3793" i="1"/>
  <c r="AG3793" i="1" s="1"/>
  <c r="U3790" i="1"/>
  <c r="Y3790" i="1" s="1"/>
  <c r="S3787" i="1"/>
  <c r="W3787" i="1" s="1"/>
  <c r="AC3785" i="1"/>
  <c r="AD3785" i="1" s="1"/>
  <c r="L3785" i="1" s="1"/>
  <c r="S3781" i="1"/>
  <c r="W3781" i="1" s="1"/>
  <c r="AC3779" i="1"/>
  <c r="AD3779" i="1" s="1"/>
  <c r="L3779" i="1" s="1"/>
  <c r="R3776" i="1"/>
  <c r="V3776" i="1" s="1"/>
  <c r="AA3774" i="1"/>
  <c r="AB3774" i="1" s="1"/>
  <c r="L3774" i="1" s="1"/>
  <c r="AH3773" i="1"/>
  <c r="AI3773" i="1" s="1"/>
  <c r="K3773" i="1" s="1"/>
  <c r="U3770" i="1"/>
  <c r="Y3770" i="1" s="1"/>
  <c r="S3769" i="1"/>
  <c r="W3769" i="1" s="1"/>
  <c r="AC3766" i="1"/>
  <c r="AD3766" i="1" s="1"/>
  <c r="L3766" i="1" s="1"/>
  <c r="AH3762" i="1"/>
  <c r="AI3762" i="1" s="1"/>
  <c r="K3762" i="1" s="1"/>
  <c r="AH3758" i="1"/>
  <c r="AI3758" i="1" s="1"/>
  <c r="K3758" i="1" s="1"/>
  <c r="AF3755" i="1"/>
  <c r="AG3755" i="1" s="1"/>
  <c r="K3755" i="1" s="1"/>
  <c r="R3751" i="1"/>
  <c r="V3751" i="1" s="1"/>
  <c r="I3751" i="1" s="1"/>
  <c r="U3751" i="1"/>
  <c r="Y3751" i="1" s="1"/>
  <c r="AF3750" i="1"/>
  <c r="AG3750" i="1" s="1"/>
  <c r="K3750" i="1" s="1"/>
  <c r="R3750" i="1"/>
  <c r="V3750" i="1" s="1"/>
  <c r="I3750" i="1" s="1"/>
  <c r="T3750" i="1"/>
  <c r="X3750" i="1" s="1"/>
  <c r="R3739" i="1"/>
  <c r="V3739" i="1" s="1"/>
  <c r="U3739" i="1"/>
  <c r="Y3739" i="1" s="1"/>
  <c r="I3739" i="1" s="1"/>
  <c r="R3738" i="1"/>
  <c r="V3738" i="1" s="1"/>
  <c r="T3738" i="1"/>
  <c r="X3738" i="1" s="1"/>
  <c r="I3738" i="1" s="1"/>
  <c r="AF3738" i="1"/>
  <c r="AG3738" i="1" s="1"/>
  <c r="R3733" i="1"/>
  <c r="V3733" i="1" s="1"/>
  <c r="AH3731" i="1"/>
  <c r="AI3731" i="1" s="1"/>
  <c r="K3731" i="1" s="1"/>
  <c r="S3723" i="1"/>
  <c r="W3723" i="1" s="1"/>
  <c r="AA3723" i="1"/>
  <c r="AB3723" i="1" s="1"/>
  <c r="L3723" i="1" s="1"/>
  <c r="AH3723" i="1"/>
  <c r="AI3723" i="1" s="1"/>
  <c r="T3723" i="1"/>
  <c r="X3723" i="1" s="1"/>
  <c r="R3708" i="1"/>
  <c r="V3708" i="1" s="1"/>
  <c r="AH3708" i="1"/>
  <c r="AI3708" i="1" s="1"/>
  <c r="K3708" i="1" s="1"/>
  <c r="AH3702" i="1"/>
  <c r="AI3702" i="1" s="1"/>
  <c r="K3702" i="1" s="1"/>
  <c r="AF3686" i="1"/>
  <c r="AG3686" i="1" s="1"/>
  <c r="K3686" i="1" s="1"/>
  <c r="R3663" i="1"/>
  <c r="V3663" i="1" s="1"/>
  <c r="AC3663" i="1"/>
  <c r="AD3663" i="1" s="1"/>
  <c r="L3663" i="1" s="1"/>
  <c r="AF3663" i="1"/>
  <c r="AG3663" i="1" s="1"/>
  <c r="T3663" i="1"/>
  <c r="X3663" i="1" s="1"/>
  <c r="U3633" i="1"/>
  <c r="Y3633" i="1" s="1"/>
  <c r="S3629" i="1"/>
  <c r="W3629" i="1" s="1"/>
  <c r="U3621" i="1"/>
  <c r="Y3621" i="1" s="1"/>
  <c r="T3576" i="1"/>
  <c r="X3576" i="1" s="1"/>
  <c r="I3576" i="1" s="1"/>
  <c r="S3576" i="1"/>
  <c r="W3576" i="1" s="1"/>
  <c r="U3576" i="1"/>
  <c r="Y3576" i="1" s="1"/>
  <c r="T3508" i="1"/>
  <c r="X3508" i="1" s="1"/>
  <c r="I3508" i="1" s="1"/>
  <c r="S3508" i="1"/>
  <c r="W3508" i="1" s="1"/>
  <c r="U3508" i="1"/>
  <c r="Y3508" i="1" s="1"/>
  <c r="R3450" i="1"/>
  <c r="V3450" i="1" s="1"/>
  <c r="AC3442" i="1"/>
  <c r="AD3442" i="1" s="1"/>
  <c r="L3442" i="1" s="1"/>
  <c r="R3442" i="1"/>
  <c r="V3442" i="1" s="1"/>
  <c r="AF3442" i="1"/>
  <c r="AG3442" i="1" s="1"/>
  <c r="S3442" i="1"/>
  <c r="W3442" i="1" s="1"/>
  <c r="AH3442" i="1"/>
  <c r="AI3442" i="1" s="1"/>
  <c r="K3442" i="1" s="1"/>
  <c r="U3442" i="1"/>
  <c r="Y3442" i="1" s="1"/>
  <c r="AA3442" i="1"/>
  <c r="AB3442" i="1" s="1"/>
  <c r="R3438" i="1"/>
  <c r="V3438" i="1" s="1"/>
  <c r="I3438" i="1" s="1"/>
  <c r="S3438" i="1"/>
  <c r="W3438" i="1" s="1"/>
  <c r="U3438" i="1"/>
  <c r="Y3438" i="1" s="1"/>
  <c r="S3399" i="1"/>
  <c r="W3399" i="1" s="1"/>
  <c r="T3399" i="1"/>
  <c r="X3399" i="1" s="1"/>
  <c r="I3399" i="1" s="1"/>
  <c r="AF3399" i="1"/>
  <c r="AG3399" i="1" s="1"/>
  <c r="AH3399" i="1"/>
  <c r="AI3399" i="1" s="1"/>
  <c r="K3399" i="1" s="1"/>
  <c r="AA3358" i="1"/>
  <c r="AB3358" i="1" s="1"/>
  <c r="AC3358" i="1"/>
  <c r="AD3358" i="1" s="1"/>
  <c r="L3358" i="1" s="1"/>
  <c r="AF3358" i="1"/>
  <c r="AG3358" i="1" s="1"/>
  <c r="AH3358" i="1"/>
  <c r="AI3358" i="1" s="1"/>
  <c r="K3358" i="1" s="1"/>
  <c r="T3346" i="1"/>
  <c r="X3346" i="1" s="1"/>
  <c r="T3317" i="1"/>
  <c r="X3317" i="1" s="1"/>
  <c r="I3317" i="1" s="1"/>
  <c r="AA3317" i="1"/>
  <c r="AB3317" i="1" s="1"/>
  <c r="AC3317" i="1"/>
  <c r="AD3317" i="1" s="1"/>
  <c r="L3317" i="1" s="1"/>
  <c r="AH3317" i="1"/>
  <c r="AI3317" i="1" s="1"/>
  <c r="K3317" i="1" s="1"/>
  <c r="T3255" i="1"/>
  <c r="X3255" i="1" s="1"/>
  <c r="U3255" i="1"/>
  <c r="Y3255" i="1" s="1"/>
  <c r="R3223" i="1"/>
  <c r="V3223" i="1" s="1"/>
  <c r="T3223" i="1"/>
  <c r="X3223" i="1" s="1"/>
  <c r="I3223" i="1" s="1"/>
  <c r="U3223" i="1"/>
  <c r="Y3223" i="1" s="1"/>
  <c r="AA3053" i="1"/>
  <c r="AB3053" i="1" s="1"/>
  <c r="AF3053" i="1"/>
  <c r="AG3053" i="1" s="1"/>
  <c r="AH3053" i="1"/>
  <c r="AI3053" i="1" s="1"/>
  <c r="K3053" i="1" s="1"/>
  <c r="S2983" i="1"/>
  <c r="W2983" i="1" s="1"/>
  <c r="AA2983" i="1"/>
  <c r="AB2983" i="1" s="1"/>
  <c r="L2983" i="1" s="1"/>
  <c r="AC2983" i="1"/>
  <c r="AD2983" i="1" s="1"/>
  <c r="AF2983" i="1"/>
  <c r="AG2983" i="1" s="1"/>
  <c r="K2983" i="1" s="1"/>
  <c r="AH2983" i="1"/>
  <c r="AI2983" i="1" s="1"/>
  <c r="S3743" i="1"/>
  <c r="W3743" i="1" s="1"/>
  <c r="AC3743" i="1"/>
  <c r="AD3743" i="1" s="1"/>
  <c r="AF3743" i="1"/>
  <c r="AG3743" i="1" s="1"/>
  <c r="K3743" i="1" s="1"/>
  <c r="T3743" i="1"/>
  <c r="X3743" i="1" s="1"/>
  <c r="U3726" i="1"/>
  <c r="Y3726" i="1" s="1"/>
  <c r="R3726" i="1"/>
  <c r="V3726" i="1" s="1"/>
  <c r="I3726" i="1" s="1"/>
  <c r="AH3697" i="1"/>
  <c r="AI3697" i="1" s="1"/>
  <c r="R3697" i="1"/>
  <c r="V3697" i="1" s="1"/>
  <c r="AA3697" i="1"/>
  <c r="AB3697" i="1" s="1"/>
  <c r="L3697" i="1" s="1"/>
  <c r="AC3697" i="1"/>
  <c r="AD3697" i="1" s="1"/>
  <c r="S3661" i="1"/>
  <c r="W3661" i="1" s="1"/>
  <c r="R3661" i="1"/>
  <c r="V3661" i="1" s="1"/>
  <c r="I3661" i="1" s="1"/>
  <c r="AH3646" i="1"/>
  <c r="AI3646" i="1" s="1"/>
  <c r="K3646" i="1" s="1"/>
  <c r="T3646" i="1"/>
  <c r="X3646" i="1" s="1"/>
  <c r="I3646" i="1" s="1"/>
  <c r="U3646" i="1"/>
  <c r="Y3646" i="1" s="1"/>
  <c r="AA3646" i="1"/>
  <c r="AB3646" i="1" s="1"/>
  <c r="AC3646" i="1"/>
  <c r="AD3646" i="1" s="1"/>
  <c r="L3646" i="1" s="1"/>
  <c r="AF3646" i="1"/>
  <c r="AG3646" i="1" s="1"/>
  <c r="R3646" i="1"/>
  <c r="V3646" i="1" s="1"/>
  <c r="U3641" i="1"/>
  <c r="Y3641" i="1" s="1"/>
  <c r="I3641" i="1" s="1"/>
  <c r="AC3641" i="1"/>
  <c r="AD3641" i="1" s="1"/>
  <c r="L3641" i="1" s="1"/>
  <c r="AH3641" i="1"/>
  <c r="AI3641" i="1" s="1"/>
  <c r="K3641" i="1" s="1"/>
  <c r="R3641" i="1"/>
  <c r="V3641" i="1" s="1"/>
  <c r="S3631" i="1"/>
  <c r="W3631" i="1" s="1"/>
  <c r="U3631" i="1"/>
  <c r="Y3631" i="1" s="1"/>
  <c r="I3631" i="1" s="1"/>
  <c r="AA3354" i="1"/>
  <c r="AB3354" i="1" s="1"/>
  <c r="AC3354" i="1"/>
  <c r="AD3354" i="1" s="1"/>
  <c r="L3354" i="1" s="1"/>
  <c r="AF3354" i="1"/>
  <c r="AG3354" i="1" s="1"/>
  <c r="AH3354" i="1"/>
  <c r="AI3354" i="1" s="1"/>
  <c r="K3354" i="1" s="1"/>
  <c r="AA3350" i="1"/>
  <c r="AB3350" i="1" s="1"/>
  <c r="AC3350" i="1"/>
  <c r="AD3350" i="1" s="1"/>
  <c r="L3350" i="1" s="1"/>
  <c r="AF3350" i="1"/>
  <c r="AG3350" i="1" s="1"/>
  <c r="AH3350" i="1"/>
  <c r="AI3350" i="1" s="1"/>
  <c r="K3350" i="1" s="1"/>
  <c r="U3315" i="1"/>
  <c r="Y3315" i="1" s="1"/>
  <c r="AA3315" i="1"/>
  <c r="AB3315" i="1" s="1"/>
  <c r="AC3315" i="1"/>
  <c r="AD3315" i="1" s="1"/>
  <c r="L3315" i="1" s="1"/>
  <c r="AF3315" i="1"/>
  <c r="AG3315" i="1" s="1"/>
  <c r="AH3311" i="1"/>
  <c r="AI3311" i="1" s="1"/>
  <c r="T3311" i="1"/>
  <c r="X3311" i="1" s="1"/>
  <c r="AA3311" i="1"/>
  <c r="AB3311" i="1" s="1"/>
  <c r="L3311" i="1" s="1"/>
  <c r="AC3311" i="1"/>
  <c r="AD3311" i="1" s="1"/>
  <c r="R3250" i="1"/>
  <c r="V3250" i="1" s="1"/>
  <c r="I3250" i="1" s="1"/>
  <c r="S3250" i="1"/>
  <c r="W3250" i="1" s="1"/>
  <c r="T3250" i="1"/>
  <c r="X3250" i="1" s="1"/>
  <c r="AH3243" i="1"/>
  <c r="AI3243" i="1" s="1"/>
  <c r="K3243" i="1" s="1"/>
  <c r="T3243" i="1"/>
  <c r="X3243" i="1" s="1"/>
  <c r="I3243" i="1" s="1"/>
  <c r="U3243" i="1"/>
  <c r="Y3243" i="1" s="1"/>
  <c r="AA3243" i="1"/>
  <c r="AB3243" i="1" s="1"/>
  <c r="AC3243" i="1"/>
  <c r="AD3243" i="1" s="1"/>
  <c r="L3243" i="1" s="1"/>
  <c r="U3234" i="1"/>
  <c r="Y3234" i="1" s="1"/>
  <c r="AF3234" i="1"/>
  <c r="AG3234" i="1" s="1"/>
  <c r="K3234" i="1" s="1"/>
  <c r="AH3234" i="1"/>
  <c r="AI3234" i="1" s="1"/>
  <c r="R3234" i="1"/>
  <c r="V3234" i="1" s="1"/>
  <c r="I3234" i="1" s="1"/>
  <c r="S3234" i="1"/>
  <c r="W3234" i="1" s="1"/>
  <c r="T3234" i="1"/>
  <c r="X3234" i="1" s="1"/>
  <c r="AA3234" i="1"/>
  <c r="AB3234" i="1" s="1"/>
  <c r="L3234" i="1" s="1"/>
  <c r="U3132" i="1"/>
  <c r="Y3132" i="1" s="1"/>
  <c r="AA3132" i="1"/>
  <c r="AB3132" i="1" s="1"/>
  <c r="L3132" i="1" s="1"/>
  <c r="AC3132" i="1"/>
  <c r="AD3132" i="1" s="1"/>
  <c r="AF3132" i="1"/>
  <c r="AG3132" i="1" s="1"/>
  <c r="K3132" i="1" s="1"/>
  <c r="AH3132" i="1"/>
  <c r="AI3132" i="1" s="1"/>
  <c r="U4050" i="1"/>
  <c r="Y4050" i="1" s="1"/>
  <c r="R4035" i="1"/>
  <c r="V4035" i="1" s="1"/>
  <c r="I4035" i="1" s="1"/>
  <c r="R4029" i="1"/>
  <c r="V4029" i="1" s="1"/>
  <c r="I4029" i="1" s="1"/>
  <c r="U4022" i="1"/>
  <c r="Y4022" i="1" s="1"/>
  <c r="R4021" i="1"/>
  <c r="V4021" i="1" s="1"/>
  <c r="S4019" i="1"/>
  <c r="W4019" i="1" s="1"/>
  <c r="S4014" i="1"/>
  <c r="W4014" i="1" s="1"/>
  <c r="U4013" i="1"/>
  <c r="Y4013" i="1" s="1"/>
  <c r="U4010" i="1"/>
  <c r="Y4010" i="1" s="1"/>
  <c r="U4009" i="1"/>
  <c r="Y4009" i="1" s="1"/>
  <c r="S3991" i="1"/>
  <c r="W3991" i="1" s="1"/>
  <c r="S3975" i="1"/>
  <c r="W3975" i="1" s="1"/>
  <c r="AF3967" i="1"/>
  <c r="AG3967" i="1" s="1"/>
  <c r="K3967" i="1" s="1"/>
  <c r="U3954" i="1"/>
  <c r="Y3954" i="1" s="1"/>
  <c r="R3952" i="1"/>
  <c r="V3952" i="1" s="1"/>
  <c r="T3951" i="1"/>
  <c r="X3951" i="1" s="1"/>
  <c r="I3951" i="1" s="1"/>
  <c r="T3950" i="1"/>
  <c r="X3950" i="1" s="1"/>
  <c r="AF3949" i="1"/>
  <c r="AG3949" i="1" s="1"/>
  <c r="K3949" i="1" s="1"/>
  <c r="U3946" i="1"/>
  <c r="Y3946" i="1" s="1"/>
  <c r="R3945" i="1"/>
  <c r="V3945" i="1" s="1"/>
  <c r="R3941" i="1"/>
  <c r="V3941" i="1" s="1"/>
  <c r="U3939" i="1"/>
  <c r="Y3939" i="1" s="1"/>
  <c r="AF3933" i="1"/>
  <c r="AG3933" i="1" s="1"/>
  <c r="U3930" i="1"/>
  <c r="Y3930" i="1" s="1"/>
  <c r="S3929" i="1"/>
  <c r="W3929" i="1" s="1"/>
  <c r="AC3921" i="1"/>
  <c r="AD3921" i="1" s="1"/>
  <c r="L3921" i="1" s="1"/>
  <c r="AC3918" i="1"/>
  <c r="AD3918" i="1" s="1"/>
  <c r="L3918" i="1" s="1"/>
  <c r="AC3906" i="1"/>
  <c r="AD3906" i="1" s="1"/>
  <c r="AC3902" i="1"/>
  <c r="AD3902" i="1" s="1"/>
  <c r="T3894" i="1"/>
  <c r="X3894" i="1" s="1"/>
  <c r="T3890" i="1"/>
  <c r="X3890" i="1" s="1"/>
  <c r="I3890" i="1" s="1"/>
  <c r="AF3889" i="1"/>
  <c r="AG3889" i="1" s="1"/>
  <c r="AA3883" i="1"/>
  <c r="AB3883" i="1" s="1"/>
  <c r="L3883" i="1" s="1"/>
  <c r="U3882" i="1"/>
  <c r="Y3882" i="1" s="1"/>
  <c r="T3874" i="1"/>
  <c r="X3874" i="1" s="1"/>
  <c r="AH3873" i="1"/>
  <c r="AI3873" i="1" s="1"/>
  <c r="K3873" i="1" s="1"/>
  <c r="T3862" i="1"/>
  <c r="X3862" i="1" s="1"/>
  <c r="U3858" i="1"/>
  <c r="Y3858" i="1" s="1"/>
  <c r="I3858" i="1" s="1"/>
  <c r="R3855" i="1"/>
  <c r="V3855" i="1" s="1"/>
  <c r="AC3853" i="1"/>
  <c r="AD3853" i="1" s="1"/>
  <c r="L3853" i="1" s="1"/>
  <c r="S3849" i="1"/>
  <c r="W3849" i="1" s="1"/>
  <c r="I3849" i="1" s="1"/>
  <c r="R3843" i="1"/>
  <c r="V3843" i="1" s="1"/>
  <c r="U3838" i="1"/>
  <c r="Y3838" i="1" s="1"/>
  <c r="T3837" i="1"/>
  <c r="X3837" i="1" s="1"/>
  <c r="S3829" i="1"/>
  <c r="W3829" i="1" s="1"/>
  <c r="I3829" i="1" s="1"/>
  <c r="AC3827" i="1"/>
  <c r="AD3827" i="1" s="1"/>
  <c r="L3827" i="1" s="1"/>
  <c r="T3822" i="1"/>
  <c r="X3822" i="1" s="1"/>
  <c r="S3817" i="1"/>
  <c r="W3817" i="1" s="1"/>
  <c r="AC3815" i="1"/>
  <c r="AD3815" i="1" s="1"/>
  <c r="T3810" i="1"/>
  <c r="X3810" i="1" s="1"/>
  <c r="I3810" i="1" s="1"/>
  <c r="AH3809" i="1"/>
  <c r="AI3809" i="1" s="1"/>
  <c r="K3809" i="1" s="1"/>
  <c r="R3803" i="1"/>
  <c r="V3803" i="1" s="1"/>
  <c r="I3803" i="1" s="1"/>
  <c r="AC3801" i="1"/>
  <c r="AD3801" i="1" s="1"/>
  <c r="L3801" i="1" s="1"/>
  <c r="S3797" i="1"/>
  <c r="W3797" i="1" s="1"/>
  <c r="AC3795" i="1"/>
  <c r="AD3795" i="1" s="1"/>
  <c r="L3795" i="1" s="1"/>
  <c r="R3792" i="1"/>
  <c r="V3792" i="1" s="1"/>
  <c r="S3789" i="1"/>
  <c r="W3789" i="1" s="1"/>
  <c r="T3782" i="1"/>
  <c r="X3782" i="1" s="1"/>
  <c r="U3778" i="1"/>
  <c r="Y3778" i="1" s="1"/>
  <c r="I3778" i="1" s="1"/>
  <c r="R3775" i="1"/>
  <c r="V3775" i="1" s="1"/>
  <c r="AC3773" i="1"/>
  <c r="AD3773" i="1" s="1"/>
  <c r="L3773" i="1" s="1"/>
  <c r="AH3769" i="1"/>
  <c r="AI3769" i="1" s="1"/>
  <c r="U3742" i="1"/>
  <c r="Y3742" i="1" s="1"/>
  <c r="I3742" i="1" s="1"/>
  <c r="S3742" i="1"/>
  <c r="W3742" i="1" s="1"/>
  <c r="S3726" i="1"/>
  <c r="W3726" i="1" s="1"/>
  <c r="AC3717" i="1"/>
  <c r="AD3717" i="1" s="1"/>
  <c r="L3717" i="1" s="1"/>
  <c r="AH3717" i="1"/>
  <c r="AI3717" i="1" s="1"/>
  <c r="K3717" i="1" s="1"/>
  <c r="R3717" i="1"/>
  <c r="V3717" i="1" s="1"/>
  <c r="AF3714" i="1"/>
  <c r="AG3714" i="1" s="1"/>
  <c r="K3714" i="1" s="1"/>
  <c r="R3714" i="1"/>
  <c r="V3714" i="1" s="1"/>
  <c r="S3714" i="1"/>
  <c r="W3714" i="1" s="1"/>
  <c r="I3714" i="1" s="1"/>
  <c r="T3714" i="1"/>
  <c r="X3714" i="1" s="1"/>
  <c r="R3712" i="1"/>
  <c r="V3712" i="1" s="1"/>
  <c r="AH3712" i="1"/>
  <c r="AI3712" i="1" s="1"/>
  <c r="R3685" i="1"/>
  <c r="V3685" i="1" s="1"/>
  <c r="I3685" i="1" s="1"/>
  <c r="AC3685" i="1"/>
  <c r="AD3685" i="1" s="1"/>
  <c r="AF3685" i="1"/>
  <c r="AG3685" i="1" s="1"/>
  <c r="K3685" i="1" s="1"/>
  <c r="AH3685" i="1"/>
  <c r="AI3685" i="1" s="1"/>
  <c r="T3683" i="1"/>
  <c r="X3683" i="1" s="1"/>
  <c r="I3683" i="1" s="1"/>
  <c r="U3683" i="1"/>
  <c r="Y3683" i="1" s="1"/>
  <c r="R3668" i="1"/>
  <c r="V3668" i="1" s="1"/>
  <c r="I3668" i="1" s="1"/>
  <c r="AH3668" i="1"/>
  <c r="AI3668" i="1" s="1"/>
  <c r="U3654" i="1"/>
  <c r="Y3654" i="1" s="1"/>
  <c r="R3654" i="1"/>
  <c r="V3654" i="1" s="1"/>
  <c r="S3654" i="1"/>
  <c r="W3654" i="1" s="1"/>
  <c r="I3654" i="1" s="1"/>
  <c r="S3649" i="1"/>
  <c r="W3649" i="1" s="1"/>
  <c r="I3649" i="1" s="1"/>
  <c r="R3649" i="1"/>
  <c r="V3649" i="1" s="1"/>
  <c r="T3464" i="1"/>
  <c r="X3464" i="1" s="1"/>
  <c r="S3464" i="1"/>
  <c r="W3464" i="1" s="1"/>
  <c r="U3464" i="1"/>
  <c r="Y3464" i="1" s="1"/>
  <c r="I3464" i="1" s="1"/>
  <c r="AH3291" i="1"/>
  <c r="AI3291" i="1" s="1"/>
  <c r="K3291" i="1" s="1"/>
  <c r="T3291" i="1"/>
  <c r="X3291" i="1" s="1"/>
  <c r="I3291" i="1" s="1"/>
  <c r="AA3291" i="1"/>
  <c r="AB3291" i="1" s="1"/>
  <c r="AC3291" i="1"/>
  <c r="AD3291" i="1" s="1"/>
  <c r="L3291" i="1" s="1"/>
  <c r="R3230" i="1"/>
  <c r="V3230" i="1" s="1"/>
  <c r="I3230" i="1" s="1"/>
  <c r="S3230" i="1"/>
  <c r="W3230" i="1" s="1"/>
  <c r="AA3203" i="1"/>
  <c r="AB3203" i="1" s="1"/>
  <c r="AC3203" i="1"/>
  <c r="AD3203" i="1" s="1"/>
  <c r="L3203" i="1" s="1"/>
  <c r="AF3203" i="1"/>
  <c r="AG3203" i="1" s="1"/>
  <c r="T3203" i="1"/>
  <c r="X3203" i="1" s="1"/>
  <c r="I3203" i="1" s="1"/>
  <c r="U3203" i="1"/>
  <c r="Y3203" i="1" s="1"/>
  <c r="AH3203" i="1"/>
  <c r="AI3203" i="1" s="1"/>
  <c r="K3203" i="1" s="1"/>
  <c r="R3012" i="1"/>
  <c r="V3012" i="1" s="1"/>
  <c r="AH3012" i="1"/>
  <c r="AI3012" i="1" s="1"/>
  <c r="K3012" i="1" s="1"/>
  <c r="S3012" i="1"/>
  <c r="W3012" i="1" s="1"/>
  <c r="T3012" i="1"/>
  <c r="X3012" i="1" s="1"/>
  <c r="U3012" i="1"/>
  <c r="Y3012" i="1" s="1"/>
  <c r="I3012" i="1" s="1"/>
  <c r="AC3012" i="1"/>
  <c r="AD3012" i="1" s="1"/>
  <c r="L3012" i="1" s="1"/>
  <c r="AF3012" i="1"/>
  <c r="AG3012" i="1" s="1"/>
  <c r="AH2773" i="1"/>
  <c r="AI2773" i="1" s="1"/>
  <c r="K2773" i="1" s="1"/>
  <c r="R2773" i="1"/>
  <c r="V2773" i="1" s="1"/>
  <c r="S2773" i="1"/>
  <c r="W2773" i="1" s="1"/>
  <c r="T2773" i="1"/>
  <c r="X2773" i="1" s="1"/>
  <c r="I2773" i="1" s="1"/>
  <c r="AA2773" i="1"/>
  <c r="AB2773" i="1" s="1"/>
  <c r="AC2773" i="1"/>
  <c r="AD2773" i="1" s="1"/>
  <c r="L2773" i="1" s="1"/>
  <c r="AF2773" i="1"/>
  <c r="AG2773" i="1" s="1"/>
  <c r="S4097" i="1"/>
  <c r="W4097" i="1" s="1"/>
  <c r="T4095" i="1"/>
  <c r="X4095" i="1" s="1"/>
  <c r="R4089" i="1"/>
  <c r="V4089" i="1" s="1"/>
  <c r="T4088" i="1"/>
  <c r="X4088" i="1" s="1"/>
  <c r="R4081" i="1"/>
  <c r="V4081" i="1" s="1"/>
  <c r="I4081" i="1" s="1"/>
  <c r="T4079" i="1"/>
  <c r="X4079" i="1" s="1"/>
  <c r="T4075" i="1"/>
  <c r="X4075" i="1" s="1"/>
  <c r="I4075" i="1" s="1"/>
  <c r="S4074" i="1"/>
  <c r="W4074" i="1" s="1"/>
  <c r="U4065" i="1"/>
  <c r="Y4065" i="1" s="1"/>
  <c r="AC4060" i="1"/>
  <c r="AD4060" i="1" s="1"/>
  <c r="S4059" i="1"/>
  <c r="W4059" i="1" s="1"/>
  <c r="R4057" i="1"/>
  <c r="V4057" i="1" s="1"/>
  <c r="T4056" i="1"/>
  <c r="X4056" i="1" s="1"/>
  <c r="AF4050" i="1"/>
  <c r="AG4050" i="1" s="1"/>
  <c r="K4050" i="1" s="1"/>
  <c r="U4049" i="1"/>
  <c r="Y4049" i="1" s="1"/>
  <c r="S4047" i="1"/>
  <c r="W4047" i="1" s="1"/>
  <c r="AC4042" i="1"/>
  <c r="AD4042" i="1" s="1"/>
  <c r="AA4040" i="1"/>
  <c r="AB4040" i="1" s="1"/>
  <c r="S4037" i="1"/>
  <c r="W4037" i="1" s="1"/>
  <c r="T4036" i="1"/>
  <c r="X4036" i="1" s="1"/>
  <c r="I4036" i="1" s="1"/>
  <c r="R4034" i="1"/>
  <c r="V4034" i="1" s="1"/>
  <c r="I4034" i="1" s="1"/>
  <c r="AH4027" i="1"/>
  <c r="AI4027" i="1" s="1"/>
  <c r="K4027" i="1" s="1"/>
  <c r="T4026" i="1"/>
  <c r="X4026" i="1" s="1"/>
  <c r="AF4022" i="1"/>
  <c r="AG4022" i="1" s="1"/>
  <c r="K4022" i="1" s="1"/>
  <c r="R4015" i="1"/>
  <c r="V4015" i="1" s="1"/>
  <c r="I4015" i="1" s="1"/>
  <c r="AH4010" i="1"/>
  <c r="AI4010" i="1" s="1"/>
  <c r="T4006" i="1"/>
  <c r="X4006" i="1" s="1"/>
  <c r="T3996" i="1"/>
  <c r="X3996" i="1" s="1"/>
  <c r="AA3986" i="1"/>
  <c r="AB3986" i="1" s="1"/>
  <c r="AA3984" i="1"/>
  <c r="AB3984" i="1" s="1"/>
  <c r="R3980" i="1"/>
  <c r="V3980" i="1" s="1"/>
  <c r="T3974" i="1"/>
  <c r="X3974" i="1" s="1"/>
  <c r="S3966" i="1"/>
  <c r="W3966" i="1" s="1"/>
  <c r="T3965" i="1"/>
  <c r="X3965" i="1" s="1"/>
  <c r="I3965" i="1" s="1"/>
  <c r="U3962" i="1"/>
  <c r="Y3962" i="1" s="1"/>
  <c r="R3961" i="1"/>
  <c r="V3961" i="1" s="1"/>
  <c r="I3961" i="1" s="1"/>
  <c r="T3957" i="1"/>
  <c r="X3957" i="1" s="1"/>
  <c r="AA3954" i="1"/>
  <c r="AB3954" i="1" s="1"/>
  <c r="L3954" i="1" s="1"/>
  <c r="S3950" i="1"/>
  <c r="W3950" i="1" s="1"/>
  <c r="I3950" i="1" s="1"/>
  <c r="AA3946" i="1"/>
  <c r="AB3946" i="1" s="1"/>
  <c r="AH3929" i="1"/>
  <c r="AI3929" i="1" s="1"/>
  <c r="K3929" i="1" s="1"/>
  <c r="AA3918" i="1"/>
  <c r="AB3918" i="1" s="1"/>
  <c r="U3914" i="1"/>
  <c r="Y3914" i="1" s="1"/>
  <c r="U3910" i="1"/>
  <c r="Y3910" i="1" s="1"/>
  <c r="I3910" i="1" s="1"/>
  <c r="AA3906" i="1"/>
  <c r="AB3906" i="1" s="1"/>
  <c r="L3906" i="1" s="1"/>
  <c r="AA3902" i="1"/>
  <c r="AB3902" i="1" s="1"/>
  <c r="L3902" i="1" s="1"/>
  <c r="U3898" i="1"/>
  <c r="Y3898" i="1" s="1"/>
  <c r="I3898" i="1" s="1"/>
  <c r="R3895" i="1"/>
  <c r="V3895" i="1" s="1"/>
  <c r="I3895" i="1" s="1"/>
  <c r="S3894" i="1"/>
  <c r="W3894" i="1" s="1"/>
  <c r="R3891" i="1"/>
  <c r="V3891" i="1" s="1"/>
  <c r="S3890" i="1"/>
  <c r="W3890" i="1" s="1"/>
  <c r="U3883" i="1"/>
  <c r="Y3883" i="1" s="1"/>
  <c r="U3878" i="1"/>
  <c r="Y3878" i="1" s="1"/>
  <c r="I3878" i="1" s="1"/>
  <c r="R3875" i="1"/>
  <c r="V3875" i="1" s="1"/>
  <c r="I3875" i="1" s="1"/>
  <c r="S3874" i="1"/>
  <c r="W3874" i="1" s="1"/>
  <c r="U3870" i="1"/>
  <c r="Y3870" i="1" s="1"/>
  <c r="T3869" i="1"/>
  <c r="X3869" i="1" s="1"/>
  <c r="R3865" i="1"/>
  <c r="V3865" i="1" s="1"/>
  <c r="I3865" i="1" s="1"/>
  <c r="R3863" i="1"/>
  <c r="V3863" i="1" s="1"/>
  <c r="I3863" i="1" s="1"/>
  <c r="S3862" i="1"/>
  <c r="W3862" i="1" s="1"/>
  <c r="AC3861" i="1"/>
  <c r="AD3861" i="1" s="1"/>
  <c r="T3857" i="1"/>
  <c r="X3857" i="1" s="1"/>
  <c r="R3854" i="1"/>
  <c r="V3854" i="1" s="1"/>
  <c r="AA3853" i="1"/>
  <c r="AB3853" i="1" s="1"/>
  <c r="R3852" i="1"/>
  <c r="V3852" i="1" s="1"/>
  <c r="AH3849" i="1"/>
  <c r="AI3849" i="1" s="1"/>
  <c r="U3846" i="1"/>
  <c r="Y3846" i="1" s="1"/>
  <c r="T3845" i="1"/>
  <c r="X3845" i="1" s="1"/>
  <c r="R3842" i="1"/>
  <c r="V3842" i="1" s="1"/>
  <c r="S3837" i="1"/>
  <c r="W3837" i="1" s="1"/>
  <c r="R3833" i="1"/>
  <c r="V3833" i="1" s="1"/>
  <c r="AH3829" i="1"/>
  <c r="AI3829" i="1" s="1"/>
  <c r="AH3828" i="1"/>
  <c r="AI3828" i="1" s="1"/>
  <c r="R3823" i="1"/>
  <c r="V3823" i="1" s="1"/>
  <c r="S3822" i="1"/>
  <c r="W3822" i="1" s="1"/>
  <c r="I3822" i="1" s="1"/>
  <c r="AA3818" i="1"/>
  <c r="AB3818" i="1" s="1"/>
  <c r="AH3817" i="1"/>
  <c r="AI3817" i="1" s="1"/>
  <c r="R3811" i="1"/>
  <c r="V3811" i="1" s="1"/>
  <c r="S3810" i="1"/>
  <c r="W3810" i="1" s="1"/>
  <c r="AF3809" i="1"/>
  <c r="AG3809" i="1" s="1"/>
  <c r="U3806" i="1"/>
  <c r="Y3806" i="1" s="1"/>
  <c r="I3806" i="1" s="1"/>
  <c r="R3802" i="1"/>
  <c r="V3802" i="1" s="1"/>
  <c r="AA3801" i="1"/>
  <c r="AB3801" i="1" s="1"/>
  <c r="T3799" i="1"/>
  <c r="X3799" i="1" s="1"/>
  <c r="AA3798" i="1"/>
  <c r="AB3798" i="1" s="1"/>
  <c r="L3798" i="1" s="1"/>
  <c r="AH3797" i="1"/>
  <c r="AI3797" i="1" s="1"/>
  <c r="AH3796" i="1"/>
  <c r="AI3796" i="1" s="1"/>
  <c r="K3796" i="1" s="1"/>
  <c r="R3793" i="1"/>
  <c r="V3793" i="1" s="1"/>
  <c r="AH3789" i="1"/>
  <c r="AI3789" i="1" s="1"/>
  <c r="K3789" i="1" s="1"/>
  <c r="AH3788" i="1"/>
  <c r="AI3788" i="1" s="1"/>
  <c r="U3786" i="1"/>
  <c r="Y3786" i="1" s="1"/>
  <c r="R3783" i="1"/>
  <c r="V3783" i="1" s="1"/>
  <c r="S3782" i="1"/>
  <c r="W3782" i="1" s="1"/>
  <c r="I3782" i="1" s="1"/>
  <c r="U3779" i="1"/>
  <c r="Y3779" i="1" s="1"/>
  <c r="T3777" i="1"/>
  <c r="X3777" i="1" s="1"/>
  <c r="S3775" i="1"/>
  <c r="W3775" i="1" s="1"/>
  <c r="R3774" i="1"/>
  <c r="V3774" i="1" s="1"/>
  <c r="AA3773" i="1"/>
  <c r="AB3773" i="1" s="1"/>
  <c r="R3772" i="1"/>
  <c r="V3772" i="1" s="1"/>
  <c r="T3767" i="1"/>
  <c r="X3767" i="1" s="1"/>
  <c r="I3767" i="1" s="1"/>
  <c r="S3765" i="1"/>
  <c r="W3765" i="1" s="1"/>
  <c r="AC3765" i="1"/>
  <c r="AD3765" i="1" s="1"/>
  <c r="L3765" i="1" s="1"/>
  <c r="AH3765" i="1"/>
  <c r="AI3765" i="1" s="1"/>
  <c r="K3765" i="1" s="1"/>
  <c r="R3765" i="1"/>
  <c r="V3765" i="1" s="1"/>
  <c r="S3762" i="1"/>
  <c r="W3762" i="1" s="1"/>
  <c r="S3758" i="1"/>
  <c r="W3758" i="1" s="1"/>
  <c r="T3754" i="1"/>
  <c r="X3754" i="1" s="1"/>
  <c r="I3754" i="1" s="1"/>
  <c r="S3747" i="1"/>
  <c r="W3747" i="1" s="1"/>
  <c r="AF3747" i="1"/>
  <c r="AG3747" i="1" s="1"/>
  <c r="T3747" i="1"/>
  <c r="X3747" i="1" s="1"/>
  <c r="I3747" i="1" s="1"/>
  <c r="AC3747" i="1"/>
  <c r="AD3747" i="1" s="1"/>
  <c r="L3747" i="1" s="1"/>
  <c r="R3745" i="1"/>
  <c r="V3745" i="1" s="1"/>
  <c r="I3745" i="1" s="1"/>
  <c r="AH3743" i="1"/>
  <c r="AI3743" i="1" s="1"/>
  <c r="U3734" i="1"/>
  <c r="Y3734" i="1" s="1"/>
  <c r="R3734" i="1"/>
  <c r="V3734" i="1" s="1"/>
  <c r="S3734" i="1"/>
  <c r="W3734" i="1" s="1"/>
  <c r="T3730" i="1"/>
  <c r="X3730" i="1" s="1"/>
  <c r="AF3723" i="1"/>
  <c r="AG3723" i="1" s="1"/>
  <c r="K3723" i="1" s="1"/>
  <c r="T3699" i="1"/>
  <c r="X3699" i="1" s="1"/>
  <c r="U3679" i="1"/>
  <c r="Y3679" i="1" s="1"/>
  <c r="S3677" i="1"/>
  <c r="W3677" i="1" s="1"/>
  <c r="R3677" i="1"/>
  <c r="V3677" i="1" s="1"/>
  <c r="S3673" i="1"/>
  <c r="W3673" i="1" s="1"/>
  <c r="R3673" i="1"/>
  <c r="V3673" i="1" s="1"/>
  <c r="AC3657" i="1"/>
  <c r="AD3657" i="1" s="1"/>
  <c r="L3657" i="1" s="1"/>
  <c r="AF3657" i="1"/>
  <c r="AG3657" i="1" s="1"/>
  <c r="AH3657" i="1"/>
  <c r="AI3657" i="1" s="1"/>
  <c r="K3657" i="1" s="1"/>
  <c r="R3657" i="1"/>
  <c r="V3657" i="1" s="1"/>
  <c r="U3650" i="1"/>
  <c r="Y3650" i="1" s="1"/>
  <c r="R3650" i="1"/>
  <c r="V3650" i="1" s="1"/>
  <c r="I3650" i="1" s="1"/>
  <c r="S3650" i="1"/>
  <c r="W3650" i="1" s="1"/>
  <c r="T3647" i="1"/>
  <c r="X3647" i="1" s="1"/>
  <c r="U3647" i="1"/>
  <c r="Y3647" i="1" s="1"/>
  <c r="U3588" i="1"/>
  <c r="Y3588" i="1" s="1"/>
  <c r="T3512" i="1"/>
  <c r="X3512" i="1" s="1"/>
  <c r="S3512" i="1"/>
  <c r="W3512" i="1" s="1"/>
  <c r="U3512" i="1"/>
  <c r="Y3512" i="1" s="1"/>
  <c r="R3402" i="1"/>
  <c r="V3402" i="1" s="1"/>
  <c r="I3402" i="1" s="1"/>
  <c r="T3402" i="1"/>
  <c r="X3402" i="1" s="1"/>
  <c r="U3402" i="1"/>
  <c r="Y3402" i="1" s="1"/>
  <c r="U3397" i="1"/>
  <c r="Y3397" i="1" s="1"/>
  <c r="AA3397" i="1"/>
  <c r="AB3397" i="1" s="1"/>
  <c r="AC3397" i="1"/>
  <c r="AD3397" i="1" s="1"/>
  <c r="L3397" i="1" s="1"/>
  <c r="AF3397" i="1"/>
  <c r="AG3397" i="1" s="1"/>
  <c r="S3394" i="1"/>
  <c r="W3394" i="1" s="1"/>
  <c r="R3394" i="1"/>
  <c r="V3394" i="1" s="1"/>
  <c r="I3394" i="1" s="1"/>
  <c r="T3394" i="1"/>
  <c r="X3394" i="1" s="1"/>
  <c r="U3394" i="1"/>
  <c r="Y3394" i="1" s="1"/>
  <c r="AC3391" i="1"/>
  <c r="AD3391" i="1" s="1"/>
  <c r="L3391" i="1" s="1"/>
  <c r="AA3391" i="1"/>
  <c r="AB3391" i="1" s="1"/>
  <c r="S3378" i="1"/>
  <c r="W3378" i="1" s="1"/>
  <c r="R3378" i="1"/>
  <c r="V3378" i="1" s="1"/>
  <c r="I3378" i="1" s="1"/>
  <c r="T3378" i="1"/>
  <c r="X3378" i="1" s="1"/>
  <c r="U3337" i="1"/>
  <c r="Y3337" i="1" s="1"/>
  <c r="AC3337" i="1"/>
  <c r="AD3337" i="1" s="1"/>
  <c r="AF3337" i="1"/>
  <c r="AG3337" i="1" s="1"/>
  <c r="K3337" i="1" s="1"/>
  <c r="R3337" i="1"/>
  <c r="V3337" i="1" s="1"/>
  <c r="I3337" i="1" s="1"/>
  <c r="AH3337" i="1"/>
  <c r="AI3337" i="1" s="1"/>
  <c r="S3337" i="1"/>
  <c r="W3337" i="1" s="1"/>
  <c r="T3337" i="1"/>
  <c r="X3337" i="1" s="1"/>
  <c r="AA3337" i="1"/>
  <c r="AB3337" i="1" s="1"/>
  <c r="L3337" i="1" s="1"/>
  <c r="U3266" i="1"/>
  <c r="Y3266" i="1" s="1"/>
  <c r="R3266" i="1"/>
  <c r="V3266" i="1" s="1"/>
  <c r="I3266" i="1" s="1"/>
  <c r="S3266" i="1"/>
  <c r="W3266" i="1" s="1"/>
  <c r="T3266" i="1"/>
  <c r="X3266" i="1" s="1"/>
  <c r="R3246" i="1"/>
  <c r="V3246" i="1" s="1"/>
  <c r="S3246" i="1"/>
  <c r="W3246" i="1" s="1"/>
  <c r="R3755" i="1"/>
  <c r="V3755" i="1" s="1"/>
  <c r="I3755" i="1" s="1"/>
  <c r="R3744" i="1"/>
  <c r="V3744" i="1" s="1"/>
  <c r="U3738" i="1"/>
  <c r="Y3738" i="1" s="1"/>
  <c r="R3735" i="1"/>
  <c r="V3735" i="1" s="1"/>
  <c r="AF3733" i="1"/>
  <c r="AG3733" i="1" s="1"/>
  <c r="R3727" i="1"/>
  <c r="V3727" i="1" s="1"/>
  <c r="AA3722" i="1"/>
  <c r="AB3722" i="1" s="1"/>
  <c r="AA3719" i="1"/>
  <c r="AB3719" i="1" s="1"/>
  <c r="L3719" i="1" s="1"/>
  <c r="AF3718" i="1"/>
  <c r="AG3718" i="1" s="1"/>
  <c r="U3718" i="1"/>
  <c r="Y3718" i="1" s="1"/>
  <c r="AA3711" i="1"/>
  <c r="AB3711" i="1" s="1"/>
  <c r="L3711" i="1" s="1"/>
  <c r="AF3710" i="1"/>
  <c r="AG3710" i="1" s="1"/>
  <c r="U3710" i="1"/>
  <c r="Y3710" i="1" s="1"/>
  <c r="I3710" i="1" s="1"/>
  <c r="R3707" i="1"/>
  <c r="V3707" i="1" s="1"/>
  <c r="S3701" i="1"/>
  <c r="W3701" i="1" s="1"/>
  <c r="S3699" i="1"/>
  <c r="W3699" i="1" s="1"/>
  <c r="U3694" i="1"/>
  <c r="Y3694" i="1" s="1"/>
  <c r="U3693" i="1"/>
  <c r="Y3693" i="1" s="1"/>
  <c r="AC3691" i="1"/>
  <c r="AD3691" i="1" s="1"/>
  <c r="S3681" i="1"/>
  <c r="W3681" i="1" s="1"/>
  <c r="I3681" i="1" s="1"/>
  <c r="R3676" i="1"/>
  <c r="V3676" i="1" s="1"/>
  <c r="I3676" i="1" s="1"/>
  <c r="U3674" i="1"/>
  <c r="Y3674" i="1" s="1"/>
  <c r="AC3671" i="1"/>
  <c r="AD3671" i="1" s="1"/>
  <c r="L3671" i="1" s="1"/>
  <c r="AC3670" i="1"/>
  <c r="AD3670" i="1" s="1"/>
  <c r="R3667" i="1"/>
  <c r="V3667" i="1" s="1"/>
  <c r="I3667" i="1" s="1"/>
  <c r="AF3665" i="1"/>
  <c r="AG3665" i="1" s="1"/>
  <c r="AC3659" i="1"/>
  <c r="AD3659" i="1" s="1"/>
  <c r="R3655" i="1"/>
  <c r="V3655" i="1" s="1"/>
  <c r="AC3653" i="1"/>
  <c r="AD3653" i="1" s="1"/>
  <c r="L3653" i="1" s="1"/>
  <c r="R3648" i="1"/>
  <c r="V3648" i="1" s="1"/>
  <c r="I3648" i="1" s="1"/>
  <c r="U3639" i="1"/>
  <c r="Y3639" i="1" s="1"/>
  <c r="I3639" i="1" s="1"/>
  <c r="R3619" i="1"/>
  <c r="V3619" i="1" s="1"/>
  <c r="S3592" i="1"/>
  <c r="W3592" i="1" s="1"/>
  <c r="T3568" i="1"/>
  <c r="X3568" i="1" s="1"/>
  <c r="U3563" i="1"/>
  <c r="Y3563" i="1" s="1"/>
  <c r="U3561" i="1"/>
  <c r="Y3561" i="1" s="1"/>
  <c r="U3555" i="1"/>
  <c r="Y3555" i="1" s="1"/>
  <c r="U3551" i="1"/>
  <c r="Y3551" i="1" s="1"/>
  <c r="R3547" i="1"/>
  <c r="V3547" i="1" s="1"/>
  <c r="I3547" i="1" s="1"/>
  <c r="S3544" i="1"/>
  <c r="W3544" i="1" s="1"/>
  <c r="S3540" i="1"/>
  <c r="W3540" i="1" s="1"/>
  <c r="I3540" i="1" s="1"/>
  <c r="U3536" i="1"/>
  <c r="Y3536" i="1" s="1"/>
  <c r="I3536" i="1" s="1"/>
  <c r="S3532" i="1"/>
  <c r="W3532" i="1" s="1"/>
  <c r="T3504" i="1"/>
  <c r="X3504" i="1" s="1"/>
  <c r="U3501" i="1"/>
  <c r="Y3501" i="1" s="1"/>
  <c r="T3500" i="1"/>
  <c r="X3500" i="1" s="1"/>
  <c r="S3480" i="1"/>
  <c r="W3480" i="1" s="1"/>
  <c r="U3469" i="1"/>
  <c r="Y3469" i="1" s="1"/>
  <c r="T3468" i="1"/>
  <c r="X3468" i="1" s="1"/>
  <c r="U3453" i="1"/>
  <c r="Y3453" i="1" s="1"/>
  <c r="I3453" i="1" s="1"/>
  <c r="AH3451" i="1"/>
  <c r="AI3451" i="1" s="1"/>
  <c r="K3451" i="1" s="1"/>
  <c r="S3449" i="1"/>
  <c r="W3449" i="1" s="1"/>
  <c r="S3447" i="1"/>
  <c r="W3447" i="1" s="1"/>
  <c r="S3446" i="1"/>
  <c r="W3446" i="1" s="1"/>
  <c r="AC3445" i="1"/>
  <c r="AD3445" i="1" s="1"/>
  <c r="AA3444" i="1"/>
  <c r="AB3444" i="1" s="1"/>
  <c r="L3444" i="1" s="1"/>
  <c r="S3441" i="1"/>
  <c r="W3441" i="1" s="1"/>
  <c r="S3437" i="1"/>
  <c r="W3437" i="1" s="1"/>
  <c r="I3437" i="1" s="1"/>
  <c r="R3436" i="1"/>
  <c r="V3436" i="1" s="1"/>
  <c r="R3434" i="1"/>
  <c r="V3434" i="1" s="1"/>
  <c r="AA3430" i="1"/>
  <c r="AB3430" i="1" s="1"/>
  <c r="AH3428" i="1"/>
  <c r="AI3428" i="1" s="1"/>
  <c r="K3428" i="1" s="1"/>
  <c r="AC3426" i="1"/>
  <c r="AD3426" i="1" s="1"/>
  <c r="L3426" i="1" s="1"/>
  <c r="T3426" i="1"/>
  <c r="X3426" i="1" s="1"/>
  <c r="AA3424" i="1"/>
  <c r="AB3424" i="1" s="1"/>
  <c r="AF3422" i="1"/>
  <c r="AG3422" i="1" s="1"/>
  <c r="K3422" i="1" s="1"/>
  <c r="R3422" i="1"/>
  <c r="V3422" i="1" s="1"/>
  <c r="I3422" i="1" s="1"/>
  <c r="AF3418" i="1"/>
  <c r="AG3418" i="1" s="1"/>
  <c r="K3418" i="1" s="1"/>
  <c r="T3418" i="1"/>
  <c r="X3418" i="1" s="1"/>
  <c r="AF3416" i="1"/>
  <c r="AG3416" i="1" s="1"/>
  <c r="AH3411" i="1"/>
  <c r="AI3411" i="1" s="1"/>
  <c r="AF3410" i="1"/>
  <c r="AG3410" i="1" s="1"/>
  <c r="K3410" i="1" s="1"/>
  <c r="AH3408" i="1"/>
  <c r="AI3408" i="1" s="1"/>
  <c r="K3408" i="1" s="1"/>
  <c r="U3406" i="1"/>
  <c r="Y3406" i="1" s="1"/>
  <c r="AH3404" i="1"/>
  <c r="AI3404" i="1" s="1"/>
  <c r="R3401" i="1"/>
  <c r="V3401" i="1" s="1"/>
  <c r="AH3398" i="1"/>
  <c r="AI3398" i="1" s="1"/>
  <c r="K3398" i="1" s="1"/>
  <c r="AH3396" i="1"/>
  <c r="AI3396" i="1" s="1"/>
  <c r="AA3392" i="1"/>
  <c r="AB3392" i="1" s="1"/>
  <c r="R3389" i="1"/>
  <c r="V3389" i="1" s="1"/>
  <c r="I3389" i="1" s="1"/>
  <c r="R3388" i="1"/>
  <c r="V3388" i="1" s="1"/>
  <c r="I3388" i="1" s="1"/>
  <c r="R3387" i="1"/>
  <c r="V3387" i="1" s="1"/>
  <c r="AC3385" i="1"/>
  <c r="AD3385" i="1" s="1"/>
  <c r="AF3384" i="1"/>
  <c r="AG3384" i="1" s="1"/>
  <c r="K3384" i="1" s="1"/>
  <c r="S3382" i="1"/>
  <c r="W3382" i="1" s="1"/>
  <c r="AA3380" i="1"/>
  <c r="AB3380" i="1" s="1"/>
  <c r="L3380" i="1" s="1"/>
  <c r="AC3379" i="1"/>
  <c r="AD3379" i="1" s="1"/>
  <c r="R3377" i="1"/>
  <c r="V3377" i="1" s="1"/>
  <c r="R3376" i="1"/>
  <c r="V3376" i="1" s="1"/>
  <c r="I3376" i="1" s="1"/>
  <c r="R3372" i="1"/>
  <c r="V3372" i="1" s="1"/>
  <c r="I3372" i="1" s="1"/>
  <c r="T3368" i="1"/>
  <c r="X3368" i="1" s="1"/>
  <c r="AF3366" i="1"/>
  <c r="AG3366" i="1" s="1"/>
  <c r="K3366" i="1" s="1"/>
  <c r="AH3365" i="1"/>
  <c r="AI3365" i="1" s="1"/>
  <c r="K3365" i="1" s="1"/>
  <c r="R3365" i="1"/>
  <c r="V3365" i="1" s="1"/>
  <c r="AA3364" i="1"/>
  <c r="AB3364" i="1" s="1"/>
  <c r="L3364" i="1" s="1"/>
  <c r="S3361" i="1"/>
  <c r="W3361" i="1" s="1"/>
  <c r="AA3360" i="1"/>
  <c r="AB3360" i="1" s="1"/>
  <c r="AH3357" i="1"/>
  <c r="AI3357" i="1" s="1"/>
  <c r="R3357" i="1"/>
  <c r="V3357" i="1" s="1"/>
  <c r="I3357" i="1" s="1"/>
  <c r="T3356" i="1"/>
  <c r="X3356" i="1" s="1"/>
  <c r="AH3353" i="1"/>
  <c r="AI3353" i="1" s="1"/>
  <c r="K3353" i="1" s="1"/>
  <c r="R3353" i="1"/>
  <c r="V3353" i="1" s="1"/>
  <c r="S3349" i="1"/>
  <c r="W3349" i="1" s="1"/>
  <c r="T3345" i="1"/>
  <c r="X3345" i="1" s="1"/>
  <c r="T3341" i="1"/>
  <c r="X3341" i="1" s="1"/>
  <c r="I3341" i="1" s="1"/>
  <c r="AF3340" i="1"/>
  <c r="AG3340" i="1" s="1"/>
  <c r="K3340" i="1" s="1"/>
  <c r="S3336" i="1"/>
  <c r="W3336" i="1" s="1"/>
  <c r="AA3334" i="1"/>
  <c r="AB3334" i="1" s="1"/>
  <c r="U3333" i="1"/>
  <c r="Y3333" i="1" s="1"/>
  <c r="AC3330" i="1"/>
  <c r="AD3330" i="1" s="1"/>
  <c r="T3328" i="1"/>
  <c r="X3328" i="1" s="1"/>
  <c r="AF3326" i="1"/>
  <c r="AG3326" i="1" s="1"/>
  <c r="T3322" i="1"/>
  <c r="X3322" i="1" s="1"/>
  <c r="I3322" i="1" s="1"/>
  <c r="AA3318" i="1"/>
  <c r="AB3318" i="1" s="1"/>
  <c r="L3318" i="1" s="1"/>
  <c r="R3314" i="1"/>
  <c r="V3314" i="1" s="1"/>
  <c r="I3314" i="1" s="1"/>
  <c r="T3310" i="1"/>
  <c r="X3310" i="1" s="1"/>
  <c r="I3310" i="1" s="1"/>
  <c r="AH3305" i="1"/>
  <c r="AI3305" i="1" s="1"/>
  <c r="K3305" i="1" s="1"/>
  <c r="AA3303" i="1"/>
  <c r="AB3303" i="1" s="1"/>
  <c r="L3303" i="1" s="1"/>
  <c r="R3302" i="1"/>
  <c r="V3302" i="1" s="1"/>
  <c r="AA3301" i="1"/>
  <c r="AB3301" i="1" s="1"/>
  <c r="L3301" i="1" s="1"/>
  <c r="T3299" i="1"/>
  <c r="X3299" i="1" s="1"/>
  <c r="T3298" i="1"/>
  <c r="X3298" i="1" s="1"/>
  <c r="I3298" i="1" s="1"/>
  <c r="AH3297" i="1"/>
  <c r="AI3297" i="1" s="1"/>
  <c r="K3297" i="1" s="1"/>
  <c r="AF3296" i="1"/>
  <c r="AG3296" i="1" s="1"/>
  <c r="AC3295" i="1"/>
  <c r="AD3295" i="1" s="1"/>
  <c r="T3290" i="1"/>
  <c r="X3290" i="1" s="1"/>
  <c r="AF3282" i="1"/>
  <c r="AG3282" i="1" s="1"/>
  <c r="U3282" i="1"/>
  <c r="Y3282" i="1" s="1"/>
  <c r="T3274" i="1"/>
  <c r="X3274" i="1" s="1"/>
  <c r="I3274" i="1" s="1"/>
  <c r="T3270" i="1"/>
  <c r="X3270" i="1" s="1"/>
  <c r="AH3269" i="1"/>
  <c r="AI3269" i="1" s="1"/>
  <c r="K3269" i="1" s="1"/>
  <c r="T3267" i="1"/>
  <c r="X3267" i="1" s="1"/>
  <c r="AA3263" i="1"/>
  <c r="AB3263" i="1" s="1"/>
  <c r="S3258" i="1"/>
  <c r="W3258" i="1" s="1"/>
  <c r="AA3257" i="1"/>
  <c r="AB3257" i="1" s="1"/>
  <c r="AH3255" i="1"/>
  <c r="AI3255" i="1" s="1"/>
  <c r="R3255" i="1"/>
  <c r="V3255" i="1" s="1"/>
  <c r="AA3254" i="1"/>
  <c r="AB3254" i="1" s="1"/>
  <c r="AH3253" i="1"/>
  <c r="AI3253" i="1" s="1"/>
  <c r="T3251" i="1"/>
  <c r="X3251" i="1" s="1"/>
  <c r="U3250" i="1"/>
  <c r="Y3250" i="1" s="1"/>
  <c r="U3247" i="1"/>
  <c r="Y3247" i="1" s="1"/>
  <c r="R3242" i="1"/>
  <c r="V3242" i="1" s="1"/>
  <c r="I3242" i="1" s="1"/>
  <c r="T3238" i="1"/>
  <c r="X3238" i="1" s="1"/>
  <c r="U3231" i="1"/>
  <c r="Y3231" i="1" s="1"/>
  <c r="R3226" i="1"/>
  <c r="V3226" i="1" s="1"/>
  <c r="S3222" i="1"/>
  <c r="W3222" i="1" s="1"/>
  <c r="I3222" i="1" s="1"/>
  <c r="AA3221" i="1"/>
  <c r="AB3221" i="1" s="1"/>
  <c r="AF3219" i="1"/>
  <c r="AG3219" i="1" s="1"/>
  <c r="R3219" i="1"/>
  <c r="V3219" i="1" s="1"/>
  <c r="AA3218" i="1"/>
  <c r="AB3218" i="1" s="1"/>
  <c r="T3214" i="1"/>
  <c r="X3214" i="1" s="1"/>
  <c r="U3206" i="1"/>
  <c r="Y3206" i="1" s="1"/>
  <c r="AF3206" i="1"/>
  <c r="AG3206" i="1" s="1"/>
  <c r="R3206" i="1"/>
  <c r="V3206" i="1" s="1"/>
  <c r="T3206" i="1"/>
  <c r="X3206" i="1" s="1"/>
  <c r="I3206" i="1" s="1"/>
  <c r="AH3202" i="1"/>
  <c r="AI3202" i="1" s="1"/>
  <c r="K3202" i="1" s="1"/>
  <c r="S3181" i="1"/>
  <c r="W3181" i="1" s="1"/>
  <c r="AC3181" i="1"/>
  <c r="AD3181" i="1" s="1"/>
  <c r="U3178" i="1"/>
  <c r="Y3178" i="1" s="1"/>
  <c r="AC3178" i="1"/>
  <c r="AD3178" i="1" s="1"/>
  <c r="L3178" i="1" s="1"/>
  <c r="R3178" i="1"/>
  <c r="V3178" i="1" s="1"/>
  <c r="AA3178" i="1"/>
  <c r="AB3178" i="1" s="1"/>
  <c r="S3173" i="1"/>
  <c r="W3173" i="1" s="1"/>
  <c r="AC3173" i="1"/>
  <c r="AD3173" i="1" s="1"/>
  <c r="L3173" i="1" s="1"/>
  <c r="U3170" i="1"/>
  <c r="Y3170" i="1" s="1"/>
  <c r="R3170" i="1"/>
  <c r="V3170" i="1" s="1"/>
  <c r="AA3170" i="1"/>
  <c r="AB3170" i="1" s="1"/>
  <c r="AC3170" i="1"/>
  <c r="AD3170" i="1" s="1"/>
  <c r="L3170" i="1" s="1"/>
  <c r="U3162" i="1"/>
  <c r="Y3162" i="1" s="1"/>
  <c r="AC3162" i="1"/>
  <c r="AD3162" i="1" s="1"/>
  <c r="L3162" i="1" s="1"/>
  <c r="R3162" i="1"/>
  <c r="V3162" i="1" s="1"/>
  <c r="AA3162" i="1"/>
  <c r="AB3162" i="1" s="1"/>
  <c r="S3157" i="1"/>
  <c r="W3157" i="1" s="1"/>
  <c r="AC3157" i="1"/>
  <c r="AD3157" i="1" s="1"/>
  <c r="L3157" i="1" s="1"/>
  <c r="U3154" i="1"/>
  <c r="Y3154" i="1" s="1"/>
  <c r="R3154" i="1"/>
  <c r="V3154" i="1" s="1"/>
  <c r="I3154" i="1" s="1"/>
  <c r="AA3154" i="1"/>
  <c r="AB3154" i="1" s="1"/>
  <c r="L3154" i="1" s="1"/>
  <c r="AC3154" i="1"/>
  <c r="AD3154" i="1" s="1"/>
  <c r="R3138" i="1"/>
  <c r="V3138" i="1" s="1"/>
  <c r="I3138" i="1" s="1"/>
  <c r="AA3138" i="1"/>
  <c r="AB3138" i="1" s="1"/>
  <c r="L3138" i="1" s="1"/>
  <c r="AF3138" i="1"/>
  <c r="AG3138" i="1" s="1"/>
  <c r="K3138" i="1" s="1"/>
  <c r="S3133" i="1"/>
  <c r="W3133" i="1" s="1"/>
  <c r="R3133" i="1"/>
  <c r="V3133" i="1" s="1"/>
  <c r="AF3106" i="1"/>
  <c r="AG3106" i="1" s="1"/>
  <c r="R3106" i="1"/>
  <c r="V3106" i="1" s="1"/>
  <c r="R3089" i="1"/>
  <c r="V3089" i="1" s="1"/>
  <c r="R3078" i="1"/>
  <c r="V3078" i="1" s="1"/>
  <c r="AA3078" i="1"/>
  <c r="AB3078" i="1" s="1"/>
  <c r="AC3078" i="1"/>
  <c r="AD3078" i="1" s="1"/>
  <c r="L3078" i="1" s="1"/>
  <c r="AF3078" i="1"/>
  <c r="AG3078" i="1" s="1"/>
  <c r="AA3066" i="1"/>
  <c r="AB3066" i="1" s="1"/>
  <c r="L3066" i="1" s="1"/>
  <c r="AC3066" i="1"/>
  <c r="AD3066" i="1" s="1"/>
  <c r="U3064" i="1"/>
  <c r="Y3064" i="1" s="1"/>
  <c r="I3064" i="1" s="1"/>
  <c r="T3056" i="1"/>
  <c r="X3056" i="1" s="1"/>
  <c r="I3056" i="1" s="1"/>
  <c r="S3056" i="1"/>
  <c r="W3056" i="1" s="1"/>
  <c r="R3043" i="1"/>
  <c r="V3043" i="1" s="1"/>
  <c r="R3032" i="1"/>
  <c r="V3032" i="1" s="1"/>
  <c r="S3032" i="1"/>
  <c r="W3032" i="1" s="1"/>
  <c r="I3032" i="1" s="1"/>
  <c r="T3032" i="1"/>
  <c r="X3032" i="1" s="1"/>
  <c r="U3032" i="1"/>
  <c r="Y3032" i="1" s="1"/>
  <c r="AC3032" i="1"/>
  <c r="AD3032" i="1" s="1"/>
  <c r="AF3032" i="1"/>
  <c r="AG3032" i="1" s="1"/>
  <c r="K3032" i="1" s="1"/>
  <c r="AH2952" i="1"/>
  <c r="AI2952" i="1" s="1"/>
  <c r="K2952" i="1" s="1"/>
  <c r="S2952" i="1"/>
  <c r="W2952" i="1" s="1"/>
  <c r="T2952" i="1"/>
  <c r="X2952" i="1" s="1"/>
  <c r="I2952" i="1" s="1"/>
  <c r="U2952" i="1"/>
  <c r="Y2952" i="1" s="1"/>
  <c r="AC2952" i="1"/>
  <c r="AD2952" i="1" s="1"/>
  <c r="L2952" i="1" s="1"/>
  <c r="AH2900" i="1"/>
  <c r="AI2900" i="1" s="1"/>
  <c r="K2900" i="1" s="1"/>
  <c r="S2900" i="1"/>
  <c r="W2900" i="1" s="1"/>
  <c r="AA2900" i="1"/>
  <c r="AB2900" i="1" s="1"/>
  <c r="AC2900" i="1"/>
  <c r="AD2900" i="1" s="1"/>
  <c r="L2900" i="1" s="1"/>
  <c r="S2892" i="1"/>
  <c r="W2892" i="1" s="1"/>
  <c r="U2777" i="1"/>
  <c r="Y2777" i="1" s="1"/>
  <c r="I2777" i="1" s="1"/>
  <c r="R2777" i="1"/>
  <c r="V2777" i="1" s="1"/>
  <c r="R2729" i="1"/>
  <c r="V2729" i="1" s="1"/>
  <c r="AF2729" i="1"/>
  <c r="AG2729" i="1" s="1"/>
  <c r="T2729" i="1"/>
  <c r="X2729" i="1" s="1"/>
  <c r="I2729" i="1" s="1"/>
  <c r="AA2729" i="1"/>
  <c r="AB2729" i="1" s="1"/>
  <c r="AC2729" i="1"/>
  <c r="AD2729" i="1" s="1"/>
  <c r="L2729" i="1" s="1"/>
  <c r="AH2729" i="1"/>
  <c r="AI2729" i="1" s="1"/>
  <c r="K2729" i="1" s="1"/>
  <c r="S2689" i="1"/>
  <c r="W2689" i="1" s="1"/>
  <c r="T2689" i="1"/>
  <c r="X2689" i="1" s="1"/>
  <c r="R2689" i="1"/>
  <c r="V2689" i="1" s="1"/>
  <c r="I2689" i="1" s="1"/>
  <c r="S2229" i="1"/>
  <c r="W2229" i="1" s="1"/>
  <c r="R2229" i="1"/>
  <c r="V2229" i="1" s="1"/>
  <c r="I2229" i="1" s="1"/>
  <c r="T2229" i="1"/>
  <c r="X2229" i="1" s="1"/>
  <c r="AA2229" i="1"/>
  <c r="AB2229" i="1" s="1"/>
  <c r="L2229" i="1" s="1"/>
  <c r="AC2229" i="1"/>
  <c r="AD2229" i="1" s="1"/>
  <c r="AF2229" i="1"/>
  <c r="AG2229" i="1" s="1"/>
  <c r="K2229" i="1" s="1"/>
  <c r="AH2229" i="1"/>
  <c r="AI2229" i="1" s="1"/>
  <c r="S3735" i="1"/>
  <c r="W3735" i="1" s="1"/>
  <c r="S3727" i="1"/>
  <c r="W3727" i="1" s="1"/>
  <c r="R3724" i="1"/>
  <c r="V3724" i="1" s="1"/>
  <c r="S3707" i="1"/>
  <c r="W3707" i="1" s="1"/>
  <c r="I3707" i="1" s="1"/>
  <c r="R3696" i="1"/>
  <c r="V3696" i="1" s="1"/>
  <c r="I3696" i="1" s="1"/>
  <c r="R3687" i="1"/>
  <c r="V3687" i="1" s="1"/>
  <c r="I3687" i="1" s="1"/>
  <c r="U3671" i="1"/>
  <c r="Y3671" i="1" s="1"/>
  <c r="AA3653" i="1"/>
  <c r="AB3653" i="1" s="1"/>
  <c r="S3641" i="1"/>
  <c r="W3641" i="1" s="1"/>
  <c r="U3637" i="1"/>
  <c r="Y3637" i="1" s="1"/>
  <c r="R3615" i="1"/>
  <c r="V3615" i="1" s="1"/>
  <c r="S3596" i="1"/>
  <c r="W3596" i="1" s="1"/>
  <c r="S3591" i="1"/>
  <c r="W3591" i="1" s="1"/>
  <c r="U3585" i="1"/>
  <c r="Y3585" i="1" s="1"/>
  <c r="T3580" i="1"/>
  <c r="X3580" i="1" s="1"/>
  <c r="U3575" i="1"/>
  <c r="Y3575" i="1" s="1"/>
  <c r="U3560" i="1"/>
  <c r="Y3560" i="1" s="1"/>
  <c r="I3560" i="1" s="1"/>
  <c r="R3559" i="1"/>
  <c r="V3559" i="1" s="1"/>
  <c r="U3556" i="1"/>
  <c r="Y3556" i="1" s="1"/>
  <c r="U3548" i="1"/>
  <c r="Y3548" i="1" s="1"/>
  <c r="T3528" i="1"/>
  <c r="X3528" i="1" s="1"/>
  <c r="T3524" i="1"/>
  <c r="X3524" i="1" s="1"/>
  <c r="I3524" i="1" s="1"/>
  <c r="T3516" i="1"/>
  <c r="X3516" i="1" s="1"/>
  <c r="U3511" i="1"/>
  <c r="Y3511" i="1" s="1"/>
  <c r="R3491" i="1"/>
  <c r="V3491" i="1" s="1"/>
  <c r="I3491" i="1" s="1"/>
  <c r="U3488" i="1"/>
  <c r="Y3488" i="1" s="1"/>
  <c r="T3472" i="1"/>
  <c r="X3472" i="1" s="1"/>
  <c r="R3459" i="1"/>
  <c r="V3459" i="1" s="1"/>
  <c r="I3459" i="1" s="1"/>
  <c r="U3456" i="1"/>
  <c r="Y3456" i="1" s="1"/>
  <c r="AH3446" i="1"/>
  <c r="AI3446" i="1" s="1"/>
  <c r="R3437" i="1"/>
  <c r="V3437" i="1" s="1"/>
  <c r="AC3434" i="1"/>
  <c r="AD3434" i="1" s="1"/>
  <c r="L3434" i="1" s="1"/>
  <c r="U3430" i="1"/>
  <c r="Y3430" i="1" s="1"/>
  <c r="I3430" i="1" s="1"/>
  <c r="AF3428" i="1"/>
  <c r="AG3428" i="1" s="1"/>
  <c r="S3425" i="1"/>
  <c r="W3425" i="1" s="1"/>
  <c r="S3421" i="1"/>
  <c r="W3421" i="1" s="1"/>
  <c r="S3418" i="1"/>
  <c r="W3418" i="1" s="1"/>
  <c r="U3413" i="1"/>
  <c r="Y3413" i="1" s="1"/>
  <c r="S3406" i="1"/>
  <c r="W3406" i="1" s="1"/>
  <c r="I3406" i="1" s="1"/>
  <c r="AF3404" i="1"/>
  <c r="AG3404" i="1" s="1"/>
  <c r="K3404" i="1" s="1"/>
  <c r="S3403" i="1"/>
  <c r="W3403" i="1" s="1"/>
  <c r="S3398" i="1"/>
  <c r="W3398" i="1" s="1"/>
  <c r="AF3396" i="1"/>
  <c r="AG3396" i="1" s="1"/>
  <c r="K3396" i="1" s="1"/>
  <c r="T3386" i="1"/>
  <c r="X3386" i="1" s="1"/>
  <c r="AA3385" i="1"/>
  <c r="AB3385" i="1" s="1"/>
  <c r="L3385" i="1" s="1"/>
  <c r="AC3384" i="1"/>
  <c r="AD3384" i="1" s="1"/>
  <c r="R3380" i="1"/>
  <c r="V3380" i="1" s="1"/>
  <c r="U3370" i="1"/>
  <c r="Y3370" i="1" s="1"/>
  <c r="R3368" i="1"/>
  <c r="V3368" i="1" s="1"/>
  <c r="I3368" i="1" s="1"/>
  <c r="AF3365" i="1"/>
  <c r="AG3365" i="1" s="1"/>
  <c r="T3364" i="1"/>
  <c r="X3364" i="1" s="1"/>
  <c r="R3360" i="1"/>
  <c r="V3360" i="1" s="1"/>
  <c r="AF3357" i="1"/>
  <c r="AG3357" i="1" s="1"/>
  <c r="K3357" i="1" s="1"/>
  <c r="AF3353" i="1"/>
  <c r="AG3353" i="1" s="1"/>
  <c r="S3345" i="1"/>
  <c r="W3345" i="1" s="1"/>
  <c r="S3341" i="1"/>
  <c r="W3341" i="1" s="1"/>
  <c r="AC3340" i="1"/>
  <c r="AD3340" i="1" s="1"/>
  <c r="AA3330" i="1"/>
  <c r="AB3330" i="1" s="1"/>
  <c r="L3330" i="1" s="1"/>
  <c r="U3325" i="1"/>
  <c r="Y3325" i="1" s="1"/>
  <c r="S3324" i="1"/>
  <c r="W3324" i="1" s="1"/>
  <c r="S3322" i="1"/>
  <c r="W3322" i="1" s="1"/>
  <c r="S3313" i="1"/>
  <c r="W3313" i="1" s="1"/>
  <c r="S3310" i="1"/>
  <c r="W3310" i="1" s="1"/>
  <c r="T3306" i="1"/>
  <c r="X3306" i="1" s="1"/>
  <c r="AC3305" i="1"/>
  <c r="AD3305" i="1" s="1"/>
  <c r="L3305" i="1" s="1"/>
  <c r="S3298" i="1"/>
  <c r="W3298" i="1" s="1"/>
  <c r="AA3296" i="1"/>
  <c r="AB3296" i="1" s="1"/>
  <c r="S3293" i="1"/>
  <c r="W3293" i="1" s="1"/>
  <c r="S3290" i="1"/>
  <c r="W3290" i="1" s="1"/>
  <c r="T3283" i="1"/>
  <c r="X3283" i="1" s="1"/>
  <c r="I3283" i="1" s="1"/>
  <c r="S3274" i="1"/>
  <c r="W3274" i="1" s="1"/>
  <c r="S3270" i="1"/>
  <c r="W3270" i="1" s="1"/>
  <c r="AC3269" i="1"/>
  <c r="AD3269" i="1" s="1"/>
  <c r="L3269" i="1" s="1"/>
  <c r="U3263" i="1"/>
  <c r="Y3263" i="1" s="1"/>
  <c r="S3261" i="1"/>
  <c r="W3261" i="1" s="1"/>
  <c r="R3258" i="1"/>
  <c r="V3258" i="1" s="1"/>
  <c r="I3258" i="1" s="1"/>
  <c r="T3254" i="1"/>
  <c r="X3254" i="1" s="1"/>
  <c r="I3254" i="1" s="1"/>
  <c r="AC3253" i="1"/>
  <c r="AD3253" i="1" s="1"/>
  <c r="AH3251" i="1"/>
  <c r="AI3251" i="1" s="1"/>
  <c r="AH3249" i="1"/>
  <c r="AI3249" i="1" s="1"/>
  <c r="K3249" i="1" s="1"/>
  <c r="T3247" i="1"/>
  <c r="X3247" i="1" s="1"/>
  <c r="U3246" i="1"/>
  <c r="Y3246" i="1" s="1"/>
  <c r="S3245" i="1"/>
  <c r="W3245" i="1" s="1"/>
  <c r="AH3242" i="1"/>
  <c r="AI3242" i="1" s="1"/>
  <c r="S3238" i="1"/>
  <c r="W3238" i="1" s="1"/>
  <c r="AH3233" i="1"/>
  <c r="AI3233" i="1" s="1"/>
  <c r="K3233" i="1" s="1"/>
  <c r="T3231" i="1"/>
  <c r="X3231" i="1" s="1"/>
  <c r="U3230" i="1"/>
  <c r="Y3230" i="1" s="1"/>
  <c r="AA3227" i="1"/>
  <c r="AB3227" i="1" s="1"/>
  <c r="L3227" i="1" s="1"/>
  <c r="AH3226" i="1"/>
  <c r="AI3226" i="1" s="1"/>
  <c r="AC3215" i="1"/>
  <c r="AD3215" i="1" s="1"/>
  <c r="L3215" i="1" s="1"/>
  <c r="AF3215" i="1"/>
  <c r="AG3215" i="1" s="1"/>
  <c r="AA3215" i="1"/>
  <c r="AB3215" i="1" s="1"/>
  <c r="AA3213" i="1"/>
  <c r="AB3213" i="1" s="1"/>
  <c r="AH3213" i="1"/>
  <c r="AI3213" i="1" s="1"/>
  <c r="K3213" i="1" s="1"/>
  <c r="T3207" i="1"/>
  <c r="X3207" i="1" s="1"/>
  <c r="I3207" i="1" s="1"/>
  <c r="AA3207" i="1"/>
  <c r="AB3207" i="1" s="1"/>
  <c r="AC3207" i="1"/>
  <c r="AD3207" i="1" s="1"/>
  <c r="L3207" i="1" s="1"/>
  <c r="AF3207" i="1"/>
  <c r="AG3207" i="1" s="1"/>
  <c r="AA3197" i="1"/>
  <c r="AB3197" i="1" s="1"/>
  <c r="L3197" i="1" s="1"/>
  <c r="AH3197" i="1"/>
  <c r="AI3197" i="1" s="1"/>
  <c r="R3124" i="1"/>
  <c r="V3124" i="1" s="1"/>
  <c r="T3124" i="1"/>
  <c r="X3124" i="1" s="1"/>
  <c r="I3124" i="1" s="1"/>
  <c r="AA3117" i="1"/>
  <c r="AB3117" i="1" s="1"/>
  <c r="AH3117" i="1"/>
  <c r="AI3117" i="1" s="1"/>
  <c r="K3117" i="1" s="1"/>
  <c r="AA3111" i="1"/>
  <c r="AB3111" i="1" s="1"/>
  <c r="S3111" i="1"/>
  <c r="W3111" i="1" s="1"/>
  <c r="AC3111" i="1"/>
  <c r="AD3111" i="1" s="1"/>
  <c r="L3111" i="1" s="1"/>
  <c r="AH3111" i="1"/>
  <c r="AI3111" i="1" s="1"/>
  <c r="K3111" i="1" s="1"/>
  <c r="AC3094" i="1"/>
  <c r="AD3094" i="1" s="1"/>
  <c r="R3094" i="1"/>
  <c r="V3094" i="1" s="1"/>
  <c r="I3094" i="1" s="1"/>
  <c r="AF3094" i="1"/>
  <c r="AG3094" i="1" s="1"/>
  <c r="K3094" i="1" s="1"/>
  <c r="S3094" i="1"/>
  <c r="W3094" i="1" s="1"/>
  <c r="AH3094" i="1"/>
  <c r="AI3094" i="1" s="1"/>
  <c r="T3094" i="1"/>
  <c r="X3094" i="1" s="1"/>
  <c r="R2980" i="1"/>
  <c r="V2980" i="1" s="1"/>
  <c r="AH2980" i="1"/>
  <c r="AI2980" i="1" s="1"/>
  <c r="K2980" i="1" s="1"/>
  <c r="S2980" i="1"/>
  <c r="W2980" i="1" s="1"/>
  <c r="T2980" i="1"/>
  <c r="X2980" i="1" s="1"/>
  <c r="I2980" i="1" s="1"/>
  <c r="U2980" i="1"/>
  <c r="Y2980" i="1" s="1"/>
  <c r="AC2980" i="1"/>
  <c r="AD2980" i="1" s="1"/>
  <c r="L2980" i="1" s="1"/>
  <c r="AH2889" i="1"/>
  <c r="AI2889" i="1" s="1"/>
  <c r="K2889" i="1" s="1"/>
  <c r="S2889" i="1"/>
  <c r="W2889" i="1" s="1"/>
  <c r="T2889" i="1"/>
  <c r="X2889" i="1" s="1"/>
  <c r="I2889" i="1" s="1"/>
  <c r="U2889" i="1"/>
  <c r="Y2889" i="1" s="1"/>
  <c r="AC2889" i="1"/>
  <c r="AD2889" i="1" s="1"/>
  <c r="L2889" i="1" s="1"/>
  <c r="R2784" i="1"/>
  <c r="V2784" i="1" s="1"/>
  <c r="I2784" i="1" s="1"/>
  <c r="R2771" i="1"/>
  <c r="V2771" i="1" s="1"/>
  <c r="T2765" i="1"/>
  <c r="X2765" i="1" s="1"/>
  <c r="T3765" i="1"/>
  <c r="X3765" i="1" s="1"/>
  <c r="I3765" i="1" s="1"/>
  <c r="S3763" i="1"/>
  <c r="W3763" i="1" s="1"/>
  <c r="T3757" i="1"/>
  <c r="X3757" i="1" s="1"/>
  <c r="I3757" i="1" s="1"/>
  <c r="R3743" i="1"/>
  <c r="V3743" i="1" s="1"/>
  <c r="I3743" i="1" s="1"/>
  <c r="AC3735" i="1"/>
  <c r="AD3735" i="1" s="1"/>
  <c r="L3735" i="1" s="1"/>
  <c r="R3732" i="1"/>
  <c r="V3732" i="1" s="1"/>
  <c r="AC3727" i="1"/>
  <c r="AD3727" i="1" s="1"/>
  <c r="L3727" i="1" s="1"/>
  <c r="R3723" i="1"/>
  <c r="V3723" i="1" s="1"/>
  <c r="I3723" i="1" s="1"/>
  <c r="S3722" i="1"/>
  <c r="W3722" i="1" s="1"/>
  <c r="S3717" i="1"/>
  <c r="W3717" i="1" s="1"/>
  <c r="S3715" i="1"/>
  <c r="W3715" i="1" s="1"/>
  <c r="U3711" i="1"/>
  <c r="Y3711" i="1" s="1"/>
  <c r="S3709" i="1"/>
  <c r="W3709" i="1" s="1"/>
  <c r="AH3701" i="1"/>
  <c r="AI3701" i="1" s="1"/>
  <c r="K3701" i="1" s="1"/>
  <c r="U3698" i="1"/>
  <c r="Y3698" i="1" s="1"/>
  <c r="R3695" i="1"/>
  <c r="V3695" i="1" s="1"/>
  <c r="S3694" i="1"/>
  <c r="W3694" i="1" s="1"/>
  <c r="I3694" i="1" s="1"/>
  <c r="AF3693" i="1"/>
  <c r="AG3693" i="1" s="1"/>
  <c r="K3693" i="1" s="1"/>
  <c r="AF3687" i="1"/>
  <c r="AG3687" i="1" s="1"/>
  <c r="K3687" i="1" s="1"/>
  <c r="U3682" i="1"/>
  <c r="Y3682" i="1" s="1"/>
  <c r="AH3681" i="1"/>
  <c r="AI3681" i="1" s="1"/>
  <c r="R3675" i="1"/>
  <c r="V3675" i="1" s="1"/>
  <c r="S3674" i="1"/>
  <c r="W3674" i="1" s="1"/>
  <c r="AF3673" i="1"/>
  <c r="AG3673" i="1" s="1"/>
  <c r="AA3670" i="1"/>
  <c r="AB3670" i="1" s="1"/>
  <c r="L3670" i="1" s="1"/>
  <c r="S3669" i="1"/>
  <c r="W3669" i="1" s="1"/>
  <c r="AF3661" i="1"/>
  <c r="AG3661" i="1" s="1"/>
  <c r="K3661" i="1" s="1"/>
  <c r="S3657" i="1"/>
  <c r="W3657" i="1" s="1"/>
  <c r="R3653" i="1"/>
  <c r="V3653" i="1" s="1"/>
  <c r="AF3651" i="1"/>
  <c r="AG3651" i="1" s="1"/>
  <c r="AF3650" i="1"/>
  <c r="AG3650" i="1" s="1"/>
  <c r="K3650" i="1" s="1"/>
  <c r="T3641" i="1"/>
  <c r="X3641" i="1" s="1"/>
  <c r="S3595" i="1"/>
  <c r="W3595" i="1" s="1"/>
  <c r="U3579" i="1"/>
  <c r="Y3579" i="1" s="1"/>
  <c r="U3577" i="1"/>
  <c r="Y3577" i="1" s="1"/>
  <c r="I3577" i="1" s="1"/>
  <c r="U3571" i="1"/>
  <c r="Y3571" i="1" s="1"/>
  <c r="U3567" i="1"/>
  <c r="Y3567" i="1" s="1"/>
  <c r="R3563" i="1"/>
  <c r="V3563" i="1" s="1"/>
  <c r="T3520" i="1"/>
  <c r="X3520" i="1" s="1"/>
  <c r="U3515" i="1"/>
  <c r="Y3515" i="1" s="1"/>
  <c r="U3513" i="1"/>
  <c r="Y3513" i="1" s="1"/>
  <c r="U3507" i="1"/>
  <c r="Y3507" i="1" s="1"/>
  <c r="U3503" i="1"/>
  <c r="Y3503" i="1" s="1"/>
  <c r="R3495" i="1"/>
  <c r="V3495" i="1" s="1"/>
  <c r="U3477" i="1"/>
  <c r="Y3477" i="1" s="1"/>
  <c r="T3476" i="1"/>
  <c r="X3476" i="1" s="1"/>
  <c r="R3463" i="1"/>
  <c r="V3463" i="1" s="1"/>
  <c r="AF3446" i="1"/>
  <c r="AG3446" i="1" s="1"/>
  <c r="K3446" i="1" s="1"/>
  <c r="R3446" i="1"/>
  <c r="V3446" i="1" s="1"/>
  <c r="I3446" i="1" s="1"/>
  <c r="S3443" i="1"/>
  <c r="W3443" i="1" s="1"/>
  <c r="U3441" i="1"/>
  <c r="Y3441" i="1" s="1"/>
  <c r="AH3437" i="1"/>
  <c r="AI3437" i="1" s="1"/>
  <c r="T3437" i="1"/>
  <c r="X3437" i="1" s="1"/>
  <c r="S3433" i="1"/>
  <c r="W3433" i="1" s="1"/>
  <c r="S3431" i="1"/>
  <c r="W3431" i="1" s="1"/>
  <c r="S3430" i="1"/>
  <c r="W3430" i="1" s="1"/>
  <c r="AA3426" i="1"/>
  <c r="AB3426" i="1" s="1"/>
  <c r="R3425" i="1"/>
  <c r="V3425" i="1" s="1"/>
  <c r="I3425" i="1" s="1"/>
  <c r="R3424" i="1"/>
  <c r="V3424" i="1" s="1"/>
  <c r="AC3422" i="1"/>
  <c r="AD3422" i="1" s="1"/>
  <c r="R3421" i="1"/>
  <c r="V3421" i="1" s="1"/>
  <c r="I3421" i="1" s="1"/>
  <c r="AC3418" i="1"/>
  <c r="AD3418" i="1" s="1"/>
  <c r="R3418" i="1"/>
  <c r="V3418" i="1" s="1"/>
  <c r="I3418" i="1" s="1"/>
  <c r="AH3413" i="1"/>
  <c r="AI3413" i="1" s="1"/>
  <c r="AA3404" i="1"/>
  <c r="AB3404" i="1" s="1"/>
  <c r="L3404" i="1" s="1"/>
  <c r="AH3401" i="1"/>
  <c r="AI3401" i="1" s="1"/>
  <c r="K3401" i="1" s="1"/>
  <c r="AH3400" i="1"/>
  <c r="AI3400" i="1" s="1"/>
  <c r="R3392" i="1"/>
  <c r="V3392" i="1" s="1"/>
  <c r="AF3389" i="1"/>
  <c r="AG3389" i="1" s="1"/>
  <c r="K3389" i="1" s="1"/>
  <c r="S3388" i="1"/>
  <c r="W3388" i="1" s="1"/>
  <c r="AH3377" i="1"/>
  <c r="AI3377" i="1" s="1"/>
  <c r="K3377" i="1" s="1"/>
  <c r="T3377" i="1"/>
  <c r="X3377" i="1" s="1"/>
  <c r="I3377" i="1" s="1"/>
  <c r="T3376" i="1"/>
  <c r="X3376" i="1" s="1"/>
  <c r="S3372" i="1"/>
  <c r="W3372" i="1" s="1"/>
  <c r="T3370" i="1"/>
  <c r="X3370" i="1" s="1"/>
  <c r="U3369" i="1"/>
  <c r="Y3369" i="1" s="1"/>
  <c r="AC3365" i="1"/>
  <c r="AD3365" i="1" s="1"/>
  <c r="L3365" i="1" s="1"/>
  <c r="AC3357" i="1"/>
  <c r="AD3357" i="1" s="1"/>
  <c r="S3356" i="1"/>
  <c r="W3356" i="1" s="1"/>
  <c r="AC3353" i="1"/>
  <c r="AD3353" i="1" s="1"/>
  <c r="L3353" i="1" s="1"/>
  <c r="R3352" i="1"/>
  <c r="V3352" i="1" s="1"/>
  <c r="I3352" i="1" s="1"/>
  <c r="T3348" i="1"/>
  <c r="X3348" i="1" s="1"/>
  <c r="AF3346" i="1"/>
  <c r="AG3346" i="1" s="1"/>
  <c r="AH3345" i="1"/>
  <c r="AI3345" i="1" s="1"/>
  <c r="R3345" i="1"/>
  <c r="V3345" i="1" s="1"/>
  <c r="I3345" i="1" s="1"/>
  <c r="T3344" i="1"/>
  <c r="X3344" i="1" s="1"/>
  <c r="AH3341" i="1"/>
  <c r="AI3341" i="1" s="1"/>
  <c r="K3341" i="1" s="1"/>
  <c r="R3341" i="1"/>
  <c r="V3341" i="1" s="1"/>
  <c r="AF3336" i="1"/>
  <c r="AG3336" i="1" s="1"/>
  <c r="T3334" i="1"/>
  <c r="X3334" i="1" s="1"/>
  <c r="T3330" i="1"/>
  <c r="X3330" i="1" s="1"/>
  <c r="U3329" i="1"/>
  <c r="Y3329" i="1" s="1"/>
  <c r="S3328" i="1"/>
  <c r="W3328" i="1" s="1"/>
  <c r="AC3325" i="1"/>
  <c r="AD3325" i="1" s="1"/>
  <c r="L3325" i="1" s="1"/>
  <c r="AH3322" i="1"/>
  <c r="AI3322" i="1" s="1"/>
  <c r="K3322" i="1" s="1"/>
  <c r="R3322" i="1"/>
  <c r="V3322" i="1" s="1"/>
  <c r="AH3314" i="1"/>
  <c r="AI3314" i="1" s="1"/>
  <c r="AH3310" i="1"/>
  <c r="AI3310" i="1" s="1"/>
  <c r="K3310" i="1" s="1"/>
  <c r="R3310" i="1"/>
  <c r="V3310" i="1" s="1"/>
  <c r="T3309" i="1"/>
  <c r="X3309" i="1" s="1"/>
  <c r="S3306" i="1"/>
  <c r="W3306" i="1" s="1"/>
  <c r="I3306" i="1" s="1"/>
  <c r="U3303" i="1"/>
  <c r="Y3303" i="1" s="1"/>
  <c r="AH3302" i="1"/>
  <c r="AI3302" i="1" s="1"/>
  <c r="K3302" i="1" s="1"/>
  <c r="U3302" i="1"/>
  <c r="Y3302" i="1" s="1"/>
  <c r="AF3299" i="1"/>
  <c r="AG3299" i="1" s="1"/>
  <c r="R3298" i="1"/>
  <c r="V3298" i="1" s="1"/>
  <c r="U3294" i="1"/>
  <c r="Y3294" i="1" s="1"/>
  <c r="AH3290" i="1"/>
  <c r="AI3290" i="1" s="1"/>
  <c r="R3290" i="1"/>
  <c r="V3290" i="1" s="1"/>
  <c r="I3290" i="1" s="1"/>
  <c r="U3279" i="1"/>
  <c r="Y3279" i="1" s="1"/>
  <c r="S3277" i="1"/>
  <c r="W3277" i="1" s="1"/>
  <c r="R3274" i="1"/>
  <c r="V3274" i="1" s="1"/>
  <c r="R3270" i="1"/>
  <c r="V3270" i="1" s="1"/>
  <c r="AH3267" i="1"/>
  <c r="AI3267" i="1" s="1"/>
  <c r="R3267" i="1"/>
  <c r="V3267" i="1" s="1"/>
  <c r="I3267" i="1" s="1"/>
  <c r="T3263" i="1"/>
  <c r="X3263" i="1" s="1"/>
  <c r="I3263" i="1" s="1"/>
  <c r="AC3255" i="1"/>
  <c r="AD3255" i="1" s="1"/>
  <c r="S3254" i="1"/>
  <c r="W3254" i="1" s="1"/>
  <c r="AF3251" i="1"/>
  <c r="AG3251" i="1" s="1"/>
  <c r="K3251" i="1" s="1"/>
  <c r="R3251" i="1"/>
  <c r="V3251" i="1" s="1"/>
  <c r="AA3250" i="1"/>
  <c r="AB3250" i="1" s="1"/>
  <c r="L3250" i="1" s="1"/>
  <c r="AC3246" i="1"/>
  <c r="AD3246" i="1" s="1"/>
  <c r="L3246" i="1" s="1"/>
  <c r="AF3242" i="1"/>
  <c r="AG3242" i="1" s="1"/>
  <c r="K3242" i="1" s="1"/>
  <c r="S3241" i="1"/>
  <c r="W3241" i="1" s="1"/>
  <c r="R3238" i="1"/>
  <c r="V3238" i="1" s="1"/>
  <c r="I3238" i="1" s="1"/>
  <c r="U3227" i="1"/>
  <c r="Y3227" i="1" s="1"/>
  <c r="AF3226" i="1"/>
  <c r="AG3226" i="1" s="1"/>
  <c r="K3226" i="1" s="1"/>
  <c r="T3221" i="1"/>
  <c r="X3221" i="1" s="1"/>
  <c r="I3221" i="1" s="1"/>
  <c r="AC3219" i="1"/>
  <c r="AD3219" i="1" s="1"/>
  <c r="L3219" i="1" s="1"/>
  <c r="S3218" i="1"/>
  <c r="W3218" i="1" s="1"/>
  <c r="AH3215" i="1"/>
  <c r="AI3215" i="1" s="1"/>
  <c r="K3215" i="1" s="1"/>
  <c r="U3210" i="1"/>
  <c r="Y3210" i="1" s="1"/>
  <c r="T3210" i="1"/>
  <c r="X3210" i="1" s="1"/>
  <c r="I3210" i="1" s="1"/>
  <c r="AF3210" i="1"/>
  <c r="AG3210" i="1" s="1"/>
  <c r="R3210" i="1"/>
  <c r="V3210" i="1" s="1"/>
  <c r="AH3206" i="1"/>
  <c r="AI3206" i="1" s="1"/>
  <c r="K3206" i="1" s="1"/>
  <c r="U3194" i="1"/>
  <c r="Y3194" i="1" s="1"/>
  <c r="T3194" i="1"/>
  <c r="X3194" i="1" s="1"/>
  <c r="AF3194" i="1"/>
  <c r="AG3194" i="1" s="1"/>
  <c r="K3194" i="1" s="1"/>
  <c r="R3194" i="1"/>
  <c r="V3194" i="1" s="1"/>
  <c r="I3194" i="1" s="1"/>
  <c r="U3190" i="1"/>
  <c r="Y3190" i="1" s="1"/>
  <c r="AF3190" i="1"/>
  <c r="AG3190" i="1" s="1"/>
  <c r="K3190" i="1" s="1"/>
  <c r="R3190" i="1"/>
  <c r="V3190" i="1" s="1"/>
  <c r="T3190" i="1"/>
  <c r="X3190" i="1" s="1"/>
  <c r="R3187" i="1"/>
  <c r="V3187" i="1" s="1"/>
  <c r="U3187" i="1"/>
  <c r="Y3187" i="1" s="1"/>
  <c r="I3187" i="1" s="1"/>
  <c r="T3186" i="1"/>
  <c r="X3186" i="1" s="1"/>
  <c r="T3182" i="1"/>
  <c r="X3182" i="1" s="1"/>
  <c r="I3182" i="1" s="1"/>
  <c r="AA3179" i="1"/>
  <c r="AB3179" i="1" s="1"/>
  <c r="L3179" i="1" s="1"/>
  <c r="AC3179" i="1"/>
  <c r="AD3179" i="1" s="1"/>
  <c r="AF3179" i="1"/>
  <c r="AG3179" i="1" s="1"/>
  <c r="K3179" i="1" s="1"/>
  <c r="T3179" i="1"/>
  <c r="X3179" i="1" s="1"/>
  <c r="T3174" i="1"/>
  <c r="X3174" i="1" s="1"/>
  <c r="I3174" i="1" s="1"/>
  <c r="AF3171" i="1"/>
  <c r="AG3171" i="1" s="1"/>
  <c r="K3171" i="1" s="1"/>
  <c r="T3171" i="1"/>
  <c r="X3171" i="1" s="1"/>
  <c r="AA3171" i="1"/>
  <c r="AB3171" i="1" s="1"/>
  <c r="L3171" i="1" s="1"/>
  <c r="AC3171" i="1"/>
  <c r="AD3171" i="1" s="1"/>
  <c r="T3166" i="1"/>
  <c r="X3166" i="1" s="1"/>
  <c r="AA3163" i="1"/>
  <c r="AB3163" i="1" s="1"/>
  <c r="L3163" i="1" s="1"/>
  <c r="AC3163" i="1"/>
  <c r="AD3163" i="1" s="1"/>
  <c r="AF3163" i="1"/>
  <c r="AG3163" i="1" s="1"/>
  <c r="K3163" i="1" s="1"/>
  <c r="T3163" i="1"/>
  <c r="X3163" i="1" s="1"/>
  <c r="T3158" i="1"/>
  <c r="X3158" i="1" s="1"/>
  <c r="I3158" i="1" s="1"/>
  <c r="AF3155" i="1"/>
  <c r="AG3155" i="1" s="1"/>
  <c r="K3155" i="1" s="1"/>
  <c r="T3155" i="1"/>
  <c r="X3155" i="1" s="1"/>
  <c r="AA3155" i="1"/>
  <c r="AB3155" i="1" s="1"/>
  <c r="L3155" i="1" s="1"/>
  <c r="AC3155" i="1"/>
  <c r="AD3155" i="1" s="1"/>
  <c r="U3150" i="1"/>
  <c r="Y3150" i="1" s="1"/>
  <c r="R3150" i="1"/>
  <c r="V3150" i="1" s="1"/>
  <c r="S3150" i="1"/>
  <c r="W3150" i="1" s="1"/>
  <c r="AA3150" i="1"/>
  <c r="AB3150" i="1" s="1"/>
  <c r="AC3150" i="1"/>
  <c r="AD3150" i="1" s="1"/>
  <c r="L3150" i="1" s="1"/>
  <c r="T3143" i="1"/>
  <c r="X3143" i="1" s="1"/>
  <c r="U3139" i="1"/>
  <c r="Y3139" i="1" s="1"/>
  <c r="AH3139" i="1"/>
  <c r="AI3139" i="1" s="1"/>
  <c r="R3139" i="1"/>
  <c r="V3139" i="1" s="1"/>
  <c r="I3139" i="1" s="1"/>
  <c r="T3139" i="1"/>
  <c r="X3139" i="1" s="1"/>
  <c r="AF3134" i="1"/>
  <c r="AG3134" i="1" s="1"/>
  <c r="U3134" i="1"/>
  <c r="Y3134" i="1" s="1"/>
  <c r="I3134" i="1" s="1"/>
  <c r="AC3134" i="1"/>
  <c r="AD3134" i="1" s="1"/>
  <c r="L3134" i="1" s="1"/>
  <c r="S3131" i="1"/>
  <c r="W3131" i="1" s="1"/>
  <c r="AA3131" i="1"/>
  <c r="AB3131" i="1" s="1"/>
  <c r="AH3131" i="1"/>
  <c r="AI3131" i="1" s="1"/>
  <c r="K3131" i="1" s="1"/>
  <c r="R3130" i="1"/>
  <c r="V3130" i="1" s="1"/>
  <c r="U3130" i="1"/>
  <c r="Y3130" i="1" s="1"/>
  <c r="I3130" i="1" s="1"/>
  <c r="T3128" i="1"/>
  <c r="X3128" i="1" s="1"/>
  <c r="U3128" i="1"/>
  <c r="Y3128" i="1" s="1"/>
  <c r="I3128" i="1" s="1"/>
  <c r="R3118" i="1"/>
  <c r="V3118" i="1" s="1"/>
  <c r="I3118" i="1" s="1"/>
  <c r="T3113" i="1"/>
  <c r="X3113" i="1" s="1"/>
  <c r="I3113" i="1" s="1"/>
  <c r="AC3113" i="1"/>
  <c r="AD3113" i="1" s="1"/>
  <c r="L3113" i="1" s="1"/>
  <c r="R3101" i="1"/>
  <c r="V3101" i="1" s="1"/>
  <c r="AC3101" i="1"/>
  <c r="AD3101" i="1" s="1"/>
  <c r="L3101" i="1" s="1"/>
  <c r="U3091" i="1"/>
  <c r="Y3091" i="1" s="1"/>
  <c r="S3091" i="1"/>
  <c r="W3091" i="1" s="1"/>
  <c r="I3091" i="1" s="1"/>
  <c r="AF3073" i="1"/>
  <c r="AG3073" i="1" s="1"/>
  <c r="U3073" i="1"/>
  <c r="Y3073" i="1" s="1"/>
  <c r="I3073" i="1" s="1"/>
  <c r="AA3073" i="1"/>
  <c r="AB3073" i="1" s="1"/>
  <c r="AH3073" i="1"/>
  <c r="AI3073" i="1" s="1"/>
  <c r="K3073" i="1" s="1"/>
  <c r="S3060" i="1"/>
  <c r="W3060" i="1" s="1"/>
  <c r="T3060" i="1"/>
  <c r="X3060" i="1" s="1"/>
  <c r="AC3060" i="1"/>
  <c r="AD3060" i="1" s="1"/>
  <c r="AF3060" i="1"/>
  <c r="AG3060" i="1" s="1"/>
  <c r="K3060" i="1" s="1"/>
  <c r="R3003" i="1"/>
  <c r="V3003" i="1" s="1"/>
  <c r="S3003" i="1"/>
  <c r="W3003" i="1" s="1"/>
  <c r="R2996" i="1"/>
  <c r="V2996" i="1" s="1"/>
  <c r="AH2996" i="1"/>
  <c r="AI2996" i="1" s="1"/>
  <c r="K2996" i="1" s="1"/>
  <c r="S2996" i="1"/>
  <c r="W2996" i="1" s="1"/>
  <c r="T2996" i="1"/>
  <c r="X2996" i="1" s="1"/>
  <c r="I2996" i="1" s="1"/>
  <c r="U2996" i="1"/>
  <c r="Y2996" i="1" s="1"/>
  <c r="AC2996" i="1"/>
  <c r="AD2996" i="1" s="1"/>
  <c r="L2996" i="1" s="1"/>
  <c r="S2948" i="1"/>
  <c r="W2948" i="1" s="1"/>
  <c r="T2948" i="1"/>
  <c r="X2948" i="1" s="1"/>
  <c r="I2948" i="1" s="1"/>
  <c r="U2948" i="1"/>
  <c r="Y2948" i="1" s="1"/>
  <c r="S2923" i="1"/>
  <c r="W2923" i="1" s="1"/>
  <c r="S2760" i="1"/>
  <c r="W2760" i="1" s="1"/>
  <c r="R2760" i="1"/>
  <c r="V2760" i="1" s="1"/>
  <c r="R2751" i="1"/>
  <c r="V2751" i="1" s="1"/>
  <c r="AF2702" i="1"/>
  <c r="AG2702" i="1" s="1"/>
  <c r="AA2702" i="1"/>
  <c r="AB2702" i="1" s="1"/>
  <c r="AC2702" i="1"/>
  <c r="AD2702" i="1" s="1"/>
  <c r="L2702" i="1" s="1"/>
  <c r="AH2702" i="1"/>
  <c r="AI2702" i="1" s="1"/>
  <c r="K2702" i="1" s="1"/>
  <c r="AH2307" i="1"/>
  <c r="AI2307" i="1" s="1"/>
  <c r="AA2307" i="1"/>
  <c r="AB2307" i="1" s="1"/>
  <c r="L2307" i="1" s="1"/>
  <c r="AF2307" i="1"/>
  <c r="AG2307" i="1" s="1"/>
  <c r="K2307" i="1" s="1"/>
  <c r="AC2307" i="1"/>
  <c r="AD2307" i="1" s="1"/>
  <c r="AF3211" i="1"/>
  <c r="AG3211" i="1" s="1"/>
  <c r="T3211" i="1"/>
  <c r="X3211" i="1" s="1"/>
  <c r="I3211" i="1" s="1"/>
  <c r="AA3211" i="1"/>
  <c r="AB3211" i="1" s="1"/>
  <c r="AC3211" i="1"/>
  <c r="AD3211" i="1" s="1"/>
  <c r="L3211" i="1" s="1"/>
  <c r="S3201" i="1"/>
  <c r="W3201" i="1" s="1"/>
  <c r="AA3201" i="1"/>
  <c r="AB3201" i="1" s="1"/>
  <c r="AH3201" i="1"/>
  <c r="AI3201" i="1" s="1"/>
  <c r="K3201" i="1" s="1"/>
  <c r="AF3195" i="1"/>
  <c r="AG3195" i="1" s="1"/>
  <c r="T3195" i="1"/>
  <c r="X3195" i="1" s="1"/>
  <c r="AA3195" i="1"/>
  <c r="AB3195" i="1" s="1"/>
  <c r="AC3195" i="1"/>
  <c r="AD3195" i="1" s="1"/>
  <c r="L3195" i="1" s="1"/>
  <c r="AA3185" i="1"/>
  <c r="AB3185" i="1" s="1"/>
  <c r="AH3185" i="1"/>
  <c r="AI3185" i="1" s="1"/>
  <c r="K3185" i="1" s="1"/>
  <c r="R3092" i="1"/>
  <c r="V3092" i="1" s="1"/>
  <c r="I3092" i="1" s="1"/>
  <c r="U3092" i="1"/>
  <c r="Y3092" i="1" s="1"/>
  <c r="AF3088" i="1"/>
  <c r="AG3088" i="1" s="1"/>
  <c r="AA3088" i="1"/>
  <c r="AB3088" i="1" s="1"/>
  <c r="S3083" i="1"/>
  <c r="W3083" i="1" s="1"/>
  <c r="T3083" i="1"/>
  <c r="X3083" i="1" s="1"/>
  <c r="I3083" i="1" s="1"/>
  <c r="U3083" i="1"/>
  <c r="Y3083" i="1" s="1"/>
  <c r="R3077" i="1"/>
  <c r="V3077" i="1" s="1"/>
  <c r="AA3077" i="1"/>
  <c r="AB3077" i="1" s="1"/>
  <c r="L3077" i="1" s="1"/>
  <c r="AC3077" i="1"/>
  <c r="AD3077" i="1" s="1"/>
  <c r="R3075" i="1"/>
  <c r="V3075" i="1" s="1"/>
  <c r="AF3075" i="1"/>
  <c r="AG3075" i="1" s="1"/>
  <c r="K3075" i="1" s="1"/>
  <c r="S3075" i="1"/>
  <c r="W3075" i="1" s="1"/>
  <c r="I3075" i="1" s="1"/>
  <c r="AH3075" i="1"/>
  <c r="AI3075" i="1" s="1"/>
  <c r="T3075" i="1"/>
  <c r="X3075" i="1" s="1"/>
  <c r="U3075" i="1"/>
  <c r="Y3075" i="1" s="1"/>
  <c r="AF3057" i="1"/>
  <c r="AG3057" i="1" s="1"/>
  <c r="K3057" i="1" s="1"/>
  <c r="AA3057" i="1"/>
  <c r="AB3057" i="1" s="1"/>
  <c r="L3057" i="1" s="1"/>
  <c r="R3052" i="1"/>
  <c r="V3052" i="1" s="1"/>
  <c r="I3052" i="1" s="1"/>
  <c r="AH3052" i="1"/>
  <c r="AI3052" i="1" s="1"/>
  <c r="S3052" i="1"/>
  <c r="W3052" i="1" s="1"/>
  <c r="T3052" i="1"/>
  <c r="X3052" i="1" s="1"/>
  <c r="U3052" i="1"/>
  <c r="Y3052" i="1" s="1"/>
  <c r="AC3052" i="1"/>
  <c r="AD3052" i="1" s="1"/>
  <c r="S3048" i="1"/>
  <c r="W3048" i="1" s="1"/>
  <c r="T3048" i="1"/>
  <c r="X3048" i="1" s="1"/>
  <c r="I3048" i="1" s="1"/>
  <c r="U3048" i="1"/>
  <c r="Y3048" i="1" s="1"/>
  <c r="AH2963" i="1"/>
  <c r="AI2963" i="1" s="1"/>
  <c r="S2963" i="1"/>
  <c r="W2963" i="1" s="1"/>
  <c r="AA2963" i="1"/>
  <c r="AB2963" i="1" s="1"/>
  <c r="L2963" i="1" s="1"/>
  <c r="AC2963" i="1"/>
  <c r="AD2963" i="1" s="1"/>
  <c r="AH2920" i="1"/>
  <c r="AI2920" i="1" s="1"/>
  <c r="K2920" i="1" s="1"/>
  <c r="S2920" i="1"/>
  <c r="W2920" i="1" s="1"/>
  <c r="T2920" i="1"/>
  <c r="X2920" i="1" s="1"/>
  <c r="U2920" i="1"/>
  <c r="Y2920" i="1" s="1"/>
  <c r="I2920" i="1" s="1"/>
  <c r="AC2920" i="1"/>
  <c r="AD2920" i="1" s="1"/>
  <c r="L2920" i="1" s="1"/>
  <c r="S2885" i="1"/>
  <c r="W2885" i="1" s="1"/>
  <c r="I2885" i="1" s="1"/>
  <c r="T2885" i="1"/>
  <c r="X2885" i="1" s="1"/>
  <c r="U2885" i="1"/>
  <c r="Y2885" i="1" s="1"/>
  <c r="AH2868" i="1"/>
  <c r="AI2868" i="1" s="1"/>
  <c r="S2868" i="1"/>
  <c r="W2868" i="1" s="1"/>
  <c r="I2868" i="1" s="1"/>
  <c r="AA2868" i="1"/>
  <c r="AB2868" i="1" s="1"/>
  <c r="L2868" i="1" s="1"/>
  <c r="AC2868" i="1"/>
  <c r="AD2868" i="1" s="1"/>
  <c r="R2742" i="1"/>
  <c r="V2742" i="1" s="1"/>
  <c r="R2680" i="1"/>
  <c r="V2680" i="1" s="1"/>
  <c r="T2680" i="1"/>
  <c r="X2680" i="1" s="1"/>
  <c r="I2680" i="1" s="1"/>
  <c r="R2570" i="1"/>
  <c r="V2570" i="1" s="1"/>
  <c r="U2570" i="1"/>
  <c r="Y2570" i="1" s="1"/>
  <c r="U3754" i="1"/>
  <c r="Y3754" i="1" s="1"/>
  <c r="S3753" i="1"/>
  <c r="W3753" i="1" s="1"/>
  <c r="S3751" i="1"/>
  <c r="W3751" i="1" s="1"/>
  <c r="R3748" i="1"/>
  <c r="V3748" i="1" s="1"/>
  <c r="U3745" i="1"/>
  <c r="Y3745" i="1" s="1"/>
  <c r="R3740" i="1"/>
  <c r="V3740" i="1" s="1"/>
  <c r="I3740" i="1" s="1"/>
  <c r="R3731" i="1"/>
  <c r="V3731" i="1" s="1"/>
  <c r="S3725" i="1"/>
  <c r="W3725" i="1" s="1"/>
  <c r="T3718" i="1"/>
  <c r="X3718" i="1" s="1"/>
  <c r="I3718" i="1" s="1"/>
  <c r="AA3715" i="1"/>
  <c r="AB3715" i="1" s="1"/>
  <c r="U3714" i="1"/>
  <c r="Y3714" i="1" s="1"/>
  <c r="T3710" i="1"/>
  <c r="X3710" i="1" s="1"/>
  <c r="AA3707" i="1"/>
  <c r="AB3707" i="1" s="1"/>
  <c r="L3707" i="1" s="1"/>
  <c r="S3705" i="1"/>
  <c r="W3705" i="1" s="1"/>
  <c r="S3703" i="1"/>
  <c r="W3703" i="1" s="1"/>
  <c r="AC3701" i="1"/>
  <c r="AD3701" i="1" s="1"/>
  <c r="L3701" i="1" s="1"/>
  <c r="U3699" i="1"/>
  <c r="Y3699" i="1" s="1"/>
  <c r="I3699" i="1" s="1"/>
  <c r="S3697" i="1"/>
  <c r="W3697" i="1" s="1"/>
  <c r="I3697" i="1" s="1"/>
  <c r="AA3693" i="1"/>
  <c r="AB3693" i="1" s="1"/>
  <c r="L3693" i="1" s="1"/>
  <c r="R3692" i="1"/>
  <c r="V3692" i="1" s="1"/>
  <c r="U3690" i="1"/>
  <c r="Y3690" i="1" s="1"/>
  <c r="I3690" i="1" s="1"/>
  <c r="U3689" i="1"/>
  <c r="Y3689" i="1" s="1"/>
  <c r="AC3687" i="1"/>
  <c r="AD3687" i="1" s="1"/>
  <c r="R3683" i="1"/>
  <c r="V3683" i="1" s="1"/>
  <c r="AC3681" i="1"/>
  <c r="AD3681" i="1" s="1"/>
  <c r="AC3675" i="1"/>
  <c r="AD3675" i="1" s="1"/>
  <c r="T3670" i="1"/>
  <c r="X3670" i="1" s="1"/>
  <c r="U3667" i="1"/>
  <c r="Y3667" i="1" s="1"/>
  <c r="R3660" i="1"/>
  <c r="V3660" i="1" s="1"/>
  <c r="I3660" i="1" s="1"/>
  <c r="U3658" i="1"/>
  <c r="Y3658" i="1" s="1"/>
  <c r="U3655" i="1"/>
  <c r="Y3655" i="1" s="1"/>
  <c r="S3653" i="1"/>
  <c r="W3653" i="1" s="1"/>
  <c r="AC3651" i="1"/>
  <c r="AD3651" i="1" s="1"/>
  <c r="L3651" i="1" s="1"/>
  <c r="U3649" i="1"/>
  <c r="Y3649" i="1" s="1"/>
  <c r="U3645" i="1"/>
  <c r="Y3645" i="1" s="1"/>
  <c r="S3628" i="1"/>
  <c r="W3628" i="1" s="1"/>
  <c r="S3623" i="1"/>
  <c r="W3623" i="1" s="1"/>
  <c r="U3617" i="1"/>
  <c r="Y3617" i="1" s="1"/>
  <c r="I3617" i="1" s="1"/>
  <c r="S3606" i="1"/>
  <c r="W3606" i="1" s="1"/>
  <c r="U3603" i="1"/>
  <c r="Y3603" i="1" s="1"/>
  <c r="R3595" i="1"/>
  <c r="V3595" i="1" s="1"/>
  <c r="S3590" i="1"/>
  <c r="W3590" i="1" s="1"/>
  <c r="R3579" i="1"/>
  <c r="V3579" i="1" s="1"/>
  <c r="I3579" i="1" s="1"/>
  <c r="U3568" i="1"/>
  <c r="Y3568" i="1" s="1"/>
  <c r="T3536" i="1"/>
  <c r="X3536" i="1" s="1"/>
  <c r="U3531" i="1"/>
  <c r="Y3531" i="1" s="1"/>
  <c r="U3529" i="1"/>
  <c r="Y3529" i="1" s="1"/>
  <c r="U3523" i="1"/>
  <c r="Y3523" i="1" s="1"/>
  <c r="U3519" i="1"/>
  <c r="Y3519" i="1" s="1"/>
  <c r="R3515" i="1"/>
  <c r="V3515" i="1" s="1"/>
  <c r="U3504" i="1"/>
  <c r="Y3504" i="1" s="1"/>
  <c r="U3500" i="1"/>
  <c r="Y3500" i="1" s="1"/>
  <c r="I3500" i="1" s="1"/>
  <c r="T3484" i="1"/>
  <c r="X3484" i="1" s="1"/>
  <c r="I3484" i="1" s="1"/>
  <c r="AC3453" i="1"/>
  <c r="AD3453" i="1" s="1"/>
  <c r="L3453" i="1" s="1"/>
  <c r="AH3450" i="1"/>
  <c r="AI3450" i="1" s="1"/>
  <c r="K3450" i="1" s="1"/>
  <c r="T3450" i="1"/>
  <c r="X3450" i="1" s="1"/>
  <c r="I3450" i="1" s="1"/>
  <c r="AC3446" i="1"/>
  <c r="AD3446" i="1" s="1"/>
  <c r="AH3443" i="1"/>
  <c r="AI3443" i="1" s="1"/>
  <c r="K3443" i="1" s="1"/>
  <c r="AC3437" i="1"/>
  <c r="AD3437" i="1" s="1"/>
  <c r="AH3436" i="1"/>
  <c r="AI3436" i="1" s="1"/>
  <c r="K3436" i="1" s="1"/>
  <c r="AF3430" i="1"/>
  <c r="AG3430" i="1" s="1"/>
  <c r="R3430" i="1"/>
  <c r="V3430" i="1" s="1"/>
  <c r="S3427" i="1"/>
  <c r="W3427" i="1" s="1"/>
  <c r="U3426" i="1"/>
  <c r="Y3426" i="1" s="1"/>
  <c r="I3426" i="1" s="1"/>
  <c r="AF3425" i="1"/>
  <c r="AG3425" i="1" s="1"/>
  <c r="K3425" i="1" s="1"/>
  <c r="AA3422" i="1"/>
  <c r="AB3422" i="1" s="1"/>
  <c r="L3422" i="1" s="1"/>
  <c r="U3421" i="1"/>
  <c r="Y3421" i="1" s="1"/>
  <c r="S3417" i="1"/>
  <c r="W3417" i="1" s="1"/>
  <c r="S3415" i="1"/>
  <c r="W3415" i="1" s="1"/>
  <c r="AC3413" i="1"/>
  <c r="AD3413" i="1" s="1"/>
  <c r="S3409" i="1"/>
  <c r="W3409" i="1" s="1"/>
  <c r="R3404" i="1"/>
  <c r="V3404" i="1" s="1"/>
  <c r="I3404" i="1" s="1"/>
  <c r="AC3401" i="1"/>
  <c r="AD3401" i="1" s="1"/>
  <c r="L3401" i="1" s="1"/>
  <c r="AC3400" i="1"/>
  <c r="AD3400" i="1" s="1"/>
  <c r="R3396" i="1"/>
  <c r="V3396" i="1" s="1"/>
  <c r="U3393" i="1"/>
  <c r="Y3393" i="1" s="1"/>
  <c r="AF3388" i="1"/>
  <c r="AG3388" i="1" s="1"/>
  <c r="K3388" i="1" s="1"/>
  <c r="R3385" i="1"/>
  <c r="V3385" i="1" s="1"/>
  <c r="AF3382" i="1"/>
  <c r="AG3382" i="1" s="1"/>
  <c r="R3379" i="1"/>
  <c r="V3379" i="1" s="1"/>
  <c r="I3379" i="1" s="1"/>
  <c r="AC3377" i="1"/>
  <c r="AD3377" i="1" s="1"/>
  <c r="L3377" i="1" s="1"/>
  <c r="AH3376" i="1"/>
  <c r="AI3376" i="1" s="1"/>
  <c r="AH3375" i="1"/>
  <c r="AI3375" i="1" s="1"/>
  <c r="K3375" i="1" s="1"/>
  <c r="AF3374" i="1"/>
  <c r="AG3374" i="1" s="1"/>
  <c r="AH3372" i="1"/>
  <c r="AI3372" i="1" s="1"/>
  <c r="AH3368" i="1"/>
  <c r="AI3368" i="1" s="1"/>
  <c r="AA3365" i="1"/>
  <c r="AB3365" i="1" s="1"/>
  <c r="U3361" i="1"/>
  <c r="Y3361" i="1" s="1"/>
  <c r="AA3357" i="1"/>
  <c r="AB3357" i="1" s="1"/>
  <c r="L3357" i="1" s="1"/>
  <c r="AA3353" i="1"/>
  <c r="AB3353" i="1" s="1"/>
  <c r="S3352" i="1"/>
  <c r="W3352" i="1" s="1"/>
  <c r="U3349" i="1"/>
  <c r="Y3349" i="1" s="1"/>
  <c r="I3349" i="1" s="1"/>
  <c r="AC3346" i="1"/>
  <c r="AD3346" i="1" s="1"/>
  <c r="L3346" i="1" s="1"/>
  <c r="S3344" i="1"/>
  <c r="W3344" i="1" s="1"/>
  <c r="AH3334" i="1"/>
  <c r="AI3334" i="1" s="1"/>
  <c r="K3334" i="1" s="1"/>
  <c r="T3325" i="1"/>
  <c r="X3325" i="1" s="1"/>
  <c r="I3325" i="1" s="1"/>
  <c r="AH3324" i="1"/>
  <c r="AI3324" i="1" s="1"/>
  <c r="K3324" i="1" s="1"/>
  <c r="AC3314" i="1"/>
  <c r="AD3314" i="1" s="1"/>
  <c r="AH3313" i="1"/>
  <c r="AI3313" i="1" s="1"/>
  <c r="AC3310" i="1"/>
  <c r="AD3310" i="1" s="1"/>
  <c r="L3310" i="1" s="1"/>
  <c r="U3310" i="1"/>
  <c r="Y3310" i="1" s="1"/>
  <c r="S3309" i="1"/>
  <c r="W3309" i="1" s="1"/>
  <c r="I3309" i="1" s="1"/>
  <c r="R3305" i="1"/>
  <c r="V3305" i="1" s="1"/>
  <c r="AC3302" i="1"/>
  <c r="AD3302" i="1" s="1"/>
  <c r="L3302" i="1" s="1"/>
  <c r="AC3293" i="1"/>
  <c r="AD3293" i="1" s="1"/>
  <c r="AC3290" i="1"/>
  <c r="AD3290" i="1" s="1"/>
  <c r="U3290" i="1"/>
  <c r="Y3290" i="1" s="1"/>
  <c r="S3289" i="1"/>
  <c r="W3289" i="1" s="1"/>
  <c r="T3282" i="1"/>
  <c r="X3282" i="1" s="1"/>
  <c r="I3282" i="1" s="1"/>
  <c r="U3274" i="1"/>
  <c r="Y3274" i="1" s="1"/>
  <c r="AH3270" i="1"/>
  <c r="AI3270" i="1" s="1"/>
  <c r="K3270" i="1" s="1"/>
  <c r="U3270" i="1"/>
  <c r="Y3270" i="1" s="1"/>
  <c r="I3270" i="1" s="1"/>
  <c r="AC3267" i="1"/>
  <c r="AD3267" i="1" s="1"/>
  <c r="AH3263" i="1"/>
  <c r="AI3263" i="1" s="1"/>
  <c r="K3263" i="1" s="1"/>
  <c r="R3263" i="1"/>
  <c r="V3263" i="1" s="1"/>
  <c r="AH3261" i="1"/>
  <c r="AI3261" i="1" s="1"/>
  <c r="K3261" i="1" s="1"/>
  <c r="AC3251" i="1"/>
  <c r="AD3251" i="1" s="1"/>
  <c r="T3246" i="1"/>
  <c r="X3246" i="1" s="1"/>
  <c r="I3246" i="1" s="1"/>
  <c r="AH3245" i="1"/>
  <c r="AI3245" i="1" s="1"/>
  <c r="T3230" i="1"/>
  <c r="X3230" i="1" s="1"/>
  <c r="U3222" i="1"/>
  <c r="Y3222" i="1" s="1"/>
  <c r="AA3219" i="1"/>
  <c r="AB3219" i="1" s="1"/>
  <c r="U3198" i="1"/>
  <c r="Y3198" i="1" s="1"/>
  <c r="R3198" i="1"/>
  <c r="V3198" i="1" s="1"/>
  <c r="T3198" i="1"/>
  <c r="X3198" i="1" s="1"/>
  <c r="I3198" i="1" s="1"/>
  <c r="AF3198" i="1"/>
  <c r="AG3198" i="1" s="1"/>
  <c r="U3182" i="1"/>
  <c r="Y3182" i="1" s="1"/>
  <c r="AH3182" i="1"/>
  <c r="AI3182" i="1" s="1"/>
  <c r="K3182" i="1" s="1"/>
  <c r="R3182" i="1"/>
  <c r="V3182" i="1" s="1"/>
  <c r="AA3182" i="1"/>
  <c r="AB3182" i="1" s="1"/>
  <c r="AC3182" i="1"/>
  <c r="AD3182" i="1" s="1"/>
  <c r="L3182" i="1" s="1"/>
  <c r="S3177" i="1"/>
  <c r="W3177" i="1" s="1"/>
  <c r="AC3177" i="1"/>
  <c r="AD3177" i="1" s="1"/>
  <c r="L3177" i="1" s="1"/>
  <c r="U3174" i="1"/>
  <c r="Y3174" i="1" s="1"/>
  <c r="AA3174" i="1"/>
  <c r="AB3174" i="1" s="1"/>
  <c r="AC3174" i="1"/>
  <c r="AD3174" i="1" s="1"/>
  <c r="L3174" i="1" s="1"/>
  <c r="R3174" i="1"/>
  <c r="V3174" i="1" s="1"/>
  <c r="S3169" i="1"/>
  <c r="W3169" i="1" s="1"/>
  <c r="I3169" i="1" s="1"/>
  <c r="AC3169" i="1"/>
  <c r="AD3169" i="1" s="1"/>
  <c r="U3166" i="1"/>
  <c r="Y3166" i="1" s="1"/>
  <c r="I3166" i="1" s="1"/>
  <c r="R3166" i="1"/>
  <c r="V3166" i="1" s="1"/>
  <c r="AA3166" i="1"/>
  <c r="AB3166" i="1" s="1"/>
  <c r="AC3166" i="1"/>
  <c r="AD3166" i="1" s="1"/>
  <c r="L3166" i="1" s="1"/>
  <c r="S3161" i="1"/>
  <c r="W3161" i="1" s="1"/>
  <c r="AC3161" i="1"/>
  <c r="AD3161" i="1" s="1"/>
  <c r="U3158" i="1"/>
  <c r="Y3158" i="1" s="1"/>
  <c r="AA3158" i="1"/>
  <c r="AB3158" i="1" s="1"/>
  <c r="AC3158" i="1"/>
  <c r="AD3158" i="1" s="1"/>
  <c r="L3158" i="1" s="1"/>
  <c r="R3158" i="1"/>
  <c r="V3158" i="1" s="1"/>
  <c r="AC3138" i="1"/>
  <c r="AD3138" i="1" s="1"/>
  <c r="AC3106" i="1"/>
  <c r="AD3106" i="1" s="1"/>
  <c r="L3106" i="1" s="1"/>
  <c r="S3095" i="1"/>
  <c r="W3095" i="1" s="1"/>
  <c r="AC3095" i="1"/>
  <c r="AD3095" i="1" s="1"/>
  <c r="L3095" i="1" s="1"/>
  <c r="AH2825" i="1"/>
  <c r="AI2825" i="1" s="1"/>
  <c r="S2825" i="1"/>
  <c r="W2825" i="1" s="1"/>
  <c r="U2825" i="1"/>
  <c r="Y2825" i="1" s="1"/>
  <c r="AA2687" i="1"/>
  <c r="AB2687" i="1" s="1"/>
  <c r="R2687" i="1"/>
  <c r="V2687" i="1" s="1"/>
  <c r="AC2687" i="1"/>
  <c r="AD2687" i="1" s="1"/>
  <c r="L2687" i="1" s="1"/>
  <c r="AF2687" i="1"/>
  <c r="AG2687" i="1" s="1"/>
  <c r="AH2687" i="1"/>
  <c r="AI2687" i="1" s="1"/>
  <c r="K2687" i="1" s="1"/>
  <c r="U2616" i="1"/>
  <c r="Y2616" i="1" s="1"/>
  <c r="R2616" i="1"/>
  <c r="V2616" i="1" s="1"/>
  <c r="AA2616" i="1"/>
  <c r="AB2616" i="1" s="1"/>
  <c r="AC2616" i="1"/>
  <c r="AD2616" i="1" s="1"/>
  <c r="L2616" i="1" s="1"/>
  <c r="AH2616" i="1"/>
  <c r="AI2616" i="1" s="1"/>
  <c r="K2616" i="1" s="1"/>
  <c r="T2612" i="1"/>
  <c r="X2612" i="1" s="1"/>
  <c r="R2612" i="1"/>
  <c r="V2612" i="1" s="1"/>
  <c r="R2387" i="1"/>
  <c r="V2387" i="1" s="1"/>
  <c r="AF2387" i="1"/>
  <c r="AG2387" i="1" s="1"/>
  <c r="R3671" i="1"/>
  <c r="V3671" i="1" s="1"/>
  <c r="S3627" i="1"/>
  <c r="W3627" i="1" s="1"/>
  <c r="S3610" i="1"/>
  <c r="W3610" i="1" s="1"/>
  <c r="R3587" i="1"/>
  <c r="V3587" i="1" s="1"/>
  <c r="T3560" i="1"/>
  <c r="X3560" i="1" s="1"/>
  <c r="T3556" i="1"/>
  <c r="X3556" i="1" s="1"/>
  <c r="T3548" i="1"/>
  <c r="X3548" i="1" s="1"/>
  <c r="I3548" i="1" s="1"/>
  <c r="U3543" i="1"/>
  <c r="Y3543" i="1" s="1"/>
  <c r="R3527" i="1"/>
  <c r="V3527" i="1" s="1"/>
  <c r="I3527" i="1" s="1"/>
  <c r="T3488" i="1"/>
  <c r="X3488" i="1" s="1"/>
  <c r="R3475" i="1"/>
  <c r="V3475" i="1" s="1"/>
  <c r="I3475" i="1" s="1"/>
  <c r="T3456" i="1"/>
  <c r="X3456" i="1" s="1"/>
  <c r="U3445" i="1"/>
  <c r="Y3445" i="1" s="1"/>
  <c r="S3435" i="1"/>
  <c r="W3435" i="1" s="1"/>
  <c r="U3434" i="1"/>
  <c r="Y3434" i="1" s="1"/>
  <c r="R3429" i="1"/>
  <c r="V3429" i="1" s="1"/>
  <c r="AH3424" i="1"/>
  <c r="AI3424" i="1" s="1"/>
  <c r="K3424" i="1" s="1"/>
  <c r="R3405" i="1"/>
  <c r="V3405" i="1" s="1"/>
  <c r="R3397" i="1"/>
  <c r="V3397" i="1" s="1"/>
  <c r="AH3392" i="1"/>
  <c r="AI3392" i="1" s="1"/>
  <c r="K3392" i="1" s="1"/>
  <c r="AF3387" i="1"/>
  <c r="AG3387" i="1" s="1"/>
  <c r="U3385" i="1"/>
  <c r="Y3385" i="1" s="1"/>
  <c r="AH3380" i="1"/>
  <c r="AI3380" i="1" s="1"/>
  <c r="AA3377" i="1"/>
  <c r="AB3377" i="1" s="1"/>
  <c r="AF3376" i="1"/>
  <c r="AG3376" i="1" s="1"/>
  <c r="K3376" i="1" s="1"/>
  <c r="AF3368" i="1"/>
  <c r="AG3368" i="1" s="1"/>
  <c r="K3368" i="1" s="1"/>
  <c r="AH3364" i="1"/>
  <c r="AI3364" i="1" s="1"/>
  <c r="AH3360" i="1"/>
  <c r="AI3360" i="1" s="1"/>
  <c r="K3360" i="1" s="1"/>
  <c r="U3345" i="1"/>
  <c r="Y3345" i="1" s="1"/>
  <c r="U3341" i="1"/>
  <c r="Y3341" i="1" s="1"/>
  <c r="S3340" i="1"/>
  <c r="W3340" i="1" s="1"/>
  <c r="U3322" i="1"/>
  <c r="Y3322" i="1" s="1"/>
  <c r="AA3314" i="1"/>
  <c r="AB3314" i="1" s="1"/>
  <c r="L3314" i="1" s="1"/>
  <c r="R3312" i="1"/>
  <c r="V3312" i="1" s="1"/>
  <c r="I3312" i="1" s="1"/>
  <c r="AA3302" i="1"/>
  <c r="AB3302" i="1" s="1"/>
  <c r="U3298" i="1"/>
  <c r="Y3298" i="1" s="1"/>
  <c r="R3292" i="1"/>
  <c r="V3292" i="1" s="1"/>
  <c r="I3292" i="1" s="1"/>
  <c r="AA3242" i="1"/>
  <c r="AB3242" i="1" s="1"/>
  <c r="L3242" i="1" s="1"/>
  <c r="U3238" i="1"/>
  <c r="Y3238" i="1" s="1"/>
  <c r="AA3226" i="1"/>
  <c r="AB3226" i="1" s="1"/>
  <c r="L3226" i="1" s="1"/>
  <c r="AH3211" i="1"/>
  <c r="AI3211" i="1" s="1"/>
  <c r="K3211" i="1" s="1"/>
  <c r="S3205" i="1"/>
  <c r="W3205" i="1" s="1"/>
  <c r="AA3205" i="1"/>
  <c r="AB3205" i="1" s="1"/>
  <c r="AH3205" i="1"/>
  <c r="AI3205" i="1" s="1"/>
  <c r="K3205" i="1" s="1"/>
  <c r="AC3199" i="1"/>
  <c r="AD3199" i="1" s="1"/>
  <c r="L3199" i="1" s="1"/>
  <c r="AF3199" i="1"/>
  <c r="AG3199" i="1" s="1"/>
  <c r="T3199" i="1"/>
  <c r="X3199" i="1" s="1"/>
  <c r="AA3199" i="1"/>
  <c r="AB3199" i="1" s="1"/>
  <c r="AH3195" i="1"/>
  <c r="AI3195" i="1" s="1"/>
  <c r="K3195" i="1" s="1"/>
  <c r="AA3183" i="1"/>
  <c r="AB3183" i="1" s="1"/>
  <c r="L3183" i="1" s="1"/>
  <c r="AC3183" i="1"/>
  <c r="AD3183" i="1" s="1"/>
  <c r="AF3183" i="1"/>
  <c r="AG3183" i="1" s="1"/>
  <c r="K3183" i="1" s="1"/>
  <c r="T3183" i="1"/>
  <c r="X3183" i="1" s="1"/>
  <c r="AC3151" i="1"/>
  <c r="AD3151" i="1" s="1"/>
  <c r="AF3151" i="1"/>
  <c r="AG3151" i="1" s="1"/>
  <c r="K3151" i="1" s="1"/>
  <c r="AH3151" i="1"/>
  <c r="AI3151" i="1" s="1"/>
  <c r="T3151" i="1"/>
  <c r="X3151" i="1" s="1"/>
  <c r="AA3151" i="1"/>
  <c r="AB3151" i="1" s="1"/>
  <c r="L3151" i="1" s="1"/>
  <c r="R3100" i="1"/>
  <c r="V3100" i="1" s="1"/>
  <c r="AA3100" i="1"/>
  <c r="AB3100" i="1" s="1"/>
  <c r="AF3100" i="1"/>
  <c r="AG3100" i="1" s="1"/>
  <c r="AA3093" i="1"/>
  <c r="AB3093" i="1" s="1"/>
  <c r="AC3093" i="1"/>
  <c r="AD3093" i="1" s="1"/>
  <c r="L3093" i="1" s="1"/>
  <c r="R3061" i="1"/>
  <c r="V3061" i="1" s="1"/>
  <c r="U3061" i="1"/>
  <c r="Y3061" i="1" s="1"/>
  <c r="S2916" i="1"/>
  <c r="W2916" i="1" s="1"/>
  <c r="T2916" i="1"/>
  <c r="X2916" i="1" s="1"/>
  <c r="U2916" i="1"/>
  <c r="Y2916" i="1" s="1"/>
  <c r="S2860" i="1"/>
  <c r="W2860" i="1" s="1"/>
  <c r="AH2809" i="1"/>
  <c r="AI2809" i="1" s="1"/>
  <c r="S2809" i="1"/>
  <c r="W2809" i="1" s="1"/>
  <c r="U2809" i="1"/>
  <c r="Y2809" i="1" s="1"/>
  <c r="U2761" i="1"/>
  <c r="Y2761" i="1" s="1"/>
  <c r="I2761" i="1" s="1"/>
  <c r="R2761" i="1"/>
  <c r="V2761" i="1" s="1"/>
  <c r="T2761" i="1"/>
  <c r="X2761" i="1" s="1"/>
  <c r="AA2720" i="1"/>
  <c r="AB2720" i="1" s="1"/>
  <c r="AC2720" i="1"/>
  <c r="AD2720" i="1" s="1"/>
  <c r="L2720" i="1" s="1"/>
  <c r="AF2720" i="1"/>
  <c r="AG2720" i="1" s="1"/>
  <c r="AH2720" i="1"/>
  <c r="AI2720" i="1" s="1"/>
  <c r="K2720" i="1" s="1"/>
  <c r="S2716" i="1"/>
  <c r="W2716" i="1" s="1"/>
  <c r="R2716" i="1"/>
  <c r="V2716" i="1" s="1"/>
  <c r="S2681" i="1"/>
  <c r="W2681" i="1" s="1"/>
  <c r="R2681" i="1"/>
  <c r="V2681" i="1" s="1"/>
  <c r="I2681" i="1" s="1"/>
  <c r="S3767" i="1"/>
  <c r="W3767" i="1" s="1"/>
  <c r="S3761" i="1"/>
  <c r="W3761" i="1" s="1"/>
  <c r="S3759" i="1"/>
  <c r="W3759" i="1" s="1"/>
  <c r="U3750" i="1"/>
  <c r="Y3750" i="1" s="1"/>
  <c r="R3747" i="1"/>
  <c r="V3747" i="1" s="1"/>
  <c r="S3739" i="1"/>
  <c r="W3739" i="1" s="1"/>
  <c r="T3735" i="1"/>
  <c r="X3735" i="1" s="1"/>
  <c r="I3735" i="1" s="1"/>
  <c r="R3728" i="1"/>
  <c r="V3728" i="1" s="1"/>
  <c r="T3727" i="1"/>
  <c r="X3727" i="1" s="1"/>
  <c r="AH3724" i="1"/>
  <c r="AI3724" i="1" s="1"/>
  <c r="S3721" i="1"/>
  <c r="W3721" i="1" s="1"/>
  <c r="S3719" i="1"/>
  <c r="W3719" i="1" s="1"/>
  <c r="U3715" i="1"/>
  <c r="Y3715" i="1" s="1"/>
  <c r="S3713" i="1"/>
  <c r="W3713" i="1" s="1"/>
  <c r="S3711" i="1"/>
  <c r="W3711" i="1" s="1"/>
  <c r="T3707" i="1"/>
  <c r="X3707" i="1" s="1"/>
  <c r="U3702" i="1"/>
  <c r="Y3702" i="1" s="1"/>
  <c r="AH3696" i="1"/>
  <c r="AI3696" i="1" s="1"/>
  <c r="R3691" i="1"/>
  <c r="V3691" i="1" s="1"/>
  <c r="T3687" i="1"/>
  <c r="X3687" i="1" s="1"/>
  <c r="S3685" i="1"/>
  <c r="W3685" i="1" s="1"/>
  <c r="R3679" i="1"/>
  <c r="V3679" i="1" s="1"/>
  <c r="I3679" i="1" s="1"/>
  <c r="AF3671" i="1"/>
  <c r="AG3671" i="1" s="1"/>
  <c r="AH3670" i="1"/>
  <c r="AI3670" i="1" s="1"/>
  <c r="R3659" i="1"/>
  <c r="V3659" i="1" s="1"/>
  <c r="T3651" i="1"/>
  <c r="X3651" i="1" s="1"/>
  <c r="I3651" i="1" s="1"/>
  <c r="R3623" i="1"/>
  <c r="V3623" i="1" s="1"/>
  <c r="S3619" i="1"/>
  <c r="W3619" i="1" s="1"/>
  <c r="S3615" i="1"/>
  <c r="W3615" i="1" s="1"/>
  <c r="U3601" i="1"/>
  <c r="Y3601" i="1" s="1"/>
  <c r="R3583" i="1"/>
  <c r="V3583" i="1" s="1"/>
  <c r="S3580" i="1"/>
  <c r="W3580" i="1" s="1"/>
  <c r="I3580" i="1" s="1"/>
  <c r="T3552" i="1"/>
  <c r="X3552" i="1" s="1"/>
  <c r="I3552" i="1" s="1"/>
  <c r="U3547" i="1"/>
  <c r="Y3547" i="1" s="1"/>
  <c r="U3545" i="1"/>
  <c r="Y3545" i="1" s="1"/>
  <c r="U3539" i="1"/>
  <c r="Y3539" i="1" s="1"/>
  <c r="I3539" i="1" s="1"/>
  <c r="U3535" i="1"/>
  <c r="Y3535" i="1" s="1"/>
  <c r="R3531" i="1"/>
  <c r="V3531" i="1" s="1"/>
  <c r="S3528" i="1"/>
  <c r="W3528" i="1" s="1"/>
  <c r="S3524" i="1"/>
  <c r="W3524" i="1" s="1"/>
  <c r="S3516" i="1"/>
  <c r="W3516" i="1" s="1"/>
  <c r="U3493" i="1"/>
  <c r="Y3493" i="1" s="1"/>
  <c r="T3492" i="1"/>
  <c r="X3492" i="1" s="1"/>
  <c r="R3479" i="1"/>
  <c r="V3479" i="1" s="1"/>
  <c r="S3472" i="1"/>
  <c r="W3472" i="1" s="1"/>
  <c r="U3461" i="1"/>
  <c r="Y3461" i="1" s="1"/>
  <c r="T3460" i="1"/>
  <c r="X3460" i="1" s="1"/>
  <c r="I3460" i="1" s="1"/>
  <c r="R3452" i="1"/>
  <c r="V3452" i="1" s="1"/>
  <c r="AH3445" i="1"/>
  <c r="AI3445" i="1" s="1"/>
  <c r="T3442" i="1"/>
  <c r="X3442" i="1" s="1"/>
  <c r="I3442" i="1" s="1"/>
  <c r="AA3437" i="1"/>
  <c r="AB3437" i="1" s="1"/>
  <c r="L3437" i="1" s="1"/>
  <c r="AA3436" i="1"/>
  <c r="AB3436" i="1" s="1"/>
  <c r="AH3434" i="1"/>
  <c r="AI3434" i="1" s="1"/>
  <c r="K3434" i="1" s="1"/>
  <c r="AF3426" i="1"/>
  <c r="AG3426" i="1" s="1"/>
  <c r="S3419" i="1"/>
  <c r="W3419" i="1" s="1"/>
  <c r="R3414" i="1"/>
  <c r="V3414" i="1" s="1"/>
  <c r="I3414" i="1" s="1"/>
  <c r="AA3413" i="1"/>
  <c r="AB3413" i="1" s="1"/>
  <c r="L3413" i="1" s="1"/>
  <c r="R3412" i="1"/>
  <c r="V3412" i="1" s="1"/>
  <c r="S3411" i="1"/>
  <c r="W3411" i="1" s="1"/>
  <c r="I3411" i="1" s="1"/>
  <c r="S3410" i="1"/>
  <c r="W3410" i="1" s="1"/>
  <c r="I3410" i="1" s="1"/>
  <c r="U3409" i="1"/>
  <c r="Y3409" i="1" s="1"/>
  <c r="T3405" i="1"/>
  <c r="X3405" i="1" s="1"/>
  <c r="AH3403" i="1"/>
  <c r="AI3403" i="1" s="1"/>
  <c r="K3403" i="1" s="1"/>
  <c r="S3390" i="1"/>
  <c r="W3390" i="1" s="1"/>
  <c r="AH3385" i="1"/>
  <c r="AI3385" i="1" s="1"/>
  <c r="AF3380" i="1"/>
  <c r="AG3380" i="1" s="1"/>
  <c r="K3380" i="1" s="1"/>
  <c r="AC3368" i="1"/>
  <c r="AD3368" i="1" s="1"/>
  <c r="T3365" i="1"/>
  <c r="X3365" i="1" s="1"/>
  <c r="AF3360" i="1"/>
  <c r="AG3360" i="1" s="1"/>
  <c r="T3357" i="1"/>
  <c r="X3357" i="1" s="1"/>
  <c r="T3354" i="1"/>
  <c r="X3354" i="1" s="1"/>
  <c r="T3353" i="1"/>
  <c r="X3353" i="1" s="1"/>
  <c r="I3353" i="1" s="1"/>
  <c r="T3350" i="1"/>
  <c r="X3350" i="1" s="1"/>
  <c r="I3350" i="1" s="1"/>
  <c r="AA3345" i="1"/>
  <c r="AB3345" i="1" s="1"/>
  <c r="L3345" i="1" s="1"/>
  <c r="AA3341" i="1"/>
  <c r="AB3341" i="1" s="1"/>
  <c r="R3336" i="1"/>
  <c r="V3336" i="1" s="1"/>
  <c r="T3332" i="1"/>
  <c r="X3332" i="1" s="1"/>
  <c r="R3325" i="1"/>
  <c r="V3325" i="1" s="1"/>
  <c r="AA3324" i="1"/>
  <c r="AB3324" i="1" s="1"/>
  <c r="AA3322" i="1"/>
  <c r="AB3322" i="1" s="1"/>
  <c r="U3318" i="1"/>
  <c r="Y3318" i="1" s="1"/>
  <c r="R3317" i="1"/>
  <c r="V3317" i="1" s="1"/>
  <c r="T3314" i="1"/>
  <c r="X3314" i="1" s="1"/>
  <c r="AA3313" i="1"/>
  <c r="AB3313" i="1" s="1"/>
  <c r="L3313" i="1" s="1"/>
  <c r="AC3298" i="1"/>
  <c r="AD3298" i="1" s="1"/>
  <c r="L3298" i="1" s="1"/>
  <c r="U3287" i="1"/>
  <c r="Y3287" i="1" s="1"/>
  <c r="U3286" i="1"/>
  <c r="Y3286" i="1" s="1"/>
  <c r="S3285" i="1"/>
  <c r="W3285" i="1" s="1"/>
  <c r="S3278" i="1"/>
  <c r="W3278" i="1" s="1"/>
  <c r="R3259" i="1"/>
  <c r="V3259" i="1" s="1"/>
  <c r="AH3257" i="1"/>
  <c r="AI3257" i="1" s="1"/>
  <c r="K3257" i="1" s="1"/>
  <c r="R3243" i="1"/>
  <c r="V3243" i="1" s="1"/>
  <c r="T3242" i="1"/>
  <c r="X3242" i="1" s="1"/>
  <c r="T3226" i="1"/>
  <c r="X3226" i="1" s="1"/>
  <c r="AH3221" i="1"/>
  <c r="AI3221" i="1" s="1"/>
  <c r="K3221" i="1" s="1"/>
  <c r="U3218" i="1"/>
  <c r="Y3218" i="1" s="1"/>
  <c r="T3215" i="1"/>
  <c r="X3215" i="1" s="1"/>
  <c r="AC3213" i="1"/>
  <c r="AD3213" i="1" s="1"/>
  <c r="L3213" i="1" s="1"/>
  <c r="U3207" i="1"/>
  <c r="Y3207" i="1" s="1"/>
  <c r="U3202" i="1"/>
  <c r="Y3202" i="1" s="1"/>
  <c r="AF3202" i="1"/>
  <c r="AG3202" i="1" s="1"/>
  <c r="R3202" i="1"/>
  <c r="V3202" i="1" s="1"/>
  <c r="T3202" i="1"/>
  <c r="X3202" i="1" s="1"/>
  <c r="AC3197" i="1"/>
  <c r="AD3197" i="1" s="1"/>
  <c r="T3175" i="1"/>
  <c r="X3175" i="1" s="1"/>
  <c r="AA3175" i="1"/>
  <c r="AB3175" i="1" s="1"/>
  <c r="L3175" i="1" s="1"/>
  <c r="AC3175" i="1"/>
  <c r="AD3175" i="1" s="1"/>
  <c r="AF3175" i="1"/>
  <c r="AG3175" i="1" s="1"/>
  <c r="K3175" i="1" s="1"/>
  <c r="AC3167" i="1"/>
  <c r="AD3167" i="1" s="1"/>
  <c r="L3167" i="1" s="1"/>
  <c r="AF3167" i="1"/>
  <c r="AG3167" i="1" s="1"/>
  <c r="T3167" i="1"/>
  <c r="X3167" i="1" s="1"/>
  <c r="I3167" i="1" s="1"/>
  <c r="AA3167" i="1"/>
  <c r="AB3167" i="1" s="1"/>
  <c r="T3159" i="1"/>
  <c r="X3159" i="1" s="1"/>
  <c r="I3159" i="1" s="1"/>
  <c r="AA3159" i="1"/>
  <c r="AB3159" i="1" s="1"/>
  <c r="AC3159" i="1"/>
  <c r="AD3159" i="1" s="1"/>
  <c r="L3159" i="1" s="1"/>
  <c r="AF3159" i="1"/>
  <c r="AG3159" i="1" s="1"/>
  <c r="S3149" i="1"/>
  <c r="W3149" i="1" s="1"/>
  <c r="AC3149" i="1"/>
  <c r="AD3149" i="1" s="1"/>
  <c r="S3126" i="1"/>
  <c r="W3126" i="1" s="1"/>
  <c r="R3120" i="1"/>
  <c r="V3120" i="1" s="1"/>
  <c r="AA3120" i="1"/>
  <c r="AB3120" i="1" s="1"/>
  <c r="AC3120" i="1"/>
  <c r="AD3120" i="1" s="1"/>
  <c r="L3120" i="1" s="1"/>
  <c r="AF3117" i="1"/>
  <c r="AG3117" i="1" s="1"/>
  <c r="U3115" i="1"/>
  <c r="Y3115" i="1" s="1"/>
  <c r="I3115" i="1" s="1"/>
  <c r="T3111" i="1"/>
  <c r="X3111" i="1" s="1"/>
  <c r="I3111" i="1" s="1"/>
  <c r="U3094" i="1"/>
  <c r="Y3094" i="1" s="1"/>
  <c r="R3082" i="1"/>
  <c r="V3082" i="1" s="1"/>
  <c r="S3082" i="1"/>
  <c r="W3082" i="1" s="1"/>
  <c r="T3082" i="1"/>
  <c r="X3082" i="1" s="1"/>
  <c r="I3082" i="1" s="1"/>
  <c r="AH3072" i="1"/>
  <c r="AI3072" i="1" s="1"/>
  <c r="S3072" i="1"/>
  <c r="W3072" i="1" s="1"/>
  <c r="T3072" i="1"/>
  <c r="X3072" i="1" s="1"/>
  <c r="U3072" i="1"/>
  <c r="Y3072" i="1" s="1"/>
  <c r="AC3072" i="1"/>
  <c r="AD3072" i="1" s="1"/>
  <c r="AF2980" i="1"/>
  <c r="AG2980" i="1" s="1"/>
  <c r="AH2931" i="1"/>
  <c r="AI2931" i="1" s="1"/>
  <c r="K2931" i="1" s="1"/>
  <c r="S2931" i="1"/>
  <c r="W2931" i="1" s="1"/>
  <c r="AA2931" i="1"/>
  <c r="AB2931" i="1" s="1"/>
  <c r="AC2931" i="1"/>
  <c r="AD2931" i="1" s="1"/>
  <c r="L2931" i="1" s="1"/>
  <c r="AH2857" i="1"/>
  <c r="AI2857" i="1" s="1"/>
  <c r="K2857" i="1" s="1"/>
  <c r="S2857" i="1"/>
  <c r="W2857" i="1" s="1"/>
  <c r="T2857" i="1"/>
  <c r="X2857" i="1" s="1"/>
  <c r="I2857" i="1" s="1"/>
  <c r="U2857" i="1"/>
  <c r="Y2857" i="1" s="1"/>
  <c r="AC2857" i="1"/>
  <c r="AD2857" i="1" s="1"/>
  <c r="L2857" i="1" s="1"/>
  <c r="R2750" i="1"/>
  <c r="V2750" i="1" s="1"/>
  <c r="I2750" i="1" s="1"/>
  <c r="R2743" i="1"/>
  <c r="V2743" i="1" s="1"/>
  <c r="I2743" i="1" s="1"/>
  <c r="T2743" i="1"/>
  <c r="X2743" i="1" s="1"/>
  <c r="R2493" i="1"/>
  <c r="V2493" i="1" s="1"/>
  <c r="S2493" i="1"/>
  <c r="W2493" i="1" s="1"/>
  <c r="U2493" i="1"/>
  <c r="Y2493" i="1" s="1"/>
  <c r="I2493" i="1" s="1"/>
  <c r="AF2489" i="1"/>
  <c r="AG2489" i="1" s="1"/>
  <c r="K2489" i="1" s="1"/>
  <c r="R2489" i="1"/>
  <c r="V2489" i="1" s="1"/>
  <c r="S2489" i="1"/>
  <c r="W2489" i="1" s="1"/>
  <c r="I2489" i="1" s="1"/>
  <c r="U2489" i="1"/>
  <c r="Y2489" i="1" s="1"/>
  <c r="AA2489" i="1"/>
  <c r="AB2489" i="1" s="1"/>
  <c r="L2489" i="1" s="1"/>
  <c r="R3207" i="1"/>
  <c r="V3207" i="1" s="1"/>
  <c r="R3175" i="1"/>
  <c r="V3175" i="1" s="1"/>
  <c r="I3175" i="1" s="1"/>
  <c r="R3159" i="1"/>
  <c r="V3159" i="1" s="1"/>
  <c r="T3147" i="1"/>
  <c r="X3147" i="1" s="1"/>
  <c r="I3147" i="1" s="1"/>
  <c r="T3142" i="1"/>
  <c r="X3142" i="1" s="1"/>
  <c r="S3141" i="1"/>
  <c r="W3141" i="1" s="1"/>
  <c r="S3138" i="1"/>
  <c r="W3138" i="1" s="1"/>
  <c r="R3137" i="1"/>
  <c r="V3137" i="1" s="1"/>
  <c r="U3136" i="1"/>
  <c r="Y3136" i="1" s="1"/>
  <c r="U3135" i="1"/>
  <c r="Y3135" i="1" s="1"/>
  <c r="R3132" i="1"/>
  <c r="V3132" i="1" s="1"/>
  <c r="S3122" i="1"/>
  <c r="W3122" i="1" s="1"/>
  <c r="R3119" i="1"/>
  <c r="V3119" i="1" s="1"/>
  <c r="U3118" i="1"/>
  <c r="Y3118" i="1" s="1"/>
  <c r="AA3114" i="1"/>
  <c r="AB3114" i="1" s="1"/>
  <c r="L3114" i="1" s="1"/>
  <c r="S3105" i="1"/>
  <c r="W3105" i="1" s="1"/>
  <c r="R3102" i="1"/>
  <c r="V3102" i="1" s="1"/>
  <c r="S3101" i="1"/>
  <c r="W3101" i="1" s="1"/>
  <c r="R3098" i="1"/>
  <c r="V3098" i="1" s="1"/>
  <c r="I3098" i="1" s="1"/>
  <c r="U3090" i="1"/>
  <c r="Y3090" i="1" s="1"/>
  <c r="T3089" i="1"/>
  <c r="X3089" i="1" s="1"/>
  <c r="I3089" i="1" s="1"/>
  <c r="U3071" i="1"/>
  <c r="Y3071" i="1" s="1"/>
  <c r="R3070" i="1"/>
  <c r="V3070" i="1" s="1"/>
  <c r="S3064" i="1"/>
  <c r="W3064" i="1" s="1"/>
  <c r="R3058" i="1"/>
  <c r="V3058" i="1" s="1"/>
  <c r="I3058" i="1" s="1"/>
  <c r="U3051" i="1"/>
  <c r="Y3051" i="1" s="1"/>
  <c r="U3047" i="1"/>
  <c r="Y3047" i="1" s="1"/>
  <c r="S3044" i="1"/>
  <c r="W3044" i="1" s="1"/>
  <c r="AF3043" i="1"/>
  <c r="AG3043" i="1" s="1"/>
  <c r="K3043" i="1" s="1"/>
  <c r="R3039" i="1"/>
  <c r="V3039" i="1" s="1"/>
  <c r="AA3027" i="1"/>
  <c r="AB3027" i="1" s="1"/>
  <c r="U3024" i="1"/>
  <c r="Y3024" i="1" s="1"/>
  <c r="AC3015" i="1"/>
  <c r="AD3015" i="1" s="1"/>
  <c r="L3015" i="1" s="1"/>
  <c r="S3008" i="1"/>
  <c r="W3008" i="1" s="1"/>
  <c r="AC3007" i="1"/>
  <c r="AD3007" i="1" s="1"/>
  <c r="L3007" i="1" s="1"/>
  <c r="U3004" i="1"/>
  <c r="Y3004" i="1" s="1"/>
  <c r="AA2999" i="1"/>
  <c r="AB2999" i="1" s="1"/>
  <c r="L2999" i="1" s="1"/>
  <c r="S2991" i="1"/>
  <c r="W2991" i="1" s="1"/>
  <c r="S2988" i="1"/>
  <c r="W2988" i="1" s="1"/>
  <c r="I2988" i="1" s="1"/>
  <c r="U2984" i="1"/>
  <c r="Y2984" i="1" s="1"/>
  <c r="S2975" i="1"/>
  <c r="W2975" i="1" s="1"/>
  <c r="S2972" i="1"/>
  <c r="W2972" i="1" s="1"/>
  <c r="U2960" i="1"/>
  <c r="Y2960" i="1" s="1"/>
  <c r="AH2955" i="1"/>
  <c r="AI2955" i="1" s="1"/>
  <c r="K2955" i="1" s="1"/>
  <c r="U2951" i="1"/>
  <c r="Y2951" i="1" s="1"/>
  <c r="S2947" i="1"/>
  <c r="W2947" i="1" s="1"/>
  <c r="AA2943" i="1"/>
  <c r="AB2943" i="1" s="1"/>
  <c r="L2943" i="1" s="1"/>
  <c r="S2936" i="1"/>
  <c r="W2936" i="1" s="1"/>
  <c r="U2928" i="1"/>
  <c r="Y2928" i="1" s="1"/>
  <c r="AH2923" i="1"/>
  <c r="AI2923" i="1" s="1"/>
  <c r="K2923" i="1" s="1"/>
  <c r="U2919" i="1"/>
  <c r="Y2919" i="1" s="1"/>
  <c r="S2915" i="1"/>
  <c r="W2915" i="1" s="1"/>
  <c r="AA2911" i="1"/>
  <c r="AB2911" i="1" s="1"/>
  <c r="S2905" i="1"/>
  <c r="W2905" i="1" s="1"/>
  <c r="AC2904" i="1"/>
  <c r="AD2904" i="1" s="1"/>
  <c r="L2904" i="1" s="1"/>
  <c r="U2897" i="1"/>
  <c r="Y2897" i="1" s="1"/>
  <c r="AH2892" i="1"/>
  <c r="AI2892" i="1" s="1"/>
  <c r="U2888" i="1"/>
  <c r="Y2888" i="1" s="1"/>
  <c r="S2884" i="1"/>
  <c r="W2884" i="1" s="1"/>
  <c r="S2873" i="1"/>
  <c r="W2873" i="1" s="1"/>
  <c r="U2865" i="1"/>
  <c r="Y2865" i="1" s="1"/>
  <c r="AH2860" i="1"/>
  <c r="AI2860" i="1" s="1"/>
  <c r="K2860" i="1" s="1"/>
  <c r="U2856" i="1"/>
  <c r="Y2856" i="1" s="1"/>
  <c r="S2849" i="1"/>
  <c r="W2849" i="1" s="1"/>
  <c r="U2840" i="1"/>
  <c r="Y2840" i="1" s="1"/>
  <c r="S2833" i="1"/>
  <c r="W2833" i="1" s="1"/>
  <c r="U2824" i="1"/>
  <c r="Y2824" i="1" s="1"/>
  <c r="S2817" i="1"/>
  <c r="W2817" i="1" s="1"/>
  <c r="U2808" i="1"/>
  <c r="Y2808" i="1" s="1"/>
  <c r="S2801" i="1"/>
  <c r="W2801" i="1" s="1"/>
  <c r="AA2796" i="1"/>
  <c r="AB2796" i="1" s="1"/>
  <c r="U2788" i="1"/>
  <c r="Y2788" i="1" s="1"/>
  <c r="I2788" i="1" s="1"/>
  <c r="T2787" i="1"/>
  <c r="X2787" i="1" s="1"/>
  <c r="AH2784" i="1"/>
  <c r="AI2784" i="1" s="1"/>
  <c r="R2783" i="1"/>
  <c r="V2783" i="1" s="1"/>
  <c r="R2782" i="1"/>
  <c r="V2782" i="1" s="1"/>
  <c r="AA2779" i="1"/>
  <c r="AB2779" i="1" s="1"/>
  <c r="L2779" i="1" s="1"/>
  <c r="AA2778" i="1"/>
  <c r="AB2778" i="1" s="1"/>
  <c r="S2776" i="1"/>
  <c r="W2776" i="1" s="1"/>
  <c r="T2771" i="1"/>
  <c r="X2771" i="1" s="1"/>
  <c r="I2771" i="1" s="1"/>
  <c r="S2769" i="1"/>
  <c r="W2769" i="1" s="1"/>
  <c r="AH2765" i="1"/>
  <c r="AI2765" i="1" s="1"/>
  <c r="U2765" i="1"/>
  <c r="Y2765" i="1" s="1"/>
  <c r="T2754" i="1"/>
  <c r="X2754" i="1" s="1"/>
  <c r="I2754" i="1" s="1"/>
  <c r="T2753" i="1"/>
  <c r="X2753" i="1" s="1"/>
  <c r="U2752" i="1"/>
  <c r="Y2752" i="1" s="1"/>
  <c r="I2752" i="1" s="1"/>
  <c r="U2750" i="1"/>
  <c r="Y2750" i="1" s="1"/>
  <c r="R2749" i="1"/>
  <c r="V2749" i="1" s="1"/>
  <c r="I2749" i="1" s="1"/>
  <c r="AA2748" i="1"/>
  <c r="AB2748" i="1" s="1"/>
  <c r="L2748" i="1" s="1"/>
  <c r="R2746" i="1"/>
  <c r="V2746" i="1" s="1"/>
  <c r="AA2745" i="1"/>
  <c r="AB2745" i="1" s="1"/>
  <c r="U2743" i="1"/>
  <c r="Y2743" i="1" s="1"/>
  <c r="U2742" i="1"/>
  <c r="Y2742" i="1" s="1"/>
  <c r="I2742" i="1" s="1"/>
  <c r="T2740" i="1"/>
  <c r="X2740" i="1" s="1"/>
  <c r="I2740" i="1" s="1"/>
  <c r="AC2739" i="1"/>
  <c r="AD2739" i="1" s="1"/>
  <c r="L2739" i="1" s="1"/>
  <c r="AH2736" i="1"/>
  <c r="AI2736" i="1" s="1"/>
  <c r="AA2735" i="1"/>
  <c r="AB2735" i="1" s="1"/>
  <c r="AF2728" i="1"/>
  <c r="AG2728" i="1" s="1"/>
  <c r="K2728" i="1" s="1"/>
  <c r="U2715" i="1"/>
  <c r="Y2715" i="1" s="1"/>
  <c r="AC2715" i="1"/>
  <c r="AD2715" i="1" s="1"/>
  <c r="AH2710" i="1"/>
  <c r="AI2710" i="1" s="1"/>
  <c r="K2710" i="1" s="1"/>
  <c r="R2710" i="1"/>
  <c r="V2710" i="1" s="1"/>
  <c r="AC2710" i="1"/>
  <c r="AD2710" i="1" s="1"/>
  <c r="L2710" i="1" s="1"/>
  <c r="AF2707" i="1"/>
  <c r="AG2707" i="1" s="1"/>
  <c r="K2707" i="1" s="1"/>
  <c r="T2681" i="1"/>
  <c r="X2681" i="1" s="1"/>
  <c r="S2675" i="1"/>
  <c r="W2675" i="1" s="1"/>
  <c r="AA2675" i="1"/>
  <c r="AB2675" i="1" s="1"/>
  <c r="AC2675" i="1"/>
  <c r="AD2675" i="1" s="1"/>
  <c r="L2675" i="1" s="1"/>
  <c r="AF2675" i="1"/>
  <c r="AG2675" i="1" s="1"/>
  <c r="AF2667" i="1"/>
  <c r="AG2667" i="1" s="1"/>
  <c r="U2665" i="1"/>
  <c r="Y2665" i="1" s="1"/>
  <c r="AH2665" i="1"/>
  <c r="AI2665" i="1" s="1"/>
  <c r="K2665" i="1" s="1"/>
  <c r="T2665" i="1"/>
  <c r="X2665" i="1" s="1"/>
  <c r="I2665" i="1" s="1"/>
  <c r="AA2665" i="1"/>
  <c r="AB2665" i="1" s="1"/>
  <c r="AC2665" i="1"/>
  <c r="AD2665" i="1" s="1"/>
  <c r="L2665" i="1" s="1"/>
  <c r="U2657" i="1"/>
  <c r="Y2657" i="1" s="1"/>
  <c r="I2657" i="1" s="1"/>
  <c r="AH2657" i="1"/>
  <c r="AI2657" i="1" s="1"/>
  <c r="K2657" i="1" s="1"/>
  <c r="T2657" i="1"/>
  <c r="X2657" i="1" s="1"/>
  <c r="AA2657" i="1"/>
  <c r="AB2657" i="1" s="1"/>
  <c r="AC2657" i="1"/>
  <c r="AD2657" i="1" s="1"/>
  <c r="L2657" i="1" s="1"/>
  <c r="AH2586" i="1"/>
  <c r="AI2586" i="1" s="1"/>
  <c r="T2586" i="1"/>
  <c r="X2586" i="1" s="1"/>
  <c r="AA2586" i="1"/>
  <c r="AB2586" i="1" s="1"/>
  <c r="L2586" i="1" s="1"/>
  <c r="AC2586" i="1"/>
  <c r="AD2586" i="1" s="1"/>
  <c r="S2528" i="1"/>
  <c r="W2528" i="1" s="1"/>
  <c r="U2528" i="1"/>
  <c r="Y2528" i="1" s="1"/>
  <c r="I2528" i="1" s="1"/>
  <c r="R2524" i="1"/>
  <c r="V2524" i="1" s="1"/>
  <c r="I2524" i="1" s="1"/>
  <c r="S2524" i="1"/>
  <c r="W2524" i="1" s="1"/>
  <c r="U2524" i="1"/>
  <c r="Y2524" i="1" s="1"/>
  <c r="AF2473" i="1"/>
  <c r="AG2473" i="1" s="1"/>
  <c r="R2473" i="1"/>
  <c r="V2473" i="1" s="1"/>
  <c r="S2473" i="1"/>
  <c r="W2473" i="1" s="1"/>
  <c r="U2473" i="1"/>
  <c r="Y2473" i="1" s="1"/>
  <c r="AA2473" i="1"/>
  <c r="AB2473" i="1" s="1"/>
  <c r="AF2457" i="1"/>
  <c r="AG2457" i="1" s="1"/>
  <c r="K2457" i="1" s="1"/>
  <c r="R2457" i="1"/>
  <c r="V2457" i="1" s="1"/>
  <c r="S2457" i="1"/>
  <c r="W2457" i="1" s="1"/>
  <c r="I2457" i="1" s="1"/>
  <c r="U2457" i="1"/>
  <c r="Y2457" i="1" s="1"/>
  <c r="AA2457" i="1"/>
  <c r="AB2457" i="1" s="1"/>
  <c r="L2457" i="1" s="1"/>
  <c r="R2435" i="1"/>
  <c r="V2435" i="1" s="1"/>
  <c r="AF2435" i="1"/>
  <c r="AG2435" i="1" s="1"/>
  <c r="K2435" i="1" s="1"/>
  <c r="S2250" i="1"/>
  <c r="W2250" i="1" s="1"/>
  <c r="T2250" i="1"/>
  <c r="X2250" i="1" s="1"/>
  <c r="AA2250" i="1"/>
  <c r="AB2250" i="1" s="1"/>
  <c r="AC2250" i="1"/>
  <c r="AD2250" i="1" s="1"/>
  <c r="L2250" i="1" s="1"/>
  <c r="AF2250" i="1"/>
  <c r="AG2250" i="1" s="1"/>
  <c r="AH2250" i="1"/>
  <c r="AI2250" i="1" s="1"/>
  <c r="K2250" i="1" s="1"/>
  <c r="T3024" i="1"/>
  <c r="X3024" i="1" s="1"/>
  <c r="I3024" i="1" s="1"/>
  <c r="U3020" i="1"/>
  <c r="Y3020" i="1" s="1"/>
  <c r="AA3015" i="1"/>
  <c r="AB3015" i="1" s="1"/>
  <c r="AA3007" i="1"/>
  <c r="AB3007" i="1" s="1"/>
  <c r="T3004" i="1"/>
  <c r="X3004" i="1" s="1"/>
  <c r="I3004" i="1" s="1"/>
  <c r="S2999" i="1"/>
  <c r="W2999" i="1" s="1"/>
  <c r="I2999" i="1" s="1"/>
  <c r="R2992" i="1"/>
  <c r="V2992" i="1" s="1"/>
  <c r="AA2987" i="1"/>
  <c r="AB2987" i="1" s="1"/>
  <c r="T2984" i="1"/>
  <c r="X2984" i="1" s="1"/>
  <c r="R2976" i="1"/>
  <c r="V2976" i="1" s="1"/>
  <c r="AA2971" i="1"/>
  <c r="AB2971" i="1" s="1"/>
  <c r="S2966" i="1"/>
  <c r="W2966" i="1" s="1"/>
  <c r="I2966" i="1" s="1"/>
  <c r="T2960" i="1"/>
  <c r="X2960" i="1" s="1"/>
  <c r="U2956" i="1"/>
  <c r="Y2956" i="1" s="1"/>
  <c r="AA2939" i="1"/>
  <c r="AB2939" i="1" s="1"/>
  <c r="L2939" i="1" s="1"/>
  <c r="S2934" i="1"/>
  <c r="W2934" i="1" s="1"/>
  <c r="T2928" i="1"/>
  <c r="X2928" i="1" s="1"/>
  <c r="I2928" i="1" s="1"/>
  <c r="U2924" i="1"/>
  <c r="Y2924" i="1" s="1"/>
  <c r="AA2908" i="1"/>
  <c r="AB2908" i="1" s="1"/>
  <c r="L2908" i="1" s="1"/>
  <c r="S2903" i="1"/>
  <c r="W2903" i="1" s="1"/>
  <c r="I2903" i="1" s="1"/>
  <c r="T2897" i="1"/>
  <c r="X2897" i="1" s="1"/>
  <c r="U2893" i="1"/>
  <c r="Y2893" i="1" s="1"/>
  <c r="I2893" i="1" s="1"/>
  <c r="AA2876" i="1"/>
  <c r="AB2876" i="1" s="1"/>
  <c r="S2871" i="1"/>
  <c r="W2871" i="1" s="1"/>
  <c r="T2865" i="1"/>
  <c r="X2865" i="1" s="1"/>
  <c r="I2865" i="1" s="1"/>
  <c r="U2861" i="1"/>
  <c r="Y2861" i="1" s="1"/>
  <c r="U2853" i="1"/>
  <c r="Y2853" i="1" s="1"/>
  <c r="S2847" i="1"/>
  <c r="W2847" i="1" s="1"/>
  <c r="U2837" i="1"/>
  <c r="Y2837" i="1" s="1"/>
  <c r="S2831" i="1"/>
  <c r="W2831" i="1" s="1"/>
  <c r="U2821" i="1"/>
  <c r="Y2821" i="1" s="1"/>
  <c r="S2815" i="1"/>
  <c r="W2815" i="1" s="1"/>
  <c r="I2815" i="1" s="1"/>
  <c r="U2805" i="1"/>
  <c r="Y2805" i="1" s="1"/>
  <c r="T2792" i="1"/>
  <c r="X2792" i="1" s="1"/>
  <c r="AA2781" i="1"/>
  <c r="AB2781" i="1" s="1"/>
  <c r="AF2759" i="1"/>
  <c r="AG2759" i="1" s="1"/>
  <c r="AA2739" i="1"/>
  <c r="AB2739" i="1" s="1"/>
  <c r="AC2736" i="1"/>
  <c r="AD2736" i="1" s="1"/>
  <c r="AC2728" i="1"/>
  <c r="AD2728" i="1" s="1"/>
  <c r="T2724" i="1"/>
  <c r="X2724" i="1" s="1"/>
  <c r="AF2721" i="1"/>
  <c r="AG2721" i="1" s="1"/>
  <c r="K2721" i="1" s="1"/>
  <c r="R2721" i="1"/>
  <c r="V2721" i="1" s="1"/>
  <c r="AF2709" i="1"/>
  <c r="AG2709" i="1" s="1"/>
  <c r="K2709" i="1" s="1"/>
  <c r="AC2707" i="1"/>
  <c r="AD2707" i="1" s="1"/>
  <c r="S2691" i="1"/>
  <c r="W2691" i="1" s="1"/>
  <c r="AA2691" i="1"/>
  <c r="AB2691" i="1" s="1"/>
  <c r="AF2683" i="1"/>
  <c r="AG2683" i="1" s="1"/>
  <c r="AA2683" i="1"/>
  <c r="AB2683" i="1" s="1"/>
  <c r="U2632" i="1"/>
  <c r="Y2632" i="1" s="1"/>
  <c r="I2632" i="1" s="1"/>
  <c r="AH2632" i="1"/>
  <c r="AI2632" i="1" s="1"/>
  <c r="K2632" i="1" s="1"/>
  <c r="R2632" i="1"/>
  <c r="V2632" i="1" s="1"/>
  <c r="AA2632" i="1"/>
  <c r="AB2632" i="1" s="1"/>
  <c r="U2628" i="1"/>
  <c r="Y2628" i="1" s="1"/>
  <c r="AA2628" i="1"/>
  <c r="AB2628" i="1" s="1"/>
  <c r="AC2628" i="1"/>
  <c r="AD2628" i="1" s="1"/>
  <c r="L2628" i="1" s="1"/>
  <c r="AH2628" i="1"/>
  <c r="AI2628" i="1" s="1"/>
  <c r="K2628" i="1" s="1"/>
  <c r="R2613" i="1"/>
  <c r="V2613" i="1" s="1"/>
  <c r="T2613" i="1"/>
  <c r="X2613" i="1" s="1"/>
  <c r="I2613" i="1" s="1"/>
  <c r="U2588" i="1"/>
  <c r="Y2588" i="1" s="1"/>
  <c r="R2588" i="1"/>
  <c r="V2588" i="1" s="1"/>
  <c r="AA2588" i="1"/>
  <c r="AB2588" i="1" s="1"/>
  <c r="L2588" i="1" s="1"/>
  <c r="AC2588" i="1"/>
  <c r="AD2588" i="1" s="1"/>
  <c r="AH2588" i="1"/>
  <c r="AI2588" i="1" s="1"/>
  <c r="S2550" i="1"/>
  <c r="W2550" i="1" s="1"/>
  <c r="S2497" i="1"/>
  <c r="W2497" i="1" s="1"/>
  <c r="U2497" i="1"/>
  <c r="Y2497" i="1" s="1"/>
  <c r="S2477" i="1"/>
  <c r="W2477" i="1" s="1"/>
  <c r="U2477" i="1"/>
  <c r="Y2477" i="1" s="1"/>
  <c r="S2461" i="1"/>
  <c r="W2461" i="1" s="1"/>
  <c r="U2461" i="1"/>
  <c r="Y2461" i="1" s="1"/>
  <c r="I2461" i="1" s="1"/>
  <c r="S2445" i="1"/>
  <c r="W2445" i="1" s="1"/>
  <c r="U2445" i="1"/>
  <c r="Y2445" i="1" s="1"/>
  <c r="AF2393" i="1"/>
  <c r="AG2393" i="1" s="1"/>
  <c r="U2393" i="1"/>
  <c r="Y2393" i="1" s="1"/>
  <c r="AA2393" i="1"/>
  <c r="AB2393" i="1" s="1"/>
  <c r="R2393" i="1"/>
  <c r="V2393" i="1" s="1"/>
  <c r="S2393" i="1"/>
  <c r="W2393" i="1" s="1"/>
  <c r="S2273" i="1"/>
  <c r="W2273" i="1" s="1"/>
  <c r="I2273" i="1" s="1"/>
  <c r="R2273" i="1"/>
  <c r="V2273" i="1" s="1"/>
  <c r="AA2273" i="1"/>
  <c r="AB2273" i="1" s="1"/>
  <c r="L2273" i="1" s="1"/>
  <c r="AC2273" i="1"/>
  <c r="AD2273" i="1" s="1"/>
  <c r="AF2273" i="1"/>
  <c r="AG2273" i="1" s="1"/>
  <c r="K2273" i="1" s="1"/>
  <c r="AH2273" i="1"/>
  <c r="AI2273" i="1" s="1"/>
  <c r="T2127" i="1"/>
  <c r="X2127" i="1" s="1"/>
  <c r="S2127" i="1"/>
  <c r="W2127" i="1" s="1"/>
  <c r="U3214" i="1"/>
  <c r="Y3214" i="1" s="1"/>
  <c r="R3203" i="1"/>
  <c r="V3203" i="1" s="1"/>
  <c r="S3193" i="1"/>
  <c r="W3193" i="1" s="1"/>
  <c r="R3183" i="1"/>
  <c r="V3183" i="1" s="1"/>
  <c r="I3183" i="1" s="1"/>
  <c r="R3179" i="1"/>
  <c r="V3179" i="1" s="1"/>
  <c r="T3177" i="1"/>
  <c r="X3177" i="1" s="1"/>
  <c r="I3177" i="1" s="1"/>
  <c r="R3163" i="1"/>
  <c r="V3163" i="1" s="1"/>
  <c r="I3163" i="1" s="1"/>
  <c r="T3161" i="1"/>
  <c r="X3161" i="1" s="1"/>
  <c r="AF3147" i="1"/>
  <c r="AG3147" i="1" s="1"/>
  <c r="R3147" i="1"/>
  <c r="V3147" i="1" s="1"/>
  <c r="T3146" i="1"/>
  <c r="X3146" i="1" s="1"/>
  <c r="S3145" i="1"/>
  <c r="W3145" i="1" s="1"/>
  <c r="U3142" i="1"/>
  <c r="Y3142" i="1" s="1"/>
  <c r="I3142" i="1" s="1"/>
  <c r="AH3137" i="1"/>
  <c r="AI3137" i="1" s="1"/>
  <c r="K3137" i="1" s="1"/>
  <c r="U3126" i="1"/>
  <c r="Y3126" i="1" s="1"/>
  <c r="T3122" i="1"/>
  <c r="X3122" i="1" s="1"/>
  <c r="AF3119" i="1"/>
  <c r="AG3119" i="1" s="1"/>
  <c r="AC3115" i="1"/>
  <c r="AD3115" i="1" s="1"/>
  <c r="L3115" i="1" s="1"/>
  <c r="U3109" i="1"/>
  <c r="Y3109" i="1" s="1"/>
  <c r="AC3099" i="1"/>
  <c r="AD3099" i="1" s="1"/>
  <c r="U3063" i="1"/>
  <c r="Y3063" i="1" s="1"/>
  <c r="U3059" i="1"/>
  <c r="Y3059" i="1" s="1"/>
  <c r="I3059" i="1" s="1"/>
  <c r="AF3055" i="1"/>
  <c r="AG3055" i="1" s="1"/>
  <c r="AA3043" i="1"/>
  <c r="AB3043" i="1" s="1"/>
  <c r="L3043" i="1" s="1"/>
  <c r="R3040" i="1"/>
  <c r="V3040" i="1" s="1"/>
  <c r="U3037" i="1"/>
  <c r="Y3037" i="1" s="1"/>
  <c r="S3035" i="1"/>
  <c r="W3035" i="1" s="1"/>
  <c r="AH3031" i="1"/>
  <c r="AI3031" i="1" s="1"/>
  <c r="K3031" i="1" s="1"/>
  <c r="R3028" i="1"/>
  <c r="V3028" i="1" s="1"/>
  <c r="I3028" i="1" s="1"/>
  <c r="S3024" i="1"/>
  <c r="W3024" i="1" s="1"/>
  <c r="T3020" i="1"/>
  <c r="X3020" i="1" s="1"/>
  <c r="S3015" i="1"/>
  <c r="W3015" i="1" s="1"/>
  <c r="R3007" i="1"/>
  <c r="V3007" i="1" s="1"/>
  <c r="S3004" i="1"/>
  <c r="W3004" i="1" s="1"/>
  <c r="AH3002" i="1"/>
  <c r="AI3002" i="1" s="1"/>
  <c r="K3002" i="1" s="1"/>
  <c r="R3000" i="1"/>
  <c r="V3000" i="1" s="1"/>
  <c r="R2999" i="1"/>
  <c r="V2999" i="1" s="1"/>
  <c r="AF2995" i="1"/>
  <c r="AG2995" i="1" s="1"/>
  <c r="K2995" i="1" s="1"/>
  <c r="S2987" i="1"/>
  <c r="W2987" i="1" s="1"/>
  <c r="S2984" i="1"/>
  <c r="W2984" i="1" s="1"/>
  <c r="I2984" i="1" s="1"/>
  <c r="AF2979" i="1"/>
  <c r="AG2979" i="1" s="1"/>
  <c r="S2971" i="1"/>
  <c r="W2971" i="1" s="1"/>
  <c r="S2960" i="1"/>
  <c r="W2960" i="1" s="1"/>
  <c r="T2956" i="1"/>
  <c r="X2956" i="1" s="1"/>
  <c r="U2943" i="1"/>
  <c r="Y2943" i="1" s="1"/>
  <c r="S2939" i="1"/>
  <c r="W2939" i="1" s="1"/>
  <c r="S2928" i="1"/>
  <c r="W2928" i="1" s="1"/>
  <c r="T2924" i="1"/>
  <c r="X2924" i="1" s="1"/>
  <c r="I2924" i="1" s="1"/>
  <c r="U2911" i="1"/>
  <c r="Y2911" i="1" s="1"/>
  <c r="S2908" i="1"/>
  <c r="W2908" i="1" s="1"/>
  <c r="S2897" i="1"/>
  <c r="W2897" i="1" s="1"/>
  <c r="AC2896" i="1"/>
  <c r="AD2896" i="1" s="1"/>
  <c r="L2896" i="1" s="1"/>
  <c r="T2893" i="1"/>
  <c r="X2893" i="1" s="1"/>
  <c r="U2880" i="1"/>
  <c r="Y2880" i="1" s="1"/>
  <c r="S2876" i="1"/>
  <c r="W2876" i="1" s="1"/>
  <c r="S2865" i="1"/>
  <c r="W2865" i="1" s="1"/>
  <c r="T2861" i="1"/>
  <c r="X2861" i="1" s="1"/>
  <c r="S2853" i="1"/>
  <c r="W2853" i="1" s="1"/>
  <c r="U2844" i="1"/>
  <c r="Y2844" i="1" s="1"/>
  <c r="S2837" i="1"/>
  <c r="W2837" i="1" s="1"/>
  <c r="AC2836" i="1"/>
  <c r="AD2836" i="1" s="1"/>
  <c r="U2828" i="1"/>
  <c r="Y2828" i="1" s="1"/>
  <c r="S2821" i="1"/>
  <c r="W2821" i="1" s="1"/>
  <c r="U2812" i="1"/>
  <c r="Y2812" i="1" s="1"/>
  <c r="S2805" i="1"/>
  <c r="W2805" i="1" s="1"/>
  <c r="I2805" i="1" s="1"/>
  <c r="U2796" i="1"/>
  <c r="Y2796" i="1" s="1"/>
  <c r="I2796" i="1" s="1"/>
  <c r="S2792" i="1"/>
  <c r="W2792" i="1" s="1"/>
  <c r="AH2788" i="1"/>
  <c r="AI2788" i="1" s="1"/>
  <c r="K2788" i="1" s="1"/>
  <c r="T2785" i="1"/>
  <c r="X2785" i="1" s="1"/>
  <c r="AC2784" i="1"/>
  <c r="AD2784" i="1" s="1"/>
  <c r="U2782" i="1"/>
  <c r="Y2782" i="1" s="1"/>
  <c r="R2781" i="1"/>
  <c r="V2781" i="1" s="1"/>
  <c r="R2779" i="1"/>
  <c r="V2779" i="1" s="1"/>
  <c r="R2778" i="1"/>
  <c r="V2778" i="1" s="1"/>
  <c r="AF2772" i="1"/>
  <c r="AG2772" i="1" s="1"/>
  <c r="U2770" i="1"/>
  <c r="Y2770" i="1" s="1"/>
  <c r="I2770" i="1" s="1"/>
  <c r="U2769" i="1"/>
  <c r="Y2769" i="1" s="1"/>
  <c r="AC2765" i="1"/>
  <c r="AD2765" i="1" s="1"/>
  <c r="T2763" i="1"/>
  <c r="X2763" i="1" s="1"/>
  <c r="I2763" i="1" s="1"/>
  <c r="AF2760" i="1"/>
  <c r="AG2760" i="1" s="1"/>
  <c r="AA2759" i="1"/>
  <c r="AB2759" i="1" s="1"/>
  <c r="R2754" i="1"/>
  <c r="V2754" i="1" s="1"/>
  <c r="AF2751" i="1"/>
  <c r="AG2751" i="1" s="1"/>
  <c r="AH2750" i="1"/>
  <c r="AI2750" i="1" s="1"/>
  <c r="U2749" i="1"/>
  <c r="Y2749" i="1" s="1"/>
  <c r="R2748" i="1"/>
  <c r="V2748" i="1" s="1"/>
  <c r="I2748" i="1" s="1"/>
  <c r="T2746" i="1"/>
  <c r="X2746" i="1" s="1"/>
  <c r="I2746" i="1" s="1"/>
  <c r="R2745" i="1"/>
  <c r="V2745" i="1" s="1"/>
  <c r="AF2743" i="1"/>
  <c r="AG2743" i="1" s="1"/>
  <c r="K2743" i="1" s="1"/>
  <c r="AH2742" i="1"/>
  <c r="AI2742" i="1" s="1"/>
  <c r="K2742" i="1" s="1"/>
  <c r="AH2741" i="1"/>
  <c r="AI2741" i="1" s="1"/>
  <c r="T2739" i="1"/>
  <c r="X2739" i="1" s="1"/>
  <c r="I2739" i="1" s="1"/>
  <c r="AA2736" i="1"/>
  <c r="AB2736" i="1" s="1"/>
  <c r="L2736" i="1" s="1"/>
  <c r="AH2733" i="1"/>
  <c r="AI2733" i="1" s="1"/>
  <c r="R2733" i="1"/>
  <c r="V2733" i="1" s="1"/>
  <c r="I2733" i="1" s="1"/>
  <c r="S2732" i="1"/>
  <c r="W2732" i="1" s="1"/>
  <c r="U2731" i="1"/>
  <c r="Y2731" i="1" s="1"/>
  <c r="T2731" i="1"/>
  <c r="X2731" i="1" s="1"/>
  <c r="AH2731" i="1"/>
  <c r="AI2731" i="1" s="1"/>
  <c r="AA2728" i="1"/>
  <c r="AB2728" i="1" s="1"/>
  <c r="L2728" i="1" s="1"/>
  <c r="AH2715" i="1"/>
  <c r="AI2715" i="1" s="1"/>
  <c r="U2711" i="1"/>
  <c r="Y2711" i="1" s="1"/>
  <c r="AC2711" i="1"/>
  <c r="AD2711" i="1" s="1"/>
  <c r="L2711" i="1" s="1"/>
  <c r="T2708" i="1"/>
  <c r="X2708" i="1" s="1"/>
  <c r="AF2703" i="1"/>
  <c r="AG2703" i="1" s="1"/>
  <c r="K2703" i="1" s="1"/>
  <c r="AA2703" i="1"/>
  <c r="AB2703" i="1" s="1"/>
  <c r="L2703" i="1" s="1"/>
  <c r="U2699" i="1"/>
  <c r="Y2699" i="1" s="1"/>
  <c r="T2698" i="1"/>
  <c r="X2698" i="1" s="1"/>
  <c r="S2693" i="1"/>
  <c r="W2693" i="1" s="1"/>
  <c r="T2693" i="1"/>
  <c r="X2693" i="1" s="1"/>
  <c r="AH2682" i="1"/>
  <c r="AI2682" i="1" s="1"/>
  <c r="K2682" i="1" s="1"/>
  <c r="S2673" i="1"/>
  <c r="W2673" i="1" s="1"/>
  <c r="R2673" i="1"/>
  <c r="V2673" i="1" s="1"/>
  <c r="T2673" i="1"/>
  <c r="X2673" i="1" s="1"/>
  <c r="AF2666" i="1"/>
  <c r="AG2666" i="1" s="1"/>
  <c r="AA2666" i="1"/>
  <c r="AB2666" i="1" s="1"/>
  <c r="AA2638" i="1"/>
  <c r="AB2638" i="1" s="1"/>
  <c r="L2638" i="1" s="1"/>
  <c r="AC2638" i="1"/>
  <c r="AD2638" i="1" s="1"/>
  <c r="AF2638" i="1"/>
  <c r="AG2638" i="1" s="1"/>
  <c r="K2638" i="1" s="1"/>
  <c r="T2626" i="1"/>
  <c r="X2626" i="1" s="1"/>
  <c r="I2626" i="1" s="1"/>
  <c r="T2582" i="1"/>
  <c r="X2582" i="1" s="1"/>
  <c r="AF2441" i="1"/>
  <c r="AG2441" i="1" s="1"/>
  <c r="K2441" i="1" s="1"/>
  <c r="R2441" i="1"/>
  <c r="V2441" i="1" s="1"/>
  <c r="I2441" i="1" s="1"/>
  <c r="S2441" i="1"/>
  <c r="W2441" i="1" s="1"/>
  <c r="U2441" i="1"/>
  <c r="Y2441" i="1" s="1"/>
  <c r="AA2441" i="1"/>
  <c r="AB2441" i="1" s="1"/>
  <c r="L2441" i="1" s="1"/>
  <c r="T2430" i="1"/>
  <c r="X2430" i="1" s="1"/>
  <c r="AA2325" i="1"/>
  <c r="AB2325" i="1" s="1"/>
  <c r="AC2325" i="1"/>
  <c r="AD2325" i="1" s="1"/>
  <c r="L2325" i="1" s="1"/>
  <c r="AH2325" i="1"/>
  <c r="AI2325" i="1" s="1"/>
  <c r="K2325" i="1" s="1"/>
  <c r="R2325" i="1"/>
  <c r="V2325" i="1" s="1"/>
  <c r="T2325" i="1"/>
  <c r="X2325" i="1" s="1"/>
  <c r="I2325" i="1" s="1"/>
  <c r="AF2325" i="1"/>
  <c r="AG2325" i="1" s="1"/>
  <c r="R3134" i="1"/>
  <c r="V3134" i="1" s="1"/>
  <c r="T3106" i="1"/>
  <c r="X3106" i="1" s="1"/>
  <c r="I3106" i="1" s="1"/>
  <c r="AH3089" i="1"/>
  <c r="AI3089" i="1" s="1"/>
  <c r="K3089" i="1" s="1"/>
  <c r="AH3064" i="1"/>
  <c r="AI3064" i="1" s="1"/>
  <c r="K3064" i="1" s="1"/>
  <c r="AC3055" i="1"/>
  <c r="AD3055" i="1" s="1"/>
  <c r="L3055" i="1" s="1"/>
  <c r="R3044" i="1"/>
  <c r="V3044" i="1" s="1"/>
  <c r="R3036" i="1"/>
  <c r="V3036" i="1" s="1"/>
  <c r="AF3031" i="1"/>
  <c r="AG3031" i="1" s="1"/>
  <c r="R3008" i="1"/>
  <c r="V3008" i="1" s="1"/>
  <c r="S3007" i="1"/>
  <c r="W3007" i="1" s="1"/>
  <c r="U2999" i="1"/>
  <c r="Y2999" i="1" s="1"/>
  <c r="AC2995" i="1"/>
  <c r="AD2995" i="1" s="1"/>
  <c r="AC2992" i="1"/>
  <c r="AD2992" i="1" s="1"/>
  <c r="L2992" i="1" s="1"/>
  <c r="R2988" i="1"/>
  <c r="V2988" i="1" s="1"/>
  <c r="U2987" i="1"/>
  <c r="Y2987" i="1" s="1"/>
  <c r="AC2979" i="1"/>
  <c r="AD2979" i="1" s="1"/>
  <c r="L2979" i="1" s="1"/>
  <c r="AC2976" i="1"/>
  <c r="AD2976" i="1" s="1"/>
  <c r="L2976" i="1" s="1"/>
  <c r="R2972" i="1"/>
  <c r="V2972" i="1" s="1"/>
  <c r="U2971" i="1"/>
  <c r="Y2971" i="1" s="1"/>
  <c r="S2958" i="1"/>
  <c r="W2958" i="1" s="1"/>
  <c r="AC2955" i="1"/>
  <c r="AD2955" i="1" s="1"/>
  <c r="L2955" i="1" s="1"/>
  <c r="AC2944" i="1"/>
  <c r="AD2944" i="1" s="1"/>
  <c r="L2944" i="1" s="1"/>
  <c r="U2939" i="1"/>
  <c r="Y2939" i="1" s="1"/>
  <c r="S2926" i="1"/>
  <c r="W2926" i="1" s="1"/>
  <c r="AC2923" i="1"/>
  <c r="AD2923" i="1" s="1"/>
  <c r="L2923" i="1" s="1"/>
  <c r="AC2912" i="1"/>
  <c r="AD2912" i="1" s="1"/>
  <c r="U2908" i="1"/>
  <c r="Y2908" i="1" s="1"/>
  <c r="S2895" i="1"/>
  <c r="W2895" i="1" s="1"/>
  <c r="AC2892" i="1"/>
  <c r="AD2892" i="1" s="1"/>
  <c r="AC2881" i="1"/>
  <c r="AD2881" i="1" s="1"/>
  <c r="L2881" i="1" s="1"/>
  <c r="U2876" i="1"/>
  <c r="Y2876" i="1" s="1"/>
  <c r="S2863" i="1"/>
  <c r="W2863" i="1" s="1"/>
  <c r="I2863" i="1" s="1"/>
  <c r="AC2860" i="1"/>
  <c r="AD2860" i="1" s="1"/>
  <c r="L2860" i="1" s="1"/>
  <c r="S2851" i="1"/>
  <c r="W2851" i="1" s="1"/>
  <c r="S2835" i="1"/>
  <c r="W2835" i="1" s="1"/>
  <c r="S2819" i="1"/>
  <c r="W2819" i="1" s="1"/>
  <c r="S2803" i="1"/>
  <c r="W2803" i="1" s="1"/>
  <c r="AH2790" i="1"/>
  <c r="AI2790" i="1" s="1"/>
  <c r="K2790" i="1" s="1"/>
  <c r="AH2789" i="1"/>
  <c r="AI2789" i="1" s="1"/>
  <c r="AF2788" i="1"/>
  <c r="AG2788" i="1" s="1"/>
  <c r="S2785" i="1"/>
  <c r="W2785" i="1" s="1"/>
  <c r="AA2784" i="1"/>
  <c r="AB2784" i="1" s="1"/>
  <c r="L2784" i="1" s="1"/>
  <c r="AH2776" i="1"/>
  <c r="AI2776" i="1" s="1"/>
  <c r="K2776" i="1" s="1"/>
  <c r="AF2771" i="1"/>
  <c r="AG2771" i="1" s="1"/>
  <c r="S2770" i="1"/>
  <c r="W2770" i="1" s="1"/>
  <c r="U2766" i="1"/>
  <c r="Y2766" i="1" s="1"/>
  <c r="I2766" i="1" s="1"/>
  <c r="U2756" i="1"/>
  <c r="Y2756" i="1" s="1"/>
  <c r="S2754" i="1"/>
  <c r="W2754" i="1" s="1"/>
  <c r="AC2751" i="1"/>
  <c r="AD2751" i="1" s="1"/>
  <c r="L2751" i="1" s="1"/>
  <c r="AF2750" i="1"/>
  <c r="AG2750" i="1" s="1"/>
  <c r="K2750" i="1" s="1"/>
  <c r="S2746" i="1"/>
  <c r="W2746" i="1" s="1"/>
  <c r="AF2742" i="1"/>
  <c r="AG2742" i="1" s="1"/>
  <c r="AF2741" i="1"/>
  <c r="AG2741" i="1" s="1"/>
  <c r="K2741" i="1" s="1"/>
  <c r="U2732" i="1"/>
  <c r="Y2732" i="1" s="1"/>
  <c r="AA2732" i="1"/>
  <c r="AB2732" i="1" s="1"/>
  <c r="AH2721" i="1"/>
  <c r="AI2721" i="1" s="1"/>
  <c r="AF2712" i="1"/>
  <c r="AG2712" i="1" s="1"/>
  <c r="AA2712" i="1"/>
  <c r="AB2712" i="1" s="1"/>
  <c r="R2708" i="1"/>
  <c r="V2708" i="1" s="1"/>
  <c r="U2704" i="1"/>
  <c r="Y2704" i="1" s="1"/>
  <c r="AA2704" i="1"/>
  <c r="AB2704" i="1" s="1"/>
  <c r="T2704" i="1"/>
  <c r="X2704" i="1" s="1"/>
  <c r="I2704" i="1" s="1"/>
  <c r="T2701" i="1"/>
  <c r="X2701" i="1" s="1"/>
  <c r="T2700" i="1"/>
  <c r="X2700" i="1" s="1"/>
  <c r="AA2699" i="1"/>
  <c r="AB2699" i="1" s="1"/>
  <c r="L2699" i="1" s="1"/>
  <c r="AF2699" i="1"/>
  <c r="AG2699" i="1" s="1"/>
  <c r="K2699" i="1" s="1"/>
  <c r="R2685" i="1"/>
  <c r="V2685" i="1" s="1"/>
  <c r="AF2684" i="1"/>
  <c r="AG2684" i="1" s="1"/>
  <c r="AA2684" i="1"/>
  <c r="AB2684" i="1" s="1"/>
  <c r="R2676" i="1"/>
  <c r="V2676" i="1" s="1"/>
  <c r="T2676" i="1"/>
  <c r="X2676" i="1" s="1"/>
  <c r="I2676" i="1" s="1"/>
  <c r="AF2658" i="1"/>
  <c r="AG2658" i="1" s="1"/>
  <c r="AH2658" i="1"/>
  <c r="AI2658" i="1" s="1"/>
  <c r="K2658" i="1" s="1"/>
  <c r="AA2658" i="1"/>
  <c r="AB2658" i="1" s="1"/>
  <c r="T2654" i="1"/>
  <c r="X2654" i="1" s="1"/>
  <c r="S2585" i="1"/>
  <c r="W2585" i="1" s="1"/>
  <c r="T2585" i="1"/>
  <c r="X2585" i="1" s="1"/>
  <c r="I2585" i="1" s="1"/>
  <c r="S2554" i="1"/>
  <c r="W2554" i="1" s="1"/>
  <c r="AF2554" i="1"/>
  <c r="AG2554" i="1" s="1"/>
  <c r="T2521" i="1"/>
  <c r="X2521" i="1" s="1"/>
  <c r="U2521" i="1"/>
  <c r="Y2521" i="1" s="1"/>
  <c r="AC2521" i="1"/>
  <c r="AD2521" i="1" s="1"/>
  <c r="R2395" i="1"/>
  <c r="V2395" i="1" s="1"/>
  <c r="AF2395" i="1"/>
  <c r="AG2395" i="1" s="1"/>
  <c r="R2189" i="1"/>
  <c r="V2189" i="1" s="1"/>
  <c r="I2189" i="1" s="1"/>
  <c r="AA2189" i="1"/>
  <c r="AB2189" i="1" s="1"/>
  <c r="L2189" i="1" s="1"/>
  <c r="AC2189" i="1"/>
  <c r="AD2189" i="1" s="1"/>
  <c r="AF2189" i="1"/>
  <c r="AG2189" i="1" s="1"/>
  <c r="K2189" i="1" s="1"/>
  <c r="AH2189" i="1"/>
  <c r="AI2189" i="1" s="1"/>
  <c r="AA2184" i="1"/>
  <c r="AB2184" i="1" s="1"/>
  <c r="L2184" i="1" s="1"/>
  <c r="AC2184" i="1"/>
  <c r="AD2184" i="1" s="1"/>
  <c r="AF2184" i="1"/>
  <c r="AG2184" i="1" s="1"/>
  <c r="K2184" i="1" s="1"/>
  <c r="AH2184" i="1"/>
  <c r="AI2184" i="1" s="1"/>
  <c r="R3215" i="1"/>
  <c r="V3215" i="1" s="1"/>
  <c r="R3199" i="1"/>
  <c r="V3199" i="1" s="1"/>
  <c r="U3191" i="1"/>
  <c r="Y3191" i="1" s="1"/>
  <c r="S3189" i="1"/>
  <c r="W3189" i="1" s="1"/>
  <c r="T3185" i="1"/>
  <c r="X3185" i="1" s="1"/>
  <c r="I3185" i="1" s="1"/>
  <c r="R3167" i="1"/>
  <c r="V3167" i="1" s="1"/>
  <c r="R3151" i="1"/>
  <c r="V3151" i="1" s="1"/>
  <c r="AC3147" i="1"/>
  <c r="AD3147" i="1" s="1"/>
  <c r="L3147" i="1" s="1"/>
  <c r="U3146" i="1"/>
  <c r="Y3146" i="1" s="1"/>
  <c r="U3143" i="1"/>
  <c r="Y3143" i="1" s="1"/>
  <c r="AH3141" i="1"/>
  <c r="AI3141" i="1" s="1"/>
  <c r="AC3137" i="1"/>
  <c r="AD3137" i="1" s="1"/>
  <c r="L3137" i="1" s="1"/>
  <c r="T3135" i="1"/>
  <c r="X3135" i="1" s="1"/>
  <c r="AH3126" i="1"/>
  <c r="AI3126" i="1" s="1"/>
  <c r="K3126" i="1" s="1"/>
  <c r="U3124" i="1"/>
  <c r="Y3124" i="1" s="1"/>
  <c r="U3119" i="1"/>
  <c r="Y3119" i="1" s="1"/>
  <c r="AC3118" i="1"/>
  <c r="AD3118" i="1" s="1"/>
  <c r="R3113" i="1"/>
  <c r="V3113" i="1" s="1"/>
  <c r="AH3110" i="1"/>
  <c r="AI3110" i="1" s="1"/>
  <c r="AF3109" i="1"/>
  <c r="AG3109" i="1" s="1"/>
  <c r="K3109" i="1" s="1"/>
  <c r="AH3104" i="1"/>
  <c r="AI3104" i="1" s="1"/>
  <c r="K3104" i="1" s="1"/>
  <c r="AC3098" i="1"/>
  <c r="AD3098" i="1" s="1"/>
  <c r="R3093" i="1"/>
  <c r="V3093" i="1" s="1"/>
  <c r="AC3089" i="1"/>
  <c r="AD3089" i="1" s="1"/>
  <c r="L3089" i="1" s="1"/>
  <c r="R3087" i="1"/>
  <c r="V3087" i="1" s="1"/>
  <c r="U3082" i="1"/>
  <c r="Y3082" i="1" s="1"/>
  <c r="AA3071" i="1"/>
  <c r="AB3071" i="1" s="1"/>
  <c r="L3071" i="1" s="1"/>
  <c r="AH3070" i="1"/>
  <c r="AI3070" i="1" s="1"/>
  <c r="AF3064" i="1"/>
  <c r="AG3064" i="1" s="1"/>
  <c r="R3053" i="1"/>
  <c r="V3053" i="1" s="1"/>
  <c r="AA3051" i="1"/>
  <c r="AB3051" i="1" s="1"/>
  <c r="L3051" i="1" s="1"/>
  <c r="AC3044" i="1"/>
  <c r="AD3044" i="1" s="1"/>
  <c r="L3044" i="1" s="1"/>
  <c r="T3043" i="1"/>
  <c r="X3043" i="1" s="1"/>
  <c r="AC3040" i="1"/>
  <c r="AD3040" i="1" s="1"/>
  <c r="L3040" i="1" s="1"/>
  <c r="AH3039" i="1"/>
  <c r="AI3039" i="1" s="1"/>
  <c r="K3039" i="1" s="1"/>
  <c r="AF3036" i="1"/>
  <c r="AG3036" i="1" s="1"/>
  <c r="AC3031" i="1"/>
  <c r="AD3031" i="1" s="1"/>
  <c r="L3031" i="1" s="1"/>
  <c r="AH3027" i="1"/>
  <c r="AI3027" i="1" s="1"/>
  <c r="K3027" i="1" s="1"/>
  <c r="AH3024" i="1"/>
  <c r="AI3024" i="1" s="1"/>
  <c r="K3024" i="1" s="1"/>
  <c r="R3016" i="1"/>
  <c r="V3016" i="1" s="1"/>
  <c r="U3005" i="1"/>
  <c r="Y3005" i="1" s="1"/>
  <c r="AH2999" i="1"/>
  <c r="AI2999" i="1" s="1"/>
  <c r="S2994" i="1"/>
  <c r="W2994" i="1" s="1"/>
  <c r="U2992" i="1"/>
  <c r="Y2992" i="1" s="1"/>
  <c r="AH2984" i="1"/>
  <c r="AI2984" i="1" s="1"/>
  <c r="S2978" i="1"/>
  <c r="W2978" i="1" s="1"/>
  <c r="I2978" i="1" s="1"/>
  <c r="U2976" i="1"/>
  <c r="Y2976" i="1" s="1"/>
  <c r="I2976" i="1" s="1"/>
  <c r="U2967" i="1"/>
  <c r="Y2967" i="1" s="1"/>
  <c r="U2944" i="1"/>
  <c r="Y2944" i="1" s="1"/>
  <c r="I2944" i="1" s="1"/>
  <c r="U2935" i="1"/>
  <c r="Y2935" i="1" s="1"/>
  <c r="U2912" i="1"/>
  <c r="Y2912" i="1" s="1"/>
  <c r="U2904" i="1"/>
  <c r="Y2904" i="1" s="1"/>
  <c r="U2881" i="1"/>
  <c r="Y2881" i="1" s="1"/>
  <c r="I2881" i="1" s="1"/>
  <c r="U2872" i="1"/>
  <c r="Y2872" i="1" s="1"/>
  <c r="U2848" i="1"/>
  <c r="Y2848" i="1" s="1"/>
  <c r="U2832" i="1"/>
  <c r="Y2832" i="1" s="1"/>
  <c r="U2816" i="1"/>
  <c r="Y2816" i="1" s="1"/>
  <c r="U2800" i="1"/>
  <c r="Y2800" i="1" s="1"/>
  <c r="AC2790" i="1"/>
  <c r="AD2790" i="1" s="1"/>
  <c r="L2790" i="1" s="1"/>
  <c r="AF2789" i="1"/>
  <c r="AG2789" i="1" s="1"/>
  <c r="K2789" i="1" s="1"/>
  <c r="AC2788" i="1"/>
  <c r="AD2788" i="1" s="1"/>
  <c r="L2788" i="1" s="1"/>
  <c r="S2786" i="1"/>
  <c r="W2786" i="1" s="1"/>
  <c r="AF2783" i="1"/>
  <c r="AG2783" i="1" s="1"/>
  <c r="K2783" i="1" s="1"/>
  <c r="AH2782" i="1"/>
  <c r="AI2782" i="1" s="1"/>
  <c r="U2781" i="1"/>
  <c r="Y2781" i="1" s="1"/>
  <c r="I2781" i="1" s="1"/>
  <c r="T2780" i="1"/>
  <c r="X2780" i="1" s="1"/>
  <c r="AH2778" i="1"/>
  <c r="AI2778" i="1" s="1"/>
  <c r="K2778" i="1" s="1"/>
  <c r="T2778" i="1"/>
  <c r="X2778" i="1" s="1"/>
  <c r="I2778" i="1" s="1"/>
  <c r="AF2776" i="1"/>
  <c r="AG2776" i="1" s="1"/>
  <c r="AA2775" i="1"/>
  <c r="AB2775" i="1" s="1"/>
  <c r="L2775" i="1" s="1"/>
  <c r="S2774" i="1"/>
  <c r="W2774" i="1" s="1"/>
  <c r="I2774" i="1" s="1"/>
  <c r="AC2771" i="1"/>
  <c r="AD2771" i="1" s="1"/>
  <c r="L2771" i="1" s="1"/>
  <c r="AF2770" i="1"/>
  <c r="AG2770" i="1" s="1"/>
  <c r="AH2769" i="1"/>
  <c r="AI2769" i="1" s="1"/>
  <c r="K2769" i="1" s="1"/>
  <c r="AA2765" i="1"/>
  <c r="AB2765" i="1" s="1"/>
  <c r="L2765" i="1" s="1"/>
  <c r="U2764" i="1"/>
  <c r="Y2764" i="1" s="1"/>
  <c r="AH2761" i="1"/>
  <c r="AI2761" i="1" s="1"/>
  <c r="K2761" i="1" s="1"/>
  <c r="S2761" i="1"/>
  <c r="W2761" i="1" s="1"/>
  <c r="AF2755" i="1"/>
  <c r="AG2755" i="1" s="1"/>
  <c r="AC2754" i="1"/>
  <c r="AD2754" i="1" s="1"/>
  <c r="L2754" i="1" s="1"/>
  <c r="T2752" i="1"/>
  <c r="X2752" i="1" s="1"/>
  <c r="AA2751" i="1"/>
  <c r="AB2751" i="1" s="1"/>
  <c r="AC2750" i="1"/>
  <c r="AD2750" i="1" s="1"/>
  <c r="AH2747" i="1"/>
  <c r="AI2747" i="1" s="1"/>
  <c r="K2747" i="1" s="1"/>
  <c r="U2745" i="1"/>
  <c r="Y2745" i="1" s="1"/>
  <c r="AC2742" i="1"/>
  <c r="AD2742" i="1" s="1"/>
  <c r="L2742" i="1" s="1"/>
  <c r="AC2741" i="1"/>
  <c r="AD2741" i="1" s="1"/>
  <c r="U2740" i="1"/>
  <c r="Y2740" i="1" s="1"/>
  <c r="R2739" i="1"/>
  <c r="V2739" i="1" s="1"/>
  <c r="R2735" i="1"/>
  <c r="V2735" i="1" s="1"/>
  <c r="AH2734" i="1"/>
  <c r="AI2734" i="1" s="1"/>
  <c r="K2734" i="1" s="1"/>
  <c r="R2734" i="1"/>
  <c r="V2734" i="1" s="1"/>
  <c r="AF2732" i="1"/>
  <c r="AG2732" i="1" s="1"/>
  <c r="AC2730" i="1"/>
  <c r="AD2730" i="1" s="1"/>
  <c r="U2727" i="1"/>
  <c r="Y2727" i="1" s="1"/>
  <c r="T2727" i="1"/>
  <c r="X2727" i="1" s="1"/>
  <c r="I2727" i="1" s="1"/>
  <c r="AF2727" i="1"/>
  <c r="AG2727" i="1" s="1"/>
  <c r="S2724" i="1"/>
  <c r="W2724" i="1" s="1"/>
  <c r="U2723" i="1"/>
  <c r="Y2723" i="1" s="1"/>
  <c r="AH2723" i="1"/>
  <c r="AI2723" i="1" s="1"/>
  <c r="T2723" i="1"/>
  <c r="X2723" i="1" s="1"/>
  <c r="AC2721" i="1"/>
  <c r="AD2721" i="1" s="1"/>
  <c r="AH2691" i="1"/>
  <c r="AI2691" i="1" s="1"/>
  <c r="K2691" i="1" s="1"/>
  <c r="AH2674" i="1"/>
  <c r="AI2674" i="1" s="1"/>
  <c r="AA2674" i="1"/>
  <c r="AB2674" i="1" s="1"/>
  <c r="L2674" i="1" s="1"/>
  <c r="AC2674" i="1"/>
  <c r="AD2674" i="1" s="1"/>
  <c r="R2648" i="1"/>
  <c r="V2648" i="1" s="1"/>
  <c r="R2646" i="1"/>
  <c r="V2646" i="1" s="1"/>
  <c r="I2646" i="1" s="1"/>
  <c r="T2646" i="1"/>
  <c r="X2646" i="1" s="1"/>
  <c r="R2640" i="1"/>
  <c r="V2640" i="1" s="1"/>
  <c r="I2640" i="1" s="1"/>
  <c r="S2629" i="1"/>
  <c r="W2629" i="1" s="1"/>
  <c r="I2629" i="1" s="1"/>
  <c r="R2629" i="1"/>
  <c r="V2629" i="1" s="1"/>
  <c r="U2617" i="1"/>
  <c r="Y2617" i="1" s="1"/>
  <c r="R2617" i="1"/>
  <c r="V2617" i="1" s="1"/>
  <c r="T2617" i="1"/>
  <c r="X2617" i="1" s="1"/>
  <c r="I2617" i="1" s="1"/>
  <c r="AA2617" i="1"/>
  <c r="AB2617" i="1" s="1"/>
  <c r="AC2617" i="1"/>
  <c r="AD2617" i="1" s="1"/>
  <c r="L2617" i="1" s="1"/>
  <c r="AF2617" i="1"/>
  <c r="AG2617" i="1" s="1"/>
  <c r="R2610" i="1"/>
  <c r="V2610" i="1" s="1"/>
  <c r="T2610" i="1"/>
  <c r="X2610" i="1" s="1"/>
  <c r="I2610" i="1" s="1"/>
  <c r="R2606" i="1"/>
  <c r="V2606" i="1" s="1"/>
  <c r="T2606" i="1"/>
  <c r="X2606" i="1" s="1"/>
  <c r="I2606" i="1" s="1"/>
  <c r="T2490" i="1"/>
  <c r="X2490" i="1" s="1"/>
  <c r="U2490" i="1"/>
  <c r="Y2490" i="1" s="1"/>
  <c r="AC2490" i="1"/>
  <c r="AD2490" i="1" s="1"/>
  <c r="R2429" i="1"/>
  <c r="V2429" i="1" s="1"/>
  <c r="S2429" i="1"/>
  <c r="W2429" i="1" s="1"/>
  <c r="U2429" i="1"/>
  <c r="Y2429" i="1" s="1"/>
  <c r="I2429" i="1" s="1"/>
  <c r="R2381" i="1"/>
  <c r="V2381" i="1" s="1"/>
  <c r="S2381" i="1"/>
  <c r="W2381" i="1" s="1"/>
  <c r="U2381" i="1"/>
  <c r="Y2381" i="1" s="1"/>
  <c r="R3023" i="1"/>
  <c r="V3023" i="1" s="1"/>
  <c r="I3023" i="1" s="1"/>
  <c r="U2983" i="1"/>
  <c r="Y2983" i="1" s="1"/>
  <c r="U2963" i="1"/>
  <c r="Y2963" i="1" s="1"/>
  <c r="U2931" i="1"/>
  <c r="Y2931" i="1" s="1"/>
  <c r="U2900" i="1"/>
  <c r="Y2900" i="1" s="1"/>
  <c r="U2868" i="1"/>
  <c r="Y2868" i="1" s="1"/>
  <c r="U2735" i="1"/>
  <c r="Y2735" i="1" s="1"/>
  <c r="AC2735" i="1"/>
  <c r="AD2735" i="1" s="1"/>
  <c r="L2735" i="1" s="1"/>
  <c r="U2724" i="1"/>
  <c r="Y2724" i="1" s="1"/>
  <c r="I2724" i="1" s="1"/>
  <c r="AA2724" i="1"/>
  <c r="AB2724" i="1" s="1"/>
  <c r="AH2709" i="1"/>
  <c r="AI2709" i="1" s="1"/>
  <c r="R2709" i="1"/>
  <c r="V2709" i="1" s="1"/>
  <c r="I2709" i="1" s="1"/>
  <c r="AC2709" i="1"/>
  <c r="AD2709" i="1" s="1"/>
  <c r="T2707" i="1"/>
  <c r="X2707" i="1" s="1"/>
  <c r="AH2707" i="1"/>
  <c r="AI2707" i="1" s="1"/>
  <c r="S2667" i="1"/>
  <c r="W2667" i="1" s="1"/>
  <c r="AC2667" i="1"/>
  <c r="AD2667" i="1" s="1"/>
  <c r="L2667" i="1" s="1"/>
  <c r="AH2667" i="1"/>
  <c r="AI2667" i="1" s="1"/>
  <c r="K2667" i="1" s="1"/>
  <c r="R2667" i="1"/>
  <c r="V2667" i="1" s="1"/>
  <c r="U2633" i="1"/>
  <c r="Y2633" i="1" s="1"/>
  <c r="I2633" i="1" s="1"/>
  <c r="AC2633" i="1"/>
  <c r="AD2633" i="1" s="1"/>
  <c r="L2633" i="1" s="1"/>
  <c r="AF2633" i="1"/>
  <c r="AG2633" i="1" s="1"/>
  <c r="R2633" i="1"/>
  <c r="V2633" i="1" s="1"/>
  <c r="T2633" i="1"/>
  <c r="X2633" i="1" s="1"/>
  <c r="AF2631" i="1"/>
  <c r="AG2631" i="1" s="1"/>
  <c r="K2631" i="1" s="1"/>
  <c r="AH2631" i="1"/>
  <c r="AI2631" i="1" s="1"/>
  <c r="AA2631" i="1"/>
  <c r="AB2631" i="1" s="1"/>
  <c r="L2631" i="1" s="1"/>
  <c r="AC2631" i="1"/>
  <c r="AD2631" i="1" s="1"/>
  <c r="AC2627" i="1"/>
  <c r="AD2627" i="1" s="1"/>
  <c r="L2627" i="1" s="1"/>
  <c r="AF2627" i="1"/>
  <c r="AG2627" i="1" s="1"/>
  <c r="AH2627" i="1"/>
  <c r="AI2627" i="1" s="1"/>
  <c r="K2627" i="1" s="1"/>
  <c r="S2583" i="1"/>
  <c r="W2583" i="1" s="1"/>
  <c r="AA2583" i="1"/>
  <c r="AB2583" i="1" s="1"/>
  <c r="AF2583" i="1"/>
  <c r="AG2583" i="1" s="1"/>
  <c r="AH2583" i="1"/>
  <c r="AI2583" i="1" s="1"/>
  <c r="K2583" i="1" s="1"/>
  <c r="S2527" i="1"/>
  <c r="W2527" i="1" s="1"/>
  <c r="AH2527" i="1"/>
  <c r="AI2527" i="1" s="1"/>
  <c r="U2353" i="1"/>
  <c r="Y2353" i="1" s="1"/>
  <c r="R2353" i="1"/>
  <c r="V2353" i="1" s="1"/>
  <c r="T2353" i="1"/>
  <c r="X2353" i="1" s="1"/>
  <c r="S2222" i="1"/>
  <c r="W2222" i="1" s="1"/>
  <c r="T2222" i="1"/>
  <c r="X2222" i="1" s="1"/>
  <c r="AA2222" i="1"/>
  <c r="AB2222" i="1" s="1"/>
  <c r="L2222" i="1" s="1"/>
  <c r="AC2222" i="1"/>
  <c r="AD2222" i="1" s="1"/>
  <c r="AF2222" i="1"/>
  <c r="AG2222" i="1" s="1"/>
  <c r="K2222" i="1" s="1"/>
  <c r="AH2222" i="1"/>
  <c r="AI2222" i="1" s="1"/>
  <c r="T3217" i="1"/>
  <c r="X3217" i="1" s="1"/>
  <c r="S3214" i="1"/>
  <c r="W3214" i="1" s="1"/>
  <c r="R3211" i="1"/>
  <c r="V3211" i="1" s="1"/>
  <c r="R3195" i="1"/>
  <c r="V3195" i="1" s="1"/>
  <c r="U3186" i="1"/>
  <c r="Y3186" i="1" s="1"/>
  <c r="R3171" i="1"/>
  <c r="V3171" i="1" s="1"/>
  <c r="I3171" i="1" s="1"/>
  <c r="T3169" i="1"/>
  <c r="X3169" i="1" s="1"/>
  <c r="R3155" i="1"/>
  <c r="V3155" i="1" s="1"/>
  <c r="I3155" i="1" s="1"/>
  <c r="T3153" i="1"/>
  <c r="X3153" i="1" s="1"/>
  <c r="I3153" i="1" s="1"/>
  <c r="AH3145" i="1"/>
  <c r="AI3145" i="1" s="1"/>
  <c r="K3145" i="1" s="1"/>
  <c r="S3142" i="1"/>
  <c r="W3142" i="1" s="1"/>
  <c r="T3131" i="1"/>
  <c r="X3131" i="1" s="1"/>
  <c r="I3131" i="1" s="1"/>
  <c r="S3128" i="1"/>
  <c r="W3128" i="1" s="1"/>
  <c r="T3120" i="1"/>
  <c r="X3120" i="1" s="1"/>
  <c r="T3109" i="1"/>
  <c r="X3109" i="1" s="1"/>
  <c r="AH3105" i="1"/>
  <c r="AI3105" i="1" s="1"/>
  <c r="K3105" i="1" s="1"/>
  <c r="U3100" i="1"/>
  <c r="Y3100" i="1" s="1"/>
  <c r="U3095" i="1"/>
  <c r="Y3095" i="1" s="1"/>
  <c r="U3086" i="1"/>
  <c r="Y3086" i="1" s="1"/>
  <c r="R3083" i="1"/>
  <c r="V3083" i="1" s="1"/>
  <c r="U3060" i="1"/>
  <c r="Y3060" i="1" s="1"/>
  <c r="R3056" i="1"/>
  <c r="V3056" i="1" s="1"/>
  <c r="R3048" i="1"/>
  <c r="V3048" i="1" s="1"/>
  <c r="U3044" i="1"/>
  <c r="Y3044" i="1" s="1"/>
  <c r="T3040" i="1"/>
  <c r="X3040" i="1" s="1"/>
  <c r="U3036" i="1"/>
  <c r="Y3036" i="1" s="1"/>
  <c r="R3020" i="1"/>
  <c r="V3020" i="1" s="1"/>
  <c r="I3020" i="1" s="1"/>
  <c r="AC3016" i="1"/>
  <c r="AD3016" i="1" s="1"/>
  <c r="L3016" i="1" s="1"/>
  <c r="U3008" i="1"/>
  <c r="Y3008" i="1" s="1"/>
  <c r="AF3004" i="1"/>
  <c r="AG3004" i="1" s="1"/>
  <c r="U3003" i="1"/>
  <c r="Y3003" i="1" s="1"/>
  <c r="T3000" i="1"/>
  <c r="X3000" i="1" s="1"/>
  <c r="I3000" i="1" s="1"/>
  <c r="S2992" i="1"/>
  <c r="W2992" i="1" s="1"/>
  <c r="U2988" i="1"/>
  <c r="Y2988" i="1" s="1"/>
  <c r="S2976" i="1"/>
  <c r="W2976" i="1" s="1"/>
  <c r="S2974" i="1"/>
  <c r="W2974" i="1" s="1"/>
  <c r="U2972" i="1"/>
  <c r="Y2972" i="1" s="1"/>
  <c r="I2972" i="1" s="1"/>
  <c r="AC2968" i="1"/>
  <c r="AD2968" i="1" s="1"/>
  <c r="U2959" i="1"/>
  <c r="Y2959" i="1" s="1"/>
  <c r="I2959" i="1" s="1"/>
  <c r="S2944" i="1"/>
  <c r="W2944" i="1" s="1"/>
  <c r="U2936" i="1"/>
  <c r="Y2936" i="1" s="1"/>
  <c r="U2927" i="1"/>
  <c r="Y2927" i="1" s="1"/>
  <c r="S2912" i="1"/>
  <c r="W2912" i="1" s="1"/>
  <c r="I2912" i="1" s="1"/>
  <c r="U2905" i="1"/>
  <c r="Y2905" i="1" s="1"/>
  <c r="U2896" i="1"/>
  <c r="Y2896" i="1" s="1"/>
  <c r="S2881" i="1"/>
  <c r="W2881" i="1" s="1"/>
  <c r="U2873" i="1"/>
  <c r="Y2873" i="1" s="1"/>
  <c r="U2864" i="1"/>
  <c r="Y2864" i="1" s="1"/>
  <c r="U2852" i="1"/>
  <c r="Y2852" i="1" s="1"/>
  <c r="S2845" i="1"/>
  <c r="W2845" i="1" s="1"/>
  <c r="U2836" i="1"/>
  <c r="Y2836" i="1" s="1"/>
  <c r="S2829" i="1"/>
  <c r="W2829" i="1" s="1"/>
  <c r="U2820" i="1"/>
  <c r="Y2820" i="1" s="1"/>
  <c r="S2813" i="1"/>
  <c r="W2813" i="1" s="1"/>
  <c r="U2804" i="1"/>
  <c r="Y2804" i="1" s="1"/>
  <c r="S2797" i="1"/>
  <c r="W2797" i="1" s="1"/>
  <c r="U2792" i="1"/>
  <c r="Y2792" i="1" s="1"/>
  <c r="U2773" i="1"/>
  <c r="Y2773" i="1" s="1"/>
  <c r="R2772" i="1"/>
  <c r="V2772" i="1" s="1"/>
  <c r="AC2770" i="1"/>
  <c r="AD2770" i="1" s="1"/>
  <c r="L2770" i="1" s="1"/>
  <c r="AC2764" i="1"/>
  <c r="AD2764" i="1" s="1"/>
  <c r="AF2756" i="1"/>
  <c r="AG2756" i="1" s="1"/>
  <c r="AH2752" i="1"/>
  <c r="AI2752" i="1" s="1"/>
  <c r="K2752" i="1" s="1"/>
  <c r="AA2747" i="1"/>
  <c r="AB2747" i="1" s="1"/>
  <c r="AA2746" i="1"/>
  <c r="AB2746" i="1" s="1"/>
  <c r="AA2740" i="1"/>
  <c r="AB2740" i="1" s="1"/>
  <c r="AH2739" i="1"/>
  <c r="AI2739" i="1" s="1"/>
  <c r="K2739" i="1" s="1"/>
  <c r="AH2735" i="1"/>
  <c r="AI2735" i="1" s="1"/>
  <c r="K2735" i="1" s="1"/>
  <c r="AC2733" i="1"/>
  <c r="AD2733" i="1" s="1"/>
  <c r="AC2731" i="1"/>
  <c r="AD2731" i="1" s="1"/>
  <c r="AH2727" i="1"/>
  <c r="AI2727" i="1" s="1"/>
  <c r="K2727" i="1" s="1"/>
  <c r="AF2724" i="1"/>
  <c r="AG2724" i="1" s="1"/>
  <c r="AC2722" i="1"/>
  <c r="AD2722" i="1" s="1"/>
  <c r="T2721" i="1"/>
  <c r="X2721" i="1" s="1"/>
  <c r="R2719" i="1"/>
  <c r="V2719" i="1" s="1"/>
  <c r="AC2713" i="1"/>
  <c r="AD2713" i="1" s="1"/>
  <c r="L2713" i="1" s="1"/>
  <c r="T2713" i="1"/>
  <c r="X2713" i="1" s="1"/>
  <c r="I2713" i="1" s="1"/>
  <c r="AA2711" i="1"/>
  <c r="AB2711" i="1" s="1"/>
  <c r="AF2704" i="1"/>
  <c r="AG2704" i="1" s="1"/>
  <c r="AC2703" i="1"/>
  <c r="AD2703" i="1" s="1"/>
  <c r="U2701" i="1"/>
  <c r="Y2701" i="1" s="1"/>
  <c r="AC2701" i="1"/>
  <c r="AD2701" i="1" s="1"/>
  <c r="R2701" i="1"/>
  <c r="V2701" i="1" s="1"/>
  <c r="I2701" i="1" s="1"/>
  <c r="AC2691" i="1"/>
  <c r="AD2691" i="1" s="1"/>
  <c r="L2691" i="1" s="1"/>
  <c r="U2685" i="1"/>
  <c r="Y2685" i="1" s="1"/>
  <c r="AC2685" i="1"/>
  <c r="AD2685" i="1" s="1"/>
  <c r="L2685" i="1" s="1"/>
  <c r="T2685" i="1"/>
  <c r="X2685" i="1" s="1"/>
  <c r="I2685" i="1" s="1"/>
  <c r="AC2683" i="1"/>
  <c r="AD2683" i="1" s="1"/>
  <c r="L2683" i="1" s="1"/>
  <c r="AH2666" i="1"/>
  <c r="AI2666" i="1" s="1"/>
  <c r="K2666" i="1" s="1"/>
  <c r="AH2638" i="1"/>
  <c r="AI2638" i="1" s="1"/>
  <c r="AC2632" i="1"/>
  <c r="AD2632" i="1" s="1"/>
  <c r="L2632" i="1" s="1"/>
  <c r="R2628" i="1"/>
  <c r="V2628" i="1" s="1"/>
  <c r="S2607" i="1"/>
  <c r="W2607" i="1" s="1"/>
  <c r="I2607" i="1" s="1"/>
  <c r="AA2607" i="1"/>
  <c r="AB2607" i="1" s="1"/>
  <c r="L2607" i="1" s="1"/>
  <c r="AF2607" i="1"/>
  <c r="AG2607" i="1" s="1"/>
  <c r="K2607" i="1" s="1"/>
  <c r="AH2607" i="1"/>
  <c r="AI2607" i="1" s="1"/>
  <c r="U2589" i="1"/>
  <c r="Y2589" i="1" s="1"/>
  <c r="R2589" i="1"/>
  <c r="V2589" i="1" s="1"/>
  <c r="T2589" i="1"/>
  <c r="X2589" i="1" s="1"/>
  <c r="I2589" i="1" s="1"/>
  <c r="AA2589" i="1"/>
  <c r="AB2589" i="1" s="1"/>
  <c r="AC2589" i="1"/>
  <c r="AD2589" i="1" s="1"/>
  <c r="L2589" i="1" s="1"/>
  <c r="AF2589" i="1"/>
  <c r="AG2589" i="1" s="1"/>
  <c r="S2562" i="1"/>
  <c r="W2562" i="1" s="1"/>
  <c r="R2562" i="1"/>
  <c r="V2562" i="1" s="1"/>
  <c r="U2562" i="1"/>
  <c r="Y2562" i="1" s="1"/>
  <c r="I2562" i="1" s="1"/>
  <c r="AA2562" i="1"/>
  <c r="AB2562" i="1" s="1"/>
  <c r="AF2520" i="1"/>
  <c r="AG2520" i="1" s="1"/>
  <c r="K2520" i="1" s="1"/>
  <c r="R2520" i="1"/>
  <c r="V2520" i="1" s="1"/>
  <c r="I2520" i="1" s="1"/>
  <c r="S2520" i="1"/>
  <c r="W2520" i="1" s="1"/>
  <c r="U2520" i="1"/>
  <c r="Y2520" i="1" s="1"/>
  <c r="AA2520" i="1"/>
  <c r="AB2520" i="1" s="1"/>
  <c r="L2520" i="1" s="1"/>
  <c r="S2496" i="1"/>
  <c r="W2496" i="1" s="1"/>
  <c r="AH2496" i="1"/>
  <c r="AI2496" i="1" s="1"/>
  <c r="K2496" i="1" s="1"/>
  <c r="T2476" i="1"/>
  <c r="X2476" i="1" s="1"/>
  <c r="S2476" i="1"/>
  <c r="W2476" i="1" s="1"/>
  <c r="AH2476" i="1"/>
  <c r="AI2476" i="1" s="1"/>
  <c r="K2476" i="1" s="1"/>
  <c r="T2460" i="1"/>
  <c r="X2460" i="1" s="1"/>
  <c r="S2460" i="1"/>
  <c r="W2460" i="1" s="1"/>
  <c r="AH2460" i="1"/>
  <c r="AI2460" i="1" s="1"/>
  <c r="AF2401" i="1"/>
  <c r="AG2401" i="1" s="1"/>
  <c r="K2401" i="1" s="1"/>
  <c r="AA2401" i="1"/>
  <c r="AB2401" i="1" s="1"/>
  <c r="L2401" i="1" s="1"/>
  <c r="R2401" i="1"/>
  <c r="V2401" i="1" s="1"/>
  <c r="I2401" i="1" s="1"/>
  <c r="S2401" i="1"/>
  <c r="W2401" i="1" s="1"/>
  <c r="U2401" i="1"/>
  <c r="Y2401" i="1" s="1"/>
  <c r="AC2320" i="1"/>
  <c r="AD2320" i="1" s="1"/>
  <c r="T2320" i="1"/>
  <c r="X2320" i="1" s="1"/>
  <c r="AA2320" i="1"/>
  <c r="AB2320" i="1" s="1"/>
  <c r="L2320" i="1" s="1"/>
  <c r="AF2320" i="1"/>
  <c r="AG2320" i="1" s="1"/>
  <c r="K2320" i="1" s="1"/>
  <c r="AH2320" i="1"/>
  <c r="AI2320" i="1" s="1"/>
  <c r="U2708" i="1"/>
  <c r="Y2708" i="1" s="1"/>
  <c r="R2707" i="1"/>
  <c r="V2707" i="1" s="1"/>
  <c r="I2707" i="1" s="1"/>
  <c r="U2696" i="1"/>
  <c r="Y2696" i="1" s="1"/>
  <c r="S2695" i="1"/>
  <c r="W2695" i="1" s="1"/>
  <c r="R2691" i="1"/>
  <c r="V2691" i="1" s="1"/>
  <c r="U2680" i="1"/>
  <c r="Y2680" i="1" s="1"/>
  <c r="S2679" i="1"/>
  <c r="W2679" i="1" s="1"/>
  <c r="R2677" i="1"/>
  <c r="V2677" i="1" s="1"/>
  <c r="S2671" i="1"/>
  <c r="W2671" i="1" s="1"/>
  <c r="R2669" i="1"/>
  <c r="V2669" i="1" s="1"/>
  <c r="S2663" i="1"/>
  <c r="W2663" i="1" s="1"/>
  <c r="R2661" i="1"/>
  <c r="V2661" i="1" s="1"/>
  <c r="S2655" i="1"/>
  <c r="W2655" i="1" s="1"/>
  <c r="R2654" i="1"/>
  <c r="V2654" i="1" s="1"/>
  <c r="AA2641" i="1"/>
  <c r="AB2641" i="1" s="1"/>
  <c r="S2637" i="1"/>
  <c r="W2637" i="1" s="1"/>
  <c r="T2636" i="1"/>
  <c r="X2636" i="1" s="1"/>
  <c r="U2629" i="1"/>
  <c r="Y2629" i="1" s="1"/>
  <c r="AH2626" i="1"/>
  <c r="AI2626" i="1" s="1"/>
  <c r="K2626" i="1" s="1"/>
  <c r="R2626" i="1"/>
  <c r="V2626" i="1" s="1"/>
  <c r="AA2621" i="1"/>
  <c r="AB2621" i="1" s="1"/>
  <c r="AC2620" i="1"/>
  <c r="AD2620" i="1" s="1"/>
  <c r="L2620" i="1" s="1"/>
  <c r="AA2619" i="1"/>
  <c r="AB2619" i="1" s="1"/>
  <c r="L2619" i="1" s="1"/>
  <c r="AA2618" i="1"/>
  <c r="AB2618" i="1" s="1"/>
  <c r="L2618" i="1" s="1"/>
  <c r="AH2615" i="1"/>
  <c r="AI2615" i="1" s="1"/>
  <c r="K2615" i="1" s="1"/>
  <c r="U2613" i="1"/>
  <c r="Y2613" i="1" s="1"/>
  <c r="U2612" i="1"/>
  <c r="Y2612" i="1" s="1"/>
  <c r="I2612" i="1" s="1"/>
  <c r="S2609" i="1"/>
  <c r="W2609" i="1" s="1"/>
  <c r="T2608" i="1"/>
  <c r="X2608" i="1" s="1"/>
  <c r="S2605" i="1"/>
  <c r="W2605" i="1" s="1"/>
  <c r="T2601" i="1"/>
  <c r="X2601" i="1" s="1"/>
  <c r="T2597" i="1"/>
  <c r="X2597" i="1" s="1"/>
  <c r="T2594" i="1"/>
  <c r="X2594" i="1" s="1"/>
  <c r="AA2593" i="1"/>
  <c r="AB2593" i="1" s="1"/>
  <c r="AC2592" i="1"/>
  <c r="AD2592" i="1" s="1"/>
  <c r="AA2590" i="1"/>
  <c r="AB2590" i="1" s="1"/>
  <c r="AH2587" i="1"/>
  <c r="AI2587" i="1" s="1"/>
  <c r="T2584" i="1"/>
  <c r="X2584" i="1" s="1"/>
  <c r="AH2582" i="1"/>
  <c r="AI2582" i="1" s="1"/>
  <c r="K2582" i="1" s="1"/>
  <c r="R2582" i="1"/>
  <c r="V2582" i="1" s="1"/>
  <c r="T2577" i="1"/>
  <c r="X2577" i="1" s="1"/>
  <c r="I2577" i="1" s="1"/>
  <c r="AA2576" i="1"/>
  <c r="AB2576" i="1" s="1"/>
  <c r="S2570" i="1"/>
  <c r="W2570" i="1" s="1"/>
  <c r="U2566" i="1"/>
  <c r="Y2566" i="1" s="1"/>
  <c r="AC2561" i="1"/>
  <c r="AD2561" i="1" s="1"/>
  <c r="AA2560" i="1"/>
  <c r="AB2560" i="1" s="1"/>
  <c r="S2558" i="1"/>
  <c r="W2558" i="1" s="1"/>
  <c r="AA2556" i="1"/>
  <c r="AB2556" i="1" s="1"/>
  <c r="S2555" i="1"/>
  <c r="W2555" i="1" s="1"/>
  <c r="U2552" i="1"/>
  <c r="Y2552" i="1" s="1"/>
  <c r="I2552" i="1" s="1"/>
  <c r="U2548" i="1"/>
  <c r="Y2548" i="1" s="1"/>
  <c r="U2545" i="1"/>
  <c r="Y2545" i="1" s="1"/>
  <c r="S2544" i="1"/>
  <c r="W2544" i="1" s="1"/>
  <c r="AF2542" i="1"/>
  <c r="AG2542" i="1" s="1"/>
  <c r="K2542" i="1" s="1"/>
  <c r="R2532" i="1"/>
  <c r="V2532" i="1" s="1"/>
  <c r="T2525" i="1"/>
  <c r="X2525" i="1" s="1"/>
  <c r="I2525" i="1" s="1"/>
  <c r="AH2516" i="1"/>
  <c r="AI2516" i="1" s="1"/>
  <c r="U2513" i="1"/>
  <c r="Y2513" i="1" s="1"/>
  <c r="AC2510" i="1"/>
  <c r="AD2510" i="1" s="1"/>
  <c r="L2510" i="1" s="1"/>
  <c r="S2509" i="1"/>
  <c r="W2509" i="1" s="1"/>
  <c r="R2505" i="1"/>
  <c r="V2505" i="1" s="1"/>
  <c r="I2505" i="1" s="1"/>
  <c r="T2494" i="1"/>
  <c r="X2494" i="1" s="1"/>
  <c r="I2494" i="1" s="1"/>
  <c r="U2485" i="1"/>
  <c r="Y2485" i="1" s="1"/>
  <c r="I2485" i="1" s="1"/>
  <c r="AC2482" i="1"/>
  <c r="AD2482" i="1" s="1"/>
  <c r="L2482" i="1" s="1"/>
  <c r="R2481" i="1"/>
  <c r="V2481" i="1" s="1"/>
  <c r="AH2472" i="1"/>
  <c r="AI2472" i="1" s="1"/>
  <c r="K2472" i="1" s="1"/>
  <c r="U2469" i="1"/>
  <c r="Y2469" i="1" s="1"/>
  <c r="AC2466" i="1"/>
  <c r="AD2466" i="1" s="1"/>
  <c r="R2465" i="1"/>
  <c r="V2465" i="1" s="1"/>
  <c r="I2465" i="1" s="1"/>
  <c r="AH2456" i="1"/>
  <c r="AI2456" i="1" s="1"/>
  <c r="U2453" i="1"/>
  <c r="Y2453" i="1" s="1"/>
  <c r="AC2450" i="1"/>
  <c r="AD2450" i="1" s="1"/>
  <c r="L2450" i="1" s="1"/>
  <c r="R2449" i="1"/>
  <c r="V2449" i="1" s="1"/>
  <c r="AH2440" i="1"/>
  <c r="AI2440" i="1" s="1"/>
  <c r="U2437" i="1"/>
  <c r="Y2437" i="1" s="1"/>
  <c r="AC2434" i="1"/>
  <c r="AD2434" i="1" s="1"/>
  <c r="L2434" i="1" s="1"/>
  <c r="R2433" i="1"/>
  <c r="V2433" i="1" s="1"/>
  <c r="AF2431" i="1"/>
  <c r="AG2431" i="1" s="1"/>
  <c r="K2431" i="1" s="1"/>
  <c r="U2425" i="1"/>
  <c r="Y2425" i="1" s="1"/>
  <c r="AH2388" i="1"/>
  <c r="AI2388" i="1" s="1"/>
  <c r="K2388" i="1" s="1"/>
  <c r="AC2362" i="1"/>
  <c r="AD2362" i="1" s="1"/>
  <c r="S2359" i="1"/>
  <c r="W2359" i="1" s="1"/>
  <c r="S2355" i="1"/>
  <c r="W2355" i="1" s="1"/>
  <c r="U2348" i="1"/>
  <c r="Y2348" i="1" s="1"/>
  <c r="R2293" i="1"/>
  <c r="V2293" i="1" s="1"/>
  <c r="AA2293" i="1"/>
  <c r="AB2293" i="1" s="1"/>
  <c r="L2293" i="1" s="1"/>
  <c r="AC2293" i="1"/>
  <c r="AD2293" i="1" s="1"/>
  <c r="AH2293" i="1"/>
  <c r="AI2293" i="1" s="1"/>
  <c r="S2286" i="1"/>
  <c r="W2286" i="1" s="1"/>
  <c r="I2286" i="1" s="1"/>
  <c r="R2286" i="1"/>
  <c r="V2286" i="1" s="1"/>
  <c r="T2286" i="1"/>
  <c r="X2286" i="1" s="1"/>
  <c r="AA2286" i="1"/>
  <c r="AB2286" i="1" s="1"/>
  <c r="L2286" i="1" s="1"/>
  <c r="AC2286" i="1"/>
  <c r="AD2286" i="1" s="1"/>
  <c r="AH2286" i="1"/>
  <c r="AI2286" i="1" s="1"/>
  <c r="T2253" i="1"/>
  <c r="X2253" i="1" s="1"/>
  <c r="R2253" i="1"/>
  <c r="V2253" i="1" s="1"/>
  <c r="I2253" i="1" s="1"/>
  <c r="AA2219" i="1"/>
  <c r="AB2219" i="1" s="1"/>
  <c r="L2219" i="1" s="1"/>
  <c r="AC2219" i="1"/>
  <c r="AD2219" i="1" s="1"/>
  <c r="AF2219" i="1"/>
  <c r="AG2219" i="1" s="1"/>
  <c r="K2219" i="1" s="1"/>
  <c r="AH2219" i="1"/>
  <c r="AI2219" i="1" s="1"/>
  <c r="S2104" i="1"/>
  <c r="W2104" i="1" s="1"/>
  <c r="U2104" i="1"/>
  <c r="Y2104" i="1" s="1"/>
  <c r="S2048" i="1"/>
  <c r="W2048" i="1" s="1"/>
  <c r="R2048" i="1"/>
  <c r="V2048" i="1" s="1"/>
  <c r="I2048" i="1" s="1"/>
  <c r="AA2048" i="1"/>
  <c r="AB2048" i="1" s="1"/>
  <c r="L2048" i="1" s="1"/>
  <c r="AC2048" i="1"/>
  <c r="AD2048" i="1" s="1"/>
  <c r="AF2048" i="1"/>
  <c r="AG2048" i="1" s="1"/>
  <c r="K2048" i="1" s="1"/>
  <c r="AH2048" i="1"/>
  <c r="AI2048" i="1" s="1"/>
  <c r="T2641" i="1"/>
  <c r="X2641" i="1" s="1"/>
  <c r="I2641" i="1" s="1"/>
  <c r="U2637" i="1"/>
  <c r="Y2637" i="1" s="1"/>
  <c r="I2637" i="1" s="1"/>
  <c r="U2636" i="1"/>
  <c r="Y2636" i="1" s="1"/>
  <c r="I2636" i="1" s="1"/>
  <c r="S2635" i="1"/>
  <c r="W2635" i="1" s="1"/>
  <c r="T2621" i="1"/>
  <c r="X2621" i="1" s="1"/>
  <c r="AA2620" i="1"/>
  <c r="AB2620" i="1" s="1"/>
  <c r="AF2615" i="1"/>
  <c r="AG2615" i="1" s="1"/>
  <c r="U2608" i="1"/>
  <c r="Y2608" i="1" s="1"/>
  <c r="R2601" i="1"/>
  <c r="V2601" i="1" s="1"/>
  <c r="S2599" i="1"/>
  <c r="W2599" i="1" s="1"/>
  <c r="R2597" i="1"/>
  <c r="V2597" i="1" s="1"/>
  <c r="I2597" i="1" s="1"/>
  <c r="T2593" i="1"/>
  <c r="X2593" i="1" s="1"/>
  <c r="AA2592" i="1"/>
  <c r="AB2592" i="1" s="1"/>
  <c r="L2592" i="1" s="1"/>
  <c r="AF2587" i="1"/>
  <c r="AG2587" i="1" s="1"/>
  <c r="K2587" i="1" s="1"/>
  <c r="U2585" i="1"/>
  <c r="Y2585" i="1" s="1"/>
  <c r="U2584" i="1"/>
  <c r="Y2584" i="1" s="1"/>
  <c r="R2577" i="1"/>
  <c r="V2577" i="1" s="1"/>
  <c r="R2576" i="1"/>
  <c r="V2576" i="1" s="1"/>
  <c r="T2574" i="1"/>
  <c r="X2574" i="1" s="1"/>
  <c r="AC2569" i="1"/>
  <c r="AD2569" i="1" s="1"/>
  <c r="L2569" i="1" s="1"/>
  <c r="S2566" i="1"/>
  <c r="W2566" i="1" s="1"/>
  <c r="AA2564" i="1"/>
  <c r="AB2564" i="1" s="1"/>
  <c r="S2563" i="1"/>
  <c r="W2563" i="1" s="1"/>
  <c r="T2561" i="1"/>
  <c r="X2561" i="1" s="1"/>
  <c r="U2560" i="1"/>
  <c r="Y2560" i="1" s="1"/>
  <c r="AC2553" i="1"/>
  <c r="AD2553" i="1" s="1"/>
  <c r="R2552" i="1"/>
  <c r="V2552" i="1" s="1"/>
  <c r="R2548" i="1"/>
  <c r="V2548" i="1" s="1"/>
  <c r="AF2546" i="1"/>
  <c r="AG2546" i="1" s="1"/>
  <c r="T2545" i="1"/>
  <c r="X2545" i="1" s="1"/>
  <c r="AC2537" i="1"/>
  <c r="AD2537" i="1" s="1"/>
  <c r="L2537" i="1" s="1"/>
  <c r="U2536" i="1"/>
  <c r="Y2536" i="1" s="1"/>
  <c r="AC2533" i="1"/>
  <c r="AD2533" i="1" s="1"/>
  <c r="L2533" i="1" s="1"/>
  <c r="T2529" i="1"/>
  <c r="X2529" i="1" s="1"/>
  <c r="AH2519" i="1"/>
  <c r="AI2519" i="1" s="1"/>
  <c r="K2519" i="1" s="1"/>
  <c r="AC2514" i="1"/>
  <c r="AD2514" i="1" s="1"/>
  <c r="L2514" i="1" s="1"/>
  <c r="S2513" i="1"/>
  <c r="W2513" i="1" s="1"/>
  <c r="U2510" i="1"/>
  <c r="Y2510" i="1" s="1"/>
  <c r="R2509" i="1"/>
  <c r="V2509" i="1" s="1"/>
  <c r="T2498" i="1"/>
  <c r="X2498" i="1" s="1"/>
  <c r="AH2488" i="1"/>
  <c r="AI2488" i="1" s="1"/>
  <c r="S2485" i="1"/>
  <c r="W2485" i="1" s="1"/>
  <c r="T2480" i="1"/>
  <c r="X2480" i="1" s="1"/>
  <c r="S2469" i="1"/>
  <c r="W2469" i="1" s="1"/>
  <c r="T2464" i="1"/>
  <c r="X2464" i="1" s="1"/>
  <c r="S2453" i="1"/>
  <c r="W2453" i="1" s="1"/>
  <c r="T2448" i="1"/>
  <c r="X2448" i="1" s="1"/>
  <c r="R2439" i="1"/>
  <c r="V2439" i="1" s="1"/>
  <c r="S2437" i="1"/>
  <c r="W2437" i="1" s="1"/>
  <c r="R2427" i="1"/>
  <c r="V2427" i="1" s="1"/>
  <c r="S2413" i="1"/>
  <c r="W2413" i="1" s="1"/>
  <c r="T2412" i="1"/>
  <c r="X2412" i="1" s="1"/>
  <c r="S2412" i="1"/>
  <c r="W2412" i="1" s="1"/>
  <c r="I2412" i="1" s="1"/>
  <c r="S2388" i="1"/>
  <c r="W2388" i="1" s="1"/>
  <c r="AF2354" i="1"/>
  <c r="AG2354" i="1" s="1"/>
  <c r="AH2354" i="1"/>
  <c r="AI2354" i="1" s="1"/>
  <c r="K2354" i="1" s="1"/>
  <c r="AF2348" i="1"/>
  <c r="AG2348" i="1" s="1"/>
  <c r="K2348" i="1" s="1"/>
  <c r="S2348" i="1"/>
  <c r="W2348" i="1" s="1"/>
  <c r="T2348" i="1"/>
  <c r="X2348" i="1" s="1"/>
  <c r="AC2348" i="1"/>
  <c r="AD2348" i="1" s="1"/>
  <c r="S2342" i="1"/>
  <c r="W2342" i="1" s="1"/>
  <c r="AA2342" i="1"/>
  <c r="AB2342" i="1" s="1"/>
  <c r="L2342" i="1" s="1"/>
  <c r="AC2342" i="1"/>
  <c r="AD2342" i="1" s="1"/>
  <c r="AH2342" i="1"/>
  <c r="AI2342" i="1" s="1"/>
  <c r="AA2336" i="1"/>
  <c r="AB2336" i="1" s="1"/>
  <c r="L2336" i="1" s="1"/>
  <c r="AC2336" i="1"/>
  <c r="AD2336" i="1" s="1"/>
  <c r="AF2336" i="1"/>
  <c r="AG2336" i="1" s="1"/>
  <c r="K2336" i="1" s="1"/>
  <c r="R2326" i="1"/>
  <c r="V2326" i="1" s="1"/>
  <c r="R2303" i="1"/>
  <c r="V2303" i="1" s="1"/>
  <c r="S2298" i="1"/>
  <c r="W2298" i="1" s="1"/>
  <c r="R2298" i="1"/>
  <c r="V2298" i="1" s="1"/>
  <c r="I2298" i="1" s="1"/>
  <c r="AA2298" i="1"/>
  <c r="AB2298" i="1" s="1"/>
  <c r="L2298" i="1" s="1"/>
  <c r="AC2298" i="1"/>
  <c r="AD2298" i="1" s="1"/>
  <c r="AH2298" i="1"/>
  <c r="AI2298" i="1" s="1"/>
  <c r="U2265" i="1"/>
  <c r="Y2265" i="1" s="1"/>
  <c r="R2265" i="1"/>
  <c r="V2265" i="1" s="1"/>
  <c r="T2265" i="1"/>
  <c r="X2265" i="1" s="1"/>
  <c r="I2265" i="1" s="1"/>
  <c r="AA2248" i="1"/>
  <c r="AB2248" i="1" s="1"/>
  <c r="AC2248" i="1"/>
  <c r="AD2248" i="1" s="1"/>
  <c r="L2248" i="1" s="1"/>
  <c r="AF2248" i="1"/>
  <c r="AG2248" i="1" s="1"/>
  <c r="AH2248" i="1"/>
  <c r="AI2248" i="1" s="1"/>
  <c r="K2248" i="1" s="1"/>
  <c r="S2225" i="1"/>
  <c r="W2225" i="1" s="1"/>
  <c r="R2225" i="1"/>
  <c r="V2225" i="1" s="1"/>
  <c r="T2225" i="1"/>
  <c r="X2225" i="1" s="1"/>
  <c r="AA2225" i="1"/>
  <c r="AB2225" i="1" s="1"/>
  <c r="AC2225" i="1"/>
  <c r="AD2225" i="1" s="1"/>
  <c r="L2225" i="1" s="1"/>
  <c r="AF2225" i="1"/>
  <c r="AG2225" i="1" s="1"/>
  <c r="R2191" i="1"/>
  <c r="V2191" i="1" s="1"/>
  <c r="T2191" i="1"/>
  <c r="X2191" i="1" s="1"/>
  <c r="AA2191" i="1"/>
  <c r="AB2191" i="1" s="1"/>
  <c r="AC2191" i="1"/>
  <c r="AD2191" i="1" s="1"/>
  <c r="L2191" i="1" s="1"/>
  <c r="AH2191" i="1"/>
  <c r="AI2191" i="1" s="1"/>
  <c r="K2191" i="1" s="1"/>
  <c r="S2187" i="1"/>
  <c r="W2187" i="1" s="1"/>
  <c r="R2187" i="1"/>
  <c r="V2187" i="1" s="1"/>
  <c r="I2187" i="1" s="1"/>
  <c r="T2187" i="1"/>
  <c r="X2187" i="1" s="1"/>
  <c r="S2092" i="1"/>
  <c r="W2092" i="1" s="1"/>
  <c r="R2092" i="1"/>
  <c r="V2092" i="1" s="1"/>
  <c r="U2716" i="1"/>
  <c r="Y2716" i="1" s="1"/>
  <c r="R2715" i="1"/>
  <c r="V2715" i="1" s="1"/>
  <c r="AA2708" i="1"/>
  <c r="AB2708" i="1" s="1"/>
  <c r="R2704" i="1"/>
  <c r="V2704" i="1" s="1"/>
  <c r="AA2696" i="1"/>
  <c r="AB2696" i="1" s="1"/>
  <c r="L2696" i="1" s="1"/>
  <c r="AH2695" i="1"/>
  <c r="AI2695" i="1" s="1"/>
  <c r="U2693" i="1"/>
  <c r="Y2693" i="1" s="1"/>
  <c r="I2693" i="1" s="1"/>
  <c r="U2689" i="1"/>
  <c r="Y2689" i="1" s="1"/>
  <c r="R2684" i="1"/>
  <c r="V2684" i="1" s="1"/>
  <c r="R2683" i="1"/>
  <c r="V2683" i="1" s="1"/>
  <c r="AA2680" i="1"/>
  <c r="AB2680" i="1" s="1"/>
  <c r="AH2679" i="1"/>
  <c r="AI2679" i="1" s="1"/>
  <c r="K2679" i="1" s="1"/>
  <c r="S2677" i="1"/>
  <c r="W2677" i="1" s="1"/>
  <c r="AC2671" i="1"/>
  <c r="AD2671" i="1" s="1"/>
  <c r="S2669" i="1"/>
  <c r="W2669" i="1" s="1"/>
  <c r="AC2663" i="1"/>
  <c r="AD2663" i="1" s="1"/>
  <c r="S2661" i="1"/>
  <c r="W2661" i="1" s="1"/>
  <c r="I2661" i="1" s="1"/>
  <c r="AC2655" i="1"/>
  <c r="AD2655" i="1" s="1"/>
  <c r="L2655" i="1" s="1"/>
  <c r="AF2654" i="1"/>
  <c r="AG2654" i="1" s="1"/>
  <c r="K2654" i="1" s="1"/>
  <c r="S2653" i="1"/>
  <c r="W2653" i="1" s="1"/>
  <c r="U2652" i="1"/>
  <c r="Y2652" i="1" s="1"/>
  <c r="S2651" i="1"/>
  <c r="W2651" i="1" s="1"/>
  <c r="R2650" i="1"/>
  <c r="V2650" i="1" s="1"/>
  <c r="T2649" i="1"/>
  <c r="X2649" i="1" s="1"/>
  <c r="U2645" i="1"/>
  <c r="Y2645" i="1" s="1"/>
  <c r="R2642" i="1"/>
  <c r="V2642" i="1" s="1"/>
  <c r="AF2637" i="1"/>
  <c r="AG2637" i="1" s="1"/>
  <c r="AH2635" i="1"/>
  <c r="AI2635" i="1" s="1"/>
  <c r="K2635" i="1" s="1"/>
  <c r="AC2626" i="1"/>
  <c r="AD2626" i="1" s="1"/>
  <c r="L2626" i="1" s="1"/>
  <c r="S2625" i="1"/>
  <c r="W2625" i="1" s="1"/>
  <c r="U2624" i="1"/>
  <c r="Y2624" i="1" s="1"/>
  <c r="S2623" i="1"/>
  <c r="W2623" i="1" s="1"/>
  <c r="R2622" i="1"/>
  <c r="V2622" i="1" s="1"/>
  <c r="T2618" i="1"/>
  <c r="X2618" i="1" s="1"/>
  <c r="U2609" i="1"/>
  <c r="Y2609" i="1" s="1"/>
  <c r="U2605" i="1"/>
  <c r="Y2605" i="1" s="1"/>
  <c r="U2604" i="1"/>
  <c r="Y2604" i="1" s="1"/>
  <c r="S2601" i="1"/>
  <c r="W2601" i="1" s="1"/>
  <c r="I2601" i="1" s="1"/>
  <c r="T2600" i="1"/>
  <c r="X2600" i="1" s="1"/>
  <c r="I2600" i="1" s="1"/>
  <c r="S2597" i="1"/>
  <c r="W2597" i="1" s="1"/>
  <c r="T2596" i="1"/>
  <c r="X2596" i="1" s="1"/>
  <c r="AH2594" i="1"/>
  <c r="AI2594" i="1" s="1"/>
  <c r="K2594" i="1" s="1"/>
  <c r="R2594" i="1"/>
  <c r="V2594" i="1" s="1"/>
  <c r="T2590" i="1"/>
  <c r="X2590" i="1" s="1"/>
  <c r="AF2585" i="1"/>
  <c r="AG2585" i="1" s="1"/>
  <c r="AC2582" i="1"/>
  <c r="AD2582" i="1" s="1"/>
  <c r="L2582" i="1" s="1"/>
  <c r="U2580" i="1"/>
  <c r="Y2580" i="1" s="1"/>
  <c r="S2577" i="1"/>
  <c r="W2577" i="1" s="1"/>
  <c r="S2575" i="1"/>
  <c r="W2575" i="1" s="1"/>
  <c r="T2573" i="1"/>
  <c r="X2573" i="1" s="1"/>
  <c r="S2571" i="1"/>
  <c r="W2571" i="1" s="1"/>
  <c r="U2568" i="1"/>
  <c r="Y2568" i="1" s="1"/>
  <c r="R2560" i="1"/>
  <c r="V2560" i="1" s="1"/>
  <c r="AF2550" i="1"/>
  <c r="AG2550" i="1" s="1"/>
  <c r="T2549" i="1"/>
  <c r="X2549" i="1" s="1"/>
  <c r="S2548" i="1"/>
  <c r="W2548" i="1" s="1"/>
  <c r="S2545" i="1"/>
  <c r="W2545" i="1" s="1"/>
  <c r="U2540" i="1"/>
  <c r="Y2540" i="1" s="1"/>
  <c r="S2536" i="1"/>
  <c r="W2536" i="1" s="1"/>
  <c r="R2513" i="1"/>
  <c r="V2513" i="1" s="1"/>
  <c r="I2513" i="1" s="1"/>
  <c r="T2502" i="1"/>
  <c r="X2502" i="1" s="1"/>
  <c r="I2502" i="1" s="1"/>
  <c r="AA2493" i="1"/>
  <c r="AB2493" i="1" s="1"/>
  <c r="R2485" i="1"/>
  <c r="V2485" i="1" s="1"/>
  <c r="R2469" i="1"/>
  <c r="V2469" i="1" s="1"/>
  <c r="R2453" i="1"/>
  <c r="V2453" i="1" s="1"/>
  <c r="I2453" i="1" s="1"/>
  <c r="R2437" i="1"/>
  <c r="V2437" i="1" s="1"/>
  <c r="T2436" i="1"/>
  <c r="X2436" i="1" s="1"/>
  <c r="AA2429" i="1"/>
  <c r="AB2429" i="1" s="1"/>
  <c r="R2425" i="1"/>
  <c r="V2425" i="1" s="1"/>
  <c r="R2419" i="1"/>
  <c r="V2419" i="1" s="1"/>
  <c r="R2413" i="1"/>
  <c r="V2413" i="1" s="1"/>
  <c r="AF2411" i="1"/>
  <c r="AG2411" i="1" s="1"/>
  <c r="K2411" i="1" s="1"/>
  <c r="U2409" i="1"/>
  <c r="Y2409" i="1" s="1"/>
  <c r="S2404" i="1"/>
  <c r="W2404" i="1" s="1"/>
  <c r="I2404" i="1" s="1"/>
  <c r="T2392" i="1"/>
  <c r="X2392" i="1" s="1"/>
  <c r="S2392" i="1"/>
  <c r="W2392" i="1" s="1"/>
  <c r="AH2392" i="1"/>
  <c r="AI2392" i="1" s="1"/>
  <c r="T2372" i="1"/>
  <c r="X2372" i="1" s="1"/>
  <c r="S2372" i="1"/>
  <c r="W2372" i="1" s="1"/>
  <c r="R2360" i="1"/>
  <c r="V2360" i="1" s="1"/>
  <c r="AA2360" i="1"/>
  <c r="AB2360" i="1" s="1"/>
  <c r="AC2360" i="1"/>
  <c r="AD2360" i="1" s="1"/>
  <c r="L2360" i="1" s="1"/>
  <c r="AH2358" i="1"/>
  <c r="AI2358" i="1" s="1"/>
  <c r="K2358" i="1" s="1"/>
  <c r="T2343" i="1"/>
  <c r="X2343" i="1" s="1"/>
  <c r="R2311" i="1"/>
  <c r="V2311" i="1" s="1"/>
  <c r="AA2311" i="1"/>
  <c r="AB2311" i="1" s="1"/>
  <c r="L2311" i="1" s="1"/>
  <c r="AC2311" i="1"/>
  <c r="AD2311" i="1" s="1"/>
  <c r="AF2311" i="1"/>
  <c r="AG2311" i="1" s="1"/>
  <c r="K2311" i="1" s="1"/>
  <c r="T2304" i="1"/>
  <c r="X2304" i="1" s="1"/>
  <c r="AA2304" i="1"/>
  <c r="AB2304" i="1" s="1"/>
  <c r="AC2304" i="1"/>
  <c r="AD2304" i="1" s="1"/>
  <c r="L2304" i="1" s="1"/>
  <c r="AF2304" i="1"/>
  <c r="AG2304" i="1" s="1"/>
  <c r="R2254" i="1"/>
  <c r="V2254" i="1" s="1"/>
  <c r="I2254" i="1" s="1"/>
  <c r="T2254" i="1"/>
  <c r="X2254" i="1" s="1"/>
  <c r="U2167" i="1"/>
  <c r="Y2167" i="1" s="1"/>
  <c r="I2167" i="1" s="1"/>
  <c r="R2167" i="1"/>
  <c r="V2167" i="1" s="1"/>
  <c r="S2163" i="1"/>
  <c r="W2163" i="1" s="1"/>
  <c r="AC2163" i="1"/>
  <c r="AD2163" i="1" s="1"/>
  <c r="L2163" i="1" s="1"/>
  <c r="AF2163" i="1"/>
  <c r="AG2163" i="1" s="1"/>
  <c r="T2163" i="1"/>
  <c r="X2163" i="1" s="1"/>
  <c r="AA2163" i="1"/>
  <c r="AB2163" i="1" s="1"/>
  <c r="AH2163" i="1"/>
  <c r="AI2163" i="1" s="1"/>
  <c r="K2163" i="1" s="1"/>
  <c r="U2677" i="1"/>
  <c r="Y2677" i="1" s="1"/>
  <c r="U2669" i="1"/>
  <c r="Y2669" i="1" s="1"/>
  <c r="I2669" i="1" s="1"/>
  <c r="U2661" i="1"/>
  <c r="Y2661" i="1" s="1"/>
  <c r="AC2654" i="1"/>
  <c r="AD2654" i="1" s="1"/>
  <c r="U2653" i="1"/>
  <c r="Y2653" i="1" s="1"/>
  <c r="AC2637" i="1"/>
  <c r="AD2637" i="1" s="1"/>
  <c r="L2637" i="1" s="1"/>
  <c r="AH2636" i="1"/>
  <c r="AI2636" i="1" s="1"/>
  <c r="K2636" i="1" s="1"/>
  <c r="AF2635" i="1"/>
  <c r="AG2635" i="1" s="1"/>
  <c r="S2633" i="1"/>
  <c r="W2633" i="1" s="1"/>
  <c r="T2632" i="1"/>
  <c r="X2632" i="1" s="1"/>
  <c r="U2625" i="1"/>
  <c r="Y2625" i="1" s="1"/>
  <c r="S2621" i="1"/>
  <c r="W2621" i="1" s="1"/>
  <c r="AH2608" i="1"/>
  <c r="AI2608" i="1" s="1"/>
  <c r="U2600" i="1"/>
  <c r="Y2600" i="1" s="1"/>
  <c r="U2596" i="1"/>
  <c r="Y2596" i="1" s="1"/>
  <c r="I2596" i="1" s="1"/>
  <c r="S2593" i="1"/>
  <c r="W2593" i="1" s="1"/>
  <c r="S2591" i="1"/>
  <c r="W2591" i="1" s="1"/>
  <c r="AC2585" i="1"/>
  <c r="AD2585" i="1" s="1"/>
  <c r="L2585" i="1" s="1"/>
  <c r="AH2584" i="1"/>
  <c r="AI2584" i="1" s="1"/>
  <c r="U2581" i="1"/>
  <c r="Y2581" i="1" s="1"/>
  <c r="T2576" i="1"/>
  <c r="X2576" i="1" s="1"/>
  <c r="AH2574" i="1"/>
  <c r="AI2574" i="1" s="1"/>
  <c r="R2574" i="1"/>
  <c r="V2574" i="1" s="1"/>
  <c r="I2574" i="1" s="1"/>
  <c r="S2561" i="1"/>
  <c r="W2561" i="1" s="1"/>
  <c r="I2561" i="1" s="1"/>
  <c r="S2560" i="1"/>
  <c r="W2560" i="1" s="1"/>
  <c r="S2553" i="1"/>
  <c r="W2553" i="1" s="1"/>
  <c r="AA2528" i="1"/>
  <c r="AB2528" i="1" s="1"/>
  <c r="T2506" i="1"/>
  <c r="X2506" i="1" s="1"/>
  <c r="AA2497" i="1"/>
  <c r="AB2497" i="1" s="1"/>
  <c r="T2484" i="1"/>
  <c r="X2484" i="1" s="1"/>
  <c r="AA2477" i="1"/>
  <c r="AB2477" i="1" s="1"/>
  <c r="L2477" i="1" s="1"/>
  <c r="T2468" i="1"/>
  <c r="X2468" i="1" s="1"/>
  <c r="AA2461" i="1"/>
  <c r="AB2461" i="1" s="1"/>
  <c r="T2452" i="1"/>
  <c r="X2452" i="1" s="1"/>
  <c r="I2452" i="1" s="1"/>
  <c r="AA2445" i="1"/>
  <c r="AB2445" i="1" s="1"/>
  <c r="L2445" i="1" s="1"/>
  <c r="R2443" i="1"/>
  <c r="V2443" i="1" s="1"/>
  <c r="S2440" i="1"/>
  <c r="W2440" i="1" s="1"/>
  <c r="S2428" i="1"/>
  <c r="W2428" i="1" s="1"/>
  <c r="T2424" i="1"/>
  <c r="X2424" i="1" s="1"/>
  <c r="AA2421" i="1"/>
  <c r="AB2421" i="1" s="1"/>
  <c r="AF2417" i="1"/>
  <c r="AG2417" i="1" s="1"/>
  <c r="K2417" i="1" s="1"/>
  <c r="S2417" i="1"/>
  <c r="W2417" i="1" s="1"/>
  <c r="T2400" i="1"/>
  <c r="X2400" i="1" s="1"/>
  <c r="AH2400" i="1"/>
  <c r="AI2400" i="1" s="1"/>
  <c r="S2396" i="1"/>
  <c r="W2396" i="1" s="1"/>
  <c r="T2380" i="1"/>
  <c r="X2380" i="1" s="1"/>
  <c r="S2380" i="1"/>
  <c r="W2380" i="1" s="1"/>
  <c r="AH2380" i="1"/>
  <c r="AI2380" i="1" s="1"/>
  <c r="U2369" i="1"/>
  <c r="Y2369" i="1" s="1"/>
  <c r="R2343" i="1"/>
  <c r="V2343" i="1" s="1"/>
  <c r="R2338" i="1"/>
  <c r="V2338" i="1" s="1"/>
  <c r="AC2327" i="1"/>
  <c r="AD2327" i="1" s="1"/>
  <c r="R2327" i="1"/>
  <c r="V2327" i="1" s="1"/>
  <c r="I2327" i="1" s="1"/>
  <c r="AA2327" i="1"/>
  <c r="AB2327" i="1" s="1"/>
  <c r="L2327" i="1" s="1"/>
  <c r="AF2323" i="1"/>
  <c r="AG2323" i="1" s="1"/>
  <c r="K2323" i="1" s="1"/>
  <c r="AH2323" i="1"/>
  <c r="AI2323" i="1" s="1"/>
  <c r="S2318" i="1"/>
  <c r="W2318" i="1" s="1"/>
  <c r="AA2318" i="1"/>
  <c r="AB2318" i="1" s="1"/>
  <c r="AC2318" i="1"/>
  <c r="AD2318" i="1" s="1"/>
  <c r="L2318" i="1" s="1"/>
  <c r="AH2318" i="1"/>
  <c r="AI2318" i="1" s="1"/>
  <c r="K2318" i="1" s="1"/>
  <c r="R2294" i="1"/>
  <c r="V2294" i="1" s="1"/>
  <c r="T2185" i="1"/>
  <c r="X2185" i="1" s="1"/>
  <c r="R2185" i="1"/>
  <c r="V2185" i="1" s="1"/>
  <c r="R2173" i="1"/>
  <c r="V2173" i="1" s="1"/>
  <c r="AA2173" i="1"/>
  <c r="AB2173" i="1" s="1"/>
  <c r="AC2173" i="1"/>
  <c r="AD2173" i="1" s="1"/>
  <c r="L2173" i="1" s="1"/>
  <c r="AF2173" i="1"/>
  <c r="AG2173" i="1" s="1"/>
  <c r="AH2173" i="1"/>
  <c r="AI2173" i="1" s="1"/>
  <c r="K2173" i="1" s="1"/>
  <c r="R2159" i="1"/>
  <c r="V2159" i="1" s="1"/>
  <c r="T2159" i="1"/>
  <c r="X2159" i="1" s="1"/>
  <c r="T1991" i="1"/>
  <c r="X1991" i="1" s="1"/>
  <c r="I1991" i="1" s="1"/>
  <c r="AC1991" i="1"/>
  <c r="AD1991" i="1" s="1"/>
  <c r="L1991" i="1" s="1"/>
  <c r="R1991" i="1"/>
  <c r="V1991" i="1" s="1"/>
  <c r="AF1991" i="1"/>
  <c r="AG1991" i="1" s="1"/>
  <c r="S1991" i="1"/>
  <c r="W1991" i="1" s="1"/>
  <c r="U1991" i="1"/>
  <c r="Y1991" i="1" s="1"/>
  <c r="AA1991" i="1"/>
  <c r="AB1991" i="1" s="1"/>
  <c r="AH1991" i="1"/>
  <c r="AI1991" i="1" s="1"/>
  <c r="K1991" i="1" s="1"/>
  <c r="AH2364" i="1"/>
  <c r="AI2364" i="1" s="1"/>
  <c r="AC2364" i="1"/>
  <c r="AD2364" i="1" s="1"/>
  <c r="T2355" i="1"/>
  <c r="X2355" i="1" s="1"/>
  <c r="AA2355" i="1"/>
  <c r="AB2355" i="1" s="1"/>
  <c r="AH2336" i="1"/>
  <c r="AI2336" i="1" s="1"/>
  <c r="S2314" i="1"/>
  <c r="W2314" i="1" s="1"/>
  <c r="AA2314" i="1"/>
  <c r="AB2314" i="1" s="1"/>
  <c r="L2314" i="1" s="1"/>
  <c r="AC2314" i="1"/>
  <c r="AD2314" i="1" s="1"/>
  <c r="AH2314" i="1"/>
  <c r="AI2314" i="1" s="1"/>
  <c r="R2314" i="1"/>
  <c r="V2314" i="1" s="1"/>
  <c r="I2314" i="1" s="1"/>
  <c r="T2292" i="1"/>
  <c r="X2292" i="1" s="1"/>
  <c r="AC2292" i="1"/>
  <c r="AD2292" i="1" s="1"/>
  <c r="AF2292" i="1"/>
  <c r="AG2292" i="1" s="1"/>
  <c r="K2292" i="1" s="1"/>
  <c r="AH2292" i="1"/>
  <c r="AI2292" i="1" s="1"/>
  <c r="AA2251" i="1"/>
  <c r="AB2251" i="1" s="1"/>
  <c r="AC2251" i="1"/>
  <c r="AD2251" i="1" s="1"/>
  <c r="L2251" i="1" s="1"/>
  <c r="AF2251" i="1"/>
  <c r="AG2251" i="1" s="1"/>
  <c r="AH2251" i="1"/>
  <c r="AI2251" i="1" s="1"/>
  <c r="K2251" i="1" s="1"/>
  <c r="AA2224" i="1"/>
  <c r="AB2224" i="1" s="1"/>
  <c r="AC2224" i="1"/>
  <c r="AD2224" i="1" s="1"/>
  <c r="L2224" i="1" s="1"/>
  <c r="AF2224" i="1"/>
  <c r="AG2224" i="1" s="1"/>
  <c r="AH2224" i="1"/>
  <c r="AI2224" i="1" s="1"/>
  <c r="K2224" i="1" s="1"/>
  <c r="T2217" i="1"/>
  <c r="X2217" i="1" s="1"/>
  <c r="I2217" i="1" s="1"/>
  <c r="R2217" i="1"/>
  <c r="V2217" i="1" s="1"/>
  <c r="T2210" i="1"/>
  <c r="X2210" i="1" s="1"/>
  <c r="T2190" i="1"/>
  <c r="X2190" i="1" s="1"/>
  <c r="I2190" i="1" s="1"/>
  <c r="AA2190" i="1"/>
  <c r="AB2190" i="1" s="1"/>
  <c r="AC2190" i="1"/>
  <c r="AD2190" i="1" s="1"/>
  <c r="L2190" i="1" s="1"/>
  <c r="AF2190" i="1"/>
  <c r="AG2190" i="1" s="1"/>
  <c r="AH2190" i="1"/>
  <c r="AI2190" i="1" s="1"/>
  <c r="K2190" i="1" s="1"/>
  <c r="T2182" i="1"/>
  <c r="X2182" i="1" s="1"/>
  <c r="S2116" i="1"/>
  <c r="W2116" i="1" s="1"/>
  <c r="AA2116" i="1"/>
  <c r="AB2116" i="1" s="1"/>
  <c r="L2116" i="1" s="1"/>
  <c r="AC2116" i="1"/>
  <c r="AD2116" i="1" s="1"/>
  <c r="AF2116" i="1"/>
  <c r="AG2116" i="1" s="1"/>
  <c r="K2116" i="1" s="1"/>
  <c r="AH2116" i="1"/>
  <c r="AI2116" i="1" s="1"/>
  <c r="S2649" i="1"/>
  <c r="W2649" i="1" s="1"/>
  <c r="T2648" i="1"/>
  <c r="X2648" i="1" s="1"/>
  <c r="I2648" i="1" s="1"/>
  <c r="U2641" i="1"/>
  <c r="Y2641" i="1" s="1"/>
  <c r="T2640" i="1"/>
  <c r="X2640" i="1" s="1"/>
  <c r="R2630" i="1"/>
  <c r="V2630" i="1" s="1"/>
  <c r="I2630" i="1" s="1"/>
  <c r="U2621" i="1"/>
  <c r="Y2621" i="1" s="1"/>
  <c r="I2621" i="1" s="1"/>
  <c r="U2620" i="1"/>
  <c r="Y2620" i="1" s="1"/>
  <c r="S2617" i="1"/>
  <c r="W2617" i="1" s="1"/>
  <c r="S2615" i="1"/>
  <c r="W2615" i="1" s="1"/>
  <c r="R2614" i="1"/>
  <c r="V2614" i="1" s="1"/>
  <c r="AF2601" i="1"/>
  <c r="AG2601" i="1" s="1"/>
  <c r="K2601" i="1" s="1"/>
  <c r="AF2597" i="1"/>
  <c r="AG2597" i="1" s="1"/>
  <c r="K2597" i="1" s="1"/>
  <c r="U2593" i="1"/>
  <c r="Y2593" i="1" s="1"/>
  <c r="I2593" i="1" s="1"/>
  <c r="U2592" i="1"/>
  <c r="Y2592" i="1" s="1"/>
  <c r="S2589" i="1"/>
  <c r="W2589" i="1" s="1"/>
  <c r="AF2577" i="1"/>
  <c r="AG2577" i="1" s="1"/>
  <c r="U2569" i="1"/>
  <c r="Y2569" i="1" s="1"/>
  <c r="U2554" i="1"/>
  <c r="Y2554" i="1" s="1"/>
  <c r="U2553" i="1"/>
  <c r="Y2553" i="1" s="1"/>
  <c r="U2538" i="1"/>
  <c r="Y2538" i="1" s="1"/>
  <c r="T2514" i="1"/>
  <c r="X2514" i="1" s="1"/>
  <c r="I2514" i="1" s="1"/>
  <c r="T2472" i="1"/>
  <c r="X2472" i="1" s="1"/>
  <c r="I2472" i="1" s="1"/>
  <c r="T2456" i="1"/>
  <c r="X2456" i="1" s="1"/>
  <c r="S2444" i="1"/>
  <c r="W2444" i="1" s="1"/>
  <c r="S2421" i="1"/>
  <c r="W2421" i="1" s="1"/>
  <c r="S2373" i="1"/>
  <c r="W2373" i="1" s="1"/>
  <c r="U2373" i="1"/>
  <c r="Y2373" i="1" s="1"/>
  <c r="S2357" i="1"/>
  <c r="W2357" i="1" s="1"/>
  <c r="AC2354" i="1"/>
  <c r="AD2354" i="1" s="1"/>
  <c r="L2354" i="1" s="1"/>
  <c r="AH2348" i="1"/>
  <c r="AI2348" i="1" s="1"/>
  <c r="AC2344" i="1"/>
  <c r="AD2344" i="1" s="1"/>
  <c r="L2344" i="1" s="1"/>
  <c r="T2344" i="1"/>
  <c r="X2344" i="1" s="1"/>
  <c r="AA2344" i="1"/>
  <c r="AB2344" i="1" s="1"/>
  <c r="T2342" i="1"/>
  <c r="X2342" i="1" s="1"/>
  <c r="R2324" i="1"/>
  <c r="V2324" i="1" s="1"/>
  <c r="T2324" i="1"/>
  <c r="X2324" i="1" s="1"/>
  <c r="I2324" i="1" s="1"/>
  <c r="AC2295" i="1"/>
  <c r="AD2295" i="1" s="1"/>
  <c r="L2295" i="1" s="1"/>
  <c r="AF2295" i="1"/>
  <c r="AG2295" i="1" s="1"/>
  <c r="R2295" i="1"/>
  <c r="V2295" i="1" s="1"/>
  <c r="AA2295" i="1"/>
  <c r="AB2295" i="1" s="1"/>
  <c r="T2279" i="1"/>
  <c r="X2279" i="1" s="1"/>
  <c r="I2279" i="1" s="1"/>
  <c r="R2279" i="1"/>
  <c r="V2279" i="1" s="1"/>
  <c r="R2272" i="1"/>
  <c r="V2272" i="1" s="1"/>
  <c r="I2272" i="1" s="1"/>
  <c r="T2272" i="1"/>
  <c r="X2272" i="1" s="1"/>
  <c r="U2249" i="1"/>
  <c r="Y2249" i="1" s="1"/>
  <c r="R2249" i="1"/>
  <c r="V2249" i="1" s="1"/>
  <c r="I2249" i="1" s="1"/>
  <c r="T2249" i="1"/>
  <c r="X2249" i="1" s="1"/>
  <c r="U2221" i="1"/>
  <c r="Y2221" i="1" s="1"/>
  <c r="R2221" i="1"/>
  <c r="V2221" i="1" s="1"/>
  <c r="T2221" i="1"/>
  <c r="X2221" i="1" s="1"/>
  <c r="I2221" i="1" s="1"/>
  <c r="U2719" i="1"/>
  <c r="Y2719" i="1" s="1"/>
  <c r="U2718" i="1"/>
  <c r="Y2718" i="1" s="1"/>
  <c r="T2716" i="1"/>
  <c r="X2716" i="1" s="1"/>
  <c r="I2716" i="1" s="1"/>
  <c r="U2681" i="1"/>
  <c r="Y2681" i="1" s="1"/>
  <c r="U2673" i="1"/>
  <c r="Y2673" i="1" s="1"/>
  <c r="S2665" i="1"/>
  <c r="W2665" i="1" s="1"/>
  <c r="S2657" i="1"/>
  <c r="W2657" i="1" s="1"/>
  <c r="AA2653" i="1"/>
  <c r="AB2653" i="1" s="1"/>
  <c r="AC2652" i="1"/>
  <c r="AD2652" i="1" s="1"/>
  <c r="AC2651" i="1"/>
  <c r="AD2651" i="1" s="1"/>
  <c r="U2649" i="1"/>
  <c r="Y2649" i="1" s="1"/>
  <c r="I2649" i="1" s="1"/>
  <c r="U2648" i="1"/>
  <c r="Y2648" i="1" s="1"/>
  <c r="T2645" i="1"/>
  <c r="X2645" i="1" s="1"/>
  <c r="AF2641" i="1"/>
  <c r="AG2641" i="1" s="1"/>
  <c r="S2639" i="1"/>
  <c r="W2639" i="1" s="1"/>
  <c r="R2638" i="1"/>
  <c r="V2638" i="1" s="1"/>
  <c r="I2638" i="1" s="1"/>
  <c r="R2637" i="1"/>
  <c r="V2637" i="1" s="1"/>
  <c r="R2636" i="1"/>
  <c r="V2636" i="1" s="1"/>
  <c r="AA2635" i="1"/>
  <c r="AB2635" i="1" s="1"/>
  <c r="T2628" i="1"/>
  <c r="X2628" i="1" s="1"/>
  <c r="I2628" i="1" s="1"/>
  <c r="AA2625" i="1"/>
  <c r="AB2625" i="1" s="1"/>
  <c r="L2625" i="1" s="1"/>
  <c r="AA2624" i="1"/>
  <c r="AB2624" i="1" s="1"/>
  <c r="L2624" i="1" s="1"/>
  <c r="AC2623" i="1"/>
  <c r="AD2623" i="1" s="1"/>
  <c r="L2623" i="1" s="1"/>
  <c r="AF2621" i="1"/>
  <c r="AG2621" i="1" s="1"/>
  <c r="T2616" i="1"/>
  <c r="X2616" i="1" s="1"/>
  <c r="I2616" i="1" s="1"/>
  <c r="S2613" i="1"/>
  <c r="W2613" i="1" s="1"/>
  <c r="T2609" i="1"/>
  <c r="X2609" i="1" s="1"/>
  <c r="R2608" i="1"/>
  <c r="V2608" i="1" s="1"/>
  <c r="I2608" i="1" s="1"/>
  <c r="T2605" i="1"/>
  <c r="X2605" i="1" s="1"/>
  <c r="AA2604" i="1"/>
  <c r="AB2604" i="1" s="1"/>
  <c r="L2604" i="1" s="1"/>
  <c r="AC2601" i="1"/>
  <c r="AD2601" i="1" s="1"/>
  <c r="AC2600" i="1"/>
  <c r="AD2600" i="1" s="1"/>
  <c r="L2600" i="1" s="1"/>
  <c r="AA2599" i="1"/>
  <c r="AB2599" i="1" s="1"/>
  <c r="AC2597" i="1"/>
  <c r="AD2597" i="1" s="1"/>
  <c r="AC2596" i="1"/>
  <c r="AD2596" i="1" s="1"/>
  <c r="L2596" i="1" s="1"/>
  <c r="AF2593" i="1"/>
  <c r="AG2593" i="1" s="1"/>
  <c r="AH2591" i="1"/>
  <c r="AI2591" i="1" s="1"/>
  <c r="K2591" i="1" s="1"/>
  <c r="T2588" i="1"/>
  <c r="X2588" i="1" s="1"/>
  <c r="R2586" i="1"/>
  <c r="V2586" i="1" s="1"/>
  <c r="R2585" i="1"/>
  <c r="V2585" i="1" s="1"/>
  <c r="R2584" i="1"/>
  <c r="V2584" i="1" s="1"/>
  <c r="AA2581" i="1"/>
  <c r="AB2581" i="1" s="1"/>
  <c r="L2581" i="1" s="1"/>
  <c r="AA2580" i="1"/>
  <c r="AB2580" i="1" s="1"/>
  <c r="AC2577" i="1"/>
  <c r="AD2577" i="1" s="1"/>
  <c r="L2577" i="1" s="1"/>
  <c r="AH2576" i="1"/>
  <c r="AI2576" i="1" s="1"/>
  <c r="K2576" i="1" s="1"/>
  <c r="AF2575" i="1"/>
  <c r="AG2575" i="1" s="1"/>
  <c r="K2575" i="1" s="1"/>
  <c r="U2573" i="1"/>
  <c r="Y2573" i="1" s="1"/>
  <c r="I2573" i="1" s="1"/>
  <c r="T2572" i="1"/>
  <c r="X2572" i="1" s="1"/>
  <c r="I2572" i="1" s="1"/>
  <c r="AC2563" i="1"/>
  <c r="AD2563" i="1" s="1"/>
  <c r="U2532" i="1"/>
  <c r="Y2532" i="1" s="1"/>
  <c r="U2529" i="1"/>
  <c r="Y2529" i="1" s="1"/>
  <c r="R2528" i="1"/>
  <c r="V2528" i="1" s="1"/>
  <c r="T2517" i="1"/>
  <c r="X2517" i="1" s="1"/>
  <c r="AA2509" i="1"/>
  <c r="AB2509" i="1" s="1"/>
  <c r="L2509" i="1" s="1"/>
  <c r="U2505" i="1"/>
  <c r="Y2505" i="1" s="1"/>
  <c r="AC2502" i="1"/>
  <c r="AD2502" i="1" s="1"/>
  <c r="L2502" i="1" s="1"/>
  <c r="U2498" i="1"/>
  <c r="Y2498" i="1" s="1"/>
  <c r="I2498" i="1" s="1"/>
  <c r="R2497" i="1"/>
  <c r="V2497" i="1" s="1"/>
  <c r="AH2484" i="1"/>
  <c r="AI2484" i="1" s="1"/>
  <c r="U2481" i="1"/>
  <c r="Y2481" i="1" s="1"/>
  <c r="S2480" i="1"/>
  <c r="W2480" i="1" s="1"/>
  <c r="R2477" i="1"/>
  <c r="V2477" i="1" s="1"/>
  <c r="I2477" i="1" s="1"/>
  <c r="AH2468" i="1"/>
  <c r="AI2468" i="1" s="1"/>
  <c r="U2465" i="1"/>
  <c r="Y2465" i="1" s="1"/>
  <c r="S2464" i="1"/>
  <c r="W2464" i="1" s="1"/>
  <c r="R2461" i="1"/>
  <c r="V2461" i="1" s="1"/>
  <c r="AH2452" i="1"/>
  <c r="AI2452" i="1" s="1"/>
  <c r="K2452" i="1" s="1"/>
  <c r="U2449" i="1"/>
  <c r="Y2449" i="1" s="1"/>
  <c r="S2448" i="1"/>
  <c r="W2448" i="1" s="1"/>
  <c r="R2445" i="1"/>
  <c r="V2445" i="1" s="1"/>
  <c r="I2445" i="1" s="1"/>
  <c r="T2444" i="1"/>
  <c r="X2444" i="1" s="1"/>
  <c r="I2444" i="1" s="1"/>
  <c r="AH2436" i="1"/>
  <c r="AI2436" i="1" s="1"/>
  <c r="K2436" i="1" s="1"/>
  <c r="U2433" i="1"/>
  <c r="Y2433" i="1" s="1"/>
  <c r="S2432" i="1"/>
  <c r="W2432" i="1" s="1"/>
  <c r="R2421" i="1"/>
  <c r="V2421" i="1" s="1"/>
  <c r="T2420" i="1"/>
  <c r="X2420" i="1" s="1"/>
  <c r="AA2417" i="1"/>
  <c r="AB2417" i="1" s="1"/>
  <c r="L2417" i="1" s="1"/>
  <c r="AH2412" i="1"/>
  <c r="AI2412" i="1" s="1"/>
  <c r="AF2405" i="1"/>
  <c r="AG2405" i="1" s="1"/>
  <c r="R2405" i="1"/>
  <c r="V2405" i="1" s="1"/>
  <c r="S2405" i="1"/>
  <c r="W2405" i="1" s="1"/>
  <c r="AA2405" i="1"/>
  <c r="AB2405" i="1" s="1"/>
  <c r="R2403" i="1"/>
  <c r="V2403" i="1" s="1"/>
  <c r="AF2397" i="1"/>
  <c r="AG2397" i="1" s="1"/>
  <c r="K2397" i="1" s="1"/>
  <c r="R2397" i="1"/>
  <c r="V2397" i="1" s="1"/>
  <c r="U2397" i="1"/>
  <c r="Y2397" i="1" s="1"/>
  <c r="AF2385" i="1"/>
  <c r="AG2385" i="1" s="1"/>
  <c r="R2385" i="1"/>
  <c r="V2385" i="1" s="1"/>
  <c r="S2385" i="1"/>
  <c r="W2385" i="1" s="1"/>
  <c r="U2385" i="1"/>
  <c r="Y2385" i="1" s="1"/>
  <c r="AF2377" i="1"/>
  <c r="AG2377" i="1" s="1"/>
  <c r="R2377" i="1"/>
  <c r="V2377" i="1" s="1"/>
  <c r="U2377" i="1"/>
  <c r="Y2377" i="1" s="1"/>
  <c r="R2371" i="1"/>
  <c r="V2371" i="1" s="1"/>
  <c r="AF2365" i="1"/>
  <c r="AG2365" i="1" s="1"/>
  <c r="R2365" i="1"/>
  <c r="V2365" i="1" s="1"/>
  <c r="S2365" i="1"/>
  <c r="W2365" i="1" s="1"/>
  <c r="AA2365" i="1"/>
  <c r="AB2365" i="1" s="1"/>
  <c r="AF2360" i="1"/>
  <c r="AG2360" i="1" s="1"/>
  <c r="AA2354" i="1"/>
  <c r="AB2354" i="1" s="1"/>
  <c r="AA2348" i="1"/>
  <c r="AB2348" i="1" s="1"/>
  <c r="L2348" i="1" s="1"/>
  <c r="R2342" i="1"/>
  <c r="V2342" i="1" s="1"/>
  <c r="I2342" i="1" s="1"/>
  <c r="AF2340" i="1"/>
  <c r="AG2340" i="1" s="1"/>
  <c r="T2340" i="1"/>
  <c r="X2340" i="1" s="1"/>
  <c r="AC2340" i="1"/>
  <c r="AD2340" i="1" s="1"/>
  <c r="L2340" i="1" s="1"/>
  <c r="T2336" i="1"/>
  <c r="X2336" i="1" s="1"/>
  <c r="S2334" i="1"/>
  <c r="W2334" i="1" s="1"/>
  <c r="AA2334" i="1"/>
  <c r="AB2334" i="1" s="1"/>
  <c r="AH2334" i="1"/>
  <c r="AI2334" i="1" s="1"/>
  <c r="K2334" i="1" s="1"/>
  <c r="R2334" i="1"/>
  <c r="V2334" i="1" s="1"/>
  <c r="S2330" i="1"/>
  <c r="W2330" i="1" s="1"/>
  <c r="AA2330" i="1"/>
  <c r="AB2330" i="1" s="1"/>
  <c r="AC2330" i="1"/>
  <c r="AD2330" i="1" s="1"/>
  <c r="L2330" i="1" s="1"/>
  <c r="AH2330" i="1"/>
  <c r="AI2330" i="1" s="1"/>
  <c r="K2330" i="1" s="1"/>
  <c r="AH2327" i="1"/>
  <c r="AI2327" i="1" s="1"/>
  <c r="AF2318" i="1"/>
  <c r="AG2318" i="1" s="1"/>
  <c r="AH2311" i="1"/>
  <c r="AI2311" i="1" s="1"/>
  <c r="AH2304" i="1"/>
  <c r="AI2304" i="1" s="1"/>
  <c r="K2304" i="1" s="1"/>
  <c r="S2302" i="1"/>
  <c r="W2302" i="1" s="1"/>
  <c r="AA2302" i="1"/>
  <c r="AB2302" i="1" s="1"/>
  <c r="AC2302" i="1"/>
  <c r="AD2302" i="1" s="1"/>
  <c r="L2302" i="1" s="1"/>
  <c r="AH2302" i="1"/>
  <c r="AI2302" i="1" s="1"/>
  <c r="K2302" i="1" s="1"/>
  <c r="R2302" i="1"/>
  <c r="V2302" i="1" s="1"/>
  <c r="T2298" i="1"/>
  <c r="X2298" i="1" s="1"/>
  <c r="S2245" i="1"/>
  <c r="W2245" i="1" s="1"/>
  <c r="R2245" i="1"/>
  <c r="V2245" i="1" s="1"/>
  <c r="I2245" i="1" s="1"/>
  <c r="T2245" i="1"/>
  <c r="X2245" i="1" s="1"/>
  <c r="AA2245" i="1"/>
  <c r="AB2245" i="1" s="1"/>
  <c r="L2245" i="1" s="1"/>
  <c r="AC2245" i="1"/>
  <c r="AD2245" i="1" s="1"/>
  <c r="AF2245" i="1"/>
  <c r="AG2245" i="1" s="1"/>
  <c r="K2245" i="1" s="1"/>
  <c r="AH2225" i="1"/>
  <c r="AI2225" i="1" s="1"/>
  <c r="K2225" i="1" s="1"/>
  <c r="R2218" i="1"/>
  <c r="V2218" i="1" s="1"/>
  <c r="I2218" i="1" s="1"/>
  <c r="T2218" i="1"/>
  <c r="X2218" i="1" s="1"/>
  <c r="AF2191" i="1"/>
  <c r="AG2191" i="1" s="1"/>
  <c r="R2186" i="1"/>
  <c r="V2186" i="1" s="1"/>
  <c r="I2186" i="1" s="1"/>
  <c r="T2186" i="1"/>
  <c r="X2186" i="1" s="1"/>
  <c r="R2164" i="1"/>
  <c r="V2164" i="1" s="1"/>
  <c r="I2164" i="1" s="1"/>
  <c r="AC2132" i="1"/>
  <c r="AD2132" i="1" s="1"/>
  <c r="L2132" i="1" s="1"/>
  <c r="T2132" i="1"/>
  <c r="X2132" i="1" s="1"/>
  <c r="I2132" i="1" s="1"/>
  <c r="R2132" i="1"/>
  <c r="V2132" i="1" s="1"/>
  <c r="S2132" i="1"/>
  <c r="W2132" i="1" s="1"/>
  <c r="AA2132" i="1"/>
  <c r="AB2132" i="1" s="1"/>
  <c r="AH2132" i="1"/>
  <c r="AI2132" i="1" s="1"/>
  <c r="K2132" i="1" s="1"/>
  <c r="T2103" i="1"/>
  <c r="X2103" i="1" s="1"/>
  <c r="S2103" i="1"/>
  <c r="W2103" i="1" s="1"/>
  <c r="R2409" i="1"/>
  <c r="V2409" i="1" s="1"/>
  <c r="T2408" i="1"/>
  <c r="X2408" i="1" s="1"/>
  <c r="S2389" i="1"/>
  <c r="W2389" i="1" s="1"/>
  <c r="AH2384" i="1"/>
  <c r="AI2384" i="1" s="1"/>
  <c r="K2384" i="1" s="1"/>
  <c r="R2369" i="1"/>
  <c r="V2369" i="1" s="1"/>
  <c r="T2368" i="1"/>
  <c r="X2368" i="1" s="1"/>
  <c r="T2364" i="1"/>
  <c r="X2364" i="1" s="1"/>
  <c r="T2357" i="1"/>
  <c r="X2357" i="1" s="1"/>
  <c r="T2349" i="1"/>
  <c r="X2349" i="1" s="1"/>
  <c r="R2346" i="1"/>
  <c r="V2346" i="1" s="1"/>
  <c r="I2346" i="1" s="1"/>
  <c r="AF2343" i="1"/>
  <c r="AG2343" i="1" s="1"/>
  <c r="T2341" i="1"/>
  <c r="X2341" i="1" s="1"/>
  <c r="I2341" i="1" s="1"/>
  <c r="AC2338" i="1"/>
  <c r="AD2338" i="1" s="1"/>
  <c r="L2338" i="1" s="1"/>
  <c r="R2336" i="1"/>
  <c r="V2336" i="1" s="1"/>
  <c r="AC2333" i="1"/>
  <c r="AD2333" i="1" s="1"/>
  <c r="L2333" i="1" s="1"/>
  <c r="AC2326" i="1"/>
  <c r="AD2326" i="1" s="1"/>
  <c r="L2326" i="1" s="1"/>
  <c r="R2322" i="1"/>
  <c r="V2322" i="1" s="1"/>
  <c r="AF2319" i="1"/>
  <c r="AG2319" i="1" s="1"/>
  <c r="R2317" i="1"/>
  <c r="V2317" i="1" s="1"/>
  <c r="I2317" i="1" s="1"/>
  <c r="AF2313" i="1"/>
  <c r="AG2313" i="1" s="1"/>
  <c r="K2313" i="1" s="1"/>
  <c r="AF2312" i="1"/>
  <c r="AG2312" i="1" s="1"/>
  <c r="K2312" i="1" s="1"/>
  <c r="T2311" i="1"/>
  <c r="X2311" i="1" s="1"/>
  <c r="R2310" i="1"/>
  <c r="V2310" i="1" s="1"/>
  <c r="AA2309" i="1"/>
  <c r="AB2309" i="1" s="1"/>
  <c r="L2309" i="1" s="1"/>
  <c r="AF2308" i="1"/>
  <c r="AG2308" i="1" s="1"/>
  <c r="AC2306" i="1"/>
  <c r="AD2306" i="1" s="1"/>
  <c r="R2304" i="1"/>
  <c r="V2304" i="1" s="1"/>
  <c r="AC2301" i="1"/>
  <c r="AD2301" i="1" s="1"/>
  <c r="AH2300" i="1"/>
  <c r="AI2300" i="1" s="1"/>
  <c r="K2300" i="1" s="1"/>
  <c r="AH2299" i="1"/>
  <c r="AI2299" i="1" s="1"/>
  <c r="K2299" i="1" s="1"/>
  <c r="AC2294" i="1"/>
  <c r="AD2294" i="1" s="1"/>
  <c r="L2294" i="1" s="1"/>
  <c r="U2293" i="1"/>
  <c r="Y2293" i="1" s="1"/>
  <c r="R2292" i="1"/>
  <c r="V2292" i="1" s="1"/>
  <c r="R2290" i="1"/>
  <c r="V2290" i="1" s="1"/>
  <c r="AA2288" i="1"/>
  <c r="AB2288" i="1" s="1"/>
  <c r="AF2287" i="1"/>
  <c r="AG2287" i="1" s="1"/>
  <c r="K2287" i="1" s="1"/>
  <c r="T2285" i="1"/>
  <c r="X2285" i="1" s="1"/>
  <c r="AA2282" i="1"/>
  <c r="AB2282" i="1" s="1"/>
  <c r="AH2281" i="1"/>
  <c r="AI2281" i="1" s="1"/>
  <c r="T2278" i="1"/>
  <c r="X2278" i="1" s="1"/>
  <c r="AA2277" i="1"/>
  <c r="AB2277" i="1" s="1"/>
  <c r="L2277" i="1" s="1"/>
  <c r="AF2276" i="1"/>
  <c r="AG2276" i="1" s="1"/>
  <c r="AF2275" i="1"/>
  <c r="AG2275" i="1" s="1"/>
  <c r="S2274" i="1"/>
  <c r="W2274" i="1" s="1"/>
  <c r="U2273" i="1"/>
  <c r="Y2273" i="1" s="1"/>
  <c r="AA2270" i="1"/>
  <c r="AB2270" i="1" s="1"/>
  <c r="S2267" i="1"/>
  <c r="W2267" i="1" s="1"/>
  <c r="S2266" i="1"/>
  <c r="W2266" i="1" s="1"/>
  <c r="R2250" i="1"/>
  <c r="V2250" i="1" s="1"/>
  <c r="R2248" i="1"/>
  <c r="V2248" i="1" s="1"/>
  <c r="S2246" i="1"/>
  <c r="W2246" i="1" s="1"/>
  <c r="U2245" i="1"/>
  <c r="Y2245" i="1" s="1"/>
  <c r="AH2242" i="1"/>
  <c r="AI2242" i="1" s="1"/>
  <c r="K2242" i="1" s="1"/>
  <c r="S2241" i="1"/>
  <c r="W2241" i="1" s="1"/>
  <c r="I2241" i="1" s="1"/>
  <c r="AH2239" i="1"/>
  <c r="AI2239" i="1" s="1"/>
  <c r="K2239" i="1" s="1"/>
  <c r="AF2238" i="1"/>
  <c r="AG2238" i="1" s="1"/>
  <c r="K2238" i="1" s="1"/>
  <c r="AF2237" i="1"/>
  <c r="AG2237" i="1" s="1"/>
  <c r="AH2235" i="1"/>
  <c r="AI2235" i="1" s="1"/>
  <c r="K2235" i="1" s="1"/>
  <c r="AF2234" i="1"/>
  <c r="AG2234" i="1" s="1"/>
  <c r="K2234" i="1" s="1"/>
  <c r="S2230" i="1"/>
  <c r="W2230" i="1" s="1"/>
  <c r="U2229" i="1"/>
  <c r="Y2229" i="1" s="1"/>
  <c r="S2226" i="1"/>
  <c r="W2226" i="1" s="1"/>
  <c r="U2225" i="1"/>
  <c r="Y2225" i="1" s="1"/>
  <c r="I2225" i="1" s="1"/>
  <c r="R2224" i="1"/>
  <c r="V2224" i="1" s="1"/>
  <c r="R2222" i="1"/>
  <c r="V2222" i="1" s="1"/>
  <c r="I2222" i="1" s="1"/>
  <c r="AC2206" i="1"/>
  <c r="AD2206" i="1" s="1"/>
  <c r="AC2205" i="1"/>
  <c r="AD2205" i="1" s="1"/>
  <c r="AA2203" i="1"/>
  <c r="AB2203" i="1" s="1"/>
  <c r="L2203" i="1" s="1"/>
  <c r="AF2202" i="1"/>
  <c r="AG2202" i="1" s="1"/>
  <c r="AF2201" i="1"/>
  <c r="AG2201" i="1" s="1"/>
  <c r="K2201" i="1" s="1"/>
  <c r="AF2200" i="1"/>
  <c r="AG2200" i="1" s="1"/>
  <c r="AC2199" i="1"/>
  <c r="AD2199" i="1" s="1"/>
  <c r="AH2198" i="1"/>
  <c r="AI2198" i="1" s="1"/>
  <c r="K2198" i="1" s="1"/>
  <c r="AH2197" i="1"/>
  <c r="AI2197" i="1" s="1"/>
  <c r="K2197" i="1" s="1"/>
  <c r="AH2196" i="1"/>
  <c r="AI2196" i="1" s="1"/>
  <c r="K2196" i="1" s="1"/>
  <c r="U2193" i="1"/>
  <c r="Y2193" i="1" s="1"/>
  <c r="S2191" i="1"/>
  <c r="W2191" i="1" s="1"/>
  <c r="R2190" i="1"/>
  <c r="V2190" i="1" s="1"/>
  <c r="T2189" i="1"/>
  <c r="X2189" i="1" s="1"/>
  <c r="S2188" i="1"/>
  <c r="W2188" i="1" s="1"/>
  <c r="T2175" i="1"/>
  <c r="X2175" i="1" s="1"/>
  <c r="T2173" i="1"/>
  <c r="X2173" i="1" s="1"/>
  <c r="I2173" i="1" s="1"/>
  <c r="S2171" i="1"/>
  <c r="W2171" i="1" s="1"/>
  <c r="R2171" i="1"/>
  <c r="V2171" i="1" s="1"/>
  <c r="I2171" i="1" s="1"/>
  <c r="T2171" i="1"/>
  <c r="X2171" i="1" s="1"/>
  <c r="U2166" i="1"/>
  <c r="Y2166" i="1" s="1"/>
  <c r="AA2166" i="1"/>
  <c r="AB2166" i="1" s="1"/>
  <c r="AC2166" i="1"/>
  <c r="AD2166" i="1" s="1"/>
  <c r="L2166" i="1" s="1"/>
  <c r="R2163" i="1"/>
  <c r="V2163" i="1" s="1"/>
  <c r="AF2158" i="1"/>
  <c r="AG2158" i="1" s="1"/>
  <c r="K2158" i="1" s="1"/>
  <c r="AH2158" i="1"/>
  <c r="AI2158" i="1" s="1"/>
  <c r="R2141" i="1"/>
  <c r="V2141" i="1" s="1"/>
  <c r="R2140" i="1"/>
  <c r="V2140" i="1" s="1"/>
  <c r="I2140" i="1" s="1"/>
  <c r="AH2140" i="1"/>
  <c r="AI2140" i="1" s="1"/>
  <c r="S2140" i="1"/>
  <c r="W2140" i="1" s="1"/>
  <c r="AA2140" i="1"/>
  <c r="AB2140" i="1" s="1"/>
  <c r="L2140" i="1" s="1"/>
  <c r="AC2138" i="1"/>
  <c r="AD2138" i="1" s="1"/>
  <c r="L2138" i="1" s="1"/>
  <c r="U2136" i="1"/>
  <c r="Y2136" i="1" s="1"/>
  <c r="AH2133" i="1"/>
  <c r="AI2133" i="1" s="1"/>
  <c r="AA2131" i="1"/>
  <c r="AB2131" i="1" s="1"/>
  <c r="L2131" i="1" s="1"/>
  <c r="AH2131" i="1"/>
  <c r="AI2131" i="1" s="1"/>
  <c r="T2129" i="1"/>
  <c r="X2129" i="1" s="1"/>
  <c r="AH2128" i="1"/>
  <c r="AI2128" i="1" s="1"/>
  <c r="K2128" i="1" s="1"/>
  <c r="R2128" i="1"/>
  <c r="V2128" i="1" s="1"/>
  <c r="T2128" i="1"/>
  <c r="X2128" i="1" s="1"/>
  <c r="AA2128" i="1"/>
  <c r="AB2128" i="1" s="1"/>
  <c r="AF2122" i="1"/>
  <c r="AG2122" i="1" s="1"/>
  <c r="K2122" i="1" s="1"/>
  <c r="R2116" i="1"/>
  <c r="V2116" i="1" s="1"/>
  <c r="AC2100" i="1"/>
  <c r="AD2100" i="1" s="1"/>
  <c r="L2100" i="1" s="1"/>
  <c r="AF2100" i="1"/>
  <c r="AG2100" i="1" s="1"/>
  <c r="AF2096" i="1"/>
  <c r="AG2096" i="1" s="1"/>
  <c r="K2096" i="1" s="1"/>
  <c r="R2087" i="1"/>
  <c r="V2087" i="1" s="1"/>
  <c r="U2076" i="1"/>
  <c r="Y2076" i="1" s="1"/>
  <c r="R2076" i="1"/>
  <c r="V2076" i="1" s="1"/>
  <c r="S2076" i="1"/>
  <c r="W2076" i="1" s="1"/>
  <c r="T2076" i="1"/>
  <c r="X2076" i="1" s="1"/>
  <c r="AA2076" i="1"/>
  <c r="AB2076" i="1" s="1"/>
  <c r="AF2076" i="1"/>
  <c r="AG2076" i="1" s="1"/>
  <c r="T2071" i="1"/>
  <c r="X2071" i="1" s="1"/>
  <c r="T2416" i="1"/>
  <c r="X2416" i="1" s="1"/>
  <c r="I2416" i="1" s="1"/>
  <c r="T2376" i="1"/>
  <c r="X2376" i="1" s="1"/>
  <c r="S2353" i="1"/>
  <c r="W2353" i="1" s="1"/>
  <c r="S2349" i="1"/>
  <c r="W2349" i="1" s="1"/>
  <c r="AA2343" i="1"/>
  <c r="AB2343" i="1" s="1"/>
  <c r="T2335" i="1"/>
  <c r="X2335" i="1" s="1"/>
  <c r="I2335" i="1" s="1"/>
  <c r="AF2331" i="1"/>
  <c r="AG2331" i="1" s="1"/>
  <c r="K2331" i="1" s="1"/>
  <c r="R2328" i="1"/>
  <c r="V2328" i="1" s="1"/>
  <c r="AA2319" i="1"/>
  <c r="AB2319" i="1" s="1"/>
  <c r="R2316" i="1"/>
  <c r="V2316" i="1" s="1"/>
  <c r="AA2313" i="1"/>
  <c r="AB2313" i="1" s="1"/>
  <c r="L2313" i="1" s="1"/>
  <c r="AA2312" i="1"/>
  <c r="AB2312" i="1" s="1"/>
  <c r="L2312" i="1" s="1"/>
  <c r="T2309" i="1"/>
  <c r="X2309" i="1" s="1"/>
  <c r="AA2308" i="1"/>
  <c r="AB2308" i="1" s="1"/>
  <c r="T2303" i="1"/>
  <c r="X2303" i="1" s="1"/>
  <c r="AC2300" i="1"/>
  <c r="AD2300" i="1" s="1"/>
  <c r="L2300" i="1" s="1"/>
  <c r="AC2299" i="1"/>
  <c r="AD2299" i="1" s="1"/>
  <c r="L2299" i="1" s="1"/>
  <c r="R2296" i="1"/>
  <c r="V2296" i="1" s="1"/>
  <c r="T2288" i="1"/>
  <c r="X2288" i="1" s="1"/>
  <c r="I2288" i="1" s="1"/>
  <c r="AA2287" i="1"/>
  <c r="AB2287" i="1" s="1"/>
  <c r="L2287" i="1" s="1"/>
  <c r="T2282" i="1"/>
  <c r="X2282" i="1" s="1"/>
  <c r="AC2281" i="1"/>
  <c r="AD2281" i="1" s="1"/>
  <c r="T2277" i="1"/>
  <c r="X2277" i="1" s="1"/>
  <c r="AA2276" i="1"/>
  <c r="AB2276" i="1" s="1"/>
  <c r="AA2275" i="1"/>
  <c r="AB2275" i="1" s="1"/>
  <c r="T2270" i="1"/>
  <c r="X2270" i="1" s="1"/>
  <c r="T2263" i="1"/>
  <c r="X2263" i="1" s="1"/>
  <c r="R2261" i="1"/>
  <c r="V2261" i="1" s="1"/>
  <c r="R2258" i="1"/>
  <c r="V2258" i="1" s="1"/>
  <c r="I2258" i="1" s="1"/>
  <c r="R2256" i="1"/>
  <c r="V2256" i="1" s="1"/>
  <c r="S2254" i="1"/>
  <c r="W2254" i="1" s="1"/>
  <c r="U2253" i="1"/>
  <c r="Y2253" i="1" s="1"/>
  <c r="S2249" i="1"/>
  <c r="W2249" i="1" s="1"/>
  <c r="AH2247" i="1"/>
  <c r="AI2247" i="1" s="1"/>
  <c r="AF2246" i="1"/>
  <c r="AG2246" i="1" s="1"/>
  <c r="K2246" i="1" s="1"/>
  <c r="AH2244" i="1"/>
  <c r="AI2244" i="1" s="1"/>
  <c r="AF2243" i="1"/>
  <c r="AG2243" i="1" s="1"/>
  <c r="K2243" i="1" s="1"/>
  <c r="AC2242" i="1"/>
  <c r="AD2242" i="1" s="1"/>
  <c r="L2242" i="1" s="1"/>
  <c r="AC2241" i="1"/>
  <c r="AD2241" i="1" s="1"/>
  <c r="AF2240" i="1"/>
  <c r="AG2240" i="1" s="1"/>
  <c r="K2240" i="1" s="1"/>
  <c r="AC2239" i="1"/>
  <c r="AD2239" i="1" s="1"/>
  <c r="L2239" i="1" s="1"/>
  <c r="AA2238" i="1"/>
  <c r="AB2238" i="1" s="1"/>
  <c r="L2238" i="1" s="1"/>
  <c r="AA2237" i="1"/>
  <c r="AB2237" i="1" s="1"/>
  <c r="AF2236" i="1"/>
  <c r="AG2236" i="1" s="1"/>
  <c r="AC2235" i="1"/>
  <c r="AD2235" i="1" s="1"/>
  <c r="L2235" i="1" s="1"/>
  <c r="AA2234" i="1"/>
  <c r="AB2234" i="1" s="1"/>
  <c r="L2234" i="1" s="1"/>
  <c r="AC2233" i="1"/>
  <c r="AD2233" i="1" s="1"/>
  <c r="L2233" i="1" s="1"/>
  <c r="AH2232" i="1"/>
  <c r="AI2232" i="1" s="1"/>
  <c r="K2232" i="1" s="1"/>
  <c r="AF2231" i="1"/>
  <c r="AG2231" i="1" s="1"/>
  <c r="K2231" i="1" s="1"/>
  <c r="AC2230" i="1"/>
  <c r="AD2230" i="1" s="1"/>
  <c r="L2230" i="1" s="1"/>
  <c r="AH2228" i="1"/>
  <c r="AI2228" i="1" s="1"/>
  <c r="AF2227" i="1"/>
  <c r="AG2227" i="1" s="1"/>
  <c r="K2227" i="1" s="1"/>
  <c r="AC2226" i="1"/>
  <c r="AD2226" i="1" s="1"/>
  <c r="S2221" i="1"/>
  <c r="W2221" i="1" s="1"/>
  <c r="S2218" i="1"/>
  <c r="W2218" i="1" s="1"/>
  <c r="R2216" i="1"/>
  <c r="V2216" i="1" s="1"/>
  <c r="I2216" i="1" s="1"/>
  <c r="R2214" i="1"/>
  <c r="V2214" i="1" s="1"/>
  <c r="R2212" i="1"/>
  <c r="V2212" i="1" s="1"/>
  <c r="R2210" i="1"/>
  <c r="V2210" i="1" s="1"/>
  <c r="R2207" i="1"/>
  <c r="V2207" i="1" s="1"/>
  <c r="T2206" i="1"/>
  <c r="X2206" i="1" s="1"/>
  <c r="R2205" i="1"/>
  <c r="V2205" i="1" s="1"/>
  <c r="I2205" i="1" s="1"/>
  <c r="T2203" i="1"/>
  <c r="X2203" i="1" s="1"/>
  <c r="AA2202" i="1"/>
  <c r="AB2202" i="1" s="1"/>
  <c r="AA2201" i="1"/>
  <c r="AB2201" i="1" s="1"/>
  <c r="L2201" i="1" s="1"/>
  <c r="AA2200" i="1"/>
  <c r="AB2200" i="1" s="1"/>
  <c r="AC2198" i="1"/>
  <c r="AD2198" i="1" s="1"/>
  <c r="L2198" i="1" s="1"/>
  <c r="AC2197" i="1"/>
  <c r="AD2197" i="1" s="1"/>
  <c r="L2197" i="1" s="1"/>
  <c r="AC2196" i="1"/>
  <c r="AD2196" i="1" s="1"/>
  <c r="L2196" i="1" s="1"/>
  <c r="AF2192" i="1"/>
  <c r="AG2192" i="1" s="1"/>
  <c r="K2192" i="1" s="1"/>
  <c r="R2182" i="1"/>
  <c r="V2182" i="1" s="1"/>
  <c r="T2174" i="1"/>
  <c r="X2174" i="1" s="1"/>
  <c r="AF2170" i="1"/>
  <c r="AG2170" i="1" s="1"/>
  <c r="K2170" i="1" s="1"/>
  <c r="S2168" i="1"/>
  <c r="W2168" i="1" s="1"/>
  <c r="AA2168" i="1"/>
  <c r="AB2168" i="1" s="1"/>
  <c r="L2168" i="1" s="1"/>
  <c r="S2167" i="1"/>
  <c r="W2167" i="1" s="1"/>
  <c r="T2167" i="1"/>
  <c r="X2167" i="1" s="1"/>
  <c r="U2164" i="1"/>
  <c r="Y2164" i="1" s="1"/>
  <c r="AH2162" i="1"/>
  <c r="AI2162" i="1" s="1"/>
  <c r="K2162" i="1" s="1"/>
  <c r="S2159" i="1"/>
  <c r="W2159" i="1" s="1"/>
  <c r="I2159" i="1" s="1"/>
  <c r="AF2159" i="1"/>
  <c r="AG2159" i="1" s="1"/>
  <c r="K2159" i="1" s="1"/>
  <c r="AH2159" i="1"/>
  <c r="AI2159" i="1" s="1"/>
  <c r="T2156" i="1"/>
  <c r="X2156" i="1" s="1"/>
  <c r="I2156" i="1" s="1"/>
  <c r="U2148" i="1"/>
  <c r="Y2148" i="1" s="1"/>
  <c r="AA2147" i="1"/>
  <c r="AB2147" i="1" s="1"/>
  <c r="L2147" i="1" s="1"/>
  <c r="R2138" i="1"/>
  <c r="V2138" i="1" s="1"/>
  <c r="R2137" i="1"/>
  <c r="V2137" i="1" s="1"/>
  <c r="AC2137" i="1"/>
  <c r="AD2137" i="1" s="1"/>
  <c r="L2137" i="1" s="1"/>
  <c r="AA2135" i="1"/>
  <c r="AB2135" i="1" s="1"/>
  <c r="L2135" i="1" s="1"/>
  <c r="AC2135" i="1"/>
  <c r="AD2135" i="1" s="1"/>
  <c r="AH2135" i="1"/>
  <c r="AI2135" i="1" s="1"/>
  <c r="AF2133" i="1"/>
  <c r="AG2133" i="1" s="1"/>
  <c r="K2133" i="1" s="1"/>
  <c r="R2127" i="1"/>
  <c r="V2127" i="1" s="1"/>
  <c r="I2127" i="1" s="1"/>
  <c r="T2122" i="1"/>
  <c r="X2122" i="1" s="1"/>
  <c r="AA2120" i="1"/>
  <c r="AB2120" i="1" s="1"/>
  <c r="L2120" i="1" s="1"/>
  <c r="AA2114" i="1"/>
  <c r="AB2114" i="1" s="1"/>
  <c r="L2114" i="1" s="1"/>
  <c r="R2114" i="1"/>
  <c r="V2114" i="1" s="1"/>
  <c r="AF2114" i="1"/>
  <c r="AG2114" i="1" s="1"/>
  <c r="K2114" i="1" s="1"/>
  <c r="AF2111" i="1"/>
  <c r="AG2111" i="1" s="1"/>
  <c r="AA2107" i="1"/>
  <c r="AB2107" i="1" s="1"/>
  <c r="AC2107" i="1"/>
  <c r="AD2107" i="1" s="1"/>
  <c r="L2107" i="1" s="1"/>
  <c r="R2103" i="1"/>
  <c r="V2103" i="1" s="1"/>
  <c r="I2103" i="1" s="1"/>
  <c r="R2101" i="1"/>
  <c r="V2101" i="1" s="1"/>
  <c r="I2101" i="1" s="1"/>
  <c r="AH2101" i="1"/>
  <c r="AI2101" i="1" s="1"/>
  <c r="T2101" i="1"/>
  <c r="X2101" i="1" s="1"/>
  <c r="U2101" i="1"/>
  <c r="Y2101" i="1" s="1"/>
  <c r="AA2101" i="1"/>
  <c r="AB2101" i="1" s="1"/>
  <c r="L2101" i="1" s="1"/>
  <c r="S2084" i="1"/>
  <c r="W2084" i="1" s="1"/>
  <c r="AA2084" i="1"/>
  <c r="AB2084" i="1" s="1"/>
  <c r="L2084" i="1" s="1"/>
  <c r="AC2084" i="1"/>
  <c r="AD2084" i="1" s="1"/>
  <c r="AF2084" i="1"/>
  <c r="AG2084" i="1" s="1"/>
  <c r="K2084" i="1" s="1"/>
  <c r="R2071" i="1"/>
  <c r="V2071" i="1" s="1"/>
  <c r="I2071" i="1" s="1"/>
  <c r="AA2071" i="1"/>
  <c r="AB2071" i="1" s="1"/>
  <c r="L2071" i="1" s="1"/>
  <c r="AC2071" i="1"/>
  <c r="AD2071" i="1" s="1"/>
  <c r="AF2071" i="1"/>
  <c r="AG2071" i="1" s="1"/>
  <c r="K2071" i="1" s="1"/>
  <c r="AH2071" i="1"/>
  <c r="AI2071" i="1" s="1"/>
  <c r="S2067" i="1"/>
  <c r="W2067" i="1" s="1"/>
  <c r="T2067" i="1"/>
  <c r="X2067" i="1" s="1"/>
  <c r="AA2067" i="1"/>
  <c r="AB2067" i="1" s="1"/>
  <c r="AC2067" i="1"/>
  <c r="AD2067" i="1" s="1"/>
  <c r="L2067" i="1" s="1"/>
  <c r="AF2067" i="1"/>
  <c r="AG2067" i="1" s="1"/>
  <c r="AH2067" i="1"/>
  <c r="AI2067" i="1" s="1"/>
  <c r="K2067" i="1" s="1"/>
  <c r="R2061" i="1"/>
  <c r="V2061" i="1" s="1"/>
  <c r="T2031" i="1"/>
  <c r="X2031" i="1" s="1"/>
  <c r="U2031" i="1"/>
  <c r="Y2031" i="1" s="1"/>
  <c r="T2019" i="1"/>
  <c r="X2019" i="1" s="1"/>
  <c r="I2019" i="1" s="1"/>
  <c r="U2019" i="1"/>
  <c r="Y2019" i="1" s="1"/>
  <c r="T2404" i="1"/>
  <c r="X2404" i="1" s="1"/>
  <c r="T2396" i="1"/>
  <c r="X2396" i="1" s="1"/>
  <c r="I2396" i="1" s="1"/>
  <c r="R2379" i="1"/>
  <c r="V2379" i="1" s="1"/>
  <c r="I2379" i="1" s="1"/>
  <c r="T2359" i="1"/>
  <c r="X2359" i="1" s="1"/>
  <c r="U2357" i="1"/>
  <c r="Y2357" i="1" s="1"/>
  <c r="I2357" i="1" s="1"/>
  <c r="T2338" i="1"/>
  <c r="X2338" i="1" s="1"/>
  <c r="I2338" i="1" s="1"/>
  <c r="T2333" i="1"/>
  <c r="X2333" i="1" s="1"/>
  <c r="I2333" i="1" s="1"/>
  <c r="AC2331" i="1"/>
  <c r="AD2331" i="1" s="1"/>
  <c r="T2326" i="1"/>
  <c r="X2326" i="1" s="1"/>
  <c r="I2326" i="1" s="1"/>
  <c r="S2322" i="1"/>
  <c r="W2322" i="1" s="1"/>
  <c r="R2313" i="1"/>
  <c r="V2313" i="1" s="1"/>
  <c r="I2313" i="1" s="1"/>
  <c r="S2310" i="1"/>
  <c r="W2310" i="1" s="1"/>
  <c r="I2310" i="1" s="1"/>
  <c r="R2309" i="1"/>
  <c r="V2309" i="1" s="1"/>
  <c r="I2309" i="1" s="1"/>
  <c r="T2308" i="1"/>
  <c r="X2308" i="1" s="1"/>
  <c r="I2308" i="1" s="1"/>
  <c r="T2306" i="1"/>
  <c r="X2306" i="1" s="1"/>
  <c r="T2301" i="1"/>
  <c r="X2301" i="1" s="1"/>
  <c r="AA2300" i="1"/>
  <c r="AB2300" i="1" s="1"/>
  <c r="T2294" i="1"/>
  <c r="X2294" i="1" s="1"/>
  <c r="S2290" i="1"/>
  <c r="W2290" i="1" s="1"/>
  <c r="I2290" i="1" s="1"/>
  <c r="R2284" i="1"/>
  <c r="V2284" i="1" s="1"/>
  <c r="AA2281" i="1"/>
  <c r="AB2281" i="1" s="1"/>
  <c r="L2281" i="1" s="1"/>
  <c r="AH2278" i="1"/>
  <c r="AI2278" i="1" s="1"/>
  <c r="K2278" i="1" s="1"/>
  <c r="R2277" i="1"/>
  <c r="V2277" i="1" s="1"/>
  <c r="T2276" i="1"/>
  <c r="X2276" i="1" s="1"/>
  <c r="I2276" i="1" s="1"/>
  <c r="T2271" i="1"/>
  <c r="X2271" i="1" s="1"/>
  <c r="I2271" i="1" s="1"/>
  <c r="S2263" i="1"/>
  <c r="W2263" i="1" s="1"/>
  <c r="R2260" i="1"/>
  <c r="V2260" i="1" s="1"/>
  <c r="S2258" i="1"/>
  <c r="W2258" i="1" s="1"/>
  <c r="U2257" i="1"/>
  <c r="Y2257" i="1" s="1"/>
  <c r="S2253" i="1"/>
  <c r="W2253" i="1" s="1"/>
  <c r="AF2247" i="1"/>
  <c r="AG2247" i="1" s="1"/>
  <c r="K2247" i="1" s="1"/>
  <c r="AC2246" i="1"/>
  <c r="AD2246" i="1" s="1"/>
  <c r="AF2244" i="1"/>
  <c r="AG2244" i="1" s="1"/>
  <c r="K2244" i="1" s="1"/>
  <c r="AC2243" i="1"/>
  <c r="AD2243" i="1" s="1"/>
  <c r="AA2242" i="1"/>
  <c r="AB2242" i="1" s="1"/>
  <c r="AA2241" i="1"/>
  <c r="AB2241" i="1" s="1"/>
  <c r="L2241" i="1" s="1"/>
  <c r="AC2240" i="1"/>
  <c r="AD2240" i="1" s="1"/>
  <c r="T2237" i="1"/>
  <c r="X2237" i="1" s="1"/>
  <c r="I2237" i="1" s="1"/>
  <c r="AC2236" i="1"/>
  <c r="AD2236" i="1" s="1"/>
  <c r="L2236" i="1" s="1"/>
  <c r="AA2233" i="1"/>
  <c r="AB2233" i="1" s="1"/>
  <c r="AF2232" i="1"/>
  <c r="AG2232" i="1" s="1"/>
  <c r="AC2231" i="1"/>
  <c r="AD2231" i="1" s="1"/>
  <c r="AA2230" i="1"/>
  <c r="AB2230" i="1" s="1"/>
  <c r="AF2228" i="1"/>
  <c r="AG2228" i="1" s="1"/>
  <c r="K2228" i="1" s="1"/>
  <c r="AC2227" i="1"/>
  <c r="AD2227" i="1" s="1"/>
  <c r="AA2226" i="1"/>
  <c r="AB2226" i="1" s="1"/>
  <c r="L2226" i="1" s="1"/>
  <c r="U2217" i="1"/>
  <c r="Y2217" i="1" s="1"/>
  <c r="S2214" i="1"/>
  <c r="W2214" i="1" s="1"/>
  <c r="S2210" i="1"/>
  <c r="W2210" i="1" s="1"/>
  <c r="R2201" i="1"/>
  <c r="V2201" i="1" s="1"/>
  <c r="I2201" i="1" s="1"/>
  <c r="T2199" i="1"/>
  <c r="X2199" i="1" s="1"/>
  <c r="AA2198" i="1"/>
  <c r="AB2198" i="1" s="1"/>
  <c r="AA2197" i="1"/>
  <c r="AB2197" i="1" s="1"/>
  <c r="AC2193" i="1"/>
  <c r="AD2193" i="1" s="1"/>
  <c r="AC2192" i="1"/>
  <c r="AD2192" i="1" s="1"/>
  <c r="AF2188" i="1"/>
  <c r="AG2188" i="1" s="1"/>
  <c r="AC2187" i="1"/>
  <c r="AD2187" i="1" s="1"/>
  <c r="AH2186" i="1"/>
  <c r="AI2186" i="1" s="1"/>
  <c r="AH2185" i="1"/>
  <c r="AI2185" i="1" s="1"/>
  <c r="K2185" i="1" s="1"/>
  <c r="S2183" i="1"/>
  <c r="W2183" i="1" s="1"/>
  <c r="S2179" i="1"/>
  <c r="W2179" i="1" s="1"/>
  <c r="AH2179" i="1"/>
  <c r="AI2179" i="1" s="1"/>
  <c r="K2179" i="1" s="1"/>
  <c r="S2175" i="1"/>
  <c r="W2175" i="1" s="1"/>
  <c r="I2175" i="1" s="1"/>
  <c r="R2175" i="1"/>
  <c r="V2175" i="1" s="1"/>
  <c r="AF2172" i="1"/>
  <c r="AG2172" i="1" s="1"/>
  <c r="AC2171" i="1"/>
  <c r="AD2171" i="1" s="1"/>
  <c r="T2169" i="1"/>
  <c r="X2169" i="1" s="1"/>
  <c r="AH2167" i="1"/>
  <c r="AI2167" i="1" s="1"/>
  <c r="K2167" i="1" s="1"/>
  <c r="AH2166" i="1"/>
  <c r="AI2166" i="1" s="1"/>
  <c r="K2166" i="1" s="1"/>
  <c r="AA2165" i="1"/>
  <c r="AB2165" i="1" s="1"/>
  <c r="AC2165" i="1"/>
  <c r="AD2165" i="1" s="1"/>
  <c r="L2165" i="1" s="1"/>
  <c r="S2164" i="1"/>
  <c r="W2164" i="1" s="1"/>
  <c r="AA2164" i="1"/>
  <c r="AB2164" i="1" s="1"/>
  <c r="L2164" i="1" s="1"/>
  <c r="AA2162" i="1"/>
  <c r="AB2162" i="1" s="1"/>
  <c r="AC2158" i="1"/>
  <c r="AD2158" i="1" s="1"/>
  <c r="T2154" i="1"/>
  <c r="X2154" i="1" s="1"/>
  <c r="R2146" i="1"/>
  <c r="V2146" i="1" s="1"/>
  <c r="I2146" i="1" s="1"/>
  <c r="T2142" i="1"/>
  <c r="X2142" i="1" s="1"/>
  <c r="I2142" i="1" s="1"/>
  <c r="AC2142" i="1"/>
  <c r="AD2142" i="1" s="1"/>
  <c r="L2142" i="1" s="1"/>
  <c r="T2125" i="1"/>
  <c r="X2125" i="1" s="1"/>
  <c r="AH2117" i="1"/>
  <c r="AI2117" i="1" s="1"/>
  <c r="K2117" i="1" s="1"/>
  <c r="R2117" i="1"/>
  <c r="V2117" i="1" s="1"/>
  <c r="U2096" i="1"/>
  <c r="Y2096" i="1" s="1"/>
  <c r="T2092" i="1"/>
  <c r="X2092" i="1" s="1"/>
  <c r="I2092" i="1" s="1"/>
  <c r="AA2092" i="1"/>
  <c r="AB2092" i="1" s="1"/>
  <c r="AC2092" i="1"/>
  <c r="AD2092" i="1" s="1"/>
  <c r="L2092" i="1" s="1"/>
  <c r="AF2073" i="1"/>
  <c r="AG2073" i="1" s="1"/>
  <c r="AH2073" i="1"/>
  <c r="AI2073" i="1" s="1"/>
  <c r="K2073" i="1" s="1"/>
  <c r="R2073" i="1"/>
  <c r="V2073" i="1" s="1"/>
  <c r="T2073" i="1"/>
  <c r="X2073" i="1" s="1"/>
  <c r="U2073" i="1"/>
  <c r="Y2073" i="1" s="1"/>
  <c r="I2073" i="1" s="1"/>
  <c r="AC2073" i="1"/>
  <c r="AD2073" i="1" s="1"/>
  <c r="L2073" i="1" s="1"/>
  <c r="T2065" i="1"/>
  <c r="X2065" i="1" s="1"/>
  <c r="I2065" i="1" s="1"/>
  <c r="R2064" i="1"/>
  <c r="V2064" i="1" s="1"/>
  <c r="AH2064" i="1"/>
  <c r="AI2064" i="1" s="1"/>
  <c r="S2064" i="1"/>
  <c r="W2064" i="1" s="1"/>
  <c r="I2064" i="1" s="1"/>
  <c r="T2064" i="1"/>
  <c r="X2064" i="1" s="1"/>
  <c r="AA2064" i="1"/>
  <c r="AB2064" i="1" s="1"/>
  <c r="L2064" i="1" s="1"/>
  <c r="AC2064" i="1"/>
  <c r="AD2064" i="1" s="1"/>
  <c r="R2031" i="1"/>
  <c r="V2031" i="1" s="1"/>
  <c r="I2031" i="1" s="1"/>
  <c r="S2026" i="1"/>
  <c r="W2026" i="1" s="1"/>
  <c r="T2026" i="1"/>
  <c r="X2026" i="1" s="1"/>
  <c r="I2026" i="1" s="1"/>
  <c r="R2019" i="1"/>
  <c r="V2019" i="1" s="1"/>
  <c r="S1973" i="1"/>
  <c r="W1973" i="1" s="1"/>
  <c r="R1973" i="1"/>
  <c r="V1973" i="1" s="1"/>
  <c r="I1973" i="1" s="1"/>
  <c r="AF1973" i="1"/>
  <c r="AG1973" i="1" s="1"/>
  <c r="K1973" i="1" s="1"/>
  <c r="AA1973" i="1"/>
  <c r="AB1973" i="1" s="1"/>
  <c r="L1973" i="1" s="1"/>
  <c r="AH1973" i="1"/>
  <c r="AI1973" i="1" s="1"/>
  <c r="U1960" i="1"/>
  <c r="Y1960" i="1" s="1"/>
  <c r="S1960" i="1"/>
  <c r="W1960" i="1" s="1"/>
  <c r="R1897" i="1"/>
  <c r="V1897" i="1" s="1"/>
  <c r="S1897" i="1"/>
  <c r="W1897" i="1" s="1"/>
  <c r="AA1897" i="1"/>
  <c r="AB1897" i="1" s="1"/>
  <c r="L1897" i="1" s="1"/>
  <c r="AC1897" i="1"/>
  <c r="AD1897" i="1" s="1"/>
  <c r="U1433" i="1"/>
  <c r="Y1433" i="1" s="1"/>
  <c r="I1433" i="1" s="1"/>
  <c r="AC1433" i="1"/>
  <c r="AD1433" i="1" s="1"/>
  <c r="L1433" i="1" s="1"/>
  <c r="AA1433" i="1"/>
  <c r="AB1433" i="1" s="1"/>
  <c r="AF1433" i="1"/>
  <c r="AG1433" i="1" s="1"/>
  <c r="AH1433" i="1"/>
  <c r="AI1433" i="1" s="1"/>
  <c r="K1433" i="1" s="1"/>
  <c r="R2344" i="1"/>
  <c r="V2344" i="1" s="1"/>
  <c r="R2340" i="1"/>
  <c r="V2340" i="1" s="1"/>
  <c r="T2327" i="1"/>
  <c r="X2327" i="1" s="1"/>
  <c r="R2320" i="1"/>
  <c r="V2320" i="1" s="1"/>
  <c r="T2295" i="1"/>
  <c r="X2295" i="1" s="1"/>
  <c r="R2288" i="1"/>
  <c r="V2288" i="1" s="1"/>
  <c r="AH2261" i="1"/>
  <c r="AI2261" i="1" s="1"/>
  <c r="K2261" i="1" s="1"/>
  <c r="U2261" i="1"/>
  <c r="Y2261" i="1" s="1"/>
  <c r="AA2246" i="1"/>
  <c r="AB2246" i="1" s="1"/>
  <c r="L2246" i="1" s="1"/>
  <c r="T2241" i="1"/>
  <c r="X2241" i="1" s="1"/>
  <c r="U2213" i="1"/>
  <c r="Y2213" i="1" s="1"/>
  <c r="U2209" i="1"/>
  <c r="Y2209" i="1" s="1"/>
  <c r="AH2207" i="1"/>
  <c r="AI2207" i="1" s="1"/>
  <c r="K2207" i="1" s="1"/>
  <c r="R2206" i="1"/>
  <c r="V2206" i="1" s="1"/>
  <c r="I2206" i="1" s="1"/>
  <c r="T2205" i="1"/>
  <c r="X2205" i="1" s="1"/>
  <c r="AH2174" i="1"/>
  <c r="AI2174" i="1" s="1"/>
  <c r="K2174" i="1" s="1"/>
  <c r="R2169" i="1"/>
  <c r="V2169" i="1" s="1"/>
  <c r="AA2169" i="1"/>
  <c r="AB2169" i="1" s="1"/>
  <c r="AF2167" i="1"/>
  <c r="AG2167" i="1" s="1"/>
  <c r="AC2161" i="1"/>
  <c r="AD2161" i="1" s="1"/>
  <c r="L2161" i="1" s="1"/>
  <c r="AF2161" i="1"/>
  <c r="AG2161" i="1" s="1"/>
  <c r="S2160" i="1"/>
  <c r="W2160" i="1" s="1"/>
  <c r="AA2160" i="1"/>
  <c r="AB2160" i="1" s="1"/>
  <c r="AC2160" i="1"/>
  <c r="AD2160" i="1" s="1"/>
  <c r="L2160" i="1" s="1"/>
  <c r="AH2137" i="1"/>
  <c r="AI2137" i="1" s="1"/>
  <c r="K2137" i="1" s="1"/>
  <c r="AC2094" i="1"/>
  <c r="AD2094" i="1" s="1"/>
  <c r="L2094" i="1" s="1"/>
  <c r="AA2094" i="1"/>
  <c r="AB2094" i="1" s="1"/>
  <c r="R2090" i="1"/>
  <c r="V2090" i="1" s="1"/>
  <c r="R2082" i="1"/>
  <c r="V2082" i="1" s="1"/>
  <c r="AA2082" i="1"/>
  <c r="AB2082" i="1" s="1"/>
  <c r="L2082" i="1" s="1"/>
  <c r="AC2082" i="1"/>
  <c r="AD2082" i="1" s="1"/>
  <c r="AF2157" i="1"/>
  <c r="AG2157" i="1" s="1"/>
  <c r="AH2157" i="1"/>
  <c r="AI2157" i="1" s="1"/>
  <c r="K2157" i="1" s="1"/>
  <c r="S2139" i="1"/>
  <c r="W2139" i="1" s="1"/>
  <c r="R2139" i="1"/>
  <c r="V2139" i="1" s="1"/>
  <c r="I2139" i="1" s="1"/>
  <c r="AH2139" i="1"/>
  <c r="AI2139" i="1" s="1"/>
  <c r="AA2130" i="1"/>
  <c r="AB2130" i="1" s="1"/>
  <c r="R2130" i="1"/>
  <c r="V2130" i="1" s="1"/>
  <c r="AA2086" i="1"/>
  <c r="AB2086" i="1" s="1"/>
  <c r="L2086" i="1" s="1"/>
  <c r="AC2086" i="1"/>
  <c r="AD2086" i="1" s="1"/>
  <c r="AF2086" i="1"/>
  <c r="AG2086" i="1" s="1"/>
  <c r="K2086" i="1" s="1"/>
  <c r="AA2070" i="1"/>
  <c r="AB2070" i="1" s="1"/>
  <c r="L2070" i="1" s="1"/>
  <c r="AC2070" i="1"/>
  <c r="AD2070" i="1" s="1"/>
  <c r="AF2070" i="1"/>
  <c r="AG2070" i="1" s="1"/>
  <c r="K2070" i="1" s="1"/>
  <c r="AA2017" i="1"/>
  <c r="AB2017" i="1" s="1"/>
  <c r="AF2017" i="1"/>
  <c r="AG2017" i="1" s="1"/>
  <c r="AH2017" i="1"/>
  <c r="AI2017" i="1" s="1"/>
  <c r="K2017" i="1" s="1"/>
  <c r="AA1686" i="1"/>
  <c r="AB1686" i="1" s="1"/>
  <c r="AF1686" i="1"/>
  <c r="AG1686" i="1" s="1"/>
  <c r="R2312" i="1"/>
  <c r="V2312" i="1" s="1"/>
  <c r="I2312" i="1" s="1"/>
  <c r="R2300" i="1"/>
  <c r="V2300" i="1" s="1"/>
  <c r="AF2288" i="1"/>
  <c r="AG2288" i="1" s="1"/>
  <c r="T2287" i="1"/>
  <c r="X2287" i="1" s="1"/>
  <c r="S2282" i="1"/>
  <c r="W2282" i="1" s="1"/>
  <c r="S2270" i="1"/>
  <c r="W2270" i="1" s="1"/>
  <c r="AC2261" i="1"/>
  <c r="AD2261" i="1" s="1"/>
  <c r="L2261" i="1" s="1"/>
  <c r="R2242" i="1"/>
  <c r="V2242" i="1" s="1"/>
  <c r="R2240" i="1"/>
  <c r="V2240" i="1" s="1"/>
  <c r="S2238" i="1"/>
  <c r="W2238" i="1" s="1"/>
  <c r="U2237" i="1"/>
  <c r="Y2237" i="1" s="1"/>
  <c r="R2236" i="1"/>
  <c r="V2236" i="1" s="1"/>
  <c r="R2234" i="1"/>
  <c r="V2234" i="1" s="1"/>
  <c r="AC2207" i="1"/>
  <c r="AD2207" i="1" s="1"/>
  <c r="L2207" i="1" s="1"/>
  <c r="AH2206" i="1"/>
  <c r="AI2206" i="1" s="1"/>
  <c r="AH2205" i="1"/>
  <c r="AI2205" i="1" s="1"/>
  <c r="S2203" i="1"/>
  <c r="W2203" i="1" s="1"/>
  <c r="S2202" i="1"/>
  <c r="W2202" i="1" s="1"/>
  <c r="R2198" i="1"/>
  <c r="V2198" i="1" s="1"/>
  <c r="T2197" i="1"/>
  <c r="X2197" i="1" s="1"/>
  <c r="I2197" i="1" s="1"/>
  <c r="T2170" i="1"/>
  <c r="X2170" i="1" s="1"/>
  <c r="AA2170" i="1"/>
  <c r="AB2170" i="1" s="1"/>
  <c r="L2170" i="1" s="1"/>
  <c r="S2148" i="1"/>
  <c r="W2148" i="1" s="1"/>
  <c r="AC2147" i="1"/>
  <c r="AD2147" i="1" s="1"/>
  <c r="AF2147" i="1"/>
  <c r="AG2147" i="1" s="1"/>
  <c r="K2147" i="1" s="1"/>
  <c r="T2133" i="1"/>
  <c r="X2133" i="1" s="1"/>
  <c r="AC2120" i="1"/>
  <c r="AD2120" i="1" s="1"/>
  <c r="AF2120" i="1"/>
  <c r="AG2120" i="1" s="1"/>
  <c r="K2120" i="1" s="1"/>
  <c r="AA2115" i="1"/>
  <c r="AB2115" i="1" s="1"/>
  <c r="AC2115" i="1"/>
  <c r="AD2115" i="1" s="1"/>
  <c r="L2115" i="1" s="1"/>
  <c r="AH2115" i="1"/>
  <c r="AI2115" i="1" s="1"/>
  <c r="K2115" i="1" s="1"/>
  <c r="AA2068" i="1"/>
  <c r="AB2068" i="1" s="1"/>
  <c r="AC2068" i="1"/>
  <c r="AD2068" i="1" s="1"/>
  <c r="L2068" i="1" s="1"/>
  <c r="AH2068" i="1"/>
  <c r="AI2068" i="1" s="1"/>
  <c r="K2068" i="1" s="1"/>
  <c r="AF2020" i="1"/>
  <c r="AG2020" i="1" s="1"/>
  <c r="K2020" i="1" s="1"/>
  <c r="AH2020" i="1"/>
  <c r="AI2020" i="1" s="1"/>
  <c r="T2015" i="1"/>
  <c r="X2015" i="1" s="1"/>
  <c r="U2015" i="1"/>
  <c r="Y2015" i="1" s="1"/>
  <c r="I2015" i="1" s="1"/>
  <c r="S1989" i="1"/>
  <c r="W1989" i="1" s="1"/>
  <c r="R1989" i="1"/>
  <c r="V1989" i="1" s="1"/>
  <c r="AF1989" i="1"/>
  <c r="AG1989" i="1" s="1"/>
  <c r="AA1989" i="1"/>
  <c r="AB1989" i="1" s="1"/>
  <c r="AH1989" i="1"/>
  <c r="AI1989" i="1" s="1"/>
  <c r="K1989" i="1" s="1"/>
  <c r="R2350" i="1"/>
  <c r="V2350" i="1" s="1"/>
  <c r="I2350" i="1" s="1"/>
  <c r="S2338" i="1"/>
  <c r="W2338" i="1" s="1"/>
  <c r="R2332" i="1"/>
  <c r="V2332" i="1" s="1"/>
  <c r="I2332" i="1" s="1"/>
  <c r="S2326" i="1"/>
  <c r="W2326" i="1" s="1"/>
  <c r="S2306" i="1"/>
  <c r="W2306" i="1" s="1"/>
  <c r="S2294" i="1"/>
  <c r="W2294" i="1" s="1"/>
  <c r="AC2282" i="1"/>
  <c r="AD2282" i="1" s="1"/>
  <c r="L2282" i="1" s="1"/>
  <c r="R2280" i="1"/>
  <c r="V2280" i="1" s="1"/>
  <c r="I2280" i="1" s="1"/>
  <c r="AC2270" i="1"/>
  <c r="AD2270" i="1" s="1"/>
  <c r="L2270" i="1" s="1"/>
  <c r="R2268" i="1"/>
  <c r="V2268" i="1" s="1"/>
  <c r="T2267" i="1"/>
  <c r="X2267" i="1" s="1"/>
  <c r="R2266" i="1"/>
  <c r="V2266" i="1" s="1"/>
  <c r="R2246" i="1"/>
  <c r="V2246" i="1" s="1"/>
  <c r="I2246" i="1" s="1"/>
  <c r="R2244" i="1"/>
  <c r="V2244" i="1" s="1"/>
  <c r="S2242" i="1"/>
  <c r="W2242" i="1" s="1"/>
  <c r="U2241" i="1"/>
  <c r="Y2241" i="1" s="1"/>
  <c r="AH2238" i="1"/>
  <c r="AI2238" i="1" s="1"/>
  <c r="S2237" i="1"/>
  <c r="W2237" i="1" s="1"/>
  <c r="S2234" i="1"/>
  <c r="W2234" i="1" s="1"/>
  <c r="I2234" i="1" s="1"/>
  <c r="U2233" i="1"/>
  <c r="Y2233" i="1" s="1"/>
  <c r="I2233" i="1" s="1"/>
  <c r="R2232" i="1"/>
  <c r="V2232" i="1" s="1"/>
  <c r="R2230" i="1"/>
  <c r="V2230" i="1" s="1"/>
  <c r="R2228" i="1"/>
  <c r="V2228" i="1" s="1"/>
  <c r="I2228" i="1" s="1"/>
  <c r="R2226" i="1"/>
  <c r="V2226" i="1" s="1"/>
  <c r="I2226" i="1" s="1"/>
  <c r="AA2207" i="1"/>
  <c r="AB2207" i="1" s="1"/>
  <c r="AC2203" i="1"/>
  <c r="AD2203" i="1" s="1"/>
  <c r="AH2202" i="1"/>
  <c r="AI2202" i="1" s="1"/>
  <c r="K2202" i="1" s="1"/>
  <c r="S2199" i="1"/>
  <c r="W2199" i="1" s="1"/>
  <c r="I2199" i="1" s="1"/>
  <c r="S2198" i="1"/>
  <c r="W2198" i="1" s="1"/>
  <c r="S2197" i="1"/>
  <c r="W2197" i="1" s="1"/>
  <c r="S2195" i="1"/>
  <c r="W2195" i="1" s="1"/>
  <c r="R2194" i="1"/>
  <c r="V2194" i="1" s="1"/>
  <c r="T2193" i="1"/>
  <c r="X2193" i="1" s="1"/>
  <c r="U2171" i="1"/>
  <c r="Y2171" i="1" s="1"/>
  <c r="R2166" i="1"/>
  <c r="V2166" i="1" s="1"/>
  <c r="AC2162" i="1"/>
  <c r="AD2162" i="1" s="1"/>
  <c r="L2162" i="1" s="1"/>
  <c r="AF2162" i="1"/>
  <c r="AG2162" i="1" s="1"/>
  <c r="T2158" i="1"/>
  <c r="X2158" i="1" s="1"/>
  <c r="AH2147" i="1"/>
  <c r="AI2147" i="1" s="1"/>
  <c r="R2133" i="1"/>
  <c r="V2133" i="1" s="1"/>
  <c r="I2133" i="1" s="1"/>
  <c r="U2133" i="1"/>
  <c r="Y2133" i="1" s="1"/>
  <c r="AC2133" i="1"/>
  <c r="AD2133" i="1" s="1"/>
  <c r="U2111" i="1"/>
  <c r="Y2111" i="1" s="1"/>
  <c r="S2111" i="1"/>
  <c r="W2111" i="1" s="1"/>
  <c r="T2111" i="1"/>
  <c r="X2111" i="1" s="1"/>
  <c r="I2111" i="1" s="1"/>
  <c r="AA2111" i="1"/>
  <c r="AB2111" i="1" s="1"/>
  <c r="S2097" i="1"/>
  <c r="W2097" i="1" s="1"/>
  <c r="T2097" i="1"/>
  <c r="X2097" i="1" s="1"/>
  <c r="I2097" i="1" s="1"/>
  <c r="AF2097" i="1"/>
  <c r="AG2097" i="1" s="1"/>
  <c r="AC2096" i="1"/>
  <c r="AD2096" i="1" s="1"/>
  <c r="R2096" i="1"/>
  <c r="V2096" i="1" s="1"/>
  <c r="I2096" i="1" s="1"/>
  <c r="T2096" i="1"/>
  <c r="X2096" i="1" s="1"/>
  <c r="AH2096" i="1"/>
  <c r="AI2096" i="1" s="1"/>
  <c r="R2095" i="1"/>
  <c r="V2095" i="1" s="1"/>
  <c r="I2095" i="1" s="1"/>
  <c r="U2072" i="1"/>
  <c r="Y2072" i="1" s="1"/>
  <c r="R2072" i="1"/>
  <c r="V2072" i="1" s="1"/>
  <c r="S2072" i="1"/>
  <c r="W2072" i="1" s="1"/>
  <c r="T2072" i="1"/>
  <c r="X2072" i="1" s="1"/>
  <c r="I2072" i="1" s="1"/>
  <c r="AA2072" i="1"/>
  <c r="AB2072" i="1" s="1"/>
  <c r="AC2072" i="1"/>
  <c r="AD2072" i="1" s="1"/>
  <c r="L2072" i="1" s="1"/>
  <c r="AH2072" i="1"/>
  <c r="AI2072" i="1" s="1"/>
  <c r="K2072" i="1" s="1"/>
  <c r="R2056" i="1"/>
  <c r="V2056" i="1" s="1"/>
  <c r="R2053" i="1"/>
  <c r="V2053" i="1" s="1"/>
  <c r="I2053" i="1" s="1"/>
  <c r="T2053" i="1"/>
  <c r="X2053" i="1" s="1"/>
  <c r="AH2041" i="1"/>
  <c r="AI2041" i="1" s="1"/>
  <c r="R2041" i="1"/>
  <c r="V2041" i="1" s="1"/>
  <c r="I2041" i="1" s="1"/>
  <c r="S2041" i="1"/>
  <c r="W2041" i="1" s="1"/>
  <c r="T2041" i="1"/>
  <c r="X2041" i="1" s="1"/>
  <c r="AA2041" i="1"/>
  <c r="AB2041" i="1" s="1"/>
  <c r="L2041" i="1" s="1"/>
  <c r="AF2041" i="1"/>
  <c r="AG2041" i="1" s="1"/>
  <c r="K2041" i="1" s="1"/>
  <c r="S2015" i="1"/>
  <c r="W2015" i="1" s="1"/>
  <c r="AA1858" i="1"/>
  <c r="AB1858" i="1" s="1"/>
  <c r="AC1858" i="1"/>
  <c r="AD1858" i="1" s="1"/>
  <c r="L1858" i="1" s="1"/>
  <c r="AF1858" i="1"/>
  <c r="AG1858" i="1" s="1"/>
  <c r="AH1858" i="1"/>
  <c r="AI1858" i="1" s="1"/>
  <c r="K1858" i="1" s="1"/>
  <c r="T2145" i="1"/>
  <c r="X2145" i="1" s="1"/>
  <c r="I2145" i="1" s="1"/>
  <c r="S2137" i="1"/>
  <c r="W2137" i="1" s="1"/>
  <c r="S2120" i="1"/>
  <c r="W2120" i="1" s="1"/>
  <c r="R2100" i="1"/>
  <c r="V2100" i="1" s="1"/>
  <c r="T2098" i="1"/>
  <c r="X2098" i="1" s="1"/>
  <c r="I2098" i="1" s="1"/>
  <c r="U2095" i="1"/>
  <c r="Y2095" i="1" s="1"/>
  <c r="U2092" i="1"/>
  <c r="Y2092" i="1" s="1"/>
  <c r="U2087" i="1"/>
  <c r="Y2087" i="1" s="1"/>
  <c r="R2086" i="1"/>
  <c r="V2086" i="1" s="1"/>
  <c r="U2085" i="1"/>
  <c r="Y2085" i="1" s="1"/>
  <c r="U2077" i="1"/>
  <c r="Y2077" i="1" s="1"/>
  <c r="R2075" i="1"/>
  <c r="V2075" i="1" s="1"/>
  <c r="AH2069" i="1"/>
  <c r="AI2069" i="1" s="1"/>
  <c r="R2067" i="1"/>
  <c r="V2067" i="1" s="1"/>
  <c r="U2057" i="1"/>
  <c r="Y2057" i="1" s="1"/>
  <c r="AA2055" i="1"/>
  <c r="AB2055" i="1" s="1"/>
  <c r="AA2052" i="1"/>
  <c r="AB2052" i="1" s="1"/>
  <c r="L2052" i="1" s="1"/>
  <c r="AF2051" i="1"/>
  <c r="AG2051" i="1" s="1"/>
  <c r="K2051" i="1" s="1"/>
  <c r="AH2050" i="1"/>
  <c r="AI2050" i="1" s="1"/>
  <c r="AC2045" i="1"/>
  <c r="AD2045" i="1" s="1"/>
  <c r="L2045" i="1" s="1"/>
  <c r="AH2044" i="1"/>
  <c r="AI2044" i="1" s="1"/>
  <c r="AA2042" i="1"/>
  <c r="AB2042" i="1" s="1"/>
  <c r="U2038" i="1"/>
  <c r="Y2038" i="1" s="1"/>
  <c r="AH2036" i="1"/>
  <c r="AI2036" i="1" s="1"/>
  <c r="K2036" i="1" s="1"/>
  <c r="S2033" i="1"/>
  <c r="W2033" i="1" s="1"/>
  <c r="I2033" i="1" s="1"/>
  <c r="AC2030" i="1"/>
  <c r="AD2030" i="1" s="1"/>
  <c r="AH2029" i="1"/>
  <c r="AI2029" i="1" s="1"/>
  <c r="K2029" i="1" s="1"/>
  <c r="AA2027" i="1"/>
  <c r="AB2027" i="1" s="1"/>
  <c r="L2027" i="1" s="1"/>
  <c r="AC2025" i="1"/>
  <c r="AD2025" i="1" s="1"/>
  <c r="T2020" i="1"/>
  <c r="X2020" i="1" s="1"/>
  <c r="T2011" i="1"/>
  <c r="X2011" i="1" s="1"/>
  <c r="R2011" i="1"/>
  <c r="V2011" i="1" s="1"/>
  <c r="AF2011" i="1"/>
  <c r="AG2011" i="1" s="1"/>
  <c r="AF2010" i="1"/>
  <c r="AG2010" i="1" s="1"/>
  <c r="K2010" i="1" s="1"/>
  <c r="R2010" i="1"/>
  <c r="V2010" i="1" s="1"/>
  <c r="I2010" i="1" s="1"/>
  <c r="AA2010" i="1"/>
  <c r="AB2010" i="1" s="1"/>
  <c r="L2010" i="1" s="1"/>
  <c r="AF2008" i="1"/>
  <c r="AG2008" i="1" s="1"/>
  <c r="K2008" i="1" s="1"/>
  <c r="AC2007" i="1"/>
  <c r="AD2007" i="1" s="1"/>
  <c r="L2007" i="1" s="1"/>
  <c r="AA2006" i="1"/>
  <c r="AB2006" i="1" s="1"/>
  <c r="AC2003" i="1"/>
  <c r="AD2003" i="1" s="1"/>
  <c r="L2003" i="1" s="1"/>
  <c r="R2003" i="1"/>
  <c r="V2003" i="1" s="1"/>
  <c r="AF2003" i="1"/>
  <c r="AG2003" i="1" s="1"/>
  <c r="R2002" i="1"/>
  <c r="V2002" i="1" s="1"/>
  <c r="S2001" i="1"/>
  <c r="W2001" i="1" s="1"/>
  <c r="AF2001" i="1"/>
  <c r="AG2001" i="1" s="1"/>
  <c r="R2001" i="1"/>
  <c r="V2001" i="1" s="1"/>
  <c r="AC1998" i="1"/>
  <c r="AD1998" i="1" s="1"/>
  <c r="AC1986" i="1"/>
  <c r="AD1986" i="1" s="1"/>
  <c r="AC1983" i="1"/>
  <c r="AD1983" i="1" s="1"/>
  <c r="R1983" i="1"/>
  <c r="V1983" i="1" s="1"/>
  <c r="I1983" i="1" s="1"/>
  <c r="AF1983" i="1"/>
  <c r="AG1983" i="1" s="1"/>
  <c r="K1983" i="1" s="1"/>
  <c r="T1983" i="1"/>
  <c r="X1983" i="1" s="1"/>
  <c r="S1977" i="1"/>
  <c r="W1977" i="1" s="1"/>
  <c r="R1977" i="1"/>
  <c r="V1977" i="1" s="1"/>
  <c r="AF1977" i="1"/>
  <c r="AG1977" i="1" s="1"/>
  <c r="AH1967" i="1"/>
  <c r="AI1967" i="1" s="1"/>
  <c r="AC1964" i="1"/>
  <c r="AD1964" i="1" s="1"/>
  <c r="L1964" i="1" s="1"/>
  <c r="R1964" i="1"/>
  <c r="V1964" i="1" s="1"/>
  <c r="AF1964" i="1"/>
  <c r="AG1964" i="1" s="1"/>
  <c r="T1964" i="1"/>
  <c r="X1964" i="1" s="1"/>
  <c r="U1956" i="1"/>
  <c r="Y1956" i="1" s="1"/>
  <c r="R1928" i="1"/>
  <c r="V1928" i="1" s="1"/>
  <c r="I1928" i="1" s="1"/>
  <c r="T1928" i="1"/>
  <c r="X1928" i="1" s="1"/>
  <c r="AF1907" i="1"/>
  <c r="AG1907" i="1" s="1"/>
  <c r="K1907" i="1" s="1"/>
  <c r="R1907" i="1"/>
  <c r="V1907" i="1" s="1"/>
  <c r="I1907" i="1" s="1"/>
  <c r="AH1907" i="1"/>
  <c r="AI1907" i="1" s="1"/>
  <c r="S1907" i="1"/>
  <c r="W1907" i="1" s="1"/>
  <c r="T1907" i="1"/>
  <c r="X1907" i="1" s="1"/>
  <c r="U1907" i="1"/>
  <c r="Y1907" i="1" s="1"/>
  <c r="AA1907" i="1"/>
  <c r="AB1907" i="1" s="1"/>
  <c r="L1907" i="1" s="1"/>
  <c r="S1905" i="1"/>
  <c r="W1905" i="1" s="1"/>
  <c r="T1905" i="1"/>
  <c r="X1905" i="1" s="1"/>
  <c r="I1905" i="1" s="1"/>
  <c r="AA1774" i="1"/>
  <c r="AB1774" i="1" s="1"/>
  <c r="AC1774" i="1"/>
  <c r="AD1774" i="1" s="1"/>
  <c r="L1774" i="1" s="1"/>
  <c r="AF1774" i="1"/>
  <c r="AG1774" i="1" s="1"/>
  <c r="AH1774" i="1"/>
  <c r="AI1774" i="1" s="1"/>
  <c r="K1774" i="1" s="1"/>
  <c r="AC1717" i="1"/>
  <c r="AD1717" i="1" s="1"/>
  <c r="L1717" i="1" s="1"/>
  <c r="AH1717" i="1"/>
  <c r="AI1717" i="1" s="1"/>
  <c r="K1717" i="1" s="1"/>
  <c r="AF1611" i="1"/>
  <c r="AG1611" i="1" s="1"/>
  <c r="R1611" i="1"/>
  <c r="V1611" i="1" s="1"/>
  <c r="U1611" i="1"/>
  <c r="Y1611" i="1" s="1"/>
  <c r="AA1611" i="1"/>
  <c r="AB1611" i="1" s="1"/>
  <c r="T1599" i="1"/>
  <c r="X1599" i="1" s="1"/>
  <c r="I1599" i="1" s="1"/>
  <c r="S1599" i="1"/>
  <c r="W1599" i="1" s="1"/>
  <c r="AH1599" i="1"/>
  <c r="AI1599" i="1" s="1"/>
  <c r="K1599" i="1" s="1"/>
  <c r="AF1589" i="1"/>
  <c r="AG1589" i="1" s="1"/>
  <c r="K1589" i="1" s="1"/>
  <c r="R1589" i="1"/>
  <c r="V1589" i="1" s="1"/>
  <c r="I1589" i="1" s="1"/>
  <c r="U1589" i="1"/>
  <c r="Y1589" i="1" s="1"/>
  <c r="AA1589" i="1"/>
  <c r="AB1589" i="1" s="1"/>
  <c r="L1589" i="1" s="1"/>
  <c r="T2119" i="1"/>
  <c r="X2119" i="1" s="1"/>
  <c r="I2119" i="1" s="1"/>
  <c r="R2118" i="1"/>
  <c r="V2118" i="1" s="1"/>
  <c r="S2113" i="1"/>
  <c r="W2113" i="1" s="1"/>
  <c r="R2102" i="1"/>
  <c r="V2102" i="1" s="1"/>
  <c r="I2102" i="1" s="1"/>
  <c r="R2093" i="1"/>
  <c r="V2093" i="1" s="1"/>
  <c r="AH2085" i="1"/>
  <c r="AI2085" i="1" s="1"/>
  <c r="K2085" i="1" s="1"/>
  <c r="R2085" i="1"/>
  <c r="V2085" i="1" s="1"/>
  <c r="AH2077" i="1"/>
  <c r="AI2077" i="1" s="1"/>
  <c r="R2077" i="1"/>
  <c r="V2077" i="1" s="1"/>
  <c r="I2077" i="1" s="1"/>
  <c r="AC2069" i="1"/>
  <c r="AD2069" i="1" s="1"/>
  <c r="AA2066" i="1"/>
  <c r="AB2066" i="1" s="1"/>
  <c r="L2066" i="1" s="1"/>
  <c r="S2065" i="1"/>
  <c r="W2065" i="1" s="1"/>
  <c r="S2061" i="1"/>
  <c r="W2061" i="1" s="1"/>
  <c r="T2059" i="1"/>
  <c r="X2059" i="1" s="1"/>
  <c r="R2052" i="1"/>
  <c r="V2052" i="1" s="1"/>
  <c r="I2052" i="1" s="1"/>
  <c r="AA2045" i="1"/>
  <c r="AB2045" i="1" s="1"/>
  <c r="AC2044" i="1"/>
  <c r="AD2044" i="1" s="1"/>
  <c r="T2042" i="1"/>
  <c r="X2042" i="1" s="1"/>
  <c r="I2042" i="1" s="1"/>
  <c r="AF2037" i="1"/>
  <c r="AG2037" i="1" s="1"/>
  <c r="K2037" i="1" s="1"/>
  <c r="AF2034" i="1"/>
  <c r="AG2034" i="1" s="1"/>
  <c r="K2034" i="1" s="1"/>
  <c r="AF2032" i="1"/>
  <c r="AG2032" i="1" s="1"/>
  <c r="S2031" i="1"/>
  <c r="W2031" i="1" s="1"/>
  <c r="AA2030" i="1"/>
  <c r="AB2030" i="1" s="1"/>
  <c r="L2030" i="1" s="1"/>
  <c r="AC2029" i="1"/>
  <c r="AD2029" i="1" s="1"/>
  <c r="L2029" i="1" s="1"/>
  <c r="U2027" i="1"/>
  <c r="Y2027" i="1" s="1"/>
  <c r="S2019" i="1"/>
  <c r="W2019" i="1" s="1"/>
  <c r="AH1993" i="1"/>
  <c r="AI1993" i="1" s="1"/>
  <c r="R1969" i="1"/>
  <c r="V1969" i="1" s="1"/>
  <c r="AF1969" i="1"/>
  <c r="AG1969" i="1" s="1"/>
  <c r="AA1967" i="1"/>
  <c r="AB1967" i="1" s="1"/>
  <c r="L1967" i="1" s="1"/>
  <c r="U1952" i="1"/>
  <c r="Y1952" i="1" s="1"/>
  <c r="AC1952" i="1"/>
  <c r="AD1952" i="1" s="1"/>
  <c r="L1952" i="1" s="1"/>
  <c r="AF1952" i="1"/>
  <c r="AG1952" i="1" s="1"/>
  <c r="R1952" i="1"/>
  <c r="V1952" i="1" s="1"/>
  <c r="S1763" i="1"/>
  <c r="W1763" i="1" s="1"/>
  <c r="R1763" i="1"/>
  <c r="V1763" i="1" s="1"/>
  <c r="U1763" i="1"/>
  <c r="Y1763" i="1" s="1"/>
  <c r="I1763" i="1" s="1"/>
  <c r="S1729" i="1"/>
  <c r="W1729" i="1" s="1"/>
  <c r="R1729" i="1"/>
  <c r="V1729" i="1" s="1"/>
  <c r="U1729" i="1"/>
  <c r="Y1729" i="1" s="1"/>
  <c r="I1729" i="1" s="1"/>
  <c r="AF1708" i="1"/>
  <c r="AG1708" i="1" s="1"/>
  <c r="K1708" i="1" s="1"/>
  <c r="S1708" i="1"/>
  <c r="W1708" i="1" s="1"/>
  <c r="AA1708" i="1"/>
  <c r="AB1708" i="1" s="1"/>
  <c r="L1708" i="1" s="1"/>
  <c r="AC1708" i="1"/>
  <c r="AD1708" i="1" s="1"/>
  <c r="U1708" i="1"/>
  <c r="Y1708" i="1" s="1"/>
  <c r="AH1708" i="1"/>
  <c r="AI1708" i="1" s="1"/>
  <c r="T2181" i="1"/>
  <c r="X2181" i="1" s="1"/>
  <c r="U2180" i="1"/>
  <c r="Y2180" i="1" s="1"/>
  <c r="S2156" i="1"/>
  <c r="W2156" i="1" s="1"/>
  <c r="S2155" i="1"/>
  <c r="W2155" i="1" s="1"/>
  <c r="S2154" i="1"/>
  <c r="W2154" i="1" s="1"/>
  <c r="U2152" i="1"/>
  <c r="Y2152" i="1" s="1"/>
  <c r="R2151" i="1"/>
  <c r="V2151" i="1" s="1"/>
  <c r="T2150" i="1"/>
  <c r="X2150" i="1" s="1"/>
  <c r="T2149" i="1"/>
  <c r="X2149" i="1" s="1"/>
  <c r="T2148" i="1"/>
  <c r="X2148" i="1" s="1"/>
  <c r="I2148" i="1" s="1"/>
  <c r="S2144" i="1"/>
  <c r="W2144" i="1" s="1"/>
  <c r="T2136" i="1"/>
  <c r="X2136" i="1" s="1"/>
  <c r="I2136" i="1" s="1"/>
  <c r="T2134" i="1"/>
  <c r="X2134" i="1" s="1"/>
  <c r="S2129" i="1"/>
  <c r="W2129" i="1" s="1"/>
  <c r="U2127" i="1"/>
  <c r="Y2127" i="1" s="1"/>
  <c r="AF2125" i="1"/>
  <c r="AG2125" i="1" s="1"/>
  <c r="R2123" i="1"/>
  <c r="V2123" i="1" s="1"/>
  <c r="U2119" i="1"/>
  <c r="Y2119" i="1" s="1"/>
  <c r="R2112" i="1"/>
  <c r="V2112" i="1" s="1"/>
  <c r="U2108" i="1"/>
  <c r="Y2108" i="1" s="1"/>
  <c r="U2103" i="1"/>
  <c r="Y2103" i="1" s="1"/>
  <c r="AH2099" i="1"/>
  <c r="AI2099" i="1" s="1"/>
  <c r="AA2095" i="1"/>
  <c r="AB2095" i="1" s="1"/>
  <c r="L2095" i="1" s="1"/>
  <c r="R2080" i="1"/>
  <c r="V2080" i="1" s="1"/>
  <c r="R2074" i="1"/>
  <c r="V2074" i="1" s="1"/>
  <c r="AH2062" i="1"/>
  <c r="AI2062" i="1" s="1"/>
  <c r="T2060" i="1"/>
  <c r="X2060" i="1" s="1"/>
  <c r="I2060" i="1" s="1"/>
  <c r="AC2057" i="1"/>
  <c r="AD2057" i="1" s="1"/>
  <c r="S2056" i="1"/>
  <c r="W2056" i="1" s="1"/>
  <c r="I2056" i="1" s="1"/>
  <c r="T2055" i="1"/>
  <c r="X2055" i="1" s="1"/>
  <c r="AC2054" i="1"/>
  <c r="AD2054" i="1" s="1"/>
  <c r="L2054" i="1" s="1"/>
  <c r="AF2053" i="1"/>
  <c r="AG2053" i="1" s="1"/>
  <c r="K2053" i="1" s="1"/>
  <c r="T2051" i="1"/>
  <c r="X2051" i="1" s="1"/>
  <c r="AC2050" i="1"/>
  <c r="AD2050" i="1" s="1"/>
  <c r="AF2047" i="1"/>
  <c r="AG2047" i="1" s="1"/>
  <c r="K2047" i="1" s="1"/>
  <c r="S2046" i="1"/>
  <c r="W2046" i="1" s="1"/>
  <c r="S2045" i="1"/>
  <c r="W2045" i="1" s="1"/>
  <c r="R2042" i="1"/>
  <c r="V2042" i="1" s="1"/>
  <c r="AH2040" i="1"/>
  <c r="AI2040" i="1" s="1"/>
  <c r="K2040" i="1" s="1"/>
  <c r="S2039" i="1"/>
  <c r="W2039" i="1" s="1"/>
  <c r="T2038" i="1"/>
  <c r="X2038" i="1" s="1"/>
  <c r="AC2037" i="1"/>
  <c r="AD2037" i="1" s="1"/>
  <c r="U2035" i="1"/>
  <c r="Y2035" i="1" s="1"/>
  <c r="AC2034" i="1"/>
  <c r="AD2034" i="1" s="1"/>
  <c r="AC2033" i="1"/>
  <c r="AD2033" i="1" s="1"/>
  <c r="AC2032" i="1"/>
  <c r="AD2032" i="1" s="1"/>
  <c r="L2032" i="1" s="1"/>
  <c r="S2030" i="1"/>
  <c r="W2030" i="1" s="1"/>
  <c r="T2027" i="1"/>
  <c r="X2027" i="1" s="1"/>
  <c r="U2023" i="1"/>
  <c r="Y2023" i="1" s="1"/>
  <c r="I2023" i="1" s="1"/>
  <c r="R2015" i="1"/>
  <c r="V2015" i="1" s="1"/>
  <c r="U2014" i="1"/>
  <c r="Y2014" i="1" s="1"/>
  <c r="S2013" i="1"/>
  <c r="W2013" i="1" s="1"/>
  <c r="AF2013" i="1"/>
  <c r="AG2013" i="1" s="1"/>
  <c r="AA2011" i="1"/>
  <c r="AB2011" i="1" s="1"/>
  <c r="U2003" i="1"/>
  <c r="Y2003" i="1" s="1"/>
  <c r="I2003" i="1" s="1"/>
  <c r="T1995" i="1"/>
  <c r="X1995" i="1" s="1"/>
  <c r="AA1983" i="1"/>
  <c r="AB1983" i="1" s="1"/>
  <c r="L1983" i="1" s="1"/>
  <c r="S1979" i="1"/>
  <c r="W1979" i="1" s="1"/>
  <c r="U1978" i="1"/>
  <c r="Y1978" i="1" s="1"/>
  <c r="AF1978" i="1"/>
  <c r="AG1978" i="1" s="1"/>
  <c r="R1978" i="1"/>
  <c r="V1978" i="1" s="1"/>
  <c r="T1978" i="1"/>
  <c r="X1978" i="1" s="1"/>
  <c r="I1978" i="1" s="1"/>
  <c r="AA1964" i="1"/>
  <c r="AB1964" i="1" s="1"/>
  <c r="S1963" i="1"/>
  <c r="W1963" i="1" s="1"/>
  <c r="T1960" i="1"/>
  <c r="X1960" i="1" s="1"/>
  <c r="AC1960" i="1"/>
  <c r="AD1960" i="1" s="1"/>
  <c r="R1960" i="1"/>
  <c r="V1960" i="1" s="1"/>
  <c r="I1960" i="1" s="1"/>
  <c r="AH1960" i="1"/>
  <c r="AI1960" i="1" s="1"/>
  <c r="S1958" i="1"/>
  <c r="W1958" i="1" s="1"/>
  <c r="U1958" i="1"/>
  <c r="Y1958" i="1" s="1"/>
  <c r="U1943" i="1"/>
  <c r="Y1943" i="1" s="1"/>
  <c r="I1943" i="1" s="1"/>
  <c r="S1943" i="1"/>
  <c r="W1943" i="1" s="1"/>
  <c r="R1942" i="1"/>
  <c r="V1942" i="1" s="1"/>
  <c r="AC1942" i="1"/>
  <c r="AD1942" i="1" s="1"/>
  <c r="L1942" i="1" s="1"/>
  <c r="AF1942" i="1"/>
  <c r="AG1942" i="1" s="1"/>
  <c r="R1941" i="1"/>
  <c r="V1941" i="1" s="1"/>
  <c r="AF1941" i="1"/>
  <c r="AG1941" i="1" s="1"/>
  <c r="K1941" i="1" s="1"/>
  <c r="T1941" i="1"/>
  <c r="X1941" i="1" s="1"/>
  <c r="AH1941" i="1"/>
  <c r="AI1941" i="1" s="1"/>
  <c r="T1937" i="1"/>
  <c r="X1937" i="1" s="1"/>
  <c r="T1933" i="1"/>
  <c r="X1933" i="1" s="1"/>
  <c r="I1933" i="1" s="1"/>
  <c r="T1931" i="1"/>
  <c r="X1931" i="1" s="1"/>
  <c r="I1931" i="1" s="1"/>
  <c r="R1931" i="1"/>
  <c r="V1931" i="1" s="1"/>
  <c r="S1931" i="1"/>
  <c r="W1931" i="1" s="1"/>
  <c r="AA1931" i="1"/>
  <c r="AB1931" i="1" s="1"/>
  <c r="AC1931" i="1"/>
  <c r="AD1931" i="1" s="1"/>
  <c r="L1931" i="1" s="1"/>
  <c r="T1930" i="1"/>
  <c r="X1930" i="1" s="1"/>
  <c r="AA1906" i="1"/>
  <c r="AB1906" i="1" s="1"/>
  <c r="L1906" i="1" s="1"/>
  <c r="AC1906" i="1"/>
  <c r="AD1906" i="1" s="1"/>
  <c r="AF1906" i="1"/>
  <c r="AG1906" i="1" s="1"/>
  <c r="K1906" i="1" s="1"/>
  <c r="AH1906" i="1"/>
  <c r="AI1906" i="1" s="1"/>
  <c r="R1883" i="1"/>
  <c r="V1883" i="1" s="1"/>
  <c r="R1855" i="1"/>
  <c r="V1855" i="1" s="1"/>
  <c r="I1855" i="1" s="1"/>
  <c r="S1855" i="1"/>
  <c r="W1855" i="1" s="1"/>
  <c r="U1855" i="1"/>
  <c r="Y1855" i="1" s="1"/>
  <c r="AA1855" i="1"/>
  <c r="AB1855" i="1" s="1"/>
  <c r="L1855" i="1" s="1"/>
  <c r="R1807" i="1"/>
  <c r="V1807" i="1" s="1"/>
  <c r="S1807" i="1"/>
  <c r="W1807" i="1" s="1"/>
  <c r="U1807" i="1"/>
  <c r="Y1807" i="1" s="1"/>
  <c r="T1799" i="1"/>
  <c r="X1799" i="1" s="1"/>
  <c r="I1799" i="1" s="1"/>
  <c r="R1799" i="1"/>
  <c r="V1799" i="1" s="1"/>
  <c r="S1799" i="1"/>
  <c r="W1799" i="1" s="1"/>
  <c r="U1799" i="1"/>
  <c r="Y1799" i="1" s="1"/>
  <c r="AA1799" i="1"/>
  <c r="AB1799" i="1" s="1"/>
  <c r="AH1724" i="1"/>
  <c r="AI1724" i="1" s="1"/>
  <c r="K1724" i="1" s="1"/>
  <c r="U1724" i="1"/>
  <c r="Y1724" i="1" s="1"/>
  <c r="I1724" i="1" s="1"/>
  <c r="AA1724" i="1"/>
  <c r="AB1724" i="1" s="1"/>
  <c r="AC1724" i="1"/>
  <c r="AD1724" i="1" s="1"/>
  <c r="L1724" i="1" s="1"/>
  <c r="AF1724" i="1"/>
  <c r="AG1724" i="1" s="1"/>
  <c r="S1700" i="1"/>
  <c r="W1700" i="1" s="1"/>
  <c r="R1700" i="1"/>
  <c r="V1700" i="1" s="1"/>
  <c r="U1700" i="1"/>
  <c r="Y1700" i="1" s="1"/>
  <c r="AA1636" i="1"/>
  <c r="AB1636" i="1" s="1"/>
  <c r="AF1636" i="1"/>
  <c r="AG1636" i="1" s="1"/>
  <c r="S2182" i="1"/>
  <c r="W2182" i="1" s="1"/>
  <c r="I2182" i="1" s="1"/>
  <c r="R2178" i="1"/>
  <c r="V2178" i="1" s="1"/>
  <c r="T2177" i="1"/>
  <c r="X2177" i="1" s="1"/>
  <c r="S2176" i="1"/>
  <c r="W2176" i="1" s="1"/>
  <c r="AC2156" i="1"/>
  <c r="AD2156" i="1" s="1"/>
  <c r="L2156" i="1" s="1"/>
  <c r="AH2155" i="1"/>
  <c r="AI2155" i="1" s="1"/>
  <c r="K2155" i="1" s="1"/>
  <c r="AH2154" i="1"/>
  <c r="AI2154" i="1" s="1"/>
  <c r="S2152" i="1"/>
  <c r="W2152" i="1" s="1"/>
  <c r="S2150" i="1"/>
  <c r="W2150" i="1" s="1"/>
  <c r="R2149" i="1"/>
  <c r="V2149" i="1" s="1"/>
  <c r="S2146" i="1"/>
  <c r="W2146" i="1" s="1"/>
  <c r="R2143" i="1"/>
  <c r="V2143" i="1" s="1"/>
  <c r="R2136" i="1"/>
  <c r="V2136" i="1" s="1"/>
  <c r="U2132" i="1"/>
  <c r="Y2132" i="1" s="1"/>
  <c r="AH2126" i="1"/>
  <c r="AI2126" i="1" s="1"/>
  <c r="K2126" i="1" s="1"/>
  <c r="AC2119" i="1"/>
  <c r="AD2119" i="1" s="1"/>
  <c r="L2119" i="1" s="1"/>
  <c r="AH2118" i="1"/>
  <c r="AI2118" i="1" s="1"/>
  <c r="T2117" i="1"/>
  <c r="X2117" i="1" s="1"/>
  <c r="I2117" i="1" s="1"/>
  <c r="R2111" i="1"/>
  <c r="V2111" i="1" s="1"/>
  <c r="R2107" i="1"/>
  <c r="V2107" i="1" s="1"/>
  <c r="S2088" i="1"/>
  <c r="W2088" i="1" s="1"/>
  <c r="S2087" i="1"/>
  <c r="W2087" i="1" s="1"/>
  <c r="S2081" i="1"/>
  <c r="W2081" i="1" s="1"/>
  <c r="U2080" i="1"/>
  <c r="Y2080" i="1" s="1"/>
  <c r="S2077" i="1"/>
  <c r="W2077" i="1" s="1"/>
  <c r="AA2062" i="1"/>
  <c r="AB2062" i="1" s="1"/>
  <c r="L2062" i="1" s="1"/>
  <c r="U2060" i="1"/>
  <c r="Y2060" i="1" s="1"/>
  <c r="AC2058" i="1"/>
  <c r="AD2058" i="1" s="1"/>
  <c r="L2058" i="1" s="1"/>
  <c r="AA2057" i="1"/>
  <c r="AB2057" i="1" s="1"/>
  <c r="L2057" i="1" s="1"/>
  <c r="R2055" i="1"/>
  <c r="V2055" i="1" s="1"/>
  <c r="R2051" i="1"/>
  <c r="V2051" i="1" s="1"/>
  <c r="I2051" i="1" s="1"/>
  <c r="S2038" i="1"/>
  <c r="W2038" i="1" s="1"/>
  <c r="T2036" i="1"/>
  <c r="X2036" i="1" s="1"/>
  <c r="I2036" i="1" s="1"/>
  <c r="AA2033" i="1"/>
  <c r="AB2033" i="1" s="1"/>
  <c r="L2033" i="1" s="1"/>
  <c r="R2027" i="1"/>
  <c r="V2027" i="1" s="1"/>
  <c r="U2022" i="1"/>
  <c r="Y2022" i="1" s="1"/>
  <c r="AA2015" i="1"/>
  <c r="AB2015" i="1" s="1"/>
  <c r="AH2014" i="1"/>
  <c r="AI2014" i="1" s="1"/>
  <c r="K2014" i="1" s="1"/>
  <c r="U2011" i="1"/>
  <c r="Y2011" i="1" s="1"/>
  <c r="I2011" i="1" s="1"/>
  <c r="T2010" i="1"/>
  <c r="X2010" i="1" s="1"/>
  <c r="T2003" i="1"/>
  <c r="X2003" i="1" s="1"/>
  <c r="AH2001" i="1"/>
  <c r="AI2001" i="1" s="1"/>
  <c r="K2001" i="1" s="1"/>
  <c r="U1999" i="1"/>
  <c r="Y1999" i="1" s="1"/>
  <c r="S1999" i="1"/>
  <c r="W1999" i="1" s="1"/>
  <c r="I1999" i="1" s="1"/>
  <c r="R1995" i="1"/>
  <c r="V1995" i="1" s="1"/>
  <c r="I1995" i="1" s="1"/>
  <c r="U1983" i="1"/>
  <c r="Y1983" i="1" s="1"/>
  <c r="AH1977" i="1"/>
  <c r="AI1977" i="1" s="1"/>
  <c r="K1977" i="1" s="1"/>
  <c r="U1974" i="1"/>
  <c r="Y1974" i="1" s="1"/>
  <c r="AF1974" i="1"/>
  <c r="AG1974" i="1" s="1"/>
  <c r="R1974" i="1"/>
  <c r="V1974" i="1" s="1"/>
  <c r="T1974" i="1"/>
  <c r="X1974" i="1" s="1"/>
  <c r="AC1971" i="1"/>
  <c r="AD1971" i="1" s="1"/>
  <c r="R1971" i="1"/>
  <c r="V1971" i="1" s="1"/>
  <c r="I1971" i="1" s="1"/>
  <c r="AF1971" i="1"/>
  <c r="AG1971" i="1" s="1"/>
  <c r="K1971" i="1" s="1"/>
  <c r="T1971" i="1"/>
  <c r="X1971" i="1" s="1"/>
  <c r="U1964" i="1"/>
  <c r="Y1964" i="1" s="1"/>
  <c r="I1964" i="1" s="1"/>
  <c r="AH1952" i="1"/>
  <c r="AI1952" i="1" s="1"/>
  <c r="K1952" i="1" s="1"/>
  <c r="T1950" i="1"/>
  <c r="X1950" i="1" s="1"/>
  <c r="R1950" i="1"/>
  <c r="V1950" i="1" s="1"/>
  <c r="AH1950" i="1"/>
  <c r="AI1950" i="1" s="1"/>
  <c r="R1946" i="1"/>
  <c r="V1946" i="1" s="1"/>
  <c r="I1946" i="1" s="1"/>
  <c r="AA1938" i="1"/>
  <c r="AB1938" i="1" s="1"/>
  <c r="L1938" i="1" s="1"/>
  <c r="AC1938" i="1"/>
  <c r="AD1938" i="1" s="1"/>
  <c r="AF1938" i="1"/>
  <c r="AG1938" i="1" s="1"/>
  <c r="K1938" i="1" s="1"/>
  <c r="U1935" i="1"/>
  <c r="Y1935" i="1" s="1"/>
  <c r="I1935" i="1" s="1"/>
  <c r="AH1935" i="1"/>
  <c r="AI1935" i="1" s="1"/>
  <c r="K1935" i="1" s="1"/>
  <c r="R1935" i="1"/>
  <c r="V1935" i="1" s="1"/>
  <c r="T1935" i="1"/>
  <c r="X1935" i="1" s="1"/>
  <c r="R1896" i="1"/>
  <c r="V1896" i="1" s="1"/>
  <c r="U1642" i="1"/>
  <c r="Y1642" i="1" s="1"/>
  <c r="R1642" i="1"/>
  <c r="V1642" i="1" s="1"/>
  <c r="AA1642" i="1"/>
  <c r="AB1642" i="1" s="1"/>
  <c r="T2082" i="1"/>
  <c r="X2082" i="1" s="1"/>
  <c r="S2057" i="1"/>
  <c r="W2057" i="1" s="1"/>
  <c r="AH2055" i="1"/>
  <c r="AI2055" i="1" s="1"/>
  <c r="K2055" i="1" s="1"/>
  <c r="U2054" i="1"/>
  <c r="Y2054" i="1" s="1"/>
  <c r="R2045" i="1"/>
  <c r="V2045" i="1" s="1"/>
  <c r="S2042" i="1"/>
  <c r="W2042" i="1" s="1"/>
  <c r="R2035" i="1"/>
  <c r="V2035" i="1" s="1"/>
  <c r="R2030" i="1"/>
  <c r="V2030" i="1" s="1"/>
  <c r="AH2027" i="1"/>
  <c r="AI2027" i="1" s="1"/>
  <c r="R2023" i="1"/>
  <c r="V2023" i="1" s="1"/>
  <c r="T2007" i="1"/>
  <c r="X2007" i="1" s="1"/>
  <c r="I2007" i="1" s="1"/>
  <c r="AA2007" i="1"/>
  <c r="AB2007" i="1" s="1"/>
  <c r="R2007" i="1"/>
  <c r="V2007" i="1" s="1"/>
  <c r="U2006" i="1"/>
  <c r="Y2006" i="1" s="1"/>
  <c r="I2006" i="1" s="1"/>
  <c r="AF2006" i="1"/>
  <c r="AG2006" i="1" s="1"/>
  <c r="R2006" i="1"/>
  <c r="V2006" i="1" s="1"/>
  <c r="U1998" i="1"/>
  <c r="Y1998" i="1" s="1"/>
  <c r="R1998" i="1"/>
  <c r="V1998" i="1" s="1"/>
  <c r="I1998" i="1" s="1"/>
  <c r="T1998" i="1"/>
  <c r="X1998" i="1" s="1"/>
  <c r="AF1998" i="1"/>
  <c r="AG1998" i="1" s="1"/>
  <c r="K1998" i="1" s="1"/>
  <c r="U1986" i="1"/>
  <c r="Y1986" i="1" s="1"/>
  <c r="AF1986" i="1"/>
  <c r="AG1986" i="1" s="1"/>
  <c r="K1986" i="1" s="1"/>
  <c r="R1986" i="1"/>
  <c r="V1986" i="1" s="1"/>
  <c r="T1986" i="1"/>
  <c r="X1986" i="1" s="1"/>
  <c r="T1759" i="1"/>
  <c r="X1759" i="1" s="1"/>
  <c r="R1759" i="1"/>
  <c r="V1759" i="1" s="1"/>
  <c r="S1759" i="1"/>
  <c r="W1759" i="1" s="1"/>
  <c r="I1759" i="1" s="1"/>
  <c r="U1759" i="1"/>
  <c r="Y1759" i="1" s="1"/>
  <c r="AA1759" i="1"/>
  <c r="AB1759" i="1" s="1"/>
  <c r="L1759" i="1" s="1"/>
  <c r="R2084" i="1"/>
  <c r="V2084" i="1" s="1"/>
  <c r="I2084" i="1" s="1"/>
  <c r="S2073" i="1"/>
  <c r="W2073" i="1" s="1"/>
  <c r="R2070" i="1"/>
  <c r="V2070" i="1" s="1"/>
  <c r="I2070" i="1" s="1"/>
  <c r="AH2051" i="1"/>
  <c r="AI2051" i="1" s="1"/>
  <c r="S2050" i="1"/>
  <c r="W2050" i="1" s="1"/>
  <c r="T2044" i="1"/>
  <c r="X2044" i="1" s="1"/>
  <c r="S2034" i="1"/>
  <c r="W2034" i="1" s="1"/>
  <c r="I2034" i="1" s="1"/>
  <c r="T2029" i="1"/>
  <c r="X2029" i="1" s="1"/>
  <c r="I2029" i="1" s="1"/>
  <c r="S2027" i="1"/>
  <c r="W2027" i="1" s="1"/>
  <c r="S1993" i="1"/>
  <c r="W1993" i="1" s="1"/>
  <c r="AF1993" i="1"/>
  <c r="AG1993" i="1" s="1"/>
  <c r="K1993" i="1" s="1"/>
  <c r="R1993" i="1"/>
  <c r="V1993" i="1" s="1"/>
  <c r="I1993" i="1" s="1"/>
  <c r="U1967" i="1"/>
  <c r="Y1967" i="1" s="1"/>
  <c r="AF1967" i="1"/>
  <c r="AG1967" i="1" s="1"/>
  <c r="K1967" i="1" s="1"/>
  <c r="R1967" i="1"/>
  <c r="V1967" i="1" s="1"/>
  <c r="T1967" i="1"/>
  <c r="X1967" i="1" s="1"/>
  <c r="R1939" i="1"/>
  <c r="V1939" i="1" s="1"/>
  <c r="S1939" i="1"/>
  <c r="W1939" i="1" s="1"/>
  <c r="S1927" i="1"/>
  <c r="W1927" i="1" s="1"/>
  <c r="R1927" i="1"/>
  <c r="V1927" i="1" s="1"/>
  <c r="AH1927" i="1"/>
  <c r="AI1927" i="1" s="1"/>
  <c r="K1927" i="1" s="1"/>
  <c r="S1922" i="1"/>
  <c r="W1922" i="1" s="1"/>
  <c r="T1922" i="1"/>
  <c r="X1922" i="1" s="1"/>
  <c r="R1916" i="1"/>
  <c r="V1916" i="1" s="1"/>
  <c r="I1916" i="1" s="1"/>
  <c r="T1916" i="1"/>
  <c r="X1916" i="1" s="1"/>
  <c r="AA1916" i="1"/>
  <c r="AB1916" i="1" s="1"/>
  <c r="L1916" i="1" s="1"/>
  <c r="AF1898" i="1"/>
  <c r="AG1898" i="1" s="1"/>
  <c r="AH1898" i="1"/>
  <c r="AI1898" i="1" s="1"/>
  <c r="K1898" i="1" s="1"/>
  <c r="S1898" i="1"/>
  <c r="W1898" i="1" s="1"/>
  <c r="T1898" i="1"/>
  <c r="X1898" i="1" s="1"/>
  <c r="U1898" i="1"/>
  <c r="Y1898" i="1" s="1"/>
  <c r="I1898" i="1" s="1"/>
  <c r="AA1898" i="1"/>
  <c r="AB1898" i="1" s="1"/>
  <c r="AA1894" i="1"/>
  <c r="AB1894" i="1" s="1"/>
  <c r="AC1894" i="1"/>
  <c r="AD1894" i="1" s="1"/>
  <c r="L1894" i="1" s="1"/>
  <c r="AF1894" i="1"/>
  <c r="AG1894" i="1" s="1"/>
  <c r="AH1894" i="1"/>
  <c r="AI1894" i="1" s="1"/>
  <c r="K1894" i="1" s="1"/>
  <c r="AA1778" i="1"/>
  <c r="AB1778" i="1" s="1"/>
  <c r="AC1778" i="1"/>
  <c r="AD1778" i="1" s="1"/>
  <c r="L1778" i="1" s="1"/>
  <c r="AF1778" i="1"/>
  <c r="AG1778" i="1" s="1"/>
  <c r="AH1778" i="1"/>
  <c r="AI1778" i="1" s="1"/>
  <c r="K1778" i="1" s="1"/>
  <c r="AF1772" i="1"/>
  <c r="AG1772" i="1" s="1"/>
  <c r="K1772" i="1" s="1"/>
  <c r="AC1772" i="1"/>
  <c r="AD1772" i="1" s="1"/>
  <c r="T1772" i="1"/>
  <c r="X1772" i="1" s="1"/>
  <c r="U1772" i="1"/>
  <c r="Y1772" i="1" s="1"/>
  <c r="R1670" i="1"/>
  <c r="V1670" i="1" s="1"/>
  <c r="AF1670" i="1"/>
  <c r="AG1670" i="1" s="1"/>
  <c r="AA1670" i="1"/>
  <c r="AB1670" i="1" s="1"/>
  <c r="R2017" i="1"/>
  <c r="V2017" i="1" s="1"/>
  <c r="AA1910" i="1"/>
  <c r="AB1910" i="1" s="1"/>
  <c r="L1910" i="1" s="1"/>
  <c r="AC1910" i="1"/>
  <c r="AD1910" i="1" s="1"/>
  <c r="AF1910" i="1"/>
  <c r="AG1910" i="1" s="1"/>
  <c r="K1910" i="1" s="1"/>
  <c r="AH1910" i="1"/>
  <c r="AI1910" i="1" s="1"/>
  <c r="AF1808" i="1"/>
  <c r="AG1808" i="1" s="1"/>
  <c r="K1808" i="1" s="1"/>
  <c r="T1808" i="1"/>
  <c r="X1808" i="1" s="1"/>
  <c r="U1808" i="1"/>
  <c r="Y1808" i="1" s="1"/>
  <c r="AC1808" i="1"/>
  <c r="AD1808" i="1" s="1"/>
  <c r="U1672" i="1"/>
  <c r="Y1672" i="1" s="1"/>
  <c r="R1672" i="1"/>
  <c r="V1672" i="1" s="1"/>
  <c r="I1672" i="1" s="1"/>
  <c r="R2014" i="1"/>
  <c r="V2014" i="1" s="1"/>
  <c r="S1997" i="1"/>
  <c r="W1997" i="1" s="1"/>
  <c r="U1990" i="1"/>
  <c r="Y1990" i="1" s="1"/>
  <c r="I1990" i="1" s="1"/>
  <c r="AH1954" i="1"/>
  <c r="AI1954" i="1" s="1"/>
  <c r="K1954" i="1" s="1"/>
  <c r="R1954" i="1"/>
  <c r="V1954" i="1" s="1"/>
  <c r="U1939" i="1"/>
  <c r="Y1939" i="1" s="1"/>
  <c r="R1933" i="1"/>
  <c r="V1933" i="1" s="1"/>
  <c r="AH1930" i="1"/>
  <c r="AI1930" i="1" s="1"/>
  <c r="K1930" i="1" s="1"/>
  <c r="R1930" i="1"/>
  <c r="V1930" i="1" s="1"/>
  <c r="R1926" i="1"/>
  <c r="V1926" i="1" s="1"/>
  <c r="I1926" i="1" s="1"/>
  <c r="AA1922" i="1"/>
  <c r="AB1922" i="1" s="1"/>
  <c r="L1922" i="1" s="1"/>
  <c r="AA1920" i="1"/>
  <c r="AB1920" i="1" s="1"/>
  <c r="U1911" i="1"/>
  <c r="Y1911" i="1" s="1"/>
  <c r="AA1903" i="1"/>
  <c r="AB1903" i="1" s="1"/>
  <c r="AA1901" i="1"/>
  <c r="AB1901" i="1" s="1"/>
  <c r="AF1896" i="1"/>
  <c r="AG1896" i="1" s="1"/>
  <c r="T1895" i="1"/>
  <c r="X1895" i="1" s="1"/>
  <c r="R1886" i="1"/>
  <c r="V1886" i="1" s="1"/>
  <c r="S1873" i="1"/>
  <c r="W1873" i="1" s="1"/>
  <c r="U1871" i="1"/>
  <c r="Y1871" i="1" s="1"/>
  <c r="AF1870" i="1"/>
  <c r="AG1870" i="1" s="1"/>
  <c r="U1854" i="1"/>
  <c r="Y1854" i="1" s="1"/>
  <c r="I1854" i="1" s="1"/>
  <c r="S1842" i="1"/>
  <c r="W1842" i="1" s="1"/>
  <c r="S1838" i="1"/>
  <c r="W1838" i="1" s="1"/>
  <c r="I1838" i="1" s="1"/>
  <c r="T1836" i="1"/>
  <c r="X1836" i="1" s="1"/>
  <c r="AA1818" i="1"/>
  <c r="AB1818" i="1" s="1"/>
  <c r="AC1816" i="1"/>
  <c r="AD1816" i="1" s="1"/>
  <c r="AA1810" i="1"/>
  <c r="AB1810" i="1" s="1"/>
  <c r="T1807" i="1"/>
  <c r="X1807" i="1" s="1"/>
  <c r="I1807" i="1" s="1"/>
  <c r="U1804" i="1"/>
  <c r="Y1804" i="1" s="1"/>
  <c r="U1796" i="1"/>
  <c r="Y1796" i="1" s="1"/>
  <c r="I1796" i="1" s="1"/>
  <c r="R1787" i="1"/>
  <c r="V1787" i="1" s="1"/>
  <c r="I1787" i="1" s="1"/>
  <c r="AA1786" i="1"/>
  <c r="AB1786" i="1" s="1"/>
  <c r="L1786" i="1" s="1"/>
  <c r="T1779" i="1"/>
  <c r="X1779" i="1" s="1"/>
  <c r="R1779" i="1"/>
  <c r="V1779" i="1" s="1"/>
  <c r="U1779" i="1"/>
  <c r="Y1779" i="1" s="1"/>
  <c r="I1779" i="1" s="1"/>
  <c r="T1775" i="1"/>
  <c r="X1775" i="1" s="1"/>
  <c r="R1775" i="1"/>
  <c r="V1775" i="1" s="1"/>
  <c r="AA1766" i="1"/>
  <c r="AB1766" i="1" s="1"/>
  <c r="L1766" i="1" s="1"/>
  <c r="AF1766" i="1"/>
  <c r="AG1766" i="1" s="1"/>
  <c r="K1766" i="1" s="1"/>
  <c r="AF1752" i="1"/>
  <c r="AG1752" i="1" s="1"/>
  <c r="K1752" i="1" s="1"/>
  <c r="T1752" i="1"/>
  <c r="X1752" i="1" s="1"/>
  <c r="AC1752" i="1"/>
  <c r="AD1752" i="1" s="1"/>
  <c r="R1747" i="1"/>
  <c r="V1747" i="1" s="1"/>
  <c r="T1720" i="1"/>
  <c r="X1720" i="1" s="1"/>
  <c r="I1720" i="1" s="1"/>
  <c r="AC1709" i="1"/>
  <c r="AD1709" i="1" s="1"/>
  <c r="L1709" i="1" s="1"/>
  <c r="AH1709" i="1"/>
  <c r="AI1709" i="1" s="1"/>
  <c r="K1709" i="1" s="1"/>
  <c r="S1709" i="1"/>
  <c r="W1709" i="1" s="1"/>
  <c r="AA1680" i="1"/>
  <c r="AB1680" i="1" s="1"/>
  <c r="L1680" i="1" s="1"/>
  <c r="AF1680" i="1"/>
  <c r="AG1680" i="1" s="1"/>
  <c r="K1680" i="1" s="1"/>
  <c r="AC1677" i="1"/>
  <c r="AD1677" i="1" s="1"/>
  <c r="L1677" i="1" s="1"/>
  <c r="AF1665" i="1"/>
  <c r="AG1665" i="1" s="1"/>
  <c r="K1665" i="1" s="1"/>
  <c r="S1665" i="1"/>
  <c r="W1665" i="1" s="1"/>
  <c r="I1665" i="1" s="1"/>
  <c r="U1665" i="1"/>
  <c r="Y1665" i="1" s="1"/>
  <c r="AC1665" i="1"/>
  <c r="AD1665" i="1" s="1"/>
  <c r="T1652" i="1"/>
  <c r="X1652" i="1" s="1"/>
  <c r="AA1652" i="1"/>
  <c r="AB1652" i="1" s="1"/>
  <c r="L1652" i="1" s="1"/>
  <c r="AF1652" i="1"/>
  <c r="AG1652" i="1" s="1"/>
  <c r="K1652" i="1" s="1"/>
  <c r="AA1648" i="1"/>
  <c r="AB1648" i="1" s="1"/>
  <c r="AF1648" i="1"/>
  <c r="AG1648" i="1" s="1"/>
  <c r="AF1596" i="1"/>
  <c r="AG1596" i="1" s="1"/>
  <c r="K1596" i="1" s="1"/>
  <c r="R1596" i="1"/>
  <c r="V1596" i="1" s="1"/>
  <c r="I1596" i="1" s="1"/>
  <c r="U1596" i="1"/>
  <c r="Y1596" i="1" s="1"/>
  <c r="AA1596" i="1"/>
  <c r="AB1596" i="1" s="1"/>
  <c r="L1596" i="1" s="1"/>
  <c r="U1519" i="1"/>
  <c r="Y1519" i="1" s="1"/>
  <c r="R1519" i="1"/>
  <c r="V1519" i="1" s="1"/>
  <c r="S1519" i="1"/>
  <c r="W1519" i="1" s="1"/>
  <c r="I1519" i="1" s="1"/>
  <c r="AA1519" i="1"/>
  <c r="AB1519" i="1" s="1"/>
  <c r="L1519" i="1" s="1"/>
  <c r="AF1519" i="1"/>
  <c r="AG1519" i="1" s="1"/>
  <c r="K1519" i="1" s="1"/>
  <c r="R1475" i="1"/>
  <c r="V1475" i="1" s="1"/>
  <c r="AH1475" i="1"/>
  <c r="AI1475" i="1" s="1"/>
  <c r="K1475" i="1" s="1"/>
  <c r="S1475" i="1"/>
  <c r="W1475" i="1" s="1"/>
  <c r="U1475" i="1"/>
  <c r="Y1475" i="1" s="1"/>
  <c r="I1475" i="1" s="1"/>
  <c r="AF1475" i="1"/>
  <c r="AG1475" i="1" s="1"/>
  <c r="AH1456" i="1"/>
  <c r="AI1456" i="1" s="1"/>
  <c r="K1456" i="1" s="1"/>
  <c r="U1456" i="1"/>
  <c r="Y1456" i="1" s="1"/>
  <c r="AA1362" i="1"/>
  <c r="AB1362" i="1" s="1"/>
  <c r="AH1362" i="1"/>
  <c r="AI1362" i="1" s="1"/>
  <c r="K1362" i="1" s="1"/>
  <c r="T1843" i="1"/>
  <c r="X1843" i="1" s="1"/>
  <c r="T1839" i="1"/>
  <c r="X1839" i="1" s="1"/>
  <c r="T1819" i="1"/>
  <c r="X1819" i="1" s="1"/>
  <c r="I1819" i="1" s="1"/>
  <c r="T1767" i="1"/>
  <c r="X1767" i="1" s="1"/>
  <c r="I1767" i="1" s="1"/>
  <c r="U1767" i="1"/>
  <c r="Y1767" i="1" s="1"/>
  <c r="AF1764" i="1"/>
  <c r="AG1764" i="1" s="1"/>
  <c r="K1764" i="1" s="1"/>
  <c r="AC1764" i="1"/>
  <c r="AD1764" i="1" s="1"/>
  <c r="T1764" i="1"/>
  <c r="X1764" i="1" s="1"/>
  <c r="AF1760" i="1"/>
  <c r="AG1760" i="1" s="1"/>
  <c r="T1760" i="1"/>
  <c r="X1760" i="1" s="1"/>
  <c r="I1760" i="1" s="1"/>
  <c r="AF1754" i="1"/>
  <c r="AG1754" i="1" s="1"/>
  <c r="AA1754" i="1"/>
  <c r="AB1754" i="1" s="1"/>
  <c r="AC1754" i="1"/>
  <c r="AD1754" i="1" s="1"/>
  <c r="L1754" i="1" s="1"/>
  <c r="AF1746" i="1"/>
  <c r="AG1746" i="1" s="1"/>
  <c r="AA1746" i="1"/>
  <c r="AB1746" i="1" s="1"/>
  <c r="AC1746" i="1"/>
  <c r="AD1746" i="1" s="1"/>
  <c r="L1746" i="1" s="1"/>
  <c r="AF1744" i="1"/>
  <c r="AG1744" i="1" s="1"/>
  <c r="T1744" i="1"/>
  <c r="X1744" i="1" s="1"/>
  <c r="AC1744" i="1"/>
  <c r="AD1744" i="1" s="1"/>
  <c r="L1744" i="1" s="1"/>
  <c r="AA1739" i="1"/>
  <c r="AB1739" i="1" s="1"/>
  <c r="L1739" i="1" s="1"/>
  <c r="AC1739" i="1"/>
  <c r="AD1739" i="1" s="1"/>
  <c r="AF1739" i="1"/>
  <c r="AG1739" i="1" s="1"/>
  <c r="K1739" i="1" s="1"/>
  <c r="AF1737" i="1"/>
  <c r="AG1737" i="1" s="1"/>
  <c r="AC1737" i="1"/>
  <c r="AD1737" i="1" s="1"/>
  <c r="L1737" i="1" s="1"/>
  <c r="T1737" i="1"/>
  <c r="X1737" i="1" s="1"/>
  <c r="U1725" i="1"/>
  <c r="Y1725" i="1" s="1"/>
  <c r="R1725" i="1"/>
  <c r="V1725" i="1" s="1"/>
  <c r="T1725" i="1"/>
  <c r="X1725" i="1" s="1"/>
  <c r="T1713" i="1"/>
  <c r="X1713" i="1" s="1"/>
  <c r="AC1713" i="1"/>
  <c r="AD1713" i="1" s="1"/>
  <c r="AA1704" i="1"/>
  <c r="AB1704" i="1" s="1"/>
  <c r="AC1704" i="1"/>
  <c r="AD1704" i="1" s="1"/>
  <c r="L1704" i="1" s="1"/>
  <c r="AF1704" i="1"/>
  <c r="AG1704" i="1" s="1"/>
  <c r="AF1702" i="1"/>
  <c r="AG1702" i="1" s="1"/>
  <c r="R1702" i="1"/>
  <c r="V1702" i="1" s="1"/>
  <c r="AF1698" i="1"/>
  <c r="AG1698" i="1" s="1"/>
  <c r="R1698" i="1"/>
  <c r="V1698" i="1" s="1"/>
  <c r="AA1698" i="1"/>
  <c r="AB1698" i="1" s="1"/>
  <c r="T1689" i="1"/>
  <c r="X1689" i="1" s="1"/>
  <c r="I1689" i="1" s="1"/>
  <c r="AC1689" i="1"/>
  <c r="AD1689" i="1" s="1"/>
  <c r="L1689" i="1" s="1"/>
  <c r="AH1689" i="1"/>
  <c r="AI1689" i="1" s="1"/>
  <c r="K1689" i="1" s="1"/>
  <c r="S1645" i="1"/>
  <c r="W1645" i="1" s="1"/>
  <c r="U1645" i="1"/>
  <c r="Y1645" i="1" s="1"/>
  <c r="T1547" i="1"/>
  <c r="X1547" i="1" s="1"/>
  <c r="AF1547" i="1"/>
  <c r="AG1547" i="1" s="1"/>
  <c r="R1547" i="1"/>
  <c r="V1547" i="1" s="1"/>
  <c r="AH1547" i="1"/>
  <c r="AI1547" i="1" s="1"/>
  <c r="K1547" i="1" s="1"/>
  <c r="S1547" i="1"/>
  <c r="W1547" i="1" s="1"/>
  <c r="U1547" i="1"/>
  <c r="Y1547" i="1" s="1"/>
  <c r="I1547" i="1" s="1"/>
  <c r="AA1547" i="1"/>
  <c r="AB1547" i="1" s="1"/>
  <c r="AA1437" i="1"/>
  <c r="AB1437" i="1" s="1"/>
  <c r="AF1437" i="1"/>
  <c r="AG1437" i="1" s="1"/>
  <c r="AC1437" i="1"/>
  <c r="AD1437" i="1" s="1"/>
  <c r="L1437" i="1" s="1"/>
  <c r="AH1437" i="1"/>
  <c r="AI1437" i="1" s="1"/>
  <c r="K1437" i="1" s="1"/>
  <c r="U1982" i="1"/>
  <c r="Y1982" i="1" s="1"/>
  <c r="S1981" i="1"/>
  <c r="W1981" i="1" s="1"/>
  <c r="I1981" i="1" s="1"/>
  <c r="U1970" i="1"/>
  <c r="Y1970" i="1" s="1"/>
  <c r="R1962" i="1"/>
  <c r="V1962" i="1" s="1"/>
  <c r="U1950" i="1"/>
  <c r="Y1950" i="1" s="1"/>
  <c r="AF1933" i="1"/>
  <c r="AG1933" i="1" s="1"/>
  <c r="R1924" i="1"/>
  <c r="V1924" i="1" s="1"/>
  <c r="R1923" i="1"/>
  <c r="V1923" i="1" s="1"/>
  <c r="T1920" i="1"/>
  <c r="X1920" i="1" s="1"/>
  <c r="I1920" i="1" s="1"/>
  <c r="S1914" i="1"/>
  <c r="W1914" i="1" s="1"/>
  <c r="S1911" i="1"/>
  <c r="W1911" i="1" s="1"/>
  <c r="S1909" i="1"/>
  <c r="W1909" i="1" s="1"/>
  <c r="S1903" i="1"/>
  <c r="W1903" i="1" s="1"/>
  <c r="AF1902" i="1"/>
  <c r="AG1902" i="1" s="1"/>
  <c r="K1902" i="1" s="1"/>
  <c r="S1901" i="1"/>
  <c r="W1901" i="1" s="1"/>
  <c r="AC1896" i="1"/>
  <c r="AD1896" i="1" s="1"/>
  <c r="L1896" i="1" s="1"/>
  <c r="AH1895" i="1"/>
  <c r="AI1895" i="1" s="1"/>
  <c r="K1895" i="1" s="1"/>
  <c r="R1895" i="1"/>
  <c r="V1895" i="1" s="1"/>
  <c r="AH1886" i="1"/>
  <c r="AI1886" i="1" s="1"/>
  <c r="T1884" i="1"/>
  <c r="X1884" i="1" s="1"/>
  <c r="R1871" i="1"/>
  <c r="V1871" i="1" s="1"/>
  <c r="AC1870" i="1"/>
  <c r="AD1870" i="1" s="1"/>
  <c r="L1870" i="1" s="1"/>
  <c r="S1857" i="1"/>
  <c r="W1857" i="1" s="1"/>
  <c r="AF1854" i="1"/>
  <c r="AG1854" i="1" s="1"/>
  <c r="U1852" i="1"/>
  <c r="Y1852" i="1" s="1"/>
  <c r="I1852" i="1" s="1"/>
  <c r="S1851" i="1"/>
  <c r="W1851" i="1" s="1"/>
  <c r="S1847" i="1"/>
  <c r="W1847" i="1" s="1"/>
  <c r="S1834" i="1"/>
  <c r="W1834" i="1" s="1"/>
  <c r="S1830" i="1"/>
  <c r="W1830" i="1" s="1"/>
  <c r="U1828" i="1"/>
  <c r="Y1828" i="1" s="1"/>
  <c r="S1827" i="1"/>
  <c r="W1827" i="1" s="1"/>
  <c r="S1823" i="1"/>
  <c r="W1823" i="1" s="1"/>
  <c r="T1816" i="1"/>
  <c r="X1816" i="1" s="1"/>
  <c r="S1815" i="1"/>
  <c r="W1815" i="1" s="1"/>
  <c r="T1811" i="1"/>
  <c r="X1811" i="1" s="1"/>
  <c r="U1800" i="1"/>
  <c r="Y1800" i="1" s="1"/>
  <c r="AF1798" i="1"/>
  <c r="AG1798" i="1" s="1"/>
  <c r="K1798" i="1" s="1"/>
  <c r="U1792" i="1"/>
  <c r="Y1792" i="1" s="1"/>
  <c r="AA1782" i="1"/>
  <c r="AB1782" i="1" s="1"/>
  <c r="AF1782" i="1"/>
  <c r="AG1782" i="1" s="1"/>
  <c r="AF1780" i="1"/>
  <c r="AG1780" i="1" s="1"/>
  <c r="T1780" i="1"/>
  <c r="X1780" i="1" s="1"/>
  <c r="I1780" i="1" s="1"/>
  <c r="AC1780" i="1"/>
  <c r="AD1780" i="1" s="1"/>
  <c r="L1780" i="1" s="1"/>
  <c r="AC1770" i="1"/>
  <c r="AD1770" i="1" s="1"/>
  <c r="L1770" i="1" s="1"/>
  <c r="AF1770" i="1"/>
  <c r="AG1770" i="1" s="1"/>
  <c r="AA1770" i="1"/>
  <c r="AB1770" i="1" s="1"/>
  <c r="U1720" i="1"/>
  <c r="Y1720" i="1" s="1"/>
  <c r="AC1720" i="1"/>
  <c r="AD1720" i="1" s="1"/>
  <c r="L1720" i="1" s="1"/>
  <c r="AF1720" i="1"/>
  <c r="AG1720" i="1" s="1"/>
  <c r="T1683" i="1"/>
  <c r="X1683" i="1" s="1"/>
  <c r="I1683" i="1" s="1"/>
  <c r="AC1683" i="1"/>
  <c r="AD1683" i="1" s="1"/>
  <c r="L1683" i="1" s="1"/>
  <c r="S1668" i="1"/>
  <c r="W1668" i="1" s="1"/>
  <c r="U1668" i="1"/>
  <c r="Y1668" i="1" s="1"/>
  <c r="AF1661" i="1"/>
  <c r="AG1661" i="1" s="1"/>
  <c r="T1661" i="1"/>
  <c r="X1661" i="1" s="1"/>
  <c r="AH1661" i="1"/>
  <c r="AI1661" i="1" s="1"/>
  <c r="K1661" i="1" s="1"/>
  <c r="T1629" i="1"/>
  <c r="X1629" i="1" s="1"/>
  <c r="S1629" i="1"/>
  <c r="W1629" i="1" s="1"/>
  <c r="AH1629" i="1"/>
  <c r="AI1629" i="1" s="1"/>
  <c r="T1610" i="1"/>
  <c r="X1610" i="1" s="1"/>
  <c r="I1610" i="1" s="1"/>
  <c r="S1610" i="1"/>
  <c r="W1610" i="1" s="1"/>
  <c r="AH1610" i="1"/>
  <c r="AI1610" i="1" s="1"/>
  <c r="K1610" i="1" s="1"/>
  <c r="R1914" i="1"/>
  <c r="V1914" i="1" s="1"/>
  <c r="AA1896" i="1"/>
  <c r="AB1896" i="1" s="1"/>
  <c r="AA1843" i="1"/>
  <c r="AB1843" i="1" s="1"/>
  <c r="AA1839" i="1"/>
  <c r="AB1839" i="1" s="1"/>
  <c r="L1839" i="1" s="1"/>
  <c r="T1835" i="1"/>
  <c r="X1835" i="1" s="1"/>
  <c r="T1831" i="1"/>
  <c r="X1831" i="1" s="1"/>
  <c r="AA1819" i="1"/>
  <c r="AB1819" i="1" s="1"/>
  <c r="T1803" i="1"/>
  <c r="X1803" i="1" s="1"/>
  <c r="AC1794" i="1"/>
  <c r="AD1794" i="1" s="1"/>
  <c r="AF1794" i="1"/>
  <c r="AG1794" i="1" s="1"/>
  <c r="K1794" i="1" s="1"/>
  <c r="AA1794" i="1"/>
  <c r="AB1794" i="1" s="1"/>
  <c r="L1794" i="1" s="1"/>
  <c r="T1783" i="1"/>
  <c r="X1783" i="1" s="1"/>
  <c r="U1783" i="1"/>
  <c r="Y1783" i="1" s="1"/>
  <c r="AF1768" i="1"/>
  <c r="AG1768" i="1" s="1"/>
  <c r="AC1768" i="1"/>
  <c r="AD1768" i="1" s="1"/>
  <c r="L1768" i="1" s="1"/>
  <c r="T1755" i="1"/>
  <c r="X1755" i="1" s="1"/>
  <c r="U1755" i="1"/>
  <c r="Y1755" i="1" s="1"/>
  <c r="I1755" i="1" s="1"/>
  <c r="R1755" i="1"/>
  <c r="V1755" i="1" s="1"/>
  <c r="AH1725" i="1"/>
  <c r="AI1725" i="1" s="1"/>
  <c r="T1696" i="1"/>
  <c r="X1696" i="1" s="1"/>
  <c r="I1696" i="1" s="1"/>
  <c r="AA1518" i="1"/>
  <c r="AB1518" i="1" s="1"/>
  <c r="AC1518" i="1"/>
  <c r="AD1518" i="1" s="1"/>
  <c r="L1518" i="1" s="1"/>
  <c r="AF1518" i="1"/>
  <c r="AG1518" i="1" s="1"/>
  <c r="AH1518" i="1"/>
  <c r="AI1518" i="1" s="1"/>
  <c r="K1518" i="1" s="1"/>
  <c r="S1482" i="1"/>
  <c r="W1482" i="1" s="1"/>
  <c r="AA1482" i="1"/>
  <c r="AB1482" i="1" s="1"/>
  <c r="L1482" i="1" s="1"/>
  <c r="AC1482" i="1"/>
  <c r="AD1482" i="1" s="1"/>
  <c r="AF1482" i="1"/>
  <c r="AG1482" i="1" s="1"/>
  <c r="K1482" i="1" s="1"/>
  <c r="AH1482" i="1"/>
  <c r="AI1482" i="1" s="1"/>
  <c r="U2002" i="1"/>
  <c r="Y2002" i="1" s="1"/>
  <c r="I2002" i="1" s="1"/>
  <c r="AA1997" i="1"/>
  <c r="AB1997" i="1" s="1"/>
  <c r="L1997" i="1" s="1"/>
  <c r="AH1995" i="1"/>
  <c r="AI1995" i="1" s="1"/>
  <c r="U1994" i="1"/>
  <c r="Y1994" i="1" s="1"/>
  <c r="S1990" i="1"/>
  <c r="W1990" i="1" s="1"/>
  <c r="AH1987" i="1"/>
  <c r="AI1987" i="1" s="1"/>
  <c r="K1987" i="1" s="1"/>
  <c r="S1985" i="1"/>
  <c r="W1985" i="1" s="1"/>
  <c r="AA1982" i="1"/>
  <c r="AB1982" i="1" s="1"/>
  <c r="AH1981" i="1"/>
  <c r="AI1981" i="1" s="1"/>
  <c r="U1979" i="1"/>
  <c r="Y1979" i="1" s="1"/>
  <c r="AH1975" i="1"/>
  <c r="AI1975" i="1" s="1"/>
  <c r="K1975" i="1" s="1"/>
  <c r="AA1970" i="1"/>
  <c r="AB1970" i="1" s="1"/>
  <c r="U1963" i="1"/>
  <c r="Y1963" i="1" s="1"/>
  <c r="AA1954" i="1"/>
  <c r="AB1954" i="1" s="1"/>
  <c r="R1922" i="1"/>
  <c r="V1922" i="1" s="1"/>
  <c r="I1922" i="1" s="1"/>
  <c r="AC1902" i="1"/>
  <c r="AD1902" i="1" s="1"/>
  <c r="T1899" i="1"/>
  <c r="X1899" i="1" s="1"/>
  <c r="I1899" i="1" s="1"/>
  <c r="U1896" i="1"/>
  <c r="Y1896" i="1" s="1"/>
  <c r="AC1895" i="1"/>
  <c r="AD1895" i="1" s="1"/>
  <c r="L1895" i="1" s="1"/>
  <c r="S1878" i="1"/>
  <c r="W1878" i="1" s="1"/>
  <c r="AA1870" i="1"/>
  <c r="AB1870" i="1" s="1"/>
  <c r="S1862" i="1"/>
  <c r="W1862" i="1" s="1"/>
  <c r="AC1854" i="1"/>
  <c r="AD1854" i="1" s="1"/>
  <c r="L1854" i="1" s="1"/>
  <c r="AC1844" i="1"/>
  <c r="AD1844" i="1" s="1"/>
  <c r="L1844" i="1" s="1"/>
  <c r="U1843" i="1"/>
  <c r="Y1843" i="1" s="1"/>
  <c r="I1843" i="1" s="1"/>
  <c r="U1839" i="1"/>
  <c r="Y1839" i="1" s="1"/>
  <c r="U1819" i="1"/>
  <c r="Y1819" i="1" s="1"/>
  <c r="AF1818" i="1"/>
  <c r="AG1818" i="1" s="1"/>
  <c r="AA1811" i="1"/>
  <c r="AB1811" i="1" s="1"/>
  <c r="L1811" i="1" s="1"/>
  <c r="AF1810" i="1"/>
  <c r="AG1810" i="1" s="1"/>
  <c r="AC1798" i="1"/>
  <c r="AD1798" i="1" s="1"/>
  <c r="T1795" i="1"/>
  <c r="X1795" i="1" s="1"/>
  <c r="AH1782" i="1"/>
  <c r="AI1782" i="1" s="1"/>
  <c r="K1782" i="1" s="1"/>
  <c r="T1771" i="1"/>
  <c r="X1771" i="1" s="1"/>
  <c r="S1771" i="1"/>
  <c r="W1771" i="1" s="1"/>
  <c r="AA1771" i="1"/>
  <c r="AB1771" i="1" s="1"/>
  <c r="AA1767" i="1"/>
  <c r="AB1767" i="1" s="1"/>
  <c r="AH1754" i="1"/>
  <c r="AI1754" i="1" s="1"/>
  <c r="K1754" i="1" s="1"/>
  <c r="AH1746" i="1"/>
  <c r="AI1746" i="1" s="1"/>
  <c r="K1746" i="1" s="1"/>
  <c r="R1743" i="1"/>
  <c r="V1743" i="1" s="1"/>
  <c r="I1743" i="1" s="1"/>
  <c r="AH1739" i="1"/>
  <c r="AI1739" i="1" s="1"/>
  <c r="AC1725" i="1"/>
  <c r="AD1725" i="1" s="1"/>
  <c r="S1721" i="1"/>
  <c r="W1721" i="1" s="1"/>
  <c r="T1721" i="1"/>
  <c r="X1721" i="1" s="1"/>
  <c r="AC1721" i="1"/>
  <c r="AD1721" i="1" s="1"/>
  <c r="L1721" i="1" s="1"/>
  <c r="U1710" i="1"/>
  <c r="Y1710" i="1" s="1"/>
  <c r="AA1710" i="1"/>
  <c r="AB1710" i="1" s="1"/>
  <c r="AH1704" i="1"/>
  <c r="AI1704" i="1" s="1"/>
  <c r="K1704" i="1" s="1"/>
  <c r="AC1701" i="1"/>
  <c r="AD1701" i="1" s="1"/>
  <c r="L1701" i="1" s="1"/>
  <c r="U1701" i="1"/>
  <c r="Y1701" i="1" s="1"/>
  <c r="U1688" i="1"/>
  <c r="Y1688" i="1" s="1"/>
  <c r="S1669" i="1"/>
  <c r="W1669" i="1" s="1"/>
  <c r="I1669" i="1" s="1"/>
  <c r="U1669" i="1"/>
  <c r="Y1669" i="1" s="1"/>
  <c r="U1660" i="1"/>
  <c r="Y1660" i="1" s="1"/>
  <c r="S1656" i="1"/>
  <c r="W1656" i="1" s="1"/>
  <c r="T1624" i="1"/>
  <c r="X1624" i="1" s="1"/>
  <c r="AA1624" i="1"/>
  <c r="AB1624" i="1" s="1"/>
  <c r="L1624" i="1" s="1"/>
  <c r="AF1624" i="1"/>
  <c r="AG1624" i="1" s="1"/>
  <c r="K1624" i="1" s="1"/>
  <c r="T1612" i="1"/>
  <c r="X1612" i="1" s="1"/>
  <c r="I1612" i="1" s="1"/>
  <c r="AA1374" i="1"/>
  <c r="AB1374" i="1" s="1"/>
  <c r="AH1374" i="1"/>
  <c r="AI1374" i="1" s="1"/>
  <c r="K1374" i="1" s="1"/>
  <c r="R1910" i="1"/>
  <c r="V1910" i="1" s="1"/>
  <c r="I1910" i="1" s="1"/>
  <c r="R1898" i="1"/>
  <c r="V1898" i="1" s="1"/>
  <c r="T1896" i="1"/>
  <c r="X1896" i="1" s="1"/>
  <c r="I1896" i="1" s="1"/>
  <c r="U1890" i="1"/>
  <c r="Y1890" i="1" s="1"/>
  <c r="AA1883" i="1"/>
  <c r="AB1883" i="1" s="1"/>
  <c r="S1881" i="1"/>
  <c r="W1881" i="1" s="1"/>
  <c r="I1881" i="1" s="1"/>
  <c r="S1865" i="1"/>
  <c r="W1865" i="1" s="1"/>
  <c r="U1844" i="1"/>
  <c r="Y1844" i="1" s="1"/>
  <c r="S1843" i="1"/>
  <c r="W1843" i="1" s="1"/>
  <c r="S1839" i="1"/>
  <c r="W1839" i="1" s="1"/>
  <c r="S1819" i="1"/>
  <c r="W1819" i="1" s="1"/>
  <c r="S1767" i="1"/>
  <c r="W1767" i="1" s="1"/>
  <c r="AC1760" i="1"/>
  <c r="AD1760" i="1" s="1"/>
  <c r="L1760" i="1" s="1"/>
  <c r="AA1758" i="1"/>
  <c r="AB1758" i="1" s="1"/>
  <c r="L1758" i="1" s="1"/>
  <c r="AC1758" i="1"/>
  <c r="AD1758" i="1" s="1"/>
  <c r="AF1758" i="1"/>
  <c r="AG1758" i="1" s="1"/>
  <c r="K1758" i="1" s="1"/>
  <c r="T1751" i="1"/>
  <c r="X1751" i="1" s="1"/>
  <c r="I1751" i="1" s="1"/>
  <c r="R1751" i="1"/>
  <c r="V1751" i="1" s="1"/>
  <c r="U1751" i="1"/>
  <c r="Y1751" i="1" s="1"/>
  <c r="AA1742" i="1"/>
  <c r="AB1742" i="1" s="1"/>
  <c r="L1742" i="1" s="1"/>
  <c r="AC1742" i="1"/>
  <c r="AD1742" i="1" s="1"/>
  <c r="AF1742" i="1"/>
  <c r="AG1742" i="1" s="1"/>
  <c r="K1742" i="1" s="1"/>
  <c r="R1708" i="1"/>
  <c r="V1708" i="1" s="1"/>
  <c r="I1708" i="1" s="1"/>
  <c r="AC1696" i="1"/>
  <c r="AD1696" i="1" s="1"/>
  <c r="L1696" i="1" s="1"/>
  <c r="AF1696" i="1"/>
  <c r="AG1696" i="1" s="1"/>
  <c r="R1696" i="1"/>
  <c r="V1696" i="1" s="1"/>
  <c r="U1696" i="1"/>
  <c r="Y1696" i="1" s="1"/>
  <c r="S1636" i="1"/>
  <c r="W1636" i="1" s="1"/>
  <c r="AF1626" i="1"/>
  <c r="AG1626" i="1" s="1"/>
  <c r="K1626" i="1" s="1"/>
  <c r="R1626" i="1"/>
  <c r="V1626" i="1" s="1"/>
  <c r="U1626" i="1"/>
  <c r="Y1626" i="1" s="1"/>
  <c r="AA1626" i="1"/>
  <c r="AB1626" i="1" s="1"/>
  <c r="L1626" i="1" s="1"/>
  <c r="R1607" i="1"/>
  <c r="V1607" i="1" s="1"/>
  <c r="U1607" i="1"/>
  <c r="Y1607" i="1" s="1"/>
  <c r="AC1532" i="1"/>
  <c r="AD1532" i="1" s="1"/>
  <c r="L1532" i="1" s="1"/>
  <c r="T1532" i="1"/>
  <c r="X1532" i="1" s="1"/>
  <c r="I1532" i="1" s="1"/>
  <c r="AA1532" i="1"/>
  <c r="AB1532" i="1" s="1"/>
  <c r="S1526" i="1"/>
  <c r="W1526" i="1" s="1"/>
  <c r="U1526" i="1"/>
  <c r="Y1526" i="1" s="1"/>
  <c r="AA1520" i="1"/>
  <c r="AB1520" i="1" s="1"/>
  <c r="R1520" i="1"/>
  <c r="V1520" i="1" s="1"/>
  <c r="AC1520" i="1"/>
  <c r="AD1520" i="1" s="1"/>
  <c r="L1520" i="1" s="1"/>
  <c r="AC1405" i="1"/>
  <c r="AD1405" i="1" s="1"/>
  <c r="AF1405" i="1"/>
  <c r="AG1405" i="1" s="1"/>
  <c r="K1405" i="1" s="1"/>
  <c r="AH1405" i="1"/>
  <c r="AI1405" i="1" s="1"/>
  <c r="AA1405" i="1"/>
  <c r="AB1405" i="1" s="1"/>
  <c r="L1405" i="1" s="1"/>
  <c r="S2005" i="1"/>
  <c r="W2005" i="1" s="1"/>
  <c r="S1982" i="1"/>
  <c r="W1982" i="1" s="1"/>
  <c r="AA1981" i="1"/>
  <c r="AB1981" i="1" s="1"/>
  <c r="L1981" i="1" s="1"/>
  <c r="AH1979" i="1"/>
  <c r="AI1979" i="1" s="1"/>
  <c r="S1970" i="1"/>
  <c r="W1970" i="1" s="1"/>
  <c r="R1956" i="1"/>
  <c r="V1956" i="1" s="1"/>
  <c r="S1942" i="1"/>
  <c r="W1942" i="1" s="1"/>
  <c r="R1937" i="1"/>
  <c r="V1937" i="1" s="1"/>
  <c r="AH1926" i="1"/>
  <c r="AI1926" i="1" s="1"/>
  <c r="AH1923" i="1"/>
  <c r="AI1923" i="1" s="1"/>
  <c r="K1923" i="1" s="1"/>
  <c r="R1912" i="1"/>
  <c r="V1912" i="1" s="1"/>
  <c r="R1905" i="1"/>
  <c r="V1905" i="1" s="1"/>
  <c r="U1903" i="1"/>
  <c r="Y1903" i="1" s="1"/>
  <c r="AH1890" i="1"/>
  <c r="AI1890" i="1" s="1"/>
  <c r="T1876" i="1"/>
  <c r="X1876" i="1" s="1"/>
  <c r="I1876" i="1" s="1"/>
  <c r="T1860" i="1"/>
  <c r="X1860" i="1" s="1"/>
  <c r="T1851" i="1"/>
  <c r="X1851" i="1" s="1"/>
  <c r="T1847" i="1"/>
  <c r="X1847" i="1" s="1"/>
  <c r="R1843" i="1"/>
  <c r="V1843" i="1" s="1"/>
  <c r="R1839" i="1"/>
  <c r="V1839" i="1" s="1"/>
  <c r="I1839" i="1" s="1"/>
  <c r="U1835" i="1"/>
  <c r="Y1835" i="1" s="1"/>
  <c r="U1831" i="1"/>
  <c r="Y1831" i="1" s="1"/>
  <c r="T1827" i="1"/>
  <c r="X1827" i="1" s="1"/>
  <c r="I1827" i="1" s="1"/>
  <c r="T1823" i="1"/>
  <c r="X1823" i="1" s="1"/>
  <c r="I1823" i="1" s="1"/>
  <c r="U1820" i="1"/>
  <c r="Y1820" i="1" s="1"/>
  <c r="R1819" i="1"/>
  <c r="V1819" i="1" s="1"/>
  <c r="T1815" i="1"/>
  <c r="X1815" i="1" s="1"/>
  <c r="U1812" i="1"/>
  <c r="Y1812" i="1" s="1"/>
  <c r="S1811" i="1"/>
  <c r="W1811" i="1" s="1"/>
  <c r="I1811" i="1" s="1"/>
  <c r="U1803" i="1"/>
  <c r="Y1803" i="1" s="1"/>
  <c r="AH1794" i="1"/>
  <c r="AI1794" i="1" s="1"/>
  <c r="U1791" i="1"/>
  <c r="Y1791" i="1" s="1"/>
  <c r="AA1783" i="1"/>
  <c r="AB1783" i="1" s="1"/>
  <c r="L1783" i="1" s="1"/>
  <c r="AC1782" i="1"/>
  <c r="AD1782" i="1" s="1"/>
  <c r="L1782" i="1" s="1"/>
  <c r="R1767" i="1"/>
  <c r="V1767" i="1" s="1"/>
  <c r="U1764" i="1"/>
  <c r="Y1764" i="1" s="1"/>
  <c r="U1760" i="1"/>
  <c r="Y1760" i="1" s="1"/>
  <c r="U1744" i="1"/>
  <c r="Y1744" i="1" s="1"/>
  <c r="I1744" i="1" s="1"/>
  <c r="U1737" i="1"/>
  <c r="Y1737" i="1" s="1"/>
  <c r="I1737" i="1" s="1"/>
  <c r="U1733" i="1"/>
  <c r="Y1733" i="1" s="1"/>
  <c r="T1733" i="1"/>
  <c r="X1733" i="1" s="1"/>
  <c r="AA1732" i="1"/>
  <c r="AB1732" i="1" s="1"/>
  <c r="AC1732" i="1"/>
  <c r="AD1732" i="1" s="1"/>
  <c r="L1732" i="1" s="1"/>
  <c r="AF1732" i="1"/>
  <c r="AG1732" i="1" s="1"/>
  <c r="S1725" i="1"/>
  <c r="W1725" i="1" s="1"/>
  <c r="I1725" i="1" s="1"/>
  <c r="S1719" i="1"/>
  <c r="W1719" i="1" s="1"/>
  <c r="T1719" i="1"/>
  <c r="X1719" i="1" s="1"/>
  <c r="AA1702" i="1"/>
  <c r="AB1702" i="1" s="1"/>
  <c r="U1698" i="1"/>
  <c r="Y1698" i="1" s="1"/>
  <c r="I1698" i="1" s="1"/>
  <c r="AC1697" i="1"/>
  <c r="AD1697" i="1" s="1"/>
  <c r="S1697" i="1"/>
  <c r="W1697" i="1" s="1"/>
  <c r="I1697" i="1" s="1"/>
  <c r="U1697" i="1"/>
  <c r="Y1697" i="1" s="1"/>
  <c r="AH1697" i="1"/>
  <c r="AI1697" i="1" s="1"/>
  <c r="U1689" i="1"/>
  <c r="Y1689" i="1" s="1"/>
  <c r="S1660" i="1"/>
  <c r="W1660" i="1" s="1"/>
  <c r="AA1660" i="1"/>
  <c r="AB1660" i="1" s="1"/>
  <c r="AF1660" i="1"/>
  <c r="AG1660" i="1" s="1"/>
  <c r="AF1658" i="1"/>
  <c r="AG1658" i="1" s="1"/>
  <c r="R1658" i="1"/>
  <c r="V1658" i="1" s="1"/>
  <c r="AA1656" i="1"/>
  <c r="AB1656" i="1" s="1"/>
  <c r="AF1656" i="1"/>
  <c r="AG1656" i="1" s="1"/>
  <c r="U1654" i="1"/>
  <c r="Y1654" i="1" s="1"/>
  <c r="R1646" i="1"/>
  <c r="V1646" i="1" s="1"/>
  <c r="AA1646" i="1"/>
  <c r="AB1646" i="1" s="1"/>
  <c r="R1630" i="1"/>
  <c r="V1630" i="1" s="1"/>
  <c r="I1630" i="1" s="1"/>
  <c r="U1630" i="1"/>
  <c r="Y1630" i="1" s="1"/>
  <c r="AA1630" i="1"/>
  <c r="AB1630" i="1" s="1"/>
  <c r="L1630" i="1" s="1"/>
  <c r="AA1601" i="1"/>
  <c r="AB1601" i="1" s="1"/>
  <c r="L1601" i="1" s="1"/>
  <c r="AF1601" i="1"/>
  <c r="AG1601" i="1" s="1"/>
  <c r="K1601" i="1" s="1"/>
  <c r="AA1583" i="1"/>
  <c r="AB1583" i="1" s="1"/>
  <c r="AF1583" i="1"/>
  <c r="AG1583" i="1" s="1"/>
  <c r="AC1547" i="1"/>
  <c r="AD1547" i="1" s="1"/>
  <c r="L1547" i="1" s="1"/>
  <c r="T1787" i="1"/>
  <c r="X1787" i="1" s="1"/>
  <c r="T1740" i="1"/>
  <c r="X1740" i="1" s="1"/>
  <c r="I1740" i="1" s="1"/>
  <c r="U1735" i="1"/>
  <c r="Y1735" i="1" s="1"/>
  <c r="R1716" i="1"/>
  <c r="V1716" i="1" s="1"/>
  <c r="T1695" i="1"/>
  <c r="X1695" i="1" s="1"/>
  <c r="I1695" i="1" s="1"/>
  <c r="R1692" i="1"/>
  <c r="V1692" i="1" s="1"/>
  <c r="S1689" i="1"/>
  <c r="W1689" i="1" s="1"/>
  <c r="S1688" i="1"/>
  <c r="W1688" i="1" s="1"/>
  <c r="T1684" i="1"/>
  <c r="X1684" i="1" s="1"/>
  <c r="I1684" i="1" s="1"/>
  <c r="U1674" i="1"/>
  <c r="Y1674" i="1" s="1"/>
  <c r="I1674" i="1" s="1"/>
  <c r="T1672" i="1"/>
  <c r="X1672" i="1" s="1"/>
  <c r="T1668" i="1"/>
  <c r="X1668" i="1" s="1"/>
  <c r="R1662" i="1"/>
  <c r="V1662" i="1" s="1"/>
  <c r="I1662" i="1" s="1"/>
  <c r="S1661" i="1"/>
  <c r="W1661" i="1" s="1"/>
  <c r="AC1657" i="1"/>
  <c r="AD1657" i="1" s="1"/>
  <c r="L1657" i="1" s="1"/>
  <c r="R1650" i="1"/>
  <c r="V1650" i="1" s="1"/>
  <c r="T1643" i="1"/>
  <c r="X1643" i="1" s="1"/>
  <c r="T1640" i="1"/>
  <c r="X1640" i="1" s="1"/>
  <c r="T1633" i="1"/>
  <c r="X1633" i="1" s="1"/>
  <c r="AF1609" i="1"/>
  <c r="AG1609" i="1" s="1"/>
  <c r="U1603" i="1"/>
  <c r="Y1603" i="1" s="1"/>
  <c r="I1603" i="1" s="1"/>
  <c r="AF1598" i="1"/>
  <c r="AG1598" i="1" s="1"/>
  <c r="K1598" i="1" s="1"/>
  <c r="R1592" i="1"/>
  <c r="V1592" i="1" s="1"/>
  <c r="T1591" i="1"/>
  <c r="X1591" i="1" s="1"/>
  <c r="R1585" i="1"/>
  <c r="V1585" i="1" s="1"/>
  <c r="AA1577" i="1"/>
  <c r="AB1577" i="1" s="1"/>
  <c r="L1577" i="1" s="1"/>
  <c r="T1575" i="1"/>
  <c r="X1575" i="1" s="1"/>
  <c r="I1575" i="1" s="1"/>
  <c r="AA1569" i="1"/>
  <c r="AB1569" i="1" s="1"/>
  <c r="R1557" i="1"/>
  <c r="V1557" i="1" s="1"/>
  <c r="T1556" i="1"/>
  <c r="X1556" i="1" s="1"/>
  <c r="AA1550" i="1"/>
  <c r="AB1550" i="1" s="1"/>
  <c r="L1550" i="1" s="1"/>
  <c r="S1546" i="1"/>
  <c r="W1546" i="1" s="1"/>
  <c r="I1546" i="1" s="1"/>
  <c r="R1544" i="1"/>
  <c r="V1544" i="1" s="1"/>
  <c r="AC1541" i="1"/>
  <c r="AD1541" i="1" s="1"/>
  <c r="AC1538" i="1"/>
  <c r="AD1538" i="1" s="1"/>
  <c r="AC1534" i="1"/>
  <c r="AD1534" i="1" s="1"/>
  <c r="L1534" i="1" s="1"/>
  <c r="AH1530" i="1"/>
  <c r="AI1530" i="1" s="1"/>
  <c r="K1530" i="1" s="1"/>
  <c r="AC1522" i="1"/>
  <c r="AD1522" i="1" s="1"/>
  <c r="L1522" i="1" s="1"/>
  <c r="AC1516" i="1"/>
  <c r="AD1516" i="1" s="1"/>
  <c r="AA1516" i="1"/>
  <c r="AB1516" i="1" s="1"/>
  <c r="L1516" i="1" s="1"/>
  <c r="U1512" i="1"/>
  <c r="Y1512" i="1" s="1"/>
  <c r="U1508" i="1"/>
  <c r="Y1508" i="1" s="1"/>
  <c r="AF1506" i="1"/>
  <c r="AG1506" i="1" s="1"/>
  <c r="K1506" i="1" s="1"/>
  <c r="T1501" i="1"/>
  <c r="X1501" i="1" s="1"/>
  <c r="R1470" i="1"/>
  <c r="V1470" i="1" s="1"/>
  <c r="AH1466" i="1"/>
  <c r="AI1466" i="1" s="1"/>
  <c r="K1466" i="1" s="1"/>
  <c r="AH1455" i="1"/>
  <c r="AI1455" i="1" s="1"/>
  <c r="U1452" i="1"/>
  <c r="Y1452" i="1" s="1"/>
  <c r="AF1441" i="1"/>
  <c r="AG1441" i="1" s="1"/>
  <c r="AH1441" i="1"/>
  <c r="AI1441" i="1" s="1"/>
  <c r="K1441" i="1" s="1"/>
  <c r="AA1438" i="1"/>
  <c r="AB1438" i="1" s="1"/>
  <c r="AC1438" i="1"/>
  <c r="AD1438" i="1" s="1"/>
  <c r="L1438" i="1" s="1"/>
  <c r="AF1436" i="1"/>
  <c r="AG1436" i="1" s="1"/>
  <c r="K1436" i="1" s="1"/>
  <c r="T1417" i="1"/>
  <c r="X1417" i="1" s="1"/>
  <c r="AH1416" i="1"/>
  <c r="AI1416" i="1" s="1"/>
  <c r="AF1416" i="1"/>
  <c r="AG1416" i="1" s="1"/>
  <c r="K1416" i="1" s="1"/>
  <c r="R1416" i="1"/>
  <c r="V1416" i="1" s="1"/>
  <c r="I1416" i="1" s="1"/>
  <c r="S1416" i="1"/>
  <c r="W1416" i="1" s="1"/>
  <c r="AA1416" i="1"/>
  <c r="AB1416" i="1" s="1"/>
  <c r="L1416" i="1" s="1"/>
  <c r="R1411" i="1"/>
  <c r="V1411" i="1" s="1"/>
  <c r="U1397" i="1"/>
  <c r="Y1397" i="1" s="1"/>
  <c r="AC1392" i="1"/>
  <c r="AD1392" i="1" s="1"/>
  <c r="L1392" i="1" s="1"/>
  <c r="AH1388" i="1"/>
  <c r="AI1388" i="1" s="1"/>
  <c r="AA1388" i="1"/>
  <c r="AB1388" i="1" s="1"/>
  <c r="L1388" i="1" s="1"/>
  <c r="AC1388" i="1"/>
  <c r="AD1388" i="1" s="1"/>
  <c r="AF1388" i="1"/>
  <c r="AG1388" i="1" s="1"/>
  <c r="K1388" i="1" s="1"/>
  <c r="R1388" i="1"/>
  <c r="V1388" i="1" s="1"/>
  <c r="I1388" i="1" s="1"/>
  <c r="AH1372" i="1"/>
  <c r="AI1372" i="1" s="1"/>
  <c r="K1372" i="1" s="1"/>
  <c r="AF1372" i="1"/>
  <c r="AG1372" i="1" s="1"/>
  <c r="S1372" i="1"/>
  <c r="W1372" i="1" s="1"/>
  <c r="T1372" i="1"/>
  <c r="X1372" i="1" s="1"/>
  <c r="I1372" i="1" s="1"/>
  <c r="AA1372" i="1"/>
  <c r="AB1372" i="1" s="1"/>
  <c r="AC1372" i="1"/>
  <c r="AD1372" i="1" s="1"/>
  <c r="L1372" i="1" s="1"/>
  <c r="AF1359" i="1"/>
  <c r="AG1359" i="1" s="1"/>
  <c r="AH1359" i="1"/>
  <c r="AI1359" i="1" s="1"/>
  <c r="K1359" i="1" s="1"/>
  <c r="R1359" i="1"/>
  <c r="V1359" i="1" s="1"/>
  <c r="T1359" i="1"/>
  <c r="X1359" i="1" s="1"/>
  <c r="I1359" i="1" s="1"/>
  <c r="AC1359" i="1"/>
  <c r="AD1359" i="1" s="1"/>
  <c r="L1359" i="1" s="1"/>
  <c r="S1315" i="1"/>
  <c r="W1315" i="1" s="1"/>
  <c r="T1315" i="1"/>
  <c r="X1315" i="1" s="1"/>
  <c r="T1285" i="1"/>
  <c r="X1285" i="1" s="1"/>
  <c r="I1285" i="1" s="1"/>
  <c r="U1272" i="1"/>
  <c r="Y1272" i="1" s="1"/>
  <c r="I1272" i="1" s="1"/>
  <c r="R1264" i="1"/>
  <c r="V1264" i="1" s="1"/>
  <c r="U1226" i="1"/>
  <c r="Y1226" i="1" s="1"/>
  <c r="R1226" i="1"/>
  <c r="V1226" i="1" s="1"/>
  <c r="T1602" i="1"/>
  <c r="X1602" i="1" s="1"/>
  <c r="T1584" i="1"/>
  <c r="X1584" i="1" s="1"/>
  <c r="I1584" i="1" s="1"/>
  <c r="T1544" i="1"/>
  <c r="X1544" i="1" s="1"/>
  <c r="I1544" i="1" s="1"/>
  <c r="S1521" i="1"/>
  <c r="W1521" i="1" s="1"/>
  <c r="U1511" i="1"/>
  <c r="Y1511" i="1" s="1"/>
  <c r="AA1506" i="1"/>
  <c r="AB1506" i="1" s="1"/>
  <c r="L1506" i="1" s="1"/>
  <c r="U1500" i="1"/>
  <c r="Y1500" i="1" s="1"/>
  <c r="AF1470" i="1"/>
  <c r="AG1470" i="1" s="1"/>
  <c r="K1470" i="1" s="1"/>
  <c r="AH1470" i="1"/>
  <c r="AI1470" i="1" s="1"/>
  <c r="R1463" i="1"/>
  <c r="V1463" i="1" s="1"/>
  <c r="I1463" i="1" s="1"/>
  <c r="S1463" i="1"/>
  <c r="W1463" i="1" s="1"/>
  <c r="U1463" i="1"/>
  <c r="Y1463" i="1" s="1"/>
  <c r="AA1458" i="1"/>
  <c r="AB1458" i="1" s="1"/>
  <c r="AH1458" i="1"/>
  <c r="AI1458" i="1" s="1"/>
  <c r="K1458" i="1" s="1"/>
  <c r="U1451" i="1"/>
  <c r="Y1451" i="1" s="1"/>
  <c r="I1451" i="1" s="1"/>
  <c r="AH1398" i="1"/>
  <c r="AI1398" i="1" s="1"/>
  <c r="AA1398" i="1"/>
  <c r="AB1398" i="1" s="1"/>
  <c r="L1398" i="1" s="1"/>
  <c r="U1194" i="1"/>
  <c r="Y1194" i="1" s="1"/>
  <c r="I1194" i="1" s="1"/>
  <c r="R1194" i="1"/>
  <c r="V1194" i="1" s="1"/>
  <c r="AH1170" i="1"/>
  <c r="AI1170" i="1" s="1"/>
  <c r="K1170" i="1" s="1"/>
  <c r="U1170" i="1"/>
  <c r="Y1170" i="1" s="1"/>
  <c r="AF1170" i="1"/>
  <c r="AG1170" i="1" s="1"/>
  <c r="AA1170" i="1"/>
  <c r="AB1170" i="1" s="1"/>
  <c r="R1731" i="1"/>
  <c r="V1731" i="1" s="1"/>
  <c r="U1718" i="1"/>
  <c r="Y1718" i="1" s="1"/>
  <c r="AH1692" i="1"/>
  <c r="AI1692" i="1" s="1"/>
  <c r="K1692" i="1" s="1"/>
  <c r="R1682" i="1"/>
  <c r="V1682" i="1" s="1"/>
  <c r="R1676" i="1"/>
  <c r="V1676" i="1" s="1"/>
  <c r="T1667" i="1"/>
  <c r="X1667" i="1" s="1"/>
  <c r="S1644" i="1"/>
  <c r="W1644" i="1" s="1"/>
  <c r="S1625" i="1"/>
  <c r="W1625" i="1" s="1"/>
  <c r="T1605" i="1"/>
  <c r="X1605" i="1" s="1"/>
  <c r="AA1598" i="1"/>
  <c r="AB1598" i="1" s="1"/>
  <c r="L1598" i="1" s="1"/>
  <c r="R1577" i="1"/>
  <c r="V1577" i="1" s="1"/>
  <c r="T1576" i="1"/>
  <c r="X1576" i="1" s="1"/>
  <c r="R1569" i="1"/>
  <c r="V1569" i="1" s="1"/>
  <c r="T1568" i="1"/>
  <c r="X1568" i="1" s="1"/>
  <c r="U1561" i="1"/>
  <c r="Y1561" i="1" s="1"/>
  <c r="T1559" i="1"/>
  <c r="X1559" i="1" s="1"/>
  <c r="I1559" i="1" s="1"/>
  <c r="T1552" i="1"/>
  <c r="X1552" i="1" s="1"/>
  <c r="I1552" i="1" s="1"/>
  <c r="S1550" i="1"/>
  <c r="W1550" i="1" s="1"/>
  <c r="I1550" i="1" s="1"/>
  <c r="T1548" i="1"/>
  <c r="X1548" i="1" s="1"/>
  <c r="AH1544" i="1"/>
  <c r="AI1544" i="1" s="1"/>
  <c r="K1544" i="1" s="1"/>
  <c r="S1538" i="1"/>
  <c r="W1538" i="1" s="1"/>
  <c r="R1536" i="1"/>
  <c r="V1536" i="1" s="1"/>
  <c r="R1535" i="1"/>
  <c r="V1535" i="1" s="1"/>
  <c r="AA1534" i="1"/>
  <c r="AB1534" i="1" s="1"/>
  <c r="R1530" i="1"/>
  <c r="V1530" i="1" s="1"/>
  <c r="R1529" i="1"/>
  <c r="V1529" i="1" s="1"/>
  <c r="T1525" i="1"/>
  <c r="X1525" i="1" s="1"/>
  <c r="I1525" i="1" s="1"/>
  <c r="AH1504" i="1"/>
  <c r="AI1504" i="1" s="1"/>
  <c r="U1499" i="1"/>
  <c r="Y1499" i="1" s="1"/>
  <c r="R1498" i="1"/>
  <c r="V1498" i="1" s="1"/>
  <c r="R1494" i="1"/>
  <c r="V1494" i="1" s="1"/>
  <c r="I1494" i="1" s="1"/>
  <c r="U1487" i="1"/>
  <c r="Y1487" i="1" s="1"/>
  <c r="I1487" i="1" s="1"/>
  <c r="R1486" i="1"/>
  <c r="V1486" i="1" s="1"/>
  <c r="U1472" i="1"/>
  <c r="Y1472" i="1" s="1"/>
  <c r="R1471" i="1"/>
  <c r="V1471" i="1" s="1"/>
  <c r="AF1471" i="1"/>
  <c r="AG1471" i="1" s="1"/>
  <c r="AH1471" i="1"/>
  <c r="AI1471" i="1" s="1"/>
  <c r="K1471" i="1" s="1"/>
  <c r="AA1422" i="1"/>
  <c r="AB1422" i="1" s="1"/>
  <c r="AF1391" i="1"/>
  <c r="AG1391" i="1" s="1"/>
  <c r="K1391" i="1" s="1"/>
  <c r="AA1391" i="1"/>
  <c r="AB1391" i="1" s="1"/>
  <c r="L1391" i="1" s="1"/>
  <c r="AC1389" i="1"/>
  <c r="AD1389" i="1" s="1"/>
  <c r="L1389" i="1" s="1"/>
  <c r="AF1389" i="1"/>
  <c r="AG1389" i="1" s="1"/>
  <c r="AH1389" i="1"/>
  <c r="AI1389" i="1" s="1"/>
  <c r="K1389" i="1" s="1"/>
  <c r="R1375" i="1"/>
  <c r="V1375" i="1" s="1"/>
  <c r="I1375" i="1" s="1"/>
  <c r="R1363" i="1"/>
  <c r="V1363" i="1" s="1"/>
  <c r="T1251" i="1"/>
  <c r="X1251" i="1" s="1"/>
  <c r="I1251" i="1" s="1"/>
  <c r="S1085" i="1"/>
  <c r="W1085" i="1" s="1"/>
  <c r="AC1085" i="1"/>
  <c r="AD1085" i="1" s="1"/>
  <c r="L1085" i="1" s="1"/>
  <c r="R1085" i="1"/>
  <c r="V1085" i="1" s="1"/>
  <c r="T1085" i="1"/>
  <c r="X1085" i="1" s="1"/>
  <c r="I1085" i="1" s="1"/>
  <c r="AA1085" i="1"/>
  <c r="AB1085" i="1" s="1"/>
  <c r="AF1085" i="1"/>
  <c r="AG1085" i="1" s="1"/>
  <c r="AH1085" i="1"/>
  <c r="AI1085" i="1" s="1"/>
  <c r="K1085" i="1" s="1"/>
  <c r="T1651" i="1"/>
  <c r="X1651" i="1" s="1"/>
  <c r="T1628" i="1"/>
  <c r="X1628" i="1" s="1"/>
  <c r="S1551" i="1"/>
  <c r="W1551" i="1" s="1"/>
  <c r="R1550" i="1"/>
  <c r="V1550" i="1" s="1"/>
  <c r="U1549" i="1"/>
  <c r="Y1549" i="1" s="1"/>
  <c r="AF1544" i="1"/>
  <c r="AG1544" i="1" s="1"/>
  <c r="U1531" i="1"/>
  <c r="Y1531" i="1" s="1"/>
  <c r="S1529" i="1"/>
  <c r="W1529" i="1" s="1"/>
  <c r="I1529" i="1" s="1"/>
  <c r="AC1521" i="1"/>
  <c r="AD1521" i="1" s="1"/>
  <c r="L1521" i="1" s="1"/>
  <c r="T1509" i="1"/>
  <c r="X1509" i="1" s="1"/>
  <c r="I1509" i="1" s="1"/>
  <c r="U1506" i="1"/>
  <c r="Y1506" i="1" s="1"/>
  <c r="R1503" i="1"/>
  <c r="V1503" i="1" s="1"/>
  <c r="I1503" i="1" s="1"/>
  <c r="AF1503" i="1"/>
  <c r="AG1503" i="1" s="1"/>
  <c r="K1503" i="1" s="1"/>
  <c r="AH1503" i="1"/>
  <c r="AI1503" i="1" s="1"/>
  <c r="AH1502" i="1"/>
  <c r="AI1502" i="1" s="1"/>
  <c r="K1502" i="1" s="1"/>
  <c r="AA1502" i="1"/>
  <c r="AB1502" i="1" s="1"/>
  <c r="AC1498" i="1"/>
  <c r="AD1498" i="1" s="1"/>
  <c r="L1498" i="1" s="1"/>
  <c r="AF1498" i="1"/>
  <c r="AG1498" i="1" s="1"/>
  <c r="U1495" i="1"/>
  <c r="Y1495" i="1" s="1"/>
  <c r="S1494" i="1"/>
  <c r="W1494" i="1" s="1"/>
  <c r="AC1494" i="1"/>
  <c r="AD1494" i="1" s="1"/>
  <c r="R1491" i="1"/>
  <c r="V1491" i="1" s="1"/>
  <c r="AH1491" i="1"/>
  <c r="AI1491" i="1" s="1"/>
  <c r="K1491" i="1" s="1"/>
  <c r="S1486" i="1"/>
  <c r="W1486" i="1" s="1"/>
  <c r="AC1486" i="1"/>
  <c r="AD1486" i="1" s="1"/>
  <c r="L1486" i="1" s="1"/>
  <c r="S1467" i="1"/>
  <c r="W1467" i="1" s="1"/>
  <c r="R1459" i="1"/>
  <c r="V1459" i="1" s="1"/>
  <c r="S1459" i="1"/>
  <c r="W1459" i="1" s="1"/>
  <c r="AH1459" i="1"/>
  <c r="AI1459" i="1" s="1"/>
  <c r="K1459" i="1" s="1"/>
  <c r="AH1450" i="1"/>
  <c r="AI1450" i="1" s="1"/>
  <c r="R1432" i="1"/>
  <c r="V1432" i="1" s="1"/>
  <c r="AA1425" i="1"/>
  <c r="AB1425" i="1" s="1"/>
  <c r="L1425" i="1" s="1"/>
  <c r="AF1425" i="1"/>
  <c r="AG1425" i="1" s="1"/>
  <c r="K1425" i="1" s="1"/>
  <c r="AF1419" i="1"/>
  <c r="AG1419" i="1" s="1"/>
  <c r="AA1419" i="1"/>
  <c r="AB1419" i="1" s="1"/>
  <c r="AC1419" i="1"/>
  <c r="AD1419" i="1" s="1"/>
  <c r="L1419" i="1" s="1"/>
  <c r="T1404" i="1"/>
  <c r="X1404" i="1" s="1"/>
  <c r="I1404" i="1" s="1"/>
  <c r="R1373" i="1"/>
  <c r="V1373" i="1" s="1"/>
  <c r="AH1373" i="1"/>
  <c r="AI1373" i="1" s="1"/>
  <c r="K1373" i="1" s="1"/>
  <c r="AC1373" i="1"/>
  <c r="AD1373" i="1" s="1"/>
  <c r="L1373" i="1" s="1"/>
  <c r="AF1373" i="1"/>
  <c r="AG1373" i="1" s="1"/>
  <c r="R1342" i="1"/>
  <c r="V1342" i="1" s="1"/>
  <c r="T1336" i="1"/>
  <c r="X1336" i="1" s="1"/>
  <c r="S1336" i="1"/>
  <c r="W1336" i="1" s="1"/>
  <c r="AH1276" i="1"/>
  <c r="AI1276" i="1" s="1"/>
  <c r="R1276" i="1"/>
  <c r="V1276" i="1" s="1"/>
  <c r="I1276" i="1" s="1"/>
  <c r="U1276" i="1"/>
  <c r="Y1276" i="1" s="1"/>
  <c r="AA1276" i="1"/>
  <c r="AB1276" i="1" s="1"/>
  <c r="L1276" i="1" s="1"/>
  <c r="AC1276" i="1"/>
  <c r="AD1276" i="1" s="1"/>
  <c r="AF1276" i="1"/>
  <c r="AG1276" i="1" s="1"/>
  <c r="K1276" i="1" s="1"/>
  <c r="AH1200" i="1"/>
  <c r="AI1200" i="1" s="1"/>
  <c r="AA1200" i="1"/>
  <c r="AB1200" i="1" s="1"/>
  <c r="L1200" i="1" s="1"/>
  <c r="AC1200" i="1"/>
  <c r="AD1200" i="1" s="1"/>
  <c r="AF1200" i="1"/>
  <c r="AG1200" i="1" s="1"/>
  <c r="K1200" i="1" s="1"/>
  <c r="T1791" i="1"/>
  <c r="X1791" i="1" s="1"/>
  <c r="T1763" i="1"/>
  <c r="X1763" i="1" s="1"/>
  <c r="T1747" i="1"/>
  <c r="X1747" i="1" s="1"/>
  <c r="I1747" i="1" s="1"/>
  <c r="S1740" i="1"/>
  <c r="W1740" i="1" s="1"/>
  <c r="AH1736" i="1"/>
  <c r="AI1736" i="1" s="1"/>
  <c r="K1736" i="1" s="1"/>
  <c r="AF1735" i="1"/>
  <c r="AG1735" i="1" s="1"/>
  <c r="K1735" i="1" s="1"/>
  <c r="AC1731" i="1"/>
  <c r="AD1731" i="1" s="1"/>
  <c r="L1731" i="1" s="1"/>
  <c r="S1728" i="1"/>
  <c r="W1728" i="1" s="1"/>
  <c r="U1727" i="1"/>
  <c r="Y1727" i="1" s="1"/>
  <c r="AF1716" i="1"/>
  <c r="AG1716" i="1" s="1"/>
  <c r="K1716" i="1" s="1"/>
  <c r="T1700" i="1"/>
  <c r="X1700" i="1" s="1"/>
  <c r="I1700" i="1" s="1"/>
  <c r="AF1688" i="1"/>
  <c r="AG1688" i="1" s="1"/>
  <c r="AF1684" i="1"/>
  <c r="AG1684" i="1" s="1"/>
  <c r="S1683" i="1"/>
  <c r="W1683" i="1" s="1"/>
  <c r="S1677" i="1"/>
  <c r="W1677" i="1" s="1"/>
  <c r="T1676" i="1"/>
  <c r="X1676" i="1" s="1"/>
  <c r="I1676" i="1" s="1"/>
  <c r="T1663" i="1"/>
  <c r="X1663" i="1" s="1"/>
  <c r="AH1649" i="1"/>
  <c r="AI1649" i="1" s="1"/>
  <c r="K1649" i="1" s="1"/>
  <c r="T1639" i="1"/>
  <c r="X1639" i="1" s="1"/>
  <c r="U1633" i="1"/>
  <c r="Y1633" i="1" s="1"/>
  <c r="I1633" i="1" s="1"/>
  <c r="S1632" i="1"/>
  <c r="W1632" i="1" s="1"/>
  <c r="I1632" i="1" s="1"/>
  <c r="T1595" i="1"/>
  <c r="X1595" i="1" s="1"/>
  <c r="I1595" i="1" s="1"/>
  <c r="T1588" i="1"/>
  <c r="X1588" i="1" s="1"/>
  <c r="U1581" i="1"/>
  <c r="Y1581" i="1" s="1"/>
  <c r="T1579" i="1"/>
  <c r="X1579" i="1" s="1"/>
  <c r="I1579" i="1" s="1"/>
  <c r="AA1573" i="1"/>
  <c r="AB1573" i="1" s="1"/>
  <c r="T1571" i="1"/>
  <c r="X1571" i="1" s="1"/>
  <c r="I1571" i="1" s="1"/>
  <c r="AA1565" i="1"/>
  <c r="AB1565" i="1" s="1"/>
  <c r="L1565" i="1" s="1"/>
  <c r="T1560" i="1"/>
  <c r="X1560" i="1" s="1"/>
  <c r="AH1556" i="1"/>
  <c r="AI1556" i="1" s="1"/>
  <c r="AC1548" i="1"/>
  <c r="AD1548" i="1" s="1"/>
  <c r="AH1545" i="1"/>
  <c r="AI1545" i="1" s="1"/>
  <c r="K1545" i="1" s="1"/>
  <c r="AC1544" i="1"/>
  <c r="AD1544" i="1" s="1"/>
  <c r="L1544" i="1" s="1"/>
  <c r="T1538" i="1"/>
  <c r="X1538" i="1" s="1"/>
  <c r="AA1525" i="1"/>
  <c r="AB1525" i="1" s="1"/>
  <c r="R1515" i="1"/>
  <c r="V1515" i="1" s="1"/>
  <c r="U1514" i="1"/>
  <c r="Y1514" i="1" s="1"/>
  <c r="AH1512" i="1"/>
  <c r="AI1512" i="1" s="1"/>
  <c r="K1512" i="1" s="1"/>
  <c r="AF1502" i="1"/>
  <c r="AG1502" i="1" s="1"/>
  <c r="S1479" i="1"/>
  <c r="W1479" i="1" s="1"/>
  <c r="AC1470" i="1"/>
  <c r="AD1470" i="1" s="1"/>
  <c r="AA1454" i="1"/>
  <c r="AB1454" i="1" s="1"/>
  <c r="AF1454" i="1"/>
  <c r="AG1454" i="1" s="1"/>
  <c r="AF1450" i="1"/>
  <c r="AG1450" i="1" s="1"/>
  <c r="K1450" i="1" s="1"/>
  <c r="U1438" i="1"/>
  <c r="Y1438" i="1" s="1"/>
  <c r="R1420" i="1"/>
  <c r="V1420" i="1" s="1"/>
  <c r="S1420" i="1"/>
  <c r="W1420" i="1" s="1"/>
  <c r="AA1414" i="1"/>
  <c r="AB1414" i="1" s="1"/>
  <c r="AF1414" i="1"/>
  <c r="AG1414" i="1" s="1"/>
  <c r="T1388" i="1"/>
  <c r="X1388" i="1" s="1"/>
  <c r="R1338" i="1"/>
  <c r="V1338" i="1" s="1"/>
  <c r="I1338" i="1" s="1"/>
  <c r="AH1338" i="1"/>
  <c r="AI1338" i="1" s="1"/>
  <c r="T1338" i="1"/>
  <c r="X1338" i="1" s="1"/>
  <c r="AA1338" i="1"/>
  <c r="AB1338" i="1" s="1"/>
  <c r="L1338" i="1" s="1"/>
  <c r="AC1338" i="1"/>
  <c r="AD1338" i="1" s="1"/>
  <c r="AF1338" i="1"/>
  <c r="AG1338" i="1" s="1"/>
  <c r="K1338" i="1" s="1"/>
  <c r="R1336" i="1"/>
  <c r="V1336" i="1" s="1"/>
  <c r="I1336" i="1" s="1"/>
  <c r="S1296" i="1"/>
  <c r="W1296" i="1" s="1"/>
  <c r="I1296" i="1" s="1"/>
  <c r="AH1602" i="1"/>
  <c r="AI1602" i="1" s="1"/>
  <c r="AH1584" i="1"/>
  <c r="AI1584" i="1" s="1"/>
  <c r="K1584" i="1" s="1"/>
  <c r="U1573" i="1"/>
  <c r="Y1573" i="1" s="1"/>
  <c r="I1573" i="1" s="1"/>
  <c r="U1565" i="1"/>
  <c r="Y1565" i="1" s="1"/>
  <c r="AC1545" i="1"/>
  <c r="AD1545" i="1" s="1"/>
  <c r="L1545" i="1" s="1"/>
  <c r="AA1544" i="1"/>
  <c r="AB1544" i="1" s="1"/>
  <c r="S1515" i="1"/>
  <c r="W1515" i="1" s="1"/>
  <c r="U1515" i="1"/>
  <c r="Y1515" i="1" s="1"/>
  <c r="I1515" i="1" s="1"/>
  <c r="AH1515" i="1"/>
  <c r="AI1515" i="1" s="1"/>
  <c r="K1515" i="1" s="1"/>
  <c r="R1511" i="1"/>
  <c r="V1511" i="1" s="1"/>
  <c r="I1511" i="1" s="1"/>
  <c r="AF1511" i="1"/>
  <c r="AG1511" i="1" s="1"/>
  <c r="K1511" i="1" s="1"/>
  <c r="AH1511" i="1"/>
  <c r="AI1511" i="1" s="1"/>
  <c r="AA1500" i="1"/>
  <c r="AB1500" i="1" s="1"/>
  <c r="L1500" i="1" s="1"/>
  <c r="AH1500" i="1"/>
  <c r="AI1500" i="1" s="1"/>
  <c r="AC1489" i="1"/>
  <c r="AD1489" i="1" s="1"/>
  <c r="L1489" i="1" s="1"/>
  <c r="AC1466" i="1"/>
  <c r="AD1466" i="1" s="1"/>
  <c r="L1466" i="1" s="1"/>
  <c r="AF1466" i="1"/>
  <c r="AG1466" i="1" s="1"/>
  <c r="AH1463" i="1"/>
  <c r="AI1463" i="1" s="1"/>
  <c r="AF1458" i="1"/>
  <c r="AG1458" i="1" s="1"/>
  <c r="R1455" i="1"/>
  <c r="V1455" i="1" s="1"/>
  <c r="I1455" i="1" s="1"/>
  <c r="AF1455" i="1"/>
  <c r="AG1455" i="1" s="1"/>
  <c r="K1455" i="1" s="1"/>
  <c r="R1436" i="1"/>
  <c r="V1436" i="1" s="1"/>
  <c r="I1436" i="1" s="1"/>
  <c r="S1436" i="1"/>
  <c r="W1436" i="1" s="1"/>
  <c r="AC1436" i="1"/>
  <c r="AD1436" i="1" s="1"/>
  <c r="S1432" i="1"/>
  <c r="W1432" i="1" s="1"/>
  <c r="AF1432" i="1"/>
  <c r="AG1432" i="1" s="1"/>
  <c r="AF1395" i="1"/>
  <c r="AG1395" i="1" s="1"/>
  <c r="K1395" i="1" s="1"/>
  <c r="AA1395" i="1"/>
  <c r="AB1395" i="1" s="1"/>
  <c r="L1395" i="1" s="1"/>
  <c r="AH1392" i="1"/>
  <c r="AI1392" i="1" s="1"/>
  <c r="K1392" i="1" s="1"/>
  <c r="AF1392" i="1"/>
  <c r="AG1392" i="1" s="1"/>
  <c r="R1392" i="1"/>
  <c r="V1392" i="1" s="1"/>
  <c r="AA1392" i="1"/>
  <c r="AB1392" i="1" s="1"/>
  <c r="AF1387" i="1"/>
  <c r="AG1387" i="1" s="1"/>
  <c r="AA1387" i="1"/>
  <c r="AB1387" i="1" s="1"/>
  <c r="AH1376" i="1"/>
  <c r="AI1376" i="1" s="1"/>
  <c r="K1376" i="1" s="1"/>
  <c r="AA1376" i="1"/>
  <c r="AB1376" i="1" s="1"/>
  <c r="AC1376" i="1"/>
  <c r="AD1376" i="1" s="1"/>
  <c r="L1376" i="1" s="1"/>
  <c r="AF1376" i="1"/>
  <c r="AG1376" i="1" s="1"/>
  <c r="R1376" i="1"/>
  <c r="V1376" i="1" s="1"/>
  <c r="S1376" i="1"/>
  <c r="W1376" i="1" s="1"/>
  <c r="AH1364" i="1"/>
  <c r="AI1364" i="1" s="1"/>
  <c r="K1364" i="1" s="1"/>
  <c r="S1364" i="1"/>
  <c r="W1364" i="1" s="1"/>
  <c r="T1364" i="1"/>
  <c r="X1364" i="1" s="1"/>
  <c r="AF1364" i="1"/>
  <c r="AG1364" i="1" s="1"/>
  <c r="T1354" i="1"/>
  <c r="X1354" i="1" s="1"/>
  <c r="R1354" i="1"/>
  <c r="V1354" i="1" s="1"/>
  <c r="AA1354" i="1"/>
  <c r="AB1354" i="1" s="1"/>
  <c r="L1354" i="1" s="1"/>
  <c r="AH1354" i="1"/>
  <c r="AI1354" i="1" s="1"/>
  <c r="AA1283" i="1"/>
  <c r="AB1283" i="1" s="1"/>
  <c r="AH1283" i="1"/>
  <c r="AI1283" i="1" s="1"/>
  <c r="K1283" i="1" s="1"/>
  <c r="U1756" i="1"/>
  <c r="Y1756" i="1" s="1"/>
  <c r="AA1747" i="1"/>
  <c r="AB1747" i="1" s="1"/>
  <c r="T1743" i="1"/>
  <c r="X1743" i="1" s="1"/>
  <c r="R1733" i="1"/>
  <c r="V1733" i="1" s="1"/>
  <c r="T1731" i="1"/>
  <c r="X1731" i="1" s="1"/>
  <c r="I1731" i="1" s="1"/>
  <c r="T1729" i="1"/>
  <c r="X1729" i="1" s="1"/>
  <c r="AC1726" i="1"/>
  <c r="AD1726" i="1" s="1"/>
  <c r="L1726" i="1" s="1"/>
  <c r="R1724" i="1"/>
  <c r="V1724" i="1" s="1"/>
  <c r="S1713" i="1"/>
  <c r="W1713" i="1" s="1"/>
  <c r="R1712" i="1"/>
  <c r="V1712" i="1" s="1"/>
  <c r="T1711" i="1"/>
  <c r="X1711" i="1" s="1"/>
  <c r="T1708" i="1"/>
  <c r="X1708" i="1" s="1"/>
  <c r="AH1695" i="1"/>
  <c r="AI1695" i="1" s="1"/>
  <c r="K1695" i="1" s="1"/>
  <c r="T1687" i="1"/>
  <c r="X1687" i="1" s="1"/>
  <c r="R1684" i="1"/>
  <c r="V1684" i="1" s="1"/>
  <c r="T1681" i="1"/>
  <c r="X1681" i="1" s="1"/>
  <c r="S1672" i="1"/>
  <c r="W1672" i="1" s="1"/>
  <c r="AA1662" i="1"/>
  <c r="AB1662" i="1" s="1"/>
  <c r="L1662" i="1" s="1"/>
  <c r="AH1657" i="1"/>
  <c r="AI1657" i="1" s="1"/>
  <c r="K1657" i="1" s="1"/>
  <c r="AC1649" i="1"/>
  <c r="AD1649" i="1" s="1"/>
  <c r="L1649" i="1" s="1"/>
  <c r="T1645" i="1"/>
  <c r="X1645" i="1" s="1"/>
  <c r="I1645" i="1" s="1"/>
  <c r="T1632" i="1"/>
  <c r="X1632" i="1" s="1"/>
  <c r="AF1628" i="1"/>
  <c r="AG1628" i="1" s="1"/>
  <c r="K1628" i="1" s="1"/>
  <c r="T1620" i="1"/>
  <c r="X1620" i="1" s="1"/>
  <c r="T1604" i="1"/>
  <c r="X1604" i="1" s="1"/>
  <c r="S1602" i="1"/>
  <c r="W1602" i="1" s="1"/>
  <c r="AA1592" i="1"/>
  <c r="AB1592" i="1" s="1"/>
  <c r="L1592" i="1" s="1"/>
  <c r="AA1585" i="1"/>
  <c r="AB1585" i="1" s="1"/>
  <c r="L1585" i="1" s="1"/>
  <c r="S1584" i="1"/>
  <c r="W1584" i="1" s="1"/>
  <c r="T1580" i="1"/>
  <c r="X1580" i="1" s="1"/>
  <c r="AH1576" i="1"/>
  <c r="AI1576" i="1" s="1"/>
  <c r="R1573" i="1"/>
  <c r="V1573" i="1" s="1"/>
  <c r="T1572" i="1"/>
  <c r="X1572" i="1" s="1"/>
  <c r="I1572" i="1" s="1"/>
  <c r="AH1568" i="1"/>
  <c r="AI1568" i="1" s="1"/>
  <c r="R1565" i="1"/>
  <c r="V1565" i="1" s="1"/>
  <c r="I1565" i="1" s="1"/>
  <c r="T1564" i="1"/>
  <c r="X1564" i="1" s="1"/>
  <c r="AA1557" i="1"/>
  <c r="AB1557" i="1" s="1"/>
  <c r="T1555" i="1"/>
  <c r="X1555" i="1" s="1"/>
  <c r="U1544" i="1"/>
  <c r="Y1544" i="1" s="1"/>
  <c r="T1540" i="1"/>
  <c r="X1540" i="1" s="1"/>
  <c r="AH1535" i="1"/>
  <c r="AI1535" i="1" s="1"/>
  <c r="K1535" i="1" s="1"/>
  <c r="AC1533" i="1"/>
  <c r="AD1533" i="1" s="1"/>
  <c r="L1533" i="1" s="1"/>
  <c r="S1531" i="1"/>
  <c r="W1531" i="1" s="1"/>
  <c r="S1525" i="1"/>
  <c r="W1525" i="1" s="1"/>
  <c r="AH1522" i="1"/>
  <c r="AI1522" i="1" s="1"/>
  <c r="K1522" i="1" s="1"/>
  <c r="T1521" i="1"/>
  <c r="X1521" i="1" s="1"/>
  <c r="R1507" i="1"/>
  <c r="V1507" i="1" s="1"/>
  <c r="S1507" i="1"/>
  <c r="W1507" i="1" s="1"/>
  <c r="U1507" i="1"/>
  <c r="Y1507" i="1" s="1"/>
  <c r="I1507" i="1" s="1"/>
  <c r="AC1505" i="1"/>
  <c r="AD1505" i="1" s="1"/>
  <c r="AF1494" i="1"/>
  <c r="AG1494" i="1" s="1"/>
  <c r="K1494" i="1" s="1"/>
  <c r="AF1491" i="1"/>
  <c r="AG1491" i="1" s="1"/>
  <c r="AF1486" i="1"/>
  <c r="AG1486" i="1" s="1"/>
  <c r="U1471" i="1"/>
  <c r="Y1471" i="1" s="1"/>
  <c r="AA1470" i="1"/>
  <c r="AB1470" i="1" s="1"/>
  <c r="L1470" i="1" s="1"/>
  <c r="AF1463" i="1"/>
  <c r="AG1463" i="1" s="1"/>
  <c r="K1463" i="1" s="1"/>
  <c r="AH1460" i="1"/>
  <c r="AI1460" i="1" s="1"/>
  <c r="U1460" i="1"/>
  <c r="Y1460" i="1" s="1"/>
  <c r="AC1458" i="1"/>
  <c r="AD1458" i="1" s="1"/>
  <c r="L1458" i="1" s="1"/>
  <c r="AA1450" i="1"/>
  <c r="AB1450" i="1" s="1"/>
  <c r="L1450" i="1" s="1"/>
  <c r="S1447" i="1"/>
  <c r="W1447" i="1" s="1"/>
  <c r="AF1443" i="1"/>
  <c r="AG1443" i="1" s="1"/>
  <c r="R1440" i="1"/>
  <c r="V1440" i="1" s="1"/>
  <c r="AH1440" i="1"/>
  <c r="AI1440" i="1" s="1"/>
  <c r="R1437" i="1"/>
  <c r="V1437" i="1" s="1"/>
  <c r="AC1435" i="1"/>
  <c r="AD1435" i="1" s="1"/>
  <c r="R1434" i="1"/>
  <c r="V1434" i="1" s="1"/>
  <c r="S1433" i="1"/>
  <c r="W1433" i="1" s="1"/>
  <c r="AC1427" i="1"/>
  <c r="AD1427" i="1" s="1"/>
  <c r="AH1425" i="1"/>
  <c r="AI1425" i="1" s="1"/>
  <c r="R1423" i="1"/>
  <c r="V1423" i="1" s="1"/>
  <c r="I1423" i="1" s="1"/>
  <c r="U1417" i="1"/>
  <c r="Y1417" i="1" s="1"/>
  <c r="R1415" i="1"/>
  <c r="V1415" i="1" s="1"/>
  <c r="AH1410" i="1"/>
  <c r="AI1410" i="1" s="1"/>
  <c r="AF1410" i="1"/>
  <c r="AG1410" i="1" s="1"/>
  <c r="K1410" i="1" s="1"/>
  <c r="U1409" i="1"/>
  <c r="Y1409" i="1" s="1"/>
  <c r="T1405" i="1"/>
  <c r="X1405" i="1" s="1"/>
  <c r="T1403" i="1"/>
  <c r="X1403" i="1" s="1"/>
  <c r="AF1403" i="1"/>
  <c r="AG1403" i="1" s="1"/>
  <c r="AF1401" i="1"/>
  <c r="AG1401" i="1" s="1"/>
  <c r="AH1401" i="1"/>
  <c r="AI1401" i="1" s="1"/>
  <c r="K1401" i="1" s="1"/>
  <c r="AF1398" i="1"/>
  <c r="AG1398" i="1" s="1"/>
  <c r="K1398" i="1" s="1"/>
  <c r="S1393" i="1"/>
  <c r="W1393" i="1" s="1"/>
  <c r="AH1391" i="1"/>
  <c r="AI1391" i="1" s="1"/>
  <c r="R1369" i="1"/>
  <c r="V1369" i="1" s="1"/>
  <c r="I1369" i="1" s="1"/>
  <c r="AC1369" i="1"/>
  <c r="AD1369" i="1" s="1"/>
  <c r="AF1369" i="1"/>
  <c r="AG1369" i="1" s="1"/>
  <c r="K1369" i="1" s="1"/>
  <c r="AH1369" i="1"/>
  <c r="AI1369" i="1" s="1"/>
  <c r="T1344" i="1"/>
  <c r="X1344" i="1" s="1"/>
  <c r="T1325" i="1"/>
  <c r="X1325" i="1" s="1"/>
  <c r="R1312" i="1"/>
  <c r="V1312" i="1" s="1"/>
  <c r="I1312" i="1" s="1"/>
  <c r="U1312" i="1"/>
  <c r="Y1312" i="1" s="1"/>
  <c r="AH1206" i="1"/>
  <c r="AI1206" i="1" s="1"/>
  <c r="K1206" i="1" s="1"/>
  <c r="R1206" i="1"/>
  <c r="V1206" i="1" s="1"/>
  <c r="AA1206" i="1"/>
  <c r="AB1206" i="1" s="1"/>
  <c r="U1206" i="1"/>
  <c r="Y1206" i="1" s="1"/>
  <c r="AF1206" i="1"/>
  <c r="AG1206" i="1" s="1"/>
  <c r="R1506" i="1"/>
  <c r="V1506" i="1" s="1"/>
  <c r="I1506" i="1" s="1"/>
  <c r="R1501" i="1"/>
  <c r="V1501" i="1" s="1"/>
  <c r="R1499" i="1"/>
  <c r="V1499" i="1" s="1"/>
  <c r="I1499" i="1" s="1"/>
  <c r="U1498" i="1"/>
  <c r="Y1498" i="1" s="1"/>
  <c r="U1476" i="1"/>
  <c r="Y1476" i="1" s="1"/>
  <c r="I1476" i="1" s="1"/>
  <c r="R1467" i="1"/>
  <c r="V1467" i="1" s="1"/>
  <c r="R1466" i="1"/>
  <c r="V1466" i="1" s="1"/>
  <c r="U1444" i="1"/>
  <c r="Y1444" i="1" s="1"/>
  <c r="R1442" i="1"/>
  <c r="V1442" i="1" s="1"/>
  <c r="S1428" i="1"/>
  <c r="W1428" i="1" s="1"/>
  <c r="U1421" i="1"/>
  <c r="Y1421" i="1" s="1"/>
  <c r="U1419" i="1"/>
  <c r="Y1419" i="1" s="1"/>
  <c r="I1419" i="1" s="1"/>
  <c r="R1418" i="1"/>
  <c r="V1418" i="1" s="1"/>
  <c r="S1412" i="1"/>
  <c r="W1412" i="1" s="1"/>
  <c r="AA1411" i="1"/>
  <c r="AB1411" i="1" s="1"/>
  <c r="T1408" i="1"/>
  <c r="X1408" i="1" s="1"/>
  <c r="I1408" i="1" s="1"/>
  <c r="AC1407" i="1"/>
  <c r="AD1407" i="1" s="1"/>
  <c r="S1404" i="1"/>
  <c r="W1404" i="1" s="1"/>
  <c r="T1400" i="1"/>
  <c r="X1400" i="1" s="1"/>
  <c r="I1400" i="1" s="1"/>
  <c r="AA1384" i="1"/>
  <c r="AB1384" i="1" s="1"/>
  <c r="L1384" i="1" s="1"/>
  <c r="R1381" i="1"/>
  <c r="V1381" i="1" s="1"/>
  <c r="R1380" i="1"/>
  <c r="V1380" i="1" s="1"/>
  <c r="AA1379" i="1"/>
  <c r="AB1379" i="1" s="1"/>
  <c r="R1370" i="1"/>
  <c r="V1370" i="1" s="1"/>
  <c r="I1370" i="1" s="1"/>
  <c r="U1367" i="1"/>
  <c r="Y1367" i="1" s="1"/>
  <c r="AF1361" i="1"/>
  <c r="AG1361" i="1" s="1"/>
  <c r="T1360" i="1"/>
  <c r="X1360" i="1" s="1"/>
  <c r="R1355" i="1"/>
  <c r="V1355" i="1" s="1"/>
  <c r="I1355" i="1" s="1"/>
  <c r="AH1349" i="1"/>
  <c r="AI1349" i="1" s="1"/>
  <c r="AC1348" i="1"/>
  <c r="AD1348" i="1" s="1"/>
  <c r="L1348" i="1" s="1"/>
  <c r="AC1347" i="1"/>
  <c r="AD1347" i="1" s="1"/>
  <c r="L1347" i="1" s="1"/>
  <c r="AH1346" i="1"/>
  <c r="AI1346" i="1" s="1"/>
  <c r="S1344" i="1"/>
  <c r="W1344" i="1" s="1"/>
  <c r="T1343" i="1"/>
  <c r="X1343" i="1" s="1"/>
  <c r="AA1340" i="1"/>
  <c r="AB1340" i="1" s="1"/>
  <c r="U1338" i="1"/>
  <c r="Y1338" i="1" s="1"/>
  <c r="AH1336" i="1"/>
  <c r="AI1336" i="1" s="1"/>
  <c r="AF1334" i="1"/>
  <c r="AG1334" i="1" s="1"/>
  <c r="R1333" i="1"/>
  <c r="V1333" i="1" s="1"/>
  <c r="AH1331" i="1"/>
  <c r="AI1331" i="1" s="1"/>
  <c r="AF1330" i="1"/>
  <c r="AG1330" i="1" s="1"/>
  <c r="K1330" i="1" s="1"/>
  <c r="R1326" i="1"/>
  <c r="V1326" i="1" s="1"/>
  <c r="S1325" i="1"/>
  <c r="W1325" i="1" s="1"/>
  <c r="I1325" i="1" s="1"/>
  <c r="AC1323" i="1"/>
  <c r="AD1323" i="1" s="1"/>
  <c r="U1321" i="1"/>
  <c r="Y1321" i="1" s="1"/>
  <c r="S1319" i="1"/>
  <c r="W1319" i="1" s="1"/>
  <c r="AF1312" i="1"/>
  <c r="AG1312" i="1" s="1"/>
  <c r="K1312" i="1" s="1"/>
  <c r="AH1308" i="1"/>
  <c r="AI1308" i="1" s="1"/>
  <c r="T1308" i="1"/>
  <c r="X1308" i="1" s="1"/>
  <c r="AC1306" i="1"/>
  <c r="AD1306" i="1" s="1"/>
  <c r="L1306" i="1" s="1"/>
  <c r="R1294" i="1"/>
  <c r="V1294" i="1" s="1"/>
  <c r="S1293" i="1"/>
  <c r="W1293" i="1" s="1"/>
  <c r="AC1291" i="1"/>
  <c r="AD1291" i="1" s="1"/>
  <c r="L1291" i="1" s="1"/>
  <c r="U1289" i="1"/>
  <c r="Y1289" i="1" s="1"/>
  <c r="R1284" i="1"/>
  <c r="V1284" i="1" s="1"/>
  <c r="T1283" i="1"/>
  <c r="X1283" i="1" s="1"/>
  <c r="AH1279" i="1"/>
  <c r="AI1279" i="1" s="1"/>
  <c r="R1272" i="1"/>
  <c r="V1272" i="1" s="1"/>
  <c r="AF1262" i="1"/>
  <c r="AG1262" i="1" s="1"/>
  <c r="K1262" i="1" s="1"/>
  <c r="AA1260" i="1"/>
  <c r="AB1260" i="1" s="1"/>
  <c r="AH1259" i="1"/>
  <c r="AI1259" i="1" s="1"/>
  <c r="K1259" i="1" s="1"/>
  <c r="R1254" i="1"/>
  <c r="V1254" i="1" s="1"/>
  <c r="R1250" i="1"/>
  <c r="V1250" i="1" s="1"/>
  <c r="I1250" i="1" s="1"/>
  <c r="AA1248" i="1"/>
  <c r="AB1248" i="1" s="1"/>
  <c r="T1235" i="1"/>
  <c r="X1235" i="1" s="1"/>
  <c r="I1235" i="1" s="1"/>
  <c r="AH1235" i="1"/>
  <c r="AI1235" i="1" s="1"/>
  <c r="K1235" i="1" s="1"/>
  <c r="S1229" i="1"/>
  <c r="W1229" i="1" s="1"/>
  <c r="T1221" i="1"/>
  <c r="X1221" i="1" s="1"/>
  <c r="R1214" i="1"/>
  <c r="V1214" i="1" s="1"/>
  <c r="I1214" i="1" s="1"/>
  <c r="AH1198" i="1"/>
  <c r="AI1198" i="1" s="1"/>
  <c r="K1198" i="1" s="1"/>
  <c r="R1198" i="1"/>
  <c r="V1198" i="1" s="1"/>
  <c r="U1198" i="1"/>
  <c r="Y1198" i="1" s="1"/>
  <c r="AA1198" i="1"/>
  <c r="AB1198" i="1" s="1"/>
  <c r="T1185" i="1"/>
  <c r="X1185" i="1" s="1"/>
  <c r="S1185" i="1"/>
  <c r="W1185" i="1" s="1"/>
  <c r="AH1185" i="1"/>
  <c r="AI1185" i="1" s="1"/>
  <c r="K1185" i="1" s="1"/>
  <c r="R1145" i="1"/>
  <c r="V1145" i="1" s="1"/>
  <c r="I1145" i="1" s="1"/>
  <c r="T1145" i="1"/>
  <c r="X1145" i="1" s="1"/>
  <c r="R1122" i="1"/>
  <c r="V1122" i="1" s="1"/>
  <c r="I1122" i="1" s="1"/>
  <c r="T1122" i="1"/>
  <c r="X1122" i="1" s="1"/>
  <c r="R972" i="1"/>
  <c r="V972" i="1" s="1"/>
  <c r="T972" i="1"/>
  <c r="X972" i="1" s="1"/>
  <c r="I972" i="1" s="1"/>
  <c r="U972" i="1"/>
  <c r="Y972" i="1" s="1"/>
  <c r="AC972" i="1"/>
  <c r="AD972" i="1" s="1"/>
  <c r="L972" i="1" s="1"/>
  <c r="AF972" i="1"/>
  <c r="AG972" i="1" s="1"/>
  <c r="AH972" i="1"/>
  <c r="AI972" i="1" s="1"/>
  <c r="K972" i="1" s="1"/>
  <c r="R1378" i="1"/>
  <c r="V1378" i="1" s="1"/>
  <c r="U1371" i="1"/>
  <c r="Y1371" i="1" s="1"/>
  <c r="T1347" i="1"/>
  <c r="X1347" i="1" s="1"/>
  <c r="I1347" i="1" s="1"/>
  <c r="R1341" i="1"/>
  <c r="V1341" i="1" s="1"/>
  <c r="T1332" i="1"/>
  <c r="X1332" i="1" s="1"/>
  <c r="I1332" i="1" s="1"/>
  <c r="T1323" i="1"/>
  <c r="X1323" i="1" s="1"/>
  <c r="R1322" i="1"/>
  <c r="V1322" i="1" s="1"/>
  <c r="S1321" i="1"/>
  <c r="W1321" i="1" s="1"/>
  <c r="U1318" i="1"/>
  <c r="Y1318" i="1" s="1"/>
  <c r="U1317" i="1"/>
  <c r="Y1317" i="1" s="1"/>
  <c r="R1311" i="1"/>
  <c r="V1311" i="1" s="1"/>
  <c r="S1310" i="1"/>
  <c r="W1310" i="1" s="1"/>
  <c r="AA1298" i="1"/>
  <c r="AB1298" i="1" s="1"/>
  <c r="T1291" i="1"/>
  <c r="X1291" i="1" s="1"/>
  <c r="S1289" i="1"/>
  <c r="W1289" i="1" s="1"/>
  <c r="U1285" i="1"/>
  <c r="Y1285" i="1" s="1"/>
  <c r="AA1270" i="1"/>
  <c r="AB1270" i="1" s="1"/>
  <c r="L1270" i="1" s="1"/>
  <c r="U1260" i="1"/>
  <c r="Y1260" i="1" s="1"/>
  <c r="U1258" i="1"/>
  <c r="Y1258" i="1" s="1"/>
  <c r="AH1245" i="1"/>
  <c r="AI1245" i="1" s="1"/>
  <c r="K1245" i="1" s="1"/>
  <c r="U1244" i="1"/>
  <c r="Y1244" i="1" s="1"/>
  <c r="R1240" i="1"/>
  <c r="V1240" i="1" s="1"/>
  <c r="U1240" i="1"/>
  <c r="Y1240" i="1" s="1"/>
  <c r="AC1240" i="1"/>
  <c r="AD1240" i="1" s="1"/>
  <c r="L1240" i="1" s="1"/>
  <c r="AH1218" i="1"/>
  <c r="AI1218" i="1" s="1"/>
  <c r="R1218" i="1"/>
  <c r="V1218" i="1" s="1"/>
  <c r="AA1218" i="1"/>
  <c r="AB1218" i="1" s="1"/>
  <c r="L1218" i="1" s="1"/>
  <c r="AF1218" i="1"/>
  <c r="AG1218" i="1" s="1"/>
  <c r="K1218" i="1" s="1"/>
  <c r="AH1190" i="1"/>
  <c r="AI1190" i="1" s="1"/>
  <c r="K1190" i="1" s="1"/>
  <c r="R1190" i="1"/>
  <c r="V1190" i="1" s="1"/>
  <c r="AA1190" i="1"/>
  <c r="AB1190" i="1" s="1"/>
  <c r="AF1190" i="1"/>
  <c r="AG1190" i="1" s="1"/>
  <c r="S1181" i="1"/>
  <c r="W1181" i="1" s="1"/>
  <c r="S1065" i="1"/>
  <c r="W1065" i="1" s="1"/>
  <c r="AC1065" i="1"/>
  <c r="AD1065" i="1" s="1"/>
  <c r="L1065" i="1" s="1"/>
  <c r="T1065" i="1"/>
  <c r="X1065" i="1" s="1"/>
  <c r="I1065" i="1" s="1"/>
  <c r="AA1065" i="1"/>
  <c r="AB1065" i="1" s="1"/>
  <c r="AF1065" i="1"/>
  <c r="AG1065" i="1" s="1"/>
  <c r="AH1065" i="1"/>
  <c r="AI1065" i="1" s="1"/>
  <c r="K1065" i="1" s="1"/>
  <c r="S1049" i="1"/>
  <c r="W1049" i="1" s="1"/>
  <c r="I1049" i="1" s="1"/>
  <c r="AF1049" i="1"/>
  <c r="AG1049" i="1" s="1"/>
  <c r="K1049" i="1" s="1"/>
  <c r="T1049" i="1"/>
  <c r="X1049" i="1" s="1"/>
  <c r="AA1049" i="1"/>
  <c r="AB1049" i="1" s="1"/>
  <c r="L1049" i="1" s="1"/>
  <c r="AC1049" i="1"/>
  <c r="AD1049" i="1" s="1"/>
  <c r="AH1049" i="1"/>
  <c r="AI1049" i="1" s="1"/>
  <c r="R1510" i="1"/>
  <c r="V1510" i="1" s="1"/>
  <c r="U1502" i="1"/>
  <c r="Y1502" i="1" s="1"/>
  <c r="R1490" i="1"/>
  <c r="V1490" i="1" s="1"/>
  <c r="I1490" i="1" s="1"/>
  <c r="R1483" i="1"/>
  <c r="V1483" i="1" s="1"/>
  <c r="I1483" i="1" s="1"/>
  <c r="R1479" i="1"/>
  <c r="V1479" i="1" s="1"/>
  <c r="R1478" i="1"/>
  <c r="V1478" i="1" s="1"/>
  <c r="I1478" i="1" s="1"/>
  <c r="R1447" i="1"/>
  <c r="V1447" i="1" s="1"/>
  <c r="R1446" i="1"/>
  <c r="V1446" i="1" s="1"/>
  <c r="I1446" i="1" s="1"/>
  <c r="T1420" i="1"/>
  <c r="X1420" i="1" s="1"/>
  <c r="AF1412" i="1"/>
  <c r="AG1412" i="1" s="1"/>
  <c r="R1407" i="1"/>
  <c r="V1407" i="1" s="1"/>
  <c r="I1407" i="1" s="1"/>
  <c r="S1396" i="1"/>
  <c r="W1396" i="1" s="1"/>
  <c r="I1396" i="1" s="1"/>
  <c r="R1394" i="1"/>
  <c r="V1394" i="1" s="1"/>
  <c r="R1393" i="1"/>
  <c r="V1393" i="1" s="1"/>
  <c r="I1393" i="1" s="1"/>
  <c r="R1390" i="1"/>
  <c r="V1390" i="1" s="1"/>
  <c r="I1390" i="1" s="1"/>
  <c r="R1386" i="1"/>
  <c r="V1386" i="1" s="1"/>
  <c r="S1384" i="1"/>
  <c r="W1384" i="1" s="1"/>
  <c r="AC1383" i="1"/>
  <c r="AD1383" i="1" s="1"/>
  <c r="L1383" i="1" s="1"/>
  <c r="R1377" i="1"/>
  <c r="V1377" i="1" s="1"/>
  <c r="I1377" i="1" s="1"/>
  <c r="AC1368" i="1"/>
  <c r="AD1368" i="1" s="1"/>
  <c r="L1368" i="1" s="1"/>
  <c r="AH1367" i="1"/>
  <c r="AI1367" i="1" s="1"/>
  <c r="R1358" i="1"/>
  <c r="V1358" i="1" s="1"/>
  <c r="T1352" i="1"/>
  <c r="X1352" i="1" s="1"/>
  <c r="AA1351" i="1"/>
  <c r="AB1351" i="1" s="1"/>
  <c r="AA1350" i="1"/>
  <c r="AB1350" i="1" s="1"/>
  <c r="L1350" i="1" s="1"/>
  <c r="AC1349" i="1"/>
  <c r="AD1349" i="1" s="1"/>
  <c r="R1347" i="1"/>
  <c r="V1347" i="1" s="1"/>
  <c r="T1342" i="1"/>
  <c r="X1342" i="1" s="1"/>
  <c r="I1342" i="1" s="1"/>
  <c r="S1340" i="1"/>
  <c r="W1340" i="1" s="1"/>
  <c r="AH1337" i="1"/>
  <c r="AI1337" i="1" s="1"/>
  <c r="K1337" i="1" s="1"/>
  <c r="U1334" i="1"/>
  <c r="Y1334" i="1" s="1"/>
  <c r="R1332" i="1"/>
  <c r="V1332" i="1" s="1"/>
  <c r="AC1331" i="1"/>
  <c r="AD1331" i="1" s="1"/>
  <c r="AH1328" i="1"/>
  <c r="AI1328" i="1" s="1"/>
  <c r="S1323" i="1"/>
  <c r="W1323" i="1" s="1"/>
  <c r="I1323" i="1" s="1"/>
  <c r="AH1321" i="1"/>
  <c r="AI1321" i="1" s="1"/>
  <c r="R1321" i="1"/>
  <c r="V1321" i="1" s="1"/>
  <c r="I1321" i="1" s="1"/>
  <c r="T1317" i="1"/>
  <c r="X1317" i="1" s="1"/>
  <c r="I1317" i="1" s="1"/>
  <c r="AC1315" i="1"/>
  <c r="AD1315" i="1" s="1"/>
  <c r="T1313" i="1"/>
  <c r="X1313" i="1" s="1"/>
  <c r="I1313" i="1" s="1"/>
  <c r="AH1310" i="1"/>
  <c r="AI1310" i="1" s="1"/>
  <c r="K1310" i="1" s="1"/>
  <c r="AH1309" i="1"/>
  <c r="AI1309" i="1" s="1"/>
  <c r="T1306" i="1"/>
  <c r="X1306" i="1" s="1"/>
  <c r="I1306" i="1" s="1"/>
  <c r="U1304" i="1"/>
  <c r="Y1304" i="1" s="1"/>
  <c r="T1298" i="1"/>
  <c r="X1298" i="1" s="1"/>
  <c r="I1298" i="1" s="1"/>
  <c r="AH1296" i="1"/>
  <c r="AI1296" i="1" s="1"/>
  <c r="S1291" i="1"/>
  <c r="W1291" i="1" s="1"/>
  <c r="AH1289" i="1"/>
  <c r="AI1289" i="1" s="1"/>
  <c r="R1289" i="1"/>
  <c r="V1289" i="1" s="1"/>
  <c r="I1289" i="1" s="1"/>
  <c r="T1287" i="1"/>
  <c r="X1287" i="1" s="1"/>
  <c r="I1287" i="1" s="1"/>
  <c r="U1286" i="1"/>
  <c r="Y1286" i="1" s="1"/>
  <c r="S1285" i="1"/>
  <c r="W1285" i="1" s="1"/>
  <c r="AA1280" i="1"/>
  <c r="AB1280" i="1" s="1"/>
  <c r="L1280" i="1" s="1"/>
  <c r="AC1275" i="1"/>
  <c r="AD1275" i="1" s="1"/>
  <c r="U1270" i="1"/>
  <c r="Y1270" i="1" s="1"/>
  <c r="AC1267" i="1"/>
  <c r="AD1267" i="1" s="1"/>
  <c r="L1267" i="1" s="1"/>
  <c r="R1262" i="1"/>
  <c r="V1262" i="1" s="1"/>
  <c r="I1262" i="1" s="1"/>
  <c r="R1260" i="1"/>
  <c r="V1260" i="1" s="1"/>
  <c r="R1258" i="1"/>
  <c r="V1258" i="1" s="1"/>
  <c r="AH1252" i="1"/>
  <c r="AI1252" i="1" s="1"/>
  <c r="S1251" i="1"/>
  <c r="W1251" i="1" s="1"/>
  <c r="AF1246" i="1"/>
  <c r="AG1246" i="1" s="1"/>
  <c r="K1246" i="1" s="1"/>
  <c r="AC1243" i="1"/>
  <c r="AD1243" i="1" s="1"/>
  <c r="S1241" i="1"/>
  <c r="W1241" i="1" s="1"/>
  <c r="AA1224" i="1"/>
  <c r="AB1224" i="1" s="1"/>
  <c r="L1224" i="1" s="1"/>
  <c r="AC1224" i="1"/>
  <c r="AD1224" i="1" s="1"/>
  <c r="AH1224" i="1"/>
  <c r="AI1224" i="1" s="1"/>
  <c r="AA1192" i="1"/>
  <c r="AB1192" i="1" s="1"/>
  <c r="L1192" i="1" s="1"/>
  <c r="AC1192" i="1"/>
  <c r="AD1192" i="1" s="1"/>
  <c r="AH1192" i="1"/>
  <c r="AI1192" i="1" s="1"/>
  <c r="AA1164" i="1"/>
  <c r="AB1164" i="1" s="1"/>
  <c r="AF1164" i="1"/>
  <c r="AG1164" i="1" s="1"/>
  <c r="AH1164" i="1"/>
  <c r="AI1164" i="1" s="1"/>
  <c r="K1164" i="1" s="1"/>
  <c r="R1098" i="1"/>
  <c r="V1098" i="1" s="1"/>
  <c r="AA827" i="1"/>
  <c r="AB827" i="1" s="1"/>
  <c r="L827" i="1" s="1"/>
  <c r="AF827" i="1"/>
  <c r="AG827" i="1" s="1"/>
  <c r="K827" i="1" s="1"/>
  <c r="R1502" i="1"/>
  <c r="V1502" i="1" s="1"/>
  <c r="R1496" i="1"/>
  <c r="V1496" i="1" s="1"/>
  <c r="R1495" i="1"/>
  <c r="V1495" i="1" s="1"/>
  <c r="T1493" i="1"/>
  <c r="X1493" i="1" s="1"/>
  <c r="I1493" i="1" s="1"/>
  <c r="R1487" i="1"/>
  <c r="V1487" i="1" s="1"/>
  <c r="U1484" i="1"/>
  <c r="Y1484" i="1" s="1"/>
  <c r="I1484" i="1" s="1"/>
  <c r="R1451" i="1"/>
  <c r="V1451" i="1" s="1"/>
  <c r="T1425" i="1"/>
  <c r="X1425" i="1" s="1"/>
  <c r="AF1408" i="1"/>
  <c r="AG1408" i="1" s="1"/>
  <c r="AF1400" i="1"/>
  <c r="AG1400" i="1" s="1"/>
  <c r="R1396" i="1"/>
  <c r="V1396" i="1" s="1"/>
  <c r="R1391" i="1"/>
  <c r="V1391" i="1" s="1"/>
  <c r="I1391" i="1" s="1"/>
  <c r="R1387" i="1"/>
  <c r="V1387" i="1" s="1"/>
  <c r="R1384" i="1"/>
  <c r="V1384" i="1" s="1"/>
  <c r="I1384" i="1" s="1"/>
  <c r="AA1383" i="1"/>
  <c r="AB1383" i="1" s="1"/>
  <c r="U1379" i="1"/>
  <c r="Y1379" i="1" s="1"/>
  <c r="AH1377" i="1"/>
  <c r="AI1377" i="1" s="1"/>
  <c r="T1375" i="1"/>
  <c r="X1375" i="1" s="1"/>
  <c r="T1368" i="1"/>
  <c r="X1368" i="1" s="1"/>
  <c r="AC1367" i="1"/>
  <c r="AD1367" i="1" s="1"/>
  <c r="T1363" i="1"/>
  <c r="X1363" i="1" s="1"/>
  <c r="I1363" i="1" s="1"/>
  <c r="U1359" i="1"/>
  <c r="Y1359" i="1" s="1"/>
  <c r="AF1356" i="1"/>
  <c r="AG1356" i="1" s="1"/>
  <c r="S1352" i="1"/>
  <c r="W1352" i="1" s="1"/>
  <c r="T1351" i="1"/>
  <c r="X1351" i="1" s="1"/>
  <c r="I1351" i="1" s="1"/>
  <c r="U1347" i="1"/>
  <c r="Y1347" i="1" s="1"/>
  <c r="AH1341" i="1"/>
  <c r="AI1341" i="1" s="1"/>
  <c r="K1341" i="1" s="1"/>
  <c r="AH1340" i="1"/>
  <c r="AI1340" i="1" s="1"/>
  <c r="K1340" i="1" s="1"/>
  <c r="R1340" i="1"/>
  <c r="V1340" i="1" s="1"/>
  <c r="AA1336" i="1"/>
  <c r="AB1336" i="1" s="1"/>
  <c r="L1336" i="1" s="1"/>
  <c r="AH1332" i="1"/>
  <c r="AI1332" i="1" s="1"/>
  <c r="K1332" i="1" s="1"/>
  <c r="U1332" i="1"/>
  <c r="Y1332" i="1" s="1"/>
  <c r="U1330" i="1"/>
  <c r="Y1330" i="1" s="1"/>
  <c r="AF1328" i="1"/>
  <c r="AG1328" i="1" s="1"/>
  <c r="K1328" i="1" s="1"/>
  <c r="T1324" i="1"/>
  <c r="X1324" i="1" s="1"/>
  <c r="I1324" i="1" s="1"/>
  <c r="AF1321" i="1"/>
  <c r="AG1321" i="1" s="1"/>
  <c r="K1321" i="1" s="1"/>
  <c r="AH1317" i="1"/>
  <c r="AI1317" i="1" s="1"/>
  <c r="K1317" i="1" s="1"/>
  <c r="R1317" i="1"/>
  <c r="V1317" i="1" s="1"/>
  <c r="U1313" i="1"/>
  <c r="Y1313" i="1" s="1"/>
  <c r="AA1312" i="1"/>
  <c r="AB1312" i="1" s="1"/>
  <c r="L1312" i="1" s="1"/>
  <c r="AF1311" i="1"/>
  <c r="AG1311" i="1" s="1"/>
  <c r="K1311" i="1" s="1"/>
  <c r="AF1310" i="1"/>
  <c r="AG1310" i="1" s="1"/>
  <c r="AH1306" i="1"/>
  <c r="AI1306" i="1" s="1"/>
  <c r="K1306" i="1" s="1"/>
  <c r="S1304" i="1"/>
  <c r="W1304" i="1" s="1"/>
  <c r="T1302" i="1"/>
  <c r="X1302" i="1" s="1"/>
  <c r="R1301" i="1"/>
  <c r="V1301" i="1" s="1"/>
  <c r="T1300" i="1"/>
  <c r="X1300" i="1" s="1"/>
  <c r="AF1296" i="1"/>
  <c r="AG1296" i="1" s="1"/>
  <c r="K1296" i="1" s="1"/>
  <c r="T1292" i="1"/>
  <c r="X1292" i="1" s="1"/>
  <c r="I1292" i="1" s="1"/>
  <c r="AF1289" i="1"/>
  <c r="AG1289" i="1" s="1"/>
  <c r="K1289" i="1" s="1"/>
  <c r="S1281" i="1"/>
  <c r="W1281" i="1" s="1"/>
  <c r="U1274" i="1"/>
  <c r="Y1274" i="1" s="1"/>
  <c r="R1270" i="1"/>
  <c r="V1270" i="1" s="1"/>
  <c r="U1266" i="1"/>
  <c r="Y1266" i="1" s="1"/>
  <c r="AC1264" i="1"/>
  <c r="AD1264" i="1" s="1"/>
  <c r="L1264" i="1" s="1"/>
  <c r="AH1260" i="1"/>
  <c r="AI1260" i="1" s="1"/>
  <c r="K1260" i="1" s="1"/>
  <c r="T1257" i="1"/>
  <c r="X1257" i="1" s="1"/>
  <c r="U1256" i="1"/>
  <c r="Y1256" i="1" s="1"/>
  <c r="AF1250" i="1"/>
  <c r="AG1250" i="1" s="1"/>
  <c r="K1250" i="1" s="1"/>
  <c r="AH1249" i="1"/>
  <c r="AI1249" i="1" s="1"/>
  <c r="AC1244" i="1"/>
  <c r="AD1244" i="1" s="1"/>
  <c r="L1244" i="1" s="1"/>
  <c r="AH1240" i="1"/>
  <c r="AI1240" i="1" s="1"/>
  <c r="K1240" i="1" s="1"/>
  <c r="AA1236" i="1"/>
  <c r="AB1236" i="1" s="1"/>
  <c r="L1236" i="1" s="1"/>
  <c r="AC1236" i="1"/>
  <c r="AD1236" i="1" s="1"/>
  <c r="AF1236" i="1"/>
  <c r="AG1236" i="1" s="1"/>
  <c r="K1236" i="1" s="1"/>
  <c r="AH1231" i="1"/>
  <c r="AI1231" i="1" s="1"/>
  <c r="K1231" i="1" s="1"/>
  <c r="AH1230" i="1"/>
  <c r="AI1230" i="1" s="1"/>
  <c r="AA1230" i="1"/>
  <c r="AB1230" i="1" s="1"/>
  <c r="L1230" i="1" s="1"/>
  <c r="AF1230" i="1"/>
  <c r="AG1230" i="1" s="1"/>
  <c r="K1230" i="1" s="1"/>
  <c r="U1197" i="1"/>
  <c r="Y1197" i="1" s="1"/>
  <c r="S1197" i="1"/>
  <c r="W1197" i="1" s="1"/>
  <c r="I1197" i="1" s="1"/>
  <c r="AH1197" i="1"/>
  <c r="AI1197" i="1" s="1"/>
  <c r="T1177" i="1"/>
  <c r="X1177" i="1" s="1"/>
  <c r="I1177" i="1" s="1"/>
  <c r="S1177" i="1"/>
  <c r="W1177" i="1" s="1"/>
  <c r="T1169" i="1"/>
  <c r="X1169" i="1" s="1"/>
  <c r="I1169" i="1" s="1"/>
  <c r="S1169" i="1"/>
  <c r="W1169" i="1" s="1"/>
  <c r="AA1160" i="1"/>
  <c r="AB1160" i="1" s="1"/>
  <c r="L1160" i="1" s="1"/>
  <c r="AC1160" i="1"/>
  <c r="AD1160" i="1" s="1"/>
  <c r="AH1160" i="1"/>
  <c r="AI1160" i="1" s="1"/>
  <c r="R1132" i="1"/>
  <c r="V1132" i="1" s="1"/>
  <c r="T1132" i="1"/>
  <c r="X1132" i="1" s="1"/>
  <c r="S1100" i="1"/>
  <c r="W1100" i="1" s="1"/>
  <c r="T1100" i="1"/>
  <c r="X1100" i="1" s="1"/>
  <c r="I1100" i="1" s="1"/>
  <c r="AA1100" i="1"/>
  <c r="AB1100" i="1" s="1"/>
  <c r="AC1100" i="1"/>
  <c r="AD1100" i="1" s="1"/>
  <c r="L1100" i="1" s="1"/>
  <c r="AF1100" i="1"/>
  <c r="AG1100" i="1" s="1"/>
  <c r="AH1100" i="1"/>
  <c r="AI1100" i="1" s="1"/>
  <c r="K1100" i="1" s="1"/>
  <c r="R1395" i="1"/>
  <c r="V1395" i="1" s="1"/>
  <c r="I1395" i="1" s="1"/>
  <c r="AF1384" i="1"/>
  <c r="AG1384" i="1" s="1"/>
  <c r="K1384" i="1" s="1"/>
  <c r="R1374" i="1"/>
  <c r="V1374" i="1" s="1"/>
  <c r="AA1367" i="1"/>
  <c r="AB1367" i="1" s="1"/>
  <c r="L1367" i="1" s="1"/>
  <c r="R1362" i="1"/>
  <c r="V1362" i="1" s="1"/>
  <c r="AC1356" i="1"/>
  <c r="AD1356" i="1" s="1"/>
  <c r="L1356" i="1" s="1"/>
  <c r="AF1341" i="1"/>
  <c r="AG1341" i="1" s="1"/>
  <c r="U1340" i="1"/>
  <c r="Y1340" i="1" s="1"/>
  <c r="U1336" i="1"/>
  <c r="Y1336" i="1" s="1"/>
  <c r="AF1332" i="1"/>
  <c r="AG1332" i="1" s="1"/>
  <c r="S1332" i="1"/>
  <c r="W1332" i="1" s="1"/>
  <c r="AC1328" i="1"/>
  <c r="AD1328" i="1" s="1"/>
  <c r="AC1321" i="1"/>
  <c r="AD1321" i="1" s="1"/>
  <c r="AA1315" i="1"/>
  <c r="AB1315" i="1" s="1"/>
  <c r="L1315" i="1" s="1"/>
  <c r="AC1311" i="1"/>
  <c r="AD1311" i="1" s="1"/>
  <c r="U1306" i="1"/>
  <c r="Y1306" i="1" s="1"/>
  <c r="U1298" i="1"/>
  <c r="Y1298" i="1" s="1"/>
  <c r="AC1296" i="1"/>
  <c r="AD1296" i="1" s="1"/>
  <c r="AC1289" i="1"/>
  <c r="AD1289" i="1" s="1"/>
  <c r="U1284" i="1"/>
  <c r="Y1284" i="1" s="1"/>
  <c r="T1280" i="1"/>
  <c r="X1280" i="1" s="1"/>
  <c r="AA1264" i="1"/>
  <c r="AB1264" i="1" s="1"/>
  <c r="AF1260" i="1"/>
  <c r="AG1260" i="1" s="1"/>
  <c r="AF1254" i="1"/>
  <c r="AG1254" i="1" s="1"/>
  <c r="K1254" i="1" s="1"/>
  <c r="AA1250" i="1"/>
  <c r="AB1250" i="1" s="1"/>
  <c r="L1250" i="1" s="1"/>
  <c r="AC1249" i="1"/>
  <c r="AD1249" i="1" s="1"/>
  <c r="S1245" i="1"/>
  <c r="W1245" i="1" s="1"/>
  <c r="AA1244" i="1"/>
  <c r="AB1244" i="1" s="1"/>
  <c r="AF1240" i="1"/>
  <c r="AG1240" i="1" s="1"/>
  <c r="T1225" i="1"/>
  <c r="X1225" i="1" s="1"/>
  <c r="I1225" i="1" s="1"/>
  <c r="U1217" i="1"/>
  <c r="Y1217" i="1" s="1"/>
  <c r="AC1217" i="1"/>
  <c r="AD1217" i="1" s="1"/>
  <c r="L1217" i="1" s="1"/>
  <c r="AH1217" i="1"/>
  <c r="AI1217" i="1" s="1"/>
  <c r="K1217" i="1" s="1"/>
  <c r="U1189" i="1"/>
  <c r="Y1189" i="1" s="1"/>
  <c r="S1189" i="1"/>
  <c r="W1189" i="1" s="1"/>
  <c r="AC1189" i="1"/>
  <c r="AD1189" i="1" s="1"/>
  <c r="L1189" i="1" s="1"/>
  <c r="AH1189" i="1"/>
  <c r="AI1189" i="1" s="1"/>
  <c r="K1189" i="1" s="1"/>
  <c r="R1182" i="1"/>
  <c r="V1182" i="1" s="1"/>
  <c r="I1182" i="1" s="1"/>
  <c r="R1174" i="1"/>
  <c r="V1174" i="1" s="1"/>
  <c r="U1142" i="1"/>
  <c r="Y1142" i="1" s="1"/>
  <c r="I1142" i="1" s="1"/>
  <c r="R1142" i="1"/>
  <c r="V1142" i="1" s="1"/>
  <c r="U1110" i="1"/>
  <c r="Y1110" i="1" s="1"/>
  <c r="I1110" i="1" s="1"/>
  <c r="R1110" i="1"/>
  <c r="V1110" i="1" s="1"/>
  <c r="AA1110" i="1"/>
  <c r="AB1110" i="1" s="1"/>
  <c r="AC1110" i="1"/>
  <c r="AD1110" i="1" s="1"/>
  <c r="L1110" i="1" s="1"/>
  <c r="AF1110" i="1"/>
  <c r="AG1110" i="1" s="1"/>
  <c r="AH1110" i="1"/>
  <c r="AI1110" i="1" s="1"/>
  <c r="K1110" i="1" s="1"/>
  <c r="S1048" i="1"/>
  <c r="W1048" i="1" s="1"/>
  <c r="AF1048" i="1"/>
  <c r="AG1048" i="1" s="1"/>
  <c r="K1048" i="1" s="1"/>
  <c r="R1048" i="1"/>
  <c r="V1048" i="1" s="1"/>
  <c r="I1048" i="1" s="1"/>
  <c r="T1048" i="1"/>
  <c r="X1048" i="1" s="1"/>
  <c r="AA1048" i="1"/>
  <c r="AB1048" i="1" s="1"/>
  <c r="L1048" i="1" s="1"/>
  <c r="AC1048" i="1"/>
  <c r="AD1048" i="1" s="1"/>
  <c r="AH1048" i="1"/>
  <c r="AI1048" i="1" s="1"/>
  <c r="AH1234" i="1"/>
  <c r="AI1234" i="1" s="1"/>
  <c r="R1234" i="1"/>
  <c r="V1234" i="1" s="1"/>
  <c r="U1234" i="1"/>
  <c r="Y1234" i="1" s="1"/>
  <c r="AA1234" i="1"/>
  <c r="AB1234" i="1" s="1"/>
  <c r="L1234" i="1" s="1"/>
  <c r="S1225" i="1"/>
  <c r="W1225" i="1" s="1"/>
  <c r="AC1225" i="1"/>
  <c r="AD1225" i="1" s="1"/>
  <c r="L1225" i="1" s="1"/>
  <c r="T1219" i="1"/>
  <c r="X1219" i="1" s="1"/>
  <c r="I1219" i="1" s="1"/>
  <c r="AH1219" i="1"/>
  <c r="AI1219" i="1" s="1"/>
  <c r="K1219" i="1" s="1"/>
  <c r="R1133" i="1"/>
  <c r="V1133" i="1" s="1"/>
  <c r="T1133" i="1"/>
  <c r="X1133" i="1" s="1"/>
  <c r="I1133" i="1" s="1"/>
  <c r="S1086" i="1"/>
  <c r="W1086" i="1" s="1"/>
  <c r="AA1086" i="1"/>
  <c r="AB1086" i="1" s="1"/>
  <c r="AH1086" i="1"/>
  <c r="AI1086" i="1" s="1"/>
  <c r="K1086" i="1" s="1"/>
  <c r="R1086" i="1"/>
  <c r="V1086" i="1" s="1"/>
  <c r="AC1086" i="1"/>
  <c r="AD1086" i="1" s="1"/>
  <c r="L1086" i="1" s="1"/>
  <c r="AF1086" i="1"/>
  <c r="AG1086" i="1" s="1"/>
  <c r="S1066" i="1"/>
  <c r="W1066" i="1" s="1"/>
  <c r="R1066" i="1"/>
  <c r="V1066" i="1" s="1"/>
  <c r="AC1020" i="1"/>
  <c r="AD1020" i="1" s="1"/>
  <c r="L1020" i="1" s="1"/>
  <c r="AF1020" i="1"/>
  <c r="AG1020" i="1" s="1"/>
  <c r="AH1020" i="1"/>
  <c r="AI1020" i="1" s="1"/>
  <c r="K1020" i="1" s="1"/>
  <c r="S945" i="1"/>
  <c r="W945" i="1" s="1"/>
  <c r="R945" i="1"/>
  <c r="V945" i="1" s="1"/>
  <c r="T945" i="1"/>
  <c r="X945" i="1" s="1"/>
  <c r="I945" i="1" s="1"/>
  <c r="U945" i="1"/>
  <c r="Y945" i="1" s="1"/>
  <c r="AC945" i="1"/>
  <c r="AD945" i="1" s="1"/>
  <c r="L945" i="1" s="1"/>
  <c r="AH945" i="1"/>
  <c r="AI945" i="1" s="1"/>
  <c r="K945" i="1" s="1"/>
  <c r="AF945" i="1"/>
  <c r="AG945" i="1" s="1"/>
  <c r="R1383" i="1"/>
  <c r="V1383" i="1" s="1"/>
  <c r="R1382" i="1"/>
  <c r="V1382" i="1" s="1"/>
  <c r="I1382" i="1" s="1"/>
  <c r="U1375" i="1"/>
  <c r="Y1375" i="1" s="1"/>
  <c r="T1371" i="1"/>
  <c r="X1371" i="1" s="1"/>
  <c r="R1367" i="1"/>
  <c r="V1367" i="1" s="1"/>
  <c r="I1367" i="1" s="1"/>
  <c r="R1366" i="1"/>
  <c r="V1366" i="1" s="1"/>
  <c r="R1365" i="1"/>
  <c r="V1365" i="1" s="1"/>
  <c r="I1365" i="1" s="1"/>
  <c r="S1356" i="1"/>
  <c r="W1356" i="1" s="1"/>
  <c r="T1350" i="1"/>
  <c r="X1350" i="1" s="1"/>
  <c r="AH1347" i="1"/>
  <c r="AI1347" i="1" s="1"/>
  <c r="K1347" i="1" s="1"/>
  <c r="AC1341" i="1"/>
  <c r="AD1341" i="1" s="1"/>
  <c r="L1341" i="1" s="1"/>
  <c r="S1337" i="1"/>
  <c r="W1337" i="1" s="1"/>
  <c r="R1335" i="1"/>
  <c r="V1335" i="1" s="1"/>
  <c r="T1334" i="1"/>
  <c r="X1334" i="1" s="1"/>
  <c r="I1334" i="1" s="1"/>
  <c r="AF1323" i="1"/>
  <c r="AG1323" i="1" s="1"/>
  <c r="K1323" i="1" s="1"/>
  <c r="AA1322" i="1"/>
  <c r="AB1322" i="1" s="1"/>
  <c r="S1320" i="1"/>
  <c r="W1320" i="1" s="1"/>
  <c r="AH1312" i="1"/>
  <c r="AI1312" i="1" s="1"/>
  <c r="S1311" i="1"/>
  <c r="W1311" i="1" s="1"/>
  <c r="I1311" i="1" s="1"/>
  <c r="T1310" i="1"/>
  <c r="X1310" i="1" s="1"/>
  <c r="I1310" i="1" s="1"/>
  <c r="T1309" i="1"/>
  <c r="X1309" i="1" s="1"/>
  <c r="S1300" i="1"/>
  <c r="W1300" i="1" s="1"/>
  <c r="I1300" i="1" s="1"/>
  <c r="T1299" i="1"/>
  <c r="X1299" i="1" s="1"/>
  <c r="AF1291" i="1"/>
  <c r="AG1291" i="1" s="1"/>
  <c r="S1275" i="1"/>
  <c r="W1275" i="1" s="1"/>
  <c r="T1273" i="1"/>
  <c r="X1273" i="1" s="1"/>
  <c r="S1267" i="1"/>
  <c r="W1267" i="1" s="1"/>
  <c r="AA1258" i="1"/>
  <c r="AB1258" i="1" s="1"/>
  <c r="U1254" i="1"/>
  <c r="Y1254" i="1" s="1"/>
  <c r="U1250" i="1"/>
  <c r="Y1250" i="1" s="1"/>
  <c r="R1244" i="1"/>
  <c r="V1244" i="1" s="1"/>
  <c r="S1243" i="1"/>
  <c r="W1243" i="1" s="1"/>
  <c r="AH1243" i="1"/>
  <c r="AI1243" i="1" s="1"/>
  <c r="AA1240" i="1"/>
  <c r="AB1240" i="1" s="1"/>
  <c r="U1218" i="1"/>
  <c r="Y1218" i="1" s="1"/>
  <c r="U1213" i="1"/>
  <c r="Y1213" i="1" s="1"/>
  <c r="S1213" i="1"/>
  <c r="W1213" i="1" s="1"/>
  <c r="AH1213" i="1"/>
  <c r="AI1213" i="1" s="1"/>
  <c r="K1213" i="1" s="1"/>
  <c r="U1190" i="1"/>
  <c r="Y1190" i="1" s="1"/>
  <c r="AH1182" i="1"/>
  <c r="AI1182" i="1" s="1"/>
  <c r="U1182" i="1"/>
  <c r="Y1182" i="1" s="1"/>
  <c r="AF1182" i="1"/>
  <c r="AG1182" i="1" s="1"/>
  <c r="K1182" i="1" s="1"/>
  <c r="AA1180" i="1"/>
  <c r="AB1180" i="1" s="1"/>
  <c r="AC1180" i="1"/>
  <c r="AD1180" i="1" s="1"/>
  <c r="L1180" i="1" s="1"/>
  <c r="AH1180" i="1"/>
  <c r="AI1180" i="1" s="1"/>
  <c r="K1180" i="1" s="1"/>
  <c r="AH1174" i="1"/>
  <c r="AI1174" i="1" s="1"/>
  <c r="K1174" i="1" s="1"/>
  <c r="U1174" i="1"/>
  <c r="Y1174" i="1" s="1"/>
  <c r="I1174" i="1" s="1"/>
  <c r="AA1174" i="1"/>
  <c r="AB1174" i="1" s="1"/>
  <c r="AF1174" i="1"/>
  <c r="AG1174" i="1" s="1"/>
  <c r="S1161" i="1"/>
  <c r="W1161" i="1" s="1"/>
  <c r="U1144" i="1"/>
  <c r="Y1144" i="1" s="1"/>
  <c r="T1144" i="1"/>
  <c r="X1144" i="1" s="1"/>
  <c r="AA1099" i="1"/>
  <c r="AB1099" i="1" s="1"/>
  <c r="AC1099" i="1"/>
  <c r="AD1099" i="1" s="1"/>
  <c r="L1099" i="1" s="1"/>
  <c r="AF1099" i="1"/>
  <c r="AG1099" i="1" s="1"/>
  <c r="AH1099" i="1"/>
  <c r="AI1099" i="1" s="1"/>
  <c r="K1099" i="1" s="1"/>
  <c r="S1084" i="1"/>
  <c r="W1084" i="1" s="1"/>
  <c r="T1084" i="1"/>
  <c r="X1084" i="1" s="1"/>
  <c r="I1084" i="1" s="1"/>
  <c r="U1229" i="1"/>
  <c r="Y1229" i="1" s="1"/>
  <c r="R1228" i="1"/>
  <c r="V1228" i="1" s="1"/>
  <c r="I1228" i="1" s="1"/>
  <c r="T1213" i="1"/>
  <c r="X1213" i="1" s="1"/>
  <c r="I1213" i="1" s="1"/>
  <c r="AA1208" i="1"/>
  <c r="AB1208" i="1" s="1"/>
  <c r="L1208" i="1" s="1"/>
  <c r="AF1202" i="1"/>
  <c r="AG1202" i="1" s="1"/>
  <c r="AF1196" i="1"/>
  <c r="AG1196" i="1" s="1"/>
  <c r="K1196" i="1" s="1"/>
  <c r="AF1176" i="1"/>
  <c r="AG1176" i="1" s="1"/>
  <c r="K1176" i="1" s="1"/>
  <c r="U1166" i="1"/>
  <c r="Y1166" i="1" s="1"/>
  <c r="T1165" i="1"/>
  <c r="X1165" i="1" s="1"/>
  <c r="R1162" i="1"/>
  <c r="V1162" i="1" s="1"/>
  <c r="T1151" i="1"/>
  <c r="X1151" i="1" s="1"/>
  <c r="I1151" i="1" s="1"/>
  <c r="R1148" i="1"/>
  <c r="V1148" i="1" s="1"/>
  <c r="I1148" i="1" s="1"/>
  <c r="AA1146" i="1"/>
  <c r="AB1146" i="1" s="1"/>
  <c r="L1146" i="1" s="1"/>
  <c r="S1144" i="1"/>
  <c r="W1144" i="1" s="1"/>
  <c r="S1142" i="1"/>
  <c r="W1142" i="1" s="1"/>
  <c r="AC1137" i="1"/>
  <c r="AD1137" i="1" s="1"/>
  <c r="AF1136" i="1"/>
  <c r="AG1136" i="1" s="1"/>
  <c r="AH1135" i="1"/>
  <c r="AI1135" i="1" s="1"/>
  <c r="K1135" i="1" s="1"/>
  <c r="AF1134" i="1"/>
  <c r="AG1134" i="1" s="1"/>
  <c r="K1134" i="1" s="1"/>
  <c r="R1129" i="1"/>
  <c r="V1129" i="1" s="1"/>
  <c r="AA1125" i="1"/>
  <c r="AB1125" i="1" s="1"/>
  <c r="L1125" i="1" s="1"/>
  <c r="AF1124" i="1"/>
  <c r="AG1124" i="1" s="1"/>
  <c r="AF1123" i="1"/>
  <c r="AG1123" i="1" s="1"/>
  <c r="T1118" i="1"/>
  <c r="X1118" i="1" s="1"/>
  <c r="R1117" i="1"/>
  <c r="V1117" i="1" s="1"/>
  <c r="AC1113" i="1"/>
  <c r="AD1113" i="1" s="1"/>
  <c r="AF1112" i="1"/>
  <c r="AG1112" i="1" s="1"/>
  <c r="AH1111" i="1"/>
  <c r="AI1111" i="1" s="1"/>
  <c r="K1111" i="1" s="1"/>
  <c r="U1109" i="1"/>
  <c r="Y1109" i="1" s="1"/>
  <c r="I1109" i="1" s="1"/>
  <c r="R1108" i="1"/>
  <c r="V1108" i="1" s="1"/>
  <c r="R1107" i="1"/>
  <c r="V1107" i="1" s="1"/>
  <c r="I1107" i="1" s="1"/>
  <c r="R1106" i="1"/>
  <c r="V1106" i="1" s="1"/>
  <c r="AC1101" i="1"/>
  <c r="AD1101" i="1" s="1"/>
  <c r="AH1098" i="1"/>
  <c r="AI1098" i="1" s="1"/>
  <c r="K1098" i="1" s="1"/>
  <c r="R1084" i="1"/>
  <c r="V1084" i="1" s="1"/>
  <c r="AF1080" i="1"/>
  <c r="AG1080" i="1" s="1"/>
  <c r="AF1079" i="1"/>
  <c r="AG1079" i="1" s="1"/>
  <c r="K1079" i="1" s="1"/>
  <c r="T1077" i="1"/>
  <c r="X1077" i="1" s="1"/>
  <c r="AF1073" i="1"/>
  <c r="AG1073" i="1" s="1"/>
  <c r="AC1072" i="1"/>
  <c r="AD1072" i="1" s="1"/>
  <c r="U1066" i="1"/>
  <c r="Y1066" i="1" s="1"/>
  <c r="AA1066" i="1"/>
  <c r="AB1066" i="1" s="1"/>
  <c r="AH1064" i="1"/>
  <c r="AI1064" i="1" s="1"/>
  <c r="AC1063" i="1"/>
  <c r="AD1063" i="1" s="1"/>
  <c r="U1061" i="1"/>
  <c r="Y1061" i="1" s="1"/>
  <c r="S1060" i="1"/>
  <c r="W1060" i="1" s="1"/>
  <c r="T1060" i="1"/>
  <c r="X1060" i="1" s="1"/>
  <c r="I1060" i="1" s="1"/>
  <c r="AF1060" i="1"/>
  <c r="AG1060" i="1" s="1"/>
  <c r="U1050" i="1"/>
  <c r="Y1050" i="1" s="1"/>
  <c r="AC1050" i="1"/>
  <c r="AD1050" i="1" s="1"/>
  <c r="AF1047" i="1"/>
  <c r="AG1047" i="1" s="1"/>
  <c r="K1047" i="1" s="1"/>
  <c r="AA1046" i="1"/>
  <c r="AB1046" i="1" s="1"/>
  <c r="L1046" i="1" s="1"/>
  <c r="AH1040" i="1"/>
  <c r="AI1040" i="1" s="1"/>
  <c r="K1040" i="1" s="1"/>
  <c r="R1035" i="1"/>
  <c r="V1035" i="1" s="1"/>
  <c r="AF1032" i="1"/>
  <c r="AG1032" i="1" s="1"/>
  <c r="AH1030" i="1"/>
  <c r="AI1030" i="1" s="1"/>
  <c r="K1030" i="1" s="1"/>
  <c r="AF1024" i="1"/>
  <c r="AG1024" i="1" s="1"/>
  <c r="K1024" i="1" s="1"/>
  <c r="R1015" i="1"/>
  <c r="V1015" i="1" s="1"/>
  <c r="I1015" i="1" s="1"/>
  <c r="AF1008" i="1"/>
  <c r="AG1008" i="1" s="1"/>
  <c r="AF1004" i="1"/>
  <c r="AG1004" i="1" s="1"/>
  <c r="K1004" i="1" s="1"/>
  <c r="AH1000" i="1"/>
  <c r="AI1000" i="1" s="1"/>
  <c r="R967" i="1"/>
  <c r="V967" i="1" s="1"/>
  <c r="T966" i="1"/>
  <c r="X966" i="1" s="1"/>
  <c r="I966" i="1" s="1"/>
  <c r="U956" i="1"/>
  <c r="Y956" i="1" s="1"/>
  <c r="I956" i="1" s="1"/>
  <c r="S947" i="1"/>
  <c r="W947" i="1" s="1"/>
  <c r="I947" i="1" s="1"/>
  <c r="AA941" i="1"/>
  <c r="AB941" i="1" s="1"/>
  <c r="AC941" i="1"/>
  <c r="AD941" i="1" s="1"/>
  <c r="L941" i="1" s="1"/>
  <c r="AF941" i="1"/>
  <c r="AG941" i="1" s="1"/>
  <c r="AH941" i="1"/>
  <c r="AI941" i="1" s="1"/>
  <c r="K941" i="1" s="1"/>
  <c r="S928" i="1"/>
  <c r="W928" i="1" s="1"/>
  <c r="T880" i="1"/>
  <c r="X880" i="1" s="1"/>
  <c r="I880" i="1" s="1"/>
  <c r="U880" i="1"/>
  <c r="Y880" i="1" s="1"/>
  <c r="AC880" i="1"/>
  <c r="AD880" i="1" s="1"/>
  <c r="L880" i="1" s="1"/>
  <c r="AH880" i="1"/>
  <c r="AI880" i="1" s="1"/>
  <c r="K880" i="1" s="1"/>
  <c r="R876" i="1"/>
  <c r="V876" i="1" s="1"/>
  <c r="AC876" i="1"/>
  <c r="AD876" i="1" s="1"/>
  <c r="L876" i="1" s="1"/>
  <c r="T876" i="1"/>
  <c r="X876" i="1" s="1"/>
  <c r="AH876" i="1"/>
  <c r="AI876" i="1" s="1"/>
  <c r="K876" i="1" s="1"/>
  <c r="S1118" i="1"/>
  <c r="W1118" i="1" s="1"/>
  <c r="I1118" i="1" s="1"/>
  <c r="S1109" i="1"/>
  <c r="W1109" i="1" s="1"/>
  <c r="S1108" i="1"/>
  <c r="W1108" i="1" s="1"/>
  <c r="S1076" i="1"/>
  <c r="W1076" i="1" s="1"/>
  <c r="T1076" i="1"/>
  <c r="X1076" i="1" s="1"/>
  <c r="I1076" i="1" s="1"/>
  <c r="S1061" i="1"/>
  <c r="W1061" i="1" s="1"/>
  <c r="T1061" i="1"/>
  <c r="X1061" i="1" s="1"/>
  <c r="AF1061" i="1"/>
  <c r="AG1061" i="1" s="1"/>
  <c r="K1061" i="1" s="1"/>
  <c r="AA1037" i="1"/>
  <c r="AB1037" i="1" s="1"/>
  <c r="S1037" i="1"/>
  <c r="W1037" i="1" s="1"/>
  <c r="R956" i="1"/>
  <c r="V956" i="1" s="1"/>
  <c r="T956" i="1"/>
  <c r="X956" i="1" s="1"/>
  <c r="AC956" i="1"/>
  <c r="AD956" i="1" s="1"/>
  <c r="L956" i="1" s="1"/>
  <c r="AF956" i="1"/>
  <c r="AG956" i="1" s="1"/>
  <c r="AH956" i="1"/>
  <c r="AI956" i="1" s="1"/>
  <c r="K956" i="1" s="1"/>
  <c r="R893" i="1"/>
  <c r="V893" i="1" s="1"/>
  <c r="AF893" i="1"/>
  <c r="AG893" i="1" s="1"/>
  <c r="S853" i="1"/>
  <c r="W853" i="1" s="1"/>
  <c r="R853" i="1"/>
  <c r="V853" i="1" s="1"/>
  <c r="AA853" i="1"/>
  <c r="AB853" i="1" s="1"/>
  <c r="R832" i="1"/>
  <c r="V832" i="1" s="1"/>
  <c r="AC804" i="1"/>
  <c r="AD804" i="1" s="1"/>
  <c r="AF804" i="1"/>
  <c r="AG804" i="1" s="1"/>
  <c r="K804" i="1" s="1"/>
  <c r="AH804" i="1"/>
  <c r="AI804" i="1" s="1"/>
  <c r="AA804" i="1"/>
  <c r="AB804" i="1" s="1"/>
  <c r="L804" i="1" s="1"/>
  <c r="S752" i="1"/>
  <c r="W752" i="1" s="1"/>
  <c r="AA752" i="1"/>
  <c r="AB752" i="1" s="1"/>
  <c r="L752" i="1" s="1"/>
  <c r="AC752" i="1"/>
  <c r="AD752" i="1" s="1"/>
  <c r="AF752" i="1"/>
  <c r="AG752" i="1" s="1"/>
  <c r="K752" i="1" s="1"/>
  <c r="AH752" i="1"/>
  <c r="AI752" i="1" s="1"/>
  <c r="AF649" i="1"/>
  <c r="AG649" i="1" s="1"/>
  <c r="U649" i="1"/>
  <c r="Y649" i="1" s="1"/>
  <c r="AA649" i="1"/>
  <c r="AB649" i="1" s="1"/>
  <c r="AC649" i="1"/>
  <c r="AD649" i="1" s="1"/>
  <c r="L649" i="1" s="1"/>
  <c r="AH649" i="1"/>
  <c r="AI649" i="1" s="1"/>
  <c r="K649" i="1" s="1"/>
  <c r="T1241" i="1"/>
  <c r="X1241" i="1" s="1"/>
  <c r="I1241" i="1" s="1"/>
  <c r="U1221" i="1"/>
  <c r="Y1221" i="1" s="1"/>
  <c r="U1209" i="1"/>
  <c r="Y1209" i="1" s="1"/>
  <c r="I1209" i="1" s="1"/>
  <c r="T1205" i="1"/>
  <c r="X1205" i="1" s="1"/>
  <c r="I1205" i="1" s="1"/>
  <c r="U1202" i="1"/>
  <c r="Y1202" i="1" s="1"/>
  <c r="AC1196" i="1"/>
  <c r="AD1196" i="1" s="1"/>
  <c r="AC1193" i="1"/>
  <c r="AD1193" i="1" s="1"/>
  <c r="L1193" i="1" s="1"/>
  <c r="AC1176" i="1"/>
  <c r="AD1176" i="1" s="1"/>
  <c r="AA1157" i="1"/>
  <c r="AB1157" i="1" s="1"/>
  <c r="AA1155" i="1"/>
  <c r="AB1155" i="1" s="1"/>
  <c r="T1154" i="1"/>
  <c r="X1154" i="1" s="1"/>
  <c r="I1154" i="1" s="1"/>
  <c r="AH1150" i="1"/>
  <c r="AI1150" i="1" s="1"/>
  <c r="K1150" i="1" s="1"/>
  <c r="R1147" i="1"/>
  <c r="V1147" i="1" s="1"/>
  <c r="T1146" i="1"/>
  <c r="X1146" i="1" s="1"/>
  <c r="T1137" i="1"/>
  <c r="X1137" i="1" s="1"/>
  <c r="AA1136" i="1"/>
  <c r="AB1136" i="1" s="1"/>
  <c r="AC1135" i="1"/>
  <c r="AD1135" i="1" s="1"/>
  <c r="L1135" i="1" s="1"/>
  <c r="AA1134" i="1"/>
  <c r="AB1134" i="1" s="1"/>
  <c r="L1134" i="1" s="1"/>
  <c r="S1128" i="1"/>
  <c r="W1128" i="1" s="1"/>
  <c r="T1126" i="1"/>
  <c r="X1126" i="1" s="1"/>
  <c r="I1126" i="1" s="1"/>
  <c r="R1125" i="1"/>
  <c r="V1125" i="1" s="1"/>
  <c r="I1125" i="1" s="1"/>
  <c r="AA1124" i="1"/>
  <c r="AB1124" i="1" s="1"/>
  <c r="U1120" i="1"/>
  <c r="Y1120" i="1" s="1"/>
  <c r="AH1118" i="1"/>
  <c r="AI1118" i="1" s="1"/>
  <c r="S1116" i="1"/>
  <c r="W1116" i="1" s="1"/>
  <c r="T1113" i="1"/>
  <c r="X1113" i="1" s="1"/>
  <c r="AA1112" i="1"/>
  <c r="AB1112" i="1" s="1"/>
  <c r="AC1111" i="1"/>
  <c r="AD1111" i="1" s="1"/>
  <c r="L1111" i="1" s="1"/>
  <c r="AF1109" i="1"/>
  <c r="AG1109" i="1" s="1"/>
  <c r="AH1108" i="1"/>
  <c r="AI1108" i="1" s="1"/>
  <c r="K1108" i="1" s="1"/>
  <c r="AH1107" i="1"/>
  <c r="AI1107" i="1" s="1"/>
  <c r="S1106" i="1"/>
  <c r="W1106" i="1" s="1"/>
  <c r="T1101" i="1"/>
  <c r="X1101" i="1" s="1"/>
  <c r="AC1098" i="1"/>
  <c r="AD1098" i="1" s="1"/>
  <c r="L1098" i="1" s="1"/>
  <c r="S1097" i="1"/>
  <c r="W1097" i="1" s="1"/>
  <c r="S1096" i="1"/>
  <c r="W1096" i="1" s="1"/>
  <c r="U1094" i="1"/>
  <c r="Y1094" i="1" s="1"/>
  <c r="S1088" i="1"/>
  <c r="W1088" i="1" s="1"/>
  <c r="T1080" i="1"/>
  <c r="X1080" i="1" s="1"/>
  <c r="AH1076" i="1"/>
  <c r="AI1076" i="1" s="1"/>
  <c r="K1076" i="1" s="1"/>
  <c r="S1069" i="1"/>
  <c r="W1069" i="1" s="1"/>
  <c r="AA1069" i="1"/>
  <c r="AB1069" i="1" s="1"/>
  <c r="S1068" i="1"/>
  <c r="W1068" i="1" s="1"/>
  <c r="AA1068" i="1"/>
  <c r="AB1068" i="1" s="1"/>
  <c r="L1068" i="1" s="1"/>
  <c r="S1062" i="1"/>
  <c r="W1062" i="1" s="1"/>
  <c r="S1057" i="1"/>
  <c r="W1057" i="1" s="1"/>
  <c r="AA1057" i="1"/>
  <c r="AB1057" i="1" s="1"/>
  <c r="AH1057" i="1"/>
  <c r="AI1057" i="1" s="1"/>
  <c r="K1057" i="1" s="1"/>
  <c r="S1052" i="1"/>
  <c r="W1052" i="1" s="1"/>
  <c r="AC1052" i="1"/>
  <c r="AD1052" i="1" s="1"/>
  <c r="L1052" i="1" s="1"/>
  <c r="AA1047" i="1"/>
  <c r="AB1047" i="1" s="1"/>
  <c r="L1047" i="1" s="1"/>
  <c r="AF1034" i="1"/>
  <c r="AG1034" i="1" s="1"/>
  <c r="R1034" i="1"/>
  <c r="V1034" i="1" s="1"/>
  <c r="T1030" i="1"/>
  <c r="X1030" i="1" s="1"/>
  <c r="I1030" i="1" s="1"/>
  <c r="AF1021" i="1"/>
  <c r="AG1021" i="1" s="1"/>
  <c r="K1021" i="1" s="1"/>
  <c r="S1021" i="1"/>
  <c r="W1021" i="1" s="1"/>
  <c r="I1021" i="1" s="1"/>
  <c r="AA1021" i="1"/>
  <c r="AB1021" i="1" s="1"/>
  <c r="L1021" i="1" s="1"/>
  <c r="AC1012" i="1"/>
  <c r="AD1012" i="1" s="1"/>
  <c r="AF1012" i="1"/>
  <c r="AG1012" i="1" s="1"/>
  <c r="K1012" i="1" s="1"/>
  <c r="U1011" i="1"/>
  <c r="Y1011" i="1" s="1"/>
  <c r="AA1011" i="1"/>
  <c r="AB1011" i="1" s="1"/>
  <c r="AF1011" i="1"/>
  <c r="AG1011" i="1" s="1"/>
  <c r="S1007" i="1"/>
  <c r="W1007" i="1" s="1"/>
  <c r="I1007" i="1" s="1"/>
  <c r="AF1006" i="1"/>
  <c r="AG1006" i="1" s="1"/>
  <c r="AC1006" i="1"/>
  <c r="AD1006" i="1" s="1"/>
  <c r="L1006" i="1" s="1"/>
  <c r="AH1006" i="1"/>
  <c r="AI1006" i="1" s="1"/>
  <c r="K1006" i="1" s="1"/>
  <c r="U1004" i="1"/>
  <c r="Y1004" i="1" s="1"/>
  <c r="AF1002" i="1"/>
  <c r="AG1002" i="1" s="1"/>
  <c r="R1002" i="1"/>
  <c r="V1002" i="1" s="1"/>
  <c r="AA1002" i="1"/>
  <c r="AB1002" i="1" s="1"/>
  <c r="T1000" i="1"/>
  <c r="X1000" i="1" s="1"/>
  <c r="AF998" i="1"/>
  <c r="AG998" i="1" s="1"/>
  <c r="AH998" i="1"/>
  <c r="AI998" i="1" s="1"/>
  <c r="K998" i="1" s="1"/>
  <c r="U980" i="1"/>
  <c r="Y980" i="1" s="1"/>
  <c r="T980" i="1"/>
  <c r="X980" i="1" s="1"/>
  <c r="I980" i="1" s="1"/>
  <c r="AF954" i="1"/>
  <c r="AG954" i="1" s="1"/>
  <c r="K954" i="1" s="1"/>
  <c r="AA954" i="1"/>
  <c r="AB954" i="1" s="1"/>
  <c r="L954" i="1" s="1"/>
  <c r="AC954" i="1"/>
  <c r="AD954" i="1" s="1"/>
  <c r="AH954" i="1"/>
  <c r="AI954" i="1" s="1"/>
  <c r="R907" i="1"/>
  <c r="V907" i="1" s="1"/>
  <c r="I907" i="1" s="1"/>
  <c r="T825" i="1"/>
  <c r="X825" i="1" s="1"/>
  <c r="U825" i="1"/>
  <c r="Y825" i="1" s="1"/>
  <c r="R825" i="1"/>
  <c r="V825" i="1" s="1"/>
  <c r="I825" i="1" s="1"/>
  <c r="U757" i="1"/>
  <c r="Y757" i="1" s="1"/>
  <c r="T757" i="1"/>
  <c r="X757" i="1" s="1"/>
  <c r="I757" i="1" s="1"/>
  <c r="S757" i="1"/>
  <c r="W757" i="1" s="1"/>
  <c r="T1233" i="1"/>
  <c r="X1233" i="1" s="1"/>
  <c r="R1232" i="1"/>
  <c r="V1232" i="1" s="1"/>
  <c r="I1232" i="1" s="1"/>
  <c r="AC1229" i="1"/>
  <c r="AD1229" i="1" s="1"/>
  <c r="L1229" i="1" s="1"/>
  <c r="AH1228" i="1"/>
  <c r="AI1228" i="1" s="1"/>
  <c r="AH1227" i="1"/>
  <c r="AI1227" i="1" s="1"/>
  <c r="T1223" i="1"/>
  <c r="X1223" i="1" s="1"/>
  <c r="I1223" i="1" s="1"/>
  <c r="AH1212" i="1"/>
  <c r="AI1212" i="1" s="1"/>
  <c r="U1205" i="1"/>
  <c r="Y1205" i="1" s="1"/>
  <c r="R1202" i="1"/>
  <c r="V1202" i="1" s="1"/>
  <c r="T1201" i="1"/>
  <c r="X1201" i="1" s="1"/>
  <c r="T1173" i="1"/>
  <c r="X1173" i="1" s="1"/>
  <c r="R1170" i="1"/>
  <c r="V1170" i="1" s="1"/>
  <c r="AH1168" i="1"/>
  <c r="AI1168" i="1" s="1"/>
  <c r="U1155" i="1"/>
  <c r="Y1155" i="1" s="1"/>
  <c r="AF1150" i="1"/>
  <c r="AG1150" i="1" s="1"/>
  <c r="AF1141" i="1"/>
  <c r="AG1141" i="1" s="1"/>
  <c r="AH1140" i="1"/>
  <c r="AI1140" i="1" s="1"/>
  <c r="AH1139" i="1"/>
  <c r="AI1139" i="1" s="1"/>
  <c r="AC1130" i="1"/>
  <c r="AD1130" i="1" s="1"/>
  <c r="L1130" i="1" s="1"/>
  <c r="U1128" i="1"/>
  <c r="Y1128" i="1" s="1"/>
  <c r="S1126" i="1"/>
  <c r="W1126" i="1" s="1"/>
  <c r="AF1121" i="1"/>
  <c r="AG1121" i="1" s="1"/>
  <c r="AH1120" i="1"/>
  <c r="AI1120" i="1" s="1"/>
  <c r="AH1119" i="1"/>
  <c r="AI1119" i="1" s="1"/>
  <c r="K1119" i="1" s="1"/>
  <c r="AF1118" i="1"/>
  <c r="AG1118" i="1" s="1"/>
  <c r="K1118" i="1" s="1"/>
  <c r="U1116" i="1"/>
  <c r="Y1116" i="1" s="1"/>
  <c r="AC1109" i="1"/>
  <c r="AD1109" i="1" s="1"/>
  <c r="L1109" i="1" s="1"/>
  <c r="AF1108" i="1"/>
  <c r="AG1108" i="1" s="1"/>
  <c r="AF1107" i="1"/>
  <c r="AG1107" i="1" s="1"/>
  <c r="K1107" i="1" s="1"/>
  <c r="U1105" i="1"/>
  <c r="Y1105" i="1" s="1"/>
  <c r="R1104" i="1"/>
  <c r="V1104" i="1" s="1"/>
  <c r="S1102" i="1"/>
  <c r="W1102" i="1" s="1"/>
  <c r="AA1098" i="1"/>
  <c r="AB1098" i="1" s="1"/>
  <c r="AF1097" i="1"/>
  <c r="AG1097" i="1" s="1"/>
  <c r="K1097" i="1" s="1"/>
  <c r="AH1096" i="1"/>
  <c r="AI1096" i="1" s="1"/>
  <c r="AH1095" i="1"/>
  <c r="AI1095" i="1" s="1"/>
  <c r="K1095" i="1" s="1"/>
  <c r="AH1094" i="1"/>
  <c r="AI1094" i="1" s="1"/>
  <c r="U1093" i="1"/>
  <c r="Y1093" i="1" s="1"/>
  <c r="R1092" i="1"/>
  <c r="V1092" i="1" s="1"/>
  <c r="I1092" i="1" s="1"/>
  <c r="R1091" i="1"/>
  <c r="V1091" i="1" s="1"/>
  <c r="I1091" i="1" s="1"/>
  <c r="U1089" i="1"/>
  <c r="Y1089" i="1" s="1"/>
  <c r="U1088" i="1"/>
  <c r="Y1088" i="1" s="1"/>
  <c r="AA1088" i="1"/>
  <c r="AB1088" i="1" s="1"/>
  <c r="AH1088" i="1"/>
  <c r="AI1088" i="1" s="1"/>
  <c r="K1088" i="1" s="1"/>
  <c r="S1078" i="1"/>
  <c r="W1078" i="1" s="1"/>
  <c r="AA1078" i="1"/>
  <c r="AB1078" i="1" s="1"/>
  <c r="AF1076" i="1"/>
  <c r="AG1076" i="1" s="1"/>
  <c r="U1070" i="1"/>
  <c r="Y1070" i="1" s="1"/>
  <c r="AH1068" i="1"/>
  <c r="AI1068" i="1" s="1"/>
  <c r="U1062" i="1"/>
  <c r="Y1062" i="1" s="1"/>
  <c r="R1062" i="1"/>
  <c r="V1062" i="1" s="1"/>
  <c r="AC1062" i="1"/>
  <c r="AD1062" i="1" s="1"/>
  <c r="L1062" i="1" s="1"/>
  <c r="S1058" i="1"/>
  <c r="W1058" i="1" s="1"/>
  <c r="AH1052" i="1"/>
  <c r="AI1052" i="1" s="1"/>
  <c r="K1052" i="1" s="1"/>
  <c r="R1031" i="1"/>
  <c r="V1031" i="1" s="1"/>
  <c r="AF1026" i="1"/>
  <c r="AG1026" i="1" s="1"/>
  <c r="K1026" i="1" s="1"/>
  <c r="AC1026" i="1"/>
  <c r="AD1026" i="1" s="1"/>
  <c r="U1014" i="1"/>
  <c r="Y1014" i="1" s="1"/>
  <c r="AC1011" i="1"/>
  <c r="AD1011" i="1" s="1"/>
  <c r="L1011" i="1" s="1"/>
  <c r="AF1005" i="1"/>
  <c r="AG1005" i="1" s="1"/>
  <c r="AF997" i="1"/>
  <c r="AG997" i="1" s="1"/>
  <c r="T991" i="1"/>
  <c r="X991" i="1" s="1"/>
  <c r="S891" i="1"/>
  <c r="W891" i="1" s="1"/>
  <c r="R868" i="1"/>
  <c r="V868" i="1" s="1"/>
  <c r="I868" i="1" s="1"/>
  <c r="U868" i="1"/>
  <c r="Y868" i="1" s="1"/>
  <c r="AC868" i="1"/>
  <c r="AD868" i="1" s="1"/>
  <c r="AH868" i="1"/>
  <c r="AI868" i="1" s="1"/>
  <c r="S849" i="1"/>
  <c r="W849" i="1" s="1"/>
  <c r="R849" i="1"/>
  <c r="V849" i="1" s="1"/>
  <c r="I849" i="1" s="1"/>
  <c r="AA849" i="1"/>
  <c r="AB849" i="1" s="1"/>
  <c r="L849" i="1" s="1"/>
  <c r="R835" i="1"/>
  <c r="V835" i="1" s="1"/>
  <c r="U1237" i="1"/>
  <c r="Y1237" i="1" s="1"/>
  <c r="I1237" i="1" s="1"/>
  <c r="AH1221" i="1"/>
  <c r="AI1221" i="1" s="1"/>
  <c r="AF1214" i="1"/>
  <c r="AG1214" i="1" s="1"/>
  <c r="K1214" i="1" s="1"/>
  <c r="U1201" i="1"/>
  <c r="Y1201" i="1" s="1"/>
  <c r="T1197" i="1"/>
  <c r="X1197" i="1" s="1"/>
  <c r="AF1186" i="1"/>
  <c r="AG1186" i="1" s="1"/>
  <c r="T1158" i="1"/>
  <c r="X1158" i="1" s="1"/>
  <c r="I1158" i="1" s="1"/>
  <c r="R1155" i="1"/>
  <c r="V1155" i="1" s="1"/>
  <c r="AH1128" i="1"/>
  <c r="AI1128" i="1" s="1"/>
  <c r="K1128" i="1" s="1"/>
  <c r="AH1126" i="1"/>
  <c r="AI1126" i="1" s="1"/>
  <c r="K1126" i="1" s="1"/>
  <c r="AF1120" i="1"/>
  <c r="AG1120" i="1" s="1"/>
  <c r="K1120" i="1" s="1"/>
  <c r="AF1119" i="1"/>
  <c r="AG1119" i="1" s="1"/>
  <c r="AC1118" i="1"/>
  <c r="AD1118" i="1" s="1"/>
  <c r="AH1116" i="1"/>
  <c r="AI1116" i="1" s="1"/>
  <c r="AA1109" i="1"/>
  <c r="AB1109" i="1" s="1"/>
  <c r="AC1108" i="1"/>
  <c r="AD1108" i="1" s="1"/>
  <c r="L1108" i="1" s="1"/>
  <c r="AC1107" i="1"/>
  <c r="AD1107" i="1" s="1"/>
  <c r="S1105" i="1"/>
  <c r="W1105" i="1" s="1"/>
  <c r="I1105" i="1" s="1"/>
  <c r="S1104" i="1"/>
  <c r="W1104" i="1" s="1"/>
  <c r="U1102" i="1"/>
  <c r="Y1102" i="1" s="1"/>
  <c r="I1102" i="1" s="1"/>
  <c r="AC1097" i="1"/>
  <c r="AD1097" i="1" s="1"/>
  <c r="AF1096" i="1"/>
  <c r="AG1096" i="1" s="1"/>
  <c r="K1096" i="1" s="1"/>
  <c r="AF1095" i="1"/>
  <c r="AG1095" i="1" s="1"/>
  <c r="AF1094" i="1"/>
  <c r="AG1094" i="1" s="1"/>
  <c r="K1094" i="1" s="1"/>
  <c r="S1093" i="1"/>
  <c r="W1093" i="1" s="1"/>
  <c r="S1092" i="1"/>
  <c r="W1092" i="1" s="1"/>
  <c r="AH1090" i="1"/>
  <c r="AI1090" i="1" s="1"/>
  <c r="T1090" i="1"/>
  <c r="X1090" i="1" s="1"/>
  <c r="S1089" i="1"/>
  <c r="W1089" i="1" s="1"/>
  <c r="R1089" i="1"/>
  <c r="V1089" i="1" s="1"/>
  <c r="AC1089" i="1"/>
  <c r="AD1089" i="1" s="1"/>
  <c r="L1089" i="1" s="1"/>
  <c r="AH1087" i="1"/>
  <c r="AI1087" i="1" s="1"/>
  <c r="AC1076" i="1"/>
  <c r="AD1076" i="1" s="1"/>
  <c r="L1076" i="1" s="1"/>
  <c r="T1073" i="1"/>
  <c r="X1073" i="1" s="1"/>
  <c r="I1073" i="1" s="1"/>
  <c r="AH1070" i="1"/>
  <c r="AI1070" i="1" s="1"/>
  <c r="K1070" i="1" s="1"/>
  <c r="AH1069" i="1"/>
  <c r="AI1069" i="1" s="1"/>
  <c r="K1069" i="1" s="1"/>
  <c r="AF1068" i="1"/>
  <c r="AG1068" i="1" s="1"/>
  <c r="K1068" i="1" s="1"/>
  <c r="AH1061" i="1"/>
  <c r="AI1061" i="1" s="1"/>
  <c r="U1058" i="1"/>
  <c r="Y1058" i="1" s="1"/>
  <c r="AF1058" i="1"/>
  <c r="AG1058" i="1" s="1"/>
  <c r="AH1055" i="1"/>
  <c r="AI1055" i="1" s="1"/>
  <c r="AF1052" i="1"/>
  <c r="AG1052" i="1" s="1"/>
  <c r="S1046" i="1"/>
  <c r="W1046" i="1" s="1"/>
  <c r="I1046" i="1" s="1"/>
  <c r="S1045" i="1"/>
  <c r="W1045" i="1" s="1"/>
  <c r="AH1045" i="1"/>
  <c r="AI1045" i="1" s="1"/>
  <c r="K1045" i="1" s="1"/>
  <c r="R1044" i="1"/>
  <c r="V1044" i="1" s="1"/>
  <c r="AH1039" i="1"/>
  <c r="AI1039" i="1" s="1"/>
  <c r="AA1039" i="1"/>
  <c r="AB1039" i="1" s="1"/>
  <c r="L1039" i="1" s="1"/>
  <c r="S1032" i="1"/>
  <c r="W1032" i="1" s="1"/>
  <c r="S1031" i="1"/>
  <c r="W1031" i="1" s="1"/>
  <c r="I1031" i="1" s="1"/>
  <c r="S1003" i="1"/>
  <c r="W1003" i="1" s="1"/>
  <c r="T1003" i="1"/>
  <c r="X1003" i="1" s="1"/>
  <c r="I1003" i="1" s="1"/>
  <c r="R999" i="1"/>
  <c r="V999" i="1" s="1"/>
  <c r="AA973" i="1"/>
  <c r="AB973" i="1" s="1"/>
  <c r="L973" i="1" s="1"/>
  <c r="R973" i="1"/>
  <c r="V973" i="1" s="1"/>
  <c r="I973" i="1" s="1"/>
  <c r="AF973" i="1"/>
  <c r="AG973" i="1" s="1"/>
  <c r="K973" i="1" s="1"/>
  <c r="U968" i="1"/>
  <c r="Y968" i="1" s="1"/>
  <c r="I968" i="1" s="1"/>
  <c r="AH965" i="1"/>
  <c r="AI965" i="1" s="1"/>
  <c r="R965" i="1"/>
  <c r="V965" i="1" s="1"/>
  <c r="I965" i="1" s="1"/>
  <c r="AA965" i="1"/>
  <c r="AB965" i="1" s="1"/>
  <c r="L965" i="1" s="1"/>
  <c r="AF965" i="1"/>
  <c r="AG965" i="1" s="1"/>
  <c r="K965" i="1" s="1"/>
  <c r="U919" i="1"/>
  <c r="Y919" i="1" s="1"/>
  <c r="R891" i="1"/>
  <c r="V891" i="1" s="1"/>
  <c r="I891" i="1" s="1"/>
  <c r="AC1150" i="1"/>
  <c r="AD1150" i="1" s="1"/>
  <c r="L1150" i="1" s="1"/>
  <c r="AC1119" i="1"/>
  <c r="AD1119" i="1" s="1"/>
  <c r="L1119" i="1" s="1"/>
  <c r="AA1118" i="1"/>
  <c r="AB1118" i="1" s="1"/>
  <c r="L1118" i="1" s="1"/>
  <c r="T1109" i="1"/>
  <c r="X1109" i="1" s="1"/>
  <c r="AA1108" i="1"/>
  <c r="AB1108" i="1" s="1"/>
  <c r="T1098" i="1"/>
  <c r="X1098" i="1" s="1"/>
  <c r="I1098" i="1" s="1"/>
  <c r="AC1095" i="1"/>
  <c r="AD1095" i="1" s="1"/>
  <c r="L1095" i="1" s="1"/>
  <c r="AF1087" i="1"/>
  <c r="AG1087" i="1" s="1"/>
  <c r="K1087" i="1" s="1"/>
  <c r="AA1076" i="1"/>
  <c r="AB1076" i="1" s="1"/>
  <c r="S1072" i="1"/>
  <c r="W1072" i="1" s="1"/>
  <c r="T1072" i="1"/>
  <c r="X1072" i="1" s="1"/>
  <c r="AC1061" i="1"/>
  <c r="AD1061" i="1" s="1"/>
  <c r="AA1059" i="1"/>
  <c r="AB1059" i="1" s="1"/>
  <c r="AH1059" i="1"/>
  <c r="AI1059" i="1" s="1"/>
  <c r="K1059" i="1" s="1"/>
  <c r="AF1055" i="1"/>
  <c r="AG1055" i="1" s="1"/>
  <c r="K1055" i="1" s="1"/>
  <c r="U1046" i="1"/>
  <c r="Y1046" i="1" s="1"/>
  <c r="AF1046" i="1"/>
  <c r="AG1046" i="1" s="1"/>
  <c r="K1046" i="1" s="1"/>
  <c r="AH1043" i="1"/>
  <c r="AI1043" i="1" s="1"/>
  <c r="K1043" i="1" s="1"/>
  <c r="T1043" i="1"/>
  <c r="X1043" i="1" s="1"/>
  <c r="T1032" i="1"/>
  <c r="X1032" i="1" s="1"/>
  <c r="AH1032" i="1"/>
  <c r="AI1032" i="1" s="1"/>
  <c r="K1032" i="1" s="1"/>
  <c r="AC1023" i="1"/>
  <c r="AD1023" i="1" s="1"/>
  <c r="U987" i="1"/>
  <c r="Y987" i="1" s="1"/>
  <c r="AA987" i="1"/>
  <c r="AB987" i="1" s="1"/>
  <c r="L987" i="1" s="1"/>
  <c r="AC987" i="1"/>
  <c r="AD987" i="1" s="1"/>
  <c r="AF987" i="1"/>
  <c r="AG987" i="1" s="1"/>
  <c r="K987" i="1" s="1"/>
  <c r="T987" i="1"/>
  <c r="X987" i="1" s="1"/>
  <c r="R981" i="1"/>
  <c r="V981" i="1" s="1"/>
  <c r="AF981" i="1"/>
  <c r="AG981" i="1" s="1"/>
  <c r="AH981" i="1"/>
  <c r="AI981" i="1" s="1"/>
  <c r="K981" i="1" s="1"/>
  <c r="T968" i="1"/>
  <c r="X968" i="1" s="1"/>
  <c r="AC968" i="1"/>
  <c r="AD968" i="1" s="1"/>
  <c r="L968" i="1" s="1"/>
  <c r="AF968" i="1"/>
  <c r="AG968" i="1" s="1"/>
  <c r="AH968" i="1"/>
  <c r="AI968" i="1" s="1"/>
  <c r="K968" i="1" s="1"/>
  <c r="U942" i="1"/>
  <c r="Y942" i="1" s="1"/>
  <c r="R942" i="1"/>
  <c r="V942" i="1" s="1"/>
  <c r="AH942" i="1"/>
  <c r="AI942" i="1" s="1"/>
  <c r="AA934" i="1"/>
  <c r="AB934" i="1" s="1"/>
  <c r="R934" i="1"/>
  <c r="V934" i="1" s="1"/>
  <c r="S934" i="1"/>
  <c r="W934" i="1" s="1"/>
  <c r="T934" i="1"/>
  <c r="X934" i="1" s="1"/>
  <c r="I934" i="1" s="1"/>
  <c r="AC934" i="1"/>
  <c r="AD934" i="1" s="1"/>
  <c r="L934" i="1" s="1"/>
  <c r="AF927" i="1"/>
  <c r="AG927" i="1" s="1"/>
  <c r="K927" i="1" s="1"/>
  <c r="R927" i="1"/>
  <c r="V927" i="1" s="1"/>
  <c r="I927" i="1" s="1"/>
  <c r="AH927" i="1"/>
  <c r="AI927" i="1" s="1"/>
  <c r="S927" i="1"/>
  <c r="W927" i="1" s="1"/>
  <c r="U927" i="1"/>
  <c r="Y927" i="1" s="1"/>
  <c r="AA927" i="1"/>
  <c r="AB927" i="1" s="1"/>
  <c r="L927" i="1" s="1"/>
  <c r="S875" i="1"/>
  <c r="W875" i="1" s="1"/>
  <c r="R875" i="1"/>
  <c r="V875" i="1" s="1"/>
  <c r="U740" i="1"/>
  <c r="Y740" i="1" s="1"/>
  <c r="S740" i="1"/>
  <c r="W740" i="1" s="1"/>
  <c r="T1217" i="1"/>
  <c r="X1217" i="1" s="1"/>
  <c r="I1217" i="1" s="1"/>
  <c r="U1193" i="1"/>
  <c r="Y1193" i="1" s="1"/>
  <c r="T1189" i="1"/>
  <c r="X1189" i="1" s="1"/>
  <c r="I1189" i="1" s="1"/>
  <c r="T1181" i="1"/>
  <c r="X1181" i="1" s="1"/>
  <c r="I1181" i="1" s="1"/>
  <c r="R1178" i="1"/>
  <c r="V1178" i="1" s="1"/>
  <c r="I1178" i="1" s="1"/>
  <c r="T1161" i="1"/>
  <c r="X1161" i="1" s="1"/>
  <c r="I1161" i="1" s="1"/>
  <c r="U1137" i="1"/>
  <c r="Y1137" i="1" s="1"/>
  <c r="S1134" i="1"/>
  <c r="W1134" i="1" s="1"/>
  <c r="I1134" i="1" s="1"/>
  <c r="U1124" i="1"/>
  <c r="Y1124" i="1" s="1"/>
  <c r="I1124" i="1" s="1"/>
  <c r="R1118" i="1"/>
  <c r="V1118" i="1" s="1"/>
  <c r="S1113" i="1"/>
  <c r="W1113" i="1" s="1"/>
  <c r="S1112" i="1"/>
  <c r="W1112" i="1" s="1"/>
  <c r="S1110" i="1"/>
  <c r="W1110" i="1" s="1"/>
  <c r="R1109" i="1"/>
  <c r="V1109" i="1" s="1"/>
  <c r="T1108" i="1"/>
  <c r="X1108" i="1" s="1"/>
  <c r="S1101" i="1"/>
  <c r="W1101" i="1" s="1"/>
  <c r="R1100" i="1"/>
  <c r="V1100" i="1" s="1"/>
  <c r="R1099" i="1"/>
  <c r="V1099" i="1" s="1"/>
  <c r="T1097" i="1"/>
  <c r="X1097" i="1" s="1"/>
  <c r="AA1087" i="1"/>
  <c r="AB1087" i="1" s="1"/>
  <c r="L1087" i="1" s="1"/>
  <c r="T1086" i="1"/>
  <c r="X1086" i="1" s="1"/>
  <c r="I1086" i="1" s="1"/>
  <c r="R1083" i="1"/>
  <c r="V1083" i="1" s="1"/>
  <c r="I1083" i="1" s="1"/>
  <c r="R1082" i="1"/>
  <c r="V1082" i="1" s="1"/>
  <c r="U1080" i="1"/>
  <c r="Y1080" i="1" s="1"/>
  <c r="I1080" i="1" s="1"/>
  <c r="AA1080" i="1"/>
  <c r="AB1080" i="1" s="1"/>
  <c r="R1076" i="1"/>
  <c r="V1076" i="1" s="1"/>
  <c r="R1074" i="1"/>
  <c r="V1074" i="1" s="1"/>
  <c r="AH1072" i="1"/>
  <c r="AI1072" i="1" s="1"/>
  <c r="AC1069" i="1"/>
  <c r="AD1069" i="1" s="1"/>
  <c r="L1069" i="1" s="1"/>
  <c r="T1068" i="1"/>
  <c r="X1068" i="1" s="1"/>
  <c r="U1065" i="1"/>
  <c r="Y1065" i="1" s="1"/>
  <c r="S1064" i="1"/>
  <c r="W1064" i="1" s="1"/>
  <c r="R1064" i="1"/>
  <c r="V1064" i="1" s="1"/>
  <c r="I1064" i="1" s="1"/>
  <c r="AC1064" i="1"/>
  <c r="AD1064" i="1" s="1"/>
  <c r="AA1061" i="1"/>
  <c r="AB1061" i="1" s="1"/>
  <c r="L1061" i="1" s="1"/>
  <c r="AC1057" i="1"/>
  <c r="AD1057" i="1" s="1"/>
  <c r="L1057" i="1" s="1"/>
  <c r="AA1055" i="1"/>
  <c r="AB1055" i="1" s="1"/>
  <c r="L1055" i="1" s="1"/>
  <c r="T1052" i="1"/>
  <c r="X1052" i="1" s="1"/>
  <c r="AH1046" i="1"/>
  <c r="AI1046" i="1" s="1"/>
  <c r="S1036" i="1"/>
  <c r="W1036" i="1" s="1"/>
  <c r="AH1036" i="1"/>
  <c r="AI1036" i="1" s="1"/>
  <c r="AC1034" i="1"/>
  <c r="AD1034" i="1" s="1"/>
  <c r="L1034" i="1" s="1"/>
  <c r="AA1023" i="1"/>
  <c r="AB1023" i="1" s="1"/>
  <c r="L1023" i="1" s="1"/>
  <c r="AF1022" i="1"/>
  <c r="AG1022" i="1" s="1"/>
  <c r="AC1022" i="1"/>
  <c r="AD1022" i="1" s="1"/>
  <c r="L1022" i="1" s="1"/>
  <c r="AH1022" i="1"/>
  <c r="AI1022" i="1" s="1"/>
  <c r="K1022" i="1" s="1"/>
  <c r="AC1018" i="1"/>
  <c r="AD1018" i="1" s="1"/>
  <c r="L1018" i="1" s="1"/>
  <c r="S1011" i="1"/>
  <c r="W1011" i="1" s="1"/>
  <c r="R1010" i="1"/>
  <c r="V1010" i="1" s="1"/>
  <c r="I1010" i="1" s="1"/>
  <c r="AA1006" i="1"/>
  <c r="AB1006" i="1" s="1"/>
  <c r="AH1002" i="1"/>
  <c r="AI1002" i="1" s="1"/>
  <c r="K1002" i="1" s="1"/>
  <c r="AC998" i="1"/>
  <c r="AD998" i="1" s="1"/>
  <c r="L998" i="1" s="1"/>
  <c r="S995" i="1"/>
  <c r="W995" i="1" s="1"/>
  <c r="T995" i="1"/>
  <c r="X995" i="1" s="1"/>
  <c r="R988" i="1"/>
  <c r="V988" i="1" s="1"/>
  <c r="AC988" i="1"/>
  <c r="AD988" i="1" s="1"/>
  <c r="AF988" i="1"/>
  <c r="AG988" i="1" s="1"/>
  <c r="K988" i="1" s="1"/>
  <c r="AH988" i="1"/>
  <c r="AI988" i="1" s="1"/>
  <c r="U984" i="1"/>
  <c r="Y984" i="1" s="1"/>
  <c r="AC976" i="1"/>
  <c r="AD976" i="1" s="1"/>
  <c r="AF976" i="1"/>
  <c r="AG976" i="1" s="1"/>
  <c r="K976" i="1" s="1"/>
  <c r="AH976" i="1"/>
  <c r="AI976" i="1" s="1"/>
  <c r="AH957" i="1"/>
  <c r="AI957" i="1" s="1"/>
  <c r="R957" i="1"/>
  <c r="V957" i="1" s="1"/>
  <c r="I957" i="1" s="1"/>
  <c r="AA957" i="1"/>
  <c r="AB957" i="1" s="1"/>
  <c r="L957" i="1" s="1"/>
  <c r="AF957" i="1"/>
  <c r="AG957" i="1" s="1"/>
  <c r="K957" i="1" s="1"/>
  <c r="S955" i="1"/>
  <c r="W955" i="1" s="1"/>
  <c r="T955" i="1"/>
  <c r="X955" i="1" s="1"/>
  <c r="I955" i="1" s="1"/>
  <c r="R955" i="1"/>
  <c r="V955" i="1" s="1"/>
  <c r="R885" i="1"/>
  <c r="V885" i="1" s="1"/>
  <c r="AA885" i="1"/>
  <c r="AB885" i="1" s="1"/>
  <c r="AF885" i="1"/>
  <c r="AG885" i="1" s="1"/>
  <c r="AH745" i="1"/>
  <c r="AI745" i="1" s="1"/>
  <c r="AF745" i="1"/>
  <c r="AG745" i="1" s="1"/>
  <c r="K745" i="1" s="1"/>
  <c r="R745" i="1"/>
  <c r="V745" i="1" s="1"/>
  <c r="S745" i="1"/>
  <c r="W745" i="1" s="1"/>
  <c r="I745" i="1" s="1"/>
  <c r="T745" i="1"/>
  <c r="X745" i="1" s="1"/>
  <c r="AA745" i="1"/>
  <c r="AB745" i="1" s="1"/>
  <c r="L745" i="1" s="1"/>
  <c r="U745" i="1"/>
  <c r="Y745" i="1" s="1"/>
  <c r="AC745" i="1"/>
  <c r="AD745" i="1" s="1"/>
  <c r="T691" i="1"/>
  <c r="X691" i="1" s="1"/>
  <c r="AC691" i="1"/>
  <c r="AD691" i="1" s="1"/>
  <c r="AH691" i="1"/>
  <c r="AI691" i="1" s="1"/>
  <c r="U1085" i="1"/>
  <c r="Y1085" i="1" s="1"/>
  <c r="S1056" i="1"/>
  <c r="W1056" i="1" s="1"/>
  <c r="I1056" i="1" s="1"/>
  <c r="U1054" i="1"/>
  <c r="Y1054" i="1" s="1"/>
  <c r="S1053" i="1"/>
  <c r="W1053" i="1" s="1"/>
  <c r="I1053" i="1" s="1"/>
  <c r="S1050" i="1"/>
  <c r="W1050" i="1" s="1"/>
  <c r="I1050" i="1" s="1"/>
  <c r="U1049" i="1"/>
  <c r="Y1049" i="1" s="1"/>
  <c r="T1042" i="1"/>
  <c r="X1042" i="1" s="1"/>
  <c r="R1041" i="1"/>
  <c r="V1041" i="1" s="1"/>
  <c r="U1030" i="1"/>
  <c r="Y1030" i="1" s="1"/>
  <c r="U1026" i="1"/>
  <c r="Y1026" i="1" s="1"/>
  <c r="S1022" i="1"/>
  <c r="W1022" i="1" s="1"/>
  <c r="U1007" i="1"/>
  <c r="Y1007" i="1" s="1"/>
  <c r="R1006" i="1"/>
  <c r="V1006" i="1" s="1"/>
  <c r="U1003" i="1"/>
  <c r="Y1003" i="1" s="1"/>
  <c r="AA999" i="1"/>
  <c r="AB999" i="1" s="1"/>
  <c r="U996" i="1"/>
  <c r="Y996" i="1" s="1"/>
  <c r="U995" i="1"/>
  <c r="Y995" i="1" s="1"/>
  <c r="AH993" i="1"/>
  <c r="AI993" i="1" s="1"/>
  <c r="K993" i="1" s="1"/>
  <c r="AA991" i="1"/>
  <c r="AB991" i="1" s="1"/>
  <c r="AH990" i="1"/>
  <c r="AI990" i="1" s="1"/>
  <c r="AA986" i="1"/>
  <c r="AB986" i="1" s="1"/>
  <c r="L986" i="1" s="1"/>
  <c r="AA985" i="1"/>
  <c r="AB985" i="1" s="1"/>
  <c r="T983" i="1"/>
  <c r="X983" i="1" s="1"/>
  <c r="I983" i="1" s="1"/>
  <c r="AC982" i="1"/>
  <c r="AD982" i="1" s="1"/>
  <c r="L982" i="1" s="1"/>
  <c r="AA979" i="1"/>
  <c r="AB979" i="1" s="1"/>
  <c r="AH978" i="1"/>
  <c r="AI978" i="1" s="1"/>
  <c r="K978" i="1" s="1"/>
  <c r="T975" i="1"/>
  <c r="X975" i="1" s="1"/>
  <c r="AC974" i="1"/>
  <c r="AD974" i="1" s="1"/>
  <c r="R969" i="1"/>
  <c r="V969" i="1" s="1"/>
  <c r="S967" i="1"/>
  <c r="W967" i="1" s="1"/>
  <c r="U963" i="1"/>
  <c r="Y963" i="1" s="1"/>
  <c r="AA961" i="1"/>
  <c r="AB961" i="1" s="1"/>
  <c r="T959" i="1"/>
  <c r="X959" i="1" s="1"/>
  <c r="I959" i="1" s="1"/>
  <c r="U951" i="1"/>
  <c r="Y951" i="1" s="1"/>
  <c r="AF947" i="1"/>
  <c r="AG947" i="1" s="1"/>
  <c r="K947" i="1" s="1"/>
  <c r="R940" i="1"/>
  <c r="V940" i="1" s="1"/>
  <c r="AH938" i="1"/>
  <c r="AI938" i="1" s="1"/>
  <c r="K938" i="1" s="1"/>
  <c r="AC936" i="1"/>
  <c r="AD936" i="1" s="1"/>
  <c r="AF935" i="1"/>
  <c r="AG935" i="1" s="1"/>
  <c r="K935" i="1" s="1"/>
  <c r="R913" i="1"/>
  <c r="V913" i="1" s="1"/>
  <c r="T911" i="1"/>
  <c r="X911" i="1" s="1"/>
  <c r="U910" i="1"/>
  <c r="Y910" i="1" s="1"/>
  <c r="AC908" i="1"/>
  <c r="AD908" i="1" s="1"/>
  <c r="L908" i="1" s="1"/>
  <c r="AH907" i="1"/>
  <c r="AI907" i="1" s="1"/>
  <c r="T907" i="1"/>
  <c r="X907" i="1" s="1"/>
  <c r="AC899" i="1"/>
  <c r="AD899" i="1" s="1"/>
  <c r="L899" i="1" s="1"/>
  <c r="AH898" i="1"/>
  <c r="AI898" i="1" s="1"/>
  <c r="AA887" i="1"/>
  <c r="AB887" i="1" s="1"/>
  <c r="L887" i="1" s="1"/>
  <c r="R884" i="1"/>
  <c r="V884" i="1" s="1"/>
  <c r="T883" i="1"/>
  <c r="X883" i="1" s="1"/>
  <c r="I883" i="1" s="1"/>
  <c r="S879" i="1"/>
  <c r="W879" i="1" s="1"/>
  <c r="I879" i="1" s="1"/>
  <c r="T875" i="1"/>
  <c r="X875" i="1" s="1"/>
  <c r="I875" i="1" s="1"/>
  <c r="AF873" i="1"/>
  <c r="AG873" i="1" s="1"/>
  <c r="K873" i="1" s="1"/>
  <c r="AH871" i="1"/>
  <c r="AI871" i="1" s="1"/>
  <c r="K871" i="1" s="1"/>
  <c r="AF871" i="1"/>
  <c r="AG871" i="1" s="1"/>
  <c r="U866" i="1"/>
  <c r="Y866" i="1" s="1"/>
  <c r="T866" i="1"/>
  <c r="X866" i="1" s="1"/>
  <c r="AH866" i="1"/>
  <c r="AI866" i="1" s="1"/>
  <c r="AF847" i="1"/>
  <c r="AG847" i="1" s="1"/>
  <c r="T845" i="1"/>
  <c r="X845" i="1" s="1"/>
  <c r="T840" i="1"/>
  <c r="X840" i="1" s="1"/>
  <c r="AC836" i="1"/>
  <c r="AD836" i="1" s="1"/>
  <c r="AC829" i="1"/>
  <c r="AD829" i="1" s="1"/>
  <c r="L829" i="1" s="1"/>
  <c r="AH820" i="1"/>
  <c r="AI820" i="1" s="1"/>
  <c r="K820" i="1" s="1"/>
  <c r="R791" i="1"/>
  <c r="V791" i="1" s="1"/>
  <c r="I791" i="1" s="1"/>
  <c r="AA791" i="1"/>
  <c r="AB791" i="1" s="1"/>
  <c r="L791" i="1" s="1"/>
  <c r="AF791" i="1"/>
  <c r="AG791" i="1" s="1"/>
  <c r="K791" i="1" s="1"/>
  <c r="AH791" i="1"/>
  <c r="AI791" i="1" s="1"/>
  <c r="S785" i="1"/>
  <c r="W785" i="1" s="1"/>
  <c r="I785" i="1" s="1"/>
  <c r="R777" i="1"/>
  <c r="V777" i="1" s="1"/>
  <c r="I777" i="1" s="1"/>
  <c r="R769" i="1"/>
  <c r="V769" i="1" s="1"/>
  <c r="I769" i="1" s="1"/>
  <c r="AH761" i="1"/>
  <c r="AI761" i="1" s="1"/>
  <c r="S761" i="1"/>
  <c r="W761" i="1" s="1"/>
  <c r="T761" i="1"/>
  <c r="X761" i="1" s="1"/>
  <c r="U761" i="1"/>
  <c r="Y761" i="1" s="1"/>
  <c r="AA761" i="1"/>
  <c r="AB761" i="1" s="1"/>
  <c r="L761" i="1" s="1"/>
  <c r="AF697" i="1"/>
  <c r="AG697" i="1" s="1"/>
  <c r="AH697" i="1"/>
  <c r="AI697" i="1" s="1"/>
  <c r="K697" i="1" s="1"/>
  <c r="T697" i="1"/>
  <c r="X697" i="1" s="1"/>
  <c r="I697" i="1" s="1"/>
  <c r="U697" i="1"/>
  <c r="Y697" i="1" s="1"/>
  <c r="AA697" i="1"/>
  <c r="AB697" i="1" s="1"/>
  <c r="AF525" i="1"/>
  <c r="AG525" i="1" s="1"/>
  <c r="AA525" i="1"/>
  <c r="AB525" i="1" s="1"/>
  <c r="S949" i="1"/>
  <c r="W949" i="1" s="1"/>
  <c r="S930" i="1"/>
  <c r="W930" i="1" s="1"/>
  <c r="I930" i="1" s="1"/>
  <c r="U928" i="1"/>
  <c r="Y928" i="1" s="1"/>
  <c r="T904" i="1"/>
  <c r="X904" i="1" s="1"/>
  <c r="S900" i="1"/>
  <c r="W900" i="1" s="1"/>
  <c r="R896" i="1"/>
  <c r="V896" i="1" s="1"/>
  <c r="AH867" i="1"/>
  <c r="AI867" i="1" s="1"/>
  <c r="K867" i="1" s="1"/>
  <c r="AF867" i="1"/>
  <c r="AG867" i="1" s="1"/>
  <c r="AA867" i="1"/>
  <c r="AB867" i="1" s="1"/>
  <c r="S857" i="1"/>
  <c r="W857" i="1" s="1"/>
  <c r="AH838" i="1"/>
  <c r="AI838" i="1" s="1"/>
  <c r="K838" i="1" s="1"/>
  <c r="AA838" i="1"/>
  <c r="AB838" i="1" s="1"/>
  <c r="R833" i="1"/>
  <c r="V833" i="1" s="1"/>
  <c r="AA833" i="1"/>
  <c r="AB833" i="1" s="1"/>
  <c r="AF822" i="1"/>
  <c r="AG822" i="1" s="1"/>
  <c r="U822" i="1"/>
  <c r="Y822" i="1" s="1"/>
  <c r="AC822" i="1"/>
  <c r="AD822" i="1" s="1"/>
  <c r="L822" i="1" s="1"/>
  <c r="AH817" i="1"/>
  <c r="AI817" i="1" s="1"/>
  <c r="R817" i="1"/>
  <c r="V817" i="1" s="1"/>
  <c r="I817" i="1" s="1"/>
  <c r="AF817" i="1"/>
  <c r="AG817" i="1" s="1"/>
  <c r="K817" i="1" s="1"/>
  <c r="S817" i="1"/>
  <c r="W817" i="1" s="1"/>
  <c r="S805" i="1"/>
  <c r="W805" i="1" s="1"/>
  <c r="T805" i="1"/>
  <c r="X805" i="1" s="1"/>
  <c r="I805" i="1" s="1"/>
  <c r="U805" i="1"/>
  <c r="Y805" i="1" s="1"/>
  <c r="AH781" i="1"/>
  <c r="AI781" i="1" s="1"/>
  <c r="AF781" i="1"/>
  <c r="AG781" i="1" s="1"/>
  <c r="K781" i="1" s="1"/>
  <c r="R781" i="1"/>
  <c r="V781" i="1" s="1"/>
  <c r="S781" i="1"/>
  <c r="W781" i="1" s="1"/>
  <c r="I781" i="1" s="1"/>
  <c r="T781" i="1"/>
  <c r="X781" i="1" s="1"/>
  <c r="AA781" i="1"/>
  <c r="AB781" i="1" s="1"/>
  <c r="L781" i="1" s="1"/>
  <c r="AH733" i="1"/>
  <c r="AI733" i="1" s="1"/>
  <c r="AC733" i="1"/>
  <c r="AD733" i="1" s="1"/>
  <c r="AF733" i="1"/>
  <c r="AG733" i="1" s="1"/>
  <c r="K733" i="1" s="1"/>
  <c r="R733" i="1"/>
  <c r="V733" i="1" s="1"/>
  <c r="S733" i="1"/>
  <c r="W733" i="1" s="1"/>
  <c r="T733" i="1"/>
  <c r="X733" i="1" s="1"/>
  <c r="R671" i="1"/>
  <c r="V671" i="1" s="1"/>
  <c r="I671" i="1" s="1"/>
  <c r="AC671" i="1"/>
  <c r="AD671" i="1" s="1"/>
  <c r="AA643" i="1"/>
  <c r="AB643" i="1" s="1"/>
  <c r="AF643" i="1"/>
  <c r="AG643" i="1" s="1"/>
  <c r="AH643" i="1"/>
  <c r="AI643" i="1" s="1"/>
  <c r="K643" i="1" s="1"/>
  <c r="U610" i="1"/>
  <c r="Y610" i="1" s="1"/>
  <c r="S610" i="1"/>
  <c r="W610" i="1" s="1"/>
  <c r="I610" i="1" s="1"/>
  <c r="AF610" i="1"/>
  <c r="AG610" i="1" s="1"/>
  <c r="K610" i="1" s="1"/>
  <c r="AH610" i="1"/>
  <c r="AI610" i="1" s="1"/>
  <c r="T530" i="1"/>
  <c r="X530" i="1" s="1"/>
  <c r="U530" i="1"/>
  <c r="Y530" i="1" s="1"/>
  <c r="U500" i="1"/>
  <c r="Y500" i="1" s="1"/>
  <c r="T500" i="1"/>
  <c r="X500" i="1" s="1"/>
  <c r="I500" i="1" s="1"/>
  <c r="U1084" i="1"/>
  <c r="Y1084" i="1" s="1"/>
  <c r="S1082" i="1"/>
  <c r="W1082" i="1" s="1"/>
  <c r="T1079" i="1"/>
  <c r="X1079" i="1" s="1"/>
  <c r="T1078" i="1"/>
  <c r="X1078" i="1" s="1"/>
  <c r="S1077" i="1"/>
  <c r="W1077" i="1" s="1"/>
  <c r="U1074" i="1"/>
  <c r="Y1074" i="1" s="1"/>
  <c r="S1070" i="1"/>
  <c r="W1070" i="1" s="1"/>
  <c r="U1069" i="1"/>
  <c r="Y1069" i="1" s="1"/>
  <c r="S1044" i="1"/>
  <c r="W1044" i="1" s="1"/>
  <c r="I1044" i="1" s="1"/>
  <c r="U1031" i="1"/>
  <c r="Y1031" i="1" s="1"/>
  <c r="T1028" i="1"/>
  <c r="X1028" i="1" s="1"/>
  <c r="I1028" i="1" s="1"/>
  <c r="T1024" i="1"/>
  <c r="X1024" i="1" s="1"/>
  <c r="AC1014" i="1"/>
  <c r="AD1014" i="1" s="1"/>
  <c r="AH1013" i="1"/>
  <c r="AI1013" i="1" s="1"/>
  <c r="AH1010" i="1"/>
  <c r="AI1010" i="1" s="1"/>
  <c r="T1007" i="1"/>
  <c r="X1007" i="1" s="1"/>
  <c r="R1001" i="1"/>
  <c r="V1001" i="1" s="1"/>
  <c r="R998" i="1"/>
  <c r="V998" i="1" s="1"/>
  <c r="AA994" i="1"/>
  <c r="AB994" i="1" s="1"/>
  <c r="L994" i="1" s="1"/>
  <c r="T990" i="1"/>
  <c r="X990" i="1" s="1"/>
  <c r="T986" i="1"/>
  <c r="X986" i="1" s="1"/>
  <c r="R980" i="1"/>
  <c r="V980" i="1" s="1"/>
  <c r="S979" i="1"/>
  <c r="W979" i="1" s="1"/>
  <c r="R977" i="1"/>
  <c r="V977" i="1" s="1"/>
  <c r="AF975" i="1"/>
  <c r="AG975" i="1" s="1"/>
  <c r="K975" i="1" s="1"/>
  <c r="T974" i="1"/>
  <c r="X974" i="1" s="1"/>
  <c r="AF964" i="1"/>
  <c r="AG964" i="1" s="1"/>
  <c r="K964" i="1" s="1"/>
  <c r="T963" i="1"/>
  <c r="X963" i="1" s="1"/>
  <c r="I963" i="1" s="1"/>
  <c r="AA962" i="1"/>
  <c r="AB962" i="1" s="1"/>
  <c r="U955" i="1"/>
  <c r="Y955" i="1" s="1"/>
  <c r="AA953" i="1"/>
  <c r="AB953" i="1" s="1"/>
  <c r="AC952" i="1"/>
  <c r="AD952" i="1" s="1"/>
  <c r="L952" i="1" s="1"/>
  <c r="T951" i="1"/>
  <c r="X951" i="1" s="1"/>
  <c r="AA950" i="1"/>
  <c r="AB950" i="1" s="1"/>
  <c r="AA947" i="1"/>
  <c r="AB947" i="1" s="1"/>
  <c r="L947" i="1" s="1"/>
  <c r="AC939" i="1"/>
  <c r="AD939" i="1" s="1"/>
  <c r="L939" i="1" s="1"/>
  <c r="AA935" i="1"/>
  <c r="AB935" i="1" s="1"/>
  <c r="L935" i="1" s="1"/>
  <c r="T931" i="1"/>
  <c r="X931" i="1" s="1"/>
  <c r="R921" i="1"/>
  <c r="V921" i="1" s="1"/>
  <c r="T912" i="1"/>
  <c r="X912" i="1" s="1"/>
  <c r="I912" i="1" s="1"/>
  <c r="AA911" i="1"/>
  <c r="AB911" i="1" s="1"/>
  <c r="AC907" i="1"/>
  <c r="AD907" i="1" s="1"/>
  <c r="U903" i="1"/>
  <c r="Y903" i="1" s="1"/>
  <c r="R900" i="1"/>
  <c r="V900" i="1" s="1"/>
  <c r="I900" i="1" s="1"/>
  <c r="R897" i="1"/>
  <c r="V897" i="1" s="1"/>
  <c r="R895" i="1"/>
  <c r="V895" i="1" s="1"/>
  <c r="T894" i="1"/>
  <c r="X894" i="1" s="1"/>
  <c r="R887" i="1"/>
  <c r="V887" i="1" s="1"/>
  <c r="AC883" i="1"/>
  <c r="AD883" i="1" s="1"/>
  <c r="L883" i="1" s="1"/>
  <c r="AH882" i="1"/>
  <c r="AI882" i="1" s="1"/>
  <c r="K882" i="1" s="1"/>
  <c r="R877" i="1"/>
  <c r="V877" i="1" s="1"/>
  <c r="AH874" i="1"/>
  <c r="AI874" i="1" s="1"/>
  <c r="AC867" i="1"/>
  <c r="AD867" i="1" s="1"/>
  <c r="L867" i="1" s="1"/>
  <c r="R865" i="1"/>
  <c r="V865" i="1" s="1"/>
  <c r="S863" i="1"/>
  <c r="W863" i="1" s="1"/>
  <c r="T862" i="1"/>
  <c r="X862" i="1" s="1"/>
  <c r="T854" i="1"/>
  <c r="X854" i="1" s="1"/>
  <c r="AF838" i="1"/>
  <c r="AG838" i="1" s="1"/>
  <c r="AH837" i="1"/>
  <c r="AI837" i="1" s="1"/>
  <c r="S836" i="1"/>
  <c r="W836" i="1" s="1"/>
  <c r="I836" i="1" s="1"/>
  <c r="U835" i="1"/>
  <c r="Y835" i="1" s="1"/>
  <c r="AH833" i="1"/>
  <c r="AI833" i="1" s="1"/>
  <c r="K833" i="1" s="1"/>
  <c r="AA832" i="1"/>
  <c r="AB832" i="1" s="1"/>
  <c r="AF832" i="1"/>
  <c r="AG832" i="1" s="1"/>
  <c r="S829" i="1"/>
  <c r="W829" i="1" s="1"/>
  <c r="AC817" i="1"/>
  <c r="AD817" i="1" s="1"/>
  <c r="R812" i="1"/>
  <c r="V812" i="1" s="1"/>
  <c r="R800" i="1"/>
  <c r="V800" i="1" s="1"/>
  <c r="AA800" i="1"/>
  <c r="AB800" i="1" s="1"/>
  <c r="AC800" i="1"/>
  <c r="AD800" i="1" s="1"/>
  <c r="L800" i="1" s="1"/>
  <c r="R796" i="1"/>
  <c r="V796" i="1" s="1"/>
  <c r="S793" i="1"/>
  <c r="W793" i="1" s="1"/>
  <c r="U792" i="1"/>
  <c r="Y792" i="1" s="1"/>
  <c r="AA764" i="1"/>
  <c r="AB764" i="1" s="1"/>
  <c r="L764" i="1" s="1"/>
  <c r="AF764" i="1"/>
  <c r="AG764" i="1" s="1"/>
  <c r="K764" i="1" s="1"/>
  <c r="T625" i="1"/>
  <c r="X625" i="1" s="1"/>
  <c r="I625" i="1" s="1"/>
  <c r="AC625" i="1"/>
  <c r="AD625" i="1" s="1"/>
  <c r="L625" i="1" s="1"/>
  <c r="AF625" i="1"/>
  <c r="AG625" i="1" s="1"/>
  <c r="S593" i="1"/>
  <c r="W593" i="1" s="1"/>
  <c r="T593" i="1"/>
  <c r="X593" i="1" s="1"/>
  <c r="I593" i="1" s="1"/>
  <c r="AC593" i="1"/>
  <c r="AD593" i="1" s="1"/>
  <c r="L593" i="1" s="1"/>
  <c r="AF593" i="1"/>
  <c r="AG593" i="1" s="1"/>
  <c r="R559" i="1"/>
  <c r="V559" i="1" s="1"/>
  <c r="U559" i="1"/>
  <c r="Y559" i="1" s="1"/>
  <c r="R544" i="1"/>
  <c r="V544" i="1" s="1"/>
  <c r="S544" i="1"/>
  <c r="W544" i="1" s="1"/>
  <c r="R519" i="1"/>
  <c r="V519" i="1" s="1"/>
  <c r="I519" i="1" s="1"/>
  <c r="AA519" i="1"/>
  <c r="AB519" i="1" s="1"/>
  <c r="L519" i="1" s="1"/>
  <c r="T1004" i="1"/>
  <c r="X1004" i="1" s="1"/>
  <c r="U1000" i="1"/>
  <c r="Y1000" i="1" s="1"/>
  <c r="R996" i="1"/>
  <c r="V996" i="1" s="1"/>
  <c r="R979" i="1"/>
  <c r="V979" i="1" s="1"/>
  <c r="R978" i="1"/>
  <c r="V978" i="1" s="1"/>
  <c r="AC975" i="1"/>
  <c r="AD975" i="1" s="1"/>
  <c r="U971" i="1"/>
  <c r="Y971" i="1" s="1"/>
  <c r="U967" i="1"/>
  <c r="Y967" i="1" s="1"/>
  <c r="I967" i="1" s="1"/>
  <c r="AC964" i="1"/>
  <c r="AD964" i="1" s="1"/>
  <c r="S963" i="1"/>
  <c r="W963" i="1" s="1"/>
  <c r="AF959" i="1"/>
  <c r="AG959" i="1" s="1"/>
  <c r="T952" i="1"/>
  <c r="X952" i="1" s="1"/>
  <c r="I952" i="1" s="1"/>
  <c r="S951" i="1"/>
  <c r="W951" i="1" s="1"/>
  <c r="R944" i="1"/>
  <c r="V944" i="1" s="1"/>
  <c r="U936" i="1"/>
  <c r="Y936" i="1" s="1"/>
  <c r="U933" i="1"/>
  <c r="Y933" i="1" s="1"/>
  <c r="AA929" i="1"/>
  <c r="AB929" i="1" s="1"/>
  <c r="AA907" i="1"/>
  <c r="AB907" i="1" s="1"/>
  <c r="L907" i="1" s="1"/>
  <c r="S903" i="1"/>
  <c r="W903" i="1" s="1"/>
  <c r="T899" i="1"/>
  <c r="X899" i="1" s="1"/>
  <c r="I899" i="1" s="1"/>
  <c r="AH896" i="1"/>
  <c r="AI896" i="1" s="1"/>
  <c r="K896" i="1" s="1"/>
  <c r="T895" i="1"/>
  <c r="X895" i="1" s="1"/>
  <c r="I895" i="1" s="1"/>
  <c r="AH888" i="1"/>
  <c r="AI888" i="1" s="1"/>
  <c r="T887" i="1"/>
  <c r="X887" i="1" s="1"/>
  <c r="AA883" i="1"/>
  <c r="AB883" i="1" s="1"/>
  <c r="AH879" i="1"/>
  <c r="AI879" i="1" s="1"/>
  <c r="AA879" i="1"/>
  <c r="AB879" i="1" s="1"/>
  <c r="L879" i="1" s="1"/>
  <c r="S871" i="1"/>
  <c r="W871" i="1" s="1"/>
  <c r="U850" i="1"/>
  <c r="Y850" i="1" s="1"/>
  <c r="T850" i="1"/>
  <c r="X850" i="1" s="1"/>
  <c r="I850" i="1" s="1"/>
  <c r="AC850" i="1"/>
  <c r="AD850" i="1" s="1"/>
  <c r="L850" i="1" s="1"/>
  <c r="S840" i="1"/>
  <c r="W840" i="1" s="1"/>
  <c r="R837" i="1"/>
  <c r="V837" i="1" s="1"/>
  <c r="I837" i="1" s="1"/>
  <c r="R829" i="1"/>
  <c r="V829" i="1" s="1"/>
  <c r="U824" i="1"/>
  <c r="Y824" i="1" s="1"/>
  <c r="S824" i="1"/>
  <c r="W824" i="1" s="1"/>
  <c r="T824" i="1"/>
  <c r="X824" i="1" s="1"/>
  <c r="I824" i="1" s="1"/>
  <c r="U814" i="1"/>
  <c r="Y814" i="1" s="1"/>
  <c r="U809" i="1"/>
  <c r="Y809" i="1" s="1"/>
  <c r="AH797" i="1"/>
  <c r="AI797" i="1" s="1"/>
  <c r="AC797" i="1"/>
  <c r="AD797" i="1" s="1"/>
  <c r="R797" i="1"/>
  <c r="V797" i="1" s="1"/>
  <c r="I797" i="1" s="1"/>
  <c r="AF797" i="1"/>
  <c r="AG797" i="1" s="1"/>
  <c r="K797" i="1" s="1"/>
  <c r="S797" i="1"/>
  <c r="W797" i="1" s="1"/>
  <c r="U797" i="1"/>
  <c r="Y797" i="1" s="1"/>
  <c r="AH792" i="1"/>
  <c r="AI792" i="1" s="1"/>
  <c r="K792" i="1" s="1"/>
  <c r="R792" i="1"/>
  <c r="V792" i="1" s="1"/>
  <c r="S792" i="1"/>
  <c r="W792" i="1" s="1"/>
  <c r="T792" i="1"/>
  <c r="X792" i="1" s="1"/>
  <c r="I792" i="1" s="1"/>
  <c r="AA792" i="1"/>
  <c r="AB792" i="1" s="1"/>
  <c r="AF790" i="1"/>
  <c r="AG790" i="1" s="1"/>
  <c r="K790" i="1" s="1"/>
  <c r="U790" i="1"/>
  <c r="Y790" i="1" s="1"/>
  <c r="AC790" i="1"/>
  <c r="AD790" i="1" s="1"/>
  <c r="AH790" i="1"/>
  <c r="AI790" i="1" s="1"/>
  <c r="S775" i="1"/>
  <c r="W775" i="1" s="1"/>
  <c r="AF775" i="1"/>
  <c r="AG775" i="1" s="1"/>
  <c r="T770" i="1"/>
  <c r="X770" i="1" s="1"/>
  <c r="AC770" i="1"/>
  <c r="AD770" i="1" s="1"/>
  <c r="L770" i="1" s="1"/>
  <c r="AC760" i="1"/>
  <c r="AD760" i="1" s="1"/>
  <c r="L760" i="1" s="1"/>
  <c r="AF760" i="1"/>
  <c r="AG760" i="1" s="1"/>
  <c r="AH760" i="1"/>
  <c r="AI760" i="1" s="1"/>
  <c r="K760" i="1" s="1"/>
  <c r="S741" i="1"/>
  <c r="W741" i="1" s="1"/>
  <c r="I741" i="1" s="1"/>
  <c r="T741" i="1"/>
  <c r="X741" i="1" s="1"/>
  <c r="AF736" i="1"/>
  <c r="AG736" i="1" s="1"/>
  <c r="K736" i="1" s="1"/>
  <c r="AA736" i="1"/>
  <c r="AB736" i="1" s="1"/>
  <c r="L736" i="1" s="1"/>
  <c r="AH736" i="1"/>
  <c r="AI736" i="1" s="1"/>
  <c r="AH545" i="1"/>
  <c r="AI545" i="1" s="1"/>
  <c r="AA545" i="1"/>
  <c r="AB545" i="1" s="1"/>
  <c r="L545" i="1" s="1"/>
  <c r="AF545" i="1"/>
  <c r="AG545" i="1" s="1"/>
  <c r="K545" i="1" s="1"/>
  <c r="AC415" i="1"/>
  <c r="AD415" i="1" s="1"/>
  <c r="L415" i="1" s="1"/>
  <c r="AF415" i="1"/>
  <c r="AG415" i="1" s="1"/>
  <c r="R415" i="1"/>
  <c r="V415" i="1" s="1"/>
  <c r="T415" i="1"/>
  <c r="X415" i="1" s="1"/>
  <c r="I415" i="1" s="1"/>
  <c r="AA415" i="1"/>
  <c r="AB415" i="1" s="1"/>
  <c r="AH415" i="1"/>
  <c r="AI415" i="1" s="1"/>
  <c r="K415" i="1" s="1"/>
  <c r="U947" i="1"/>
  <c r="Y947" i="1" s="1"/>
  <c r="U943" i="1"/>
  <c r="Y943" i="1" s="1"/>
  <c r="R935" i="1"/>
  <c r="V935" i="1" s="1"/>
  <c r="U911" i="1"/>
  <c r="Y911" i="1" s="1"/>
  <c r="I911" i="1" s="1"/>
  <c r="U907" i="1"/>
  <c r="Y907" i="1" s="1"/>
  <c r="AC888" i="1"/>
  <c r="AD888" i="1" s="1"/>
  <c r="T884" i="1"/>
  <c r="X884" i="1" s="1"/>
  <c r="T882" i="1"/>
  <c r="X882" i="1" s="1"/>
  <c r="R871" i="1"/>
  <c r="V871" i="1" s="1"/>
  <c r="U858" i="1"/>
  <c r="Y858" i="1" s="1"/>
  <c r="AH858" i="1"/>
  <c r="AI858" i="1" s="1"/>
  <c r="T851" i="1"/>
  <c r="X851" i="1" s="1"/>
  <c r="S847" i="1"/>
  <c r="W847" i="1" s="1"/>
  <c r="AC838" i="1"/>
  <c r="AD838" i="1" s="1"/>
  <c r="L838" i="1" s="1"/>
  <c r="AF833" i="1"/>
  <c r="AG833" i="1" s="1"/>
  <c r="AC828" i="1"/>
  <c r="AD828" i="1" s="1"/>
  <c r="L828" i="1" s="1"/>
  <c r="AF828" i="1"/>
  <c r="AG828" i="1" s="1"/>
  <c r="T826" i="1"/>
  <c r="X826" i="1" s="1"/>
  <c r="AA817" i="1"/>
  <c r="AB817" i="1" s="1"/>
  <c r="L817" i="1" s="1"/>
  <c r="T814" i="1"/>
  <c r="X814" i="1" s="1"/>
  <c r="AF814" i="1"/>
  <c r="AG814" i="1" s="1"/>
  <c r="K814" i="1" s="1"/>
  <c r="T809" i="1"/>
  <c r="X809" i="1" s="1"/>
  <c r="S780" i="1"/>
  <c r="W780" i="1" s="1"/>
  <c r="S772" i="1"/>
  <c r="W772" i="1" s="1"/>
  <c r="AA772" i="1"/>
  <c r="AB772" i="1" s="1"/>
  <c r="AC772" i="1"/>
  <c r="AD772" i="1" s="1"/>
  <c r="L772" i="1" s="1"/>
  <c r="AH753" i="1"/>
  <c r="AI753" i="1" s="1"/>
  <c r="K753" i="1" s="1"/>
  <c r="AF753" i="1"/>
  <c r="AG753" i="1" s="1"/>
  <c r="R753" i="1"/>
  <c r="V753" i="1" s="1"/>
  <c r="S753" i="1"/>
  <c r="W753" i="1" s="1"/>
  <c r="T753" i="1"/>
  <c r="X753" i="1" s="1"/>
  <c r="I753" i="1" s="1"/>
  <c r="AA753" i="1"/>
  <c r="AB753" i="1" s="1"/>
  <c r="T749" i="1"/>
  <c r="X749" i="1" s="1"/>
  <c r="U749" i="1"/>
  <c r="Y749" i="1" s="1"/>
  <c r="I749" i="1" s="1"/>
  <c r="S731" i="1"/>
  <c r="W731" i="1" s="1"/>
  <c r="AH731" i="1"/>
  <c r="AI731" i="1" s="1"/>
  <c r="K731" i="1" s="1"/>
  <c r="U999" i="1"/>
  <c r="Y999" i="1" s="1"/>
  <c r="U991" i="1"/>
  <c r="Y991" i="1" s="1"/>
  <c r="I991" i="1" s="1"/>
  <c r="AC983" i="1"/>
  <c r="AD983" i="1" s="1"/>
  <c r="L983" i="1" s="1"/>
  <c r="AA975" i="1"/>
  <c r="AB975" i="1" s="1"/>
  <c r="L975" i="1" s="1"/>
  <c r="U964" i="1"/>
  <c r="Y964" i="1" s="1"/>
  <c r="AA959" i="1"/>
  <c r="AB959" i="1" s="1"/>
  <c r="U952" i="1"/>
  <c r="Y952" i="1" s="1"/>
  <c r="T947" i="1"/>
  <c r="X947" i="1" s="1"/>
  <c r="T943" i="1"/>
  <c r="X943" i="1" s="1"/>
  <c r="AF936" i="1"/>
  <c r="AG936" i="1" s="1"/>
  <c r="K936" i="1" s="1"/>
  <c r="AC930" i="1"/>
  <c r="AD930" i="1" s="1"/>
  <c r="U929" i="1"/>
  <c r="Y929" i="1" s="1"/>
  <c r="T923" i="1"/>
  <c r="X923" i="1" s="1"/>
  <c r="AH914" i="1"/>
  <c r="AI914" i="1" s="1"/>
  <c r="K914" i="1" s="1"/>
  <c r="AH911" i="1"/>
  <c r="AI911" i="1" s="1"/>
  <c r="K911" i="1" s="1"/>
  <c r="S911" i="1"/>
  <c r="W911" i="1" s="1"/>
  <c r="AH908" i="1"/>
  <c r="AI908" i="1" s="1"/>
  <c r="K908" i="1" s="1"/>
  <c r="S907" i="1"/>
  <c r="W907" i="1" s="1"/>
  <c r="T903" i="1"/>
  <c r="X903" i="1" s="1"/>
  <c r="I903" i="1" s="1"/>
  <c r="U902" i="1"/>
  <c r="Y902" i="1" s="1"/>
  <c r="I902" i="1" s="1"/>
  <c r="U898" i="1"/>
  <c r="Y898" i="1" s="1"/>
  <c r="AC896" i="1"/>
  <c r="AD896" i="1" s="1"/>
  <c r="L896" i="1" s="1"/>
  <c r="T890" i="1"/>
  <c r="X890" i="1" s="1"/>
  <c r="U888" i="1"/>
  <c r="Y888" i="1" s="1"/>
  <c r="S883" i="1"/>
  <c r="W883" i="1" s="1"/>
  <c r="T878" i="1"/>
  <c r="X878" i="1" s="1"/>
  <c r="S867" i="1"/>
  <c r="W867" i="1" s="1"/>
  <c r="U864" i="1"/>
  <c r="Y864" i="1" s="1"/>
  <c r="AA861" i="1"/>
  <c r="AB861" i="1" s="1"/>
  <c r="AA857" i="1"/>
  <c r="AB857" i="1" s="1"/>
  <c r="T855" i="1"/>
  <c r="X855" i="1" s="1"/>
  <c r="R852" i="1"/>
  <c r="V852" i="1" s="1"/>
  <c r="AH852" i="1"/>
  <c r="AI852" i="1" s="1"/>
  <c r="K852" i="1" s="1"/>
  <c r="R847" i="1"/>
  <c r="V847" i="1" s="1"/>
  <c r="AC847" i="1"/>
  <c r="AD847" i="1" s="1"/>
  <c r="L847" i="1" s="1"/>
  <c r="T841" i="1"/>
  <c r="X841" i="1" s="1"/>
  <c r="I841" i="1" s="1"/>
  <c r="AH841" i="1"/>
  <c r="AI841" i="1" s="1"/>
  <c r="K841" i="1" s="1"/>
  <c r="AC839" i="1"/>
  <c r="AD839" i="1" s="1"/>
  <c r="L839" i="1" s="1"/>
  <c r="T838" i="1"/>
  <c r="X838" i="1" s="1"/>
  <c r="I838" i="1" s="1"/>
  <c r="U833" i="1"/>
  <c r="Y833" i="1" s="1"/>
  <c r="I833" i="1" s="1"/>
  <c r="AH822" i="1"/>
  <c r="AI822" i="1" s="1"/>
  <c r="K822" i="1" s="1"/>
  <c r="T820" i="1"/>
  <c r="X820" i="1" s="1"/>
  <c r="AC820" i="1"/>
  <c r="AD820" i="1" s="1"/>
  <c r="L820" i="1" s="1"/>
  <c r="U817" i="1"/>
  <c r="Y817" i="1" s="1"/>
  <c r="AH813" i="1"/>
  <c r="AI813" i="1" s="1"/>
  <c r="U813" i="1"/>
  <c r="Y813" i="1" s="1"/>
  <c r="AA813" i="1"/>
  <c r="AB813" i="1" s="1"/>
  <c r="L813" i="1" s="1"/>
  <c r="T794" i="1"/>
  <c r="X794" i="1" s="1"/>
  <c r="U794" i="1"/>
  <c r="Y794" i="1" s="1"/>
  <c r="I794" i="1" s="1"/>
  <c r="AF794" i="1"/>
  <c r="AG794" i="1" s="1"/>
  <c r="AC781" i="1"/>
  <c r="AD781" i="1" s="1"/>
  <c r="AA780" i="1"/>
  <c r="AB780" i="1" s="1"/>
  <c r="L780" i="1" s="1"/>
  <c r="AC780" i="1"/>
  <c r="AD780" i="1" s="1"/>
  <c r="AH780" i="1"/>
  <c r="AI780" i="1" s="1"/>
  <c r="AH765" i="1"/>
  <c r="AI765" i="1" s="1"/>
  <c r="AF765" i="1"/>
  <c r="AG765" i="1" s="1"/>
  <c r="K765" i="1" s="1"/>
  <c r="R765" i="1"/>
  <c r="V765" i="1" s="1"/>
  <c r="S765" i="1"/>
  <c r="W765" i="1" s="1"/>
  <c r="I765" i="1" s="1"/>
  <c r="U765" i="1"/>
  <c r="Y765" i="1" s="1"/>
  <c r="AA733" i="1"/>
  <c r="AB733" i="1" s="1"/>
  <c r="L733" i="1" s="1"/>
  <c r="AH633" i="1"/>
  <c r="AI633" i="1" s="1"/>
  <c r="K633" i="1" s="1"/>
  <c r="AA633" i="1"/>
  <c r="AB633" i="1" s="1"/>
  <c r="AF633" i="1"/>
  <c r="AG633" i="1" s="1"/>
  <c r="AA983" i="1"/>
  <c r="AB983" i="1" s="1"/>
  <c r="U979" i="1"/>
  <c r="Y979" i="1" s="1"/>
  <c r="T949" i="1"/>
  <c r="X949" i="1" s="1"/>
  <c r="AH947" i="1"/>
  <c r="AI947" i="1" s="1"/>
  <c r="R929" i="1"/>
  <c r="V929" i="1" s="1"/>
  <c r="T928" i="1"/>
  <c r="X928" i="1" s="1"/>
  <c r="I928" i="1" s="1"/>
  <c r="T927" i="1"/>
  <c r="X927" i="1" s="1"/>
  <c r="AF911" i="1"/>
  <c r="AG911" i="1" s="1"/>
  <c r="U900" i="1"/>
  <c r="Y900" i="1" s="1"/>
  <c r="U896" i="1"/>
  <c r="Y896" i="1" s="1"/>
  <c r="R883" i="1"/>
  <c r="V883" i="1" s="1"/>
  <c r="R867" i="1"/>
  <c r="V867" i="1" s="1"/>
  <c r="R864" i="1"/>
  <c r="V864" i="1" s="1"/>
  <c r="AC864" i="1"/>
  <c r="AD864" i="1" s="1"/>
  <c r="L864" i="1" s="1"/>
  <c r="AH863" i="1"/>
  <c r="AI863" i="1" s="1"/>
  <c r="K863" i="1" s="1"/>
  <c r="AA863" i="1"/>
  <c r="AB863" i="1" s="1"/>
  <c r="AF863" i="1"/>
  <c r="AG863" i="1" s="1"/>
  <c r="R861" i="1"/>
  <c r="V861" i="1" s="1"/>
  <c r="AH859" i="1"/>
  <c r="AI859" i="1" s="1"/>
  <c r="K859" i="1" s="1"/>
  <c r="AF859" i="1"/>
  <c r="AG859" i="1" s="1"/>
  <c r="R859" i="1"/>
  <c r="V859" i="1" s="1"/>
  <c r="AA859" i="1"/>
  <c r="AB859" i="1" s="1"/>
  <c r="R857" i="1"/>
  <c r="V857" i="1" s="1"/>
  <c r="S839" i="1"/>
  <c r="W839" i="1" s="1"/>
  <c r="R838" i="1"/>
  <c r="V838" i="1" s="1"/>
  <c r="AF836" i="1"/>
  <c r="AG836" i="1" s="1"/>
  <c r="K836" i="1" s="1"/>
  <c r="AH836" i="1"/>
  <c r="AI836" i="1" s="1"/>
  <c r="T833" i="1"/>
  <c r="X833" i="1" s="1"/>
  <c r="T829" i="1"/>
  <c r="X829" i="1" s="1"/>
  <c r="I829" i="1" s="1"/>
  <c r="U829" i="1"/>
  <c r="Y829" i="1" s="1"/>
  <c r="U781" i="1"/>
  <c r="Y781" i="1" s="1"/>
  <c r="S777" i="1"/>
  <c r="W777" i="1" s="1"/>
  <c r="S769" i="1"/>
  <c r="W769" i="1" s="1"/>
  <c r="U744" i="1"/>
  <c r="Y744" i="1" s="1"/>
  <c r="I744" i="1" s="1"/>
  <c r="S744" i="1"/>
  <c r="W744" i="1" s="1"/>
  <c r="T732" i="1"/>
  <c r="X732" i="1" s="1"/>
  <c r="U732" i="1"/>
  <c r="Y732" i="1" s="1"/>
  <c r="T652" i="1"/>
  <c r="X652" i="1" s="1"/>
  <c r="I652" i="1" s="1"/>
  <c r="S652" i="1"/>
  <c r="W652" i="1" s="1"/>
  <c r="AF652" i="1"/>
  <c r="AG652" i="1" s="1"/>
  <c r="AH637" i="1"/>
  <c r="AI637" i="1" s="1"/>
  <c r="K637" i="1" s="1"/>
  <c r="S637" i="1"/>
  <c r="W637" i="1" s="1"/>
  <c r="AC637" i="1"/>
  <c r="AD637" i="1" s="1"/>
  <c r="L637" i="1" s="1"/>
  <c r="AH513" i="1"/>
  <c r="AI513" i="1" s="1"/>
  <c r="K513" i="1" s="1"/>
  <c r="S513" i="1"/>
  <c r="W513" i="1" s="1"/>
  <c r="AF513" i="1"/>
  <c r="AG513" i="1" s="1"/>
  <c r="U870" i="1"/>
  <c r="Y870" i="1" s="1"/>
  <c r="T863" i="1"/>
  <c r="X863" i="1" s="1"/>
  <c r="R856" i="1"/>
  <c r="V856" i="1" s="1"/>
  <c r="R855" i="1"/>
  <c r="V855" i="1" s="1"/>
  <c r="I855" i="1" s="1"/>
  <c r="R834" i="1"/>
  <c r="V834" i="1" s="1"/>
  <c r="I834" i="1" s="1"/>
  <c r="S832" i="1"/>
  <c r="W832" i="1" s="1"/>
  <c r="S825" i="1"/>
  <c r="W825" i="1" s="1"/>
  <c r="S821" i="1"/>
  <c r="W821" i="1" s="1"/>
  <c r="R809" i="1"/>
  <c r="V809" i="1" s="1"/>
  <c r="I809" i="1" s="1"/>
  <c r="T802" i="1"/>
  <c r="X802" i="1" s="1"/>
  <c r="I802" i="1" s="1"/>
  <c r="R801" i="1"/>
  <c r="V801" i="1" s="1"/>
  <c r="AF793" i="1"/>
  <c r="AG793" i="1" s="1"/>
  <c r="K793" i="1" s="1"/>
  <c r="R793" i="1"/>
  <c r="V793" i="1" s="1"/>
  <c r="I793" i="1" s="1"/>
  <c r="R789" i="1"/>
  <c r="V789" i="1" s="1"/>
  <c r="R787" i="1"/>
  <c r="V787" i="1" s="1"/>
  <c r="T784" i="1"/>
  <c r="X784" i="1" s="1"/>
  <c r="AF777" i="1"/>
  <c r="AG777" i="1" s="1"/>
  <c r="K777" i="1" s="1"/>
  <c r="T773" i="1"/>
  <c r="X773" i="1" s="1"/>
  <c r="I773" i="1" s="1"/>
  <c r="AF769" i="1"/>
  <c r="AG769" i="1" s="1"/>
  <c r="K769" i="1" s="1"/>
  <c r="S768" i="1"/>
  <c r="W768" i="1" s="1"/>
  <c r="R757" i="1"/>
  <c r="V757" i="1" s="1"/>
  <c r="U752" i="1"/>
  <c r="Y752" i="1" s="1"/>
  <c r="R749" i="1"/>
  <c r="V749" i="1" s="1"/>
  <c r="AF741" i="1"/>
  <c r="AG741" i="1" s="1"/>
  <c r="K741" i="1" s="1"/>
  <c r="S737" i="1"/>
  <c r="W737" i="1" s="1"/>
  <c r="I737" i="1" s="1"/>
  <c r="R732" i="1"/>
  <c r="V732" i="1" s="1"/>
  <c r="I732" i="1" s="1"/>
  <c r="U729" i="1"/>
  <c r="Y729" i="1" s="1"/>
  <c r="S725" i="1"/>
  <c r="W725" i="1" s="1"/>
  <c r="AA724" i="1"/>
  <c r="AB724" i="1" s="1"/>
  <c r="AC721" i="1"/>
  <c r="AD721" i="1" s="1"/>
  <c r="AA720" i="1"/>
  <c r="AB720" i="1" s="1"/>
  <c r="L720" i="1" s="1"/>
  <c r="AF719" i="1"/>
  <c r="AG719" i="1" s="1"/>
  <c r="AH718" i="1"/>
  <c r="AI718" i="1" s="1"/>
  <c r="K718" i="1" s="1"/>
  <c r="T716" i="1"/>
  <c r="X716" i="1" s="1"/>
  <c r="I716" i="1" s="1"/>
  <c r="T714" i="1"/>
  <c r="X714" i="1" s="1"/>
  <c r="I714" i="1" s="1"/>
  <c r="U713" i="1"/>
  <c r="Y713" i="1" s="1"/>
  <c r="AH712" i="1"/>
  <c r="AI712" i="1" s="1"/>
  <c r="R712" i="1"/>
  <c r="V712" i="1" s="1"/>
  <c r="I712" i="1" s="1"/>
  <c r="S708" i="1"/>
  <c r="W708" i="1" s="1"/>
  <c r="AA704" i="1"/>
  <c r="AB704" i="1" s="1"/>
  <c r="L704" i="1" s="1"/>
  <c r="AH703" i="1"/>
  <c r="AI703" i="1" s="1"/>
  <c r="K703" i="1" s="1"/>
  <c r="U699" i="1"/>
  <c r="Y699" i="1" s="1"/>
  <c r="T693" i="1"/>
  <c r="X693" i="1" s="1"/>
  <c r="AC689" i="1"/>
  <c r="AD689" i="1" s="1"/>
  <c r="AH679" i="1"/>
  <c r="AI679" i="1" s="1"/>
  <c r="K679" i="1" s="1"/>
  <c r="U677" i="1"/>
  <c r="Y677" i="1" s="1"/>
  <c r="U669" i="1"/>
  <c r="Y669" i="1" s="1"/>
  <c r="I669" i="1" s="1"/>
  <c r="R666" i="1"/>
  <c r="V666" i="1" s="1"/>
  <c r="R665" i="1"/>
  <c r="V665" i="1" s="1"/>
  <c r="AC661" i="1"/>
  <c r="AD661" i="1" s="1"/>
  <c r="L661" i="1" s="1"/>
  <c r="U657" i="1"/>
  <c r="Y657" i="1" s="1"/>
  <c r="R653" i="1"/>
  <c r="V653" i="1" s="1"/>
  <c r="U641" i="1"/>
  <c r="Y641" i="1" s="1"/>
  <c r="S629" i="1"/>
  <c r="W629" i="1" s="1"/>
  <c r="T608" i="1"/>
  <c r="X608" i="1" s="1"/>
  <c r="R607" i="1"/>
  <c r="V607" i="1" s="1"/>
  <c r="S597" i="1"/>
  <c r="W597" i="1" s="1"/>
  <c r="I597" i="1" s="1"/>
  <c r="T585" i="1"/>
  <c r="X585" i="1" s="1"/>
  <c r="T546" i="1"/>
  <c r="X546" i="1" s="1"/>
  <c r="T540" i="1"/>
  <c r="X540" i="1" s="1"/>
  <c r="U536" i="1"/>
  <c r="Y536" i="1" s="1"/>
  <c r="R530" i="1"/>
  <c r="V530" i="1" s="1"/>
  <c r="AC527" i="1"/>
  <c r="AD527" i="1" s="1"/>
  <c r="U522" i="1"/>
  <c r="Y522" i="1" s="1"/>
  <c r="S498" i="1"/>
  <c r="W498" i="1" s="1"/>
  <c r="AH498" i="1"/>
  <c r="AI498" i="1" s="1"/>
  <c r="AA498" i="1"/>
  <c r="AB498" i="1" s="1"/>
  <c r="L498" i="1" s="1"/>
  <c r="AC498" i="1"/>
  <c r="AD498" i="1" s="1"/>
  <c r="R491" i="1"/>
  <c r="V491" i="1" s="1"/>
  <c r="I491" i="1" s="1"/>
  <c r="R699" i="1"/>
  <c r="V699" i="1" s="1"/>
  <c r="T676" i="1"/>
  <c r="X676" i="1" s="1"/>
  <c r="I676" i="1" s="1"/>
  <c r="R675" i="1"/>
  <c r="V675" i="1" s="1"/>
  <c r="T668" i="1"/>
  <c r="X668" i="1" s="1"/>
  <c r="I668" i="1" s="1"/>
  <c r="T656" i="1"/>
  <c r="X656" i="1" s="1"/>
  <c r="T644" i="1"/>
  <c r="X644" i="1" s="1"/>
  <c r="T600" i="1"/>
  <c r="X600" i="1" s="1"/>
  <c r="U570" i="1"/>
  <c r="Y570" i="1" s="1"/>
  <c r="AH570" i="1"/>
  <c r="AI570" i="1" s="1"/>
  <c r="K570" i="1" s="1"/>
  <c r="AC561" i="1"/>
  <c r="AD561" i="1" s="1"/>
  <c r="L561" i="1" s="1"/>
  <c r="AF561" i="1"/>
  <c r="AG561" i="1" s="1"/>
  <c r="AF528" i="1"/>
  <c r="AG528" i="1" s="1"/>
  <c r="K528" i="1" s="1"/>
  <c r="AH510" i="1"/>
  <c r="AI510" i="1" s="1"/>
  <c r="K510" i="1" s="1"/>
  <c r="U510" i="1"/>
  <c r="Y510" i="1" s="1"/>
  <c r="AA510" i="1"/>
  <c r="AB510" i="1" s="1"/>
  <c r="AC510" i="1"/>
  <c r="AD510" i="1" s="1"/>
  <c r="L510" i="1" s="1"/>
  <c r="S503" i="1"/>
  <c r="W503" i="1" s="1"/>
  <c r="I503" i="1" s="1"/>
  <c r="R503" i="1"/>
  <c r="V503" i="1" s="1"/>
  <c r="U496" i="1"/>
  <c r="Y496" i="1" s="1"/>
  <c r="T496" i="1"/>
  <c r="X496" i="1" s="1"/>
  <c r="AA485" i="1"/>
  <c r="AB485" i="1" s="1"/>
  <c r="L485" i="1" s="1"/>
  <c r="AH485" i="1"/>
  <c r="AI485" i="1" s="1"/>
  <c r="R485" i="1"/>
  <c r="V485" i="1" s="1"/>
  <c r="I485" i="1" s="1"/>
  <c r="U485" i="1"/>
  <c r="Y485" i="1" s="1"/>
  <c r="S784" i="1"/>
  <c r="W784" i="1" s="1"/>
  <c r="R773" i="1"/>
  <c r="V773" i="1" s="1"/>
  <c r="S763" i="1"/>
  <c r="W763" i="1" s="1"/>
  <c r="AF759" i="1"/>
  <c r="AG759" i="1" s="1"/>
  <c r="AH730" i="1"/>
  <c r="AI730" i="1" s="1"/>
  <c r="K730" i="1" s="1"/>
  <c r="U724" i="1"/>
  <c r="Y724" i="1" s="1"/>
  <c r="S719" i="1"/>
  <c r="W719" i="1" s="1"/>
  <c r="U718" i="1"/>
  <c r="Y718" i="1" s="1"/>
  <c r="AF715" i="1"/>
  <c r="AG715" i="1" s="1"/>
  <c r="K715" i="1" s="1"/>
  <c r="S713" i="1"/>
  <c r="W713" i="1" s="1"/>
  <c r="AC712" i="1"/>
  <c r="AD712" i="1" s="1"/>
  <c r="R708" i="1"/>
  <c r="V708" i="1" s="1"/>
  <c r="I708" i="1" s="1"/>
  <c r="S704" i="1"/>
  <c r="W704" i="1" s="1"/>
  <c r="AC703" i="1"/>
  <c r="AD703" i="1" s="1"/>
  <c r="L703" i="1" s="1"/>
  <c r="R695" i="1"/>
  <c r="V695" i="1" s="1"/>
  <c r="AA689" i="1"/>
  <c r="AB689" i="1" s="1"/>
  <c r="L689" i="1" s="1"/>
  <c r="AF684" i="1"/>
  <c r="AG684" i="1" s="1"/>
  <c r="AF680" i="1"/>
  <c r="AG680" i="1" s="1"/>
  <c r="AA674" i="1"/>
  <c r="AB674" i="1" s="1"/>
  <c r="L674" i="1" s="1"/>
  <c r="AF664" i="1"/>
  <c r="AG664" i="1" s="1"/>
  <c r="R663" i="1"/>
  <c r="V663" i="1" s="1"/>
  <c r="AA661" i="1"/>
  <c r="AB661" i="1" s="1"/>
  <c r="R657" i="1"/>
  <c r="V657" i="1" s="1"/>
  <c r="I657" i="1" s="1"/>
  <c r="AC655" i="1"/>
  <c r="AD655" i="1" s="1"/>
  <c r="AF639" i="1"/>
  <c r="AG639" i="1" s="1"/>
  <c r="AH630" i="1"/>
  <c r="AI630" i="1" s="1"/>
  <c r="AC624" i="1"/>
  <c r="AD624" i="1" s="1"/>
  <c r="T619" i="1"/>
  <c r="X619" i="1" s="1"/>
  <c r="I619" i="1" s="1"/>
  <c r="T611" i="1"/>
  <c r="X611" i="1" s="1"/>
  <c r="I611" i="1" s="1"/>
  <c r="S611" i="1"/>
  <c r="W611" i="1" s="1"/>
  <c r="AA611" i="1"/>
  <c r="AB611" i="1" s="1"/>
  <c r="R603" i="1"/>
  <c r="V603" i="1" s="1"/>
  <c r="U603" i="1"/>
  <c r="Y603" i="1" s="1"/>
  <c r="I603" i="1" s="1"/>
  <c r="AH599" i="1"/>
  <c r="AI599" i="1" s="1"/>
  <c r="T583" i="1"/>
  <c r="X583" i="1" s="1"/>
  <c r="I583" i="1" s="1"/>
  <c r="R583" i="1"/>
  <c r="V583" i="1" s="1"/>
  <c r="AH583" i="1"/>
  <c r="AI583" i="1" s="1"/>
  <c r="K583" i="1" s="1"/>
  <c r="AH579" i="1"/>
  <c r="AI579" i="1" s="1"/>
  <c r="U566" i="1"/>
  <c r="Y566" i="1" s="1"/>
  <c r="S566" i="1"/>
  <c r="W566" i="1" s="1"/>
  <c r="AF562" i="1"/>
  <c r="AG562" i="1" s="1"/>
  <c r="R557" i="1"/>
  <c r="V557" i="1" s="1"/>
  <c r="AF551" i="1"/>
  <c r="AG551" i="1" s="1"/>
  <c r="AC540" i="1"/>
  <c r="AD540" i="1" s="1"/>
  <c r="L540" i="1" s="1"/>
  <c r="AF540" i="1"/>
  <c r="AG540" i="1" s="1"/>
  <c r="R538" i="1"/>
  <c r="V538" i="1" s="1"/>
  <c r="I538" i="1" s="1"/>
  <c r="T527" i="1"/>
  <c r="X527" i="1" s="1"/>
  <c r="S494" i="1"/>
  <c r="W494" i="1" s="1"/>
  <c r="AA494" i="1"/>
  <c r="AB494" i="1" s="1"/>
  <c r="L494" i="1" s="1"/>
  <c r="AC494" i="1"/>
  <c r="AD494" i="1" s="1"/>
  <c r="R860" i="1"/>
  <c r="V860" i="1" s="1"/>
  <c r="I860" i="1" s="1"/>
  <c r="R848" i="1"/>
  <c r="V848" i="1" s="1"/>
  <c r="U845" i="1"/>
  <c r="Y845" i="1" s="1"/>
  <c r="U838" i="1"/>
  <c r="Y838" i="1" s="1"/>
  <c r="T836" i="1"/>
  <c r="X836" i="1" s="1"/>
  <c r="R811" i="1"/>
  <c r="V811" i="1" s="1"/>
  <c r="U808" i="1"/>
  <c r="Y808" i="1" s="1"/>
  <c r="I808" i="1" s="1"/>
  <c r="S779" i="1"/>
  <c r="W779" i="1" s="1"/>
  <c r="AA777" i="1"/>
  <c r="AB777" i="1" s="1"/>
  <c r="L777" i="1" s="1"/>
  <c r="AH776" i="1"/>
  <c r="AI776" i="1" s="1"/>
  <c r="K776" i="1" s="1"/>
  <c r="AF773" i="1"/>
  <c r="AG773" i="1" s="1"/>
  <c r="AA769" i="1"/>
  <c r="AB769" i="1" s="1"/>
  <c r="L769" i="1" s="1"/>
  <c r="T766" i="1"/>
  <c r="X766" i="1" s="1"/>
  <c r="AA741" i="1"/>
  <c r="AB741" i="1" s="1"/>
  <c r="L741" i="1" s="1"/>
  <c r="AH740" i="1"/>
  <c r="AI740" i="1" s="1"/>
  <c r="K740" i="1" s="1"/>
  <c r="AF739" i="1"/>
  <c r="AG739" i="1" s="1"/>
  <c r="T724" i="1"/>
  <c r="X724" i="1" s="1"/>
  <c r="I724" i="1" s="1"/>
  <c r="R719" i="1"/>
  <c r="V719" i="1" s="1"/>
  <c r="T718" i="1"/>
  <c r="X718" i="1" s="1"/>
  <c r="I718" i="1" s="1"/>
  <c r="AH716" i="1"/>
  <c r="AI716" i="1" s="1"/>
  <c r="K716" i="1" s="1"/>
  <c r="R715" i="1"/>
  <c r="V715" i="1" s="1"/>
  <c r="R713" i="1"/>
  <c r="V713" i="1" s="1"/>
  <c r="AA712" i="1"/>
  <c r="AB712" i="1" s="1"/>
  <c r="L712" i="1" s="1"/>
  <c r="R704" i="1"/>
  <c r="V704" i="1" s="1"/>
  <c r="I704" i="1" s="1"/>
  <c r="AH699" i="1"/>
  <c r="AI699" i="1" s="1"/>
  <c r="AH693" i="1"/>
  <c r="AI693" i="1" s="1"/>
  <c r="U689" i="1"/>
  <c r="Y689" i="1" s="1"/>
  <c r="S684" i="1"/>
  <c r="W684" i="1" s="1"/>
  <c r="S680" i="1"/>
  <c r="W680" i="1" s="1"/>
  <c r="T679" i="1"/>
  <c r="X679" i="1" s="1"/>
  <c r="I679" i="1" s="1"/>
  <c r="AH675" i="1"/>
  <c r="AI675" i="1" s="1"/>
  <c r="K675" i="1" s="1"/>
  <c r="AA673" i="1"/>
  <c r="AB673" i="1" s="1"/>
  <c r="T672" i="1"/>
  <c r="X672" i="1" s="1"/>
  <c r="AC665" i="1"/>
  <c r="AD665" i="1" s="1"/>
  <c r="L665" i="1" s="1"/>
  <c r="S664" i="1"/>
  <c r="W664" i="1" s="1"/>
  <c r="U661" i="1"/>
  <c r="Y661" i="1" s="1"/>
  <c r="T660" i="1"/>
  <c r="X660" i="1" s="1"/>
  <c r="AC653" i="1"/>
  <c r="AD653" i="1" s="1"/>
  <c r="R645" i="1"/>
  <c r="V645" i="1" s="1"/>
  <c r="U639" i="1"/>
  <c r="Y639" i="1" s="1"/>
  <c r="AH635" i="1"/>
  <c r="AI635" i="1" s="1"/>
  <c r="K635" i="1" s="1"/>
  <c r="T588" i="1"/>
  <c r="X588" i="1" s="1"/>
  <c r="S578" i="1"/>
  <c r="W578" i="1" s="1"/>
  <c r="S562" i="1"/>
  <c r="W562" i="1" s="1"/>
  <c r="T557" i="1"/>
  <c r="X557" i="1" s="1"/>
  <c r="U557" i="1"/>
  <c r="Y557" i="1" s="1"/>
  <c r="AA557" i="1"/>
  <c r="AB557" i="1" s="1"/>
  <c r="L557" i="1" s="1"/>
  <c r="AF557" i="1"/>
  <c r="AG557" i="1" s="1"/>
  <c r="K557" i="1" s="1"/>
  <c r="AH552" i="1"/>
  <c r="AI552" i="1" s="1"/>
  <c r="K552" i="1" s="1"/>
  <c r="T551" i="1"/>
  <c r="X551" i="1" s="1"/>
  <c r="R548" i="1"/>
  <c r="V548" i="1" s="1"/>
  <c r="I548" i="1" s="1"/>
  <c r="AA543" i="1"/>
  <c r="AB543" i="1" s="1"/>
  <c r="L543" i="1" s="1"/>
  <c r="T543" i="1"/>
  <c r="X543" i="1" s="1"/>
  <c r="T538" i="1"/>
  <c r="X538" i="1" s="1"/>
  <c r="AA538" i="1"/>
  <c r="AB538" i="1" s="1"/>
  <c r="L538" i="1" s="1"/>
  <c r="AA520" i="1"/>
  <c r="AB520" i="1" s="1"/>
  <c r="AC520" i="1"/>
  <c r="AD520" i="1" s="1"/>
  <c r="L520" i="1" s="1"/>
  <c r="AF520" i="1"/>
  <c r="AG520" i="1" s="1"/>
  <c r="U514" i="1"/>
  <c r="Y514" i="1" s="1"/>
  <c r="AH506" i="1"/>
  <c r="AI506" i="1" s="1"/>
  <c r="AA506" i="1"/>
  <c r="AB506" i="1" s="1"/>
  <c r="L506" i="1" s="1"/>
  <c r="AC506" i="1"/>
  <c r="AD506" i="1" s="1"/>
  <c r="S483" i="1"/>
  <c r="W483" i="1" s="1"/>
  <c r="AF483" i="1"/>
  <c r="AG483" i="1" s="1"/>
  <c r="K483" i="1" s="1"/>
  <c r="AH454" i="1"/>
  <c r="AI454" i="1" s="1"/>
  <c r="K454" i="1" s="1"/>
  <c r="R454" i="1"/>
  <c r="V454" i="1" s="1"/>
  <c r="AA454" i="1"/>
  <c r="AB454" i="1" s="1"/>
  <c r="S428" i="1"/>
  <c r="W428" i="1" s="1"/>
  <c r="AF425" i="1"/>
  <c r="AG425" i="1" s="1"/>
  <c r="R425" i="1"/>
  <c r="V425" i="1" s="1"/>
  <c r="T425" i="1"/>
  <c r="X425" i="1" s="1"/>
  <c r="I425" i="1" s="1"/>
  <c r="AC425" i="1"/>
  <c r="AD425" i="1" s="1"/>
  <c r="L425" i="1" s="1"/>
  <c r="AH425" i="1"/>
  <c r="AI425" i="1" s="1"/>
  <c r="K425" i="1" s="1"/>
  <c r="S876" i="1"/>
  <c r="W876" i="1" s="1"/>
  <c r="T874" i="1"/>
  <c r="X874" i="1" s="1"/>
  <c r="T867" i="1"/>
  <c r="X867" i="1" s="1"/>
  <c r="I867" i="1" s="1"/>
  <c r="T859" i="1"/>
  <c r="X859" i="1" s="1"/>
  <c r="I859" i="1" s="1"/>
  <c r="S851" i="1"/>
  <c r="W851" i="1" s="1"/>
  <c r="R843" i="1"/>
  <c r="V843" i="1" s="1"/>
  <c r="AC810" i="1"/>
  <c r="AD810" i="1" s="1"/>
  <c r="AA809" i="1"/>
  <c r="AB809" i="1" s="1"/>
  <c r="L809" i="1" s="1"/>
  <c r="AH803" i="1"/>
  <c r="AI803" i="1" s="1"/>
  <c r="AA801" i="1"/>
  <c r="AB801" i="1" s="1"/>
  <c r="R799" i="1"/>
  <c r="V799" i="1" s="1"/>
  <c r="R788" i="1"/>
  <c r="V788" i="1" s="1"/>
  <c r="U785" i="1"/>
  <c r="Y785" i="1" s="1"/>
  <c r="T782" i="1"/>
  <c r="X782" i="1" s="1"/>
  <c r="U777" i="1"/>
  <c r="Y777" i="1" s="1"/>
  <c r="U769" i="1"/>
  <c r="Y769" i="1" s="1"/>
  <c r="U756" i="1"/>
  <c r="Y756" i="1" s="1"/>
  <c r="U748" i="1"/>
  <c r="Y748" i="1" s="1"/>
  <c r="U741" i="1"/>
  <c r="Y741" i="1" s="1"/>
  <c r="AC740" i="1"/>
  <c r="AD740" i="1" s="1"/>
  <c r="L740" i="1" s="1"/>
  <c r="AH728" i="1"/>
  <c r="AI728" i="1" s="1"/>
  <c r="K728" i="1" s="1"/>
  <c r="AC716" i="1"/>
  <c r="AD716" i="1" s="1"/>
  <c r="L716" i="1" s="1"/>
  <c r="AF713" i="1"/>
  <c r="AG713" i="1" s="1"/>
  <c r="S702" i="1"/>
  <c r="W702" i="1" s="1"/>
  <c r="T688" i="1"/>
  <c r="X688" i="1" s="1"/>
  <c r="I688" i="1" s="1"/>
  <c r="R683" i="1"/>
  <c r="V683" i="1" s="1"/>
  <c r="AA681" i="1"/>
  <c r="AB681" i="1" s="1"/>
  <c r="L681" i="1" s="1"/>
  <c r="U679" i="1"/>
  <c r="Y679" i="1" s="1"/>
  <c r="AC675" i="1"/>
  <c r="AD675" i="1" s="1"/>
  <c r="L675" i="1" s="1"/>
  <c r="T648" i="1"/>
  <c r="X648" i="1" s="1"/>
  <c r="I648" i="1" s="1"/>
  <c r="AA624" i="1"/>
  <c r="AB624" i="1" s="1"/>
  <c r="L624" i="1" s="1"/>
  <c r="AF621" i="1"/>
  <c r="AG621" i="1" s="1"/>
  <c r="T612" i="1"/>
  <c r="X612" i="1" s="1"/>
  <c r="I612" i="1" s="1"/>
  <c r="U612" i="1"/>
  <c r="Y612" i="1" s="1"/>
  <c r="AH607" i="1"/>
  <c r="AI607" i="1" s="1"/>
  <c r="K607" i="1" s="1"/>
  <c r="AF597" i="1"/>
  <c r="AG597" i="1" s="1"/>
  <c r="K597" i="1" s="1"/>
  <c r="U590" i="1"/>
  <c r="Y590" i="1" s="1"/>
  <c r="I590" i="1" s="1"/>
  <c r="AH590" i="1"/>
  <c r="AI590" i="1" s="1"/>
  <c r="K590" i="1" s="1"/>
  <c r="S586" i="1"/>
  <c r="W586" i="1" s="1"/>
  <c r="S581" i="1"/>
  <c r="W581" i="1" s="1"/>
  <c r="AF581" i="1"/>
  <c r="AG581" i="1" s="1"/>
  <c r="K581" i="1" s="1"/>
  <c r="T571" i="1"/>
  <c r="X571" i="1" s="1"/>
  <c r="AH571" i="1"/>
  <c r="AI571" i="1" s="1"/>
  <c r="R567" i="1"/>
  <c r="V567" i="1" s="1"/>
  <c r="AF552" i="1"/>
  <c r="AG552" i="1" s="1"/>
  <c r="AC542" i="1"/>
  <c r="AD542" i="1" s="1"/>
  <c r="L542" i="1" s="1"/>
  <c r="AA537" i="1"/>
  <c r="AB537" i="1" s="1"/>
  <c r="S529" i="1"/>
  <c r="W529" i="1" s="1"/>
  <c r="S518" i="1"/>
  <c r="W518" i="1" s="1"/>
  <c r="U518" i="1"/>
  <c r="Y518" i="1" s="1"/>
  <c r="AA518" i="1"/>
  <c r="AB518" i="1" s="1"/>
  <c r="L518" i="1" s="1"/>
  <c r="AH518" i="1"/>
  <c r="AI518" i="1" s="1"/>
  <c r="S499" i="1"/>
  <c r="W499" i="1" s="1"/>
  <c r="R499" i="1"/>
  <c r="V499" i="1" s="1"/>
  <c r="AA499" i="1"/>
  <c r="AB499" i="1" s="1"/>
  <c r="AA490" i="1"/>
  <c r="AB490" i="1" s="1"/>
  <c r="AC490" i="1"/>
  <c r="AD490" i="1" s="1"/>
  <c r="L490" i="1" s="1"/>
  <c r="AH490" i="1"/>
  <c r="AI490" i="1" s="1"/>
  <c r="K490" i="1" s="1"/>
  <c r="AA418" i="1"/>
  <c r="AB418" i="1" s="1"/>
  <c r="L418" i="1" s="1"/>
  <c r="R418" i="1"/>
  <c r="V418" i="1" s="1"/>
  <c r="I418" i="1" s="1"/>
  <c r="AF418" i="1"/>
  <c r="AG418" i="1" s="1"/>
  <c r="K418" i="1" s="1"/>
  <c r="S764" i="1"/>
  <c r="W764" i="1" s="1"/>
  <c r="AH724" i="1"/>
  <c r="AI724" i="1" s="1"/>
  <c r="K724" i="1" s="1"/>
  <c r="R724" i="1"/>
  <c r="V724" i="1" s="1"/>
  <c r="AC713" i="1"/>
  <c r="AD713" i="1" s="1"/>
  <c r="L713" i="1" s="1"/>
  <c r="T712" i="1"/>
  <c r="X712" i="1" s="1"/>
  <c r="T703" i="1"/>
  <c r="X703" i="1" s="1"/>
  <c r="I703" i="1" s="1"/>
  <c r="AC699" i="1"/>
  <c r="AD699" i="1" s="1"/>
  <c r="AF676" i="1"/>
  <c r="AG676" i="1" s="1"/>
  <c r="U671" i="1"/>
  <c r="Y671" i="1" s="1"/>
  <c r="AF668" i="1"/>
  <c r="AG668" i="1" s="1"/>
  <c r="AA665" i="1"/>
  <c r="AB665" i="1" s="1"/>
  <c r="R661" i="1"/>
  <c r="V661" i="1" s="1"/>
  <c r="AF656" i="1"/>
  <c r="AG656" i="1" s="1"/>
  <c r="K656" i="1" s="1"/>
  <c r="AA653" i="1"/>
  <c r="AB653" i="1" s="1"/>
  <c r="L653" i="1" s="1"/>
  <c r="AF644" i="1"/>
  <c r="AG644" i="1" s="1"/>
  <c r="K644" i="1" s="1"/>
  <c r="R643" i="1"/>
  <c r="V643" i="1" s="1"/>
  <c r="AA635" i="1"/>
  <c r="AB635" i="1" s="1"/>
  <c r="AH631" i="1"/>
  <c r="AI631" i="1" s="1"/>
  <c r="U624" i="1"/>
  <c r="Y624" i="1" s="1"/>
  <c r="S599" i="1"/>
  <c r="W599" i="1" s="1"/>
  <c r="AA587" i="1"/>
  <c r="AB587" i="1" s="1"/>
  <c r="L587" i="1" s="1"/>
  <c r="U586" i="1"/>
  <c r="Y586" i="1" s="1"/>
  <c r="AF586" i="1"/>
  <c r="AG586" i="1" s="1"/>
  <c r="K586" i="1" s="1"/>
  <c r="S579" i="1"/>
  <c r="W579" i="1" s="1"/>
  <c r="AF570" i="1"/>
  <c r="AG570" i="1" s="1"/>
  <c r="T565" i="1"/>
  <c r="X565" i="1" s="1"/>
  <c r="I565" i="1" s="1"/>
  <c r="R555" i="1"/>
  <c r="V555" i="1" s="1"/>
  <c r="AH540" i="1"/>
  <c r="AI540" i="1" s="1"/>
  <c r="K540" i="1" s="1"/>
  <c r="AH524" i="1"/>
  <c r="AI524" i="1" s="1"/>
  <c r="AC524" i="1"/>
  <c r="AD524" i="1" s="1"/>
  <c r="AA486" i="1"/>
  <c r="AB486" i="1" s="1"/>
  <c r="AC486" i="1"/>
  <c r="AD486" i="1" s="1"/>
  <c r="L486" i="1" s="1"/>
  <c r="AH486" i="1"/>
  <c r="AI486" i="1" s="1"/>
  <c r="K486" i="1" s="1"/>
  <c r="S479" i="1"/>
  <c r="W479" i="1" s="1"/>
  <c r="I479" i="1" s="1"/>
  <c r="AH458" i="1"/>
  <c r="AI458" i="1" s="1"/>
  <c r="K458" i="1" s="1"/>
  <c r="R458" i="1"/>
  <c r="V458" i="1" s="1"/>
  <c r="AA458" i="1"/>
  <c r="AB458" i="1" s="1"/>
  <c r="R735" i="1"/>
  <c r="V735" i="1" s="1"/>
  <c r="AA716" i="1"/>
  <c r="AB716" i="1" s="1"/>
  <c r="S712" i="1"/>
  <c r="W712" i="1" s="1"/>
  <c r="T699" i="1"/>
  <c r="X699" i="1" s="1"/>
  <c r="U691" i="1"/>
  <c r="Y691" i="1" s="1"/>
  <c r="S676" i="1"/>
  <c r="W676" i="1" s="1"/>
  <c r="T675" i="1"/>
  <c r="X675" i="1" s="1"/>
  <c r="S668" i="1"/>
  <c r="W668" i="1" s="1"/>
  <c r="U665" i="1"/>
  <c r="Y665" i="1" s="1"/>
  <c r="S656" i="1"/>
  <c r="W656" i="1" s="1"/>
  <c r="U653" i="1"/>
  <c r="Y653" i="1" s="1"/>
  <c r="R649" i="1"/>
  <c r="V649" i="1" s="1"/>
  <c r="S644" i="1"/>
  <c r="W644" i="1" s="1"/>
  <c r="AA640" i="1"/>
  <c r="AB640" i="1" s="1"/>
  <c r="L640" i="1" s="1"/>
  <c r="U631" i="1"/>
  <c r="Y631" i="1" s="1"/>
  <c r="U623" i="1"/>
  <c r="Y623" i="1" s="1"/>
  <c r="S618" i="1"/>
  <c r="W618" i="1" s="1"/>
  <c r="I618" i="1" s="1"/>
  <c r="AF618" i="1"/>
  <c r="AG618" i="1" s="1"/>
  <c r="K618" i="1" s="1"/>
  <c r="T599" i="1"/>
  <c r="X599" i="1" s="1"/>
  <c r="R599" i="1"/>
  <c r="V599" i="1" s="1"/>
  <c r="U599" i="1"/>
  <c r="Y599" i="1" s="1"/>
  <c r="R587" i="1"/>
  <c r="V587" i="1" s="1"/>
  <c r="I587" i="1" s="1"/>
  <c r="T579" i="1"/>
  <c r="X579" i="1" s="1"/>
  <c r="R579" i="1"/>
  <c r="V579" i="1" s="1"/>
  <c r="I579" i="1" s="1"/>
  <c r="S570" i="1"/>
  <c r="W570" i="1" s="1"/>
  <c r="AA568" i="1"/>
  <c r="AB568" i="1" s="1"/>
  <c r="T555" i="1"/>
  <c r="X555" i="1" s="1"/>
  <c r="I555" i="1" s="1"/>
  <c r="AA555" i="1"/>
  <c r="AB555" i="1" s="1"/>
  <c r="AA552" i="1"/>
  <c r="AB552" i="1" s="1"/>
  <c r="AC539" i="1"/>
  <c r="AD539" i="1" s="1"/>
  <c r="L539" i="1" s="1"/>
  <c r="T539" i="1"/>
  <c r="X539" i="1" s="1"/>
  <c r="I539" i="1" s="1"/>
  <c r="AA539" i="1"/>
  <c r="AB539" i="1" s="1"/>
  <c r="AH528" i="1"/>
  <c r="AI528" i="1" s="1"/>
  <c r="AC528" i="1"/>
  <c r="AD528" i="1" s="1"/>
  <c r="S527" i="1"/>
  <c r="W527" i="1" s="1"/>
  <c r="AA527" i="1"/>
  <c r="AB527" i="1" s="1"/>
  <c r="L527" i="1" s="1"/>
  <c r="AF527" i="1"/>
  <c r="AG527" i="1" s="1"/>
  <c r="K527" i="1" s="1"/>
  <c r="AH482" i="1"/>
  <c r="AI482" i="1" s="1"/>
  <c r="S482" i="1"/>
  <c r="W482" i="1" s="1"/>
  <c r="I482" i="1" s="1"/>
  <c r="U606" i="1"/>
  <c r="Y606" i="1" s="1"/>
  <c r="R604" i="1"/>
  <c r="V604" i="1" s="1"/>
  <c r="S587" i="1"/>
  <c r="W587" i="1" s="1"/>
  <c r="T567" i="1"/>
  <c r="X567" i="1" s="1"/>
  <c r="T559" i="1"/>
  <c r="X559" i="1" s="1"/>
  <c r="I559" i="1" s="1"/>
  <c r="U540" i="1"/>
  <c r="Y540" i="1" s="1"/>
  <c r="AA512" i="1"/>
  <c r="AB512" i="1" s="1"/>
  <c r="AH512" i="1"/>
  <c r="AI512" i="1" s="1"/>
  <c r="K512" i="1" s="1"/>
  <c r="AH508" i="1"/>
  <c r="AI508" i="1" s="1"/>
  <c r="K508" i="1" s="1"/>
  <c r="AC504" i="1"/>
  <c r="AD504" i="1" s="1"/>
  <c r="L504" i="1" s="1"/>
  <c r="AF488" i="1"/>
  <c r="AG488" i="1" s="1"/>
  <c r="S465" i="1"/>
  <c r="W465" i="1" s="1"/>
  <c r="I465" i="1" s="1"/>
  <c r="AA440" i="1"/>
  <c r="AB440" i="1" s="1"/>
  <c r="R440" i="1"/>
  <c r="V440" i="1" s="1"/>
  <c r="AC440" i="1"/>
  <c r="AD440" i="1" s="1"/>
  <c r="L440" i="1" s="1"/>
  <c r="U425" i="1"/>
  <c r="Y425" i="1" s="1"/>
  <c r="AH419" i="1"/>
  <c r="AI419" i="1" s="1"/>
  <c r="K419" i="1" s="1"/>
  <c r="U415" i="1"/>
  <c r="Y415" i="1" s="1"/>
  <c r="S381" i="1"/>
  <c r="W381" i="1" s="1"/>
  <c r="AH381" i="1"/>
  <c r="AI381" i="1" s="1"/>
  <c r="K381" i="1" s="1"/>
  <c r="AF209" i="1"/>
  <c r="AG209" i="1" s="1"/>
  <c r="R209" i="1"/>
  <c r="V209" i="1" s="1"/>
  <c r="S209" i="1"/>
  <c r="W209" i="1" s="1"/>
  <c r="U209" i="1"/>
  <c r="Y209" i="1" s="1"/>
  <c r="AC209" i="1"/>
  <c r="AD209" i="1" s="1"/>
  <c r="L209" i="1" s="1"/>
  <c r="AA209" i="1"/>
  <c r="AB209" i="1" s="1"/>
  <c r="AH209" i="1"/>
  <c r="AI209" i="1" s="1"/>
  <c r="K209" i="1" s="1"/>
  <c r="T430" i="1"/>
  <c r="X430" i="1" s="1"/>
  <c r="I430" i="1" s="1"/>
  <c r="AA430" i="1"/>
  <c r="AB430" i="1" s="1"/>
  <c r="AH430" i="1"/>
  <c r="AI430" i="1" s="1"/>
  <c r="K430" i="1" s="1"/>
  <c r="R387" i="1"/>
  <c r="V387" i="1" s="1"/>
  <c r="S387" i="1"/>
  <c r="W387" i="1" s="1"/>
  <c r="R379" i="1"/>
  <c r="V379" i="1" s="1"/>
  <c r="S379" i="1"/>
  <c r="W379" i="1" s="1"/>
  <c r="R370" i="1"/>
  <c r="V370" i="1" s="1"/>
  <c r="AH606" i="1"/>
  <c r="AI606" i="1" s="1"/>
  <c r="T605" i="1"/>
  <c r="X605" i="1" s="1"/>
  <c r="S602" i="1"/>
  <c r="W602" i="1" s="1"/>
  <c r="AA600" i="1"/>
  <c r="AB600" i="1" s="1"/>
  <c r="S598" i="1"/>
  <c r="W598" i="1" s="1"/>
  <c r="AA596" i="1"/>
  <c r="AB596" i="1" s="1"/>
  <c r="L596" i="1" s="1"/>
  <c r="T591" i="1"/>
  <c r="X591" i="1" s="1"/>
  <c r="I591" i="1" s="1"/>
  <c r="AC580" i="1"/>
  <c r="AD580" i="1" s="1"/>
  <c r="L580" i="1" s="1"/>
  <c r="U574" i="1"/>
  <c r="Y574" i="1" s="1"/>
  <c r="I574" i="1" s="1"/>
  <c r="R572" i="1"/>
  <c r="V572" i="1" s="1"/>
  <c r="AH567" i="1"/>
  <c r="AI567" i="1" s="1"/>
  <c r="K567" i="1" s="1"/>
  <c r="S565" i="1"/>
  <c r="W565" i="1" s="1"/>
  <c r="R563" i="1"/>
  <c r="V563" i="1" s="1"/>
  <c r="AH559" i="1"/>
  <c r="AI559" i="1" s="1"/>
  <c r="K559" i="1" s="1"/>
  <c r="R547" i="1"/>
  <c r="V547" i="1" s="1"/>
  <c r="AF535" i="1"/>
  <c r="AG535" i="1" s="1"/>
  <c r="K535" i="1" s="1"/>
  <c r="T531" i="1"/>
  <c r="X531" i="1" s="1"/>
  <c r="S530" i="1"/>
  <c r="W530" i="1" s="1"/>
  <c r="T528" i="1"/>
  <c r="X528" i="1" s="1"/>
  <c r="AH526" i="1"/>
  <c r="AI526" i="1" s="1"/>
  <c r="K526" i="1" s="1"/>
  <c r="T524" i="1"/>
  <c r="X524" i="1" s="1"/>
  <c r="S522" i="1"/>
  <c r="W522" i="1" s="1"/>
  <c r="I522" i="1" s="1"/>
  <c r="AF512" i="1"/>
  <c r="AG512" i="1" s="1"/>
  <c r="R511" i="1"/>
  <c r="V511" i="1" s="1"/>
  <c r="AA511" i="1"/>
  <c r="AB511" i="1" s="1"/>
  <c r="AA508" i="1"/>
  <c r="AB508" i="1" s="1"/>
  <c r="R507" i="1"/>
  <c r="V507" i="1" s="1"/>
  <c r="U504" i="1"/>
  <c r="Y504" i="1" s="1"/>
  <c r="I504" i="1" s="1"/>
  <c r="AH497" i="1"/>
  <c r="AI497" i="1" s="1"/>
  <c r="S497" i="1"/>
  <c r="W497" i="1" s="1"/>
  <c r="I497" i="1" s="1"/>
  <c r="T488" i="1"/>
  <c r="X488" i="1" s="1"/>
  <c r="R478" i="1"/>
  <c r="V478" i="1" s="1"/>
  <c r="U477" i="1"/>
  <c r="Y477" i="1" s="1"/>
  <c r="AF468" i="1"/>
  <c r="AG468" i="1" s="1"/>
  <c r="U468" i="1"/>
  <c r="Y468" i="1" s="1"/>
  <c r="AF460" i="1"/>
  <c r="AG460" i="1" s="1"/>
  <c r="S451" i="1"/>
  <c r="W451" i="1" s="1"/>
  <c r="S449" i="1"/>
  <c r="W449" i="1" s="1"/>
  <c r="AC447" i="1"/>
  <c r="AD447" i="1" s="1"/>
  <c r="AF440" i="1"/>
  <c r="AG440" i="1" s="1"/>
  <c r="T438" i="1"/>
  <c r="X438" i="1" s="1"/>
  <c r="T423" i="1"/>
  <c r="X423" i="1" s="1"/>
  <c r="S420" i="1"/>
  <c r="W420" i="1" s="1"/>
  <c r="R412" i="1"/>
  <c r="V412" i="1" s="1"/>
  <c r="R403" i="1"/>
  <c r="V403" i="1" s="1"/>
  <c r="R367" i="1"/>
  <c r="V367" i="1" s="1"/>
  <c r="I367" i="1" s="1"/>
  <c r="U367" i="1"/>
  <c r="Y367" i="1" s="1"/>
  <c r="U362" i="1"/>
  <c r="Y362" i="1" s="1"/>
  <c r="AA362" i="1"/>
  <c r="AB362" i="1" s="1"/>
  <c r="R362" i="1"/>
  <c r="V362" i="1" s="1"/>
  <c r="S362" i="1"/>
  <c r="W362" i="1" s="1"/>
  <c r="AA318" i="1"/>
  <c r="AB318" i="1" s="1"/>
  <c r="L318" i="1" s="1"/>
  <c r="AC318" i="1"/>
  <c r="AD318" i="1" s="1"/>
  <c r="AF318" i="1"/>
  <c r="AG318" i="1" s="1"/>
  <c r="K318" i="1" s="1"/>
  <c r="R318" i="1"/>
  <c r="V318" i="1" s="1"/>
  <c r="I318" i="1" s="1"/>
  <c r="S318" i="1"/>
  <c r="W318" i="1" s="1"/>
  <c r="T609" i="1"/>
  <c r="X609" i="1" s="1"/>
  <c r="I609" i="1" s="1"/>
  <c r="AF606" i="1"/>
  <c r="AG606" i="1" s="1"/>
  <c r="K606" i="1" s="1"/>
  <c r="U598" i="1"/>
  <c r="Y598" i="1" s="1"/>
  <c r="T589" i="1"/>
  <c r="X589" i="1" s="1"/>
  <c r="I589" i="1" s="1"/>
  <c r="S577" i="1"/>
  <c r="W577" i="1" s="1"/>
  <c r="T569" i="1"/>
  <c r="X569" i="1" s="1"/>
  <c r="I569" i="1" s="1"/>
  <c r="AA567" i="1"/>
  <c r="AB567" i="1" s="1"/>
  <c r="T563" i="1"/>
  <c r="X563" i="1" s="1"/>
  <c r="I563" i="1" s="1"/>
  <c r="AA559" i="1"/>
  <c r="AB559" i="1" s="1"/>
  <c r="U558" i="1"/>
  <c r="Y558" i="1" s="1"/>
  <c r="U549" i="1"/>
  <c r="Y549" i="1" s="1"/>
  <c r="R542" i="1"/>
  <c r="V542" i="1" s="1"/>
  <c r="AA535" i="1"/>
  <c r="AB535" i="1" s="1"/>
  <c r="L535" i="1" s="1"/>
  <c r="U524" i="1"/>
  <c r="Y524" i="1" s="1"/>
  <c r="AF521" i="1"/>
  <c r="AG521" i="1" s="1"/>
  <c r="U516" i="1"/>
  <c r="Y516" i="1" s="1"/>
  <c r="R515" i="1"/>
  <c r="V515" i="1" s="1"/>
  <c r="I515" i="1" s="1"/>
  <c r="AC512" i="1"/>
  <c r="AD512" i="1" s="1"/>
  <c r="L512" i="1" s="1"/>
  <c r="U508" i="1"/>
  <c r="Y508" i="1" s="1"/>
  <c r="AC502" i="1"/>
  <c r="AD502" i="1" s="1"/>
  <c r="L502" i="1" s="1"/>
  <c r="AH501" i="1"/>
  <c r="AI501" i="1" s="1"/>
  <c r="K501" i="1" s="1"/>
  <c r="S501" i="1"/>
  <c r="W501" i="1" s="1"/>
  <c r="R492" i="1"/>
  <c r="V492" i="1" s="1"/>
  <c r="T439" i="1"/>
  <c r="X439" i="1" s="1"/>
  <c r="R438" i="1"/>
  <c r="V438" i="1" s="1"/>
  <c r="AC438" i="1"/>
  <c r="AD438" i="1" s="1"/>
  <c r="AA433" i="1"/>
  <c r="AB433" i="1" s="1"/>
  <c r="AH433" i="1"/>
  <c r="AI433" i="1" s="1"/>
  <c r="K433" i="1" s="1"/>
  <c r="T424" i="1"/>
  <c r="X424" i="1" s="1"/>
  <c r="I424" i="1" s="1"/>
  <c r="R424" i="1"/>
  <c r="V424" i="1" s="1"/>
  <c r="AH424" i="1"/>
  <c r="AI424" i="1" s="1"/>
  <c r="K424" i="1" s="1"/>
  <c r="AA423" i="1"/>
  <c r="AB423" i="1" s="1"/>
  <c r="AH423" i="1"/>
  <c r="AI423" i="1" s="1"/>
  <c r="K423" i="1" s="1"/>
  <c r="R414" i="1"/>
  <c r="V414" i="1" s="1"/>
  <c r="S414" i="1"/>
  <c r="W414" i="1" s="1"/>
  <c r="AA414" i="1"/>
  <c r="AB414" i="1" s="1"/>
  <c r="AH403" i="1"/>
  <c r="AI403" i="1" s="1"/>
  <c r="K403" i="1" s="1"/>
  <c r="U403" i="1"/>
  <c r="Y403" i="1" s="1"/>
  <c r="S403" i="1"/>
  <c r="W403" i="1" s="1"/>
  <c r="AF330" i="1"/>
  <c r="AG330" i="1" s="1"/>
  <c r="AA330" i="1"/>
  <c r="AB330" i="1" s="1"/>
  <c r="AH505" i="1"/>
  <c r="AI505" i="1" s="1"/>
  <c r="K505" i="1" s="1"/>
  <c r="S505" i="1"/>
  <c r="W505" i="1" s="1"/>
  <c r="U462" i="1"/>
  <c r="Y462" i="1" s="1"/>
  <c r="R462" i="1"/>
  <c r="V462" i="1" s="1"/>
  <c r="U460" i="1"/>
  <c r="Y460" i="1" s="1"/>
  <c r="S440" i="1"/>
  <c r="W440" i="1" s="1"/>
  <c r="T421" i="1"/>
  <c r="X421" i="1" s="1"/>
  <c r="AA421" i="1"/>
  <c r="AB421" i="1" s="1"/>
  <c r="L421" i="1" s="1"/>
  <c r="U411" i="1"/>
  <c r="Y411" i="1" s="1"/>
  <c r="I411" i="1" s="1"/>
  <c r="S411" i="1"/>
  <c r="W411" i="1" s="1"/>
  <c r="U406" i="1"/>
  <c r="Y406" i="1" s="1"/>
  <c r="I406" i="1" s="1"/>
  <c r="AF406" i="1"/>
  <c r="AG406" i="1" s="1"/>
  <c r="AA406" i="1"/>
  <c r="AB406" i="1" s="1"/>
  <c r="U398" i="1"/>
  <c r="Y398" i="1" s="1"/>
  <c r="S398" i="1"/>
  <c r="W398" i="1" s="1"/>
  <c r="U390" i="1"/>
  <c r="Y390" i="1" s="1"/>
  <c r="S390" i="1"/>
  <c r="W390" i="1" s="1"/>
  <c r="S385" i="1"/>
  <c r="W385" i="1" s="1"/>
  <c r="AH385" i="1"/>
  <c r="AI385" i="1" s="1"/>
  <c r="AH492" i="1"/>
  <c r="AI492" i="1" s="1"/>
  <c r="K492" i="1" s="1"/>
  <c r="S473" i="1"/>
  <c r="W473" i="1" s="1"/>
  <c r="U473" i="1"/>
  <c r="Y473" i="1" s="1"/>
  <c r="S471" i="1"/>
  <c r="W471" i="1" s="1"/>
  <c r="I471" i="1" s="1"/>
  <c r="AC471" i="1"/>
  <c r="AD471" i="1" s="1"/>
  <c r="S469" i="1"/>
  <c r="W469" i="1" s="1"/>
  <c r="U461" i="1"/>
  <c r="Y461" i="1" s="1"/>
  <c r="R450" i="1"/>
  <c r="V450" i="1" s="1"/>
  <c r="T437" i="1"/>
  <c r="X437" i="1" s="1"/>
  <c r="R434" i="1"/>
  <c r="V434" i="1" s="1"/>
  <c r="I434" i="1" s="1"/>
  <c r="AF430" i="1"/>
  <c r="AG430" i="1" s="1"/>
  <c r="AC426" i="1"/>
  <c r="AD426" i="1" s="1"/>
  <c r="L426" i="1" s="1"/>
  <c r="AC419" i="1"/>
  <c r="AD419" i="1" s="1"/>
  <c r="L419" i="1" s="1"/>
  <c r="AF419" i="1"/>
  <c r="AG419" i="1" s="1"/>
  <c r="S472" i="1"/>
  <c r="W472" i="1" s="1"/>
  <c r="U458" i="1"/>
  <c r="Y458" i="1" s="1"/>
  <c r="I458" i="1" s="1"/>
  <c r="U454" i="1"/>
  <c r="Y454" i="1" s="1"/>
  <c r="AC430" i="1"/>
  <c r="AD430" i="1" s="1"/>
  <c r="L430" i="1" s="1"/>
  <c r="S426" i="1"/>
  <c r="W426" i="1" s="1"/>
  <c r="U422" i="1"/>
  <c r="Y422" i="1" s="1"/>
  <c r="R422" i="1"/>
  <c r="V422" i="1" s="1"/>
  <c r="S349" i="1"/>
  <c r="W349" i="1" s="1"/>
  <c r="T349" i="1"/>
  <c r="X349" i="1" s="1"/>
  <c r="I349" i="1" s="1"/>
  <c r="R500" i="1"/>
  <c r="V500" i="1" s="1"/>
  <c r="U492" i="1"/>
  <c r="Y492" i="1" s="1"/>
  <c r="S491" i="1"/>
  <c r="W491" i="1" s="1"/>
  <c r="AF489" i="1"/>
  <c r="AG489" i="1" s="1"/>
  <c r="R477" i="1"/>
  <c r="V477" i="1" s="1"/>
  <c r="R446" i="1"/>
  <c r="V446" i="1" s="1"/>
  <c r="S443" i="1"/>
  <c r="W443" i="1" s="1"/>
  <c r="U428" i="1"/>
  <c r="Y428" i="1" s="1"/>
  <c r="T420" i="1"/>
  <c r="X420" i="1" s="1"/>
  <c r="I420" i="1" s="1"/>
  <c r="AF417" i="1"/>
  <c r="AG417" i="1" s="1"/>
  <c r="R402" i="1"/>
  <c r="V402" i="1" s="1"/>
  <c r="U394" i="1"/>
  <c r="Y394" i="1" s="1"/>
  <c r="I394" i="1" s="1"/>
  <c r="R394" i="1"/>
  <c r="V394" i="1" s="1"/>
  <c r="S373" i="1"/>
  <c r="W373" i="1" s="1"/>
  <c r="U371" i="1"/>
  <c r="Y371" i="1" s="1"/>
  <c r="AA359" i="1"/>
  <c r="AB359" i="1" s="1"/>
  <c r="L359" i="1" s="1"/>
  <c r="AF359" i="1"/>
  <c r="AG359" i="1" s="1"/>
  <c r="K359" i="1" s="1"/>
  <c r="AC355" i="1"/>
  <c r="AD355" i="1" s="1"/>
  <c r="L355" i="1" s="1"/>
  <c r="U341" i="1"/>
  <c r="Y341" i="1" s="1"/>
  <c r="AH336" i="1"/>
  <c r="AI336" i="1" s="1"/>
  <c r="R336" i="1"/>
  <c r="V336" i="1" s="1"/>
  <c r="I336" i="1" s="1"/>
  <c r="AF336" i="1"/>
  <c r="AG336" i="1" s="1"/>
  <c r="K336" i="1" s="1"/>
  <c r="S336" i="1"/>
  <c r="W336" i="1" s="1"/>
  <c r="R334" i="1"/>
  <c r="V334" i="1" s="1"/>
  <c r="AC333" i="1"/>
  <c r="AD333" i="1" s="1"/>
  <c r="L333" i="1" s="1"/>
  <c r="S333" i="1"/>
  <c r="W333" i="1" s="1"/>
  <c r="U316" i="1"/>
  <c r="Y316" i="1" s="1"/>
  <c r="AF316" i="1"/>
  <c r="AG316" i="1" s="1"/>
  <c r="U309" i="1"/>
  <c r="Y309" i="1" s="1"/>
  <c r="S303" i="1"/>
  <c r="W303" i="1" s="1"/>
  <c r="S267" i="1"/>
  <c r="W267" i="1" s="1"/>
  <c r="I267" i="1" s="1"/>
  <c r="R395" i="1"/>
  <c r="V395" i="1" s="1"/>
  <c r="S367" i="1"/>
  <c r="W367" i="1" s="1"/>
  <c r="AH367" i="1"/>
  <c r="AI367" i="1" s="1"/>
  <c r="T367" i="1"/>
  <c r="X367" i="1" s="1"/>
  <c r="U357" i="1"/>
  <c r="Y357" i="1" s="1"/>
  <c r="I357" i="1" s="1"/>
  <c r="AA350" i="1"/>
  <c r="AB350" i="1" s="1"/>
  <c r="R350" i="1"/>
  <c r="V350" i="1" s="1"/>
  <c r="U349" i="1"/>
  <c r="Y349" i="1" s="1"/>
  <c r="AF347" i="1"/>
  <c r="AG347" i="1" s="1"/>
  <c r="K347" i="1" s="1"/>
  <c r="AC347" i="1"/>
  <c r="AD347" i="1" s="1"/>
  <c r="R347" i="1"/>
  <c r="V347" i="1" s="1"/>
  <c r="I347" i="1" s="1"/>
  <c r="U347" i="1"/>
  <c r="Y347" i="1" s="1"/>
  <c r="AF332" i="1"/>
  <c r="AG332" i="1" s="1"/>
  <c r="R328" i="1"/>
  <c r="V328" i="1" s="1"/>
  <c r="S326" i="1"/>
  <c r="W326" i="1" s="1"/>
  <c r="AA321" i="1"/>
  <c r="AB321" i="1" s="1"/>
  <c r="L321" i="1" s="1"/>
  <c r="R321" i="1"/>
  <c r="V321" i="1" s="1"/>
  <c r="S314" i="1"/>
  <c r="W314" i="1" s="1"/>
  <c r="AC311" i="1"/>
  <c r="AD311" i="1" s="1"/>
  <c r="AF311" i="1"/>
  <c r="AG311" i="1" s="1"/>
  <c r="K311" i="1" s="1"/>
  <c r="AF291" i="1"/>
  <c r="AG291" i="1" s="1"/>
  <c r="AA291" i="1"/>
  <c r="AB291" i="1" s="1"/>
  <c r="AC291" i="1"/>
  <c r="AD291" i="1" s="1"/>
  <c r="L291" i="1" s="1"/>
  <c r="T289" i="1"/>
  <c r="X289" i="1" s="1"/>
  <c r="I289" i="1" s="1"/>
  <c r="U289" i="1"/>
  <c r="Y289" i="1" s="1"/>
  <c r="AF95" i="1"/>
  <c r="AG95" i="1" s="1"/>
  <c r="AH95" i="1"/>
  <c r="AI95" i="1" s="1"/>
  <c r="K95" i="1" s="1"/>
  <c r="AA95" i="1"/>
  <c r="AB95" i="1" s="1"/>
  <c r="AC95" i="1"/>
  <c r="AD95" i="1" s="1"/>
  <c r="L95" i="1" s="1"/>
  <c r="S95" i="1"/>
  <c r="W95" i="1" s="1"/>
  <c r="AH352" i="1"/>
  <c r="AI352" i="1" s="1"/>
  <c r="R352" i="1"/>
  <c r="V352" i="1" s="1"/>
  <c r="I352" i="1" s="1"/>
  <c r="AA352" i="1"/>
  <c r="AB352" i="1" s="1"/>
  <c r="L352" i="1" s="1"/>
  <c r="AF319" i="1"/>
  <c r="AG319" i="1" s="1"/>
  <c r="AH319" i="1"/>
  <c r="AI319" i="1" s="1"/>
  <c r="K319" i="1" s="1"/>
  <c r="S312" i="1"/>
  <c r="W312" i="1" s="1"/>
  <c r="AA309" i="1"/>
  <c r="AB309" i="1" s="1"/>
  <c r="AC309" i="1"/>
  <c r="AD309" i="1" s="1"/>
  <c r="L309" i="1" s="1"/>
  <c r="AH309" i="1"/>
  <c r="AI309" i="1" s="1"/>
  <c r="K309" i="1" s="1"/>
  <c r="S304" i="1"/>
  <c r="W304" i="1" s="1"/>
  <c r="AA277" i="1"/>
  <c r="AB277" i="1" s="1"/>
  <c r="L277" i="1" s="1"/>
  <c r="R277" i="1"/>
  <c r="V277" i="1" s="1"/>
  <c r="I277" i="1" s="1"/>
  <c r="AF277" i="1"/>
  <c r="AG277" i="1" s="1"/>
  <c r="K277" i="1" s="1"/>
  <c r="S269" i="1"/>
  <c r="W269" i="1" s="1"/>
  <c r="S261" i="1"/>
  <c r="W261" i="1" s="1"/>
  <c r="I261" i="1" s="1"/>
  <c r="U256" i="1"/>
  <c r="Y256" i="1" s="1"/>
  <c r="I256" i="1" s="1"/>
  <c r="S256" i="1"/>
  <c r="W256" i="1" s="1"/>
  <c r="S456" i="1"/>
  <c r="W456" i="1" s="1"/>
  <c r="U439" i="1"/>
  <c r="Y439" i="1" s="1"/>
  <c r="T435" i="1"/>
  <c r="X435" i="1" s="1"/>
  <c r="S434" i="1"/>
  <c r="W434" i="1" s="1"/>
  <c r="R432" i="1"/>
  <c r="V432" i="1" s="1"/>
  <c r="R427" i="1"/>
  <c r="V427" i="1" s="1"/>
  <c r="R407" i="1"/>
  <c r="V407" i="1" s="1"/>
  <c r="T395" i="1"/>
  <c r="X395" i="1" s="1"/>
  <c r="T391" i="1"/>
  <c r="X391" i="1" s="1"/>
  <c r="I391" i="1" s="1"/>
  <c r="T387" i="1"/>
  <c r="X387" i="1" s="1"/>
  <c r="U382" i="1"/>
  <c r="Y382" i="1" s="1"/>
  <c r="I382" i="1" s="1"/>
  <c r="AA382" i="1"/>
  <c r="AB382" i="1" s="1"/>
  <c r="T379" i="1"/>
  <c r="X379" i="1" s="1"/>
  <c r="U374" i="1"/>
  <c r="Y374" i="1" s="1"/>
  <c r="I374" i="1" s="1"/>
  <c r="AA374" i="1"/>
  <c r="AB374" i="1" s="1"/>
  <c r="U370" i="1"/>
  <c r="Y370" i="1" s="1"/>
  <c r="U363" i="1"/>
  <c r="Y363" i="1" s="1"/>
  <c r="AF349" i="1"/>
  <c r="AG349" i="1" s="1"/>
  <c r="AA347" i="1"/>
  <c r="AB347" i="1" s="1"/>
  <c r="L347" i="1" s="1"/>
  <c r="T331" i="1"/>
  <c r="X331" i="1" s="1"/>
  <c r="I331" i="1" s="1"/>
  <c r="AH331" i="1"/>
  <c r="AI331" i="1" s="1"/>
  <c r="K331" i="1" s="1"/>
  <c r="S328" i="1"/>
  <c r="W328" i="1" s="1"/>
  <c r="R326" i="1"/>
  <c r="V326" i="1" s="1"/>
  <c r="I326" i="1" s="1"/>
  <c r="R312" i="1"/>
  <c r="V312" i="1" s="1"/>
  <c r="I312" i="1" s="1"/>
  <c r="AA312" i="1"/>
  <c r="AB312" i="1" s="1"/>
  <c r="L312" i="1" s="1"/>
  <c r="AF312" i="1"/>
  <c r="AG312" i="1" s="1"/>
  <c r="K312" i="1" s="1"/>
  <c r="AC307" i="1"/>
  <c r="AD307" i="1" s="1"/>
  <c r="AH307" i="1"/>
  <c r="AI307" i="1" s="1"/>
  <c r="AA279" i="1"/>
  <c r="AB279" i="1" s="1"/>
  <c r="AF279" i="1"/>
  <c r="AG279" i="1" s="1"/>
  <c r="AA275" i="1"/>
  <c r="AB275" i="1" s="1"/>
  <c r="U275" i="1"/>
  <c r="Y275" i="1" s="1"/>
  <c r="S266" i="1"/>
  <c r="W266" i="1" s="1"/>
  <c r="S258" i="1"/>
  <c r="W258" i="1" s="1"/>
  <c r="R504" i="1"/>
  <c r="V504" i="1" s="1"/>
  <c r="R496" i="1"/>
  <c r="V496" i="1" s="1"/>
  <c r="I496" i="1" s="1"/>
  <c r="S495" i="1"/>
  <c r="W495" i="1" s="1"/>
  <c r="U488" i="1"/>
  <c r="Y488" i="1" s="1"/>
  <c r="I488" i="1" s="1"/>
  <c r="S487" i="1"/>
  <c r="W487" i="1" s="1"/>
  <c r="U483" i="1"/>
  <c r="Y483" i="1" s="1"/>
  <c r="R474" i="1"/>
  <c r="V474" i="1" s="1"/>
  <c r="I474" i="1" s="1"/>
  <c r="R466" i="1"/>
  <c r="V466" i="1" s="1"/>
  <c r="S464" i="1"/>
  <c r="W464" i="1" s="1"/>
  <c r="I464" i="1" s="1"/>
  <c r="S452" i="1"/>
  <c r="W452" i="1" s="1"/>
  <c r="R441" i="1"/>
  <c r="V441" i="1" s="1"/>
  <c r="S436" i="1"/>
  <c r="W436" i="1" s="1"/>
  <c r="I436" i="1" s="1"/>
  <c r="T413" i="1"/>
  <c r="X413" i="1" s="1"/>
  <c r="I413" i="1" s="1"/>
  <c r="T407" i="1"/>
  <c r="X407" i="1" s="1"/>
  <c r="AF399" i="1"/>
  <c r="AG399" i="1" s="1"/>
  <c r="K399" i="1" s="1"/>
  <c r="U399" i="1"/>
  <c r="Y399" i="1" s="1"/>
  <c r="AF395" i="1"/>
  <c r="AG395" i="1" s="1"/>
  <c r="AA394" i="1"/>
  <c r="AB394" i="1" s="1"/>
  <c r="AC391" i="1"/>
  <c r="AD391" i="1" s="1"/>
  <c r="L391" i="1" s="1"/>
  <c r="U387" i="1"/>
  <c r="Y387" i="1" s="1"/>
  <c r="I387" i="1" s="1"/>
  <c r="AF383" i="1"/>
  <c r="AG383" i="1" s="1"/>
  <c r="K383" i="1" s="1"/>
  <c r="AH383" i="1"/>
  <c r="AI383" i="1" s="1"/>
  <c r="U383" i="1"/>
  <c r="Y383" i="1" s="1"/>
  <c r="U379" i="1"/>
  <c r="Y379" i="1" s="1"/>
  <c r="I379" i="1" s="1"/>
  <c r="AF375" i="1"/>
  <c r="AG375" i="1" s="1"/>
  <c r="U375" i="1"/>
  <c r="Y375" i="1" s="1"/>
  <c r="AC367" i="1"/>
  <c r="AD367" i="1" s="1"/>
  <c r="S363" i="1"/>
  <c r="W363" i="1" s="1"/>
  <c r="U359" i="1"/>
  <c r="Y359" i="1" s="1"/>
  <c r="AC352" i="1"/>
  <c r="AD352" i="1" s="1"/>
  <c r="AC349" i="1"/>
  <c r="AD349" i="1" s="1"/>
  <c r="L349" i="1" s="1"/>
  <c r="S345" i="1"/>
  <c r="W345" i="1" s="1"/>
  <c r="T345" i="1"/>
  <c r="X345" i="1" s="1"/>
  <c r="I345" i="1" s="1"/>
  <c r="R342" i="1"/>
  <c r="V342" i="1" s="1"/>
  <c r="T332" i="1"/>
  <c r="X332" i="1" s="1"/>
  <c r="I332" i="1" s="1"/>
  <c r="AH311" i="1"/>
  <c r="AI311" i="1" s="1"/>
  <c r="S263" i="1"/>
  <c r="W263" i="1" s="1"/>
  <c r="T245" i="1"/>
  <c r="X245" i="1" s="1"/>
  <c r="AC245" i="1"/>
  <c r="AD245" i="1" s="1"/>
  <c r="AF245" i="1"/>
  <c r="AG245" i="1" s="1"/>
  <c r="K245" i="1" s="1"/>
  <c r="R245" i="1"/>
  <c r="V245" i="1" s="1"/>
  <c r="I245" i="1" s="1"/>
  <c r="AA245" i="1"/>
  <c r="AB245" i="1" s="1"/>
  <c r="L245" i="1" s="1"/>
  <c r="AH245" i="1"/>
  <c r="AI245" i="1" s="1"/>
  <c r="AA371" i="1"/>
  <c r="AB371" i="1" s="1"/>
  <c r="L371" i="1" s="1"/>
  <c r="AF371" i="1"/>
  <c r="AG371" i="1" s="1"/>
  <c r="K371" i="1" s="1"/>
  <c r="T359" i="1"/>
  <c r="X359" i="1" s="1"/>
  <c r="U354" i="1"/>
  <c r="Y354" i="1" s="1"/>
  <c r="R354" i="1"/>
  <c r="V354" i="1" s="1"/>
  <c r="I354" i="1" s="1"/>
  <c r="T347" i="1"/>
  <c r="X347" i="1" s="1"/>
  <c r="R343" i="1"/>
  <c r="V343" i="1" s="1"/>
  <c r="I343" i="1" s="1"/>
  <c r="T343" i="1"/>
  <c r="X343" i="1" s="1"/>
  <c r="AC341" i="1"/>
  <c r="AD341" i="1" s="1"/>
  <c r="L341" i="1" s="1"/>
  <c r="AF341" i="1"/>
  <c r="AG341" i="1" s="1"/>
  <c r="AH340" i="1"/>
  <c r="AI340" i="1" s="1"/>
  <c r="K340" i="1" s="1"/>
  <c r="R340" i="1"/>
  <c r="V340" i="1" s="1"/>
  <c r="S340" i="1"/>
  <c r="W340" i="1" s="1"/>
  <c r="AF340" i="1"/>
  <c r="AG340" i="1" s="1"/>
  <c r="S335" i="1"/>
  <c r="W335" i="1" s="1"/>
  <c r="T335" i="1"/>
  <c r="X335" i="1" s="1"/>
  <c r="I335" i="1" s="1"/>
  <c r="AH335" i="1"/>
  <c r="AI335" i="1" s="1"/>
  <c r="K335" i="1" s="1"/>
  <c r="R324" i="1"/>
  <c r="V324" i="1" s="1"/>
  <c r="I324" i="1" s="1"/>
  <c r="T318" i="1"/>
  <c r="X318" i="1" s="1"/>
  <c r="AA313" i="1"/>
  <c r="AB313" i="1" s="1"/>
  <c r="L313" i="1" s="1"/>
  <c r="AH313" i="1"/>
  <c r="AI313" i="1" s="1"/>
  <c r="AF300" i="1"/>
  <c r="AG300" i="1" s="1"/>
  <c r="K300" i="1" s="1"/>
  <c r="R300" i="1"/>
  <c r="V300" i="1" s="1"/>
  <c r="U300" i="1"/>
  <c r="Y300" i="1" s="1"/>
  <c r="AA300" i="1"/>
  <c r="AB300" i="1" s="1"/>
  <c r="L300" i="1" s="1"/>
  <c r="AH291" i="1"/>
  <c r="AI291" i="1" s="1"/>
  <c r="K291" i="1" s="1"/>
  <c r="R157" i="1"/>
  <c r="V157" i="1" s="1"/>
  <c r="U157" i="1"/>
  <c r="Y157" i="1" s="1"/>
  <c r="I157" i="1" s="1"/>
  <c r="S369" i="1"/>
  <c r="W369" i="1" s="1"/>
  <c r="AH369" i="1"/>
  <c r="AI369" i="1" s="1"/>
  <c r="K369" i="1" s="1"/>
  <c r="U366" i="1"/>
  <c r="Y366" i="1" s="1"/>
  <c r="R366" i="1"/>
  <c r="V366" i="1" s="1"/>
  <c r="I366" i="1" s="1"/>
  <c r="S366" i="1"/>
  <c r="W366" i="1" s="1"/>
  <c r="U358" i="1"/>
  <c r="Y358" i="1" s="1"/>
  <c r="AA358" i="1"/>
  <c r="AB358" i="1" s="1"/>
  <c r="AF355" i="1"/>
  <c r="AG355" i="1" s="1"/>
  <c r="AH355" i="1"/>
  <c r="AI355" i="1" s="1"/>
  <c r="K355" i="1" s="1"/>
  <c r="AA355" i="1"/>
  <c r="AB355" i="1" s="1"/>
  <c r="T352" i="1"/>
  <c r="X352" i="1" s="1"/>
  <c r="T336" i="1"/>
  <c r="X336" i="1" s="1"/>
  <c r="AH332" i="1"/>
  <c r="AI332" i="1" s="1"/>
  <c r="K332" i="1" s="1"/>
  <c r="R332" i="1"/>
  <c r="V332" i="1" s="1"/>
  <c r="S332" i="1"/>
  <c r="W332" i="1" s="1"/>
  <c r="S311" i="1"/>
  <c r="W311" i="1" s="1"/>
  <c r="I311" i="1" s="1"/>
  <c r="S308" i="1"/>
  <c r="W308" i="1" s="1"/>
  <c r="U308" i="1"/>
  <c r="Y308" i="1" s="1"/>
  <c r="AF288" i="1"/>
  <c r="AG288" i="1" s="1"/>
  <c r="K288" i="1" s="1"/>
  <c r="AA288" i="1"/>
  <c r="AB288" i="1" s="1"/>
  <c r="L288" i="1" s="1"/>
  <c r="AH288" i="1"/>
  <c r="AI288" i="1" s="1"/>
  <c r="S280" i="1"/>
  <c r="W280" i="1" s="1"/>
  <c r="S265" i="1"/>
  <c r="W265" i="1" s="1"/>
  <c r="I265" i="1" s="1"/>
  <c r="T221" i="1"/>
  <c r="X221" i="1" s="1"/>
  <c r="I221" i="1" s="1"/>
  <c r="R221" i="1"/>
  <c r="V221" i="1" s="1"/>
  <c r="U221" i="1"/>
  <c r="Y221" i="1" s="1"/>
  <c r="S406" i="1"/>
  <c r="W406" i="1" s="1"/>
  <c r="U386" i="1"/>
  <c r="Y386" i="1" s="1"/>
  <c r="I386" i="1" s="1"/>
  <c r="U378" i="1"/>
  <c r="Y378" i="1" s="1"/>
  <c r="R371" i="1"/>
  <c r="V371" i="1" s="1"/>
  <c r="T323" i="1"/>
  <c r="X323" i="1" s="1"/>
  <c r="I323" i="1" s="1"/>
  <c r="T322" i="1"/>
  <c r="X322" i="1" s="1"/>
  <c r="I322" i="1" s="1"/>
  <c r="R303" i="1"/>
  <c r="V303" i="1" s="1"/>
  <c r="S293" i="1"/>
  <c r="W293" i="1" s="1"/>
  <c r="S285" i="1"/>
  <c r="W285" i="1" s="1"/>
  <c r="I285" i="1" s="1"/>
  <c r="AH283" i="1"/>
  <c r="AI283" i="1" s="1"/>
  <c r="K283" i="1" s="1"/>
  <c r="U276" i="1"/>
  <c r="Y276" i="1" s="1"/>
  <c r="U254" i="1"/>
  <c r="Y254" i="1" s="1"/>
  <c r="S251" i="1"/>
  <c r="W251" i="1" s="1"/>
  <c r="U245" i="1"/>
  <c r="Y245" i="1" s="1"/>
  <c r="R230" i="1"/>
  <c r="V230" i="1" s="1"/>
  <c r="U230" i="1"/>
  <c r="Y230" i="1" s="1"/>
  <c r="AA230" i="1"/>
  <c r="AB230" i="1" s="1"/>
  <c r="L230" i="1" s="1"/>
  <c r="S229" i="1"/>
  <c r="W229" i="1" s="1"/>
  <c r="AF197" i="1"/>
  <c r="AG197" i="1" s="1"/>
  <c r="K197" i="1" s="1"/>
  <c r="R197" i="1"/>
  <c r="V197" i="1" s="1"/>
  <c r="I197" i="1" s="1"/>
  <c r="S197" i="1"/>
  <c r="W197" i="1" s="1"/>
  <c r="U197" i="1"/>
  <c r="Y197" i="1" s="1"/>
  <c r="AC197" i="1"/>
  <c r="AD197" i="1" s="1"/>
  <c r="AF190" i="1"/>
  <c r="AG190" i="1" s="1"/>
  <c r="R190" i="1"/>
  <c r="V190" i="1" s="1"/>
  <c r="T190" i="1"/>
  <c r="X190" i="1" s="1"/>
  <c r="I190" i="1" s="1"/>
  <c r="AC190" i="1"/>
  <c r="AD190" i="1" s="1"/>
  <c r="L190" i="1" s="1"/>
  <c r="S173" i="1"/>
  <c r="W173" i="1" s="1"/>
  <c r="U119" i="1"/>
  <c r="Y119" i="1" s="1"/>
  <c r="R119" i="1"/>
  <c r="V119" i="1" s="1"/>
  <c r="I119" i="1" s="1"/>
  <c r="U71" i="1"/>
  <c r="Y71" i="1" s="1"/>
  <c r="AA71" i="1"/>
  <c r="AB71" i="1" s="1"/>
  <c r="AH71" i="1"/>
  <c r="AI71" i="1" s="1"/>
  <c r="K71" i="1" s="1"/>
  <c r="AC71" i="1"/>
  <c r="AD71" i="1" s="1"/>
  <c r="L71" i="1" s="1"/>
  <c r="AF71" i="1"/>
  <c r="AG71" i="1" s="1"/>
  <c r="AF295" i="1"/>
  <c r="AG295" i="1" s="1"/>
  <c r="K295" i="1" s="1"/>
  <c r="S292" i="1"/>
  <c r="W292" i="1" s="1"/>
  <c r="AH278" i="1"/>
  <c r="AI278" i="1" s="1"/>
  <c r="K278" i="1" s="1"/>
  <c r="AF244" i="1"/>
  <c r="AG244" i="1" s="1"/>
  <c r="S221" i="1"/>
  <c r="W221" i="1" s="1"/>
  <c r="T217" i="1"/>
  <c r="X217" i="1" s="1"/>
  <c r="I217" i="1" s="1"/>
  <c r="S217" i="1"/>
  <c r="W217" i="1" s="1"/>
  <c r="U217" i="1"/>
  <c r="Y217" i="1" s="1"/>
  <c r="AA213" i="1"/>
  <c r="AB213" i="1" s="1"/>
  <c r="T205" i="1"/>
  <c r="X205" i="1" s="1"/>
  <c r="I205" i="1" s="1"/>
  <c r="AF205" i="1"/>
  <c r="AG205" i="1" s="1"/>
  <c r="R205" i="1"/>
  <c r="V205" i="1" s="1"/>
  <c r="AH205" i="1"/>
  <c r="AI205" i="1" s="1"/>
  <c r="K205" i="1" s="1"/>
  <c r="U205" i="1"/>
  <c r="Y205" i="1" s="1"/>
  <c r="U116" i="1"/>
  <c r="Y116" i="1" s="1"/>
  <c r="AH116" i="1"/>
  <c r="AI116" i="1" s="1"/>
  <c r="R116" i="1"/>
  <c r="V116" i="1" s="1"/>
  <c r="AA116" i="1"/>
  <c r="AB116" i="1" s="1"/>
  <c r="L116" i="1" s="1"/>
  <c r="AC116" i="1"/>
  <c r="AD116" i="1" s="1"/>
  <c r="AF116" i="1"/>
  <c r="AG116" i="1" s="1"/>
  <c r="K116" i="1" s="1"/>
  <c r="T21" i="1"/>
  <c r="X21" i="1" s="1"/>
  <c r="U21" i="1"/>
  <c r="Y21" i="1" s="1"/>
  <c r="AA21" i="1"/>
  <c r="AB21" i="1" s="1"/>
  <c r="L21" i="1" s="1"/>
  <c r="AC21" i="1"/>
  <c r="AD21" i="1" s="1"/>
  <c r="AH21" i="1"/>
  <c r="AI21" i="1" s="1"/>
  <c r="AF21" i="1"/>
  <c r="AG21" i="1" s="1"/>
  <c r="K21" i="1" s="1"/>
  <c r="U410" i="1"/>
  <c r="Y410" i="1" s="1"/>
  <c r="R399" i="1"/>
  <c r="V399" i="1" s="1"/>
  <c r="S393" i="1"/>
  <c r="W393" i="1" s="1"/>
  <c r="AA386" i="1"/>
  <c r="AB386" i="1" s="1"/>
  <c r="R383" i="1"/>
  <c r="V383" i="1" s="1"/>
  <c r="AA378" i="1"/>
  <c r="AB378" i="1" s="1"/>
  <c r="L378" i="1" s="1"/>
  <c r="R375" i="1"/>
  <c r="V375" i="1" s="1"/>
  <c r="R355" i="1"/>
  <c r="V355" i="1" s="1"/>
  <c r="R346" i="1"/>
  <c r="V346" i="1" s="1"/>
  <c r="AA343" i="1"/>
  <c r="AB343" i="1" s="1"/>
  <c r="L343" i="1" s="1"/>
  <c r="U328" i="1"/>
  <c r="Y328" i="1" s="1"/>
  <c r="I328" i="1" s="1"/>
  <c r="U304" i="1"/>
  <c r="Y304" i="1" s="1"/>
  <c r="AF303" i="1"/>
  <c r="AG303" i="1" s="1"/>
  <c r="AH299" i="1"/>
  <c r="AI299" i="1" s="1"/>
  <c r="K299" i="1" s="1"/>
  <c r="U296" i="1"/>
  <c r="Y296" i="1" s="1"/>
  <c r="AF287" i="1"/>
  <c r="AG287" i="1" s="1"/>
  <c r="S246" i="1"/>
  <c r="W246" i="1" s="1"/>
  <c r="I246" i="1" s="1"/>
  <c r="AA236" i="1"/>
  <c r="AB236" i="1" s="1"/>
  <c r="AC236" i="1"/>
  <c r="AD236" i="1" s="1"/>
  <c r="L236" i="1" s="1"/>
  <c r="AF236" i="1"/>
  <c r="AG236" i="1" s="1"/>
  <c r="T234" i="1"/>
  <c r="X234" i="1" s="1"/>
  <c r="I234" i="1" s="1"/>
  <c r="R234" i="1"/>
  <c r="V234" i="1" s="1"/>
  <c r="U234" i="1"/>
  <c r="Y234" i="1" s="1"/>
  <c r="AC225" i="1"/>
  <c r="AD225" i="1" s="1"/>
  <c r="L225" i="1" s="1"/>
  <c r="AF225" i="1"/>
  <c r="AG225" i="1" s="1"/>
  <c r="AH225" i="1"/>
  <c r="AI225" i="1" s="1"/>
  <c r="K225" i="1" s="1"/>
  <c r="R225" i="1"/>
  <c r="V225" i="1" s="1"/>
  <c r="U225" i="1"/>
  <c r="Y225" i="1" s="1"/>
  <c r="T218" i="1"/>
  <c r="X218" i="1" s="1"/>
  <c r="U218" i="1"/>
  <c r="Y218" i="1" s="1"/>
  <c r="S208" i="1"/>
  <c r="W208" i="1" s="1"/>
  <c r="AH197" i="1"/>
  <c r="AI197" i="1" s="1"/>
  <c r="S184" i="1"/>
  <c r="W184" i="1" s="1"/>
  <c r="AF184" i="1"/>
  <c r="AG184" i="1" s="1"/>
  <c r="AH184" i="1"/>
  <c r="AI184" i="1" s="1"/>
  <c r="K184" i="1" s="1"/>
  <c r="T169" i="1"/>
  <c r="X169" i="1" s="1"/>
  <c r="AA169" i="1"/>
  <c r="AB169" i="1" s="1"/>
  <c r="L169" i="1" s="1"/>
  <c r="AF169" i="1"/>
  <c r="AG169" i="1" s="1"/>
  <c r="K169" i="1" s="1"/>
  <c r="R153" i="1"/>
  <c r="V153" i="1" s="1"/>
  <c r="S153" i="1"/>
  <c r="W153" i="1" s="1"/>
  <c r="U153" i="1"/>
  <c r="Y153" i="1" s="1"/>
  <c r="S148" i="1"/>
  <c r="W148" i="1" s="1"/>
  <c r="AA122" i="1"/>
  <c r="AB122" i="1" s="1"/>
  <c r="AF122" i="1"/>
  <c r="AG122" i="1" s="1"/>
  <c r="R122" i="1"/>
  <c r="V122" i="1" s="1"/>
  <c r="T122" i="1"/>
  <c r="X122" i="1" s="1"/>
  <c r="I122" i="1" s="1"/>
  <c r="S377" i="1"/>
  <c r="W377" i="1" s="1"/>
  <c r="R339" i="1"/>
  <c r="V339" i="1" s="1"/>
  <c r="R323" i="1"/>
  <c r="V323" i="1" s="1"/>
  <c r="S316" i="1"/>
  <c r="W316" i="1" s="1"/>
  <c r="U313" i="1"/>
  <c r="Y313" i="1" s="1"/>
  <c r="R271" i="1"/>
  <c r="V271" i="1" s="1"/>
  <c r="AF271" i="1"/>
  <c r="AG271" i="1" s="1"/>
  <c r="S257" i="1"/>
  <c r="W257" i="1" s="1"/>
  <c r="I257" i="1" s="1"/>
  <c r="S252" i="1"/>
  <c r="W252" i="1" s="1"/>
  <c r="T231" i="1"/>
  <c r="X231" i="1" s="1"/>
  <c r="AF231" i="1"/>
  <c r="AG231" i="1" s="1"/>
  <c r="T206" i="1"/>
  <c r="X206" i="1" s="1"/>
  <c r="AC206" i="1"/>
  <c r="AD206" i="1" s="1"/>
  <c r="S200" i="1"/>
  <c r="W200" i="1" s="1"/>
  <c r="AF200" i="1"/>
  <c r="AG200" i="1" s="1"/>
  <c r="K200" i="1" s="1"/>
  <c r="AA193" i="1"/>
  <c r="AB193" i="1" s="1"/>
  <c r="L193" i="1" s="1"/>
  <c r="AC193" i="1"/>
  <c r="AD193" i="1" s="1"/>
  <c r="AH193" i="1"/>
  <c r="AI193" i="1" s="1"/>
  <c r="U189" i="1"/>
  <c r="Y189" i="1" s="1"/>
  <c r="T181" i="1"/>
  <c r="X181" i="1" s="1"/>
  <c r="I181" i="1" s="1"/>
  <c r="AF181" i="1"/>
  <c r="AG181" i="1" s="1"/>
  <c r="R181" i="1"/>
  <c r="V181" i="1" s="1"/>
  <c r="S174" i="1"/>
  <c r="W174" i="1" s="1"/>
  <c r="U174" i="1"/>
  <c r="Y174" i="1" s="1"/>
  <c r="AC174" i="1"/>
  <c r="AD174" i="1" s="1"/>
  <c r="L174" i="1" s="1"/>
  <c r="AC208" i="1"/>
  <c r="AD208" i="1" s="1"/>
  <c r="L208" i="1" s="1"/>
  <c r="AF208" i="1"/>
  <c r="AG208" i="1" s="1"/>
  <c r="AH208" i="1"/>
  <c r="AI208" i="1" s="1"/>
  <c r="K208" i="1" s="1"/>
  <c r="AH126" i="1"/>
  <c r="AI126" i="1" s="1"/>
  <c r="AA126" i="1"/>
  <c r="AB126" i="1" s="1"/>
  <c r="L126" i="1" s="1"/>
  <c r="AC126" i="1"/>
  <c r="AD126" i="1" s="1"/>
  <c r="R126" i="1"/>
  <c r="V126" i="1" s="1"/>
  <c r="I126" i="1" s="1"/>
  <c r="S126" i="1"/>
  <c r="W126" i="1" s="1"/>
  <c r="AF126" i="1"/>
  <c r="AG126" i="1" s="1"/>
  <c r="K126" i="1" s="1"/>
  <c r="AA79" i="1"/>
  <c r="AB79" i="1" s="1"/>
  <c r="AF79" i="1"/>
  <c r="AG79" i="1" s="1"/>
  <c r="R79" i="1"/>
  <c r="V79" i="1" s="1"/>
  <c r="S79" i="1"/>
  <c r="W79" i="1" s="1"/>
  <c r="AC79" i="1"/>
  <c r="AD79" i="1" s="1"/>
  <c r="L79" i="1" s="1"/>
  <c r="AH79" i="1"/>
  <c r="AI79" i="1" s="1"/>
  <c r="K79" i="1" s="1"/>
  <c r="AC244" i="1"/>
  <c r="AD244" i="1" s="1"/>
  <c r="L244" i="1" s="1"/>
  <c r="AH244" i="1"/>
  <c r="AI244" i="1" s="1"/>
  <c r="K244" i="1" s="1"/>
  <c r="U240" i="1"/>
  <c r="Y240" i="1" s="1"/>
  <c r="R240" i="1"/>
  <c r="V240" i="1" s="1"/>
  <c r="I240" i="1" s="1"/>
  <c r="AC213" i="1"/>
  <c r="AD213" i="1" s="1"/>
  <c r="L213" i="1" s="1"/>
  <c r="AF213" i="1"/>
  <c r="AG213" i="1" s="1"/>
  <c r="AH213" i="1"/>
  <c r="AI213" i="1" s="1"/>
  <c r="K213" i="1" s="1"/>
  <c r="R213" i="1"/>
  <c r="V213" i="1" s="1"/>
  <c r="U213" i="1"/>
  <c r="Y213" i="1" s="1"/>
  <c r="I213" i="1" s="1"/>
  <c r="R201" i="1"/>
  <c r="V201" i="1" s="1"/>
  <c r="S201" i="1"/>
  <c r="W201" i="1" s="1"/>
  <c r="R194" i="1"/>
  <c r="V194" i="1" s="1"/>
  <c r="I194" i="1" s="1"/>
  <c r="S194" i="1"/>
  <c r="W194" i="1" s="1"/>
  <c r="S288" i="1"/>
  <c r="W288" i="1" s="1"/>
  <c r="S274" i="1"/>
  <c r="W274" i="1" s="1"/>
  <c r="T187" i="1"/>
  <c r="X187" i="1" s="1"/>
  <c r="I187" i="1" s="1"/>
  <c r="AA187" i="1"/>
  <c r="AB187" i="1" s="1"/>
  <c r="AC187" i="1"/>
  <c r="AD187" i="1" s="1"/>
  <c r="L187" i="1" s="1"/>
  <c r="AH149" i="1"/>
  <c r="AI149" i="1" s="1"/>
  <c r="S149" i="1"/>
  <c r="W149" i="1" s="1"/>
  <c r="T149" i="1"/>
  <c r="X149" i="1" s="1"/>
  <c r="U149" i="1"/>
  <c r="Y149" i="1" s="1"/>
  <c r="AC149" i="1"/>
  <c r="AD149" i="1" s="1"/>
  <c r="R143" i="1"/>
  <c r="V143" i="1" s="1"/>
  <c r="I143" i="1" s="1"/>
  <c r="T143" i="1"/>
  <c r="X143" i="1" s="1"/>
  <c r="U143" i="1"/>
  <c r="Y143" i="1" s="1"/>
  <c r="S112" i="1"/>
  <c r="W112" i="1" s="1"/>
  <c r="I112" i="1" s="1"/>
  <c r="U112" i="1"/>
  <c r="Y112" i="1" s="1"/>
  <c r="T112" i="1"/>
  <c r="X112" i="1" s="1"/>
  <c r="T270" i="1"/>
  <c r="X270" i="1" s="1"/>
  <c r="I270" i="1" s="1"/>
  <c r="U268" i="1"/>
  <c r="Y268" i="1" s="1"/>
  <c r="I268" i="1" s="1"/>
  <c r="U266" i="1"/>
  <c r="Y266" i="1" s="1"/>
  <c r="U264" i="1"/>
  <c r="Y264" i="1" s="1"/>
  <c r="U262" i="1"/>
  <c r="Y262" i="1" s="1"/>
  <c r="U260" i="1"/>
  <c r="Y260" i="1" s="1"/>
  <c r="I260" i="1" s="1"/>
  <c r="U258" i="1"/>
  <c r="Y258" i="1" s="1"/>
  <c r="S255" i="1"/>
  <c r="W255" i="1" s="1"/>
  <c r="S236" i="1"/>
  <c r="W236" i="1" s="1"/>
  <c r="AF233" i="1"/>
  <c r="AG233" i="1" s="1"/>
  <c r="K233" i="1" s="1"/>
  <c r="AA232" i="1"/>
  <c r="AB232" i="1" s="1"/>
  <c r="AH229" i="1"/>
  <c r="AI229" i="1" s="1"/>
  <c r="K229" i="1" s="1"/>
  <c r="AH221" i="1"/>
  <c r="AI221" i="1" s="1"/>
  <c r="K221" i="1" s="1"/>
  <c r="AA194" i="1"/>
  <c r="AB194" i="1" s="1"/>
  <c r="L194" i="1" s="1"/>
  <c r="S189" i="1"/>
  <c r="W189" i="1" s="1"/>
  <c r="U179" i="1"/>
  <c r="Y179" i="1" s="1"/>
  <c r="AH168" i="1"/>
  <c r="AI168" i="1" s="1"/>
  <c r="K168" i="1" s="1"/>
  <c r="U161" i="1"/>
  <c r="Y161" i="1" s="1"/>
  <c r="T157" i="1"/>
  <c r="X157" i="1" s="1"/>
  <c r="T153" i="1"/>
  <c r="X153" i="1" s="1"/>
  <c r="I153" i="1" s="1"/>
  <c r="R151" i="1"/>
  <c r="V151" i="1" s="1"/>
  <c r="AH145" i="1"/>
  <c r="AI145" i="1" s="1"/>
  <c r="K145" i="1" s="1"/>
  <c r="U142" i="1"/>
  <c r="Y142" i="1" s="1"/>
  <c r="AA138" i="1"/>
  <c r="AB138" i="1" s="1"/>
  <c r="L138" i="1" s="1"/>
  <c r="R133" i="1"/>
  <c r="V133" i="1" s="1"/>
  <c r="AF133" i="1"/>
  <c r="AG133" i="1" s="1"/>
  <c r="K133" i="1" s="1"/>
  <c r="AH125" i="1"/>
  <c r="AI125" i="1" s="1"/>
  <c r="K125" i="1" s="1"/>
  <c r="U121" i="1"/>
  <c r="Y121" i="1" s="1"/>
  <c r="AF119" i="1"/>
  <c r="AG119" i="1" s="1"/>
  <c r="K119" i="1" s="1"/>
  <c r="T119" i="1"/>
  <c r="X119" i="1" s="1"/>
  <c r="AA119" i="1"/>
  <c r="AB119" i="1" s="1"/>
  <c r="L119" i="1" s="1"/>
  <c r="AH115" i="1"/>
  <c r="AI115" i="1" s="1"/>
  <c r="K115" i="1" s="1"/>
  <c r="R112" i="1"/>
  <c r="V112" i="1" s="1"/>
  <c r="AF105" i="1"/>
  <c r="AG105" i="1" s="1"/>
  <c r="AA105" i="1"/>
  <c r="AB105" i="1" s="1"/>
  <c r="S91" i="1"/>
  <c r="W91" i="1" s="1"/>
  <c r="S75" i="1"/>
  <c r="W75" i="1" s="1"/>
  <c r="AC75" i="1"/>
  <c r="AD75" i="1" s="1"/>
  <c r="L75" i="1" s="1"/>
  <c r="S64" i="1"/>
  <c r="W64" i="1" s="1"/>
  <c r="R27" i="1"/>
  <c r="V27" i="1" s="1"/>
  <c r="I27" i="1" s="1"/>
  <c r="T27" i="1"/>
  <c r="X27" i="1" s="1"/>
  <c r="S7" i="1"/>
  <c r="W7" i="1" s="1"/>
  <c r="AA7" i="1"/>
  <c r="AB7" i="1" s="1"/>
  <c r="AC7" i="1"/>
  <c r="AD7" i="1" s="1"/>
  <c r="L7" i="1" s="1"/>
  <c r="AF7" i="1"/>
  <c r="AG7" i="1" s="1"/>
  <c r="AH7" i="1"/>
  <c r="AI7" i="1" s="1"/>
  <c r="K7" i="1" s="1"/>
  <c r="AH132" i="1"/>
  <c r="AI132" i="1" s="1"/>
  <c r="AF132" i="1"/>
  <c r="AG132" i="1" s="1"/>
  <c r="K132" i="1" s="1"/>
  <c r="T132" i="1"/>
  <c r="X132" i="1" s="1"/>
  <c r="AA131" i="1"/>
  <c r="AB131" i="1" s="1"/>
  <c r="L131" i="1" s="1"/>
  <c r="AF131" i="1"/>
  <c r="AG131" i="1" s="1"/>
  <c r="K131" i="1" s="1"/>
  <c r="AA130" i="1"/>
  <c r="AB130" i="1" s="1"/>
  <c r="AH130" i="1"/>
  <c r="AI130" i="1" s="1"/>
  <c r="K130" i="1" s="1"/>
  <c r="AF125" i="1"/>
  <c r="AG125" i="1" s="1"/>
  <c r="AH118" i="1"/>
  <c r="AI118" i="1" s="1"/>
  <c r="K118" i="1" s="1"/>
  <c r="U102" i="1"/>
  <c r="Y102" i="1" s="1"/>
  <c r="I102" i="1" s="1"/>
  <c r="AA102" i="1"/>
  <c r="AB102" i="1" s="1"/>
  <c r="AH102" i="1"/>
  <c r="AI102" i="1" s="1"/>
  <c r="K102" i="1" s="1"/>
  <c r="R102" i="1"/>
  <c r="V102" i="1" s="1"/>
  <c r="R98" i="1"/>
  <c r="V98" i="1" s="1"/>
  <c r="R88" i="1"/>
  <c r="V88" i="1" s="1"/>
  <c r="U88" i="1"/>
  <c r="Y88" i="1" s="1"/>
  <c r="AC83" i="1"/>
  <c r="AD83" i="1" s="1"/>
  <c r="AF83" i="1"/>
  <c r="AG83" i="1" s="1"/>
  <c r="K83" i="1" s="1"/>
  <c r="AA83" i="1"/>
  <c r="AB83" i="1" s="1"/>
  <c r="L83" i="1" s="1"/>
  <c r="U68" i="1"/>
  <c r="Y68" i="1" s="1"/>
  <c r="I68" i="1" s="1"/>
  <c r="R17" i="1"/>
  <c r="V17" i="1" s="1"/>
  <c r="T17" i="1"/>
  <c r="X17" i="1" s="1"/>
  <c r="T229" i="1"/>
  <c r="X229" i="1" s="1"/>
  <c r="I229" i="1" s="1"/>
  <c r="T214" i="1"/>
  <c r="X214" i="1" s="1"/>
  <c r="I214" i="1" s="1"/>
  <c r="U183" i="1"/>
  <c r="Y183" i="1" s="1"/>
  <c r="T179" i="1"/>
  <c r="X179" i="1" s="1"/>
  <c r="I179" i="1" s="1"/>
  <c r="T165" i="1"/>
  <c r="X165" i="1" s="1"/>
  <c r="R161" i="1"/>
  <c r="V161" i="1" s="1"/>
  <c r="U154" i="1"/>
  <c r="Y154" i="1" s="1"/>
  <c r="I154" i="1" s="1"/>
  <c r="R150" i="1"/>
  <c r="V150" i="1" s="1"/>
  <c r="AC148" i="1"/>
  <c r="AD148" i="1" s="1"/>
  <c r="L148" i="1" s="1"/>
  <c r="S144" i="1"/>
  <c r="W144" i="1" s="1"/>
  <c r="AF140" i="1"/>
  <c r="AG140" i="1" s="1"/>
  <c r="K140" i="1" s="1"/>
  <c r="R135" i="1"/>
  <c r="V135" i="1" s="1"/>
  <c r="AF130" i="1"/>
  <c r="AG130" i="1" s="1"/>
  <c r="AC100" i="1"/>
  <c r="AD100" i="1" s="1"/>
  <c r="L100" i="1" s="1"/>
  <c r="AF100" i="1"/>
  <c r="AG100" i="1" s="1"/>
  <c r="AA100" i="1"/>
  <c r="AB100" i="1" s="1"/>
  <c r="R99" i="1"/>
  <c r="V99" i="1" s="1"/>
  <c r="AC96" i="1"/>
  <c r="AD96" i="1" s="1"/>
  <c r="AH96" i="1"/>
  <c r="AI96" i="1" s="1"/>
  <c r="S88" i="1"/>
  <c r="W88" i="1" s="1"/>
  <c r="S67" i="1"/>
  <c r="W67" i="1" s="1"/>
  <c r="T57" i="1"/>
  <c r="X57" i="1" s="1"/>
  <c r="I57" i="1" s="1"/>
  <c r="AA53" i="1"/>
  <c r="AB53" i="1" s="1"/>
  <c r="L53" i="1" s="1"/>
  <c r="R28" i="1"/>
  <c r="V28" i="1" s="1"/>
  <c r="AA28" i="1"/>
  <c r="AB28" i="1" s="1"/>
  <c r="AC28" i="1"/>
  <c r="AD28" i="1" s="1"/>
  <c r="L28" i="1" s="1"/>
  <c r="S248" i="1"/>
  <c r="W248" i="1" s="1"/>
  <c r="T241" i="1"/>
  <c r="X241" i="1" s="1"/>
  <c r="S228" i="1"/>
  <c r="W228" i="1" s="1"/>
  <c r="I228" i="1" s="1"/>
  <c r="AC221" i="1"/>
  <c r="AD221" i="1" s="1"/>
  <c r="L221" i="1" s="1"/>
  <c r="AH216" i="1"/>
  <c r="AI216" i="1" s="1"/>
  <c r="T195" i="1"/>
  <c r="X195" i="1" s="1"/>
  <c r="I195" i="1" s="1"/>
  <c r="R178" i="1"/>
  <c r="V178" i="1" s="1"/>
  <c r="S156" i="1"/>
  <c r="W156" i="1" s="1"/>
  <c r="AA148" i="1"/>
  <c r="AB148" i="1" s="1"/>
  <c r="T145" i="1"/>
  <c r="X145" i="1" s="1"/>
  <c r="AC140" i="1"/>
  <c r="AD140" i="1" s="1"/>
  <c r="AA132" i="1"/>
  <c r="AB132" i="1" s="1"/>
  <c r="L132" i="1" s="1"/>
  <c r="AH131" i="1"/>
  <c r="AI131" i="1" s="1"/>
  <c r="AC130" i="1"/>
  <c r="AD130" i="1" s="1"/>
  <c r="L130" i="1" s="1"/>
  <c r="U124" i="1"/>
  <c r="Y124" i="1" s="1"/>
  <c r="I124" i="1" s="1"/>
  <c r="AA124" i="1"/>
  <c r="AB124" i="1" s="1"/>
  <c r="AH124" i="1"/>
  <c r="AI124" i="1" s="1"/>
  <c r="K124" i="1" s="1"/>
  <c r="AA110" i="1"/>
  <c r="AB110" i="1" s="1"/>
  <c r="L110" i="1" s="1"/>
  <c r="AC110" i="1"/>
  <c r="AD110" i="1" s="1"/>
  <c r="R110" i="1"/>
  <c r="V110" i="1" s="1"/>
  <c r="I110" i="1" s="1"/>
  <c r="T110" i="1"/>
  <c r="X110" i="1" s="1"/>
  <c r="AF86" i="1"/>
  <c r="AG86" i="1" s="1"/>
  <c r="AH86" i="1"/>
  <c r="AI86" i="1" s="1"/>
  <c r="K86" i="1" s="1"/>
  <c r="T77" i="1"/>
  <c r="X77" i="1" s="1"/>
  <c r="R77" i="1"/>
  <c r="V77" i="1" s="1"/>
  <c r="U250" i="1"/>
  <c r="Y250" i="1" s="1"/>
  <c r="S247" i="1"/>
  <c r="W247" i="1" s="1"/>
  <c r="AA233" i="1"/>
  <c r="AB233" i="1" s="1"/>
  <c r="L233" i="1" s="1"/>
  <c r="AH232" i="1"/>
  <c r="AI232" i="1" s="1"/>
  <c r="K232" i="1" s="1"/>
  <c r="T225" i="1"/>
  <c r="X225" i="1" s="1"/>
  <c r="I225" i="1" s="1"/>
  <c r="AA221" i="1"/>
  <c r="AB221" i="1" s="1"/>
  <c r="T213" i="1"/>
  <c r="X213" i="1" s="1"/>
  <c r="T202" i="1"/>
  <c r="X202" i="1" s="1"/>
  <c r="AC189" i="1"/>
  <c r="AD189" i="1" s="1"/>
  <c r="AC183" i="1"/>
  <c r="AD183" i="1" s="1"/>
  <c r="AH182" i="1"/>
  <c r="AI182" i="1" s="1"/>
  <c r="S181" i="1"/>
  <c r="W181" i="1" s="1"/>
  <c r="AA165" i="1"/>
  <c r="AB165" i="1" s="1"/>
  <c r="L165" i="1" s="1"/>
  <c r="AH161" i="1"/>
  <c r="AI161" i="1" s="1"/>
  <c r="K161" i="1" s="1"/>
  <c r="S157" i="1"/>
  <c r="W157" i="1" s="1"/>
  <c r="AH150" i="1"/>
  <c r="AI150" i="1" s="1"/>
  <c r="K150" i="1" s="1"/>
  <c r="R139" i="1"/>
  <c r="V139" i="1" s="1"/>
  <c r="AC131" i="1"/>
  <c r="AD131" i="1" s="1"/>
  <c r="AH123" i="1"/>
  <c r="AI123" i="1" s="1"/>
  <c r="AC119" i="1"/>
  <c r="AD119" i="1" s="1"/>
  <c r="T106" i="1"/>
  <c r="X106" i="1" s="1"/>
  <c r="I106" i="1" s="1"/>
  <c r="R84" i="1"/>
  <c r="V84" i="1" s="1"/>
  <c r="AA84" i="1"/>
  <c r="AB84" i="1" s="1"/>
  <c r="AH84" i="1"/>
  <c r="AI84" i="1" s="1"/>
  <c r="K84" i="1" s="1"/>
  <c r="AF55" i="1"/>
  <c r="AG55" i="1" s="1"/>
  <c r="AH55" i="1"/>
  <c r="AI55" i="1" s="1"/>
  <c r="K55" i="1" s="1"/>
  <c r="T37" i="1"/>
  <c r="X37" i="1" s="1"/>
  <c r="R37" i="1"/>
  <c r="V37" i="1" s="1"/>
  <c r="T148" i="1"/>
  <c r="X148" i="1" s="1"/>
  <c r="S132" i="1"/>
  <c r="W132" i="1" s="1"/>
  <c r="T130" i="1"/>
  <c r="X130" i="1" s="1"/>
  <c r="I130" i="1" s="1"/>
  <c r="AC118" i="1"/>
  <c r="AD118" i="1" s="1"/>
  <c r="L118" i="1" s="1"/>
  <c r="AF118" i="1"/>
  <c r="AG118" i="1" s="1"/>
  <c r="AF102" i="1"/>
  <c r="AG102" i="1" s="1"/>
  <c r="AC101" i="1"/>
  <c r="AD101" i="1" s="1"/>
  <c r="L101" i="1" s="1"/>
  <c r="AA101" i="1"/>
  <c r="AB101" i="1" s="1"/>
  <c r="AF101" i="1"/>
  <c r="AG101" i="1" s="1"/>
  <c r="T101" i="1"/>
  <c r="X101" i="1" s="1"/>
  <c r="AC82" i="1"/>
  <c r="AD82" i="1" s="1"/>
  <c r="AF82" i="1"/>
  <c r="AG82" i="1" s="1"/>
  <c r="K82" i="1" s="1"/>
  <c r="AF74" i="1"/>
  <c r="AG74" i="1" s="1"/>
  <c r="AA74" i="1"/>
  <c r="AB74" i="1" s="1"/>
  <c r="AC74" i="1"/>
  <c r="AD74" i="1" s="1"/>
  <c r="L74" i="1" s="1"/>
  <c r="T70" i="1"/>
  <c r="X70" i="1" s="1"/>
  <c r="I70" i="1" s="1"/>
  <c r="R70" i="1"/>
  <c r="V70" i="1" s="1"/>
  <c r="S43" i="1"/>
  <c r="W43" i="1" s="1"/>
  <c r="T43" i="1"/>
  <c r="X43" i="1" s="1"/>
  <c r="I43" i="1" s="1"/>
  <c r="R43" i="1"/>
  <c r="V43" i="1" s="1"/>
  <c r="U26" i="1"/>
  <c r="Y26" i="1" s="1"/>
  <c r="S26" i="1"/>
  <c r="W26" i="1" s="1"/>
  <c r="I26" i="1" s="1"/>
  <c r="AF26" i="1"/>
  <c r="AG26" i="1" s="1"/>
  <c r="K26" i="1" s="1"/>
  <c r="AH26" i="1"/>
  <c r="AI26" i="1" s="1"/>
  <c r="S8" i="1"/>
  <c r="W8" i="1" s="1"/>
  <c r="AA8" i="1"/>
  <c r="AB8" i="1" s="1"/>
  <c r="T247" i="1"/>
  <c r="X247" i="1" s="1"/>
  <c r="AC214" i="1"/>
  <c r="AD214" i="1" s="1"/>
  <c r="L214" i="1" s="1"/>
  <c r="T209" i="1"/>
  <c r="X209" i="1" s="1"/>
  <c r="I209" i="1" s="1"/>
  <c r="T201" i="1"/>
  <c r="X201" i="1" s="1"/>
  <c r="I201" i="1" s="1"/>
  <c r="T197" i="1"/>
  <c r="X197" i="1" s="1"/>
  <c r="AF195" i="1"/>
  <c r="AG195" i="1" s="1"/>
  <c r="T183" i="1"/>
  <c r="X183" i="1" s="1"/>
  <c r="U182" i="1"/>
  <c r="Y182" i="1" s="1"/>
  <c r="U178" i="1"/>
  <c r="Y178" i="1" s="1"/>
  <c r="R173" i="1"/>
  <c r="V173" i="1" s="1"/>
  <c r="S165" i="1"/>
  <c r="W165" i="1" s="1"/>
  <c r="S164" i="1"/>
  <c r="W164" i="1" s="1"/>
  <c r="T144" i="1"/>
  <c r="X144" i="1" s="1"/>
  <c r="S140" i="1"/>
  <c r="W140" i="1" s="1"/>
  <c r="R132" i="1"/>
  <c r="V132" i="1" s="1"/>
  <c r="I132" i="1" s="1"/>
  <c r="R131" i="1"/>
  <c r="V131" i="1" s="1"/>
  <c r="I131" i="1" s="1"/>
  <c r="S130" i="1"/>
  <c r="W130" i="1" s="1"/>
  <c r="T128" i="1"/>
  <c r="X128" i="1" s="1"/>
  <c r="U128" i="1"/>
  <c r="Y128" i="1" s="1"/>
  <c r="AF127" i="1"/>
  <c r="AG127" i="1" s="1"/>
  <c r="K127" i="1" s="1"/>
  <c r="AA127" i="1"/>
  <c r="AB127" i="1" s="1"/>
  <c r="L127" i="1" s="1"/>
  <c r="T126" i="1"/>
  <c r="X126" i="1" s="1"/>
  <c r="AA123" i="1"/>
  <c r="AB123" i="1" s="1"/>
  <c r="L123" i="1" s="1"/>
  <c r="AC115" i="1"/>
  <c r="AD115" i="1" s="1"/>
  <c r="L115" i="1" s="1"/>
  <c r="T115" i="1"/>
  <c r="X115" i="1" s="1"/>
  <c r="R111" i="1"/>
  <c r="V111" i="1" s="1"/>
  <c r="S111" i="1"/>
  <c r="W111" i="1" s="1"/>
  <c r="AA111" i="1"/>
  <c r="AB111" i="1" s="1"/>
  <c r="AF111" i="1"/>
  <c r="AG111" i="1" s="1"/>
  <c r="AH111" i="1"/>
  <c r="AI111" i="1" s="1"/>
  <c r="K111" i="1" s="1"/>
  <c r="AC108" i="1"/>
  <c r="AD108" i="1" s="1"/>
  <c r="T108" i="1"/>
  <c r="X108" i="1" s="1"/>
  <c r="AA108" i="1"/>
  <c r="AB108" i="1" s="1"/>
  <c r="L108" i="1" s="1"/>
  <c r="S107" i="1"/>
  <c r="W107" i="1" s="1"/>
  <c r="AC102" i="1"/>
  <c r="AD102" i="1" s="1"/>
  <c r="L102" i="1" s="1"/>
  <c r="AH100" i="1"/>
  <c r="AI100" i="1" s="1"/>
  <c r="K100" i="1" s="1"/>
  <c r="R95" i="1"/>
  <c r="V95" i="1" s="1"/>
  <c r="T92" i="1"/>
  <c r="X92" i="1" s="1"/>
  <c r="U92" i="1"/>
  <c r="Y92" i="1" s="1"/>
  <c r="S92" i="1"/>
  <c r="W92" i="1" s="1"/>
  <c r="AH83" i="1"/>
  <c r="AI83" i="1" s="1"/>
  <c r="R66" i="1"/>
  <c r="V66" i="1" s="1"/>
  <c r="I66" i="1" s="1"/>
  <c r="AC66" i="1"/>
  <c r="AD66" i="1" s="1"/>
  <c r="AH66" i="1"/>
  <c r="AI66" i="1" s="1"/>
  <c r="R64" i="1"/>
  <c r="V64" i="1" s="1"/>
  <c r="I64" i="1" s="1"/>
  <c r="U64" i="1"/>
  <c r="Y64" i="1" s="1"/>
  <c r="T59" i="1"/>
  <c r="X59" i="1" s="1"/>
  <c r="AF97" i="1"/>
  <c r="AG97" i="1" s="1"/>
  <c r="S94" i="1"/>
  <c r="W94" i="1" s="1"/>
  <c r="AH87" i="1"/>
  <c r="AI87" i="1" s="1"/>
  <c r="K87" i="1" s="1"/>
  <c r="AF73" i="1"/>
  <c r="AG73" i="1" s="1"/>
  <c r="K73" i="1" s="1"/>
  <c r="AH72" i="1"/>
  <c r="AI72" i="1" s="1"/>
  <c r="K72" i="1" s="1"/>
  <c r="R72" i="1"/>
  <c r="V72" i="1" s="1"/>
  <c r="R71" i="1"/>
  <c r="V71" i="1" s="1"/>
  <c r="T68" i="1"/>
  <c r="X68" i="1" s="1"/>
  <c r="AH63" i="1"/>
  <c r="AI63" i="1" s="1"/>
  <c r="K63" i="1" s="1"/>
  <c r="AA58" i="1"/>
  <c r="AB58" i="1" s="1"/>
  <c r="AF54" i="1"/>
  <c r="AG54" i="1" s="1"/>
  <c r="AF52" i="1"/>
  <c r="AG52" i="1" s="1"/>
  <c r="AC50" i="1"/>
  <c r="AD50" i="1" s="1"/>
  <c r="L50" i="1" s="1"/>
  <c r="AH48" i="1"/>
  <c r="AI48" i="1" s="1"/>
  <c r="K48" i="1" s="1"/>
  <c r="AH47" i="1"/>
  <c r="AI47" i="1" s="1"/>
  <c r="K47" i="1" s="1"/>
  <c r="U39" i="1"/>
  <c r="Y39" i="1" s="1"/>
  <c r="AA35" i="1"/>
  <c r="AB35" i="1" s="1"/>
  <c r="L35" i="1" s="1"/>
  <c r="AF34" i="1"/>
  <c r="AG34" i="1" s="1"/>
  <c r="AC32" i="1"/>
  <c r="AD32" i="1" s="1"/>
  <c r="U25" i="1"/>
  <c r="Y25" i="1" s="1"/>
  <c r="AH19" i="1"/>
  <c r="AI19" i="1" s="1"/>
  <c r="K19" i="1" s="1"/>
  <c r="S15" i="1"/>
  <c r="W15" i="1" s="1"/>
  <c r="AC9" i="1"/>
  <c r="AD9" i="1" s="1"/>
  <c r="L9" i="1" s="1"/>
  <c r="S5" i="1"/>
  <c r="W5" i="1" s="1"/>
  <c r="S116" i="1"/>
  <c r="W116" i="1" s="1"/>
  <c r="I116" i="1" s="1"/>
  <c r="U111" i="1"/>
  <c r="Y111" i="1" s="1"/>
  <c r="I111" i="1" s="1"/>
  <c r="AH93" i="1"/>
  <c r="AI93" i="1" s="1"/>
  <c r="T82" i="1"/>
  <c r="X82" i="1" s="1"/>
  <c r="AH68" i="1"/>
  <c r="AI68" i="1" s="1"/>
  <c r="K68" i="1" s="1"/>
  <c r="S68" i="1"/>
  <c r="W68" i="1" s="1"/>
  <c r="AA60" i="1"/>
  <c r="AB60" i="1" s="1"/>
  <c r="L60" i="1" s="1"/>
  <c r="R58" i="1"/>
  <c r="V58" i="1" s="1"/>
  <c r="AC52" i="1"/>
  <c r="AD52" i="1" s="1"/>
  <c r="L52" i="1" s="1"/>
  <c r="AF47" i="1"/>
  <c r="AG47" i="1" s="1"/>
  <c r="S34" i="1"/>
  <c r="W34" i="1" s="1"/>
  <c r="AC33" i="1"/>
  <c r="AD33" i="1" s="1"/>
  <c r="AA32" i="1"/>
  <c r="AB32" i="1" s="1"/>
  <c r="L32" i="1" s="1"/>
  <c r="T28" i="1"/>
  <c r="X28" i="1" s="1"/>
  <c r="I28" i="1" s="1"/>
  <c r="R25" i="1"/>
  <c r="V25" i="1" s="1"/>
  <c r="R21" i="1"/>
  <c r="V21" i="1" s="1"/>
  <c r="I21" i="1" s="1"/>
  <c r="U17" i="1"/>
  <c r="Y17" i="1" s="1"/>
  <c r="I17" i="1" s="1"/>
  <c r="AA9" i="1"/>
  <c r="AB9" i="1" s="1"/>
  <c r="S136" i="1"/>
  <c r="W136" i="1" s="1"/>
  <c r="AH112" i="1"/>
  <c r="AI112" i="1" s="1"/>
  <c r="AH104" i="1"/>
  <c r="AI104" i="1" s="1"/>
  <c r="K104" i="1" s="1"/>
  <c r="AF103" i="1"/>
  <c r="AG103" i="1" s="1"/>
  <c r="T102" i="1"/>
  <c r="X102" i="1" s="1"/>
  <c r="AF88" i="1"/>
  <c r="AG88" i="1" s="1"/>
  <c r="AC81" i="1"/>
  <c r="AD81" i="1" s="1"/>
  <c r="U73" i="1"/>
  <c r="Y73" i="1" s="1"/>
  <c r="AC72" i="1"/>
  <c r="AD72" i="1" s="1"/>
  <c r="L72" i="1" s="1"/>
  <c r="R68" i="1"/>
  <c r="V68" i="1" s="1"/>
  <c r="AF64" i="1"/>
  <c r="AG64" i="1" s="1"/>
  <c r="K64" i="1" s="1"/>
  <c r="T60" i="1"/>
  <c r="X60" i="1" s="1"/>
  <c r="T52" i="1"/>
  <c r="X52" i="1" s="1"/>
  <c r="U50" i="1"/>
  <c r="Y50" i="1" s="1"/>
  <c r="U46" i="1"/>
  <c r="Y46" i="1" s="1"/>
  <c r="I46" i="1" s="1"/>
  <c r="U43" i="1"/>
  <c r="Y43" i="1" s="1"/>
  <c r="U35" i="1"/>
  <c r="Y35" i="1" s="1"/>
  <c r="S27" i="1"/>
  <c r="W27" i="1" s="1"/>
  <c r="AH25" i="1"/>
  <c r="AI25" i="1" s="1"/>
  <c r="K25" i="1" s="1"/>
  <c r="S25" i="1"/>
  <c r="W25" i="1" s="1"/>
  <c r="AF11" i="1"/>
  <c r="AG11" i="1" s="1"/>
  <c r="K11" i="1" s="1"/>
  <c r="U9" i="1"/>
  <c r="Y9" i="1" s="1"/>
  <c r="AC5" i="1"/>
  <c r="AD5" i="1" s="1"/>
  <c r="L5" i="1" s="1"/>
  <c r="AC3" i="1"/>
  <c r="AD3" i="1" s="1"/>
  <c r="L3" i="1" s="1"/>
  <c r="R52" i="1"/>
  <c r="V52" i="1" s="1"/>
  <c r="R35" i="1"/>
  <c r="V35" i="1" s="1"/>
  <c r="I35" i="1" s="1"/>
  <c r="R33" i="1"/>
  <c r="V33" i="1" s="1"/>
  <c r="I33" i="1" s="1"/>
  <c r="R13" i="1"/>
  <c r="V13" i="1" s="1"/>
  <c r="U135" i="1"/>
  <c r="Y135" i="1" s="1"/>
  <c r="U106" i="1"/>
  <c r="Y106" i="1" s="1"/>
  <c r="AA68" i="1"/>
  <c r="AB68" i="1" s="1"/>
  <c r="U67" i="1"/>
  <c r="Y67" i="1" s="1"/>
  <c r="I67" i="1" s="1"/>
  <c r="AF60" i="1"/>
  <c r="AG60" i="1" s="1"/>
  <c r="K60" i="1" s="1"/>
  <c r="U59" i="1"/>
  <c r="Y59" i="1" s="1"/>
  <c r="T54" i="1"/>
  <c r="X54" i="1" s="1"/>
  <c r="I54" i="1" s="1"/>
  <c r="T50" i="1"/>
  <c r="X50" i="1" s="1"/>
  <c r="I50" i="1" s="1"/>
  <c r="R48" i="1"/>
  <c r="V48" i="1" s="1"/>
  <c r="T46" i="1"/>
  <c r="X46" i="1" s="1"/>
  <c r="S41" i="1"/>
  <c r="W41" i="1" s="1"/>
  <c r="AF35" i="1"/>
  <c r="AG35" i="1" s="1"/>
  <c r="K35" i="1" s="1"/>
  <c r="AH33" i="1"/>
  <c r="AI33" i="1" s="1"/>
  <c r="AC25" i="1"/>
  <c r="AD25" i="1" s="1"/>
  <c r="L25" i="1" s="1"/>
  <c r="AH9" i="1"/>
  <c r="AI9" i="1" s="1"/>
  <c r="K9" i="1" s="1"/>
  <c r="T5" i="1"/>
  <c r="X5" i="1" s="1"/>
  <c r="T3" i="1"/>
  <c r="X3" i="1" s="1"/>
  <c r="I3" i="1" s="1"/>
  <c r="R73" i="1"/>
  <c r="V73" i="1" s="1"/>
  <c r="I73" i="1" s="1"/>
  <c r="S48" i="1"/>
  <c r="W48" i="1" s="1"/>
  <c r="R20" i="1"/>
  <c r="V20" i="1" s="1"/>
  <c r="U11" i="1"/>
  <c r="Y11" i="1" s="1"/>
  <c r="S4140" i="1"/>
  <c r="W4140" i="1" s="1"/>
  <c r="U4140" i="1"/>
  <c r="Y4140" i="1" s="1"/>
  <c r="T3933" i="1"/>
  <c r="X3933" i="1" s="1"/>
  <c r="I3933" i="1" s="1"/>
  <c r="U3933" i="1"/>
  <c r="Y3933" i="1" s="1"/>
  <c r="R4220" i="1"/>
  <c r="V4220" i="1" s="1"/>
  <c r="AF4218" i="1"/>
  <c r="AG4218" i="1" s="1"/>
  <c r="R4216" i="1"/>
  <c r="V4216" i="1" s="1"/>
  <c r="AF4214" i="1"/>
  <c r="AG4214" i="1" s="1"/>
  <c r="K4214" i="1" s="1"/>
  <c r="R4212" i="1"/>
  <c r="V4212" i="1" s="1"/>
  <c r="AF4210" i="1"/>
  <c r="AG4210" i="1" s="1"/>
  <c r="K4210" i="1" s="1"/>
  <c r="R4208" i="1"/>
  <c r="V4208" i="1" s="1"/>
  <c r="I4208" i="1" s="1"/>
  <c r="AF4206" i="1"/>
  <c r="AG4206" i="1" s="1"/>
  <c r="K4206" i="1" s="1"/>
  <c r="R4204" i="1"/>
  <c r="V4204" i="1" s="1"/>
  <c r="I4204" i="1" s="1"/>
  <c r="AF4202" i="1"/>
  <c r="AG4202" i="1" s="1"/>
  <c r="K4202" i="1" s="1"/>
  <c r="R4200" i="1"/>
  <c r="V4200" i="1" s="1"/>
  <c r="AF4198" i="1"/>
  <c r="AG4198" i="1" s="1"/>
  <c r="R4197" i="1"/>
  <c r="V4197" i="1" s="1"/>
  <c r="U4194" i="1"/>
  <c r="Y4194" i="1" s="1"/>
  <c r="S4193" i="1"/>
  <c r="W4193" i="1" s="1"/>
  <c r="R4192" i="1"/>
  <c r="V4192" i="1" s="1"/>
  <c r="I4192" i="1" s="1"/>
  <c r="T4191" i="1"/>
  <c r="X4191" i="1" s="1"/>
  <c r="I4191" i="1" s="1"/>
  <c r="AH4190" i="1"/>
  <c r="AI4190" i="1" s="1"/>
  <c r="K4190" i="1" s="1"/>
  <c r="AF4186" i="1"/>
  <c r="AG4186" i="1" s="1"/>
  <c r="K4186" i="1" s="1"/>
  <c r="S4186" i="1"/>
  <c r="W4186" i="1" s="1"/>
  <c r="U4185" i="1"/>
  <c r="Y4185" i="1" s="1"/>
  <c r="S4183" i="1"/>
  <c r="W4183" i="1" s="1"/>
  <c r="R4181" i="1"/>
  <c r="V4181" i="1" s="1"/>
  <c r="U4178" i="1"/>
  <c r="Y4178" i="1" s="1"/>
  <c r="S4177" i="1"/>
  <c r="W4177" i="1" s="1"/>
  <c r="I4177" i="1" s="1"/>
  <c r="R4176" i="1"/>
  <c r="V4176" i="1" s="1"/>
  <c r="T4175" i="1"/>
  <c r="X4175" i="1" s="1"/>
  <c r="AH4174" i="1"/>
  <c r="AI4174" i="1" s="1"/>
  <c r="K4174" i="1" s="1"/>
  <c r="AF4170" i="1"/>
  <c r="AG4170" i="1" s="1"/>
  <c r="S4170" i="1"/>
  <c r="W4170" i="1" s="1"/>
  <c r="U4169" i="1"/>
  <c r="Y4169" i="1" s="1"/>
  <c r="S4167" i="1"/>
  <c r="W4167" i="1" s="1"/>
  <c r="R4165" i="1"/>
  <c r="V4165" i="1" s="1"/>
  <c r="U4162" i="1"/>
  <c r="Y4162" i="1" s="1"/>
  <c r="U4159" i="1"/>
  <c r="Y4159" i="1" s="1"/>
  <c r="T4158" i="1"/>
  <c r="X4158" i="1" s="1"/>
  <c r="T4157" i="1"/>
  <c r="X4157" i="1" s="1"/>
  <c r="U4153" i="1"/>
  <c r="Y4153" i="1" s="1"/>
  <c r="S4152" i="1"/>
  <c r="W4152" i="1" s="1"/>
  <c r="U4152" i="1"/>
  <c r="Y4152" i="1" s="1"/>
  <c r="R4145" i="1"/>
  <c r="V4145" i="1" s="1"/>
  <c r="AF4144" i="1"/>
  <c r="AG4144" i="1" s="1"/>
  <c r="AH4136" i="1"/>
  <c r="AI4136" i="1" s="1"/>
  <c r="T4136" i="1"/>
  <c r="X4136" i="1" s="1"/>
  <c r="R4135" i="1"/>
  <c r="V4135" i="1" s="1"/>
  <c r="R4134" i="1"/>
  <c r="V4134" i="1" s="1"/>
  <c r="S4131" i="1"/>
  <c r="W4131" i="1" s="1"/>
  <c r="U4130" i="1"/>
  <c r="Y4130" i="1" s="1"/>
  <c r="U4127" i="1"/>
  <c r="Y4127" i="1" s="1"/>
  <c r="T4126" i="1"/>
  <c r="X4126" i="1" s="1"/>
  <c r="T4125" i="1"/>
  <c r="X4125" i="1" s="1"/>
  <c r="U4121" i="1"/>
  <c r="Y4121" i="1" s="1"/>
  <c r="S4120" i="1"/>
  <c r="W4120" i="1" s="1"/>
  <c r="U4120" i="1"/>
  <c r="Y4120" i="1" s="1"/>
  <c r="AF4112" i="1"/>
  <c r="AG4112" i="1" s="1"/>
  <c r="K4112" i="1" s="1"/>
  <c r="S4109" i="1"/>
  <c r="W4109" i="1" s="1"/>
  <c r="I4109" i="1" s="1"/>
  <c r="AH4104" i="1"/>
  <c r="AI4104" i="1" s="1"/>
  <c r="K4104" i="1" s="1"/>
  <c r="T4104" i="1"/>
  <c r="X4104" i="1" s="1"/>
  <c r="I4104" i="1" s="1"/>
  <c r="R4103" i="1"/>
  <c r="V4103" i="1" s="1"/>
  <c r="I4103" i="1" s="1"/>
  <c r="R4102" i="1"/>
  <c r="V4102" i="1" s="1"/>
  <c r="I4102" i="1" s="1"/>
  <c r="U4098" i="1"/>
  <c r="Y4098" i="1" s="1"/>
  <c r="U4095" i="1"/>
  <c r="Y4095" i="1" s="1"/>
  <c r="T4094" i="1"/>
  <c r="X4094" i="1" s="1"/>
  <c r="I4094" i="1" s="1"/>
  <c r="U4089" i="1"/>
  <c r="Y4089" i="1" s="1"/>
  <c r="I4089" i="1" s="1"/>
  <c r="S4088" i="1"/>
  <c r="W4088" i="1" s="1"/>
  <c r="U4088" i="1"/>
  <c r="Y4088" i="1" s="1"/>
  <c r="AF4080" i="1"/>
  <c r="AG4080" i="1" s="1"/>
  <c r="K4080" i="1" s="1"/>
  <c r="AH4072" i="1"/>
  <c r="AI4072" i="1" s="1"/>
  <c r="K4072" i="1" s="1"/>
  <c r="T4072" i="1"/>
  <c r="X4072" i="1" s="1"/>
  <c r="R4071" i="1"/>
  <c r="V4071" i="1" s="1"/>
  <c r="R4070" i="1"/>
  <c r="V4070" i="1" s="1"/>
  <c r="S4067" i="1"/>
  <c r="W4067" i="1" s="1"/>
  <c r="U4066" i="1"/>
  <c r="Y4066" i="1" s="1"/>
  <c r="U4063" i="1"/>
  <c r="Y4063" i="1" s="1"/>
  <c r="T4062" i="1"/>
  <c r="X4062" i="1" s="1"/>
  <c r="U4057" i="1"/>
  <c r="Y4057" i="1" s="1"/>
  <c r="S4056" i="1"/>
  <c r="W4056" i="1" s="1"/>
  <c r="U4056" i="1"/>
  <c r="Y4056" i="1" s="1"/>
  <c r="R4049" i="1"/>
  <c r="V4049" i="1" s="1"/>
  <c r="I4049" i="1" s="1"/>
  <c r="AF4048" i="1"/>
  <c r="AG4048" i="1" s="1"/>
  <c r="S4045" i="1"/>
  <c r="W4045" i="1" s="1"/>
  <c r="AH4040" i="1"/>
  <c r="AI4040" i="1" s="1"/>
  <c r="K4040" i="1" s="1"/>
  <c r="T4040" i="1"/>
  <c r="X4040" i="1" s="1"/>
  <c r="R4039" i="1"/>
  <c r="V4039" i="1" s="1"/>
  <c r="I4039" i="1" s="1"/>
  <c r="R4038" i="1"/>
  <c r="V4038" i="1" s="1"/>
  <c r="S4035" i="1"/>
  <c r="W4035" i="1" s="1"/>
  <c r="U4034" i="1"/>
  <c r="Y4034" i="1" s="1"/>
  <c r="U4031" i="1"/>
  <c r="Y4031" i="1" s="1"/>
  <c r="T4030" i="1"/>
  <c r="X4030" i="1" s="1"/>
  <c r="U4025" i="1"/>
  <c r="Y4025" i="1" s="1"/>
  <c r="S4024" i="1"/>
  <c r="W4024" i="1" s="1"/>
  <c r="U4024" i="1"/>
  <c r="Y4024" i="1" s="1"/>
  <c r="I4024" i="1" s="1"/>
  <c r="R4017" i="1"/>
  <c r="V4017" i="1" s="1"/>
  <c r="AF4016" i="1"/>
  <c r="AG4016" i="1" s="1"/>
  <c r="S4013" i="1"/>
  <c r="W4013" i="1" s="1"/>
  <c r="AH4008" i="1"/>
  <c r="AI4008" i="1" s="1"/>
  <c r="K4008" i="1" s="1"/>
  <c r="T4008" i="1"/>
  <c r="X4008" i="1" s="1"/>
  <c r="R4007" i="1"/>
  <c r="V4007" i="1" s="1"/>
  <c r="R4006" i="1"/>
  <c r="V4006" i="1" s="1"/>
  <c r="S4003" i="1"/>
  <c r="W4003" i="1" s="1"/>
  <c r="U4002" i="1"/>
  <c r="Y4002" i="1" s="1"/>
  <c r="U3999" i="1"/>
  <c r="Y3999" i="1" s="1"/>
  <c r="T3998" i="1"/>
  <c r="X3998" i="1" s="1"/>
  <c r="I3998" i="1" s="1"/>
  <c r="U3993" i="1"/>
  <c r="Y3993" i="1" s="1"/>
  <c r="S3992" i="1"/>
  <c r="W3992" i="1" s="1"/>
  <c r="I3992" i="1" s="1"/>
  <c r="U3992" i="1"/>
  <c r="Y3992" i="1" s="1"/>
  <c r="R3985" i="1"/>
  <c r="V3985" i="1" s="1"/>
  <c r="AF3984" i="1"/>
  <c r="AG3984" i="1" s="1"/>
  <c r="S3981" i="1"/>
  <c r="W3981" i="1" s="1"/>
  <c r="AH3976" i="1"/>
  <c r="AI3976" i="1" s="1"/>
  <c r="K3976" i="1" s="1"/>
  <c r="T3976" i="1"/>
  <c r="X3976" i="1" s="1"/>
  <c r="I3976" i="1" s="1"/>
  <c r="R3975" i="1"/>
  <c r="V3975" i="1" s="1"/>
  <c r="R3974" i="1"/>
  <c r="V3974" i="1" s="1"/>
  <c r="I3974" i="1" s="1"/>
  <c r="U3970" i="1"/>
  <c r="Y3970" i="1" s="1"/>
  <c r="U3967" i="1"/>
  <c r="Y3967" i="1" s="1"/>
  <c r="T3966" i="1"/>
  <c r="X3966" i="1" s="1"/>
  <c r="R3963" i="1"/>
  <c r="V3963" i="1" s="1"/>
  <c r="S3963" i="1"/>
  <c r="W3963" i="1" s="1"/>
  <c r="S3956" i="1"/>
  <c r="W3956" i="1" s="1"/>
  <c r="T3956" i="1"/>
  <c r="X3956" i="1" s="1"/>
  <c r="AC3956" i="1"/>
  <c r="AD3956" i="1" s="1"/>
  <c r="L3956" i="1" s="1"/>
  <c r="U3956" i="1"/>
  <c r="Y3956" i="1" s="1"/>
  <c r="I3956" i="1" s="1"/>
  <c r="S3949" i="1"/>
  <c r="W3949" i="1" s="1"/>
  <c r="R3947" i="1"/>
  <c r="V3947" i="1" s="1"/>
  <c r="S3947" i="1"/>
  <c r="W3947" i="1" s="1"/>
  <c r="S3940" i="1"/>
  <c r="W3940" i="1" s="1"/>
  <c r="T3940" i="1"/>
  <c r="X3940" i="1" s="1"/>
  <c r="AC3940" i="1"/>
  <c r="AD3940" i="1" s="1"/>
  <c r="U3940" i="1"/>
  <c r="Y3940" i="1" s="1"/>
  <c r="T3937" i="1"/>
  <c r="X3937" i="1" s="1"/>
  <c r="U3937" i="1"/>
  <c r="Y3937" i="1" s="1"/>
  <c r="S3933" i="1"/>
  <c r="W3933" i="1" s="1"/>
  <c r="R3928" i="1"/>
  <c r="V3928" i="1" s="1"/>
  <c r="AA3928" i="1"/>
  <c r="AB3928" i="1" s="1"/>
  <c r="S3928" i="1"/>
  <c r="W3928" i="1" s="1"/>
  <c r="T3928" i="1"/>
  <c r="X3928" i="1" s="1"/>
  <c r="I3928" i="1" s="1"/>
  <c r="AC3928" i="1"/>
  <c r="AD3928" i="1" s="1"/>
  <c r="L3928" i="1" s="1"/>
  <c r="U3928" i="1"/>
  <c r="Y3928" i="1" s="1"/>
  <c r="T3905" i="1"/>
  <c r="X3905" i="1" s="1"/>
  <c r="U3905" i="1"/>
  <c r="Y3905" i="1" s="1"/>
  <c r="S3901" i="1"/>
  <c r="W3901" i="1" s="1"/>
  <c r="R3896" i="1"/>
  <c r="V3896" i="1" s="1"/>
  <c r="AA3896" i="1"/>
  <c r="AB3896" i="1" s="1"/>
  <c r="S3896" i="1"/>
  <c r="W3896" i="1" s="1"/>
  <c r="T3896" i="1"/>
  <c r="X3896" i="1" s="1"/>
  <c r="I3896" i="1" s="1"/>
  <c r="AC3896" i="1"/>
  <c r="AD3896" i="1" s="1"/>
  <c r="L3896" i="1" s="1"/>
  <c r="U3896" i="1"/>
  <c r="Y3896" i="1" s="1"/>
  <c r="S3881" i="1"/>
  <c r="W3881" i="1" s="1"/>
  <c r="R3864" i="1"/>
  <c r="V3864" i="1" s="1"/>
  <c r="R3848" i="1"/>
  <c r="V3848" i="1" s="1"/>
  <c r="I3848" i="1" s="1"/>
  <c r="R3832" i="1"/>
  <c r="V3832" i="1" s="1"/>
  <c r="R3816" i="1"/>
  <c r="V3816" i="1" s="1"/>
  <c r="R3800" i="1"/>
  <c r="V3800" i="1" s="1"/>
  <c r="R3784" i="1"/>
  <c r="V3784" i="1" s="1"/>
  <c r="R3768" i="1"/>
  <c r="V3768" i="1" s="1"/>
  <c r="R3752" i="1"/>
  <c r="V3752" i="1" s="1"/>
  <c r="R3736" i="1"/>
  <c r="V3736" i="1" s="1"/>
  <c r="R3720" i="1"/>
  <c r="V3720" i="1" s="1"/>
  <c r="R3704" i="1"/>
  <c r="V3704" i="1" s="1"/>
  <c r="R3688" i="1"/>
  <c r="V3688" i="1" s="1"/>
  <c r="R3672" i="1"/>
  <c r="V3672" i="1" s="1"/>
  <c r="I3672" i="1" s="1"/>
  <c r="R3656" i="1"/>
  <c r="V3656" i="1" s="1"/>
  <c r="I3656" i="1" s="1"/>
  <c r="AH3614" i="1"/>
  <c r="AI3614" i="1" s="1"/>
  <c r="K3614" i="1" s="1"/>
  <c r="R3614" i="1"/>
  <c r="V3614" i="1" s="1"/>
  <c r="AA3614" i="1"/>
  <c r="AB3614" i="1" s="1"/>
  <c r="T3614" i="1"/>
  <c r="X3614" i="1" s="1"/>
  <c r="AC3614" i="1"/>
  <c r="AD3614" i="1" s="1"/>
  <c r="L3614" i="1" s="1"/>
  <c r="U3614" i="1"/>
  <c r="Y3614" i="1" s="1"/>
  <c r="I3614" i="1" s="1"/>
  <c r="AF3614" i="1"/>
  <c r="AG3614" i="1" s="1"/>
  <c r="S3614" i="1"/>
  <c r="W3614" i="1" s="1"/>
  <c r="AH3514" i="1"/>
  <c r="AI3514" i="1" s="1"/>
  <c r="K3514" i="1" s="1"/>
  <c r="R3514" i="1"/>
  <c r="V3514" i="1" s="1"/>
  <c r="AA3514" i="1"/>
  <c r="AB3514" i="1" s="1"/>
  <c r="S3514" i="1"/>
  <c r="W3514" i="1" s="1"/>
  <c r="T3514" i="1"/>
  <c r="X3514" i="1" s="1"/>
  <c r="I3514" i="1" s="1"/>
  <c r="AC3514" i="1"/>
  <c r="AD3514" i="1" s="1"/>
  <c r="L3514" i="1" s="1"/>
  <c r="U3514" i="1"/>
  <c r="Y3514" i="1" s="1"/>
  <c r="AF3514" i="1"/>
  <c r="AG3514" i="1" s="1"/>
  <c r="AH3498" i="1"/>
  <c r="AI3498" i="1" s="1"/>
  <c r="R3498" i="1"/>
  <c r="V3498" i="1" s="1"/>
  <c r="I3498" i="1" s="1"/>
  <c r="AA3498" i="1"/>
  <c r="AB3498" i="1" s="1"/>
  <c r="L3498" i="1" s="1"/>
  <c r="S3498" i="1"/>
  <c r="W3498" i="1" s="1"/>
  <c r="T3498" i="1"/>
  <c r="X3498" i="1" s="1"/>
  <c r="AC3498" i="1"/>
  <c r="AD3498" i="1" s="1"/>
  <c r="U3498" i="1"/>
  <c r="Y3498" i="1" s="1"/>
  <c r="AF3498" i="1"/>
  <c r="AG3498" i="1" s="1"/>
  <c r="K3498" i="1" s="1"/>
  <c r="R3924" i="1"/>
  <c r="V3924" i="1" s="1"/>
  <c r="AA3924" i="1"/>
  <c r="AB3924" i="1" s="1"/>
  <c r="S3924" i="1"/>
  <c r="W3924" i="1" s="1"/>
  <c r="T3924" i="1"/>
  <c r="X3924" i="1" s="1"/>
  <c r="I3924" i="1" s="1"/>
  <c r="AC3924" i="1"/>
  <c r="AD3924" i="1" s="1"/>
  <c r="L3924" i="1" s="1"/>
  <c r="U3924" i="1"/>
  <c r="Y3924" i="1" s="1"/>
  <c r="U4218" i="1"/>
  <c r="Y4218" i="1" s="1"/>
  <c r="U4214" i="1"/>
  <c r="Y4214" i="1" s="1"/>
  <c r="U4210" i="1"/>
  <c r="Y4210" i="1" s="1"/>
  <c r="U4206" i="1"/>
  <c r="Y4206" i="1" s="1"/>
  <c r="U4202" i="1"/>
  <c r="Y4202" i="1" s="1"/>
  <c r="U4198" i="1"/>
  <c r="Y4198" i="1" s="1"/>
  <c r="I4198" i="1" s="1"/>
  <c r="AF4196" i="1"/>
  <c r="AG4196" i="1" s="1"/>
  <c r="K4196" i="1" s="1"/>
  <c r="U4195" i="1"/>
  <c r="Y4195" i="1" s="1"/>
  <c r="T4190" i="1"/>
  <c r="X4190" i="1" s="1"/>
  <c r="I4190" i="1" s="1"/>
  <c r="U4188" i="1"/>
  <c r="Y4188" i="1" s="1"/>
  <c r="AC4186" i="1"/>
  <c r="AD4186" i="1" s="1"/>
  <c r="R4186" i="1"/>
  <c r="V4186" i="1" s="1"/>
  <c r="I4186" i="1" s="1"/>
  <c r="T4185" i="1"/>
  <c r="X4185" i="1" s="1"/>
  <c r="AH4184" i="1"/>
  <c r="AI4184" i="1" s="1"/>
  <c r="AA4182" i="1"/>
  <c r="AB4182" i="1" s="1"/>
  <c r="AF4180" i="1"/>
  <c r="AG4180" i="1" s="1"/>
  <c r="U4179" i="1"/>
  <c r="Y4179" i="1" s="1"/>
  <c r="T4174" i="1"/>
  <c r="X4174" i="1" s="1"/>
  <c r="I4174" i="1" s="1"/>
  <c r="U4172" i="1"/>
  <c r="Y4172" i="1" s="1"/>
  <c r="S4171" i="1"/>
  <c r="W4171" i="1" s="1"/>
  <c r="AC4170" i="1"/>
  <c r="AD4170" i="1" s="1"/>
  <c r="L4170" i="1" s="1"/>
  <c r="R4170" i="1"/>
  <c r="V4170" i="1" s="1"/>
  <c r="AH4168" i="1"/>
  <c r="AI4168" i="1" s="1"/>
  <c r="AA4166" i="1"/>
  <c r="AB4166" i="1" s="1"/>
  <c r="AF4164" i="1"/>
  <c r="AG4164" i="1" s="1"/>
  <c r="K4164" i="1" s="1"/>
  <c r="U4163" i="1"/>
  <c r="Y4163" i="1" s="1"/>
  <c r="S4153" i="1"/>
  <c r="W4153" i="1" s="1"/>
  <c r="AH4148" i="1"/>
  <c r="AI4148" i="1" s="1"/>
  <c r="K4148" i="1" s="1"/>
  <c r="T4148" i="1"/>
  <c r="X4148" i="1" s="1"/>
  <c r="I4148" i="1" s="1"/>
  <c r="S4143" i="1"/>
  <c r="W4143" i="1" s="1"/>
  <c r="U4142" i="1"/>
  <c r="Y4142" i="1" s="1"/>
  <c r="U4139" i="1"/>
  <c r="Y4139" i="1" s="1"/>
  <c r="T4138" i="1"/>
  <c r="X4138" i="1" s="1"/>
  <c r="R4136" i="1"/>
  <c r="V4136" i="1" s="1"/>
  <c r="I4136" i="1" s="1"/>
  <c r="S4133" i="1"/>
  <c r="W4133" i="1" s="1"/>
  <c r="U4133" i="1"/>
  <c r="Y4133" i="1" s="1"/>
  <c r="S4132" i="1"/>
  <c r="W4132" i="1" s="1"/>
  <c r="U4132" i="1"/>
  <c r="Y4132" i="1" s="1"/>
  <c r="I4132" i="1" s="1"/>
  <c r="S4121" i="1"/>
  <c r="W4121" i="1" s="1"/>
  <c r="I4121" i="1" s="1"/>
  <c r="AH4116" i="1"/>
  <c r="AI4116" i="1" s="1"/>
  <c r="K4116" i="1" s="1"/>
  <c r="T4116" i="1"/>
  <c r="X4116" i="1" s="1"/>
  <c r="I4116" i="1" s="1"/>
  <c r="S4111" i="1"/>
  <c r="W4111" i="1" s="1"/>
  <c r="U4110" i="1"/>
  <c r="Y4110" i="1" s="1"/>
  <c r="U4107" i="1"/>
  <c r="Y4107" i="1" s="1"/>
  <c r="T4106" i="1"/>
  <c r="X4106" i="1" s="1"/>
  <c r="T4105" i="1"/>
  <c r="X4105" i="1" s="1"/>
  <c r="R4104" i="1"/>
  <c r="V4104" i="1" s="1"/>
  <c r="U4101" i="1"/>
  <c r="Y4101" i="1" s="1"/>
  <c r="S4100" i="1"/>
  <c r="W4100" i="1" s="1"/>
  <c r="I4100" i="1" s="1"/>
  <c r="U4100" i="1"/>
  <c r="Y4100" i="1" s="1"/>
  <c r="S4089" i="1"/>
  <c r="W4089" i="1" s="1"/>
  <c r="AH4084" i="1"/>
  <c r="AI4084" i="1" s="1"/>
  <c r="K4084" i="1" s="1"/>
  <c r="T4084" i="1"/>
  <c r="X4084" i="1" s="1"/>
  <c r="I4084" i="1" s="1"/>
  <c r="S4079" i="1"/>
  <c r="W4079" i="1" s="1"/>
  <c r="U4078" i="1"/>
  <c r="Y4078" i="1" s="1"/>
  <c r="U4075" i="1"/>
  <c r="Y4075" i="1" s="1"/>
  <c r="T4074" i="1"/>
  <c r="X4074" i="1" s="1"/>
  <c r="T4073" i="1"/>
  <c r="X4073" i="1" s="1"/>
  <c r="R4072" i="1"/>
  <c r="V4072" i="1" s="1"/>
  <c r="U4069" i="1"/>
  <c r="Y4069" i="1" s="1"/>
  <c r="S4068" i="1"/>
  <c r="W4068" i="1" s="1"/>
  <c r="U4068" i="1"/>
  <c r="Y4068" i="1" s="1"/>
  <c r="I4068" i="1" s="1"/>
  <c r="T4063" i="1"/>
  <c r="X4063" i="1" s="1"/>
  <c r="I4063" i="1" s="1"/>
  <c r="S4057" i="1"/>
  <c r="W4057" i="1" s="1"/>
  <c r="AH4052" i="1"/>
  <c r="AI4052" i="1" s="1"/>
  <c r="K4052" i="1" s="1"/>
  <c r="T4052" i="1"/>
  <c r="X4052" i="1" s="1"/>
  <c r="I4052" i="1" s="1"/>
  <c r="R4051" i="1"/>
  <c r="V4051" i="1" s="1"/>
  <c r="I4051" i="1" s="1"/>
  <c r="U4046" i="1"/>
  <c r="Y4046" i="1" s="1"/>
  <c r="I4046" i="1" s="1"/>
  <c r="U4043" i="1"/>
  <c r="Y4043" i="1" s="1"/>
  <c r="T4042" i="1"/>
  <c r="X4042" i="1" s="1"/>
  <c r="T4041" i="1"/>
  <c r="X4041" i="1" s="1"/>
  <c r="R4040" i="1"/>
  <c r="V4040" i="1" s="1"/>
  <c r="U4037" i="1"/>
  <c r="Y4037" i="1" s="1"/>
  <c r="S4036" i="1"/>
  <c r="W4036" i="1" s="1"/>
  <c r="U4036" i="1"/>
  <c r="Y4036" i="1" s="1"/>
  <c r="S4025" i="1"/>
  <c r="W4025" i="1" s="1"/>
  <c r="I4025" i="1" s="1"/>
  <c r="AH4020" i="1"/>
  <c r="AI4020" i="1" s="1"/>
  <c r="K4020" i="1" s="1"/>
  <c r="T4020" i="1"/>
  <c r="X4020" i="1" s="1"/>
  <c r="I4020" i="1" s="1"/>
  <c r="R4019" i="1"/>
  <c r="V4019" i="1" s="1"/>
  <c r="U4014" i="1"/>
  <c r="Y4014" i="1" s="1"/>
  <c r="U4011" i="1"/>
  <c r="Y4011" i="1" s="1"/>
  <c r="T4010" i="1"/>
  <c r="X4010" i="1" s="1"/>
  <c r="T4009" i="1"/>
  <c r="X4009" i="1" s="1"/>
  <c r="R4008" i="1"/>
  <c r="V4008" i="1" s="1"/>
  <c r="U4005" i="1"/>
  <c r="Y4005" i="1" s="1"/>
  <c r="S4004" i="1"/>
  <c r="W4004" i="1" s="1"/>
  <c r="U4004" i="1"/>
  <c r="Y4004" i="1" s="1"/>
  <c r="S3993" i="1"/>
  <c r="W3993" i="1" s="1"/>
  <c r="AH3988" i="1"/>
  <c r="AI3988" i="1" s="1"/>
  <c r="K3988" i="1" s="1"/>
  <c r="T3988" i="1"/>
  <c r="X3988" i="1" s="1"/>
  <c r="I3988" i="1" s="1"/>
  <c r="U3982" i="1"/>
  <c r="Y3982" i="1" s="1"/>
  <c r="U3979" i="1"/>
  <c r="Y3979" i="1" s="1"/>
  <c r="T3978" i="1"/>
  <c r="X3978" i="1" s="1"/>
  <c r="T3977" i="1"/>
  <c r="X3977" i="1" s="1"/>
  <c r="R3976" i="1"/>
  <c r="V3976" i="1" s="1"/>
  <c r="U3973" i="1"/>
  <c r="Y3973" i="1" s="1"/>
  <c r="S3972" i="1"/>
  <c r="W3972" i="1" s="1"/>
  <c r="U3972" i="1"/>
  <c r="Y3972" i="1" s="1"/>
  <c r="T3967" i="1"/>
  <c r="X3967" i="1" s="1"/>
  <c r="AA3956" i="1"/>
  <c r="AB3956" i="1" s="1"/>
  <c r="U3953" i="1"/>
  <c r="Y3953" i="1" s="1"/>
  <c r="AA3940" i="1"/>
  <c r="AB3940" i="1" s="1"/>
  <c r="L3940" i="1" s="1"/>
  <c r="S3937" i="1"/>
  <c r="W3937" i="1" s="1"/>
  <c r="R3932" i="1"/>
  <c r="V3932" i="1" s="1"/>
  <c r="I3932" i="1" s="1"/>
  <c r="AA3932" i="1"/>
  <c r="AB3932" i="1" s="1"/>
  <c r="L3932" i="1" s="1"/>
  <c r="S3932" i="1"/>
  <c r="W3932" i="1" s="1"/>
  <c r="T3932" i="1"/>
  <c r="X3932" i="1" s="1"/>
  <c r="AC3932" i="1"/>
  <c r="AD3932" i="1" s="1"/>
  <c r="U3932" i="1"/>
  <c r="Y3932" i="1" s="1"/>
  <c r="AF3924" i="1"/>
  <c r="AG3924" i="1" s="1"/>
  <c r="T3909" i="1"/>
  <c r="X3909" i="1" s="1"/>
  <c r="U3909" i="1"/>
  <c r="Y3909" i="1" s="1"/>
  <c r="S3905" i="1"/>
  <c r="W3905" i="1" s="1"/>
  <c r="R3900" i="1"/>
  <c r="V3900" i="1" s="1"/>
  <c r="AA3900" i="1"/>
  <c r="AB3900" i="1" s="1"/>
  <c r="S3900" i="1"/>
  <c r="W3900" i="1" s="1"/>
  <c r="T3900" i="1"/>
  <c r="X3900" i="1" s="1"/>
  <c r="I3900" i="1" s="1"/>
  <c r="AC3900" i="1"/>
  <c r="AD3900" i="1" s="1"/>
  <c r="L3900" i="1" s="1"/>
  <c r="U3900" i="1"/>
  <c r="Y3900" i="1" s="1"/>
  <c r="AH3562" i="1"/>
  <c r="AI3562" i="1" s="1"/>
  <c r="R3562" i="1"/>
  <c r="V3562" i="1" s="1"/>
  <c r="I3562" i="1" s="1"/>
  <c r="AA3562" i="1"/>
  <c r="AB3562" i="1" s="1"/>
  <c r="L3562" i="1" s="1"/>
  <c r="S3562" i="1"/>
  <c r="W3562" i="1" s="1"/>
  <c r="T3562" i="1"/>
  <c r="X3562" i="1" s="1"/>
  <c r="AC3562" i="1"/>
  <c r="AD3562" i="1" s="1"/>
  <c r="U3562" i="1"/>
  <c r="Y3562" i="1" s="1"/>
  <c r="AF3562" i="1"/>
  <c r="AG3562" i="1" s="1"/>
  <c r="K3562" i="1" s="1"/>
  <c r="S4108" i="1"/>
  <c r="W4108" i="1" s="1"/>
  <c r="U4108" i="1"/>
  <c r="Y4108" i="1" s="1"/>
  <c r="I4108" i="1" s="1"/>
  <c r="S4077" i="1"/>
  <c r="W4077" i="1" s="1"/>
  <c r="U4077" i="1"/>
  <c r="Y4077" i="1" s="1"/>
  <c r="T3901" i="1"/>
  <c r="X3901" i="1" s="1"/>
  <c r="I3901" i="1" s="1"/>
  <c r="U3901" i="1"/>
  <c r="Y3901" i="1" s="1"/>
  <c r="AH3482" i="1"/>
  <c r="AI3482" i="1" s="1"/>
  <c r="K3482" i="1" s="1"/>
  <c r="R3482" i="1"/>
  <c r="V3482" i="1" s="1"/>
  <c r="AA3482" i="1"/>
  <c r="AB3482" i="1" s="1"/>
  <c r="S3482" i="1"/>
  <c r="W3482" i="1" s="1"/>
  <c r="T3482" i="1"/>
  <c r="X3482" i="1" s="1"/>
  <c r="I3482" i="1" s="1"/>
  <c r="AC3482" i="1"/>
  <c r="AD3482" i="1" s="1"/>
  <c r="L3482" i="1" s="1"/>
  <c r="U3482" i="1"/>
  <c r="Y3482" i="1" s="1"/>
  <c r="AF3482" i="1"/>
  <c r="AG3482" i="1" s="1"/>
  <c r="AC4218" i="1"/>
  <c r="AD4218" i="1" s="1"/>
  <c r="L4218" i="1" s="1"/>
  <c r="T4218" i="1"/>
  <c r="X4218" i="1" s="1"/>
  <c r="I4218" i="1" s="1"/>
  <c r="AC4214" i="1"/>
  <c r="AD4214" i="1" s="1"/>
  <c r="T4214" i="1"/>
  <c r="X4214" i="1" s="1"/>
  <c r="AC4210" i="1"/>
  <c r="AD4210" i="1" s="1"/>
  <c r="T4210" i="1"/>
  <c r="X4210" i="1" s="1"/>
  <c r="AC4206" i="1"/>
  <c r="AD4206" i="1" s="1"/>
  <c r="T4206" i="1"/>
  <c r="X4206" i="1" s="1"/>
  <c r="AC4202" i="1"/>
  <c r="AD4202" i="1" s="1"/>
  <c r="T4202" i="1"/>
  <c r="X4202" i="1" s="1"/>
  <c r="AC4198" i="1"/>
  <c r="AD4198" i="1" s="1"/>
  <c r="L4198" i="1" s="1"/>
  <c r="T4198" i="1"/>
  <c r="X4198" i="1" s="1"/>
  <c r="T4184" i="1"/>
  <c r="X4184" i="1" s="1"/>
  <c r="T4168" i="1"/>
  <c r="X4168" i="1" s="1"/>
  <c r="S4144" i="1"/>
  <c r="W4144" i="1" s="1"/>
  <c r="U4144" i="1"/>
  <c r="Y4144" i="1" s="1"/>
  <c r="S4113" i="1"/>
  <c r="W4113" i="1" s="1"/>
  <c r="U4113" i="1"/>
  <c r="Y4113" i="1" s="1"/>
  <c r="S4112" i="1"/>
  <c r="W4112" i="1" s="1"/>
  <c r="U4112" i="1"/>
  <c r="Y4112" i="1" s="1"/>
  <c r="S4081" i="1"/>
  <c r="W4081" i="1" s="1"/>
  <c r="U4081" i="1"/>
  <c r="Y4081" i="1" s="1"/>
  <c r="S4080" i="1"/>
  <c r="W4080" i="1" s="1"/>
  <c r="U4080" i="1"/>
  <c r="Y4080" i="1" s="1"/>
  <c r="S4048" i="1"/>
  <c r="W4048" i="1" s="1"/>
  <c r="U4048" i="1"/>
  <c r="Y4048" i="1" s="1"/>
  <c r="S4016" i="1"/>
  <c r="W4016" i="1" s="1"/>
  <c r="U4016" i="1"/>
  <c r="Y4016" i="1" s="1"/>
  <c r="S3984" i="1"/>
  <c r="W3984" i="1" s="1"/>
  <c r="U3984" i="1"/>
  <c r="Y3984" i="1" s="1"/>
  <c r="I3984" i="1" s="1"/>
  <c r="S3960" i="1"/>
  <c r="W3960" i="1" s="1"/>
  <c r="T3960" i="1"/>
  <c r="X3960" i="1" s="1"/>
  <c r="I3960" i="1" s="1"/>
  <c r="AC3960" i="1"/>
  <c r="AD3960" i="1" s="1"/>
  <c r="L3960" i="1" s="1"/>
  <c r="U3960" i="1"/>
  <c r="Y3960" i="1" s="1"/>
  <c r="R3951" i="1"/>
  <c r="V3951" i="1" s="1"/>
  <c r="S3951" i="1"/>
  <c r="W3951" i="1" s="1"/>
  <c r="S3944" i="1"/>
  <c r="W3944" i="1" s="1"/>
  <c r="T3944" i="1"/>
  <c r="X3944" i="1" s="1"/>
  <c r="I3944" i="1" s="1"/>
  <c r="AC3944" i="1"/>
  <c r="AD3944" i="1" s="1"/>
  <c r="L3944" i="1" s="1"/>
  <c r="U3944" i="1"/>
  <c r="Y3944" i="1" s="1"/>
  <c r="R3936" i="1"/>
  <c r="V3936" i="1" s="1"/>
  <c r="AA3936" i="1"/>
  <c r="AB3936" i="1" s="1"/>
  <c r="S3936" i="1"/>
  <c r="W3936" i="1" s="1"/>
  <c r="T3936" i="1"/>
  <c r="X3936" i="1" s="1"/>
  <c r="AC3936" i="1"/>
  <c r="AD3936" i="1" s="1"/>
  <c r="L3936" i="1" s="1"/>
  <c r="U3936" i="1"/>
  <c r="Y3936" i="1" s="1"/>
  <c r="I3936" i="1" s="1"/>
  <c r="T3913" i="1"/>
  <c r="X3913" i="1" s="1"/>
  <c r="U3913" i="1"/>
  <c r="Y3913" i="1" s="1"/>
  <c r="I3913" i="1" s="1"/>
  <c r="R3904" i="1"/>
  <c r="V3904" i="1" s="1"/>
  <c r="AA3904" i="1"/>
  <c r="AB3904" i="1" s="1"/>
  <c r="S3904" i="1"/>
  <c r="W3904" i="1" s="1"/>
  <c r="T3904" i="1"/>
  <c r="X3904" i="1" s="1"/>
  <c r="I3904" i="1" s="1"/>
  <c r="AC3904" i="1"/>
  <c r="AD3904" i="1" s="1"/>
  <c r="L3904" i="1" s="1"/>
  <c r="U3904" i="1"/>
  <c r="Y3904" i="1" s="1"/>
  <c r="S3367" i="1"/>
  <c r="W3367" i="1" s="1"/>
  <c r="T3367" i="1"/>
  <c r="X3367" i="1" s="1"/>
  <c r="AC3367" i="1"/>
  <c r="AD3367" i="1" s="1"/>
  <c r="U3367" i="1"/>
  <c r="Y3367" i="1" s="1"/>
  <c r="AH3367" i="1"/>
  <c r="AI3367" i="1" s="1"/>
  <c r="R3367" i="1"/>
  <c r="V3367" i="1" s="1"/>
  <c r="I3367" i="1" s="1"/>
  <c r="AA3367" i="1"/>
  <c r="AB3367" i="1" s="1"/>
  <c r="L3367" i="1" s="1"/>
  <c r="AF3367" i="1"/>
  <c r="AG3367" i="1" s="1"/>
  <c r="K3367" i="1" s="1"/>
  <c r="S4141" i="1"/>
  <c r="W4141" i="1" s="1"/>
  <c r="U4141" i="1"/>
  <c r="Y4141" i="1" s="1"/>
  <c r="I4141" i="1" s="1"/>
  <c r="AA4108" i="1"/>
  <c r="AB4108" i="1" s="1"/>
  <c r="S4076" i="1"/>
  <c r="W4076" i="1" s="1"/>
  <c r="U4076" i="1"/>
  <c r="Y4076" i="1" s="1"/>
  <c r="S4044" i="1"/>
  <c r="W4044" i="1" s="1"/>
  <c r="U4044" i="1"/>
  <c r="Y4044" i="1" s="1"/>
  <c r="R3892" i="1"/>
  <c r="V3892" i="1" s="1"/>
  <c r="I3892" i="1" s="1"/>
  <c r="AA3892" i="1"/>
  <c r="AB3892" i="1" s="1"/>
  <c r="L3892" i="1" s="1"/>
  <c r="S3892" i="1"/>
  <c r="W3892" i="1" s="1"/>
  <c r="T3892" i="1"/>
  <c r="X3892" i="1" s="1"/>
  <c r="AC3892" i="1"/>
  <c r="AD3892" i="1" s="1"/>
  <c r="U3892" i="1"/>
  <c r="Y3892" i="1" s="1"/>
  <c r="R3880" i="1"/>
  <c r="V3880" i="1" s="1"/>
  <c r="AA3880" i="1"/>
  <c r="AB3880" i="1" s="1"/>
  <c r="L3880" i="1" s="1"/>
  <c r="S3880" i="1"/>
  <c r="W3880" i="1" s="1"/>
  <c r="I3880" i="1" s="1"/>
  <c r="T3880" i="1"/>
  <c r="X3880" i="1" s="1"/>
  <c r="AC3880" i="1"/>
  <c r="AD3880" i="1" s="1"/>
  <c r="U3880" i="1"/>
  <c r="Y3880" i="1" s="1"/>
  <c r="AF3880" i="1"/>
  <c r="AG3880" i="1" s="1"/>
  <c r="K3880" i="1" s="1"/>
  <c r="U4219" i="1"/>
  <c r="Y4219" i="1" s="1"/>
  <c r="S4218" i="1"/>
  <c r="W4218" i="1" s="1"/>
  <c r="U4215" i="1"/>
  <c r="Y4215" i="1" s="1"/>
  <c r="S4214" i="1"/>
  <c r="W4214" i="1" s="1"/>
  <c r="I4214" i="1" s="1"/>
  <c r="U4211" i="1"/>
  <c r="Y4211" i="1" s="1"/>
  <c r="I4211" i="1" s="1"/>
  <c r="S4210" i="1"/>
  <c r="W4210" i="1" s="1"/>
  <c r="S4206" i="1"/>
  <c r="W4206" i="1" s="1"/>
  <c r="I4206" i="1" s="1"/>
  <c r="U4203" i="1"/>
  <c r="Y4203" i="1" s="1"/>
  <c r="S4202" i="1"/>
  <c r="W4202" i="1" s="1"/>
  <c r="U4199" i="1"/>
  <c r="Y4199" i="1" s="1"/>
  <c r="S4198" i="1"/>
  <c r="W4198" i="1" s="1"/>
  <c r="S4197" i="1"/>
  <c r="W4197" i="1" s="1"/>
  <c r="T4194" i="1"/>
  <c r="X4194" i="1" s="1"/>
  <c r="U4192" i="1"/>
  <c r="Y4192" i="1" s="1"/>
  <c r="AC4190" i="1"/>
  <c r="AD4190" i="1" s="1"/>
  <c r="L4190" i="1" s="1"/>
  <c r="R4190" i="1"/>
  <c r="V4190" i="1" s="1"/>
  <c r="T4189" i="1"/>
  <c r="X4189" i="1" s="1"/>
  <c r="I4189" i="1" s="1"/>
  <c r="AH4188" i="1"/>
  <c r="AI4188" i="1" s="1"/>
  <c r="K4188" i="1" s="1"/>
  <c r="AA4186" i="1"/>
  <c r="AB4186" i="1" s="1"/>
  <c r="L4186" i="1" s="1"/>
  <c r="AF4184" i="1"/>
  <c r="AG4184" i="1" s="1"/>
  <c r="K4184" i="1" s="1"/>
  <c r="S4184" i="1"/>
  <c r="W4184" i="1" s="1"/>
  <c r="U4183" i="1"/>
  <c r="Y4183" i="1" s="1"/>
  <c r="S4181" i="1"/>
  <c r="W4181" i="1" s="1"/>
  <c r="T4178" i="1"/>
  <c r="X4178" i="1" s="1"/>
  <c r="I4178" i="1" s="1"/>
  <c r="U4176" i="1"/>
  <c r="Y4176" i="1" s="1"/>
  <c r="I4176" i="1" s="1"/>
  <c r="AC4174" i="1"/>
  <c r="AD4174" i="1" s="1"/>
  <c r="L4174" i="1" s="1"/>
  <c r="R4174" i="1"/>
  <c r="V4174" i="1" s="1"/>
  <c r="AH4172" i="1"/>
  <c r="AI4172" i="1" s="1"/>
  <c r="AA4170" i="1"/>
  <c r="AB4170" i="1" s="1"/>
  <c r="AF4168" i="1"/>
  <c r="AG4168" i="1" s="1"/>
  <c r="K4168" i="1" s="1"/>
  <c r="S4168" i="1"/>
  <c r="W4168" i="1" s="1"/>
  <c r="U4167" i="1"/>
  <c r="Y4167" i="1" s="1"/>
  <c r="S4165" i="1"/>
  <c r="W4165" i="1" s="1"/>
  <c r="I4165" i="1" s="1"/>
  <c r="T4162" i="1"/>
  <c r="X4162" i="1" s="1"/>
  <c r="I4162" i="1" s="1"/>
  <c r="T4161" i="1"/>
  <c r="X4161" i="1" s="1"/>
  <c r="R4160" i="1"/>
  <c r="V4160" i="1" s="1"/>
  <c r="U4157" i="1"/>
  <c r="Y4157" i="1" s="1"/>
  <c r="S4156" i="1"/>
  <c r="W4156" i="1" s="1"/>
  <c r="U4156" i="1"/>
  <c r="Y4156" i="1" s="1"/>
  <c r="I4156" i="1" s="1"/>
  <c r="S4145" i="1"/>
  <c r="W4145" i="1" s="1"/>
  <c r="AH4140" i="1"/>
  <c r="AI4140" i="1" s="1"/>
  <c r="K4140" i="1" s="1"/>
  <c r="T4140" i="1"/>
  <c r="X4140" i="1" s="1"/>
  <c r="I4140" i="1" s="1"/>
  <c r="S4135" i="1"/>
  <c r="W4135" i="1" s="1"/>
  <c r="U4134" i="1"/>
  <c r="Y4134" i="1" s="1"/>
  <c r="U4131" i="1"/>
  <c r="Y4131" i="1" s="1"/>
  <c r="T4130" i="1"/>
  <c r="X4130" i="1" s="1"/>
  <c r="I4130" i="1" s="1"/>
  <c r="R4128" i="1"/>
  <c r="V4128" i="1" s="1"/>
  <c r="U4125" i="1"/>
  <c r="Y4125" i="1" s="1"/>
  <c r="S4124" i="1"/>
  <c r="W4124" i="1" s="1"/>
  <c r="U4124" i="1"/>
  <c r="Y4124" i="1" s="1"/>
  <c r="AH4108" i="1"/>
  <c r="AI4108" i="1" s="1"/>
  <c r="K4108" i="1" s="1"/>
  <c r="T4108" i="1"/>
  <c r="X4108" i="1" s="1"/>
  <c r="U4102" i="1"/>
  <c r="Y4102" i="1" s="1"/>
  <c r="U4099" i="1"/>
  <c r="Y4099" i="1" s="1"/>
  <c r="T4098" i="1"/>
  <c r="X4098" i="1" s="1"/>
  <c r="T4097" i="1"/>
  <c r="X4097" i="1" s="1"/>
  <c r="I4097" i="1" s="1"/>
  <c r="R4096" i="1"/>
  <c r="V4096" i="1" s="1"/>
  <c r="U4093" i="1"/>
  <c r="Y4093" i="1" s="1"/>
  <c r="S4092" i="1"/>
  <c r="W4092" i="1" s="1"/>
  <c r="I4092" i="1" s="1"/>
  <c r="U4092" i="1"/>
  <c r="Y4092" i="1" s="1"/>
  <c r="AH4076" i="1"/>
  <c r="AI4076" i="1" s="1"/>
  <c r="K4076" i="1" s="1"/>
  <c r="T4076" i="1"/>
  <c r="X4076" i="1" s="1"/>
  <c r="I4076" i="1" s="1"/>
  <c r="S4071" i="1"/>
  <c r="W4071" i="1" s="1"/>
  <c r="I4071" i="1" s="1"/>
  <c r="U4070" i="1"/>
  <c r="Y4070" i="1" s="1"/>
  <c r="U4067" i="1"/>
  <c r="Y4067" i="1" s="1"/>
  <c r="I4067" i="1" s="1"/>
  <c r="T4066" i="1"/>
  <c r="X4066" i="1" s="1"/>
  <c r="I4066" i="1" s="1"/>
  <c r="T4065" i="1"/>
  <c r="X4065" i="1" s="1"/>
  <c r="R4064" i="1"/>
  <c r="V4064" i="1" s="1"/>
  <c r="U4061" i="1"/>
  <c r="Y4061" i="1" s="1"/>
  <c r="S4060" i="1"/>
  <c r="W4060" i="1" s="1"/>
  <c r="U4060" i="1"/>
  <c r="Y4060" i="1" s="1"/>
  <c r="S4049" i="1"/>
  <c r="W4049" i="1" s="1"/>
  <c r="AH4044" i="1"/>
  <c r="AI4044" i="1" s="1"/>
  <c r="T4044" i="1"/>
  <c r="X4044" i="1" s="1"/>
  <c r="R4043" i="1"/>
  <c r="V4043" i="1" s="1"/>
  <c r="I4043" i="1" s="1"/>
  <c r="U4038" i="1"/>
  <c r="Y4038" i="1" s="1"/>
  <c r="U4035" i="1"/>
  <c r="Y4035" i="1" s="1"/>
  <c r="T4034" i="1"/>
  <c r="X4034" i="1" s="1"/>
  <c r="R4032" i="1"/>
  <c r="V4032" i="1" s="1"/>
  <c r="I4032" i="1" s="1"/>
  <c r="S4029" i="1"/>
  <c r="W4029" i="1" s="1"/>
  <c r="U4029" i="1"/>
  <c r="Y4029" i="1" s="1"/>
  <c r="S4028" i="1"/>
  <c r="W4028" i="1" s="1"/>
  <c r="U4028" i="1"/>
  <c r="Y4028" i="1" s="1"/>
  <c r="T4023" i="1"/>
  <c r="X4023" i="1" s="1"/>
  <c r="S4017" i="1"/>
  <c r="W4017" i="1" s="1"/>
  <c r="AH4012" i="1"/>
  <c r="AI4012" i="1" s="1"/>
  <c r="R4011" i="1"/>
  <c r="V4011" i="1" s="1"/>
  <c r="U4006" i="1"/>
  <c r="Y4006" i="1" s="1"/>
  <c r="U4003" i="1"/>
  <c r="Y4003" i="1" s="1"/>
  <c r="T4002" i="1"/>
  <c r="X4002" i="1" s="1"/>
  <c r="T4001" i="1"/>
  <c r="X4001" i="1" s="1"/>
  <c r="R4000" i="1"/>
  <c r="V4000" i="1" s="1"/>
  <c r="I4000" i="1" s="1"/>
  <c r="U3997" i="1"/>
  <c r="Y3997" i="1" s="1"/>
  <c r="I3997" i="1" s="1"/>
  <c r="S3996" i="1"/>
  <c r="W3996" i="1" s="1"/>
  <c r="U3996" i="1"/>
  <c r="Y3996" i="1" s="1"/>
  <c r="T3991" i="1"/>
  <c r="X3991" i="1" s="1"/>
  <c r="I3991" i="1" s="1"/>
  <c r="S3985" i="1"/>
  <c r="W3985" i="1" s="1"/>
  <c r="AH3980" i="1"/>
  <c r="AI3980" i="1" s="1"/>
  <c r="K3980" i="1" s="1"/>
  <c r="T3980" i="1"/>
  <c r="X3980" i="1" s="1"/>
  <c r="I3980" i="1" s="1"/>
  <c r="R3979" i="1"/>
  <c r="V3979" i="1" s="1"/>
  <c r="U3974" i="1"/>
  <c r="Y3974" i="1" s="1"/>
  <c r="U3971" i="1"/>
  <c r="Y3971" i="1" s="1"/>
  <c r="T3970" i="1"/>
  <c r="X3970" i="1" s="1"/>
  <c r="I3970" i="1" s="1"/>
  <c r="T3969" i="1"/>
  <c r="X3969" i="1" s="1"/>
  <c r="I3969" i="1" s="1"/>
  <c r="R3968" i="1"/>
  <c r="V3968" i="1" s="1"/>
  <c r="U3965" i="1"/>
  <c r="Y3965" i="1" s="1"/>
  <c r="S3964" i="1"/>
  <c r="W3964" i="1" s="1"/>
  <c r="U3964" i="1"/>
  <c r="Y3964" i="1" s="1"/>
  <c r="I3964" i="1" s="1"/>
  <c r="AA3960" i="1"/>
  <c r="AB3960" i="1" s="1"/>
  <c r="U3957" i="1"/>
  <c r="Y3957" i="1" s="1"/>
  <c r="I3957" i="1" s="1"/>
  <c r="AA3944" i="1"/>
  <c r="AB3944" i="1" s="1"/>
  <c r="U3941" i="1"/>
  <c r="Y3941" i="1" s="1"/>
  <c r="T3917" i="1"/>
  <c r="X3917" i="1" s="1"/>
  <c r="U3917" i="1"/>
  <c r="Y3917" i="1" s="1"/>
  <c r="S3913" i="1"/>
  <c r="W3913" i="1" s="1"/>
  <c r="R3908" i="1"/>
  <c r="V3908" i="1" s="1"/>
  <c r="AA3908" i="1"/>
  <c r="AB3908" i="1" s="1"/>
  <c r="S3908" i="1"/>
  <c r="W3908" i="1" s="1"/>
  <c r="T3908" i="1"/>
  <c r="X3908" i="1" s="1"/>
  <c r="AC3908" i="1"/>
  <c r="AD3908" i="1" s="1"/>
  <c r="L3908" i="1" s="1"/>
  <c r="U3908" i="1"/>
  <c r="Y3908" i="1" s="1"/>
  <c r="I3908" i="1" s="1"/>
  <c r="T3889" i="1"/>
  <c r="X3889" i="1" s="1"/>
  <c r="I3889" i="1" s="1"/>
  <c r="R3888" i="1"/>
  <c r="V3888" i="1" s="1"/>
  <c r="AA3888" i="1"/>
  <c r="AB3888" i="1" s="1"/>
  <c r="L3888" i="1" s="1"/>
  <c r="S3888" i="1"/>
  <c r="W3888" i="1" s="1"/>
  <c r="I3888" i="1" s="1"/>
  <c r="T3888" i="1"/>
  <c r="X3888" i="1" s="1"/>
  <c r="AC3888" i="1"/>
  <c r="AD3888" i="1" s="1"/>
  <c r="U3888" i="1"/>
  <c r="Y3888" i="1" s="1"/>
  <c r="AF3888" i="1"/>
  <c r="AG3888" i="1" s="1"/>
  <c r="K3888" i="1" s="1"/>
  <c r="AH3530" i="1"/>
  <c r="AI3530" i="1" s="1"/>
  <c r="K3530" i="1" s="1"/>
  <c r="R3530" i="1"/>
  <c r="V3530" i="1" s="1"/>
  <c r="AA3530" i="1"/>
  <c r="AB3530" i="1" s="1"/>
  <c r="S3530" i="1"/>
  <c r="W3530" i="1" s="1"/>
  <c r="T3530" i="1"/>
  <c r="X3530" i="1" s="1"/>
  <c r="AC3530" i="1"/>
  <c r="AD3530" i="1" s="1"/>
  <c r="L3530" i="1" s="1"/>
  <c r="U3530" i="1"/>
  <c r="Y3530" i="1" s="1"/>
  <c r="I3530" i="1" s="1"/>
  <c r="AF3530" i="1"/>
  <c r="AG3530" i="1" s="1"/>
  <c r="R3280" i="1"/>
  <c r="V3280" i="1" s="1"/>
  <c r="AA3280" i="1"/>
  <c r="AB3280" i="1" s="1"/>
  <c r="L3280" i="1" s="1"/>
  <c r="S3280" i="1"/>
  <c r="W3280" i="1" s="1"/>
  <c r="I3280" i="1" s="1"/>
  <c r="T3280" i="1"/>
  <c r="X3280" i="1" s="1"/>
  <c r="AC3280" i="1"/>
  <c r="AD3280" i="1" s="1"/>
  <c r="U3280" i="1"/>
  <c r="Y3280" i="1" s="1"/>
  <c r="AH3280" i="1"/>
  <c r="AI3280" i="1" s="1"/>
  <c r="AF3280" i="1"/>
  <c r="AG3280" i="1" s="1"/>
  <c r="K3280" i="1" s="1"/>
  <c r="S4012" i="1"/>
  <c r="W4012" i="1" s="1"/>
  <c r="I4012" i="1" s="1"/>
  <c r="U4012" i="1"/>
  <c r="Y4012" i="1" s="1"/>
  <c r="T4219" i="1"/>
  <c r="X4219" i="1" s="1"/>
  <c r="I4219" i="1" s="1"/>
  <c r="AA4218" i="1"/>
  <c r="AB4218" i="1" s="1"/>
  <c r="R4218" i="1"/>
  <c r="V4218" i="1" s="1"/>
  <c r="T4215" i="1"/>
  <c r="X4215" i="1" s="1"/>
  <c r="AA4214" i="1"/>
  <c r="AB4214" i="1" s="1"/>
  <c r="L4214" i="1" s="1"/>
  <c r="R4214" i="1"/>
  <c r="V4214" i="1" s="1"/>
  <c r="T4211" i="1"/>
  <c r="X4211" i="1" s="1"/>
  <c r="AA4210" i="1"/>
  <c r="AB4210" i="1" s="1"/>
  <c r="L4210" i="1" s="1"/>
  <c r="R4210" i="1"/>
  <c r="V4210" i="1" s="1"/>
  <c r="I4210" i="1" s="1"/>
  <c r="T4207" i="1"/>
  <c r="X4207" i="1" s="1"/>
  <c r="AA4206" i="1"/>
  <c r="AB4206" i="1" s="1"/>
  <c r="L4206" i="1" s="1"/>
  <c r="R4206" i="1"/>
  <c r="V4206" i="1" s="1"/>
  <c r="T4203" i="1"/>
  <c r="X4203" i="1" s="1"/>
  <c r="AA4202" i="1"/>
  <c r="AB4202" i="1" s="1"/>
  <c r="L4202" i="1" s="1"/>
  <c r="R4202" i="1"/>
  <c r="V4202" i="1" s="1"/>
  <c r="I4202" i="1" s="1"/>
  <c r="T4199" i="1"/>
  <c r="X4199" i="1" s="1"/>
  <c r="I4199" i="1" s="1"/>
  <c r="AA4198" i="1"/>
  <c r="AB4198" i="1" s="1"/>
  <c r="R4198" i="1"/>
  <c r="V4198" i="1" s="1"/>
  <c r="U4193" i="1"/>
  <c r="Y4193" i="1" s="1"/>
  <c r="S4191" i="1"/>
  <c r="W4191" i="1" s="1"/>
  <c r="AC4184" i="1"/>
  <c r="AD4184" i="1" s="1"/>
  <c r="R4184" i="1"/>
  <c r="V4184" i="1" s="1"/>
  <c r="I4184" i="1" s="1"/>
  <c r="T4183" i="1"/>
  <c r="X4183" i="1" s="1"/>
  <c r="I4183" i="1" s="1"/>
  <c r="AH4182" i="1"/>
  <c r="AI4182" i="1" s="1"/>
  <c r="K4182" i="1" s="1"/>
  <c r="U4177" i="1"/>
  <c r="Y4177" i="1" s="1"/>
  <c r="S4175" i="1"/>
  <c r="W4175" i="1" s="1"/>
  <c r="AC4168" i="1"/>
  <c r="AD4168" i="1" s="1"/>
  <c r="R4168" i="1"/>
  <c r="V4168" i="1" s="1"/>
  <c r="I4168" i="1" s="1"/>
  <c r="T4167" i="1"/>
  <c r="X4167" i="1" s="1"/>
  <c r="AH4166" i="1"/>
  <c r="AI4166" i="1" s="1"/>
  <c r="K4166" i="1" s="1"/>
  <c r="S4157" i="1"/>
  <c r="W4157" i="1" s="1"/>
  <c r="T4141" i="1"/>
  <c r="X4141" i="1" s="1"/>
  <c r="R4140" i="1"/>
  <c r="V4140" i="1" s="1"/>
  <c r="S4137" i="1"/>
  <c r="W4137" i="1" s="1"/>
  <c r="U4137" i="1"/>
  <c r="Y4137" i="1" s="1"/>
  <c r="S4136" i="1"/>
  <c r="W4136" i="1" s="1"/>
  <c r="U4136" i="1"/>
  <c r="Y4136" i="1" s="1"/>
  <c r="T4131" i="1"/>
  <c r="X4131" i="1" s="1"/>
  <c r="S4130" i="1"/>
  <c r="W4130" i="1" s="1"/>
  <c r="S4125" i="1"/>
  <c r="W4125" i="1" s="1"/>
  <c r="I4125" i="1" s="1"/>
  <c r="T4109" i="1"/>
  <c r="X4109" i="1" s="1"/>
  <c r="R4108" i="1"/>
  <c r="V4108" i="1" s="1"/>
  <c r="S4104" i="1"/>
  <c r="W4104" i="1" s="1"/>
  <c r="U4104" i="1"/>
  <c r="Y4104" i="1" s="1"/>
  <c r="T4099" i="1"/>
  <c r="X4099" i="1" s="1"/>
  <c r="S4098" i="1"/>
  <c r="W4098" i="1" s="1"/>
  <c r="S4093" i="1"/>
  <c r="W4093" i="1" s="1"/>
  <c r="T4077" i="1"/>
  <c r="X4077" i="1" s="1"/>
  <c r="R4076" i="1"/>
  <c r="V4076" i="1" s="1"/>
  <c r="S4072" i="1"/>
  <c r="W4072" i="1" s="1"/>
  <c r="U4072" i="1"/>
  <c r="Y4072" i="1" s="1"/>
  <c r="T4067" i="1"/>
  <c r="X4067" i="1" s="1"/>
  <c r="S4066" i="1"/>
  <c r="W4066" i="1" s="1"/>
  <c r="S4061" i="1"/>
  <c r="W4061" i="1" s="1"/>
  <c r="T4045" i="1"/>
  <c r="X4045" i="1" s="1"/>
  <c r="I4045" i="1" s="1"/>
  <c r="R4044" i="1"/>
  <c r="V4044" i="1" s="1"/>
  <c r="I4044" i="1" s="1"/>
  <c r="S4040" i="1"/>
  <c r="W4040" i="1" s="1"/>
  <c r="U4040" i="1"/>
  <c r="Y4040" i="1" s="1"/>
  <c r="I4040" i="1" s="1"/>
  <c r="T4035" i="1"/>
  <c r="X4035" i="1" s="1"/>
  <c r="S4034" i="1"/>
  <c r="W4034" i="1" s="1"/>
  <c r="T4013" i="1"/>
  <c r="X4013" i="1" s="1"/>
  <c r="I4013" i="1" s="1"/>
  <c r="R4012" i="1"/>
  <c r="V4012" i="1" s="1"/>
  <c r="S4008" i="1"/>
  <c r="W4008" i="1" s="1"/>
  <c r="U4008" i="1"/>
  <c r="Y4008" i="1" s="1"/>
  <c r="I4008" i="1" s="1"/>
  <c r="T4003" i="1"/>
  <c r="X4003" i="1" s="1"/>
  <c r="I4003" i="1" s="1"/>
  <c r="S4002" i="1"/>
  <c r="W4002" i="1" s="1"/>
  <c r="I4002" i="1" s="1"/>
  <c r="S3997" i="1"/>
  <c r="W3997" i="1" s="1"/>
  <c r="T3981" i="1"/>
  <c r="X3981" i="1" s="1"/>
  <c r="I3981" i="1" s="1"/>
  <c r="S3976" i="1"/>
  <c r="W3976" i="1" s="1"/>
  <c r="U3976" i="1"/>
  <c r="Y3976" i="1" s="1"/>
  <c r="T3971" i="1"/>
  <c r="X3971" i="1" s="1"/>
  <c r="I3971" i="1" s="1"/>
  <c r="S3970" i="1"/>
  <c r="W3970" i="1" s="1"/>
  <c r="S3965" i="1"/>
  <c r="W3965" i="1" s="1"/>
  <c r="S3957" i="1"/>
  <c r="W3957" i="1" s="1"/>
  <c r="R3955" i="1"/>
  <c r="V3955" i="1" s="1"/>
  <c r="S3955" i="1"/>
  <c r="W3955" i="1" s="1"/>
  <c r="T3949" i="1"/>
  <c r="X3949" i="1" s="1"/>
  <c r="S3948" i="1"/>
  <c r="W3948" i="1" s="1"/>
  <c r="T3948" i="1"/>
  <c r="X3948" i="1" s="1"/>
  <c r="AC3948" i="1"/>
  <c r="AD3948" i="1" s="1"/>
  <c r="L3948" i="1" s="1"/>
  <c r="U3948" i="1"/>
  <c r="Y3948" i="1" s="1"/>
  <c r="I3948" i="1" s="1"/>
  <c r="S3941" i="1"/>
  <c r="W3941" i="1" s="1"/>
  <c r="I3941" i="1" s="1"/>
  <c r="R3939" i="1"/>
  <c r="V3939" i="1" s="1"/>
  <c r="S3939" i="1"/>
  <c r="W3939" i="1" s="1"/>
  <c r="AF3936" i="1"/>
  <c r="AG3936" i="1" s="1"/>
  <c r="T3921" i="1"/>
  <c r="X3921" i="1" s="1"/>
  <c r="U3921" i="1"/>
  <c r="Y3921" i="1" s="1"/>
  <c r="I3921" i="1" s="1"/>
  <c r="S3917" i="1"/>
  <c r="W3917" i="1" s="1"/>
  <c r="R3912" i="1"/>
  <c r="V3912" i="1" s="1"/>
  <c r="AA3912" i="1"/>
  <c r="AB3912" i="1" s="1"/>
  <c r="S3912" i="1"/>
  <c r="W3912" i="1" s="1"/>
  <c r="T3912" i="1"/>
  <c r="X3912" i="1" s="1"/>
  <c r="I3912" i="1" s="1"/>
  <c r="AC3912" i="1"/>
  <c r="AD3912" i="1" s="1"/>
  <c r="L3912" i="1" s="1"/>
  <c r="U3912" i="1"/>
  <c r="Y3912" i="1" s="1"/>
  <c r="AF3904" i="1"/>
  <c r="AG3904" i="1" s="1"/>
  <c r="S3889" i="1"/>
  <c r="W3889" i="1" s="1"/>
  <c r="R3664" i="1"/>
  <c r="V3664" i="1" s="1"/>
  <c r="R3644" i="1"/>
  <c r="V3644" i="1" s="1"/>
  <c r="AH3578" i="1"/>
  <c r="AI3578" i="1" s="1"/>
  <c r="K3578" i="1" s="1"/>
  <c r="R3578" i="1"/>
  <c r="V3578" i="1" s="1"/>
  <c r="AA3578" i="1"/>
  <c r="AB3578" i="1" s="1"/>
  <c r="S3578" i="1"/>
  <c r="W3578" i="1" s="1"/>
  <c r="T3578" i="1"/>
  <c r="X3578" i="1" s="1"/>
  <c r="AC3578" i="1"/>
  <c r="AD3578" i="1" s="1"/>
  <c r="L3578" i="1" s="1"/>
  <c r="U3578" i="1"/>
  <c r="Y3578" i="1" s="1"/>
  <c r="I3578" i="1" s="1"/>
  <c r="AF3578" i="1"/>
  <c r="AG3578" i="1" s="1"/>
  <c r="S3980" i="1"/>
  <c r="W3980" i="1" s="1"/>
  <c r="U3980" i="1"/>
  <c r="Y3980" i="1" s="1"/>
  <c r="AH3892" i="1"/>
  <c r="AI3892" i="1" s="1"/>
  <c r="U4212" i="1"/>
  <c r="Y4212" i="1" s="1"/>
  <c r="I4212" i="1" s="1"/>
  <c r="U4208" i="1"/>
  <c r="Y4208" i="1" s="1"/>
  <c r="U4204" i="1"/>
  <c r="Y4204" i="1" s="1"/>
  <c r="U4200" i="1"/>
  <c r="Y4200" i="1" s="1"/>
  <c r="I4200" i="1" s="1"/>
  <c r="U4196" i="1"/>
  <c r="Y4196" i="1" s="1"/>
  <c r="S4195" i="1"/>
  <c r="W4195" i="1" s="1"/>
  <c r="I4195" i="1" s="1"/>
  <c r="AC4194" i="1"/>
  <c r="AD4194" i="1" s="1"/>
  <c r="R4194" i="1"/>
  <c r="V4194" i="1" s="1"/>
  <c r="I4194" i="1" s="1"/>
  <c r="T4193" i="1"/>
  <c r="X4193" i="1" s="1"/>
  <c r="AA4190" i="1"/>
  <c r="AB4190" i="1" s="1"/>
  <c r="T4182" i="1"/>
  <c r="X4182" i="1" s="1"/>
  <c r="I4182" i="1" s="1"/>
  <c r="U4180" i="1"/>
  <c r="Y4180" i="1" s="1"/>
  <c r="I4180" i="1" s="1"/>
  <c r="AC4178" i="1"/>
  <c r="AD4178" i="1" s="1"/>
  <c r="L4178" i="1" s="1"/>
  <c r="R4178" i="1"/>
  <c r="V4178" i="1" s="1"/>
  <c r="T4177" i="1"/>
  <c r="X4177" i="1" s="1"/>
  <c r="AA4174" i="1"/>
  <c r="AB4174" i="1" s="1"/>
  <c r="S4169" i="1"/>
  <c r="W4169" i="1" s="1"/>
  <c r="T4166" i="1"/>
  <c r="X4166" i="1" s="1"/>
  <c r="I4166" i="1" s="1"/>
  <c r="U4164" i="1"/>
  <c r="Y4164" i="1" s="1"/>
  <c r="AC4162" i="1"/>
  <c r="AD4162" i="1" s="1"/>
  <c r="L4162" i="1" s="1"/>
  <c r="R4162" i="1"/>
  <c r="V4162" i="1" s="1"/>
  <c r="S4159" i="1"/>
  <c r="W4159" i="1" s="1"/>
  <c r="U4158" i="1"/>
  <c r="Y4158" i="1" s="1"/>
  <c r="T4153" i="1"/>
  <c r="X4153" i="1" s="1"/>
  <c r="I4153" i="1" s="1"/>
  <c r="R4152" i="1"/>
  <c r="V4152" i="1" s="1"/>
  <c r="U4149" i="1"/>
  <c r="Y4149" i="1" s="1"/>
  <c r="S4148" i="1"/>
  <c r="W4148" i="1" s="1"/>
  <c r="U4148" i="1"/>
  <c r="Y4148" i="1" s="1"/>
  <c r="R4141" i="1"/>
  <c r="V4141" i="1" s="1"/>
  <c r="AF4140" i="1"/>
  <c r="AG4140" i="1" s="1"/>
  <c r="S4127" i="1"/>
  <c r="W4127" i="1" s="1"/>
  <c r="U4126" i="1"/>
  <c r="Y4126" i="1" s="1"/>
  <c r="T4121" i="1"/>
  <c r="X4121" i="1" s="1"/>
  <c r="R4120" i="1"/>
  <c r="V4120" i="1" s="1"/>
  <c r="U4117" i="1"/>
  <c r="Y4117" i="1" s="1"/>
  <c r="S4116" i="1"/>
  <c r="W4116" i="1" s="1"/>
  <c r="U4116" i="1"/>
  <c r="Y4116" i="1" s="1"/>
  <c r="R4109" i="1"/>
  <c r="V4109" i="1" s="1"/>
  <c r="AF4108" i="1"/>
  <c r="AG4108" i="1" s="1"/>
  <c r="S4105" i="1"/>
  <c r="W4105" i="1" s="1"/>
  <c r="I4105" i="1" s="1"/>
  <c r="R4099" i="1"/>
  <c r="V4099" i="1" s="1"/>
  <c r="I4099" i="1" s="1"/>
  <c r="S4095" i="1"/>
  <c r="W4095" i="1" s="1"/>
  <c r="U4094" i="1"/>
  <c r="Y4094" i="1" s="1"/>
  <c r="T4089" i="1"/>
  <c r="X4089" i="1" s="1"/>
  <c r="R4088" i="1"/>
  <c r="V4088" i="1" s="1"/>
  <c r="I4088" i="1" s="1"/>
  <c r="U4085" i="1"/>
  <c r="Y4085" i="1" s="1"/>
  <c r="S4084" i="1"/>
  <c r="W4084" i="1" s="1"/>
  <c r="U4084" i="1"/>
  <c r="Y4084" i="1" s="1"/>
  <c r="R4077" i="1"/>
  <c r="V4077" i="1" s="1"/>
  <c r="I4077" i="1" s="1"/>
  <c r="AF4076" i="1"/>
  <c r="AG4076" i="1" s="1"/>
  <c r="S4073" i="1"/>
  <c r="W4073" i="1" s="1"/>
  <c r="I4073" i="1" s="1"/>
  <c r="U4062" i="1"/>
  <c r="Y4062" i="1" s="1"/>
  <c r="T4057" i="1"/>
  <c r="X4057" i="1" s="1"/>
  <c r="I4057" i="1" s="1"/>
  <c r="R4056" i="1"/>
  <c r="V4056" i="1" s="1"/>
  <c r="I4056" i="1" s="1"/>
  <c r="U4053" i="1"/>
  <c r="Y4053" i="1" s="1"/>
  <c r="I4053" i="1" s="1"/>
  <c r="S4052" i="1"/>
  <c r="W4052" i="1" s="1"/>
  <c r="U4052" i="1"/>
  <c r="Y4052" i="1" s="1"/>
  <c r="T4047" i="1"/>
  <c r="X4047" i="1" s="1"/>
  <c r="R4045" i="1"/>
  <c r="V4045" i="1" s="1"/>
  <c r="AF4044" i="1"/>
  <c r="AG4044" i="1" s="1"/>
  <c r="K4044" i="1" s="1"/>
  <c r="S4041" i="1"/>
  <c r="W4041" i="1" s="1"/>
  <c r="S4031" i="1"/>
  <c r="W4031" i="1" s="1"/>
  <c r="U4030" i="1"/>
  <c r="Y4030" i="1" s="1"/>
  <c r="T4025" i="1"/>
  <c r="X4025" i="1" s="1"/>
  <c r="R4024" i="1"/>
  <c r="V4024" i="1" s="1"/>
  <c r="U4021" i="1"/>
  <c r="Y4021" i="1" s="1"/>
  <c r="S4020" i="1"/>
  <c r="W4020" i="1" s="1"/>
  <c r="U4020" i="1"/>
  <c r="Y4020" i="1" s="1"/>
  <c r="T4015" i="1"/>
  <c r="X4015" i="1" s="1"/>
  <c r="R4013" i="1"/>
  <c r="V4013" i="1" s="1"/>
  <c r="AF4012" i="1"/>
  <c r="AG4012" i="1" s="1"/>
  <c r="K4012" i="1" s="1"/>
  <c r="S4009" i="1"/>
  <c r="W4009" i="1" s="1"/>
  <c r="S3999" i="1"/>
  <c r="W3999" i="1" s="1"/>
  <c r="U3998" i="1"/>
  <c r="Y3998" i="1" s="1"/>
  <c r="T3993" i="1"/>
  <c r="X3993" i="1" s="1"/>
  <c r="R3992" i="1"/>
  <c r="V3992" i="1" s="1"/>
  <c r="U3989" i="1"/>
  <c r="Y3989" i="1" s="1"/>
  <c r="S3988" i="1"/>
  <c r="W3988" i="1" s="1"/>
  <c r="U3988" i="1"/>
  <c r="Y3988" i="1" s="1"/>
  <c r="T3983" i="1"/>
  <c r="X3983" i="1" s="1"/>
  <c r="R3981" i="1"/>
  <c r="V3981" i="1" s="1"/>
  <c r="AF3980" i="1"/>
  <c r="AG3980" i="1" s="1"/>
  <c r="S3977" i="1"/>
  <c r="W3977" i="1" s="1"/>
  <c r="R3971" i="1"/>
  <c r="V3971" i="1" s="1"/>
  <c r="U3966" i="1"/>
  <c r="Y3966" i="1" s="1"/>
  <c r="I3966" i="1" s="1"/>
  <c r="U3963" i="1"/>
  <c r="Y3963" i="1" s="1"/>
  <c r="U3961" i="1"/>
  <c r="Y3961" i="1" s="1"/>
  <c r="R3956" i="1"/>
  <c r="V3956" i="1" s="1"/>
  <c r="R3949" i="1"/>
  <c r="V3949" i="1" s="1"/>
  <c r="I3949" i="1" s="1"/>
  <c r="AA3948" i="1"/>
  <c r="AB3948" i="1" s="1"/>
  <c r="U3947" i="1"/>
  <c r="Y3947" i="1" s="1"/>
  <c r="U3945" i="1"/>
  <c r="Y3945" i="1" s="1"/>
  <c r="R3940" i="1"/>
  <c r="V3940" i="1" s="1"/>
  <c r="I3940" i="1" s="1"/>
  <c r="R3933" i="1"/>
  <c r="V3933" i="1" s="1"/>
  <c r="T3925" i="1"/>
  <c r="X3925" i="1" s="1"/>
  <c r="I3925" i="1" s="1"/>
  <c r="U3925" i="1"/>
  <c r="Y3925" i="1" s="1"/>
  <c r="S3921" i="1"/>
  <c r="W3921" i="1" s="1"/>
  <c r="R3916" i="1"/>
  <c r="V3916" i="1" s="1"/>
  <c r="AA3916" i="1"/>
  <c r="AB3916" i="1" s="1"/>
  <c r="S3916" i="1"/>
  <c r="W3916" i="1" s="1"/>
  <c r="T3916" i="1"/>
  <c r="X3916" i="1" s="1"/>
  <c r="AC3916" i="1"/>
  <c r="AD3916" i="1" s="1"/>
  <c r="L3916" i="1" s="1"/>
  <c r="U3916" i="1"/>
  <c r="Y3916" i="1" s="1"/>
  <c r="R3901" i="1"/>
  <c r="V3901" i="1" s="1"/>
  <c r="T3893" i="1"/>
  <c r="X3893" i="1" s="1"/>
  <c r="I3893" i="1" s="1"/>
  <c r="U3893" i="1"/>
  <c r="Y3893" i="1" s="1"/>
  <c r="T3885" i="1"/>
  <c r="X3885" i="1" s="1"/>
  <c r="R3884" i="1"/>
  <c r="V3884" i="1" s="1"/>
  <c r="I3884" i="1" s="1"/>
  <c r="AA3884" i="1"/>
  <c r="AB3884" i="1" s="1"/>
  <c r="L3884" i="1" s="1"/>
  <c r="S3884" i="1"/>
  <c r="W3884" i="1" s="1"/>
  <c r="T3884" i="1"/>
  <c r="X3884" i="1" s="1"/>
  <c r="AC3884" i="1"/>
  <c r="AD3884" i="1" s="1"/>
  <c r="U3884" i="1"/>
  <c r="Y3884" i="1" s="1"/>
  <c r="AF3884" i="1"/>
  <c r="AG3884" i="1" s="1"/>
  <c r="K3884" i="1" s="1"/>
  <c r="T3600" i="1"/>
  <c r="X3600" i="1" s="1"/>
  <c r="I3600" i="1" s="1"/>
  <c r="AC3600" i="1"/>
  <c r="AD3600" i="1" s="1"/>
  <c r="L3600" i="1" s="1"/>
  <c r="AF3600" i="1"/>
  <c r="AG3600" i="1" s="1"/>
  <c r="AH3600" i="1"/>
  <c r="AI3600" i="1" s="1"/>
  <c r="K3600" i="1" s="1"/>
  <c r="R3600" i="1"/>
  <c r="V3600" i="1" s="1"/>
  <c r="AA3600" i="1"/>
  <c r="AB3600" i="1" s="1"/>
  <c r="S3600" i="1"/>
  <c r="W3600" i="1" s="1"/>
  <c r="U3600" i="1"/>
  <c r="Y3600" i="1" s="1"/>
  <c r="R3373" i="1"/>
  <c r="V3373" i="1" s="1"/>
  <c r="S3373" i="1"/>
  <c r="W3373" i="1" s="1"/>
  <c r="T3373" i="1"/>
  <c r="X3373" i="1" s="1"/>
  <c r="AH4186" i="1"/>
  <c r="AI4186" i="1" s="1"/>
  <c r="AA4184" i="1"/>
  <c r="AB4184" i="1" s="1"/>
  <c r="L4184" i="1" s="1"/>
  <c r="AF4182" i="1"/>
  <c r="AG4182" i="1" s="1"/>
  <c r="S4182" i="1"/>
  <c r="W4182" i="1" s="1"/>
  <c r="S4179" i="1"/>
  <c r="W4179" i="1" s="1"/>
  <c r="AH4170" i="1"/>
  <c r="AI4170" i="1" s="1"/>
  <c r="K4170" i="1" s="1"/>
  <c r="AA4168" i="1"/>
  <c r="AB4168" i="1" s="1"/>
  <c r="L4168" i="1" s="1"/>
  <c r="AF4166" i="1"/>
  <c r="AG4166" i="1" s="1"/>
  <c r="S4166" i="1"/>
  <c r="W4166" i="1" s="1"/>
  <c r="S4163" i="1"/>
  <c r="W4163" i="1" s="1"/>
  <c r="I4163" i="1" s="1"/>
  <c r="S4160" i="1"/>
  <c r="W4160" i="1" s="1"/>
  <c r="U4160" i="1"/>
  <c r="Y4160" i="1" s="1"/>
  <c r="S4149" i="1"/>
  <c r="W4149" i="1" s="1"/>
  <c r="AH4144" i="1"/>
  <c r="AI4144" i="1" s="1"/>
  <c r="K4144" i="1" s="1"/>
  <c r="T4144" i="1"/>
  <c r="X4144" i="1" s="1"/>
  <c r="I4144" i="1" s="1"/>
  <c r="AC4140" i="1"/>
  <c r="AD4140" i="1" s="1"/>
  <c r="L4140" i="1" s="1"/>
  <c r="S4129" i="1"/>
  <c r="W4129" i="1" s="1"/>
  <c r="U4129" i="1"/>
  <c r="Y4129" i="1" s="1"/>
  <c r="S4128" i="1"/>
  <c r="W4128" i="1" s="1"/>
  <c r="I4128" i="1" s="1"/>
  <c r="U4128" i="1"/>
  <c r="Y4128" i="1" s="1"/>
  <c r="S4117" i="1"/>
  <c r="W4117" i="1" s="1"/>
  <c r="AH4112" i="1"/>
  <c r="AI4112" i="1" s="1"/>
  <c r="T4112" i="1"/>
  <c r="X4112" i="1" s="1"/>
  <c r="AC4108" i="1"/>
  <c r="AD4108" i="1" s="1"/>
  <c r="L4108" i="1" s="1"/>
  <c r="U4103" i="1"/>
  <c r="Y4103" i="1" s="1"/>
  <c r="S4096" i="1"/>
  <c r="W4096" i="1" s="1"/>
  <c r="U4096" i="1"/>
  <c r="Y4096" i="1" s="1"/>
  <c r="S4085" i="1"/>
  <c r="W4085" i="1" s="1"/>
  <c r="AH4080" i="1"/>
  <c r="AI4080" i="1" s="1"/>
  <c r="T4080" i="1"/>
  <c r="X4080" i="1" s="1"/>
  <c r="AC4076" i="1"/>
  <c r="AD4076" i="1" s="1"/>
  <c r="L4076" i="1" s="1"/>
  <c r="S4064" i="1"/>
  <c r="W4064" i="1" s="1"/>
  <c r="U4064" i="1"/>
  <c r="Y4064" i="1" s="1"/>
  <c r="S4053" i="1"/>
  <c r="W4053" i="1" s="1"/>
  <c r="AH4048" i="1"/>
  <c r="AI4048" i="1" s="1"/>
  <c r="K4048" i="1" s="1"/>
  <c r="T4048" i="1"/>
  <c r="X4048" i="1" s="1"/>
  <c r="I4048" i="1" s="1"/>
  <c r="AC4044" i="1"/>
  <c r="AD4044" i="1" s="1"/>
  <c r="U4039" i="1"/>
  <c r="Y4039" i="1" s="1"/>
  <c r="S4033" i="1"/>
  <c r="W4033" i="1" s="1"/>
  <c r="U4033" i="1"/>
  <c r="Y4033" i="1" s="1"/>
  <c r="S4032" i="1"/>
  <c r="W4032" i="1" s="1"/>
  <c r="U4032" i="1"/>
  <c r="Y4032" i="1" s="1"/>
  <c r="S4021" i="1"/>
  <c r="W4021" i="1" s="1"/>
  <c r="AH4016" i="1"/>
  <c r="AI4016" i="1" s="1"/>
  <c r="K4016" i="1" s="1"/>
  <c r="T4016" i="1"/>
  <c r="X4016" i="1" s="1"/>
  <c r="I4016" i="1" s="1"/>
  <c r="AC4012" i="1"/>
  <c r="AD4012" i="1" s="1"/>
  <c r="U4007" i="1"/>
  <c r="Y4007" i="1" s="1"/>
  <c r="S4000" i="1"/>
  <c r="W4000" i="1" s="1"/>
  <c r="U4000" i="1"/>
  <c r="Y4000" i="1" s="1"/>
  <c r="S3989" i="1"/>
  <c r="W3989" i="1" s="1"/>
  <c r="AH3984" i="1"/>
  <c r="AI3984" i="1" s="1"/>
  <c r="K3984" i="1" s="1"/>
  <c r="T3984" i="1"/>
  <c r="X3984" i="1" s="1"/>
  <c r="AC3980" i="1"/>
  <c r="AD3980" i="1" s="1"/>
  <c r="L3980" i="1" s="1"/>
  <c r="U3975" i="1"/>
  <c r="Y3975" i="1" s="1"/>
  <c r="S3968" i="1"/>
  <c r="W3968" i="1" s="1"/>
  <c r="U3968" i="1"/>
  <c r="Y3968" i="1" s="1"/>
  <c r="S3961" i="1"/>
  <c r="W3961" i="1" s="1"/>
  <c r="R3959" i="1"/>
  <c r="V3959" i="1" s="1"/>
  <c r="S3959" i="1"/>
  <c r="W3959" i="1" s="1"/>
  <c r="S3952" i="1"/>
  <c r="W3952" i="1" s="1"/>
  <c r="T3952" i="1"/>
  <c r="X3952" i="1" s="1"/>
  <c r="I3952" i="1" s="1"/>
  <c r="AC3952" i="1"/>
  <c r="AD3952" i="1" s="1"/>
  <c r="L3952" i="1" s="1"/>
  <c r="U3952" i="1"/>
  <c r="Y3952" i="1" s="1"/>
  <c r="S3945" i="1"/>
  <c r="W3945" i="1" s="1"/>
  <c r="R3943" i="1"/>
  <c r="V3943" i="1" s="1"/>
  <c r="S3943" i="1"/>
  <c r="W3943" i="1" s="1"/>
  <c r="T3929" i="1"/>
  <c r="X3929" i="1" s="1"/>
  <c r="U3929" i="1"/>
  <c r="Y3929" i="1" s="1"/>
  <c r="I3929" i="1" s="1"/>
  <c r="S3925" i="1"/>
  <c r="W3925" i="1" s="1"/>
  <c r="R3920" i="1"/>
  <c r="V3920" i="1" s="1"/>
  <c r="AA3920" i="1"/>
  <c r="AB3920" i="1" s="1"/>
  <c r="S3920" i="1"/>
  <c r="W3920" i="1" s="1"/>
  <c r="T3920" i="1"/>
  <c r="X3920" i="1" s="1"/>
  <c r="I3920" i="1" s="1"/>
  <c r="AC3920" i="1"/>
  <c r="AD3920" i="1" s="1"/>
  <c r="L3920" i="1" s="1"/>
  <c r="U3920" i="1"/>
  <c r="Y3920" i="1" s="1"/>
  <c r="AF3912" i="1"/>
  <c r="AG3912" i="1" s="1"/>
  <c r="T3897" i="1"/>
  <c r="X3897" i="1" s="1"/>
  <c r="U3897" i="1"/>
  <c r="Y3897" i="1" s="1"/>
  <c r="I3897" i="1" s="1"/>
  <c r="S3893" i="1"/>
  <c r="W3893" i="1" s="1"/>
  <c r="S3885" i="1"/>
  <c r="W3885" i="1" s="1"/>
  <c r="I3885" i="1" s="1"/>
  <c r="R3652" i="1"/>
  <c r="V3652" i="1" s="1"/>
  <c r="AF3609" i="1"/>
  <c r="AG3609" i="1" s="1"/>
  <c r="AH3609" i="1"/>
  <c r="AI3609" i="1" s="1"/>
  <c r="K3609" i="1" s="1"/>
  <c r="R3609" i="1"/>
  <c r="V3609" i="1" s="1"/>
  <c r="AA3609" i="1"/>
  <c r="AB3609" i="1" s="1"/>
  <c r="S3609" i="1"/>
  <c r="W3609" i="1" s="1"/>
  <c r="T3609" i="1"/>
  <c r="X3609" i="1" s="1"/>
  <c r="I3609" i="1" s="1"/>
  <c r="AC3609" i="1"/>
  <c r="AD3609" i="1" s="1"/>
  <c r="L3609" i="1" s="1"/>
  <c r="U3609" i="1"/>
  <c r="Y3609" i="1" s="1"/>
  <c r="S3599" i="1"/>
  <c r="W3599" i="1" s="1"/>
  <c r="U3599" i="1"/>
  <c r="Y3599" i="1" s="1"/>
  <c r="I3599" i="1" s="1"/>
  <c r="AH3582" i="1"/>
  <c r="AI3582" i="1" s="1"/>
  <c r="K3582" i="1" s="1"/>
  <c r="R3582" i="1"/>
  <c r="V3582" i="1" s="1"/>
  <c r="AA3582" i="1"/>
  <c r="AB3582" i="1" s="1"/>
  <c r="T3582" i="1"/>
  <c r="X3582" i="1" s="1"/>
  <c r="AC3582" i="1"/>
  <c r="AD3582" i="1" s="1"/>
  <c r="L3582" i="1" s="1"/>
  <c r="U3582" i="1"/>
  <c r="Y3582" i="1" s="1"/>
  <c r="I3582" i="1" s="1"/>
  <c r="AF3582" i="1"/>
  <c r="AG3582" i="1" s="1"/>
  <c r="S3582" i="1"/>
  <c r="W3582" i="1" s="1"/>
  <c r="AH3546" i="1"/>
  <c r="AI3546" i="1" s="1"/>
  <c r="R3546" i="1"/>
  <c r="V3546" i="1" s="1"/>
  <c r="I3546" i="1" s="1"/>
  <c r="AA3546" i="1"/>
  <c r="AB3546" i="1" s="1"/>
  <c r="L3546" i="1" s="1"/>
  <c r="S3546" i="1"/>
  <c r="W3546" i="1" s="1"/>
  <c r="T3546" i="1"/>
  <c r="X3546" i="1" s="1"/>
  <c r="AC3546" i="1"/>
  <c r="AD3546" i="1" s="1"/>
  <c r="U3546" i="1"/>
  <c r="Y3546" i="1" s="1"/>
  <c r="AF3546" i="1"/>
  <c r="AG3546" i="1" s="1"/>
  <c r="K3546" i="1" s="1"/>
  <c r="AH3466" i="1"/>
  <c r="AI3466" i="1" s="1"/>
  <c r="K3466" i="1" s="1"/>
  <c r="R3466" i="1"/>
  <c r="V3466" i="1" s="1"/>
  <c r="AA3466" i="1"/>
  <c r="AB3466" i="1" s="1"/>
  <c r="S3466" i="1"/>
  <c r="W3466" i="1" s="1"/>
  <c r="T3466" i="1"/>
  <c r="X3466" i="1" s="1"/>
  <c r="I3466" i="1" s="1"/>
  <c r="AC3466" i="1"/>
  <c r="AD3466" i="1" s="1"/>
  <c r="L3466" i="1" s="1"/>
  <c r="U3466" i="1"/>
  <c r="Y3466" i="1" s="1"/>
  <c r="AF3466" i="1"/>
  <c r="AG3466" i="1" s="1"/>
  <c r="AH3638" i="1"/>
  <c r="AI3638" i="1" s="1"/>
  <c r="R3638" i="1"/>
  <c r="V3638" i="1" s="1"/>
  <c r="AA3638" i="1"/>
  <c r="AB3638" i="1" s="1"/>
  <c r="L3638" i="1" s="1"/>
  <c r="T3638" i="1"/>
  <c r="X3638" i="1" s="1"/>
  <c r="AF3638" i="1"/>
  <c r="AG3638" i="1" s="1"/>
  <c r="K3638" i="1" s="1"/>
  <c r="T3636" i="1"/>
  <c r="X3636" i="1" s="1"/>
  <c r="I3636" i="1" s="1"/>
  <c r="AC3636" i="1"/>
  <c r="AD3636" i="1" s="1"/>
  <c r="L3636" i="1" s="1"/>
  <c r="AF3636" i="1"/>
  <c r="AG3636" i="1" s="1"/>
  <c r="AH3636" i="1"/>
  <c r="AI3636" i="1" s="1"/>
  <c r="K3636" i="1" s="1"/>
  <c r="R3636" i="1"/>
  <c r="V3636" i="1" s="1"/>
  <c r="AA3636" i="1"/>
  <c r="AB3636" i="1" s="1"/>
  <c r="AH3634" i="1"/>
  <c r="AI3634" i="1" s="1"/>
  <c r="K3634" i="1" s="1"/>
  <c r="R3634" i="1"/>
  <c r="V3634" i="1" s="1"/>
  <c r="AA3634" i="1"/>
  <c r="AB3634" i="1" s="1"/>
  <c r="T3634" i="1"/>
  <c r="X3634" i="1" s="1"/>
  <c r="I3634" i="1" s="1"/>
  <c r="AC3634" i="1"/>
  <c r="AD3634" i="1" s="1"/>
  <c r="L3634" i="1" s="1"/>
  <c r="AF3634" i="1"/>
  <c r="AG3634" i="1" s="1"/>
  <c r="T3632" i="1"/>
  <c r="X3632" i="1" s="1"/>
  <c r="I3632" i="1" s="1"/>
  <c r="AC3632" i="1"/>
  <c r="AD3632" i="1" s="1"/>
  <c r="L3632" i="1" s="1"/>
  <c r="AF3632" i="1"/>
  <c r="AG3632" i="1" s="1"/>
  <c r="AH3632" i="1"/>
  <c r="AI3632" i="1" s="1"/>
  <c r="K3632" i="1" s="1"/>
  <c r="R3632" i="1"/>
  <c r="V3632" i="1" s="1"/>
  <c r="AA3632" i="1"/>
  <c r="AB3632" i="1" s="1"/>
  <c r="AH3630" i="1"/>
  <c r="AI3630" i="1" s="1"/>
  <c r="K3630" i="1" s="1"/>
  <c r="R3630" i="1"/>
  <c r="V3630" i="1" s="1"/>
  <c r="AA3630" i="1"/>
  <c r="AB3630" i="1" s="1"/>
  <c r="T3630" i="1"/>
  <c r="X3630" i="1" s="1"/>
  <c r="I3630" i="1" s="1"/>
  <c r="AC3630" i="1"/>
  <c r="AD3630" i="1" s="1"/>
  <c r="L3630" i="1" s="1"/>
  <c r="AF3630" i="1"/>
  <c r="AG3630" i="1" s="1"/>
  <c r="AH3618" i="1"/>
  <c r="AI3618" i="1" s="1"/>
  <c r="R3618" i="1"/>
  <c r="V3618" i="1" s="1"/>
  <c r="AA3618" i="1"/>
  <c r="AB3618" i="1" s="1"/>
  <c r="L3618" i="1" s="1"/>
  <c r="T3618" i="1"/>
  <c r="X3618" i="1" s="1"/>
  <c r="AC3618" i="1"/>
  <c r="AD3618" i="1" s="1"/>
  <c r="U3618" i="1"/>
  <c r="Y3618" i="1" s="1"/>
  <c r="AF3618" i="1"/>
  <c r="AG3618" i="1" s="1"/>
  <c r="K3618" i="1" s="1"/>
  <c r="AF3613" i="1"/>
  <c r="AG3613" i="1" s="1"/>
  <c r="AH3613" i="1"/>
  <c r="AI3613" i="1" s="1"/>
  <c r="K3613" i="1" s="1"/>
  <c r="R3613" i="1"/>
  <c r="V3613" i="1" s="1"/>
  <c r="AA3613" i="1"/>
  <c r="AB3613" i="1" s="1"/>
  <c r="S3613" i="1"/>
  <c r="W3613" i="1" s="1"/>
  <c r="T3613" i="1"/>
  <c r="X3613" i="1" s="1"/>
  <c r="I3613" i="1" s="1"/>
  <c r="AC3613" i="1"/>
  <c r="AD3613" i="1" s="1"/>
  <c r="L3613" i="1" s="1"/>
  <c r="T3604" i="1"/>
  <c r="X3604" i="1" s="1"/>
  <c r="AC3604" i="1"/>
  <c r="AD3604" i="1" s="1"/>
  <c r="AF3604" i="1"/>
  <c r="AG3604" i="1" s="1"/>
  <c r="K3604" i="1" s="1"/>
  <c r="AH3604" i="1"/>
  <c r="AI3604" i="1" s="1"/>
  <c r="R3604" i="1"/>
  <c r="V3604" i="1" s="1"/>
  <c r="AA3604" i="1"/>
  <c r="AB3604" i="1" s="1"/>
  <c r="L3604" i="1" s="1"/>
  <c r="AH3586" i="1"/>
  <c r="AI3586" i="1" s="1"/>
  <c r="R3586" i="1"/>
  <c r="V3586" i="1" s="1"/>
  <c r="I3586" i="1" s="1"/>
  <c r="AA3586" i="1"/>
  <c r="AB3586" i="1" s="1"/>
  <c r="L3586" i="1" s="1"/>
  <c r="T3586" i="1"/>
  <c r="X3586" i="1" s="1"/>
  <c r="AC3586" i="1"/>
  <c r="AD3586" i="1" s="1"/>
  <c r="U3586" i="1"/>
  <c r="Y3586" i="1" s="1"/>
  <c r="AF3586" i="1"/>
  <c r="AG3586" i="1" s="1"/>
  <c r="K3586" i="1" s="1"/>
  <c r="AF3581" i="1"/>
  <c r="AG3581" i="1" s="1"/>
  <c r="AH3581" i="1"/>
  <c r="AI3581" i="1" s="1"/>
  <c r="K3581" i="1" s="1"/>
  <c r="R3581" i="1"/>
  <c r="V3581" i="1" s="1"/>
  <c r="AA3581" i="1"/>
  <c r="AB3581" i="1" s="1"/>
  <c r="S3581" i="1"/>
  <c r="W3581" i="1" s="1"/>
  <c r="T3581" i="1"/>
  <c r="X3581" i="1" s="1"/>
  <c r="I3581" i="1" s="1"/>
  <c r="AC3581" i="1"/>
  <c r="AD3581" i="1" s="1"/>
  <c r="L3581" i="1" s="1"/>
  <c r="AF3565" i="1"/>
  <c r="AG3565" i="1" s="1"/>
  <c r="AH3565" i="1"/>
  <c r="AI3565" i="1" s="1"/>
  <c r="K3565" i="1" s="1"/>
  <c r="R3565" i="1"/>
  <c r="V3565" i="1" s="1"/>
  <c r="AA3565" i="1"/>
  <c r="AB3565" i="1" s="1"/>
  <c r="S3565" i="1"/>
  <c r="W3565" i="1" s="1"/>
  <c r="T3565" i="1"/>
  <c r="X3565" i="1" s="1"/>
  <c r="AC3565" i="1"/>
  <c r="AD3565" i="1" s="1"/>
  <c r="L3565" i="1" s="1"/>
  <c r="AF3549" i="1"/>
  <c r="AG3549" i="1" s="1"/>
  <c r="AH3549" i="1"/>
  <c r="AI3549" i="1" s="1"/>
  <c r="K3549" i="1" s="1"/>
  <c r="R3549" i="1"/>
  <c r="V3549" i="1" s="1"/>
  <c r="AA3549" i="1"/>
  <c r="AB3549" i="1" s="1"/>
  <c r="S3549" i="1"/>
  <c r="W3549" i="1" s="1"/>
  <c r="T3549" i="1"/>
  <c r="X3549" i="1" s="1"/>
  <c r="I3549" i="1" s="1"/>
  <c r="AC3549" i="1"/>
  <c r="AD3549" i="1" s="1"/>
  <c r="L3549" i="1" s="1"/>
  <c r="AF3533" i="1"/>
  <c r="AG3533" i="1" s="1"/>
  <c r="AH3533" i="1"/>
  <c r="AI3533" i="1" s="1"/>
  <c r="K3533" i="1" s="1"/>
  <c r="R3533" i="1"/>
  <c r="V3533" i="1" s="1"/>
  <c r="AA3533" i="1"/>
  <c r="AB3533" i="1" s="1"/>
  <c r="S3533" i="1"/>
  <c r="W3533" i="1" s="1"/>
  <c r="T3533" i="1"/>
  <c r="X3533" i="1" s="1"/>
  <c r="I3533" i="1" s="1"/>
  <c r="AC3533" i="1"/>
  <c r="AD3533" i="1" s="1"/>
  <c r="L3533" i="1" s="1"/>
  <c r="AF3517" i="1"/>
  <c r="AG3517" i="1" s="1"/>
  <c r="K3517" i="1" s="1"/>
  <c r="AH3517" i="1"/>
  <c r="AI3517" i="1" s="1"/>
  <c r="R3517" i="1"/>
  <c r="V3517" i="1" s="1"/>
  <c r="I3517" i="1" s="1"/>
  <c r="AA3517" i="1"/>
  <c r="AB3517" i="1" s="1"/>
  <c r="L3517" i="1" s="1"/>
  <c r="S3517" i="1"/>
  <c r="W3517" i="1" s="1"/>
  <c r="T3517" i="1"/>
  <c r="X3517" i="1" s="1"/>
  <c r="AC3517" i="1"/>
  <c r="AD3517" i="1" s="1"/>
  <c r="S3499" i="1"/>
  <c r="W3499" i="1" s="1"/>
  <c r="U3499" i="1"/>
  <c r="Y3499" i="1" s="1"/>
  <c r="S3483" i="1"/>
  <c r="W3483" i="1" s="1"/>
  <c r="U3483" i="1"/>
  <c r="Y3483" i="1" s="1"/>
  <c r="S3467" i="1"/>
  <c r="W3467" i="1" s="1"/>
  <c r="I3467" i="1" s="1"/>
  <c r="U3467" i="1"/>
  <c r="Y3467" i="1" s="1"/>
  <c r="S3335" i="1"/>
  <c r="W3335" i="1" s="1"/>
  <c r="T3335" i="1"/>
  <c r="X3335" i="1" s="1"/>
  <c r="I3335" i="1" s="1"/>
  <c r="AC3335" i="1"/>
  <c r="AD3335" i="1" s="1"/>
  <c r="L3335" i="1" s="1"/>
  <c r="U3335" i="1"/>
  <c r="Y3335" i="1" s="1"/>
  <c r="AH3335" i="1"/>
  <c r="AI3335" i="1" s="1"/>
  <c r="K3335" i="1" s="1"/>
  <c r="R3335" i="1"/>
  <c r="V3335" i="1" s="1"/>
  <c r="AA3335" i="1"/>
  <c r="AB3335" i="1" s="1"/>
  <c r="S3022" i="1"/>
  <c r="W3022" i="1" s="1"/>
  <c r="T3022" i="1"/>
  <c r="X3022" i="1" s="1"/>
  <c r="AC3022" i="1"/>
  <c r="AD3022" i="1" s="1"/>
  <c r="U3022" i="1"/>
  <c r="Y3022" i="1" s="1"/>
  <c r="AF3022" i="1"/>
  <c r="AG3022" i="1" s="1"/>
  <c r="K3022" i="1" s="1"/>
  <c r="R3022" i="1"/>
  <c r="V3022" i="1" s="1"/>
  <c r="I3022" i="1" s="1"/>
  <c r="AA3022" i="1"/>
  <c r="AB3022" i="1" s="1"/>
  <c r="L3022" i="1" s="1"/>
  <c r="AH3022" i="1"/>
  <c r="AI3022" i="1" s="1"/>
  <c r="AF3876" i="1"/>
  <c r="AG3876" i="1" s="1"/>
  <c r="AF3872" i="1"/>
  <c r="AG3872" i="1" s="1"/>
  <c r="AF3868" i="1"/>
  <c r="AG3868" i="1" s="1"/>
  <c r="AF3864" i="1"/>
  <c r="AG3864" i="1" s="1"/>
  <c r="AF3860" i="1"/>
  <c r="AG3860" i="1" s="1"/>
  <c r="AF3856" i="1"/>
  <c r="AG3856" i="1" s="1"/>
  <c r="K3856" i="1" s="1"/>
  <c r="AF3852" i="1"/>
  <c r="AG3852" i="1" s="1"/>
  <c r="AF3848" i="1"/>
  <c r="AG3848" i="1" s="1"/>
  <c r="K3848" i="1" s="1"/>
  <c r="AF3844" i="1"/>
  <c r="AG3844" i="1" s="1"/>
  <c r="AF3840" i="1"/>
  <c r="AG3840" i="1" s="1"/>
  <c r="AF3836" i="1"/>
  <c r="AG3836" i="1" s="1"/>
  <c r="AF3832" i="1"/>
  <c r="AG3832" i="1" s="1"/>
  <c r="AF3828" i="1"/>
  <c r="AG3828" i="1" s="1"/>
  <c r="K3828" i="1" s="1"/>
  <c r="AF3824" i="1"/>
  <c r="AG3824" i="1" s="1"/>
  <c r="AF3820" i="1"/>
  <c r="AG3820" i="1" s="1"/>
  <c r="AF3816" i="1"/>
  <c r="AG3816" i="1" s="1"/>
  <c r="K3816" i="1" s="1"/>
  <c r="AF3812" i="1"/>
  <c r="AG3812" i="1" s="1"/>
  <c r="K3812" i="1" s="1"/>
  <c r="AF3808" i="1"/>
  <c r="AG3808" i="1" s="1"/>
  <c r="AF3804" i="1"/>
  <c r="AG3804" i="1" s="1"/>
  <c r="K3804" i="1" s="1"/>
  <c r="AF3800" i="1"/>
  <c r="AG3800" i="1" s="1"/>
  <c r="K3800" i="1" s="1"/>
  <c r="AF3796" i="1"/>
  <c r="AG3796" i="1" s="1"/>
  <c r="AF3792" i="1"/>
  <c r="AG3792" i="1" s="1"/>
  <c r="K3792" i="1" s="1"/>
  <c r="AF3788" i="1"/>
  <c r="AG3788" i="1" s="1"/>
  <c r="K3788" i="1" s="1"/>
  <c r="AF3784" i="1"/>
  <c r="AG3784" i="1" s="1"/>
  <c r="AF3780" i="1"/>
  <c r="AG3780" i="1" s="1"/>
  <c r="K3780" i="1" s="1"/>
  <c r="AF3776" i="1"/>
  <c r="AG3776" i="1" s="1"/>
  <c r="K3776" i="1" s="1"/>
  <c r="AF3772" i="1"/>
  <c r="AG3772" i="1" s="1"/>
  <c r="K3772" i="1" s="1"/>
  <c r="AF3768" i="1"/>
  <c r="AG3768" i="1" s="1"/>
  <c r="AF3764" i="1"/>
  <c r="AG3764" i="1" s="1"/>
  <c r="AF3760" i="1"/>
  <c r="AG3760" i="1" s="1"/>
  <c r="AF3756" i="1"/>
  <c r="AG3756" i="1" s="1"/>
  <c r="K3756" i="1" s="1"/>
  <c r="AF3752" i="1"/>
  <c r="AG3752" i="1" s="1"/>
  <c r="K3752" i="1" s="1"/>
  <c r="AF3748" i="1"/>
  <c r="AG3748" i="1" s="1"/>
  <c r="AF3744" i="1"/>
  <c r="AG3744" i="1" s="1"/>
  <c r="AF3740" i="1"/>
  <c r="AG3740" i="1" s="1"/>
  <c r="K3740" i="1" s="1"/>
  <c r="AF3736" i="1"/>
  <c r="AG3736" i="1" s="1"/>
  <c r="AF3732" i="1"/>
  <c r="AG3732" i="1" s="1"/>
  <c r="AF3728" i="1"/>
  <c r="AG3728" i="1" s="1"/>
  <c r="AF3724" i="1"/>
  <c r="AG3724" i="1" s="1"/>
  <c r="K3724" i="1" s="1"/>
  <c r="AF3720" i="1"/>
  <c r="AG3720" i="1" s="1"/>
  <c r="AF3716" i="1"/>
  <c r="AG3716" i="1" s="1"/>
  <c r="AF3712" i="1"/>
  <c r="AG3712" i="1" s="1"/>
  <c r="K3712" i="1" s="1"/>
  <c r="AF3708" i="1"/>
  <c r="AG3708" i="1" s="1"/>
  <c r="AF3704" i="1"/>
  <c r="AG3704" i="1" s="1"/>
  <c r="AF3700" i="1"/>
  <c r="AG3700" i="1" s="1"/>
  <c r="AF3696" i="1"/>
  <c r="AG3696" i="1" s="1"/>
  <c r="K3696" i="1" s="1"/>
  <c r="AF3692" i="1"/>
  <c r="AG3692" i="1" s="1"/>
  <c r="AF3688" i="1"/>
  <c r="AG3688" i="1" s="1"/>
  <c r="K3688" i="1" s="1"/>
  <c r="AF3684" i="1"/>
  <c r="AG3684" i="1" s="1"/>
  <c r="AF3680" i="1"/>
  <c r="AG3680" i="1" s="1"/>
  <c r="AF3676" i="1"/>
  <c r="AG3676" i="1" s="1"/>
  <c r="K3676" i="1" s="1"/>
  <c r="AF3672" i="1"/>
  <c r="AG3672" i="1" s="1"/>
  <c r="K3672" i="1" s="1"/>
  <c r="AF3668" i="1"/>
  <c r="AG3668" i="1" s="1"/>
  <c r="K3668" i="1" s="1"/>
  <c r="AF3664" i="1"/>
  <c r="AG3664" i="1" s="1"/>
  <c r="AF3660" i="1"/>
  <c r="AG3660" i="1" s="1"/>
  <c r="K3660" i="1" s="1"/>
  <c r="AF3656" i="1"/>
  <c r="AG3656" i="1" s="1"/>
  <c r="K3656" i="1" s="1"/>
  <c r="AF3652" i="1"/>
  <c r="AG3652" i="1" s="1"/>
  <c r="AF3648" i="1"/>
  <c r="AG3648" i="1" s="1"/>
  <c r="K3648" i="1" s="1"/>
  <c r="AF3644" i="1"/>
  <c r="AG3644" i="1" s="1"/>
  <c r="AH3622" i="1"/>
  <c r="AI3622" i="1" s="1"/>
  <c r="K3622" i="1" s="1"/>
  <c r="R3622" i="1"/>
  <c r="V3622" i="1" s="1"/>
  <c r="AA3622" i="1"/>
  <c r="AB3622" i="1" s="1"/>
  <c r="T3622" i="1"/>
  <c r="X3622" i="1" s="1"/>
  <c r="I3622" i="1" s="1"/>
  <c r="AC3622" i="1"/>
  <c r="AD3622" i="1" s="1"/>
  <c r="L3622" i="1" s="1"/>
  <c r="U3622" i="1"/>
  <c r="Y3622" i="1" s="1"/>
  <c r="AF3622" i="1"/>
  <c r="AG3622" i="1" s="1"/>
  <c r="AF3617" i="1"/>
  <c r="AG3617" i="1" s="1"/>
  <c r="AH3617" i="1"/>
  <c r="AI3617" i="1" s="1"/>
  <c r="K3617" i="1" s="1"/>
  <c r="R3617" i="1"/>
  <c r="V3617" i="1" s="1"/>
  <c r="AA3617" i="1"/>
  <c r="AB3617" i="1" s="1"/>
  <c r="S3617" i="1"/>
  <c r="W3617" i="1" s="1"/>
  <c r="T3617" i="1"/>
  <c r="X3617" i="1" s="1"/>
  <c r="AC3617" i="1"/>
  <c r="AD3617" i="1" s="1"/>
  <c r="L3617" i="1" s="1"/>
  <c r="T3608" i="1"/>
  <c r="X3608" i="1" s="1"/>
  <c r="AC3608" i="1"/>
  <c r="AD3608" i="1" s="1"/>
  <c r="AF3608" i="1"/>
  <c r="AG3608" i="1" s="1"/>
  <c r="K3608" i="1" s="1"/>
  <c r="AH3608" i="1"/>
  <c r="AI3608" i="1" s="1"/>
  <c r="R3608" i="1"/>
  <c r="V3608" i="1" s="1"/>
  <c r="I3608" i="1" s="1"/>
  <c r="AA3608" i="1"/>
  <c r="AB3608" i="1" s="1"/>
  <c r="L3608" i="1" s="1"/>
  <c r="R3599" i="1"/>
  <c r="V3599" i="1" s="1"/>
  <c r="AH3590" i="1"/>
  <c r="AI3590" i="1" s="1"/>
  <c r="K3590" i="1" s="1"/>
  <c r="R3590" i="1"/>
  <c r="V3590" i="1" s="1"/>
  <c r="AA3590" i="1"/>
  <c r="AB3590" i="1" s="1"/>
  <c r="T3590" i="1"/>
  <c r="X3590" i="1" s="1"/>
  <c r="I3590" i="1" s="1"/>
  <c r="AC3590" i="1"/>
  <c r="AD3590" i="1" s="1"/>
  <c r="L3590" i="1" s="1"/>
  <c r="U3590" i="1"/>
  <c r="Y3590" i="1" s="1"/>
  <c r="AF3590" i="1"/>
  <c r="AG3590" i="1" s="1"/>
  <c r="AF3585" i="1"/>
  <c r="AG3585" i="1" s="1"/>
  <c r="AH3585" i="1"/>
  <c r="AI3585" i="1" s="1"/>
  <c r="K3585" i="1" s="1"/>
  <c r="R3585" i="1"/>
  <c r="V3585" i="1" s="1"/>
  <c r="AA3585" i="1"/>
  <c r="AB3585" i="1" s="1"/>
  <c r="S3585" i="1"/>
  <c r="W3585" i="1" s="1"/>
  <c r="T3585" i="1"/>
  <c r="X3585" i="1" s="1"/>
  <c r="I3585" i="1" s="1"/>
  <c r="AC3585" i="1"/>
  <c r="AD3585" i="1" s="1"/>
  <c r="L3585" i="1" s="1"/>
  <c r="AH3566" i="1"/>
  <c r="AI3566" i="1" s="1"/>
  <c r="K3566" i="1" s="1"/>
  <c r="R3566" i="1"/>
  <c r="V3566" i="1" s="1"/>
  <c r="AA3566" i="1"/>
  <c r="AB3566" i="1" s="1"/>
  <c r="S3566" i="1"/>
  <c r="W3566" i="1" s="1"/>
  <c r="T3566" i="1"/>
  <c r="X3566" i="1" s="1"/>
  <c r="I3566" i="1" s="1"/>
  <c r="AC3566" i="1"/>
  <c r="AD3566" i="1" s="1"/>
  <c r="L3566" i="1" s="1"/>
  <c r="U3566" i="1"/>
  <c r="Y3566" i="1" s="1"/>
  <c r="AF3566" i="1"/>
  <c r="AG3566" i="1" s="1"/>
  <c r="AH3550" i="1"/>
  <c r="AI3550" i="1" s="1"/>
  <c r="R3550" i="1"/>
  <c r="V3550" i="1" s="1"/>
  <c r="I3550" i="1" s="1"/>
  <c r="AA3550" i="1"/>
  <c r="AB3550" i="1" s="1"/>
  <c r="L3550" i="1" s="1"/>
  <c r="S3550" i="1"/>
  <c r="W3550" i="1" s="1"/>
  <c r="T3550" i="1"/>
  <c r="X3550" i="1" s="1"/>
  <c r="AC3550" i="1"/>
  <c r="AD3550" i="1" s="1"/>
  <c r="U3550" i="1"/>
  <c r="Y3550" i="1" s="1"/>
  <c r="AF3550" i="1"/>
  <c r="AG3550" i="1" s="1"/>
  <c r="K3550" i="1" s="1"/>
  <c r="AH3534" i="1"/>
  <c r="AI3534" i="1" s="1"/>
  <c r="K3534" i="1" s="1"/>
  <c r="R3534" i="1"/>
  <c r="V3534" i="1" s="1"/>
  <c r="AA3534" i="1"/>
  <c r="AB3534" i="1" s="1"/>
  <c r="S3534" i="1"/>
  <c r="W3534" i="1" s="1"/>
  <c r="T3534" i="1"/>
  <c r="X3534" i="1" s="1"/>
  <c r="I3534" i="1" s="1"/>
  <c r="AC3534" i="1"/>
  <c r="AD3534" i="1" s="1"/>
  <c r="L3534" i="1" s="1"/>
  <c r="U3534" i="1"/>
  <c r="Y3534" i="1" s="1"/>
  <c r="AF3534" i="1"/>
  <c r="AG3534" i="1" s="1"/>
  <c r="AH3518" i="1"/>
  <c r="AI3518" i="1" s="1"/>
  <c r="K3518" i="1" s="1"/>
  <c r="R3518" i="1"/>
  <c r="V3518" i="1" s="1"/>
  <c r="AA3518" i="1"/>
  <c r="AB3518" i="1" s="1"/>
  <c r="S3518" i="1"/>
  <c r="W3518" i="1" s="1"/>
  <c r="T3518" i="1"/>
  <c r="X3518" i="1" s="1"/>
  <c r="I3518" i="1" s="1"/>
  <c r="AC3518" i="1"/>
  <c r="AD3518" i="1" s="1"/>
  <c r="L3518" i="1" s="1"/>
  <c r="U3518" i="1"/>
  <c r="Y3518" i="1" s="1"/>
  <c r="AF3518" i="1"/>
  <c r="AG3518" i="1" s="1"/>
  <c r="AH3502" i="1"/>
  <c r="AI3502" i="1" s="1"/>
  <c r="R3502" i="1"/>
  <c r="V3502" i="1" s="1"/>
  <c r="I3502" i="1" s="1"/>
  <c r="AA3502" i="1"/>
  <c r="AB3502" i="1" s="1"/>
  <c r="L3502" i="1" s="1"/>
  <c r="S3502" i="1"/>
  <c r="W3502" i="1" s="1"/>
  <c r="T3502" i="1"/>
  <c r="X3502" i="1" s="1"/>
  <c r="AC3502" i="1"/>
  <c r="AD3502" i="1" s="1"/>
  <c r="U3502" i="1"/>
  <c r="Y3502" i="1" s="1"/>
  <c r="AF3502" i="1"/>
  <c r="AG3502" i="1" s="1"/>
  <c r="K3502" i="1" s="1"/>
  <c r="AH3486" i="1"/>
  <c r="AI3486" i="1" s="1"/>
  <c r="K3486" i="1" s="1"/>
  <c r="R3486" i="1"/>
  <c r="V3486" i="1" s="1"/>
  <c r="AA3486" i="1"/>
  <c r="AB3486" i="1" s="1"/>
  <c r="S3486" i="1"/>
  <c r="W3486" i="1" s="1"/>
  <c r="T3486" i="1"/>
  <c r="X3486" i="1" s="1"/>
  <c r="AC3486" i="1"/>
  <c r="AD3486" i="1" s="1"/>
  <c r="L3486" i="1" s="1"/>
  <c r="U3486" i="1"/>
  <c r="Y3486" i="1" s="1"/>
  <c r="AF3486" i="1"/>
  <c r="AG3486" i="1" s="1"/>
  <c r="AH3470" i="1"/>
  <c r="AI3470" i="1" s="1"/>
  <c r="K3470" i="1" s="1"/>
  <c r="R3470" i="1"/>
  <c r="V3470" i="1" s="1"/>
  <c r="AA3470" i="1"/>
  <c r="AB3470" i="1" s="1"/>
  <c r="S3470" i="1"/>
  <c r="W3470" i="1" s="1"/>
  <c r="T3470" i="1"/>
  <c r="X3470" i="1" s="1"/>
  <c r="I3470" i="1" s="1"/>
  <c r="AC3470" i="1"/>
  <c r="AD3470" i="1" s="1"/>
  <c r="L3470" i="1" s="1"/>
  <c r="U3470" i="1"/>
  <c r="Y3470" i="1" s="1"/>
  <c r="AF3470" i="1"/>
  <c r="AG3470" i="1" s="1"/>
  <c r="AH3454" i="1"/>
  <c r="AI3454" i="1" s="1"/>
  <c r="K3454" i="1" s="1"/>
  <c r="R3454" i="1"/>
  <c r="V3454" i="1" s="1"/>
  <c r="AA3454" i="1"/>
  <c r="AB3454" i="1" s="1"/>
  <c r="S3454" i="1"/>
  <c r="W3454" i="1" s="1"/>
  <c r="T3454" i="1"/>
  <c r="X3454" i="1" s="1"/>
  <c r="I3454" i="1" s="1"/>
  <c r="AC3454" i="1"/>
  <c r="AD3454" i="1" s="1"/>
  <c r="L3454" i="1" s="1"/>
  <c r="U3454" i="1"/>
  <c r="Y3454" i="1" s="1"/>
  <c r="AF3454" i="1"/>
  <c r="AG3454" i="1" s="1"/>
  <c r="R3449" i="1"/>
  <c r="V3449" i="1" s="1"/>
  <c r="I3449" i="1" s="1"/>
  <c r="S3439" i="1"/>
  <c r="W3439" i="1" s="1"/>
  <c r="AA3439" i="1"/>
  <c r="AB3439" i="1" s="1"/>
  <c r="AC3439" i="1"/>
  <c r="AD3439" i="1" s="1"/>
  <c r="L3439" i="1" s="1"/>
  <c r="R3439" i="1"/>
  <c r="V3439" i="1" s="1"/>
  <c r="T3439" i="1"/>
  <c r="X3439" i="1" s="1"/>
  <c r="AF3439" i="1"/>
  <c r="AG3439" i="1" s="1"/>
  <c r="U3439" i="1"/>
  <c r="Y3439" i="1" s="1"/>
  <c r="I3439" i="1" s="1"/>
  <c r="AH3439" i="1"/>
  <c r="AI3439" i="1" s="1"/>
  <c r="K3439" i="1" s="1"/>
  <c r="S3423" i="1"/>
  <c r="W3423" i="1" s="1"/>
  <c r="AA3423" i="1"/>
  <c r="AB3423" i="1" s="1"/>
  <c r="AC3423" i="1"/>
  <c r="AD3423" i="1" s="1"/>
  <c r="L3423" i="1" s="1"/>
  <c r="R3423" i="1"/>
  <c r="V3423" i="1" s="1"/>
  <c r="T3423" i="1"/>
  <c r="X3423" i="1" s="1"/>
  <c r="I3423" i="1" s="1"/>
  <c r="AF3423" i="1"/>
  <c r="AG3423" i="1" s="1"/>
  <c r="U3423" i="1"/>
  <c r="Y3423" i="1" s="1"/>
  <c r="AH3423" i="1"/>
  <c r="AI3423" i="1" s="1"/>
  <c r="K3423" i="1" s="1"/>
  <c r="R3342" i="1"/>
  <c r="V3342" i="1" s="1"/>
  <c r="I3342" i="1" s="1"/>
  <c r="S3342" i="1"/>
  <c r="W3342" i="1" s="1"/>
  <c r="T3342" i="1"/>
  <c r="X3342" i="1" s="1"/>
  <c r="U3342" i="1"/>
  <c r="Y3342" i="1" s="1"/>
  <c r="S3935" i="1"/>
  <c r="W3935" i="1" s="1"/>
  <c r="S3931" i="1"/>
  <c r="W3931" i="1" s="1"/>
  <c r="S3927" i="1"/>
  <c r="W3927" i="1" s="1"/>
  <c r="S3923" i="1"/>
  <c r="W3923" i="1" s="1"/>
  <c r="S3919" i="1"/>
  <c r="W3919" i="1" s="1"/>
  <c r="I3919" i="1" s="1"/>
  <c r="S3915" i="1"/>
  <c r="W3915" i="1" s="1"/>
  <c r="S3911" i="1"/>
  <c r="W3911" i="1" s="1"/>
  <c r="I3911" i="1" s="1"/>
  <c r="S3907" i="1"/>
  <c r="W3907" i="1" s="1"/>
  <c r="S3903" i="1"/>
  <c r="W3903" i="1" s="1"/>
  <c r="S3899" i="1"/>
  <c r="W3899" i="1" s="1"/>
  <c r="S3895" i="1"/>
  <c r="W3895" i="1" s="1"/>
  <c r="S3891" i="1"/>
  <c r="W3891" i="1" s="1"/>
  <c r="I3891" i="1" s="1"/>
  <c r="S3887" i="1"/>
  <c r="W3887" i="1" s="1"/>
  <c r="U3876" i="1"/>
  <c r="Y3876" i="1" s="1"/>
  <c r="U3872" i="1"/>
  <c r="Y3872" i="1" s="1"/>
  <c r="I3872" i="1" s="1"/>
  <c r="U3868" i="1"/>
  <c r="Y3868" i="1" s="1"/>
  <c r="S3867" i="1"/>
  <c r="W3867" i="1" s="1"/>
  <c r="I3867" i="1" s="1"/>
  <c r="U3864" i="1"/>
  <c r="Y3864" i="1" s="1"/>
  <c r="U3860" i="1"/>
  <c r="Y3860" i="1" s="1"/>
  <c r="I3860" i="1" s="1"/>
  <c r="S3859" i="1"/>
  <c r="W3859" i="1" s="1"/>
  <c r="U3856" i="1"/>
  <c r="Y3856" i="1" s="1"/>
  <c r="S3855" i="1"/>
  <c r="W3855" i="1" s="1"/>
  <c r="U3852" i="1"/>
  <c r="Y3852" i="1" s="1"/>
  <c r="I3852" i="1" s="1"/>
  <c r="S3851" i="1"/>
  <c r="W3851" i="1" s="1"/>
  <c r="U3848" i="1"/>
  <c r="Y3848" i="1" s="1"/>
  <c r="S3847" i="1"/>
  <c r="W3847" i="1" s="1"/>
  <c r="U3844" i="1"/>
  <c r="Y3844" i="1" s="1"/>
  <c r="I3844" i="1" s="1"/>
  <c r="S3843" i="1"/>
  <c r="W3843" i="1" s="1"/>
  <c r="U3840" i="1"/>
  <c r="Y3840" i="1" s="1"/>
  <c r="S3839" i="1"/>
  <c r="W3839" i="1" s="1"/>
  <c r="U3836" i="1"/>
  <c r="Y3836" i="1" s="1"/>
  <c r="I3836" i="1" s="1"/>
  <c r="S3835" i="1"/>
  <c r="W3835" i="1" s="1"/>
  <c r="U3832" i="1"/>
  <c r="Y3832" i="1" s="1"/>
  <c r="S3831" i="1"/>
  <c r="W3831" i="1" s="1"/>
  <c r="U3828" i="1"/>
  <c r="Y3828" i="1" s="1"/>
  <c r="S3827" i="1"/>
  <c r="W3827" i="1" s="1"/>
  <c r="U3824" i="1"/>
  <c r="Y3824" i="1" s="1"/>
  <c r="U3820" i="1"/>
  <c r="Y3820" i="1" s="1"/>
  <c r="S3819" i="1"/>
  <c r="W3819" i="1" s="1"/>
  <c r="U3816" i="1"/>
  <c r="Y3816" i="1" s="1"/>
  <c r="S3815" i="1"/>
  <c r="W3815" i="1" s="1"/>
  <c r="U3812" i="1"/>
  <c r="Y3812" i="1" s="1"/>
  <c r="U3808" i="1"/>
  <c r="Y3808" i="1" s="1"/>
  <c r="S3807" i="1"/>
  <c r="W3807" i="1" s="1"/>
  <c r="U3804" i="1"/>
  <c r="Y3804" i="1" s="1"/>
  <c r="S3803" i="1"/>
  <c r="W3803" i="1" s="1"/>
  <c r="U3800" i="1"/>
  <c r="Y3800" i="1" s="1"/>
  <c r="U3796" i="1"/>
  <c r="Y3796" i="1" s="1"/>
  <c r="S3795" i="1"/>
  <c r="W3795" i="1" s="1"/>
  <c r="U3792" i="1"/>
  <c r="Y3792" i="1" s="1"/>
  <c r="S3791" i="1"/>
  <c r="W3791" i="1" s="1"/>
  <c r="I3791" i="1" s="1"/>
  <c r="U3788" i="1"/>
  <c r="Y3788" i="1" s="1"/>
  <c r="U3784" i="1"/>
  <c r="Y3784" i="1" s="1"/>
  <c r="S3783" i="1"/>
  <c r="W3783" i="1" s="1"/>
  <c r="U3780" i="1"/>
  <c r="Y3780" i="1" s="1"/>
  <c r="U3776" i="1"/>
  <c r="Y3776" i="1" s="1"/>
  <c r="U3772" i="1"/>
  <c r="Y3772" i="1" s="1"/>
  <c r="S3771" i="1"/>
  <c r="W3771" i="1" s="1"/>
  <c r="U3768" i="1"/>
  <c r="Y3768" i="1" s="1"/>
  <c r="U3764" i="1"/>
  <c r="Y3764" i="1" s="1"/>
  <c r="U3760" i="1"/>
  <c r="Y3760" i="1" s="1"/>
  <c r="U3756" i="1"/>
  <c r="Y3756" i="1" s="1"/>
  <c r="U3752" i="1"/>
  <c r="Y3752" i="1" s="1"/>
  <c r="U3748" i="1"/>
  <c r="Y3748" i="1" s="1"/>
  <c r="U3744" i="1"/>
  <c r="Y3744" i="1" s="1"/>
  <c r="I3744" i="1" s="1"/>
  <c r="U3740" i="1"/>
  <c r="Y3740" i="1" s="1"/>
  <c r="U3736" i="1"/>
  <c r="Y3736" i="1" s="1"/>
  <c r="U3732" i="1"/>
  <c r="Y3732" i="1" s="1"/>
  <c r="U3728" i="1"/>
  <c r="Y3728" i="1" s="1"/>
  <c r="I3728" i="1" s="1"/>
  <c r="U3724" i="1"/>
  <c r="Y3724" i="1" s="1"/>
  <c r="U3720" i="1"/>
  <c r="Y3720" i="1" s="1"/>
  <c r="U3716" i="1"/>
  <c r="Y3716" i="1" s="1"/>
  <c r="U3712" i="1"/>
  <c r="Y3712" i="1" s="1"/>
  <c r="U3708" i="1"/>
  <c r="Y3708" i="1" s="1"/>
  <c r="U3704" i="1"/>
  <c r="Y3704" i="1" s="1"/>
  <c r="I3704" i="1" s="1"/>
  <c r="U3700" i="1"/>
  <c r="Y3700" i="1" s="1"/>
  <c r="I3700" i="1" s="1"/>
  <c r="U3696" i="1"/>
  <c r="Y3696" i="1" s="1"/>
  <c r="S3695" i="1"/>
  <c r="W3695" i="1" s="1"/>
  <c r="U3692" i="1"/>
  <c r="Y3692" i="1" s="1"/>
  <c r="I3692" i="1" s="1"/>
  <c r="S3691" i="1"/>
  <c r="W3691" i="1" s="1"/>
  <c r="I3691" i="1" s="1"/>
  <c r="U3688" i="1"/>
  <c r="Y3688" i="1" s="1"/>
  <c r="S3687" i="1"/>
  <c r="W3687" i="1" s="1"/>
  <c r="U3684" i="1"/>
  <c r="Y3684" i="1" s="1"/>
  <c r="S3683" i="1"/>
  <c r="W3683" i="1" s="1"/>
  <c r="U3680" i="1"/>
  <c r="Y3680" i="1" s="1"/>
  <c r="S3679" i="1"/>
  <c r="W3679" i="1" s="1"/>
  <c r="U3676" i="1"/>
  <c r="Y3676" i="1" s="1"/>
  <c r="S3675" i="1"/>
  <c r="W3675" i="1" s="1"/>
  <c r="I3675" i="1" s="1"/>
  <c r="U3672" i="1"/>
  <c r="Y3672" i="1" s="1"/>
  <c r="S3671" i="1"/>
  <c r="W3671" i="1" s="1"/>
  <c r="U3668" i="1"/>
  <c r="Y3668" i="1" s="1"/>
  <c r="S3667" i="1"/>
  <c r="W3667" i="1" s="1"/>
  <c r="U3664" i="1"/>
  <c r="Y3664" i="1" s="1"/>
  <c r="S3663" i="1"/>
  <c r="W3663" i="1" s="1"/>
  <c r="U3660" i="1"/>
  <c r="Y3660" i="1" s="1"/>
  <c r="S3659" i="1"/>
  <c r="W3659" i="1" s="1"/>
  <c r="I3659" i="1" s="1"/>
  <c r="U3656" i="1"/>
  <c r="Y3656" i="1" s="1"/>
  <c r="S3655" i="1"/>
  <c r="W3655" i="1" s="1"/>
  <c r="U3652" i="1"/>
  <c r="Y3652" i="1" s="1"/>
  <c r="S3651" i="1"/>
  <c r="W3651" i="1" s="1"/>
  <c r="U3648" i="1"/>
  <c r="Y3648" i="1" s="1"/>
  <c r="S3647" i="1"/>
  <c r="W3647" i="1" s="1"/>
  <c r="I3647" i="1" s="1"/>
  <c r="U3644" i="1"/>
  <c r="Y3644" i="1" s="1"/>
  <c r="I3644" i="1" s="1"/>
  <c r="S3643" i="1"/>
  <c r="W3643" i="1" s="1"/>
  <c r="R3639" i="1"/>
  <c r="V3639" i="1" s="1"/>
  <c r="AA3639" i="1"/>
  <c r="AB3639" i="1" s="1"/>
  <c r="T3639" i="1"/>
  <c r="X3639" i="1" s="1"/>
  <c r="AC3639" i="1"/>
  <c r="AD3639" i="1" s="1"/>
  <c r="L3639" i="1" s="1"/>
  <c r="AH3639" i="1"/>
  <c r="AI3639" i="1" s="1"/>
  <c r="K3639" i="1" s="1"/>
  <c r="U3628" i="1"/>
  <c r="Y3628" i="1" s="1"/>
  <c r="AH3626" i="1"/>
  <c r="AI3626" i="1" s="1"/>
  <c r="K3626" i="1" s="1"/>
  <c r="R3626" i="1"/>
  <c r="V3626" i="1" s="1"/>
  <c r="AA3626" i="1"/>
  <c r="AB3626" i="1" s="1"/>
  <c r="T3626" i="1"/>
  <c r="X3626" i="1" s="1"/>
  <c r="I3626" i="1" s="1"/>
  <c r="AC3626" i="1"/>
  <c r="AD3626" i="1" s="1"/>
  <c r="L3626" i="1" s="1"/>
  <c r="U3626" i="1"/>
  <c r="Y3626" i="1" s="1"/>
  <c r="AF3626" i="1"/>
  <c r="AG3626" i="1" s="1"/>
  <c r="AF3621" i="1"/>
  <c r="AG3621" i="1" s="1"/>
  <c r="AH3621" i="1"/>
  <c r="AI3621" i="1" s="1"/>
  <c r="K3621" i="1" s="1"/>
  <c r="R3621" i="1"/>
  <c r="V3621" i="1" s="1"/>
  <c r="AA3621" i="1"/>
  <c r="AB3621" i="1" s="1"/>
  <c r="S3621" i="1"/>
  <c r="W3621" i="1" s="1"/>
  <c r="T3621" i="1"/>
  <c r="X3621" i="1" s="1"/>
  <c r="I3621" i="1" s="1"/>
  <c r="AC3621" i="1"/>
  <c r="AD3621" i="1" s="1"/>
  <c r="L3621" i="1" s="1"/>
  <c r="T3612" i="1"/>
  <c r="X3612" i="1" s="1"/>
  <c r="I3612" i="1" s="1"/>
  <c r="AC3612" i="1"/>
  <c r="AD3612" i="1" s="1"/>
  <c r="L3612" i="1" s="1"/>
  <c r="AF3612" i="1"/>
  <c r="AG3612" i="1" s="1"/>
  <c r="AH3612" i="1"/>
  <c r="AI3612" i="1" s="1"/>
  <c r="K3612" i="1" s="1"/>
  <c r="R3612" i="1"/>
  <c r="V3612" i="1" s="1"/>
  <c r="AA3612" i="1"/>
  <c r="AB3612" i="1" s="1"/>
  <c r="R3603" i="1"/>
  <c r="V3603" i="1" s="1"/>
  <c r="I3603" i="1" s="1"/>
  <c r="U3596" i="1"/>
  <c r="Y3596" i="1" s="1"/>
  <c r="AH3594" i="1"/>
  <c r="AI3594" i="1" s="1"/>
  <c r="R3594" i="1"/>
  <c r="V3594" i="1" s="1"/>
  <c r="I3594" i="1" s="1"/>
  <c r="AA3594" i="1"/>
  <c r="AB3594" i="1" s="1"/>
  <c r="L3594" i="1" s="1"/>
  <c r="T3594" i="1"/>
  <c r="X3594" i="1" s="1"/>
  <c r="AC3594" i="1"/>
  <c r="AD3594" i="1" s="1"/>
  <c r="U3594" i="1"/>
  <c r="Y3594" i="1" s="1"/>
  <c r="AF3594" i="1"/>
  <c r="AG3594" i="1" s="1"/>
  <c r="K3594" i="1" s="1"/>
  <c r="AF3589" i="1"/>
  <c r="AG3589" i="1" s="1"/>
  <c r="K3589" i="1" s="1"/>
  <c r="AH3589" i="1"/>
  <c r="AI3589" i="1" s="1"/>
  <c r="R3589" i="1"/>
  <c r="V3589" i="1" s="1"/>
  <c r="I3589" i="1" s="1"/>
  <c r="AA3589" i="1"/>
  <c r="AB3589" i="1" s="1"/>
  <c r="L3589" i="1" s="1"/>
  <c r="S3589" i="1"/>
  <c r="W3589" i="1" s="1"/>
  <c r="T3589" i="1"/>
  <c r="X3589" i="1" s="1"/>
  <c r="AC3589" i="1"/>
  <c r="AD3589" i="1" s="1"/>
  <c r="AF3569" i="1"/>
  <c r="AG3569" i="1" s="1"/>
  <c r="K3569" i="1" s="1"/>
  <c r="AH3569" i="1"/>
  <c r="AI3569" i="1" s="1"/>
  <c r="R3569" i="1"/>
  <c r="V3569" i="1" s="1"/>
  <c r="AA3569" i="1"/>
  <c r="AB3569" i="1" s="1"/>
  <c r="L3569" i="1" s="1"/>
  <c r="S3569" i="1"/>
  <c r="W3569" i="1" s="1"/>
  <c r="I3569" i="1" s="1"/>
  <c r="T3569" i="1"/>
  <c r="X3569" i="1" s="1"/>
  <c r="AC3569" i="1"/>
  <c r="AD3569" i="1" s="1"/>
  <c r="R3567" i="1"/>
  <c r="V3567" i="1" s="1"/>
  <c r="AF3553" i="1"/>
  <c r="AG3553" i="1" s="1"/>
  <c r="AH3553" i="1"/>
  <c r="AI3553" i="1" s="1"/>
  <c r="K3553" i="1" s="1"/>
  <c r="R3553" i="1"/>
  <c r="V3553" i="1" s="1"/>
  <c r="AA3553" i="1"/>
  <c r="AB3553" i="1" s="1"/>
  <c r="S3553" i="1"/>
  <c r="W3553" i="1" s="1"/>
  <c r="T3553" i="1"/>
  <c r="X3553" i="1" s="1"/>
  <c r="AC3553" i="1"/>
  <c r="AD3553" i="1" s="1"/>
  <c r="L3553" i="1" s="1"/>
  <c r="R3551" i="1"/>
  <c r="V3551" i="1" s="1"/>
  <c r="AF3537" i="1"/>
  <c r="AG3537" i="1" s="1"/>
  <c r="AH3537" i="1"/>
  <c r="AI3537" i="1" s="1"/>
  <c r="K3537" i="1" s="1"/>
  <c r="R3537" i="1"/>
  <c r="V3537" i="1" s="1"/>
  <c r="AA3537" i="1"/>
  <c r="AB3537" i="1" s="1"/>
  <c r="S3537" i="1"/>
  <c r="W3537" i="1" s="1"/>
  <c r="T3537" i="1"/>
  <c r="X3537" i="1" s="1"/>
  <c r="AC3537" i="1"/>
  <c r="AD3537" i="1" s="1"/>
  <c r="L3537" i="1" s="1"/>
  <c r="R3535" i="1"/>
  <c r="V3535" i="1" s="1"/>
  <c r="AF3521" i="1"/>
  <c r="AG3521" i="1" s="1"/>
  <c r="AH3521" i="1"/>
  <c r="AI3521" i="1" s="1"/>
  <c r="K3521" i="1" s="1"/>
  <c r="R3521" i="1"/>
  <c r="V3521" i="1" s="1"/>
  <c r="AA3521" i="1"/>
  <c r="AB3521" i="1" s="1"/>
  <c r="S3521" i="1"/>
  <c r="W3521" i="1" s="1"/>
  <c r="T3521" i="1"/>
  <c r="X3521" i="1" s="1"/>
  <c r="I3521" i="1" s="1"/>
  <c r="AC3521" i="1"/>
  <c r="AD3521" i="1" s="1"/>
  <c r="L3521" i="1" s="1"/>
  <c r="R3519" i="1"/>
  <c r="V3519" i="1" s="1"/>
  <c r="AF3505" i="1"/>
  <c r="AG3505" i="1" s="1"/>
  <c r="AH3505" i="1"/>
  <c r="AI3505" i="1" s="1"/>
  <c r="K3505" i="1" s="1"/>
  <c r="R3505" i="1"/>
  <c r="V3505" i="1" s="1"/>
  <c r="AA3505" i="1"/>
  <c r="AB3505" i="1" s="1"/>
  <c r="S3505" i="1"/>
  <c r="W3505" i="1" s="1"/>
  <c r="T3505" i="1"/>
  <c r="X3505" i="1" s="1"/>
  <c r="AC3505" i="1"/>
  <c r="AD3505" i="1" s="1"/>
  <c r="L3505" i="1" s="1"/>
  <c r="R3503" i="1"/>
  <c r="V3503" i="1" s="1"/>
  <c r="R3499" i="1"/>
  <c r="V3499" i="1" s="1"/>
  <c r="I3499" i="1" s="1"/>
  <c r="S3487" i="1"/>
  <c r="W3487" i="1" s="1"/>
  <c r="U3487" i="1"/>
  <c r="Y3487" i="1" s="1"/>
  <c r="R3483" i="1"/>
  <c r="V3483" i="1" s="1"/>
  <c r="S3471" i="1"/>
  <c r="W3471" i="1" s="1"/>
  <c r="U3471" i="1"/>
  <c r="Y3471" i="1" s="1"/>
  <c r="R3467" i="1"/>
  <c r="V3467" i="1" s="1"/>
  <c r="S3455" i="1"/>
  <c r="W3455" i="1" s="1"/>
  <c r="U3455" i="1"/>
  <c r="Y3455" i="1" s="1"/>
  <c r="R3433" i="1"/>
  <c r="V3433" i="1" s="1"/>
  <c r="R3358" i="1"/>
  <c r="V3358" i="1" s="1"/>
  <c r="S3358" i="1"/>
  <c r="W3358" i="1" s="1"/>
  <c r="T3358" i="1"/>
  <c r="X3358" i="1" s="1"/>
  <c r="I3358" i="1" s="1"/>
  <c r="U3358" i="1"/>
  <c r="Y3358" i="1" s="1"/>
  <c r="R3301" i="1"/>
  <c r="V3301" i="1" s="1"/>
  <c r="I3301" i="1" s="1"/>
  <c r="T3301" i="1"/>
  <c r="X3301" i="1" s="1"/>
  <c r="R3184" i="1"/>
  <c r="V3184" i="1" s="1"/>
  <c r="AA3184" i="1"/>
  <c r="AB3184" i="1" s="1"/>
  <c r="S3184" i="1"/>
  <c r="W3184" i="1" s="1"/>
  <c r="T3184" i="1"/>
  <c r="X3184" i="1" s="1"/>
  <c r="AC3184" i="1"/>
  <c r="AD3184" i="1" s="1"/>
  <c r="L3184" i="1" s="1"/>
  <c r="U3184" i="1"/>
  <c r="Y3184" i="1" s="1"/>
  <c r="I3184" i="1" s="1"/>
  <c r="AF3184" i="1"/>
  <c r="AG3184" i="1" s="1"/>
  <c r="AH3184" i="1"/>
  <c r="AI3184" i="1" s="1"/>
  <c r="K3184" i="1" s="1"/>
  <c r="R2674" i="1"/>
  <c r="V2674" i="1" s="1"/>
  <c r="S2674" i="1"/>
  <c r="W2674" i="1" s="1"/>
  <c r="I2674" i="1" s="1"/>
  <c r="U2674" i="1"/>
  <c r="Y2674" i="1" s="1"/>
  <c r="T2674" i="1"/>
  <c r="X2674" i="1" s="1"/>
  <c r="AC3876" i="1"/>
  <c r="AD3876" i="1" s="1"/>
  <c r="L3876" i="1" s="1"/>
  <c r="T3876" i="1"/>
  <c r="X3876" i="1" s="1"/>
  <c r="I3876" i="1" s="1"/>
  <c r="AC3872" i="1"/>
  <c r="AD3872" i="1" s="1"/>
  <c r="L3872" i="1" s="1"/>
  <c r="T3872" i="1"/>
  <c r="X3872" i="1" s="1"/>
  <c r="AC3868" i="1"/>
  <c r="AD3868" i="1" s="1"/>
  <c r="L3868" i="1" s="1"/>
  <c r="T3868" i="1"/>
  <c r="X3868" i="1" s="1"/>
  <c r="I3868" i="1" s="1"/>
  <c r="AC3864" i="1"/>
  <c r="AD3864" i="1" s="1"/>
  <c r="L3864" i="1" s="1"/>
  <c r="T3864" i="1"/>
  <c r="X3864" i="1" s="1"/>
  <c r="I3864" i="1" s="1"/>
  <c r="AC3860" i="1"/>
  <c r="AD3860" i="1" s="1"/>
  <c r="L3860" i="1" s="1"/>
  <c r="T3860" i="1"/>
  <c r="X3860" i="1" s="1"/>
  <c r="AC3856" i="1"/>
  <c r="AD3856" i="1" s="1"/>
  <c r="T3856" i="1"/>
  <c r="X3856" i="1" s="1"/>
  <c r="AC3852" i="1"/>
  <c r="AD3852" i="1" s="1"/>
  <c r="L3852" i="1" s="1"/>
  <c r="T3852" i="1"/>
  <c r="X3852" i="1" s="1"/>
  <c r="AC3848" i="1"/>
  <c r="AD3848" i="1" s="1"/>
  <c r="T3848" i="1"/>
  <c r="X3848" i="1" s="1"/>
  <c r="AC3844" i="1"/>
  <c r="AD3844" i="1" s="1"/>
  <c r="L3844" i="1" s="1"/>
  <c r="T3844" i="1"/>
  <c r="X3844" i="1" s="1"/>
  <c r="AC3840" i="1"/>
  <c r="AD3840" i="1" s="1"/>
  <c r="L3840" i="1" s="1"/>
  <c r="T3840" i="1"/>
  <c r="X3840" i="1" s="1"/>
  <c r="AC3836" i="1"/>
  <c r="AD3836" i="1" s="1"/>
  <c r="L3836" i="1" s="1"/>
  <c r="T3836" i="1"/>
  <c r="X3836" i="1" s="1"/>
  <c r="AC3832" i="1"/>
  <c r="AD3832" i="1" s="1"/>
  <c r="L3832" i="1" s="1"/>
  <c r="T3832" i="1"/>
  <c r="X3832" i="1" s="1"/>
  <c r="I3832" i="1" s="1"/>
  <c r="AC3828" i="1"/>
  <c r="AD3828" i="1" s="1"/>
  <c r="T3828" i="1"/>
  <c r="X3828" i="1" s="1"/>
  <c r="AC3824" i="1"/>
  <c r="AD3824" i="1" s="1"/>
  <c r="L3824" i="1" s="1"/>
  <c r="T3824" i="1"/>
  <c r="X3824" i="1" s="1"/>
  <c r="I3824" i="1" s="1"/>
  <c r="AC3820" i="1"/>
  <c r="AD3820" i="1" s="1"/>
  <c r="L3820" i="1" s="1"/>
  <c r="T3820" i="1"/>
  <c r="X3820" i="1" s="1"/>
  <c r="I3820" i="1" s="1"/>
  <c r="AC3816" i="1"/>
  <c r="AD3816" i="1" s="1"/>
  <c r="T3816" i="1"/>
  <c r="X3816" i="1" s="1"/>
  <c r="AC3812" i="1"/>
  <c r="AD3812" i="1" s="1"/>
  <c r="T3812" i="1"/>
  <c r="X3812" i="1" s="1"/>
  <c r="AC3808" i="1"/>
  <c r="AD3808" i="1" s="1"/>
  <c r="L3808" i="1" s="1"/>
  <c r="T3808" i="1"/>
  <c r="X3808" i="1" s="1"/>
  <c r="I3808" i="1" s="1"/>
  <c r="AC3804" i="1"/>
  <c r="AD3804" i="1" s="1"/>
  <c r="T3804" i="1"/>
  <c r="X3804" i="1" s="1"/>
  <c r="AC3800" i="1"/>
  <c r="AD3800" i="1" s="1"/>
  <c r="T3800" i="1"/>
  <c r="X3800" i="1" s="1"/>
  <c r="AC3796" i="1"/>
  <c r="AD3796" i="1" s="1"/>
  <c r="L3796" i="1" s="1"/>
  <c r="T3796" i="1"/>
  <c r="X3796" i="1" s="1"/>
  <c r="I3796" i="1" s="1"/>
  <c r="AC3792" i="1"/>
  <c r="AD3792" i="1" s="1"/>
  <c r="T3792" i="1"/>
  <c r="X3792" i="1" s="1"/>
  <c r="AC3788" i="1"/>
  <c r="AD3788" i="1" s="1"/>
  <c r="T3788" i="1"/>
  <c r="X3788" i="1" s="1"/>
  <c r="AC3784" i="1"/>
  <c r="AD3784" i="1" s="1"/>
  <c r="L3784" i="1" s="1"/>
  <c r="T3784" i="1"/>
  <c r="X3784" i="1" s="1"/>
  <c r="I3784" i="1" s="1"/>
  <c r="AC3780" i="1"/>
  <c r="AD3780" i="1" s="1"/>
  <c r="T3780" i="1"/>
  <c r="X3780" i="1" s="1"/>
  <c r="AC3776" i="1"/>
  <c r="AD3776" i="1" s="1"/>
  <c r="T3776" i="1"/>
  <c r="X3776" i="1" s="1"/>
  <c r="AC3772" i="1"/>
  <c r="AD3772" i="1" s="1"/>
  <c r="T3772" i="1"/>
  <c r="X3772" i="1" s="1"/>
  <c r="AC3768" i="1"/>
  <c r="AD3768" i="1" s="1"/>
  <c r="L3768" i="1" s="1"/>
  <c r="T3768" i="1"/>
  <c r="X3768" i="1" s="1"/>
  <c r="I3768" i="1" s="1"/>
  <c r="AC3764" i="1"/>
  <c r="AD3764" i="1" s="1"/>
  <c r="L3764" i="1" s="1"/>
  <c r="T3764" i="1"/>
  <c r="X3764" i="1" s="1"/>
  <c r="I3764" i="1" s="1"/>
  <c r="AC3760" i="1"/>
  <c r="AD3760" i="1" s="1"/>
  <c r="L3760" i="1" s="1"/>
  <c r="T3760" i="1"/>
  <c r="X3760" i="1" s="1"/>
  <c r="I3760" i="1" s="1"/>
  <c r="AC3756" i="1"/>
  <c r="AD3756" i="1" s="1"/>
  <c r="T3756" i="1"/>
  <c r="X3756" i="1" s="1"/>
  <c r="AC3752" i="1"/>
  <c r="AD3752" i="1" s="1"/>
  <c r="T3752" i="1"/>
  <c r="X3752" i="1" s="1"/>
  <c r="AC3748" i="1"/>
  <c r="AD3748" i="1" s="1"/>
  <c r="L3748" i="1" s="1"/>
  <c r="T3748" i="1"/>
  <c r="X3748" i="1" s="1"/>
  <c r="I3748" i="1" s="1"/>
  <c r="AC3744" i="1"/>
  <c r="AD3744" i="1" s="1"/>
  <c r="L3744" i="1" s="1"/>
  <c r="T3744" i="1"/>
  <c r="X3744" i="1" s="1"/>
  <c r="AC3740" i="1"/>
  <c r="AD3740" i="1" s="1"/>
  <c r="T3740" i="1"/>
  <c r="X3740" i="1" s="1"/>
  <c r="AC3736" i="1"/>
  <c r="AD3736" i="1" s="1"/>
  <c r="L3736" i="1" s="1"/>
  <c r="T3736" i="1"/>
  <c r="X3736" i="1" s="1"/>
  <c r="I3736" i="1" s="1"/>
  <c r="AC3732" i="1"/>
  <c r="AD3732" i="1" s="1"/>
  <c r="L3732" i="1" s="1"/>
  <c r="T3732" i="1"/>
  <c r="X3732" i="1" s="1"/>
  <c r="I3732" i="1" s="1"/>
  <c r="AC3728" i="1"/>
  <c r="AD3728" i="1" s="1"/>
  <c r="L3728" i="1" s="1"/>
  <c r="T3728" i="1"/>
  <c r="X3728" i="1" s="1"/>
  <c r="AC3724" i="1"/>
  <c r="AD3724" i="1" s="1"/>
  <c r="T3724" i="1"/>
  <c r="X3724" i="1" s="1"/>
  <c r="AC3720" i="1"/>
  <c r="AD3720" i="1" s="1"/>
  <c r="L3720" i="1" s="1"/>
  <c r="T3720" i="1"/>
  <c r="X3720" i="1" s="1"/>
  <c r="I3720" i="1" s="1"/>
  <c r="AC3716" i="1"/>
  <c r="AD3716" i="1" s="1"/>
  <c r="L3716" i="1" s="1"/>
  <c r="T3716" i="1"/>
  <c r="X3716" i="1" s="1"/>
  <c r="I3716" i="1" s="1"/>
  <c r="AC3712" i="1"/>
  <c r="AD3712" i="1" s="1"/>
  <c r="T3712" i="1"/>
  <c r="X3712" i="1" s="1"/>
  <c r="AC3708" i="1"/>
  <c r="AD3708" i="1" s="1"/>
  <c r="L3708" i="1" s="1"/>
  <c r="T3708" i="1"/>
  <c r="X3708" i="1" s="1"/>
  <c r="AC3704" i="1"/>
  <c r="AD3704" i="1" s="1"/>
  <c r="L3704" i="1" s="1"/>
  <c r="T3704" i="1"/>
  <c r="X3704" i="1" s="1"/>
  <c r="AC3700" i="1"/>
  <c r="AD3700" i="1" s="1"/>
  <c r="L3700" i="1" s="1"/>
  <c r="T3700" i="1"/>
  <c r="X3700" i="1" s="1"/>
  <c r="AC3696" i="1"/>
  <c r="AD3696" i="1" s="1"/>
  <c r="T3696" i="1"/>
  <c r="X3696" i="1" s="1"/>
  <c r="AA3695" i="1"/>
  <c r="AB3695" i="1" s="1"/>
  <c r="AC3692" i="1"/>
  <c r="AD3692" i="1" s="1"/>
  <c r="L3692" i="1" s="1"/>
  <c r="T3692" i="1"/>
  <c r="X3692" i="1" s="1"/>
  <c r="AA3691" i="1"/>
  <c r="AB3691" i="1" s="1"/>
  <c r="L3691" i="1" s="1"/>
  <c r="AC3688" i="1"/>
  <c r="AD3688" i="1" s="1"/>
  <c r="T3688" i="1"/>
  <c r="X3688" i="1" s="1"/>
  <c r="AA3687" i="1"/>
  <c r="AB3687" i="1" s="1"/>
  <c r="L3687" i="1" s="1"/>
  <c r="AC3684" i="1"/>
  <c r="AD3684" i="1" s="1"/>
  <c r="L3684" i="1" s="1"/>
  <c r="T3684" i="1"/>
  <c r="X3684" i="1" s="1"/>
  <c r="I3684" i="1" s="1"/>
  <c r="AA3683" i="1"/>
  <c r="AB3683" i="1" s="1"/>
  <c r="AC3680" i="1"/>
  <c r="AD3680" i="1" s="1"/>
  <c r="L3680" i="1" s="1"/>
  <c r="T3680" i="1"/>
  <c r="X3680" i="1" s="1"/>
  <c r="I3680" i="1" s="1"/>
  <c r="AA3679" i="1"/>
  <c r="AB3679" i="1" s="1"/>
  <c r="L3679" i="1" s="1"/>
  <c r="AC3676" i="1"/>
  <c r="AD3676" i="1" s="1"/>
  <c r="T3676" i="1"/>
  <c r="X3676" i="1" s="1"/>
  <c r="AA3675" i="1"/>
  <c r="AB3675" i="1" s="1"/>
  <c r="L3675" i="1" s="1"/>
  <c r="AC3672" i="1"/>
  <c r="AD3672" i="1" s="1"/>
  <c r="T3672" i="1"/>
  <c r="X3672" i="1" s="1"/>
  <c r="AA3671" i="1"/>
  <c r="AB3671" i="1" s="1"/>
  <c r="AC3668" i="1"/>
  <c r="AD3668" i="1" s="1"/>
  <c r="T3668" i="1"/>
  <c r="X3668" i="1" s="1"/>
  <c r="AA3667" i="1"/>
  <c r="AB3667" i="1" s="1"/>
  <c r="L3667" i="1" s="1"/>
  <c r="AC3664" i="1"/>
  <c r="AD3664" i="1" s="1"/>
  <c r="L3664" i="1" s="1"/>
  <c r="T3664" i="1"/>
  <c r="X3664" i="1" s="1"/>
  <c r="AA3663" i="1"/>
  <c r="AB3663" i="1" s="1"/>
  <c r="AC3660" i="1"/>
  <c r="AD3660" i="1" s="1"/>
  <c r="T3660" i="1"/>
  <c r="X3660" i="1" s="1"/>
  <c r="AA3659" i="1"/>
  <c r="AB3659" i="1" s="1"/>
  <c r="L3659" i="1" s="1"/>
  <c r="AC3656" i="1"/>
  <c r="AD3656" i="1" s="1"/>
  <c r="T3656" i="1"/>
  <c r="X3656" i="1" s="1"/>
  <c r="AA3655" i="1"/>
  <c r="AB3655" i="1" s="1"/>
  <c r="AC3652" i="1"/>
  <c r="AD3652" i="1" s="1"/>
  <c r="L3652" i="1" s="1"/>
  <c r="T3652" i="1"/>
  <c r="X3652" i="1" s="1"/>
  <c r="I3652" i="1" s="1"/>
  <c r="AA3651" i="1"/>
  <c r="AB3651" i="1" s="1"/>
  <c r="R3651" i="1"/>
  <c r="V3651" i="1" s="1"/>
  <c r="AF3649" i="1"/>
  <c r="AG3649" i="1" s="1"/>
  <c r="K3649" i="1" s="1"/>
  <c r="AC3648" i="1"/>
  <c r="AD3648" i="1" s="1"/>
  <c r="T3648" i="1"/>
  <c r="X3648" i="1" s="1"/>
  <c r="AA3647" i="1"/>
  <c r="AB3647" i="1" s="1"/>
  <c r="L3647" i="1" s="1"/>
  <c r="R3647" i="1"/>
  <c r="V3647" i="1" s="1"/>
  <c r="AF3645" i="1"/>
  <c r="AG3645" i="1" s="1"/>
  <c r="AC3644" i="1"/>
  <c r="AD3644" i="1" s="1"/>
  <c r="L3644" i="1" s="1"/>
  <c r="T3644" i="1"/>
  <c r="X3644" i="1" s="1"/>
  <c r="AA3643" i="1"/>
  <c r="AB3643" i="1" s="1"/>
  <c r="R3643" i="1"/>
  <c r="V3643" i="1" s="1"/>
  <c r="AF3641" i="1"/>
  <c r="AG3641" i="1" s="1"/>
  <c r="AF3625" i="1"/>
  <c r="AG3625" i="1" s="1"/>
  <c r="K3625" i="1" s="1"/>
  <c r="AH3625" i="1"/>
  <c r="AI3625" i="1" s="1"/>
  <c r="R3625" i="1"/>
  <c r="V3625" i="1" s="1"/>
  <c r="I3625" i="1" s="1"/>
  <c r="AA3625" i="1"/>
  <c r="AB3625" i="1" s="1"/>
  <c r="L3625" i="1" s="1"/>
  <c r="S3625" i="1"/>
  <c r="W3625" i="1" s="1"/>
  <c r="T3625" i="1"/>
  <c r="X3625" i="1" s="1"/>
  <c r="AC3625" i="1"/>
  <c r="AD3625" i="1" s="1"/>
  <c r="U3623" i="1"/>
  <c r="Y3623" i="1" s="1"/>
  <c r="T3616" i="1"/>
  <c r="X3616" i="1" s="1"/>
  <c r="I3616" i="1" s="1"/>
  <c r="AC3616" i="1"/>
  <c r="AD3616" i="1" s="1"/>
  <c r="L3616" i="1" s="1"/>
  <c r="AF3616" i="1"/>
  <c r="AG3616" i="1" s="1"/>
  <c r="AH3616" i="1"/>
  <c r="AI3616" i="1" s="1"/>
  <c r="K3616" i="1" s="1"/>
  <c r="R3616" i="1"/>
  <c r="V3616" i="1" s="1"/>
  <c r="AA3616" i="1"/>
  <c r="AB3616" i="1" s="1"/>
  <c r="R3607" i="1"/>
  <c r="V3607" i="1" s="1"/>
  <c r="AH3598" i="1"/>
  <c r="AI3598" i="1" s="1"/>
  <c r="R3598" i="1"/>
  <c r="V3598" i="1" s="1"/>
  <c r="I3598" i="1" s="1"/>
  <c r="AA3598" i="1"/>
  <c r="AB3598" i="1" s="1"/>
  <c r="L3598" i="1" s="1"/>
  <c r="T3598" i="1"/>
  <c r="X3598" i="1" s="1"/>
  <c r="AC3598" i="1"/>
  <c r="AD3598" i="1" s="1"/>
  <c r="U3598" i="1"/>
  <c r="Y3598" i="1" s="1"/>
  <c r="AF3598" i="1"/>
  <c r="AG3598" i="1" s="1"/>
  <c r="K3598" i="1" s="1"/>
  <c r="AF3593" i="1"/>
  <c r="AG3593" i="1" s="1"/>
  <c r="AH3593" i="1"/>
  <c r="AI3593" i="1" s="1"/>
  <c r="K3593" i="1" s="1"/>
  <c r="R3593" i="1"/>
  <c r="V3593" i="1" s="1"/>
  <c r="AA3593" i="1"/>
  <c r="AB3593" i="1" s="1"/>
  <c r="S3593" i="1"/>
  <c r="W3593" i="1" s="1"/>
  <c r="T3593" i="1"/>
  <c r="X3593" i="1" s="1"/>
  <c r="I3593" i="1" s="1"/>
  <c r="AC3593" i="1"/>
  <c r="AD3593" i="1" s="1"/>
  <c r="L3593" i="1" s="1"/>
  <c r="U3591" i="1"/>
  <c r="Y3591" i="1" s="1"/>
  <c r="T3584" i="1"/>
  <c r="X3584" i="1" s="1"/>
  <c r="AC3584" i="1"/>
  <c r="AD3584" i="1" s="1"/>
  <c r="L3584" i="1" s="1"/>
  <c r="AF3584" i="1"/>
  <c r="AG3584" i="1" s="1"/>
  <c r="AH3584" i="1"/>
  <c r="AI3584" i="1" s="1"/>
  <c r="K3584" i="1" s="1"/>
  <c r="R3584" i="1"/>
  <c r="V3584" i="1" s="1"/>
  <c r="AA3584" i="1"/>
  <c r="AB3584" i="1" s="1"/>
  <c r="S3575" i="1"/>
  <c r="W3575" i="1" s="1"/>
  <c r="I3575" i="1" s="1"/>
  <c r="AH3570" i="1"/>
  <c r="AI3570" i="1" s="1"/>
  <c r="R3570" i="1"/>
  <c r="V3570" i="1" s="1"/>
  <c r="AA3570" i="1"/>
  <c r="AB3570" i="1" s="1"/>
  <c r="L3570" i="1" s="1"/>
  <c r="S3570" i="1"/>
  <c r="W3570" i="1" s="1"/>
  <c r="I3570" i="1" s="1"/>
  <c r="T3570" i="1"/>
  <c r="X3570" i="1" s="1"/>
  <c r="AC3570" i="1"/>
  <c r="AD3570" i="1" s="1"/>
  <c r="U3570" i="1"/>
  <c r="Y3570" i="1" s="1"/>
  <c r="AF3570" i="1"/>
  <c r="AG3570" i="1" s="1"/>
  <c r="K3570" i="1" s="1"/>
  <c r="S3559" i="1"/>
  <c r="W3559" i="1" s="1"/>
  <c r="AH3554" i="1"/>
  <c r="AI3554" i="1" s="1"/>
  <c r="K3554" i="1" s="1"/>
  <c r="R3554" i="1"/>
  <c r="V3554" i="1" s="1"/>
  <c r="AA3554" i="1"/>
  <c r="AB3554" i="1" s="1"/>
  <c r="S3554" i="1"/>
  <c r="W3554" i="1" s="1"/>
  <c r="T3554" i="1"/>
  <c r="X3554" i="1" s="1"/>
  <c r="AC3554" i="1"/>
  <c r="AD3554" i="1" s="1"/>
  <c r="L3554" i="1" s="1"/>
  <c r="U3554" i="1"/>
  <c r="Y3554" i="1" s="1"/>
  <c r="I3554" i="1" s="1"/>
  <c r="AF3554" i="1"/>
  <c r="AG3554" i="1" s="1"/>
  <c r="S3543" i="1"/>
  <c r="W3543" i="1" s="1"/>
  <c r="AH3538" i="1"/>
  <c r="AI3538" i="1" s="1"/>
  <c r="R3538" i="1"/>
  <c r="V3538" i="1" s="1"/>
  <c r="AA3538" i="1"/>
  <c r="AB3538" i="1" s="1"/>
  <c r="L3538" i="1" s="1"/>
  <c r="S3538" i="1"/>
  <c r="W3538" i="1" s="1"/>
  <c r="I3538" i="1" s="1"/>
  <c r="T3538" i="1"/>
  <c r="X3538" i="1" s="1"/>
  <c r="AC3538" i="1"/>
  <c r="AD3538" i="1" s="1"/>
  <c r="U3538" i="1"/>
  <c r="Y3538" i="1" s="1"/>
  <c r="AF3538" i="1"/>
  <c r="AG3538" i="1" s="1"/>
  <c r="K3538" i="1" s="1"/>
  <c r="S3527" i="1"/>
  <c r="W3527" i="1" s="1"/>
  <c r="AH3522" i="1"/>
  <c r="AI3522" i="1" s="1"/>
  <c r="K3522" i="1" s="1"/>
  <c r="R3522" i="1"/>
  <c r="V3522" i="1" s="1"/>
  <c r="AA3522" i="1"/>
  <c r="AB3522" i="1" s="1"/>
  <c r="S3522" i="1"/>
  <c r="W3522" i="1" s="1"/>
  <c r="T3522" i="1"/>
  <c r="X3522" i="1" s="1"/>
  <c r="I3522" i="1" s="1"/>
  <c r="AC3522" i="1"/>
  <c r="AD3522" i="1" s="1"/>
  <c r="L3522" i="1" s="1"/>
  <c r="U3522" i="1"/>
  <c r="Y3522" i="1" s="1"/>
  <c r="AF3522" i="1"/>
  <c r="AG3522" i="1" s="1"/>
  <c r="S3511" i="1"/>
  <c r="W3511" i="1" s="1"/>
  <c r="AH3506" i="1"/>
  <c r="AI3506" i="1" s="1"/>
  <c r="R3506" i="1"/>
  <c r="V3506" i="1" s="1"/>
  <c r="I3506" i="1" s="1"/>
  <c r="AA3506" i="1"/>
  <c r="AB3506" i="1" s="1"/>
  <c r="L3506" i="1" s="1"/>
  <c r="S3506" i="1"/>
  <c r="W3506" i="1" s="1"/>
  <c r="T3506" i="1"/>
  <c r="X3506" i="1" s="1"/>
  <c r="AC3506" i="1"/>
  <c r="AD3506" i="1" s="1"/>
  <c r="U3506" i="1"/>
  <c r="Y3506" i="1" s="1"/>
  <c r="AF3506" i="1"/>
  <c r="AG3506" i="1" s="1"/>
  <c r="K3506" i="1" s="1"/>
  <c r="AH3490" i="1"/>
  <c r="AI3490" i="1" s="1"/>
  <c r="R3490" i="1"/>
  <c r="V3490" i="1" s="1"/>
  <c r="I3490" i="1" s="1"/>
  <c r="AA3490" i="1"/>
  <c r="AB3490" i="1" s="1"/>
  <c r="L3490" i="1" s="1"/>
  <c r="S3490" i="1"/>
  <c r="W3490" i="1" s="1"/>
  <c r="T3490" i="1"/>
  <c r="X3490" i="1" s="1"/>
  <c r="AC3490" i="1"/>
  <c r="AD3490" i="1" s="1"/>
  <c r="U3490" i="1"/>
  <c r="Y3490" i="1" s="1"/>
  <c r="AF3490" i="1"/>
  <c r="AG3490" i="1" s="1"/>
  <c r="K3490" i="1" s="1"/>
  <c r="AH3474" i="1"/>
  <c r="AI3474" i="1" s="1"/>
  <c r="R3474" i="1"/>
  <c r="V3474" i="1" s="1"/>
  <c r="I3474" i="1" s="1"/>
  <c r="AA3474" i="1"/>
  <c r="AB3474" i="1" s="1"/>
  <c r="L3474" i="1" s="1"/>
  <c r="S3474" i="1"/>
  <c r="W3474" i="1" s="1"/>
  <c r="T3474" i="1"/>
  <c r="X3474" i="1" s="1"/>
  <c r="AC3474" i="1"/>
  <c r="AD3474" i="1" s="1"/>
  <c r="U3474" i="1"/>
  <c r="Y3474" i="1" s="1"/>
  <c r="AF3474" i="1"/>
  <c r="AG3474" i="1" s="1"/>
  <c r="K3474" i="1" s="1"/>
  <c r="AH3458" i="1"/>
  <c r="AI3458" i="1" s="1"/>
  <c r="K3458" i="1" s="1"/>
  <c r="R3458" i="1"/>
  <c r="V3458" i="1" s="1"/>
  <c r="AA3458" i="1"/>
  <c r="AB3458" i="1" s="1"/>
  <c r="S3458" i="1"/>
  <c r="W3458" i="1" s="1"/>
  <c r="T3458" i="1"/>
  <c r="X3458" i="1" s="1"/>
  <c r="I3458" i="1" s="1"/>
  <c r="AC3458" i="1"/>
  <c r="AD3458" i="1" s="1"/>
  <c r="L3458" i="1" s="1"/>
  <c r="U3458" i="1"/>
  <c r="Y3458" i="1" s="1"/>
  <c r="AF3458" i="1"/>
  <c r="AG3458" i="1" s="1"/>
  <c r="R3444" i="1"/>
  <c r="V3444" i="1" s="1"/>
  <c r="T3444" i="1"/>
  <c r="X3444" i="1" s="1"/>
  <c r="S3407" i="1"/>
  <c r="W3407" i="1" s="1"/>
  <c r="AA3407" i="1"/>
  <c r="AB3407" i="1" s="1"/>
  <c r="AC3407" i="1"/>
  <c r="AD3407" i="1" s="1"/>
  <c r="L3407" i="1" s="1"/>
  <c r="R3407" i="1"/>
  <c r="V3407" i="1" s="1"/>
  <c r="T3407" i="1"/>
  <c r="X3407" i="1" s="1"/>
  <c r="I3407" i="1" s="1"/>
  <c r="AF3407" i="1"/>
  <c r="AG3407" i="1" s="1"/>
  <c r="U3407" i="1"/>
  <c r="Y3407" i="1" s="1"/>
  <c r="AH3407" i="1"/>
  <c r="AI3407" i="1" s="1"/>
  <c r="K3407" i="1" s="1"/>
  <c r="S3383" i="1"/>
  <c r="W3383" i="1" s="1"/>
  <c r="I3383" i="1" s="1"/>
  <c r="U3383" i="1"/>
  <c r="Y3383" i="1" s="1"/>
  <c r="AC3383" i="1"/>
  <c r="AD3383" i="1" s="1"/>
  <c r="AF3383" i="1"/>
  <c r="AG3383" i="1" s="1"/>
  <c r="K3383" i="1" s="1"/>
  <c r="R3383" i="1"/>
  <c r="V3383" i="1" s="1"/>
  <c r="T3383" i="1"/>
  <c r="X3383" i="1" s="1"/>
  <c r="AH3383" i="1"/>
  <c r="AI3383" i="1" s="1"/>
  <c r="R3348" i="1"/>
  <c r="V3348" i="1" s="1"/>
  <c r="I3348" i="1" s="1"/>
  <c r="T3281" i="1"/>
  <c r="X3281" i="1" s="1"/>
  <c r="I3281" i="1" s="1"/>
  <c r="R3281" i="1"/>
  <c r="V3281" i="1" s="1"/>
  <c r="R3160" i="1"/>
  <c r="V3160" i="1" s="1"/>
  <c r="I3160" i="1" s="1"/>
  <c r="AA3160" i="1"/>
  <c r="AB3160" i="1" s="1"/>
  <c r="L3160" i="1" s="1"/>
  <c r="S3160" i="1"/>
  <c r="W3160" i="1" s="1"/>
  <c r="T3160" i="1"/>
  <c r="X3160" i="1" s="1"/>
  <c r="AC3160" i="1"/>
  <c r="AD3160" i="1" s="1"/>
  <c r="U3160" i="1"/>
  <c r="Y3160" i="1" s="1"/>
  <c r="AF3160" i="1"/>
  <c r="AG3160" i="1" s="1"/>
  <c r="K3160" i="1" s="1"/>
  <c r="AH3160" i="1"/>
  <c r="AI3160" i="1" s="1"/>
  <c r="U3889" i="1"/>
  <c r="Y3889" i="1" s="1"/>
  <c r="U3885" i="1"/>
  <c r="Y3885" i="1" s="1"/>
  <c r="U3881" i="1"/>
  <c r="Y3881" i="1" s="1"/>
  <c r="U3877" i="1"/>
  <c r="Y3877" i="1" s="1"/>
  <c r="S3876" i="1"/>
  <c r="W3876" i="1" s="1"/>
  <c r="U3873" i="1"/>
  <c r="Y3873" i="1" s="1"/>
  <c r="S3872" i="1"/>
  <c r="W3872" i="1" s="1"/>
  <c r="U3869" i="1"/>
  <c r="Y3869" i="1" s="1"/>
  <c r="S3868" i="1"/>
  <c r="W3868" i="1" s="1"/>
  <c r="U3865" i="1"/>
  <c r="Y3865" i="1" s="1"/>
  <c r="S3864" i="1"/>
  <c r="W3864" i="1" s="1"/>
  <c r="U3861" i="1"/>
  <c r="Y3861" i="1" s="1"/>
  <c r="S3860" i="1"/>
  <c r="W3860" i="1" s="1"/>
  <c r="U3857" i="1"/>
  <c r="Y3857" i="1" s="1"/>
  <c r="S3856" i="1"/>
  <c r="W3856" i="1" s="1"/>
  <c r="U3853" i="1"/>
  <c r="Y3853" i="1" s="1"/>
  <c r="I3853" i="1" s="1"/>
  <c r="S3852" i="1"/>
  <c r="W3852" i="1" s="1"/>
  <c r="U3849" i="1"/>
  <c r="Y3849" i="1" s="1"/>
  <c r="S3848" i="1"/>
  <c r="W3848" i="1" s="1"/>
  <c r="U3845" i="1"/>
  <c r="Y3845" i="1" s="1"/>
  <c r="I3845" i="1" s="1"/>
  <c r="S3844" i="1"/>
  <c r="W3844" i="1" s="1"/>
  <c r="U3841" i="1"/>
  <c r="Y3841" i="1" s="1"/>
  <c r="S3840" i="1"/>
  <c r="W3840" i="1" s="1"/>
  <c r="U3837" i="1"/>
  <c r="Y3837" i="1" s="1"/>
  <c r="S3836" i="1"/>
  <c r="W3836" i="1" s="1"/>
  <c r="U3833" i="1"/>
  <c r="Y3833" i="1" s="1"/>
  <c r="S3832" i="1"/>
  <c r="W3832" i="1" s="1"/>
  <c r="U3829" i="1"/>
  <c r="Y3829" i="1" s="1"/>
  <c r="S3828" i="1"/>
  <c r="W3828" i="1" s="1"/>
  <c r="U3825" i="1"/>
  <c r="Y3825" i="1" s="1"/>
  <c r="S3824" i="1"/>
  <c r="W3824" i="1" s="1"/>
  <c r="U3821" i="1"/>
  <c r="Y3821" i="1" s="1"/>
  <c r="I3821" i="1" s="1"/>
  <c r="S3820" i="1"/>
  <c r="W3820" i="1" s="1"/>
  <c r="U3817" i="1"/>
  <c r="Y3817" i="1" s="1"/>
  <c r="S3816" i="1"/>
  <c r="W3816" i="1" s="1"/>
  <c r="I3816" i="1" s="1"/>
  <c r="U3813" i="1"/>
  <c r="Y3813" i="1" s="1"/>
  <c r="S3812" i="1"/>
  <c r="W3812" i="1" s="1"/>
  <c r="U3809" i="1"/>
  <c r="Y3809" i="1" s="1"/>
  <c r="S3808" i="1"/>
  <c r="W3808" i="1" s="1"/>
  <c r="U3805" i="1"/>
  <c r="Y3805" i="1" s="1"/>
  <c r="S3804" i="1"/>
  <c r="W3804" i="1" s="1"/>
  <c r="U3801" i="1"/>
  <c r="Y3801" i="1" s="1"/>
  <c r="S3800" i="1"/>
  <c r="W3800" i="1" s="1"/>
  <c r="I3800" i="1" s="1"/>
  <c r="U3797" i="1"/>
  <c r="Y3797" i="1" s="1"/>
  <c r="S3796" i="1"/>
  <c r="W3796" i="1" s="1"/>
  <c r="U3793" i="1"/>
  <c r="Y3793" i="1" s="1"/>
  <c r="S3792" i="1"/>
  <c r="W3792" i="1" s="1"/>
  <c r="I3792" i="1" s="1"/>
  <c r="U3789" i="1"/>
  <c r="Y3789" i="1" s="1"/>
  <c r="S3788" i="1"/>
  <c r="W3788" i="1" s="1"/>
  <c r="I3788" i="1" s="1"/>
  <c r="U3785" i="1"/>
  <c r="Y3785" i="1" s="1"/>
  <c r="S3784" i="1"/>
  <c r="W3784" i="1" s="1"/>
  <c r="U3781" i="1"/>
  <c r="Y3781" i="1" s="1"/>
  <c r="S3780" i="1"/>
  <c r="W3780" i="1" s="1"/>
  <c r="U3777" i="1"/>
  <c r="Y3777" i="1" s="1"/>
  <c r="I3777" i="1" s="1"/>
  <c r="S3776" i="1"/>
  <c r="W3776" i="1" s="1"/>
  <c r="I3776" i="1" s="1"/>
  <c r="U3773" i="1"/>
  <c r="Y3773" i="1" s="1"/>
  <c r="I3773" i="1" s="1"/>
  <c r="S3772" i="1"/>
  <c r="W3772" i="1" s="1"/>
  <c r="I3772" i="1" s="1"/>
  <c r="U3769" i="1"/>
  <c r="Y3769" i="1" s="1"/>
  <c r="S3768" i="1"/>
  <c r="W3768" i="1" s="1"/>
  <c r="U3765" i="1"/>
  <c r="Y3765" i="1" s="1"/>
  <c r="S3764" i="1"/>
  <c r="W3764" i="1" s="1"/>
  <c r="U3761" i="1"/>
  <c r="Y3761" i="1" s="1"/>
  <c r="S3760" i="1"/>
  <c r="W3760" i="1" s="1"/>
  <c r="U3757" i="1"/>
  <c r="Y3757" i="1" s="1"/>
  <c r="S3756" i="1"/>
  <c r="W3756" i="1" s="1"/>
  <c r="U3753" i="1"/>
  <c r="Y3753" i="1" s="1"/>
  <c r="S3752" i="1"/>
  <c r="W3752" i="1" s="1"/>
  <c r="I3752" i="1" s="1"/>
  <c r="U3749" i="1"/>
  <c r="Y3749" i="1" s="1"/>
  <c r="S3748" i="1"/>
  <c r="W3748" i="1" s="1"/>
  <c r="S3744" i="1"/>
  <c r="W3744" i="1" s="1"/>
  <c r="U3741" i="1"/>
  <c r="Y3741" i="1" s="1"/>
  <c r="S3740" i="1"/>
  <c r="W3740" i="1" s="1"/>
  <c r="U3737" i="1"/>
  <c r="Y3737" i="1" s="1"/>
  <c r="S3736" i="1"/>
  <c r="W3736" i="1" s="1"/>
  <c r="U3733" i="1"/>
  <c r="Y3733" i="1" s="1"/>
  <c r="I3733" i="1" s="1"/>
  <c r="S3732" i="1"/>
  <c r="W3732" i="1" s="1"/>
  <c r="U3729" i="1"/>
  <c r="Y3729" i="1" s="1"/>
  <c r="S3728" i="1"/>
  <c r="W3728" i="1" s="1"/>
  <c r="U3725" i="1"/>
  <c r="Y3725" i="1" s="1"/>
  <c r="I3725" i="1" s="1"/>
  <c r="S3724" i="1"/>
  <c r="W3724" i="1" s="1"/>
  <c r="I3724" i="1" s="1"/>
  <c r="U3721" i="1"/>
  <c r="Y3721" i="1" s="1"/>
  <c r="I3721" i="1" s="1"/>
  <c r="S3720" i="1"/>
  <c r="W3720" i="1" s="1"/>
  <c r="U3717" i="1"/>
  <c r="Y3717" i="1" s="1"/>
  <c r="S3716" i="1"/>
  <c r="W3716" i="1" s="1"/>
  <c r="U3713" i="1"/>
  <c r="Y3713" i="1" s="1"/>
  <c r="S3712" i="1"/>
  <c r="W3712" i="1" s="1"/>
  <c r="I3712" i="1" s="1"/>
  <c r="U3709" i="1"/>
  <c r="Y3709" i="1" s="1"/>
  <c r="I3709" i="1" s="1"/>
  <c r="S3708" i="1"/>
  <c r="W3708" i="1" s="1"/>
  <c r="U3705" i="1"/>
  <c r="Y3705" i="1" s="1"/>
  <c r="S3704" i="1"/>
  <c r="W3704" i="1" s="1"/>
  <c r="U3701" i="1"/>
  <c r="Y3701" i="1" s="1"/>
  <c r="S3700" i="1"/>
  <c r="W3700" i="1" s="1"/>
  <c r="U3697" i="1"/>
  <c r="Y3697" i="1" s="1"/>
  <c r="S3696" i="1"/>
  <c r="W3696" i="1" s="1"/>
  <c r="S3692" i="1"/>
  <c r="W3692" i="1" s="1"/>
  <c r="S3688" i="1"/>
  <c r="W3688" i="1" s="1"/>
  <c r="I3688" i="1" s="1"/>
  <c r="U3685" i="1"/>
  <c r="Y3685" i="1" s="1"/>
  <c r="S3684" i="1"/>
  <c r="W3684" i="1" s="1"/>
  <c r="U3681" i="1"/>
  <c r="Y3681" i="1" s="1"/>
  <c r="S3680" i="1"/>
  <c r="W3680" i="1" s="1"/>
  <c r="U3677" i="1"/>
  <c r="Y3677" i="1" s="1"/>
  <c r="S3676" i="1"/>
  <c r="W3676" i="1" s="1"/>
  <c r="U3673" i="1"/>
  <c r="Y3673" i="1" s="1"/>
  <c r="I3673" i="1" s="1"/>
  <c r="S3672" i="1"/>
  <c r="W3672" i="1" s="1"/>
  <c r="U3669" i="1"/>
  <c r="Y3669" i="1" s="1"/>
  <c r="S3668" i="1"/>
  <c r="W3668" i="1" s="1"/>
  <c r="U3665" i="1"/>
  <c r="Y3665" i="1" s="1"/>
  <c r="S3664" i="1"/>
  <c r="W3664" i="1" s="1"/>
  <c r="U3661" i="1"/>
  <c r="Y3661" i="1" s="1"/>
  <c r="S3660" i="1"/>
  <c r="W3660" i="1" s="1"/>
  <c r="U3657" i="1"/>
  <c r="Y3657" i="1" s="1"/>
  <c r="I3657" i="1" s="1"/>
  <c r="S3656" i="1"/>
  <c r="W3656" i="1" s="1"/>
  <c r="U3653" i="1"/>
  <c r="Y3653" i="1" s="1"/>
  <c r="I3653" i="1" s="1"/>
  <c r="S3652" i="1"/>
  <c r="W3652" i="1" s="1"/>
  <c r="S3648" i="1"/>
  <c r="W3648" i="1" s="1"/>
  <c r="S3644" i="1"/>
  <c r="W3644" i="1" s="1"/>
  <c r="T3640" i="1"/>
  <c r="X3640" i="1" s="1"/>
  <c r="R3640" i="1"/>
  <c r="V3640" i="1" s="1"/>
  <c r="AA3640" i="1"/>
  <c r="AB3640" i="1" s="1"/>
  <c r="U3638" i="1"/>
  <c r="Y3638" i="1" s="1"/>
  <c r="AF3637" i="1"/>
  <c r="AG3637" i="1" s="1"/>
  <c r="K3637" i="1" s="1"/>
  <c r="AH3637" i="1"/>
  <c r="AI3637" i="1" s="1"/>
  <c r="R3637" i="1"/>
  <c r="V3637" i="1" s="1"/>
  <c r="AA3637" i="1"/>
  <c r="AB3637" i="1" s="1"/>
  <c r="L3637" i="1" s="1"/>
  <c r="T3637" i="1"/>
  <c r="X3637" i="1" s="1"/>
  <c r="AC3637" i="1"/>
  <c r="AD3637" i="1" s="1"/>
  <c r="U3636" i="1"/>
  <c r="Y3636" i="1" s="1"/>
  <c r="R3635" i="1"/>
  <c r="V3635" i="1" s="1"/>
  <c r="AA3635" i="1"/>
  <c r="AB3635" i="1" s="1"/>
  <c r="T3635" i="1"/>
  <c r="X3635" i="1" s="1"/>
  <c r="AC3635" i="1"/>
  <c r="AD3635" i="1" s="1"/>
  <c r="L3635" i="1" s="1"/>
  <c r="AF3635" i="1"/>
  <c r="AG3635" i="1" s="1"/>
  <c r="AH3635" i="1"/>
  <c r="AI3635" i="1" s="1"/>
  <c r="K3635" i="1" s="1"/>
  <c r="U3634" i="1"/>
  <c r="Y3634" i="1" s="1"/>
  <c r="AF3633" i="1"/>
  <c r="AG3633" i="1" s="1"/>
  <c r="K3633" i="1" s="1"/>
  <c r="AH3633" i="1"/>
  <c r="AI3633" i="1" s="1"/>
  <c r="R3633" i="1"/>
  <c r="V3633" i="1" s="1"/>
  <c r="I3633" i="1" s="1"/>
  <c r="AA3633" i="1"/>
  <c r="AB3633" i="1" s="1"/>
  <c r="L3633" i="1" s="1"/>
  <c r="T3633" i="1"/>
  <c r="X3633" i="1" s="1"/>
  <c r="AC3633" i="1"/>
  <c r="AD3633" i="1" s="1"/>
  <c r="U3632" i="1"/>
  <c r="Y3632" i="1" s="1"/>
  <c r="R3631" i="1"/>
  <c r="V3631" i="1" s="1"/>
  <c r="AA3631" i="1"/>
  <c r="AB3631" i="1" s="1"/>
  <c r="T3631" i="1"/>
  <c r="X3631" i="1" s="1"/>
  <c r="AC3631" i="1"/>
  <c r="AD3631" i="1" s="1"/>
  <c r="L3631" i="1" s="1"/>
  <c r="AF3631" i="1"/>
  <c r="AG3631" i="1" s="1"/>
  <c r="AH3631" i="1"/>
  <c r="AI3631" i="1" s="1"/>
  <c r="K3631" i="1" s="1"/>
  <c r="U3630" i="1"/>
  <c r="Y3630" i="1" s="1"/>
  <c r="AF3629" i="1"/>
  <c r="AG3629" i="1" s="1"/>
  <c r="AH3629" i="1"/>
  <c r="AI3629" i="1" s="1"/>
  <c r="K3629" i="1" s="1"/>
  <c r="R3629" i="1"/>
  <c r="V3629" i="1" s="1"/>
  <c r="AA3629" i="1"/>
  <c r="AB3629" i="1" s="1"/>
  <c r="T3629" i="1"/>
  <c r="X3629" i="1" s="1"/>
  <c r="I3629" i="1" s="1"/>
  <c r="AC3629" i="1"/>
  <c r="AD3629" i="1" s="1"/>
  <c r="L3629" i="1" s="1"/>
  <c r="U3627" i="1"/>
  <c r="Y3627" i="1" s="1"/>
  <c r="T3620" i="1"/>
  <c r="X3620" i="1" s="1"/>
  <c r="I3620" i="1" s="1"/>
  <c r="AC3620" i="1"/>
  <c r="AD3620" i="1" s="1"/>
  <c r="L3620" i="1" s="1"/>
  <c r="AF3620" i="1"/>
  <c r="AG3620" i="1" s="1"/>
  <c r="AH3620" i="1"/>
  <c r="AI3620" i="1" s="1"/>
  <c r="K3620" i="1" s="1"/>
  <c r="R3620" i="1"/>
  <c r="V3620" i="1" s="1"/>
  <c r="AA3620" i="1"/>
  <c r="AB3620" i="1" s="1"/>
  <c r="R3611" i="1"/>
  <c r="V3611" i="1" s="1"/>
  <c r="I3611" i="1" s="1"/>
  <c r="U3604" i="1"/>
  <c r="Y3604" i="1" s="1"/>
  <c r="AH3602" i="1"/>
  <c r="AI3602" i="1" s="1"/>
  <c r="R3602" i="1"/>
  <c r="V3602" i="1" s="1"/>
  <c r="I3602" i="1" s="1"/>
  <c r="AA3602" i="1"/>
  <c r="AB3602" i="1" s="1"/>
  <c r="L3602" i="1" s="1"/>
  <c r="T3602" i="1"/>
  <c r="X3602" i="1" s="1"/>
  <c r="AC3602" i="1"/>
  <c r="AD3602" i="1" s="1"/>
  <c r="U3602" i="1"/>
  <c r="Y3602" i="1" s="1"/>
  <c r="AF3602" i="1"/>
  <c r="AG3602" i="1" s="1"/>
  <c r="K3602" i="1" s="1"/>
  <c r="AF3597" i="1"/>
  <c r="AG3597" i="1" s="1"/>
  <c r="AH3597" i="1"/>
  <c r="AI3597" i="1" s="1"/>
  <c r="K3597" i="1" s="1"/>
  <c r="R3597" i="1"/>
  <c r="V3597" i="1" s="1"/>
  <c r="AA3597" i="1"/>
  <c r="AB3597" i="1" s="1"/>
  <c r="S3597" i="1"/>
  <c r="W3597" i="1" s="1"/>
  <c r="T3597" i="1"/>
  <c r="X3597" i="1" s="1"/>
  <c r="AC3597" i="1"/>
  <c r="AD3597" i="1" s="1"/>
  <c r="L3597" i="1" s="1"/>
  <c r="U3595" i="1"/>
  <c r="Y3595" i="1" s="1"/>
  <c r="T3588" i="1"/>
  <c r="X3588" i="1" s="1"/>
  <c r="AC3588" i="1"/>
  <c r="AD3588" i="1" s="1"/>
  <c r="AF3588" i="1"/>
  <c r="AG3588" i="1" s="1"/>
  <c r="K3588" i="1" s="1"/>
  <c r="AH3588" i="1"/>
  <c r="AI3588" i="1" s="1"/>
  <c r="R3588" i="1"/>
  <c r="V3588" i="1" s="1"/>
  <c r="I3588" i="1" s="1"/>
  <c r="AA3588" i="1"/>
  <c r="AB3588" i="1" s="1"/>
  <c r="L3588" i="1" s="1"/>
  <c r="AF3573" i="1"/>
  <c r="AG3573" i="1" s="1"/>
  <c r="AH3573" i="1"/>
  <c r="AI3573" i="1" s="1"/>
  <c r="K3573" i="1" s="1"/>
  <c r="R3573" i="1"/>
  <c r="V3573" i="1" s="1"/>
  <c r="AA3573" i="1"/>
  <c r="AB3573" i="1" s="1"/>
  <c r="S3573" i="1"/>
  <c r="W3573" i="1" s="1"/>
  <c r="T3573" i="1"/>
  <c r="X3573" i="1" s="1"/>
  <c r="I3573" i="1" s="1"/>
  <c r="AC3573" i="1"/>
  <c r="AD3573" i="1" s="1"/>
  <c r="L3573" i="1" s="1"/>
  <c r="R3571" i="1"/>
  <c r="V3571" i="1" s="1"/>
  <c r="AF3557" i="1"/>
  <c r="AG3557" i="1" s="1"/>
  <c r="AH3557" i="1"/>
  <c r="AI3557" i="1" s="1"/>
  <c r="K3557" i="1" s="1"/>
  <c r="R3557" i="1"/>
  <c r="V3557" i="1" s="1"/>
  <c r="AA3557" i="1"/>
  <c r="AB3557" i="1" s="1"/>
  <c r="S3557" i="1"/>
  <c r="W3557" i="1" s="1"/>
  <c r="T3557" i="1"/>
  <c r="X3557" i="1" s="1"/>
  <c r="AC3557" i="1"/>
  <c r="AD3557" i="1" s="1"/>
  <c r="L3557" i="1" s="1"/>
  <c r="R3555" i="1"/>
  <c r="V3555" i="1" s="1"/>
  <c r="AF3541" i="1"/>
  <c r="AG3541" i="1" s="1"/>
  <c r="AH3541" i="1"/>
  <c r="AI3541" i="1" s="1"/>
  <c r="K3541" i="1" s="1"/>
  <c r="R3541" i="1"/>
  <c r="V3541" i="1" s="1"/>
  <c r="AA3541" i="1"/>
  <c r="AB3541" i="1" s="1"/>
  <c r="S3541" i="1"/>
  <c r="W3541" i="1" s="1"/>
  <c r="T3541" i="1"/>
  <c r="X3541" i="1" s="1"/>
  <c r="I3541" i="1" s="1"/>
  <c r="AC3541" i="1"/>
  <c r="AD3541" i="1" s="1"/>
  <c r="L3541" i="1" s="1"/>
  <c r="R3539" i="1"/>
  <c r="V3539" i="1" s="1"/>
  <c r="AF3525" i="1"/>
  <c r="AG3525" i="1" s="1"/>
  <c r="AH3525" i="1"/>
  <c r="AI3525" i="1" s="1"/>
  <c r="K3525" i="1" s="1"/>
  <c r="R3525" i="1"/>
  <c r="V3525" i="1" s="1"/>
  <c r="AA3525" i="1"/>
  <c r="AB3525" i="1" s="1"/>
  <c r="S3525" i="1"/>
  <c r="W3525" i="1" s="1"/>
  <c r="T3525" i="1"/>
  <c r="X3525" i="1" s="1"/>
  <c r="I3525" i="1" s="1"/>
  <c r="AC3525" i="1"/>
  <c r="AD3525" i="1" s="1"/>
  <c r="L3525" i="1" s="1"/>
  <c r="R3523" i="1"/>
  <c r="V3523" i="1" s="1"/>
  <c r="AF3509" i="1"/>
  <c r="AG3509" i="1" s="1"/>
  <c r="AH3509" i="1"/>
  <c r="AI3509" i="1" s="1"/>
  <c r="K3509" i="1" s="1"/>
  <c r="R3509" i="1"/>
  <c r="V3509" i="1" s="1"/>
  <c r="AA3509" i="1"/>
  <c r="AB3509" i="1" s="1"/>
  <c r="S3509" i="1"/>
  <c r="W3509" i="1" s="1"/>
  <c r="T3509" i="1"/>
  <c r="X3509" i="1" s="1"/>
  <c r="AC3509" i="1"/>
  <c r="AD3509" i="1" s="1"/>
  <c r="L3509" i="1" s="1"/>
  <c r="R3507" i="1"/>
  <c r="V3507" i="1" s="1"/>
  <c r="S3491" i="1"/>
  <c r="W3491" i="1" s="1"/>
  <c r="U3491" i="1"/>
  <c r="Y3491" i="1" s="1"/>
  <c r="R3487" i="1"/>
  <c r="V3487" i="1" s="1"/>
  <c r="S3475" i="1"/>
  <c r="W3475" i="1" s="1"/>
  <c r="U3475" i="1"/>
  <c r="Y3475" i="1" s="1"/>
  <c r="R3471" i="1"/>
  <c r="V3471" i="1" s="1"/>
  <c r="S3459" i="1"/>
  <c r="W3459" i="1" s="1"/>
  <c r="U3459" i="1"/>
  <c r="Y3459" i="1" s="1"/>
  <c r="R3455" i="1"/>
  <c r="V3455" i="1" s="1"/>
  <c r="I3455" i="1" s="1"/>
  <c r="R3428" i="1"/>
  <c r="V3428" i="1" s="1"/>
  <c r="T3428" i="1"/>
  <c r="X3428" i="1" s="1"/>
  <c r="I3428" i="1" s="1"/>
  <c r="R3364" i="1"/>
  <c r="V3364" i="1" s="1"/>
  <c r="S3050" i="1"/>
  <c r="W3050" i="1" s="1"/>
  <c r="I3050" i="1" s="1"/>
  <c r="T3050" i="1"/>
  <c r="X3050" i="1" s="1"/>
  <c r="AC3050" i="1"/>
  <c r="AD3050" i="1" s="1"/>
  <c r="U3050" i="1"/>
  <c r="Y3050" i="1" s="1"/>
  <c r="AF3050" i="1"/>
  <c r="AG3050" i="1" s="1"/>
  <c r="K3050" i="1" s="1"/>
  <c r="R3050" i="1"/>
  <c r="V3050" i="1" s="1"/>
  <c r="AA3050" i="1"/>
  <c r="AB3050" i="1" s="1"/>
  <c r="L3050" i="1" s="1"/>
  <c r="AH3050" i="1"/>
  <c r="AI3050" i="1" s="1"/>
  <c r="R2961" i="1"/>
  <c r="V2961" i="1" s="1"/>
  <c r="I2961" i="1" s="1"/>
  <c r="AA2961" i="1"/>
  <c r="AB2961" i="1" s="1"/>
  <c r="L2961" i="1" s="1"/>
  <c r="S2961" i="1"/>
  <c r="W2961" i="1" s="1"/>
  <c r="T2961" i="1"/>
  <c r="X2961" i="1" s="1"/>
  <c r="AC2961" i="1"/>
  <c r="AD2961" i="1" s="1"/>
  <c r="U2961" i="1"/>
  <c r="Y2961" i="1" s="1"/>
  <c r="AF2961" i="1"/>
  <c r="AG2961" i="1" s="1"/>
  <c r="K2961" i="1" s="1"/>
  <c r="AH2961" i="1"/>
  <c r="AI2961" i="1" s="1"/>
  <c r="AA3876" i="1"/>
  <c r="AB3876" i="1" s="1"/>
  <c r="T3873" i="1"/>
  <c r="X3873" i="1" s="1"/>
  <c r="I3873" i="1" s="1"/>
  <c r="AA3872" i="1"/>
  <c r="AB3872" i="1" s="1"/>
  <c r="AA3868" i="1"/>
  <c r="AB3868" i="1" s="1"/>
  <c r="AA3864" i="1"/>
  <c r="AB3864" i="1" s="1"/>
  <c r="AA3860" i="1"/>
  <c r="AB3860" i="1" s="1"/>
  <c r="AA3856" i="1"/>
  <c r="AB3856" i="1" s="1"/>
  <c r="L3856" i="1" s="1"/>
  <c r="AA3852" i="1"/>
  <c r="AB3852" i="1" s="1"/>
  <c r="AA3848" i="1"/>
  <c r="AB3848" i="1" s="1"/>
  <c r="L3848" i="1" s="1"/>
  <c r="AA3844" i="1"/>
  <c r="AB3844" i="1" s="1"/>
  <c r="AA3840" i="1"/>
  <c r="AB3840" i="1" s="1"/>
  <c r="AA3836" i="1"/>
  <c r="AB3836" i="1" s="1"/>
  <c r="AA3832" i="1"/>
  <c r="AB3832" i="1" s="1"/>
  <c r="AA3828" i="1"/>
  <c r="AB3828" i="1" s="1"/>
  <c r="L3828" i="1" s="1"/>
  <c r="AA3824" i="1"/>
  <c r="AB3824" i="1" s="1"/>
  <c r="AA3820" i="1"/>
  <c r="AB3820" i="1" s="1"/>
  <c r="AA3816" i="1"/>
  <c r="AB3816" i="1" s="1"/>
  <c r="L3816" i="1" s="1"/>
  <c r="AA3812" i="1"/>
  <c r="AB3812" i="1" s="1"/>
  <c r="L3812" i="1" s="1"/>
  <c r="AA3808" i="1"/>
  <c r="AB3808" i="1" s="1"/>
  <c r="AA3804" i="1"/>
  <c r="AB3804" i="1" s="1"/>
  <c r="L3804" i="1" s="1"/>
  <c r="AA3800" i="1"/>
  <c r="AB3800" i="1" s="1"/>
  <c r="L3800" i="1" s="1"/>
  <c r="AA3796" i="1"/>
  <c r="AB3796" i="1" s="1"/>
  <c r="AA3792" i="1"/>
  <c r="AB3792" i="1" s="1"/>
  <c r="L3792" i="1" s="1"/>
  <c r="AA3788" i="1"/>
  <c r="AB3788" i="1" s="1"/>
  <c r="L3788" i="1" s="1"/>
  <c r="AA3784" i="1"/>
  <c r="AB3784" i="1" s="1"/>
  <c r="AA3780" i="1"/>
  <c r="AB3780" i="1" s="1"/>
  <c r="L3780" i="1" s="1"/>
  <c r="AA3776" i="1"/>
  <c r="AB3776" i="1" s="1"/>
  <c r="L3776" i="1" s="1"/>
  <c r="AA3772" i="1"/>
  <c r="AB3772" i="1" s="1"/>
  <c r="L3772" i="1" s="1"/>
  <c r="T3769" i="1"/>
  <c r="X3769" i="1" s="1"/>
  <c r="AA3768" i="1"/>
  <c r="AB3768" i="1" s="1"/>
  <c r="AA3764" i="1"/>
  <c r="AB3764" i="1" s="1"/>
  <c r="T3761" i="1"/>
  <c r="X3761" i="1" s="1"/>
  <c r="I3761" i="1" s="1"/>
  <c r="AA3760" i="1"/>
  <c r="AB3760" i="1" s="1"/>
  <c r="AA3756" i="1"/>
  <c r="AB3756" i="1" s="1"/>
  <c r="L3756" i="1" s="1"/>
  <c r="T3753" i="1"/>
  <c r="X3753" i="1" s="1"/>
  <c r="AA3752" i="1"/>
  <c r="AB3752" i="1" s="1"/>
  <c r="L3752" i="1" s="1"/>
  <c r="T3749" i="1"/>
  <c r="X3749" i="1" s="1"/>
  <c r="AA3748" i="1"/>
  <c r="AB3748" i="1" s="1"/>
  <c r="T3745" i="1"/>
  <c r="X3745" i="1" s="1"/>
  <c r="AA3744" i="1"/>
  <c r="AB3744" i="1" s="1"/>
  <c r="T3741" i="1"/>
  <c r="X3741" i="1" s="1"/>
  <c r="I3741" i="1" s="1"/>
  <c r="AA3740" i="1"/>
  <c r="AB3740" i="1" s="1"/>
  <c r="L3740" i="1" s="1"/>
  <c r="T3737" i="1"/>
  <c r="X3737" i="1" s="1"/>
  <c r="AA3736" i="1"/>
  <c r="AB3736" i="1" s="1"/>
  <c r="T3733" i="1"/>
  <c r="X3733" i="1" s="1"/>
  <c r="AA3732" i="1"/>
  <c r="AB3732" i="1" s="1"/>
  <c r="T3729" i="1"/>
  <c r="X3729" i="1" s="1"/>
  <c r="I3729" i="1" s="1"/>
  <c r="AA3728" i="1"/>
  <c r="AB3728" i="1" s="1"/>
  <c r="T3725" i="1"/>
  <c r="X3725" i="1" s="1"/>
  <c r="AA3724" i="1"/>
  <c r="AB3724" i="1" s="1"/>
  <c r="L3724" i="1" s="1"/>
  <c r="T3721" i="1"/>
  <c r="X3721" i="1" s="1"/>
  <c r="AA3720" i="1"/>
  <c r="AB3720" i="1" s="1"/>
  <c r="T3717" i="1"/>
  <c r="X3717" i="1" s="1"/>
  <c r="I3717" i="1" s="1"/>
  <c r="AA3716" i="1"/>
  <c r="AB3716" i="1" s="1"/>
  <c r="T3713" i="1"/>
  <c r="X3713" i="1" s="1"/>
  <c r="AA3712" i="1"/>
  <c r="AB3712" i="1" s="1"/>
  <c r="L3712" i="1" s="1"/>
  <c r="T3709" i="1"/>
  <c r="X3709" i="1" s="1"/>
  <c r="AA3708" i="1"/>
  <c r="AB3708" i="1" s="1"/>
  <c r="T3705" i="1"/>
  <c r="X3705" i="1" s="1"/>
  <c r="AA3704" i="1"/>
  <c r="AB3704" i="1" s="1"/>
  <c r="T3701" i="1"/>
  <c r="X3701" i="1" s="1"/>
  <c r="I3701" i="1" s="1"/>
  <c r="AA3700" i="1"/>
  <c r="AB3700" i="1" s="1"/>
  <c r="T3697" i="1"/>
  <c r="X3697" i="1" s="1"/>
  <c r="AA3696" i="1"/>
  <c r="AB3696" i="1" s="1"/>
  <c r="L3696" i="1" s="1"/>
  <c r="T3693" i="1"/>
  <c r="X3693" i="1" s="1"/>
  <c r="AA3692" i="1"/>
  <c r="AB3692" i="1" s="1"/>
  <c r="T3689" i="1"/>
  <c r="X3689" i="1" s="1"/>
  <c r="AA3688" i="1"/>
  <c r="AB3688" i="1" s="1"/>
  <c r="L3688" i="1" s="1"/>
  <c r="T3685" i="1"/>
  <c r="X3685" i="1" s="1"/>
  <c r="AA3684" i="1"/>
  <c r="AB3684" i="1" s="1"/>
  <c r="T3681" i="1"/>
  <c r="X3681" i="1" s="1"/>
  <c r="AA3680" i="1"/>
  <c r="AB3680" i="1" s="1"/>
  <c r="T3677" i="1"/>
  <c r="X3677" i="1" s="1"/>
  <c r="AA3676" i="1"/>
  <c r="AB3676" i="1" s="1"/>
  <c r="L3676" i="1" s="1"/>
  <c r="T3673" i="1"/>
  <c r="X3673" i="1" s="1"/>
  <c r="AA3672" i="1"/>
  <c r="AB3672" i="1" s="1"/>
  <c r="L3672" i="1" s="1"/>
  <c r="T3669" i="1"/>
  <c r="X3669" i="1" s="1"/>
  <c r="I3669" i="1" s="1"/>
  <c r="AA3668" i="1"/>
  <c r="AB3668" i="1" s="1"/>
  <c r="L3668" i="1" s="1"/>
  <c r="T3665" i="1"/>
  <c r="X3665" i="1" s="1"/>
  <c r="I3665" i="1" s="1"/>
  <c r="AA3664" i="1"/>
  <c r="AB3664" i="1" s="1"/>
  <c r="T3661" i="1"/>
  <c r="X3661" i="1" s="1"/>
  <c r="AA3660" i="1"/>
  <c r="AB3660" i="1" s="1"/>
  <c r="L3660" i="1" s="1"/>
  <c r="T3657" i="1"/>
  <c r="X3657" i="1" s="1"/>
  <c r="AA3656" i="1"/>
  <c r="AB3656" i="1" s="1"/>
  <c r="L3656" i="1" s="1"/>
  <c r="T3653" i="1"/>
  <c r="X3653" i="1" s="1"/>
  <c r="AA3652" i="1"/>
  <c r="AB3652" i="1" s="1"/>
  <c r="T3649" i="1"/>
  <c r="X3649" i="1" s="1"/>
  <c r="AA3648" i="1"/>
  <c r="AB3648" i="1" s="1"/>
  <c r="L3648" i="1" s="1"/>
  <c r="T3645" i="1"/>
  <c r="X3645" i="1" s="1"/>
  <c r="AA3644" i="1"/>
  <c r="AB3644" i="1" s="1"/>
  <c r="S3638" i="1"/>
  <c r="W3638" i="1" s="1"/>
  <c r="I3638" i="1" s="1"/>
  <c r="S3636" i="1"/>
  <c r="W3636" i="1" s="1"/>
  <c r="S3634" i="1"/>
  <c r="W3634" i="1" s="1"/>
  <c r="S3632" i="1"/>
  <c r="W3632" i="1" s="1"/>
  <c r="S3630" i="1"/>
  <c r="W3630" i="1" s="1"/>
  <c r="T3624" i="1"/>
  <c r="X3624" i="1" s="1"/>
  <c r="I3624" i="1" s="1"/>
  <c r="AC3624" i="1"/>
  <c r="AD3624" i="1" s="1"/>
  <c r="L3624" i="1" s="1"/>
  <c r="AF3624" i="1"/>
  <c r="AG3624" i="1" s="1"/>
  <c r="AH3624" i="1"/>
  <c r="AI3624" i="1" s="1"/>
  <c r="K3624" i="1" s="1"/>
  <c r="R3624" i="1"/>
  <c r="V3624" i="1" s="1"/>
  <c r="AA3624" i="1"/>
  <c r="AB3624" i="1" s="1"/>
  <c r="S3618" i="1"/>
  <c r="W3618" i="1" s="1"/>
  <c r="I3618" i="1" s="1"/>
  <c r="U3613" i="1"/>
  <c r="Y3613" i="1" s="1"/>
  <c r="U3608" i="1"/>
  <c r="Y3608" i="1" s="1"/>
  <c r="AH3606" i="1"/>
  <c r="AI3606" i="1" s="1"/>
  <c r="K3606" i="1" s="1"/>
  <c r="R3606" i="1"/>
  <c r="V3606" i="1" s="1"/>
  <c r="AA3606" i="1"/>
  <c r="AB3606" i="1" s="1"/>
  <c r="T3606" i="1"/>
  <c r="X3606" i="1" s="1"/>
  <c r="I3606" i="1" s="1"/>
  <c r="AC3606" i="1"/>
  <c r="AD3606" i="1" s="1"/>
  <c r="L3606" i="1" s="1"/>
  <c r="U3606" i="1"/>
  <c r="Y3606" i="1" s="1"/>
  <c r="AF3606" i="1"/>
  <c r="AG3606" i="1" s="1"/>
  <c r="S3604" i="1"/>
  <c r="W3604" i="1" s="1"/>
  <c r="I3604" i="1" s="1"/>
  <c r="AF3601" i="1"/>
  <c r="AG3601" i="1" s="1"/>
  <c r="K3601" i="1" s="1"/>
  <c r="AH3601" i="1"/>
  <c r="AI3601" i="1" s="1"/>
  <c r="R3601" i="1"/>
  <c r="V3601" i="1" s="1"/>
  <c r="I3601" i="1" s="1"/>
  <c r="AA3601" i="1"/>
  <c r="AB3601" i="1" s="1"/>
  <c r="L3601" i="1" s="1"/>
  <c r="S3601" i="1"/>
  <c r="W3601" i="1" s="1"/>
  <c r="T3601" i="1"/>
  <c r="X3601" i="1" s="1"/>
  <c r="AC3601" i="1"/>
  <c r="AD3601" i="1" s="1"/>
  <c r="T3592" i="1"/>
  <c r="X3592" i="1" s="1"/>
  <c r="AC3592" i="1"/>
  <c r="AD3592" i="1" s="1"/>
  <c r="AF3592" i="1"/>
  <c r="AG3592" i="1" s="1"/>
  <c r="K3592" i="1" s="1"/>
  <c r="AH3592" i="1"/>
  <c r="AI3592" i="1" s="1"/>
  <c r="R3592" i="1"/>
  <c r="V3592" i="1" s="1"/>
  <c r="I3592" i="1" s="1"/>
  <c r="AA3592" i="1"/>
  <c r="AB3592" i="1" s="1"/>
  <c r="L3592" i="1" s="1"/>
  <c r="S3586" i="1"/>
  <c r="W3586" i="1" s="1"/>
  <c r="U3581" i="1"/>
  <c r="Y3581" i="1" s="1"/>
  <c r="S3579" i="1"/>
  <c r="W3579" i="1" s="1"/>
  <c r="AH3574" i="1"/>
  <c r="AI3574" i="1" s="1"/>
  <c r="K3574" i="1" s="1"/>
  <c r="R3574" i="1"/>
  <c r="V3574" i="1" s="1"/>
  <c r="AA3574" i="1"/>
  <c r="AB3574" i="1" s="1"/>
  <c r="S3574" i="1"/>
  <c r="W3574" i="1" s="1"/>
  <c r="T3574" i="1"/>
  <c r="X3574" i="1" s="1"/>
  <c r="I3574" i="1" s="1"/>
  <c r="AC3574" i="1"/>
  <c r="AD3574" i="1" s="1"/>
  <c r="L3574" i="1" s="1"/>
  <c r="U3574" i="1"/>
  <c r="Y3574" i="1" s="1"/>
  <c r="AF3574" i="1"/>
  <c r="AG3574" i="1" s="1"/>
  <c r="U3565" i="1"/>
  <c r="Y3565" i="1" s="1"/>
  <c r="S3563" i="1"/>
  <c r="W3563" i="1" s="1"/>
  <c r="AH3558" i="1"/>
  <c r="AI3558" i="1" s="1"/>
  <c r="R3558" i="1"/>
  <c r="V3558" i="1" s="1"/>
  <c r="I3558" i="1" s="1"/>
  <c r="AA3558" i="1"/>
  <c r="AB3558" i="1" s="1"/>
  <c r="L3558" i="1" s="1"/>
  <c r="S3558" i="1"/>
  <c r="W3558" i="1" s="1"/>
  <c r="T3558" i="1"/>
  <c r="X3558" i="1" s="1"/>
  <c r="AC3558" i="1"/>
  <c r="AD3558" i="1" s="1"/>
  <c r="U3558" i="1"/>
  <c r="Y3558" i="1" s="1"/>
  <c r="AF3558" i="1"/>
  <c r="AG3558" i="1" s="1"/>
  <c r="K3558" i="1" s="1"/>
  <c r="U3549" i="1"/>
  <c r="Y3549" i="1" s="1"/>
  <c r="S3547" i="1"/>
  <c r="W3547" i="1" s="1"/>
  <c r="AH3542" i="1"/>
  <c r="AI3542" i="1" s="1"/>
  <c r="K3542" i="1" s="1"/>
  <c r="R3542" i="1"/>
  <c r="V3542" i="1" s="1"/>
  <c r="AA3542" i="1"/>
  <c r="AB3542" i="1" s="1"/>
  <c r="S3542" i="1"/>
  <c r="W3542" i="1" s="1"/>
  <c r="T3542" i="1"/>
  <c r="X3542" i="1" s="1"/>
  <c r="I3542" i="1" s="1"/>
  <c r="AC3542" i="1"/>
  <c r="AD3542" i="1" s="1"/>
  <c r="L3542" i="1" s="1"/>
  <c r="U3542" i="1"/>
  <c r="Y3542" i="1" s="1"/>
  <c r="AF3542" i="1"/>
  <c r="AG3542" i="1" s="1"/>
  <c r="U3533" i="1"/>
  <c r="Y3533" i="1" s="1"/>
  <c r="S3531" i="1"/>
  <c r="W3531" i="1" s="1"/>
  <c r="AH3526" i="1"/>
  <c r="AI3526" i="1" s="1"/>
  <c r="K3526" i="1" s="1"/>
  <c r="R3526" i="1"/>
  <c r="V3526" i="1" s="1"/>
  <c r="AA3526" i="1"/>
  <c r="AB3526" i="1" s="1"/>
  <c r="S3526" i="1"/>
  <c r="W3526" i="1" s="1"/>
  <c r="T3526" i="1"/>
  <c r="X3526" i="1" s="1"/>
  <c r="I3526" i="1" s="1"/>
  <c r="AC3526" i="1"/>
  <c r="AD3526" i="1" s="1"/>
  <c r="L3526" i="1" s="1"/>
  <c r="U3526" i="1"/>
  <c r="Y3526" i="1" s="1"/>
  <c r="AF3526" i="1"/>
  <c r="AG3526" i="1" s="1"/>
  <c r="U3517" i="1"/>
  <c r="Y3517" i="1" s="1"/>
  <c r="S3515" i="1"/>
  <c r="W3515" i="1" s="1"/>
  <c r="I3515" i="1" s="1"/>
  <c r="AH3510" i="1"/>
  <c r="AI3510" i="1" s="1"/>
  <c r="R3510" i="1"/>
  <c r="V3510" i="1" s="1"/>
  <c r="I3510" i="1" s="1"/>
  <c r="AA3510" i="1"/>
  <c r="AB3510" i="1" s="1"/>
  <c r="L3510" i="1" s="1"/>
  <c r="S3510" i="1"/>
  <c r="W3510" i="1" s="1"/>
  <c r="T3510" i="1"/>
  <c r="X3510" i="1" s="1"/>
  <c r="AC3510" i="1"/>
  <c r="AD3510" i="1" s="1"/>
  <c r="U3510" i="1"/>
  <c r="Y3510" i="1" s="1"/>
  <c r="AF3510" i="1"/>
  <c r="AG3510" i="1" s="1"/>
  <c r="K3510" i="1" s="1"/>
  <c r="AH3494" i="1"/>
  <c r="AI3494" i="1" s="1"/>
  <c r="K3494" i="1" s="1"/>
  <c r="R3494" i="1"/>
  <c r="V3494" i="1" s="1"/>
  <c r="AA3494" i="1"/>
  <c r="AB3494" i="1" s="1"/>
  <c r="S3494" i="1"/>
  <c r="W3494" i="1" s="1"/>
  <c r="T3494" i="1"/>
  <c r="X3494" i="1" s="1"/>
  <c r="I3494" i="1" s="1"/>
  <c r="AC3494" i="1"/>
  <c r="AD3494" i="1" s="1"/>
  <c r="L3494" i="1" s="1"/>
  <c r="U3494" i="1"/>
  <c r="Y3494" i="1" s="1"/>
  <c r="AF3494" i="1"/>
  <c r="AG3494" i="1" s="1"/>
  <c r="AH3478" i="1"/>
  <c r="AI3478" i="1" s="1"/>
  <c r="K3478" i="1" s="1"/>
  <c r="R3478" i="1"/>
  <c r="V3478" i="1" s="1"/>
  <c r="AA3478" i="1"/>
  <c r="AB3478" i="1" s="1"/>
  <c r="S3478" i="1"/>
  <c r="W3478" i="1" s="1"/>
  <c r="T3478" i="1"/>
  <c r="X3478" i="1" s="1"/>
  <c r="I3478" i="1" s="1"/>
  <c r="AC3478" i="1"/>
  <c r="AD3478" i="1" s="1"/>
  <c r="L3478" i="1" s="1"/>
  <c r="U3478" i="1"/>
  <c r="Y3478" i="1" s="1"/>
  <c r="AF3478" i="1"/>
  <c r="AG3478" i="1" s="1"/>
  <c r="AH3462" i="1"/>
  <c r="AI3462" i="1" s="1"/>
  <c r="R3462" i="1"/>
  <c r="V3462" i="1" s="1"/>
  <c r="I3462" i="1" s="1"/>
  <c r="AA3462" i="1"/>
  <c r="AB3462" i="1" s="1"/>
  <c r="L3462" i="1" s="1"/>
  <c r="S3462" i="1"/>
  <c r="W3462" i="1" s="1"/>
  <c r="T3462" i="1"/>
  <c r="X3462" i="1" s="1"/>
  <c r="AC3462" i="1"/>
  <c r="AD3462" i="1" s="1"/>
  <c r="U3462" i="1"/>
  <c r="Y3462" i="1" s="1"/>
  <c r="AF3462" i="1"/>
  <c r="AG3462" i="1" s="1"/>
  <c r="K3462" i="1" s="1"/>
  <c r="R3384" i="1"/>
  <c r="V3384" i="1" s="1"/>
  <c r="I3384" i="1" s="1"/>
  <c r="T3384" i="1"/>
  <c r="X3384" i="1" s="1"/>
  <c r="AF3335" i="1"/>
  <c r="AG3335" i="1" s="1"/>
  <c r="R3326" i="1"/>
  <c r="V3326" i="1" s="1"/>
  <c r="S3326" i="1"/>
  <c r="W3326" i="1" s="1"/>
  <c r="T3326" i="1"/>
  <c r="X3326" i="1" s="1"/>
  <c r="I3326" i="1" s="1"/>
  <c r="U3326" i="1"/>
  <c r="Y3326" i="1" s="1"/>
  <c r="T3628" i="1"/>
  <c r="X3628" i="1" s="1"/>
  <c r="AC3628" i="1"/>
  <c r="AD3628" i="1" s="1"/>
  <c r="AF3628" i="1"/>
  <c r="AG3628" i="1" s="1"/>
  <c r="K3628" i="1" s="1"/>
  <c r="AH3628" i="1"/>
  <c r="AI3628" i="1" s="1"/>
  <c r="R3628" i="1"/>
  <c r="V3628" i="1" s="1"/>
  <c r="I3628" i="1" s="1"/>
  <c r="AA3628" i="1"/>
  <c r="AB3628" i="1" s="1"/>
  <c r="L3628" i="1" s="1"/>
  <c r="AH3610" i="1"/>
  <c r="AI3610" i="1" s="1"/>
  <c r="R3610" i="1"/>
  <c r="V3610" i="1" s="1"/>
  <c r="I3610" i="1" s="1"/>
  <c r="AA3610" i="1"/>
  <c r="AB3610" i="1" s="1"/>
  <c r="L3610" i="1" s="1"/>
  <c r="T3610" i="1"/>
  <c r="X3610" i="1" s="1"/>
  <c r="AC3610" i="1"/>
  <c r="AD3610" i="1" s="1"/>
  <c r="U3610" i="1"/>
  <c r="Y3610" i="1" s="1"/>
  <c r="AF3610" i="1"/>
  <c r="AG3610" i="1" s="1"/>
  <c r="K3610" i="1" s="1"/>
  <c r="AF3605" i="1"/>
  <c r="AG3605" i="1" s="1"/>
  <c r="K3605" i="1" s="1"/>
  <c r="AH3605" i="1"/>
  <c r="AI3605" i="1" s="1"/>
  <c r="R3605" i="1"/>
  <c r="V3605" i="1" s="1"/>
  <c r="AA3605" i="1"/>
  <c r="AB3605" i="1" s="1"/>
  <c r="L3605" i="1" s="1"/>
  <c r="S3605" i="1"/>
  <c r="W3605" i="1" s="1"/>
  <c r="T3605" i="1"/>
  <c r="X3605" i="1" s="1"/>
  <c r="AC3605" i="1"/>
  <c r="AD3605" i="1" s="1"/>
  <c r="T3596" i="1"/>
  <c r="X3596" i="1" s="1"/>
  <c r="I3596" i="1" s="1"/>
  <c r="AC3596" i="1"/>
  <c r="AD3596" i="1" s="1"/>
  <c r="L3596" i="1" s="1"/>
  <c r="AF3596" i="1"/>
  <c r="AG3596" i="1" s="1"/>
  <c r="AH3596" i="1"/>
  <c r="AI3596" i="1" s="1"/>
  <c r="K3596" i="1" s="1"/>
  <c r="R3596" i="1"/>
  <c r="V3596" i="1" s="1"/>
  <c r="AA3596" i="1"/>
  <c r="AB3596" i="1" s="1"/>
  <c r="AF3577" i="1"/>
  <c r="AG3577" i="1" s="1"/>
  <c r="AH3577" i="1"/>
  <c r="AI3577" i="1" s="1"/>
  <c r="K3577" i="1" s="1"/>
  <c r="R3577" i="1"/>
  <c r="V3577" i="1" s="1"/>
  <c r="AA3577" i="1"/>
  <c r="AB3577" i="1" s="1"/>
  <c r="S3577" i="1"/>
  <c r="W3577" i="1" s="1"/>
  <c r="T3577" i="1"/>
  <c r="X3577" i="1" s="1"/>
  <c r="AC3577" i="1"/>
  <c r="AD3577" i="1" s="1"/>
  <c r="L3577" i="1" s="1"/>
  <c r="AF3561" i="1"/>
  <c r="AG3561" i="1" s="1"/>
  <c r="AH3561" i="1"/>
  <c r="AI3561" i="1" s="1"/>
  <c r="K3561" i="1" s="1"/>
  <c r="R3561" i="1"/>
  <c r="V3561" i="1" s="1"/>
  <c r="AA3561" i="1"/>
  <c r="AB3561" i="1" s="1"/>
  <c r="S3561" i="1"/>
  <c r="W3561" i="1" s="1"/>
  <c r="T3561" i="1"/>
  <c r="X3561" i="1" s="1"/>
  <c r="I3561" i="1" s="1"/>
  <c r="AC3561" i="1"/>
  <c r="AD3561" i="1" s="1"/>
  <c r="L3561" i="1" s="1"/>
  <c r="AF3545" i="1"/>
  <c r="AG3545" i="1" s="1"/>
  <c r="AH3545" i="1"/>
  <c r="AI3545" i="1" s="1"/>
  <c r="K3545" i="1" s="1"/>
  <c r="R3545" i="1"/>
  <c r="V3545" i="1" s="1"/>
  <c r="AA3545" i="1"/>
  <c r="AB3545" i="1" s="1"/>
  <c r="S3545" i="1"/>
  <c r="W3545" i="1" s="1"/>
  <c r="T3545" i="1"/>
  <c r="X3545" i="1" s="1"/>
  <c r="I3545" i="1" s="1"/>
  <c r="AC3545" i="1"/>
  <c r="AD3545" i="1" s="1"/>
  <c r="L3545" i="1" s="1"/>
  <c r="AF3529" i="1"/>
  <c r="AG3529" i="1" s="1"/>
  <c r="AH3529" i="1"/>
  <c r="AI3529" i="1" s="1"/>
  <c r="K3529" i="1" s="1"/>
  <c r="R3529" i="1"/>
  <c r="V3529" i="1" s="1"/>
  <c r="AA3529" i="1"/>
  <c r="AB3529" i="1" s="1"/>
  <c r="S3529" i="1"/>
  <c r="W3529" i="1" s="1"/>
  <c r="T3529" i="1"/>
  <c r="X3529" i="1" s="1"/>
  <c r="I3529" i="1" s="1"/>
  <c r="AC3529" i="1"/>
  <c r="AD3529" i="1" s="1"/>
  <c r="L3529" i="1" s="1"/>
  <c r="AF3513" i="1"/>
  <c r="AG3513" i="1" s="1"/>
  <c r="AH3513" i="1"/>
  <c r="AI3513" i="1" s="1"/>
  <c r="K3513" i="1" s="1"/>
  <c r="R3513" i="1"/>
  <c r="V3513" i="1" s="1"/>
  <c r="AA3513" i="1"/>
  <c r="AB3513" i="1" s="1"/>
  <c r="S3513" i="1"/>
  <c r="W3513" i="1" s="1"/>
  <c r="T3513" i="1"/>
  <c r="X3513" i="1" s="1"/>
  <c r="I3513" i="1" s="1"/>
  <c r="AC3513" i="1"/>
  <c r="AD3513" i="1" s="1"/>
  <c r="L3513" i="1" s="1"/>
  <c r="S3495" i="1"/>
  <c r="W3495" i="1" s="1"/>
  <c r="U3495" i="1"/>
  <c r="Y3495" i="1" s="1"/>
  <c r="S3479" i="1"/>
  <c r="W3479" i="1" s="1"/>
  <c r="I3479" i="1" s="1"/>
  <c r="U3479" i="1"/>
  <c r="Y3479" i="1" s="1"/>
  <c r="S3463" i="1"/>
  <c r="W3463" i="1" s="1"/>
  <c r="U3463" i="1"/>
  <c r="Y3463" i="1" s="1"/>
  <c r="S3374" i="1"/>
  <c r="W3374" i="1" s="1"/>
  <c r="R3374" i="1"/>
  <c r="V3374" i="1" s="1"/>
  <c r="T3374" i="1"/>
  <c r="X3374" i="1" s="1"/>
  <c r="U3374" i="1"/>
  <c r="Y3374" i="1" s="1"/>
  <c r="I3374" i="1" s="1"/>
  <c r="S3351" i="1"/>
  <c r="W3351" i="1" s="1"/>
  <c r="T3351" i="1"/>
  <c r="X3351" i="1" s="1"/>
  <c r="I3351" i="1" s="1"/>
  <c r="AC3351" i="1"/>
  <c r="AD3351" i="1" s="1"/>
  <c r="L3351" i="1" s="1"/>
  <c r="U3351" i="1"/>
  <c r="Y3351" i="1" s="1"/>
  <c r="AH3351" i="1"/>
  <c r="AI3351" i="1" s="1"/>
  <c r="K3351" i="1" s="1"/>
  <c r="R3351" i="1"/>
  <c r="V3351" i="1" s="1"/>
  <c r="AA3351" i="1"/>
  <c r="AB3351" i="1" s="1"/>
  <c r="S3308" i="1"/>
  <c r="W3308" i="1" s="1"/>
  <c r="T3308" i="1"/>
  <c r="X3308" i="1" s="1"/>
  <c r="I3308" i="1" s="1"/>
  <c r="AC3308" i="1"/>
  <c r="AD3308" i="1" s="1"/>
  <c r="L3308" i="1" s="1"/>
  <c r="U3308" i="1"/>
  <c r="Y3308" i="1" s="1"/>
  <c r="AH3308" i="1"/>
  <c r="AI3308" i="1" s="1"/>
  <c r="K3308" i="1" s="1"/>
  <c r="R3308" i="1"/>
  <c r="V3308" i="1" s="1"/>
  <c r="AA3308" i="1"/>
  <c r="AB3308" i="1" s="1"/>
  <c r="AF3308" i="1"/>
  <c r="AG3308" i="1" s="1"/>
  <c r="R2898" i="1"/>
  <c r="V2898" i="1" s="1"/>
  <c r="AA2898" i="1"/>
  <c r="AB2898" i="1" s="1"/>
  <c r="S2898" i="1"/>
  <c r="W2898" i="1" s="1"/>
  <c r="T2898" i="1"/>
  <c r="X2898" i="1" s="1"/>
  <c r="AC2898" i="1"/>
  <c r="AD2898" i="1" s="1"/>
  <c r="L2898" i="1" s="1"/>
  <c r="U2898" i="1"/>
  <c r="Y2898" i="1" s="1"/>
  <c r="AF2898" i="1"/>
  <c r="AG2898" i="1" s="1"/>
  <c r="AH2898" i="1"/>
  <c r="AI2898" i="1" s="1"/>
  <c r="K2898" i="1" s="1"/>
  <c r="AH3627" i="1"/>
  <c r="AI3627" i="1" s="1"/>
  <c r="AH3623" i="1"/>
  <c r="AI3623" i="1" s="1"/>
  <c r="K3623" i="1" s="1"/>
  <c r="AH3619" i="1"/>
  <c r="AI3619" i="1" s="1"/>
  <c r="K3619" i="1" s="1"/>
  <c r="AH3615" i="1"/>
  <c r="AI3615" i="1" s="1"/>
  <c r="K3615" i="1" s="1"/>
  <c r="AH3611" i="1"/>
  <c r="AI3611" i="1" s="1"/>
  <c r="AH3607" i="1"/>
  <c r="AI3607" i="1" s="1"/>
  <c r="K3607" i="1" s="1"/>
  <c r="AH3603" i="1"/>
  <c r="AI3603" i="1" s="1"/>
  <c r="AH3599" i="1"/>
  <c r="AI3599" i="1" s="1"/>
  <c r="K3599" i="1" s="1"/>
  <c r="AH3595" i="1"/>
  <c r="AI3595" i="1" s="1"/>
  <c r="K3595" i="1" s="1"/>
  <c r="AH3591" i="1"/>
  <c r="AI3591" i="1" s="1"/>
  <c r="K3591" i="1" s="1"/>
  <c r="AH3587" i="1"/>
  <c r="AI3587" i="1" s="1"/>
  <c r="K3587" i="1" s="1"/>
  <c r="AH3583" i="1"/>
  <c r="AI3583" i="1" s="1"/>
  <c r="K3583" i="1" s="1"/>
  <c r="AA3580" i="1"/>
  <c r="AB3580" i="1" s="1"/>
  <c r="L3580" i="1" s="1"/>
  <c r="R3580" i="1"/>
  <c r="V3580" i="1" s="1"/>
  <c r="AH3579" i="1"/>
  <c r="AI3579" i="1" s="1"/>
  <c r="AA3576" i="1"/>
  <c r="AB3576" i="1" s="1"/>
  <c r="R3576" i="1"/>
  <c r="V3576" i="1" s="1"/>
  <c r="AH3575" i="1"/>
  <c r="AI3575" i="1" s="1"/>
  <c r="AA3572" i="1"/>
  <c r="AB3572" i="1" s="1"/>
  <c r="L3572" i="1" s="1"/>
  <c r="R3572" i="1"/>
  <c r="V3572" i="1" s="1"/>
  <c r="AH3571" i="1"/>
  <c r="AI3571" i="1" s="1"/>
  <c r="K3571" i="1" s="1"/>
  <c r="AA3568" i="1"/>
  <c r="AB3568" i="1" s="1"/>
  <c r="R3568" i="1"/>
  <c r="V3568" i="1" s="1"/>
  <c r="AH3567" i="1"/>
  <c r="AI3567" i="1" s="1"/>
  <c r="AA3564" i="1"/>
  <c r="AB3564" i="1" s="1"/>
  <c r="R3564" i="1"/>
  <c r="V3564" i="1" s="1"/>
  <c r="AH3563" i="1"/>
  <c r="AI3563" i="1" s="1"/>
  <c r="K3563" i="1" s="1"/>
  <c r="AA3560" i="1"/>
  <c r="AB3560" i="1" s="1"/>
  <c r="R3560" i="1"/>
  <c r="V3560" i="1" s="1"/>
  <c r="AH3559" i="1"/>
  <c r="AI3559" i="1" s="1"/>
  <c r="K3559" i="1" s="1"/>
  <c r="AA3556" i="1"/>
  <c r="AB3556" i="1" s="1"/>
  <c r="L3556" i="1" s="1"/>
  <c r="R3556" i="1"/>
  <c r="V3556" i="1" s="1"/>
  <c r="AH3555" i="1"/>
  <c r="AI3555" i="1" s="1"/>
  <c r="K3555" i="1" s="1"/>
  <c r="AA3552" i="1"/>
  <c r="AB3552" i="1" s="1"/>
  <c r="R3552" i="1"/>
  <c r="V3552" i="1" s="1"/>
  <c r="AH3551" i="1"/>
  <c r="AI3551" i="1" s="1"/>
  <c r="K3551" i="1" s="1"/>
  <c r="AA3548" i="1"/>
  <c r="AB3548" i="1" s="1"/>
  <c r="R3548" i="1"/>
  <c r="V3548" i="1" s="1"/>
  <c r="AH3547" i="1"/>
  <c r="AI3547" i="1" s="1"/>
  <c r="AA3544" i="1"/>
  <c r="AB3544" i="1" s="1"/>
  <c r="R3544" i="1"/>
  <c r="V3544" i="1" s="1"/>
  <c r="AH3543" i="1"/>
  <c r="AI3543" i="1" s="1"/>
  <c r="AA3540" i="1"/>
  <c r="AB3540" i="1" s="1"/>
  <c r="L3540" i="1" s="1"/>
  <c r="R3540" i="1"/>
  <c r="V3540" i="1" s="1"/>
  <c r="AH3539" i="1"/>
  <c r="AI3539" i="1" s="1"/>
  <c r="K3539" i="1" s="1"/>
  <c r="AA3536" i="1"/>
  <c r="AB3536" i="1" s="1"/>
  <c r="R3536" i="1"/>
  <c r="V3536" i="1" s="1"/>
  <c r="AH3535" i="1"/>
  <c r="AI3535" i="1" s="1"/>
  <c r="AA3532" i="1"/>
  <c r="AB3532" i="1" s="1"/>
  <c r="R3532" i="1"/>
  <c r="V3532" i="1" s="1"/>
  <c r="AH3531" i="1"/>
  <c r="AI3531" i="1" s="1"/>
  <c r="K3531" i="1" s="1"/>
  <c r="AA3528" i="1"/>
  <c r="AB3528" i="1" s="1"/>
  <c r="L3528" i="1" s="1"/>
  <c r="R3528" i="1"/>
  <c r="V3528" i="1" s="1"/>
  <c r="I3528" i="1" s="1"/>
  <c r="AH3527" i="1"/>
  <c r="AI3527" i="1" s="1"/>
  <c r="AA3524" i="1"/>
  <c r="AB3524" i="1" s="1"/>
  <c r="R3524" i="1"/>
  <c r="V3524" i="1" s="1"/>
  <c r="AH3523" i="1"/>
  <c r="AI3523" i="1" s="1"/>
  <c r="AA3520" i="1"/>
  <c r="AB3520" i="1" s="1"/>
  <c r="L3520" i="1" s="1"/>
  <c r="R3520" i="1"/>
  <c r="V3520" i="1" s="1"/>
  <c r="AH3519" i="1"/>
  <c r="AI3519" i="1" s="1"/>
  <c r="AA3516" i="1"/>
  <c r="AB3516" i="1" s="1"/>
  <c r="R3516" i="1"/>
  <c r="V3516" i="1" s="1"/>
  <c r="AH3515" i="1"/>
  <c r="AI3515" i="1" s="1"/>
  <c r="AA3512" i="1"/>
  <c r="AB3512" i="1" s="1"/>
  <c r="L3512" i="1" s="1"/>
  <c r="R3512" i="1"/>
  <c r="V3512" i="1" s="1"/>
  <c r="I3512" i="1" s="1"/>
  <c r="AH3511" i="1"/>
  <c r="AI3511" i="1" s="1"/>
  <c r="AA3508" i="1"/>
  <c r="AB3508" i="1" s="1"/>
  <c r="R3508" i="1"/>
  <c r="V3508" i="1" s="1"/>
  <c r="AH3507" i="1"/>
  <c r="AI3507" i="1" s="1"/>
  <c r="K3507" i="1" s="1"/>
  <c r="AA3504" i="1"/>
  <c r="AB3504" i="1" s="1"/>
  <c r="L3504" i="1" s="1"/>
  <c r="R3504" i="1"/>
  <c r="V3504" i="1" s="1"/>
  <c r="I3504" i="1" s="1"/>
  <c r="AH3503" i="1"/>
  <c r="AI3503" i="1" s="1"/>
  <c r="K3503" i="1" s="1"/>
  <c r="AC3501" i="1"/>
  <c r="AD3501" i="1" s="1"/>
  <c r="T3501" i="1"/>
  <c r="X3501" i="1" s="1"/>
  <c r="AA3500" i="1"/>
  <c r="AB3500" i="1" s="1"/>
  <c r="R3500" i="1"/>
  <c r="V3500" i="1" s="1"/>
  <c r="AH3499" i="1"/>
  <c r="AI3499" i="1" s="1"/>
  <c r="AC3497" i="1"/>
  <c r="AD3497" i="1" s="1"/>
  <c r="L3497" i="1" s="1"/>
  <c r="T3497" i="1"/>
  <c r="X3497" i="1" s="1"/>
  <c r="I3497" i="1" s="1"/>
  <c r="AA3496" i="1"/>
  <c r="AB3496" i="1" s="1"/>
  <c r="R3496" i="1"/>
  <c r="V3496" i="1" s="1"/>
  <c r="AH3495" i="1"/>
  <c r="AI3495" i="1" s="1"/>
  <c r="K3495" i="1" s="1"/>
  <c r="AC3493" i="1"/>
  <c r="AD3493" i="1" s="1"/>
  <c r="T3493" i="1"/>
  <c r="X3493" i="1" s="1"/>
  <c r="AA3492" i="1"/>
  <c r="AB3492" i="1" s="1"/>
  <c r="L3492" i="1" s="1"/>
  <c r="R3492" i="1"/>
  <c r="V3492" i="1" s="1"/>
  <c r="AH3491" i="1"/>
  <c r="AI3491" i="1" s="1"/>
  <c r="AC3489" i="1"/>
  <c r="AD3489" i="1" s="1"/>
  <c r="L3489" i="1" s="1"/>
  <c r="T3489" i="1"/>
  <c r="X3489" i="1" s="1"/>
  <c r="I3489" i="1" s="1"/>
  <c r="AA3488" i="1"/>
  <c r="AB3488" i="1" s="1"/>
  <c r="L3488" i="1" s="1"/>
  <c r="R3488" i="1"/>
  <c r="V3488" i="1" s="1"/>
  <c r="AH3487" i="1"/>
  <c r="AI3487" i="1" s="1"/>
  <c r="K3487" i="1" s="1"/>
  <c r="AC3485" i="1"/>
  <c r="AD3485" i="1" s="1"/>
  <c r="T3485" i="1"/>
  <c r="X3485" i="1" s="1"/>
  <c r="AA3484" i="1"/>
  <c r="AB3484" i="1" s="1"/>
  <c r="R3484" i="1"/>
  <c r="V3484" i="1" s="1"/>
  <c r="AH3483" i="1"/>
  <c r="AI3483" i="1" s="1"/>
  <c r="K3483" i="1" s="1"/>
  <c r="AC3481" i="1"/>
  <c r="AD3481" i="1" s="1"/>
  <c r="T3481" i="1"/>
  <c r="X3481" i="1" s="1"/>
  <c r="AA3480" i="1"/>
  <c r="AB3480" i="1" s="1"/>
  <c r="L3480" i="1" s="1"/>
  <c r="R3480" i="1"/>
  <c r="V3480" i="1" s="1"/>
  <c r="I3480" i="1" s="1"/>
  <c r="AH3479" i="1"/>
  <c r="AI3479" i="1" s="1"/>
  <c r="AC3477" i="1"/>
  <c r="AD3477" i="1" s="1"/>
  <c r="L3477" i="1" s="1"/>
  <c r="T3477" i="1"/>
  <c r="X3477" i="1" s="1"/>
  <c r="I3477" i="1" s="1"/>
  <c r="AA3476" i="1"/>
  <c r="AB3476" i="1" s="1"/>
  <c r="R3476" i="1"/>
  <c r="V3476" i="1" s="1"/>
  <c r="AH3475" i="1"/>
  <c r="AI3475" i="1" s="1"/>
  <c r="AC3473" i="1"/>
  <c r="AD3473" i="1" s="1"/>
  <c r="L3473" i="1" s="1"/>
  <c r="T3473" i="1"/>
  <c r="X3473" i="1" s="1"/>
  <c r="I3473" i="1" s="1"/>
  <c r="AA3472" i="1"/>
  <c r="AB3472" i="1" s="1"/>
  <c r="R3472" i="1"/>
  <c r="V3472" i="1" s="1"/>
  <c r="AH3471" i="1"/>
  <c r="AI3471" i="1" s="1"/>
  <c r="K3471" i="1" s="1"/>
  <c r="AC3469" i="1"/>
  <c r="AD3469" i="1" s="1"/>
  <c r="L3469" i="1" s="1"/>
  <c r="T3469" i="1"/>
  <c r="X3469" i="1" s="1"/>
  <c r="I3469" i="1" s="1"/>
  <c r="AA3468" i="1"/>
  <c r="AB3468" i="1" s="1"/>
  <c r="L3468" i="1" s="1"/>
  <c r="R3468" i="1"/>
  <c r="V3468" i="1" s="1"/>
  <c r="I3468" i="1" s="1"/>
  <c r="AH3467" i="1"/>
  <c r="AI3467" i="1" s="1"/>
  <c r="AC3465" i="1"/>
  <c r="AD3465" i="1" s="1"/>
  <c r="T3465" i="1"/>
  <c r="X3465" i="1" s="1"/>
  <c r="AA3464" i="1"/>
  <c r="AB3464" i="1" s="1"/>
  <c r="R3464" i="1"/>
  <c r="V3464" i="1" s="1"/>
  <c r="AH3463" i="1"/>
  <c r="AI3463" i="1" s="1"/>
  <c r="AC3461" i="1"/>
  <c r="AD3461" i="1" s="1"/>
  <c r="T3461" i="1"/>
  <c r="X3461" i="1" s="1"/>
  <c r="AA3460" i="1"/>
  <c r="AB3460" i="1" s="1"/>
  <c r="R3460" i="1"/>
  <c r="V3460" i="1" s="1"/>
  <c r="AH3459" i="1"/>
  <c r="AI3459" i="1" s="1"/>
  <c r="AC3457" i="1"/>
  <c r="AD3457" i="1" s="1"/>
  <c r="T3457" i="1"/>
  <c r="X3457" i="1" s="1"/>
  <c r="AA3456" i="1"/>
  <c r="AB3456" i="1" s="1"/>
  <c r="L3456" i="1" s="1"/>
  <c r="R3456" i="1"/>
  <c r="V3456" i="1" s="1"/>
  <c r="AH3455" i="1"/>
  <c r="AI3455" i="1" s="1"/>
  <c r="R3453" i="1"/>
  <c r="V3453" i="1" s="1"/>
  <c r="T3452" i="1"/>
  <c r="X3452" i="1" s="1"/>
  <c r="I3452" i="1" s="1"/>
  <c r="U3451" i="1"/>
  <c r="Y3451" i="1" s="1"/>
  <c r="R3447" i="1"/>
  <c r="V3447" i="1" s="1"/>
  <c r="I3447" i="1" s="1"/>
  <c r="T3446" i="1"/>
  <c r="X3446" i="1" s="1"/>
  <c r="S3444" i="1"/>
  <c r="W3444" i="1" s="1"/>
  <c r="I3444" i="1" s="1"/>
  <c r="U3444" i="1"/>
  <c r="Y3444" i="1" s="1"/>
  <c r="AA3443" i="1"/>
  <c r="AB3443" i="1" s="1"/>
  <c r="T3441" i="1"/>
  <c r="X3441" i="1" s="1"/>
  <c r="T3436" i="1"/>
  <c r="X3436" i="1" s="1"/>
  <c r="U3435" i="1"/>
  <c r="Y3435" i="1" s="1"/>
  <c r="R3431" i="1"/>
  <c r="V3431" i="1" s="1"/>
  <c r="T3430" i="1"/>
  <c r="X3430" i="1" s="1"/>
  <c r="S3428" i="1"/>
  <c r="W3428" i="1" s="1"/>
  <c r="U3428" i="1"/>
  <c r="Y3428" i="1" s="1"/>
  <c r="AA3427" i="1"/>
  <c r="AB3427" i="1" s="1"/>
  <c r="T3425" i="1"/>
  <c r="X3425" i="1" s="1"/>
  <c r="T3420" i="1"/>
  <c r="X3420" i="1" s="1"/>
  <c r="U3419" i="1"/>
  <c r="Y3419" i="1" s="1"/>
  <c r="U3417" i="1"/>
  <c r="Y3417" i="1" s="1"/>
  <c r="R3415" i="1"/>
  <c r="V3415" i="1" s="1"/>
  <c r="T3414" i="1"/>
  <c r="X3414" i="1" s="1"/>
  <c r="S3412" i="1"/>
  <c r="W3412" i="1" s="1"/>
  <c r="U3412" i="1"/>
  <c r="Y3412" i="1" s="1"/>
  <c r="AA3411" i="1"/>
  <c r="AB3411" i="1" s="1"/>
  <c r="L3411" i="1" s="1"/>
  <c r="T3409" i="1"/>
  <c r="X3409" i="1" s="1"/>
  <c r="I3409" i="1" s="1"/>
  <c r="T3404" i="1"/>
  <c r="X3404" i="1" s="1"/>
  <c r="U3403" i="1"/>
  <c r="Y3403" i="1" s="1"/>
  <c r="R3399" i="1"/>
  <c r="V3399" i="1" s="1"/>
  <c r="S3396" i="1"/>
  <c r="W3396" i="1" s="1"/>
  <c r="I3396" i="1" s="1"/>
  <c r="U3396" i="1"/>
  <c r="Y3396" i="1" s="1"/>
  <c r="S3395" i="1"/>
  <c r="W3395" i="1" s="1"/>
  <c r="U3395" i="1"/>
  <c r="Y3395" i="1" s="1"/>
  <c r="T3390" i="1"/>
  <c r="X3390" i="1" s="1"/>
  <c r="S3389" i="1"/>
  <c r="W3389" i="1" s="1"/>
  <c r="S3384" i="1"/>
  <c r="W3384" i="1" s="1"/>
  <c r="T3379" i="1"/>
  <c r="X3379" i="1" s="1"/>
  <c r="U3373" i="1"/>
  <c r="Y3373" i="1" s="1"/>
  <c r="U3366" i="1"/>
  <c r="Y3366" i="1" s="1"/>
  <c r="R3359" i="1"/>
  <c r="V3359" i="1" s="1"/>
  <c r="U3350" i="1"/>
  <c r="Y3350" i="1" s="1"/>
  <c r="R3343" i="1"/>
  <c r="V3343" i="1" s="1"/>
  <c r="U3334" i="1"/>
  <c r="Y3334" i="1" s="1"/>
  <c r="I3334" i="1" s="1"/>
  <c r="R3327" i="1"/>
  <c r="V3327" i="1" s="1"/>
  <c r="T3321" i="1"/>
  <c r="X3321" i="1" s="1"/>
  <c r="S3320" i="1"/>
  <c r="W3320" i="1" s="1"/>
  <c r="T3320" i="1"/>
  <c r="X3320" i="1" s="1"/>
  <c r="I3320" i="1" s="1"/>
  <c r="AC3320" i="1"/>
  <c r="AD3320" i="1" s="1"/>
  <c r="L3320" i="1" s="1"/>
  <c r="U3320" i="1"/>
  <c r="Y3320" i="1" s="1"/>
  <c r="R3315" i="1"/>
  <c r="V3315" i="1" s="1"/>
  <c r="S3315" i="1"/>
  <c r="W3315" i="1" s="1"/>
  <c r="U3307" i="1"/>
  <c r="Y3307" i="1" s="1"/>
  <c r="S3304" i="1"/>
  <c r="W3304" i="1" s="1"/>
  <c r="T3304" i="1"/>
  <c r="X3304" i="1" s="1"/>
  <c r="AC3304" i="1"/>
  <c r="AD3304" i="1" s="1"/>
  <c r="L3304" i="1" s="1"/>
  <c r="U3304" i="1"/>
  <c r="Y3304" i="1" s="1"/>
  <c r="I3304" i="1" s="1"/>
  <c r="AH3304" i="1"/>
  <c r="AI3304" i="1" s="1"/>
  <c r="K3304" i="1" s="1"/>
  <c r="S3301" i="1"/>
  <c r="W3301" i="1" s="1"/>
  <c r="R3295" i="1"/>
  <c r="V3295" i="1" s="1"/>
  <c r="I3295" i="1" s="1"/>
  <c r="S3295" i="1"/>
  <c r="W3295" i="1" s="1"/>
  <c r="S3281" i="1"/>
  <c r="W3281" i="1" s="1"/>
  <c r="T3269" i="1"/>
  <c r="X3269" i="1" s="1"/>
  <c r="I3269" i="1" s="1"/>
  <c r="R3269" i="1"/>
  <c r="V3269" i="1" s="1"/>
  <c r="R3268" i="1"/>
  <c r="V3268" i="1" s="1"/>
  <c r="AA3268" i="1"/>
  <c r="AB3268" i="1" s="1"/>
  <c r="S3268" i="1"/>
  <c r="W3268" i="1" s="1"/>
  <c r="T3268" i="1"/>
  <c r="X3268" i="1" s="1"/>
  <c r="I3268" i="1" s="1"/>
  <c r="AC3268" i="1"/>
  <c r="AD3268" i="1" s="1"/>
  <c r="L3268" i="1" s="1"/>
  <c r="U3268" i="1"/>
  <c r="Y3268" i="1" s="1"/>
  <c r="AH3268" i="1"/>
  <c r="AI3268" i="1" s="1"/>
  <c r="K3268" i="1" s="1"/>
  <c r="T3233" i="1"/>
  <c r="X3233" i="1" s="1"/>
  <c r="I3233" i="1" s="1"/>
  <c r="R3224" i="1"/>
  <c r="V3224" i="1" s="1"/>
  <c r="AA3224" i="1"/>
  <c r="AB3224" i="1" s="1"/>
  <c r="L3224" i="1" s="1"/>
  <c r="S3224" i="1"/>
  <c r="W3224" i="1" s="1"/>
  <c r="T3224" i="1"/>
  <c r="X3224" i="1" s="1"/>
  <c r="AC3224" i="1"/>
  <c r="AD3224" i="1" s="1"/>
  <c r="U3224" i="1"/>
  <c r="Y3224" i="1" s="1"/>
  <c r="AF3224" i="1"/>
  <c r="AG3224" i="1" s="1"/>
  <c r="K3224" i="1" s="1"/>
  <c r="AH3224" i="1"/>
  <c r="AI3224" i="1" s="1"/>
  <c r="R3212" i="1"/>
  <c r="V3212" i="1" s="1"/>
  <c r="AA3212" i="1"/>
  <c r="AB3212" i="1" s="1"/>
  <c r="S3212" i="1"/>
  <c r="W3212" i="1" s="1"/>
  <c r="T3212" i="1"/>
  <c r="X3212" i="1" s="1"/>
  <c r="I3212" i="1" s="1"/>
  <c r="AC3212" i="1"/>
  <c r="AD3212" i="1" s="1"/>
  <c r="L3212" i="1" s="1"/>
  <c r="U3212" i="1"/>
  <c r="Y3212" i="1" s="1"/>
  <c r="AF3212" i="1"/>
  <c r="AG3212" i="1" s="1"/>
  <c r="AH3212" i="1"/>
  <c r="AI3212" i="1" s="1"/>
  <c r="K3212" i="1" s="1"/>
  <c r="T3209" i="1"/>
  <c r="X3209" i="1" s="1"/>
  <c r="R3196" i="1"/>
  <c r="V3196" i="1" s="1"/>
  <c r="I3196" i="1" s="1"/>
  <c r="AA3196" i="1"/>
  <c r="AB3196" i="1" s="1"/>
  <c r="L3196" i="1" s="1"/>
  <c r="S3196" i="1"/>
  <c r="W3196" i="1" s="1"/>
  <c r="T3196" i="1"/>
  <c r="X3196" i="1" s="1"/>
  <c r="AC3196" i="1"/>
  <c r="AD3196" i="1" s="1"/>
  <c r="U3196" i="1"/>
  <c r="Y3196" i="1" s="1"/>
  <c r="AF3196" i="1"/>
  <c r="AG3196" i="1" s="1"/>
  <c r="K3196" i="1" s="1"/>
  <c r="AH3196" i="1"/>
  <c r="AI3196" i="1" s="1"/>
  <c r="T3165" i="1"/>
  <c r="X3165" i="1" s="1"/>
  <c r="R3156" i="1"/>
  <c r="V3156" i="1" s="1"/>
  <c r="AA3156" i="1"/>
  <c r="AB3156" i="1" s="1"/>
  <c r="S3156" i="1"/>
  <c r="W3156" i="1" s="1"/>
  <c r="T3156" i="1"/>
  <c r="X3156" i="1" s="1"/>
  <c r="AC3156" i="1"/>
  <c r="AD3156" i="1" s="1"/>
  <c r="L3156" i="1" s="1"/>
  <c r="U3156" i="1"/>
  <c r="Y3156" i="1" s="1"/>
  <c r="I3156" i="1" s="1"/>
  <c r="AF3156" i="1"/>
  <c r="AG3156" i="1" s="1"/>
  <c r="AH3156" i="1"/>
  <c r="AI3156" i="1" s="1"/>
  <c r="K3156" i="1" s="1"/>
  <c r="S2768" i="1"/>
  <c r="W2768" i="1" s="1"/>
  <c r="I2768" i="1" s="1"/>
  <c r="R2768" i="1"/>
  <c r="V2768" i="1" s="1"/>
  <c r="T2768" i="1"/>
  <c r="X2768" i="1" s="1"/>
  <c r="S3501" i="1"/>
  <c r="W3501" i="1" s="1"/>
  <c r="S3497" i="1"/>
  <c r="W3497" i="1" s="1"/>
  <c r="S3493" i="1"/>
  <c r="W3493" i="1" s="1"/>
  <c r="I3493" i="1" s="1"/>
  <c r="S3489" i="1"/>
  <c r="W3489" i="1" s="1"/>
  <c r="S3485" i="1"/>
  <c r="W3485" i="1" s="1"/>
  <c r="S3481" i="1"/>
  <c r="W3481" i="1" s="1"/>
  <c r="I3481" i="1" s="1"/>
  <c r="S3477" i="1"/>
  <c r="W3477" i="1" s="1"/>
  <c r="S3473" i="1"/>
  <c r="W3473" i="1" s="1"/>
  <c r="S3469" i="1"/>
  <c r="W3469" i="1" s="1"/>
  <c r="S3465" i="1"/>
  <c r="W3465" i="1" s="1"/>
  <c r="I3465" i="1" s="1"/>
  <c r="S3461" i="1"/>
  <c r="W3461" i="1" s="1"/>
  <c r="I3461" i="1" s="1"/>
  <c r="S3457" i="1"/>
  <c r="W3457" i="1" s="1"/>
  <c r="AA3453" i="1"/>
  <c r="AB3453" i="1" s="1"/>
  <c r="AF3451" i="1"/>
  <c r="AG3451" i="1" s="1"/>
  <c r="T3451" i="1"/>
  <c r="X3451" i="1" s="1"/>
  <c r="I3451" i="1" s="1"/>
  <c r="U3449" i="1"/>
  <c r="Y3449" i="1" s="1"/>
  <c r="AC3447" i="1"/>
  <c r="AD3447" i="1" s="1"/>
  <c r="AF3435" i="1"/>
  <c r="AG3435" i="1" s="1"/>
  <c r="T3435" i="1"/>
  <c r="X3435" i="1" s="1"/>
  <c r="I3435" i="1" s="1"/>
  <c r="U3433" i="1"/>
  <c r="Y3433" i="1" s="1"/>
  <c r="AC3431" i="1"/>
  <c r="AD3431" i="1" s="1"/>
  <c r="L3431" i="1" s="1"/>
  <c r="AF3419" i="1"/>
  <c r="AG3419" i="1" s="1"/>
  <c r="K3419" i="1" s="1"/>
  <c r="T3419" i="1"/>
  <c r="X3419" i="1" s="1"/>
  <c r="AC3415" i="1"/>
  <c r="AD3415" i="1" s="1"/>
  <c r="L3415" i="1" s="1"/>
  <c r="AF3403" i="1"/>
  <c r="AG3403" i="1" s="1"/>
  <c r="T3403" i="1"/>
  <c r="X3403" i="1" s="1"/>
  <c r="I3403" i="1" s="1"/>
  <c r="U3401" i="1"/>
  <c r="Y3401" i="1" s="1"/>
  <c r="I3401" i="1" s="1"/>
  <c r="AC3399" i="1"/>
  <c r="AD3399" i="1" s="1"/>
  <c r="L3399" i="1" s="1"/>
  <c r="AH3391" i="1"/>
  <c r="AI3391" i="1" s="1"/>
  <c r="K3391" i="1" s="1"/>
  <c r="T3391" i="1"/>
  <c r="X3391" i="1" s="1"/>
  <c r="I3391" i="1" s="1"/>
  <c r="R3390" i="1"/>
  <c r="V3390" i="1" s="1"/>
  <c r="I3390" i="1" s="1"/>
  <c r="U3382" i="1"/>
  <c r="Y3382" i="1" s="1"/>
  <c r="T3381" i="1"/>
  <c r="X3381" i="1" s="1"/>
  <c r="I3381" i="1" s="1"/>
  <c r="T3380" i="1"/>
  <c r="X3380" i="1" s="1"/>
  <c r="S3375" i="1"/>
  <c r="W3375" i="1" s="1"/>
  <c r="U3375" i="1"/>
  <c r="Y3375" i="1" s="1"/>
  <c r="S3364" i="1"/>
  <c r="W3364" i="1" s="1"/>
  <c r="I3364" i="1" s="1"/>
  <c r="R3362" i="1"/>
  <c r="V3362" i="1" s="1"/>
  <c r="S3362" i="1"/>
  <c r="W3362" i="1" s="1"/>
  <c r="S3355" i="1"/>
  <c r="W3355" i="1" s="1"/>
  <c r="T3355" i="1"/>
  <c r="X3355" i="1" s="1"/>
  <c r="AC3355" i="1"/>
  <c r="AD3355" i="1" s="1"/>
  <c r="U3355" i="1"/>
  <c r="Y3355" i="1" s="1"/>
  <c r="S3348" i="1"/>
  <c r="W3348" i="1" s="1"/>
  <c r="R3346" i="1"/>
  <c r="V3346" i="1" s="1"/>
  <c r="S3346" i="1"/>
  <c r="W3346" i="1" s="1"/>
  <c r="T3340" i="1"/>
  <c r="X3340" i="1" s="1"/>
  <c r="S3339" i="1"/>
  <c r="W3339" i="1" s="1"/>
  <c r="T3339" i="1"/>
  <c r="X3339" i="1" s="1"/>
  <c r="AC3339" i="1"/>
  <c r="AD3339" i="1" s="1"/>
  <c r="U3339" i="1"/>
  <c r="Y3339" i="1" s="1"/>
  <c r="S3332" i="1"/>
  <c r="W3332" i="1" s="1"/>
  <c r="R3330" i="1"/>
  <c r="V3330" i="1" s="1"/>
  <c r="I3330" i="1" s="1"/>
  <c r="S3330" i="1"/>
  <c r="W3330" i="1" s="1"/>
  <c r="T3324" i="1"/>
  <c r="X3324" i="1" s="1"/>
  <c r="S3323" i="1"/>
  <c r="W3323" i="1" s="1"/>
  <c r="T3323" i="1"/>
  <c r="X3323" i="1" s="1"/>
  <c r="AC3323" i="1"/>
  <c r="AD3323" i="1" s="1"/>
  <c r="L3323" i="1" s="1"/>
  <c r="U3323" i="1"/>
  <c r="Y3323" i="1" s="1"/>
  <c r="I3323" i="1" s="1"/>
  <c r="R3311" i="1"/>
  <c r="V3311" i="1" s="1"/>
  <c r="S3311" i="1"/>
  <c r="W3311" i="1" s="1"/>
  <c r="R3291" i="1"/>
  <c r="V3291" i="1" s="1"/>
  <c r="S3291" i="1"/>
  <c r="W3291" i="1" s="1"/>
  <c r="S3269" i="1"/>
  <c r="W3269" i="1" s="1"/>
  <c r="T3253" i="1"/>
  <c r="X3253" i="1" s="1"/>
  <c r="R3253" i="1"/>
  <c r="V3253" i="1" s="1"/>
  <c r="I3253" i="1" s="1"/>
  <c r="R3252" i="1"/>
  <c r="V3252" i="1" s="1"/>
  <c r="I3252" i="1" s="1"/>
  <c r="AA3252" i="1"/>
  <c r="AB3252" i="1" s="1"/>
  <c r="L3252" i="1" s="1"/>
  <c r="S3252" i="1"/>
  <c r="W3252" i="1" s="1"/>
  <c r="T3252" i="1"/>
  <c r="X3252" i="1" s="1"/>
  <c r="AC3252" i="1"/>
  <c r="AD3252" i="1" s="1"/>
  <c r="U3252" i="1"/>
  <c r="Y3252" i="1" s="1"/>
  <c r="AH3252" i="1"/>
  <c r="AI3252" i="1" s="1"/>
  <c r="R3236" i="1"/>
  <c r="V3236" i="1" s="1"/>
  <c r="I3236" i="1" s="1"/>
  <c r="AA3236" i="1"/>
  <c r="AB3236" i="1" s="1"/>
  <c r="L3236" i="1" s="1"/>
  <c r="S3236" i="1"/>
  <c r="W3236" i="1" s="1"/>
  <c r="T3236" i="1"/>
  <c r="X3236" i="1" s="1"/>
  <c r="AC3236" i="1"/>
  <c r="AD3236" i="1" s="1"/>
  <c r="U3236" i="1"/>
  <c r="Y3236" i="1" s="1"/>
  <c r="AF3236" i="1"/>
  <c r="AG3236" i="1" s="1"/>
  <c r="K3236" i="1" s="1"/>
  <c r="AH3236" i="1"/>
  <c r="AI3236" i="1" s="1"/>
  <c r="S3233" i="1"/>
  <c r="W3233" i="1" s="1"/>
  <c r="S3209" i="1"/>
  <c r="W3209" i="1" s="1"/>
  <c r="S3165" i="1"/>
  <c r="W3165" i="1" s="1"/>
  <c r="I3165" i="1" s="1"/>
  <c r="R3152" i="1"/>
  <c r="V3152" i="1" s="1"/>
  <c r="AA3152" i="1"/>
  <c r="AB3152" i="1" s="1"/>
  <c r="S3152" i="1"/>
  <c r="W3152" i="1" s="1"/>
  <c r="T3152" i="1"/>
  <c r="X3152" i="1" s="1"/>
  <c r="I3152" i="1" s="1"/>
  <c r="AC3152" i="1"/>
  <c r="AD3152" i="1" s="1"/>
  <c r="L3152" i="1" s="1"/>
  <c r="U3152" i="1"/>
  <c r="Y3152" i="1" s="1"/>
  <c r="AF3152" i="1"/>
  <c r="AG3152" i="1" s="1"/>
  <c r="AH3152" i="1"/>
  <c r="AI3152" i="1" s="1"/>
  <c r="K3152" i="1" s="1"/>
  <c r="R3107" i="1"/>
  <c r="V3107" i="1" s="1"/>
  <c r="AA3107" i="1"/>
  <c r="AB3107" i="1" s="1"/>
  <c r="AC3107" i="1"/>
  <c r="AD3107" i="1" s="1"/>
  <c r="L3107" i="1" s="1"/>
  <c r="S3107" i="1"/>
  <c r="W3107" i="1" s="1"/>
  <c r="T3107" i="1"/>
  <c r="X3107" i="1" s="1"/>
  <c r="I3107" i="1" s="1"/>
  <c r="AF3107" i="1"/>
  <c r="AG3107" i="1" s="1"/>
  <c r="U3107" i="1"/>
  <c r="Y3107" i="1" s="1"/>
  <c r="AH3107" i="1"/>
  <c r="AI3107" i="1" s="1"/>
  <c r="K3107" i="1" s="1"/>
  <c r="R2913" i="1"/>
  <c r="V2913" i="1" s="1"/>
  <c r="AA2913" i="1"/>
  <c r="AB2913" i="1" s="1"/>
  <c r="S2913" i="1"/>
  <c r="W2913" i="1" s="1"/>
  <c r="T2913" i="1"/>
  <c r="X2913" i="1" s="1"/>
  <c r="AC2913" i="1"/>
  <c r="AD2913" i="1" s="1"/>
  <c r="L2913" i="1" s="1"/>
  <c r="U2913" i="1"/>
  <c r="Y2913" i="1" s="1"/>
  <c r="I2913" i="1" s="1"/>
  <c r="AF2913" i="1"/>
  <c r="AG2913" i="1" s="1"/>
  <c r="AH2913" i="1"/>
  <c r="AI2913" i="1" s="1"/>
  <c r="K2913" i="1" s="1"/>
  <c r="AF3627" i="1"/>
  <c r="AG3627" i="1" s="1"/>
  <c r="K3627" i="1" s="1"/>
  <c r="AF3623" i="1"/>
  <c r="AG3623" i="1" s="1"/>
  <c r="AF3619" i="1"/>
  <c r="AG3619" i="1" s="1"/>
  <c r="AF3615" i="1"/>
  <c r="AG3615" i="1" s="1"/>
  <c r="AF3611" i="1"/>
  <c r="AG3611" i="1" s="1"/>
  <c r="K3611" i="1" s="1"/>
  <c r="AF3607" i="1"/>
  <c r="AG3607" i="1" s="1"/>
  <c r="AF3603" i="1"/>
  <c r="AG3603" i="1" s="1"/>
  <c r="K3603" i="1" s="1"/>
  <c r="AF3599" i="1"/>
  <c r="AG3599" i="1" s="1"/>
  <c r="AF3595" i="1"/>
  <c r="AG3595" i="1" s="1"/>
  <c r="AF3591" i="1"/>
  <c r="AG3591" i="1" s="1"/>
  <c r="AF3587" i="1"/>
  <c r="AG3587" i="1" s="1"/>
  <c r="AF3583" i="1"/>
  <c r="AG3583" i="1" s="1"/>
  <c r="AH3580" i="1"/>
  <c r="AI3580" i="1" s="1"/>
  <c r="AF3579" i="1"/>
  <c r="AG3579" i="1" s="1"/>
  <c r="K3579" i="1" s="1"/>
  <c r="AH3576" i="1"/>
  <c r="AI3576" i="1" s="1"/>
  <c r="K3576" i="1" s="1"/>
  <c r="AF3575" i="1"/>
  <c r="AG3575" i="1" s="1"/>
  <c r="K3575" i="1" s="1"/>
  <c r="AH3572" i="1"/>
  <c r="AI3572" i="1" s="1"/>
  <c r="AF3571" i="1"/>
  <c r="AG3571" i="1" s="1"/>
  <c r="AH3568" i="1"/>
  <c r="AI3568" i="1" s="1"/>
  <c r="K3568" i="1" s="1"/>
  <c r="AF3567" i="1"/>
  <c r="AG3567" i="1" s="1"/>
  <c r="K3567" i="1" s="1"/>
  <c r="AH3564" i="1"/>
  <c r="AI3564" i="1" s="1"/>
  <c r="K3564" i="1" s="1"/>
  <c r="AF3563" i="1"/>
  <c r="AG3563" i="1" s="1"/>
  <c r="AH3560" i="1"/>
  <c r="AI3560" i="1" s="1"/>
  <c r="K3560" i="1" s="1"/>
  <c r="AF3559" i="1"/>
  <c r="AG3559" i="1" s="1"/>
  <c r="AH3556" i="1"/>
  <c r="AI3556" i="1" s="1"/>
  <c r="AF3555" i="1"/>
  <c r="AG3555" i="1" s="1"/>
  <c r="AH3552" i="1"/>
  <c r="AI3552" i="1" s="1"/>
  <c r="K3552" i="1" s="1"/>
  <c r="AF3551" i="1"/>
  <c r="AG3551" i="1" s="1"/>
  <c r="AH3548" i="1"/>
  <c r="AI3548" i="1" s="1"/>
  <c r="K3548" i="1" s="1"/>
  <c r="AF3547" i="1"/>
  <c r="AG3547" i="1" s="1"/>
  <c r="K3547" i="1" s="1"/>
  <c r="AH3544" i="1"/>
  <c r="AI3544" i="1" s="1"/>
  <c r="K3544" i="1" s="1"/>
  <c r="AF3543" i="1"/>
  <c r="AG3543" i="1" s="1"/>
  <c r="K3543" i="1" s="1"/>
  <c r="AH3540" i="1"/>
  <c r="AI3540" i="1" s="1"/>
  <c r="AF3539" i="1"/>
  <c r="AG3539" i="1" s="1"/>
  <c r="AH3536" i="1"/>
  <c r="AI3536" i="1" s="1"/>
  <c r="K3536" i="1" s="1"/>
  <c r="AF3535" i="1"/>
  <c r="AG3535" i="1" s="1"/>
  <c r="K3535" i="1" s="1"/>
  <c r="AH3532" i="1"/>
  <c r="AI3532" i="1" s="1"/>
  <c r="K3532" i="1" s="1"/>
  <c r="AF3531" i="1"/>
  <c r="AG3531" i="1" s="1"/>
  <c r="AH3528" i="1"/>
  <c r="AI3528" i="1" s="1"/>
  <c r="AF3527" i="1"/>
  <c r="AG3527" i="1" s="1"/>
  <c r="K3527" i="1" s="1"/>
  <c r="AH3524" i="1"/>
  <c r="AI3524" i="1" s="1"/>
  <c r="K3524" i="1" s="1"/>
  <c r="AF3523" i="1"/>
  <c r="AG3523" i="1" s="1"/>
  <c r="K3523" i="1" s="1"/>
  <c r="AH3520" i="1"/>
  <c r="AI3520" i="1" s="1"/>
  <c r="AF3519" i="1"/>
  <c r="AG3519" i="1" s="1"/>
  <c r="K3519" i="1" s="1"/>
  <c r="AH3516" i="1"/>
  <c r="AI3516" i="1" s="1"/>
  <c r="K3516" i="1" s="1"/>
  <c r="AF3515" i="1"/>
  <c r="AG3515" i="1" s="1"/>
  <c r="K3515" i="1" s="1"/>
  <c r="AH3512" i="1"/>
  <c r="AI3512" i="1" s="1"/>
  <c r="AF3511" i="1"/>
  <c r="AG3511" i="1" s="1"/>
  <c r="K3511" i="1" s="1"/>
  <c r="AH3508" i="1"/>
  <c r="AI3508" i="1" s="1"/>
  <c r="K3508" i="1" s="1"/>
  <c r="AF3507" i="1"/>
  <c r="AG3507" i="1" s="1"/>
  <c r="AH3504" i="1"/>
  <c r="AI3504" i="1" s="1"/>
  <c r="AF3503" i="1"/>
  <c r="AG3503" i="1" s="1"/>
  <c r="AA3501" i="1"/>
  <c r="AB3501" i="1" s="1"/>
  <c r="L3501" i="1" s="1"/>
  <c r="R3501" i="1"/>
  <c r="V3501" i="1" s="1"/>
  <c r="I3501" i="1" s="1"/>
  <c r="AH3500" i="1"/>
  <c r="AI3500" i="1" s="1"/>
  <c r="K3500" i="1" s="1"/>
  <c r="AF3499" i="1"/>
  <c r="AG3499" i="1" s="1"/>
  <c r="K3499" i="1" s="1"/>
  <c r="AA3497" i="1"/>
  <c r="AB3497" i="1" s="1"/>
  <c r="R3497" i="1"/>
  <c r="V3497" i="1" s="1"/>
  <c r="AH3496" i="1"/>
  <c r="AI3496" i="1" s="1"/>
  <c r="K3496" i="1" s="1"/>
  <c r="AF3495" i="1"/>
  <c r="AG3495" i="1" s="1"/>
  <c r="AA3493" i="1"/>
  <c r="AB3493" i="1" s="1"/>
  <c r="L3493" i="1" s="1"/>
  <c r="R3493" i="1"/>
  <c r="V3493" i="1" s="1"/>
  <c r="AH3492" i="1"/>
  <c r="AI3492" i="1" s="1"/>
  <c r="AF3491" i="1"/>
  <c r="AG3491" i="1" s="1"/>
  <c r="K3491" i="1" s="1"/>
  <c r="AA3489" i="1"/>
  <c r="AB3489" i="1" s="1"/>
  <c r="R3489" i="1"/>
  <c r="V3489" i="1" s="1"/>
  <c r="AH3488" i="1"/>
  <c r="AI3488" i="1" s="1"/>
  <c r="AF3487" i="1"/>
  <c r="AG3487" i="1" s="1"/>
  <c r="AA3485" i="1"/>
  <c r="AB3485" i="1" s="1"/>
  <c r="L3485" i="1" s="1"/>
  <c r="R3485" i="1"/>
  <c r="V3485" i="1" s="1"/>
  <c r="I3485" i="1" s="1"/>
  <c r="AH3484" i="1"/>
  <c r="AI3484" i="1" s="1"/>
  <c r="K3484" i="1" s="1"/>
  <c r="AF3483" i="1"/>
  <c r="AG3483" i="1" s="1"/>
  <c r="AA3481" i="1"/>
  <c r="AB3481" i="1" s="1"/>
  <c r="L3481" i="1" s="1"/>
  <c r="R3481" i="1"/>
  <c r="V3481" i="1" s="1"/>
  <c r="AH3480" i="1"/>
  <c r="AI3480" i="1" s="1"/>
  <c r="AF3479" i="1"/>
  <c r="AG3479" i="1" s="1"/>
  <c r="K3479" i="1" s="1"/>
  <c r="AA3477" i="1"/>
  <c r="AB3477" i="1" s="1"/>
  <c r="R3477" i="1"/>
  <c r="V3477" i="1" s="1"/>
  <c r="AH3476" i="1"/>
  <c r="AI3476" i="1" s="1"/>
  <c r="K3476" i="1" s="1"/>
  <c r="AF3475" i="1"/>
  <c r="AG3475" i="1" s="1"/>
  <c r="K3475" i="1" s="1"/>
  <c r="AA3473" i="1"/>
  <c r="AB3473" i="1" s="1"/>
  <c r="R3473" i="1"/>
  <c r="V3473" i="1" s="1"/>
  <c r="AH3472" i="1"/>
  <c r="AI3472" i="1" s="1"/>
  <c r="K3472" i="1" s="1"/>
  <c r="AF3471" i="1"/>
  <c r="AG3471" i="1" s="1"/>
  <c r="AA3469" i="1"/>
  <c r="AB3469" i="1" s="1"/>
  <c r="R3469" i="1"/>
  <c r="V3469" i="1" s="1"/>
  <c r="AH3468" i="1"/>
  <c r="AI3468" i="1" s="1"/>
  <c r="AF3467" i="1"/>
  <c r="AG3467" i="1" s="1"/>
  <c r="K3467" i="1" s="1"/>
  <c r="AA3465" i="1"/>
  <c r="AB3465" i="1" s="1"/>
  <c r="L3465" i="1" s="1"/>
  <c r="R3465" i="1"/>
  <c r="V3465" i="1" s="1"/>
  <c r="AH3464" i="1"/>
  <c r="AI3464" i="1" s="1"/>
  <c r="K3464" i="1" s="1"/>
  <c r="AF3463" i="1"/>
  <c r="AG3463" i="1" s="1"/>
  <c r="K3463" i="1" s="1"/>
  <c r="AA3461" i="1"/>
  <c r="AB3461" i="1" s="1"/>
  <c r="L3461" i="1" s="1"/>
  <c r="R3461" i="1"/>
  <c r="V3461" i="1" s="1"/>
  <c r="AH3460" i="1"/>
  <c r="AI3460" i="1" s="1"/>
  <c r="K3460" i="1" s="1"/>
  <c r="AF3459" i="1"/>
  <c r="AG3459" i="1" s="1"/>
  <c r="K3459" i="1" s="1"/>
  <c r="AA3457" i="1"/>
  <c r="AB3457" i="1" s="1"/>
  <c r="L3457" i="1" s="1"/>
  <c r="R3457" i="1"/>
  <c r="V3457" i="1" s="1"/>
  <c r="AH3456" i="1"/>
  <c r="AI3456" i="1" s="1"/>
  <c r="AF3455" i="1"/>
  <c r="AG3455" i="1" s="1"/>
  <c r="K3455" i="1" s="1"/>
  <c r="R3451" i="1"/>
  <c r="V3451" i="1" s="1"/>
  <c r="S3448" i="1"/>
  <c r="W3448" i="1" s="1"/>
  <c r="U3448" i="1"/>
  <c r="Y3448" i="1" s="1"/>
  <c r="AA3447" i="1"/>
  <c r="AB3447" i="1" s="1"/>
  <c r="L3447" i="1" s="1"/>
  <c r="T3445" i="1"/>
  <c r="X3445" i="1" s="1"/>
  <c r="T3440" i="1"/>
  <c r="X3440" i="1" s="1"/>
  <c r="I3440" i="1" s="1"/>
  <c r="R3435" i="1"/>
  <c r="V3435" i="1" s="1"/>
  <c r="S3432" i="1"/>
  <c r="W3432" i="1" s="1"/>
  <c r="U3432" i="1"/>
  <c r="Y3432" i="1" s="1"/>
  <c r="I3432" i="1" s="1"/>
  <c r="AA3431" i="1"/>
  <c r="AB3431" i="1" s="1"/>
  <c r="T3429" i="1"/>
  <c r="X3429" i="1" s="1"/>
  <c r="T3424" i="1"/>
  <c r="X3424" i="1" s="1"/>
  <c r="I3424" i="1" s="1"/>
  <c r="R3419" i="1"/>
  <c r="V3419" i="1" s="1"/>
  <c r="I3419" i="1" s="1"/>
  <c r="S3416" i="1"/>
  <c r="W3416" i="1" s="1"/>
  <c r="U3416" i="1"/>
  <c r="Y3416" i="1" s="1"/>
  <c r="AA3415" i="1"/>
  <c r="AB3415" i="1" s="1"/>
  <c r="T3413" i="1"/>
  <c r="X3413" i="1" s="1"/>
  <c r="T3408" i="1"/>
  <c r="X3408" i="1" s="1"/>
  <c r="R3403" i="1"/>
  <c r="V3403" i="1" s="1"/>
  <c r="S3400" i="1"/>
  <c r="W3400" i="1" s="1"/>
  <c r="U3400" i="1"/>
  <c r="Y3400" i="1" s="1"/>
  <c r="AA3399" i="1"/>
  <c r="AB3399" i="1" s="1"/>
  <c r="T3397" i="1"/>
  <c r="X3397" i="1" s="1"/>
  <c r="I3397" i="1" s="1"/>
  <c r="T3392" i="1"/>
  <c r="X3392" i="1" s="1"/>
  <c r="R3391" i="1"/>
  <c r="V3391" i="1" s="1"/>
  <c r="S3387" i="1"/>
  <c r="W3387" i="1" s="1"/>
  <c r="U3387" i="1"/>
  <c r="Y3387" i="1" s="1"/>
  <c r="I3387" i="1" s="1"/>
  <c r="T3382" i="1"/>
  <c r="X3382" i="1" s="1"/>
  <c r="I3382" i="1" s="1"/>
  <c r="S3381" i="1"/>
  <c r="W3381" i="1" s="1"/>
  <c r="S3376" i="1"/>
  <c r="W3376" i="1" s="1"/>
  <c r="T3371" i="1"/>
  <c r="X3371" i="1" s="1"/>
  <c r="R3363" i="1"/>
  <c r="V3363" i="1" s="1"/>
  <c r="AA3355" i="1"/>
  <c r="AB3355" i="1" s="1"/>
  <c r="L3355" i="1" s="1"/>
  <c r="U3354" i="1"/>
  <c r="Y3354" i="1" s="1"/>
  <c r="I3354" i="1" s="1"/>
  <c r="R3347" i="1"/>
  <c r="V3347" i="1" s="1"/>
  <c r="AA3339" i="1"/>
  <c r="AB3339" i="1" s="1"/>
  <c r="L3339" i="1" s="1"/>
  <c r="U3338" i="1"/>
  <c r="Y3338" i="1" s="1"/>
  <c r="R3331" i="1"/>
  <c r="V3331" i="1" s="1"/>
  <c r="AA3323" i="1"/>
  <c r="AB3323" i="1" s="1"/>
  <c r="U3319" i="1"/>
  <c r="Y3319" i="1" s="1"/>
  <c r="I3319" i="1" s="1"/>
  <c r="S3317" i="1"/>
  <c r="W3317" i="1" s="1"/>
  <c r="R3313" i="1"/>
  <c r="V3313" i="1" s="1"/>
  <c r="I3313" i="1" s="1"/>
  <c r="AA3304" i="1"/>
  <c r="AB3304" i="1" s="1"/>
  <c r="S3300" i="1"/>
  <c r="W3300" i="1" s="1"/>
  <c r="T3300" i="1"/>
  <c r="X3300" i="1" s="1"/>
  <c r="I3300" i="1" s="1"/>
  <c r="AC3300" i="1"/>
  <c r="AD3300" i="1" s="1"/>
  <c r="L3300" i="1" s="1"/>
  <c r="U3300" i="1"/>
  <c r="Y3300" i="1" s="1"/>
  <c r="AH3300" i="1"/>
  <c r="AI3300" i="1" s="1"/>
  <c r="K3300" i="1" s="1"/>
  <c r="S3297" i="1"/>
  <c r="W3297" i="1" s="1"/>
  <c r="R3293" i="1"/>
  <c r="V3293" i="1" s="1"/>
  <c r="I3293" i="1" s="1"/>
  <c r="T3289" i="1"/>
  <c r="X3289" i="1" s="1"/>
  <c r="I3289" i="1" s="1"/>
  <c r="R3289" i="1"/>
  <c r="V3289" i="1" s="1"/>
  <c r="R3288" i="1"/>
  <c r="V3288" i="1" s="1"/>
  <c r="AA3288" i="1"/>
  <c r="AB3288" i="1" s="1"/>
  <c r="S3288" i="1"/>
  <c r="W3288" i="1" s="1"/>
  <c r="T3288" i="1"/>
  <c r="X3288" i="1" s="1"/>
  <c r="I3288" i="1" s="1"/>
  <c r="AC3288" i="1"/>
  <c r="AD3288" i="1" s="1"/>
  <c r="L3288" i="1" s="1"/>
  <c r="U3288" i="1"/>
  <c r="Y3288" i="1" s="1"/>
  <c r="AH3288" i="1"/>
  <c r="AI3288" i="1" s="1"/>
  <c r="K3288" i="1" s="1"/>
  <c r="T3277" i="1"/>
  <c r="X3277" i="1" s="1"/>
  <c r="R3277" i="1"/>
  <c r="V3277" i="1" s="1"/>
  <c r="I3277" i="1" s="1"/>
  <c r="R3276" i="1"/>
  <c r="V3276" i="1" s="1"/>
  <c r="AA3276" i="1"/>
  <c r="AB3276" i="1" s="1"/>
  <c r="S3276" i="1"/>
  <c r="W3276" i="1" s="1"/>
  <c r="T3276" i="1"/>
  <c r="X3276" i="1" s="1"/>
  <c r="I3276" i="1" s="1"/>
  <c r="AC3276" i="1"/>
  <c r="AD3276" i="1" s="1"/>
  <c r="L3276" i="1" s="1"/>
  <c r="U3276" i="1"/>
  <c r="Y3276" i="1" s="1"/>
  <c r="AH3276" i="1"/>
  <c r="AI3276" i="1" s="1"/>
  <c r="K3276" i="1" s="1"/>
  <c r="T3265" i="1"/>
  <c r="X3265" i="1" s="1"/>
  <c r="R3265" i="1"/>
  <c r="V3265" i="1" s="1"/>
  <c r="I3265" i="1" s="1"/>
  <c r="R3264" i="1"/>
  <c r="V3264" i="1" s="1"/>
  <c r="AA3264" i="1"/>
  <c r="AB3264" i="1" s="1"/>
  <c r="S3264" i="1"/>
  <c r="W3264" i="1" s="1"/>
  <c r="T3264" i="1"/>
  <c r="X3264" i="1" s="1"/>
  <c r="I3264" i="1" s="1"/>
  <c r="AC3264" i="1"/>
  <c r="AD3264" i="1" s="1"/>
  <c r="L3264" i="1" s="1"/>
  <c r="U3264" i="1"/>
  <c r="Y3264" i="1" s="1"/>
  <c r="AH3264" i="1"/>
  <c r="AI3264" i="1" s="1"/>
  <c r="K3264" i="1" s="1"/>
  <c r="S3253" i="1"/>
  <c r="W3253" i="1" s="1"/>
  <c r="T3225" i="1"/>
  <c r="X3225" i="1" s="1"/>
  <c r="T3213" i="1"/>
  <c r="X3213" i="1" s="1"/>
  <c r="I3213" i="1" s="1"/>
  <c r="R3200" i="1"/>
  <c r="V3200" i="1" s="1"/>
  <c r="AA3200" i="1"/>
  <c r="AB3200" i="1" s="1"/>
  <c r="S3200" i="1"/>
  <c r="W3200" i="1" s="1"/>
  <c r="T3200" i="1"/>
  <c r="X3200" i="1" s="1"/>
  <c r="AC3200" i="1"/>
  <c r="AD3200" i="1" s="1"/>
  <c r="L3200" i="1" s="1"/>
  <c r="U3200" i="1"/>
  <c r="Y3200" i="1" s="1"/>
  <c r="I3200" i="1" s="1"/>
  <c r="AF3200" i="1"/>
  <c r="AG3200" i="1" s="1"/>
  <c r="AH3200" i="1"/>
  <c r="AI3200" i="1" s="1"/>
  <c r="K3200" i="1" s="1"/>
  <c r="T3197" i="1"/>
  <c r="X3197" i="1" s="1"/>
  <c r="R3188" i="1"/>
  <c r="V3188" i="1" s="1"/>
  <c r="I3188" i="1" s="1"/>
  <c r="AA3188" i="1"/>
  <c r="AB3188" i="1" s="1"/>
  <c r="L3188" i="1" s="1"/>
  <c r="S3188" i="1"/>
  <c r="W3188" i="1" s="1"/>
  <c r="T3188" i="1"/>
  <c r="X3188" i="1" s="1"/>
  <c r="AC3188" i="1"/>
  <c r="AD3188" i="1" s="1"/>
  <c r="U3188" i="1"/>
  <c r="Y3188" i="1" s="1"/>
  <c r="AF3188" i="1"/>
  <c r="AG3188" i="1" s="1"/>
  <c r="K3188" i="1" s="1"/>
  <c r="AH3188" i="1"/>
  <c r="AI3188" i="1" s="1"/>
  <c r="S3185" i="1"/>
  <c r="W3185" i="1" s="1"/>
  <c r="R3180" i="1"/>
  <c r="V3180" i="1" s="1"/>
  <c r="I3180" i="1" s="1"/>
  <c r="AA3180" i="1"/>
  <c r="AB3180" i="1" s="1"/>
  <c r="L3180" i="1" s="1"/>
  <c r="S3180" i="1"/>
  <c r="W3180" i="1" s="1"/>
  <c r="T3180" i="1"/>
  <c r="X3180" i="1" s="1"/>
  <c r="AC3180" i="1"/>
  <c r="AD3180" i="1" s="1"/>
  <c r="U3180" i="1"/>
  <c r="Y3180" i="1" s="1"/>
  <c r="AF3180" i="1"/>
  <c r="AG3180" i="1" s="1"/>
  <c r="K3180" i="1" s="1"/>
  <c r="AH3180" i="1"/>
  <c r="AI3180" i="1" s="1"/>
  <c r="T3157" i="1"/>
  <c r="X3157" i="1" s="1"/>
  <c r="I3157" i="1" s="1"/>
  <c r="R3148" i="1"/>
  <c r="V3148" i="1" s="1"/>
  <c r="AA3148" i="1"/>
  <c r="AB3148" i="1" s="1"/>
  <c r="L3148" i="1" s="1"/>
  <c r="S3148" i="1"/>
  <c r="W3148" i="1" s="1"/>
  <c r="I3148" i="1" s="1"/>
  <c r="T3148" i="1"/>
  <c r="X3148" i="1" s="1"/>
  <c r="AC3148" i="1"/>
  <c r="AD3148" i="1" s="1"/>
  <c r="U3148" i="1"/>
  <c r="Y3148" i="1" s="1"/>
  <c r="AF3148" i="1"/>
  <c r="AG3148" i="1" s="1"/>
  <c r="K3148" i="1" s="1"/>
  <c r="AH3148" i="1"/>
  <c r="AI3148" i="1" s="1"/>
  <c r="R3127" i="1"/>
  <c r="V3127" i="1" s="1"/>
  <c r="S3114" i="1"/>
  <c r="W3114" i="1" s="1"/>
  <c r="R2985" i="1"/>
  <c r="V2985" i="1" s="1"/>
  <c r="I2985" i="1" s="1"/>
  <c r="AA2985" i="1"/>
  <c r="AB2985" i="1" s="1"/>
  <c r="L2985" i="1" s="1"/>
  <c r="S2985" i="1"/>
  <c r="W2985" i="1" s="1"/>
  <c r="T2985" i="1"/>
  <c r="X2985" i="1" s="1"/>
  <c r="AC2985" i="1"/>
  <c r="AD2985" i="1" s="1"/>
  <c r="U2985" i="1"/>
  <c r="Y2985" i="1" s="1"/>
  <c r="AF2985" i="1"/>
  <c r="AG2985" i="1" s="1"/>
  <c r="K2985" i="1" s="1"/>
  <c r="AH2985" i="1"/>
  <c r="AI2985" i="1" s="1"/>
  <c r="AC3451" i="1"/>
  <c r="AD3451" i="1" s="1"/>
  <c r="L3451" i="1" s="1"/>
  <c r="S3445" i="1"/>
  <c r="W3445" i="1" s="1"/>
  <c r="AC3435" i="1"/>
  <c r="AD3435" i="1" s="1"/>
  <c r="L3435" i="1" s="1"/>
  <c r="S3429" i="1"/>
  <c r="W3429" i="1" s="1"/>
  <c r="I3429" i="1" s="1"/>
  <c r="AC3419" i="1"/>
  <c r="AD3419" i="1" s="1"/>
  <c r="S3413" i="1"/>
  <c r="W3413" i="1" s="1"/>
  <c r="I3413" i="1" s="1"/>
  <c r="AC3403" i="1"/>
  <c r="AD3403" i="1" s="1"/>
  <c r="L3403" i="1" s="1"/>
  <c r="S3397" i="1"/>
  <c r="W3397" i="1" s="1"/>
  <c r="AF3391" i="1"/>
  <c r="AG3391" i="1" s="1"/>
  <c r="R3382" i="1"/>
  <c r="V3382" i="1" s="1"/>
  <c r="T3372" i="1"/>
  <c r="X3372" i="1" s="1"/>
  <c r="R3366" i="1"/>
  <c r="V3366" i="1" s="1"/>
  <c r="S3366" i="1"/>
  <c r="W3366" i="1" s="1"/>
  <c r="I3366" i="1" s="1"/>
  <c r="T3360" i="1"/>
  <c r="X3360" i="1" s="1"/>
  <c r="I3360" i="1" s="1"/>
  <c r="S3359" i="1"/>
  <c r="W3359" i="1" s="1"/>
  <c r="I3359" i="1" s="1"/>
  <c r="T3359" i="1"/>
  <c r="X3359" i="1" s="1"/>
  <c r="AC3359" i="1"/>
  <c r="AD3359" i="1" s="1"/>
  <c r="U3359" i="1"/>
  <c r="Y3359" i="1" s="1"/>
  <c r="R3350" i="1"/>
  <c r="V3350" i="1" s="1"/>
  <c r="S3350" i="1"/>
  <c r="W3350" i="1" s="1"/>
  <c r="S3343" i="1"/>
  <c r="W3343" i="1" s="1"/>
  <c r="T3343" i="1"/>
  <c r="X3343" i="1" s="1"/>
  <c r="AC3343" i="1"/>
  <c r="AD3343" i="1" s="1"/>
  <c r="L3343" i="1" s="1"/>
  <c r="U3343" i="1"/>
  <c r="Y3343" i="1" s="1"/>
  <c r="I3343" i="1" s="1"/>
  <c r="R3334" i="1"/>
  <c r="V3334" i="1" s="1"/>
  <c r="S3334" i="1"/>
  <c r="W3334" i="1" s="1"/>
  <c r="S3327" i="1"/>
  <c r="W3327" i="1" s="1"/>
  <c r="I3327" i="1" s="1"/>
  <c r="T3327" i="1"/>
  <c r="X3327" i="1" s="1"/>
  <c r="AC3327" i="1"/>
  <c r="AD3327" i="1" s="1"/>
  <c r="U3327" i="1"/>
  <c r="Y3327" i="1" s="1"/>
  <c r="R3307" i="1"/>
  <c r="V3307" i="1" s="1"/>
  <c r="S3307" i="1"/>
  <c r="W3307" i="1" s="1"/>
  <c r="T3305" i="1"/>
  <c r="X3305" i="1" s="1"/>
  <c r="T3249" i="1"/>
  <c r="X3249" i="1" s="1"/>
  <c r="I3249" i="1" s="1"/>
  <c r="R3249" i="1"/>
  <c r="V3249" i="1" s="1"/>
  <c r="R3248" i="1"/>
  <c r="V3248" i="1" s="1"/>
  <c r="AA3248" i="1"/>
  <c r="AB3248" i="1" s="1"/>
  <c r="S3248" i="1"/>
  <c r="W3248" i="1" s="1"/>
  <c r="T3248" i="1"/>
  <c r="X3248" i="1" s="1"/>
  <c r="AC3248" i="1"/>
  <c r="AD3248" i="1" s="1"/>
  <c r="L3248" i="1" s="1"/>
  <c r="U3248" i="1"/>
  <c r="Y3248" i="1" s="1"/>
  <c r="AH3248" i="1"/>
  <c r="AI3248" i="1" s="1"/>
  <c r="K3248" i="1" s="1"/>
  <c r="R3228" i="1"/>
  <c r="V3228" i="1" s="1"/>
  <c r="I3228" i="1" s="1"/>
  <c r="AA3228" i="1"/>
  <c r="AB3228" i="1" s="1"/>
  <c r="L3228" i="1" s="1"/>
  <c r="S3228" i="1"/>
  <c r="W3228" i="1" s="1"/>
  <c r="T3228" i="1"/>
  <c r="X3228" i="1" s="1"/>
  <c r="AC3228" i="1"/>
  <c r="AD3228" i="1" s="1"/>
  <c r="U3228" i="1"/>
  <c r="Y3228" i="1" s="1"/>
  <c r="AF3228" i="1"/>
  <c r="AG3228" i="1" s="1"/>
  <c r="K3228" i="1" s="1"/>
  <c r="AH3228" i="1"/>
  <c r="AI3228" i="1" s="1"/>
  <c r="S3225" i="1"/>
  <c r="W3225" i="1" s="1"/>
  <c r="R3216" i="1"/>
  <c r="V3216" i="1" s="1"/>
  <c r="AA3216" i="1"/>
  <c r="AB3216" i="1" s="1"/>
  <c r="S3216" i="1"/>
  <c r="W3216" i="1" s="1"/>
  <c r="T3216" i="1"/>
  <c r="X3216" i="1" s="1"/>
  <c r="I3216" i="1" s="1"/>
  <c r="AC3216" i="1"/>
  <c r="AD3216" i="1" s="1"/>
  <c r="L3216" i="1" s="1"/>
  <c r="U3216" i="1"/>
  <c r="Y3216" i="1" s="1"/>
  <c r="AF3216" i="1"/>
  <c r="AG3216" i="1" s="1"/>
  <c r="AH3216" i="1"/>
  <c r="AI3216" i="1" s="1"/>
  <c r="K3216" i="1" s="1"/>
  <c r="S3213" i="1"/>
  <c r="W3213" i="1" s="1"/>
  <c r="S3197" i="1"/>
  <c r="W3197" i="1" s="1"/>
  <c r="R3176" i="1"/>
  <c r="V3176" i="1" s="1"/>
  <c r="AA3176" i="1"/>
  <c r="AB3176" i="1" s="1"/>
  <c r="S3176" i="1"/>
  <c r="W3176" i="1" s="1"/>
  <c r="T3176" i="1"/>
  <c r="X3176" i="1" s="1"/>
  <c r="I3176" i="1" s="1"/>
  <c r="AC3176" i="1"/>
  <c r="AD3176" i="1" s="1"/>
  <c r="L3176" i="1" s="1"/>
  <c r="U3176" i="1"/>
  <c r="Y3176" i="1" s="1"/>
  <c r="AF3176" i="1"/>
  <c r="AG3176" i="1" s="1"/>
  <c r="AH3176" i="1"/>
  <c r="AI3176" i="1" s="1"/>
  <c r="K3176" i="1" s="1"/>
  <c r="R3144" i="1"/>
  <c r="V3144" i="1" s="1"/>
  <c r="AA3144" i="1"/>
  <c r="AB3144" i="1" s="1"/>
  <c r="L3144" i="1" s="1"/>
  <c r="S3144" i="1"/>
  <c r="W3144" i="1" s="1"/>
  <c r="I3144" i="1" s="1"/>
  <c r="T3144" i="1"/>
  <c r="X3144" i="1" s="1"/>
  <c r="AC3144" i="1"/>
  <c r="AD3144" i="1" s="1"/>
  <c r="U3144" i="1"/>
  <c r="Y3144" i="1" s="1"/>
  <c r="AF3144" i="1"/>
  <c r="AG3144" i="1" s="1"/>
  <c r="K3144" i="1" s="1"/>
  <c r="AH3144" i="1"/>
  <c r="AI3144" i="1" s="1"/>
  <c r="R3045" i="1"/>
  <c r="V3045" i="1" s="1"/>
  <c r="AA3045" i="1"/>
  <c r="AB3045" i="1" s="1"/>
  <c r="S3045" i="1"/>
  <c r="W3045" i="1" s="1"/>
  <c r="T3045" i="1"/>
  <c r="X3045" i="1" s="1"/>
  <c r="AC3045" i="1"/>
  <c r="AD3045" i="1" s="1"/>
  <c r="L3045" i="1" s="1"/>
  <c r="AH3045" i="1"/>
  <c r="AI3045" i="1" s="1"/>
  <c r="K3045" i="1" s="1"/>
  <c r="U3045" i="1"/>
  <c r="Y3045" i="1" s="1"/>
  <c r="U3027" i="1"/>
  <c r="Y3027" i="1" s="1"/>
  <c r="T3027" i="1"/>
  <c r="X3027" i="1" s="1"/>
  <c r="I3027" i="1" s="1"/>
  <c r="S3027" i="1"/>
  <c r="W3027" i="1" s="1"/>
  <c r="R3027" i="1"/>
  <c r="V3027" i="1" s="1"/>
  <c r="R3009" i="1"/>
  <c r="V3009" i="1" s="1"/>
  <c r="I3009" i="1" s="1"/>
  <c r="AA3009" i="1"/>
  <c r="AB3009" i="1" s="1"/>
  <c r="L3009" i="1" s="1"/>
  <c r="S3009" i="1"/>
  <c r="W3009" i="1" s="1"/>
  <c r="T3009" i="1"/>
  <c r="X3009" i="1" s="1"/>
  <c r="AC3009" i="1"/>
  <c r="AD3009" i="1" s="1"/>
  <c r="AH3009" i="1"/>
  <c r="AI3009" i="1" s="1"/>
  <c r="U3009" i="1"/>
  <c r="Y3009" i="1" s="1"/>
  <c r="AF3009" i="1"/>
  <c r="AG3009" i="1" s="1"/>
  <c r="K3009" i="1" s="1"/>
  <c r="R2929" i="1"/>
  <c r="V2929" i="1" s="1"/>
  <c r="AA2929" i="1"/>
  <c r="AB2929" i="1" s="1"/>
  <c r="L2929" i="1" s="1"/>
  <c r="S2929" i="1"/>
  <c r="W2929" i="1" s="1"/>
  <c r="I2929" i="1" s="1"/>
  <c r="T2929" i="1"/>
  <c r="X2929" i="1" s="1"/>
  <c r="AC2929" i="1"/>
  <c r="AD2929" i="1" s="1"/>
  <c r="U2929" i="1"/>
  <c r="Y2929" i="1" s="1"/>
  <c r="AF2929" i="1"/>
  <c r="AG2929" i="1" s="1"/>
  <c r="K2929" i="1" s="1"/>
  <c r="AH2929" i="1"/>
  <c r="AI2929" i="1" s="1"/>
  <c r="R2866" i="1"/>
  <c r="V2866" i="1" s="1"/>
  <c r="I2866" i="1" s="1"/>
  <c r="AA2866" i="1"/>
  <c r="AB2866" i="1" s="1"/>
  <c r="L2866" i="1" s="1"/>
  <c r="S2866" i="1"/>
  <c r="W2866" i="1" s="1"/>
  <c r="T2866" i="1"/>
  <c r="X2866" i="1" s="1"/>
  <c r="AC2866" i="1"/>
  <c r="AD2866" i="1" s="1"/>
  <c r="U2866" i="1"/>
  <c r="Y2866" i="1" s="1"/>
  <c r="AF2866" i="1"/>
  <c r="AG2866" i="1" s="1"/>
  <c r="K2866" i="1" s="1"/>
  <c r="AH2866" i="1"/>
  <c r="AI2866" i="1" s="1"/>
  <c r="AC3627" i="1"/>
  <c r="AD3627" i="1" s="1"/>
  <c r="T3627" i="1"/>
  <c r="X3627" i="1" s="1"/>
  <c r="AC3623" i="1"/>
  <c r="AD3623" i="1" s="1"/>
  <c r="L3623" i="1" s="1"/>
  <c r="T3623" i="1"/>
  <c r="X3623" i="1" s="1"/>
  <c r="I3623" i="1" s="1"/>
  <c r="AC3619" i="1"/>
  <c r="AD3619" i="1" s="1"/>
  <c r="L3619" i="1" s="1"/>
  <c r="T3619" i="1"/>
  <c r="X3619" i="1" s="1"/>
  <c r="I3619" i="1" s="1"/>
  <c r="AC3615" i="1"/>
  <c r="AD3615" i="1" s="1"/>
  <c r="L3615" i="1" s="1"/>
  <c r="T3615" i="1"/>
  <c r="X3615" i="1" s="1"/>
  <c r="AC3611" i="1"/>
  <c r="AD3611" i="1" s="1"/>
  <c r="T3611" i="1"/>
  <c r="X3611" i="1" s="1"/>
  <c r="AC3607" i="1"/>
  <c r="AD3607" i="1" s="1"/>
  <c r="L3607" i="1" s="1"/>
  <c r="T3607" i="1"/>
  <c r="X3607" i="1" s="1"/>
  <c r="I3607" i="1" s="1"/>
  <c r="AC3603" i="1"/>
  <c r="AD3603" i="1" s="1"/>
  <c r="T3603" i="1"/>
  <c r="X3603" i="1" s="1"/>
  <c r="AC3599" i="1"/>
  <c r="AD3599" i="1" s="1"/>
  <c r="L3599" i="1" s="1"/>
  <c r="T3599" i="1"/>
  <c r="X3599" i="1" s="1"/>
  <c r="AC3595" i="1"/>
  <c r="AD3595" i="1" s="1"/>
  <c r="L3595" i="1" s="1"/>
  <c r="T3595" i="1"/>
  <c r="X3595" i="1" s="1"/>
  <c r="I3595" i="1" s="1"/>
  <c r="AC3591" i="1"/>
  <c r="AD3591" i="1" s="1"/>
  <c r="L3591" i="1" s="1"/>
  <c r="T3591" i="1"/>
  <c r="X3591" i="1" s="1"/>
  <c r="I3591" i="1" s="1"/>
  <c r="AC3587" i="1"/>
  <c r="AD3587" i="1" s="1"/>
  <c r="L3587" i="1" s="1"/>
  <c r="T3587" i="1"/>
  <c r="X3587" i="1" s="1"/>
  <c r="I3587" i="1" s="1"/>
  <c r="AC3583" i="1"/>
  <c r="AD3583" i="1" s="1"/>
  <c r="L3583" i="1" s="1"/>
  <c r="T3583" i="1"/>
  <c r="X3583" i="1" s="1"/>
  <c r="AF3580" i="1"/>
  <c r="AG3580" i="1" s="1"/>
  <c r="K3580" i="1" s="1"/>
  <c r="AC3579" i="1"/>
  <c r="AD3579" i="1" s="1"/>
  <c r="T3579" i="1"/>
  <c r="X3579" i="1" s="1"/>
  <c r="AF3576" i="1"/>
  <c r="AG3576" i="1" s="1"/>
  <c r="AC3575" i="1"/>
  <c r="AD3575" i="1" s="1"/>
  <c r="T3575" i="1"/>
  <c r="X3575" i="1" s="1"/>
  <c r="AF3572" i="1"/>
  <c r="AG3572" i="1" s="1"/>
  <c r="K3572" i="1" s="1"/>
  <c r="AC3571" i="1"/>
  <c r="AD3571" i="1" s="1"/>
  <c r="L3571" i="1" s="1"/>
  <c r="T3571" i="1"/>
  <c r="X3571" i="1" s="1"/>
  <c r="AF3568" i="1"/>
  <c r="AG3568" i="1" s="1"/>
  <c r="AC3567" i="1"/>
  <c r="AD3567" i="1" s="1"/>
  <c r="T3567" i="1"/>
  <c r="X3567" i="1" s="1"/>
  <c r="AF3564" i="1"/>
  <c r="AG3564" i="1" s="1"/>
  <c r="AC3563" i="1"/>
  <c r="AD3563" i="1" s="1"/>
  <c r="L3563" i="1" s="1"/>
  <c r="T3563" i="1"/>
  <c r="X3563" i="1" s="1"/>
  <c r="AF3560" i="1"/>
  <c r="AG3560" i="1" s="1"/>
  <c r="AC3559" i="1"/>
  <c r="AD3559" i="1" s="1"/>
  <c r="L3559" i="1" s="1"/>
  <c r="T3559" i="1"/>
  <c r="X3559" i="1" s="1"/>
  <c r="AF3556" i="1"/>
  <c r="AG3556" i="1" s="1"/>
  <c r="K3556" i="1" s="1"/>
  <c r="AC3555" i="1"/>
  <c r="AD3555" i="1" s="1"/>
  <c r="L3555" i="1" s="1"/>
  <c r="T3555" i="1"/>
  <c r="X3555" i="1" s="1"/>
  <c r="I3555" i="1" s="1"/>
  <c r="AF3552" i="1"/>
  <c r="AG3552" i="1" s="1"/>
  <c r="AC3551" i="1"/>
  <c r="AD3551" i="1" s="1"/>
  <c r="L3551" i="1" s="1"/>
  <c r="T3551" i="1"/>
  <c r="X3551" i="1" s="1"/>
  <c r="I3551" i="1" s="1"/>
  <c r="AF3548" i="1"/>
  <c r="AG3548" i="1" s="1"/>
  <c r="AC3547" i="1"/>
  <c r="AD3547" i="1" s="1"/>
  <c r="T3547" i="1"/>
  <c r="X3547" i="1" s="1"/>
  <c r="AF3544" i="1"/>
  <c r="AG3544" i="1" s="1"/>
  <c r="AC3543" i="1"/>
  <c r="AD3543" i="1" s="1"/>
  <c r="T3543" i="1"/>
  <c r="X3543" i="1" s="1"/>
  <c r="AF3540" i="1"/>
  <c r="AG3540" i="1" s="1"/>
  <c r="K3540" i="1" s="1"/>
  <c r="AC3539" i="1"/>
  <c r="AD3539" i="1" s="1"/>
  <c r="L3539" i="1" s="1"/>
  <c r="T3539" i="1"/>
  <c r="X3539" i="1" s="1"/>
  <c r="AF3536" i="1"/>
  <c r="AG3536" i="1" s="1"/>
  <c r="AC3535" i="1"/>
  <c r="AD3535" i="1" s="1"/>
  <c r="T3535" i="1"/>
  <c r="X3535" i="1" s="1"/>
  <c r="AF3532" i="1"/>
  <c r="AG3532" i="1" s="1"/>
  <c r="AC3531" i="1"/>
  <c r="AD3531" i="1" s="1"/>
  <c r="L3531" i="1" s="1"/>
  <c r="T3531" i="1"/>
  <c r="X3531" i="1" s="1"/>
  <c r="I3531" i="1" s="1"/>
  <c r="AF3528" i="1"/>
  <c r="AG3528" i="1" s="1"/>
  <c r="K3528" i="1" s="1"/>
  <c r="AC3527" i="1"/>
  <c r="AD3527" i="1" s="1"/>
  <c r="T3527" i="1"/>
  <c r="X3527" i="1" s="1"/>
  <c r="AF3524" i="1"/>
  <c r="AG3524" i="1" s="1"/>
  <c r="AC3523" i="1"/>
  <c r="AD3523" i="1" s="1"/>
  <c r="T3523" i="1"/>
  <c r="X3523" i="1" s="1"/>
  <c r="AF3520" i="1"/>
  <c r="AG3520" i="1" s="1"/>
  <c r="K3520" i="1" s="1"/>
  <c r="AC3519" i="1"/>
  <c r="AD3519" i="1" s="1"/>
  <c r="T3519" i="1"/>
  <c r="X3519" i="1" s="1"/>
  <c r="AF3516" i="1"/>
  <c r="AG3516" i="1" s="1"/>
  <c r="AC3515" i="1"/>
  <c r="AD3515" i="1" s="1"/>
  <c r="T3515" i="1"/>
  <c r="X3515" i="1" s="1"/>
  <c r="AF3512" i="1"/>
  <c r="AG3512" i="1" s="1"/>
  <c r="K3512" i="1" s="1"/>
  <c r="AC3511" i="1"/>
  <c r="AD3511" i="1" s="1"/>
  <c r="T3511" i="1"/>
  <c r="X3511" i="1" s="1"/>
  <c r="AF3508" i="1"/>
  <c r="AG3508" i="1" s="1"/>
  <c r="AC3507" i="1"/>
  <c r="AD3507" i="1" s="1"/>
  <c r="L3507" i="1" s="1"/>
  <c r="T3507" i="1"/>
  <c r="X3507" i="1" s="1"/>
  <c r="I3507" i="1" s="1"/>
  <c r="AF3504" i="1"/>
  <c r="AG3504" i="1" s="1"/>
  <c r="K3504" i="1" s="1"/>
  <c r="AC3503" i="1"/>
  <c r="AD3503" i="1" s="1"/>
  <c r="L3503" i="1" s="1"/>
  <c r="T3503" i="1"/>
  <c r="X3503" i="1" s="1"/>
  <c r="I3503" i="1" s="1"/>
  <c r="AH3501" i="1"/>
  <c r="AI3501" i="1" s="1"/>
  <c r="AF3500" i="1"/>
  <c r="AG3500" i="1" s="1"/>
  <c r="AC3499" i="1"/>
  <c r="AD3499" i="1" s="1"/>
  <c r="T3499" i="1"/>
  <c r="X3499" i="1" s="1"/>
  <c r="AH3497" i="1"/>
  <c r="AI3497" i="1" s="1"/>
  <c r="K3497" i="1" s="1"/>
  <c r="AF3496" i="1"/>
  <c r="AG3496" i="1" s="1"/>
  <c r="AC3495" i="1"/>
  <c r="AD3495" i="1" s="1"/>
  <c r="L3495" i="1" s="1"/>
  <c r="T3495" i="1"/>
  <c r="X3495" i="1" s="1"/>
  <c r="I3495" i="1" s="1"/>
  <c r="AH3493" i="1"/>
  <c r="AI3493" i="1" s="1"/>
  <c r="AF3492" i="1"/>
  <c r="AG3492" i="1" s="1"/>
  <c r="K3492" i="1" s="1"/>
  <c r="AC3491" i="1"/>
  <c r="AD3491" i="1" s="1"/>
  <c r="T3491" i="1"/>
  <c r="X3491" i="1" s="1"/>
  <c r="AH3489" i="1"/>
  <c r="AI3489" i="1" s="1"/>
  <c r="K3489" i="1" s="1"/>
  <c r="AF3488" i="1"/>
  <c r="AG3488" i="1" s="1"/>
  <c r="K3488" i="1" s="1"/>
  <c r="AC3487" i="1"/>
  <c r="AD3487" i="1" s="1"/>
  <c r="L3487" i="1" s="1"/>
  <c r="T3487" i="1"/>
  <c r="X3487" i="1" s="1"/>
  <c r="I3487" i="1" s="1"/>
  <c r="AH3485" i="1"/>
  <c r="AI3485" i="1" s="1"/>
  <c r="AF3484" i="1"/>
  <c r="AG3484" i="1" s="1"/>
  <c r="AC3483" i="1"/>
  <c r="AD3483" i="1" s="1"/>
  <c r="L3483" i="1" s="1"/>
  <c r="T3483" i="1"/>
  <c r="X3483" i="1" s="1"/>
  <c r="I3483" i="1" s="1"/>
  <c r="AH3481" i="1"/>
  <c r="AI3481" i="1" s="1"/>
  <c r="AF3480" i="1"/>
  <c r="AG3480" i="1" s="1"/>
  <c r="K3480" i="1" s="1"/>
  <c r="AC3479" i="1"/>
  <c r="AD3479" i="1" s="1"/>
  <c r="T3479" i="1"/>
  <c r="X3479" i="1" s="1"/>
  <c r="AH3477" i="1"/>
  <c r="AI3477" i="1" s="1"/>
  <c r="K3477" i="1" s="1"/>
  <c r="AF3476" i="1"/>
  <c r="AG3476" i="1" s="1"/>
  <c r="AC3475" i="1"/>
  <c r="AD3475" i="1" s="1"/>
  <c r="T3475" i="1"/>
  <c r="X3475" i="1" s="1"/>
  <c r="AH3473" i="1"/>
  <c r="AI3473" i="1" s="1"/>
  <c r="K3473" i="1" s="1"/>
  <c r="AF3472" i="1"/>
  <c r="AG3472" i="1" s="1"/>
  <c r="AC3471" i="1"/>
  <c r="AD3471" i="1" s="1"/>
  <c r="L3471" i="1" s="1"/>
  <c r="T3471" i="1"/>
  <c r="X3471" i="1" s="1"/>
  <c r="I3471" i="1" s="1"/>
  <c r="AH3469" i="1"/>
  <c r="AI3469" i="1" s="1"/>
  <c r="K3469" i="1" s="1"/>
  <c r="AF3468" i="1"/>
  <c r="AG3468" i="1" s="1"/>
  <c r="K3468" i="1" s="1"/>
  <c r="AC3467" i="1"/>
  <c r="AD3467" i="1" s="1"/>
  <c r="T3467" i="1"/>
  <c r="X3467" i="1" s="1"/>
  <c r="AH3465" i="1"/>
  <c r="AI3465" i="1" s="1"/>
  <c r="AF3464" i="1"/>
  <c r="AG3464" i="1" s="1"/>
  <c r="AC3463" i="1"/>
  <c r="AD3463" i="1" s="1"/>
  <c r="T3463" i="1"/>
  <c r="X3463" i="1" s="1"/>
  <c r="AH3461" i="1"/>
  <c r="AI3461" i="1" s="1"/>
  <c r="AF3460" i="1"/>
  <c r="AG3460" i="1" s="1"/>
  <c r="AC3459" i="1"/>
  <c r="AD3459" i="1" s="1"/>
  <c r="T3459" i="1"/>
  <c r="X3459" i="1" s="1"/>
  <c r="AH3457" i="1"/>
  <c r="AI3457" i="1" s="1"/>
  <c r="AF3456" i="1"/>
  <c r="AG3456" i="1" s="1"/>
  <c r="K3456" i="1" s="1"/>
  <c r="AC3455" i="1"/>
  <c r="AD3455" i="1" s="1"/>
  <c r="T3455" i="1"/>
  <c r="X3455" i="1" s="1"/>
  <c r="AH3453" i="1"/>
  <c r="AI3453" i="1" s="1"/>
  <c r="K3453" i="1" s="1"/>
  <c r="S3452" i="1"/>
  <c r="W3452" i="1" s="1"/>
  <c r="U3452" i="1"/>
  <c r="Y3452" i="1" s="1"/>
  <c r="AA3451" i="1"/>
  <c r="AB3451" i="1" s="1"/>
  <c r="T3449" i="1"/>
  <c r="X3449" i="1" s="1"/>
  <c r="U3443" i="1"/>
  <c r="Y3443" i="1" s="1"/>
  <c r="I3443" i="1" s="1"/>
  <c r="T3438" i="1"/>
  <c r="X3438" i="1" s="1"/>
  <c r="S3436" i="1"/>
  <c r="W3436" i="1" s="1"/>
  <c r="U3436" i="1"/>
  <c r="Y3436" i="1" s="1"/>
  <c r="I3436" i="1" s="1"/>
  <c r="AA3435" i="1"/>
  <c r="AB3435" i="1" s="1"/>
  <c r="T3433" i="1"/>
  <c r="X3433" i="1" s="1"/>
  <c r="U3427" i="1"/>
  <c r="Y3427" i="1" s="1"/>
  <c r="I3427" i="1" s="1"/>
  <c r="U3425" i="1"/>
  <c r="Y3425" i="1" s="1"/>
  <c r="T3422" i="1"/>
  <c r="X3422" i="1" s="1"/>
  <c r="S3420" i="1"/>
  <c r="W3420" i="1" s="1"/>
  <c r="U3420" i="1"/>
  <c r="Y3420" i="1" s="1"/>
  <c r="AA3419" i="1"/>
  <c r="AB3419" i="1" s="1"/>
  <c r="L3419" i="1" s="1"/>
  <c r="T3417" i="1"/>
  <c r="X3417" i="1" s="1"/>
  <c r="T3412" i="1"/>
  <c r="X3412" i="1" s="1"/>
  <c r="U3411" i="1"/>
  <c r="Y3411" i="1" s="1"/>
  <c r="T3406" i="1"/>
  <c r="X3406" i="1" s="1"/>
  <c r="S3404" i="1"/>
  <c r="W3404" i="1" s="1"/>
  <c r="U3404" i="1"/>
  <c r="Y3404" i="1" s="1"/>
  <c r="AA3403" i="1"/>
  <c r="AB3403" i="1" s="1"/>
  <c r="T3401" i="1"/>
  <c r="X3401" i="1" s="1"/>
  <c r="T3396" i="1"/>
  <c r="X3396" i="1" s="1"/>
  <c r="T3395" i="1"/>
  <c r="X3395" i="1" s="1"/>
  <c r="I3395" i="1" s="1"/>
  <c r="U3389" i="1"/>
  <c r="Y3389" i="1" s="1"/>
  <c r="U3386" i="1"/>
  <c r="Y3386" i="1" s="1"/>
  <c r="T3385" i="1"/>
  <c r="X3385" i="1" s="1"/>
  <c r="S3379" i="1"/>
  <c r="W3379" i="1" s="1"/>
  <c r="U3379" i="1"/>
  <c r="Y3379" i="1" s="1"/>
  <c r="AA3359" i="1"/>
  <c r="AB3359" i="1" s="1"/>
  <c r="L3359" i="1" s="1"/>
  <c r="AA3343" i="1"/>
  <c r="AB3343" i="1" s="1"/>
  <c r="AA3327" i="1"/>
  <c r="AB3327" i="1" s="1"/>
  <c r="L3327" i="1" s="1"/>
  <c r="S3321" i="1"/>
  <c r="W3321" i="1" s="1"/>
  <c r="I3321" i="1" s="1"/>
  <c r="S3316" i="1"/>
  <c r="W3316" i="1" s="1"/>
  <c r="T3316" i="1"/>
  <c r="X3316" i="1" s="1"/>
  <c r="I3316" i="1" s="1"/>
  <c r="AC3316" i="1"/>
  <c r="AD3316" i="1" s="1"/>
  <c r="L3316" i="1" s="1"/>
  <c r="U3316" i="1"/>
  <c r="Y3316" i="1" s="1"/>
  <c r="AH3316" i="1"/>
  <c r="AI3316" i="1" s="1"/>
  <c r="K3316" i="1" s="1"/>
  <c r="R3309" i="1"/>
  <c r="V3309" i="1" s="1"/>
  <c r="R3303" i="1"/>
  <c r="V3303" i="1" s="1"/>
  <c r="I3303" i="1" s="1"/>
  <c r="S3303" i="1"/>
  <c r="W3303" i="1" s="1"/>
  <c r="AA3300" i="1"/>
  <c r="AB3300" i="1" s="1"/>
  <c r="S3296" i="1"/>
  <c r="W3296" i="1" s="1"/>
  <c r="T3296" i="1"/>
  <c r="X3296" i="1" s="1"/>
  <c r="I3296" i="1" s="1"/>
  <c r="AC3296" i="1"/>
  <c r="AD3296" i="1" s="1"/>
  <c r="L3296" i="1" s="1"/>
  <c r="U3296" i="1"/>
  <c r="Y3296" i="1" s="1"/>
  <c r="AH3296" i="1"/>
  <c r="AI3296" i="1" s="1"/>
  <c r="K3296" i="1" s="1"/>
  <c r="T3285" i="1"/>
  <c r="X3285" i="1" s="1"/>
  <c r="R3285" i="1"/>
  <c r="V3285" i="1" s="1"/>
  <c r="R3284" i="1"/>
  <c r="V3284" i="1" s="1"/>
  <c r="I3284" i="1" s="1"/>
  <c r="AA3284" i="1"/>
  <c r="AB3284" i="1" s="1"/>
  <c r="L3284" i="1" s="1"/>
  <c r="S3284" i="1"/>
  <c r="W3284" i="1" s="1"/>
  <c r="T3284" i="1"/>
  <c r="X3284" i="1" s="1"/>
  <c r="AC3284" i="1"/>
  <c r="AD3284" i="1" s="1"/>
  <c r="U3284" i="1"/>
  <c r="Y3284" i="1" s="1"/>
  <c r="AH3284" i="1"/>
  <c r="AI3284" i="1" s="1"/>
  <c r="T3261" i="1"/>
  <c r="X3261" i="1" s="1"/>
  <c r="I3261" i="1" s="1"/>
  <c r="R3261" i="1"/>
  <c r="V3261" i="1" s="1"/>
  <c r="R3260" i="1"/>
  <c r="V3260" i="1" s="1"/>
  <c r="I3260" i="1" s="1"/>
  <c r="AA3260" i="1"/>
  <c r="AB3260" i="1" s="1"/>
  <c r="L3260" i="1" s="1"/>
  <c r="S3260" i="1"/>
  <c r="W3260" i="1" s="1"/>
  <c r="T3260" i="1"/>
  <c r="X3260" i="1" s="1"/>
  <c r="AC3260" i="1"/>
  <c r="AD3260" i="1" s="1"/>
  <c r="U3260" i="1"/>
  <c r="Y3260" i="1" s="1"/>
  <c r="AH3260" i="1"/>
  <c r="AI3260" i="1" s="1"/>
  <c r="AF3252" i="1"/>
  <c r="AG3252" i="1" s="1"/>
  <c r="K3252" i="1" s="1"/>
  <c r="S3249" i="1"/>
  <c r="W3249" i="1" s="1"/>
  <c r="R3240" i="1"/>
  <c r="V3240" i="1" s="1"/>
  <c r="AA3240" i="1"/>
  <c r="AB3240" i="1" s="1"/>
  <c r="S3240" i="1"/>
  <c r="W3240" i="1" s="1"/>
  <c r="T3240" i="1"/>
  <c r="X3240" i="1" s="1"/>
  <c r="AC3240" i="1"/>
  <c r="AD3240" i="1" s="1"/>
  <c r="L3240" i="1" s="1"/>
  <c r="U3240" i="1"/>
  <c r="Y3240" i="1" s="1"/>
  <c r="AF3240" i="1"/>
  <c r="AG3240" i="1" s="1"/>
  <c r="AH3240" i="1"/>
  <c r="AI3240" i="1" s="1"/>
  <c r="K3240" i="1" s="1"/>
  <c r="S3237" i="1"/>
  <c r="W3237" i="1" s="1"/>
  <c r="R3204" i="1"/>
  <c r="V3204" i="1" s="1"/>
  <c r="AA3204" i="1"/>
  <c r="AB3204" i="1" s="1"/>
  <c r="S3204" i="1"/>
  <c r="W3204" i="1" s="1"/>
  <c r="T3204" i="1"/>
  <c r="X3204" i="1" s="1"/>
  <c r="AC3204" i="1"/>
  <c r="AD3204" i="1" s="1"/>
  <c r="L3204" i="1" s="1"/>
  <c r="U3204" i="1"/>
  <c r="Y3204" i="1" s="1"/>
  <c r="I3204" i="1" s="1"/>
  <c r="AF3204" i="1"/>
  <c r="AG3204" i="1" s="1"/>
  <c r="AH3204" i="1"/>
  <c r="AI3204" i="1" s="1"/>
  <c r="K3204" i="1" s="1"/>
  <c r="T3201" i="1"/>
  <c r="X3201" i="1" s="1"/>
  <c r="I3201" i="1" s="1"/>
  <c r="T3189" i="1"/>
  <c r="X3189" i="1" s="1"/>
  <c r="I3189" i="1" s="1"/>
  <c r="T3181" i="1"/>
  <c r="X3181" i="1" s="1"/>
  <c r="R3172" i="1"/>
  <c r="V3172" i="1" s="1"/>
  <c r="AA3172" i="1"/>
  <c r="AB3172" i="1" s="1"/>
  <c r="L3172" i="1" s="1"/>
  <c r="S3172" i="1"/>
  <c r="W3172" i="1" s="1"/>
  <c r="I3172" i="1" s="1"/>
  <c r="T3172" i="1"/>
  <c r="X3172" i="1" s="1"/>
  <c r="AC3172" i="1"/>
  <c r="AD3172" i="1" s="1"/>
  <c r="U3172" i="1"/>
  <c r="Y3172" i="1" s="1"/>
  <c r="AF3172" i="1"/>
  <c r="AG3172" i="1" s="1"/>
  <c r="K3172" i="1" s="1"/>
  <c r="AH3172" i="1"/>
  <c r="AI3172" i="1" s="1"/>
  <c r="S3153" i="1"/>
  <c r="W3153" i="1" s="1"/>
  <c r="T3149" i="1"/>
  <c r="X3149" i="1" s="1"/>
  <c r="R3140" i="1"/>
  <c r="V3140" i="1" s="1"/>
  <c r="I3140" i="1" s="1"/>
  <c r="AA3140" i="1"/>
  <c r="AB3140" i="1" s="1"/>
  <c r="L3140" i="1" s="1"/>
  <c r="S3140" i="1"/>
  <c r="W3140" i="1" s="1"/>
  <c r="T3140" i="1"/>
  <c r="X3140" i="1" s="1"/>
  <c r="AC3140" i="1"/>
  <c r="AD3140" i="1" s="1"/>
  <c r="U3140" i="1"/>
  <c r="Y3140" i="1" s="1"/>
  <c r="AF3140" i="1"/>
  <c r="AG3140" i="1" s="1"/>
  <c r="K3140" i="1" s="1"/>
  <c r="AH3140" i="1"/>
  <c r="AI3140" i="1" s="1"/>
  <c r="AA3123" i="1"/>
  <c r="AB3123" i="1" s="1"/>
  <c r="R3123" i="1"/>
  <c r="V3123" i="1" s="1"/>
  <c r="S3123" i="1"/>
  <c r="W3123" i="1" s="1"/>
  <c r="AC3123" i="1"/>
  <c r="AD3123" i="1" s="1"/>
  <c r="L3123" i="1" s="1"/>
  <c r="T3123" i="1"/>
  <c r="X3123" i="1" s="1"/>
  <c r="U3123" i="1"/>
  <c r="Y3123" i="1" s="1"/>
  <c r="I3123" i="1" s="1"/>
  <c r="AF3123" i="1"/>
  <c r="AG3123" i="1" s="1"/>
  <c r="U3121" i="1"/>
  <c r="Y3121" i="1" s="1"/>
  <c r="I3121" i="1" s="1"/>
  <c r="AA3121" i="1"/>
  <c r="AB3121" i="1" s="1"/>
  <c r="R3121" i="1"/>
  <c r="V3121" i="1" s="1"/>
  <c r="S3121" i="1"/>
  <c r="W3121" i="1" s="1"/>
  <c r="AC3121" i="1"/>
  <c r="AD3121" i="1" s="1"/>
  <c r="L3121" i="1" s="1"/>
  <c r="T3121" i="1"/>
  <c r="X3121" i="1" s="1"/>
  <c r="AF3121" i="1"/>
  <c r="AG3121" i="1" s="1"/>
  <c r="AH3121" i="1"/>
  <c r="AI3121" i="1" s="1"/>
  <c r="K3121" i="1" s="1"/>
  <c r="R3110" i="1"/>
  <c r="V3110" i="1" s="1"/>
  <c r="I3110" i="1" s="1"/>
  <c r="S3110" i="1"/>
  <c r="W3110" i="1" s="1"/>
  <c r="T3110" i="1"/>
  <c r="X3110" i="1" s="1"/>
  <c r="U3110" i="1"/>
  <c r="Y3110" i="1" s="1"/>
  <c r="S3085" i="1"/>
  <c r="W3085" i="1" s="1"/>
  <c r="U3085" i="1"/>
  <c r="Y3085" i="1" s="1"/>
  <c r="I3085" i="1" s="1"/>
  <c r="AF3085" i="1"/>
  <c r="AG3085" i="1" s="1"/>
  <c r="R3085" i="1"/>
  <c r="V3085" i="1" s="1"/>
  <c r="AH3085" i="1"/>
  <c r="AI3085" i="1" s="1"/>
  <c r="K3085" i="1" s="1"/>
  <c r="T3085" i="1"/>
  <c r="X3085" i="1" s="1"/>
  <c r="AC3085" i="1"/>
  <c r="AD3085" i="1" s="1"/>
  <c r="L3085" i="1" s="1"/>
  <c r="S3076" i="1"/>
  <c r="W3076" i="1" s="1"/>
  <c r="T3076" i="1"/>
  <c r="X3076" i="1" s="1"/>
  <c r="AC3076" i="1"/>
  <c r="AD3076" i="1" s="1"/>
  <c r="L3076" i="1" s="1"/>
  <c r="AF3076" i="1"/>
  <c r="AG3076" i="1" s="1"/>
  <c r="R3076" i="1"/>
  <c r="V3076" i="1" s="1"/>
  <c r="U3076" i="1"/>
  <c r="Y3076" i="1" s="1"/>
  <c r="I3076" i="1" s="1"/>
  <c r="AH3076" i="1"/>
  <c r="AI3076" i="1" s="1"/>
  <c r="K3076" i="1" s="1"/>
  <c r="S3068" i="1"/>
  <c r="W3068" i="1" s="1"/>
  <c r="I3068" i="1" s="1"/>
  <c r="T3068" i="1"/>
  <c r="X3068" i="1" s="1"/>
  <c r="U3068" i="1"/>
  <c r="Y3068" i="1" s="1"/>
  <c r="S3054" i="1"/>
  <c r="W3054" i="1" s="1"/>
  <c r="I3054" i="1" s="1"/>
  <c r="U3054" i="1"/>
  <c r="Y3054" i="1" s="1"/>
  <c r="AF3054" i="1"/>
  <c r="AG3054" i="1" s="1"/>
  <c r="K3054" i="1" s="1"/>
  <c r="R3054" i="1"/>
  <c r="V3054" i="1" s="1"/>
  <c r="AH3054" i="1"/>
  <c r="AI3054" i="1" s="1"/>
  <c r="T3054" i="1"/>
  <c r="X3054" i="1" s="1"/>
  <c r="AC3054" i="1"/>
  <c r="AD3054" i="1" s="1"/>
  <c r="R3041" i="1"/>
  <c r="V3041" i="1" s="1"/>
  <c r="AA3041" i="1"/>
  <c r="AB3041" i="1" s="1"/>
  <c r="S3041" i="1"/>
  <c r="W3041" i="1" s="1"/>
  <c r="T3041" i="1"/>
  <c r="X3041" i="1" s="1"/>
  <c r="AC3041" i="1"/>
  <c r="AD3041" i="1" s="1"/>
  <c r="L3041" i="1" s="1"/>
  <c r="AH3041" i="1"/>
  <c r="AI3041" i="1" s="1"/>
  <c r="K3041" i="1" s="1"/>
  <c r="U3041" i="1"/>
  <c r="Y3041" i="1" s="1"/>
  <c r="AF3041" i="1"/>
  <c r="AG3041" i="1" s="1"/>
  <c r="S3391" i="1"/>
  <c r="W3391" i="1" s="1"/>
  <c r="U3391" i="1"/>
  <c r="Y3391" i="1" s="1"/>
  <c r="S3363" i="1"/>
  <c r="W3363" i="1" s="1"/>
  <c r="T3363" i="1"/>
  <c r="X3363" i="1" s="1"/>
  <c r="I3363" i="1" s="1"/>
  <c r="AC3363" i="1"/>
  <c r="AD3363" i="1" s="1"/>
  <c r="L3363" i="1" s="1"/>
  <c r="U3363" i="1"/>
  <c r="Y3363" i="1" s="1"/>
  <c r="R3354" i="1"/>
  <c r="V3354" i="1" s="1"/>
  <c r="S3354" i="1"/>
  <c r="W3354" i="1" s="1"/>
  <c r="S3347" i="1"/>
  <c r="W3347" i="1" s="1"/>
  <c r="I3347" i="1" s="1"/>
  <c r="T3347" i="1"/>
  <c r="X3347" i="1" s="1"/>
  <c r="AC3347" i="1"/>
  <c r="AD3347" i="1" s="1"/>
  <c r="U3347" i="1"/>
  <c r="Y3347" i="1" s="1"/>
  <c r="R3338" i="1"/>
  <c r="V3338" i="1" s="1"/>
  <c r="S3338" i="1"/>
  <c r="W3338" i="1" s="1"/>
  <c r="I3338" i="1" s="1"/>
  <c r="S3331" i="1"/>
  <c r="W3331" i="1" s="1"/>
  <c r="I3331" i="1" s="1"/>
  <c r="T3331" i="1"/>
  <c r="X3331" i="1" s="1"/>
  <c r="AC3331" i="1"/>
  <c r="AD3331" i="1" s="1"/>
  <c r="U3331" i="1"/>
  <c r="Y3331" i="1" s="1"/>
  <c r="R3319" i="1"/>
  <c r="V3319" i="1" s="1"/>
  <c r="S3319" i="1"/>
  <c r="W3319" i="1" s="1"/>
  <c r="S3312" i="1"/>
  <c r="W3312" i="1" s="1"/>
  <c r="T3312" i="1"/>
  <c r="X3312" i="1" s="1"/>
  <c r="AC3312" i="1"/>
  <c r="AD3312" i="1" s="1"/>
  <c r="U3312" i="1"/>
  <c r="Y3312" i="1" s="1"/>
  <c r="AH3312" i="1"/>
  <c r="AI3312" i="1" s="1"/>
  <c r="S3292" i="1"/>
  <c r="W3292" i="1" s="1"/>
  <c r="T3292" i="1"/>
  <c r="X3292" i="1" s="1"/>
  <c r="AC3292" i="1"/>
  <c r="AD3292" i="1" s="1"/>
  <c r="U3292" i="1"/>
  <c r="Y3292" i="1" s="1"/>
  <c r="AH3292" i="1"/>
  <c r="AI3292" i="1" s="1"/>
  <c r="T3273" i="1"/>
  <c r="X3273" i="1" s="1"/>
  <c r="R3273" i="1"/>
  <c r="V3273" i="1" s="1"/>
  <c r="R3272" i="1"/>
  <c r="V3272" i="1" s="1"/>
  <c r="AA3272" i="1"/>
  <c r="AB3272" i="1" s="1"/>
  <c r="S3272" i="1"/>
  <c r="W3272" i="1" s="1"/>
  <c r="T3272" i="1"/>
  <c r="X3272" i="1" s="1"/>
  <c r="AC3272" i="1"/>
  <c r="AD3272" i="1" s="1"/>
  <c r="L3272" i="1" s="1"/>
  <c r="U3272" i="1"/>
  <c r="Y3272" i="1" s="1"/>
  <c r="AH3272" i="1"/>
  <c r="AI3272" i="1" s="1"/>
  <c r="K3272" i="1" s="1"/>
  <c r="R3220" i="1"/>
  <c r="V3220" i="1" s="1"/>
  <c r="AA3220" i="1"/>
  <c r="AB3220" i="1" s="1"/>
  <c r="S3220" i="1"/>
  <c r="W3220" i="1" s="1"/>
  <c r="T3220" i="1"/>
  <c r="X3220" i="1" s="1"/>
  <c r="I3220" i="1" s="1"/>
  <c r="AC3220" i="1"/>
  <c r="AD3220" i="1" s="1"/>
  <c r="L3220" i="1" s="1"/>
  <c r="U3220" i="1"/>
  <c r="Y3220" i="1" s="1"/>
  <c r="AF3220" i="1"/>
  <c r="AG3220" i="1" s="1"/>
  <c r="AH3220" i="1"/>
  <c r="AI3220" i="1" s="1"/>
  <c r="K3220" i="1" s="1"/>
  <c r="R3192" i="1"/>
  <c r="V3192" i="1" s="1"/>
  <c r="AA3192" i="1"/>
  <c r="AB3192" i="1" s="1"/>
  <c r="S3192" i="1"/>
  <c r="W3192" i="1" s="1"/>
  <c r="T3192" i="1"/>
  <c r="X3192" i="1" s="1"/>
  <c r="I3192" i="1" s="1"/>
  <c r="AC3192" i="1"/>
  <c r="AD3192" i="1" s="1"/>
  <c r="L3192" i="1" s="1"/>
  <c r="U3192" i="1"/>
  <c r="Y3192" i="1" s="1"/>
  <c r="AF3192" i="1"/>
  <c r="AG3192" i="1" s="1"/>
  <c r="AH3192" i="1"/>
  <c r="AI3192" i="1" s="1"/>
  <c r="K3192" i="1" s="1"/>
  <c r="R3168" i="1"/>
  <c r="V3168" i="1" s="1"/>
  <c r="AA3168" i="1"/>
  <c r="AB3168" i="1" s="1"/>
  <c r="S3168" i="1"/>
  <c r="W3168" i="1" s="1"/>
  <c r="T3168" i="1"/>
  <c r="X3168" i="1" s="1"/>
  <c r="I3168" i="1" s="1"/>
  <c r="AC3168" i="1"/>
  <c r="AD3168" i="1" s="1"/>
  <c r="L3168" i="1" s="1"/>
  <c r="U3168" i="1"/>
  <c r="Y3168" i="1" s="1"/>
  <c r="AF3168" i="1"/>
  <c r="AG3168" i="1" s="1"/>
  <c r="AH3168" i="1"/>
  <c r="AI3168" i="1" s="1"/>
  <c r="K3168" i="1" s="1"/>
  <c r="U3067" i="1"/>
  <c r="Y3067" i="1" s="1"/>
  <c r="S3067" i="1"/>
  <c r="W3067" i="1" s="1"/>
  <c r="T3067" i="1"/>
  <c r="X3067" i="1" s="1"/>
  <c r="R3067" i="1"/>
  <c r="V3067" i="1" s="1"/>
  <c r="I3067" i="1" s="1"/>
  <c r="R2945" i="1"/>
  <c r="V2945" i="1" s="1"/>
  <c r="AA2945" i="1"/>
  <c r="AB2945" i="1" s="1"/>
  <c r="L2945" i="1" s="1"/>
  <c r="S2945" i="1"/>
  <c r="W2945" i="1" s="1"/>
  <c r="I2945" i="1" s="1"/>
  <c r="T2945" i="1"/>
  <c r="X2945" i="1" s="1"/>
  <c r="AC2945" i="1"/>
  <c r="AD2945" i="1" s="1"/>
  <c r="U2945" i="1"/>
  <c r="Y2945" i="1" s="1"/>
  <c r="AF2945" i="1"/>
  <c r="AG2945" i="1" s="1"/>
  <c r="K2945" i="1" s="1"/>
  <c r="AH2945" i="1"/>
  <c r="AI2945" i="1" s="1"/>
  <c r="R2882" i="1"/>
  <c r="V2882" i="1" s="1"/>
  <c r="AA2882" i="1"/>
  <c r="AB2882" i="1" s="1"/>
  <c r="S2882" i="1"/>
  <c r="W2882" i="1" s="1"/>
  <c r="T2882" i="1"/>
  <c r="X2882" i="1" s="1"/>
  <c r="I2882" i="1" s="1"/>
  <c r="AC2882" i="1"/>
  <c r="AD2882" i="1" s="1"/>
  <c r="L2882" i="1" s="1"/>
  <c r="U2882" i="1"/>
  <c r="Y2882" i="1" s="1"/>
  <c r="AF2882" i="1"/>
  <c r="AG2882" i="1" s="1"/>
  <c r="AH2882" i="1"/>
  <c r="AI2882" i="1" s="1"/>
  <c r="K2882" i="1" s="1"/>
  <c r="AA3627" i="1"/>
  <c r="AB3627" i="1" s="1"/>
  <c r="L3627" i="1" s="1"/>
  <c r="AA3623" i="1"/>
  <c r="AB3623" i="1" s="1"/>
  <c r="AA3619" i="1"/>
  <c r="AB3619" i="1" s="1"/>
  <c r="AA3615" i="1"/>
  <c r="AB3615" i="1" s="1"/>
  <c r="AA3611" i="1"/>
  <c r="AB3611" i="1" s="1"/>
  <c r="L3611" i="1" s="1"/>
  <c r="AA3607" i="1"/>
  <c r="AB3607" i="1" s="1"/>
  <c r="AA3603" i="1"/>
  <c r="AB3603" i="1" s="1"/>
  <c r="L3603" i="1" s="1"/>
  <c r="AA3599" i="1"/>
  <c r="AB3599" i="1" s="1"/>
  <c r="AA3595" i="1"/>
  <c r="AB3595" i="1" s="1"/>
  <c r="AA3591" i="1"/>
  <c r="AB3591" i="1" s="1"/>
  <c r="AA3587" i="1"/>
  <c r="AB3587" i="1" s="1"/>
  <c r="AA3583" i="1"/>
  <c r="AB3583" i="1" s="1"/>
  <c r="AC3580" i="1"/>
  <c r="AD3580" i="1" s="1"/>
  <c r="AA3579" i="1"/>
  <c r="AB3579" i="1" s="1"/>
  <c r="L3579" i="1" s="1"/>
  <c r="AC3576" i="1"/>
  <c r="AD3576" i="1" s="1"/>
  <c r="L3576" i="1" s="1"/>
  <c r="AA3575" i="1"/>
  <c r="AB3575" i="1" s="1"/>
  <c r="L3575" i="1" s="1"/>
  <c r="AC3572" i="1"/>
  <c r="AD3572" i="1" s="1"/>
  <c r="AA3571" i="1"/>
  <c r="AB3571" i="1" s="1"/>
  <c r="AC3568" i="1"/>
  <c r="AD3568" i="1" s="1"/>
  <c r="L3568" i="1" s="1"/>
  <c r="AA3567" i="1"/>
  <c r="AB3567" i="1" s="1"/>
  <c r="L3567" i="1" s="1"/>
  <c r="AC3564" i="1"/>
  <c r="AD3564" i="1" s="1"/>
  <c r="L3564" i="1" s="1"/>
  <c r="AA3563" i="1"/>
  <c r="AB3563" i="1" s="1"/>
  <c r="AC3560" i="1"/>
  <c r="AD3560" i="1" s="1"/>
  <c r="L3560" i="1" s="1"/>
  <c r="AA3559" i="1"/>
  <c r="AB3559" i="1" s="1"/>
  <c r="AC3556" i="1"/>
  <c r="AD3556" i="1" s="1"/>
  <c r="AA3555" i="1"/>
  <c r="AB3555" i="1" s="1"/>
  <c r="AC3552" i="1"/>
  <c r="AD3552" i="1" s="1"/>
  <c r="L3552" i="1" s="1"/>
  <c r="AA3551" i="1"/>
  <c r="AB3551" i="1" s="1"/>
  <c r="AC3548" i="1"/>
  <c r="AD3548" i="1" s="1"/>
  <c r="L3548" i="1" s="1"/>
  <c r="AA3547" i="1"/>
  <c r="AB3547" i="1" s="1"/>
  <c r="L3547" i="1" s="1"/>
  <c r="AC3544" i="1"/>
  <c r="AD3544" i="1" s="1"/>
  <c r="L3544" i="1" s="1"/>
  <c r="AA3543" i="1"/>
  <c r="AB3543" i="1" s="1"/>
  <c r="L3543" i="1" s="1"/>
  <c r="AC3540" i="1"/>
  <c r="AD3540" i="1" s="1"/>
  <c r="AA3539" i="1"/>
  <c r="AB3539" i="1" s="1"/>
  <c r="AC3536" i="1"/>
  <c r="AD3536" i="1" s="1"/>
  <c r="L3536" i="1" s="1"/>
  <c r="AA3535" i="1"/>
  <c r="AB3535" i="1" s="1"/>
  <c r="L3535" i="1" s="1"/>
  <c r="AC3532" i="1"/>
  <c r="AD3532" i="1" s="1"/>
  <c r="L3532" i="1" s="1"/>
  <c r="AA3531" i="1"/>
  <c r="AB3531" i="1" s="1"/>
  <c r="AC3528" i="1"/>
  <c r="AD3528" i="1" s="1"/>
  <c r="AA3527" i="1"/>
  <c r="AB3527" i="1" s="1"/>
  <c r="L3527" i="1" s="1"/>
  <c r="AC3524" i="1"/>
  <c r="AD3524" i="1" s="1"/>
  <c r="L3524" i="1" s="1"/>
  <c r="AA3523" i="1"/>
  <c r="AB3523" i="1" s="1"/>
  <c r="L3523" i="1" s="1"/>
  <c r="AC3520" i="1"/>
  <c r="AD3520" i="1" s="1"/>
  <c r="AA3519" i="1"/>
  <c r="AB3519" i="1" s="1"/>
  <c r="L3519" i="1" s="1"/>
  <c r="AC3516" i="1"/>
  <c r="AD3516" i="1" s="1"/>
  <c r="L3516" i="1" s="1"/>
  <c r="AA3515" i="1"/>
  <c r="AB3515" i="1" s="1"/>
  <c r="L3515" i="1" s="1"/>
  <c r="AC3512" i="1"/>
  <c r="AD3512" i="1" s="1"/>
  <c r="AA3511" i="1"/>
  <c r="AB3511" i="1" s="1"/>
  <c r="L3511" i="1" s="1"/>
  <c r="AC3508" i="1"/>
  <c r="AD3508" i="1" s="1"/>
  <c r="L3508" i="1" s="1"/>
  <c r="AA3507" i="1"/>
  <c r="AB3507" i="1" s="1"/>
  <c r="AC3504" i="1"/>
  <c r="AD3504" i="1" s="1"/>
  <c r="AA3503" i="1"/>
  <c r="AB3503" i="1" s="1"/>
  <c r="AC3500" i="1"/>
  <c r="AD3500" i="1" s="1"/>
  <c r="L3500" i="1" s="1"/>
  <c r="AA3499" i="1"/>
  <c r="AB3499" i="1" s="1"/>
  <c r="L3499" i="1" s="1"/>
  <c r="AC3496" i="1"/>
  <c r="AD3496" i="1" s="1"/>
  <c r="L3496" i="1" s="1"/>
  <c r="AA3495" i="1"/>
  <c r="AB3495" i="1" s="1"/>
  <c r="AC3492" i="1"/>
  <c r="AD3492" i="1" s="1"/>
  <c r="AA3491" i="1"/>
  <c r="AB3491" i="1" s="1"/>
  <c r="L3491" i="1" s="1"/>
  <c r="AC3488" i="1"/>
  <c r="AD3488" i="1" s="1"/>
  <c r="AA3487" i="1"/>
  <c r="AB3487" i="1" s="1"/>
  <c r="AC3484" i="1"/>
  <c r="AD3484" i="1" s="1"/>
  <c r="L3484" i="1" s="1"/>
  <c r="AA3483" i="1"/>
  <c r="AB3483" i="1" s="1"/>
  <c r="AC3480" i="1"/>
  <c r="AD3480" i="1" s="1"/>
  <c r="AA3479" i="1"/>
  <c r="AB3479" i="1" s="1"/>
  <c r="L3479" i="1" s="1"/>
  <c r="AC3476" i="1"/>
  <c r="AD3476" i="1" s="1"/>
  <c r="L3476" i="1" s="1"/>
  <c r="AA3475" i="1"/>
  <c r="AB3475" i="1" s="1"/>
  <c r="L3475" i="1" s="1"/>
  <c r="AC3472" i="1"/>
  <c r="AD3472" i="1" s="1"/>
  <c r="L3472" i="1" s="1"/>
  <c r="AA3471" i="1"/>
  <c r="AB3471" i="1" s="1"/>
  <c r="AC3468" i="1"/>
  <c r="AD3468" i="1" s="1"/>
  <c r="AA3467" i="1"/>
  <c r="AB3467" i="1" s="1"/>
  <c r="L3467" i="1" s="1"/>
  <c r="AC3464" i="1"/>
  <c r="AD3464" i="1" s="1"/>
  <c r="L3464" i="1" s="1"/>
  <c r="AA3463" i="1"/>
  <c r="AB3463" i="1" s="1"/>
  <c r="L3463" i="1" s="1"/>
  <c r="AC3460" i="1"/>
  <c r="AD3460" i="1" s="1"/>
  <c r="L3460" i="1" s="1"/>
  <c r="AA3459" i="1"/>
  <c r="AB3459" i="1" s="1"/>
  <c r="L3459" i="1" s="1"/>
  <c r="AC3456" i="1"/>
  <c r="AD3456" i="1" s="1"/>
  <c r="AA3455" i="1"/>
  <c r="AB3455" i="1" s="1"/>
  <c r="L3455" i="1" s="1"/>
  <c r="AF3453" i="1"/>
  <c r="AG3453" i="1" s="1"/>
  <c r="T3453" i="1"/>
  <c r="X3453" i="1" s="1"/>
  <c r="T3448" i="1"/>
  <c r="X3448" i="1" s="1"/>
  <c r="I3448" i="1" s="1"/>
  <c r="U3447" i="1"/>
  <c r="Y3447" i="1" s="1"/>
  <c r="AC3444" i="1"/>
  <c r="AD3444" i="1" s="1"/>
  <c r="R3443" i="1"/>
  <c r="V3443" i="1" s="1"/>
  <c r="S3440" i="1"/>
  <c r="W3440" i="1" s="1"/>
  <c r="U3440" i="1"/>
  <c r="Y3440" i="1" s="1"/>
  <c r="T3432" i="1"/>
  <c r="X3432" i="1" s="1"/>
  <c r="U3431" i="1"/>
  <c r="Y3431" i="1" s="1"/>
  <c r="AC3428" i="1"/>
  <c r="AD3428" i="1" s="1"/>
  <c r="L3428" i="1" s="1"/>
  <c r="R3427" i="1"/>
  <c r="V3427" i="1" s="1"/>
  <c r="S3424" i="1"/>
  <c r="W3424" i="1" s="1"/>
  <c r="U3424" i="1"/>
  <c r="Y3424" i="1" s="1"/>
  <c r="R3417" i="1"/>
  <c r="V3417" i="1" s="1"/>
  <c r="I3417" i="1" s="1"/>
  <c r="T3416" i="1"/>
  <c r="X3416" i="1" s="1"/>
  <c r="I3416" i="1" s="1"/>
  <c r="U3415" i="1"/>
  <c r="Y3415" i="1" s="1"/>
  <c r="I3415" i="1" s="1"/>
  <c r="AC3412" i="1"/>
  <c r="AD3412" i="1" s="1"/>
  <c r="L3412" i="1" s="1"/>
  <c r="R3411" i="1"/>
  <c r="V3411" i="1" s="1"/>
  <c r="S3408" i="1"/>
  <c r="W3408" i="1" s="1"/>
  <c r="U3408" i="1"/>
  <c r="Y3408" i="1" s="1"/>
  <c r="I3408" i="1" s="1"/>
  <c r="T3400" i="1"/>
  <c r="X3400" i="1" s="1"/>
  <c r="U3399" i="1"/>
  <c r="Y3399" i="1" s="1"/>
  <c r="AC3396" i="1"/>
  <c r="AD3396" i="1" s="1"/>
  <c r="S3392" i="1"/>
  <c r="W3392" i="1" s="1"/>
  <c r="AH3387" i="1"/>
  <c r="AI3387" i="1" s="1"/>
  <c r="K3387" i="1" s="1"/>
  <c r="T3387" i="1"/>
  <c r="X3387" i="1" s="1"/>
  <c r="R3386" i="1"/>
  <c r="V3386" i="1" s="1"/>
  <c r="I3386" i="1" s="1"/>
  <c r="U3381" i="1"/>
  <c r="Y3381" i="1" s="1"/>
  <c r="U3378" i="1"/>
  <c r="Y3378" i="1" s="1"/>
  <c r="R3375" i="1"/>
  <c r="V3375" i="1" s="1"/>
  <c r="S3371" i="1"/>
  <c r="W3371" i="1" s="1"/>
  <c r="U3371" i="1"/>
  <c r="Y3371" i="1" s="1"/>
  <c r="AA3363" i="1"/>
  <c r="AB3363" i="1" s="1"/>
  <c r="U3362" i="1"/>
  <c r="Y3362" i="1" s="1"/>
  <c r="R3355" i="1"/>
  <c r="V3355" i="1" s="1"/>
  <c r="I3355" i="1" s="1"/>
  <c r="AA3347" i="1"/>
  <c r="AB3347" i="1" s="1"/>
  <c r="L3347" i="1" s="1"/>
  <c r="U3346" i="1"/>
  <c r="Y3346" i="1" s="1"/>
  <c r="I3346" i="1" s="1"/>
  <c r="R3339" i="1"/>
  <c r="V3339" i="1" s="1"/>
  <c r="I3339" i="1" s="1"/>
  <c r="AA3331" i="1"/>
  <c r="AB3331" i="1" s="1"/>
  <c r="L3331" i="1" s="1"/>
  <c r="U3330" i="1"/>
  <c r="Y3330" i="1" s="1"/>
  <c r="R3323" i="1"/>
  <c r="V3323" i="1" s="1"/>
  <c r="AH3320" i="1"/>
  <c r="AI3320" i="1" s="1"/>
  <c r="K3320" i="1" s="1"/>
  <c r="T3315" i="1"/>
  <c r="X3315" i="1" s="1"/>
  <c r="I3315" i="1" s="1"/>
  <c r="AF3312" i="1"/>
  <c r="AG3312" i="1" s="1"/>
  <c r="K3312" i="1" s="1"/>
  <c r="U3311" i="1"/>
  <c r="Y3311" i="1" s="1"/>
  <c r="S3305" i="1"/>
  <c r="W3305" i="1" s="1"/>
  <c r="R3299" i="1"/>
  <c r="V3299" i="1" s="1"/>
  <c r="S3299" i="1"/>
  <c r="W3299" i="1" s="1"/>
  <c r="T3295" i="1"/>
  <c r="X3295" i="1" s="1"/>
  <c r="AF3292" i="1"/>
  <c r="AG3292" i="1" s="1"/>
  <c r="K3292" i="1" s="1"/>
  <c r="U3291" i="1"/>
  <c r="Y3291" i="1" s="1"/>
  <c r="S3273" i="1"/>
  <c r="W3273" i="1" s="1"/>
  <c r="T3257" i="1"/>
  <c r="X3257" i="1" s="1"/>
  <c r="I3257" i="1" s="1"/>
  <c r="R3257" i="1"/>
  <c r="V3257" i="1" s="1"/>
  <c r="R3256" i="1"/>
  <c r="V3256" i="1" s="1"/>
  <c r="AA3256" i="1"/>
  <c r="AB3256" i="1" s="1"/>
  <c r="S3256" i="1"/>
  <c r="W3256" i="1" s="1"/>
  <c r="T3256" i="1"/>
  <c r="X3256" i="1" s="1"/>
  <c r="I3256" i="1" s="1"/>
  <c r="AC3256" i="1"/>
  <c r="AD3256" i="1" s="1"/>
  <c r="L3256" i="1" s="1"/>
  <c r="U3256" i="1"/>
  <c r="Y3256" i="1" s="1"/>
  <c r="AH3256" i="1"/>
  <c r="AI3256" i="1" s="1"/>
  <c r="K3256" i="1" s="1"/>
  <c r="AF3248" i="1"/>
  <c r="AG3248" i="1" s="1"/>
  <c r="T3245" i="1"/>
  <c r="X3245" i="1" s="1"/>
  <c r="R3245" i="1"/>
  <c r="V3245" i="1" s="1"/>
  <c r="I3245" i="1" s="1"/>
  <c r="R3244" i="1"/>
  <c r="V3244" i="1" s="1"/>
  <c r="I3244" i="1" s="1"/>
  <c r="AA3244" i="1"/>
  <c r="AB3244" i="1" s="1"/>
  <c r="L3244" i="1" s="1"/>
  <c r="S3244" i="1"/>
  <c r="W3244" i="1" s="1"/>
  <c r="T3244" i="1"/>
  <c r="X3244" i="1" s="1"/>
  <c r="AC3244" i="1"/>
  <c r="AD3244" i="1" s="1"/>
  <c r="U3244" i="1"/>
  <c r="Y3244" i="1" s="1"/>
  <c r="AH3244" i="1"/>
  <c r="AI3244" i="1" s="1"/>
  <c r="T3241" i="1"/>
  <c r="X3241" i="1" s="1"/>
  <c r="R3232" i="1"/>
  <c r="V3232" i="1" s="1"/>
  <c r="AA3232" i="1"/>
  <c r="AB3232" i="1" s="1"/>
  <c r="S3232" i="1"/>
  <c r="W3232" i="1" s="1"/>
  <c r="T3232" i="1"/>
  <c r="X3232" i="1" s="1"/>
  <c r="I3232" i="1" s="1"/>
  <c r="AC3232" i="1"/>
  <c r="AD3232" i="1" s="1"/>
  <c r="L3232" i="1" s="1"/>
  <c r="U3232" i="1"/>
  <c r="Y3232" i="1" s="1"/>
  <c r="AF3232" i="1"/>
  <c r="AG3232" i="1" s="1"/>
  <c r="AH3232" i="1"/>
  <c r="AI3232" i="1" s="1"/>
  <c r="K3232" i="1" s="1"/>
  <c r="S3229" i="1"/>
  <c r="W3229" i="1" s="1"/>
  <c r="S3217" i="1"/>
  <c r="W3217" i="1" s="1"/>
  <c r="R3208" i="1"/>
  <c r="V3208" i="1" s="1"/>
  <c r="AA3208" i="1"/>
  <c r="AB3208" i="1" s="1"/>
  <c r="S3208" i="1"/>
  <c r="W3208" i="1" s="1"/>
  <c r="T3208" i="1"/>
  <c r="X3208" i="1" s="1"/>
  <c r="I3208" i="1" s="1"/>
  <c r="AC3208" i="1"/>
  <c r="AD3208" i="1" s="1"/>
  <c r="L3208" i="1" s="1"/>
  <c r="U3208" i="1"/>
  <c r="Y3208" i="1" s="1"/>
  <c r="AF3208" i="1"/>
  <c r="AG3208" i="1" s="1"/>
  <c r="AH3208" i="1"/>
  <c r="AI3208" i="1" s="1"/>
  <c r="K3208" i="1" s="1"/>
  <c r="T3205" i="1"/>
  <c r="X3205" i="1" s="1"/>
  <c r="I3205" i="1" s="1"/>
  <c r="T3173" i="1"/>
  <c r="X3173" i="1" s="1"/>
  <c r="I3173" i="1" s="1"/>
  <c r="R3164" i="1"/>
  <c r="V3164" i="1" s="1"/>
  <c r="AA3164" i="1"/>
  <c r="AB3164" i="1" s="1"/>
  <c r="S3164" i="1"/>
  <c r="W3164" i="1" s="1"/>
  <c r="T3164" i="1"/>
  <c r="X3164" i="1" s="1"/>
  <c r="I3164" i="1" s="1"/>
  <c r="AC3164" i="1"/>
  <c r="AD3164" i="1" s="1"/>
  <c r="L3164" i="1" s="1"/>
  <c r="U3164" i="1"/>
  <c r="Y3164" i="1" s="1"/>
  <c r="AF3164" i="1"/>
  <c r="AG3164" i="1" s="1"/>
  <c r="AH3164" i="1"/>
  <c r="AI3164" i="1" s="1"/>
  <c r="K3164" i="1" s="1"/>
  <c r="T3141" i="1"/>
  <c r="X3141" i="1" s="1"/>
  <c r="R3129" i="1"/>
  <c r="V3129" i="1" s="1"/>
  <c r="R3116" i="1"/>
  <c r="V3116" i="1" s="1"/>
  <c r="R3241" i="1"/>
  <c r="V3241" i="1" s="1"/>
  <c r="R3237" i="1"/>
  <c r="V3237" i="1" s="1"/>
  <c r="R3233" i="1"/>
  <c r="V3233" i="1" s="1"/>
  <c r="R3229" i="1"/>
  <c r="V3229" i="1" s="1"/>
  <c r="I3229" i="1" s="1"/>
  <c r="R3225" i="1"/>
  <c r="V3225" i="1" s="1"/>
  <c r="R3221" i="1"/>
  <c r="V3221" i="1" s="1"/>
  <c r="R3217" i="1"/>
  <c r="V3217" i="1" s="1"/>
  <c r="R3213" i="1"/>
  <c r="V3213" i="1" s="1"/>
  <c r="R3209" i="1"/>
  <c r="V3209" i="1" s="1"/>
  <c r="R3205" i="1"/>
  <c r="V3205" i="1" s="1"/>
  <c r="R3201" i="1"/>
  <c r="V3201" i="1" s="1"/>
  <c r="R3197" i="1"/>
  <c r="V3197" i="1" s="1"/>
  <c r="I3197" i="1" s="1"/>
  <c r="R3193" i="1"/>
  <c r="V3193" i="1" s="1"/>
  <c r="I3193" i="1" s="1"/>
  <c r="R3189" i="1"/>
  <c r="V3189" i="1" s="1"/>
  <c r="R3185" i="1"/>
  <c r="V3185" i="1" s="1"/>
  <c r="AA3181" i="1"/>
  <c r="AB3181" i="1" s="1"/>
  <c r="L3181" i="1" s="1"/>
  <c r="R3181" i="1"/>
  <c r="V3181" i="1" s="1"/>
  <c r="I3181" i="1" s="1"/>
  <c r="AA3177" i="1"/>
  <c r="AB3177" i="1" s="1"/>
  <c r="R3177" i="1"/>
  <c r="V3177" i="1" s="1"/>
  <c r="AA3173" i="1"/>
  <c r="AB3173" i="1" s="1"/>
  <c r="R3173" i="1"/>
  <c r="V3173" i="1" s="1"/>
  <c r="AA3169" i="1"/>
  <c r="AB3169" i="1" s="1"/>
  <c r="L3169" i="1" s="1"/>
  <c r="R3169" i="1"/>
  <c r="V3169" i="1" s="1"/>
  <c r="AA3165" i="1"/>
  <c r="AB3165" i="1" s="1"/>
  <c r="L3165" i="1" s="1"/>
  <c r="R3165" i="1"/>
  <c r="V3165" i="1" s="1"/>
  <c r="AA3161" i="1"/>
  <c r="AB3161" i="1" s="1"/>
  <c r="L3161" i="1" s="1"/>
  <c r="R3161" i="1"/>
  <c r="V3161" i="1" s="1"/>
  <c r="I3161" i="1" s="1"/>
  <c r="AA3157" i="1"/>
  <c r="AB3157" i="1" s="1"/>
  <c r="R3157" i="1"/>
  <c r="V3157" i="1" s="1"/>
  <c r="AA3153" i="1"/>
  <c r="AB3153" i="1" s="1"/>
  <c r="R3153" i="1"/>
  <c r="V3153" i="1" s="1"/>
  <c r="AA3149" i="1"/>
  <c r="AB3149" i="1" s="1"/>
  <c r="L3149" i="1" s="1"/>
  <c r="R3149" i="1"/>
  <c r="V3149" i="1" s="1"/>
  <c r="I3149" i="1" s="1"/>
  <c r="AA3145" i="1"/>
  <c r="AB3145" i="1" s="1"/>
  <c r="R3145" i="1"/>
  <c r="V3145" i="1" s="1"/>
  <c r="AA3141" i="1"/>
  <c r="AB3141" i="1" s="1"/>
  <c r="L3141" i="1" s="1"/>
  <c r="R3141" i="1"/>
  <c r="V3141" i="1" s="1"/>
  <c r="I3141" i="1" s="1"/>
  <c r="S3136" i="1"/>
  <c r="W3136" i="1" s="1"/>
  <c r="R3131" i="1"/>
  <c r="V3131" i="1" s="1"/>
  <c r="AA3127" i="1"/>
  <c r="AB3127" i="1" s="1"/>
  <c r="S3118" i="1"/>
  <c r="W3118" i="1" s="1"/>
  <c r="U3117" i="1"/>
  <c r="Y3117" i="1" s="1"/>
  <c r="AC3116" i="1"/>
  <c r="AD3116" i="1" s="1"/>
  <c r="R3114" i="1"/>
  <c r="V3114" i="1" s="1"/>
  <c r="I3114" i="1" s="1"/>
  <c r="AF3111" i="1"/>
  <c r="AG3111" i="1" s="1"/>
  <c r="U3111" i="1"/>
  <c r="Y3111" i="1" s="1"/>
  <c r="S3108" i="1"/>
  <c r="W3108" i="1" s="1"/>
  <c r="T3108" i="1"/>
  <c r="X3108" i="1" s="1"/>
  <c r="S3106" i="1"/>
  <c r="W3106" i="1" s="1"/>
  <c r="T3091" i="1"/>
  <c r="X3091" i="1" s="1"/>
  <c r="T3090" i="1"/>
  <c r="X3090" i="1" s="1"/>
  <c r="S3079" i="1"/>
  <c r="W3079" i="1" s="1"/>
  <c r="S3078" i="1"/>
  <c r="W3078" i="1" s="1"/>
  <c r="AH3077" i="1"/>
  <c r="AI3077" i="1" s="1"/>
  <c r="S3074" i="1"/>
  <c r="W3074" i="1" s="1"/>
  <c r="I3074" i="1" s="1"/>
  <c r="U3074" i="1"/>
  <c r="Y3074" i="1" s="1"/>
  <c r="AF3074" i="1"/>
  <c r="AG3074" i="1" s="1"/>
  <c r="K3074" i="1" s="1"/>
  <c r="S3065" i="1"/>
  <c r="W3065" i="1" s="1"/>
  <c r="T3065" i="1"/>
  <c r="X3065" i="1" s="1"/>
  <c r="AC3065" i="1"/>
  <c r="AD3065" i="1" s="1"/>
  <c r="L3065" i="1" s="1"/>
  <c r="S3042" i="1"/>
  <c r="W3042" i="1" s="1"/>
  <c r="I3042" i="1" s="1"/>
  <c r="T3042" i="1"/>
  <c r="X3042" i="1" s="1"/>
  <c r="AC3042" i="1"/>
  <c r="AD3042" i="1" s="1"/>
  <c r="U3042" i="1"/>
  <c r="Y3042" i="1" s="1"/>
  <c r="AF3042" i="1"/>
  <c r="AG3042" i="1" s="1"/>
  <c r="K3042" i="1" s="1"/>
  <c r="R3042" i="1"/>
  <c r="V3042" i="1" s="1"/>
  <c r="AA3042" i="1"/>
  <c r="AB3042" i="1" s="1"/>
  <c r="L3042" i="1" s="1"/>
  <c r="R3029" i="1"/>
  <c r="V3029" i="1" s="1"/>
  <c r="AA3029" i="1"/>
  <c r="AB3029" i="1" s="1"/>
  <c r="S3029" i="1"/>
  <c r="W3029" i="1" s="1"/>
  <c r="T3029" i="1"/>
  <c r="X3029" i="1" s="1"/>
  <c r="I3029" i="1" s="1"/>
  <c r="AC3029" i="1"/>
  <c r="AD3029" i="1" s="1"/>
  <c r="L3029" i="1" s="1"/>
  <c r="AH3029" i="1"/>
  <c r="AI3029" i="1" s="1"/>
  <c r="K3029" i="1" s="1"/>
  <c r="U3015" i="1"/>
  <c r="Y3015" i="1" s="1"/>
  <c r="T3015" i="1"/>
  <c r="X3015" i="1" s="1"/>
  <c r="I3015" i="1" s="1"/>
  <c r="S3010" i="1"/>
  <c r="W3010" i="1" s="1"/>
  <c r="T3010" i="1"/>
  <c r="X3010" i="1" s="1"/>
  <c r="AC3010" i="1"/>
  <c r="AD3010" i="1" s="1"/>
  <c r="U3010" i="1"/>
  <c r="Y3010" i="1" s="1"/>
  <c r="AF3010" i="1"/>
  <c r="AG3010" i="1" s="1"/>
  <c r="K3010" i="1" s="1"/>
  <c r="R3010" i="1"/>
  <c r="V3010" i="1" s="1"/>
  <c r="I3010" i="1" s="1"/>
  <c r="AA3010" i="1"/>
  <c r="AB3010" i="1" s="1"/>
  <c r="L3010" i="1" s="1"/>
  <c r="R2981" i="1"/>
  <c r="V2981" i="1" s="1"/>
  <c r="AA2981" i="1"/>
  <c r="AB2981" i="1" s="1"/>
  <c r="S2981" i="1"/>
  <c r="W2981" i="1" s="1"/>
  <c r="T2981" i="1"/>
  <c r="X2981" i="1" s="1"/>
  <c r="I2981" i="1" s="1"/>
  <c r="AC2981" i="1"/>
  <c r="AD2981" i="1" s="1"/>
  <c r="L2981" i="1" s="1"/>
  <c r="U2981" i="1"/>
  <c r="Y2981" i="1" s="1"/>
  <c r="AF2981" i="1"/>
  <c r="AG2981" i="1" s="1"/>
  <c r="AH2981" i="1"/>
  <c r="AI2981" i="1" s="1"/>
  <c r="K2981" i="1" s="1"/>
  <c r="S2970" i="1"/>
  <c r="W2970" i="1" s="1"/>
  <c r="S2954" i="1"/>
  <c r="W2954" i="1" s="1"/>
  <c r="S2938" i="1"/>
  <c r="W2938" i="1" s="1"/>
  <c r="S2922" i="1"/>
  <c r="W2922" i="1" s="1"/>
  <c r="S2907" i="1"/>
  <c r="W2907" i="1" s="1"/>
  <c r="S2891" i="1"/>
  <c r="W2891" i="1" s="1"/>
  <c r="S2875" i="1"/>
  <c r="W2875" i="1" s="1"/>
  <c r="S2859" i="1"/>
  <c r="W2859" i="1" s="1"/>
  <c r="S2736" i="1"/>
  <c r="W2736" i="1" s="1"/>
  <c r="R2736" i="1"/>
  <c r="V2736" i="1" s="1"/>
  <c r="I2736" i="1" s="1"/>
  <c r="T2736" i="1"/>
  <c r="X2736" i="1" s="1"/>
  <c r="S2697" i="1"/>
  <c r="W2697" i="1" s="1"/>
  <c r="R2697" i="1"/>
  <c r="V2697" i="1" s="1"/>
  <c r="I2697" i="1" s="1"/>
  <c r="T2697" i="1"/>
  <c r="X2697" i="1" s="1"/>
  <c r="R2668" i="1"/>
  <c r="V2668" i="1" s="1"/>
  <c r="T2668" i="1"/>
  <c r="X2668" i="1" s="1"/>
  <c r="I2668" i="1" s="1"/>
  <c r="R2662" i="1"/>
  <c r="V2662" i="1" s="1"/>
  <c r="S2662" i="1"/>
  <c r="W2662" i="1" s="1"/>
  <c r="U2662" i="1"/>
  <c r="Y2662" i="1" s="1"/>
  <c r="T2662" i="1"/>
  <c r="X2662" i="1" s="1"/>
  <c r="U3125" i="1"/>
  <c r="Y3125" i="1" s="1"/>
  <c r="S3112" i="1"/>
  <c r="W3112" i="1" s="1"/>
  <c r="U3097" i="1"/>
  <c r="Y3097" i="1" s="1"/>
  <c r="AF3097" i="1"/>
  <c r="AG3097" i="1" s="1"/>
  <c r="K3097" i="1" s="1"/>
  <c r="S3096" i="1"/>
  <c r="W3096" i="1" s="1"/>
  <c r="T3096" i="1"/>
  <c r="X3096" i="1" s="1"/>
  <c r="AC3096" i="1"/>
  <c r="AD3096" i="1" s="1"/>
  <c r="S3088" i="1"/>
  <c r="W3088" i="1" s="1"/>
  <c r="T3088" i="1"/>
  <c r="X3088" i="1" s="1"/>
  <c r="I3088" i="1" s="1"/>
  <c r="AC3088" i="1"/>
  <c r="AD3088" i="1" s="1"/>
  <c r="L3088" i="1" s="1"/>
  <c r="R3068" i="1"/>
  <c r="V3068" i="1" s="1"/>
  <c r="S3066" i="1"/>
  <c r="W3066" i="1" s="1"/>
  <c r="U3066" i="1"/>
  <c r="Y3066" i="1" s="1"/>
  <c r="AF3066" i="1"/>
  <c r="AG3066" i="1" s="1"/>
  <c r="K3066" i="1" s="1"/>
  <c r="S3057" i="1"/>
  <c r="W3057" i="1" s="1"/>
  <c r="T3057" i="1"/>
  <c r="X3057" i="1" s="1"/>
  <c r="AC3057" i="1"/>
  <c r="AD3057" i="1" s="1"/>
  <c r="U3039" i="1"/>
  <c r="Y3039" i="1" s="1"/>
  <c r="I3039" i="1" s="1"/>
  <c r="T3039" i="1"/>
  <c r="X3039" i="1" s="1"/>
  <c r="S3034" i="1"/>
  <c r="W3034" i="1" s="1"/>
  <c r="T3034" i="1"/>
  <c r="X3034" i="1" s="1"/>
  <c r="I3034" i="1" s="1"/>
  <c r="AC3034" i="1"/>
  <c r="AD3034" i="1" s="1"/>
  <c r="L3034" i="1" s="1"/>
  <c r="U3034" i="1"/>
  <c r="Y3034" i="1" s="1"/>
  <c r="AF3034" i="1"/>
  <c r="AG3034" i="1" s="1"/>
  <c r="R3034" i="1"/>
  <c r="V3034" i="1" s="1"/>
  <c r="AA3034" i="1"/>
  <c r="AB3034" i="1" s="1"/>
  <c r="R3021" i="1"/>
  <c r="V3021" i="1" s="1"/>
  <c r="AA3021" i="1"/>
  <c r="AB3021" i="1" s="1"/>
  <c r="S3021" i="1"/>
  <c r="W3021" i="1" s="1"/>
  <c r="T3021" i="1"/>
  <c r="X3021" i="1" s="1"/>
  <c r="I3021" i="1" s="1"/>
  <c r="AC3021" i="1"/>
  <c r="AD3021" i="1" s="1"/>
  <c r="L3021" i="1" s="1"/>
  <c r="AH3021" i="1"/>
  <c r="AI3021" i="1" s="1"/>
  <c r="K3021" i="1" s="1"/>
  <c r="U3007" i="1"/>
  <c r="Y3007" i="1" s="1"/>
  <c r="I3007" i="1" s="1"/>
  <c r="T3007" i="1"/>
  <c r="X3007" i="1" s="1"/>
  <c r="R2989" i="1"/>
  <c r="V2989" i="1" s="1"/>
  <c r="I2989" i="1" s="1"/>
  <c r="AA2989" i="1"/>
  <c r="AB2989" i="1" s="1"/>
  <c r="L2989" i="1" s="1"/>
  <c r="S2989" i="1"/>
  <c r="W2989" i="1" s="1"/>
  <c r="T2989" i="1"/>
  <c r="X2989" i="1" s="1"/>
  <c r="AC2989" i="1"/>
  <c r="AD2989" i="1" s="1"/>
  <c r="U2989" i="1"/>
  <c r="Y2989" i="1" s="1"/>
  <c r="AF2989" i="1"/>
  <c r="AG2989" i="1" s="1"/>
  <c r="K2989" i="1" s="1"/>
  <c r="AH2989" i="1"/>
  <c r="AI2989" i="1" s="1"/>
  <c r="R2789" i="1"/>
  <c r="V2789" i="1" s="1"/>
  <c r="S2789" i="1"/>
  <c r="W2789" i="1" s="1"/>
  <c r="I2789" i="1" s="1"/>
  <c r="T2789" i="1"/>
  <c r="X2789" i="1" s="1"/>
  <c r="U2789" i="1"/>
  <c r="Y2789" i="1" s="1"/>
  <c r="R2660" i="1"/>
  <c r="V2660" i="1" s="1"/>
  <c r="I2660" i="1" s="1"/>
  <c r="T2660" i="1"/>
  <c r="X2660" i="1" s="1"/>
  <c r="R2259" i="1"/>
  <c r="V2259" i="1" s="1"/>
  <c r="I2259" i="1" s="1"/>
  <c r="T2259" i="1"/>
  <c r="X2259" i="1" s="1"/>
  <c r="S3287" i="1"/>
  <c r="W3287" i="1" s="1"/>
  <c r="S3283" i="1"/>
  <c r="W3283" i="1" s="1"/>
  <c r="S3279" i="1"/>
  <c r="W3279" i="1" s="1"/>
  <c r="S3275" i="1"/>
  <c r="W3275" i="1" s="1"/>
  <c r="S3271" i="1"/>
  <c r="W3271" i="1" s="1"/>
  <c r="S3267" i="1"/>
  <c r="W3267" i="1" s="1"/>
  <c r="S3263" i="1"/>
  <c r="W3263" i="1" s="1"/>
  <c r="S3259" i="1"/>
  <c r="W3259" i="1" s="1"/>
  <c r="S3255" i="1"/>
  <c r="W3255" i="1" s="1"/>
  <c r="I3255" i="1" s="1"/>
  <c r="S3251" i="1"/>
  <c r="W3251" i="1" s="1"/>
  <c r="I3251" i="1" s="1"/>
  <c r="S3247" i="1"/>
  <c r="W3247" i="1" s="1"/>
  <c r="S3243" i="1"/>
  <c r="W3243" i="1" s="1"/>
  <c r="S3239" i="1"/>
  <c r="W3239" i="1" s="1"/>
  <c r="I3239" i="1" s="1"/>
  <c r="S3235" i="1"/>
  <c r="W3235" i="1" s="1"/>
  <c r="S3231" i="1"/>
  <c r="W3231" i="1" s="1"/>
  <c r="S3227" i="1"/>
  <c r="W3227" i="1" s="1"/>
  <c r="S3223" i="1"/>
  <c r="W3223" i="1" s="1"/>
  <c r="S3219" i="1"/>
  <c r="W3219" i="1" s="1"/>
  <c r="S3215" i="1"/>
  <c r="W3215" i="1" s="1"/>
  <c r="S3211" i="1"/>
  <c r="W3211" i="1" s="1"/>
  <c r="S3207" i="1"/>
  <c r="W3207" i="1" s="1"/>
  <c r="S3203" i="1"/>
  <c r="W3203" i="1" s="1"/>
  <c r="S3199" i="1"/>
  <c r="W3199" i="1" s="1"/>
  <c r="S3195" i="1"/>
  <c r="W3195" i="1" s="1"/>
  <c r="S3191" i="1"/>
  <c r="W3191" i="1" s="1"/>
  <c r="S3187" i="1"/>
  <c r="W3187" i="1" s="1"/>
  <c r="S3183" i="1"/>
  <c r="W3183" i="1" s="1"/>
  <c r="S3179" i="1"/>
  <c r="W3179" i="1" s="1"/>
  <c r="I3179" i="1" s="1"/>
  <c r="S3175" i="1"/>
  <c r="W3175" i="1" s="1"/>
  <c r="S3171" i="1"/>
  <c r="W3171" i="1" s="1"/>
  <c r="S3167" i="1"/>
  <c r="W3167" i="1" s="1"/>
  <c r="S3163" i="1"/>
  <c r="W3163" i="1" s="1"/>
  <c r="S3159" i="1"/>
  <c r="W3159" i="1" s="1"/>
  <c r="S3155" i="1"/>
  <c r="W3155" i="1" s="1"/>
  <c r="S3151" i="1"/>
  <c r="W3151" i="1" s="1"/>
  <c r="I3151" i="1" s="1"/>
  <c r="S3147" i="1"/>
  <c r="W3147" i="1" s="1"/>
  <c r="S3143" i="1"/>
  <c r="W3143" i="1" s="1"/>
  <c r="T3134" i="1"/>
  <c r="X3134" i="1" s="1"/>
  <c r="T3132" i="1"/>
  <c r="X3132" i="1" s="1"/>
  <c r="S3130" i="1"/>
  <c r="W3130" i="1" s="1"/>
  <c r="U3129" i="1"/>
  <c r="Y3129" i="1" s="1"/>
  <c r="AC3128" i="1"/>
  <c r="AD3128" i="1" s="1"/>
  <c r="L3128" i="1" s="1"/>
  <c r="R3128" i="1"/>
  <c r="V3128" i="1" s="1"/>
  <c r="AH3125" i="1"/>
  <c r="AI3125" i="1" s="1"/>
  <c r="K3125" i="1" s="1"/>
  <c r="S3116" i="1"/>
  <c r="W3116" i="1" s="1"/>
  <c r="I3116" i="1" s="1"/>
  <c r="S3115" i="1"/>
  <c r="W3115" i="1" s="1"/>
  <c r="S3113" i="1"/>
  <c r="W3113" i="1" s="1"/>
  <c r="AH3112" i="1"/>
  <c r="AI3112" i="1" s="1"/>
  <c r="R3111" i="1"/>
  <c r="V3111" i="1" s="1"/>
  <c r="R3109" i="1"/>
  <c r="V3109" i="1" s="1"/>
  <c r="I3109" i="1" s="1"/>
  <c r="AC3105" i="1"/>
  <c r="AD3105" i="1" s="1"/>
  <c r="L3105" i="1" s="1"/>
  <c r="R3105" i="1"/>
  <c r="V3105" i="1" s="1"/>
  <c r="AF3104" i="1"/>
  <c r="AG3104" i="1" s="1"/>
  <c r="R3104" i="1"/>
  <c r="V3104" i="1" s="1"/>
  <c r="T3103" i="1"/>
  <c r="X3103" i="1" s="1"/>
  <c r="T3098" i="1"/>
  <c r="X3098" i="1" s="1"/>
  <c r="R3095" i="1"/>
  <c r="V3095" i="1" s="1"/>
  <c r="AA3095" i="1"/>
  <c r="AB3095" i="1" s="1"/>
  <c r="T3093" i="1"/>
  <c r="X3093" i="1" s="1"/>
  <c r="I3093" i="1" s="1"/>
  <c r="U3084" i="1"/>
  <c r="Y3084" i="1" s="1"/>
  <c r="I3084" i="1" s="1"/>
  <c r="AH3081" i="1"/>
  <c r="AI3081" i="1" s="1"/>
  <c r="K3081" i="1" s="1"/>
  <c r="R3081" i="1"/>
  <c r="V3081" i="1" s="1"/>
  <c r="R3079" i="1"/>
  <c r="V3079" i="1" s="1"/>
  <c r="S3077" i="1"/>
  <c r="W3077" i="1" s="1"/>
  <c r="I3077" i="1" s="1"/>
  <c r="U3077" i="1"/>
  <c r="Y3077" i="1" s="1"/>
  <c r="AF3077" i="1"/>
  <c r="AG3077" i="1" s="1"/>
  <c r="K3077" i="1" s="1"/>
  <c r="R3073" i="1"/>
  <c r="V3073" i="1" s="1"/>
  <c r="S3069" i="1"/>
  <c r="W3069" i="1" s="1"/>
  <c r="T3069" i="1"/>
  <c r="X3069" i="1" s="1"/>
  <c r="I3069" i="1" s="1"/>
  <c r="AC3069" i="1"/>
  <c r="AD3069" i="1" s="1"/>
  <c r="L3069" i="1" s="1"/>
  <c r="T3064" i="1"/>
  <c r="X3064" i="1" s="1"/>
  <c r="T3063" i="1"/>
  <c r="X3063" i="1" s="1"/>
  <c r="T3062" i="1"/>
  <c r="X3062" i="1" s="1"/>
  <c r="I3062" i="1" s="1"/>
  <c r="U3053" i="1"/>
  <c r="Y3053" i="1" s="1"/>
  <c r="R3046" i="1"/>
  <c r="V3046" i="1" s="1"/>
  <c r="AH3034" i="1"/>
  <c r="AI3034" i="1" s="1"/>
  <c r="K3034" i="1" s="1"/>
  <c r="R3033" i="1"/>
  <c r="V3033" i="1" s="1"/>
  <c r="AA3033" i="1"/>
  <c r="AB3033" i="1" s="1"/>
  <c r="S3033" i="1"/>
  <c r="W3033" i="1" s="1"/>
  <c r="T3033" i="1"/>
  <c r="X3033" i="1" s="1"/>
  <c r="AC3033" i="1"/>
  <c r="AD3033" i="1" s="1"/>
  <c r="L3033" i="1" s="1"/>
  <c r="AH3033" i="1"/>
  <c r="AI3033" i="1" s="1"/>
  <c r="K3033" i="1" s="1"/>
  <c r="AF3021" i="1"/>
  <c r="AG3021" i="1" s="1"/>
  <c r="U3019" i="1"/>
  <c r="Y3019" i="1" s="1"/>
  <c r="T3019" i="1"/>
  <c r="X3019" i="1" s="1"/>
  <c r="I3019" i="1" s="1"/>
  <c r="S3014" i="1"/>
  <c r="W3014" i="1" s="1"/>
  <c r="T3014" i="1"/>
  <c r="X3014" i="1" s="1"/>
  <c r="I3014" i="1" s="1"/>
  <c r="AC3014" i="1"/>
  <c r="AD3014" i="1" s="1"/>
  <c r="L3014" i="1" s="1"/>
  <c r="U3014" i="1"/>
  <c r="Y3014" i="1" s="1"/>
  <c r="AF3014" i="1"/>
  <c r="AG3014" i="1" s="1"/>
  <c r="R3014" i="1"/>
  <c r="V3014" i="1" s="1"/>
  <c r="AA3014" i="1"/>
  <c r="AB3014" i="1" s="1"/>
  <c r="R3001" i="1"/>
  <c r="V3001" i="1" s="1"/>
  <c r="AA3001" i="1"/>
  <c r="AB3001" i="1" s="1"/>
  <c r="S3001" i="1"/>
  <c r="W3001" i="1" s="1"/>
  <c r="T3001" i="1"/>
  <c r="X3001" i="1" s="1"/>
  <c r="I3001" i="1" s="1"/>
  <c r="AC3001" i="1"/>
  <c r="AD3001" i="1" s="1"/>
  <c r="L3001" i="1" s="1"/>
  <c r="U3001" i="1"/>
  <c r="Y3001" i="1" s="1"/>
  <c r="AF3001" i="1"/>
  <c r="AG3001" i="1" s="1"/>
  <c r="AH3001" i="1"/>
  <c r="AI3001" i="1" s="1"/>
  <c r="K3001" i="1" s="1"/>
  <c r="R2993" i="1"/>
  <c r="V2993" i="1" s="1"/>
  <c r="AA2993" i="1"/>
  <c r="AB2993" i="1" s="1"/>
  <c r="L2993" i="1" s="1"/>
  <c r="S2993" i="1"/>
  <c r="W2993" i="1" s="1"/>
  <c r="I2993" i="1" s="1"/>
  <c r="T2993" i="1"/>
  <c r="X2993" i="1" s="1"/>
  <c r="AC2993" i="1"/>
  <c r="AD2993" i="1" s="1"/>
  <c r="U2993" i="1"/>
  <c r="Y2993" i="1" s="1"/>
  <c r="AF2993" i="1"/>
  <c r="AG2993" i="1" s="1"/>
  <c r="K2993" i="1" s="1"/>
  <c r="AH2993" i="1"/>
  <c r="AI2993" i="1" s="1"/>
  <c r="S2982" i="1"/>
  <c r="W2982" i="1" s="1"/>
  <c r="R2965" i="1"/>
  <c r="V2965" i="1" s="1"/>
  <c r="AA2965" i="1"/>
  <c r="AB2965" i="1" s="1"/>
  <c r="S2965" i="1"/>
  <c r="W2965" i="1" s="1"/>
  <c r="T2965" i="1"/>
  <c r="X2965" i="1" s="1"/>
  <c r="I2965" i="1" s="1"/>
  <c r="AC2965" i="1"/>
  <c r="AD2965" i="1" s="1"/>
  <c r="L2965" i="1" s="1"/>
  <c r="U2965" i="1"/>
  <c r="Y2965" i="1" s="1"/>
  <c r="AF2965" i="1"/>
  <c r="AG2965" i="1" s="1"/>
  <c r="AH2965" i="1"/>
  <c r="AI2965" i="1" s="1"/>
  <c r="K2965" i="1" s="1"/>
  <c r="R2949" i="1"/>
  <c r="V2949" i="1" s="1"/>
  <c r="I2949" i="1" s="1"/>
  <c r="AA2949" i="1"/>
  <c r="AB2949" i="1" s="1"/>
  <c r="L2949" i="1" s="1"/>
  <c r="S2949" i="1"/>
  <c r="W2949" i="1" s="1"/>
  <c r="T2949" i="1"/>
  <c r="X2949" i="1" s="1"/>
  <c r="AC2949" i="1"/>
  <c r="AD2949" i="1" s="1"/>
  <c r="U2949" i="1"/>
  <c r="Y2949" i="1" s="1"/>
  <c r="AF2949" i="1"/>
  <c r="AG2949" i="1" s="1"/>
  <c r="K2949" i="1" s="1"/>
  <c r="AH2949" i="1"/>
  <c r="AI2949" i="1" s="1"/>
  <c r="R2933" i="1"/>
  <c r="V2933" i="1" s="1"/>
  <c r="I2933" i="1" s="1"/>
  <c r="AA2933" i="1"/>
  <c r="AB2933" i="1" s="1"/>
  <c r="L2933" i="1" s="1"/>
  <c r="S2933" i="1"/>
  <c r="W2933" i="1" s="1"/>
  <c r="T2933" i="1"/>
  <c r="X2933" i="1" s="1"/>
  <c r="AC2933" i="1"/>
  <c r="AD2933" i="1" s="1"/>
  <c r="U2933" i="1"/>
  <c r="Y2933" i="1" s="1"/>
  <c r="AF2933" i="1"/>
  <c r="AG2933" i="1" s="1"/>
  <c r="K2933" i="1" s="1"/>
  <c r="AH2933" i="1"/>
  <c r="AI2933" i="1" s="1"/>
  <c r="R2917" i="1"/>
  <c r="V2917" i="1" s="1"/>
  <c r="AA2917" i="1"/>
  <c r="AB2917" i="1" s="1"/>
  <c r="S2917" i="1"/>
  <c r="W2917" i="1" s="1"/>
  <c r="T2917" i="1"/>
  <c r="X2917" i="1" s="1"/>
  <c r="I2917" i="1" s="1"/>
  <c r="AC2917" i="1"/>
  <c r="AD2917" i="1" s="1"/>
  <c r="L2917" i="1" s="1"/>
  <c r="U2917" i="1"/>
  <c r="Y2917" i="1" s="1"/>
  <c r="AF2917" i="1"/>
  <c r="AG2917" i="1" s="1"/>
  <c r="AH2917" i="1"/>
  <c r="AI2917" i="1" s="1"/>
  <c r="K2917" i="1" s="1"/>
  <c r="R2902" i="1"/>
  <c r="V2902" i="1" s="1"/>
  <c r="AA2902" i="1"/>
  <c r="AB2902" i="1" s="1"/>
  <c r="S2902" i="1"/>
  <c r="W2902" i="1" s="1"/>
  <c r="T2902" i="1"/>
  <c r="X2902" i="1" s="1"/>
  <c r="I2902" i="1" s="1"/>
  <c r="AC2902" i="1"/>
  <c r="AD2902" i="1" s="1"/>
  <c r="L2902" i="1" s="1"/>
  <c r="U2902" i="1"/>
  <c r="Y2902" i="1" s="1"/>
  <c r="AF2902" i="1"/>
  <c r="AG2902" i="1" s="1"/>
  <c r="AH2902" i="1"/>
  <c r="AI2902" i="1" s="1"/>
  <c r="K2902" i="1" s="1"/>
  <c r="R2886" i="1"/>
  <c r="V2886" i="1" s="1"/>
  <c r="AA2886" i="1"/>
  <c r="AB2886" i="1" s="1"/>
  <c r="S2886" i="1"/>
  <c r="W2886" i="1" s="1"/>
  <c r="T2886" i="1"/>
  <c r="X2886" i="1" s="1"/>
  <c r="I2886" i="1" s="1"/>
  <c r="AC2886" i="1"/>
  <c r="AD2886" i="1" s="1"/>
  <c r="L2886" i="1" s="1"/>
  <c r="U2886" i="1"/>
  <c r="Y2886" i="1" s="1"/>
  <c r="AF2886" i="1"/>
  <c r="AG2886" i="1" s="1"/>
  <c r="AH2886" i="1"/>
  <c r="AI2886" i="1" s="1"/>
  <c r="K2886" i="1" s="1"/>
  <c r="R2870" i="1"/>
  <c r="V2870" i="1" s="1"/>
  <c r="AA2870" i="1"/>
  <c r="AB2870" i="1" s="1"/>
  <c r="L2870" i="1" s="1"/>
  <c r="S2870" i="1"/>
  <c r="W2870" i="1" s="1"/>
  <c r="I2870" i="1" s="1"/>
  <c r="T2870" i="1"/>
  <c r="X2870" i="1" s="1"/>
  <c r="AC2870" i="1"/>
  <c r="AD2870" i="1" s="1"/>
  <c r="U2870" i="1"/>
  <c r="Y2870" i="1" s="1"/>
  <c r="AF2870" i="1"/>
  <c r="AG2870" i="1" s="1"/>
  <c r="K2870" i="1" s="1"/>
  <c r="AH2870" i="1"/>
  <c r="AI2870" i="1" s="1"/>
  <c r="R2854" i="1"/>
  <c r="V2854" i="1" s="1"/>
  <c r="I2854" i="1" s="1"/>
  <c r="AA2854" i="1"/>
  <c r="AB2854" i="1" s="1"/>
  <c r="L2854" i="1" s="1"/>
  <c r="S2854" i="1"/>
  <c r="W2854" i="1" s="1"/>
  <c r="T2854" i="1"/>
  <c r="X2854" i="1" s="1"/>
  <c r="AC2854" i="1"/>
  <c r="AD2854" i="1" s="1"/>
  <c r="U2854" i="1"/>
  <c r="Y2854" i="1" s="1"/>
  <c r="AF2854" i="1"/>
  <c r="AG2854" i="1" s="1"/>
  <c r="K2854" i="1" s="1"/>
  <c r="AH2854" i="1"/>
  <c r="AI2854" i="1" s="1"/>
  <c r="R2846" i="1"/>
  <c r="V2846" i="1" s="1"/>
  <c r="AA2846" i="1"/>
  <c r="AB2846" i="1" s="1"/>
  <c r="S2846" i="1"/>
  <c r="W2846" i="1" s="1"/>
  <c r="T2846" i="1"/>
  <c r="X2846" i="1" s="1"/>
  <c r="I2846" i="1" s="1"/>
  <c r="AC2846" i="1"/>
  <c r="AD2846" i="1" s="1"/>
  <c r="L2846" i="1" s="1"/>
  <c r="U2846" i="1"/>
  <c r="Y2846" i="1" s="1"/>
  <c r="AF2846" i="1"/>
  <c r="AG2846" i="1" s="1"/>
  <c r="AH2846" i="1"/>
  <c r="AI2846" i="1" s="1"/>
  <c r="K2846" i="1" s="1"/>
  <c r="R2838" i="1"/>
  <c r="V2838" i="1" s="1"/>
  <c r="AA2838" i="1"/>
  <c r="AB2838" i="1" s="1"/>
  <c r="S2838" i="1"/>
  <c r="W2838" i="1" s="1"/>
  <c r="T2838" i="1"/>
  <c r="X2838" i="1" s="1"/>
  <c r="I2838" i="1" s="1"/>
  <c r="AC2838" i="1"/>
  <c r="AD2838" i="1" s="1"/>
  <c r="L2838" i="1" s="1"/>
  <c r="U2838" i="1"/>
  <c r="Y2838" i="1" s="1"/>
  <c r="AF2838" i="1"/>
  <c r="AG2838" i="1" s="1"/>
  <c r="AH2838" i="1"/>
  <c r="AI2838" i="1" s="1"/>
  <c r="K2838" i="1" s="1"/>
  <c r="R2830" i="1"/>
  <c r="V2830" i="1" s="1"/>
  <c r="I2830" i="1" s="1"/>
  <c r="AA2830" i="1"/>
  <c r="AB2830" i="1" s="1"/>
  <c r="L2830" i="1" s="1"/>
  <c r="S2830" i="1"/>
  <c r="W2830" i="1" s="1"/>
  <c r="T2830" i="1"/>
  <c r="X2830" i="1" s="1"/>
  <c r="AC2830" i="1"/>
  <c r="AD2830" i="1" s="1"/>
  <c r="U2830" i="1"/>
  <c r="Y2830" i="1" s="1"/>
  <c r="AF2830" i="1"/>
  <c r="AG2830" i="1" s="1"/>
  <c r="K2830" i="1" s="1"/>
  <c r="AH2830" i="1"/>
  <c r="AI2830" i="1" s="1"/>
  <c r="R2822" i="1"/>
  <c r="V2822" i="1" s="1"/>
  <c r="AA2822" i="1"/>
  <c r="AB2822" i="1" s="1"/>
  <c r="S2822" i="1"/>
  <c r="W2822" i="1" s="1"/>
  <c r="T2822" i="1"/>
  <c r="X2822" i="1" s="1"/>
  <c r="AC2822" i="1"/>
  <c r="AD2822" i="1" s="1"/>
  <c r="L2822" i="1" s="1"/>
  <c r="U2822" i="1"/>
  <c r="Y2822" i="1" s="1"/>
  <c r="I2822" i="1" s="1"/>
  <c r="AF2822" i="1"/>
  <c r="AG2822" i="1" s="1"/>
  <c r="AH2822" i="1"/>
  <c r="AI2822" i="1" s="1"/>
  <c r="K2822" i="1" s="1"/>
  <c r="R2814" i="1"/>
  <c r="V2814" i="1" s="1"/>
  <c r="I2814" i="1" s="1"/>
  <c r="AA2814" i="1"/>
  <c r="AB2814" i="1" s="1"/>
  <c r="L2814" i="1" s="1"/>
  <c r="S2814" i="1"/>
  <c r="W2814" i="1" s="1"/>
  <c r="T2814" i="1"/>
  <c r="X2814" i="1" s="1"/>
  <c r="AC2814" i="1"/>
  <c r="AD2814" i="1" s="1"/>
  <c r="U2814" i="1"/>
  <c r="Y2814" i="1" s="1"/>
  <c r="AF2814" i="1"/>
  <c r="AG2814" i="1" s="1"/>
  <c r="K2814" i="1" s="1"/>
  <c r="AH2814" i="1"/>
  <c r="AI2814" i="1" s="1"/>
  <c r="R2806" i="1"/>
  <c r="V2806" i="1" s="1"/>
  <c r="AA2806" i="1"/>
  <c r="AB2806" i="1" s="1"/>
  <c r="S2806" i="1"/>
  <c r="W2806" i="1" s="1"/>
  <c r="T2806" i="1"/>
  <c r="X2806" i="1" s="1"/>
  <c r="AC2806" i="1"/>
  <c r="AD2806" i="1" s="1"/>
  <c r="L2806" i="1" s="1"/>
  <c r="U2806" i="1"/>
  <c r="Y2806" i="1" s="1"/>
  <c r="AF2806" i="1"/>
  <c r="AG2806" i="1" s="1"/>
  <c r="AH2806" i="1"/>
  <c r="AI2806" i="1" s="1"/>
  <c r="K2806" i="1" s="1"/>
  <c r="R2798" i="1"/>
  <c r="V2798" i="1" s="1"/>
  <c r="I2798" i="1" s="1"/>
  <c r="AA2798" i="1"/>
  <c r="AB2798" i="1" s="1"/>
  <c r="L2798" i="1" s="1"/>
  <c r="S2798" i="1"/>
  <c r="W2798" i="1" s="1"/>
  <c r="T2798" i="1"/>
  <c r="X2798" i="1" s="1"/>
  <c r="AC2798" i="1"/>
  <c r="AD2798" i="1" s="1"/>
  <c r="U2798" i="1"/>
  <c r="Y2798" i="1" s="1"/>
  <c r="AF2798" i="1"/>
  <c r="AG2798" i="1" s="1"/>
  <c r="K2798" i="1" s="1"/>
  <c r="AH2798" i="1"/>
  <c r="AI2798" i="1" s="1"/>
  <c r="S2712" i="1"/>
  <c r="W2712" i="1" s="1"/>
  <c r="R2712" i="1"/>
  <c r="V2712" i="1" s="1"/>
  <c r="T2712" i="1"/>
  <c r="X2712" i="1" s="1"/>
  <c r="I2712" i="1" s="1"/>
  <c r="S2705" i="1"/>
  <c r="W2705" i="1" s="1"/>
  <c r="I2705" i="1" s="1"/>
  <c r="R2705" i="1"/>
  <c r="V2705" i="1" s="1"/>
  <c r="T2705" i="1"/>
  <c r="X2705" i="1" s="1"/>
  <c r="R2690" i="1"/>
  <c r="V2690" i="1" s="1"/>
  <c r="S2690" i="1"/>
  <c r="W2690" i="1" s="1"/>
  <c r="U2690" i="1"/>
  <c r="Y2690" i="1" s="1"/>
  <c r="T2690" i="1"/>
  <c r="X2690" i="1" s="1"/>
  <c r="I2690" i="1" s="1"/>
  <c r="R2672" i="1"/>
  <c r="V2672" i="1" s="1"/>
  <c r="T2672" i="1"/>
  <c r="X2672" i="1" s="1"/>
  <c r="I2672" i="1" s="1"/>
  <c r="R2666" i="1"/>
  <c r="V2666" i="1" s="1"/>
  <c r="S2666" i="1"/>
  <c r="W2666" i="1" s="1"/>
  <c r="U2666" i="1"/>
  <c r="Y2666" i="1" s="1"/>
  <c r="T2666" i="1"/>
  <c r="X2666" i="1" s="1"/>
  <c r="I2666" i="1" s="1"/>
  <c r="AF3324" i="1"/>
  <c r="AG3324" i="1" s="1"/>
  <c r="AF3321" i="1"/>
  <c r="AG3321" i="1" s="1"/>
  <c r="K3321" i="1" s="1"/>
  <c r="AF3317" i="1"/>
  <c r="AG3317" i="1" s="1"/>
  <c r="AF3313" i="1"/>
  <c r="AG3313" i="1" s="1"/>
  <c r="K3313" i="1" s="1"/>
  <c r="AF3309" i="1"/>
  <c r="AG3309" i="1" s="1"/>
  <c r="K3309" i="1" s="1"/>
  <c r="AF3305" i="1"/>
  <c r="AG3305" i="1" s="1"/>
  <c r="AF3301" i="1"/>
  <c r="AG3301" i="1" s="1"/>
  <c r="K3301" i="1" s="1"/>
  <c r="AF3297" i="1"/>
  <c r="AG3297" i="1" s="1"/>
  <c r="AF3293" i="1"/>
  <c r="AG3293" i="1" s="1"/>
  <c r="K3293" i="1" s="1"/>
  <c r="AF3289" i="1"/>
  <c r="AG3289" i="1" s="1"/>
  <c r="AF3285" i="1"/>
  <c r="AG3285" i="1" s="1"/>
  <c r="AF3281" i="1"/>
  <c r="AG3281" i="1" s="1"/>
  <c r="AF3277" i="1"/>
  <c r="AG3277" i="1" s="1"/>
  <c r="K3277" i="1" s="1"/>
  <c r="AF3273" i="1"/>
  <c r="AG3273" i="1" s="1"/>
  <c r="AF3269" i="1"/>
  <c r="AG3269" i="1" s="1"/>
  <c r="AF3265" i="1"/>
  <c r="AG3265" i="1" s="1"/>
  <c r="K3265" i="1" s="1"/>
  <c r="AF3261" i="1"/>
  <c r="AG3261" i="1" s="1"/>
  <c r="AF3257" i="1"/>
  <c r="AG3257" i="1" s="1"/>
  <c r="AF3253" i="1"/>
  <c r="AG3253" i="1" s="1"/>
  <c r="K3253" i="1" s="1"/>
  <c r="AF3249" i="1"/>
  <c r="AG3249" i="1" s="1"/>
  <c r="AF3245" i="1"/>
  <c r="AG3245" i="1" s="1"/>
  <c r="K3245" i="1" s="1"/>
  <c r="AF3241" i="1"/>
  <c r="AG3241" i="1" s="1"/>
  <c r="AF3237" i="1"/>
  <c r="AG3237" i="1" s="1"/>
  <c r="AF3233" i="1"/>
  <c r="AG3233" i="1" s="1"/>
  <c r="AF3229" i="1"/>
  <c r="AG3229" i="1" s="1"/>
  <c r="K3229" i="1" s="1"/>
  <c r="AF3225" i="1"/>
  <c r="AG3225" i="1" s="1"/>
  <c r="AF3221" i="1"/>
  <c r="AG3221" i="1" s="1"/>
  <c r="AF3217" i="1"/>
  <c r="AG3217" i="1" s="1"/>
  <c r="AF3213" i="1"/>
  <c r="AG3213" i="1" s="1"/>
  <c r="AF3209" i="1"/>
  <c r="AG3209" i="1" s="1"/>
  <c r="AF3205" i="1"/>
  <c r="AG3205" i="1" s="1"/>
  <c r="AF3201" i="1"/>
  <c r="AG3201" i="1" s="1"/>
  <c r="AF3197" i="1"/>
  <c r="AG3197" i="1" s="1"/>
  <c r="K3197" i="1" s="1"/>
  <c r="AF3193" i="1"/>
  <c r="AG3193" i="1" s="1"/>
  <c r="K3193" i="1" s="1"/>
  <c r="AF3189" i="1"/>
  <c r="AG3189" i="1" s="1"/>
  <c r="AF3185" i="1"/>
  <c r="AG3185" i="1" s="1"/>
  <c r="AF3181" i="1"/>
  <c r="AG3181" i="1" s="1"/>
  <c r="K3181" i="1" s="1"/>
  <c r="AH3178" i="1"/>
  <c r="AI3178" i="1" s="1"/>
  <c r="K3178" i="1" s="1"/>
  <c r="AF3177" i="1"/>
  <c r="AG3177" i="1" s="1"/>
  <c r="AH3174" i="1"/>
  <c r="AI3174" i="1" s="1"/>
  <c r="K3174" i="1" s="1"/>
  <c r="AF3173" i="1"/>
  <c r="AG3173" i="1" s="1"/>
  <c r="AH3170" i="1"/>
  <c r="AI3170" i="1" s="1"/>
  <c r="K3170" i="1" s="1"/>
  <c r="AF3169" i="1"/>
  <c r="AG3169" i="1" s="1"/>
  <c r="K3169" i="1" s="1"/>
  <c r="AH3166" i="1"/>
  <c r="AI3166" i="1" s="1"/>
  <c r="K3166" i="1" s="1"/>
  <c r="AF3165" i="1"/>
  <c r="AG3165" i="1" s="1"/>
  <c r="K3165" i="1" s="1"/>
  <c r="AH3162" i="1"/>
  <c r="AI3162" i="1" s="1"/>
  <c r="K3162" i="1" s="1"/>
  <c r="AF3161" i="1"/>
  <c r="AG3161" i="1" s="1"/>
  <c r="K3161" i="1" s="1"/>
  <c r="AH3158" i="1"/>
  <c r="AI3158" i="1" s="1"/>
  <c r="K3158" i="1" s="1"/>
  <c r="AF3157" i="1"/>
  <c r="AG3157" i="1" s="1"/>
  <c r="AH3154" i="1"/>
  <c r="AI3154" i="1" s="1"/>
  <c r="AF3153" i="1"/>
  <c r="AG3153" i="1" s="1"/>
  <c r="AH3150" i="1"/>
  <c r="AI3150" i="1" s="1"/>
  <c r="K3150" i="1" s="1"/>
  <c r="AF3149" i="1"/>
  <c r="AG3149" i="1" s="1"/>
  <c r="K3149" i="1" s="1"/>
  <c r="AH3146" i="1"/>
  <c r="AI3146" i="1" s="1"/>
  <c r="AF3145" i="1"/>
  <c r="AG3145" i="1" s="1"/>
  <c r="AH3142" i="1"/>
  <c r="AI3142" i="1" s="1"/>
  <c r="K3142" i="1" s="1"/>
  <c r="AF3141" i="1"/>
  <c r="AG3141" i="1" s="1"/>
  <c r="K3141" i="1" s="1"/>
  <c r="T3138" i="1"/>
  <c r="X3138" i="1" s="1"/>
  <c r="T3136" i="1"/>
  <c r="X3136" i="1" s="1"/>
  <c r="I3136" i="1" s="1"/>
  <c r="S3134" i="1"/>
  <c r="W3134" i="1" s="1"/>
  <c r="U3133" i="1"/>
  <c r="Y3133" i="1" s="1"/>
  <c r="I3133" i="1" s="1"/>
  <c r="AH3129" i="1"/>
  <c r="AI3129" i="1" s="1"/>
  <c r="K3129" i="1" s="1"/>
  <c r="AA3128" i="1"/>
  <c r="AB3128" i="1" s="1"/>
  <c r="AF3127" i="1"/>
  <c r="AG3127" i="1" s="1"/>
  <c r="U3127" i="1"/>
  <c r="Y3127" i="1" s="1"/>
  <c r="I3127" i="1" s="1"/>
  <c r="S3120" i="1"/>
  <c r="W3120" i="1" s="1"/>
  <c r="AC3119" i="1"/>
  <c r="AD3119" i="1" s="1"/>
  <c r="L3119" i="1" s="1"/>
  <c r="S3119" i="1"/>
  <c r="W3119" i="1" s="1"/>
  <c r="AC3117" i="1"/>
  <c r="AD3117" i="1" s="1"/>
  <c r="L3117" i="1" s="1"/>
  <c r="S3117" i="1"/>
  <c r="W3117" i="1" s="1"/>
  <c r="AH3116" i="1"/>
  <c r="AI3116" i="1" s="1"/>
  <c r="AA3109" i="1"/>
  <c r="AB3109" i="1" s="1"/>
  <c r="L3109" i="1" s="1"/>
  <c r="AF3108" i="1"/>
  <c r="AG3108" i="1" s="1"/>
  <c r="U3108" i="1"/>
  <c r="Y3108" i="1" s="1"/>
  <c r="I3108" i="1" s="1"/>
  <c r="U3102" i="1"/>
  <c r="Y3102" i="1" s="1"/>
  <c r="U3101" i="1"/>
  <c r="Y3101" i="1" s="1"/>
  <c r="I3101" i="1" s="1"/>
  <c r="AF3101" i="1"/>
  <c r="AG3101" i="1" s="1"/>
  <c r="S3100" i="1"/>
  <c r="W3100" i="1" s="1"/>
  <c r="T3100" i="1"/>
  <c r="X3100" i="1" s="1"/>
  <c r="I3100" i="1" s="1"/>
  <c r="AC3100" i="1"/>
  <c r="AD3100" i="1" s="1"/>
  <c r="L3100" i="1" s="1"/>
  <c r="S3098" i="1"/>
  <c r="W3098" i="1" s="1"/>
  <c r="R3091" i="1"/>
  <c r="V3091" i="1" s="1"/>
  <c r="S3089" i="1"/>
  <c r="W3089" i="1" s="1"/>
  <c r="U3089" i="1"/>
  <c r="Y3089" i="1" s="1"/>
  <c r="AF3089" i="1"/>
  <c r="AG3089" i="1" s="1"/>
  <c r="U3087" i="1"/>
  <c r="Y3087" i="1" s="1"/>
  <c r="S3080" i="1"/>
  <c r="W3080" i="1" s="1"/>
  <c r="I3080" i="1" s="1"/>
  <c r="T3080" i="1"/>
  <c r="X3080" i="1" s="1"/>
  <c r="AC3080" i="1"/>
  <c r="AD3080" i="1" s="1"/>
  <c r="T3074" i="1"/>
  <c r="X3074" i="1" s="1"/>
  <c r="AH3065" i="1"/>
  <c r="AI3065" i="1" s="1"/>
  <c r="K3065" i="1" s="1"/>
  <c r="U3065" i="1"/>
  <c r="Y3065" i="1" s="1"/>
  <c r="I3065" i="1" s="1"/>
  <c r="S3063" i="1"/>
  <c r="W3063" i="1" s="1"/>
  <c r="R3060" i="1"/>
  <c r="V3060" i="1" s="1"/>
  <c r="I3060" i="1" s="1"/>
  <c r="S3058" i="1"/>
  <c r="W3058" i="1" s="1"/>
  <c r="U3058" i="1"/>
  <c r="Y3058" i="1" s="1"/>
  <c r="AF3058" i="1"/>
  <c r="AG3058" i="1" s="1"/>
  <c r="K3058" i="1" s="1"/>
  <c r="U3056" i="1"/>
  <c r="Y3056" i="1" s="1"/>
  <c r="R3049" i="1"/>
  <c r="V3049" i="1" s="1"/>
  <c r="I3049" i="1" s="1"/>
  <c r="AA3049" i="1"/>
  <c r="AB3049" i="1" s="1"/>
  <c r="L3049" i="1" s="1"/>
  <c r="S3049" i="1"/>
  <c r="W3049" i="1" s="1"/>
  <c r="T3049" i="1"/>
  <c r="X3049" i="1" s="1"/>
  <c r="AC3049" i="1"/>
  <c r="AD3049" i="1" s="1"/>
  <c r="U3031" i="1"/>
  <c r="Y3031" i="1" s="1"/>
  <c r="T3031" i="1"/>
  <c r="X3031" i="1" s="1"/>
  <c r="I3031" i="1" s="1"/>
  <c r="S3026" i="1"/>
  <c r="W3026" i="1" s="1"/>
  <c r="T3026" i="1"/>
  <c r="X3026" i="1" s="1"/>
  <c r="AC3026" i="1"/>
  <c r="AD3026" i="1" s="1"/>
  <c r="U3026" i="1"/>
  <c r="Y3026" i="1" s="1"/>
  <c r="AF3026" i="1"/>
  <c r="AG3026" i="1" s="1"/>
  <c r="K3026" i="1" s="1"/>
  <c r="R3026" i="1"/>
  <c r="V3026" i="1" s="1"/>
  <c r="I3026" i="1" s="1"/>
  <c r="AA3026" i="1"/>
  <c r="AB3026" i="1" s="1"/>
  <c r="L3026" i="1" s="1"/>
  <c r="S3023" i="1"/>
  <c r="W3023" i="1" s="1"/>
  <c r="R3013" i="1"/>
  <c r="V3013" i="1" s="1"/>
  <c r="AA3013" i="1"/>
  <c r="AB3013" i="1" s="1"/>
  <c r="S3013" i="1"/>
  <c r="W3013" i="1" s="1"/>
  <c r="T3013" i="1"/>
  <c r="X3013" i="1" s="1"/>
  <c r="I3013" i="1" s="1"/>
  <c r="AC3013" i="1"/>
  <c r="AD3013" i="1" s="1"/>
  <c r="L3013" i="1" s="1"/>
  <c r="AH3013" i="1"/>
  <c r="AI3013" i="1" s="1"/>
  <c r="K3013" i="1" s="1"/>
  <c r="R2997" i="1"/>
  <c r="V2997" i="1" s="1"/>
  <c r="AA2997" i="1"/>
  <c r="AB2997" i="1" s="1"/>
  <c r="S2997" i="1"/>
  <c r="W2997" i="1" s="1"/>
  <c r="T2997" i="1"/>
  <c r="X2997" i="1" s="1"/>
  <c r="AC2997" i="1"/>
  <c r="AD2997" i="1" s="1"/>
  <c r="L2997" i="1" s="1"/>
  <c r="U2997" i="1"/>
  <c r="Y2997" i="1" s="1"/>
  <c r="I2997" i="1" s="1"/>
  <c r="AF2997" i="1"/>
  <c r="AG2997" i="1" s="1"/>
  <c r="AH2997" i="1"/>
  <c r="AI2997" i="1" s="1"/>
  <c r="K2997" i="1" s="1"/>
  <c r="S2986" i="1"/>
  <c r="W2986" i="1" s="1"/>
  <c r="I2986" i="1" s="1"/>
  <c r="S2962" i="1"/>
  <c r="W2962" i="1" s="1"/>
  <c r="S2946" i="1"/>
  <c r="W2946" i="1" s="1"/>
  <c r="I2946" i="1" s="1"/>
  <c r="S2930" i="1"/>
  <c r="W2930" i="1" s="1"/>
  <c r="S2914" i="1"/>
  <c r="W2914" i="1" s="1"/>
  <c r="I2914" i="1" s="1"/>
  <c r="S2899" i="1"/>
  <c r="W2899" i="1" s="1"/>
  <c r="S2883" i="1"/>
  <c r="W2883" i="1" s="1"/>
  <c r="S2867" i="1"/>
  <c r="W2867" i="1" s="1"/>
  <c r="S2720" i="1"/>
  <c r="W2720" i="1" s="1"/>
  <c r="R2720" i="1"/>
  <c r="V2720" i="1" s="1"/>
  <c r="T2720" i="1"/>
  <c r="X2720" i="1" s="1"/>
  <c r="U3392" i="1"/>
  <c r="Y3392" i="1" s="1"/>
  <c r="I3392" i="1" s="1"/>
  <c r="U3388" i="1"/>
  <c r="Y3388" i="1" s="1"/>
  <c r="U3384" i="1"/>
  <c r="Y3384" i="1" s="1"/>
  <c r="U3380" i="1"/>
  <c r="Y3380" i="1" s="1"/>
  <c r="U3376" i="1"/>
  <c r="Y3376" i="1" s="1"/>
  <c r="U3372" i="1"/>
  <c r="Y3372" i="1" s="1"/>
  <c r="U3368" i="1"/>
  <c r="Y3368" i="1" s="1"/>
  <c r="U3364" i="1"/>
  <c r="Y3364" i="1" s="1"/>
  <c r="U3360" i="1"/>
  <c r="Y3360" i="1" s="1"/>
  <c r="U3356" i="1"/>
  <c r="Y3356" i="1" s="1"/>
  <c r="U3352" i="1"/>
  <c r="Y3352" i="1" s="1"/>
  <c r="U3348" i="1"/>
  <c r="Y3348" i="1" s="1"/>
  <c r="U3344" i="1"/>
  <c r="Y3344" i="1" s="1"/>
  <c r="I3344" i="1" s="1"/>
  <c r="U3340" i="1"/>
  <c r="Y3340" i="1" s="1"/>
  <c r="U3336" i="1"/>
  <c r="Y3336" i="1" s="1"/>
  <c r="I3336" i="1" s="1"/>
  <c r="U3332" i="1"/>
  <c r="Y3332" i="1" s="1"/>
  <c r="U3328" i="1"/>
  <c r="Y3328" i="1" s="1"/>
  <c r="U3324" i="1"/>
  <c r="Y3324" i="1" s="1"/>
  <c r="I3324" i="1" s="1"/>
  <c r="U3321" i="1"/>
  <c r="Y3321" i="1" s="1"/>
  <c r="U3317" i="1"/>
  <c r="Y3317" i="1" s="1"/>
  <c r="U3313" i="1"/>
  <c r="Y3313" i="1" s="1"/>
  <c r="U3309" i="1"/>
  <c r="Y3309" i="1" s="1"/>
  <c r="U3305" i="1"/>
  <c r="Y3305" i="1" s="1"/>
  <c r="I3305" i="1" s="1"/>
  <c r="U3301" i="1"/>
  <c r="Y3301" i="1" s="1"/>
  <c r="U3297" i="1"/>
  <c r="Y3297" i="1" s="1"/>
  <c r="U3293" i="1"/>
  <c r="Y3293" i="1" s="1"/>
  <c r="U3289" i="1"/>
  <c r="Y3289" i="1" s="1"/>
  <c r="U3285" i="1"/>
  <c r="Y3285" i="1" s="1"/>
  <c r="U3281" i="1"/>
  <c r="Y3281" i="1" s="1"/>
  <c r="U3277" i="1"/>
  <c r="Y3277" i="1" s="1"/>
  <c r="U3273" i="1"/>
  <c r="Y3273" i="1" s="1"/>
  <c r="I3273" i="1" s="1"/>
  <c r="U3269" i="1"/>
  <c r="Y3269" i="1" s="1"/>
  <c r="U3265" i="1"/>
  <c r="Y3265" i="1" s="1"/>
  <c r="U3261" i="1"/>
  <c r="Y3261" i="1" s="1"/>
  <c r="U3257" i="1"/>
  <c r="Y3257" i="1" s="1"/>
  <c r="U3253" i="1"/>
  <c r="Y3253" i="1" s="1"/>
  <c r="U3249" i="1"/>
  <c r="Y3249" i="1" s="1"/>
  <c r="U3245" i="1"/>
  <c r="Y3245" i="1" s="1"/>
  <c r="U3241" i="1"/>
  <c r="Y3241" i="1" s="1"/>
  <c r="I3241" i="1" s="1"/>
  <c r="U3237" i="1"/>
  <c r="Y3237" i="1" s="1"/>
  <c r="U3233" i="1"/>
  <c r="Y3233" i="1" s="1"/>
  <c r="U3229" i="1"/>
  <c r="Y3229" i="1" s="1"/>
  <c r="U3225" i="1"/>
  <c r="Y3225" i="1" s="1"/>
  <c r="I3225" i="1" s="1"/>
  <c r="U3221" i="1"/>
  <c r="Y3221" i="1" s="1"/>
  <c r="U3217" i="1"/>
  <c r="Y3217" i="1" s="1"/>
  <c r="I3217" i="1" s="1"/>
  <c r="U3213" i="1"/>
  <c r="Y3213" i="1" s="1"/>
  <c r="U3209" i="1"/>
  <c r="Y3209" i="1" s="1"/>
  <c r="I3209" i="1" s="1"/>
  <c r="U3205" i="1"/>
  <c r="Y3205" i="1" s="1"/>
  <c r="U3201" i="1"/>
  <c r="Y3201" i="1" s="1"/>
  <c r="U3197" i="1"/>
  <c r="Y3197" i="1" s="1"/>
  <c r="U3193" i="1"/>
  <c r="Y3193" i="1" s="1"/>
  <c r="U3189" i="1"/>
  <c r="Y3189" i="1" s="1"/>
  <c r="U3185" i="1"/>
  <c r="Y3185" i="1" s="1"/>
  <c r="U3181" i="1"/>
  <c r="Y3181" i="1" s="1"/>
  <c r="U3177" i="1"/>
  <c r="Y3177" i="1" s="1"/>
  <c r="U3173" i="1"/>
  <c r="Y3173" i="1" s="1"/>
  <c r="U3169" i="1"/>
  <c r="Y3169" i="1" s="1"/>
  <c r="U3165" i="1"/>
  <c r="Y3165" i="1" s="1"/>
  <c r="U3161" i="1"/>
  <c r="Y3161" i="1" s="1"/>
  <c r="U3157" i="1"/>
  <c r="Y3157" i="1" s="1"/>
  <c r="U3153" i="1"/>
  <c r="Y3153" i="1" s="1"/>
  <c r="U3149" i="1"/>
  <c r="Y3149" i="1" s="1"/>
  <c r="U3145" i="1"/>
  <c r="Y3145" i="1" s="1"/>
  <c r="I3145" i="1" s="1"/>
  <c r="U3141" i="1"/>
  <c r="Y3141" i="1" s="1"/>
  <c r="U3137" i="1"/>
  <c r="Y3137" i="1" s="1"/>
  <c r="AC3136" i="1"/>
  <c r="AD3136" i="1" s="1"/>
  <c r="L3136" i="1" s="1"/>
  <c r="R3136" i="1"/>
  <c r="V3136" i="1" s="1"/>
  <c r="AF3131" i="1"/>
  <c r="AG3131" i="1" s="1"/>
  <c r="U3131" i="1"/>
  <c r="Y3131" i="1" s="1"/>
  <c r="T3127" i="1"/>
  <c r="X3127" i="1" s="1"/>
  <c r="AF3125" i="1"/>
  <c r="AG3125" i="1" s="1"/>
  <c r="T3125" i="1"/>
  <c r="X3125" i="1" s="1"/>
  <c r="I3125" i="1" s="1"/>
  <c r="S3124" i="1"/>
  <c r="W3124" i="1" s="1"/>
  <c r="R3117" i="1"/>
  <c r="V3117" i="1" s="1"/>
  <c r="U3114" i="1"/>
  <c r="Y3114" i="1" s="1"/>
  <c r="AF3112" i="1"/>
  <c r="AG3112" i="1" s="1"/>
  <c r="K3112" i="1" s="1"/>
  <c r="U3112" i="1"/>
  <c r="Y3112" i="1" s="1"/>
  <c r="R3108" i="1"/>
  <c r="V3108" i="1" s="1"/>
  <c r="T3102" i="1"/>
  <c r="X3102" i="1" s="1"/>
  <c r="I3102" i="1" s="1"/>
  <c r="R3099" i="1"/>
  <c r="V3099" i="1" s="1"/>
  <c r="I3099" i="1" s="1"/>
  <c r="AA3099" i="1"/>
  <c r="AB3099" i="1" s="1"/>
  <c r="L3099" i="1" s="1"/>
  <c r="AH3097" i="1"/>
  <c r="AI3097" i="1" s="1"/>
  <c r="T3097" i="1"/>
  <c r="X3097" i="1" s="1"/>
  <c r="AH3096" i="1"/>
  <c r="AI3096" i="1" s="1"/>
  <c r="AH3095" i="1"/>
  <c r="AI3095" i="1" s="1"/>
  <c r="K3095" i="1" s="1"/>
  <c r="S3092" i="1"/>
  <c r="W3092" i="1" s="1"/>
  <c r="T3092" i="1"/>
  <c r="X3092" i="1" s="1"/>
  <c r="AC3092" i="1"/>
  <c r="AD3092" i="1" s="1"/>
  <c r="T3086" i="1"/>
  <c r="X3086" i="1" s="1"/>
  <c r="AH3074" i="1"/>
  <c r="AI3074" i="1" s="1"/>
  <c r="R3074" i="1"/>
  <c r="V3074" i="1" s="1"/>
  <c r="R3072" i="1"/>
  <c r="V3072" i="1" s="1"/>
  <c r="I3072" i="1" s="1"/>
  <c r="S3070" i="1"/>
  <c r="W3070" i="1" s="1"/>
  <c r="I3070" i="1" s="1"/>
  <c r="U3070" i="1"/>
  <c r="Y3070" i="1" s="1"/>
  <c r="AF3070" i="1"/>
  <c r="AG3070" i="1" s="1"/>
  <c r="K3070" i="1" s="1"/>
  <c r="R3065" i="1"/>
  <c r="V3065" i="1" s="1"/>
  <c r="R3063" i="1"/>
  <c r="V3063" i="1" s="1"/>
  <c r="S3061" i="1"/>
  <c r="W3061" i="1" s="1"/>
  <c r="T3061" i="1"/>
  <c r="X3061" i="1" s="1"/>
  <c r="I3061" i="1" s="1"/>
  <c r="AC3061" i="1"/>
  <c r="AD3061" i="1" s="1"/>
  <c r="L3061" i="1" s="1"/>
  <c r="T3055" i="1"/>
  <c r="X3055" i="1" s="1"/>
  <c r="I3055" i="1" s="1"/>
  <c r="T3047" i="1"/>
  <c r="X3047" i="1" s="1"/>
  <c r="S3038" i="1"/>
  <c r="W3038" i="1" s="1"/>
  <c r="T3038" i="1"/>
  <c r="X3038" i="1" s="1"/>
  <c r="I3038" i="1" s="1"/>
  <c r="AC3038" i="1"/>
  <c r="AD3038" i="1" s="1"/>
  <c r="L3038" i="1" s="1"/>
  <c r="U3038" i="1"/>
  <c r="Y3038" i="1" s="1"/>
  <c r="AF3038" i="1"/>
  <c r="AG3038" i="1" s="1"/>
  <c r="R3038" i="1"/>
  <c r="V3038" i="1" s="1"/>
  <c r="AA3038" i="1"/>
  <c r="AB3038" i="1" s="1"/>
  <c r="U3029" i="1"/>
  <c r="Y3029" i="1" s="1"/>
  <c r="AH3026" i="1"/>
  <c r="AI3026" i="1" s="1"/>
  <c r="R3025" i="1"/>
  <c r="V3025" i="1" s="1"/>
  <c r="AA3025" i="1"/>
  <c r="AB3025" i="1" s="1"/>
  <c r="L3025" i="1" s="1"/>
  <c r="S3025" i="1"/>
  <c r="W3025" i="1" s="1"/>
  <c r="I3025" i="1" s="1"/>
  <c r="T3025" i="1"/>
  <c r="X3025" i="1" s="1"/>
  <c r="AC3025" i="1"/>
  <c r="AD3025" i="1" s="1"/>
  <c r="AH3025" i="1"/>
  <c r="AI3025" i="1" s="1"/>
  <c r="AF3013" i="1"/>
  <c r="AG3013" i="1" s="1"/>
  <c r="U3011" i="1"/>
  <c r="Y3011" i="1" s="1"/>
  <c r="I3011" i="1" s="1"/>
  <c r="T3011" i="1"/>
  <c r="X3011" i="1" s="1"/>
  <c r="S3006" i="1"/>
  <c r="W3006" i="1" s="1"/>
  <c r="T3006" i="1"/>
  <c r="X3006" i="1" s="1"/>
  <c r="AC3006" i="1"/>
  <c r="AD3006" i="1" s="1"/>
  <c r="U3006" i="1"/>
  <c r="Y3006" i="1" s="1"/>
  <c r="AF3006" i="1"/>
  <c r="AG3006" i="1" s="1"/>
  <c r="K3006" i="1" s="1"/>
  <c r="R3006" i="1"/>
  <c r="V3006" i="1" s="1"/>
  <c r="I3006" i="1" s="1"/>
  <c r="AA3006" i="1"/>
  <c r="AB3006" i="1" s="1"/>
  <c r="L3006" i="1" s="1"/>
  <c r="S2990" i="1"/>
  <c r="W2990" i="1" s="1"/>
  <c r="R2969" i="1"/>
  <c r="V2969" i="1" s="1"/>
  <c r="AA2969" i="1"/>
  <c r="AB2969" i="1" s="1"/>
  <c r="L2969" i="1" s="1"/>
  <c r="S2969" i="1"/>
  <c r="W2969" i="1" s="1"/>
  <c r="I2969" i="1" s="1"/>
  <c r="T2969" i="1"/>
  <c r="X2969" i="1" s="1"/>
  <c r="AC2969" i="1"/>
  <c r="AD2969" i="1" s="1"/>
  <c r="U2969" i="1"/>
  <c r="Y2969" i="1" s="1"/>
  <c r="AF2969" i="1"/>
  <c r="AG2969" i="1" s="1"/>
  <c r="K2969" i="1" s="1"/>
  <c r="AH2969" i="1"/>
  <c r="AI2969" i="1" s="1"/>
  <c r="R2953" i="1"/>
  <c r="V2953" i="1" s="1"/>
  <c r="I2953" i="1" s="1"/>
  <c r="AA2953" i="1"/>
  <c r="AB2953" i="1" s="1"/>
  <c r="L2953" i="1" s="1"/>
  <c r="S2953" i="1"/>
  <c r="W2953" i="1" s="1"/>
  <c r="T2953" i="1"/>
  <c r="X2953" i="1" s="1"/>
  <c r="AC2953" i="1"/>
  <c r="AD2953" i="1" s="1"/>
  <c r="U2953" i="1"/>
  <c r="Y2953" i="1" s="1"/>
  <c r="AF2953" i="1"/>
  <c r="AG2953" i="1" s="1"/>
  <c r="K2953" i="1" s="1"/>
  <c r="AH2953" i="1"/>
  <c r="AI2953" i="1" s="1"/>
  <c r="R2937" i="1"/>
  <c r="V2937" i="1" s="1"/>
  <c r="AA2937" i="1"/>
  <c r="AB2937" i="1" s="1"/>
  <c r="S2937" i="1"/>
  <c r="W2937" i="1" s="1"/>
  <c r="T2937" i="1"/>
  <c r="X2937" i="1" s="1"/>
  <c r="AC2937" i="1"/>
  <c r="AD2937" i="1" s="1"/>
  <c r="L2937" i="1" s="1"/>
  <c r="U2937" i="1"/>
  <c r="Y2937" i="1" s="1"/>
  <c r="I2937" i="1" s="1"/>
  <c r="AF2937" i="1"/>
  <c r="AG2937" i="1" s="1"/>
  <c r="AH2937" i="1"/>
  <c r="AI2937" i="1" s="1"/>
  <c r="K2937" i="1" s="1"/>
  <c r="R2921" i="1"/>
  <c r="V2921" i="1" s="1"/>
  <c r="AA2921" i="1"/>
  <c r="AB2921" i="1" s="1"/>
  <c r="S2921" i="1"/>
  <c r="W2921" i="1" s="1"/>
  <c r="T2921" i="1"/>
  <c r="X2921" i="1" s="1"/>
  <c r="I2921" i="1" s="1"/>
  <c r="AC2921" i="1"/>
  <c r="AD2921" i="1" s="1"/>
  <c r="L2921" i="1" s="1"/>
  <c r="U2921" i="1"/>
  <c r="Y2921" i="1" s="1"/>
  <c r="AF2921" i="1"/>
  <c r="AG2921" i="1" s="1"/>
  <c r="AH2921" i="1"/>
  <c r="AI2921" i="1" s="1"/>
  <c r="K2921" i="1" s="1"/>
  <c r="R2906" i="1"/>
  <c r="V2906" i="1" s="1"/>
  <c r="AA2906" i="1"/>
  <c r="AB2906" i="1" s="1"/>
  <c r="L2906" i="1" s="1"/>
  <c r="S2906" i="1"/>
  <c r="W2906" i="1" s="1"/>
  <c r="I2906" i="1" s="1"/>
  <c r="T2906" i="1"/>
  <c r="X2906" i="1" s="1"/>
  <c r="AC2906" i="1"/>
  <c r="AD2906" i="1" s="1"/>
  <c r="U2906" i="1"/>
  <c r="Y2906" i="1" s="1"/>
  <c r="AF2906" i="1"/>
  <c r="AG2906" i="1" s="1"/>
  <c r="K2906" i="1" s="1"/>
  <c r="AH2906" i="1"/>
  <c r="AI2906" i="1" s="1"/>
  <c r="R2890" i="1"/>
  <c r="V2890" i="1" s="1"/>
  <c r="I2890" i="1" s="1"/>
  <c r="AA2890" i="1"/>
  <c r="AB2890" i="1" s="1"/>
  <c r="L2890" i="1" s="1"/>
  <c r="S2890" i="1"/>
  <c r="W2890" i="1" s="1"/>
  <c r="T2890" i="1"/>
  <c r="X2890" i="1" s="1"/>
  <c r="AC2890" i="1"/>
  <c r="AD2890" i="1" s="1"/>
  <c r="U2890" i="1"/>
  <c r="Y2890" i="1" s="1"/>
  <c r="AF2890" i="1"/>
  <c r="AG2890" i="1" s="1"/>
  <c r="K2890" i="1" s="1"/>
  <c r="AH2890" i="1"/>
  <c r="AI2890" i="1" s="1"/>
  <c r="R2874" i="1"/>
  <c r="V2874" i="1" s="1"/>
  <c r="AA2874" i="1"/>
  <c r="AB2874" i="1" s="1"/>
  <c r="S2874" i="1"/>
  <c r="W2874" i="1" s="1"/>
  <c r="T2874" i="1"/>
  <c r="X2874" i="1" s="1"/>
  <c r="AC2874" i="1"/>
  <c r="AD2874" i="1" s="1"/>
  <c r="L2874" i="1" s="1"/>
  <c r="U2874" i="1"/>
  <c r="Y2874" i="1" s="1"/>
  <c r="I2874" i="1" s="1"/>
  <c r="AF2874" i="1"/>
  <c r="AG2874" i="1" s="1"/>
  <c r="AH2874" i="1"/>
  <c r="AI2874" i="1" s="1"/>
  <c r="K2874" i="1" s="1"/>
  <c r="R2858" i="1"/>
  <c r="V2858" i="1" s="1"/>
  <c r="AA2858" i="1"/>
  <c r="AB2858" i="1" s="1"/>
  <c r="S2858" i="1"/>
  <c r="W2858" i="1" s="1"/>
  <c r="T2858" i="1"/>
  <c r="X2858" i="1" s="1"/>
  <c r="AC2858" i="1"/>
  <c r="AD2858" i="1" s="1"/>
  <c r="L2858" i="1" s="1"/>
  <c r="U2858" i="1"/>
  <c r="Y2858" i="1" s="1"/>
  <c r="I2858" i="1" s="1"/>
  <c r="AF2858" i="1"/>
  <c r="AG2858" i="1" s="1"/>
  <c r="AH2858" i="1"/>
  <c r="AI2858" i="1" s="1"/>
  <c r="K2858" i="1" s="1"/>
  <c r="R2688" i="1"/>
  <c r="V2688" i="1" s="1"/>
  <c r="T2688" i="1"/>
  <c r="X2688" i="1" s="1"/>
  <c r="I2688" i="1" s="1"/>
  <c r="R2664" i="1"/>
  <c r="V2664" i="1" s="1"/>
  <c r="I2664" i="1" s="1"/>
  <c r="T2664" i="1"/>
  <c r="X2664" i="1" s="1"/>
  <c r="R2658" i="1"/>
  <c r="V2658" i="1" s="1"/>
  <c r="S2658" i="1"/>
  <c r="W2658" i="1" s="1"/>
  <c r="U2658" i="1"/>
  <c r="Y2658" i="1" s="1"/>
  <c r="T2658" i="1"/>
  <c r="X2658" i="1" s="1"/>
  <c r="I2658" i="1" s="1"/>
  <c r="AC3127" i="1"/>
  <c r="AD3127" i="1" s="1"/>
  <c r="L3127" i="1" s="1"/>
  <c r="S3127" i="1"/>
  <c r="W3127" i="1" s="1"/>
  <c r="AC3125" i="1"/>
  <c r="AD3125" i="1" s="1"/>
  <c r="L3125" i="1" s="1"/>
  <c r="S3125" i="1"/>
  <c r="W3125" i="1" s="1"/>
  <c r="T3114" i="1"/>
  <c r="X3114" i="1" s="1"/>
  <c r="T3112" i="1"/>
  <c r="X3112" i="1" s="1"/>
  <c r="U3106" i="1"/>
  <c r="Y3106" i="1" s="1"/>
  <c r="U3105" i="1"/>
  <c r="Y3105" i="1" s="1"/>
  <c r="I3105" i="1" s="1"/>
  <c r="AF3105" i="1"/>
  <c r="AG3105" i="1" s="1"/>
  <c r="S3104" i="1"/>
  <c r="W3104" i="1" s="1"/>
  <c r="T3104" i="1"/>
  <c r="X3104" i="1" s="1"/>
  <c r="I3104" i="1" s="1"/>
  <c r="AC3104" i="1"/>
  <c r="AD3104" i="1" s="1"/>
  <c r="L3104" i="1" s="1"/>
  <c r="S3097" i="1"/>
  <c r="W3097" i="1" s="1"/>
  <c r="I3097" i="1" s="1"/>
  <c r="U3096" i="1"/>
  <c r="Y3096" i="1" s="1"/>
  <c r="AH3088" i="1"/>
  <c r="AI3088" i="1" s="1"/>
  <c r="K3088" i="1" s="1"/>
  <c r="U3088" i="1"/>
  <c r="Y3088" i="1" s="1"/>
  <c r="S3081" i="1"/>
  <c r="W3081" i="1" s="1"/>
  <c r="U3081" i="1"/>
  <c r="Y3081" i="1" s="1"/>
  <c r="AF3081" i="1"/>
  <c r="AG3081" i="1" s="1"/>
  <c r="U3079" i="1"/>
  <c r="Y3079" i="1" s="1"/>
  <c r="S3073" i="1"/>
  <c r="W3073" i="1" s="1"/>
  <c r="T3073" i="1"/>
  <c r="X3073" i="1" s="1"/>
  <c r="AC3073" i="1"/>
  <c r="AD3073" i="1" s="1"/>
  <c r="L3073" i="1" s="1"/>
  <c r="T3066" i="1"/>
  <c r="X3066" i="1" s="1"/>
  <c r="AH3057" i="1"/>
  <c r="AI3057" i="1" s="1"/>
  <c r="U3057" i="1"/>
  <c r="Y3057" i="1" s="1"/>
  <c r="S3046" i="1"/>
  <c r="W3046" i="1" s="1"/>
  <c r="I3046" i="1" s="1"/>
  <c r="T3046" i="1"/>
  <c r="X3046" i="1" s="1"/>
  <c r="AC3046" i="1"/>
  <c r="AD3046" i="1" s="1"/>
  <c r="U3046" i="1"/>
  <c r="Y3046" i="1" s="1"/>
  <c r="AF3046" i="1"/>
  <c r="AG3046" i="1" s="1"/>
  <c r="K3046" i="1" s="1"/>
  <c r="R3037" i="1"/>
  <c r="V3037" i="1" s="1"/>
  <c r="I3037" i="1" s="1"/>
  <c r="AA3037" i="1"/>
  <c r="AB3037" i="1" s="1"/>
  <c r="L3037" i="1" s="1"/>
  <c r="S3037" i="1"/>
  <c r="W3037" i="1" s="1"/>
  <c r="T3037" i="1"/>
  <c r="X3037" i="1" s="1"/>
  <c r="AC3037" i="1"/>
  <c r="AD3037" i="1" s="1"/>
  <c r="AH3037" i="1"/>
  <c r="AI3037" i="1" s="1"/>
  <c r="U3023" i="1"/>
  <c r="Y3023" i="1" s="1"/>
  <c r="T3023" i="1"/>
  <c r="X3023" i="1" s="1"/>
  <c r="S3018" i="1"/>
  <c r="W3018" i="1" s="1"/>
  <c r="T3018" i="1"/>
  <c r="X3018" i="1" s="1"/>
  <c r="I3018" i="1" s="1"/>
  <c r="AC3018" i="1"/>
  <c r="AD3018" i="1" s="1"/>
  <c r="L3018" i="1" s="1"/>
  <c r="U3018" i="1"/>
  <c r="Y3018" i="1" s="1"/>
  <c r="AF3018" i="1"/>
  <c r="AG3018" i="1" s="1"/>
  <c r="R3018" i="1"/>
  <c r="V3018" i="1" s="1"/>
  <c r="AA3018" i="1"/>
  <c r="AB3018" i="1" s="1"/>
  <c r="R3005" i="1"/>
  <c r="V3005" i="1" s="1"/>
  <c r="I3005" i="1" s="1"/>
  <c r="AA3005" i="1"/>
  <c r="AB3005" i="1" s="1"/>
  <c r="L3005" i="1" s="1"/>
  <c r="S3005" i="1"/>
  <c r="W3005" i="1" s="1"/>
  <c r="T3005" i="1"/>
  <c r="X3005" i="1" s="1"/>
  <c r="AC3005" i="1"/>
  <c r="AD3005" i="1" s="1"/>
  <c r="AH3005" i="1"/>
  <c r="AI3005" i="1" s="1"/>
  <c r="R2973" i="1"/>
  <c r="V2973" i="1" s="1"/>
  <c r="I2973" i="1" s="1"/>
  <c r="AA2973" i="1"/>
  <c r="AB2973" i="1" s="1"/>
  <c r="L2973" i="1" s="1"/>
  <c r="S2973" i="1"/>
  <c r="W2973" i="1" s="1"/>
  <c r="T2973" i="1"/>
  <c r="X2973" i="1" s="1"/>
  <c r="AC2973" i="1"/>
  <c r="AD2973" i="1" s="1"/>
  <c r="U2973" i="1"/>
  <c r="Y2973" i="1" s="1"/>
  <c r="AF2973" i="1"/>
  <c r="AG2973" i="1" s="1"/>
  <c r="K2973" i="1" s="1"/>
  <c r="AH2973" i="1"/>
  <c r="AI2973" i="1" s="1"/>
  <c r="S2807" i="1"/>
  <c r="W2807" i="1" s="1"/>
  <c r="I2807" i="1" s="1"/>
  <c r="S2799" i="1"/>
  <c r="W2799" i="1" s="1"/>
  <c r="U2767" i="1"/>
  <c r="Y2767" i="1" s="1"/>
  <c r="S2767" i="1"/>
  <c r="W2767" i="1" s="1"/>
  <c r="AF2767" i="1"/>
  <c r="AG2767" i="1" s="1"/>
  <c r="K2767" i="1" s="1"/>
  <c r="R2767" i="1"/>
  <c r="V2767" i="1" s="1"/>
  <c r="I2767" i="1" s="1"/>
  <c r="T2767" i="1"/>
  <c r="X2767" i="1" s="1"/>
  <c r="AH2767" i="1"/>
  <c r="AI2767" i="1" s="1"/>
  <c r="AC2767" i="1"/>
  <c r="AD2767" i="1" s="1"/>
  <c r="R2758" i="1"/>
  <c r="V2758" i="1" s="1"/>
  <c r="T2758" i="1"/>
  <c r="X2758" i="1" s="1"/>
  <c r="I2758" i="1" s="1"/>
  <c r="U2758" i="1"/>
  <c r="Y2758" i="1" s="1"/>
  <c r="U2757" i="1"/>
  <c r="Y2757" i="1" s="1"/>
  <c r="I2757" i="1" s="1"/>
  <c r="R2757" i="1"/>
  <c r="V2757" i="1" s="1"/>
  <c r="S2757" i="1"/>
  <c r="W2757" i="1" s="1"/>
  <c r="T2757" i="1"/>
  <c r="X2757" i="1" s="1"/>
  <c r="S2728" i="1"/>
  <c r="W2728" i="1" s="1"/>
  <c r="R2728" i="1"/>
  <c r="V2728" i="1" s="1"/>
  <c r="I2728" i="1" s="1"/>
  <c r="T2728" i="1"/>
  <c r="X2728" i="1" s="1"/>
  <c r="R2670" i="1"/>
  <c r="V2670" i="1" s="1"/>
  <c r="S2670" i="1"/>
  <c r="W2670" i="1" s="1"/>
  <c r="U2670" i="1"/>
  <c r="Y2670" i="1" s="1"/>
  <c r="I2670" i="1" s="1"/>
  <c r="T2670" i="1"/>
  <c r="X2670" i="1" s="1"/>
  <c r="AF3139" i="1"/>
  <c r="AG3139" i="1" s="1"/>
  <c r="K3139" i="1" s="1"/>
  <c r="AF3133" i="1"/>
  <c r="AG3133" i="1" s="1"/>
  <c r="T3133" i="1"/>
  <c r="X3133" i="1" s="1"/>
  <c r="S3132" i="1"/>
  <c r="W3132" i="1" s="1"/>
  <c r="I3132" i="1" s="1"/>
  <c r="AC3131" i="1"/>
  <c r="AD3131" i="1" s="1"/>
  <c r="L3131" i="1" s="1"/>
  <c r="AC3129" i="1"/>
  <c r="AD3129" i="1" s="1"/>
  <c r="L3129" i="1" s="1"/>
  <c r="S3129" i="1"/>
  <c r="W3129" i="1" s="1"/>
  <c r="AH3128" i="1"/>
  <c r="AI3128" i="1" s="1"/>
  <c r="K3128" i="1" s="1"/>
  <c r="R3125" i="1"/>
  <c r="V3125" i="1" s="1"/>
  <c r="AF3120" i="1"/>
  <c r="AG3120" i="1" s="1"/>
  <c r="U3120" i="1"/>
  <c r="Y3120" i="1" s="1"/>
  <c r="I3120" i="1" s="1"/>
  <c r="T3116" i="1"/>
  <c r="X3116" i="1" s="1"/>
  <c r="U3113" i="1"/>
  <c r="Y3113" i="1" s="1"/>
  <c r="AC3112" i="1"/>
  <c r="AD3112" i="1" s="1"/>
  <c r="R3112" i="1"/>
  <c r="V3112" i="1" s="1"/>
  <c r="I3112" i="1" s="1"/>
  <c r="AH3109" i="1"/>
  <c r="AI3109" i="1" s="1"/>
  <c r="AA3108" i="1"/>
  <c r="AB3108" i="1" s="1"/>
  <c r="R3103" i="1"/>
  <c r="V3103" i="1" s="1"/>
  <c r="I3103" i="1" s="1"/>
  <c r="AA3103" i="1"/>
  <c r="AB3103" i="1" s="1"/>
  <c r="L3103" i="1" s="1"/>
  <c r="AH3101" i="1"/>
  <c r="AI3101" i="1" s="1"/>
  <c r="K3101" i="1" s="1"/>
  <c r="T3101" i="1"/>
  <c r="X3101" i="1" s="1"/>
  <c r="AH3100" i="1"/>
  <c r="AI3100" i="1" s="1"/>
  <c r="K3100" i="1" s="1"/>
  <c r="AH3099" i="1"/>
  <c r="AI3099" i="1" s="1"/>
  <c r="AC3097" i="1"/>
  <c r="AD3097" i="1" s="1"/>
  <c r="R3097" i="1"/>
  <c r="V3097" i="1" s="1"/>
  <c r="AF3096" i="1"/>
  <c r="AG3096" i="1" s="1"/>
  <c r="K3096" i="1" s="1"/>
  <c r="R3096" i="1"/>
  <c r="V3096" i="1" s="1"/>
  <c r="AF3095" i="1"/>
  <c r="AG3095" i="1" s="1"/>
  <c r="T3095" i="1"/>
  <c r="X3095" i="1" s="1"/>
  <c r="I3095" i="1" s="1"/>
  <c r="S3093" i="1"/>
  <c r="W3093" i="1" s="1"/>
  <c r="U3093" i="1"/>
  <c r="Y3093" i="1" s="1"/>
  <c r="AF3093" i="1"/>
  <c r="AG3093" i="1" s="1"/>
  <c r="R3088" i="1"/>
  <c r="V3088" i="1" s="1"/>
  <c r="R3086" i="1"/>
  <c r="V3086" i="1" s="1"/>
  <c r="S3084" i="1"/>
  <c r="W3084" i="1" s="1"/>
  <c r="T3084" i="1"/>
  <c r="X3084" i="1" s="1"/>
  <c r="AC3084" i="1"/>
  <c r="AD3084" i="1" s="1"/>
  <c r="L3084" i="1" s="1"/>
  <c r="T3078" i="1"/>
  <c r="X3078" i="1" s="1"/>
  <c r="T3077" i="1"/>
  <c r="X3077" i="1" s="1"/>
  <c r="AC3074" i="1"/>
  <c r="AD3074" i="1" s="1"/>
  <c r="AH3069" i="1"/>
  <c r="AI3069" i="1" s="1"/>
  <c r="K3069" i="1" s="1"/>
  <c r="U3069" i="1"/>
  <c r="Y3069" i="1" s="1"/>
  <c r="AH3066" i="1"/>
  <c r="AI3066" i="1" s="1"/>
  <c r="R3066" i="1"/>
  <c r="V3066" i="1" s="1"/>
  <c r="I3066" i="1" s="1"/>
  <c r="R3064" i="1"/>
  <c r="V3064" i="1" s="1"/>
  <c r="S3062" i="1"/>
  <c r="W3062" i="1" s="1"/>
  <c r="U3062" i="1"/>
  <c r="Y3062" i="1" s="1"/>
  <c r="AF3062" i="1"/>
  <c r="AG3062" i="1" s="1"/>
  <c r="R3057" i="1"/>
  <c r="V3057" i="1" s="1"/>
  <c r="I3057" i="1" s="1"/>
  <c r="R3055" i="1"/>
  <c r="V3055" i="1" s="1"/>
  <c r="S3053" i="1"/>
  <c r="W3053" i="1" s="1"/>
  <c r="T3053" i="1"/>
  <c r="X3053" i="1" s="1"/>
  <c r="I3053" i="1" s="1"/>
  <c r="AC3053" i="1"/>
  <c r="AD3053" i="1" s="1"/>
  <c r="L3053" i="1" s="1"/>
  <c r="R3047" i="1"/>
  <c r="V3047" i="1" s="1"/>
  <c r="AA3046" i="1"/>
  <c r="AB3046" i="1" s="1"/>
  <c r="L3046" i="1" s="1"/>
  <c r="AF3037" i="1"/>
  <c r="AG3037" i="1" s="1"/>
  <c r="K3037" i="1" s="1"/>
  <c r="U3035" i="1"/>
  <c r="Y3035" i="1" s="1"/>
  <c r="I3035" i="1" s="1"/>
  <c r="T3035" i="1"/>
  <c r="X3035" i="1" s="1"/>
  <c r="S3030" i="1"/>
  <c r="W3030" i="1" s="1"/>
  <c r="T3030" i="1"/>
  <c r="X3030" i="1" s="1"/>
  <c r="AC3030" i="1"/>
  <c r="AD3030" i="1" s="1"/>
  <c r="U3030" i="1"/>
  <c r="Y3030" i="1" s="1"/>
  <c r="AF3030" i="1"/>
  <c r="AG3030" i="1" s="1"/>
  <c r="K3030" i="1" s="1"/>
  <c r="R3030" i="1"/>
  <c r="V3030" i="1" s="1"/>
  <c r="I3030" i="1" s="1"/>
  <c r="AA3030" i="1"/>
  <c r="AB3030" i="1" s="1"/>
  <c r="L3030" i="1" s="1"/>
  <c r="U3021" i="1"/>
  <c r="Y3021" i="1" s="1"/>
  <c r="AH3018" i="1"/>
  <c r="AI3018" i="1" s="1"/>
  <c r="K3018" i="1" s="1"/>
  <c r="R3017" i="1"/>
  <c r="V3017" i="1" s="1"/>
  <c r="AA3017" i="1"/>
  <c r="AB3017" i="1" s="1"/>
  <c r="S3017" i="1"/>
  <c r="W3017" i="1" s="1"/>
  <c r="T3017" i="1"/>
  <c r="X3017" i="1" s="1"/>
  <c r="I3017" i="1" s="1"/>
  <c r="AC3017" i="1"/>
  <c r="AD3017" i="1" s="1"/>
  <c r="L3017" i="1" s="1"/>
  <c r="AH3017" i="1"/>
  <c r="AI3017" i="1" s="1"/>
  <c r="K3017" i="1" s="1"/>
  <c r="R3015" i="1"/>
  <c r="V3015" i="1" s="1"/>
  <c r="AF3005" i="1"/>
  <c r="AG3005" i="1" s="1"/>
  <c r="K3005" i="1" s="1"/>
  <c r="S2998" i="1"/>
  <c r="W2998" i="1" s="1"/>
  <c r="R2977" i="1"/>
  <c r="V2977" i="1" s="1"/>
  <c r="AA2977" i="1"/>
  <c r="AB2977" i="1" s="1"/>
  <c r="S2977" i="1"/>
  <c r="W2977" i="1" s="1"/>
  <c r="T2977" i="1"/>
  <c r="X2977" i="1" s="1"/>
  <c r="I2977" i="1" s="1"/>
  <c r="AC2977" i="1"/>
  <c r="AD2977" i="1" s="1"/>
  <c r="L2977" i="1" s="1"/>
  <c r="U2977" i="1"/>
  <c r="Y2977" i="1" s="1"/>
  <c r="AF2977" i="1"/>
  <c r="AG2977" i="1" s="1"/>
  <c r="AH2977" i="1"/>
  <c r="AI2977" i="1" s="1"/>
  <c r="K2977" i="1" s="1"/>
  <c r="R2957" i="1"/>
  <c r="V2957" i="1" s="1"/>
  <c r="AA2957" i="1"/>
  <c r="AB2957" i="1" s="1"/>
  <c r="S2957" i="1"/>
  <c r="W2957" i="1" s="1"/>
  <c r="T2957" i="1"/>
  <c r="X2957" i="1" s="1"/>
  <c r="I2957" i="1" s="1"/>
  <c r="AC2957" i="1"/>
  <c r="AD2957" i="1" s="1"/>
  <c r="L2957" i="1" s="1"/>
  <c r="U2957" i="1"/>
  <c r="Y2957" i="1" s="1"/>
  <c r="AF2957" i="1"/>
  <c r="AG2957" i="1" s="1"/>
  <c r="AH2957" i="1"/>
  <c r="AI2957" i="1" s="1"/>
  <c r="K2957" i="1" s="1"/>
  <c r="R2941" i="1"/>
  <c r="V2941" i="1" s="1"/>
  <c r="AA2941" i="1"/>
  <c r="AB2941" i="1" s="1"/>
  <c r="S2941" i="1"/>
  <c r="W2941" i="1" s="1"/>
  <c r="T2941" i="1"/>
  <c r="X2941" i="1" s="1"/>
  <c r="AC2941" i="1"/>
  <c r="AD2941" i="1" s="1"/>
  <c r="L2941" i="1" s="1"/>
  <c r="U2941" i="1"/>
  <c r="Y2941" i="1" s="1"/>
  <c r="I2941" i="1" s="1"/>
  <c r="AF2941" i="1"/>
  <c r="AG2941" i="1" s="1"/>
  <c r="AH2941" i="1"/>
  <c r="AI2941" i="1" s="1"/>
  <c r="K2941" i="1" s="1"/>
  <c r="R2925" i="1"/>
  <c r="V2925" i="1" s="1"/>
  <c r="I2925" i="1" s="1"/>
  <c r="AA2925" i="1"/>
  <c r="AB2925" i="1" s="1"/>
  <c r="L2925" i="1" s="1"/>
  <c r="S2925" i="1"/>
  <c r="W2925" i="1" s="1"/>
  <c r="T2925" i="1"/>
  <c r="X2925" i="1" s="1"/>
  <c r="AC2925" i="1"/>
  <c r="AD2925" i="1" s="1"/>
  <c r="U2925" i="1"/>
  <c r="Y2925" i="1" s="1"/>
  <c r="AF2925" i="1"/>
  <c r="AG2925" i="1" s="1"/>
  <c r="K2925" i="1" s="1"/>
  <c r="AH2925" i="1"/>
  <c r="AI2925" i="1" s="1"/>
  <c r="R2910" i="1"/>
  <c r="V2910" i="1" s="1"/>
  <c r="I2910" i="1" s="1"/>
  <c r="AA2910" i="1"/>
  <c r="AB2910" i="1" s="1"/>
  <c r="L2910" i="1" s="1"/>
  <c r="S2910" i="1"/>
  <c r="W2910" i="1" s="1"/>
  <c r="T2910" i="1"/>
  <c r="X2910" i="1" s="1"/>
  <c r="AC2910" i="1"/>
  <c r="AD2910" i="1" s="1"/>
  <c r="U2910" i="1"/>
  <c r="Y2910" i="1" s="1"/>
  <c r="AF2910" i="1"/>
  <c r="AG2910" i="1" s="1"/>
  <c r="K2910" i="1" s="1"/>
  <c r="AH2910" i="1"/>
  <c r="AI2910" i="1" s="1"/>
  <c r="R2894" i="1"/>
  <c r="V2894" i="1" s="1"/>
  <c r="AA2894" i="1"/>
  <c r="AB2894" i="1" s="1"/>
  <c r="S2894" i="1"/>
  <c r="W2894" i="1" s="1"/>
  <c r="T2894" i="1"/>
  <c r="X2894" i="1" s="1"/>
  <c r="I2894" i="1" s="1"/>
  <c r="AC2894" i="1"/>
  <c r="AD2894" i="1" s="1"/>
  <c r="L2894" i="1" s="1"/>
  <c r="U2894" i="1"/>
  <c r="Y2894" i="1" s="1"/>
  <c r="AF2894" i="1"/>
  <c r="AG2894" i="1" s="1"/>
  <c r="AH2894" i="1"/>
  <c r="AI2894" i="1" s="1"/>
  <c r="K2894" i="1" s="1"/>
  <c r="R2878" i="1"/>
  <c r="V2878" i="1" s="1"/>
  <c r="I2878" i="1" s="1"/>
  <c r="AA2878" i="1"/>
  <c r="AB2878" i="1" s="1"/>
  <c r="L2878" i="1" s="1"/>
  <c r="S2878" i="1"/>
  <c r="W2878" i="1" s="1"/>
  <c r="T2878" i="1"/>
  <c r="X2878" i="1" s="1"/>
  <c r="AC2878" i="1"/>
  <c r="AD2878" i="1" s="1"/>
  <c r="U2878" i="1"/>
  <c r="Y2878" i="1" s="1"/>
  <c r="AF2878" i="1"/>
  <c r="AG2878" i="1" s="1"/>
  <c r="K2878" i="1" s="1"/>
  <c r="AH2878" i="1"/>
  <c r="AI2878" i="1" s="1"/>
  <c r="R2862" i="1"/>
  <c r="V2862" i="1" s="1"/>
  <c r="AA2862" i="1"/>
  <c r="AB2862" i="1" s="1"/>
  <c r="S2862" i="1"/>
  <c r="W2862" i="1" s="1"/>
  <c r="T2862" i="1"/>
  <c r="X2862" i="1" s="1"/>
  <c r="AC2862" i="1"/>
  <c r="AD2862" i="1" s="1"/>
  <c r="L2862" i="1" s="1"/>
  <c r="U2862" i="1"/>
  <c r="Y2862" i="1" s="1"/>
  <c r="I2862" i="1" s="1"/>
  <c r="AF2862" i="1"/>
  <c r="AG2862" i="1" s="1"/>
  <c r="AH2862" i="1"/>
  <c r="AI2862" i="1" s="1"/>
  <c r="K2862" i="1" s="1"/>
  <c r="R2850" i="1"/>
  <c r="V2850" i="1" s="1"/>
  <c r="AA2850" i="1"/>
  <c r="AB2850" i="1" s="1"/>
  <c r="L2850" i="1" s="1"/>
  <c r="S2850" i="1"/>
  <c r="W2850" i="1" s="1"/>
  <c r="I2850" i="1" s="1"/>
  <c r="T2850" i="1"/>
  <c r="X2850" i="1" s="1"/>
  <c r="AC2850" i="1"/>
  <c r="AD2850" i="1" s="1"/>
  <c r="U2850" i="1"/>
  <c r="Y2850" i="1" s="1"/>
  <c r="AF2850" i="1"/>
  <c r="AG2850" i="1" s="1"/>
  <c r="K2850" i="1" s="1"/>
  <c r="AH2850" i="1"/>
  <c r="AI2850" i="1" s="1"/>
  <c r="R2842" i="1"/>
  <c r="V2842" i="1" s="1"/>
  <c r="AA2842" i="1"/>
  <c r="AB2842" i="1" s="1"/>
  <c r="L2842" i="1" s="1"/>
  <c r="S2842" i="1"/>
  <c r="W2842" i="1" s="1"/>
  <c r="I2842" i="1" s="1"/>
  <c r="T2842" i="1"/>
  <c r="X2842" i="1" s="1"/>
  <c r="AC2842" i="1"/>
  <c r="AD2842" i="1" s="1"/>
  <c r="U2842" i="1"/>
  <c r="Y2842" i="1" s="1"/>
  <c r="AF2842" i="1"/>
  <c r="AG2842" i="1" s="1"/>
  <c r="K2842" i="1" s="1"/>
  <c r="AH2842" i="1"/>
  <c r="AI2842" i="1" s="1"/>
  <c r="R2834" i="1"/>
  <c r="V2834" i="1" s="1"/>
  <c r="AA2834" i="1"/>
  <c r="AB2834" i="1" s="1"/>
  <c r="S2834" i="1"/>
  <c r="W2834" i="1" s="1"/>
  <c r="T2834" i="1"/>
  <c r="X2834" i="1" s="1"/>
  <c r="I2834" i="1" s="1"/>
  <c r="AC2834" i="1"/>
  <c r="AD2834" i="1" s="1"/>
  <c r="L2834" i="1" s="1"/>
  <c r="U2834" i="1"/>
  <c r="Y2834" i="1" s="1"/>
  <c r="AF2834" i="1"/>
  <c r="AG2834" i="1" s="1"/>
  <c r="AH2834" i="1"/>
  <c r="AI2834" i="1" s="1"/>
  <c r="K2834" i="1" s="1"/>
  <c r="R2826" i="1"/>
  <c r="V2826" i="1" s="1"/>
  <c r="AA2826" i="1"/>
  <c r="AB2826" i="1" s="1"/>
  <c r="S2826" i="1"/>
  <c r="W2826" i="1" s="1"/>
  <c r="T2826" i="1"/>
  <c r="X2826" i="1" s="1"/>
  <c r="AC2826" i="1"/>
  <c r="AD2826" i="1" s="1"/>
  <c r="L2826" i="1" s="1"/>
  <c r="U2826" i="1"/>
  <c r="Y2826" i="1" s="1"/>
  <c r="I2826" i="1" s="1"/>
  <c r="AF2826" i="1"/>
  <c r="AG2826" i="1" s="1"/>
  <c r="AH2826" i="1"/>
  <c r="AI2826" i="1" s="1"/>
  <c r="K2826" i="1" s="1"/>
  <c r="R2818" i="1"/>
  <c r="V2818" i="1" s="1"/>
  <c r="AA2818" i="1"/>
  <c r="AB2818" i="1" s="1"/>
  <c r="S2818" i="1"/>
  <c r="W2818" i="1" s="1"/>
  <c r="T2818" i="1"/>
  <c r="X2818" i="1" s="1"/>
  <c r="I2818" i="1" s="1"/>
  <c r="AC2818" i="1"/>
  <c r="AD2818" i="1" s="1"/>
  <c r="L2818" i="1" s="1"/>
  <c r="U2818" i="1"/>
  <c r="Y2818" i="1" s="1"/>
  <c r="AF2818" i="1"/>
  <c r="AG2818" i="1" s="1"/>
  <c r="AH2818" i="1"/>
  <c r="AI2818" i="1" s="1"/>
  <c r="K2818" i="1" s="1"/>
  <c r="R2810" i="1"/>
  <c r="V2810" i="1" s="1"/>
  <c r="AA2810" i="1"/>
  <c r="AB2810" i="1" s="1"/>
  <c r="S2810" i="1"/>
  <c r="W2810" i="1" s="1"/>
  <c r="T2810" i="1"/>
  <c r="X2810" i="1" s="1"/>
  <c r="I2810" i="1" s="1"/>
  <c r="AC2810" i="1"/>
  <c r="AD2810" i="1" s="1"/>
  <c r="L2810" i="1" s="1"/>
  <c r="U2810" i="1"/>
  <c r="Y2810" i="1" s="1"/>
  <c r="AF2810" i="1"/>
  <c r="AG2810" i="1" s="1"/>
  <c r="AH2810" i="1"/>
  <c r="AI2810" i="1" s="1"/>
  <c r="K2810" i="1" s="1"/>
  <c r="R2802" i="1"/>
  <c r="V2802" i="1" s="1"/>
  <c r="AA2802" i="1"/>
  <c r="AB2802" i="1" s="1"/>
  <c r="S2802" i="1"/>
  <c r="W2802" i="1" s="1"/>
  <c r="T2802" i="1"/>
  <c r="X2802" i="1" s="1"/>
  <c r="I2802" i="1" s="1"/>
  <c r="AC2802" i="1"/>
  <c r="AD2802" i="1" s="1"/>
  <c r="L2802" i="1" s="1"/>
  <c r="U2802" i="1"/>
  <c r="Y2802" i="1" s="1"/>
  <c r="AF2802" i="1"/>
  <c r="AG2802" i="1" s="1"/>
  <c r="AH2802" i="1"/>
  <c r="AI2802" i="1" s="1"/>
  <c r="K2802" i="1" s="1"/>
  <c r="R2794" i="1"/>
  <c r="V2794" i="1" s="1"/>
  <c r="AA2794" i="1"/>
  <c r="AB2794" i="1" s="1"/>
  <c r="S2794" i="1"/>
  <c r="W2794" i="1" s="1"/>
  <c r="T2794" i="1"/>
  <c r="X2794" i="1" s="1"/>
  <c r="I2794" i="1" s="1"/>
  <c r="AC2794" i="1"/>
  <c r="AD2794" i="1" s="1"/>
  <c r="L2794" i="1" s="1"/>
  <c r="U2794" i="1"/>
  <c r="Y2794" i="1" s="1"/>
  <c r="AF2794" i="1"/>
  <c r="AG2794" i="1" s="1"/>
  <c r="AH2794" i="1"/>
  <c r="AI2794" i="1" s="1"/>
  <c r="K2794" i="1" s="1"/>
  <c r="R2747" i="1"/>
  <c r="V2747" i="1" s="1"/>
  <c r="T2747" i="1"/>
  <c r="X2747" i="1" s="1"/>
  <c r="I2747" i="1" s="1"/>
  <c r="R2656" i="1"/>
  <c r="V2656" i="1" s="1"/>
  <c r="I2656" i="1" s="1"/>
  <c r="T2656" i="1"/>
  <c r="X2656" i="1" s="1"/>
  <c r="T3003" i="1"/>
  <c r="X3003" i="1" s="1"/>
  <c r="I3003" i="1" s="1"/>
  <c r="AA3002" i="1"/>
  <c r="AB3002" i="1" s="1"/>
  <c r="R3002" i="1"/>
  <c r="V3002" i="1" s="1"/>
  <c r="T2999" i="1"/>
  <c r="X2999" i="1" s="1"/>
  <c r="AA2998" i="1"/>
  <c r="AB2998" i="1" s="1"/>
  <c r="L2998" i="1" s="1"/>
  <c r="R2998" i="1"/>
  <c r="V2998" i="1" s="1"/>
  <c r="I2998" i="1" s="1"/>
  <c r="T2995" i="1"/>
  <c r="X2995" i="1" s="1"/>
  <c r="AA2994" i="1"/>
  <c r="AB2994" i="1" s="1"/>
  <c r="L2994" i="1" s="1"/>
  <c r="R2994" i="1"/>
  <c r="V2994" i="1" s="1"/>
  <c r="I2994" i="1" s="1"/>
  <c r="T2991" i="1"/>
  <c r="X2991" i="1" s="1"/>
  <c r="I2991" i="1" s="1"/>
  <c r="AA2990" i="1"/>
  <c r="AB2990" i="1" s="1"/>
  <c r="R2990" i="1"/>
  <c r="V2990" i="1" s="1"/>
  <c r="T2987" i="1"/>
  <c r="X2987" i="1" s="1"/>
  <c r="I2987" i="1" s="1"/>
  <c r="AA2986" i="1"/>
  <c r="AB2986" i="1" s="1"/>
  <c r="L2986" i="1" s="1"/>
  <c r="R2986" i="1"/>
  <c r="V2986" i="1" s="1"/>
  <c r="T2983" i="1"/>
  <c r="X2983" i="1" s="1"/>
  <c r="AA2982" i="1"/>
  <c r="AB2982" i="1" s="1"/>
  <c r="L2982" i="1" s="1"/>
  <c r="R2982" i="1"/>
  <c r="V2982" i="1" s="1"/>
  <c r="I2982" i="1" s="1"/>
  <c r="T2979" i="1"/>
  <c r="X2979" i="1" s="1"/>
  <c r="I2979" i="1" s="1"/>
  <c r="AA2978" i="1"/>
  <c r="AB2978" i="1" s="1"/>
  <c r="L2978" i="1" s="1"/>
  <c r="R2978" i="1"/>
  <c r="V2978" i="1" s="1"/>
  <c r="T2975" i="1"/>
  <c r="X2975" i="1" s="1"/>
  <c r="AA2974" i="1"/>
  <c r="AB2974" i="1" s="1"/>
  <c r="R2974" i="1"/>
  <c r="V2974" i="1" s="1"/>
  <c r="T2971" i="1"/>
  <c r="X2971" i="1" s="1"/>
  <c r="AA2970" i="1"/>
  <c r="AB2970" i="1" s="1"/>
  <c r="R2970" i="1"/>
  <c r="V2970" i="1" s="1"/>
  <c r="T2967" i="1"/>
  <c r="X2967" i="1" s="1"/>
  <c r="I2967" i="1" s="1"/>
  <c r="AA2966" i="1"/>
  <c r="AB2966" i="1" s="1"/>
  <c r="L2966" i="1" s="1"/>
  <c r="R2966" i="1"/>
  <c r="V2966" i="1" s="1"/>
  <c r="AF2964" i="1"/>
  <c r="AG2964" i="1" s="1"/>
  <c r="T2963" i="1"/>
  <c r="X2963" i="1" s="1"/>
  <c r="AA2962" i="1"/>
  <c r="AB2962" i="1" s="1"/>
  <c r="L2962" i="1" s="1"/>
  <c r="R2962" i="1"/>
  <c r="V2962" i="1" s="1"/>
  <c r="I2962" i="1" s="1"/>
  <c r="AF2960" i="1"/>
  <c r="AG2960" i="1" s="1"/>
  <c r="K2960" i="1" s="1"/>
  <c r="T2959" i="1"/>
  <c r="X2959" i="1" s="1"/>
  <c r="AA2958" i="1"/>
  <c r="AB2958" i="1" s="1"/>
  <c r="L2958" i="1" s="1"/>
  <c r="R2958" i="1"/>
  <c r="V2958" i="1" s="1"/>
  <c r="I2958" i="1" s="1"/>
  <c r="AF2956" i="1"/>
  <c r="AG2956" i="1" s="1"/>
  <c r="T2955" i="1"/>
  <c r="X2955" i="1" s="1"/>
  <c r="I2955" i="1" s="1"/>
  <c r="AA2954" i="1"/>
  <c r="AB2954" i="1" s="1"/>
  <c r="R2954" i="1"/>
  <c r="V2954" i="1" s="1"/>
  <c r="AF2952" i="1"/>
  <c r="AG2952" i="1" s="1"/>
  <c r="T2951" i="1"/>
  <c r="X2951" i="1" s="1"/>
  <c r="AA2950" i="1"/>
  <c r="AB2950" i="1" s="1"/>
  <c r="L2950" i="1" s="1"/>
  <c r="R2950" i="1"/>
  <c r="V2950" i="1" s="1"/>
  <c r="I2950" i="1" s="1"/>
  <c r="AF2948" i="1"/>
  <c r="AG2948" i="1" s="1"/>
  <c r="T2947" i="1"/>
  <c r="X2947" i="1" s="1"/>
  <c r="AA2946" i="1"/>
  <c r="AB2946" i="1" s="1"/>
  <c r="L2946" i="1" s="1"/>
  <c r="R2946" i="1"/>
  <c r="V2946" i="1" s="1"/>
  <c r="AF2944" i="1"/>
  <c r="AG2944" i="1" s="1"/>
  <c r="T2943" i="1"/>
  <c r="X2943" i="1" s="1"/>
  <c r="AA2942" i="1"/>
  <c r="AB2942" i="1" s="1"/>
  <c r="R2942" i="1"/>
  <c r="V2942" i="1" s="1"/>
  <c r="AF2940" i="1"/>
  <c r="AG2940" i="1" s="1"/>
  <c r="T2939" i="1"/>
  <c r="X2939" i="1" s="1"/>
  <c r="AA2938" i="1"/>
  <c r="AB2938" i="1" s="1"/>
  <c r="R2938" i="1"/>
  <c r="V2938" i="1" s="1"/>
  <c r="AF2936" i="1"/>
  <c r="AG2936" i="1" s="1"/>
  <c r="T2935" i="1"/>
  <c r="X2935" i="1" s="1"/>
  <c r="I2935" i="1" s="1"/>
  <c r="AA2934" i="1"/>
  <c r="AB2934" i="1" s="1"/>
  <c r="R2934" i="1"/>
  <c r="V2934" i="1" s="1"/>
  <c r="AF2932" i="1"/>
  <c r="AG2932" i="1" s="1"/>
  <c r="T2931" i="1"/>
  <c r="X2931" i="1" s="1"/>
  <c r="I2931" i="1" s="1"/>
  <c r="AA2930" i="1"/>
  <c r="AB2930" i="1" s="1"/>
  <c r="R2930" i="1"/>
  <c r="V2930" i="1" s="1"/>
  <c r="AF2928" i="1"/>
  <c r="AG2928" i="1" s="1"/>
  <c r="T2927" i="1"/>
  <c r="X2927" i="1" s="1"/>
  <c r="AA2926" i="1"/>
  <c r="AB2926" i="1" s="1"/>
  <c r="R2926" i="1"/>
  <c r="V2926" i="1" s="1"/>
  <c r="AF2924" i="1"/>
  <c r="AG2924" i="1" s="1"/>
  <c r="T2923" i="1"/>
  <c r="X2923" i="1" s="1"/>
  <c r="AA2922" i="1"/>
  <c r="AB2922" i="1" s="1"/>
  <c r="R2922" i="1"/>
  <c r="V2922" i="1" s="1"/>
  <c r="AF2920" i="1"/>
  <c r="AG2920" i="1" s="1"/>
  <c r="T2919" i="1"/>
  <c r="X2919" i="1" s="1"/>
  <c r="AA2918" i="1"/>
  <c r="AB2918" i="1" s="1"/>
  <c r="L2918" i="1" s="1"/>
  <c r="R2918" i="1"/>
  <c r="V2918" i="1" s="1"/>
  <c r="I2918" i="1" s="1"/>
  <c r="AF2916" i="1"/>
  <c r="AG2916" i="1" s="1"/>
  <c r="K2916" i="1" s="1"/>
  <c r="T2915" i="1"/>
  <c r="X2915" i="1" s="1"/>
  <c r="AA2914" i="1"/>
  <c r="AB2914" i="1" s="1"/>
  <c r="L2914" i="1" s="1"/>
  <c r="R2914" i="1"/>
  <c r="V2914" i="1" s="1"/>
  <c r="AF2912" i="1"/>
  <c r="AG2912" i="1" s="1"/>
  <c r="K2912" i="1" s="1"/>
  <c r="T2911" i="1"/>
  <c r="X2911" i="1" s="1"/>
  <c r="I2911" i="1" s="1"/>
  <c r="AF2909" i="1"/>
  <c r="AG2909" i="1" s="1"/>
  <c r="K2909" i="1" s="1"/>
  <c r="T2908" i="1"/>
  <c r="X2908" i="1" s="1"/>
  <c r="AA2907" i="1"/>
  <c r="AB2907" i="1" s="1"/>
  <c r="L2907" i="1" s="1"/>
  <c r="R2907" i="1"/>
  <c r="V2907" i="1" s="1"/>
  <c r="I2907" i="1" s="1"/>
  <c r="AF2905" i="1"/>
  <c r="AG2905" i="1" s="1"/>
  <c r="K2905" i="1" s="1"/>
  <c r="T2904" i="1"/>
  <c r="X2904" i="1" s="1"/>
  <c r="I2904" i="1" s="1"/>
  <c r="AA2903" i="1"/>
  <c r="AB2903" i="1" s="1"/>
  <c r="L2903" i="1" s="1"/>
  <c r="R2903" i="1"/>
  <c r="V2903" i="1" s="1"/>
  <c r="AF2901" i="1"/>
  <c r="AG2901" i="1" s="1"/>
  <c r="T2900" i="1"/>
  <c r="X2900" i="1" s="1"/>
  <c r="AA2899" i="1"/>
  <c r="AB2899" i="1" s="1"/>
  <c r="R2899" i="1"/>
  <c r="V2899" i="1" s="1"/>
  <c r="AF2897" i="1"/>
  <c r="AG2897" i="1" s="1"/>
  <c r="K2897" i="1" s="1"/>
  <c r="T2896" i="1"/>
  <c r="X2896" i="1" s="1"/>
  <c r="I2896" i="1" s="1"/>
  <c r="AA2895" i="1"/>
  <c r="AB2895" i="1" s="1"/>
  <c r="R2895" i="1"/>
  <c r="V2895" i="1" s="1"/>
  <c r="AF2893" i="1"/>
  <c r="AG2893" i="1" s="1"/>
  <c r="T2892" i="1"/>
  <c r="X2892" i="1" s="1"/>
  <c r="AA2891" i="1"/>
  <c r="AB2891" i="1" s="1"/>
  <c r="R2891" i="1"/>
  <c r="V2891" i="1" s="1"/>
  <c r="AF2889" i="1"/>
  <c r="AG2889" i="1" s="1"/>
  <c r="T2888" i="1"/>
  <c r="X2888" i="1" s="1"/>
  <c r="I2888" i="1" s="1"/>
  <c r="AA2887" i="1"/>
  <c r="AB2887" i="1" s="1"/>
  <c r="R2887" i="1"/>
  <c r="V2887" i="1" s="1"/>
  <c r="AF2885" i="1"/>
  <c r="AG2885" i="1" s="1"/>
  <c r="K2885" i="1" s="1"/>
  <c r="T2884" i="1"/>
  <c r="X2884" i="1" s="1"/>
  <c r="AA2883" i="1"/>
  <c r="AB2883" i="1" s="1"/>
  <c r="R2883" i="1"/>
  <c r="V2883" i="1" s="1"/>
  <c r="AF2881" i="1"/>
  <c r="AG2881" i="1" s="1"/>
  <c r="T2880" i="1"/>
  <c r="X2880" i="1" s="1"/>
  <c r="I2880" i="1" s="1"/>
  <c r="AA2879" i="1"/>
  <c r="AB2879" i="1" s="1"/>
  <c r="L2879" i="1" s="1"/>
  <c r="R2879" i="1"/>
  <c r="V2879" i="1" s="1"/>
  <c r="I2879" i="1" s="1"/>
  <c r="AF2877" i="1"/>
  <c r="AG2877" i="1" s="1"/>
  <c r="K2877" i="1" s="1"/>
  <c r="T2876" i="1"/>
  <c r="X2876" i="1" s="1"/>
  <c r="I2876" i="1" s="1"/>
  <c r="AA2875" i="1"/>
  <c r="AB2875" i="1" s="1"/>
  <c r="R2875" i="1"/>
  <c r="V2875" i="1" s="1"/>
  <c r="AF2873" i="1"/>
  <c r="AG2873" i="1" s="1"/>
  <c r="T2872" i="1"/>
  <c r="X2872" i="1" s="1"/>
  <c r="I2872" i="1" s="1"/>
  <c r="AA2871" i="1"/>
  <c r="AB2871" i="1" s="1"/>
  <c r="L2871" i="1" s="1"/>
  <c r="R2871" i="1"/>
  <c r="V2871" i="1" s="1"/>
  <c r="I2871" i="1" s="1"/>
  <c r="AF2869" i="1"/>
  <c r="AG2869" i="1" s="1"/>
  <c r="T2868" i="1"/>
  <c r="X2868" i="1" s="1"/>
  <c r="AA2867" i="1"/>
  <c r="AB2867" i="1" s="1"/>
  <c r="R2867" i="1"/>
  <c r="V2867" i="1" s="1"/>
  <c r="AF2865" i="1"/>
  <c r="AG2865" i="1" s="1"/>
  <c r="T2864" i="1"/>
  <c r="X2864" i="1" s="1"/>
  <c r="AA2863" i="1"/>
  <c r="AB2863" i="1" s="1"/>
  <c r="L2863" i="1" s="1"/>
  <c r="R2863" i="1"/>
  <c r="V2863" i="1" s="1"/>
  <c r="AF2861" i="1"/>
  <c r="AG2861" i="1" s="1"/>
  <c r="K2861" i="1" s="1"/>
  <c r="T2860" i="1"/>
  <c r="X2860" i="1" s="1"/>
  <c r="I2860" i="1" s="1"/>
  <c r="AA2859" i="1"/>
  <c r="AB2859" i="1" s="1"/>
  <c r="R2859" i="1"/>
  <c r="V2859" i="1" s="1"/>
  <c r="AF2857" i="1"/>
  <c r="AG2857" i="1" s="1"/>
  <c r="T2856" i="1"/>
  <c r="X2856" i="1" s="1"/>
  <c r="AA2855" i="1"/>
  <c r="AB2855" i="1" s="1"/>
  <c r="L2855" i="1" s="1"/>
  <c r="R2855" i="1"/>
  <c r="V2855" i="1" s="1"/>
  <c r="I2855" i="1" s="1"/>
  <c r="AF2853" i="1"/>
  <c r="AG2853" i="1" s="1"/>
  <c r="T2852" i="1"/>
  <c r="X2852" i="1" s="1"/>
  <c r="AA2851" i="1"/>
  <c r="AB2851" i="1" s="1"/>
  <c r="L2851" i="1" s="1"/>
  <c r="R2851" i="1"/>
  <c r="V2851" i="1" s="1"/>
  <c r="I2851" i="1" s="1"/>
  <c r="AF2849" i="1"/>
  <c r="AG2849" i="1" s="1"/>
  <c r="T2848" i="1"/>
  <c r="X2848" i="1" s="1"/>
  <c r="I2848" i="1" s="1"/>
  <c r="AA2847" i="1"/>
  <c r="AB2847" i="1" s="1"/>
  <c r="R2847" i="1"/>
  <c r="V2847" i="1" s="1"/>
  <c r="AF2845" i="1"/>
  <c r="AG2845" i="1" s="1"/>
  <c r="K2845" i="1" s="1"/>
  <c r="T2844" i="1"/>
  <c r="X2844" i="1" s="1"/>
  <c r="AA2843" i="1"/>
  <c r="AB2843" i="1" s="1"/>
  <c r="R2843" i="1"/>
  <c r="V2843" i="1" s="1"/>
  <c r="AF2841" i="1"/>
  <c r="AG2841" i="1" s="1"/>
  <c r="K2841" i="1" s="1"/>
  <c r="T2840" i="1"/>
  <c r="X2840" i="1" s="1"/>
  <c r="AA2839" i="1"/>
  <c r="AB2839" i="1" s="1"/>
  <c r="L2839" i="1" s="1"/>
  <c r="R2839" i="1"/>
  <c r="V2839" i="1" s="1"/>
  <c r="I2839" i="1" s="1"/>
  <c r="AF2837" i="1"/>
  <c r="AG2837" i="1" s="1"/>
  <c r="T2836" i="1"/>
  <c r="X2836" i="1" s="1"/>
  <c r="AA2835" i="1"/>
  <c r="AB2835" i="1" s="1"/>
  <c r="L2835" i="1" s="1"/>
  <c r="R2835" i="1"/>
  <c r="V2835" i="1" s="1"/>
  <c r="I2835" i="1" s="1"/>
  <c r="AF2833" i="1"/>
  <c r="AG2833" i="1" s="1"/>
  <c r="T2832" i="1"/>
  <c r="X2832" i="1" s="1"/>
  <c r="AA2831" i="1"/>
  <c r="AB2831" i="1" s="1"/>
  <c r="L2831" i="1" s="1"/>
  <c r="R2831" i="1"/>
  <c r="V2831" i="1" s="1"/>
  <c r="I2831" i="1" s="1"/>
  <c r="AF2829" i="1"/>
  <c r="AG2829" i="1" s="1"/>
  <c r="T2828" i="1"/>
  <c r="X2828" i="1" s="1"/>
  <c r="I2828" i="1" s="1"/>
  <c r="AA2827" i="1"/>
  <c r="AB2827" i="1" s="1"/>
  <c r="L2827" i="1" s="1"/>
  <c r="R2827" i="1"/>
  <c r="V2827" i="1" s="1"/>
  <c r="I2827" i="1" s="1"/>
  <c r="AF2825" i="1"/>
  <c r="AG2825" i="1" s="1"/>
  <c r="K2825" i="1" s="1"/>
  <c r="T2824" i="1"/>
  <c r="X2824" i="1" s="1"/>
  <c r="AA2823" i="1"/>
  <c r="AB2823" i="1" s="1"/>
  <c r="L2823" i="1" s="1"/>
  <c r="R2823" i="1"/>
  <c r="V2823" i="1" s="1"/>
  <c r="I2823" i="1" s="1"/>
  <c r="AF2821" i="1"/>
  <c r="AG2821" i="1" s="1"/>
  <c r="T2820" i="1"/>
  <c r="X2820" i="1" s="1"/>
  <c r="AA2819" i="1"/>
  <c r="AB2819" i="1" s="1"/>
  <c r="R2819" i="1"/>
  <c r="V2819" i="1" s="1"/>
  <c r="AF2817" i="1"/>
  <c r="AG2817" i="1" s="1"/>
  <c r="T2816" i="1"/>
  <c r="X2816" i="1" s="1"/>
  <c r="I2816" i="1" s="1"/>
  <c r="AA2815" i="1"/>
  <c r="AB2815" i="1" s="1"/>
  <c r="L2815" i="1" s="1"/>
  <c r="R2815" i="1"/>
  <c r="V2815" i="1" s="1"/>
  <c r="AF2813" i="1"/>
  <c r="AG2813" i="1" s="1"/>
  <c r="T2812" i="1"/>
  <c r="X2812" i="1" s="1"/>
  <c r="I2812" i="1" s="1"/>
  <c r="AA2811" i="1"/>
  <c r="AB2811" i="1" s="1"/>
  <c r="R2811" i="1"/>
  <c r="V2811" i="1" s="1"/>
  <c r="AF2809" i="1"/>
  <c r="AG2809" i="1" s="1"/>
  <c r="K2809" i="1" s="1"/>
  <c r="T2808" i="1"/>
  <c r="X2808" i="1" s="1"/>
  <c r="AA2807" i="1"/>
  <c r="AB2807" i="1" s="1"/>
  <c r="L2807" i="1" s="1"/>
  <c r="R2807" i="1"/>
  <c r="V2807" i="1" s="1"/>
  <c r="AF2805" i="1"/>
  <c r="AG2805" i="1" s="1"/>
  <c r="K2805" i="1" s="1"/>
  <c r="T2804" i="1"/>
  <c r="X2804" i="1" s="1"/>
  <c r="AA2803" i="1"/>
  <c r="AB2803" i="1" s="1"/>
  <c r="L2803" i="1" s="1"/>
  <c r="R2803" i="1"/>
  <c r="V2803" i="1" s="1"/>
  <c r="I2803" i="1" s="1"/>
  <c r="AF2801" i="1"/>
  <c r="AG2801" i="1" s="1"/>
  <c r="K2801" i="1" s="1"/>
  <c r="T2800" i="1"/>
  <c r="X2800" i="1" s="1"/>
  <c r="I2800" i="1" s="1"/>
  <c r="AA2799" i="1"/>
  <c r="AB2799" i="1" s="1"/>
  <c r="L2799" i="1" s="1"/>
  <c r="R2799" i="1"/>
  <c r="V2799" i="1" s="1"/>
  <c r="I2799" i="1" s="1"/>
  <c r="AF2797" i="1"/>
  <c r="AG2797" i="1" s="1"/>
  <c r="T2796" i="1"/>
  <c r="X2796" i="1" s="1"/>
  <c r="AA2795" i="1"/>
  <c r="AB2795" i="1" s="1"/>
  <c r="R2795" i="1"/>
  <c r="V2795" i="1" s="1"/>
  <c r="S2793" i="1"/>
  <c r="W2793" i="1" s="1"/>
  <c r="S2790" i="1"/>
  <c r="W2790" i="1" s="1"/>
  <c r="S2788" i="1"/>
  <c r="W2788" i="1" s="1"/>
  <c r="AH2786" i="1"/>
  <c r="AI2786" i="1" s="1"/>
  <c r="K2786" i="1" s="1"/>
  <c r="T2782" i="1"/>
  <c r="X2782" i="1" s="1"/>
  <c r="S2781" i="1"/>
  <c r="W2781" i="1" s="1"/>
  <c r="U2776" i="1"/>
  <c r="Y2776" i="1" s="1"/>
  <c r="I2776" i="1" s="1"/>
  <c r="R2770" i="1"/>
  <c r="V2770" i="1" s="1"/>
  <c r="R2769" i="1"/>
  <c r="V2769" i="1" s="1"/>
  <c r="S2766" i="1"/>
  <c r="W2766" i="1" s="1"/>
  <c r="T2760" i="1"/>
  <c r="X2760" i="1" s="1"/>
  <c r="I2760" i="1" s="1"/>
  <c r="R2759" i="1"/>
  <c r="V2759" i="1" s="1"/>
  <c r="S2756" i="1"/>
  <c r="W2756" i="1" s="1"/>
  <c r="U2755" i="1"/>
  <c r="Y2755" i="1" s="1"/>
  <c r="S2755" i="1"/>
  <c r="W2755" i="1" s="1"/>
  <c r="T2750" i="1"/>
  <c r="X2750" i="1" s="1"/>
  <c r="S2749" i="1"/>
  <c r="W2749" i="1" s="1"/>
  <c r="U2744" i="1"/>
  <c r="Y2744" i="1" s="1"/>
  <c r="T2742" i="1"/>
  <c r="X2742" i="1" s="1"/>
  <c r="S2741" i="1"/>
  <c r="W2741" i="1" s="1"/>
  <c r="U2741" i="1"/>
  <c r="Y2741" i="1" s="1"/>
  <c r="S2738" i="1"/>
  <c r="W2738" i="1" s="1"/>
  <c r="T2734" i="1"/>
  <c r="X2734" i="1" s="1"/>
  <c r="I2734" i="1" s="1"/>
  <c r="S2733" i="1"/>
  <c r="W2733" i="1" s="1"/>
  <c r="U2733" i="1"/>
  <c r="Y2733" i="1" s="1"/>
  <c r="S2730" i="1"/>
  <c r="W2730" i="1" s="1"/>
  <c r="T2726" i="1"/>
  <c r="X2726" i="1" s="1"/>
  <c r="I2726" i="1" s="1"/>
  <c r="S2725" i="1"/>
  <c r="W2725" i="1" s="1"/>
  <c r="U2725" i="1"/>
  <c r="Y2725" i="1" s="1"/>
  <c r="S2722" i="1"/>
  <c r="W2722" i="1" s="1"/>
  <c r="T2718" i="1"/>
  <c r="X2718" i="1" s="1"/>
  <c r="S2717" i="1"/>
  <c r="W2717" i="1" s="1"/>
  <c r="U2717" i="1"/>
  <c r="Y2717" i="1" s="1"/>
  <c r="S2714" i="1"/>
  <c r="W2714" i="1" s="1"/>
  <c r="T2710" i="1"/>
  <c r="X2710" i="1" s="1"/>
  <c r="S2709" i="1"/>
  <c r="W2709" i="1" s="1"/>
  <c r="U2709" i="1"/>
  <c r="Y2709" i="1" s="1"/>
  <c r="S2706" i="1"/>
  <c r="W2706" i="1" s="1"/>
  <c r="T2703" i="1"/>
  <c r="X2703" i="1" s="1"/>
  <c r="S2702" i="1"/>
  <c r="W2702" i="1" s="1"/>
  <c r="U2702" i="1"/>
  <c r="Y2702" i="1" s="1"/>
  <c r="S2699" i="1"/>
  <c r="W2699" i="1" s="1"/>
  <c r="T2695" i="1"/>
  <c r="X2695" i="1" s="1"/>
  <c r="U2695" i="1"/>
  <c r="Y2695" i="1" s="1"/>
  <c r="U2684" i="1"/>
  <c r="Y2684" i="1" s="1"/>
  <c r="I2684" i="1" s="1"/>
  <c r="T2679" i="1"/>
  <c r="X2679" i="1" s="1"/>
  <c r="I2679" i="1" s="1"/>
  <c r="U2679" i="1"/>
  <c r="Y2679" i="1" s="1"/>
  <c r="R2651" i="1"/>
  <c r="V2651" i="1" s="1"/>
  <c r="I2651" i="1" s="1"/>
  <c r="T2651" i="1"/>
  <c r="X2651" i="1" s="1"/>
  <c r="U2651" i="1"/>
  <c r="Y2651" i="1" s="1"/>
  <c r="R2644" i="1"/>
  <c r="V2644" i="1" s="1"/>
  <c r="R2623" i="1"/>
  <c r="V2623" i="1" s="1"/>
  <c r="T2623" i="1"/>
  <c r="X2623" i="1" s="1"/>
  <c r="I2623" i="1" s="1"/>
  <c r="U2623" i="1"/>
  <c r="Y2623" i="1" s="1"/>
  <c r="R2615" i="1"/>
  <c r="V2615" i="1" s="1"/>
  <c r="U2615" i="1"/>
  <c r="Y2615" i="1" s="1"/>
  <c r="I2615" i="1" s="1"/>
  <c r="R2607" i="1"/>
  <c r="V2607" i="1" s="1"/>
  <c r="U2607" i="1"/>
  <c r="Y2607" i="1" s="1"/>
  <c r="R2599" i="1"/>
  <c r="V2599" i="1" s="1"/>
  <c r="U2599" i="1"/>
  <c r="Y2599" i="1" s="1"/>
  <c r="I2599" i="1" s="1"/>
  <c r="R2591" i="1"/>
  <c r="V2591" i="1" s="1"/>
  <c r="U2591" i="1"/>
  <c r="Y2591" i="1" s="1"/>
  <c r="R2583" i="1"/>
  <c r="V2583" i="1" s="1"/>
  <c r="U2583" i="1"/>
  <c r="Y2583" i="1" s="1"/>
  <c r="R2575" i="1"/>
  <c r="V2575" i="1" s="1"/>
  <c r="I2575" i="1" s="1"/>
  <c r="U2575" i="1"/>
  <c r="Y2575" i="1" s="1"/>
  <c r="AH2541" i="1"/>
  <c r="AI2541" i="1" s="1"/>
  <c r="R2541" i="1"/>
  <c r="V2541" i="1" s="1"/>
  <c r="I2541" i="1" s="1"/>
  <c r="AA2541" i="1"/>
  <c r="AB2541" i="1" s="1"/>
  <c r="L2541" i="1" s="1"/>
  <c r="AF2541" i="1"/>
  <c r="AG2541" i="1" s="1"/>
  <c r="K2541" i="1" s="1"/>
  <c r="S2541" i="1"/>
  <c r="W2541" i="1" s="1"/>
  <c r="T2541" i="1"/>
  <c r="X2541" i="1" s="1"/>
  <c r="U2541" i="1"/>
  <c r="Y2541" i="1" s="1"/>
  <c r="R2995" i="1"/>
  <c r="V2995" i="1" s="1"/>
  <c r="I2995" i="1" s="1"/>
  <c r="AH2994" i="1"/>
  <c r="AI2994" i="1" s="1"/>
  <c r="R2991" i="1"/>
  <c r="V2991" i="1" s="1"/>
  <c r="AH2990" i="1"/>
  <c r="AI2990" i="1" s="1"/>
  <c r="K2990" i="1" s="1"/>
  <c r="R2987" i="1"/>
  <c r="V2987" i="1" s="1"/>
  <c r="AH2986" i="1"/>
  <c r="AI2986" i="1" s="1"/>
  <c r="R2983" i="1"/>
  <c r="V2983" i="1" s="1"/>
  <c r="I2983" i="1" s="1"/>
  <c r="AH2982" i="1"/>
  <c r="AI2982" i="1" s="1"/>
  <c r="R2979" i="1"/>
  <c r="V2979" i="1" s="1"/>
  <c r="AH2978" i="1"/>
  <c r="AI2978" i="1" s="1"/>
  <c r="R2975" i="1"/>
  <c r="V2975" i="1" s="1"/>
  <c r="AH2974" i="1"/>
  <c r="AI2974" i="1" s="1"/>
  <c r="K2974" i="1" s="1"/>
  <c r="R2971" i="1"/>
  <c r="V2971" i="1" s="1"/>
  <c r="AH2970" i="1"/>
  <c r="AI2970" i="1" s="1"/>
  <c r="K2970" i="1" s="1"/>
  <c r="R2967" i="1"/>
  <c r="V2967" i="1" s="1"/>
  <c r="AH2966" i="1"/>
  <c r="AI2966" i="1" s="1"/>
  <c r="R2963" i="1"/>
  <c r="V2963" i="1" s="1"/>
  <c r="I2963" i="1" s="1"/>
  <c r="AH2962" i="1"/>
  <c r="AI2962" i="1" s="1"/>
  <c r="R2959" i="1"/>
  <c r="V2959" i="1" s="1"/>
  <c r="AH2958" i="1"/>
  <c r="AI2958" i="1" s="1"/>
  <c r="R2955" i="1"/>
  <c r="V2955" i="1" s="1"/>
  <c r="AH2954" i="1"/>
  <c r="AI2954" i="1" s="1"/>
  <c r="K2954" i="1" s="1"/>
  <c r="R2951" i="1"/>
  <c r="V2951" i="1" s="1"/>
  <c r="AH2950" i="1"/>
  <c r="AI2950" i="1" s="1"/>
  <c r="R2947" i="1"/>
  <c r="V2947" i="1" s="1"/>
  <c r="I2947" i="1" s="1"/>
  <c r="AH2946" i="1"/>
  <c r="AI2946" i="1" s="1"/>
  <c r="R2943" i="1"/>
  <c r="V2943" i="1" s="1"/>
  <c r="AH2942" i="1"/>
  <c r="AI2942" i="1" s="1"/>
  <c r="K2942" i="1" s="1"/>
  <c r="R2939" i="1"/>
  <c r="V2939" i="1" s="1"/>
  <c r="I2939" i="1" s="1"/>
  <c r="AH2938" i="1"/>
  <c r="AI2938" i="1" s="1"/>
  <c r="K2938" i="1" s="1"/>
  <c r="R2935" i="1"/>
  <c r="V2935" i="1" s="1"/>
  <c r="AH2934" i="1"/>
  <c r="AI2934" i="1" s="1"/>
  <c r="K2934" i="1" s="1"/>
  <c r="R2931" i="1"/>
  <c r="V2931" i="1" s="1"/>
  <c r="AH2930" i="1"/>
  <c r="AI2930" i="1" s="1"/>
  <c r="K2930" i="1" s="1"/>
  <c r="R2927" i="1"/>
  <c r="V2927" i="1" s="1"/>
  <c r="I2927" i="1" s="1"/>
  <c r="AH2926" i="1"/>
  <c r="AI2926" i="1" s="1"/>
  <c r="K2926" i="1" s="1"/>
  <c r="R2923" i="1"/>
  <c r="V2923" i="1" s="1"/>
  <c r="AH2922" i="1"/>
  <c r="AI2922" i="1" s="1"/>
  <c r="K2922" i="1" s="1"/>
  <c r="R2919" i="1"/>
  <c r="V2919" i="1" s="1"/>
  <c r="I2919" i="1" s="1"/>
  <c r="AH2918" i="1"/>
  <c r="AI2918" i="1" s="1"/>
  <c r="R2915" i="1"/>
  <c r="V2915" i="1" s="1"/>
  <c r="AH2914" i="1"/>
  <c r="AI2914" i="1" s="1"/>
  <c r="R2911" i="1"/>
  <c r="V2911" i="1" s="1"/>
  <c r="R2908" i="1"/>
  <c r="V2908" i="1" s="1"/>
  <c r="I2908" i="1" s="1"/>
  <c r="AH2907" i="1"/>
  <c r="AI2907" i="1" s="1"/>
  <c r="R2904" i="1"/>
  <c r="V2904" i="1" s="1"/>
  <c r="AH2903" i="1"/>
  <c r="AI2903" i="1" s="1"/>
  <c r="R2900" i="1"/>
  <c r="V2900" i="1" s="1"/>
  <c r="AH2899" i="1"/>
  <c r="AI2899" i="1" s="1"/>
  <c r="K2899" i="1" s="1"/>
  <c r="R2896" i="1"/>
  <c r="V2896" i="1" s="1"/>
  <c r="AH2895" i="1"/>
  <c r="AI2895" i="1" s="1"/>
  <c r="K2895" i="1" s="1"/>
  <c r="R2892" i="1"/>
  <c r="V2892" i="1" s="1"/>
  <c r="AH2891" i="1"/>
  <c r="AI2891" i="1" s="1"/>
  <c r="K2891" i="1" s="1"/>
  <c r="R2888" i="1"/>
  <c r="V2888" i="1" s="1"/>
  <c r="AH2887" i="1"/>
  <c r="AI2887" i="1" s="1"/>
  <c r="K2887" i="1" s="1"/>
  <c r="R2884" i="1"/>
  <c r="V2884" i="1" s="1"/>
  <c r="I2884" i="1" s="1"/>
  <c r="AH2883" i="1"/>
  <c r="AI2883" i="1" s="1"/>
  <c r="K2883" i="1" s="1"/>
  <c r="R2880" i="1"/>
  <c r="V2880" i="1" s="1"/>
  <c r="AH2879" i="1"/>
  <c r="AI2879" i="1" s="1"/>
  <c r="R2876" i="1"/>
  <c r="V2876" i="1" s="1"/>
  <c r="AH2875" i="1"/>
  <c r="AI2875" i="1" s="1"/>
  <c r="K2875" i="1" s="1"/>
  <c r="R2872" i="1"/>
  <c r="V2872" i="1" s="1"/>
  <c r="AH2871" i="1"/>
  <c r="AI2871" i="1" s="1"/>
  <c r="R2868" i="1"/>
  <c r="V2868" i="1" s="1"/>
  <c r="AH2867" i="1"/>
  <c r="AI2867" i="1" s="1"/>
  <c r="K2867" i="1" s="1"/>
  <c r="R2864" i="1"/>
  <c r="V2864" i="1" s="1"/>
  <c r="I2864" i="1" s="1"/>
  <c r="AH2863" i="1"/>
  <c r="AI2863" i="1" s="1"/>
  <c r="R2860" i="1"/>
  <c r="V2860" i="1" s="1"/>
  <c r="AH2859" i="1"/>
  <c r="AI2859" i="1" s="1"/>
  <c r="K2859" i="1" s="1"/>
  <c r="R2856" i="1"/>
  <c r="V2856" i="1" s="1"/>
  <c r="AH2855" i="1"/>
  <c r="AI2855" i="1" s="1"/>
  <c r="AC2853" i="1"/>
  <c r="AD2853" i="1" s="1"/>
  <c r="L2853" i="1" s="1"/>
  <c r="T2853" i="1"/>
  <c r="X2853" i="1" s="1"/>
  <c r="I2853" i="1" s="1"/>
  <c r="R2852" i="1"/>
  <c r="V2852" i="1" s="1"/>
  <c r="AH2851" i="1"/>
  <c r="AI2851" i="1" s="1"/>
  <c r="AC2849" i="1"/>
  <c r="AD2849" i="1" s="1"/>
  <c r="L2849" i="1" s="1"/>
  <c r="T2849" i="1"/>
  <c r="X2849" i="1" s="1"/>
  <c r="R2848" i="1"/>
  <c r="V2848" i="1" s="1"/>
  <c r="AH2847" i="1"/>
  <c r="AI2847" i="1" s="1"/>
  <c r="K2847" i="1" s="1"/>
  <c r="AC2845" i="1"/>
  <c r="AD2845" i="1" s="1"/>
  <c r="T2845" i="1"/>
  <c r="X2845" i="1" s="1"/>
  <c r="R2844" i="1"/>
  <c r="V2844" i="1" s="1"/>
  <c r="AH2843" i="1"/>
  <c r="AI2843" i="1" s="1"/>
  <c r="K2843" i="1" s="1"/>
  <c r="AC2841" i="1"/>
  <c r="AD2841" i="1" s="1"/>
  <c r="T2841" i="1"/>
  <c r="X2841" i="1" s="1"/>
  <c r="R2840" i="1"/>
  <c r="V2840" i="1" s="1"/>
  <c r="AH2839" i="1"/>
  <c r="AI2839" i="1" s="1"/>
  <c r="AC2837" i="1"/>
  <c r="AD2837" i="1" s="1"/>
  <c r="L2837" i="1" s="1"/>
  <c r="T2837" i="1"/>
  <c r="X2837" i="1" s="1"/>
  <c r="R2836" i="1"/>
  <c r="V2836" i="1" s="1"/>
  <c r="I2836" i="1" s="1"/>
  <c r="AH2835" i="1"/>
  <c r="AI2835" i="1" s="1"/>
  <c r="AC2833" i="1"/>
  <c r="AD2833" i="1" s="1"/>
  <c r="L2833" i="1" s="1"/>
  <c r="T2833" i="1"/>
  <c r="X2833" i="1" s="1"/>
  <c r="R2832" i="1"/>
  <c r="V2832" i="1" s="1"/>
  <c r="I2832" i="1" s="1"/>
  <c r="AH2831" i="1"/>
  <c r="AI2831" i="1" s="1"/>
  <c r="AC2829" i="1"/>
  <c r="AD2829" i="1" s="1"/>
  <c r="L2829" i="1" s="1"/>
  <c r="T2829" i="1"/>
  <c r="X2829" i="1" s="1"/>
  <c r="I2829" i="1" s="1"/>
  <c r="R2828" i="1"/>
  <c r="V2828" i="1" s="1"/>
  <c r="AH2827" i="1"/>
  <c r="AI2827" i="1" s="1"/>
  <c r="AC2825" i="1"/>
  <c r="AD2825" i="1" s="1"/>
  <c r="T2825" i="1"/>
  <c r="X2825" i="1" s="1"/>
  <c r="R2824" i="1"/>
  <c r="V2824" i="1" s="1"/>
  <c r="AH2823" i="1"/>
  <c r="AI2823" i="1" s="1"/>
  <c r="AC2821" i="1"/>
  <c r="AD2821" i="1" s="1"/>
  <c r="L2821" i="1" s="1"/>
  <c r="T2821" i="1"/>
  <c r="X2821" i="1" s="1"/>
  <c r="I2821" i="1" s="1"/>
  <c r="R2820" i="1"/>
  <c r="V2820" i="1" s="1"/>
  <c r="AH2819" i="1"/>
  <c r="AI2819" i="1" s="1"/>
  <c r="K2819" i="1" s="1"/>
  <c r="AC2817" i="1"/>
  <c r="AD2817" i="1" s="1"/>
  <c r="L2817" i="1" s="1"/>
  <c r="T2817" i="1"/>
  <c r="X2817" i="1" s="1"/>
  <c r="I2817" i="1" s="1"/>
  <c r="R2816" i="1"/>
  <c r="V2816" i="1" s="1"/>
  <c r="AH2815" i="1"/>
  <c r="AI2815" i="1" s="1"/>
  <c r="AC2813" i="1"/>
  <c r="AD2813" i="1" s="1"/>
  <c r="L2813" i="1" s="1"/>
  <c r="T2813" i="1"/>
  <c r="X2813" i="1" s="1"/>
  <c r="I2813" i="1" s="1"/>
  <c r="R2812" i="1"/>
  <c r="V2812" i="1" s="1"/>
  <c r="AH2811" i="1"/>
  <c r="AI2811" i="1" s="1"/>
  <c r="K2811" i="1" s="1"/>
  <c r="AC2809" i="1"/>
  <c r="AD2809" i="1" s="1"/>
  <c r="T2809" i="1"/>
  <c r="X2809" i="1" s="1"/>
  <c r="R2808" i="1"/>
  <c r="V2808" i="1" s="1"/>
  <c r="AH2807" i="1"/>
  <c r="AI2807" i="1" s="1"/>
  <c r="AC2805" i="1"/>
  <c r="AD2805" i="1" s="1"/>
  <c r="T2805" i="1"/>
  <c r="X2805" i="1" s="1"/>
  <c r="R2804" i="1"/>
  <c r="V2804" i="1" s="1"/>
  <c r="AH2803" i="1"/>
  <c r="AI2803" i="1" s="1"/>
  <c r="AC2801" i="1"/>
  <c r="AD2801" i="1" s="1"/>
  <c r="T2801" i="1"/>
  <c r="X2801" i="1" s="1"/>
  <c r="R2800" i="1"/>
  <c r="V2800" i="1" s="1"/>
  <c r="AH2799" i="1"/>
  <c r="AI2799" i="1" s="1"/>
  <c r="AC2797" i="1"/>
  <c r="AD2797" i="1" s="1"/>
  <c r="L2797" i="1" s="1"/>
  <c r="T2797" i="1"/>
  <c r="X2797" i="1" s="1"/>
  <c r="I2797" i="1" s="1"/>
  <c r="R2796" i="1"/>
  <c r="V2796" i="1" s="1"/>
  <c r="AH2795" i="1"/>
  <c r="AI2795" i="1" s="1"/>
  <c r="K2795" i="1" s="1"/>
  <c r="AH2791" i="1"/>
  <c r="AI2791" i="1" s="1"/>
  <c r="K2791" i="1" s="1"/>
  <c r="S2780" i="1"/>
  <c r="W2780" i="1" s="1"/>
  <c r="I2780" i="1" s="1"/>
  <c r="U2780" i="1"/>
  <c r="Y2780" i="1" s="1"/>
  <c r="U2779" i="1"/>
  <c r="Y2779" i="1" s="1"/>
  <c r="S2779" i="1"/>
  <c r="W2779" i="1" s="1"/>
  <c r="I2779" i="1" s="1"/>
  <c r="U2768" i="1"/>
  <c r="Y2768" i="1" s="1"/>
  <c r="S2758" i="1"/>
  <c r="W2758" i="1" s="1"/>
  <c r="S2748" i="1"/>
  <c r="W2748" i="1" s="1"/>
  <c r="U2747" i="1"/>
  <c r="Y2747" i="1" s="1"/>
  <c r="S2747" i="1"/>
  <c r="W2747" i="1" s="1"/>
  <c r="U2736" i="1"/>
  <c r="Y2736" i="1" s="1"/>
  <c r="U2728" i="1"/>
  <c r="Y2728" i="1" s="1"/>
  <c r="U2720" i="1"/>
  <c r="Y2720" i="1" s="1"/>
  <c r="I2720" i="1" s="1"/>
  <c r="U2712" i="1"/>
  <c r="Y2712" i="1" s="1"/>
  <c r="U2705" i="1"/>
  <c r="Y2705" i="1" s="1"/>
  <c r="U2697" i="1"/>
  <c r="Y2697" i="1" s="1"/>
  <c r="U2688" i="1"/>
  <c r="Y2688" i="1" s="1"/>
  <c r="T2683" i="1"/>
  <c r="X2683" i="1" s="1"/>
  <c r="U2683" i="1"/>
  <c r="Y2683" i="1" s="1"/>
  <c r="U2672" i="1"/>
  <c r="Y2672" i="1" s="1"/>
  <c r="U2668" i="1"/>
  <c r="Y2668" i="1" s="1"/>
  <c r="U2664" i="1"/>
  <c r="Y2664" i="1" s="1"/>
  <c r="U2660" i="1"/>
  <c r="Y2660" i="1" s="1"/>
  <c r="U2656" i="1"/>
  <c r="Y2656" i="1" s="1"/>
  <c r="R2647" i="1"/>
  <c r="V2647" i="1" s="1"/>
  <c r="I2647" i="1" s="1"/>
  <c r="T2647" i="1"/>
  <c r="X2647" i="1" s="1"/>
  <c r="U2647" i="1"/>
  <c r="Y2647" i="1" s="1"/>
  <c r="R2627" i="1"/>
  <c r="V2627" i="1" s="1"/>
  <c r="T2627" i="1"/>
  <c r="X2627" i="1" s="1"/>
  <c r="U2627" i="1"/>
  <c r="Y2627" i="1" s="1"/>
  <c r="I2627" i="1" s="1"/>
  <c r="R2275" i="1"/>
  <c r="V2275" i="1" s="1"/>
  <c r="T2275" i="1"/>
  <c r="X2275" i="1" s="1"/>
  <c r="I2275" i="1" s="1"/>
  <c r="U2759" i="1"/>
  <c r="Y2759" i="1" s="1"/>
  <c r="S2759" i="1"/>
  <c r="W2759" i="1" s="1"/>
  <c r="U2748" i="1"/>
  <c r="Y2748" i="1" s="1"/>
  <c r="U2707" i="1"/>
  <c r="Y2707" i="1" s="1"/>
  <c r="U2700" i="1"/>
  <c r="Y2700" i="1" s="1"/>
  <c r="I2700" i="1" s="1"/>
  <c r="R2694" i="1"/>
  <c r="V2694" i="1" s="1"/>
  <c r="S2694" i="1"/>
  <c r="W2694" i="1" s="1"/>
  <c r="U2694" i="1"/>
  <c r="Y2694" i="1" s="1"/>
  <c r="S2683" i="1"/>
  <c r="W2683" i="1" s="1"/>
  <c r="R2678" i="1"/>
  <c r="V2678" i="1" s="1"/>
  <c r="I2678" i="1" s="1"/>
  <c r="S2678" i="1"/>
  <c r="W2678" i="1" s="1"/>
  <c r="U2678" i="1"/>
  <c r="Y2678" i="1" s="1"/>
  <c r="S2647" i="1"/>
  <c r="W2647" i="1" s="1"/>
  <c r="U2644" i="1"/>
  <c r="Y2644" i="1" s="1"/>
  <c r="I2644" i="1" s="1"/>
  <c r="S2627" i="1"/>
  <c r="W2627" i="1" s="1"/>
  <c r="AA3091" i="1"/>
  <c r="AB3091" i="1" s="1"/>
  <c r="L3091" i="1" s="1"/>
  <c r="AA3087" i="1"/>
  <c r="AB3087" i="1" s="1"/>
  <c r="AA3083" i="1"/>
  <c r="AB3083" i="1" s="1"/>
  <c r="AA3079" i="1"/>
  <c r="AB3079" i="1" s="1"/>
  <c r="AA3075" i="1"/>
  <c r="AB3075" i="1" s="1"/>
  <c r="L3075" i="1" s="1"/>
  <c r="AA3072" i="1"/>
  <c r="AB3072" i="1" s="1"/>
  <c r="L3072" i="1" s="1"/>
  <c r="AA3068" i="1"/>
  <c r="AB3068" i="1" s="1"/>
  <c r="L3068" i="1" s="1"/>
  <c r="AA3064" i="1"/>
  <c r="AB3064" i="1" s="1"/>
  <c r="AA3060" i="1"/>
  <c r="AB3060" i="1" s="1"/>
  <c r="L3060" i="1" s="1"/>
  <c r="AA3056" i="1"/>
  <c r="AB3056" i="1" s="1"/>
  <c r="AA3052" i="1"/>
  <c r="AB3052" i="1" s="1"/>
  <c r="L3052" i="1" s="1"/>
  <c r="AA3048" i="1"/>
  <c r="AB3048" i="1" s="1"/>
  <c r="AA3044" i="1"/>
  <c r="AB3044" i="1" s="1"/>
  <c r="AA3040" i="1"/>
  <c r="AB3040" i="1" s="1"/>
  <c r="AA3036" i="1"/>
  <c r="AB3036" i="1" s="1"/>
  <c r="AA3032" i="1"/>
  <c r="AB3032" i="1" s="1"/>
  <c r="L3032" i="1" s="1"/>
  <c r="AA3028" i="1"/>
  <c r="AB3028" i="1" s="1"/>
  <c r="L3028" i="1" s="1"/>
  <c r="AA3024" i="1"/>
  <c r="AB3024" i="1" s="1"/>
  <c r="AA3020" i="1"/>
  <c r="AB3020" i="1" s="1"/>
  <c r="L3020" i="1" s="1"/>
  <c r="AA3016" i="1"/>
  <c r="AB3016" i="1" s="1"/>
  <c r="AA3012" i="1"/>
  <c r="AB3012" i="1" s="1"/>
  <c r="AA3008" i="1"/>
  <c r="AB3008" i="1" s="1"/>
  <c r="AA3004" i="1"/>
  <c r="AB3004" i="1" s="1"/>
  <c r="AF3002" i="1"/>
  <c r="AG3002" i="1" s="1"/>
  <c r="AA3000" i="1"/>
  <c r="AB3000" i="1" s="1"/>
  <c r="AF2998" i="1"/>
  <c r="AG2998" i="1" s="1"/>
  <c r="K2998" i="1" s="1"/>
  <c r="AA2996" i="1"/>
  <c r="AB2996" i="1" s="1"/>
  <c r="AF2994" i="1"/>
  <c r="AG2994" i="1" s="1"/>
  <c r="K2994" i="1" s="1"/>
  <c r="AA2992" i="1"/>
  <c r="AB2992" i="1" s="1"/>
  <c r="AF2990" i="1"/>
  <c r="AG2990" i="1" s="1"/>
  <c r="AA2988" i="1"/>
  <c r="AB2988" i="1" s="1"/>
  <c r="L2988" i="1" s="1"/>
  <c r="AF2986" i="1"/>
  <c r="AG2986" i="1" s="1"/>
  <c r="K2986" i="1" s="1"/>
  <c r="AA2984" i="1"/>
  <c r="AB2984" i="1" s="1"/>
  <c r="L2984" i="1" s="1"/>
  <c r="AF2982" i="1"/>
  <c r="AG2982" i="1" s="1"/>
  <c r="K2982" i="1" s="1"/>
  <c r="AA2980" i="1"/>
  <c r="AB2980" i="1" s="1"/>
  <c r="AF2978" i="1"/>
  <c r="AG2978" i="1" s="1"/>
  <c r="K2978" i="1" s="1"/>
  <c r="AA2976" i="1"/>
  <c r="AB2976" i="1" s="1"/>
  <c r="AF2974" i="1"/>
  <c r="AG2974" i="1" s="1"/>
  <c r="AA2972" i="1"/>
  <c r="AB2972" i="1" s="1"/>
  <c r="AF2970" i="1"/>
  <c r="AG2970" i="1" s="1"/>
  <c r="AA2968" i="1"/>
  <c r="AB2968" i="1" s="1"/>
  <c r="L2968" i="1" s="1"/>
  <c r="R2968" i="1"/>
  <c r="V2968" i="1" s="1"/>
  <c r="AF2966" i="1"/>
  <c r="AG2966" i="1" s="1"/>
  <c r="K2966" i="1" s="1"/>
  <c r="AA2964" i="1"/>
  <c r="AB2964" i="1" s="1"/>
  <c r="R2964" i="1"/>
  <c r="V2964" i="1" s="1"/>
  <c r="AF2962" i="1"/>
  <c r="AG2962" i="1" s="1"/>
  <c r="K2962" i="1" s="1"/>
  <c r="AA2960" i="1"/>
  <c r="AB2960" i="1" s="1"/>
  <c r="L2960" i="1" s="1"/>
  <c r="R2960" i="1"/>
  <c r="V2960" i="1" s="1"/>
  <c r="I2960" i="1" s="1"/>
  <c r="AF2958" i="1"/>
  <c r="AG2958" i="1" s="1"/>
  <c r="K2958" i="1" s="1"/>
  <c r="AA2956" i="1"/>
  <c r="AB2956" i="1" s="1"/>
  <c r="R2956" i="1"/>
  <c r="V2956" i="1" s="1"/>
  <c r="AF2954" i="1"/>
  <c r="AG2954" i="1" s="1"/>
  <c r="AA2952" i="1"/>
  <c r="AB2952" i="1" s="1"/>
  <c r="R2952" i="1"/>
  <c r="V2952" i="1" s="1"/>
  <c r="AF2950" i="1"/>
  <c r="AG2950" i="1" s="1"/>
  <c r="K2950" i="1" s="1"/>
  <c r="AA2948" i="1"/>
  <c r="AB2948" i="1" s="1"/>
  <c r="R2948" i="1"/>
  <c r="V2948" i="1" s="1"/>
  <c r="AF2946" i="1"/>
  <c r="AG2946" i="1" s="1"/>
  <c r="K2946" i="1" s="1"/>
  <c r="AA2944" i="1"/>
  <c r="AB2944" i="1" s="1"/>
  <c r="R2944" i="1"/>
  <c r="V2944" i="1" s="1"/>
  <c r="AF2942" i="1"/>
  <c r="AG2942" i="1" s="1"/>
  <c r="AA2940" i="1"/>
  <c r="AB2940" i="1" s="1"/>
  <c r="R2940" i="1"/>
  <c r="V2940" i="1" s="1"/>
  <c r="AF2938" i="1"/>
  <c r="AG2938" i="1" s="1"/>
  <c r="AA2936" i="1"/>
  <c r="AB2936" i="1" s="1"/>
  <c r="R2936" i="1"/>
  <c r="V2936" i="1" s="1"/>
  <c r="AF2934" i="1"/>
  <c r="AG2934" i="1" s="1"/>
  <c r="AA2932" i="1"/>
  <c r="AB2932" i="1" s="1"/>
  <c r="R2932" i="1"/>
  <c r="V2932" i="1" s="1"/>
  <c r="AF2930" i="1"/>
  <c r="AG2930" i="1" s="1"/>
  <c r="AA2928" i="1"/>
  <c r="AB2928" i="1" s="1"/>
  <c r="R2928" i="1"/>
  <c r="V2928" i="1" s="1"/>
  <c r="AF2926" i="1"/>
  <c r="AG2926" i="1" s="1"/>
  <c r="AA2924" i="1"/>
  <c r="AB2924" i="1" s="1"/>
  <c r="R2924" i="1"/>
  <c r="V2924" i="1" s="1"/>
  <c r="AF2922" i="1"/>
  <c r="AG2922" i="1" s="1"/>
  <c r="AA2920" i="1"/>
  <c r="AB2920" i="1" s="1"/>
  <c r="R2920" i="1"/>
  <c r="V2920" i="1" s="1"/>
  <c r="AF2918" i="1"/>
  <c r="AG2918" i="1" s="1"/>
  <c r="K2918" i="1" s="1"/>
  <c r="AA2916" i="1"/>
  <c r="AB2916" i="1" s="1"/>
  <c r="L2916" i="1" s="1"/>
  <c r="R2916" i="1"/>
  <c r="V2916" i="1" s="1"/>
  <c r="I2916" i="1" s="1"/>
  <c r="AF2914" i="1"/>
  <c r="AG2914" i="1" s="1"/>
  <c r="K2914" i="1" s="1"/>
  <c r="AA2912" i="1"/>
  <c r="AB2912" i="1" s="1"/>
  <c r="L2912" i="1" s="1"/>
  <c r="R2912" i="1"/>
  <c r="V2912" i="1" s="1"/>
  <c r="AA2909" i="1"/>
  <c r="AB2909" i="1" s="1"/>
  <c r="L2909" i="1" s="1"/>
  <c r="R2909" i="1"/>
  <c r="V2909" i="1" s="1"/>
  <c r="I2909" i="1" s="1"/>
  <c r="AF2907" i="1"/>
  <c r="AG2907" i="1" s="1"/>
  <c r="K2907" i="1" s="1"/>
  <c r="AA2905" i="1"/>
  <c r="AB2905" i="1" s="1"/>
  <c r="L2905" i="1" s="1"/>
  <c r="R2905" i="1"/>
  <c r="V2905" i="1" s="1"/>
  <c r="I2905" i="1" s="1"/>
  <c r="AF2903" i="1"/>
  <c r="AG2903" i="1" s="1"/>
  <c r="K2903" i="1" s="1"/>
  <c r="AA2901" i="1"/>
  <c r="AB2901" i="1" s="1"/>
  <c r="R2901" i="1"/>
  <c r="V2901" i="1" s="1"/>
  <c r="AF2899" i="1"/>
  <c r="AG2899" i="1" s="1"/>
  <c r="AA2897" i="1"/>
  <c r="AB2897" i="1" s="1"/>
  <c r="L2897" i="1" s="1"/>
  <c r="R2897" i="1"/>
  <c r="V2897" i="1" s="1"/>
  <c r="I2897" i="1" s="1"/>
  <c r="AF2895" i="1"/>
  <c r="AG2895" i="1" s="1"/>
  <c r="AA2893" i="1"/>
  <c r="AB2893" i="1" s="1"/>
  <c r="R2893" i="1"/>
  <c r="V2893" i="1" s="1"/>
  <c r="AF2891" i="1"/>
  <c r="AG2891" i="1" s="1"/>
  <c r="AA2889" i="1"/>
  <c r="AB2889" i="1" s="1"/>
  <c r="R2889" i="1"/>
  <c r="V2889" i="1" s="1"/>
  <c r="AF2887" i="1"/>
  <c r="AG2887" i="1" s="1"/>
  <c r="AA2885" i="1"/>
  <c r="AB2885" i="1" s="1"/>
  <c r="L2885" i="1" s="1"/>
  <c r="R2885" i="1"/>
  <c r="V2885" i="1" s="1"/>
  <c r="AF2883" i="1"/>
  <c r="AG2883" i="1" s="1"/>
  <c r="AA2881" i="1"/>
  <c r="AB2881" i="1" s="1"/>
  <c r="R2881" i="1"/>
  <c r="V2881" i="1" s="1"/>
  <c r="AF2879" i="1"/>
  <c r="AG2879" i="1" s="1"/>
  <c r="K2879" i="1" s="1"/>
  <c r="AA2877" i="1"/>
  <c r="AB2877" i="1" s="1"/>
  <c r="L2877" i="1" s="1"/>
  <c r="R2877" i="1"/>
  <c r="V2877" i="1" s="1"/>
  <c r="I2877" i="1" s="1"/>
  <c r="AF2875" i="1"/>
  <c r="AG2875" i="1" s="1"/>
  <c r="AA2873" i="1"/>
  <c r="AB2873" i="1" s="1"/>
  <c r="R2873" i="1"/>
  <c r="V2873" i="1" s="1"/>
  <c r="AF2871" i="1"/>
  <c r="AG2871" i="1" s="1"/>
  <c r="K2871" i="1" s="1"/>
  <c r="AA2869" i="1"/>
  <c r="AB2869" i="1" s="1"/>
  <c r="R2869" i="1"/>
  <c r="V2869" i="1" s="1"/>
  <c r="AF2867" i="1"/>
  <c r="AG2867" i="1" s="1"/>
  <c r="AA2865" i="1"/>
  <c r="AB2865" i="1" s="1"/>
  <c r="R2865" i="1"/>
  <c r="V2865" i="1" s="1"/>
  <c r="AF2863" i="1"/>
  <c r="AG2863" i="1" s="1"/>
  <c r="K2863" i="1" s="1"/>
  <c r="AA2861" i="1"/>
  <c r="AB2861" i="1" s="1"/>
  <c r="L2861" i="1" s="1"/>
  <c r="R2861" i="1"/>
  <c r="V2861" i="1" s="1"/>
  <c r="I2861" i="1" s="1"/>
  <c r="AF2859" i="1"/>
  <c r="AG2859" i="1" s="1"/>
  <c r="AA2857" i="1"/>
  <c r="AB2857" i="1" s="1"/>
  <c r="R2857" i="1"/>
  <c r="V2857" i="1" s="1"/>
  <c r="AF2855" i="1"/>
  <c r="AG2855" i="1" s="1"/>
  <c r="K2855" i="1" s="1"/>
  <c r="AA2853" i="1"/>
  <c r="AB2853" i="1" s="1"/>
  <c r="R2853" i="1"/>
  <c r="V2853" i="1" s="1"/>
  <c r="AF2851" i="1"/>
  <c r="AG2851" i="1" s="1"/>
  <c r="K2851" i="1" s="1"/>
  <c r="AA2849" i="1"/>
  <c r="AB2849" i="1" s="1"/>
  <c r="R2849" i="1"/>
  <c r="V2849" i="1" s="1"/>
  <c r="AF2847" i="1"/>
  <c r="AG2847" i="1" s="1"/>
  <c r="AA2845" i="1"/>
  <c r="AB2845" i="1" s="1"/>
  <c r="L2845" i="1" s="1"/>
  <c r="R2845" i="1"/>
  <c r="V2845" i="1" s="1"/>
  <c r="I2845" i="1" s="1"/>
  <c r="AF2843" i="1"/>
  <c r="AG2843" i="1" s="1"/>
  <c r="AA2841" i="1"/>
  <c r="AB2841" i="1" s="1"/>
  <c r="L2841" i="1" s="1"/>
  <c r="R2841" i="1"/>
  <c r="V2841" i="1" s="1"/>
  <c r="I2841" i="1" s="1"/>
  <c r="AF2839" i="1"/>
  <c r="AG2839" i="1" s="1"/>
  <c r="K2839" i="1" s="1"/>
  <c r="AA2837" i="1"/>
  <c r="AB2837" i="1" s="1"/>
  <c r="R2837" i="1"/>
  <c r="V2837" i="1" s="1"/>
  <c r="AF2835" i="1"/>
  <c r="AG2835" i="1" s="1"/>
  <c r="K2835" i="1" s="1"/>
  <c r="AA2833" i="1"/>
  <c r="AB2833" i="1" s="1"/>
  <c r="R2833" i="1"/>
  <c r="V2833" i="1" s="1"/>
  <c r="AF2831" i="1"/>
  <c r="AG2831" i="1" s="1"/>
  <c r="K2831" i="1" s="1"/>
  <c r="AA2829" i="1"/>
  <c r="AB2829" i="1" s="1"/>
  <c r="R2829" i="1"/>
  <c r="V2829" i="1" s="1"/>
  <c r="AF2827" i="1"/>
  <c r="AG2827" i="1" s="1"/>
  <c r="K2827" i="1" s="1"/>
  <c r="AA2825" i="1"/>
  <c r="AB2825" i="1" s="1"/>
  <c r="L2825" i="1" s="1"/>
  <c r="R2825" i="1"/>
  <c r="V2825" i="1" s="1"/>
  <c r="I2825" i="1" s="1"/>
  <c r="AF2823" i="1"/>
  <c r="AG2823" i="1" s="1"/>
  <c r="K2823" i="1" s="1"/>
  <c r="AA2821" i="1"/>
  <c r="AB2821" i="1" s="1"/>
  <c r="R2821" i="1"/>
  <c r="V2821" i="1" s="1"/>
  <c r="AF2819" i="1"/>
  <c r="AG2819" i="1" s="1"/>
  <c r="AA2817" i="1"/>
  <c r="AB2817" i="1" s="1"/>
  <c r="R2817" i="1"/>
  <c r="V2817" i="1" s="1"/>
  <c r="AF2815" i="1"/>
  <c r="AG2815" i="1" s="1"/>
  <c r="K2815" i="1" s="1"/>
  <c r="AA2813" i="1"/>
  <c r="AB2813" i="1" s="1"/>
  <c r="R2813" i="1"/>
  <c r="V2813" i="1" s="1"/>
  <c r="AF2811" i="1"/>
  <c r="AG2811" i="1" s="1"/>
  <c r="AA2809" i="1"/>
  <c r="AB2809" i="1" s="1"/>
  <c r="L2809" i="1" s="1"/>
  <c r="R2809" i="1"/>
  <c r="V2809" i="1" s="1"/>
  <c r="I2809" i="1" s="1"/>
  <c r="AF2807" i="1"/>
  <c r="AG2807" i="1" s="1"/>
  <c r="K2807" i="1" s="1"/>
  <c r="AA2805" i="1"/>
  <c r="AB2805" i="1" s="1"/>
  <c r="L2805" i="1" s="1"/>
  <c r="R2805" i="1"/>
  <c r="V2805" i="1" s="1"/>
  <c r="AF2803" i="1"/>
  <c r="AG2803" i="1" s="1"/>
  <c r="K2803" i="1" s="1"/>
  <c r="AA2801" i="1"/>
  <c r="AB2801" i="1" s="1"/>
  <c r="L2801" i="1" s="1"/>
  <c r="R2801" i="1"/>
  <c r="V2801" i="1" s="1"/>
  <c r="I2801" i="1" s="1"/>
  <c r="AF2799" i="1"/>
  <c r="AG2799" i="1" s="1"/>
  <c r="K2799" i="1" s="1"/>
  <c r="AA2797" i="1"/>
  <c r="AB2797" i="1" s="1"/>
  <c r="R2797" i="1"/>
  <c r="V2797" i="1" s="1"/>
  <c r="AF2795" i="1"/>
  <c r="AG2795" i="1" s="1"/>
  <c r="AF2791" i="1"/>
  <c r="AG2791" i="1" s="1"/>
  <c r="R2791" i="1"/>
  <c r="V2791" i="1" s="1"/>
  <c r="AF2790" i="1"/>
  <c r="AG2790" i="1" s="1"/>
  <c r="T2790" i="1"/>
  <c r="X2790" i="1" s="1"/>
  <c r="I2790" i="1" s="1"/>
  <c r="AC2786" i="1"/>
  <c r="AD2786" i="1" s="1"/>
  <c r="L2786" i="1" s="1"/>
  <c r="R2785" i="1"/>
  <c r="V2785" i="1" s="1"/>
  <c r="S2782" i="1"/>
  <c r="W2782" i="1" s="1"/>
  <c r="I2782" i="1" s="1"/>
  <c r="U2778" i="1"/>
  <c r="Y2778" i="1" s="1"/>
  <c r="T2777" i="1"/>
  <c r="X2777" i="1" s="1"/>
  <c r="T2776" i="1"/>
  <c r="X2776" i="1" s="1"/>
  <c r="R2775" i="1"/>
  <c r="V2775" i="1" s="1"/>
  <c r="S2772" i="1"/>
  <c r="W2772" i="1" s="1"/>
  <c r="U2771" i="1"/>
  <c r="Y2771" i="1" s="1"/>
  <c r="S2771" i="1"/>
  <c r="W2771" i="1" s="1"/>
  <c r="T2766" i="1"/>
  <c r="X2766" i="1" s="1"/>
  <c r="S2765" i="1"/>
  <c r="W2765" i="1" s="1"/>
  <c r="I2765" i="1" s="1"/>
  <c r="R2764" i="1"/>
  <c r="V2764" i="1" s="1"/>
  <c r="I2764" i="1" s="1"/>
  <c r="AF2763" i="1"/>
  <c r="AG2763" i="1" s="1"/>
  <c r="U2760" i="1"/>
  <c r="Y2760" i="1" s="1"/>
  <c r="AH2755" i="1"/>
  <c r="AI2755" i="1" s="1"/>
  <c r="K2755" i="1" s="1"/>
  <c r="T2755" i="1"/>
  <c r="X2755" i="1" s="1"/>
  <c r="I2755" i="1" s="1"/>
  <c r="R2753" i="1"/>
  <c r="V2753" i="1" s="1"/>
  <c r="I2753" i="1" s="1"/>
  <c r="S2750" i="1"/>
  <c r="W2750" i="1" s="1"/>
  <c r="U2746" i="1"/>
  <c r="Y2746" i="1" s="1"/>
  <c r="T2745" i="1"/>
  <c r="X2745" i="1" s="1"/>
  <c r="I2745" i="1" s="1"/>
  <c r="T2744" i="1"/>
  <c r="X2744" i="1" s="1"/>
  <c r="I2744" i="1" s="1"/>
  <c r="S2742" i="1"/>
  <c r="W2742" i="1" s="1"/>
  <c r="T2738" i="1"/>
  <c r="X2738" i="1" s="1"/>
  <c r="I2738" i="1" s="1"/>
  <c r="S2737" i="1"/>
  <c r="W2737" i="1" s="1"/>
  <c r="U2737" i="1"/>
  <c r="Y2737" i="1" s="1"/>
  <c r="S2734" i="1"/>
  <c r="W2734" i="1" s="1"/>
  <c r="T2730" i="1"/>
  <c r="X2730" i="1" s="1"/>
  <c r="S2729" i="1"/>
  <c r="W2729" i="1" s="1"/>
  <c r="U2729" i="1"/>
  <c r="Y2729" i="1" s="1"/>
  <c r="S2726" i="1"/>
  <c r="W2726" i="1" s="1"/>
  <c r="T2722" i="1"/>
  <c r="X2722" i="1" s="1"/>
  <c r="S2721" i="1"/>
  <c r="W2721" i="1" s="1"/>
  <c r="U2721" i="1"/>
  <c r="Y2721" i="1" s="1"/>
  <c r="S2718" i="1"/>
  <c r="W2718" i="1" s="1"/>
  <c r="T2714" i="1"/>
  <c r="X2714" i="1" s="1"/>
  <c r="I2714" i="1" s="1"/>
  <c r="S2713" i="1"/>
  <c r="W2713" i="1" s="1"/>
  <c r="U2713" i="1"/>
  <c r="Y2713" i="1" s="1"/>
  <c r="S2710" i="1"/>
  <c r="W2710" i="1" s="1"/>
  <c r="T2706" i="1"/>
  <c r="X2706" i="1" s="1"/>
  <c r="I2706" i="1" s="1"/>
  <c r="S2703" i="1"/>
  <c r="W2703" i="1" s="1"/>
  <c r="I2703" i="1" s="1"/>
  <c r="T2699" i="1"/>
  <c r="X2699" i="1" s="1"/>
  <c r="S2698" i="1"/>
  <c r="W2698" i="1" s="1"/>
  <c r="U2698" i="1"/>
  <c r="Y2698" i="1" s="1"/>
  <c r="U2692" i="1"/>
  <c r="Y2692" i="1" s="1"/>
  <c r="T2687" i="1"/>
  <c r="X2687" i="1" s="1"/>
  <c r="I2687" i="1" s="1"/>
  <c r="U2687" i="1"/>
  <c r="Y2687" i="1" s="1"/>
  <c r="T2684" i="1"/>
  <c r="X2684" i="1" s="1"/>
  <c r="U2676" i="1"/>
  <c r="Y2676" i="1" s="1"/>
  <c r="R2652" i="1"/>
  <c r="V2652" i="1" s="1"/>
  <c r="I2652" i="1" s="1"/>
  <c r="R2643" i="1"/>
  <c r="V2643" i="1" s="1"/>
  <c r="I2643" i="1" s="1"/>
  <c r="T2643" i="1"/>
  <c r="X2643" i="1" s="1"/>
  <c r="U2643" i="1"/>
  <c r="Y2643" i="1" s="1"/>
  <c r="R2631" i="1"/>
  <c r="V2631" i="1" s="1"/>
  <c r="I2631" i="1" s="1"/>
  <c r="T2631" i="1"/>
  <c r="X2631" i="1" s="1"/>
  <c r="U2631" i="1"/>
  <c r="Y2631" i="1" s="1"/>
  <c r="R2619" i="1"/>
  <c r="V2619" i="1" s="1"/>
  <c r="I2619" i="1" s="1"/>
  <c r="U2619" i="1"/>
  <c r="Y2619" i="1" s="1"/>
  <c r="R2611" i="1"/>
  <c r="V2611" i="1" s="1"/>
  <c r="U2611" i="1"/>
  <c r="Y2611" i="1" s="1"/>
  <c r="R2603" i="1"/>
  <c r="V2603" i="1" s="1"/>
  <c r="I2603" i="1" s="1"/>
  <c r="U2603" i="1"/>
  <c r="Y2603" i="1" s="1"/>
  <c r="R2595" i="1"/>
  <c r="V2595" i="1" s="1"/>
  <c r="U2595" i="1"/>
  <c r="Y2595" i="1" s="1"/>
  <c r="R2587" i="1"/>
  <c r="V2587" i="1" s="1"/>
  <c r="U2587" i="1"/>
  <c r="Y2587" i="1" s="1"/>
  <c r="R2579" i="1"/>
  <c r="V2579" i="1" s="1"/>
  <c r="U2579" i="1"/>
  <c r="Y2579" i="1" s="1"/>
  <c r="U3002" i="1"/>
  <c r="Y3002" i="1" s="1"/>
  <c r="U2998" i="1"/>
  <c r="Y2998" i="1" s="1"/>
  <c r="U2994" i="1"/>
  <c r="Y2994" i="1" s="1"/>
  <c r="U2990" i="1"/>
  <c r="Y2990" i="1" s="1"/>
  <c r="I2990" i="1" s="1"/>
  <c r="U2986" i="1"/>
  <c r="Y2986" i="1" s="1"/>
  <c r="U2982" i="1"/>
  <c r="Y2982" i="1" s="1"/>
  <c r="U2978" i="1"/>
  <c r="Y2978" i="1" s="1"/>
  <c r="U2974" i="1"/>
  <c r="Y2974" i="1" s="1"/>
  <c r="U2970" i="1"/>
  <c r="Y2970" i="1" s="1"/>
  <c r="I2970" i="1" s="1"/>
  <c r="U2966" i="1"/>
  <c r="Y2966" i="1" s="1"/>
  <c r="U2962" i="1"/>
  <c r="Y2962" i="1" s="1"/>
  <c r="U2958" i="1"/>
  <c r="Y2958" i="1" s="1"/>
  <c r="U2954" i="1"/>
  <c r="Y2954" i="1" s="1"/>
  <c r="I2954" i="1" s="1"/>
  <c r="U2950" i="1"/>
  <c r="Y2950" i="1" s="1"/>
  <c r="U2946" i="1"/>
  <c r="Y2946" i="1" s="1"/>
  <c r="U2942" i="1"/>
  <c r="Y2942" i="1" s="1"/>
  <c r="U2938" i="1"/>
  <c r="Y2938" i="1" s="1"/>
  <c r="U2934" i="1"/>
  <c r="Y2934" i="1" s="1"/>
  <c r="I2934" i="1" s="1"/>
  <c r="U2930" i="1"/>
  <c r="Y2930" i="1" s="1"/>
  <c r="I2930" i="1" s="1"/>
  <c r="U2926" i="1"/>
  <c r="Y2926" i="1" s="1"/>
  <c r="U2922" i="1"/>
  <c r="Y2922" i="1" s="1"/>
  <c r="U2918" i="1"/>
  <c r="Y2918" i="1" s="1"/>
  <c r="U2914" i="1"/>
  <c r="Y2914" i="1" s="1"/>
  <c r="U2907" i="1"/>
  <c r="Y2907" i="1" s="1"/>
  <c r="U2903" i="1"/>
  <c r="Y2903" i="1" s="1"/>
  <c r="U2899" i="1"/>
  <c r="Y2899" i="1" s="1"/>
  <c r="U2895" i="1"/>
  <c r="Y2895" i="1" s="1"/>
  <c r="U2891" i="1"/>
  <c r="Y2891" i="1" s="1"/>
  <c r="U2887" i="1"/>
  <c r="Y2887" i="1" s="1"/>
  <c r="U2883" i="1"/>
  <c r="Y2883" i="1" s="1"/>
  <c r="U2879" i="1"/>
  <c r="Y2879" i="1" s="1"/>
  <c r="U2875" i="1"/>
  <c r="Y2875" i="1" s="1"/>
  <c r="U2871" i="1"/>
  <c r="Y2871" i="1" s="1"/>
  <c r="U2867" i="1"/>
  <c r="Y2867" i="1" s="1"/>
  <c r="I2867" i="1" s="1"/>
  <c r="U2863" i="1"/>
  <c r="Y2863" i="1" s="1"/>
  <c r="U2859" i="1"/>
  <c r="Y2859" i="1" s="1"/>
  <c r="I2859" i="1" s="1"/>
  <c r="U2855" i="1"/>
  <c r="Y2855" i="1" s="1"/>
  <c r="U2851" i="1"/>
  <c r="Y2851" i="1" s="1"/>
  <c r="U2847" i="1"/>
  <c r="Y2847" i="1" s="1"/>
  <c r="U2843" i="1"/>
  <c r="Y2843" i="1" s="1"/>
  <c r="U2839" i="1"/>
  <c r="Y2839" i="1" s="1"/>
  <c r="U2835" i="1"/>
  <c r="Y2835" i="1" s="1"/>
  <c r="U2831" i="1"/>
  <c r="Y2831" i="1" s="1"/>
  <c r="U2827" i="1"/>
  <c r="Y2827" i="1" s="1"/>
  <c r="U2823" i="1"/>
  <c r="Y2823" i="1" s="1"/>
  <c r="U2819" i="1"/>
  <c r="Y2819" i="1" s="1"/>
  <c r="U2815" i="1"/>
  <c r="Y2815" i="1" s="1"/>
  <c r="U2811" i="1"/>
  <c r="Y2811" i="1" s="1"/>
  <c r="I2811" i="1" s="1"/>
  <c r="U2807" i="1"/>
  <c r="Y2807" i="1" s="1"/>
  <c r="U2803" i="1"/>
  <c r="Y2803" i="1" s="1"/>
  <c r="U2799" i="1"/>
  <c r="Y2799" i="1" s="1"/>
  <c r="U2795" i="1"/>
  <c r="Y2795" i="1" s="1"/>
  <c r="AC2791" i="1"/>
  <c r="AD2791" i="1" s="1"/>
  <c r="L2791" i="1" s="1"/>
  <c r="R2790" i="1"/>
  <c r="V2790" i="1" s="1"/>
  <c r="U2787" i="1"/>
  <c r="Y2787" i="1" s="1"/>
  <c r="I2787" i="1" s="1"/>
  <c r="S2787" i="1"/>
  <c r="W2787" i="1" s="1"/>
  <c r="AA2786" i="1"/>
  <c r="AB2786" i="1" s="1"/>
  <c r="S2784" i="1"/>
  <c r="W2784" i="1" s="1"/>
  <c r="U2784" i="1"/>
  <c r="Y2784" i="1" s="1"/>
  <c r="U2783" i="1"/>
  <c r="Y2783" i="1" s="1"/>
  <c r="S2783" i="1"/>
  <c r="W2783" i="1" s="1"/>
  <c r="I2783" i="1" s="1"/>
  <c r="S2777" i="1"/>
  <c r="W2777" i="1" s="1"/>
  <c r="R2776" i="1"/>
  <c r="V2776" i="1" s="1"/>
  <c r="AF2775" i="1"/>
  <c r="AG2775" i="1" s="1"/>
  <c r="K2775" i="1" s="1"/>
  <c r="U2772" i="1"/>
  <c r="Y2772" i="1" s="1"/>
  <c r="R2765" i="1"/>
  <c r="V2765" i="1" s="1"/>
  <c r="S2762" i="1"/>
  <c r="W2762" i="1" s="1"/>
  <c r="T2756" i="1"/>
  <c r="X2756" i="1" s="1"/>
  <c r="I2756" i="1" s="1"/>
  <c r="R2755" i="1"/>
  <c r="V2755" i="1" s="1"/>
  <c r="S2752" i="1"/>
  <c r="W2752" i="1" s="1"/>
  <c r="U2751" i="1"/>
  <c r="Y2751" i="1" s="1"/>
  <c r="S2751" i="1"/>
  <c r="W2751" i="1" s="1"/>
  <c r="S2745" i="1"/>
  <c r="W2745" i="1" s="1"/>
  <c r="R2744" i="1"/>
  <c r="V2744" i="1" s="1"/>
  <c r="T2741" i="1"/>
  <c r="X2741" i="1" s="1"/>
  <c r="R2738" i="1"/>
  <c r="V2738" i="1" s="1"/>
  <c r="T2733" i="1"/>
  <c r="X2733" i="1" s="1"/>
  <c r="R2730" i="1"/>
  <c r="V2730" i="1" s="1"/>
  <c r="I2730" i="1" s="1"/>
  <c r="T2725" i="1"/>
  <c r="X2725" i="1" s="1"/>
  <c r="I2725" i="1" s="1"/>
  <c r="R2722" i="1"/>
  <c r="V2722" i="1" s="1"/>
  <c r="T2717" i="1"/>
  <c r="X2717" i="1" s="1"/>
  <c r="R2714" i="1"/>
  <c r="V2714" i="1" s="1"/>
  <c r="T2709" i="1"/>
  <c r="X2709" i="1" s="1"/>
  <c r="R2706" i="1"/>
  <c r="V2706" i="1" s="1"/>
  <c r="T2702" i="1"/>
  <c r="X2702" i="1" s="1"/>
  <c r="I2702" i="1" s="1"/>
  <c r="R2699" i="1"/>
  <c r="V2699" i="1" s="1"/>
  <c r="I2699" i="1" s="1"/>
  <c r="S2687" i="1"/>
  <c r="W2687" i="1" s="1"/>
  <c r="R2682" i="1"/>
  <c r="V2682" i="1" s="1"/>
  <c r="S2682" i="1"/>
  <c r="W2682" i="1" s="1"/>
  <c r="U2682" i="1"/>
  <c r="Y2682" i="1" s="1"/>
  <c r="T2671" i="1"/>
  <c r="X2671" i="1" s="1"/>
  <c r="U2671" i="1"/>
  <c r="Y2671" i="1" s="1"/>
  <c r="T2667" i="1"/>
  <c r="X2667" i="1" s="1"/>
  <c r="I2667" i="1" s="1"/>
  <c r="U2667" i="1"/>
  <c r="Y2667" i="1" s="1"/>
  <c r="T2663" i="1"/>
  <c r="X2663" i="1" s="1"/>
  <c r="U2663" i="1"/>
  <c r="Y2663" i="1" s="1"/>
  <c r="T2659" i="1"/>
  <c r="X2659" i="1" s="1"/>
  <c r="U2659" i="1"/>
  <c r="Y2659" i="1" s="1"/>
  <c r="T2655" i="1"/>
  <c r="X2655" i="1" s="1"/>
  <c r="U2655" i="1"/>
  <c r="Y2655" i="1" s="1"/>
  <c r="I2655" i="1" s="1"/>
  <c r="S2643" i="1"/>
  <c r="W2643" i="1" s="1"/>
  <c r="U2640" i="1"/>
  <c r="Y2640" i="1" s="1"/>
  <c r="S2631" i="1"/>
  <c r="W2631" i="1" s="1"/>
  <c r="S2619" i="1"/>
  <c r="W2619" i="1" s="1"/>
  <c r="S2611" i="1"/>
  <c r="W2611" i="1" s="1"/>
  <c r="S2603" i="1"/>
  <c r="W2603" i="1" s="1"/>
  <c r="S2595" i="1"/>
  <c r="W2595" i="1" s="1"/>
  <c r="S2587" i="1"/>
  <c r="W2587" i="1" s="1"/>
  <c r="I2587" i="1" s="1"/>
  <c r="S2579" i="1"/>
  <c r="W2579" i="1" s="1"/>
  <c r="AC3002" i="1"/>
  <c r="AD3002" i="1" s="1"/>
  <c r="L3002" i="1" s="1"/>
  <c r="T3002" i="1"/>
  <c r="X3002" i="1" s="1"/>
  <c r="I3002" i="1" s="1"/>
  <c r="AC2998" i="1"/>
  <c r="AD2998" i="1" s="1"/>
  <c r="T2998" i="1"/>
  <c r="X2998" i="1" s="1"/>
  <c r="AC2994" i="1"/>
  <c r="AD2994" i="1" s="1"/>
  <c r="T2994" i="1"/>
  <c r="X2994" i="1" s="1"/>
  <c r="AC2990" i="1"/>
  <c r="AD2990" i="1" s="1"/>
  <c r="L2990" i="1" s="1"/>
  <c r="T2990" i="1"/>
  <c r="X2990" i="1" s="1"/>
  <c r="AC2986" i="1"/>
  <c r="AD2986" i="1" s="1"/>
  <c r="T2986" i="1"/>
  <c r="X2986" i="1" s="1"/>
  <c r="AC2982" i="1"/>
  <c r="AD2982" i="1" s="1"/>
  <c r="T2982" i="1"/>
  <c r="X2982" i="1" s="1"/>
  <c r="AC2978" i="1"/>
  <c r="AD2978" i="1" s="1"/>
  <c r="T2978" i="1"/>
  <c r="X2978" i="1" s="1"/>
  <c r="AC2974" i="1"/>
  <c r="AD2974" i="1" s="1"/>
  <c r="L2974" i="1" s="1"/>
  <c r="T2974" i="1"/>
  <c r="X2974" i="1" s="1"/>
  <c r="I2974" i="1" s="1"/>
  <c r="AC2970" i="1"/>
  <c r="AD2970" i="1" s="1"/>
  <c r="L2970" i="1" s="1"/>
  <c r="T2970" i="1"/>
  <c r="X2970" i="1" s="1"/>
  <c r="AC2966" i="1"/>
  <c r="AD2966" i="1" s="1"/>
  <c r="T2966" i="1"/>
  <c r="X2966" i="1" s="1"/>
  <c r="AC2962" i="1"/>
  <c r="AD2962" i="1" s="1"/>
  <c r="T2962" i="1"/>
  <c r="X2962" i="1" s="1"/>
  <c r="AC2958" i="1"/>
  <c r="AD2958" i="1" s="1"/>
  <c r="T2958" i="1"/>
  <c r="X2958" i="1" s="1"/>
  <c r="AC2954" i="1"/>
  <c r="AD2954" i="1" s="1"/>
  <c r="L2954" i="1" s="1"/>
  <c r="T2954" i="1"/>
  <c r="X2954" i="1" s="1"/>
  <c r="AC2950" i="1"/>
  <c r="AD2950" i="1" s="1"/>
  <c r="T2950" i="1"/>
  <c r="X2950" i="1" s="1"/>
  <c r="AC2946" i="1"/>
  <c r="AD2946" i="1" s="1"/>
  <c r="T2946" i="1"/>
  <c r="X2946" i="1" s="1"/>
  <c r="AC2942" i="1"/>
  <c r="AD2942" i="1" s="1"/>
  <c r="L2942" i="1" s="1"/>
  <c r="T2942" i="1"/>
  <c r="X2942" i="1" s="1"/>
  <c r="I2942" i="1" s="1"/>
  <c r="AC2938" i="1"/>
  <c r="AD2938" i="1" s="1"/>
  <c r="L2938" i="1" s="1"/>
  <c r="T2938" i="1"/>
  <c r="X2938" i="1" s="1"/>
  <c r="I2938" i="1" s="1"/>
  <c r="AC2934" i="1"/>
  <c r="AD2934" i="1" s="1"/>
  <c r="L2934" i="1" s="1"/>
  <c r="T2934" i="1"/>
  <c r="X2934" i="1" s="1"/>
  <c r="AC2930" i="1"/>
  <c r="AD2930" i="1" s="1"/>
  <c r="L2930" i="1" s="1"/>
  <c r="T2930" i="1"/>
  <c r="X2930" i="1" s="1"/>
  <c r="AC2926" i="1"/>
  <c r="AD2926" i="1" s="1"/>
  <c r="L2926" i="1" s="1"/>
  <c r="T2926" i="1"/>
  <c r="X2926" i="1" s="1"/>
  <c r="I2926" i="1" s="1"/>
  <c r="AC2922" i="1"/>
  <c r="AD2922" i="1" s="1"/>
  <c r="L2922" i="1" s="1"/>
  <c r="T2922" i="1"/>
  <c r="X2922" i="1" s="1"/>
  <c r="I2922" i="1" s="1"/>
  <c r="AC2918" i="1"/>
  <c r="AD2918" i="1" s="1"/>
  <c r="T2918" i="1"/>
  <c r="X2918" i="1" s="1"/>
  <c r="AC2914" i="1"/>
  <c r="AD2914" i="1" s="1"/>
  <c r="T2914" i="1"/>
  <c r="X2914" i="1" s="1"/>
  <c r="AC2907" i="1"/>
  <c r="AD2907" i="1" s="1"/>
  <c r="T2907" i="1"/>
  <c r="X2907" i="1" s="1"/>
  <c r="AC2903" i="1"/>
  <c r="AD2903" i="1" s="1"/>
  <c r="T2903" i="1"/>
  <c r="X2903" i="1" s="1"/>
  <c r="AC2899" i="1"/>
  <c r="AD2899" i="1" s="1"/>
  <c r="L2899" i="1" s="1"/>
  <c r="T2899" i="1"/>
  <c r="X2899" i="1" s="1"/>
  <c r="I2899" i="1" s="1"/>
  <c r="AC2895" i="1"/>
  <c r="AD2895" i="1" s="1"/>
  <c r="L2895" i="1" s="1"/>
  <c r="T2895" i="1"/>
  <c r="X2895" i="1" s="1"/>
  <c r="AC2891" i="1"/>
  <c r="AD2891" i="1" s="1"/>
  <c r="L2891" i="1" s="1"/>
  <c r="T2891" i="1"/>
  <c r="X2891" i="1" s="1"/>
  <c r="I2891" i="1" s="1"/>
  <c r="AC2887" i="1"/>
  <c r="AD2887" i="1" s="1"/>
  <c r="L2887" i="1" s="1"/>
  <c r="T2887" i="1"/>
  <c r="X2887" i="1" s="1"/>
  <c r="I2887" i="1" s="1"/>
  <c r="AC2883" i="1"/>
  <c r="AD2883" i="1" s="1"/>
  <c r="L2883" i="1" s="1"/>
  <c r="T2883" i="1"/>
  <c r="X2883" i="1" s="1"/>
  <c r="I2883" i="1" s="1"/>
  <c r="AC2879" i="1"/>
  <c r="AD2879" i="1" s="1"/>
  <c r="T2879" i="1"/>
  <c r="X2879" i="1" s="1"/>
  <c r="AC2875" i="1"/>
  <c r="AD2875" i="1" s="1"/>
  <c r="L2875" i="1" s="1"/>
  <c r="T2875" i="1"/>
  <c r="X2875" i="1" s="1"/>
  <c r="I2875" i="1" s="1"/>
  <c r="AC2871" i="1"/>
  <c r="AD2871" i="1" s="1"/>
  <c r="T2871" i="1"/>
  <c r="X2871" i="1" s="1"/>
  <c r="AC2867" i="1"/>
  <c r="AD2867" i="1" s="1"/>
  <c r="L2867" i="1" s="1"/>
  <c r="T2867" i="1"/>
  <c r="X2867" i="1" s="1"/>
  <c r="AC2863" i="1"/>
  <c r="AD2863" i="1" s="1"/>
  <c r="T2863" i="1"/>
  <c r="X2863" i="1" s="1"/>
  <c r="AC2859" i="1"/>
  <c r="AD2859" i="1" s="1"/>
  <c r="L2859" i="1" s="1"/>
  <c r="T2859" i="1"/>
  <c r="X2859" i="1" s="1"/>
  <c r="AC2855" i="1"/>
  <c r="AD2855" i="1" s="1"/>
  <c r="T2855" i="1"/>
  <c r="X2855" i="1" s="1"/>
  <c r="AC2851" i="1"/>
  <c r="AD2851" i="1" s="1"/>
  <c r="T2851" i="1"/>
  <c r="X2851" i="1" s="1"/>
  <c r="AC2847" i="1"/>
  <c r="AD2847" i="1" s="1"/>
  <c r="L2847" i="1" s="1"/>
  <c r="T2847" i="1"/>
  <c r="X2847" i="1" s="1"/>
  <c r="I2847" i="1" s="1"/>
  <c r="AC2843" i="1"/>
  <c r="AD2843" i="1" s="1"/>
  <c r="L2843" i="1" s="1"/>
  <c r="T2843" i="1"/>
  <c r="X2843" i="1" s="1"/>
  <c r="I2843" i="1" s="1"/>
  <c r="AC2839" i="1"/>
  <c r="AD2839" i="1" s="1"/>
  <c r="T2839" i="1"/>
  <c r="X2839" i="1" s="1"/>
  <c r="AC2835" i="1"/>
  <c r="AD2835" i="1" s="1"/>
  <c r="T2835" i="1"/>
  <c r="X2835" i="1" s="1"/>
  <c r="AC2831" i="1"/>
  <c r="AD2831" i="1" s="1"/>
  <c r="T2831" i="1"/>
  <c r="X2831" i="1" s="1"/>
  <c r="AC2827" i="1"/>
  <c r="AD2827" i="1" s="1"/>
  <c r="T2827" i="1"/>
  <c r="X2827" i="1" s="1"/>
  <c r="AC2823" i="1"/>
  <c r="AD2823" i="1" s="1"/>
  <c r="T2823" i="1"/>
  <c r="X2823" i="1" s="1"/>
  <c r="AC2819" i="1"/>
  <c r="AD2819" i="1" s="1"/>
  <c r="L2819" i="1" s="1"/>
  <c r="T2819" i="1"/>
  <c r="X2819" i="1" s="1"/>
  <c r="I2819" i="1" s="1"/>
  <c r="AC2815" i="1"/>
  <c r="AD2815" i="1" s="1"/>
  <c r="T2815" i="1"/>
  <c r="X2815" i="1" s="1"/>
  <c r="AC2811" i="1"/>
  <c r="AD2811" i="1" s="1"/>
  <c r="L2811" i="1" s="1"/>
  <c r="T2811" i="1"/>
  <c r="X2811" i="1" s="1"/>
  <c r="AC2807" i="1"/>
  <c r="AD2807" i="1" s="1"/>
  <c r="T2807" i="1"/>
  <c r="X2807" i="1" s="1"/>
  <c r="AC2803" i="1"/>
  <c r="AD2803" i="1" s="1"/>
  <c r="T2803" i="1"/>
  <c r="X2803" i="1" s="1"/>
  <c r="AC2799" i="1"/>
  <c r="AD2799" i="1" s="1"/>
  <c r="T2799" i="1"/>
  <c r="X2799" i="1" s="1"/>
  <c r="AC2795" i="1"/>
  <c r="AD2795" i="1" s="1"/>
  <c r="L2795" i="1" s="1"/>
  <c r="T2795" i="1"/>
  <c r="X2795" i="1" s="1"/>
  <c r="I2795" i="1" s="1"/>
  <c r="U2793" i="1"/>
  <c r="Y2793" i="1" s="1"/>
  <c r="AH2779" i="1"/>
  <c r="AI2779" i="1" s="1"/>
  <c r="T2779" i="1"/>
  <c r="X2779" i="1" s="1"/>
  <c r="T2769" i="1"/>
  <c r="X2769" i="1" s="1"/>
  <c r="I2769" i="1" s="1"/>
  <c r="U2763" i="1"/>
  <c r="Y2763" i="1" s="1"/>
  <c r="S2763" i="1"/>
  <c r="W2763" i="1" s="1"/>
  <c r="R2702" i="1"/>
  <c r="V2702" i="1" s="1"/>
  <c r="R2695" i="1"/>
  <c r="V2695" i="1" s="1"/>
  <c r="I2695" i="1" s="1"/>
  <c r="T2691" i="1"/>
  <c r="X2691" i="1" s="1"/>
  <c r="I2691" i="1" s="1"/>
  <c r="U2691" i="1"/>
  <c r="Y2691" i="1" s="1"/>
  <c r="R2679" i="1"/>
  <c r="V2679" i="1" s="1"/>
  <c r="T2675" i="1"/>
  <c r="X2675" i="1" s="1"/>
  <c r="I2675" i="1" s="1"/>
  <c r="U2675" i="1"/>
  <c r="Y2675" i="1" s="1"/>
  <c r="R2639" i="1"/>
  <c r="V2639" i="1" s="1"/>
  <c r="I2639" i="1" s="1"/>
  <c r="T2639" i="1"/>
  <c r="X2639" i="1" s="1"/>
  <c r="U2639" i="1"/>
  <c r="Y2639" i="1" s="1"/>
  <c r="R2635" i="1"/>
  <c r="V2635" i="1" s="1"/>
  <c r="T2635" i="1"/>
  <c r="X2635" i="1" s="1"/>
  <c r="I2635" i="1" s="1"/>
  <c r="U2635" i="1"/>
  <c r="Y2635" i="1" s="1"/>
  <c r="T2543" i="1"/>
  <c r="X2543" i="1" s="1"/>
  <c r="AC2543" i="1"/>
  <c r="AD2543" i="1" s="1"/>
  <c r="L2543" i="1" s="1"/>
  <c r="U2543" i="1"/>
  <c r="Y2543" i="1" s="1"/>
  <c r="I2543" i="1" s="1"/>
  <c r="AF2543" i="1"/>
  <c r="AG2543" i="1" s="1"/>
  <c r="R2543" i="1"/>
  <c r="V2543" i="1" s="1"/>
  <c r="AA2543" i="1"/>
  <c r="AB2543" i="1" s="1"/>
  <c r="S2543" i="1"/>
  <c r="W2543" i="1" s="1"/>
  <c r="AH2543" i="1"/>
  <c r="AI2543" i="1" s="1"/>
  <c r="K2543" i="1" s="1"/>
  <c r="R2315" i="1"/>
  <c r="V2315" i="1" s="1"/>
  <c r="T2315" i="1"/>
  <c r="X2315" i="1" s="1"/>
  <c r="U2791" i="1"/>
  <c r="Y2791" i="1" s="1"/>
  <c r="S2791" i="1"/>
  <c r="W2791" i="1" s="1"/>
  <c r="T2788" i="1"/>
  <c r="X2788" i="1" s="1"/>
  <c r="T2781" i="1"/>
  <c r="X2781" i="1" s="1"/>
  <c r="U2775" i="1"/>
  <c r="Y2775" i="1" s="1"/>
  <c r="S2775" i="1"/>
  <c r="W2775" i="1" s="1"/>
  <c r="I2775" i="1" s="1"/>
  <c r="AH2759" i="1"/>
  <c r="AI2759" i="1" s="1"/>
  <c r="K2759" i="1" s="1"/>
  <c r="T2759" i="1"/>
  <c r="X2759" i="1" s="1"/>
  <c r="I2759" i="1" s="1"/>
  <c r="T2749" i="1"/>
  <c r="X2749" i="1" s="1"/>
  <c r="R2686" i="1"/>
  <c r="V2686" i="1" s="1"/>
  <c r="S2686" i="1"/>
  <c r="W2686" i="1" s="1"/>
  <c r="U2686" i="1"/>
  <c r="Y2686" i="1" s="1"/>
  <c r="R2565" i="1"/>
  <c r="V2565" i="1" s="1"/>
  <c r="I2565" i="1" s="1"/>
  <c r="AA2565" i="1"/>
  <c r="AB2565" i="1" s="1"/>
  <c r="L2565" i="1" s="1"/>
  <c r="AF2565" i="1"/>
  <c r="AG2565" i="1" s="1"/>
  <c r="K2565" i="1" s="1"/>
  <c r="AC2565" i="1"/>
  <c r="AD2565" i="1" s="1"/>
  <c r="S2565" i="1"/>
  <c r="W2565" i="1" s="1"/>
  <c r="T2565" i="1"/>
  <c r="X2565" i="1" s="1"/>
  <c r="U2565" i="1"/>
  <c r="Y2565" i="1" s="1"/>
  <c r="AH2565" i="1"/>
  <c r="AI2565" i="1" s="1"/>
  <c r="S2743" i="1"/>
  <c r="W2743" i="1" s="1"/>
  <c r="S2739" i="1"/>
  <c r="W2739" i="1" s="1"/>
  <c r="S2735" i="1"/>
  <c r="W2735" i="1" s="1"/>
  <c r="S2731" i="1"/>
  <c r="W2731" i="1" s="1"/>
  <c r="S2727" i="1"/>
  <c r="W2727" i="1" s="1"/>
  <c r="S2723" i="1"/>
  <c r="W2723" i="1" s="1"/>
  <c r="S2719" i="1"/>
  <c r="W2719" i="1" s="1"/>
  <c r="I2719" i="1" s="1"/>
  <c r="S2715" i="1"/>
  <c r="W2715" i="1" s="1"/>
  <c r="I2715" i="1" s="1"/>
  <c r="S2711" i="1"/>
  <c r="W2711" i="1" s="1"/>
  <c r="S2707" i="1"/>
  <c r="W2707" i="1" s="1"/>
  <c r="S2704" i="1"/>
  <c r="W2704" i="1" s="1"/>
  <c r="S2700" i="1"/>
  <c r="W2700" i="1" s="1"/>
  <c r="S2696" i="1"/>
  <c r="W2696" i="1" s="1"/>
  <c r="S2692" i="1"/>
  <c r="W2692" i="1" s="1"/>
  <c r="I2692" i="1" s="1"/>
  <c r="S2688" i="1"/>
  <c r="W2688" i="1" s="1"/>
  <c r="S2684" i="1"/>
  <c r="W2684" i="1" s="1"/>
  <c r="S2680" i="1"/>
  <c r="W2680" i="1" s="1"/>
  <c r="S2676" i="1"/>
  <c r="W2676" i="1" s="1"/>
  <c r="S2672" i="1"/>
  <c r="W2672" i="1" s="1"/>
  <c r="S2668" i="1"/>
  <c r="W2668" i="1" s="1"/>
  <c r="S2664" i="1"/>
  <c r="W2664" i="1" s="1"/>
  <c r="S2660" i="1"/>
  <c r="W2660" i="1" s="1"/>
  <c r="S2656" i="1"/>
  <c r="W2656" i="1" s="1"/>
  <c r="S2652" i="1"/>
  <c r="W2652" i="1" s="1"/>
  <c r="S2648" i="1"/>
  <c r="W2648" i="1" s="1"/>
  <c r="S2644" i="1"/>
  <c r="W2644" i="1" s="1"/>
  <c r="S2640" i="1"/>
  <c r="W2640" i="1" s="1"/>
  <c r="S2636" i="1"/>
  <c r="W2636" i="1" s="1"/>
  <c r="S2632" i="1"/>
  <c r="W2632" i="1" s="1"/>
  <c r="S2628" i="1"/>
  <c r="W2628" i="1" s="1"/>
  <c r="S2624" i="1"/>
  <c r="W2624" i="1" s="1"/>
  <c r="S2620" i="1"/>
  <c r="W2620" i="1" s="1"/>
  <c r="S2616" i="1"/>
  <c r="W2616" i="1" s="1"/>
  <c r="S2612" i="1"/>
  <c r="W2612" i="1" s="1"/>
  <c r="S2608" i="1"/>
  <c r="W2608" i="1" s="1"/>
  <c r="S2604" i="1"/>
  <c r="W2604" i="1" s="1"/>
  <c r="I2604" i="1" s="1"/>
  <c r="S2600" i="1"/>
  <c r="W2600" i="1" s="1"/>
  <c r="S2596" i="1"/>
  <c r="W2596" i="1" s="1"/>
  <c r="S2592" i="1"/>
  <c r="W2592" i="1" s="1"/>
  <c r="I2592" i="1" s="1"/>
  <c r="S2588" i="1"/>
  <c r="W2588" i="1" s="1"/>
  <c r="I2588" i="1" s="1"/>
  <c r="S2584" i="1"/>
  <c r="W2584" i="1" s="1"/>
  <c r="I2584" i="1" s="1"/>
  <c r="S2580" i="1"/>
  <c r="W2580" i="1" s="1"/>
  <c r="S2576" i="1"/>
  <c r="W2576" i="1" s="1"/>
  <c r="AF2570" i="1"/>
  <c r="AG2570" i="1" s="1"/>
  <c r="AH2569" i="1"/>
  <c r="AI2569" i="1" s="1"/>
  <c r="K2569" i="1" s="1"/>
  <c r="T2566" i="1"/>
  <c r="X2566" i="1" s="1"/>
  <c r="AC2566" i="1"/>
  <c r="AD2566" i="1" s="1"/>
  <c r="AH2566" i="1"/>
  <c r="AI2566" i="1" s="1"/>
  <c r="AF2562" i="1"/>
  <c r="AG2562" i="1" s="1"/>
  <c r="AH2561" i="1"/>
  <c r="AI2561" i="1" s="1"/>
  <c r="U2558" i="1"/>
  <c r="Y2558" i="1" s="1"/>
  <c r="S2557" i="1"/>
  <c r="W2557" i="1" s="1"/>
  <c r="T2555" i="1"/>
  <c r="X2555" i="1" s="1"/>
  <c r="I2555" i="1" s="1"/>
  <c r="AC2555" i="1"/>
  <c r="AD2555" i="1" s="1"/>
  <c r="L2555" i="1" s="1"/>
  <c r="AF2555" i="1"/>
  <c r="AG2555" i="1" s="1"/>
  <c r="R2555" i="1"/>
  <c r="V2555" i="1" s="1"/>
  <c r="AA2555" i="1"/>
  <c r="AB2555" i="1" s="1"/>
  <c r="R2550" i="1"/>
  <c r="V2550" i="1" s="1"/>
  <c r="AA2550" i="1"/>
  <c r="AB2550" i="1" s="1"/>
  <c r="T2550" i="1"/>
  <c r="X2550" i="1" s="1"/>
  <c r="I2550" i="1" s="1"/>
  <c r="AC2550" i="1"/>
  <c r="AD2550" i="1" s="1"/>
  <c r="L2550" i="1" s="1"/>
  <c r="AH2550" i="1"/>
  <c r="AI2550" i="1" s="1"/>
  <c r="K2550" i="1" s="1"/>
  <c r="T2547" i="1"/>
  <c r="X2547" i="1" s="1"/>
  <c r="AC2547" i="1"/>
  <c r="AD2547" i="1" s="1"/>
  <c r="U2547" i="1"/>
  <c r="Y2547" i="1" s="1"/>
  <c r="AF2547" i="1"/>
  <c r="AG2547" i="1" s="1"/>
  <c r="K2547" i="1" s="1"/>
  <c r="R2547" i="1"/>
  <c r="V2547" i="1" s="1"/>
  <c r="AA2547" i="1"/>
  <c r="AB2547" i="1" s="1"/>
  <c r="L2547" i="1" s="1"/>
  <c r="AH2545" i="1"/>
  <c r="AI2545" i="1" s="1"/>
  <c r="R2545" i="1"/>
  <c r="V2545" i="1" s="1"/>
  <c r="I2545" i="1" s="1"/>
  <c r="AA2545" i="1"/>
  <c r="AB2545" i="1" s="1"/>
  <c r="L2545" i="1" s="1"/>
  <c r="AF2545" i="1"/>
  <c r="AG2545" i="1" s="1"/>
  <c r="K2545" i="1" s="1"/>
  <c r="U2544" i="1"/>
  <c r="Y2544" i="1" s="1"/>
  <c r="I2544" i="1" s="1"/>
  <c r="S2535" i="1"/>
  <c r="W2535" i="1" s="1"/>
  <c r="AH2422" i="1"/>
  <c r="AI2422" i="1" s="1"/>
  <c r="K2422" i="1" s="1"/>
  <c r="R2422" i="1"/>
  <c r="V2422" i="1" s="1"/>
  <c r="AA2422" i="1"/>
  <c r="AB2422" i="1" s="1"/>
  <c r="S2422" i="1"/>
  <c r="W2422" i="1" s="1"/>
  <c r="T2422" i="1"/>
  <c r="X2422" i="1" s="1"/>
  <c r="I2422" i="1" s="1"/>
  <c r="AC2422" i="1"/>
  <c r="AD2422" i="1" s="1"/>
  <c r="L2422" i="1" s="1"/>
  <c r="U2422" i="1"/>
  <c r="Y2422" i="1" s="1"/>
  <c r="AF2422" i="1"/>
  <c r="AG2422" i="1" s="1"/>
  <c r="AH2406" i="1"/>
  <c r="AI2406" i="1" s="1"/>
  <c r="R2406" i="1"/>
  <c r="V2406" i="1" s="1"/>
  <c r="AA2406" i="1"/>
  <c r="AB2406" i="1" s="1"/>
  <c r="L2406" i="1" s="1"/>
  <c r="S2406" i="1"/>
  <c r="W2406" i="1" s="1"/>
  <c r="T2406" i="1"/>
  <c r="X2406" i="1" s="1"/>
  <c r="AC2406" i="1"/>
  <c r="AD2406" i="1" s="1"/>
  <c r="U2406" i="1"/>
  <c r="Y2406" i="1" s="1"/>
  <c r="AF2406" i="1"/>
  <c r="AG2406" i="1" s="1"/>
  <c r="K2406" i="1" s="1"/>
  <c r="AH2390" i="1"/>
  <c r="AI2390" i="1" s="1"/>
  <c r="R2390" i="1"/>
  <c r="V2390" i="1" s="1"/>
  <c r="I2390" i="1" s="1"/>
  <c r="AA2390" i="1"/>
  <c r="AB2390" i="1" s="1"/>
  <c r="L2390" i="1" s="1"/>
  <c r="S2390" i="1"/>
  <c r="W2390" i="1" s="1"/>
  <c r="T2390" i="1"/>
  <c r="X2390" i="1" s="1"/>
  <c r="AC2390" i="1"/>
  <c r="AD2390" i="1" s="1"/>
  <c r="U2390" i="1"/>
  <c r="Y2390" i="1" s="1"/>
  <c r="AF2390" i="1"/>
  <c r="AG2390" i="1" s="1"/>
  <c r="K2390" i="1" s="1"/>
  <c r="AH2374" i="1"/>
  <c r="AI2374" i="1" s="1"/>
  <c r="R2374" i="1"/>
  <c r="V2374" i="1" s="1"/>
  <c r="I2374" i="1" s="1"/>
  <c r="AA2374" i="1"/>
  <c r="AB2374" i="1" s="1"/>
  <c r="L2374" i="1" s="1"/>
  <c r="S2374" i="1"/>
  <c r="W2374" i="1" s="1"/>
  <c r="T2374" i="1"/>
  <c r="X2374" i="1" s="1"/>
  <c r="AC2374" i="1"/>
  <c r="AD2374" i="1" s="1"/>
  <c r="U2374" i="1"/>
  <c r="Y2374" i="1" s="1"/>
  <c r="AF2374" i="1"/>
  <c r="AG2374" i="1" s="1"/>
  <c r="K2374" i="1" s="1"/>
  <c r="R2339" i="1"/>
  <c r="V2339" i="1" s="1"/>
  <c r="T2339" i="1"/>
  <c r="X2339" i="1" s="1"/>
  <c r="I2339" i="1" s="1"/>
  <c r="R2262" i="1"/>
  <c r="V2262" i="1" s="1"/>
  <c r="I2262" i="1" s="1"/>
  <c r="T2262" i="1"/>
  <c r="X2262" i="1" s="1"/>
  <c r="R2255" i="1"/>
  <c r="V2255" i="1" s="1"/>
  <c r="T2255" i="1"/>
  <c r="X2255" i="1" s="1"/>
  <c r="I2255" i="1" s="1"/>
  <c r="R2215" i="1"/>
  <c r="V2215" i="1" s="1"/>
  <c r="S2215" i="1"/>
  <c r="W2215" i="1" s="1"/>
  <c r="T2215" i="1"/>
  <c r="X2215" i="1" s="1"/>
  <c r="R2211" i="1"/>
  <c r="V2211" i="1" s="1"/>
  <c r="S2211" i="1"/>
  <c r="W2211" i="1" s="1"/>
  <c r="T2211" i="1"/>
  <c r="X2211" i="1" s="1"/>
  <c r="I2211" i="1" s="1"/>
  <c r="U2654" i="1"/>
  <c r="Y2654" i="1" s="1"/>
  <c r="U2650" i="1"/>
  <c r="Y2650" i="1" s="1"/>
  <c r="U2646" i="1"/>
  <c r="Y2646" i="1" s="1"/>
  <c r="U2642" i="1"/>
  <c r="Y2642" i="1" s="1"/>
  <c r="I2642" i="1" s="1"/>
  <c r="U2638" i="1"/>
  <c r="Y2638" i="1" s="1"/>
  <c r="U2634" i="1"/>
  <c r="Y2634" i="1" s="1"/>
  <c r="U2630" i="1"/>
  <c r="Y2630" i="1" s="1"/>
  <c r="U2626" i="1"/>
  <c r="Y2626" i="1" s="1"/>
  <c r="U2622" i="1"/>
  <c r="Y2622" i="1" s="1"/>
  <c r="U2618" i="1"/>
  <c r="Y2618" i="1" s="1"/>
  <c r="U2614" i="1"/>
  <c r="Y2614" i="1" s="1"/>
  <c r="U2610" i="1"/>
  <c r="Y2610" i="1" s="1"/>
  <c r="U2606" i="1"/>
  <c r="Y2606" i="1" s="1"/>
  <c r="U2602" i="1"/>
  <c r="Y2602" i="1" s="1"/>
  <c r="U2598" i="1"/>
  <c r="Y2598" i="1" s="1"/>
  <c r="U2594" i="1"/>
  <c r="Y2594" i="1" s="1"/>
  <c r="I2594" i="1" s="1"/>
  <c r="U2590" i="1"/>
  <c r="Y2590" i="1" s="1"/>
  <c r="I2590" i="1" s="1"/>
  <c r="U2586" i="1"/>
  <c r="Y2586" i="1" s="1"/>
  <c r="U2582" i="1"/>
  <c r="Y2582" i="1" s="1"/>
  <c r="I2582" i="1" s="1"/>
  <c r="U2578" i="1"/>
  <c r="Y2578" i="1" s="1"/>
  <c r="U2574" i="1"/>
  <c r="Y2574" i="1" s="1"/>
  <c r="AH2567" i="1"/>
  <c r="AI2567" i="1" s="1"/>
  <c r="K2567" i="1" s="1"/>
  <c r="U2567" i="1"/>
  <c r="Y2567" i="1" s="1"/>
  <c r="AH2564" i="1"/>
  <c r="AI2564" i="1" s="1"/>
  <c r="K2564" i="1" s="1"/>
  <c r="T2564" i="1"/>
  <c r="X2564" i="1" s="1"/>
  <c r="I2564" i="1" s="1"/>
  <c r="AC2564" i="1"/>
  <c r="AD2564" i="1" s="1"/>
  <c r="L2564" i="1" s="1"/>
  <c r="AF2556" i="1"/>
  <c r="AG2556" i="1" s="1"/>
  <c r="AH2556" i="1"/>
  <c r="AI2556" i="1" s="1"/>
  <c r="K2556" i="1" s="1"/>
  <c r="T2556" i="1"/>
  <c r="X2556" i="1" s="1"/>
  <c r="AC2556" i="1"/>
  <c r="AD2556" i="1" s="1"/>
  <c r="L2556" i="1" s="1"/>
  <c r="T2551" i="1"/>
  <c r="X2551" i="1" s="1"/>
  <c r="AC2551" i="1"/>
  <c r="AD2551" i="1" s="1"/>
  <c r="AF2551" i="1"/>
  <c r="AG2551" i="1" s="1"/>
  <c r="K2551" i="1" s="1"/>
  <c r="R2551" i="1"/>
  <c r="V2551" i="1" s="1"/>
  <c r="AA2551" i="1"/>
  <c r="AB2551" i="1" s="1"/>
  <c r="L2551" i="1" s="1"/>
  <c r="U2549" i="1"/>
  <c r="Y2549" i="1" s="1"/>
  <c r="I2549" i="1" s="1"/>
  <c r="T2539" i="1"/>
  <c r="X2539" i="1" s="1"/>
  <c r="I2539" i="1" s="1"/>
  <c r="AC2539" i="1"/>
  <c r="AD2539" i="1" s="1"/>
  <c r="L2539" i="1" s="1"/>
  <c r="U2539" i="1"/>
  <c r="Y2539" i="1" s="1"/>
  <c r="AF2539" i="1"/>
  <c r="AG2539" i="1" s="1"/>
  <c r="R2539" i="1"/>
  <c r="V2539" i="1" s="1"/>
  <c r="AA2539" i="1"/>
  <c r="AB2539" i="1" s="1"/>
  <c r="AH2537" i="1"/>
  <c r="AI2537" i="1" s="1"/>
  <c r="K2537" i="1" s="1"/>
  <c r="R2537" i="1"/>
  <c r="V2537" i="1" s="1"/>
  <c r="AA2537" i="1"/>
  <c r="AB2537" i="1" s="1"/>
  <c r="AF2537" i="1"/>
  <c r="AG2537" i="1" s="1"/>
  <c r="AH2418" i="1"/>
  <c r="AI2418" i="1" s="1"/>
  <c r="R2418" i="1"/>
  <c r="V2418" i="1" s="1"/>
  <c r="I2418" i="1" s="1"/>
  <c r="AA2418" i="1"/>
  <c r="AB2418" i="1" s="1"/>
  <c r="L2418" i="1" s="1"/>
  <c r="S2418" i="1"/>
  <c r="W2418" i="1" s="1"/>
  <c r="T2418" i="1"/>
  <c r="X2418" i="1" s="1"/>
  <c r="AC2418" i="1"/>
  <c r="AD2418" i="1" s="1"/>
  <c r="U2418" i="1"/>
  <c r="Y2418" i="1" s="1"/>
  <c r="AF2418" i="1"/>
  <c r="AG2418" i="1" s="1"/>
  <c r="K2418" i="1" s="1"/>
  <c r="AH2402" i="1"/>
  <c r="AI2402" i="1" s="1"/>
  <c r="K2402" i="1" s="1"/>
  <c r="R2402" i="1"/>
  <c r="V2402" i="1" s="1"/>
  <c r="AA2402" i="1"/>
  <c r="AB2402" i="1" s="1"/>
  <c r="S2402" i="1"/>
  <c r="W2402" i="1" s="1"/>
  <c r="T2402" i="1"/>
  <c r="X2402" i="1" s="1"/>
  <c r="I2402" i="1" s="1"/>
  <c r="AC2402" i="1"/>
  <c r="AD2402" i="1" s="1"/>
  <c r="L2402" i="1" s="1"/>
  <c r="U2402" i="1"/>
  <c r="Y2402" i="1" s="1"/>
  <c r="AF2402" i="1"/>
  <c r="AG2402" i="1" s="1"/>
  <c r="AH2386" i="1"/>
  <c r="AI2386" i="1" s="1"/>
  <c r="R2386" i="1"/>
  <c r="V2386" i="1" s="1"/>
  <c r="I2386" i="1" s="1"/>
  <c r="AA2386" i="1"/>
  <c r="AB2386" i="1" s="1"/>
  <c r="L2386" i="1" s="1"/>
  <c r="S2386" i="1"/>
  <c r="W2386" i="1" s="1"/>
  <c r="T2386" i="1"/>
  <c r="X2386" i="1" s="1"/>
  <c r="AC2386" i="1"/>
  <c r="AD2386" i="1" s="1"/>
  <c r="U2386" i="1"/>
  <c r="Y2386" i="1" s="1"/>
  <c r="AF2386" i="1"/>
  <c r="AG2386" i="1" s="1"/>
  <c r="K2386" i="1" s="1"/>
  <c r="AH2370" i="1"/>
  <c r="AI2370" i="1" s="1"/>
  <c r="R2370" i="1"/>
  <c r="V2370" i="1" s="1"/>
  <c r="I2370" i="1" s="1"/>
  <c r="AA2370" i="1"/>
  <c r="AB2370" i="1" s="1"/>
  <c r="L2370" i="1" s="1"/>
  <c r="S2370" i="1"/>
  <c r="W2370" i="1" s="1"/>
  <c r="T2370" i="1"/>
  <c r="X2370" i="1" s="1"/>
  <c r="AC2370" i="1"/>
  <c r="AD2370" i="1" s="1"/>
  <c r="U2370" i="1"/>
  <c r="Y2370" i="1" s="1"/>
  <c r="AF2370" i="1"/>
  <c r="AG2370" i="1" s="1"/>
  <c r="K2370" i="1" s="1"/>
  <c r="R2356" i="1"/>
  <c r="V2356" i="1" s="1"/>
  <c r="S2356" i="1"/>
  <c r="W2356" i="1" s="1"/>
  <c r="T2356" i="1"/>
  <c r="X2356" i="1" s="1"/>
  <c r="U2356" i="1"/>
  <c r="Y2356" i="1" s="1"/>
  <c r="I2356" i="1" s="1"/>
  <c r="R2291" i="1"/>
  <c r="V2291" i="1" s="1"/>
  <c r="T2291" i="1"/>
  <c r="X2291" i="1" s="1"/>
  <c r="I2291" i="1" s="1"/>
  <c r="R1996" i="1"/>
  <c r="V1996" i="1" s="1"/>
  <c r="AA1996" i="1"/>
  <c r="AB1996" i="1" s="1"/>
  <c r="S1996" i="1"/>
  <c r="W1996" i="1" s="1"/>
  <c r="T1996" i="1"/>
  <c r="X1996" i="1" s="1"/>
  <c r="I1996" i="1" s="1"/>
  <c r="AC1996" i="1"/>
  <c r="AD1996" i="1" s="1"/>
  <c r="L1996" i="1" s="1"/>
  <c r="U1996" i="1"/>
  <c r="Y1996" i="1" s="1"/>
  <c r="AF1996" i="1"/>
  <c r="AG1996" i="1" s="1"/>
  <c r="AH1996" i="1"/>
  <c r="AI1996" i="1" s="1"/>
  <c r="K1996" i="1" s="1"/>
  <c r="AF2571" i="1"/>
  <c r="AG2571" i="1" s="1"/>
  <c r="R2571" i="1"/>
  <c r="V2571" i="1" s="1"/>
  <c r="AA2571" i="1"/>
  <c r="AB2571" i="1" s="1"/>
  <c r="AF2563" i="1"/>
  <c r="AG2563" i="1" s="1"/>
  <c r="K2563" i="1" s="1"/>
  <c r="R2563" i="1"/>
  <c r="V2563" i="1" s="1"/>
  <c r="I2563" i="1" s="1"/>
  <c r="AA2563" i="1"/>
  <c r="AB2563" i="1" s="1"/>
  <c r="L2563" i="1" s="1"/>
  <c r="AH2557" i="1"/>
  <c r="AI2557" i="1" s="1"/>
  <c r="R2557" i="1"/>
  <c r="V2557" i="1" s="1"/>
  <c r="I2557" i="1" s="1"/>
  <c r="AA2557" i="1"/>
  <c r="AB2557" i="1" s="1"/>
  <c r="L2557" i="1" s="1"/>
  <c r="AF2557" i="1"/>
  <c r="AG2557" i="1" s="1"/>
  <c r="K2557" i="1" s="1"/>
  <c r="R2546" i="1"/>
  <c r="V2546" i="1" s="1"/>
  <c r="AA2546" i="1"/>
  <c r="AB2546" i="1" s="1"/>
  <c r="S2546" i="1"/>
  <c r="W2546" i="1" s="1"/>
  <c r="T2546" i="1"/>
  <c r="X2546" i="1" s="1"/>
  <c r="I2546" i="1" s="1"/>
  <c r="AC2546" i="1"/>
  <c r="AD2546" i="1" s="1"/>
  <c r="L2546" i="1" s="1"/>
  <c r="AH2546" i="1"/>
  <c r="AI2546" i="1" s="1"/>
  <c r="K2546" i="1" s="1"/>
  <c r="T2535" i="1"/>
  <c r="X2535" i="1" s="1"/>
  <c r="I2535" i="1" s="1"/>
  <c r="AC2535" i="1"/>
  <c r="AD2535" i="1" s="1"/>
  <c r="L2535" i="1" s="1"/>
  <c r="U2535" i="1"/>
  <c r="Y2535" i="1" s="1"/>
  <c r="AF2535" i="1"/>
  <c r="AG2535" i="1" s="1"/>
  <c r="R2535" i="1"/>
  <c r="V2535" i="1" s="1"/>
  <c r="AA2535" i="1"/>
  <c r="AB2535" i="1" s="1"/>
  <c r="AH2533" i="1"/>
  <c r="AI2533" i="1" s="1"/>
  <c r="K2533" i="1" s="1"/>
  <c r="R2533" i="1"/>
  <c r="V2533" i="1" s="1"/>
  <c r="AA2533" i="1"/>
  <c r="AB2533" i="1" s="1"/>
  <c r="AF2533" i="1"/>
  <c r="AG2533" i="1" s="1"/>
  <c r="R2423" i="1"/>
  <c r="V2423" i="1" s="1"/>
  <c r="I2423" i="1" s="1"/>
  <c r="R2407" i="1"/>
  <c r="V2407" i="1" s="1"/>
  <c r="R2391" i="1"/>
  <c r="V2391" i="1" s="1"/>
  <c r="R2375" i="1"/>
  <c r="V2375" i="1" s="1"/>
  <c r="S2654" i="1"/>
  <c r="W2654" i="1" s="1"/>
  <c r="S2650" i="1"/>
  <c r="W2650" i="1" s="1"/>
  <c r="S2646" i="1"/>
  <c r="W2646" i="1" s="1"/>
  <c r="S2642" i="1"/>
  <c r="W2642" i="1" s="1"/>
  <c r="S2638" i="1"/>
  <c r="W2638" i="1" s="1"/>
  <c r="S2634" i="1"/>
  <c r="W2634" i="1" s="1"/>
  <c r="S2630" i="1"/>
  <c r="W2630" i="1" s="1"/>
  <c r="S2626" i="1"/>
  <c r="W2626" i="1" s="1"/>
  <c r="S2622" i="1"/>
  <c r="W2622" i="1" s="1"/>
  <c r="S2618" i="1"/>
  <c r="W2618" i="1" s="1"/>
  <c r="S2614" i="1"/>
  <c r="W2614" i="1" s="1"/>
  <c r="S2610" i="1"/>
  <c r="W2610" i="1" s="1"/>
  <c r="S2606" i="1"/>
  <c r="W2606" i="1" s="1"/>
  <c r="S2602" i="1"/>
  <c r="W2602" i="1" s="1"/>
  <c r="S2598" i="1"/>
  <c r="W2598" i="1" s="1"/>
  <c r="S2594" i="1"/>
  <c r="W2594" i="1" s="1"/>
  <c r="S2590" i="1"/>
  <c r="W2590" i="1" s="1"/>
  <c r="S2586" i="1"/>
  <c r="W2586" i="1" s="1"/>
  <c r="I2586" i="1" s="1"/>
  <c r="S2582" i="1"/>
  <c r="W2582" i="1" s="1"/>
  <c r="S2578" i="1"/>
  <c r="W2578" i="1" s="1"/>
  <c r="S2574" i="1"/>
  <c r="W2574" i="1" s="1"/>
  <c r="T2570" i="1"/>
  <c r="X2570" i="1" s="1"/>
  <c r="I2570" i="1" s="1"/>
  <c r="AC2570" i="1"/>
  <c r="AD2570" i="1" s="1"/>
  <c r="L2570" i="1" s="1"/>
  <c r="AH2570" i="1"/>
  <c r="AI2570" i="1" s="1"/>
  <c r="K2570" i="1" s="1"/>
  <c r="S2567" i="1"/>
  <c r="W2567" i="1" s="1"/>
  <c r="T2562" i="1"/>
  <c r="X2562" i="1" s="1"/>
  <c r="AC2562" i="1"/>
  <c r="AD2562" i="1" s="1"/>
  <c r="L2562" i="1" s="1"/>
  <c r="AH2562" i="1"/>
  <c r="AI2562" i="1" s="1"/>
  <c r="K2562" i="1" s="1"/>
  <c r="R2558" i="1"/>
  <c r="V2558" i="1" s="1"/>
  <c r="AA2558" i="1"/>
  <c r="AB2558" i="1" s="1"/>
  <c r="T2558" i="1"/>
  <c r="X2558" i="1" s="1"/>
  <c r="I2558" i="1" s="1"/>
  <c r="AC2558" i="1"/>
  <c r="AD2558" i="1" s="1"/>
  <c r="L2558" i="1" s="1"/>
  <c r="AH2558" i="1"/>
  <c r="AI2558" i="1" s="1"/>
  <c r="K2558" i="1" s="1"/>
  <c r="U2555" i="1"/>
  <c r="Y2555" i="1" s="1"/>
  <c r="AF2552" i="1"/>
  <c r="AG2552" i="1" s="1"/>
  <c r="AH2552" i="1"/>
  <c r="AI2552" i="1" s="1"/>
  <c r="K2552" i="1" s="1"/>
  <c r="T2552" i="1"/>
  <c r="X2552" i="1" s="1"/>
  <c r="AC2552" i="1"/>
  <c r="AD2552" i="1" s="1"/>
  <c r="L2552" i="1" s="1"/>
  <c r="S2549" i="1"/>
  <c r="W2549" i="1" s="1"/>
  <c r="R2542" i="1"/>
  <c r="V2542" i="1" s="1"/>
  <c r="AA2542" i="1"/>
  <c r="AB2542" i="1" s="1"/>
  <c r="L2542" i="1" s="1"/>
  <c r="S2542" i="1"/>
  <c r="W2542" i="1" s="1"/>
  <c r="I2542" i="1" s="1"/>
  <c r="T2542" i="1"/>
  <c r="X2542" i="1" s="1"/>
  <c r="AC2542" i="1"/>
  <c r="AD2542" i="1" s="1"/>
  <c r="AH2542" i="1"/>
  <c r="AI2542" i="1" s="1"/>
  <c r="T2531" i="1"/>
  <c r="X2531" i="1" s="1"/>
  <c r="I2531" i="1" s="1"/>
  <c r="AC2531" i="1"/>
  <c r="AD2531" i="1" s="1"/>
  <c r="L2531" i="1" s="1"/>
  <c r="U2531" i="1"/>
  <c r="Y2531" i="1" s="1"/>
  <c r="AF2531" i="1"/>
  <c r="AG2531" i="1" s="1"/>
  <c r="R2531" i="1"/>
  <c r="V2531" i="1" s="1"/>
  <c r="AA2531" i="1"/>
  <c r="AB2531" i="1" s="1"/>
  <c r="T2527" i="1"/>
  <c r="X2527" i="1" s="1"/>
  <c r="T2523" i="1"/>
  <c r="X2523" i="1" s="1"/>
  <c r="T2519" i="1"/>
  <c r="X2519" i="1" s="1"/>
  <c r="T2516" i="1"/>
  <c r="X2516" i="1" s="1"/>
  <c r="T2512" i="1"/>
  <c r="X2512" i="1" s="1"/>
  <c r="T2508" i="1"/>
  <c r="X2508" i="1" s="1"/>
  <c r="T2504" i="1"/>
  <c r="X2504" i="1" s="1"/>
  <c r="I2504" i="1" s="1"/>
  <c r="T2500" i="1"/>
  <c r="X2500" i="1" s="1"/>
  <c r="T2496" i="1"/>
  <c r="X2496" i="1" s="1"/>
  <c r="T2492" i="1"/>
  <c r="X2492" i="1" s="1"/>
  <c r="I2492" i="1" s="1"/>
  <c r="T2488" i="1"/>
  <c r="X2488" i="1" s="1"/>
  <c r="AH2414" i="1"/>
  <c r="AI2414" i="1" s="1"/>
  <c r="R2414" i="1"/>
  <c r="V2414" i="1" s="1"/>
  <c r="I2414" i="1" s="1"/>
  <c r="AA2414" i="1"/>
  <c r="AB2414" i="1" s="1"/>
  <c r="L2414" i="1" s="1"/>
  <c r="S2414" i="1"/>
  <c r="W2414" i="1" s="1"/>
  <c r="T2414" i="1"/>
  <c r="X2414" i="1" s="1"/>
  <c r="AC2414" i="1"/>
  <c r="AD2414" i="1" s="1"/>
  <c r="U2414" i="1"/>
  <c r="Y2414" i="1" s="1"/>
  <c r="AF2414" i="1"/>
  <c r="AG2414" i="1" s="1"/>
  <c r="K2414" i="1" s="1"/>
  <c r="AH2398" i="1"/>
  <c r="AI2398" i="1" s="1"/>
  <c r="R2398" i="1"/>
  <c r="V2398" i="1" s="1"/>
  <c r="I2398" i="1" s="1"/>
  <c r="AA2398" i="1"/>
  <c r="AB2398" i="1" s="1"/>
  <c r="L2398" i="1" s="1"/>
  <c r="S2398" i="1"/>
  <c r="W2398" i="1" s="1"/>
  <c r="T2398" i="1"/>
  <c r="X2398" i="1" s="1"/>
  <c r="AC2398" i="1"/>
  <c r="AD2398" i="1" s="1"/>
  <c r="U2398" i="1"/>
  <c r="Y2398" i="1" s="1"/>
  <c r="AF2398" i="1"/>
  <c r="AG2398" i="1" s="1"/>
  <c r="K2398" i="1" s="1"/>
  <c r="AH2382" i="1"/>
  <c r="AI2382" i="1" s="1"/>
  <c r="R2382" i="1"/>
  <c r="V2382" i="1" s="1"/>
  <c r="AA2382" i="1"/>
  <c r="AB2382" i="1" s="1"/>
  <c r="L2382" i="1" s="1"/>
  <c r="S2382" i="1"/>
  <c r="W2382" i="1" s="1"/>
  <c r="I2382" i="1" s="1"/>
  <c r="T2382" i="1"/>
  <c r="X2382" i="1" s="1"/>
  <c r="AC2382" i="1"/>
  <c r="AD2382" i="1" s="1"/>
  <c r="U2382" i="1"/>
  <c r="Y2382" i="1" s="1"/>
  <c r="AF2382" i="1"/>
  <c r="AG2382" i="1" s="1"/>
  <c r="K2382" i="1" s="1"/>
  <c r="AH2366" i="1"/>
  <c r="AI2366" i="1" s="1"/>
  <c r="R2366" i="1"/>
  <c r="V2366" i="1" s="1"/>
  <c r="AA2366" i="1"/>
  <c r="AB2366" i="1" s="1"/>
  <c r="L2366" i="1" s="1"/>
  <c r="S2366" i="1"/>
  <c r="W2366" i="1" s="1"/>
  <c r="I2366" i="1" s="1"/>
  <c r="T2366" i="1"/>
  <c r="X2366" i="1" s="1"/>
  <c r="AC2366" i="1"/>
  <c r="AD2366" i="1" s="1"/>
  <c r="U2366" i="1"/>
  <c r="Y2366" i="1" s="1"/>
  <c r="AF2366" i="1"/>
  <c r="AG2366" i="1" s="1"/>
  <c r="K2366" i="1" s="1"/>
  <c r="R2352" i="1"/>
  <c r="V2352" i="1" s="1"/>
  <c r="I2352" i="1" s="1"/>
  <c r="S2352" i="1"/>
  <c r="W2352" i="1" s="1"/>
  <c r="T2352" i="1"/>
  <c r="X2352" i="1" s="1"/>
  <c r="U2352" i="1"/>
  <c r="Y2352" i="1" s="1"/>
  <c r="R2331" i="1"/>
  <c r="V2331" i="1" s="1"/>
  <c r="I2331" i="1" s="1"/>
  <c r="T2331" i="1"/>
  <c r="X2331" i="1" s="1"/>
  <c r="R2239" i="1"/>
  <c r="V2239" i="1" s="1"/>
  <c r="S2239" i="1"/>
  <c r="W2239" i="1" s="1"/>
  <c r="T2239" i="1"/>
  <c r="X2239" i="1" s="1"/>
  <c r="I2239" i="1" s="1"/>
  <c r="R2235" i="1"/>
  <c r="V2235" i="1" s="1"/>
  <c r="T2235" i="1"/>
  <c r="X2235" i="1" s="1"/>
  <c r="AF2668" i="1"/>
  <c r="AG2668" i="1" s="1"/>
  <c r="AF2664" i="1"/>
  <c r="AG2664" i="1" s="1"/>
  <c r="K2664" i="1" s="1"/>
  <c r="AF2660" i="1"/>
  <c r="AG2660" i="1" s="1"/>
  <c r="K2660" i="1" s="1"/>
  <c r="AF2656" i="1"/>
  <c r="AG2656" i="1" s="1"/>
  <c r="K2656" i="1" s="1"/>
  <c r="AF2652" i="1"/>
  <c r="AG2652" i="1" s="1"/>
  <c r="K2652" i="1" s="1"/>
  <c r="AF2648" i="1"/>
  <c r="AG2648" i="1" s="1"/>
  <c r="AF2644" i="1"/>
  <c r="AG2644" i="1" s="1"/>
  <c r="AF2640" i="1"/>
  <c r="AG2640" i="1" s="1"/>
  <c r="K2640" i="1" s="1"/>
  <c r="AF2636" i="1"/>
  <c r="AG2636" i="1" s="1"/>
  <c r="AF2632" i="1"/>
  <c r="AG2632" i="1" s="1"/>
  <c r="AF2628" i="1"/>
  <c r="AG2628" i="1" s="1"/>
  <c r="AF2624" i="1"/>
  <c r="AG2624" i="1" s="1"/>
  <c r="K2624" i="1" s="1"/>
  <c r="AF2620" i="1"/>
  <c r="AG2620" i="1" s="1"/>
  <c r="AC2619" i="1"/>
  <c r="AD2619" i="1" s="1"/>
  <c r="T2619" i="1"/>
  <c r="X2619" i="1" s="1"/>
  <c r="AF2616" i="1"/>
  <c r="AG2616" i="1" s="1"/>
  <c r="AC2615" i="1"/>
  <c r="AD2615" i="1" s="1"/>
  <c r="L2615" i="1" s="1"/>
  <c r="T2615" i="1"/>
  <c r="X2615" i="1" s="1"/>
  <c r="AF2612" i="1"/>
  <c r="AG2612" i="1" s="1"/>
  <c r="AC2611" i="1"/>
  <c r="AD2611" i="1" s="1"/>
  <c r="L2611" i="1" s="1"/>
  <c r="T2611" i="1"/>
  <c r="X2611" i="1" s="1"/>
  <c r="I2611" i="1" s="1"/>
  <c r="AF2608" i="1"/>
  <c r="AG2608" i="1" s="1"/>
  <c r="K2608" i="1" s="1"/>
  <c r="AC2607" i="1"/>
  <c r="AD2607" i="1" s="1"/>
  <c r="T2607" i="1"/>
  <c r="X2607" i="1" s="1"/>
  <c r="AF2604" i="1"/>
  <c r="AG2604" i="1" s="1"/>
  <c r="K2604" i="1" s="1"/>
  <c r="AC2603" i="1"/>
  <c r="AD2603" i="1" s="1"/>
  <c r="T2603" i="1"/>
  <c r="X2603" i="1" s="1"/>
  <c r="AF2600" i="1"/>
  <c r="AG2600" i="1" s="1"/>
  <c r="AC2599" i="1"/>
  <c r="AD2599" i="1" s="1"/>
  <c r="L2599" i="1" s="1"/>
  <c r="T2599" i="1"/>
  <c r="X2599" i="1" s="1"/>
  <c r="AF2596" i="1"/>
  <c r="AG2596" i="1" s="1"/>
  <c r="AC2595" i="1"/>
  <c r="AD2595" i="1" s="1"/>
  <c r="L2595" i="1" s="1"/>
  <c r="T2595" i="1"/>
  <c r="X2595" i="1" s="1"/>
  <c r="AF2592" i="1"/>
  <c r="AG2592" i="1" s="1"/>
  <c r="K2592" i="1" s="1"/>
  <c r="AC2591" i="1"/>
  <c r="AD2591" i="1" s="1"/>
  <c r="L2591" i="1" s="1"/>
  <c r="T2591" i="1"/>
  <c r="X2591" i="1" s="1"/>
  <c r="I2591" i="1" s="1"/>
  <c r="AF2588" i="1"/>
  <c r="AG2588" i="1" s="1"/>
  <c r="K2588" i="1" s="1"/>
  <c r="AC2587" i="1"/>
  <c r="AD2587" i="1" s="1"/>
  <c r="T2587" i="1"/>
  <c r="X2587" i="1" s="1"/>
  <c r="AF2584" i="1"/>
  <c r="AG2584" i="1" s="1"/>
  <c r="K2584" i="1" s="1"/>
  <c r="AC2583" i="1"/>
  <c r="AD2583" i="1" s="1"/>
  <c r="L2583" i="1" s="1"/>
  <c r="T2583" i="1"/>
  <c r="X2583" i="1" s="1"/>
  <c r="I2583" i="1" s="1"/>
  <c r="AF2580" i="1"/>
  <c r="AG2580" i="1" s="1"/>
  <c r="AC2579" i="1"/>
  <c r="AD2579" i="1" s="1"/>
  <c r="L2579" i="1" s="1"/>
  <c r="T2579" i="1"/>
  <c r="X2579" i="1" s="1"/>
  <c r="I2579" i="1" s="1"/>
  <c r="AF2576" i="1"/>
  <c r="AG2576" i="1" s="1"/>
  <c r="AC2575" i="1"/>
  <c r="AD2575" i="1" s="1"/>
  <c r="T2575" i="1"/>
  <c r="X2575" i="1" s="1"/>
  <c r="AF2572" i="1"/>
  <c r="AG2572" i="1" s="1"/>
  <c r="U2572" i="1"/>
  <c r="Y2572" i="1" s="1"/>
  <c r="R2569" i="1"/>
  <c r="V2569" i="1" s="1"/>
  <c r="AA2569" i="1"/>
  <c r="AB2569" i="1" s="1"/>
  <c r="AF2569" i="1"/>
  <c r="AG2569" i="1" s="1"/>
  <c r="U2564" i="1"/>
  <c r="Y2564" i="1" s="1"/>
  <c r="R2561" i="1"/>
  <c r="V2561" i="1" s="1"/>
  <c r="AA2561" i="1"/>
  <c r="AB2561" i="1" s="1"/>
  <c r="L2561" i="1" s="1"/>
  <c r="AF2561" i="1"/>
  <c r="AG2561" i="1" s="1"/>
  <c r="K2561" i="1" s="1"/>
  <c r="U2556" i="1"/>
  <c r="Y2556" i="1" s="1"/>
  <c r="I2556" i="1" s="1"/>
  <c r="AH2553" i="1"/>
  <c r="AI2553" i="1" s="1"/>
  <c r="R2553" i="1"/>
  <c r="V2553" i="1" s="1"/>
  <c r="I2553" i="1" s="1"/>
  <c r="AA2553" i="1"/>
  <c r="AB2553" i="1" s="1"/>
  <c r="L2553" i="1" s="1"/>
  <c r="AF2553" i="1"/>
  <c r="AG2553" i="1" s="1"/>
  <c r="K2553" i="1" s="1"/>
  <c r="R2538" i="1"/>
  <c r="V2538" i="1" s="1"/>
  <c r="AA2538" i="1"/>
  <c r="AB2538" i="1" s="1"/>
  <c r="L2538" i="1" s="1"/>
  <c r="S2538" i="1"/>
  <c r="W2538" i="1" s="1"/>
  <c r="I2538" i="1" s="1"/>
  <c r="T2538" i="1"/>
  <c r="X2538" i="1" s="1"/>
  <c r="AC2538" i="1"/>
  <c r="AD2538" i="1" s="1"/>
  <c r="AH2538" i="1"/>
  <c r="AI2538" i="1" s="1"/>
  <c r="U2537" i="1"/>
  <c r="Y2537" i="1" s="1"/>
  <c r="R2530" i="1"/>
  <c r="V2530" i="1" s="1"/>
  <c r="AA2530" i="1"/>
  <c r="AB2530" i="1" s="1"/>
  <c r="S2530" i="1"/>
  <c r="W2530" i="1" s="1"/>
  <c r="T2530" i="1"/>
  <c r="X2530" i="1" s="1"/>
  <c r="AC2530" i="1"/>
  <c r="AD2530" i="1" s="1"/>
  <c r="L2530" i="1" s="1"/>
  <c r="U2530" i="1"/>
  <c r="Y2530" i="1" s="1"/>
  <c r="I2530" i="1" s="1"/>
  <c r="AH2530" i="1"/>
  <c r="AI2530" i="1" s="1"/>
  <c r="K2530" i="1" s="1"/>
  <c r="R2526" i="1"/>
  <c r="V2526" i="1" s="1"/>
  <c r="AA2526" i="1"/>
  <c r="AB2526" i="1" s="1"/>
  <c r="S2526" i="1"/>
  <c r="W2526" i="1" s="1"/>
  <c r="T2526" i="1"/>
  <c r="X2526" i="1" s="1"/>
  <c r="I2526" i="1" s="1"/>
  <c r="AC2526" i="1"/>
  <c r="AD2526" i="1" s="1"/>
  <c r="L2526" i="1" s="1"/>
  <c r="U2526" i="1"/>
  <c r="Y2526" i="1" s="1"/>
  <c r="AH2526" i="1"/>
  <c r="AI2526" i="1" s="1"/>
  <c r="K2526" i="1" s="1"/>
  <c r="R2522" i="1"/>
  <c r="V2522" i="1" s="1"/>
  <c r="AA2522" i="1"/>
  <c r="AB2522" i="1" s="1"/>
  <c r="S2522" i="1"/>
  <c r="W2522" i="1" s="1"/>
  <c r="T2522" i="1"/>
  <c r="X2522" i="1" s="1"/>
  <c r="I2522" i="1" s="1"/>
  <c r="AC2522" i="1"/>
  <c r="AD2522" i="1" s="1"/>
  <c r="L2522" i="1" s="1"/>
  <c r="U2522" i="1"/>
  <c r="Y2522" i="1" s="1"/>
  <c r="AH2522" i="1"/>
  <c r="AI2522" i="1" s="1"/>
  <c r="K2522" i="1" s="1"/>
  <c r="R2518" i="1"/>
  <c r="V2518" i="1" s="1"/>
  <c r="AA2518" i="1"/>
  <c r="AB2518" i="1" s="1"/>
  <c r="S2518" i="1"/>
  <c r="W2518" i="1" s="1"/>
  <c r="T2518" i="1"/>
  <c r="X2518" i="1" s="1"/>
  <c r="I2518" i="1" s="1"/>
  <c r="AC2518" i="1"/>
  <c r="AD2518" i="1" s="1"/>
  <c r="L2518" i="1" s="1"/>
  <c r="U2518" i="1"/>
  <c r="Y2518" i="1" s="1"/>
  <c r="AH2518" i="1"/>
  <c r="AI2518" i="1" s="1"/>
  <c r="K2518" i="1" s="1"/>
  <c r="R2515" i="1"/>
  <c r="V2515" i="1" s="1"/>
  <c r="I2515" i="1" s="1"/>
  <c r="AA2515" i="1"/>
  <c r="AB2515" i="1" s="1"/>
  <c r="L2515" i="1" s="1"/>
  <c r="S2515" i="1"/>
  <c r="W2515" i="1" s="1"/>
  <c r="T2515" i="1"/>
  <c r="X2515" i="1" s="1"/>
  <c r="AC2515" i="1"/>
  <c r="AD2515" i="1" s="1"/>
  <c r="U2515" i="1"/>
  <c r="Y2515" i="1" s="1"/>
  <c r="AH2515" i="1"/>
  <c r="AI2515" i="1" s="1"/>
  <c r="R2511" i="1"/>
  <c r="V2511" i="1" s="1"/>
  <c r="AA2511" i="1"/>
  <c r="AB2511" i="1" s="1"/>
  <c r="S2511" i="1"/>
  <c r="W2511" i="1" s="1"/>
  <c r="T2511" i="1"/>
  <c r="X2511" i="1" s="1"/>
  <c r="AC2511" i="1"/>
  <c r="AD2511" i="1" s="1"/>
  <c r="L2511" i="1" s="1"/>
  <c r="U2511" i="1"/>
  <c r="Y2511" i="1" s="1"/>
  <c r="I2511" i="1" s="1"/>
  <c r="AH2511" i="1"/>
  <c r="AI2511" i="1" s="1"/>
  <c r="K2511" i="1" s="1"/>
  <c r="R2507" i="1"/>
  <c r="V2507" i="1" s="1"/>
  <c r="I2507" i="1" s="1"/>
  <c r="AA2507" i="1"/>
  <c r="AB2507" i="1" s="1"/>
  <c r="L2507" i="1" s="1"/>
  <c r="S2507" i="1"/>
  <c r="W2507" i="1" s="1"/>
  <c r="T2507" i="1"/>
  <c r="X2507" i="1" s="1"/>
  <c r="AC2507" i="1"/>
  <c r="AD2507" i="1" s="1"/>
  <c r="U2507" i="1"/>
  <c r="Y2507" i="1" s="1"/>
  <c r="AH2507" i="1"/>
  <c r="AI2507" i="1" s="1"/>
  <c r="R2503" i="1"/>
  <c r="V2503" i="1" s="1"/>
  <c r="I2503" i="1" s="1"/>
  <c r="AA2503" i="1"/>
  <c r="AB2503" i="1" s="1"/>
  <c r="L2503" i="1" s="1"/>
  <c r="S2503" i="1"/>
  <c r="W2503" i="1" s="1"/>
  <c r="T2503" i="1"/>
  <c r="X2503" i="1" s="1"/>
  <c r="AC2503" i="1"/>
  <c r="AD2503" i="1" s="1"/>
  <c r="U2503" i="1"/>
  <c r="Y2503" i="1" s="1"/>
  <c r="AH2503" i="1"/>
  <c r="AI2503" i="1" s="1"/>
  <c r="R2499" i="1"/>
  <c r="V2499" i="1" s="1"/>
  <c r="AA2499" i="1"/>
  <c r="AB2499" i="1" s="1"/>
  <c r="S2499" i="1"/>
  <c r="W2499" i="1" s="1"/>
  <c r="T2499" i="1"/>
  <c r="X2499" i="1" s="1"/>
  <c r="I2499" i="1" s="1"/>
  <c r="AC2499" i="1"/>
  <c r="AD2499" i="1" s="1"/>
  <c r="L2499" i="1" s="1"/>
  <c r="U2499" i="1"/>
  <c r="Y2499" i="1" s="1"/>
  <c r="AH2499" i="1"/>
  <c r="AI2499" i="1" s="1"/>
  <c r="K2499" i="1" s="1"/>
  <c r="R2495" i="1"/>
  <c r="V2495" i="1" s="1"/>
  <c r="AA2495" i="1"/>
  <c r="AB2495" i="1" s="1"/>
  <c r="L2495" i="1" s="1"/>
  <c r="S2495" i="1"/>
  <c r="W2495" i="1" s="1"/>
  <c r="I2495" i="1" s="1"/>
  <c r="T2495" i="1"/>
  <c r="X2495" i="1" s="1"/>
  <c r="AC2495" i="1"/>
  <c r="AD2495" i="1" s="1"/>
  <c r="U2495" i="1"/>
  <c r="Y2495" i="1" s="1"/>
  <c r="AH2495" i="1"/>
  <c r="AI2495" i="1" s="1"/>
  <c r="R2491" i="1"/>
  <c r="V2491" i="1" s="1"/>
  <c r="I2491" i="1" s="1"/>
  <c r="AA2491" i="1"/>
  <c r="AB2491" i="1" s="1"/>
  <c r="L2491" i="1" s="1"/>
  <c r="S2491" i="1"/>
  <c r="W2491" i="1" s="1"/>
  <c r="T2491" i="1"/>
  <c r="X2491" i="1" s="1"/>
  <c r="AC2491" i="1"/>
  <c r="AD2491" i="1" s="1"/>
  <c r="U2491" i="1"/>
  <c r="Y2491" i="1" s="1"/>
  <c r="AH2491" i="1"/>
  <c r="AI2491" i="1" s="1"/>
  <c r="R2487" i="1"/>
  <c r="V2487" i="1" s="1"/>
  <c r="AA2487" i="1"/>
  <c r="AB2487" i="1" s="1"/>
  <c r="S2487" i="1"/>
  <c r="W2487" i="1" s="1"/>
  <c r="T2487" i="1"/>
  <c r="X2487" i="1" s="1"/>
  <c r="I2487" i="1" s="1"/>
  <c r="AC2487" i="1"/>
  <c r="AD2487" i="1" s="1"/>
  <c r="L2487" i="1" s="1"/>
  <c r="U2487" i="1"/>
  <c r="Y2487" i="1" s="1"/>
  <c r="AH2487" i="1"/>
  <c r="AI2487" i="1" s="1"/>
  <c r="K2487" i="1" s="1"/>
  <c r="U2363" i="1"/>
  <c r="Y2363" i="1" s="1"/>
  <c r="AA2363" i="1"/>
  <c r="AB2363" i="1" s="1"/>
  <c r="L2363" i="1" s="1"/>
  <c r="R2363" i="1"/>
  <c r="V2363" i="1" s="1"/>
  <c r="I2363" i="1" s="1"/>
  <c r="S2363" i="1"/>
  <c r="W2363" i="1" s="1"/>
  <c r="AC2363" i="1"/>
  <c r="AD2363" i="1" s="1"/>
  <c r="T2363" i="1"/>
  <c r="X2363" i="1" s="1"/>
  <c r="AF2363" i="1"/>
  <c r="AG2363" i="1" s="1"/>
  <c r="K2363" i="1" s="1"/>
  <c r="AH2363" i="1"/>
  <c r="AI2363" i="1" s="1"/>
  <c r="R2307" i="1"/>
  <c r="V2307" i="1" s="1"/>
  <c r="I2307" i="1" s="1"/>
  <c r="T2307" i="1"/>
  <c r="X2307" i="1" s="1"/>
  <c r="R2243" i="1"/>
  <c r="V2243" i="1" s="1"/>
  <c r="I2243" i="1" s="1"/>
  <c r="S2243" i="1"/>
  <c r="W2243" i="1" s="1"/>
  <c r="T2243" i="1"/>
  <c r="X2243" i="1" s="1"/>
  <c r="R2231" i="1"/>
  <c r="V2231" i="1" s="1"/>
  <c r="I2231" i="1" s="1"/>
  <c r="T2231" i="1"/>
  <c r="X2231" i="1" s="1"/>
  <c r="U2231" i="1"/>
  <c r="Y2231" i="1" s="1"/>
  <c r="R2227" i="1"/>
  <c r="V2227" i="1" s="1"/>
  <c r="I2227" i="1" s="1"/>
  <c r="S2227" i="1"/>
  <c r="W2227" i="1" s="1"/>
  <c r="T2227" i="1"/>
  <c r="X2227" i="1" s="1"/>
  <c r="U2227" i="1"/>
  <c r="Y2227" i="1" s="1"/>
  <c r="R1732" i="1"/>
  <c r="V1732" i="1" s="1"/>
  <c r="S1732" i="1"/>
  <c r="W1732" i="1" s="1"/>
  <c r="T1732" i="1"/>
  <c r="X1732" i="1" s="1"/>
  <c r="I1732" i="1" s="1"/>
  <c r="U1732" i="1"/>
  <c r="Y1732" i="1" s="1"/>
  <c r="S2572" i="1"/>
  <c r="W2572" i="1" s="1"/>
  <c r="AH2571" i="1"/>
  <c r="AI2571" i="1" s="1"/>
  <c r="K2571" i="1" s="1"/>
  <c r="U2571" i="1"/>
  <c r="Y2571" i="1" s="1"/>
  <c r="AH2568" i="1"/>
  <c r="AI2568" i="1" s="1"/>
  <c r="T2568" i="1"/>
  <c r="X2568" i="1" s="1"/>
  <c r="AC2568" i="1"/>
  <c r="AD2568" i="1" s="1"/>
  <c r="AF2564" i="1"/>
  <c r="AG2564" i="1" s="1"/>
  <c r="S2564" i="1"/>
  <c r="W2564" i="1" s="1"/>
  <c r="AH2563" i="1"/>
  <c r="AI2563" i="1" s="1"/>
  <c r="U2563" i="1"/>
  <c r="Y2563" i="1" s="1"/>
  <c r="AH2560" i="1"/>
  <c r="AI2560" i="1" s="1"/>
  <c r="K2560" i="1" s="1"/>
  <c r="T2560" i="1"/>
  <c r="X2560" i="1" s="1"/>
  <c r="I2560" i="1" s="1"/>
  <c r="AC2560" i="1"/>
  <c r="AD2560" i="1" s="1"/>
  <c r="L2560" i="1" s="1"/>
  <c r="T2559" i="1"/>
  <c r="X2559" i="1" s="1"/>
  <c r="AF2559" i="1"/>
  <c r="AG2559" i="1" s="1"/>
  <c r="K2559" i="1" s="1"/>
  <c r="R2559" i="1"/>
  <c r="V2559" i="1" s="1"/>
  <c r="AA2559" i="1"/>
  <c r="AB2559" i="1" s="1"/>
  <c r="L2559" i="1" s="1"/>
  <c r="U2557" i="1"/>
  <c r="Y2557" i="1" s="1"/>
  <c r="S2556" i="1"/>
  <c r="W2556" i="1" s="1"/>
  <c r="R2554" i="1"/>
  <c r="V2554" i="1" s="1"/>
  <c r="AA2554" i="1"/>
  <c r="AB2554" i="1" s="1"/>
  <c r="T2554" i="1"/>
  <c r="X2554" i="1" s="1"/>
  <c r="I2554" i="1" s="1"/>
  <c r="AC2554" i="1"/>
  <c r="AD2554" i="1" s="1"/>
  <c r="L2554" i="1" s="1"/>
  <c r="AH2554" i="1"/>
  <c r="AI2554" i="1" s="1"/>
  <c r="K2554" i="1" s="1"/>
  <c r="U2551" i="1"/>
  <c r="Y2551" i="1" s="1"/>
  <c r="T2537" i="1"/>
  <c r="X2537" i="1" s="1"/>
  <c r="I2537" i="1" s="1"/>
  <c r="R2534" i="1"/>
  <c r="V2534" i="1" s="1"/>
  <c r="AA2534" i="1"/>
  <c r="AB2534" i="1" s="1"/>
  <c r="S2534" i="1"/>
  <c r="W2534" i="1" s="1"/>
  <c r="T2534" i="1"/>
  <c r="X2534" i="1" s="1"/>
  <c r="AC2534" i="1"/>
  <c r="AD2534" i="1" s="1"/>
  <c r="L2534" i="1" s="1"/>
  <c r="AH2534" i="1"/>
  <c r="AI2534" i="1" s="1"/>
  <c r="K2534" i="1" s="1"/>
  <c r="U2533" i="1"/>
  <c r="Y2533" i="1" s="1"/>
  <c r="AH2486" i="1"/>
  <c r="AI2486" i="1" s="1"/>
  <c r="R2486" i="1"/>
  <c r="V2486" i="1" s="1"/>
  <c r="I2486" i="1" s="1"/>
  <c r="AA2486" i="1"/>
  <c r="AB2486" i="1" s="1"/>
  <c r="L2486" i="1" s="1"/>
  <c r="S2486" i="1"/>
  <c r="W2486" i="1" s="1"/>
  <c r="U2486" i="1"/>
  <c r="Y2486" i="1" s="1"/>
  <c r="AF2486" i="1"/>
  <c r="AG2486" i="1" s="1"/>
  <c r="K2486" i="1" s="1"/>
  <c r="R2483" i="1"/>
  <c r="V2483" i="1" s="1"/>
  <c r="I2483" i="1" s="1"/>
  <c r="AH2482" i="1"/>
  <c r="AI2482" i="1" s="1"/>
  <c r="K2482" i="1" s="1"/>
  <c r="R2482" i="1"/>
  <c r="V2482" i="1" s="1"/>
  <c r="AA2482" i="1"/>
  <c r="AB2482" i="1" s="1"/>
  <c r="S2482" i="1"/>
  <c r="W2482" i="1" s="1"/>
  <c r="U2482" i="1"/>
  <c r="Y2482" i="1" s="1"/>
  <c r="AF2482" i="1"/>
  <c r="AG2482" i="1" s="1"/>
  <c r="R2479" i="1"/>
  <c r="V2479" i="1" s="1"/>
  <c r="I2479" i="1" s="1"/>
  <c r="AH2478" i="1"/>
  <c r="AI2478" i="1" s="1"/>
  <c r="K2478" i="1" s="1"/>
  <c r="R2478" i="1"/>
  <c r="V2478" i="1" s="1"/>
  <c r="AA2478" i="1"/>
  <c r="AB2478" i="1" s="1"/>
  <c r="S2478" i="1"/>
  <c r="W2478" i="1" s="1"/>
  <c r="U2478" i="1"/>
  <c r="Y2478" i="1" s="1"/>
  <c r="AF2478" i="1"/>
  <c r="AG2478" i="1" s="1"/>
  <c r="R2475" i="1"/>
  <c r="V2475" i="1" s="1"/>
  <c r="AH2474" i="1"/>
  <c r="AI2474" i="1" s="1"/>
  <c r="R2474" i="1"/>
  <c r="V2474" i="1" s="1"/>
  <c r="AA2474" i="1"/>
  <c r="AB2474" i="1" s="1"/>
  <c r="L2474" i="1" s="1"/>
  <c r="S2474" i="1"/>
  <c r="W2474" i="1" s="1"/>
  <c r="I2474" i="1" s="1"/>
  <c r="U2474" i="1"/>
  <c r="Y2474" i="1" s="1"/>
  <c r="AF2474" i="1"/>
  <c r="AG2474" i="1" s="1"/>
  <c r="K2474" i="1" s="1"/>
  <c r="R2471" i="1"/>
  <c r="V2471" i="1" s="1"/>
  <c r="AH2470" i="1"/>
  <c r="AI2470" i="1" s="1"/>
  <c r="K2470" i="1" s="1"/>
  <c r="R2470" i="1"/>
  <c r="V2470" i="1" s="1"/>
  <c r="AA2470" i="1"/>
  <c r="AB2470" i="1" s="1"/>
  <c r="S2470" i="1"/>
  <c r="W2470" i="1" s="1"/>
  <c r="U2470" i="1"/>
  <c r="Y2470" i="1" s="1"/>
  <c r="AF2470" i="1"/>
  <c r="AG2470" i="1" s="1"/>
  <c r="R2467" i="1"/>
  <c r="V2467" i="1" s="1"/>
  <c r="AH2466" i="1"/>
  <c r="AI2466" i="1" s="1"/>
  <c r="R2466" i="1"/>
  <c r="V2466" i="1" s="1"/>
  <c r="I2466" i="1" s="1"/>
  <c r="AA2466" i="1"/>
  <c r="AB2466" i="1" s="1"/>
  <c r="L2466" i="1" s="1"/>
  <c r="S2466" i="1"/>
  <c r="W2466" i="1" s="1"/>
  <c r="U2466" i="1"/>
  <c r="Y2466" i="1" s="1"/>
  <c r="AF2466" i="1"/>
  <c r="AG2466" i="1" s="1"/>
  <c r="K2466" i="1" s="1"/>
  <c r="R2463" i="1"/>
  <c r="V2463" i="1" s="1"/>
  <c r="AH2462" i="1"/>
  <c r="AI2462" i="1" s="1"/>
  <c r="K2462" i="1" s="1"/>
  <c r="R2462" i="1"/>
  <c r="V2462" i="1" s="1"/>
  <c r="AA2462" i="1"/>
  <c r="AB2462" i="1" s="1"/>
  <c r="S2462" i="1"/>
  <c r="W2462" i="1" s="1"/>
  <c r="U2462" i="1"/>
  <c r="Y2462" i="1" s="1"/>
  <c r="I2462" i="1" s="1"/>
  <c r="AF2462" i="1"/>
  <c r="AG2462" i="1" s="1"/>
  <c r="R2459" i="1"/>
  <c r="V2459" i="1" s="1"/>
  <c r="I2459" i="1" s="1"/>
  <c r="AH2458" i="1"/>
  <c r="AI2458" i="1" s="1"/>
  <c r="R2458" i="1"/>
  <c r="V2458" i="1" s="1"/>
  <c r="I2458" i="1" s="1"/>
  <c r="AA2458" i="1"/>
  <c r="AB2458" i="1" s="1"/>
  <c r="L2458" i="1" s="1"/>
  <c r="S2458" i="1"/>
  <c r="W2458" i="1" s="1"/>
  <c r="U2458" i="1"/>
  <c r="Y2458" i="1" s="1"/>
  <c r="AF2458" i="1"/>
  <c r="AG2458" i="1" s="1"/>
  <c r="K2458" i="1" s="1"/>
  <c r="R2455" i="1"/>
  <c r="V2455" i="1" s="1"/>
  <c r="AH2454" i="1"/>
  <c r="AI2454" i="1" s="1"/>
  <c r="R2454" i="1"/>
  <c r="V2454" i="1" s="1"/>
  <c r="AA2454" i="1"/>
  <c r="AB2454" i="1" s="1"/>
  <c r="L2454" i="1" s="1"/>
  <c r="S2454" i="1"/>
  <c r="W2454" i="1" s="1"/>
  <c r="I2454" i="1" s="1"/>
  <c r="U2454" i="1"/>
  <c r="Y2454" i="1" s="1"/>
  <c r="AF2454" i="1"/>
  <c r="AG2454" i="1" s="1"/>
  <c r="K2454" i="1" s="1"/>
  <c r="R2451" i="1"/>
  <c r="V2451" i="1" s="1"/>
  <c r="AH2450" i="1"/>
  <c r="AI2450" i="1" s="1"/>
  <c r="K2450" i="1" s="1"/>
  <c r="R2450" i="1"/>
  <c r="V2450" i="1" s="1"/>
  <c r="AA2450" i="1"/>
  <c r="AB2450" i="1" s="1"/>
  <c r="S2450" i="1"/>
  <c r="W2450" i="1" s="1"/>
  <c r="U2450" i="1"/>
  <c r="Y2450" i="1" s="1"/>
  <c r="AF2450" i="1"/>
  <c r="AG2450" i="1" s="1"/>
  <c r="R2447" i="1"/>
  <c r="V2447" i="1" s="1"/>
  <c r="AH2446" i="1"/>
  <c r="AI2446" i="1" s="1"/>
  <c r="R2446" i="1"/>
  <c r="V2446" i="1" s="1"/>
  <c r="AA2446" i="1"/>
  <c r="AB2446" i="1" s="1"/>
  <c r="L2446" i="1" s="1"/>
  <c r="S2446" i="1"/>
  <c r="W2446" i="1" s="1"/>
  <c r="I2446" i="1" s="1"/>
  <c r="U2446" i="1"/>
  <c r="Y2446" i="1" s="1"/>
  <c r="AF2446" i="1"/>
  <c r="AG2446" i="1" s="1"/>
  <c r="K2446" i="1" s="1"/>
  <c r="AH2442" i="1"/>
  <c r="AI2442" i="1" s="1"/>
  <c r="K2442" i="1" s="1"/>
  <c r="R2442" i="1"/>
  <c r="V2442" i="1" s="1"/>
  <c r="AA2442" i="1"/>
  <c r="AB2442" i="1" s="1"/>
  <c r="S2442" i="1"/>
  <c r="W2442" i="1" s="1"/>
  <c r="U2442" i="1"/>
  <c r="Y2442" i="1" s="1"/>
  <c r="AF2442" i="1"/>
  <c r="AG2442" i="1" s="1"/>
  <c r="AH2438" i="1"/>
  <c r="AI2438" i="1" s="1"/>
  <c r="R2438" i="1"/>
  <c r="V2438" i="1" s="1"/>
  <c r="I2438" i="1" s="1"/>
  <c r="AA2438" i="1"/>
  <c r="AB2438" i="1" s="1"/>
  <c r="L2438" i="1" s="1"/>
  <c r="S2438" i="1"/>
  <c r="W2438" i="1" s="1"/>
  <c r="U2438" i="1"/>
  <c r="Y2438" i="1" s="1"/>
  <c r="AF2438" i="1"/>
  <c r="AG2438" i="1" s="1"/>
  <c r="K2438" i="1" s="1"/>
  <c r="AH2434" i="1"/>
  <c r="AI2434" i="1" s="1"/>
  <c r="K2434" i="1" s="1"/>
  <c r="R2434" i="1"/>
  <c r="V2434" i="1" s="1"/>
  <c r="AA2434" i="1"/>
  <c r="AB2434" i="1" s="1"/>
  <c r="S2434" i="1"/>
  <c r="W2434" i="1" s="1"/>
  <c r="U2434" i="1"/>
  <c r="Y2434" i="1" s="1"/>
  <c r="I2434" i="1" s="1"/>
  <c r="AF2434" i="1"/>
  <c r="AG2434" i="1" s="1"/>
  <c r="AH2430" i="1"/>
  <c r="AI2430" i="1" s="1"/>
  <c r="R2430" i="1"/>
  <c r="V2430" i="1" s="1"/>
  <c r="I2430" i="1" s="1"/>
  <c r="AA2430" i="1"/>
  <c r="AB2430" i="1" s="1"/>
  <c r="L2430" i="1" s="1"/>
  <c r="S2430" i="1"/>
  <c r="W2430" i="1" s="1"/>
  <c r="U2430" i="1"/>
  <c r="Y2430" i="1" s="1"/>
  <c r="AF2430" i="1"/>
  <c r="AG2430" i="1" s="1"/>
  <c r="K2430" i="1" s="1"/>
  <c r="AH2426" i="1"/>
  <c r="AI2426" i="1" s="1"/>
  <c r="R2426" i="1"/>
  <c r="V2426" i="1" s="1"/>
  <c r="AA2426" i="1"/>
  <c r="AB2426" i="1" s="1"/>
  <c r="L2426" i="1" s="1"/>
  <c r="S2426" i="1"/>
  <c r="W2426" i="1" s="1"/>
  <c r="U2426" i="1"/>
  <c r="Y2426" i="1" s="1"/>
  <c r="AF2426" i="1"/>
  <c r="AG2426" i="1" s="1"/>
  <c r="K2426" i="1" s="1"/>
  <c r="AH2410" i="1"/>
  <c r="AI2410" i="1" s="1"/>
  <c r="K2410" i="1" s="1"/>
  <c r="R2410" i="1"/>
  <c r="V2410" i="1" s="1"/>
  <c r="AA2410" i="1"/>
  <c r="AB2410" i="1" s="1"/>
  <c r="S2410" i="1"/>
  <c r="W2410" i="1" s="1"/>
  <c r="T2410" i="1"/>
  <c r="X2410" i="1" s="1"/>
  <c r="I2410" i="1" s="1"/>
  <c r="AC2410" i="1"/>
  <c r="AD2410" i="1" s="1"/>
  <c r="L2410" i="1" s="1"/>
  <c r="U2410" i="1"/>
  <c r="Y2410" i="1" s="1"/>
  <c r="AF2410" i="1"/>
  <c r="AG2410" i="1" s="1"/>
  <c r="AH2394" i="1"/>
  <c r="AI2394" i="1" s="1"/>
  <c r="K2394" i="1" s="1"/>
  <c r="R2394" i="1"/>
  <c r="V2394" i="1" s="1"/>
  <c r="AA2394" i="1"/>
  <c r="AB2394" i="1" s="1"/>
  <c r="S2394" i="1"/>
  <c r="W2394" i="1" s="1"/>
  <c r="T2394" i="1"/>
  <c r="X2394" i="1" s="1"/>
  <c r="I2394" i="1" s="1"/>
  <c r="AC2394" i="1"/>
  <c r="AD2394" i="1" s="1"/>
  <c r="L2394" i="1" s="1"/>
  <c r="U2394" i="1"/>
  <c r="Y2394" i="1" s="1"/>
  <c r="AF2394" i="1"/>
  <c r="AG2394" i="1" s="1"/>
  <c r="AH2378" i="1"/>
  <c r="AI2378" i="1" s="1"/>
  <c r="K2378" i="1" s="1"/>
  <c r="R2378" i="1"/>
  <c r="V2378" i="1" s="1"/>
  <c r="AA2378" i="1"/>
  <c r="AB2378" i="1" s="1"/>
  <c r="S2378" i="1"/>
  <c r="W2378" i="1" s="1"/>
  <c r="T2378" i="1"/>
  <c r="X2378" i="1" s="1"/>
  <c r="AC2378" i="1"/>
  <c r="AD2378" i="1" s="1"/>
  <c r="L2378" i="1" s="1"/>
  <c r="U2378" i="1"/>
  <c r="Y2378" i="1" s="1"/>
  <c r="I2378" i="1" s="1"/>
  <c r="AF2378" i="1"/>
  <c r="AG2378" i="1" s="1"/>
  <c r="R2283" i="1"/>
  <c r="V2283" i="1" s="1"/>
  <c r="T2283" i="1"/>
  <c r="X2283" i="1" s="1"/>
  <c r="I2283" i="1" s="1"/>
  <c r="R2247" i="1"/>
  <c r="V2247" i="1" s="1"/>
  <c r="I2247" i="1" s="1"/>
  <c r="S2247" i="1"/>
  <c r="W2247" i="1" s="1"/>
  <c r="T2247" i="1"/>
  <c r="X2247" i="1" s="1"/>
  <c r="R2223" i="1"/>
  <c r="V2223" i="1" s="1"/>
  <c r="I2223" i="1" s="1"/>
  <c r="S2223" i="1"/>
  <c r="W2223" i="1" s="1"/>
  <c r="T2223" i="1"/>
  <c r="X2223" i="1" s="1"/>
  <c r="U2223" i="1"/>
  <c r="Y2223" i="1" s="1"/>
  <c r="R1961" i="1"/>
  <c r="V1961" i="1" s="1"/>
  <c r="AA1961" i="1"/>
  <c r="AB1961" i="1" s="1"/>
  <c r="S1961" i="1"/>
  <c r="W1961" i="1" s="1"/>
  <c r="T1961" i="1"/>
  <c r="X1961" i="1" s="1"/>
  <c r="I1961" i="1" s="1"/>
  <c r="AC1961" i="1"/>
  <c r="AD1961" i="1" s="1"/>
  <c r="L1961" i="1" s="1"/>
  <c r="U1961" i="1"/>
  <c r="Y1961" i="1" s="1"/>
  <c r="AF1961" i="1"/>
  <c r="AG1961" i="1" s="1"/>
  <c r="AH1961" i="1"/>
  <c r="AI1961" i="1" s="1"/>
  <c r="K1961" i="1" s="1"/>
  <c r="T2571" i="1"/>
  <c r="X2571" i="1" s="1"/>
  <c r="I2571" i="1" s="1"/>
  <c r="AF2567" i="1"/>
  <c r="AG2567" i="1" s="1"/>
  <c r="R2567" i="1"/>
  <c r="V2567" i="1" s="1"/>
  <c r="AA2567" i="1"/>
  <c r="AB2567" i="1" s="1"/>
  <c r="T2563" i="1"/>
  <c r="X2563" i="1" s="1"/>
  <c r="T2557" i="1"/>
  <c r="X2557" i="1" s="1"/>
  <c r="AH2549" i="1"/>
  <c r="AI2549" i="1" s="1"/>
  <c r="K2549" i="1" s="1"/>
  <c r="R2549" i="1"/>
  <c r="V2549" i="1" s="1"/>
  <c r="AA2549" i="1"/>
  <c r="AB2549" i="1" s="1"/>
  <c r="AF2549" i="1"/>
  <c r="AG2549" i="1" s="1"/>
  <c r="T2533" i="1"/>
  <c r="X2533" i="1" s="1"/>
  <c r="I2533" i="1" s="1"/>
  <c r="AH2529" i="1"/>
  <c r="AI2529" i="1" s="1"/>
  <c r="R2529" i="1"/>
  <c r="V2529" i="1" s="1"/>
  <c r="I2529" i="1" s="1"/>
  <c r="AA2529" i="1"/>
  <c r="AB2529" i="1" s="1"/>
  <c r="L2529" i="1" s="1"/>
  <c r="S2529" i="1"/>
  <c r="W2529" i="1" s="1"/>
  <c r="AF2529" i="1"/>
  <c r="AG2529" i="1" s="1"/>
  <c r="K2529" i="1" s="1"/>
  <c r="AH2525" i="1"/>
  <c r="AI2525" i="1" s="1"/>
  <c r="K2525" i="1" s="1"/>
  <c r="R2525" i="1"/>
  <c r="V2525" i="1" s="1"/>
  <c r="AA2525" i="1"/>
  <c r="AB2525" i="1" s="1"/>
  <c r="S2525" i="1"/>
  <c r="W2525" i="1" s="1"/>
  <c r="AF2525" i="1"/>
  <c r="AG2525" i="1" s="1"/>
  <c r="AH2521" i="1"/>
  <c r="AI2521" i="1" s="1"/>
  <c r="R2521" i="1"/>
  <c r="V2521" i="1" s="1"/>
  <c r="AA2521" i="1"/>
  <c r="AB2521" i="1" s="1"/>
  <c r="L2521" i="1" s="1"/>
  <c r="S2521" i="1"/>
  <c r="W2521" i="1" s="1"/>
  <c r="I2521" i="1" s="1"/>
  <c r="AF2521" i="1"/>
  <c r="AG2521" i="1" s="1"/>
  <c r="K2521" i="1" s="1"/>
  <c r="AH2517" i="1"/>
  <c r="AI2517" i="1" s="1"/>
  <c r="K2517" i="1" s="1"/>
  <c r="R2517" i="1"/>
  <c r="V2517" i="1" s="1"/>
  <c r="AA2517" i="1"/>
  <c r="AB2517" i="1" s="1"/>
  <c r="S2517" i="1"/>
  <c r="W2517" i="1" s="1"/>
  <c r="AF2517" i="1"/>
  <c r="AG2517" i="1" s="1"/>
  <c r="AH2514" i="1"/>
  <c r="AI2514" i="1" s="1"/>
  <c r="K2514" i="1" s="1"/>
  <c r="R2514" i="1"/>
  <c r="V2514" i="1" s="1"/>
  <c r="AA2514" i="1"/>
  <c r="AB2514" i="1" s="1"/>
  <c r="S2514" i="1"/>
  <c r="W2514" i="1" s="1"/>
  <c r="AF2514" i="1"/>
  <c r="AG2514" i="1" s="1"/>
  <c r="AH2510" i="1"/>
  <c r="AI2510" i="1" s="1"/>
  <c r="K2510" i="1" s="1"/>
  <c r="R2510" i="1"/>
  <c r="V2510" i="1" s="1"/>
  <c r="AA2510" i="1"/>
  <c r="AB2510" i="1" s="1"/>
  <c r="S2510" i="1"/>
  <c r="W2510" i="1" s="1"/>
  <c r="AF2510" i="1"/>
  <c r="AG2510" i="1" s="1"/>
  <c r="AH2506" i="1"/>
  <c r="AI2506" i="1" s="1"/>
  <c r="K2506" i="1" s="1"/>
  <c r="R2506" i="1"/>
  <c r="V2506" i="1" s="1"/>
  <c r="AA2506" i="1"/>
  <c r="AB2506" i="1" s="1"/>
  <c r="S2506" i="1"/>
  <c r="W2506" i="1" s="1"/>
  <c r="AF2506" i="1"/>
  <c r="AG2506" i="1" s="1"/>
  <c r="AH2502" i="1"/>
  <c r="AI2502" i="1" s="1"/>
  <c r="K2502" i="1" s="1"/>
  <c r="R2502" i="1"/>
  <c r="V2502" i="1" s="1"/>
  <c r="AA2502" i="1"/>
  <c r="AB2502" i="1" s="1"/>
  <c r="S2502" i="1"/>
  <c r="W2502" i="1" s="1"/>
  <c r="AF2502" i="1"/>
  <c r="AG2502" i="1" s="1"/>
  <c r="AH2498" i="1"/>
  <c r="AI2498" i="1" s="1"/>
  <c r="K2498" i="1" s="1"/>
  <c r="R2498" i="1"/>
  <c r="V2498" i="1" s="1"/>
  <c r="AA2498" i="1"/>
  <c r="AB2498" i="1" s="1"/>
  <c r="S2498" i="1"/>
  <c r="W2498" i="1" s="1"/>
  <c r="AF2498" i="1"/>
  <c r="AG2498" i="1" s="1"/>
  <c r="AH2494" i="1"/>
  <c r="AI2494" i="1" s="1"/>
  <c r="K2494" i="1" s="1"/>
  <c r="R2494" i="1"/>
  <c r="V2494" i="1" s="1"/>
  <c r="AA2494" i="1"/>
  <c r="AB2494" i="1" s="1"/>
  <c r="S2494" i="1"/>
  <c r="W2494" i="1" s="1"/>
  <c r="AF2494" i="1"/>
  <c r="AG2494" i="1" s="1"/>
  <c r="AH2490" i="1"/>
  <c r="AI2490" i="1" s="1"/>
  <c r="R2490" i="1"/>
  <c r="V2490" i="1" s="1"/>
  <c r="AA2490" i="1"/>
  <c r="AB2490" i="1" s="1"/>
  <c r="L2490" i="1" s="1"/>
  <c r="S2490" i="1"/>
  <c r="W2490" i="1" s="1"/>
  <c r="I2490" i="1" s="1"/>
  <c r="AF2490" i="1"/>
  <c r="AG2490" i="1" s="1"/>
  <c r="K2490" i="1" s="1"/>
  <c r="T2432" i="1"/>
  <c r="X2432" i="1" s="1"/>
  <c r="I2432" i="1" s="1"/>
  <c r="T2428" i="1"/>
  <c r="X2428" i="1" s="1"/>
  <c r="R2415" i="1"/>
  <c r="V2415" i="1" s="1"/>
  <c r="I2415" i="1" s="1"/>
  <c r="R2399" i="1"/>
  <c r="V2399" i="1" s="1"/>
  <c r="R2383" i="1"/>
  <c r="V2383" i="1" s="1"/>
  <c r="R2367" i="1"/>
  <c r="V2367" i="1" s="1"/>
  <c r="R2354" i="1"/>
  <c r="V2354" i="1" s="1"/>
  <c r="T2354" i="1"/>
  <c r="X2354" i="1" s="1"/>
  <c r="I2354" i="1" s="1"/>
  <c r="U2354" i="1"/>
  <c r="Y2354" i="1" s="1"/>
  <c r="R2323" i="1"/>
  <c r="V2323" i="1" s="1"/>
  <c r="T2323" i="1"/>
  <c r="X2323" i="1" s="1"/>
  <c r="R2299" i="1"/>
  <c r="V2299" i="1" s="1"/>
  <c r="T2299" i="1"/>
  <c r="X2299" i="1" s="1"/>
  <c r="I2299" i="1" s="1"/>
  <c r="R2251" i="1"/>
  <c r="V2251" i="1" s="1"/>
  <c r="S2251" i="1"/>
  <c r="W2251" i="1" s="1"/>
  <c r="T2251" i="1"/>
  <c r="X2251" i="1" s="1"/>
  <c r="R2219" i="1"/>
  <c r="V2219" i="1" s="1"/>
  <c r="I2219" i="1" s="1"/>
  <c r="S2219" i="1"/>
  <c r="W2219" i="1" s="1"/>
  <c r="T2219" i="1"/>
  <c r="X2219" i="1" s="1"/>
  <c r="R1972" i="1"/>
  <c r="V1972" i="1" s="1"/>
  <c r="AA1972" i="1"/>
  <c r="AB1972" i="1" s="1"/>
  <c r="S1972" i="1"/>
  <c r="W1972" i="1" s="1"/>
  <c r="T1972" i="1"/>
  <c r="X1972" i="1" s="1"/>
  <c r="I1972" i="1" s="1"/>
  <c r="AC1972" i="1"/>
  <c r="AD1972" i="1" s="1"/>
  <c r="L1972" i="1" s="1"/>
  <c r="U1972" i="1"/>
  <c r="Y1972" i="1" s="1"/>
  <c r="AF1972" i="1"/>
  <c r="AG1972" i="1" s="1"/>
  <c r="AH1972" i="1"/>
  <c r="AI1972" i="1" s="1"/>
  <c r="K1972" i="1" s="1"/>
  <c r="AC2548" i="1"/>
  <c r="AD2548" i="1" s="1"/>
  <c r="L2548" i="1" s="1"/>
  <c r="T2548" i="1"/>
  <c r="X2548" i="1" s="1"/>
  <c r="I2548" i="1" s="1"/>
  <c r="AC2544" i="1"/>
  <c r="AD2544" i="1" s="1"/>
  <c r="L2544" i="1" s="1"/>
  <c r="T2544" i="1"/>
  <c r="X2544" i="1" s="1"/>
  <c r="AC2540" i="1"/>
  <c r="AD2540" i="1" s="1"/>
  <c r="L2540" i="1" s="1"/>
  <c r="T2540" i="1"/>
  <c r="X2540" i="1" s="1"/>
  <c r="I2540" i="1" s="1"/>
  <c r="AC2536" i="1"/>
  <c r="AD2536" i="1" s="1"/>
  <c r="L2536" i="1" s="1"/>
  <c r="T2536" i="1"/>
  <c r="X2536" i="1" s="1"/>
  <c r="AC2532" i="1"/>
  <c r="AD2532" i="1" s="1"/>
  <c r="L2532" i="1" s="1"/>
  <c r="T2532" i="1"/>
  <c r="X2532" i="1" s="1"/>
  <c r="I2532" i="1" s="1"/>
  <c r="AC2528" i="1"/>
  <c r="AD2528" i="1" s="1"/>
  <c r="L2528" i="1" s="1"/>
  <c r="T2528" i="1"/>
  <c r="X2528" i="1" s="1"/>
  <c r="AA2527" i="1"/>
  <c r="AB2527" i="1" s="1"/>
  <c r="L2527" i="1" s="1"/>
  <c r="R2527" i="1"/>
  <c r="V2527" i="1" s="1"/>
  <c r="I2527" i="1" s="1"/>
  <c r="AC2524" i="1"/>
  <c r="AD2524" i="1" s="1"/>
  <c r="T2524" i="1"/>
  <c r="X2524" i="1" s="1"/>
  <c r="AA2523" i="1"/>
  <c r="AB2523" i="1" s="1"/>
  <c r="L2523" i="1" s="1"/>
  <c r="R2523" i="1"/>
  <c r="V2523" i="1" s="1"/>
  <c r="I2523" i="1" s="1"/>
  <c r="AC2520" i="1"/>
  <c r="AD2520" i="1" s="1"/>
  <c r="T2520" i="1"/>
  <c r="X2520" i="1" s="1"/>
  <c r="AA2519" i="1"/>
  <c r="AB2519" i="1" s="1"/>
  <c r="R2519" i="1"/>
  <c r="V2519" i="1" s="1"/>
  <c r="AA2516" i="1"/>
  <c r="AB2516" i="1" s="1"/>
  <c r="L2516" i="1" s="1"/>
  <c r="R2516" i="1"/>
  <c r="V2516" i="1" s="1"/>
  <c r="I2516" i="1" s="1"/>
  <c r="AC2513" i="1"/>
  <c r="AD2513" i="1" s="1"/>
  <c r="T2513" i="1"/>
  <c r="X2513" i="1" s="1"/>
  <c r="AA2512" i="1"/>
  <c r="AB2512" i="1" s="1"/>
  <c r="L2512" i="1" s="1"/>
  <c r="R2512" i="1"/>
  <c r="V2512" i="1" s="1"/>
  <c r="I2512" i="1" s="1"/>
  <c r="AC2509" i="1"/>
  <c r="AD2509" i="1" s="1"/>
  <c r="T2509" i="1"/>
  <c r="X2509" i="1" s="1"/>
  <c r="AA2508" i="1"/>
  <c r="AB2508" i="1" s="1"/>
  <c r="L2508" i="1" s="1"/>
  <c r="R2508" i="1"/>
  <c r="V2508" i="1" s="1"/>
  <c r="I2508" i="1" s="1"/>
  <c r="AC2505" i="1"/>
  <c r="AD2505" i="1" s="1"/>
  <c r="T2505" i="1"/>
  <c r="X2505" i="1" s="1"/>
  <c r="AA2504" i="1"/>
  <c r="AB2504" i="1" s="1"/>
  <c r="R2504" i="1"/>
  <c r="V2504" i="1" s="1"/>
  <c r="AC2501" i="1"/>
  <c r="AD2501" i="1" s="1"/>
  <c r="T2501" i="1"/>
  <c r="X2501" i="1" s="1"/>
  <c r="AA2500" i="1"/>
  <c r="AB2500" i="1" s="1"/>
  <c r="R2500" i="1"/>
  <c r="V2500" i="1" s="1"/>
  <c r="AC2497" i="1"/>
  <c r="AD2497" i="1" s="1"/>
  <c r="L2497" i="1" s="1"/>
  <c r="T2497" i="1"/>
  <c r="X2497" i="1" s="1"/>
  <c r="I2497" i="1" s="1"/>
  <c r="AA2496" i="1"/>
  <c r="AB2496" i="1" s="1"/>
  <c r="R2496" i="1"/>
  <c r="V2496" i="1" s="1"/>
  <c r="AC2493" i="1"/>
  <c r="AD2493" i="1" s="1"/>
  <c r="L2493" i="1" s="1"/>
  <c r="T2493" i="1"/>
  <c r="X2493" i="1" s="1"/>
  <c r="AA2492" i="1"/>
  <c r="AB2492" i="1" s="1"/>
  <c r="R2492" i="1"/>
  <c r="V2492" i="1" s="1"/>
  <c r="AC2489" i="1"/>
  <c r="AD2489" i="1" s="1"/>
  <c r="T2489" i="1"/>
  <c r="X2489" i="1" s="1"/>
  <c r="AA2488" i="1"/>
  <c r="AB2488" i="1" s="1"/>
  <c r="L2488" i="1" s="1"/>
  <c r="R2488" i="1"/>
  <c r="V2488" i="1" s="1"/>
  <c r="AC2485" i="1"/>
  <c r="AD2485" i="1" s="1"/>
  <c r="L2485" i="1" s="1"/>
  <c r="T2485" i="1"/>
  <c r="X2485" i="1" s="1"/>
  <c r="AA2484" i="1"/>
  <c r="AB2484" i="1" s="1"/>
  <c r="L2484" i="1" s="1"/>
  <c r="R2484" i="1"/>
  <c r="V2484" i="1" s="1"/>
  <c r="I2484" i="1" s="1"/>
  <c r="AH2483" i="1"/>
  <c r="AI2483" i="1" s="1"/>
  <c r="AC2481" i="1"/>
  <c r="AD2481" i="1" s="1"/>
  <c r="T2481" i="1"/>
  <c r="X2481" i="1" s="1"/>
  <c r="AA2480" i="1"/>
  <c r="AB2480" i="1" s="1"/>
  <c r="R2480" i="1"/>
  <c r="V2480" i="1" s="1"/>
  <c r="AH2479" i="1"/>
  <c r="AI2479" i="1" s="1"/>
  <c r="AC2477" i="1"/>
  <c r="AD2477" i="1" s="1"/>
  <c r="T2477" i="1"/>
  <c r="X2477" i="1" s="1"/>
  <c r="AA2476" i="1"/>
  <c r="AB2476" i="1" s="1"/>
  <c r="R2476" i="1"/>
  <c r="V2476" i="1" s="1"/>
  <c r="AH2475" i="1"/>
  <c r="AI2475" i="1" s="1"/>
  <c r="K2475" i="1" s="1"/>
  <c r="AC2473" i="1"/>
  <c r="AD2473" i="1" s="1"/>
  <c r="L2473" i="1" s="1"/>
  <c r="T2473" i="1"/>
  <c r="X2473" i="1" s="1"/>
  <c r="I2473" i="1" s="1"/>
  <c r="AA2472" i="1"/>
  <c r="AB2472" i="1" s="1"/>
  <c r="R2472" i="1"/>
  <c r="V2472" i="1" s="1"/>
  <c r="AH2471" i="1"/>
  <c r="AI2471" i="1" s="1"/>
  <c r="K2471" i="1" s="1"/>
  <c r="AC2469" i="1"/>
  <c r="AD2469" i="1" s="1"/>
  <c r="L2469" i="1" s="1"/>
  <c r="T2469" i="1"/>
  <c r="X2469" i="1" s="1"/>
  <c r="I2469" i="1" s="1"/>
  <c r="AA2468" i="1"/>
  <c r="AB2468" i="1" s="1"/>
  <c r="L2468" i="1" s="1"/>
  <c r="R2468" i="1"/>
  <c r="V2468" i="1" s="1"/>
  <c r="I2468" i="1" s="1"/>
  <c r="AH2467" i="1"/>
  <c r="AI2467" i="1" s="1"/>
  <c r="K2467" i="1" s="1"/>
  <c r="AC2465" i="1"/>
  <c r="AD2465" i="1" s="1"/>
  <c r="T2465" i="1"/>
  <c r="X2465" i="1" s="1"/>
  <c r="AA2464" i="1"/>
  <c r="AB2464" i="1" s="1"/>
  <c r="L2464" i="1" s="1"/>
  <c r="R2464" i="1"/>
  <c r="V2464" i="1" s="1"/>
  <c r="I2464" i="1" s="1"/>
  <c r="AH2463" i="1"/>
  <c r="AI2463" i="1" s="1"/>
  <c r="AC2461" i="1"/>
  <c r="AD2461" i="1" s="1"/>
  <c r="L2461" i="1" s="1"/>
  <c r="T2461" i="1"/>
  <c r="X2461" i="1" s="1"/>
  <c r="AA2460" i="1"/>
  <c r="AB2460" i="1" s="1"/>
  <c r="L2460" i="1" s="1"/>
  <c r="R2460" i="1"/>
  <c r="V2460" i="1" s="1"/>
  <c r="AH2459" i="1"/>
  <c r="AI2459" i="1" s="1"/>
  <c r="AC2457" i="1"/>
  <c r="AD2457" i="1" s="1"/>
  <c r="T2457" i="1"/>
  <c r="X2457" i="1" s="1"/>
  <c r="AA2456" i="1"/>
  <c r="AB2456" i="1" s="1"/>
  <c r="L2456" i="1" s="1"/>
  <c r="R2456" i="1"/>
  <c r="V2456" i="1" s="1"/>
  <c r="I2456" i="1" s="1"/>
  <c r="AH2455" i="1"/>
  <c r="AI2455" i="1" s="1"/>
  <c r="AC2453" i="1"/>
  <c r="AD2453" i="1" s="1"/>
  <c r="T2453" i="1"/>
  <c r="X2453" i="1" s="1"/>
  <c r="AA2452" i="1"/>
  <c r="AB2452" i="1" s="1"/>
  <c r="R2452" i="1"/>
  <c r="V2452" i="1" s="1"/>
  <c r="AH2451" i="1"/>
  <c r="AI2451" i="1" s="1"/>
  <c r="K2451" i="1" s="1"/>
  <c r="AC2449" i="1"/>
  <c r="AD2449" i="1" s="1"/>
  <c r="T2449" i="1"/>
  <c r="X2449" i="1" s="1"/>
  <c r="AA2448" i="1"/>
  <c r="AB2448" i="1" s="1"/>
  <c r="L2448" i="1" s="1"/>
  <c r="R2448" i="1"/>
  <c r="V2448" i="1" s="1"/>
  <c r="AH2447" i="1"/>
  <c r="AI2447" i="1" s="1"/>
  <c r="K2447" i="1" s="1"/>
  <c r="AC2445" i="1"/>
  <c r="AD2445" i="1" s="1"/>
  <c r="T2445" i="1"/>
  <c r="X2445" i="1" s="1"/>
  <c r="AA2444" i="1"/>
  <c r="AB2444" i="1" s="1"/>
  <c r="R2444" i="1"/>
  <c r="V2444" i="1" s="1"/>
  <c r="AH2443" i="1"/>
  <c r="AI2443" i="1" s="1"/>
  <c r="K2443" i="1" s="1"/>
  <c r="AC2441" i="1"/>
  <c r="AD2441" i="1" s="1"/>
  <c r="T2441" i="1"/>
  <c r="X2441" i="1" s="1"/>
  <c r="AA2440" i="1"/>
  <c r="AB2440" i="1" s="1"/>
  <c r="L2440" i="1" s="1"/>
  <c r="R2440" i="1"/>
  <c r="V2440" i="1" s="1"/>
  <c r="I2440" i="1" s="1"/>
  <c r="AH2439" i="1"/>
  <c r="AI2439" i="1" s="1"/>
  <c r="K2439" i="1" s="1"/>
  <c r="AC2437" i="1"/>
  <c r="AD2437" i="1" s="1"/>
  <c r="T2437" i="1"/>
  <c r="X2437" i="1" s="1"/>
  <c r="AA2436" i="1"/>
  <c r="AB2436" i="1" s="1"/>
  <c r="R2436" i="1"/>
  <c r="V2436" i="1" s="1"/>
  <c r="AH2435" i="1"/>
  <c r="AI2435" i="1" s="1"/>
  <c r="AC2433" i="1"/>
  <c r="AD2433" i="1" s="1"/>
  <c r="L2433" i="1" s="1"/>
  <c r="T2433" i="1"/>
  <c r="X2433" i="1" s="1"/>
  <c r="I2433" i="1" s="1"/>
  <c r="AA2432" i="1"/>
  <c r="AB2432" i="1" s="1"/>
  <c r="R2432" i="1"/>
  <c r="V2432" i="1" s="1"/>
  <c r="AH2431" i="1"/>
  <c r="AI2431" i="1" s="1"/>
  <c r="AC2429" i="1"/>
  <c r="AD2429" i="1" s="1"/>
  <c r="L2429" i="1" s="1"/>
  <c r="T2429" i="1"/>
  <c r="X2429" i="1" s="1"/>
  <c r="AA2428" i="1"/>
  <c r="AB2428" i="1" s="1"/>
  <c r="L2428" i="1" s="1"/>
  <c r="R2428" i="1"/>
  <c r="V2428" i="1" s="1"/>
  <c r="I2428" i="1" s="1"/>
  <c r="AH2427" i="1"/>
  <c r="AI2427" i="1" s="1"/>
  <c r="K2427" i="1" s="1"/>
  <c r="AC2425" i="1"/>
  <c r="AD2425" i="1" s="1"/>
  <c r="T2425" i="1"/>
  <c r="X2425" i="1" s="1"/>
  <c r="AA2424" i="1"/>
  <c r="AB2424" i="1" s="1"/>
  <c r="R2424" i="1"/>
  <c r="V2424" i="1" s="1"/>
  <c r="AH2423" i="1"/>
  <c r="AI2423" i="1" s="1"/>
  <c r="AC2421" i="1"/>
  <c r="AD2421" i="1" s="1"/>
  <c r="L2421" i="1" s="1"/>
  <c r="T2421" i="1"/>
  <c r="X2421" i="1" s="1"/>
  <c r="I2421" i="1" s="1"/>
  <c r="AA2420" i="1"/>
  <c r="AB2420" i="1" s="1"/>
  <c r="L2420" i="1" s="1"/>
  <c r="R2420" i="1"/>
  <c r="V2420" i="1" s="1"/>
  <c r="I2420" i="1" s="1"/>
  <c r="AH2419" i="1"/>
  <c r="AI2419" i="1" s="1"/>
  <c r="K2419" i="1" s="1"/>
  <c r="AC2417" i="1"/>
  <c r="AD2417" i="1" s="1"/>
  <c r="T2417" i="1"/>
  <c r="X2417" i="1" s="1"/>
  <c r="AA2416" i="1"/>
  <c r="AB2416" i="1" s="1"/>
  <c r="R2416" i="1"/>
  <c r="V2416" i="1" s="1"/>
  <c r="AH2415" i="1"/>
  <c r="AI2415" i="1" s="1"/>
  <c r="AC2413" i="1"/>
  <c r="AD2413" i="1" s="1"/>
  <c r="L2413" i="1" s="1"/>
  <c r="T2413" i="1"/>
  <c r="X2413" i="1" s="1"/>
  <c r="I2413" i="1" s="1"/>
  <c r="AA2412" i="1"/>
  <c r="AB2412" i="1" s="1"/>
  <c r="L2412" i="1" s="1"/>
  <c r="R2412" i="1"/>
  <c r="V2412" i="1" s="1"/>
  <c r="AH2411" i="1"/>
  <c r="AI2411" i="1" s="1"/>
  <c r="AC2409" i="1"/>
  <c r="AD2409" i="1" s="1"/>
  <c r="L2409" i="1" s="1"/>
  <c r="T2409" i="1"/>
  <c r="X2409" i="1" s="1"/>
  <c r="I2409" i="1" s="1"/>
  <c r="AA2408" i="1"/>
  <c r="AB2408" i="1" s="1"/>
  <c r="R2408" i="1"/>
  <c r="V2408" i="1" s="1"/>
  <c r="AH2407" i="1"/>
  <c r="AI2407" i="1" s="1"/>
  <c r="K2407" i="1" s="1"/>
  <c r="AC2405" i="1"/>
  <c r="AD2405" i="1" s="1"/>
  <c r="L2405" i="1" s="1"/>
  <c r="T2405" i="1"/>
  <c r="X2405" i="1" s="1"/>
  <c r="I2405" i="1" s="1"/>
  <c r="AA2404" i="1"/>
  <c r="AB2404" i="1" s="1"/>
  <c r="L2404" i="1" s="1"/>
  <c r="R2404" i="1"/>
  <c r="V2404" i="1" s="1"/>
  <c r="AH2403" i="1"/>
  <c r="AI2403" i="1" s="1"/>
  <c r="K2403" i="1" s="1"/>
  <c r="AC2401" i="1"/>
  <c r="AD2401" i="1" s="1"/>
  <c r="T2401" i="1"/>
  <c r="X2401" i="1" s="1"/>
  <c r="AA2400" i="1"/>
  <c r="AB2400" i="1" s="1"/>
  <c r="L2400" i="1" s="1"/>
  <c r="R2400" i="1"/>
  <c r="V2400" i="1" s="1"/>
  <c r="I2400" i="1" s="1"/>
  <c r="AH2399" i="1"/>
  <c r="AI2399" i="1" s="1"/>
  <c r="K2399" i="1" s="1"/>
  <c r="AC2397" i="1"/>
  <c r="AD2397" i="1" s="1"/>
  <c r="T2397" i="1"/>
  <c r="X2397" i="1" s="1"/>
  <c r="AA2396" i="1"/>
  <c r="AB2396" i="1" s="1"/>
  <c r="R2396" i="1"/>
  <c r="V2396" i="1" s="1"/>
  <c r="AH2395" i="1"/>
  <c r="AI2395" i="1" s="1"/>
  <c r="K2395" i="1" s="1"/>
  <c r="AC2393" i="1"/>
  <c r="AD2393" i="1" s="1"/>
  <c r="L2393" i="1" s="1"/>
  <c r="T2393" i="1"/>
  <c r="X2393" i="1" s="1"/>
  <c r="I2393" i="1" s="1"/>
  <c r="AA2392" i="1"/>
  <c r="AB2392" i="1" s="1"/>
  <c r="L2392" i="1" s="1"/>
  <c r="R2392" i="1"/>
  <c r="V2392" i="1" s="1"/>
  <c r="I2392" i="1" s="1"/>
  <c r="AH2391" i="1"/>
  <c r="AI2391" i="1" s="1"/>
  <c r="AC2389" i="1"/>
  <c r="AD2389" i="1" s="1"/>
  <c r="L2389" i="1" s="1"/>
  <c r="T2389" i="1"/>
  <c r="X2389" i="1" s="1"/>
  <c r="I2389" i="1" s="1"/>
  <c r="AA2388" i="1"/>
  <c r="AB2388" i="1" s="1"/>
  <c r="R2388" i="1"/>
  <c r="V2388" i="1" s="1"/>
  <c r="AH2387" i="1"/>
  <c r="AI2387" i="1" s="1"/>
  <c r="K2387" i="1" s="1"/>
  <c r="AC2385" i="1"/>
  <c r="AD2385" i="1" s="1"/>
  <c r="L2385" i="1" s="1"/>
  <c r="T2385" i="1"/>
  <c r="X2385" i="1" s="1"/>
  <c r="AA2384" i="1"/>
  <c r="AB2384" i="1" s="1"/>
  <c r="R2384" i="1"/>
  <c r="V2384" i="1" s="1"/>
  <c r="AH2383" i="1"/>
  <c r="AI2383" i="1" s="1"/>
  <c r="K2383" i="1" s="1"/>
  <c r="AC2381" i="1"/>
  <c r="AD2381" i="1" s="1"/>
  <c r="L2381" i="1" s="1"/>
  <c r="T2381" i="1"/>
  <c r="X2381" i="1" s="1"/>
  <c r="I2381" i="1" s="1"/>
  <c r="AA2380" i="1"/>
  <c r="AB2380" i="1" s="1"/>
  <c r="L2380" i="1" s="1"/>
  <c r="R2380" i="1"/>
  <c r="V2380" i="1" s="1"/>
  <c r="I2380" i="1" s="1"/>
  <c r="AH2379" i="1"/>
  <c r="AI2379" i="1" s="1"/>
  <c r="AC2377" i="1"/>
  <c r="AD2377" i="1" s="1"/>
  <c r="L2377" i="1" s="1"/>
  <c r="T2377" i="1"/>
  <c r="X2377" i="1" s="1"/>
  <c r="I2377" i="1" s="1"/>
  <c r="AA2376" i="1"/>
  <c r="AB2376" i="1" s="1"/>
  <c r="R2376" i="1"/>
  <c r="V2376" i="1" s="1"/>
  <c r="AH2375" i="1"/>
  <c r="AI2375" i="1" s="1"/>
  <c r="K2375" i="1" s="1"/>
  <c r="AC2373" i="1"/>
  <c r="AD2373" i="1" s="1"/>
  <c r="L2373" i="1" s="1"/>
  <c r="T2373" i="1"/>
  <c r="X2373" i="1" s="1"/>
  <c r="I2373" i="1" s="1"/>
  <c r="AA2372" i="1"/>
  <c r="AB2372" i="1" s="1"/>
  <c r="L2372" i="1" s="1"/>
  <c r="R2372" i="1"/>
  <c r="V2372" i="1" s="1"/>
  <c r="I2372" i="1" s="1"/>
  <c r="AH2371" i="1"/>
  <c r="AI2371" i="1" s="1"/>
  <c r="K2371" i="1" s="1"/>
  <c r="AC2369" i="1"/>
  <c r="AD2369" i="1" s="1"/>
  <c r="L2369" i="1" s="1"/>
  <c r="T2369" i="1"/>
  <c r="X2369" i="1" s="1"/>
  <c r="I2369" i="1" s="1"/>
  <c r="AA2368" i="1"/>
  <c r="AB2368" i="1" s="1"/>
  <c r="L2368" i="1" s="1"/>
  <c r="R2368" i="1"/>
  <c r="V2368" i="1" s="1"/>
  <c r="I2368" i="1" s="1"/>
  <c r="AH2367" i="1"/>
  <c r="AI2367" i="1" s="1"/>
  <c r="K2367" i="1" s="1"/>
  <c r="AC2365" i="1"/>
  <c r="AD2365" i="1" s="1"/>
  <c r="L2365" i="1" s="1"/>
  <c r="T2365" i="1"/>
  <c r="X2365" i="1" s="1"/>
  <c r="I2365" i="1" s="1"/>
  <c r="R2364" i="1"/>
  <c r="V2364" i="1" s="1"/>
  <c r="I2364" i="1" s="1"/>
  <c r="AA2362" i="1"/>
  <c r="AB2362" i="1" s="1"/>
  <c r="L2362" i="1" s="1"/>
  <c r="AF2361" i="1"/>
  <c r="AG2361" i="1" s="1"/>
  <c r="U2361" i="1"/>
  <c r="Y2361" i="1" s="1"/>
  <c r="AF2355" i="1"/>
  <c r="AG2355" i="1" s="1"/>
  <c r="S2354" i="1"/>
  <c r="W2354" i="1" s="1"/>
  <c r="AC2353" i="1"/>
  <c r="AD2353" i="1" s="1"/>
  <c r="L2353" i="1" s="1"/>
  <c r="S2350" i="1"/>
  <c r="W2350" i="1" s="1"/>
  <c r="U2350" i="1"/>
  <c r="Y2350" i="1" s="1"/>
  <c r="S2339" i="1"/>
  <c r="W2339" i="1" s="1"/>
  <c r="S2331" i="1"/>
  <c r="W2331" i="1" s="1"/>
  <c r="S2323" i="1"/>
  <c r="W2323" i="1" s="1"/>
  <c r="I2323" i="1" s="1"/>
  <c r="S2315" i="1"/>
  <c r="W2315" i="1" s="1"/>
  <c r="S2307" i="1"/>
  <c r="W2307" i="1" s="1"/>
  <c r="S2299" i="1"/>
  <c r="W2299" i="1" s="1"/>
  <c r="S2291" i="1"/>
  <c r="W2291" i="1" s="1"/>
  <c r="S2283" i="1"/>
  <c r="W2283" i="1" s="1"/>
  <c r="S2275" i="1"/>
  <c r="W2275" i="1" s="1"/>
  <c r="S2262" i="1"/>
  <c r="W2262" i="1" s="1"/>
  <c r="S2259" i="1"/>
  <c r="W2259" i="1" s="1"/>
  <c r="S2255" i="1"/>
  <c r="W2255" i="1" s="1"/>
  <c r="U2251" i="1"/>
  <c r="Y2251" i="1" s="1"/>
  <c r="I2251" i="1" s="1"/>
  <c r="U2247" i="1"/>
  <c r="Y2247" i="1" s="1"/>
  <c r="U2243" i="1"/>
  <c r="Y2243" i="1" s="1"/>
  <c r="U2239" i="1"/>
  <c r="Y2239" i="1" s="1"/>
  <c r="S2235" i="1"/>
  <c r="W2235" i="1" s="1"/>
  <c r="S2231" i="1"/>
  <c r="W2231" i="1" s="1"/>
  <c r="U2219" i="1"/>
  <c r="Y2219" i="1" s="1"/>
  <c r="U2215" i="1"/>
  <c r="Y2215" i="1" s="1"/>
  <c r="I2215" i="1" s="1"/>
  <c r="U2211" i="1"/>
  <c r="Y2211" i="1" s="1"/>
  <c r="R2204" i="1"/>
  <c r="V2204" i="1" s="1"/>
  <c r="I2204" i="1" s="1"/>
  <c r="S2204" i="1"/>
  <c r="W2204" i="1" s="1"/>
  <c r="T2204" i="1"/>
  <c r="X2204" i="1" s="1"/>
  <c r="U2204" i="1"/>
  <c r="Y2204" i="1" s="1"/>
  <c r="R2196" i="1"/>
  <c r="V2196" i="1" s="1"/>
  <c r="S2196" i="1"/>
  <c r="W2196" i="1" s="1"/>
  <c r="T2196" i="1"/>
  <c r="X2196" i="1" s="1"/>
  <c r="I2196" i="1" s="1"/>
  <c r="U2196" i="1"/>
  <c r="Y2196" i="1" s="1"/>
  <c r="R2188" i="1"/>
  <c r="V2188" i="1" s="1"/>
  <c r="T2188" i="1"/>
  <c r="X2188" i="1" s="1"/>
  <c r="U2188" i="1"/>
  <c r="Y2188" i="1" s="1"/>
  <c r="I2188" i="1" s="1"/>
  <c r="R2180" i="1"/>
  <c r="V2180" i="1" s="1"/>
  <c r="I2180" i="1" s="1"/>
  <c r="S2180" i="1"/>
  <c r="W2180" i="1" s="1"/>
  <c r="T2180" i="1"/>
  <c r="X2180" i="1" s="1"/>
  <c r="R2172" i="1"/>
  <c r="V2172" i="1" s="1"/>
  <c r="T2172" i="1"/>
  <c r="X2172" i="1" s="1"/>
  <c r="I2172" i="1" s="1"/>
  <c r="R2165" i="1"/>
  <c r="V2165" i="1" s="1"/>
  <c r="S2165" i="1"/>
  <c r="W2165" i="1" s="1"/>
  <c r="T2165" i="1"/>
  <c r="X2165" i="1" s="1"/>
  <c r="I2165" i="1" s="1"/>
  <c r="U2165" i="1"/>
  <c r="Y2165" i="1" s="1"/>
  <c r="R2157" i="1"/>
  <c r="V2157" i="1" s="1"/>
  <c r="S2157" i="1"/>
  <c r="W2157" i="1" s="1"/>
  <c r="T2157" i="1"/>
  <c r="X2157" i="1" s="1"/>
  <c r="I2157" i="1" s="1"/>
  <c r="U2157" i="1"/>
  <c r="Y2157" i="1" s="1"/>
  <c r="R2145" i="1"/>
  <c r="V2145" i="1" s="1"/>
  <c r="T2135" i="1"/>
  <c r="X2135" i="1" s="1"/>
  <c r="S2131" i="1"/>
  <c r="W2131" i="1" s="1"/>
  <c r="R2012" i="1"/>
  <c r="V2012" i="1" s="1"/>
  <c r="I2012" i="1" s="1"/>
  <c r="AA2012" i="1"/>
  <c r="AB2012" i="1" s="1"/>
  <c r="L2012" i="1" s="1"/>
  <c r="S2012" i="1"/>
  <c r="W2012" i="1" s="1"/>
  <c r="U2012" i="1"/>
  <c r="Y2012" i="1" s="1"/>
  <c r="AH2012" i="1"/>
  <c r="AI2012" i="1" s="1"/>
  <c r="T2012" i="1"/>
  <c r="X2012" i="1" s="1"/>
  <c r="AC2012" i="1"/>
  <c r="AD2012" i="1" s="1"/>
  <c r="R2009" i="1"/>
  <c r="V2009" i="1" s="1"/>
  <c r="I2009" i="1" s="1"/>
  <c r="R1988" i="1"/>
  <c r="V1988" i="1" s="1"/>
  <c r="AA1988" i="1"/>
  <c r="AB1988" i="1" s="1"/>
  <c r="S1988" i="1"/>
  <c r="W1988" i="1" s="1"/>
  <c r="T1988" i="1"/>
  <c r="X1988" i="1" s="1"/>
  <c r="I1988" i="1" s="1"/>
  <c r="AC1988" i="1"/>
  <c r="AD1988" i="1" s="1"/>
  <c r="L1988" i="1" s="1"/>
  <c r="U1988" i="1"/>
  <c r="Y1988" i="1" s="1"/>
  <c r="AF1988" i="1"/>
  <c r="AG1988" i="1" s="1"/>
  <c r="AA1919" i="1"/>
  <c r="AB1919" i="1" s="1"/>
  <c r="R1919" i="1"/>
  <c r="V1919" i="1" s="1"/>
  <c r="S1919" i="1"/>
  <c r="W1919" i="1" s="1"/>
  <c r="AC1919" i="1"/>
  <c r="AD1919" i="1" s="1"/>
  <c r="L1919" i="1" s="1"/>
  <c r="T1919" i="1"/>
  <c r="X1919" i="1" s="1"/>
  <c r="I1919" i="1" s="1"/>
  <c r="U1919" i="1"/>
  <c r="Y1919" i="1" s="1"/>
  <c r="AF1919" i="1"/>
  <c r="AG1919" i="1" s="1"/>
  <c r="AH1919" i="1"/>
  <c r="AI1919" i="1" s="1"/>
  <c r="K1919" i="1" s="1"/>
  <c r="S2358" i="1"/>
  <c r="W2358" i="1" s="1"/>
  <c r="S2351" i="1"/>
  <c r="W2351" i="1" s="1"/>
  <c r="U2351" i="1"/>
  <c r="Y2351" i="1" s="1"/>
  <c r="U2345" i="1"/>
  <c r="Y2345" i="1" s="1"/>
  <c r="S2345" i="1"/>
  <c r="W2345" i="1" s="1"/>
  <c r="U2337" i="1"/>
  <c r="Y2337" i="1" s="1"/>
  <c r="I2337" i="1" s="1"/>
  <c r="S2337" i="1"/>
  <c r="W2337" i="1" s="1"/>
  <c r="U2329" i="1"/>
  <c r="Y2329" i="1" s="1"/>
  <c r="I2329" i="1" s="1"/>
  <c r="S2329" i="1"/>
  <c r="W2329" i="1" s="1"/>
  <c r="U2321" i="1"/>
  <c r="Y2321" i="1" s="1"/>
  <c r="S2321" i="1"/>
  <c r="W2321" i="1" s="1"/>
  <c r="U2313" i="1"/>
  <c r="Y2313" i="1" s="1"/>
  <c r="S2313" i="1"/>
  <c r="W2313" i="1" s="1"/>
  <c r="U2305" i="1"/>
  <c r="Y2305" i="1" s="1"/>
  <c r="S2305" i="1"/>
  <c r="W2305" i="1" s="1"/>
  <c r="U2297" i="1"/>
  <c r="Y2297" i="1" s="1"/>
  <c r="S2297" i="1"/>
  <c r="W2297" i="1" s="1"/>
  <c r="U2289" i="1"/>
  <c r="Y2289" i="1" s="1"/>
  <c r="S2289" i="1"/>
  <c r="W2289" i="1" s="1"/>
  <c r="U2281" i="1"/>
  <c r="Y2281" i="1" s="1"/>
  <c r="S2281" i="1"/>
  <c r="W2281" i="1" s="1"/>
  <c r="S2264" i="1"/>
  <c r="W2264" i="1" s="1"/>
  <c r="U2264" i="1"/>
  <c r="Y2264" i="1" s="1"/>
  <c r="R2135" i="1"/>
  <c r="V2135" i="1" s="1"/>
  <c r="I2135" i="1" s="1"/>
  <c r="R1976" i="1"/>
  <c r="V1976" i="1" s="1"/>
  <c r="AA1976" i="1"/>
  <c r="AB1976" i="1" s="1"/>
  <c r="L1976" i="1" s="1"/>
  <c r="S1976" i="1"/>
  <c r="W1976" i="1" s="1"/>
  <c r="I1976" i="1" s="1"/>
  <c r="T1976" i="1"/>
  <c r="X1976" i="1" s="1"/>
  <c r="AC1976" i="1"/>
  <c r="AD1976" i="1" s="1"/>
  <c r="U1976" i="1"/>
  <c r="Y1976" i="1" s="1"/>
  <c r="AF1976" i="1"/>
  <c r="AG1976" i="1" s="1"/>
  <c r="K1976" i="1" s="1"/>
  <c r="R1965" i="1"/>
  <c r="V1965" i="1" s="1"/>
  <c r="I1965" i="1" s="1"/>
  <c r="AA1965" i="1"/>
  <c r="AB1965" i="1" s="1"/>
  <c r="L1965" i="1" s="1"/>
  <c r="S1965" i="1"/>
  <c r="W1965" i="1" s="1"/>
  <c r="T1965" i="1"/>
  <c r="X1965" i="1" s="1"/>
  <c r="AC1965" i="1"/>
  <c r="AD1965" i="1" s="1"/>
  <c r="U1965" i="1"/>
  <c r="Y1965" i="1" s="1"/>
  <c r="AF1965" i="1"/>
  <c r="AG1965" i="1" s="1"/>
  <c r="K1965" i="1" s="1"/>
  <c r="S2340" i="1"/>
  <c r="W2340" i="1" s="1"/>
  <c r="U2340" i="1"/>
  <c r="Y2340" i="1" s="1"/>
  <c r="I2340" i="1" s="1"/>
  <c r="S2332" i="1"/>
  <c r="W2332" i="1" s="1"/>
  <c r="U2332" i="1"/>
  <c r="Y2332" i="1" s="1"/>
  <c r="S2324" i="1"/>
  <c r="W2324" i="1" s="1"/>
  <c r="U2324" i="1"/>
  <c r="Y2324" i="1" s="1"/>
  <c r="S2316" i="1"/>
  <c r="W2316" i="1" s="1"/>
  <c r="I2316" i="1" s="1"/>
  <c r="U2316" i="1"/>
  <c r="Y2316" i="1" s="1"/>
  <c r="S2308" i="1"/>
  <c r="W2308" i="1" s="1"/>
  <c r="U2308" i="1"/>
  <c r="Y2308" i="1" s="1"/>
  <c r="S2300" i="1"/>
  <c r="W2300" i="1" s="1"/>
  <c r="U2300" i="1"/>
  <c r="Y2300" i="1" s="1"/>
  <c r="S2292" i="1"/>
  <c r="W2292" i="1" s="1"/>
  <c r="I2292" i="1" s="1"/>
  <c r="U2292" i="1"/>
  <c r="Y2292" i="1" s="1"/>
  <c r="S2284" i="1"/>
  <c r="W2284" i="1" s="1"/>
  <c r="U2284" i="1"/>
  <c r="Y2284" i="1" s="1"/>
  <c r="I2284" i="1" s="1"/>
  <c r="S2276" i="1"/>
  <c r="W2276" i="1" s="1"/>
  <c r="U2276" i="1"/>
  <c r="Y2276" i="1" s="1"/>
  <c r="S2268" i="1"/>
  <c r="W2268" i="1" s="1"/>
  <c r="U2268" i="1"/>
  <c r="Y2268" i="1" s="1"/>
  <c r="S2105" i="1"/>
  <c r="W2105" i="1" s="1"/>
  <c r="AC2105" i="1"/>
  <c r="AD2105" i="1" s="1"/>
  <c r="L2105" i="1" s="1"/>
  <c r="R2105" i="1"/>
  <c r="V2105" i="1" s="1"/>
  <c r="T2105" i="1"/>
  <c r="X2105" i="1" s="1"/>
  <c r="I2105" i="1" s="1"/>
  <c r="AF2105" i="1"/>
  <c r="AG2105" i="1" s="1"/>
  <c r="U2105" i="1"/>
  <c r="Y2105" i="1" s="1"/>
  <c r="AH2105" i="1"/>
  <c r="AI2105" i="1" s="1"/>
  <c r="K2105" i="1" s="1"/>
  <c r="AA2105" i="1"/>
  <c r="AB2105" i="1" s="1"/>
  <c r="R2000" i="1"/>
  <c r="V2000" i="1" s="1"/>
  <c r="AA2000" i="1"/>
  <c r="AB2000" i="1" s="1"/>
  <c r="L2000" i="1" s="1"/>
  <c r="S2000" i="1"/>
  <c r="W2000" i="1" s="1"/>
  <c r="I2000" i="1" s="1"/>
  <c r="T2000" i="1"/>
  <c r="X2000" i="1" s="1"/>
  <c r="AC2000" i="1"/>
  <c r="AD2000" i="1" s="1"/>
  <c r="U2000" i="1"/>
  <c r="Y2000" i="1" s="1"/>
  <c r="AF2000" i="1"/>
  <c r="AG2000" i="1" s="1"/>
  <c r="K2000" i="1" s="1"/>
  <c r="U1945" i="1"/>
  <c r="Y1945" i="1" s="1"/>
  <c r="AA1945" i="1"/>
  <c r="AB1945" i="1" s="1"/>
  <c r="L1945" i="1" s="1"/>
  <c r="R1945" i="1"/>
  <c r="V1945" i="1" s="1"/>
  <c r="I1945" i="1" s="1"/>
  <c r="S1945" i="1"/>
  <c r="W1945" i="1" s="1"/>
  <c r="AC1945" i="1"/>
  <c r="AD1945" i="1" s="1"/>
  <c r="T1945" i="1"/>
  <c r="X1945" i="1" s="1"/>
  <c r="AF1945" i="1"/>
  <c r="AG1945" i="1" s="1"/>
  <c r="K1945" i="1" s="1"/>
  <c r="AH1945" i="1"/>
  <c r="AI1945" i="1" s="1"/>
  <c r="U2483" i="1"/>
  <c r="Y2483" i="1" s="1"/>
  <c r="U2479" i="1"/>
  <c r="Y2479" i="1" s="1"/>
  <c r="U2475" i="1"/>
  <c r="Y2475" i="1" s="1"/>
  <c r="U2471" i="1"/>
  <c r="Y2471" i="1" s="1"/>
  <c r="U2467" i="1"/>
  <c r="Y2467" i="1" s="1"/>
  <c r="U2463" i="1"/>
  <c r="Y2463" i="1" s="1"/>
  <c r="U2459" i="1"/>
  <c r="Y2459" i="1" s="1"/>
  <c r="U2455" i="1"/>
  <c r="Y2455" i="1" s="1"/>
  <c r="U2451" i="1"/>
  <c r="Y2451" i="1" s="1"/>
  <c r="I2451" i="1" s="1"/>
  <c r="U2447" i="1"/>
  <c r="Y2447" i="1" s="1"/>
  <c r="I2447" i="1" s="1"/>
  <c r="U2443" i="1"/>
  <c r="Y2443" i="1" s="1"/>
  <c r="U2439" i="1"/>
  <c r="Y2439" i="1" s="1"/>
  <c r="I2439" i="1" s="1"/>
  <c r="U2435" i="1"/>
  <c r="Y2435" i="1" s="1"/>
  <c r="U2431" i="1"/>
  <c r="Y2431" i="1" s="1"/>
  <c r="U2427" i="1"/>
  <c r="Y2427" i="1" s="1"/>
  <c r="U2423" i="1"/>
  <c r="Y2423" i="1" s="1"/>
  <c r="U2419" i="1"/>
  <c r="Y2419" i="1" s="1"/>
  <c r="U2415" i="1"/>
  <c r="Y2415" i="1" s="1"/>
  <c r="U2411" i="1"/>
  <c r="Y2411" i="1" s="1"/>
  <c r="U2407" i="1"/>
  <c r="Y2407" i="1" s="1"/>
  <c r="U2403" i="1"/>
  <c r="Y2403" i="1" s="1"/>
  <c r="I2403" i="1" s="1"/>
  <c r="U2399" i="1"/>
  <c r="Y2399" i="1" s="1"/>
  <c r="U2395" i="1"/>
  <c r="Y2395" i="1" s="1"/>
  <c r="U2391" i="1"/>
  <c r="Y2391" i="1" s="1"/>
  <c r="U2387" i="1"/>
  <c r="Y2387" i="1" s="1"/>
  <c r="U2383" i="1"/>
  <c r="Y2383" i="1" s="1"/>
  <c r="U2379" i="1"/>
  <c r="Y2379" i="1" s="1"/>
  <c r="U2375" i="1"/>
  <c r="Y2375" i="1" s="1"/>
  <c r="U2371" i="1"/>
  <c r="Y2371" i="1" s="1"/>
  <c r="I2371" i="1" s="1"/>
  <c r="U2367" i="1"/>
  <c r="Y2367" i="1" s="1"/>
  <c r="AH2362" i="1"/>
  <c r="AI2362" i="1" s="1"/>
  <c r="S2069" i="1"/>
  <c r="W2069" i="1" s="1"/>
  <c r="I2069" i="1" s="1"/>
  <c r="R2069" i="1"/>
  <c r="V2069" i="1" s="1"/>
  <c r="T2069" i="1"/>
  <c r="X2069" i="1" s="1"/>
  <c r="U2069" i="1"/>
  <c r="Y2069" i="1" s="1"/>
  <c r="R1992" i="1"/>
  <c r="V1992" i="1" s="1"/>
  <c r="AA1992" i="1"/>
  <c r="AB1992" i="1" s="1"/>
  <c r="S1992" i="1"/>
  <c r="W1992" i="1" s="1"/>
  <c r="T1992" i="1"/>
  <c r="X1992" i="1" s="1"/>
  <c r="I1992" i="1" s="1"/>
  <c r="AC1992" i="1"/>
  <c r="AD1992" i="1" s="1"/>
  <c r="L1992" i="1" s="1"/>
  <c r="U1992" i="1"/>
  <c r="Y1992" i="1" s="1"/>
  <c r="AF1992" i="1"/>
  <c r="AG1992" i="1" s="1"/>
  <c r="R1980" i="1"/>
  <c r="V1980" i="1" s="1"/>
  <c r="AA1980" i="1"/>
  <c r="AB1980" i="1" s="1"/>
  <c r="S1980" i="1"/>
  <c r="W1980" i="1" s="1"/>
  <c r="T1980" i="1"/>
  <c r="X1980" i="1" s="1"/>
  <c r="I1980" i="1" s="1"/>
  <c r="AC1980" i="1"/>
  <c r="AD1980" i="1" s="1"/>
  <c r="L1980" i="1" s="1"/>
  <c r="U1980" i="1"/>
  <c r="Y1980" i="1" s="1"/>
  <c r="AF1980" i="1"/>
  <c r="AG1980" i="1" s="1"/>
  <c r="R1934" i="1"/>
  <c r="V1934" i="1" s="1"/>
  <c r="S1934" i="1"/>
  <c r="W1934" i="1" s="1"/>
  <c r="T1934" i="1"/>
  <c r="X1934" i="1" s="1"/>
  <c r="I1934" i="1" s="1"/>
  <c r="U1934" i="1"/>
  <c r="Y1934" i="1" s="1"/>
  <c r="AH1888" i="1"/>
  <c r="AI1888" i="1" s="1"/>
  <c r="S1888" i="1"/>
  <c r="W1888" i="1" s="1"/>
  <c r="I1888" i="1" s="1"/>
  <c r="AC1888" i="1"/>
  <c r="AD1888" i="1" s="1"/>
  <c r="R1888" i="1"/>
  <c r="V1888" i="1" s="1"/>
  <c r="T1888" i="1"/>
  <c r="X1888" i="1" s="1"/>
  <c r="AF1888" i="1"/>
  <c r="AG1888" i="1" s="1"/>
  <c r="K1888" i="1" s="1"/>
  <c r="U1888" i="1"/>
  <c r="Y1888" i="1" s="1"/>
  <c r="AA1888" i="1"/>
  <c r="AB1888" i="1" s="1"/>
  <c r="L1888" i="1" s="1"/>
  <c r="AH2548" i="1"/>
  <c r="AI2548" i="1" s="1"/>
  <c r="K2548" i="1" s="1"/>
  <c r="AH2544" i="1"/>
  <c r="AI2544" i="1" s="1"/>
  <c r="K2544" i="1" s="1"/>
  <c r="AH2540" i="1"/>
  <c r="AI2540" i="1" s="1"/>
  <c r="K2540" i="1" s="1"/>
  <c r="AH2536" i="1"/>
  <c r="AI2536" i="1" s="1"/>
  <c r="K2536" i="1" s="1"/>
  <c r="AH2532" i="1"/>
  <c r="AI2532" i="1" s="1"/>
  <c r="K2532" i="1" s="1"/>
  <c r="AH2528" i="1"/>
  <c r="AI2528" i="1" s="1"/>
  <c r="K2528" i="1" s="1"/>
  <c r="AF2527" i="1"/>
  <c r="AG2527" i="1" s="1"/>
  <c r="K2527" i="1" s="1"/>
  <c r="AH2524" i="1"/>
  <c r="AI2524" i="1" s="1"/>
  <c r="AF2523" i="1"/>
  <c r="AG2523" i="1" s="1"/>
  <c r="K2523" i="1" s="1"/>
  <c r="AH2520" i="1"/>
  <c r="AI2520" i="1" s="1"/>
  <c r="AF2519" i="1"/>
  <c r="AG2519" i="1" s="1"/>
  <c r="AF2516" i="1"/>
  <c r="AG2516" i="1" s="1"/>
  <c r="K2516" i="1" s="1"/>
  <c r="AH2513" i="1"/>
  <c r="AI2513" i="1" s="1"/>
  <c r="AF2512" i="1"/>
  <c r="AG2512" i="1" s="1"/>
  <c r="K2512" i="1" s="1"/>
  <c r="AH2509" i="1"/>
  <c r="AI2509" i="1" s="1"/>
  <c r="AF2508" i="1"/>
  <c r="AG2508" i="1" s="1"/>
  <c r="K2508" i="1" s="1"/>
  <c r="AH2505" i="1"/>
  <c r="AI2505" i="1" s="1"/>
  <c r="AF2504" i="1"/>
  <c r="AG2504" i="1" s="1"/>
  <c r="AH2501" i="1"/>
  <c r="AI2501" i="1" s="1"/>
  <c r="AF2500" i="1"/>
  <c r="AG2500" i="1" s="1"/>
  <c r="AH2497" i="1"/>
  <c r="AI2497" i="1" s="1"/>
  <c r="K2497" i="1" s="1"/>
  <c r="AF2496" i="1"/>
  <c r="AG2496" i="1" s="1"/>
  <c r="AH2493" i="1"/>
  <c r="AI2493" i="1" s="1"/>
  <c r="K2493" i="1" s="1"/>
  <c r="AF2492" i="1"/>
  <c r="AG2492" i="1" s="1"/>
  <c r="AH2489" i="1"/>
  <c r="AI2489" i="1" s="1"/>
  <c r="AF2488" i="1"/>
  <c r="AG2488" i="1" s="1"/>
  <c r="K2488" i="1" s="1"/>
  <c r="AH2485" i="1"/>
  <c r="AI2485" i="1" s="1"/>
  <c r="K2485" i="1" s="1"/>
  <c r="AF2484" i="1"/>
  <c r="AG2484" i="1" s="1"/>
  <c r="K2484" i="1" s="1"/>
  <c r="AC2483" i="1"/>
  <c r="AD2483" i="1" s="1"/>
  <c r="T2483" i="1"/>
  <c r="X2483" i="1" s="1"/>
  <c r="AH2481" i="1"/>
  <c r="AI2481" i="1" s="1"/>
  <c r="AF2480" i="1"/>
  <c r="AG2480" i="1" s="1"/>
  <c r="AC2479" i="1"/>
  <c r="AD2479" i="1" s="1"/>
  <c r="T2479" i="1"/>
  <c r="X2479" i="1" s="1"/>
  <c r="AH2477" i="1"/>
  <c r="AI2477" i="1" s="1"/>
  <c r="AF2476" i="1"/>
  <c r="AG2476" i="1" s="1"/>
  <c r="AC2475" i="1"/>
  <c r="AD2475" i="1" s="1"/>
  <c r="L2475" i="1" s="1"/>
  <c r="T2475" i="1"/>
  <c r="X2475" i="1" s="1"/>
  <c r="I2475" i="1" s="1"/>
  <c r="AH2473" i="1"/>
  <c r="AI2473" i="1" s="1"/>
  <c r="K2473" i="1" s="1"/>
  <c r="AF2472" i="1"/>
  <c r="AG2472" i="1" s="1"/>
  <c r="AC2471" i="1"/>
  <c r="AD2471" i="1" s="1"/>
  <c r="L2471" i="1" s="1"/>
  <c r="T2471" i="1"/>
  <c r="X2471" i="1" s="1"/>
  <c r="I2471" i="1" s="1"/>
  <c r="AH2469" i="1"/>
  <c r="AI2469" i="1" s="1"/>
  <c r="K2469" i="1" s="1"/>
  <c r="AF2468" i="1"/>
  <c r="AG2468" i="1" s="1"/>
  <c r="K2468" i="1" s="1"/>
  <c r="AC2467" i="1"/>
  <c r="AD2467" i="1" s="1"/>
  <c r="L2467" i="1" s="1"/>
  <c r="T2467" i="1"/>
  <c r="X2467" i="1" s="1"/>
  <c r="I2467" i="1" s="1"/>
  <c r="AH2465" i="1"/>
  <c r="AI2465" i="1" s="1"/>
  <c r="AF2464" i="1"/>
  <c r="AG2464" i="1" s="1"/>
  <c r="K2464" i="1" s="1"/>
  <c r="AC2463" i="1"/>
  <c r="AD2463" i="1" s="1"/>
  <c r="T2463" i="1"/>
  <c r="X2463" i="1" s="1"/>
  <c r="AH2461" i="1"/>
  <c r="AI2461" i="1" s="1"/>
  <c r="K2461" i="1" s="1"/>
  <c r="AF2460" i="1"/>
  <c r="AG2460" i="1" s="1"/>
  <c r="K2460" i="1" s="1"/>
  <c r="AC2459" i="1"/>
  <c r="AD2459" i="1" s="1"/>
  <c r="T2459" i="1"/>
  <c r="X2459" i="1" s="1"/>
  <c r="AH2457" i="1"/>
  <c r="AI2457" i="1" s="1"/>
  <c r="AF2456" i="1"/>
  <c r="AG2456" i="1" s="1"/>
  <c r="K2456" i="1" s="1"/>
  <c r="AC2455" i="1"/>
  <c r="AD2455" i="1" s="1"/>
  <c r="T2455" i="1"/>
  <c r="X2455" i="1" s="1"/>
  <c r="AH2453" i="1"/>
  <c r="AI2453" i="1" s="1"/>
  <c r="AF2452" i="1"/>
  <c r="AG2452" i="1" s="1"/>
  <c r="AC2451" i="1"/>
  <c r="AD2451" i="1" s="1"/>
  <c r="L2451" i="1" s="1"/>
  <c r="T2451" i="1"/>
  <c r="X2451" i="1" s="1"/>
  <c r="AH2449" i="1"/>
  <c r="AI2449" i="1" s="1"/>
  <c r="AF2448" i="1"/>
  <c r="AG2448" i="1" s="1"/>
  <c r="K2448" i="1" s="1"/>
  <c r="AC2447" i="1"/>
  <c r="AD2447" i="1" s="1"/>
  <c r="L2447" i="1" s="1"/>
  <c r="T2447" i="1"/>
  <c r="X2447" i="1" s="1"/>
  <c r="AH2445" i="1"/>
  <c r="AI2445" i="1" s="1"/>
  <c r="AF2444" i="1"/>
  <c r="AG2444" i="1" s="1"/>
  <c r="AC2443" i="1"/>
  <c r="AD2443" i="1" s="1"/>
  <c r="L2443" i="1" s="1"/>
  <c r="T2443" i="1"/>
  <c r="X2443" i="1" s="1"/>
  <c r="I2443" i="1" s="1"/>
  <c r="AH2441" i="1"/>
  <c r="AI2441" i="1" s="1"/>
  <c r="AF2440" i="1"/>
  <c r="AG2440" i="1" s="1"/>
  <c r="K2440" i="1" s="1"/>
  <c r="AC2439" i="1"/>
  <c r="AD2439" i="1" s="1"/>
  <c r="L2439" i="1" s="1"/>
  <c r="T2439" i="1"/>
  <c r="X2439" i="1" s="1"/>
  <c r="AH2437" i="1"/>
  <c r="AI2437" i="1" s="1"/>
  <c r="AF2436" i="1"/>
  <c r="AG2436" i="1" s="1"/>
  <c r="AC2435" i="1"/>
  <c r="AD2435" i="1" s="1"/>
  <c r="T2435" i="1"/>
  <c r="X2435" i="1" s="1"/>
  <c r="AH2433" i="1"/>
  <c r="AI2433" i="1" s="1"/>
  <c r="K2433" i="1" s="1"/>
  <c r="AF2432" i="1"/>
  <c r="AG2432" i="1" s="1"/>
  <c r="AC2431" i="1"/>
  <c r="AD2431" i="1" s="1"/>
  <c r="T2431" i="1"/>
  <c r="X2431" i="1" s="1"/>
  <c r="AH2429" i="1"/>
  <c r="AI2429" i="1" s="1"/>
  <c r="K2429" i="1" s="1"/>
  <c r="AF2428" i="1"/>
  <c r="AG2428" i="1" s="1"/>
  <c r="K2428" i="1" s="1"/>
  <c r="AC2427" i="1"/>
  <c r="AD2427" i="1" s="1"/>
  <c r="L2427" i="1" s="1"/>
  <c r="T2427" i="1"/>
  <c r="X2427" i="1" s="1"/>
  <c r="I2427" i="1" s="1"/>
  <c r="AH2425" i="1"/>
  <c r="AI2425" i="1" s="1"/>
  <c r="AF2424" i="1"/>
  <c r="AG2424" i="1" s="1"/>
  <c r="AC2423" i="1"/>
  <c r="AD2423" i="1" s="1"/>
  <c r="T2423" i="1"/>
  <c r="X2423" i="1" s="1"/>
  <c r="AH2421" i="1"/>
  <c r="AI2421" i="1" s="1"/>
  <c r="K2421" i="1" s="1"/>
  <c r="AF2420" i="1"/>
  <c r="AG2420" i="1" s="1"/>
  <c r="K2420" i="1" s="1"/>
  <c r="AC2419" i="1"/>
  <c r="AD2419" i="1" s="1"/>
  <c r="L2419" i="1" s="1"/>
  <c r="T2419" i="1"/>
  <c r="X2419" i="1" s="1"/>
  <c r="I2419" i="1" s="1"/>
  <c r="AH2417" i="1"/>
  <c r="AI2417" i="1" s="1"/>
  <c r="AF2416" i="1"/>
  <c r="AG2416" i="1" s="1"/>
  <c r="AC2415" i="1"/>
  <c r="AD2415" i="1" s="1"/>
  <c r="T2415" i="1"/>
  <c r="X2415" i="1" s="1"/>
  <c r="AH2413" i="1"/>
  <c r="AI2413" i="1" s="1"/>
  <c r="K2413" i="1" s="1"/>
  <c r="AF2412" i="1"/>
  <c r="AG2412" i="1" s="1"/>
  <c r="K2412" i="1" s="1"/>
  <c r="AC2411" i="1"/>
  <c r="AD2411" i="1" s="1"/>
  <c r="T2411" i="1"/>
  <c r="X2411" i="1" s="1"/>
  <c r="AH2409" i="1"/>
  <c r="AI2409" i="1" s="1"/>
  <c r="K2409" i="1" s="1"/>
  <c r="AF2408" i="1"/>
  <c r="AG2408" i="1" s="1"/>
  <c r="AC2407" i="1"/>
  <c r="AD2407" i="1" s="1"/>
  <c r="L2407" i="1" s="1"/>
  <c r="T2407" i="1"/>
  <c r="X2407" i="1" s="1"/>
  <c r="I2407" i="1" s="1"/>
  <c r="AH2405" i="1"/>
  <c r="AI2405" i="1" s="1"/>
  <c r="K2405" i="1" s="1"/>
  <c r="AF2404" i="1"/>
  <c r="AG2404" i="1" s="1"/>
  <c r="K2404" i="1" s="1"/>
  <c r="AC2403" i="1"/>
  <c r="AD2403" i="1" s="1"/>
  <c r="L2403" i="1" s="1"/>
  <c r="T2403" i="1"/>
  <c r="X2403" i="1" s="1"/>
  <c r="AH2401" i="1"/>
  <c r="AI2401" i="1" s="1"/>
  <c r="AF2400" i="1"/>
  <c r="AG2400" i="1" s="1"/>
  <c r="K2400" i="1" s="1"/>
  <c r="AC2399" i="1"/>
  <c r="AD2399" i="1" s="1"/>
  <c r="L2399" i="1" s="1"/>
  <c r="T2399" i="1"/>
  <c r="X2399" i="1" s="1"/>
  <c r="I2399" i="1" s="1"/>
  <c r="AH2397" i="1"/>
  <c r="AI2397" i="1" s="1"/>
  <c r="AF2396" i="1"/>
  <c r="AG2396" i="1" s="1"/>
  <c r="AC2395" i="1"/>
  <c r="AD2395" i="1" s="1"/>
  <c r="L2395" i="1" s="1"/>
  <c r="T2395" i="1"/>
  <c r="X2395" i="1" s="1"/>
  <c r="I2395" i="1" s="1"/>
  <c r="AH2393" i="1"/>
  <c r="AI2393" i="1" s="1"/>
  <c r="K2393" i="1" s="1"/>
  <c r="AF2392" i="1"/>
  <c r="AG2392" i="1" s="1"/>
  <c r="K2392" i="1" s="1"/>
  <c r="AC2391" i="1"/>
  <c r="AD2391" i="1" s="1"/>
  <c r="T2391" i="1"/>
  <c r="X2391" i="1" s="1"/>
  <c r="AH2389" i="1"/>
  <c r="AI2389" i="1" s="1"/>
  <c r="K2389" i="1" s="1"/>
  <c r="AF2388" i="1"/>
  <c r="AG2388" i="1" s="1"/>
  <c r="AC2387" i="1"/>
  <c r="AD2387" i="1" s="1"/>
  <c r="L2387" i="1" s="1"/>
  <c r="T2387" i="1"/>
  <c r="X2387" i="1" s="1"/>
  <c r="I2387" i="1" s="1"/>
  <c r="AH2385" i="1"/>
  <c r="AI2385" i="1" s="1"/>
  <c r="K2385" i="1" s="1"/>
  <c r="AF2384" i="1"/>
  <c r="AG2384" i="1" s="1"/>
  <c r="AC2383" i="1"/>
  <c r="AD2383" i="1" s="1"/>
  <c r="L2383" i="1" s="1"/>
  <c r="T2383" i="1"/>
  <c r="X2383" i="1" s="1"/>
  <c r="I2383" i="1" s="1"/>
  <c r="AH2381" i="1"/>
  <c r="AI2381" i="1" s="1"/>
  <c r="K2381" i="1" s="1"/>
  <c r="AF2380" i="1"/>
  <c r="AG2380" i="1" s="1"/>
  <c r="K2380" i="1" s="1"/>
  <c r="AC2379" i="1"/>
  <c r="AD2379" i="1" s="1"/>
  <c r="T2379" i="1"/>
  <c r="X2379" i="1" s="1"/>
  <c r="AH2377" i="1"/>
  <c r="AI2377" i="1" s="1"/>
  <c r="K2377" i="1" s="1"/>
  <c r="AF2376" i="1"/>
  <c r="AG2376" i="1" s="1"/>
  <c r="AC2375" i="1"/>
  <c r="AD2375" i="1" s="1"/>
  <c r="L2375" i="1" s="1"/>
  <c r="T2375" i="1"/>
  <c r="X2375" i="1" s="1"/>
  <c r="I2375" i="1" s="1"/>
  <c r="AH2373" i="1"/>
  <c r="AI2373" i="1" s="1"/>
  <c r="K2373" i="1" s="1"/>
  <c r="AF2372" i="1"/>
  <c r="AG2372" i="1" s="1"/>
  <c r="K2372" i="1" s="1"/>
  <c r="AC2371" i="1"/>
  <c r="AD2371" i="1" s="1"/>
  <c r="L2371" i="1" s="1"/>
  <c r="T2371" i="1"/>
  <c r="X2371" i="1" s="1"/>
  <c r="AH2369" i="1"/>
  <c r="AI2369" i="1" s="1"/>
  <c r="K2369" i="1" s="1"/>
  <c r="AF2368" i="1"/>
  <c r="AG2368" i="1" s="1"/>
  <c r="K2368" i="1" s="1"/>
  <c r="AC2367" i="1"/>
  <c r="AD2367" i="1" s="1"/>
  <c r="L2367" i="1" s="1"/>
  <c r="T2367" i="1"/>
  <c r="X2367" i="1" s="1"/>
  <c r="I2367" i="1" s="1"/>
  <c r="AH2365" i="1"/>
  <c r="AI2365" i="1" s="1"/>
  <c r="K2365" i="1" s="1"/>
  <c r="U2360" i="1"/>
  <c r="Y2360" i="1" s="1"/>
  <c r="AF2358" i="1"/>
  <c r="AG2358" i="1" s="1"/>
  <c r="U2358" i="1"/>
  <c r="Y2358" i="1" s="1"/>
  <c r="I2358" i="1" s="1"/>
  <c r="AH2351" i="1"/>
  <c r="AI2351" i="1" s="1"/>
  <c r="T2350" i="1"/>
  <c r="X2350" i="1" s="1"/>
  <c r="R2349" i="1"/>
  <c r="V2349" i="1" s="1"/>
  <c r="R2348" i="1"/>
  <c r="V2348" i="1" s="1"/>
  <c r="I2348" i="1" s="1"/>
  <c r="S2343" i="1"/>
  <c r="W2343" i="1" s="1"/>
  <c r="S2335" i="1"/>
  <c r="W2335" i="1" s="1"/>
  <c r="S2327" i="1"/>
  <c r="W2327" i="1" s="1"/>
  <c r="S2319" i="1"/>
  <c r="W2319" i="1" s="1"/>
  <c r="S2311" i="1"/>
  <c r="W2311" i="1" s="1"/>
  <c r="I2311" i="1" s="1"/>
  <c r="S2303" i="1"/>
  <c r="W2303" i="1" s="1"/>
  <c r="I2303" i="1" s="1"/>
  <c r="S2295" i="1"/>
  <c r="W2295" i="1" s="1"/>
  <c r="S2287" i="1"/>
  <c r="W2287" i="1" s="1"/>
  <c r="I2287" i="1" s="1"/>
  <c r="S2279" i="1"/>
  <c r="W2279" i="1" s="1"/>
  <c r="S2271" i="1"/>
  <c r="W2271" i="1" s="1"/>
  <c r="R2267" i="1"/>
  <c r="V2267" i="1" s="1"/>
  <c r="I2267" i="1" s="1"/>
  <c r="R2208" i="1"/>
  <c r="V2208" i="1" s="1"/>
  <c r="I2208" i="1" s="1"/>
  <c r="S2208" i="1"/>
  <c r="W2208" i="1" s="1"/>
  <c r="T2208" i="1"/>
  <c r="X2208" i="1" s="1"/>
  <c r="U2208" i="1"/>
  <c r="Y2208" i="1" s="1"/>
  <c r="R2200" i="1"/>
  <c r="V2200" i="1" s="1"/>
  <c r="S2200" i="1"/>
  <c r="W2200" i="1" s="1"/>
  <c r="T2200" i="1"/>
  <c r="X2200" i="1" s="1"/>
  <c r="U2200" i="1"/>
  <c r="Y2200" i="1" s="1"/>
  <c r="R2192" i="1"/>
  <c r="V2192" i="1" s="1"/>
  <c r="S2192" i="1"/>
  <c r="W2192" i="1" s="1"/>
  <c r="I2192" i="1" s="1"/>
  <c r="T2192" i="1"/>
  <c r="X2192" i="1" s="1"/>
  <c r="U2192" i="1"/>
  <c r="Y2192" i="1" s="1"/>
  <c r="R2184" i="1"/>
  <c r="V2184" i="1" s="1"/>
  <c r="I2184" i="1" s="1"/>
  <c r="S2184" i="1"/>
  <c r="W2184" i="1" s="1"/>
  <c r="T2184" i="1"/>
  <c r="X2184" i="1" s="1"/>
  <c r="U2184" i="1"/>
  <c r="Y2184" i="1" s="1"/>
  <c r="R2176" i="1"/>
  <c r="V2176" i="1" s="1"/>
  <c r="I2176" i="1" s="1"/>
  <c r="T2176" i="1"/>
  <c r="X2176" i="1" s="1"/>
  <c r="R2168" i="1"/>
  <c r="V2168" i="1" s="1"/>
  <c r="I2168" i="1" s="1"/>
  <c r="T2168" i="1"/>
  <c r="X2168" i="1" s="1"/>
  <c r="R2161" i="1"/>
  <c r="V2161" i="1" s="1"/>
  <c r="S2161" i="1"/>
  <c r="W2161" i="1" s="1"/>
  <c r="T2161" i="1"/>
  <c r="X2161" i="1" s="1"/>
  <c r="U2161" i="1"/>
  <c r="Y2161" i="1" s="1"/>
  <c r="R2153" i="1"/>
  <c r="V2153" i="1" s="1"/>
  <c r="S2153" i="1"/>
  <c r="W2153" i="1" s="1"/>
  <c r="T2153" i="1"/>
  <c r="X2153" i="1" s="1"/>
  <c r="I2153" i="1" s="1"/>
  <c r="U2153" i="1"/>
  <c r="Y2153" i="1" s="1"/>
  <c r="S2121" i="1"/>
  <c r="W2121" i="1" s="1"/>
  <c r="AC2121" i="1"/>
  <c r="AD2121" i="1" s="1"/>
  <c r="L2121" i="1" s="1"/>
  <c r="R2121" i="1"/>
  <c r="V2121" i="1" s="1"/>
  <c r="T2121" i="1"/>
  <c r="X2121" i="1" s="1"/>
  <c r="AF2121" i="1"/>
  <c r="AG2121" i="1" s="1"/>
  <c r="U2121" i="1"/>
  <c r="Y2121" i="1" s="1"/>
  <c r="I2121" i="1" s="1"/>
  <c r="AH2121" i="1"/>
  <c r="AI2121" i="1" s="1"/>
  <c r="K2121" i="1" s="1"/>
  <c r="AA2121" i="1"/>
  <c r="AB2121" i="1" s="1"/>
  <c r="S2115" i="1"/>
  <c r="W2115" i="1" s="1"/>
  <c r="S2078" i="1"/>
  <c r="W2078" i="1" s="1"/>
  <c r="I2078" i="1" s="1"/>
  <c r="U2078" i="1"/>
  <c r="Y2078" i="1" s="1"/>
  <c r="AF2078" i="1"/>
  <c r="AG2078" i="1" s="1"/>
  <c r="K2078" i="1" s="1"/>
  <c r="R2078" i="1"/>
  <c r="V2078" i="1" s="1"/>
  <c r="T2078" i="1"/>
  <c r="X2078" i="1" s="1"/>
  <c r="AH2078" i="1"/>
  <c r="AI2078" i="1" s="1"/>
  <c r="AC2078" i="1"/>
  <c r="AD2078" i="1" s="1"/>
  <c r="R2068" i="1"/>
  <c r="V2068" i="1" s="1"/>
  <c r="S2068" i="1"/>
  <c r="W2068" i="1" s="1"/>
  <c r="T2068" i="1"/>
  <c r="X2068" i="1" s="1"/>
  <c r="I2068" i="1" s="1"/>
  <c r="R1968" i="1"/>
  <c r="V1968" i="1" s="1"/>
  <c r="I1968" i="1" s="1"/>
  <c r="AA1968" i="1"/>
  <c r="AB1968" i="1" s="1"/>
  <c r="L1968" i="1" s="1"/>
  <c r="S1968" i="1"/>
  <c r="W1968" i="1" s="1"/>
  <c r="T1968" i="1"/>
  <c r="X1968" i="1" s="1"/>
  <c r="AC1968" i="1"/>
  <c r="AD1968" i="1" s="1"/>
  <c r="U1968" i="1"/>
  <c r="Y1968" i="1" s="1"/>
  <c r="AF1968" i="1"/>
  <c r="AG1968" i="1" s="1"/>
  <c r="K1968" i="1" s="1"/>
  <c r="AH1825" i="1"/>
  <c r="AI1825" i="1" s="1"/>
  <c r="K1825" i="1" s="1"/>
  <c r="R1825" i="1"/>
  <c r="V1825" i="1" s="1"/>
  <c r="AA1825" i="1"/>
  <c r="AB1825" i="1" s="1"/>
  <c r="S1825" i="1"/>
  <c r="W1825" i="1" s="1"/>
  <c r="T1825" i="1"/>
  <c r="X1825" i="1" s="1"/>
  <c r="AC1825" i="1"/>
  <c r="AD1825" i="1" s="1"/>
  <c r="L1825" i="1" s="1"/>
  <c r="U1825" i="1"/>
  <c r="Y1825" i="1" s="1"/>
  <c r="I1825" i="1" s="1"/>
  <c r="AF1825" i="1"/>
  <c r="AG1825" i="1" s="1"/>
  <c r="U2527" i="1"/>
  <c r="Y2527" i="1" s="1"/>
  <c r="U2523" i="1"/>
  <c r="Y2523" i="1" s="1"/>
  <c r="U2519" i="1"/>
  <c r="Y2519" i="1" s="1"/>
  <c r="I2519" i="1" s="1"/>
  <c r="U2516" i="1"/>
  <c r="Y2516" i="1" s="1"/>
  <c r="U2512" i="1"/>
  <c r="Y2512" i="1" s="1"/>
  <c r="U2508" i="1"/>
  <c r="Y2508" i="1" s="1"/>
  <c r="U2504" i="1"/>
  <c r="Y2504" i="1" s="1"/>
  <c r="U2500" i="1"/>
  <c r="Y2500" i="1" s="1"/>
  <c r="U2496" i="1"/>
  <c r="Y2496" i="1" s="1"/>
  <c r="I2496" i="1" s="1"/>
  <c r="U2492" i="1"/>
  <c r="Y2492" i="1" s="1"/>
  <c r="U2488" i="1"/>
  <c r="Y2488" i="1" s="1"/>
  <c r="U2484" i="1"/>
  <c r="Y2484" i="1" s="1"/>
  <c r="S2483" i="1"/>
  <c r="W2483" i="1" s="1"/>
  <c r="U2480" i="1"/>
  <c r="Y2480" i="1" s="1"/>
  <c r="S2479" i="1"/>
  <c r="W2479" i="1" s="1"/>
  <c r="U2476" i="1"/>
  <c r="Y2476" i="1" s="1"/>
  <c r="I2476" i="1" s="1"/>
  <c r="S2475" i="1"/>
  <c r="W2475" i="1" s="1"/>
  <c r="U2472" i="1"/>
  <c r="Y2472" i="1" s="1"/>
  <c r="S2471" i="1"/>
  <c r="W2471" i="1" s="1"/>
  <c r="U2468" i="1"/>
  <c r="Y2468" i="1" s="1"/>
  <c r="S2467" i="1"/>
  <c r="W2467" i="1" s="1"/>
  <c r="U2464" i="1"/>
  <c r="Y2464" i="1" s="1"/>
  <c r="S2463" i="1"/>
  <c r="W2463" i="1" s="1"/>
  <c r="I2463" i="1" s="1"/>
  <c r="U2460" i="1"/>
  <c r="Y2460" i="1" s="1"/>
  <c r="S2459" i="1"/>
  <c r="W2459" i="1" s="1"/>
  <c r="U2456" i="1"/>
  <c r="Y2456" i="1" s="1"/>
  <c r="S2455" i="1"/>
  <c r="W2455" i="1" s="1"/>
  <c r="I2455" i="1" s="1"/>
  <c r="U2452" i="1"/>
  <c r="Y2452" i="1" s="1"/>
  <c r="S2451" i="1"/>
  <c r="W2451" i="1" s="1"/>
  <c r="U2448" i="1"/>
  <c r="Y2448" i="1" s="1"/>
  <c r="S2447" i="1"/>
  <c r="W2447" i="1" s="1"/>
  <c r="U2444" i="1"/>
  <c r="Y2444" i="1" s="1"/>
  <c r="S2443" i="1"/>
  <c r="W2443" i="1" s="1"/>
  <c r="U2440" i="1"/>
  <c r="Y2440" i="1" s="1"/>
  <c r="S2439" i="1"/>
  <c r="W2439" i="1" s="1"/>
  <c r="U2436" i="1"/>
  <c r="Y2436" i="1" s="1"/>
  <c r="I2436" i="1" s="1"/>
  <c r="S2435" i="1"/>
  <c r="W2435" i="1" s="1"/>
  <c r="I2435" i="1" s="1"/>
  <c r="U2432" i="1"/>
  <c r="Y2432" i="1" s="1"/>
  <c r="S2431" i="1"/>
  <c r="W2431" i="1" s="1"/>
  <c r="I2431" i="1" s="1"/>
  <c r="U2428" i="1"/>
  <c r="Y2428" i="1" s="1"/>
  <c r="S2427" i="1"/>
  <c r="W2427" i="1" s="1"/>
  <c r="U2424" i="1"/>
  <c r="Y2424" i="1" s="1"/>
  <c r="I2424" i="1" s="1"/>
  <c r="S2423" i="1"/>
  <c r="W2423" i="1" s="1"/>
  <c r="U2420" i="1"/>
  <c r="Y2420" i="1" s="1"/>
  <c r="S2419" i="1"/>
  <c r="W2419" i="1" s="1"/>
  <c r="U2416" i="1"/>
  <c r="Y2416" i="1" s="1"/>
  <c r="S2415" i="1"/>
  <c r="W2415" i="1" s="1"/>
  <c r="U2412" i="1"/>
  <c r="Y2412" i="1" s="1"/>
  <c r="S2411" i="1"/>
  <c r="W2411" i="1" s="1"/>
  <c r="I2411" i="1" s="1"/>
  <c r="U2408" i="1"/>
  <c r="Y2408" i="1" s="1"/>
  <c r="I2408" i="1" s="1"/>
  <c r="S2407" i="1"/>
  <c r="W2407" i="1" s="1"/>
  <c r="U2404" i="1"/>
  <c r="Y2404" i="1" s="1"/>
  <c r="S2403" i="1"/>
  <c r="W2403" i="1" s="1"/>
  <c r="U2400" i="1"/>
  <c r="Y2400" i="1" s="1"/>
  <c r="S2399" i="1"/>
  <c r="W2399" i="1" s="1"/>
  <c r="U2396" i="1"/>
  <c r="Y2396" i="1" s="1"/>
  <c r="S2395" i="1"/>
  <c r="W2395" i="1" s="1"/>
  <c r="U2392" i="1"/>
  <c r="Y2392" i="1" s="1"/>
  <c r="S2391" i="1"/>
  <c r="W2391" i="1" s="1"/>
  <c r="I2391" i="1" s="1"/>
  <c r="U2388" i="1"/>
  <c r="Y2388" i="1" s="1"/>
  <c r="S2387" i="1"/>
  <c r="W2387" i="1" s="1"/>
  <c r="U2384" i="1"/>
  <c r="Y2384" i="1" s="1"/>
  <c r="S2383" i="1"/>
  <c r="W2383" i="1" s="1"/>
  <c r="U2380" i="1"/>
  <c r="Y2380" i="1" s="1"/>
  <c r="S2379" i="1"/>
  <c r="W2379" i="1" s="1"/>
  <c r="U2376" i="1"/>
  <c r="Y2376" i="1" s="1"/>
  <c r="S2375" i="1"/>
  <c r="W2375" i="1" s="1"/>
  <c r="U2372" i="1"/>
  <c r="Y2372" i="1" s="1"/>
  <c r="S2371" i="1"/>
  <c r="W2371" i="1" s="1"/>
  <c r="U2368" i="1"/>
  <c r="Y2368" i="1" s="1"/>
  <c r="S2367" i="1"/>
  <c r="W2367" i="1" s="1"/>
  <c r="U2364" i="1"/>
  <c r="Y2364" i="1" s="1"/>
  <c r="AF2362" i="1"/>
  <c r="AG2362" i="1" s="1"/>
  <c r="K2362" i="1" s="1"/>
  <c r="U2362" i="1"/>
  <c r="Y2362" i="1" s="1"/>
  <c r="T2360" i="1"/>
  <c r="X2360" i="1" s="1"/>
  <c r="I2360" i="1" s="1"/>
  <c r="T2358" i="1"/>
  <c r="X2358" i="1" s="1"/>
  <c r="U2355" i="1"/>
  <c r="Y2355" i="1" s="1"/>
  <c r="I2355" i="1" s="1"/>
  <c r="T2351" i="1"/>
  <c r="X2351" i="1" s="1"/>
  <c r="S2346" i="1"/>
  <c r="W2346" i="1" s="1"/>
  <c r="U2346" i="1"/>
  <c r="Y2346" i="1" s="1"/>
  <c r="U2341" i="1"/>
  <c r="Y2341" i="1" s="1"/>
  <c r="S2341" i="1"/>
  <c r="W2341" i="1" s="1"/>
  <c r="U2333" i="1"/>
  <c r="Y2333" i="1" s="1"/>
  <c r="S2333" i="1"/>
  <c r="W2333" i="1" s="1"/>
  <c r="U2325" i="1"/>
  <c r="Y2325" i="1" s="1"/>
  <c r="S2325" i="1"/>
  <c r="W2325" i="1" s="1"/>
  <c r="U2317" i="1"/>
  <c r="Y2317" i="1" s="1"/>
  <c r="S2317" i="1"/>
  <c r="W2317" i="1" s="1"/>
  <c r="U2309" i="1"/>
  <c r="Y2309" i="1" s="1"/>
  <c r="S2309" i="1"/>
  <c r="W2309" i="1" s="1"/>
  <c r="U2301" i="1"/>
  <c r="Y2301" i="1" s="1"/>
  <c r="S2301" i="1"/>
  <c r="W2301" i="1" s="1"/>
  <c r="U2285" i="1"/>
  <c r="Y2285" i="1" s="1"/>
  <c r="S2285" i="1"/>
  <c r="W2285" i="1" s="1"/>
  <c r="U2277" i="1"/>
  <c r="Y2277" i="1" s="1"/>
  <c r="S2277" i="1"/>
  <c r="W2277" i="1" s="1"/>
  <c r="I2277" i="1" s="1"/>
  <c r="U2269" i="1"/>
  <c r="Y2269" i="1" s="1"/>
  <c r="S2269" i="1"/>
  <c r="W2269" i="1" s="1"/>
  <c r="I2269" i="1" s="1"/>
  <c r="S2089" i="1"/>
  <c r="W2089" i="1" s="1"/>
  <c r="AC2089" i="1"/>
  <c r="AD2089" i="1" s="1"/>
  <c r="L2089" i="1" s="1"/>
  <c r="R2089" i="1"/>
  <c r="V2089" i="1" s="1"/>
  <c r="T2089" i="1"/>
  <c r="X2089" i="1" s="1"/>
  <c r="I2089" i="1" s="1"/>
  <c r="AF2089" i="1"/>
  <c r="AG2089" i="1" s="1"/>
  <c r="U2089" i="1"/>
  <c r="Y2089" i="1" s="1"/>
  <c r="AH2089" i="1"/>
  <c r="AI2089" i="1" s="1"/>
  <c r="K2089" i="1" s="1"/>
  <c r="AA2089" i="1"/>
  <c r="AB2089" i="1" s="1"/>
  <c r="T2037" i="1"/>
  <c r="X2037" i="1" s="1"/>
  <c r="R2037" i="1"/>
  <c r="V2037" i="1" s="1"/>
  <c r="I2037" i="1" s="1"/>
  <c r="T2021" i="1"/>
  <c r="X2021" i="1" s="1"/>
  <c r="I2021" i="1" s="1"/>
  <c r="R2021" i="1"/>
  <c r="V2021" i="1" s="1"/>
  <c r="R2004" i="1"/>
  <c r="V2004" i="1" s="1"/>
  <c r="AA2004" i="1"/>
  <c r="AB2004" i="1" s="1"/>
  <c r="S2004" i="1"/>
  <c r="W2004" i="1" s="1"/>
  <c r="T2004" i="1"/>
  <c r="X2004" i="1" s="1"/>
  <c r="AC2004" i="1"/>
  <c r="AD2004" i="1" s="1"/>
  <c r="L2004" i="1" s="1"/>
  <c r="U2004" i="1"/>
  <c r="Y2004" i="1" s="1"/>
  <c r="I2004" i="1" s="1"/>
  <c r="AF2004" i="1"/>
  <c r="AG2004" i="1" s="1"/>
  <c r="R1984" i="1"/>
  <c r="V1984" i="1" s="1"/>
  <c r="AA1984" i="1"/>
  <c r="AB1984" i="1" s="1"/>
  <c r="S1984" i="1"/>
  <c r="W1984" i="1" s="1"/>
  <c r="T1984" i="1"/>
  <c r="X1984" i="1" s="1"/>
  <c r="I1984" i="1" s="1"/>
  <c r="AC1984" i="1"/>
  <c r="AD1984" i="1" s="1"/>
  <c r="L1984" i="1" s="1"/>
  <c r="U1984" i="1"/>
  <c r="Y1984" i="1" s="1"/>
  <c r="AF1984" i="1"/>
  <c r="AG1984" i="1" s="1"/>
  <c r="R1957" i="1"/>
  <c r="V1957" i="1" s="1"/>
  <c r="R1587" i="1"/>
  <c r="V1587" i="1" s="1"/>
  <c r="S1587" i="1"/>
  <c r="W1587" i="1" s="1"/>
  <c r="U1587" i="1"/>
  <c r="Y1587" i="1" s="1"/>
  <c r="AC2527" i="1"/>
  <c r="AD2527" i="1" s="1"/>
  <c r="AC2523" i="1"/>
  <c r="AD2523" i="1" s="1"/>
  <c r="AC2519" i="1"/>
  <c r="AD2519" i="1" s="1"/>
  <c r="L2519" i="1" s="1"/>
  <c r="AC2516" i="1"/>
  <c r="AD2516" i="1" s="1"/>
  <c r="AC2512" i="1"/>
  <c r="AD2512" i="1" s="1"/>
  <c r="AC2508" i="1"/>
  <c r="AD2508" i="1" s="1"/>
  <c r="AC2504" i="1"/>
  <c r="AD2504" i="1" s="1"/>
  <c r="L2504" i="1" s="1"/>
  <c r="AC2500" i="1"/>
  <c r="AD2500" i="1" s="1"/>
  <c r="L2500" i="1" s="1"/>
  <c r="AC2496" i="1"/>
  <c r="AD2496" i="1" s="1"/>
  <c r="L2496" i="1" s="1"/>
  <c r="AC2492" i="1"/>
  <c r="AD2492" i="1" s="1"/>
  <c r="L2492" i="1" s="1"/>
  <c r="AC2488" i="1"/>
  <c r="AD2488" i="1" s="1"/>
  <c r="AC2484" i="1"/>
  <c r="AD2484" i="1" s="1"/>
  <c r="AA2483" i="1"/>
  <c r="AB2483" i="1" s="1"/>
  <c r="L2483" i="1" s="1"/>
  <c r="AC2480" i="1"/>
  <c r="AD2480" i="1" s="1"/>
  <c r="L2480" i="1" s="1"/>
  <c r="AA2479" i="1"/>
  <c r="AB2479" i="1" s="1"/>
  <c r="L2479" i="1" s="1"/>
  <c r="AC2476" i="1"/>
  <c r="AD2476" i="1" s="1"/>
  <c r="L2476" i="1" s="1"/>
  <c r="AA2475" i="1"/>
  <c r="AB2475" i="1" s="1"/>
  <c r="AC2472" i="1"/>
  <c r="AD2472" i="1" s="1"/>
  <c r="L2472" i="1" s="1"/>
  <c r="AA2471" i="1"/>
  <c r="AB2471" i="1" s="1"/>
  <c r="AC2468" i="1"/>
  <c r="AD2468" i="1" s="1"/>
  <c r="AA2467" i="1"/>
  <c r="AB2467" i="1" s="1"/>
  <c r="AC2464" i="1"/>
  <c r="AD2464" i="1" s="1"/>
  <c r="AA2463" i="1"/>
  <c r="AB2463" i="1" s="1"/>
  <c r="L2463" i="1" s="1"/>
  <c r="AC2460" i="1"/>
  <c r="AD2460" i="1" s="1"/>
  <c r="AA2459" i="1"/>
  <c r="AB2459" i="1" s="1"/>
  <c r="L2459" i="1" s="1"/>
  <c r="AC2456" i="1"/>
  <c r="AD2456" i="1" s="1"/>
  <c r="AA2455" i="1"/>
  <c r="AB2455" i="1" s="1"/>
  <c r="L2455" i="1" s="1"/>
  <c r="AC2452" i="1"/>
  <c r="AD2452" i="1" s="1"/>
  <c r="L2452" i="1" s="1"/>
  <c r="AA2451" i="1"/>
  <c r="AB2451" i="1" s="1"/>
  <c r="AC2448" i="1"/>
  <c r="AD2448" i="1" s="1"/>
  <c r="AA2447" i="1"/>
  <c r="AB2447" i="1" s="1"/>
  <c r="AC2444" i="1"/>
  <c r="AD2444" i="1" s="1"/>
  <c r="L2444" i="1" s="1"/>
  <c r="AA2443" i="1"/>
  <c r="AB2443" i="1" s="1"/>
  <c r="AC2440" i="1"/>
  <c r="AD2440" i="1" s="1"/>
  <c r="AA2439" i="1"/>
  <c r="AB2439" i="1" s="1"/>
  <c r="AC2436" i="1"/>
  <c r="AD2436" i="1" s="1"/>
  <c r="L2436" i="1" s="1"/>
  <c r="AA2435" i="1"/>
  <c r="AB2435" i="1" s="1"/>
  <c r="L2435" i="1" s="1"/>
  <c r="AC2432" i="1"/>
  <c r="AD2432" i="1" s="1"/>
  <c r="L2432" i="1" s="1"/>
  <c r="AA2431" i="1"/>
  <c r="AB2431" i="1" s="1"/>
  <c r="L2431" i="1" s="1"/>
  <c r="AC2428" i="1"/>
  <c r="AD2428" i="1" s="1"/>
  <c r="AA2427" i="1"/>
  <c r="AB2427" i="1" s="1"/>
  <c r="AC2424" i="1"/>
  <c r="AD2424" i="1" s="1"/>
  <c r="L2424" i="1" s="1"/>
  <c r="AA2423" i="1"/>
  <c r="AB2423" i="1" s="1"/>
  <c r="L2423" i="1" s="1"/>
  <c r="AC2420" i="1"/>
  <c r="AD2420" i="1" s="1"/>
  <c r="AA2419" i="1"/>
  <c r="AB2419" i="1" s="1"/>
  <c r="AC2416" i="1"/>
  <c r="AD2416" i="1" s="1"/>
  <c r="L2416" i="1" s="1"/>
  <c r="AA2415" i="1"/>
  <c r="AB2415" i="1" s="1"/>
  <c r="L2415" i="1" s="1"/>
  <c r="AC2412" i="1"/>
  <c r="AD2412" i="1" s="1"/>
  <c r="AA2411" i="1"/>
  <c r="AB2411" i="1" s="1"/>
  <c r="L2411" i="1" s="1"/>
  <c r="AC2408" i="1"/>
  <c r="AD2408" i="1" s="1"/>
  <c r="L2408" i="1" s="1"/>
  <c r="AA2407" i="1"/>
  <c r="AB2407" i="1" s="1"/>
  <c r="AC2404" i="1"/>
  <c r="AD2404" i="1" s="1"/>
  <c r="AA2403" i="1"/>
  <c r="AB2403" i="1" s="1"/>
  <c r="AC2400" i="1"/>
  <c r="AD2400" i="1" s="1"/>
  <c r="AA2399" i="1"/>
  <c r="AB2399" i="1" s="1"/>
  <c r="AC2396" i="1"/>
  <c r="AD2396" i="1" s="1"/>
  <c r="L2396" i="1" s="1"/>
  <c r="AA2395" i="1"/>
  <c r="AB2395" i="1" s="1"/>
  <c r="AC2392" i="1"/>
  <c r="AD2392" i="1" s="1"/>
  <c r="AA2391" i="1"/>
  <c r="AB2391" i="1" s="1"/>
  <c r="L2391" i="1" s="1"/>
  <c r="AC2388" i="1"/>
  <c r="AD2388" i="1" s="1"/>
  <c r="L2388" i="1" s="1"/>
  <c r="AA2387" i="1"/>
  <c r="AB2387" i="1" s="1"/>
  <c r="AC2384" i="1"/>
  <c r="AD2384" i="1" s="1"/>
  <c r="L2384" i="1" s="1"/>
  <c r="AA2383" i="1"/>
  <c r="AB2383" i="1" s="1"/>
  <c r="AC2380" i="1"/>
  <c r="AD2380" i="1" s="1"/>
  <c r="AA2379" i="1"/>
  <c r="AB2379" i="1" s="1"/>
  <c r="L2379" i="1" s="1"/>
  <c r="AC2376" i="1"/>
  <c r="AD2376" i="1" s="1"/>
  <c r="L2376" i="1" s="1"/>
  <c r="AA2375" i="1"/>
  <c r="AB2375" i="1" s="1"/>
  <c r="AC2372" i="1"/>
  <c r="AD2372" i="1" s="1"/>
  <c r="AA2371" i="1"/>
  <c r="AB2371" i="1" s="1"/>
  <c r="AC2368" i="1"/>
  <c r="AD2368" i="1" s="1"/>
  <c r="AA2367" i="1"/>
  <c r="AB2367" i="1" s="1"/>
  <c r="T2362" i="1"/>
  <c r="X2362" i="1" s="1"/>
  <c r="U2359" i="1"/>
  <c r="Y2359" i="1" s="1"/>
  <c r="I2359" i="1" s="1"/>
  <c r="AC2358" i="1"/>
  <c r="AD2358" i="1" s="1"/>
  <c r="L2358" i="1" s="1"/>
  <c r="R2358" i="1"/>
  <c r="V2358" i="1" s="1"/>
  <c r="AH2355" i="1"/>
  <c r="AI2355" i="1" s="1"/>
  <c r="K2355" i="1" s="1"/>
  <c r="AF2351" i="1"/>
  <c r="AG2351" i="1" s="1"/>
  <c r="K2351" i="1" s="1"/>
  <c r="R2351" i="1"/>
  <c r="V2351" i="1" s="1"/>
  <c r="I2351" i="1" s="1"/>
  <c r="S2347" i="1"/>
  <c r="W2347" i="1" s="1"/>
  <c r="T2345" i="1"/>
  <c r="X2345" i="1" s="1"/>
  <c r="I2345" i="1" s="1"/>
  <c r="S2344" i="1"/>
  <c r="W2344" i="1" s="1"/>
  <c r="U2344" i="1"/>
  <c r="Y2344" i="1" s="1"/>
  <c r="I2344" i="1" s="1"/>
  <c r="T2337" i="1"/>
  <c r="X2337" i="1" s="1"/>
  <c r="S2336" i="1"/>
  <c r="W2336" i="1" s="1"/>
  <c r="I2336" i="1" s="1"/>
  <c r="U2336" i="1"/>
  <c r="Y2336" i="1" s="1"/>
  <c r="T2329" i="1"/>
  <c r="X2329" i="1" s="1"/>
  <c r="S2328" i="1"/>
  <c r="W2328" i="1" s="1"/>
  <c r="U2328" i="1"/>
  <c r="Y2328" i="1" s="1"/>
  <c r="T2321" i="1"/>
  <c r="X2321" i="1" s="1"/>
  <c r="I2321" i="1" s="1"/>
  <c r="S2320" i="1"/>
  <c r="W2320" i="1" s="1"/>
  <c r="I2320" i="1" s="1"/>
  <c r="U2320" i="1"/>
  <c r="Y2320" i="1" s="1"/>
  <c r="T2313" i="1"/>
  <c r="X2313" i="1" s="1"/>
  <c r="S2312" i="1"/>
  <c r="W2312" i="1" s="1"/>
  <c r="U2312" i="1"/>
  <c r="Y2312" i="1" s="1"/>
  <c r="T2305" i="1"/>
  <c r="X2305" i="1" s="1"/>
  <c r="I2305" i="1" s="1"/>
  <c r="S2304" i="1"/>
  <c r="W2304" i="1" s="1"/>
  <c r="U2304" i="1"/>
  <c r="Y2304" i="1" s="1"/>
  <c r="I2304" i="1" s="1"/>
  <c r="T2297" i="1"/>
  <c r="X2297" i="1" s="1"/>
  <c r="I2297" i="1" s="1"/>
  <c r="S2296" i="1"/>
  <c r="W2296" i="1" s="1"/>
  <c r="U2296" i="1"/>
  <c r="Y2296" i="1" s="1"/>
  <c r="I2296" i="1" s="1"/>
  <c r="S2293" i="1"/>
  <c r="W2293" i="1" s="1"/>
  <c r="I2293" i="1" s="1"/>
  <c r="T2289" i="1"/>
  <c r="X2289" i="1" s="1"/>
  <c r="I2289" i="1" s="1"/>
  <c r="S2288" i="1"/>
  <c r="W2288" i="1" s="1"/>
  <c r="U2288" i="1"/>
  <c r="Y2288" i="1" s="1"/>
  <c r="T2281" i="1"/>
  <c r="X2281" i="1" s="1"/>
  <c r="S2280" i="1"/>
  <c r="W2280" i="1" s="1"/>
  <c r="U2280" i="1"/>
  <c r="Y2280" i="1" s="1"/>
  <c r="T2273" i="1"/>
  <c r="X2273" i="1" s="1"/>
  <c r="S2272" i="1"/>
  <c r="W2272" i="1" s="1"/>
  <c r="U2272" i="1"/>
  <c r="Y2272" i="1" s="1"/>
  <c r="T2264" i="1"/>
  <c r="X2264" i="1" s="1"/>
  <c r="S2260" i="1"/>
  <c r="W2260" i="1" s="1"/>
  <c r="T2260" i="1"/>
  <c r="X2260" i="1" s="1"/>
  <c r="I2260" i="1" s="1"/>
  <c r="U2260" i="1"/>
  <c r="Y2260" i="1" s="1"/>
  <c r="S2256" i="1"/>
  <c r="W2256" i="1" s="1"/>
  <c r="T2256" i="1"/>
  <c r="X2256" i="1" s="1"/>
  <c r="U2256" i="1"/>
  <c r="Y2256" i="1" s="1"/>
  <c r="I2256" i="1" s="1"/>
  <c r="S2252" i="1"/>
  <c r="W2252" i="1" s="1"/>
  <c r="T2252" i="1"/>
  <c r="X2252" i="1" s="1"/>
  <c r="U2252" i="1"/>
  <c r="Y2252" i="1" s="1"/>
  <c r="S2248" i="1"/>
  <c r="W2248" i="1" s="1"/>
  <c r="T2248" i="1"/>
  <c r="X2248" i="1" s="1"/>
  <c r="I2248" i="1" s="1"/>
  <c r="U2248" i="1"/>
  <c r="Y2248" i="1" s="1"/>
  <c r="S2244" i="1"/>
  <c r="W2244" i="1" s="1"/>
  <c r="I2244" i="1" s="1"/>
  <c r="T2244" i="1"/>
  <c r="X2244" i="1" s="1"/>
  <c r="U2244" i="1"/>
  <c r="Y2244" i="1" s="1"/>
  <c r="S2240" i="1"/>
  <c r="W2240" i="1" s="1"/>
  <c r="I2240" i="1" s="1"/>
  <c r="T2240" i="1"/>
  <c r="X2240" i="1" s="1"/>
  <c r="U2240" i="1"/>
  <c r="Y2240" i="1" s="1"/>
  <c r="S2236" i="1"/>
  <c r="W2236" i="1" s="1"/>
  <c r="T2236" i="1"/>
  <c r="X2236" i="1" s="1"/>
  <c r="I2236" i="1" s="1"/>
  <c r="U2236" i="1"/>
  <c r="Y2236" i="1" s="1"/>
  <c r="S2232" i="1"/>
  <c r="W2232" i="1" s="1"/>
  <c r="T2232" i="1"/>
  <c r="X2232" i="1" s="1"/>
  <c r="I2232" i="1" s="1"/>
  <c r="U2232" i="1"/>
  <c r="Y2232" i="1" s="1"/>
  <c r="S2228" i="1"/>
  <c r="W2228" i="1" s="1"/>
  <c r="T2228" i="1"/>
  <c r="X2228" i="1" s="1"/>
  <c r="U2228" i="1"/>
  <c r="Y2228" i="1" s="1"/>
  <c r="S2224" i="1"/>
  <c r="W2224" i="1" s="1"/>
  <c r="T2224" i="1"/>
  <c r="X2224" i="1" s="1"/>
  <c r="I2224" i="1" s="1"/>
  <c r="U2224" i="1"/>
  <c r="Y2224" i="1" s="1"/>
  <c r="S2220" i="1"/>
  <c r="W2220" i="1" s="1"/>
  <c r="T2220" i="1"/>
  <c r="X2220" i="1" s="1"/>
  <c r="I2220" i="1" s="1"/>
  <c r="U2220" i="1"/>
  <c r="Y2220" i="1" s="1"/>
  <c r="S2216" i="1"/>
  <c r="W2216" i="1" s="1"/>
  <c r="T2216" i="1"/>
  <c r="X2216" i="1" s="1"/>
  <c r="U2216" i="1"/>
  <c r="Y2216" i="1" s="1"/>
  <c r="S2212" i="1"/>
  <c r="W2212" i="1" s="1"/>
  <c r="T2212" i="1"/>
  <c r="X2212" i="1" s="1"/>
  <c r="I2212" i="1" s="1"/>
  <c r="U2212" i="1"/>
  <c r="Y2212" i="1" s="1"/>
  <c r="R2079" i="1"/>
  <c r="V2079" i="1" s="1"/>
  <c r="I2079" i="1" s="1"/>
  <c r="T2079" i="1"/>
  <c r="X2079" i="1" s="1"/>
  <c r="AH1789" i="1"/>
  <c r="AI1789" i="1" s="1"/>
  <c r="K1789" i="1" s="1"/>
  <c r="R1789" i="1"/>
  <c r="V1789" i="1" s="1"/>
  <c r="AA1789" i="1"/>
  <c r="AB1789" i="1" s="1"/>
  <c r="S1789" i="1"/>
  <c r="W1789" i="1" s="1"/>
  <c r="T1789" i="1"/>
  <c r="X1789" i="1" s="1"/>
  <c r="AC1789" i="1"/>
  <c r="AD1789" i="1" s="1"/>
  <c r="L1789" i="1" s="1"/>
  <c r="U1789" i="1"/>
  <c r="Y1789" i="1" s="1"/>
  <c r="I1789" i="1" s="1"/>
  <c r="AF1789" i="1"/>
  <c r="AG1789" i="1" s="1"/>
  <c r="U2342" i="1"/>
  <c r="Y2342" i="1" s="1"/>
  <c r="U2338" i="1"/>
  <c r="Y2338" i="1" s="1"/>
  <c r="U2334" i="1"/>
  <c r="Y2334" i="1" s="1"/>
  <c r="U2330" i="1"/>
  <c r="Y2330" i="1" s="1"/>
  <c r="U2326" i="1"/>
  <c r="Y2326" i="1" s="1"/>
  <c r="U2322" i="1"/>
  <c r="Y2322" i="1" s="1"/>
  <c r="U2318" i="1"/>
  <c r="Y2318" i="1" s="1"/>
  <c r="U2314" i="1"/>
  <c r="Y2314" i="1" s="1"/>
  <c r="U2310" i="1"/>
  <c r="Y2310" i="1" s="1"/>
  <c r="U2306" i="1"/>
  <c r="Y2306" i="1" s="1"/>
  <c r="U2302" i="1"/>
  <c r="Y2302" i="1" s="1"/>
  <c r="I2302" i="1" s="1"/>
  <c r="U2298" i="1"/>
  <c r="Y2298" i="1" s="1"/>
  <c r="U2294" i="1"/>
  <c r="Y2294" i="1" s="1"/>
  <c r="I2294" i="1" s="1"/>
  <c r="U2290" i="1"/>
  <c r="Y2290" i="1" s="1"/>
  <c r="U2286" i="1"/>
  <c r="Y2286" i="1" s="1"/>
  <c r="U2282" i="1"/>
  <c r="Y2282" i="1" s="1"/>
  <c r="I2282" i="1" s="1"/>
  <c r="U2278" i="1"/>
  <c r="Y2278" i="1" s="1"/>
  <c r="U2274" i="1"/>
  <c r="Y2274" i="1" s="1"/>
  <c r="U2270" i="1"/>
  <c r="Y2270" i="1" s="1"/>
  <c r="I2270" i="1" s="1"/>
  <c r="U2266" i="1"/>
  <c r="Y2266" i="1" s="1"/>
  <c r="I2266" i="1" s="1"/>
  <c r="S2265" i="1"/>
  <c r="W2265" i="1" s="1"/>
  <c r="U2262" i="1"/>
  <c r="Y2262" i="1" s="1"/>
  <c r="S2261" i="1"/>
  <c r="W2261" i="1" s="1"/>
  <c r="U2258" i="1"/>
  <c r="Y2258" i="1" s="1"/>
  <c r="S2257" i="1"/>
  <c r="W2257" i="1" s="1"/>
  <c r="U2254" i="1"/>
  <c r="Y2254" i="1" s="1"/>
  <c r="U2250" i="1"/>
  <c r="Y2250" i="1" s="1"/>
  <c r="I2250" i="1" s="1"/>
  <c r="U2246" i="1"/>
  <c r="Y2246" i="1" s="1"/>
  <c r="U2242" i="1"/>
  <c r="Y2242" i="1" s="1"/>
  <c r="U2238" i="1"/>
  <c r="Y2238" i="1" s="1"/>
  <c r="U2234" i="1"/>
  <c r="Y2234" i="1" s="1"/>
  <c r="S2233" i="1"/>
  <c r="W2233" i="1" s="1"/>
  <c r="U2230" i="1"/>
  <c r="Y2230" i="1" s="1"/>
  <c r="U2226" i="1"/>
  <c r="Y2226" i="1" s="1"/>
  <c r="U2222" i="1"/>
  <c r="Y2222" i="1" s="1"/>
  <c r="U2218" i="1"/>
  <c r="Y2218" i="1" s="1"/>
  <c r="S2217" i="1"/>
  <c r="W2217" i="1" s="1"/>
  <c r="U2214" i="1"/>
  <c r="Y2214" i="1" s="1"/>
  <c r="S2213" i="1"/>
  <c r="W2213" i="1" s="1"/>
  <c r="U2210" i="1"/>
  <c r="Y2210" i="1" s="1"/>
  <c r="I2210" i="1" s="1"/>
  <c r="S2209" i="1"/>
  <c r="W2209" i="1" s="1"/>
  <c r="U2206" i="1"/>
  <c r="Y2206" i="1" s="1"/>
  <c r="S2205" i="1"/>
  <c r="W2205" i="1" s="1"/>
  <c r="U2202" i="1"/>
  <c r="Y2202" i="1" s="1"/>
  <c r="I2202" i="1" s="1"/>
  <c r="S2201" i="1"/>
  <c r="W2201" i="1" s="1"/>
  <c r="U2198" i="1"/>
  <c r="Y2198" i="1" s="1"/>
  <c r="U2194" i="1"/>
  <c r="Y2194" i="1" s="1"/>
  <c r="S2193" i="1"/>
  <c r="W2193" i="1" s="1"/>
  <c r="U2190" i="1"/>
  <c r="Y2190" i="1" s="1"/>
  <c r="S2189" i="1"/>
  <c r="W2189" i="1" s="1"/>
  <c r="U2186" i="1"/>
  <c r="Y2186" i="1" s="1"/>
  <c r="S2185" i="1"/>
  <c r="W2185" i="1" s="1"/>
  <c r="U2182" i="1"/>
  <c r="Y2182" i="1" s="1"/>
  <c r="S2181" i="1"/>
  <c r="W2181" i="1" s="1"/>
  <c r="U2178" i="1"/>
  <c r="Y2178" i="1" s="1"/>
  <c r="S2177" i="1"/>
  <c r="W2177" i="1" s="1"/>
  <c r="U2174" i="1"/>
  <c r="Y2174" i="1" s="1"/>
  <c r="S2173" i="1"/>
  <c r="W2173" i="1" s="1"/>
  <c r="U2170" i="1"/>
  <c r="Y2170" i="1" s="1"/>
  <c r="S2169" i="1"/>
  <c r="W2169" i="1" s="1"/>
  <c r="U2163" i="1"/>
  <c r="Y2163" i="1" s="1"/>
  <c r="I2163" i="1" s="1"/>
  <c r="S2162" i="1"/>
  <c r="W2162" i="1" s="1"/>
  <c r="U2159" i="1"/>
  <c r="Y2159" i="1" s="1"/>
  <c r="S2158" i="1"/>
  <c r="W2158" i="1" s="1"/>
  <c r="U2155" i="1"/>
  <c r="Y2155" i="1" s="1"/>
  <c r="U2151" i="1"/>
  <c r="Y2151" i="1" s="1"/>
  <c r="I2151" i="1" s="1"/>
  <c r="U2147" i="1"/>
  <c r="Y2147" i="1" s="1"/>
  <c r="U2143" i="1"/>
  <c r="Y2143" i="1" s="1"/>
  <c r="S2142" i="1"/>
  <c r="W2142" i="1" s="1"/>
  <c r="AC2139" i="1"/>
  <c r="AD2139" i="1" s="1"/>
  <c r="R2131" i="1"/>
  <c r="V2131" i="1" s="1"/>
  <c r="I2131" i="1" s="1"/>
  <c r="T2130" i="1"/>
  <c r="X2130" i="1" s="1"/>
  <c r="I2130" i="1" s="1"/>
  <c r="U2129" i="1"/>
  <c r="Y2129" i="1" s="1"/>
  <c r="I2129" i="1" s="1"/>
  <c r="R2125" i="1"/>
  <c r="V2125" i="1" s="1"/>
  <c r="T2124" i="1"/>
  <c r="X2124" i="1" s="1"/>
  <c r="I2124" i="1" s="1"/>
  <c r="S2122" i="1"/>
  <c r="W2122" i="1" s="1"/>
  <c r="U2122" i="1"/>
  <c r="Y2122" i="1" s="1"/>
  <c r="R2120" i="1"/>
  <c r="V2120" i="1" s="1"/>
  <c r="I2120" i="1" s="1"/>
  <c r="R2115" i="1"/>
  <c r="V2115" i="1" s="1"/>
  <c r="T2114" i="1"/>
  <c r="X2114" i="1" s="1"/>
  <c r="U2113" i="1"/>
  <c r="Y2113" i="1" s="1"/>
  <c r="I2113" i="1" s="1"/>
  <c r="R2109" i="1"/>
  <c r="V2109" i="1" s="1"/>
  <c r="T2108" i="1"/>
  <c r="X2108" i="1" s="1"/>
  <c r="S2106" i="1"/>
  <c r="W2106" i="1" s="1"/>
  <c r="U2106" i="1"/>
  <c r="Y2106" i="1" s="1"/>
  <c r="R2104" i="1"/>
  <c r="V2104" i="1" s="1"/>
  <c r="I2104" i="1" s="1"/>
  <c r="R2099" i="1"/>
  <c r="V2099" i="1" s="1"/>
  <c r="U2097" i="1"/>
  <c r="Y2097" i="1" s="1"/>
  <c r="S2090" i="1"/>
  <c r="W2090" i="1" s="1"/>
  <c r="U2090" i="1"/>
  <c r="Y2090" i="1" s="1"/>
  <c r="R2088" i="1"/>
  <c r="V2088" i="1" s="1"/>
  <c r="R2083" i="1"/>
  <c r="V2083" i="1" s="1"/>
  <c r="U2081" i="1"/>
  <c r="Y2081" i="1" s="1"/>
  <c r="S2066" i="1"/>
  <c r="W2066" i="1" s="1"/>
  <c r="U2066" i="1"/>
  <c r="Y2066" i="1" s="1"/>
  <c r="R2059" i="1"/>
  <c r="V2059" i="1" s="1"/>
  <c r="I2059" i="1" s="1"/>
  <c r="R2050" i="1"/>
  <c r="V2050" i="1" s="1"/>
  <c r="R2049" i="1"/>
  <c r="V2049" i="1" s="1"/>
  <c r="I2049" i="1" s="1"/>
  <c r="R2034" i="1"/>
  <c r="V2034" i="1" s="1"/>
  <c r="R2024" i="1"/>
  <c r="V2024" i="1" s="1"/>
  <c r="AA2024" i="1"/>
  <c r="AB2024" i="1" s="1"/>
  <c r="S2024" i="1"/>
  <c r="W2024" i="1" s="1"/>
  <c r="U2024" i="1"/>
  <c r="Y2024" i="1" s="1"/>
  <c r="R2018" i="1"/>
  <c r="V2018" i="1" s="1"/>
  <c r="S1969" i="1"/>
  <c r="W1969" i="1" s="1"/>
  <c r="S1966" i="1"/>
  <c r="W1966" i="1" s="1"/>
  <c r="S1962" i="1"/>
  <c r="W1962" i="1" s="1"/>
  <c r="R1938" i="1"/>
  <c r="V1938" i="1" s="1"/>
  <c r="I1938" i="1" s="1"/>
  <c r="S1938" i="1"/>
  <c r="W1938" i="1" s="1"/>
  <c r="T1938" i="1"/>
  <c r="X1938" i="1" s="1"/>
  <c r="U1938" i="1"/>
  <c r="Y1938" i="1" s="1"/>
  <c r="S1910" i="1"/>
  <c r="W1910" i="1" s="1"/>
  <c r="R1866" i="1"/>
  <c r="V1866" i="1" s="1"/>
  <c r="I1866" i="1" s="1"/>
  <c r="T1866" i="1"/>
  <c r="X1866" i="1" s="1"/>
  <c r="S1866" i="1"/>
  <c r="W1866" i="1" s="1"/>
  <c r="U1866" i="1"/>
  <c r="Y1866" i="1" s="1"/>
  <c r="AH1849" i="1"/>
  <c r="AI1849" i="1" s="1"/>
  <c r="R1849" i="1"/>
  <c r="V1849" i="1" s="1"/>
  <c r="AA1849" i="1"/>
  <c r="AB1849" i="1" s="1"/>
  <c r="L1849" i="1" s="1"/>
  <c r="S1849" i="1"/>
  <c r="W1849" i="1" s="1"/>
  <c r="I1849" i="1" s="1"/>
  <c r="T1849" i="1"/>
  <c r="X1849" i="1" s="1"/>
  <c r="AC1849" i="1"/>
  <c r="AD1849" i="1" s="1"/>
  <c r="U1849" i="1"/>
  <c r="Y1849" i="1" s="1"/>
  <c r="AF1849" i="1"/>
  <c r="AG1849" i="1" s="1"/>
  <c r="K1849" i="1" s="1"/>
  <c r="AH1757" i="1"/>
  <c r="AI1757" i="1" s="1"/>
  <c r="K1757" i="1" s="1"/>
  <c r="R1757" i="1"/>
  <c r="V1757" i="1" s="1"/>
  <c r="AA1757" i="1"/>
  <c r="AB1757" i="1" s="1"/>
  <c r="S1757" i="1"/>
  <c r="W1757" i="1" s="1"/>
  <c r="T1757" i="1"/>
  <c r="X1757" i="1" s="1"/>
  <c r="AC1757" i="1"/>
  <c r="AD1757" i="1" s="1"/>
  <c r="L1757" i="1" s="1"/>
  <c r="U1757" i="1"/>
  <c r="Y1757" i="1" s="1"/>
  <c r="I1757" i="1" s="1"/>
  <c r="AF1757" i="1"/>
  <c r="AG1757" i="1" s="1"/>
  <c r="R1739" i="1"/>
  <c r="V1739" i="1" s="1"/>
  <c r="I1739" i="1" s="1"/>
  <c r="S1739" i="1"/>
  <c r="W1739" i="1" s="1"/>
  <c r="T1739" i="1"/>
  <c r="X1739" i="1" s="1"/>
  <c r="U1739" i="1"/>
  <c r="Y1739" i="1" s="1"/>
  <c r="U2347" i="1"/>
  <c r="Y2347" i="1" s="1"/>
  <c r="U2343" i="1"/>
  <c r="Y2343" i="1" s="1"/>
  <c r="I2343" i="1" s="1"/>
  <c r="U2339" i="1"/>
  <c r="Y2339" i="1" s="1"/>
  <c r="U2335" i="1"/>
  <c r="Y2335" i="1" s="1"/>
  <c r="U2331" i="1"/>
  <c r="Y2331" i="1" s="1"/>
  <c r="U2327" i="1"/>
  <c r="Y2327" i="1" s="1"/>
  <c r="U2323" i="1"/>
  <c r="Y2323" i="1" s="1"/>
  <c r="U2319" i="1"/>
  <c r="Y2319" i="1" s="1"/>
  <c r="I2319" i="1" s="1"/>
  <c r="U2315" i="1"/>
  <c r="Y2315" i="1" s="1"/>
  <c r="U2311" i="1"/>
  <c r="Y2311" i="1" s="1"/>
  <c r="U2307" i="1"/>
  <c r="Y2307" i="1" s="1"/>
  <c r="U2303" i="1"/>
  <c r="Y2303" i="1" s="1"/>
  <c r="U2299" i="1"/>
  <c r="Y2299" i="1" s="1"/>
  <c r="U2295" i="1"/>
  <c r="Y2295" i="1" s="1"/>
  <c r="I2295" i="1" s="1"/>
  <c r="U2291" i="1"/>
  <c r="Y2291" i="1" s="1"/>
  <c r="U2287" i="1"/>
  <c r="Y2287" i="1" s="1"/>
  <c r="U2283" i="1"/>
  <c r="Y2283" i="1" s="1"/>
  <c r="U2279" i="1"/>
  <c r="Y2279" i="1" s="1"/>
  <c r="U2275" i="1"/>
  <c r="Y2275" i="1" s="1"/>
  <c r="U2271" i="1"/>
  <c r="Y2271" i="1" s="1"/>
  <c r="U2267" i="1"/>
  <c r="Y2267" i="1" s="1"/>
  <c r="U2263" i="1"/>
  <c r="Y2263" i="1" s="1"/>
  <c r="I2263" i="1" s="1"/>
  <c r="U2259" i="1"/>
  <c r="Y2259" i="1" s="1"/>
  <c r="U2255" i="1"/>
  <c r="Y2255" i="1" s="1"/>
  <c r="U2235" i="1"/>
  <c r="Y2235" i="1" s="1"/>
  <c r="I2235" i="1" s="1"/>
  <c r="U2207" i="1"/>
  <c r="Y2207" i="1" s="1"/>
  <c r="S2206" i="1"/>
  <c r="W2206" i="1" s="1"/>
  <c r="U2203" i="1"/>
  <c r="Y2203" i="1" s="1"/>
  <c r="U2199" i="1"/>
  <c r="Y2199" i="1" s="1"/>
  <c r="U2195" i="1"/>
  <c r="Y2195" i="1" s="1"/>
  <c r="S2194" i="1"/>
  <c r="W2194" i="1" s="1"/>
  <c r="I2194" i="1" s="1"/>
  <c r="U2191" i="1"/>
  <c r="Y2191" i="1" s="1"/>
  <c r="S2190" i="1"/>
  <c r="W2190" i="1" s="1"/>
  <c r="U2187" i="1"/>
  <c r="Y2187" i="1" s="1"/>
  <c r="S2186" i="1"/>
  <c r="W2186" i="1" s="1"/>
  <c r="U2183" i="1"/>
  <c r="Y2183" i="1" s="1"/>
  <c r="U2179" i="1"/>
  <c r="Y2179" i="1" s="1"/>
  <c r="S2174" i="1"/>
  <c r="W2174" i="1" s="1"/>
  <c r="S2170" i="1"/>
  <c r="W2170" i="1" s="1"/>
  <c r="S2166" i="1"/>
  <c r="W2166" i="1" s="1"/>
  <c r="U2160" i="1"/>
  <c r="Y2160" i="1" s="1"/>
  <c r="U2156" i="1"/>
  <c r="Y2156" i="1" s="1"/>
  <c r="S2151" i="1"/>
  <c r="W2151" i="1" s="1"/>
  <c r="S2147" i="1"/>
  <c r="W2147" i="1" s="1"/>
  <c r="S2143" i="1"/>
  <c r="W2143" i="1" s="1"/>
  <c r="R2129" i="1"/>
  <c r="V2129" i="1" s="1"/>
  <c r="S2126" i="1"/>
  <c r="W2126" i="1" s="1"/>
  <c r="U2126" i="1"/>
  <c r="Y2126" i="1" s="1"/>
  <c r="R2113" i="1"/>
  <c r="V2113" i="1" s="1"/>
  <c r="S2110" i="1"/>
  <c r="W2110" i="1" s="1"/>
  <c r="U2110" i="1"/>
  <c r="Y2110" i="1" s="1"/>
  <c r="T2107" i="1"/>
  <c r="X2107" i="1" s="1"/>
  <c r="I2107" i="1" s="1"/>
  <c r="T2102" i="1"/>
  <c r="X2102" i="1" s="1"/>
  <c r="R2097" i="1"/>
  <c r="V2097" i="1" s="1"/>
  <c r="S2094" i="1"/>
  <c r="W2094" i="1" s="1"/>
  <c r="U2094" i="1"/>
  <c r="Y2094" i="1" s="1"/>
  <c r="T2091" i="1"/>
  <c r="X2091" i="1" s="1"/>
  <c r="T2086" i="1"/>
  <c r="X2086" i="1" s="1"/>
  <c r="R2081" i="1"/>
  <c r="V2081" i="1" s="1"/>
  <c r="S2079" i="1"/>
  <c r="W2079" i="1" s="1"/>
  <c r="T2074" i="1"/>
  <c r="X2074" i="1" s="1"/>
  <c r="I2074" i="1" s="1"/>
  <c r="U2068" i="1"/>
  <c r="Y2068" i="1" s="1"/>
  <c r="T2063" i="1"/>
  <c r="X2063" i="1" s="1"/>
  <c r="I2063" i="1" s="1"/>
  <c r="R2062" i="1"/>
  <c r="V2062" i="1" s="1"/>
  <c r="I2062" i="1" s="1"/>
  <c r="S2058" i="1"/>
  <c r="W2058" i="1" s="1"/>
  <c r="U2058" i="1"/>
  <c r="Y2058" i="1" s="1"/>
  <c r="T2054" i="1"/>
  <c r="X2054" i="1" s="1"/>
  <c r="I2054" i="1" s="1"/>
  <c r="S2053" i="1"/>
  <c r="W2053" i="1" s="1"/>
  <c r="R2043" i="1"/>
  <c r="V2043" i="1" s="1"/>
  <c r="I2043" i="1" s="1"/>
  <c r="AA2043" i="1"/>
  <c r="AB2043" i="1" s="1"/>
  <c r="L2043" i="1" s="1"/>
  <c r="S2043" i="1"/>
  <c r="W2043" i="1" s="1"/>
  <c r="U2043" i="1"/>
  <c r="Y2043" i="1" s="1"/>
  <c r="S2037" i="1"/>
  <c r="W2037" i="1" s="1"/>
  <c r="R2028" i="1"/>
  <c r="V2028" i="1" s="1"/>
  <c r="AA2028" i="1"/>
  <c r="AB2028" i="1" s="1"/>
  <c r="S2028" i="1"/>
  <c r="W2028" i="1" s="1"/>
  <c r="U2028" i="1"/>
  <c r="Y2028" i="1" s="1"/>
  <c r="S2021" i="1"/>
  <c r="W2021" i="1" s="1"/>
  <c r="S1959" i="1"/>
  <c r="W1959" i="1" s="1"/>
  <c r="I1959" i="1" s="1"/>
  <c r="S1936" i="1"/>
  <c r="W1936" i="1" s="1"/>
  <c r="AA1936" i="1"/>
  <c r="AB1936" i="1" s="1"/>
  <c r="L1936" i="1" s="1"/>
  <c r="R1936" i="1"/>
  <c r="V1936" i="1" s="1"/>
  <c r="I1936" i="1" s="1"/>
  <c r="AC1936" i="1"/>
  <c r="AD1936" i="1" s="1"/>
  <c r="T1936" i="1"/>
  <c r="X1936" i="1" s="1"/>
  <c r="U1936" i="1"/>
  <c r="Y1936" i="1" s="1"/>
  <c r="AF1936" i="1"/>
  <c r="AG1936" i="1" s="1"/>
  <c r="K1936" i="1" s="1"/>
  <c r="AH1936" i="1"/>
  <c r="AI1936" i="1" s="1"/>
  <c r="R1874" i="1"/>
  <c r="V1874" i="1" s="1"/>
  <c r="T1874" i="1"/>
  <c r="X1874" i="1" s="1"/>
  <c r="S1874" i="1"/>
  <c r="W1874" i="1" s="1"/>
  <c r="U1874" i="1"/>
  <c r="Y1874" i="1" s="1"/>
  <c r="AH1821" i="1"/>
  <c r="AI1821" i="1" s="1"/>
  <c r="K1821" i="1" s="1"/>
  <c r="R1821" i="1"/>
  <c r="V1821" i="1" s="1"/>
  <c r="AA1821" i="1"/>
  <c r="AB1821" i="1" s="1"/>
  <c r="S1821" i="1"/>
  <c r="W1821" i="1" s="1"/>
  <c r="T1821" i="1"/>
  <c r="X1821" i="1" s="1"/>
  <c r="AC1821" i="1"/>
  <c r="AD1821" i="1" s="1"/>
  <c r="L1821" i="1" s="1"/>
  <c r="U1821" i="1"/>
  <c r="Y1821" i="1" s="1"/>
  <c r="I1821" i="1" s="1"/>
  <c r="AF1821" i="1"/>
  <c r="AG1821" i="1" s="1"/>
  <c r="AF2145" i="1"/>
  <c r="AG2145" i="1" s="1"/>
  <c r="T2144" i="1"/>
  <c r="X2144" i="1" s="1"/>
  <c r="AH2142" i="1"/>
  <c r="AI2142" i="1" s="1"/>
  <c r="K2142" i="1" s="1"/>
  <c r="AF2141" i="1"/>
  <c r="AG2141" i="1" s="1"/>
  <c r="T2138" i="1"/>
  <c r="X2138" i="1" s="1"/>
  <c r="I2138" i="1" s="1"/>
  <c r="S2136" i="1"/>
  <c r="W2136" i="1" s="1"/>
  <c r="U2135" i="1"/>
  <c r="Y2135" i="1" s="1"/>
  <c r="AC2134" i="1"/>
  <c r="AD2134" i="1" s="1"/>
  <c r="R2134" i="1"/>
  <c r="V2134" i="1" s="1"/>
  <c r="I2134" i="1" s="1"/>
  <c r="U2131" i="1"/>
  <c r="Y2131" i="1" s="1"/>
  <c r="AC2129" i="1"/>
  <c r="AD2129" i="1" s="1"/>
  <c r="L2129" i="1" s="1"/>
  <c r="S2125" i="1"/>
  <c r="W2125" i="1" s="1"/>
  <c r="S2123" i="1"/>
  <c r="W2123" i="1" s="1"/>
  <c r="AH2122" i="1"/>
  <c r="AI2122" i="1" s="1"/>
  <c r="AF2118" i="1"/>
  <c r="AG2118" i="1" s="1"/>
  <c r="K2118" i="1" s="1"/>
  <c r="U2116" i="1"/>
  <c r="Y2116" i="1" s="1"/>
  <c r="U2115" i="1"/>
  <c r="Y2115" i="1" s="1"/>
  <c r="I2115" i="1" s="1"/>
  <c r="AC2113" i="1"/>
  <c r="AD2113" i="1" s="1"/>
  <c r="L2113" i="1" s="1"/>
  <c r="S2112" i="1"/>
  <c r="W2112" i="1" s="1"/>
  <c r="S2109" i="1"/>
  <c r="W2109" i="1" s="1"/>
  <c r="S2107" i="1"/>
  <c r="W2107" i="1" s="1"/>
  <c r="AH2106" i="1"/>
  <c r="AI2106" i="1" s="1"/>
  <c r="U2100" i="1"/>
  <c r="Y2100" i="1" s="1"/>
  <c r="U2099" i="1"/>
  <c r="Y2099" i="1" s="1"/>
  <c r="AC2097" i="1"/>
  <c r="AD2097" i="1" s="1"/>
  <c r="L2097" i="1" s="1"/>
  <c r="S2093" i="1"/>
  <c r="W2093" i="1" s="1"/>
  <c r="I2093" i="1" s="1"/>
  <c r="S2091" i="1"/>
  <c r="W2091" i="1" s="1"/>
  <c r="AH2090" i="1"/>
  <c r="AI2090" i="1" s="1"/>
  <c r="K2090" i="1" s="1"/>
  <c r="U2084" i="1"/>
  <c r="Y2084" i="1" s="1"/>
  <c r="U2083" i="1"/>
  <c r="Y2083" i="1" s="1"/>
  <c r="AC2081" i="1"/>
  <c r="AD2081" i="1" s="1"/>
  <c r="L2081" i="1" s="1"/>
  <c r="T2075" i="1"/>
  <c r="X2075" i="1" s="1"/>
  <c r="I2075" i="1" s="1"/>
  <c r="S2070" i="1"/>
  <c r="W2070" i="1" s="1"/>
  <c r="U2070" i="1"/>
  <c r="Y2070" i="1" s="1"/>
  <c r="AF2062" i="1"/>
  <c r="AG2062" i="1" s="1"/>
  <c r="K2062" i="1" s="1"/>
  <c r="S2059" i="1"/>
  <c r="W2059" i="1" s="1"/>
  <c r="R2054" i="1"/>
  <c r="V2054" i="1" s="1"/>
  <c r="U2049" i="1"/>
  <c r="Y2049" i="1" s="1"/>
  <c r="R2044" i="1"/>
  <c r="V2044" i="1" s="1"/>
  <c r="I2044" i="1" s="1"/>
  <c r="AC2043" i="1"/>
  <c r="AD2043" i="1" s="1"/>
  <c r="T2040" i="1"/>
  <c r="X2040" i="1" s="1"/>
  <c r="I2040" i="1" s="1"/>
  <c r="U2034" i="1"/>
  <c r="Y2034" i="1" s="1"/>
  <c r="R2029" i="1"/>
  <c r="V2029" i="1" s="1"/>
  <c r="AC2028" i="1"/>
  <c r="AD2028" i="1" s="1"/>
  <c r="L2028" i="1" s="1"/>
  <c r="T2025" i="1"/>
  <c r="X2025" i="1" s="1"/>
  <c r="U2018" i="1"/>
  <c r="Y2018" i="1" s="1"/>
  <c r="R2016" i="1"/>
  <c r="V2016" i="1" s="1"/>
  <c r="AA2016" i="1"/>
  <c r="AB2016" i="1" s="1"/>
  <c r="S2016" i="1"/>
  <c r="W2016" i="1" s="1"/>
  <c r="U2016" i="1"/>
  <c r="Y2016" i="1" s="1"/>
  <c r="I2016" i="1" s="1"/>
  <c r="S2009" i="1"/>
  <c r="W2009" i="1" s="1"/>
  <c r="AA1915" i="1"/>
  <c r="AB1915" i="1" s="1"/>
  <c r="R1915" i="1"/>
  <c r="V1915" i="1" s="1"/>
  <c r="S1915" i="1"/>
  <c r="W1915" i="1" s="1"/>
  <c r="AC1915" i="1"/>
  <c r="AD1915" i="1" s="1"/>
  <c r="L1915" i="1" s="1"/>
  <c r="T1915" i="1"/>
  <c r="X1915" i="1" s="1"/>
  <c r="U1915" i="1"/>
  <c r="Y1915" i="1" s="1"/>
  <c r="I1915" i="1" s="1"/>
  <c r="AF1915" i="1"/>
  <c r="AG1915" i="1" s="1"/>
  <c r="S1900" i="1"/>
  <c r="W1900" i="1" s="1"/>
  <c r="AA1900" i="1"/>
  <c r="AB1900" i="1" s="1"/>
  <c r="L1900" i="1" s="1"/>
  <c r="R1900" i="1"/>
  <c r="V1900" i="1" s="1"/>
  <c r="I1900" i="1" s="1"/>
  <c r="AC1900" i="1"/>
  <c r="AD1900" i="1" s="1"/>
  <c r="T1900" i="1"/>
  <c r="X1900" i="1" s="1"/>
  <c r="U1900" i="1"/>
  <c r="Y1900" i="1" s="1"/>
  <c r="AF1900" i="1"/>
  <c r="AG1900" i="1" s="1"/>
  <c r="K1900" i="1" s="1"/>
  <c r="R1889" i="1"/>
  <c r="V1889" i="1" s="1"/>
  <c r="AA1889" i="1"/>
  <c r="AB1889" i="1" s="1"/>
  <c r="U1889" i="1"/>
  <c r="Y1889" i="1" s="1"/>
  <c r="AC1889" i="1"/>
  <c r="AD1889" i="1" s="1"/>
  <c r="L1889" i="1" s="1"/>
  <c r="S1889" i="1"/>
  <c r="W1889" i="1" s="1"/>
  <c r="AF1889" i="1"/>
  <c r="AG1889" i="1" s="1"/>
  <c r="T1889" i="1"/>
  <c r="X1889" i="1" s="1"/>
  <c r="I1889" i="1" s="1"/>
  <c r="AH1889" i="1"/>
  <c r="AI1889" i="1" s="1"/>
  <c r="K1889" i="1" s="1"/>
  <c r="AH1841" i="1"/>
  <c r="AI1841" i="1" s="1"/>
  <c r="K1841" i="1" s="1"/>
  <c r="R1841" i="1"/>
  <c r="V1841" i="1" s="1"/>
  <c r="AA1841" i="1"/>
  <c r="AB1841" i="1" s="1"/>
  <c r="S1841" i="1"/>
  <c r="W1841" i="1" s="1"/>
  <c r="T1841" i="1"/>
  <c r="X1841" i="1" s="1"/>
  <c r="AC1841" i="1"/>
  <c r="AD1841" i="1" s="1"/>
  <c r="L1841" i="1" s="1"/>
  <c r="U1841" i="1"/>
  <c r="Y1841" i="1" s="1"/>
  <c r="AF1841" i="1"/>
  <c r="AG1841" i="1" s="1"/>
  <c r="R1802" i="1"/>
  <c r="V1802" i="1" s="1"/>
  <c r="S1802" i="1"/>
  <c r="W1802" i="1" s="1"/>
  <c r="T1802" i="1"/>
  <c r="X1802" i="1" s="1"/>
  <c r="I1802" i="1" s="1"/>
  <c r="U1802" i="1"/>
  <c r="Y1802" i="1" s="1"/>
  <c r="R1770" i="1"/>
  <c r="V1770" i="1" s="1"/>
  <c r="S1770" i="1"/>
  <c r="W1770" i="1" s="1"/>
  <c r="T1770" i="1"/>
  <c r="X1770" i="1" s="1"/>
  <c r="I1770" i="1" s="1"/>
  <c r="U1770" i="1"/>
  <c r="Y1770" i="1" s="1"/>
  <c r="AH1714" i="1"/>
  <c r="AI1714" i="1" s="1"/>
  <c r="S1714" i="1"/>
  <c r="W1714" i="1" s="1"/>
  <c r="T1714" i="1"/>
  <c r="X1714" i="1" s="1"/>
  <c r="AC1714" i="1"/>
  <c r="AD1714" i="1" s="1"/>
  <c r="AF1714" i="1"/>
  <c r="AG1714" i="1" s="1"/>
  <c r="K1714" i="1" s="1"/>
  <c r="R1714" i="1"/>
  <c r="V1714" i="1" s="1"/>
  <c r="I1714" i="1" s="1"/>
  <c r="U1714" i="1"/>
  <c r="Y1714" i="1" s="1"/>
  <c r="AA1714" i="1"/>
  <c r="AB1714" i="1" s="1"/>
  <c r="L1714" i="1" s="1"/>
  <c r="S1641" i="1"/>
  <c r="W1641" i="1" s="1"/>
  <c r="U1641" i="1"/>
  <c r="Y1641" i="1" s="1"/>
  <c r="U2176" i="1"/>
  <c r="Y2176" i="1" s="1"/>
  <c r="U2172" i="1"/>
  <c r="Y2172" i="1" s="1"/>
  <c r="U2168" i="1"/>
  <c r="Y2168" i="1" s="1"/>
  <c r="U2149" i="1"/>
  <c r="Y2149" i="1" s="1"/>
  <c r="I2149" i="1" s="1"/>
  <c r="U2145" i="1"/>
  <c r="Y2145" i="1" s="1"/>
  <c r="U2141" i="1"/>
  <c r="Y2141" i="1" s="1"/>
  <c r="U2139" i="1"/>
  <c r="Y2139" i="1" s="1"/>
  <c r="S2130" i="1"/>
  <c r="W2130" i="1" s="1"/>
  <c r="U2130" i="1"/>
  <c r="Y2130" i="1" s="1"/>
  <c r="AA2129" i="1"/>
  <c r="AB2129" i="1" s="1"/>
  <c r="T2116" i="1"/>
  <c r="X2116" i="1" s="1"/>
  <c r="S2114" i="1"/>
  <c r="W2114" i="1" s="1"/>
  <c r="U2114" i="1"/>
  <c r="Y2114" i="1" s="1"/>
  <c r="AA2113" i="1"/>
  <c r="AB2113" i="1" s="1"/>
  <c r="T2106" i="1"/>
  <c r="X2106" i="1" s="1"/>
  <c r="T2100" i="1"/>
  <c r="X2100" i="1" s="1"/>
  <c r="I2100" i="1" s="1"/>
  <c r="S2098" i="1"/>
  <c r="W2098" i="1" s="1"/>
  <c r="U2098" i="1"/>
  <c r="Y2098" i="1" s="1"/>
  <c r="AA2097" i="1"/>
  <c r="AB2097" i="1" s="1"/>
  <c r="T2095" i="1"/>
  <c r="X2095" i="1" s="1"/>
  <c r="T2090" i="1"/>
  <c r="X2090" i="1" s="1"/>
  <c r="I2090" i="1" s="1"/>
  <c r="T2084" i="1"/>
  <c r="X2084" i="1" s="1"/>
  <c r="S2082" i="1"/>
  <c r="W2082" i="1" s="1"/>
  <c r="I2082" i="1" s="1"/>
  <c r="U2082" i="1"/>
  <c r="Y2082" i="1" s="1"/>
  <c r="AA2081" i="1"/>
  <c r="AB2081" i="1" s="1"/>
  <c r="T2080" i="1"/>
  <c r="X2080" i="1" s="1"/>
  <c r="I2080" i="1" s="1"/>
  <c r="S2071" i="1"/>
  <c r="W2071" i="1" s="1"/>
  <c r="AH2066" i="1"/>
  <c r="AI2066" i="1" s="1"/>
  <c r="T2066" i="1"/>
  <c r="X2066" i="1" s="1"/>
  <c r="T2057" i="1"/>
  <c r="X2057" i="1" s="1"/>
  <c r="S2051" i="1"/>
  <c r="W2051" i="1" s="1"/>
  <c r="U2051" i="1"/>
  <c r="Y2051" i="1" s="1"/>
  <c r="R2047" i="1"/>
  <c r="V2047" i="1" s="1"/>
  <c r="I2047" i="1" s="1"/>
  <c r="AA2047" i="1"/>
  <c r="AB2047" i="1" s="1"/>
  <c r="L2047" i="1" s="1"/>
  <c r="S2047" i="1"/>
  <c r="W2047" i="1" s="1"/>
  <c r="U2047" i="1"/>
  <c r="Y2047" i="1" s="1"/>
  <c r="T2045" i="1"/>
  <c r="X2045" i="1" s="1"/>
  <c r="I2045" i="1" s="1"/>
  <c r="S2040" i="1"/>
  <c r="W2040" i="1" s="1"/>
  <c r="R2032" i="1"/>
  <c r="V2032" i="1" s="1"/>
  <c r="AA2032" i="1"/>
  <c r="AB2032" i="1" s="1"/>
  <c r="S2032" i="1"/>
  <c r="W2032" i="1" s="1"/>
  <c r="U2032" i="1"/>
  <c r="Y2032" i="1" s="1"/>
  <c r="T2030" i="1"/>
  <c r="X2030" i="1" s="1"/>
  <c r="S2025" i="1"/>
  <c r="W2025" i="1" s="1"/>
  <c r="T2014" i="1"/>
  <c r="X2014" i="1" s="1"/>
  <c r="I2014" i="1" s="1"/>
  <c r="AA1951" i="1"/>
  <c r="AB1951" i="1" s="1"/>
  <c r="R1951" i="1"/>
  <c r="V1951" i="1" s="1"/>
  <c r="S1951" i="1"/>
  <c r="W1951" i="1" s="1"/>
  <c r="AC1951" i="1"/>
  <c r="AD1951" i="1" s="1"/>
  <c r="L1951" i="1" s="1"/>
  <c r="T1951" i="1"/>
  <c r="X1951" i="1" s="1"/>
  <c r="I1951" i="1" s="1"/>
  <c r="U1951" i="1"/>
  <c r="Y1951" i="1" s="1"/>
  <c r="AF1951" i="1"/>
  <c r="AG1951" i="1" s="1"/>
  <c r="S1932" i="1"/>
  <c r="W1932" i="1" s="1"/>
  <c r="AA1932" i="1"/>
  <c r="AB1932" i="1" s="1"/>
  <c r="L1932" i="1" s="1"/>
  <c r="R1932" i="1"/>
  <c r="V1932" i="1" s="1"/>
  <c r="I1932" i="1" s="1"/>
  <c r="AC1932" i="1"/>
  <c r="AD1932" i="1" s="1"/>
  <c r="T1932" i="1"/>
  <c r="X1932" i="1" s="1"/>
  <c r="U1932" i="1"/>
  <c r="Y1932" i="1" s="1"/>
  <c r="AF1932" i="1"/>
  <c r="AG1932" i="1" s="1"/>
  <c r="K1932" i="1" s="1"/>
  <c r="U1917" i="1"/>
  <c r="Y1917" i="1" s="1"/>
  <c r="AA1917" i="1"/>
  <c r="AB1917" i="1" s="1"/>
  <c r="R1917" i="1"/>
  <c r="V1917" i="1" s="1"/>
  <c r="S1917" i="1"/>
  <c r="W1917" i="1" s="1"/>
  <c r="AC1917" i="1"/>
  <c r="AD1917" i="1" s="1"/>
  <c r="L1917" i="1" s="1"/>
  <c r="T1917" i="1"/>
  <c r="X1917" i="1" s="1"/>
  <c r="I1917" i="1" s="1"/>
  <c r="AF1917" i="1"/>
  <c r="AG1917" i="1" s="1"/>
  <c r="AH1917" i="1"/>
  <c r="AI1917" i="1" s="1"/>
  <c r="K1917" i="1" s="1"/>
  <c r="R1758" i="1"/>
  <c r="V1758" i="1" s="1"/>
  <c r="S1758" i="1"/>
  <c r="W1758" i="1" s="1"/>
  <c r="I1758" i="1" s="1"/>
  <c r="T1758" i="1"/>
  <c r="X1758" i="1" s="1"/>
  <c r="U1758" i="1"/>
  <c r="Y1758" i="1" s="1"/>
  <c r="AH1738" i="1"/>
  <c r="AI1738" i="1" s="1"/>
  <c r="R1738" i="1"/>
  <c r="V1738" i="1" s="1"/>
  <c r="I1738" i="1" s="1"/>
  <c r="AA1738" i="1"/>
  <c r="AB1738" i="1" s="1"/>
  <c r="L1738" i="1" s="1"/>
  <c r="S1738" i="1"/>
  <c r="W1738" i="1" s="1"/>
  <c r="T1738" i="1"/>
  <c r="X1738" i="1" s="1"/>
  <c r="AC1738" i="1"/>
  <c r="AD1738" i="1" s="1"/>
  <c r="U1738" i="1"/>
  <c r="Y1738" i="1" s="1"/>
  <c r="AF1738" i="1"/>
  <c r="AG1738" i="1" s="1"/>
  <c r="K1738" i="1" s="1"/>
  <c r="AH1655" i="1"/>
  <c r="AI1655" i="1" s="1"/>
  <c r="K1655" i="1" s="1"/>
  <c r="R1655" i="1"/>
  <c r="V1655" i="1" s="1"/>
  <c r="AA1655" i="1"/>
  <c r="AB1655" i="1" s="1"/>
  <c r="S1655" i="1"/>
  <c r="W1655" i="1" s="1"/>
  <c r="U1655" i="1"/>
  <c r="Y1655" i="1" s="1"/>
  <c r="AF1655" i="1"/>
  <c r="AG1655" i="1" s="1"/>
  <c r="T1655" i="1"/>
  <c r="X1655" i="1" s="1"/>
  <c r="I1655" i="1" s="1"/>
  <c r="AC1655" i="1"/>
  <c r="AD1655" i="1" s="1"/>
  <c r="L1655" i="1" s="1"/>
  <c r="AH1574" i="1"/>
  <c r="AI1574" i="1" s="1"/>
  <c r="K1574" i="1" s="1"/>
  <c r="R1574" i="1"/>
  <c r="V1574" i="1" s="1"/>
  <c r="AA1574" i="1"/>
  <c r="AB1574" i="1" s="1"/>
  <c r="S1574" i="1"/>
  <c r="W1574" i="1" s="1"/>
  <c r="T1574" i="1"/>
  <c r="X1574" i="1" s="1"/>
  <c r="I1574" i="1" s="1"/>
  <c r="AC1574" i="1"/>
  <c r="AD1574" i="1" s="1"/>
  <c r="L1574" i="1" s="1"/>
  <c r="U1574" i="1"/>
  <c r="Y1574" i="1" s="1"/>
  <c r="AF1574" i="1"/>
  <c r="AG1574" i="1" s="1"/>
  <c r="S2062" i="1"/>
  <c r="W2062" i="1" s="1"/>
  <c r="U2062" i="1"/>
  <c r="Y2062" i="1" s="1"/>
  <c r="R1906" i="1"/>
  <c r="V1906" i="1" s="1"/>
  <c r="I1906" i="1" s="1"/>
  <c r="S1906" i="1"/>
  <c r="W1906" i="1" s="1"/>
  <c r="T1906" i="1"/>
  <c r="X1906" i="1" s="1"/>
  <c r="U1906" i="1"/>
  <c r="Y1906" i="1" s="1"/>
  <c r="R1882" i="1"/>
  <c r="V1882" i="1" s="1"/>
  <c r="T1882" i="1"/>
  <c r="X1882" i="1" s="1"/>
  <c r="I1882" i="1" s="1"/>
  <c r="S1882" i="1"/>
  <c r="W1882" i="1" s="1"/>
  <c r="U1882" i="1"/>
  <c r="Y1882" i="1" s="1"/>
  <c r="R1790" i="1"/>
  <c r="V1790" i="1" s="1"/>
  <c r="S1790" i="1"/>
  <c r="W1790" i="1" s="1"/>
  <c r="T1790" i="1"/>
  <c r="X1790" i="1" s="1"/>
  <c r="I1790" i="1" s="1"/>
  <c r="U1790" i="1"/>
  <c r="Y1790" i="1" s="1"/>
  <c r="S1734" i="1"/>
  <c r="W1734" i="1" s="1"/>
  <c r="AA1734" i="1"/>
  <c r="AB1734" i="1" s="1"/>
  <c r="L1734" i="1" s="1"/>
  <c r="R1734" i="1"/>
  <c r="V1734" i="1" s="1"/>
  <c r="I1734" i="1" s="1"/>
  <c r="AC1734" i="1"/>
  <c r="AD1734" i="1" s="1"/>
  <c r="T1734" i="1"/>
  <c r="X1734" i="1" s="1"/>
  <c r="U1734" i="1"/>
  <c r="Y1734" i="1" s="1"/>
  <c r="AF1734" i="1"/>
  <c r="AG1734" i="1" s="1"/>
  <c r="K1734" i="1" s="1"/>
  <c r="AH1734" i="1"/>
  <c r="AI1734" i="1" s="1"/>
  <c r="AH1694" i="1"/>
  <c r="AI1694" i="1" s="1"/>
  <c r="K1694" i="1" s="1"/>
  <c r="S1694" i="1"/>
  <c r="W1694" i="1" s="1"/>
  <c r="T1694" i="1"/>
  <c r="X1694" i="1" s="1"/>
  <c r="I1694" i="1" s="1"/>
  <c r="AC1694" i="1"/>
  <c r="AD1694" i="1" s="1"/>
  <c r="L1694" i="1" s="1"/>
  <c r="AF1694" i="1"/>
  <c r="AG1694" i="1" s="1"/>
  <c r="R1694" i="1"/>
  <c r="V1694" i="1" s="1"/>
  <c r="U1694" i="1"/>
  <c r="Y1694" i="1" s="1"/>
  <c r="AA1694" i="1"/>
  <c r="AB1694" i="1" s="1"/>
  <c r="R1674" i="1"/>
  <c r="V1674" i="1" s="1"/>
  <c r="S1673" i="1"/>
  <c r="W1673" i="1" s="1"/>
  <c r="T1673" i="1"/>
  <c r="X1673" i="1" s="1"/>
  <c r="I1673" i="1" s="1"/>
  <c r="U1664" i="1"/>
  <c r="Y1664" i="1" s="1"/>
  <c r="S1664" i="1"/>
  <c r="W1664" i="1" s="1"/>
  <c r="U2205" i="1"/>
  <c r="Y2205" i="1" s="1"/>
  <c r="U2201" i="1"/>
  <c r="Y2201" i="1" s="1"/>
  <c r="U2197" i="1"/>
  <c r="Y2197" i="1" s="1"/>
  <c r="U2189" i="1"/>
  <c r="Y2189" i="1" s="1"/>
  <c r="U2185" i="1"/>
  <c r="Y2185" i="1" s="1"/>
  <c r="I2185" i="1" s="1"/>
  <c r="U2181" i="1"/>
  <c r="Y2181" i="1" s="1"/>
  <c r="U2177" i="1"/>
  <c r="Y2177" i="1" s="1"/>
  <c r="U2173" i="1"/>
  <c r="Y2173" i="1" s="1"/>
  <c r="U2169" i="1"/>
  <c r="Y2169" i="1" s="1"/>
  <c r="I2169" i="1" s="1"/>
  <c r="U2162" i="1"/>
  <c r="Y2162" i="1" s="1"/>
  <c r="I2162" i="1" s="1"/>
  <c r="U2158" i="1"/>
  <c r="Y2158" i="1" s="1"/>
  <c r="U2154" i="1"/>
  <c r="Y2154" i="1" s="1"/>
  <c r="U2150" i="1"/>
  <c r="Y2150" i="1" s="1"/>
  <c r="S2149" i="1"/>
  <c r="W2149" i="1" s="1"/>
  <c r="U2146" i="1"/>
  <c r="Y2146" i="1" s="1"/>
  <c r="S2145" i="1"/>
  <c r="W2145" i="1" s="1"/>
  <c r="U2142" i="1"/>
  <c r="Y2142" i="1" s="1"/>
  <c r="S2141" i="1"/>
  <c r="W2141" i="1" s="1"/>
  <c r="T2137" i="1"/>
  <c r="X2137" i="1" s="1"/>
  <c r="S2134" i="1"/>
  <c r="W2134" i="1" s="1"/>
  <c r="T2131" i="1"/>
  <c r="X2131" i="1" s="1"/>
  <c r="T2126" i="1"/>
  <c r="X2126" i="1" s="1"/>
  <c r="I2126" i="1" s="1"/>
  <c r="U2125" i="1"/>
  <c r="Y2125" i="1" s="1"/>
  <c r="T2120" i="1"/>
  <c r="X2120" i="1" s="1"/>
  <c r="S2118" i="1"/>
  <c r="W2118" i="1" s="1"/>
  <c r="I2118" i="1" s="1"/>
  <c r="U2118" i="1"/>
  <c r="Y2118" i="1" s="1"/>
  <c r="T2115" i="1"/>
  <c r="X2115" i="1" s="1"/>
  <c r="T2110" i="1"/>
  <c r="X2110" i="1" s="1"/>
  <c r="I2110" i="1" s="1"/>
  <c r="U2109" i="1"/>
  <c r="Y2109" i="1" s="1"/>
  <c r="AC2106" i="1"/>
  <c r="AD2106" i="1" s="1"/>
  <c r="T2104" i="1"/>
  <c r="X2104" i="1" s="1"/>
  <c r="S2102" i="1"/>
  <c r="W2102" i="1" s="1"/>
  <c r="U2102" i="1"/>
  <c r="Y2102" i="1" s="1"/>
  <c r="T2099" i="1"/>
  <c r="X2099" i="1" s="1"/>
  <c r="T2094" i="1"/>
  <c r="X2094" i="1" s="1"/>
  <c r="I2094" i="1" s="1"/>
  <c r="U2093" i="1"/>
  <c r="Y2093" i="1" s="1"/>
  <c r="AC2090" i="1"/>
  <c r="AD2090" i="1" s="1"/>
  <c r="L2090" i="1" s="1"/>
  <c r="T2088" i="1"/>
  <c r="X2088" i="1" s="1"/>
  <c r="S2086" i="1"/>
  <c r="W2086" i="1" s="1"/>
  <c r="U2086" i="1"/>
  <c r="Y2086" i="1" s="1"/>
  <c r="T2083" i="1"/>
  <c r="X2083" i="1" s="1"/>
  <c r="I2083" i="1" s="1"/>
  <c r="S2074" i="1"/>
  <c r="W2074" i="1" s="1"/>
  <c r="U2074" i="1"/>
  <c r="Y2074" i="1" s="1"/>
  <c r="AF2066" i="1"/>
  <c r="AG2066" i="1" s="1"/>
  <c r="K2066" i="1" s="1"/>
  <c r="S2063" i="1"/>
  <c r="W2063" i="1" s="1"/>
  <c r="AH2058" i="1"/>
  <c r="AI2058" i="1" s="1"/>
  <c r="K2058" i="1" s="1"/>
  <c r="T2058" i="1"/>
  <c r="X2058" i="1" s="1"/>
  <c r="U2053" i="1"/>
  <c r="Y2053" i="1" s="1"/>
  <c r="U2050" i="1"/>
  <c r="Y2050" i="1" s="1"/>
  <c r="T2049" i="1"/>
  <c r="X2049" i="1" s="1"/>
  <c r="S2044" i="1"/>
  <c r="W2044" i="1" s="1"/>
  <c r="R2036" i="1"/>
  <c r="V2036" i="1" s="1"/>
  <c r="AA2036" i="1"/>
  <c r="AB2036" i="1" s="1"/>
  <c r="S2036" i="1"/>
  <c r="W2036" i="1" s="1"/>
  <c r="U2036" i="1"/>
  <c r="Y2036" i="1" s="1"/>
  <c r="T2034" i="1"/>
  <c r="X2034" i="1" s="1"/>
  <c r="S2029" i="1"/>
  <c r="W2029" i="1" s="1"/>
  <c r="AH2024" i="1"/>
  <c r="AI2024" i="1" s="1"/>
  <c r="K2024" i="1" s="1"/>
  <c r="R2020" i="1"/>
  <c r="V2020" i="1" s="1"/>
  <c r="I2020" i="1" s="1"/>
  <c r="AA2020" i="1"/>
  <c r="AB2020" i="1" s="1"/>
  <c r="L2020" i="1" s="1"/>
  <c r="S2020" i="1"/>
  <c r="W2020" i="1" s="1"/>
  <c r="U2020" i="1"/>
  <c r="Y2020" i="1" s="1"/>
  <c r="T2018" i="1"/>
  <c r="X2018" i="1" s="1"/>
  <c r="AA1947" i="1"/>
  <c r="AB1947" i="1" s="1"/>
  <c r="R1947" i="1"/>
  <c r="V1947" i="1" s="1"/>
  <c r="S1947" i="1"/>
  <c r="W1947" i="1" s="1"/>
  <c r="AC1947" i="1"/>
  <c r="AD1947" i="1" s="1"/>
  <c r="L1947" i="1" s="1"/>
  <c r="T1947" i="1"/>
  <c r="X1947" i="1" s="1"/>
  <c r="I1947" i="1" s="1"/>
  <c r="U1947" i="1"/>
  <c r="Y1947" i="1" s="1"/>
  <c r="AF1947" i="1"/>
  <c r="AG1947" i="1" s="1"/>
  <c r="U1913" i="1"/>
  <c r="Y1913" i="1" s="1"/>
  <c r="AA1913" i="1"/>
  <c r="AB1913" i="1" s="1"/>
  <c r="L1913" i="1" s="1"/>
  <c r="R1913" i="1"/>
  <c r="V1913" i="1" s="1"/>
  <c r="I1913" i="1" s="1"/>
  <c r="S1913" i="1"/>
  <c r="W1913" i="1" s="1"/>
  <c r="AC1913" i="1"/>
  <c r="AD1913" i="1" s="1"/>
  <c r="T1913" i="1"/>
  <c r="X1913" i="1" s="1"/>
  <c r="AF1913" i="1"/>
  <c r="AG1913" i="1" s="1"/>
  <c r="K1913" i="1" s="1"/>
  <c r="R1902" i="1"/>
  <c r="V1902" i="1" s="1"/>
  <c r="I1902" i="1" s="1"/>
  <c r="S1902" i="1"/>
  <c r="W1902" i="1" s="1"/>
  <c r="T1902" i="1"/>
  <c r="X1902" i="1" s="1"/>
  <c r="U1902" i="1"/>
  <c r="Y1902" i="1" s="1"/>
  <c r="T1894" i="1"/>
  <c r="X1894" i="1" s="1"/>
  <c r="R1894" i="1"/>
  <c r="V1894" i="1" s="1"/>
  <c r="S1894" i="1"/>
  <c r="W1894" i="1" s="1"/>
  <c r="U1894" i="1"/>
  <c r="Y1894" i="1" s="1"/>
  <c r="AH1833" i="1"/>
  <c r="AI1833" i="1" s="1"/>
  <c r="K1833" i="1" s="1"/>
  <c r="R1833" i="1"/>
  <c r="V1833" i="1" s="1"/>
  <c r="AA1833" i="1"/>
  <c r="AB1833" i="1" s="1"/>
  <c r="S1833" i="1"/>
  <c r="W1833" i="1" s="1"/>
  <c r="T1833" i="1"/>
  <c r="X1833" i="1" s="1"/>
  <c r="I1833" i="1" s="1"/>
  <c r="AC1833" i="1"/>
  <c r="AD1833" i="1" s="1"/>
  <c r="L1833" i="1" s="1"/>
  <c r="U1833" i="1"/>
  <c r="Y1833" i="1" s="1"/>
  <c r="AF1833" i="1"/>
  <c r="AG1833" i="1" s="1"/>
  <c r="R1822" i="1"/>
  <c r="V1822" i="1" s="1"/>
  <c r="S1822" i="1"/>
  <c r="W1822" i="1" s="1"/>
  <c r="T1822" i="1"/>
  <c r="X1822" i="1" s="1"/>
  <c r="I1822" i="1" s="1"/>
  <c r="U1822" i="1"/>
  <c r="Y1822" i="1" s="1"/>
  <c r="S1730" i="1"/>
  <c r="W1730" i="1" s="1"/>
  <c r="AA1730" i="1"/>
  <c r="AB1730" i="1" s="1"/>
  <c r="L1730" i="1" s="1"/>
  <c r="R1730" i="1"/>
  <c r="V1730" i="1" s="1"/>
  <c r="I1730" i="1" s="1"/>
  <c r="AC1730" i="1"/>
  <c r="AD1730" i="1" s="1"/>
  <c r="T1730" i="1"/>
  <c r="X1730" i="1" s="1"/>
  <c r="U1730" i="1"/>
  <c r="Y1730" i="1" s="1"/>
  <c r="AF1730" i="1"/>
  <c r="AG1730" i="1" s="1"/>
  <c r="K1730" i="1" s="1"/>
  <c r="AH1730" i="1"/>
  <c r="AI1730" i="1" s="1"/>
  <c r="AA2145" i="1"/>
  <c r="AB2145" i="1" s="1"/>
  <c r="AA2141" i="1"/>
  <c r="AB2141" i="1" s="1"/>
  <c r="AF2139" i="1"/>
  <c r="AG2139" i="1" s="1"/>
  <c r="K2139" i="1" s="1"/>
  <c r="T2139" i="1"/>
  <c r="X2139" i="1" s="1"/>
  <c r="S2138" i="1"/>
  <c r="W2138" i="1" s="1"/>
  <c r="S2135" i="1"/>
  <c r="W2135" i="1" s="1"/>
  <c r="AH2134" i="1"/>
  <c r="AI2134" i="1" s="1"/>
  <c r="S2133" i="1"/>
  <c r="W2133" i="1" s="1"/>
  <c r="AH2130" i="1"/>
  <c r="AI2130" i="1" s="1"/>
  <c r="K2130" i="1" s="1"/>
  <c r="AH2129" i="1"/>
  <c r="AI2129" i="1" s="1"/>
  <c r="K2129" i="1" s="1"/>
  <c r="AF2126" i="1"/>
  <c r="AG2126" i="1" s="1"/>
  <c r="R2126" i="1"/>
  <c r="V2126" i="1" s="1"/>
  <c r="U2123" i="1"/>
  <c r="Y2123" i="1" s="1"/>
  <c r="I2123" i="1" s="1"/>
  <c r="AA2122" i="1"/>
  <c r="AB2122" i="1" s="1"/>
  <c r="L2122" i="1" s="1"/>
  <c r="S2117" i="1"/>
  <c r="W2117" i="1" s="1"/>
  <c r="AH2114" i="1"/>
  <c r="AI2114" i="1" s="1"/>
  <c r="AH2113" i="1"/>
  <c r="AI2113" i="1" s="1"/>
  <c r="K2113" i="1" s="1"/>
  <c r="AF2110" i="1"/>
  <c r="AG2110" i="1" s="1"/>
  <c r="R2110" i="1"/>
  <c r="V2110" i="1" s="1"/>
  <c r="U2107" i="1"/>
  <c r="Y2107" i="1" s="1"/>
  <c r="AA2106" i="1"/>
  <c r="AB2106" i="1" s="1"/>
  <c r="L2106" i="1" s="1"/>
  <c r="S2101" i="1"/>
  <c r="W2101" i="1" s="1"/>
  <c r="AH2098" i="1"/>
  <c r="AI2098" i="1" s="1"/>
  <c r="K2098" i="1" s="1"/>
  <c r="AH2097" i="1"/>
  <c r="AI2097" i="1" s="1"/>
  <c r="K2097" i="1" s="1"/>
  <c r="AF2094" i="1"/>
  <c r="AG2094" i="1" s="1"/>
  <c r="R2094" i="1"/>
  <c r="V2094" i="1" s="1"/>
  <c r="AF2093" i="1"/>
  <c r="AG2093" i="1" s="1"/>
  <c r="K2093" i="1" s="1"/>
  <c r="T2093" i="1"/>
  <c r="X2093" i="1" s="1"/>
  <c r="U2091" i="1"/>
  <c r="Y2091" i="1" s="1"/>
  <c r="I2091" i="1" s="1"/>
  <c r="AA2090" i="1"/>
  <c r="AB2090" i="1" s="1"/>
  <c r="S2085" i="1"/>
  <c r="W2085" i="1" s="1"/>
  <c r="AH2082" i="1"/>
  <c r="AI2082" i="1" s="1"/>
  <c r="AH2081" i="1"/>
  <c r="AI2081" i="1" s="1"/>
  <c r="K2081" i="1" s="1"/>
  <c r="S2075" i="1"/>
  <c r="W2075" i="1" s="1"/>
  <c r="AH2070" i="1"/>
  <c r="AI2070" i="1" s="1"/>
  <c r="T2070" i="1"/>
  <c r="X2070" i="1" s="1"/>
  <c r="AC2066" i="1"/>
  <c r="AD2066" i="1" s="1"/>
  <c r="U2064" i="1"/>
  <c r="Y2064" i="1" s="1"/>
  <c r="U2061" i="1"/>
  <c r="Y2061" i="1" s="1"/>
  <c r="R2058" i="1"/>
  <c r="V2058" i="1" s="1"/>
  <c r="S2055" i="1"/>
  <c r="W2055" i="1" s="1"/>
  <c r="U2055" i="1"/>
  <c r="Y2055" i="1" s="1"/>
  <c r="T2050" i="1"/>
  <c r="X2050" i="1" s="1"/>
  <c r="T2048" i="1"/>
  <c r="X2048" i="1" s="1"/>
  <c r="T2043" i="1"/>
  <c r="X2043" i="1" s="1"/>
  <c r="U2041" i="1"/>
  <c r="Y2041" i="1" s="1"/>
  <c r="AC2036" i="1"/>
  <c r="AD2036" i="1" s="1"/>
  <c r="L2036" i="1" s="1"/>
  <c r="T2033" i="1"/>
  <c r="X2033" i="1" s="1"/>
  <c r="T2028" i="1"/>
  <c r="X2028" i="1" s="1"/>
  <c r="I2028" i="1" s="1"/>
  <c r="U2026" i="1"/>
  <c r="Y2026" i="1" s="1"/>
  <c r="AC2020" i="1"/>
  <c r="AD2020" i="1" s="1"/>
  <c r="S2017" i="1"/>
  <c r="W2017" i="1" s="1"/>
  <c r="U2010" i="1"/>
  <c r="Y2010" i="1" s="1"/>
  <c r="R2008" i="1"/>
  <c r="V2008" i="1" s="1"/>
  <c r="I2008" i="1" s="1"/>
  <c r="AA2008" i="1"/>
  <c r="AB2008" i="1" s="1"/>
  <c r="L2008" i="1" s="1"/>
  <c r="S2008" i="1"/>
  <c r="W2008" i="1" s="1"/>
  <c r="U2008" i="1"/>
  <c r="Y2008" i="1" s="1"/>
  <c r="R1955" i="1"/>
  <c r="V1955" i="1" s="1"/>
  <c r="I1955" i="1" s="1"/>
  <c r="AH1951" i="1"/>
  <c r="AI1951" i="1" s="1"/>
  <c r="K1951" i="1" s="1"/>
  <c r="U1949" i="1"/>
  <c r="Y1949" i="1" s="1"/>
  <c r="I1949" i="1" s="1"/>
  <c r="AA1949" i="1"/>
  <c r="AB1949" i="1" s="1"/>
  <c r="R1949" i="1"/>
  <c r="V1949" i="1" s="1"/>
  <c r="S1949" i="1"/>
  <c r="W1949" i="1" s="1"/>
  <c r="AC1949" i="1"/>
  <c r="AD1949" i="1" s="1"/>
  <c r="L1949" i="1" s="1"/>
  <c r="T1949" i="1"/>
  <c r="X1949" i="1" s="1"/>
  <c r="AF1949" i="1"/>
  <c r="AG1949" i="1" s="1"/>
  <c r="AH1949" i="1"/>
  <c r="AI1949" i="1" s="1"/>
  <c r="K1949" i="1" s="1"/>
  <c r="AH1932" i="1"/>
  <c r="AI1932" i="1" s="1"/>
  <c r="S1904" i="1"/>
  <c r="W1904" i="1" s="1"/>
  <c r="AA1904" i="1"/>
  <c r="AB1904" i="1" s="1"/>
  <c r="R1904" i="1"/>
  <c r="V1904" i="1" s="1"/>
  <c r="AC1904" i="1"/>
  <c r="AD1904" i="1" s="1"/>
  <c r="L1904" i="1" s="1"/>
  <c r="T1904" i="1"/>
  <c r="X1904" i="1" s="1"/>
  <c r="I1904" i="1" s="1"/>
  <c r="U1904" i="1"/>
  <c r="Y1904" i="1" s="1"/>
  <c r="AF1904" i="1"/>
  <c r="AG1904" i="1" s="1"/>
  <c r="AH1904" i="1"/>
  <c r="AI1904" i="1" s="1"/>
  <c r="K1904" i="1" s="1"/>
  <c r="R1858" i="1"/>
  <c r="V1858" i="1" s="1"/>
  <c r="T1858" i="1"/>
  <c r="X1858" i="1" s="1"/>
  <c r="S1858" i="1"/>
  <c r="W1858" i="1" s="1"/>
  <c r="U1858" i="1"/>
  <c r="Y1858" i="1" s="1"/>
  <c r="AH1801" i="1"/>
  <c r="AI1801" i="1" s="1"/>
  <c r="R1801" i="1"/>
  <c r="V1801" i="1" s="1"/>
  <c r="AA1801" i="1"/>
  <c r="AB1801" i="1" s="1"/>
  <c r="L1801" i="1" s="1"/>
  <c r="S1801" i="1"/>
  <c r="W1801" i="1" s="1"/>
  <c r="I1801" i="1" s="1"/>
  <c r="T1801" i="1"/>
  <c r="X1801" i="1" s="1"/>
  <c r="AC1801" i="1"/>
  <c r="AD1801" i="1" s="1"/>
  <c r="U1801" i="1"/>
  <c r="Y1801" i="1" s="1"/>
  <c r="AF1801" i="1"/>
  <c r="AG1801" i="1" s="1"/>
  <c r="K1801" i="1" s="1"/>
  <c r="AH1769" i="1"/>
  <c r="AI1769" i="1" s="1"/>
  <c r="R1769" i="1"/>
  <c r="V1769" i="1" s="1"/>
  <c r="I1769" i="1" s="1"/>
  <c r="AA1769" i="1"/>
  <c r="AB1769" i="1" s="1"/>
  <c r="L1769" i="1" s="1"/>
  <c r="S1769" i="1"/>
  <c r="W1769" i="1" s="1"/>
  <c r="T1769" i="1"/>
  <c r="X1769" i="1" s="1"/>
  <c r="AC1769" i="1"/>
  <c r="AD1769" i="1" s="1"/>
  <c r="U1769" i="1"/>
  <c r="Y1769" i="1" s="1"/>
  <c r="AF1769" i="1"/>
  <c r="AG1769" i="1" s="1"/>
  <c r="K1769" i="1" s="1"/>
  <c r="S1637" i="1"/>
  <c r="W1637" i="1" s="1"/>
  <c r="U1637" i="1"/>
  <c r="Y1637" i="1" s="1"/>
  <c r="U1953" i="1"/>
  <c r="Y1953" i="1" s="1"/>
  <c r="S1940" i="1"/>
  <c r="W1940" i="1" s="1"/>
  <c r="U1921" i="1"/>
  <c r="Y1921" i="1" s="1"/>
  <c r="S1908" i="1"/>
  <c r="W1908" i="1" s="1"/>
  <c r="R1893" i="1"/>
  <c r="V1893" i="1" s="1"/>
  <c r="AA1893" i="1"/>
  <c r="AB1893" i="1" s="1"/>
  <c r="U1893" i="1"/>
  <c r="Y1893" i="1" s="1"/>
  <c r="R1885" i="1"/>
  <c r="V1885" i="1" s="1"/>
  <c r="AA1885" i="1"/>
  <c r="AB1885" i="1" s="1"/>
  <c r="T1885" i="1"/>
  <c r="X1885" i="1" s="1"/>
  <c r="AC1885" i="1"/>
  <c r="AD1885" i="1" s="1"/>
  <c r="L1885" i="1" s="1"/>
  <c r="U1885" i="1"/>
  <c r="Y1885" i="1" s="1"/>
  <c r="I1885" i="1" s="1"/>
  <c r="AF1880" i="1"/>
  <c r="AG1880" i="1" s="1"/>
  <c r="AH1880" i="1"/>
  <c r="AI1880" i="1" s="1"/>
  <c r="K1880" i="1" s="1"/>
  <c r="R1880" i="1"/>
  <c r="V1880" i="1" s="1"/>
  <c r="AA1880" i="1"/>
  <c r="AB1880" i="1" s="1"/>
  <c r="S1880" i="1"/>
  <c r="W1880" i="1" s="1"/>
  <c r="AH1877" i="1"/>
  <c r="AI1877" i="1" s="1"/>
  <c r="K1877" i="1" s="1"/>
  <c r="R1877" i="1"/>
  <c r="V1877" i="1" s="1"/>
  <c r="AA1877" i="1"/>
  <c r="AB1877" i="1" s="1"/>
  <c r="T1877" i="1"/>
  <c r="X1877" i="1" s="1"/>
  <c r="I1877" i="1" s="1"/>
  <c r="AC1877" i="1"/>
  <c r="AD1877" i="1" s="1"/>
  <c r="L1877" i="1" s="1"/>
  <c r="U1877" i="1"/>
  <c r="Y1877" i="1" s="1"/>
  <c r="AF1872" i="1"/>
  <c r="AG1872" i="1" s="1"/>
  <c r="AH1872" i="1"/>
  <c r="AI1872" i="1" s="1"/>
  <c r="K1872" i="1" s="1"/>
  <c r="R1872" i="1"/>
  <c r="V1872" i="1" s="1"/>
  <c r="AA1872" i="1"/>
  <c r="AB1872" i="1" s="1"/>
  <c r="S1872" i="1"/>
  <c r="W1872" i="1" s="1"/>
  <c r="AH1869" i="1"/>
  <c r="AI1869" i="1" s="1"/>
  <c r="K1869" i="1" s="1"/>
  <c r="R1869" i="1"/>
  <c r="V1869" i="1" s="1"/>
  <c r="AA1869" i="1"/>
  <c r="AB1869" i="1" s="1"/>
  <c r="T1869" i="1"/>
  <c r="X1869" i="1" s="1"/>
  <c r="I1869" i="1" s="1"/>
  <c r="AC1869" i="1"/>
  <c r="AD1869" i="1" s="1"/>
  <c r="L1869" i="1" s="1"/>
  <c r="U1869" i="1"/>
  <c r="Y1869" i="1" s="1"/>
  <c r="AF1864" i="1"/>
  <c r="AG1864" i="1" s="1"/>
  <c r="AH1864" i="1"/>
  <c r="AI1864" i="1" s="1"/>
  <c r="K1864" i="1" s="1"/>
  <c r="R1864" i="1"/>
  <c r="V1864" i="1" s="1"/>
  <c r="AA1864" i="1"/>
  <c r="AB1864" i="1" s="1"/>
  <c r="S1864" i="1"/>
  <c r="W1864" i="1" s="1"/>
  <c r="AH1861" i="1"/>
  <c r="AI1861" i="1" s="1"/>
  <c r="K1861" i="1" s="1"/>
  <c r="R1861" i="1"/>
  <c r="V1861" i="1" s="1"/>
  <c r="AA1861" i="1"/>
  <c r="AB1861" i="1" s="1"/>
  <c r="T1861" i="1"/>
  <c r="X1861" i="1" s="1"/>
  <c r="I1861" i="1" s="1"/>
  <c r="AC1861" i="1"/>
  <c r="AD1861" i="1" s="1"/>
  <c r="L1861" i="1" s="1"/>
  <c r="U1861" i="1"/>
  <c r="Y1861" i="1" s="1"/>
  <c r="AF1856" i="1"/>
  <c r="AG1856" i="1" s="1"/>
  <c r="AH1856" i="1"/>
  <c r="AI1856" i="1" s="1"/>
  <c r="K1856" i="1" s="1"/>
  <c r="R1856" i="1"/>
  <c r="V1856" i="1" s="1"/>
  <c r="AA1856" i="1"/>
  <c r="AB1856" i="1" s="1"/>
  <c r="S1856" i="1"/>
  <c r="W1856" i="1" s="1"/>
  <c r="AH1853" i="1"/>
  <c r="AI1853" i="1" s="1"/>
  <c r="K1853" i="1" s="1"/>
  <c r="R1853" i="1"/>
  <c r="V1853" i="1" s="1"/>
  <c r="AA1853" i="1"/>
  <c r="AB1853" i="1" s="1"/>
  <c r="T1853" i="1"/>
  <c r="X1853" i="1" s="1"/>
  <c r="I1853" i="1" s="1"/>
  <c r="AC1853" i="1"/>
  <c r="AD1853" i="1" s="1"/>
  <c r="L1853" i="1" s="1"/>
  <c r="U1853" i="1"/>
  <c r="Y1853" i="1" s="1"/>
  <c r="AF1848" i="1"/>
  <c r="AG1848" i="1" s="1"/>
  <c r="K1848" i="1" s="1"/>
  <c r="AH1848" i="1"/>
  <c r="AI1848" i="1" s="1"/>
  <c r="R1848" i="1"/>
  <c r="V1848" i="1" s="1"/>
  <c r="AA1848" i="1"/>
  <c r="AB1848" i="1" s="1"/>
  <c r="L1848" i="1" s="1"/>
  <c r="S1848" i="1"/>
  <c r="W1848" i="1" s="1"/>
  <c r="I1848" i="1" s="1"/>
  <c r="R1846" i="1"/>
  <c r="V1846" i="1" s="1"/>
  <c r="T1846" i="1"/>
  <c r="X1846" i="1" s="1"/>
  <c r="I1846" i="1" s="1"/>
  <c r="U1846" i="1"/>
  <c r="Y1846" i="1" s="1"/>
  <c r="AF1840" i="1"/>
  <c r="AG1840" i="1" s="1"/>
  <c r="K1840" i="1" s="1"/>
  <c r="AH1840" i="1"/>
  <c r="AI1840" i="1" s="1"/>
  <c r="R1840" i="1"/>
  <c r="V1840" i="1" s="1"/>
  <c r="I1840" i="1" s="1"/>
  <c r="AA1840" i="1"/>
  <c r="AB1840" i="1" s="1"/>
  <c r="L1840" i="1" s="1"/>
  <c r="S1840" i="1"/>
  <c r="W1840" i="1" s="1"/>
  <c r="R1838" i="1"/>
  <c r="V1838" i="1" s="1"/>
  <c r="T1838" i="1"/>
  <c r="X1838" i="1" s="1"/>
  <c r="U1838" i="1"/>
  <c r="Y1838" i="1" s="1"/>
  <c r="AF1832" i="1"/>
  <c r="AG1832" i="1" s="1"/>
  <c r="AH1832" i="1"/>
  <c r="AI1832" i="1" s="1"/>
  <c r="K1832" i="1" s="1"/>
  <c r="R1832" i="1"/>
  <c r="V1832" i="1" s="1"/>
  <c r="AA1832" i="1"/>
  <c r="AB1832" i="1" s="1"/>
  <c r="S1832" i="1"/>
  <c r="W1832" i="1" s="1"/>
  <c r="R1830" i="1"/>
  <c r="V1830" i="1" s="1"/>
  <c r="T1830" i="1"/>
  <c r="X1830" i="1" s="1"/>
  <c r="U1830" i="1"/>
  <c r="Y1830" i="1" s="1"/>
  <c r="I1830" i="1" s="1"/>
  <c r="AF1824" i="1"/>
  <c r="AG1824" i="1" s="1"/>
  <c r="AH1824" i="1"/>
  <c r="AI1824" i="1" s="1"/>
  <c r="K1824" i="1" s="1"/>
  <c r="R1824" i="1"/>
  <c r="V1824" i="1" s="1"/>
  <c r="AA1824" i="1"/>
  <c r="AB1824" i="1" s="1"/>
  <c r="S1824" i="1"/>
  <c r="W1824" i="1" s="1"/>
  <c r="R1814" i="1"/>
  <c r="V1814" i="1" s="1"/>
  <c r="S1814" i="1"/>
  <c r="W1814" i="1" s="1"/>
  <c r="T1814" i="1"/>
  <c r="X1814" i="1" s="1"/>
  <c r="U1814" i="1"/>
  <c r="Y1814" i="1" s="1"/>
  <c r="I1814" i="1" s="1"/>
  <c r="AH1813" i="1"/>
  <c r="AI1813" i="1" s="1"/>
  <c r="K1813" i="1" s="1"/>
  <c r="R1813" i="1"/>
  <c r="V1813" i="1" s="1"/>
  <c r="AA1813" i="1"/>
  <c r="AB1813" i="1" s="1"/>
  <c r="S1813" i="1"/>
  <c r="W1813" i="1" s="1"/>
  <c r="T1813" i="1"/>
  <c r="X1813" i="1" s="1"/>
  <c r="AC1813" i="1"/>
  <c r="AD1813" i="1" s="1"/>
  <c r="L1813" i="1" s="1"/>
  <c r="U1813" i="1"/>
  <c r="Y1813" i="1" s="1"/>
  <c r="I1813" i="1" s="1"/>
  <c r="R1782" i="1"/>
  <c r="V1782" i="1" s="1"/>
  <c r="S1782" i="1"/>
  <c r="W1782" i="1" s="1"/>
  <c r="T1782" i="1"/>
  <c r="X1782" i="1" s="1"/>
  <c r="U1782" i="1"/>
  <c r="Y1782" i="1" s="1"/>
  <c r="I1782" i="1" s="1"/>
  <c r="AH1781" i="1"/>
  <c r="AI1781" i="1" s="1"/>
  <c r="K1781" i="1" s="1"/>
  <c r="R1781" i="1"/>
  <c r="V1781" i="1" s="1"/>
  <c r="AA1781" i="1"/>
  <c r="AB1781" i="1" s="1"/>
  <c r="S1781" i="1"/>
  <c r="W1781" i="1" s="1"/>
  <c r="T1781" i="1"/>
  <c r="X1781" i="1" s="1"/>
  <c r="I1781" i="1" s="1"/>
  <c r="AC1781" i="1"/>
  <c r="AD1781" i="1" s="1"/>
  <c r="L1781" i="1" s="1"/>
  <c r="U1781" i="1"/>
  <c r="Y1781" i="1" s="1"/>
  <c r="R1750" i="1"/>
  <c r="V1750" i="1" s="1"/>
  <c r="S1750" i="1"/>
  <c r="W1750" i="1" s="1"/>
  <c r="T1750" i="1"/>
  <c r="X1750" i="1" s="1"/>
  <c r="I1750" i="1" s="1"/>
  <c r="U1750" i="1"/>
  <c r="Y1750" i="1" s="1"/>
  <c r="AH1749" i="1"/>
  <c r="AI1749" i="1" s="1"/>
  <c r="K1749" i="1" s="1"/>
  <c r="R1749" i="1"/>
  <c r="V1749" i="1" s="1"/>
  <c r="AA1749" i="1"/>
  <c r="AB1749" i="1" s="1"/>
  <c r="S1749" i="1"/>
  <c r="W1749" i="1" s="1"/>
  <c r="T1749" i="1"/>
  <c r="X1749" i="1" s="1"/>
  <c r="I1749" i="1" s="1"/>
  <c r="AC1749" i="1"/>
  <c r="AD1749" i="1" s="1"/>
  <c r="L1749" i="1" s="1"/>
  <c r="U1749" i="1"/>
  <c r="Y1749" i="1" s="1"/>
  <c r="R1736" i="1"/>
  <c r="V1736" i="1" s="1"/>
  <c r="S1736" i="1"/>
  <c r="W1736" i="1" s="1"/>
  <c r="T1736" i="1"/>
  <c r="X1736" i="1" s="1"/>
  <c r="I1736" i="1" s="1"/>
  <c r="U1736" i="1"/>
  <c r="Y1736" i="1" s="1"/>
  <c r="R1718" i="1"/>
  <c r="V1718" i="1" s="1"/>
  <c r="S1717" i="1"/>
  <c r="W1717" i="1" s="1"/>
  <c r="T1717" i="1"/>
  <c r="X1717" i="1" s="1"/>
  <c r="I1717" i="1" s="1"/>
  <c r="U1717" i="1"/>
  <c r="Y1717" i="1" s="1"/>
  <c r="AF1705" i="1"/>
  <c r="AG1705" i="1" s="1"/>
  <c r="R1705" i="1"/>
  <c r="V1705" i="1" s="1"/>
  <c r="AA1705" i="1"/>
  <c r="AB1705" i="1" s="1"/>
  <c r="S1705" i="1"/>
  <c r="W1705" i="1" s="1"/>
  <c r="T1705" i="1"/>
  <c r="X1705" i="1" s="1"/>
  <c r="I1705" i="1" s="1"/>
  <c r="AH1705" i="1"/>
  <c r="AI1705" i="1" s="1"/>
  <c r="K1705" i="1" s="1"/>
  <c r="U1705" i="1"/>
  <c r="Y1705" i="1" s="1"/>
  <c r="T1704" i="1"/>
  <c r="X1704" i="1" s="1"/>
  <c r="R1704" i="1"/>
  <c r="V1704" i="1" s="1"/>
  <c r="S1704" i="1"/>
  <c r="W1704" i="1" s="1"/>
  <c r="U1704" i="1"/>
  <c r="Y1704" i="1" s="1"/>
  <c r="I1704" i="1" s="1"/>
  <c r="R1703" i="1"/>
  <c r="V1703" i="1" s="1"/>
  <c r="AA1703" i="1"/>
  <c r="AB1703" i="1" s="1"/>
  <c r="U1703" i="1"/>
  <c r="Y1703" i="1" s="1"/>
  <c r="AF1703" i="1"/>
  <c r="AG1703" i="1" s="1"/>
  <c r="S1703" i="1"/>
  <c r="W1703" i="1" s="1"/>
  <c r="AH1703" i="1"/>
  <c r="AI1703" i="1" s="1"/>
  <c r="K1703" i="1" s="1"/>
  <c r="T1703" i="1"/>
  <c r="X1703" i="1" s="1"/>
  <c r="I1703" i="1" s="1"/>
  <c r="AF1685" i="1"/>
  <c r="AG1685" i="1" s="1"/>
  <c r="R1685" i="1"/>
  <c r="V1685" i="1" s="1"/>
  <c r="AA1685" i="1"/>
  <c r="AB1685" i="1" s="1"/>
  <c r="S1685" i="1"/>
  <c r="W1685" i="1" s="1"/>
  <c r="T1685" i="1"/>
  <c r="X1685" i="1" s="1"/>
  <c r="AH1685" i="1"/>
  <c r="AI1685" i="1" s="1"/>
  <c r="K1685" i="1" s="1"/>
  <c r="U1685" i="1"/>
  <c r="Y1685" i="1" s="1"/>
  <c r="I1685" i="1" s="1"/>
  <c r="S1667" i="1"/>
  <c r="W1667" i="1" s="1"/>
  <c r="AH1666" i="1"/>
  <c r="AI1666" i="1" s="1"/>
  <c r="S1666" i="1"/>
  <c r="W1666" i="1" s="1"/>
  <c r="I1666" i="1" s="1"/>
  <c r="T1666" i="1"/>
  <c r="X1666" i="1" s="1"/>
  <c r="AC1666" i="1"/>
  <c r="AD1666" i="1" s="1"/>
  <c r="AF1666" i="1"/>
  <c r="AG1666" i="1" s="1"/>
  <c r="K1666" i="1" s="1"/>
  <c r="R1666" i="1"/>
  <c r="V1666" i="1" s="1"/>
  <c r="U1666" i="1"/>
  <c r="Y1666" i="1" s="1"/>
  <c r="T1641" i="1"/>
  <c r="X1641" i="1" s="1"/>
  <c r="R1617" i="1"/>
  <c r="V1617" i="1" s="1"/>
  <c r="S1617" i="1"/>
  <c r="W1617" i="1" s="1"/>
  <c r="U1617" i="1"/>
  <c r="Y1617" i="1" s="1"/>
  <c r="I1617" i="1" s="1"/>
  <c r="R1543" i="1"/>
  <c r="V1543" i="1" s="1"/>
  <c r="I1543" i="1" s="1"/>
  <c r="S1543" i="1"/>
  <c r="W1543" i="1" s="1"/>
  <c r="T1543" i="1"/>
  <c r="X1543" i="1" s="1"/>
  <c r="U1543" i="1"/>
  <c r="Y1543" i="1" s="1"/>
  <c r="R1489" i="1"/>
  <c r="V1489" i="1" s="1"/>
  <c r="T1489" i="1"/>
  <c r="X1489" i="1" s="1"/>
  <c r="I1489" i="1" s="1"/>
  <c r="U1957" i="1"/>
  <c r="Y1957" i="1" s="1"/>
  <c r="AH1953" i="1"/>
  <c r="AI1953" i="1" s="1"/>
  <c r="K1953" i="1" s="1"/>
  <c r="S1944" i="1"/>
  <c r="W1944" i="1" s="1"/>
  <c r="AH1940" i="1"/>
  <c r="AI1940" i="1" s="1"/>
  <c r="K1940" i="1" s="1"/>
  <c r="U1925" i="1"/>
  <c r="Y1925" i="1" s="1"/>
  <c r="AH1921" i="1"/>
  <c r="AI1921" i="1" s="1"/>
  <c r="K1921" i="1" s="1"/>
  <c r="S1912" i="1"/>
  <c r="W1912" i="1" s="1"/>
  <c r="AH1908" i="1"/>
  <c r="AI1908" i="1" s="1"/>
  <c r="AH1892" i="1"/>
  <c r="AI1892" i="1" s="1"/>
  <c r="K1892" i="1" s="1"/>
  <c r="S1892" i="1"/>
  <c r="W1892" i="1" s="1"/>
  <c r="T1886" i="1"/>
  <c r="X1886" i="1" s="1"/>
  <c r="T1883" i="1"/>
  <c r="X1883" i="1" s="1"/>
  <c r="I1883" i="1" s="1"/>
  <c r="AC1883" i="1"/>
  <c r="AD1883" i="1" s="1"/>
  <c r="L1883" i="1" s="1"/>
  <c r="AF1883" i="1"/>
  <c r="AG1883" i="1" s="1"/>
  <c r="AH1883" i="1"/>
  <c r="AI1883" i="1" s="1"/>
  <c r="K1883" i="1" s="1"/>
  <c r="AC1880" i="1"/>
  <c r="AD1880" i="1" s="1"/>
  <c r="L1880" i="1" s="1"/>
  <c r="T1875" i="1"/>
  <c r="X1875" i="1" s="1"/>
  <c r="I1875" i="1" s="1"/>
  <c r="AC1875" i="1"/>
  <c r="AD1875" i="1" s="1"/>
  <c r="L1875" i="1" s="1"/>
  <c r="AF1875" i="1"/>
  <c r="AG1875" i="1" s="1"/>
  <c r="AH1875" i="1"/>
  <c r="AI1875" i="1" s="1"/>
  <c r="K1875" i="1" s="1"/>
  <c r="AC1872" i="1"/>
  <c r="AD1872" i="1" s="1"/>
  <c r="L1872" i="1" s="1"/>
  <c r="T1867" i="1"/>
  <c r="X1867" i="1" s="1"/>
  <c r="AC1867" i="1"/>
  <c r="AD1867" i="1" s="1"/>
  <c r="L1867" i="1" s="1"/>
  <c r="AF1867" i="1"/>
  <c r="AG1867" i="1" s="1"/>
  <c r="AH1867" i="1"/>
  <c r="AI1867" i="1" s="1"/>
  <c r="K1867" i="1" s="1"/>
  <c r="AC1864" i="1"/>
  <c r="AD1864" i="1" s="1"/>
  <c r="L1864" i="1" s="1"/>
  <c r="T1859" i="1"/>
  <c r="X1859" i="1" s="1"/>
  <c r="I1859" i="1" s="1"/>
  <c r="AC1859" i="1"/>
  <c r="AD1859" i="1" s="1"/>
  <c r="L1859" i="1" s="1"/>
  <c r="AF1859" i="1"/>
  <c r="AG1859" i="1" s="1"/>
  <c r="AH1859" i="1"/>
  <c r="AI1859" i="1" s="1"/>
  <c r="K1859" i="1" s="1"/>
  <c r="AC1856" i="1"/>
  <c r="AD1856" i="1" s="1"/>
  <c r="L1856" i="1" s="1"/>
  <c r="R1794" i="1"/>
  <c r="V1794" i="1" s="1"/>
  <c r="I1794" i="1" s="1"/>
  <c r="S1794" i="1"/>
  <c r="W1794" i="1" s="1"/>
  <c r="T1794" i="1"/>
  <c r="X1794" i="1" s="1"/>
  <c r="U1794" i="1"/>
  <c r="Y1794" i="1" s="1"/>
  <c r="AH1793" i="1"/>
  <c r="AI1793" i="1" s="1"/>
  <c r="R1793" i="1"/>
  <c r="V1793" i="1" s="1"/>
  <c r="I1793" i="1" s="1"/>
  <c r="AA1793" i="1"/>
  <c r="AB1793" i="1" s="1"/>
  <c r="L1793" i="1" s="1"/>
  <c r="S1793" i="1"/>
  <c r="W1793" i="1" s="1"/>
  <c r="T1793" i="1"/>
  <c r="X1793" i="1" s="1"/>
  <c r="AC1793" i="1"/>
  <c r="AD1793" i="1" s="1"/>
  <c r="U1793" i="1"/>
  <c r="Y1793" i="1" s="1"/>
  <c r="R1762" i="1"/>
  <c r="V1762" i="1" s="1"/>
  <c r="S1762" i="1"/>
  <c r="W1762" i="1" s="1"/>
  <c r="T1762" i="1"/>
  <c r="X1762" i="1" s="1"/>
  <c r="I1762" i="1" s="1"/>
  <c r="U1762" i="1"/>
  <c r="Y1762" i="1" s="1"/>
  <c r="AH1761" i="1"/>
  <c r="AI1761" i="1" s="1"/>
  <c r="K1761" i="1" s="1"/>
  <c r="R1761" i="1"/>
  <c r="V1761" i="1" s="1"/>
  <c r="AA1761" i="1"/>
  <c r="AB1761" i="1" s="1"/>
  <c r="S1761" i="1"/>
  <c r="W1761" i="1" s="1"/>
  <c r="T1761" i="1"/>
  <c r="X1761" i="1" s="1"/>
  <c r="AC1761" i="1"/>
  <c r="AD1761" i="1" s="1"/>
  <c r="L1761" i="1" s="1"/>
  <c r="U1761" i="1"/>
  <c r="Y1761" i="1" s="1"/>
  <c r="I1761" i="1" s="1"/>
  <c r="T1716" i="1"/>
  <c r="X1716" i="1" s="1"/>
  <c r="S1716" i="1"/>
  <c r="W1716" i="1" s="1"/>
  <c r="I1716" i="1" s="1"/>
  <c r="U1716" i="1"/>
  <c r="Y1716" i="1" s="1"/>
  <c r="S1715" i="1"/>
  <c r="W1715" i="1" s="1"/>
  <c r="T1715" i="1"/>
  <c r="X1715" i="1" s="1"/>
  <c r="I1715" i="1" s="1"/>
  <c r="R1706" i="1"/>
  <c r="V1706" i="1" s="1"/>
  <c r="U1706" i="1"/>
  <c r="Y1706" i="1" s="1"/>
  <c r="R1686" i="1"/>
  <c r="V1686" i="1" s="1"/>
  <c r="U1686" i="1"/>
  <c r="Y1686" i="1" s="1"/>
  <c r="AH1678" i="1"/>
  <c r="AI1678" i="1" s="1"/>
  <c r="S1678" i="1"/>
  <c r="W1678" i="1" s="1"/>
  <c r="T1678" i="1"/>
  <c r="X1678" i="1" s="1"/>
  <c r="AC1678" i="1"/>
  <c r="AD1678" i="1" s="1"/>
  <c r="AF1678" i="1"/>
  <c r="AG1678" i="1" s="1"/>
  <c r="K1678" i="1" s="1"/>
  <c r="R1678" i="1"/>
  <c r="V1678" i="1" s="1"/>
  <c r="I1678" i="1" s="1"/>
  <c r="U1678" i="1"/>
  <c r="Y1678" i="1" s="1"/>
  <c r="S1657" i="1"/>
  <c r="W1657" i="1" s="1"/>
  <c r="T1657" i="1"/>
  <c r="X1657" i="1" s="1"/>
  <c r="U1657" i="1"/>
  <c r="Y1657" i="1" s="1"/>
  <c r="I1657" i="1" s="1"/>
  <c r="AF1955" i="1"/>
  <c r="AG1955" i="1" s="1"/>
  <c r="K1955" i="1" s="1"/>
  <c r="U1955" i="1"/>
  <c r="Y1955" i="1" s="1"/>
  <c r="S1948" i="1"/>
  <c r="W1948" i="1" s="1"/>
  <c r="U1929" i="1"/>
  <c r="Y1929" i="1" s="1"/>
  <c r="AF1923" i="1"/>
  <c r="AG1923" i="1" s="1"/>
  <c r="U1923" i="1"/>
  <c r="Y1923" i="1" s="1"/>
  <c r="I1923" i="1" s="1"/>
  <c r="S1916" i="1"/>
  <c r="W1916" i="1" s="1"/>
  <c r="U1897" i="1"/>
  <c r="Y1897" i="1" s="1"/>
  <c r="AC1848" i="1"/>
  <c r="AD1848" i="1" s="1"/>
  <c r="AH1845" i="1"/>
  <c r="AI1845" i="1" s="1"/>
  <c r="K1845" i="1" s="1"/>
  <c r="R1845" i="1"/>
  <c r="V1845" i="1" s="1"/>
  <c r="AA1845" i="1"/>
  <c r="AB1845" i="1" s="1"/>
  <c r="S1845" i="1"/>
  <c r="W1845" i="1" s="1"/>
  <c r="T1845" i="1"/>
  <c r="X1845" i="1" s="1"/>
  <c r="I1845" i="1" s="1"/>
  <c r="AC1845" i="1"/>
  <c r="AD1845" i="1" s="1"/>
  <c r="L1845" i="1" s="1"/>
  <c r="U1845" i="1"/>
  <c r="Y1845" i="1" s="1"/>
  <c r="AC1840" i="1"/>
  <c r="AD1840" i="1" s="1"/>
  <c r="AH1837" i="1"/>
  <c r="AI1837" i="1" s="1"/>
  <c r="R1837" i="1"/>
  <c r="V1837" i="1" s="1"/>
  <c r="I1837" i="1" s="1"/>
  <c r="AA1837" i="1"/>
  <c r="AB1837" i="1" s="1"/>
  <c r="L1837" i="1" s="1"/>
  <c r="S1837" i="1"/>
  <c r="W1837" i="1" s="1"/>
  <c r="T1837" i="1"/>
  <c r="X1837" i="1" s="1"/>
  <c r="AC1837" i="1"/>
  <c r="AD1837" i="1" s="1"/>
  <c r="U1837" i="1"/>
  <c r="Y1837" i="1" s="1"/>
  <c r="AC1832" i="1"/>
  <c r="AD1832" i="1" s="1"/>
  <c r="L1832" i="1" s="1"/>
  <c r="AH1829" i="1"/>
  <c r="AI1829" i="1" s="1"/>
  <c r="K1829" i="1" s="1"/>
  <c r="R1829" i="1"/>
  <c r="V1829" i="1" s="1"/>
  <c r="AA1829" i="1"/>
  <c r="AB1829" i="1" s="1"/>
  <c r="S1829" i="1"/>
  <c r="W1829" i="1" s="1"/>
  <c r="T1829" i="1"/>
  <c r="X1829" i="1" s="1"/>
  <c r="AC1829" i="1"/>
  <c r="AD1829" i="1" s="1"/>
  <c r="L1829" i="1" s="1"/>
  <c r="U1829" i="1"/>
  <c r="Y1829" i="1" s="1"/>
  <c r="I1829" i="1" s="1"/>
  <c r="AC1824" i="1"/>
  <c r="AD1824" i="1" s="1"/>
  <c r="L1824" i="1" s="1"/>
  <c r="R1806" i="1"/>
  <c r="V1806" i="1" s="1"/>
  <c r="I1806" i="1" s="1"/>
  <c r="S1806" i="1"/>
  <c r="W1806" i="1" s="1"/>
  <c r="T1806" i="1"/>
  <c r="X1806" i="1" s="1"/>
  <c r="U1806" i="1"/>
  <c r="Y1806" i="1" s="1"/>
  <c r="AH1805" i="1"/>
  <c r="AI1805" i="1" s="1"/>
  <c r="R1805" i="1"/>
  <c r="V1805" i="1" s="1"/>
  <c r="AA1805" i="1"/>
  <c r="AB1805" i="1" s="1"/>
  <c r="L1805" i="1" s="1"/>
  <c r="S1805" i="1"/>
  <c r="W1805" i="1" s="1"/>
  <c r="I1805" i="1" s="1"/>
  <c r="T1805" i="1"/>
  <c r="X1805" i="1" s="1"/>
  <c r="AC1805" i="1"/>
  <c r="AD1805" i="1" s="1"/>
  <c r="U1805" i="1"/>
  <c r="Y1805" i="1" s="1"/>
  <c r="R1774" i="1"/>
  <c r="V1774" i="1" s="1"/>
  <c r="S1774" i="1"/>
  <c r="W1774" i="1" s="1"/>
  <c r="T1774" i="1"/>
  <c r="X1774" i="1" s="1"/>
  <c r="U1774" i="1"/>
  <c r="Y1774" i="1" s="1"/>
  <c r="I1774" i="1" s="1"/>
  <c r="AH1773" i="1"/>
  <c r="AI1773" i="1" s="1"/>
  <c r="K1773" i="1" s="1"/>
  <c r="R1773" i="1"/>
  <c r="V1773" i="1" s="1"/>
  <c r="AA1773" i="1"/>
  <c r="AB1773" i="1" s="1"/>
  <c r="S1773" i="1"/>
  <c r="W1773" i="1" s="1"/>
  <c r="T1773" i="1"/>
  <c r="X1773" i="1" s="1"/>
  <c r="AC1773" i="1"/>
  <c r="AD1773" i="1" s="1"/>
  <c r="L1773" i="1" s="1"/>
  <c r="U1773" i="1"/>
  <c r="Y1773" i="1" s="1"/>
  <c r="R1742" i="1"/>
  <c r="V1742" i="1" s="1"/>
  <c r="I1742" i="1" s="1"/>
  <c r="S1742" i="1"/>
  <c r="W1742" i="1" s="1"/>
  <c r="T1742" i="1"/>
  <c r="X1742" i="1" s="1"/>
  <c r="U1742" i="1"/>
  <c r="Y1742" i="1" s="1"/>
  <c r="AH1741" i="1"/>
  <c r="AI1741" i="1" s="1"/>
  <c r="R1741" i="1"/>
  <c r="V1741" i="1" s="1"/>
  <c r="AA1741" i="1"/>
  <c r="AB1741" i="1" s="1"/>
  <c r="L1741" i="1" s="1"/>
  <c r="S1741" i="1"/>
  <c r="W1741" i="1" s="1"/>
  <c r="I1741" i="1" s="1"/>
  <c r="T1741" i="1"/>
  <c r="X1741" i="1" s="1"/>
  <c r="AC1741" i="1"/>
  <c r="AD1741" i="1" s="1"/>
  <c r="U1741" i="1"/>
  <c r="Y1741" i="1" s="1"/>
  <c r="R1723" i="1"/>
  <c r="V1723" i="1" s="1"/>
  <c r="U1723" i="1"/>
  <c r="Y1723" i="1" s="1"/>
  <c r="AF1723" i="1"/>
  <c r="AG1723" i="1" s="1"/>
  <c r="K1723" i="1" s="1"/>
  <c r="AC1723" i="1"/>
  <c r="AD1723" i="1" s="1"/>
  <c r="S1723" i="1"/>
  <c r="W1723" i="1" s="1"/>
  <c r="I1723" i="1" s="1"/>
  <c r="T1723" i="1"/>
  <c r="X1723" i="1" s="1"/>
  <c r="AH1723" i="1"/>
  <c r="AI1723" i="1" s="1"/>
  <c r="AF1638" i="1"/>
  <c r="AG1638" i="1" s="1"/>
  <c r="AH1638" i="1"/>
  <c r="AI1638" i="1" s="1"/>
  <c r="K1638" i="1" s="1"/>
  <c r="S1638" i="1"/>
  <c r="W1638" i="1" s="1"/>
  <c r="T1638" i="1"/>
  <c r="X1638" i="1" s="1"/>
  <c r="I1638" i="1" s="1"/>
  <c r="AC1638" i="1"/>
  <c r="AD1638" i="1" s="1"/>
  <c r="L1638" i="1" s="1"/>
  <c r="R1638" i="1"/>
  <c r="V1638" i="1" s="1"/>
  <c r="U1638" i="1"/>
  <c r="Y1638" i="1" s="1"/>
  <c r="AA1638" i="1"/>
  <c r="AB1638" i="1" s="1"/>
  <c r="AF1634" i="1"/>
  <c r="AG1634" i="1" s="1"/>
  <c r="K1634" i="1" s="1"/>
  <c r="AH1634" i="1"/>
  <c r="AI1634" i="1" s="1"/>
  <c r="S1634" i="1"/>
  <c r="W1634" i="1" s="1"/>
  <c r="T1634" i="1"/>
  <c r="X1634" i="1" s="1"/>
  <c r="AC1634" i="1"/>
  <c r="AD1634" i="1" s="1"/>
  <c r="R1634" i="1"/>
  <c r="V1634" i="1" s="1"/>
  <c r="I1634" i="1" s="1"/>
  <c r="U1634" i="1"/>
  <c r="Y1634" i="1" s="1"/>
  <c r="AA1634" i="1"/>
  <c r="AB1634" i="1" s="1"/>
  <c r="L1634" i="1" s="1"/>
  <c r="AH1619" i="1"/>
  <c r="AI1619" i="1" s="1"/>
  <c r="K1619" i="1" s="1"/>
  <c r="R1619" i="1"/>
  <c r="V1619" i="1" s="1"/>
  <c r="AA1619" i="1"/>
  <c r="AB1619" i="1" s="1"/>
  <c r="S1619" i="1"/>
  <c r="W1619" i="1" s="1"/>
  <c r="U1619" i="1"/>
  <c r="Y1619" i="1" s="1"/>
  <c r="I1619" i="1" s="1"/>
  <c r="AF1619" i="1"/>
  <c r="AG1619" i="1" s="1"/>
  <c r="T1619" i="1"/>
  <c r="X1619" i="1" s="1"/>
  <c r="AC1619" i="1"/>
  <c r="AD1619" i="1" s="1"/>
  <c r="L1619" i="1" s="1"/>
  <c r="U2079" i="1"/>
  <c r="Y2079" i="1" s="1"/>
  <c r="U2075" i="1"/>
  <c r="Y2075" i="1" s="1"/>
  <c r="U2071" i="1"/>
  <c r="Y2071" i="1" s="1"/>
  <c r="U2067" i="1"/>
  <c r="Y2067" i="1" s="1"/>
  <c r="I2067" i="1" s="1"/>
  <c r="U2063" i="1"/>
  <c r="Y2063" i="1" s="1"/>
  <c r="U2059" i="1"/>
  <c r="Y2059" i="1" s="1"/>
  <c r="U2056" i="1"/>
  <c r="Y2056" i="1" s="1"/>
  <c r="U2052" i="1"/>
  <c r="Y2052" i="1" s="1"/>
  <c r="U2048" i="1"/>
  <c r="Y2048" i="1" s="1"/>
  <c r="U2044" i="1"/>
  <c r="Y2044" i="1" s="1"/>
  <c r="U2040" i="1"/>
  <c r="Y2040" i="1" s="1"/>
  <c r="U2037" i="1"/>
  <c r="Y2037" i="1" s="1"/>
  <c r="U2033" i="1"/>
  <c r="Y2033" i="1" s="1"/>
  <c r="U2029" i="1"/>
  <c r="Y2029" i="1" s="1"/>
  <c r="U2025" i="1"/>
  <c r="Y2025" i="1" s="1"/>
  <c r="U2021" i="1"/>
  <c r="Y2021" i="1" s="1"/>
  <c r="U2017" i="1"/>
  <c r="Y2017" i="1" s="1"/>
  <c r="I2017" i="1" s="1"/>
  <c r="U2013" i="1"/>
  <c r="Y2013" i="1" s="1"/>
  <c r="U2009" i="1"/>
  <c r="Y2009" i="1" s="1"/>
  <c r="U2005" i="1"/>
  <c r="Y2005" i="1" s="1"/>
  <c r="U2001" i="1"/>
  <c r="Y2001" i="1" s="1"/>
  <c r="U1997" i="1"/>
  <c r="Y1997" i="1" s="1"/>
  <c r="U1993" i="1"/>
  <c r="Y1993" i="1" s="1"/>
  <c r="U1989" i="1"/>
  <c r="Y1989" i="1" s="1"/>
  <c r="U1985" i="1"/>
  <c r="Y1985" i="1" s="1"/>
  <c r="U1981" i="1"/>
  <c r="Y1981" i="1" s="1"/>
  <c r="U1977" i="1"/>
  <c r="Y1977" i="1" s="1"/>
  <c r="I1977" i="1" s="1"/>
  <c r="U1973" i="1"/>
  <c r="Y1973" i="1" s="1"/>
  <c r="U1969" i="1"/>
  <c r="Y1969" i="1" s="1"/>
  <c r="U1966" i="1"/>
  <c r="Y1966" i="1" s="1"/>
  <c r="U1962" i="1"/>
  <c r="Y1962" i="1" s="1"/>
  <c r="I1962" i="1" s="1"/>
  <c r="AF1959" i="1"/>
  <c r="AG1959" i="1" s="1"/>
  <c r="K1959" i="1" s="1"/>
  <c r="U1959" i="1"/>
  <c r="Y1959" i="1" s="1"/>
  <c r="T1955" i="1"/>
  <c r="X1955" i="1" s="1"/>
  <c r="AF1953" i="1"/>
  <c r="AG1953" i="1" s="1"/>
  <c r="T1953" i="1"/>
  <c r="X1953" i="1" s="1"/>
  <c r="I1953" i="1" s="1"/>
  <c r="S1952" i="1"/>
  <c r="W1952" i="1" s="1"/>
  <c r="AH1948" i="1"/>
  <c r="AI1948" i="1" s="1"/>
  <c r="K1948" i="1" s="1"/>
  <c r="U1942" i="1"/>
  <c r="Y1942" i="1" s="1"/>
  <c r="AF1940" i="1"/>
  <c r="AG1940" i="1" s="1"/>
  <c r="U1940" i="1"/>
  <c r="Y1940" i="1" s="1"/>
  <c r="I1940" i="1" s="1"/>
  <c r="U1933" i="1"/>
  <c r="Y1933" i="1" s="1"/>
  <c r="AH1929" i="1"/>
  <c r="AI1929" i="1" s="1"/>
  <c r="K1929" i="1" s="1"/>
  <c r="AF1927" i="1"/>
  <c r="AG1927" i="1" s="1"/>
  <c r="U1927" i="1"/>
  <c r="Y1927" i="1" s="1"/>
  <c r="T1923" i="1"/>
  <c r="X1923" i="1" s="1"/>
  <c r="AF1921" i="1"/>
  <c r="AG1921" i="1" s="1"/>
  <c r="T1921" i="1"/>
  <c r="X1921" i="1" s="1"/>
  <c r="I1921" i="1" s="1"/>
  <c r="S1920" i="1"/>
  <c r="W1920" i="1" s="1"/>
  <c r="AH1916" i="1"/>
  <c r="AI1916" i="1" s="1"/>
  <c r="U1910" i="1"/>
  <c r="Y1910" i="1" s="1"/>
  <c r="AF1908" i="1"/>
  <c r="AG1908" i="1" s="1"/>
  <c r="K1908" i="1" s="1"/>
  <c r="U1908" i="1"/>
  <c r="Y1908" i="1" s="1"/>
  <c r="U1901" i="1"/>
  <c r="Y1901" i="1" s="1"/>
  <c r="AH1897" i="1"/>
  <c r="AI1897" i="1" s="1"/>
  <c r="AH1896" i="1"/>
  <c r="AI1896" i="1" s="1"/>
  <c r="K1896" i="1" s="1"/>
  <c r="S1896" i="1"/>
  <c r="W1896" i="1" s="1"/>
  <c r="AH1893" i="1"/>
  <c r="AI1893" i="1" s="1"/>
  <c r="K1893" i="1" s="1"/>
  <c r="AH1887" i="1"/>
  <c r="AI1887" i="1" s="1"/>
  <c r="K1887" i="1" s="1"/>
  <c r="U1887" i="1"/>
  <c r="Y1887" i="1" s="1"/>
  <c r="R1878" i="1"/>
  <c r="V1878" i="1" s="1"/>
  <c r="I1878" i="1" s="1"/>
  <c r="T1878" i="1"/>
  <c r="X1878" i="1" s="1"/>
  <c r="R1870" i="1"/>
  <c r="V1870" i="1" s="1"/>
  <c r="T1870" i="1"/>
  <c r="X1870" i="1" s="1"/>
  <c r="R1862" i="1"/>
  <c r="V1862" i="1" s="1"/>
  <c r="I1862" i="1" s="1"/>
  <c r="T1862" i="1"/>
  <c r="X1862" i="1" s="1"/>
  <c r="R1854" i="1"/>
  <c r="V1854" i="1" s="1"/>
  <c r="T1854" i="1"/>
  <c r="X1854" i="1" s="1"/>
  <c r="R1818" i="1"/>
  <c r="V1818" i="1" s="1"/>
  <c r="S1818" i="1"/>
  <c r="W1818" i="1" s="1"/>
  <c r="T1818" i="1"/>
  <c r="X1818" i="1" s="1"/>
  <c r="U1818" i="1"/>
  <c r="Y1818" i="1" s="1"/>
  <c r="I1818" i="1" s="1"/>
  <c r="AH1817" i="1"/>
  <c r="AI1817" i="1" s="1"/>
  <c r="R1817" i="1"/>
  <c r="V1817" i="1" s="1"/>
  <c r="I1817" i="1" s="1"/>
  <c r="AA1817" i="1"/>
  <c r="AB1817" i="1" s="1"/>
  <c r="L1817" i="1" s="1"/>
  <c r="S1817" i="1"/>
  <c r="W1817" i="1" s="1"/>
  <c r="T1817" i="1"/>
  <c r="X1817" i="1" s="1"/>
  <c r="AC1817" i="1"/>
  <c r="AD1817" i="1" s="1"/>
  <c r="U1817" i="1"/>
  <c r="Y1817" i="1" s="1"/>
  <c r="AF1813" i="1"/>
  <c r="AG1813" i="1" s="1"/>
  <c r="R1786" i="1"/>
  <c r="V1786" i="1" s="1"/>
  <c r="I1786" i="1" s="1"/>
  <c r="S1786" i="1"/>
  <c r="W1786" i="1" s="1"/>
  <c r="T1786" i="1"/>
  <c r="X1786" i="1" s="1"/>
  <c r="U1786" i="1"/>
  <c r="Y1786" i="1" s="1"/>
  <c r="AH1785" i="1"/>
  <c r="AI1785" i="1" s="1"/>
  <c r="R1785" i="1"/>
  <c r="V1785" i="1" s="1"/>
  <c r="I1785" i="1" s="1"/>
  <c r="AA1785" i="1"/>
  <c r="AB1785" i="1" s="1"/>
  <c r="L1785" i="1" s="1"/>
  <c r="S1785" i="1"/>
  <c r="W1785" i="1" s="1"/>
  <c r="T1785" i="1"/>
  <c r="X1785" i="1" s="1"/>
  <c r="AC1785" i="1"/>
  <c r="AD1785" i="1" s="1"/>
  <c r="U1785" i="1"/>
  <c r="Y1785" i="1" s="1"/>
  <c r="AF1781" i="1"/>
  <c r="AG1781" i="1" s="1"/>
  <c r="R1754" i="1"/>
  <c r="V1754" i="1" s="1"/>
  <c r="S1754" i="1"/>
  <c r="W1754" i="1" s="1"/>
  <c r="T1754" i="1"/>
  <c r="X1754" i="1" s="1"/>
  <c r="I1754" i="1" s="1"/>
  <c r="U1754" i="1"/>
  <c r="Y1754" i="1" s="1"/>
  <c r="AH1753" i="1"/>
  <c r="AI1753" i="1" s="1"/>
  <c r="R1753" i="1"/>
  <c r="V1753" i="1" s="1"/>
  <c r="AA1753" i="1"/>
  <c r="AB1753" i="1" s="1"/>
  <c r="L1753" i="1" s="1"/>
  <c r="S1753" i="1"/>
  <c r="W1753" i="1" s="1"/>
  <c r="I1753" i="1" s="1"/>
  <c r="T1753" i="1"/>
  <c r="X1753" i="1" s="1"/>
  <c r="AC1753" i="1"/>
  <c r="AD1753" i="1" s="1"/>
  <c r="U1753" i="1"/>
  <c r="Y1753" i="1" s="1"/>
  <c r="AF1693" i="1"/>
  <c r="AG1693" i="1" s="1"/>
  <c r="R1693" i="1"/>
  <c r="V1693" i="1" s="1"/>
  <c r="AA1693" i="1"/>
  <c r="AB1693" i="1" s="1"/>
  <c r="AC1693" i="1"/>
  <c r="AD1693" i="1" s="1"/>
  <c r="L1693" i="1" s="1"/>
  <c r="S1693" i="1"/>
  <c r="W1693" i="1" s="1"/>
  <c r="T1693" i="1"/>
  <c r="X1693" i="1" s="1"/>
  <c r="AH1693" i="1"/>
  <c r="AI1693" i="1" s="1"/>
  <c r="K1693" i="1" s="1"/>
  <c r="U1693" i="1"/>
  <c r="Y1693" i="1" s="1"/>
  <c r="I1693" i="1" s="1"/>
  <c r="S1680" i="1"/>
  <c r="W1680" i="1" s="1"/>
  <c r="U1680" i="1"/>
  <c r="Y1680" i="1" s="1"/>
  <c r="S1679" i="1"/>
  <c r="W1679" i="1" s="1"/>
  <c r="T1679" i="1"/>
  <c r="X1679" i="1" s="1"/>
  <c r="I1679" i="1" s="1"/>
  <c r="AC2017" i="1"/>
  <c r="AD2017" i="1" s="1"/>
  <c r="L2017" i="1" s="1"/>
  <c r="T2017" i="1"/>
  <c r="X2017" i="1" s="1"/>
  <c r="AC2013" i="1"/>
  <c r="AD2013" i="1" s="1"/>
  <c r="L2013" i="1" s="1"/>
  <c r="T2013" i="1"/>
  <c r="X2013" i="1" s="1"/>
  <c r="I2013" i="1" s="1"/>
  <c r="AC2009" i="1"/>
  <c r="AD2009" i="1" s="1"/>
  <c r="T2009" i="1"/>
  <c r="X2009" i="1" s="1"/>
  <c r="AC2005" i="1"/>
  <c r="AD2005" i="1" s="1"/>
  <c r="T2005" i="1"/>
  <c r="X2005" i="1" s="1"/>
  <c r="AC2001" i="1"/>
  <c r="AD2001" i="1" s="1"/>
  <c r="L2001" i="1" s="1"/>
  <c r="T2001" i="1"/>
  <c r="X2001" i="1" s="1"/>
  <c r="I2001" i="1" s="1"/>
  <c r="AC1997" i="1"/>
  <c r="AD1997" i="1" s="1"/>
  <c r="T1997" i="1"/>
  <c r="X1997" i="1" s="1"/>
  <c r="AC1993" i="1"/>
  <c r="AD1993" i="1" s="1"/>
  <c r="T1993" i="1"/>
  <c r="X1993" i="1" s="1"/>
  <c r="AC1989" i="1"/>
  <c r="AD1989" i="1" s="1"/>
  <c r="L1989" i="1" s="1"/>
  <c r="T1989" i="1"/>
  <c r="X1989" i="1" s="1"/>
  <c r="I1989" i="1" s="1"/>
  <c r="AC1985" i="1"/>
  <c r="AD1985" i="1" s="1"/>
  <c r="L1985" i="1" s="1"/>
  <c r="T1985" i="1"/>
  <c r="X1985" i="1" s="1"/>
  <c r="I1985" i="1" s="1"/>
  <c r="AC1981" i="1"/>
  <c r="AD1981" i="1" s="1"/>
  <c r="T1981" i="1"/>
  <c r="X1981" i="1" s="1"/>
  <c r="AC1977" i="1"/>
  <c r="AD1977" i="1" s="1"/>
  <c r="L1977" i="1" s="1"/>
  <c r="T1977" i="1"/>
  <c r="X1977" i="1" s="1"/>
  <c r="AC1973" i="1"/>
  <c r="AD1973" i="1" s="1"/>
  <c r="T1973" i="1"/>
  <c r="X1973" i="1" s="1"/>
  <c r="AC1969" i="1"/>
  <c r="AD1969" i="1" s="1"/>
  <c r="L1969" i="1" s="1"/>
  <c r="T1969" i="1"/>
  <c r="X1969" i="1" s="1"/>
  <c r="I1969" i="1" s="1"/>
  <c r="AC1966" i="1"/>
  <c r="AD1966" i="1" s="1"/>
  <c r="T1966" i="1"/>
  <c r="X1966" i="1" s="1"/>
  <c r="AC1962" i="1"/>
  <c r="AD1962" i="1" s="1"/>
  <c r="L1962" i="1" s="1"/>
  <c r="T1962" i="1"/>
  <c r="X1962" i="1" s="1"/>
  <c r="T1959" i="1"/>
  <c r="X1959" i="1" s="1"/>
  <c r="AF1957" i="1"/>
  <c r="AG1957" i="1" s="1"/>
  <c r="T1957" i="1"/>
  <c r="X1957" i="1" s="1"/>
  <c r="I1957" i="1" s="1"/>
  <c r="S1956" i="1"/>
  <c r="W1956" i="1" s="1"/>
  <c r="I1956" i="1" s="1"/>
  <c r="AC1955" i="1"/>
  <c r="AD1955" i="1" s="1"/>
  <c r="S1955" i="1"/>
  <c r="W1955" i="1" s="1"/>
  <c r="AC1953" i="1"/>
  <c r="AD1953" i="1" s="1"/>
  <c r="L1953" i="1" s="1"/>
  <c r="S1953" i="1"/>
  <c r="W1953" i="1" s="1"/>
  <c r="U1946" i="1"/>
  <c r="Y1946" i="1" s="1"/>
  <c r="AF1944" i="1"/>
  <c r="AG1944" i="1" s="1"/>
  <c r="U1944" i="1"/>
  <c r="Y1944" i="1" s="1"/>
  <c r="T1942" i="1"/>
  <c r="X1942" i="1" s="1"/>
  <c r="I1942" i="1" s="1"/>
  <c r="T1940" i="1"/>
  <c r="X1940" i="1" s="1"/>
  <c r="U1937" i="1"/>
  <c r="Y1937" i="1" s="1"/>
  <c r="I1937" i="1" s="1"/>
  <c r="AF1931" i="1"/>
  <c r="AG1931" i="1" s="1"/>
  <c r="U1931" i="1"/>
  <c r="Y1931" i="1" s="1"/>
  <c r="T1927" i="1"/>
  <c r="X1927" i="1" s="1"/>
  <c r="I1927" i="1" s="1"/>
  <c r="AF1925" i="1"/>
  <c r="AG1925" i="1" s="1"/>
  <c r="T1925" i="1"/>
  <c r="X1925" i="1" s="1"/>
  <c r="I1925" i="1" s="1"/>
  <c r="S1924" i="1"/>
  <c r="W1924" i="1" s="1"/>
  <c r="AC1923" i="1"/>
  <c r="AD1923" i="1" s="1"/>
  <c r="L1923" i="1" s="1"/>
  <c r="S1923" i="1"/>
  <c r="W1923" i="1" s="1"/>
  <c r="AC1921" i="1"/>
  <c r="AD1921" i="1" s="1"/>
  <c r="L1921" i="1" s="1"/>
  <c r="S1921" i="1"/>
  <c r="W1921" i="1" s="1"/>
  <c r="U1914" i="1"/>
  <c r="Y1914" i="1" s="1"/>
  <c r="AF1912" i="1"/>
  <c r="AG1912" i="1" s="1"/>
  <c r="U1912" i="1"/>
  <c r="Y1912" i="1" s="1"/>
  <c r="I1912" i="1" s="1"/>
  <c r="T1910" i="1"/>
  <c r="X1910" i="1" s="1"/>
  <c r="T1908" i="1"/>
  <c r="X1908" i="1" s="1"/>
  <c r="U1905" i="1"/>
  <c r="Y1905" i="1" s="1"/>
  <c r="AF1899" i="1"/>
  <c r="AG1899" i="1" s="1"/>
  <c r="U1899" i="1"/>
  <c r="Y1899" i="1" s="1"/>
  <c r="T1893" i="1"/>
  <c r="X1893" i="1" s="1"/>
  <c r="I1893" i="1" s="1"/>
  <c r="U1892" i="1"/>
  <c r="Y1892" i="1" s="1"/>
  <c r="T1887" i="1"/>
  <c r="X1887" i="1" s="1"/>
  <c r="I1887" i="1" s="1"/>
  <c r="AF1884" i="1"/>
  <c r="AG1884" i="1" s="1"/>
  <c r="K1884" i="1" s="1"/>
  <c r="AH1884" i="1"/>
  <c r="AI1884" i="1" s="1"/>
  <c r="R1884" i="1"/>
  <c r="V1884" i="1" s="1"/>
  <c r="I1884" i="1" s="1"/>
  <c r="AA1884" i="1"/>
  <c r="AB1884" i="1" s="1"/>
  <c r="L1884" i="1" s="1"/>
  <c r="S1884" i="1"/>
  <c r="W1884" i="1" s="1"/>
  <c r="U1883" i="1"/>
  <c r="Y1883" i="1" s="1"/>
  <c r="AH1881" i="1"/>
  <c r="AI1881" i="1" s="1"/>
  <c r="R1881" i="1"/>
  <c r="V1881" i="1" s="1"/>
  <c r="AA1881" i="1"/>
  <c r="AB1881" i="1" s="1"/>
  <c r="L1881" i="1" s="1"/>
  <c r="T1881" i="1"/>
  <c r="X1881" i="1" s="1"/>
  <c r="AC1881" i="1"/>
  <c r="AD1881" i="1" s="1"/>
  <c r="U1881" i="1"/>
  <c r="Y1881" i="1" s="1"/>
  <c r="U1880" i="1"/>
  <c r="Y1880" i="1" s="1"/>
  <c r="AF1876" i="1"/>
  <c r="AG1876" i="1" s="1"/>
  <c r="AH1876" i="1"/>
  <c r="AI1876" i="1" s="1"/>
  <c r="K1876" i="1" s="1"/>
  <c r="R1876" i="1"/>
  <c r="V1876" i="1" s="1"/>
  <c r="AA1876" i="1"/>
  <c r="AB1876" i="1" s="1"/>
  <c r="S1876" i="1"/>
  <c r="W1876" i="1" s="1"/>
  <c r="U1875" i="1"/>
  <c r="Y1875" i="1" s="1"/>
  <c r="AH1873" i="1"/>
  <c r="AI1873" i="1" s="1"/>
  <c r="K1873" i="1" s="1"/>
  <c r="R1873" i="1"/>
  <c r="V1873" i="1" s="1"/>
  <c r="AA1873" i="1"/>
  <c r="AB1873" i="1" s="1"/>
  <c r="T1873" i="1"/>
  <c r="X1873" i="1" s="1"/>
  <c r="AC1873" i="1"/>
  <c r="AD1873" i="1" s="1"/>
  <c r="L1873" i="1" s="1"/>
  <c r="U1873" i="1"/>
  <c r="Y1873" i="1" s="1"/>
  <c r="I1873" i="1" s="1"/>
  <c r="U1872" i="1"/>
  <c r="Y1872" i="1" s="1"/>
  <c r="AF1868" i="1"/>
  <c r="AG1868" i="1" s="1"/>
  <c r="AH1868" i="1"/>
  <c r="AI1868" i="1" s="1"/>
  <c r="K1868" i="1" s="1"/>
  <c r="R1868" i="1"/>
  <c r="V1868" i="1" s="1"/>
  <c r="AA1868" i="1"/>
  <c r="AB1868" i="1" s="1"/>
  <c r="S1868" i="1"/>
  <c r="W1868" i="1" s="1"/>
  <c r="U1867" i="1"/>
  <c r="Y1867" i="1" s="1"/>
  <c r="I1867" i="1" s="1"/>
  <c r="AH1865" i="1"/>
  <c r="AI1865" i="1" s="1"/>
  <c r="K1865" i="1" s="1"/>
  <c r="R1865" i="1"/>
  <c r="V1865" i="1" s="1"/>
  <c r="AA1865" i="1"/>
  <c r="AB1865" i="1" s="1"/>
  <c r="T1865" i="1"/>
  <c r="X1865" i="1" s="1"/>
  <c r="I1865" i="1" s="1"/>
  <c r="AC1865" i="1"/>
  <c r="AD1865" i="1" s="1"/>
  <c r="L1865" i="1" s="1"/>
  <c r="U1865" i="1"/>
  <c r="Y1865" i="1" s="1"/>
  <c r="U1864" i="1"/>
  <c r="Y1864" i="1" s="1"/>
  <c r="AF1860" i="1"/>
  <c r="AG1860" i="1" s="1"/>
  <c r="K1860" i="1" s="1"/>
  <c r="AH1860" i="1"/>
  <c r="AI1860" i="1" s="1"/>
  <c r="R1860" i="1"/>
  <c r="V1860" i="1" s="1"/>
  <c r="I1860" i="1" s="1"/>
  <c r="AA1860" i="1"/>
  <c r="AB1860" i="1" s="1"/>
  <c r="L1860" i="1" s="1"/>
  <c r="S1860" i="1"/>
  <c r="W1860" i="1" s="1"/>
  <c r="U1859" i="1"/>
  <c r="Y1859" i="1" s="1"/>
  <c r="AH1857" i="1"/>
  <c r="AI1857" i="1" s="1"/>
  <c r="R1857" i="1"/>
  <c r="V1857" i="1" s="1"/>
  <c r="I1857" i="1" s="1"/>
  <c r="AA1857" i="1"/>
  <c r="AB1857" i="1" s="1"/>
  <c r="L1857" i="1" s="1"/>
  <c r="T1857" i="1"/>
  <c r="X1857" i="1" s="1"/>
  <c r="AC1857" i="1"/>
  <c r="AD1857" i="1" s="1"/>
  <c r="U1857" i="1"/>
  <c r="Y1857" i="1" s="1"/>
  <c r="U1856" i="1"/>
  <c r="Y1856" i="1" s="1"/>
  <c r="AF1852" i="1"/>
  <c r="AG1852" i="1" s="1"/>
  <c r="AH1852" i="1"/>
  <c r="AI1852" i="1" s="1"/>
  <c r="K1852" i="1" s="1"/>
  <c r="R1852" i="1"/>
  <c r="V1852" i="1" s="1"/>
  <c r="AA1852" i="1"/>
  <c r="AB1852" i="1" s="1"/>
  <c r="S1852" i="1"/>
  <c r="W1852" i="1" s="1"/>
  <c r="R1850" i="1"/>
  <c r="V1850" i="1" s="1"/>
  <c r="I1850" i="1" s="1"/>
  <c r="T1850" i="1"/>
  <c r="X1850" i="1" s="1"/>
  <c r="U1850" i="1"/>
  <c r="Y1850" i="1" s="1"/>
  <c r="U1848" i="1"/>
  <c r="Y1848" i="1" s="1"/>
  <c r="AF1845" i="1"/>
  <c r="AG1845" i="1" s="1"/>
  <c r="AF1844" i="1"/>
  <c r="AG1844" i="1" s="1"/>
  <c r="AH1844" i="1"/>
  <c r="AI1844" i="1" s="1"/>
  <c r="K1844" i="1" s="1"/>
  <c r="R1844" i="1"/>
  <c r="V1844" i="1" s="1"/>
  <c r="AA1844" i="1"/>
  <c r="AB1844" i="1" s="1"/>
  <c r="S1844" i="1"/>
  <c r="W1844" i="1" s="1"/>
  <c r="R1842" i="1"/>
  <c r="V1842" i="1" s="1"/>
  <c r="I1842" i="1" s="1"/>
  <c r="T1842" i="1"/>
  <c r="X1842" i="1" s="1"/>
  <c r="U1842" i="1"/>
  <c r="Y1842" i="1" s="1"/>
  <c r="U1840" i="1"/>
  <c r="Y1840" i="1" s="1"/>
  <c r="AF1837" i="1"/>
  <c r="AG1837" i="1" s="1"/>
  <c r="K1837" i="1" s="1"/>
  <c r="AF1836" i="1"/>
  <c r="AG1836" i="1" s="1"/>
  <c r="K1836" i="1" s="1"/>
  <c r="AH1836" i="1"/>
  <c r="AI1836" i="1" s="1"/>
  <c r="R1836" i="1"/>
  <c r="V1836" i="1" s="1"/>
  <c r="AA1836" i="1"/>
  <c r="AB1836" i="1" s="1"/>
  <c r="L1836" i="1" s="1"/>
  <c r="S1836" i="1"/>
  <c r="W1836" i="1" s="1"/>
  <c r="I1836" i="1" s="1"/>
  <c r="R1834" i="1"/>
  <c r="V1834" i="1" s="1"/>
  <c r="I1834" i="1" s="1"/>
  <c r="T1834" i="1"/>
  <c r="X1834" i="1" s="1"/>
  <c r="U1834" i="1"/>
  <c r="Y1834" i="1" s="1"/>
  <c r="U1832" i="1"/>
  <c r="Y1832" i="1" s="1"/>
  <c r="AF1829" i="1"/>
  <c r="AG1829" i="1" s="1"/>
  <c r="AF1828" i="1"/>
  <c r="AG1828" i="1" s="1"/>
  <c r="AH1828" i="1"/>
  <c r="AI1828" i="1" s="1"/>
  <c r="K1828" i="1" s="1"/>
  <c r="R1828" i="1"/>
  <c r="V1828" i="1" s="1"/>
  <c r="AA1828" i="1"/>
  <c r="AB1828" i="1" s="1"/>
  <c r="S1828" i="1"/>
  <c r="W1828" i="1" s="1"/>
  <c r="R1826" i="1"/>
  <c r="V1826" i="1" s="1"/>
  <c r="T1826" i="1"/>
  <c r="X1826" i="1" s="1"/>
  <c r="I1826" i="1" s="1"/>
  <c r="U1826" i="1"/>
  <c r="Y1826" i="1" s="1"/>
  <c r="U1824" i="1"/>
  <c r="Y1824" i="1" s="1"/>
  <c r="R1798" i="1"/>
  <c r="V1798" i="1" s="1"/>
  <c r="I1798" i="1" s="1"/>
  <c r="S1798" i="1"/>
  <c r="W1798" i="1" s="1"/>
  <c r="T1798" i="1"/>
  <c r="X1798" i="1" s="1"/>
  <c r="U1798" i="1"/>
  <c r="Y1798" i="1" s="1"/>
  <c r="AH1797" i="1"/>
  <c r="AI1797" i="1" s="1"/>
  <c r="K1797" i="1" s="1"/>
  <c r="R1797" i="1"/>
  <c r="V1797" i="1" s="1"/>
  <c r="AA1797" i="1"/>
  <c r="AB1797" i="1" s="1"/>
  <c r="S1797" i="1"/>
  <c r="W1797" i="1" s="1"/>
  <c r="T1797" i="1"/>
  <c r="X1797" i="1" s="1"/>
  <c r="I1797" i="1" s="1"/>
  <c r="AC1797" i="1"/>
  <c r="AD1797" i="1" s="1"/>
  <c r="L1797" i="1" s="1"/>
  <c r="U1797" i="1"/>
  <c r="Y1797" i="1" s="1"/>
  <c r="AF1793" i="1"/>
  <c r="AG1793" i="1" s="1"/>
  <c r="K1793" i="1" s="1"/>
  <c r="R1766" i="1"/>
  <c r="V1766" i="1" s="1"/>
  <c r="I1766" i="1" s="1"/>
  <c r="S1766" i="1"/>
  <c r="W1766" i="1" s="1"/>
  <c r="T1766" i="1"/>
  <c r="X1766" i="1" s="1"/>
  <c r="U1766" i="1"/>
  <c r="Y1766" i="1" s="1"/>
  <c r="AH1765" i="1"/>
  <c r="AI1765" i="1" s="1"/>
  <c r="R1765" i="1"/>
  <c r="V1765" i="1" s="1"/>
  <c r="AA1765" i="1"/>
  <c r="AB1765" i="1" s="1"/>
  <c r="L1765" i="1" s="1"/>
  <c r="S1765" i="1"/>
  <c r="W1765" i="1" s="1"/>
  <c r="I1765" i="1" s="1"/>
  <c r="T1765" i="1"/>
  <c r="X1765" i="1" s="1"/>
  <c r="AC1765" i="1"/>
  <c r="AD1765" i="1" s="1"/>
  <c r="U1765" i="1"/>
  <c r="Y1765" i="1" s="1"/>
  <c r="AF1761" i="1"/>
  <c r="AG1761" i="1" s="1"/>
  <c r="R1671" i="1"/>
  <c r="V1671" i="1" s="1"/>
  <c r="AA1671" i="1"/>
  <c r="AB1671" i="1" s="1"/>
  <c r="U1671" i="1"/>
  <c r="Y1671" i="1" s="1"/>
  <c r="I1671" i="1" s="1"/>
  <c r="AF1671" i="1"/>
  <c r="AG1671" i="1" s="1"/>
  <c r="AC1671" i="1"/>
  <c r="AD1671" i="1" s="1"/>
  <c r="L1671" i="1" s="1"/>
  <c r="S1671" i="1"/>
  <c r="W1671" i="1" s="1"/>
  <c r="AH1671" i="1"/>
  <c r="AI1671" i="1" s="1"/>
  <c r="K1671" i="1" s="1"/>
  <c r="T1671" i="1"/>
  <c r="X1671" i="1" s="1"/>
  <c r="R1659" i="1"/>
  <c r="V1659" i="1" s="1"/>
  <c r="I1659" i="1" s="1"/>
  <c r="AA1659" i="1"/>
  <c r="AB1659" i="1" s="1"/>
  <c r="L1659" i="1" s="1"/>
  <c r="S1659" i="1"/>
  <c r="W1659" i="1" s="1"/>
  <c r="U1659" i="1"/>
  <c r="Y1659" i="1" s="1"/>
  <c r="AF1659" i="1"/>
  <c r="AG1659" i="1" s="1"/>
  <c r="K1659" i="1" s="1"/>
  <c r="T1659" i="1"/>
  <c r="X1659" i="1" s="1"/>
  <c r="AC1659" i="1"/>
  <c r="AD1659" i="1" s="1"/>
  <c r="T1618" i="1"/>
  <c r="X1618" i="1" s="1"/>
  <c r="AH1586" i="1"/>
  <c r="AI1586" i="1" s="1"/>
  <c r="K1586" i="1" s="1"/>
  <c r="R1586" i="1"/>
  <c r="V1586" i="1" s="1"/>
  <c r="AA1586" i="1"/>
  <c r="AB1586" i="1" s="1"/>
  <c r="S1586" i="1"/>
  <c r="W1586" i="1" s="1"/>
  <c r="T1586" i="1"/>
  <c r="X1586" i="1" s="1"/>
  <c r="AC1586" i="1"/>
  <c r="AD1586" i="1" s="1"/>
  <c r="L1586" i="1" s="1"/>
  <c r="U1586" i="1"/>
  <c r="Y1586" i="1" s="1"/>
  <c r="I1586" i="1" s="1"/>
  <c r="AF1586" i="1"/>
  <c r="AG1586" i="1" s="1"/>
  <c r="AA1539" i="1"/>
  <c r="AB1539" i="1" s="1"/>
  <c r="R1539" i="1"/>
  <c r="V1539" i="1" s="1"/>
  <c r="S1539" i="1"/>
  <c r="W1539" i="1" s="1"/>
  <c r="AC1539" i="1"/>
  <c r="AD1539" i="1" s="1"/>
  <c r="L1539" i="1" s="1"/>
  <c r="T1539" i="1"/>
  <c r="X1539" i="1" s="1"/>
  <c r="U1539" i="1"/>
  <c r="Y1539" i="1" s="1"/>
  <c r="I1539" i="1" s="1"/>
  <c r="AF1539" i="1"/>
  <c r="AG1539" i="1" s="1"/>
  <c r="AH1539" i="1"/>
  <c r="AI1539" i="1" s="1"/>
  <c r="K1539" i="1" s="1"/>
  <c r="AC1959" i="1"/>
  <c r="AD1959" i="1" s="1"/>
  <c r="AC1957" i="1"/>
  <c r="AD1957" i="1" s="1"/>
  <c r="L1957" i="1" s="1"/>
  <c r="S1957" i="1"/>
  <c r="W1957" i="1" s="1"/>
  <c r="AH1956" i="1"/>
  <c r="AI1956" i="1" s="1"/>
  <c r="R1953" i="1"/>
  <c r="V1953" i="1" s="1"/>
  <c r="AF1948" i="1"/>
  <c r="AG1948" i="1" s="1"/>
  <c r="U1948" i="1"/>
  <c r="Y1948" i="1" s="1"/>
  <c r="T1944" i="1"/>
  <c r="X1944" i="1" s="1"/>
  <c r="I1944" i="1" s="1"/>
  <c r="U1941" i="1"/>
  <c r="Y1941" i="1" s="1"/>
  <c r="AC1940" i="1"/>
  <c r="AD1940" i="1" s="1"/>
  <c r="L1940" i="1" s="1"/>
  <c r="R1940" i="1"/>
  <c r="V1940" i="1" s="1"/>
  <c r="AH1937" i="1"/>
  <c r="AI1937" i="1" s="1"/>
  <c r="K1937" i="1" s="1"/>
  <c r="AF1935" i="1"/>
  <c r="AG1935" i="1" s="1"/>
  <c r="AF1929" i="1"/>
  <c r="AG1929" i="1" s="1"/>
  <c r="T1929" i="1"/>
  <c r="X1929" i="1" s="1"/>
  <c r="I1929" i="1" s="1"/>
  <c r="S1928" i="1"/>
  <c r="W1928" i="1" s="1"/>
  <c r="AC1927" i="1"/>
  <c r="AD1927" i="1" s="1"/>
  <c r="L1927" i="1" s="1"/>
  <c r="AC1925" i="1"/>
  <c r="AD1925" i="1" s="1"/>
  <c r="L1925" i="1" s="1"/>
  <c r="S1925" i="1"/>
  <c r="W1925" i="1" s="1"/>
  <c r="AH1924" i="1"/>
  <c r="AI1924" i="1" s="1"/>
  <c r="K1924" i="1" s="1"/>
  <c r="R1921" i="1"/>
  <c r="V1921" i="1" s="1"/>
  <c r="AF1916" i="1"/>
  <c r="AG1916" i="1" s="1"/>
  <c r="K1916" i="1" s="1"/>
  <c r="U1916" i="1"/>
  <c r="Y1916" i="1" s="1"/>
  <c r="T1912" i="1"/>
  <c r="X1912" i="1" s="1"/>
  <c r="U1909" i="1"/>
  <c r="Y1909" i="1" s="1"/>
  <c r="AC1908" i="1"/>
  <c r="AD1908" i="1" s="1"/>
  <c r="R1908" i="1"/>
  <c r="V1908" i="1" s="1"/>
  <c r="I1908" i="1" s="1"/>
  <c r="AH1905" i="1"/>
  <c r="AI1905" i="1" s="1"/>
  <c r="K1905" i="1" s="1"/>
  <c r="AF1903" i="1"/>
  <c r="AG1903" i="1" s="1"/>
  <c r="AF1897" i="1"/>
  <c r="AG1897" i="1" s="1"/>
  <c r="K1897" i="1" s="1"/>
  <c r="T1897" i="1"/>
  <c r="X1897" i="1" s="1"/>
  <c r="AF1893" i="1"/>
  <c r="AG1893" i="1" s="1"/>
  <c r="S1893" i="1"/>
  <c r="W1893" i="1" s="1"/>
  <c r="AF1892" i="1"/>
  <c r="AG1892" i="1" s="1"/>
  <c r="T1892" i="1"/>
  <c r="X1892" i="1" s="1"/>
  <c r="I1892" i="1" s="1"/>
  <c r="AH1891" i="1"/>
  <c r="AI1891" i="1" s="1"/>
  <c r="U1891" i="1"/>
  <c r="Y1891" i="1" s="1"/>
  <c r="S1887" i="1"/>
  <c r="W1887" i="1" s="1"/>
  <c r="U1886" i="1"/>
  <c r="Y1886" i="1" s="1"/>
  <c r="AH1885" i="1"/>
  <c r="AI1885" i="1" s="1"/>
  <c r="K1885" i="1" s="1"/>
  <c r="S1885" i="1"/>
  <c r="W1885" i="1" s="1"/>
  <c r="AC1884" i="1"/>
  <c r="AD1884" i="1" s="1"/>
  <c r="S1883" i="1"/>
  <c r="W1883" i="1" s="1"/>
  <c r="T1880" i="1"/>
  <c r="X1880" i="1" s="1"/>
  <c r="I1880" i="1" s="1"/>
  <c r="T1879" i="1"/>
  <c r="X1879" i="1" s="1"/>
  <c r="AC1879" i="1"/>
  <c r="AD1879" i="1" s="1"/>
  <c r="AF1879" i="1"/>
  <c r="AG1879" i="1" s="1"/>
  <c r="K1879" i="1" s="1"/>
  <c r="AH1879" i="1"/>
  <c r="AI1879" i="1" s="1"/>
  <c r="S1877" i="1"/>
  <c r="W1877" i="1" s="1"/>
  <c r="AC1876" i="1"/>
  <c r="AD1876" i="1" s="1"/>
  <c r="L1876" i="1" s="1"/>
  <c r="S1875" i="1"/>
  <c r="W1875" i="1" s="1"/>
  <c r="T1872" i="1"/>
  <c r="X1872" i="1" s="1"/>
  <c r="I1872" i="1" s="1"/>
  <c r="T1871" i="1"/>
  <c r="X1871" i="1" s="1"/>
  <c r="AC1871" i="1"/>
  <c r="AD1871" i="1" s="1"/>
  <c r="AF1871" i="1"/>
  <c r="AG1871" i="1" s="1"/>
  <c r="K1871" i="1" s="1"/>
  <c r="AH1871" i="1"/>
  <c r="AI1871" i="1" s="1"/>
  <c r="S1869" i="1"/>
  <c r="W1869" i="1" s="1"/>
  <c r="AC1868" i="1"/>
  <c r="AD1868" i="1" s="1"/>
  <c r="L1868" i="1" s="1"/>
  <c r="S1867" i="1"/>
  <c r="W1867" i="1" s="1"/>
  <c r="T1864" i="1"/>
  <c r="X1864" i="1" s="1"/>
  <c r="I1864" i="1" s="1"/>
  <c r="T1863" i="1"/>
  <c r="X1863" i="1" s="1"/>
  <c r="I1863" i="1" s="1"/>
  <c r="AC1863" i="1"/>
  <c r="AD1863" i="1" s="1"/>
  <c r="L1863" i="1" s="1"/>
  <c r="AF1863" i="1"/>
  <c r="AG1863" i="1" s="1"/>
  <c r="AH1863" i="1"/>
  <c r="AI1863" i="1" s="1"/>
  <c r="K1863" i="1" s="1"/>
  <c r="S1861" i="1"/>
  <c r="W1861" i="1" s="1"/>
  <c r="AC1860" i="1"/>
  <c r="AD1860" i="1" s="1"/>
  <c r="S1859" i="1"/>
  <c r="W1859" i="1" s="1"/>
  <c r="T1856" i="1"/>
  <c r="X1856" i="1" s="1"/>
  <c r="I1856" i="1" s="1"/>
  <c r="T1855" i="1"/>
  <c r="X1855" i="1" s="1"/>
  <c r="AC1855" i="1"/>
  <c r="AD1855" i="1" s="1"/>
  <c r="AF1855" i="1"/>
  <c r="AG1855" i="1" s="1"/>
  <c r="K1855" i="1" s="1"/>
  <c r="AH1855" i="1"/>
  <c r="AI1855" i="1" s="1"/>
  <c r="S1853" i="1"/>
  <c r="W1853" i="1" s="1"/>
  <c r="AC1852" i="1"/>
  <c r="AD1852" i="1" s="1"/>
  <c r="L1852" i="1" s="1"/>
  <c r="T1848" i="1"/>
  <c r="X1848" i="1" s="1"/>
  <c r="T1840" i="1"/>
  <c r="X1840" i="1" s="1"/>
  <c r="T1832" i="1"/>
  <c r="X1832" i="1" s="1"/>
  <c r="I1832" i="1" s="1"/>
  <c r="T1824" i="1"/>
  <c r="X1824" i="1" s="1"/>
  <c r="I1824" i="1" s="1"/>
  <c r="R1810" i="1"/>
  <c r="V1810" i="1" s="1"/>
  <c r="S1810" i="1"/>
  <c r="W1810" i="1" s="1"/>
  <c r="T1810" i="1"/>
  <c r="X1810" i="1" s="1"/>
  <c r="U1810" i="1"/>
  <c r="Y1810" i="1" s="1"/>
  <c r="AH1809" i="1"/>
  <c r="AI1809" i="1" s="1"/>
  <c r="K1809" i="1" s="1"/>
  <c r="R1809" i="1"/>
  <c r="V1809" i="1" s="1"/>
  <c r="AA1809" i="1"/>
  <c r="AB1809" i="1" s="1"/>
  <c r="S1809" i="1"/>
  <c r="W1809" i="1" s="1"/>
  <c r="T1809" i="1"/>
  <c r="X1809" i="1" s="1"/>
  <c r="AC1809" i="1"/>
  <c r="AD1809" i="1" s="1"/>
  <c r="L1809" i="1" s="1"/>
  <c r="U1809" i="1"/>
  <c r="Y1809" i="1" s="1"/>
  <c r="I1809" i="1" s="1"/>
  <c r="AF1805" i="1"/>
  <c r="AG1805" i="1" s="1"/>
  <c r="K1805" i="1" s="1"/>
  <c r="R1778" i="1"/>
  <c r="V1778" i="1" s="1"/>
  <c r="S1778" i="1"/>
  <c r="W1778" i="1" s="1"/>
  <c r="T1778" i="1"/>
  <c r="X1778" i="1" s="1"/>
  <c r="I1778" i="1" s="1"/>
  <c r="U1778" i="1"/>
  <c r="Y1778" i="1" s="1"/>
  <c r="AH1777" i="1"/>
  <c r="AI1777" i="1" s="1"/>
  <c r="R1777" i="1"/>
  <c r="V1777" i="1" s="1"/>
  <c r="I1777" i="1" s="1"/>
  <c r="AA1777" i="1"/>
  <c r="AB1777" i="1" s="1"/>
  <c r="L1777" i="1" s="1"/>
  <c r="S1777" i="1"/>
  <c r="W1777" i="1" s="1"/>
  <c r="T1777" i="1"/>
  <c r="X1777" i="1" s="1"/>
  <c r="AC1777" i="1"/>
  <c r="AD1777" i="1" s="1"/>
  <c r="U1777" i="1"/>
  <c r="Y1777" i="1" s="1"/>
  <c r="AF1773" i="1"/>
  <c r="AG1773" i="1" s="1"/>
  <c r="R1746" i="1"/>
  <c r="V1746" i="1" s="1"/>
  <c r="S1746" i="1"/>
  <c r="W1746" i="1" s="1"/>
  <c r="T1746" i="1"/>
  <c r="X1746" i="1" s="1"/>
  <c r="I1746" i="1" s="1"/>
  <c r="U1746" i="1"/>
  <c r="Y1746" i="1" s="1"/>
  <c r="AH1745" i="1"/>
  <c r="AI1745" i="1" s="1"/>
  <c r="R1745" i="1"/>
  <c r="V1745" i="1" s="1"/>
  <c r="I1745" i="1" s="1"/>
  <c r="AA1745" i="1"/>
  <c r="AB1745" i="1" s="1"/>
  <c r="L1745" i="1" s="1"/>
  <c r="S1745" i="1"/>
  <c r="W1745" i="1" s="1"/>
  <c r="T1745" i="1"/>
  <c r="X1745" i="1" s="1"/>
  <c r="AC1745" i="1"/>
  <c r="AD1745" i="1" s="1"/>
  <c r="U1745" i="1"/>
  <c r="Y1745" i="1" s="1"/>
  <c r="AF1741" i="1"/>
  <c r="AG1741" i="1" s="1"/>
  <c r="K1741" i="1" s="1"/>
  <c r="R1691" i="1"/>
  <c r="V1691" i="1" s="1"/>
  <c r="AA1691" i="1"/>
  <c r="AB1691" i="1" s="1"/>
  <c r="U1691" i="1"/>
  <c r="Y1691" i="1" s="1"/>
  <c r="AF1691" i="1"/>
  <c r="AG1691" i="1" s="1"/>
  <c r="AC1691" i="1"/>
  <c r="AD1691" i="1" s="1"/>
  <c r="L1691" i="1" s="1"/>
  <c r="S1691" i="1"/>
  <c r="W1691" i="1" s="1"/>
  <c r="AH1691" i="1"/>
  <c r="AI1691" i="1" s="1"/>
  <c r="K1691" i="1" s="1"/>
  <c r="T1691" i="1"/>
  <c r="X1691" i="1" s="1"/>
  <c r="I1691" i="1" s="1"/>
  <c r="AA1678" i="1"/>
  <c r="AB1678" i="1" s="1"/>
  <c r="L1678" i="1" s="1"/>
  <c r="R1648" i="1"/>
  <c r="V1648" i="1" s="1"/>
  <c r="U1648" i="1"/>
  <c r="Y1648" i="1" s="1"/>
  <c r="S1648" i="1"/>
  <c r="W1648" i="1" s="1"/>
  <c r="R1644" i="1"/>
  <c r="V1644" i="1" s="1"/>
  <c r="I1644" i="1" s="1"/>
  <c r="U1644" i="1"/>
  <c r="Y1644" i="1" s="1"/>
  <c r="AH1631" i="1"/>
  <c r="AI1631" i="1" s="1"/>
  <c r="K1631" i="1" s="1"/>
  <c r="R1631" i="1"/>
  <c r="V1631" i="1" s="1"/>
  <c r="AA1631" i="1"/>
  <c r="AB1631" i="1" s="1"/>
  <c r="S1631" i="1"/>
  <c r="W1631" i="1" s="1"/>
  <c r="U1631" i="1"/>
  <c r="Y1631" i="1" s="1"/>
  <c r="AF1631" i="1"/>
  <c r="AG1631" i="1" s="1"/>
  <c r="T1631" i="1"/>
  <c r="X1631" i="1" s="1"/>
  <c r="I1631" i="1" s="1"/>
  <c r="AC1631" i="1"/>
  <c r="AD1631" i="1" s="1"/>
  <c r="L1631" i="1" s="1"/>
  <c r="R1613" i="1"/>
  <c r="V1613" i="1" s="1"/>
  <c r="I1613" i="1" s="1"/>
  <c r="S1613" i="1"/>
  <c r="W1613" i="1" s="1"/>
  <c r="U1613" i="1"/>
  <c r="Y1613" i="1" s="1"/>
  <c r="R1567" i="1"/>
  <c r="V1567" i="1" s="1"/>
  <c r="S1567" i="1"/>
  <c r="W1567" i="1" s="1"/>
  <c r="U1567" i="1"/>
  <c r="Y1567" i="1" s="1"/>
  <c r="AH1554" i="1"/>
  <c r="AI1554" i="1" s="1"/>
  <c r="R1554" i="1"/>
  <c r="V1554" i="1" s="1"/>
  <c r="AA1554" i="1"/>
  <c r="AB1554" i="1" s="1"/>
  <c r="L1554" i="1" s="1"/>
  <c r="S1554" i="1"/>
  <c r="W1554" i="1" s="1"/>
  <c r="I1554" i="1" s="1"/>
  <c r="T1554" i="1"/>
  <c r="X1554" i="1" s="1"/>
  <c r="AC1554" i="1"/>
  <c r="AD1554" i="1" s="1"/>
  <c r="U1554" i="1"/>
  <c r="Y1554" i="1" s="1"/>
  <c r="AF1554" i="1"/>
  <c r="AG1554" i="1" s="1"/>
  <c r="K1554" i="1" s="1"/>
  <c r="S1820" i="1"/>
  <c r="W1820" i="1" s="1"/>
  <c r="I1820" i="1" s="1"/>
  <c r="S1816" i="1"/>
  <c r="W1816" i="1" s="1"/>
  <c r="S1812" i="1"/>
  <c r="W1812" i="1" s="1"/>
  <c r="S1808" i="1"/>
  <c r="W1808" i="1" s="1"/>
  <c r="S1804" i="1"/>
  <c r="W1804" i="1" s="1"/>
  <c r="S1800" i="1"/>
  <c r="W1800" i="1" s="1"/>
  <c r="S1796" i="1"/>
  <c r="W1796" i="1" s="1"/>
  <c r="S1792" i="1"/>
  <c r="W1792" i="1" s="1"/>
  <c r="S1788" i="1"/>
  <c r="W1788" i="1" s="1"/>
  <c r="I1788" i="1" s="1"/>
  <c r="S1784" i="1"/>
  <c r="W1784" i="1" s="1"/>
  <c r="I1784" i="1" s="1"/>
  <c r="S1780" i="1"/>
  <c r="W1780" i="1" s="1"/>
  <c r="S1776" i="1"/>
  <c r="W1776" i="1" s="1"/>
  <c r="S1772" i="1"/>
  <c r="W1772" i="1" s="1"/>
  <c r="S1768" i="1"/>
  <c r="W1768" i="1" s="1"/>
  <c r="S1764" i="1"/>
  <c r="W1764" i="1" s="1"/>
  <c r="S1760" i="1"/>
  <c r="W1760" i="1" s="1"/>
  <c r="S1756" i="1"/>
  <c r="W1756" i="1" s="1"/>
  <c r="S1752" i="1"/>
  <c r="W1752" i="1" s="1"/>
  <c r="I1752" i="1" s="1"/>
  <c r="S1748" i="1"/>
  <c r="W1748" i="1" s="1"/>
  <c r="S1744" i="1"/>
  <c r="W1744" i="1" s="1"/>
  <c r="S1737" i="1"/>
  <c r="W1737" i="1" s="1"/>
  <c r="AC1735" i="1"/>
  <c r="AD1735" i="1" s="1"/>
  <c r="S1735" i="1"/>
  <c r="W1735" i="1" s="1"/>
  <c r="AA1729" i="1"/>
  <c r="AB1729" i="1" s="1"/>
  <c r="U1728" i="1"/>
  <c r="Y1728" i="1" s="1"/>
  <c r="AA1727" i="1"/>
  <c r="AB1727" i="1" s="1"/>
  <c r="AF1726" i="1"/>
  <c r="AG1726" i="1" s="1"/>
  <c r="U1726" i="1"/>
  <c r="Y1726" i="1" s="1"/>
  <c r="T1724" i="1"/>
  <c r="X1724" i="1" s="1"/>
  <c r="U1722" i="1"/>
  <c r="Y1722" i="1" s="1"/>
  <c r="I1722" i="1" s="1"/>
  <c r="S1720" i="1"/>
  <c r="W1720" i="1" s="1"/>
  <c r="AH1719" i="1"/>
  <c r="AI1719" i="1" s="1"/>
  <c r="AF1717" i="1"/>
  <c r="AG1717" i="1" s="1"/>
  <c r="R1717" i="1"/>
  <c r="V1717" i="1" s="1"/>
  <c r="AA1717" i="1"/>
  <c r="AB1717" i="1" s="1"/>
  <c r="R1715" i="1"/>
  <c r="V1715" i="1" s="1"/>
  <c r="AA1715" i="1"/>
  <c r="AB1715" i="1" s="1"/>
  <c r="U1715" i="1"/>
  <c r="Y1715" i="1" s="1"/>
  <c r="AF1715" i="1"/>
  <c r="AG1715" i="1" s="1"/>
  <c r="U1713" i="1"/>
  <c r="Y1713" i="1" s="1"/>
  <c r="AH1706" i="1"/>
  <c r="AI1706" i="1" s="1"/>
  <c r="K1706" i="1" s="1"/>
  <c r="S1706" i="1"/>
  <c r="W1706" i="1" s="1"/>
  <c r="T1706" i="1"/>
  <c r="X1706" i="1" s="1"/>
  <c r="I1706" i="1" s="1"/>
  <c r="AC1706" i="1"/>
  <c r="AD1706" i="1" s="1"/>
  <c r="L1706" i="1" s="1"/>
  <c r="AH1701" i="1"/>
  <c r="AI1701" i="1" s="1"/>
  <c r="K1701" i="1" s="1"/>
  <c r="T1701" i="1"/>
  <c r="X1701" i="1" s="1"/>
  <c r="I1701" i="1" s="1"/>
  <c r="T1699" i="1"/>
  <c r="X1699" i="1" s="1"/>
  <c r="I1699" i="1" s="1"/>
  <c r="U1690" i="1"/>
  <c r="Y1690" i="1" s="1"/>
  <c r="AH1686" i="1"/>
  <c r="AI1686" i="1" s="1"/>
  <c r="K1686" i="1" s="1"/>
  <c r="S1686" i="1"/>
  <c r="W1686" i="1" s="1"/>
  <c r="T1686" i="1"/>
  <c r="X1686" i="1" s="1"/>
  <c r="I1686" i="1" s="1"/>
  <c r="AC1686" i="1"/>
  <c r="AD1686" i="1" s="1"/>
  <c r="L1686" i="1" s="1"/>
  <c r="R1679" i="1"/>
  <c r="V1679" i="1" s="1"/>
  <c r="AA1679" i="1"/>
  <c r="AB1679" i="1" s="1"/>
  <c r="U1679" i="1"/>
  <c r="Y1679" i="1" s="1"/>
  <c r="AF1679" i="1"/>
  <c r="AG1679" i="1" s="1"/>
  <c r="U1677" i="1"/>
  <c r="Y1677" i="1" s="1"/>
  <c r="S1676" i="1"/>
  <c r="W1676" i="1" s="1"/>
  <c r="AF1673" i="1"/>
  <c r="AG1673" i="1" s="1"/>
  <c r="R1673" i="1"/>
  <c r="V1673" i="1" s="1"/>
  <c r="AA1673" i="1"/>
  <c r="AB1673" i="1" s="1"/>
  <c r="U1670" i="1"/>
  <c r="Y1670" i="1" s="1"/>
  <c r="I1670" i="1" s="1"/>
  <c r="R1660" i="1"/>
  <c r="V1660" i="1" s="1"/>
  <c r="AF1654" i="1"/>
  <c r="AG1654" i="1" s="1"/>
  <c r="K1654" i="1" s="1"/>
  <c r="AH1654" i="1"/>
  <c r="AI1654" i="1" s="1"/>
  <c r="S1654" i="1"/>
  <c r="W1654" i="1" s="1"/>
  <c r="I1654" i="1" s="1"/>
  <c r="T1654" i="1"/>
  <c r="X1654" i="1" s="1"/>
  <c r="AC1654" i="1"/>
  <c r="AD1654" i="1" s="1"/>
  <c r="S1653" i="1"/>
  <c r="W1653" i="1" s="1"/>
  <c r="AH1651" i="1"/>
  <c r="AI1651" i="1" s="1"/>
  <c r="R1651" i="1"/>
  <c r="V1651" i="1" s="1"/>
  <c r="I1651" i="1" s="1"/>
  <c r="AA1651" i="1"/>
  <c r="AB1651" i="1" s="1"/>
  <c r="L1651" i="1" s="1"/>
  <c r="S1651" i="1"/>
  <c r="W1651" i="1" s="1"/>
  <c r="U1651" i="1"/>
  <c r="Y1651" i="1" s="1"/>
  <c r="AF1651" i="1"/>
  <c r="AG1651" i="1" s="1"/>
  <c r="K1651" i="1" s="1"/>
  <c r="T1648" i="1"/>
  <c r="X1648" i="1" s="1"/>
  <c r="I1648" i="1" s="1"/>
  <c r="U1646" i="1"/>
  <c r="Y1646" i="1" s="1"/>
  <c r="R1640" i="1"/>
  <c r="V1640" i="1" s="1"/>
  <c r="U1640" i="1"/>
  <c r="Y1640" i="1" s="1"/>
  <c r="I1640" i="1" s="1"/>
  <c r="T1637" i="1"/>
  <c r="X1637" i="1" s="1"/>
  <c r="I1637" i="1" s="1"/>
  <c r="AF1630" i="1"/>
  <c r="AG1630" i="1" s="1"/>
  <c r="K1630" i="1" s="1"/>
  <c r="AH1630" i="1"/>
  <c r="AI1630" i="1" s="1"/>
  <c r="S1630" i="1"/>
  <c r="W1630" i="1" s="1"/>
  <c r="T1630" i="1"/>
  <c r="X1630" i="1" s="1"/>
  <c r="AC1630" i="1"/>
  <c r="AD1630" i="1" s="1"/>
  <c r="R1628" i="1"/>
  <c r="V1628" i="1" s="1"/>
  <c r="I1628" i="1" s="1"/>
  <c r="S1628" i="1"/>
  <c r="W1628" i="1" s="1"/>
  <c r="U1628" i="1"/>
  <c r="Y1628" i="1" s="1"/>
  <c r="T1617" i="1"/>
  <c r="X1617" i="1" s="1"/>
  <c r="AH1616" i="1"/>
  <c r="AI1616" i="1" s="1"/>
  <c r="K1616" i="1" s="1"/>
  <c r="R1616" i="1"/>
  <c r="V1616" i="1" s="1"/>
  <c r="AA1616" i="1"/>
  <c r="AB1616" i="1" s="1"/>
  <c r="S1616" i="1"/>
  <c r="W1616" i="1" s="1"/>
  <c r="U1616" i="1"/>
  <c r="Y1616" i="1" s="1"/>
  <c r="AF1616" i="1"/>
  <c r="AG1616" i="1" s="1"/>
  <c r="T1614" i="1"/>
  <c r="X1614" i="1" s="1"/>
  <c r="AH1593" i="1"/>
  <c r="AI1593" i="1" s="1"/>
  <c r="K1593" i="1" s="1"/>
  <c r="R1593" i="1"/>
  <c r="V1593" i="1" s="1"/>
  <c r="AA1593" i="1"/>
  <c r="AB1593" i="1" s="1"/>
  <c r="S1593" i="1"/>
  <c r="W1593" i="1" s="1"/>
  <c r="T1593" i="1"/>
  <c r="X1593" i="1" s="1"/>
  <c r="I1593" i="1" s="1"/>
  <c r="AC1593" i="1"/>
  <c r="AD1593" i="1" s="1"/>
  <c r="L1593" i="1" s="1"/>
  <c r="U1593" i="1"/>
  <c r="Y1593" i="1" s="1"/>
  <c r="AF1593" i="1"/>
  <c r="AG1593" i="1" s="1"/>
  <c r="R1575" i="1"/>
  <c r="V1575" i="1" s="1"/>
  <c r="S1575" i="1"/>
  <c r="W1575" i="1" s="1"/>
  <c r="U1575" i="1"/>
  <c r="Y1575" i="1" s="1"/>
  <c r="T1567" i="1"/>
  <c r="X1567" i="1" s="1"/>
  <c r="I1567" i="1" s="1"/>
  <c r="R1555" i="1"/>
  <c r="V1555" i="1" s="1"/>
  <c r="S1555" i="1"/>
  <c r="W1555" i="1" s="1"/>
  <c r="U1555" i="1"/>
  <c r="Y1555" i="1" s="1"/>
  <c r="I1555" i="1" s="1"/>
  <c r="R1523" i="1"/>
  <c r="V1523" i="1" s="1"/>
  <c r="S1523" i="1"/>
  <c r="W1523" i="1" s="1"/>
  <c r="U1523" i="1"/>
  <c r="Y1523" i="1" s="1"/>
  <c r="R1518" i="1"/>
  <c r="V1518" i="1" s="1"/>
  <c r="S1518" i="1"/>
  <c r="W1518" i="1" s="1"/>
  <c r="T1518" i="1"/>
  <c r="X1518" i="1" s="1"/>
  <c r="U1518" i="1"/>
  <c r="Y1518" i="1" s="1"/>
  <c r="I1518" i="1" s="1"/>
  <c r="R1497" i="1"/>
  <c r="V1497" i="1" s="1"/>
  <c r="I1497" i="1" s="1"/>
  <c r="T1497" i="1"/>
  <c r="X1497" i="1" s="1"/>
  <c r="AH1851" i="1"/>
  <c r="AI1851" i="1" s="1"/>
  <c r="AH1847" i="1"/>
  <c r="AI1847" i="1" s="1"/>
  <c r="K1847" i="1" s="1"/>
  <c r="AH1843" i="1"/>
  <c r="AI1843" i="1" s="1"/>
  <c r="K1843" i="1" s="1"/>
  <c r="AH1839" i="1"/>
  <c r="AI1839" i="1" s="1"/>
  <c r="AH1835" i="1"/>
  <c r="AI1835" i="1" s="1"/>
  <c r="AH1831" i="1"/>
  <c r="AI1831" i="1" s="1"/>
  <c r="AH1827" i="1"/>
  <c r="AI1827" i="1" s="1"/>
  <c r="K1827" i="1" s="1"/>
  <c r="AH1823" i="1"/>
  <c r="AI1823" i="1" s="1"/>
  <c r="K1823" i="1" s="1"/>
  <c r="AA1820" i="1"/>
  <c r="AB1820" i="1" s="1"/>
  <c r="L1820" i="1" s="1"/>
  <c r="R1820" i="1"/>
  <c r="V1820" i="1" s="1"/>
  <c r="AH1819" i="1"/>
  <c r="AI1819" i="1" s="1"/>
  <c r="K1819" i="1" s="1"/>
  <c r="AA1816" i="1"/>
  <c r="AB1816" i="1" s="1"/>
  <c r="L1816" i="1" s="1"/>
  <c r="R1816" i="1"/>
  <c r="V1816" i="1" s="1"/>
  <c r="AH1815" i="1"/>
  <c r="AI1815" i="1" s="1"/>
  <c r="AA1812" i="1"/>
  <c r="AB1812" i="1" s="1"/>
  <c r="R1812" i="1"/>
  <c r="V1812" i="1" s="1"/>
  <c r="AH1811" i="1"/>
  <c r="AI1811" i="1" s="1"/>
  <c r="AA1808" i="1"/>
  <c r="AB1808" i="1" s="1"/>
  <c r="L1808" i="1" s="1"/>
  <c r="R1808" i="1"/>
  <c r="V1808" i="1" s="1"/>
  <c r="I1808" i="1" s="1"/>
  <c r="AH1807" i="1"/>
  <c r="AI1807" i="1" s="1"/>
  <c r="K1807" i="1" s="1"/>
  <c r="AA1804" i="1"/>
  <c r="AB1804" i="1" s="1"/>
  <c r="L1804" i="1" s="1"/>
  <c r="R1804" i="1"/>
  <c r="V1804" i="1" s="1"/>
  <c r="I1804" i="1" s="1"/>
  <c r="AH1803" i="1"/>
  <c r="AI1803" i="1" s="1"/>
  <c r="AA1800" i="1"/>
  <c r="AB1800" i="1" s="1"/>
  <c r="R1800" i="1"/>
  <c r="V1800" i="1" s="1"/>
  <c r="AH1799" i="1"/>
  <c r="AI1799" i="1" s="1"/>
  <c r="K1799" i="1" s="1"/>
  <c r="AA1796" i="1"/>
  <c r="AB1796" i="1" s="1"/>
  <c r="R1796" i="1"/>
  <c r="V1796" i="1" s="1"/>
  <c r="AH1795" i="1"/>
  <c r="AI1795" i="1" s="1"/>
  <c r="AA1792" i="1"/>
  <c r="AB1792" i="1" s="1"/>
  <c r="L1792" i="1" s="1"/>
  <c r="R1792" i="1"/>
  <c r="V1792" i="1" s="1"/>
  <c r="I1792" i="1" s="1"/>
  <c r="AH1791" i="1"/>
  <c r="AI1791" i="1" s="1"/>
  <c r="AA1788" i="1"/>
  <c r="AB1788" i="1" s="1"/>
  <c r="L1788" i="1" s="1"/>
  <c r="R1788" i="1"/>
  <c r="V1788" i="1" s="1"/>
  <c r="AH1787" i="1"/>
  <c r="AI1787" i="1" s="1"/>
  <c r="AA1784" i="1"/>
  <c r="AB1784" i="1" s="1"/>
  <c r="L1784" i="1" s="1"/>
  <c r="R1784" i="1"/>
  <c r="V1784" i="1" s="1"/>
  <c r="AH1783" i="1"/>
  <c r="AI1783" i="1" s="1"/>
  <c r="AA1780" i="1"/>
  <c r="AB1780" i="1" s="1"/>
  <c r="R1780" i="1"/>
  <c r="V1780" i="1" s="1"/>
  <c r="AH1779" i="1"/>
  <c r="AI1779" i="1" s="1"/>
  <c r="K1779" i="1" s="1"/>
  <c r="AA1776" i="1"/>
  <c r="AB1776" i="1" s="1"/>
  <c r="L1776" i="1" s="1"/>
  <c r="R1776" i="1"/>
  <c r="V1776" i="1" s="1"/>
  <c r="I1776" i="1" s="1"/>
  <c r="AH1775" i="1"/>
  <c r="AI1775" i="1" s="1"/>
  <c r="K1775" i="1" s="1"/>
  <c r="AA1772" i="1"/>
  <c r="AB1772" i="1" s="1"/>
  <c r="L1772" i="1" s="1"/>
  <c r="R1772" i="1"/>
  <c r="V1772" i="1" s="1"/>
  <c r="I1772" i="1" s="1"/>
  <c r="AH1771" i="1"/>
  <c r="AI1771" i="1" s="1"/>
  <c r="K1771" i="1" s="1"/>
  <c r="AA1768" i="1"/>
  <c r="AB1768" i="1" s="1"/>
  <c r="R1768" i="1"/>
  <c r="V1768" i="1" s="1"/>
  <c r="AH1767" i="1"/>
  <c r="AI1767" i="1" s="1"/>
  <c r="K1767" i="1" s="1"/>
  <c r="AA1764" i="1"/>
  <c r="AB1764" i="1" s="1"/>
  <c r="L1764" i="1" s="1"/>
  <c r="R1764" i="1"/>
  <c r="V1764" i="1" s="1"/>
  <c r="I1764" i="1" s="1"/>
  <c r="AH1763" i="1"/>
  <c r="AI1763" i="1" s="1"/>
  <c r="K1763" i="1" s="1"/>
  <c r="AA1760" i="1"/>
  <c r="AB1760" i="1" s="1"/>
  <c r="R1760" i="1"/>
  <c r="V1760" i="1" s="1"/>
  <c r="AH1759" i="1"/>
  <c r="AI1759" i="1" s="1"/>
  <c r="AA1756" i="1"/>
  <c r="AB1756" i="1" s="1"/>
  <c r="R1756" i="1"/>
  <c r="V1756" i="1" s="1"/>
  <c r="AH1755" i="1"/>
  <c r="AI1755" i="1" s="1"/>
  <c r="K1755" i="1" s="1"/>
  <c r="AA1752" i="1"/>
  <c r="AB1752" i="1" s="1"/>
  <c r="L1752" i="1" s="1"/>
  <c r="R1752" i="1"/>
  <c r="V1752" i="1" s="1"/>
  <c r="AH1751" i="1"/>
  <c r="AI1751" i="1" s="1"/>
  <c r="K1751" i="1" s="1"/>
  <c r="AA1748" i="1"/>
  <c r="AB1748" i="1" s="1"/>
  <c r="L1748" i="1" s="1"/>
  <c r="R1748" i="1"/>
  <c r="V1748" i="1" s="1"/>
  <c r="I1748" i="1" s="1"/>
  <c r="AH1747" i="1"/>
  <c r="AI1747" i="1" s="1"/>
  <c r="K1747" i="1" s="1"/>
  <c r="AA1744" i="1"/>
  <c r="AB1744" i="1" s="1"/>
  <c r="R1744" i="1"/>
  <c r="V1744" i="1" s="1"/>
  <c r="AH1743" i="1"/>
  <c r="AI1743" i="1" s="1"/>
  <c r="AH1740" i="1"/>
  <c r="AI1740" i="1" s="1"/>
  <c r="K1740" i="1" s="1"/>
  <c r="AA1737" i="1"/>
  <c r="AB1737" i="1" s="1"/>
  <c r="R1737" i="1"/>
  <c r="V1737" i="1" s="1"/>
  <c r="R1735" i="1"/>
  <c r="V1735" i="1" s="1"/>
  <c r="I1735" i="1" s="1"/>
  <c r="T1728" i="1"/>
  <c r="X1728" i="1" s="1"/>
  <c r="I1728" i="1" s="1"/>
  <c r="T1726" i="1"/>
  <c r="X1726" i="1" s="1"/>
  <c r="I1726" i="1" s="1"/>
  <c r="S1724" i="1"/>
  <c r="W1724" i="1" s="1"/>
  <c r="R1722" i="1"/>
  <c r="V1722" i="1" s="1"/>
  <c r="R1720" i="1"/>
  <c r="V1720" i="1" s="1"/>
  <c r="AH1718" i="1"/>
  <c r="AI1718" i="1" s="1"/>
  <c r="K1718" i="1" s="1"/>
  <c r="S1718" i="1"/>
  <c r="W1718" i="1" s="1"/>
  <c r="T1718" i="1"/>
  <c r="X1718" i="1" s="1"/>
  <c r="I1718" i="1" s="1"/>
  <c r="AC1718" i="1"/>
  <c r="AD1718" i="1" s="1"/>
  <c r="L1718" i="1" s="1"/>
  <c r="AH1713" i="1"/>
  <c r="AI1713" i="1" s="1"/>
  <c r="U1712" i="1"/>
  <c r="Y1712" i="1" s="1"/>
  <c r="U1702" i="1"/>
  <c r="Y1702" i="1" s="1"/>
  <c r="S1701" i="1"/>
  <c r="W1701" i="1" s="1"/>
  <c r="AH1699" i="1"/>
  <c r="AI1699" i="1" s="1"/>
  <c r="K1699" i="1" s="1"/>
  <c r="S1699" i="1"/>
  <c r="W1699" i="1" s="1"/>
  <c r="AF1697" i="1"/>
  <c r="AG1697" i="1" s="1"/>
  <c r="K1697" i="1" s="1"/>
  <c r="R1697" i="1"/>
  <c r="V1697" i="1" s="1"/>
  <c r="AA1697" i="1"/>
  <c r="AB1697" i="1" s="1"/>
  <c r="L1697" i="1" s="1"/>
  <c r="R1695" i="1"/>
  <c r="V1695" i="1" s="1"/>
  <c r="AA1695" i="1"/>
  <c r="AB1695" i="1" s="1"/>
  <c r="U1695" i="1"/>
  <c r="Y1695" i="1" s="1"/>
  <c r="AF1695" i="1"/>
  <c r="AG1695" i="1" s="1"/>
  <c r="R1690" i="1"/>
  <c r="V1690" i="1" s="1"/>
  <c r="U1684" i="1"/>
  <c r="Y1684" i="1" s="1"/>
  <c r="T1680" i="1"/>
  <c r="X1680" i="1" s="1"/>
  <c r="AH1677" i="1"/>
  <c r="AI1677" i="1" s="1"/>
  <c r="K1677" i="1" s="1"/>
  <c r="AH1674" i="1"/>
  <c r="AI1674" i="1" s="1"/>
  <c r="K1674" i="1" s="1"/>
  <c r="S1674" i="1"/>
  <c r="W1674" i="1" s="1"/>
  <c r="T1674" i="1"/>
  <c r="X1674" i="1" s="1"/>
  <c r="AC1674" i="1"/>
  <c r="AD1674" i="1" s="1"/>
  <c r="L1674" i="1" s="1"/>
  <c r="R1667" i="1"/>
  <c r="V1667" i="1" s="1"/>
  <c r="I1667" i="1" s="1"/>
  <c r="AA1667" i="1"/>
  <c r="AB1667" i="1" s="1"/>
  <c r="L1667" i="1" s="1"/>
  <c r="U1667" i="1"/>
  <c r="Y1667" i="1" s="1"/>
  <c r="AF1667" i="1"/>
  <c r="AG1667" i="1" s="1"/>
  <c r="K1667" i="1" s="1"/>
  <c r="T1664" i="1"/>
  <c r="X1664" i="1" s="1"/>
  <c r="AH1662" i="1"/>
  <c r="AI1662" i="1" s="1"/>
  <c r="S1662" i="1"/>
  <c r="W1662" i="1" s="1"/>
  <c r="T1662" i="1"/>
  <c r="X1662" i="1" s="1"/>
  <c r="AC1662" i="1"/>
  <c r="AD1662" i="1" s="1"/>
  <c r="U1661" i="1"/>
  <c r="Y1661" i="1" s="1"/>
  <c r="I1661" i="1" s="1"/>
  <c r="U1649" i="1"/>
  <c r="Y1649" i="1" s="1"/>
  <c r="T1644" i="1"/>
  <c r="X1644" i="1" s="1"/>
  <c r="R1636" i="1"/>
  <c r="V1636" i="1" s="1"/>
  <c r="U1636" i="1"/>
  <c r="Y1636" i="1" s="1"/>
  <c r="T1613" i="1"/>
  <c r="X1613" i="1" s="1"/>
  <c r="R1609" i="1"/>
  <c r="V1609" i="1" s="1"/>
  <c r="S1609" i="1"/>
  <c r="W1609" i="1" s="1"/>
  <c r="U1609" i="1"/>
  <c r="Y1609" i="1" s="1"/>
  <c r="I1609" i="1" s="1"/>
  <c r="R1601" i="1"/>
  <c r="V1601" i="1" s="1"/>
  <c r="I1601" i="1" s="1"/>
  <c r="S1601" i="1"/>
  <c r="W1601" i="1" s="1"/>
  <c r="U1601" i="1"/>
  <c r="Y1601" i="1" s="1"/>
  <c r="AH1600" i="1"/>
  <c r="AI1600" i="1" s="1"/>
  <c r="K1600" i="1" s="1"/>
  <c r="R1600" i="1"/>
  <c r="V1600" i="1" s="1"/>
  <c r="AA1600" i="1"/>
  <c r="AB1600" i="1" s="1"/>
  <c r="S1600" i="1"/>
  <c r="W1600" i="1" s="1"/>
  <c r="T1600" i="1"/>
  <c r="X1600" i="1" s="1"/>
  <c r="AC1600" i="1"/>
  <c r="AD1600" i="1" s="1"/>
  <c r="L1600" i="1" s="1"/>
  <c r="U1600" i="1"/>
  <c r="Y1600" i="1" s="1"/>
  <c r="AF1600" i="1"/>
  <c r="AG1600" i="1" s="1"/>
  <c r="R1594" i="1"/>
  <c r="V1594" i="1" s="1"/>
  <c r="S1594" i="1"/>
  <c r="W1594" i="1" s="1"/>
  <c r="U1594" i="1"/>
  <c r="Y1594" i="1" s="1"/>
  <c r="I1594" i="1" s="1"/>
  <c r="T1587" i="1"/>
  <c r="X1587" i="1" s="1"/>
  <c r="I1587" i="1" s="1"/>
  <c r="AH1582" i="1"/>
  <c r="AI1582" i="1" s="1"/>
  <c r="K1582" i="1" s="1"/>
  <c r="R1582" i="1"/>
  <c r="V1582" i="1" s="1"/>
  <c r="AA1582" i="1"/>
  <c r="AB1582" i="1" s="1"/>
  <c r="S1582" i="1"/>
  <c r="W1582" i="1" s="1"/>
  <c r="T1582" i="1"/>
  <c r="X1582" i="1" s="1"/>
  <c r="I1582" i="1" s="1"/>
  <c r="AC1582" i="1"/>
  <c r="AD1582" i="1" s="1"/>
  <c r="L1582" i="1" s="1"/>
  <c r="U1582" i="1"/>
  <c r="Y1582" i="1" s="1"/>
  <c r="AF1582" i="1"/>
  <c r="AG1582" i="1" s="1"/>
  <c r="R1563" i="1"/>
  <c r="V1563" i="1" s="1"/>
  <c r="I1563" i="1" s="1"/>
  <c r="S1563" i="1"/>
  <c r="W1563" i="1" s="1"/>
  <c r="U1563" i="1"/>
  <c r="Y1563" i="1" s="1"/>
  <c r="AH1562" i="1"/>
  <c r="AI1562" i="1" s="1"/>
  <c r="R1562" i="1"/>
  <c r="V1562" i="1" s="1"/>
  <c r="I1562" i="1" s="1"/>
  <c r="AA1562" i="1"/>
  <c r="AB1562" i="1" s="1"/>
  <c r="L1562" i="1" s="1"/>
  <c r="S1562" i="1"/>
  <c r="W1562" i="1" s="1"/>
  <c r="T1562" i="1"/>
  <c r="X1562" i="1" s="1"/>
  <c r="AC1562" i="1"/>
  <c r="AD1562" i="1" s="1"/>
  <c r="U1562" i="1"/>
  <c r="Y1562" i="1" s="1"/>
  <c r="AF1562" i="1"/>
  <c r="AG1562" i="1" s="1"/>
  <c r="K1562" i="1" s="1"/>
  <c r="R1505" i="1"/>
  <c r="V1505" i="1" s="1"/>
  <c r="I1505" i="1" s="1"/>
  <c r="T1505" i="1"/>
  <c r="X1505" i="1" s="1"/>
  <c r="R1453" i="1"/>
  <c r="V1453" i="1" s="1"/>
  <c r="AA1453" i="1"/>
  <c r="AB1453" i="1" s="1"/>
  <c r="S1453" i="1"/>
  <c r="W1453" i="1" s="1"/>
  <c r="T1453" i="1"/>
  <c r="X1453" i="1" s="1"/>
  <c r="AC1453" i="1"/>
  <c r="AD1453" i="1" s="1"/>
  <c r="L1453" i="1" s="1"/>
  <c r="U1453" i="1"/>
  <c r="Y1453" i="1" s="1"/>
  <c r="AF1453" i="1"/>
  <c r="AG1453" i="1" s="1"/>
  <c r="AH1453" i="1"/>
  <c r="AI1453" i="1" s="1"/>
  <c r="K1453" i="1" s="1"/>
  <c r="R1441" i="1"/>
  <c r="V1441" i="1" s="1"/>
  <c r="S1441" i="1"/>
  <c r="W1441" i="1" s="1"/>
  <c r="T1441" i="1"/>
  <c r="X1441" i="1" s="1"/>
  <c r="I1441" i="1" s="1"/>
  <c r="U1441" i="1"/>
  <c r="Y1441" i="1" s="1"/>
  <c r="AA1735" i="1"/>
  <c r="AB1735" i="1" s="1"/>
  <c r="L1735" i="1" s="1"/>
  <c r="S1712" i="1"/>
  <c r="W1712" i="1" s="1"/>
  <c r="AF1709" i="1"/>
  <c r="AG1709" i="1" s="1"/>
  <c r="R1709" i="1"/>
  <c r="V1709" i="1" s="1"/>
  <c r="AA1709" i="1"/>
  <c r="AB1709" i="1" s="1"/>
  <c r="R1707" i="1"/>
  <c r="V1707" i="1" s="1"/>
  <c r="I1707" i="1" s="1"/>
  <c r="AA1707" i="1"/>
  <c r="AB1707" i="1" s="1"/>
  <c r="L1707" i="1" s="1"/>
  <c r="U1707" i="1"/>
  <c r="Y1707" i="1" s="1"/>
  <c r="AF1707" i="1"/>
  <c r="AG1707" i="1" s="1"/>
  <c r="K1707" i="1" s="1"/>
  <c r="AH1698" i="1"/>
  <c r="AI1698" i="1" s="1"/>
  <c r="K1698" i="1" s="1"/>
  <c r="S1698" i="1"/>
  <c r="W1698" i="1" s="1"/>
  <c r="T1698" i="1"/>
  <c r="X1698" i="1" s="1"/>
  <c r="AC1698" i="1"/>
  <c r="AD1698" i="1" s="1"/>
  <c r="L1698" i="1" s="1"/>
  <c r="R1687" i="1"/>
  <c r="V1687" i="1" s="1"/>
  <c r="AA1687" i="1"/>
  <c r="AB1687" i="1" s="1"/>
  <c r="U1687" i="1"/>
  <c r="Y1687" i="1" s="1"/>
  <c r="I1687" i="1" s="1"/>
  <c r="AF1687" i="1"/>
  <c r="AG1687" i="1" s="1"/>
  <c r="S1684" i="1"/>
  <c r="W1684" i="1" s="1"/>
  <c r="AF1681" i="1"/>
  <c r="AG1681" i="1" s="1"/>
  <c r="K1681" i="1" s="1"/>
  <c r="R1681" i="1"/>
  <c r="V1681" i="1" s="1"/>
  <c r="AA1681" i="1"/>
  <c r="AB1681" i="1" s="1"/>
  <c r="L1681" i="1" s="1"/>
  <c r="R1656" i="1"/>
  <c r="V1656" i="1" s="1"/>
  <c r="U1656" i="1"/>
  <c r="Y1656" i="1" s="1"/>
  <c r="I1656" i="1" s="1"/>
  <c r="AF1650" i="1"/>
  <c r="AG1650" i="1" s="1"/>
  <c r="AH1650" i="1"/>
  <c r="AI1650" i="1" s="1"/>
  <c r="K1650" i="1" s="1"/>
  <c r="S1650" i="1"/>
  <c r="W1650" i="1" s="1"/>
  <c r="T1650" i="1"/>
  <c r="X1650" i="1" s="1"/>
  <c r="I1650" i="1" s="1"/>
  <c r="AC1650" i="1"/>
  <c r="AD1650" i="1" s="1"/>
  <c r="L1650" i="1" s="1"/>
  <c r="AH1647" i="1"/>
  <c r="AI1647" i="1" s="1"/>
  <c r="R1647" i="1"/>
  <c r="V1647" i="1" s="1"/>
  <c r="I1647" i="1" s="1"/>
  <c r="AA1647" i="1"/>
  <c r="AB1647" i="1" s="1"/>
  <c r="L1647" i="1" s="1"/>
  <c r="S1647" i="1"/>
  <c r="W1647" i="1" s="1"/>
  <c r="U1647" i="1"/>
  <c r="Y1647" i="1" s="1"/>
  <c r="AF1647" i="1"/>
  <c r="AG1647" i="1" s="1"/>
  <c r="K1647" i="1" s="1"/>
  <c r="R1632" i="1"/>
  <c r="V1632" i="1" s="1"/>
  <c r="U1632" i="1"/>
  <c r="Y1632" i="1" s="1"/>
  <c r="R1624" i="1"/>
  <c r="V1624" i="1" s="1"/>
  <c r="I1624" i="1" s="1"/>
  <c r="S1624" i="1"/>
  <c r="W1624" i="1" s="1"/>
  <c r="U1624" i="1"/>
  <c r="Y1624" i="1" s="1"/>
  <c r="AH1612" i="1"/>
  <c r="AI1612" i="1" s="1"/>
  <c r="K1612" i="1" s="1"/>
  <c r="R1612" i="1"/>
  <c r="V1612" i="1" s="1"/>
  <c r="AA1612" i="1"/>
  <c r="AB1612" i="1" s="1"/>
  <c r="S1612" i="1"/>
  <c r="W1612" i="1" s="1"/>
  <c r="U1612" i="1"/>
  <c r="Y1612" i="1" s="1"/>
  <c r="AF1612" i="1"/>
  <c r="AG1612" i="1" s="1"/>
  <c r="R1605" i="1"/>
  <c r="V1605" i="1" s="1"/>
  <c r="S1605" i="1"/>
  <c r="W1605" i="1" s="1"/>
  <c r="U1605" i="1"/>
  <c r="Y1605" i="1" s="1"/>
  <c r="I1605" i="1" s="1"/>
  <c r="R1583" i="1"/>
  <c r="V1583" i="1" s="1"/>
  <c r="S1583" i="1"/>
  <c r="W1583" i="1" s="1"/>
  <c r="U1583" i="1"/>
  <c r="Y1583" i="1" s="1"/>
  <c r="AH1570" i="1"/>
  <c r="AI1570" i="1" s="1"/>
  <c r="K1570" i="1" s="1"/>
  <c r="R1570" i="1"/>
  <c r="V1570" i="1" s="1"/>
  <c r="AA1570" i="1"/>
  <c r="AB1570" i="1" s="1"/>
  <c r="S1570" i="1"/>
  <c r="W1570" i="1" s="1"/>
  <c r="T1570" i="1"/>
  <c r="X1570" i="1" s="1"/>
  <c r="I1570" i="1" s="1"/>
  <c r="AC1570" i="1"/>
  <c r="AD1570" i="1" s="1"/>
  <c r="L1570" i="1" s="1"/>
  <c r="U1570" i="1"/>
  <c r="Y1570" i="1" s="1"/>
  <c r="AF1570" i="1"/>
  <c r="AG1570" i="1" s="1"/>
  <c r="R1528" i="1"/>
  <c r="V1528" i="1" s="1"/>
  <c r="T1528" i="1"/>
  <c r="X1528" i="1" s="1"/>
  <c r="I1528" i="1" s="1"/>
  <c r="S1524" i="1"/>
  <c r="W1524" i="1" s="1"/>
  <c r="AF1524" i="1"/>
  <c r="AG1524" i="1" s="1"/>
  <c r="AA1524" i="1"/>
  <c r="AB1524" i="1" s="1"/>
  <c r="AC1524" i="1"/>
  <c r="AD1524" i="1" s="1"/>
  <c r="L1524" i="1" s="1"/>
  <c r="R1524" i="1"/>
  <c r="V1524" i="1" s="1"/>
  <c r="T1524" i="1"/>
  <c r="X1524" i="1" s="1"/>
  <c r="U1524" i="1"/>
  <c r="Y1524" i="1" s="1"/>
  <c r="I1524" i="1" s="1"/>
  <c r="AH1524" i="1"/>
  <c r="AI1524" i="1" s="1"/>
  <c r="K1524" i="1" s="1"/>
  <c r="AF1431" i="1"/>
  <c r="AG1431" i="1" s="1"/>
  <c r="K1431" i="1" s="1"/>
  <c r="S1431" i="1"/>
  <c r="W1431" i="1" s="1"/>
  <c r="AC1431" i="1"/>
  <c r="AD1431" i="1" s="1"/>
  <c r="R1431" i="1"/>
  <c r="V1431" i="1" s="1"/>
  <c r="I1431" i="1" s="1"/>
  <c r="T1431" i="1"/>
  <c r="X1431" i="1" s="1"/>
  <c r="U1431" i="1"/>
  <c r="Y1431" i="1" s="1"/>
  <c r="AH1431" i="1"/>
  <c r="AI1431" i="1" s="1"/>
  <c r="AA1431" i="1"/>
  <c r="AB1431" i="1" s="1"/>
  <c r="L1431" i="1" s="1"/>
  <c r="AF1851" i="1"/>
  <c r="AG1851" i="1" s="1"/>
  <c r="K1851" i="1" s="1"/>
  <c r="AF1847" i="1"/>
  <c r="AG1847" i="1" s="1"/>
  <c r="AF1843" i="1"/>
  <c r="AG1843" i="1" s="1"/>
  <c r="AF1839" i="1"/>
  <c r="AG1839" i="1" s="1"/>
  <c r="K1839" i="1" s="1"/>
  <c r="AF1835" i="1"/>
  <c r="AG1835" i="1" s="1"/>
  <c r="K1835" i="1" s="1"/>
  <c r="AF1831" i="1"/>
  <c r="AG1831" i="1" s="1"/>
  <c r="K1831" i="1" s="1"/>
  <c r="AF1827" i="1"/>
  <c r="AG1827" i="1" s="1"/>
  <c r="AF1823" i="1"/>
  <c r="AG1823" i="1" s="1"/>
  <c r="AH1820" i="1"/>
  <c r="AI1820" i="1" s="1"/>
  <c r="AF1819" i="1"/>
  <c r="AG1819" i="1" s="1"/>
  <c r="AH1816" i="1"/>
  <c r="AI1816" i="1" s="1"/>
  <c r="AF1815" i="1"/>
  <c r="AG1815" i="1" s="1"/>
  <c r="K1815" i="1" s="1"/>
  <c r="AH1812" i="1"/>
  <c r="AI1812" i="1" s="1"/>
  <c r="K1812" i="1" s="1"/>
  <c r="AF1811" i="1"/>
  <c r="AG1811" i="1" s="1"/>
  <c r="K1811" i="1" s="1"/>
  <c r="AH1808" i="1"/>
  <c r="AI1808" i="1" s="1"/>
  <c r="AF1807" i="1"/>
  <c r="AG1807" i="1" s="1"/>
  <c r="AH1804" i="1"/>
  <c r="AI1804" i="1" s="1"/>
  <c r="AF1803" i="1"/>
  <c r="AG1803" i="1" s="1"/>
  <c r="K1803" i="1" s="1"/>
  <c r="AH1800" i="1"/>
  <c r="AI1800" i="1" s="1"/>
  <c r="K1800" i="1" s="1"/>
  <c r="AF1799" i="1"/>
  <c r="AG1799" i="1" s="1"/>
  <c r="AH1796" i="1"/>
  <c r="AI1796" i="1" s="1"/>
  <c r="K1796" i="1" s="1"/>
  <c r="AF1795" i="1"/>
  <c r="AG1795" i="1" s="1"/>
  <c r="K1795" i="1" s="1"/>
  <c r="AH1792" i="1"/>
  <c r="AI1792" i="1" s="1"/>
  <c r="AF1791" i="1"/>
  <c r="AG1791" i="1" s="1"/>
  <c r="K1791" i="1" s="1"/>
  <c r="AH1788" i="1"/>
  <c r="AI1788" i="1" s="1"/>
  <c r="AF1787" i="1"/>
  <c r="AG1787" i="1" s="1"/>
  <c r="K1787" i="1" s="1"/>
  <c r="AH1784" i="1"/>
  <c r="AI1784" i="1" s="1"/>
  <c r="AF1783" i="1"/>
  <c r="AG1783" i="1" s="1"/>
  <c r="K1783" i="1" s="1"/>
  <c r="AH1780" i="1"/>
  <c r="AI1780" i="1" s="1"/>
  <c r="K1780" i="1" s="1"/>
  <c r="AF1779" i="1"/>
  <c r="AG1779" i="1" s="1"/>
  <c r="AH1776" i="1"/>
  <c r="AI1776" i="1" s="1"/>
  <c r="AF1775" i="1"/>
  <c r="AG1775" i="1" s="1"/>
  <c r="AH1772" i="1"/>
  <c r="AI1772" i="1" s="1"/>
  <c r="AF1771" i="1"/>
  <c r="AG1771" i="1" s="1"/>
  <c r="AH1768" i="1"/>
  <c r="AI1768" i="1" s="1"/>
  <c r="K1768" i="1" s="1"/>
  <c r="AF1767" i="1"/>
  <c r="AG1767" i="1" s="1"/>
  <c r="AH1764" i="1"/>
  <c r="AI1764" i="1" s="1"/>
  <c r="AF1763" i="1"/>
  <c r="AG1763" i="1" s="1"/>
  <c r="AH1760" i="1"/>
  <c r="AI1760" i="1" s="1"/>
  <c r="K1760" i="1" s="1"/>
  <c r="AF1759" i="1"/>
  <c r="AG1759" i="1" s="1"/>
  <c r="K1759" i="1" s="1"/>
  <c r="AH1756" i="1"/>
  <c r="AI1756" i="1" s="1"/>
  <c r="K1756" i="1" s="1"/>
  <c r="AF1755" i="1"/>
  <c r="AG1755" i="1" s="1"/>
  <c r="AH1752" i="1"/>
  <c r="AI1752" i="1" s="1"/>
  <c r="AF1751" i="1"/>
  <c r="AG1751" i="1" s="1"/>
  <c r="AH1748" i="1"/>
  <c r="AI1748" i="1" s="1"/>
  <c r="AF1747" i="1"/>
  <c r="AG1747" i="1" s="1"/>
  <c r="AH1744" i="1"/>
  <c r="AI1744" i="1" s="1"/>
  <c r="K1744" i="1" s="1"/>
  <c r="AF1743" i="1"/>
  <c r="AG1743" i="1" s="1"/>
  <c r="K1743" i="1" s="1"/>
  <c r="AF1740" i="1"/>
  <c r="AG1740" i="1" s="1"/>
  <c r="AH1737" i="1"/>
  <c r="AI1737" i="1" s="1"/>
  <c r="K1737" i="1" s="1"/>
  <c r="U1731" i="1"/>
  <c r="Y1731" i="1" s="1"/>
  <c r="AH1727" i="1"/>
  <c r="AI1727" i="1" s="1"/>
  <c r="K1727" i="1" s="1"/>
  <c r="AF1725" i="1"/>
  <c r="AG1725" i="1" s="1"/>
  <c r="K1725" i="1" s="1"/>
  <c r="AF1721" i="1"/>
  <c r="AG1721" i="1" s="1"/>
  <c r="R1721" i="1"/>
  <c r="V1721" i="1" s="1"/>
  <c r="AA1721" i="1"/>
  <c r="AB1721" i="1" s="1"/>
  <c r="R1719" i="1"/>
  <c r="V1719" i="1" s="1"/>
  <c r="I1719" i="1" s="1"/>
  <c r="AA1719" i="1"/>
  <c r="AB1719" i="1" s="1"/>
  <c r="L1719" i="1" s="1"/>
  <c r="U1719" i="1"/>
  <c r="Y1719" i="1" s="1"/>
  <c r="AF1719" i="1"/>
  <c r="AG1719" i="1" s="1"/>
  <c r="K1719" i="1" s="1"/>
  <c r="AH1710" i="1"/>
  <c r="AI1710" i="1" s="1"/>
  <c r="K1710" i="1" s="1"/>
  <c r="S1710" i="1"/>
  <c r="W1710" i="1" s="1"/>
  <c r="T1710" i="1"/>
  <c r="X1710" i="1" s="1"/>
  <c r="I1710" i="1" s="1"/>
  <c r="AC1710" i="1"/>
  <c r="AD1710" i="1" s="1"/>
  <c r="L1710" i="1" s="1"/>
  <c r="S1692" i="1"/>
  <c r="W1692" i="1" s="1"/>
  <c r="AF1689" i="1"/>
  <c r="AG1689" i="1" s="1"/>
  <c r="R1689" i="1"/>
  <c r="V1689" i="1" s="1"/>
  <c r="AA1689" i="1"/>
  <c r="AB1689" i="1" s="1"/>
  <c r="T1688" i="1"/>
  <c r="X1688" i="1" s="1"/>
  <c r="I1688" i="1" s="1"/>
  <c r="AH1682" i="1"/>
  <c r="AI1682" i="1" s="1"/>
  <c r="K1682" i="1" s="1"/>
  <c r="S1682" i="1"/>
  <c r="W1682" i="1" s="1"/>
  <c r="T1682" i="1"/>
  <c r="X1682" i="1" s="1"/>
  <c r="I1682" i="1" s="1"/>
  <c r="AC1682" i="1"/>
  <c r="AD1682" i="1" s="1"/>
  <c r="L1682" i="1" s="1"/>
  <c r="R1675" i="1"/>
  <c r="V1675" i="1" s="1"/>
  <c r="AA1675" i="1"/>
  <c r="AB1675" i="1" s="1"/>
  <c r="U1675" i="1"/>
  <c r="Y1675" i="1" s="1"/>
  <c r="AF1675" i="1"/>
  <c r="AG1675" i="1" s="1"/>
  <c r="U1673" i="1"/>
  <c r="Y1673" i="1" s="1"/>
  <c r="AF1669" i="1"/>
  <c r="AG1669" i="1" s="1"/>
  <c r="K1669" i="1" s="1"/>
  <c r="R1669" i="1"/>
  <c r="V1669" i="1" s="1"/>
  <c r="AA1669" i="1"/>
  <c r="AB1669" i="1" s="1"/>
  <c r="L1669" i="1" s="1"/>
  <c r="T1660" i="1"/>
  <c r="X1660" i="1" s="1"/>
  <c r="I1660" i="1" s="1"/>
  <c r="AH1658" i="1"/>
  <c r="AI1658" i="1" s="1"/>
  <c r="K1658" i="1" s="1"/>
  <c r="S1658" i="1"/>
  <c r="W1658" i="1" s="1"/>
  <c r="T1658" i="1"/>
  <c r="X1658" i="1" s="1"/>
  <c r="I1658" i="1" s="1"/>
  <c r="AC1658" i="1"/>
  <c r="AD1658" i="1" s="1"/>
  <c r="L1658" i="1" s="1"/>
  <c r="AH1643" i="1"/>
  <c r="AI1643" i="1" s="1"/>
  <c r="K1643" i="1" s="1"/>
  <c r="R1643" i="1"/>
  <c r="V1643" i="1" s="1"/>
  <c r="AA1643" i="1"/>
  <c r="AB1643" i="1" s="1"/>
  <c r="S1643" i="1"/>
  <c r="W1643" i="1" s="1"/>
  <c r="U1643" i="1"/>
  <c r="Y1643" i="1" s="1"/>
  <c r="I1643" i="1" s="1"/>
  <c r="AF1643" i="1"/>
  <c r="AG1643" i="1" s="1"/>
  <c r="T1636" i="1"/>
  <c r="X1636" i="1" s="1"/>
  <c r="I1636" i="1" s="1"/>
  <c r="AH1627" i="1"/>
  <c r="AI1627" i="1" s="1"/>
  <c r="K1627" i="1" s="1"/>
  <c r="R1627" i="1"/>
  <c r="V1627" i="1" s="1"/>
  <c r="AA1627" i="1"/>
  <c r="AB1627" i="1" s="1"/>
  <c r="S1627" i="1"/>
  <c r="W1627" i="1" s="1"/>
  <c r="U1627" i="1"/>
  <c r="Y1627" i="1" s="1"/>
  <c r="AF1627" i="1"/>
  <c r="AG1627" i="1" s="1"/>
  <c r="T1625" i="1"/>
  <c r="X1625" i="1" s="1"/>
  <c r="AC1616" i="1"/>
  <c r="AD1616" i="1" s="1"/>
  <c r="L1616" i="1" s="1"/>
  <c r="T1609" i="1"/>
  <c r="X1609" i="1" s="1"/>
  <c r="AH1608" i="1"/>
  <c r="AI1608" i="1" s="1"/>
  <c r="R1608" i="1"/>
  <c r="V1608" i="1" s="1"/>
  <c r="I1608" i="1" s="1"/>
  <c r="AA1608" i="1"/>
  <c r="AB1608" i="1" s="1"/>
  <c r="L1608" i="1" s="1"/>
  <c r="S1608" i="1"/>
  <c r="W1608" i="1" s="1"/>
  <c r="U1608" i="1"/>
  <c r="Y1608" i="1" s="1"/>
  <c r="AF1608" i="1"/>
  <c r="AG1608" i="1" s="1"/>
  <c r="K1608" i="1" s="1"/>
  <c r="T1606" i="1"/>
  <c r="X1606" i="1" s="1"/>
  <c r="I1606" i="1" s="1"/>
  <c r="T1601" i="1"/>
  <c r="X1601" i="1" s="1"/>
  <c r="T1594" i="1"/>
  <c r="X1594" i="1" s="1"/>
  <c r="AH1590" i="1"/>
  <c r="AI1590" i="1" s="1"/>
  <c r="K1590" i="1" s="1"/>
  <c r="R1590" i="1"/>
  <c r="V1590" i="1" s="1"/>
  <c r="AA1590" i="1"/>
  <c r="AB1590" i="1" s="1"/>
  <c r="S1590" i="1"/>
  <c r="W1590" i="1" s="1"/>
  <c r="T1590" i="1"/>
  <c r="X1590" i="1" s="1"/>
  <c r="I1590" i="1" s="1"/>
  <c r="AC1590" i="1"/>
  <c r="AD1590" i="1" s="1"/>
  <c r="L1590" i="1" s="1"/>
  <c r="U1590" i="1"/>
  <c r="Y1590" i="1" s="1"/>
  <c r="AF1590" i="1"/>
  <c r="AG1590" i="1" s="1"/>
  <c r="R1571" i="1"/>
  <c r="V1571" i="1" s="1"/>
  <c r="S1571" i="1"/>
  <c r="W1571" i="1" s="1"/>
  <c r="U1571" i="1"/>
  <c r="Y1571" i="1" s="1"/>
  <c r="T1563" i="1"/>
  <c r="X1563" i="1" s="1"/>
  <c r="R1545" i="1"/>
  <c r="V1545" i="1" s="1"/>
  <c r="S1545" i="1"/>
  <c r="W1545" i="1" s="1"/>
  <c r="R1534" i="1"/>
  <c r="V1534" i="1" s="1"/>
  <c r="S1534" i="1"/>
  <c r="W1534" i="1" s="1"/>
  <c r="T1534" i="1"/>
  <c r="X1534" i="1" s="1"/>
  <c r="I1534" i="1" s="1"/>
  <c r="U1534" i="1"/>
  <c r="Y1534" i="1" s="1"/>
  <c r="R1513" i="1"/>
  <c r="V1513" i="1" s="1"/>
  <c r="I1513" i="1" s="1"/>
  <c r="T1513" i="1"/>
  <c r="X1513" i="1" s="1"/>
  <c r="AH1722" i="1"/>
  <c r="AI1722" i="1" s="1"/>
  <c r="K1722" i="1" s="1"/>
  <c r="S1722" i="1"/>
  <c r="W1722" i="1" s="1"/>
  <c r="T1722" i="1"/>
  <c r="X1722" i="1" s="1"/>
  <c r="AC1722" i="1"/>
  <c r="AD1722" i="1" s="1"/>
  <c r="L1722" i="1" s="1"/>
  <c r="AF1701" i="1"/>
  <c r="AG1701" i="1" s="1"/>
  <c r="R1701" i="1"/>
  <c r="V1701" i="1" s="1"/>
  <c r="AA1701" i="1"/>
  <c r="AB1701" i="1" s="1"/>
  <c r="R1699" i="1"/>
  <c r="V1699" i="1" s="1"/>
  <c r="AA1699" i="1"/>
  <c r="AB1699" i="1" s="1"/>
  <c r="U1699" i="1"/>
  <c r="Y1699" i="1" s="1"/>
  <c r="AF1699" i="1"/>
  <c r="AG1699" i="1" s="1"/>
  <c r="AH1690" i="1"/>
  <c r="AI1690" i="1" s="1"/>
  <c r="K1690" i="1" s="1"/>
  <c r="S1690" i="1"/>
  <c r="W1690" i="1" s="1"/>
  <c r="T1690" i="1"/>
  <c r="X1690" i="1" s="1"/>
  <c r="I1690" i="1" s="1"/>
  <c r="AC1690" i="1"/>
  <c r="AD1690" i="1" s="1"/>
  <c r="L1690" i="1" s="1"/>
  <c r="AH1670" i="1"/>
  <c r="AI1670" i="1" s="1"/>
  <c r="K1670" i="1" s="1"/>
  <c r="S1670" i="1"/>
  <c r="W1670" i="1" s="1"/>
  <c r="T1670" i="1"/>
  <c r="X1670" i="1" s="1"/>
  <c r="AC1670" i="1"/>
  <c r="AD1670" i="1" s="1"/>
  <c r="L1670" i="1" s="1"/>
  <c r="T1656" i="1"/>
  <c r="X1656" i="1" s="1"/>
  <c r="R1652" i="1"/>
  <c r="V1652" i="1" s="1"/>
  <c r="I1652" i="1" s="1"/>
  <c r="U1652" i="1"/>
  <c r="Y1652" i="1" s="1"/>
  <c r="AC1647" i="1"/>
  <c r="AD1647" i="1" s="1"/>
  <c r="AF1646" i="1"/>
  <c r="AG1646" i="1" s="1"/>
  <c r="AH1646" i="1"/>
  <c r="AI1646" i="1" s="1"/>
  <c r="K1646" i="1" s="1"/>
  <c r="S1646" i="1"/>
  <c r="W1646" i="1" s="1"/>
  <c r="T1646" i="1"/>
  <c r="X1646" i="1" s="1"/>
  <c r="I1646" i="1" s="1"/>
  <c r="AC1646" i="1"/>
  <c r="AD1646" i="1" s="1"/>
  <c r="L1646" i="1" s="1"/>
  <c r="AH1639" i="1"/>
  <c r="AI1639" i="1" s="1"/>
  <c r="R1639" i="1"/>
  <c r="V1639" i="1" s="1"/>
  <c r="I1639" i="1" s="1"/>
  <c r="AA1639" i="1"/>
  <c r="AB1639" i="1" s="1"/>
  <c r="L1639" i="1" s="1"/>
  <c r="S1639" i="1"/>
  <c r="W1639" i="1" s="1"/>
  <c r="U1639" i="1"/>
  <c r="Y1639" i="1" s="1"/>
  <c r="AF1639" i="1"/>
  <c r="AG1639" i="1" s="1"/>
  <c r="K1639" i="1" s="1"/>
  <c r="R1620" i="1"/>
  <c r="V1620" i="1" s="1"/>
  <c r="I1620" i="1" s="1"/>
  <c r="S1620" i="1"/>
  <c r="W1620" i="1" s="1"/>
  <c r="U1620" i="1"/>
  <c r="Y1620" i="1" s="1"/>
  <c r="AH1604" i="1"/>
  <c r="AI1604" i="1" s="1"/>
  <c r="K1604" i="1" s="1"/>
  <c r="R1604" i="1"/>
  <c r="V1604" i="1" s="1"/>
  <c r="AA1604" i="1"/>
  <c r="AB1604" i="1" s="1"/>
  <c r="S1604" i="1"/>
  <c r="W1604" i="1" s="1"/>
  <c r="U1604" i="1"/>
  <c r="Y1604" i="1" s="1"/>
  <c r="I1604" i="1" s="1"/>
  <c r="AF1604" i="1"/>
  <c r="AG1604" i="1" s="1"/>
  <c r="T1583" i="1"/>
  <c r="X1583" i="1" s="1"/>
  <c r="I1583" i="1" s="1"/>
  <c r="AH1578" i="1"/>
  <c r="AI1578" i="1" s="1"/>
  <c r="K1578" i="1" s="1"/>
  <c r="R1578" i="1"/>
  <c r="V1578" i="1" s="1"/>
  <c r="AA1578" i="1"/>
  <c r="AB1578" i="1" s="1"/>
  <c r="S1578" i="1"/>
  <c r="W1578" i="1" s="1"/>
  <c r="T1578" i="1"/>
  <c r="X1578" i="1" s="1"/>
  <c r="I1578" i="1" s="1"/>
  <c r="AC1578" i="1"/>
  <c r="AD1578" i="1" s="1"/>
  <c r="L1578" i="1" s="1"/>
  <c r="U1578" i="1"/>
  <c r="Y1578" i="1" s="1"/>
  <c r="AF1578" i="1"/>
  <c r="AG1578" i="1" s="1"/>
  <c r="AH1558" i="1"/>
  <c r="AI1558" i="1" s="1"/>
  <c r="R1558" i="1"/>
  <c r="V1558" i="1" s="1"/>
  <c r="AA1558" i="1"/>
  <c r="AB1558" i="1" s="1"/>
  <c r="L1558" i="1" s="1"/>
  <c r="S1558" i="1"/>
  <c r="W1558" i="1" s="1"/>
  <c r="I1558" i="1" s="1"/>
  <c r="T1558" i="1"/>
  <c r="X1558" i="1" s="1"/>
  <c r="AC1558" i="1"/>
  <c r="AD1558" i="1" s="1"/>
  <c r="U1558" i="1"/>
  <c r="Y1558" i="1" s="1"/>
  <c r="AF1558" i="1"/>
  <c r="AG1558" i="1" s="1"/>
  <c r="K1558" i="1" s="1"/>
  <c r="R1541" i="1"/>
  <c r="V1541" i="1" s="1"/>
  <c r="I1541" i="1" s="1"/>
  <c r="S1541" i="1"/>
  <c r="W1541" i="1" s="1"/>
  <c r="T1541" i="1"/>
  <c r="X1541" i="1" s="1"/>
  <c r="S1474" i="1"/>
  <c r="W1474" i="1" s="1"/>
  <c r="T1474" i="1"/>
  <c r="X1474" i="1" s="1"/>
  <c r="I1474" i="1" s="1"/>
  <c r="U1474" i="1"/>
  <c r="Y1474" i="1" s="1"/>
  <c r="AC1851" i="1"/>
  <c r="AD1851" i="1" s="1"/>
  <c r="AC1847" i="1"/>
  <c r="AD1847" i="1" s="1"/>
  <c r="L1847" i="1" s="1"/>
  <c r="AC1843" i="1"/>
  <c r="AD1843" i="1" s="1"/>
  <c r="L1843" i="1" s="1"/>
  <c r="AC1839" i="1"/>
  <c r="AD1839" i="1" s="1"/>
  <c r="AC1835" i="1"/>
  <c r="AD1835" i="1" s="1"/>
  <c r="AC1831" i="1"/>
  <c r="AD1831" i="1" s="1"/>
  <c r="AC1827" i="1"/>
  <c r="AD1827" i="1" s="1"/>
  <c r="L1827" i="1" s="1"/>
  <c r="AC1823" i="1"/>
  <c r="AD1823" i="1" s="1"/>
  <c r="L1823" i="1" s="1"/>
  <c r="AC1819" i="1"/>
  <c r="AD1819" i="1" s="1"/>
  <c r="L1819" i="1" s="1"/>
  <c r="AC1815" i="1"/>
  <c r="AD1815" i="1" s="1"/>
  <c r="AC1811" i="1"/>
  <c r="AD1811" i="1" s="1"/>
  <c r="AC1807" i="1"/>
  <c r="AD1807" i="1" s="1"/>
  <c r="L1807" i="1" s="1"/>
  <c r="AC1803" i="1"/>
  <c r="AD1803" i="1" s="1"/>
  <c r="AC1799" i="1"/>
  <c r="AD1799" i="1" s="1"/>
  <c r="L1799" i="1" s="1"/>
  <c r="AC1795" i="1"/>
  <c r="AD1795" i="1" s="1"/>
  <c r="AC1791" i="1"/>
  <c r="AD1791" i="1" s="1"/>
  <c r="AC1787" i="1"/>
  <c r="AD1787" i="1" s="1"/>
  <c r="AC1783" i="1"/>
  <c r="AD1783" i="1" s="1"/>
  <c r="AC1779" i="1"/>
  <c r="AD1779" i="1" s="1"/>
  <c r="L1779" i="1" s="1"/>
  <c r="AC1775" i="1"/>
  <c r="AD1775" i="1" s="1"/>
  <c r="L1775" i="1" s="1"/>
  <c r="AC1771" i="1"/>
  <c r="AD1771" i="1" s="1"/>
  <c r="L1771" i="1" s="1"/>
  <c r="AC1767" i="1"/>
  <c r="AD1767" i="1" s="1"/>
  <c r="L1767" i="1" s="1"/>
  <c r="AC1763" i="1"/>
  <c r="AD1763" i="1" s="1"/>
  <c r="L1763" i="1" s="1"/>
  <c r="AC1759" i="1"/>
  <c r="AD1759" i="1" s="1"/>
  <c r="AC1755" i="1"/>
  <c r="AD1755" i="1" s="1"/>
  <c r="L1755" i="1" s="1"/>
  <c r="AC1751" i="1"/>
  <c r="AD1751" i="1" s="1"/>
  <c r="L1751" i="1" s="1"/>
  <c r="AC1747" i="1"/>
  <c r="AD1747" i="1" s="1"/>
  <c r="L1747" i="1" s="1"/>
  <c r="AC1743" i="1"/>
  <c r="AD1743" i="1" s="1"/>
  <c r="AC1740" i="1"/>
  <c r="AD1740" i="1" s="1"/>
  <c r="L1740" i="1" s="1"/>
  <c r="AH1735" i="1"/>
  <c r="AI1735" i="1" s="1"/>
  <c r="AF1727" i="1"/>
  <c r="AG1727" i="1" s="1"/>
  <c r="T1727" i="1"/>
  <c r="X1727" i="1" s="1"/>
  <c r="I1727" i="1" s="1"/>
  <c r="S1726" i="1"/>
  <c r="W1726" i="1" s="1"/>
  <c r="AF1713" i="1"/>
  <c r="AG1713" i="1" s="1"/>
  <c r="K1713" i="1" s="1"/>
  <c r="R1713" i="1"/>
  <c r="V1713" i="1" s="1"/>
  <c r="I1713" i="1" s="1"/>
  <c r="AA1713" i="1"/>
  <c r="AB1713" i="1" s="1"/>
  <c r="L1713" i="1" s="1"/>
  <c r="T1712" i="1"/>
  <c r="X1712" i="1" s="1"/>
  <c r="I1712" i="1" s="1"/>
  <c r="R1711" i="1"/>
  <c r="V1711" i="1" s="1"/>
  <c r="AA1711" i="1"/>
  <c r="AB1711" i="1" s="1"/>
  <c r="L1711" i="1" s="1"/>
  <c r="U1711" i="1"/>
  <c r="Y1711" i="1" s="1"/>
  <c r="AF1711" i="1"/>
  <c r="AG1711" i="1" s="1"/>
  <c r="K1711" i="1" s="1"/>
  <c r="U1709" i="1"/>
  <c r="Y1709" i="1" s="1"/>
  <c r="I1709" i="1" s="1"/>
  <c r="AH1702" i="1"/>
  <c r="AI1702" i="1" s="1"/>
  <c r="K1702" i="1" s="1"/>
  <c r="S1702" i="1"/>
  <c r="W1702" i="1" s="1"/>
  <c r="T1702" i="1"/>
  <c r="X1702" i="1" s="1"/>
  <c r="I1702" i="1" s="1"/>
  <c r="AC1702" i="1"/>
  <c r="AD1702" i="1" s="1"/>
  <c r="L1702" i="1" s="1"/>
  <c r="R1683" i="1"/>
  <c r="V1683" i="1" s="1"/>
  <c r="AA1683" i="1"/>
  <c r="AB1683" i="1" s="1"/>
  <c r="U1683" i="1"/>
  <c r="Y1683" i="1" s="1"/>
  <c r="AF1683" i="1"/>
  <c r="AG1683" i="1" s="1"/>
  <c r="U1681" i="1"/>
  <c r="Y1681" i="1" s="1"/>
  <c r="AF1677" i="1"/>
  <c r="AG1677" i="1" s="1"/>
  <c r="R1677" i="1"/>
  <c r="V1677" i="1" s="1"/>
  <c r="AA1677" i="1"/>
  <c r="AB1677" i="1" s="1"/>
  <c r="R1663" i="1"/>
  <c r="V1663" i="1" s="1"/>
  <c r="AA1663" i="1"/>
  <c r="AB1663" i="1" s="1"/>
  <c r="S1663" i="1"/>
  <c r="W1663" i="1" s="1"/>
  <c r="U1663" i="1"/>
  <c r="Y1663" i="1" s="1"/>
  <c r="I1663" i="1" s="1"/>
  <c r="AF1663" i="1"/>
  <c r="AG1663" i="1" s="1"/>
  <c r="AF1642" i="1"/>
  <c r="AG1642" i="1" s="1"/>
  <c r="AH1642" i="1"/>
  <c r="AI1642" i="1" s="1"/>
  <c r="K1642" i="1" s="1"/>
  <c r="S1642" i="1"/>
  <c r="W1642" i="1" s="1"/>
  <c r="T1642" i="1"/>
  <c r="X1642" i="1" s="1"/>
  <c r="I1642" i="1" s="1"/>
  <c r="AC1642" i="1"/>
  <c r="AD1642" i="1" s="1"/>
  <c r="L1642" i="1" s="1"/>
  <c r="AH1635" i="1"/>
  <c r="AI1635" i="1" s="1"/>
  <c r="K1635" i="1" s="1"/>
  <c r="R1635" i="1"/>
  <c r="V1635" i="1" s="1"/>
  <c r="AA1635" i="1"/>
  <c r="AB1635" i="1" s="1"/>
  <c r="S1635" i="1"/>
  <c r="W1635" i="1" s="1"/>
  <c r="U1635" i="1"/>
  <c r="Y1635" i="1" s="1"/>
  <c r="AF1635" i="1"/>
  <c r="AG1635" i="1" s="1"/>
  <c r="AH1623" i="1"/>
  <c r="AI1623" i="1" s="1"/>
  <c r="K1623" i="1" s="1"/>
  <c r="R1623" i="1"/>
  <c r="V1623" i="1" s="1"/>
  <c r="AA1623" i="1"/>
  <c r="AB1623" i="1" s="1"/>
  <c r="S1623" i="1"/>
  <c r="W1623" i="1" s="1"/>
  <c r="U1623" i="1"/>
  <c r="Y1623" i="1" s="1"/>
  <c r="AF1623" i="1"/>
  <c r="AG1623" i="1" s="1"/>
  <c r="T1621" i="1"/>
  <c r="X1621" i="1" s="1"/>
  <c r="I1621" i="1" s="1"/>
  <c r="AC1612" i="1"/>
  <c r="AD1612" i="1" s="1"/>
  <c r="L1612" i="1" s="1"/>
  <c r="R1598" i="1"/>
  <c r="V1598" i="1" s="1"/>
  <c r="S1598" i="1"/>
  <c r="W1598" i="1" s="1"/>
  <c r="I1598" i="1" s="1"/>
  <c r="U1598" i="1"/>
  <c r="Y1598" i="1" s="1"/>
  <c r="AH1597" i="1"/>
  <c r="AI1597" i="1" s="1"/>
  <c r="K1597" i="1" s="1"/>
  <c r="R1597" i="1"/>
  <c r="V1597" i="1" s="1"/>
  <c r="AA1597" i="1"/>
  <c r="AB1597" i="1" s="1"/>
  <c r="S1597" i="1"/>
  <c r="W1597" i="1" s="1"/>
  <c r="T1597" i="1"/>
  <c r="X1597" i="1" s="1"/>
  <c r="AC1597" i="1"/>
  <c r="AD1597" i="1" s="1"/>
  <c r="L1597" i="1" s="1"/>
  <c r="U1597" i="1"/>
  <c r="Y1597" i="1" s="1"/>
  <c r="I1597" i="1" s="1"/>
  <c r="AF1597" i="1"/>
  <c r="AG1597" i="1" s="1"/>
  <c r="R1579" i="1"/>
  <c r="V1579" i="1" s="1"/>
  <c r="S1579" i="1"/>
  <c r="W1579" i="1" s="1"/>
  <c r="U1579" i="1"/>
  <c r="Y1579" i="1" s="1"/>
  <c r="AH1566" i="1"/>
  <c r="AI1566" i="1" s="1"/>
  <c r="K1566" i="1" s="1"/>
  <c r="R1566" i="1"/>
  <c r="V1566" i="1" s="1"/>
  <c r="AA1566" i="1"/>
  <c r="AB1566" i="1" s="1"/>
  <c r="S1566" i="1"/>
  <c r="W1566" i="1" s="1"/>
  <c r="T1566" i="1"/>
  <c r="X1566" i="1" s="1"/>
  <c r="I1566" i="1" s="1"/>
  <c r="AC1566" i="1"/>
  <c r="AD1566" i="1" s="1"/>
  <c r="L1566" i="1" s="1"/>
  <c r="U1566" i="1"/>
  <c r="Y1566" i="1" s="1"/>
  <c r="AF1566" i="1"/>
  <c r="AG1566" i="1" s="1"/>
  <c r="R1559" i="1"/>
  <c r="V1559" i="1" s="1"/>
  <c r="S1559" i="1"/>
  <c r="W1559" i="1" s="1"/>
  <c r="U1559" i="1"/>
  <c r="Y1559" i="1" s="1"/>
  <c r="U1537" i="1"/>
  <c r="Y1537" i="1" s="1"/>
  <c r="AA1537" i="1"/>
  <c r="AB1537" i="1" s="1"/>
  <c r="L1537" i="1" s="1"/>
  <c r="R1537" i="1"/>
  <c r="V1537" i="1" s="1"/>
  <c r="I1537" i="1" s="1"/>
  <c r="S1537" i="1"/>
  <c r="W1537" i="1" s="1"/>
  <c r="AC1537" i="1"/>
  <c r="AD1537" i="1" s="1"/>
  <c r="T1537" i="1"/>
  <c r="X1537" i="1" s="1"/>
  <c r="AF1537" i="1"/>
  <c r="AG1537" i="1" s="1"/>
  <c r="K1537" i="1" s="1"/>
  <c r="AH1537" i="1"/>
  <c r="AI1537" i="1" s="1"/>
  <c r="AH1684" i="1"/>
  <c r="AI1684" i="1" s="1"/>
  <c r="K1684" i="1" s="1"/>
  <c r="AH1680" i="1"/>
  <c r="AI1680" i="1" s="1"/>
  <c r="AH1676" i="1"/>
  <c r="AI1676" i="1" s="1"/>
  <c r="K1676" i="1" s="1"/>
  <c r="AH1672" i="1"/>
  <c r="AI1672" i="1" s="1"/>
  <c r="AH1668" i="1"/>
  <c r="AI1668" i="1" s="1"/>
  <c r="AA1665" i="1"/>
  <c r="AB1665" i="1" s="1"/>
  <c r="L1665" i="1" s="1"/>
  <c r="R1665" i="1"/>
  <c r="V1665" i="1" s="1"/>
  <c r="AH1664" i="1"/>
  <c r="AI1664" i="1" s="1"/>
  <c r="AA1661" i="1"/>
  <c r="AB1661" i="1" s="1"/>
  <c r="R1661" i="1"/>
  <c r="V1661" i="1" s="1"/>
  <c r="AH1660" i="1"/>
  <c r="AI1660" i="1" s="1"/>
  <c r="K1660" i="1" s="1"/>
  <c r="AA1657" i="1"/>
  <c r="AB1657" i="1" s="1"/>
  <c r="R1657" i="1"/>
  <c r="V1657" i="1" s="1"/>
  <c r="AH1656" i="1"/>
  <c r="AI1656" i="1" s="1"/>
  <c r="K1656" i="1" s="1"/>
  <c r="AA1653" i="1"/>
  <c r="AB1653" i="1" s="1"/>
  <c r="R1653" i="1"/>
  <c r="V1653" i="1" s="1"/>
  <c r="AH1652" i="1"/>
  <c r="AI1652" i="1" s="1"/>
  <c r="AA1649" i="1"/>
  <c r="AB1649" i="1" s="1"/>
  <c r="R1649" i="1"/>
  <c r="V1649" i="1" s="1"/>
  <c r="AH1648" i="1"/>
  <c r="AI1648" i="1" s="1"/>
  <c r="K1648" i="1" s="1"/>
  <c r="AA1645" i="1"/>
  <c r="AB1645" i="1" s="1"/>
  <c r="R1645" i="1"/>
  <c r="V1645" i="1" s="1"/>
  <c r="AH1644" i="1"/>
  <c r="AI1644" i="1" s="1"/>
  <c r="AA1641" i="1"/>
  <c r="AB1641" i="1" s="1"/>
  <c r="L1641" i="1" s="1"/>
  <c r="R1641" i="1"/>
  <c r="V1641" i="1" s="1"/>
  <c r="I1641" i="1" s="1"/>
  <c r="AH1640" i="1"/>
  <c r="AI1640" i="1" s="1"/>
  <c r="K1640" i="1" s="1"/>
  <c r="AA1637" i="1"/>
  <c r="AB1637" i="1" s="1"/>
  <c r="R1637" i="1"/>
  <c r="V1637" i="1" s="1"/>
  <c r="AH1636" i="1"/>
  <c r="AI1636" i="1" s="1"/>
  <c r="K1636" i="1" s="1"/>
  <c r="AA1633" i="1"/>
  <c r="AB1633" i="1" s="1"/>
  <c r="R1633" i="1"/>
  <c r="V1633" i="1" s="1"/>
  <c r="AH1632" i="1"/>
  <c r="AI1632" i="1" s="1"/>
  <c r="AA1629" i="1"/>
  <c r="AB1629" i="1" s="1"/>
  <c r="L1629" i="1" s="1"/>
  <c r="R1629" i="1"/>
  <c r="V1629" i="1" s="1"/>
  <c r="I1629" i="1" s="1"/>
  <c r="AH1628" i="1"/>
  <c r="AI1628" i="1" s="1"/>
  <c r="AC1626" i="1"/>
  <c r="AD1626" i="1" s="1"/>
  <c r="T1626" i="1"/>
  <c r="X1626" i="1" s="1"/>
  <c r="AA1625" i="1"/>
  <c r="AB1625" i="1" s="1"/>
  <c r="R1625" i="1"/>
  <c r="V1625" i="1" s="1"/>
  <c r="AH1624" i="1"/>
  <c r="AI1624" i="1" s="1"/>
  <c r="AC1622" i="1"/>
  <c r="AD1622" i="1" s="1"/>
  <c r="L1622" i="1" s="1"/>
  <c r="T1622" i="1"/>
  <c r="X1622" i="1" s="1"/>
  <c r="I1622" i="1" s="1"/>
  <c r="AA1621" i="1"/>
  <c r="AB1621" i="1" s="1"/>
  <c r="R1621" i="1"/>
  <c r="V1621" i="1" s="1"/>
  <c r="AH1620" i="1"/>
  <c r="AI1620" i="1" s="1"/>
  <c r="AA1618" i="1"/>
  <c r="AB1618" i="1" s="1"/>
  <c r="L1618" i="1" s="1"/>
  <c r="R1618" i="1"/>
  <c r="V1618" i="1" s="1"/>
  <c r="I1618" i="1" s="1"/>
  <c r="AH1617" i="1"/>
  <c r="AI1617" i="1" s="1"/>
  <c r="K1617" i="1" s="1"/>
  <c r="AC1615" i="1"/>
  <c r="AD1615" i="1" s="1"/>
  <c r="L1615" i="1" s="1"/>
  <c r="T1615" i="1"/>
  <c r="X1615" i="1" s="1"/>
  <c r="AA1614" i="1"/>
  <c r="AB1614" i="1" s="1"/>
  <c r="L1614" i="1" s="1"/>
  <c r="R1614" i="1"/>
  <c r="V1614" i="1" s="1"/>
  <c r="AH1613" i="1"/>
  <c r="AI1613" i="1" s="1"/>
  <c r="AC1611" i="1"/>
  <c r="AD1611" i="1" s="1"/>
  <c r="L1611" i="1" s="1"/>
  <c r="T1611" i="1"/>
  <c r="X1611" i="1" s="1"/>
  <c r="I1611" i="1" s="1"/>
  <c r="AA1610" i="1"/>
  <c r="AB1610" i="1" s="1"/>
  <c r="R1610" i="1"/>
  <c r="V1610" i="1" s="1"/>
  <c r="AH1609" i="1"/>
  <c r="AI1609" i="1" s="1"/>
  <c r="K1609" i="1" s="1"/>
  <c r="AC1607" i="1"/>
  <c r="AD1607" i="1" s="1"/>
  <c r="L1607" i="1" s="1"/>
  <c r="T1607" i="1"/>
  <c r="X1607" i="1" s="1"/>
  <c r="I1607" i="1" s="1"/>
  <c r="AA1606" i="1"/>
  <c r="AB1606" i="1" s="1"/>
  <c r="R1606" i="1"/>
  <c r="V1606" i="1" s="1"/>
  <c r="AH1605" i="1"/>
  <c r="AI1605" i="1" s="1"/>
  <c r="K1605" i="1" s="1"/>
  <c r="AC1603" i="1"/>
  <c r="AD1603" i="1" s="1"/>
  <c r="L1603" i="1" s="1"/>
  <c r="T1603" i="1"/>
  <c r="X1603" i="1" s="1"/>
  <c r="AA1602" i="1"/>
  <c r="AB1602" i="1" s="1"/>
  <c r="L1602" i="1" s="1"/>
  <c r="R1602" i="1"/>
  <c r="V1602" i="1" s="1"/>
  <c r="I1602" i="1" s="1"/>
  <c r="AH1601" i="1"/>
  <c r="AI1601" i="1" s="1"/>
  <c r="AA1599" i="1"/>
  <c r="AB1599" i="1" s="1"/>
  <c r="R1599" i="1"/>
  <c r="V1599" i="1" s="1"/>
  <c r="AH1598" i="1"/>
  <c r="AI1598" i="1" s="1"/>
  <c r="AC1596" i="1"/>
  <c r="AD1596" i="1" s="1"/>
  <c r="T1596" i="1"/>
  <c r="X1596" i="1" s="1"/>
  <c r="AA1595" i="1"/>
  <c r="AB1595" i="1" s="1"/>
  <c r="R1595" i="1"/>
  <c r="V1595" i="1" s="1"/>
  <c r="AH1594" i="1"/>
  <c r="AI1594" i="1" s="1"/>
  <c r="K1594" i="1" s="1"/>
  <c r="AC1592" i="1"/>
  <c r="AD1592" i="1" s="1"/>
  <c r="T1592" i="1"/>
  <c r="X1592" i="1" s="1"/>
  <c r="AA1591" i="1"/>
  <c r="AB1591" i="1" s="1"/>
  <c r="R1591" i="1"/>
  <c r="V1591" i="1" s="1"/>
  <c r="AC1589" i="1"/>
  <c r="AD1589" i="1" s="1"/>
  <c r="T1589" i="1"/>
  <c r="X1589" i="1" s="1"/>
  <c r="AA1588" i="1"/>
  <c r="AB1588" i="1" s="1"/>
  <c r="R1588" i="1"/>
  <c r="V1588" i="1" s="1"/>
  <c r="AH1587" i="1"/>
  <c r="AI1587" i="1" s="1"/>
  <c r="K1587" i="1" s="1"/>
  <c r="AC1585" i="1"/>
  <c r="AD1585" i="1" s="1"/>
  <c r="T1585" i="1"/>
  <c r="X1585" i="1" s="1"/>
  <c r="AA1584" i="1"/>
  <c r="AB1584" i="1" s="1"/>
  <c r="R1584" i="1"/>
  <c r="V1584" i="1" s="1"/>
  <c r="AH1583" i="1"/>
  <c r="AI1583" i="1" s="1"/>
  <c r="K1583" i="1" s="1"/>
  <c r="AC1581" i="1"/>
  <c r="AD1581" i="1" s="1"/>
  <c r="T1581" i="1"/>
  <c r="X1581" i="1" s="1"/>
  <c r="AA1580" i="1"/>
  <c r="AB1580" i="1" s="1"/>
  <c r="L1580" i="1" s="1"/>
  <c r="R1580" i="1"/>
  <c r="V1580" i="1" s="1"/>
  <c r="I1580" i="1" s="1"/>
  <c r="AH1579" i="1"/>
  <c r="AI1579" i="1" s="1"/>
  <c r="K1579" i="1" s="1"/>
  <c r="AC1577" i="1"/>
  <c r="AD1577" i="1" s="1"/>
  <c r="T1577" i="1"/>
  <c r="X1577" i="1" s="1"/>
  <c r="AA1576" i="1"/>
  <c r="AB1576" i="1" s="1"/>
  <c r="L1576" i="1" s="1"/>
  <c r="R1576" i="1"/>
  <c r="V1576" i="1" s="1"/>
  <c r="I1576" i="1" s="1"/>
  <c r="AH1575" i="1"/>
  <c r="AI1575" i="1" s="1"/>
  <c r="K1575" i="1" s="1"/>
  <c r="AC1573" i="1"/>
  <c r="AD1573" i="1" s="1"/>
  <c r="L1573" i="1" s="1"/>
  <c r="T1573" i="1"/>
  <c r="X1573" i="1" s="1"/>
  <c r="AA1572" i="1"/>
  <c r="AB1572" i="1" s="1"/>
  <c r="R1572" i="1"/>
  <c r="V1572" i="1" s="1"/>
  <c r="AH1571" i="1"/>
  <c r="AI1571" i="1" s="1"/>
  <c r="K1571" i="1" s="1"/>
  <c r="AC1569" i="1"/>
  <c r="AD1569" i="1" s="1"/>
  <c r="L1569" i="1" s="1"/>
  <c r="T1569" i="1"/>
  <c r="X1569" i="1" s="1"/>
  <c r="I1569" i="1" s="1"/>
  <c r="AA1568" i="1"/>
  <c r="AB1568" i="1" s="1"/>
  <c r="L1568" i="1" s="1"/>
  <c r="R1568" i="1"/>
  <c r="V1568" i="1" s="1"/>
  <c r="I1568" i="1" s="1"/>
  <c r="AH1567" i="1"/>
  <c r="AI1567" i="1" s="1"/>
  <c r="K1567" i="1" s="1"/>
  <c r="AC1565" i="1"/>
  <c r="AD1565" i="1" s="1"/>
  <c r="T1565" i="1"/>
  <c r="X1565" i="1" s="1"/>
  <c r="AA1564" i="1"/>
  <c r="AB1564" i="1" s="1"/>
  <c r="R1564" i="1"/>
  <c r="V1564" i="1" s="1"/>
  <c r="AH1563" i="1"/>
  <c r="AI1563" i="1" s="1"/>
  <c r="AC1561" i="1"/>
  <c r="AD1561" i="1" s="1"/>
  <c r="T1561" i="1"/>
  <c r="X1561" i="1" s="1"/>
  <c r="AA1560" i="1"/>
  <c r="AB1560" i="1" s="1"/>
  <c r="R1560" i="1"/>
  <c r="V1560" i="1" s="1"/>
  <c r="AH1559" i="1"/>
  <c r="AI1559" i="1" s="1"/>
  <c r="K1559" i="1" s="1"/>
  <c r="AC1557" i="1"/>
  <c r="AD1557" i="1" s="1"/>
  <c r="L1557" i="1" s="1"/>
  <c r="T1557" i="1"/>
  <c r="X1557" i="1" s="1"/>
  <c r="AA1556" i="1"/>
  <c r="AB1556" i="1" s="1"/>
  <c r="L1556" i="1" s="1"/>
  <c r="R1556" i="1"/>
  <c r="V1556" i="1" s="1"/>
  <c r="I1556" i="1" s="1"/>
  <c r="AH1555" i="1"/>
  <c r="AI1555" i="1" s="1"/>
  <c r="K1555" i="1" s="1"/>
  <c r="R1553" i="1"/>
  <c r="V1553" i="1" s="1"/>
  <c r="AA1551" i="1"/>
  <c r="AB1551" i="1" s="1"/>
  <c r="U1550" i="1"/>
  <c r="Y1550" i="1" s="1"/>
  <c r="AA1549" i="1"/>
  <c r="AB1549" i="1" s="1"/>
  <c r="AF1548" i="1"/>
  <c r="AG1548" i="1" s="1"/>
  <c r="K1548" i="1" s="1"/>
  <c r="U1548" i="1"/>
  <c r="Y1548" i="1" s="1"/>
  <c r="S1542" i="1"/>
  <c r="W1542" i="1" s="1"/>
  <c r="U1541" i="1"/>
  <c r="Y1541" i="1" s="1"/>
  <c r="AC1540" i="1"/>
  <c r="AD1540" i="1" s="1"/>
  <c r="R1540" i="1"/>
  <c r="V1540" i="1" s="1"/>
  <c r="R1538" i="1"/>
  <c r="V1538" i="1" s="1"/>
  <c r="I1538" i="1" s="1"/>
  <c r="AA1536" i="1"/>
  <c r="AB1536" i="1" s="1"/>
  <c r="AF1535" i="1"/>
  <c r="AG1535" i="1" s="1"/>
  <c r="U1535" i="1"/>
  <c r="Y1535" i="1" s="1"/>
  <c r="R1532" i="1"/>
  <c r="V1532" i="1" s="1"/>
  <c r="AF1531" i="1"/>
  <c r="AG1531" i="1" s="1"/>
  <c r="K1531" i="1" s="1"/>
  <c r="U1529" i="1"/>
  <c r="Y1529" i="1" s="1"/>
  <c r="AH1529" i="1"/>
  <c r="AI1529" i="1" s="1"/>
  <c r="T1526" i="1"/>
  <c r="X1526" i="1" s="1"/>
  <c r="I1526" i="1" s="1"/>
  <c r="T1523" i="1"/>
  <c r="X1523" i="1" s="1"/>
  <c r="I1523" i="1" s="1"/>
  <c r="AC1523" i="1"/>
  <c r="AD1523" i="1" s="1"/>
  <c r="L1523" i="1" s="1"/>
  <c r="AF1521" i="1"/>
  <c r="AG1521" i="1" s="1"/>
  <c r="AH1520" i="1"/>
  <c r="AI1520" i="1" s="1"/>
  <c r="K1520" i="1" s="1"/>
  <c r="U1520" i="1"/>
  <c r="Y1520" i="1" s="1"/>
  <c r="AH1519" i="1"/>
  <c r="AI1519" i="1" s="1"/>
  <c r="R1516" i="1"/>
  <c r="V1516" i="1" s="1"/>
  <c r="AF1515" i="1"/>
  <c r="AG1515" i="1" s="1"/>
  <c r="T1514" i="1"/>
  <c r="X1514" i="1" s="1"/>
  <c r="I1514" i="1" s="1"/>
  <c r="T1506" i="1"/>
  <c r="X1506" i="1" s="1"/>
  <c r="T1498" i="1"/>
  <c r="X1498" i="1" s="1"/>
  <c r="I1498" i="1" s="1"/>
  <c r="T1490" i="1"/>
  <c r="X1490" i="1" s="1"/>
  <c r="AH1488" i="1"/>
  <c r="AI1488" i="1" s="1"/>
  <c r="K1488" i="1" s="1"/>
  <c r="R1488" i="1"/>
  <c r="V1488" i="1" s="1"/>
  <c r="AA1488" i="1"/>
  <c r="AB1488" i="1" s="1"/>
  <c r="S1488" i="1"/>
  <c r="W1488" i="1" s="1"/>
  <c r="T1488" i="1"/>
  <c r="X1488" i="1" s="1"/>
  <c r="I1488" i="1" s="1"/>
  <c r="AC1488" i="1"/>
  <c r="AD1488" i="1" s="1"/>
  <c r="L1488" i="1" s="1"/>
  <c r="AF1488" i="1"/>
  <c r="AG1488" i="1" s="1"/>
  <c r="T1482" i="1"/>
  <c r="X1482" i="1" s="1"/>
  <c r="U1482" i="1"/>
  <c r="Y1482" i="1" s="1"/>
  <c r="AH1480" i="1"/>
  <c r="AI1480" i="1" s="1"/>
  <c r="R1480" i="1"/>
  <c r="V1480" i="1" s="1"/>
  <c r="I1480" i="1" s="1"/>
  <c r="AA1480" i="1"/>
  <c r="AB1480" i="1" s="1"/>
  <c r="L1480" i="1" s="1"/>
  <c r="S1480" i="1"/>
  <c r="W1480" i="1" s="1"/>
  <c r="T1480" i="1"/>
  <c r="X1480" i="1" s="1"/>
  <c r="AC1480" i="1"/>
  <c r="AD1480" i="1" s="1"/>
  <c r="AF1480" i="1"/>
  <c r="AG1480" i="1" s="1"/>
  <c r="K1480" i="1" s="1"/>
  <c r="R1474" i="1"/>
  <c r="V1474" i="1" s="1"/>
  <c r="R1465" i="1"/>
  <c r="V1465" i="1" s="1"/>
  <c r="AA1465" i="1"/>
  <c r="AB1465" i="1" s="1"/>
  <c r="L1465" i="1" s="1"/>
  <c r="S1465" i="1"/>
  <c r="W1465" i="1" s="1"/>
  <c r="I1465" i="1" s="1"/>
  <c r="T1465" i="1"/>
  <c r="X1465" i="1" s="1"/>
  <c r="AC1465" i="1"/>
  <c r="AD1465" i="1" s="1"/>
  <c r="U1465" i="1"/>
  <c r="Y1465" i="1" s="1"/>
  <c r="AF1465" i="1"/>
  <c r="AG1465" i="1" s="1"/>
  <c r="K1465" i="1" s="1"/>
  <c r="AH1465" i="1"/>
  <c r="AI1465" i="1" s="1"/>
  <c r="S1454" i="1"/>
  <c r="W1454" i="1" s="1"/>
  <c r="T1454" i="1"/>
  <c r="X1454" i="1" s="1"/>
  <c r="I1454" i="1" s="1"/>
  <c r="U1454" i="1"/>
  <c r="Y1454" i="1" s="1"/>
  <c r="T1402" i="1"/>
  <c r="X1402" i="1" s="1"/>
  <c r="AC1402" i="1"/>
  <c r="AD1402" i="1" s="1"/>
  <c r="U1402" i="1"/>
  <c r="Y1402" i="1" s="1"/>
  <c r="S1402" i="1"/>
  <c r="W1402" i="1" s="1"/>
  <c r="AH1402" i="1"/>
  <c r="AI1402" i="1" s="1"/>
  <c r="R1402" i="1"/>
  <c r="V1402" i="1" s="1"/>
  <c r="I1402" i="1" s="1"/>
  <c r="AA1402" i="1"/>
  <c r="AB1402" i="1" s="1"/>
  <c r="L1402" i="1" s="1"/>
  <c r="S1626" i="1"/>
  <c r="W1626" i="1" s="1"/>
  <c r="I1626" i="1" s="1"/>
  <c r="S1622" i="1"/>
  <c r="W1622" i="1" s="1"/>
  <c r="S1615" i="1"/>
  <c r="W1615" i="1" s="1"/>
  <c r="S1611" i="1"/>
  <c r="W1611" i="1" s="1"/>
  <c r="S1607" i="1"/>
  <c r="W1607" i="1" s="1"/>
  <c r="S1603" i="1"/>
  <c r="W1603" i="1" s="1"/>
  <c r="S1596" i="1"/>
  <c r="W1596" i="1" s="1"/>
  <c r="S1592" i="1"/>
  <c r="W1592" i="1" s="1"/>
  <c r="I1592" i="1" s="1"/>
  <c r="S1589" i="1"/>
  <c r="W1589" i="1" s="1"/>
  <c r="S1585" i="1"/>
  <c r="W1585" i="1" s="1"/>
  <c r="I1585" i="1" s="1"/>
  <c r="S1581" i="1"/>
  <c r="W1581" i="1" s="1"/>
  <c r="S1577" i="1"/>
  <c r="W1577" i="1" s="1"/>
  <c r="I1577" i="1" s="1"/>
  <c r="S1573" i="1"/>
  <c r="W1573" i="1" s="1"/>
  <c r="S1569" i="1"/>
  <c r="W1569" i="1" s="1"/>
  <c r="S1565" i="1"/>
  <c r="W1565" i="1" s="1"/>
  <c r="S1561" i="1"/>
  <c r="W1561" i="1" s="1"/>
  <c r="S1557" i="1"/>
  <c r="W1557" i="1" s="1"/>
  <c r="AF1552" i="1"/>
  <c r="AG1552" i="1" s="1"/>
  <c r="U1552" i="1"/>
  <c r="Y1552" i="1" s="1"/>
  <c r="U1545" i="1"/>
  <c r="Y1545" i="1" s="1"/>
  <c r="R1542" i="1"/>
  <c r="V1542" i="1" s="1"/>
  <c r="T1535" i="1"/>
  <c r="X1535" i="1" s="1"/>
  <c r="I1535" i="1" s="1"/>
  <c r="U1530" i="1"/>
  <c r="Y1530" i="1" s="1"/>
  <c r="S1528" i="1"/>
  <c r="W1528" i="1" s="1"/>
  <c r="AF1528" i="1"/>
  <c r="AG1528" i="1" s="1"/>
  <c r="T1520" i="1"/>
  <c r="X1520" i="1" s="1"/>
  <c r="I1520" i="1" s="1"/>
  <c r="S1514" i="1"/>
  <c r="W1514" i="1" s="1"/>
  <c r="S1513" i="1"/>
  <c r="W1513" i="1" s="1"/>
  <c r="U1513" i="1"/>
  <c r="Y1513" i="1" s="1"/>
  <c r="AF1513" i="1"/>
  <c r="AG1513" i="1" s="1"/>
  <c r="K1513" i="1" s="1"/>
  <c r="AH1513" i="1"/>
  <c r="AI1513" i="1" s="1"/>
  <c r="S1508" i="1"/>
  <c r="W1508" i="1" s="1"/>
  <c r="T1508" i="1"/>
  <c r="X1508" i="1" s="1"/>
  <c r="I1508" i="1" s="1"/>
  <c r="AC1508" i="1"/>
  <c r="AD1508" i="1" s="1"/>
  <c r="L1508" i="1" s="1"/>
  <c r="AF1508" i="1"/>
  <c r="AG1508" i="1" s="1"/>
  <c r="S1506" i="1"/>
  <c r="W1506" i="1" s="1"/>
  <c r="S1505" i="1"/>
  <c r="W1505" i="1" s="1"/>
  <c r="U1505" i="1"/>
  <c r="Y1505" i="1" s="1"/>
  <c r="AF1505" i="1"/>
  <c r="AG1505" i="1" s="1"/>
  <c r="K1505" i="1" s="1"/>
  <c r="AH1505" i="1"/>
  <c r="AI1505" i="1" s="1"/>
  <c r="U1504" i="1"/>
  <c r="Y1504" i="1" s="1"/>
  <c r="S1500" i="1"/>
  <c r="W1500" i="1" s="1"/>
  <c r="T1500" i="1"/>
  <c r="X1500" i="1" s="1"/>
  <c r="AC1500" i="1"/>
  <c r="AD1500" i="1" s="1"/>
  <c r="AF1500" i="1"/>
  <c r="AG1500" i="1" s="1"/>
  <c r="K1500" i="1" s="1"/>
  <c r="S1498" i="1"/>
  <c r="W1498" i="1" s="1"/>
  <c r="S1497" i="1"/>
  <c r="W1497" i="1" s="1"/>
  <c r="U1497" i="1"/>
  <c r="Y1497" i="1" s="1"/>
  <c r="AF1497" i="1"/>
  <c r="AG1497" i="1" s="1"/>
  <c r="K1497" i="1" s="1"/>
  <c r="AH1497" i="1"/>
  <c r="AI1497" i="1" s="1"/>
  <c r="U1496" i="1"/>
  <c r="Y1496" i="1" s="1"/>
  <c r="S1492" i="1"/>
  <c r="W1492" i="1" s="1"/>
  <c r="T1492" i="1"/>
  <c r="X1492" i="1" s="1"/>
  <c r="I1492" i="1" s="1"/>
  <c r="AC1492" i="1"/>
  <c r="AD1492" i="1" s="1"/>
  <c r="L1492" i="1" s="1"/>
  <c r="AF1492" i="1"/>
  <c r="AG1492" i="1" s="1"/>
  <c r="S1490" i="1"/>
  <c r="W1490" i="1" s="1"/>
  <c r="S1489" i="1"/>
  <c r="W1489" i="1" s="1"/>
  <c r="U1489" i="1"/>
  <c r="Y1489" i="1" s="1"/>
  <c r="AF1489" i="1"/>
  <c r="AG1489" i="1" s="1"/>
  <c r="AH1489" i="1"/>
  <c r="AI1489" i="1" s="1"/>
  <c r="K1489" i="1" s="1"/>
  <c r="R1482" i="1"/>
  <c r="V1482" i="1" s="1"/>
  <c r="R1481" i="1"/>
  <c r="V1481" i="1" s="1"/>
  <c r="I1481" i="1" s="1"/>
  <c r="AA1481" i="1"/>
  <c r="AB1481" i="1" s="1"/>
  <c r="L1481" i="1" s="1"/>
  <c r="S1481" i="1"/>
  <c r="W1481" i="1" s="1"/>
  <c r="T1481" i="1"/>
  <c r="X1481" i="1" s="1"/>
  <c r="AC1481" i="1"/>
  <c r="AD1481" i="1" s="1"/>
  <c r="U1481" i="1"/>
  <c r="Y1481" i="1" s="1"/>
  <c r="AF1481" i="1"/>
  <c r="AG1481" i="1" s="1"/>
  <c r="K1481" i="1" s="1"/>
  <c r="AH1481" i="1"/>
  <c r="AI1481" i="1" s="1"/>
  <c r="R1477" i="1"/>
  <c r="V1477" i="1" s="1"/>
  <c r="AA1477" i="1"/>
  <c r="AB1477" i="1" s="1"/>
  <c r="S1477" i="1"/>
  <c r="W1477" i="1" s="1"/>
  <c r="T1477" i="1"/>
  <c r="X1477" i="1" s="1"/>
  <c r="I1477" i="1" s="1"/>
  <c r="AC1477" i="1"/>
  <c r="AD1477" i="1" s="1"/>
  <c r="L1477" i="1" s="1"/>
  <c r="U1477" i="1"/>
  <c r="Y1477" i="1" s="1"/>
  <c r="AF1477" i="1"/>
  <c r="AG1477" i="1" s="1"/>
  <c r="AH1477" i="1"/>
  <c r="AI1477" i="1" s="1"/>
  <c r="K1477" i="1" s="1"/>
  <c r="S1466" i="1"/>
  <c r="W1466" i="1" s="1"/>
  <c r="T1466" i="1"/>
  <c r="X1466" i="1" s="1"/>
  <c r="U1466" i="1"/>
  <c r="Y1466" i="1" s="1"/>
  <c r="I1466" i="1" s="1"/>
  <c r="R1445" i="1"/>
  <c r="V1445" i="1" s="1"/>
  <c r="AA1445" i="1"/>
  <c r="AB1445" i="1" s="1"/>
  <c r="S1445" i="1"/>
  <c r="W1445" i="1" s="1"/>
  <c r="T1445" i="1"/>
  <c r="X1445" i="1" s="1"/>
  <c r="AC1445" i="1"/>
  <c r="AD1445" i="1" s="1"/>
  <c r="L1445" i="1" s="1"/>
  <c r="U1445" i="1"/>
  <c r="Y1445" i="1" s="1"/>
  <c r="I1445" i="1" s="1"/>
  <c r="AF1445" i="1"/>
  <c r="AG1445" i="1" s="1"/>
  <c r="AH1445" i="1"/>
  <c r="AI1445" i="1" s="1"/>
  <c r="K1445" i="1" s="1"/>
  <c r="U1533" i="1"/>
  <c r="Y1533" i="1" s="1"/>
  <c r="AH1533" i="1"/>
  <c r="AI1533" i="1" s="1"/>
  <c r="K1533" i="1" s="1"/>
  <c r="T1527" i="1"/>
  <c r="X1527" i="1" s="1"/>
  <c r="I1527" i="1" s="1"/>
  <c r="AC1527" i="1"/>
  <c r="AD1527" i="1" s="1"/>
  <c r="L1527" i="1" s="1"/>
  <c r="U1517" i="1"/>
  <c r="Y1517" i="1" s="1"/>
  <c r="I1517" i="1" s="1"/>
  <c r="AH1517" i="1"/>
  <c r="AI1517" i="1" s="1"/>
  <c r="K1517" i="1" s="1"/>
  <c r="S1478" i="1"/>
  <c r="W1478" i="1" s="1"/>
  <c r="T1478" i="1"/>
  <c r="X1478" i="1" s="1"/>
  <c r="U1478" i="1"/>
  <c r="Y1478" i="1" s="1"/>
  <c r="R1457" i="1"/>
  <c r="V1457" i="1" s="1"/>
  <c r="I1457" i="1" s="1"/>
  <c r="AA1457" i="1"/>
  <c r="AB1457" i="1" s="1"/>
  <c r="L1457" i="1" s="1"/>
  <c r="S1457" i="1"/>
  <c r="W1457" i="1" s="1"/>
  <c r="T1457" i="1"/>
  <c r="X1457" i="1" s="1"/>
  <c r="AC1457" i="1"/>
  <c r="AD1457" i="1" s="1"/>
  <c r="U1457" i="1"/>
  <c r="Y1457" i="1" s="1"/>
  <c r="AF1457" i="1"/>
  <c r="AG1457" i="1" s="1"/>
  <c r="K1457" i="1" s="1"/>
  <c r="AH1457" i="1"/>
  <c r="AI1457" i="1" s="1"/>
  <c r="S1446" i="1"/>
  <c r="W1446" i="1" s="1"/>
  <c r="T1446" i="1"/>
  <c r="X1446" i="1" s="1"/>
  <c r="U1446" i="1"/>
  <c r="Y1446" i="1" s="1"/>
  <c r="AH1424" i="1"/>
  <c r="AI1424" i="1" s="1"/>
  <c r="K1424" i="1" s="1"/>
  <c r="U1424" i="1"/>
  <c r="Y1424" i="1" s="1"/>
  <c r="AC1424" i="1"/>
  <c r="AD1424" i="1" s="1"/>
  <c r="L1424" i="1" s="1"/>
  <c r="R1424" i="1"/>
  <c r="V1424" i="1" s="1"/>
  <c r="AF1424" i="1"/>
  <c r="AG1424" i="1" s="1"/>
  <c r="S1424" i="1"/>
  <c r="W1424" i="1" s="1"/>
  <c r="T1424" i="1"/>
  <c r="X1424" i="1" s="1"/>
  <c r="I1424" i="1" s="1"/>
  <c r="U1399" i="1"/>
  <c r="Y1399" i="1" s="1"/>
  <c r="I1399" i="1" s="1"/>
  <c r="R1399" i="1"/>
  <c r="V1399" i="1" s="1"/>
  <c r="T1399" i="1"/>
  <c r="X1399" i="1" s="1"/>
  <c r="U1553" i="1"/>
  <c r="Y1553" i="1" s="1"/>
  <c r="AH1549" i="1"/>
  <c r="AI1549" i="1" s="1"/>
  <c r="K1549" i="1" s="1"/>
  <c r="S1540" i="1"/>
  <c r="W1540" i="1" s="1"/>
  <c r="I1540" i="1" s="1"/>
  <c r="AH1536" i="1"/>
  <c r="AI1536" i="1" s="1"/>
  <c r="K1536" i="1" s="1"/>
  <c r="S1532" i="1"/>
  <c r="W1532" i="1" s="1"/>
  <c r="AF1532" i="1"/>
  <c r="AG1532" i="1" s="1"/>
  <c r="R1526" i="1"/>
  <c r="V1526" i="1" s="1"/>
  <c r="S1516" i="1"/>
  <c r="W1516" i="1" s="1"/>
  <c r="I1516" i="1" s="1"/>
  <c r="AF1516" i="1"/>
  <c r="AG1516" i="1" s="1"/>
  <c r="K1516" i="1" s="1"/>
  <c r="R1514" i="1"/>
  <c r="V1514" i="1" s="1"/>
  <c r="R1469" i="1"/>
  <c r="V1469" i="1" s="1"/>
  <c r="AA1469" i="1"/>
  <c r="AB1469" i="1" s="1"/>
  <c r="L1469" i="1" s="1"/>
  <c r="S1469" i="1"/>
  <c r="W1469" i="1" s="1"/>
  <c r="I1469" i="1" s="1"/>
  <c r="T1469" i="1"/>
  <c r="X1469" i="1" s="1"/>
  <c r="AC1469" i="1"/>
  <c r="AD1469" i="1" s="1"/>
  <c r="U1469" i="1"/>
  <c r="Y1469" i="1" s="1"/>
  <c r="AF1469" i="1"/>
  <c r="AG1469" i="1" s="1"/>
  <c r="K1469" i="1" s="1"/>
  <c r="AH1469" i="1"/>
  <c r="AI1469" i="1" s="1"/>
  <c r="S1458" i="1"/>
  <c r="W1458" i="1" s="1"/>
  <c r="T1458" i="1"/>
  <c r="X1458" i="1" s="1"/>
  <c r="I1458" i="1" s="1"/>
  <c r="U1458" i="1"/>
  <c r="Y1458" i="1" s="1"/>
  <c r="AC1688" i="1"/>
  <c r="AD1688" i="1" s="1"/>
  <c r="L1688" i="1" s="1"/>
  <c r="AC1684" i="1"/>
  <c r="AD1684" i="1" s="1"/>
  <c r="L1684" i="1" s="1"/>
  <c r="AC1680" i="1"/>
  <c r="AD1680" i="1" s="1"/>
  <c r="AC1676" i="1"/>
  <c r="AD1676" i="1" s="1"/>
  <c r="L1676" i="1" s="1"/>
  <c r="AC1672" i="1"/>
  <c r="AD1672" i="1" s="1"/>
  <c r="AC1668" i="1"/>
  <c r="AD1668" i="1" s="1"/>
  <c r="AC1664" i="1"/>
  <c r="AD1664" i="1" s="1"/>
  <c r="AC1660" i="1"/>
  <c r="AD1660" i="1" s="1"/>
  <c r="L1660" i="1" s="1"/>
  <c r="AC1656" i="1"/>
  <c r="AD1656" i="1" s="1"/>
  <c r="L1656" i="1" s="1"/>
  <c r="AC1652" i="1"/>
  <c r="AD1652" i="1" s="1"/>
  <c r="AC1648" i="1"/>
  <c r="AD1648" i="1" s="1"/>
  <c r="L1648" i="1" s="1"/>
  <c r="AF1645" i="1"/>
  <c r="AG1645" i="1" s="1"/>
  <c r="AC1644" i="1"/>
  <c r="AD1644" i="1" s="1"/>
  <c r="AF1641" i="1"/>
  <c r="AG1641" i="1" s="1"/>
  <c r="K1641" i="1" s="1"/>
  <c r="AC1640" i="1"/>
  <c r="AD1640" i="1" s="1"/>
  <c r="L1640" i="1" s="1"/>
  <c r="AF1637" i="1"/>
  <c r="AG1637" i="1" s="1"/>
  <c r="AC1636" i="1"/>
  <c r="AD1636" i="1" s="1"/>
  <c r="L1636" i="1" s="1"/>
  <c r="AF1633" i="1"/>
  <c r="AG1633" i="1" s="1"/>
  <c r="AC1632" i="1"/>
  <c r="AD1632" i="1" s="1"/>
  <c r="AF1629" i="1"/>
  <c r="AG1629" i="1" s="1"/>
  <c r="K1629" i="1" s="1"/>
  <c r="AC1628" i="1"/>
  <c r="AD1628" i="1" s="1"/>
  <c r="AH1626" i="1"/>
  <c r="AI1626" i="1" s="1"/>
  <c r="AF1625" i="1"/>
  <c r="AG1625" i="1" s="1"/>
  <c r="AC1624" i="1"/>
  <c r="AD1624" i="1" s="1"/>
  <c r="AH1622" i="1"/>
  <c r="AI1622" i="1" s="1"/>
  <c r="K1622" i="1" s="1"/>
  <c r="AF1621" i="1"/>
  <c r="AG1621" i="1" s="1"/>
  <c r="AC1620" i="1"/>
  <c r="AD1620" i="1" s="1"/>
  <c r="AF1618" i="1"/>
  <c r="AG1618" i="1" s="1"/>
  <c r="K1618" i="1" s="1"/>
  <c r="AC1617" i="1"/>
  <c r="AD1617" i="1" s="1"/>
  <c r="L1617" i="1" s="1"/>
  <c r="AH1615" i="1"/>
  <c r="AI1615" i="1" s="1"/>
  <c r="K1615" i="1" s="1"/>
  <c r="AF1614" i="1"/>
  <c r="AG1614" i="1" s="1"/>
  <c r="K1614" i="1" s="1"/>
  <c r="AC1613" i="1"/>
  <c r="AD1613" i="1" s="1"/>
  <c r="AH1611" i="1"/>
  <c r="AI1611" i="1" s="1"/>
  <c r="K1611" i="1" s="1"/>
  <c r="AF1610" i="1"/>
  <c r="AG1610" i="1" s="1"/>
  <c r="AC1609" i="1"/>
  <c r="AD1609" i="1" s="1"/>
  <c r="L1609" i="1" s="1"/>
  <c r="AH1607" i="1"/>
  <c r="AI1607" i="1" s="1"/>
  <c r="K1607" i="1" s="1"/>
  <c r="AF1606" i="1"/>
  <c r="AG1606" i="1" s="1"/>
  <c r="AC1605" i="1"/>
  <c r="AD1605" i="1" s="1"/>
  <c r="L1605" i="1" s="1"/>
  <c r="AH1603" i="1"/>
  <c r="AI1603" i="1" s="1"/>
  <c r="K1603" i="1" s="1"/>
  <c r="AF1602" i="1"/>
  <c r="AG1602" i="1" s="1"/>
  <c r="K1602" i="1" s="1"/>
  <c r="AC1601" i="1"/>
  <c r="AD1601" i="1" s="1"/>
  <c r="AF1599" i="1"/>
  <c r="AG1599" i="1" s="1"/>
  <c r="AC1598" i="1"/>
  <c r="AD1598" i="1" s="1"/>
  <c r="AH1596" i="1"/>
  <c r="AI1596" i="1" s="1"/>
  <c r="AF1595" i="1"/>
  <c r="AG1595" i="1" s="1"/>
  <c r="AC1594" i="1"/>
  <c r="AD1594" i="1" s="1"/>
  <c r="L1594" i="1" s="1"/>
  <c r="AH1592" i="1"/>
  <c r="AI1592" i="1" s="1"/>
  <c r="AF1591" i="1"/>
  <c r="AG1591" i="1" s="1"/>
  <c r="AH1589" i="1"/>
  <c r="AI1589" i="1" s="1"/>
  <c r="AF1588" i="1"/>
  <c r="AG1588" i="1" s="1"/>
  <c r="AC1587" i="1"/>
  <c r="AD1587" i="1" s="1"/>
  <c r="L1587" i="1" s="1"/>
  <c r="AH1585" i="1"/>
  <c r="AI1585" i="1" s="1"/>
  <c r="AF1584" i="1"/>
  <c r="AG1584" i="1" s="1"/>
  <c r="AC1583" i="1"/>
  <c r="AD1583" i="1" s="1"/>
  <c r="L1583" i="1" s="1"/>
  <c r="AH1581" i="1"/>
  <c r="AI1581" i="1" s="1"/>
  <c r="AF1580" i="1"/>
  <c r="AG1580" i="1" s="1"/>
  <c r="K1580" i="1" s="1"/>
  <c r="AC1579" i="1"/>
  <c r="AD1579" i="1" s="1"/>
  <c r="L1579" i="1" s="1"/>
  <c r="AH1577" i="1"/>
  <c r="AI1577" i="1" s="1"/>
  <c r="AF1576" i="1"/>
  <c r="AG1576" i="1" s="1"/>
  <c r="K1576" i="1" s="1"/>
  <c r="AC1575" i="1"/>
  <c r="AD1575" i="1" s="1"/>
  <c r="L1575" i="1" s="1"/>
  <c r="AH1573" i="1"/>
  <c r="AI1573" i="1" s="1"/>
  <c r="K1573" i="1" s="1"/>
  <c r="AF1572" i="1"/>
  <c r="AG1572" i="1" s="1"/>
  <c r="AC1571" i="1"/>
  <c r="AD1571" i="1" s="1"/>
  <c r="L1571" i="1" s="1"/>
  <c r="AH1569" i="1"/>
  <c r="AI1569" i="1" s="1"/>
  <c r="K1569" i="1" s="1"/>
  <c r="AF1568" i="1"/>
  <c r="AG1568" i="1" s="1"/>
  <c r="K1568" i="1" s="1"/>
  <c r="AC1567" i="1"/>
  <c r="AD1567" i="1" s="1"/>
  <c r="L1567" i="1" s="1"/>
  <c r="AH1565" i="1"/>
  <c r="AI1565" i="1" s="1"/>
  <c r="AF1564" i="1"/>
  <c r="AG1564" i="1" s="1"/>
  <c r="AC1563" i="1"/>
  <c r="AD1563" i="1" s="1"/>
  <c r="AH1561" i="1"/>
  <c r="AI1561" i="1" s="1"/>
  <c r="AF1560" i="1"/>
  <c r="AG1560" i="1" s="1"/>
  <c r="AC1559" i="1"/>
  <c r="AD1559" i="1" s="1"/>
  <c r="L1559" i="1" s="1"/>
  <c r="AH1557" i="1"/>
  <c r="AI1557" i="1" s="1"/>
  <c r="K1557" i="1" s="1"/>
  <c r="AF1556" i="1"/>
  <c r="AG1556" i="1" s="1"/>
  <c r="K1556" i="1" s="1"/>
  <c r="AC1555" i="1"/>
  <c r="AD1555" i="1" s="1"/>
  <c r="L1555" i="1" s="1"/>
  <c r="AH1553" i="1"/>
  <c r="AI1553" i="1" s="1"/>
  <c r="K1553" i="1" s="1"/>
  <c r="AF1551" i="1"/>
  <c r="AG1551" i="1" s="1"/>
  <c r="U1551" i="1"/>
  <c r="Y1551" i="1" s="1"/>
  <c r="I1551" i="1" s="1"/>
  <c r="AF1545" i="1"/>
  <c r="AG1545" i="1" s="1"/>
  <c r="T1545" i="1"/>
  <c r="X1545" i="1" s="1"/>
  <c r="I1545" i="1" s="1"/>
  <c r="S1544" i="1"/>
  <c r="W1544" i="1" s="1"/>
  <c r="AH1540" i="1"/>
  <c r="AI1540" i="1" s="1"/>
  <c r="T1531" i="1"/>
  <c r="X1531" i="1" s="1"/>
  <c r="AC1531" i="1"/>
  <c r="AD1531" i="1" s="1"/>
  <c r="AH1528" i="1"/>
  <c r="AI1528" i="1" s="1"/>
  <c r="K1528" i="1" s="1"/>
  <c r="U1528" i="1"/>
  <c r="Y1528" i="1" s="1"/>
  <c r="AH1527" i="1"/>
  <c r="AI1527" i="1" s="1"/>
  <c r="K1527" i="1" s="1"/>
  <c r="U1521" i="1"/>
  <c r="Y1521" i="1" s="1"/>
  <c r="I1521" i="1" s="1"/>
  <c r="AH1521" i="1"/>
  <c r="AI1521" i="1" s="1"/>
  <c r="K1521" i="1" s="1"/>
  <c r="T1515" i="1"/>
  <c r="X1515" i="1" s="1"/>
  <c r="AC1515" i="1"/>
  <c r="AD1515" i="1" s="1"/>
  <c r="L1515" i="1" s="1"/>
  <c r="T1510" i="1"/>
  <c r="X1510" i="1" s="1"/>
  <c r="I1510" i="1" s="1"/>
  <c r="T1502" i="1"/>
  <c r="X1502" i="1" s="1"/>
  <c r="I1502" i="1" s="1"/>
  <c r="T1494" i="1"/>
  <c r="X1494" i="1" s="1"/>
  <c r="T1486" i="1"/>
  <c r="X1486" i="1" s="1"/>
  <c r="I1486" i="1" s="1"/>
  <c r="U1486" i="1"/>
  <c r="Y1486" i="1" s="1"/>
  <c r="AH1484" i="1"/>
  <c r="AI1484" i="1" s="1"/>
  <c r="K1484" i="1" s="1"/>
  <c r="R1484" i="1"/>
  <c r="V1484" i="1" s="1"/>
  <c r="AA1484" i="1"/>
  <c r="AB1484" i="1" s="1"/>
  <c r="S1484" i="1"/>
  <c r="W1484" i="1" s="1"/>
  <c r="T1484" i="1"/>
  <c r="X1484" i="1" s="1"/>
  <c r="AC1484" i="1"/>
  <c r="AD1484" i="1" s="1"/>
  <c r="L1484" i="1" s="1"/>
  <c r="AF1484" i="1"/>
  <c r="AG1484" i="1" s="1"/>
  <c r="S1470" i="1"/>
  <c r="W1470" i="1" s="1"/>
  <c r="I1470" i="1" s="1"/>
  <c r="T1470" i="1"/>
  <c r="X1470" i="1" s="1"/>
  <c r="U1470" i="1"/>
  <c r="Y1470" i="1" s="1"/>
  <c r="R1458" i="1"/>
  <c r="V1458" i="1" s="1"/>
  <c r="R1449" i="1"/>
  <c r="V1449" i="1" s="1"/>
  <c r="I1449" i="1" s="1"/>
  <c r="AA1449" i="1"/>
  <c r="AB1449" i="1" s="1"/>
  <c r="L1449" i="1" s="1"/>
  <c r="S1449" i="1"/>
  <c r="W1449" i="1" s="1"/>
  <c r="T1449" i="1"/>
  <c r="X1449" i="1" s="1"/>
  <c r="AC1449" i="1"/>
  <c r="AD1449" i="1" s="1"/>
  <c r="U1449" i="1"/>
  <c r="Y1449" i="1" s="1"/>
  <c r="AF1449" i="1"/>
  <c r="AG1449" i="1" s="1"/>
  <c r="K1449" i="1" s="1"/>
  <c r="AH1449" i="1"/>
  <c r="AI1449" i="1" s="1"/>
  <c r="R1430" i="1"/>
  <c r="V1430" i="1" s="1"/>
  <c r="S1430" i="1"/>
  <c r="W1430" i="1" s="1"/>
  <c r="U1430" i="1"/>
  <c r="Y1430" i="1" s="1"/>
  <c r="T1429" i="1"/>
  <c r="X1429" i="1" s="1"/>
  <c r="I1429" i="1" s="1"/>
  <c r="T1426" i="1"/>
  <c r="X1426" i="1" s="1"/>
  <c r="I1426" i="1" s="1"/>
  <c r="AC1426" i="1"/>
  <c r="AD1426" i="1" s="1"/>
  <c r="L1426" i="1" s="1"/>
  <c r="U1426" i="1"/>
  <c r="Y1426" i="1" s="1"/>
  <c r="AF1426" i="1"/>
  <c r="AG1426" i="1" s="1"/>
  <c r="R1426" i="1"/>
  <c r="V1426" i="1" s="1"/>
  <c r="S1426" i="1"/>
  <c r="W1426" i="1" s="1"/>
  <c r="AH1426" i="1"/>
  <c r="AI1426" i="1" s="1"/>
  <c r="K1426" i="1" s="1"/>
  <c r="U1629" i="1"/>
  <c r="Y1629" i="1" s="1"/>
  <c r="U1625" i="1"/>
  <c r="Y1625" i="1" s="1"/>
  <c r="I1625" i="1" s="1"/>
  <c r="U1621" i="1"/>
  <c r="Y1621" i="1" s="1"/>
  <c r="U1618" i="1"/>
  <c r="Y1618" i="1" s="1"/>
  <c r="U1614" i="1"/>
  <c r="Y1614" i="1" s="1"/>
  <c r="U1610" i="1"/>
  <c r="Y1610" i="1" s="1"/>
  <c r="U1606" i="1"/>
  <c r="Y1606" i="1" s="1"/>
  <c r="U1602" i="1"/>
  <c r="Y1602" i="1" s="1"/>
  <c r="U1599" i="1"/>
  <c r="Y1599" i="1" s="1"/>
  <c r="U1595" i="1"/>
  <c r="Y1595" i="1" s="1"/>
  <c r="U1591" i="1"/>
  <c r="Y1591" i="1" s="1"/>
  <c r="I1591" i="1" s="1"/>
  <c r="U1588" i="1"/>
  <c r="Y1588" i="1" s="1"/>
  <c r="I1588" i="1" s="1"/>
  <c r="U1584" i="1"/>
  <c r="Y1584" i="1" s="1"/>
  <c r="U1580" i="1"/>
  <c r="Y1580" i="1" s="1"/>
  <c r="U1576" i="1"/>
  <c r="Y1576" i="1" s="1"/>
  <c r="U1572" i="1"/>
  <c r="Y1572" i="1" s="1"/>
  <c r="U1568" i="1"/>
  <c r="Y1568" i="1" s="1"/>
  <c r="U1564" i="1"/>
  <c r="Y1564" i="1" s="1"/>
  <c r="I1564" i="1" s="1"/>
  <c r="U1560" i="1"/>
  <c r="Y1560" i="1" s="1"/>
  <c r="I1560" i="1" s="1"/>
  <c r="U1556" i="1"/>
  <c r="Y1556" i="1" s="1"/>
  <c r="T1551" i="1"/>
  <c r="X1551" i="1" s="1"/>
  <c r="AF1549" i="1"/>
  <c r="AG1549" i="1" s="1"/>
  <c r="T1549" i="1"/>
  <c r="X1549" i="1" s="1"/>
  <c r="I1549" i="1" s="1"/>
  <c r="S1548" i="1"/>
  <c r="W1548" i="1" s="1"/>
  <c r="U1538" i="1"/>
  <c r="Y1538" i="1" s="1"/>
  <c r="AF1536" i="1"/>
  <c r="AG1536" i="1" s="1"/>
  <c r="U1536" i="1"/>
  <c r="Y1536" i="1" s="1"/>
  <c r="T1533" i="1"/>
  <c r="X1533" i="1" s="1"/>
  <c r="I1533" i="1" s="1"/>
  <c r="U1527" i="1"/>
  <c r="Y1527" i="1" s="1"/>
  <c r="S1520" i="1"/>
  <c r="W1520" i="1" s="1"/>
  <c r="AF1520" i="1"/>
  <c r="AG1520" i="1" s="1"/>
  <c r="T1517" i="1"/>
  <c r="X1517" i="1" s="1"/>
  <c r="S1512" i="1"/>
  <c r="W1512" i="1" s="1"/>
  <c r="T1512" i="1"/>
  <c r="X1512" i="1" s="1"/>
  <c r="I1512" i="1" s="1"/>
  <c r="AC1512" i="1"/>
  <c r="AD1512" i="1" s="1"/>
  <c r="L1512" i="1" s="1"/>
  <c r="AF1512" i="1"/>
  <c r="AG1512" i="1" s="1"/>
  <c r="S1509" i="1"/>
  <c r="W1509" i="1" s="1"/>
  <c r="U1509" i="1"/>
  <c r="Y1509" i="1" s="1"/>
  <c r="AF1509" i="1"/>
  <c r="AG1509" i="1" s="1"/>
  <c r="AH1509" i="1"/>
  <c r="AI1509" i="1" s="1"/>
  <c r="K1509" i="1" s="1"/>
  <c r="S1504" i="1"/>
  <c r="W1504" i="1" s="1"/>
  <c r="T1504" i="1"/>
  <c r="X1504" i="1" s="1"/>
  <c r="AC1504" i="1"/>
  <c r="AD1504" i="1" s="1"/>
  <c r="AF1504" i="1"/>
  <c r="AG1504" i="1" s="1"/>
  <c r="K1504" i="1" s="1"/>
  <c r="S1501" i="1"/>
  <c r="W1501" i="1" s="1"/>
  <c r="U1501" i="1"/>
  <c r="Y1501" i="1" s="1"/>
  <c r="I1501" i="1" s="1"/>
  <c r="AF1501" i="1"/>
  <c r="AG1501" i="1" s="1"/>
  <c r="AH1501" i="1"/>
  <c r="AI1501" i="1" s="1"/>
  <c r="K1501" i="1" s="1"/>
  <c r="S1496" i="1"/>
  <c r="W1496" i="1" s="1"/>
  <c r="T1496" i="1"/>
  <c r="X1496" i="1" s="1"/>
  <c r="I1496" i="1" s="1"/>
  <c r="AC1496" i="1"/>
  <c r="AD1496" i="1" s="1"/>
  <c r="L1496" i="1" s="1"/>
  <c r="AF1496" i="1"/>
  <c r="AG1496" i="1" s="1"/>
  <c r="S1493" i="1"/>
  <c r="W1493" i="1" s="1"/>
  <c r="U1493" i="1"/>
  <c r="Y1493" i="1" s="1"/>
  <c r="AF1493" i="1"/>
  <c r="AG1493" i="1" s="1"/>
  <c r="AH1493" i="1"/>
  <c r="AI1493" i="1" s="1"/>
  <c r="K1493" i="1" s="1"/>
  <c r="R1485" i="1"/>
  <c r="V1485" i="1" s="1"/>
  <c r="I1485" i="1" s="1"/>
  <c r="AA1485" i="1"/>
  <c r="AB1485" i="1" s="1"/>
  <c r="L1485" i="1" s="1"/>
  <c r="S1485" i="1"/>
  <c r="W1485" i="1" s="1"/>
  <c r="T1485" i="1"/>
  <c r="X1485" i="1" s="1"/>
  <c r="AC1485" i="1"/>
  <c r="AD1485" i="1" s="1"/>
  <c r="U1485" i="1"/>
  <c r="Y1485" i="1" s="1"/>
  <c r="AF1485" i="1"/>
  <c r="AG1485" i="1" s="1"/>
  <c r="K1485" i="1" s="1"/>
  <c r="AH1485" i="1"/>
  <c r="AI1485" i="1" s="1"/>
  <c r="R1461" i="1"/>
  <c r="V1461" i="1" s="1"/>
  <c r="AA1461" i="1"/>
  <c r="AB1461" i="1" s="1"/>
  <c r="S1461" i="1"/>
  <c r="W1461" i="1" s="1"/>
  <c r="T1461" i="1"/>
  <c r="X1461" i="1" s="1"/>
  <c r="I1461" i="1" s="1"/>
  <c r="AC1461" i="1"/>
  <c r="AD1461" i="1" s="1"/>
  <c r="L1461" i="1" s="1"/>
  <c r="U1461" i="1"/>
  <c r="Y1461" i="1" s="1"/>
  <c r="AF1461" i="1"/>
  <c r="AG1461" i="1" s="1"/>
  <c r="AH1461" i="1"/>
  <c r="AI1461" i="1" s="1"/>
  <c r="K1461" i="1" s="1"/>
  <c r="S1450" i="1"/>
  <c r="W1450" i="1" s="1"/>
  <c r="T1450" i="1"/>
  <c r="X1450" i="1" s="1"/>
  <c r="U1450" i="1"/>
  <c r="Y1450" i="1" s="1"/>
  <c r="R1443" i="1"/>
  <c r="V1443" i="1" s="1"/>
  <c r="T1443" i="1"/>
  <c r="X1443" i="1" s="1"/>
  <c r="U1443" i="1"/>
  <c r="Y1443" i="1" s="1"/>
  <c r="I1443" i="1" s="1"/>
  <c r="S1439" i="1"/>
  <c r="W1439" i="1" s="1"/>
  <c r="I1439" i="1" s="1"/>
  <c r="AA1439" i="1"/>
  <c r="AB1439" i="1" s="1"/>
  <c r="L1439" i="1" s="1"/>
  <c r="R1439" i="1"/>
  <c r="V1439" i="1" s="1"/>
  <c r="AC1439" i="1"/>
  <c r="AD1439" i="1" s="1"/>
  <c r="T1439" i="1"/>
  <c r="X1439" i="1" s="1"/>
  <c r="U1439" i="1"/>
  <c r="Y1439" i="1" s="1"/>
  <c r="AF1439" i="1"/>
  <c r="AG1439" i="1" s="1"/>
  <c r="K1439" i="1" s="1"/>
  <c r="AH1439" i="1"/>
  <c r="AI1439" i="1" s="1"/>
  <c r="T1435" i="1"/>
  <c r="X1435" i="1" s="1"/>
  <c r="U1435" i="1"/>
  <c r="Y1435" i="1" s="1"/>
  <c r="S1385" i="1"/>
  <c r="W1385" i="1" s="1"/>
  <c r="T1385" i="1"/>
  <c r="X1385" i="1" s="1"/>
  <c r="I1385" i="1" s="1"/>
  <c r="U1385" i="1"/>
  <c r="Y1385" i="1" s="1"/>
  <c r="AC1645" i="1"/>
  <c r="AD1645" i="1" s="1"/>
  <c r="L1645" i="1" s="1"/>
  <c r="AC1641" i="1"/>
  <c r="AD1641" i="1" s="1"/>
  <c r="AC1637" i="1"/>
  <c r="AD1637" i="1" s="1"/>
  <c r="L1637" i="1" s="1"/>
  <c r="AC1633" i="1"/>
  <c r="AD1633" i="1" s="1"/>
  <c r="L1633" i="1" s="1"/>
  <c r="AC1629" i="1"/>
  <c r="AD1629" i="1" s="1"/>
  <c r="AC1625" i="1"/>
  <c r="AD1625" i="1" s="1"/>
  <c r="L1625" i="1" s="1"/>
  <c r="AC1621" i="1"/>
  <c r="AD1621" i="1" s="1"/>
  <c r="L1621" i="1" s="1"/>
  <c r="AC1618" i="1"/>
  <c r="AD1618" i="1" s="1"/>
  <c r="AC1614" i="1"/>
  <c r="AD1614" i="1" s="1"/>
  <c r="AC1610" i="1"/>
  <c r="AD1610" i="1" s="1"/>
  <c r="L1610" i="1" s="1"/>
  <c r="AC1606" i="1"/>
  <c r="AD1606" i="1" s="1"/>
  <c r="L1606" i="1" s="1"/>
  <c r="AC1602" i="1"/>
  <c r="AD1602" i="1" s="1"/>
  <c r="AC1599" i="1"/>
  <c r="AD1599" i="1" s="1"/>
  <c r="L1599" i="1" s="1"/>
  <c r="AC1595" i="1"/>
  <c r="AD1595" i="1" s="1"/>
  <c r="L1595" i="1" s="1"/>
  <c r="AC1591" i="1"/>
  <c r="AD1591" i="1" s="1"/>
  <c r="L1591" i="1" s="1"/>
  <c r="AC1588" i="1"/>
  <c r="AD1588" i="1" s="1"/>
  <c r="L1588" i="1" s="1"/>
  <c r="AC1584" i="1"/>
  <c r="AD1584" i="1" s="1"/>
  <c r="L1584" i="1" s="1"/>
  <c r="AC1580" i="1"/>
  <c r="AD1580" i="1" s="1"/>
  <c r="AC1576" i="1"/>
  <c r="AD1576" i="1" s="1"/>
  <c r="AC1572" i="1"/>
  <c r="AD1572" i="1" s="1"/>
  <c r="L1572" i="1" s="1"/>
  <c r="AC1568" i="1"/>
  <c r="AD1568" i="1" s="1"/>
  <c r="AC1564" i="1"/>
  <c r="AD1564" i="1" s="1"/>
  <c r="L1564" i="1" s="1"/>
  <c r="AC1560" i="1"/>
  <c r="AD1560" i="1" s="1"/>
  <c r="L1560" i="1" s="1"/>
  <c r="AC1556" i="1"/>
  <c r="AD1556" i="1" s="1"/>
  <c r="AF1553" i="1"/>
  <c r="AG1553" i="1" s="1"/>
  <c r="T1553" i="1"/>
  <c r="X1553" i="1" s="1"/>
  <c r="S1552" i="1"/>
  <c r="W1552" i="1" s="1"/>
  <c r="AC1551" i="1"/>
  <c r="AD1551" i="1" s="1"/>
  <c r="L1551" i="1" s="1"/>
  <c r="AC1549" i="1"/>
  <c r="AD1549" i="1" s="1"/>
  <c r="L1549" i="1" s="1"/>
  <c r="S1549" i="1"/>
  <c r="W1549" i="1" s="1"/>
  <c r="AH1548" i="1"/>
  <c r="AI1548" i="1" s="1"/>
  <c r="AF1540" i="1"/>
  <c r="AG1540" i="1" s="1"/>
  <c r="K1540" i="1" s="1"/>
  <c r="U1540" i="1"/>
  <c r="Y1540" i="1" s="1"/>
  <c r="T1536" i="1"/>
  <c r="X1536" i="1" s="1"/>
  <c r="I1536" i="1" s="1"/>
  <c r="AF1533" i="1"/>
  <c r="AG1533" i="1" s="1"/>
  <c r="S1533" i="1"/>
  <c r="W1533" i="1" s="1"/>
  <c r="AH1532" i="1"/>
  <c r="AI1532" i="1" s="1"/>
  <c r="K1532" i="1" s="1"/>
  <c r="U1532" i="1"/>
  <c r="Y1532" i="1" s="1"/>
  <c r="AF1527" i="1"/>
  <c r="AG1527" i="1" s="1"/>
  <c r="S1527" i="1"/>
  <c r="W1527" i="1" s="1"/>
  <c r="U1525" i="1"/>
  <c r="Y1525" i="1" s="1"/>
  <c r="AH1525" i="1"/>
  <c r="AI1525" i="1" s="1"/>
  <c r="K1525" i="1" s="1"/>
  <c r="T1519" i="1"/>
  <c r="X1519" i="1" s="1"/>
  <c r="AC1519" i="1"/>
  <c r="AD1519" i="1" s="1"/>
  <c r="AF1517" i="1"/>
  <c r="AG1517" i="1" s="1"/>
  <c r="S1517" i="1"/>
  <c r="W1517" i="1" s="1"/>
  <c r="AH1516" i="1"/>
  <c r="AI1516" i="1" s="1"/>
  <c r="U1516" i="1"/>
  <c r="Y1516" i="1" s="1"/>
  <c r="AA1512" i="1"/>
  <c r="AB1512" i="1" s="1"/>
  <c r="AA1509" i="1"/>
  <c r="AB1509" i="1" s="1"/>
  <c r="AA1504" i="1"/>
  <c r="AB1504" i="1" s="1"/>
  <c r="L1504" i="1" s="1"/>
  <c r="AA1501" i="1"/>
  <c r="AB1501" i="1" s="1"/>
  <c r="AA1496" i="1"/>
  <c r="AB1496" i="1" s="1"/>
  <c r="AA1493" i="1"/>
  <c r="AB1493" i="1" s="1"/>
  <c r="R1473" i="1"/>
  <c r="V1473" i="1" s="1"/>
  <c r="AA1473" i="1"/>
  <c r="AB1473" i="1" s="1"/>
  <c r="S1473" i="1"/>
  <c r="W1473" i="1" s="1"/>
  <c r="T1473" i="1"/>
  <c r="X1473" i="1" s="1"/>
  <c r="AC1473" i="1"/>
  <c r="AD1473" i="1" s="1"/>
  <c r="L1473" i="1" s="1"/>
  <c r="U1473" i="1"/>
  <c r="Y1473" i="1" s="1"/>
  <c r="I1473" i="1" s="1"/>
  <c r="AF1473" i="1"/>
  <c r="AG1473" i="1" s="1"/>
  <c r="AH1473" i="1"/>
  <c r="AI1473" i="1" s="1"/>
  <c r="K1473" i="1" s="1"/>
  <c r="S1462" i="1"/>
  <c r="W1462" i="1" s="1"/>
  <c r="T1462" i="1"/>
  <c r="X1462" i="1" s="1"/>
  <c r="U1462" i="1"/>
  <c r="Y1462" i="1" s="1"/>
  <c r="I1462" i="1" s="1"/>
  <c r="R1450" i="1"/>
  <c r="V1450" i="1" s="1"/>
  <c r="I1450" i="1" s="1"/>
  <c r="R1435" i="1"/>
  <c r="V1435" i="1" s="1"/>
  <c r="I1435" i="1" s="1"/>
  <c r="R1427" i="1"/>
  <c r="V1427" i="1" s="1"/>
  <c r="T1427" i="1"/>
  <c r="X1427" i="1" s="1"/>
  <c r="U1427" i="1"/>
  <c r="Y1427" i="1" s="1"/>
  <c r="AC1511" i="1"/>
  <c r="AD1511" i="1" s="1"/>
  <c r="T1511" i="1"/>
  <c r="X1511" i="1" s="1"/>
  <c r="AC1507" i="1"/>
  <c r="AD1507" i="1" s="1"/>
  <c r="L1507" i="1" s="1"/>
  <c r="T1507" i="1"/>
  <c r="X1507" i="1" s="1"/>
  <c r="AC1503" i="1"/>
  <c r="AD1503" i="1" s="1"/>
  <c r="T1503" i="1"/>
  <c r="X1503" i="1" s="1"/>
  <c r="AC1499" i="1"/>
  <c r="AD1499" i="1" s="1"/>
  <c r="T1499" i="1"/>
  <c r="X1499" i="1" s="1"/>
  <c r="AC1495" i="1"/>
  <c r="AD1495" i="1" s="1"/>
  <c r="L1495" i="1" s="1"/>
  <c r="T1495" i="1"/>
  <c r="X1495" i="1" s="1"/>
  <c r="I1495" i="1" s="1"/>
  <c r="AC1491" i="1"/>
  <c r="AD1491" i="1" s="1"/>
  <c r="L1491" i="1" s="1"/>
  <c r="T1491" i="1"/>
  <c r="X1491" i="1" s="1"/>
  <c r="I1491" i="1" s="1"/>
  <c r="AC1487" i="1"/>
  <c r="AD1487" i="1" s="1"/>
  <c r="L1487" i="1" s="1"/>
  <c r="T1487" i="1"/>
  <c r="X1487" i="1" s="1"/>
  <c r="AC1483" i="1"/>
  <c r="AD1483" i="1" s="1"/>
  <c r="T1483" i="1"/>
  <c r="X1483" i="1" s="1"/>
  <c r="AC1479" i="1"/>
  <c r="AD1479" i="1" s="1"/>
  <c r="L1479" i="1" s="1"/>
  <c r="T1479" i="1"/>
  <c r="X1479" i="1" s="1"/>
  <c r="I1479" i="1" s="1"/>
  <c r="AF1476" i="1"/>
  <c r="AG1476" i="1" s="1"/>
  <c r="AC1475" i="1"/>
  <c r="AD1475" i="1" s="1"/>
  <c r="L1475" i="1" s="1"/>
  <c r="T1475" i="1"/>
  <c r="X1475" i="1" s="1"/>
  <c r="AF1472" i="1"/>
  <c r="AG1472" i="1" s="1"/>
  <c r="AC1471" i="1"/>
  <c r="AD1471" i="1" s="1"/>
  <c r="L1471" i="1" s="1"/>
  <c r="T1471" i="1"/>
  <c r="X1471" i="1" s="1"/>
  <c r="I1471" i="1" s="1"/>
  <c r="AF1468" i="1"/>
  <c r="AG1468" i="1" s="1"/>
  <c r="AC1467" i="1"/>
  <c r="AD1467" i="1" s="1"/>
  <c r="L1467" i="1" s="1"/>
  <c r="T1467" i="1"/>
  <c r="X1467" i="1" s="1"/>
  <c r="AF1464" i="1"/>
  <c r="AG1464" i="1" s="1"/>
  <c r="K1464" i="1" s="1"/>
  <c r="AC1463" i="1"/>
  <c r="AD1463" i="1" s="1"/>
  <c r="T1463" i="1"/>
  <c r="X1463" i="1" s="1"/>
  <c r="AF1460" i="1"/>
  <c r="AG1460" i="1" s="1"/>
  <c r="K1460" i="1" s="1"/>
  <c r="AC1459" i="1"/>
  <c r="AD1459" i="1" s="1"/>
  <c r="L1459" i="1" s="1"/>
  <c r="T1459" i="1"/>
  <c r="X1459" i="1" s="1"/>
  <c r="I1459" i="1" s="1"/>
  <c r="AF1456" i="1"/>
  <c r="AG1456" i="1" s="1"/>
  <c r="AC1455" i="1"/>
  <c r="AD1455" i="1" s="1"/>
  <c r="T1455" i="1"/>
  <c r="X1455" i="1" s="1"/>
  <c r="AF1452" i="1"/>
  <c r="AG1452" i="1" s="1"/>
  <c r="K1452" i="1" s="1"/>
  <c r="AC1451" i="1"/>
  <c r="AD1451" i="1" s="1"/>
  <c r="L1451" i="1" s="1"/>
  <c r="T1451" i="1"/>
  <c r="X1451" i="1" s="1"/>
  <c r="AF1448" i="1"/>
  <c r="AG1448" i="1" s="1"/>
  <c r="K1448" i="1" s="1"/>
  <c r="AC1447" i="1"/>
  <c r="AD1447" i="1" s="1"/>
  <c r="L1447" i="1" s="1"/>
  <c r="T1447" i="1"/>
  <c r="X1447" i="1" s="1"/>
  <c r="I1447" i="1" s="1"/>
  <c r="AF1444" i="1"/>
  <c r="AG1444" i="1" s="1"/>
  <c r="AF1442" i="1"/>
  <c r="AG1442" i="1" s="1"/>
  <c r="U1442" i="1"/>
  <c r="Y1442" i="1" s="1"/>
  <c r="T1438" i="1"/>
  <c r="X1438" i="1" s="1"/>
  <c r="I1438" i="1" s="1"/>
  <c r="AF1434" i="1"/>
  <c r="AG1434" i="1" s="1"/>
  <c r="S1434" i="1"/>
  <c r="W1434" i="1" s="1"/>
  <c r="AH1432" i="1"/>
  <c r="AI1432" i="1" s="1"/>
  <c r="K1432" i="1" s="1"/>
  <c r="U1432" i="1"/>
  <c r="Y1432" i="1" s="1"/>
  <c r="R1425" i="1"/>
  <c r="V1425" i="1" s="1"/>
  <c r="I1425" i="1" s="1"/>
  <c r="S1425" i="1"/>
  <c r="W1425" i="1" s="1"/>
  <c r="R1417" i="1"/>
  <c r="V1417" i="1" s="1"/>
  <c r="S1417" i="1"/>
  <c r="W1417" i="1" s="1"/>
  <c r="T1414" i="1"/>
  <c r="X1414" i="1" s="1"/>
  <c r="I1414" i="1" s="1"/>
  <c r="AC1414" i="1"/>
  <c r="AD1414" i="1" s="1"/>
  <c r="L1414" i="1" s="1"/>
  <c r="U1414" i="1"/>
  <c r="Y1414" i="1" s="1"/>
  <c r="S1414" i="1"/>
  <c r="W1414" i="1" s="1"/>
  <c r="U1411" i="1"/>
  <c r="Y1411" i="1" s="1"/>
  <c r="T1397" i="1"/>
  <c r="X1397" i="1" s="1"/>
  <c r="I1397" i="1" s="1"/>
  <c r="U1391" i="1"/>
  <c r="Y1391" i="1" s="1"/>
  <c r="T1386" i="1"/>
  <c r="X1386" i="1" s="1"/>
  <c r="AC1386" i="1"/>
  <c r="AD1386" i="1" s="1"/>
  <c r="L1386" i="1" s="1"/>
  <c r="U1386" i="1"/>
  <c r="Y1386" i="1" s="1"/>
  <c r="I1386" i="1" s="1"/>
  <c r="AF1386" i="1"/>
  <c r="AG1386" i="1" s="1"/>
  <c r="S1386" i="1"/>
  <c r="W1386" i="1" s="1"/>
  <c r="T1366" i="1"/>
  <c r="X1366" i="1" s="1"/>
  <c r="I1366" i="1" s="1"/>
  <c r="S1365" i="1"/>
  <c r="W1365" i="1" s="1"/>
  <c r="T1365" i="1"/>
  <c r="X1365" i="1" s="1"/>
  <c r="U1365" i="1"/>
  <c r="Y1365" i="1" s="1"/>
  <c r="R1353" i="1"/>
  <c r="V1353" i="1" s="1"/>
  <c r="I1353" i="1" s="1"/>
  <c r="AH1187" i="1"/>
  <c r="AI1187" i="1" s="1"/>
  <c r="K1187" i="1" s="1"/>
  <c r="R1187" i="1"/>
  <c r="V1187" i="1" s="1"/>
  <c r="AA1187" i="1"/>
  <c r="AB1187" i="1" s="1"/>
  <c r="S1187" i="1"/>
  <c r="W1187" i="1" s="1"/>
  <c r="T1187" i="1"/>
  <c r="X1187" i="1" s="1"/>
  <c r="I1187" i="1" s="1"/>
  <c r="AC1187" i="1"/>
  <c r="AD1187" i="1" s="1"/>
  <c r="L1187" i="1" s="1"/>
  <c r="U1187" i="1"/>
  <c r="Y1187" i="1" s="1"/>
  <c r="AF1187" i="1"/>
  <c r="AG1187" i="1" s="1"/>
  <c r="AA1511" i="1"/>
  <c r="AB1511" i="1" s="1"/>
  <c r="L1511" i="1" s="1"/>
  <c r="AA1507" i="1"/>
  <c r="AB1507" i="1" s="1"/>
  <c r="AA1503" i="1"/>
  <c r="AB1503" i="1" s="1"/>
  <c r="L1503" i="1" s="1"/>
  <c r="AA1499" i="1"/>
  <c r="AB1499" i="1" s="1"/>
  <c r="L1499" i="1" s="1"/>
  <c r="AA1495" i="1"/>
  <c r="AB1495" i="1" s="1"/>
  <c r="AA1491" i="1"/>
  <c r="AB1491" i="1" s="1"/>
  <c r="AA1487" i="1"/>
  <c r="AB1487" i="1" s="1"/>
  <c r="AA1483" i="1"/>
  <c r="AB1483" i="1" s="1"/>
  <c r="L1483" i="1" s="1"/>
  <c r="AA1479" i="1"/>
  <c r="AB1479" i="1" s="1"/>
  <c r="AC1476" i="1"/>
  <c r="AD1476" i="1" s="1"/>
  <c r="L1476" i="1" s="1"/>
  <c r="T1476" i="1"/>
  <c r="X1476" i="1" s="1"/>
  <c r="AA1475" i="1"/>
  <c r="AB1475" i="1" s="1"/>
  <c r="AC1472" i="1"/>
  <c r="AD1472" i="1" s="1"/>
  <c r="L1472" i="1" s="1"/>
  <c r="T1472" i="1"/>
  <c r="X1472" i="1" s="1"/>
  <c r="I1472" i="1" s="1"/>
  <c r="AA1471" i="1"/>
  <c r="AB1471" i="1" s="1"/>
  <c r="AC1468" i="1"/>
  <c r="AD1468" i="1" s="1"/>
  <c r="L1468" i="1" s="1"/>
  <c r="T1468" i="1"/>
  <c r="X1468" i="1" s="1"/>
  <c r="I1468" i="1" s="1"/>
  <c r="AA1467" i="1"/>
  <c r="AB1467" i="1" s="1"/>
  <c r="AC1464" i="1"/>
  <c r="AD1464" i="1" s="1"/>
  <c r="T1464" i="1"/>
  <c r="X1464" i="1" s="1"/>
  <c r="AA1463" i="1"/>
  <c r="AB1463" i="1" s="1"/>
  <c r="L1463" i="1" s="1"/>
  <c r="AC1460" i="1"/>
  <c r="AD1460" i="1" s="1"/>
  <c r="T1460" i="1"/>
  <c r="X1460" i="1" s="1"/>
  <c r="AA1459" i="1"/>
  <c r="AB1459" i="1" s="1"/>
  <c r="AC1456" i="1"/>
  <c r="AD1456" i="1" s="1"/>
  <c r="L1456" i="1" s="1"/>
  <c r="T1456" i="1"/>
  <c r="X1456" i="1" s="1"/>
  <c r="I1456" i="1" s="1"/>
  <c r="AA1455" i="1"/>
  <c r="AB1455" i="1" s="1"/>
  <c r="L1455" i="1" s="1"/>
  <c r="AC1452" i="1"/>
  <c r="AD1452" i="1" s="1"/>
  <c r="T1452" i="1"/>
  <c r="X1452" i="1" s="1"/>
  <c r="AA1451" i="1"/>
  <c r="AB1451" i="1" s="1"/>
  <c r="AC1448" i="1"/>
  <c r="AD1448" i="1" s="1"/>
  <c r="T1448" i="1"/>
  <c r="X1448" i="1" s="1"/>
  <c r="AA1447" i="1"/>
  <c r="AB1447" i="1" s="1"/>
  <c r="AC1444" i="1"/>
  <c r="AD1444" i="1" s="1"/>
  <c r="L1444" i="1" s="1"/>
  <c r="T1444" i="1"/>
  <c r="X1444" i="1" s="1"/>
  <c r="I1444" i="1" s="1"/>
  <c r="S1443" i="1"/>
  <c r="W1443" i="1" s="1"/>
  <c r="AC1442" i="1"/>
  <c r="AD1442" i="1" s="1"/>
  <c r="L1442" i="1" s="1"/>
  <c r="S1442" i="1"/>
  <c r="W1442" i="1" s="1"/>
  <c r="AC1440" i="1"/>
  <c r="AD1440" i="1" s="1"/>
  <c r="S1440" i="1"/>
  <c r="W1440" i="1" s="1"/>
  <c r="I1440" i="1" s="1"/>
  <c r="R1438" i="1"/>
  <c r="V1438" i="1" s="1"/>
  <c r="AH1436" i="1"/>
  <c r="AI1436" i="1" s="1"/>
  <c r="U1436" i="1"/>
  <c r="Y1436" i="1" s="1"/>
  <c r="T1433" i="1"/>
  <c r="X1433" i="1" s="1"/>
  <c r="T1430" i="1"/>
  <c r="X1430" i="1" s="1"/>
  <c r="I1430" i="1" s="1"/>
  <c r="AC1430" i="1"/>
  <c r="AD1430" i="1" s="1"/>
  <c r="L1430" i="1" s="1"/>
  <c r="R1429" i="1"/>
  <c r="V1429" i="1" s="1"/>
  <c r="S1429" i="1"/>
  <c r="W1429" i="1" s="1"/>
  <c r="U1413" i="1"/>
  <c r="Y1413" i="1" s="1"/>
  <c r="R1410" i="1"/>
  <c r="V1410" i="1" s="1"/>
  <c r="I1410" i="1" s="1"/>
  <c r="R1409" i="1"/>
  <c r="V1409" i="1" s="1"/>
  <c r="S1409" i="1"/>
  <c r="W1409" i="1" s="1"/>
  <c r="T1407" i="1"/>
  <c r="X1407" i="1" s="1"/>
  <c r="T1406" i="1"/>
  <c r="X1406" i="1" s="1"/>
  <c r="I1406" i="1" s="1"/>
  <c r="AC1406" i="1"/>
  <c r="AD1406" i="1" s="1"/>
  <c r="L1406" i="1" s="1"/>
  <c r="U1406" i="1"/>
  <c r="Y1406" i="1" s="1"/>
  <c r="S1406" i="1"/>
  <c r="W1406" i="1" s="1"/>
  <c r="R1403" i="1"/>
  <c r="V1403" i="1" s="1"/>
  <c r="U1401" i="1"/>
  <c r="Y1401" i="1" s="1"/>
  <c r="I1401" i="1" s="1"/>
  <c r="S1399" i="1"/>
  <c r="W1399" i="1" s="1"/>
  <c r="T1395" i="1"/>
  <c r="X1395" i="1" s="1"/>
  <c r="T1394" i="1"/>
  <c r="X1394" i="1" s="1"/>
  <c r="AC1394" i="1"/>
  <c r="AD1394" i="1" s="1"/>
  <c r="L1394" i="1" s="1"/>
  <c r="U1394" i="1"/>
  <c r="Y1394" i="1" s="1"/>
  <c r="I1394" i="1" s="1"/>
  <c r="S1394" i="1"/>
  <c r="W1394" i="1" s="1"/>
  <c r="U1393" i="1"/>
  <c r="Y1393" i="1" s="1"/>
  <c r="T1387" i="1"/>
  <c r="X1387" i="1" s="1"/>
  <c r="R1385" i="1"/>
  <c r="V1385" i="1" s="1"/>
  <c r="T1358" i="1"/>
  <c r="X1358" i="1" s="1"/>
  <c r="S1357" i="1"/>
  <c r="W1357" i="1" s="1"/>
  <c r="T1357" i="1"/>
  <c r="X1357" i="1" s="1"/>
  <c r="U1357" i="1"/>
  <c r="Y1357" i="1" s="1"/>
  <c r="U1327" i="1"/>
  <c r="Y1327" i="1" s="1"/>
  <c r="AA1327" i="1"/>
  <c r="AB1327" i="1" s="1"/>
  <c r="R1327" i="1"/>
  <c r="V1327" i="1" s="1"/>
  <c r="S1327" i="1"/>
  <c r="W1327" i="1" s="1"/>
  <c r="AC1327" i="1"/>
  <c r="AD1327" i="1" s="1"/>
  <c r="L1327" i="1" s="1"/>
  <c r="T1327" i="1"/>
  <c r="X1327" i="1" s="1"/>
  <c r="I1327" i="1" s="1"/>
  <c r="AF1327" i="1"/>
  <c r="AG1327" i="1" s="1"/>
  <c r="AH1327" i="1"/>
  <c r="AI1327" i="1" s="1"/>
  <c r="K1327" i="1" s="1"/>
  <c r="R1316" i="1"/>
  <c r="V1316" i="1" s="1"/>
  <c r="S1316" i="1"/>
  <c r="W1316" i="1" s="1"/>
  <c r="T1316" i="1"/>
  <c r="X1316" i="1" s="1"/>
  <c r="I1316" i="1" s="1"/>
  <c r="U1316" i="1"/>
  <c r="Y1316" i="1" s="1"/>
  <c r="S1314" i="1"/>
  <c r="W1314" i="1" s="1"/>
  <c r="AA1314" i="1"/>
  <c r="AB1314" i="1" s="1"/>
  <c r="R1314" i="1"/>
  <c r="V1314" i="1" s="1"/>
  <c r="AC1314" i="1"/>
  <c r="AD1314" i="1" s="1"/>
  <c r="L1314" i="1" s="1"/>
  <c r="T1314" i="1"/>
  <c r="X1314" i="1" s="1"/>
  <c r="I1314" i="1" s="1"/>
  <c r="U1314" i="1"/>
  <c r="Y1314" i="1" s="1"/>
  <c r="AF1314" i="1"/>
  <c r="AG1314" i="1" s="1"/>
  <c r="AH1314" i="1"/>
  <c r="AI1314" i="1" s="1"/>
  <c r="K1314" i="1" s="1"/>
  <c r="U1288" i="1"/>
  <c r="Y1288" i="1" s="1"/>
  <c r="R1288" i="1"/>
  <c r="V1288" i="1" s="1"/>
  <c r="S1476" i="1"/>
  <c r="W1476" i="1" s="1"/>
  <c r="S1472" i="1"/>
  <c r="W1472" i="1" s="1"/>
  <c r="S1468" i="1"/>
  <c r="W1468" i="1" s="1"/>
  <c r="S1464" i="1"/>
  <c r="W1464" i="1" s="1"/>
  <c r="S1460" i="1"/>
  <c r="W1460" i="1" s="1"/>
  <c r="S1456" i="1"/>
  <c r="W1456" i="1" s="1"/>
  <c r="S1452" i="1"/>
  <c r="W1452" i="1" s="1"/>
  <c r="S1448" i="1"/>
  <c r="W1448" i="1" s="1"/>
  <c r="S1444" i="1"/>
  <c r="W1444" i="1" s="1"/>
  <c r="AH1443" i="1"/>
  <c r="AI1443" i="1" s="1"/>
  <c r="K1443" i="1" s="1"/>
  <c r="U1437" i="1"/>
  <c r="Y1437" i="1" s="1"/>
  <c r="AF1435" i="1"/>
  <c r="AG1435" i="1" s="1"/>
  <c r="K1435" i="1" s="1"/>
  <c r="S1435" i="1"/>
  <c r="W1435" i="1" s="1"/>
  <c r="T1432" i="1"/>
  <c r="X1432" i="1" s="1"/>
  <c r="I1432" i="1" s="1"/>
  <c r="AH1428" i="1"/>
  <c r="AI1428" i="1" s="1"/>
  <c r="U1428" i="1"/>
  <c r="Y1428" i="1" s="1"/>
  <c r="U1423" i="1"/>
  <c r="Y1423" i="1" s="1"/>
  <c r="AH1422" i="1"/>
  <c r="AI1422" i="1" s="1"/>
  <c r="K1422" i="1" s="1"/>
  <c r="R1422" i="1"/>
  <c r="V1422" i="1" s="1"/>
  <c r="R1421" i="1"/>
  <c r="V1421" i="1" s="1"/>
  <c r="S1421" i="1"/>
  <c r="W1421" i="1" s="1"/>
  <c r="T1419" i="1"/>
  <c r="X1419" i="1" s="1"/>
  <c r="T1418" i="1"/>
  <c r="X1418" i="1" s="1"/>
  <c r="I1418" i="1" s="1"/>
  <c r="AC1418" i="1"/>
  <c r="AD1418" i="1" s="1"/>
  <c r="L1418" i="1" s="1"/>
  <c r="U1418" i="1"/>
  <c r="Y1418" i="1" s="1"/>
  <c r="S1418" i="1"/>
  <c r="W1418" i="1" s="1"/>
  <c r="U1415" i="1"/>
  <c r="Y1415" i="1" s="1"/>
  <c r="AA1406" i="1"/>
  <c r="AB1406" i="1" s="1"/>
  <c r="R1398" i="1"/>
  <c r="V1398" i="1" s="1"/>
  <c r="I1398" i="1" s="1"/>
  <c r="R1397" i="1"/>
  <c r="V1397" i="1" s="1"/>
  <c r="AA1394" i="1"/>
  <c r="AB1394" i="1" s="1"/>
  <c r="T1393" i="1"/>
  <c r="X1393" i="1" s="1"/>
  <c r="T1390" i="1"/>
  <c r="X1390" i="1" s="1"/>
  <c r="AC1390" i="1"/>
  <c r="AD1390" i="1" s="1"/>
  <c r="U1390" i="1"/>
  <c r="Y1390" i="1" s="1"/>
  <c r="AF1390" i="1"/>
  <c r="AG1390" i="1" s="1"/>
  <c r="K1390" i="1" s="1"/>
  <c r="S1390" i="1"/>
  <c r="W1390" i="1" s="1"/>
  <c r="T1382" i="1"/>
  <c r="X1382" i="1" s="1"/>
  <c r="S1381" i="1"/>
  <c r="W1381" i="1" s="1"/>
  <c r="I1381" i="1" s="1"/>
  <c r="T1381" i="1"/>
  <c r="X1381" i="1" s="1"/>
  <c r="U1381" i="1"/>
  <c r="Y1381" i="1" s="1"/>
  <c r="T1378" i="1"/>
  <c r="X1378" i="1" s="1"/>
  <c r="S1377" i="1"/>
  <c r="W1377" i="1" s="1"/>
  <c r="T1377" i="1"/>
  <c r="X1377" i="1" s="1"/>
  <c r="U1377" i="1"/>
  <c r="Y1377" i="1" s="1"/>
  <c r="T1374" i="1"/>
  <c r="X1374" i="1" s="1"/>
  <c r="S1373" i="1"/>
  <c r="W1373" i="1" s="1"/>
  <c r="T1373" i="1"/>
  <c r="X1373" i="1" s="1"/>
  <c r="I1373" i="1" s="1"/>
  <c r="U1373" i="1"/>
  <c r="Y1373" i="1" s="1"/>
  <c r="T1370" i="1"/>
  <c r="X1370" i="1" s="1"/>
  <c r="S1369" i="1"/>
  <c r="W1369" i="1" s="1"/>
  <c r="T1369" i="1"/>
  <c r="X1369" i="1" s="1"/>
  <c r="U1369" i="1"/>
  <c r="Y1369" i="1" s="1"/>
  <c r="R1357" i="1"/>
  <c r="V1357" i="1" s="1"/>
  <c r="I1357" i="1" s="1"/>
  <c r="S1349" i="1"/>
  <c r="W1349" i="1" s="1"/>
  <c r="T1349" i="1"/>
  <c r="X1349" i="1" s="1"/>
  <c r="U1349" i="1"/>
  <c r="Y1349" i="1" s="1"/>
  <c r="AA1329" i="1"/>
  <c r="AB1329" i="1" s="1"/>
  <c r="R1329" i="1"/>
  <c r="V1329" i="1" s="1"/>
  <c r="S1329" i="1"/>
  <c r="W1329" i="1" s="1"/>
  <c r="AC1329" i="1"/>
  <c r="AD1329" i="1" s="1"/>
  <c r="L1329" i="1" s="1"/>
  <c r="T1329" i="1"/>
  <c r="X1329" i="1" s="1"/>
  <c r="I1329" i="1" s="1"/>
  <c r="U1329" i="1"/>
  <c r="Y1329" i="1" s="1"/>
  <c r="AF1329" i="1"/>
  <c r="AG1329" i="1" s="1"/>
  <c r="S1288" i="1"/>
  <c r="W1288" i="1" s="1"/>
  <c r="R1271" i="1"/>
  <c r="V1271" i="1" s="1"/>
  <c r="AA1271" i="1"/>
  <c r="AB1271" i="1" s="1"/>
  <c r="U1271" i="1"/>
  <c r="Y1271" i="1" s="1"/>
  <c r="AF1271" i="1"/>
  <c r="AG1271" i="1" s="1"/>
  <c r="AH1271" i="1"/>
  <c r="AI1271" i="1" s="1"/>
  <c r="K1271" i="1" s="1"/>
  <c r="S1271" i="1"/>
  <c r="W1271" i="1" s="1"/>
  <c r="T1271" i="1"/>
  <c r="X1271" i="1" s="1"/>
  <c r="I1271" i="1" s="1"/>
  <c r="AA1476" i="1"/>
  <c r="AB1476" i="1" s="1"/>
  <c r="R1476" i="1"/>
  <c r="V1476" i="1" s="1"/>
  <c r="AA1472" i="1"/>
  <c r="AB1472" i="1" s="1"/>
  <c r="R1472" i="1"/>
  <c r="V1472" i="1" s="1"/>
  <c r="AA1468" i="1"/>
  <c r="AB1468" i="1" s="1"/>
  <c r="R1468" i="1"/>
  <c r="V1468" i="1" s="1"/>
  <c r="AA1464" i="1"/>
  <c r="AB1464" i="1" s="1"/>
  <c r="L1464" i="1" s="1"/>
  <c r="R1464" i="1"/>
  <c r="V1464" i="1" s="1"/>
  <c r="I1464" i="1" s="1"/>
  <c r="AA1460" i="1"/>
  <c r="AB1460" i="1" s="1"/>
  <c r="L1460" i="1" s="1"/>
  <c r="R1460" i="1"/>
  <c r="V1460" i="1" s="1"/>
  <c r="I1460" i="1" s="1"/>
  <c r="AA1456" i="1"/>
  <c r="AB1456" i="1" s="1"/>
  <c r="R1456" i="1"/>
  <c r="V1456" i="1" s="1"/>
  <c r="AA1452" i="1"/>
  <c r="AB1452" i="1" s="1"/>
  <c r="L1452" i="1" s="1"/>
  <c r="R1452" i="1"/>
  <c r="V1452" i="1" s="1"/>
  <c r="I1452" i="1" s="1"/>
  <c r="AA1448" i="1"/>
  <c r="AB1448" i="1" s="1"/>
  <c r="L1448" i="1" s="1"/>
  <c r="R1448" i="1"/>
  <c r="V1448" i="1" s="1"/>
  <c r="I1448" i="1" s="1"/>
  <c r="AA1444" i="1"/>
  <c r="AB1444" i="1" s="1"/>
  <c r="R1444" i="1"/>
  <c r="V1444" i="1" s="1"/>
  <c r="T1437" i="1"/>
  <c r="X1437" i="1" s="1"/>
  <c r="I1437" i="1" s="1"/>
  <c r="T1434" i="1"/>
  <c r="X1434" i="1" s="1"/>
  <c r="I1434" i="1" s="1"/>
  <c r="AC1434" i="1"/>
  <c r="AD1434" i="1" s="1"/>
  <c r="L1434" i="1" s="1"/>
  <c r="T1423" i="1"/>
  <c r="X1423" i="1" s="1"/>
  <c r="U1405" i="1"/>
  <c r="Y1405" i="1" s="1"/>
  <c r="S1389" i="1"/>
  <c r="W1389" i="1" s="1"/>
  <c r="T1389" i="1"/>
  <c r="X1389" i="1" s="1"/>
  <c r="I1389" i="1" s="1"/>
  <c r="S1345" i="1"/>
  <c r="W1345" i="1" s="1"/>
  <c r="T1345" i="1"/>
  <c r="X1345" i="1" s="1"/>
  <c r="U1345" i="1"/>
  <c r="Y1345" i="1" s="1"/>
  <c r="S1437" i="1"/>
  <c r="W1437" i="1" s="1"/>
  <c r="R1433" i="1"/>
  <c r="V1433" i="1" s="1"/>
  <c r="U1425" i="1"/>
  <c r="Y1425" i="1" s="1"/>
  <c r="R1413" i="1"/>
  <c r="V1413" i="1" s="1"/>
  <c r="I1413" i="1" s="1"/>
  <c r="S1413" i="1"/>
  <c r="W1413" i="1" s="1"/>
  <c r="T1411" i="1"/>
  <c r="X1411" i="1" s="1"/>
  <c r="I1411" i="1" s="1"/>
  <c r="T1410" i="1"/>
  <c r="X1410" i="1" s="1"/>
  <c r="AC1410" i="1"/>
  <c r="AD1410" i="1" s="1"/>
  <c r="U1410" i="1"/>
  <c r="Y1410" i="1" s="1"/>
  <c r="S1410" i="1"/>
  <c r="W1410" i="1" s="1"/>
  <c r="U1407" i="1"/>
  <c r="Y1407" i="1" s="1"/>
  <c r="S1403" i="1"/>
  <c r="W1403" i="1" s="1"/>
  <c r="R1401" i="1"/>
  <c r="V1401" i="1" s="1"/>
  <c r="S1401" i="1"/>
  <c r="W1401" i="1" s="1"/>
  <c r="U1395" i="1"/>
  <c r="Y1395" i="1" s="1"/>
  <c r="T1391" i="1"/>
  <c r="X1391" i="1" s="1"/>
  <c r="R1389" i="1"/>
  <c r="V1389" i="1" s="1"/>
  <c r="U1387" i="1"/>
  <c r="Y1387" i="1" s="1"/>
  <c r="I1387" i="1" s="1"/>
  <c r="T1362" i="1"/>
  <c r="X1362" i="1" s="1"/>
  <c r="I1362" i="1" s="1"/>
  <c r="S1361" i="1"/>
  <c r="W1361" i="1" s="1"/>
  <c r="T1361" i="1"/>
  <c r="X1361" i="1" s="1"/>
  <c r="I1361" i="1" s="1"/>
  <c r="U1361" i="1"/>
  <c r="Y1361" i="1" s="1"/>
  <c r="R1345" i="1"/>
  <c r="V1345" i="1" s="1"/>
  <c r="I1345" i="1" s="1"/>
  <c r="S1341" i="1"/>
  <c r="W1341" i="1" s="1"/>
  <c r="T1341" i="1"/>
  <c r="X1341" i="1" s="1"/>
  <c r="I1341" i="1" s="1"/>
  <c r="U1341" i="1"/>
  <c r="Y1341" i="1" s="1"/>
  <c r="R1303" i="1"/>
  <c r="V1303" i="1" s="1"/>
  <c r="I1303" i="1" s="1"/>
  <c r="T1301" i="1"/>
  <c r="X1301" i="1" s="1"/>
  <c r="U1301" i="1"/>
  <c r="Y1301" i="1" s="1"/>
  <c r="R1263" i="1"/>
  <c r="V1263" i="1" s="1"/>
  <c r="I1263" i="1" s="1"/>
  <c r="AA1263" i="1"/>
  <c r="AB1263" i="1" s="1"/>
  <c r="L1263" i="1" s="1"/>
  <c r="U1263" i="1"/>
  <c r="Y1263" i="1" s="1"/>
  <c r="AF1263" i="1"/>
  <c r="AG1263" i="1" s="1"/>
  <c r="K1263" i="1" s="1"/>
  <c r="AH1263" i="1"/>
  <c r="AI1263" i="1" s="1"/>
  <c r="S1263" i="1"/>
  <c r="W1263" i="1" s="1"/>
  <c r="T1263" i="1"/>
  <c r="X1263" i="1" s="1"/>
  <c r="U1440" i="1"/>
  <c r="Y1440" i="1" s="1"/>
  <c r="AH1434" i="1"/>
  <c r="AI1434" i="1" s="1"/>
  <c r="K1434" i="1" s="1"/>
  <c r="T1422" i="1"/>
  <c r="X1422" i="1" s="1"/>
  <c r="I1422" i="1" s="1"/>
  <c r="AC1422" i="1"/>
  <c r="AD1422" i="1" s="1"/>
  <c r="L1422" i="1" s="1"/>
  <c r="U1422" i="1"/>
  <c r="Y1422" i="1" s="1"/>
  <c r="S1422" i="1"/>
  <c r="W1422" i="1" s="1"/>
  <c r="T1398" i="1"/>
  <c r="X1398" i="1" s="1"/>
  <c r="AC1398" i="1"/>
  <c r="AD1398" i="1" s="1"/>
  <c r="U1398" i="1"/>
  <c r="Y1398" i="1" s="1"/>
  <c r="S1398" i="1"/>
  <c r="W1398" i="1" s="1"/>
  <c r="S1333" i="1"/>
  <c r="W1333" i="1" s="1"/>
  <c r="T1333" i="1"/>
  <c r="X1333" i="1" s="1"/>
  <c r="I1333" i="1" s="1"/>
  <c r="U1333" i="1"/>
  <c r="Y1333" i="1" s="1"/>
  <c r="U1320" i="1"/>
  <c r="Y1320" i="1" s="1"/>
  <c r="R1320" i="1"/>
  <c r="V1320" i="1" s="1"/>
  <c r="U1295" i="1"/>
  <c r="Y1295" i="1" s="1"/>
  <c r="AA1295" i="1"/>
  <c r="AB1295" i="1" s="1"/>
  <c r="L1295" i="1" s="1"/>
  <c r="R1295" i="1"/>
  <c r="V1295" i="1" s="1"/>
  <c r="S1295" i="1"/>
  <c r="W1295" i="1" s="1"/>
  <c r="I1295" i="1" s="1"/>
  <c r="AC1295" i="1"/>
  <c r="AD1295" i="1" s="1"/>
  <c r="T1295" i="1"/>
  <c r="X1295" i="1" s="1"/>
  <c r="AF1295" i="1"/>
  <c r="AG1295" i="1" s="1"/>
  <c r="K1295" i="1" s="1"/>
  <c r="AH1295" i="1"/>
  <c r="AI1295" i="1" s="1"/>
  <c r="R1290" i="1"/>
  <c r="V1290" i="1" s="1"/>
  <c r="I1290" i="1" s="1"/>
  <c r="R1255" i="1"/>
  <c r="V1255" i="1" s="1"/>
  <c r="I1255" i="1" s="1"/>
  <c r="AA1255" i="1"/>
  <c r="AB1255" i="1" s="1"/>
  <c r="L1255" i="1" s="1"/>
  <c r="U1255" i="1"/>
  <c r="Y1255" i="1" s="1"/>
  <c r="AF1255" i="1"/>
  <c r="AG1255" i="1" s="1"/>
  <c r="K1255" i="1" s="1"/>
  <c r="AH1255" i="1"/>
  <c r="AI1255" i="1" s="1"/>
  <c r="S1255" i="1"/>
  <c r="W1255" i="1" s="1"/>
  <c r="T1255" i="1"/>
  <c r="X1255" i="1" s="1"/>
  <c r="R1216" i="1"/>
  <c r="V1216" i="1" s="1"/>
  <c r="S1216" i="1"/>
  <c r="W1216" i="1" s="1"/>
  <c r="I1216" i="1" s="1"/>
  <c r="T1216" i="1"/>
  <c r="X1216" i="1" s="1"/>
  <c r="U1216" i="1"/>
  <c r="Y1216" i="1" s="1"/>
  <c r="R1405" i="1"/>
  <c r="V1405" i="1" s="1"/>
  <c r="I1405" i="1" s="1"/>
  <c r="S1405" i="1"/>
  <c r="W1405" i="1" s="1"/>
  <c r="S1353" i="1"/>
  <c r="W1353" i="1" s="1"/>
  <c r="T1353" i="1"/>
  <c r="X1353" i="1" s="1"/>
  <c r="U1353" i="1"/>
  <c r="Y1353" i="1" s="1"/>
  <c r="AA1297" i="1"/>
  <c r="AB1297" i="1" s="1"/>
  <c r="L1297" i="1" s="1"/>
  <c r="R1297" i="1"/>
  <c r="V1297" i="1" s="1"/>
  <c r="I1297" i="1" s="1"/>
  <c r="S1297" i="1"/>
  <c r="W1297" i="1" s="1"/>
  <c r="AC1297" i="1"/>
  <c r="AD1297" i="1" s="1"/>
  <c r="T1297" i="1"/>
  <c r="X1297" i="1" s="1"/>
  <c r="U1297" i="1"/>
  <c r="Y1297" i="1" s="1"/>
  <c r="AF1297" i="1"/>
  <c r="AG1297" i="1" s="1"/>
  <c r="K1297" i="1" s="1"/>
  <c r="AF1277" i="1"/>
  <c r="AG1277" i="1" s="1"/>
  <c r="K1277" i="1" s="1"/>
  <c r="R1277" i="1"/>
  <c r="V1277" i="1" s="1"/>
  <c r="I1277" i="1" s="1"/>
  <c r="AA1277" i="1"/>
  <c r="AB1277" i="1" s="1"/>
  <c r="L1277" i="1" s="1"/>
  <c r="S1277" i="1"/>
  <c r="W1277" i="1" s="1"/>
  <c r="T1277" i="1"/>
  <c r="X1277" i="1" s="1"/>
  <c r="AH1277" i="1"/>
  <c r="AI1277" i="1" s="1"/>
  <c r="U1277" i="1"/>
  <c r="Y1277" i="1" s="1"/>
  <c r="AC1277" i="1"/>
  <c r="AD1277" i="1" s="1"/>
  <c r="R1247" i="1"/>
  <c r="V1247" i="1" s="1"/>
  <c r="AA1247" i="1"/>
  <c r="AB1247" i="1" s="1"/>
  <c r="U1247" i="1"/>
  <c r="Y1247" i="1" s="1"/>
  <c r="AF1247" i="1"/>
  <c r="AG1247" i="1" s="1"/>
  <c r="AH1247" i="1"/>
  <c r="AI1247" i="1" s="1"/>
  <c r="K1247" i="1" s="1"/>
  <c r="S1247" i="1"/>
  <c r="W1247" i="1" s="1"/>
  <c r="T1247" i="1"/>
  <c r="X1247" i="1" s="1"/>
  <c r="I1247" i="1" s="1"/>
  <c r="R1239" i="1"/>
  <c r="V1239" i="1" s="1"/>
  <c r="I1239" i="1" s="1"/>
  <c r="AA1239" i="1"/>
  <c r="AB1239" i="1" s="1"/>
  <c r="L1239" i="1" s="1"/>
  <c r="U1239" i="1"/>
  <c r="Y1239" i="1" s="1"/>
  <c r="AF1239" i="1"/>
  <c r="AG1239" i="1" s="1"/>
  <c r="K1239" i="1" s="1"/>
  <c r="AH1239" i="1"/>
  <c r="AI1239" i="1" s="1"/>
  <c r="S1239" i="1"/>
  <c r="W1239" i="1" s="1"/>
  <c r="T1239" i="1"/>
  <c r="X1239" i="1" s="1"/>
  <c r="S1382" i="1"/>
  <c r="W1382" i="1" s="1"/>
  <c r="S1378" i="1"/>
  <c r="W1378" i="1" s="1"/>
  <c r="S1374" i="1"/>
  <c r="W1374" i="1" s="1"/>
  <c r="S1370" i="1"/>
  <c r="W1370" i="1" s="1"/>
  <c r="S1366" i="1"/>
  <c r="W1366" i="1" s="1"/>
  <c r="S1362" i="1"/>
  <c r="W1362" i="1" s="1"/>
  <c r="S1358" i="1"/>
  <c r="W1358" i="1" s="1"/>
  <c r="I1358" i="1" s="1"/>
  <c r="S1354" i="1"/>
  <c r="W1354" i="1" s="1"/>
  <c r="I1354" i="1" s="1"/>
  <c r="S1350" i="1"/>
  <c r="W1350" i="1" s="1"/>
  <c r="I1350" i="1" s="1"/>
  <c r="S1346" i="1"/>
  <c r="W1346" i="1" s="1"/>
  <c r="S1342" i="1"/>
  <c r="W1342" i="1" s="1"/>
  <c r="AC1339" i="1"/>
  <c r="AD1339" i="1" s="1"/>
  <c r="S1339" i="1"/>
  <c r="W1339" i="1" s="1"/>
  <c r="R1337" i="1"/>
  <c r="V1337" i="1" s="1"/>
  <c r="T1328" i="1"/>
  <c r="X1328" i="1" s="1"/>
  <c r="T1326" i="1"/>
  <c r="X1326" i="1" s="1"/>
  <c r="I1326" i="1" s="1"/>
  <c r="S1324" i="1"/>
  <c r="W1324" i="1" s="1"/>
  <c r="AC1322" i="1"/>
  <c r="AD1322" i="1" s="1"/>
  <c r="L1322" i="1" s="1"/>
  <c r="AC1309" i="1"/>
  <c r="AD1309" i="1" s="1"/>
  <c r="S1309" i="1"/>
  <c r="W1309" i="1" s="1"/>
  <c r="I1309" i="1" s="1"/>
  <c r="AC1307" i="1"/>
  <c r="AD1307" i="1" s="1"/>
  <c r="S1307" i="1"/>
  <c r="W1307" i="1" s="1"/>
  <c r="R1305" i="1"/>
  <c r="V1305" i="1" s="1"/>
  <c r="T1296" i="1"/>
  <c r="X1296" i="1" s="1"/>
  <c r="T1294" i="1"/>
  <c r="X1294" i="1" s="1"/>
  <c r="I1294" i="1" s="1"/>
  <c r="S1292" i="1"/>
  <c r="W1292" i="1" s="1"/>
  <c r="AC1290" i="1"/>
  <c r="AD1290" i="1" s="1"/>
  <c r="U1280" i="1"/>
  <c r="Y1280" i="1" s="1"/>
  <c r="AH1215" i="1"/>
  <c r="AI1215" i="1" s="1"/>
  <c r="K1215" i="1" s="1"/>
  <c r="R1215" i="1"/>
  <c r="V1215" i="1" s="1"/>
  <c r="AA1215" i="1"/>
  <c r="AB1215" i="1" s="1"/>
  <c r="S1215" i="1"/>
  <c r="W1215" i="1" s="1"/>
  <c r="T1215" i="1"/>
  <c r="X1215" i="1" s="1"/>
  <c r="I1215" i="1" s="1"/>
  <c r="AC1215" i="1"/>
  <c r="AD1215" i="1" s="1"/>
  <c r="L1215" i="1" s="1"/>
  <c r="U1215" i="1"/>
  <c r="Y1215" i="1" s="1"/>
  <c r="AF1215" i="1"/>
  <c r="AG1215" i="1" s="1"/>
  <c r="R1212" i="1"/>
  <c r="V1212" i="1" s="1"/>
  <c r="S1212" i="1"/>
  <c r="W1212" i="1" s="1"/>
  <c r="I1212" i="1" s="1"/>
  <c r="T1212" i="1"/>
  <c r="X1212" i="1" s="1"/>
  <c r="U1212" i="1"/>
  <c r="Y1212" i="1" s="1"/>
  <c r="R1184" i="1"/>
  <c r="V1184" i="1" s="1"/>
  <c r="I1184" i="1" s="1"/>
  <c r="S1184" i="1"/>
  <c r="W1184" i="1" s="1"/>
  <c r="T1184" i="1"/>
  <c r="X1184" i="1" s="1"/>
  <c r="U1184" i="1"/>
  <c r="Y1184" i="1" s="1"/>
  <c r="R1176" i="1"/>
  <c r="V1176" i="1" s="1"/>
  <c r="I1176" i="1" s="1"/>
  <c r="S1176" i="1"/>
  <c r="W1176" i="1" s="1"/>
  <c r="T1176" i="1"/>
  <c r="X1176" i="1" s="1"/>
  <c r="U1176" i="1"/>
  <c r="Y1176" i="1" s="1"/>
  <c r="R1168" i="1"/>
  <c r="V1168" i="1" s="1"/>
  <c r="S1168" i="1"/>
  <c r="W1168" i="1" s="1"/>
  <c r="T1168" i="1"/>
  <c r="X1168" i="1" s="1"/>
  <c r="U1168" i="1"/>
  <c r="Y1168" i="1" s="1"/>
  <c r="R1160" i="1"/>
  <c r="V1160" i="1" s="1"/>
  <c r="I1160" i="1" s="1"/>
  <c r="S1160" i="1"/>
  <c r="W1160" i="1" s="1"/>
  <c r="T1160" i="1"/>
  <c r="X1160" i="1" s="1"/>
  <c r="U1160" i="1"/>
  <c r="Y1160" i="1" s="1"/>
  <c r="R1143" i="1"/>
  <c r="V1143" i="1" s="1"/>
  <c r="T1143" i="1"/>
  <c r="X1143" i="1" s="1"/>
  <c r="U1135" i="1"/>
  <c r="Y1135" i="1" s="1"/>
  <c r="R1135" i="1"/>
  <c r="V1135" i="1" s="1"/>
  <c r="T1135" i="1"/>
  <c r="X1135" i="1" s="1"/>
  <c r="I1135" i="1" s="1"/>
  <c r="S1087" i="1"/>
  <c r="W1087" i="1" s="1"/>
  <c r="I1087" i="1" s="1"/>
  <c r="U1087" i="1"/>
  <c r="Y1087" i="1" s="1"/>
  <c r="R1087" i="1"/>
  <c r="V1087" i="1" s="1"/>
  <c r="T1087" i="1"/>
  <c r="X1087" i="1" s="1"/>
  <c r="R1075" i="1"/>
  <c r="V1075" i="1" s="1"/>
  <c r="S1075" i="1"/>
  <c r="W1075" i="1" s="1"/>
  <c r="U1075" i="1"/>
  <c r="Y1075" i="1" s="1"/>
  <c r="T1075" i="1"/>
  <c r="X1075" i="1" s="1"/>
  <c r="I1075" i="1" s="1"/>
  <c r="S1427" i="1"/>
  <c r="W1427" i="1" s="1"/>
  <c r="I1427" i="1" s="1"/>
  <c r="S1423" i="1"/>
  <c r="W1423" i="1" s="1"/>
  <c r="U1420" i="1"/>
  <c r="Y1420" i="1" s="1"/>
  <c r="I1420" i="1" s="1"/>
  <c r="S1419" i="1"/>
  <c r="W1419" i="1" s="1"/>
  <c r="U1416" i="1"/>
  <c r="Y1416" i="1" s="1"/>
  <c r="S1415" i="1"/>
  <c r="W1415" i="1" s="1"/>
  <c r="I1415" i="1" s="1"/>
  <c r="U1412" i="1"/>
  <c r="Y1412" i="1" s="1"/>
  <c r="S1411" i="1"/>
  <c r="W1411" i="1" s="1"/>
  <c r="U1408" i="1"/>
  <c r="Y1408" i="1" s="1"/>
  <c r="S1407" i="1"/>
  <c r="W1407" i="1" s="1"/>
  <c r="U1404" i="1"/>
  <c r="Y1404" i="1" s="1"/>
  <c r="U1400" i="1"/>
  <c r="Y1400" i="1" s="1"/>
  <c r="U1396" i="1"/>
  <c r="Y1396" i="1" s="1"/>
  <c r="S1395" i="1"/>
  <c r="W1395" i="1" s="1"/>
  <c r="U1392" i="1"/>
  <c r="Y1392" i="1" s="1"/>
  <c r="S1391" i="1"/>
  <c r="W1391" i="1" s="1"/>
  <c r="U1388" i="1"/>
  <c r="Y1388" i="1" s="1"/>
  <c r="S1387" i="1"/>
  <c r="W1387" i="1" s="1"/>
  <c r="U1384" i="1"/>
  <c r="Y1384" i="1" s="1"/>
  <c r="S1383" i="1"/>
  <c r="W1383" i="1" s="1"/>
  <c r="U1380" i="1"/>
  <c r="Y1380" i="1" s="1"/>
  <c r="S1379" i="1"/>
  <c r="W1379" i="1" s="1"/>
  <c r="U1376" i="1"/>
  <c r="Y1376" i="1" s="1"/>
  <c r="S1375" i="1"/>
  <c r="W1375" i="1" s="1"/>
  <c r="U1372" i="1"/>
  <c r="Y1372" i="1" s="1"/>
  <c r="S1371" i="1"/>
  <c r="W1371" i="1" s="1"/>
  <c r="U1368" i="1"/>
  <c r="Y1368" i="1" s="1"/>
  <c r="I1368" i="1" s="1"/>
  <c r="S1367" i="1"/>
  <c r="W1367" i="1" s="1"/>
  <c r="U1364" i="1"/>
  <c r="Y1364" i="1" s="1"/>
  <c r="I1364" i="1" s="1"/>
  <c r="S1363" i="1"/>
  <c r="W1363" i="1" s="1"/>
  <c r="U1360" i="1"/>
  <c r="Y1360" i="1" s="1"/>
  <c r="S1359" i="1"/>
  <c r="W1359" i="1" s="1"/>
  <c r="U1356" i="1"/>
  <c r="Y1356" i="1" s="1"/>
  <c r="S1355" i="1"/>
  <c r="W1355" i="1" s="1"/>
  <c r="U1352" i="1"/>
  <c r="Y1352" i="1" s="1"/>
  <c r="S1351" i="1"/>
  <c r="W1351" i="1" s="1"/>
  <c r="U1348" i="1"/>
  <c r="Y1348" i="1" s="1"/>
  <c r="S1347" i="1"/>
  <c r="W1347" i="1" s="1"/>
  <c r="U1344" i="1"/>
  <c r="Y1344" i="1" s="1"/>
  <c r="I1344" i="1" s="1"/>
  <c r="S1343" i="1"/>
  <c r="W1343" i="1" s="1"/>
  <c r="U1331" i="1"/>
  <c r="Y1331" i="1" s="1"/>
  <c r="AC1330" i="1"/>
  <c r="AD1330" i="1" s="1"/>
  <c r="R1328" i="1"/>
  <c r="V1328" i="1" s="1"/>
  <c r="I1328" i="1" s="1"/>
  <c r="AF1325" i="1"/>
  <c r="AG1325" i="1" s="1"/>
  <c r="K1325" i="1" s="1"/>
  <c r="U1325" i="1"/>
  <c r="Y1325" i="1" s="1"/>
  <c r="S1318" i="1"/>
  <c r="W1318" i="1" s="1"/>
  <c r="R1313" i="1"/>
  <c r="V1313" i="1" s="1"/>
  <c r="AA1309" i="1"/>
  <c r="AB1309" i="1" s="1"/>
  <c r="L1309" i="1" s="1"/>
  <c r="U1299" i="1"/>
  <c r="Y1299" i="1" s="1"/>
  <c r="I1299" i="1" s="1"/>
  <c r="AC1298" i="1"/>
  <c r="AD1298" i="1" s="1"/>
  <c r="L1298" i="1" s="1"/>
  <c r="R1296" i="1"/>
  <c r="V1296" i="1" s="1"/>
  <c r="AF1293" i="1"/>
  <c r="AG1293" i="1" s="1"/>
  <c r="K1293" i="1" s="1"/>
  <c r="U1293" i="1"/>
  <c r="Y1293" i="1" s="1"/>
  <c r="S1286" i="1"/>
  <c r="W1286" i="1" s="1"/>
  <c r="AC1285" i="1"/>
  <c r="AD1285" i="1" s="1"/>
  <c r="L1285" i="1" s="1"/>
  <c r="U1283" i="1"/>
  <c r="Y1283" i="1" s="1"/>
  <c r="I1283" i="1" s="1"/>
  <c r="AF1283" i="1"/>
  <c r="AG1283" i="1" s="1"/>
  <c r="S1282" i="1"/>
  <c r="W1282" i="1" s="1"/>
  <c r="T1282" i="1"/>
  <c r="X1282" i="1" s="1"/>
  <c r="I1282" i="1" s="1"/>
  <c r="AC1282" i="1"/>
  <c r="AD1282" i="1" s="1"/>
  <c r="L1282" i="1" s="1"/>
  <c r="R1280" i="1"/>
  <c r="V1280" i="1" s="1"/>
  <c r="I1280" i="1" s="1"/>
  <c r="AH1278" i="1"/>
  <c r="AI1278" i="1" s="1"/>
  <c r="K1278" i="1" s="1"/>
  <c r="S1278" i="1"/>
  <c r="W1278" i="1" s="1"/>
  <c r="T1278" i="1"/>
  <c r="X1278" i="1" s="1"/>
  <c r="I1278" i="1" s="1"/>
  <c r="AC1278" i="1"/>
  <c r="AD1278" i="1" s="1"/>
  <c r="L1278" i="1" s="1"/>
  <c r="S1272" i="1"/>
  <c r="W1272" i="1" s="1"/>
  <c r="T1272" i="1"/>
  <c r="X1272" i="1" s="1"/>
  <c r="U1269" i="1"/>
  <c r="Y1269" i="1" s="1"/>
  <c r="I1269" i="1" s="1"/>
  <c r="AF1269" i="1"/>
  <c r="AG1269" i="1" s="1"/>
  <c r="R1269" i="1"/>
  <c r="V1269" i="1" s="1"/>
  <c r="AA1269" i="1"/>
  <c r="AB1269" i="1" s="1"/>
  <c r="S1264" i="1"/>
  <c r="W1264" i="1" s="1"/>
  <c r="T1264" i="1"/>
  <c r="X1264" i="1" s="1"/>
  <c r="I1264" i="1" s="1"/>
  <c r="U1261" i="1"/>
  <c r="Y1261" i="1" s="1"/>
  <c r="AF1261" i="1"/>
  <c r="AG1261" i="1" s="1"/>
  <c r="K1261" i="1" s="1"/>
  <c r="R1261" i="1"/>
  <c r="V1261" i="1" s="1"/>
  <c r="I1261" i="1" s="1"/>
  <c r="AA1261" i="1"/>
  <c r="AB1261" i="1" s="1"/>
  <c r="L1261" i="1" s="1"/>
  <c r="S1256" i="1"/>
  <c r="W1256" i="1" s="1"/>
  <c r="T1256" i="1"/>
  <c r="X1256" i="1" s="1"/>
  <c r="I1256" i="1" s="1"/>
  <c r="U1253" i="1"/>
  <c r="Y1253" i="1" s="1"/>
  <c r="AF1253" i="1"/>
  <c r="AG1253" i="1" s="1"/>
  <c r="R1253" i="1"/>
  <c r="V1253" i="1" s="1"/>
  <c r="AA1253" i="1"/>
  <c r="AB1253" i="1" s="1"/>
  <c r="S1248" i="1"/>
  <c r="W1248" i="1" s="1"/>
  <c r="T1248" i="1"/>
  <c r="X1248" i="1" s="1"/>
  <c r="U1245" i="1"/>
  <c r="Y1245" i="1" s="1"/>
  <c r="I1245" i="1" s="1"/>
  <c r="AF1245" i="1"/>
  <c r="AG1245" i="1" s="1"/>
  <c r="R1245" i="1"/>
  <c r="V1245" i="1" s="1"/>
  <c r="AA1245" i="1"/>
  <c r="AB1245" i="1" s="1"/>
  <c r="S1240" i="1"/>
  <c r="W1240" i="1" s="1"/>
  <c r="T1240" i="1"/>
  <c r="X1240" i="1" s="1"/>
  <c r="I1240" i="1" s="1"/>
  <c r="AH1191" i="1"/>
  <c r="AI1191" i="1" s="1"/>
  <c r="K1191" i="1" s="1"/>
  <c r="R1191" i="1"/>
  <c r="V1191" i="1" s="1"/>
  <c r="AA1191" i="1"/>
  <c r="AB1191" i="1" s="1"/>
  <c r="S1191" i="1"/>
  <c r="W1191" i="1" s="1"/>
  <c r="T1191" i="1"/>
  <c r="X1191" i="1" s="1"/>
  <c r="AC1191" i="1"/>
  <c r="AD1191" i="1" s="1"/>
  <c r="L1191" i="1" s="1"/>
  <c r="U1191" i="1"/>
  <c r="Y1191" i="1" s="1"/>
  <c r="I1191" i="1" s="1"/>
  <c r="AF1191" i="1"/>
  <c r="AG1191" i="1" s="1"/>
  <c r="R1188" i="1"/>
  <c r="V1188" i="1" s="1"/>
  <c r="S1188" i="1"/>
  <c r="W1188" i="1" s="1"/>
  <c r="I1188" i="1" s="1"/>
  <c r="U1188" i="1"/>
  <c r="Y1188" i="1" s="1"/>
  <c r="U1335" i="1"/>
  <c r="Y1335" i="1" s="1"/>
  <c r="S1322" i="1"/>
  <c r="W1322" i="1" s="1"/>
  <c r="U1303" i="1"/>
  <c r="Y1303" i="1" s="1"/>
  <c r="S1290" i="1"/>
  <c r="W1290" i="1" s="1"/>
  <c r="R1281" i="1"/>
  <c r="V1281" i="1" s="1"/>
  <c r="I1281" i="1" s="1"/>
  <c r="AA1281" i="1"/>
  <c r="AB1281" i="1" s="1"/>
  <c r="L1281" i="1" s="1"/>
  <c r="S1236" i="1"/>
  <c r="W1236" i="1" s="1"/>
  <c r="T1236" i="1"/>
  <c r="X1236" i="1" s="1"/>
  <c r="U1236" i="1"/>
  <c r="Y1236" i="1" s="1"/>
  <c r="R1231" i="1"/>
  <c r="V1231" i="1" s="1"/>
  <c r="AA1231" i="1"/>
  <c r="AB1231" i="1" s="1"/>
  <c r="S1231" i="1"/>
  <c r="W1231" i="1" s="1"/>
  <c r="U1231" i="1"/>
  <c r="Y1231" i="1" s="1"/>
  <c r="AF1231" i="1"/>
  <c r="AG1231" i="1" s="1"/>
  <c r="S1228" i="1"/>
  <c r="W1228" i="1" s="1"/>
  <c r="T1228" i="1"/>
  <c r="X1228" i="1" s="1"/>
  <c r="U1228" i="1"/>
  <c r="Y1228" i="1" s="1"/>
  <c r="R1223" i="1"/>
  <c r="V1223" i="1" s="1"/>
  <c r="AA1223" i="1"/>
  <c r="AB1223" i="1" s="1"/>
  <c r="S1223" i="1"/>
  <c r="W1223" i="1" s="1"/>
  <c r="U1223" i="1"/>
  <c r="Y1223" i="1" s="1"/>
  <c r="AF1223" i="1"/>
  <c r="AG1223" i="1" s="1"/>
  <c r="S1220" i="1"/>
  <c r="W1220" i="1" s="1"/>
  <c r="T1220" i="1"/>
  <c r="X1220" i="1" s="1"/>
  <c r="I1220" i="1" s="1"/>
  <c r="U1220" i="1"/>
  <c r="Y1220" i="1" s="1"/>
  <c r="AH1195" i="1"/>
  <c r="AI1195" i="1" s="1"/>
  <c r="K1195" i="1" s="1"/>
  <c r="R1195" i="1"/>
  <c r="V1195" i="1" s="1"/>
  <c r="AA1195" i="1"/>
  <c r="AB1195" i="1" s="1"/>
  <c r="S1195" i="1"/>
  <c r="W1195" i="1" s="1"/>
  <c r="T1195" i="1"/>
  <c r="X1195" i="1" s="1"/>
  <c r="I1195" i="1" s="1"/>
  <c r="AC1195" i="1"/>
  <c r="AD1195" i="1" s="1"/>
  <c r="L1195" i="1" s="1"/>
  <c r="U1195" i="1"/>
  <c r="Y1195" i="1" s="1"/>
  <c r="AF1195" i="1"/>
  <c r="AG1195" i="1" s="1"/>
  <c r="R1192" i="1"/>
  <c r="V1192" i="1" s="1"/>
  <c r="S1192" i="1"/>
  <c r="W1192" i="1" s="1"/>
  <c r="I1192" i="1" s="1"/>
  <c r="U1192" i="1"/>
  <c r="Y1192" i="1" s="1"/>
  <c r="AH1179" i="1"/>
  <c r="AI1179" i="1" s="1"/>
  <c r="R1179" i="1"/>
  <c r="V1179" i="1" s="1"/>
  <c r="AA1179" i="1"/>
  <c r="AB1179" i="1" s="1"/>
  <c r="L1179" i="1" s="1"/>
  <c r="S1179" i="1"/>
  <c r="W1179" i="1" s="1"/>
  <c r="I1179" i="1" s="1"/>
  <c r="T1179" i="1"/>
  <c r="X1179" i="1" s="1"/>
  <c r="AC1179" i="1"/>
  <c r="AD1179" i="1" s="1"/>
  <c r="U1179" i="1"/>
  <c r="Y1179" i="1" s="1"/>
  <c r="AF1179" i="1"/>
  <c r="AG1179" i="1" s="1"/>
  <c r="K1179" i="1" s="1"/>
  <c r="AH1171" i="1"/>
  <c r="AI1171" i="1" s="1"/>
  <c r="K1171" i="1" s="1"/>
  <c r="R1171" i="1"/>
  <c r="V1171" i="1" s="1"/>
  <c r="AA1171" i="1"/>
  <c r="AB1171" i="1" s="1"/>
  <c r="S1171" i="1"/>
  <c r="W1171" i="1" s="1"/>
  <c r="T1171" i="1"/>
  <c r="X1171" i="1" s="1"/>
  <c r="AC1171" i="1"/>
  <c r="AD1171" i="1" s="1"/>
  <c r="L1171" i="1" s="1"/>
  <c r="U1171" i="1"/>
  <c r="Y1171" i="1" s="1"/>
  <c r="I1171" i="1" s="1"/>
  <c r="AF1171" i="1"/>
  <c r="AG1171" i="1" s="1"/>
  <c r="AH1163" i="1"/>
  <c r="AI1163" i="1" s="1"/>
  <c r="R1163" i="1"/>
  <c r="V1163" i="1" s="1"/>
  <c r="AA1163" i="1"/>
  <c r="AB1163" i="1" s="1"/>
  <c r="L1163" i="1" s="1"/>
  <c r="S1163" i="1"/>
  <c r="W1163" i="1" s="1"/>
  <c r="I1163" i="1" s="1"/>
  <c r="T1163" i="1"/>
  <c r="X1163" i="1" s="1"/>
  <c r="AC1163" i="1"/>
  <c r="AD1163" i="1" s="1"/>
  <c r="U1163" i="1"/>
  <c r="Y1163" i="1" s="1"/>
  <c r="AF1163" i="1"/>
  <c r="AG1163" i="1" s="1"/>
  <c r="K1163" i="1" s="1"/>
  <c r="AH1156" i="1"/>
  <c r="AI1156" i="1" s="1"/>
  <c r="K1156" i="1" s="1"/>
  <c r="R1156" i="1"/>
  <c r="V1156" i="1" s="1"/>
  <c r="AA1156" i="1"/>
  <c r="AB1156" i="1" s="1"/>
  <c r="S1156" i="1"/>
  <c r="W1156" i="1" s="1"/>
  <c r="T1156" i="1"/>
  <c r="X1156" i="1" s="1"/>
  <c r="I1156" i="1" s="1"/>
  <c r="AC1156" i="1"/>
  <c r="AD1156" i="1" s="1"/>
  <c r="L1156" i="1" s="1"/>
  <c r="U1156" i="1"/>
  <c r="Y1156" i="1" s="1"/>
  <c r="AF1156" i="1"/>
  <c r="AG1156" i="1" s="1"/>
  <c r="AH1149" i="1"/>
  <c r="AI1149" i="1" s="1"/>
  <c r="K1149" i="1" s="1"/>
  <c r="R1149" i="1"/>
  <c r="V1149" i="1" s="1"/>
  <c r="AA1149" i="1"/>
  <c r="AB1149" i="1" s="1"/>
  <c r="S1149" i="1"/>
  <c r="W1149" i="1" s="1"/>
  <c r="T1149" i="1"/>
  <c r="X1149" i="1" s="1"/>
  <c r="I1149" i="1" s="1"/>
  <c r="AC1149" i="1"/>
  <c r="AD1149" i="1" s="1"/>
  <c r="L1149" i="1" s="1"/>
  <c r="U1149" i="1"/>
  <c r="Y1149" i="1" s="1"/>
  <c r="AF1149" i="1"/>
  <c r="AG1149" i="1" s="1"/>
  <c r="U1339" i="1"/>
  <c r="Y1339" i="1" s="1"/>
  <c r="AH1335" i="1"/>
  <c r="AI1335" i="1" s="1"/>
  <c r="K1335" i="1" s="1"/>
  <c r="S1326" i="1"/>
  <c r="W1326" i="1" s="1"/>
  <c r="AH1322" i="1"/>
  <c r="AI1322" i="1" s="1"/>
  <c r="K1322" i="1" s="1"/>
  <c r="U1307" i="1"/>
  <c r="Y1307" i="1" s="1"/>
  <c r="AH1303" i="1"/>
  <c r="AI1303" i="1" s="1"/>
  <c r="S1294" i="1"/>
  <c r="W1294" i="1" s="1"/>
  <c r="AH1290" i="1"/>
  <c r="AI1290" i="1" s="1"/>
  <c r="R1279" i="1"/>
  <c r="V1279" i="1" s="1"/>
  <c r="I1279" i="1" s="1"/>
  <c r="AA1279" i="1"/>
  <c r="AB1279" i="1" s="1"/>
  <c r="L1279" i="1" s="1"/>
  <c r="U1279" i="1"/>
  <c r="Y1279" i="1" s="1"/>
  <c r="AF1279" i="1"/>
  <c r="AG1279" i="1" s="1"/>
  <c r="K1279" i="1" s="1"/>
  <c r="U1233" i="1"/>
  <c r="Y1233" i="1" s="1"/>
  <c r="U1225" i="1"/>
  <c r="Y1225" i="1" s="1"/>
  <c r="AH1199" i="1"/>
  <c r="AI1199" i="1" s="1"/>
  <c r="K1199" i="1" s="1"/>
  <c r="R1199" i="1"/>
  <c r="V1199" i="1" s="1"/>
  <c r="AA1199" i="1"/>
  <c r="AB1199" i="1" s="1"/>
  <c r="S1199" i="1"/>
  <c r="W1199" i="1" s="1"/>
  <c r="T1199" i="1"/>
  <c r="X1199" i="1" s="1"/>
  <c r="I1199" i="1" s="1"/>
  <c r="AC1199" i="1"/>
  <c r="AD1199" i="1" s="1"/>
  <c r="L1199" i="1" s="1"/>
  <c r="U1199" i="1"/>
  <c r="Y1199" i="1" s="1"/>
  <c r="AF1199" i="1"/>
  <c r="AG1199" i="1" s="1"/>
  <c r="R1196" i="1"/>
  <c r="V1196" i="1" s="1"/>
  <c r="I1196" i="1" s="1"/>
  <c r="S1196" i="1"/>
  <c r="W1196" i="1" s="1"/>
  <c r="U1196" i="1"/>
  <c r="Y1196" i="1" s="1"/>
  <c r="T1192" i="1"/>
  <c r="X1192" i="1" s="1"/>
  <c r="R1180" i="1"/>
  <c r="V1180" i="1" s="1"/>
  <c r="S1180" i="1"/>
  <c r="W1180" i="1" s="1"/>
  <c r="T1180" i="1"/>
  <c r="X1180" i="1" s="1"/>
  <c r="U1180" i="1"/>
  <c r="Y1180" i="1" s="1"/>
  <c r="I1180" i="1" s="1"/>
  <c r="R1172" i="1"/>
  <c r="V1172" i="1" s="1"/>
  <c r="S1172" i="1"/>
  <c r="W1172" i="1" s="1"/>
  <c r="T1172" i="1"/>
  <c r="X1172" i="1" s="1"/>
  <c r="I1172" i="1" s="1"/>
  <c r="U1172" i="1"/>
  <c r="Y1172" i="1" s="1"/>
  <c r="R1164" i="1"/>
  <c r="V1164" i="1" s="1"/>
  <c r="S1164" i="1"/>
  <c r="W1164" i="1" s="1"/>
  <c r="T1164" i="1"/>
  <c r="X1164" i="1" s="1"/>
  <c r="I1164" i="1" s="1"/>
  <c r="U1164" i="1"/>
  <c r="Y1164" i="1" s="1"/>
  <c r="R1157" i="1"/>
  <c r="V1157" i="1" s="1"/>
  <c r="S1157" i="1"/>
  <c r="W1157" i="1" s="1"/>
  <c r="T1157" i="1"/>
  <c r="X1157" i="1" s="1"/>
  <c r="I1157" i="1" s="1"/>
  <c r="U1157" i="1"/>
  <c r="Y1157" i="1" s="1"/>
  <c r="R1150" i="1"/>
  <c r="V1150" i="1" s="1"/>
  <c r="S1150" i="1"/>
  <c r="W1150" i="1" s="1"/>
  <c r="T1150" i="1"/>
  <c r="X1150" i="1" s="1"/>
  <c r="I1150" i="1" s="1"/>
  <c r="U1150" i="1"/>
  <c r="Y1150" i="1" s="1"/>
  <c r="S1018" i="1"/>
  <c r="W1018" i="1" s="1"/>
  <c r="R1018" i="1"/>
  <c r="V1018" i="1" s="1"/>
  <c r="T1018" i="1"/>
  <c r="X1018" i="1" s="1"/>
  <c r="I1018" i="1" s="1"/>
  <c r="U1018" i="1"/>
  <c r="Y1018" i="1" s="1"/>
  <c r="AF1382" i="1"/>
  <c r="AG1382" i="1" s="1"/>
  <c r="K1382" i="1" s="1"/>
  <c r="AF1378" i="1"/>
  <c r="AG1378" i="1" s="1"/>
  <c r="AF1374" i="1"/>
  <c r="AG1374" i="1" s="1"/>
  <c r="AF1370" i="1"/>
  <c r="AG1370" i="1" s="1"/>
  <c r="K1370" i="1" s="1"/>
  <c r="AA1368" i="1"/>
  <c r="AB1368" i="1" s="1"/>
  <c r="R1368" i="1"/>
  <c r="V1368" i="1" s="1"/>
  <c r="AF1366" i="1"/>
  <c r="AG1366" i="1" s="1"/>
  <c r="AA1364" i="1"/>
  <c r="AB1364" i="1" s="1"/>
  <c r="R1364" i="1"/>
  <c r="V1364" i="1" s="1"/>
  <c r="AF1362" i="1"/>
  <c r="AG1362" i="1" s="1"/>
  <c r="AA1360" i="1"/>
  <c r="AB1360" i="1" s="1"/>
  <c r="L1360" i="1" s="1"/>
  <c r="R1360" i="1"/>
  <c r="V1360" i="1" s="1"/>
  <c r="I1360" i="1" s="1"/>
  <c r="AF1358" i="1"/>
  <c r="AG1358" i="1" s="1"/>
  <c r="K1358" i="1" s="1"/>
  <c r="AA1356" i="1"/>
  <c r="AB1356" i="1" s="1"/>
  <c r="R1356" i="1"/>
  <c r="V1356" i="1" s="1"/>
  <c r="AF1354" i="1"/>
  <c r="AG1354" i="1" s="1"/>
  <c r="K1354" i="1" s="1"/>
  <c r="AA1352" i="1"/>
  <c r="AB1352" i="1" s="1"/>
  <c r="L1352" i="1" s="1"/>
  <c r="R1352" i="1"/>
  <c r="V1352" i="1" s="1"/>
  <c r="I1352" i="1" s="1"/>
  <c r="AF1350" i="1"/>
  <c r="AG1350" i="1" s="1"/>
  <c r="K1350" i="1" s="1"/>
  <c r="AA1348" i="1"/>
  <c r="AB1348" i="1" s="1"/>
  <c r="R1348" i="1"/>
  <c r="V1348" i="1" s="1"/>
  <c r="AF1346" i="1"/>
  <c r="AG1346" i="1" s="1"/>
  <c r="K1346" i="1" s="1"/>
  <c r="AA1344" i="1"/>
  <c r="AB1344" i="1" s="1"/>
  <c r="R1344" i="1"/>
  <c r="V1344" i="1" s="1"/>
  <c r="AF1342" i="1"/>
  <c r="AG1342" i="1" s="1"/>
  <c r="AH1339" i="1"/>
  <c r="AI1339" i="1" s="1"/>
  <c r="AF1337" i="1"/>
  <c r="AG1337" i="1" s="1"/>
  <c r="U1337" i="1"/>
  <c r="Y1337" i="1" s="1"/>
  <c r="S1330" i="1"/>
  <c r="W1330" i="1" s="1"/>
  <c r="AH1326" i="1"/>
  <c r="AI1326" i="1" s="1"/>
  <c r="K1326" i="1" s="1"/>
  <c r="R1325" i="1"/>
  <c r="V1325" i="1" s="1"/>
  <c r="R1323" i="1"/>
  <c r="V1323" i="1" s="1"/>
  <c r="S1312" i="1"/>
  <c r="W1312" i="1" s="1"/>
  <c r="U1311" i="1"/>
  <c r="Y1311" i="1" s="1"/>
  <c r="AC1310" i="1"/>
  <c r="AD1310" i="1" s="1"/>
  <c r="L1310" i="1" s="1"/>
  <c r="R1310" i="1"/>
  <c r="V1310" i="1" s="1"/>
  <c r="AH1307" i="1"/>
  <c r="AI1307" i="1" s="1"/>
  <c r="AF1305" i="1"/>
  <c r="AG1305" i="1" s="1"/>
  <c r="K1305" i="1" s="1"/>
  <c r="U1305" i="1"/>
  <c r="Y1305" i="1" s="1"/>
  <c r="S1298" i="1"/>
  <c r="W1298" i="1" s="1"/>
  <c r="AH1294" i="1"/>
  <c r="AI1294" i="1" s="1"/>
  <c r="K1294" i="1" s="1"/>
  <c r="R1293" i="1"/>
  <c r="V1293" i="1" s="1"/>
  <c r="I1293" i="1" s="1"/>
  <c r="R1291" i="1"/>
  <c r="V1291" i="1" s="1"/>
  <c r="R1285" i="1"/>
  <c r="V1285" i="1" s="1"/>
  <c r="AH1281" i="1"/>
  <c r="AI1281" i="1" s="1"/>
  <c r="R1275" i="1"/>
  <c r="V1275" i="1" s="1"/>
  <c r="I1275" i="1" s="1"/>
  <c r="AA1275" i="1"/>
  <c r="AB1275" i="1" s="1"/>
  <c r="L1275" i="1" s="1"/>
  <c r="U1275" i="1"/>
  <c r="Y1275" i="1" s="1"/>
  <c r="AF1275" i="1"/>
  <c r="AG1275" i="1" s="1"/>
  <c r="K1275" i="1" s="1"/>
  <c r="R1267" i="1"/>
  <c r="V1267" i="1" s="1"/>
  <c r="AA1267" i="1"/>
  <c r="AB1267" i="1" s="1"/>
  <c r="U1267" i="1"/>
  <c r="Y1267" i="1" s="1"/>
  <c r="AF1267" i="1"/>
  <c r="AG1267" i="1" s="1"/>
  <c r="R1259" i="1"/>
  <c r="V1259" i="1" s="1"/>
  <c r="AA1259" i="1"/>
  <c r="AB1259" i="1" s="1"/>
  <c r="U1259" i="1"/>
  <c r="Y1259" i="1" s="1"/>
  <c r="I1259" i="1" s="1"/>
  <c r="AF1259" i="1"/>
  <c r="AG1259" i="1" s="1"/>
  <c r="R1251" i="1"/>
  <c r="V1251" i="1" s="1"/>
  <c r="AA1251" i="1"/>
  <c r="AB1251" i="1" s="1"/>
  <c r="U1251" i="1"/>
  <c r="Y1251" i="1" s="1"/>
  <c r="AF1251" i="1"/>
  <c r="AG1251" i="1" s="1"/>
  <c r="R1243" i="1"/>
  <c r="V1243" i="1" s="1"/>
  <c r="I1243" i="1" s="1"/>
  <c r="AA1243" i="1"/>
  <c r="AB1243" i="1" s="1"/>
  <c r="L1243" i="1" s="1"/>
  <c r="U1243" i="1"/>
  <c r="Y1243" i="1" s="1"/>
  <c r="AF1243" i="1"/>
  <c r="AG1243" i="1" s="1"/>
  <c r="K1243" i="1" s="1"/>
  <c r="AC1231" i="1"/>
  <c r="AD1231" i="1" s="1"/>
  <c r="L1231" i="1" s="1"/>
  <c r="AC1223" i="1"/>
  <c r="AD1223" i="1" s="1"/>
  <c r="L1223" i="1" s="1"/>
  <c r="AH1203" i="1"/>
  <c r="AI1203" i="1" s="1"/>
  <c r="K1203" i="1" s="1"/>
  <c r="R1203" i="1"/>
  <c r="V1203" i="1" s="1"/>
  <c r="AA1203" i="1"/>
  <c r="AB1203" i="1" s="1"/>
  <c r="S1203" i="1"/>
  <c r="W1203" i="1" s="1"/>
  <c r="T1203" i="1"/>
  <c r="X1203" i="1" s="1"/>
  <c r="AC1203" i="1"/>
  <c r="AD1203" i="1" s="1"/>
  <c r="L1203" i="1" s="1"/>
  <c r="U1203" i="1"/>
  <c r="Y1203" i="1" s="1"/>
  <c r="I1203" i="1" s="1"/>
  <c r="AF1203" i="1"/>
  <c r="AG1203" i="1" s="1"/>
  <c r="R1200" i="1"/>
  <c r="V1200" i="1" s="1"/>
  <c r="S1200" i="1"/>
  <c r="W1200" i="1" s="1"/>
  <c r="I1200" i="1" s="1"/>
  <c r="U1200" i="1"/>
  <c r="Y1200" i="1" s="1"/>
  <c r="T1196" i="1"/>
  <c r="X1196" i="1" s="1"/>
  <c r="U1382" i="1"/>
  <c r="Y1382" i="1" s="1"/>
  <c r="U1378" i="1"/>
  <c r="Y1378" i="1" s="1"/>
  <c r="U1374" i="1"/>
  <c r="Y1374" i="1" s="1"/>
  <c r="I1374" i="1" s="1"/>
  <c r="U1370" i="1"/>
  <c r="Y1370" i="1" s="1"/>
  <c r="U1366" i="1"/>
  <c r="Y1366" i="1" s="1"/>
  <c r="U1362" i="1"/>
  <c r="Y1362" i="1" s="1"/>
  <c r="U1358" i="1"/>
  <c r="Y1358" i="1" s="1"/>
  <c r="U1354" i="1"/>
  <c r="Y1354" i="1" s="1"/>
  <c r="U1350" i="1"/>
  <c r="Y1350" i="1" s="1"/>
  <c r="U1346" i="1"/>
  <c r="Y1346" i="1" s="1"/>
  <c r="U1342" i="1"/>
  <c r="Y1342" i="1" s="1"/>
  <c r="T1337" i="1"/>
  <c r="X1337" i="1" s="1"/>
  <c r="I1337" i="1" s="1"/>
  <c r="AF1335" i="1"/>
  <c r="AG1335" i="1" s="1"/>
  <c r="T1335" i="1"/>
  <c r="X1335" i="1" s="1"/>
  <c r="I1335" i="1" s="1"/>
  <c r="S1334" i="1"/>
  <c r="W1334" i="1" s="1"/>
  <c r="S1331" i="1"/>
  <c r="W1331" i="1" s="1"/>
  <c r="AH1330" i="1"/>
  <c r="AI1330" i="1" s="1"/>
  <c r="U1324" i="1"/>
  <c r="Y1324" i="1" s="1"/>
  <c r="AA1323" i="1"/>
  <c r="AB1323" i="1" s="1"/>
  <c r="L1323" i="1" s="1"/>
  <c r="AF1322" i="1"/>
  <c r="AG1322" i="1" s="1"/>
  <c r="U1322" i="1"/>
  <c r="Y1322" i="1" s="1"/>
  <c r="T1320" i="1"/>
  <c r="X1320" i="1" s="1"/>
  <c r="T1318" i="1"/>
  <c r="X1318" i="1" s="1"/>
  <c r="I1318" i="1" s="1"/>
  <c r="U1315" i="1"/>
  <c r="Y1315" i="1" s="1"/>
  <c r="AH1311" i="1"/>
  <c r="AI1311" i="1" s="1"/>
  <c r="AA1310" i="1"/>
  <c r="AB1310" i="1" s="1"/>
  <c r="AF1309" i="1"/>
  <c r="AG1309" i="1" s="1"/>
  <c r="K1309" i="1" s="1"/>
  <c r="U1309" i="1"/>
  <c r="Y1309" i="1" s="1"/>
  <c r="T1305" i="1"/>
  <c r="X1305" i="1" s="1"/>
  <c r="AF1303" i="1"/>
  <c r="AG1303" i="1" s="1"/>
  <c r="K1303" i="1" s="1"/>
  <c r="T1303" i="1"/>
  <c r="X1303" i="1" s="1"/>
  <c r="S1302" i="1"/>
  <c r="W1302" i="1" s="1"/>
  <c r="AC1301" i="1"/>
  <c r="AD1301" i="1" s="1"/>
  <c r="S1301" i="1"/>
  <c r="W1301" i="1" s="1"/>
  <c r="AC1299" i="1"/>
  <c r="AD1299" i="1" s="1"/>
  <c r="L1299" i="1" s="1"/>
  <c r="S1299" i="1"/>
  <c r="W1299" i="1" s="1"/>
  <c r="AH1298" i="1"/>
  <c r="AI1298" i="1" s="1"/>
  <c r="K1298" i="1" s="1"/>
  <c r="U1292" i="1"/>
  <c r="Y1292" i="1" s="1"/>
  <c r="AA1291" i="1"/>
  <c r="AB1291" i="1" s="1"/>
  <c r="AF1290" i="1"/>
  <c r="AG1290" i="1" s="1"/>
  <c r="K1290" i="1" s="1"/>
  <c r="U1290" i="1"/>
  <c r="Y1290" i="1" s="1"/>
  <c r="T1288" i="1"/>
  <c r="X1288" i="1" s="1"/>
  <c r="T1286" i="1"/>
  <c r="X1286" i="1" s="1"/>
  <c r="AH1285" i="1"/>
  <c r="AI1285" i="1" s="1"/>
  <c r="K1285" i="1" s="1"/>
  <c r="S1283" i="1"/>
  <c r="W1283" i="1" s="1"/>
  <c r="U1282" i="1"/>
  <c r="Y1282" i="1" s="1"/>
  <c r="U1281" i="1"/>
  <c r="Y1281" i="1" s="1"/>
  <c r="U1278" i="1"/>
  <c r="Y1278" i="1" s="1"/>
  <c r="S1276" i="1"/>
  <c r="W1276" i="1" s="1"/>
  <c r="T1276" i="1"/>
  <c r="X1276" i="1" s="1"/>
  <c r="U1273" i="1"/>
  <c r="Y1273" i="1" s="1"/>
  <c r="I1273" i="1" s="1"/>
  <c r="AF1273" i="1"/>
  <c r="AG1273" i="1" s="1"/>
  <c r="R1273" i="1"/>
  <c r="V1273" i="1" s="1"/>
  <c r="AA1273" i="1"/>
  <c r="AB1273" i="1" s="1"/>
  <c r="T1269" i="1"/>
  <c r="X1269" i="1" s="1"/>
  <c r="S1268" i="1"/>
  <c r="W1268" i="1" s="1"/>
  <c r="T1268" i="1"/>
  <c r="X1268" i="1" s="1"/>
  <c r="I1268" i="1" s="1"/>
  <c r="U1265" i="1"/>
  <c r="Y1265" i="1" s="1"/>
  <c r="AF1265" i="1"/>
  <c r="AG1265" i="1" s="1"/>
  <c r="K1265" i="1" s="1"/>
  <c r="R1265" i="1"/>
  <c r="V1265" i="1" s="1"/>
  <c r="I1265" i="1" s="1"/>
  <c r="AA1265" i="1"/>
  <c r="AB1265" i="1" s="1"/>
  <c r="L1265" i="1" s="1"/>
  <c r="T1261" i="1"/>
  <c r="X1261" i="1" s="1"/>
  <c r="S1260" i="1"/>
  <c r="W1260" i="1" s="1"/>
  <c r="T1260" i="1"/>
  <c r="X1260" i="1" s="1"/>
  <c r="I1260" i="1" s="1"/>
  <c r="U1257" i="1"/>
  <c r="Y1257" i="1" s="1"/>
  <c r="AF1257" i="1"/>
  <c r="AG1257" i="1" s="1"/>
  <c r="K1257" i="1" s="1"/>
  <c r="R1257" i="1"/>
  <c r="V1257" i="1" s="1"/>
  <c r="AA1257" i="1"/>
  <c r="AB1257" i="1" s="1"/>
  <c r="L1257" i="1" s="1"/>
  <c r="T1253" i="1"/>
  <c r="X1253" i="1" s="1"/>
  <c r="I1253" i="1" s="1"/>
  <c r="S1252" i="1"/>
  <c r="W1252" i="1" s="1"/>
  <c r="T1252" i="1"/>
  <c r="X1252" i="1" s="1"/>
  <c r="U1249" i="1"/>
  <c r="Y1249" i="1" s="1"/>
  <c r="AF1249" i="1"/>
  <c r="AG1249" i="1" s="1"/>
  <c r="K1249" i="1" s="1"/>
  <c r="R1249" i="1"/>
  <c r="V1249" i="1" s="1"/>
  <c r="AA1249" i="1"/>
  <c r="AB1249" i="1" s="1"/>
  <c r="L1249" i="1" s="1"/>
  <c r="T1245" i="1"/>
  <c r="X1245" i="1" s="1"/>
  <c r="S1244" i="1"/>
  <c r="W1244" i="1" s="1"/>
  <c r="T1244" i="1"/>
  <c r="X1244" i="1" s="1"/>
  <c r="I1244" i="1" s="1"/>
  <c r="U1241" i="1"/>
  <c r="Y1241" i="1" s="1"/>
  <c r="AF1241" i="1"/>
  <c r="AG1241" i="1" s="1"/>
  <c r="R1241" i="1"/>
  <c r="V1241" i="1" s="1"/>
  <c r="AA1241" i="1"/>
  <c r="AB1241" i="1" s="1"/>
  <c r="S1217" i="1"/>
  <c r="W1217" i="1" s="1"/>
  <c r="AH1207" i="1"/>
  <c r="AI1207" i="1" s="1"/>
  <c r="R1207" i="1"/>
  <c r="V1207" i="1" s="1"/>
  <c r="I1207" i="1" s="1"/>
  <c r="AA1207" i="1"/>
  <c r="AB1207" i="1" s="1"/>
  <c r="L1207" i="1" s="1"/>
  <c r="S1207" i="1"/>
  <c r="W1207" i="1" s="1"/>
  <c r="T1207" i="1"/>
  <c r="X1207" i="1" s="1"/>
  <c r="AC1207" i="1"/>
  <c r="AD1207" i="1" s="1"/>
  <c r="U1207" i="1"/>
  <c r="Y1207" i="1" s="1"/>
  <c r="AF1207" i="1"/>
  <c r="AG1207" i="1" s="1"/>
  <c r="K1207" i="1" s="1"/>
  <c r="R1204" i="1"/>
  <c r="V1204" i="1" s="1"/>
  <c r="S1204" i="1"/>
  <c r="W1204" i="1" s="1"/>
  <c r="T1204" i="1"/>
  <c r="X1204" i="1" s="1"/>
  <c r="I1204" i="1" s="1"/>
  <c r="U1204" i="1"/>
  <c r="Y1204" i="1" s="1"/>
  <c r="T1200" i="1"/>
  <c r="X1200" i="1" s="1"/>
  <c r="S1095" i="1"/>
  <c r="W1095" i="1" s="1"/>
  <c r="U1095" i="1"/>
  <c r="Y1095" i="1" s="1"/>
  <c r="R1095" i="1"/>
  <c r="V1095" i="1" s="1"/>
  <c r="T1095" i="1"/>
  <c r="X1095" i="1" s="1"/>
  <c r="I1095" i="1" s="1"/>
  <c r="AA1393" i="1"/>
  <c r="AB1393" i="1" s="1"/>
  <c r="L1393" i="1" s="1"/>
  <c r="AA1389" i="1"/>
  <c r="AB1389" i="1" s="1"/>
  <c r="AA1385" i="1"/>
  <c r="AB1385" i="1" s="1"/>
  <c r="AC1382" i="1"/>
  <c r="AD1382" i="1" s="1"/>
  <c r="AA1381" i="1"/>
  <c r="AB1381" i="1" s="1"/>
  <c r="L1381" i="1" s="1"/>
  <c r="AC1378" i="1"/>
  <c r="AD1378" i="1" s="1"/>
  <c r="L1378" i="1" s="1"/>
  <c r="AA1377" i="1"/>
  <c r="AB1377" i="1" s="1"/>
  <c r="L1377" i="1" s="1"/>
  <c r="AC1374" i="1"/>
  <c r="AD1374" i="1" s="1"/>
  <c r="L1374" i="1" s="1"/>
  <c r="AA1373" i="1"/>
  <c r="AB1373" i="1" s="1"/>
  <c r="AC1370" i="1"/>
  <c r="AD1370" i="1" s="1"/>
  <c r="AA1369" i="1"/>
  <c r="AB1369" i="1" s="1"/>
  <c r="L1369" i="1" s="1"/>
  <c r="AC1366" i="1"/>
  <c r="AD1366" i="1" s="1"/>
  <c r="L1366" i="1" s="1"/>
  <c r="AA1365" i="1"/>
  <c r="AB1365" i="1" s="1"/>
  <c r="L1365" i="1" s="1"/>
  <c r="AC1362" i="1"/>
  <c r="AD1362" i="1" s="1"/>
  <c r="L1362" i="1" s="1"/>
  <c r="AA1361" i="1"/>
  <c r="AB1361" i="1" s="1"/>
  <c r="AC1358" i="1"/>
  <c r="AD1358" i="1" s="1"/>
  <c r="AA1357" i="1"/>
  <c r="AB1357" i="1" s="1"/>
  <c r="L1357" i="1" s="1"/>
  <c r="AC1354" i="1"/>
  <c r="AD1354" i="1" s="1"/>
  <c r="AA1353" i="1"/>
  <c r="AB1353" i="1" s="1"/>
  <c r="L1353" i="1" s="1"/>
  <c r="AC1350" i="1"/>
  <c r="AD1350" i="1" s="1"/>
  <c r="AA1349" i="1"/>
  <c r="AB1349" i="1" s="1"/>
  <c r="L1349" i="1" s="1"/>
  <c r="AC1346" i="1"/>
  <c r="AD1346" i="1" s="1"/>
  <c r="AA1345" i="1"/>
  <c r="AB1345" i="1" s="1"/>
  <c r="L1345" i="1" s="1"/>
  <c r="AC1342" i="1"/>
  <c r="AD1342" i="1" s="1"/>
  <c r="L1342" i="1" s="1"/>
  <c r="AA1341" i="1"/>
  <c r="AB1341" i="1" s="1"/>
  <c r="AF1339" i="1"/>
  <c r="AG1339" i="1" s="1"/>
  <c r="K1339" i="1" s="1"/>
  <c r="T1339" i="1"/>
  <c r="X1339" i="1" s="1"/>
  <c r="S1338" i="1"/>
  <c r="W1338" i="1" s="1"/>
  <c r="AC1337" i="1"/>
  <c r="AD1337" i="1" s="1"/>
  <c r="L1337" i="1" s="1"/>
  <c r="AC1335" i="1"/>
  <c r="AD1335" i="1" s="1"/>
  <c r="L1335" i="1" s="1"/>
  <c r="S1335" i="1"/>
  <c r="W1335" i="1" s="1"/>
  <c r="AH1334" i="1"/>
  <c r="AI1334" i="1" s="1"/>
  <c r="K1334" i="1" s="1"/>
  <c r="R1331" i="1"/>
  <c r="V1331" i="1" s="1"/>
  <c r="I1331" i="1" s="1"/>
  <c r="AF1326" i="1"/>
  <c r="AG1326" i="1" s="1"/>
  <c r="U1326" i="1"/>
  <c r="Y1326" i="1" s="1"/>
  <c r="T1322" i="1"/>
  <c r="X1322" i="1" s="1"/>
  <c r="I1322" i="1" s="1"/>
  <c r="U1319" i="1"/>
  <c r="Y1319" i="1" s="1"/>
  <c r="I1319" i="1" s="1"/>
  <c r="AC1318" i="1"/>
  <c r="AD1318" i="1" s="1"/>
  <c r="L1318" i="1" s="1"/>
  <c r="R1318" i="1"/>
  <c r="V1318" i="1" s="1"/>
  <c r="AH1315" i="1"/>
  <c r="AI1315" i="1" s="1"/>
  <c r="AF1313" i="1"/>
  <c r="AG1313" i="1" s="1"/>
  <c r="AF1307" i="1"/>
  <c r="AG1307" i="1" s="1"/>
  <c r="K1307" i="1" s="1"/>
  <c r="T1307" i="1"/>
  <c r="X1307" i="1" s="1"/>
  <c r="S1306" i="1"/>
  <c r="W1306" i="1" s="1"/>
  <c r="AC1305" i="1"/>
  <c r="AD1305" i="1" s="1"/>
  <c r="AC1303" i="1"/>
  <c r="AD1303" i="1" s="1"/>
  <c r="S1303" i="1"/>
  <c r="W1303" i="1" s="1"/>
  <c r="AH1302" i="1"/>
  <c r="AI1302" i="1" s="1"/>
  <c r="R1299" i="1"/>
  <c r="V1299" i="1" s="1"/>
  <c r="AF1294" i="1"/>
  <c r="AG1294" i="1" s="1"/>
  <c r="U1294" i="1"/>
  <c r="Y1294" i="1" s="1"/>
  <c r="T1290" i="1"/>
  <c r="X1290" i="1" s="1"/>
  <c r="U1287" i="1"/>
  <c r="Y1287" i="1" s="1"/>
  <c r="AC1286" i="1"/>
  <c r="AD1286" i="1" s="1"/>
  <c r="L1286" i="1" s="1"/>
  <c r="R1286" i="1"/>
  <c r="V1286" i="1" s="1"/>
  <c r="AC1283" i="1"/>
  <c r="AD1283" i="1" s="1"/>
  <c r="L1283" i="1" s="1"/>
  <c r="R1283" i="1"/>
  <c r="V1283" i="1" s="1"/>
  <c r="AF1282" i="1"/>
  <c r="AG1282" i="1" s="1"/>
  <c r="R1282" i="1"/>
  <c r="V1282" i="1" s="1"/>
  <c r="AF1281" i="1"/>
  <c r="AG1281" i="1" s="1"/>
  <c r="K1281" i="1" s="1"/>
  <c r="T1281" i="1"/>
  <c r="X1281" i="1" s="1"/>
  <c r="R1278" i="1"/>
  <c r="V1278" i="1" s="1"/>
  <c r="S1269" i="1"/>
  <c r="W1269" i="1" s="1"/>
  <c r="S1261" i="1"/>
  <c r="W1261" i="1" s="1"/>
  <c r="S1253" i="1"/>
  <c r="W1253" i="1" s="1"/>
  <c r="R1235" i="1"/>
  <c r="V1235" i="1" s="1"/>
  <c r="AA1235" i="1"/>
  <c r="AB1235" i="1" s="1"/>
  <c r="S1235" i="1"/>
  <c r="W1235" i="1" s="1"/>
  <c r="U1235" i="1"/>
  <c r="Y1235" i="1" s="1"/>
  <c r="AF1235" i="1"/>
  <c r="AG1235" i="1" s="1"/>
  <c r="S1232" i="1"/>
  <c r="W1232" i="1" s="1"/>
  <c r="T1232" i="1"/>
  <c r="X1232" i="1" s="1"/>
  <c r="U1232" i="1"/>
  <c r="Y1232" i="1" s="1"/>
  <c r="R1227" i="1"/>
  <c r="V1227" i="1" s="1"/>
  <c r="AA1227" i="1"/>
  <c r="AB1227" i="1" s="1"/>
  <c r="L1227" i="1" s="1"/>
  <c r="S1227" i="1"/>
  <c r="W1227" i="1" s="1"/>
  <c r="I1227" i="1" s="1"/>
  <c r="U1227" i="1"/>
  <c r="Y1227" i="1" s="1"/>
  <c r="AF1227" i="1"/>
  <c r="AG1227" i="1" s="1"/>
  <c r="K1227" i="1" s="1"/>
  <c r="S1224" i="1"/>
  <c r="W1224" i="1" s="1"/>
  <c r="I1224" i="1" s="1"/>
  <c r="T1224" i="1"/>
  <c r="X1224" i="1" s="1"/>
  <c r="U1224" i="1"/>
  <c r="Y1224" i="1" s="1"/>
  <c r="R1219" i="1"/>
  <c r="V1219" i="1" s="1"/>
  <c r="AA1219" i="1"/>
  <c r="AB1219" i="1" s="1"/>
  <c r="S1219" i="1"/>
  <c r="W1219" i="1" s="1"/>
  <c r="U1219" i="1"/>
  <c r="Y1219" i="1" s="1"/>
  <c r="AF1219" i="1"/>
  <c r="AG1219" i="1" s="1"/>
  <c r="AH1211" i="1"/>
  <c r="AI1211" i="1" s="1"/>
  <c r="K1211" i="1" s="1"/>
  <c r="R1211" i="1"/>
  <c r="V1211" i="1" s="1"/>
  <c r="AA1211" i="1"/>
  <c r="AB1211" i="1" s="1"/>
  <c r="S1211" i="1"/>
  <c r="W1211" i="1" s="1"/>
  <c r="T1211" i="1"/>
  <c r="X1211" i="1" s="1"/>
  <c r="I1211" i="1" s="1"/>
  <c r="AC1211" i="1"/>
  <c r="AD1211" i="1" s="1"/>
  <c r="L1211" i="1" s="1"/>
  <c r="U1211" i="1"/>
  <c r="Y1211" i="1" s="1"/>
  <c r="AF1211" i="1"/>
  <c r="AG1211" i="1" s="1"/>
  <c r="R1208" i="1"/>
  <c r="V1208" i="1" s="1"/>
  <c r="S1208" i="1"/>
  <c r="W1208" i="1" s="1"/>
  <c r="I1208" i="1" s="1"/>
  <c r="T1208" i="1"/>
  <c r="X1208" i="1" s="1"/>
  <c r="U1208" i="1"/>
  <c r="Y1208" i="1" s="1"/>
  <c r="AH1183" i="1"/>
  <c r="AI1183" i="1" s="1"/>
  <c r="R1183" i="1"/>
  <c r="V1183" i="1" s="1"/>
  <c r="AA1183" i="1"/>
  <c r="AB1183" i="1" s="1"/>
  <c r="L1183" i="1" s="1"/>
  <c r="S1183" i="1"/>
  <c r="W1183" i="1" s="1"/>
  <c r="I1183" i="1" s="1"/>
  <c r="T1183" i="1"/>
  <c r="X1183" i="1" s="1"/>
  <c r="AC1183" i="1"/>
  <c r="AD1183" i="1" s="1"/>
  <c r="U1183" i="1"/>
  <c r="Y1183" i="1" s="1"/>
  <c r="AF1183" i="1"/>
  <c r="AG1183" i="1" s="1"/>
  <c r="K1183" i="1" s="1"/>
  <c r="AH1175" i="1"/>
  <c r="AI1175" i="1" s="1"/>
  <c r="R1175" i="1"/>
  <c r="V1175" i="1" s="1"/>
  <c r="I1175" i="1" s="1"/>
  <c r="AA1175" i="1"/>
  <c r="AB1175" i="1" s="1"/>
  <c r="L1175" i="1" s="1"/>
  <c r="S1175" i="1"/>
  <c r="W1175" i="1" s="1"/>
  <c r="T1175" i="1"/>
  <c r="X1175" i="1" s="1"/>
  <c r="AC1175" i="1"/>
  <c r="AD1175" i="1" s="1"/>
  <c r="U1175" i="1"/>
  <c r="Y1175" i="1" s="1"/>
  <c r="AF1175" i="1"/>
  <c r="AG1175" i="1" s="1"/>
  <c r="K1175" i="1" s="1"/>
  <c r="AH1167" i="1"/>
  <c r="AI1167" i="1" s="1"/>
  <c r="R1167" i="1"/>
  <c r="V1167" i="1" s="1"/>
  <c r="AA1167" i="1"/>
  <c r="AB1167" i="1" s="1"/>
  <c r="L1167" i="1" s="1"/>
  <c r="S1167" i="1"/>
  <c r="W1167" i="1" s="1"/>
  <c r="T1167" i="1"/>
  <c r="X1167" i="1" s="1"/>
  <c r="AC1167" i="1"/>
  <c r="AD1167" i="1" s="1"/>
  <c r="U1167" i="1"/>
  <c r="Y1167" i="1" s="1"/>
  <c r="AF1167" i="1"/>
  <c r="AG1167" i="1" s="1"/>
  <c r="K1167" i="1" s="1"/>
  <c r="AH1159" i="1"/>
  <c r="AI1159" i="1" s="1"/>
  <c r="R1159" i="1"/>
  <c r="V1159" i="1" s="1"/>
  <c r="I1159" i="1" s="1"/>
  <c r="AA1159" i="1"/>
  <c r="AB1159" i="1" s="1"/>
  <c r="L1159" i="1" s="1"/>
  <c r="S1159" i="1"/>
  <c r="W1159" i="1" s="1"/>
  <c r="T1159" i="1"/>
  <c r="X1159" i="1" s="1"/>
  <c r="AC1159" i="1"/>
  <c r="AD1159" i="1" s="1"/>
  <c r="U1159" i="1"/>
  <c r="Y1159" i="1" s="1"/>
  <c r="AF1159" i="1"/>
  <c r="AG1159" i="1" s="1"/>
  <c r="K1159" i="1" s="1"/>
  <c r="AH1153" i="1"/>
  <c r="AI1153" i="1" s="1"/>
  <c r="K1153" i="1" s="1"/>
  <c r="R1153" i="1"/>
  <c r="V1153" i="1" s="1"/>
  <c r="AA1153" i="1"/>
  <c r="AB1153" i="1" s="1"/>
  <c r="S1153" i="1"/>
  <c r="W1153" i="1" s="1"/>
  <c r="T1153" i="1"/>
  <c r="X1153" i="1" s="1"/>
  <c r="AC1153" i="1"/>
  <c r="AD1153" i="1" s="1"/>
  <c r="L1153" i="1" s="1"/>
  <c r="U1153" i="1"/>
  <c r="Y1153" i="1" s="1"/>
  <c r="I1153" i="1" s="1"/>
  <c r="AF1153" i="1"/>
  <c r="AG1153" i="1" s="1"/>
  <c r="U1127" i="1"/>
  <c r="Y1127" i="1" s="1"/>
  <c r="I1127" i="1" s="1"/>
  <c r="R1127" i="1"/>
  <c r="V1127" i="1" s="1"/>
  <c r="T1127" i="1"/>
  <c r="X1127" i="1" s="1"/>
  <c r="S1119" i="1"/>
  <c r="W1119" i="1" s="1"/>
  <c r="U1119" i="1"/>
  <c r="Y1119" i="1" s="1"/>
  <c r="R1119" i="1"/>
  <c r="V1119" i="1" s="1"/>
  <c r="T1119" i="1"/>
  <c r="X1119" i="1" s="1"/>
  <c r="I1119" i="1" s="1"/>
  <c r="S1111" i="1"/>
  <c r="W1111" i="1" s="1"/>
  <c r="U1111" i="1"/>
  <c r="Y1111" i="1" s="1"/>
  <c r="R1111" i="1"/>
  <c r="V1111" i="1" s="1"/>
  <c r="T1111" i="1"/>
  <c r="X1111" i="1" s="1"/>
  <c r="I1111" i="1" s="1"/>
  <c r="S1103" i="1"/>
  <c r="W1103" i="1" s="1"/>
  <c r="I1103" i="1" s="1"/>
  <c r="U1103" i="1"/>
  <c r="Y1103" i="1" s="1"/>
  <c r="R1103" i="1"/>
  <c r="V1103" i="1" s="1"/>
  <c r="T1103" i="1"/>
  <c r="X1103" i="1" s="1"/>
  <c r="AC1274" i="1"/>
  <c r="AD1274" i="1" s="1"/>
  <c r="T1274" i="1"/>
  <c r="X1274" i="1" s="1"/>
  <c r="AC1270" i="1"/>
  <c r="AD1270" i="1" s="1"/>
  <c r="T1270" i="1"/>
  <c r="X1270" i="1" s="1"/>
  <c r="AC1266" i="1"/>
  <c r="AD1266" i="1" s="1"/>
  <c r="L1266" i="1" s="1"/>
  <c r="T1266" i="1"/>
  <c r="X1266" i="1" s="1"/>
  <c r="I1266" i="1" s="1"/>
  <c r="AC1262" i="1"/>
  <c r="AD1262" i="1" s="1"/>
  <c r="T1262" i="1"/>
  <c r="X1262" i="1" s="1"/>
  <c r="AC1258" i="1"/>
  <c r="AD1258" i="1" s="1"/>
  <c r="L1258" i="1" s="1"/>
  <c r="T1258" i="1"/>
  <c r="X1258" i="1" s="1"/>
  <c r="I1258" i="1" s="1"/>
  <c r="AC1254" i="1"/>
  <c r="AD1254" i="1" s="1"/>
  <c r="T1254" i="1"/>
  <c r="X1254" i="1" s="1"/>
  <c r="AC1250" i="1"/>
  <c r="AD1250" i="1" s="1"/>
  <c r="T1250" i="1"/>
  <c r="X1250" i="1" s="1"/>
  <c r="AC1246" i="1"/>
  <c r="AD1246" i="1" s="1"/>
  <c r="T1246" i="1"/>
  <c r="X1246" i="1" s="1"/>
  <c r="AC1242" i="1"/>
  <c r="AD1242" i="1" s="1"/>
  <c r="L1242" i="1" s="1"/>
  <c r="T1242" i="1"/>
  <c r="X1242" i="1" s="1"/>
  <c r="AC1238" i="1"/>
  <c r="AD1238" i="1" s="1"/>
  <c r="T1238" i="1"/>
  <c r="X1238" i="1" s="1"/>
  <c r="AA1237" i="1"/>
  <c r="AB1237" i="1" s="1"/>
  <c r="R1237" i="1"/>
  <c r="V1237" i="1" s="1"/>
  <c r="AC1234" i="1"/>
  <c r="AD1234" i="1" s="1"/>
  <c r="T1234" i="1"/>
  <c r="X1234" i="1" s="1"/>
  <c r="AA1233" i="1"/>
  <c r="AB1233" i="1" s="1"/>
  <c r="L1233" i="1" s="1"/>
  <c r="R1233" i="1"/>
  <c r="V1233" i="1" s="1"/>
  <c r="I1233" i="1" s="1"/>
  <c r="AC1230" i="1"/>
  <c r="AD1230" i="1" s="1"/>
  <c r="T1230" i="1"/>
  <c r="X1230" i="1" s="1"/>
  <c r="AA1229" i="1"/>
  <c r="AB1229" i="1" s="1"/>
  <c r="R1229" i="1"/>
  <c r="V1229" i="1" s="1"/>
  <c r="AC1226" i="1"/>
  <c r="AD1226" i="1" s="1"/>
  <c r="L1226" i="1" s="1"/>
  <c r="T1226" i="1"/>
  <c r="X1226" i="1" s="1"/>
  <c r="I1226" i="1" s="1"/>
  <c r="AA1225" i="1"/>
  <c r="AB1225" i="1" s="1"/>
  <c r="R1225" i="1"/>
  <c r="V1225" i="1" s="1"/>
  <c r="AC1222" i="1"/>
  <c r="AD1222" i="1" s="1"/>
  <c r="T1222" i="1"/>
  <c r="X1222" i="1" s="1"/>
  <c r="AA1221" i="1"/>
  <c r="AB1221" i="1" s="1"/>
  <c r="L1221" i="1" s="1"/>
  <c r="R1221" i="1"/>
  <c r="V1221" i="1" s="1"/>
  <c r="I1221" i="1" s="1"/>
  <c r="AC1218" i="1"/>
  <c r="AD1218" i="1" s="1"/>
  <c r="T1218" i="1"/>
  <c r="X1218" i="1" s="1"/>
  <c r="AA1217" i="1"/>
  <c r="AB1217" i="1" s="1"/>
  <c r="R1217" i="1"/>
  <c r="V1217" i="1" s="1"/>
  <c r="AC1214" i="1"/>
  <c r="AD1214" i="1" s="1"/>
  <c r="T1214" i="1"/>
  <c r="X1214" i="1" s="1"/>
  <c r="AA1213" i="1"/>
  <c r="AB1213" i="1" s="1"/>
  <c r="R1213" i="1"/>
  <c r="V1213" i="1" s="1"/>
  <c r="AC1210" i="1"/>
  <c r="AD1210" i="1" s="1"/>
  <c r="L1210" i="1" s="1"/>
  <c r="T1210" i="1"/>
  <c r="X1210" i="1" s="1"/>
  <c r="I1210" i="1" s="1"/>
  <c r="AA1209" i="1"/>
  <c r="AB1209" i="1" s="1"/>
  <c r="R1209" i="1"/>
  <c r="V1209" i="1" s="1"/>
  <c r="AC1206" i="1"/>
  <c r="AD1206" i="1" s="1"/>
  <c r="L1206" i="1" s="1"/>
  <c r="T1206" i="1"/>
  <c r="X1206" i="1" s="1"/>
  <c r="I1206" i="1" s="1"/>
  <c r="AA1205" i="1"/>
  <c r="AB1205" i="1" s="1"/>
  <c r="R1205" i="1"/>
  <c r="V1205" i="1" s="1"/>
  <c r="AC1202" i="1"/>
  <c r="AD1202" i="1" s="1"/>
  <c r="L1202" i="1" s="1"/>
  <c r="T1202" i="1"/>
  <c r="X1202" i="1" s="1"/>
  <c r="I1202" i="1" s="1"/>
  <c r="AA1201" i="1"/>
  <c r="AB1201" i="1" s="1"/>
  <c r="L1201" i="1" s="1"/>
  <c r="R1201" i="1"/>
  <c r="V1201" i="1" s="1"/>
  <c r="AC1198" i="1"/>
  <c r="AD1198" i="1" s="1"/>
  <c r="L1198" i="1" s="1"/>
  <c r="T1198" i="1"/>
  <c r="X1198" i="1" s="1"/>
  <c r="I1198" i="1" s="1"/>
  <c r="AA1197" i="1"/>
  <c r="AB1197" i="1" s="1"/>
  <c r="L1197" i="1" s="1"/>
  <c r="R1197" i="1"/>
  <c r="V1197" i="1" s="1"/>
  <c r="AC1194" i="1"/>
  <c r="AD1194" i="1" s="1"/>
  <c r="L1194" i="1" s="1"/>
  <c r="T1194" i="1"/>
  <c r="X1194" i="1" s="1"/>
  <c r="AA1193" i="1"/>
  <c r="AB1193" i="1" s="1"/>
  <c r="R1193" i="1"/>
  <c r="V1193" i="1" s="1"/>
  <c r="AC1190" i="1"/>
  <c r="AD1190" i="1" s="1"/>
  <c r="L1190" i="1" s="1"/>
  <c r="T1190" i="1"/>
  <c r="X1190" i="1" s="1"/>
  <c r="I1190" i="1" s="1"/>
  <c r="AA1189" i="1"/>
  <c r="AB1189" i="1" s="1"/>
  <c r="R1189" i="1"/>
  <c r="V1189" i="1" s="1"/>
  <c r="AC1186" i="1"/>
  <c r="AD1186" i="1" s="1"/>
  <c r="L1186" i="1" s="1"/>
  <c r="T1186" i="1"/>
  <c r="X1186" i="1" s="1"/>
  <c r="AA1185" i="1"/>
  <c r="AB1185" i="1" s="1"/>
  <c r="R1185" i="1"/>
  <c r="V1185" i="1" s="1"/>
  <c r="AC1182" i="1"/>
  <c r="AD1182" i="1" s="1"/>
  <c r="T1182" i="1"/>
  <c r="X1182" i="1" s="1"/>
  <c r="AA1181" i="1"/>
  <c r="AB1181" i="1" s="1"/>
  <c r="R1181" i="1"/>
  <c r="V1181" i="1" s="1"/>
  <c r="AC1178" i="1"/>
  <c r="AD1178" i="1" s="1"/>
  <c r="T1178" i="1"/>
  <c r="X1178" i="1" s="1"/>
  <c r="AA1177" i="1"/>
  <c r="AB1177" i="1" s="1"/>
  <c r="R1177" i="1"/>
  <c r="V1177" i="1" s="1"/>
  <c r="AC1174" i="1"/>
  <c r="AD1174" i="1" s="1"/>
  <c r="L1174" i="1" s="1"/>
  <c r="T1174" i="1"/>
  <c r="X1174" i="1" s="1"/>
  <c r="AA1173" i="1"/>
  <c r="AB1173" i="1" s="1"/>
  <c r="L1173" i="1" s="1"/>
  <c r="R1173" i="1"/>
  <c r="V1173" i="1" s="1"/>
  <c r="AC1170" i="1"/>
  <c r="AD1170" i="1" s="1"/>
  <c r="L1170" i="1" s="1"/>
  <c r="T1170" i="1"/>
  <c r="X1170" i="1" s="1"/>
  <c r="I1170" i="1" s="1"/>
  <c r="AA1169" i="1"/>
  <c r="AB1169" i="1" s="1"/>
  <c r="R1169" i="1"/>
  <c r="V1169" i="1" s="1"/>
  <c r="AC1166" i="1"/>
  <c r="AD1166" i="1" s="1"/>
  <c r="T1166" i="1"/>
  <c r="X1166" i="1" s="1"/>
  <c r="AA1165" i="1"/>
  <c r="AB1165" i="1" s="1"/>
  <c r="R1165" i="1"/>
  <c r="V1165" i="1" s="1"/>
  <c r="AC1162" i="1"/>
  <c r="AD1162" i="1" s="1"/>
  <c r="L1162" i="1" s="1"/>
  <c r="T1162" i="1"/>
  <c r="X1162" i="1" s="1"/>
  <c r="AA1161" i="1"/>
  <c r="AB1161" i="1" s="1"/>
  <c r="R1161" i="1"/>
  <c r="V1161" i="1" s="1"/>
  <c r="AA1158" i="1"/>
  <c r="AB1158" i="1" s="1"/>
  <c r="R1158" i="1"/>
  <c r="V1158" i="1" s="1"/>
  <c r="AC1155" i="1"/>
  <c r="AD1155" i="1" s="1"/>
  <c r="L1155" i="1" s="1"/>
  <c r="T1155" i="1"/>
  <c r="X1155" i="1" s="1"/>
  <c r="AA1154" i="1"/>
  <c r="AB1154" i="1" s="1"/>
  <c r="R1154" i="1"/>
  <c r="V1154" i="1" s="1"/>
  <c r="AC1152" i="1"/>
  <c r="AD1152" i="1" s="1"/>
  <c r="L1152" i="1" s="1"/>
  <c r="T1152" i="1"/>
  <c r="X1152" i="1" s="1"/>
  <c r="AA1151" i="1"/>
  <c r="AB1151" i="1" s="1"/>
  <c r="R1151" i="1"/>
  <c r="V1151" i="1" s="1"/>
  <c r="AC1148" i="1"/>
  <c r="AD1148" i="1" s="1"/>
  <c r="T1148" i="1"/>
  <c r="X1148" i="1" s="1"/>
  <c r="T1147" i="1"/>
  <c r="X1147" i="1" s="1"/>
  <c r="I1147" i="1" s="1"/>
  <c r="R1144" i="1"/>
  <c r="V1144" i="1" s="1"/>
  <c r="S1143" i="1"/>
  <c r="W1143" i="1" s="1"/>
  <c r="T1139" i="1"/>
  <c r="X1139" i="1" s="1"/>
  <c r="S1138" i="1"/>
  <c r="W1138" i="1" s="1"/>
  <c r="I1138" i="1" s="1"/>
  <c r="U1138" i="1"/>
  <c r="Y1138" i="1" s="1"/>
  <c r="S1135" i="1"/>
  <c r="W1135" i="1" s="1"/>
  <c r="T1131" i="1"/>
  <c r="X1131" i="1" s="1"/>
  <c r="R1128" i="1"/>
  <c r="V1128" i="1" s="1"/>
  <c r="S1127" i="1"/>
  <c r="W1127" i="1" s="1"/>
  <c r="T1123" i="1"/>
  <c r="X1123" i="1" s="1"/>
  <c r="I1123" i="1" s="1"/>
  <c r="R1120" i="1"/>
  <c r="V1120" i="1" s="1"/>
  <c r="I1120" i="1" s="1"/>
  <c r="T1115" i="1"/>
  <c r="X1115" i="1" s="1"/>
  <c r="I1115" i="1" s="1"/>
  <c r="T1107" i="1"/>
  <c r="X1107" i="1" s="1"/>
  <c r="T1099" i="1"/>
  <c r="X1099" i="1" s="1"/>
  <c r="I1099" i="1" s="1"/>
  <c r="T1091" i="1"/>
  <c r="X1091" i="1" s="1"/>
  <c r="R1088" i="1"/>
  <c r="V1088" i="1" s="1"/>
  <c r="U1081" i="1"/>
  <c r="Y1081" i="1" s="1"/>
  <c r="R1081" i="1"/>
  <c r="V1081" i="1" s="1"/>
  <c r="T1025" i="1"/>
  <c r="X1025" i="1" s="1"/>
  <c r="AC1025" i="1"/>
  <c r="AD1025" i="1" s="1"/>
  <c r="U1025" i="1"/>
  <c r="Y1025" i="1" s="1"/>
  <c r="AF1025" i="1"/>
  <c r="AG1025" i="1" s="1"/>
  <c r="K1025" i="1" s="1"/>
  <c r="R1025" i="1"/>
  <c r="V1025" i="1" s="1"/>
  <c r="I1025" i="1" s="1"/>
  <c r="S1025" i="1"/>
  <c r="W1025" i="1" s="1"/>
  <c r="AH1025" i="1"/>
  <c r="AI1025" i="1" s="1"/>
  <c r="T1012" i="1"/>
  <c r="X1012" i="1" s="1"/>
  <c r="U1012" i="1"/>
  <c r="Y1012" i="1" s="1"/>
  <c r="R937" i="1"/>
  <c r="V937" i="1" s="1"/>
  <c r="U937" i="1"/>
  <c r="Y937" i="1" s="1"/>
  <c r="S1274" i="1"/>
  <c r="W1274" i="1" s="1"/>
  <c r="I1274" i="1" s="1"/>
  <c r="S1270" i="1"/>
  <c r="W1270" i="1" s="1"/>
  <c r="I1270" i="1" s="1"/>
  <c r="S1266" i="1"/>
  <c r="W1266" i="1" s="1"/>
  <c r="S1262" i="1"/>
  <c r="W1262" i="1" s="1"/>
  <c r="S1258" i="1"/>
  <c r="W1258" i="1" s="1"/>
  <c r="S1254" i="1"/>
  <c r="W1254" i="1" s="1"/>
  <c r="I1254" i="1" s="1"/>
  <c r="S1250" i="1"/>
  <c r="W1250" i="1" s="1"/>
  <c r="S1246" i="1"/>
  <c r="W1246" i="1" s="1"/>
  <c r="I1246" i="1" s="1"/>
  <c r="S1242" i="1"/>
  <c r="W1242" i="1" s="1"/>
  <c r="S1238" i="1"/>
  <c r="W1238" i="1" s="1"/>
  <c r="I1238" i="1" s="1"/>
  <c r="S1234" i="1"/>
  <c r="W1234" i="1" s="1"/>
  <c r="I1234" i="1" s="1"/>
  <c r="S1230" i="1"/>
  <c r="W1230" i="1" s="1"/>
  <c r="S1226" i="1"/>
  <c r="W1226" i="1" s="1"/>
  <c r="S1222" i="1"/>
  <c r="W1222" i="1" s="1"/>
  <c r="S1218" i="1"/>
  <c r="W1218" i="1" s="1"/>
  <c r="I1218" i="1" s="1"/>
  <c r="S1214" i="1"/>
  <c r="W1214" i="1" s="1"/>
  <c r="S1210" i="1"/>
  <c r="W1210" i="1" s="1"/>
  <c r="S1206" i="1"/>
  <c r="W1206" i="1" s="1"/>
  <c r="S1202" i="1"/>
  <c r="W1202" i="1" s="1"/>
  <c r="S1198" i="1"/>
  <c r="W1198" i="1" s="1"/>
  <c r="S1194" i="1"/>
  <c r="W1194" i="1" s="1"/>
  <c r="S1190" i="1"/>
  <c r="W1190" i="1" s="1"/>
  <c r="S1186" i="1"/>
  <c r="W1186" i="1" s="1"/>
  <c r="S1182" i="1"/>
  <c r="W1182" i="1" s="1"/>
  <c r="S1178" i="1"/>
  <c r="W1178" i="1" s="1"/>
  <c r="S1174" i="1"/>
  <c r="W1174" i="1" s="1"/>
  <c r="S1170" i="1"/>
  <c r="W1170" i="1" s="1"/>
  <c r="S1166" i="1"/>
  <c r="W1166" i="1" s="1"/>
  <c r="S1162" i="1"/>
  <c r="W1162" i="1" s="1"/>
  <c r="S1155" i="1"/>
  <c r="W1155" i="1" s="1"/>
  <c r="S1152" i="1"/>
  <c r="W1152" i="1" s="1"/>
  <c r="S1148" i="1"/>
  <c r="W1148" i="1" s="1"/>
  <c r="S1146" i="1"/>
  <c r="W1146" i="1" s="1"/>
  <c r="T1142" i="1"/>
  <c r="X1142" i="1" s="1"/>
  <c r="U1141" i="1"/>
  <c r="Y1141" i="1" s="1"/>
  <c r="S1141" i="1"/>
  <c r="W1141" i="1" s="1"/>
  <c r="U1133" i="1"/>
  <c r="Y1133" i="1" s="1"/>
  <c r="S1133" i="1"/>
  <c r="W1133" i="1" s="1"/>
  <c r="S1130" i="1"/>
  <c r="W1130" i="1" s="1"/>
  <c r="U1125" i="1"/>
  <c r="Y1125" i="1" s="1"/>
  <c r="S1125" i="1"/>
  <c r="W1125" i="1" s="1"/>
  <c r="S1122" i="1"/>
  <c r="W1122" i="1" s="1"/>
  <c r="U1117" i="1"/>
  <c r="Y1117" i="1" s="1"/>
  <c r="S1117" i="1"/>
  <c r="W1117" i="1" s="1"/>
  <c r="S1114" i="1"/>
  <c r="W1114" i="1" s="1"/>
  <c r="I1114" i="1" s="1"/>
  <c r="T1110" i="1"/>
  <c r="X1110" i="1" s="1"/>
  <c r="U1106" i="1"/>
  <c r="Y1106" i="1" s="1"/>
  <c r="T1102" i="1"/>
  <c r="X1102" i="1" s="1"/>
  <c r="S1098" i="1"/>
  <c r="W1098" i="1" s="1"/>
  <c r="T1094" i="1"/>
  <c r="X1094" i="1" s="1"/>
  <c r="S1090" i="1"/>
  <c r="W1090" i="1" s="1"/>
  <c r="S1081" i="1"/>
  <c r="W1081" i="1" s="1"/>
  <c r="R1067" i="1"/>
  <c r="V1067" i="1" s="1"/>
  <c r="S1067" i="1"/>
  <c r="W1067" i="1" s="1"/>
  <c r="I1067" i="1" s="1"/>
  <c r="T1067" i="1"/>
  <c r="X1067" i="1" s="1"/>
  <c r="U1067" i="1"/>
  <c r="Y1067" i="1" s="1"/>
  <c r="R1059" i="1"/>
  <c r="V1059" i="1" s="1"/>
  <c r="S1059" i="1"/>
  <c r="W1059" i="1" s="1"/>
  <c r="T1059" i="1"/>
  <c r="X1059" i="1" s="1"/>
  <c r="I1059" i="1" s="1"/>
  <c r="U1059" i="1"/>
  <c r="Y1059" i="1" s="1"/>
  <c r="R1051" i="1"/>
  <c r="V1051" i="1" s="1"/>
  <c r="I1051" i="1" s="1"/>
  <c r="S1051" i="1"/>
  <c r="W1051" i="1" s="1"/>
  <c r="T1051" i="1"/>
  <c r="X1051" i="1" s="1"/>
  <c r="U1051" i="1"/>
  <c r="Y1051" i="1" s="1"/>
  <c r="AH1181" i="1"/>
  <c r="AI1181" i="1" s="1"/>
  <c r="K1181" i="1" s="1"/>
  <c r="AH1177" i="1"/>
  <c r="AI1177" i="1" s="1"/>
  <c r="K1177" i="1" s="1"/>
  <c r="AH1173" i="1"/>
  <c r="AI1173" i="1" s="1"/>
  <c r="AH1169" i="1"/>
  <c r="AI1169" i="1" s="1"/>
  <c r="K1169" i="1" s="1"/>
  <c r="AH1165" i="1"/>
  <c r="AI1165" i="1" s="1"/>
  <c r="K1165" i="1" s="1"/>
  <c r="AH1161" i="1"/>
  <c r="AI1161" i="1" s="1"/>
  <c r="K1161" i="1" s="1"/>
  <c r="AH1158" i="1"/>
  <c r="AI1158" i="1" s="1"/>
  <c r="K1158" i="1" s="1"/>
  <c r="AH1154" i="1"/>
  <c r="AI1154" i="1" s="1"/>
  <c r="K1154" i="1" s="1"/>
  <c r="AH1151" i="1"/>
  <c r="AI1151" i="1" s="1"/>
  <c r="K1151" i="1" s="1"/>
  <c r="S1136" i="1"/>
  <c r="W1136" i="1" s="1"/>
  <c r="U1136" i="1"/>
  <c r="Y1136" i="1" s="1"/>
  <c r="S1083" i="1"/>
  <c r="W1083" i="1" s="1"/>
  <c r="U1083" i="1"/>
  <c r="Y1083" i="1" s="1"/>
  <c r="U1077" i="1"/>
  <c r="Y1077" i="1" s="1"/>
  <c r="I1077" i="1" s="1"/>
  <c r="R1077" i="1"/>
  <c r="V1077" i="1" s="1"/>
  <c r="R1038" i="1"/>
  <c r="V1038" i="1" s="1"/>
  <c r="I1038" i="1" s="1"/>
  <c r="S1038" i="1"/>
  <c r="W1038" i="1" s="1"/>
  <c r="T1038" i="1"/>
  <c r="X1038" i="1" s="1"/>
  <c r="U1038" i="1"/>
  <c r="Y1038" i="1" s="1"/>
  <c r="T1020" i="1"/>
  <c r="X1020" i="1" s="1"/>
  <c r="U1020" i="1"/>
  <c r="Y1020" i="1" s="1"/>
  <c r="I1020" i="1" s="1"/>
  <c r="R939" i="1"/>
  <c r="V939" i="1" s="1"/>
  <c r="S939" i="1"/>
  <c r="W939" i="1" s="1"/>
  <c r="U939" i="1"/>
  <c r="Y939" i="1" s="1"/>
  <c r="I939" i="1" s="1"/>
  <c r="S1123" i="1"/>
  <c r="W1123" i="1" s="1"/>
  <c r="U1123" i="1"/>
  <c r="Y1123" i="1" s="1"/>
  <c r="S1115" i="1"/>
  <c r="W1115" i="1" s="1"/>
  <c r="U1115" i="1"/>
  <c r="Y1115" i="1" s="1"/>
  <c r="S1107" i="1"/>
  <c r="W1107" i="1" s="1"/>
  <c r="U1107" i="1"/>
  <c r="Y1107" i="1" s="1"/>
  <c r="S1099" i="1"/>
  <c r="W1099" i="1" s="1"/>
  <c r="U1099" i="1"/>
  <c r="Y1099" i="1" s="1"/>
  <c r="S1091" i="1"/>
  <c r="W1091" i="1" s="1"/>
  <c r="U1091" i="1"/>
  <c r="Y1091" i="1" s="1"/>
  <c r="U1073" i="1"/>
  <c r="Y1073" i="1" s="1"/>
  <c r="R1073" i="1"/>
  <c r="V1073" i="1" s="1"/>
  <c r="S1040" i="1"/>
  <c r="W1040" i="1" s="1"/>
  <c r="T1040" i="1"/>
  <c r="X1040" i="1" s="1"/>
  <c r="U1040" i="1"/>
  <c r="Y1040" i="1" s="1"/>
  <c r="I1040" i="1" s="1"/>
  <c r="T1029" i="1"/>
  <c r="X1029" i="1" s="1"/>
  <c r="AC1029" i="1"/>
  <c r="AD1029" i="1" s="1"/>
  <c r="AA1029" i="1"/>
  <c r="AB1029" i="1" s="1"/>
  <c r="L1029" i="1" s="1"/>
  <c r="R1029" i="1"/>
  <c r="V1029" i="1" s="1"/>
  <c r="I1029" i="1" s="1"/>
  <c r="S1029" i="1"/>
  <c r="W1029" i="1" s="1"/>
  <c r="U1029" i="1"/>
  <c r="Y1029" i="1" s="1"/>
  <c r="AF1029" i="1"/>
  <c r="AG1029" i="1" s="1"/>
  <c r="K1029" i="1" s="1"/>
  <c r="AH1029" i="1"/>
  <c r="AI1029" i="1" s="1"/>
  <c r="S842" i="1"/>
  <c r="W842" i="1" s="1"/>
  <c r="AA842" i="1"/>
  <c r="AB842" i="1" s="1"/>
  <c r="R842" i="1"/>
  <c r="V842" i="1" s="1"/>
  <c r="AC842" i="1"/>
  <c r="AD842" i="1" s="1"/>
  <c r="L842" i="1" s="1"/>
  <c r="T842" i="1"/>
  <c r="X842" i="1" s="1"/>
  <c r="I842" i="1" s="1"/>
  <c r="U842" i="1"/>
  <c r="Y842" i="1" s="1"/>
  <c r="AF842" i="1"/>
  <c r="AG842" i="1" s="1"/>
  <c r="AH842" i="1"/>
  <c r="AI842" i="1" s="1"/>
  <c r="K842" i="1" s="1"/>
  <c r="AF1237" i="1"/>
  <c r="AG1237" i="1" s="1"/>
  <c r="AF1233" i="1"/>
  <c r="AG1233" i="1" s="1"/>
  <c r="K1233" i="1" s="1"/>
  <c r="AF1229" i="1"/>
  <c r="AG1229" i="1" s="1"/>
  <c r="AF1225" i="1"/>
  <c r="AG1225" i="1" s="1"/>
  <c r="AF1221" i="1"/>
  <c r="AG1221" i="1" s="1"/>
  <c r="K1221" i="1" s="1"/>
  <c r="AF1217" i="1"/>
  <c r="AG1217" i="1" s="1"/>
  <c r="AF1213" i="1"/>
  <c r="AG1213" i="1" s="1"/>
  <c r="AF1209" i="1"/>
  <c r="AG1209" i="1" s="1"/>
  <c r="AF1205" i="1"/>
  <c r="AG1205" i="1" s="1"/>
  <c r="AF1201" i="1"/>
  <c r="AG1201" i="1" s="1"/>
  <c r="K1201" i="1" s="1"/>
  <c r="AF1197" i="1"/>
  <c r="AG1197" i="1" s="1"/>
  <c r="K1197" i="1" s="1"/>
  <c r="AF1193" i="1"/>
  <c r="AG1193" i="1" s="1"/>
  <c r="AF1189" i="1"/>
  <c r="AG1189" i="1" s="1"/>
  <c r="AF1185" i="1"/>
  <c r="AG1185" i="1" s="1"/>
  <c r="AF1181" i="1"/>
  <c r="AG1181" i="1" s="1"/>
  <c r="AF1177" i="1"/>
  <c r="AG1177" i="1" s="1"/>
  <c r="AF1173" i="1"/>
  <c r="AG1173" i="1" s="1"/>
  <c r="K1173" i="1" s="1"/>
  <c r="AF1169" i="1"/>
  <c r="AG1169" i="1" s="1"/>
  <c r="AF1165" i="1"/>
  <c r="AG1165" i="1" s="1"/>
  <c r="AF1161" i="1"/>
  <c r="AG1161" i="1" s="1"/>
  <c r="AF1158" i="1"/>
  <c r="AG1158" i="1" s="1"/>
  <c r="AF1154" i="1"/>
  <c r="AG1154" i="1" s="1"/>
  <c r="AF1151" i="1"/>
  <c r="AG1151" i="1" s="1"/>
  <c r="S1147" i="1"/>
  <c r="W1147" i="1" s="1"/>
  <c r="S1139" i="1"/>
  <c r="W1139" i="1" s="1"/>
  <c r="S1131" i="1"/>
  <c r="W1131" i="1" s="1"/>
  <c r="R1124" i="1"/>
  <c r="V1124" i="1" s="1"/>
  <c r="R1116" i="1"/>
  <c r="V1116" i="1" s="1"/>
  <c r="I1116" i="1" s="1"/>
  <c r="S1073" i="1"/>
  <c r="W1073" i="1" s="1"/>
  <c r="T1017" i="1"/>
  <c r="X1017" i="1" s="1"/>
  <c r="AC1017" i="1"/>
  <c r="AD1017" i="1" s="1"/>
  <c r="L1017" i="1" s="1"/>
  <c r="U1017" i="1"/>
  <c r="Y1017" i="1" s="1"/>
  <c r="I1017" i="1" s="1"/>
  <c r="AF1017" i="1"/>
  <c r="AG1017" i="1" s="1"/>
  <c r="R1017" i="1"/>
  <c r="V1017" i="1" s="1"/>
  <c r="S1017" i="1"/>
  <c r="W1017" i="1" s="1"/>
  <c r="AH1017" i="1"/>
  <c r="AI1017" i="1" s="1"/>
  <c r="K1017" i="1" s="1"/>
  <c r="U1185" i="1"/>
  <c r="Y1185" i="1" s="1"/>
  <c r="I1185" i="1" s="1"/>
  <c r="U1181" i="1"/>
  <c r="Y1181" i="1" s="1"/>
  <c r="U1177" i="1"/>
  <c r="Y1177" i="1" s="1"/>
  <c r="U1173" i="1"/>
  <c r="Y1173" i="1" s="1"/>
  <c r="U1169" i="1"/>
  <c r="Y1169" i="1" s="1"/>
  <c r="U1165" i="1"/>
  <c r="Y1165" i="1" s="1"/>
  <c r="I1165" i="1" s="1"/>
  <c r="U1161" i="1"/>
  <c r="Y1161" i="1" s="1"/>
  <c r="U1158" i="1"/>
  <c r="Y1158" i="1" s="1"/>
  <c r="U1154" i="1"/>
  <c r="Y1154" i="1" s="1"/>
  <c r="U1151" i="1"/>
  <c r="Y1151" i="1" s="1"/>
  <c r="U1145" i="1"/>
  <c r="Y1145" i="1" s="1"/>
  <c r="S1145" i="1"/>
  <c r="W1145" i="1" s="1"/>
  <c r="U1129" i="1"/>
  <c r="Y1129" i="1" s="1"/>
  <c r="I1129" i="1" s="1"/>
  <c r="S1129" i="1"/>
  <c r="W1129" i="1" s="1"/>
  <c r="U1121" i="1"/>
  <c r="Y1121" i="1" s="1"/>
  <c r="S1121" i="1"/>
  <c r="W1121" i="1" s="1"/>
  <c r="R1071" i="1"/>
  <c r="V1071" i="1" s="1"/>
  <c r="S1071" i="1"/>
  <c r="W1071" i="1" s="1"/>
  <c r="T1071" i="1"/>
  <c r="X1071" i="1" s="1"/>
  <c r="I1071" i="1" s="1"/>
  <c r="U1071" i="1"/>
  <c r="Y1071" i="1" s="1"/>
  <c r="R1063" i="1"/>
  <c r="V1063" i="1" s="1"/>
  <c r="I1063" i="1" s="1"/>
  <c r="S1063" i="1"/>
  <c r="W1063" i="1" s="1"/>
  <c r="T1063" i="1"/>
  <c r="X1063" i="1" s="1"/>
  <c r="U1063" i="1"/>
  <c r="Y1063" i="1" s="1"/>
  <c r="R1055" i="1"/>
  <c r="V1055" i="1" s="1"/>
  <c r="I1055" i="1" s="1"/>
  <c r="S1055" i="1"/>
  <c r="W1055" i="1" s="1"/>
  <c r="T1055" i="1"/>
  <c r="X1055" i="1" s="1"/>
  <c r="U1055" i="1"/>
  <c r="Y1055" i="1" s="1"/>
  <c r="R1047" i="1"/>
  <c r="V1047" i="1" s="1"/>
  <c r="I1047" i="1" s="1"/>
  <c r="S1047" i="1"/>
  <c r="W1047" i="1" s="1"/>
  <c r="T1047" i="1"/>
  <c r="X1047" i="1" s="1"/>
  <c r="U1047" i="1"/>
  <c r="Y1047" i="1" s="1"/>
  <c r="T992" i="1"/>
  <c r="X992" i="1" s="1"/>
  <c r="I992" i="1" s="1"/>
  <c r="U992" i="1"/>
  <c r="Y992" i="1" s="1"/>
  <c r="S989" i="1"/>
  <c r="W989" i="1" s="1"/>
  <c r="T989" i="1"/>
  <c r="X989" i="1" s="1"/>
  <c r="AC989" i="1"/>
  <c r="AD989" i="1" s="1"/>
  <c r="U989" i="1"/>
  <c r="Y989" i="1" s="1"/>
  <c r="AH989" i="1"/>
  <c r="AI989" i="1" s="1"/>
  <c r="R989" i="1"/>
  <c r="V989" i="1" s="1"/>
  <c r="I989" i="1" s="1"/>
  <c r="AA989" i="1"/>
  <c r="AB989" i="1" s="1"/>
  <c r="L989" i="1" s="1"/>
  <c r="AC1185" i="1"/>
  <c r="AD1185" i="1" s="1"/>
  <c r="L1185" i="1" s="1"/>
  <c r="AC1181" i="1"/>
  <c r="AD1181" i="1" s="1"/>
  <c r="L1181" i="1" s="1"/>
  <c r="AC1177" i="1"/>
  <c r="AD1177" i="1" s="1"/>
  <c r="L1177" i="1" s="1"/>
  <c r="AC1173" i="1"/>
  <c r="AD1173" i="1" s="1"/>
  <c r="AC1169" i="1"/>
  <c r="AD1169" i="1" s="1"/>
  <c r="L1169" i="1" s="1"/>
  <c r="AC1165" i="1"/>
  <c r="AD1165" i="1" s="1"/>
  <c r="L1165" i="1" s="1"/>
  <c r="AC1161" i="1"/>
  <c r="AD1161" i="1" s="1"/>
  <c r="L1161" i="1" s="1"/>
  <c r="AC1158" i="1"/>
  <c r="AD1158" i="1" s="1"/>
  <c r="L1158" i="1" s="1"/>
  <c r="AC1154" i="1"/>
  <c r="AD1154" i="1" s="1"/>
  <c r="L1154" i="1" s="1"/>
  <c r="AC1151" i="1"/>
  <c r="AD1151" i="1" s="1"/>
  <c r="L1151" i="1" s="1"/>
  <c r="S1140" i="1"/>
  <c r="W1140" i="1" s="1"/>
  <c r="I1140" i="1" s="1"/>
  <c r="U1140" i="1"/>
  <c r="Y1140" i="1" s="1"/>
  <c r="S1132" i="1"/>
  <c r="W1132" i="1" s="1"/>
  <c r="U1132" i="1"/>
  <c r="Y1132" i="1" s="1"/>
  <c r="I1132" i="1" s="1"/>
  <c r="R1079" i="1"/>
  <c r="V1079" i="1" s="1"/>
  <c r="I1079" i="1" s="1"/>
  <c r="S1079" i="1"/>
  <c r="W1079" i="1" s="1"/>
  <c r="U1079" i="1"/>
  <c r="Y1079" i="1" s="1"/>
  <c r="S994" i="1"/>
  <c r="W994" i="1" s="1"/>
  <c r="U994" i="1"/>
  <c r="Y994" i="1" s="1"/>
  <c r="R994" i="1"/>
  <c r="V994" i="1" s="1"/>
  <c r="I994" i="1" s="1"/>
  <c r="T994" i="1"/>
  <c r="X994" i="1" s="1"/>
  <c r="R982" i="1"/>
  <c r="V982" i="1" s="1"/>
  <c r="T982" i="1"/>
  <c r="X982" i="1" s="1"/>
  <c r="I982" i="1" s="1"/>
  <c r="U960" i="1"/>
  <c r="Y960" i="1" s="1"/>
  <c r="I960" i="1" s="1"/>
  <c r="T960" i="1"/>
  <c r="X960" i="1" s="1"/>
  <c r="S916" i="1"/>
  <c r="W916" i="1" s="1"/>
  <c r="I916" i="1" s="1"/>
  <c r="U916" i="1"/>
  <c r="Y916" i="1" s="1"/>
  <c r="U1134" i="1"/>
  <c r="Y1134" i="1" s="1"/>
  <c r="U1130" i="1"/>
  <c r="Y1130" i="1" s="1"/>
  <c r="I1130" i="1" s="1"/>
  <c r="U1126" i="1"/>
  <c r="Y1126" i="1" s="1"/>
  <c r="U1122" i="1"/>
  <c r="Y1122" i="1" s="1"/>
  <c r="U1118" i="1"/>
  <c r="Y1118" i="1" s="1"/>
  <c r="U1114" i="1"/>
  <c r="Y1114" i="1" s="1"/>
  <c r="U1098" i="1"/>
  <c r="Y1098" i="1" s="1"/>
  <c r="U1090" i="1"/>
  <c r="Y1090" i="1" s="1"/>
  <c r="U1086" i="1"/>
  <c r="Y1086" i="1" s="1"/>
  <c r="U1082" i="1"/>
  <c r="Y1082" i="1" s="1"/>
  <c r="U1078" i="1"/>
  <c r="Y1078" i="1" s="1"/>
  <c r="I1078" i="1" s="1"/>
  <c r="AF1043" i="1"/>
  <c r="AG1043" i="1" s="1"/>
  <c r="U1043" i="1"/>
  <c r="Y1043" i="1" s="1"/>
  <c r="I1043" i="1" s="1"/>
  <c r="AA1042" i="1"/>
  <c r="AB1042" i="1" s="1"/>
  <c r="L1042" i="1" s="1"/>
  <c r="AF1041" i="1"/>
  <c r="AG1041" i="1" s="1"/>
  <c r="U1041" i="1"/>
  <c r="Y1041" i="1" s="1"/>
  <c r="I1041" i="1" s="1"/>
  <c r="R1040" i="1"/>
  <c r="V1040" i="1" s="1"/>
  <c r="AA1040" i="1"/>
  <c r="AB1040" i="1" s="1"/>
  <c r="AC1039" i="1"/>
  <c r="AD1039" i="1" s="1"/>
  <c r="S1039" i="1"/>
  <c r="W1039" i="1" s="1"/>
  <c r="I1039" i="1" s="1"/>
  <c r="R1037" i="1"/>
  <c r="V1037" i="1" s="1"/>
  <c r="AA1035" i="1"/>
  <c r="AB1035" i="1" s="1"/>
  <c r="U1034" i="1"/>
  <c r="Y1034" i="1" s="1"/>
  <c r="AC1030" i="1"/>
  <c r="AD1030" i="1" s="1"/>
  <c r="L1030" i="1" s="1"/>
  <c r="S1030" i="1"/>
  <c r="W1030" i="1" s="1"/>
  <c r="AF1027" i="1"/>
  <c r="AG1027" i="1" s="1"/>
  <c r="T1027" i="1"/>
  <c r="X1027" i="1" s="1"/>
  <c r="I1027" i="1" s="1"/>
  <c r="T1023" i="1"/>
  <c r="X1023" i="1" s="1"/>
  <c r="T1022" i="1"/>
  <c r="X1022" i="1" s="1"/>
  <c r="I1022" i="1" s="1"/>
  <c r="R1021" i="1"/>
  <c r="V1021" i="1" s="1"/>
  <c r="T1015" i="1"/>
  <c r="X1015" i="1" s="1"/>
  <c r="T1014" i="1"/>
  <c r="X1014" i="1" s="1"/>
  <c r="R1013" i="1"/>
  <c r="V1013" i="1" s="1"/>
  <c r="I1013" i="1" s="1"/>
  <c r="T1010" i="1"/>
  <c r="X1010" i="1" s="1"/>
  <c r="S1009" i="1"/>
  <c r="W1009" i="1" s="1"/>
  <c r="T1009" i="1"/>
  <c r="X1009" i="1" s="1"/>
  <c r="AC1009" i="1"/>
  <c r="AD1009" i="1" s="1"/>
  <c r="U1009" i="1"/>
  <c r="Y1009" i="1" s="1"/>
  <c r="U1008" i="1"/>
  <c r="Y1008" i="1" s="1"/>
  <c r="R1005" i="1"/>
  <c r="V1005" i="1" s="1"/>
  <c r="R992" i="1"/>
  <c r="V992" i="1" s="1"/>
  <c r="S982" i="1"/>
  <c r="W982" i="1" s="1"/>
  <c r="U982" i="1"/>
  <c r="Y982" i="1" s="1"/>
  <c r="T978" i="1"/>
  <c r="X978" i="1" s="1"/>
  <c r="S977" i="1"/>
  <c r="W977" i="1" s="1"/>
  <c r="I977" i="1" s="1"/>
  <c r="T977" i="1"/>
  <c r="X977" i="1" s="1"/>
  <c r="AC977" i="1"/>
  <c r="AD977" i="1" s="1"/>
  <c r="U977" i="1"/>
  <c r="Y977" i="1" s="1"/>
  <c r="U976" i="1"/>
  <c r="Y976" i="1" s="1"/>
  <c r="T964" i="1"/>
  <c r="X964" i="1" s="1"/>
  <c r="R960" i="1"/>
  <c r="V960" i="1" s="1"/>
  <c r="AA948" i="1"/>
  <c r="AB948" i="1" s="1"/>
  <c r="R948" i="1"/>
  <c r="V948" i="1" s="1"/>
  <c r="S948" i="1"/>
  <c r="W948" i="1" s="1"/>
  <c r="AC948" i="1"/>
  <c r="AD948" i="1" s="1"/>
  <c r="L948" i="1" s="1"/>
  <c r="T948" i="1"/>
  <c r="X948" i="1" s="1"/>
  <c r="I948" i="1" s="1"/>
  <c r="U948" i="1"/>
  <c r="Y948" i="1" s="1"/>
  <c r="AF948" i="1"/>
  <c r="AG948" i="1" s="1"/>
  <c r="R941" i="1"/>
  <c r="V941" i="1" s="1"/>
  <c r="T941" i="1"/>
  <c r="X941" i="1" s="1"/>
  <c r="U941" i="1"/>
  <c r="Y941" i="1" s="1"/>
  <c r="I941" i="1" s="1"/>
  <c r="T939" i="1"/>
  <c r="X939" i="1" s="1"/>
  <c r="T915" i="1"/>
  <c r="X915" i="1" s="1"/>
  <c r="R915" i="1"/>
  <c r="V915" i="1" s="1"/>
  <c r="S915" i="1"/>
  <c r="W915" i="1" s="1"/>
  <c r="I915" i="1" s="1"/>
  <c r="U915" i="1"/>
  <c r="Y915" i="1" s="1"/>
  <c r="T1074" i="1"/>
  <c r="X1074" i="1" s="1"/>
  <c r="I1074" i="1" s="1"/>
  <c r="T1070" i="1"/>
  <c r="X1070" i="1" s="1"/>
  <c r="I1070" i="1" s="1"/>
  <c r="R1069" i="1"/>
  <c r="V1069" i="1" s="1"/>
  <c r="T1066" i="1"/>
  <c r="X1066" i="1" s="1"/>
  <c r="I1066" i="1" s="1"/>
  <c r="R1065" i="1"/>
  <c r="V1065" i="1" s="1"/>
  <c r="T1062" i="1"/>
  <c r="X1062" i="1" s="1"/>
  <c r="I1062" i="1" s="1"/>
  <c r="R1061" i="1"/>
  <c r="V1061" i="1" s="1"/>
  <c r="I1061" i="1" s="1"/>
  <c r="T1058" i="1"/>
  <c r="X1058" i="1" s="1"/>
  <c r="I1058" i="1" s="1"/>
  <c r="R1057" i="1"/>
  <c r="V1057" i="1" s="1"/>
  <c r="T1054" i="1"/>
  <c r="X1054" i="1" s="1"/>
  <c r="R1053" i="1"/>
  <c r="V1053" i="1" s="1"/>
  <c r="T1050" i="1"/>
  <c r="X1050" i="1" s="1"/>
  <c r="R1049" i="1"/>
  <c r="V1049" i="1" s="1"/>
  <c r="T1046" i="1"/>
  <c r="X1046" i="1" s="1"/>
  <c r="R1045" i="1"/>
  <c r="V1045" i="1" s="1"/>
  <c r="S1041" i="1"/>
  <c r="W1041" i="1" s="1"/>
  <c r="U1036" i="1"/>
  <c r="Y1036" i="1" s="1"/>
  <c r="T1034" i="1"/>
  <c r="X1034" i="1" s="1"/>
  <c r="I1034" i="1" s="1"/>
  <c r="T1033" i="1"/>
  <c r="X1033" i="1" s="1"/>
  <c r="AC1033" i="1"/>
  <c r="AD1033" i="1" s="1"/>
  <c r="R1030" i="1"/>
  <c r="V1030" i="1" s="1"/>
  <c r="S1027" i="1"/>
  <c r="W1027" i="1" s="1"/>
  <c r="U1024" i="1"/>
  <c r="Y1024" i="1" s="1"/>
  <c r="S1023" i="1"/>
  <c r="W1023" i="1" s="1"/>
  <c r="R1022" i="1"/>
  <c r="V1022" i="1" s="1"/>
  <c r="R1020" i="1"/>
  <c r="V1020" i="1" s="1"/>
  <c r="U1019" i="1"/>
  <c r="Y1019" i="1" s="1"/>
  <c r="AH1019" i="1"/>
  <c r="AI1019" i="1" s="1"/>
  <c r="U1016" i="1"/>
  <c r="Y1016" i="1" s="1"/>
  <c r="S1015" i="1"/>
  <c r="W1015" i="1" s="1"/>
  <c r="R1014" i="1"/>
  <c r="V1014" i="1" s="1"/>
  <c r="I1014" i="1" s="1"/>
  <c r="R1012" i="1"/>
  <c r="V1012" i="1" s="1"/>
  <c r="I1012" i="1" s="1"/>
  <c r="S1002" i="1"/>
  <c r="W1002" i="1" s="1"/>
  <c r="U1002" i="1"/>
  <c r="Y1002" i="1" s="1"/>
  <c r="I1002" i="1" s="1"/>
  <c r="T998" i="1"/>
  <c r="X998" i="1" s="1"/>
  <c r="I998" i="1" s="1"/>
  <c r="S997" i="1"/>
  <c r="W997" i="1" s="1"/>
  <c r="T997" i="1"/>
  <c r="X997" i="1" s="1"/>
  <c r="I997" i="1" s="1"/>
  <c r="AC997" i="1"/>
  <c r="AD997" i="1" s="1"/>
  <c r="L997" i="1" s="1"/>
  <c r="U997" i="1"/>
  <c r="Y997" i="1" s="1"/>
  <c r="R966" i="1"/>
  <c r="V966" i="1" s="1"/>
  <c r="S966" i="1"/>
  <c r="W966" i="1" s="1"/>
  <c r="U966" i="1"/>
  <c r="Y966" i="1" s="1"/>
  <c r="R917" i="1"/>
  <c r="V917" i="1" s="1"/>
  <c r="U917" i="1"/>
  <c r="Y917" i="1" s="1"/>
  <c r="S906" i="1"/>
  <c r="W906" i="1" s="1"/>
  <c r="T906" i="1"/>
  <c r="X906" i="1" s="1"/>
  <c r="I906" i="1" s="1"/>
  <c r="S889" i="1"/>
  <c r="W889" i="1" s="1"/>
  <c r="T889" i="1"/>
  <c r="X889" i="1" s="1"/>
  <c r="AC889" i="1"/>
  <c r="AD889" i="1" s="1"/>
  <c r="L889" i="1" s="1"/>
  <c r="U889" i="1"/>
  <c r="Y889" i="1" s="1"/>
  <c r="I889" i="1" s="1"/>
  <c r="AH889" i="1"/>
  <c r="AI889" i="1" s="1"/>
  <c r="K889" i="1" s="1"/>
  <c r="R889" i="1"/>
  <c r="V889" i="1" s="1"/>
  <c r="AA889" i="1"/>
  <c r="AB889" i="1" s="1"/>
  <c r="AF889" i="1"/>
  <c r="AG889" i="1" s="1"/>
  <c r="S872" i="1"/>
  <c r="W872" i="1" s="1"/>
  <c r="T872" i="1"/>
  <c r="X872" i="1" s="1"/>
  <c r="U872" i="1"/>
  <c r="Y872" i="1" s="1"/>
  <c r="R786" i="1"/>
  <c r="V786" i="1" s="1"/>
  <c r="I786" i="1" s="1"/>
  <c r="AA786" i="1"/>
  <c r="AB786" i="1" s="1"/>
  <c r="L786" i="1" s="1"/>
  <c r="S786" i="1"/>
  <c r="W786" i="1" s="1"/>
  <c r="AF786" i="1"/>
  <c r="AG786" i="1" s="1"/>
  <c r="K786" i="1" s="1"/>
  <c r="T786" i="1"/>
  <c r="X786" i="1" s="1"/>
  <c r="AH786" i="1"/>
  <c r="AI786" i="1" s="1"/>
  <c r="U786" i="1"/>
  <c r="Y786" i="1" s="1"/>
  <c r="AC786" i="1"/>
  <c r="AD786" i="1" s="1"/>
  <c r="U1147" i="1"/>
  <c r="Y1147" i="1" s="1"/>
  <c r="U1143" i="1"/>
  <c r="Y1143" i="1" s="1"/>
  <c r="I1143" i="1" s="1"/>
  <c r="U1139" i="1"/>
  <c r="Y1139" i="1" s="1"/>
  <c r="U1131" i="1"/>
  <c r="Y1131" i="1" s="1"/>
  <c r="I1131" i="1" s="1"/>
  <c r="AH1033" i="1"/>
  <c r="AI1033" i="1" s="1"/>
  <c r="R1028" i="1"/>
  <c r="V1028" i="1" s="1"/>
  <c r="AA1028" i="1"/>
  <c r="AB1028" i="1" s="1"/>
  <c r="AC1027" i="1"/>
  <c r="AD1027" i="1" s="1"/>
  <c r="L1027" i="1" s="1"/>
  <c r="R1027" i="1"/>
  <c r="V1027" i="1" s="1"/>
  <c r="T1026" i="1"/>
  <c r="X1026" i="1" s="1"/>
  <c r="AF1023" i="1"/>
  <c r="AG1023" i="1" s="1"/>
  <c r="K1023" i="1" s="1"/>
  <c r="AF1015" i="1"/>
  <c r="AG1015" i="1" s="1"/>
  <c r="K1015" i="1" s="1"/>
  <c r="R1000" i="1"/>
  <c r="V1000" i="1" s="1"/>
  <c r="I1000" i="1" s="1"/>
  <c r="AA997" i="1"/>
  <c r="AB997" i="1" s="1"/>
  <c r="S990" i="1"/>
  <c r="W990" i="1" s="1"/>
  <c r="U990" i="1"/>
  <c r="Y990" i="1" s="1"/>
  <c r="S985" i="1"/>
  <c r="W985" i="1" s="1"/>
  <c r="T985" i="1"/>
  <c r="X985" i="1" s="1"/>
  <c r="I985" i="1" s="1"/>
  <c r="AC985" i="1"/>
  <c r="AD985" i="1" s="1"/>
  <c r="L985" i="1" s="1"/>
  <c r="U985" i="1"/>
  <c r="Y985" i="1" s="1"/>
  <c r="U804" i="1"/>
  <c r="Y804" i="1" s="1"/>
  <c r="R804" i="1"/>
  <c r="V804" i="1" s="1"/>
  <c r="I804" i="1" s="1"/>
  <c r="S804" i="1"/>
  <c r="W804" i="1" s="1"/>
  <c r="T804" i="1"/>
  <c r="X804" i="1" s="1"/>
  <c r="T1037" i="1"/>
  <c r="X1037" i="1" s="1"/>
  <c r="I1037" i="1" s="1"/>
  <c r="AC1037" i="1"/>
  <c r="AD1037" i="1" s="1"/>
  <c r="L1037" i="1" s="1"/>
  <c r="T1021" i="1"/>
  <c r="X1021" i="1" s="1"/>
  <c r="AC1021" i="1"/>
  <c r="AD1021" i="1" s="1"/>
  <c r="U1021" i="1"/>
  <c r="Y1021" i="1" s="1"/>
  <c r="T1013" i="1"/>
  <c r="X1013" i="1" s="1"/>
  <c r="AC1013" i="1"/>
  <c r="AD1013" i="1" s="1"/>
  <c r="U1013" i="1"/>
  <c r="Y1013" i="1" s="1"/>
  <c r="S1010" i="1"/>
  <c r="W1010" i="1" s="1"/>
  <c r="U1010" i="1"/>
  <c r="Y1010" i="1" s="1"/>
  <c r="S1005" i="1"/>
  <c r="W1005" i="1" s="1"/>
  <c r="T1005" i="1"/>
  <c r="X1005" i="1" s="1"/>
  <c r="I1005" i="1" s="1"/>
  <c r="AC1005" i="1"/>
  <c r="AD1005" i="1" s="1"/>
  <c r="L1005" i="1" s="1"/>
  <c r="U1005" i="1"/>
  <c r="Y1005" i="1" s="1"/>
  <c r="S978" i="1"/>
  <c r="W978" i="1" s="1"/>
  <c r="U978" i="1"/>
  <c r="Y978" i="1" s="1"/>
  <c r="I978" i="1" s="1"/>
  <c r="R974" i="1"/>
  <c r="V974" i="1" s="1"/>
  <c r="S974" i="1"/>
  <c r="W974" i="1" s="1"/>
  <c r="I974" i="1" s="1"/>
  <c r="U974" i="1"/>
  <c r="Y974" i="1" s="1"/>
  <c r="R958" i="1"/>
  <c r="V958" i="1" s="1"/>
  <c r="S958" i="1"/>
  <c r="W958" i="1" s="1"/>
  <c r="I958" i="1" s="1"/>
  <c r="U958" i="1"/>
  <c r="Y958" i="1" s="1"/>
  <c r="S925" i="1"/>
  <c r="W925" i="1" s="1"/>
  <c r="I925" i="1" s="1"/>
  <c r="T925" i="1"/>
  <c r="X925" i="1" s="1"/>
  <c r="AC925" i="1"/>
  <c r="AD925" i="1" s="1"/>
  <c r="AH925" i="1"/>
  <c r="AI925" i="1" s="1"/>
  <c r="AF925" i="1"/>
  <c r="AG925" i="1" s="1"/>
  <c r="K925" i="1" s="1"/>
  <c r="R925" i="1"/>
  <c r="V925" i="1" s="1"/>
  <c r="U925" i="1"/>
  <c r="Y925" i="1" s="1"/>
  <c r="S881" i="1"/>
  <c r="W881" i="1" s="1"/>
  <c r="I881" i="1" s="1"/>
  <c r="T881" i="1"/>
  <c r="X881" i="1" s="1"/>
  <c r="AC881" i="1"/>
  <c r="AD881" i="1" s="1"/>
  <c r="U881" i="1"/>
  <c r="Y881" i="1" s="1"/>
  <c r="AH881" i="1"/>
  <c r="AI881" i="1" s="1"/>
  <c r="R881" i="1"/>
  <c r="V881" i="1" s="1"/>
  <c r="AA881" i="1"/>
  <c r="AB881" i="1" s="1"/>
  <c r="L881" i="1" s="1"/>
  <c r="AF881" i="1"/>
  <c r="AG881" i="1" s="1"/>
  <c r="K881" i="1" s="1"/>
  <c r="T846" i="1"/>
  <c r="X846" i="1" s="1"/>
  <c r="I846" i="1" s="1"/>
  <c r="U846" i="1"/>
  <c r="Y846" i="1" s="1"/>
  <c r="U1112" i="1"/>
  <c r="Y1112" i="1" s="1"/>
  <c r="I1112" i="1" s="1"/>
  <c r="U1108" i="1"/>
  <c r="Y1108" i="1" s="1"/>
  <c r="I1108" i="1" s="1"/>
  <c r="U1104" i="1"/>
  <c r="Y1104" i="1" s="1"/>
  <c r="U1100" i="1"/>
  <c r="Y1100" i="1" s="1"/>
  <c r="U1096" i="1"/>
  <c r="Y1096" i="1" s="1"/>
  <c r="U1092" i="1"/>
  <c r="Y1092" i="1" s="1"/>
  <c r="U1076" i="1"/>
  <c r="Y1076" i="1" s="1"/>
  <c r="U1072" i="1"/>
  <c r="Y1072" i="1" s="1"/>
  <c r="U1068" i="1"/>
  <c r="Y1068" i="1" s="1"/>
  <c r="U1064" i="1"/>
  <c r="Y1064" i="1" s="1"/>
  <c r="U1060" i="1"/>
  <c r="Y1060" i="1" s="1"/>
  <c r="U1056" i="1"/>
  <c r="Y1056" i="1" s="1"/>
  <c r="U1052" i="1"/>
  <c r="Y1052" i="1" s="1"/>
  <c r="I1052" i="1" s="1"/>
  <c r="U1048" i="1"/>
  <c r="Y1048" i="1" s="1"/>
  <c r="U1044" i="1"/>
  <c r="Y1044" i="1" s="1"/>
  <c r="AA1043" i="1"/>
  <c r="AB1043" i="1" s="1"/>
  <c r="U1042" i="1"/>
  <c r="Y1042" i="1" s="1"/>
  <c r="AH1037" i="1"/>
  <c r="AI1037" i="1" s="1"/>
  <c r="K1037" i="1" s="1"/>
  <c r="AF1035" i="1"/>
  <c r="AG1035" i="1" s="1"/>
  <c r="U1035" i="1"/>
  <c r="Y1035" i="1" s="1"/>
  <c r="AA1034" i="1"/>
  <c r="AB1034" i="1" s="1"/>
  <c r="AF1033" i="1"/>
  <c r="AG1033" i="1" s="1"/>
  <c r="K1033" i="1" s="1"/>
  <c r="U1033" i="1"/>
  <c r="Y1033" i="1" s="1"/>
  <c r="R1032" i="1"/>
  <c r="V1032" i="1" s="1"/>
  <c r="AA1032" i="1"/>
  <c r="AB1032" i="1" s="1"/>
  <c r="AA1027" i="1"/>
  <c r="AB1027" i="1" s="1"/>
  <c r="T1019" i="1"/>
  <c r="X1019" i="1" s="1"/>
  <c r="R1008" i="1"/>
  <c r="V1008" i="1" s="1"/>
  <c r="AA1005" i="1"/>
  <c r="AB1005" i="1" s="1"/>
  <c r="S998" i="1"/>
  <c r="W998" i="1" s="1"/>
  <c r="U998" i="1"/>
  <c r="Y998" i="1" s="1"/>
  <c r="S993" i="1"/>
  <c r="W993" i="1" s="1"/>
  <c r="T993" i="1"/>
  <c r="X993" i="1" s="1"/>
  <c r="I993" i="1" s="1"/>
  <c r="AC993" i="1"/>
  <c r="AD993" i="1" s="1"/>
  <c r="L993" i="1" s="1"/>
  <c r="U993" i="1"/>
  <c r="Y993" i="1" s="1"/>
  <c r="R976" i="1"/>
  <c r="V976" i="1" s="1"/>
  <c r="I976" i="1" s="1"/>
  <c r="R970" i="1"/>
  <c r="V970" i="1" s="1"/>
  <c r="S970" i="1"/>
  <c r="W970" i="1" s="1"/>
  <c r="U970" i="1"/>
  <c r="Y970" i="1" s="1"/>
  <c r="AH948" i="1"/>
  <c r="AI948" i="1" s="1"/>
  <c r="K948" i="1" s="1"/>
  <c r="U946" i="1"/>
  <c r="Y946" i="1" s="1"/>
  <c r="AA946" i="1"/>
  <c r="AB946" i="1" s="1"/>
  <c r="R946" i="1"/>
  <c r="V946" i="1" s="1"/>
  <c r="S946" i="1"/>
  <c r="W946" i="1" s="1"/>
  <c r="AC946" i="1"/>
  <c r="AD946" i="1" s="1"/>
  <c r="L946" i="1" s="1"/>
  <c r="T946" i="1"/>
  <c r="X946" i="1" s="1"/>
  <c r="I946" i="1" s="1"/>
  <c r="AF946" i="1"/>
  <c r="AG946" i="1" s="1"/>
  <c r="AH946" i="1"/>
  <c r="AI946" i="1" s="1"/>
  <c r="K946" i="1" s="1"/>
  <c r="T1041" i="1"/>
  <c r="X1041" i="1" s="1"/>
  <c r="AC1041" i="1"/>
  <c r="AD1041" i="1" s="1"/>
  <c r="L1041" i="1" s="1"/>
  <c r="R1024" i="1"/>
  <c r="V1024" i="1" s="1"/>
  <c r="I1024" i="1" s="1"/>
  <c r="U1023" i="1"/>
  <c r="Y1023" i="1" s="1"/>
  <c r="AH1023" i="1"/>
  <c r="AI1023" i="1" s="1"/>
  <c r="R1016" i="1"/>
  <c r="V1016" i="1" s="1"/>
  <c r="I1016" i="1" s="1"/>
  <c r="U1015" i="1"/>
  <c r="Y1015" i="1" s="1"/>
  <c r="AH1015" i="1"/>
  <c r="AI1015" i="1" s="1"/>
  <c r="S986" i="1"/>
  <c r="W986" i="1" s="1"/>
  <c r="U986" i="1"/>
  <c r="Y986" i="1" s="1"/>
  <c r="S981" i="1"/>
  <c r="W981" i="1" s="1"/>
  <c r="T981" i="1"/>
  <c r="X981" i="1" s="1"/>
  <c r="I981" i="1" s="1"/>
  <c r="AC981" i="1"/>
  <c r="AD981" i="1" s="1"/>
  <c r="L981" i="1" s="1"/>
  <c r="U981" i="1"/>
  <c r="Y981" i="1" s="1"/>
  <c r="R954" i="1"/>
  <c r="V954" i="1" s="1"/>
  <c r="S954" i="1"/>
  <c r="W954" i="1" s="1"/>
  <c r="T954" i="1"/>
  <c r="X954" i="1" s="1"/>
  <c r="U954" i="1"/>
  <c r="Y954" i="1" s="1"/>
  <c r="R950" i="1"/>
  <c r="V950" i="1" s="1"/>
  <c r="S950" i="1"/>
  <c r="W950" i="1" s="1"/>
  <c r="T950" i="1"/>
  <c r="X950" i="1" s="1"/>
  <c r="I950" i="1" s="1"/>
  <c r="U950" i="1"/>
  <c r="Y950" i="1" s="1"/>
  <c r="S926" i="1"/>
  <c r="W926" i="1" s="1"/>
  <c r="I926" i="1" s="1"/>
  <c r="T926" i="1"/>
  <c r="X926" i="1" s="1"/>
  <c r="AC1042" i="1"/>
  <c r="AD1042" i="1" s="1"/>
  <c r="S1042" i="1"/>
  <c r="W1042" i="1" s="1"/>
  <c r="AH1041" i="1"/>
  <c r="AI1041" i="1" s="1"/>
  <c r="K1041" i="1" s="1"/>
  <c r="AF1037" i="1"/>
  <c r="AG1037" i="1" s="1"/>
  <c r="U1037" i="1"/>
  <c r="Y1037" i="1" s="1"/>
  <c r="R1036" i="1"/>
  <c r="V1036" i="1" s="1"/>
  <c r="I1036" i="1" s="1"/>
  <c r="AA1036" i="1"/>
  <c r="AB1036" i="1" s="1"/>
  <c r="L1036" i="1" s="1"/>
  <c r="AC1035" i="1"/>
  <c r="AD1035" i="1" s="1"/>
  <c r="L1035" i="1" s="1"/>
  <c r="S1035" i="1"/>
  <c r="W1035" i="1" s="1"/>
  <c r="R1033" i="1"/>
  <c r="V1033" i="1" s="1"/>
  <c r="AF1019" i="1"/>
  <c r="AG1019" i="1" s="1"/>
  <c r="K1019" i="1" s="1"/>
  <c r="R1019" i="1"/>
  <c r="V1019" i="1" s="1"/>
  <c r="I1019" i="1" s="1"/>
  <c r="S1006" i="1"/>
  <c r="W1006" i="1" s="1"/>
  <c r="U1006" i="1"/>
  <c r="Y1006" i="1" s="1"/>
  <c r="T1002" i="1"/>
  <c r="X1002" i="1" s="1"/>
  <c r="S1001" i="1"/>
  <c r="W1001" i="1" s="1"/>
  <c r="I1001" i="1" s="1"/>
  <c r="T1001" i="1"/>
  <c r="X1001" i="1" s="1"/>
  <c r="AC1001" i="1"/>
  <c r="AD1001" i="1" s="1"/>
  <c r="U1001" i="1"/>
  <c r="Y1001" i="1" s="1"/>
  <c r="R997" i="1"/>
  <c r="V997" i="1" s="1"/>
  <c r="R984" i="1"/>
  <c r="V984" i="1" s="1"/>
  <c r="AA981" i="1"/>
  <c r="AB981" i="1" s="1"/>
  <c r="AH973" i="1"/>
  <c r="AI973" i="1" s="1"/>
  <c r="S973" i="1"/>
  <c r="W973" i="1" s="1"/>
  <c r="T973" i="1"/>
  <c r="X973" i="1" s="1"/>
  <c r="AC973" i="1"/>
  <c r="AD973" i="1" s="1"/>
  <c r="U973" i="1"/>
  <c r="Y973" i="1" s="1"/>
  <c r="R968" i="1"/>
  <c r="V968" i="1" s="1"/>
  <c r="R962" i="1"/>
  <c r="V962" i="1" s="1"/>
  <c r="S962" i="1"/>
  <c r="W962" i="1" s="1"/>
  <c r="U962" i="1"/>
  <c r="Y962" i="1" s="1"/>
  <c r="S1024" i="1"/>
  <c r="W1024" i="1" s="1"/>
  <c r="S1020" i="1"/>
  <c r="W1020" i="1" s="1"/>
  <c r="S1016" i="1"/>
  <c r="W1016" i="1" s="1"/>
  <c r="S1012" i="1"/>
  <c r="W1012" i="1" s="1"/>
  <c r="S1008" i="1"/>
  <c r="W1008" i="1" s="1"/>
  <c r="S1004" i="1"/>
  <c r="W1004" i="1" s="1"/>
  <c r="S1000" i="1"/>
  <c r="W1000" i="1" s="1"/>
  <c r="S996" i="1"/>
  <c r="W996" i="1" s="1"/>
  <c r="S992" i="1"/>
  <c r="W992" i="1" s="1"/>
  <c r="S988" i="1"/>
  <c r="W988" i="1" s="1"/>
  <c r="I988" i="1" s="1"/>
  <c r="S984" i="1"/>
  <c r="W984" i="1" s="1"/>
  <c r="S980" i="1"/>
  <c r="W980" i="1" s="1"/>
  <c r="S976" i="1"/>
  <c r="W976" i="1" s="1"/>
  <c r="S972" i="1"/>
  <c r="W972" i="1" s="1"/>
  <c r="U969" i="1"/>
  <c r="Y969" i="1" s="1"/>
  <c r="S968" i="1"/>
  <c r="W968" i="1" s="1"/>
  <c r="U965" i="1"/>
  <c r="Y965" i="1" s="1"/>
  <c r="S964" i="1"/>
  <c r="W964" i="1" s="1"/>
  <c r="U961" i="1"/>
  <c r="Y961" i="1" s="1"/>
  <c r="S960" i="1"/>
  <c r="W960" i="1" s="1"/>
  <c r="U957" i="1"/>
  <c r="Y957" i="1" s="1"/>
  <c r="S956" i="1"/>
  <c r="W956" i="1" s="1"/>
  <c r="U953" i="1"/>
  <c r="Y953" i="1" s="1"/>
  <c r="I953" i="1" s="1"/>
  <c r="S952" i="1"/>
  <c r="W952" i="1" s="1"/>
  <c r="AC949" i="1"/>
  <c r="AD949" i="1" s="1"/>
  <c r="L949" i="1" s="1"/>
  <c r="R949" i="1"/>
  <c r="V949" i="1" s="1"/>
  <c r="AA945" i="1"/>
  <c r="AB945" i="1" s="1"/>
  <c r="AF944" i="1"/>
  <c r="AG944" i="1" s="1"/>
  <c r="U944" i="1"/>
  <c r="Y944" i="1" s="1"/>
  <c r="T940" i="1"/>
  <c r="X940" i="1" s="1"/>
  <c r="AF938" i="1"/>
  <c r="AG938" i="1" s="1"/>
  <c r="T938" i="1"/>
  <c r="X938" i="1" s="1"/>
  <c r="I938" i="1" s="1"/>
  <c r="S937" i="1"/>
  <c r="W937" i="1" s="1"/>
  <c r="S936" i="1"/>
  <c r="W936" i="1" s="1"/>
  <c r="I936" i="1" s="1"/>
  <c r="S932" i="1"/>
  <c r="W932" i="1" s="1"/>
  <c r="U931" i="1"/>
  <c r="Y931" i="1" s="1"/>
  <c r="I931" i="1" s="1"/>
  <c r="S920" i="1"/>
  <c r="W920" i="1" s="1"/>
  <c r="S919" i="1"/>
  <c r="W919" i="1" s="1"/>
  <c r="AH918" i="1"/>
  <c r="AI918" i="1" s="1"/>
  <c r="K918" i="1" s="1"/>
  <c r="S918" i="1"/>
  <c r="W918" i="1" s="1"/>
  <c r="R916" i="1"/>
  <c r="V916" i="1" s="1"/>
  <c r="AA916" i="1"/>
  <c r="AB916" i="1" s="1"/>
  <c r="L916" i="1" s="1"/>
  <c r="AF916" i="1"/>
  <c r="AG916" i="1" s="1"/>
  <c r="K916" i="1" s="1"/>
  <c r="U914" i="1"/>
  <c r="Y914" i="1" s="1"/>
  <c r="AF914" i="1"/>
  <c r="AG914" i="1" s="1"/>
  <c r="R914" i="1"/>
  <c r="V914" i="1" s="1"/>
  <c r="AA914" i="1"/>
  <c r="AB914" i="1" s="1"/>
  <c r="R912" i="1"/>
  <c r="V912" i="1" s="1"/>
  <c r="AA912" i="1"/>
  <c r="AB912" i="1" s="1"/>
  <c r="S912" i="1"/>
  <c r="W912" i="1" s="1"/>
  <c r="AF912" i="1"/>
  <c r="AG912" i="1" s="1"/>
  <c r="U906" i="1"/>
  <c r="Y906" i="1" s="1"/>
  <c r="U904" i="1"/>
  <c r="Y904" i="1" s="1"/>
  <c r="S901" i="1"/>
  <c r="W901" i="1" s="1"/>
  <c r="T901" i="1"/>
  <c r="X901" i="1" s="1"/>
  <c r="I901" i="1" s="1"/>
  <c r="AC901" i="1"/>
  <c r="AD901" i="1" s="1"/>
  <c r="L901" i="1" s="1"/>
  <c r="U901" i="1"/>
  <c r="Y901" i="1" s="1"/>
  <c r="AH901" i="1"/>
  <c r="AI901" i="1" s="1"/>
  <c r="K901" i="1" s="1"/>
  <c r="U894" i="1"/>
  <c r="Y894" i="1" s="1"/>
  <c r="U892" i="1"/>
  <c r="Y892" i="1" s="1"/>
  <c r="R872" i="1"/>
  <c r="V872" i="1" s="1"/>
  <c r="I872" i="1" s="1"/>
  <c r="U862" i="1"/>
  <c r="Y862" i="1" s="1"/>
  <c r="I862" i="1" s="1"/>
  <c r="AA1024" i="1"/>
  <c r="AB1024" i="1" s="1"/>
  <c r="L1024" i="1" s="1"/>
  <c r="AA1020" i="1"/>
  <c r="AB1020" i="1" s="1"/>
  <c r="AA1016" i="1"/>
  <c r="AB1016" i="1" s="1"/>
  <c r="L1016" i="1" s="1"/>
  <c r="AA1012" i="1"/>
  <c r="AB1012" i="1" s="1"/>
  <c r="L1012" i="1" s="1"/>
  <c r="AH1011" i="1"/>
  <c r="AI1011" i="1" s="1"/>
  <c r="K1011" i="1" s="1"/>
  <c r="AA1008" i="1"/>
  <c r="AB1008" i="1" s="1"/>
  <c r="AH1007" i="1"/>
  <c r="AI1007" i="1" s="1"/>
  <c r="AA1004" i="1"/>
  <c r="AB1004" i="1" s="1"/>
  <c r="L1004" i="1" s="1"/>
  <c r="AH1003" i="1"/>
  <c r="AI1003" i="1" s="1"/>
  <c r="K1003" i="1" s="1"/>
  <c r="AA1000" i="1"/>
  <c r="AB1000" i="1" s="1"/>
  <c r="L1000" i="1" s="1"/>
  <c r="AH999" i="1"/>
  <c r="AI999" i="1" s="1"/>
  <c r="K999" i="1" s="1"/>
  <c r="AA996" i="1"/>
  <c r="AB996" i="1" s="1"/>
  <c r="AH995" i="1"/>
  <c r="AI995" i="1" s="1"/>
  <c r="AA992" i="1"/>
  <c r="AB992" i="1" s="1"/>
  <c r="AH991" i="1"/>
  <c r="AI991" i="1" s="1"/>
  <c r="K991" i="1" s="1"/>
  <c r="AA988" i="1"/>
  <c r="AB988" i="1" s="1"/>
  <c r="L988" i="1" s="1"/>
  <c r="AH987" i="1"/>
  <c r="AI987" i="1" s="1"/>
  <c r="AA984" i="1"/>
  <c r="AB984" i="1" s="1"/>
  <c r="AH983" i="1"/>
  <c r="AI983" i="1" s="1"/>
  <c r="K983" i="1" s="1"/>
  <c r="AA980" i="1"/>
  <c r="AB980" i="1" s="1"/>
  <c r="AH979" i="1"/>
  <c r="AI979" i="1" s="1"/>
  <c r="K979" i="1" s="1"/>
  <c r="AA976" i="1"/>
  <c r="AB976" i="1" s="1"/>
  <c r="L976" i="1" s="1"/>
  <c r="AH975" i="1"/>
  <c r="AI975" i="1" s="1"/>
  <c r="AA972" i="1"/>
  <c r="AB972" i="1" s="1"/>
  <c r="AH971" i="1"/>
  <c r="AI971" i="1" s="1"/>
  <c r="K971" i="1" s="1"/>
  <c r="AC969" i="1"/>
  <c r="AD969" i="1" s="1"/>
  <c r="T969" i="1"/>
  <c r="X969" i="1" s="1"/>
  <c r="AA968" i="1"/>
  <c r="AB968" i="1" s="1"/>
  <c r="AH967" i="1"/>
  <c r="AI967" i="1" s="1"/>
  <c r="K967" i="1" s="1"/>
  <c r="AC965" i="1"/>
  <c r="AD965" i="1" s="1"/>
  <c r="T965" i="1"/>
  <c r="X965" i="1" s="1"/>
  <c r="AA964" i="1"/>
  <c r="AB964" i="1" s="1"/>
  <c r="L964" i="1" s="1"/>
  <c r="AH963" i="1"/>
  <c r="AI963" i="1" s="1"/>
  <c r="K963" i="1" s="1"/>
  <c r="AC961" i="1"/>
  <c r="AD961" i="1" s="1"/>
  <c r="L961" i="1" s="1"/>
  <c r="T961" i="1"/>
  <c r="X961" i="1" s="1"/>
  <c r="AA960" i="1"/>
  <c r="AB960" i="1" s="1"/>
  <c r="AH959" i="1"/>
  <c r="AI959" i="1" s="1"/>
  <c r="K959" i="1" s="1"/>
  <c r="AC957" i="1"/>
  <c r="AD957" i="1" s="1"/>
  <c r="T957" i="1"/>
  <c r="X957" i="1" s="1"/>
  <c r="AA956" i="1"/>
  <c r="AB956" i="1" s="1"/>
  <c r="AH955" i="1"/>
  <c r="AI955" i="1" s="1"/>
  <c r="K955" i="1" s="1"/>
  <c r="AC953" i="1"/>
  <c r="AD953" i="1" s="1"/>
  <c r="L953" i="1" s="1"/>
  <c r="T953" i="1"/>
  <c r="X953" i="1" s="1"/>
  <c r="AA952" i="1"/>
  <c r="AB952" i="1" s="1"/>
  <c r="AH951" i="1"/>
  <c r="AI951" i="1" s="1"/>
  <c r="AA949" i="1"/>
  <c r="AB949" i="1" s="1"/>
  <c r="T944" i="1"/>
  <c r="X944" i="1" s="1"/>
  <c r="I944" i="1" s="1"/>
  <c r="AF942" i="1"/>
  <c r="AG942" i="1" s="1"/>
  <c r="K942" i="1" s="1"/>
  <c r="T942" i="1"/>
  <c r="X942" i="1" s="1"/>
  <c r="S941" i="1"/>
  <c r="W941" i="1" s="1"/>
  <c r="AC940" i="1"/>
  <c r="AD940" i="1" s="1"/>
  <c r="L940" i="1" s="1"/>
  <c r="S940" i="1"/>
  <c r="W940" i="1" s="1"/>
  <c r="AC938" i="1"/>
  <c r="AD938" i="1" s="1"/>
  <c r="L938" i="1" s="1"/>
  <c r="S938" i="1"/>
  <c r="W938" i="1" s="1"/>
  <c r="AH937" i="1"/>
  <c r="AI937" i="1" s="1"/>
  <c r="K937" i="1" s="1"/>
  <c r="S931" i="1"/>
  <c r="W931" i="1" s="1"/>
  <c r="AH930" i="1"/>
  <c r="AI930" i="1" s="1"/>
  <c r="R928" i="1"/>
  <c r="V928" i="1" s="1"/>
  <c r="AA928" i="1"/>
  <c r="AB928" i="1" s="1"/>
  <c r="AF928" i="1"/>
  <c r="AG928" i="1" s="1"/>
  <c r="U926" i="1"/>
  <c r="Y926" i="1" s="1"/>
  <c r="AF926" i="1"/>
  <c r="AG926" i="1" s="1"/>
  <c r="K926" i="1" s="1"/>
  <c r="R926" i="1"/>
  <c r="V926" i="1" s="1"/>
  <c r="AA926" i="1"/>
  <c r="AB926" i="1" s="1"/>
  <c r="L926" i="1" s="1"/>
  <c r="U924" i="1"/>
  <c r="Y924" i="1" s="1"/>
  <c r="R919" i="1"/>
  <c r="V919" i="1" s="1"/>
  <c r="S917" i="1"/>
  <c r="W917" i="1" s="1"/>
  <c r="I917" i="1" s="1"/>
  <c r="T917" i="1"/>
  <c r="X917" i="1" s="1"/>
  <c r="AC917" i="1"/>
  <c r="AD917" i="1" s="1"/>
  <c r="AH917" i="1"/>
  <c r="AI917" i="1" s="1"/>
  <c r="AC912" i="1"/>
  <c r="AD912" i="1" s="1"/>
  <c r="L912" i="1" s="1"/>
  <c r="S910" i="1"/>
  <c r="W910" i="1" s="1"/>
  <c r="AF901" i="1"/>
  <c r="AG901" i="1" s="1"/>
  <c r="T892" i="1"/>
  <c r="X892" i="1" s="1"/>
  <c r="I892" i="1" s="1"/>
  <c r="R888" i="1"/>
  <c r="V888" i="1" s="1"/>
  <c r="I888" i="1" s="1"/>
  <c r="R880" i="1"/>
  <c r="V880" i="1" s="1"/>
  <c r="U878" i="1"/>
  <c r="Y878" i="1" s="1"/>
  <c r="U876" i="1"/>
  <c r="Y876" i="1" s="1"/>
  <c r="I876" i="1" s="1"/>
  <c r="R844" i="1"/>
  <c r="V844" i="1" s="1"/>
  <c r="S844" i="1"/>
  <c r="W844" i="1" s="1"/>
  <c r="T844" i="1"/>
  <c r="X844" i="1" s="1"/>
  <c r="I844" i="1" s="1"/>
  <c r="U844" i="1"/>
  <c r="Y844" i="1" s="1"/>
  <c r="T830" i="1"/>
  <c r="X830" i="1" s="1"/>
  <c r="U830" i="1"/>
  <c r="Y830" i="1" s="1"/>
  <c r="S969" i="1"/>
  <c r="W969" i="1" s="1"/>
  <c r="I969" i="1" s="1"/>
  <c r="S965" i="1"/>
  <c r="W965" i="1" s="1"/>
  <c r="S961" i="1"/>
  <c r="W961" i="1" s="1"/>
  <c r="S957" i="1"/>
  <c r="W957" i="1" s="1"/>
  <c r="S953" i="1"/>
  <c r="W953" i="1" s="1"/>
  <c r="AC944" i="1"/>
  <c r="AD944" i="1" s="1"/>
  <c r="L944" i="1" s="1"/>
  <c r="S944" i="1"/>
  <c r="W944" i="1" s="1"/>
  <c r="AC942" i="1"/>
  <c r="AD942" i="1" s="1"/>
  <c r="S942" i="1"/>
  <c r="W942" i="1" s="1"/>
  <c r="I942" i="1" s="1"/>
  <c r="U935" i="1"/>
  <c r="Y935" i="1" s="1"/>
  <c r="U934" i="1"/>
  <c r="Y934" i="1" s="1"/>
  <c r="AF934" i="1"/>
  <c r="AG934" i="1" s="1"/>
  <c r="S933" i="1"/>
  <c r="W933" i="1" s="1"/>
  <c r="T933" i="1"/>
  <c r="X933" i="1" s="1"/>
  <c r="AC933" i="1"/>
  <c r="AD933" i="1" s="1"/>
  <c r="R931" i="1"/>
  <c r="V931" i="1" s="1"/>
  <c r="S929" i="1"/>
  <c r="W929" i="1" s="1"/>
  <c r="T929" i="1"/>
  <c r="X929" i="1" s="1"/>
  <c r="I929" i="1" s="1"/>
  <c r="AC929" i="1"/>
  <c r="AD929" i="1" s="1"/>
  <c r="L929" i="1" s="1"/>
  <c r="AH929" i="1"/>
  <c r="AI929" i="1" s="1"/>
  <c r="K929" i="1" s="1"/>
  <c r="AH924" i="1"/>
  <c r="AI924" i="1" s="1"/>
  <c r="K924" i="1" s="1"/>
  <c r="T924" i="1"/>
  <c r="X924" i="1" s="1"/>
  <c r="I924" i="1" s="1"/>
  <c r="U923" i="1"/>
  <c r="Y923" i="1" s="1"/>
  <c r="T922" i="1"/>
  <c r="X922" i="1" s="1"/>
  <c r="S905" i="1"/>
  <c r="W905" i="1" s="1"/>
  <c r="T905" i="1"/>
  <c r="X905" i="1" s="1"/>
  <c r="AC905" i="1"/>
  <c r="AD905" i="1" s="1"/>
  <c r="U905" i="1"/>
  <c r="Y905" i="1" s="1"/>
  <c r="AH905" i="1"/>
  <c r="AI905" i="1" s="1"/>
  <c r="S893" i="1"/>
  <c r="W893" i="1" s="1"/>
  <c r="T893" i="1"/>
  <c r="X893" i="1" s="1"/>
  <c r="AC893" i="1"/>
  <c r="AD893" i="1" s="1"/>
  <c r="L893" i="1" s="1"/>
  <c r="U893" i="1"/>
  <c r="Y893" i="1" s="1"/>
  <c r="I893" i="1" s="1"/>
  <c r="AH893" i="1"/>
  <c r="AI893" i="1" s="1"/>
  <c r="K893" i="1" s="1"/>
  <c r="U886" i="1"/>
  <c r="Y886" i="1" s="1"/>
  <c r="U884" i="1"/>
  <c r="Y884" i="1" s="1"/>
  <c r="S864" i="1"/>
  <c r="W864" i="1" s="1"/>
  <c r="T864" i="1"/>
  <c r="X864" i="1" s="1"/>
  <c r="I864" i="1" s="1"/>
  <c r="R932" i="1"/>
  <c r="V932" i="1" s="1"/>
  <c r="AA932" i="1"/>
  <c r="AB932" i="1" s="1"/>
  <c r="R920" i="1"/>
  <c r="V920" i="1" s="1"/>
  <c r="AA920" i="1"/>
  <c r="AB920" i="1" s="1"/>
  <c r="AF920" i="1"/>
  <c r="AG920" i="1" s="1"/>
  <c r="U918" i="1"/>
  <c r="Y918" i="1" s="1"/>
  <c r="AF918" i="1"/>
  <c r="AG918" i="1" s="1"/>
  <c r="R918" i="1"/>
  <c r="V918" i="1" s="1"/>
  <c r="AA918" i="1"/>
  <c r="AB918" i="1" s="1"/>
  <c r="S877" i="1"/>
  <c r="W877" i="1" s="1"/>
  <c r="I877" i="1" s="1"/>
  <c r="T877" i="1"/>
  <c r="X877" i="1" s="1"/>
  <c r="AC877" i="1"/>
  <c r="AD877" i="1" s="1"/>
  <c r="U877" i="1"/>
  <c r="Y877" i="1" s="1"/>
  <c r="AH877" i="1"/>
  <c r="AI877" i="1" s="1"/>
  <c r="S865" i="1"/>
  <c r="W865" i="1" s="1"/>
  <c r="T865" i="1"/>
  <c r="X865" i="1" s="1"/>
  <c r="I865" i="1" s="1"/>
  <c r="AC865" i="1"/>
  <c r="AD865" i="1" s="1"/>
  <c r="L865" i="1" s="1"/>
  <c r="U865" i="1"/>
  <c r="Y865" i="1" s="1"/>
  <c r="AF865" i="1"/>
  <c r="AG865" i="1" s="1"/>
  <c r="AH865" i="1"/>
  <c r="AI865" i="1" s="1"/>
  <c r="K865" i="1" s="1"/>
  <c r="S831" i="1"/>
  <c r="W831" i="1" s="1"/>
  <c r="I831" i="1" s="1"/>
  <c r="U831" i="1"/>
  <c r="Y831" i="1" s="1"/>
  <c r="AA831" i="1"/>
  <c r="AB831" i="1" s="1"/>
  <c r="L831" i="1" s="1"/>
  <c r="AC831" i="1"/>
  <c r="AD831" i="1" s="1"/>
  <c r="R831" i="1"/>
  <c r="V831" i="1" s="1"/>
  <c r="AF831" i="1"/>
  <c r="AG831" i="1" s="1"/>
  <c r="K831" i="1" s="1"/>
  <c r="T831" i="1"/>
  <c r="X831" i="1" s="1"/>
  <c r="AH831" i="1"/>
  <c r="AI831" i="1" s="1"/>
  <c r="AH949" i="1"/>
  <c r="AI949" i="1" s="1"/>
  <c r="K949" i="1" s="1"/>
  <c r="AA942" i="1"/>
  <c r="AB942" i="1" s="1"/>
  <c r="L942" i="1" s="1"/>
  <c r="T937" i="1"/>
  <c r="X937" i="1" s="1"/>
  <c r="I937" i="1" s="1"/>
  <c r="S935" i="1"/>
  <c r="W935" i="1" s="1"/>
  <c r="I935" i="1" s="1"/>
  <c r="U930" i="1"/>
  <c r="Y930" i="1" s="1"/>
  <c r="AF930" i="1"/>
  <c r="AG930" i="1" s="1"/>
  <c r="K930" i="1" s="1"/>
  <c r="R930" i="1"/>
  <c r="V930" i="1" s="1"/>
  <c r="AA930" i="1"/>
  <c r="AB930" i="1" s="1"/>
  <c r="L930" i="1" s="1"/>
  <c r="R923" i="1"/>
  <c r="V923" i="1" s="1"/>
  <c r="S921" i="1"/>
  <c r="W921" i="1" s="1"/>
  <c r="T921" i="1"/>
  <c r="X921" i="1" s="1"/>
  <c r="I921" i="1" s="1"/>
  <c r="AC921" i="1"/>
  <c r="AD921" i="1" s="1"/>
  <c r="L921" i="1" s="1"/>
  <c r="AH921" i="1"/>
  <c r="AI921" i="1" s="1"/>
  <c r="K921" i="1" s="1"/>
  <c r="AH916" i="1"/>
  <c r="AI916" i="1" s="1"/>
  <c r="T916" i="1"/>
  <c r="X916" i="1" s="1"/>
  <c r="T914" i="1"/>
  <c r="X914" i="1" s="1"/>
  <c r="I914" i="1" s="1"/>
  <c r="S913" i="1"/>
  <c r="W913" i="1" s="1"/>
  <c r="I913" i="1" s="1"/>
  <c r="T913" i="1"/>
  <c r="X913" i="1" s="1"/>
  <c r="AC913" i="1"/>
  <c r="AD913" i="1" s="1"/>
  <c r="U913" i="1"/>
  <c r="Y913" i="1" s="1"/>
  <c r="AH913" i="1"/>
  <c r="AI913" i="1" s="1"/>
  <c r="U912" i="1"/>
  <c r="Y912" i="1" s="1"/>
  <c r="S909" i="1"/>
  <c r="W909" i="1" s="1"/>
  <c r="T909" i="1"/>
  <c r="X909" i="1" s="1"/>
  <c r="AC909" i="1"/>
  <c r="AD909" i="1" s="1"/>
  <c r="U909" i="1"/>
  <c r="Y909" i="1" s="1"/>
  <c r="AH909" i="1"/>
  <c r="AI909" i="1" s="1"/>
  <c r="AA905" i="1"/>
  <c r="AB905" i="1" s="1"/>
  <c r="L905" i="1" s="1"/>
  <c r="R904" i="1"/>
  <c r="V904" i="1" s="1"/>
  <c r="T896" i="1"/>
  <c r="X896" i="1" s="1"/>
  <c r="I896" i="1" s="1"/>
  <c r="AA893" i="1"/>
  <c r="AB893" i="1" s="1"/>
  <c r="R892" i="1"/>
  <c r="V892" i="1" s="1"/>
  <c r="S885" i="1"/>
  <c r="W885" i="1" s="1"/>
  <c r="T885" i="1"/>
  <c r="X885" i="1" s="1"/>
  <c r="AC885" i="1"/>
  <c r="AD885" i="1" s="1"/>
  <c r="L885" i="1" s="1"/>
  <c r="U885" i="1"/>
  <c r="Y885" i="1" s="1"/>
  <c r="I885" i="1" s="1"/>
  <c r="AH885" i="1"/>
  <c r="AI885" i="1" s="1"/>
  <c r="K885" i="1" s="1"/>
  <c r="S882" i="1"/>
  <c r="W882" i="1" s="1"/>
  <c r="AF877" i="1"/>
  <c r="AG877" i="1" s="1"/>
  <c r="K877" i="1" s="1"/>
  <c r="U874" i="1"/>
  <c r="Y874" i="1" s="1"/>
  <c r="S860" i="1"/>
  <c r="W860" i="1" s="1"/>
  <c r="T860" i="1"/>
  <c r="X860" i="1" s="1"/>
  <c r="U860" i="1"/>
  <c r="Y860" i="1" s="1"/>
  <c r="S856" i="1"/>
  <c r="W856" i="1" s="1"/>
  <c r="T856" i="1"/>
  <c r="X856" i="1" s="1"/>
  <c r="I856" i="1" s="1"/>
  <c r="U856" i="1"/>
  <c r="Y856" i="1" s="1"/>
  <c r="S852" i="1"/>
  <c r="W852" i="1" s="1"/>
  <c r="T852" i="1"/>
  <c r="X852" i="1" s="1"/>
  <c r="I852" i="1" s="1"/>
  <c r="U852" i="1"/>
  <c r="Y852" i="1" s="1"/>
  <c r="S848" i="1"/>
  <c r="W848" i="1" s="1"/>
  <c r="T848" i="1"/>
  <c r="X848" i="1" s="1"/>
  <c r="I848" i="1" s="1"/>
  <c r="U848" i="1"/>
  <c r="Y848" i="1" s="1"/>
  <c r="R806" i="1"/>
  <c r="V806" i="1" s="1"/>
  <c r="AA806" i="1"/>
  <c r="AB806" i="1" s="1"/>
  <c r="L806" i="1" s="1"/>
  <c r="S806" i="1"/>
  <c r="W806" i="1" s="1"/>
  <c r="I806" i="1" s="1"/>
  <c r="AF806" i="1"/>
  <c r="AG806" i="1" s="1"/>
  <c r="K806" i="1" s="1"/>
  <c r="T806" i="1"/>
  <c r="X806" i="1" s="1"/>
  <c r="U806" i="1"/>
  <c r="Y806" i="1" s="1"/>
  <c r="AH806" i="1"/>
  <c r="AI806" i="1" s="1"/>
  <c r="U938" i="1"/>
  <c r="Y938" i="1" s="1"/>
  <c r="AH932" i="1"/>
  <c r="AI932" i="1" s="1"/>
  <c r="K932" i="1" s="1"/>
  <c r="S897" i="1"/>
  <c r="W897" i="1" s="1"/>
  <c r="T897" i="1"/>
  <c r="X897" i="1" s="1"/>
  <c r="AC897" i="1"/>
  <c r="AD897" i="1" s="1"/>
  <c r="L897" i="1" s="1"/>
  <c r="U897" i="1"/>
  <c r="Y897" i="1" s="1"/>
  <c r="I897" i="1" s="1"/>
  <c r="AH897" i="1"/>
  <c r="AI897" i="1" s="1"/>
  <c r="K897" i="1" s="1"/>
  <c r="U890" i="1"/>
  <c r="Y890" i="1" s="1"/>
  <c r="U882" i="1"/>
  <c r="Y882" i="1" s="1"/>
  <c r="I882" i="1" s="1"/>
  <c r="AA877" i="1"/>
  <c r="AB877" i="1" s="1"/>
  <c r="L877" i="1" s="1"/>
  <c r="S868" i="1"/>
  <c r="W868" i="1" s="1"/>
  <c r="T868" i="1"/>
  <c r="X868" i="1" s="1"/>
  <c r="AH670" i="1"/>
  <c r="AI670" i="1" s="1"/>
  <c r="K670" i="1" s="1"/>
  <c r="S670" i="1"/>
  <c r="W670" i="1" s="1"/>
  <c r="T670" i="1"/>
  <c r="X670" i="1" s="1"/>
  <c r="I670" i="1" s="1"/>
  <c r="AC670" i="1"/>
  <c r="AD670" i="1" s="1"/>
  <c r="L670" i="1" s="1"/>
  <c r="U670" i="1"/>
  <c r="Y670" i="1" s="1"/>
  <c r="AF670" i="1"/>
  <c r="AG670" i="1" s="1"/>
  <c r="R670" i="1"/>
  <c r="V670" i="1" s="1"/>
  <c r="AA670" i="1"/>
  <c r="AB670" i="1" s="1"/>
  <c r="AF949" i="1"/>
  <c r="AG949" i="1" s="1"/>
  <c r="U949" i="1"/>
  <c r="Y949" i="1" s="1"/>
  <c r="U932" i="1"/>
  <c r="Y932" i="1" s="1"/>
  <c r="I932" i="1" s="1"/>
  <c r="R924" i="1"/>
  <c r="V924" i="1" s="1"/>
  <c r="AA924" i="1"/>
  <c r="AB924" i="1" s="1"/>
  <c r="AF924" i="1"/>
  <c r="AG924" i="1" s="1"/>
  <c r="U922" i="1"/>
  <c r="Y922" i="1" s="1"/>
  <c r="AF922" i="1"/>
  <c r="AG922" i="1" s="1"/>
  <c r="K922" i="1" s="1"/>
  <c r="R922" i="1"/>
  <c r="V922" i="1" s="1"/>
  <c r="AA922" i="1"/>
  <c r="AB922" i="1" s="1"/>
  <c r="L922" i="1" s="1"/>
  <c r="U920" i="1"/>
  <c r="Y920" i="1" s="1"/>
  <c r="S873" i="1"/>
  <c r="W873" i="1" s="1"/>
  <c r="T873" i="1"/>
  <c r="X873" i="1" s="1"/>
  <c r="AC873" i="1"/>
  <c r="AD873" i="1" s="1"/>
  <c r="U873" i="1"/>
  <c r="Y873" i="1" s="1"/>
  <c r="AH873" i="1"/>
  <c r="AI873" i="1" s="1"/>
  <c r="S869" i="1"/>
  <c r="W869" i="1" s="1"/>
  <c r="T869" i="1"/>
  <c r="X869" i="1" s="1"/>
  <c r="AC869" i="1"/>
  <c r="AD869" i="1" s="1"/>
  <c r="U869" i="1"/>
  <c r="Y869" i="1" s="1"/>
  <c r="AF869" i="1"/>
  <c r="AG869" i="1" s="1"/>
  <c r="K869" i="1" s="1"/>
  <c r="AH869" i="1"/>
  <c r="AI869" i="1" s="1"/>
  <c r="AA865" i="1"/>
  <c r="AB865" i="1" s="1"/>
  <c r="S815" i="1"/>
  <c r="W815" i="1" s="1"/>
  <c r="T815" i="1"/>
  <c r="X815" i="1" s="1"/>
  <c r="AC815" i="1"/>
  <c r="AD815" i="1" s="1"/>
  <c r="U815" i="1"/>
  <c r="Y815" i="1" s="1"/>
  <c r="AF815" i="1"/>
  <c r="AG815" i="1" s="1"/>
  <c r="K815" i="1" s="1"/>
  <c r="R815" i="1"/>
  <c r="V815" i="1" s="1"/>
  <c r="I815" i="1" s="1"/>
  <c r="AH815" i="1"/>
  <c r="AI815" i="1" s="1"/>
  <c r="S902" i="1"/>
  <c r="W902" i="1" s="1"/>
  <c r="U899" i="1"/>
  <c r="Y899" i="1" s="1"/>
  <c r="S898" i="1"/>
  <c r="W898" i="1" s="1"/>
  <c r="I898" i="1" s="1"/>
  <c r="U895" i="1"/>
  <c r="Y895" i="1" s="1"/>
  <c r="S894" i="1"/>
  <c r="W894" i="1" s="1"/>
  <c r="U891" i="1"/>
  <c r="Y891" i="1" s="1"/>
  <c r="S890" i="1"/>
  <c r="W890" i="1" s="1"/>
  <c r="U887" i="1"/>
  <c r="Y887" i="1" s="1"/>
  <c r="S886" i="1"/>
  <c r="W886" i="1" s="1"/>
  <c r="U883" i="1"/>
  <c r="Y883" i="1" s="1"/>
  <c r="S878" i="1"/>
  <c r="W878" i="1" s="1"/>
  <c r="U875" i="1"/>
  <c r="Y875" i="1" s="1"/>
  <c r="S874" i="1"/>
  <c r="W874" i="1" s="1"/>
  <c r="U871" i="1"/>
  <c r="Y871" i="1" s="1"/>
  <c r="S870" i="1"/>
  <c r="W870" i="1" s="1"/>
  <c r="U867" i="1"/>
  <c r="Y867" i="1" s="1"/>
  <c r="S866" i="1"/>
  <c r="W866" i="1" s="1"/>
  <c r="U863" i="1"/>
  <c r="Y863" i="1" s="1"/>
  <c r="I863" i="1" s="1"/>
  <c r="S862" i="1"/>
  <c r="W862" i="1" s="1"/>
  <c r="U859" i="1"/>
  <c r="Y859" i="1" s="1"/>
  <c r="S858" i="1"/>
  <c r="W858" i="1" s="1"/>
  <c r="U855" i="1"/>
  <c r="Y855" i="1" s="1"/>
  <c r="S854" i="1"/>
  <c r="W854" i="1" s="1"/>
  <c r="U851" i="1"/>
  <c r="Y851" i="1" s="1"/>
  <c r="S850" i="1"/>
  <c r="W850" i="1" s="1"/>
  <c r="T847" i="1"/>
  <c r="X847" i="1" s="1"/>
  <c r="I847" i="1" s="1"/>
  <c r="S846" i="1"/>
  <c r="W846" i="1" s="1"/>
  <c r="AC845" i="1"/>
  <c r="AD845" i="1" s="1"/>
  <c r="S845" i="1"/>
  <c r="W845" i="1" s="1"/>
  <c r="AC843" i="1"/>
  <c r="AD843" i="1" s="1"/>
  <c r="S843" i="1"/>
  <c r="W843" i="1" s="1"/>
  <c r="I843" i="1" s="1"/>
  <c r="R841" i="1"/>
  <c r="V841" i="1" s="1"/>
  <c r="R839" i="1"/>
  <c r="V839" i="1" s="1"/>
  <c r="AA837" i="1"/>
  <c r="AB837" i="1" s="1"/>
  <c r="L837" i="1" s="1"/>
  <c r="U836" i="1"/>
  <c r="Y836" i="1" s="1"/>
  <c r="AA835" i="1"/>
  <c r="AB835" i="1" s="1"/>
  <c r="U834" i="1"/>
  <c r="Y834" i="1" s="1"/>
  <c r="T832" i="1"/>
  <c r="X832" i="1" s="1"/>
  <c r="S830" i="1"/>
  <c r="W830" i="1" s="1"/>
  <c r="S827" i="1"/>
  <c r="W827" i="1" s="1"/>
  <c r="T827" i="1"/>
  <c r="X827" i="1" s="1"/>
  <c r="AC827" i="1"/>
  <c r="AD827" i="1" s="1"/>
  <c r="U827" i="1"/>
  <c r="Y827" i="1" s="1"/>
  <c r="T822" i="1"/>
  <c r="X822" i="1" s="1"/>
  <c r="I822" i="1" s="1"/>
  <c r="S820" i="1"/>
  <c r="W820" i="1" s="1"/>
  <c r="R818" i="1"/>
  <c r="V818" i="1" s="1"/>
  <c r="AA818" i="1"/>
  <c r="AB818" i="1" s="1"/>
  <c r="S818" i="1"/>
  <c r="W818" i="1" s="1"/>
  <c r="U816" i="1"/>
  <c r="Y816" i="1" s="1"/>
  <c r="R808" i="1"/>
  <c r="V808" i="1" s="1"/>
  <c r="AH802" i="1"/>
  <c r="AI802" i="1" s="1"/>
  <c r="K802" i="1" s="1"/>
  <c r="U802" i="1"/>
  <c r="Y802" i="1" s="1"/>
  <c r="T800" i="1"/>
  <c r="X800" i="1" s="1"/>
  <c r="I800" i="1" s="1"/>
  <c r="AH799" i="1"/>
  <c r="AI799" i="1" s="1"/>
  <c r="K799" i="1" s="1"/>
  <c r="S795" i="1"/>
  <c r="W795" i="1" s="1"/>
  <c r="T795" i="1"/>
  <c r="X795" i="1" s="1"/>
  <c r="AC795" i="1"/>
  <c r="AD795" i="1" s="1"/>
  <c r="L795" i="1" s="1"/>
  <c r="U795" i="1"/>
  <c r="Y795" i="1" s="1"/>
  <c r="I795" i="1" s="1"/>
  <c r="T790" i="1"/>
  <c r="X790" i="1" s="1"/>
  <c r="S788" i="1"/>
  <c r="W788" i="1" s="1"/>
  <c r="I788" i="1" s="1"/>
  <c r="U776" i="1"/>
  <c r="Y776" i="1" s="1"/>
  <c r="R776" i="1"/>
  <c r="V776" i="1" s="1"/>
  <c r="T776" i="1"/>
  <c r="X776" i="1" s="1"/>
  <c r="I776" i="1" s="1"/>
  <c r="R774" i="1"/>
  <c r="V774" i="1" s="1"/>
  <c r="AA774" i="1"/>
  <c r="AB774" i="1" s="1"/>
  <c r="S774" i="1"/>
  <c r="W774" i="1" s="1"/>
  <c r="U774" i="1"/>
  <c r="Y774" i="1" s="1"/>
  <c r="I774" i="1" s="1"/>
  <c r="AF774" i="1"/>
  <c r="AG774" i="1" s="1"/>
  <c r="AH774" i="1"/>
  <c r="AI774" i="1" s="1"/>
  <c r="K774" i="1" s="1"/>
  <c r="U760" i="1"/>
  <c r="Y760" i="1" s="1"/>
  <c r="R760" i="1"/>
  <c r="V760" i="1" s="1"/>
  <c r="T760" i="1"/>
  <c r="X760" i="1" s="1"/>
  <c r="AH717" i="1"/>
  <c r="AI717" i="1" s="1"/>
  <c r="K717" i="1" s="1"/>
  <c r="R717" i="1"/>
  <c r="V717" i="1" s="1"/>
  <c r="AC717" i="1"/>
  <c r="AD717" i="1" s="1"/>
  <c r="L717" i="1" s="1"/>
  <c r="S717" i="1"/>
  <c r="W717" i="1" s="1"/>
  <c r="T717" i="1"/>
  <c r="X717" i="1" s="1"/>
  <c r="I717" i="1" s="1"/>
  <c r="AF717" i="1"/>
  <c r="AG717" i="1" s="1"/>
  <c r="U717" i="1"/>
  <c r="Y717" i="1" s="1"/>
  <c r="AA717" i="1"/>
  <c r="AB717" i="1" s="1"/>
  <c r="U667" i="1"/>
  <c r="Y667" i="1" s="1"/>
  <c r="T667" i="1"/>
  <c r="X667" i="1" s="1"/>
  <c r="AH658" i="1"/>
  <c r="AI658" i="1" s="1"/>
  <c r="K658" i="1" s="1"/>
  <c r="R658" i="1"/>
  <c r="V658" i="1" s="1"/>
  <c r="AA658" i="1"/>
  <c r="AB658" i="1" s="1"/>
  <c r="S658" i="1"/>
  <c r="W658" i="1" s="1"/>
  <c r="T658" i="1"/>
  <c r="X658" i="1" s="1"/>
  <c r="I658" i="1" s="1"/>
  <c r="AC658" i="1"/>
  <c r="AD658" i="1" s="1"/>
  <c r="L658" i="1" s="1"/>
  <c r="U658" i="1"/>
  <c r="Y658" i="1" s="1"/>
  <c r="AF658" i="1"/>
  <c r="AG658" i="1" s="1"/>
  <c r="AA910" i="1"/>
  <c r="AB910" i="1" s="1"/>
  <c r="R910" i="1"/>
  <c r="V910" i="1" s="1"/>
  <c r="AF908" i="1"/>
  <c r="AG908" i="1" s="1"/>
  <c r="AA906" i="1"/>
  <c r="AB906" i="1" s="1"/>
  <c r="R906" i="1"/>
  <c r="V906" i="1" s="1"/>
  <c r="AF904" i="1"/>
  <c r="AG904" i="1" s="1"/>
  <c r="K904" i="1" s="1"/>
  <c r="AA902" i="1"/>
  <c r="AB902" i="1" s="1"/>
  <c r="R902" i="1"/>
  <c r="V902" i="1" s="1"/>
  <c r="AF900" i="1"/>
  <c r="AG900" i="1" s="1"/>
  <c r="K900" i="1" s="1"/>
  <c r="AA898" i="1"/>
  <c r="AB898" i="1" s="1"/>
  <c r="L898" i="1" s="1"/>
  <c r="R898" i="1"/>
  <c r="V898" i="1" s="1"/>
  <c r="AF896" i="1"/>
  <c r="AG896" i="1" s="1"/>
  <c r="AA894" i="1"/>
  <c r="AB894" i="1" s="1"/>
  <c r="L894" i="1" s="1"/>
  <c r="R894" i="1"/>
  <c r="V894" i="1" s="1"/>
  <c r="AF892" i="1"/>
  <c r="AG892" i="1" s="1"/>
  <c r="AA890" i="1"/>
  <c r="AB890" i="1" s="1"/>
  <c r="L890" i="1" s="1"/>
  <c r="R890" i="1"/>
  <c r="V890" i="1" s="1"/>
  <c r="I890" i="1" s="1"/>
  <c r="AF888" i="1"/>
  <c r="AG888" i="1" s="1"/>
  <c r="K888" i="1" s="1"/>
  <c r="AA886" i="1"/>
  <c r="AB886" i="1" s="1"/>
  <c r="L886" i="1" s="1"/>
  <c r="R886" i="1"/>
  <c r="V886" i="1" s="1"/>
  <c r="I886" i="1" s="1"/>
  <c r="AF884" i="1"/>
  <c r="AG884" i="1" s="1"/>
  <c r="K884" i="1" s="1"/>
  <c r="AA882" i="1"/>
  <c r="AB882" i="1" s="1"/>
  <c r="R882" i="1"/>
  <c r="V882" i="1" s="1"/>
  <c r="AF880" i="1"/>
  <c r="AG880" i="1" s="1"/>
  <c r="AA878" i="1"/>
  <c r="AB878" i="1" s="1"/>
  <c r="L878" i="1" s="1"/>
  <c r="R878" i="1"/>
  <c r="V878" i="1" s="1"/>
  <c r="I878" i="1" s="1"/>
  <c r="AF876" i="1"/>
  <c r="AG876" i="1" s="1"/>
  <c r="AA874" i="1"/>
  <c r="AB874" i="1" s="1"/>
  <c r="L874" i="1" s="1"/>
  <c r="R874" i="1"/>
  <c r="V874" i="1" s="1"/>
  <c r="I874" i="1" s="1"/>
  <c r="AF872" i="1"/>
  <c r="AG872" i="1" s="1"/>
  <c r="K872" i="1" s="1"/>
  <c r="AA870" i="1"/>
  <c r="AB870" i="1" s="1"/>
  <c r="R870" i="1"/>
  <c r="V870" i="1" s="1"/>
  <c r="AF868" i="1"/>
  <c r="AG868" i="1" s="1"/>
  <c r="K868" i="1" s="1"/>
  <c r="AA866" i="1"/>
  <c r="AB866" i="1" s="1"/>
  <c r="L866" i="1" s="1"/>
  <c r="R866" i="1"/>
  <c r="V866" i="1" s="1"/>
  <c r="I866" i="1" s="1"/>
  <c r="AF864" i="1"/>
  <c r="AG864" i="1" s="1"/>
  <c r="AA862" i="1"/>
  <c r="AB862" i="1" s="1"/>
  <c r="R862" i="1"/>
  <c r="V862" i="1" s="1"/>
  <c r="AH861" i="1"/>
  <c r="AI861" i="1" s="1"/>
  <c r="K861" i="1" s="1"/>
  <c r="AF860" i="1"/>
  <c r="AG860" i="1" s="1"/>
  <c r="K860" i="1" s="1"/>
  <c r="AA858" i="1"/>
  <c r="AB858" i="1" s="1"/>
  <c r="L858" i="1" s="1"/>
  <c r="R858" i="1"/>
  <c r="V858" i="1" s="1"/>
  <c r="I858" i="1" s="1"/>
  <c r="AH857" i="1"/>
  <c r="AI857" i="1" s="1"/>
  <c r="K857" i="1" s="1"/>
  <c r="AF856" i="1"/>
  <c r="AG856" i="1" s="1"/>
  <c r="AA854" i="1"/>
  <c r="AB854" i="1" s="1"/>
  <c r="L854" i="1" s="1"/>
  <c r="R854" i="1"/>
  <c r="V854" i="1" s="1"/>
  <c r="I854" i="1" s="1"/>
  <c r="AH853" i="1"/>
  <c r="AI853" i="1" s="1"/>
  <c r="K853" i="1" s="1"/>
  <c r="AF852" i="1"/>
  <c r="AG852" i="1" s="1"/>
  <c r="AA850" i="1"/>
  <c r="AB850" i="1" s="1"/>
  <c r="R850" i="1"/>
  <c r="V850" i="1" s="1"/>
  <c r="AH849" i="1"/>
  <c r="AI849" i="1" s="1"/>
  <c r="AF848" i="1"/>
  <c r="AG848" i="1" s="1"/>
  <c r="AH846" i="1"/>
  <c r="AI846" i="1" s="1"/>
  <c r="K846" i="1" s="1"/>
  <c r="R845" i="1"/>
  <c r="V845" i="1" s="1"/>
  <c r="I845" i="1" s="1"/>
  <c r="AA841" i="1"/>
  <c r="AB841" i="1" s="1"/>
  <c r="U828" i="1"/>
  <c r="Y828" i="1" s="1"/>
  <c r="AH811" i="1"/>
  <c r="AI811" i="1" s="1"/>
  <c r="K811" i="1" s="1"/>
  <c r="S807" i="1"/>
  <c r="W807" i="1" s="1"/>
  <c r="T807" i="1"/>
  <c r="X807" i="1" s="1"/>
  <c r="I807" i="1" s="1"/>
  <c r="AC807" i="1"/>
  <c r="AD807" i="1" s="1"/>
  <c r="L807" i="1" s="1"/>
  <c r="U807" i="1"/>
  <c r="Y807" i="1" s="1"/>
  <c r="R798" i="1"/>
  <c r="V798" i="1" s="1"/>
  <c r="I798" i="1" s="1"/>
  <c r="AA798" i="1"/>
  <c r="AB798" i="1" s="1"/>
  <c r="L798" i="1" s="1"/>
  <c r="S798" i="1"/>
  <c r="W798" i="1" s="1"/>
  <c r="U796" i="1"/>
  <c r="Y796" i="1" s="1"/>
  <c r="I796" i="1" s="1"/>
  <c r="S755" i="1"/>
  <c r="W755" i="1" s="1"/>
  <c r="S751" i="1"/>
  <c r="W751" i="1" s="1"/>
  <c r="S747" i="1"/>
  <c r="W747" i="1" s="1"/>
  <c r="I747" i="1" s="1"/>
  <c r="S743" i="1"/>
  <c r="W743" i="1" s="1"/>
  <c r="R710" i="1"/>
  <c r="V710" i="1" s="1"/>
  <c r="AA710" i="1"/>
  <c r="AB710" i="1" s="1"/>
  <c r="L710" i="1" s="1"/>
  <c r="S710" i="1"/>
  <c r="W710" i="1" s="1"/>
  <c r="I710" i="1" s="1"/>
  <c r="T710" i="1"/>
  <c r="X710" i="1" s="1"/>
  <c r="AF710" i="1"/>
  <c r="AG710" i="1" s="1"/>
  <c r="K710" i="1" s="1"/>
  <c r="U710" i="1"/>
  <c r="Y710" i="1" s="1"/>
  <c r="AH710" i="1"/>
  <c r="AI710" i="1" s="1"/>
  <c r="AC710" i="1"/>
  <c r="AD710" i="1" s="1"/>
  <c r="AH698" i="1"/>
  <c r="AI698" i="1" s="1"/>
  <c r="K698" i="1" s="1"/>
  <c r="T698" i="1"/>
  <c r="X698" i="1" s="1"/>
  <c r="I698" i="1" s="1"/>
  <c r="AC698" i="1"/>
  <c r="AD698" i="1" s="1"/>
  <c r="L698" i="1" s="1"/>
  <c r="U698" i="1"/>
  <c r="Y698" i="1" s="1"/>
  <c r="R698" i="1"/>
  <c r="V698" i="1" s="1"/>
  <c r="S698" i="1"/>
  <c r="W698" i="1" s="1"/>
  <c r="AA698" i="1"/>
  <c r="AB698" i="1" s="1"/>
  <c r="AF698" i="1"/>
  <c r="AG698" i="1" s="1"/>
  <c r="S819" i="1"/>
  <c r="W819" i="1" s="1"/>
  <c r="T819" i="1"/>
  <c r="X819" i="1" s="1"/>
  <c r="AC819" i="1"/>
  <c r="AD819" i="1" s="1"/>
  <c r="U819" i="1"/>
  <c r="Y819" i="1" s="1"/>
  <c r="R810" i="1"/>
  <c r="V810" i="1" s="1"/>
  <c r="I810" i="1" s="1"/>
  <c r="AA810" i="1"/>
  <c r="AB810" i="1" s="1"/>
  <c r="L810" i="1" s="1"/>
  <c r="S810" i="1"/>
  <c r="W810" i="1" s="1"/>
  <c r="S787" i="1"/>
  <c r="W787" i="1" s="1"/>
  <c r="T787" i="1"/>
  <c r="X787" i="1" s="1"/>
  <c r="I787" i="1" s="1"/>
  <c r="AC787" i="1"/>
  <c r="AD787" i="1" s="1"/>
  <c r="L787" i="1" s="1"/>
  <c r="U787" i="1"/>
  <c r="Y787" i="1" s="1"/>
  <c r="U784" i="1"/>
  <c r="Y784" i="1" s="1"/>
  <c r="R784" i="1"/>
  <c r="V784" i="1" s="1"/>
  <c r="I784" i="1" s="1"/>
  <c r="U780" i="1"/>
  <c r="Y780" i="1" s="1"/>
  <c r="R780" i="1"/>
  <c r="V780" i="1" s="1"/>
  <c r="I780" i="1" s="1"/>
  <c r="T780" i="1"/>
  <c r="X780" i="1" s="1"/>
  <c r="R778" i="1"/>
  <c r="V778" i="1" s="1"/>
  <c r="AA778" i="1"/>
  <c r="AB778" i="1" s="1"/>
  <c r="S778" i="1"/>
  <c r="W778" i="1" s="1"/>
  <c r="U778" i="1"/>
  <c r="Y778" i="1" s="1"/>
  <c r="AF778" i="1"/>
  <c r="AG778" i="1" s="1"/>
  <c r="AH778" i="1"/>
  <c r="AI778" i="1" s="1"/>
  <c r="K778" i="1" s="1"/>
  <c r="U764" i="1"/>
  <c r="Y764" i="1" s="1"/>
  <c r="R764" i="1"/>
  <c r="V764" i="1" s="1"/>
  <c r="I764" i="1" s="1"/>
  <c r="T764" i="1"/>
  <c r="X764" i="1" s="1"/>
  <c r="R762" i="1"/>
  <c r="V762" i="1" s="1"/>
  <c r="AA762" i="1"/>
  <c r="AB762" i="1" s="1"/>
  <c r="S762" i="1"/>
  <c r="W762" i="1" s="1"/>
  <c r="U762" i="1"/>
  <c r="Y762" i="1" s="1"/>
  <c r="I762" i="1" s="1"/>
  <c r="AF762" i="1"/>
  <c r="AG762" i="1" s="1"/>
  <c r="AH762" i="1"/>
  <c r="AI762" i="1" s="1"/>
  <c r="K762" i="1" s="1"/>
  <c r="R734" i="1"/>
  <c r="V734" i="1" s="1"/>
  <c r="AA734" i="1"/>
  <c r="AB734" i="1" s="1"/>
  <c r="S734" i="1"/>
  <c r="W734" i="1" s="1"/>
  <c r="AC734" i="1"/>
  <c r="AD734" i="1" s="1"/>
  <c r="L734" i="1" s="1"/>
  <c r="T734" i="1"/>
  <c r="X734" i="1" s="1"/>
  <c r="U734" i="1"/>
  <c r="Y734" i="1" s="1"/>
  <c r="I734" i="1" s="1"/>
  <c r="AF734" i="1"/>
  <c r="AG734" i="1" s="1"/>
  <c r="AH734" i="1"/>
  <c r="AI734" i="1" s="1"/>
  <c r="K734" i="1" s="1"/>
  <c r="R707" i="1"/>
  <c r="V707" i="1" s="1"/>
  <c r="AH682" i="1"/>
  <c r="AI682" i="1" s="1"/>
  <c r="S682" i="1"/>
  <c r="W682" i="1" s="1"/>
  <c r="T682" i="1"/>
  <c r="X682" i="1" s="1"/>
  <c r="AC682" i="1"/>
  <c r="AD682" i="1" s="1"/>
  <c r="U682" i="1"/>
  <c r="Y682" i="1" s="1"/>
  <c r="AF682" i="1"/>
  <c r="AG682" i="1" s="1"/>
  <c r="K682" i="1" s="1"/>
  <c r="R682" i="1"/>
  <c r="V682" i="1" s="1"/>
  <c r="AA682" i="1"/>
  <c r="AB682" i="1" s="1"/>
  <c r="L682" i="1" s="1"/>
  <c r="AF861" i="1"/>
  <c r="AG861" i="1" s="1"/>
  <c r="AF857" i="1"/>
  <c r="AG857" i="1" s="1"/>
  <c r="AF853" i="1"/>
  <c r="AG853" i="1" s="1"/>
  <c r="AF849" i="1"/>
  <c r="AG849" i="1" s="1"/>
  <c r="K849" i="1" s="1"/>
  <c r="U839" i="1"/>
  <c r="Y839" i="1" s="1"/>
  <c r="AH835" i="1"/>
  <c r="AI835" i="1" s="1"/>
  <c r="K835" i="1" s="1"/>
  <c r="R822" i="1"/>
  <c r="V822" i="1" s="1"/>
  <c r="AA822" i="1"/>
  <c r="AB822" i="1" s="1"/>
  <c r="S822" i="1"/>
  <c r="W822" i="1" s="1"/>
  <c r="U820" i="1"/>
  <c r="Y820" i="1" s="1"/>
  <c r="I820" i="1" s="1"/>
  <c r="S799" i="1"/>
  <c r="W799" i="1" s="1"/>
  <c r="T799" i="1"/>
  <c r="X799" i="1" s="1"/>
  <c r="I799" i="1" s="1"/>
  <c r="AC799" i="1"/>
  <c r="AD799" i="1" s="1"/>
  <c r="L799" i="1" s="1"/>
  <c r="U799" i="1"/>
  <c r="Y799" i="1" s="1"/>
  <c r="R790" i="1"/>
  <c r="V790" i="1" s="1"/>
  <c r="AA790" i="1"/>
  <c r="AB790" i="1" s="1"/>
  <c r="L790" i="1" s="1"/>
  <c r="S790" i="1"/>
  <c r="W790" i="1" s="1"/>
  <c r="I790" i="1" s="1"/>
  <c r="U788" i="1"/>
  <c r="Y788" i="1" s="1"/>
  <c r="S908" i="1"/>
  <c r="W908" i="1" s="1"/>
  <c r="S904" i="1"/>
  <c r="W904" i="1" s="1"/>
  <c r="I904" i="1" s="1"/>
  <c r="S880" i="1"/>
  <c r="W880" i="1" s="1"/>
  <c r="U861" i="1"/>
  <c r="Y861" i="1" s="1"/>
  <c r="I861" i="1" s="1"/>
  <c r="U857" i="1"/>
  <c r="Y857" i="1" s="1"/>
  <c r="I857" i="1" s="1"/>
  <c r="U853" i="1"/>
  <c r="Y853" i="1" s="1"/>
  <c r="U849" i="1"/>
  <c r="Y849" i="1" s="1"/>
  <c r="U843" i="1"/>
  <c r="Y843" i="1" s="1"/>
  <c r="AH839" i="1"/>
  <c r="AI839" i="1" s="1"/>
  <c r="K839" i="1" s="1"/>
  <c r="AF837" i="1"/>
  <c r="AG837" i="1" s="1"/>
  <c r="K837" i="1" s="1"/>
  <c r="U837" i="1"/>
  <c r="Y837" i="1" s="1"/>
  <c r="S811" i="1"/>
  <c r="W811" i="1" s="1"/>
  <c r="T811" i="1"/>
  <c r="X811" i="1" s="1"/>
  <c r="I811" i="1" s="1"/>
  <c r="AC811" i="1"/>
  <c r="AD811" i="1" s="1"/>
  <c r="L811" i="1" s="1"/>
  <c r="U811" i="1"/>
  <c r="Y811" i="1" s="1"/>
  <c r="R802" i="1"/>
  <c r="V802" i="1" s="1"/>
  <c r="AA802" i="1"/>
  <c r="AB802" i="1" s="1"/>
  <c r="S802" i="1"/>
  <c r="W802" i="1" s="1"/>
  <c r="U800" i="1"/>
  <c r="Y800" i="1" s="1"/>
  <c r="S783" i="1"/>
  <c r="W783" i="1" s="1"/>
  <c r="R782" i="1"/>
  <c r="V782" i="1" s="1"/>
  <c r="AA782" i="1"/>
  <c r="AB782" i="1" s="1"/>
  <c r="L782" i="1" s="1"/>
  <c r="S782" i="1"/>
  <c r="W782" i="1" s="1"/>
  <c r="U782" i="1"/>
  <c r="Y782" i="1" s="1"/>
  <c r="AF782" i="1"/>
  <c r="AG782" i="1" s="1"/>
  <c r="K782" i="1" s="1"/>
  <c r="AH782" i="1"/>
  <c r="AI782" i="1" s="1"/>
  <c r="U768" i="1"/>
  <c r="Y768" i="1" s="1"/>
  <c r="R768" i="1"/>
  <c r="V768" i="1" s="1"/>
  <c r="T768" i="1"/>
  <c r="X768" i="1" s="1"/>
  <c r="I768" i="1" s="1"/>
  <c r="S767" i="1"/>
  <c r="W767" i="1" s="1"/>
  <c r="R766" i="1"/>
  <c r="V766" i="1" s="1"/>
  <c r="AA766" i="1"/>
  <c r="AB766" i="1" s="1"/>
  <c r="L766" i="1" s="1"/>
  <c r="S766" i="1"/>
  <c r="W766" i="1" s="1"/>
  <c r="I766" i="1" s="1"/>
  <c r="U766" i="1"/>
  <c r="Y766" i="1" s="1"/>
  <c r="AF766" i="1"/>
  <c r="AG766" i="1" s="1"/>
  <c r="K766" i="1" s="1"/>
  <c r="AH766" i="1"/>
  <c r="AI766" i="1" s="1"/>
  <c r="AF910" i="1"/>
  <c r="AG910" i="1" s="1"/>
  <c r="AA908" i="1"/>
  <c r="AB908" i="1" s="1"/>
  <c r="AF906" i="1"/>
  <c r="AG906" i="1" s="1"/>
  <c r="AA904" i="1"/>
  <c r="AB904" i="1" s="1"/>
  <c r="L904" i="1" s="1"/>
  <c r="AF902" i="1"/>
  <c r="AG902" i="1" s="1"/>
  <c r="AA900" i="1"/>
  <c r="AB900" i="1" s="1"/>
  <c r="L900" i="1" s="1"/>
  <c r="AF898" i="1"/>
  <c r="AG898" i="1" s="1"/>
  <c r="K898" i="1" s="1"/>
  <c r="AA896" i="1"/>
  <c r="AB896" i="1" s="1"/>
  <c r="AF894" i="1"/>
  <c r="AG894" i="1" s="1"/>
  <c r="K894" i="1" s="1"/>
  <c r="AA892" i="1"/>
  <c r="AB892" i="1" s="1"/>
  <c r="AF890" i="1"/>
  <c r="AG890" i="1" s="1"/>
  <c r="K890" i="1" s="1"/>
  <c r="AA888" i="1"/>
  <c r="AB888" i="1" s="1"/>
  <c r="L888" i="1" s="1"/>
  <c r="AF886" i="1"/>
  <c r="AG886" i="1" s="1"/>
  <c r="K886" i="1" s="1"/>
  <c r="AA884" i="1"/>
  <c r="AB884" i="1" s="1"/>
  <c r="L884" i="1" s="1"/>
  <c r="AF882" i="1"/>
  <c r="AG882" i="1" s="1"/>
  <c r="AA880" i="1"/>
  <c r="AB880" i="1" s="1"/>
  <c r="AF878" i="1"/>
  <c r="AG878" i="1" s="1"/>
  <c r="K878" i="1" s="1"/>
  <c r="AA876" i="1"/>
  <c r="AB876" i="1" s="1"/>
  <c r="AF874" i="1"/>
  <c r="AG874" i="1" s="1"/>
  <c r="K874" i="1" s="1"/>
  <c r="AA872" i="1"/>
  <c r="AB872" i="1" s="1"/>
  <c r="L872" i="1" s="1"/>
  <c r="AF870" i="1"/>
  <c r="AG870" i="1" s="1"/>
  <c r="AA868" i="1"/>
  <c r="AB868" i="1" s="1"/>
  <c r="L868" i="1" s="1"/>
  <c r="AF866" i="1"/>
  <c r="AG866" i="1" s="1"/>
  <c r="K866" i="1" s="1"/>
  <c r="AA864" i="1"/>
  <c r="AB864" i="1" s="1"/>
  <c r="AF862" i="1"/>
  <c r="AG862" i="1" s="1"/>
  <c r="AC861" i="1"/>
  <c r="AD861" i="1" s="1"/>
  <c r="L861" i="1" s="1"/>
  <c r="T861" i="1"/>
  <c r="X861" i="1" s="1"/>
  <c r="AA860" i="1"/>
  <c r="AB860" i="1" s="1"/>
  <c r="L860" i="1" s="1"/>
  <c r="AF858" i="1"/>
  <c r="AG858" i="1" s="1"/>
  <c r="K858" i="1" s="1"/>
  <c r="AC857" i="1"/>
  <c r="AD857" i="1" s="1"/>
  <c r="L857" i="1" s="1"/>
  <c r="T857" i="1"/>
  <c r="X857" i="1" s="1"/>
  <c r="AA856" i="1"/>
  <c r="AB856" i="1" s="1"/>
  <c r="AF854" i="1"/>
  <c r="AG854" i="1" s="1"/>
  <c r="K854" i="1" s="1"/>
  <c r="AC853" i="1"/>
  <c r="AD853" i="1" s="1"/>
  <c r="L853" i="1" s="1"/>
  <c r="T853" i="1"/>
  <c r="X853" i="1" s="1"/>
  <c r="I853" i="1" s="1"/>
  <c r="AA852" i="1"/>
  <c r="AB852" i="1" s="1"/>
  <c r="AF850" i="1"/>
  <c r="AG850" i="1" s="1"/>
  <c r="AC849" i="1"/>
  <c r="AD849" i="1" s="1"/>
  <c r="T849" i="1"/>
  <c r="X849" i="1" s="1"/>
  <c r="AA848" i="1"/>
  <c r="AB848" i="1" s="1"/>
  <c r="U847" i="1"/>
  <c r="Y847" i="1" s="1"/>
  <c r="AC846" i="1"/>
  <c r="AD846" i="1" s="1"/>
  <c r="L846" i="1" s="1"/>
  <c r="R846" i="1"/>
  <c r="V846" i="1" s="1"/>
  <c r="AH843" i="1"/>
  <c r="AI843" i="1" s="1"/>
  <c r="AF841" i="1"/>
  <c r="AG841" i="1" s="1"/>
  <c r="U841" i="1"/>
  <c r="Y841" i="1" s="1"/>
  <c r="T837" i="1"/>
  <c r="X837" i="1" s="1"/>
  <c r="AF835" i="1"/>
  <c r="AG835" i="1" s="1"/>
  <c r="T835" i="1"/>
  <c r="X835" i="1" s="1"/>
  <c r="I835" i="1" s="1"/>
  <c r="S834" i="1"/>
  <c r="W834" i="1" s="1"/>
  <c r="AC833" i="1"/>
  <c r="AD833" i="1" s="1"/>
  <c r="L833" i="1" s="1"/>
  <c r="S833" i="1"/>
  <c r="W833" i="1" s="1"/>
  <c r="R830" i="1"/>
  <c r="V830" i="1" s="1"/>
  <c r="T828" i="1"/>
  <c r="X828" i="1" s="1"/>
  <c r="I828" i="1" s="1"/>
  <c r="AH827" i="1"/>
  <c r="AI827" i="1" s="1"/>
  <c r="R827" i="1"/>
  <c r="V827" i="1" s="1"/>
  <c r="I827" i="1" s="1"/>
  <c r="S823" i="1"/>
  <c r="W823" i="1" s="1"/>
  <c r="T823" i="1"/>
  <c r="X823" i="1" s="1"/>
  <c r="I823" i="1" s="1"/>
  <c r="AC823" i="1"/>
  <c r="AD823" i="1" s="1"/>
  <c r="L823" i="1" s="1"/>
  <c r="U823" i="1"/>
  <c r="Y823" i="1" s="1"/>
  <c r="T818" i="1"/>
  <c r="X818" i="1" s="1"/>
  <c r="I818" i="1" s="1"/>
  <c r="S816" i="1"/>
  <c r="W816" i="1" s="1"/>
  <c r="R814" i="1"/>
  <c r="V814" i="1" s="1"/>
  <c r="I814" i="1" s="1"/>
  <c r="AA814" i="1"/>
  <c r="AB814" i="1" s="1"/>
  <c r="L814" i="1" s="1"/>
  <c r="S814" i="1"/>
  <c r="W814" i="1" s="1"/>
  <c r="U812" i="1"/>
  <c r="Y812" i="1" s="1"/>
  <c r="AH798" i="1"/>
  <c r="AI798" i="1" s="1"/>
  <c r="U798" i="1"/>
  <c r="Y798" i="1" s="1"/>
  <c r="T796" i="1"/>
  <c r="X796" i="1" s="1"/>
  <c r="AH795" i="1"/>
  <c r="AI795" i="1" s="1"/>
  <c r="K795" i="1" s="1"/>
  <c r="R795" i="1"/>
  <c r="V795" i="1" s="1"/>
  <c r="S791" i="1"/>
  <c r="W791" i="1" s="1"/>
  <c r="T791" i="1"/>
  <c r="X791" i="1" s="1"/>
  <c r="AC791" i="1"/>
  <c r="AD791" i="1" s="1"/>
  <c r="U791" i="1"/>
  <c r="Y791" i="1" s="1"/>
  <c r="AC778" i="1"/>
  <c r="AD778" i="1" s="1"/>
  <c r="L778" i="1" s="1"/>
  <c r="T774" i="1"/>
  <c r="X774" i="1" s="1"/>
  <c r="AC762" i="1"/>
  <c r="AD762" i="1" s="1"/>
  <c r="L762" i="1" s="1"/>
  <c r="R738" i="1"/>
  <c r="V738" i="1" s="1"/>
  <c r="I738" i="1" s="1"/>
  <c r="AA738" i="1"/>
  <c r="AB738" i="1" s="1"/>
  <c r="L738" i="1" s="1"/>
  <c r="S738" i="1"/>
  <c r="W738" i="1" s="1"/>
  <c r="T738" i="1"/>
  <c r="X738" i="1" s="1"/>
  <c r="AC738" i="1"/>
  <c r="AD738" i="1" s="1"/>
  <c r="U738" i="1"/>
  <c r="Y738" i="1" s="1"/>
  <c r="AF738" i="1"/>
  <c r="AG738" i="1" s="1"/>
  <c r="K738" i="1" s="1"/>
  <c r="AH738" i="1"/>
  <c r="AI738" i="1" s="1"/>
  <c r="T711" i="1"/>
  <c r="X711" i="1" s="1"/>
  <c r="AC711" i="1"/>
  <c r="AD711" i="1" s="1"/>
  <c r="U711" i="1"/>
  <c r="Y711" i="1" s="1"/>
  <c r="R711" i="1"/>
  <c r="V711" i="1" s="1"/>
  <c r="I711" i="1" s="1"/>
  <c r="AF711" i="1"/>
  <c r="AG711" i="1" s="1"/>
  <c r="K711" i="1" s="1"/>
  <c r="S711" i="1"/>
  <c r="W711" i="1" s="1"/>
  <c r="AH711" i="1"/>
  <c r="AI711" i="1" s="1"/>
  <c r="AA711" i="1"/>
  <c r="AB711" i="1" s="1"/>
  <c r="L711" i="1" s="1"/>
  <c r="AA846" i="1"/>
  <c r="AB846" i="1" s="1"/>
  <c r="AF845" i="1"/>
  <c r="AG845" i="1" s="1"/>
  <c r="K845" i="1" s="1"/>
  <c r="AF839" i="1"/>
  <c r="AG839" i="1" s="1"/>
  <c r="T839" i="1"/>
  <c r="X839" i="1" s="1"/>
  <c r="I839" i="1" s="1"/>
  <c r="S838" i="1"/>
  <c r="W838" i="1" s="1"/>
  <c r="AC837" i="1"/>
  <c r="AD837" i="1" s="1"/>
  <c r="AC835" i="1"/>
  <c r="AD835" i="1" s="1"/>
  <c r="L835" i="1" s="1"/>
  <c r="S835" i="1"/>
  <c r="W835" i="1" s="1"/>
  <c r="AC830" i="1"/>
  <c r="AD830" i="1" s="1"/>
  <c r="L830" i="1" s="1"/>
  <c r="S828" i="1"/>
  <c r="W828" i="1" s="1"/>
  <c r="R826" i="1"/>
  <c r="V826" i="1" s="1"/>
  <c r="I826" i="1" s="1"/>
  <c r="AA826" i="1"/>
  <c r="AB826" i="1" s="1"/>
  <c r="L826" i="1" s="1"/>
  <c r="S826" i="1"/>
  <c r="W826" i="1" s="1"/>
  <c r="AF818" i="1"/>
  <c r="AG818" i="1" s="1"/>
  <c r="R816" i="1"/>
  <c r="V816" i="1" s="1"/>
  <c r="I816" i="1" s="1"/>
  <c r="AH810" i="1"/>
  <c r="AI810" i="1" s="1"/>
  <c r="U810" i="1"/>
  <c r="Y810" i="1" s="1"/>
  <c r="T808" i="1"/>
  <c r="X808" i="1" s="1"/>
  <c r="AH807" i="1"/>
  <c r="AI807" i="1" s="1"/>
  <c r="K807" i="1" s="1"/>
  <c r="R807" i="1"/>
  <c r="V807" i="1" s="1"/>
  <c r="S803" i="1"/>
  <c r="W803" i="1" s="1"/>
  <c r="I803" i="1" s="1"/>
  <c r="T803" i="1"/>
  <c r="X803" i="1" s="1"/>
  <c r="AC803" i="1"/>
  <c r="AD803" i="1" s="1"/>
  <c r="U803" i="1"/>
  <c r="Y803" i="1" s="1"/>
  <c r="T798" i="1"/>
  <c r="X798" i="1" s="1"/>
  <c r="S796" i="1"/>
  <c r="W796" i="1" s="1"/>
  <c r="R794" i="1"/>
  <c r="V794" i="1" s="1"/>
  <c r="AA794" i="1"/>
  <c r="AB794" i="1" s="1"/>
  <c r="S794" i="1"/>
  <c r="W794" i="1" s="1"/>
  <c r="S776" i="1"/>
  <c r="W776" i="1" s="1"/>
  <c r="U772" i="1"/>
  <c r="Y772" i="1" s="1"/>
  <c r="R772" i="1"/>
  <c r="V772" i="1" s="1"/>
  <c r="T772" i="1"/>
  <c r="X772" i="1" s="1"/>
  <c r="I772" i="1" s="1"/>
  <c r="S771" i="1"/>
  <c r="W771" i="1" s="1"/>
  <c r="R770" i="1"/>
  <c r="V770" i="1" s="1"/>
  <c r="AA770" i="1"/>
  <c r="AB770" i="1" s="1"/>
  <c r="S770" i="1"/>
  <c r="W770" i="1" s="1"/>
  <c r="U770" i="1"/>
  <c r="Y770" i="1" s="1"/>
  <c r="I770" i="1" s="1"/>
  <c r="AF770" i="1"/>
  <c r="AG770" i="1" s="1"/>
  <c r="AH770" i="1"/>
  <c r="AI770" i="1" s="1"/>
  <c r="K770" i="1" s="1"/>
  <c r="S760" i="1"/>
  <c r="W760" i="1" s="1"/>
  <c r="R758" i="1"/>
  <c r="V758" i="1" s="1"/>
  <c r="AA758" i="1"/>
  <c r="AB758" i="1" s="1"/>
  <c r="L758" i="1" s="1"/>
  <c r="S758" i="1"/>
  <c r="W758" i="1" s="1"/>
  <c r="I758" i="1" s="1"/>
  <c r="T758" i="1"/>
  <c r="X758" i="1" s="1"/>
  <c r="AC758" i="1"/>
  <c r="AD758" i="1" s="1"/>
  <c r="U758" i="1"/>
  <c r="Y758" i="1" s="1"/>
  <c r="AF758" i="1"/>
  <c r="AG758" i="1" s="1"/>
  <c r="K758" i="1" s="1"/>
  <c r="AH758" i="1"/>
  <c r="AI758" i="1" s="1"/>
  <c r="R754" i="1"/>
  <c r="V754" i="1" s="1"/>
  <c r="AA754" i="1"/>
  <c r="AB754" i="1" s="1"/>
  <c r="S754" i="1"/>
  <c r="W754" i="1" s="1"/>
  <c r="T754" i="1"/>
  <c r="X754" i="1" s="1"/>
  <c r="I754" i="1" s="1"/>
  <c r="AC754" i="1"/>
  <c r="AD754" i="1" s="1"/>
  <c r="L754" i="1" s="1"/>
  <c r="U754" i="1"/>
  <c r="Y754" i="1" s="1"/>
  <c r="AF754" i="1"/>
  <c r="AG754" i="1" s="1"/>
  <c r="AH754" i="1"/>
  <c r="AI754" i="1" s="1"/>
  <c r="K754" i="1" s="1"/>
  <c r="R750" i="1"/>
  <c r="V750" i="1" s="1"/>
  <c r="AA750" i="1"/>
  <c r="AB750" i="1" s="1"/>
  <c r="S750" i="1"/>
  <c r="W750" i="1" s="1"/>
  <c r="T750" i="1"/>
  <c r="X750" i="1" s="1"/>
  <c r="I750" i="1" s="1"/>
  <c r="AC750" i="1"/>
  <c r="AD750" i="1" s="1"/>
  <c r="L750" i="1" s="1"/>
  <c r="U750" i="1"/>
  <c r="Y750" i="1" s="1"/>
  <c r="AF750" i="1"/>
  <c r="AG750" i="1" s="1"/>
  <c r="AH750" i="1"/>
  <c r="AI750" i="1" s="1"/>
  <c r="K750" i="1" s="1"/>
  <c r="R746" i="1"/>
  <c r="V746" i="1" s="1"/>
  <c r="I746" i="1" s="1"/>
  <c r="AA746" i="1"/>
  <c r="AB746" i="1" s="1"/>
  <c r="L746" i="1" s="1"/>
  <c r="S746" i="1"/>
  <c r="W746" i="1" s="1"/>
  <c r="T746" i="1"/>
  <c r="X746" i="1" s="1"/>
  <c r="AC746" i="1"/>
  <c r="AD746" i="1" s="1"/>
  <c r="U746" i="1"/>
  <c r="Y746" i="1" s="1"/>
  <c r="AF746" i="1"/>
  <c r="AG746" i="1" s="1"/>
  <c r="K746" i="1" s="1"/>
  <c r="AH746" i="1"/>
  <c r="AI746" i="1" s="1"/>
  <c r="R742" i="1"/>
  <c r="V742" i="1" s="1"/>
  <c r="AA742" i="1"/>
  <c r="AB742" i="1" s="1"/>
  <c r="S742" i="1"/>
  <c r="W742" i="1" s="1"/>
  <c r="T742" i="1"/>
  <c r="X742" i="1" s="1"/>
  <c r="I742" i="1" s="1"/>
  <c r="AC742" i="1"/>
  <c r="AD742" i="1" s="1"/>
  <c r="L742" i="1" s="1"/>
  <c r="U742" i="1"/>
  <c r="Y742" i="1" s="1"/>
  <c r="AF742" i="1"/>
  <c r="AG742" i="1" s="1"/>
  <c r="AH742" i="1"/>
  <c r="AI742" i="1" s="1"/>
  <c r="K742" i="1" s="1"/>
  <c r="S716" i="1"/>
  <c r="W716" i="1" s="1"/>
  <c r="R716" i="1"/>
  <c r="V716" i="1" s="1"/>
  <c r="R706" i="1"/>
  <c r="V706" i="1" s="1"/>
  <c r="I706" i="1" s="1"/>
  <c r="AA706" i="1"/>
  <c r="AB706" i="1" s="1"/>
  <c r="L706" i="1" s="1"/>
  <c r="S706" i="1"/>
  <c r="W706" i="1" s="1"/>
  <c r="AF706" i="1"/>
  <c r="AG706" i="1" s="1"/>
  <c r="K706" i="1" s="1"/>
  <c r="T706" i="1"/>
  <c r="X706" i="1" s="1"/>
  <c r="AH706" i="1"/>
  <c r="AI706" i="1" s="1"/>
  <c r="U706" i="1"/>
  <c r="Y706" i="1" s="1"/>
  <c r="R783" i="1"/>
  <c r="V783" i="1" s="1"/>
  <c r="AA779" i="1"/>
  <c r="AB779" i="1" s="1"/>
  <c r="R779" i="1"/>
  <c r="V779" i="1" s="1"/>
  <c r="AA775" i="1"/>
  <c r="AB775" i="1" s="1"/>
  <c r="R775" i="1"/>
  <c r="V775" i="1" s="1"/>
  <c r="AA771" i="1"/>
  <c r="AB771" i="1" s="1"/>
  <c r="L771" i="1" s="1"/>
  <c r="R771" i="1"/>
  <c r="V771" i="1" s="1"/>
  <c r="I771" i="1" s="1"/>
  <c r="AA767" i="1"/>
  <c r="AB767" i="1" s="1"/>
  <c r="L767" i="1" s="1"/>
  <c r="R767" i="1"/>
  <c r="V767" i="1" s="1"/>
  <c r="AA763" i="1"/>
  <c r="AB763" i="1" s="1"/>
  <c r="L763" i="1" s="1"/>
  <c r="R763" i="1"/>
  <c r="V763" i="1" s="1"/>
  <c r="I763" i="1" s="1"/>
  <c r="AA759" i="1"/>
  <c r="AB759" i="1" s="1"/>
  <c r="R759" i="1"/>
  <c r="V759" i="1" s="1"/>
  <c r="T756" i="1"/>
  <c r="X756" i="1" s="1"/>
  <c r="I756" i="1" s="1"/>
  <c r="AA755" i="1"/>
  <c r="AB755" i="1" s="1"/>
  <c r="R755" i="1"/>
  <c r="V755" i="1" s="1"/>
  <c r="T752" i="1"/>
  <c r="X752" i="1" s="1"/>
  <c r="AA751" i="1"/>
  <c r="AB751" i="1" s="1"/>
  <c r="L751" i="1" s="1"/>
  <c r="R751" i="1"/>
  <c r="V751" i="1" s="1"/>
  <c r="I751" i="1" s="1"/>
  <c r="T748" i="1"/>
  <c r="X748" i="1" s="1"/>
  <c r="AA747" i="1"/>
  <c r="AB747" i="1" s="1"/>
  <c r="L747" i="1" s="1"/>
  <c r="R747" i="1"/>
  <c r="V747" i="1" s="1"/>
  <c r="T744" i="1"/>
  <c r="X744" i="1" s="1"/>
  <c r="AA743" i="1"/>
  <c r="AB743" i="1" s="1"/>
  <c r="R743" i="1"/>
  <c r="V743" i="1" s="1"/>
  <c r="T740" i="1"/>
  <c r="X740" i="1" s="1"/>
  <c r="I740" i="1" s="1"/>
  <c r="AA739" i="1"/>
  <c r="AB739" i="1" s="1"/>
  <c r="R739" i="1"/>
  <c r="V739" i="1" s="1"/>
  <c r="R736" i="1"/>
  <c r="V736" i="1" s="1"/>
  <c r="I736" i="1" s="1"/>
  <c r="T731" i="1"/>
  <c r="X731" i="1" s="1"/>
  <c r="I731" i="1" s="1"/>
  <c r="AC731" i="1"/>
  <c r="AD731" i="1" s="1"/>
  <c r="L731" i="1" s="1"/>
  <c r="U731" i="1"/>
  <c r="Y731" i="1" s="1"/>
  <c r="R730" i="1"/>
  <c r="V730" i="1" s="1"/>
  <c r="AA730" i="1"/>
  <c r="AB730" i="1" s="1"/>
  <c r="S730" i="1"/>
  <c r="W730" i="1" s="1"/>
  <c r="S728" i="1"/>
  <c r="W728" i="1" s="1"/>
  <c r="S721" i="1"/>
  <c r="W721" i="1" s="1"/>
  <c r="U720" i="1"/>
  <c r="Y720" i="1" s="1"/>
  <c r="S715" i="1"/>
  <c r="W715" i="1" s="1"/>
  <c r="I715" i="1" s="1"/>
  <c r="U714" i="1"/>
  <c r="Y714" i="1" s="1"/>
  <c r="AC709" i="1"/>
  <c r="AD709" i="1" s="1"/>
  <c r="R709" i="1"/>
  <c r="V709" i="1" s="1"/>
  <c r="I709" i="1" s="1"/>
  <c r="T708" i="1"/>
  <c r="X708" i="1" s="1"/>
  <c r="AH705" i="1"/>
  <c r="AI705" i="1" s="1"/>
  <c r="K705" i="1" s="1"/>
  <c r="T705" i="1"/>
  <c r="X705" i="1" s="1"/>
  <c r="AC705" i="1"/>
  <c r="AD705" i="1" s="1"/>
  <c r="L705" i="1" s="1"/>
  <c r="T700" i="1"/>
  <c r="X700" i="1" s="1"/>
  <c r="I700" i="1" s="1"/>
  <c r="AC700" i="1"/>
  <c r="AD700" i="1" s="1"/>
  <c r="L700" i="1" s="1"/>
  <c r="U700" i="1"/>
  <c r="Y700" i="1" s="1"/>
  <c r="AH700" i="1"/>
  <c r="AI700" i="1" s="1"/>
  <c r="K700" i="1" s="1"/>
  <c r="S696" i="1"/>
  <c r="W696" i="1" s="1"/>
  <c r="T692" i="1"/>
  <c r="X692" i="1" s="1"/>
  <c r="AC692" i="1"/>
  <c r="AD692" i="1" s="1"/>
  <c r="L692" i="1" s="1"/>
  <c r="U692" i="1"/>
  <c r="Y692" i="1" s="1"/>
  <c r="I692" i="1" s="1"/>
  <c r="AH692" i="1"/>
  <c r="AI692" i="1" s="1"/>
  <c r="K692" i="1" s="1"/>
  <c r="AH690" i="1"/>
  <c r="AI690" i="1" s="1"/>
  <c r="K690" i="1" s="1"/>
  <c r="T690" i="1"/>
  <c r="X690" i="1" s="1"/>
  <c r="AC690" i="1"/>
  <c r="AD690" i="1" s="1"/>
  <c r="L690" i="1" s="1"/>
  <c r="U690" i="1"/>
  <c r="Y690" i="1" s="1"/>
  <c r="I690" i="1" s="1"/>
  <c r="R673" i="1"/>
  <c r="V673" i="1" s="1"/>
  <c r="S673" i="1"/>
  <c r="W673" i="1" s="1"/>
  <c r="T673" i="1"/>
  <c r="X673" i="1" s="1"/>
  <c r="I673" i="1" s="1"/>
  <c r="T651" i="1"/>
  <c r="X651" i="1" s="1"/>
  <c r="I651" i="1" s="1"/>
  <c r="U651" i="1"/>
  <c r="Y651" i="1" s="1"/>
  <c r="AH783" i="1"/>
  <c r="AI783" i="1" s="1"/>
  <c r="K783" i="1" s="1"/>
  <c r="AH779" i="1"/>
  <c r="AI779" i="1" s="1"/>
  <c r="K779" i="1" s="1"/>
  <c r="AH775" i="1"/>
  <c r="AI775" i="1" s="1"/>
  <c r="K775" i="1" s="1"/>
  <c r="AH771" i="1"/>
  <c r="AI771" i="1" s="1"/>
  <c r="AH767" i="1"/>
  <c r="AI767" i="1" s="1"/>
  <c r="AH763" i="1"/>
  <c r="AI763" i="1" s="1"/>
  <c r="AH759" i="1"/>
  <c r="AI759" i="1" s="1"/>
  <c r="K759" i="1" s="1"/>
  <c r="R756" i="1"/>
  <c r="V756" i="1" s="1"/>
  <c r="AH755" i="1"/>
  <c r="AI755" i="1" s="1"/>
  <c r="K755" i="1" s="1"/>
  <c r="R752" i="1"/>
  <c r="V752" i="1" s="1"/>
  <c r="I752" i="1" s="1"/>
  <c r="AH751" i="1"/>
  <c r="AI751" i="1" s="1"/>
  <c r="R748" i="1"/>
  <c r="V748" i="1" s="1"/>
  <c r="I748" i="1" s="1"/>
  <c r="AH747" i="1"/>
  <c r="AI747" i="1" s="1"/>
  <c r="R744" i="1"/>
  <c r="V744" i="1" s="1"/>
  <c r="AH743" i="1"/>
  <c r="AI743" i="1" s="1"/>
  <c r="K743" i="1" s="1"/>
  <c r="R740" i="1"/>
  <c r="V740" i="1" s="1"/>
  <c r="AH739" i="1"/>
  <c r="AI739" i="1" s="1"/>
  <c r="K739" i="1" s="1"/>
  <c r="S735" i="1"/>
  <c r="W735" i="1" s="1"/>
  <c r="I735" i="1" s="1"/>
  <c r="T723" i="1"/>
  <c r="X723" i="1" s="1"/>
  <c r="AC723" i="1"/>
  <c r="AD723" i="1" s="1"/>
  <c r="U723" i="1"/>
  <c r="Y723" i="1" s="1"/>
  <c r="R722" i="1"/>
  <c r="V722" i="1" s="1"/>
  <c r="AA722" i="1"/>
  <c r="AB722" i="1" s="1"/>
  <c r="S722" i="1"/>
  <c r="W722" i="1" s="1"/>
  <c r="S720" i="1"/>
  <c r="W720" i="1" s="1"/>
  <c r="I720" i="1" s="1"/>
  <c r="U712" i="1"/>
  <c r="Y712" i="1" s="1"/>
  <c r="AA709" i="1"/>
  <c r="AB709" i="1" s="1"/>
  <c r="L709" i="1" s="1"/>
  <c r="R701" i="1"/>
  <c r="V701" i="1" s="1"/>
  <c r="I701" i="1" s="1"/>
  <c r="S701" i="1"/>
  <c r="W701" i="1" s="1"/>
  <c r="R693" i="1"/>
  <c r="V693" i="1" s="1"/>
  <c r="S693" i="1"/>
  <c r="W693" i="1" s="1"/>
  <c r="I693" i="1" s="1"/>
  <c r="AA690" i="1"/>
  <c r="AB690" i="1" s="1"/>
  <c r="R681" i="1"/>
  <c r="V681" i="1" s="1"/>
  <c r="S681" i="1"/>
  <c r="W681" i="1" s="1"/>
  <c r="I681" i="1" s="1"/>
  <c r="T681" i="1"/>
  <c r="X681" i="1" s="1"/>
  <c r="R669" i="1"/>
  <c r="V669" i="1" s="1"/>
  <c r="S669" i="1"/>
  <c r="W669" i="1" s="1"/>
  <c r="T669" i="1"/>
  <c r="X669" i="1" s="1"/>
  <c r="T659" i="1"/>
  <c r="X659" i="1" s="1"/>
  <c r="I659" i="1" s="1"/>
  <c r="U659" i="1"/>
  <c r="Y659" i="1" s="1"/>
  <c r="R651" i="1"/>
  <c r="V651" i="1" s="1"/>
  <c r="AH646" i="1"/>
  <c r="AI646" i="1" s="1"/>
  <c r="R646" i="1"/>
  <c r="V646" i="1" s="1"/>
  <c r="I646" i="1" s="1"/>
  <c r="AA646" i="1"/>
  <c r="AB646" i="1" s="1"/>
  <c r="L646" i="1" s="1"/>
  <c r="S646" i="1"/>
  <c r="W646" i="1" s="1"/>
  <c r="T646" i="1"/>
  <c r="X646" i="1" s="1"/>
  <c r="AC646" i="1"/>
  <c r="AD646" i="1" s="1"/>
  <c r="U646" i="1"/>
  <c r="Y646" i="1" s="1"/>
  <c r="AF646" i="1"/>
  <c r="AG646" i="1" s="1"/>
  <c r="K646" i="1" s="1"/>
  <c r="AF636" i="1"/>
  <c r="AG636" i="1" s="1"/>
  <c r="AA636" i="1"/>
  <c r="AB636" i="1" s="1"/>
  <c r="R636" i="1"/>
  <c r="V636" i="1" s="1"/>
  <c r="S636" i="1"/>
  <c r="W636" i="1" s="1"/>
  <c r="AC636" i="1"/>
  <c r="AD636" i="1" s="1"/>
  <c r="L636" i="1" s="1"/>
  <c r="T636" i="1"/>
  <c r="X636" i="1" s="1"/>
  <c r="I636" i="1" s="1"/>
  <c r="U636" i="1"/>
  <c r="Y636" i="1" s="1"/>
  <c r="AH636" i="1"/>
  <c r="AI636" i="1" s="1"/>
  <c r="K636" i="1" s="1"/>
  <c r="AA721" i="1"/>
  <c r="AB721" i="1" s="1"/>
  <c r="L721" i="1" s="1"/>
  <c r="T707" i="1"/>
  <c r="X707" i="1" s="1"/>
  <c r="I707" i="1" s="1"/>
  <c r="AC707" i="1"/>
  <c r="AD707" i="1" s="1"/>
  <c r="L707" i="1" s="1"/>
  <c r="U707" i="1"/>
  <c r="Y707" i="1" s="1"/>
  <c r="AH707" i="1"/>
  <c r="AI707" i="1" s="1"/>
  <c r="K707" i="1" s="1"/>
  <c r="R689" i="1"/>
  <c r="V689" i="1" s="1"/>
  <c r="S689" i="1"/>
  <c r="W689" i="1" s="1"/>
  <c r="I689" i="1" s="1"/>
  <c r="T689" i="1"/>
  <c r="X689" i="1" s="1"/>
  <c r="R667" i="1"/>
  <c r="V667" i="1" s="1"/>
  <c r="I667" i="1" s="1"/>
  <c r="AH666" i="1"/>
  <c r="AI666" i="1" s="1"/>
  <c r="K666" i="1" s="1"/>
  <c r="S666" i="1"/>
  <c r="W666" i="1" s="1"/>
  <c r="T666" i="1"/>
  <c r="X666" i="1" s="1"/>
  <c r="I666" i="1" s="1"/>
  <c r="AC666" i="1"/>
  <c r="AD666" i="1" s="1"/>
  <c r="L666" i="1" s="1"/>
  <c r="U666" i="1"/>
  <c r="Y666" i="1" s="1"/>
  <c r="AF666" i="1"/>
  <c r="AG666" i="1" s="1"/>
  <c r="T647" i="1"/>
  <c r="X647" i="1" s="1"/>
  <c r="U647" i="1"/>
  <c r="Y647" i="1" s="1"/>
  <c r="T640" i="1"/>
  <c r="X640" i="1" s="1"/>
  <c r="U640" i="1"/>
  <c r="Y640" i="1" s="1"/>
  <c r="S595" i="1"/>
  <c r="W595" i="1" s="1"/>
  <c r="R595" i="1"/>
  <c r="V595" i="1" s="1"/>
  <c r="I595" i="1" s="1"/>
  <c r="U595" i="1"/>
  <c r="Y595" i="1" s="1"/>
  <c r="T715" i="1"/>
  <c r="X715" i="1" s="1"/>
  <c r="AC715" i="1"/>
  <c r="AD715" i="1" s="1"/>
  <c r="U715" i="1"/>
  <c r="Y715" i="1" s="1"/>
  <c r="R714" i="1"/>
  <c r="V714" i="1" s="1"/>
  <c r="AA714" i="1"/>
  <c r="AB714" i="1" s="1"/>
  <c r="S714" i="1"/>
  <c r="W714" i="1" s="1"/>
  <c r="AH702" i="1"/>
  <c r="AI702" i="1" s="1"/>
  <c r="K702" i="1" s="1"/>
  <c r="T702" i="1"/>
  <c r="X702" i="1" s="1"/>
  <c r="I702" i="1" s="1"/>
  <c r="AC702" i="1"/>
  <c r="AD702" i="1" s="1"/>
  <c r="L702" i="1" s="1"/>
  <c r="T696" i="1"/>
  <c r="X696" i="1" s="1"/>
  <c r="I696" i="1" s="1"/>
  <c r="AC696" i="1"/>
  <c r="AD696" i="1" s="1"/>
  <c r="L696" i="1" s="1"/>
  <c r="U696" i="1"/>
  <c r="Y696" i="1" s="1"/>
  <c r="AH696" i="1"/>
  <c r="AI696" i="1" s="1"/>
  <c r="K696" i="1" s="1"/>
  <c r="R691" i="1"/>
  <c r="V691" i="1" s="1"/>
  <c r="I691" i="1" s="1"/>
  <c r="AH678" i="1"/>
  <c r="AI678" i="1" s="1"/>
  <c r="S678" i="1"/>
  <c r="W678" i="1" s="1"/>
  <c r="T678" i="1"/>
  <c r="X678" i="1" s="1"/>
  <c r="AC678" i="1"/>
  <c r="AD678" i="1" s="1"/>
  <c r="U678" i="1"/>
  <c r="Y678" i="1" s="1"/>
  <c r="AF678" i="1"/>
  <c r="AG678" i="1" s="1"/>
  <c r="K678" i="1" s="1"/>
  <c r="R659" i="1"/>
  <c r="V659" i="1" s="1"/>
  <c r="AH654" i="1"/>
  <c r="AI654" i="1" s="1"/>
  <c r="K654" i="1" s="1"/>
  <c r="R654" i="1"/>
  <c r="V654" i="1" s="1"/>
  <c r="AA654" i="1"/>
  <c r="AB654" i="1" s="1"/>
  <c r="S654" i="1"/>
  <c r="W654" i="1" s="1"/>
  <c r="T654" i="1"/>
  <c r="X654" i="1" s="1"/>
  <c r="I654" i="1" s="1"/>
  <c r="AC654" i="1"/>
  <c r="AD654" i="1" s="1"/>
  <c r="L654" i="1" s="1"/>
  <c r="U654" i="1"/>
  <c r="Y654" i="1" s="1"/>
  <c r="AF654" i="1"/>
  <c r="AG654" i="1" s="1"/>
  <c r="AF628" i="1"/>
  <c r="AG628" i="1" s="1"/>
  <c r="K628" i="1" s="1"/>
  <c r="AH628" i="1"/>
  <c r="AI628" i="1" s="1"/>
  <c r="AA628" i="1"/>
  <c r="AB628" i="1" s="1"/>
  <c r="L628" i="1" s="1"/>
  <c r="R628" i="1"/>
  <c r="V628" i="1" s="1"/>
  <c r="I628" i="1" s="1"/>
  <c r="AC628" i="1"/>
  <c r="AD628" i="1" s="1"/>
  <c r="S628" i="1"/>
  <c r="W628" i="1" s="1"/>
  <c r="T628" i="1"/>
  <c r="X628" i="1" s="1"/>
  <c r="U628" i="1"/>
  <c r="Y628" i="1" s="1"/>
  <c r="U783" i="1"/>
  <c r="Y783" i="1" s="1"/>
  <c r="U779" i="1"/>
  <c r="Y779" i="1" s="1"/>
  <c r="U775" i="1"/>
  <c r="Y775" i="1" s="1"/>
  <c r="U771" i="1"/>
  <c r="Y771" i="1" s="1"/>
  <c r="U767" i="1"/>
  <c r="Y767" i="1" s="1"/>
  <c r="U763" i="1"/>
  <c r="Y763" i="1" s="1"/>
  <c r="U759" i="1"/>
  <c r="Y759" i="1" s="1"/>
  <c r="U755" i="1"/>
  <c r="Y755" i="1" s="1"/>
  <c r="U751" i="1"/>
  <c r="Y751" i="1" s="1"/>
  <c r="U747" i="1"/>
  <c r="Y747" i="1" s="1"/>
  <c r="U743" i="1"/>
  <c r="Y743" i="1" s="1"/>
  <c r="U739" i="1"/>
  <c r="Y739" i="1" s="1"/>
  <c r="I739" i="1" s="1"/>
  <c r="U736" i="1"/>
  <c r="Y736" i="1" s="1"/>
  <c r="AF731" i="1"/>
  <c r="AG731" i="1" s="1"/>
  <c r="R731" i="1"/>
  <c r="V731" i="1" s="1"/>
  <c r="AF730" i="1"/>
  <c r="AG730" i="1" s="1"/>
  <c r="T730" i="1"/>
  <c r="X730" i="1" s="1"/>
  <c r="AF729" i="1"/>
  <c r="AG729" i="1" s="1"/>
  <c r="T729" i="1"/>
  <c r="X729" i="1" s="1"/>
  <c r="I729" i="1" s="1"/>
  <c r="T727" i="1"/>
  <c r="X727" i="1" s="1"/>
  <c r="I727" i="1" s="1"/>
  <c r="AC727" i="1"/>
  <c r="AD727" i="1" s="1"/>
  <c r="L727" i="1" s="1"/>
  <c r="U727" i="1"/>
  <c r="Y727" i="1" s="1"/>
  <c r="R726" i="1"/>
  <c r="V726" i="1" s="1"/>
  <c r="AA726" i="1"/>
  <c r="AB726" i="1" s="1"/>
  <c r="S726" i="1"/>
  <c r="W726" i="1" s="1"/>
  <c r="S724" i="1"/>
  <c r="W724" i="1" s="1"/>
  <c r="AH723" i="1"/>
  <c r="AI723" i="1" s="1"/>
  <c r="AH722" i="1"/>
  <c r="AI722" i="1" s="1"/>
  <c r="K722" i="1" s="1"/>
  <c r="U716" i="1"/>
  <c r="Y716" i="1" s="1"/>
  <c r="U709" i="1"/>
  <c r="Y709" i="1" s="1"/>
  <c r="AF705" i="1"/>
  <c r="AG705" i="1" s="1"/>
  <c r="R705" i="1"/>
  <c r="V705" i="1" s="1"/>
  <c r="R703" i="1"/>
  <c r="V703" i="1" s="1"/>
  <c r="AA703" i="1"/>
  <c r="AB703" i="1" s="1"/>
  <c r="S703" i="1"/>
  <c r="W703" i="1" s="1"/>
  <c r="AF703" i="1"/>
  <c r="AG703" i="1" s="1"/>
  <c r="R700" i="1"/>
  <c r="V700" i="1" s="1"/>
  <c r="AA696" i="1"/>
  <c r="AB696" i="1" s="1"/>
  <c r="AH694" i="1"/>
  <c r="AI694" i="1" s="1"/>
  <c r="K694" i="1" s="1"/>
  <c r="T694" i="1"/>
  <c r="X694" i="1" s="1"/>
  <c r="AC694" i="1"/>
  <c r="AD694" i="1" s="1"/>
  <c r="L694" i="1" s="1"/>
  <c r="U694" i="1"/>
  <c r="Y694" i="1" s="1"/>
  <c r="R692" i="1"/>
  <c r="V692" i="1" s="1"/>
  <c r="R690" i="1"/>
  <c r="V690" i="1" s="1"/>
  <c r="R677" i="1"/>
  <c r="V677" i="1" s="1"/>
  <c r="I677" i="1" s="1"/>
  <c r="S677" i="1"/>
  <c r="W677" i="1" s="1"/>
  <c r="T677" i="1"/>
  <c r="X677" i="1" s="1"/>
  <c r="T655" i="1"/>
  <c r="X655" i="1" s="1"/>
  <c r="U655" i="1"/>
  <c r="Y655" i="1" s="1"/>
  <c r="R647" i="1"/>
  <c r="V647" i="1" s="1"/>
  <c r="I647" i="1" s="1"/>
  <c r="AC783" i="1"/>
  <c r="AD783" i="1" s="1"/>
  <c r="L783" i="1" s="1"/>
  <c r="T783" i="1"/>
  <c r="X783" i="1" s="1"/>
  <c r="I783" i="1" s="1"/>
  <c r="AC779" i="1"/>
  <c r="AD779" i="1" s="1"/>
  <c r="L779" i="1" s="1"/>
  <c r="T779" i="1"/>
  <c r="X779" i="1" s="1"/>
  <c r="I779" i="1" s="1"/>
  <c r="AC775" i="1"/>
  <c r="AD775" i="1" s="1"/>
  <c r="L775" i="1" s="1"/>
  <c r="T775" i="1"/>
  <c r="X775" i="1" s="1"/>
  <c r="I775" i="1" s="1"/>
  <c r="AC771" i="1"/>
  <c r="AD771" i="1" s="1"/>
  <c r="T771" i="1"/>
  <c r="X771" i="1" s="1"/>
  <c r="AC767" i="1"/>
  <c r="AD767" i="1" s="1"/>
  <c r="T767" i="1"/>
  <c r="X767" i="1" s="1"/>
  <c r="AC763" i="1"/>
  <c r="AD763" i="1" s="1"/>
  <c r="T763" i="1"/>
  <c r="X763" i="1" s="1"/>
  <c r="AC759" i="1"/>
  <c r="AD759" i="1" s="1"/>
  <c r="L759" i="1" s="1"/>
  <c r="T759" i="1"/>
  <c r="X759" i="1" s="1"/>
  <c r="I759" i="1" s="1"/>
  <c r="AC755" i="1"/>
  <c r="AD755" i="1" s="1"/>
  <c r="L755" i="1" s="1"/>
  <c r="T755" i="1"/>
  <c r="X755" i="1" s="1"/>
  <c r="I755" i="1" s="1"/>
  <c r="AC751" i="1"/>
  <c r="AD751" i="1" s="1"/>
  <c r="T751" i="1"/>
  <c r="X751" i="1" s="1"/>
  <c r="AC747" i="1"/>
  <c r="AD747" i="1" s="1"/>
  <c r="T747" i="1"/>
  <c r="X747" i="1" s="1"/>
  <c r="AC743" i="1"/>
  <c r="AD743" i="1" s="1"/>
  <c r="L743" i="1" s="1"/>
  <c r="T743" i="1"/>
  <c r="X743" i="1" s="1"/>
  <c r="I743" i="1" s="1"/>
  <c r="AC739" i="1"/>
  <c r="AD739" i="1" s="1"/>
  <c r="L739" i="1" s="1"/>
  <c r="T739" i="1"/>
  <c r="X739" i="1" s="1"/>
  <c r="T736" i="1"/>
  <c r="X736" i="1" s="1"/>
  <c r="T735" i="1"/>
  <c r="X735" i="1" s="1"/>
  <c r="AC735" i="1"/>
  <c r="AD735" i="1" s="1"/>
  <c r="S729" i="1"/>
  <c r="W729" i="1" s="1"/>
  <c r="U728" i="1"/>
  <c r="Y728" i="1" s="1"/>
  <c r="AA725" i="1"/>
  <c r="AB725" i="1" s="1"/>
  <c r="L725" i="1" s="1"/>
  <c r="S723" i="1"/>
  <c r="W723" i="1" s="1"/>
  <c r="I723" i="1" s="1"/>
  <c r="U722" i="1"/>
  <c r="Y722" i="1" s="1"/>
  <c r="I722" i="1" s="1"/>
  <c r="U721" i="1"/>
  <c r="Y721" i="1" s="1"/>
  <c r="AF709" i="1"/>
  <c r="AG709" i="1" s="1"/>
  <c r="K709" i="1" s="1"/>
  <c r="T709" i="1"/>
  <c r="X709" i="1" s="1"/>
  <c r="R697" i="1"/>
  <c r="V697" i="1" s="1"/>
  <c r="S697" i="1"/>
  <c r="W697" i="1" s="1"/>
  <c r="AA694" i="1"/>
  <c r="AB694" i="1" s="1"/>
  <c r="R687" i="1"/>
  <c r="V687" i="1" s="1"/>
  <c r="AH686" i="1"/>
  <c r="AI686" i="1" s="1"/>
  <c r="S686" i="1"/>
  <c r="W686" i="1" s="1"/>
  <c r="T686" i="1"/>
  <c r="X686" i="1" s="1"/>
  <c r="AC686" i="1"/>
  <c r="AD686" i="1" s="1"/>
  <c r="U686" i="1"/>
  <c r="Y686" i="1" s="1"/>
  <c r="AF686" i="1"/>
  <c r="AG686" i="1" s="1"/>
  <c r="K686" i="1" s="1"/>
  <c r="T683" i="1"/>
  <c r="X683" i="1" s="1"/>
  <c r="U673" i="1"/>
  <c r="Y673" i="1" s="1"/>
  <c r="T671" i="1"/>
  <c r="X671" i="1" s="1"/>
  <c r="AA666" i="1"/>
  <c r="AB666" i="1" s="1"/>
  <c r="AH662" i="1"/>
  <c r="AI662" i="1" s="1"/>
  <c r="K662" i="1" s="1"/>
  <c r="R662" i="1"/>
  <c r="V662" i="1" s="1"/>
  <c r="AA662" i="1"/>
  <c r="AB662" i="1" s="1"/>
  <c r="S662" i="1"/>
  <c r="W662" i="1" s="1"/>
  <c r="T662" i="1"/>
  <c r="X662" i="1" s="1"/>
  <c r="AC662" i="1"/>
  <c r="AD662" i="1" s="1"/>
  <c r="L662" i="1" s="1"/>
  <c r="U662" i="1"/>
  <c r="Y662" i="1" s="1"/>
  <c r="I662" i="1" s="1"/>
  <c r="AF662" i="1"/>
  <c r="AG662" i="1" s="1"/>
  <c r="T633" i="1"/>
  <c r="X633" i="1" s="1"/>
  <c r="I633" i="1" s="1"/>
  <c r="U633" i="1"/>
  <c r="Y633" i="1" s="1"/>
  <c r="U622" i="1"/>
  <c r="Y622" i="1" s="1"/>
  <c r="R622" i="1"/>
  <c r="V622" i="1" s="1"/>
  <c r="AA622" i="1"/>
  <c r="AB622" i="1" s="1"/>
  <c r="T622" i="1"/>
  <c r="X622" i="1" s="1"/>
  <c r="I622" i="1" s="1"/>
  <c r="AC622" i="1"/>
  <c r="AD622" i="1" s="1"/>
  <c r="L622" i="1" s="1"/>
  <c r="AF622" i="1"/>
  <c r="AG622" i="1" s="1"/>
  <c r="S622" i="1"/>
  <c r="W622" i="1" s="1"/>
  <c r="AH622" i="1"/>
  <c r="AI622" i="1" s="1"/>
  <c r="K622" i="1" s="1"/>
  <c r="S592" i="1"/>
  <c r="W592" i="1" s="1"/>
  <c r="U592" i="1"/>
  <c r="Y592" i="1" s="1"/>
  <c r="AF592" i="1"/>
  <c r="AG592" i="1" s="1"/>
  <c r="K592" i="1" s="1"/>
  <c r="AH592" i="1"/>
  <c r="AI592" i="1" s="1"/>
  <c r="R592" i="1"/>
  <c r="V592" i="1" s="1"/>
  <c r="I592" i="1" s="1"/>
  <c r="T592" i="1"/>
  <c r="X592" i="1" s="1"/>
  <c r="AA592" i="1"/>
  <c r="AB592" i="1" s="1"/>
  <c r="L592" i="1" s="1"/>
  <c r="AC592" i="1"/>
  <c r="AD592" i="1" s="1"/>
  <c r="AC736" i="1"/>
  <c r="AD736" i="1" s="1"/>
  <c r="S736" i="1"/>
  <c r="W736" i="1" s="1"/>
  <c r="AA731" i="1"/>
  <c r="AB731" i="1" s="1"/>
  <c r="AC730" i="1"/>
  <c r="AD730" i="1" s="1"/>
  <c r="L730" i="1" s="1"/>
  <c r="AC729" i="1"/>
  <c r="AD729" i="1" s="1"/>
  <c r="L729" i="1" s="1"/>
  <c r="R729" i="1"/>
  <c r="V729" i="1" s="1"/>
  <c r="AF723" i="1"/>
  <c r="AG723" i="1" s="1"/>
  <c r="K723" i="1" s="1"/>
  <c r="R723" i="1"/>
  <c r="V723" i="1" s="1"/>
  <c r="AF722" i="1"/>
  <c r="AG722" i="1" s="1"/>
  <c r="T722" i="1"/>
  <c r="X722" i="1" s="1"/>
  <c r="AF721" i="1"/>
  <c r="AG721" i="1" s="1"/>
  <c r="K721" i="1" s="1"/>
  <c r="T721" i="1"/>
  <c r="X721" i="1" s="1"/>
  <c r="T719" i="1"/>
  <c r="X719" i="1" s="1"/>
  <c r="I719" i="1" s="1"/>
  <c r="AC719" i="1"/>
  <c r="AD719" i="1" s="1"/>
  <c r="L719" i="1" s="1"/>
  <c r="U719" i="1"/>
  <c r="Y719" i="1" s="1"/>
  <c r="R718" i="1"/>
  <c r="V718" i="1" s="1"/>
  <c r="AA718" i="1"/>
  <c r="AB718" i="1" s="1"/>
  <c r="S718" i="1"/>
  <c r="W718" i="1" s="1"/>
  <c r="AH715" i="1"/>
  <c r="AI715" i="1" s="1"/>
  <c r="AH714" i="1"/>
  <c r="AI714" i="1" s="1"/>
  <c r="K714" i="1" s="1"/>
  <c r="S709" i="1"/>
  <c r="W709" i="1" s="1"/>
  <c r="U708" i="1"/>
  <c r="Y708" i="1" s="1"/>
  <c r="S707" i="1"/>
  <c r="W707" i="1" s="1"/>
  <c r="T704" i="1"/>
  <c r="X704" i="1" s="1"/>
  <c r="AC704" i="1"/>
  <c r="AD704" i="1" s="1"/>
  <c r="U704" i="1"/>
  <c r="Y704" i="1" s="1"/>
  <c r="AH704" i="1"/>
  <c r="AI704" i="1" s="1"/>
  <c r="U702" i="1"/>
  <c r="Y702" i="1" s="1"/>
  <c r="U701" i="1"/>
  <c r="Y701" i="1" s="1"/>
  <c r="AF700" i="1"/>
  <c r="AG700" i="1" s="1"/>
  <c r="U693" i="1"/>
  <c r="Y693" i="1" s="1"/>
  <c r="AF692" i="1"/>
  <c r="AG692" i="1" s="1"/>
  <c r="R685" i="1"/>
  <c r="V685" i="1" s="1"/>
  <c r="S685" i="1"/>
  <c r="W685" i="1" s="1"/>
  <c r="T685" i="1"/>
  <c r="X685" i="1" s="1"/>
  <c r="AA678" i="1"/>
  <c r="AB678" i="1" s="1"/>
  <c r="L678" i="1" s="1"/>
  <c r="AH674" i="1"/>
  <c r="AI674" i="1" s="1"/>
  <c r="S674" i="1"/>
  <c r="W674" i="1" s="1"/>
  <c r="T674" i="1"/>
  <c r="X674" i="1" s="1"/>
  <c r="AC674" i="1"/>
  <c r="AD674" i="1" s="1"/>
  <c r="U674" i="1"/>
  <c r="Y674" i="1" s="1"/>
  <c r="AF674" i="1"/>
  <c r="AG674" i="1" s="1"/>
  <c r="K674" i="1" s="1"/>
  <c r="T663" i="1"/>
  <c r="X663" i="1" s="1"/>
  <c r="U663" i="1"/>
  <c r="Y663" i="1" s="1"/>
  <c r="I663" i="1" s="1"/>
  <c r="AH650" i="1"/>
  <c r="AI650" i="1" s="1"/>
  <c r="K650" i="1" s="1"/>
  <c r="R650" i="1"/>
  <c r="V650" i="1" s="1"/>
  <c r="AA650" i="1"/>
  <c r="AB650" i="1" s="1"/>
  <c r="S650" i="1"/>
  <c r="W650" i="1" s="1"/>
  <c r="T650" i="1"/>
  <c r="X650" i="1" s="1"/>
  <c r="I650" i="1" s="1"/>
  <c r="AC650" i="1"/>
  <c r="AD650" i="1" s="1"/>
  <c r="L650" i="1" s="1"/>
  <c r="U650" i="1"/>
  <c r="Y650" i="1" s="1"/>
  <c r="AF650" i="1"/>
  <c r="AG650" i="1" s="1"/>
  <c r="R638" i="1"/>
  <c r="V638" i="1" s="1"/>
  <c r="I638" i="1" s="1"/>
  <c r="AA638" i="1"/>
  <c r="AB638" i="1" s="1"/>
  <c r="L638" i="1" s="1"/>
  <c r="S638" i="1"/>
  <c r="W638" i="1" s="1"/>
  <c r="AC638" i="1"/>
  <c r="AD638" i="1" s="1"/>
  <c r="T638" i="1"/>
  <c r="X638" i="1" s="1"/>
  <c r="U638" i="1"/>
  <c r="Y638" i="1" s="1"/>
  <c r="AF638" i="1"/>
  <c r="AG638" i="1" s="1"/>
  <c r="K638" i="1" s="1"/>
  <c r="AH638" i="1"/>
  <c r="AI638" i="1" s="1"/>
  <c r="AA688" i="1"/>
  <c r="AB688" i="1" s="1"/>
  <c r="R688" i="1"/>
  <c r="V688" i="1" s="1"/>
  <c r="AA684" i="1"/>
  <c r="AB684" i="1" s="1"/>
  <c r="R684" i="1"/>
  <c r="V684" i="1" s="1"/>
  <c r="AA680" i="1"/>
  <c r="AB680" i="1" s="1"/>
  <c r="R680" i="1"/>
  <c r="V680" i="1" s="1"/>
  <c r="AA676" i="1"/>
  <c r="AB676" i="1" s="1"/>
  <c r="R676" i="1"/>
  <c r="V676" i="1" s="1"/>
  <c r="AA672" i="1"/>
  <c r="AB672" i="1" s="1"/>
  <c r="L672" i="1" s="1"/>
  <c r="R672" i="1"/>
  <c r="V672" i="1" s="1"/>
  <c r="I672" i="1" s="1"/>
  <c r="AH671" i="1"/>
  <c r="AI671" i="1" s="1"/>
  <c r="AA668" i="1"/>
  <c r="AB668" i="1" s="1"/>
  <c r="R668" i="1"/>
  <c r="V668" i="1" s="1"/>
  <c r="AH667" i="1"/>
  <c r="AI667" i="1" s="1"/>
  <c r="T665" i="1"/>
  <c r="X665" i="1" s="1"/>
  <c r="AA664" i="1"/>
  <c r="AB664" i="1" s="1"/>
  <c r="R664" i="1"/>
  <c r="V664" i="1" s="1"/>
  <c r="AH663" i="1"/>
  <c r="AI663" i="1" s="1"/>
  <c r="K663" i="1" s="1"/>
  <c r="T661" i="1"/>
  <c r="X661" i="1" s="1"/>
  <c r="I661" i="1" s="1"/>
  <c r="AA660" i="1"/>
  <c r="AB660" i="1" s="1"/>
  <c r="L660" i="1" s="1"/>
  <c r="R660" i="1"/>
  <c r="V660" i="1" s="1"/>
  <c r="AH659" i="1"/>
  <c r="AI659" i="1" s="1"/>
  <c r="K659" i="1" s="1"/>
  <c r="T657" i="1"/>
  <c r="X657" i="1" s="1"/>
  <c r="AA656" i="1"/>
  <c r="AB656" i="1" s="1"/>
  <c r="L656" i="1" s="1"/>
  <c r="R656" i="1"/>
  <c r="V656" i="1" s="1"/>
  <c r="I656" i="1" s="1"/>
  <c r="AH655" i="1"/>
  <c r="AI655" i="1" s="1"/>
  <c r="T653" i="1"/>
  <c r="X653" i="1" s="1"/>
  <c r="AA652" i="1"/>
  <c r="AB652" i="1" s="1"/>
  <c r="R652" i="1"/>
  <c r="V652" i="1" s="1"/>
  <c r="AH651" i="1"/>
  <c r="AI651" i="1" s="1"/>
  <c r="K651" i="1" s="1"/>
  <c r="T649" i="1"/>
  <c r="X649" i="1" s="1"/>
  <c r="AA648" i="1"/>
  <c r="AB648" i="1" s="1"/>
  <c r="R648" i="1"/>
  <c r="V648" i="1" s="1"/>
  <c r="AH647" i="1"/>
  <c r="AI647" i="1" s="1"/>
  <c r="T645" i="1"/>
  <c r="X645" i="1" s="1"/>
  <c r="I645" i="1" s="1"/>
  <c r="AA644" i="1"/>
  <c r="AB644" i="1" s="1"/>
  <c r="L644" i="1" s="1"/>
  <c r="R644" i="1"/>
  <c r="V644" i="1" s="1"/>
  <c r="I644" i="1" s="1"/>
  <c r="T641" i="1"/>
  <c r="X641" i="1" s="1"/>
  <c r="S639" i="1"/>
  <c r="W639" i="1" s="1"/>
  <c r="R637" i="1"/>
  <c r="V637" i="1" s="1"/>
  <c r="U634" i="1"/>
  <c r="Y634" i="1" s="1"/>
  <c r="AC632" i="1"/>
  <c r="AD632" i="1" s="1"/>
  <c r="L632" i="1" s="1"/>
  <c r="R632" i="1"/>
  <c r="V632" i="1" s="1"/>
  <c r="S631" i="1"/>
  <c r="W631" i="1" s="1"/>
  <c r="U630" i="1"/>
  <c r="Y630" i="1" s="1"/>
  <c r="U629" i="1"/>
  <c r="Y629" i="1" s="1"/>
  <c r="S619" i="1"/>
  <c r="W619" i="1" s="1"/>
  <c r="S617" i="1"/>
  <c r="W617" i="1" s="1"/>
  <c r="AH617" i="1"/>
  <c r="AI617" i="1" s="1"/>
  <c r="K617" i="1" s="1"/>
  <c r="R617" i="1"/>
  <c r="V617" i="1" s="1"/>
  <c r="AA617" i="1"/>
  <c r="AB617" i="1" s="1"/>
  <c r="AF616" i="1"/>
  <c r="AG616" i="1" s="1"/>
  <c r="K616" i="1" s="1"/>
  <c r="AH616" i="1"/>
  <c r="AI616" i="1" s="1"/>
  <c r="S608" i="1"/>
  <c r="W608" i="1" s="1"/>
  <c r="AF608" i="1"/>
  <c r="AG608" i="1" s="1"/>
  <c r="K608" i="1" s="1"/>
  <c r="AH608" i="1"/>
  <c r="AI608" i="1" s="1"/>
  <c r="U607" i="1"/>
  <c r="Y607" i="1" s="1"/>
  <c r="I607" i="1" s="1"/>
  <c r="T604" i="1"/>
  <c r="X604" i="1" s="1"/>
  <c r="U602" i="1"/>
  <c r="Y602" i="1" s="1"/>
  <c r="T595" i="1"/>
  <c r="X595" i="1" s="1"/>
  <c r="S588" i="1"/>
  <c r="W588" i="1" s="1"/>
  <c r="U588" i="1"/>
  <c r="Y588" i="1" s="1"/>
  <c r="I588" i="1" s="1"/>
  <c r="AF588" i="1"/>
  <c r="AG588" i="1" s="1"/>
  <c r="AH588" i="1"/>
  <c r="AI588" i="1" s="1"/>
  <c r="K588" i="1" s="1"/>
  <c r="U579" i="1"/>
  <c r="Y579" i="1" s="1"/>
  <c r="R575" i="1"/>
  <c r="V575" i="1" s="1"/>
  <c r="I575" i="1" s="1"/>
  <c r="S575" i="1"/>
  <c r="W575" i="1" s="1"/>
  <c r="R564" i="1"/>
  <c r="V564" i="1" s="1"/>
  <c r="I564" i="1" s="1"/>
  <c r="AA564" i="1"/>
  <c r="AB564" i="1" s="1"/>
  <c r="L564" i="1" s="1"/>
  <c r="S564" i="1"/>
  <c r="W564" i="1" s="1"/>
  <c r="T564" i="1"/>
  <c r="X564" i="1" s="1"/>
  <c r="AC564" i="1"/>
  <c r="AD564" i="1" s="1"/>
  <c r="U564" i="1"/>
  <c r="Y564" i="1" s="1"/>
  <c r="AF564" i="1"/>
  <c r="AG564" i="1" s="1"/>
  <c r="K564" i="1" s="1"/>
  <c r="AH564" i="1"/>
  <c r="AI564" i="1" s="1"/>
  <c r="S550" i="1"/>
  <c r="W550" i="1" s="1"/>
  <c r="AA550" i="1"/>
  <c r="AB550" i="1" s="1"/>
  <c r="L550" i="1" s="1"/>
  <c r="R550" i="1"/>
  <c r="V550" i="1" s="1"/>
  <c r="I550" i="1" s="1"/>
  <c r="AC550" i="1"/>
  <c r="AD550" i="1" s="1"/>
  <c r="T550" i="1"/>
  <c r="X550" i="1" s="1"/>
  <c r="U550" i="1"/>
  <c r="Y550" i="1" s="1"/>
  <c r="AF550" i="1"/>
  <c r="AG550" i="1" s="1"/>
  <c r="K550" i="1" s="1"/>
  <c r="AH550" i="1"/>
  <c r="AI550" i="1" s="1"/>
  <c r="U453" i="1"/>
  <c r="Y453" i="1" s="1"/>
  <c r="AF453" i="1"/>
  <c r="AG453" i="1" s="1"/>
  <c r="R453" i="1"/>
  <c r="V453" i="1" s="1"/>
  <c r="AA453" i="1"/>
  <c r="AB453" i="1" s="1"/>
  <c r="T453" i="1"/>
  <c r="X453" i="1" s="1"/>
  <c r="I453" i="1" s="1"/>
  <c r="AC453" i="1"/>
  <c r="AD453" i="1" s="1"/>
  <c r="L453" i="1" s="1"/>
  <c r="S453" i="1"/>
  <c r="W453" i="1" s="1"/>
  <c r="AH453" i="1"/>
  <c r="AI453" i="1" s="1"/>
  <c r="K453" i="1" s="1"/>
  <c r="S665" i="1"/>
  <c r="W665" i="1" s="1"/>
  <c r="S661" i="1"/>
  <c r="W661" i="1" s="1"/>
  <c r="S657" i="1"/>
  <c r="W657" i="1" s="1"/>
  <c r="S653" i="1"/>
  <c r="W653" i="1" s="1"/>
  <c r="I653" i="1" s="1"/>
  <c r="S649" i="1"/>
  <c r="W649" i="1" s="1"/>
  <c r="S645" i="1"/>
  <c r="W645" i="1" s="1"/>
  <c r="U643" i="1"/>
  <c r="Y643" i="1" s="1"/>
  <c r="I643" i="1" s="1"/>
  <c r="R642" i="1"/>
  <c r="V642" i="1" s="1"/>
  <c r="AA642" i="1"/>
  <c r="AB642" i="1" s="1"/>
  <c r="S641" i="1"/>
  <c r="W641" i="1" s="1"/>
  <c r="R639" i="1"/>
  <c r="V639" i="1" s="1"/>
  <c r="AA637" i="1"/>
  <c r="AB637" i="1" s="1"/>
  <c r="T634" i="1"/>
  <c r="X634" i="1" s="1"/>
  <c r="I634" i="1" s="1"/>
  <c r="R631" i="1"/>
  <c r="V631" i="1" s="1"/>
  <c r="I631" i="1" s="1"/>
  <c r="AF630" i="1"/>
  <c r="AG630" i="1" s="1"/>
  <c r="K630" i="1" s="1"/>
  <c r="T629" i="1"/>
  <c r="X629" i="1" s="1"/>
  <c r="I629" i="1" s="1"/>
  <c r="U627" i="1"/>
  <c r="Y627" i="1" s="1"/>
  <c r="AH626" i="1"/>
  <c r="AI626" i="1" s="1"/>
  <c r="S626" i="1"/>
  <c r="W626" i="1" s="1"/>
  <c r="T623" i="1"/>
  <c r="X623" i="1" s="1"/>
  <c r="U621" i="1"/>
  <c r="Y621" i="1" s="1"/>
  <c r="S613" i="1"/>
  <c r="W613" i="1" s="1"/>
  <c r="U613" i="1"/>
  <c r="Y613" i="1" s="1"/>
  <c r="AH613" i="1"/>
  <c r="AI613" i="1" s="1"/>
  <c r="R613" i="1"/>
  <c r="V613" i="1" s="1"/>
  <c r="I613" i="1" s="1"/>
  <c r="AA613" i="1"/>
  <c r="AB613" i="1" s="1"/>
  <c r="L613" i="1" s="1"/>
  <c r="S607" i="1"/>
  <c r="W607" i="1" s="1"/>
  <c r="S605" i="1"/>
  <c r="W605" i="1" s="1"/>
  <c r="S584" i="1"/>
  <c r="W584" i="1" s="1"/>
  <c r="U584" i="1"/>
  <c r="Y584" i="1" s="1"/>
  <c r="AF584" i="1"/>
  <c r="AG584" i="1" s="1"/>
  <c r="K584" i="1" s="1"/>
  <c r="AH584" i="1"/>
  <c r="AI584" i="1" s="1"/>
  <c r="S576" i="1"/>
  <c r="W576" i="1" s="1"/>
  <c r="T576" i="1"/>
  <c r="X576" i="1" s="1"/>
  <c r="AC576" i="1"/>
  <c r="AD576" i="1" s="1"/>
  <c r="L576" i="1" s="1"/>
  <c r="U576" i="1"/>
  <c r="Y576" i="1" s="1"/>
  <c r="I576" i="1" s="1"/>
  <c r="AF576" i="1"/>
  <c r="AG576" i="1" s="1"/>
  <c r="AH576" i="1"/>
  <c r="AI576" i="1" s="1"/>
  <c r="K576" i="1" s="1"/>
  <c r="R558" i="1"/>
  <c r="V558" i="1" s="1"/>
  <c r="S556" i="1"/>
  <c r="W556" i="1" s="1"/>
  <c r="T556" i="1"/>
  <c r="X556" i="1" s="1"/>
  <c r="I556" i="1" s="1"/>
  <c r="U556" i="1"/>
  <c r="Y556" i="1" s="1"/>
  <c r="R556" i="1"/>
  <c r="V556" i="1" s="1"/>
  <c r="AF699" i="1"/>
  <c r="AG699" i="1" s="1"/>
  <c r="K699" i="1" s="1"/>
  <c r="AF695" i="1"/>
  <c r="AG695" i="1" s="1"/>
  <c r="AF691" i="1"/>
  <c r="AG691" i="1" s="1"/>
  <c r="K691" i="1" s="1"/>
  <c r="AH688" i="1"/>
  <c r="AI688" i="1" s="1"/>
  <c r="K688" i="1" s="1"/>
  <c r="AF687" i="1"/>
  <c r="AG687" i="1" s="1"/>
  <c r="AH684" i="1"/>
  <c r="AI684" i="1" s="1"/>
  <c r="K684" i="1" s="1"/>
  <c r="AF683" i="1"/>
  <c r="AG683" i="1" s="1"/>
  <c r="AH680" i="1"/>
  <c r="AI680" i="1" s="1"/>
  <c r="K680" i="1" s="1"/>
  <c r="AF679" i="1"/>
  <c r="AG679" i="1" s="1"/>
  <c r="AH676" i="1"/>
  <c r="AI676" i="1" s="1"/>
  <c r="K676" i="1" s="1"/>
  <c r="AF675" i="1"/>
  <c r="AG675" i="1" s="1"/>
  <c r="AH672" i="1"/>
  <c r="AI672" i="1" s="1"/>
  <c r="AF671" i="1"/>
  <c r="AG671" i="1" s="1"/>
  <c r="K671" i="1" s="1"/>
  <c r="AH668" i="1"/>
  <c r="AI668" i="1" s="1"/>
  <c r="K668" i="1" s="1"/>
  <c r="AF667" i="1"/>
  <c r="AG667" i="1" s="1"/>
  <c r="K667" i="1" s="1"/>
  <c r="AH664" i="1"/>
  <c r="AI664" i="1" s="1"/>
  <c r="K664" i="1" s="1"/>
  <c r="AF663" i="1"/>
  <c r="AG663" i="1" s="1"/>
  <c r="AH660" i="1"/>
  <c r="AI660" i="1" s="1"/>
  <c r="AF659" i="1"/>
  <c r="AG659" i="1" s="1"/>
  <c r="AH656" i="1"/>
  <c r="AI656" i="1" s="1"/>
  <c r="AF655" i="1"/>
  <c r="AG655" i="1" s="1"/>
  <c r="K655" i="1" s="1"/>
  <c r="AH652" i="1"/>
  <c r="AI652" i="1" s="1"/>
  <c r="K652" i="1" s="1"/>
  <c r="AF651" i="1"/>
  <c r="AG651" i="1" s="1"/>
  <c r="AH648" i="1"/>
  <c r="AI648" i="1" s="1"/>
  <c r="K648" i="1" s="1"/>
  <c r="AF647" i="1"/>
  <c r="AG647" i="1" s="1"/>
  <c r="K647" i="1" s="1"/>
  <c r="AH644" i="1"/>
  <c r="AI644" i="1" s="1"/>
  <c r="S643" i="1"/>
  <c r="W643" i="1" s="1"/>
  <c r="AH642" i="1"/>
  <c r="AI642" i="1" s="1"/>
  <c r="K642" i="1" s="1"/>
  <c r="AH640" i="1"/>
  <c r="AI640" i="1" s="1"/>
  <c r="T635" i="1"/>
  <c r="X635" i="1" s="1"/>
  <c r="AC635" i="1"/>
  <c r="AD635" i="1" s="1"/>
  <c r="L635" i="1" s="1"/>
  <c r="S627" i="1"/>
  <c r="W627" i="1" s="1"/>
  <c r="S625" i="1"/>
  <c r="W625" i="1" s="1"/>
  <c r="AH625" i="1"/>
  <c r="AI625" i="1" s="1"/>
  <c r="K625" i="1" s="1"/>
  <c r="R625" i="1"/>
  <c r="V625" i="1" s="1"/>
  <c r="AA625" i="1"/>
  <c r="AB625" i="1" s="1"/>
  <c r="AF624" i="1"/>
  <c r="AG624" i="1" s="1"/>
  <c r="K624" i="1" s="1"/>
  <c r="AH624" i="1"/>
  <c r="AI624" i="1" s="1"/>
  <c r="U618" i="1"/>
  <c r="Y618" i="1" s="1"/>
  <c r="R618" i="1"/>
  <c r="V618" i="1" s="1"/>
  <c r="AA618" i="1"/>
  <c r="AB618" i="1" s="1"/>
  <c r="L618" i="1" s="1"/>
  <c r="T618" i="1"/>
  <c r="X618" i="1" s="1"/>
  <c r="AC618" i="1"/>
  <c r="AD618" i="1" s="1"/>
  <c r="U616" i="1"/>
  <c r="Y616" i="1" s="1"/>
  <c r="AC613" i="1"/>
  <c r="AD613" i="1" s="1"/>
  <c r="S601" i="1"/>
  <c r="W601" i="1" s="1"/>
  <c r="U594" i="1"/>
  <c r="Y594" i="1" s="1"/>
  <c r="AA588" i="1"/>
  <c r="AB588" i="1" s="1"/>
  <c r="T587" i="1"/>
  <c r="X587" i="1" s="1"/>
  <c r="AC584" i="1"/>
  <c r="AD584" i="1" s="1"/>
  <c r="S580" i="1"/>
  <c r="W580" i="1" s="1"/>
  <c r="U580" i="1"/>
  <c r="Y580" i="1" s="1"/>
  <c r="I580" i="1" s="1"/>
  <c r="AF580" i="1"/>
  <c r="AG580" i="1" s="1"/>
  <c r="AH580" i="1"/>
  <c r="AI580" i="1" s="1"/>
  <c r="K580" i="1" s="1"/>
  <c r="R571" i="1"/>
  <c r="V571" i="1" s="1"/>
  <c r="S571" i="1"/>
  <c r="W571" i="1" s="1"/>
  <c r="I571" i="1" s="1"/>
  <c r="T534" i="1"/>
  <c r="X534" i="1" s="1"/>
  <c r="U534" i="1"/>
  <c r="Y534" i="1" s="1"/>
  <c r="R534" i="1"/>
  <c r="V534" i="1" s="1"/>
  <c r="S475" i="1"/>
  <c r="W475" i="1" s="1"/>
  <c r="T475" i="1"/>
  <c r="X475" i="1" s="1"/>
  <c r="AF632" i="1"/>
  <c r="AG632" i="1" s="1"/>
  <c r="AH632" i="1"/>
  <c r="AI632" i="1" s="1"/>
  <c r="K632" i="1" s="1"/>
  <c r="S609" i="1"/>
  <c r="W609" i="1" s="1"/>
  <c r="U609" i="1"/>
  <c r="Y609" i="1" s="1"/>
  <c r="AH609" i="1"/>
  <c r="AI609" i="1" s="1"/>
  <c r="K609" i="1" s="1"/>
  <c r="R609" i="1"/>
  <c r="V609" i="1" s="1"/>
  <c r="AA609" i="1"/>
  <c r="AB609" i="1" s="1"/>
  <c r="S573" i="1"/>
  <c r="W573" i="1" s="1"/>
  <c r="S572" i="1"/>
  <c r="W572" i="1" s="1"/>
  <c r="T572" i="1"/>
  <c r="X572" i="1" s="1"/>
  <c r="I572" i="1" s="1"/>
  <c r="AC572" i="1"/>
  <c r="AD572" i="1" s="1"/>
  <c r="L572" i="1" s="1"/>
  <c r="U572" i="1"/>
  <c r="Y572" i="1" s="1"/>
  <c r="AF572" i="1"/>
  <c r="AG572" i="1" s="1"/>
  <c r="AH572" i="1"/>
  <c r="AI572" i="1" s="1"/>
  <c r="K572" i="1" s="1"/>
  <c r="R560" i="1"/>
  <c r="V560" i="1" s="1"/>
  <c r="AA560" i="1"/>
  <c r="AB560" i="1" s="1"/>
  <c r="S560" i="1"/>
  <c r="W560" i="1" s="1"/>
  <c r="T560" i="1"/>
  <c r="X560" i="1" s="1"/>
  <c r="I560" i="1" s="1"/>
  <c r="AC560" i="1"/>
  <c r="AD560" i="1" s="1"/>
  <c r="L560" i="1" s="1"/>
  <c r="U560" i="1"/>
  <c r="Y560" i="1" s="1"/>
  <c r="AF560" i="1"/>
  <c r="AG560" i="1" s="1"/>
  <c r="AH560" i="1"/>
  <c r="AI560" i="1" s="1"/>
  <c r="K560" i="1" s="1"/>
  <c r="T639" i="1"/>
  <c r="X639" i="1" s="1"/>
  <c r="I639" i="1" s="1"/>
  <c r="AC639" i="1"/>
  <c r="AD639" i="1" s="1"/>
  <c r="L639" i="1" s="1"/>
  <c r="T631" i="1"/>
  <c r="X631" i="1" s="1"/>
  <c r="AC631" i="1"/>
  <c r="AD631" i="1" s="1"/>
  <c r="AF631" i="1"/>
  <c r="AG631" i="1" s="1"/>
  <c r="K631" i="1" s="1"/>
  <c r="R630" i="1"/>
  <c r="V630" i="1" s="1"/>
  <c r="AA630" i="1"/>
  <c r="AB630" i="1" s="1"/>
  <c r="L630" i="1" s="1"/>
  <c r="T630" i="1"/>
  <c r="X630" i="1" s="1"/>
  <c r="AC630" i="1"/>
  <c r="AD630" i="1" s="1"/>
  <c r="U626" i="1"/>
  <c r="Y626" i="1" s="1"/>
  <c r="R626" i="1"/>
  <c r="V626" i="1" s="1"/>
  <c r="I626" i="1" s="1"/>
  <c r="AA626" i="1"/>
  <c r="AB626" i="1" s="1"/>
  <c r="L626" i="1" s="1"/>
  <c r="T626" i="1"/>
  <c r="X626" i="1" s="1"/>
  <c r="AC626" i="1"/>
  <c r="AD626" i="1" s="1"/>
  <c r="S604" i="1"/>
  <c r="W604" i="1" s="1"/>
  <c r="I604" i="1" s="1"/>
  <c r="U604" i="1"/>
  <c r="Y604" i="1" s="1"/>
  <c r="AF604" i="1"/>
  <c r="AG604" i="1" s="1"/>
  <c r="K604" i="1" s="1"/>
  <c r="AH604" i="1"/>
  <c r="AI604" i="1" s="1"/>
  <c r="R533" i="1"/>
  <c r="V533" i="1" s="1"/>
  <c r="S533" i="1"/>
  <c r="W533" i="1" s="1"/>
  <c r="S699" i="1"/>
  <c r="W699" i="1" s="1"/>
  <c r="S695" i="1"/>
  <c r="W695" i="1" s="1"/>
  <c r="S691" i="1"/>
  <c r="W691" i="1" s="1"/>
  <c r="U688" i="1"/>
  <c r="Y688" i="1" s="1"/>
  <c r="S687" i="1"/>
  <c r="W687" i="1" s="1"/>
  <c r="U684" i="1"/>
  <c r="Y684" i="1" s="1"/>
  <c r="S683" i="1"/>
  <c r="W683" i="1" s="1"/>
  <c r="U680" i="1"/>
  <c r="Y680" i="1" s="1"/>
  <c r="S679" i="1"/>
  <c r="W679" i="1" s="1"/>
  <c r="U676" i="1"/>
  <c r="Y676" i="1" s="1"/>
  <c r="S675" i="1"/>
  <c r="W675" i="1" s="1"/>
  <c r="U672" i="1"/>
  <c r="Y672" i="1" s="1"/>
  <c r="S671" i="1"/>
  <c r="W671" i="1" s="1"/>
  <c r="U668" i="1"/>
  <c r="Y668" i="1" s="1"/>
  <c r="S667" i="1"/>
  <c r="W667" i="1" s="1"/>
  <c r="U664" i="1"/>
  <c r="Y664" i="1" s="1"/>
  <c r="I664" i="1" s="1"/>
  <c r="S663" i="1"/>
  <c r="W663" i="1" s="1"/>
  <c r="U660" i="1"/>
  <c r="Y660" i="1" s="1"/>
  <c r="S659" i="1"/>
  <c r="W659" i="1" s="1"/>
  <c r="U656" i="1"/>
  <c r="Y656" i="1" s="1"/>
  <c r="S655" i="1"/>
  <c r="W655" i="1" s="1"/>
  <c r="U652" i="1"/>
  <c r="Y652" i="1" s="1"/>
  <c r="S651" i="1"/>
  <c r="W651" i="1" s="1"/>
  <c r="U648" i="1"/>
  <c r="Y648" i="1" s="1"/>
  <c r="S647" i="1"/>
  <c r="W647" i="1" s="1"/>
  <c r="U644" i="1"/>
  <c r="Y644" i="1" s="1"/>
  <c r="T642" i="1"/>
  <c r="X642" i="1" s="1"/>
  <c r="I642" i="1" s="1"/>
  <c r="AC640" i="1"/>
  <c r="AD640" i="1" s="1"/>
  <c r="S640" i="1"/>
  <c r="W640" i="1" s="1"/>
  <c r="AH639" i="1"/>
  <c r="AI639" i="1" s="1"/>
  <c r="K639" i="1" s="1"/>
  <c r="AF637" i="1"/>
  <c r="AG637" i="1" s="1"/>
  <c r="U637" i="1"/>
  <c r="Y637" i="1" s="1"/>
  <c r="AF635" i="1"/>
  <c r="AG635" i="1" s="1"/>
  <c r="U635" i="1"/>
  <c r="Y635" i="1" s="1"/>
  <c r="I635" i="1" s="1"/>
  <c r="R634" i="1"/>
  <c r="V634" i="1" s="1"/>
  <c r="AA634" i="1"/>
  <c r="AB634" i="1" s="1"/>
  <c r="AC633" i="1"/>
  <c r="AD633" i="1" s="1"/>
  <c r="L633" i="1" s="1"/>
  <c r="S633" i="1"/>
  <c r="W633" i="1" s="1"/>
  <c r="U632" i="1"/>
  <c r="Y632" i="1" s="1"/>
  <c r="AH629" i="1"/>
  <c r="AI629" i="1" s="1"/>
  <c r="K629" i="1" s="1"/>
  <c r="R629" i="1"/>
  <c r="V629" i="1" s="1"/>
  <c r="AA629" i="1"/>
  <c r="AB629" i="1" s="1"/>
  <c r="T624" i="1"/>
  <c r="X624" i="1" s="1"/>
  <c r="S623" i="1"/>
  <c r="W623" i="1" s="1"/>
  <c r="S621" i="1"/>
  <c r="W621" i="1" s="1"/>
  <c r="AH621" i="1"/>
  <c r="AI621" i="1" s="1"/>
  <c r="K621" i="1" s="1"/>
  <c r="R621" i="1"/>
  <c r="V621" i="1" s="1"/>
  <c r="AA621" i="1"/>
  <c r="AB621" i="1" s="1"/>
  <c r="AF620" i="1"/>
  <c r="AG620" i="1" s="1"/>
  <c r="K620" i="1" s="1"/>
  <c r="AH620" i="1"/>
  <c r="AI620" i="1" s="1"/>
  <c r="T617" i="1"/>
  <c r="X617" i="1" s="1"/>
  <c r="R616" i="1"/>
  <c r="V616" i="1" s="1"/>
  <c r="I616" i="1" s="1"/>
  <c r="U614" i="1"/>
  <c r="Y614" i="1" s="1"/>
  <c r="R614" i="1"/>
  <c r="V614" i="1" s="1"/>
  <c r="AA614" i="1"/>
  <c r="AB614" i="1" s="1"/>
  <c r="T614" i="1"/>
  <c r="X614" i="1" s="1"/>
  <c r="I614" i="1" s="1"/>
  <c r="AC614" i="1"/>
  <c r="AD614" i="1" s="1"/>
  <c r="L614" i="1" s="1"/>
  <c r="R608" i="1"/>
  <c r="V608" i="1" s="1"/>
  <c r="I608" i="1" s="1"/>
  <c r="T607" i="1"/>
  <c r="X607" i="1" s="1"/>
  <c r="AC604" i="1"/>
  <c r="AD604" i="1" s="1"/>
  <c r="S600" i="1"/>
  <c r="W600" i="1" s="1"/>
  <c r="U600" i="1"/>
  <c r="Y600" i="1" s="1"/>
  <c r="AF600" i="1"/>
  <c r="AG600" i="1" s="1"/>
  <c r="AH600" i="1"/>
  <c r="AI600" i="1" s="1"/>
  <c r="K600" i="1" s="1"/>
  <c r="U591" i="1"/>
  <c r="Y591" i="1" s="1"/>
  <c r="S589" i="1"/>
  <c r="W589" i="1" s="1"/>
  <c r="R588" i="1"/>
  <c r="V588" i="1" s="1"/>
  <c r="T584" i="1"/>
  <c r="X584" i="1" s="1"/>
  <c r="U582" i="1"/>
  <c r="Y582" i="1" s="1"/>
  <c r="I582" i="1" s="1"/>
  <c r="S569" i="1"/>
  <c r="W569" i="1" s="1"/>
  <c r="S568" i="1"/>
  <c r="W568" i="1" s="1"/>
  <c r="T568" i="1"/>
  <c r="X568" i="1" s="1"/>
  <c r="I568" i="1" s="1"/>
  <c r="AC568" i="1"/>
  <c r="AD568" i="1" s="1"/>
  <c r="L568" i="1" s="1"/>
  <c r="U568" i="1"/>
  <c r="Y568" i="1" s="1"/>
  <c r="AF568" i="1"/>
  <c r="AG568" i="1" s="1"/>
  <c r="AH568" i="1"/>
  <c r="AI568" i="1" s="1"/>
  <c r="K568" i="1" s="1"/>
  <c r="R554" i="1"/>
  <c r="V554" i="1" s="1"/>
  <c r="T554" i="1"/>
  <c r="X554" i="1" s="1"/>
  <c r="U554" i="1"/>
  <c r="Y554" i="1" s="1"/>
  <c r="I554" i="1" s="1"/>
  <c r="R552" i="1"/>
  <c r="V552" i="1" s="1"/>
  <c r="S552" i="1"/>
  <c r="W552" i="1" s="1"/>
  <c r="T552" i="1"/>
  <c r="X552" i="1" s="1"/>
  <c r="U552" i="1"/>
  <c r="Y552" i="1" s="1"/>
  <c r="I552" i="1" s="1"/>
  <c r="R545" i="1"/>
  <c r="V545" i="1" s="1"/>
  <c r="S545" i="1"/>
  <c r="W545" i="1" s="1"/>
  <c r="I545" i="1" s="1"/>
  <c r="U545" i="1"/>
  <c r="Y545" i="1" s="1"/>
  <c r="U512" i="1"/>
  <c r="Y512" i="1" s="1"/>
  <c r="I512" i="1" s="1"/>
  <c r="T512" i="1"/>
  <c r="X512" i="1" s="1"/>
  <c r="AA699" i="1"/>
  <c r="AB699" i="1" s="1"/>
  <c r="L699" i="1" s="1"/>
  <c r="AA695" i="1"/>
  <c r="AB695" i="1" s="1"/>
  <c r="AA691" i="1"/>
  <c r="AB691" i="1" s="1"/>
  <c r="L691" i="1" s="1"/>
  <c r="AC688" i="1"/>
  <c r="AD688" i="1" s="1"/>
  <c r="L688" i="1" s="1"/>
  <c r="AA687" i="1"/>
  <c r="AB687" i="1" s="1"/>
  <c r="AC684" i="1"/>
  <c r="AD684" i="1" s="1"/>
  <c r="L684" i="1" s="1"/>
  <c r="AA683" i="1"/>
  <c r="AB683" i="1" s="1"/>
  <c r="AC680" i="1"/>
  <c r="AD680" i="1" s="1"/>
  <c r="L680" i="1" s="1"/>
  <c r="AA679" i="1"/>
  <c r="AB679" i="1" s="1"/>
  <c r="AC676" i="1"/>
  <c r="AD676" i="1" s="1"/>
  <c r="L676" i="1" s="1"/>
  <c r="AA675" i="1"/>
  <c r="AB675" i="1" s="1"/>
  <c r="AC672" i="1"/>
  <c r="AD672" i="1" s="1"/>
  <c r="AA671" i="1"/>
  <c r="AB671" i="1" s="1"/>
  <c r="L671" i="1" s="1"/>
  <c r="AC668" i="1"/>
  <c r="AD668" i="1" s="1"/>
  <c r="L668" i="1" s="1"/>
  <c r="AA667" i="1"/>
  <c r="AB667" i="1" s="1"/>
  <c r="L667" i="1" s="1"/>
  <c r="AC664" i="1"/>
  <c r="AD664" i="1" s="1"/>
  <c r="L664" i="1" s="1"/>
  <c r="AA663" i="1"/>
  <c r="AB663" i="1" s="1"/>
  <c r="AC660" i="1"/>
  <c r="AD660" i="1" s="1"/>
  <c r="AA659" i="1"/>
  <c r="AB659" i="1" s="1"/>
  <c r="AC656" i="1"/>
  <c r="AD656" i="1" s="1"/>
  <c r="AA655" i="1"/>
  <c r="AB655" i="1" s="1"/>
  <c r="L655" i="1" s="1"/>
  <c r="AC652" i="1"/>
  <c r="AD652" i="1" s="1"/>
  <c r="L652" i="1" s="1"/>
  <c r="AA651" i="1"/>
  <c r="AB651" i="1" s="1"/>
  <c r="AC648" i="1"/>
  <c r="AD648" i="1" s="1"/>
  <c r="L648" i="1" s="1"/>
  <c r="AA647" i="1"/>
  <c r="AB647" i="1" s="1"/>
  <c r="L647" i="1" s="1"/>
  <c r="AC644" i="1"/>
  <c r="AD644" i="1" s="1"/>
  <c r="T643" i="1"/>
  <c r="X643" i="1" s="1"/>
  <c r="AC643" i="1"/>
  <c r="AD643" i="1" s="1"/>
  <c r="L643" i="1" s="1"/>
  <c r="AC642" i="1"/>
  <c r="AD642" i="1" s="1"/>
  <c r="L642" i="1" s="1"/>
  <c r="S642" i="1"/>
  <c r="W642" i="1" s="1"/>
  <c r="R640" i="1"/>
  <c r="V640" i="1" s="1"/>
  <c r="I640" i="1" s="1"/>
  <c r="T637" i="1"/>
  <c r="X637" i="1" s="1"/>
  <c r="I637" i="1" s="1"/>
  <c r="S635" i="1"/>
  <c r="W635" i="1" s="1"/>
  <c r="AH634" i="1"/>
  <c r="AI634" i="1" s="1"/>
  <c r="K634" i="1" s="1"/>
  <c r="R633" i="1"/>
  <c r="V633" i="1" s="1"/>
  <c r="T632" i="1"/>
  <c r="X632" i="1" s="1"/>
  <c r="I632" i="1" s="1"/>
  <c r="T627" i="1"/>
  <c r="X627" i="1" s="1"/>
  <c r="I627" i="1" s="1"/>
  <c r="U625" i="1"/>
  <c r="Y625" i="1" s="1"/>
  <c r="S624" i="1"/>
  <c r="W624" i="1" s="1"/>
  <c r="I624" i="1" s="1"/>
  <c r="AF617" i="1"/>
  <c r="AG617" i="1" s="1"/>
  <c r="AC616" i="1"/>
  <c r="AD616" i="1" s="1"/>
  <c r="T613" i="1"/>
  <c r="X613" i="1" s="1"/>
  <c r="S612" i="1"/>
  <c r="W612" i="1" s="1"/>
  <c r="AF612" i="1"/>
  <c r="AG612" i="1" s="1"/>
  <c r="AH612" i="1"/>
  <c r="AI612" i="1" s="1"/>
  <c r="K612" i="1" s="1"/>
  <c r="AA604" i="1"/>
  <c r="AB604" i="1" s="1"/>
  <c r="L604" i="1" s="1"/>
  <c r="T603" i="1"/>
  <c r="X603" i="1" s="1"/>
  <c r="AC600" i="1"/>
  <c r="AD600" i="1" s="1"/>
  <c r="L600" i="1" s="1"/>
  <c r="S596" i="1"/>
  <c r="W596" i="1" s="1"/>
  <c r="U596" i="1"/>
  <c r="Y596" i="1" s="1"/>
  <c r="AF596" i="1"/>
  <c r="AG596" i="1" s="1"/>
  <c r="K596" i="1" s="1"/>
  <c r="AH596" i="1"/>
  <c r="AI596" i="1" s="1"/>
  <c r="R591" i="1"/>
  <c r="V591" i="1" s="1"/>
  <c r="U587" i="1"/>
  <c r="Y587" i="1" s="1"/>
  <c r="S585" i="1"/>
  <c r="W585" i="1" s="1"/>
  <c r="R584" i="1"/>
  <c r="V584" i="1" s="1"/>
  <c r="I584" i="1" s="1"/>
  <c r="T580" i="1"/>
  <c r="X580" i="1" s="1"/>
  <c r="U578" i="1"/>
  <c r="Y578" i="1" s="1"/>
  <c r="R576" i="1"/>
  <c r="V576" i="1" s="1"/>
  <c r="U575" i="1"/>
  <c r="Y575" i="1" s="1"/>
  <c r="AA572" i="1"/>
  <c r="AB572" i="1" s="1"/>
  <c r="S561" i="1"/>
  <c r="W561" i="1" s="1"/>
  <c r="R532" i="1"/>
  <c r="V532" i="1" s="1"/>
  <c r="S532" i="1"/>
  <c r="W532" i="1" s="1"/>
  <c r="T532" i="1"/>
  <c r="X532" i="1" s="1"/>
  <c r="I532" i="1" s="1"/>
  <c r="U532" i="1"/>
  <c r="Y532" i="1" s="1"/>
  <c r="AF627" i="1"/>
  <c r="AG627" i="1" s="1"/>
  <c r="AF623" i="1"/>
  <c r="AG623" i="1" s="1"/>
  <c r="K623" i="1" s="1"/>
  <c r="AF619" i="1"/>
  <c r="AG619" i="1" s="1"/>
  <c r="AF615" i="1"/>
  <c r="AG615" i="1" s="1"/>
  <c r="AF611" i="1"/>
  <c r="AG611" i="1" s="1"/>
  <c r="AC610" i="1"/>
  <c r="AD610" i="1" s="1"/>
  <c r="T610" i="1"/>
  <c r="X610" i="1" s="1"/>
  <c r="AF607" i="1"/>
  <c r="AG607" i="1" s="1"/>
  <c r="AC606" i="1"/>
  <c r="AD606" i="1" s="1"/>
  <c r="T606" i="1"/>
  <c r="X606" i="1" s="1"/>
  <c r="AA605" i="1"/>
  <c r="AB605" i="1" s="1"/>
  <c r="R605" i="1"/>
  <c r="V605" i="1" s="1"/>
  <c r="AF603" i="1"/>
  <c r="AG603" i="1" s="1"/>
  <c r="AC602" i="1"/>
  <c r="AD602" i="1" s="1"/>
  <c r="T602" i="1"/>
  <c r="X602" i="1" s="1"/>
  <c r="AA601" i="1"/>
  <c r="AB601" i="1" s="1"/>
  <c r="R601" i="1"/>
  <c r="V601" i="1" s="1"/>
  <c r="AF599" i="1"/>
  <c r="AG599" i="1" s="1"/>
  <c r="K599" i="1" s="1"/>
  <c r="AC598" i="1"/>
  <c r="AD598" i="1" s="1"/>
  <c r="L598" i="1" s="1"/>
  <c r="T598" i="1"/>
  <c r="X598" i="1" s="1"/>
  <c r="I598" i="1" s="1"/>
  <c r="AA597" i="1"/>
  <c r="AB597" i="1" s="1"/>
  <c r="L597" i="1" s="1"/>
  <c r="R597" i="1"/>
  <c r="V597" i="1" s="1"/>
  <c r="AF595" i="1"/>
  <c r="AG595" i="1" s="1"/>
  <c r="K595" i="1" s="1"/>
  <c r="AC594" i="1"/>
  <c r="AD594" i="1" s="1"/>
  <c r="L594" i="1" s="1"/>
  <c r="T594" i="1"/>
  <c r="X594" i="1" s="1"/>
  <c r="I594" i="1" s="1"/>
  <c r="AA593" i="1"/>
  <c r="AB593" i="1" s="1"/>
  <c r="R593" i="1"/>
  <c r="V593" i="1" s="1"/>
  <c r="AF591" i="1"/>
  <c r="AG591" i="1" s="1"/>
  <c r="AC590" i="1"/>
  <c r="AD590" i="1" s="1"/>
  <c r="L590" i="1" s="1"/>
  <c r="T590" i="1"/>
  <c r="X590" i="1" s="1"/>
  <c r="AA589" i="1"/>
  <c r="AB589" i="1" s="1"/>
  <c r="R589" i="1"/>
  <c r="V589" i="1" s="1"/>
  <c r="AF587" i="1"/>
  <c r="AG587" i="1" s="1"/>
  <c r="K587" i="1" s="1"/>
  <c r="AC586" i="1"/>
  <c r="AD586" i="1" s="1"/>
  <c r="T586" i="1"/>
  <c r="X586" i="1" s="1"/>
  <c r="AA585" i="1"/>
  <c r="AB585" i="1" s="1"/>
  <c r="R585" i="1"/>
  <c r="V585" i="1" s="1"/>
  <c r="AF583" i="1"/>
  <c r="AG583" i="1" s="1"/>
  <c r="AC582" i="1"/>
  <c r="AD582" i="1" s="1"/>
  <c r="L582" i="1" s="1"/>
  <c r="T582" i="1"/>
  <c r="X582" i="1" s="1"/>
  <c r="AA581" i="1"/>
  <c r="AB581" i="1" s="1"/>
  <c r="L581" i="1" s="1"/>
  <c r="R581" i="1"/>
  <c r="V581" i="1" s="1"/>
  <c r="I581" i="1" s="1"/>
  <c r="AF579" i="1"/>
  <c r="AG579" i="1" s="1"/>
  <c r="K579" i="1" s="1"/>
  <c r="AC578" i="1"/>
  <c r="AD578" i="1" s="1"/>
  <c r="T578" i="1"/>
  <c r="X578" i="1" s="1"/>
  <c r="AA577" i="1"/>
  <c r="AB577" i="1" s="1"/>
  <c r="R577" i="1"/>
  <c r="V577" i="1" s="1"/>
  <c r="AF575" i="1"/>
  <c r="AG575" i="1" s="1"/>
  <c r="K575" i="1" s="1"/>
  <c r="AC574" i="1"/>
  <c r="AD574" i="1" s="1"/>
  <c r="L574" i="1" s="1"/>
  <c r="T574" i="1"/>
  <c r="X574" i="1" s="1"/>
  <c r="AA573" i="1"/>
  <c r="AB573" i="1" s="1"/>
  <c r="R573" i="1"/>
  <c r="V573" i="1" s="1"/>
  <c r="AF571" i="1"/>
  <c r="AG571" i="1" s="1"/>
  <c r="K571" i="1" s="1"/>
  <c r="AC570" i="1"/>
  <c r="AD570" i="1" s="1"/>
  <c r="L570" i="1" s="1"/>
  <c r="T570" i="1"/>
  <c r="X570" i="1" s="1"/>
  <c r="I570" i="1" s="1"/>
  <c r="AA569" i="1"/>
  <c r="AB569" i="1" s="1"/>
  <c r="R569" i="1"/>
  <c r="V569" i="1" s="1"/>
  <c r="AF567" i="1"/>
  <c r="AG567" i="1" s="1"/>
  <c r="AC566" i="1"/>
  <c r="AD566" i="1" s="1"/>
  <c r="T566" i="1"/>
  <c r="X566" i="1" s="1"/>
  <c r="AA565" i="1"/>
  <c r="AB565" i="1" s="1"/>
  <c r="R565" i="1"/>
  <c r="V565" i="1" s="1"/>
  <c r="AF563" i="1"/>
  <c r="AG563" i="1" s="1"/>
  <c r="AC562" i="1"/>
  <c r="AD562" i="1" s="1"/>
  <c r="L562" i="1" s="1"/>
  <c r="T562" i="1"/>
  <c r="X562" i="1" s="1"/>
  <c r="AA561" i="1"/>
  <c r="AB561" i="1" s="1"/>
  <c r="R561" i="1"/>
  <c r="V561" i="1" s="1"/>
  <c r="AF559" i="1"/>
  <c r="AG559" i="1" s="1"/>
  <c r="AC558" i="1"/>
  <c r="AD558" i="1" s="1"/>
  <c r="L558" i="1" s="1"/>
  <c r="AH555" i="1"/>
  <c r="AI555" i="1" s="1"/>
  <c r="K555" i="1" s="1"/>
  <c r="AF553" i="1"/>
  <c r="AG553" i="1" s="1"/>
  <c r="K553" i="1" s="1"/>
  <c r="U553" i="1"/>
  <c r="Y553" i="1" s="1"/>
  <c r="T549" i="1"/>
  <c r="X549" i="1" s="1"/>
  <c r="AF547" i="1"/>
  <c r="AG547" i="1" s="1"/>
  <c r="T547" i="1"/>
  <c r="X547" i="1" s="1"/>
  <c r="I547" i="1" s="1"/>
  <c r="S546" i="1"/>
  <c r="W546" i="1" s="1"/>
  <c r="T544" i="1"/>
  <c r="X544" i="1" s="1"/>
  <c r="I544" i="1" s="1"/>
  <c r="U538" i="1"/>
  <c r="Y538" i="1" s="1"/>
  <c r="AH537" i="1"/>
  <c r="AI537" i="1" s="1"/>
  <c r="K537" i="1" s="1"/>
  <c r="S537" i="1"/>
  <c r="W537" i="1" s="1"/>
  <c r="S535" i="1"/>
  <c r="W535" i="1" s="1"/>
  <c r="T529" i="1"/>
  <c r="X529" i="1" s="1"/>
  <c r="I529" i="1" s="1"/>
  <c r="AC529" i="1"/>
  <c r="AD529" i="1" s="1"/>
  <c r="L529" i="1" s="1"/>
  <c r="U529" i="1"/>
  <c r="Y529" i="1" s="1"/>
  <c r="U527" i="1"/>
  <c r="Y527" i="1" s="1"/>
  <c r="AH527" i="1"/>
  <c r="AI527" i="1" s="1"/>
  <c r="R523" i="1"/>
  <c r="V523" i="1" s="1"/>
  <c r="S519" i="1"/>
  <c r="W519" i="1" s="1"/>
  <c r="T519" i="1"/>
  <c r="X519" i="1" s="1"/>
  <c r="AC519" i="1"/>
  <c r="AD519" i="1" s="1"/>
  <c r="U519" i="1"/>
  <c r="Y519" i="1" s="1"/>
  <c r="AF519" i="1"/>
  <c r="AG519" i="1" s="1"/>
  <c r="K519" i="1" s="1"/>
  <c r="AH519" i="1"/>
  <c r="AI519" i="1" s="1"/>
  <c r="R518" i="1"/>
  <c r="V518" i="1" s="1"/>
  <c r="I518" i="1" s="1"/>
  <c r="T518" i="1"/>
  <c r="X518" i="1" s="1"/>
  <c r="S507" i="1"/>
  <c r="W507" i="1" s="1"/>
  <c r="T507" i="1"/>
  <c r="X507" i="1" s="1"/>
  <c r="I507" i="1" s="1"/>
  <c r="AC507" i="1"/>
  <c r="AD507" i="1" s="1"/>
  <c r="L507" i="1" s="1"/>
  <c r="U507" i="1"/>
  <c r="Y507" i="1" s="1"/>
  <c r="AF507" i="1"/>
  <c r="AG507" i="1" s="1"/>
  <c r="AH507" i="1"/>
  <c r="AI507" i="1" s="1"/>
  <c r="K507" i="1" s="1"/>
  <c r="S506" i="1"/>
  <c r="W506" i="1" s="1"/>
  <c r="I506" i="1" s="1"/>
  <c r="T480" i="1"/>
  <c r="X480" i="1" s="1"/>
  <c r="AC480" i="1"/>
  <c r="AD480" i="1" s="1"/>
  <c r="L480" i="1" s="1"/>
  <c r="R480" i="1"/>
  <c r="V480" i="1" s="1"/>
  <c r="AA480" i="1"/>
  <c r="AB480" i="1" s="1"/>
  <c r="S480" i="1"/>
  <c r="W480" i="1" s="1"/>
  <c r="AF480" i="1"/>
  <c r="AG480" i="1" s="1"/>
  <c r="U480" i="1"/>
  <c r="Y480" i="1" s="1"/>
  <c r="I480" i="1" s="1"/>
  <c r="AH480" i="1"/>
  <c r="AI480" i="1" s="1"/>
  <c r="K480" i="1" s="1"/>
  <c r="AC627" i="1"/>
  <c r="AD627" i="1" s="1"/>
  <c r="L627" i="1" s="1"/>
  <c r="AC623" i="1"/>
  <c r="AD623" i="1" s="1"/>
  <c r="AC619" i="1"/>
  <c r="AD619" i="1" s="1"/>
  <c r="L619" i="1" s="1"/>
  <c r="AC615" i="1"/>
  <c r="AD615" i="1" s="1"/>
  <c r="L615" i="1" s="1"/>
  <c r="AC611" i="1"/>
  <c r="AD611" i="1" s="1"/>
  <c r="L611" i="1" s="1"/>
  <c r="AA610" i="1"/>
  <c r="AB610" i="1" s="1"/>
  <c r="L610" i="1" s="1"/>
  <c r="R610" i="1"/>
  <c r="V610" i="1" s="1"/>
  <c r="AC607" i="1"/>
  <c r="AD607" i="1" s="1"/>
  <c r="L607" i="1" s="1"/>
  <c r="AA606" i="1"/>
  <c r="AB606" i="1" s="1"/>
  <c r="L606" i="1" s="1"/>
  <c r="R606" i="1"/>
  <c r="V606" i="1" s="1"/>
  <c r="AH605" i="1"/>
  <c r="AI605" i="1" s="1"/>
  <c r="K605" i="1" s="1"/>
  <c r="AC603" i="1"/>
  <c r="AD603" i="1" s="1"/>
  <c r="L603" i="1" s="1"/>
  <c r="AA602" i="1"/>
  <c r="AB602" i="1" s="1"/>
  <c r="L602" i="1" s="1"/>
  <c r="R602" i="1"/>
  <c r="V602" i="1" s="1"/>
  <c r="I602" i="1" s="1"/>
  <c r="AH601" i="1"/>
  <c r="AI601" i="1" s="1"/>
  <c r="K601" i="1" s="1"/>
  <c r="AC599" i="1"/>
  <c r="AD599" i="1" s="1"/>
  <c r="AA598" i="1"/>
  <c r="AB598" i="1" s="1"/>
  <c r="R598" i="1"/>
  <c r="V598" i="1" s="1"/>
  <c r="AH597" i="1"/>
  <c r="AI597" i="1" s="1"/>
  <c r="AC595" i="1"/>
  <c r="AD595" i="1" s="1"/>
  <c r="AA594" i="1"/>
  <c r="AB594" i="1" s="1"/>
  <c r="R594" i="1"/>
  <c r="V594" i="1" s="1"/>
  <c r="AH593" i="1"/>
  <c r="AI593" i="1" s="1"/>
  <c r="K593" i="1" s="1"/>
  <c r="AC591" i="1"/>
  <c r="AD591" i="1" s="1"/>
  <c r="L591" i="1" s="1"/>
  <c r="AA590" i="1"/>
  <c r="AB590" i="1" s="1"/>
  <c r="R590" i="1"/>
  <c r="V590" i="1" s="1"/>
  <c r="AH589" i="1"/>
  <c r="AI589" i="1" s="1"/>
  <c r="K589" i="1" s="1"/>
  <c r="AC587" i="1"/>
  <c r="AD587" i="1" s="1"/>
  <c r="AA586" i="1"/>
  <c r="AB586" i="1" s="1"/>
  <c r="L586" i="1" s="1"/>
  <c r="R586" i="1"/>
  <c r="V586" i="1" s="1"/>
  <c r="I586" i="1" s="1"/>
  <c r="AH585" i="1"/>
  <c r="AI585" i="1" s="1"/>
  <c r="K585" i="1" s="1"/>
  <c r="AC583" i="1"/>
  <c r="AD583" i="1" s="1"/>
  <c r="L583" i="1" s="1"/>
  <c r="AA582" i="1"/>
  <c r="AB582" i="1" s="1"/>
  <c r="R582" i="1"/>
  <c r="V582" i="1" s="1"/>
  <c r="AH581" i="1"/>
  <c r="AI581" i="1" s="1"/>
  <c r="AC579" i="1"/>
  <c r="AD579" i="1" s="1"/>
  <c r="AA578" i="1"/>
  <c r="AB578" i="1" s="1"/>
  <c r="L578" i="1" s="1"/>
  <c r="R578" i="1"/>
  <c r="V578" i="1" s="1"/>
  <c r="I578" i="1" s="1"/>
  <c r="AH577" i="1"/>
  <c r="AI577" i="1" s="1"/>
  <c r="K577" i="1" s="1"/>
  <c r="AC575" i="1"/>
  <c r="AD575" i="1" s="1"/>
  <c r="AA574" i="1"/>
  <c r="AB574" i="1" s="1"/>
  <c r="R574" i="1"/>
  <c r="V574" i="1" s="1"/>
  <c r="AH573" i="1"/>
  <c r="AI573" i="1" s="1"/>
  <c r="K573" i="1" s="1"/>
  <c r="AC571" i="1"/>
  <c r="AD571" i="1" s="1"/>
  <c r="AA570" i="1"/>
  <c r="AB570" i="1" s="1"/>
  <c r="R570" i="1"/>
  <c r="V570" i="1" s="1"/>
  <c r="AH569" i="1"/>
  <c r="AI569" i="1" s="1"/>
  <c r="K569" i="1" s="1"/>
  <c r="AC567" i="1"/>
  <c r="AD567" i="1" s="1"/>
  <c r="L567" i="1" s="1"/>
  <c r="AA566" i="1"/>
  <c r="AB566" i="1" s="1"/>
  <c r="L566" i="1" s="1"/>
  <c r="R566" i="1"/>
  <c r="V566" i="1" s="1"/>
  <c r="I566" i="1" s="1"/>
  <c r="AH565" i="1"/>
  <c r="AI565" i="1" s="1"/>
  <c r="K565" i="1" s="1"/>
  <c r="AC563" i="1"/>
  <c r="AD563" i="1" s="1"/>
  <c r="L563" i="1" s="1"/>
  <c r="AA562" i="1"/>
  <c r="AB562" i="1" s="1"/>
  <c r="R562" i="1"/>
  <c r="V562" i="1" s="1"/>
  <c r="AH561" i="1"/>
  <c r="AI561" i="1" s="1"/>
  <c r="K561" i="1" s="1"/>
  <c r="AC559" i="1"/>
  <c r="AD559" i="1" s="1"/>
  <c r="L559" i="1" s="1"/>
  <c r="AF555" i="1"/>
  <c r="AG555" i="1" s="1"/>
  <c r="S554" i="1"/>
  <c r="W554" i="1" s="1"/>
  <c r="AC553" i="1"/>
  <c r="AD553" i="1" s="1"/>
  <c r="S553" i="1"/>
  <c r="W553" i="1" s="1"/>
  <c r="I553" i="1" s="1"/>
  <c r="AC551" i="1"/>
  <c r="AD551" i="1" s="1"/>
  <c r="L551" i="1" s="1"/>
  <c r="S551" i="1"/>
  <c r="W551" i="1" s="1"/>
  <c r="R549" i="1"/>
  <c r="V549" i="1" s="1"/>
  <c r="T545" i="1"/>
  <c r="X545" i="1" s="1"/>
  <c r="AC545" i="1"/>
  <c r="AD545" i="1" s="1"/>
  <c r="AF543" i="1"/>
  <c r="AG543" i="1" s="1"/>
  <c r="K543" i="1" s="1"/>
  <c r="S543" i="1"/>
  <c r="W543" i="1" s="1"/>
  <c r="I543" i="1" s="1"/>
  <c r="AH542" i="1"/>
  <c r="AI542" i="1" s="1"/>
  <c r="K542" i="1" s="1"/>
  <c r="AH541" i="1"/>
  <c r="AI541" i="1" s="1"/>
  <c r="K541" i="1" s="1"/>
  <c r="S541" i="1"/>
  <c r="W541" i="1" s="1"/>
  <c r="S539" i="1"/>
  <c r="W539" i="1" s="1"/>
  <c r="T533" i="1"/>
  <c r="X533" i="1" s="1"/>
  <c r="I533" i="1" s="1"/>
  <c r="AC533" i="1"/>
  <c r="AD533" i="1" s="1"/>
  <c r="L533" i="1" s="1"/>
  <c r="U533" i="1"/>
  <c r="Y533" i="1" s="1"/>
  <c r="U531" i="1"/>
  <c r="Y531" i="1" s="1"/>
  <c r="I531" i="1" s="1"/>
  <c r="AH531" i="1"/>
  <c r="AI531" i="1" s="1"/>
  <c r="K531" i="1" s="1"/>
  <c r="U526" i="1"/>
  <c r="Y526" i="1" s="1"/>
  <c r="AH525" i="1"/>
  <c r="AI525" i="1" s="1"/>
  <c r="K525" i="1" s="1"/>
  <c r="S525" i="1"/>
  <c r="W525" i="1" s="1"/>
  <c r="T516" i="1"/>
  <c r="X516" i="1" s="1"/>
  <c r="R512" i="1"/>
  <c r="V512" i="1" s="1"/>
  <c r="R484" i="1"/>
  <c r="V484" i="1" s="1"/>
  <c r="U484" i="1"/>
  <c r="Y484" i="1" s="1"/>
  <c r="S567" i="1"/>
  <c r="W567" i="1" s="1"/>
  <c r="S563" i="1"/>
  <c r="W563" i="1" s="1"/>
  <c r="S559" i="1"/>
  <c r="W559" i="1" s="1"/>
  <c r="S558" i="1"/>
  <c r="W558" i="1" s="1"/>
  <c r="S557" i="1"/>
  <c r="W557" i="1" s="1"/>
  <c r="I557" i="1" s="1"/>
  <c r="S555" i="1"/>
  <c r="W555" i="1" s="1"/>
  <c r="R553" i="1"/>
  <c r="V553" i="1" s="1"/>
  <c r="R551" i="1"/>
  <c r="V551" i="1" s="1"/>
  <c r="U546" i="1"/>
  <c r="Y546" i="1" s="1"/>
  <c r="AC543" i="1"/>
  <c r="AD543" i="1" s="1"/>
  <c r="R543" i="1"/>
  <c r="V543" i="1" s="1"/>
  <c r="T542" i="1"/>
  <c r="X542" i="1" s="1"/>
  <c r="I542" i="1" s="1"/>
  <c r="R541" i="1"/>
  <c r="V541" i="1" s="1"/>
  <c r="AF539" i="1"/>
  <c r="AG539" i="1" s="1"/>
  <c r="R539" i="1"/>
  <c r="V539" i="1" s="1"/>
  <c r="R536" i="1"/>
  <c r="V536" i="1" s="1"/>
  <c r="S536" i="1"/>
  <c r="W536" i="1" s="1"/>
  <c r="S534" i="1"/>
  <c r="W534" i="1" s="1"/>
  <c r="I534" i="1" s="1"/>
  <c r="T526" i="1"/>
  <c r="X526" i="1" s="1"/>
  <c r="I526" i="1" s="1"/>
  <c r="R525" i="1"/>
  <c r="V525" i="1" s="1"/>
  <c r="T523" i="1"/>
  <c r="X523" i="1" s="1"/>
  <c r="I523" i="1" s="1"/>
  <c r="AC523" i="1"/>
  <c r="AD523" i="1" s="1"/>
  <c r="L523" i="1" s="1"/>
  <c r="U523" i="1"/>
  <c r="Y523" i="1" s="1"/>
  <c r="AH523" i="1"/>
  <c r="AI523" i="1" s="1"/>
  <c r="K523" i="1" s="1"/>
  <c r="R522" i="1"/>
  <c r="V522" i="1" s="1"/>
  <c r="T522" i="1"/>
  <c r="X522" i="1" s="1"/>
  <c r="S511" i="1"/>
  <c r="W511" i="1" s="1"/>
  <c r="T511" i="1"/>
  <c r="X511" i="1" s="1"/>
  <c r="AC511" i="1"/>
  <c r="AD511" i="1" s="1"/>
  <c r="L511" i="1" s="1"/>
  <c r="U511" i="1"/>
  <c r="Y511" i="1" s="1"/>
  <c r="I511" i="1" s="1"/>
  <c r="AF511" i="1"/>
  <c r="AG511" i="1" s="1"/>
  <c r="AH511" i="1"/>
  <c r="AI511" i="1" s="1"/>
  <c r="K511" i="1" s="1"/>
  <c r="R510" i="1"/>
  <c r="V510" i="1" s="1"/>
  <c r="T510" i="1"/>
  <c r="X510" i="1" s="1"/>
  <c r="I510" i="1" s="1"/>
  <c r="R486" i="1"/>
  <c r="V486" i="1" s="1"/>
  <c r="T486" i="1"/>
  <c r="X486" i="1" s="1"/>
  <c r="I486" i="1" s="1"/>
  <c r="U486" i="1"/>
  <c r="Y486" i="1" s="1"/>
  <c r="AA551" i="1"/>
  <c r="AB551" i="1" s="1"/>
  <c r="T537" i="1"/>
  <c r="X537" i="1" s="1"/>
  <c r="AC537" i="1"/>
  <c r="AD537" i="1" s="1"/>
  <c r="L537" i="1" s="1"/>
  <c r="U537" i="1"/>
  <c r="Y537" i="1" s="1"/>
  <c r="I537" i="1" s="1"/>
  <c r="U535" i="1"/>
  <c r="Y535" i="1" s="1"/>
  <c r="AH535" i="1"/>
  <c r="AI535" i="1" s="1"/>
  <c r="U528" i="1"/>
  <c r="Y528" i="1" s="1"/>
  <c r="S510" i="1"/>
  <c r="W510" i="1" s="1"/>
  <c r="R490" i="1"/>
  <c r="V490" i="1" s="1"/>
  <c r="T490" i="1"/>
  <c r="X490" i="1" s="1"/>
  <c r="I490" i="1" s="1"/>
  <c r="U490" i="1"/>
  <c r="Y490" i="1" s="1"/>
  <c r="S486" i="1"/>
  <c r="W486" i="1" s="1"/>
  <c r="AF481" i="1"/>
  <c r="AG481" i="1" s="1"/>
  <c r="T481" i="1"/>
  <c r="X481" i="1" s="1"/>
  <c r="AC481" i="1"/>
  <c r="AD481" i="1" s="1"/>
  <c r="L481" i="1" s="1"/>
  <c r="AA481" i="1"/>
  <c r="AB481" i="1" s="1"/>
  <c r="R481" i="1"/>
  <c r="V481" i="1" s="1"/>
  <c r="S481" i="1"/>
  <c r="W481" i="1" s="1"/>
  <c r="U481" i="1"/>
  <c r="Y481" i="1" s="1"/>
  <c r="I481" i="1" s="1"/>
  <c r="AH481" i="1"/>
  <c r="AI481" i="1" s="1"/>
  <c r="K481" i="1" s="1"/>
  <c r="S463" i="1"/>
  <c r="W463" i="1" s="1"/>
  <c r="I463" i="1" s="1"/>
  <c r="T463" i="1"/>
  <c r="X463" i="1" s="1"/>
  <c r="U605" i="1"/>
  <c r="Y605" i="1" s="1"/>
  <c r="I605" i="1" s="1"/>
  <c r="U601" i="1"/>
  <c r="Y601" i="1" s="1"/>
  <c r="U597" i="1"/>
  <c r="Y597" i="1" s="1"/>
  <c r="U593" i="1"/>
  <c r="Y593" i="1" s="1"/>
  <c r="U589" i="1"/>
  <c r="Y589" i="1" s="1"/>
  <c r="U585" i="1"/>
  <c r="Y585" i="1" s="1"/>
  <c r="I585" i="1" s="1"/>
  <c r="U581" i="1"/>
  <c r="Y581" i="1" s="1"/>
  <c r="U577" i="1"/>
  <c r="Y577" i="1" s="1"/>
  <c r="U573" i="1"/>
  <c r="Y573" i="1" s="1"/>
  <c r="I573" i="1" s="1"/>
  <c r="U569" i="1"/>
  <c r="Y569" i="1" s="1"/>
  <c r="U565" i="1"/>
  <c r="Y565" i="1" s="1"/>
  <c r="U561" i="1"/>
  <c r="Y561" i="1" s="1"/>
  <c r="U547" i="1"/>
  <c r="Y547" i="1" s="1"/>
  <c r="R540" i="1"/>
  <c r="V540" i="1" s="1"/>
  <c r="S540" i="1"/>
  <c r="W540" i="1" s="1"/>
  <c r="S538" i="1"/>
  <c r="W538" i="1" s="1"/>
  <c r="R524" i="1"/>
  <c r="V524" i="1" s="1"/>
  <c r="S524" i="1"/>
  <c r="W524" i="1" s="1"/>
  <c r="I524" i="1" s="1"/>
  <c r="T520" i="1"/>
  <c r="X520" i="1" s="1"/>
  <c r="I520" i="1" s="1"/>
  <c r="T508" i="1"/>
  <c r="X508" i="1" s="1"/>
  <c r="I508" i="1" s="1"/>
  <c r="R498" i="1"/>
  <c r="V498" i="1" s="1"/>
  <c r="I498" i="1" s="1"/>
  <c r="T498" i="1"/>
  <c r="X498" i="1" s="1"/>
  <c r="U498" i="1"/>
  <c r="Y498" i="1" s="1"/>
  <c r="R494" i="1"/>
  <c r="V494" i="1" s="1"/>
  <c r="I494" i="1" s="1"/>
  <c r="T494" i="1"/>
  <c r="X494" i="1" s="1"/>
  <c r="U494" i="1"/>
  <c r="Y494" i="1" s="1"/>
  <c r="S490" i="1"/>
  <c r="W490" i="1" s="1"/>
  <c r="U543" i="1"/>
  <c r="Y543" i="1" s="1"/>
  <c r="AH543" i="1"/>
  <c r="AI543" i="1" s="1"/>
  <c r="T541" i="1"/>
  <c r="X541" i="1" s="1"/>
  <c r="AC541" i="1"/>
  <c r="AD541" i="1" s="1"/>
  <c r="L541" i="1" s="1"/>
  <c r="U541" i="1"/>
  <c r="Y541" i="1" s="1"/>
  <c r="I541" i="1" s="1"/>
  <c r="U539" i="1"/>
  <c r="Y539" i="1" s="1"/>
  <c r="AH539" i="1"/>
  <c r="AI539" i="1" s="1"/>
  <c r="K539" i="1" s="1"/>
  <c r="T525" i="1"/>
  <c r="X525" i="1" s="1"/>
  <c r="I525" i="1" s="1"/>
  <c r="AC525" i="1"/>
  <c r="AD525" i="1" s="1"/>
  <c r="L525" i="1" s="1"/>
  <c r="U525" i="1"/>
  <c r="Y525" i="1" s="1"/>
  <c r="S515" i="1"/>
  <c r="W515" i="1" s="1"/>
  <c r="T515" i="1"/>
  <c r="X515" i="1" s="1"/>
  <c r="AC515" i="1"/>
  <c r="AD515" i="1" s="1"/>
  <c r="U515" i="1"/>
  <c r="Y515" i="1" s="1"/>
  <c r="AF515" i="1"/>
  <c r="AG515" i="1" s="1"/>
  <c r="K515" i="1" s="1"/>
  <c r="AH515" i="1"/>
  <c r="AI515" i="1" s="1"/>
  <c r="R514" i="1"/>
  <c r="V514" i="1" s="1"/>
  <c r="I514" i="1" s="1"/>
  <c r="T514" i="1"/>
  <c r="X514" i="1" s="1"/>
  <c r="R502" i="1"/>
  <c r="V502" i="1" s="1"/>
  <c r="T502" i="1"/>
  <c r="X502" i="1" s="1"/>
  <c r="I502" i="1" s="1"/>
  <c r="U502" i="1"/>
  <c r="Y502" i="1" s="1"/>
  <c r="T558" i="1"/>
  <c r="X558" i="1" s="1"/>
  <c r="I558" i="1" s="1"/>
  <c r="U555" i="1"/>
  <c r="Y555" i="1" s="1"/>
  <c r="AH551" i="1"/>
  <c r="AI551" i="1" s="1"/>
  <c r="K551" i="1" s="1"/>
  <c r="AF549" i="1"/>
  <c r="AG549" i="1" s="1"/>
  <c r="K549" i="1" s="1"/>
  <c r="U544" i="1"/>
  <c r="Y544" i="1" s="1"/>
  <c r="S542" i="1"/>
  <c r="W542" i="1" s="1"/>
  <c r="AF542" i="1"/>
  <c r="AG542" i="1" s="1"/>
  <c r="T535" i="1"/>
  <c r="X535" i="1" s="1"/>
  <c r="R528" i="1"/>
  <c r="V528" i="1" s="1"/>
  <c r="I528" i="1" s="1"/>
  <c r="S528" i="1"/>
  <c r="W528" i="1" s="1"/>
  <c r="S526" i="1"/>
  <c r="W526" i="1" s="1"/>
  <c r="S523" i="1"/>
  <c r="W523" i="1" s="1"/>
  <c r="R520" i="1"/>
  <c r="V520" i="1" s="1"/>
  <c r="S514" i="1"/>
  <c r="W514" i="1" s="1"/>
  <c r="R508" i="1"/>
  <c r="V508" i="1" s="1"/>
  <c r="R506" i="1"/>
  <c r="V506" i="1" s="1"/>
  <c r="T506" i="1"/>
  <c r="X506" i="1" s="1"/>
  <c r="U506" i="1"/>
  <c r="Y506" i="1" s="1"/>
  <c r="S502" i="1"/>
  <c r="W502" i="1" s="1"/>
  <c r="U457" i="1"/>
  <c r="Y457" i="1" s="1"/>
  <c r="AF457" i="1"/>
  <c r="AG457" i="1" s="1"/>
  <c r="K457" i="1" s="1"/>
  <c r="R457" i="1"/>
  <c r="V457" i="1" s="1"/>
  <c r="I457" i="1" s="1"/>
  <c r="AA457" i="1"/>
  <c r="AB457" i="1" s="1"/>
  <c r="L457" i="1" s="1"/>
  <c r="T457" i="1"/>
  <c r="X457" i="1" s="1"/>
  <c r="AC457" i="1"/>
  <c r="AD457" i="1" s="1"/>
  <c r="S457" i="1"/>
  <c r="W457" i="1" s="1"/>
  <c r="U521" i="1"/>
  <c r="Y521" i="1" s="1"/>
  <c r="S520" i="1"/>
  <c r="W520" i="1" s="1"/>
  <c r="U517" i="1"/>
  <c r="Y517" i="1" s="1"/>
  <c r="S516" i="1"/>
  <c r="W516" i="1" s="1"/>
  <c r="U513" i="1"/>
  <c r="Y513" i="1" s="1"/>
  <c r="S512" i="1"/>
  <c r="W512" i="1" s="1"/>
  <c r="U509" i="1"/>
  <c r="Y509" i="1" s="1"/>
  <c r="S508" i="1"/>
  <c r="W508" i="1" s="1"/>
  <c r="U505" i="1"/>
  <c r="Y505" i="1" s="1"/>
  <c r="S504" i="1"/>
  <c r="W504" i="1" s="1"/>
  <c r="U501" i="1"/>
  <c r="Y501" i="1" s="1"/>
  <c r="S500" i="1"/>
  <c r="W500" i="1" s="1"/>
  <c r="U497" i="1"/>
  <c r="Y497" i="1" s="1"/>
  <c r="S496" i="1"/>
  <c r="W496" i="1" s="1"/>
  <c r="U493" i="1"/>
  <c r="Y493" i="1" s="1"/>
  <c r="S492" i="1"/>
  <c r="W492" i="1" s="1"/>
  <c r="U489" i="1"/>
  <c r="Y489" i="1" s="1"/>
  <c r="S488" i="1"/>
  <c r="W488" i="1" s="1"/>
  <c r="T485" i="1"/>
  <c r="X485" i="1" s="1"/>
  <c r="T484" i="1"/>
  <c r="X484" i="1" s="1"/>
  <c r="I484" i="1" s="1"/>
  <c r="AC484" i="1"/>
  <c r="AD484" i="1" s="1"/>
  <c r="L484" i="1" s="1"/>
  <c r="AC483" i="1"/>
  <c r="AD483" i="1" s="1"/>
  <c r="U482" i="1"/>
  <c r="Y482" i="1" s="1"/>
  <c r="R479" i="1"/>
  <c r="V479" i="1" s="1"/>
  <c r="AA479" i="1"/>
  <c r="AB479" i="1" s="1"/>
  <c r="L479" i="1" s="1"/>
  <c r="AH479" i="1"/>
  <c r="AI479" i="1" s="1"/>
  <c r="AH474" i="1"/>
  <c r="AI474" i="1" s="1"/>
  <c r="T474" i="1"/>
  <c r="X474" i="1" s="1"/>
  <c r="AC474" i="1"/>
  <c r="AD474" i="1" s="1"/>
  <c r="AF474" i="1"/>
  <c r="AG474" i="1" s="1"/>
  <c r="K474" i="1" s="1"/>
  <c r="U472" i="1"/>
  <c r="Y472" i="1" s="1"/>
  <c r="AF469" i="1"/>
  <c r="AG469" i="1" s="1"/>
  <c r="R469" i="1"/>
  <c r="V469" i="1" s="1"/>
  <c r="AA469" i="1"/>
  <c r="AB469" i="1" s="1"/>
  <c r="T469" i="1"/>
  <c r="X469" i="1" s="1"/>
  <c r="AC469" i="1"/>
  <c r="AD469" i="1" s="1"/>
  <c r="L469" i="1" s="1"/>
  <c r="U467" i="1"/>
  <c r="Y467" i="1" s="1"/>
  <c r="S466" i="1"/>
  <c r="W466" i="1" s="1"/>
  <c r="AF465" i="1"/>
  <c r="AG465" i="1" s="1"/>
  <c r="K465" i="1" s="1"/>
  <c r="R465" i="1"/>
  <c r="V465" i="1" s="1"/>
  <c r="AA465" i="1"/>
  <c r="AB465" i="1" s="1"/>
  <c r="L465" i="1" s="1"/>
  <c r="T465" i="1"/>
  <c r="X465" i="1" s="1"/>
  <c r="AC465" i="1"/>
  <c r="AD465" i="1" s="1"/>
  <c r="U464" i="1"/>
  <c r="Y464" i="1" s="1"/>
  <c r="T456" i="1"/>
  <c r="X456" i="1" s="1"/>
  <c r="I456" i="1" s="1"/>
  <c r="T452" i="1"/>
  <c r="X452" i="1" s="1"/>
  <c r="I452" i="1" s="1"/>
  <c r="AF538" i="1"/>
  <c r="AG538" i="1" s="1"/>
  <c r="K538" i="1" s="1"/>
  <c r="AF534" i="1"/>
  <c r="AG534" i="1" s="1"/>
  <c r="K534" i="1" s="1"/>
  <c r="AF530" i="1"/>
  <c r="AG530" i="1" s="1"/>
  <c r="AF526" i="1"/>
  <c r="AG526" i="1" s="1"/>
  <c r="AF522" i="1"/>
  <c r="AG522" i="1" s="1"/>
  <c r="K522" i="1" s="1"/>
  <c r="AC521" i="1"/>
  <c r="AD521" i="1" s="1"/>
  <c r="L521" i="1" s="1"/>
  <c r="T521" i="1"/>
  <c r="X521" i="1" s="1"/>
  <c r="I521" i="1" s="1"/>
  <c r="AF518" i="1"/>
  <c r="AG518" i="1" s="1"/>
  <c r="K518" i="1" s="1"/>
  <c r="AC517" i="1"/>
  <c r="AD517" i="1" s="1"/>
  <c r="T517" i="1"/>
  <c r="X517" i="1" s="1"/>
  <c r="AF514" i="1"/>
  <c r="AG514" i="1" s="1"/>
  <c r="K514" i="1" s="1"/>
  <c r="AC513" i="1"/>
  <c r="AD513" i="1" s="1"/>
  <c r="L513" i="1" s="1"/>
  <c r="T513" i="1"/>
  <c r="X513" i="1" s="1"/>
  <c r="I513" i="1" s="1"/>
  <c r="AF510" i="1"/>
  <c r="AG510" i="1" s="1"/>
  <c r="AC509" i="1"/>
  <c r="AD509" i="1" s="1"/>
  <c r="L509" i="1" s="1"/>
  <c r="T509" i="1"/>
  <c r="X509" i="1" s="1"/>
  <c r="I509" i="1" s="1"/>
  <c r="AF506" i="1"/>
  <c r="AG506" i="1" s="1"/>
  <c r="K506" i="1" s="1"/>
  <c r="AC505" i="1"/>
  <c r="AD505" i="1" s="1"/>
  <c r="L505" i="1" s="1"/>
  <c r="T505" i="1"/>
  <c r="X505" i="1" s="1"/>
  <c r="I505" i="1" s="1"/>
  <c r="AH503" i="1"/>
  <c r="AI503" i="1" s="1"/>
  <c r="AF502" i="1"/>
  <c r="AG502" i="1" s="1"/>
  <c r="AC501" i="1"/>
  <c r="AD501" i="1" s="1"/>
  <c r="L501" i="1" s="1"/>
  <c r="T501" i="1"/>
  <c r="X501" i="1" s="1"/>
  <c r="I501" i="1" s="1"/>
  <c r="AH499" i="1"/>
  <c r="AI499" i="1" s="1"/>
  <c r="K499" i="1" s="1"/>
  <c r="AF498" i="1"/>
  <c r="AG498" i="1" s="1"/>
  <c r="K498" i="1" s="1"/>
  <c r="AC497" i="1"/>
  <c r="AD497" i="1" s="1"/>
  <c r="T497" i="1"/>
  <c r="X497" i="1" s="1"/>
  <c r="AH495" i="1"/>
  <c r="AI495" i="1" s="1"/>
  <c r="AF494" i="1"/>
  <c r="AG494" i="1" s="1"/>
  <c r="K494" i="1" s="1"/>
  <c r="AC493" i="1"/>
  <c r="AD493" i="1" s="1"/>
  <c r="T493" i="1"/>
  <c r="X493" i="1" s="1"/>
  <c r="AH491" i="1"/>
  <c r="AI491" i="1" s="1"/>
  <c r="AF490" i="1"/>
  <c r="AG490" i="1" s="1"/>
  <c r="AC489" i="1"/>
  <c r="AD489" i="1" s="1"/>
  <c r="L489" i="1" s="1"/>
  <c r="T489" i="1"/>
  <c r="X489" i="1" s="1"/>
  <c r="I489" i="1" s="1"/>
  <c r="AH487" i="1"/>
  <c r="AI487" i="1" s="1"/>
  <c r="K487" i="1" s="1"/>
  <c r="AF486" i="1"/>
  <c r="AG486" i="1" s="1"/>
  <c r="AC485" i="1"/>
  <c r="AD485" i="1" s="1"/>
  <c r="S485" i="1"/>
  <c r="W485" i="1" s="1"/>
  <c r="AH484" i="1"/>
  <c r="AI484" i="1" s="1"/>
  <c r="K484" i="1" s="1"/>
  <c r="AF482" i="1"/>
  <c r="AG482" i="1" s="1"/>
  <c r="K482" i="1" s="1"/>
  <c r="T482" i="1"/>
  <c r="X482" i="1" s="1"/>
  <c r="R475" i="1"/>
  <c r="V475" i="1" s="1"/>
  <c r="I475" i="1" s="1"/>
  <c r="AA475" i="1"/>
  <c r="AB475" i="1" s="1"/>
  <c r="L475" i="1" s="1"/>
  <c r="AF475" i="1"/>
  <c r="AG475" i="1" s="1"/>
  <c r="K475" i="1" s="1"/>
  <c r="AH475" i="1"/>
  <c r="AI475" i="1" s="1"/>
  <c r="T467" i="1"/>
  <c r="X467" i="1" s="1"/>
  <c r="R463" i="1"/>
  <c r="V463" i="1" s="1"/>
  <c r="AA463" i="1"/>
  <c r="AB463" i="1" s="1"/>
  <c r="L463" i="1" s="1"/>
  <c r="U463" i="1"/>
  <c r="Y463" i="1" s="1"/>
  <c r="AF463" i="1"/>
  <c r="AG463" i="1" s="1"/>
  <c r="K463" i="1" s="1"/>
  <c r="AH463" i="1"/>
  <c r="AI463" i="1" s="1"/>
  <c r="AF461" i="1"/>
  <c r="AG461" i="1" s="1"/>
  <c r="R461" i="1"/>
  <c r="V461" i="1" s="1"/>
  <c r="AA461" i="1"/>
  <c r="AB461" i="1" s="1"/>
  <c r="T461" i="1"/>
  <c r="X461" i="1" s="1"/>
  <c r="I461" i="1" s="1"/>
  <c r="AC461" i="1"/>
  <c r="AD461" i="1" s="1"/>
  <c r="L461" i="1" s="1"/>
  <c r="R400" i="1"/>
  <c r="V400" i="1" s="1"/>
  <c r="I400" i="1" s="1"/>
  <c r="AA400" i="1"/>
  <c r="AB400" i="1" s="1"/>
  <c r="L400" i="1" s="1"/>
  <c r="S400" i="1"/>
  <c r="W400" i="1" s="1"/>
  <c r="T400" i="1"/>
  <c r="X400" i="1" s="1"/>
  <c r="AC400" i="1"/>
  <c r="AD400" i="1" s="1"/>
  <c r="AH400" i="1"/>
  <c r="AI400" i="1" s="1"/>
  <c r="U400" i="1"/>
  <c r="Y400" i="1" s="1"/>
  <c r="AF400" i="1"/>
  <c r="AG400" i="1" s="1"/>
  <c r="K400" i="1" s="1"/>
  <c r="R388" i="1"/>
  <c r="V388" i="1" s="1"/>
  <c r="AA388" i="1"/>
  <c r="AB388" i="1" s="1"/>
  <c r="S388" i="1"/>
  <c r="W388" i="1" s="1"/>
  <c r="T388" i="1"/>
  <c r="X388" i="1" s="1"/>
  <c r="I388" i="1" s="1"/>
  <c r="AC388" i="1"/>
  <c r="AD388" i="1" s="1"/>
  <c r="L388" i="1" s="1"/>
  <c r="U388" i="1"/>
  <c r="Y388" i="1" s="1"/>
  <c r="AH388" i="1"/>
  <c r="AI388" i="1" s="1"/>
  <c r="K388" i="1" s="1"/>
  <c r="AF388" i="1"/>
  <c r="AG388" i="1" s="1"/>
  <c r="AH478" i="1"/>
  <c r="AI478" i="1" s="1"/>
  <c r="K478" i="1" s="1"/>
  <c r="AF478" i="1"/>
  <c r="AG478" i="1" s="1"/>
  <c r="T476" i="1"/>
  <c r="X476" i="1" s="1"/>
  <c r="AC476" i="1"/>
  <c r="AD476" i="1" s="1"/>
  <c r="R476" i="1"/>
  <c r="V476" i="1" s="1"/>
  <c r="I476" i="1" s="1"/>
  <c r="AA476" i="1"/>
  <c r="AB476" i="1" s="1"/>
  <c r="L476" i="1" s="1"/>
  <c r="AH470" i="1"/>
  <c r="AI470" i="1" s="1"/>
  <c r="T470" i="1"/>
  <c r="X470" i="1" s="1"/>
  <c r="AC470" i="1"/>
  <c r="AD470" i="1" s="1"/>
  <c r="AF470" i="1"/>
  <c r="AG470" i="1" s="1"/>
  <c r="K470" i="1" s="1"/>
  <c r="R459" i="1"/>
  <c r="V459" i="1" s="1"/>
  <c r="AA459" i="1"/>
  <c r="AB459" i="1" s="1"/>
  <c r="U459" i="1"/>
  <c r="Y459" i="1" s="1"/>
  <c r="AF459" i="1"/>
  <c r="AG459" i="1" s="1"/>
  <c r="AH459" i="1"/>
  <c r="AI459" i="1" s="1"/>
  <c r="K459" i="1" s="1"/>
  <c r="S448" i="1"/>
  <c r="W448" i="1" s="1"/>
  <c r="U448" i="1"/>
  <c r="Y448" i="1" s="1"/>
  <c r="S429" i="1"/>
  <c r="W429" i="1" s="1"/>
  <c r="AA429" i="1"/>
  <c r="AB429" i="1" s="1"/>
  <c r="L429" i="1" s="1"/>
  <c r="R429" i="1"/>
  <c r="V429" i="1" s="1"/>
  <c r="I429" i="1" s="1"/>
  <c r="AC429" i="1"/>
  <c r="AD429" i="1" s="1"/>
  <c r="T429" i="1"/>
  <c r="X429" i="1" s="1"/>
  <c r="U429" i="1"/>
  <c r="Y429" i="1" s="1"/>
  <c r="AF429" i="1"/>
  <c r="AG429" i="1" s="1"/>
  <c r="K429" i="1" s="1"/>
  <c r="AH429" i="1"/>
  <c r="AI429" i="1" s="1"/>
  <c r="R408" i="1"/>
  <c r="V408" i="1" s="1"/>
  <c r="I408" i="1" s="1"/>
  <c r="AA408" i="1"/>
  <c r="AB408" i="1" s="1"/>
  <c r="L408" i="1" s="1"/>
  <c r="S408" i="1"/>
  <c r="W408" i="1" s="1"/>
  <c r="T408" i="1"/>
  <c r="X408" i="1" s="1"/>
  <c r="AC408" i="1"/>
  <c r="AD408" i="1" s="1"/>
  <c r="AH408" i="1"/>
  <c r="AI408" i="1" s="1"/>
  <c r="U408" i="1"/>
  <c r="Y408" i="1" s="1"/>
  <c r="AF408" i="1"/>
  <c r="AG408" i="1" s="1"/>
  <c r="K408" i="1" s="1"/>
  <c r="AA521" i="1"/>
  <c r="AB521" i="1" s="1"/>
  <c r="R521" i="1"/>
  <c r="V521" i="1" s="1"/>
  <c r="AA517" i="1"/>
  <c r="AB517" i="1" s="1"/>
  <c r="L517" i="1" s="1"/>
  <c r="R517" i="1"/>
  <c r="V517" i="1" s="1"/>
  <c r="AA513" i="1"/>
  <c r="AB513" i="1" s="1"/>
  <c r="R513" i="1"/>
  <c r="V513" i="1" s="1"/>
  <c r="AA509" i="1"/>
  <c r="AB509" i="1" s="1"/>
  <c r="R509" i="1"/>
  <c r="V509" i="1" s="1"/>
  <c r="AA505" i="1"/>
  <c r="AB505" i="1" s="1"/>
  <c r="R505" i="1"/>
  <c r="V505" i="1" s="1"/>
  <c r="AF503" i="1"/>
  <c r="AG503" i="1" s="1"/>
  <c r="K503" i="1" s="1"/>
  <c r="AA501" i="1"/>
  <c r="AB501" i="1" s="1"/>
  <c r="R501" i="1"/>
  <c r="V501" i="1" s="1"/>
  <c r="AF499" i="1"/>
  <c r="AG499" i="1" s="1"/>
  <c r="AA497" i="1"/>
  <c r="AB497" i="1" s="1"/>
  <c r="L497" i="1" s="1"/>
  <c r="R497" i="1"/>
  <c r="V497" i="1" s="1"/>
  <c r="AF495" i="1"/>
  <c r="AG495" i="1" s="1"/>
  <c r="K495" i="1" s="1"/>
  <c r="AA493" i="1"/>
  <c r="AB493" i="1" s="1"/>
  <c r="L493" i="1" s="1"/>
  <c r="R493" i="1"/>
  <c r="V493" i="1" s="1"/>
  <c r="AF491" i="1"/>
  <c r="AG491" i="1" s="1"/>
  <c r="K491" i="1" s="1"/>
  <c r="AA489" i="1"/>
  <c r="AB489" i="1" s="1"/>
  <c r="R489" i="1"/>
  <c r="V489" i="1" s="1"/>
  <c r="AF487" i="1"/>
  <c r="AG487" i="1" s="1"/>
  <c r="R483" i="1"/>
  <c r="V483" i="1" s="1"/>
  <c r="I483" i="1" s="1"/>
  <c r="AA483" i="1"/>
  <c r="AB483" i="1" s="1"/>
  <c r="L483" i="1" s="1"/>
  <c r="AC482" i="1"/>
  <c r="AD482" i="1" s="1"/>
  <c r="R482" i="1"/>
  <c r="V482" i="1" s="1"/>
  <c r="U479" i="1"/>
  <c r="Y479" i="1" s="1"/>
  <c r="AF477" i="1"/>
  <c r="AG477" i="1" s="1"/>
  <c r="T477" i="1"/>
  <c r="X477" i="1" s="1"/>
  <c r="I477" i="1" s="1"/>
  <c r="AC477" i="1"/>
  <c r="AD477" i="1" s="1"/>
  <c r="L477" i="1" s="1"/>
  <c r="U474" i="1"/>
  <c r="Y474" i="1" s="1"/>
  <c r="AH473" i="1"/>
  <c r="AI473" i="1" s="1"/>
  <c r="R471" i="1"/>
  <c r="V471" i="1" s="1"/>
  <c r="AA471" i="1"/>
  <c r="AB471" i="1" s="1"/>
  <c r="L471" i="1" s="1"/>
  <c r="AF471" i="1"/>
  <c r="AG471" i="1" s="1"/>
  <c r="K471" i="1" s="1"/>
  <c r="AH471" i="1"/>
  <c r="AI471" i="1" s="1"/>
  <c r="S468" i="1"/>
  <c r="W468" i="1" s="1"/>
  <c r="R455" i="1"/>
  <c r="V455" i="1" s="1"/>
  <c r="AA455" i="1"/>
  <c r="AB455" i="1" s="1"/>
  <c r="U455" i="1"/>
  <c r="Y455" i="1" s="1"/>
  <c r="AF455" i="1"/>
  <c r="AG455" i="1" s="1"/>
  <c r="AH455" i="1"/>
  <c r="AI455" i="1" s="1"/>
  <c r="K455" i="1" s="1"/>
  <c r="R451" i="1"/>
  <c r="V451" i="1" s="1"/>
  <c r="AA451" i="1"/>
  <c r="AB451" i="1" s="1"/>
  <c r="U451" i="1"/>
  <c r="Y451" i="1" s="1"/>
  <c r="AF451" i="1"/>
  <c r="AG451" i="1" s="1"/>
  <c r="AH451" i="1"/>
  <c r="AI451" i="1" s="1"/>
  <c r="K451" i="1" s="1"/>
  <c r="AA444" i="1"/>
  <c r="AB444" i="1" s="1"/>
  <c r="L444" i="1" s="1"/>
  <c r="R444" i="1"/>
  <c r="V444" i="1" s="1"/>
  <c r="S444" i="1"/>
  <c r="W444" i="1" s="1"/>
  <c r="AC444" i="1"/>
  <c r="AD444" i="1" s="1"/>
  <c r="U444" i="1"/>
  <c r="Y444" i="1" s="1"/>
  <c r="AF444" i="1"/>
  <c r="AG444" i="1" s="1"/>
  <c r="K444" i="1" s="1"/>
  <c r="R431" i="1"/>
  <c r="V431" i="1" s="1"/>
  <c r="S431" i="1"/>
  <c r="W431" i="1" s="1"/>
  <c r="T431" i="1"/>
  <c r="X431" i="1" s="1"/>
  <c r="U431" i="1"/>
  <c r="Y431" i="1" s="1"/>
  <c r="AH416" i="1"/>
  <c r="AI416" i="1" s="1"/>
  <c r="R416" i="1"/>
  <c r="V416" i="1" s="1"/>
  <c r="I416" i="1" s="1"/>
  <c r="AC416" i="1"/>
  <c r="AD416" i="1" s="1"/>
  <c r="S416" i="1"/>
  <c r="W416" i="1" s="1"/>
  <c r="T416" i="1"/>
  <c r="X416" i="1" s="1"/>
  <c r="AF416" i="1"/>
  <c r="AG416" i="1" s="1"/>
  <c r="K416" i="1" s="1"/>
  <c r="U416" i="1"/>
  <c r="Y416" i="1" s="1"/>
  <c r="AA416" i="1"/>
  <c r="AB416" i="1" s="1"/>
  <c r="L416" i="1" s="1"/>
  <c r="U503" i="1"/>
  <c r="Y503" i="1" s="1"/>
  <c r="U499" i="1"/>
  <c r="Y499" i="1" s="1"/>
  <c r="U495" i="1"/>
  <c r="Y495" i="1" s="1"/>
  <c r="U491" i="1"/>
  <c r="Y491" i="1" s="1"/>
  <c r="U487" i="1"/>
  <c r="Y487" i="1" s="1"/>
  <c r="S484" i="1"/>
  <c r="W484" i="1" s="1"/>
  <c r="AH483" i="1"/>
  <c r="AI483" i="1" s="1"/>
  <c r="AF479" i="1"/>
  <c r="AG479" i="1" s="1"/>
  <c r="K479" i="1" s="1"/>
  <c r="T479" i="1"/>
  <c r="X479" i="1" s="1"/>
  <c r="U478" i="1"/>
  <c r="Y478" i="1" s="1"/>
  <c r="U475" i="1"/>
  <c r="Y475" i="1" s="1"/>
  <c r="S474" i="1"/>
  <c r="W474" i="1" s="1"/>
  <c r="T472" i="1"/>
  <c r="X472" i="1" s="1"/>
  <c r="I472" i="1" s="1"/>
  <c r="AC472" i="1"/>
  <c r="AD472" i="1" s="1"/>
  <c r="L472" i="1" s="1"/>
  <c r="AH472" i="1"/>
  <c r="AI472" i="1" s="1"/>
  <c r="K472" i="1" s="1"/>
  <c r="R472" i="1"/>
  <c r="V472" i="1" s="1"/>
  <c r="AA472" i="1"/>
  <c r="AB472" i="1" s="1"/>
  <c r="U469" i="1"/>
  <c r="Y469" i="1" s="1"/>
  <c r="I469" i="1" s="1"/>
  <c r="AH466" i="1"/>
  <c r="AI466" i="1" s="1"/>
  <c r="K466" i="1" s="1"/>
  <c r="T466" i="1"/>
  <c r="X466" i="1" s="1"/>
  <c r="I466" i="1" s="1"/>
  <c r="AC466" i="1"/>
  <c r="AD466" i="1" s="1"/>
  <c r="L466" i="1" s="1"/>
  <c r="AF466" i="1"/>
  <c r="AG466" i="1" s="1"/>
  <c r="U465" i="1"/>
  <c r="Y465" i="1" s="1"/>
  <c r="T464" i="1"/>
  <c r="X464" i="1" s="1"/>
  <c r="AC455" i="1"/>
  <c r="AD455" i="1" s="1"/>
  <c r="L455" i="1" s="1"/>
  <c r="AC451" i="1"/>
  <c r="AD451" i="1" s="1"/>
  <c r="L451" i="1" s="1"/>
  <c r="T448" i="1"/>
  <c r="X448" i="1" s="1"/>
  <c r="R447" i="1"/>
  <c r="V447" i="1" s="1"/>
  <c r="I447" i="1" s="1"/>
  <c r="AA447" i="1"/>
  <c r="AB447" i="1" s="1"/>
  <c r="L447" i="1" s="1"/>
  <c r="S447" i="1"/>
  <c r="W447" i="1" s="1"/>
  <c r="U447" i="1"/>
  <c r="Y447" i="1" s="1"/>
  <c r="AF447" i="1"/>
  <c r="AG447" i="1" s="1"/>
  <c r="K447" i="1" s="1"/>
  <c r="AH447" i="1"/>
  <c r="AI447" i="1" s="1"/>
  <c r="U445" i="1"/>
  <c r="Y445" i="1" s="1"/>
  <c r="S441" i="1"/>
  <c r="W441" i="1" s="1"/>
  <c r="U441" i="1"/>
  <c r="Y441" i="1" s="1"/>
  <c r="I441" i="1" s="1"/>
  <c r="AF441" i="1"/>
  <c r="AG441" i="1" s="1"/>
  <c r="AH441" i="1"/>
  <c r="AI441" i="1" s="1"/>
  <c r="K441" i="1" s="1"/>
  <c r="AA441" i="1"/>
  <c r="AB441" i="1" s="1"/>
  <c r="T441" i="1"/>
  <c r="X441" i="1" s="1"/>
  <c r="S435" i="1"/>
  <c r="W435" i="1" s="1"/>
  <c r="I435" i="1" s="1"/>
  <c r="U435" i="1"/>
  <c r="Y435" i="1" s="1"/>
  <c r="AC503" i="1"/>
  <c r="AD503" i="1" s="1"/>
  <c r="T503" i="1"/>
  <c r="X503" i="1" s="1"/>
  <c r="AC499" i="1"/>
  <c r="AD499" i="1" s="1"/>
  <c r="L499" i="1" s="1"/>
  <c r="T499" i="1"/>
  <c r="X499" i="1" s="1"/>
  <c r="I499" i="1" s="1"/>
  <c r="AC495" i="1"/>
  <c r="AD495" i="1" s="1"/>
  <c r="T495" i="1"/>
  <c r="X495" i="1" s="1"/>
  <c r="AC491" i="1"/>
  <c r="AD491" i="1" s="1"/>
  <c r="T491" i="1"/>
  <c r="X491" i="1" s="1"/>
  <c r="AC487" i="1"/>
  <c r="AD487" i="1" s="1"/>
  <c r="L487" i="1" s="1"/>
  <c r="T487" i="1"/>
  <c r="X487" i="1" s="1"/>
  <c r="I487" i="1" s="1"/>
  <c r="AA482" i="1"/>
  <c r="AB482" i="1" s="1"/>
  <c r="L482" i="1" s="1"/>
  <c r="T478" i="1"/>
  <c r="X478" i="1" s="1"/>
  <c r="I478" i="1" s="1"/>
  <c r="U470" i="1"/>
  <c r="Y470" i="1" s="1"/>
  <c r="R467" i="1"/>
  <c r="V467" i="1" s="1"/>
  <c r="I467" i="1" s="1"/>
  <c r="AA467" i="1"/>
  <c r="AB467" i="1" s="1"/>
  <c r="L467" i="1" s="1"/>
  <c r="AF467" i="1"/>
  <c r="AG467" i="1" s="1"/>
  <c r="K467" i="1" s="1"/>
  <c r="AH467" i="1"/>
  <c r="AI467" i="1" s="1"/>
  <c r="AH462" i="1"/>
  <c r="AI462" i="1" s="1"/>
  <c r="K462" i="1" s="1"/>
  <c r="S462" i="1"/>
  <c r="W462" i="1" s="1"/>
  <c r="T462" i="1"/>
  <c r="X462" i="1" s="1"/>
  <c r="I462" i="1" s="1"/>
  <c r="AC462" i="1"/>
  <c r="AD462" i="1" s="1"/>
  <c r="L462" i="1" s="1"/>
  <c r="AF462" i="1"/>
  <c r="AG462" i="1" s="1"/>
  <c r="T460" i="1"/>
  <c r="X460" i="1" s="1"/>
  <c r="I460" i="1" s="1"/>
  <c r="U456" i="1"/>
  <c r="Y456" i="1" s="1"/>
  <c r="U452" i="1"/>
  <c r="Y452" i="1" s="1"/>
  <c r="AH444" i="1"/>
  <c r="AI444" i="1" s="1"/>
  <c r="U443" i="1"/>
  <c r="Y443" i="1" s="1"/>
  <c r="R443" i="1"/>
  <c r="V443" i="1" s="1"/>
  <c r="T443" i="1"/>
  <c r="X443" i="1" s="1"/>
  <c r="I443" i="1" s="1"/>
  <c r="U442" i="1"/>
  <c r="Y442" i="1" s="1"/>
  <c r="AA442" i="1"/>
  <c r="AB442" i="1" s="1"/>
  <c r="R442" i="1"/>
  <c r="V442" i="1" s="1"/>
  <c r="S442" i="1"/>
  <c r="W442" i="1" s="1"/>
  <c r="AC442" i="1"/>
  <c r="AD442" i="1" s="1"/>
  <c r="L442" i="1" s="1"/>
  <c r="AH442" i="1"/>
  <c r="AI442" i="1" s="1"/>
  <c r="K442" i="1" s="1"/>
  <c r="R437" i="1"/>
  <c r="V437" i="1" s="1"/>
  <c r="I437" i="1" s="1"/>
  <c r="S478" i="1"/>
  <c r="W478" i="1" s="1"/>
  <c r="AH476" i="1"/>
  <c r="AI476" i="1" s="1"/>
  <c r="U476" i="1"/>
  <c r="Y476" i="1" s="1"/>
  <c r="AF473" i="1"/>
  <c r="AG473" i="1" s="1"/>
  <c r="K473" i="1" s="1"/>
  <c r="R473" i="1"/>
  <c r="V473" i="1" s="1"/>
  <c r="I473" i="1" s="1"/>
  <c r="AA473" i="1"/>
  <c r="AB473" i="1" s="1"/>
  <c r="L473" i="1" s="1"/>
  <c r="T473" i="1"/>
  <c r="X473" i="1" s="1"/>
  <c r="AC473" i="1"/>
  <c r="AD473" i="1" s="1"/>
  <c r="S470" i="1"/>
  <c r="W470" i="1" s="1"/>
  <c r="T468" i="1"/>
  <c r="X468" i="1" s="1"/>
  <c r="I468" i="1" s="1"/>
  <c r="AC468" i="1"/>
  <c r="AD468" i="1" s="1"/>
  <c r="L468" i="1" s="1"/>
  <c r="AH468" i="1"/>
  <c r="AI468" i="1" s="1"/>
  <c r="K468" i="1" s="1"/>
  <c r="R468" i="1"/>
  <c r="V468" i="1" s="1"/>
  <c r="AA468" i="1"/>
  <c r="AB468" i="1" s="1"/>
  <c r="T459" i="1"/>
  <c r="X459" i="1" s="1"/>
  <c r="I459" i="1" s="1"/>
  <c r="R433" i="1"/>
  <c r="V433" i="1" s="1"/>
  <c r="U433" i="1"/>
  <c r="Y433" i="1" s="1"/>
  <c r="I433" i="1" s="1"/>
  <c r="AA464" i="1"/>
  <c r="AB464" i="1" s="1"/>
  <c r="L464" i="1" s="1"/>
  <c r="R464" i="1"/>
  <c r="V464" i="1" s="1"/>
  <c r="AA460" i="1"/>
  <c r="AB460" i="1" s="1"/>
  <c r="R460" i="1"/>
  <c r="V460" i="1" s="1"/>
  <c r="AF458" i="1"/>
  <c r="AG458" i="1" s="1"/>
  <c r="AA456" i="1"/>
  <c r="AB456" i="1" s="1"/>
  <c r="R456" i="1"/>
  <c r="V456" i="1" s="1"/>
  <c r="AF454" i="1"/>
  <c r="AG454" i="1" s="1"/>
  <c r="AA452" i="1"/>
  <c r="AB452" i="1" s="1"/>
  <c r="R452" i="1"/>
  <c r="V452" i="1" s="1"/>
  <c r="AF450" i="1"/>
  <c r="AG450" i="1" s="1"/>
  <c r="AC449" i="1"/>
  <c r="AD449" i="1" s="1"/>
  <c r="L449" i="1" s="1"/>
  <c r="T449" i="1"/>
  <c r="X449" i="1" s="1"/>
  <c r="I449" i="1" s="1"/>
  <c r="AA448" i="1"/>
  <c r="AB448" i="1" s="1"/>
  <c r="L448" i="1" s="1"/>
  <c r="R448" i="1"/>
  <c r="V448" i="1" s="1"/>
  <c r="I448" i="1" s="1"/>
  <c r="AF446" i="1"/>
  <c r="AG446" i="1" s="1"/>
  <c r="K446" i="1" s="1"/>
  <c r="AC445" i="1"/>
  <c r="AD445" i="1" s="1"/>
  <c r="T445" i="1"/>
  <c r="X445" i="1" s="1"/>
  <c r="S439" i="1"/>
  <c r="W439" i="1" s="1"/>
  <c r="U438" i="1"/>
  <c r="Y438" i="1" s="1"/>
  <c r="AC437" i="1"/>
  <c r="AD437" i="1" s="1"/>
  <c r="R435" i="1"/>
  <c r="V435" i="1" s="1"/>
  <c r="AH434" i="1"/>
  <c r="AI434" i="1" s="1"/>
  <c r="U432" i="1"/>
  <c r="Y432" i="1" s="1"/>
  <c r="I432" i="1" s="1"/>
  <c r="T428" i="1"/>
  <c r="X428" i="1" s="1"/>
  <c r="I428" i="1" s="1"/>
  <c r="AF426" i="1"/>
  <c r="AG426" i="1" s="1"/>
  <c r="T426" i="1"/>
  <c r="X426" i="1" s="1"/>
  <c r="I426" i="1" s="1"/>
  <c r="S425" i="1"/>
  <c r="W425" i="1" s="1"/>
  <c r="AC424" i="1"/>
  <c r="AD424" i="1" s="1"/>
  <c r="L424" i="1" s="1"/>
  <c r="S424" i="1"/>
  <c r="W424" i="1" s="1"/>
  <c r="AC422" i="1"/>
  <c r="AD422" i="1" s="1"/>
  <c r="L422" i="1" s="1"/>
  <c r="S422" i="1"/>
  <c r="W422" i="1" s="1"/>
  <c r="AH421" i="1"/>
  <c r="AI421" i="1" s="1"/>
  <c r="R420" i="1"/>
  <c r="V420" i="1" s="1"/>
  <c r="U419" i="1"/>
  <c r="Y419" i="1" s="1"/>
  <c r="S415" i="1"/>
  <c r="W415" i="1" s="1"/>
  <c r="AH414" i="1"/>
  <c r="AI414" i="1" s="1"/>
  <c r="K414" i="1" s="1"/>
  <c r="AH413" i="1"/>
  <c r="AI413" i="1" s="1"/>
  <c r="K413" i="1" s="1"/>
  <c r="T412" i="1"/>
  <c r="X412" i="1" s="1"/>
  <c r="I412" i="1" s="1"/>
  <c r="T411" i="1"/>
  <c r="X411" i="1" s="1"/>
  <c r="S409" i="1"/>
  <c r="W409" i="1" s="1"/>
  <c r="I409" i="1" s="1"/>
  <c r="T409" i="1"/>
  <c r="X409" i="1" s="1"/>
  <c r="U409" i="1"/>
  <c r="Y409" i="1" s="1"/>
  <c r="R409" i="1"/>
  <c r="V409" i="1" s="1"/>
  <c r="AA409" i="1"/>
  <c r="AB409" i="1" s="1"/>
  <c r="L409" i="1" s="1"/>
  <c r="S401" i="1"/>
  <c r="W401" i="1" s="1"/>
  <c r="T401" i="1"/>
  <c r="X401" i="1" s="1"/>
  <c r="AC401" i="1"/>
  <c r="AD401" i="1" s="1"/>
  <c r="U401" i="1"/>
  <c r="Y401" i="1" s="1"/>
  <c r="AF401" i="1"/>
  <c r="AG401" i="1" s="1"/>
  <c r="K401" i="1" s="1"/>
  <c r="R401" i="1"/>
  <c r="V401" i="1" s="1"/>
  <c r="I401" i="1" s="1"/>
  <c r="AA401" i="1"/>
  <c r="AB401" i="1" s="1"/>
  <c r="L401" i="1" s="1"/>
  <c r="S397" i="1"/>
  <c r="W397" i="1" s="1"/>
  <c r="R376" i="1"/>
  <c r="V376" i="1" s="1"/>
  <c r="AA376" i="1"/>
  <c r="AB376" i="1" s="1"/>
  <c r="S376" i="1"/>
  <c r="W376" i="1" s="1"/>
  <c r="T376" i="1"/>
  <c r="X376" i="1" s="1"/>
  <c r="I376" i="1" s="1"/>
  <c r="AC376" i="1"/>
  <c r="AD376" i="1" s="1"/>
  <c r="L376" i="1" s="1"/>
  <c r="U376" i="1"/>
  <c r="Y376" i="1" s="1"/>
  <c r="AH376" i="1"/>
  <c r="AI376" i="1" s="1"/>
  <c r="K376" i="1" s="1"/>
  <c r="R337" i="1"/>
  <c r="V337" i="1" s="1"/>
  <c r="AA337" i="1"/>
  <c r="AB337" i="1" s="1"/>
  <c r="AF337" i="1"/>
  <c r="AG337" i="1" s="1"/>
  <c r="S337" i="1"/>
  <c r="W337" i="1" s="1"/>
  <c r="T337" i="1"/>
  <c r="X337" i="1" s="1"/>
  <c r="I337" i="1" s="1"/>
  <c r="AH337" i="1"/>
  <c r="AI337" i="1" s="1"/>
  <c r="K337" i="1" s="1"/>
  <c r="U337" i="1"/>
  <c r="Y337" i="1" s="1"/>
  <c r="AC337" i="1"/>
  <c r="AD337" i="1" s="1"/>
  <c r="L337" i="1" s="1"/>
  <c r="AH464" i="1"/>
  <c r="AI464" i="1" s="1"/>
  <c r="AH460" i="1"/>
  <c r="AI460" i="1" s="1"/>
  <c r="K460" i="1" s="1"/>
  <c r="AC458" i="1"/>
  <c r="AD458" i="1" s="1"/>
  <c r="L458" i="1" s="1"/>
  <c r="T458" i="1"/>
  <c r="X458" i="1" s="1"/>
  <c r="AH456" i="1"/>
  <c r="AI456" i="1" s="1"/>
  <c r="K456" i="1" s="1"/>
  <c r="AC454" i="1"/>
  <c r="AD454" i="1" s="1"/>
  <c r="L454" i="1" s="1"/>
  <c r="T454" i="1"/>
  <c r="X454" i="1" s="1"/>
  <c r="I454" i="1" s="1"/>
  <c r="AH452" i="1"/>
  <c r="AI452" i="1" s="1"/>
  <c r="K452" i="1" s="1"/>
  <c r="AC450" i="1"/>
  <c r="AD450" i="1" s="1"/>
  <c r="L450" i="1" s="1"/>
  <c r="T450" i="1"/>
  <c r="X450" i="1" s="1"/>
  <c r="I450" i="1" s="1"/>
  <c r="AA449" i="1"/>
  <c r="AB449" i="1" s="1"/>
  <c r="R449" i="1"/>
  <c r="V449" i="1" s="1"/>
  <c r="AH448" i="1"/>
  <c r="AI448" i="1" s="1"/>
  <c r="AC446" i="1"/>
  <c r="AD446" i="1" s="1"/>
  <c r="T446" i="1"/>
  <c r="X446" i="1" s="1"/>
  <c r="AA445" i="1"/>
  <c r="AB445" i="1" s="1"/>
  <c r="L445" i="1" s="1"/>
  <c r="R445" i="1"/>
  <c r="V445" i="1" s="1"/>
  <c r="I445" i="1" s="1"/>
  <c r="U440" i="1"/>
  <c r="Y440" i="1" s="1"/>
  <c r="T436" i="1"/>
  <c r="X436" i="1" s="1"/>
  <c r="AF434" i="1"/>
  <c r="AG434" i="1" s="1"/>
  <c r="K434" i="1" s="1"/>
  <c r="T434" i="1"/>
  <c r="X434" i="1" s="1"/>
  <c r="S433" i="1"/>
  <c r="W433" i="1" s="1"/>
  <c r="S432" i="1"/>
  <c r="W432" i="1" s="1"/>
  <c r="S430" i="1"/>
  <c r="W430" i="1" s="1"/>
  <c r="R428" i="1"/>
  <c r="V428" i="1" s="1"/>
  <c r="R426" i="1"/>
  <c r="V426" i="1" s="1"/>
  <c r="AA424" i="1"/>
  <c r="AB424" i="1" s="1"/>
  <c r="U423" i="1"/>
  <c r="Y423" i="1" s="1"/>
  <c r="I423" i="1" s="1"/>
  <c r="AA422" i="1"/>
  <c r="AB422" i="1" s="1"/>
  <c r="AF421" i="1"/>
  <c r="AG421" i="1" s="1"/>
  <c r="K421" i="1" s="1"/>
  <c r="U421" i="1"/>
  <c r="Y421" i="1" s="1"/>
  <c r="S419" i="1"/>
  <c r="W419" i="1" s="1"/>
  <c r="AH418" i="1"/>
  <c r="AI418" i="1" s="1"/>
  <c r="AH417" i="1"/>
  <c r="AI417" i="1" s="1"/>
  <c r="K417" i="1" s="1"/>
  <c r="AF414" i="1"/>
  <c r="AG414" i="1" s="1"/>
  <c r="AF413" i="1"/>
  <c r="AG413" i="1" s="1"/>
  <c r="R411" i="1"/>
  <c r="V411" i="1" s="1"/>
  <c r="S389" i="1"/>
  <c r="W389" i="1" s="1"/>
  <c r="R372" i="1"/>
  <c r="V372" i="1" s="1"/>
  <c r="AA372" i="1"/>
  <c r="AB372" i="1" s="1"/>
  <c r="S372" i="1"/>
  <c r="W372" i="1" s="1"/>
  <c r="T372" i="1"/>
  <c r="X372" i="1" s="1"/>
  <c r="I372" i="1" s="1"/>
  <c r="AC372" i="1"/>
  <c r="AD372" i="1" s="1"/>
  <c r="L372" i="1" s="1"/>
  <c r="U372" i="1"/>
  <c r="Y372" i="1" s="1"/>
  <c r="AF372" i="1"/>
  <c r="AG372" i="1" s="1"/>
  <c r="AH372" i="1"/>
  <c r="AI372" i="1" s="1"/>
  <c r="K372" i="1" s="1"/>
  <c r="R368" i="1"/>
  <c r="V368" i="1" s="1"/>
  <c r="I368" i="1" s="1"/>
  <c r="AA368" i="1"/>
  <c r="AB368" i="1" s="1"/>
  <c r="L368" i="1" s="1"/>
  <c r="S368" i="1"/>
  <c r="W368" i="1" s="1"/>
  <c r="T368" i="1"/>
  <c r="X368" i="1" s="1"/>
  <c r="AC368" i="1"/>
  <c r="AD368" i="1" s="1"/>
  <c r="U368" i="1"/>
  <c r="Y368" i="1" s="1"/>
  <c r="AF368" i="1"/>
  <c r="AG368" i="1" s="1"/>
  <c r="K368" i="1" s="1"/>
  <c r="AH368" i="1"/>
  <c r="AI368" i="1" s="1"/>
  <c r="R364" i="1"/>
  <c r="V364" i="1" s="1"/>
  <c r="I364" i="1" s="1"/>
  <c r="AA364" i="1"/>
  <c r="AB364" i="1" s="1"/>
  <c r="L364" i="1" s="1"/>
  <c r="S364" i="1"/>
  <c r="W364" i="1" s="1"/>
  <c r="T364" i="1"/>
  <c r="X364" i="1" s="1"/>
  <c r="AC364" i="1"/>
  <c r="AD364" i="1" s="1"/>
  <c r="U364" i="1"/>
  <c r="Y364" i="1" s="1"/>
  <c r="AF364" i="1"/>
  <c r="AG364" i="1" s="1"/>
  <c r="K364" i="1" s="1"/>
  <c r="AH364" i="1"/>
  <c r="AI364" i="1" s="1"/>
  <c r="R356" i="1"/>
  <c r="V356" i="1" s="1"/>
  <c r="AA356" i="1"/>
  <c r="AB356" i="1" s="1"/>
  <c r="L356" i="1" s="1"/>
  <c r="S356" i="1"/>
  <c r="W356" i="1" s="1"/>
  <c r="I356" i="1" s="1"/>
  <c r="T356" i="1"/>
  <c r="X356" i="1" s="1"/>
  <c r="AC356" i="1"/>
  <c r="AD356" i="1" s="1"/>
  <c r="U356" i="1"/>
  <c r="Y356" i="1" s="1"/>
  <c r="AF356" i="1"/>
  <c r="AG356" i="1" s="1"/>
  <c r="K356" i="1" s="1"/>
  <c r="AH356" i="1"/>
  <c r="AI356" i="1" s="1"/>
  <c r="S458" i="1"/>
  <c r="W458" i="1" s="1"/>
  <c r="S454" i="1"/>
  <c r="W454" i="1" s="1"/>
  <c r="S450" i="1"/>
  <c r="W450" i="1" s="1"/>
  <c r="S446" i="1"/>
  <c r="W446" i="1" s="1"/>
  <c r="I446" i="1" s="1"/>
  <c r="S437" i="1"/>
  <c r="W437" i="1" s="1"/>
  <c r="AC436" i="1"/>
  <c r="AD436" i="1" s="1"/>
  <c r="AC434" i="1"/>
  <c r="AD434" i="1" s="1"/>
  <c r="AA428" i="1"/>
  <c r="AB428" i="1" s="1"/>
  <c r="S418" i="1"/>
  <c r="W418" i="1" s="1"/>
  <c r="U417" i="1"/>
  <c r="Y417" i="1" s="1"/>
  <c r="I417" i="1" s="1"/>
  <c r="S402" i="1"/>
  <c r="W402" i="1" s="1"/>
  <c r="R380" i="1"/>
  <c r="V380" i="1" s="1"/>
  <c r="AA380" i="1"/>
  <c r="AB380" i="1" s="1"/>
  <c r="S380" i="1"/>
  <c r="W380" i="1" s="1"/>
  <c r="T380" i="1"/>
  <c r="X380" i="1" s="1"/>
  <c r="I380" i="1" s="1"/>
  <c r="AC380" i="1"/>
  <c r="AD380" i="1" s="1"/>
  <c r="L380" i="1" s="1"/>
  <c r="U380" i="1"/>
  <c r="Y380" i="1" s="1"/>
  <c r="AH380" i="1"/>
  <c r="AI380" i="1" s="1"/>
  <c r="K380" i="1" s="1"/>
  <c r="R360" i="1"/>
  <c r="V360" i="1" s="1"/>
  <c r="I360" i="1" s="1"/>
  <c r="AA360" i="1"/>
  <c r="AB360" i="1" s="1"/>
  <c r="L360" i="1" s="1"/>
  <c r="S360" i="1"/>
  <c r="W360" i="1" s="1"/>
  <c r="T360" i="1"/>
  <c r="X360" i="1" s="1"/>
  <c r="AC360" i="1"/>
  <c r="AD360" i="1" s="1"/>
  <c r="U360" i="1"/>
  <c r="Y360" i="1" s="1"/>
  <c r="AF360" i="1"/>
  <c r="AG360" i="1" s="1"/>
  <c r="K360" i="1" s="1"/>
  <c r="AH360" i="1"/>
  <c r="AI360" i="1" s="1"/>
  <c r="S412" i="1"/>
  <c r="W412" i="1" s="1"/>
  <c r="AH412" i="1"/>
  <c r="AI412" i="1" s="1"/>
  <c r="K412" i="1" s="1"/>
  <c r="R392" i="1"/>
  <c r="V392" i="1" s="1"/>
  <c r="AA392" i="1"/>
  <c r="AB392" i="1" s="1"/>
  <c r="S392" i="1"/>
  <c r="W392" i="1" s="1"/>
  <c r="T392" i="1"/>
  <c r="X392" i="1" s="1"/>
  <c r="I392" i="1" s="1"/>
  <c r="AC392" i="1"/>
  <c r="AD392" i="1" s="1"/>
  <c r="L392" i="1" s="1"/>
  <c r="U392" i="1"/>
  <c r="Y392" i="1" s="1"/>
  <c r="AH392" i="1"/>
  <c r="AI392" i="1" s="1"/>
  <c r="K392" i="1" s="1"/>
  <c r="U426" i="1"/>
  <c r="Y426" i="1" s="1"/>
  <c r="AH422" i="1"/>
  <c r="AI422" i="1" s="1"/>
  <c r="K422" i="1" s="1"/>
  <c r="U414" i="1"/>
  <c r="Y414" i="1" s="1"/>
  <c r="I414" i="1" s="1"/>
  <c r="T414" i="1"/>
  <c r="X414" i="1" s="1"/>
  <c r="AC414" i="1"/>
  <c r="AD414" i="1" s="1"/>
  <c r="L414" i="1" s="1"/>
  <c r="S413" i="1"/>
  <c r="W413" i="1" s="1"/>
  <c r="R413" i="1"/>
  <c r="V413" i="1" s="1"/>
  <c r="AA413" i="1"/>
  <c r="AB413" i="1" s="1"/>
  <c r="S405" i="1"/>
  <c r="W405" i="1" s="1"/>
  <c r="T405" i="1"/>
  <c r="X405" i="1" s="1"/>
  <c r="AC405" i="1"/>
  <c r="AD405" i="1" s="1"/>
  <c r="U405" i="1"/>
  <c r="Y405" i="1" s="1"/>
  <c r="AF405" i="1"/>
  <c r="AG405" i="1" s="1"/>
  <c r="K405" i="1" s="1"/>
  <c r="R405" i="1"/>
  <c r="V405" i="1" s="1"/>
  <c r="I405" i="1" s="1"/>
  <c r="AA405" i="1"/>
  <c r="AB405" i="1" s="1"/>
  <c r="L405" i="1" s="1"/>
  <c r="S365" i="1"/>
  <c r="W365" i="1" s="1"/>
  <c r="U361" i="1"/>
  <c r="Y361" i="1" s="1"/>
  <c r="S357" i="1"/>
  <c r="W357" i="1" s="1"/>
  <c r="R329" i="1"/>
  <c r="V329" i="1" s="1"/>
  <c r="AA329" i="1"/>
  <c r="AB329" i="1" s="1"/>
  <c r="AF329" i="1"/>
  <c r="AG329" i="1" s="1"/>
  <c r="S329" i="1"/>
  <c r="W329" i="1" s="1"/>
  <c r="T329" i="1"/>
  <c r="X329" i="1" s="1"/>
  <c r="I329" i="1" s="1"/>
  <c r="AH329" i="1"/>
  <c r="AI329" i="1" s="1"/>
  <c r="K329" i="1" s="1"/>
  <c r="U329" i="1"/>
  <c r="Y329" i="1" s="1"/>
  <c r="AC329" i="1"/>
  <c r="AD329" i="1" s="1"/>
  <c r="L329" i="1" s="1"/>
  <c r="AC464" i="1"/>
  <c r="AD464" i="1" s="1"/>
  <c r="AC460" i="1"/>
  <c r="AD460" i="1" s="1"/>
  <c r="L460" i="1" s="1"/>
  <c r="AC456" i="1"/>
  <c r="AD456" i="1" s="1"/>
  <c r="L456" i="1" s="1"/>
  <c r="AC452" i="1"/>
  <c r="AD452" i="1" s="1"/>
  <c r="L452" i="1" s="1"/>
  <c r="AF449" i="1"/>
  <c r="AG449" i="1" s="1"/>
  <c r="AC448" i="1"/>
  <c r="AD448" i="1" s="1"/>
  <c r="AF445" i="1"/>
  <c r="AG445" i="1" s="1"/>
  <c r="K445" i="1" s="1"/>
  <c r="AA438" i="1"/>
  <c r="AB438" i="1" s="1"/>
  <c r="L438" i="1" s="1"/>
  <c r="AF437" i="1"/>
  <c r="AG437" i="1" s="1"/>
  <c r="K437" i="1" s="1"/>
  <c r="U437" i="1"/>
  <c r="Y437" i="1" s="1"/>
  <c r="T433" i="1"/>
  <c r="X433" i="1" s="1"/>
  <c r="U430" i="1"/>
  <c r="Y430" i="1" s="1"/>
  <c r="AH426" i="1"/>
  <c r="AI426" i="1" s="1"/>
  <c r="K426" i="1" s="1"/>
  <c r="AA425" i="1"/>
  <c r="AB425" i="1" s="1"/>
  <c r="AF424" i="1"/>
  <c r="AG424" i="1" s="1"/>
  <c r="U424" i="1"/>
  <c r="Y424" i="1" s="1"/>
  <c r="AH405" i="1"/>
  <c r="AI405" i="1" s="1"/>
  <c r="R404" i="1"/>
  <c r="V404" i="1" s="1"/>
  <c r="I404" i="1" s="1"/>
  <c r="AA404" i="1"/>
  <c r="AB404" i="1" s="1"/>
  <c r="L404" i="1" s="1"/>
  <c r="S404" i="1"/>
  <c r="W404" i="1" s="1"/>
  <c r="T404" i="1"/>
  <c r="X404" i="1" s="1"/>
  <c r="AC404" i="1"/>
  <c r="AD404" i="1" s="1"/>
  <c r="AH404" i="1"/>
  <c r="AI404" i="1" s="1"/>
  <c r="R384" i="1"/>
  <c r="V384" i="1" s="1"/>
  <c r="I384" i="1" s="1"/>
  <c r="AA384" i="1"/>
  <c r="AB384" i="1" s="1"/>
  <c r="L384" i="1" s="1"/>
  <c r="S384" i="1"/>
  <c r="W384" i="1" s="1"/>
  <c r="T384" i="1"/>
  <c r="X384" i="1" s="1"/>
  <c r="AC384" i="1"/>
  <c r="AD384" i="1" s="1"/>
  <c r="U384" i="1"/>
  <c r="Y384" i="1" s="1"/>
  <c r="AH384" i="1"/>
  <c r="AI384" i="1" s="1"/>
  <c r="AF380" i="1"/>
  <c r="AG380" i="1" s="1"/>
  <c r="S361" i="1"/>
  <c r="W361" i="1" s="1"/>
  <c r="R283" i="1"/>
  <c r="V283" i="1" s="1"/>
  <c r="U283" i="1"/>
  <c r="Y283" i="1" s="1"/>
  <c r="U434" i="1"/>
  <c r="Y434" i="1" s="1"/>
  <c r="AF428" i="1"/>
  <c r="AG428" i="1" s="1"/>
  <c r="AF422" i="1"/>
  <c r="AG422" i="1" s="1"/>
  <c r="T422" i="1"/>
  <c r="X422" i="1" s="1"/>
  <c r="I422" i="1" s="1"/>
  <c r="S421" i="1"/>
  <c r="W421" i="1" s="1"/>
  <c r="U418" i="1"/>
  <c r="Y418" i="1" s="1"/>
  <c r="T418" i="1"/>
  <c r="X418" i="1" s="1"/>
  <c r="AC418" i="1"/>
  <c r="AD418" i="1" s="1"/>
  <c r="S417" i="1"/>
  <c r="W417" i="1" s="1"/>
  <c r="R417" i="1"/>
  <c r="V417" i="1" s="1"/>
  <c r="AA417" i="1"/>
  <c r="AB417" i="1" s="1"/>
  <c r="U412" i="1"/>
  <c r="Y412" i="1" s="1"/>
  <c r="U402" i="1"/>
  <c r="Y402" i="1" s="1"/>
  <c r="R396" i="1"/>
  <c r="V396" i="1" s="1"/>
  <c r="I396" i="1" s="1"/>
  <c r="AA396" i="1"/>
  <c r="AB396" i="1" s="1"/>
  <c r="L396" i="1" s="1"/>
  <c r="S396" i="1"/>
  <c r="W396" i="1" s="1"/>
  <c r="T396" i="1"/>
  <c r="X396" i="1" s="1"/>
  <c r="AC396" i="1"/>
  <c r="AD396" i="1" s="1"/>
  <c r="U396" i="1"/>
  <c r="Y396" i="1" s="1"/>
  <c r="AH396" i="1"/>
  <c r="AI396" i="1" s="1"/>
  <c r="AC410" i="1"/>
  <c r="AD410" i="1" s="1"/>
  <c r="T410" i="1"/>
  <c r="X410" i="1" s="1"/>
  <c r="AC406" i="1"/>
  <c r="AD406" i="1" s="1"/>
  <c r="L406" i="1" s="1"/>
  <c r="T406" i="1"/>
  <c r="X406" i="1" s="1"/>
  <c r="AC402" i="1"/>
  <c r="AD402" i="1" s="1"/>
  <c r="L402" i="1" s="1"/>
  <c r="T402" i="1"/>
  <c r="X402" i="1" s="1"/>
  <c r="I402" i="1" s="1"/>
  <c r="AC398" i="1"/>
  <c r="AD398" i="1" s="1"/>
  <c r="T398" i="1"/>
  <c r="X398" i="1" s="1"/>
  <c r="AA397" i="1"/>
  <c r="AB397" i="1" s="1"/>
  <c r="R397" i="1"/>
  <c r="V397" i="1" s="1"/>
  <c r="AC394" i="1"/>
  <c r="AD394" i="1" s="1"/>
  <c r="L394" i="1" s="1"/>
  <c r="T394" i="1"/>
  <c r="X394" i="1" s="1"/>
  <c r="AA393" i="1"/>
  <c r="AB393" i="1" s="1"/>
  <c r="L393" i="1" s="1"/>
  <c r="R393" i="1"/>
  <c r="V393" i="1" s="1"/>
  <c r="I393" i="1" s="1"/>
  <c r="AC390" i="1"/>
  <c r="AD390" i="1" s="1"/>
  <c r="T390" i="1"/>
  <c r="X390" i="1" s="1"/>
  <c r="AA389" i="1"/>
  <c r="AB389" i="1" s="1"/>
  <c r="R389" i="1"/>
  <c r="V389" i="1" s="1"/>
  <c r="AC386" i="1"/>
  <c r="AD386" i="1" s="1"/>
  <c r="L386" i="1" s="1"/>
  <c r="T386" i="1"/>
  <c r="X386" i="1" s="1"/>
  <c r="AA385" i="1"/>
  <c r="AB385" i="1" s="1"/>
  <c r="L385" i="1" s="1"/>
  <c r="R385" i="1"/>
  <c r="V385" i="1" s="1"/>
  <c r="I385" i="1" s="1"/>
  <c r="AC382" i="1"/>
  <c r="AD382" i="1" s="1"/>
  <c r="L382" i="1" s="1"/>
  <c r="T382" i="1"/>
  <c r="X382" i="1" s="1"/>
  <c r="AA381" i="1"/>
  <c r="AB381" i="1" s="1"/>
  <c r="R381" i="1"/>
  <c r="V381" i="1" s="1"/>
  <c r="AC378" i="1"/>
  <c r="AD378" i="1" s="1"/>
  <c r="T378" i="1"/>
  <c r="X378" i="1" s="1"/>
  <c r="AA377" i="1"/>
  <c r="AB377" i="1" s="1"/>
  <c r="L377" i="1" s="1"/>
  <c r="R377" i="1"/>
  <c r="V377" i="1" s="1"/>
  <c r="I377" i="1" s="1"/>
  <c r="AC374" i="1"/>
  <c r="AD374" i="1" s="1"/>
  <c r="L374" i="1" s="1"/>
  <c r="T374" i="1"/>
  <c r="X374" i="1" s="1"/>
  <c r="AA373" i="1"/>
  <c r="AB373" i="1" s="1"/>
  <c r="R373" i="1"/>
  <c r="V373" i="1" s="1"/>
  <c r="AC370" i="1"/>
  <c r="AD370" i="1" s="1"/>
  <c r="L370" i="1" s="1"/>
  <c r="T370" i="1"/>
  <c r="X370" i="1" s="1"/>
  <c r="I370" i="1" s="1"/>
  <c r="AA369" i="1"/>
  <c r="AB369" i="1" s="1"/>
  <c r="R369" i="1"/>
  <c r="V369" i="1" s="1"/>
  <c r="AC366" i="1"/>
  <c r="AD366" i="1" s="1"/>
  <c r="T366" i="1"/>
  <c r="X366" i="1" s="1"/>
  <c r="AA365" i="1"/>
  <c r="AB365" i="1" s="1"/>
  <c r="L365" i="1" s="1"/>
  <c r="R365" i="1"/>
  <c r="V365" i="1" s="1"/>
  <c r="I365" i="1" s="1"/>
  <c r="AC362" i="1"/>
  <c r="AD362" i="1" s="1"/>
  <c r="L362" i="1" s="1"/>
  <c r="T362" i="1"/>
  <c r="X362" i="1" s="1"/>
  <c r="I362" i="1" s="1"/>
  <c r="AA361" i="1"/>
  <c r="AB361" i="1" s="1"/>
  <c r="R361" i="1"/>
  <c r="V361" i="1" s="1"/>
  <c r="AC358" i="1"/>
  <c r="AD358" i="1" s="1"/>
  <c r="L358" i="1" s="1"/>
  <c r="T358" i="1"/>
  <c r="X358" i="1" s="1"/>
  <c r="I358" i="1" s="1"/>
  <c r="AA357" i="1"/>
  <c r="AB357" i="1" s="1"/>
  <c r="R357" i="1"/>
  <c r="V357" i="1" s="1"/>
  <c r="AC354" i="1"/>
  <c r="AD354" i="1" s="1"/>
  <c r="T354" i="1"/>
  <c r="X354" i="1" s="1"/>
  <c r="AF352" i="1"/>
  <c r="AG352" i="1" s="1"/>
  <c r="K352" i="1" s="1"/>
  <c r="U352" i="1"/>
  <c r="Y352" i="1" s="1"/>
  <c r="AA351" i="1"/>
  <c r="AB351" i="1" s="1"/>
  <c r="L351" i="1" s="1"/>
  <c r="AF350" i="1"/>
  <c r="AG350" i="1" s="1"/>
  <c r="U350" i="1"/>
  <c r="Y350" i="1" s="1"/>
  <c r="I350" i="1" s="1"/>
  <c r="R349" i="1"/>
  <c r="V349" i="1" s="1"/>
  <c r="AA349" i="1"/>
  <c r="AB349" i="1" s="1"/>
  <c r="AC348" i="1"/>
  <c r="AD348" i="1" s="1"/>
  <c r="L348" i="1" s="1"/>
  <c r="S348" i="1"/>
  <c r="W348" i="1" s="1"/>
  <c r="AA344" i="1"/>
  <c r="AB344" i="1" s="1"/>
  <c r="U343" i="1"/>
  <c r="Y343" i="1" s="1"/>
  <c r="AC339" i="1"/>
  <c r="AD339" i="1" s="1"/>
  <c r="L339" i="1" s="1"/>
  <c r="U335" i="1"/>
  <c r="Y335" i="1" s="1"/>
  <c r="AF335" i="1"/>
  <c r="AG335" i="1" s="1"/>
  <c r="R335" i="1"/>
  <c r="V335" i="1" s="1"/>
  <c r="AA335" i="1"/>
  <c r="AB335" i="1" s="1"/>
  <c r="U333" i="1"/>
  <c r="Y333" i="1" s="1"/>
  <c r="I333" i="1" s="1"/>
  <c r="U332" i="1"/>
  <c r="Y332" i="1" s="1"/>
  <c r="R353" i="1"/>
  <c r="V353" i="1" s="1"/>
  <c r="I353" i="1" s="1"/>
  <c r="S338" i="1"/>
  <c r="W338" i="1" s="1"/>
  <c r="T338" i="1"/>
  <c r="X338" i="1" s="1"/>
  <c r="AC338" i="1"/>
  <c r="AD338" i="1" s="1"/>
  <c r="L338" i="1" s="1"/>
  <c r="S330" i="1"/>
  <c r="W330" i="1" s="1"/>
  <c r="T330" i="1"/>
  <c r="X330" i="1" s="1"/>
  <c r="I330" i="1" s="1"/>
  <c r="AC330" i="1"/>
  <c r="AD330" i="1" s="1"/>
  <c r="L330" i="1" s="1"/>
  <c r="AH330" i="1"/>
  <c r="AI330" i="1" s="1"/>
  <c r="K330" i="1" s="1"/>
  <c r="R313" i="1"/>
  <c r="V313" i="1" s="1"/>
  <c r="I313" i="1" s="1"/>
  <c r="R298" i="1"/>
  <c r="V298" i="1" s="1"/>
  <c r="I298" i="1" s="1"/>
  <c r="AA298" i="1"/>
  <c r="AB298" i="1" s="1"/>
  <c r="L298" i="1" s="1"/>
  <c r="S298" i="1"/>
  <c r="W298" i="1" s="1"/>
  <c r="T298" i="1"/>
  <c r="X298" i="1" s="1"/>
  <c r="AC298" i="1"/>
  <c r="AD298" i="1" s="1"/>
  <c r="U298" i="1"/>
  <c r="Y298" i="1" s="1"/>
  <c r="AH298" i="1"/>
  <c r="AI298" i="1" s="1"/>
  <c r="AF298" i="1"/>
  <c r="AG298" i="1" s="1"/>
  <c r="K298" i="1" s="1"/>
  <c r="S359" i="1"/>
  <c r="W359" i="1" s="1"/>
  <c r="I359" i="1" s="1"/>
  <c r="S355" i="1"/>
  <c r="W355" i="1" s="1"/>
  <c r="AH351" i="1"/>
  <c r="AI351" i="1" s="1"/>
  <c r="T346" i="1"/>
  <c r="X346" i="1" s="1"/>
  <c r="AC346" i="1"/>
  <c r="AD346" i="1" s="1"/>
  <c r="L346" i="1" s="1"/>
  <c r="U339" i="1"/>
  <c r="Y339" i="1" s="1"/>
  <c r="I339" i="1" s="1"/>
  <c r="AF339" i="1"/>
  <c r="AG339" i="1" s="1"/>
  <c r="S319" i="1"/>
  <c r="W319" i="1" s="1"/>
  <c r="T319" i="1"/>
  <c r="X319" i="1" s="1"/>
  <c r="I319" i="1" s="1"/>
  <c r="S315" i="1"/>
  <c r="W315" i="1" s="1"/>
  <c r="U314" i="1"/>
  <c r="Y314" i="1" s="1"/>
  <c r="AH314" i="1"/>
  <c r="AI314" i="1" s="1"/>
  <c r="K314" i="1" s="1"/>
  <c r="T314" i="1"/>
  <c r="X314" i="1" s="1"/>
  <c r="I314" i="1" s="1"/>
  <c r="AA314" i="1"/>
  <c r="AB314" i="1" s="1"/>
  <c r="R314" i="1"/>
  <c r="V314" i="1" s="1"/>
  <c r="AC314" i="1"/>
  <c r="AD314" i="1" s="1"/>
  <c r="L314" i="1" s="1"/>
  <c r="S307" i="1"/>
  <c r="W307" i="1" s="1"/>
  <c r="T307" i="1"/>
  <c r="X307" i="1" s="1"/>
  <c r="U307" i="1"/>
  <c r="Y307" i="1" s="1"/>
  <c r="S278" i="1"/>
  <c r="W278" i="1" s="1"/>
  <c r="U278" i="1"/>
  <c r="Y278" i="1" s="1"/>
  <c r="I278" i="1" s="1"/>
  <c r="AH402" i="1"/>
  <c r="AI402" i="1" s="1"/>
  <c r="K402" i="1" s="1"/>
  <c r="AH398" i="1"/>
  <c r="AI398" i="1" s="1"/>
  <c r="AF397" i="1"/>
  <c r="AG397" i="1" s="1"/>
  <c r="AH394" i="1"/>
  <c r="AI394" i="1" s="1"/>
  <c r="K394" i="1" s="1"/>
  <c r="AF393" i="1"/>
  <c r="AG393" i="1" s="1"/>
  <c r="K393" i="1" s="1"/>
  <c r="AH390" i="1"/>
  <c r="AI390" i="1" s="1"/>
  <c r="AF389" i="1"/>
  <c r="AG389" i="1" s="1"/>
  <c r="AH386" i="1"/>
  <c r="AI386" i="1" s="1"/>
  <c r="K386" i="1" s="1"/>
  <c r="AF385" i="1"/>
  <c r="AG385" i="1" s="1"/>
  <c r="K385" i="1" s="1"/>
  <c r="AH382" i="1"/>
  <c r="AI382" i="1" s="1"/>
  <c r="K382" i="1" s="1"/>
  <c r="AF381" i="1"/>
  <c r="AG381" i="1" s="1"/>
  <c r="AH378" i="1"/>
  <c r="AI378" i="1" s="1"/>
  <c r="AF377" i="1"/>
  <c r="AG377" i="1" s="1"/>
  <c r="K377" i="1" s="1"/>
  <c r="AH374" i="1"/>
  <c r="AI374" i="1" s="1"/>
  <c r="K374" i="1" s="1"/>
  <c r="AF373" i="1"/>
  <c r="AG373" i="1" s="1"/>
  <c r="AH370" i="1"/>
  <c r="AI370" i="1" s="1"/>
  <c r="K370" i="1" s="1"/>
  <c r="AF369" i="1"/>
  <c r="AG369" i="1" s="1"/>
  <c r="AH366" i="1"/>
  <c r="AI366" i="1" s="1"/>
  <c r="AF365" i="1"/>
  <c r="AG365" i="1" s="1"/>
  <c r="K365" i="1" s="1"/>
  <c r="AH362" i="1"/>
  <c r="AI362" i="1" s="1"/>
  <c r="K362" i="1" s="1"/>
  <c r="AF361" i="1"/>
  <c r="AG361" i="1" s="1"/>
  <c r="AH358" i="1"/>
  <c r="AI358" i="1" s="1"/>
  <c r="K358" i="1" s="1"/>
  <c r="AF357" i="1"/>
  <c r="AG357" i="1" s="1"/>
  <c r="AH354" i="1"/>
  <c r="AI354" i="1" s="1"/>
  <c r="AF353" i="1"/>
  <c r="AG353" i="1" s="1"/>
  <c r="K353" i="1" s="1"/>
  <c r="U351" i="1"/>
  <c r="Y351" i="1" s="1"/>
  <c r="AH346" i="1"/>
  <c r="AI346" i="1" s="1"/>
  <c r="K346" i="1" s="1"/>
  <c r="AF344" i="1"/>
  <c r="AG344" i="1" s="1"/>
  <c r="U344" i="1"/>
  <c r="Y344" i="1" s="1"/>
  <c r="U331" i="1"/>
  <c r="Y331" i="1" s="1"/>
  <c r="AF331" i="1"/>
  <c r="AG331" i="1" s="1"/>
  <c r="R331" i="1"/>
  <c r="V331" i="1" s="1"/>
  <c r="AA331" i="1"/>
  <c r="AB331" i="1" s="1"/>
  <c r="T320" i="1"/>
  <c r="X320" i="1" s="1"/>
  <c r="AC320" i="1"/>
  <c r="AD320" i="1" s="1"/>
  <c r="U320" i="1"/>
  <c r="Y320" i="1" s="1"/>
  <c r="AH320" i="1"/>
  <c r="AI320" i="1" s="1"/>
  <c r="AA320" i="1"/>
  <c r="AB320" i="1" s="1"/>
  <c r="L320" i="1" s="1"/>
  <c r="R320" i="1"/>
  <c r="V320" i="1" s="1"/>
  <c r="I320" i="1" s="1"/>
  <c r="S317" i="1"/>
  <c r="W317" i="1" s="1"/>
  <c r="I317" i="1" s="1"/>
  <c r="AF317" i="1"/>
  <c r="AG317" i="1" s="1"/>
  <c r="K317" i="1" s="1"/>
  <c r="AA317" i="1"/>
  <c r="AB317" i="1" s="1"/>
  <c r="L317" i="1" s="1"/>
  <c r="AC317" i="1"/>
  <c r="AD317" i="1" s="1"/>
  <c r="R317" i="1"/>
  <c r="V317" i="1" s="1"/>
  <c r="U317" i="1"/>
  <c r="Y317" i="1" s="1"/>
  <c r="AH317" i="1"/>
  <c r="AI317" i="1" s="1"/>
  <c r="AF284" i="1"/>
  <c r="AG284" i="1" s="1"/>
  <c r="R284" i="1"/>
  <c r="V284" i="1" s="1"/>
  <c r="S284" i="1"/>
  <c r="W284" i="1" s="1"/>
  <c r="AC284" i="1"/>
  <c r="AD284" i="1" s="1"/>
  <c r="L284" i="1" s="1"/>
  <c r="T284" i="1"/>
  <c r="X284" i="1" s="1"/>
  <c r="I284" i="1" s="1"/>
  <c r="U284" i="1"/>
  <c r="Y284" i="1" s="1"/>
  <c r="AA284" i="1"/>
  <c r="AB284" i="1" s="1"/>
  <c r="AH284" i="1"/>
  <c r="AI284" i="1" s="1"/>
  <c r="K284" i="1" s="1"/>
  <c r="U397" i="1"/>
  <c r="Y397" i="1" s="1"/>
  <c r="U393" i="1"/>
  <c r="Y393" i="1" s="1"/>
  <c r="U389" i="1"/>
  <c r="Y389" i="1" s="1"/>
  <c r="U385" i="1"/>
  <c r="Y385" i="1" s="1"/>
  <c r="U381" i="1"/>
  <c r="Y381" i="1" s="1"/>
  <c r="I381" i="1" s="1"/>
  <c r="U377" i="1"/>
  <c r="Y377" i="1" s="1"/>
  <c r="U373" i="1"/>
  <c r="Y373" i="1" s="1"/>
  <c r="U369" i="1"/>
  <c r="Y369" i="1" s="1"/>
  <c r="I369" i="1" s="1"/>
  <c r="U365" i="1"/>
  <c r="Y365" i="1" s="1"/>
  <c r="U353" i="1"/>
  <c r="Y353" i="1" s="1"/>
  <c r="T351" i="1"/>
  <c r="X351" i="1" s="1"/>
  <c r="T350" i="1"/>
  <c r="X350" i="1" s="1"/>
  <c r="AC350" i="1"/>
  <c r="AD350" i="1" s="1"/>
  <c r="L350" i="1" s="1"/>
  <c r="T344" i="1"/>
  <c r="X344" i="1" s="1"/>
  <c r="I344" i="1" s="1"/>
  <c r="R333" i="1"/>
  <c r="V333" i="1" s="1"/>
  <c r="AA333" i="1"/>
  <c r="AB333" i="1" s="1"/>
  <c r="AF333" i="1"/>
  <c r="AG333" i="1" s="1"/>
  <c r="U279" i="1"/>
  <c r="Y279" i="1" s="1"/>
  <c r="S279" i="1"/>
  <c r="W279" i="1" s="1"/>
  <c r="AF402" i="1"/>
  <c r="AG402" i="1" s="1"/>
  <c r="AF398" i="1"/>
  <c r="AG398" i="1" s="1"/>
  <c r="K398" i="1" s="1"/>
  <c r="AC397" i="1"/>
  <c r="AD397" i="1" s="1"/>
  <c r="L397" i="1" s="1"/>
  <c r="T397" i="1"/>
  <c r="X397" i="1" s="1"/>
  <c r="I397" i="1" s="1"/>
  <c r="AF394" i="1"/>
  <c r="AG394" i="1" s="1"/>
  <c r="AC393" i="1"/>
  <c r="AD393" i="1" s="1"/>
  <c r="T393" i="1"/>
  <c r="X393" i="1" s="1"/>
  <c r="AF390" i="1"/>
  <c r="AG390" i="1" s="1"/>
  <c r="K390" i="1" s="1"/>
  <c r="AC389" i="1"/>
  <c r="AD389" i="1" s="1"/>
  <c r="L389" i="1" s="1"/>
  <c r="T389" i="1"/>
  <c r="X389" i="1" s="1"/>
  <c r="I389" i="1" s="1"/>
  <c r="AF386" i="1"/>
  <c r="AG386" i="1" s="1"/>
  <c r="AC385" i="1"/>
  <c r="AD385" i="1" s="1"/>
  <c r="T385" i="1"/>
  <c r="X385" i="1" s="1"/>
  <c r="AF382" i="1"/>
  <c r="AG382" i="1" s="1"/>
  <c r="AC381" i="1"/>
  <c r="AD381" i="1" s="1"/>
  <c r="L381" i="1" s="1"/>
  <c r="T381" i="1"/>
  <c r="X381" i="1" s="1"/>
  <c r="AF378" i="1"/>
  <c r="AG378" i="1" s="1"/>
  <c r="K378" i="1" s="1"/>
  <c r="AC377" i="1"/>
  <c r="AD377" i="1" s="1"/>
  <c r="T377" i="1"/>
  <c r="X377" i="1" s="1"/>
  <c r="AF374" i="1"/>
  <c r="AG374" i="1" s="1"/>
  <c r="AC373" i="1"/>
  <c r="AD373" i="1" s="1"/>
  <c r="L373" i="1" s="1"/>
  <c r="T373" i="1"/>
  <c r="X373" i="1" s="1"/>
  <c r="I373" i="1" s="1"/>
  <c r="AF370" i="1"/>
  <c r="AG370" i="1" s="1"/>
  <c r="AC369" i="1"/>
  <c r="AD369" i="1" s="1"/>
  <c r="L369" i="1" s="1"/>
  <c r="T369" i="1"/>
  <c r="X369" i="1" s="1"/>
  <c r="AF366" i="1"/>
  <c r="AG366" i="1" s="1"/>
  <c r="K366" i="1" s="1"/>
  <c r="AC365" i="1"/>
  <c r="AD365" i="1" s="1"/>
  <c r="T365" i="1"/>
  <c r="X365" i="1" s="1"/>
  <c r="AF362" i="1"/>
  <c r="AG362" i="1" s="1"/>
  <c r="AC361" i="1"/>
  <c r="AD361" i="1" s="1"/>
  <c r="L361" i="1" s="1"/>
  <c r="T361" i="1"/>
  <c r="X361" i="1" s="1"/>
  <c r="I361" i="1" s="1"/>
  <c r="AF358" i="1"/>
  <c r="AG358" i="1" s="1"/>
  <c r="AC357" i="1"/>
  <c r="AD357" i="1" s="1"/>
  <c r="L357" i="1" s="1"/>
  <c r="T357" i="1"/>
  <c r="X357" i="1" s="1"/>
  <c r="AF354" i="1"/>
  <c r="AG354" i="1" s="1"/>
  <c r="K354" i="1" s="1"/>
  <c r="AC353" i="1"/>
  <c r="AD353" i="1" s="1"/>
  <c r="T353" i="1"/>
  <c r="X353" i="1" s="1"/>
  <c r="AC351" i="1"/>
  <c r="AD351" i="1" s="1"/>
  <c r="S351" i="1"/>
  <c r="W351" i="1" s="1"/>
  <c r="AH350" i="1"/>
  <c r="AI350" i="1" s="1"/>
  <c r="K350" i="1" s="1"/>
  <c r="AF348" i="1"/>
  <c r="AG348" i="1" s="1"/>
  <c r="U348" i="1"/>
  <c r="Y348" i="1" s="1"/>
  <c r="AF346" i="1"/>
  <c r="AG346" i="1" s="1"/>
  <c r="U346" i="1"/>
  <c r="Y346" i="1" s="1"/>
  <c r="I346" i="1" s="1"/>
  <c r="R345" i="1"/>
  <c r="V345" i="1" s="1"/>
  <c r="AA345" i="1"/>
  <c r="AB345" i="1" s="1"/>
  <c r="AC344" i="1"/>
  <c r="AD344" i="1" s="1"/>
  <c r="L344" i="1" s="1"/>
  <c r="S344" i="1"/>
  <c r="W344" i="1" s="1"/>
  <c r="S342" i="1"/>
  <c r="W342" i="1" s="1"/>
  <c r="T342" i="1"/>
  <c r="X342" i="1" s="1"/>
  <c r="I342" i="1" s="1"/>
  <c r="AC342" i="1"/>
  <c r="AD342" i="1" s="1"/>
  <c r="L342" i="1" s="1"/>
  <c r="AH339" i="1"/>
  <c r="AI339" i="1" s="1"/>
  <c r="K339" i="1" s="1"/>
  <c r="T339" i="1"/>
  <c r="X339" i="1" s="1"/>
  <c r="AH338" i="1"/>
  <c r="AI338" i="1" s="1"/>
  <c r="K338" i="1" s="1"/>
  <c r="U338" i="1"/>
  <c r="Y338" i="1" s="1"/>
  <c r="I338" i="1" s="1"/>
  <c r="S334" i="1"/>
  <c r="W334" i="1" s="1"/>
  <c r="I334" i="1" s="1"/>
  <c r="T334" i="1"/>
  <c r="X334" i="1" s="1"/>
  <c r="AC334" i="1"/>
  <c r="AD334" i="1" s="1"/>
  <c r="AH334" i="1"/>
  <c r="AI334" i="1" s="1"/>
  <c r="U330" i="1"/>
  <c r="Y330" i="1" s="1"/>
  <c r="AF314" i="1"/>
  <c r="AG314" i="1" s="1"/>
  <c r="S353" i="1"/>
  <c r="W353" i="1" s="1"/>
  <c r="R351" i="1"/>
  <c r="V351" i="1" s="1"/>
  <c r="I351" i="1" s="1"/>
  <c r="T348" i="1"/>
  <c r="X348" i="1" s="1"/>
  <c r="I348" i="1" s="1"/>
  <c r="S346" i="1"/>
  <c r="W346" i="1" s="1"/>
  <c r="AH345" i="1"/>
  <c r="AI345" i="1" s="1"/>
  <c r="K345" i="1" s="1"/>
  <c r="R344" i="1"/>
  <c r="V344" i="1" s="1"/>
  <c r="AH343" i="1"/>
  <c r="AI343" i="1" s="1"/>
  <c r="R341" i="1"/>
  <c r="V341" i="1" s="1"/>
  <c r="AA341" i="1"/>
  <c r="AB341" i="1" s="1"/>
  <c r="S339" i="1"/>
  <c r="W339" i="1" s="1"/>
  <c r="R338" i="1"/>
  <c r="V338" i="1" s="1"/>
  <c r="AC335" i="1"/>
  <c r="AD335" i="1" s="1"/>
  <c r="L335" i="1" s="1"/>
  <c r="R330" i="1"/>
  <c r="V330" i="1" s="1"/>
  <c r="R327" i="1"/>
  <c r="V327" i="1" s="1"/>
  <c r="I327" i="1" s="1"/>
  <c r="AA327" i="1"/>
  <c r="AB327" i="1" s="1"/>
  <c r="L327" i="1" s="1"/>
  <c r="T327" i="1"/>
  <c r="X327" i="1" s="1"/>
  <c r="U327" i="1"/>
  <c r="Y327" i="1" s="1"/>
  <c r="AF327" i="1"/>
  <c r="AG327" i="1" s="1"/>
  <c r="K327" i="1" s="1"/>
  <c r="AF325" i="1"/>
  <c r="AG325" i="1" s="1"/>
  <c r="S325" i="1"/>
  <c r="W325" i="1" s="1"/>
  <c r="AC325" i="1"/>
  <c r="AD325" i="1" s="1"/>
  <c r="L325" i="1" s="1"/>
  <c r="T325" i="1"/>
  <c r="X325" i="1" s="1"/>
  <c r="I325" i="1" s="1"/>
  <c r="U325" i="1"/>
  <c r="Y325" i="1" s="1"/>
  <c r="AA325" i="1"/>
  <c r="AB325" i="1" s="1"/>
  <c r="AF320" i="1"/>
  <c r="AG320" i="1" s="1"/>
  <c r="K320" i="1" s="1"/>
  <c r="U326" i="1"/>
  <c r="Y326" i="1" s="1"/>
  <c r="U324" i="1"/>
  <c r="Y324" i="1" s="1"/>
  <c r="AC321" i="1"/>
  <c r="AD321" i="1" s="1"/>
  <c r="T316" i="1"/>
  <c r="X316" i="1" s="1"/>
  <c r="I316" i="1" s="1"/>
  <c r="AC316" i="1"/>
  <c r="AD316" i="1" s="1"/>
  <c r="L316" i="1" s="1"/>
  <c r="T313" i="1"/>
  <c r="X313" i="1" s="1"/>
  <c r="U312" i="1"/>
  <c r="Y312" i="1" s="1"/>
  <c r="U310" i="1"/>
  <c r="Y310" i="1" s="1"/>
  <c r="AH310" i="1"/>
  <c r="AI310" i="1" s="1"/>
  <c r="K310" i="1" s="1"/>
  <c r="AH308" i="1"/>
  <c r="AI308" i="1" s="1"/>
  <c r="K308" i="1" s="1"/>
  <c r="T308" i="1"/>
  <c r="X308" i="1" s="1"/>
  <c r="I308" i="1" s="1"/>
  <c r="AC308" i="1"/>
  <c r="AD308" i="1" s="1"/>
  <c r="L308" i="1" s="1"/>
  <c r="R307" i="1"/>
  <c r="V307" i="1" s="1"/>
  <c r="I307" i="1" s="1"/>
  <c r="T295" i="1"/>
  <c r="X295" i="1" s="1"/>
  <c r="U295" i="1"/>
  <c r="Y295" i="1" s="1"/>
  <c r="U294" i="1"/>
  <c r="Y294" i="1" s="1"/>
  <c r="R291" i="1"/>
  <c r="V291" i="1" s="1"/>
  <c r="S291" i="1"/>
  <c r="W291" i="1" s="1"/>
  <c r="U291" i="1"/>
  <c r="Y291" i="1" s="1"/>
  <c r="T288" i="1"/>
  <c r="X288" i="1" s="1"/>
  <c r="U288" i="1"/>
  <c r="Y288" i="1" s="1"/>
  <c r="U322" i="1"/>
  <c r="Y322" i="1" s="1"/>
  <c r="AH322" i="1"/>
  <c r="AI322" i="1" s="1"/>
  <c r="K322" i="1" s="1"/>
  <c r="R315" i="1"/>
  <c r="V315" i="1" s="1"/>
  <c r="U311" i="1"/>
  <c r="Y311" i="1" s="1"/>
  <c r="S309" i="1"/>
  <c r="W309" i="1" s="1"/>
  <c r="AF309" i="1"/>
  <c r="AG309" i="1" s="1"/>
  <c r="AH297" i="1"/>
  <c r="AI297" i="1" s="1"/>
  <c r="K297" i="1" s="1"/>
  <c r="R297" i="1"/>
  <c r="V297" i="1" s="1"/>
  <c r="AA297" i="1"/>
  <c r="AB297" i="1" s="1"/>
  <c r="S297" i="1"/>
  <c r="W297" i="1" s="1"/>
  <c r="AF297" i="1"/>
  <c r="AG297" i="1" s="1"/>
  <c r="R295" i="1"/>
  <c r="V295" i="1" s="1"/>
  <c r="I295" i="1" s="1"/>
  <c r="S283" i="1"/>
  <c r="W283" i="1" s="1"/>
  <c r="R279" i="1"/>
  <c r="V279" i="1" s="1"/>
  <c r="T278" i="1"/>
  <c r="X278" i="1" s="1"/>
  <c r="S321" i="1"/>
  <c r="W321" i="1" s="1"/>
  <c r="I321" i="1" s="1"/>
  <c r="AF321" i="1"/>
  <c r="AG321" i="1" s="1"/>
  <c r="K321" i="1" s="1"/>
  <c r="AH305" i="1"/>
  <c r="AI305" i="1" s="1"/>
  <c r="R305" i="1"/>
  <c r="V305" i="1" s="1"/>
  <c r="AA305" i="1"/>
  <c r="AB305" i="1" s="1"/>
  <c r="L305" i="1" s="1"/>
  <c r="S305" i="1"/>
  <c r="W305" i="1" s="1"/>
  <c r="I305" i="1" s="1"/>
  <c r="AF305" i="1"/>
  <c r="AG305" i="1" s="1"/>
  <c r="K305" i="1" s="1"/>
  <c r="T303" i="1"/>
  <c r="X303" i="1" s="1"/>
  <c r="I303" i="1" s="1"/>
  <c r="U303" i="1"/>
  <c r="Y303" i="1" s="1"/>
  <c r="R282" i="1"/>
  <c r="V282" i="1" s="1"/>
  <c r="AA282" i="1"/>
  <c r="AB282" i="1" s="1"/>
  <c r="S282" i="1"/>
  <c r="W282" i="1" s="1"/>
  <c r="AC282" i="1"/>
  <c r="AD282" i="1" s="1"/>
  <c r="L282" i="1" s="1"/>
  <c r="T282" i="1"/>
  <c r="X282" i="1" s="1"/>
  <c r="I282" i="1" s="1"/>
  <c r="AH282" i="1"/>
  <c r="AI282" i="1" s="1"/>
  <c r="K282" i="1" s="1"/>
  <c r="AH281" i="1"/>
  <c r="AI281" i="1" s="1"/>
  <c r="K281" i="1" s="1"/>
  <c r="T281" i="1"/>
  <c r="X281" i="1" s="1"/>
  <c r="I281" i="1" s="1"/>
  <c r="AC281" i="1"/>
  <c r="AD281" i="1" s="1"/>
  <c r="L281" i="1" s="1"/>
  <c r="R281" i="1"/>
  <c r="V281" i="1" s="1"/>
  <c r="S281" i="1"/>
  <c r="W281" i="1" s="1"/>
  <c r="AF281" i="1"/>
  <c r="AG281" i="1" s="1"/>
  <c r="U281" i="1"/>
  <c r="Y281" i="1" s="1"/>
  <c r="AA281" i="1"/>
  <c r="AB281" i="1" s="1"/>
  <c r="AF280" i="1"/>
  <c r="AG280" i="1" s="1"/>
  <c r="R280" i="1"/>
  <c r="V280" i="1" s="1"/>
  <c r="AA280" i="1"/>
  <c r="AB280" i="1" s="1"/>
  <c r="T280" i="1"/>
  <c r="X280" i="1" s="1"/>
  <c r="I280" i="1" s="1"/>
  <c r="U280" i="1"/>
  <c r="Y280" i="1" s="1"/>
  <c r="AH280" i="1"/>
  <c r="AI280" i="1" s="1"/>
  <c r="K280" i="1" s="1"/>
  <c r="AC280" i="1"/>
  <c r="AD280" i="1" s="1"/>
  <c r="L280" i="1" s="1"/>
  <c r="T242" i="1"/>
  <c r="X242" i="1" s="1"/>
  <c r="U242" i="1"/>
  <c r="Y242" i="1" s="1"/>
  <c r="R242" i="1"/>
  <c r="V242" i="1" s="1"/>
  <c r="AH198" i="1"/>
  <c r="AI198" i="1" s="1"/>
  <c r="K198" i="1" s="1"/>
  <c r="R198" i="1"/>
  <c r="V198" i="1" s="1"/>
  <c r="AA198" i="1"/>
  <c r="AB198" i="1" s="1"/>
  <c r="S198" i="1"/>
  <c r="W198" i="1" s="1"/>
  <c r="AF198" i="1"/>
  <c r="AG198" i="1" s="1"/>
  <c r="T198" i="1"/>
  <c r="X198" i="1" s="1"/>
  <c r="I198" i="1" s="1"/>
  <c r="U198" i="1"/>
  <c r="Y198" i="1" s="1"/>
  <c r="AC198" i="1"/>
  <c r="AD198" i="1" s="1"/>
  <c r="L198" i="1" s="1"/>
  <c r="T292" i="1"/>
  <c r="X292" i="1" s="1"/>
  <c r="U292" i="1"/>
  <c r="Y292" i="1" s="1"/>
  <c r="R286" i="1"/>
  <c r="V286" i="1" s="1"/>
  <c r="AA286" i="1"/>
  <c r="AB286" i="1" s="1"/>
  <c r="S286" i="1"/>
  <c r="W286" i="1" s="1"/>
  <c r="AC286" i="1"/>
  <c r="AD286" i="1" s="1"/>
  <c r="L286" i="1" s="1"/>
  <c r="T286" i="1"/>
  <c r="X286" i="1" s="1"/>
  <c r="I286" i="1" s="1"/>
  <c r="U286" i="1"/>
  <c r="Y286" i="1" s="1"/>
  <c r="AF286" i="1"/>
  <c r="AG286" i="1" s="1"/>
  <c r="R319" i="1"/>
  <c r="V319" i="1" s="1"/>
  <c r="S313" i="1"/>
  <c r="W313" i="1" s="1"/>
  <c r="AF313" i="1"/>
  <c r="AG313" i="1" s="1"/>
  <c r="K313" i="1" s="1"/>
  <c r="S310" i="1"/>
  <c r="W310" i="1" s="1"/>
  <c r="R302" i="1"/>
  <c r="V302" i="1" s="1"/>
  <c r="AA302" i="1"/>
  <c r="AB302" i="1" s="1"/>
  <c r="S302" i="1"/>
  <c r="W302" i="1" s="1"/>
  <c r="T302" i="1"/>
  <c r="X302" i="1" s="1"/>
  <c r="I302" i="1" s="1"/>
  <c r="AC302" i="1"/>
  <c r="AD302" i="1" s="1"/>
  <c r="L302" i="1" s="1"/>
  <c r="U302" i="1"/>
  <c r="Y302" i="1" s="1"/>
  <c r="AH302" i="1"/>
  <c r="AI302" i="1" s="1"/>
  <c r="K302" i="1" s="1"/>
  <c r="AH294" i="1"/>
  <c r="AI294" i="1" s="1"/>
  <c r="K294" i="1" s="1"/>
  <c r="R294" i="1"/>
  <c r="V294" i="1" s="1"/>
  <c r="AA294" i="1"/>
  <c r="AB294" i="1" s="1"/>
  <c r="S294" i="1"/>
  <c r="W294" i="1" s="1"/>
  <c r="AF294" i="1"/>
  <c r="AG294" i="1" s="1"/>
  <c r="R292" i="1"/>
  <c r="V292" i="1" s="1"/>
  <c r="I292" i="1" s="1"/>
  <c r="U290" i="1"/>
  <c r="Y290" i="1" s="1"/>
  <c r="T324" i="1"/>
  <c r="X324" i="1" s="1"/>
  <c r="AC324" i="1"/>
  <c r="AD324" i="1" s="1"/>
  <c r="AF322" i="1"/>
  <c r="AG322" i="1" s="1"/>
  <c r="S322" i="1"/>
  <c r="W322" i="1" s="1"/>
  <c r="AH321" i="1"/>
  <c r="AI321" i="1" s="1"/>
  <c r="U321" i="1"/>
  <c r="Y321" i="1" s="1"/>
  <c r="R316" i="1"/>
  <c r="V316" i="1" s="1"/>
  <c r="T315" i="1"/>
  <c r="X315" i="1" s="1"/>
  <c r="I315" i="1" s="1"/>
  <c r="T312" i="1"/>
  <c r="X312" i="1" s="1"/>
  <c r="AC312" i="1"/>
  <c r="AD312" i="1" s="1"/>
  <c r="AC310" i="1"/>
  <c r="AD310" i="1" s="1"/>
  <c r="L310" i="1" s="1"/>
  <c r="R310" i="1"/>
  <c r="V310" i="1" s="1"/>
  <c r="T309" i="1"/>
  <c r="X309" i="1" s="1"/>
  <c r="I309" i="1" s="1"/>
  <c r="AF308" i="1"/>
  <c r="AG308" i="1" s="1"/>
  <c r="R308" i="1"/>
  <c r="V308" i="1" s="1"/>
  <c r="T299" i="1"/>
  <c r="X299" i="1" s="1"/>
  <c r="U299" i="1"/>
  <c r="Y299" i="1" s="1"/>
  <c r="I299" i="1" s="1"/>
  <c r="U297" i="1"/>
  <c r="Y297" i="1" s="1"/>
  <c r="S290" i="1"/>
  <c r="W290" i="1" s="1"/>
  <c r="AH286" i="1"/>
  <c r="AI286" i="1" s="1"/>
  <c r="K286" i="1" s="1"/>
  <c r="AH273" i="1"/>
  <c r="AI273" i="1" s="1"/>
  <c r="T273" i="1"/>
  <c r="X273" i="1" s="1"/>
  <c r="AC273" i="1"/>
  <c r="AD273" i="1" s="1"/>
  <c r="R273" i="1"/>
  <c r="V273" i="1" s="1"/>
  <c r="I273" i="1" s="1"/>
  <c r="S273" i="1"/>
  <c r="W273" i="1" s="1"/>
  <c r="AF273" i="1"/>
  <c r="AG273" i="1" s="1"/>
  <c r="K273" i="1" s="1"/>
  <c r="U273" i="1"/>
  <c r="Y273" i="1" s="1"/>
  <c r="AA273" i="1"/>
  <c r="AB273" i="1" s="1"/>
  <c r="L273" i="1" s="1"/>
  <c r="S271" i="1"/>
  <c r="W271" i="1" s="1"/>
  <c r="U271" i="1"/>
  <c r="Y271" i="1" s="1"/>
  <c r="I271" i="1" s="1"/>
  <c r="AC322" i="1"/>
  <c r="AD322" i="1" s="1"/>
  <c r="L322" i="1" s="1"/>
  <c r="R322" i="1"/>
  <c r="V322" i="1" s="1"/>
  <c r="T321" i="1"/>
  <c r="X321" i="1" s="1"/>
  <c r="U318" i="1"/>
  <c r="Y318" i="1" s="1"/>
  <c r="AH318" i="1"/>
  <c r="AI318" i="1" s="1"/>
  <c r="R311" i="1"/>
  <c r="V311" i="1" s="1"/>
  <c r="R309" i="1"/>
  <c r="V309" i="1" s="1"/>
  <c r="R306" i="1"/>
  <c r="V306" i="1" s="1"/>
  <c r="T306" i="1"/>
  <c r="X306" i="1" s="1"/>
  <c r="I306" i="1" s="1"/>
  <c r="AC306" i="1"/>
  <c r="AD306" i="1" s="1"/>
  <c r="L306" i="1" s="1"/>
  <c r="U306" i="1"/>
  <c r="Y306" i="1" s="1"/>
  <c r="AH306" i="1"/>
  <c r="AI306" i="1" s="1"/>
  <c r="K306" i="1" s="1"/>
  <c r="U305" i="1"/>
  <c r="Y305" i="1" s="1"/>
  <c r="AF302" i="1"/>
  <c r="AG302" i="1" s="1"/>
  <c r="AH301" i="1"/>
  <c r="AI301" i="1" s="1"/>
  <c r="K301" i="1" s="1"/>
  <c r="R301" i="1"/>
  <c r="V301" i="1" s="1"/>
  <c r="AA301" i="1"/>
  <c r="AB301" i="1" s="1"/>
  <c r="S301" i="1"/>
  <c r="W301" i="1" s="1"/>
  <c r="AF301" i="1"/>
  <c r="AG301" i="1" s="1"/>
  <c r="R299" i="1"/>
  <c r="V299" i="1" s="1"/>
  <c r="T297" i="1"/>
  <c r="X297" i="1" s="1"/>
  <c r="I297" i="1" s="1"/>
  <c r="S295" i="1"/>
  <c r="W295" i="1" s="1"/>
  <c r="AC294" i="1"/>
  <c r="AD294" i="1" s="1"/>
  <c r="L294" i="1" s="1"/>
  <c r="AH289" i="1"/>
  <c r="AI289" i="1" s="1"/>
  <c r="K289" i="1" s="1"/>
  <c r="AA289" i="1"/>
  <c r="AB289" i="1" s="1"/>
  <c r="R289" i="1"/>
  <c r="V289" i="1" s="1"/>
  <c r="S289" i="1"/>
  <c r="W289" i="1" s="1"/>
  <c r="AC289" i="1"/>
  <c r="AD289" i="1" s="1"/>
  <c r="L289" i="1" s="1"/>
  <c r="R211" i="1"/>
  <c r="V211" i="1" s="1"/>
  <c r="I211" i="1" s="1"/>
  <c r="AA211" i="1"/>
  <c r="AB211" i="1" s="1"/>
  <c r="L211" i="1" s="1"/>
  <c r="S211" i="1"/>
  <c r="W211" i="1" s="1"/>
  <c r="T211" i="1"/>
  <c r="X211" i="1" s="1"/>
  <c r="AC211" i="1"/>
  <c r="AD211" i="1" s="1"/>
  <c r="U211" i="1"/>
  <c r="Y211" i="1" s="1"/>
  <c r="AH211" i="1"/>
  <c r="AI211" i="1" s="1"/>
  <c r="AF211" i="1"/>
  <c r="AG211" i="1" s="1"/>
  <c r="K211" i="1" s="1"/>
  <c r="AA323" i="1"/>
  <c r="AB323" i="1" s="1"/>
  <c r="AA319" i="1"/>
  <c r="AB319" i="1" s="1"/>
  <c r="AA315" i="1"/>
  <c r="AB315" i="1" s="1"/>
  <c r="AA311" i="1"/>
  <c r="AB311" i="1" s="1"/>
  <c r="L311" i="1" s="1"/>
  <c r="AA307" i="1"/>
  <c r="AB307" i="1" s="1"/>
  <c r="L307" i="1" s="1"/>
  <c r="AC304" i="1"/>
  <c r="AD304" i="1" s="1"/>
  <c r="L304" i="1" s="1"/>
  <c r="T304" i="1"/>
  <c r="X304" i="1" s="1"/>
  <c r="I304" i="1" s="1"/>
  <c r="AA303" i="1"/>
  <c r="AB303" i="1" s="1"/>
  <c r="AC300" i="1"/>
  <c r="AD300" i="1" s="1"/>
  <c r="T300" i="1"/>
  <c r="X300" i="1" s="1"/>
  <c r="AA299" i="1"/>
  <c r="AB299" i="1" s="1"/>
  <c r="AC296" i="1"/>
  <c r="AD296" i="1" s="1"/>
  <c r="T296" i="1"/>
  <c r="X296" i="1" s="1"/>
  <c r="AA295" i="1"/>
  <c r="AB295" i="1" s="1"/>
  <c r="L295" i="1" s="1"/>
  <c r="AC293" i="1"/>
  <c r="AD293" i="1" s="1"/>
  <c r="L293" i="1" s="1"/>
  <c r="T293" i="1"/>
  <c r="X293" i="1" s="1"/>
  <c r="I293" i="1" s="1"/>
  <c r="AA292" i="1"/>
  <c r="AB292" i="1" s="1"/>
  <c r="L292" i="1" s="1"/>
  <c r="T291" i="1"/>
  <c r="X291" i="1" s="1"/>
  <c r="I291" i="1" s="1"/>
  <c r="AC290" i="1"/>
  <c r="AD290" i="1" s="1"/>
  <c r="R288" i="1"/>
  <c r="V288" i="1" s="1"/>
  <c r="I288" i="1" s="1"/>
  <c r="T285" i="1"/>
  <c r="X285" i="1" s="1"/>
  <c r="U277" i="1"/>
  <c r="Y277" i="1" s="1"/>
  <c r="R274" i="1"/>
  <c r="V274" i="1" s="1"/>
  <c r="AA274" i="1"/>
  <c r="AB274" i="1" s="1"/>
  <c r="AF274" i="1"/>
  <c r="AG274" i="1" s="1"/>
  <c r="AH269" i="1"/>
  <c r="AI269" i="1" s="1"/>
  <c r="R269" i="1"/>
  <c r="V269" i="1" s="1"/>
  <c r="I269" i="1" s="1"/>
  <c r="AA269" i="1"/>
  <c r="AB269" i="1" s="1"/>
  <c r="L269" i="1" s="1"/>
  <c r="T269" i="1"/>
  <c r="X269" i="1" s="1"/>
  <c r="AC269" i="1"/>
  <c r="AD269" i="1" s="1"/>
  <c r="AF269" i="1"/>
  <c r="AG269" i="1" s="1"/>
  <c r="K269" i="1" s="1"/>
  <c r="T267" i="1"/>
  <c r="X267" i="1" s="1"/>
  <c r="AC267" i="1"/>
  <c r="AD267" i="1" s="1"/>
  <c r="AF267" i="1"/>
  <c r="AG267" i="1" s="1"/>
  <c r="K267" i="1" s="1"/>
  <c r="AH267" i="1"/>
  <c r="AI267" i="1" s="1"/>
  <c r="R267" i="1"/>
  <c r="V267" i="1" s="1"/>
  <c r="AA267" i="1"/>
  <c r="AB267" i="1" s="1"/>
  <c r="L267" i="1" s="1"/>
  <c r="AH265" i="1"/>
  <c r="AI265" i="1" s="1"/>
  <c r="R265" i="1"/>
  <c r="V265" i="1" s="1"/>
  <c r="AA265" i="1"/>
  <c r="AB265" i="1" s="1"/>
  <c r="L265" i="1" s="1"/>
  <c r="T265" i="1"/>
  <c r="X265" i="1" s="1"/>
  <c r="AC265" i="1"/>
  <c r="AD265" i="1" s="1"/>
  <c r="AF265" i="1"/>
  <c r="AG265" i="1" s="1"/>
  <c r="K265" i="1" s="1"/>
  <c r="T263" i="1"/>
  <c r="X263" i="1" s="1"/>
  <c r="I263" i="1" s="1"/>
  <c r="AC263" i="1"/>
  <c r="AD263" i="1" s="1"/>
  <c r="L263" i="1" s="1"/>
  <c r="AF263" i="1"/>
  <c r="AG263" i="1" s="1"/>
  <c r="AH263" i="1"/>
  <c r="AI263" i="1" s="1"/>
  <c r="K263" i="1" s="1"/>
  <c r="R263" i="1"/>
  <c r="V263" i="1" s="1"/>
  <c r="AA263" i="1"/>
  <c r="AB263" i="1" s="1"/>
  <c r="AH261" i="1"/>
  <c r="AI261" i="1" s="1"/>
  <c r="R261" i="1"/>
  <c r="V261" i="1" s="1"/>
  <c r="AA261" i="1"/>
  <c r="AB261" i="1" s="1"/>
  <c r="L261" i="1" s="1"/>
  <c r="T261" i="1"/>
  <c r="X261" i="1" s="1"/>
  <c r="AC261" i="1"/>
  <c r="AD261" i="1" s="1"/>
  <c r="AF261" i="1"/>
  <c r="AG261" i="1" s="1"/>
  <c r="K261" i="1" s="1"/>
  <c r="T259" i="1"/>
  <c r="X259" i="1" s="1"/>
  <c r="I259" i="1" s="1"/>
  <c r="AC259" i="1"/>
  <c r="AD259" i="1" s="1"/>
  <c r="L259" i="1" s="1"/>
  <c r="AF259" i="1"/>
  <c r="AG259" i="1" s="1"/>
  <c r="AH259" i="1"/>
  <c r="AI259" i="1" s="1"/>
  <c r="K259" i="1" s="1"/>
  <c r="R259" i="1"/>
  <c r="V259" i="1" s="1"/>
  <c r="AA259" i="1"/>
  <c r="AB259" i="1" s="1"/>
  <c r="AH257" i="1"/>
  <c r="AI257" i="1" s="1"/>
  <c r="R257" i="1"/>
  <c r="V257" i="1" s="1"/>
  <c r="AA257" i="1"/>
  <c r="AB257" i="1" s="1"/>
  <c r="L257" i="1" s="1"/>
  <c r="T257" i="1"/>
  <c r="X257" i="1" s="1"/>
  <c r="AC257" i="1"/>
  <c r="AD257" i="1" s="1"/>
  <c r="AF257" i="1"/>
  <c r="AG257" i="1" s="1"/>
  <c r="K257" i="1" s="1"/>
  <c r="T255" i="1"/>
  <c r="X255" i="1" s="1"/>
  <c r="AC255" i="1"/>
  <c r="AD255" i="1" s="1"/>
  <c r="AF255" i="1"/>
  <c r="AG255" i="1" s="1"/>
  <c r="K255" i="1" s="1"/>
  <c r="AH255" i="1"/>
  <c r="AI255" i="1" s="1"/>
  <c r="R255" i="1"/>
  <c r="V255" i="1" s="1"/>
  <c r="I255" i="1" s="1"/>
  <c r="AA255" i="1"/>
  <c r="AB255" i="1" s="1"/>
  <c r="L255" i="1" s="1"/>
  <c r="AH253" i="1"/>
  <c r="AI253" i="1" s="1"/>
  <c r="K253" i="1" s="1"/>
  <c r="R253" i="1"/>
  <c r="V253" i="1" s="1"/>
  <c r="AA253" i="1"/>
  <c r="AB253" i="1" s="1"/>
  <c r="T253" i="1"/>
  <c r="X253" i="1" s="1"/>
  <c r="I253" i="1" s="1"/>
  <c r="AC253" i="1"/>
  <c r="AD253" i="1" s="1"/>
  <c r="L253" i="1" s="1"/>
  <c r="AF253" i="1"/>
  <c r="AG253" i="1" s="1"/>
  <c r="T251" i="1"/>
  <c r="X251" i="1" s="1"/>
  <c r="AC251" i="1"/>
  <c r="AD251" i="1" s="1"/>
  <c r="AF251" i="1"/>
  <c r="AG251" i="1" s="1"/>
  <c r="K251" i="1" s="1"/>
  <c r="AH251" i="1"/>
  <c r="AI251" i="1" s="1"/>
  <c r="R251" i="1"/>
  <c r="V251" i="1" s="1"/>
  <c r="I251" i="1" s="1"/>
  <c r="AA251" i="1"/>
  <c r="AB251" i="1" s="1"/>
  <c r="L251" i="1" s="1"/>
  <c r="S243" i="1"/>
  <c r="W243" i="1" s="1"/>
  <c r="U243" i="1"/>
  <c r="Y243" i="1" s="1"/>
  <c r="AA243" i="1"/>
  <c r="AB243" i="1" s="1"/>
  <c r="R243" i="1"/>
  <c r="V243" i="1" s="1"/>
  <c r="AF243" i="1"/>
  <c r="AG243" i="1" s="1"/>
  <c r="T243" i="1"/>
  <c r="X243" i="1" s="1"/>
  <c r="I243" i="1" s="1"/>
  <c r="AH243" i="1"/>
  <c r="AI243" i="1" s="1"/>
  <c r="K243" i="1" s="1"/>
  <c r="S239" i="1"/>
  <c r="W239" i="1" s="1"/>
  <c r="U239" i="1"/>
  <c r="Y239" i="1" s="1"/>
  <c r="AA239" i="1"/>
  <c r="AB239" i="1" s="1"/>
  <c r="AC239" i="1"/>
  <c r="AD239" i="1" s="1"/>
  <c r="L239" i="1" s="1"/>
  <c r="R239" i="1"/>
  <c r="V239" i="1" s="1"/>
  <c r="AF239" i="1"/>
  <c r="AG239" i="1" s="1"/>
  <c r="AH239" i="1"/>
  <c r="AI239" i="1" s="1"/>
  <c r="K239" i="1" s="1"/>
  <c r="T216" i="1"/>
  <c r="X216" i="1" s="1"/>
  <c r="U216" i="1"/>
  <c r="Y216" i="1" s="1"/>
  <c r="R216" i="1"/>
  <c r="V216" i="1" s="1"/>
  <c r="S216" i="1"/>
  <c r="W216" i="1" s="1"/>
  <c r="I216" i="1" s="1"/>
  <c r="T120" i="1"/>
  <c r="X120" i="1" s="1"/>
  <c r="S120" i="1"/>
  <c r="W120" i="1" s="1"/>
  <c r="I120" i="1" s="1"/>
  <c r="AF272" i="1"/>
  <c r="AG272" i="1" s="1"/>
  <c r="R272" i="1"/>
  <c r="V272" i="1" s="1"/>
  <c r="AA272" i="1"/>
  <c r="AB272" i="1" s="1"/>
  <c r="R227" i="1"/>
  <c r="V227" i="1" s="1"/>
  <c r="I227" i="1" s="1"/>
  <c r="AA227" i="1"/>
  <c r="AB227" i="1" s="1"/>
  <c r="L227" i="1" s="1"/>
  <c r="S227" i="1"/>
  <c r="W227" i="1" s="1"/>
  <c r="T227" i="1"/>
  <c r="X227" i="1" s="1"/>
  <c r="AC227" i="1"/>
  <c r="AD227" i="1" s="1"/>
  <c r="U227" i="1"/>
  <c r="Y227" i="1" s="1"/>
  <c r="AH227" i="1"/>
  <c r="AI227" i="1" s="1"/>
  <c r="AF227" i="1"/>
  <c r="AG227" i="1" s="1"/>
  <c r="K227" i="1" s="1"/>
  <c r="R290" i="1"/>
  <c r="V290" i="1" s="1"/>
  <c r="I290" i="1" s="1"/>
  <c r="AA290" i="1"/>
  <c r="AB290" i="1" s="1"/>
  <c r="L290" i="1" s="1"/>
  <c r="R287" i="1"/>
  <c r="V287" i="1" s="1"/>
  <c r="AA285" i="1"/>
  <c r="AB285" i="1" s="1"/>
  <c r="L285" i="1" s="1"/>
  <c r="T279" i="1"/>
  <c r="X279" i="1" s="1"/>
  <c r="I279" i="1" s="1"/>
  <c r="AC279" i="1"/>
  <c r="AD279" i="1" s="1"/>
  <c r="L279" i="1" s="1"/>
  <c r="AH279" i="1"/>
  <c r="AI279" i="1" s="1"/>
  <c r="K279" i="1" s="1"/>
  <c r="S276" i="1"/>
  <c r="W276" i="1" s="1"/>
  <c r="AF275" i="1"/>
  <c r="AG275" i="1" s="1"/>
  <c r="S275" i="1"/>
  <c r="W275" i="1" s="1"/>
  <c r="U274" i="1"/>
  <c r="Y274" i="1" s="1"/>
  <c r="T271" i="1"/>
  <c r="X271" i="1" s="1"/>
  <c r="AC271" i="1"/>
  <c r="AD271" i="1" s="1"/>
  <c r="L271" i="1" s="1"/>
  <c r="AH271" i="1"/>
  <c r="AI271" i="1" s="1"/>
  <c r="K271" i="1" s="1"/>
  <c r="U248" i="1"/>
  <c r="Y248" i="1" s="1"/>
  <c r="R246" i="1"/>
  <c r="V246" i="1" s="1"/>
  <c r="AA246" i="1"/>
  <c r="AB246" i="1" s="1"/>
  <c r="L246" i="1" s="1"/>
  <c r="T246" i="1"/>
  <c r="X246" i="1" s="1"/>
  <c r="AC246" i="1"/>
  <c r="AD246" i="1" s="1"/>
  <c r="U246" i="1"/>
  <c r="Y246" i="1" s="1"/>
  <c r="AF246" i="1"/>
  <c r="AG246" i="1" s="1"/>
  <c r="K246" i="1" s="1"/>
  <c r="AH246" i="1"/>
  <c r="AI246" i="1" s="1"/>
  <c r="S241" i="1"/>
  <c r="W241" i="1" s="1"/>
  <c r="U241" i="1"/>
  <c r="Y241" i="1" s="1"/>
  <c r="R238" i="1"/>
  <c r="V238" i="1" s="1"/>
  <c r="T238" i="1"/>
  <c r="X238" i="1" s="1"/>
  <c r="I238" i="1" s="1"/>
  <c r="AH304" i="1"/>
  <c r="AI304" i="1" s="1"/>
  <c r="K304" i="1" s="1"/>
  <c r="AH300" i="1"/>
  <c r="AI300" i="1" s="1"/>
  <c r="AH296" i="1"/>
  <c r="AI296" i="1" s="1"/>
  <c r="AH293" i="1"/>
  <c r="AI293" i="1" s="1"/>
  <c r="K293" i="1" s="1"/>
  <c r="T283" i="1"/>
  <c r="X283" i="1" s="1"/>
  <c r="I283" i="1" s="1"/>
  <c r="AC283" i="1"/>
  <c r="AD283" i="1" s="1"/>
  <c r="L283" i="1" s="1"/>
  <c r="R278" i="1"/>
  <c r="V278" i="1" s="1"/>
  <c r="AA278" i="1"/>
  <c r="AB278" i="1" s="1"/>
  <c r="AF278" i="1"/>
  <c r="AG278" i="1" s="1"/>
  <c r="R275" i="1"/>
  <c r="V275" i="1" s="1"/>
  <c r="T274" i="1"/>
  <c r="X274" i="1" s="1"/>
  <c r="I274" i="1" s="1"/>
  <c r="R270" i="1"/>
  <c r="V270" i="1" s="1"/>
  <c r="AA270" i="1"/>
  <c r="AB270" i="1" s="1"/>
  <c r="AF270" i="1"/>
  <c r="AG270" i="1" s="1"/>
  <c r="AF268" i="1"/>
  <c r="AG268" i="1" s="1"/>
  <c r="AH268" i="1"/>
  <c r="AI268" i="1" s="1"/>
  <c r="K268" i="1" s="1"/>
  <c r="R268" i="1"/>
  <c r="V268" i="1" s="1"/>
  <c r="AA268" i="1"/>
  <c r="AB268" i="1" s="1"/>
  <c r="T268" i="1"/>
  <c r="X268" i="1" s="1"/>
  <c r="AC268" i="1"/>
  <c r="AD268" i="1" s="1"/>
  <c r="L268" i="1" s="1"/>
  <c r="R266" i="1"/>
  <c r="V266" i="1" s="1"/>
  <c r="I266" i="1" s="1"/>
  <c r="AA266" i="1"/>
  <c r="AB266" i="1" s="1"/>
  <c r="L266" i="1" s="1"/>
  <c r="T266" i="1"/>
  <c r="X266" i="1" s="1"/>
  <c r="AC266" i="1"/>
  <c r="AD266" i="1" s="1"/>
  <c r="AF266" i="1"/>
  <c r="AG266" i="1" s="1"/>
  <c r="K266" i="1" s="1"/>
  <c r="AH266" i="1"/>
  <c r="AI266" i="1" s="1"/>
  <c r="AF264" i="1"/>
  <c r="AG264" i="1" s="1"/>
  <c r="K264" i="1" s="1"/>
  <c r="AH264" i="1"/>
  <c r="AI264" i="1" s="1"/>
  <c r="R264" i="1"/>
  <c r="V264" i="1" s="1"/>
  <c r="AA264" i="1"/>
  <c r="AB264" i="1" s="1"/>
  <c r="L264" i="1" s="1"/>
  <c r="T264" i="1"/>
  <c r="X264" i="1" s="1"/>
  <c r="AC264" i="1"/>
  <c r="AD264" i="1" s="1"/>
  <c r="R262" i="1"/>
  <c r="V262" i="1" s="1"/>
  <c r="I262" i="1" s="1"/>
  <c r="AA262" i="1"/>
  <c r="AB262" i="1" s="1"/>
  <c r="L262" i="1" s="1"/>
  <c r="T262" i="1"/>
  <c r="X262" i="1" s="1"/>
  <c r="AC262" i="1"/>
  <c r="AD262" i="1" s="1"/>
  <c r="AF262" i="1"/>
  <c r="AG262" i="1" s="1"/>
  <c r="K262" i="1" s="1"/>
  <c r="AH262" i="1"/>
  <c r="AI262" i="1" s="1"/>
  <c r="AF260" i="1"/>
  <c r="AG260" i="1" s="1"/>
  <c r="AH260" i="1"/>
  <c r="AI260" i="1" s="1"/>
  <c r="K260" i="1" s="1"/>
  <c r="R260" i="1"/>
  <c r="V260" i="1" s="1"/>
  <c r="AA260" i="1"/>
  <c r="AB260" i="1" s="1"/>
  <c r="T260" i="1"/>
  <c r="X260" i="1" s="1"/>
  <c r="AC260" i="1"/>
  <c r="AD260" i="1" s="1"/>
  <c r="L260" i="1" s="1"/>
  <c r="R258" i="1"/>
  <c r="V258" i="1" s="1"/>
  <c r="I258" i="1" s="1"/>
  <c r="AA258" i="1"/>
  <c r="AB258" i="1" s="1"/>
  <c r="L258" i="1" s="1"/>
  <c r="T258" i="1"/>
  <c r="X258" i="1" s="1"/>
  <c r="AC258" i="1"/>
  <c r="AD258" i="1" s="1"/>
  <c r="AF258" i="1"/>
  <c r="AG258" i="1" s="1"/>
  <c r="K258" i="1" s="1"/>
  <c r="AH258" i="1"/>
  <c r="AI258" i="1" s="1"/>
  <c r="U257" i="1"/>
  <c r="Y257" i="1" s="1"/>
  <c r="AF256" i="1"/>
  <c r="AG256" i="1" s="1"/>
  <c r="AH256" i="1"/>
  <c r="AI256" i="1" s="1"/>
  <c r="K256" i="1" s="1"/>
  <c r="R256" i="1"/>
  <c r="V256" i="1" s="1"/>
  <c r="AA256" i="1"/>
  <c r="AB256" i="1" s="1"/>
  <c r="T256" i="1"/>
  <c r="X256" i="1" s="1"/>
  <c r="AC256" i="1"/>
  <c r="AD256" i="1" s="1"/>
  <c r="L256" i="1" s="1"/>
  <c r="U255" i="1"/>
  <c r="Y255" i="1" s="1"/>
  <c r="R254" i="1"/>
  <c r="V254" i="1" s="1"/>
  <c r="I254" i="1" s="1"/>
  <c r="AA254" i="1"/>
  <c r="AB254" i="1" s="1"/>
  <c r="L254" i="1" s="1"/>
  <c r="T254" i="1"/>
  <c r="X254" i="1" s="1"/>
  <c r="AC254" i="1"/>
  <c r="AD254" i="1" s="1"/>
  <c r="AF254" i="1"/>
  <c r="AG254" i="1" s="1"/>
  <c r="K254" i="1" s="1"/>
  <c r="AH254" i="1"/>
  <c r="AI254" i="1" s="1"/>
  <c r="U253" i="1"/>
  <c r="Y253" i="1" s="1"/>
  <c r="AF252" i="1"/>
  <c r="AG252" i="1" s="1"/>
  <c r="AH252" i="1"/>
  <c r="AI252" i="1" s="1"/>
  <c r="K252" i="1" s="1"/>
  <c r="R252" i="1"/>
  <c r="V252" i="1" s="1"/>
  <c r="AA252" i="1"/>
  <c r="AB252" i="1" s="1"/>
  <c r="T252" i="1"/>
  <c r="X252" i="1" s="1"/>
  <c r="AC252" i="1"/>
  <c r="AD252" i="1" s="1"/>
  <c r="L252" i="1" s="1"/>
  <c r="U251" i="1"/>
  <c r="Y251" i="1" s="1"/>
  <c r="R250" i="1"/>
  <c r="V250" i="1" s="1"/>
  <c r="AA250" i="1"/>
  <c r="AB250" i="1" s="1"/>
  <c r="T250" i="1"/>
  <c r="X250" i="1" s="1"/>
  <c r="I250" i="1" s="1"/>
  <c r="AC250" i="1"/>
  <c r="AD250" i="1" s="1"/>
  <c r="L250" i="1" s="1"/>
  <c r="AF250" i="1"/>
  <c r="AG250" i="1" s="1"/>
  <c r="AH250" i="1"/>
  <c r="AI250" i="1" s="1"/>
  <c r="K250" i="1" s="1"/>
  <c r="AH222" i="1"/>
  <c r="AI222" i="1" s="1"/>
  <c r="K222" i="1" s="1"/>
  <c r="R222" i="1"/>
  <c r="V222" i="1" s="1"/>
  <c r="AA222" i="1"/>
  <c r="AB222" i="1" s="1"/>
  <c r="S222" i="1"/>
  <c r="W222" i="1" s="1"/>
  <c r="AF222" i="1"/>
  <c r="AG222" i="1" s="1"/>
  <c r="T222" i="1"/>
  <c r="X222" i="1" s="1"/>
  <c r="I222" i="1" s="1"/>
  <c r="U222" i="1"/>
  <c r="Y222" i="1" s="1"/>
  <c r="AC222" i="1"/>
  <c r="AD222" i="1" s="1"/>
  <c r="L222" i="1" s="1"/>
  <c r="T193" i="1"/>
  <c r="X193" i="1" s="1"/>
  <c r="R193" i="1"/>
  <c r="V193" i="1" s="1"/>
  <c r="S193" i="1"/>
  <c r="W193" i="1" s="1"/>
  <c r="U193" i="1"/>
  <c r="Y193" i="1" s="1"/>
  <c r="AH277" i="1"/>
  <c r="AI277" i="1" s="1"/>
  <c r="T277" i="1"/>
  <c r="X277" i="1" s="1"/>
  <c r="AC277" i="1"/>
  <c r="AD277" i="1" s="1"/>
  <c r="AH272" i="1"/>
  <c r="AI272" i="1" s="1"/>
  <c r="K272" i="1" s="1"/>
  <c r="U272" i="1"/>
  <c r="Y272" i="1" s="1"/>
  <c r="I272" i="1" s="1"/>
  <c r="AH249" i="1"/>
  <c r="AI249" i="1" s="1"/>
  <c r="R249" i="1"/>
  <c r="V249" i="1" s="1"/>
  <c r="I249" i="1" s="1"/>
  <c r="AA249" i="1"/>
  <c r="AB249" i="1" s="1"/>
  <c r="L249" i="1" s="1"/>
  <c r="S249" i="1"/>
  <c r="W249" i="1" s="1"/>
  <c r="T249" i="1"/>
  <c r="X249" i="1" s="1"/>
  <c r="AC249" i="1"/>
  <c r="AD249" i="1" s="1"/>
  <c r="AF249" i="1"/>
  <c r="AG249" i="1" s="1"/>
  <c r="K249" i="1" s="1"/>
  <c r="U247" i="1"/>
  <c r="Y247" i="1" s="1"/>
  <c r="I247" i="1" s="1"/>
  <c r="T287" i="1"/>
  <c r="X287" i="1" s="1"/>
  <c r="I287" i="1" s="1"/>
  <c r="AC287" i="1"/>
  <c r="AD287" i="1" s="1"/>
  <c r="L287" i="1" s="1"/>
  <c r="AF276" i="1"/>
  <c r="AG276" i="1" s="1"/>
  <c r="R276" i="1"/>
  <c r="V276" i="1" s="1"/>
  <c r="AA276" i="1"/>
  <c r="AB276" i="1" s="1"/>
  <c r="T272" i="1"/>
  <c r="X272" i="1" s="1"/>
  <c r="T204" i="1"/>
  <c r="X204" i="1" s="1"/>
  <c r="S204" i="1"/>
  <c r="W204" i="1" s="1"/>
  <c r="T275" i="1"/>
  <c r="X275" i="1" s="1"/>
  <c r="I275" i="1" s="1"/>
  <c r="AC275" i="1"/>
  <c r="AD275" i="1" s="1"/>
  <c r="L275" i="1" s="1"/>
  <c r="AH275" i="1"/>
  <c r="AI275" i="1" s="1"/>
  <c r="K275" i="1" s="1"/>
  <c r="S272" i="1"/>
  <c r="W272" i="1" s="1"/>
  <c r="AF248" i="1"/>
  <c r="AG248" i="1" s="1"/>
  <c r="AH248" i="1"/>
  <c r="AI248" i="1" s="1"/>
  <c r="K248" i="1" s="1"/>
  <c r="R248" i="1"/>
  <c r="V248" i="1" s="1"/>
  <c r="AA248" i="1"/>
  <c r="AB248" i="1" s="1"/>
  <c r="T248" i="1"/>
  <c r="X248" i="1" s="1"/>
  <c r="I248" i="1" s="1"/>
  <c r="AC248" i="1"/>
  <c r="AD248" i="1" s="1"/>
  <c r="L248" i="1" s="1"/>
  <c r="U244" i="1"/>
  <c r="Y244" i="1" s="1"/>
  <c r="R244" i="1"/>
  <c r="V244" i="1" s="1"/>
  <c r="S244" i="1"/>
  <c r="W244" i="1" s="1"/>
  <c r="AA247" i="1"/>
  <c r="AB247" i="1" s="1"/>
  <c r="R247" i="1"/>
  <c r="V247" i="1" s="1"/>
  <c r="S245" i="1"/>
  <c r="W245" i="1" s="1"/>
  <c r="S242" i="1"/>
  <c r="W242" i="1" s="1"/>
  <c r="I242" i="1" s="1"/>
  <c r="S240" i="1"/>
  <c r="W240" i="1" s="1"/>
  <c r="T232" i="1"/>
  <c r="X232" i="1" s="1"/>
  <c r="I232" i="1" s="1"/>
  <c r="U232" i="1"/>
  <c r="Y232" i="1" s="1"/>
  <c r="R232" i="1"/>
  <c r="V232" i="1" s="1"/>
  <c r="U204" i="1"/>
  <c r="Y204" i="1" s="1"/>
  <c r="U192" i="1"/>
  <c r="Y192" i="1" s="1"/>
  <c r="R192" i="1"/>
  <c r="V192" i="1" s="1"/>
  <c r="I192" i="1" s="1"/>
  <c r="AA192" i="1"/>
  <c r="AB192" i="1" s="1"/>
  <c r="L192" i="1" s="1"/>
  <c r="S192" i="1"/>
  <c r="W192" i="1" s="1"/>
  <c r="AF192" i="1"/>
  <c r="AG192" i="1" s="1"/>
  <c r="K192" i="1" s="1"/>
  <c r="T192" i="1"/>
  <c r="X192" i="1" s="1"/>
  <c r="AH192" i="1"/>
  <c r="AI192" i="1" s="1"/>
  <c r="S191" i="1"/>
  <c r="W191" i="1" s="1"/>
  <c r="I191" i="1" s="1"/>
  <c r="AH191" i="1"/>
  <c r="AI191" i="1" s="1"/>
  <c r="T191" i="1"/>
  <c r="X191" i="1" s="1"/>
  <c r="AF191" i="1"/>
  <c r="AG191" i="1" s="1"/>
  <c r="K191" i="1" s="1"/>
  <c r="U191" i="1"/>
  <c r="Y191" i="1" s="1"/>
  <c r="AC191" i="1"/>
  <c r="AD191" i="1" s="1"/>
  <c r="AF186" i="1"/>
  <c r="AG186" i="1" s="1"/>
  <c r="R186" i="1"/>
  <c r="V186" i="1" s="1"/>
  <c r="AC186" i="1"/>
  <c r="AD186" i="1" s="1"/>
  <c r="L186" i="1" s="1"/>
  <c r="S186" i="1"/>
  <c r="W186" i="1" s="1"/>
  <c r="T186" i="1"/>
  <c r="X186" i="1" s="1"/>
  <c r="U186" i="1"/>
  <c r="Y186" i="1" s="1"/>
  <c r="I186" i="1" s="1"/>
  <c r="AH186" i="1"/>
  <c r="AI186" i="1" s="1"/>
  <c r="K186" i="1" s="1"/>
  <c r="S177" i="1"/>
  <c r="W177" i="1" s="1"/>
  <c r="R155" i="1"/>
  <c r="V155" i="1" s="1"/>
  <c r="AA155" i="1"/>
  <c r="AB155" i="1" s="1"/>
  <c r="S155" i="1"/>
  <c r="W155" i="1" s="1"/>
  <c r="T155" i="1"/>
  <c r="X155" i="1" s="1"/>
  <c r="AC155" i="1"/>
  <c r="AD155" i="1" s="1"/>
  <c r="L155" i="1" s="1"/>
  <c r="U155" i="1"/>
  <c r="Y155" i="1" s="1"/>
  <c r="I155" i="1" s="1"/>
  <c r="AH155" i="1"/>
  <c r="AI155" i="1" s="1"/>
  <c r="K155" i="1" s="1"/>
  <c r="AF155" i="1"/>
  <c r="AG155" i="1" s="1"/>
  <c r="AH226" i="1"/>
  <c r="AI226" i="1" s="1"/>
  <c r="R226" i="1"/>
  <c r="V226" i="1" s="1"/>
  <c r="I226" i="1" s="1"/>
  <c r="AA226" i="1"/>
  <c r="AB226" i="1" s="1"/>
  <c r="L226" i="1" s="1"/>
  <c r="S226" i="1"/>
  <c r="W226" i="1" s="1"/>
  <c r="AF226" i="1"/>
  <c r="AG226" i="1" s="1"/>
  <c r="K226" i="1" s="1"/>
  <c r="T220" i="1"/>
  <c r="X220" i="1" s="1"/>
  <c r="I220" i="1" s="1"/>
  <c r="R220" i="1"/>
  <c r="V220" i="1" s="1"/>
  <c r="R215" i="1"/>
  <c r="V215" i="1" s="1"/>
  <c r="AA215" i="1"/>
  <c r="AB215" i="1" s="1"/>
  <c r="S215" i="1"/>
  <c r="W215" i="1" s="1"/>
  <c r="T215" i="1"/>
  <c r="X215" i="1" s="1"/>
  <c r="I215" i="1" s="1"/>
  <c r="AC215" i="1"/>
  <c r="AD215" i="1" s="1"/>
  <c r="L215" i="1" s="1"/>
  <c r="U215" i="1"/>
  <c r="Y215" i="1" s="1"/>
  <c r="AH215" i="1"/>
  <c r="AI215" i="1" s="1"/>
  <c r="K215" i="1" s="1"/>
  <c r="AH210" i="1"/>
  <c r="AI210" i="1" s="1"/>
  <c r="R210" i="1"/>
  <c r="V210" i="1" s="1"/>
  <c r="I210" i="1" s="1"/>
  <c r="AA210" i="1"/>
  <c r="AB210" i="1" s="1"/>
  <c r="L210" i="1" s="1"/>
  <c r="S210" i="1"/>
  <c r="W210" i="1" s="1"/>
  <c r="AF210" i="1"/>
  <c r="AG210" i="1" s="1"/>
  <c r="K210" i="1" s="1"/>
  <c r="R203" i="1"/>
  <c r="V203" i="1" s="1"/>
  <c r="I203" i="1" s="1"/>
  <c r="AA203" i="1"/>
  <c r="AB203" i="1" s="1"/>
  <c r="L203" i="1" s="1"/>
  <c r="S203" i="1"/>
  <c r="W203" i="1" s="1"/>
  <c r="T203" i="1"/>
  <c r="X203" i="1" s="1"/>
  <c r="AC203" i="1"/>
  <c r="AD203" i="1" s="1"/>
  <c r="U203" i="1"/>
  <c r="Y203" i="1" s="1"/>
  <c r="AH203" i="1"/>
  <c r="AI203" i="1" s="1"/>
  <c r="T146" i="1"/>
  <c r="X146" i="1" s="1"/>
  <c r="AC146" i="1"/>
  <c r="AD146" i="1" s="1"/>
  <c r="S146" i="1"/>
  <c r="W146" i="1" s="1"/>
  <c r="I146" i="1" s="1"/>
  <c r="AF146" i="1"/>
  <c r="AG146" i="1" s="1"/>
  <c r="K146" i="1" s="1"/>
  <c r="U146" i="1"/>
  <c r="Y146" i="1" s="1"/>
  <c r="AH146" i="1"/>
  <c r="AI146" i="1" s="1"/>
  <c r="R146" i="1"/>
  <c r="V146" i="1" s="1"/>
  <c r="AA146" i="1"/>
  <c r="AB146" i="1" s="1"/>
  <c r="L146" i="1" s="1"/>
  <c r="AH247" i="1"/>
  <c r="AI247" i="1" s="1"/>
  <c r="K247" i="1" s="1"/>
  <c r="AH242" i="1"/>
  <c r="AI242" i="1" s="1"/>
  <c r="S237" i="1"/>
  <c r="W237" i="1" s="1"/>
  <c r="I237" i="1" s="1"/>
  <c r="T236" i="1"/>
  <c r="X236" i="1" s="1"/>
  <c r="I236" i="1" s="1"/>
  <c r="R235" i="1"/>
  <c r="V235" i="1" s="1"/>
  <c r="I235" i="1" s="1"/>
  <c r="AH230" i="1"/>
  <c r="AI230" i="1" s="1"/>
  <c r="S230" i="1"/>
  <c r="W230" i="1" s="1"/>
  <c r="I230" i="1" s="1"/>
  <c r="AF230" i="1"/>
  <c r="AG230" i="1" s="1"/>
  <c r="K230" i="1" s="1"/>
  <c r="U220" i="1"/>
  <c r="Y220" i="1" s="1"/>
  <c r="T208" i="1"/>
  <c r="X208" i="1" s="1"/>
  <c r="I208" i="1" s="1"/>
  <c r="R237" i="1"/>
  <c r="V237" i="1" s="1"/>
  <c r="AF235" i="1"/>
  <c r="AG235" i="1" s="1"/>
  <c r="K235" i="1" s="1"/>
  <c r="AC226" i="1"/>
  <c r="AD226" i="1" s="1"/>
  <c r="T224" i="1"/>
  <c r="X224" i="1" s="1"/>
  <c r="I224" i="1" s="1"/>
  <c r="R224" i="1"/>
  <c r="V224" i="1" s="1"/>
  <c r="R219" i="1"/>
  <c r="V219" i="1" s="1"/>
  <c r="AA219" i="1"/>
  <c r="AB219" i="1" s="1"/>
  <c r="S219" i="1"/>
  <c r="W219" i="1" s="1"/>
  <c r="T219" i="1"/>
  <c r="X219" i="1" s="1"/>
  <c r="I219" i="1" s="1"/>
  <c r="AC219" i="1"/>
  <c r="AD219" i="1" s="1"/>
  <c r="L219" i="1" s="1"/>
  <c r="U219" i="1"/>
  <c r="Y219" i="1" s="1"/>
  <c r="AH219" i="1"/>
  <c r="AI219" i="1" s="1"/>
  <c r="K219" i="1" s="1"/>
  <c r="AF215" i="1"/>
  <c r="AG215" i="1" s="1"/>
  <c r="AH214" i="1"/>
  <c r="AI214" i="1" s="1"/>
  <c r="K214" i="1" s="1"/>
  <c r="R214" i="1"/>
  <c r="V214" i="1" s="1"/>
  <c r="AA214" i="1"/>
  <c r="AB214" i="1" s="1"/>
  <c r="S214" i="1"/>
  <c r="W214" i="1" s="1"/>
  <c r="AF214" i="1"/>
  <c r="AG214" i="1" s="1"/>
  <c r="AC210" i="1"/>
  <c r="AD210" i="1" s="1"/>
  <c r="U208" i="1"/>
  <c r="Y208" i="1" s="1"/>
  <c r="AF203" i="1"/>
  <c r="AG203" i="1" s="1"/>
  <c r="K203" i="1" s="1"/>
  <c r="AH202" i="1"/>
  <c r="AI202" i="1" s="1"/>
  <c r="R202" i="1"/>
  <c r="V202" i="1" s="1"/>
  <c r="I202" i="1" s="1"/>
  <c r="AA202" i="1"/>
  <c r="AB202" i="1" s="1"/>
  <c r="L202" i="1" s="1"/>
  <c r="S202" i="1"/>
  <c r="W202" i="1" s="1"/>
  <c r="AF202" i="1"/>
  <c r="AG202" i="1" s="1"/>
  <c r="K202" i="1" s="1"/>
  <c r="U195" i="1"/>
  <c r="Y195" i="1" s="1"/>
  <c r="AF247" i="1"/>
  <c r="AG247" i="1" s="1"/>
  <c r="S234" i="1"/>
  <c r="W234" i="1" s="1"/>
  <c r="AF234" i="1"/>
  <c r="AG234" i="1" s="1"/>
  <c r="U224" i="1"/>
  <c r="Y224" i="1" s="1"/>
  <c r="R207" i="1"/>
  <c r="V207" i="1" s="1"/>
  <c r="AA207" i="1"/>
  <c r="AB207" i="1" s="1"/>
  <c r="S207" i="1"/>
  <c r="W207" i="1" s="1"/>
  <c r="T207" i="1"/>
  <c r="X207" i="1" s="1"/>
  <c r="AC207" i="1"/>
  <c r="AD207" i="1" s="1"/>
  <c r="L207" i="1" s="1"/>
  <c r="U207" i="1"/>
  <c r="Y207" i="1" s="1"/>
  <c r="I207" i="1" s="1"/>
  <c r="AH207" i="1"/>
  <c r="AI207" i="1" s="1"/>
  <c r="K207" i="1" s="1"/>
  <c r="T200" i="1"/>
  <c r="X200" i="1" s="1"/>
  <c r="AA186" i="1"/>
  <c r="AB186" i="1" s="1"/>
  <c r="U236" i="1"/>
  <c r="Y236" i="1" s="1"/>
  <c r="R236" i="1"/>
  <c r="V236" i="1" s="1"/>
  <c r="S235" i="1"/>
  <c r="W235" i="1" s="1"/>
  <c r="U235" i="1"/>
  <c r="Y235" i="1" s="1"/>
  <c r="AH235" i="1"/>
  <c r="AI235" i="1" s="1"/>
  <c r="R231" i="1"/>
  <c r="V231" i="1" s="1"/>
  <c r="AA231" i="1"/>
  <c r="AB231" i="1" s="1"/>
  <c r="S231" i="1"/>
  <c r="W231" i="1" s="1"/>
  <c r="U231" i="1"/>
  <c r="Y231" i="1" s="1"/>
  <c r="I231" i="1" s="1"/>
  <c r="AH231" i="1"/>
  <c r="AI231" i="1" s="1"/>
  <c r="K231" i="1" s="1"/>
  <c r="T228" i="1"/>
  <c r="X228" i="1" s="1"/>
  <c r="R228" i="1"/>
  <c r="V228" i="1" s="1"/>
  <c r="U226" i="1"/>
  <c r="Y226" i="1" s="1"/>
  <c r="R223" i="1"/>
  <c r="V223" i="1" s="1"/>
  <c r="AA223" i="1"/>
  <c r="AB223" i="1" s="1"/>
  <c r="S223" i="1"/>
  <c r="W223" i="1" s="1"/>
  <c r="T223" i="1"/>
  <c r="X223" i="1" s="1"/>
  <c r="I223" i="1" s="1"/>
  <c r="AC223" i="1"/>
  <c r="AD223" i="1" s="1"/>
  <c r="L223" i="1" s="1"/>
  <c r="U223" i="1"/>
  <c r="Y223" i="1" s="1"/>
  <c r="AH223" i="1"/>
  <c r="AI223" i="1" s="1"/>
  <c r="K223" i="1" s="1"/>
  <c r="AH218" i="1"/>
  <c r="AI218" i="1" s="1"/>
  <c r="R218" i="1"/>
  <c r="V218" i="1" s="1"/>
  <c r="I218" i="1" s="1"/>
  <c r="AA218" i="1"/>
  <c r="AB218" i="1" s="1"/>
  <c r="L218" i="1" s="1"/>
  <c r="S218" i="1"/>
  <c r="W218" i="1" s="1"/>
  <c r="AF218" i="1"/>
  <c r="AG218" i="1" s="1"/>
  <c r="K218" i="1" s="1"/>
  <c r="T212" i="1"/>
  <c r="X212" i="1" s="1"/>
  <c r="U212" i="1"/>
  <c r="Y212" i="1" s="1"/>
  <c r="R212" i="1"/>
  <c r="V212" i="1" s="1"/>
  <c r="I212" i="1" s="1"/>
  <c r="U210" i="1"/>
  <c r="Y210" i="1" s="1"/>
  <c r="R199" i="1"/>
  <c r="V199" i="1" s="1"/>
  <c r="AA199" i="1"/>
  <c r="AB199" i="1" s="1"/>
  <c r="S199" i="1"/>
  <c r="W199" i="1" s="1"/>
  <c r="T199" i="1"/>
  <c r="X199" i="1" s="1"/>
  <c r="I199" i="1" s="1"/>
  <c r="AC199" i="1"/>
  <c r="AD199" i="1" s="1"/>
  <c r="L199" i="1" s="1"/>
  <c r="U199" i="1"/>
  <c r="Y199" i="1" s="1"/>
  <c r="AH199" i="1"/>
  <c r="AI199" i="1" s="1"/>
  <c r="K199" i="1" s="1"/>
  <c r="AC247" i="1"/>
  <c r="AD247" i="1" s="1"/>
  <c r="L247" i="1" s="1"/>
  <c r="AC242" i="1"/>
  <c r="AD242" i="1" s="1"/>
  <c r="S238" i="1"/>
  <c r="W238" i="1" s="1"/>
  <c r="U233" i="1"/>
  <c r="Y233" i="1" s="1"/>
  <c r="S232" i="1"/>
  <c r="W232" i="1" s="1"/>
  <c r="AC231" i="1"/>
  <c r="AD231" i="1" s="1"/>
  <c r="L231" i="1" s="1"/>
  <c r="T230" i="1"/>
  <c r="X230" i="1" s="1"/>
  <c r="R229" i="1"/>
  <c r="V229" i="1" s="1"/>
  <c r="U228" i="1"/>
  <c r="Y228" i="1" s="1"/>
  <c r="T226" i="1"/>
  <c r="X226" i="1" s="1"/>
  <c r="T210" i="1"/>
  <c r="X210" i="1" s="1"/>
  <c r="AF207" i="1"/>
  <c r="AG207" i="1" s="1"/>
  <c r="AH206" i="1"/>
  <c r="AI206" i="1" s="1"/>
  <c r="R206" i="1"/>
  <c r="V206" i="1" s="1"/>
  <c r="I206" i="1" s="1"/>
  <c r="AA206" i="1"/>
  <c r="AB206" i="1" s="1"/>
  <c r="L206" i="1" s="1"/>
  <c r="S206" i="1"/>
  <c r="W206" i="1" s="1"/>
  <c r="AF206" i="1"/>
  <c r="AG206" i="1" s="1"/>
  <c r="K206" i="1" s="1"/>
  <c r="U196" i="1"/>
  <c r="Y196" i="1" s="1"/>
  <c r="R196" i="1"/>
  <c r="V196" i="1" s="1"/>
  <c r="S196" i="1"/>
  <c r="W196" i="1" s="1"/>
  <c r="AC196" i="1"/>
  <c r="AD196" i="1" s="1"/>
  <c r="L196" i="1" s="1"/>
  <c r="T196" i="1"/>
  <c r="X196" i="1" s="1"/>
  <c r="I196" i="1" s="1"/>
  <c r="AF196" i="1"/>
  <c r="AG196" i="1" s="1"/>
  <c r="U188" i="1"/>
  <c r="Y188" i="1" s="1"/>
  <c r="R188" i="1"/>
  <c r="V188" i="1" s="1"/>
  <c r="AA188" i="1"/>
  <c r="AB188" i="1" s="1"/>
  <c r="L188" i="1" s="1"/>
  <c r="AC188" i="1"/>
  <c r="AD188" i="1" s="1"/>
  <c r="S188" i="1"/>
  <c r="W188" i="1" s="1"/>
  <c r="I188" i="1" s="1"/>
  <c r="AF188" i="1"/>
  <c r="AG188" i="1" s="1"/>
  <c r="K188" i="1" s="1"/>
  <c r="T188" i="1"/>
  <c r="X188" i="1" s="1"/>
  <c r="S185" i="1"/>
  <c r="W185" i="1" s="1"/>
  <c r="U185" i="1"/>
  <c r="Y185" i="1" s="1"/>
  <c r="R185" i="1"/>
  <c r="V185" i="1" s="1"/>
  <c r="I185" i="1" s="1"/>
  <c r="T184" i="1"/>
  <c r="X184" i="1" s="1"/>
  <c r="I184" i="1" s="1"/>
  <c r="AF147" i="1"/>
  <c r="AG147" i="1" s="1"/>
  <c r="S147" i="1"/>
  <c r="W147" i="1" s="1"/>
  <c r="R147" i="1"/>
  <c r="V147" i="1" s="1"/>
  <c r="T147" i="1"/>
  <c r="X147" i="1" s="1"/>
  <c r="U147" i="1"/>
  <c r="Y147" i="1" s="1"/>
  <c r="I147" i="1" s="1"/>
  <c r="AH147" i="1"/>
  <c r="AI147" i="1" s="1"/>
  <c r="K147" i="1" s="1"/>
  <c r="AA147" i="1"/>
  <c r="AB147" i="1" s="1"/>
  <c r="AC147" i="1"/>
  <c r="AD147" i="1" s="1"/>
  <c r="L147" i="1" s="1"/>
  <c r="R127" i="1"/>
  <c r="V127" i="1" s="1"/>
  <c r="I127" i="1" s="1"/>
  <c r="T127" i="1"/>
  <c r="X127" i="1" s="1"/>
  <c r="U127" i="1"/>
  <c r="Y127" i="1" s="1"/>
  <c r="AA208" i="1"/>
  <c r="AB208" i="1" s="1"/>
  <c r="R208" i="1"/>
  <c r="V208" i="1" s="1"/>
  <c r="AA204" i="1"/>
  <c r="AB204" i="1" s="1"/>
  <c r="L204" i="1" s="1"/>
  <c r="R204" i="1"/>
  <c r="V204" i="1" s="1"/>
  <c r="I204" i="1" s="1"/>
  <c r="AC201" i="1"/>
  <c r="AD201" i="1" s="1"/>
  <c r="L201" i="1" s="1"/>
  <c r="AA200" i="1"/>
  <c r="AB200" i="1" s="1"/>
  <c r="L200" i="1" s="1"/>
  <c r="R200" i="1"/>
  <c r="V200" i="1" s="1"/>
  <c r="I200" i="1" s="1"/>
  <c r="AH194" i="1"/>
  <c r="AI194" i="1" s="1"/>
  <c r="U194" i="1"/>
  <c r="Y194" i="1" s="1"/>
  <c r="S190" i="1"/>
  <c r="W190" i="1" s="1"/>
  <c r="S187" i="1"/>
  <c r="W187" i="1" s="1"/>
  <c r="AH187" i="1"/>
  <c r="AI187" i="1" s="1"/>
  <c r="K187" i="1" s="1"/>
  <c r="R177" i="1"/>
  <c r="V177" i="1" s="1"/>
  <c r="R167" i="1"/>
  <c r="V167" i="1" s="1"/>
  <c r="I167" i="1" s="1"/>
  <c r="AA167" i="1"/>
  <c r="AB167" i="1" s="1"/>
  <c r="L167" i="1" s="1"/>
  <c r="S167" i="1"/>
  <c r="W167" i="1" s="1"/>
  <c r="T167" i="1"/>
  <c r="X167" i="1" s="1"/>
  <c r="AC167" i="1"/>
  <c r="AD167" i="1" s="1"/>
  <c r="AH167" i="1"/>
  <c r="AI167" i="1" s="1"/>
  <c r="AH158" i="1"/>
  <c r="AI158" i="1" s="1"/>
  <c r="K158" i="1" s="1"/>
  <c r="R158" i="1"/>
  <c r="V158" i="1" s="1"/>
  <c r="AA158" i="1"/>
  <c r="AB158" i="1" s="1"/>
  <c r="S158" i="1"/>
  <c r="W158" i="1" s="1"/>
  <c r="AF158" i="1"/>
  <c r="AG158" i="1" s="1"/>
  <c r="T156" i="1"/>
  <c r="X156" i="1" s="1"/>
  <c r="U145" i="1"/>
  <c r="Y145" i="1" s="1"/>
  <c r="I145" i="1" s="1"/>
  <c r="S145" i="1"/>
  <c r="W145" i="1" s="1"/>
  <c r="U141" i="1"/>
  <c r="Y141" i="1" s="1"/>
  <c r="S141" i="1"/>
  <c r="W141" i="1" s="1"/>
  <c r="T140" i="1"/>
  <c r="X140" i="1" s="1"/>
  <c r="R140" i="1"/>
  <c r="V140" i="1" s="1"/>
  <c r="I140" i="1" s="1"/>
  <c r="S117" i="1"/>
  <c r="W117" i="1" s="1"/>
  <c r="I117" i="1" s="1"/>
  <c r="U117" i="1"/>
  <c r="Y117" i="1" s="1"/>
  <c r="T117" i="1"/>
  <c r="X117" i="1" s="1"/>
  <c r="AH117" i="1"/>
  <c r="AI117" i="1" s="1"/>
  <c r="AF117" i="1"/>
  <c r="AG117" i="1" s="1"/>
  <c r="K117" i="1" s="1"/>
  <c r="AA117" i="1"/>
  <c r="AB117" i="1" s="1"/>
  <c r="L117" i="1" s="1"/>
  <c r="AC117" i="1"/>
  <c r="AD117" i="1" s="1"/>
  <c r="R175" i="1"/>
  <c r="V175" i="1" s="1"/>
  <c r="AA175" i="1"/>
  <c r="AB175" i="1" s="1"/>
  <c r="S175" i="1"/>
  <c r="W175" i="1" s="1"/>
  <c r="T175" i="1"/>
  <c r="X175" i="1" s="1"/>
  <c r="I175" i="1" s="1"/>
  <c r="AC175" i="1"/>
  <c r="AD175" i="1" s="1"/>
  <c r="L175" i="1" s="1"/>
  <c r="AH175" i="1"/>
  <c r="AI175" i="1" s="1"/>
  <c r="K175" i="1" s="1"/>
  <c r="T172" i="1"/>
  <c r="X172" i="1" s="1"/>
  <c r="AC172" i="1"/>
  <c r="AD172" i="1" s="1"/>
  <c r="U172" i="1"/>
  <c r="Y172" i="1" s="1"/>
  <c r="AF172" i="1"/>
  <c r="AG172" i="1" s="1"/>
  <c r="K172" i="1" s="1"/>
  <c r="R172" i="1"/>
  <c r="V172" i="1" s="1"/>
  <c r="I172" i="1" s="1"/>
  <c r="AA172" i="1"/>
  <c r="AB172" i="1" s="1"/>
  <c r="L172" i="1" s="1"/>
  <c r="AH170" i="1"/>
  <c r="AI170" i="1" s="1"/>
  <c r="K170" i="1" s="1"/>
  <c r="R170" i="1"/>
  <c r="V170" i="1" s="1"/>
  <c r="AA170" i="1"/>
  <c r="AB170" i="1" s="1"/>
  <c r="AF170" i="1"/>
  <c r="AG170" i="1" s="1"/>
  <c r="AH166" i="1"/>
  <c r="AI166" i="1" s="1"/>
  <c r="K166" i="1" s="1"/>
  <c r="R166" i="1"/>
  <c r="V166" i="1" s="1"/>
  <c r="AA166" i="1"/>
  <c r="AB166" i="1" s="1"/>
  <c r="S166" i="1"/>
  <c r="W166" i="1" s="1"/>
  <c r="AF166" i="1"/>
  <c r="AG166" i="1" s="1"/>
  <c r="T164" i="1"/>
  <c r="X164" i="1" s="1"/>
  <c r="U139" i="1"/>
  <c r="Y139" i="1" s="1"/>
  <c r="I139" i="1" s="1"/>
  <c r="AF139" i="1"/>
  <c r="AG139" i="1" s="1"/>
  <c r="S139" i="1"/>
  <c r="W139" i="1" s="1"/>
  <c r="T139" i="1"/>
  <c r="X139" i="1" s="1"/>
  <c r="R138" i="1"/>
  <c r="V138" i="1" s="1"/>
  <c r="I138" i="1" s="1"/>
  <c r="U138" i="1"/>
  <c r="Y138" i="1" s="1"/>
  <c r="AA190" i="1"/>
  <c r="AB190" i="1" s="1"/>
  <c r="U187" i="1"/>
  <c r="Y187" i="1" s="1"/>
  <c r="T185" i="1"/>
  <c r="X185" i="1" s="1"/>
  <c r="S182" i="1"/>
  <c r="W182" i="1" s="1"/>
  <c r="R179" i="1"/>
  <c r="V179" i="1" s="1"/>
  <c r="AA179" i="1"/>
  <c r="AB179" i="1" s="1"/>
  <c r="S179" i="1"/>
  <c r="W179" i="1" s="1"/>
  <c r="AH179" i="1"/>
  <c r="AI179" i="1" s="1"/>
  <c r="K179" i="1" s="1"/>
  <c r="AH178" i="1"/>
  <c r="AI178" i="1" s="1"/>
  <c r="K178" i="1" s="1"/>
  <c r="AF178" i="1"/>
  <c r="AG178" i="1" s="1"/>
  <c r="T177" i="1"/>
  <c r="X177" i="1" s="1"/>
  <c r="T174" i="1"/>
  <c r="X174" i="1" s="1"/>
  <c r="I174" i="1" s="1"/>
  <c r="R163" i="1"/>
  <c r="V163" i="1" s="1"/>
  <c r="AA163" i="1"/>
  <c r="AB163" i="1" s="1"/>
  <c r="S163" i="1"/>
  <c r="W163" i="1" s="1"/>
  <c r="T163" i="1"/>
  <c r="X163" i="1" s="1"/>
  <c r="I163" i="1" s="1"/>
  <c r="AC163" i="1"/>
  <c r="AD163" i="1" s="1"/>
  <c r="L163" i="1" s="1"/>
  <c r="U163" i="1"/>
  <c r="Y163" i="1" s="1"/>
  <c r="AH163" i="1"/>
  <c r="AI163" i="1" s="1"/>
  <c r="K163" i="1" s="1"/>
  <c r="AH154" i="1"/>
  <c r="AI154" i="1" s="1"/>
  <c r="K154" i="1" s="1"/>
  <c r="R154" i="1"/>
  <c r="V154" i="1" s="1"/>
  <c r="AA154" i="1"/>
  <c r="AB154" i="1" s="1"/>
  <c r="S154" i="1"/>
  <c r="W154" i="1" s="1"/>
  <c r="AF154" i="1"/>
  <c r="AG154" i="1" s="1"/>
  <c r="T152" i="1"/>
  <c r="X152" i="1" s="1"/>
  <c r="I152" i="1" s="1"/>
  <c r="S137" i="1"/>
  <c r="W137" i="1" s="1"/>
  <c r="T137" i="1"/>
  <c r="X137" i="1" s="1"/>
  <c r="I137" i="1" s="1"/>
  <c r="U137" i="1"/>
  <c r="Y137" i="1" s="1"/>
  <c r="R123" i="1"/>
  <c r="V123" i="1" s="1"/>
  <c r="I123" i="1" s="1"/>
  <c r="S123" i="1"/>
  <c r="W123" i="1" s="1"/>
  <c r="T123" i="1"/>
  <c r="X123" i="1" s="1"/>
  <c r="U123" i="1"/>
  <c r="Y123" i="1" s="1"/>
  <c r="R118" i="1"/>
  <c r="V118" i="1" s="1"/>
  <c r="T118" i="1"/>
  <c r="X118" i="1" s="1"/>
  <c r="I118" i="1" s="1"/>
  <c r="S195" i="1"/>
  <c r="W195" i="1" s="1"/>
  <c r="U184" i="1"/>
  <c r="Y184" i="1" s="1"/>
  <c r="R184" i="1"/>
  <c r="V184" i="1" s="1"/>
  <c r="AA184" i="1"/>
  <c r="AB184" i="1" s="1"/>
  <c r="AC182" i="1"/>
  <c r="AD182" i="1" s="1"/>
  <c r="R182" i="1"/>
  <c r="V182" i="1" s="1"/>
  <c r="I182" i="1" s="1"/>
  <c r="S176" i="1"/>
  <c r="W176" i="1" s="1"/>
  <c r="I176" i="1" s="1"/>
  <c r="U169" i="1"/>
  <c r="Y169" i="1" s="1"/>
  <c r="AC166" i="1"/>
  <c r="AD166" i="1" s="1"/>
  <c r="L166" i="1" s="1"/>
  <c r="T151" i="1"/>
  <c r="X151" i="1" s="1"/>
  <c r="I151" i="1" s="1"/>
  <c r="AH139" i="1"/>
  <c r="AI139" i="1" s="1"/>
  <c r="K139" i="1" s="1"/>
  <c r="U200" i="1"/>
  <c r="Y200" i="1" s="1"/>
  <c r="AH195" i="1"/>
  <c r="AI195" i="1" s="1"/>
  <c r="K195" i="1" s="1"/>
  <c r="S183" i="1"/>
  <c r="W183" i="1" s="1"/>
  <c r="AH183" i="1"/>
  <c r="AI183" i="1" s="1"/>
  <c r="T180" i="1"/>
  <c r="X180" i="1" s="1"/>
  <c r="I180" i="1" s="1"/>
  <c r="AC180" i="1"/>
  <c r="AD180" i="1" s="1"/>
  <c r="L180" i="1" s="1"/>
  <c r="U180" i="1"/>
  <c r="Y180" i="1" s="1"/>
  <c r="R180" i="1"/>
  <c r="V180" i="1" s="1"/>
  <c r="AA180" i="1"/>
  <c r="AB180" i="1" s="1"/>
  <c r="R171" i="1"/>
  <c r="V171" i="1" s="1"/>
  <c r="AA171" i="1"/>
  <c r="AB171" i="1" s="1"/>
  <c r="S171" i="1"/>
  <c r="W171" i="1" s="1"/>
  <c r="T171" i="1"/>
  <c r="X171" i="1" s="1"/>
  <c r="I171" i="1" s="1"/>
  <c r="AC171" i="1"/>
  <c r="AD171" i="1" s="1"/>
  <c r="L171" i="1" s="1"/>
  <c r="AH171" i="1"/>
  <c r="AI171" i="1" s="1"/>
  <c r="K171" i="1" s="1"/>
  <c r="U170" i="1"/>
  <c r="Y170" i="1" s="1"/>
  <c r="I170" i="1" s="1"/>
  <c r="S169" i="1"/>
  <c r="W169" i="1" s="1"/>
  <c r="T168" i="1"/>
  <c r="X168" i="1" s="1"/>
  <c r="I168" i="1" s="1"/>
  <c r="AC168" i="1"/>
  <c r="AD168" i="1" s="1"/>
  <c r="L168" i="1" s="1"/>
  <c r="U168" i="1"/>
  <c r="Y168" i="1" s="1"/>
  <c r="AF168" i="1"/>
  <c r="AG168" i="1" s="1"/>
  <c r="R168" i="1"/>
  <c r="V168" i="1" s="1"/>
  <c r="AA168" i="1"/>
  <c r="AB168" i="1" s="1"/>
  <c r="AH162" i="1"/>
  <c r="AI162" i="1" s="1"/>
  <c r="R162" i="1"/>
  <c r="V162" i="1" s="1"/>
  <c r="AA162" i="1"/>
  <c r="AB162" i="1" s="1"/>
  <c r="L162" i="1" s="1"/>
  <c r="S162" i="1"/>
  <c r="W162" i="1" s="1"/>
  <c r="I162" i="1" s="1"/>
  <c r="AF162" i="1"/>
  <c r="AG162" i="1" s="1"/>
  <c r="K162" i="1" s="1"/>
  <c r="T160" i="1"/>
  <c r="X160" i="1" s="1"/>
  <c r="I160" i="1" s="1"/>
  <c r="AC139" i="1"/>
  <c r="AD139" i="1" s="1"/>
  <c r="L139" i="1" s="1"/>
  <c r="AH190" i="1"/>
  <c r="AI190" i="1" s="1"/>
  <c r="K190" i="1" s="1"/>
  <c r="U190" i="1"/>
  <c r="Y190" i="1" s="1"/>
  <c r="T189" i="1"/>
  <c r="X189" i="1" s="1"/>
  <c r="AA182" i="1"/>
  <c r="AB182" i="1" s="1"/>
  <c r="L182" i="1" s="1"/>
  <c r="U177" i="1"/>
  <c r="Y177" i="1" s="1"/>
  <c r="I177" i="1" s="1"/>
  <c r="T173" i="1"/>
  <c r="X173" i="1" s="1"/>
  <c r="I173" i="1" s="1"/>
  <c r="T170" i="1"/>
  <c r="X170" i="1" s="1"/>
  <c r="U166" i="1"/>
  <c r="Y166" i="1" s="1"/>
  <c r="I166" i="1" s="1"/>
  <c r="R159" i="1"/>
  <c r="V159" i="1" s="1"/>
  <c r="AA159" i="1"/>
  <c r="AB159" i="1" s="1"/>
  <c r="S159" i="1"/>
  <c r="W159" i="1" s="1"/>
  <c r="T159" i="1"/>
  <c r="X159" i="1" s="1"/>
  <c r="AC159" i="1"/>
  <c r="AD159" i="1" s="1"/>
  <c r="L159" i="1" s="1"/>
  <c r="U159" i="1"/>
  <c r="Y159" i="1" s="1"/>
  <c r="I159" i="1" s="1"/>
  <c r="AH159" i="1"/>
  <c r="AI159" i="1" s="1"/>
  <c r="K159" i="1" s="1"/>
  <c r="AA139" i="1"/>
  <c r="AB139" i="1" s="1"/>
  <c r="T87" i="1"/>
  <c r="X87" i="1" s="1"/>
  <c r="I87" i="1" s="1"/>
  <c r="U87" i="1"/>
  <c r="Y87" i="1" s="1"/>
  <c r="S87" i="1"/>
  <c r="W87" i="1" s="1"/>
  <c r="R87" i="1"/>
  <c r="V87" i="1" s="1"/>
  <c r="T176" i="1"/>
  <c r="X176" i="1" s="1"/>
  <c r="AC176" i="1"/>
  <c r="AD176" i="1" s="1"/>
  <c r="U176" i="1"/>
  <c r="Y176" i="1" s="1"/>
  <c r="AF176" i="1"/>
  <c r="AG176" i="1" s="1"/>
  <c r="K176" i="1" s="1"/>
  <c r="R176" i="1"/>
  <c r="V176" i="1" s="1"/>
  <c r="AA176" i="1"/>
  <c r="AB176" i="1" s="1"/>
  <c r="L176" i="1" s="1"/>
  <c r="U175" i="1"/>
  <c r="Y175" i="1" s="1"/>
  <c r="AH174" i="1"/>
  <c r="AI174" i="1" s="1"/>
  <c r="K174" i="1" s="1"/>
  <c r="R174" i="1"/>
  <c r="V174" i="1" s="1"/>
  <c r="AA174" i="1"/>
  <c r="AB174" i="1" s="1"/>
  <c r="AF174" i="1"/>
  <c r="AG174" i="1" s="1"/>
  <c r="S172" i="1"/>
  <c r="W172" i="1" s="1"/>
  <c r="S170" i="1"/>
  <c r="W170" i="1" s="1"/>
  <c r="T166" i="1"/>
  <c r="X166" i="1" s="1"/>
  <c r="AC185" i="1"/>
  <c r="AD185" i="1" s="1"/>
  <c r="AC181" i="1"/>
  <c r="AD181" i="1" s="1"/>
  <c r="L181" i="1" s="1"/>
  <c r="AC177" i="1"/>
  <c r="AD177" i="1" s="1"/>
  <c r="L177" i="1" s="1"/>
  <c r="AC173" i="1"/>
  <c r="AD173" i="1" s="1"/>
  <c r="L173" i="1" s="1"/>
  <c r="AC169" i="1"/>
  <c r="AD169" i="1" s="1"/>
  <c r="AC165" i="1"/>
  <c r="AD165" i="1" s="1"/>
  <c r="AA164" i="1"/>
  <c r="AB164" i="1" s="1"/>
  <c r="L164" i="1" s="1"/>
  <c r="R164" i="1"/>
  <c r="V164" i="1" s="1"/>
  <c r="I164" i="1" s="1"/>
  <c r="AC161" i="1"/>
  <c r="AD161" i="1" s="1"/>
  <c r="L161" i="1" s="1"/>
  <c r="AA160" i="1"/>
  <c r="AB160" i="1" s="1"/>
  <c r="R160" i="1"/>
  <c r="V160" i="1" s="1"/>
  <c r="AC157" i="1"/>
  <c r="AD157" i="1" s="1"/>
  <c r="L157" i="1" s="1"/>
  <c r="AA156" i="1"/>
  <c r="AB156" i="1" s="1"/>
  <c r="L156" i="1" s="1"/>
  <c r="R156" i="1"/>
  <c r="V156" i="1" s="1"/>
  <c r="I156" i="1" s="1"/>
  <c r="AC153" i="1"/>
  <c r="AD153" i="1" s="1"/>
  <c r="L153" i="1" s="1"/>
  <c r="AA152" i="1"/>
  <c r="AB152" i="1" s="1"/>
  <c r="R152" i="1"/>
  <c r="V152" i="1" s="1"/>
  <c r="AH148" i="1"/>
  <c r="AI148" i="1" s="1"/>
  <c r="K148" i="1" s="1"/>
  <c r="U148" i="1"/>
  <c r="Y148" i="1" s="1"/>
  <c r="I148" i="1" s="1"/>
  <c r="AH142" i="1"/>
  <c r="AI142" i="1" s="1"/>
  <c r="S138" i="1"/>
  <c r="W138" i="1" s="1"/>
  <c r="T138" i="1"/>
  <c r="X138" i="1" s="1"/>
  <c r="AC138" i="1"/>
  <c r="AD138" i="1" s="1"/>
  <c r="S131" i="1"/>
  <c r="W131" i="1" s="1"/>
  <c r="T131" i="1"/>
  <c r="X131" i="1" s="1"/>
  <c r="U131" i="1"/>
  <c r="Y131" i="1" s="1"/>
  <c r="U120" i="1"/>
  <c r="Y120" i="1" s="1"/>
  <c r="U103" i="1"/>
  <c r="Y103" i="1" s="1"/>
  <c r="R103" i="1"/>
  <c r="V103" i="1" s="1"/>
  <c r="S103" i="1"/>
  <c r="W103" i="1" s="1"/>
  <c r="T103" i="1"/>
  <c r="X103" i="1" s="1"/>
  <c r="I103" i="1" s="1"/>
  <c r="R145" i="1"/>
  <c r="V145" i="1" s="1"/>
  <c r="R141" i="1"/>
  <c r="V141" i="1" s="1"/>
  <c r="R137" i="1"/>
  <c r="V137" i="1" s="1"/>
  <c r="S127" i="1"/>
  <c r="W127" i="1" s="1"/>
  <c r="AH85" i="1"/>
  <c r="AI85" i="1" s="1"/>
  <c r="K85" i="1" s="1"/>
  <c r="S85" i="1"/>
  <c r="W85" i="1" s="1"/>
  <c r="AC85" i="1"/>
  <c r="AD85" i="1" s="1"/>
  <c r="L85" i="1" s="1"/>
  <c r="R85" i="1"/>
  <c r="V85" i="1" s="1"/>
  <c r="AF85" i="1"/>
  <c r="AG85" i="1" s="1"/>
  <c r="T85" i="1"/>
  <c r="X85" i="1" s="1"/>
  <c r="I85" i="1" s="1"/>
  <c r="U85" i="1"/>
  <c r="Y85" i="1" s="1"/>
  <c r="AA85" i="1"/>
  <c r="AB85" i="1" s="1"/>
  <c r="AF164" i="1"/>
  <c r="AG164" i="1" s="1"/>
  <c r="K164" i="1" s="1"/>
  <c r="AF160" i="1"/>
  <c r="AG160" i="1" s="1"/>
  <c r="AF156" i="1"/>
  <c r="AG156" i="1" s="1"/>
  <c r="K156" i="1" s="1"/>
  <c r="AF152" i="1"/>
  <c r="AG152" i="1" s="1"/>
  <c r="AF151" i="1"/>
  <c r="AG151" i="1" s="1"/>
  <c r="S151" i="1"/>
  <c r="W151" i="1" s="1"/>
  <c r="S142" i="1"/>
  <c r="W142" i="1" s="1"/>
  <c r="T142" i="1"/>
  <c r="X142" i="1" s="1"/>
  <c r="AC142" i="1"/>
  <c r="AD142" i="1" s="1"/>
  <c r="S134" i="1"/>
  <c r="W134" i="1" s="1"/>
  <c r="T134" i="1"/>
  <c r="X134" i="1" s="1"/>
  <c r="I134" i="1" s="1"/>
  <c r="AC134" i="1"/>
  <c r="AD134" i="1" s="1"/>
  <c r="L134" i="1" s="1"/>
  <c r="U134" i="1"/>
  <c r="Y134" i="1" s="1"/>
  <c r="AF134" i="1"/>
  <c r="AG134" i="1" s="1"/>
  <c r="S129" i="1"/>
  <c r="W129" i="1" s="1"/>
  <c r="R129" i="1"/>
  <c r="V129" i="1" s="1"/>
  <c r="I129" i="1" s="1"/>
  <c r="AC129" i="1"/>
  <c r="AD129" i="1" s="1"/>
  <c r="T129" i="1"/>
  <c r="X129" i="1" s="1"/>
  <c r="U129" i="1"/>
  <c r="Y129" i="1" s="1"/>
  <c r="AF129" i="1"/>
  <c r="AG129" i="1" s="1"/>
  <c r="K129" i="1" s="1"/>
  <c r="T125" i="1"/>
  <c r="X125" i="1" s="1"/>
  <c r="U125" i="1"/>
  <c r="Y125" i="1" s="1"/>
  <c r="I125" i="1" s="1"/>
  <c r="R114" i="1"/>
  <c r="V114" i="1" s="1"/>
  <c r="T114" i="1"/>
  <c r="X114" i="1" s="1"/>
  <c r="S108" i="1"/>
  <c r="W108" i="1" s="1"/>
  <c r="I108" i="1" s="1"/>
  <c r="U108" i="1"/>
  <c r="Y108" i="1" s="1"/>
  <c r="R108" i="1"/>
  <c r="V108" i="1" s="1"/>
  <c r="S89" i="1"/>
  <c r="W89" i="1" s="1"/>
  <c r="AA89" i="1"/>
  <c r="AB89" i="1" s="1"/>
  <c r="R89" i="1"/>
  <c r="V89" i="1" s="1"/>
  <c r="T89" i="1"/>
  <c r="X89" i="1" s="1"/>
  <c r="AF89" i="1"/>
  <c r="AG89" i="1" s="1"/>
  <c r="U89" i="1"/>
  <c r="Y89" i="1" s="1"/>
  <c r="I89" i="1" s="1"/>
  <c r="AC89" i="1"/>
  <c r="AD89" i="1" s="1"/>
  <c r="L89" i="1" s="1"/>
  <c r="AH89" i="1"/>
  <c r="AI89" i="1" s="1"/>
  <c r="K89" i="1" s="1"/>
  <c r="T53" i="1"/>
  <c r="X53" i="1" s="1"/>
  <c r="R53" i="1"/>
  <c r="V53" i="1" s="1"/>
  <c r="I53" i="1" s="1"/>
  <c r="U164" i="1"/>
  <c r="Y164" i="1" s="1"/>
  <c r="U160" i="1"/>
  <c r="Y160" i="1" s="1"/>
  <c r="U156" i="1"/>
  <c r="Y156" i="1" s="1"/>
  <c r="U152" i="1"/>
  <c r="Y152" i="1" s="1"/>
  <c r="T150" i="1"/>
  <c r="X150" i="1" s="1"/>
  <c r="AC150" i="1"/>
  <c r="AD150" i="1" s="1"/>
  <c r="L150" i="1" s="1"/>
  <c r="AH144" i="1"/>
  <c r="AI144" i="1" s="1"/>
  <c r="K144" i="1" s="1"/>
  <c r="U144" i="1"/>
  <c r="Y144" i="1" s="1"/>
  <c r="I144" i="1" s="1"/>
  <c r="S133" i="1"/>
  <c r="W133" i="1" s="1"/>
  <c r="T133" i="1"/>
  <c r="X133" i="1" s="1"/>
  <c r="S122" i="1"/>
  <c r="W122" i="1" s="1"/>
  <c r="S113" i="1"/>
  <c r="W113" i="1" s="1"/>
  <c r="U113" i="1"/>
  <c r="Y113" i="1" s="1"/>
  <c r="AC113" i="1"/>
  <c r="AD113" i="1" s="1"/>
  <c r="AF113" i="1"/>
  <c r="AG113" i="1" s="1"/>
  <c r="K113" i="1" s="1"/>
  <c r="R113" i="1"/>
  <c r="V113" i="1" s="1"/>
  <c r="I113" i="1" s="1"/>
  <c r="T113" i="1"/>
  <c r="X113" i="1" s="1"/>
  <c r="AH113" i="1"/>
  <c r="AI113" i="1" s="1"/>
  <c r="S105" i="1"/>
  <c r="W105" i="1" s="1"/>
  <c r="U105" i="1"/>
  <c r="Y105" i="1" s="1"/>
  <c r="R105" i="1"/>
  <c r="V105" i="1" s="1"/>
  <c r="T105" i="1"/>
  <c r="X105" i="1" s="1"/>
  <c r="I105" i="1" s="1"/>
  <c r="AH105" i="1"/>
  <c r="AI105" i="1" s="1"/>
  <c r="K105" i="1" s="1"/>
  <c r="AC105" i="1"/>
  <c r="AD105" i="1" s="1"/>
  <c r="L105" i="1" s="1"/>
  <c r="AA96" i="1"/>
  <c r="AB96" i="1" s="1"/>
  <c r="L96" i="1" s="1"/>
  <c r="R96" i="1"/>
  <c r="V96" i="1" s="1"/>
  <c r="I96" i="1" s="1"/>
  <c r="T96" i="1"/>
  <c r="X96" i="1" s="1"/>
  <c r="S96" i="1"/>
  <c r="W96" i="1" s="1"/>
  <c r="U96" i="1"/>
  <c r="Y96" i="1" s="1"/>
  <c r="AF96" i="1"/>
  <c r="AG96" i="1" s="1"/>
  <c r="K96" i="1" s="1"/>
  <c r="AC164" i="1"/>
  <c r="AD164" i="1" s="1"/>
  <c r="AC160" i="1"/>
  <c r="AD160" i="1" s="1"/>
  <c r="L160" i="1" s="1"/>
  <c r="AC156" i="1"/>
  <c r="AD156" i="1" s="1"/>
  <c r="AC152" i="1"/>
  <c r="AD152" i="1" s="1"/>
  <c r="L152" i="1" s="1"/>
  <c r="R149" i="1"/>
  <c r="V149" i="1" s="1"/>
  <c r="I149" i="1" s="1"/>
  <c r="AF143" i="1"/>
  <c r="AG143" i="1" s="1"/>
  <c r="K143" i="1" s="1"/>
  <c r="S143" i="1"/>
  <c r="W143" i="1" s="1"/>
  <c r="AH129" i="1"/>
  <c r="AI129" i="1" s="1"/>
  <c r="S121" i="1"/>
  <c r="W121" i="1" s="1"/>
  <c r="AA121" i="1"/>
  <c r="AB121" i="1" s="1"/>
  <c r="R121" i="1"/>
  <c r="V121" i="1" s="1"/>
  <c r="AC121" i="1"/>
  <c r="AD121" i="1" s="1"/>
  <c r="L121" i="1" s="1"/>
  <c r="T121" i="1"/>
  <c r="X121" i="1" s="1"/>
  <c r="I121" i="1" s="1"/>
  <c r="AH121" i="1"/>
  <c r="AI121" i="1" s="1"/>
  <c r="K121" i="1" s="1"/>
  <c r="U107" i="1"/>
  <c r="Y107" i="1" s="1"/>
  <c r="T107" i="1"/>
  <c r="X107" i="1" s="1"/>
  <c r="I107" i="1" s="1"/>
  <c r="R107" i="1"/>
  <c r="V107" i="1" s="1"/>
  <c r="S104" i="1"/>
  <c r="W104" i="1" s="1"/>
  <c r="R104" i="1"/>
  <c r="V104" i="1" s="1"/>
  <c r="T104" i="1"/>
  <c r="X104" i="1" s="1"/>
  <c r="U104" i="1"/>
  <c r="Y104" i="1" s="1"/>
  <c r="I104" i="1" s="1"/>
  <c r="U98" i="1"/>
  <c r="Y98" i="1" s="1"/>
  <c r="T98" i="1"/>
  <c r="X98" i="1" s="1"/>
  <c r="I98" i="1" s="1"/>
  <c r="U140" i="1"/>
  <c r="Y140" i="1" s="1"/>
  <c r="U136" i="1"/>
  <c r="Y136" i="1" s="1"/>
  <c r="S135" i="1"/>
  <c r="W135" i="1" s="1"/>
  <c r="U132" i="1"/>
  <c r="Y132" i="1" s="1"/>
  <c r="S125" i="1"/>
  <c r="W125" i="1" s="1"/>
  <c r="AC124" i="1"/>
  <c r="AD124" i="1" s="1"/>
  <c r="L124" i="1" s="1"/>
  <c r="S124" i="1"/>
  <c r="W124" i="1" s="1"/>
  <c r="AC122" i="1"/>
  <c r="AD122" i="1" s="1"/>
  <c r="L122" i="1" s="1"/>
  <c r="R120" i="1"/>
  <c r="V120" i="1" s="1"/>
  <c r="S119" i="1"/>
  <c r="W119" i="1" s="1"/>
  <c r="U114" i="1"/>
  <c r="Y114" i="1" s="1"/>
  <c r="I114" i="1" s="1"/>
  <c r="AH109" i="1"/>
  <c r="AI109" i="1" s="1"/>
  <c r="K109" i="1" s="1"/>
  <c r="T109" i="1"/>
  <c r="X109" i="1" s="1"/>
  <c r="S99" i="1"/>
  <c r="W99" i="1" s="1"/>
  <c r="U99" i="1"/>
  <c r="Y99" i="1" s="1"/>
  <c r="I99" i="1" s="1"/>
  <c r="T95" i="1"/>
  <c r="X95" i="1" s="1"/>
  <c r="U95" i="1"/>
  <c r="Y95" i="1" s="1"/>
  <c r="I95" i="1" s="1"/>
  <c r="R90" i="1"/>
  <c r="V90" i="1" s="1"/>
  <c r="I90" i="1" s="1"/>
  <c r="T90" i="1"/>
  <c r="X90" i="1" s="1"/>
  <c r="T83" i="1"/>
  <c r="X83" i="1" s="1"/>
  <c r="U83" i="1"/>
  <c r="Y83" i="1" s="1"/>
  <c r="S83" i="1"/>
  <c r="W83" i="1" s="1"/>
  <c r="I83" i="1" s="1"/>
  <c r="S98" i="1"/>
  <c r="W98" i="1" s="1"/>
  <c r="U60" i="1"/>
  <c r="Y60" i="1" s="1"/>
  <c r="R60" i="1"/>
  <c r="V60" i="1" s="1"/>
  <c r="I60" i="1" s="1"/>
  <c r="S60" i="1"/>
  <c r="W60" i="1" s="1"/>
  <c r="AH135" i="1"/>
  <c r="AI135" i="1" s="1"/>
  <c r="K135" i="1" s="1"/>
  <c r="U118" i="1"/>
  <c r="Y118" i="1" s="1"/>
  <c r="R101" i="1"/>
  <c r="V101" i="1" s="1"/>
  <c r="S100" i="1"/>
  <c r="W100" i="1" s="1"/>
  <c r="U100" i="1"/>
  <c r="Y100" i="1" s="1"/>
  <c r="U94" i="1"/>
  <c r="Y94" i="1" s="1"/>
  <c r="AH94" i="1"/>
  <c r="AI94" i="1" s="1"/>
  <c r="K94" i="1" s="1"/>
  <c r="AA94" i="1"/>
  <c r="AB94" i="1" s="1"/>
  <c r="R94" i="1"/>
  <c r="V94" i="1" s="1"/>
  <c r="T94" i="1"/>
  <c r="X94" i="1" s="1"/>
  <c r="I94" i="1" s="1"/>
  <c r="AF94" i="1"/>
  <c r="AG94" i="1" s="1"/>
  <c r="U122" i="1"/>
  <c r="Y122" i="1" s="1"/>
  <c r="S109" i="1"/>
  <c r="W109" i="1" s="1"/>
  <c r="U109" i="1"/>
  <c r="Y109" i="1" s="1"/>
  <c r="I109" i="1" s="1"/>
  <c r="S97" i="1"/>
  <c r="W97" i="1" s="1"/>
  <c r="T97" i="1"/>
  <c r="X97" i="1" s="1"/>
  <c r="I97" i="1" s="1"/>
  <c r="U97" i="1"/>
  <c r="Y97" i="1" s="1"/>
  <c r="T93" i="1"/>
  <c r="X93" i="1" s="1"/>
  <c r="U93" i="1"/>
  <c r="Y93" i="1" s="1"/>
  <c r="S84" i="1"/>
  <c r="W84" i="1" s="1"/>
  <c r="T84" i="1"/>
  <c r="X84" i="1" s="1"/>
  <c r="I84" i="1" s="1"/>
  <c r="U84" i="1"/>
  <c r="Y84" i="1" s="1"/>
  <c r="S65" i="1"/>
  <c r="W65" i="1" s="1"/>
  <c r="AA65" i="1"/>
  <c r="AB65" i="1" s="1"/>
  <c r="R65" i="1"/>
  <c r="V65" i="1" s="1"/>
  <c r="T65" i="1"/>
  <c r="X65" i="1" s="1"/>
  <c r="I65" i="1" s="1"/>
  <c r="AF65" i="1"/>
  <c r="AG65" i="1" s="1"/>
  <c r="U65" i="1"/>
  <c r="Y65" i="1" s="1"/>
  <c r="AC65" i="1"/>
  <c r="AD65" i="1" s="1"/>
  <c r="L65" i="1" s="1"/>
  <c r="AA149" i="1"/>
  <c r="AB149" i="1" s="1"/>
  <c r="L149" i="1" s="1"/>
  <c r="AA145" i="1"/>
  <c r="AB145" i="1" s="1"/>
  <c r="AA141" i="1"/>
  <c r="AB141" i="1" s="1"/>
  <c r="AA137" i="1"/>
  <c r="AB137" i="1" s="1"/>
  <c r="AF135" i="1"/>
  <c r="AG135" i="1" s="1"/>
  <c r="AA133" i="1"/>
  <c r="AB133" i="1" s="1"/>
  <c r="L133" i="1" s="1"/>
  <c r="U126" i="1"/>
  <c r="Y126" i="1" s="1"/>
  <c r="AC125" i="1"/>
  <c r="AD125" i="1" s="1"/>
  <c r="L125" i="1" s="1"/>
  <c r="R125" i="1"/>
  <c r="V125" i="1" s="1"/>
  <c r="AH122" i="1"/>
  <c r="AI122" i="1" s="1"/>
  <c r="K122" i="1" s="1"/>
  <c r="AF120" i="1"/>
  <c r="AG120" i="1" s="1"/>
  <c r="K120" i="1" s="1"/>
  <c r="T116" i="1"/>
  <c r="X116" i="1" s="1"/>
  <c r="S115" i="1"/>
  <c r="W115" i="1" s="1"/>
  <c r="U110" i="1"/>
  <c r="Y110" i="1" s="1"/>
  <c r="T99" i="1"/>
  <c r="X99" i="1" s="1"/>
  <c r="AC94" i="1"/>
  <c r="AD94" i="1" s="1"/>
  <c r="L94" i="1" s="1"/>
  <c r="U130" i="1"/>
  <c r="Y130" i="1" s="1"/>
  <c r="AF124" i="1"/>
  <c r="AG124" i="1" s="1"/>
  <c r="S101" i="1"/>
  <c r="W101" i="1" s="1"/>
  <c r="U101" i="1"/>
  <c r="Y101" i="1" s="1"/>
  <c r="R83" i="1"/>
  <c r="V83" i="1" s="1"/>
  <c r="R61" i="1"/>
  <c r="V61" i="1" s="1"/>
  <c r="T61" i="1"/>
  <c r="X61" i="1" s="1"/>
  <c r="U61" i="1"/>
  <c r="Y61" i="1" s="1"/>
  <c r="S118" i="1"/>
  <c r="W118" i="1" s="1"/>
  <c r="S114" i="1"/>
  <c r="W114" i="1" s="1"/>
  <c r="S110" i="1"/>
  <c r="W110" i="1" s="1"/>
  <c r="S106" i="1"/>
  <c r="W106" i="1" s="1"/>
  <c r="S102" i="1"/>
  <c r="W102" i="1" s="1"/>
  <c r="S93" i="1"/>
  <c r="W93" i="1" s="1"/>
  <c r="R92" i="1"/>
  <c r="V92" i="1" s="1"/>
  <c r="I92" i="1" s="1"/>
  <c r="T91" i="1"/>
  <c r="X91" i="1" s="1"/>
  <c r="R86" i="1"/>
  <c r="V86" i="1" s="1"/>
  <c r="AA86" i="1"/>
  <c r="AB86" i="1" s="1"/>
  <c r="S86" i="1"/>
  <c r="W86" i="1" s="1"/>
  <c r="U86" i="1"/>
  <c r="Y86" i="1" s="1"/>
  <c r="I86" i="1" s="1"/>
  <c r="R81" i="1"/>
  <c r="V81" i="1" s="1"/>
  <c r="U77" i="1"/>
  <c r="Y77" i="1" s="1"/>
  <c r="I77" i="1" s="1"/>
  <c r="AH77" i="1"/>
  <c r="AI77" i="1" s="1"/>
  <c r="K77" i="1" s="1"/>
  <c r="S77" i="1"/>
  <c r="W77" i="1" s="1"/>
  <c r="U75" i="1"/>
  <c r="Y75" i="1" s="1"/>
  <c r="I75" i="1" s="1"/>
  <c r="AH75" i="1"/>
  <c r="AI75" i="1" s="1"/>
  <c r="K75" i="1" s="1"/>
  <c r="AA75" i="1"/>
  <c r="AB75" i="1" s="1"/>
  <c r="R75" i="1"/>
  <c r="V75" i="1" s="1"/>
  <c r="T75" i="1"/>
  <c r="X75" i="1" s="1"/>
  <c r="AF75" i="1"/>
  <c r="AG75" i="1" s="1"/>
  <c r="S71" i="1"/>
  <c r="W71" i="1" s="1"/>
  <c r="R39" i="1"/>
  <c r="V39" i="1" s="1"/>
  <c r="R56" i="1"/>
  <c r="V56" i="1" s="1"/>
  <c r="U56" i="1"/>
  <c r="Y56" i="1" s="1"/>
  <c r="T56" i="1"/>
  <c r="X56" i="1" s="1"/>
  <c r="I56" i="1" s="1"/>
  <c r="U81" i="1"/>
  <c r="Y81" i="1" s="1"/>
  <c r="AH81" i="1"/>
  <c r="AI81" i="1" s="1"/>
  <c r="S81" i="1"/>
  <c r="W81" i="1" s="1"/>
  <c r="I81" i="1" s="1"/>
  <c r="R78" i="1"/>
  <c r="V78" i="1" s="1"/>
  <c r="T74" i="1"/>
  <c r="X74" i="1" s="1"/>
  <c r="I74" i="1" s="1"/>
  <c r="U74" i="1"/>
  <c r="Y74" i="1" s="1"/>
  <c r="U91" i="1"/>
  <c r="Y91" i="1" s="1"/>
  <c r="AA81" i="1"/>
  <c r="AB81" i="1" s="1"/>
  <c r="L81" i="1" s="1"/>
  <c r="R76" i="1"/>
  <c r="V76" i="1" s="1"/>
  <c r="U76" i="1"/>
  <c r="Y76" i="1" s="1"/>
  <c r="S69" i="1"/>
  <c r="W69" i="1" s="1"/>
  <c r="R69" i="1"/>
  <c r="V69" i="1" s="1"/>
  <c r="I69" i="1" s="1"/>
  <c r="U69" i="1"/>
  <c r="Y69" i="1" s="1"/>
  <c r="AH69" i="1"/>
  <c r="AI69" i="1" s="1"/>
  <c r="AA69" i="1"/>
  <c r="AB69" i="1" s="1"/>
  <c r="L69" i="1" s="1"/>
  <c r="S63" i="1"/>
  <c r="W63" i="1" s="1"/>
  <c r="T63" i="1"/>
  <c r="X63" i="1" s="1"/>
  <c r="S62" i="1"/>
  <c r="W62" i="1" s="1"/>
  <c r="U62" i="1"/>
  <c r="Y62" i="1" s="1"/>
  <c r="AC62" i="1"/>
  <c r="AD62" i="1" s="1"/>
  <c r="R62" i="1"/>
  <c r="V62" i="1" s="1"/>
  <c r="I62" i="1" s="1"/>
  <c r="T62" i="1"/>
  <c r="X62" i="1" s="1"/>
  <c r="AH62" i="1"/>
  <c r="AI62" i="1" s="1"/>
  <c r="S56" i="1"/>
  <c r="W56" i="1" s="1"/>
  <c r="AA93" i="1"/>
  <c r="AB93" i="1" s="1"/>
  <c r="L93" i="1" s="1"/>
  <c r="S90" i="1"/>
  <c r="W90" i="1" s="1"/>
  <c r="U90" i="1"/>
  <c r="Y90" i="1" s="1"/>
  <c r="R82" i="1"/>
  <c r="V82" i="1" s="1"/>
  <c r="R80" i="1"/>
  <c r="V80" i="1" s="1"/>
  <c r="T79" i="1"/>
  <c r="X79" i="1" s="1"/>
  <c r="I79" i="1" s="1"/>
  <c r="U79" i="1"/>
  <c r="Y79" i="1" s="1"/>
  <c r="AF69" i="1"/>
  <c r="AG69" i="1" s="1"/>
  <c r="K69" i="1" s="1"/>
  <c r="R45" i="1"/>
  <c r="V45" i="1" s="1"/>
  <c r="I45" i="1" s="1"/>
  <c r="S45" i="1"/>
  <c r="W45" i="1" s="1"/>
  <c r="S36" i="1"/>
  <c r="W36" i="1" s="1"/>
  <c r="I36" i="1" s="1"/>
  <c r="T36" i="1"/>
  <c r="X36" i="1" s="1"/>
  <c r="T24" i="1"/>
  <c r="X24" i="1" s="1"/>
  <c r="I24" i="1" s="1"/>
  <c r="U82" i="1"/>
  <c r="Y82" i="1" s="1"/>
  <c r="U78" i="1"/>
  <c r="Y78" i="1" s="1"/>
  <c r="S74" i="1"/>
  <c r="W74" i="1" s="1"/>
  <c r="AC73" i="1"/>
  <c r="AD73" i="1" s="1"/>
  <c r="T72" i="1"/>
  <c r="X72" i="1" s="1"/>
  <c r="I72" i="1" s="1"/>
  <c r="S70" i="1"/>
  <c r="W70" i="1" s="1"/>
  <c r="U70" i="1"/>
  <c r="Y70" i="1" s="1"/>
  <c r="T67" i="1"/>
  <c r="X67" i="1" s="1"/>
  <c r="U63" i="1"/>
  <c r="Y63" i="1" s="1"/>
  <c r="I63" i="1" s="1"/>
  <c r="AH58" i="1"/>
  <c r="AI58" i="1" s="1"/>
  <c r="K58" i="1" s="1"/>
  <c r="T58" i="1"/>
  <c r="X58" i="1" s="1"/>
  <c r="I58" i="1" s="1"/>
  <c r="U51" i="1"/>
  <c r="Y51" i="1" s="1"/>
  <c r="AA51" i="1"/>
  <c r="AB51" i="1" s="1"/>
  <c r="L51" i="1" s="1"/>
  <c r="R51" i="1"/>
  <c r="V51" i="1" s="1"/>
  <c r="AC51" i="1"/>
  <c r="AD51" i="1" s="1"/>
  <c r="T51" i="1"/>
  <c r="X51" i="1" s="1"/>
  <c r="S82" i="1"/>
  <c r="W82" i="1" s="1"/>
  <c r="I82" i="1" s="1"/>
  <c r="S78" i="1"/>
  <c r="W78" i="1" s="1"/>
  <c r="T71" i="1"/>
  <c r="X71" i="1" s="1"/>
  <c r="I71" i="1" s="1"/>
  <c r="T66" i="1"/>
  <c r="X66" i="1" s="1"/>
  <c r="R59" i="1"/>
  <c r="V59" i="1" s="1"/>
  <c r="AF58" i="1"/>
  <c r="AG58" i="1" s="1"/>
  <c r="R23" i="1"/>
  <c r="V23" i="1" s="1"/>
  <c r="T23" i="1"/>
  <c r="X23" i="1" s="1"/>
  <c r="I23" i="1" s="1"/>
  <c r="AA82" i="1"/>
  <c r="AB82" i="1" s="1"/>
  <c r="L82" i="1" s="1"/>
  <c r="AA78" i="1"/>
  <c r="AB78" i="1" s="1"/>
  <c r="S73" i="1"/>
  <c r="W73" i="1" s="1"/>
  <c r="AF66" i="1"/>
  <c r="AG66" i="1" s="1"/>
  <c r="K66" i="1" s="1"/>
  <c r="S57" i="1"/>
  <c r="W57" i="1" s="1"/>
  <c r="U55" i="1"/>
  <c r="Y55" i="1" s="1"/>
  <c r="AA55" i="1"/>
  <c r="AB55" i="1" s="1"/>
  <c r="R55" i="1"/>
  <c r="V55" i="1" s="1"/>
  <c r="AC55" i="1"/>
  <c r="AD55" i="1" s="1"/>
  <c r="L55" i="1" s="1"/>
  <c r="T55" i="1"/>
  <c r="X55" i="1" s="1"/>
  <c r="I55" i="1" s="1"/>
  <c r="U54" i="1"/>
  <c r="Y54" i="1" s="1"/>
  <c r="R44" i="1"/>
  <c r="V44" i="1" s="1"/>
  <c r="T44" i="1"/>
  <c r="X44" i="1" s="1"/>
  <c r="U44" i="1"/>
  <c r="Y44" i="1" s="1"/>
  <c r="I44" i="1" s="1"/>
  <c r="U40" i="1"/>
  <c r="Y40" i="1" s="1"/>
  <c r="I40" i="1" s="1"/>
  <c r="R40" i="1"/>
  <c r="V40" i="1" s="1"/>
  <c r="T40" i="1"/>
  <c r="X40" i="1" s="1"/>
  <c r="AC40" i="1"/>
  <c r="AD40" i="1" s="1"/>
  <c r="L40" i="1" s="1"/>
  <c r="AH40" i="1"/>
  <c r="AI40" i="1" s="1"/>
  <c r="K40" i="1" s="1"/>
  <c r="S40" i="1"/>
  <c r="W40" i="1" s="1"/>
  <c r="S38" i="1"/>
  <c r="W38" i="1" s="1"/>
  <c r="R38" i="1"/>
  <c r="V38" i="1" s="1"/>
  <c r="I38" i="1" s="1"/>
  <c r="T38" i="1"/>
  <c r="X38" i="1" s="1"/>
  <c r="S58" i="1"/>
  <c r="W58" i="1" s="1"/>
  <c r="U58" i="1"/>
  <c r="Y58" i="1" s="1"/>
  <c r="R32" i="1"/>
  <c r="V32" i="1" s="1"/>
  <c r="I32" i="1" s="1"/>
  <c r="T32" i="1"/>
  <c r="X32" i="1" s="1"/>
  <c r="U30" i="1"/>
  <c r="Y30" i="1" s="1"/>
  <c r="I30" i="1" s="1"/>
  <c r="AA30" i="1"/>
  <c r="AB30" i="1" s="1"/>
  <c r="R30" i="1"/>
  <c r="V30" i="1" s="1"/>
  <c r="AC30" i="1"/>
  <c r="AD30" i="1" s="1"/>
  <c r="L30" i="1" s="1"/>
  <c r="T30" i="1"/>
  <c r="X30" i="1" s="1"/>
  <c r="S30" i="1"/>
  <c r="W30" i="1" s="1"/>
  <c r="AF30" i="1"/>
  <c r="AG30" i="1" s="1"/>
  <c r="AH30" i="1"/>
  <c r="AI30" i="1" s="1"/>
  <c r="K30" i="1" s="1"/>
  <c r="AF12" i="1"/>
  <c r="AG12" i="1" s="1"/>
  <c r="AH12" i="1"/>
  <c r="AI12" i="1" s="1"/>
  <c r="K12" i="1" s="1"/>
  <c r="T12" i="1"/>
  <c r="X12" i="1" s="1"/>
  <c r="I12" i="1" s="1"/>
  <c r="AC12" i="1"/>
  <c r="AD12" i="1" s="1"/>
  <c r="L12" i="1" s="1"/>
  <c r="U12" i="1"/>
  <c r="Y12" i="1" s="1"/>
  <c r="R12" i="1"/>
  <c r="V12" i="1" s="1"/>
  <c r="S12" i="1"/>
  <c r="W12" i="1" s="1"/>
  <c r="AA12" i="1"/>
  <c r="AB12" i="1" s="1"/>
  <c r="S66" i="1"/>
  <c r="W66" i="1" s="1"/>
  <c r="U66" i="1"/>
  <c r="Y66" i="1" s="1"/>
  <c r="S61" i="1"/>
  <c r="W61" i="1" s="1"/>
  <c r="S54" i="1"/>
  <c r="W54" i="1" s="1"/>
  <c r="U49" i="1"/>
  <c r="Y49" i="1" s="1"/>
  <c r="AC47" i="1"/>
  <c r="AD47" i="1" s="1"/>
  <c r="L47" i="1" s="1"/>
  <c r="R47" i="1"/>
  <c r="V47" i="1" s="1"/>
  <c r="U34" i="1"/>
  <c r="Y34" i="1" s="1"/>
  <c r="I34" i="1" s="1"/>
  <c r="AA34" i="1"/>
  <c r="AB34" i="1" s="1"/>
  <c r="R34" i="1"/>
  <c r="V34" i="1" s="1"/>
  <c r="AC34" i="1"/>
  <c r="AD34" i="1" s="1"/>
  <c r="L34" i="1" s="1"/>
  <c r="T34" i="1"/>
  <c r="X34" i="1" s="1"/>
  <c r="S24" i="1"/>
  <c r="W24" i="1" s="1"/>
  <c r="R18" i="1"/>
  <c r="V18" i="1" s="1"/>
  <c r="AA18" i="1"/>
  <c r="AB18" i="1" s="1"/>
  <c r="L18" i="1" s="1"/>
  <c r="T18" i="1"/>
  <c r="X18" i="1" s="1"/>
  <c r="AC18" i="1"/>
  <c r="AD18" i="1" s="1"/>
  <c r="U18" i="1"/>
  <c r="Y18" i="1" s="1"/>
  <c r="AH18" i="1"/>
  <c r="AI18" i="1" s="1"/>
  <c r="S18" i="1"/>
  <c r="W18" i="1" s="1"/>
  <c r="I18" i="1" s="1"/>
  <c r="AF18" i="1"/>
  <c r="AG18" i="1" s="1"/>
  <c r="K18" i="1" s="1"/>
  <c r="AF16" i="1"/>
  <c r="AG16" i="1" s="1"/>
  <c r="AH16" i="1"/>
  <c r="AI16" i="1" s="1"/>
  <c r="K16" i="1" s="1"/>
  <c r="T16" i="1"/>
  <c r="X16" i="1" s="1"/>
  <c r="I16" i="1" s="1"/>
  <c r="AC16" i="1"/>
  <c r="AD16" i="1" s="1"/>
  <c r="L16" i="1" s="1"/>
  <c r="U16" i="1"/>
  <c r="Y16" i="1" s="1"/>
  <c r="R16" i="1"/>
  <c r="V16" i="1" s="1"/>
  <c r="AA16" i="1"/>
  <c r="AB16" i="1" s="1"/>
  <c r="U53" i="1"/>
  <c r="Y53" i="1" s="1"/>
  <c r="S52" i="1"/>
  <c r="W52" i="1" s="1"/>
  <c r="AA47" i="1"/>
  <c r="AB47" i="1" s="1"/>
  <c r="S33" i="1"/>
  <c r="W33" i="1" s="1"/>
  <c r="T33" i="1"/>
  <c r="X33" i="1" s="1"/>
  <c r="U33" i="1"/>
  <c r="Y33" i="1" s="1"/>
  <c r="U23" i="1"/>
  <c r="Y23" i="1" s="1"/>
  <c r="S29" i="1"/>
  <c r="W29" i="1" s="1"/>
  <c r="I29" i="1" s="1"/>
  <c r="R29" i="1"/>
  <c r="V29" i="1" s="1"/>
  <c r="T29" i="1"/>
  <c r="X29" i="1" s="1"/>
  <c r="S23" i="1"/>
  <c r="W23" i="1" s="1"/>
  <c r="U22" i="1"/>
  <c r="Y22" i="1" s="1"/>
  <c r="R22" i="1"/>
  <c r="V22" i="1" s="1"/>
  <c r="AC22" i="1"/>
  <c r="AD22" i="1" s="1"/>
  <c r="L22" i="1" s="1"/>
  <c r="T22" i="1"/>
  <c r="X22" i="1" s="1"/>
  <c r="I22" i="1" s="1"/>
  <c r="AH22" i="1"/>
  <c r="AI22" i="1" s="1"/>
  <c r="K22" i="1" s="1"/>
  <c r="AA22" i="1"/>
  <c r="AB22" i="1" s="1"/>
  <c r="S19" i="1"/>
  <c r="W19" i="1" s="1"/>
  <c r="AH53" i="1"/>
  <c r="AI53" i="1" s="1"/>
  <c r="AF49" i="1"/>
  <c r="AG49" i="1" s="1"/>
  <c r="K49" i="1" s="1"/>
  <c r="S49" i="1"/>
  <c r="W49" i="1" s="1"/>
  <c r="U48" i="1"/>
  <c r="Y48" i="1" s="1"/>
  <c r="I48" i="1" s="1"/>
  <c r="S46" i="1"/>
  <c r="W46" i="1" s="1"/>
  <c r="S42" i="1"/>
  <c r="W42" i="1" s="1"/>
  <c r="S37" i="1"/>
  <c r="W37" i="1" s="1"/>
  <c r="I37" i="1" s="1"/>
  <c r="U37" i="1"/>
  <c r="Y37" i="1" s="1"/>
  <c r="AF53" i="1"/>
  <c r="AG53" i="1" s="1"/>
  <c r="K53" i="1" s="1"/>
  <c r="S53" i="1"/>
  <c r="W53" i="1" s="1"/>
  <c r="U52" i="1"/>
  <c r="Y52" i="1" s="1"/>
  <c r="I52" i="1" s="1"/>
  <c r="S50" i="1"/>
  <c r="W50" i="1" s="1"/>
  <c r="T47" i="1"/>
  <c r="X47" i="1" s="1"/>
  <c r="I47" i="1" s="1"/>
  <c r="U45" i="1"/>
  <c r="Y45" i="1" s="1"/>
  <c r="S44" i="1"/>
  <c r="W44" i="1" s="1"/>
  <c r="U38" i="1"/>
  <c r="Y38" i="1" s="1"/>
  <c r="S35" i="1"/>
  <c r="W35" i="1" s="1"/>
  <c r="R14" i="1"/>
  <c r="V14" i="1" s="1"/>
  <c r="AA14" i="1"/>
  <c r="AB14" i="1" s="1"/>
  <c r="L14" i="1" s="1"/>
  <c r="T14" i="1"/>
  <c r="X14" i="1" s="1"/>
  <c r="AC14" i="1"/>
  <c r="AD14" i="1" s="1"/>
  <c r="U14" i="1"/>
  <c r="Y14" i="1" s="1"/>
  <c r="AH14" i="1"/>
  <c r="AI14" i="1" s="1"/>
  <c r="S14" i="1"/>
  <c r="W14" i="1" s="1"/>
  <c r="I14" i="1" s="1"/>
  <c r="AF14" i="1"/>
  <c r="AG14" i="1" s="1"/>
  <c r="K14" i="1" s="1"/>
  <c r="R10" i="1"/>
  <c r="V10" i="1" s="1"/>
  <c r="AA10" i="1"/>
  <c r="AB10" i="1" s="1"/>
  <c r="L10" i="1" s="1"/>
  <c r="T10" i="1"/>
  <c r="X10" i="1" s="1"/>
  <c r="AC10" i="1"/>
  <c r="AD10" i="1" s="1"/>
  <c r="U10" i="1"/>
  <c r="Y10" i="1" s="1"/>
  <c r="AH10" i="1"/>
  <c r="AI10" i="1" s="1"/>
  <c r="AF10" i="1"/>
  <c r="AG10" i="1" s="1"/>
  <c r="K10" i="1" s="1"/>
  <c r="S10" i="1"/>
  <c r="W10" i="1" s="1"/>
  <c r="I10" i="1" s="1"/>
  <c r="AF8" i="1"/>
  <c r="AG8" i="1" s="1"/>
  <c r="AH8" i="1"/>
  <c r="AI8" i="1" s="1"/>
  <c r="K8" i="1" s="1"/>
  <c r="T8" i="1"/>
  <c r="X8" i="1" s="1"/>
  <c r="I8" i="1" s="1"/>
  <c r="AC8" i="1"/>
  <c r="AD8" i="1" s="1"/>
  <c r="L8" i="1" s="1"/>
  <c r="U8" i="1"/>
  <c r="Y8" i="1" s="1"/>
  <c r="R8" i="1"/>
  <c r="V8" i="1" s="1"/>
  <c r="S39" i="1"/>
  <c r="W39" i="1" s="1"/>
  <c r="I39" i="1" s="1"/>
  <c r="U28" i="1"/>
  <c r="Y28" i="1" s="1"/>
  <c r="AC26" i="1"/>
  <c r="AD26" i="1" s="1"/>
  <c r="R26" i="1"/>
  <c r="V26" i="1" s="1"/>
  <c r="T25" i="1"/>
  <c r="X25" i="1" s="1"/>
  <c r="I25" i="1" s="1"/>
  <c r="T7" i="1"/>
  <c r="X7" i="1" s="1"/>
  <c r="R7" i="1"/>
  <c r="V7" i="1" s="1"/>
  <c r="U41" i="1"/>
  <c r="Y41" i="1" s="1"/>
  <c r="AA38" i="1"/>
  <c r="AB38" i="1" s="1"/>
  <c r="L38" i="1" s="1"/>
  <c r="U32" i="1"/>
  <c r="Y32" i="1" s="1"/>
  <c r="AH28" i="1"/>
  <c r="AI28" i="1" s="1"/>
  <c r="K28" i="1" s="1"/>
  <c r="AA26" i="1"/>
  <c r="AB26" i="1" s="1"/>
  <c r="L26" i="1" s="1"/>
  <c r="AF24" i="1"/>
  <c r="AG24" i="1" s="1"/>
  <c r="T11" i="1"/>
  <c r="X11" i="1" s="1"/>
  <c r="R11" i="1"/>
  <c r="V11" i="1" s="1"/>
  <c r="U3" i="1"/>
  <c r="Y3" i="1" s="1"/>
  <c r="S31" i="1"/>
  <c r="W31" i="1" s="1"/>
  <c r="AF20" i="1"/>
  <c r="AG20" i="1" s="1"/>
  <c r="AH20" i="1"/>
  <c r="AI20" i="1" s="1"/>
  <c r="K20" i="1" s="1"/>
  <c r="T20" i="1"/>
  <c r="X20" i="1" s="1"/>
  <c r="I20" i="1" s="1"/>
  <c r="AC20" i="1"/>
  <c r="AD20" i="1" s="1"/>
  <c r="L20" i="1" s="1"/>
  <c r="U20" i="1"/>
  <c r="Y20" i="1" s="1"/>
  <c r="S11" i="1"/>
  <c r="W11" i="1" s="1"/>
  <c r="I11" i="1" s="1"/>
  <c r="R6" i="1"/>
  <c r="V6" i="1" s="1"/>
  <c r="AA6" i="1"/>
  <c r="AB6" i="1" s="1"/>
  <c r="T6" i="1"/>
  <c r="X6" i="1" s="1"/>
  <c r="I6" i="1" s="1"/>
  <c r="AC6" i="1"/>
  <c r="AD6" i="1" s="1"/>
  <c r="L6" i="1" s="1"/>
  <c r="U6" i="1"/>
  <c r="Y6" i="1" s="1"/>
  <c r="AH6" i="1"/>
  <c r="AI6" i="1" s="1"/>
  <c r="K6" i="1" s="1"/>
  <c r="AF4" i="1"/>
  <c r="AG4" i="1" s="1"/>
  <c r="K4" i="1" s="1"/>
  <c r="AH4" i="1"/>
  <c r="AI4" i="1" s="1"/>
  <c r="T4" i="1"/>
  <c r="X4" i="1" s="1"/>
  <c r="AC4" i="1"/>
  <c r="AD4" i="1" s="1"/>
  <c r="U4" i="1"/>
  <c r="Y4" i="1" s="1"/>
  <c r="T39" i="1"/>
  <c r="X39" i="1" s="1"/>
  <c r="U36" i="1"/>
  <c r="Y36" i="1" s="1"/>
  <c r="AF28" i="1"/>
  <c r="AG28" i="1" s="1"/>
  <c r="S28" i="1"/>
  <c r="W28" i="1" s="1"/>
  <c r="U27" i="1"/>
  <c r="Y27" i="1" s="1"/>
  <c r="T15" i="1"/>
  <c r="X15" i="1" s="1"/>
  <c r="R15" i="1"/>
  <c r="V15" i="1" s="1"/>
  <c r="AA39" i="1"/>
  <c r="AB39" i="1" s="1"/>
  <c r="L39" i="1" s="1"/>
  <c r="AF38" i="1"/>
  <c r="AG38" i="1" s="1"/>
  <c r="K38" i="1" s="1"/>
  <c r="AF32" i="1"/>
  <c r="AG32" i="1" s="1"/>
  <c r="K32" i="1" s="1"/>
  <c r="S32" i="1"/>
  <c r="W32" i="1" s="1"/>
  <c r="T26" i="1"/>
  <c r="X26" i="1" s="1"/>
  <c r="U24" i="1"/>
  <c r="Y24" i="1" s="1"/>
  <c r="T19" i="1"/>
  <c r="X19" i="1" s="1"/>
  <c r="I19" i="1" s="1"/>
  <c r="R19" i="1"/>
  <c r="V19" i="1" s="1"/>
  <c r="U7" i="1"/>
  <c r="Y7" i="1" s="1"/>
  <c r="I7" i="1" s="1"/>
  <c r="S3" i="1"/>
  <c r="W3" i="1" s="1"/>
  <c r="AA3" i="1"/>
  <c r="AB3" i="1" s="1"/>
  <c r="R3" i="1"/>
  <c r="V3" i="1" s="1"/>
  <c r="S21" i="1"/>
  <c r="W21" i="1" s="1"/>
  <c r="S17" i="1"/>
  <c r="W17" i="1" s="1"/>
  <c r="S13" i="1"/>
  <c r="W13" i="1" s="1"/>
  <c r="S9" i="1"/>
  <c r="W9" i="1" s="1"/>
  <c r="I4098" i="1"/>
  <c r="I4038" i="1"/>
  <c r="I3978" i="1"/>
  <c r="I4072" i="1"/>
  <c r="I3922" i="1"/>
  <c r="I3916" i="1"/>
  <c r="I4058" i="1"/>
  <c r="I3664" i="1"/>
  <c r="I3568" i="1"/>
  <c r="I3532" i="1"/>
  <c r="I3190" i="1"/>
  <c r="I2762" i="1"/>
  <c r="I3285" i="1"/>
  <c r="I2837" i="1"/>
  <c r="I2804" i="1"/>
  <c r="I2785" i="1"/>
  <c r="I2686" i="1"/>
  <c r="I2580" i="1"/>
  <c r="I2820" i="1"/>
  <c r="I2791" i="1"/>
  <c r="I3297" i="1"/>
  <c r="I2536" i="1"/>
  <c r="I2741" i="1"/>
  <c r="I2892" i="1"/>
  <c r="I2602" i="1"/>
  <c r="I2683" i="1"/>
  <c r="I2437" i="1"/>
  <c r="I2116" i="1"/>
  <c r="I2849" i="1"/>
  <c r="I2698" i="1"/>
  <c r="I2662" i="1"/>
  <c r="I2181" i="1"/>
  <c r="I2895" i="1"/>
  <c r="I2722" i="1"/>
  <c r="I2645" i="1"/>
  <c r="I2509" i="1"/>
  <c r="I2721" i="1"/>
  <c r="I2114" i="1"/>
  <c r="I2005" i="1"/>
  <c r="I2353" i="1"/>
  <c r="I2050" i="1"/>
  <c r="I1954" i="1"/>
  <c r="I1950" i="1"/>
  <c r="I1941" i="1"/>
  <c r="I1841" i="1"/>
  <c r="I2086" i="1"/>
  <c r="I1952" i="1"/>
  <c r="I1733" i="1"/>
  <c r="I2460" i="1"/>
  <c r="I2426" i="1"/>
  <c r="I2285" i="1"/>
  <c r="I2160" i="1"/>
  <c r="I2128" i="1"/>
  <c r="I2112" i="1"/>
  <c r="I2027" i="1"/>
  <c r="I1963" i="1"/>
  <c r="I1847" i="1"/>
  <c r="I1635" i="1"/>
  <c r="I1561" i="1"/>
  <c r="I1600" i="1"/>
  <c r="I1090" i="1"/>
  <c r="I1897" i="1"/>
  <c r="I1011" i="1"/>
  <c r="I1417" i="1"/>
  <c r="I1286" i="1"/>
  <c r="I1248" i="1"/>
  <c r="I987" i="1"/>
  <c r="I1581" i="1"/>
  <c r="I1412" i="1"/>
  <c r="I1320" i="1"/>
  <c r="I954" i="1"/>
  <c r="I949" i="1"/>
  <c r="I905" i="1"/>
  <c r="I894" i="1"/>
  <c r="I918" i="1"/>
  <c r="I1168" i="1"/>
  <c r="I995" i="1"/>
  <c r="I782" i="1"/>
  <c r="I767" i="1"/>
  <c r="I606" i="1"/>
  <c r="I760" i="1"/>
  <c r="I830" i="1"/>
  <c r="I438" i="1"/>
  <c r="I599" i="1"/>
  <c r="I80" i="1"/>
  <c r="I133" i="1"/>
  <c r="I4139" i="1"/>
  <c r="I3708" i="1"/>
  <c r="I3846" i="1"/>
  <c r="I3830" i="1"/>
  <c r="I4185" i="1"/>
  <c r="I4169" i="1"/>
  <c r="I4137" i="1"/>
  <c r="I3857" i="1"/>
  <c r="I3840" i="1"/>
  <c r="I4143" i="1"/>
  <c r="I4181" i="1"/>
  <c r="I4101" i="1"/>
  <c r="I3850" i="1"/>
  <c r="I3977" i="1"/>
  <c r="I3975" i="1"/>
  <c r="I3909" i="1"/>
  <c r="I3715" i="1"/>
  <c r="I3780" i="1"/>
  <c r="I3759" i="1"/>
  <c r="I3671" i="1"/>
  <c r="I3045" i="1"/>
  <c r="I3373" i="1"/>
  <c r="I3677" i="1"/>
  <c r="I2510" i="1"/>
  <c r="I3571" i="1"/>
  <c r="I3563" i="1"/>
  <c r="I3463" i="1"/>
  <c r="I3433" i="1"/>
  <c r="I3787" i="1"/>
  <c r="I3567" i="1"/>
  <c r="I3543" i="1"/>
  <c r="I3535" i="1"/>
  <c r="I3519" i="1"/>
  <c r="I3457" i="1"/>
  <c r="I3645" i="1"/>
  <c r="I3605" i="1"/>
  <c r="I3565" i="1"/>
  <c r="I3302" i="1"/>
  <c r="I3272" i="1"/>
  <c r="I3248" i="1"/>
  <c r="I3240" i="1"/>
  <c r="I3224" i="1"/>
  <c r="I3202" i="1"/>
  <c r="I3311" i="1"/>
  <c r="I3247" i="1"/>
  <c r="I3086" i="1"/>
  <c r="I3063" i="1"/>
  <c r="I3096" i="1"/>
  <c r="I3041" i="1"/>
  <c r="I2898" i="1"/>
  <c r="I3486" i="1"/>
  <c r="I3412" i="1"/>
  <c r="I3090" i="1"/>
  <c r="I2971" i="1"/>
  <c r="I2900" i="1"/>
  <c r="I2328" i="1"/>
  <c r="I3016" i="1"/>
  <c r="I2956" i="1"/>
  <c r="I2673" i="1"/>
  <c r="I2500" i="1"/>
  <c r="I2301" i="1"/>
  <c r="I2252" i="1"/>
  <c r="I2191" i="1"/>
  <c r="I2595" i="1"/>
  <c r="I2480" i="1"/>
  <c r="I2605" i="1"/>
  <c r="I2517" i="1"/>
  <c r="I2376" i="1"/>
  <c r="I2155" i="1"/>
  <c r="I2806" i="1"/>
  <c r="I2718" i="1"/>
  <c r="I2385" i="1"/>
  <c r="I2844" i="1"/>
  <c r="I2708" i="1"/>
  <c r="I2406" i="1"/>
  <c r="I2213" i="1"/>
  <c r="I2076" i="1"/>
  <c r="I2654" i="1"/>
  <c r="I2488" i="1"/>
  <c r="I2448" i="1"/>
  <c r="I2257" i="1"/>
  <c r="I2300" i="1"/>
  <c r="I2315" i="1"/>
  <c r="I1974" i="1"/>
  <c r="I2278" i="1"/>
  <c r="I2200" i="1"/>
  <c r="I2174" i="1"/>
  <c r="I2143" i="1"/>
  <c r="I1810" i="1"/>
  <c r="I2030" i="1"/>
  <c r="I2055" i="1"/>
  <c r="I1986" i="1"/>
  <c r="I1970" i="1"/>
  <c r="I1816" i="1"/>
  <c r="I2161" i="1"/>
  <c r="I2125" i="1"/>
  <c r="I2058" i="1"/>
  <c r="I1894" i="1"/>
  <c r="I1886" i="1"/>
  <c r="I1874" i="1"/>
  <c r="I1858" i="1"/>
  <c r="I1773" i="1"/>
  <c r="I1844" i="1"/>
  <c r="I1721" i="1"/>
  <c r="I1771" i="1"/>
  <c r="I1553" i="1"/>
  <c r="I1482" i="1"/>
  <c r="I1453" i="1"/>
  <c r="I1421" i="1"/>
  <c r="I1383" i="1"/>
  <c r="I1378" i="1"/>
  <c r="I1301" i="1"/>
  <c r="I1288" i="1"/>
  <c r="I1252" i="1"/>
  <c r="I1231" i="1"/>
  <c r="I1173" i="1"/>
  <c r="I1101" i="1"/>
  <c r="I1144" i="1"/>
  <c r="I1155" i="1"/>
  <c r="I1167" i="1"/>
  <c r="I961" i="1"/>
  <c r="I909" i="1"/>
  <c r="I733" i="1"/>
  <c r="I871" i="1"/>
  <c r="I923" i="1"/>
  <c r="I713" i="1"/>
  <c r="I813" i="1"/>
  <c r="I530" i="1"/>
  <c r="I682" i="1"/>
  <c r="I832" i="1"/>
  <c r="I600" i="1"/>
  <c r="I699" i="1"/>
  <c r="I694" i="1"/>
  <c r="I540" i="1"/>
  <c r="I536" i="1"/>
  <c r="I665" i="1"/>
  <c r="I649" i="1"/>
  <c r="I517" i="1"/>
  <c r="I444" i="1"/>
  <c r="I399" i="1"/>
  <c r="I451" i="1"/>
  <c r="I431" i="1"/>
  <c r="I300" i="1"/>
  <c r="I193" i="1"/>
  <c r="I100" i="1"/>
  <c r="I61" i="1"/>
  <c r="I101" i="1"/>
  <c r="P2" i="1"/>
  <c r="O2" i="1"/>
  <c r="Q2" i="1"/>
  <c r="H46" i="5" l="1"/>
  <c r="C46" i="5" s="1"/>
  <c r="H31" i="5"/>
  <c r="C31" i="5" s="1"/>
  <c r="H48" i="5"/>
  <c r="C48" i="5" s="1"/>
  <c r="H32" i="5"/>
  <c r="C32" i="5" s="1"/>
  <c r="H33" i="5"/>
  <c r="C33" i="5" s="1"/>
  <c r="H34" i="5"/>
  <c r="C34" i="5" s="1"/>
  <c r="H36" i="5"/>
  <c r="C36" i="5" s="1"/>
  <c r="H16" i="5"/>
  <c r="H17" i="5"/>
  <c r="H41" i="5"/>
  <c r="C41" i="5" s="1"/>
  <c r="H4" i="5"/>
  <c r="H9" i="5"/>
  <c r="H26" i="5"/>
  <c r="C26" i="5" s="1"/>
  <c r="H7" i="5"/>
  <c r="H6" i="5"/>
  <c r="H10" i="5"/>
  <c r="H43" i="5"/>
  <c r="C43" i="5" s="1"/>
  <c r="H40" i="5"/>
  <c r="C40" i="5" s="1"/>
  <c r="H21" i="5"/>
  <c r="H28" i="5"/>
  <c r="C28" i="5" s="1"/>
  <c r="H27" i="5"/>
  <c r="C27" i="5" s="1"/>
  <c r="H44" i="5"/>
  <c r="C44" i="5" s="1"/>
  <c r="H30" i="5"/>
  <c r="C30" i="5" s="1"/>
  <c r="I2" i="10"/>
  <c r="H2" i="5"/>
  <c r="H14" i="5"/>
  <c r="H47" i="5"/>
  <c r="C47" i="5" s="1"/>
  <c r="H3" i="5"/>
  <c r="H29" i="5"/>
  <c r="C29" i="5" s="1"/>
  <c r="I63" i="10"/>
  <c r="C63" i="10" s="1"/>
  <c r="H24" i="5"/>
  <c r="C24" i="5" s="1"/>
  <c r="H25" i="5"/>
  <c r="C25" i="5" s="1"/>
  <c r="H37" i="5"/>
  <c r="C37" i="5" s="1"/>
  <c r="H39" i="5"/>
  <c r="C39" i="5" s="1"/>
  <c r="H11" i="5"/>
  <c r="H18" i="5"/>
  <c r="H38" i="5"/>
  <c r="C38" i="5" s="1"/>
  <c r="H20" i="5"/>
  <c r="H42" i="5"/>
  <c r="C42" i="5" s="1"/>
  <c r="H35" i="5"/>
  <c r="C35" i="5" s="1"/>
  <c r="H12" i="5"/>
  <c r="H45" i="5"/>
  <c r="C45" i="5" s="1"/>
  <c r="H19" i="5"/>
  <c r="H5" i="5"/>
  <c r="H15" i="5"/>
  <c r="H8" i="5"/>
  <c r="H13" i="5"/>
  <c r="AH2" i="1"/>
  <c r="AI2" i="1" s="1"/>
  <c r="AF2" i="1"/>
  <c r="AG2" i="1" s="1"/>
  <c r="K2" i="1" s="1"/>
  <c r="AC2" i="1"/>
  <c r="AD2" i="1" s="1"/>
  <c r="AA2" i="1"/>
  <c r="AB2" i="1" s="1"/>
  <c r="L2" i="1" s="1"/>
  <c r="U2" i="1"/>
  <c r="Y2" i="1" s="1"/>
  <c r="T2" i="1"/>
  <c r="X2" i="1" s="1"/>
  <c r="S2" i="1"/>
  <c r="W2" i="1" s="1"/>
  <c r="R2" i="1"/>
  <c r="V2" i="1" s="1"/>
  <c r="I2" i="1" s="1"/>
</calcChain>
</file>

<file path=xl/sharedStrings.xml><?xml version="1.0" encoding="utf-8"?>
<sst xmlns="http://schemas.openxmlformats.org/spreadsheetml/2006/main" count="15417" uniqueCount="147">
  <si>
    <t>male</t>
  </si>
  <si>
    <t>age</t>
  </si>
  <si>
    <t>currentSmoker</t>
  </si>
  <si>
    <t>prevalentHyp</t>
  </si>
  <si>
    <t>diabetes</t>
  </si>
  <si>
    <t>sysBP</t>
  </si>
  <si>
    <t>BMI</t>
  </si>
  <si>
    <t>SCORE</t>
  </si>
  <si>
    <t>Mvalue Age</t>
  </si>
  <si>
    <t>Mvalue SBP</t>
  </si>
  <si>
    <t>Mvalue BMI</t>
  </si>
  <si>
    <t>RS 1</t>
  </si>
  <si>
    <t>RS 2</t>
  </si>
  <si>
    <t>RS 3</t>
  </si>
  <si>
    <t>RS 4</t>
  </si>
  <si>
    <r>
      <t>Σβ</t>
    </r>
    <r>
      <rPr>
        <b/>
        <sz val="11"/>
        <rFont val="Arial"/>
        <family val="2"/>
      </rPr>
      <t>x</t>
    </r>
    <r>
      <rPr>
        <b/>
        <sz val="11"/>
        <rFont val="Times New Roman"/>
        <family val="1"/>
      </rPr>
      <t xml:space="preserve"> 1</t>
    </r>
  </si>
  <si>
    <r>
      <t>Σβ</t>
    </r>
    <r>
      <rPr>
        <b/>
        <sz val="11"/>
        <rFont val="Arial"/>
        <family val="2"/>
      </rPr>
      <t>x</t>
    </r>
    <r>
      <rPr>
        <b/>
        <sz val="11"/>
        <rFont val="Times New Roman"/>
        <family val="1"/>
      </rPr>
      <t xml:space="preserve"> 2</t>
    </r>
    <r>
      <rPr>
        <sz val="11"/>
        <color theme="1"/>
        <rFont val="Calibri"/>
        <family val="2"/>
        <scheme val="minor"/>
      </rPr>
      <t/>
    </r>
  </si>
  <si>
    <r>
      <t>Σβ</t>
    </r>
    <r>
      <rPr>
        <b/>
        <sz val="11"/>
        <rFont val="Arial"/>
        <family val="2"/>
      </rPr>
      <t>x</t>
    </r>
    <r>
      <rPr>
        <b/>
        <sz val="11"/>
        <rFont val="Times New Roman"/>
        <family val="1"/>
      </rPr>
      <t xml:space="preserve"> 3</t>
    </r>
    <r>
      <rPr>
        <sz val="11"/>
        <color theme="1"/>
        <rFont val="Calibri"/>
        <family val="2"/>
        <scheme val="minor"/>
      </rPr>
      <t/>
    </r>
  </si>
  <si>
    <r>
      <t>Σβ</t>
    </r>
    <r>
      <rPr>
        <b/>
        <sz val="11"/>
        <rFont val="Arial"/>
        <family val="2"/>
      </rPr>
      <t>x</t>
    </r>
    <r>
      <rPr>
        <b/>
        <sz val="11"/>
        <rFont val="Times New Roman"/>
        <family val="1"/>
      </rPr>
      <t xml:space="preserve"> 4</t>
    </r>
    <r>
      <rPr>
        <sz val="11"/>
        <color theme="1"/>
        <rFont val="Calibri"/>
        <family val="2"/>
        <scheme val="minor"/>
      </rPr>
      <t/>
    </r>
  </si>
  <si>
    <t>Coeff. Male No TRT</t>
  </si>
  <si>
    <t>Coeff. Male TRT</t>
  </si>
  <si>
    <t>Coeff. Female No TRT</t>
  </si>
  <si>
    <t>Coeff. Female TRT</t>
  </si>
  <si>
    <t>OPT Female</t>
  </si>
  <si>
    <t>OPT Male</t>
  </si>
  <si>
    <t>Normal Male</t>
  </si>
  <si>
    <t>Normal Female</t>
  </si>
  <si>
    <t>Σβx OPT Male</t>
  </si>
  <si>
    <t>Σβx OPT female</t>
  </si>
  <si>
    <t>Σβx Normal male</t>
  </si>
  <si>
    <t>Σβx Normal female</t>
  </si>
  <si>
    <t>NORMAL</t>
  </si>
  <si>
    <t>OPTIMAL</t>
  </si>
  <si>
    <t>EVAL</t>
  </si>
  <si>
    <t>ID</t>
  </si>
  <si>
    <t>Domain</t>
  </si>
  <si>
    <t>URL</t>
  </si>
  <si>
    <t>KW Group</t>
  </si>
  <si>
    <t>Alcool</t>
  </si>
  <si>
    <t>Colesterol</t>
  </si>
  <si>
    <t>DCNT</t>
  </si>
  <si>
    <t>Diabetes</t>
  </si>
  <si>
    <t>fumante</t>
  </si>
  <si>
    <t>IMC</t>
  </si>
  <si>
    <t>PA</t>
  </si>
  <si>
    <t>ID USER</t>
  </si>
  <si>
    <t>ID CONTENT</t>
  </si>
  <si>
    <t>KW Group Index</t>
  </si>
  <si>
    <t>Fumante</t>
  </si>
  <si>
    <t>Label KW Group</t>
  </si>
  <si>
    <t>Value</t>
  </si>
  <si>
    <t>RESUMO DOS RESULTADOS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</si>
  <si>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</si>
  <si>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</si>
  <si>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</si>
  <si>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</si>
  <si>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</si>
  <si>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</si>
  <si>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ANOVA</t>
  </si>
  <si>
    <t>Regressão</t>
  </si>
  <si>
    <t>Resíduo</t>
  </si>
  <si>
    <t>Total</t>
  </si>
  <si>
    <t>Interseção</t>
  </si>
  <si>
    <t>gl</t>
  </si>
  <si>
    <t>SQ</t>
  </si>
  <si>
    <t>MQ</t>
  </si>
  <si>
    <t>F</t>
  </si>
  <si>
    <t>F de significação</t>
  </si>
  <si>
    <t>Coeficientes</t>
  </si>
  <si>
    <t>Stat t</t>
  </si>
  <si>
    <t>valor-P</t>
  </si>
  <si>
    <t>95% inferiores</t>
  </si>
  <si>
    <t>95% superiores</t>
  </si>
  <si>
    <t>Inferior 95,0%</t>
  </si>
  <si>
    <t>Superior 95,0%</t>
  </si>
  <si>
    <t>RESULTADOS DE RESÍDUOS</t>
  </si>
  <si>
    <t>Observação</t>
  </si>
  <si>
    <t>Resíduos</t>
  </si>
  <si>
    <t>RESULTADOS DE PROBABILIDADE</t>
  </si>
  <si>
    <t>Percentil</t>
  </si>
  <si>
    <t>modelo randomico</t>
  </si>
  <si>
    <t>Previsto(a) SCORE</t>
  </si>
  <si>
    <t>interseção</t>
  </si>
  <si>
    <t>coef. Male</t>
  </si>
  <si>
    <t>coef. Age</t>
  </si>
  <si>
    <t>coef. sysBP</t>
  </si>
  <si>
    <t>coef. BMI</t>
  </si>
  <si>
    <t>coef. Score</t>
  </si>
  <si>
    <t>coef. KW</t>
  </si>
  <si>
    <t>Nome</t>
  </si>
  <si>
    <t>Endereço</t>
  </si>
  <si>
    <t>Rating</t>
  </si>
  <si>
    <t>Tipo</t>
  </si>
  <si>
    <t>Restaurante</t>
  </si>
  <si>
    <t>Parque</t>
  </si>
  <si>
    <t>Scharlau</t>
  </si>
  <si>
    <t>Academia</t>
  </si>
  <si>
    <t>AA</t>
  </si>
  <si>
    <t>ID_GEO</t>
  </si>
  <si>
    <t>Geo Type Num</t>
  </si>
  <si>
    <t>Geo Type</t>
  </si>
  <si>
    <t>Label Geo</t>
  </si>
  <si>
    <t>coef. Geo</t>
  </si>
  <si>
    <t>Variável</t>
  </si>
  <si>
    <t>E</t>
  </si>
  <si>
    <t>G</t>
  </si>
  <si>
    <t>H</t>
  </si>
  <si>
    <t>I</t>
  </si>
  <si>
    <t>J</t>
  </si>
  <si>
    <t xml:space="preserve"> </t>
  </si>
  <si>
    <t>GEO - BASE COM SCORE CALCULADO ABAIXO - BASE DE TREINO ACIMA</t>
  </si>
  <si>
    <t>CONTENT - BASE COM SCORE CALCULADO ABAIXO - BASE DE TREINO ACIMA</t>
  </si>
  <si>
    <t>EVAL_SCORE</t>
  </si>
  <si>
    <t>Cidade</t>
  </si>
  <si>
    <t>Bairro</t>
  </si>
  <si>
    <t>São Leopoldo</t>
  </si>
  <si>
    <t>Centro</t>
  </si>
  <si>
    <t>São Miguel</t>
  </si>
  <si>
    <t>Feitoria</t>
  </si>
  <si>
    <t>São José</t>
  </si>
  <si>
    <t>Morro do espelho</t>
  </si>
  <si>
    <t>Vicentina</t>
  </si>
  <si>
    <t>Cristo Rei</t>
  </si>
  <si>
    <t>Campo Bom</t>
  </si>
  <si>
    <t>Padre Reus</t>
  </si>
  <si>
    <t>Pinheiro</t>
  </si>
  <si>
    <t>Fião</t>
  </si>
  <si>
    <t>Laboratório</t>
  </si>
  <si>
    <t>Comércio de alimentos</t>
  </si>
  <si>
    <t>UBS</t>
  </si>
  <si>
    <t>Rio Branco</t>
  </si>
  <si>
    <t>Santos Dumont</t>
  </si>
  <si>
    <t>Duque de Caxias</t>
  </si>
  <si>
    <t>-</t>
  </si>
  <si>
    <t>Jardim América</t>
  </si>
  <si>
    <t>Santa Teresa</t>
  </si>
  <si>
    <t>Campina</t>
  </si>
  <si>
    <t>Santo Andre</t>
  </si>
  <si>
    <t>Clínica</t>
  </si>
  <si>
    <t>Centro Médico</t>
  </si>
  <si>
    <t>Hospital</t>
  </si>
  <si>
    <t>Centro esportivo</t>
  </si>
  <si>
    <t>Pronto atendimento</t>
  </si>
  <si>
    <t>inserir aqui o dominio</t>
  </si>
  <si>
    <t>inserir aqui a url</t>
  </si>
  <si>
    <t>inserir aqui endereco</t>
  </si>
  <si>
    <t>inserir aqui 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</si>
</sst>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"/>
    <numFmt numFmtId="166" formatCode="0.0000"/>
    <numFmt numFmtId="167" formatCode="[$-409]d/m/yy\ h:mm\ AM/PM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18" fillId="0" borderId="10" xfId="0" applyFont="1" applyBorder="1"/>
    <xf numFmtId="0" fontId="20" fillId="0" borderId="11" xfId="0" applyFont="1" applyBorder="1"/>
    <xf numFmtId="0" fontId="0" fillId="0" borderId="11" xfId="0" applyBorder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21" fillId="34" borderId="11" xfId="0" applyFont="1" applyFill="1" applyBorder="1" applyAlignment="1">
      <alignment horizontal="center"/>
    </xf>
    <xf numFmtId="0" fontId="0" fillId="34" borderId="0" xfId="0" applyFill="1"/>
    <xf numFmtId="0" fontId="0" fillId="33" borderId="11" xfId="0" applyFill="1" applyBorder="1"/>
    <xf numFmtId="0" fontId="0" fillId="0" borderId="0" xfId="0" applyFill="1" applyBorder="1" applyAlignment="1"/>
    <xf numFmtId="0" fontId="0" fillId="0" borderId="12" xfId="0" applyFill="1" applyBorder="1" applyAlignment="1"/>
    <xf numFmtId="0" fontId="21" fillId="0" borderId="13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Continuous"/>
    </xf>
    <xf numFmtId="0" fontId="0" fillId="34" borderId="0" xfId="0" applyFill="1" applyBorder="1"/>
    <xf numFmtId="0" fontId="21" fillId="0" borderId="11" xfId="0" applyFont="1" applyFill="1" applyBorder="1" applyAlignment="1">
      <alignment horizontal="center"/>
    </xf>
    <xf numFmtId="0" fontId="0" fillId="0" borderId="11" xfId="0" applyFill="1" applyBorder="1" applyAlignment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167" fontId="0" fillId="0" borderId="0" xfId="0" applyNumberFormat="1"/>
    <xf numFmtId="0" fontId="0" fillId="0" borderId="0" xfId="0" applyFont="1"/>
    <xf numFmtId="0" fontId="0" fillId="0" borderId="0" xfId="0" applyFill="1" applyBorder="1"/>
    <xf numFmtId="2" fontId="0" fillId="0" borderId="0" xfId="0" applyNumberFormat="1" applyFill="1"/>
    <xf numFmtId="167" fontId="0" fillId="0" borderId="0" xfId="0" applyNumberFormat="1" applyFill="1"/>
    <xf numFmtId="0" fontId="0" fillId="0" borderId="11" xfId="0" applyFill="1" applyBorder="1"/>
    <xf numFmtId="0" fontId="16" fillId="0" borderId="0" xfId="0" applyFont="1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"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male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user_content!$E$2:$E$21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user_content!$C$2:$C$21</c:f>
              <c:numCache>
                <c:formatCode>General</c:formatCode>
                <c:ptCount val="20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27-42A0-942B-77AB08E29268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user_content!$E$2:$E$21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'regressao content'!$B$29:$B$48</c:f>
              <c:numCache>
                <c:formatCode>General</c:formatCode>
                <c:ptCount val="20"/>
                <c:pt idx="0">
                  <c:v>109.47360347678313</c:v>
                </c:pt>
                <c:pt idx="1">
                  <c:v>31.694167954116068</c:v>
                </c:pt>
                <c:pt idx="2">
                  <c:v>19.072063142431929</c:v>
                </c:pt>
                <c:pt idx="3">
                  <c:v>84.319413222548306</c:v>
                </c:pt>
                <c:pt idx="4">
                  <c:v>40.114481048891825</c:v>
                </c:pt>
                <c:pt idx="5">
                  <c:v>74.700802615864632</c:v>
                </c:pt>
                <c:pt idx="6">
                  <c:v>81.932923677009299</c:v>
                </c:pt>
                <c:pt idx="7">
                  <c:v>17.231130800768032</c:v>
                </c:pt>
                <c:pt idx="8">
                  <c:v>36.190612106688306</c:v>
                </c:pt>
                <c:pt idx="9">
                  <c:v>36.784388570376308</c:v>
                </c:pt>
                <c:pt idx="10">
                  <c:v>43.325434255115496</c:v>
                </c:pt>
                <c:pt idx="11">
                  <c:v>61.462963296773459</c:v>
                </c:pt>
                <c:pt idx="12">
                  <c:v>67.824714191261378</c:v>
                </c:pt>
                <c:pt idx="13">
                  <c:v>49.876859374837714</c:v>
                </c:pt>
                <c:pt idx="14">
                  <c:v>14.18563948151106</c:v>
                </c:pt>
                <c:pt idx="15">
                  <c:v>1.1561842725638982</c:v>
                </c:pt>
                <c:pt idx="16">
                  <c:v>10.79972060125165</c:v>
                </c:pt>
                <c:pt idx="17">
                  <c:v>3.9782584675847872</c:v>
                </c:pt>
                <c:pt idx="18">
                  <c:v>4.2156109952569381</c:v>
                </c:pt>
                <c:pt idx="19">
                  <c:v>11.661028448365421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27-42A0-942B-77AB08E29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47887"/>
        <c:axId val="1060672271"/>
      </c:scatterChart>
      <c:valAx>
        <c:axId val="106544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male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72271"/>
        <c:crosses val="autoZero"/>
        <c:crossBetween val="midCat"/>
      </c:valAx>
      <c:valAx>
        <c:axId val="10606722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4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age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user_content!$F$2:$F$21</c:f>
              <c:numCache>
                <c:formatCode>General</c:formatCode>
                <c:ptCount val="20"/>
                <c:pt idx="0">
                  <c:v>52</c:v>
                </c:pt>
                <c:pt idx="1">
                  <c:v>46</c:v>
                </c:pt>
                <c:pt idx="2">
                  <c:v>36</c:v>
                </c:pt>
                <c:pt idx="3">
                  <c:v>61</c:v>
                </c:pt>
                <c:pt idx="4">
                  <c:v>46</c:v>
                </c:pt>
                <c:pt idx="5">
                  <c:v>43</c:v>
                </c:pt>
                <c:pt idx="6">
                  <c:v>63</c:v>
                </c:pt>
                <c:pt idx="7">
                  <c:v>45</c:v>
                </c:pt>
                <c:pt idx="8">
                  <c:v>36</c:v>
                </c:pt>
                <c:pt idx="9">
                  <c:v>43</c:v>
                </c:pt>
                <c:pt idx="10">
                  <c:v>50</c:v>
                </c:pt>
                <c:pt idx="11">
                  <c:v>43</c:v>
                </c:pt>
                <c:pt idx="12">
                  <c:v>46</c:v>
                </c:pt>
                <c:pt idx="13">
                  <c:v>41</c:v>
                </c:pt>
                <c:pt idx="14">
                  <c:v>39</c:v>
                </c:pt>
                <c:pt idx="15">
                  <c:v>38</c:v>
                </c:pt>
                <c:pt idx="16">
                  <c:v>48</c:v>
                </c:pt>
                <c:pt idx="17">
                  <c:v>47</c:v>
                </c:pt>
                <c:pt idx="18">
                  <c:v>44</c:v>
                </c:pt>
                <c:pt idx="19">
                  <c:v>41</c:v>
                </c:pt>
              </c:numCache>
            </c:numRef>
          </c:xVal>
          <c:yVal>
            <c:numRef>
              <c:f>user_content!$C$2:$C$21</c:f>
              <c:numCache>
                <c:formatCode>General</c:formatCode>
                <c:ptCount val="20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1B-46FA-9DAD-569C67BDBB97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user_content!$F$2:$F$21</c:f>
              <c:numCache>
                <c:formatCode>General</c:formatCode>
                <c:ptCount val="20"/>
                <c:pt idx="0">
                  <c:v>52</c:v>
                </c:pt>
                <c:pt idx="1">
                  <c:v>46</c:v>
                </c:pt>
                <c:pt idx="2">
                  <c:v>36</c:v>
                </c:pt>
                <c:pt idx="3">
                  <c:v>61</c:v>
                </c:pt>
                <c:pt idx="4">
                  <c:v>46</c:v>
                </c:pt>
                <c:pt idx="5">
                  <c:v>43</c:v>
                </c:pt>
                <c:pt idx="6">
                  <c:v>63</c:v>
                </c:pt>
                <c:pt idx="7">
                  <c:v>45</c:v>
                </c:pt>
                <c:pt idx="8">
                  <c:v>36</c:v>
                </c:pt>
                <c:pt idx="9">
                  <c:v>43</c:v>
                </c:pt>
                <c:pt idx="10">
                  <c:v>50</c:v>
                </c:pt>
                <c:pt idx="11">
                  <c:v>43</c:v>
                </c:pt>
                <c:pt idx="12">
                  <c:v>46</c:v>
                </c:pt>
                <c:pt idx="13">
                  <c:v>41</c:v>
                </c:pt>
                <c:pt idx="14">
                  <c:v>39</c:v>
                </c:pt>
                <c:pt idx="15">
                  <c:v>38</c:v>
                </c:pt>
                <c:pt idx="16">
                  <c:v>48</c:v>
                </c:pt>
                <c:pt idx="17">
                  <c:v>47</c:v>
                </c:pt>
                <c:pt idx="18">
                  <c:v>44</c:v>
                </c:pt>
                <c:pt idx="19">
                  <c:v>41</c:v>
                </c:pt>
              </c:numCache>
            </c:numRef>
          </c:xVal>
          <c:yVal>
            <c:numRef>
              <c:f>'regressao content'!$B$29:$B$48</c:f>
              <c:numCache>
                <c:formatCode>General</c:formatCode>
                <c:ptCount val="20"/>
                <c:pt idx="0">
                  <c:v>109.47360347678313</c:v>
                </c:pt>
                <c:pt idx="1">
                  <c:v>31.694167954116068</c:v>
                </c:pt>
                <c:pt idx="2">
                  <c:v>19.072063142431929</c:v>
                </c:pt>
                <c:pt idx="3">
                  <c:v>84.319413222548306</c:v>
                </c:pt>
                <c:pt idx="4">
                  <c:v>40.114481048891825</c:v>
                </c:pt>
                <c:pt idx="5">
                  <c:v>74.700802615864632</c:v>
                </c:pt>
                <c:pt idx="6">
                  <c:v>81.932923677009299</c:v>
                </c:pt>
                <c:pt idx="7">
                  <c:v>17.231130800768032</c:v>
                </c:pt>
                <c:pt idx="8">
                  <c:v>36.190612106688306</c:v>
                </c:pt>
                <c:pt idx="9">
                  <c:v>36.784388570376308</c:v>
                </c:pt>
                <c:pt idx="10">
                  <c:v>43.325434255115496</c:v>
                </c:pt>
                <c:pt idx="11">
                  <c:v>61.462963296773459</c:v>
                </c:pt>
                <c:pt idx="12">
                  <c:v>67.824714191261378</c:v>
                </c:pt>
                <c:pt idx="13">
                  <c:v>49.876859374837714</c:v>
                </c:pt>
                <c:pt idx="14">
                  <c:v>14.18563948151106</c:v>
                </c:pt>
                <c:pt idx="15">
                  <c:v>1.1561842725638982</c:v>
                </c:pt>
                <c:pt idx="16">
                  <c:v>10.79972060125165</c:v>
                </c:pt>
                <c:pt idx="17">
                  <c:v>3.9782584675847872</c:v>
                </c:pt>
                <c:pt idx="18">
                  <c:v>4.2156109952569381</c:v>
                </c:pt>
                <c:pt idx="19">
                  <c:v>11.661028448365421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1B-46FA-9DAD-569C67BDB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57887"/>
        <c:axId val="1060662287"/>
      </c:scatterChart>
      <c:valAx>
        <c:axId val="106545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62287"/>
        <c:crosses val="autoZero"/>
        <c:crossBetween val="midCat"/>
      </c:valAx>
      <c:valAx>
        <c:axId val="10606622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5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BMI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user_content!$G$2:$G$21</c:f>
              <c:numCache>
                <c:formatCode>General</c:formatCode>
                <c:ptCount val="20"/>
                <c:pt idx="0">
                  <c:v>40.11</c:v>
                </c:pt>
                <c:pt idx="1">
                  <c:v>28.73</c:v>
                </c:pt>
                <c:pt idx="2">
                  <c:v>27.78</c:v>
                </c:pt>
                <c:pt idx="3">
                  <c:v>28.58</c:v>
                </c:pt>
                <c:pt idx="4">
                  <c:v>23.1</c:v>
                </c:pt>
                <c:pt idx="5">
                  <c:v>30.3</c:v>
                </c:pt>
                <c:pt idx="6">
                  <c:v>33.11</c:v>
                </c:pt>
                <c:pt idx="7">
                  <c:v>21.68</c:v>
                </c:pt>
                <c:pt idx="8">
                  <c:v>28.15</c:v>
                </c:pt>
                <c:pt idx="9">
                  <c:v>23.61</c:v>
                </c:pt>
                <c:pt idx="10">
                  <c:v>22.91</c:v>
                </c:pt>
                <c:pt idx="11">
                  <c:v>27.64</c:v>
                </c:pt>
                <c:pt idx="12">
                  <c:v>26.31</c:v>
                </c:pt>
                <c:pt idx="13">
                  <c:v>31.31</c:v>
                </c:pt>
                <c:pt idx="14">
                  <c:v>22.35</c:v>
                </c:pt>
                <c:pt idx="15">
                  <c:v>21.35</c:v>
                </c:pt>
                <c:pt idx="16">
                  <c:v>22.37</c:v>
                </c:pt>
                <c:pt idx="17">
                  <c:v>24.18</c:v>
                </c:pt>
                <c:pt idx="18">
                  <c:v>21.96</c:v>
                </c:pt>
                <c:pt idx="19">
                  <c:v>26.88</c:v>
                </c:pt>
              </c:numCache>
            </c:numRef>
          </c:xVal>
          <c:yVal>
            <c:numRef>
              <c:f>user_content!$C$2:$C$21</c:f>
              <c:numCache>
                <c:formatCode>General</c:formatCode>
                <c:ptCount val="20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2B-4CF8-B271-3487F28A2E61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user_content!$G$2:$G$21</c:f>
              <c:numCache>
                <c:formatCode>General</c:formatCode>
                <c:ptCount val="20"/>
                <c:pt idx="0">
                  <c:v>40.11</c:v>
                </c:pt>
                <c:pt idx="1">
                  <c:v>28.73</c:v>
                </c:pt>
                <c:pt idx="2">
                  <c:v>27.78</c:v>
                </c:pt>
                <c:pt idx="3">
                  <c:v>28.58</c:v>
                </c:pt>
                <c:pt idx="4">
                  <c:v>23.1</c:v>
                </c:pt>
                <c:pt idx="5">
                  <c:v>30.3</c:v>
                </c:pt>
                <c:pt idx="6">
                  <c:v>33.11</c:v>
                </c:pt>
                <c:pt idx="7">
                  <c:v>21.68</c:v>
                </c:pt>
                <c:pt idx="8">
                  <c:v>28.15</c:v>
                </c:pt>
                <c:pt idx="9">
                  <c:v>23.61</c:v>
                </c:pt>
                <c:pt idx="10">
                  <c:v>22.91</c:v>
                </c:pt>
                <c:pt idx="11">
                  <c:v>27.64</c:v>
                </c:pt>
                <c:pt idx="12">
                  <c:v>26.31</c:v>
                </c:pt>
                <c:pt idx="13">
                  <c:v>31.31</c:v>
                </c:pt>
                <c:pt idx="14">
                  <c:v>22.35</c:v>
                </c:pt>
                <c:pt idx="15">
                  <c:v>21.35</c:v>
                </c:pt>
                <c:pt idx="16">
                  <c:v>22.37</c:v>
                </c:pt>
                <c:pt idx="17">
                  <c:v>24.18</c:v>
                </c:pt>
                <c:pt idx="18">
                  <c:v>21.96</c:v>
                </c:pt>
                <c:pt idx="19">
                  <c:v>26.88</c:v>
                </c:pt>
              </c:numCache>
            </c:numRef>
          </c:xVal>
          <c:yVal>
            <c:numRef>
              <c:f>'regressao content'!$B$29:$B$48</c:f>
              <c:numCache>
                <c:formatCode>General</c:formatCode>
                <c:ptCount val="20"/>
                <c:pt idx="0">
                  <c:v>109.47360347678313</c:v>
                </c:pt>
                <c:pt idx="1">
                  <c:v>31.694167954116068</c:v>
                </c:pt>
                <c:pt idx="2">
                  <c:v>19.072063142431929</c:v>
                </c:pt>
                <c:pt idx="3">
                  <c:v>84.319413222548306</c:v>
                </c:pt>
                <c:pt idx="4">
                  <c:v>40.114481048891825</c:v>
                </c:pt>
                <c:pt idx="5">
                  <c:v>74.700802615864632</c:v>
                </c:pt>
                <c:pt idx="6">
                  <c:v>81.932923677009299</c:v>
                </c:pt>
                <c:pt idx="7">
                  <c:v>17.231130800768032</c:v>
                </c:pt>
                <c:pt idx="8">
                  <c:v>36.190612106688306</c:v>
                </c:pt>
                <c:pt idx="9">
                  <c:v>36.784388570376308</c:v>
                </c:pt>
                <c:pt idx="10">
                  <c:v>43.325434255115496</c:v>
                </c:pt>
                <c:pt idx="11">
                  <c:v>61.462963296773459</c:v>
                </c:pt>
                <c:pt idx="12">
                  <c:v>67.824714191261378</c:v>
                </c:pt>
                <c:pt idx="13">
                  <c:v>49.876859374837714</c:v>
                </c:pt>
                <c:pt idx="14">
                  <c:v>14.18563948151106</c:v>
                </c:pt>
                <c:pt idx="15">
                  <c:v>1.1561842725638982</c:v>
                </c:pt>
                <c:pt idx="16">
                  <c:v>10.79972060125165</c:v>
                </c:pt>
                <c:pt idx="17">
                  <c:v>3.9782584675847872</c:v>
                </c:pt>
                <c:pt idx="18">
                  <c:v>4.2156109952569381</c:v>
                </c:pt>
                <c:pt idx="19">
                  <c:v>11.661028448365421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2B-4CF8-B271-3487F28A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55487"/>
        <c:axId val="1060659791"/>
      </c:scatterChart>
      <c:valAx>
        <c:axId val="1065455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59791"/>
        <c:crosses val="autoZero"/>
        <c:crossBetween val="midCat"/>
      </c:valAx>
      <c:valAx>
        <c:axId val="10606597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5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SCORE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user_content!$H$2:$H$21</c:f>
              <c:numCache>
                <c:formatCode>General</c:formatCode>
                <c:ptCount val="20"/>
                <c:pt idx="0">
                  <c:v>0.45539452103656564</c:v>
                </c:pt>
                <c:pt idx="1">
                  <c:v>3.5295300713646727E-2</c:v>
                </c:pt>
                <c:pt idx="2">
                  <c:v>2.9527854737621984E-2</c:v>
                </c:pt>
                <c:pt idx="3">
                  <c:v>0.31080676026168119</c:v>
                </c:pt>
                <c:pt idx="4">
                  <c:v>7.0411657349614742E-2</c:v>
                </c:pt>
                <c:pt idx="5">
                  <c:v>0.12622873919225963</c:v>
                </c:pt>
                <c:pt idx="6">
                  <c:v>0.12330736195066561</c:v>
                </c:pt>
                <c:pt idx="7">
                  <c:v>3.1328327498763686E-2</c:v>
                </c:pt>
                <c:pt idx="8">
                  <c:v>5.1276763917180501E-2</c:v>
                </c:pt>
                <c:pt idx="9">
                  <c:v>0.236905663773886</c:v>
                </c:pt>
                <c:pt idx="10">
                  <c:v>5.1045677429885083E-2</c:v>
                </c:pt>
                <c:pt idx="11">
                  <c:v>3.5998068075323242E-2</c:v>
                </c:pt>
                <c:pt idx="12">
                  <c:v>0.2456832126394114</c:v>
                </c:pt>
                <c:pt idx="13">
                  <c:v>4.0332457526048637E-2</c:v>
                </c:pt>
                <c:pt idx="14">
                  <c:v>3.1166677236804108E-2</c:v>
                </c:pt>
                <c:pt idx="15">
                  <c:v>6.9940559135500791E-2</c:v>
                </c:pt>
                <c:pt idx="16">
                  <c:v>0.23499817850081695</c:v>
                </c:pt>
                <c:pt idx="17">
                  <c:v>0.10148382391857047</c:v>
                </c:pt>
                <c:pt idx="18">
                  <c:v>0.18121841406984474</c:v>
                </c:pt>
                <c:pt idx="19">
                  <c:v>6.4281780589041659E-2</c:v>
                </c:pt>
              </c:numCache>
            </c:numRef>
          </c:xVal>
          <c:yVal>
            <c:numRef>
              <c:f>user_content!$C$2:$C$21</c:f>
              <c:numCache>
                <c:formatCode>General</c:formatCode>
                <c:ptCount val="20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C9-4CD5-BB31-8D6618456C63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user_content!$H$2:$H$21</c:f>
              <c:numCache>
                <c:formatCode>General</c:formatCode>
                <c:ptCount val="20"/>
                <c:pt idx="0">
                  <c:v>0.45539452103656564</c:v>
                </c:pt>
                <c:pt idx="1">
                  <c:v>3.5295300713646727E-2</c:v>
                </c:pt>
                <c:pt idx="2">
                  <c:v>2.9527854737621984E-2</c:v>
                </c:pt>
                <c:pt idx="3">
                  <c:v>0.31080676026168119</c:v>
                </c:pt>
                <c:pt idx="4">
                  <c:v>7.0411657349614742E-2</c:v>
                </c:pt>
                <c:pt idx="5">
                  <c:v>0.12622873919225963</c:v>
                </c:pt>
                <c:pt idx="6">
                  <c:v>0.12330736195066561</c:v>
                </c:pt>
                <c:pt idx="7">
                  <c:v>3.1328327498763686E-2</c:v>
                </c:pt>
                <c:pt idx="8">
                  <c:v>5.1276763917180501E-2</c:v>
                </c:pt>
                <c:pt idx="9">
                  <c:v>0.236905663773886</c:v>
                </c:pt>
                <c:pt idx="10">
                  <c:v>5.1045677429885083E-2</c:v>
                </c:pt>
                <c:pt idx="11">
                  <c:v>3.5998068075323242E-2</c:v>
                </c:pt>
                <c:pt idx="12">
                  <c:v>0.2456832126394114</c:v>
                </c:pt>
                <c:pt idx="13">
                  <c:v>4.0332457526048637E-2</c:v>
                </c:pt>
                <c:pt idx="14">
                  <c:v>3.1166677236804108E-2</c:v>
                </c:pt>
                <c:pt idx="15">
                  <c:v>6.9940559135500791E-2</c:v>
                </c:pt>
                <c:pt idx="16">
                  <c:v>0.23499817850081695</c:v>
                </c:pt>
                <c:pt idx="17">
                  <c:v>0.10148382391857047</c:v>
                </c:pt>
                <c:pt idx="18">
                  <c:v>0.18121841406984474</c:v>
                </c:pt>
                <c:pt idx="19">
                  <c:v>6.4281780589041659E-2</c:v>
                </c:pt>
              </c:numCache>
            </c:numRef>
          </c:xVal>
          <c:yVal>
            <c:numRef>
              <c:f>'regressao content'!$B$29:$B$48</c:f>
              <c:numCache>
                <c:formatCode>General</c:formatCode>
                <c:ptCount val="20"/>
                <c:pt idx="0">
                  <c:v>109.47360347678313</c:v>
                </c:pt>
                <c:pt idx="1">
                  <c:v>31.694167954116068</c:v>
                </c:pt>
                <c:pt idx="2">
                  <c:v>19.072063142431929</c:v>
                </c:pt>
                <c:pt idx="3">
                  <c:v>84.319413222548306</c:v>
                </c:pt>
                <c:pt idx="4">
                  <c:v>40.114481048891825</c:v>
                </c:pt>
                <c:pt idx="5">
                  <c:v>74.700802615864632</c:v>
                </c:pt>
                <c:pt idx="6">
                  <c:v>81.932923677009299</c:v>
                </c:pt>
                <c:pt idx="7">
                  <c:v>17.231130800768032</c:v>
                </c:pt>
                <c:pt idx="8">
                  <c:v>36.190612106688306</c:v>
                </c:pt>
                <c:pt idx="9">
                  <c:v>36.784388570376308</c:v>
                </c:pt>
                <c:pt idx="10">
                  <c:v>43.325434255115496</c:v>
                </c:pt>
                <c:pt idx="11">
                  <c:v>61.462963296773459</c:v>
                </c:pt>
                <c:pt idx="12">
                  <c:v>67.824714191261378</c:v>
                </c:pt>
                <c:pt idx="13">
                  <c:v>49.876859374837714</c:v>
                </c:pt>
                <c:pt idx="14">
                  <c:v>14.18563948151106</c:v>
                </c:pt>
                <c:pt idx="15">
                  <c:v>1.1561842725638982</c:v>
                </c:pt>
                <c:pt idx="16">
                  <c:v>10.79972060125165</c:v>
                </c:pt>
                <c:pt idx="17">
                  <c:v>3.9782584675847872</c:v>
                </c:pt>
                <c:pt idx="18">
                  <c:v>4.2156109952569381</c:v>
                </c:pt>
                <c:pt idx="19">
                  <c:v>11.661028448365421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C9-4CD5-BB31-8D6618456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47887"/>
        <c:axId val="1060675599"/>
      </c:scatterChart>
      <c:valAx>
        <c:axId val="106544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75599"/>
        <c:crosses val="autoZero"/>
        <c:crossBetween val="midCat"/>
      </c:valAx>
      <c:valAx>
        <c:axId val="10606755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4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KW Group Index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user_content!$I$2:$I$21</c:f>
              <c:numCache>
                <c:formatCode>General</c:formatCode>
                <c:ptCount val="20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5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</c:numCache>
            </c:numRef>
          </c:xVal>
          <c:yVal>
            <c:numRef>
              <c:f>user_content!$C$2:$C$21</c:f>
              <c:numCache>
                <c:formatCode>General</c:formatCode>
                <c:ptCount val="20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69-4800-BCB2-F8B178A2C49B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user_content!$I$2:$I$21</c:f>
              <c:numCache>
                <c:formatCode>General</c:formatCode>
                <c:ptCount val="20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5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</c:numCache>
            </c:numRef>
          </c:xVal>
          <c:yVal>
            <c:numRef>
              <c:f>'regressao content'!$B$29:$B$48</c:f>
              <c:numCache>
                <c:formatCode>General</c:formatCode>
                <c:ptCount val="20"/>
                <c:pt idx="0">
                  <c:v>109.47360347678313</c:v>
                </c:pt>
                <c:pt idx="1">
                  <c:v>31.694167954116068</c:v>
                </c:pt>
                <c:pt idx="2">
                  <c:v>19.072063142431929</c:v>
                </c:pt>
                <c:pt idx="3">
                  <c:v>84.319413222548306</c:v>
                </c:pt>
                <c:pt idx="4">
                  <c:v>40.114481048891825</c:v>
                </c:pt>
                <c:pt idx="5">
                  <c:v>74.700802615864632</c:v>
                </c:pt>
                <c:pt idx="6">
                  <c:v>81.932923677009299</c:v>
                </c:pt>
                <c:pt idx="7">
                  <c:v>17.231130800768032</c:v>
                </c:pt>
                <c:pt idx="8">
                  <c:v>36.190612106688306</c:v>
                </c:pt>
                <c:pt idx="9">
                  <c:v>36.784388570376308</c:v>
                </c:pt>
                <c:pt idx="10">
                  <c:v>43.325434255115496</c:v>
                </c:pt>
                <c:pt idx="11">
                  <c:v>61.462963296773459</c:v>
                </c:pt>
                <c:pt idx="12">
                  <c:v>67.824714191261378</c:v>
                </c:pt>
                <c:pt idx="13">
                  <c:v>49.876859374837714</c:v>
                </c:pt>
                <c:pt idx="14">
                  <c:v>14.18563948151106</c:v>
                </c:pt>
                <c:pt idx="15">
                  <c:v>1.1561842725638982</c:v>
                </c:pt>
                <c:pt idx="16">
                  <c:v>10.79972060125165</c:v>
                </c:pt>
                <c:pt idx="17">
                  <c:v>3.9782584675847872</c:v>
                </c:pt>
                <c:pt idx="18">
                  <c:v>4.2156109952569381</c:v>
                </c:pt>
                <c:pt idx="19">
                  <c:v>11.661028448365421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69-4800-BCB2-F8B178A2C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51887"/>
        <c:axId val="1060668111"/>
      </c:scatterChart>
      <c:valAx>
        <c:axId val="1065451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KW Group 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68111"/>
        <c:crosses val="autoZero"/>
        <c:crossBetween val="midCat"/>
      </c:valAx>
      <c:valAx>
        <c:axId val="1060668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5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Plotagem de probabilidade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'regressao content'!$E$29:$E$48</c:f>
              <c:numCache>
                <c:formatCode>General</c:formatCode>
                <c:ptCount val="20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</c:numCache>
            </c:numRef>
          </c:xVal>
          <c:yVal>
            <c:numRef>
              <c:f>'regressao content'!$F$29:$F$48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72-4583-8865-D53DF5BC8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46687"/>
        <c:axId val="1060670191"/>
      </c:scatterChart>
      <c:valAx>
        <c:axId val="1065446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Percentil da amostra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70191"/>
        <c:crosses val="autoZero"/>
        <c:crossBetween val="midCat"/>
      </c:valAx>
      <c:valAx>
        <c:axId val="10606701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4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male Plotagem de resíduos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user_geo!$E$2:$E$61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</c:numCache>
            </c:numRef>
          </c:xVal>
          <c:yVal>
            <c:numRef>
              <c:f>'regressao geo'!$C$30:$C$89</c:f>
              <c:numCache>
                <c:formatCode>General</c:formatCode>
                <c:ptCount val="60"/>
                <c:pt idx="0">
                  <c:v>-43.133047995432456</c:v>
                </c:pt>
                <c:pt idx="1">
                  <c:v>-39.784535269659429</c:v>
                </c:pt>
                <c:pt idx="2">
                  <c:v>26.908533629872352</c:v>
                </c:pt>
                <c:pt idx="3">
                  <c:v>-50.713876473760671</c:v>
                </c:pt>
                <c:pt idx="4">
                  <c:v>56.393873064341633</c:v>
                </c:pt>
                <c:pt idx="5">
                  <c:v>56.816674811558613</c:v>
                </c:pt>
                <c:pt idx="6">
                  <c:v>-29.325036772692282</c:v>
                </c:pt>
                <c:pt idx="7">
                  <c:v>-28.601162372141442</c:v>
                </c:pt>
                <c:pt idx="8">
                  <c:v>70.385683330501479</c:v>
                </c:pt>
                <c:pt idx="9">
                  <c:v>42.653540103244758</c:v>
                </c:pt>
                <c:pt idx="10">
                  <c:v>-44.01105733129021</c:v>
                </c:pt>
                <c:pt idx="11">
                  <c:v>25.816183606481388</c:v>
                </c:pt>
                <c:pt idx="12">
                  <c:v>41.465298492758528</c:v>
                </c:pt>
                <c:pt idx="13">
                  <c:v>70.073228579272126</c:v>
                </c:pt>
                <c:pt idx="14">
                  <c:v>2.8064104184627325</c:v>
                </c:pt>
                <c:pt idx="15">
                  <c:v>48.684561829144329</c:v>
                </c:pt>
                <c:pt idx="16">
                  <c:v>21.940609694375027</c:v>
                </c:pt>
                <c:pt idx="17">
                  <c:v>101.2114074070067</c:v>
                </c:pt>
                <c:pt idx="18">
                  <c:v>-9.8218819678085012</c:v>
                </c:pt>
                <c:pt idx="19">
                  <c:v>-11.18501848697472</c:v>
                </c:pt>
                <c:pt idx="20">
                  <c:v>-18.271980306724959</c:v>
                </c:pt>
                <c:pt idx="21">
                  <c:v>37.087952404463813</c:v>
                </c:pt>
                <c:pt idx="22">
                  <c:v>-25.247990041266434</c:v>
                </c:pt>
                <c:pt idx="23">
                  <c:v>-44.895424498305637</c:v>
                </c:pt>
                <c:pt idx="24">
                  <c:v>77.1350628630843</c:v>
                </c:pt>
                <c:pt idx="25">
                  <c:v>62.353287764525234</c:v>
                </c:pt>
                <c:pt idx="26">
                  <c:v>-18.507832396937118</c:v>
                </c:pt>
                <c:pt idx="27">
                  <c:v>-41.507429591420085</c:v>
                </c:pt>
                <c:pt idx="28">
                  <c:v>-30.866120878868816</c:v>
                </c:pt>
                <c:pt idx="29">
                  <c:v>-50.856296606999237</c:v>
                </c:pt>
                <c:pt idx="30">
                  <c:v>-31.10587743550413</c:v>
                </c:pt>
                <c:pt idx="31">
                  <c:v>-34.775985697925563</c:v>
                </c:pt>
                <c:pt idx="32">
                  <c:v>-64.23615320163718</c:v>
                </c:pt>
                <c:pt idx="33">
                  <c:v>-24.634183604408886</c:v>
                </c:pt>
                <c:pt idx="34">
                  <c:v>-46.237345013470446</c:v>
                </c:pt>
                <c:pt idx="35">
                  <c:v>-69.580683633963076</c:v>
                </c:pt>
                <c:pt idx="36">
                  <c:v>56.127306366592791</c:v>
                </c:pt>
                <c:pt idx="37">
                  <c:v>50.652313528431897</c:v>
                </c:pt>
                <c:pt idx="38">
                  <c:v>28.19117790353333</c:v>
                </c:pt>
                <c:pt idx="39">
                  <c:v>-36.655879304501831</c:v>
                </c:pt>
                <c:pt idx="40">
                  <c:v>-8.6836073218861998E-2</c:v>
                </c:pt>
                <c:pt idx="41">
                  <c:v>59.076944179521561</c:v>
                </c:pt>
                <c:pt idx="42">
                  <c:v>49.292505771432822</c:v>
                </c:pt>
                <c:pt idx="43">
                  <c:v>-38.311430958750798</c:v>
                </c:pt>
                <c:pt idx="44">
                  <c:v>-39.638635416171979</c:v>
                </c:pt>
                <c:pt idx="45">
                  <c:v>46.873829179590047</c:v>
                </c:pt>
                <c:pt idx="46">
                  <c:v>-38.168316671722842</c:v>
                </c:pt>
                <c:pt idx="47">
                  <c:v>48.156033564697012</c:v>
                </c:pt>
                <c:pt idx="48">
                  <c:v>33.9551244672287</c:v>
                </c:pt>
                <c:pt idx="49">
                  <c:v>-31.881443078593382</c:v>
                </c:pt>
                <c:pt idx="50">
                  <c:v>-38.917945453792413</c:v>
                </c:pt>
                <c:pt idx="51">
                  <c:v>-47.117189342482646</c:v>
                </c:pt>
                <c:pt idx="52">
                  <c:v>-43.807387761881813</c:v>
                </c:pt>
                <c:pt idx="53">
                  <c:v>-35.812645705717621</c:v>
                </c:pt>
                <c:pt idx="54">
                  <c:v>-40.530793545649679</c:v>
                </c:pt>
                <c:pt idx="55">
                  <c:v>43.337139596768722</c:v>
                </c:pt>
                <c:pt idx="56">
                  <c:v>58.98916483382483</c:v>
                </c:pt>
                <c:pt idx="57">
                  <c:v>30.92159235353094</c:v>
                </c:pt>
                <c:pt idx="58">
                  <c:v>-38.065377053056267</c:v>
                </c:pt>
                <c:pt idx="59">
                  <c:v>-61.012639801514361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7F-4904-A552-0C1299915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197136"/>
        <c:axId val="1510128656"/>
      </c:scatterChart>
      <c:valAx>
        <c:axId val="150319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male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128656"/>
        <c:crosses val="autoZero"/>
        <c:crossBetween val="midCat"/>
      </c:valAx>
      <c:valAx>
        <c:axId val="1510128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Resíduos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19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age Plotagem de resíduos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user_geo!$F$2:$F$61</c:f>
              <c:numCache>
                <c:formatCode>General</c:formatCode>
                <c:ptCount val="60"/>
                <c:pt idx="0">
                  <c:v>61</c:v>
                </c:pt>
                <c:pt idx="1">
                  <c:v>40</c:v>
                </c:pt>
                <c:pt idx="2">
                  <c:v>59</c:v>
                </c:pt>
                <c:pt idx="3">
                  <c:v>46</c:v>
                </c:pt>
                <c:pt idx="4">
                  <c:v>42</c:v>
                </c:pt>
                <c:pt idx="5">
                  <c:v>41</c:v>
                </c:pt>
                <c:pt idx="6">
                  <c:v>61</c:v>
                </c:pt>
                <c:pt idx="7">
                  <c:v>48</c:v>
                </c:pt>
                <c:pt idx="8">
                  <c:v>41</c:v>
                </c:pt>
                <c:pt idx="9">
                  <c:v>53</c:v>
                </c:pt>
                <c:pt idx="10">
                  <c:v>46</c:v>
                </c:pt>
                <c:pt idx="11">
                  <c:v>51</c:v>
                </c:pt>
                <c:pt idx="12">
                  <c:v>51</c:v>
                </c:pt>
                <c:pt idx="13">
                  <c:v>38</c:v>
                </c:pt>
                <c:pt idx="14">
                  <c:v>65</c:v>
                </c:pt>
                <c:pt idx="15">
                  <c:v>58</c:v>
                </c:pt>
                <c:pt idx="16">
                  <c:v>50</c:v>
                </c:pt>
                <c:pt idx="17">
                  <c:v>52</c:v>
                </c:pt>
                <c:pt idx="18">
                  <c:v>39</c:v>
                </c:pt>
                <c:pt idx="19">
                  <c:v>59</c:v>
                </c:pt>
                <c:pt idx="20">
                  <c:v>39</c:v>
                </c:pt>
                <c:pt idx="21">
                  <c:v>57</c:v>
                </c:pt>
                <c:pt idx="22">
                  <c:v>35</c:v>
                </c:pt>
                <c:pt idx="23">
                  <c:v>43</c:v>
                </c:pt>
                <c:pt idx="24">
                  <c:v>37</c:v>
                </c:pt>
                <c:pt idx="25">
                  <c:v>42</c:v>
                </c:pt>
                <c:pt idx="26">
                  <c:v>61</c:v>
                </c:pt>
                <c:pt idx="27">
                  <c:v>45</c:v>
                </c:pt>
                <c:pt idx="28">
                  <c:v>44</c:v>
                </c:pt>
                <c:pt idx="29">
                  <c:v>52</c:v>
                </c:pt>
                <c:pt idx="30">
                  <c:v>37</c:v>
                </c:pt>
                <c:pt idx="31">
                  <c:v>50</c:v>
                </c:pt>
                <c:pt idx="32">
                  <c:v>45</c:v>
                </c:pt>
                <c:pt idx="33">
                  <c:v>39</c:v>
                </c:pt>
                <c:pt idx="34">
                  <c:v>61</c:v>
                </c:pt>
                <c:pt idx="35">
                  <c:v>49</c:v>
                </c:pt>
                <c:pt idx="36">
                  <c:v>46</c:v>
                </c:pt>
                <c:pt idx="37">
                  <c:v>47</c:v>
                </c:pt>
                <c:pt idx="38">
                  <c:v>58</c:v>
                </c:pt>
                <c:pt idx="39">
                  <c:v>56</c:v>
                </c:pt>
                <c:pt idx="40">
                  <c:v>63</c:v>
                </c:pt>
                <c:pt idx="41">
                  <c:v>37</c:v>
                </c:pt>
                <c:pt idx="42">
                  <c:v>58</c:v>
                </c:pt>
                <c:pt idx="43">
                  <c:v>46</c:v>
                </c:pt>
                <c:pt idx="44">
                  <c:v>51</c:v>
                </c:pt>
                <c:pt idx="45">
                  <c:v>53</c:v>
                </c:pt>
                <c:pt idx="46">
                  <c:v>43</c:v>
                </c:pt>
                <c:pt idx="47">
                  <c:v>64</c:v>
                </c:pt>
                <c:pt idx="48">
                  <c:v>59</c:v>
                </c:pt>
                <c:pt idx="49">
                  <c:v>52</c:v>
                </c:pt>
                <c:pt idx="50">
                  <c:v>48</c:v>
                </c:pt>
                <c:pt idx="51">
                  <c:v>62</c:v>
                </c:pt>
                <c:pt idx="52">
                  <c:v>49</c:v>
                </c:pt>
                <c:pt idx="53">
                  <c:v>55</c:v>
                </c:pt>
                <c:pt idx="54">
                  <c:v>40</c:v>
                </c:pt>
                <c:pt idx="55">
                  <c:v>53</c:v>
                </c:pt>
                <c:pt idx="56">
                  <c:v>50</c:v>
                </c:pt>
                <c:pt idx="57">
                  <c:v>51</c:v>
                </c:pt>
                <c:pt idx="58">
                  <c:v>51</c:v>
                </c:pt>
                <c:pt idx="59">
                  <c:v>43</c:v>
                </c:pt>
              </c:numCache>
            </c:numRef>
          </c:xVal>
          <c:yVal>
            <c:numRef>
              <c:f>'regressao geo'!$C$30:$C$89</c:f>
              <c:numCache>
                <c:formatCode>General</c:formatCode>
                <c:ptCount val="60"/>
                <c:pt idx="0">
                  <c:v>-43.133047995432456</c:v>
                </c:pt>
                <c:pt idx="1">
                  <c:v>-39.784535269659429</c:v>
                </c:pt>
                <c:pt idx="2">
                  <c:v>26.908533629872352</c:v>
                </c:pt>
                <c:pt idx="3">
                  <c:v>-50.713876473760671</c:v>
                </c:pt>
                <c:pt idx="4">
                  <c:v>56.393873064341633</c:v>
                </c:pt>
                <c:pt idx="5">
                  <c:v>56.816674811558613</c:v>
                </c:pt>
                <c:pt idx="6">
                  <c:v>-29.325036772692282</c:v>
                </c:pt>
                <c:pt idx="7">
                  <c:v>-28.601162372141442</c:v>
                </c:pt>
                <c:pt idx="8">
                  <c:v>70.385683330501479</c:v>
                </c:pt>
                <c:pt idx="9">
                  <c:v>42.653540103244758</c:v>
                </c:pt>
                <c:pt idx="10">
                  <c:v>-44.01105733129021</c:v>
                </c:pt>
                <c:pt idx="11">
                  <c:v>25.816183606481388</c:v>
                </c:pt>
                <c:pt idx="12">
                  <c:v>41.465298492758528</c:v>
                </c:pt>
                <c:pt idx="13">
                  <c:v>70.073228579272126</c:v>
                </c:pt>
                <c:pt idx="14">
                  <c:v>2.8064104184627325</c:v>
                </c:pt>
                <c:pt idx="15">
                  <c:v>48.684561829144329</c:v>
                </c:pt>
                <c:pt idx="16">
                  <c:v>21.940609694375027</c:v>
                </c:pt>
                <c:pt idx="17">
                  <c:v>101.2114074070067</c:v>
                </c:pt>
                <c:pt idx="18">
                  <c:v>-9.8218819678085012</c:v>
                </c:pt>
                <c:pt idx="19">
                  <c:v>-11.18501848697472</c:v>
                </c:pt>
                <c:pt idx="20">
                  <c:v>-18.271980306724959</c:v>
                </c:pt>
                <c:pt idx="21">
                  <c:v>37.087952404463813</c:v>
                </c:pt>
                <c:pt idx="22">
                  <c:v>-25.247990041266434</c:v>
                </c:pt>
                <c:pt idx="23">
                  <c:v>-44.895424498305637</c:v>
                </c:pt>
                <c:pt idx="24">
                  <c:v>77.1350628630843</c:v>
                </c:pt>
                <c:pt idx="25">
                  <c:v>62.353287764525234</c:v>
                </c:pt>
                <c:pt idx="26">
                  <c:v>-18.507832396937118</c:v>
                </c:pt>
                <c:pt idx="27">
                  <c:v>-41.507429591420085</c:v>
                </c:pt>
                <c:pt idx="28">
                  <c:v>-30.866120878868816</c:v>
                </c:pt>
                <c:pt idx="29">
                  <c:v>-50.856296606999237</c:v>
                </c:pt>
                <c:pt idx="30">
                  <c:v>-31.10587743550413</c:v>
                </c:pt>
                <c:pt idx="31">
                  <c:v>-34.775985697925563</c:v>
                </c:pt>
                <c:pt idx="32">
                  <c:v>-64.23615320163718</c:v>
                </c:pt>
                <c:pt idx="33">
                  <c:v>-24.634183604408886</c:v>
                </c:pt>
                <c:pt idx="34">
                  <c:v>-46.237345013470446</c:v>
                </c:pt>
                <c:pt idx="35">
                  <c:v>-69.580683633963076</c:v>
                </c:pt>
                <c:pt idx="36">
                  <c:v>56.127306366592791</c:v>
                </c:pt>
                <c:pt idx="37">
                  <c:v>50.652313528431897</c:v>
                </c:pt>
                <c:pt idx="38">
                  <c:v>28.19117790353333</c:v>
                </c:pt>
                <c:pt idx="39">
                  <c:v>-36.655879304501831</c:v>
                </c:pt>
                <c:pt idx="40">
                  <c:v>-8.6836073218861998E-2</c:v>
                </c:pt>
                <c:pt idx="41">
                  <c:v>59.076944179521561</c:v>
                </c:pt>
                <c:pt idx="42">
                  <c:v>49.292505771432822</c:v>
                </c:pt>
                <c:pt idx="43">
                  <c:v>-38.311430958750798</c:v>
                </c:pt>
                <c:pt idx="44">
                  <c:v>-39.638635416171979</c:v>
                </c:pt>
                <c:pt idx="45">
                  <c:v>46.873829179590047</c:v>
                </c:pt>
                <c:pt idx="46">
                  <c:v>-38.168316671722842</c:v>
                </c:pt>
                <c:pt idx="47">
                  <c:v>48.156033564697012</c:v>
                </c:pt>
                <c:pt idx="48">
                  <c:v>33.9551244672287</c:v>
                </c:pt>
                <c:pt idx="49">
                  <c:v>-31.881443078593382</c:v>
                </c:pt>
                <c:pt idx="50">
                  <c:v>-38.917945453792413</c:v>
                </c:pt>
                <c:pt idx="51">
                  <c:v>-47.117189342482646</c:v>
                </c:pt>
                <c:pt idx="52">
                  <c:v>-43.807387761881813</c:v>
                </c:pt>
                <c:pt idx="53">
                  <c:v>-35.812645705717621</c:v>
                </c:pt>
                <c:pt idx="54">
                  <c:v>-40.530793545649679</c:v>
                </c:pt>
                <c:pt idx="55">
                  <c:v>43.337139596768722</c:v>
                </c:pt>
                <c:pt idx="56">
                  <c:v>58.98916483382483</c:v>
                </c:pt>
                <c:pt idx="57">
                  <c:v>30.92159235353094</c:v>
                </c:pt>
                <c:pt idx="58">
                  <c:v>-38.065377053056267</c:v>
                </c:pt>
                <c:pt idx="59">
                  <c:v>-61.012639801514361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7E-43F8-9861-109E0501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193536"/>
        <c:axId val="1506101696"/>
      </c:scatterChart>
      <c:valAx>
        <c:axId val="150319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101696"/>
        <c:crosses val="autoZero"/>
        <c:crossBetween val="midCat"/>
      </c:valAx>
      <c:valAx>
        <c:axId val="1506101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Resíduos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19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sysBP Plotagem de resíduos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user_geo!$G$2:$G$61</c:f>
              <c:numCache>
                <c:formatCode>General</c:formatCode>
                <c:ptCount val="60"/>
                <c:pt idx="0">
                  <c:v>115</c:v>
                </c:pt>
                <c:pt idx="1">
                  <c:v>130.5</c:v>
                </c:pt>
                <c:pt idx="2">
                  <c:v>158</c:v>
                </c:pt>
                <c:pt idx="3">
                  <c:v>124</c:v>
                </c:pt>
                <c:pt idx="4">
                  <c:v>115</c:v>
                </c:pt>
                <c:pt idx="5">
                  <c:v>113.5</c:v>
                </c:pt>
                <c:pt idx="6">
                  <c:v>100</c:v>
                </c:pt>
                <c:pt idx="7">
                  <c:v>116</c:v>
                </c:pt>
                <c:pt idx="8">
                  <c:v>109</c:v>
                </c:pt>
                <c:pt idx="9">
                  <c:v>126</c:v>
                </c:pt>
                <c:pt idx="10">
                  <c:v>115</c:v>
                </c:pt>
                <c:pt idx="11">
                  <c:v>145</c:v>
                </c:pt>
                <c:pt idx="12">
                  <c:v>136.5</c:v>
                </c:pt>
                <c:pt idx="13">
                  <c:v>120</c:v>
                </c:pt>
                <c:pt idx="14">
                  <c:v>171</c:v>
                </c:pt>
                <c:pt idx="15">
                  <c:v>120</c:v>
                </c:pt>
                <c:pt idx="16">
                  <c:v>134</c:v>
                </c:pt>
                <c:pt idx="17">
                  <c:v>102</c:v>
                </c:pt>
                <c:pt idx="18">
                  <c:v>161</c:v>
                </c:pt>
                <c:pt idx="19">
                  <c:v>142</c:v>
                </c:pt>
                <c:pt idx="20">
                  <c:v>109</c:v>
                </c:pt>
                <c:pt idx="21">
                  <c:v>147.5</c:v>
                </c:pt>
                <c:pt idx="22">
                  <c:v>107.5</c:v>
                </c:pt>
                <c:pt idx="23">
                  <c:v>121.5</c:v>
                </c:pt>
                <c:pt idx="24">
                  <c:v>122</c:v>
                </c:pt>
                <c:pt idx="25">
                  <c:v>125</c:v>
                </c:pt>
                <c:pt idx="26">
                  <c:v>161.5</c:v>
                </c:pt>
                <c:pt idx="27">
                  <c:v>111</c:v>
                </c:pt>
                <c:pt idx="28">
                  <c:v>115</c:v>
                </c:pt>
                <c:pt idx="29">
                  <c:v>128</c:v>
                </c:pt>
                <c:pt idx="30">
                  <c:v>105</c:v>
                </c:pt>
                <c:pt idx="31">
                  <c:v>127</c:v>
                </c:pt>
                <c:pt idx="32">
                  <c:v>138</c:v>
                </c:pt>
                <c:pt idx="33">
                  <c:v>112.5</c:v>
                </c:pt>
                <c:pt idx="34">
                  <c:v>141</c:v>
                </c:pt>
                <c:pt idx="35">
                  <c:v>142</c:v>
                </c:pt>
                <c:pt idx="36">
                  <c:v>130</c:v>
                </c:pt>
                <c:pt idx="37">
                  <c:v>146.5</c:v>
                </c:pt>
                <c:pt idx="38">
                  <c:v>151</c:v>
                </c:pt>
                <c:pt idx="39">
                  <c:v>115</c:v>
                </c:pt>
                <c:pt idx="40">
                  <c:v>178</c:v>
                </c:pt>
                <c:pt idx="41">
                  <c:v>125</c:v>
                </c:pt>
                <c:pt idx="42">
                  <c:v>106</c:v>
                </c:pt>
                <c:pt idx="43">
                  <c:v>121</c:v>
                </c:pt>
                <c:pt idx="44">
                  <c:v>108</c:v>
                </c:pt>
                <c:pt idx="45">
                  <c:v>120</c:v>
                </c:pt>
                <c:pt idx="46">
                  <c:v>111</c:v>
                </c:pt>
                <c:pt idx="47">
                  <c:v>132</c:v>
                </c:pt>
                <c:pt idx="48">
                  <c:v>141</c:v>
                </c:pt>
                <c:pt idx="49">
                  <c:v>122</c:v>
                </c:pt>
                <c:pt idx="50">
                  <c:v>117.5</c:v>
                </c:pt>
                <c:pt idx="51">
                  <c:v>130</c:v>
                </c:pt>
                <c:pt idx="52">
                  <c:v>123</c:v>
                </c:pt>
                <c:pt idx="53">
                  <c:v>113</c:v>
                </c:pt>
                <c:pt idx="54">
                  <c:v>142</c:v>
                </c:pt>
                <c:pt idx="55">
                  <c:v>142.5</c:v>
                </c:pt>
                <c:pt idx="56">
                  <c:v>110</c:v>
                </c:pt>
                <c:pt idx="57">
                  <c:v>140</c:v>
                </c:pt>
                <c:pt idx="58">
                  <c:v>125</c:v>
                </c:pt>
                <c:pt idx="59">
                  <c:v>152</c:v>
                </c:pt>
              </c:numCache>
            </c:numRef>
          </c:xVal>
          <c:yVal>
            <c:numRef>
              <c:f>'regressao geo'!$C$30:$C$89</c:f>
              <c:numCache>
                <c:formatCode>General</c:formatCode>
                <c:ptCount val="60"/>
                <c:pt idx="0">
                  <c:v>-43.133047995432456</c:v>
                </c:pt>
                <c:pt idx="1">
                  <c:v>-39.784535269659429</c:v>
                </c:pt>
                <c:pt idx="2">
                  <c:v>26.908533629872352</c:v>
                </c:pt>
                <c:pt idx="3">
                  <c:v>-50.713876473760671</c:v>
                </c:pt>
                <c:pt idx="4">
                  <c:v>56.393873064341633</c:v>
                </c:pt>
                <c:pt idx="5">
                  <c:v>56.816674811558613</c:v>
                </c:pt>
                <c:pt idx="6">
                  <c:v>-29.325036772692282</c:v>
                </c:pt>
                <c:pt idx="7">
                  <c:v>-28.601162372141442</c:v>
                </c:pt>
                <c:pt idx="8">
                  <c:v>70.385683330501479</c:v>
                </c:pt>
                <c:pt idx="9">
                  <c:v>42.653540103244758</c:v>
                </c:pt>
                <c:pt idx="10">
                  <c:v>-44.01105733129021</c:v>
                </c:pt>
                <c:pt idx="11">
                  <c:v>25.816183606481388</c:v>
                </c:pt>
                <c:pt idx="12">
                  <c:v>41.465298492758528</c:v>
                </c:pt>
                <c:pt idx="13">
                  <c:v>70.073228579272126</c:v>
                </c:pt>
                <c:pt idx="14">
                  <c:v>2.8064104184627325</c:v>
                </c:pt>
                <c:pt idx="15">
                  <c:v>48.684561829144329</c:v>
                </c:pt>
                <c:pt idx="16">
                  <c:v>21.940609694375027</c:v>
                </c:pt>
                <c:pt idx="17">
                  <c:v>101.2114074070067</c:v>
                </c:pt>
                <c:pt idx="18">
                  <c:v>-9.8218819678085012</c:v>
                </c:pt>
                <c:pt idx="19">
                  <c:v>-11.18501848697472</c:v>
                </c:pt>
                <c:pt idx="20">
                  <c:v>-18.271980306724959</c:v>
                </c:pt>
                <c:pt idx="21">
                  <c:v>37.087952404463813</c:v>
                </c:pt>
                <c:pt idx="22">
                  <c:v>-25.247990041266434</c:v>
                </c:pt>
                <c:pt idx="23">
                  <c:v>-44.895424498305637</c:v>
                </c:pt>
                <c:pt idx="24">
                  <c:v>77.1350628630843</c:v>
                </c:pt>
                <c:pt idx="25">
                  <c:v>62.353287764525234</c:v>
                </c:pt>
                <c:pt idx="26">
                  <c:v>-18.507832396937118</c:v>
                </c:pt>
                <c:pt idx="27">
                  <c:v>-41.507429591420085</c:v>
                </c:pt>
                <c:pt idx="28">
                  <c:v>-30.866120878868816</c:v>
                </c:pt>
                <c:pt idx="29">
                  <c:v>-50.856296606999237</c:v>
                </c:pt>
                <c:pt idx="30">
                  <c:v>-31.10587743550413</c:v>
                </c:pt>
                <c:pt idx="31">
                  <c:v>-34.775985697925563</c:v>
                </c:pt>
                <c:pt idx="32">
                  <c:v>-64.23615320163718</c:v>
                </c:pt>
                <c:pt idx="33">
                  <c:v>-24.634183604408886</c:v>
                </c:pt>
                <c:pt idx="34">
                  <c:v>-46.237345013470446</c:v>
                </c:pt>
                <c:pt idx="35">
                  <c:v>-69.580683633963076</c:v>
                </c:pt>
                <c:pt idx="36">
                  <c:v>56.127306366592791</c:v>
                </c:pt>
                <c:pt idx="37">
                  <c:v>50.652313528431897</c:v>
                </c:pt>
                <c:pt idx="38">
                  <c:v>28.19117790353333</c:v>
                </c:pt>
                <c:pt idx="39">
                  <c:v>-36.655879304501831</c:v>
                </c:pt>
                <c:pt idx="40">
                  <c:v>-8.6836073218861998E-2</c:v>
                </c:pt>
                <c:pt idx="41">
                  <c:v>59.076944179521561</c:v>
                </c:pt>
                <c:pt idx="42">
                  <c:v>49.292505771432822</c:v>
                </c:pt>
                <c:pt idx="43">
                  <c:v>-38.311430958750798</c:v>
                </c:pt>
                <c:pt idx="44">
                  <c:v>-39.638635416171979</c:v>
                </c:pt>
                <c:pt idx="45">
                  <c:v>46.873829179590047</c:v>
                </c:pt>
                <c:pt idx="46">
                  <c:v>-38.168316671722842</c:v>
                </c:pt>
                <c:pt idx="47">
                  <c:v>48.156033564697012</c:v>
                </c:pt>
                <c:pt idx="48">
                  <c:v>33.9551244672287</c:v>
                </c:pt>
                <c:pt idx="49">
                  <c:v>-31.881443078593382</c:v>
                </c:pt>
                <c:pt idx="50">
                  <c:v>-38.917945453792413</c:v>
                </c:pt>
                <c:pt idx="51">
                  <c:v>-47.117189342482646</c:v>
                </c:pt>
                <c:pt idx="52">
                  <c:v>-43.807387761881813</c:v>
                </c:pt>
                <c:pt idx="53">
                  <c:v>-35.812645705717621</c:v>
                </c:pt>
                <c:pt idx="54">
                  <c:v>-40.530793545649679</c:v>
                </c:pt>
                <c:pt idx="55">
                  <c:v>43.337139596768722</c:v>
                </c:pt>
                <c:pt idx="56">
                  <c:v>58.98916483382483</c:v>
                </c:pt>
                <c:pt idx="57">
                  <c:v>30.92159235353094</c:v>
                </c:pt>
                <c:pt idx="58">
                  <c:v>-38.065377053056267</c:v>
                </c:pt>
                <c:pt idx="59">
                  <c:v>-61.012639801514361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2B-44B6-B2F6-77E4D30CA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195136"/>
        <c:axId val="1506095040"/>
      </c:scatterChart>
      <c:valAx>
        <c:axId val="150319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sysBP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95040"/>
        <c:crosses val="autoZero"/>
        <c:crossBetween val="midCat"/>
      </c:valAx>
      <c:valAx>
        <c:axId val="1506095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Resíduos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19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BMI Plotagem de resíduos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user_geo!$H$2:$H$61</c:f>
              <c:numCache>
                <c:formatCode>General</c:formatCode>
                <c:ptCount val="60"/>
                <c:pt idx="0">
                  <c:v>25.5</c:v>
                </c:pt>
                <c:pt idx="1">
                  <c:v>23.92</c:v>
                </c:pt>
                <c:pt idx="2">
                  <c:v>32.840000000000003</c:v>
                </c:pt>
                <c:pt idx="3">
                  <c:v>22.02</c:v>
                </c:pt>
                <c:pt idx="4">
                  <c:v>23.72</c:v>
                </c:pt>
                <c:pt idx="5">
                  <c:v>23.08</c:v>
                </c:pt>
                <c:pt idx="6">
                  <c:v>30.18</c:v>
                </c:pt>
                <c:pt idx="7">
                  <c:v>26.09</c:v>
                </c:pt>
                <c:pt idx="8">
                  <c:v>25.8</c:v>
                </c:pt>
                <c:pt idx="9">
                  <c:v>23.4</c:v>
                </c:pt>
                <c:pt idx="10">
                  <c:v>19.98</c:v>
                </c:pt>
                <c:pt idx="11">
                  <c:v>24.03</c:v>
                </c:pt>
                <c:pt idx="12">
                  <c:v>25.79</c:v>
                </c:pt>
                <c:pt idx="13">
                  <c:v>28.74</c:v>
                </c:pt>
                <c:pt idx="14">
                  <c:v>23.07</c:v>
                </c:pt>
                <c:pt idx="15">
                  <c:v>29.25</c:v>
                </c:pt>
                <c:pt idx="16">
                  <c:v>18.260000000000002</c:v>
                </c:pt>
                <c:pt idx="17">
                  <c:v>20.399999999999999</c:v>
                </c:pt>
                <c:pt idx="18">
                  <c:v>29.06</c:v>
                </c:pt>
                <c:pt idx="19">
                  <c:v>26.24</c:v>
                </c:pt>
                <c:pt idx="20">
                  <c:v>21.19</c:v>
                </c:pt>
                <c:pt idx="21">
                  <c:v>32.090000000000003</c:v>
                </c:pt>
                <c:pt idx="22">
                  <c:v>29.22</c:v>
                </c:pt>
                <c:pt idx="23">
                  <c:v>20.82</c:v>
                </c:pt>
                <c:pt idx="24">
                  <c:v>27.98</c:v>
                </c:pt>
                <c:pt idx="25">
                  <c:v>28.09</c:v>
                </c:pt>
                <c:pt idx="26">
                  <c:v>31.03</c:v>
                </c:pt>
                <c:pt idx="27">
                  <c:v>17.32</c:v>
                </c:pt>
                <c:pt idx="28">
                  <c:v>24.16</c:v>
                </c:pt>
                <c:pt idx="29">
                  <c:v>21.84</c:v>
                </c:pt>
                <c:pt idx="30">
                  <c:v>23.44</c:v>
                </c:pt>
                <c:pt idx="31">
                  <c:v>32.229999999999997</c:v>
                </c:pt>
                <c:pt idx="32">
                  <c:v>30.63</c:v>
                </c:pt>
                <c:pt idx="33">
                  <c:v>24</c:v>
                </c:pt>
                <c:pt idx="34">
                  <c:v>33.9</c:v>
                </c:pt>
                <c:pt idx="35">
                  <c:v>25.4</c:v>
                </c:pt>
                <c:pt idx="36">
                  <c:v>34.840000000000003</c:v>
                </c:pt>
                <c:pt idx="37">
                  <c:v>26.25</c:v>
                </c:pt>
                <c:pt idx="38">
                  <c:v>20.34</c:v>
                </c:pt>
                <c:pt idx="39">
                  <c:v>31.11</c:v>
                </c:pt>
                <c:pt idx="40">
                  <c:v>27.18</c:v>
                </c:pt>
                <c:pt idx="41">
                  <c:v>27.17</c:v>
                </c:pt>
                <c:pt idx="42">
                  <c:v>23.72</c:v>
                </c:pt>
                <c:pt idx="43">
                  <c:v>28.73</c:v>
                </c:pt>
                <c:pt idx="44">
                  <c:v>22.91</c:v>
                </c:pt>
                <c:pt idx="45">
                  <c:v>21.14</c:v>
                </c:pt>
                <c:pt idx="46">
                  <c:v>24.47</c:v>
                </c:pt>
                <c:pt idx="47">
                  <c:v>28.87</c:v>
                </c:pt>
                <c:pt idx="48">
                  <c:v>25.97</c:v>
                </c:pt>
                <c:pt idx="49">
                  <c:v>22.73</c:v>
                </c:pt>
                <c:pt idx="50">
                  <c:v>28.62</c:v>
                </c:pt>
                <c:pt idx="51">
                  <c:v>28.73</c:v>
                </c:pt>
                <c:pt idx="52">
                  <c:v>24.84</c:v>
                </c:pt>
                <c:pt idx="53">
                  <c:v>24.99</c:v>
                </c:pt>
                <c:pt idx="54">
                  <c:v>34.46</c:v>
                </c:pt>
                <c:pt idx="55">
                  <c:v>23.84</c:v>
                </c:pt>
                <c:pt idx="56">
                  <c:v>24.45</c:v>
                </c:pt>
                <c:pt idx="57">
                  <c:v>25.6</c:v>
                </c:pt>
                <c:pt idx="58">
                  <c:v>20.12</c:v>
                </c:pt>
                <c:pt idx="59">
                  <c:v>26.77</c:v>
                </c:pt>
              </c:numCache>
            </c:numRef>
          </c:xVal>
          <c:yVal>
            <c:numRef>
              <c:f>'regressao geo'!$C$30:$C$89</c:f>
              <c:numCache>
                <c:formatCode>General</c:formatCode>
                <c:ptCount val="60"/>
                <c:pt idx="0">
                  <c:v>-43.133047995432456</c:v>
                </c:pt>
                <c:pt idx="1">
                  <c:v>-39.784535269659429</c:v>
                </c:pt>
                <c:pt idx="2">
                  <c:v>26.908533629872352</c:v>
                </c:pt>
                <c:pt idx="3">
                  <c:v>-50.713876473760671</c:v>
                </c:pt>
                <c:pt idx="4">
                  <c:v>56.393873064341633</c:v>
                </c:pt>
                <c:pt idx="5">
                  <c:v>56.816674811558613</c:v>
                </c:pt>
                <c:pt idx="6">
                  <c:v>-29.325036772692282</c:v>
                </c:pt>
                <c:pt idx="7">
                  <c:v>-28.601162372141442</c:v>
                </c:pt>
                <c:pt idx="8">
                  <c:v>70.385683330501479</c:v>
                </c:pt>
                <c:pt idx="9">
                  <c:v>42.653540103244758</c:v>
                </c:pt>
                <c:pt idx="10">
                  <c:v>-44.01105733129021</c:v>
                </c:pt>
                <c:pt idx="11">
                  <c:v>25.816183606481388</c:v>
                </c:pt>
                <c:pt idx="12">
                  <c:v>41.465298492758528</c:v>
                </c:pt>
                <c:pt idx="13">
                  <c:v>70.073228579272126</c:v>
                </c:pt>
                <c:pt idx="14">
                  <c:v>2.8064104184627325</c:v>
                </c:pt>
                <c:pt idx="15">
                  <c:v>48.684561829144329</c:v>
                </c:pt>
                <c:pt idx="16">
                  <c:v>21.940609694375027</c:v>
                </c:pt>
                <c:pt idx="17">
                  <c:v>101.2114074070067</c:v>
                </c:pt>
                <c:pt idx="18">
                  <c:v>-9.8218819678085012</c:v>
                </c:pt>
                <c:pt idx="19">
                  <c:v>-11.18501848697472</c:v>
                </c:pt>
                <c:pt idx="20">
                  <c:v>-18.271980306724959</c:v>
                </c:pt>
                <c:pt idx="21">
                  <c:v>37.087952404463813</c:v>
                </c:pt>
                <c:pt idx="22">
                  <c:v>-25.247990041266434</c:v>
                </c:pt>
                <c:pt idx="23">
                  <c:v>-44.895424498305637</c:v>
                </c:pt>
                <c:pt idx="24">
                  <c:v>77.1350628630843</c:v>
                </c:pt>
                <c:pt idx="25">
                  <c:v>62.353287764525234</c:v>
                </c:pt>
                <c:pt idx="26">
                  <c:v>-18.507832396937118</c:v>
                </c:pt>
                <c:pt idx="27">
                  <c:v>-41.507429591420085</c:v>
                </c:pt>
                <c:pt idx="28">
                  <c:v>-30.866120878868816</c:v>
                </c:pt>
                <c:pt idx="29">
                  <c:v>-50.856296606999237</c:v>
                </c:pt>
                <c:pt idx="30">
                  <c:v>-31.10587743550413</c:v>
                </c:pt>
                <c:pt idx="31">
                  <c:v>-34.775985697925563</c:v>
                </c:pt>
                <c:pt idx="32">
                  <c:v>-64.23615320163718</c:v>
                </c:pt>
                <c:pt idx="33">
                  <c:v>-24.634183604408886</c:v>
                </c:pt>
                <c:pt idx="34">
                  <c:v>-46.237345013470446</c:v>
                </c:pt>
                <c:pt idx="35">
                  <c:v>-69.580683633963076</c:v>
                </c:pt>
                <c:pt idx="36">
                  <c:v>56.127306366592791</c:v>
                </c:pt>
                <c:pt idx="37">
                  <c:v>50.652313528431897</c:v>
                </c:pt>
                <c:pt idx="38">
                  <c:v>28.19117790353333</c:v>
                </c:pt>
                <c:pt idx="39">
                  <c:v>-36.655879304501831</c:v>
                </c:pt>
                <c:pt idx="40">
                  <c:v>-8.6836073218861998E-2</c:v>
                </c:pt>
                <c:pt idx="41">
                  <c:v>59.076944179521561</c:v>
                </c:pt>
                <c:pt idx="42">
                  <c:v>49.292505771432822</c:v>
                </c:pt>
                <c:pt idx="43">
                  <c:v>-38.311430958750798</c:v>
                </c:pt>
                <c:pt idx="44">
                  <c:v>-39.638635416171979</c:v>
                </c:pt>
                <c:pt idx="45">
                  <c:v>46.873829179590047</c:v>
                </c:pt>
                <c:pt idx="46">
                  <c:v>-38.168316671722842</c:v>
                </c:pt>
                <c:pt idx="47">
                  <c:v>48.156033564697012</c:v>
                </c:pt>
                <c:pt idx="48">
                  <c:v>33.9551244672287</c:v>
                </c:pt>
                <c:pt idx="49">
                  <c:v>-31.881443078593382</c:v>
                </c:pt>
                <c:pt idx="50">
                  <c:v>-38.917945453792413</c:v>
                </c:pt>
                <c:pt idx="51">
                  <c:v>-47.117189342482646</c:v>
                </c:pt>
                <c:pt idx="52">
                  <c:v>-43.807387761881813</c:v>
                </c:pt>
                <c:pt idx="53">
                  <c:v>-35.812645705717621</c:v>
                </c:pt>
                <c:pt idx="54">
                  <c:v>-40.530793545649679</c:v>
                </c:pt>
                <c:pt idx="55">
                  <c:v>43.337139596768722</c:v>
                </c:pt>
                <c:pt idx="56">
                  <c:v>58.98916483382483</c:v>
                </c:pt>
                <c:pt idx="57">
                  <c:v>30.92159235353094</c:v>
                </c:pt>
                <c:pt idx="58">
                  <c:v>-38.065377053056267</c:v>
                </c:pt>
                <c:pt idx="59">
                  <c:v>-61.012639801514361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62-4BDC-BD00-C8C09333F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196336"/>
        <c:axId val="1506095872"/>
      </c:scatterChart>
      <c:valAx>
        <c:axId val="150319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95872"/>
        <c:crosses val="autoZero"/>
        <c:crossBetween val="midCat"/>
      </c:valAx>
      <c:valAx>
        <c:axId val="1506095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Resíduos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19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SCORE Plotagem de resíduos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user_geo!$I$2:$I$61</c:f>
              <c:numCache>
                <c:formatCode>General</c:formatCode>
                <c:ptCount val="60"/>
                <c:pt idx="0">
                  <c:v>6.1202724426314026E-2</c:v>
                </c:pt>
                <c:pt idx="1">
                  <c:v>9.6461011452790624E-2</c:v>
                </c:pt>
                <c:pt idx="2">
                  <c:v>0.20416654925697231</c:v>
                </c:pt>
                <c:pt idx="3">
                  <c:v>6.0474271565787885E-2</c:v>
                </c:pt>
                <c:pt idx="4">
                  <c:v>4.0100191783822514E-2</c:v>
                </c:pt>
                <c:pt idx="5">
                  <c:v>3.5770741489864366E-2</c:v>
                </c:pt>
                <c:pt idx="6">
                  <c:v>0.12731866843301198</c:v>
                </c:pt>
                <c:pt idx="7">
                  <c:v>7.2977657461624101E-2</c:v>
                </c:pt>
                <c:pt idx="8">
                  <c:v>7.9914647880650169E-2</c:v>
                </c:pt>
                <c:pt idx="9">
                  <c:v>0.20091532060373574</c:v>
                </c:pt>
                <c:pt idx="10">
                  <c:v>2.5533886298945374E-2</c:v>
                </c:pt>
                <c:pt idx="11">
                  <c:v>0.17287044481785407</c:v>
                </c:pt>
                <c:pt idx="12">
                  <c:v>0.11070656534962875</c:v>
                </c:pt>
                <c:pt idx="13">
                  <c:v>8.2038250672300639E-2</c:v>
                </c:pt>
                <c:pt idx="14">
                  <c:v>0.26776222454013165</c:v>
                </c:pt>
                <c:pt idx="15">
                  <c:v>0.11625225202188161</c:v>
                </c:pt>
                <c:pt idx="16">
                  <c:v>0.1751224721045892</c:v>
                </c:pt>
                <c:pt idx="17">
                  <c:v>4.7196778063535172E-2</c:v>
                </c:pt>
                <c:pt idx="18">
                  <c:v>7.0789269865695892E-2</c:v>
                </c:pt>
                <c:pt idx="19">
                  <c:v>0.10050931038076871</c:v>
                </c:pt>
                <c:pt idx="20">
                  <c:v>2.9550211281565764E-2</c:v>
                </c:pt>
                <c:pt idx="21">
                  <c:v>0.28855316062897662</c:v>
                </c:pt>
                <c:pt idx="22">
                  <c:v>1.2276929776309453E-2</c:v>
                </c:pt>
                <c:pt idx="23">
                  <c:v>2.5338076611411742E-2</c:v>
                </c:pt>
                <c:pt idx="24">
                  <c:v>3.8361537278075342E-2</c:v>
                </c:pt>
                <c:pt idx="25">
                  <c:v>0.11646107930584215</c:v>
                </c:pt>
                <c:pt idx="26">
                  <c:v>0.43056076001253829</c:v>
                </c:pt>
                <c:pt idx="27">
                  <c:v>3.7344698295692647E-2</c:v>
                </c:pt>
                <c:pt idx="28">
                  <c:v>0.10308728038917092</c:v>
                </c:pt>
                <c:pt idx="29">
                  <c:v>9.0462066749622649E-2</c:v>
                </c:pt>
                <c:pt idx="30">
                  <c:v>1.1943963584773232E-2</c:v>
                </c:pt>
                <c:pt idx="31">
                  <c:v>0.15658379774304443</c:v>
                </c:pt>
                <c:pt idx="32">
                  <c:v>0.28543883269582582</c:v>
                </c:pt>
                <c:pt idx="33">
                  <c:v>6.8886226258207728E-2</c:v>
                </c:pt>
                <c:pt idx="34">
                  <c:v>0.12156137923981736</c:v>
                </c:pt>
                <c:pt idx="35">
                  <c:v>0.28378634352658383</c:v>
                </c:pt>
                <c:pt idx="36">
                  <c:v>8.614481125737361E-2</c:v>
                </c:pt>
                <c:pt idx="37">
                  <c:v>0.14545397469987631</c:v>
                </c:pt>
                <c:pt idx="38">
                  <c:v>0.13906615258951938</c:v>
                </c:pt>
                <c:pt idx="39">
                  <c:v>5.3892031915200644E-2</c:v>
                </c:pt>
                <c:pt idx="40">
                  <c:v>0.29491219315299266</c:v>
                </c:pt>
                <c:pt idx="41">
                  <c:v>2.920109246103153E-2</c:v>
                </c:pt>
                <c:pt idx="42">
                  <c:v>0.19573520764808205</c:v>
                </c:pt>
                <c:pt idx="43">
                  <c:v>3.5295300713646727E-2</c:v>
                </c:pt>
                <c:pt idx="44">
                  <c:v>3.0314843507566414E-2</c:v>
                </c:pt>
                <c:pt idx="45">
                  <c:v>7.8643620462093389E-2</c:v>
                </c:pt>
                <c:pt idx="46">
                  <c:v>2.1384498762151649E-2</c:v>
                </c:pt>
                <c:pt idx="47">
                  <c:v>0.10686205705880103</c:v>
                </c:pt>
                <c:pt idx="48">
                  <c:v>0.17449732224866155</c:v>
                </c:pt>
                <c:pt idx="49">
                  <c:v>9.1264378860551165E-2</c:v>
                </c:pt>
                <c:pt idx="50">
                  <c:v>6.6513632580479043E-2</c:v>
                </c:pt>
                <c:pt idx="51">
                  <c:v>0.20080267815039921</c:v>
                </c:pt>
                <c:pt idx="52">
                  <c:v>0.16150164970238301</c:v>
                </c:pt>
                <c:pt idx="53">
                  <c:v>4.3895965936797898E-2</c:v>
                </c:pt>
                <c:pt idx="54">
                  <c:v>7.5504099998063179E-2</c:v>
                </c:pt>
                <c:pt idx="55">
                  <c:v>0.18183119328389641</c:v>
                </c:pt>
                <c:pt idx="56">
                  <c:v>0.13978131343697497</c:v>
                </c:pt>
                <c:pt idx="57">
                  <c:v>0.1623669580949082</c:v>
                </c:pt>
                <c:pt idx="58">
                  <c:v>8.1996723920790937E-2</c:v>
                </c:pt>
                <c:pt idx="59">
                  <c:v>0.23216317789413732</c:v>
                </c:pt>
              </c:numCache>
            </c:numRef>
          </c:xVal>
          <c:yVal>
            <c:numRef>
              <c:f>'regressao geo'!$C$30:$C$89</c:f>
              <c:numCache>
                <c:formatCode>General</c:formatCode>
                <c:ptCount val="60"/>
                <c:pt idx="0">
                  <c:v>-43.133047995432456</c:v>
                </c:pt>
                <c:pt idx="1">
                  <c:v>-39.784535269659429</c:v>
                </c:pt>
                <c:pt idx="2">
                  <c:v>26.908533629872352</c:v>
                </c:pt>
                <c:pt idx="3">
                  <c:v>-50.713876473760671</c:v>
                </c:pt>
                <c:pt idx="4">
                  <c:v>56.393873064341633</c:v>
                </c:pt>
                <c:pt idx="5">
                  <c:v>56.816674811558613</c:v>
                </c:pt>
                <c:pt idx="6">
                  <c:v>-29.325036772692282</c:v>
                </c:pt>
                <c:pt idx="7">
                  <c:v>-28.601162372141442</c:v>
                </c:pt>
                <c:pt idx="8">
                  <c:v>70.385683330501479</c:v>
                </c:pt>
                <c:pt idx="9">
                  <c:v>42.653540103244758</c:v>
                </c:pt>
                <c:pt idx="10">
                  <c:v>-44.01105733129021</c:v>
                </c:pt>
                <c:pt idx="11">
                  <c:v>25.816183606481388</c:v>
                </c:pt>
                <c:pt idx="12">
                  <c:v>41.465298492758528</c:v>
                </c:pt>
                <c:pt idx="13">
                  <c:v>70.073228579272126</c:v>
                </c:pt>
                <c:pt idx="14">
                  <c:v>2.8064104184627325</c:v>
                </c:pt>
                <c:pt idx="15">
                  <c:v>48.684561829144329</c:v>
                </c:pt>
                <c:pt idx="16">
                  <c:v>21.940609694375027</c:v>
                </c:pt>
                <c:pt idx="17">
                  <c:v>101.2114074070067</c:v>
                </c:pt>
                <c:pt idx="18">
                  <c:v>-9.8218819678085012</c:v>
                </c:pt>
                <c:pt idx="19">
                  <c:v>-11.18501848697472</c:v>
                </c:pt>
                <c:pt idx="20">
                  <c:v>-18.271980306724959</c:v>
                </c:pt>
                <c:pt idx="21">
                  <c:v>37.087952404463813</c:v>
                </c:pt>
                <c:pt idx="22">
                  <c:v>-25.247990041266434</c:v>
                </c:pt>
                <c:pt idx="23">
                  <c:v>-44.895424498305637</c:v>
                </c:pt>
                <c:pt idx="24">
                  <c:v>77.1350628630843</c:v>
                </c:pt>
                <c:pt idx="25">
                  <c:v>62.353287764525234</c:v>
                </c:pt>
                <c:pt idx="26">
                  <c:v>-18.507832396937118</c:v>
                </c:pt>
                <c:pt idx="27">
                  <c:v>-41.507429591420085</c:v>
                </c:pt>
                <c:pt idx="28">
                  <c:v>-30.866120878868816</c:v>
                </c:pt>
                <c:pt idx="29">
                  <c:v>-50.856296606999237</c:v>
                </c:pt>
                <c:pt idx="30">
                  <c:v>-31.10587743550413</c:v>
                </c:pt>
                <c:pt idx="31">
                  <c:v>-34.775985697925563</c:v>
                </c:pt>
                <c:pt idx="32">
                  <c:v>-64.23615320163718</c:v>
                </c:pt>
                <c:pt idx="33">
                  <c:v>-24.634183604408886</c:v>
                </c:pt>
                <c:pt idx="34">
                  <c:v>-46.237345013470446</c:v>
                </c:pt>
                <c:pt idx="35">
                  <c:v>-69.580683633963076</c:v>
                </c:pt>
                <c:pt idx="36">
                  <c:v>56.127306366592791</c:v>
                </c:pt>
                <c:pt idx="37">
                  <c:v>50.652313528431897</c:v>
                </c:pt>
                <c:pt idx="38">
                  <c:v>28.19117790353333</c:v>
                </c:pt>
                <c:pt idx="39">
                  <c:v>-36.655879304501831</c:v>
                </c:pt>
                <c:pt idx="40">
                  <c:v>-8.6836073218861998E-2</c:v>
                </c:pt>
                <c:pt idx="41">
                  <c:v>59.076944179521561</c:v>
                </c:pt>
                <c:pt idx="42">
                  <c:v>49.292505771432822</c:v>
                </c:pt>
                <c:pt idx="43">
                  <c:v>-38.311430958750798</c:v>
                </c:pt>
                <c:pt idx="44">
                  <c:v>-39.638635416171979</c:v>
                </c:pt>
                <c:pt idx="45">
                  <c:v>46.873829179590047</c:v>
                </c:pt>
                <c:pt idx="46">
                  <c:v>-38.168316671722842</c:v>
                </c:pt>
                <c:pt idx="47">
                  <c:v>48.156033564697012</c:v>
                </c:pt>
                <c:pt idx="48">
                  <c:v>33.9551244672287</c:v>
                </c:pt>
                <c:pt idx="49">
                  <c:v>-31.881443078593382</c:v>
                </c:pt>
                <c:pt idx="50">
                  <c:v>-38.917945453792413</c:v>
                </c:pt>
                <c:pt idx="51">
                  <c:v>-47.117189342482646</c:v>
                </c:pt>
                <c:pt idx="52">
                  <c:v>-43.807387761881813</c:v>
                </c:pt>
                <c:pt idx="53">
                  <c:v>-35.812645705717621</c:v>
                </c:pt>
                <c:pt idx="54">
                  <c:v>-40.530793545649679</c:v>
                </c:pt>
                <c:pt idx="55">
                  <c:v>43.337139596768722</c:v>
                </c:pt>
                <c:pt idx="56">
                  <c:v>58.98916483382483</c:v>
                </c:pt>
                <c:pt idx="57">
                  <c:v>30.92159235353094</c:v>
                </c:pt>
                <c:pt idx="58">
                  <c:v>-38.065377053056267</c:v>
                </c:pt>
                <c:pt idx="59">
                  <c:v>-61.012639801514361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D4-4665-813B-7A7311F2B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196336"/>
        <c:axId val="1506106688"/>
      </c:scatterChart>
      <c:valAx>
        <c:axId val="150319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106688"/>
        <c:crosses val="autoZero"/>
        <c:crossBetween val="midCat"/>
      </c:valAx>
      <c:valAx>
        <c:axId val="1506106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Resíduos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19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Geo Type Num Plotagem de resíduos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user_geo!$J$2:$J$61</c:f>
              <c:numCache>
                <c:formatCode>General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150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110</c:v>
                </c:pt>
                <c:pt idx="54">
                  <c:v>120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</c:v>
                </c:pt>
                <c:pt idx="59">
                  <c:v>140</c:v>
                </c:pt>
              </c:numCache>
            </c:numRef>
          </c:xVal>
          <c:yVal>
            <c:numRef>
              <c:f>'regressao geo'!$C$30:$C$89</c:f>
              <c:numCache>
                <c:formatCode>General</c:formatCode>
                <c:ptCount val="60"/>
                <c:pt idx="0">
                  <c:v>-43.133047995432456</c:v>
                </c:pt>
                <c:pt idx="1">
                  <c:v>-39.784535269659429</c:v>
                </c:pt>
                <c:pt idx="2">
                  <c:v>26.908533629872352</c:v>
                </c:pt>
                <c:pt idx="3">
                  <c:v>-50.713876473760671</c:v>
                </c:pt>
                <c:pt idx="4">
                  <c:v>56.393873064341633</c:v>
                </c:pt>
                <c:pt idx="5">
                  <c:v>56.816674811558613</c:v>
                </c:pt>
                <c:pt idx="6">
                  <c:v>-29.325036772692282</c:v>
                </c:pt>
                <c:pt idx="7">
                  <c:v>-28.601162372141442</c:v>
                </c:pt>
                <c:pt idx="8">
                  <c:v>70.385683330501479</c:v>
                </c:pt>
                <c:pt idx="9">
                  <c:v>42.653540103244758</c:v>
                </c:pt>
                <c:pt idx="10">
                  <c:v>-44.01105733129021</c:v>
                </c:pt>
                <c:pt idx="11">
                  <c:v>25.816183606481388</c:v>
                </c:pt>
                <c:pt idx="12">
                  <c:v>41.465298492758528</c:v>
                </c:pt>
                <c:pt idx="13">
                  <c:v>70.073228579272126</c:v>
                </c:pt>
                <c:pt idx="14">
                  <c:v>2.8064104184627325</c:v>
                </c:pt>
                <c:pt idx="15">
                  <c:v>48.684561829144329</c:v>
                </c:pt>
                <c:pt idx="16">
                  <c:v>21.940609694375027</c:v>
                </c:pt>
                <c:pt idx="17">
                  <c:v>101.2114074070067</c:v>
                </c:pt>
                <c:pt idx="18">
                  <c:v>-9.8218819678085012</c:v>
                </c:pt>
                <c:pt idx="19">
                  <c:v>-11.18501848697472</c:v>
                </c:pt>
                <c:pt idx="20">
                  <c:v>-18.271980306724959</c:v>
                </c:pt>
                <c:pt idx="21">
                  <c:v>37.087952404463813</c:v>
                </c:pt>
                <c:pt idx="22">
                  <c:v>-25.247990041266434</c:v>
                </c:pt>
                <c:pt idx="23">
                  <c:v>-44.895424498305637</c:v>
                </c:pt>
                <c:pt idx="24">
                  <c:v>77.1350628630843</c:v>
                </c:pt>
                <c:pt idx="25">
                  <c:v>62.353287764525234</c:v>
                </c:pt>
                <c:pt idx="26">
                  <c:v>-18.507832396937118</c:v>
                </c:pt>
                <c:pt idx="27">
                  <c:v>-41.507429591420085</c:v>
                </c:pt>
                <c:pt idx="28">
                  <c:v>-30.866120878868816</c:v>
                </c:pt>
                <c:pt idx="29">
                  <c:v>-50.856296606999237</c:v>
                </c:pt>
                <c:pt idx="30">
                  <c:v>-31.10587743550413</c:v>
                </c:pt>
                <c:pt idx="31">
                  <c:v>-34.775985697925563</c:v>
                </c:pt>
                <c:pt idx="32">
                  <c:v>-64.23615320163718</c:v>
                </c:pt>
                <c:pt idx="33">
                  <c:v>-24.634183604408886</c:v>
                </c:pt>
                <c:pt idx="34">
                  <c:v>-46.237345013470446</c:v>
                </c:pt>
                <c:pt idx="35">
                  <c:v>-69.580683633963076</c:v>
                </c:pt>
                <c:pt idx="36">
                  <c:v>56.127306366592791</c:v>
                </c:pt>
                <c:pt idx="37">
                  <c:v>50.652313528431897</c:v>
                </c:pt>
                <c:pt idx="38">
                  <c:v>28.19117790353333</c:v>
                </c:pt>
                <c:pt idx="39">
                  <c:v>-36.655879304501831</c:v>
                </c:pt>
                <c:pt idx="40">
                  <c:v>-8.6836073218861998E-2</c:v>
                </c:pt>
                <c:pt idx="41">
                  <c:v>59.076944179521561</c:v>
                </c:pt>
                <c:pt idx="42">
                  <c:v>49.292505771432822</c:v>
                </c:pt>
                <c:pt idx="43">
                  <c:v>-38.311430958750798</c:v>
                </c:pt>
                <c:pt idx="44">
                  <c:v>-39.638635416171979</c:v>
                </c:pt>
                <c:pt idx="45">
                  <c:v>46.873829179590047</c:v>
                </c:pt>
                <c:pt idx="46">
                  <c:v>-38.168316671722842</c:v>
                </c:pt>
                <c:pt idx="47">
                  <c:v>48.156033564697012</c:v>
                </c:pt>
                <c:pt idx="48">
                  <c:v>33.9551244672287</c:v>
                </c:pt>
                <c:pt idx="49">
                  <c:v>-31.881443078593382</c:v>
                </c:pt>
                <c:pt idx="50">
                  <c:v>-38.917945453792413</c:v>
                </c:pt>
                <c:pt idx="51">
                  <c:v>-47.117189342482646</c:v>
                </c:pt>
                <c:pt idx="52">
                  <c:v>-43.807387761881813</c:v>
                </c:pt>
                <c:pt idx="53">
                  <c:v>-35.812645705717621</c:v>
                </c:pt>
                <c:pt idx="54">
                  <c:v>-40.530793545649679</c:v>
                </c:pt>
                <c:pt idx="55">
                  <c:v>43.337139596768722</c:v>
                </c:pt>
                <c:pt idx="56">
                  <c:v>58.98916483382483</c:v>
                </c:pt>
                <c:pt idx="57">
                  <c:v>30.92159235353094</c:v>
                </c:pt>
                <c:pt idx="58">
                  <c:v>-38.065377053056267</c:v>
                </c:pt>
                <c:pt idx="59">
                  <c:v>-61.012639801514361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54-4E97-BFEE-0FA68C927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196336"/>
        <c:axId val="1506092960"/>
      </c:scatterChart>
      <c:valAx>
        <c:axId val="150319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Geo Type Num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92960"/>
        <c:crosses val="autoZero"/>
        <c:crossBetween val="midCat"/>
      </c:valAx>
      <c:valAx>
        <c:axId val="1506092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Resíduos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19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male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user_geo!$E$2:$E$61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</c:numCache>
            </c:numRef>
          </c:xVal>
          <c:yVal>
            <c:numRef>
              <c:f>user_geo!$C$2:$C$61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F5-4147-BB7E-C677194F9AD8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user_geo!$E$2:$E$61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</c:numCache>
            </c:numRef>
          </c:xVal>
          <c:yVal>
            <c:numRef>
              <c:f>'regressao geo'!$B$30:$B$89</c:f>
              <c:numCache>
                <c:formatCode>General</c:formatCode>
                <c:ptCount val="60"/>
                <c:pt idx="0">
                  <c:v>43.133047995432456</c:v>
                </c:pt>
                <c:pt idx="1">
                  <c:v>39.784535269659429</c:v>
                </c:pt>
                <c:pt idx="2">
                  <c:v>73.091466370127648</c:v>
                </c:pt>
                <c:pt idx="3">
                  <c:v>50.713876473760671</c:v>
                </c:pt>
                <c:pt idx="4">
                  <c:v>43.606126935658367</c:v>
                </c:pt>
                <c:pt idx="5">
                  <c:v>43.183325188441387</c:v>
                </c:pt>
                <c:pt idx="6">
                  <c:v>29.325036772692282</c:v>
                </c:pt>
                <c:pt idx="7">
                  <c:v>28.601162372141442</c:v>
                </c:pt>
                <c:pt idx="8">
                  <c:v>29.614316669498514</c:v>
                </c:pt>
                <c:pt idx="9">
                  <c:v>57.346459896755242</c:v>
                </c:pt>
                <c:pt idx="10">
                  <c:v>44.01105733129021</c:v>
                </c:pt>
                <c:pt idx="11">
                  <c:v>74.183816393518612</c:v>
                </c:pt>
                <c:pt idx="12">
                  <c:v>58.534701507241472</c:v>
                </c:pt>
                <c:pt idx="13">
                  <c:v>29.926771420727878</c:v>
                </c:pt>
                <c:pt idx="14">
                  <c:v>97.193589581537267</c:v>
                </c:pt>
                <c:pt idx="15">
                  <c:v>51.315438170855671</c:v>
                </c:pt>
                <c:pt idx="16">
                  <c:v>78.059390305624973</c:v>
                </c:pt>
                <c:pt idx="17">
                  <c:v>-1.2114074070067105</c:v>
                </c:pt>
                <c:pt idx="18">
                  <c:v>9.8218819678085012</c:v>
                </c:pt>
                <c:pt idx="19">
                  <c:v>11.18501848697472</c:v>
                </c:pt>
                <c:pt idx="20">
                  <c:v>18.271980306724959</c:v>
                </c:pt>
                <c:pt idx="21">
                  <c:v>62.912047595536187</c:v>
                </c:pt>
                <c:pt idx="22">
                  <c:v>25.247990041266434</c:v>
                </c:pt>
                <c:pt idx="23">
                  <c:v>44.895424498305637</c:v>
                </c:pt>
                <c:pt idx="24">
                  <c:v>22.864937136915692</c:v>
                </c:pt>
                <c:pt idx="25">
                  <c:v>37.646712235474766</c:v>
                </c:pt>
                <c:pt idx="26">
                  <c:v>118.50783239693712</c:v>
                </c:pt>
                <c:pt idx="27">
                  <c:v>41.507429591420085</c:v>
                </c:pt>
                <c:pt idx="28">
                  <c:v>30.866120878868816</c:v>
                </c:pt>
                <c:pt idx="29">
                  <c:v>50.856296606999237</c:v>
                </c:pt>
                <c:pt idx="30">
                  <c:v>31.10587743550413</c:v>
                </c:pt>
                <c:pt idx="31">
                  <c:v>34.775985697925563</c:v>
                </c:pt>
                <c:pt idx="32">
                  <c:v>64.23615320163718</c:v>
                </c:pt>
                <c:pt idx="33">
                  <c:v>24.634183604408886</c:v>
                </c:pt>
                <c:pt idx="34">
                  <c:v>46.237345013470446</c:v>
                </c:pt>
                <c:pt idx="35">
                  <c:v>69.580683633963076</c:v>
                </c:pt>
                <c:pt idx="36">
                  <c:v>43.872693633407209</c:v>
                </c:pt>
                <c:pt idx="37">
                  <c:v>49.347686471568103</c:v>
                </c:pt>
                <c:pt idx="38">
                  <c:v>71.80882209646667</c:v>
                </c:pt>
                <c:pt idx="39">
                  <c:v>36.655879304501831</c:v>
                </c:pt>
                <c:pt idx="40">
                  <c:v>100.08683607321886</c:v>
                </c:pt>
                <c:pt idx="41">
                  <c:v>40.923055820478439</c:v>
                </c:pt>
                <c:pt idx="42">
                  <c:v>50.707494228567178</c:v>
                </c:pt>
                <c:pt idx="43">
                  <c:v>38.311430958750798</c:v>
                </c:pt>
                <c:pt idx="44">
                  <c:v>39.638635416171979</c:v>
                </c:pt>
                <c:pt idx="45">
                  <c:v>53.126170820409953</c:v>
                </c:pt>
                <c:pt idx="46">
                  <c:v>38.168316671722842</c:v>
                </c:pt>
                <c:pt idx="47">
                  <c:v>51.843966435302988</c:v>
                </c:pt>
                <c:pt idx="48">
                  <c:v>66.0448755327713</c:v>
                </c:pt>
                <c:pt idx="49">
                  <c:v>31.881443078593382</c:v>
                </c:pt>
                <c:pt idx="50">
                  <c:v>38.917945453792413</c:v>
                </c:pt>
                <c:pt idx="51">
                  <c:v>47.117189342482646</c:v>
                </c:pt>
                <c:pt idx="52">
                  <c:v>43.807387761881813</c:v>
                </c:pt>
                <c:pt idx="53">
                  <c:v>35.812645705717621</c:v>
                </c:pt>
                <c:pt idx="54">
                  <c:v>40.530793545649679</c:v>
                </c:pt>
                <c:pt idx="55">
                  <c:v>56.662860403231278</c:v>
                </c:pt>
                <c:pt idx="56">
                  <c:v>41.01083516617517</c:v>
                </c:pt>
                <c:pt idx="57">
                  <c:v>69.07840764646906</c:v>
                </c:pt>
                <c:pt idx="58">
                  <c:v>38.065377053056267</c:v>
                </c:pt>
                <c:pt idx="59">
                  <c:v>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F5-4147-BB7E-C677194F9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805584"/>
        <c:axId val="1506102528"/>
      </c:scatterChart>
      <c:valAx>
        <c:axId val="117380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male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102528"/>
        <c:crosses val="autoZero"/>
        <c:crossBetween val="midCat"/>
      </c:valAx>
      <c:valAx>
        <c:axId val="1506102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80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age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user_geo!$F$2:$F$61</c:f>
              <c:numCache>
                <c:formatCode>General</c:formatCode>
                <c:ptCount val="60"/>
                <c:pt idx="0">
                  <c:v>61</c:v>
                </c:pt>
                <c:pt idx="1">
                  <c:v>40</c:v>
                </c:pt>
                <c:pt idx="2">
                  <c:v>59</c:v>
                </c:pt>
                <c:pt idx="3">
                  <c:v>46</c:v>
                </c:pt>
                <c:pt idx="4">
                  <c:v>42</c:v>
                </c:pt>
                <c:pt idx="5">
                  <c:v>41</c:v>
                </c:pt>
                <c:pt idx="6">
                  <c:v>61</c:v>
                </c:pt>
                <c:pt idx="7">
                  <c:v>48</c:v>
                </c:pt>
                <c:pt idx="8">
                  <c:v>41</c:v>
                </c:pt>
                <c:pt idx="9">
                  <c:v>53</c:v>
                </c:pt>
                <c:pt idx="10">
                  <c:v>46</c:v>
                </c:pt>
                <c:pt idx="11">
                  <c:v>51</c:v>
                </c:pt>
                <c:pt idx="12">
                  <c:v>51</c:v>
                </c:pt>
                <c:pt idx="13">
                  <c:v>38</c:v>
                </c:pt>
                <c:pt idx="14">
                  <c:v>65</c:v>
                </c:pt>
                <c:pt idx="15">
                  <c:v>58</c:v>
                </c:pt>
                <c:pt idx="16">
                  <c:v>50</c:v>
                </c:pt>
                <c:pt idx="17">
                  <c:v>52</c:v>
                </c:pt>
                <c:pt idx="18">
                  <c:v>39</c:v>
                </c:pt>
                <c:pt idx="19">
                  <c:v>59</c:v>
                </c:pt>
                <c:pt idx="20">
                  <c:v>39</c:v>
                </c:pt>
                <c:pt idx="21">
                  <c:v>57</c:v>
                </c:pt>
                <c:pt idx="22">
                  <c:v>35</c:v>
                </c:pt>
                <c:pt idx="23">
                  <c:v>43</c:v>
                </c:pt>
                <c:pt idx="24">
                  <c:v>37</c:v>
                </c:pt>
                <c:pt idx="25">
                  <c:v>42</c:v>
                </c:pt>
                <c:pt idx="26">
                  <c:v>61</c:v>
                </c:pt>
                <c:pt idx="27">
                  <c:v>45</c:v>
                </c:pt>
                <c:pt idx="28">
                  <c:v>44</c:v>
                </c:pt>
                <c:pt idx="29">
                  <c:v>52</c:v>
                </c:pt>
                <c:pt idx="30">
                  <c:v>37</c:v>
                </c:pt>
                <c:pt idx="31">
                  <c:v>50</c:v>
                </c:pt>
                <c:pt idx="32">
                  <c:v>45</c:v>
                </c:pt>
                <c:pt idx="33">
                  <c:v>39</c:v>
                </c:pt>
                <c:pt idx="34">
                  <c:v>61</c:v>
                </c:pt>
                <c:pt idx="35">
                  <c:v>49</c:v>
                </c:pt>
                <c:pt idx="36">
                  <c:v>46</c:v>
                </c:pt>
                <c:pt idx="37">
                  <c:v>47</c:v>
                </c:pt>
                <c:pt idx="38">
                  <c:v>58</c:v>
                </c:pt>
                <c:pt idx="39">
                  <c:v>56</c:v>
                </c:pt>
                <c:pt idx="40">
                  <c:v>63</c:v>
                </c:pt>
                <c:pt idx="41">
                  <c:v>37</c:v>
                </c:pt>
                <c:pt idx="42">
                  <c:v>58</c:v>
                </c:pt>
                <c:pt idx="43">
                  <c:v>46</c:v>
                </c:pt>
                <c:pt idx="44">
                  <c:v>51</c:v>
                </c:pt>
                <c:pt idx="45">
                  <c:v>53</c:v>
                </c:pt>
                <c:pt idx="46">
                  <c:v>43</c:v>
                </c:pt>
                <c:pt idx="47">
                  <c:v>64</c:v>
                </c:pt>
                <c:pt idx="48">
                  <c:v>59</c:v>
                </c:pt>
                <c:pt idx="49">
                  <c:v>52</c:v>
                </c:pt>
                <c:pt idx="50">
                  <c:v>48</c:v>
                </c:pt>
                <c:pt idx="51">
                  <c:v>62</c:v>
                </c:pt>
                <c:pt idx="52">
                  <c:v>49</c:v>
                </c:pt>
                <c:pt idx="53">
                  <c:v>55</c:v>
                </c:pt>
                <c:pt idx="54">
                  <c:v>40</c:v>
                </c:pt>
                <c:pt idx="55">
                  <c:v>53</c:v>
                </c:pt>
                <c:pt idx="56">
                  <c:v>50</c:v>
                </c:pt>
                <c:pt idx="57">
                  <c:v>51</c:v>
                </c:pt>
                <c:pt idx="58">
                  <c:v>51</c:v>
                </c:pt>
                <c:pt idx="59">
                  <c:v>43</c:v>
                </c:pt>
              </c:numCache>
            </c:numRef>
          </c:xVal>
          <c:yVal>
            <c:numRef>
              <c:f>user_geo!$C$2:$C$61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5D-425C-8AF9-CB5E73E361C0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user_geo!$F$2:$F$61</c:f>
              <c:numCache>
                <c:formatCode>General</c:formatCode>
                <c:ptCount val="60"/>
                <c:pt idx="0">
                  <c:v>61</c:v>
                </c:pt>
                <c:pt idx="1">
                  <c:v>40</c:v>
                </c:pt>
                <c:pt idx="2">
                  <c:v>59</c:v>
                </c:pt>
                <c:pt idx="3">
                  <c:v>46</c:v>
                </c:pt>
                <c:pt idx="4">
                  <c:v>42</c:v>
                </c:pt>
                <c:pt idx="5">
                  <c:v>41</c:v>
                </c:pt>
                <c:pt idx="6">
                  <c:v>61</c:v>
                </c:pt>
                <c:pt idx="7">
                  <c:v>48</c:v>
                </c:pt>
                <c:pt idx="8">
                  <c:v>41</c:v>
                </c:pt>
                <c:pt idx="9">
                  <c:v>53</c:v>
                </c:pt>
                <c:pt idx="10">
                  <c:v>46</c:v>
                </c:pt>
                <c:pt idx="11">
                  <c:v>51</c:v>
                </c:pt>
                <c:pt idx="12">
                  <c:v>51</c:v>
                </c:pt>
                <c:pt idx="13">
                  <c:v>38</c:v>
                </c:pt>
                <c:pt idx="14">
                  <c:v>65</c:v>
                </c:pt>
                <c:pt idx="15">
                  <c:v>58</c:v>
                </c:pt>
                <c:pt idx="16">
                  <c:v>50</c:v>
                </c:pt>
                <c:pt idx="17">
                  <c:v>52</c:v>
                </c:pt>
                <c:pt idx="18">
                  <c:v>39</c:v>
                </c:pt>
                <c:pt idx="19">
                  <c:v>59</c:v>
                </c:pt>
                <c:pt idx="20">
                  <c:v>39</c:v>
                </c:pt>
                <c:pt idx="21">
                  <c:v>57</c:v>
                </c:pt>
                <c:pt idx="22">
                  <c:v>35</c:v>
                </c:pt>
                <c:pt idx="23">
                  <c:v>43</c:v>
                </c:pt>
                <c:pt idx="24">
                  <c:v>37</c:v>
                </c:pt>
                <c:pt idx="25">
                  <c:v>42</c:v>
                </c:pt>
                <c:pt idx="26">
                  <c:v>61</c:v>
                </c:pt>
                <c:pt idx="27">
                  <c:v>45</c:v>
                </c:pt>
                <c:pt idx="28">
                  <c:v>44</c:v>
                </c:pt>
                <c:pt idx="29">
                  <c:v>52</c:v>
                </c:pt>
                <c:pt idx="30">
                  <c:v>37</c:v>
                </c:pt>
                <c:pt idx="31">
                  <c:v>50</c:v>
                </c:pt>
                <c:pt idx="32">
                  <c:v>45</c:v>
                </c:pt>
                <c:pt idx="33">
                  <c:v>39</c:v>
                </c:pt>
                <c:pt idx="34">
                  <c:v>61</c:v>
                </c:pt>
                <c:pt idx="35">
                  <c:v>49</c:v>
                </c:pt>
                <c:pt idx="36">
                  <c:v>46</c:v>
                </c:pt>
                <c:pt idx="37">
                  <c:v>47</c:v>
                </c:pt>
                <c:pt idx="38">
                  <c:v>58</c:v>
                </c:pt>
                <c:pt idx="39">
                  <c:v>56</c:v>
                </c:pt>
                <c:pt idx="40">
                  <c:v>63</c:v>
                </c:pt>
                <c:pt idx="41">
                  <c:v>37</c:v>
                </c:pt>
                <c:pt idx="42">
                  <c:v>58</c:v>
                </c:pt>
                <c:pt idx="43">
                  <c:v>46</c:v>
                </c:pt>
                <c:pt idx="44">
                  <c:v>51</c:v>
                </c:pt>
                <c:pt idx="45">
                  <c:v>53</c:v>
                </c:pt>
                <c:pt idx="46">
                  <c:v>43</c:v>
                </c:pt>
                <c:pt idx="47">
                  <c:v>64</c:v>
                </c:pt>
                <c:pt idx="48">
                  <c:v>59</c:v>
                </c:pt>
                <c:pt idx="49">
                  <c:v>52</c:v>
                </c:pt>
                <c:pt idx="50">
                  <c:v>48</c:v>
                </c:pt>
                <c:pt idx="51">
                  <c:v>62</c:v>
                </c:pt>
                <c:pt idx="52">
                  <c:v>49</c:v>
                </c:pt>
                <c:pt idx="53">
                  <c:v>55</c:v>
                </c:pt>
                <c:pt idx="54">
                  <c:v>40</c:v>
                </c:pt>
                <c:pt idx="55">
                  <c:v>53</c:v>
                </c:pt>
                <c:pt idx="56">
                  <c:v>50</c:v>
                </c:pt>
                <c:pt idx="57">
                  <c:v>51</c:v>
                </c:pt>
                <c:pt idx="58">
                  <c:v>51</c:v>
                </c:pt>
                <c:pt idx="59">
                  <c:v>43</c:v>
                </c:pt>
              </c:numCache>
            </c:numRef>
          </c:xVal>
          <c:yVal>
            <c:numRef>
              <c:f>'regressao geo'!$B$30:$B$89</c:f>
              <c:numCache>
                <c:formatCode>General</c:formatCode>
                <c:ptCount val="60"/>
                <c:pt idx="0">
                  <c:v>43.133047995432456</c:v>
                </c:pt>
                <c:pt idx="1">
                  <c:v>39.784535269659429</c:v>
                </c:pt>
                <c:pt idx="2">
                  <c:v>73.091466370127648</c:v>
                </c:pt>
                <c:pt idx="3">
                  <c:v>50.713876473760671</c:v>
                </c:pt>
                <c:pt idx="4">
                  <c:v>43.606126935658367</c:v>
                </c:pt>
                <c:pt idx="5">
                  <c:v>43.183325188441387</c:v>
                </c:pt>
                <c:pt idx="6">
                  <c:v>29.325036772692282</c:v>
                </c:pt>
                <c:pt idx="7">
                  <c:v>28.601162372141442</c:v>
                </c:pt>
                <c:pt idx="8">
                  <c:v>29.614316669498514</c:v>
                </c:pt>
                <c:pt idx="9">
                  <c:v>57.346459896755242</c:v>
                </c:pt>
                <c:pt idx="10">
                  <c:v>44.01105733129021</c:v>
                </c:pt>
                <c:pt idx="11">
                  <c:v>74.183816393518612</c:v>
                </c:pt>
                <c:pt idx="12">
                  <c:v>58.534701507241472</c:v>
                </c:pt>
                <c:pt idx="13">
                  <c:v>29.926771420727878</c:v>
                </c:pt>
                <c:pt idx="14">
                  <c:v>97.193589581537267</c:v>
                </c:pt>
                <c:pt idx="15">
                  <c:v>51.315438170855671</c:v>
                </c:pt>
                <c:pt idx="16">
                  <c:v>78.059390305624973</c:v>
                </c:pt>
                <c:pt idx="17">
                  <c:v>-1.2114074070067105</c:v>
                </c:pt>
                <c:pt idx="18">
                  <c:v>9.8218819678085012</c:v>
                </c:pt>
                <c:pt idx="19">
                  <c:v>11.18501848697472</c:v>
                </c:pt>
                <c:pt idx="20">
                  <c:v>18.271980306724959</c:v>
                </c:pt>
                <c:pt idx="21">
                  <c:v>62.912047595536187</c:v>
                </c:pt>
                <c:pt idx="22">
                  <c:v>25.247990041266434</c:v>
                </c:pt>
                <c:pt idx="23">
                  <c:v>44.895424498305637</c:v>
                </c:pt>
                <c:pt idx="24">
                  <c:v>22.864937136915692</c:v>
                </c:pt>
                <c:pt idx="25">
                  <c:v>37.646712235474766</c:v>
                </c:pt>
                <c:pt idx="26">
                  <c:v>118.50783239693712</c:v>
                </c:pt>
                <c:pt idx="27">
                  <c:v>41.507429591420085</c:v>
                </c:pt>
                <c:pt idx="28">
                  <c:v>30.866120878868816</c:v>
                </c:pt>
                <c:pt idx="29">
                  <c:v>50.856296606999237</c:v>
                </c:pt>
                <c:pt idx="30">
                  <c:v>31.10587743550413</c:v>
                </c:pt>
                <c:pt idx="31">
                  <c:v>34.775985697925563</c:v>
                </c:pt>
                <c:pt idx="32">
                  <c:v>64.23615320163718</c:v>
                </c:pt>
                <c:pt idx="33">
                  <c:v>24.634183604408886</c:v>
                </c:pt>
                <c:pt idx="34">
                  <c:v>46.237345013470446</c:v>
                </c:pt>
                <c:pt idx="35">
                  <c:v>69.580683633963076</c:v>
                </c:pt>
                <c:pt idx="36">
                  <c:v>43.872693633407209</c:v>
                </c:pt>
                <c:pt idx="37">
                  <c:v>49.347686471568103</c:v>
                </c:pt>
                <c:pt idx="38">
                  <c:v>71.80882209646667</c:v>
                </c:pt>
                <c:pt idx="39">
                  <c:v>36.655879304501831</c:v>
                </c:pt>
                <c:pt idx="40">
                  <c:v>100.08683607321886</c:v>
                </c:pt>
                <c:pt idx="41">
                  <c:v>40.923055820478439</c:v>
                </c:pt>
                <c:pt idx="42">
                  <c:v>50.707494228567178</c:v>
                </c:pt>
                <c:pt idx="43">
                  <c:v>38.311430958750798</c:v>
                </c:pt>
                <c:pt idx="44">
                  <c:v>39.638635416171979</c:v>
                </c:pt>
                <c:pt idx="45">
                  <c:v>53.126170820409953</c:v>
                </c:pt>
                <c:pt idx="46">
                  <c:v>38.168316671722842</c:v>
                </c:pt>
                <c:pt idx="47">
                  <c:v>51.843966435302988</c:v>
                </c:pt>
                <c:pt idx="48">
                  <c:v>66.0448755327713</c:v>
                </c:pt>
                <c:pt idx="49">
                  <c:v>31.881443078593382</c:v>
                </c:pt>
                <c:pt idx="50">
                  <c:v>38.917945453792413</c:v>
                </c:pt>
                <c:pt idx="51">
                  <c:v>47.117189342482646</c:v>
                </c:pt>
                <c:pt idx="52">
                  <c:v>43.807387761881813</c:v>
                </c:pt>
                <c:pt idx="53">
                  <c:v>35.812645705717621</c:v>
                </c:pt>
                <c:pt idx="54">
                  <c:v>40.530793545649679</c:v>
                </c:pt>
                <c:pt idx="55">
                  <c:v>56.662860403231278</c:v>
                </c:pt>
                <c:pt idx="56">
                  <c:v>41.01083516617517</c:v>
                </c:pt>
                <c:pt idx="57">
                  <c:v>69.07840764646906</c:v>
                </c:pt>
                <c:pt idx="58">
                  <c:v>38.065377053056267</c:v>
                </c:pt>
                <c:pt idx="59">
                  <c:v>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5D-425C-8AF9-CB5E73E3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089824"/>
        <c:axId val="1506094208"/>
      </c:scatterChart>
      <c:valAx>
        <c:axId val="129708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94208"/>
        <c:crosses val="autoZero"/>
        <c:crossBetween val="midCat"/>
      </c:valAx>
      <c:valAx>
        <c:axId val="1506094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08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sysBP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user_geo!$G$2:$G$61</c:f>
              <c:numCache>
                <c:formatCode>General</c:formatCode>
                <c:ptCount val="60"/>
                <c:pt idx="0">
                  <c:v>115</c:v>
                </c:pt>
                <c:pt idx="1">
                  <c:v>130.5</c:v>
                </c:pt>
                <c:pt idx="2">
                  <c:v>158</c:v>
                </c:pt>
                <c:pt idx="3">
                  <c:v>124</c:v>
                </c:pt>
                <c:pt idx="4">
                  <c:v>115</c:v>
                </c:pt>
                <c:pt idx="5">
                  <c:v>113.5</c:v>
                </c:pt>
                <c:pt idx="6">
                  <c:v>100</c:v>
                </c:pt>
                <c:pt idx="7">
                  <c:v>116</c:v>
                </c:pt>
                <c:pt idx="8">
                  <c:v>109</c:v>
                </c:pt>
                <c:pt idx="9">
                  <c:v>126</c:v>
                </c:pt>
                <c:pt idx="10">
                  <c:v>115</c:v>
                </c:pt>
                <c:pt idx="11">
                  <c:v>145</c:v>
                </c:pt>
                <c:pt idx="12">
                  <c:v>136.5</c:v>
                </c:pt>
                <c:pt idx="13">
                  <c:v>120</c:v>
                </c:pt>
                <c:pt idx="14">
                  <c:v>171</c:v>
                </c:pt>
                <c:pt idx="15">
                  <c:v>120</c:v>
                </c:pt>
                <c:pt idx="16">
                  <c:v>134</c:v>
                </c:pt>
                <c:pt idx="17">
                  <c:v>102</c:v>
                </c:pt>
                <c:pt idx="18">
                  <c:v>161</c:v>
                </c:pt>
                <c:pt idx="19">
                  <c:v>142</c:v>
                </c:pt>
                <c:pt idx="20">
                  <c:v>109</c:v>
                </c:pt>
                <c:pt idx="21">
                  <c:v>147.5</c:v>
                </c:pt>
                <c:pt idx="22">
                  <c:v>107.5</c:v>
                </c:pt>
                <c:pt idx="23">
                  <c:v>121.5</c:v>
                </c:pt>
                <c:pt idx="24">
                  <c:v>122</c:v>
                </c:pt>
                <c:pt idx="25">
                  <c:v>125</c:v>
                </c:pt>
                <c:pt idx="26">
                  <c:v>161.5</c:v>
                </c:pt>
                <c:pt idx="27">
                  <c:v>111</c:v>
                </c:pt>
                <c:pt idx="28">
                  <c:v>115</c:v>
                </c:pt>
                <c:pt idx="29">
                  <c:v>128</c:v>
                </c:pt>
                <c:pt idx="30">
                  <c:v>105</c:v>
                </c:pt>
                <c:pt idx="31">
                  <c:v>127</c:v>
                </c:pt>
                <c:pt idx="32">
                  <c:v>138</c:v>
                </c:pt>
                <c:pt idx="33">
                  <c:v>112.5</c:v>
                </c:pt>
                <c:pt idx="34">
                  <c:v>141</c:v>
                </c:pt>
                <c:pt idx="35">
                  <c:v>142</c:v>
                </c:pt>
                <c:pt idx="36">
                  <c:v>130</c:v>
                </c:pt>
                <c:pt idx="37">
                  <c:v>146.5</c:v>
                </c:pt>
                <c:pt idx="38">
                  <c:v>151</c:v>
                </c:pt>
                <c:pt idx="39">
                  <c:v>115</c:v>
                </c:pt>
                <c:pt idx="40">
                  <c:v>178</c:v>
                </c:pt>
                <c:pt idx="41">
                  <c:v>125</c:v>
                </c:pt>
                <c:pt idx="42">
                  <c:v>106</c:v>
                </c:pt>
                <c:pt idx="43">
                  <c:v>121</c:v>
                </c:pt>
                <c:pt idx="44">
                  <c:v>108</c:v>
                </c:pt>
                <c:pt idx="45">
                  <c:v>120</c:v>
                </c:pt>
                <c:pt idx="46">
                  <c:v>111</c:v>
                </c:pt>
                <c:pt idx="47">
                  <c:v>132</c:v>
                </c:pt>
                <c:pt idx="48">
                  <c:v>141</c:v>
                </c:pt>
                <c:pt idx="49">
                  <c:v>122</c:v>
                </c:pt>
                <c:pt idx="50">
                  <c:v>117.5</c:v>
                </c:pt>
                <c:pt idx="51">
                  <c:v>130</c:v>
                </c:pt>
                <c:pt idx="52">
                  <c:v>123</c:v>
                </c:pt>
                <c:pt idx="53">
                  <c:v>113</c:v>
                </c:pt>
                <c:pt idx="54">
                  <c:v>142</c:v>
                </c:pt>
                <c:pt idx="55">
                  <c:v>142.5</c:v>
                </c:pt>
                <c:pt idx="56">
                  <c:v>110</c:v>
                </c:pt>
                <c:pt idx="57">
                  <c:v>140</c:v>
                </c:pt>
                <c:pt idx="58">
                  <c:v>125</c:v>
                </c:pt>
                <c:pt idx="59">
                  <c:v>152</c:v>
                </c:pt>
              </c:numCache>
            </c:numRef>
          </c:xVal>
          <c:yVal>
            <c:numRef>
              <c:f>user_geo!$C$2:$C$61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E4-42F7-B117-7A2E52165476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user_geo!$G$2:$G$61</c:f>
              <c:numCache>
                <c:formatCode>General</c:formatCode>
                <c:ptCount val="60"/>
                <c:pt idx="0">
                  <c:v>115</c:v>
                </c:pt>
                <c:pt idx="1">
                  <c:v>130.5</c:v>
                </c:pt>
                <c:pt idx="2">
                  <c:v>158</c:v>
                </c:pt>
                <c:pt idx="3">
                  <c:v>124</c:v>
                </c:pt>
                <c:pt idx="4">
                  <c:v>115</c:v>
                </c:pt>
                <c:pt idx="5">
                  <c:v>113.5</c:v>
                </c:pt>
                <c:pt idx="6">
                  <c:v>100</c:v>
                </c:pt>
                <c:pt idx="7">
                  <c:v>116</c:v>
                </c:pt>
                <c:pt idx="8">
                  <c:v>109</c:v>
                </c:pt>
                <c:pt idx="9">
                  <c:v>126</c:v>
                </c:pt>
                <c:pt idx="10">
                  <c:v>115</c:v>
                </c:pt>
                <c:pt idx="11">
                  <c:v>145</c:v>
                </c:pt>
                <c:pt idx="12">
                  <c:v>136.5</c:v>
                </c:pt>
                <c:pt idx="13">
                  <c:v>120</c:v>
                </c:pt>
                <c:pt idx="14">
                  <c:v>171</c:v>
                </c:pt>
                <c:pt idx="15">
                  <c:v>120</c:v>
                </c:pt>
                <c:pt idx="16">
                  <c:v>134</c:v>
                </c:pt>
                <c:pt idx="17">
                  <c:v>102</c:v>
                </c:pt>
                <c:pt idx="18">
                  <c:v>161</c:v>
                </c:pt>
                <c:pt idx="19">
                  <c:v>142</c:v>
                </c:pt>
                <c:pt idx="20">
                  <c:v>109</c:v>
                </c:pt>
                <c:pt idx="21">
                  <c:v>147.5</c:v>
                </c:pt>
                <c:pt idx="22">
                  <c:v>107.5</c:v>
                </c:pt>
                <c:pt idx="23">
                  <c:v>121.5</c:v>
                </c:pt>
                <c:pt idx="24">
                  <c:v>122</c:v>
                </c:pt>
                <c:pt idx="25">
                  <c:v>125</c:v>
                </c:pt>
                <c:pt idx="26">
                  <c:v>161.5</c:v>
                </c:pt>
                <c:pt idx="27">
                  <c:v>111</c:v>
                </c:pt>
                <c:pt idx="28">
                  <c:v>115</c:v>
                </c:pt>
                <c:pt idx="29">
                  <c:v>128</c:v>
                </c:pt>
                <c:pt idx="30">
                  <c:v>105</c:v>
                </c:pt>
                <c:pt idx="31">
                  <c:v>127</c:v>
                </c:pt>
                <c:pt idx="32">
                  <c:v>138</c:v>
                </c:pt>
                <c:pt idx="33">
                  <c:v>112.5</c:v>
                </c:pt>
                <c:pt idx="34">
                  <c:v>141</c:v>
                </c:pt>
                <c:pt idx="35">
                  <c:v>142</c:v>
                </c:pt>
                <c:pt idx="36">
                  <c:v>130</c:v>
                </c:pt>
                <c:pt idx="37">
                  <c:v>146.5</c:v>
                </c:pt>
                <c:pt idx="38">
                  <c:v>151</c:v>
                </c:pt>
                <c:pt idx="39">
                  <c:v>115</c:v>
                </c:pt>
                <c:pt idx="40">
                  <c:v>178</c:v>
                </c:pt>
                <c:pt idx="41">
                  <c:v>125</c:v>
                </c:pt>
                <c:pt idx="42">
                  <c:v>106</c:v>
                </c:pt>
                <c:pt idx="43">
                  <c:v>121</c:v>
                </c:pt>
                <c:pt idx="44">
                  <c:v>108</c:v>
                </c:pt>
                <c:pt idx="45">
                  <c:v>120</c:v>
                </c:pt>
                <c:pt idx="46">
                  <c:v>111</c:v>
                </c:pt>
                <c:pt idx="47">
                  <c:v>132</c:v>
                </c:pt>
                <c:pt idx="48">
                  <c:v>141</c:v>
                </c:pt>
                <c:pt idx="49">
                  <c:v>122</c:v>
                </c:pt>
                <c:pt idx="50">
                  <c:v>117.5</c:v>
                </c:pt>
                <c:pt idx="51">
                  <c:v>130</c:v>
                </c:pt>
                <c:pt idx="52">
                  <c:v>123</c:v>
                </c:pt>
                <c:pt idx="53">
                  <c:v>113</c:v>
                </c:pt>
                <c:pt idx="54">
                  <c:v>142</c:v>
                </c:pt>
                <c:pt idx="55">
                  <c:v>142.5</c:v>
                </c:pt>
                <c:pt idx="56">
                  <c:v>110</c:v>
                </c:pt>
                <c:pt idx="57">
                  <c:v>140</c:v>
                </c:pt>
                <c:pt idx="58">
                  <c:v>125</c:v>
                </c:pt>
                <c:pt idx="59">
                  <c:v>152</c:v>
                </c:pt>
              </c:numCache>
            </c:numRef>
          </c:xVal>
          <c:yVal>
            <c:numRef>
              <c:f>'regressao geo'!$B$30:$B$89</c:f>
              <c:numCache>
                <c:formatCode>General</c:formatCode>
                <c:ptCount val="60"/>
                <c:pt idx="0">
                  <c:v>43.133047995432456</c:v>
                </c:pt>
                <c:pt idx="1">
                  <c:v>39.784535269659429</c:v>
                </c:pt>
                <c:pt idx="2">
                  <c:v>73.091466370127648</c:v>
                </c:pt>
                <c:pt idx="3">
                  <c:v>50.713876473760671</c:v>
                </c:pt>
                <c:pt idx="4">
                  <c:v>43.606126935658367</c:v>
                </c:pt>
                <c:pt idx="5">
                  <c:v>43.183325188441387</c:v>
                </c:pt>
                <c:pt idx="6">
                  <c:v>29.325036772692282</c:v>
                </c:pt>
                <c:pt idx="7">
                  <c:v>28.601162372141442</c:v>
                </c:pt>
                <c:pt idx="8">
                  <c:v>29.614316669498514</c:v>
                </c:pt>
                <c:pt idx="9">
                  <c:v>57.346459896755242</c:v>
                </c:pt>
                <c:pt idx="10">
                  <c:v>44.01105733129021</c:v>
                </c:pt>
                <c:pt idx="11">
                  <c:v>74.183816393518612</c:v>
                </c:pt>
                <c:pt idx="12">
                  <c:v>58.534701507241472</c:v>
                </c:pt>
                <c:pt idx="13">
                  <c:v>29.926771420727878</c:v>
                </c:pt>
                <c:pt idx="14">
                  <c:v>97.193589581537267</c:v>
                </c:pt>
                <c:pt idx="15">
                  <c:v>51.315438170855671</c:v>
                </c:pt>
                <c:pt idx="16">
                  <c:v>78.059390305624973</c:v>
                </c:pt>
                <c:pt idx="17">
                  <c:v>-1.2114074070067105</c:v>
                </c:pt>
                <c:pt idx="18">
                  <c:v>9.8218819678085012</c:v>
                </c:pt>
                <c:pt idx="19">
                  <c:v>11.18501848697472</c:v>
                </c:pt>
                <c:pt idx="20">
                  <c:v>18.271980306724959</c:v>
                </c:pt>
                <c:pt idx="21">
                  <c:v>62.912047595536187</c:v>
                </c:pt>
                <c:pt idx="22">
                  <c:v>25.247990041266434</c:v>
                </c:pt>
                <c:pt idx="23">
                  <c:v>44.895424498305637</c:v>
                </c:pt>
                <c:pt idx="24">
                  <c:v>22.864937136915692</c:v>
                </c:pt>
                <c:pt idx="25">
                  <c:v>37.646712235474766</c:v>
                </c:pt>
                <c:pt idx="26">
                  <c:v>118.50783239693712</c:v>
                </c:pt>
                <c:pt idx="27">
                  <c:v>41.507429591420085</c:v>
                </c:pt>
                <c:pt idx="28">
                  <c:v>30.866120878868816</c:v>
                </c:pt>
                <c:pt idx="29">
                  <c:v>50.856296606999237</c:v>
                </c:pt>
                <c:pt idx="30">
                  <c:v>31.10587743550413</c:v>
                </c:pt>
                <c:pt idx="31">
                  <c:v>34.775985697925563</c:v>
                </c:pt>
                <c:pt idx="32">
                  <c:v>64.23615320163718</c:v>
                </c:pt>
                <c:pt idx="33">
                  <c:v>24.634183604408886</c:v>
                </c:pt>
                <c:pt idx="34">
                  <c:v>46.237345013470446</c:v>
                </c:pt>
                <c:pt idx="35">
                  <c:v>69.580683633963076</c:v>
                </c:pt>
                <c:pt idx="36">
                  <c:v>43.872693633407209</c:v>
                </c:pt>
                <c:pt idx="37">
                  <c:v>49.347686471568103</c:v>
                </c:pt>
                <c:pt idx="38">
                  <c:v>71.80882209646667</c:v>
                </c:pt>
                <c:pt idx="39">
                  <c:v>36.655879304501831</c:v>
                </c:pt>
                <c:pt idx="40">
                  <c:v>100.08683607321886</c:v>
                </c:pt>
                <c:pt idx="41">
                  <c:v>40.923055820478439</c:v>
                </c:pt>
                <c:pt idx="42">
                  <c:v>50.707494228567178</c:v>
                </c:pt>
                <c:pt idx="43">
                  <c:v>38.311430958750798</c:v>
                </c:pt>
                <c:pt idx="44">
                  <c:v>39.638635416171979</c:v>
                </c:pt>
                <c:pt idx="45">
                  <c:v>53.126170820409953</c:v>
                </c:pt>
                <c:pt idx="46">
                  <c:v>38.168316671722842</c:v>
                </c:pt>
                <c:pt idx="47">
                  <c:v>51.843966435302988</c:v>
                </c:pt>
                <c:pt idx="48">
                  <c:v>66.0448755327713</c:v>
                </c:pt>
                <c:pt idx="49">
                  <c:v>31.881443078593382</c:v>
                </c:pt>
                <c:pt idx="50">
                  <c:v>38.917945453792413</c:v>
                </c:pt>
                <c:pt idx="51">
                  <c:v>47.117189342482646</c:v>
                </c:pt>
                <c:pt idx="52">
                  <c:v>43.807387761881813</c:v>
                </c:pt>
                <c:pt idx="53">
                  <c:v>35.812645705717621</c:v>
                </c:pt>
                <c:pt idx="54">
                  <c:v>40.530793545649679</c:v>
                </c:pt>
                <c:pt idx="55">
                  <c:v>56.662860403231278</c:v>
                </c:pt>
                <c:pt idx="56">
                  <c:v>41.01083516617517</c:v>
                </c:pt>
                <c:pt idx="57">
                  <c:v>69.07840764646906</c:v>
                </c:pt>
                <c:pt idx="58">
                  <c:v>38.065377053056267</c:v>
                </c:pt>
                <c:pt idx="59">
                  <c:v>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E4-42F7-B117-7A2E5216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246192"/>
        <c:axId val="1506092544"/>
      </c:scatterChart>
      <c:valAx>
        <c:axId val="117724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sysBP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92544"/>
        <c:crosses val="autoZero"/>
        <c:crossBetween val="midCat"/>
      </c:valAx>
      <c:valAx>
        <c:axId val="1506092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24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BMI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user_geo!$H$2:$H$61</c:f>
              <c:numCache>
                <c:formatCode>General</c:formatCode>
                <c:ptCount val="60"/>
                <c:pt idx="0">
                  <c:v>25.5</c:v>
                </c:pt>
                <c:pt idx="1">
                  <c:v>23.92</c:v>
                </c:pt>
                <c:pt idx="2">
                  <c:v>32.840000000000003</c:v>
                </c:pt>
                <c:pt idx="3">
                  <c:v>22.02</c:v>
                </c:pt>
                <c:pt idx="4">
                  <c:v>23.72</c:v>
                </c:pt>
                <c:pt idx="5">
                  <c:v>23.08</c:v>
                </c:pt>
                <c:pt idx="6">
                  <c:v>30.18</c:v>
                </c:pt>
                <c:pt idx="7">
                  <c:v>26.09</c:v>
                </c:pt>
                <c:pt idx="8">
                  <c:v>25.8</c:v>
                </c:pt>
                <c:pt idx="9">
                  <c:v>23.4</c:v>
                </c:pt>
                <c:pt idx="10">
                  <c:v>19.98</c:v>
                </c:pt>
                <c:pt idx="11">
                  <c:v>24.03</c:v>
                </c:pt>
                <c:pt idx="12">
                  <c:v>25.79</c:v>
                </c:pt>
                <c:pt idx="13">
                  <c:v>28.74</c:v>
                </c:pt>
                <c:pt idx="14">
                  <c:v>23.07</c:v>
                </c:pt>
                <c:pt idx="15">
                  <c:v>29.25</c:v>
                </c:pt>
                <c:pt idx="16">
                  <c:v>18.260000000000002</c:v>
                </c:pt>
                <c:pt idx="17">
                  <c:v>20.399999999999999</c:v>
                </c:pt>
                <c:pt idx="18">
                  <c:v>29.06</c:v>
                </c:pt>
                <c:pt idx="19">
                  <c:v>26.24</c:v>
                </c:pt>
                <c:pt idx="20">
                  <c:v>21.19</c:v>
                </c:pt>
                <c:pt idx="21">
                  <c:v>32.090000000000003</c:v>
                </c:pt>
                <c:pt idx="22">
                  <c:v>29.22</c:v>
                </c:pt>
                <c:pt idx="23">
                  <c:v>20.82</c:v>
                </c:pt>
                <c:pt idx="24">
                  <c:v>27.98</c:v>
                </c:pt>
                <c:pt idx="25">
                  <c:v>28.09</c:v>
                </c:pt>
                <c:pt idx="26">
                  <c:v>31.03</c:v>
                </c:pt>
                <c:pt idx="27">
                  <c:v>17.32</c:v>
                </c:pt>
                <c:pt idx="28">
                  <c:v>24.16</c:v>
                </c:pt>
                <c:pt idx="29">
                  <c:v>21.84</c:v>
                </c:pt>
                <c:pt idx="30">
                  <c:v>23.44</c:v>
                </c:pt>
                <c:pt idx="31">
                  <c:v>32.229999999999997</c:v>
                </c:pt>
                <c:pt idx="32">
                  <c:v>30.63</c:v>
                </c:pt>
                <c:pt idx="33">
                  <c:v>24</c:v>
                </c:pt>
                <c:pt idx="34">
                  <c:v>33.9</c:v>
                </c:pt>
                <c:pt idx="35">
                  <c:v>25.4</c:v>
                </c:pt>
                <c:pt idx="36">
                  <c:v>34.840000000000003</c:v>
                </c:pt>
                <c:pt idx="37">
                  <c:v>26.25</c:v>
                </c:pt>
                <c:pt idx="38">
                  <c:v>20.34</c:v>
                </c:pt>
                <c:pt idx="39">
                  <c:v>31.11</c:v>
                </c:pt>
                <c:pt idx="40">
                  <c:v>27.18</c:v>
                </c:pt>
                <c:pt idx="41">
                  <c:v>27.17</c:v>
                </c:pt>
                <c:pt idx="42">
                  <c:v>23.72</c:v>
                </c:pt>
                <c:pt idx="43">
                  <c:v>28.73</c:v>
                </c:pt>
                <c:pt idx="44">
                  <c:v>22.91</c:v>
                </c:pt>
                <c:pt idx="45">
                  <c:v>21.14</c:v>
                </c:pt>
                <c:pt idx="46">
                  <c:v>24.47</c:v>
                </c:pt>
                <c:pt idx="47">
                  <c:v>28.87</c:v>
                </c:pt>
                <c:pt idx="48">
                  <c:v>25.97</c:v>
                </c:pt>
                <c:pt idx="49">
                  <c:v>22.73</c:v>
                </c:pt>
                <c:pt idx="50">
                  <c:v>28.62</c:v>
                </c:pt>
                <c:pt idx="51">
                  <c:v>28.73</c:v>
                </c:pt>
                <c:pt idx="52">
                  <c:v>24.84</c:v>
                </c:pt>
                <c:pt idx="53">
                  <c:v>24.99</c:v>
                </c:pt>
                <c:pt idx="54">
                  <c:v>34.46</c:v>
                </c:pt>
                <c:pt idx="55">
                  <c:v>23.84</c:v>
                </c:pt>
                <c:pt idx="56">
                  <c:v>24.45</c:v>
                </c:pt>
                <c:pt idx="57">
                  <c:v>25.6</c:v>
                </c:pt>
                <c:pt idx="58">
                  <c:v>20.12</c:v>
                </c:pt>
                <c:pt idx="59">
                  <c:v>26.77</c:v>
                </c:pt>
              </c:numCache>
            </c:numRef>
          </c:xVal>
          <c:yVal>
            <c:numRef>
              <c:f>user_geo!$C$2:$C$61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EC-4FDB-96F6-0CC75015B08A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user_geo!$H$2:$H$61</c:f>
              <c:numCache>
                <c:formatCode>General</c:formatCode>
                <c:ptCount val="60"/>
                <c:pt idx="0">
                  <c:v>25.5</c:v>
                </c:pt>
                <c:pt idx="1">
                  <c:v>23.92</c:v>
                </c:pt>
                <c:pt idx="2">
                  <c:v>32.840000000000003</c:v>
                </c:pt>
                <c:pt idx="3">
                  <c:v>22.02</c:v>
                </c:pt>
                <c:pt idx="4">
                  <c:v>23.72</c:v>
                </c:pt>
                <c:pt idx="5">
                  <c:v>23.08</c:v>
                </c:pt>
                <c:pt idx="6">
                  <c:v>30.18</c:v>
                </c:pt>
                <c:pt idx="7">
                  <c:v>26.09</c:v>
                </c:pt>
                <c:pt idx="8">
                  <c:v>25.8</c:v>
                </c:pt>
                <c:pt idx="9">
                  <c:v>23.4</c:v>
                </c:pt>
                <c:pt idx="10">
                  <c:v>19.98</c:v>
                </c:pt>
                <c:pt idx="11">
                  <c:v>24.03</c:v>
                </c:pt>
                <c:pt idx="12">
                  <c:v>25.79</c:v>
                </c:pt>
                <c:pt idx="13">
                  <c:v>28.74</c:v>
                </c:pt>
                <c:pt idx="14">
                  <c:v>23.07</c:v>
                </c:pt>
                <c:pt idx="15">
                  <c:v>29.25</c:v>
                </c:pt>
                <c:pt idx="16">
                  <c:v>18.260000000000002</c:v>
                </c:pt>
                <c:pt idx="17">
                  <c:v>20.399999999999999</c:v>
                </c:pt>
                <c:pt idx="18">
                  <c:v>29.06</c:v>
                </c:pt>
                <c:pt idx="19">
                  <c:v>26.24</c:v>
                </c:pt>
                <c:pt idx="20">
                  <c:v>21.19</c:v>
                </c:pt>
                <c:pt idx="21">
                  <c:v>32.090000000000003</c:v>
                </c:pt>
                <c:pt idx="22">
                  <c:v>29.22</c:v>
                </c:pt>
                <c:pt idx="23">
                  <c:v>20.82</c:v>
                </c:pt>
                <c:pt idx="24">
                  <c:v>27.98</c:v>
                </c:pt>
                <c:pt idx="25">
                  <c:v>28.09</c:v>
                </c:pt>
                <c:pt idx="26">
                  <c:v>31.03</c:v>
                </c:pt>
                <c:pt idx="27">
                  <c:v>17.32</c:v>
                </c:pt>
                <c:pt idx="28">
                  <c:v>24.16</c:v>
                </c:pt>
                <c:pt idx="29">
                  <c:v>21.84</c:v>
                </c:pt>
                <c:pt idx="30">
                  <c:v>23.44</c:v>
                </c:pt>
                <c:pt idx="31">
                  <c:v>32.229999999999997</c:v>
                </c:pt>
                <c:pt idx="32">
                  <c:v>30.63</c:v>
                </c:pt>
                <c:pt idx="33">
                  <c:v>24</c:v>
                </c:pt>
                <c:pt idx="34">
                  <c:v>33.9</c:v>
                </c:pt>
                <c:pt idx="35">
                  <c:v>25.4</c:v>
                </c:pt>
                <c:pt idx="36">
                  <c:v>34.840000000000003</c:v>
                </c:pt>
                <c:pt idx="37">
                  <c:v>26.25</c:v>
                </c:pt>
                <c:pt idx="38">
                  <c:v>20.34</c:v>
                </c:pt>
                <c:pt idx="39">
                  <c:v>31.11</c:v>
                </c:pt>
                <c:pt idx="40">
                  <c:v>27.18</c:v>
                </c:pt>
                <c:pt idx="41">
                  <c:v>27.17</c:v>
                </c:pt>
                <c:pt idx="42">
                  <c:v>23.72</c:v>
                </c:pt>
                <c:pt idx="43">
                  <c:v>28.73</c:v>
                </c:pt>
                <c:pt idx="44">
                  <c:v>22.91</c:v>
                </c:pt>
                <c:pt idx="45">
                  <c:v>21.14</c:v>
                </c:pt>
                <c:pt idx="46">
                  <c:v>24.47</c:v>
                </c:pt>
                <c:pt idx="47">
                  <c:v>28.87</c:v>
                </c:pt>
                <c:pt idx="48">
                  <c:v>25.97</c:v>
                </c:pt>
                <c:pt idx="49">
                  <c:v>22.73</c:v>
                </c:pt>
                <c:pt idx="50">
                  <c:v>28.62</c:v>
                </c:pt>
                <c:pt idx="51">
                  <c:v>28.73</c:v>
                </c:pt>
                <c:pt idx="52">
                  <c:v>24.84</c:v>
                </c:pt>
                <c:pt idx="53">
                  <c:v>24.99</c:v>
                </c:pt>
                <c:pt idx="54">
                  <c:v>34.46</c:v>
                </c:pt>
                <c:pt idx="55">
                  <c:v>23.84</c:v>
                </c:pt>
                <c:pt idx="56">
                  <c:v>24.45</c:v>
                </c:pt>
                <c:pt idx="57">
                  <c:v>25.6</c:v>
                </c:pt>
                <c:pt idx="58">
                  <c:v>20.12</c:v>
                </c:pt>
                <c:pt idx="59">
                  <c:v>26.77</c:v>
                </c:pt>
              </c:numCache>
            </c:numRef>
          </c:xVal>
          <c:yVal>
            <c:numRef>
              <c:f>'regressao geo'!$B$30:$B$89</c:f>
              <c:numCache>
                <c:formatCode>General</c:formatCode>
                <c:ptCount val="60"/>
                <c:pt idx="0">
                  <c:v>43.133047995432456</c:v>
                </c:pt>
                <c:pt idx="1">
                  <c:v>39.784535269659429</c:v>
                </c:pt>
                <c:pt idx="2">
                  <c:v>73.091466370127648</c:v>
                </c:pt>
                <c:pt idx="3">
                  <c:v>50.713876473760671</c:v>
                </c:pt>
                <c:pt idx="4">
                  <c:v>43.606126935658367</c:v>
                </c:pt>
                <c:pt idx="5">
                  <c:v>43.183325188441387</c:v>
                </c:pt>
                <c:pt idx="6">
                  <c:v>29.325036772692282</c:v>
                </c:pt>
                <c:pt idx="7">
                  <c:v>28.601162372141442</c:v>
                </c:pt>
                <c:pt idx="8">
                  <c:v>29.614316669498514</c:v>
                </c:pt>
                <c:pt idx="9">
                  <c:v>57.346459896755242</c:v>
                </c:pt>
                <c:pt idx="10">
                  <c:v>44.01105733129021</c:v>
                </c:pt>
                <c:pt idx="11">
                  <c:v>74.183816393518612</c:v>
                </c:pt>
                <c:pt idx="12">
                  <c:v>58.534701507241472</c:v>
                </c:pt>
                <c:pt idx="13">
                  <c:v>29.926771420727878</c:v>
                </c:pt>
                <c:pt idx="14">
                  <c:v>97.193589581537267</c:v>
                </c:pt>
                <c:pt idx="15">
                  <c:v>51.315438170855671</c:v>
                </c:pt>
                <c:pt idx="16">
                  <c:v>78.059390305624973</c:v>
                </c:pt>
                <c:pt idx="17">
                  <c:v>-1.2114074070067105</c:v>
                </c:pt>
                <c:pt idx="18">
                  <c:v>9.8218819678085012</c:v>
                </c:pt>
                <c:pt idx="19">
                  <c:v>11.18501848697472</c:v>
                </c:pt>
                <c:pt idx="20">
                  <c:v>18.271980306724959</c:v>
                </c:pt>
                <c:pt idx="21">
                  <c:v>62.912047595536187</c:v>
                </c:pt>
                <c:pt idx="22">
                  <c:v>25.247990041266434</c:v>
                </c:pt>
                <c:pt idx="23">
                  <c:v>44.895424498305637</c:v>
                </c:pt>
                <c:pt idx="24">
                  <c:v>22.864937136915692</c:v>
                </c:pt>
                <c:pt idx="25">
                  <c:v>37.646712235474766</c:v>
                </c:pt>
                <c:pt idx="26">
                  <c:v>118.50783239693712</c:v>
                </c:pt>
                <c:pt idx="27">
                  <c:v>41.507429591420085</c:v>
                </c:pt>
                <c:pt idx="28">
                  <c:v>30.866120878868816</c:v>
                </c:pt>
                <c:pt idx="29">
                  <c:v>50.856296606999237</c:v>
                </c:pt>
                <c:pt idx="30">
                  <c:v>31.10587743550413</c:v>
                </c:pt>
                <c:pt idx="31">
                  <c:v>34.775985697925563</c:v>
                </c:pt>
                <c:pt idx="32">
                  <c:v>64.23615320163718</c:v>
                </c:pt>
                <c:pt idx="33">
                  <c:v>24.634183604408886</c:v>
                </c:pt>
                <c:pt idx="34">
                  <c:v>46.237345013470446</c:v>
                </c:pt>
                <c:pt idx="35">
                  <c:v>69.580683633963076</c:v>
                </c:pt>
                <c:pt idx="36">
                  <c:v>43.872693633407209</c:v>
                </c:pt>
                <c:pt idx="37">
                  <c:v>49.347686471568103</c:v>
                </c:pt>
                <c:pt idx="38">
                  <c:v>71.80882209646667</c:v>
                </c:pt>
                <c:pt idx="39">
                  <c:v>36.655879304501831</c:v>
                </c:pt>
                <c:pt idx="40">
                  <c:v>100.08683607321886</c:v>
                </c:pt>
                <c:pt idx="41">
                  <c:v>40.923055820478439</c:v>
                </c:pt>
                <c:pt idx="42">
                  <c:v>50.707494228567178</c:v>
                </c:pt>
                <c:pt idx="43">
                  <c:v>38.311430958750798</c:v>
                </c:pt>
                <c:pt idx="44">
                  <c:v>39.638635416171979</c:v>
                </c:pt>
                <c:pt idx="45">
                  <c:v>53.126170820409953</c:v>
                </c:pt>
                <c:pt idx="46">
                  <c:v>38.168316671722842</c:v>
                </c:pt>
                <c:pt idx="47">
                  <c:v>51.843966435302988</c:v>
                </c:pt>
                <c:pt idx="48">
                  <c:v>66.0448755327713</c:v>
                </c:pt>
                <c:pt idx="49">
                  <c:v>31.881443078593382</c:v>
                </c:pt>
                <c:pt idx="50">
                  <c:v>38.917945453792413</c:v>
                </c:pt>
                <c:pt idx="51">
                  <c:v>47.117189342482646</c:v>
                </c:pt>
                <c:pt idx="52">
                  <c:v>43.807387761881813</c:v>
                </c:pt>
                <c:pt idx="53">
                  <c:v>35.812645705717621</c:v>
                </c:pt>
                <c:pt idx="54">
                  <c:v>40.530793545649679</c:v>
                </c:pt>
                <c:pt idx="55">
                  <c:v>56.662860403231278</c:v>
                </c:pt>
                <c:pt idx="56">
                  <c:v>41.01083516617517</c:v>
                </c:pt>
                <c:pt idx="57">
                  <c:v>69.07840764646906</c:v>
                </c:pt>
                <c:pt idx="58">
                  <c:v>38.065377053056267</c:v>
                </c:pt>
                <c:pt idx="59">
                  <c:v>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EC-4FDB-96F6-0CC75015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706416"/>
        <c:axId val="1506102112"/>
      </c:scatterChart>
      <c:valAx>
        <c:axId val="205270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102112"/>
        <c:crosses val="autoZero"/>
        <c:crossBetween val="midCat"/>
      </c:valAx>
      <c:valAx>
        <c:axId val="1506102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706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SCORE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user_geo!$I$2:$I$61</c:f>
              <c:numCache>
                <c:formatCode>General</c:formatCode>
                <c:ptCount val="60"/>
                <c:pt idx="0">
                  <c:v>6.1202724426314026E-2</c:v>
                </c:pt>
                <c:pt idx="1">
                  <c:v>9.6461011452790624E-2</c:v>
                </c:pt>
                <c:pt idx="2">
                  <c:v>0.20416654925697231</c:v>
                </c:pt>
                <c:pt idx="3">
                  <c:v>6.0474271565787885E-2</c:v>
                </c:pt>
                <c:pt idx="4">
                  <c:v>4.0100191783822514E-2</c:v>
                </c:pt>
                <c:pt idx="5">
                  <c:v>3.5770741489864366E-2</c:v>
                </c:pt>
                <c:pt idx="6">
                  <c:v>0.12731866843301198</c:v>
                </c:pt>
                <c:pt idx="7">
                  <c:v>7.2977657461624101E-2</c:v>
                </c:pt>
                <c:pt idx="8">
                  <c:v>7.9914647880650169E-2</c:v>
                </c:pt>
                <c:pt idx="9">
                  <c:v>0.20091532060373574</c:v>
                </c:pt>
                <c:pt idx="10">
                  <c:v>2.5533886298945374E-2</c:v>
                </c:pt>
                <c:pt idx="11">
                  <c:v>0.17287044481785407</c:v>
                </c:pt>
                <c:pt idx="12">
                  <c:v>0.11070656534962875</c:v>
                </c:pt>
                <c:pt idx="13">
                  <c:v>8.2038250672300639E-2</c:v>
                </c:pt>
                <c:pt idx="14">
                  <c:v>0.26776222454013165</c:v>
                </c:pt>
                <c:pt idx="15">
                  <c:v>0.11625225202188161</c:v>
                </c:pt>
                <c:pt idx="16">
                  <c:v>0.1751224721045892</c:v>
                </c:pt>
                <c:pt idx="17">
                  <c:v>4.7196778063535172E-2</c:v>
                </c:pt>
                <c:pt idx="18">
                  <c:v>7.0789269865695892E-2</c:v>
                </c:pt>
                <c:pt idx="19">
                  <c:v>0.10050931038076871</c:v>
                </c:pt>
                <c:pt idx="20">
                  <c:v>2.9550211281565764E-2</c:v>
                </c:pt>
                <c:pt idx="21">
                  <c:v>0.28855316062897662</c:v>
                </c:pt>
                <c:pt idx="22">
                  <c:v>1.2276929776309453E-2</c:v>
                </c:pt>
                <c:pt idx="23">
                  <c:v>2.5338076611411742E-2</c:v>
                </c:pt>
                <c:pt idx="24">
                  <c:v>3.8361537278075342E-2</c:v>
                </c:pt>
                <c:pt idx="25">
                  <c:v>0.11646107930584215</c:v>
                </c:pt>
                <c:pt idx="26">
                  <c:v>0.43056076001253829</c:v>
                </c:pt>
                <c:pt idx="27">
                  <c:v>3.7344698295692647E-2</c:v>
                </c:pt>
                <c:pt idx="28">
                  <c:v>0.10308728038917092</c:v>
                </c:pt>
                <c:pt idx="29">
                  <c:v>9.0462066749622649E-2</c:v>
                </c:pt>
                <c:pt idx="30">
                  <c:v>1.1943963584773232E-2</c:v>
                </c:pt>
                <c:pt idx="31">
                  <c:v>0.15658379774304443</c:v>
                </c:pt>
                <c:pt idx="32">
                  <c:v>0.28543883269582582</c:v>
                </c:pt>
                <c:pt idx="33">
                  <c:v>6.8886226258207728E-2</c:v>
                </c:pt>
                <c:pt idx="34">
                  <c:v>0.12156137923981736</c:v>
                </c:pt>
                <c:pt idx="35">
                  <c:v>0.28378634352658383</c:v>
                </c:pt>
                <c:pt idx="36">
                  <c:v>8.614481125737361E-2</c:v>
                </c:pt>
                <c:pt idx="37">
                  <c:v>0.14545397469987631</c:v>
                </c:pt>
                <c:pt idx="38">
                  <c:v>0.13906615258951938</c:v>
                </c:pt>
                <c:pt idx="39">
                  <c:v>5.3892031915200644E-2</c:v>
                </c:pt>
                <c:pt idx="40">
                  <c:v>0.29491219315299266</c:v>
                </c:pt>
                <c:pt idx="41">
                  <c:v>2.920109246103153E-2</c:v>
                </c:pt>
                <c:pt idx="42">
                  <c:v>0.19573520764808205</c:v>
                </c:pt>
                <c:pt idx="43">
                  <c:v>3.5295300713646727E-2</c:v>
                </c:pt>
                <c:pt idx="44">
                  <c:v>3.0314843507566414E-2</c:v>
                </c:pt>
                <c:pt idx="45">
                  <c:v>7.8643620462093389E-2</c:v>
                </c:pt>
                <c:pt idx="46">
                  <c:v>2.1384498762151649E-2</c:v>
                </c:pt>
                <c:pt idx="47">
                  <c:v>0.10686205705880103</c:v>
                </c:pt>
                <c:pt idx="48">
                  <c:v>0.17449732224866155</c:v>
                </c:pt>
                <c:pt idx="49">
                  <c:v>9.1264378860551165E-2</c:v>
                </c:pt>
                <c:pt idx="50">
                  <c:v>6.6513632580479043E-2</c:v>
                </c:pt>
                <c:pt idx="51">
                  <c:v>0.20080267815039921</c:v>
                </c:pt>
                <c:pt idx="52">
                  <c:v>0.16150164970238301</c:v>
                </c:pt>
                <c:pt idx="53">
                  <c:v>4.3895965936797898E-2</c:v>
                </c:pt>
                <c:pt idx="54">
                  <c:v>7.5504099998063179E-2</c:v>
                </c:pt>
                <c:pt idx="55">
                  <c:v>0.18183119328389641</c:v>
                </c:pt>
                <c:pt idx="56">
                  <c:v>0.13978131343697497</c:v>
                </c:pt>
                <c:pt idx="57">
                  <c:v>0.1623669580949082</c:v>
                </c:pt>
                <c:pt idx="58">
                  <c:v>8.1996723920790937E-2</c:v>
                </c:pt>
                <c:pt idx="59">
                  <c:v>0.23216317789413732</c:v>
                </c:pt>
              </c:numCache>
            </c:numRef>
          </c:xVal>
          <c:yVal>
            <c:numRef>
              <c:f>user_geo!$C$2:$C$61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FC-40FC-8DDE-4C0F59589D39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user_geo!$I$2:$I$61</c:f>
              <c:numCache>
                <c:formatCode>General</c:formatCode>
                <c:ptCount val="60"/>
                <c:pt idx="0">
                  <c:v>6.1202724426314026E-2</c:v>
                </c:pt>
                <c:pt idx="1">
                  <c:v>9.6461011452790624E-2</c:v>
                </c:pt>
                <c:pt idx="2">
                  <c:v>0.20416654925697231</c:v>
                </c:pt>
                <c:pt idx="3">
                  <c:v>6.0474271565787885E-2</c:v>
                </c:pt>
                <c:pt idx="4">
                  <c:v>4.0100191783822514E-2</c:v>
                </c:pt>
                <c:pt idx="5">
                  <c:v>3.5770741489864366E-2</c:v>
                </c:pt>
                <c:pt idx="6">
                  <c:v>0.12731866843301198</c:v>
                </c:pt>
                <c:pt idx="7">
                  <c:v>7.2977657461624101E-2</c:v>
                </c:pt>
                <c:pt idx="8">
                  <c:v>7.9914647880650169E-2</c:v>
                </c:pt>
                <c:pt idx="9">
                  <c:v>0.20091532060373574</c:v>
                </c:pt>
                <c:pt idx="10">
                  <c:v>2.5533886298945374E-2</c:v>
                </c:pt>
                <c:pt idx="11">
                  <c:v>0.17287044481785407</c:v>
                </c:pt>
                <c:pt idx="12">
                  <c:v>0.11070656534962875</c:v>
                </c:pt>
                <c:pt idx="13">
                  <c:v>8.2038250672300639E-2</c:v>
                </c:pt>
                <c:pt idx="14">
                  <c:v>0.26776222454013165</c:v>
                </c:pt>
                <c:pt idx="15">
                  <c:v>0.11625225202188161</c:v>
                </c:pt>
                <c:pt idx="16">
                  <c:v>0.1751224721045892</c:v>
                </c:pt>
                <c:pt idx="17">
                  <c:v>4.7196778063535172E-2</c:v>
                </c:pt>
                <c:pt idx="18">
                  <c:v>7.0789269865695892E-2</c:v>
                </c:pt>
                <c:pt idx="19">
                  <c:v>0.10050931038076871</c:v>
                </c:pt>
                <c:pt idx="20">
                  <c:v>2.9550211281565764E-2</c:v>
                </c:pt>
                <c:pt idx="21">
                  <c:v>0.28855316062897662</c:v>
                </c:pt>
                <c:pt idx="22">
                  <c:v>1.2276929776309453E-2</c:v>
                </c:pt>
                <c:pt idx="23">
                  <c:v>2.5338076611411742E-2</c:v>
                </c:pt>
                <c:pt idx="24">
                  <c:v>3.8361537278075342E-2</c:v>
                </c:pt>
                <c:pt idx="25">
                  <c:v>0.11646107930584215</c:v>
                </c:pt>
                <c:pt idx="26">
                  <c:v>0.43056076001253829</c:v>
                </c:pt>
                <c:pt idx="27">
                  <c:v>3.7344698295692647E-2</c:v>
                </c:pt>
                <c:pt idx="28">
                  <c:v>0.10308728038917092</c:v>
                </c:pt>
                <c:pt idx="29">
                  <c:v>9.0462066749622649E-2</c:v>
                </c:pt>
                <c:pt idx="30">
                  <c:v>1.1943963584773232E-2</c:v>
                </c:pt>
                <c:pt idx="31">
                  <c:v>0.15658379774304443</c:v>
                </c:pt>
                <c:pt idx="32">
                  <c:v>0.28543883269582582</c:v>
                </c:pt>
                <c:pt idx="33">
                  <c:v>6.8886226258207728E-2</c:v>
                </c:pt>
                <c:pt idx="34">
                  <c:v>0.12156137923981736</c:v>
                </c:pt>
                <c:pt idx="35">
                  <c:v>0.28378634352658383</c:v>
                </c:pt>
                <c:pt idx="36">
                  <c:v>8.614481125737361E-2</c:v>
                </c:pt>
                <c:pt idx="37">
                  <c:v>0.14545397469987631</c:v>
                </c:pt>
                <c:pt idx="38">
                  <c:v>0.13906615258951938</c:v>
                </c:pt>
                <c:pt idx="39">
                  <c:v>5.3892031915200644E-2</c:v>
                </c:pt>
                <c:pt idx="40">
                  <c:v>0.29491219315299266</c:v>
                </c:pt>
                <c:pt idx="41">
                  <c:v>2.920109246103153E-2</c:v>
                </c:pt>
                <c:pt idx="42">
                  <c:v>0.19573520764808205</c:v>
                </c:pt>
                <c:pt idx="43">
                  <c:v>3.5295300713646727E-2</c:v>
                </c:pt>
                <c:pt idx="44">
                  <c:v>3.0314843507566414E-2</c:v>
                </c:pt>
                <c:pt idx="45">
                  <c:v>7.8643620462093389E-2</c:v>
                </c:pt>
                <c:pt idx="46">
                  <c:v>2.1384498762151649E-2</c:v>
                </c:pt>
                <c:pt idx="47">
                  <c:v>0.10686205705880103</c:v>
                </c:pt>
                <c:pt idx="48">
                  <c:v>0.17449732224866155</c:v>
                </c:pt>
                <c:pt idx="49">
                  <c:v>9.1264378860551165E-2</c:v>
                </c:pt>
                <c:pt idx="50">
                  <c:v>6.6513632580479043E-2</c:v>
                </c:pt>
                <c:pt idx="51">
                  <c:v>0.20080267815039921</c:v>
                </c:pt>
                <c:pt idx="52">
                  <c:v>0.16150164970238301</c:v>
                </c:pt>
                <c:pt idx="53">
                  <c:v>4.3895965936797898E-2</c:v>
                </c:pt>
                <c:pt idx="54">
                  <c:v>7.5504099998063179E-2</c:v>
                </c:pt>
                <c:pt idx="55">
                  <c:v>0.18183119328389641</c:v>
                </c:pt>
                <c:pt idx="56">
                  <c:v>0.13978131343697497</c:v>
                </c:pt>
                <c:pt idx="57">
                  <c:v>0.1623669580949082</c:v>
                </c:pt>
                <c:pt idx="58">
                  <c:v>8.1996723920790937E-2</c:v>
                </c:pt>
                <c:pt idx="59">
                  <c:v>0.23216317789413732</c:v>
                </c:pt>
              </c:numCache>
            </c:numRef>
          </c:xVal>
          <c:yVal>
            <c:numRef>
              <c:f>'regressao geo'!$B$30:$B$89</c:f>
              <c:numCache>
                <c:formatCode>General</c:formatCode>
                <c:ptCount val="60"/>
                <c:pt idx="0">
                  <c:v>43.133047995432456</c:v>
                </c:pt>
                <c:pt idx="1">
                  <c:v>39.784535269659429</c:v>
                </c:pt>
                <c:pt idx="2">
                  <c:v>73.091466370127648</c:v>
                </c:pt>
                <c:pt idx="3">
                  <c:v>50.713876473760671</c:v>
                </c:pt>
                <c:pt idx="4">
                  <c:v>43.606126935658367</c:v>
                </c:pt>
                <c:pt idx="5">
                  <c:v>43.183325188441387</c:v>
                </c:pt>
                <c:pt idx="6">
                  <c:v>29.325036772692282</c:v>
                </c:pt>
                <c:pt idx="7">
                  <c:v>28.601162372141442</c:v>
                </c:pt>
                <c:pt idx="8">
                  <c:v>29.614316669498514</c:v>
                </c:pt>
                <c:pt idx="9">
                  <c:v>57.346459896755242</c:v>
                </c:pt>
                <c:pt idx="10">
                  <c:v>44.01105733129021</c:v>
                </c:pt>
                <c:pt idx="11">
                  <c:v>74.183816393518612</c:v>
                </c:pt>
                <c:pt idx="12">
                  <c:v>58.534701507241472</c:v>
                </c:pt>
                <c:pt idx="13">
                  <c:v>29.926771420727878</c:v>
                </c:pt>
                <c:pt idx="14">
                  <c:v>97.193589581537267</c:v>
                </c:pt>
                <c:pt idx="15">
                  <c:v>51.315438170855671</c:v>
                </c:pt>
                <c:pt idx="16">
                  <c:v>78.059390305624973</c:v>
                </c:pt>
                <c:pt idx="17">
                  <c:v>-1.2114074070067105</c:v>
                </c:pt>
                <c:pt idx="18">
                  <c:v>9.8218819678085012</c:v>
                </c:pt>
                <c:pt idx="19">
                  <c:v>11.18501848697472</c:v>
                </c:pt>
                <c:pt idx="20">
                  <c:v>18.271980306724959</c:v>
                </c:pt>
                <c:pt idx="21">
                  <c:v>62.912047595536187</c:v>
                </c:pt>
                <c:pt idx="22">
                  <c:v>25.247990041266434</c:v>
                </c:pt>
                <c:pt idx="23">
                  <c:v>44.895424498305637</c:v>
                </c:pt>
                <c:pt idx="24">
                  <c:v>22.864937136915692</c:v>
                </c:pt>
                <c:pt idx="25">
                  <c:v>37.646712235474766</c:v>
                </c:pt>
                <c:pt idx="26">
                  <c:v>118.50783239693712</c:v>
                </c:pt>
                <c:pt idx="27">
                  <c:v>41.507429591420085</c:v>
                </c:pt>
                <c:pt idx="28">
                  <c:v>30.866120878868816</c:v>
                </c:pt>
                <c:pt idx="29">
                  <c:v>50.856296606999237</c:v>
                </c:pt>
                <c:pt idx="30">
                  <c:v>31.10587743550413</c:v>
                </c:pt>
                <c:pt idx="31">
                  <c:v>34.775985697925563</c:v>
                </c:pt>
                <c:pt idx="32">
                  <c:v>64.23615320163718</c:v>
                </c:pt>
                <c:pt idx="33">
                  <c:v>24.634183604408886</c:v>
                </c:pt>
                <c:pt idx="34">
                  <c:v>46.237345013470446</c:v>
                </c:pt>
                <c:pt idx="35">
                  <c:v>69.580683633963076</c:v>
                </c:pt>
                <c:pt idx="36">
                  <c:v>43.872693633407209</c:v>
                </c:pt>
                <c:pt idx="37">
                  <c:v>49.347686471568103</c:v>
                </c:pt>
                <c:pt idx="38">
                  <c:v>71.80882209646667</c:v>
                </c:pt>
                <c:pt idx="39">
                  <c:v>36.655879304501831</c:v>
                </c:pt>
                <c:pt idx="40">
                  <c:v>100.08683607321886</c:v>
                </c:pt>
                <c:pt idx="41">
                  <c:v>40.923055820478439</c:v>
                </c:pt>
                <c:pt idx="42">
                  <c:v>50.707494228567178</c:v>
                </c:pt>
                <c:pt idx="43">
                  <c:v>38.311430958750798</c:v>
                </c:pt>
                <c:pt idx="44">
                  <c:v>39.638635416171979</c:v>
                </c:pt>
                <c:pt idx="45">
                  <c:v>53.126170820409953</c:v>
                </c:pt>
                <c:pt idx="46">
                  <c:v>38.168316671722842</c:v>
                </c:pt>
                <c:pt idx="47">
                  <c:v>51.843966435302988</c:v>
                </c:pt>
                <c:pt idx="48">
                  <c:v>66.0448755327713</c:v>
                </c:pt>
                <c:pt idx="49">
                  <c:v>31.881443078593382</c:v>
                </c:pt>
                <c:pt idx="50">
                  <c:v>38.917945453792413</c:v>
                </c:pt>
                <c:pt idx="51">
                  <c:v>47.117189342482646</c:v>
                </c:pt>
                <c:pt idx="52">
                  <c:v>43.807387761881813</c:v>
                </c:pt>
                <c:pt idx="53">
                  <c:v>35.812645705717621</c:v>
                </c:pt>
                <c:pt idx="54">
                  <c:v>40.530793545649679</c:v>
                </c:pt>
                <c:pt idx="55">
                  <c:v>56.662860403231278</c:v>
                </c:pt>
                <c:pt idx="56">
                  <c:v>41.01083516617517</c:v>
                </c:pt>
                <c:pt idx="57">
                  <c:v>69.07840764646906</c:v>
                </c:pt>
                <c:pt idx="58">
                  <c:v>38.065377053056267</c:v>
                </c:pt>
                <c:pt idx="59">
                  <c:v>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FC-40FC-8DDE-4C0F59589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716016"/>
        <c:axId val="1506099616"/>
      </c:scatterChart>
      <c:valAx>
        <c:axId val="205271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99616"/>
        <c:crosses val="autoZero"/>
        <c:crossBetween val="midCat"/>
      </c:valAx>
      <c:valAx>
        <c:axId val="1506099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71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Geo Type Num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SCORE</c:v>
          </c:tx>
          <c:spPr>
            <a:ln w="19050">
              <a:noFill/>
            </a:ln>
          </c:spPr>
          <c:xVal>
            <c:numRef>
              <c:f>user_geo!$J$2:$J$61</c:f>
              <c:numCache>
                <c:formatCode>General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150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110</c:v>
                </c:pt>
                <c:pt idx="54">
                  <c:v>120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</c:v>
                </c:pt>
                <c:pt idx="59">
                  <c:v>140</c:v>
                </c:pt>
              </c:numCache>
            </c:numRef>
          </c:xVal>
          <c:yVal>
            <c:numRef>
              <c:f>user_geo!$C$2:$C$61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A8-4E56-95CD-9DB3C17504B4}"/>
            </c:ext>
          </c:extLst>
        </c:ser>
        <c:ser>
          <c:idx val="1"/>
          <c:order val="1"/>
          <c:tx>
            <c:v>Previsto(a) SCORE</c:v>
          </c:tx>
          <c:spPr>
            <a:ln w="19050">
              <a:noFill/>
            </a:ln>
          </c:spPr>
          <c:xVal>
            <c:numRef>
              <c:f>user_geo!$J$2:$J$61</c:f>
              <c:numCache>
                <c:formatCode>General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150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110</c:v>
                </c:pt>
                <c:pt idx="54">
                  <c:v>120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</c:v>
                </c:pt>
                <c:pt idx="59">
                  <c:v>140</c:v>
                </c:pt>
              </c:numCache>
            </c:numRef>
          </c:xVal>
          <c:yVal>
            <c:numRef>
              <c:f>'regressao geo'!$B$30:$B$89</c:f>
              <c:numCache>
                <c:formatCode>General</c:formatCode>
                <c:ptCount val="60"/>
                <c:pt idx="0">
                  <c:v>43.133047995432456</c:v>
                </c:pt>
                <c:pt idx="1">
                  <c:v>39.784535269659429</c:v>
                </c:pt>
                <c:pt idx="2">
                  <c:v>73.091466370127648</c:v>
                </c:pt>
                <c:pt idx="3">
                  <c:v>50.713876473760671</c:v>
                </c:pt>
                <c:pt idx="4">
                  <c:v>43.606126935658367</c:v>
                </c:pt>
                <c:pt idx="5">
                  <c:v>43.183325188441387</c:v>
                </c:pt>
                <c:pt idx="6">
                  <c:v>29.325036772692282</c:v>
                </c:pt>
                <c:pt idx="7">
                  <c:v>28.601162372141442</c:v>
                </c:pt>
                <c:pt idx="8">
                  <c:v>29.614316669498514</c:v>
                </c:pt>
                <c:pt idx="9">
                  <c:v>57.346459896755242</c:v>
                </c:pt>
                <c:pt idx="10">
                  <c:v>44.01105733129021</c:v>
                </c:pt>
                <c:pt idx="11">
                  <c:v>74.183816393518612</c:v>
                </c:pt>
                <c:pt idx="12">
                  <c:v>58.534701507241472</c:v>
                </c:pt>
                <c:pt idx="13">
                  <c:v>29.926771420727878</c:v>
                </c:pt>
                <c:pt idx="14">
                  <c:v>97.193589581537267</c:v>
                </c:pt>
                <c:pt idx="15">
                  <c:v>51.315438170855671</c:v>
                </c:pt>
                <c:pt idx="16">
                  <c:v>78.059390305624973</c:v>
                </c:pt>
                <c:pt idx="17">
                  <c:v>-1.2114074070067105</c:v>
                </c:pt>
                <c:pt idx="18">
                  <c:v>9.8218819678085012</c:v>
                </c:pt>
                <c:pt idx="19">
                  <c:v>11.18501848697472</c:v>
                </c:pt>
                <c:pt idx="20">
                  <c:v>18.271980306724959</c:v>
                </c:pt>
                <c:pt idx="21">
                  <c:v>62.912047595536187</c:v>
                </c:pt>
                <c:pt idx="22">
                  <c:v>25.247990041266434</c:v>
                </c:pt>
                <c:pt idx="23">
                  <c:v>44.895424498305637</c:v>
                </c:pt>
                <c:pt idx="24">
                  <c:v>22.864937136915692</c:v>
                </c:pt>
                <c:pt idx="25">
                  <c:v>37.646712235474766</c:v>
                </c:pt>
                <c:pt idx="26">
                  <c:v>118.50783239693712</c:v>
                </c:pt>
                <c:pt idx="27">
                  <c:v>41.507429591420085</c:v>
                </c:pt>
                <c:pt idx="28">
                  <c:v>30.866120878868816</c:v>
                </c:pt>
                <c:pt idx="29">
                  <c:v>50.856296606999237</c:v>
                </c:pt>
                <c:pt idx="30">
                  <c:v>31.10587743550413</c:v>
                </c:pt>
                <c:pt idx="31">
                  <c:v>34.775985697925563</c:v>
                </c:pt>
                <c:pt idx="32">
                  <c:v>64.23615320163718</c:v>
                </c:pt>
                <c:pt idx="33">
                  <c:v>24.634183604408886</c:v>
                </c:pt>
                <c:pt idx="34">
                  <c:v>46.237345013470446</c:v>
                </c:pt>
                <c:pt idx="35">
                  <c:v>69.580683633963076</c:v>
                </c:pt>
                <c:pt idx="36">
                  <c:v>43.872693633407209</c:v>
                </c:pt>
                <c:pt idx="37">
                  <c:v>49.347686471568103</c:v>
                </c:pt>
                <c:pt idx="38">
                  <c:v>71.80882209646667</c:v>
                </c:pt>
                <c:pt idx="39">
                  <c:v>36.655879304501831</c:v>
                </c:pt>
                <c:pt idx="40">
                  <c:v>100.08683607321886</c:v>
                </c:pt>
                <c:pt idx="41">
                  <c:v>40.923055820478439</c:v>
                </c:pt>
                <c:pt idx="42">
                  <c:v>50.707494228567178</c:v>
                </c:pt>
                <c:pt idx="43">
                  <c:v>38.311430958750798</c:v>
                </c:pt>
                <c:pt idx="44">
                  <c:v>39.638635416171979</c:v>
                </c:pt>
                <c:pt idx="45">
                  <c:v>53.126170820409953</c:v>
                </c:pt>
                <c:pt idx="46">
                  <c:v>38.168316671722842</c:v>
                </c:pt>
                <c:pt idx="47">
                  <c:v>51.843966435302988</c:v>
                </c:pt>
                <c:pt idx="48">
                  <c:v>66.0448755327713</c:v>
                </c:pt>
                <c:pt idx="49">
                  <c:v>31.881443078593382</c:v>
                </c:pt>
                <c:pt idx="50">
                  <c:v>38.917945453792413</c:v>
                </c:pt>
                <c:pt idx="51">
                  <c:v>47.117189342482646</c:v>
                </c:pt>
                <c:pt idx="52">
                  <c:v>43.807387761881813</c:v>
                </c:pt>
                <c:pt idx="53">
                  <c:v>35.812645705717621</c:v>
                </c:pt>
                <c:pt idx="54">
                  <c:v>40.530793545649679</c:v>
                </c:pt>
                <c:pt idx="55">
                  <c:v>56.662860403231278</c:v>
                </c:pt>
                <c:pt idx="56">
                  <c:v>41.01083516617517</c:v>
                </c:pt>
                <c:pt idx="57">
                  <c:v>69.07840764646906</c:v>
                </c:pt>
                <c:pt idx="58">
                  <c:v>38.065377053056267</c:v>
                </c:pt>
                <c:pt idx="59">
                  <c:v>61.012639801514361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A8-4E56-95CD-9DB3C1750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719216"/>
        <c:axId val="1506097120"/>
      </c:scatterChart>
      <c:valAx>
        <c:axId val="205271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Geo Type Num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97120"/>
        <c:crosses val="autoZero"/>
        <c:crossBetween val="midCat"/>
      </c:valAx>
      <c:valAx>
        <c:axId val="1506097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71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C1A055-652F-4614-A2E2-C85601D86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5971635-A3B0-4E89-A3A7-57DACF182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CA4EDDE-4CDB-4CCD-9D5F-8B11C223A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A2A6CAA-B951-4A75-9260-C79DD9A30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E8D7859-439F-4DA7-9FA6-E1CEFDCA1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180975</xdr:rowOff>
    </xdr:from>
    <xdr:to>
      <xdr:col>20</xdr:col>
      <xdr:colOff>238125</xdr:colOff>
      <xdr:row>20</xdr:row>
      <xdr:rowOff>180975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7C03B07-7C71-4023-8523-5A54728D5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</xdr:row>
      <xdr:rowOff>0</xdr:rowOff>
    </xdr:from>
    <xdr:to>
      <xdr:col>15</xdr:col>
      <xdr:colOff>234950</xdr:colOff>
      <xdr:row>11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126CD8-CBF7-47CE-9B16-3EB979CAD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234950</xdr:colOff>
      <xdr:row>3</xdr:row>
      <xdr:rowOff>0</xdr:rowOff>
    </xdr:from>
    <xdr:to>
      <xdr:col>16</xdr:col>
      <xdr:colOff>234950</xdr:colOff>
      <xdr:row>13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40238F0-3E4A-4E5D-B52A-7D9FB2CF9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234950</xdr:colOff>
      <xdr:row>5</xdr:row>
      <xdr:rowOff>0</xdr:rowOff>
    </xdr:from>
    <xdr:to>
      <xdr:col>17</xdr:col>
      <xdr:colOff>234950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5287734-C11F-49D8-B037-89ED9A33E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234950</xdr:colOff>
      <xdr:row>7</xdr:row>
      <xdr:rowOff>0</xdr:rowOff>
    </xdr:from>
    <xdr:to>
      <xdr:col>18</xdr:col>
      <xdr:colOff>234950</xdr:colOff>
      <xdr:row>17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BB5647D-B80E-491B-9B76-FD46655CE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234950</xdr:colOff>
      <xdr:row>9</xdr:row>
      <xdr:rowOff>0</xdr:rowOff>
    </xdr:from>
    <xdr:to>
      <xdr:col>19</xdr:col>
      <xdr:colOff>234950</xdr:colOff>
      <xdr:row>19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5F85864-9F1A-4514-8F86-6C2BD7F84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234950</xdr:colOff>
      <xdr:row>11</xdr:row>
      <xdr:rowOff>0</xdr:rowOff>
    </xdr:from>
    <xdr:to>
      <xdr:col>20</xdr:col>
      <xdr:colOff>234950</xdr:colOff>
      <xdr:row>21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6DC69F1-9989-4154-A11C-BB237D3B5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234950</xdr:colOff>
      <xdr:row>13</xdr:row>
      <xdr:rowOff>0</xdr:rowOff>
    </xdr:from>
    <xdr:to>
      <xdr:col>21</xdr:col>
      <xdr:colOff>234950</xdr:colOff>
      <xdr:row>22</xdr:row>
      <xdr:rowOff>180975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7480032-B447-46A3-852A-EAE6BEE73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234950</xdr:colOff>
      <xdr:row>14</xdr:row>
      <xdr:rowOff>180975</xdr:rowOff>
    </xdr:from>
    <xdr:to>
      <xdr:col>22</xdr:col>
      <xdr:colOff>234950</xdr:colOff>
      <xdr:row>25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7C82B6F-A7E8-4ADD-AD60-403997E70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234950</xdr:colOff>
      <xdr:row>17</xdr:row>
      <xdr:rowOff>0</xdr:rowOff>
    </xdr:from>
    <xdr:to>
      <xdr:col>23</xdr:col>
      <xdr:colOff>234950</xdr:colOff>
      <xdr:row>27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B64ED7B-98CC-4BCF-8EAE-7C3A24D60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234950</xdr:colOff>
      <xdr:row>19</xdr:row>
      <xdr:rowOff>0</xdr:rowOff>
    </xdr:from>
    <xdr:to>
      <xdr:col>24</xdr:col>
      <xdr:colOff>234950</xdr:colOff>
      <xdr:row>29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8225656-9A6A-4637-8884-8C94B64EC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234950</xdr:colOff>
      <xdr:row>21</xdr:row>
      <xdr:rowOff>0</xdr:rowOff>
    </xdr:from>
    <xdr:to>
      <xdr:col>25</xdr:col>
      <xdr:colOff>234950</xdr:colOff>
      <xdr:row>31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1469CC1-06AC-4A3C-93E7-4103B286E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234950</xdr:colOff>
      <xdr:row>22</xdr:row>
      <xdr:rowOff>180975</xdr:rowOff>
    </xdr:from>
    <xdr:to>
      <xdr:col>26</xdr:col>
      <xdr:colOff>234950</xdr:colOff>
      <xdr:row>33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7A31174-6D3A-401D-B724-EAAF4D494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220"/>
  <sheetViews>
    <sheetView tabSelected="1" zoomScale="90" zoomScaleNormal="90" workbookViewId="0">
      <selection activeCell="E21" sqref="E21"/>
    </sheetView>
  </sheetViews>
  <sheetFormatPr defaultRowHeight="15" x14ac:dyDescent="0.25"/>
  <cols>
    <col min="1" max="1" width="5.5703125" style="11" bestFit="1" customWidth="1"/>
    <col min="2" max="2" width="5.42578125" bestFit="1" customWidth="1"/>
    <col min="3" max="3" width="4.140625" bestFit="1" customWidth="1"/>
    <col min="4" max="4" width="14.28515625" bestFit="1" customWidth="1"/>
    <col min="5" max="5" width="13.140625" bestFit="1" customWidth="1"/>
    <col min="6" max="6" width="8.7109375" bestFit="1" customWidth="1"/>
    <col min="7" max="8" width="6" bestFit="1" customWidth="1"/>
    <col min="9" max="9" width="12" bestFit="1" customWidth="1"/>
    <col min="11" max="12" width="12" bestFit="1" customWidth="1"/>
    <col min="13" max="13" width="12.7109375" bestFit="1" customWidth="1"/>
    <col min="15" max="18" width="12" bestFit="1" customWidth="1"/>
    <col min="19" max="19" width="6.42578125" bestFit="1" customWidth="1"/>
    <col min="20" max="21" width="12" bestFit="1" customWidth="1"/>
    <col min="22" max="23" width="6" bestFit="1" customWidth="1"/>
    <col min="24" max="25" width="8.28515625" bestFit="1" customWidth="1"/>
    <col min="27" max="27" width="13.140625" bestFit="1" customWidth="1"/>
    <col min="28" max="28" width="12" bestFit="1" customWidth="1"/>
    <col min="29" max="29" width="15" bestFit="1" customWidth="1"/>
    <col min="30" max="30" width="11.5703125" bestFit="1" customWidth="1"/>
    <col min="32" max="32" width="16.140625" bestFit="1" customWidth="1"/>
    <col min="33" max="33" width="12.42578125" bestFit="1" customWidth="1"/>
    <col min="34" max="34" width="18.140625" bestFit="1" customWidth="1"/>
    <col min="35" max="35" width="14.7109375" bestFit="1" customWidth="1"/>
  </cols>
  <sheetData>
    <row r="1" spans="1:35" x14ac:dyDescent="0.25">
      <c r="A1" s="10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s="9" t="s">
        <v>31</v>
      </c>
      <c r="L1" s="9" t="s">
        <v>32</v>
      </c>
      <c r="M1" s="9" t="s">
        <v>33</v>
      </c>
      <c r="O1" t="s">
        <v>8</v>
      </c>
      <c r="P1" t="s">
        <v>9</v>
      </c>
      <c r="Q1" t="s">
        <v>10</v>
      </c>
      <c r="R1" s="1" t="s">
        <v>15</v>
      </c>
      <c r="S1" s="1" t="s">
        <v>16</v>
      </c>
      <c r="T1" s="1" t="s">
        <v>17</v>
      </c>
      <c r="U1" s="1" t="s">
        <v>18</v>
      </c>
      <c r="V1" t="s">
        <v>11</v>
      </c>
      <c r="W1" t="s">
        <v>12</v>
      </c>
      <c r="X1" t="s">
        <v>13</v>
      </c>
      <c r="Y1" t="s">
        <v>14</v>
      </c>
      <c r="AA1" t="s">
        <v>27</v>
      </c>
      <c r="AB1" t="s">
        <v>24</v>
      </c>
      <c r="AC1" t="s">
        <v>28</v>
      </c>
      <c r="AD1" t="s">
        <v>23</v>
      </c>
      <c r="AF1" t="s">
        <v>29</v>
      </c>
      <c r="AG1" t="s">
        <v>25</v>
      </c>
      <c r="AH1" t="s">
        <v>30</v>
      </c>
      <c r="AI1" t="s">
        <v>26</v>
      </c>
    </row>
    <row r="2" spans="1:35" x14ac:dyDescent="0.25">
      <c r="A2" s="11">
        <v>1</v>
      </c>
      <c r="B2">
        <v>1</v>
      </c>
      <c r="C2">
        <v>39</v>
      </c>
      <c r="D2">
        <v>0</v>
      </c>
      <c r="E2">
        <v>0</v>
      </c>
      <c r="F2">
        <v>0</v>
      </c>
      <c r="G2">
        <v>106</v>
      </c>
      <c r="H2">
        <v>26.97</v>
      </c>
      <c r="I2">
        <f>IF(AND(B2=1,E2=0),V2,IF(AND(B2=1,E2=1),W2,IF(AND(B2=0,E2=0),X2,IF(AND(B2=0,E2=1),Y2,ERROR))))</f>
        <v>3.3896052731138937E-2</v>
      </c>
      <c r="K2">
        <f>IF(B2=1,AG2,AI2)</f>
        <v>3.974481175054656E-2</v>
      </c>
      <c r="L2">
        <f>IF(B2=1,AB2,AD2)</f>
        <v>3.0940270522043956E-2</v>
      </c>
      <c r="M2" s="8" t="str">
        <f>_xlfn.IFS(I2&lt;=(L2*1.05),"OPTIMAL",I2&lt;=(K2*1.1),"NORMAL",I2&lt;=0.3,"Elevated Risk",I2&gt;0.3,"'&gt;30%")</f>
        <v>NORMAL</v>
      </c>
      <c r="O2">
        <f>LN(C2)</f>
        <v>3.6635616461296463</v>
      </c>
      <c r="P2">
        <f>LN(G2)</f>
        <v>4.6634390941120669</v>
      </c>
      <c r="Q2">
        <f>LN(H2)</f>
        <v>3.2947251371516386</v>
      </c>
      <c r="R2">
        <f>(O2*constantes!$B$4)+(P2*constantes!$B$5)+(D2*constantes!$B$6)+(Q2*constantes!$B$8)+(F2*constantes!$B$9)</f>
        <v>22.667532703620861</v>
      </c>
      <c r="S2" s="4">
        <f>(O2*constantes!$B$4)+(P2*constantes!$C$5)+(D2*constantes!$B$6)+(Q2*constantes!$B$8)+(F2*constantes!$B$9)</f>
        <v>23.001621480323049</v>
      </c>
      <c r="T2">
        <f>(O2*constantes!$D$4)+(P2*constantes!$D$5)+(D2*constantes!$D$6)+(Q2*constantes!$D$8)+(F2*constantes!$D$9)</f>
        <v>24.771070377021548</v>
      </c>
      <c r="U2">
        <f>(O2*constantes!$D$4)+(P2*constantes!$E$5)+(D2*constantes!$D$6)+(Q2*constantes!$D$8)+(F2*constantes!$D$9)</f>
        <v>25.096391888226808</v>
      </c>
      <c r="V2" s="5">
        <f>1-POWER(0.88431,EXP(R2-23.9388))</f>
        <v>3.3896052731138937E-2</v>
      </c>
      <c r="W2" s="5">
        <f>1-POWER(0.88431,EXP(S2-23.9388))</f>
        <v>4.7021039198635539E-2</v>
      </c>
      <c r="X2" s="6">
        <f>1-POWER(0.94833,EXP(T2-26.0145))</f>
        <v>1.518360972806776E-2</v>
      </c>
      <c r="Y2" s="6">
        <f>1-POWER(0.94833,EXP(U2-26.0145))</f>
        <v>2.0959787919839767E-2</v>
      </c>
      <c r="AA2">
        <f>(O2*constantes!$B$4)+(LN(110)*constantes!$B$5)+(LN(22)*constantes!$B$8)+(F2*constantes!$B$9)</f>
        <v>22.574773704658814</v>
      </c>
      <c r="AB2">
        <f>1-POWER(0.88431,EXP(AA2-23.9388))</f>
        <v>3.0940270522043956E-2</v>
      </c>
      <c r="AC2">
        <f>(O2*constantes!$D$4)+(LN(110)*constantes!$D$5)+(LN(22)*constantes!$D$8)+(F2*constantes!$D$9)</f>
        <v>24.771131368454586</v>
      </c>
      <c r="AD2" s="7">
        <f>1-POWER(0.94833,EXP(AC2-26.0145))</f>
        <v>1.5184528759381921E-2</v>
      </c>
      <c r="AF2">
        <f>(O2*constantes!$B$4)+(LN(125)*constantes!$B$5)+(LN(22.5)*constantes!$B$8)+(F2*constantes!$B$9)</f>
        <v>22.829730641413207</v>
      </c>
      <c r="AG2">
        <f>1-POWER(0.88431,EXP(AF2-23.9388))</f>
        <v>3.974481175054656E-2</v>
      </c>
      <c r="AH2">
        <f>(O2*constantes!$D$4)+(LN(125)*constantes!$D$5)+(LN(22.5)*constantes!$D$8)+(F2*constantes!$D$9)</f>
        <v>25.142204385062819</v>
      </c>
      <c r="AI2">
        <f>1-POWER(0.94833,EXP(AH2-26.0145))</f>
        <v>2.1931490638549711E-2</v>
      </c>
    </row>
    <row r="3" spans="1:35" x14ac:dyDescent="0.25">
      <c r="A3" s="11">
        <v>2</v>
      </c>
      <c r="B3">
        <v>0</v>
      </c>
      <c r="C3">
        <v>46</v>
      </c>
      <c r="D3">
        <v>0</v>
      </c>
      <c r="E3">
        <v>0</v>
      </c>
      <c r="F3">
        <v>0</v>
      </c>
      <c r="G3">
        <v>121</v>
      </c>
      <c r="H3">
        <v>28.73</v>
      </c>
      <c r="I3">
        <f>IF(AND(B3=1,E3=0),V3,IF(AND(B3=1,E3=1),W3,IF(AND(B3=0,E3=0),X3,IF(AND(B3=0,E3=1),Y3,ERROR))))</f>
        <v>3.5295300713646727E-2</v>
      </c>
      <c r="K3">
        <f t="shared" ref="K3:K66" si="0">IF(B3=1,AG3,AI3)</f>
        <v>3.4153313573738631E-2</v>
      </c>
      <c r="L3">
        <f t="shared" ref="L3:L66" si="1">IF(B3=1,AB3,AD3)</f>
        <v>2.3692217580876362E-2</v>
      </c>
      <c r="M3" s="22" t="str">
        <f t="shared" ref="M3:M66" si="2">_xlfn.IFS(I3&lt;=(L3*1.05),"OPTIMAL",I3&lt;=(K3*1.1),"NORMAL",I3&lt;=0.3,"Elevated Risk",I3&gt;0.3,"'&gt;30%")</f>
        <v>NORMAL</v>
      </c>
      <c r="O3">
        <f t="shared" ref="O3:O66" si="3">LN(C3)</f>
        <v>3.8286413964890951</v>
      </c>
      <c r="P3">
        <f t="shared" ref="P3:P66" si="4">LN(G3)</f>
        <v>4.7957905455967413</v>
      </c>
      <c r="Q3">
        <f t="shared" ref="Q3:Q66" si="5">LN(H3)</f>
        <v>3.3579418729911983</v>
      </c>
      <c r="R3">
        <f>(O3*constantes!$B$4)+(P3*constantes!$B$5)+(D3*constantes!$B$6)+(Q3*constantes!$B$8)+(F3*constantes!$B$9)</f>
        <v>23.477058225591531</v>
      </c>
      <c r="S3" s="4">
        <f>(O3*constantes!$B$4)+(P3*constantes!$C$5)+(D3*constantes!$B$6)+(Q3*constantes!$B$8)+(F3*constantes!$B$9)</f>
        <v>23.820628660278082</v>
      </c>
      <c r="T3">
        <f>(O3*constantes!$D$4)+(P3*constantes!$D$5)+(D3*constantes!$D$6)+(Q3*constantes!$D$8)+(F3*constantes!$D$9)</f>
        <v>25.624876210925862</v>
      </c>
      <c r="U3">
        <f>(O3*constantes!$D$4)+(P3*constantes!$E$5)+(D3*constantes!$D$6)+(Q3*constantes!$D$8)+(F3*constantes!$D$9)</f>
        <v>25.959430559386689</v>
      </c>
      <c r="V3" s="5">
        <f t="shared" ref="V3:V66" si="6">1-POWER(0.88431,EXP(R3-23.9388))</f>
        <v>7.4554225090388671E-2</v>
      </c>
      <c r="W3" s="5">
        <f t="shared" ref="W3:W66" si="7">1-POWER(0.88431,EXP(S3-23.9388))</f>
        <v>0.10348865073307811</v>
      </c>
      <c r="X3" s="6">
        <f t="shared" ref="X3:X66" si="8">1-POWER(0.94833,EXP(T3-26.0145))</f>
        <v>3.5295300713646727E-2</v>
      </c>
      <c r="Y3" s="6">
        <f t="shared" ref="Y3:Y66" si="9">1-POWER(0.94833,EXP(U3-26.0145))</f>
        <v>4.8970445821819308E-2</v>
      </c>
      <c r="AA3">
        <f>(O3*constantes!$B$4)+(LN(110)*constantes!$B$5)+(LN(22)*constantes!$B$8)+(F3*constantes!$B$9)</f>
        <v>23.088660364337766</v>
      </c>
      <c r="AB3">
        <f t="shared" ref="AB3:AB66" si="10">1-POWER(0.88431,EXP(AA3-23.9388))</f>
        <v>5.1185816914687488E-2</v>
      </c>
      <c r="AC3">
        <f>(O3*constantes!$D$4)+(LN(110)*constantes!$D$5)+(LN(22)*constantes!$D$8)+(F3*constantes!$D$9)</f>
        <v>25.220324924765169</v>
      </c>
      <c r="AD3" s="7">
        <f t="shared" ref="AD3:AD66" si="11">1-POWER(0.94833,EXP(AC3-26.0145))</f>
        <v>2.3692217580876362E-2</v>
      </c>
      <c r="AF3">
        <f>(O3*constantes!$B$4)+(LN(125)*constantes!$B$5)+(LN(22.5)*constantes!$B$8)+(F3*constantes!$B$9)</f>
        <v>23.343617301092156</v>
      </c>
      <c r="AG3">
        <f t="shared" ref="AG3:AG66" si="12">1-POWER(0.88431,EXP(AF3-23.9388))</f>
        <v>6.5553501255932511E-2</v>
      </c>
      <c r="AH3">
        <f>(O3*constantes!$D$4)+(LN(125)*constantes!$D$5)+(LN(22.5)*constantes!$D$8)+(F3*constantes!$D$9)</f>
        <v>25.591397941373401</v>
      </c>
      <c r="AI3">
        <f t="shared" ref="AI3:AI66" si="13">1-POWER(0.94833,EXP(AH3-26.0145))</f>
        <v>3.4153313573738631E-2</v>
      </c>
    </row>
    <row r="4" spans="1:35" x14ac:dyDescent="0.25">
      <c r="A4" s="11">
        <v>3</v>
      </c>
      <c r="B4">
        <v>1</v>
      </c>
      <c r="C4">
        <v>48</v>
      </c>
      <c r="D4">
        <v>1</v>
      </c>
      <c r="E4">
        <v>0</v>
      </c>
      <c r="F4">
        <v>0</v>
      </c>
      <c r="G4">
        <v>127.5</v>
      </c>
      <c r="H4">
        <v>25.34</v>
      </c>
      <c r="I4">
        <f>IF(AND(B4=1,E4=0),V4,IF(AND(B4=1,E4=1),W4,IF(AND(B4=0,E4=0),X4,IF(AND(B4=0,E4=1),Y4,ERROR))))</f>
        <v>0.16422024442864303</v>
      </c>
      <c r="K4">
        <f t="shared" si="0"/>
        <v>7.448581103683527E-2</v>
      </c>
      <c r="L4">
        <f t="shared" si="1"/>
        <v>5.8221930281009082E-2</v>
      </c>
      <c r="M4" s="22" t="str">
        <f>_xlfn.IFS(I4&lt;=(L4*1.05),"OPTIMAL",I4&lt;=(K4*1.1),"NORMAL",I4&lt;=0.3,"Elevated Risk",I4&gt;0.3,"'&gt;30%")</f>
        <v>Elevated Risk</v>
      </c>
      <c r="O4">
        <f t="shared" si="3"/>
        <v>3.8712010109078911</v>
      </c>
      <c r="P4">
        <f t="shared" si="4"/>
        <v>4.8481163645984813</v>
      </c>
      <c r="Q4">
        <f t="shared" si="5"/>
        <v>3.2323841748929931</v>
      </c>
      <c r="R4">
        <f>(O4*constantes!$B$4)+(P4*constantes!$B$5)+(D4*constantes!$B$6)+(Q4*constantes!$B$8)+(F4*constantes!$B$9)</f>
        <v>24.316604806885099</v>
      </c>
      <c r="S4" s="4">
        <f>(O4*constantes!$B$4)+(P4*constantes!$C$5)+(D4*constantes!$B$6)+(Q4*constantes!$B$8)+(F4*constantes!$B$9)</f>
        <v>24.663923863244936</v>
      </c>
      <c r="T4">
        <f>(O4*constantes!$D$4)+(P4*constantes!$D$5)+(D4*constantes!$D$6)+(Q4*constantes!$D$8)+(F4*constantes!$D$9)</f>
        <v>26.442360347307893</v>
      </c>
      <c r="U4">
        <f>(O4*constantes!$D$4)+(P4*constantes!$E$5)+(D4*constantes!$D$6)+(Q4*constantes!$D$8)+(F4*constantes!$D$9)</f>
        <v>26.780564944902284</v>
      </c>
      <c r="V4" s="5">
        <f t="shared" si="6"/>
        <v>0.16422024442864303</v>
      </c>
      <c r="W4" s="5">
        <f t="shared" si="7"/>
        <v>0.22421912526282883</v>
      </c>
      <c r="X4" s="6">
        <f t="shared" si="8"/>
        <v>7.8157969165157049E-2</v>
      </c>
      <c r="Y4" s="6">
        <f t="shared" si="9"/>
        <v>0.10785937757836228</v>
      </c>
      <c r="AA4">
        <f>(O4*constantes!$B$4)+(LN(110)*constantes!$B$5)+(LN(22)*constantes!$B$8)+(F4*constantes!$B$9)</f>
        <v>23.221146741638901</v>
      </c>
      <c r="AB4">
        <f t="shared" si="10"/>
        <v>5.8221930281009082E-2</v>
      </c>
      <c r="AC4">
        <f>(O4*constantes!$D$4)+(LN(110)*constantes!$D$5)+(LN(22)*constantes!$D$8)+(F4*constantes!$D$9)</f>
        <v>25.336132614771724</v>
      </c>
      <c r="AD4" s="7">
        <f t="shared" si="11"/>
        <v>2.6562184906686825E-2</v>
      </c>
      <c r="AF4">
        <f>(O4*constantes!$B$4)+(LN(125)*constantes!$B$5)+(LN(22.5)*constantes!$B$8)+(F4*constantes!$B$9)</f>
        <v>23.47610367839329</v>
      </c>
      <c r="AG4">
        <f t="shared" si="12"/>
        <v>7.448581103683527E-2</v>
      </c>
      <c r="AH4">
        <f>(O4*constantes!$D$4)+(LN(125)*constantes!$D$5)+(LN(22.5)*constantes!$D$8)+(F4*constantes!$D$9)</f>
        <v>25.707205631379956</v>
      </c>
      <c r="AI4">
        <f t="shared" si="13"/>
        <v>3.8265438641588045E-2</v>
      </c>
    </row>
    <row r="5" spans="1:35" x14ac:dyDescent="0.25">
      <c r="A5" s="11">
        <v>4</v>
      </c>
      <c r="B5">
        <v>0</v>
      </c>
      <c r="C5">
        <v>61</v>
      </c>
      <c r="D5">
        <v>1</v>
      </c>
      <c r="E5">
        <v>1</v>
      </c>
      <c r="F5">
        <v>0</v>
      </c>
      <c r="G5">
        <v>150</v>
      </c>
      <c r="H5">
        <v>28.58</v>
      </c>
      <c r="I5">
        <f>IF(AND(B5=1,E5=0),V5,IF(AND(B5=1,E5=1),W5,IF(AND(B5=0,E5=0),X5,IF(AND(B5=0,E5=1),Y5,ERROR))))</f>
        <v>0.31080676026168119</v>
      </c>
      <c r="K5">
        <f t="shared" si="0"/>
        <v>7.2164067569494672E-2</v>
      </c>
      <c r="L5">
        <f t="shared" si="1"/>
        <v>5.0368025874669486E-2</v>
      </c>
      <c r="M5" s="22" t="str">
        <f t="shared" si="2"/>
        <v>'&gt;30%</v>
      </c>
      <c r="O5">
        <f t="shared" si="3"/>
        <v>4.1108738641733114</v>
      </c>
      <c r="P5">
        <f t="shared" si="4"/>
        <v>5.0106352940962555</v>
      </c>
      <c r="Q5">
        <f t="shared" si="5"/>
        <v>3.3527071725017215</v>
      </c>
      <c r="R5">
        <f>(O5*constantes!$B$4)+(P5*constantes!$B$5)+(D5*constantes!$B$6)+(Q5*constantes!$B$8)+(F5*constantes!$B$9)</f>
        <v>25.459570890733225</v>
      </c>
      <c r="S5" s="4">
        <f>(O5*constantes!$B$4)+(P5*constantes!$C$5)+(D5*constantes!$B$6)+(Q5*constantes!$B$8)+(F5*constantes!$B$9)</f>
        <v>25.818532803202281</v>
      </c>
      <c r="T5">
        <f>(O5*constantes!$D$4)+(P5*constantes!$D$5)+(D5*constantes!$D$6)+(Q5*constantes!$D$8)+(F5*constantes!$D$9)</f>
        <v>27.613193212643878</v>
      </c>
      <c r="U5">
        <f>(O5*constantes!$D$4)+(P5*constantes!$E$5)+(D5*constantes!$D$6)+(Q5*constantes!$D$8)+(F5*constantes!$D$9)</f>
        <v>27.962735130760031</v>
      </c>
      <c r="V5" s="5">
        <f t="shared" si="6"/>
        <v>0.43026140521165368</v>
      </c>
      <c r="W5" s="5">
        <f t="shared" si="7"/>
        <v>0.55314558307705886</v>
      </c>
      <c r="X5" s="6">
        <f t="shared" si="8"/>
        <v>0.23081884036824818</v>
      </c>
      <c r="Y5" s="6">
        <f t="shared" si="9"/>
        <v>0.31080676026168119</v>
      </c>
      <c r="AA5">
        <f>(O5*constantes!$B$4)+(LN(110)*constantes!$B$5)+(LN(22)*constantes!$B$8)+(F5*constantes!$B$9)</f>
        <v>23.967238746940023</v>
      </c>
      <c r="AB5">
        <f t="shared" si="10"/>
        <v>0.11882079876600593</v>
      </c>
      <c r="AC5">
        <f>(O5*constantes!$D$4)+(LN(110)*constantes!$D$5)+(LN(22)*constantes!$D$8)+(F5*constantes!$D$9)</f>
        <v>25.98829922560666</v>
      </c>
      <c r="AD5" s="7">
        <f t="shared" si="11"/>
        <v>5.0368025874669486E-2</v>
      </c>
      <c r="AF5">
        <f>(O5*constantes!$B$4)+(LN(125)*constantes!$B$5)+(LN(22.5)*constantes!$B$8)+(F5*constantes!$B$9)</f>
        <v>24.222195683694412</v>
      </c>
      <c r="AG5">
        <f t="shared" si="12"/>
        <v>0.15060331820878059</v>
      </c>
      <c r="AH5">
        <f>(O5*constantes!$D$4)+(LN(125)*constantes!$D$5)+(LN(22.5)*constantes!$D$8)+(F5*constantes!$D$9)</f>
        <v>26.359372242214892</v>
      </c>
      <c r="AI5">
        <f t="shared" si="13"/>
        <v>7.2164067569494672E-2</v>
      </c>
    </row>
    <row r="6" spans="1:35" x14ac:dyDescent="0.25">
      <c r="A6" s="11">
        <v>5</v>
      </c>
      <c r="B6">
        <v>0</v>
      </c>
      <c r="C6">
        <v>46</v>
      </c>
      <c r="D6">
        <v>1</v>
      </c>
      <c r="E6">
        <v>0</v>
      </c>
      <c r="F6">
        <v>0</v>
      </c>
      <c r="G6">
        <v>130</v>
      </c>
      <c r="H6">
        <v>23.1</v>
      </c>
      <c r="I6">
        <f>IF(AND(B6=1,E6=0),V6,IF(AND(B6=1,E6=1),W6,IF(AND(B6=0,E6=0),X6,IF(AND(B6=0,E6=1),Y6,ERROR))))</f>
        <v>7.0411657349614742E-2</v>
      </c>
      <c r="K6">
        <f t="shared" si="0"/>
        <v>3.4153313573738631E-2</v>
      </c>
      <c r="L6">
        <f t="shared" si="1"/>
        <v>2.3692217580876362E-2</v>
      </c>
      <c r="M6" s="22" t="str">
        <f t="shared" si="2"/>
        <v>Elevated Risk</v>
      </c>
      <c r="O6">
        <f t="shared" si="3"/>
        <v>3.8286413964890951</v>
      </c>
      <c r="P6">
        <f t="shared" si="4"/>
        <v>4.8675344504555822</v>
      </c>
      <c r="Q6">
        <f t="shared" si="5"/>
        <v>3.1398326175277478</v>
      </c>
      <c r="R6">
        <f>(O6*constantes!$B$4)+(P6*constantes!$B$5)+(D6*constantes!$B$6)+(Q6*constantes!$B$8)+(F6*constantes!$B$9)</f>
        <v>24.14676843416331</v>
      </c>
      <c r="S6" s="4">
        <f>(O6*constantes!$B$4)+(P6*constantes!$C$5)+(D6*constantes!$B$6)+(Q6*constantes!$B$8)+(F6*constantes!$B$9)</f>
        <v>24.495478602193945</v>
      </c>
      <c r="T6">
        <f>(O6*constantes!$D$4)+(P6*constantes!$D$5)+(D6*constantes!$D$6)+(Q6*constantes!$D$8)+(F6*constantes!$D$9)</f>
        <v>26.33385700148666</v>
      </c>
      <c r="U6">
        <f>(O6*constantes!$D$4)+(P6*constantes!$E$5)+(D6*constantes!$D$6)+(Q6*constantes!$D$8)+(F6*constantes!$D$9)</f>
        <v>26.673416204750438</v>
      </c>
      <c r="V6" s="5">
        <f t="shared" si="6"/>
        <v>0.14047032164429019</v>
      </c>
      <c r="W6" s="5">
        <f t="shared" si="7"/>
        <v>0.19307718988016753</v>
      </c>
      <c r="X6" s="6">
        <f t="shared" si="8"/>
        <v>7.0411657349614742E-2</v>
      </c>
      <c r="Y6" s="6">
        <f t="shared" si="9"/>
        <v>9.7453295508478921E-2</v>
      </c>
      <c r="AA6">
        <f>(O6*constantes!$B$4)+(LN(110)*constantes!$B$5)+(LN(22)*constantes!$B$8)+(F6*constantes!$B$9)</f>
        <v>23.088660364337766</v>
      </c>
      <c r="AB6">
        <f t="shared" si="10"/>
        <v>5.1185816914687488E-2</v>
      </c>
      <c r="AC6">
        <f>(O6*constantes!$D$4)+(LN(110)*constantes!$D$5)+(LN(22)*constantes!$D$8)+(F6*constantes!$D$9)</f>
        <v>25.220324924765169</v>
      </c>
      <c r="AD6" s="7">
        <f t="shared" si="11"/>
        <v>2.3692217580876362E-2</v>
      </c>
      <c r="AF6">
        <f>(O6*constantes!$B$4)+(LN(125)*constantes!$B$5)+(LN(22.5)*constantes!$B$8)+(F6*constantes!$B$9)</f>
        <v>23.343617301092156</v>
      </c>
      <c r="AG6">
        <f t="shared" si="12"/>
        <v>6.5553501255932511E-2</v>
      </c>
      <c r="AH6">
        <f>(O6*constantes!$D$4)+(LN(125)*constantes!$D$5)+(LN(22.5)*constantes!$D$8)+(F6*constantes!$D$9)</f>
        <v>25.591397941373401</v>
      </c>
      <c r="AI6">
        <f t="shared" si="13"/>
        <v>3.4153313573738631E-2</v>
      </c>
    </row>
    <row r="7" spans="1:35" x14ac:dyDescent="0.25">
      <c r="A7" s="11">
        <v>6</v>
      </c>
      <c r="B7">
        <v>0</v>
      </c>
      <c r="C7">
        <v>43</v>
      </c>
      <c r="D7">
        <v>0</v>
      </c>
      <c r="E7">
        <v>1</v>
      </c>
      <c r="F7">
        <v>0</v>
      </c>
      <c r="G7">
        <v>180</v>
      </c>
      <c r="H7">
        <v>30.3</v>
      </c>
      <c r="I7">
        <f>IF(AND(B7=1,E7=0),V7,IF(AND(B7=1,E7=1),W7,IF(AND(B7=0,E7=0),X7,IF(AND(B7=0,E7=1),Y7,ERROR))))</f>
        <v>0.12622873919225963</v>
      </c>
      <c r="K7">
        <f t="shared" si="0"/>
        <v>2.8509711637591306E-2</v>
      </c>
      <c r="L7">
        <f t="shared" si="1"/>
        <v>1.975954812069991E-2</v>
      </c>
      <c r="M7" s="22" t="str">
        <f t="shared" si="2"/>
        <v>Elevated Risk</v>
      </c>
      <c r="O7">
        <f t="shared" si="3"/>
        <v>3.7612001156935624</v>
      </c>
      <c r="P7">
        <f t="shared" si="4"/>
        <v>5.1929568508902104</v>
      </c>
      <c r="Q7">
        <f t="shared" si="5"/>
        <v>3.4111477125153233</v>
      </c>
      <c r="R7">
        <f>(O7*constantes!$B$4)+(P7*constantes!$B$5)+(D7*constantes!$B$6)+(Q7*constantes!$B$8)+(F7*constantes!$B$9)</f>
        <v>24.046071479149617</v>
      </c>
      <c r="S7" s="4">
        <f>(O7*constantes!$B$4)+(P7*constantes!$C$5)+(D7*constantes!$B$6)+(Q7*constantes!$B$8)+(F7*constantes!$B$9)</f>
        <v>24.418094907947392</v>
      </c>
      <c r="T7">
        <f>(O7*constantes!$D$4)+(P7*constantes!$D$5)+(D7*constantes!$D$6)+(Q7*constantes!$D$8)+(F7*constantes!$D$9)</f>
        <v>26.585758322271325</v>
      </c>
      <c r="U7">
        <f>(O7*constantes!$D$4)+(P7*constantes!$E$5)+(D7*constantes!$D$6)+(Q7*constantes!$D$8)+(F7*constantes!$D$9)</f>
        <v>26.948018992189425</v>
      </c>
      <c r="V7" s="5">
        <f t="shared" si="6"/>
        <v>0.12791618952943995</v>
      </c>
      <c r="W7" s="5">
        <f t="shared" si="7"/>
        <v>0.1800832109088949</v>
      </c>
      <c r="X7" s="6">
        <f t="shared" si="8"/>
        <v>8.9653082773852311E-2</v>
      </c>
      <c r="Y7" s="6">
        <f t="shared" si="9"/>
        <v>0.12622873919225963</v>
      </c>
      <c r="AA7">
        <f>(O7*constantes!$B$4)+(LN(110)*constantes!$B$5)+(LN(22)*constantes!$B$8)+(F7*constantes!$B$9)</f>
        <v>22.8787183548725</v>
      </c>
      <c r="AB7">
        <f t="shared" si="10"/>
        <v>4.169811677585733E-2</v>
      </c>
      <c r="AC7">
        <f>(O7*constantes!$D$4)+(LN(110)*constantes!$D$5)+(LN(22)*constantes!$D$8)+(F7*constantes!$D$9)</f>
        <v>25.036812478830871</v>
      </c>
      <c r="AD7" s="7">
        <f t="shared" si="11"/>
        <v>1.975954812069991E-2</v>
      </c>
      <c r="AF7">
        <f>(O7*constantes!$B$4)+(LN(125)*constantes!$B$5)+(LN(22.5)*constantes!$B$8)+(F7*constantes!$B$9)</f>
        <v>23.133675291626897</v>
      </c>
      <c r="AG7">
        <f t="shared" si="12"/>
        <v>5.3478442485207722E-2</v>
      </c>
      <c r="AH7">
        <f>(O7*constantes!$D$4)+(LN(125)*constantes!$D$5)+(LN(22.5)*constantes!$D$8)+(F7*constantes!$D$9)</f>
        <v>25.407885495439103</v>
      </c>
      <c r="AI7">
        <f t="shared" si="13"/>
        <v>2.8509711637591306E-2</v>
      </c>
    </row>
    <row r="8" spans="1:35" x14ac:dyDescent="0.25">
      <c r="A8" s="11">
        <v>7</v>
      </c>
      <c r="B8">
        <v>0</v>
      </c>
      <c r="C8">
        <v>63</v>
      </c>
      <c r="D8">
        <v>0</v>
      </c>
      <c r="E8">
        <v>0</v>
      </c>
      <c r="F8">
        <v>0</v>
      </c>
      <c r="G8">
        <v>138</v>
      </c>
      <c r="H8">
        <v>33.11</v>
      </c>
      <c r="I8">
        <f>IF(AND(B8=1,E8=0),V8,IF(AND(B8=1,E8=1),W8,IF(AND(B8=0,E8=0),X8,IF(AND(B8=0,E8=1),Y8,ERROR))))</f>
        <v>0.12330736195066561</v>
      </c>
      <c r="K8">
        <f t="shared" si="0"/>
        <v>7.8518559479420769E-2</v>
      </c>
      <c r="L8">
        <f t="shared" si="1"/>
        <v>5.4860361374715505E-2</v>
      </c>
      <c r="M8" s="22" t="str">
        <f t="shared" si="2"/>
        <v>Elevated Risk</v>
      </c>
      <c r="O8">
        <f t="shared" si="3"/>
        <v>4.1431347263915326</v>
      </c>
      <c r="P8">
        <f t="shared" si="4"/>
        <v>4.9272536851572051</v>
      </c>
      <c r="Q8">
        <f t="shared" si="5"/>
        <v>3.4998353515591547</v>
      </c>
      <c r="R8">
        <f>(O8*constantes!$B$4)+(P8*constantes!$B$5)+(D8*constantes!$B$6)+(Q8*constantes!$B$8)+(F8*constantes!$B$9)</f>
        <v>24.812426915784766</v>
      </c>
      <c r="S8" s="4">
        <f>(O8*constantes!$B$4)+(P8*constantes!$C$5)+(D8*constantes!$B$6)+(Q8*constantes!$B$8)+(F8*constantes!$B$9)</f>
        <v>25.165415369789429</v>
      </c>
      <c r="T8">
        <f>(O8*constantes!$D$4)+(P8*constantes!$D$5)+(D8*constantes!$D$6)+(Q8*constantes!$D$8)+(F8*constantes!$D$9)</f>
        <v>26.922971596942379</v>
      </c>
      <c r="U8">
        <f>(O8*constantes!$D$4)+(P8*constantes!$E$5)+(D8*constantes!$D$6)+(Q8*constantes!$D$8)+(F8*constantes!$D$9)</f>
        <v>27.266696814018946</v>
      </c>
      <c r="V8" s="5">
        <f t="shared" si="6"/>
        <v>0.25511934189091912</v>
      </c>
      <c r="W8" s="5">
        <f t="shared" si="7"/>
        <v>0.34243435550643342</v>
      </c>
      <c r="X8" s="6">
        <f t="shared" si="8"/>
        <v>0.12330736195066561</v>
      </c>
      <c r="Y8" s="6">
        <f t="shared" si="9"/>
        <v>0.16937718471139607</v>
      </c>
      <c r="AA8">
        <f>(O8*constantes!$B$4)+(LN(110)*constantes!$B$5)+(LN(22)*constantes!$B$8)+(F8*constantes!$B$9)</f>
        <v>24.067665520590854</v>
      </c>
      <c r="AB8">
        <f t="shared" si="10"/>
        <v>0.13051783749446544</v>
      </c>
      <c r="AC8">
        <f>(O8*constantes!$D$4)+(LN(110)*constantes!$D$5)+(LN(22)*constantes!$D$8)+(F8*constantes!$D$9)</f>
        <v>26.076083289962796</v>
      </c>
      <c r="AD8" s="7">
        <f t="shared" si="11"/>
        <v>5.4860361374715505E-2</v>
      </c>
      <c r="AF8">
        <f>(O8*constantes!$B$4)+(LN(125)*constantes!$B$5)+(LN(22.5)*constantes!$B$8)+(F8*constantes!$B$9)</f>
        <v>24.322622457345251</v>
      </c>
      <c r="AG8">
        <f t="shared" si="12"/>
        <v>0.16512470507308763</v>
      </c>
      <c r="AH8">
        <f>(O8*constantes!$D$4)+(LN(125)*constantes!$D$5)+(LN(22.5)*constantes!$D$8)+(F8*constantes!$D$9)</f>
        <v>26.447156306571028</v>
      </c>
      <c r="AI8">
        <f t="shared" si="13"/>
        <v>7.8518559479420769E-2</v>
      </c>
    </row>
    <row r="9" spans="1:35" x14ac:dyDescent="0.25">
      <c r="A9" s="11">
        <v>8</v>
      </c>
      <c r="B9">
        <v>0</v>
      </c>
      <c r="C9">
        <v>45</v>
      </c>
      <c r="D9">
        <v>1</v>
      </c>
      <c r="E9">
        <v>0</v>
      </c>
      <c r="F9">
        <v>0</v>
      </c>
      <c r="G9">
        <v>100</v>
      </c>
      <c r="H9">
        <v>21.68</v>
      </c>
      <c r="I9">
        <f>IF(AND(B9=1,E9=0),V9,IF(AND(B9=1,E9=1),W9,IF(AND(B9=0,E9=0),X9,IF(AND(B9=0,E9=1),Y9,ERROR))))</f>
        <v>3.1328327498763686E-2</v>
      </c>
      <c r="K9">
        <f t="shared" si="0"/>
        <v>3.2202898660143586E-2</v>
      </c>
      <c r="L9">
        <f t="shared" si="1"/>
        <v>2.2332293193086827E-2</v>
      </c>
      <c r="M9" s="22" t="str">
        <f t="shared" si="2"/>
        <v>NORMAL</v>
      </c>
      <c r="O9">
        <f t="shared" si="3"/>
        <v>3.8066624897703196</v>
      </c>
      <c r="P9">
        <f t="shared" si="4"/>
        <v>4.6051701859880918</v>
      </c>
      <c r="Q9">
        <f t="shared" si="5"/>
        <v>3.0763901765714454</v>
      </c>
      <c r="R9">
        <f>(O9*constantes!$B$4)+(P9*constantes!$B$5)+(D9*constantes!$B$6)+(Q9*constantes!$B$8)+(F9*constantes!$B$9)</f>
        <v>23.541347013058754</v>
      </c>
      <c r="S9" s="4">
        <f>(O9*constantes!$B$4)+(P9*constantes!$C$5)+(D9*constantes!$B$6)+(Q9*constantes!$B$8)+(F9*constantes!$B$9)</f>
        <v>23.871261405182938</v>
      </c>
      <c r="T9">
        <f>(O9*constantes!$D$4)+(P9*constantes!$D$5)+(D9*constantes!$D$6)+(Q9*constantes!$D$8)+(F9*constantes!$D$9)</f>
        <v>25.503608846679242</v>
      </c>
      <c r="U9">
        <f>(O9*constantes!$D$4)+(P9*constantes!$E$5)+(D9*constantes!$D$6)+(Q9*constantes!$D$8)+(F9*constantes!$D$9)</f>
        <v>25.824865518853773</v>
      </c>
      <c r="V9" s="5">
        <f t="shared" si="6"/>
        <v>7.9303120509844227E-2</v>
      </c>
      <c r="W9" s="5">
        <f t="shared" si="7"/>
        <v>0.108560844617684</v>
      </c>
      <c r="X9" s="6">
        <f t="shared" si="8"/>
        <v>3.1328327498763686E-2</v>
      </c>
      <c r="Y9" s="6">
        <f t="shared" si="9"/>
        <v>4.2939320689556748E-2</v>
      </c>
      <c r="AA9">
        <f>(O9*constantes!$B$4)+(LN(110)*constantes!$B$5)+(LN(22)*constantes!$B$8)+(F9*constantes!$B$9)</f>
        <v>23.020240906878485</v>
      </c>
      <c r="AB9">
        <f t="shared" si="10"/>
        <v>4.7883245315309741E-2</v>
      </c>
      <c r="AC9">
        <f>(O9*constantes!$D$4)+(LN(110)*constantes!$D$5)+(LN(22)*constantes!$D$8)+(F9*constantes!$D$9)</f>
        <v>25.16051878105991</v>
      </c>
      <c r="AD9" s="7">
        <f t="shared" si="11"/>
        <v>2.2332293193086827E-2</v>
      </c>
      <c r="AF9">
        <f>(O9*constantes!$B$4)+(LN(125)*constantes!$B$5)+(LN(22.5)*constantes!$B$8)+(F9*constantes!$B$9)</f>
        <v>23.275197843632878</v>
      </c>
      <c r="AG9">
        <f t="shared" si="12"/>
        <v>6.1354256697024101E-2</v>
      </c>
      <c r="AH9">
        <f>(O9*constantes!$D$4)+(LN(125)*constantes!$D$5)+(LN(22.5)*constantes!$D$8)+(F9*constantes!$D$9)</f>
        <v>25.531591797668142</v>
      </c>
      <c r="AI9">
        <f t="shared" si="13"/>
        <v>3.2202898660143586E-2</v>
      </c>
    </row>
    <row r="10" spans="1:35" x14ac:dyDescent="0.25">
      <c r="A10" s="11">
        <v>9</v>
      </c>
      <c r="B10">
        <v>1</v>
      </c>
      <c r="C10">
        <v>52</v>
      </c>
      <c r="D10">
        <v>0</v>
      </c>
      <c r="E10">
        <v>1</v>
      </c>
      <c r="F10">
        <v>0</v>
      </c>
      <c r="G10">
        <v>141.5</v>
      </c>
      <c r="H10">
        <v>26.36</v>
      </c>
      <c r="I10">
        <f>IF(AND(B10=1,E10=0),V10,IF(AND(B10=1,E10=1),W10,IF(AND(B10=0,E10=0),X10,IF(AND(B10=0,E10=1),Y10,ERROR))))</f>
        <v>0.18294993992111974</v>
      </c>
      <c r="K10">
        <f t="shared" si="0"/>
        <v>9.453671546464415E-2</v>
      </c>
      <c r="L10">
        <f t="shared" si="1"/>
        <v>7.4072320755760312E-2</v>
      </c>
      <c r="M10" s="22" t="str">
        <f t="shared" si="2"/>
        <v>Elevated Risk</v>
      </c>
      <c r="O10">
        <f t="shared" si="3"/>
        <v>3.9512437185814275</v>
      </c>
      <c r="P10">
        <f t="shared" si="4"/>
        <v>4.9522997170832923</v>
      </c>
      <c r="Q10">
        <f t="shared" si="5"/>
        <v>3.2718477096343066</v>
      </c>
      <c r="R10">
        <f>(O10*constantes!$B$4)+(P10*constantes!$B$5)+(D10*constantes!$B$6)+(Q10*constantes!$B$8)+(F10*constantes!$B$9)</f>
        <v>24.080798514128904</v>
      </c>
      <c r="S10" s="4">
        <f>(O10*constantes!$B$4)+(P10*constantes!$C$5)+(D10*constantes!$B$6)+(Q10*constantes!$B$8)+(F10*constantes!$B$9)</f>
        <v>24.435581265860751</v>
      </c>
      <c r="T10">
        <f>(O10*constantes!$D$4)+(P10*constantes!$D$5)+(D10*constantes!$D$6)+(Q10*constantes!$D$8)+(F10*constantes!$D$9)</f>
        <v>26.354716284051669</v>
      </c>
      <c r="U10">
        <f>(O10*constantes!$D$4)+(P10*constantes!$E$5)+(D10*constantes!$D$6)+(Q10*constantes!$D$8)+(F10*constantes!$D$9)</f>
        <v>26.700188712315402</v>
      </c>
      <c r="V10" s="5">
        <f t="shared" si="6"/>
        <v>0.1321239040751695</v>
      </c>
      <c r="W10" s="5">
        <f t="shared" si="7"/>
        <v>0.18294993992111974</v>
      </c>
      <c r="X10" s="6">
        <f t="shared" si="8"/>
        <v>7.1841196545481378E-2</v>
      </c>
      <c r="Y10" s="6">
        <f t="shared" si="9"/>
        <v>9.9960863594846239E-2</v>
      </c>
      <c r="AA10">
        <f>(O10*constantes!$B$4)+(LN(110)*constantes!$B$5)+(LN(22)*constantes!$B$8)+(F10*constantes!$B$9)</f>
        <v>23.470316488918311</v>
      </c>
      <c r="AB10">
        <f t="shared" si="10"/>
        <v>7.4072320755760312E-2</v>
      </c>
      <c r="AC10">
        <f>(O10*constantes!$D$4)+(LN(110)*constantes!$D$5)+(LN(22)*constantes!$D$8)+(F10*constantes!$D$9)</f>
        <v>25.553934425340952</v>
      </c>
      <c r="AD10" s="7">
        <f t="shared" si="11"/>
        <v>3.291838619478793E-2</v>
      </c>
      <c r="AF10">
        <f>(O10*constantes!$B$4)+(LN(125)*constantes!$B$5)+(LN(22.5)*constantes!$B$8)+(F10*constantes!$B$9)</f>
        <v>23.725273425672704</v>
      </c>
      <c r="AG10">
        <f t="shared" si="12"/>
        <v>9.453671546464415E-2</v>
      </c>
      <c r="AH10">
        <f>(O10*constantes!$D$4)+(LN(125)*constantes!$D$5)+(LN(22.5)*constantes!$D$8)+(F10*constantes!$D$9)</f>
        <v>25.925007441949184</v>
      </c>
      <c r="AI10">
        <f t="shared" si="13"/>
        <v>4.7353292556453264E-2</v>
      </c>
    </row>
    <row r="11" spans="1:35" x14ac:dyDescent="0.25">
      <c r="A11" s="11">
        <v>10</v>
      </c>
      <c r="B11">
        <v>1</v>
      </c>
      <c r="C11">
        <v>43</v>
      </c>
      <c r="D11">
        <v>1</v>
      </c>
      <c r="E11">
        <v>1</v>
      </c>
      <c r="F11">
        <v>0</v>
      </c>
      <c r="G11">
        <v>162</v>
      </c>
      <c r="H11">
        <v>23.61</v>
      </c>
      <c r="I11">
        <f>IF(AND(B11=1,E11=0),V11,IF(AND(B11=1,E11=1),W11,IF(AND(B11=0,E11=0),X11,IF(AND(B11=0,E11=1),Y11,ERROR))))</f>
        <v>0.236905663773886</v>
      </c>
      <c r="K11">
        <f t="shared" si="0"/>
        <v>5.3478442485207722E-2</v>
      </c>
      <c r="L11">
        <f t="shared" si="1"/>
        <v>4.169811677585733E-2</v>
      </c>
      <c r="M11" s="22" t="str">
        <f t="shared" si="2"/>
        <v>Elevated Risk</v>
      </c>
      <c r="O11">
        <f t="shared" si="3"/>
        <v>3.7612001156935624</v>
      </c>
      <c r="P11">
        <f t="shared" si="4"/>
        <v>5.0875963352323836</v>
      </c>
      <c r="Q11">
        <f t="shared" si="5"/>
        <v>3.1616703510974213</v>
      </c>
      <c r="R11">
        <f>(O11*constantes!$B$4)+(P11*constantes!$B$5)+(D11*constantes!$B$6)+(Q11*constantes!$B$8)+(F11*constantes!$B$9)</f>
        <v>24.362371125951825</v>
      </c>
      <c r="S11" s="4">
        <f>(O11*constantes!$B$4)+(P11*constantes!$C$5)+(D11*constantes!$B$6)+(Q11*constantes!$B$8)+(F11*constantes!$B$9)</f>
        <v>24.726846527407872</v>
      </c>
      <c r="T11">
        <f>(O11*constantes!$D$4)+(P11*constantes!$D$5)+(D11*constantes!$D$6)+(Q11*constantes!$D$8)+(F11*constantes!$D$9)</f>
        <v>26.780523373147368</v>
      </c>
      <c r="U11">
        <f>(O11*constantes!$D$4)+(P11*constantes!$E$5)+(D11*constantes!$D$6)+(Q11*constantes!$D$8)+(F11*constantes!$D$9)</f>
        <v>27.135434093493178</v>
      </c>
      <c r="V11" s="5">
        <f t="shared" si="6"/>
        <v>0.1712120513236971</v>
      </c>
      <c r="W11" s="5">
        <f t="shared" si="7"/>
        <v>0.236905663773886</v>
      </c>
      <c r="X11" s="6">
        <f t="shared" si="8"/>
        <v>0.10785514476381797</v>
      </c>
      <c r="Y11" s="6">
        <f t="shared" si="9"/>
        <v>0.15019711344872122</v>
      </c>
      <c r="AA11">
        <f>(O11*constantes!$B$4)+(LN(110)*constantes!$B$5)+(LN(22)*constantes!$B$8)+(F11*constantes!$B$9)</f>
        <v>22.8787183548725</v>
      </c>
      <c r="AB11">
        <f t="shared" si="10"/>
        <v>4.169811677585733E-2</v>
      </c>
      <c r="AC11">
        <f>(O11*constantes!$D$4)+(LN(110)*constantes!$D$5)+(LN(22)*constantes!$D$8)+(F11*constantes!$D$9)</f>
        <v>25.036812478830871</v>
      </c>
      <c r="AD11" s="7">
        <f t="shared" si="11"/>
        <v>1.975954812069991E-2</v>
      </c>
      <c r="AF11">
        <f>(O11*constantes!$B$4)+(LN(125)*constantes!$B$5)+(LN(22.5)*constantes!$B$8)+(F11*constantes!$B$9)</f>
        <v>23.133675291626897</v>
      </c>
      <c r="AG11">
        <f t="shared" si="12"/>
        <v>5.3478442485207722E-2</v>
      </c>
      <c r="AH11">
        <f>(O11*constantes!$D$4)+(LN(125)*constantes!$D$5)+(LN(22.5)*constantes!$D$8)+(F11*constantes!$D$9)</f>
        <v>25.407885495439103</v>
      </c>
      <c r="AI11">
        <f t="shared" si="13"/>
        <v>2.8509711637591306E-2</v>
      </c>
    </row>
    <row r="12" spans="1:35" x14ac:dyDescent="0.25">
      <c r="A12" s="11">
        <v>11</v>
      </c>
      <c r="B12">
        <v>0</v>
      </c>
      <c r="C12">
        <v>50</v>
      </c>
      <c r="D12">
        <v>0</v>
      </c>
      <c r="E12">
        <v>0</v>
      </c>
      <c r="F12">
        <v>0</v>
      </c>
      <c r="G12">
        <v>133</v>
      </c>
      <c r="H12" s="21">
        <v>22.91</v>
      </c>
      <c r="I12" s="21">
        <f>IF(AND(B12=1,E12=0),V12,IF(AND(B12=1,E12=1),W12,IF(AND(B12=0,E12=0),X12,IF(AND(B12=0,E12=1),Y12,ERROR))))</f>
        <v>5.1045677429885083E-2</v>
      </c>
      <c r="J12" s="21"/>
      <c r="K12" s="21">
        <f t="shared" si="0"/>
        <v>4.2663786438573714E-2</v>
      </c>
      <c r="L12" s="21">
        <f t="shared" si="1"/>
        <v>2.9636129007590606E-2</v>
      </c>
      <c r="M12" s="22" t="str">
        <f t="shared" si="2"/>
        <v>Elevated Risk</v>
      </c>
      <c r="O12">
        <f t="shared" si="3"/>
        <v>3.912023005428146</v>
      </c>
      <c r="P12">
        <f t="shared" si="4"/>
        <v>4.8903491282217537</v>
      </c>
      <c r="Q12">
        <f t="shared" si="5"/>
        <v>3.1315734964654043</v>
      </c>
      <c r="R12">
        <f>(O12*constantes!$B$4)+(P12*constantes!$B$5)+(D12*constantes!$B$6)+(Q12*constantes!$B$8)+(F12*constantes!$B$9)</f>
        <v>23.732577516552091</v>
      </c>
      <c r="S12" s="4">
        <f>(O12*constantes!$B$4)+(P12*constantes!$C$5)+(D12*constantes!$B$6)+(Q12*constantes!$B$8)+(F12*constantes!$B$9)</f>
        <v>24.082922128097898</v>
      </c>
      <c r="T12">
        <f>(O12*constantes!$D$4)+(P12*constantes!$D$5)+(D12*constantes!$D$6)+(Q12*constantes!$D$8)+(F12*constantes!$D$9)</f>
        <v>26.002017355714557</v>
      </c>
      <c r="U12">
        <f>(O12*constantes!$D$4)+(P12*constantes!$E$5)+(D12*constantes!$D$6)+(Q12*constantes!$D$8)+(F12*constantes!$D$9)</f>
        <v>26.343168110899306</v>
      </c>
      <c r="V12" s="5">
        <f t="shared" si="6"/>
        <v>9.5195665679986941E-2</v>
      </c>
      <c r="W12" s="5">
        <f t="shared" si="7"/>
        <v>0.13238531174643409</v>
      </c>
      <c r="X12" s="6">
        <f t="shared" si="8"/>
        <v>5.1045677429885083E-2</v>
      </c>
      <c r="Y12" s="6">
        <f t="shared" si="9"/>
        <v>7.1046359564203021E-2</v>
      </c>
      <c r="AA12">
        <f>(O12*constantes!$B$4)+(LN(110)*constantes!$B$5)+(LN(22)*constantes!$B$8)+(F12*constantes!$B$9)</f>
        <v>23.348223977700673</v>
      </c>
      <c r="AB12">
        <f t="shared" si="10"/>
        <v>6.5845990830285972E-2</v>
      </c>
      <c r="AC12">
        <f>(O12*constantes!$D$4)+(LN(110)*constantes!$D$5)+(LN(22)*constantes!$D$8)+(F12*constantes!$D$9)</f>
        <v>25.447212119400952</v>
      </c>
      <c r="AD12" s="7">
        <f t="shared" si="11"/>
        <v>2.9636129007590606E-2</v>
      </c>
      <c r="AF12">
        <f>(O12*constantes!$B$4)+(LN(125)*constantes!$B$5)+(LN(22.5)*constantes!$B$8)+(F12*constantes!$B$9)</f>
        <v>23.603180914455063</v>
      </c>
      <c r="AG12">
        <f t="shared" si="12"/>
        <v>8.4142660265313918E-2</v>
      </c>
      <c r="AH12">
        <f>(O12*constantes!$D$4)+(LN(125)*constantes!$D$5)+(LN(22.5)*constantes!$D$8)+(F12*constantes!$D$9)</f>
        <v>25.818285136009184</v>
      </c>
      <c r="AI12">
        <f t="shared" si="13"/>
        <v>4.2663786438573714E-2</v>
      </c>
    </row>
    <row r="13" spans="1:35" x14ac:dyDescent="0.25">
      <c r="A13" s="11">
        <v>12</v>
      </c>
      <c r="B13">
        <v>0</v>
      </c>
      <c r="C13">
        <v>43</v>
      </c>
      <c r="D13">
        <v>0</v>
      </c>
      <c r="E13">
        <v>0</v>
      </c>
      <c r="F13">
        <v>0</v>
      </c>
      <c r="G13">
        <v>131</v>
      </c>
      <c r="H13">
        <v>27.64</v>
      </c>
      <c r="I13">
        <f>IF(AND(B13=1,E13=0),V13,IF(AND(B13=1,E13=1),W13,IF(AND(B13=0,E13=0),X13,IF(AND(B13=0,E13=1),Y13,ERROR))))</f>
        <v>3.5998068075323242E-2</v>
      </c>
      <c r="K13">
        <f t="shared" si="0"/>
        <v>2.8509711637591306E-2</v>
      </c>
      <c r="L13">
        <f t="shared" si="1"/>
        <v>1.975954812069991E-2</v>
      </c>
      <c r="M13" s="22" t="str">
        <f t="shared" si="2"/>
        <v>Elevated Risk</v>
      </c>
      <c r="O13">
        <f t="shared" si="3"/>
        <v>3.7612001156935624</v>
      </c>
      <c r="P13">
        <f t="shared" si="4"/>
        <v>4.8751973232011512</v>
      </c>
      <c r="Q13">
        <f t="shared" si="5"/>
        <v>3.3192639988994692</v>
      </c>
      <c r="R13">
        <f>(O13*constantes!$B$4)+(P13*constantes!$B$5)+(D13*constantes!$B$6)+(Q13*constantes!$B$8)+(F13*constantes!$B$9)</f>
        <v>23.383759482880954</v>
      </c>
      <c r="S13" s="4">
        <f>(O13*constantes!$B$4)+(P13*constantes!$C$5)+(D13*constantes!$B$6)+(Q13*constantes!$B$8)+(F13*constantes!$B$9)</f>
        <v>23.733018619115086</v>
      </c>
      <c r="T13">
        <f>(O13*constantes!$D$4)+(P13*constantes!$D$5)+(D13*constantes!$D$6)+(Q13*constantes!$D$8)+(F13*constantes!$D$9)</f>
        <v>25.644953820653384</v>
      </c>
      <c r="U13">
        <f>(O13*constantes!$D$4)+(P13*constantes!$E$5)+(D13*constantes!$D$6)+(Q13*constantes!$D$8)+(F13*constantes!$D$9)</f>
        <v>25.985047585919897</v>
      </c>
      <c r="V13" s="5">
        <f t="shared" si="6"/>
        <v>6.814489818823477E-2</v>
      </c>
      <c r="W13" s="5">
        <f t="shared" si="7"/>
        <v>9.5235599349823619E-2</v>
      </c>
      <c r="X13" s="6">
        <f t="shared" si="8"/>
        <v>3.5998068075323242E-2</v>
      </c>
      <c r="Y13" s="6">
        <f t="shared" si="9"/>
        <v>5.0208688661171896E-2</v>
      </c>
      <c r="AA13">
        <f>(O13*constantes!$B$4)+(LN(110)*constantes!$B$5)+(LN(22)*constantes!$B$8)+(F13*constantes!$B$9)</f>
        <v>22.8787183548725</v>
      </c>
      <c r="AB13">
        <f t="shared" si="10"/>
        <v>4.169811677585733E-2</v>
      </c>
      <c r="AC13">
        <f>(O13*constantes!$D$4)+(LN(110)*constantes!$D$5)+(LN(22)*constantes!$D$8)+(F13*constantes!$D$9)</f>
        <v>25.036812478830871</v>
      </c>
      <c r="AD13" s="7">
        <f t="shared" si="11"/>
        <v>1.975954812069991E-2</v>
      </c>
      <c r="AF13">
        <f>(O13*constantes!$B$4)+(LN(125)*constantes!$B$5)+(LN(22.5)*constantes!$B$8)+(F13*constantes!$B$9)</f>
        <v>23.133675291626897</v>
      </c>
      <c r="AG13">
        <f t="shared" si="12"/>
        <v>5.3478442485207722E-2</v>
      </c>
      <c r="AH13">
        <f>(O13*constantes!$D$4)+(LN(125)*constantes!$D$5)+(LN(22.5)*constantes!$D$8)+(F13*constantes!$D$9)</f>
        <v>25.407885495439103</v>
      </c>
      <c r="AI13">
        <f t="shared" si="13"/>
        <v>2.8509711637591306E-2</v>
      </c>
    </row>
    <row r="14" spans="1:35" x14ac:dyDescent="0.25">
      <c r="A14" s="11">
        <v>13</v>
      </c>
      <c r="B14">
        <v>1</v>
      </c>
      <c r="C14">
        <v>46</v>
      </c>
      <c r="D14">
        <v>1</v>
      </c>
      <c r="E14">
        <v>1</v>
      </c>
      <c r="F14">
        <v>0</v>
      </c>
      <c r="G14">
        <v>142</v>
      </c>
      <c r="H14">
        <v>26.31</v>
      </c>
      <c r="I14">
        <f>IF(AND(B14=1,E14=0),V14,IF(AND(B14=1,E14=1),W14,IF(AND(B14=0,E14=0),X14,IF(AND(B14=0,E14=1),Y14,ERROR))))</f>
        <v>0.2456832126394114</v>
      </c>
      <c r="K14">
        <f t="shared" si="0"/>
        <v>6.5553501255932511E-2</v>
      </c>
      <c r="L14">
        <f t="shared" si="1"/>
        <v>5.1185816914687488E-2</v>
      </c>
      <c r="M14" s="22" t="str">
        <f t="shared" si="2"/>
        <v>Elevated Risk</v>
      </c>
      <c r="O14">
        <f t="shared" si="3"/>
        <v>3.8286413964890951</v>
      </c>
      <c r="P14">
        <f t="shared" si="4"/>
        <v>4.9558270576012609</v>
      </c>
      <c r="Q14">
        <f t="shared" si="5"/>
        <v>3.2699490950522012</v>
      </c>
      <c r="R14">
        <f>(O14*constantes!$B$4)+(P14*constantes!$B$5)+(D14*constantes!$B$6)+(Q14*constantes!$B$8)+(F14*constantes!$B$9)</f>
        <v>24.413710723714178</v>
      </c>
      <c r="S14" s="4">
        <f>(O14*constantes!$B$4)+(P14*constantes!$C$5)+(D14*constantes!$B$6)+(Q14*constantes!$B$8)+(F14*constantes!$B$9)</f>
        <v>24.768746174120732</v>
      </c>
      <c r="T14">
        <f>(O14*constantes!$D$4)+(P14*constantes!$D$5)+(D14*constantes!$D$6)+(Q14*constantes!$D$8)+(F14*constantes!$D$9)</f>
        <v>26.648738208187186</v>
      </c>
      <c r="U14">
        <f>(O14*constantes!$D$4)+(P14*constantes!$E$5)+(D14*constantes!$D$6)+(Q14*constantes!$D$8)+(F14*constantes!$D$9)</f>
        <v>26.994456703725451</v>
      </c>
      <c r="V14" s="5">
        <f t="shared" si="6"/>
        <v>0.1793707341206543</v>
      </c>
      <c r="W14" s="5">
        <f t="shared" si="7"/>
        <v>0.2456832126394114</v>
      </c>
      <c r="X14" s="6">
        <f t="shared" si="8"/>
        <v>9.5194659998708908E-2</v>
      </c>
      <c r="Y14" s="6">
        <f t="shared" si="9"/>
        <v>0.13181510435739052</v>
      </c>
      <c r="AA14">
        <f>(O14*constantes!$B$4)+(LN(110)*constantes!$B$5)+(LN(22)*constantes!$B$8)+(F14*constantes!$B$9)</f>
        <v>23.088660364337766</v>
      </c>
      <c r="AB14">
        <f t="shared" si="10"/>
        <v>5.1185816914687488E-2</v>
      </c>
      <c r="AC14">
        <f>(O14*constantes!$D$4)+(LN(110)*constantes!$D$5)+(LN(22)*constantes!$D$8)+(F14*constantes!$D$9)</f>
        <v>25.220324924765169</v>
      </c>
      <c r="AD14" s="7">
        <f t="shared" si="11"/>
        <v>2.3692217580876362E-2</v>
      </c>
      <c r="AF14">
        <f>(O14*constantes!$B$4)+(LN(125)*constantes!$B$5)+(LN(22.5)*constantes!$B$8)+(F14*constantes!$B$9)</f>
        <v>23.343617301092156</v>
      </c>
      <c r="AG14">
        <f t="shared" si="12"/>
        <v>6.5553501255932511E-2</v>
      </c>
      <c r="AH14">
        <f>(O14*constantes!$D$4)+(LN(125)*constantes!$D$5)+(LN(22.5)*constantes!$D$8)+(F14*constantes!$D$9)</f>
        <v>25.591397941373401</v>
      </c>
      <c r="AI14">
        <f t="shared" si="13"/>
        <v>3.4153313573738631E-2</v>
      </c>
    </row>
    <row r="15" spans="1:35" x14ac:dyDescent="0.25">
      <c r="A15" s="11">
        <v>14</v>
      </c>
      <c r="B15">
        <v>0</v>
      </c>
      <c r="C15">
        <v>41</v>
      </c>
      <c r="D15">
        <v>0</v>
      </c>
      <c r="E15">
        <v>1</v>
      </c>
      <c r="F15">
        <v>0</v>
      </c>
      <c r="G15">
        <v>124</v>
      </c>
      <c r="H15">
        <v>31.31</v>
      </c>
      <c r="I15">
        <f>IF(AND(B15=1,E15=0),V15,IF(AND(B15=1,E15=1),W15,IF(AND(B15=0,E15=0),X15,IF(AND(B15=0,E15=1),Y15,ERROR))))</f>
        <v>4.0332457526048637E-2</v>
      </c>
      <c r="K15">
        <f t="shared" si="0"/>
        <v>2.5088146116023613E-2</v>
      </c>
      <c r="L15">
        <f t="shared" si="1"/>
        <v>1.7378724267438583E-2</v>
      </c>
      <c r="M15" s="22" t="str">
        <f t="shared" si="2"/>
        <v>Elevated Risk</v>
      </c>
      <c r="O15">
        <f t="shared" si="3"/>
        <v>3.713572066704308</v>
      </c>
      <c r="P15">
        <f t="shared" si="4"/>
        <v>4.8202815656050371</v>
      </c>
      <c r="Q15">
        <f t="shared" si="5"/>
        <v>3.4439375353383141</v>
      </c>
      <c r="R15">
        <f>(O15*constantes!$B$4)+(P15*constantes!$B$5)+(D15*constantes!$B$6)+(Q15*constantes!$B$8)+(F15*constantes!$B$9)</f>
        <v>23.232459587380593</v>
      </c>
      <c r="S15" s="4">
        <f>(O15*constantes!$B$4)+(P15*constantes!$C$5)+(D15*constantes!$B$6)+(Q15*constantes!$B$8)+(F15*constantes!$B$9)</f>
        <v>23.577784558740539</v>
      </c>
      <c r="T15">
        <f>(O15*constantes!$D$4)+(P15*constantes!$D$5)+(D15*constantes!$D$6)+(Q15*constantes!$D$8)+(F15*constantes!$D$9)</f>
        <v>25.424620827194868</v>
      </c>
      <c r="U15">
        <f>(O15*constantes!$D$4)+(P15*constantes!$E$5)+(D15*constantes!$D$6)+(Q15*constantes!$D$8)+(F15*constantes!$D$9)</f>
        <v>25.760883669211474</v>
      </c>
      <c r="V15" s="5">
        <f t="shared" si="6"/>
        <v>5.8864437961758109E-2</v>
      </c>
      <c r="W15" s="5">
        <f t="shared" si="7"/>
        <v>8.2121794851235941E-2</v>
      </c>
      <c r="X15" s="6">
        <f t="shared" si="8"/>
        <v>2.8983805520854222E-2</v>
      </c>
      <c r="Y15" s="6">
        <f t="shared" si="9"/>
        <v>4.0332457526048637E-2</v>
      </c>
      <c r="AA15">
        <f>(O15*constantes!$B$4)+(LN(110)*constantes!$B$5)+(LN(22)*constantes!$B$8)+(F15*constantes!$B$9)</f>
        <v>22.730454143490913</v>
      </c>
      <c r="AB15">
        <f t="shared" si="10"/>
        <v>3.6057212319339005E-2</v>
      </c>
      <c r="AC15">
        <f>(O15*constantes!$D$4)+(LN(110)*constantes!$D$5)+(LN(22)*constantes!$D$8)+(F15*constantes!$D$9)</f>
        <v>24.907213223567677</v>
      </c>
      <c r="AD15" s="7">
        <f t="shared" si="11"/>
        <v>1.7378724267438583E-2</v>
      </c>
      <c r="AF15">
        <f>(O15*constantes!$B$4)+(LN(125)*constantes!$B$5)+(LN(22.5)*constantes!$B$8)+(F15*constantes!$B$9)</f>
        <v>22.985411080245306</v>
      </c>
      <c r="AG15">
        <f t="shared" si="12"/>
        <v>4.62827295767122E-2</v>
      </c>
      <c r="AH15">
        <f>(O15*constantes!$D$4)+(LN(125)*constantes!$D$5)+(LN(22.5)*constantes!$D$8)+(F15*constantes!$D$9)</f>
        <v>25.278286240175909</v>
      </c>
      <c r="AI15">
        <f t="shared" si="13"/>
        <v>2.5088146116023613E-2</v>
      </c>
    </row>
    <row r="16" spans="1:35" x14ac:dyDescent="0.25">
      <c r="A16" s="11">
        <v>15</v>
      </c>
      <c r="B16">
        <v>0</v>
      </c>
      <c r="C16">
        <v>39</v>
      </c>
      <c r="D16">
        <v>1</v>
      </c>
      <c r="E16">
        <v>0</v>
      </c>
      <c r="F16">
        <v>0</v>
      </c>
      <c r="G16">
        <v>114</v>
      </c>
      <c r="H16">
        <v>22.35</v>
      </c>
      <c r="I16">
        <f>IF(AND(B16=1,E16=0),V16,IF(AND(B16=1,E16=1),W16,IF(AND(B16=0,E16=0),X16,IF(AND(B16=0,E16=1),Y16,ERROR))))</f>
        <v>3.1166677236804108E-2</v>
      </c>
      <c r="K16">
        <f t="shared" si="0"/>
        <v>2.1931490638549711E-2</v>
      </c>
      <c r="L16">
        <f t="shared" si="1"/>
        <v>1.5184528759381921E-2</v>
      </c>
      <c r="M16" s="22" t="str">
        <f t="shared" si="2"/>
        <v>Elevated Risk</v>
      </c>
      <c r="O16">
        <f t="shared" si="3"/>
        <v>3.6635616461296463</v>
      </c>
      <c r="P16">
        <f t="shared" si="4"/>
        <v>4.7361984483944957</v>
      </c>
      <c r="Q16">
        <f t="shared" si="5"/>
        <v>3.1068263210595779</v>
      </c>
      <c r="R16">
        <f>(O16*constantes!$B$4)+(P16*constantes!$B$5)+(D16*constantes!$B$6)+(Q16*constantes!$B$8)+(F16*constantes!$B$9)</f>
        <v>23.363076582129807</v>
      </c>
      <c r="S16" s="4">
        <f>(O16*constantes!$B$4)+(P16*constantes!$C$5)+(D16*constantes!$B$6)+(Q16*constantes!$B$8)+(F16*constantes!$B$9)</f>
        <v>23.702377838972787</v>
      </c>
      <c r="T16">
        <f>(O16*constantes!$D$4)+(P16*constantes!$D$5)+(D16*constantes!$D$6)+(Q16*constantes!$D$8)+(F16*constantes!$D$9)</f>
        <v>25.498352622549071</v>
      </c>
      <c r="U16">
        <f>(O16*constantes!$D$4)+(P16*constantes!$E$5)+(D16*constantes!$D$6)+(Q16*constantes!$D$8)+(F16*constantes!$D$9)</f>
        <v>25.828749826309071</v>
      </c>
      <c r="V16" s="5">
        <f t="shared" si="6"/>
        <v>6.6797614275425632E-2</v>
      </c>
      <c r="W16" s="5">
        <f t="shared" si="7"/>
        <v>9.2499038907032705E-2</v>
      </c>
      <c r="X16" s="6">
        <f t="shared" si="8"/>
        <v>3.1166677236804108E-2</v>
      </c>
      <c r="Y16" s="6">
        <f t="shared" si="9"/>
        <v>4.3102780239675731E-2</v>
      </c>
      <c r="AA16">
        <f>(O16*constantes!$B$4)+(LN(110)*constantes!$B$5)+(LN(22)*constantes!$B$8)+(F16*constantes!$B$9)</f>
        <v>22.574773704658814</v>
      </c>
      <c r="AB16">
        <f t="shared" si="10"/>
        <v>3.0940270522043956E-2</v>
      </c>
      <c r="AC16">
        <f>(O16*constantes!$D$4)+(LN(110)*constantes!$D$5)+(LN(22)*constantes!$D$8)+(F16*constantes!$D$9)</f>
        <v>24.771131368454586</v>
      </c>
      <c r="AD16" s="7">
        <f t="shared" si="11"/>
        <v>1.5184528759381921E-2</v>
      </c>
      <c r="AF16">
        <f>(O16*constantes!$B$4)+(LN(125)*constantes!$B$5)+(LN(22.5)*constantes!$B$8)+(F16*constantes!$B$9)</f>
        <v>22.829730641413207</v>
      </c>
      <c r="AG16">
        <f t="shared" si="12"/>
        <v>3.974481175054656E-2</v>
      </c>
      <c r="AH16">
        <f>(O16*constantes!$D$4)+(LN(125)*constantes!$D$5)+(LN(22.5)*constantes!$D$8)+(F16*constantes!$D$9)</f>
        <v>25.142204385062819</v>
      </c>
      <c r="AI16">
        <f t="shared" si="13"/>
        <v>2.1931490638549711E-2</v>
      </c>
    </row>
    <row r="17" spans="1:35" x14ac:dyDescent="0.25">
      <c r="A17" s="11">
        <v>16</v>
      </c>
      <c r="B17">
        <v>0</v>
      </c>
      <c r="C17">
        <v>38</v>
      </c>
      <c r="D17">
        <v>1</v>
      </c>
      <c r="E17">
        <v>1</v>
      </c>
      <c r="F17">
        <v>0</v>
      </c>
      <c r="G17">
        <v>140</v>
      </c>
      <c r="H17">
        <v>21.35</v>
      </c>
      <c r="I17">
        <f>IF(AND(B17=1,E17=0),V17,IF(AND(B17=1,E17=1),W17,IF(AND(B17=0,E17=0),X17,IF(AND(B17=0,E17=1),Y17,ERROR))))</f>
        <v>6.9940559135500791E-2</v>
      </c>
      <c r="K17">
        <f t="shared" si="0"/>
        <v>2.0450275544260377E-2</v>
      </c>
      <c r="L17">
        <f t="shared" si="1"/>
        <v>1.4155691081518817E-2</v>
      </c>
      <c r="M17" s="22" t="str">
        <f t="shared" si="2"/>
        <v>Elevated Risk</v>
      </c>
      <c r="O17">
        <f t="shared" si="3"/>
        <v>3.6375861597263857</v>
      </c>
      <c r="P17">
        <f t="shared" si="4"/>
        <v>4.9416424226093039</v>
      </c>
      <c r="Q17">
        <f t="shared" si="5"/>
        <v>3.0610517396746335</v>
      </c>
      <c r="R17">
        <f>(O17*constantes!$B$4)+(P17*constantes!$B$5)+(D17*constantes!$B$6)+(Q17*constantes!$B$8)+(F17*constantes!$B$9)</f>
        <v>23.627042224777778</v>
      </c>
      <c r="S17" s="4">
        <f>(O17*constantes!$B$4)+(P17*constantes!$C$5)+(D17*constantes!$B$6)+(Q17*constantes!$B$8)+(F17*constantes!$B$9)</f>
        <v>23.981061487933509</v>
      </c>
      <c r="T17">
        <f>(O17*constantes!$D$4)+(P17*constantes!$D$5)+(D17*constantes!$D$6)+(Q17*constantes!$D$8)+(F17*constantes!$D$9)</f>
        <v>25.982164660537268</v>
      </c>
      <c r="U17">
        <f>(O17*constantes!$D$4)+(P17*constantes!$E$5)+(D17*constantes!$D$6)+(Q17*constantes!$D$8)+(F17*constantes!$D$9)</f>
        <v>26.326893635938493</v>
      </c>
      <c r="V17" s="5">
        <f t="shared" si="6"/>
        <v>8.6084509734730363E-2</v>
      </c>
      <c r="W17" s="5">
        <f t="shared" si="7"/>
        <v>0.1203708712869993</v>
      </c>
      <c r="X17" s="6">
        <f t="shared" si="8"/>
        <v>5.0067829631370242E-2</v>
      </c>
      <c r="Y17" s="6">
        <f t="shared" si="9"/>
        <v>6.9940559135500791E-2</v>
      </c>
      <c r="AA17">
        <f>(O17*constantes!$B$4)+(LN(110)*constantes!$B$5)+(LN(22)*constantes!$B$8)+(F17*constantes!$B$9)</f>
        <v>22.493913054504919</v>
      </c>
      <c r="AB17">
        <f t="shared" si="10"/>
        <v>2.8571578401445974E-2</v>
      </c>
      <c r="AC17">
        <f>(O17*constantes!$D$4)+(LN(110)*constantes!$D$5)+(LN(22)*constantes!$D$8)+(F17*constantes!$D$9)</f>
        <v>24.700450251667263</v>
      </c>
      <c r="AD17" s="7">
        <f t="shared" si="11"/>
        <v>1.4155691081518817E-2</v>
      </c>
      <c r="AF17">
        <f>(O17*constantes!$B$4)+(LN(125)*constantes!$B$5)+(LN(22.5)*constantes!$B$8)+(F17*constantes!$B$9)</f>
        <v>22.748869991259316</v>
      </c>
      <c r="AG17">
        <f t="shared" si="12"/>
        <v>3.6714933714987352E-2</v>
      </c>
      <c r="AH17">
        <f>(O17*constantes!$D$4)+(LN(125)*constantes!$D$5)+(LN(22.5)*constantes!$D$8)+(F17*constantes!$D$9)</f>
        <v>25.071523268275495</v>
      </c>
      <c r="AI17">
        <f t="shared" si="13"/>
        <v>2.0450275544260377E-2</v>
      </c>
    </row>
    <row r="18" spans="1:35" x14ac:dyDescent="0.25">
      <c r="A18" s="11">
        <v>17</v>
      </c>
      <c r="B18">
        <v>1</v>
      </c>
      <c r="C18">
        <v>48</v>
      </c>
      <c r="D18">
        <v>1</v>
      </c>
      <c r="E18">
        <v>1</v>
      </c>
      <c r="F18">
        <v>0</v>
      </c>
      <c r="G18">
        <v>138</v>
      </c>
      <c r="H18">
        <v>22.37</v>
      </c>
      <c r="I18">
        <f>IF(AND(B18=1,E18=0),V18,IF(AND(B18=1,E18=1),W18,IF(AND(B18=0,E18=0),X18,IF(AND(B18=0,E18=1),Y18,ERROR))))</f>
        <v>0.23499817850081695</v>
      </c>
      <c r="K18">
        <f t="shared" si="0"/>
        <v>7.448581103683527E-2</v>
      </c>
      <c r="L18">
        <f t="shared" si="1"/>
        <v>5.8221930281009082E-2</v>
      </c>
      <c r="M18" s="22" t="str">
        <f t="shared" si="2"/>
        <v>Elevated Risk</v>
      </c>
      <c r="O18">
        <f t="shared" si="3"/>
        <v>3.8712010109078911</v>
      </c>
      <c r="P18">
        <f t="shared" si="4"/>
        <v>4.9272536851572051</v>
      </c>
      <c r="Q18">
        <f t="shared" si="5"/>
        <v>3.1077207755020382</v>
      </c>
      <c r="R18">
        <f>(O18*constantes!$B$4)+(P18*constantes!$B$5)+(D18*constantes!$B$6)+(Q18*constantes!$B$8)+(F18*constantes!$B$9)</f>
        <v>24.364581464372009</v>
      </c>
      <c r="S18" s="4">
        <f>(O18*constantes!$B$4)+(P18*constantes!$C$5)+(D18*constantes!$B$6)+(Q18*constantes!$B$8)+(F18*constantes!$B$9)</f>
        <v>24.717569918376672</v>
      </c>
      <c r="T18">
        <f>(O18*constantes!$D$4)+(P18*constantes!$D$5)+(D18*constantes!$D$6)+(Q18*constantes!$D$8)+(F18*constantes!$D$9)</f>
        <v>26.601232344742105</v>
      </c>
      <c r="U18">
        <f>(O18*constantes!$D$4)+(P18*constantes!$E$5)+(D18*constantes!$D$6)+(Q18*constantes!$D$8)+(F18*constantes!$D$9)</f>
        <v>26.944957561818672</v>
      </c>
      <c r="V18" s="5">
        <f t="shared" si="6"/>
        <v>0.17155637483778174</v>
      </c>
      <c r="W18" s="5">
        <f t="shared" si="7"/>
        <v>0.23499817850081695</v>
      </c>
      <c r="X18" s="6">
        <f t="shared" si="8"/>
        <v>9.0985556684217817E-2</v>
      </c>
      <c r="Y18" s="6">
        <f t="shared" si="9"/>
        <v>0.12586826262931372</v>
      </c>
      <c r="AA18">
        <f>(O18*constantes!$B$4)+(LN(110)*constantes!$B$5)+(LN(22)*constantes!$B$8)+(F18*constantes!$B$9)</f>
        <v>23.221146741638901</v>
      </c>
      <c r="AB18">
        <f t="shared" si="10"/>
        <v>5.8221930281009082E-2</v>
      </c>
      <c r="AC18">
        <f>(O18*constantes!$D$4)+(LN(110)*constantes!$D$5)+(LN(22)*constantes!$D$8)+(F18*constantes!$D$9)</f>
        <v>25.336132614771724</v>
      </c>
      <c r="AD18" s="7">
        <f t="shared" si="11"/>
        <v>2.6562184906686825E-2</v>
      </c>
      <c r="AF18">
        <f>(O18*constantes!$B$4)+(LN(125)*constantes!$B$5)+(LN(22.5)*constantes!$B$8)+(F18*constantes!$B$9)</f>
        <v>23.47610367839329</v>
      </c>
      <c r="AG18">
        <f t="shared" si="12"/>
        <v>7.448581103683527E-2</v>
      </c>
      <c r="AH18">
        <f>(O18*constantes!$D$4)+(LN(125)*constantes!$D$5)+(LN(22.5)*constantes!$D$8)+(F18*constantes!$D$9)</f>
        <v>25.707205631379956</v>
      </c>
      <c r="AI18">
        <f t="shared" si="13"/>
        <v>3.8265438641588045E-2</v>
      </c>
    </row>
    <row r="19" spans="1:35" x14ac:dyDescent="0.25">
      <c r="A19" s="11">
        <v>18</v>
      </c>
      <c r="B19">
        <v>0</v>
      </c>
      <c r="C19">
        <v>46</v>
      </c>
      <c r="D19">
        <v>1</v>
      </c>
      <c r="E19">
        <v>0</v>
      </c>
      <c r="F19">
        <v>0</v>
      </c>
      <c r="G19">
        <v>112</v>
      </c>
      <c r="H19">
        <v>23.38</v>
      </c>
      <c r="I19">
        <f>IF(AND(B19=1,E19=0),V19,IF(AND(B19=1,E19=1),W19,IF(AND(B19=0,E19=0),X19,IF(AND(B19=0,E19=1),Y19,ERROR))))</f>
        <v>4.7158918366284386E-2</v>
      </c>
      <c r="K19">
        <f t="shared" si="0"/>
        <v>3.4153313573738631E-2</v>
      </c>
      <c r="L19">
        <f t="shared" si="1"/>
        <v>2.3692217580876362E-2</v>
      </c>
      <c r="M19" s="22" t="str">
        <f t="shared" si="2"/>
        <v>Elevated Risk</v>
      </c>
      <c r="O19">
        <f t="shared" si="3"/>
        <v>3.8286413964890951</v>
      </c>
      <c r="P19">
        <f t="shared" si="4"/>
        <v>4.7184988712950942</v>
      </c>
      <c r="Q19">
        <f t="shared" si="5"/>
        <v>3.1518809560439225</v>
      </c>
      <c r="R19">
        <f>(O19*constantes!$B$4)+(P19*constantes!$B$5)+(D19*constantes!$B$6)+(Q19*constantes!$B$8)+(F19*constantes!$B$9)</f>
        <v>23.879847073299743</v>
      </c>
      <c r="S19" s="4">
        <f>(O19*constantes!$B$4)+(P19*constantes!$C$5)+(D19*constantes!$B$6)+(Q19*constantes!$B$8)+(F19*constantes!$B$9)</f>
        <v>24.217880332439321</v>
      </c>
      <c r="T19">
        <f>(O19*constantes!$D$4)+(P19*constantes!$D$5)+(D19*constantes!$D$6)+(Q19*constantes!$D$8)+(F19*constantes!$D$9)</f>
        <v>25.920793043576722</v>
      </c>
      <c r="U19">
        <f>(O19*constantes!$D$4)+(P19*constantes!$E$5)+(D19*constantes!$D$6)+(Q19*constantes!$D$8)+(F19*constantes!$D$9)</f>
        <v>26.249955524838267</v>
      </c>
      <c r="V19" s="5">
        <f t="shared" si="6"/>
        <v>0.10944373086375192</v>
      </c>
      <c r="W19" s="5">
        <f t="shared" si="7"/>
        <v>0.1500060906336339</v>
      </c>
      <c r="X19" s="6">
        <f t="shared" si="8"/>
        <v>4.7158918366284386E-2</v>
      </c>
      <c r="Y19" s="6">
        <f t="shared" si="9"/>
        <v>6.4933329441448584E-2</v>
      </c>
      <c r="AA19">
        <f>(O19*constantes!$B$4)+(LN(110)*constantes!$B$5)+(LN(22)*constantes!$B$8)+(F19*constantes!$B$9)</f>
        <v>23.088660364337766</v>
      </c>
      <c r="AB19">
        <f t="shared" si="10"/>
        <v>5.1185816914687488E-2</v>
      </c>
      <c r="AC19">
        <f>(O19*constantes!$D$4)+(LN(110)*constantes!$D$5)+(LN(22)*constantes!$D$8)+(F19*constantes!$D$9)</f>
        <v>25.220324924765169</v>
      </c>
      <c r="AD19" s="7">
        <f t="shared" si="11"/>
        <v>2.3692217580876362E-2</v>
      </c>
      <c r="AF19">
        <f>(O19*constantes!$B$4)+(LN(125)*constantes!$B$5)+(LN(22.5)*constantes!$B$8)+(F19*constantes!$B$9)</f>
        <v>23.343617301092156</v>
      </c>
      <c r="AG19">
        <f t="shared" si="12"/>
        <v>6.5553501255932511E-2</v>
      </c>
      <c r="AH19">
        <f>(O19*constantes!$D$4)+(LN(125)*constantes!$D$5)+(LN(22.5)*constantes!$D$8)+(F19*constantes!$D$9)</f>
        <v>25.591397941373401</v>
      </c>
      <c r="AI19">
        <f t="shared" si="13"/>
        <v>3.4153313573738631E-2</v>
      </c>
    </row>
    <row r="20" spans="1:35" x14ac:dyDescent="0.25">
      <c r="A20" s="11">
        <v>19</v>
      </c>
      <c r="B20">
        <v>0</v>
      </c>
      <c r="C20">
        <v>38</v>
      </c>
      <c r="D20">
        <v>1</v>
      </c>
      <c r="E20">
        <v>0</v>
      </c>
      <c r="F20">
        <v>0</v>
      </c>
      <c r="G20">
        <v>122</v>
      </c>
      <c r="H20">
        <v>23.24</v>
      </c>
      <c r="I20">
        <f>IF(AND(B20=1,E20=0),V20,IF(AND(B20=1,E20=1),W20,IF(AND(B20=0,E20=0),X20,IF(AND(B20=0,E20=1),Y20,ERROR))))</f>
        <v>3.5767661762171943E-2</v>
      </c>
      <c r="K20">
        <f t="shared" si="0"/>
        <v>2.0450275544260377E-2</v>
      </c>
      <c r="L20">
        <f t="shared" si="1"/>
        <v>1.4155691081518817E-2</v>
      </c>
      <c r="M20" s="22" t="str">
        <f t="shared" si="2"/>
        <v>Elevated Risk</v>
      </c>
      <c r="O20">
        <f t="shared" si="3"/>
        <v>3.6375861597263857</v>
      </c>
      <c r="P20">
        <f t="shared" si="4"/>
        <v>4.8040210447332568</v>
      </c>
      <c r="Q20">
        <f t="shared" si="5"/>
        <v>3.1458749319837103</v>
      </c>
      <c r="R20">
        <f>(O20*constantes!$B$4)+(P20*constantes!$B$5)+(D20*constantes!$B$6)+(Q20*constantes!$B$8)+(F20*constantes!$B$9)</f>
        <v>23.438988841274345</v>
      </c>
      <c r="S20" s="4">
        <f>(O20*constantes!$B$4)+(P20*constantes!$C$5)+(D20*constantes!$B$6)+(Q20*constantes!$B$8)+(F20*constantes!$B$9)</f>
        <v>23.783148908919038</v>
      </c>
      <c r="T20">
        <f>(O20*constantes!$D$4)+(P20*constantes!$D$5)+(D20*constantes!$D$6)+(Q20*constantes!$D$8)+(F20*constantes!$D$9)</f>
        <v>25.638413967563974</v>
      </c>
      <c r="U20">
        <f>(O20*constantes!$D$4)+(P20*constantes!$E$5)+(D20*constantes!$D$6)+(Q20*constantes!$D$8)+(F20*constantes!$D$9)</f>
        <v>25.973542475644567</v>
      </c>
      <c r="V20" s="5">
        <f t="shared" si="6"/>
        <v>7.1871951008389612E-2</v>
      </c>
      <c r="W20" s="5">
        <f t="shared" si="7"/>
        <v>9.9878618210545667E-2</v>
      </c>
      <c r="X20" s="6">
        <f t="shared" si="8"/>
        <v>3.5767661762171943E-2</v>
      </c>
      <c r="Y20" s="6">
        <f t="shared" si="9"/>
        <v>4.9648843666748488E-2</v>
      </c>
      <c r="AA20">
        <f>(O20*constantes!$B$4)+(LN(110)*constantes!$B$5)+(LN(22)*constantes!$B$8)+(F20*constantes!$B$9)</f>
        <v>22.493913054504919</v>
      </c>
      <c r="AB20">
        <f t="shared" si="10"/>
        <v>2.8571578401445974E-2</v>
      </c>
      <c r="AC20">
        <f>(O20*constantes!$D$4)+(LN(110)*constantes!$D$5)+(LN(22)*constantes!$D$8)+(F20*constantes!$D$9)</f>
        <v>24.700450251667263</v>
      </c>
      <c r="AD20" s="7">
        <f t="shared" si="11"/>
        <v>1.4155691081518817E-2</v>
      </c>
      <c r="AF20">
        <f>(O20*constantes!$B$4)+(LN(125)*constantes!$B$5)+(LN(22.5)*constantes!$B$8)+(F20*constantes!$B$9)</f>
        <v>22.748869991259316</v>
      </c>
      <c r="AG20">
        <f t="shared" si="12"/>
        <v>3.6714933714987352E-2</v>
      </c>
      <c r="AH20">
        <f>(O20*constantes!$D$4)+(LN(125)*constantes!$D$5)+(LN(22.5)*constantes!$D$8)+(F20*constantes!$D$9)</f>
        <v>25.071523268275495</v>
      </c>
      <c r="AI20">
        <f t="shared" si="13"/>
        <v>2.0450275544260377E-2</v>
      </c>
    </row>
    <row r="21" spans="1:35" x14ac:dyDescent="0.25">
      <c r="A21" s="11">
        <v>20</v>
      </c>
      <c r="B21">
        <v>1</v>
      </c>
      <c r="C21">
        <v>41</v>
      </c>
      <c r="D21">
        <v>0</v>
      </c>
      <c r="E21">
        <v>0</v>
      </c>
      <c r="F21">
        <v>0</v>
      </c>
      <c r="G21">
        <v>139</v>
      </c>
      <c r="H21">
        <v>26.88</v>
      </c>
      <c r="I21">
        <f>IF(AND(B21=1,E21=0),V21,IF(AND(B21=1,E21=1),W21,IF(AND(B21=0,E21=0),X21,IF(AND(B21=0,E21=1),Y21,ERROR))))</f>
        <v>6.4281780589041659E-2</v>
      </c>
      <c r="K21">
        <f t="shared" si="0"/>
        <v>4.62827295767122E-2</v>
      </c>
      <c r="L21">
        <f t="shared" si="1"/>
        <v>3.6057212319339005E-2</v>
      </c>
      <c r="M21" s="22" t="str">
        <f t="shared" si="2"/>
        <v>Elevated Risk</v>
      </c>
      <c r="O21">
        <f t="shared" si="3"/>
        <v>3.713572066704308</v>
      </c>
      <c r="P21">
        <f t="shared" si="4"/>
        <v>4.9344739331306915</v>
      </c>
      <c r="Q21">
        <f t="shared" si="5"/>
        <v>3.2913825156549485</v>
      </c>
      <c r="R21">
        <f>(O21*constantes!$B$4)+(P21*constantes!$B$5)+(D21*constantes!$B$6)+(Q21*constantes!$B$8)+(F21*constantes!$B$9)</f>
        <v>23.323354521575702</v>
      </c>
      <c r="S21" s="4">
        <f>(O21*constantes!$B$4)+(P21*constantes!$C$5)+(D21*constantes!$B$6)+(Q21*constantes!$B$8)+(F21*constantes!$B$9)</f>
        <v>23.676860234145181</v>
      </c>
      <c r="T21">
        <f>(O21*constantes!$D$4)+(P21*constantes!$D$5)+(D21*constantes!$D$6)+(Q21*constantes!$D$8)+(F21*constantes!$D$9)</f>
        <v>25.667839925918337</v>
      </c>
      <c r="U21">
        <f>(O21*constantes!$D$4)+(P21*constantes!$E$5)+(D21*constantes!$D$6)+(Q21*constantes!$D$8)+(F21*constantes!$D$9)</f>
        <v>26.012068827493536</v>
      </c>
      <c r="V21" s="5">
        <f t="shared" si="6"/>
        <v>6.4281780589041659E-2</v>
      </c>
      <c r="W21" s="5">
        <f t="shared" si="7"/>
        <v>9.027710035770542E-2</v>
      </c>
      <c r="X21" s="6">
        <f t="shared" si="8"/>
        <v>3.681589341460878E-2</v>
      </c>
      <c r="Y21" s="6">
        <f t="shared" si="9"/>
        <v>5.1547824757401051E-2</v>
      </c>
      <c r="AA21">
        <f>(O21*constantes!$B$4)+(LN(110)*constantes!$B$5)+(LN(22)*constantes!$B$8)+(F21*constantes!$B$9)</f>
        <v>22.730454143490913</v>
      </c>
      <c r="AB21">
        <f t="shared" si="10"/>
        <v>3.6057212319339005E-2</v>
      </c>
      <c r="AC21">
        <f>(O21*constantes!$D$4)+(LN(110)*constantes!$D$5)+(LN(22)*constantes!$D$8)+(F21*constantes!$D$9)</f>
        <v>24.907213223567677</v>
      </c>
      <c r="AD21" s="7">
        <f t="shared" si="11"/>
        <v>1.7378724267438583E-2</v>
      </c>
      <c r="AF21">
        <f>(O21*constantes!$B$4)+(LN(125)*constantes!$B$5)+(LN(22.5)*constantes!$B$8)+(F21*constantes!$B$9)</f>
        <v>22.985411080245306</v>
      </c>
      <c r="AG21">
        <f t="shared" si="12"/>
        <v>4.62827295767122E-2</v>
      </c>
      <c r="AH21">
        <f>(O21*constantes!$D$4)+(LN(125)*constantes!$D$5)+(LN(22.5)*constantes!$D$8)+(F21*constantes!$D$9)</f>
        <v>25.278286240175909</v>
      </c>
      <c r="AI21">
        <f t="shared" si="13"/>
        <v>2.5088146116023613E-2</v>
      </c>
    </row>
    <row r="22" spans="1:35" x14ac:dyDescent="0.25">
      <c r="A22" s="11">
        <v>21</v>
      </c>
      <c r="B22">
        <v>0</v>
      </c>
      <c r="C22">
        <v>42</v>
      </c>
      <c r="D22">
        <v>1</v>
      </c>
      <c r="E22">
        <v>0</v>
      </c>
      <c r="F22">
        <v>0</v>
      </c>
      <c r="G22">
        <v>108</v>
      </c>
      <c r="H22">
        <v>21.59</v>
      </c>
      <c r="I22">
        <f>IF(AND(B22=1,E22=0),V22,IF(AND(B22=1,E22=1),W22,IF(AND(B22=0,E22=0),X22,IF(AND(B22=0,E22=1),Y22,ERROR))))</f>
        <v>3.2159854455697801E-2</v>
      </c>
      <c r="K22">
        <f t="shared" si="0"/>
        <v>2.676538428771702E-2</v>
      </c>
      <c r="L22">
        <f t="shared" si="1"/>
        <v>1.8545470669847686E-2</v>
      </c>
      <c r="M22" s="22" t="str">
        <f t="shared" si="2"/>
        <v>Elevated Risk</v>
      </c>
      <c r="O22">
        <f t="shared" si="3"/>
        <v>3.7376696182833684</v>
      </c>
      <c r="P22">
        <f t="shared" si="4"/>
        <v>4.6821312271242199</v>
      </c>
      <c r="Q22">
        <f t="shared" si="5"/>
        <v>3.072230244526716</v>
      </c>
      <c r="R22">
        <f>(O22*constantes!$B$4)+(P22*constantes!$B$5)+(D22*constantes!$B$6)+(Q22*constantes!$B$8)+(F22*constantes!$B$9)</f>
        <v>23.466045982698436</v>
      </c>
      <c r="S22" s="4">
        <f>(O22*constantes!$B$4)+(P22*constantes!$C$5)+(D22*constantes!$B$6)+(Q22*constantes!$B$8)+(F22*constantes!$B$9)</f>
        <v>23.801473863809615</v>
      </c>
      <c r="T22">
        <f>(O22*constantes!$D$4)+(P22*constantes!$D$5)+(D22*constantes!$D$6)+(Q22*constantes!$D$8)+(F22*constantes!$D$9)</f>
        <v>25.530232130826601</v>
      </c>
      <c r="U22">
        <f>(O22*constantes!$D$4)+(P22*constantes!$E$5)+(D22*constantes!$D$6)+(Q22*constantes!$D$8)+(F22*constantes!$D$9)</f>
        <v>25.856857605230783</v>
      </c>
      <c r="V22" s="5">
        <f t="shared" si="6"/>
        <v>7.3768609497021576E-2</v>
      </c>
      <c r="W22" s="5">
        <f t="shared" si="7"/>
        <v>0.10162857940343906</v>
      </c>
      <c r="X22" s="6">
        <f t="shared" si="8"/>
        <v>3.2159854455697801E-2</v>
      </c>
      <c r="Y22" s="6">
        <f t="shared" si="9"/>
        <v>4.4303867199746216E-2</v>
      </c>
      <c r="AA22">
        <f>(O22*constantes!$B$4)+(LN(110)*constantes!$B$5)+(LN(22)*constantes!$B$8)+(F22*constantes!$B$9)</f>
        <v>22.805468857654464</v>
      </c>
      <c r="AB22">
        <f t="shared" si="10"/>
        <v>3.8810869283687155E-2</v>
      </c>
      <c r="AC22">
        <f>(O22*constantes!$D$4)+(LN(110)*constantes!$D$5)+(LN(22)*constantes!$D$8)+(F22*constantes!$D$9)</f>
        <v>24.972784348242914</v>
      </c>
      <c r="AD22" s="7">
        <f t="shared" si="11"/>
        <v>1.8545470669847686E-2</v>
      </c>
      <c r="AF22">
        <f>(O22*constantes!$B$4)+(LN(125)*constantes!$B$5)+(LN(22.5)*constantes!$B$8)+(F22*constantes!$B$9)</f>
        <v>23.060425794408857</v>
      </c>
      <c r="AG22">
        <f t="shared" si="12"/>
        <v>4.9796912096185753E-2</v>
      </c>
      <c r="AH22">
        <f>(O22*constantes!$D$4)+(LN(125)*constantes!$D$5)+(LN(22.5)*constantes!$D$8)+(F22*constantes!$D$9)</f>
        <v>25.343857364851146</v>
      </c>
      <c r="AI22">
        <f t="shared" si="13"/>
        <v>2.676538428771702E-2</v>
      </c>
    </row>
    <row r="23" spans="1:35" x14ac:dyDescent="0.25">
      <c r="A23" s="11">
        <v>22</v>
      </c>
      <c r="B23">
        <v>0</v>
      </c>
      <c r="C23">
        <v>43</v>
      </c>
      <c r="D23">
        <v>0</v>
      </c>
      <c r="E23">
        <v>0</v>
      </c>
      <c r="F23">
        <v>0</v>
      </c>
      <c r="G23">
        <v>123.5</v>
      </c>
      <c r="H23">
        <v>29.89</v>
      </c>
      <c r="I23">
        <f>IF(AND(B23=1,E23=0),V23,IF(AND(B23=1,E23=1),W23,IF(AND(B23=0,E23=0),X23,IF(AND(B23=0,E23=1),Y23,ERROR))))</f>
        <v>3.1810364699086713E-2</v>
      </c>
      <c r="K23">
        <f t="shared" si="0"/>
        <v>2.8509711637591306E-2</v>
      </c>
      <c r="L23">
        <f t="shared" si="1"/>
        <v>1.975954812069991E-2</v>
      </c>
      <c r="M23" s="22" t="str">
        <f t="shared" si="2"/>
        <v>Elevated Risk</v>
      </c>
      <c r="O23">
        <f t="shared" si="3"/>
        <v>3.7612001156935624</v>
      </c>
      <c r="P23">
        <f t="shared" si="4"/>
        <v>4.816241156068032</v>
      </c>
      <c r="Q23">
        <f t="shared" si="5"/>
        <v>3.3975239762958465</v>
      </c>
      <c r="R23">
        <f>(O23*constantes!$B$4)+(P23*constantes!$B$5)+(D23*constantes!$B$6)+(Q23*constantes!$B$8)+(F23*constantes!$B$9)</f>
        <v>23.336433238636175</v>
      </c>
      <c r="S23" s="4">
        <f>(O23*constantes!$B$4)+(P23*constantes!$C$5)+(D23*constantes!$B$6)+(Q23*constantes!$B$8)+(F23*constantes!$B$9)</f>
        <v>23.681468755056887</v>
      </c>
      <c r="T23">
        <f>(O23*constantes!$D$4)+(P23*constantes!$D$5)+(D23*constantes!$D$6)+(Q23*constantes!$D$8)+(F23*constantes!$D$9)</f>
        <v>25.519125842006861</v>
      </c>
      <c r="U23">
        <f>(O23*constantes!$D$4)+(P23*constantes!$E$5)+(D23*constantes!$D$6)+(Q23*constantes!$D$8)+(F23*constantes!$D$9)</f>
        <v>25.855106825054168</v>
      </c>
      <c r="V23" s="5">
        <f t="shared" si="6"/>
        <v>6.5099866459557232E-2</v>
      </c>
      <c r="W23" s="5">
        <f t="shared" si="7"/>
        <v>9.0674601114295261E-2</v>
      </c>
      <c r="X23" s="6">
        <f t="shared" si="8"/>
        <v>3.1810364699086713E-2</v>
      </c>
      <c r="Y23" s="6">
        <f t="shared" si="9"/>
        <v>4.4228108396664023E-2</v>
      </c>
      <c r="AA23">
        <f>(O23*constantes!$B$4)+(LN(110)*constantes!$B$5)+(LN(22)*constantes!$B$8)+(F23*constantes!$B$9)</f>
        <v>22.8787183548725</v>
      </c>
      <c r="AB23">
        <f t="shared" si="10"/>
        <v>4.169811677585733E-2</v>
      </c>
      <c r="AC23">
        <f>(O23*constantes!$D$4)+(LN(110)*constantes!$D$5)+(LN(22)*constantes!$D$8)+(F23*constantes!$D$9)</f>
        <v>25.036812478830871</v>
      </c>
      <c r="AD23" s="7">
        <f t="shared" si="11"/>
        <v>1.975954812069991E-2</v>
      </c>
      <c r="AF23">
        <f>(O23*constantes!$B$4)+(LN(125)*constantes!$B$5)+(LN(22.5)*constantes!$B$8)+(F23*constantes!$B$9)</f>
        <v>23.133675291626897</v>
      </c>
      <c r="AG23">
        <f t="shared" si="12"/>
        <v>5.3478442485207722E-2</v>
      </c>
      <c r="AH23">
        <f>(O23*constantes!$D$4)+(LN(125)*constantes!$D$5)+(LN(22.5)*constantes!$D$8)+(F23*constantes!$D$9)</f>
        <v>25.407885495439103</v>
      </c>
      <c r="AI23">
        <f t="shared" si="13"/>
        <v>2.8509711637591306E-2</v>
      </c>
    </row>
    <row r="24" spans="1:35" x14ac:dyDescent="0.25">
      <c r="A24" s="11">
        <v>23</v>
      </c>
      <c r="B24">
        <v>0</v>
      </c>
      <c r="C24">
        <v>52</v>
      </c>
      <c r="D24">
        <v>0</v>
      </c>
      <c r="E24">
        <v>0</v>
      </c>
      <c r="F24">
        <v>0</v>
      </c>
      <c r="G24">
        <v>148</v>
      </c>
      <c r="H24">
        <v>34.17</v>
      </c>
      <c r="I24">
        <f>IF(AND(B24=1,E24=0),V24,IF(AND(B24=1,E24=1),W24,IF(AND(B24=0,E24=0),X24,IF(AND(B24=0,E24=1),Y24,ERROR))))</f>
        <v>9.2074629748471581E-2</v>
      </c>
      <c r="K24">
        <f t="shared" si="0"/>
        <v>4.7353292556453264E-2</v>
      </c>
      <c r="L24">
        <f t="shared" si="1"/>
        <v>3.291838619478793E-2</v>
      </c>
      <c r="M24" s="22" t="str">
        <f t="shared" si="2"/>
        <v>Elevated Risk</v>
      </c>
      <c r="O24">
        <f t="shared" si="3"/>
        <v>3.9512437185814275</v>
      </c>
      <c r="P24">
        <f t="shared" si="4"/>
        <v>4.9972122737641147</v>
      </c>
      <c r="Q24">
        <f t="shared" si="5"/>
        <v>3.5313480661272005</v>
      </c>
      <c r="R24">
        <f>(O24*constantes!$B$4)+(P24*constantes!$B$5)+(D24*constantes!$B$6)+(Q24*constantes!$B$8)+(F24*constantes!$B$9)</f>
        <v>24.369838997393234</v>
      </c>
      <c r="S24" s="4">
        <f>(O24*constantes!$B$4)+(P24*constantes!$C$5)+(D24*constantes!$B$6)+(Q24*constantes!$B$8)+(F24*constantes!$B$9)</f>
        <v>24.727839284685693</v>
      </c>
      <c r="T24">
        <f>(O24*constantes!$D$4)+(P24*constantes!$D$5)+(D24*constantes!$D$6)+(Q24*constantes!$D$8)+(F24*constantes!$D$9)</f>
        <v>26.613720821121714</v>
      </c>
      <c r="U24">
        <f>(O24*constantes!$D$4)+(P24*constantes!$E$5)+(D24*constantes!$D$6)+(Q24*constantes!$D$8)+(F24*constantes!$D$9)</f>
        <v>26.962326349339499</v>
      </c>
      <c r="V24" s="5">
        <f t="shared" si="6"/>
        <v>0.17237787245028791</v>
      </c>
      <c r="W24" s="5">
        <f t="shared" si="7"/>
        <v>0.23711056421783139</v>
      </c>
      <c r="X24" s="6">
        <f t="shared" si="8"/>
        <v>9.2074629748471581E-2</v>
      </c>
      <c r="Y24" s="6">
        <f t="shared" si="9"/>
        <v>0.12792610499762103</v>
      </c>
      <c r="AA24">
        <f>(O24*constantes!$B$4)+(LN(110)*constantes!$B$5)+(LN(22)*constantes!$B$8)+(F24*constantes!$B$9)</f>
        <v>23.470316488918311</v>
      </c>
      <c r="AB24">
        <f t="shared" si="10"/>
        <v>7.4072320755760312E-2</v>
      </c>
      <c r="AC24">
        <f>(O24*constantes!$D$4)+(LN(110)*constantes!$D$5)+(LN(22)*constantes!$D$8)+(F24*constantes!$D$9)</f>
        <v>25.553934425340952</v>
      </c>
      <c r="AD24" s="7">
        <f t="shared" si="11"/>
        <v>3.291838619478793E-2</v>
      </c>
      <c r="AF24">
        <f>(O24*constantes!$B$4)+(LN(125)*constantes!$B$5)+(LN(22.5)*constantes!$B$8)+(F24*constantes!$B$9)</f>
        <v>23.725273425672704</v>
      </c>
      <c r="AG24">
        <f t="shared" si="12"/>
        <v>9.453671546464415E-2</v>
      </c>
      <c r="AH24">
        <f>(O24*constantes!$D$4)+(LN(125)*constantes!$D$5)+(LN(22.5)*constantes!$D$8)+(F24*constantes!$D$9)</f>
        <v>25.925007441949184</v>
      </c>
      <c r="AI24">
        <f t="shared" si="13"/>
        <v>4.7353292556453264E-2</v>
      </c>
    </row>
    <row r="25" spans="1:35" x14ac:dyDescent="0.25">
      <c r="A25" s="11">
        <v>24</v>
      </c>
      <c r="B25">
        <v>0</v>
      </c>
      <c r="C25">
        <v>52</v>
      </c>
      <c r="D25">
        <v>1</v>
      </c>
      <c r="E25">
        <v>0</v>
      </c>
      <c r="F25">
        <v>0</v>
      </c>
      <c r="G25">
        <v>132</v>
      </c>
      <c r="H25">
        <v>25.11</v>
      </c>
      <c r="I25">
        <f>IF(AND(B25=1,E25=0),V25,IF(AND(B25=1,E25=1),W25,IF(AND(B25=0,E25=0),X25,IF(AND(B25=0,E25=1),Y25,ERROR))))</f>
        <v>0.10509345812353732</v>
      </c>
      <c r="K25">
        <f t="shared" si="0"/>
        <v>4.7353292556453264E-2</v>
      </c>
      <c r="L25">
        <f t="shared" si="1"/>
        <v>3.291838619478793E-2</v>
      </c>
      <c r="M25" s="22" t="str">
        <f t="shared" si="2"/>
        <v>Elevated Risk</v>
      </c>
      <c r="O25">
        <f t="shared" si="3"/>
        <v>3.9512437185814275</v>
      </c>
      <c r="P25">
        <f t="shared" si="4"/>
        <v>4.8828019225863706</v>
      </c>
      <c r="Q25">
        <f t="shared" si="5"/>
        <v>3.2232661731694936</v>
      </c>
      <c r="R25">
        <f>(O25*constantes!$B$4)+(P25*constantes!$B$5)+(D25*constantes!$B$6)+(Q25*constantes!$B$8)+(F25*constantes!$B$9)</f>
        <v>24.622890560850347</v>
      </c>
      <c r="S25" s="4">
        <f>(O25*constantes!$B$4)+(P25*constantes!$C$5)+(D25*constantes!$B$6)+(Q25*constantes!$B$8)+(F25*constantes!$B$9)</f>
        <v>24.972694490584434</v>
      </c>
      <c r="T25">
        <f>(O25*constantes!$D$4)+(P25*constantes!$D$5)+(D25*constantes!$D$6)+(Q25*constantes!$D$8)+(F25*constantes!$D$9)</f>
        <v>26.753067932415696</v>
      </c>
      <c r="U25">
        <f>(O25*constantes!$D$4)+(P25*constantes!$E$5)+(D25*constantes!$D$6)+(Q25*constantes!$D$8)+(F25*constantes!$D$9)</f>
        <v>27.093692194535322</v>
      </c>
      <c r="V25" s="5">
        <f t="shared" si="6"/>
        <v>0.21626025601794008</v>
      </c>
      <c r="W25" s="5">
        <f t="shared" si="7"/>
        <v>0.29229513941848739</v>
      </c>
      <c r="X25" s="6">
        <f t="shared" si="8"/>
        <v>0.10509345812353732</v>
      </c>
      <c r="Y25" s="6">
        <f t="shared" si="9"/>
        <v>0.14452393158984833</v>
      </c>
      <c r="AA25">
        <f>(O25*constantes!$B$4)+(LN(110)*constantes!$B$5)+(LN(22)*constantes!$B$8)+(F25*constantes!$B$9)</f>
        <v>23.470316488918311</v>
      </c>
      <c r="AB25">
        <f t="shared" si="10"/>
        <v>7.4072320755760312E-2</v>
      </c>
      <c r="AC25">
        <f>(O25*constantes!$D$4)+(LN(110)*constantes!$D$5)+(LN(22)*constantes!$D$8)+(F25*constantes!$D$9)</f>
        <v>25.553934425340952</v>
      </c>
      <c r="AD25" s="7">
        <f t="shared" si="11"/>
        <v>3.291838619478793E-2</v>
      </c>
      <c r="AF25">
        <f>(O25*constantes!$B$4)+(LN(125)*constantes!$B$5)+(LN(22.5)*constantes!$B$8)+(F25*constantes!$B$9)</f>
        <v>23.725273425672704</v>
      </c>
      <c r="AG25">
        <f t="shared" si="12"/>
        <v>9.453671546464415E-2</v>
      </c>
      <c r="AH25">
        <f>(O25*constantes!$D$4)+(LN(125)*constantes!$D$5)+(LN(22.5)*constantes!$D$8)+(F25*constantes!$D$9)</f>
        <v>25.925007441949184</v>
      </c>
      <c r="AI25">
        <f t="shared" si="13"/>
        <v>4.7353292556453264E-2</v>
      </c>
    </row>
    <row r="26" spans="1:35" x14ac:dyDescent="0.25">
      <c r="A26" s="11">
        <v>25</v>
      </c>
      <c r="B26">
        <v>1</v>
      </c>
      <c r="C26">
        <v>44</v>
      </c>
      <c r="D26">
        <v>1</v>
      </c>
      <c r="E26">
        <v>1</v>
      </c>
      <c r="F26">
        <v>0</v>
      </c>
      <c r="G26">
        <v>137.5</v>
      </c>
      <c r="H26">
        <v>21.96</v>
      </c>
      <c r="I26">
        <f>IF(AND(B26=1,E26=0),V26,IF(AND(B26=1,E26=1),W26,IF(AND(B26=0,E26=0),X26,IF(AND(B26=0,E26=1),Y26,ERROR))))</f>
        <v>0.18121841406984474</v>
      </c>
      <c r="K26">
        <f t="shared" si="0"/>
        <v>5.7330036913051163E-2</v>
      </c>
      <c r="L26">
        <f t="shared" si="1"/>
        <v>4.4721443860098575E-2</v>
      </c>
      <c r="M26" s="22" t="str">
        <f t="shared" si="2"/>
        <v>Elevated Risk</v>
      </c>
      <c r="O26">
        <f t="shared" si="3"/>
        <v>3.784189633918261</v>
      </c>
      <c r="P26">
        <f t="shared" si="4"/>
        <v>4.9236239171066263</v>
      </c>
      <c r="Q26">
        <f t="shared" si="5"/>
        <v>3.0892226166413299</v>
      </c>
      <c r="R26">
        <f>(O26*constantes!$B$4)+(P26*constantes!$B$5)+(D26*constantes!$B$6)+(Q26*constantes!$B$8)+(F26*constantes!$B$9)</f>
        <v>24.072320232743099</v>
      </c>
      <c r="S26" s="4">
        <f>(O26*constantes!$B$4)+(P26*constantes!$C$5)+(D26*constantes!$B$6)+(Q26*constantes!$B$8)+(F26*constantes!$B$9)</f>
        <v>24.425048650164616</v>
      </c>
      <c r="T26">
        <f>(O26*constantes!$D$4)+(P26*constantes!$D$5)+(D26*constantes!$D$6)+(Q26*constantes!$D$8)+(F26*constantes!$D$9)</f>
        <v>26.344800902592244</v>
      </c>
      <c r="U26">
        <f>(O26*constantes!$D$4)+(P26*constantes!$E$5)+(D26*constantes!$D$6)+(Q26*constantes!$D$8)+(F26*constantes!$D$9)</f>
        <v>26.688272907049605</v>
      </c>
      <c r="V26" s="5">
        <f t="shared" si="6"/>
        <v>0.13108500143219948</v>
      </c>
      <c r="W26" s="5">
        <f t="shared" si="7"/>
        <v>0.18121841406984474</v>
      </c>
      <c r="X26" s="6">
        <f t="shared" si="8"/>
        <v>7.115822600233479E-2</v>
      </c>
      <c r="Y26" s="6">
        <f t="shared" si="9"/>
        <v>9.8837373096075209E-2</v>
      </c>
      <c r="AA26">
        <f>(O26*constantes!$B$4)+(LN(110)*constantes!$B$5)+(LN(22)*constantes!$B$8)+(F26*constantes!$B$9)</f>
        <v>22.95028380552526</v>
      </c>
      <c r="AB26">
        <f t="shared" si="10"/>
        <v>4.4721443860098575E-2</v>
      </c>
      <c r="AC26">
        <f>(O26*constantes!$D$4)+(LN(110)*constantes!$D$5)+(LN(22)*constantes!$D$8)+(F26*constantes!$D$9)</f>
        <v>25.099368567186549</v>
      </c>
      <c r="AD26" s="7">
        <f t="shared" si="11"/>
        <v>2.102161003401426E-2</v>
      </c>
      <c r="AF26">
        <f>(O26*constantes!$B$4)+(LN(125)*constantes!$B$5)+(LN(22.5)*constantes!$B$8)+(F26*constantes!$B$9)</f>
        <v>23.205240742279653</v>
      </c>
      <c r="AG26">
        <f t="shared" si="12"/>
        <v>5.7330036913051163E-2</v>
      </c>
      <c r="AH26">
        <f>(O26*constantes!$D$4)+(LN(125)*constantes!$D$5)+(LN(22.5)*constantes!$D$8)+(F26*constantes!$D$9)</f>
        <v>25.470441583794781</v>
      </c>
      <c r="AI26">
        <f t="shared" si="13"/>
        <v>3.0321952038303235E-2</v>
      </c>
    </row>
    <row r="27" spans="1:35" x14ac:dyDescent="0.25">
      <c r="A27" s="11">
        <v>26</v>
      </c>
      <c r="B27">
        <v>1</v>
      </c>
      <c r="C27">
        <v>47</v>
      </c>
      <c r="D27">
        <v>1</v>
      </c>
      <c r="E27">
        <v>0</v>
      </c>
      <c r="F27">
        <v>0</v>
      </c>
      <c r="G27">
        <v>102</v>
      </c>
      <c r="H27">
        <v>24.18</v>
      </c>
      <c r="I27">
        <f>IF(AND(B27=1,E27=0),V27,IF(AND(B27=1,E27=1),W27,IF(AND(B27=0,E27=0),X27,IF(AND(B27=0,E27=1),Y27,ERROR))))</f>
        <v>0.10148382391857047</v>
      </c>
      <c r="K27">
        <f t="shared" si="0"/>
        <v>6.9930001122808005E-2</v>
      </c>
      <c r="L27">
        <f t="shared" si="1"/>
        <v>5.4631350702972536E-2</v>
      </c>
      <c r="M27" s="22" t="str">
        <f t="shared" si="2"/>
        <v>Elevated Risk</v>
      </c>
      <c r="O27">
        <f t="shared" si="3"/>
        <v>3.8501476017100584</v>
      </c>
      <c r="P27">
        <f t="shared" si="4"/>
        <v>4.6249728132842707</v>
      </c>
      <c r="Q27">
        <f t="shared" si="5"/>
        <v>3.1855258451866466</v>
      </c>
      <c r="R27">
        <f>(O27*constantes!$B$4)+(P27*constantes!$B$5)+(D27*constantes!$B$6)+(Q27*constantes!$B$8)+(F27*constantes!$B$9)</f>
        <v>23.799969368975347</v>
      </c>
      <c r="S27" s="4">
        <f>(O27*constantes!$B$4)+(P27*constantes!$C$5)+(D27*constantes!$B$6)+(Q27*constantes!$B$8)+(F27*constantes!$B$9)</f>
        <v>24.131302421319035</v>
      </c>
      <c r="T27">
        <f>(O27*constantes!$D$4)+(P27*constantes!$D$5)+(D27*constantes!$D$6)+(Q27*constantes!$D$8)+(F27*constantes!$D$9)</f>
        <v>25.733433499152319</v>
      </c>
      <c r="U27">
        <f>(O27*constantes!$D$4)+(P27*constantes!$E$5)+(D27*constantes!$D$6)+(Q27*constantes!$D$8)+(F27*constantes!$D$9)</f>
        <v>26.05607160260703</v>
      </c>
      <c r="V27" s="5">
        <f t="shared" si="6"/>
        <v>0.10148382391857047</v>
      </c>
      <c r="W27" s="5">
        <f t="shared" si="7"/>
        <v>0.13847124560785729</v>
      </c>
      <c r="X27" s="6">
        <f t="shared" si="8"/>
        <v>3.9262110900865066E-2</v>
      </c>
      <c r="Y27" s="6">
        <f t="shared" si="9"/>
        <v>5.3803209731619783E-2</v>
      </c>
      <c r="AA27">
        <f>(O27*constantes!$B$4)+(LN(110)*constantes!$B$5)+(LN(22)*constantes!$B$8)+(F27*constantes!$B$9)</f>
        <v>23.155608320942413</v>
      </c>
      <c r="AB27">
        <f t="shared" si="10"/>
        <v>5.4631350702972536E-2</v>
      </c>
      <c r="AC27">
        <f>(O27*constantes!$D$4)+(LN(110)*constantes!$D$5)+(LN(22)*constantes!$D$8)+(F27*constantes!$D$9)</f>
        <v>25.278844814605776</v>
      </c>
      <c r="AD27" s="7">
        <f t="shared" si="11"/>
        <v>2.5101986203356352E-2</v>
      </c>
      <c r="AF27">
        <f>(O27*constantes!$B$4)+(LN(125)*constantes!$B$5)+(LN(22.5)*constantes!$B$8)+(F27*constantes!$B$9)</f>
        <v>23.410565257696806</v>
      </c>
      <c r="AG27">
        <f t="shared" si="12"/>
        <v>6.9930001122808005E-2</v>
      </c>
      <c r="AH27">
        <f>(O27*constantes!$D$4)+(LN(125)*constantes!$D$5)+(LN(22.5)*constantes!$D$8)+(F27*constantes!$D$9)</f>
        <v>25.649917831214008</v>
      </c>
      <c r="AI27">
        <f t="shared" si="13"/>
        <v>3.6173927347526003E-2</v>
      </c>
    </row>
    <row r="28" spans="1:35" x14ac:dyDescent="0.25">
      <c r="A28" s="11">
        <v>27</v>
      </c>
      <c r="B28">
        <v>0</v>
      </c>
      <c r="C28">
        <v>60</v>
      </c>
      <c r="D28">
        <v>0</v>
      </c>
      <c r="E28">
        <v>0</v>
      </c>
      <c r="F28">
        <v>0</v>
      </c>
      <c r="G28">
        <v>110</v>
      </c>
      <c r="H28">
        <v>26.59</v>
      </c>
      <c r="I28">
        <f>IF(AND(B28=1,E28=0),V28,IF(AND(B28=1,E28=1),W28,IF(AND(B28=0,E28=0),X28,IF(AND(B28=0,E28=1),Y28,ERROR))))</f>
        <v>5.2978860277332562E-2</v>
      </c>
      <c r="K28">
        <f t="shared" si="0"/>
        <v>6.9102564331433469E-2</v>
      </c>
      <c r="L28">
        <f t="shared" si="1"/>
        <v>4.820708918468708E-2</v>
      </c>
      <c r="M28" s="22" t="str">
        <f t="shared" si="2"/>
        <v>NORMAL</v>
      </c>
      <c r="O28">
        <f t="shared" si="3"/>
        <v>4.0943445622221004</v>
      </c>
      <c r="P28">
        <f t="shared" si="4"/>
        <v>4.7004803657924166</v>
      </c>
      <c r="Q28">
        <f t="shared" si="5"/>
        <v>3.2805352052549286</v>
      </c>
      <c r="R28">
        <f>(O28*constantes!$B$4)+(P28*constantes!$B$5)+(D28*constantes!$B$6)+(Q28*constantes!$B$8)+(F28*constantes!$B$9)</f>
        <v>24.066007860059056</v>
      </c>
      <c r="S28" s="4">
        <f>(O28*constantes!$B$4)+(P28*constantes!$C$5)+(D28*constantes!$B$6)+(Q28*constantes!$B$8)+(F28*constantes!$B$9)</f>
        <v>24.402750273464424</v>
      </c>
      <c r="T28">
        <f>(O28*constantes!$D$4)+(P28*constantes!$D$5)+(D28*constantes!$D$6)+(Q28*constantes!$D$8)+(F28*constantes!$D$9)</f>
        <v>26.04020000735342</v>
      </c>
      <c r="U28">
        <f>(O28*constantes!$D$4)+(P28*constantes!$E$5)+(D28*constantes!$D$6)+(Q28*constantes!$D$8)+(F28*constantes!$D$9)</f>
        <v>26.368105517671101</v>
      </c>
      <c r="V28" s="5">
        <f t="shared" si="6"/>
        <v>0.13031640371285758</v>
      </c>
      <c r="W28" s="5">
        <f t="shared" si="7"/>
        <v>0.17760047554784764</v>
      </c>
      <c r="X28" s="6">
        <f t="shared" si="8"/>
        <v>5.2978860277332562E-2</v>
      </c>
      <c r="Y28" s="6">
        <f t="shared" si="9"/>
        <v>7.2773446416824372E-2</v>
      </c>
      <c r="AA28">
        <f>(O28*constantes!$B$4)+(LN(110)*constantes!$B$5)+(LN(22)*constantes!$B$8)+(F28*constantes!$B$9)</f>
        <v>23.915783691137978</v>
      </c>
      <c r="AB28">
        <f t="shared" si="10"/>
        <v>0.11321269470654882</v>
      </c>
      <c r="AC28">
        <f>(O28*constantes!$D$4)+(LN(110)*constantes!$D$5)+(LN(22)*constantes!$D$8)+(F28*constantes!$D$9)</f>
        <v>25.943321837946279</v>
      </c>
      <c r="AD28" s="7">
        <f t="shared" si="11"/>
        <v>4.820708918468708E-2</v>
      </c>
      <c r="AF28">
        <f>(O28*constantes!$B$4)+(LN(125)*constantes!$B$5)+(LN(22.5)*constantes!$B$8)+(F28*constantes!$B$9)</f>
        <v>24.170740627892375</v>
      </c>
      <c r="AG28">
        <f t="shared" si="12"/>
        <v>0.14362116573454531</v>
      </c>
      <c r="AH28">
        <f>(O28*constantes!$D$4)+(LN(125)*constantes!$D$5)+(LN(22.5)*constantes!$D$8)+(F28*constantes!$D$9)</f>
        <v>26.314394854554511</v>
      </c>
      <c r="AI28">
        <f t="shared" si="13"/>
        <v>6.9102564331433469E-2</v>
      </c>
    </row>
    <row r="29" spans="1:35" x14ac:dyDescent="0.25">
      <c r="A29" s="11">
        <v>28</v>
      </c>
      <c r="B29">
        <v>1</v>
      </c>
      <c r="C29">
        <v>35</v>
      </c>
      <c r="D29">
        <v>1</v>
      </c>
      <c r="E29">
        <v>1</v>
      </c>
      <c r="F29">
        <v>0</v>
      </c>
      <c r="G29">
        <v>132</v>
      </c>
      <c r="H29">
        <v>26.09</v>
      </c>
      <c r="I29">
        <f>IF(AND(B29=1,E29=0),V29,IF(AND(B29=1,E29=1),W29,IF(AND(B29=0,E29=0),X29,IF(AND(B29=0,E29=1),Y29,ERROR))))</f>
        <v>9.8700348913043023E-2</v>
      </c>
      <c r="K29">
        <f t="shared" si="0"/>
        <v>2.8542111166007578E-2</v>
      </c>
      <c r="L29">
        <f t="shared" si="1"/>
        <v>2.2190585383473738E-2</v>
      </c>
      <c r="M29" s="22" t="str">
        <f t="shared" si="2"/>
        <v>Elevated Risk</v>
      </c>
      <c r="O29">
        <f t="shared" si="3"/>
        <v>3.5553480614894135</v>
      </c>
      <c r="P29">
        <f t="shared" si="4"/>
        <v>4.8828019225863706</v>
      </c>
      <c r="Q29">
        <f t="shared" si="5"/>
        <v>3.2615520991486369</v>
      </c>
      <c r="R29">
        <f>(O29*constantes!$B$4)+(P29*constantes!$B$5)+(D29*constantes!$B$6)+(Q29*constantes!$B$8)+(F29*constantes!$B$9)</f>
        <v>23.420835149687676</v>
      </c>
      <c r="S29" s="4">
        <f>(O29*constantes!$B$4)+(P29*constantes!$C$5)+(D29*constantes!$B$6)+(Q29*constantes!$B$8)+(F29*constantes!$B$9)</f>
        <v>23.770639079421763</v>
      </c>
      <c r="T29">
        <f>(O29*constantes!$D$4)+(P29*constantes!$D$5)+(D29*constantes!$D$6)+(Q29*constantes!$D$8)+(F29*constantes!$D$9)</f>
        <v>25.695381816429169</v>
      </c>
      <c r="U29">
        <f>(O29*constantes!$D$4)+(P29*constantes!$E$5)+(D29*constantes!$D$6)+(Q29*constantes!$D$8)+(F29*constantes!$D$9)</f>
        <v>26.036006078548795</v>
      </c>
      <c r="V29" s="5">
        <f t="shared" si="6"/>
        <v>7.0625764594603568E-2</v>
      </c>
      <c r="W29" s="5">
        <f t="shared" si="7"/>
        <v>9.8700348913043023E-2</v>
      </c>
      <c r="X29" s="6">
        <f t="shared" si="8"/>
        <v>3.7824275728293721E-2</v>
      </c>
      <c r="Y29" s="6">
        <f t="shared" si="9"/>
        <v>5.2763091314914856E-2</v>
      </c>
      <c r="AA29">
        <f>(O29*constantes!$B$4)+(LN(110)*constantes!$B$5)+(LN(22)*constantes!$B$8)+(F29*constantes!$B$9)</f>
        <v>22.237909144217156</v>
      </c>
      <c r="AB29">
        <f t="shared" si="10"/>
        <v>2.2190585383473738E-2</v>
      </c>
      <c r="AC29">
        <f>(O29*constantes!$D$4)+(LN(110)*constantes!$D$5)+(LN(22)*constantes!$D$8)+(F29*constantes!$D$9)</f>
        <v>24.476674629697587</v>
      </c>
      <c r="AD29" s="7">
        <f t="shared" si="11"/>
        <v>1.133354995431346E-2</v>
      </c>
      <c r="AF29">
        <f>(O29*constantes!$B$4)+(LN(125)*constantes!$B$5)+(LN(22.5)*constantes!$B$8)+(F29*constantes!$B$9)</f>
        <v>22.492866080971549</v>
      </c>
      <c r="AG29">
        <f t="shared" si="12"/>
        <v>2.8542111166007578E-2</v>
      </c>
      <c r="AH29">
        <f>(O29*constantes!$D$4)+(LN(125)*constantes!$D$5)+(LN(22.5)*constantes!$D$8)+(F29*constantes!$D$9)</f>
        <v>24.84774764630582</v>
      </c>
      <c r="AI29">
        <f t="shared" si="13"/>
        <v>1.6383680801150824E-2</v>
      </c>
    </row>
    <row r="30" spans="1:35" x14ac:dyDescent="0.25">
      <c r="A30" s="11">
        <v>29</v>
      </c>
      <c r="B30">
        <v>0</v>
      </c>
      <c r="C30">
        <v>61</v>
      </c>
      <c r="D30">
        <v>0</v>
      </c>
      <c r="E30">
        <v>1</v>
      </c>
      <c r="F30">
        <v>0</v>
      </c>
      <c r="G30">
        <v>182</v>
      </c>
      <c r="H30">
        <v>32.799999999999997</v>
      </c>
      <c r="I30">
        <f>IF(AND(B30=1,E30=0),V30,IF(AND(B30=1,E30=1),W30,IF(AND(B30=0,E30=0),X30,IF(AND(B30=0,E30=1),Y30,ERROR))))</f>
        <v>0.31316238670662022</v>
      </c>
      <c r="K30">
        <f t="shared" si="0"/>
        <v>7.2164067569494672E-2</v>
      </c>
      <c r="L30">
        <f t="shared" si="1"/>
        <v>5.0368025874669486E-2</v>
      </c>
      <c r="M30" s="22" t="str">
        <f t="shared" si="2"/>
        <v>'&gt;30%</v>
      </c>
      <c r="O30">
        <f t="shared" si="3"/>
        <v>4.1108738641733114</v>
      </c>
      <c r="P30">
        <f t="shared" si="4"/>
        <v>5.2040066870767951</v>
      </c>
      <c r="Q30">
        <f t="shared" si="5"/>
        <v>3.4904285153900978</v>
      </c>
      <c r="R30">
        <f>(O30*constantes!$B$4)+(P30*constantes!$B$5)+(D30*constantes!$B$6)+(Q30*constantes!$B$8)+(F30*constantes!$B$9)</f>
        <v>25.217941643425178</v>
      </c>
      <c r="S30" s="4">
        <f>(O30*constantes!$B$4)+(P30*constantes!$C$5)+(D30*constantes!$B$6)+(Q30*constantes!$B$8)+(F30*constantes!$B$9)</f>
        <v>25.59075668248736</v>
      </c>
      <c r="T30">
        <f>(O30*constantes!$D$4)+(P30*constantes!$D$5)+(D30*constantes!$D$6)+(Q30*constantes!$D$8)+(F30*constantes!$D$9)</f>
        <v>27.60885957422445</v>
      </c>
      <c r="U30">
        <f>(O30*constantes!$D$4)+(P30*constantes!$E$5)+(D30*constantes!$D$6)+(Q30*constantes!$D$8)+(F30*constantes!$D$9)</f>
        <v>27.971891080714929</v>
      </c>
      <c r="V30" s="5">
        <f t="shared" si="6"/>
        <v>0.35713389941788598</v>
      </c>
      <c r="W30" s="5">
        <f t="shared" si="7"/>
        <v>0.47346608558008219</v>
      </c>
      <c r="X30" s="6">
        <f t="shared" si="8"/>
        <v>0.22994546993755938</v>
      </c>
      <c r="Y30" s="6">
        <f t="shared" si="9"/>
        <v>0.31316238670662022</v>
      </c>
      <c r="AA30">
        <f>(O30*constantes!$B$4)+(LN(110)*constantes!$B$5)+(LN(22)*constantes!$B$8)+(F30*constantes!$B$9)</f>
        <v>23.967238746940023</v>
      </c>
      <c r="AB30">
        <f t="shared" si="10"/>
        <v>0.11882079876600593</v>
      </c>
      <c r="AC30">
        <f>(O30*constantes!$D$4)+(LN(110)*constantes!$D$5)+(LN(22)*constantes!$D$8)+(F30*constantes!$D$9)</f>
        <v>25.98829922560666</v>
      </c>
      <c r="AD30" s="7">
        <f t="shared" si="11"/>
        <v>5.0368025874669486E-2</v>
      </c>
      <c r="AF30">
        <f>(O30*constantes!$B$4)+(LN(125)*constantes!$B$5)+(LN(22.5)*constantes!$B$8)+(F30*constantes!$B$9)</f>
        <v>24.222195683694412</v>
      </c>
      <c r="AG30">
        <f t="shared" si="12"/>
        <v>0.15060331820878059</v>
      </c>
      <c r="AH30">
        <f>(O30*constantes!$D$4)+(LN(125)*constantes!$D$5)+(LN(22.5)*constantes!$D$8)+(F30*constantes!$D$9)</f>
        <v>26.359372242214892</v>
      </c>
      <c r="AI30">
        <f t="shared" si="13"/>
        <v>7.2164067569494672E-2</v>
      </c>
    </row>
    <row r="31" spans="1:35" x14ac:dyDescent="0.25">
      <c r="A31" s="11">
        <v>30</v>
      </c>
      <c r="B31">
        <v>0</v>
      </c>
      <c r="C31">
        <v>60</v>
      </c>
      <c r="D31">
        <v>0</v>
      </c>
      <c r="E31">
        <v>0</v>
      </c>
      <c r="F31">
        <v>0</v>
      </c>
      <c r="G31">
        <v>130</v>
      </c>
      <c r="H31">
        <v>30.36</v>
      </c>
      <c r="I31">
        <f>IF(AND(B31=1,E31=0),V31,IF(AND(B31=1,E31=1),W31,IF(AND(B31=0,E31=0),X31,IF(AND(B31=0,E31=1),Y31,ERROR))))</f>
        <v>8.8983103704545541E-2</v>
      </c>
      <c r="K31">
        <f t="shared" si="0"/>
        <v>6.9102564331433469E-2</v>
      </c>
      <c r="L31">
        <f t="shared" si="1"/>
        <v>4.820708918468708E-2</v>
      </c>
      <c r="M31" s="22" t="str">
        <f t="shared" si="2"/>
        <v>Elevated Risk</v>
      </c>
      <c r="O31">
        <f t="shared" si="3"/>
        <v>4.0943445622221004</v>
      </c>
      <c r="P31">
        <f t="shared" si="4"/>
        <v>4.8675344504555822</v>
      </c>
      <c r="Q31">
        <f t="shared" si="5"/>
        <v>3.4131259525274293</v>
      </c>
      <c r="R31">
        <f>(O31*constantes!$B$4)+(P31*constantes!$B$5)+(D31*constantes!$B$6)+(Q31*constantes!$B$8)+(F31*constantes!$B$9)</f>
        <v>24.481020518151222</v>
      </c>
      <c r="S31" s="4">
        <f>(O31*constantes!$B$4)+(P31*constantes!$C$5)+(D31*constantes!$B$6)+(Q31*constantes!$B$8)+(F31*constantes!$B$9)</f>
        <v>24.829730686181861</v>
      </c>
      <c r="T31">
        <f>(O31*constantes!$D$4)+(P31*constantes!$D$5)+(D31*constantes!$D$6)+(Q31*constantes!$D$8)+(F31*constantes!$D$9)</f>
        <v>26.577895132186352</v>
      </c>
      <c r="U31">
        <f>(O31*constantes!$D$4)+(P31*constantes!$E$5)+(D31*constantes!$D$6)+(Q31*constantes!$D$8)+(F31*constantes!$D$9)</f>
        <v>26.917454335450135</v>
      </c>
      <c r="V31" s="5">
        <f t="shared" si="6"/>
        <v>0.19058857137768714</v>
      </c>
      <c r="W31" s="5">
        <f t="shared" si="7"/>
        <v>0.25893883633822623</v>
      </c>
      <c r="X31" s="6">
        <f t="shared" si="8"/>
        <v>8.8983103704545541E-2</v>
      </c>
      <c r="Y31" s="6">
        <f t="shared" si="9"/>
        <v>0.12267234890654533</v>
      </c>
      <c r="AA31">
        <f>(O31*constantes!$B$4)+(LN(110)*constantes!$B$5)+(LN(22)*constantes!$B$8)+(F31*constantes!$B$9)</f>
        <v>23.915783691137978</v>
      </c>
      <c r="AB31">
        <f t="shared" si="10"/>
        <v>0.11321269470654882</v>
      </c>
      <c r="AC31">
        <f>(O31*constantes!$D$4)+(LN(110)*constantes!$D$5)+(LN(22)*constantes!$D$8)+(F31*constantes!$D$9)</f>
        <v>25.943321837946279</v>
      </c>
      <c r="AD31" s="7">
        <f t="shared" si="11"/>
        <v>4.820708918468708E-2</v>
      </c>
      <c r="AF31">
        <f>(O31*constantes!$B$4)+(LN(125)*constantes!$B$5)+(LN(22.5)*constantes!$B$8)+(F31*constantes!$B$9)</f>
        <v>24.170740627892375</v>
      </c>
      <c r="AG31">
        <f t="shared" si="12"/>
        <v>0.14362116573454531</v>
      </c>
      <c r="AH31">
        <f>(O31*constantes!$D$4)+(LN(125)*constantes!$D$5)+(LN(22.5)*constantes!$D$8)+(F31*constantes!$D$9)</f>
        <v>26.314394854554511</v>
      </c>
      <c r="AI31">
        <f t="shared" si="13"/>
        <v>6.9102564331433469E-2</v>
      </c>
    </row>
    <row r="32" spans="1:35" x14ac:dyDescent="0.25">
      <c r="A32" s="11">
        <v>31</v>
      </c>
      <c r="B32">
        <v>1</v>
      </c>
      <c r="C32">
        <v>36</v>
      </c>
      <c r="D32">
        <v>1</v>
      </c>
      <c r="E32">
        <v>0</v>
      </c>
      <c r="F32">
        <v>0</v>
      </c>
      <c r="G32">
        <v>102</v>
      </c>
      <c r="H32">
        <v>28.15</v>
      </c>
      <c r="I32">
        <f>IF(AND(B32=1,E32=0),V32,IF(AND(B32=1,E32=1),W32,IF(AND(B32=0,E32=0),X32,IF(AND(B32=0,E32=1),Y32,ERROR))))</f>
        <v>5.1276763917180501E-2</v>
      </c>
      <c r="K32">
        <f t="shared" si="0"/>
        <v>3.1117023555229495E-2</v>
      </c>
      <c r="L32">
        <f t="shared" si="1"/>
        <v>2.4199659473180479E-2</v>
      </c>
      <c r="M32" s="22" t="str">
        <f t="shared" si="2"/>
        <v>Elevated Risk</v>
      </c>
      <c r="O32">
        <f t="shared" si="3"/>
        <v>3.5835189384561099</v>
      </c>
      <c r="P32">
        <f t="shared" si="4"/>
        <v>4.6249728132842707</v>
      </c>
      <c r="Q32">
        <f t="shared" si="5"/>
        <v>3.3375473545856993</v>
      </c>
      <c r="R32">
        <f>(O32*constantes!$B$4)+(P32*constantes!$B$5)+(D32*constantes!$B$6)+(Q32*constantes!$B$8)+(F32*constantes!$B$9)</f>
        <v>23.09048309741862</v>
      </c>
      <c r="S32" s="4">
        <f>(O32*constantes!$B$4)+(P32*constantes!$C$5)+(D32*constantes!$B$6)+(Q32*constantes!$B$8)+(F32*constantes!$B$9)</f>
        <v>23.421816149762307</v>
      </c>
      <c r="T32">
        <f>(O32*constantes!$D$4)+(P32*constantes!$D$5)+(D32*constantes!$D$6)+(Q32*constantes!$D$8)+(F32*constantes!$D$9)</f>
        <v>25.085639239112165</v>
      </c>
      <c r="U32">
        <f>(O32*constantes!$D$4)+(P32*constantes!$E$5)+(D32*constantes!$D$6)+(Q32*constantes!$D$8)+(F32*constantes!$D$9)</f>
        <v>25.408277342566873</v>
      </c>
      <c r="V32" s="5">
        <f t="shared" si="6"/>
        <v>5.1276763917180501E-2</v>
      </c>
      <c r="W32" s="5">
        <f t="shared" si="7"/>
        <v>7.0692572502780937E-2</v>
      </c>
      <c r="X32" s="6">
        <f t="shared" si="8"/>
        <v>2.0737962719308944E-2</v>
      </c>
      <c r="Y32" s="6">
        <f t="shared" si="9"/>
        <v>2.8520724398616193E-2</v>
      </c>
      <c r="AA32">
        <f>(O32*constantes!$B$4)+(LN(110)*constantes!$B$5)+(LN(22)*constantes!$B$8)+(F32*constantes!$B$9)</f>
        <v>22.325603957379403</v>
      </c>
      <c r="AB32">
        <f t="shared" si="10"/>
        <v>2.4199659473180479E-2</v>
      </c>
      <c r="AC32">
        <f>(O32*constantes!$D$4)+(LN(110)*constantes!$D$5)+(LN(22)*constantes!$D$8)+(F32*constantes!$D$9)</f>
        <v>24.553329557885352</v>
      </c>
      <c r="AD32" s="7">
        <f t="shared" si="11"/>
        <v>1.2230943924327331E-2</v>
      </c>
      <c r="AF32">
        <f>(O32*constantes!$B$4)+(LN(125)*constantes!$B$5)+(LN(22.5)*constantes!$B$8)+(F32*constantes!$B$9)</f>
        <v>22.580560894133793</v>
      </c>
      <c r="AG32">
        <f t="shared" si="12"/>
        <v>3.1117023555229495E-2</v>
      </c>
      <c r="AH32">
        <f>(O32*constantes!$D$4)+(LN(125)*constantes!$D$5)+(LN(22.5)*constantes!$D$8)+(F32*constantes!$D$9)</f>
        <v>24.924402574493584</v>
      </c>
      <c r="AI32">
        <f t="shared" si="13"/>
        <v>1.7677356619603457E-2</v>
      </c>
    </row>
    <row r="33" spans="1:35" x14ac:dyDescent="0.25">
      <c r="A33" s="11">
        <v>32</v>
      </c>
      <c r="B33">
        <v>1</v>
      </c>
      <c r="C33">
        <v>43</v>
      </c>
      <c r="D33">
        <v>1</v>
      </c>
      <c r="E33">
        <v>0</v>
      </c>
      <c r="F33">
        <v>0</v>
      </c>
      <c r="G33">
        <v>115</v>
      </c>
      <c r="H33">
        <v>27.57</v>
      </c>
      <c r="I33">
        <f>IF(AND(B33=1,E33=0),V33,IF(AND(B33=1,E33=1),W33,IF(AND(B33=0,E33=0),X33,IF(AND(B33=0,E33=1),Y33,ERROR))))</f>
        <v>0.10636564983688523</v>
      </c>
      <c r="K33">
        <f t="shared" si="0"/>
        <v>5.3478442485207722E-2</v>
      </c>
      <c r="L33">
        <f t="shared" si="1"/>
        <v>4.169811677585733E-2</v>
      </c>
      <c r="M33" s="22" t="str">
        <f t="shared" si="2"/>
        <v>Elevated Risk</v>
      </c>
      <c r="O33">
        <f t="shared" si="3"/>
        <v>3.7612001156935624</v>
      </c>
      <c r="P33">
        <f t="shared" si="4"/>
        <v>4.7449321283632502</v>
      </c>
      <c r="Q33">
        <f t="shared" si="5"/>
        <v>3.3167282250357055</v>
      </c>
      <c r="R33">
        <f>(O33*constantes!$B$4)+(P33*constantes!$B$5)+(D33*constantes!$B$6)+(Q33*constantes!$B$8)+(F33*constantes!$B$9)</f>
        <v>23.849626839795086</v>
      </c>
      <c r="S33" s="4">
        <f>(O33*constantes!$B$4)+(P33*constantes!$C$5)+(D33*constantes!$B$6)+(Q33*constantes!$B$8)+(F33*constantes!$B$9)</f>
        <v>24.189553777471033</v>
      </c>
      <c r="T33">
        <f>(O33*constantes!$D$4)+(P33*constantes!$D$5)+(D33*constantes!$D$6)+(Q33*constantes!$D$8)+(F33*constantes!$D$9)</f>
        <v>25.895913137054059</v>
      </c>
      <c r="U33">
        <f>(O33*constantes!$D$4)+(P33*constantes!$E$5)+(D33*constantes!$D$6)+(Q33*constantes!$D$8)+(F33*constantes!$D$9)</f>
        <v>26.226919602328678</v>
      </c>
      <c r="V33" s="5">
        <f t="shared" si="6"/>
        <v>0.10636564983688523</v>
      </c>
      <c r="W33" s="5">
        <f t="shared" si="7"/>
        <v>0.14613901905945059</v>
      </c>
      <c r="X33" s="6">
        <f t="shared" si="8"/>
        <v>4.6027177552411924E-2</v>
      </c>
      <c r="Y33" s="6">
        <f t="shared" si="9"/>
        <v>6.3502616647205468E-2</v>
      </c>
      <c r="AA33">
        <f>(O33*constantes!$B$4)+(LN(110)*constantes!$B$5)+(LN(22)*constantes!$B$8)+(F33*constantes!$B$9)</f>
        <v>22.8787183548725</v>
      </c>
      <c r="AB33">
        <f t="shared" si="10"/>
        <v>4.169811677585733E-2</v>
      </c>
      <c r="AC33">
        <f>(O33*constantes!$D$4)+(LN(110)*constantes!$D$5)+(LN(22)*constantes!$D$8)+(F33*constantes!$D$9)</f>
        <v>25.036812478830871</v>
      </c>
      <c r="AD33" s="7">
        <f t="shared" si="11"/>
        <v>1.975954812069991E-2</v>
      </c>
      <c r="AF33">
        <f>(O33*constantes!$B$4)+(LN(125)*constantes!$B$5)+(LN(22.5)*constantes!$B$8)+(F33*constantes!$B$9)</f>
        <v>23.133675291626897</v>
      </c>
      <c r="AG33">
        <f t="shared" si="12"/>
        <v>5.3478442485207722E-2</v>
      </c>
      <c r="AH33">
        <f>(O33*constantes!$D$4)+(LN(125)*constantes!$D$5)+(LN(22.5)*constantes!$D$8)+(F33*constantes!$D$9)</f>
        <v>25.407885495439103</v>
      </c>
      <c r="AI33">
        <f t="shared" si="13"/>
        <v>2.8509711637591306E-2</v>
      </c>
    </row>
    <row r="34" spans="1:35" x14ac:dyDescent="0.25">
      <c r="A34" s="11">
        <v>33</v>
      </c>
      <c r="B34">
        <v>0</v>
      </c>
      <c r="C34">
        <v>59</v>
      </c>
      <c r="D34">
        <v>0</v>
      </c>
      <c r="E34">
        <v>1</v>
      </c>
      <c r="F34">
        <v>0</v>
      </c>
      <c r="G34">
        <v>150</v>
      </c>
      <c r="H34">
        <v>20.77</v>
      </c>
      <c r="I34">
        <f>IF(AND(B34=1,E34=0),V34,IF(AND(B34=1,E34=1),W34,IF(AND(B34=0,E34=0),X34,IF(AND(B34=0,E34=1),Y34,ERROR))))</f>
        <v>0.1440522428040647</v>
      </c>
      <c r="K34">
        <f t="shared" si="0"/>
        <v>6.6117954736533924E-2</v>
      </c>
      <c r="L34">
        <f t="shared" si="1"/>
        <v>4.6102547085629553E-2</v>
      </c>
      <c r="M34" s="22" t="str">
        <f t="shared" si="2"/>
        <v>Elevated Risk</v>
      </c>
      <c r="O34">
        <f t="shared" si="3"/>
        <v>4.0775374439057197</v>
      </c>
      <c r="P34">
        <f t="shared" si="4"/>
        <v>5.0106352940962555</v>
      </c>
      <c r="Q34">
        <f t="shared" si="5"/>
        <v>3.0335096378880211</v>
      </c>
      <c r="R34">
        <f>(O34*constantes!$B$4)+(P34*constantes!$B$5)+(D34*constantes!$B$6)+(Q34*constantes!$B$8)+(F34*constantes!$B$9)</f>
        <v>24.393215718381317</v>
      </c>
      <c r="S34" s="4">
        <f>(O34*constantes!$B$4)+(P34*constantes!$C$5)+(D34*constantes!$B$6)+(Q34*constantes!$B$8)+(F34*constantes!$B$9)</f>
        <v>24.752177630850372</v>
      </c>
      <c r="T34">
        <f>(O34*constantes!$D$4)+(P34*constantes!$D$5)+(D34*constantes!$D$6)+(Q34*constantes!$D$8)+(F34*constantes!$D$9)</f>
        <v>26.740612739975084</v>
      </c>
      <c r="U34">
        <f>(O34*constantes!$D$4)+(P34*constantes!$E$5)+(D34*constantes!$D$6)+(Q34*constantes!$D$8)+(F34*constantes!$D$9)</f>
        <v>27.090154658091237</v>
      </c>
      <c r="V34" s="5">
        <f t="shared" si="6"/>
        <v>0.17607316066630641</v>
      </c>
      <c r="W34" s="5">
        <f t="shared" si="7"/>
        <v>0.2421804334689831</v>
      </c>
      <c r="X34" s="6">
        <f t="shared" si="8"/>
        <v>0.10386265506710746</v>
      </c>
      <c r="Y34" s="6">
        <f t="shared" si="9"/>
        <v>0.1440522428040647</v>
      </c>
      <c r="AA34">
        <f>(O34*constantes!$B$4)+(LN(110)*constantes!$B$5)+(LN(22)*constantes!$B$8)+(F34*constantes!$B$9)</f>
        <v>23.863463804103819</v>
      </c>
      <c r="AB34">
        <f t="shared" si="10"/>
        <v>0.10776479003769468</v>
      </c>
      <c r="AC34">
        <f>(O34*constantes!$D$4)+(LN(110)*constantes!$D$5)+(LN(22)*constantes!$D$8)+(F34*constantes!$D$9)</f>
        <v>25.897588492509126</v>
      </c>
      <c r="AD34" s="7">
        <f t="shared" si="11"/>
        <v>4.6102547085629553E-2</v>
      </c>
      <c r="AF34">
        <f>(O34*constantes!$B$4)+(LN(125)*constantes!$B$5)+(LN(22.5)*constantes!$B$8)+(F34*constantes!$B$9)</f>
        <v>24.118420740858213</v>
      </c>
      <c r="AG34">
        <f t="shared" si="12"/>
        <v>0.13682617258299834</v>
      </c>
      <c r="AH34">
        <f>(O34*constantes!$D$4)+(LN(125)*constantes!$D$5)+(LN(22.5)*constantes!$D$8)+(F34*constantes!$D$9)</f>
        <v>26.268661509117358</v>
      </c>
      <c r="AI34">
        <f t="shared" si="13"/>
        <v>6.6117954736533924E-2</v>
      </c>
    </row>
    <row r="35" spans="1:35" x14ac:dyDescent="0.25">
      <c r="A35" s="11">
        <v>34</v>
      </c>
      <c r="B35">
        <v>1</v>
      </c>
      <c r="C35">
        <v>61</v>
      </c>
      <c r="D35">
        <v>1</v>
      </c>
      <c r="E35">
        <v>0</v>
      </c>
      <c r="F35">
        <v>0</v>
      </c>
      <c r="G35">
        <v>134</v>
      </c>
      <c r="H35">
        <v>18.59</v>
      </c>
      <c r="I35">
        <f>IF(AND(B35=1,E35=0),V35,IF(AND(B35=1,E35=1),W35,IF(AND(B35=0,E35=0),X35,IF(AND(B35=0,E35=1),Y35,ERROR))))</f>
        <v>0.27712108289535553</v>
      </c>
      <c r="K35">
        <f t="shared" si="0"/>
        <v>0.15060331820878059</v>
      </c>
      <c r="L35">
        <f t="shared" si="1"/>
        <v>0.11882079876600593</v>
      </c>
      <c r="M35" s="22" t="str">
        <f t="shared" si="2"/>
        <v>Elevated Risk</v>
      </c>
      <c r="O35">
        <f t="shared" si="3"/>
        <v>4.1108738641733114</v>
      </c>
      <c r="P35">
        <f t="shared" si="4"/>
        <v>4.8978397999509111</v>
      </c>
      <c r="Q35">
        <f t="shared" si="5"/>
        <v>2.9226238017333528</v>
      </c>
      <c r="R35">
        <f>(O35*constantes!$B$4)+(P35*constantes!$B$5)+(D35*constantes!$B$6)+(Q35*constantes!$B$8)+(F35*constantes!$B$9)</f>
        <v>24.909369031610041</v>
      </c>
      <c r="S35" s="4">
        <f>(O35*constantes!$B$4)+(P35*constantes!$C$5)+(D35*constantes!$B$6)+(Q35*constantes!$B$8)+(F35*constantes!$B$9)</f>
        <v>25.260250274878523</v>
      </c>
      <c r="T35">
        <f>(O35*constantes!$D$4)+(P35*constantes!$D$5)+(D35*constantes!$D$6)+(Q35*constantes!$D$8)+(F35*constantes!$D$9)</f>
        <v>27.076029515902167</v>
      </c>
      <c r="U35">
        <f>(O35*constantes!$D$4)+(P35*constantes!$E$5)+(D35*constantes!$D$6)+(Q35*constantes!$D$8)+(F35*constantes!$D$9)</f>
        <v>27.417702820346744</v>
      </c>
      <c r="V35" s="5">
        <f t="shared" si="6"/>
        <v>0.27712108289535553</v>
      </c>
      <c r="W35" s="5">
        <f t="shared" si="7"/>
        <v>0.36929222400025052</v>
      </c>
      <c r="X35" s="6">
        <f t="shared" si="8"/>
        <v>0.1421828138772997</v>
      </c>
      <c r="Y35" s="6">
        <f t="shared" si="9"/>
        <v>0.19412739804751289</v>
      </c>
      <c r="AA35">
        <f>(O35*constantes!$B$4)+(LN(110)*constantes!$B$5)+(LN(22)*constantes!$B$8)+(F35*constantes!$B$9)</f>
        <v>23.967238746940023</v>
      </c>
      <c r="AB35">
        <f t="shared" si="10"/>
        <v>0.11882079876600593</v>
      </c>
      <c r="AC35">
        <f>(O35*constantes!$D$4)+(LN(110)*constantes!$D$5)+(LN(22)*constantes!$D$8)+(F35*constantes!$D$9)</f>
        <v>25.98829922560666</v>
      </c>
      <c r="AD35" s="7">
        <f t="shared" si="11"/>
        <v>5.0368025874669486E-2</v>
      </c>
      <c r="AF35">
        <f>(O35*constantes!$B$4)+(LN(125)*constantes!$B$5)+(LN(22.5)*constantes!$B$8)+(F35*constantes!$B$9)</f>
        <v>24.222195683694412</v>
      </c>
      <c r="AG35">
        <f t="shared" si="12"/>
        <v>0.15060331820878059</v>
      </c>
      <c r="AH35">
        <f>(O35*constantes!$D$4)+(LN(125)*constantes!$D$5)+(LN(22.5)*constantes!$D$8)+(F35*constantes!$D$9)</f>
        <v>26.359372242214892</v>
      </c>
      <c r="AI35">
        <f t="shared" si="13"/>
        <v>7.2164067569494672E-2</v>
      </c>
    </row>
    <row r="36" spans="1:35" x14ac:dyDescent="0.25">
      <c r="A36" s="11">
        <v>35</v>
      </c>
      <c r="B36">
        <v>1</v>
      </c>
      <c r="C36">
        <v>54</v>
      </c>
      <c r="D36">
        <v>1</v>
      </c>
      <c r="E36">
        <v>1</v>
      </c>
      <c r="F36">
        <v>0</v>
      </c>
      <c r="G36">
        <v>147</v>
      </c>
      <c r="H36">
        <v>24.71</v>
      </c>
      <c r="I36">
        <f>IF(AND(B36=1,E36=0),V36,IF(AND(B36=1,E36=1),W36,IF(AND(B36=0,E36=0),X36,IF(AND(B36=0,E36=1),Y36,ERROR))))</f>
        <v>0.37648253991480751</v>
      </c>
      <c r="K36">
        <f t="shared" si="0"/>
        <v>0.10567740925235103</v>
      </c>
      <c r="L36">
        <f t="shared" si="1"/>
        <v>8.2913210367502876E-2</v>
      </c>
      <c r="M36" s="22" t="str">
        <f t="shared" si="2"/>
        <v>'&gt;30%</v>
      </c>
      <c r="O36">
        <f t="shared" si="3"/>
        <v>3.9889840465642745</v>
      </c>
      <c r="P36">
        <f t="shared" si="4"/>
        <v>4.990432586778736</v>
      </c>
      <c r="Q36">
        <f t="shared" si="5"/>
        <v>3.2072080200005186</v>
      </c>
      <c r="R36">
        <f>(O36*constantes!$B$4)+(P36*constantes!$B$5)+(D36*constantes!$B$6)+(Q36*constantes!$B$8)+(F36*constantes!$B$9)</f>
        <v>24.927307762690035</v>
      </c>
      <c r="S36" s="4">
        <f>(O36*constantes!$B$4)+(P36*constantes!$C$5)+(D36*constantes!$B$6)+(Q36*constantes!$B$8)+(F36*constantes!$B$9)</f>
        <v>25.284822353206863</v>
      </c>
      <c r="T36">
        <f>(O36*constantes!$D$4)+(P36*constantes!$D$5)+(D36*constantes!$D$6)+(Q36*constantes!$D$8)+(F36*constantes!$D$9)</f>
        <v>27.150307647485693</v>
      </c>
      <c r="U36">
        <f>(O36*constantes!$D$4)+(P36*constantes!$E$5)+(D36*constantes!$D$6)+(Q36*constantes!$D$8)+(F36*constantes!$D$9)</f>
        <v>27.498440224739376</v>
      </c>
      <c r="V36" s="5">
        <f t="shared" si="6"/>
        <v>0.28135474701225194</v>
      </c>
      <c r="W36" s="5">
        <f t="shared" si="7"/>
        <v>0.37648253991480751</v>
      </c>
      <c r="X36" s="6">
        <f t="shared" si="8"/>
        <v>0.15226706662981371</v>
      </c>
      <c r="Y36" s="6">
        <f t="shared" si="9"/>
        <v>0.20862069419530405</v>
      </c>
      <c r="AA36">
        <f>(O36*constantes!$B$4)+(LN(110)*constantes!$B$5)+(LN(22)*constantes!$B$8)+(F36*constantes!$B$9)</f>
        <v>23.587800620315793</v>
      </c>
      <c r="AB36">
        <f t="shared" si="10"/>
        <v>8.2913210367502876E-2</v>
      </c>
      <c r="AC36">
        <f>(O36*constantes!$D$4)+(LN(110)*constantes!$D$5)+(LN(22)*constantes!$D$8)+(F36*constantes!$D$9)</f>
        <v>25.656628499605237</v>
      </c>
      <c r="AD36" s="7">
        <f t="shared" si="11"/>
        <v>3.6413005758055728E-2</v>
      </c>
      <c r="AF36">
        <f>(O36*constantes!$B$4)+(LN(125)*constantes!$B$5)+(LN(22.5)*constantes!$B$8)+(F36*constantes!$B$9)</f>
        <v>23.84275755707019</v>
      </c>
      <c r="AG36">
        <f t="shared" si="12"/>
        <v>0.10567740925235103</v>
      </c>
      <c r="AH36">
        <f>(O36*constantes!$D$4)+(LN(125)*constantes!$D$5)+(LN(22.5)*constantes!$D$8)+(F36*constantes!$D$9)</f>
        <v>26.027701516213469</v>
      </c>
      <c r="AI36">
        <f t="shared" si="13"/>
        <v>5.2338355969762884E-2</v>
      </c>
    </row>
    <row r="37" spans="1:35" x14ac:dyDescent="0.25">
      <c r="A37" s="11">
        <v>36</v>
      </c>
      <c r="B37">
        <v>1</v>
      </c>
      <c r="C37">
        <v>37</v>
      </c>
      <c r="D37">
        <v>0</v>
      </c>
      <c r="E37">
        <v>1</v>
      </c>
      <c r="F37">
        <v>0</v>
      </c>
      <c r="G37">
        <v>124.5</v>
      </c>
      <c r="H37">
        <v>38.53</v>
      </c>
      <c r="I37">
        <f>IF(AND(B37=1,E37=0),V37,IF(AND(B37=1,E37=1),W37,IF(AND(B37=0,E37=0),X37,IF(AND(B37=0,E37=1),Y37,ERROR))))</f>
        <v>7.1285183331433744E-2</v>
      </c>
      <c r="K37">
        <f t="shared" si="0"/>
        <v>3.3840132302612846E-2</v>
      </c>
      <c r="L37">
        <f t="shared" si="1"/>
        <v>2.6325671515684657E-2</v>
      </c>
      <c r="M37" s="22" t="str">
        <f t="shared" si="2"/>
        <v>Elevated Risk</v>
      </c>
      <c r="O37">
        <f t="shared" si="3"/>
        <v>3.6109179126442243</v>
      </c>
      <c r="P37">
        <f t="shared" si="4"/>
        <v>4.824305715904762</v>
      </c>
      <c r="Q37">
        <f t="shared" si="5"/>
        <v>3.6514371586380663</v>
      </c>
      <c r="R37">
        <f>(O37*constantes!$B$4)+(P37*constantes!$B$5)+(D37*constantes!$B$6)+(Q37*constantes!$B$8)+(F37*constantes!$B$9)</f>
        <v>23.084865909059072</v>
      </c>
      <c r="S37" s="4">
        <f>(O37*constantes!$B$4)+(P37*constantes!$C$5)+(D37*constantes!$B$6)+(Q37*constantes!$B$8)+(F37*constantes!$B$9)</f>
        <v>23.430479170546487</v>
      </c>
      <c r="T37">
        <f>(O37*constantes!$D$4)+(P37*constantes!$D$5)+(D37*constantes!$D$6)+(Q37*constantes!$D$8)+(F37*constantes!$D$9)</f>
        <v>25.262695443238197</v>
      </c>
      <c r="U37">
        <f>(O37*constantes!$D$4)+(P37*constantes!$E$5)+(D37*constantes!$D$6)+(Q37*constantes!$D$8)+(F37*constantes!$D$9)</f>
        <v>25.599239009979712</v>
      </c>
      <c r="V37" s="5">
        <f t="shared" si="6"/>
        <v>5.0996992032448785E-2</v>
      </c>
      <c r="W37" s="5">
        <f t="shared" si="7"/>
        <v>7.1285183331433744E-2</v>
      </c>
      <c r="X37" s="6">
        <f t="shared" si="8"/>
        <v>2.4704869667073193E-2</v>
      </c>
      <c r="Y37" s="6">
        <f t="shared" si="9"/>
        <v>3.4417484320998337E-2</v>
      </c>
      <c r="AA37">
        <f>(O37*constantes!$B$4)+(LN(110)*constantes!$B$5)+(LN(22)*constantes!$B$8)+(F37*constantes!$B$9)</f>
        <v>22.410895868068035</v>
      </c>
      <c r="AB37">
        <f t="shared" si="10"/>
        <v>2.6325671515684657E-2</v>
      </c>
      <c r="AC37">
        <f>(O37*constantes!$D$4)+(LN(110)*constantes!$D$5)+(LN(22)*constantes!$D$8)+(F37*constantes!$D$9)</f>
        <v>24.627884084579406</v>
      </c>
      <c r="AD37" s="7">
        <f t="shared" si="11"/>
        <v>1.3171407582175831E-2</v>
      </c>
      <c r="AF37">
        <f>(O37*constantes!$B$4)+(LN(125)*constantes!$B$5)+(LN(22.5)*constantes!$B$8)+(F37*constantes!$B$9)</f>
        <v>22.665852804822428</v>
      </c>
      <c r="AG37">
        <f t="shared" si="12"/>
        <v>3.3840132302612846E-2</v>
      </c>
      <c r="AH37">
        <f>(O37*constantes!$D$4)+(LN(125)*constantes!$D$5)+(LN(22.5)*constantes!$D$8)+(F37*constantes!$D$9)</f>
        <v>24.998957101187639</v>
      </c>
      <c r="AI37">
        <f t="shared" si="13"/>
        <v>1.903255478119692E-2</v>
      </c>
    </row>
    <row r="38" spans="1:35" x14ac:dyDescent="0.25">
      <c r="A38" s="11">
        <v>37</v>
      </c>
      <c r="B38">
        <v>1</v>
      </c>
      <c r="C38">
        <v>56</v>
      </c>
      <c r="D38">
        <v>0</v>
      </c>
      <c r="E38">
        <v>0</v>
      </c>
      <c r="F38">
        <v>0</v>
      </c>
      <c r="G38">
        <v>153.5</v>
      </c>
      <c r="H38">
        <v>28.09</v>
      </c>
      <c r="I38">
        <f>IF(AND(B38=1,E38=0),V38,IF(AND(B38=1,E38=1),W38,IF(AND(B38=0,E38=0),X38,IF(AND(B38=0,E38=1),Y38,ERROR))))</f>
        <v>0.19611223192196381</v>
      </c>
      <c r="K38">
        <f t="shared" si="0"/>
        <v>0.11757074595810224</v>
      </c>
      <c r="L38">
        <f t="shared" si="1"/>
        <v>9.2378774865307212E-2</v>
      </c>
      <c r="M38" s="22" t="str">
        <f t="shared" si="2"/>
        <v>Elevated Risk</v>
      </c>
      <c r="O38">
        <f t="shared" si="3"/>
        <v>4.0253516907351496</v>
      </c>
      <c r="P38">
        <f t="shared" si="4"/>
        <v>5.0337005670272514</v>
      </c>
      <c r="Q38">
        <f t="shared" si="5"/>
        <v>3.3354136411161521</v>
      </c>
      <c r="R38">
        <f>(O38*constantes!$B$4)+(P38*constantes!$B$5)+(D38*constantes!$B$6)+(Q38*constantes!$B$8)+(F38*constantes!$B$9)</f>
        <v>24.512891919339456</v>
      </c>
      <c r="S38" s="4">
        <f>(O38*constantes!$B$4)+(P38*constantes!$C$5)+(D38*constantes!$B$6)+(Q38*constantes!$B$8)+(F38*constantes!$B$9)</f>
        <v>24.873506227961286</v>
      </c>
      <c r="T38">
        <f>(O38*constantes!$D$4)+(P38*constantes!$D$5)+(D38*constantes!$D$6)+(Q38*constantes!$D$8)+(F38*constantes!$D$9)</f>
        <v>26.817840611125952</v>
      </c>
      <c r="U38">
        <f>(O38*constantes!$D$4)+(P38*constantes!$E$5)+(D38*constantes!$D$6)+(Q38*constantes!$D$8)+(F38*constantes!$D$9)</f>
        <v>27.168991562681775</v>
      </c>
      <c r="V38" s="5">
        <f t="shared" si="6"/>
        <v>0.19611223192196381</v>
      </c>
      <c r="W38" s="5">
        <f t="shared" si="7"/>
        <v>0.2688098944995877</v>
      </c>
      <c r="X38" s="6">
        <f t="shared" si="8"/>
        <v>0.11171809375227026</v>
      </c>
      <c r="Y38" s="6">
        <f t="shared" si="9"/>
        <v>0.15490398614864431</v>
      </c>
      <c r="AA38">
        <f>(O38*constantes!$B$4)+(LN(110)*constantes!$B$5)+(LN(22)*constantes!$B$8)+(F38*constantes!$B$9)</f>
        <v>23.701011641913961</v>
      </c>
      <c r="AB38">
        <f t="shared" si="10"/>
        <v>9.2378774865307212E-2</v>
      </c>
      <c r="AC38">
        <f>(O38*constantes!$D$4)+(LN(110)*constantes!$D$5)+(LN(22)*constantes!$D$8)+(F38*constantes!$D$9)</f>
        <v>25.75558740512928</v>
      </c>
      <c r="AD38" s="7">
        <f t="shared" si="11"/>
        <v>4.0123743463222783E-2</v>
      </c>
      <c r="AF38">
        <f>(O38*constantes!$B$4)+(LN(125)*constantes!$B$5)+(LN(22.5)*constantes!$B$8)+(F38*constantes!$B$9)</f>
        <v>23.955968578668354</v>
      </c>
      <c r="AG38">
        <f t="shared" si="12"/>
        <v>0.11757074595810224</v>
      </c>
      <c r="AH38">
        <f>(O38*constantes!$D$4)+(LN(125)*constantes!$D$5)+(LN(22.5)*constantes!$D$8)+(F38*constantes!$D$9)</f>
        <v>26.126660421737512</v>
      </c>
      <c r="AI38">
        <f t="shared" si="13"/>
        <v>5.7622826233415747E-2</v>
      </c>
    </row>
    <row r="39" spans="1:35" x14ac:dyDescent="0.25">
      <c r="A39" s="11">
        <v>38</v>
      </c>
      <c r="B39">
        <v>1</v>
      </c>
      <c r="C39">
        <v>52</v>
      </c>
      <c r="D39">
        <v>0</v>
      </c>
      <c r="E39">
        <v>1</v>
      </c>
      <c r="F39">
        <v>1</v>
      </c>
      <c r="G39">
        <v>160</v>
      </c>
      <c r="H39">
        <v>40.11</v>
      </c>
      <c r="I39">
        <f>IF(AND(B39=1,E39=0),V39,IF(AND(B39=1,E39=1),W39,IF(AND(B39=0,E39=0),X39,IF(AND(B39=0,E39=1),Y39,ERROR))))</f>
        <v>0.45539452103656564</v>
      </c>
      <c r="K39">
        <f t="shared" si="0"/>
        <v>0.15548152760533929</v>
      </c>
      <c r="L39">
        <f t="shared" si="1"/>
        <v>0.12274515981542711</v>
      </c>
      <c r="M39" s="22" t="str">
        <f t="shared" si="2"/>
        <v>'&gt;30%</v>
      </c>
      <c r="O39">
        <f t="shared" si="3"/>
        <v>3.9512437185814275</v>
      </c>
      <c r="P39">
        <f t="shared" si="4"/>
        <v>5.0751738152338266</v>
      </c>
      <c r="Q39">
        <f t="shared" si="5"/>
        <v>3.6916256797819615</v>
      </c>
      <c r="R39">
        <f>(O39*constantes!$B$4)+(P39*constantes!$B$5)+(D39*constantes!$B$6)+(Q39*constantes!$B$8)+(F39*constantes!$B$9)</f>
        <v>25.173127177519955</v>
      </c>
      <c r="S39" s="4">
        <f>(O39*constantes!$B$4)+(P39*constantes!$C$5)+(D39*constantes!$B$6)+(Q39*constantes!$B$8)+(F39*constantes!$B$9)</f>
        <v>25.536712629643308</v>
      </c>
      <c r="T39">
        <f>(O39*constantes!$D$4)+(P39*constantes!$D$5)+(D39*constantes!$D$6)+(Q39*constantes!$D$8)+(F39*constantes!$D$9)</f>
        <v>27.692591550718273</v>
      </c>
      <c r="U39">
        <f>(O39*constantes!$D$4)+(P39*constantes!$E$5)+(D39*constantes!$D$6)+(Q39*constantes!$D$8)+(F39*constantes!$D$9)</f>
        <v>28.046635676068988</v>
      </c>
      <c r="V39" s="5">
        <f t="shared" si="6"/>
        <v>0.34456494012925987</v>
      </c>
      <c r="W39" s="5">
        <f t="shared" si="7"/>
        <v>0.45539452103656564</v>
      </c>
      <c r="X39" s="6">
        <f t="shared" si="8"/>
        <v>0.24731968395556092</v>
      </c>
      <c r="Y39" s="6">
        <f t="shared" si="9"/>
        <v>0.33289761089152226</v>
      </c>
      <c r="AA39">
        <f>(O39*constantes!$B$4)+(LN(110)*constantes!$B$5)+(LN(22)*constantes!$B$8)+(F39*constantes!$B$9)</f>
        <v>24.001916488918312</v>
      </c>
      <c r="AB39">
        <f t="shared" si="10"/>
        <v>0.12274515981542711</v>
      </c>
      <c r="AC39">
        <f>(O39*constantes!$D$4)+(LN(110)*constantes!$D$5)+(LN(22)*constantes!$D$8)+(F39*constantes!$D$9)</f>
        <v>26.33156442534095</v>
      </c>
      <c r="AD39" s="7">
        <f t="shared" si="11"/>
        <v>7.025621985652597E-2</v>
      </c>
      <c r="AF39">
        <f>(O39*constantes!$B$4)+(LN(125)*constantes!$B$5)+(LN(22.5)*constantes!$B$8)+(F39*constantes!$B$9)</f>
        <v>24.256873425672705</v>
      </c>
      <c r="AG39">
        <f t="shared" si="12"/>
        <v>0.15548152760533929</v>
      </c>
      <c r="AH39">
        <f>(O39*constantes!$D$4)+(LN(125)*constantes!$D$5)+(LN(22.5)*constantes!$D$8)+(F39*constantes!$D$9)</f>
        <v>26.702637441949182</v>
      </c>
      <c r="AI39">
        <f t="shared" si="13"/>
        <v>0.10019323175363004</v>
      </c>
    </row>
    <row r="40" spans="1:35" x14ac:dyDescent="0.25">
      <c r="A40" s="11">
        <v>39</v>
      </c>
      <c r="B40">
        <v>0</v>
      </c>
      <c r="C40">
        <v>42</v>
      </c>
      <c r="D40">
        <v>1</v>
      </c>
      <c r="E40">
        <v>1</v>
      </c>
      <c r="F40">
        <v>0</v>
      </c>
      <c r="G40">
        <v>153</v>
      </c>
      <c r="H40">
        <v>28.93</v>
      </c>
      <c r="I40">
        <f>IF(AND(B40=1,E40=0),V40,IF(AND(B40=1,E40=1),W40,IF(AND(B40=0,E40=0),X40,IF(AND(B40=0,E40=1),Y40,ERROR))))</f>
        <v>0.13380095770438438</v>
      </c>
      <c r="K40">
        <f t="shared" si="0"/>
        <v>2.676538428771702E-2</v>
      </c>
      <c r="L40">
        <f t="shared" si="1"/>
        <v>1.8545470669847686E-2</v>
      </c>
      <c r="M40" s="22" t="str">
        <f t="shared" si="2"/>
        <v>Elevated Risk</v>
      </c>
      <c r="O40">
        <f t="shared" si="3"/>
        <v>3.7376696182833684</v>
      </c>
      <c r="P40">
        <f t="shared" si="4"/>
        <v>5.0304379213924353</v>
      </c>
      <c r="Q40">
        <f t="shared" si="5"/>
        <v>3.3648791189880436</v>
      </c>
      <c r="R40">
        <f>(O40*constantes!$B$4)+(P40*constantes!$B$5)+(D40*constantes!$B$6)+(Q40*constantes!$B$8)+(F40*constantes!$B$9)</f>
        <v>24.344186013308228</v>
      </c>
      <c r="S40" s="4">
        <f>(O40*constantes!$B$4)+(P40*constantes!$C$5)+(D40*constantes!$B$6)+(Q40*constantes!$B$8)+(F40*constantes!$B$9)</f>
        <v>24.704566585996783</v>
      </c>
      <c r="T40">
        <f>(O40*constantes!$D$4)+(P40*constantes!$D$5)+(D40*constantes!$D$6)+(Q40*constantes!$D$8)+(F40*constantes!$D$9)</f>
        <v>26.659604251268963</v>
      </c>
      <c r="U40">
        <f>(O40*constantes!$D$4)+(P40*constantes!$E$5)+(D40*constantes!$D$6)+(Q40*constantes!$D$8)+(F40*constantes!$D$9)</f>
        <v>27.010527600665295</v>
      </c>
      <c r="V40" s="5">
        <f t="shared" si="6"/>
        <v>0.16840256916790086</v>
      </c>
      <c r="W40" s="5">
        <f t="shared" si="7"/>
        <v>0.23234611576421482</v>
      </c>
      <c r="X40" s="6">
        <f t="shared" si="8"/>
        <v>9.6182996610361005E-2</v>
      </c>
      <c r="Y40" s="6">
        <f t="shared" si="9"/>
        <v>0.13380095770438438</v>
      </c>
      <c r="AA40">
        <f>(O40*constantes!$B$4)+(LN(110)*constantes!$B$5)+(LN(22)*constantes!$B$8)+(F40*constantes!$B$9)</f>
        <v>22.805468857654464</v>
      </c>
      <c r="AB40">
        <f t="shared" si="10"/>
        <v>3.8810869283687155E-2</v>
      </c>
      <c r="AC40">
        <f>(O40*constantes!$D$4)+(LN(110)*constantes!$D$5)+(LN(22)*constantes!$D$8)+(F40*constantes!$D$9)</f>
        <v>24.972784348242914</v>
      </c>
      <c r="AD40" s="7">
        <f t="shared" si="11"/>
        <v>1.8545470669847686E-2</v>
      </c>
      <c r="AF40">
        <f>(O40*constantes!$B$4)+(LN(125)*constantes!$B$5)+(LN(22.5)*constantes!$B$8)+(F40*constantes!$B$9)</f>
        <v>23.060425794408857</v>
      </c>
      <c r="AG40">
        <f t="shared" si="12"/>
        <v>4.9796912096185753E-2</v>
      </c>
      <c r="AH40">
        <f>(O40*constantes!$D$4)+(LN(125)*constantes!$D$5)+(LN(22.5)*constantes!$D$8)+(F40*constantes!$D$9)</f>
        <v>25.343857364851146</v>
      </c>
      <c r="AI40">
        <f t="shared" si="13"/>
        <v>2.676538428771702E-2</v>
      </c>
    </row>
    <row r="41" spans="1:35" x14ac:dyDescent="0.25">
      <c r="A41" s="11">
        <v>40</v>
      </c>
      <c r="B41">
        <v>1</v>
      </c>
      <c r="C41">
        <v>36</v>
      </c>
      <c r="D41">
        <v>0</v>
      </c>
      <c r="E41">
        <v>0</v>
      </c>
      <c r="F41">
        <v>0</v>
      </c>
      <c r="G41">
        <v>111</v>
      </c>
      <c r="H41">
        <v>27.78</v>
      </c>
      <c r="I41">
        <f>IF(AND(B41=1,E41=0),V41,IF(AND(B41=1,E41=1),W41,IF(AND(B41=0,E41=0),X41,IF(AND(B41=0,E41=1),Y41,ERROR))))</f>
        <v>2.9527854737621984E-2</v>
      </c>
      <c r="K41">
        <f t="shared" si="0"/>
        <v>3.1117023555229495E-2</v>
      </c>
      <c r="L41">
        <f t="shared" si="1"/>
        <v>2.4199659473180479E-2</v>
      </c>
      <c r="M41" s="22" t="str">
        <f t="shared" si="2"/>
        <v>NORMAL</v>
      </c>
      <c r="O41">
        <f t="shared" si="3"/>
        <v>3.5835189384561099</v>
      </c>
      <c r="P41">
        <f t="shared" si="4"/>
        <v>4.7095302013123339</v>
      </c>
      <c r="Q41">
        <f t="shared" si="5"/>
        <v>3.3243163373261977</v>
      </c>
      <c r="R41">
        <f>(O41*constantes!$B$4)+(P41*constantes!$B$5)+(D41*constantes!$B$6)+(Q41*constantes!$B$8)+(F41*constantes!$B$9)</f>
        <v>22.527324663248905</v>
      </c>
      <c r="S41" s="4">
        <f>(O41*constantes!$B$4)+(P41*constantes!$C$5)+(D41*constantes!$B$6)+(Q41*constantes!$B$8)+(F41*constantes!$B$9)</f>
        <v>22.864715406870921</v>
      </c>
      <c r="T41">
        <f>(O41*constantes!$D$4)+(P41*constantes!$D$5)+(D41*constantes!$D$6)+(Q41*constantes!$D$8)+(F41*constantes!$D$9)</f>
        <v>24.698047203896259</v>
      </c>
      <c r="U41">
        <f>(O41*constantes!$D$4)+(P41*constantes!$E$5)+(D41*constantes!$D$6)+(Q41*constantes!$D$8)+(F41*constantes!$D$9)</f>
        <v>25.026584030739812</v>
      </c>
      <c r="V41" s="5">
        <f t="shared" si="6"/>
        <v>2.9527854737621984E-2</v>
      </c>
      <c r="W41" s="5">
        <f t="shared" si="7"/>
        <v>4.1130381705423935E-2</v>
      </c>
      <c r="X41" s="6">
        <f t="shared" si="8"/>
        <v>1.4121956161138982E-2</v>
      </c>
      <c r="Y41" s="6">
        <f t="shared" si="9"/>
        <v>1.9560448344159931E-2</v>
      </c>
      <c r="AA41">
        <f>(O41*constantes!$B$4)+(LN(110)*constantes!$B$5)+(LN(22)*constantes!$B$8)+(F41*constantes!$B$9)</f>
        <v>22.325603957379403</v>
      </c>
      <c r="AB41">
        <f t="shared" si="10"/>
        <v>2.4199659473180479E-2</v>
      </c>
      <c r="AC41">
        <f>(O41*constantes!$D$4)+(LN(110)*constantes!$D$5)+(LN(22)*constantes!$D$8)+(F41*constantes!$D$9)</f>
        <v>24.553329557885352</v>
      </c>
      <c r="AD41" s="7">
        <f t="shared" si="11"/>
        <v>1.2230943924327331E-2</v>
      </c>
      <c r="AF41">
        <f>(O41*constantes!$B$4)+(LN(125)*constantes!$B$5)+(LN(22.5)*constantes!$B$8)+(F41*constantes!$B$9)</f>
        <v>22.580560894133793</v>
      </c>
      <c r="AG41">
        <f t="shared" si="12"/>
        <v>3.1117023555229495E-2</v>
      </c>
      <c r="AH41">
        <f>(O41*constantes!$D$4)+(LN(125)*constantes!$D$5)+(LN(22.5)*constantes!$D$8)+(F41*constantes!$D$9)</f>
        <v>24.924402574493584</v>
      </c>
      <c r="AI41">
        <f t="shared" si="13"/>
        <v>1.7677356619603457E-2</v>
      </c>
    </row>
    <row r="42" spans="1:35" x14ac:dyDescent="0.25">
      <c r="A42" s="11">
        <v>41</v>
      </c>
      <c r="B42">
        <v>0</v>
      </c>
      <c r="C42">
        <v>43</v>
      </c>
      <c r="D42">
        <v>1</v>
      </c>
      <c r="E42">
        <v>0</v>
      </c>
      <c r="F42">
        <v>0</v>
      </c>
      <c r="G42">
        <v>116.5</v>
      </c>
      <c r="H42">
        <v>26.87</v>
      </c>
      <c r="I42">
        <f>IF(AND(B42=1,E42=0),V42,IF(AND(B42=1,E42=1),W42,IF(AND(B42=0,E42=0),X42,IF(AND(B42=0,E42=1),Y42,ERROR))))</f>
        <v>4.7086466585465447E-2</v>
      </c>
      <c r="K42">
        <f t="shared" si="0"/>
        <v>2.8509711637591306E-2</v>
      </c>
      <c r="L42">
        <f t="shared" si="1"/>
        <v>1.975954812069991E-2</v>
      </c>
      <c r="M42" s="22" t="str">
        <f t="shared" si="2"/>
        <v>Elevated Risk</v>
      </c>
      <c r="O42">
        <f t="shared" si="3"/>
        <v>3.7612001156935624</v>
      </c>
      <c r="P42">
        <f t="shared" si="4"/>
        <v>4.7578912730057557</v>
      </c>
      <c r="Q42">
        <f t="shared" si="5"/>
        <v>3.2910104226273997</v>
      </c>
      <c r="R42">
        <f>(O42*constantes!$B$4)+(P42*constantes!$B$5)+(D42*constantes!$B$6)+(Q42*constantes!$B$8)+(F42*constantes!$B$9)</f>
        <v>23.853278787623275</v>
      </c>
      <c r="S42" s="4">
        <f>(O42*constantes!$B$4)+(P42*constantes!$C$5)+(D42*constantes!$B$6)+(Q42*constantes!$B$8)+(F42*constantes!$B$9)</f>
        <v>24.194134118421406</v>
      </c>
      <c r="T42">
        <f>(O42*constantes!$D$4)+(P42*constantes!$D$5)+(D42*constantes!$D$6)+(Q42*constantes!$D$8)+(F42*constantes!$D$9)</f>
        <v>25.919217818129162</v>
      </c>
      <c r="U42">
        <f>(O42*constantes!$D$4)+(P42*constantes!$E$5)+(D42*constantes!$D$6)+(Q42*constantes!$D$8)+(F42*constantes!$D$9)</f>
        <v>26.251128313334046</v>
      </c>
      <c r="V42" s="5">
        <f t="shared" si="6"/>
        <v>0.10673325446501791</v>
      </c>
      <c r="W42" s="5">
        <f t="shared" si="7"/>
        <v>0.14675809440864096</v>
      </c>
      <c r="X42" s="6">
        <f t="shared" si="8"/>
        <v>4.7086466585465447E-2</v>
      </c>
      <c r="Y42" s="6">
        <f t="shared" si="9"/>
        <v>6.5006995033042636E-2</v>
      </c>
      <c r="AA42">
        <f>(O42*constantes!$B$4)+(LN(110)*constantes!$B$5)+(LN(22)*constantes!$B$8)+(F42*constantes!$B$9)</f>
        <v>22.8787183548725</v>
      </c>
      <c r="AB42">
        <f t="shared" si="10"/>
        <v>4.169811677585733E-2</v>
      </c>
      <c r="AC42">
        <f>(O42*constantes!$D$4)+(LN(110)*constantes!$D$5)+(LN(22)*constantes!$D$8)+(F42*constantes!$D$9)</f>
        <v>25.036812478830871</v>
      </c>
      <c r="AD42" s="7">
        <f t="shared" si="11"/>
        <v>1.975954812069991E-2</v>
      </c>
      <c r="AF42">
        <f>(O42*constantes!$B$4)+(LN(125)*constantes!$B$5)+(LN(22.5)*constantes!$B$8)+(F42*constantes!$B$9)</f>
        <v>23.133675291626897</v>
      </c>
      <c r="AG42">
        <f t="shared" si="12"/>
        <v>5.3478442485207722E-2</v>
      </c>
      <c r="AH42">
        <f>(O42*constantes!$D$4)+(LN(125)*constantes!$D$5)+(LN(22.5)*constantes!$D$8)+(F42*constantes!$D$9)</f>
        <v>25.407885495439103</v>
      </c>
      <c r="AI42">
        <f t="shared" si="13"/>
        <v>2.8509711637591306E-2</v>
      </c>
    </row>
    <row r="43" spans="1:35" x14ac:dyDescent="0.25">
      <c r="A43" s="11">
        <v>42</v>
      </c>
      <c r="B43">
        <v>0</v>
      </c>
      <c r="C43">
        <v>41</v>
      </c>
      <c r="D43">
        <v>1</v>
      </c>
      <c r="E43">
        <v>0</v>
      </c>
      <c r="F43">
        <v>0</v>
      </c>
      <c r="G43">
        <v>122</v>
      </c>
      <c r="H43">
        <v>23.28</v>
      </c>
      <c r="I43">
        <f>IF(AND(B43=1,E43=0),V43,IF(AND(B43=1,E43=1),W43,IF(AND(B43=0,E43=0),X43,IF(AND(B43=0,E43=1),Y43,ERROR))))</f>
        <v>4.3838485040577302E-2</v>
      </c>
      <c r="K43">
        <f t="shared" si="0"/>
        <v>2.5088146116023613E-2</v>
      </c>
      <c r="L43">
        <f t="shared" si="1"/>
        <v>1.7378724267438583E-2</v>
      </c>
      <c r="M43" s="22" t="str">
        <f t="shared" si="2"/>
        <v>Elevated Risk</v>
      </c>
      <c r="O43">
        <f t="shared" si="3"/>
        <v>3.713572066704308</v>
      </c>
      <c r="P43">
        <f t="shared" si="4"/>
        <v>4.8040210447332568</v>
      </c>
      <c r="Q43">
        <f t="shared" si="5"/>
        <v>3.1475946228632372</v>
      </c>
      <c r="R43">
        <f>(O43*constantes!$B$4)+(P43*constantes!$B$5)+(D43*constantes!$B$6)+(Q43*constantes!$B$8)+(F43*constantes!$B$9)</f>
        <v>23.676893249598905</v>
      </c>
      <c r="S43" s="4">
        <f>(O43*constantes!$B$4)+(P43*constantes!$C$5)+(D43*constantes!$B$6)+(Q43*constantes!$B$8)+(F43*constantes!$B$9)</f>
        <v>24.021053317243592</v>
      </c>
      <c r="T43">
        <f>(O43*constantes!$D$4)+(P43*constantes!$D$5)+(D43*constantes!$D$6)+(Q43*constantes!$D$8)+(F43*constantes!$D$9)</f>
        <v>25.846056131426547</v>
      </c>
      <c r="U43">
        <f>(O43*constantes!$D$4)+(P43*constantes!$E$5)+(D43*constantes!$D$6)+(Q43*constantes!$D$8)+(F43*constantes!$D$9)</f>
        <v>26.181184639507141</v>
      </c>
      <c r="V43" s="5">
        <f t="shared" si="6"/>
        <v>9.027994216055435E-2</v>
      </c>
      <c r="W43" s="5">
        <f t="shared" si="7"/>
        <v>0.12496202735707973</v>
      </c>
      <c r="X43" s="6">
        <f t="shared" si="8"/>
        <v>4.3838485040577302E-2</v>
      </c>
      <c r="Y43" s="6">
        <f t="shared" si="9"/>
        <v>6.0751816568270889E-2</v>
      </c>
      <c r="AA43">
        <f>(O43*constantes!$B$4)+(LN(110)*constantes!$B$5)+(LN(22)*constantes!$B$8)+(F43*constantes!$B$9)</f>
        <v>22.730454143490913</v>
      </c>
      <c r="AB43">
        <f t="shared" si="10"/>
        <v>3.6057212319339005E-2</v>
      </c>
      <c r="AC43">
        <f>(O43*constantes!$D$4)+(LN(110)*constantes!$D$5)+(LN(22)*constantes!$D$8)+(F43*constantes!$D$9)</f>
        <v>24.907213223567677</v>
      </c>
      <c r="AD43" s="7">
        <f t="shared" si="11"/>
        <v>1.7378724267438583E-2</v>
      </c>
      <c r="AF43">
        <f>(O43*constantes!$B$4)+(LN(125)*constantes!$B$5)+(LN(22.5)*constantes!$B$8)+(F43*constantes!$B$9)</f>
        <v>22.985411080245306</v>
      </c>
      <c r="AG43">
        <f t="shared" si="12"/>
        <v>4.62827295767122E-2</v>
      </c>
      <c r="AH43">
        <f>(O43*constantes!$D$4)+(LN(125)*constantes!$D$5)+(LN(22.5)*constantes!$D$8)+(F43*constantes!$D$9)</f>
        <v>25.278286240175909</v>
      </c>
      <c r="AI43">
        <f t="shared" si="13"/>
        <v>2.5088146116023613E-2</v>
      </c>
    </row>
    <row r="44" spans="1:35" x14ac:dyDescent="0.25">
      <c r="A44" s="11">
        <v>43</v>
      </c>
      <c r="B44">
        <v>0</v>
      </c>
      <c r="C44">
        <v>52</v>
      </c>
      <c r="D44">
        <v>0</v>
      </c>
      <c r="E44">
        <v>1</v>
      </c>
      <c r="F44">
        <v>0</v>
      </c>
      <c r="G44">
        <v>148</v>
      </c>
      <c r="H44">
        <v>25.09</v>
      </c>
      <c r="I44">
        <f>IF(AND(B44=1,E44=0),V44,IF(AND(B44=1,E44=1),W44,IF(AND(B44=0,E44=0),X44,IF(AND(B44=0,E44=1),Y44,ERROR))))</f>
        <v>0.11031333099907137</v>
      </c>
      <c r="K44">
        <f t="shared" si="0"/>
        <v>4.7353292556453264E-2</v>
      </c>
      <c r="L44">
        <f t="shared" si="1"/>
        <v>3.291838619478793E-2</v>
      </c>
      <c r="M44" s="22" t="str">
        <f t="shared" si="2"/>
        <v>Elevated Risk</v>
      </c>
      <c r="O44">
        <f t="shared" si="3"/>
        <v>3.9512437185814275</v>
      </c>
      <c r="P44">
        <f t="shared" si="4"/>
        <v>4.9972122737641147</v>
      </c>
      <c r="Q44">
        <f t="shared" si="5"/>
        <v>3.222469360378331</v>
      </c>
      <c r="R44">
        <f>(O44*constantes!$B$4)+(P44*constantes!$B$5)+(D44*constantes!$B$6)+(Q44*constantes!$B$8)+(F44*constantes!$B$9)</f>
        <v>24.124969225836704</v>
      </c>
      <c r="S44" s="4">
        <f>(O44*constantes!$B$4)+(P44*constantes!$C$5)+(D44*constantes!$B$6)+(Q44*constantes!$B$8)+(F44*constantes!$B$9)</f>
        <v>24.482969513129163</v>
      </c>
      <c r="T44">
        <f>(O44*constantes!$D$4)+(P44*constantes!$D$5)+(D44*constantes!$D$6)+(Q44*constantes!$D$8)+(F44*constantes!$D$9)</f>
        <v>26.455806582807604</v>
      </c>
      <c r="U44">
        <f>(O44*constantes!$D$4)+(P44*constantes!$E$5)+(D44*constantes!$D$6)+(Q44*constantes!$D$8)+(F44*constantes!$D$9)</f>
        <v>26.804412111025389</v>
      </c>
      <c r="V44" s="5">
        <f t="shared" si="6"/>
        <v>0.13766019996644852</v>
      </c>
      <c r="W44" s="5">
        <f t="shared" si="7"/>
        <v>0.19092239510212528</v>
      </c>
      <c r="X44" s="6">
        <f t="shared" si="8"/>
        <v>7.9172969712492325E-2</v>
      </c>
      <c r="Y44" s="6">
        <f t="shared" si="9"/>
        <v>0.11031333099907137</v>
      </c>
      <c r="AA44">
        <f>(O44*constantes!$B$4)+(LN(110)*constantes!$B$5)+(LN(22)*constantes!$B$8)+(F44*constantes!$B$9)</f>
        <v>23.470316488918311</v>
      </c>
      <c r="AB44">
        <f t="shared" si="10"/>
        <v>7.4072320755760312E-2</v>
      </c>
      <c r="AC44">
        <f>(O44*constantes!$D$4)+(LN(110)*constantes!$D$5)+(LN(22)*constantes!$D$8)+(F44*constantes!$D$9)</f>
        <v>25.553934425340952</v>
      </c>
      <c r="AD44" s="7">
        <f t="shared" si="11"/>
        <v>3.291838619478793E-2</v>
      </c>
      <c r="AF44">
        <f>(O44*constantes!$B$4)+(LN(125)*constantes!$B$5)+(LN(22.5)*constantes!$B$8)+(F44*constantes!$B$9)</f>
        <v>23.725273425672704</v>
      </c>
      <c r="AG44">
        <f t="shared" si="12"/>
        <v>9.453671546464415E-2</v>
      </c>
      <c r="AH44">
        <f>(O44*constantes!$D$4)+(LN(125)*constantes!$D$5)+(LN(22.5)*constantes!$D$8)+(F44*constantes!$D$9)</f>
        <v>25.925007441949184</v>
      </c>
      <c r="AI44">
        <f t="shared" si="13"/>
        <v>4.7353292556453264E-2</v>
      </c>
    </row>
    <row r="45" spans="1:35" x14ac:dyDescent="0.25">
      <c r="A45" s="11">
        <v>44</v>
      </c>
      <c r="B45">
        <v>1</v>
      </c>
      <c r="C45">
        <v>54</v>
      </c>
      <c r="D45">
        <v>0</v>
      </c>
      <c r="E45">
        <v>0</v>
      </c>
      <c r="F45">
        <v>0</v>
      </c>
      <c r="G45">
        <v>132</v>
      </c>
      <c r="H45">
        <v>26.21</v>
      </c>
      <c r="I45">
        <f>IF(AND(B45=1,E45=0),V45,IF(AND(B45=1,E45=1),W45,IF(AND(B45=0,E45=0),X45,IF(AND(B45=0,E45=1),Y45,ERROR))))</f>
        <v>0.13017400417294345</v>
      </c>
      <c r="K45">
        <f t="shared" si="0"/>
        <v>0.10567740925235103</v>
      </c>
      <c r="L45">
        <f t="shared" si="1"/>
        <v>8.2913210367502876E-2</v>
      </c>
      <c r="M45" s="22" t="str">
        <f t="shared" si="2"/>
        <v>Elevated Risk</v>
      </c>
      <c r="O45">
        <f t="shared" si="3"/>
        <v>3.9889840465642745</v>
      </c>
      <c r="P45">
        <f t="shared" si="4"/>
        <v>4.8828019225863706</v>
      </c>
      <c r="Q45">
        <f t="shared" si="5"/>
        <v>3.2661410173353151</v>
      </c>
      <c r="R45">
        <f>(O45*constantes!$B$4)+(P45*constantes!$B$5)+(D45*constantes!$B$6)+(Q45*constantes!$B$8)+(F45*constantes!$B$9)</f>
        <v>24.064834582457166</v>
      </c>
      <c r="S45" s="4">
        <f>(O45*constantes!$B$4)+(P45*constantes!$C$5)+(D45*constantes!$B$6)+(Q45*constantes!$B$8)+(F45*constantes!$B$9)</f>
        <v>24.414638512191253</v>
      </c>
      <c r="T45">
        <f>(O45*constantes!$D$4)+(P45*constantes!$D$5)+(D45*constantes!$D$6)+(Q45*constantes!$D$8)+(F45*constantes!$D$9)</f>
        <v>26.25900177075976</v>
      </c>
      <c r="U45">
        <f>(O45*constantes!$D$4)+(P45*constantes!$E$5)+(D45*constantes!$D$6)+(Q45*constantes!$D$8)+(F45*constantes!$D$9)</f>
        <v>26.599626032879385</v>
      </c>
      <c r="V45" s="5">
        <f t="shared" si="6"/>
        <v>0.13017400417294345</v>
      </c>
      <c r="W45" s="5">
        <f t="shared" si="7"/>
        <v>0.17952130076521911</v>
      </c>
      <c r="X45" s="6">
        <f t="shared" si="8"/>
        <v>6.5503637045985719E-2</v>
      </c>
      <c r="Y45" s="6">
        <f t="shared" si="9"/>
        <v>9.0846366841307868E-2</v>
      </c>
      <c r="AA45">
        <f>(O45*constantes!$B$4)+(LN(110)*constantes!$B$5)+(LN(22)*constantes!$B$8)+(F45*constantes!$B$9)</f>
        <v>23.587800620315793</v>
      </c>
      <c r="AB45">
        <f t="shared" si="10"/>
        <v>8.2913210367502876E-2</v>
      </c>
      <c r="AC45">
        <f>(O45*constantes!$D$4)+(LN(110)*constantes!$D$5)+(LN(22)*constantes!$D$8)+(F45*constantes!$D$9)</f>
        <v>25.656628499605237</v>
      </c>
      <c r="AD45" s="7">
        <f t="shared" si="11"/>
        <v>3.6413005758055728E-2</v>
      </c>
      <c r="AF45">
        <f>(O45*constantes!$B$4)+(LN(125)*constantes!$B$5)+(LN(22.5)*constantes!$B$8)+(F45*constantes!$B$9)</f>
        <v>23.84275755707019</v>
      </c>
      <c r="AG45">
        <f t="shared" si="12"/>
        <v>0.10567740925235103</v>
      </c>
      <c r="AH45">
        <f>(O45*constantes!$D$4)+(LN(125)*constantes!$D$5)+(LN(22.5)*constantes!$D$8)+(F45*constantes!$D$9)</f>
        <v>26.027701516213469</v>
      </c>
      <c r="AI45">
        <f t="shared" si="13"/>
        <v>5.2338355969762884E-2</v>
      </c>
    </row>
    <row r="46" spans="1:35" x14ac:dyDescent="0.25">
      <c r="A46" s="11">
        <v>45</v>
      </c>
      <c r="B46">
        <v>0</v>
      </c>
      <c r="C46">
        <v>53</v>
      </c>
      <c r="D46">
        <v>0</v>
      </c>
      <c r="E46">
        <v>1</v>
      </c>
      <c r="F46">
        <v>1</v>
      </c>
      <c r="G46">
        <v>206</v>
      </c>
      <c r="H46">
        <v>21.51</v>
      </c>
      <c r="I46">
        <f>IF(AND(B46=1,E46=0),V46,IF(AND(B46=1,E46=1),W46,IF(AND(B46=0,E46=0),X46,IF(AND(B46=0,E46=1),Y46,ERROR))))</f>
        <v>0.47394996308601378</v>
      </c>
      <c r="K46">
        <f t="shared" si="0"/>
        <v>0.10523275592925763</v>
      </c>
      <c r="L46">
        <f t="shared" si="1"/>
        <v>7.3852275283844304E-2</v>
      </c>
      <c r="M46" s="22" t="str">
        <f t="shared" si="2"/>
        <v>'&gt;30%</v>
      </c>
      <c r="O46">
        <f t="shared" si="3"/>
        <v>3.970291913552122</v>
      </c>
      <c r="P46">
        <f t="shared" si="4"/>
        <v>5.3278761687895813</v>
      </c>
      <c r="Q46">
        <f t="shared" si="5"/>
        <v>3.0685179432796388</v>
      </c>
      <c r="R46">
        <f>(O46*constantes!$B$4)+(P46*constantes!$B$5)+(D46*constantes!$B$6)+(Q46*constantes!$B$8)+(F46*constantes!$B$9)</f>
        <v>25.207225408303191</v>
      </c>
      <c r="S46" s="4">
        <f>(O46*constantes!$B$4)+(P46*constantes!$C$5)+(D46*constantes!$B$6)+(Q46*constantes!$B$8)+(F46*constantes!$B$9)</f>
        <v>25.588914457035276</v>
      </c>
      <c r="T46">
        <f>(O46*constantes!$D$4)+(P46*constantes!$D$5)+(D46*constantes!$D$6)+(Q46*constantes!$D$8)+(F46*constantes!$D$9)</f>
        <v>28.136688169660889</v>
      </c>
      <c r="U46">
        <f>(O46*constantes!$D$4)+(P46*constantes!$E$5)+(D46*constantes!$D$6)+(Q46*constantes!$D$8)+(F46*constantes!$D$9)</f>
        <v>28.508360811195647</v>
      </c>
      <c r="V46" s="5">
        <f t="shared" si="6"/>
        <v>0.35409927414210929</v>
      </c>
      <c r="W46" s="5">
        <f t="shared" si="7"/>
        <v>0.47284409864032262</v>
      </c>
      <c r="X46" s="6">
        <f t="shared" si="8"/>
        <v>0.35786572446138931</v>
      </c>
      <c r="Y46" s="6">
        <f t="shared" si="9"/>
        <v>0.47394996308601378</v>
      </c>
      <c r="AA46">
        <f>(O46*constantes!$B$4)+(LN(110)*constantes!$B$5)+(LN(22)*constantes!$B$8)+(F46*constantes!$B$9)</f>
        <v>24.061212757934285</v>
      </c>
      <c r="AB46">
        <f t="shared" si="10"/>
        <v>0.12973533287374517</v>
      </c>
      <c r="AC46">
        <f>(O46*constantes!$D$4)+(LN(110)*constantes!$D$5)+(LN(22)*constantes!$D$8)+(F46*constantes!$D$9)</f>
        <v>26.38339589722986</v>
      </c>
      <c r="AD46" s="7">
        <f t="shared" si="11"/>
        <v>7.3852275283844304E-2</v>
      </c>
      <c r="AF46">
        <f>(O46*constantes!$B$4)+(LN(125)*constantes!$B$5)+(LN(22.5)*constantes!$B$8)+(F46*constantes!$B$9)</f>
        <v>24.316169694688679</v>
      </c>
      <c r="AG46">
        <f t="shared" si="12"/>
        <v>0.1641550194169995</v>
      </c>
      <c r="AH46">
        <f>(O46*constantes!$D$4)+(LN(125)*constantes!$D$5)+(LN(22.5)*constantes!$D$8)+(F46*constantes!$D$9)</f>
        <v>26.754468913838092</v>
      </c>
      <c r="AI46">
        <f t="shared" si="13"/>
        <v>0.10523275592925763</v>
      </c>
    </row>
    <row r="47" spans="1:35" x14ac:dyDescent="0.25">
      <c r="A47" s="11">
        <v>46</v>
      </c>
      <c r="B47">
        <v>0</v>
      </c>
      <c r="C47">
        <v>49</v>
      </c>
      <c r="D47">
        <v>0</v>
      </c>
      <c r="E47">
        <v>0</v>
      </c>
      <c r="F47">
        <v>0</v>
      </c>
      <c r="G47">
        <v>96</v>
      </c>
      <c r="H47">
        <v>20.68</v>
      </c>
      <c r="I47">
        <f>IF(AND(B47=1,E47=0),V47,IF(AND(B47=1,E47=1),W47,IF(AND(B47=0,E47=0),X47,IF(AND(B47=0,E47=1),Y47,ERROR))))</f>
        <v>1.8635591168989274E-2</v>
      </c>
      <c r="K47">
        <f t="shared" si="0"/>
        <v>4.0428513799347532E-2</v>
      </c>
      <c r="L47">
        <f t="shared" si="1"/>
        <v>2.8073382189004015E-2</v>
      </c>
      <c r="M47" s="22" t="str">
        <f t="shared" si="2"/>
        <v>OPTIMAL</v>
      </c>
      <c r="O47">
        <f t="shared" si="3"/>
        <v>3.8918202981106265</v>
      </c>
      <c r="P47">
        <f t="shared" si="4"/>
        <v>4.5643481914678361</v>
      </c>
      <c r="Q47">
        <f t="shared" si="5"/>
        <v>3.0291670496402285</v>
      </c>
      <c r="R47">
        <f>(O47*constantes!$B$4)+(P47*constantes!$B$5)+(D47*constantes!$B$6)+(Q47*constantes!$B$8)+(F47*constantes!$B$9)</f>
        <v>22.983744720177896</v>
      </c>
      <c r="S47" s="4">
        <f>(O47*constantes!$B$4)+(P47*constantes!$C$5)+(D47*constantes!$B$6)+(Q47*constantes!$B$8)+(F47*constantes!$B$9)</f>
        <v>23.31073462461465</v>
      </c>
      <c r="T47">
        <f>(O47*constantes!$D$4)+(P47*constantes!$D$5)+(D47*constantes!$D$6)+(Q47*constantes!$D$8)+(F47*constantes!$D$9)</f>
        <v>24.97767778397024</v>
      </c>
      <c r="U47">
        <f>(O47*constantes!$D$4)+(P47*constantes!$E$5)+(D47*constantes!$D$6)+(Q47*constantes!$D$8)+(F47*constantes!$D$9)</f>
        <v>25.296086713807036</v>
      </c>
      <c r="V47" s="5">
        <f t="shared" si="6"/>
        <v>4.6207478565578719E-2</v>
      </c>
      <c r="W47" s="5">
        <f t="shared" si="7"/>
        <v>6.3501807139507926E-2</v>
      </c>
      <c r="X47" s="6">
        <f t="shared" si="8"/>
        <v>1.8635591168989274E-2</v>
      </c>
      <c r="Y47" s="6">
        <f t="shared" si="9"/>
        <v>2.5532923906235183E-2</v>
      </c>
      <c r="AA47">
        <f>(O47*constantes!$B$4)+(LN(110)*constantes!$B$5)+(LN(22)*constantes!$B$8)+(F47*constantes!$B$9)</f>
        <v>23.285333757929525</v>
      </c>
      <c r="AB47">
        <f t="shared" si="10"/>
        <v>6.1959526107751905E-2</v>
      </c>
      <c r="AC47">
        <f>(O47*constantes!$D$4)+(LN(110)*constantes!$D$5)+(LN(22)*constantes!$D$8)+(F47*constantes!$D$9)</f>
        <v>25.39223913860047</v>
      </c>
      <c r="AD47" s="7">
        <f t="shared" si="11"/>
        <v>2.8073382189004015E-2</v>
      </c>
      <c r="AF47">
        <f>(O47*constantes!$B$4)+(LN(125)*constantes!$B$5)+(LN(22.5)*constantes!$B$8)+(F47*constantes!$B$9)</f>
        <v>23.540290694683922</v>
      </c>
      <c r="AG47">
        <f t="shared" si="12"/>
        <v>7.9222803135090225E-2</v>
      </c>
      <c r="AH47">
        <f>(O47*constantes!$D$4)+(LN(125)*constantes!$D$5)+(LN(22.5)*constantes!$D$8)+(F47*constantes!$D$9)</f>
        <v>25.763312155208702</v>
      </c>
      <c r="AI47">
        <f t="shared" si="13"/>
        <v>4.0428513799347532E-2</v>
      </c>
    </row>
    <row r="48" spans="1:35" x14ac:dyDescent="0.25">
      <c r="A48" s="11">
        <v>47</v>
      </c>
      <c r="B48">
        <v>0</v>
      </c>
      <c r="C48">
        <v>65</v>
      </c>
      <c r="D48">
        <v>0</v>
      </c>
      <c r="E48">
        <v>1</v>
      </c>
      <c r="F48">
        <v>0</v>
      </c>
      <c r="G48">
        <v>179.5</v>
      </c>
      <c r="H48">
        <v>30.47</v>
      </c>
      <c r="I48">
        <f>IF(AND(B48=1,E48=0),V48,IF(AND(B48=1,E48=1),W48,IF(AND(B48=0,E48=0),X48,IF(AND(B48=0,E48=1),Y48,ERROR))))</f>
        <v>0.33847733116915024</v>
      </c>
      <c r="K48">
        <f t="shared" si="0"/>
        <v>8.5182662382899066E-2</v>
      </c>
      <c r="L48">
        <f t="shared" si="1"/>
        <v>5.9581907304813275E-2</v>
      </c>
      <c r="M48" s="22" t="str">
        <f t="shared" si="2"/>
        <v>'&gt;30%</v>
      </c>
      <c r="O48">
        <f t="shared" si="3"/>
        <v>4.1743872698956368</v>
      </c>
      <c r="P48">
        <f t="shared" si="4"/>
        <v>5.1901752079283332</v>
      </c>
      <c r="Q48">
        <f t="shared" si="5"/>
        <v>3.4167425929976178</v>
      </c>
      <c r="R48">
        <f>(O48*constantes!$B$4)+(P48*constantes!$B$5)+(D48*constantes!$B$6)+(Q48*constantes!$B$8)+(F48*constantes!$B$9)</f>
        <v>25.331581845868737</v>
      </c>
      <c r="S48" s="4">
        <f>(O48*constantes!$B$4)+(P48*constantes!$C$5)+(D48*constantes!$B$6)+(Q48*constantes!$B$8)+(F48*constantes!$B$9)</f>
        <v>25.703405997764722</v>
      </c>
      <c r="T48">
        <f>(O48*constantes!$D$4)+(P48*constantes!$D$5)+(D48*constantes!$D$6)+(Q48*constantes!$D$8)+(F48*constantes!$D$9)</f>
        <v>27.705105363298639</v>
      </c>
      <c r="U48">
        <f>(O48*constantes!$D$4)+(P48*constantes!$E$5)+(D48*constantes!$D$6)+(Q48*constantes!$D$8)+(F48*constantes!$D$9)</f>
        <v>28.067171985803718</v>
      </c>
      <c r="V48" s="5">
        <f t="shared" si="6"/>
        <v>0.39042375927355844</v>
      </c>
      <c r="W48" s="5">
        <f t="shared" si="7"/>
        <v>0.51223638050675002</v>
      </c>
      <c r="X48" s="6">
        <f t="shared" si="8"/>
        <v>0.25000773437169488</v>
      </c>
      <c r="Y48" s="6">
        <f t="shared" si="9"/>
        <v>0.33847733116915024</v>
      </c>
      <c r="AA48">
        <f>(O48*constantes!$B$4)+(LN(110)*constantes!$B$5)+(LN(22)*constantes!$B$8)+(F48*constantes!$B$9)</f>
        <v>24.164953438417392</v>
      </c>
      <c r="AB48">
        <f t="shared" si="10"/>
        <v>0.14285464759503463</v>
      </c>
      <c r="AC48">
        <f>(O48*constantes!$D$4)+(LN(110)*constantes!$D$5)+(LN(22)*constantes!$D$8)+(F48*constantes!$D$9)</f>
        <v>26.16112364851551</v>
      </c>
      <c r="AD48" s="7">
        <f t="shared" si="11"/>
        <v>5.9581907304813275E-2</v>
      </c>
      <c r="AF48">
        <f>(O48*constantes!$B$4)+(LN(125)*constantes!$B$5)+(LN(22.5)*constantes!$B$8)+(F48*constantes!$B$9)</f>
        <v>24.419910375171785</v>
      </c>
      <c r="AG48">
        <f t="shared" si="12"/>
        <v>0.18037897763812694</v>
      </c>
      <c r="AH48">
        <f>(O48*constantes!$D$4)+(LN(125)*constantes!$D$5)+(LN(22.5)*constantes!$D$8)+(F48*constantes!$D$9)</f>
        <v>26.532196665123742</v>
      </c>
      <c r="AI48">
        <f t="shared" si="13"/>
        <v>8.5182662382899066E-2</v>
      </c>
    </row>
    <row r="49" spans="1:35" x14ac:dyDescent="0.25">
      <c r="A49" s="11">
        <v>48</v>
      </c>
      <c r="B49">
        <v>1</v>
      </c>
      <c r="C49">
        <v>46</v>
      </c>
      <c r="D49">
        <v>1</v>
      </c>
      <c r="E49">
        <v>0</v>
      </c>
      <c r="F49">
        <v>0</v>
      </c>
      <c r="G49">
        <v>119</v>
      </c>
      <c r="H49">
        <v>23.59</v>
      </c>
      <c r="I49">
        <f>IF(AND(B49=1,E49=0),V49,IF(AND(B49=1,E49=1),W49,IF(AND(B49=0,E49=0),X49,IF(AND(B49=0,E49=1),Y49,ERROR))))</f>
        <v>0.12245631542882407</v>
      </c>
      <c r="K49">
        <f t="shared" si="0"/>
        <v>6.5553501255932511E-2</v>
      </c>
      <c r="L49">
        <f t="shared" si="1"/>
        <v>5.1185816914687488E-2</v>
      </c>
      <c r="M49" s="22" t="str">
        <f t="shared" si="2"/>
        <v>Elevated Risk</v>
      </c>
      <c r="O49">
        <f t="shared" si="3"/>
        <v>3.8286413964890951</v>
      </c>
      <c r="P49">
        <f t="shared" si="4"/>
        <v>4.7791234931115296</v>
      </c>
      <c r="Q49">
        <f t="shared" si="5"/>
        <v>3.1608228934195837</v>
      </c>
      <c r="R49">
        <f>(O49*constantes!$B$4)+(P49*constantes!$B$5)+(D49*constantes!$B$6)+(Q49*constantes!$B$8)+(F49*constantes!$B$9)</f>
        <v>23.999399496432275</v>
      </c>
      <c r="S49" s="4">
        <f>(O49*constantes!$B$4)+(P49*constantes!$C$5)+(D49*constantes!$B$6)+(Q49*constantes!$B$8)+(F49*constantes!$B$9)</f>
        <v>24.341775903478784</v>
      </c>
      <c r="T49">
        <f>(O49*constantes!$D$4)+(P49*constantes!$D$5)+(D49*constantes!$D$6)+(Q49*constantes!$D$8)+(F49*constantes!$D$9)</f>
        <v>26.095896214013695</v>
      </c>
      <c r="U49">
        <f>(O49*constantes!$D$4)+(P49*constantes!$E$5)+(D49*constantes!$D$6)+(Q49*constantes!$D$8)+(F49*constantes!$D$9)</f>
        <v>26.429287868893159</v>
      </c>
      <c r="V49" s="5">
        <f t="shared" si="6"/>
        <v>0.12245631542882407</v>
      </c>
      <c r="W49" s="5">
        <f t="shared" si="7"/>
        <v>0.16803333652693331</v>
      </c>
      <c r="X49" s="6">
        <f t="shared" si="8"/>
        <v>5.5926863931671789E-2</v>
      </c>
      <c r="Y49" s="6">
        <f t="shared" si="9"/>
        <v>7.7183128621512775E-2</v>
      </c>
      <c r="AA49">
        <f>(O49*constantes!$B$4)+(LN(110)*constantes!$B$5)+(LN(22)*constantes!$B$8)+(F49*constantes!$B$9)</f>
        <v>23.088660364337766</v>
      </c>
      <c r="AB49">
        <f t="shared" si="10"/>
        <v>5.1185816914687488E-2</v>
      </c>
      <c r="AC49">
        <f>(O49*constantes!$D$4)+(LN(110)*constantes!$D$5)+(LN(22)*constantes!$D$8)+(F49*constantes!$D$9)</f>
        <v>25.220324924765169</v>
      </c>
      <c r="AD49" s="7">
        <f t="shared" si="11"/>
        <v>2.3692217580876362E-2</v>
      </c>
      <c r="AF49">
        <f>(O49*constantes!$B$4)+(LN(125)*constantes!$B$5)+(LN(22.5)*constantes!$B$8)+(F49*constantes!$B$9)</f>
        <v>23.343617301092156</v>
      </c>
      <c r="AG49">
        <f t="shared" si="12"/>
        <v>6.5553501255932511E-2</v>
      </c>
      <c r="AH49">
        <f>(O49*constantes!$D$4)+(LN(125)*constantes!$D$5)+(LN(22.5)*constantes!$D$8)+(F49*constantes!$D$9)</f>
        <v>25.591397941373401</v>
      </c>
      <c r="AI49">
        <f t="shared" si="13"/>
        <v>3.4153313573738631E-2</v>
      </c>
    </row>
    <row r="50" spans="1:35" x14ac:dyDescent="0.25">
      <c r="A50" s="11">
        <v>49</v>
      </c>
      <c r="B50">
        <v>0</v>
      </c>
      <c r="C50">
        <v>63</v>
      </c>
      <c r="D50">
        <v>1</v>
      </c>
      <c r="E50">
        <v>0</v>
      </c>
      <c r="F50">
        <v>0</v>
      </c>
      <c r="G50">
        <v>116</v>
      </c>
      <c r="H50">
        <v>22.15</v>
      </c>
      <c r="I50">
        <f>IF(AND(B50=1,E50=0),V50,IF(AND(B50=1,E50=1),W50,IF(AND(B50=0,E50=0),X50,IF(AND(B50=0,E50=1),Y50,ERROR))))</f>
        <v>0.11489438149246345</v>
      </c>
      <c r="K50">
        <f t="shared" si="0"/>
        <v>7.8518559479420769E-2</v>
      </c>
      <c r="L50">
        <f t="shared" si="1"/>
        <v>5.4860361374715505E-2</v>
      </c>
      <c r="M50" s="22" t="str">
        <f t="shared" si="2"/>
        <v>Elevated Risk</v>
      </c>
      <c r="O50">
        <f t="shared" si="3"/>
        <v>4.1431347263915326</v>
      </c>
      <c r="P50">
        <f t="shared" si="4"/>
        <v>4.7535901911063645</v>
      </c>
      <c r="Q50">
        <f t="shared" si="5"/>
        <v>3.0978374964911444</v>
      </c>
      <c r="R50">
        <f>(O50*constantes!$B$4)+(P50*constantes!$B$5)+(D50*constantes!$B$6)+(Q50*constantes!$B$8)+(F50*constantes!$B$9)</f>
        <v>24.881105401678667</v>
      </c>
      <c r="S50" s="4">
        <f>(O50*constantes!$B$4)+(P50*constantes!$C$5)+(D50*constantes!$B$6)+(Q50*constantes!$B$8)+(F50*constantes!$B$9)</f>
        <v>25.221652602969527</v>
      </c>
      <c r="T50">
        <f>(O50*constantes!$D$4)+(P50*constantes!$D$5)+(D50*constantes!$D$6)+(Q50*constantes!$D$8)+(F50*constantes!$D$9)</f>
        <v>26.847630414488311</v>
      </c>
      <c r="U50">
        <f>(O50*constantes!$D$4)+(P50*constantes!$E$5)+(D50*constantes!$D$6)+(Q50*constantes!$D$8)+(F50*constantes!$D$9)</f>
        <v>27.179240866219889</v>
      </c>
      <c r="V50" s="5">
        <f t="shared" si="6"/>
        <v>0.27055405793989451</v>
      </c>
      <c r="W50" s="5">
        <f t="shared" si="7"/>
        <v>0.35818901585187801</v>
      </c>
      <c r="X50" s="6">
        <f t="shared" si="8"/>
        <v>0.11489438149246345</v>
      </c>
      <c r="Y50" s="6">
        <f t="shared" si="9"/>
        <v>0.15636801139446399</v>
      </c>
      <c r="AA50">
        <f>(O50*constantes!$B$4)+(LN(110)*constantes!$B$5)+(LN(22)*constantes!$B$8)+(F50*constantes!$B$9)</f>
        <v>24.067665520590854</v>
      </c>
      <c r="AB50">
        <f t="shared" si="10"/>
        <v>0.13051783749446544</v>
      </c>
      <c r="AC50">
        <f>(O50*constantes!$D$4)+(LN(110)*constantes!$D$5)+(LN(22)*constantes!$D$8)+(F50*constantes!$D$9)</f>
        <v>26.076083289962796</v>
      </c>
      <c r="AD50" s="7">
        <f t="shared" si="11"/>
        <v>5.4860361374715505E-2</v>
      </c>
      <c r="AF50">
        <f>(O50*constantes!$B$4)+(LN(125)*constantes!$B$5)+(LN(22.5)*constantes!$B$8)+(F50*constantes!$B$9)</f>
        <v>24.322622457345251</v>
      </c>
      <c r="AG50">
        <f t="shared" si="12"/>
        <v>0.16512470507308763</v>
      </c>
      <c r="AH50">
        <f>(O50*constantes!$D$4)+(LN(125)*constantes!$D$5)+(LN(22.5)*constantes!$D$8)+(F50*constantes!$D$9)</f>
        <v>26.447156306571028</v>
      </c>
      <c r="AI50">
        <f t="shared" si="13"/>
        <v>7.8518559479420769E-2</v>
      </c>
    </row>
    <row r="51" spans="1:35" x14ac:dyDescent="0.25">
      <c r="A51" s="11">
        <v>50</v>
      </c>
      <c r="B51">
        <v>1</v>
      </c>
      <c r="C51">
        <v>36</v>
      </c>
      <c r="D51">
        <v>1</v>
      </c>
      <c r="E51">
        <v>1</v>
      </c>
      <c r="F51">
        <v>0</v>
      </c>
      <c r="G51">
        <v>139</v>
      </c>
      <c r="H51">
        <v>24.33</v>
      </c>
      <c r="I51">
        <f>IF(AND(B51=1,E51=0),V51,IF(AND(B51=1,E51=1),W51,IF(AND(B51=0,E51=0),X51,IF(AND(B51=0,E51=1),Y51,ERROR))))</f>
        <v>0.11180799339280956</v>
      </c>
      <c r="K51">
        <f t="shared" si="0"/>
        <v>3.1117023555229495E-2</v>
      </c>
      <c r="L51">
        <f t="shared" si="1"/>
        <v>2.4199659473180479E-2</v>
      </c>
      <c r="M51" s="22" t="str">
        <f t="shared" si="2"/>
        <v>Elevated Risk</v>
      </c>
      <c r="O51">
        <f t="shared" si="3"/>
        <v>3.5835189384561099</v>
      </c>
      <c r="P51">
        <f t="shared" si="4"/>
        <v>4.9344739331306915</v>
      </c>
      <c r="Q51">
        <f t="shared" si="5"/>
        <v>3.1917101567954314</v>
      </c>
      <c r="R51">
        <f>(O51*constantes!$B$4)+(P51*constantes!$B$5)+(D51*constantes!$B$6)+(Q51*constantes!$B$8)+(F51*constantes!$B$9)</f>
        <v>23.549017079531129</v>
      </c>
      <c r="S51" s="4">
        <f>(O51*constantes!$B$4)+(P51*constantes!$C$5)+(D51*constantes!$B$6)+(Q51*constantes!$B$8)+(F51*constantes!$B$9)</f>
        <v>23.902522792100616</v>
      </c>
      <c r="T51">
        <f>(O51*constantes!$D$4)+(P51*constantes!$D$5)+(D51*constantes!$D$6)+(Q51*constantes!$D$8)+(F51*constantes!$D$9)</f>
        <v>25.881678766769085</v>
      </c>
      <c r="U51">
        <f>(O51*constantes!$D$4)+(P51*constantes!$E$5)+(D51*constantes!$D$6)+(Q51*constantes!$D$8)+(F51*constantes!$D$9)</f>
        <v>26.225907668344284</v>
      </c>
      <c r="V51" s="5">
        <f t="shared" si="6"/>
        <v>7.9888655260578423E-2</v>
      </c>
      <c r="W51" s="5">
        <f t="shared" si="7"/>
        <v>0.11180799339280956</v>
      </c>
      <c r="X51" s="6">
        <f t="shared" si="8"/>
        <v>4.5391645055851026E-2</v>
      </c>
      <c r="Y51" s="6">
        <f t="shared" si="9"/>
        <v>6.3440470546229921E-2</v>
      </c>
      <c r="AA51">
        <f>(O51*constantes!$B$4)+(LN(110)*constantes!$B$5)+(LN(22)*constantes!$B$8)+(F51*constantes!$B$9)</f>
        <v>22.325603957379403</v>
      </c>
      <c r="AB51">
        <f t="shared" si="10"/>
        <v>2.4199659473180479E-2</v>
      </c>
      <c r="AC51">
        <f>(O51*constantes!$D$4)+(LN(110)*constantes!$D$5)+(LN(22)*constantes!$D$8)+(F51*constantes!$D$9)</f>
        <v>24.553329557885352</v>
      </c>
      <c r="AD51" s="7">
        <f t="shared" si="11"/>
        <v>1.2230943924327331E-2</v>
      </c>
      <c r="AF51">
        <f>(O51*constantes!$B$4)+(LN(125)*constantes!$B$5)+(LN(22.5)*constantes!$B$8)+(F51*constantes!$B$9)</f>
        <v>22.580560894133793</v>
      </c>
      <c r="AG51">
        <f t="shared" si="12"/>
        <v>3.1117023555229495E-2</v>
      </c>
      <c r="AH51">
        <f>(O51*constantes!$D$4)+(LN(125)*constantes!$D$5)+(LN(22.5)*constantes!$D$8)+(F51*constantes!$D$9)</f>
        <v>24.924402574493584</v>
      </c>
      <c r="AI51">
        <f t="shared" si="13"/>
        <v>1.7677356619603457E-2</v>
      </c>
    </row>
    <row r="52" spans="1:35" x14ac:dyDescent="0.25">
      <c r="A52" s="11">
        <v>51</v>
      </c>
      <c r="B52">
        <v>0</v>
      </c>
      <c r="C52">
        <v>63</v>
      </c>
      <c r="D52">
        <v>1</v>
      </c>
      <c r="E52">
        <v>1</v>
      </c>
      <c r="F52">
        <v>0</v>
      </c>
      <c r="G52">
        <v>156.5</v>
      </c>
      <c r="H52">
        <v>27.1</v>
      </c>
      <c r="I52">
        <f>IF(AND(B52=1,E52=0),V52,IF(AND(B52=1,E52=1),W52,IF(AND(B52=0,E52=0),X52,IF(AND(B52=0,E52=1),Y52,ERROR))))</f>
        <v>0.36041236606704463</v>
      </c>
      <c r="K52">
        <f t="shared" si="0"/>
        <v>7.8518559479420769E-2</v>
      </c>
      <c r="L52">
        <f t="shared" si="1"/>
        <v>5.4860361374715505E-2</v>
      </c>
      <c r="M52" s="22" t="str">
        <f t="shared" si="2"/>
        <v>'&gt;30%</v>
      </c>
      <c r="O52">
        <f t="shared" si="3"/>
        <v>4.1431347263915326</v>
      </c>
      <c r="P52">
        <f t="shared" si="4"/>
        <v>5.0530560099802075</v>
      </c>
      <c r="Q52">
        <f t="shared" si="5"/>
        <v>3.2995337278856551</v>
      </c>
      <c r="R52">
        <f>(O52*constantes!$B$4)+(P52*constantes!$B$5)+(D52*constantes!$B$6)+(Q52*constantes!$B$8)+(F52*constantes!$B$9)</f>
        <v>25.596537174317781</v>
      </c>
      <c r="S52" s="4">
        <f>(O52*constantes!$B$4)+(P52*constantes!$C$5)+(D52*constantes!$B$6)+(Q52*constantes!$B$8)+(F52*constantes!$B$9)</f>
        <v>25.958538106872766</v>
      </c>
      <c r="T52">
        <f>(O52*constantes!$D$4)+(P52*constantes!$D$5)+(D52*constantes!$D$6)+(Q52*constantes!$D$8)+(F52*constantes!$D$9)</f>
        <v>27.793118009357176</v>
      </c>
      <c r="U52">
        <f>(O52*constantes!$D$4)+(P52*constantes!$E$5)+(D52*constantes!$D$6)+(Q52*constantes!$D$8)+(F52*constantes!$D$9)</f>
        <v>28.145619196613399</v>
      </c>
      <c r="V52" s="5">
        <f t="shared" si="6"/>
        <v>0.47542040460580359</v>
      </c>
      <c r="W52" s="5">
        <f t="shared" si="7"/>
        <v>0.60409312359802381</v>
      </c>
      <c r="X52" s="6">
        <f t="shared" si="8"/>
        <v>0.26959831305591886</v>
      </c>
      <c r="Y52" s="6">
        <f t="shared" si="9"/>
        <v>0.36041236606704463</v>
      </c>
      <c r="AA52">
        <f>(O52*constantes!$B$4)+(LN(110)*constantes!$B$5)+(LN(22)*constantes!$B$8)+(F52*constantes!$B$9)</f>
        <v>24.067665520590854</v>
      </c>
      <c r="AB52">
        <f t="shared" si="10"/>
        <v>0.13051783749446544</v>
      </c>
      <c r="AC52">
        <f>(O52*constantes!$D$4)+(LN(110)*constantes!$D$5)+(LN(22)*constantes!$D$8)+(F52*constantes!$D$9)</f>
        <v>26.076083289962796</v>
      </c>
      <c r="AD52" s="7">
        <f t="shared" si="11"/>
        <v>5.4860361374715505E-2</v>
      </c>
      <c r="AF52">
        <f>(O52*constantes!$B$4)+(LN(125)*constantes!$B$5)+(LN(22.5)*constantes!$B$8)+(F52*constantes!$B$9)</f>
        <v>24.322622457345251</v>
      </c>
      <c r="AG52">
        <f t="shared" si="12"/>
        <v>0.16512470507308763</v>
      </c>
      <c r="AH52">
        <f>(O52*constantes!$D$4)+(LN(125)*constantes!$D$5)+(LN(22.5)*constantes!$D$8)+(F52*constantes!$D$9)</f>
        <v>26.447156306571028</v>
      </c>
      <c r="AI52">
        <f t="shared" si="13"/>
        <v>7.8518559479420769E-2</v>
      </c>
    </row>
    <row r="53" spans="1:35" x14ac:dyDescent="0.25">
      <c r="A53" s="11">
        <v>52</v>
      </c>
      <c r="B53">
        <v>1</v>
      </c>
      <c r="C53">
        <v>51</v>
      </c>
      <c r="D53">
        <v>0</v>
      </c>
      <c r="E53">
        <v>0</v>
      </c>
      <c r="F53">
        <v>0</v>
      </c>
      <c r="G53">
        <v>112</v>
      </c>
      <c r="H53">
        <v>23.47</v>
      </c>
      <c r="I53">
        <f>IF(AND(B53=1,E53=0),V53,IF(AND(B53=1,E53=1),W53,IF(AND(B53=0,E53=0),X53,IF(AND(B53=0,E53=1),Y53,ERROR))))</f>
        <v>7.5820166865360861E-2</v>
      </c>
      <c r="K53">
        <f t="shared" si="0"/>
        <v>8.9246869441510945E-2</v>
      </c>
      <c r="L53">
        <f t="shared" si="1"/>
        <v>6.9883054652788434E-2</v>
      </c>
      <c r="M53" s="22" t="str">
        <f t="shared" si="2"/>
        <v>NORMAL</v>
      </c>
      <c r="O53">
        <f t="shared" si="3"/>
        <v>3.9318256327243257</v>
      </c>
      <c r="P53">
        <f t="shared" si="4"/>
        <v>4.7184988712950942</v>
      </c>
      <c r="Q53">
        <f t="shared" si="5"/>
        <v>3.1557230098629323</v>
      </c>
      <c r="R53">
        <f>(O53*constantes!$B$4)+(P53*constantes!$B$5)+(D53*constantes!$B$6)+(Q53*constantes!$B$8)+(F53*constantes!$B$9)</f>
        <v>23.494571338336655</v>
      </c>
      <c r="S53" s="4">
        <f>(O53*constantes!$B$4)+(P53*constantes!$C$5)+(D53*constantes!$B$6)+(Q53*constantes!$B$8)+(F53*constantes!$B$9)</f>
        <v>23.832604597476241</v>
      </c>
      <c r="T53">
        <f>(O53*constantes!$D$4)+(P53*constantes!$D$5)+(D53*constantes!$D$6)+(Q53*constantes!$D$8)+(F53*constantes!$D$9)</f>
        <v>25.58484882328429</v>
      </c>
      <c r="U53">
        <f>(O53*constantes!$D$4)+(P53*constantes!$E$5)+(D53*constantes!$D$6)+(Q53*constantes!$D$8)+(F53*constantes!$D$9)</f>
        <v>25.914011304545834</v>
      </c>
      <c r="V53" s="5">
        <f t="shared" si="6"/>
        <v>7.5820166865360861E-2</v>
      </c>
      <c r="W53" s="5">
        <f t="shared" si="7"/>
        <v>0.10466783468285334</v>
      </c>
      <c r="X53" s="6">
        <f t="shared" si="8"/>
        <v>3.3934196699396235E-2</v>
      </c>
      <c r="Y53" s="6">
        <f t="shared" si="9"/>
        <v>4.6847766782713962E-2</v>
      </c>
      <c r="AA53">
        <f>(O53*constantes!$B$4)+(LN(110)*constantes!$B$5)+(LN(22)*constantes!$B$8)+(F53*constantes!$B$9)</f>
        <v>23.409868764368586</v>
      </c>
      <c r="AB53">
        <f t="shared" si="10"/>
        <v>6.9883054652788434E-2</v>
      </c>
      <c r="AC53">
        <f>(O53*constantes!$D$4)+(LN(110)*constantes!$D$5)+(LN(22)*constantes!$D$8)+(F53*constantes!$D$9)</f>
        <v>25.50109645445777</v>
      </c>
      <c r="AD53" s="7">
        <f t="shared" si="11"/>
        <v>3.1250958582138333E-2</v>
      </c>
      <c r="AF53">
        <f>(O53*constantes!$B$4)+(LN(125)*constantes!$B$5)+(LN(22.5)*constantes!$B$8)+(F53*constantes!$B$9)</f>
        <v>23.664825701122982</v>
      </c>
      <c r="AG53">
        <f t="shared" si="12"/>
        <v>8.9246869441510945E-2</v>
      </c>
      <c r="AH53">
        <f>(O53*constantes!$D$4)+(LN(125)*constantes!$D$5)+(LN(22.5)*constantes!$D$8)+(F53*constantes!$D$9)</f>
        <v>25.872169471066002</v>
      </c>
      <c r="AI53">
        <f t="shared" si="13"/>
        <v>4.4971857043080821E-2</v>
      </c>
    </row>
    <row r="54" spans="1:35" x14ac:dyDescent="0.25">
      <c r="A54" s="11">
        <v>53</v>
      </c>
      <c r="B54">
        <v>0</v>
      </c>
      <c r="C54">
        <v>47</v>
      </c>
      <c r="D54">
        <v>1</v>
      </c>
      <c r="E54">
        <v>0</v>
      </c>
      <c r="F54">
        <v>0</v>
      </c>
      <c r="G54">
        <v>130</v>
      </c>
      <c r="H54">
        <v>19.66</v>
      </c>
      <c r="I54">
        <f>IF(AND(B54=1,E54=0),V54,IF(AND(B54=1,E54=1),W54,IF(AND(B54=0,E54=0),X54,IF(AND(B54=0,E54=1),Y54,ERROR))))</f>
        <v>6.8806200481174806E-2</v>
      </c>
      <c r="K54">
        <f t="shared" si="0"/>
        <v>3.6173927347526003E-2</v>
      </c>
      <c r="L54">
        <f t="shared" si="1"/>
        <v>2.5101986203356352E-2</v>
      </c>
      <c r="M54" s="22" t="str">
        <f t="shared" si="2"/>
        <v>Elevated Risk</v>
      </c>
      <c r="O54">
        <f t="shared" si="3"/>
        <v>3.8501476017100584</v>
      </c>
      <c r="P54">
        <f t="shared" si="4"/>
        <v>4.8675344504555822</v>
      </c>
      <c r="Q54">
        <f t="shared" si="5"/>
        <v>2.9785861147190205</v>
      </c>
      <c r="R54">
        <f>(O54*constantes!$B$4)+(P54*constantes!$B$5)+(D54*constantes!$B$6)+(Q54*constantes!$B$8)+(F54*constantes!$B$9)</f>
        <v>24.085885000736287</v>
      </c>
      <c r="S54" s="4">
        <f>(O54*constantes!$B$4)+(P54*constantes!$C$5)+(D54*constantes!$B$6)+(Q54*constantes!$B$8)+(F54*constantes!$B$9)</f>
        <v>24.434595168766922</v>
      </c>
      <c r="T54">
        <f>(O54*constantes!$D$4)+(P54*constantes!$D$5)+(D54*constantes!$D$6)+(Q54*constantes!$D$8)+(F54*constantes!$D$9)</f>
        <v>26.3099396167663</v>
      </c>
      <c r="U54">
        <f>(O54*constantes!$D$4)+(P54*constantes!$E$5)+(D54*constantes!$D$6)+(Q54*constantes!$D$8)+(F54*constantes!$D$9)</f>
        <v>26.649498820030082</v>
      </c>
      <c r="V54" s="5">
        <f t="shared" si="6"/>
        <v>0.13275082524291792</v>
      </c>
      <c r="W54" s="5">
        <f t="shared" si="7"/>
        <v>0.18278721019470934</v>
      </c>
      <c r="X54" s="6">
        <f t="shared" si="8"/>
        <v>6.8806200481174806E-2</v>
      </c>
      <c r="Y54" s="6">
        <f t="shared" si="9"/>
        <v>9.5263528530639019E-2</v>
      </c>
      <c r="AA54">
        <f>(O54*constantes!$B$4)+(LN(110)*constantes!$B$5)+(LN(22)*constantes!$B$8)+(F54*constantes!$B$9)</f>
        <v>23.155608320942413</v>
      </c>
      <c r="AB54">
        <f t="shared" si="10"/>
        <v>5.4631350702972536E-2</v>
      </c>
      <c r="AC54">
        <f>(O54*constantes!$D$4)+(LN(110)*constantes!$D$5)+(LN(22)*constantes!$D$8)+(F54*constantes!$D$9)</f>
        <v>25.278844814605776</v>
      </c>
      <c r="AD54" s="7">
        <f t="shared" si="11"/>
        <v>2.5101986203356352E-2</v>
      </c>
      <c r="AF54">
        <f>(O54*constantes!$B$4)+(LN(125)*constantes!$B$5)+(LN(22.5)*constantes!$B$8)+(F54*constantes!$B$9)</f>
        <v>23.410565257696806</v>
      </c>
      <c r="AG54">
        <f t="shared" si="12"/>
        <v>6.9930001122808005E-2</v>
      </c>
      <c r="AH54">
        <f>(O54*constantes!$D$4)+(LN(125)*constantes!$D$5)+(LN(22.5)*constantes!$D$8)+(F54*constantes!$D$9)</f>
        <v>25.649917831214008</v>
      </c>
      <c r="AI54">
        <f t="shared" si="13"/>
        <v>3.6173927347526003E-2</v>
      </c>
    </row>
    <row r="55" spans="1:35" x14ac:dyDescent="0.25">
      <c r="A55" s="11">
        <v>54</v>
      </c>
      <c r="B55">
        <v>0</v>
      </c>
      <c r="C55">
        <v>62</v>
      </c>
      <c r="D55">
        <v>0</v>
      </c>
      <c r="E55">
        <v>0</v>
      </c>
      <c r="F55">
        <v>0</v>
      </c>
      <c r="G55">
        <v>145</v>
      </c>
      <c r="H55">
        <v>28.27</v>
      </c>
      <c r="I55">
        <f>IF(AND(B55=1,E55=0),V55,IF(AND(B55=1,E55=1),W55,IF(AND(B55=0,E55=0),X55,IF(AND(B55=0,E55=1),Y55,ERROR))))</f>
        <v>0.12503170930066354</v>
      </c>
      <c r="K55">
        <f t="shared" si="0"/>
        <v>7.5302674960658122E-2</v>
      </c>
      <c r="L55">
        <f t="shared" si="1"/>
        <v>5.2585681787711391E-2</v>
      </c>
      <c r="M55" s="22" t="str">
        <f t="shared" si="2"/>
        <v>Elevated Risk</v>
      </c>
      <c r="O55">
        <f t="shared" si="3"/>
        <v>4.1271343850450917</v>
      </c>
      <c r="P55">
        <f t="shared" si="4"/>
        <v>4.9767337424205742</v>
      </c>
      <c r="Q55">
        <f t="shared" si="5"/>
        <v>3.341801171705499</v>
      </c>
      <c r="R55">
        <f>(O55*constantes!$B$4)+(P55*constantes!$B$5)+(D55*constantes!$B$6)+(Q55*constantes!$B$8)+(F55*constantes!$B$9)</f>
        <v>24.729123201052499</v>
      </c>
      <c r="S55" s="4">
        <f>(O55*constantes!$B$4)+(P55*constantes!$C$5)+(D55*constantes!$B$6)+(Q55*constantes!$B$8)+(F55*constantes!$B$9)</f>
        <v>25.085656406359508</v>
      </c>
      <c r="T55">
        <f>(O55*constantes!$D$4)+(P55*constantes!$D$5)+(D55*constantes!$D$6)+(Q55*constantes!$D$8)+(F55*constantes!$D$9)</f>
        <v>26.937821521541341</v>
      </c>
      <c r="U55">
        <f>(O55*constantes!$D$4)+(P55*constantes!$E$5)+(D55*constantes!$D$6)+(Q55*constantes!$D$8)+(F55*constantes!$D$9)</f>
        <v>27.284998467412599</v>
      </c>
      <c r="V55" s="5">
        <f t="shared" si="6"/>
        <v>0.23737577863170345</v>
      </c>
      <c r="W55" s="5">
        <f t="shared" si="7"/>
        <v>0.32095882951881249</v>
      </c>
      <c r="X55" s="6">
        <f t="shared" si="8"/>
        <v>0.12503170930066354</v>
      </c>
      <c r="Y55" s="6">
        <f t="shared" si="9"/>
        <v>0.17221942146197433</v>
      </c>
      <c r="AA55">
        <f>(O55*constantes!$B$4)+(LN(110)*constantes!$B$5)+(LN(22)*constantes!$B$8)+(F55*constantes!$B$9)</f>
        <v>24.017857097993041</v>
      </c>
      <c r="AB55">
        <f t="shared" si="10"/>
        <v>0.12458920296857934</v>
      </c>
      <c r="AC55">
        <f>(O55*constantes!$D$4)+(LN(110)*constantes!$D$5)+(LN(22)*constantes!$D$8)+(F55*constantes!$D$9)</f>
        <v>26.032545241135235</v>
      </c>
      <c r="AD55" s="7">
        <f t="shared" si="11"/>
        <v>5.2585681787711391E-2</v>
      </c>
      <c r="AF55">
        <f>(O55*constantes!$B$4)+(LN(125)*constantes!$B$5)+(LN(22.5)*constantes!$B$8)+(F55*constantes!$B$9)</f>
        <v>24.27281403474743</v>
      </c>
      <c r="AG55">
        <f t="shared" si="12"/>
        <v>0.15777159470264646</v>
      </c>
      <c r="AH55">
        <f>(O55*constantes!$D$4)+(LN(125)*constantes!$D$5)+(LN(22.5)*constantes!$D$8)+(F55*constantes!$D$9)</f>
        <v>26.403618257743467</v>
      </c>
      <c r="AI55">
        <f t="shared" si="13"/>
        <v>7.5302674960658122E-2</v>
      </c>
    </row>
    <row r="56" spans="1:35" x14ac:dyDescent="0.25">
      <c r="A56" s="11">
        <v>55</v>
      </c>
      <c r="B56">
        <v>0</v>
      </c>
      <c r="C56">
        <v>39</v>
      </c>
      <c r="D56">
        <v>1</v>
      </c>
      <c r="E56">
        <v>0</v>
      </c>
      <c r="F56">
        <v>0</v>
      </c>
      <c r="G56">
        <v>115</v>
      </c>
      <c r="H56">
        <v>22.54</v>
      </c>
      <c r="I56">
        <f>IF(AND(B56=1,E56=0),V56,IF(AND(B56=1,E56=1),W56,IF(AND(B56=0,E56=0),X56,IF(AND(B56=0,E56=1),Y56,ERROR))))</f>
        <v>3.2065565765888149E-2</v>
      </c>
      <c r="K56">
        <f t="shared" si="0"/>
        <v>2.1931490638549711E-2</v>
      </c>
      <c r="L56">
        <f t="shared" si="1"/>
        <v>1.5184528759381921E-2</v>
      </c>
      <c r="M56" s="22" t="str">
        <f t="shared" si="2"/>
        <v>Elevated Risk</v>
      </c>
      <c r="O56">
        <f t="shared" si="3"/>
        <v>3.6635616461296463</v>
      </c>
      <c r="P56">
        <f t="shared" si="4"/>
        <v>4.7449321283632502</v>
      </c>
      <c r="Q56">
        <f t="shared" si="5"/>
        <v>3.1152915086116302</v>
      </c>
      <c r="R56">
        <f>(O56*constantes!$B$4)+(P56*constantes!$B$5)+(D56*constantes!$B$6)+(Q56*constantes!$B$8)+(F56*constantes!$B$9)</f>
        <v>23.385989203901882</v>
      </c>
      <c r="S56" s="4">
        <f>(O56*constantes!$B$4)+(P56*constantes!$C$5)+(D56*constantes!$B$6)+(Q56*constantes!$B$8)+(F56*constantes!$B$9)</f>
        <v>23.72591614157783</v>
      </c>
      <c r="T56">
        <f>(O56*constantes!$D$4)+(P56*constantes!$D$5)+(D56*constantes!$D$6)+(Q56*constantes!$D$8)+(F56*constantes!$D$9)</f>
        <v>25.527247505405967</v>
      </c>
      <c r="U56">
        <f>(O56*constantes!$D$4)+(P56*constantes!$E$5)+(D56*constantes!$D$6)+(Q56*constantes!$D$8)+(F56*constantes!$D$9)</f>
        <v>25.858253970680586</v>
      </c>
      <c r="V56" s="5">
        <f t="shared" si="6"/>
        <v>6.8291695462525226E-2</v>
      </c>
      <c r="W56" s="5">
        <f t="shared" si="7"/>
        <v>9.4594525367393545E-2</v>
      </c>
      <c r="X56" s="6">
        <f t="shared" si="8"/>
        <v>3.2065565765888149E-2</v>
      </c>
      <c r="Y56" s="6">
        <f t="shared" si="9"/>
        <v>4.436438079965932E-2</v>
      </c>
      <c r="AA56">
        <f>(O56*constantes!$B$4)+(LN(110)*constantes!$B$5)+(LN(22)*constantes!$B$8)+(F56*constantes!$B$9)</f>
        <v>22.574773704658814</v>
      </c>
      <c r="AB56">
        <f t="shared" si="10"/>
        <v>3.0940270522043956E-2</v>
      </c>
      <c r="AC56">
        <f>(O56*constantes!$D$4)+(LN(110)*constantes!$D$5)+(LN(22)*constantes!$D$8)+(F56*constantes!$D$9)</f>
        <v>24.771131368454586</v>
      </c>
      <c r="AD56" s="7">
        <f t="shared" si="11"/>
        <v>1.5184528759381921E-2</v>
      </c>
      <c r="AF56">
        <f>(O56*constantes!$B$4)+(LN(125)*constantes!$B$5)+(LN(22.5)*constantes!$B$8)+(F56*constantes!$B$9)</f>
        <v>22.829730641413207</v>
      </c>
      <c r="AG56">
        <f t="shared" si="12"/>
        <v>3.974481175054656E-2</v>
      </c>
      <c r="AH56">
        <f>(O56*constantes!$D$4)+(LN(125)*constantes!$D$5)+(LN(22.5)*constantes!$D$8)+(F56*constantes!$D$9)</f>
        <v>25.142204385062819</v>
      </c>
      <c r="AI56">
        <f t="shared" si="13"/>
        <v>2.1931490638549711E-2</v>
      </c>
    </row>
    <row r="57" spans="1:35" x14ac:dyDescent="0.25">
      <c r="A57" s="11">
        <v>56</v>
      </c>
      <c r="B57">
        <v>0</v>
      </c>
      <c r="C57">
        <v>46</v>
      </c>
      <c r="D57">
        <v>1</v>
      </c>
      <c r="E57">
        <v>0</v>
      </c>
      <c r="F57">
        <v>0</v>
      </c>
      <c r="G57">
        <v>116</v>
      </c>
      <c r="H57">
        <v>20.350000000000001</v>
      </c>
      <c r="I57">
        <f>IF(AND(B57=1,E57=0),V57,IF(AND(B57=1,E57=1),W57,IF(AND(B57=0,E57=0),X57,IF(AND(B57=0,E57=1),Y57,ERROR))))</f>
        <v>4.8453099591532656E-2</v>
      </c>
      <c r="K57">
        <f t="shared" si="0"/>
        <v>3.4153313573738631E-2</v>
      </c>
      <c r="L57">
        <f t="shared" si="1"/>
        <v>2.3692217580876362E-2</v>
      </c>
      <c r="M57" s="22" t="str">
        <f t="shared" si="2"/>
        <v>Elevated Risk</v>
      </c>
      <c r="O57">
        <f t="shared" si="3"/>
        <v>3.8286413964890951</v>
      </c>
      <c r="P57">
        <f t="shared" si="4"/>
        <v>4.7535901911063645</v>
      </c>
      <c r="Q57">
        <f t="shared" si="5"/>
        <v>3.0130809118886042</v>
      </c>
      <c r="R57">
        <f>(O57*constantes!$B$4)+(P57*constantes!$B$5)+(D57*constantes!$B$6)+(Q57*constantes!$B$8)+(F57*constantes!$B$9)</f>
        <v>23.834907767850218</v>
      </c>
      <c r="S57" s="4">
        <f>(O57*constantes!$B$4)+(P57*constantes!$C$5)+(D57*constantes!$B$6)+(Q57*constantes!$B$8)+(F57*constantes!$B$9)</f>
        <v>24.175454969141079</v>
      </c>
      <c r="T57">
        <f>(O57*constantes!$D$4)+(P57*constantes!$D$5)+(D57*constantes!$D$6)+(Q57*constantes!$D$8)+(F57*constantes!$D$9)</f>
        <v>25.948540245412637</v>
      </c>
      <c r="U57">
        <f>(O57*constantes!$D$4)+(P57*constantes!$E$5)+(D57*constantes!$D$6)+(Q57*constantes!$D$8)+(F57*constantes!$D$9)</f>
        <v>26.280150697144219</v>
      </c>
      <c r="V57" s="5">
        <f t="shared" si="6"/>
        <v>0.10489605541472158</v>
      </c>
      <c r="W57" s="5">
        <f t="shared" si="7"/>
        <v>0.14424836068530378</v>
      </c>
      <c r="X57" s="6">
        <f t="shared" si="8"/>
        <v>4.8453099591532656E-2</v>
      </c>
      <c r="Y57" s="6">
        <f t="shared" si="9"/>
        <v>6.6855851645229558E-2</v>
      </c>
      <c r="AA57">
        <f>(O57*constantes!$B$4)+(LN(110)*constantes!$B$5)+(LN(22)*constantes!$B$8)+(F57*constantes!$B$9)</f>
        <v>23.088660364337766</v>
      </c>
      <c r="AB57">
        <f t="shared" si="10"/>
        <v>5.1185816914687488E-2</v>
      </c>
      <c r="AC57">
        <f>(O57*constantes!$D$4)+(LN(110)*constantes!$D$5)+(LN(22)*constantes!$D$8)+(F57*constantes!$D$9)</f>
        <v>25.220324924765169</v>
      </c>
      <c r="AD57" s="7">
        <f t="shared" si="11"/>
        <v>2.3692217580876362E-2</v>
      </c>
      <c r="AF57">
        <f>(O57*constantes!$B$4)+(LN(125)*constantes!$B$5)+(LN(22.5)*constantes!$B$8)+(F57*constantes!$B$9)</f>
        <v>23.343617301092156</v>
      </c>
      <c r="AG57">
        <f t="shared" si="12"/>
        <v>6.5553501255932511E-2</v>
      </c>
      <c r="AH57">
        <f>(O57*constantes!$D$4)+(LN(125)*constantes!$D$5)+(LN(22.5)*constantes!$D$8)+(F57*constantes!$D$9)</f>
        <v>25.591397941373401</v>
      </c>
      <c r="AI57">
        <f t="shared" si="13"/>
        <v>3.4153313573738631E-2</v>
      </c>
    </row>
    <row r="58" spans="1:35" x14ac:dyDescent="0.25">
      <c r="A58" s="11">
        <v>57</v>
      </c>
      <c r="B58">
        <v>0</v>
      </c>
      <c r="C58">
        <v>54</v>
      </c>
      <c r="D58">
        <v>1</v>
      </c>
      <c r="E58">
        <v>0</v>
      </c>
      <c r="F58">
        <v>1</v>
      </c>
      <c r="G58">
        <v>114</v>
      </c>
      <c r="H58">
        <v>17.61</v>
      </c>
      <c r="I58">
        <f>IF(AND(B58=1,E58=0),V58,IF(AND(B58=1,E58=1),W58,IF(AND(B58=0,E58=0),X58,IF(AND(B58=0,E58=1),Y58,ERROR))))</f>
        <v>0.13746587378695974</v>
      </c>
      <c r="K58">
        <f t="shared" si="0"/>
        <v>0.11040898047740255</v>
      </c>
      <c r="L58">
        <f t="shared" si="1"/>
        <v>7.7552418825644676E-2</v>
      </c>
      <c r="M58" s="22" t="str">
        <f t="shared" si="2"/>
        <v>Elevated Risk</v>
      </c>
      <c r="O58">
        <f t="shared" si="3"/>
        <v>3.9889840465642745</v>
      </c>
      <c r="P58">
        <f t="shared" si="4"/>
        <v>4.7361984483944957</v>
      </c>
      <c r="Q58">
        <f t="shared" si="5"/>
        <v>2.8684669225081145</v>
      </c>
      <c r="R58">
        <f>(O58*constantes!$B$4)+(P58*constantes!$B$5)+(D58*constantes!$B$6)+(Q58*constantes!$B$8)+(F58*constantes!$B$9)</f>
        <v>24.718739317397144</v>
      </c>
      <c r="S58" s="4">
        <f>(O58*constantes!$B$4)+(P58*constantes!$C$5)+(D58*constantes!$B$6)+(Q58*constantes!$B$8)+(F58*constantes!$B$9)</f>
        <v>25.058040574240128</v>
      </c>
      <c r="T58">
        <f>(O58*constantes!$D$4)+(P58*constantes!$D$5)+(D58*constantes!$D$6)+(Q58*constantes!$D$8)+(F58*constantes!$D$9)</f>
        <v>27.039618511190284</v>
      </c>
      <c r="U58">
        <f>(O58*constantes!$D$4)+(P58*constantes!$E$5)+(D58*constantes!$D$6)+(Q58*constantes!$D$8)+(F58*constantes!$D$9)</f>
        <v>27.370015714950284</v>
      </c>
      <c r="V58" s="5">
        <f t="shared" si="6"/>
        <v>0.23523792187946968</v>
      </c>
      <c r="W58" s="5">
        <f t="shared" si="7"/>
        <v>0.31376175137029316</v>
      </c>
      <c r="X58" s="6">
        <f t="shared" si="8"/>
        <v>0.13746587378695974</v>
      </c>
      <c r="Y58" s="6">
        <f t="shared" si="9"/>
        <v>0.18598694219730094</v>
      </c>
      <c r="AA58">
        <f>(O58*constantes!$B$4)+(LN(110)*constantes!$B$5)+(LN(22)*constantes!$B$8)+(F58*constantes!$B$9)</f>
        <v>24.119400620315794</v>
      </c>
      <c r="AB58">
        <f t="shared" si="10"/>
        <v>0.13695067584724752</v>
      </c>
      <c r="AC58">
        <f>(O58*constantes!$D$4)+(LN(110)*constantes!$D$5)+(LN(22)*constantes!$D$8)+(F58*constantes!$D$9)</f>
        <v>26.434258499605235</v>
      </c>
      <c r="AD58" s="7">
        <f t="shared" si="11"/>
        <v>7.7552418825644676E-2</v>
      </c>
      <c r="AF58">
        <f>(O58*constantes!$B$4)+(LN(125)*constantes!$B$5)+(LN(22.5)*constantes!$B$8)+(F58*constantes!$B$9)</f>
        <v>24.374357557070191</v>
      </c>
      <c r="AG58">
        <f t="shared" si="12"/>
        <v>0.17308670808358906</v>
      </c>
      <c r="AH58">
        <f>(O58*constantes!$D$4)+(LN(125)*constantes!$D$5)+(LN(22.5)*constantes!$D$8)+(F58*constantes!$D$9)</f>
        <v>26.805331516213467</v>
      </c>
      <c r="AI58">
        <f t="shared" si="13"/>
        <v>0.11040898047740255</v>
      </c>
    </row>
    <row r="59" spans="1:35" x14ac:dyDescent="0.25">
      <c r="A59" s="11">
        <v>58</v>
      </c>
      <c r="B59">
        <v>1</v>
      </c>
      <c r="C59">
        <v>49</v>
      </c>
      <c r="D59">
        <v>1</v>
      </c>
      <c r="E59">
        <v>1</v>
      </c>
      <c r="F59">
        <v>0</v>
      </c>
      <c r="G59">
        <v>143.5</v>
      </c>
      <c r="H59">
        <v>25.65</v>
      </c>
      <c r="I59">
        <f>IF(AND(B59=1,E59=0),V59,IF(AND(B59=1,E59=1),W59,IF(AND(B59=0,E59=0),X59,IF(AND(B59=0,E59=1),Y59,ERROR))))</f>
        <v>0.29054501011302047</v>
      </c>
      <c r="K59">
        <f t="shared" si="0"/>
        <v>7.9222803135090225E-2</v>
      </c>
      <c r="L59">
        <f t="shared" si="1"/>
        <v>6.1959526107751905E-2</v>
      </c>
      <c r="M59" s="22" t="str">
        <f t="shared" si="2"/>
        <v>Elevated Risk</v>
      </c>
      <c r="O59">
        <f t="shared" si="3"/>
        <v>3.8918202981106265</v>
      </c>
      <c r="P59">
        <f t="shared" si="4"/>
        <v>4.966335035199676</v>
      </c>
      <c r="Q59">
        <f t="shared" si="5"/>
        <v>3.2445435716167785</v>
      </c>
      <c r="R59">
        <f>(O59*constantes!$B$4)+(P59*constantes!$B$5)+(D59*constantes!$B$6)+(Q59*constantes!$B$8)+(F59*constantes!$B$9)</f>
        <v>24.609736519575307</v>
      </c>
      <c r="S59" s="4">
        <f>(O59*constantes!$B$4)+(P59*constantes!$C$5)+(D59*constantes!$B$6)+(Q59*constantes!$B$8)+(F59*constantes!$B$9)</f>
        <v>24.965524761497011</v>
      </c>
      <c r="T59">
        <f>(O59*constantes!$D$4)+(P59*constantes!$D$5)+(D59*constantes!$D$6)+(Q59*constantes!$D$8)+(F59*constantes!$D$9)</f>
        <v>26.837221843432484</v>
      </c>
      <c r="U59">
        <f>(O59*constantes!$D$4)+(P59*constantes!$E$5)+(D59*constantes!$D$6)+(Q59*constantes!$D$8)+(F59*constantes!$D$9)</f>
        <v>27.183673375488013</v>
      </c>
      <c r="V59" s="5">
        <f t="shared" si="6"/>
        <v>0.21376056513807928</v>
      </c>
      <c r="W59" s="5">
        <f t="shared" si="7"/>
        <v>0.29054501011302047</v>
      </c>
      <c r="X59" s="6">
        <f t="shared" si="8"/>
        <v>0.11377511331635215</v>
      </c>
      <c r="Y59" s="6">
        <f t="shared" si="9"/>
        <v>0.15700502668142102</v>
      </c>
      <c r="AA59">
        <f>(O59*constantes!$B$4)+(LN(110)*constantes!$B$5)+(LN(22)*constantes!$B$8)+(F59*constantes!$B$9)</f>
        <v>23.285333757929525</v>
      </c>
      <c r="AB59">
        <f t="shared" si="10"/>
        <v>6.1959526107751905E-2</v>
      </c>
      <c r="AC59">
        <f>(O59*constantes!$D$4)+(LN(110)*constantes!$D$5)+(LN(22)*constantes!$D$8)+(F59*constantes!$D$9)</f>
        <v>25.39223913860047</v>
      </c>
      <c r="AD59" s="7">
        <f t="shared" si="11"/>
        <v>2.8073382189004015E-2</v>
      </c>
      <c r="AF59">
        <f>(O59*constantes!$B$4)+(LN(125)*constantes!$B$5)+(LN(22.5)*constantes!$B$8)+(F59*constantes!$B$9)</f>
        <v>23.540290694683922</v>
      </c>
      <c r="AG59">
        <f t="shared" si="12"/>
        <v>7.9222803135090225E-2</v>
      </c>
      <c r="AH59">
        <f>(O59*constantes!$D$4)+(LN(125)*constantes!$D$5)+(LN(22.5)*constantes!$D$8)+(F59*constantes!$D$9)</f>
        <v>25.763312155208702</v>
      </c>
      <c r="AI59">
        <f t="shared" si="13"/>
        <v>4.0428513799347532E-2</v>
      </c>
    </row>
    <row r="60" spans="1:35" x14ac:dyDescent="0.25">
      <c r="A60" s="11">
        <v>59</v>
      </c>
      <c r="B60">
        <v>1</v>
      </c>
      <c r="C60">
        <v>44</v>
      </c>
      <c r="D60">
        <v>0</v>
      </c>
      <c r="E60">
        <v>0</v>
      </c>
      <c r="F60">
        <v>0</v>
      </c>
      <c r="G60">
        <v>115</v>
      </c>
      <c r="H60">
        <v>22.29</v>
      </c>
      <c r="I60">
        <f>IF(AND(B60=1,E60=0),V60,IF(AND(B60=1,E60=1),W60,IF(AND(B60=0,E60=0),X60,IF(AND(B60=0,E60=1),Y60,ERROR))))</f>
        <v>4.8964166806702569E-2</v>
      </c>
      <c r="K60">
        <f t="shared" si="0"/>
        <v>5.7330036913051163E-2</v>
      </c>
      <c r="L60">
        <f t="shared" si="1"/>
        <v>4.4721443860098575E-2</v>
      </c>
      <c r="M60" s="22" t="str">
        <f t="shared" si="2"/>
        <v>NORMAL</v>
      </c>
      <c r="O60">
        <f t="shared" si="3"/>
        <v>3.784189633918261</v>
      </c>
      <c r="P60">
        <f t="shared" si="4"/>
        <v>4.7449321283632502</v>
      </c>
      <c r="Q60">
        <f t="shared" si="5"/>
        <v>3.1041381473977774</v>
      </c>
      <c r="R60">
        <f>(O60*constantes!$B$4)+(P60*constantes!$B$5)+(D60*constantes!$B$6)+(Q60*constantes!$B$8)+(F60*constantes!$B$9)</f>
        <v>23.043127254598826</v>
      </c>
      <c r="S60" s="4">
        <f>(O60*constantes!$B$4)+(P60*constantes!$C$5)+(D60*constantes!$B$6)+(Q60*constantes!$B$8)+(F60*constantes!$B$9)</f>
        <v>23.383054192274766</v>
      </c>
      <c r="T60">
        <f>(O60*constantes!$D$4)+(P60*constantes!$D$5)+(D60*constantes!$D$6)+(Q60*constantes!$D$8)+(F60*constantes!$D$9)</f>
        <v>25.231102548217343</v>
      </c>
      <c r="U60">
        <f>(O60*constantes!$D$4)+(P60*constantes!$E$5)+(D60*constantes!$D$6)+(Q60*constantes!$D$8)+(F60*constantes!$D$9)</f>
        <v>25.562109013491966</v>
      </c>
      <c r="V60" s="5">
        <f t="shared" si="6"/>
        <v>4.8964166806702569E-2</v>
      </c>
      <c r="W60" s="5">
        <f t="shared" si="7"/>
        <v>6.8098527539939502E-2</v>
      </c>
      <c r="X60" s="6">
        <f t="shared" si="8"/>
        <v>2.3945845878456717E-2</v>
      </c>
      <c r="Y60" s="6">
        <f t="shared" si="9"/>
        <v>3.3184049974002705E-2</v>
      </c>
      <c r="AA60">
        <f>(O60*constantes!$B$4)+(LN(110)*constantes!$B$5)+(LN(22)*constantes!$B$8)+(F60*constantes!$B$9)</f>
        <v>22.95028380552526</v>
      </c>
      <c r="AB60">
        <f t="shared" si="10"/>
        <v>4.4721443860098575E-2</v>
      </c>
      <c r="AC60">
        <f>(O60*constantes!$D$4)+(LN(110)*constantes!$D$5)+(LN(22)*constantes!$D$8)+(F60*constantes!$D$9)</f>
        <v>25.099368567186549</v>
      </c>
      <c r="AD60" s="7">
        <f t="shared" si="11"/>
        <v>2.102161003401426E-2</v>
      </c>
      <c r="AF60">
        <f>(O60*constantes!$B$4)+(LN(125)*constantes!$B$5)+(LN(22.5)*constantes!$B$8)+(F60*constantes!$B$9)</f>
        <v>23.205240742279653</v>
      </c>
      <c r="AG60">
        <f t="shared" si="12"/>
        <v>5.7330036913051163E-2</v>
      </c>
      <c r="AH60">
        <f>(O60*constantes!$D$4)+(LN(125)*constantes!$D$5)+(LN(22.5)*constantes!$D$8)+(F60*constantes!$D$9)</f>
        <v>25.470441583794781</v>
      </c>
      <c r="AI60">
        <f t="shared" si="13"/>
        <v>3.0321952038303235E-2</v>
      </c>
    </row>
    <row r="61" spans="1:35" x14ac:dyDescent="0.25">
      <c r="A61" s="11">
        <v>60</v>
      </c>
      <c r="B61">
        <v>0</v>
      </c>
      <c r="C61">
        <v>40</v>
      </c>
      <c r="D61">
        <v>1</v>
      </c>
      <c r="E61">
        <v>0</v>
      </c>
      <c r="F61">
        <v>0</v>
      </c>
      <c r="G61">
        <v>158</v>
      </c>
      <c r="H61">
        <v>25.45</v>
      </c>
      <c r="I61">
        <f>IF(AND(B61=1,E61=0),V61,IF(AND(B61=1,E61=1),W61,IF(AND(B61=0,E61=0),X61,IF(AND(B61=0,E61=1),Y61,ERROR))))</f>
        <v>8.6791499097438329E-2</v>
      </c>
      <c r="K61">
        <f t="shared" si="0"/>
        <v>2.3477142937900042E-2</v>
      </c>
      <c r="L61">
        <f t="shared" si="1"/>
        <v>1.6258639030403699E-2</v>
      </c>
      <c r="M61" s="22" t="str">
        <f t="shared" si="2"/>
        <v>Elevated Risk</v>
      </c>
      <c r="O61">
        <f t="shared" si="3"/>
        <v>3.6888794541139363</v>
      </c>
      <c r="P61">
        <f t="shared" si="4"/>
        <v>5.0625950330269669</v>
      </c>
      <c r="Q61">
        <f t="shared" si="5"/>
        <v>3.2367157429965316</v>
      </c>
      <c r="R61">
        <f>(O61*constantes!$B$4)+(P61*constantes!$B$5)+(D61*constantes!$B$6)+(Q61*constantes!$B$8)+(F61*constantes!$B$9)</f>
        <v>24.150354118921548</v>
      </c>
      <c r="S61" s="4">
        <f>(O61*constantes!$B$4)+(P61*constantes!$C$5)+(D61*constantes!$B$6)+(Q61*constantes!$B$8)+(F61*constantes!$B$9)</f>
        <v>24.513038427087597</v>
      </c>
      <c r="T61">
        <f>(O61*constantes!$D$4)+(P61*constantes!$D$5)+(D61*constantes!$D$6)+(Q61*constantes!$D$8)+(F61*constantes!$D$9)</f>
        <v>26.551774334164676</v>
      </c>
      <c r="U61">
        <f>(O61*constantes!$D$4)+(P61*constantes!$E$5)+(D61*constantes!$D$6)+(Q61*constantes!$D$8)+(F61*constantes!$D$9)</f>
        <v>26.904940963668636</v>
      </c>
      <c r="V61" s="5">
        <f t="shared" si="6"/>
        <v>0.14093755449042022</v>
      </c>
      <c r="W61" s="5">
        <f t="shared" si="7"/>
        <v>0.1961379433315924</v>
      </c>
      <c r="X61" s="6">
        <f t="shared" si="8"/>
        <v>8.6791499097438329E-2</v>
      </c>
      <c r="Y61" s="6">
        <f t="shared" si="9"/>
        <v>0.12124335269610598</v>
      </c>
      <c r="AA61">
        <f>(O61*constantes!$B$4)+(LN(110)*constantes!$B$5)+(LN(22)*constantes!$B$8)+(F61*constantes!$B$9)</f>
        <v>22.653587028201589</v>
      </c>
      <c r="AB61">
        <f t="shared" si="10"/>
        <v>3.3434567241904078E-2</v>
      </c>
      <c r="AC61">
        <f>(O61*constantes!$D$4)+(LN(110)*constantes!$D$5)+(LN(22)*constantes!$D$8)+(F61*constantes!$D$9)</f>
        <v>24.840022896226397</v>
      </c>
      <c r="AD61" s="7">
        <f t="shared" si="11"/>
        <v>1.6258639030403699E-2</v>
      </c>
      <c r="AF61">
        <f>(O61*constantes!$B$4)+(LN(125)*constantes!$B$5)+(LN(22.5)*constantes!$B$8)+(F61*constantes!$B$9)</f>
        <v>22.908543964955982</v>
      </c>
      <c r="AG61">
        <f t="shared" si="12"/>
        <v>4.2933030992125865E-2</v>
      </c>
      <c r="AH61">
        <f>(O61*constantes!$D$4)+(LN(125)*constantes!$D$5)+(LN(22.5)*constantes!$D$8)+(F61*constantes!$D$9)</f>
        <v>25.211095912834629</v>
      </c>
      <c r="AI61">
        <f t="shared" si="13"/>
        <v>2.3477142937900042E-2</v>
      </c>
    </row>
    <row r="62" spans="1:35" x14ac:dyDescent="0.25">
      <c r="A62" s="11">
        <v>61</v>
      </c>
      <c r="B62">
        <v>1</v>
      </c>
      <c r="C62">
        <v>56</v>
      </c>
      <c r="D62">
        <v>1</v>
      </c>
      <c r="E62">
        <v>0</v>
      </c>
      <c r="F62">
        <v>0</v>
      </c>
      <c r="G62">
        <v>121</v>
      </c>
      <c r="H62">
        <v>23.58</v>
      </c>
      <c r="I62">
        <f>IF(AND(B62=1,E62=0),V62,IF(AND(B62=1,E62=1),W62,IF(AND(B62=0,E62=0),X62,IF(AND(B62=0,E62=1),Y62,ERROR))))</f>
        <v>0.2200008255548731</v>
      </c>
      <c r="K62">
        <f t="shared" si="0"/>
        <v>0.11757074595810224</v>
      </c>
      <c r="L62">
        <f t="shared" si="1"/>
        <v>9.2378774865307212E-2</v>
      </c>
      <c r="M62" s="22" t="str">
        <f t="shared" si="2"/>
        <v>Elevated Risk</v>
      </c>
      <c r="O62">
        <f t="shared" si="3"/>
        <v>4.0253516907351496</v>
      </c>
      <c r="P62">
        <f t="shared" si="4"/>
        <v>4.7957905455967413</v>
      </c>
      <c r="Q62">
        <f t="shared" si="5"/>
        <v>3.1603988951092248</v>
      </c>
      <c r="R62">
        <f>(O62*constantes!$B$4)+(P62*constantes!$B$5)+(D62*constantes!$B$6)+(Q62*constantes!$B$8)+(F62*constantes!$B$9)</f>
        <v>24.642333356592239</v>
      </c>
      <c r="S62" s="4">
        <f>(O62*constantes!$B$4)+(P62*constantes!$C$5)+(D62*constantes!$B$6)+(Q62*constantes!$B$8)+(F62*constantes!$B$9)</f>
        <v>24.985903791278787</v>
      </c>
      <c r="T62">
        <f>(O62*constantes!$D$4)+(P62*constantes!$D$5)+(D62*constantes!$D$6)+(Q62*constantes!$D$8)+(F62*constantes!$D$9)</f>
        <v>26.677824843847816</v>
      </c>
      <c r="U62">
        <f>(O62*constantes!$D$4)+(P62*constantes!$E$5)+(D62*constantes!$D$6)+(Q62*constantes!$D$8)+(F62*constantes!$D$9)</f>
        <v>27.012379192308643</v>
      </c>
      <c r="V62" s="5">
        <f t="shared" si="6"/>
        <v>0.2200008255548731</v>
      </c>
      <c r="W62" s="5">
        <f t="shared" si="7"/>
        <v>0.2955410786119691</v>
      </c>
      <c r="X62" s="6">
        <f t="shared" si="8"/>
        <v>9.7862089961431975E-2</v>
      </c>
      <c r="Y62" s="6">
        <f t="shared" si="9"/>
        <v>0.13403151788987155</v>
      </c>
      <c r="AA62">
        <f>(O62*constantes!$B$4)+(LN(110)*constantes!$B$5)+(LN(22)*constantes!$B$8)+(F62*constantes!$B$9)</f>
        <v>23.701011641913961</v>
      </c>
      <c r="AB62">
        <f t="shared" si="10"/>
        <v>9.2378774865307212E-2</v>
      </c>
      <c r="AC62">
        <f>(O62*constantes!$D$4)+(LN(110)*constantes!$D$5)+(LN(22)*constantes!$D$8)+(F62*constantes!$D$9)</f>
        <v>25.75558740512928</v>
      </c>
      <c r="AD62" s="7">
        <f t="shared" si="11"/>
        <v>4.0123743463222783E-2</v>
      </c>
      <c r="AF62">
        <f>(O62*constantes!$B$4)+(LN(125)*constantes!$B$5)+(LN(22.5)*constantes!$B$8)+(F62*constantes!$B$9)</f>
        <v>23.955968578668354</v>
      </c>
      <c r="AG62">
        <f t="shared" si="12"/>
        <v>0.11757074595810224</v>
      </c>
      <c r="AH62">
        <f>(O62*constantes!$D$4)+(LN(125)*constantes!$D$5)+(LN(22.5)*constantes!$D$8)+(F62*constantes!$D$9)</f>
        <v>26.126660421737512</v>
      </c>
      <c r="AI62">
        <f t="shared" si="13"/>
        <v>5.7622826233415747E-2</v>
      </c>
    </row>
    <row r="63" spans="1:35" x14ac:dyDescent="0.25">
      <c r="A63" s="11">
        <v>62</v>
      </c>
      <c r="B63">
        <v>0</v>
      </c>
      <c r="C63">
        <v>67</v>
      </c>
      <c r="D63">
        <v>0</v>
      </c>
      <c r="E63">
        <v>1</v>
      </c>
      <c r="F63">
        <v>0</v>
      </c>
      <c r="G63">
        <v>157</v>
      </c>
      <c r="H63">
        <v>24.25</v>
      </c>
      <c r="I63">
        <f>IF(AND(B63=1,E63=0),V63,IF(AND(B63=1,E63=1),W63,IF(AND(B63=0,E63=0),X63,IF(AND(B63=0,E63=1),Y63,ERROR))))</f>
        <v>0.23769298459466637</v>
      </c>
      <c r="K63">
        <f t="shared" si="0"/>
        <v>9.215699866828464E-2</v>
      </c>
      <c r="L63">
        <f t="shared" si="1"/>
        <v>6.4534688350861291E-2</v>
      </c>
      <c r="M63" s="22" t="str">
        <f t="shared" si="2"/>
        <v>Elevated Risk</v>
      </c>
      <c r="O63">
        <f t="shared" si="3"/>
        <v>4.2046926193909657</v>
      </c>
      <c r="P63">
        <f t="shared" si="4"/>
        <v>5.0562458053483077</v>
      </c>
      <c r="Q63">
        <f t="shared" si="5"/>
        <v>3.188416617383492</v>
      </c>
      <c r="R63">
        <f>(O63*constantes!$B$4)+(P63*constantes!$B$5)+(D63*constantes!$B$6)+(Q63*constantes!$B$8)+(F63*constantes!$B$9)</f>
        <v>24.996461446807949</v>
      </c>
      <c r="S63" s="4">
        <f>(O63*constantes!$B$4)+(P63*constantes!$C$5)+(D63*constantes!$B$6)+(Q63*constantes!$B$8)+(F63*constantes!$B$9)</f>
        <v>25.358690896303102</v>
      </c>
      <c r="T63">
        <f>(O63*constantes!$D$4)+(P63*constantes!$D$5)+(D63*constantes!$D$6)+(Q63*constantes!$D$8)+(F63*constantes!$D$9)</f>
        <v>27.294105329805795</v>
      </c>
      <c r="U63">
        <f>(O63*constantes!$D$4)+(P63*constantes!$E$5)+(D63*constantes!$D$6)+(Q63*constantes!$D$8)+(F63*constantes!$D$9)</f>
        <v>27.646829037186894</v>
      </c>
      <c r="V63" s="5">
        <f t="shared" si="6"/>
        <v>0.2981555388836008</v>
      </c>
      <c r="W63" s="5">
        <f t="shared" si="7"/>
        <v>0.39865924963391475</v>
      </c>
      <c r="X63" s="6">
        <f t="shared" si="8"/>
        <v>0.17364951971929576</v>
      </c>
      <c r="Y63" s="6">
        <f t="shared" si="9"/>
        <v>0.23769298459466637</v>
      </c>
      <c r="AA63">
        <f>(O63*constantes!$B$4)+(LN(110)*constantes!$B$5)+(LN(22)*constantes!$B$8)+(F63*constantes!$B$9)</f>
        <v>24.25929277918237</v>
      </c>
      <c r="AB63">
        <f t="shared" si="10"/>
        <v>0.1558271506156762</v>
      </c>
      <c r="AC63">
        <f>(O63*constantes!$D$4)+(LN(110)*constantes!$D$5)+(LN(22)*constantes!$D$8)+(F63*constantes!$D$9)</f>
        <v>26.243586625866762</v>
      </c>
      <c r="AD63" s="7">
        <f t="shared" si="11"/>
        <v>6.4534688350861291E-2</v>
      </c>
      <c r="AF63">
        <f>(O63*constantes!$B$4)+(LN(125)*constantes!$B$5)+(LN(22.5)*constantes!$B$8)+(F63*constantes!$B$9)</f>
        <v>24.514249715936764</v>
      </c>
      <c r="AG63">
        <f t="shared" si="12"/>
        <v>0.19635063157104138</v>
      </c>
      <c r="AH63">
        <f>(O63*constantes!$D$4)+(LN(125)*constantes!$D$5)+(LN(22.5)*constantes!$D$8)+(F63*constantes!$D$9)</f>
        <v>26.614659642474994</v>
      </c>
      <c r="AI63">
        <f t="shared" si="13"/>
        <v>9.215699866828464E-2</v>
      </c>
    </row>
    <row r="64" spans="1:35" x14ac:dyDescent="0.25">
      <c r="A64" s="11">
        <v>63</v>
      </c>
      <c r="B64">
        <v>1</v>
      </c>
      <c r="C64">
        <v>53</v>
      </c>
      <c r="D64">
        <v>1</v>
      </c>
      <c r="E64">
        <v>0</v>
      </c>
      <c r="F64">
        <v>0</v>
      </c>
      <c r="G64">
        <v>123.5</v>
      </c>
      <c r="H64">
        <v>19.64</v>
      </c>
      <c r="I64">
        <f>IF(AND(B64=1,E64=0),V64,IF(AND(B64=1,E64=1),W64,IF(AND(B64=0,E64=0),X64,IF(AND(B64=0,E64=1),Y64,ERROR))))</f>
        <v>0.17145473014270918</v>
      </c>
      <c r="K64">
        <f t="shared" si="0"/>
        <v>0.10001327473115296</v>
      </c>
      <c r="L64">
        <f t="shared" si="1"/>
        <v>7.8415260777171425E-2</v>
      </c>
      <c r="M64" s="22" t="str">
        <f t="shared" si="2"/>
        <v>Elevated Risk</v>
      </c>
      <c r="O64">
        <f t="shared" si="3"/>
        <v>3.970291913552122</v>
      </c>
      <c r="P64">
        <f t="shared" si="4"/>
        <v>4.816241156068032</v>
      </c>
      <c r="Q64">
        <f t="shared" si="5"/>
        <v>2.9775683029263198</v>
      </c>
      <c r="R64">
        <f>(O64*constantes!$B$4)+(P64*constantes!$B$5)+(D64*constantes!$B$6)+(Q64*constantes!$B$8)+(F64*constantes!$B$9)</f>
        <v>24.363929382520798</v>
      </c>
      <c r="S64" s="4">
        <f>(O64*constantes!$B$4)+(P64*constantes!$C$5)+(D64*constantes!$B$6)+(Q64*constantes!$B$8)+(F64*constantes!$B$9)</f>
        <v>24.708964898941513</v>
      </c>
      <c r="T64">
        <f>(O64*constantes!$D$4)+(P64*constantes!$D$5)+(D64*constantes!$D$6)+(Q64*constantes!$D$8)+(F64*constantes!$D$9)</f>
        <v>26.492056922395683</v>
      </c>
      <c r="U64">
        <f>(O64*constantes!$D$4)+(P64*constantes!$E$5)+(D64*constantes!$D$6)+(Q64*constantes!$D$8)+(F64*constantes!$D$9)</f>
        <v>26.82803790544299</v>
      </c>
      <c r="V64" s="5">
        <f t="shared" si="6"/>
        <v>0.17145473014270918</v>
      </c>
      <c r="W64" s="5">
        <f t="shared" si="7"/>
        <v>0.23324033126570987</v>
      </c>
      <c r="X64" s="6">
        <f t="shared" si="8"/>
        <v>8.1972526980889193E-2</v>
      </c>
      <c r="Y64" s="6">
        <f t="shared" si="9"/>
        <v>0.1127960037752177</v>
      </c>
      <c r="AA64">
        <f>(O64*constantes!$B$4)+(LN(110)*constantes!$B$5)+(LN(22)*constantes!$B$8)+(F64*constantes!$B$9)</f>
        <v>23.529612757934284</v>
      </c>
      <c r="AB64">
        <f t="shared" si="10"/>
        <v>7.8415260777171425E-2</v>
      </c>
      <c r="AC64">
        <f>(O64*constantes!$D$4)+(LN(110)*constantes!$D$5)+(LN(22)*constantes!$D$8)+(F64*constantes!$D$9)</f>
        <v>25.605765897229862</v>
      </c>
      <c r="AD64" s="7">
        <f t="shared" si="11"/>
        <v>3.4638908987597139E-2</v>
      </c>
      <c r="AF64">
        <f>(O64*constantes!$B$4)+(LN(125)*constantes!$B$5)+(LN(22.5)*constantes!$B$8)+(F64*constantes!$B$9)</f>
        <v>23.784569694688678</v>
      </c>
      <c r="AG64">
        <f t="shared" si="12"/>
        <v>0.10001327473115296</v>
      </c>
      <c r="AH64">
        <f>(O64*constantes!$D$4)+(LN(125)*constantes!$D$5)+(LN(22.5)*constantes!$D$8)+(F64*constantes!$D$9)</f>
        <v>25.976838913838094</v>
      </c>
      <c r="AI64">
        <f t="shared" si="13"/>
        <v>4.9808625979083754E-2</v>
      </c>
    </row>
    <row r="65" spans="1:35" x14ac:dyDescent="0.25">
      <c r="A65" s="11">
        <v>64</v>
      </c>
      <c r="B65">
        <v>0</v>
      </c>
      <c r="C65">
        <v>57</v>
      </c>
      <c r="D65">
        <v>1</v>
      </c>
      <c r="E65">
        <v>0</v>
      </c>
      <c r="F65">
        <v>0</v>
      </c>
      <c r="G65">
        <v>126.5</v>
      </c>
      <c r="H65">
        <v>24.88</v>
      </c>
      <c r="I65">
        <f>IF(AND(B65=1,E65=0),V65,IF(AND(B65=1,E65=1),W65,IF(AND(B65=0,E65=0),X65,IF(AND(B65=0,E65=1),Y65,ERROR))))</f>
        <v>0.11827038838940485</v>
      </c>
      <c r="K65">
        <f t="shared" si="0"/>
        <v>6.0378388617794876E-2</v>
      </c>
      <c r="L65">
        <f t="shared" si="1"/>
        <v>4.2061248414153263E-2</v>
      </c>
      <c r="M65" s="22" t="str">
        <f t="shared" si="2"/>
        <v>Elevated Risk</v>
      </c>
      <c r="O65">
        <f t="shared" si="3"/>
        <v>4.0430512678345503</v>
      </c>
      <c r="P65">
        <f t="shared" si="4"/>
        <v>4.8402423081675749</v>
      </c>
      <c r="Q65">
        <f t="shared" si="5"/>
        <v>3.2140642678709788</v>
      </c>
      <c r="R65">
        <f>(O65*constantes!$B$4)+(P65*constantes!$B$5)+(D65*constantes!$B$6)+(Q65*constantes!$B$8)+(F65*constantes!$B$9)</f>
        <v>24.822437305393827</v>
      </c>
      <c r="S65" s="4">
        <f>(O65*constantes!$B$4)+(P65*constantes!$C$5)+(D65*constantes!$B$6)+(Q65*constantes!$B$8)+(F65*constantes!$B$9)</f>
        <v>25.169192264350947</v>
      </c>
      <c r="T65">
        <f>(O65*constantes!$D$4)+(P65*constantes!$D$5)+(D65*constantes!$D$6)+(Q65*constantes!$D$8)+(F65*constantes!$D$9)</f>
        <v>26.878461861383251</v>
      </c>
      <c r="U65">
        <f>(O65*constantes!$D$4)+(P65*constantes!$E$5)+(D65*constantes!$D$6)+(Q65*constantes!$D$8)+(F65*constantes!$D$9)</f>
        <v>27.21611716480102</v>
      </c>
      <c r="V65" s="5">
        <f t="shared" si="6"/>
        <v>0.25732328984061192</v>
      </c>
      <c r="W65" s="5">
        <f t="shared" si="7"/>
        <v>0.34347663045121313</v>
      </c>
      <c r="X65" s="6">
        <f t="shared" si="8"/>
        <v>0.11827038838940485</v>
      </c>
      <c r="Y65" s="6">
        <f t="shared" si="9"/>
        <v>0.16173949918244246</v>
      </c>
      <c r="AA65">
        <f>(O65*constantes!$B$4)+(LN(110)*constantes!$B$5)+(LN(22)*constantes!$B$8)+(F65*constantes!$B$9)</f>
        <v>23.756109717441312</v>
      </c>
      <c r="AB65">
        <f t="shared" si="10"/>
        <v>9.7348342413305922E-2</v>
      </c>
      <c r="AC65">
        <f>(O65*constantes!$D$4)+(LN(110)*constantes!$D$5)+(LN(22)*constantes!$D$8)+(F65*constantes!$D$9)</f>
        <v>25.803749193387144</v>
      </c>
      <c r="AD65" s="7">
        <f t="shared" si="11"/>
        <v>4.2061248414153263E-2</v>
      </c>
      <c r="AF65">
        <f>(O65*constantes!$B$4)+(LN(125)*constantes!$B$5)+(LN(22.5)*constantes!$B$8)+(F65*constantes!$B$9)</f>
        <v>24.011066654195705</v>
      </c>
      <c r="AG65">
        <f t="shared" si="12"/>
        <v>0.12380054983513455</v>
      </c>
      <c r="AH65">
        <f>(O65*constantes!$D$4)+(LN(125)*constantes!$D$5)+(LN(22.5)*constantes!$D$8)+(F65*constantes!$D$9)</f>
        <v>26.174822209995376</v>
      </c>
      <c r="AI65">
        <f t="shared" si="13"/>
        <v>6.0378388617794876E-2</v>
      </c>
    </row>
    <row r="66" spans="1:35" x14ac:dyDescent="0.25">
      <c r="A66" s="11">
        <v>65</v>
      </c>
      <c r="B66">
        <v>1</v>
      </c>
      <c r="C66">
        <v>57</v>
      </c>
      <c r="D66">
        <v>0</v>
      </c>
      <c r="E66">
        <v>0</v>
      </c>
      <c r="F66">
        <v>0</v>
      </c>
      <c r="G66">
        <v>136</v>
      </c>
      <c r="H66">
        <v>26.84</v>
      </c>
      <c r="I66">
        <f>IF(AND(B66=1,E66=0),V66,IF(AND(B66=1,E66=1),W66,IF(AND(B66=0,E66=0),X66,IF(AND(B66=0,E66=1),Y66,ERROR))))</f>
        <v>0.16283843347003446</v>
      </c>
      <c r="K66">
        <f t="shared" si="0"/>
        <v>0.12380054983513455</v>
      </c>
      <c r="L66">
        <f t="shared" si="1"/>
        <v>9.7348342413305922E-2</v>
      </c>
      <c r="M66" s="22" t="str">
        <f t="shared" si="2"/>
        <v>Elevated Risk</v>
      </c>
      <c r="O66">
        <f t="shared" si="3"/>
        <v>4.0430512678345503</v>
      </c>
      <c r="P66">
        <f t="shared" si="4"/>
        <v>4.9126548857360524</v>
      </c>
      <c r="Q66">
        <f t="shared" si="5"/>
        <v>3.289893312103481</v>
      </c>
      <c r="R66">
        <f>(O66*constantes!$B$4)+(P66*constantes!$B$5)+(D66*constantes!$B$6)+(Q66*constantes!$B$8)+(F66*constantes!$B$9)</f>
        <v>24.307353421185756</v>
      </c>
      <c r="S66" s="4">
        <f>(O66*constantes!$B$4)+(P66*constantes!$C$5)+(D66*constantes!$B$6)+(Q66*constantes!$B$8)+(F66*constantes!$B$9)</f>
        <v>24.659296017199885</v>
      </c>
      <c r="T66">
        <f>(O66*constantes!$D$4)+(P66*constantes!$D$5)+(D66*constantes!$D$6)+(Q66*constantes!$D$8)+(F66*constantes!$D$9)</f>
        <v>26.502239523815263</v>
      </c>
      <c r="U66">
        <f>(O66*constantes!$D$4)+(P66*constantes!$E$5)+(D66*constantes!$D$6)+(Q66*constantes!$D$8)+(F66*constantes!$D$9)</f>
        <v>26.844946328644212</v>
      </c>
      <c r="V66" s="5">
        <f t="shared" si="6"/>
        <v>0.16283843347003446</v>
      </c>
      <c r="W66" s="5">
        <f t="shared" si="7"/>
        <v>0.22330920077974559</v>
      </c>
      <c r="X66" s="6">
        <f t="shared" si="8"/>
        <v>8.2775767262754374E-2</v>
      </c>
      <c r="Y66" s="6">
        <f t="shared" si="9"/>
        <v>0.11460477282385684</v>
      </c>
      <c r="AA66">
        <f>(O66*constantes!$B$4)+(LN(110)*constantes!$B$5)+(LN(22)*constantes!$B$8)+(F66*constantes!$B$9)</f>
        <v>23.756109717441312</v>
      </c>
      <c r="AB66">
        <f t="shared" si="10"/>
        <v>9.7348342413305922E-2</v>
      </c>
      <c r="AC66">
        <f>(O66*constantes!$D$4)+(LN(110)*constantes!$D$5)+(LN(22)*constantes!$D$8)+(F66*constantes!$D$9)</f>
        <v>25.803749193387144</v>
      </c>
      <c r="AD66" s="7">
        <f t="shared" si="11"/>
        <v>4.2061248414153263E-2</v>
      </c>
      <c r="AF66">
        <f>(O66*constantes!$B$4)+(LN(125)*constantes!$B$5)+(LN(22.5)*constantes!$B$8)+(F66*constantes!$B$9)</f>
        <v>24.011066654195705</v>
      </c>
      <c r="AG66">
        <f t="shared" si="12"/>
        <v>0.12380054983513455</v>
      </c>
      <c r="AH66">
        <f>(O66*constantes!$D$4)+(LN(125)*constantes!$D$5)+(LN(22.5)*constantes!$D$8)+(F66*constantes!$D$9)</f>
        <v>26.174822209995376</v>
      </c>
      <c r="AI66">
        <f t="shared" si="13"/>
        <v>6.0378388617794876E-2</v>
      </c>
    </row>
    <row r="67" spans="1:35" x14ac:dyDescent="0.25">
      <c r="A67" s="11">
        <v>66</v>
      </c>
      <c r="B67">
        <v>0</v>
      </c>
      <c r="C67">
        <v>63</v>
      </c>
      <c r="D67">
        <v>0</v>
      </c>
      <c r="E67">
        <v>1</v>
      </c>
      <c r="F67">
        <v>0</v>
      </c>
      <c r="G67">
        <v>154</v>
      </c>
      <c r="H67">
        <v>28.6</v>
      </c>
      <c r="I67">
        <f>IF(AND(B67=1,E67=0),V67,IF(AND(B67=1,E67=1),W67,IF(AND(B67=0,E67=0),X67,IF(AND(B67=0,E67=1),Y67,ERROR))))</f>
        <v>0.21040869283371733</v>
      </c>
      <c r="K67">
        <f t="shared" ref="K67:K129" si="14">IF(B67=1,AG67,AI67)</f>
        <v>7.8518559479420769E-2</v>
      </c>
      <c r="L67">
        <f t="shared" ref="L67:L129" si="15">IF(B67=1,AB67,AD67)</f>
        <v>5.4860361374715505E-2</v>
      </c>
      <c r="M67" s="22" t="str">
        <f t="shared" ref="M67:M130" si="16">_xlfn.IFS(I67&lt;=(L67*1.05),"OPTIMAL",I67&lt;=(K67*1.1),"NORMAL",I67&lt;=0.3,"Elevated Risk",I67&gt;0.3,"'&gt;30%")</f>
        <v>Elevated Risk</v>
      </c>
      <c r="O67">
        <f t="shared" ref="O67:O129" si="17">LN(C67)</f>
        <v>4.1431347263915326</v>
      </c>
      <c r="P67">
        <f t="shared" ref="P67:P129" si="18">LN(G67)</f>
        <v>5.0369526024136295</v>
      </c>
      <c r="Q67">
        <f t="shared" ref="Q67:Q129" si="19">LN(H67)</f>
        <v>3.3534067178258069</v>
      </c>
      <c r="R67">
        <f>(O67*constantes!$B$4)+(P67*constantes!$B$5)+(D67*constantes!$B$6)+(Q67*constantes!$B$8)+(F67*constantes!$B$9)</f>
        <v>24.899842955244029</v>
      </c>
      <c r="S67" s="4">
        <f>(O67*constantes!$B$4)+(P67*constantes!$C$5)+(D67*constantes!$B$6)+(Q67*constantes!$B$8)+(F67*constantes!$B$9)</f>
        <v>25.260690239680937</v>
      </c>
      <c r="T67">
        <f>(O67*constantes!$D$4)+(P67*constantes!$D$5)+(D67*constantes!$D$6)+(Q67*constantes!$D$8)+(F67*constantes!$D$9)</f>
        <v>27.156683139285974</v>
      </c>
      <c r="U67">
        <f>(O67*constantes!$D$4)+(P67*constantes!$E$5)+(D67*constantes!$D$6)+(Q67*constantes!$D$8)+(F67*constantes!$D$9)</f>
        <v>27.508060952830352</v>
      </c>
      <c r="V67" s="5">
        <f t="shared" ref="V67:V129" si="20">1-POWER(0.88431,EXP(R67-23.9388))</f>
        <v>0.27489360303785115</v>
      </c>
      <c r="W67" s="5">
        <f t="shared" ref="W67:W129" si="21">1-POWER(0.88431,EXP(S67-23.9388))</f>
        <v>0.36942013745583147</v>
      </c>
      <c r="X67" s="6">
        <f t="shared" ref="X67:X129" si="22">1-POWER(0.94833,EXP(T67-26.0145))</f>
        <v>0.15316224850532156</v>
      </c>
      <c r="Y67" s="6">
        <f t="shared" ref="Y67:Y129" si="23">1-POWER(0.94833,EXP(U67-26.0145))</f>
        <v>0.21040869283371733</v>
      </c>
      <c r="AA67">
        <f>(O67*constantes!$B$4)+(LN(110)*constantes!$B$5)+(LN(22)*constantes!$B$8)+(F67*constantes!$B$9)</f>
        <v>24.067665520590854</v>
      </c>
      <c r="AB67">
        <f t="shared" ref="AB67:AB129" si="24">1-POWER(0.88431,EXP(AA67-23.9388))</f>
        <v>0.13051783749446544</v>
      </c>
      <c r="AC67">
        <f>(O67*constantes!$D$4)+(LN(110)*constantes!$D$5)+(LN(22)*constantes!$D$8)+(F67*constantes!$D$9)</f>
        <v>26.076083289962796</v>
      </c>
      <c r="AD67" s="7">
        <f t="shared" ref="AD67:AD129" si="25">1-POWER(0.94833,EXP(AC67-26.0145))</f>
        <v>5.4860361374715505E-2</v>
      </c>
      <c r="AF67">
        <f>(O67*constantes!$B$4)+(LN(125)*constantes!$B$5)+(LN(22.5)*constantes!$B$8)+(F67*constantes!$B$9)</f>
        <v>24.322622457345251</v>
      </c>
      <c r="AG67">
        <f t="shared" ref="AG67:AG129" si="26">1-POWER(0.88431,EXP(AF67-23.9388))</f>
        <v>0.16512470507308763</v>
      </c>
      <c r="AH67">
        <f>(O67*constantes!$D$4)+(LN(125)*constantes!$D$5)+(LN(22.5)*constantes!$D$8)+(F67*constantes!$D$9)</f>
        <v>26.447156306571028</v>
      </c>
      <c r="AI67">
        <f t="shared" ref="AI67:AI129" si="27">1-POWER(0.94833,EXP(AH67-26.0145))</f>
        <v>7.8518559479420769E-2</v>
      </c>
    </row>
    <row r="68" spans="1:35" x14ac:dyDescent="0.25">
      <c r="A68" s="11">
        <v>67</v>
      </c>
      <c r="B68">
        <v>0</v>
      </c>
      <c r="C68">
        <v>62</v>
      </c>
      <c r="D68">
        <v>0</v>
      </c>
      <c r="E68">
        <v>1</v>
      </c>
      <c r="F68">
        <v>1</v>
      </c>
      <c r="G68">
        <v>190</v>
      </c>
      <c r="H68">
        <v>29.64</v>
      </c>
      <c r="I68">
        <f>IF(AND(B68=1,E68=0),V68,IF(AND(B68=1,E68=1),W68,IF(AND(B68=0,E68=0),X68,IF(AND(B68=0,E68=1),Y68,ERROR))))</f>
        <v>0.60089190795088299</v>
      </c>
      <c r="K68">
        <f t="shared" si="14"/>
        <v>0.15665621222121506</v>
      </c>
      <c r="L68">
        <f t="shared" si="15"/>
        <v>0.11091417692806949</v>
      </c>
      <c r="M68" s="22" t="str">
        <f t="shared" si="16"/>
        <v>'&gt;30%</v>
      </c>
      <c r="O68">
        <f t="shared" si="17"/>
        <v>4.1271343850450917</v>
      </c>
      <c r="P68">
        <f t="shared" si="18"/>
        <v>5.2470240721604862</v>
      </c>
      <c r="Q68">
        <f t="shared" si="19"/>
        <v>3.389124800427886</v>
      </c>
      <c r="R68">
        <f>(O68*constantes!$B$4)+(P68*constantes!$B$5)+(D68*constantes!$B$6)+(Q68*constantes!$B$8)+(F68*constantes!$B$9)</f>
        <v>25.799650139088662</v>
      </c>
      <c r="S68" s="4">
        <f>(O68*constantes!$B$4)+(P68*constantes!$C$5)+(D68*constantes!$B$6)+(Q68*constantes!$B$8)+(F68*constantes!$B$9)</f>
        <v>26.175546943618237</v>
      </c>
      <c r="T68">
        <f>(O68*constantes!$D$4)+(P68*constantes!$D$5)+(D68*constantes!$D$6)+(Q68*constantes!$D$8)+(F68*constantes!$D$9)</f>
        <v>28.499948098154359</v>
      </c>
      <c r="U68">
        <f>(O68*constantes!$D$4)+(P68*constantes!$E$5)+(D68*constantes!$D$6)+(Q68*constantes!$D$8)+(F68*constantes!$D$9)</f>
        <v>28.865980497428271</v>
      </c>
      <c r="V68" s="5">
        <f t="shared" si="20"/>
        <v>0.54636153196687465</v>
      </c>
      <c r="W68" s="5">
        <f t="shared" si="21"/>
        <v>0.68372295318100362</v>
      </c>
      <c r="X68" s="6">
        <f t="shared" si="22"/>
        <v>0.47111149215662562</v>
      </c>
      <c r="Y68" s="6">
        <f t="shared" si="23"/>
        <v>0.60089190795088299</v>
      </c>
      <c r="AA68">
        <f>(O68*constantes!$B$4)+(LN(110)*constantes!$B$5)+(LN(22)*constantes!$B$8)+(F68*constantes!$B$9)</f>
        <v>24.549457097993042</v>
      </c>
      <c r="AB68">
        <f t="shared" si="24"/>
        <v>0.202621140788115</v>
      </c>
      <c r="AC68">
        <f>(O68*constantes!$D$4)+(LN(110)*constantes!$D$5)+(LN(22)*constantes!$D$8)+(F68*constantes!$D$9)</f>
        <v>26.810175241135234</v>
      </c>
      <c r="AD68" s="7">
        <f t="shared" si="25"/>
        <v>0.11091417692806949</v>
      </c>
      <c r="AF68">
        <f>(O68*constantes!$B$4)+(LN(125)*constantes!$B$5)+(LN(22.5)*constantes!$B$8)+(F68*constantes!$B$9)</f>
        <v>24.804414034747431</v>
      </c>
      <c r="AG68">
        <f t="shared" si="26"/>
        <v>0.25336635564101739</v>
      </c>
      <c r="AH68">
        <f>(O68*constantes!$D$4)+(LN(125)*constantes!$D$5)+(LN(22.5)*constantes!$D$8)+(F68*constantes!$D$9)</f>
        <v>27.181248257743466</v>
      </c>
      <c r="AI68">
        <f t="shared" si="27"/>
        <v>0.15665621222121506</v>
      </c>
    </row>
    <row r="69" spans="1:35" x14ac:dyDescent="0.25">
      <c r="A69" s="11">
        <v>68</v>
      </c>
      <c r="B69">
        <v>1</v>
      </c>
      <c r="C69">
        <v>38</v>
      </c>
      <c r="D69">
        <v>1</v>
      </c>
      <c r="E69">
        <v>0</v>
      </c>
      <c r="F69">
        <v>0</v>
      </c>
      <c r="G69">
        <v>107</v>
      </c>
      <c r="H69">
        <v>23.01</v>
      </c>
      <c r="I69">
        <f>IF(AND(B69=1,E69=0),V69,IF(AND(B69=1,E69=1),W69,IF(AND(B69=0,E69=0),X69,IF(AND(B69=0,E69=1),Y69,ERROR))))</f>
        <v>5.6363579085742854E-2</v>
      </c>
      <c r="K69">
        <f t="shared" si="14"/>
        <v>3.6714933714987352E-2</v>
      </c>
      <c r="L69">
        <f t="shared" si="15"/>
        <v>2.8571578401445974E-2</v>
      </c>
      <c r="M69" s="22" t="str">
        <f t="shared" si="16"/>
        <v>Elevated Risk</v>
      </c>
      <c r="O69">
        <f t="shared" si="17"/>
        <v>3.6375861597263857</v>
      </c>
      <c r="P69">
        <f t="shared" si="18"/>
        <v>4.6728288344619058</v>
      </c>
      <c r="Q69">
        <f t="shared" si="19"/>
        <v>3.1359289040472746</v>
      </c>
      <c r="R69">
        <f>(O69*constantes!$B$4)+(P69*constantes!$B$5)+(D69*constantes!$B$6)+(Q69*constantes!$B$8)+(F69*constantes!$B$9)</f>
        <v>23.187731883276999</v>
      </c>
      <c r="S69" s="4">
        <f>(O69*constantes!$B$4)+(P69*constantes!$C$5)+(D69*constantes!$B$6)+(Q69*constantes!$B$8)+(F69*constantes!$B$9)</f>
        <v>23.522493340977849</v>
      </c>
      <c r="T69">
        <f>(O69*constantes!$D$4)+(P69*constantes!$D$5)+(D69*constantes!$D$6)+(Q69*constantes!$D$8)+(F69*constantes!$D$9)</f>
        <v>25.264297180587086</v>
      </c>
      <c r="U69">
        <f>(O69*constantes!$D$4)+(P69*constantes!$E$5)+(D69*constantes!$D$6)+(Q69*constantes!$D$8)+(F69*constantes!$D$9)</f>
        <v>25.59027372007915</v>
      </c>
      <c r="V69" s="5">
        <f t="shared" si="20"/>
        <v>5.6363579085742854E-2</v>
      </c>
      <c r="W69" s="5">
        <f t="shared" si="21"/>
        <v>7.7881222050898979E-2</v>
      </c>
      <c r="X69" s="6">
        <f t="shared" si="22"/>
        <v>2.4743978038009762E-2</v>
      </c>
      <c r="Y69" s="6">
        <f t="shared" si="23"/>
        <v>3.411560142499781E-2</v>
      </c>
      <c r="AA69">
        <f>(O69*constantes!$B$4)+(LN(110)*constantes!$B$5)+(LN(22)*constantes!$B$8)+(F69*constantes!$B$9)</f>
        <v>22.493913054504919</v>
      </c>
      <c r="AB69">
        <f t="shared" si="24"/>
        <v>2.8571578401445974E-2</v>
      </c>
      <c r="AC69">
        <f>(O69*constantes!$D$4)+(LN(110)*constantes!$D$5)+(LN(22)*constantes!$D$8)+(F69*constantes!$D$9)</f>
        <v>24.700450251667263</v>
      </c>
      <c r="AD69" s="7">
        <f t="shared" si="25"/>
        <v>1.4155691081518817E-2</v>
      </c>
      <c r="AF69">
        <f>(O69*constantes!$B$4)+(LN(125)*constantes!$B$5)+(LN(22.5)*constantes!$B$8)+(F69*constantes!$B$9)</f>
        <v>22.748869991259316</v>
      </c>
      <c r="AG69">
        <f t="shared" si="26"/>
        <v>3.6714933714987352E-2</v>
      </c>
      <c r="AH69">
        <f>(O69*constantes!$D$4)+(LN(125)*constantes!$D$5)+(LN(22.5)*constantes!$D$8)+(F69*constantes!$D$9)</f>
        <v>25.071523268275495</v>
      </c>
      <c r="AI69">
        <f t="shared" si="27"/>
        <v>2.0450275544260377E-2</v>
      </c>
    </row>
    <row r="70" spans="1:35" x14ac:dyDescent="0.25">
      <c r="A70" s="11">
        <v>69</v>
      </c>
      <c r="B70">
        <v>0</v>
      </c>
      <c r="C70">
        <v>47</v>
      </c>
      <c r="D70">
        <v>1</v>
      </c>
      <c r="E70">
        <v>0</v>
      </c>
      <c r="F70">
        <v>0</v>
      </c>
      <c r="G70">
        <v>112.5</v>
      </c>
      <c r="H70">
        <v>20.13</v>
      </c>
      <c r="I70">
        <f>IF(AND(B70=1,E70=0),V70,IF(AND(B70=1,E70=1),W70,IF(AND(B70=0,E70=0),X70,IF(AND(B70=0,E70=1),Y70,ERROR))))</f>
        <v>4.6907836600413422E-2</v>
      </c>
      <c r="K70">
        <f t="shared" si="14"/>
        <v>3.6173927347526003E-2</v>
      </c>
      <c r="L70">
        <f t="shared" si="15"/>
        <v>2.5101986203356352E-2</v>
      </c>
      <c r="M70" s="22" t="str">
        <f t="shared" si="16"/>
        <v>Elevated Risk</v>
      </c>
      <c r="O70">
        <f t="shared" si="17"/>
        <v>3.8501476017100584</v>
      </c>
      <c r="P70">
        <f t="shared" si="18"/>
        <v>4.7229532216444747</v>
      </c>
      <c r="Q70">
        <f t="shared" si="19"/>
        <v>3.0022112396517002</v>
      </c>
      <c r="R70">
        <f>(O70*constantes!$B$4)+(P70*constantes!$B$5)+(D70*constantes!$B$6)+(Q70*constantes!$B$8)+(F70*constantes!$B$9)</f>
        <v>23.836404545086253</v>
      </c>
      <c r="S70" s="4">
        <f>(O70*constantes!$B$4)+(P70*constantes!$C$5)+(D70*constantes!$B$6)+(Q70*constantes!$B$8)+(F70*constantes!$B$9)</f>
        <v>24.174756913884863</v>
      </c>
      <c r="T70">
        <f>(O70*constantes!$D$4)+(P70*constantes!$D$5)+(D70*constantes!$D$6)+(Q70*constantes!$D$8)+(F70*constantes!$D$9)</f>
        <v>25.915323977553083</v>
      </c>
      <c r="U70">
        <f>(O70*constantes!$D$4)+(P70*constantes!$E$5)+(D70*constantes!$D$6)+(Q70*constantes!$D$8)+(F70*constantes!$D$9)</f>
        <v>26.244797194295</v>
      </c>
      <c r="V70" s="5">
        <f t="shared" si="20"/>
        <v>0.10504462157101313</v>
      </c>
      <c r="W70" s="5">
        <f t="shared" si="21"/>
        <v>0.14415533399426472</v>
      </c>
      <c r="X70" s="6">
        <f t="shared" si="22"/>
        <v>4.6907836600413422E-2</v>
      </c>
      <c r="Y70" s="6">
        <f t="shared" si="23"/>
        <v>6.4610277807939376E-2</v>
      </c>
      <c r="AA70">
        <f>(O70*constantes!$B$4)+(LN(110)*constantes!$B$5)+(LN(22)*constantes!$B$8)+(F70*constantes!$B$9)</f>
        <v>23.155608320942413</v>
      </c>
      <c r="AB70">
        <f t="shared" si="24"/>
        <v>5.4631350702972536E-2</v>
      </c>
      <c r="AC70">
        <f>(O70*constantes!$D$4)+(LN(110)*constantes!$D$5)+(LN(22)*constantes!$D$8)+(F70*constantes!$D$9)</f>
        <v>25.278844814605776</v>
      </c>
      <c r="AD70" s="7">
        <f t="shared" si="25"/>
        <v>2.5101986203356352E-2</v>
      </c>
      <c r="AF70">
        <f>(O70*constantes!$B$4)+(LN(125)*constantes!$B$5)+(LN(22.5)*constantes!$B$8)+(F70*constantes!$B$9)</f>
        <v>23.410565257696806</v>
      </c>
      <c r="AG70">
        <f t="shared" si="26"/>
        <v>6.9930001122808005E-2</v>
      </c>
      <c r="AH70">
        <f>(O70*constantes!$D$4)+(LN(125)*constantes!$D$5)+(LN(22.5)*constantes!$D$8)+(F70*constantes!$D$9)</f>
        <v>25.649917831214008</v>
      </c>
      <c r="AI70">
        <f t="shared" si="27"/>
        <v>3.6173927347526003E-2</v>
      </c>
    </row>
    <row r="71" spans="1:35" x14ac:dyDescent="0.25">
      <c r="A71" s="11">
        <v>70</v>
      </c>
      <c r="B71">
        <v>0</v>
      </c>
      <c r="C71">
        <v>52</v>
      </c>
      <c r="D71">
        <v>0</v>
      </c>
      <c r="E71">
        <v>0</v>
      </c>
      <c r="F71">
        <v>0</v>
      </c>
      <c r="G71">
        <v>110</v>
      </c>
      <c r="H71">
        <v>23.51</v>
      </c>
      <c r="I71">
        <f>IF(AND(B71=1,E71=0),V71,IF(AND(B71=1,E71=1),W71,IF(AND(B71=0,E71=0),X71,IF(AND(B71=0,E71=1),Y71,ERROR))))</f>
        <v>3.4035203943436176E-2</v>
      </c>
      <c r="K71">
        <f t="shared" si="14"/>
        <v>4.7353292556453264E-2</v>
      </c>
      <c r="L71">
        <f t="shared" si="15"/>
        <v>3.291838619478793E-2</v>
      </c>
      <c r="M71" s="22" t="str">
        <f t="shared" si="16"/>
        <v>OPTIMAL</v>
      </c>
      <c r="O71">
        <f t="shared" si="17"/>
        <v>3.9512437185814275</v>
      </c>
      <c r="P71">
        <f t="shared" si="18"/>
        <v>4.7004803657924166</v>
      </c>
      <c r="Q71">
        <f t="shared" si="19"/>
        <v>3.1574258625519782</v>
      </c>
      <c r="R71">
        <f>(O71*constantes!$B$4)+(P71*constantes!$B$5)+(D71*constantes!$B$6)+(Q71*constantes!$B$8)+(F71*constantes!$B$9)</f>
        <v>23.522943264224768</v>
      </c>
      <c r="S71" s="4">
        <f>(O71*constantes!$B$4)+(P71*constantes!$C$5)+(D71*constantes!$B$6)+(Q71*constantes!$B$8)+(F71*constantes!$B$9)</f>
        <v>23.859685677630136</v>
      </c>
      <c r="T71">
        <f>(O71*constantes!$D$4)+(P71*constantes!$D$5)+(D71*constantes!$D$6)+(Q71*constantes!$D$8)+(F71*constantes!$D$9)</f>
        <v>25.58787294329121</v>
      </c>
      <c r="U71">
        <f>(O71*constantes!$D$4)+(P71*constantes!$E$5)+(D71*constantes!$D$6)+(Q71*constantes!$D$8)+(F71*constantes!$D$9)</f>
        <v>25.915778453608887</v>
      </c>
      <c r="V71" s="5">
        <f t="shared" si="20"/>
        <v>7.7914868206308219E-2</v>
      </c>
      <c r="W71" s="5">
        <f t="shared" si="21"/>
        <v>0.10738105537498766</v>
      </c>
      <c r="X71" s="6">
        <f t="shared" si="22"/>
        <v>3.4035203943436176E-2</v>
      </c>
      <c r="Y71" s="6">
        <f t="shared" si="23"/>
        <v>4.6928651582544778E-2</v>
      </c>
      <c r="AA71">
        <f>(O71*constantes!$B$4)+(LN(110)*constantes!$B$5)+(LN(22)*constantes!$B$8)+(F71*constantes!$B$9)</f>
        <v>23.470316488918311</v>
      </c>
      <c r="AB71">
        <f t="shared" si="24"/>
        <v>7.4072320755760312E-2</v>
      </c>
      <c r="AC71">
        <f>(O71*constantes!$D$4)+(LN(110)*constantes!$D$5)+(LN(22)*constantes!$D$8)+(F71*constantes!$D$9)</f>
        <v>25.553934425340952</v>
      </c>
      <c r="AD71" s="7">
        <f t="shared" si="25"/>
        <v>3.291838619478793E-2</v>
      </c>
      <c r="AF71">
        <f>(O71*constantes!$B$4)+(LN(125)*constantes!$B$5)+(LN(22.5)*constantes!$B$8)+(F71*constantes!$B$9)</f>
        <v>23.725273425672704</v>
      </c>
      <c r="AG71">
        <f t="shared" si="26"/>
        <v>9.453671546464415E-2</v>
      </c>
      <c r="AH71">
        <f>(O71*constantes!$D$4)+(LN(125)*constantes!$D$5)+(LN(22.5)*constantes!$D$8)+(F71*constantes!$D$9)</f>
        <v>25.925007441949184</v>
      </c>
      <c r="AI71">
        <f t="shared" si="27"/>
        <v>4.7353292556453264E-2</v>
      </c>
    </row>
    <row r="72" spans="1:35" x14ac:dyDescent="0.25">
      <c r="A72" s="11">
        <v>71</v>
      </c>
      <c r="B72">
        <v>0</v>
      </c>
      <c r="C72">
        <v>63</v>
      </c>
      <c r="D72">
        <v>0</v>
      </c>
      <c r="E72">
        <v>0</v>
      </c>
      <c r="F72">
        <v>0</v>
      </c>
      <c r="G72">
        <v>164.5</v>
      </c>
      <c r="H72">
        <v>29.35</v>
      </c>
      <c r="I72">
        <f>IF(AND(B72=1,E72=0),V72,IF(AND(B72=1,E72=1),W72,IF(AND(B72=0,E72=0),X72,IF(AND(B72=0,E72=1),Y72,ERROR))))</f>
        <v>0.18356134491423137</v>
      </c>
      <c r="K72">
        <f t="shared" si="14"/>
        <v>7.8518559479420769E-2</v>
      </c>
      <c r="L72">
        <f t="shared" si="15"/>
        <v>5.4860361374715505E-2</v>
      </c>
      <c r="M72" s="22" t="str">
        <f t="shared" si="16"/>
        <v>Elevated Risk</v>
      </c>
      <c r="O72">
        <f t="shared" si="17"/>
        <v>4.1431347263915326</v>
      </c>
      <c r="P72">
        <f t="shared" si="18"/>
        <v>5.1029105702054265</v>
      </c>
      <c r="Q72">
        <f t="shared" si="19"/>
        <v>3.3792925462741055</v>
      </c>
      <c r="R72">
        <f>(O72*constantes!$B$4)+(P72*constantes!$B$5)+(D72*constantes!$B$6)+(Q72*constantes!$B$8)+(F72*constantes!$B$9)</f>
        <v>25.042721770354191</v>
      </c>
      <c r="S72" s="4">
        <f>(O72*constantes!$B$4)+(P72*constantes!$C$5)+(D72*constantes!$B$6)+(Q72*constantes!$B$8)+(F72*constantes!$B$9)</f>
        <v>25.408294283603709</v>
      </c>
      <c r="T72">
        <f>(O72*constantes!$D$4)+(P72*constantes!$D$5)+(D72*constantes!$D$6)+(Q72*constantes!$D$8)+(F72*constantes!$D$9)</f>
        <v>27.35545109626139</v>
      </c>
      <c r="U72">
        <f>(O72*constantes!$D$4)+(P72*constantes!$E$5)+(D72*constantes!$D$6)+(Q72*constantes!$D$8)+(F72*constantes!$D$9)</f>
        <v>27.711430137638921</v>
      </c>
      <c r="V72" s="5">
        <f t="shared" si="20"/>
        <v>0.30982243194716452</v>
      </c>
      <c r="W72" s="5">
        <f t="shared" si="21"/>
        <v>0.41401299539284619</v>
      </c>
      <c r="X72" s="6">
        <f t="shared" si="22"/>
        <v>0.18356134491423137</v>
      </c>
      <c r="Y72" s="6">
        <f t="shared" si="23"/>
        <v>0.25137548841360524</v>
      </c>
      <c r="AA72">
        <f>(O72*constantes!$B$4)+(LN(110)*constantes!$B$5)+(LN(22)*constantes!$B$8)+(F72*constantes!$B$9)</f>
        <v>24.067665520590854</v>
      </c>
      <c r="AB72">
        <f t="shared" si="24"/>
        <v>0.13051783749446544</v>
      </c>
      <c r="AC72">
        <f>(O72*constantes!$D$4)+(LN(110)*constantes!$D$5)+(LN(22)*constantes!$D$8)+(F72*constantes!$D$9)</f>
        <v>26.076083289962796</v>
      </c>
      <c r="AD72" s="7">
        <f t="shared" si="25"/>
        <v>5.4860361374715505E-2</v>
      </c>
      <c r="AF72">
        <f>(O72*constantes!$B$4)+(LN(125)*constantes!$B$5)+(LN(22.5)*constantes!$B$8)+(F72*constantes!$B$9)</f>
        <v>24.322622457345251</v>
      </c>
      <c r="AG72">
        <f t="shared" si="26"/>
        <v>0.16512470507308763</v>
      </c>
      <c r="AH72">
        <f>(O72*constantes!$D$4)+(LN(125)*constantes!$D$5)+(LN(22.5)*constantes!$D$8)+(F72*constantes!$D$9)</f>
        <v>26.447156306571028</v>
      </c>
      <c r="AI72">
        <f t="shared" si="27"/>
        <v>7.8518559479420769E-2</v>
      </c>
    </row>
    <row r="73" spans="1:35" x14ac:dyDescent="0.25">
      <c r="A73" s="11">
        <v>72</v>
      </c>
      <c r="B73">
        <v>1</v>
      </c>
      <c r="C73">
        <v>42</v>
      </c>
      <c r="D73">
        <v>1</v>
      </c>
      <c r="E73">
        <v>0</v>
      </c>
      <c r="F73">
        <v>0</v>
      </c>
      <c r="G73">
        <v>116</v>
      </c>
      <c r="H73">
        <v>28.61</v>
      </c>
      <c r="I73">
        <f>IF(AND(B73=1,E73=0),V73,IF(AND(B73=1,E73=1),W73,IF(AND(B73=0,E73=0),X73,IF(AND(B73=0,E73=1),Y73,ERROR))))</f>
        <v>0.10360279234705672</v>
      </c>
      <c r="K73">
        <f t="shared" si="14"/>
        <v>4.9796912096185753E-2</v>
      </c>
      <c r="L73">
        <f t="shared" si="15"/>
        <v>3.8810869283687155E-2</v>
      </c>
      <c r="M73" s="22" t="str">
        <f t="shared" si="16"/>
        <v>Elevated Risk</v>
      </c>
      <c r="O73">
        <f t="shared" si="17"/>
        <v>3.7376696182833684</v>
      </c>
      <c r="P73">
        <f t="shared" si="18"/>
        <v>4.7535901911063645</v>
      </c>
      <c r="Q73">
        <f t="shared" si="19"/>
        <v>3.3537563070620187</v>
      </c>
      <c r="R73">
        <f>(O73*constantes!$B$4)+(P73*constantes!$B$5)+(D73*constantes!$B$6)+(Q73*constantes!$B$8)+(F73*constantes!$B$9)</f>
        <v>23.821793494198545</v>
      </c>
      <c r="S73" s="4">
        <f>(O73*constantes!$B$4)+(P73*constantes!$C$5)+(D73*constantes!$B$6)+(Q73*constantes!$B$8)+(F73*constantes!$B$9)</f>
        <v>24.162340695489405</v>
      </c>
      <c r="T73">
        <f>(O73*constantes!$D$4)+(P73*constantes!$D$5)+(D73*constantes!$D$6)+(Q73*constantes!$D$8)+(F73*constantes!$D$9)</f>
        <v>25.875169964672786</v>
      </c>
      <c r="U73">
        <f>(O73*constantes!$D$4)+(P73*constantes!$E$5)+(D73*constantes!$D$6)+(Q73*constantes!$D$8)+(F73*constantes!$D$9)</f>
        <v>26.206780416404367</v>
      </c>
      <c r="V73" s="5">
        <f t="shared" si="20"/>
        <v>0.10360279234705672</v>
      </c>
      <c r="W73" s="5">
        <f t="shared" si="21"/>
        <v>0.14250981483654479</v>
      </c>
      <c r="X73" s="6">
        <f t="shared" si="22"/>
        <v>4.5103902962473907E-2</v>
      </c>
      <c r="Y73" s="6">
        <f t="shared" si="23"/>
        <v>6.2276795311747901E-2</v>
      </c>
      <c r="AA73">
        <f>(O73*constantes!$B$4)+(LN(110)*constantes!$B$5)+(LN(22)*constantes!$B$8)+(F73*constantes!$B$9)</f>
        <v>22.805468857654464</v>
      </c>
      <c r="AB73">
        <f t="shared" si="24"/>
        <v>3.8810869283687155E-2</v>
      </c>
      <c r="AC73">
        <f>(O73*constantes!$D$4)+(LN(110)*constantes!$D$5)+(LN(22)*constantes!$D$8)+(F73*constantes!$D$9)</f>
        <v>24.972784348242914</v>
      </c>
      <c r="AD73" s="7">
        <f t="shared" si="25"/>
        <v>1.8545470669847686E-2</v>
      </c>
      <c r="AF73">
        <f>(O73*constantes!$B$4)+(LN(125)*constantes!$B$5)+(LN(22.5)*constantes!$B$8)+(F73*constantes!$B$9)</f>
        <v>23.060425794408857</v>
      </c>
      <c r="AG73">
        <f t="shared" si="26"/>
        <v>4.9796912096185753E-2</v>
      </c>
      <c r="AH73">
        <f>(O73*constantes!$D$4)+(LN(125)*constantes!$D$5)+(LN(22.5)*constantes!$D$8)+(F73*constantes!$D$9)</f>
        <v>25.343857364851146</v>
      </c>
      <c r="AI73">
        <f t="shared" si="27"/>
        <v>2.676538428771702E-2</v>
      </c>
    </row>
    <row r="74" spans="1:35" x14ac:dyDescent="0.25">
      <c r="A74" s="11">
        <v>73</v>
      </c>
      <c r="B74">
        <v>0</v>
      </c>
      <c r="C74">
        <v>37</v>
      </c>
      <c r="D74">
        <v>0</v>
      </c>
      <c r="E74">
        <v>0</v>
      </c>
      <c r="F74">
        <v>0</v>
      </c>
      <c r="G74">
        <v>119</v>
      </c>
      <c r="H74">
        <v>33.29</v>
      </c>
      <c r="I74">
        <f>IF(AND(B74=1,E74=0),V74,IF(AND(B74=1,E74=1),W74,IF(AND(B74=0,E74=0),X74,IF(AND(B74=0,E74=1),Y74,ERROR))))</f>
        <v>2.0235723927612859E-2</v>
      </c>
      <c r="K74">
        <f t="shared" si="14"/>
        <v>1.903255478119692E-2</v>
      </c>
      <c r="L74">
        <f t="shared" si="15"/>
        <v>1.3171407582175831E-2</v>
      </c>
      <c r="M74" s="22" t="str">
        <f t="shared" si="16"/>
        <v>NORMAL</v>
      </c>
      <c r="O74">
        <f t="shared" si="17"/>
        <v>3.6109179126442243</v>
      </c>
      <c r="P74">
        <f t="shared" si="18"/>
        <v>4.7791234931115296</v>
      </c>
      <c r="Q74">
        <f t="shared" si="19"/>
        <v>3.5052570515869337</v>
      </c>
      <c r="R74">
        <f>(O74*constantes!$B$4)+(P74*constantes!$B$5)+(D74*constantes!$B$6)+(Q74*constantes!$B$8)+(F74*constantes!$B$9)</f>
        <v>22.885162067732875</v>
      </c>
      <c r="S74" s="4">
        <f>(O74*constantes!$B$4)+(P74*constantes!$C$5)+(D74*constantes!$B$6)+(Q74*constantes!$B$8)+(F74*constantes!$B$9)</f>
        <v>23.227538474779383</v>
      </c>
      <c r="T74">
        <f>(O74*constantes!$D$4)+(P74*constantes!$D$5)+(D74*constantes!$D$6)+(Q74*constantes!$D$8)+(F74*constantes!$D$9)</f>
        <v>25.060867337190995</v>
      </c>
      <c r="U74">
        <f>(O74*constantes!$D$4)+(P74*constantes!$E$5)+(D74*constantes!$D$6)+(Q74*constantes!$D$8)+(F74*constantes!$D$9)</f>
        <v>25.394258992070451</v>
      </c>
      <c r="V74" s="5">
        <f t="shared" si="20"/>
        <v>4.1961938869503612E-2</v>
      </c>
      <c r="W74" s="5">
        <f t="shared" si="21"/>
        <v>5.8584106204098596E-2</v>
      </c>
      <c r="X74" s="6">
        <f t="shared" si="22"/>
        <v>2.0235723927612859E-2</v>
      </c>
      <c r="Y74" s="6">
        <f t="shared" si="23"/>
        <v>2.8129337697445966E-2</v>
      </c>
      <c r="AA74">
        <f>(O74*constantes!$B$4)+(LN(110)*constantes!$B$5)+(LN(22)*constantes!$B$8)+(F74*constantes!$B$9)</f>
        <v>22.410895868068035</v>
      </c>
      <c r="AB74">
        <f t="shared" si="24"/>
        <v>2.6325671515684657E-2</v>
      </c>
      <c r="AC74">
        <f>(O74*constantes!$D$4)+(LN(110)*constantes!$D$5)+(LN(22)*constantes!$D$8)+(F74*constantes!$D$9)</f>
        <v>24.627884084579406</v>
      </c>
      <c r="AD74" s="7">
        <f t="shared" si="25"/>
        <v>1.3171407582175831E-2</v>
      </c>
      <c r="AF74">
        <f>(O74*constantes!$B$4)+(LN(125)*constantes!$B$5)+(LN(22.5)*constantes!$B$8)+(F74*constantes!$B$9)</f>
        <v>22.665852804822428</v>
      </c>
      <c r="AG74">
        <f t="shared" si="26"/>
        <v>3.3840132302612846E-2</v>
      </c>
      <c r="AH74">
        <f>(O74*constantes!$D$4)+(LN(125)*constantes!$D$5)+(LN(22.5)*constantes!$D$8)+(F74*constantes!$D$9)</f>
        <v>24.998957101187639</v>
      </c>
      <c r="AI74">
        <f t="shared" si="27"/>
        <v>1.903255478119692E-2</v>
      </c>
    </row>
    <row r="75" spans="1:35" x14ac:dyDescent="0.25">
      <c r="A75" s="11">
        <v>74</v>
      </c>
      <c r="B75">
        <v>0</v>
      </c>
      <c r="C75">
        <v>41</v>
      </c>
      <c r="D75">
        <v>1</v>
      </c>
      <c r="E75">
        <v>1</v>
      </c>
      <c r="F75">
        <v>0</v>
      </c>
      <c r="G75">
        <v>150</v>
      </c>
      <c r="H75">
        <v>33.799999999999997</v>
      </c>
      <c r="I75">
        <f>IF(AND(B75=1,E75=0),V75,IF(AND(B75=1,E75=1),W75,IF(AND(B75=0,E75=0),X75,IF(AND(B75=0,E75=1),Y75,ERROR))))</f>
        <v>0.12853465590113433</v>
      </c>
      <c r="K75">
        <f t="shared" si="14"/>
        <v>2.5088146116023613E-2</v>
      </c>
      <c r="L75">
        <f t="shared" si="15"/>
        <v>1.7378724267438583E-2</v>
      </c>
      <c r="M75" s="22" t="str">
        <f t="shared" si="16"/>
        <v>Elevated Risk</v>
      </c>
      <c r="O75">
        <f t="shared" si="17"/>
        <v>3.713572066704308</v>
      </c>
      <c r="P75">
        <f t="shared" si="18"/>
        <v>5.0106352940962555</v>
      </c>
      <c r="Q75">
        <f t="shared" si="19"/>
        <v>3.520460802488973</v>
      </c>
      <c r="R75">
        <f>(O75*constantes!$B$4)+(P75*constantes!$B$5)+(D75*constantes!$B$6)+(Q75*constantes!$B$8)+(F75*constantes!$B$9)</f>
        <v>24.355776332529107</v>
      </c>
      <c r="S75" s="4">
        <f>(O75*constantes!$B$4)+(P75*constantes!$C$5)+(D75*constantes!$B$6)+(Q75*constantes!$B$8)+(F75*constantes!$B$9)</f>
        <v>24.714738244998163</v>
      </c>
      <c r="T75">
        <f>(O75*constantes!$D$4)+(P75*constantes!$D$5)+(D75*constantes!$D$6)+(Q75*constantes!$D$8)+(F75*constantes!$D$9)</f>
        <v>26.617871253935878</v>
      </c>
      <c r="U75">
        <f>(O75*constantes!$D$4)+(P75*constantes!$E$5)+(D75*constantes!$D$6)+(Q75*constantes!$D$8)+(F75*constantes!$D$9)</f>
        <v>26.967413172052034</v>
      </c>
      <c r="V75" s="5">
        <f t="shared" si="20"/>
        <v>0.17018839047963463</v>
      </c>
      <c r="W75" s="5">
        <f t="shared" si="21"/>
        <v>0.2344184950460525</v>
      </c>
      <c r="X75" s="6">
        <f t="shared" si="22"/>
        <v>9.2439303039073217E-2</v>
      </c>
      <c r="Y75" s="6">
        <f t="shared" si="23"/>
        <v>0.12853465590113433</v>
      </c>
      <c r="AA75">
        <f>(O75*constantes!$B$4)+(LN(110)*constantes!$B$5)+(LN(22)*constantes!$B$8)+(F75*constantes!$B$9)</f>
        <v>22.730454143490913</v>
      </c>
      <c r="AB75">
        <f t="shared" si="24"/>
        <v>3.6057212319339005E-2</v>
      </c>
      <c r="AC75">
        <f>(O75*constantes!$D$4)+(LN(110)*constantes!$D$5)+(LN(22)*constantes!$D$8)+(F75*constantes!$D$9)</f>
        <v>24.907213223567677</v>
      </c>
      <c r="AD75" s="7">
        <f t="shared" si="25"/>
        <v>1.7378724267438583E-2</v>
      </c>
      <c r="AF75">
        <f>(O75*constantes!$B$4)+(LN(125)*constantes!$B$5)+(LN(22.5)*constantes!$B$8)+(F75*constantes!$B$9)</f>
        <v>22.985411080245306</v>
      </c>
      <c r="AG75">
        <f t="shared" si="26"/>
        <v>4.62827295767122E-2</v>
      </c>
      <c r="AH75">
        <f>(O75*constantes!$D$4)+(LN(125)*constantes!$D$5)+(LN(22.5)*constantes!$D$8)+(F75*constantes!$D$9)</f>
        <v>25.278286240175909</v>
      </c>
      <c r="AI75">
        <f t="shared" si="27"/>
        <v>2.5088146116023613E-2</v>
      </c>
    </row>
    <row r="76" spans="1:35" x14ac:dyDescent="0.25">
      <c r="A76" s="11">
        <v>75</v>
      </c>
      <c r="B76">
        <v>0</v>
      </c>
      <c r="C76">
        <v>44</v>
      </c>
      <c r="D76">
        <v>1</v>
      </c>
      <c r="E76">
        <v>0</v>
      </c>
      <c r="F76">
        <v>0</v>
      </c>
      <c r="G76">
        <v>110</v>
      </c>
      <c r="H76">
        <v>22.16</v>
      </c>
      <c r="I76">
        <f>IF(AND(B76=1,E76=0),V76,IF(AND(B76=1,E76=1),W76,IF(AND(B76=0,E76=0),X76,IF(AND(B76=0,E76=1),Y76,ERROR))))</f>
        <v>3.8815154965852194E-2</v>
      </c>
      <c r="K76">
        <f t="shared" si="14"/>
        <v>3.0321952038303235E-2</v>
      </c>
      <c r="L76">
        <f t="shared" si="15"/>
        <v>2.102161003401426E-2</v>
      </c>
      <c r="M76" s="22" t="str">
        <f t="shared" si="16"/>
        <v>Elevated Risk</v>
      </c>
      <c r="O76">
        <f t="shared" si="17"/>
        <v>3.784189633918261</v>
      </c>
      <c r="P76">
        <f t="shared" si="18"/>
        <v>4.7004803657924166</v>
      </c>
      <c r="Q76">
        <f t="shared" si="19"/>
        <v>3.0982888618790829</v>
      </c>
      <c r="R76">
        <f>(O76*constantes!$B$4)+(P76*constantes!$B$5)+(D76*constantes!$B$6)+(Q76*constantes!$B$8)+(F76*constantes!$B$9)</f>
        <v>23.665558540808266</v>
      </c>
      <c r="S76" s="4">
        <f>(O76*constantes!$B$4)+(P76*constantes!$C$5)+(D76*constantes!$B$6)+(Q76*constantes!$B$8)+(F76*constantes!$B$9)</f>
        <v>24.002300954213634</v>
      </c>
      <c r="T76">
        <f>(O76*constantes!$D$4)+(P76*constantes!$D$5)+(D76*constantes!$D$6)+(Q76*constantes!$D$8)+(F76*constantes!$D$9)</f>
        <v>25.72175329354279</v>
      </c>
      <c r="U76">
        <f>(O76*constantes!$D$4)+(P76*constantes!$E$5)+(D76*constantes!$D$6)+(Q76*constantes!$D$8)+(F76*constantes!$D$9)</f>
        <v>26.049658803860471</v>
      </c>
      <c r="V76" s="5">
        <f t="shared" si="20"/>
        <v>8.9309284364705532E-2</v>
      </c>
      <c r="W76" s="5">
        <f t="shared" si="21"/>
        <v>0.12278933584343099</v>
      </c>
      <c r="X76" s="6">
        <f t="shared" si="22"/>
        <v>3.8815154965852194E-2</v>
      </c>
      <c r="Y76" s="6">
        <f t="shared" si="23"/>
        <v>5.3468648066919311E-2</v>
      </c>
      <c r="AA76">
        <f>(O76*constantes!$B$4)+(LN(110)*constantes!$B$5)+(LN(22)*constantes!$B$8)+(F76*constantes!$B$9)</f>
        <v>22.95028380552526</v>
      </c>
      <c r="AB76">
        <f t="shared" si="24"/>
        <v>4.4721443860098575E-2</v>
      </c>
      <c r="AC76">
        <f>(O76*constantes!$D$4)+(LN(110)*constantes!$D$5)+(LN(22)*constantes!$D$8)+(F76*constantes!$D$9)</f>
        <v>25.099368567186549</v>
      </c>
      <c r="AD76" s="7">
        <f t="shared" si="25"/>
        <v>2.102161003401426E-2</v>
      </c>
      <c r="AF76">
        <f>(O76*constantes!$B$4)+(LN(125)*constantes!$B$5)+(LN(22.5)*constantes!$B$8)+(F76*constantes!$B$9)</f>
        <v>23.205240742279653</v>
      </c>
      <c r="AG76">
        <f t="shared" si="26"/>
        <v>5.7330036913051163E-2</v>
      </c>
      <c r="AH76">
        <f>(O76*constantes!$D$4)+(LN(125)*constantes!$D$5)+(LN(22.5)*constantes!$D$8)+(F76*constantes!$D$9)</f>
        <v>25.470441583794781</v>
      </c>
      <c r="AI76">
        <f t="shared" si="27"/>
        <v>3.0321952038303235E-2</v>
      </c>
    </row>
    <row r="77" spans="1:35" x14ac:dyDescent="0.25">
      <c r="A77" s="11">
        <v>76</v>
      </c>
      <c r="B77">
        <v>0</v>
      </c>
      <c r="C77">
        <v>59</v>
      </c>
      <c r="D77">
        <v>0</v>
      </c>
      <c r="E77">
        <v>1</v>
      </c>
      <c r="F77">
        <v>0</v>
      </c>
      <c r="G77">
        <v>138.5</v>
      </c>
      <c r="H77">
        <v>34.549999999999997</v>
      </c>
      <c r="I77">
        <f>IF(AND(B77=1,E77=0),V77,IF(AND(B77=1,E77=1),W77,IF(AND(B77=0,E77=0),X77,IF(AND(B77=0,E77=1),Y77,ERROR))))</f>
        <v>0.14812984419680342</v>
      </c>
      <c r="K77">
        <f t="shared" si="14"/>
        <v>6.6117954736533924E-2</v>
      </c>
      <c r="L77">
        <f t="shared" si="15"/>
        <v>4.6102547085629553E-2</v>
      </c>
      <c r="M77" s="22" t="str">
        <f t="shared" si="16"/>
        <v>Elevated Risk</v>
      </c>
      <c r="O77">
        <f t="shared" si="17"/>
        <v>4.0775374439057197</v>
      </c>
      <c r="P77">
        <f t="shared" si="18"/>
        <v>4.9308703256273931</v>
      </c>
      <c r="Q77">
        <f t="shared" si="19"/>
        <v>3.5424075502136789</v>
      </c>
      <c r="R77">
        <f>(O77*constantes!$B$4)+(P77*constantes!$B$5)+(D77*constantes!$B$6)+(Q77*constantes!$B$8)+(F77*constantes!$B$9)</f>
        <v>24.648684318628511</v>
      </c>
      <c r="S77" s="4">
        <f>(O77*constantes!$B$4)+(P77*constantes!$C$5)+(D77*constantes!$B$6)+(Q77*constantes!$B$8)+(F77*constantes!$B$9)</f>
        <v>25.001931868756458</v>
      </c>
      <c r="T77">
        <f>(O77*constantes!$D$4)+(P77*constantes!$D$5)+(D77*constantes!$D$6)+(Q77*constantes!$D$8)+(F77*constantes!$D$9)</f>
        <v>26.776415120195828</v>
      </c>
      <c r="U77">
        <f>(O77*constantes!$D$4)+(P77*constantes!$E$5)+(D77*constantes!$D$6)+(Q77*constantes!$D$8)+(F77*constantes!$D$9)</f>
        <v>27.120392634111596</v>
      </c>
      <c r="V77" s="5">
        <f t="shared" si="20"/>
        <v>0.22123458500527171</v>
      </c>
      <c r="W77" s="5">
        <f t="shared" si="21"/>
        <v>0.29951725026026665</v>
      </c>
      <c r="X77" s="6">
        <f t="shared" si="22"/>
        <v>0.10743761265569551</v>
      </c>
      <c r="Y77" s="6">
        <f t="shared" si="23"/>
        <v>0.14812984419680342</v>
      </c>
      <c r="AA77">
        <f>(O77*constantes!$B$4)+(LN(110)*constantes!$B$5)+(LN(22)*constantes!$B$8)+(F77*constantes!$B$9)</f>
        <v>23.863463804103819</v>
      </c>
      <c r="AB77">
        <f t="shared" si="24"/>
        <v>0.10776479003769468</v>
      </c>
      <c r="AC77">
        <f>(O77*constantes!$D$4)+(LN(110)*constantes!$D$5)+(LN(22)*constantes!$D$8)+(F77*constantes!$D$9)</f>
        <v>25.897588492509126</v>
      </c>
      <c r="AD77" s="7">
        <f t="shared" si="25"/>
        <v>4.6102547085629553E-2</v>
      </c>
      <c r="AF77">
        <f>(O77*constantes!$B$4)+(LN(125)*constantes!$B$5)+(LN(22.5)*constantes!$B$8)+(F77*constantes!$B$9)</f>
        <v>24.118420740858213</v>
      </c>
      <c r="AG77">
        <f t="shared" si="26"/>
        <v>0.13682617258299834</v>
      </c>
      <c r="AH77">
        <f>(O77*constantes!$D$4)+(LN(125)*constantes!$D$5)+(LN(22.5)*constantes!$D$8)+(F77*constantes!$D$9)</f>
        <v>26.268661509117358</v>
      </c>
      <c r="AI77">
        <f t="shared" si="27"/>
        <v>6.6117954736533924E-2</v>
      </c>
    </row>
    <row r="78" spans="1:35" x14ac:dyDescent="0.25">
      <c r="A78" s="11">
        <v>77</v>
      </c>
      <c r="B78">
        <v>0</v>
      </c>
      <c r="C78">
        <v>44</v>
      </c>
      <c r="D78">
        <v>0</v>
      </c>
      <c r="E78">
        <v>0</v>
      </c>
      <c r="F78">
        <v>0</v>
      </c>
      <c r="G78">
        <v>155</v>
      </c>
      <c r="H78">
        <v>24.04</v>
      </c>
      <c r="I78">
        <f>IF(AND(B78=1,E78=0),V78,IF(AND(B78=1,E78=1),W78,IF(AND(B78=0,E78=0),X78,IF(AND(B78=0,E78=1),Y78,ERROR))))</f>
        <v>5.6663998789597825E-2</v>
      </c>
      <c r="K78">
        <f t="shared" si="14"/>
        <v>3.0321952038303235E-2</v>
      </c>
      <c r="L78">
        <f t="shared" si="15"/>
        <v>2.102161003401426E-2</v>
      </c>
      <c r="M78" s="22" t="str">
        <f t="shared" si="16"/>
        <v>Elevated Risk</v>
      </c>
      <c r="O78">
        <f t="shared" si="17"/>
        <v>3.784189633918261</v>
      </c>
      <c r="P78">
        <f t="shared" si="18"/>
        <v>5.0434251169192468</v>
      </c>
      <c r="Q78">
        <f t="shared" si="19"/>
        <v>3.179719109667007</v>
      </c>
      <c r="R78">
        <f>(O78*constantes!$B$4)+(P78*constantes!$B$5)+(D78*constantes!$B$6)+(Q78*constantes!$B$8)+(F78*constantes!$B$9)</f>
        <v>23.65677394726746</v>
      </c>
      <c r="S78" s="4">
        <f>(O78*constantes!$B$4)+(P78*constantes!$C$5)+(D78*constantes!$B$6)+(Q78*constantes!$B$8)+(F78*constantes!$B$9)</f>
        <v>24.018084922643556</v>
      </c>
      <c r="T78">
        <f>(O78*constantes!$D$4)+(P78*constantes!$D$5)+(D78*constantes!$D$6)+(Q78*constantes!$D$8)+(F78*constantes!$D$9)</f>
        <v>26.109377227616541</v>
      </c>
      <c r="U78">
        <f>(O78*constantes!$D$4)+(P78*constantes!$E$5)+(D78*constantes!$D$6)+(Q78*constantes!$D$8)+(F78*constantes!$D$9)</f>
        <v>26.461206563772826</v>
      </c>
      <c r="V78" s="5">
        <f t="shared" si="20"/>
        <v>8.8563837132109136E-2</v>
      </c>
      <c r="W78" s="5">
        <f t="shared" si="21"/>
        <v>0.12461574349997651</v>
      </c>
      <c r="X78" s="6">
        <f t="shared" si="22"/>
        <v>5.6663998789597825E-2</v>
      </c>
      <c r="Y78" s="6">
        <f t="shared" si="23"/>
        <v>7.9584130065168623E-2</v>
      </c>
      <c r="AA78">
        <f>(O78*constantes!$B$4)+(LN(110)*constantes!$B$5)+(LN(22)*constantes!$B$8)+(F78*constantes!$B$9)</f>
        <v>22.95028380552526</v>
      </c>
      <c r="AB78">
        <f t="shared" si="24"/>
        <v>4.4721443860098575E-2</v>
      </c>
      <c r="AC78">
        <f>(O78*constantes!$D$4)+(LN(110)*constantes!$D$5)+(LN(22)*constantes!$D$8)+(F78*constantes!$D$9)</f>
        <v>25.099368567186549</v>
      </c>
      <c r="AD78" s="7">
        <f t="shared" si="25"/>
        <v>2.102161003401426E-2</v>
      </c>
      <c r="AF78">
        <f>(O78*constantes!$B$4)+(LN(125)*constantes!$B$5)+(LN(22.5)*constantes!$B$8)+(F78*constantes!$B$9)</f>
        <v>23.205240742279653</v>
      </c>
      <c r="AG78">
        <f t="shared" si="26"/>
        <v>5.7330036913051163E-2</v>
      </c>
      <c r="AH78">
        <f>(O78*constantes!$D$4)+(LN(125)*constantes!$D$5)+(LN(22.5)*constantes!$D$8)+(F78*constantes!$D$9)</f>
        <v>25.470441583794781</v>
      </c>
      <c r="AI78">
        <f t="shared" si="27"/>
        <v>3.0321952038303235E-2</v>
      </c>
    </row>
    <row r="79" spans="1:35" x14ac:dyDescent="0.25">
      <c r="A79" s="11">
        <v>78</v>
      </c>
      <c r="B79">
        <v>0</v>
      </c>
      <c r="C79">
        <v>44</v>
      </c>
      <c r="D79">
        <v>1</v>
      </c>
      <c r="E79">
        <v>0</v>
      </c>
      <c r="F79">
        <v>0</v>
      </c>
      <c r="G79">
        <v>115</v>
      </c>
      <c r="H79">
        <v>21.16</v>
      </c>
      <c r="I79">
        <f>IF(AND(B79=1,E79=0),V79,IF(AND(B79=1,E79=1),W79,IF(AND(B79=0,E79=0),X79,IF(AND(B79=0,E79=1),Y79,ERROR))))</f>
        <v>4.286876759453051E-2</v>
      </c>
      <c r="K79">
        <f t="shared" si="14"/>
        <v>3.0321952038303235E-2</v>
      </c>
      <c r="L79">
        <f t="shared" si="15"/>
        <v>2.102161003401426E-2</v>
      </c>
      <c r="M79" s="22" t="str">
        <f t="shared" si="16"/>
        <v>Elevated Risk</v>
      </c>
      <c r="O79">
        <f t="shared" si="17"/>
        <v>3.784189633918261</v>
      </c>
      <c r="P79">
        <f t="shared" si="18"/>
        <v>4.7449321283632502</v>
      </c>
      <c r="Q79">
        <f t="shared" si="19"/>
        <v>3.0521126069900988</v>
      </c>
      <c r="R79">
        <f>(O79*constantes!$B$4)+(P79*constantes!$B$5)+(D79*constantes!$B$6)+(Q79*constantes!$B$8)+(F79*constantes!$B$9)</f>
        <v>23.711412966929831</v>
      </c>
      <c r="S79" s="4">
        <f>(O79*constantes!$B$4)+(P79*constantes!$C$5)+(D79*constantes!$B$6)+(Q79*constantes!$B$8)+(F79*constantes!$B$9)</f>
        <v>24.051339904605772</v>
      </c>
      <c r="T79">
        <f>(O79*constantes!$D$4)+(P79*constantes!$D$5)+(D79*constantes!$D$6)+(Q79*constantes!$D$8)+(F79*constantes!$D$9)</f>
        <v>25.823184490683921</v>
      </c>
      <c r="U79">
        <f>(O79*constantes!$D$4)+(P79*constantes!$E$5)+(D79*constantes!$D$6)+(Q79*constantes!$D$8)+(F79*constantes!$D$9)</f>
        <v>26.154190955958544</v>
      </c>
      <c r="V79" s="5">
        <f t="shared" si="20"/>
        <v>9.3298130877064844E-2</v>
      </c>
      <c r="W79" s="5">
        <f t="shared" si="21"/>
        <v>0.12854647031524014</v>
      </c>
      <c r="X79" s="6">
        <f t="shared" si="22"/>
        <v>4.286876759453051E-2</v>
      </c>
      <c r="Y79" s="6">
        <f t="shared" si="23"/>
        <v>5.9182702130764486E-2</v>
      </c>
      <c r="AA79">
        <f>(O79*constantes!$B$4)+(LN(110)*constantes!$B$5)+(LN(22)*constantes!$B$8)+(F79*constantes!$B$9)</f>
        <v>22.95028380552526</v>
      </c>
      <c r="AB79">
        <f t="shared" si="24"/>
        <v>4.4721443860098575E-2</v>
      </c>
      <c r="AC79">
        <f>(O79*constantes!$D$4)+(LN(110)*constantes!$D$5)+(LN(22)*constantes!$D$8)+(F79*constantes!$D$9)</f>
        <v>25.099368567186549</v>
      </c>
      <c r="AD79" s="7">
        <f t="shared" si="25"/>
        <v>2.102161003401426E-2</v>
      </c>
      <c r="AF79">
        <f>(O79*constantes!$B$4)+(LN(125)*constantes!$B$5)+(LN(22.5)*constantes!$B$8)+(F79*constantes!$B$9)</f>
        <v>23.205240742279653</v>
      </c>
      <c r="AG79">
        <f t="shared" si="26"/>
        <v>5.7330036913051163E-2</v>
      </c>
      <c r="AH79">
        <f>(O79*constantes!$D$4)+(LN(125)*constantes!$D$5)+(LN(22.5)*constantes!$D$8)+(F79*constantes!$D$9)</f>
        <v>25.470441583794781</v>
      </c>
      <c r="AI79">
        <f t="shared" si="27"/>
        <v>3.0321952038303235E-2</v>
      </c>
    </row>
    <row r="80" spans="1:35" x14ac:dyDescent="0.25">
      <c r="A80" s="11">
        <v>79</v>
      </c>
      <c r="B80">
        <v>0</v>
      </c>
      <c r="C80">
        <v>45</v>
      </c>
      <c r="D80">
        <v>0</v>
      </c>
      <c r="E80">
        <v>1</v>
      </c>
      <c r="F80">
        <v>0</v>
      </c>
      <c r="G80">
        <v>151</v>
      </c>
      <c r="H80">
        <v>45.8</v>
      </c>
      <c r="I80">
        <f>IF(AND(B80=1,E80=0),V80,IF(AND(B80=1,E80=1),W80,IF(AND(B80=0,E80=0),X80,IF(AND(B80=0,E80=1),Y80,ERROR))))</f>
        <v>0.10744849745076579</v>
      </c>
      <c r="K80">
        <f t="shared" si="14"/>
        <v>3.2202898660143586E-2</v>
      </c>
      <c r="L80">
        <f t="shared" si="15"/>
        <v>2.2332293193086827E-2</v>
      </c>
      <c r="M80" s="22" t="str">
        <f t="shared" si="16"/>
        <v>Elevated Risk</v>
      </c>
      <c r="O80">
        <f t="shared" si="17"/>
        <v>3.8066624897703196</v>
      </c>
      <c r="P80">
        <f t="shared" si="18"/>
        <v>5.0172798368149243</v>
      </c>
      <c r="Q80">
        <f t="shared" si="19"/>
        <v>3.824284091120139</v>
      </c>
      <c r="R80">
        <f>(O80*constantes!$B$4)+(P80*constantes!$B$5)+(D80*constantes!$B$6)+(Q80*constantes!$B$8)+(F80*constantes!$B$9)</f>
        <v>24.189221242751358</v>
      </c>
      <c r="S80" s="4">
        <f>(O80*constantes!$B$4)+(P80*constantes!$C$5)+(D80*constantes!$B$6)+(Q80*constantes!$B$8)+(F80*constantes!$B$9)</f>
        <v>24.54865917026078</v>
      </c>
      <c r="T80">
        <f>(O80*constantes!$D$4)+(P80*constantes!$D$5)+(D80*constantes!$D$6)+(Q80*constantes!$D$8)+(F80*constantes!$D$9)</f>
        <v>26.426516968399564</v>
      </c>
      <c r="U80">
        <f>(O80*constantes!$D$4)+(P80*constantes!$E$5)+(D80*constantes!$D$6)+(Q80*constantes!$D$8)+(F80*constantes!$D$9)</f>
        <v>26.776522409815776</v>
      </c>
      <c r="V80" s="5">
        <f t="shared" si="20"/>
        <v>0.14609416679256526</v>
      </c>
      <c r="W80" s="5">
        <f t="shared" si="21"/>
        <v>0.20247712195174128</v>
      </c>
      <c r="X80" s="6">
        <f t="shared" si="22"/>
        <v>7.6977997745343196E-2</v>
      </c>
      <c r="Y80" s="6">
        <f t="shared" si="23"/>
        <v>0.10744849745076579</v>
      </c>
      <c r="AA80">
        <f>(O80*constantes!$B$4)+(LN(110)*constantes!$B$5)+(LN(22)*constantes!$B$8)+(F80*constantes!$B$9)</f>
        <v>23.020240906878485</v>
      </c>
      <c r="AB80">
        <f t="shared" si="24"/>
        <v>4.7883245315309741E-2</v>
      </c>
      <c r="AC80">
        <f>(O80*constantes!$D$4)+(LN(110)*constantes!$D$5)+(LN(22)*constantes!$D$8)+(F80*constantes!$D$9)</f>
        <v>25.16051878105991</v>
      </c>
      <c r="AD80" s="7">
        <f t="shared" si="25"/>
        <v>2.2332293193086827E-2</v>
      </c>
      <c r="AF80">
        <f>(O80*constantes!$B$4)+(LN(125)*constantes!$B$5)+(LN(22.5)*constantes!$B$8)+(F80*constantes!$B$9)</f>
        <v>23.275197843632878</v>
      </c>
      <c r="AG80">
        <f t="shared" si="26"/>
        <v>6.1354256697024101E-2</v>
      </c>
      <c r="AH80">
        <f>(O80*constantes!$D$4)+(LN(125)*constantes!$D$5)+(LN(22.5)*constantes!$D$8)+(F80*constantes!$D$9)</f>
        <v>25.531591797668142</v>
      </c>
      <c r="AI80">
        <f t="shared" si="27"/>
        <v>3.2202898660143586E-2</v>
      </c>
    </row>
    <row r="81" spans="1:35" x14ac:dyDescent="0.25">
      <c r="A81" s="11">
        <v>80</v>
      </c>
      <c r="B81">
        <v>1</v>
      </c>
      <c r="C81">
        <v>41</v>
      </c>
      <c r="D81">
        <v>1</v>
      </c>
      <c r="E81">
        <v>1</v>
      </c>
      <c r="F81">
        <v>0</v>
      </c>
      <c r="G81">
        <v>152</v>
      </c>
      <c r="H81">
        <v>30.58</v>
      </c>
      <c r="I81">
        <f>IF(AND(B81=1,E81=0),V81,IF(AND(B81=1,E81=1),W81,IF(AND(B81=0,E81=0),X81,IF(AND(B81=0,E81=1),Y81,ERROR))))</f>
        <v>0.22362230005193062</v>
      </c>
      <c r="K81">
        <f t="shared" si="14"/>
        <v>4.62827295767122E-2</v>
      </c>
      <c r="L81">
        <f t="shared" si="15"/>
        <v>3.6057212319339005E-2</v>
      </c>
      <c r="M81" s="22" t="str">
        <f t="shared" si="16"/>
        <v>Elevated Risk</v>
      </c>
      <c r="O81">
        <f t="shared" si="17"/>
        <v>3.713572066704308</v>
      </c>
      <c r="P81">
        <f t="shared" si="18"/>
        <v>5.0238805208462765</v>
      </c>
      <c r="Q81">
        <f t="shared" si="19"/>
        <v>3.4203462005009162</v>
      </c>
      <c r="R81">
        <f>(O81*constantes!$B$4)+(P81*constantes!$B$5)+(D81*constantes!$B$6)+(Q81*constantes!$B$8)+(F81*constantes!$B$9)</f>
        <v>24.30097943475047</v>
      </c>
      <c r="S81" s="4">
        <f>(O81*constantes!$B$4)+(P81*constantes!$C$5)+(D81*constantes!$B$6)+(Q81*constantes!$B$8)+(F81*constantes!$B$9)</f>
        <v>24.660890235263896</v>
      </c>
      <c r="T81">
        <f>(O81*constantes!$D$4)+(P81*constantes!$D$5)+(D81*constantes!$D$6)+(Q81*constantes!$D$8)+(F81*constantes!$D$9)</f>
        <v>26.603945294446884</v>
      </c>
      <c r="U81">
        <f>(O81*constantes!$D$4)+(P81*constantes!$E$5)+(D81*constantes!$D$6)+(Q81*constantes!$D$8)+(F81*constantes!$D$9)</f>
        <v>26.95441119958112</v>
      </c>
      <c r="V81" s="5">
        <f t="shared" si="20"/>
        <v>0.16189249459290578</v>
      </c>
      <c r="W81" s="5">
        <f t="shared" si="21"/>
        <v>0.22362230005193062</v>
      </c>
      <c r="X81" s="6">
        <f t="shared" si="22"/>
        <v>9.1221098436778059E-2</v>
      </c>
      <c r="Y81" s="6">
        <f t="shared" si="23"/>
        <v>0.12698449144589574</v>
      </c>
      <c r="AA81">
        <f>(O81*constantes!$B$4)+(LN(110)*constantes!$B$5)+(LN(22)*constantes!$B$8)+(F81*constantes!$B$9)</f>
        <v>22.730454143490913</v>
      </c>
      <c r="AB81">
        <f t="shared" si="24"/>
        <v>3.6057212319339005E-2</v>
      </c>
      <c r="AC81">
        <f>(O81*constantes!$D$4)+(LN(110)*constantes!$D$5)+(LN(22)*constantes!$D$8)+(F81*constantes!$D$9)</f>
        <v>24.907213223567677</v>
      </c>
      <c r="AD81" s="7">
        <f t="shared" si="25"/>
        <v>1.7378724267438583E-2</v>
      </c>
      <c r="AF81">
        <f>(O81*constantes!$B$4)+(LN(125)*constantes!$B$5)+(LN(22.5)*constantes!$B$8)+(F81*constantes!$B$9)</f>
        <v>22.985411080245306</v>
      </c>
      <c r="AG81">
        <f t="shared" si="26"/>
        <v>4.62827295767122E-2</v>
      </c>
      <c r="AH81">
        <f>(O81*constantes!$D$4)+(LN(125)*constantes!$D$5)+(LN(22.5)*constantes!$D$8)+(F81*constantes!$D$9)</f>
        <v>25.278286240175909</v>
      </c>
      <c r="AI81">
        <f t="shared" si="27"/>
        <v>2.5088146116023613E-2</v>
      </c>
    </row>
    <row r="82" spans="1:35" x14ac:dyDescent="0.25">
      <c r="A82" s="11">
        <v>81</v>
      </c>
      <c r="B82">
        <v>1</v>
      </c>
      <c r="C82">
        <v>60</v>
      </c>
      <c r="D82">
        <v>1</v>
      </c>
      <c r="E82">
        <v>1</v>
      </c>
      <c r="F82">
        <v>0</v>
      </c>
      <c r="G82">
        <v>179</v>
      </c>
      <c r="H82">
        <v>26.52</v>
      </c>
      <c r="I82">
        <f>IF(AND(B82=1,E82=0),V82,IF(AND(B82=1,E82=1),W82,IF(AND(B82=0,E82=0),X82,IF(AND(B82=0,E82=1),Y82,ERROR))))</f>
        <v>0.63709557564854236</v>
      </c>
      <c r="K82">
        <f t="shared" si="14"/>
        <v>0.14362116573454531</v>
      </c>
      <c r="L82">
        <f t="shared" si="15"/>
        <v>0.11321269470654882</v>
      </c>
      <c r="M82" s="22" t="str">
        <f t="shared" si="16"/>
        <v>'&gt;30%</v>
      </c>
      <c r="O82">
        <f t="shared" si="17"/>
        <v>4.0943445622221004</v>
      </c>
      <c r="P82">
        <f t="shared" si="18"/>
        <v>5.1873858058407549</v>
      </c>
      <c r="Q82">
        <f t="shared" si="19"/>
        <v>3.2778991653176619</v>
      </c>
      <c r="R82">
        <f>(O82*constantes!$B$4)+(P82*constantes!$B$5)+(D82*constantes!$B$6)+(Q82*constantes!$B$8)+(F82*constantes!$B$9)</f>
        <v>25.676696630402859</v>
      </c>
      <c r="S82" s="4">
        <f>(O82*constantes!$B$4)+(P82*constantes!$C$5)+(D82*constantes!$B$6)+(Q82*constantes!$B$8)+(F82*constantes!$B$9)</f>
        <v>26.048320949533291</v>
      </c>
      <c r="T82">
        <f>(O82*constantes!$D$4)+(P82*constantes!$D$5)+(D82*constantes!$D$6)+(Q82*constantes!$D$8)+(F82*constantes!$D$9)</f>
        <v>28.027153513301869</v>
      </c>
      <c r="U82">
        <f>(O82*constantes!$D$4)+(P82*constantes!$E$5)+(D82*constantes!$D$6)+(Q82*constantes!$D$8)+(F82*constantes!$D$9)</f>
        <v>28.389025547117321</v>
      </c>
      <c r="V82" s="5">
        <f t="shared" si="20"/>
        <v>0.50291929721772399</v>
      </c>
      <c r="W82" s="5">
        <f t="shared" si="21"/>
        <v>0.63709557564854236</v>
      </c>
      <c r="X82" s="6">
        <f t="shared" si="22"/>
        <v>0.3276669542143652</v>
      </c>
      <c r="Y82" s="6">
        <f t="shared" si="23"/>
        <v>0.43453117595792223</v>
      </c>
      <c r="AA82">
        <f>(O82*constantes!$B$4)+(LN(110)*constantes!$B$5)+(LN(22)*constantes!$B$8)+(F82*constantes!$B$9)</f>
        <v>23.915783691137978</v>
      </c>
      <c r="AB82">
        <f t="shared" si="24"/>
        <v>0.11321269470654882</v>
      </c>
      <c r="AC82">
        <f>(O82*constantes!$D$4)+(LN(110)*constantes!$D$5)+(LN(22)*constantes!$D$8)+(F82*constantes!$D$9)</f>
        <v>25.943321837946279</v>
      </c>
      <c r="AD82" s="7">
        <f t="shared" si="25"/>
        <v>4.820708918468708E-2</v>
      </c>
      <c r="AF82">
        <f>(O82*constantes!$B$4)+(LN(125)*constantes!$B$5)+(LN(22.5)*constantes!$B$8)+(F82*constantes!$B$9)</f>
        <v>24.170740627892375</v>
      </c>
      <c r="AG82">
        <f t="shared" si="26"/>
        <v>0.14362116573454531</v>
      </c>
      <c r="AH82">
        <f>(O82*constantes!$D$4)+(LN(125)*constantes!$D$5)+(LN(22.5)*constantes!$D$8)+(F82*constantes!$D$9)</f>
        <v>26.314394854554511</v>
      </c>
      <c r="AI82">
        <f t="shared" si="27"/>
        <v>6.9102564331433469E-2</v>
      </c>
    </row>
    <row r="83" spans="1:35" x14ac:dyDescent="0.25">
      <c r="A83" s="11">
        <v>82</v>
      </c>
      <c r="B83">
        <v>1</v>
      </c>
      <c r="C83">
        <v>39</v>
      </c>
      <c r="D83">
        <v>0</v>
      </c>
      <c r="E83">
        <v>1</v>
      </c>
      <c r="F83">
        <v>0</v>
      </c>
      <c r="G83">
        <v>155</v>
      </c>
      <c r="H83">
        <v>32.51</v>
      </c>
      <c r="I83">
        <f>IF(AND(B83=1,E83=0),V83,IF(AND(B83=1,E83=1),W83,IF(AND(B83=0,E83=0),X83,IF(AND(B83=0,E83=1),Y83,ERROR))))</f>
        <v>0.10965123186024262</v>
      </c>
      <c r="K83">
        <f t="shared" si="14"/>
        <v>3.974481175054656E-2</v>
      </c>
      <c r="L83">
        <f t="shared" si="15"/>
        <v>3.0940270522043956E-2</v>
      </c>
      <c r="M83" s="22" t="str">
        <f t="shared" si="16"/>
        <v>Elevated Risk</v>
      </c>
      <c r="O83">
        <f t="shared" si="17"/>
        <v>3.6635616461296463</v>
      </c>
      <c r="P83">
        <f t="shared" si="18"/>
        <v>5.0434251169192468</v>
      </c>
      <c r="Q83">
        <f t="shared" si="19"/>
        <v>3.4815477343158139</v>
      </c>
      <c r="R83">
        <f>(O83*constantes!$B$4)+(P83*constantes!$B$5)+(D83*constantes!$B$6)+(Q83*constantes!$B$8)+(F83*constantes!$B$9)</f>
        <v>23.520544525163849</v>
      </c>
      <c r="S83" s="4">
        <f>(O83*constantes!$B$4)+(P83*constantes!$C$5)+(D83*constantes!$B$6)+(Q83*constantes!$B$8)+(F83*constantes!$B$9)</f>
        <v>23.881855500539942</v>
      </c>
      <c r="T83">
        <f>(O83*constantes!$D$4)+(P83*constantes!$D$5)+(D83*constantes!$D$6)+(Q83*constantes!$D$8)+(F83*constantes!$D$9)</f>
        <v>25.935449913236276</v>
      </c>
      <c r="U83">
        <f>(O83*constantes!$D$4)+(P83*constantes!$E$5)+(D83*constantes!$D$6)+(Q83*constantes!$D$8)+(F83*constantes!$D$9)</f>
        <v>26.287279249392562</v>
      </c>
      <c r="V83" s="5">
        <f t="shared" si="20"/>
        <v>7.7735646247218293E-2</v>
      </c>
      <c r="W83" s="5">
        <f t="shared" si="21"/>
        <v>0.10965123186024262</v>
      </c>
      <c r="X83" s="6">
        <f t="shared" si="22"/>
        <v>4.7838285898209265E-2</v>
      </c>
      <c r="Y83" s="6">
        <f t="shared" si="23"/>
        <v>6.7317668594423341E-2</v>
      </c>
      <c r="AA83">
        <f>(O83*constantes!$B$4)+(LN(110)*constantes!$B$5)+(LN(22)*constantes!$B$8)+(F83*constantes!$B$9)</f>
        <v>22.574773704658814</v>
      </c>
      <c r="AB83">
        <f t="shared" si="24"/>
        <v>3.0940270522043956E-2</v>
      </c>
      <c r="AC83">
        <f>(O83*constantes!$D$4)+(LN(110)*constantes!$D$5)+(LN(22)*constantes!$D$8)+(F83*constantes!$D$9)</f>
        <v>24.771131368454586</v>
      </c>
      <c r="AD83" s="7">
        <f t="shared" si="25"/>
        <v>1.5184528759381921E-2</v>
      </c>
      <c r="AF83">
        <f>(O83*constantes!$B$4)+(LN(125)*constantes!$B$5)+(LN(22.5)*constantes!$B$8)+(F83*constantes!$B$9)</f>
        <v>22.829730641413207</v>
      </c>
      <c r="AG83">
        <f t="shared" si="26"/>
        <v>3.974481175054656E-2</v>
      </c>
      <c r="AH83">
        <f>(O83*constantes!$D$4)+(LN(125)*constantes!$D$5)+(LN(22.5)*constantes!$D$8)+(F83*constantes!$D$9)</f>
        <v>25.142204385062819</v>
      </c>
      <c r="AI83">
        <f t="shared" si="27"/>
        <v>2.1931490638549711E-2</v>
      </c>
    </row>
    <row r="84" spans="1:35" x14ac:dyDescent="0.25">
      <c r="A84" s="11">
        <v>83</v>
      </c>
      <c r="B84">
        <v>0</v>
      </c>
      <c r="C84">
        <v>53</v>
      </c>
      <c r="D84">
        <v>0</v>
      </c>
      <c r="E84">
        <v>0</v>
      </c>
      <c r="F84">
        <v>0</v>
      </c>
      <c r="G84">
        <v>138</v>
      </c>
      <c r="H84">
        <v>22.49</v>
      </c>
      <c r="I84">
        <f>IF(AND(B84=1,E84=0),V84,IF(AND(B84=1,E84=1),W84,IF(AND(B84=0,E84=0),X84,IF(AND(B84=0,E84=1),Y84,ERROR))))</f>
        <v>6.5245762987375833E-2</v>
      </c>
      <c r="K84">
        <f t="shared" si="14"/>
        <v>4.9808625979083754E-2</v>
      </c>
      <c r="L84">
        <f t="shared" si="15"/>
        <v>3.4638908987597139E-2</v>
      </c>
      <c r="M84" s="22" t="str">
        <f t="shared" si="16"/>
        <v>Elevated Risk</v>
      </c>
      <c r="O84">
        <f t="shared" si="17"/>
        <v>3.970291913552122</v>
      </c>
      <c r="P84">
        <f t="shared" si="18"/>
        <v>4.9272536851572051</v>
      </c>
      <c r="Q84">
        <f t="shared" si="19"/>
        <v>3.1130707659712242</v>
      </c>
      <c r="R84">
        <f>(O84*constantes!$B$4)+(P84*constantes!$B$5)+(D84*constantes!$B$6)+(Q84*constantes!$B$8)+(F84*constantes!$B$9)</f>
        <v>23.967758792611647</v>
      </c>
      <c r="S84" s="4">
        <f>(O84*constantes!$B$4)+(P84*constantes!$C$5)+(D84*constantes!$B$6)+(Q84*constantes!$B$8)+(F84*constantes!$B$9)</f>
        <v>24.320747246616314</v>
      </c>
      <c r="T84">
        <f>(O84*constantes!$D$4)+(P84*constantes!$D$5)+(D84*constantes!$D$6)+(Q84*constantes!$D$8)+(F84*constantes!$D$9)</f>
        <v>26.254920809827613</v>
      </c>
      <c r="U84">
        <f>(O84*constantes!$D$4)+(P84*constantes!$E$5)+(D84*constantes!$D$6)+(Q84*constantes!$D$8)+(F84*constantes!$D$9)</f>
        <v>26.598646026904181</v>
      </c>
      <c r="V84" s="5">
        <f t="shared" si="20"/>
        <v>0.11887877836538596</v>
      </c>
      <c r="W84" s="5">
        <f t="shared" si="21"/>
        <v>0.16484237963899528</v>
      </c>
      <c r="X84" s="6">
        <f t="shared" si="22"/>
        <v>6.5245762987375833E-2</v>
      </c>
      <c r="Y84" s="6">
        <f t="shared" si="23"/>
        <v>9.0761546841791496E-2</v>
      </c>
      <c r="AA84">
        <f>(O84*constantes!$B$4)+(LN(110)*constantes!$B$5)+(LN(22)*constantes!$B$8)+(F84*constantes!$B$9)</f>
        <v>23.529612757934284</v>
      </c>
      <c r="AB84">
        <f t="shared" si="24"/>
        <v>7.8415260777171425E-2</v>
      </c>
      <c r="AC84">
        <f>(O84*constantes!$D$4)+(LN(110)*constantes!$D$5)+(LN(22)*constantes!$D$8)+(F84*constantes!$D$9)</f>
        <v>25.605765897229862</v>
      </c>
      <c r="AD84" s="7">
        <f t="shared" si="25"/>
        <v>3.4638908987597139E-2</v>
      </c>
      <c r="AF84">
        <f>(O84*constantes!$B$4)+(LN(125)*constantes!$B$5)+(LN(22.5)*constantes!$B$8)+(F84*constantes!$B$9)</f>
        <v>23.784569694688678</v>
      </c>
      <c r="AG84">
        <f t="shared" si="26"/>
        <v>0.10001327473115296</v>
      </c>
      <c r="AH84">
        <f>(O84*constantes!$D$4)+(LN(125)*constantes!$D$5)+(LN(22.5)*constantes!$D$8)+(F84*constantes!$D$9)</f>
        <v>25.976838913838094</v>
      </c>
      <c r="AI84">
        <f t="shared" si="27"/>
        <v>4.9808625979083754E-2</v>
      </c>
    </row>
    <row r="85" spans="1:35" x14ac:dyDescent="0.25">
      <c r="A85" s="11">
        <v>84</v>
      </c>
      <c r="B85">
        <v>0</v>
      </c>
      <c r="C85">
        <v>52</v>
      </c>
      <c r="D85">
        <v>1</v>
      </c>
      <c r="E85">
        <v>0</v>
      </c>
      <c r="F85">
        <v>0</v>
      </c>
      <c r="G85">
        <v>124</v>
      </c>
      <c r="H85">
        <v>26.03</v>
      </c>
      <c r="I85">
        <f>IF(AND(B85=1,E85=0),V85,IF(AND(B85=1,E85=1),W85,IF(AND(B85=0,E85=0),X85,IF(AND(B85=0,E85=1),Y85,ERROR))))</f>
        <v>9.0498424475143557E-2</v>
      </c>
      <c r="K85">
        <f t="shared" si="14"/>
        <v>4.7353292556453264E-2</v>
      </c>
      <c r="L85">
        <f t="shared" si="15"/>
        <v>3.291838619478793E-2</v>
      </c>
      <c r="M85" s="22" t="str">
        <f t="shared" si="16"/>
        <v>Elevated Risk</v>
      </c>
      <c r="O85">
        <f t="shared" si="17"/>
        <v>3.9512437185814275</v>
      </c>
      <c r="P85">
        <f t="shared" si="18"/>
        <v>4.8202815656050371</v>
      </c>
      <c r="Q85">
        <f t="shared" si="19"/>
        <v>3.259249719006474</v>
      </c>
      <c r="R85">
        <f>(O85*constantes!$B$4)+(P85*constantes!$B$5)+(D85*constantes!$B$6)+(Q85*constantes!$B$8)+(F85*constantes!$B$9)</f>
        <v>24.535436972654598</v>
      </c>
      <c r="S85" s="4">
        <f>(O85*constantes!$B$4)+(P85*constantes!$C$5)+(D85*constantes!$B$6)+(Q85*constantes!$B$8)+(F85*constantes!$B$9)</f>
        <v>24.880761944014544</v>
      </c>
      <c r="T85">
        <f>(O85*constantes!$D$4)+(P85*constantes!$D$5)+(D85*constantes!$D$6)+(Q85*constantes!$D$8)+(F85*constantes!$D$9)</f>
        <v>26.59560038286849</v>
      </c>
      <c r="U85">
        <f>(O85*constantes!$D$4)+(P85*constantes!$E$5)+(D85*constantes!$D$6)+(Q85*constantes!$D$8)+(F85*constantes!$D$9)</f>
        <v>26.931863224885099</v>
      </c>
      <c r="V85" s="5">
        <f t="shared" si="20"/>
        <v>0.20010354788603035</v>
      </c>
      <c r="W85" s="5">
        <f t="shared" si="21"/>
        <v>0.27047503132878892</v>
      </c>
      <c r="X85" s="6">
        <f t="shared" si="22"/>
        <v>9.0498424475143557E-2</v>
      </c>
      <c r="Y85" s="6">
        <f t="shared" si="23"/>
        <v>0.12433717325424876</v>
      </c>
      <c r="AA85">
        <f>(O85*constantes!$B$4)+(LN(110)*constantes!$B$5)+(LN(22)*constantes!$B$8)+(F85*constantes!$B$9)</f>
        <v>23.470316488918311</v>
      </c>
      <c r="AB85">
        <f t="shared" si="24"/>
        <v>7.4072320755760312E-2</v>
      </c>
      <c r="AC85">
        <f>(O85*constantes!$D$4)+(LN(110)*constantes!$D$5)+(LN(22)*constantes!$D$8)+(F85*constantes!$D$9)</f>
        <v>25.553934425340952</v>
      </c>
      <c r="AD85" s="7">
        <f t="shared" si="25"/>
        <v>3.291838619478793E-2</v>
      </c>
      <c r="AF85">
        <f>(O85*constantes!$B$4)+(LN(125)*constantes!$B$5)+(LN(22.5)*constantes!$B$8)+(F85*constantes!$B$9)</f>
        <v>23.725273425672704</v>
      </c>
      <c r="AG85">
        <f t="shared" si="26"/>
        <v>9.453671546464415E-2</v>
      </c>
      <c r="AH85">
        <f>(O85*constantes!$D$4)+(LN(125)*constantes!$D$5)+(LN(22.5)*constantes!$D$8)+(F85*constantes!$D$9)</f>
        <v>25.925007441949184</v>
      </c>
      <c r="AI85">
        <f t="shared" si="27"/>
        <v>4.7353292556453264E-2</v>
      </c>
    </row>
    <row r="86" spans="1:35" x14ac:dyDescent="0.25">
      <c r="A86" s="11">
        <v>85</v>
      </c>
      <c r="B86">
        <v>0</v>
      </c>
      <c r="C86">
        <v>61</v>
      </c>
      <c r="D86">
        <v>0</v>
      </c>
      <c r="E86">
        <v>1</v>
      </c>
      <c r="F86">
        <v>0</v>
      </c>
      <c r="G86">
        <v>182</v>
      </c>
      <c r="H86">
        <v>29.35</v>
      </c>
      <c r="I86">
        <f>IF(AND(B86=1,E86=0),V86,IF(AND(B86=1,E86=1),W86,IF(AND(B86=0,E86=0),X86,IF(AND(B86=0,E86=1),Y86,ERROR))))</f>
        <v>0.29876220860951008</v>
      </c>
      <c r="K86">
        <f t="shared" si="14"/>
        <v>7.2164067569494672E-2</v>
      </c>
      <c r="L86">
        <f t="shared" si="15"/>
        <v>5.0368025874669486E-2</v>
      </c>
      <c r="M86" s="22" t="str">
        <f t="shared" si="16"/>
        <v>Elevated Risk</v>
      </c>
      <c r="O86">
        <f t="shared" si="17"/>
        <v>4.1108738641733114</v>
      </c>
      <c r="P86">
        <f t="shared" si="18"/>
        <v>5.2040066870767951</v>
      </c>
      <c r="Q86">
        <f t="shared" si="19"/>
        <v>3.3792925462741055</v>
      </c>
      <c r="R86">
        <f>(O86*constantes!$B$4)+(P86*constantes!$B$5)+(D86*constantes!$B$6)+(Q86*constantes!$B$8)+(F86*constantes!$B$9)</f>
        <v>25.129836381189094</v>
      </c>
      <c r="S86" s="4">
        <f>(O86*constantes!$B$4)+(P86*constantes!$C$5)+(D86*constantes!$B$6)+(Q86*constantes!$B$8)+(F86*constantes!$B$9)</f>
        <v>25.502651420251276</v>
      </c>
      <c r="T86">
        <f>(O86*constantes!$D$4)+(P86*constantes!$D$5)+(D86*constantes!$D$6)+(Q86*constantes!$D$8)+(F86*constantes!$D$9)</f>
        <v>27.552041310013898</v>
      </c>
      <c r="U86">
        <f>(O86*constantes!$D$4)+(P86*constantes!$E$5)+(D86*constantes!$D$6)+(Q86*constantes!$D$8)+(F86*constantes!$D$9)</f>
        <v>27.915072816504377</v>
      </c>
      <c r="V86" s="5">
        <f t="shared" si="20"/>
        <v>0.33272818767643375</v>
      </c>
      <c r="W86" s="5">
        <f t="shared" si="21"/>
        <v>0.4441981328368616</v>
      </c>
      <c r="X86" s="6">
        <f t="shared" si="22"/>
        <v>0.21875116841722486</v>
      </c>
      <c r="Y86" s="6">
        <f t="shared" si="23"/>
        <v>0.29876220860951008</v>
      </c>
      <c r="AA86">
        <f>(O86*constantes!$B$4)+(LN(110)*constantes!$B$5)+(LN(22)*constantes!$B$8)+(F86*constantes!$B$9)</f>
        <v>23.967238746940023</v>
      </c>
      <c r="AB86">
        <f t="shared" si="24"/>
        <v>0.11882079876600593</v>
      </c>
      <c r="AC86">
        <f>(O86*constantes!$D$4)+(LN(110)*constantes!$D$5)+(LN(22)*constantes!$D$8)+(F86*constantes!$D$9)</f>
        <v>25.98829922560666</v>
      </c>
      <c r="AD86" s="7">
        <f t="shared" si="25"/>
        <v>5.0368025874669486E-2</v>
      </c>
      <c r="AF86">
        <f>(O86*constantes!$B$4)+(LN(125)*constantes!$B$5)+(LN(22.5)*constantes!$B$8)+(F86*constantes!$B$9)</f>
        <v>24.222195683694412</v>
      </c>
      <c r="AG86">
        <f t="shared" si="26"/>
        <v>0.15060331820878059</v>
      </c>
      <c r="AH86">
        <f>(O86*constantes!$D$4)+(LN(125)*constantes!$D$5)+(LN(22.5)*constantes!$D$8)+(F86*constantes!$D$9)</f>
        <v>26.359372242214892</v>
      </c>
      <c r="AI86">
        <f t="shared" si="27"/>
        <v>7.2164067569494672E-2</v>
      </c>
    </row>
    <row r="87" spans="1:35" x14ac:dyDescent="0.25">
      <c r="A87" s="11">
        <v>86</v>
      </c>
      <c r="B87">
        <v>0</v>
      </c>
      <c r="C87">
        <v>36</v>
      </c>
      <c r="D87">
        <v>1</v>
      </c>
      <c r="E87">
        <v>0</v>
      </c>
      <c r="F87">
        <v>0</v>
      </c>
      <c r="G87">
        <v>113</v>
      </c>
      <c r="H87">
        <v>22.73</v>
      </c>
      <c r="I87">
        <f>IF(AND(B87=1,E87=0),V87,IF(AND(B87=1,E87=1),W87,IF(AND(B87=0,E87=0),X87,IF(AND(B87=0,E87=1),Y87,ERROR))))</f>
        <v>2.4746163839874935E-2</v>
      </c>
      <c r="K87">
        <f t="shared" si="14"/>
        <v>1.7677356619603457E-2</v>
      </c>
      <c r="L87">
        <f t="shared" si="15"/>
        <v>1.2230943924327331E-2</v>
      </c>
      <c r="M87" s="22" t="str">
        <f t="shared" si="16"/>
        <v>Elevated Risk</v>
      </c>
      <c r="O87">
        <f t="shared" si="17"/>
        <v>3.5835189384561099</v>
      </c>
      <c r="P87">
        <f t="shared" si="18"/>
        <v>4.7273878187123408</v>
      </c>
      <c r="Q87">
        <f t="shared" si="19"/>
        <v>3.123685637864452</v>
      </c>
      <c r="R87">
        <f>(O87*constantes!$B$4)+(P87*constantes!$B$5)+(D87*constantes!$B$6)+(Q87*constantes!$B$8)+(F87*constantes!$B$9)</f>
        <v>23.110927972523026</v>
      </c>
      <c r="S87" s="4">
        <f>(O87*constantes!$B$4)+(P87*constantes!$C$5)+(D87*constantes!$B$6)+(Q87*constantes!$B$8)+(F87*constantes!$B$9)</f>
        <v>23.449598035855576</v>
      </c>
      <c r="T87">
        <f>(O87*constantes!$D$4)+(P87*constantes!$D$5)+(D87*constantes!$D$6)+(Q87*constantes!$D$8)+(F87*constantes!$D$9)</f>
        <v>25.264386629357098</v>
      </c>
      <c r="U87">
        <f>(O87*constantes!$D$4)+(P87*constantes!$E$5)+(D87*constantes!$D$6)+(Q87*constantes!$D$8)+(F87*constantes!$D$9)</f>
        <v>25.594169203590472</v>
      </c>
      <c r="V87" s="5">
        <f t="shared" si="20"/>
        <v>5.2307709495679755E-2</v>
      </c>
      <c r="W87" s="5">
        <f t="shared" si="21"/>
        <v>7.260998811963626E-2</v>
      </c>
      <c r="X87" s="6">
        <f t="shared" si="22"/>
        <v>2.4746163839874935E-2</v>
      </c>
      <c r="Y87" s="6">
        <f t="shared" si="23"/>
        <v>3.4246450881971868E-2</v>
      </c>
      <c r="AA87">
        <f>(O87*constantes!$B$4)+(LN(110)*constantes!$B$5)+(LN(22)*constantes!$B$8)+(F87*constantes!$B$9)</f>
        <v>22.325603957379403</v>
      </c>
      <c r="AB87">
        <f t="shared" si="24"/>
        <v>2.4199659473180479E-2</v>
      </c>
      <c r="AC87">
        <f>(O87*constantes!$D$4)+(LN(110)*constantes!$D$5)+(LN(22)*constantes!$D$8)+(F87*constantes!$D$9)</f>
        <v>24.553329557885352</v>
      </c>
      <c r="AD87" s="7">
        <f t="shared" si="25"/>
        <v>1.2230943924327331E-2</v>
      </c>
      <c r="AF87">
        <f>(O87*constantes!$B$4)+(LN(125)*constantes!$B$5)+(LN(22.5)*constantes!$B$8)+(F87*constantes!$B$9)</f>
        <v>22.580560894133793</v>
      </c>
      <c r="AG87">
        <f t="shared" si="26"/>
        <v>3.1117023555229495E-2</v>
      </c>
      <c r="AH87">
        <f>(O87*constantes!$D$4)+(LN(125)*constantes!$D$5)+(LN(22.5)*constantes!$D$8)+(F87*constantes!$D$9)</f>
        <v>24.924402574493584</v>
      </c>
      <c r="AI87">
        <f t="shared" si="27"/>
        <v>1.7677356619603457E-2</v>
      </c>
    </row>
    <row r="88" spans="1:35" x14ac:dyDescent="0.25">
      <c r="A88" s="11">
        <v>87</v>
      </c>
      <c r="B88">
        <v>0</v>
      </c>
      <c r="C88">
        <v>62</v>
      </c>
      <c r="D88">
        <v>0</v>
      </c>
      <c r="E88">
        <v>0</v>
      </c>
      <c r="F88">
        <v>0</v>
      </c>
      <c r="G88">
        <v>138</v>
      </c>
      <c r="H88">
        <v>23.89</v>
      </c>
      <c r="I88">
        <f>IF(AND(B88=1,E88=0),V88,IF(AND(B88=1,E88=1),W88,IF(AND(B88=0,E88=0),X88,IF(AND(B88=0,E88=1),Y88,ERROR))))</f>
        <v>0.10114139600914773</v>
      </c>
      <c r="K88">
        <f t="shared" si="14"/>
        <v>7.5302674960658122E-2</v>
      </c>
      <c r="L88">
        <f t="shared" si="15"/>
        <v>5.2585681787711391E-2</v>
      </c>
      <c r="M88" s="22" t="str">
        <f t="shared" si="16"/>
        <v>Elevated Risk</v>
      </c>
      <c r="O88">
        <f t="shared" si="17"/>
        <v>4.1271343850450917</v>
      </c>
      <c r="P88">
        <f t="shared" si="18"/>
        <v>4.9272536851572051</v>
      </c>
      <c r="Q88">
        <f t="shared" si="19"/>
        <v>3.1734599613377181</v>
      </c>
      <c r="R88">
        <f>(O88*constantes!$B$4)+(P88*constantes!$B$5)+(D88*constantes!$B$6)+(Q88*constantes!$B$8)+(F88*constantes!$B$9)</f>
        <v>24.503877875081098</v>
      </c>
      <c r="S88" s="4">
        <f>(O88*constantes!$B$4)+(P88*constantes!$C$5)+(D88*constantes!$B$6)+(Q88*constantes!$B$8)+(F88*constantes!$B$9)</f>
        <v>24.856866329085761</v>
      </c>
      <c r="T88">
        <f>(O88*constantes!$D$4)+(P88*constantes!$D$5)+(D88*constantes!$D$6)+(Q88*constantes!$D$8)+(F88*constantes!$D$9)</f>
        <v>26.712574129864109</v>
      </c>
      <c r="U88">
        <f>(O88*constantes!$D$4)+(P88*constantes!$E$5)+(D88*constantes!$D$6)+(Q88*constantes!$D$8)+(F88*constantes!$D$9)</f>
        <v>27.056299346940676</v>
      </c>
      <c r="V88" s="5">
        <f t="shared" si="20"/>
        <v>0.19453596543252194</v>
      </c>
      <c r="W88" s="5">
        <f t="shared" si="21"/>
        <v>0.26502239238437486</v>
      </c>
      <c r="X88" s="6">
        <f t="shared" si="22"/>
        <v>0.10114139600914773</v>
      </c>
      <c r="Y88" s="6">
        <f t="shared" si="23"/>
        <v>0.13960872684604331</v>
      </c>
      <c r="AA88">
        <f>(O88*constantes!$B$4)+(LN(110)*constantes!$B$5)+(LN(22)*constantes!$B$8)+(F88*constantes!$B$9)</f>
        <v>24.017857097993041</v>
      </c>
      <c r="AB88">
        <f t="shared" si="24"/>
        <v>0.12458920296857934</v>
      </c>
      <c r="AC88">
        <f>(O88*constantes!$D$4)+(LN(110)*constantes!$D$5)+(LN(22)*constantes!$D$8)+(F88*constantes!$D$9)</f>
        <v>26.032545241135235</v>
      </c>
      <c r="AD88" s="7">
        <f t="shared" si="25"/>
        <v>5.2585681787711391E-2</v>
      </c>
      <c r="AF88">
        <f>(O88*constantes!$B$4)+(LN(125)*constantes!$B$5)+(LN(22.5)*constantes!$B$8)+(F88*constantes!$B$9)</f>
        <v>24.27281403474743</v>
      </c>
      <c r="AG88">
        <f t="shared" si="26"/>
        <v>0.15777159470264646</v>
      </c>
      <c r="AH88">
        <f>(O88*constantes!$D$4)+(LN(125)*constantes!$D$5)+(LN(22.5)*constantes!$D$8)+(F88*constantes!$D$9)</f>
        <v>26.403618257743467</v>
      </c>
      <c r="AI88">
        <f t="shared" si="27"/>
        <v>7.5302674960658122E-2</v>
      </c>
    </row>
    <row r="89" spans="1:35" x14ac:dyDescent="0.25">
      <c r="A89" s="11">
        <v>88</v>
      </c>
      <c r="B89">
        <v>0</v>
      </c>
      <c r="C89">
        <v>61</v>
      </c>
      <c r="D89">
        <v>1</v>
      </c>
      <c r="E89">
        <v>1</v>
      </c>
      <c r="F89">
        <v>0</v>
      </c>
      <c r="G89">
        <v>200</v>
      </c>
      <c r="H89">
        <v>38.46</v>
      </c>
      <c r="I89">
        <f>IF(AND(B89=1,E89=0),V89,IF(AND(B89=1,E89=1),W89,IF(AND(B89=0,E89=0),X89,IF(AND(B89=0,E89=1),Y89,ERROR))))</f>
        <v>0.62949201224776241</v>
      </c>
      <c r="K89">
        <f t="shared" si="14"/>
        <v>7.2164067569494672E-2</v>
      </c>
      <c r="L89">
        <f t="shared" si="15"/>
        <v>5.0368025874669486E-2</v>
      </c>
      <c r="M89" s="22" t="str">
        <f t="shared" si="16"/>
        <v>'&gt;30%</v>
      </c>
      <c r="O89">
        <f t="shared" si="17"/>
        <v>4.1108738641733114</v>
      </c>
      <c r="P89">
        <f t="shared" si="18"/>
        <v>5.2983173665480363</v>
      </c>
      <c r="Q89">
        <f t="shared" si="19"/>
        <v>3.6496187401606335</v>
      </c>
      <c r="R89">
        <f>(O89*constantes!$B$4)+(P89*constantes!$B$5)+(D89*constantes!$B$6)+(Q89*constantes!$B$8)+(F89*constantes!$B$9)</f>
        <v>26.22862673319003</v>
      </c>
      <c r="S89" s="4">
        <f>(O89*constantes!$B$4)+(P89*constantes!$C$5)+(D89*constantes!$B$6)+(Q89*constantes!$B$8)+(F89*constantes!$B$9)</f>
        <v>26.608198189329528</v>
      </c>
      <c r="T89">
        <f>(O89*constantes!$D$4)+(P89*constantes!$D$5)+(D89*constantes!$D$6)+(Q89*constantes!$D$8)+(F89*constantes!$D$9)</f>
        <v>28.574213030029838</v>
      </c>
      <c r="U89">
        <f>(O89*constantes!$D$4)+(P89*constantes!$E$5)+(D89*constantes!$D$6)+(Q89*constantes!$D$8)+(F89*constantes!$D$9)</f>
        <v>28.943823649520226</v>
      </c>
      <c r="V89" s="5">
        <f t="shared" si="20"/>
        <v>0.7029603163207353</v>
      </c>
      <c r="W89" s="5">
        <f t="shared" si="21"/>
        <v>0.83039641777362916</v>
      </c>
      <c r="X89" s="6">
        <f t="shared" si="22"/>
        <v>0.49645570060908217</v>
      </c>
      <c r="Y89" s="6">
        <f t="shared" si="23"/>
        <v>0.62949201224776241</v>
      </c>
      <c r="AA89">
        <f>(O89*constantes!$B$4)+(LN(110)*constantes!$B$5)+(LN(22)*constantes!$B$8)+(F89*constantes!$B$9)</f>
        <v>23.967238746940023</v>
      </c>
      <c r="AB89">
        <f t="shared" si="24"/>
        <v>0.11882079876600593</v>
      </c>
      <c r="AC89">
        <f>(O89*constantes!$D$4)+(LN(110)*constantes!$D$5)+(LN(22)*constantes!$D$8)+(F89*constantes!$D$9)</f>
        <v>25.98829922560666</v>
      </c>
      <c r="AD89" s="7">
        <f t="shared" si="25"/>
        <v>5.0368025874669486E-2</v>
      </c>
      <c r="AF89">
        <f>(O89*constantes!$B$4)+(LN(125)*constantes!$B$5)+(LN(22.5)*constantes!$B$8)+(F89*constantes!$B$9)</f>
        <v>24.222195683694412</v>
      </c>
      <c r="AG89">
        <f t="shared" si="26"/>
        <v>0.15060331820878059</v>
      </c>
      <c r="AH89">
        <f>(O89*constantes!$D$4)+(LN(125)*constantes!$D$5)+(LN(22.5)*constantes!$D$8)+(F89*constantes!$D$9)</f>
        <v>26.359372242214892</v>
      </c>
      <c r="AI89">
        <f t="shared" si="27"/>
        <v>7.2164067569494672E-2</v>
      </c>
    </row>
    <row r="90" spans="1:35" x14ac:dyDescent="0.25">
      <c r="A90" s="11">
        <v>89</v>
      </c>
      <c r="B90">
        <v>1</v>
      </c>
      <c r="C90">
        <v>41</v>
      </c>
      <c r="D90">
        <v>1</v>
      </c>
      <c r="E90">
        <v>0</v>
      </c>
      <c r="F90">
        <v>0</v>
      </c>
      <c r="G90">
        <v>124</v>
      </c>
      <c r="H90">
        <v>28.56</v>
      </c>
      <c r="I90">
        <f>IF(AND(B90=1,E90=0),V90,IF(AND(B90=1,E90=1),W90,IF(AND(B90=0,E90=0),X90,IF(AND(B90=0,E90=1),Y90,ERROR))))</f>
        <v>0.10834065145832894</v>
      </c>
      <c r="K90">
        <f t="shared" si="14"/>
        <v>4.62827295767122E-2</v>
      </c>
      <c r="L90">
        <f t="shared" si="15"/>
        <v>3.6057212319339005E-2</v>
      </c>
      <c r="M90" s="22" t="str">
        <f t="shared" si="16"/>
        <v>Elevated Risk</v>
      </c>
      <c r="O90">
        <f t="shared" si="17"/>
        <v>3.713572066704308</v>
      </c>
      <c r="P90">
        <f t="shared" si="18"/>
        <v>4.8202815656050371</v>
      </c>
      <c r="Q90">
        <f t="shared" si="19"/>
        <v>3.3520071374713836</v>
      </c>
      <c r="R90">
        <f>(O90*constantes!$B$4)+(P90*constantes!$B$5)+(D90*constantes!$B$6)+(Q90*constantes!$B$8)+(F90*constantes!$B$9)</f>
        <v>23.869109925863626</v>
      </c>
      <c r="S90" s="4">
        <f>(O90*constantes!$B$4)+(P90*constantes!$C$5)+(D90*constantes!$B$6)+(Q90*constantes!$B$8)+(F90*constantes!$B$9)</f>
        <v>24.214434897223573</v>
      </c>
      <c r="T90">
        <f>(O90*constantes!$D$4)+(P90*constantes!$D$5)+(D90*constantes!$D$6)+(Q90*constantes!$D$8)+(F90*constantes!$D$9)</f>
        <v>25.996301411285401</v>
      </c>
      <c r="U90">
        <f>(O90*constantes!$D$4)+(P90*constantes!$E$5)+(D90*constantes!$D$6)+(Q90*constantes!$D$8)+(F90*constantes!$D$9)</f>
        <v>26.332564253302007</v>
      </c>
      <c r="V90" s="5">
        <f t="shared" si="20"/>
        <v>0.10834065145832894</v>
      </c>
      <c r="W90" s="5">
        <f t="shared" si="21"/>
        <v>0.14953080307747502</v>
      </c>
      <c r="X90" s="6">
        <f t="shared" si="22"/>
        <v>5.0762248493493756E-2</v>
      </c>
      <c r="Y90" s="6">
        <f t="shared" si="23"/>
        <v>7.0323967934823095E-2</v>
      </c>
      <c r="AA90">
        <f>(O90*constantes!$B$4)+(LN(110)*constantes!$B$5)+(LN(22)*constantes!$B$8)+(F90*constantes!$B$9)</f>
        <v>22.730454143490913</v>
      </c>
      <c r="AB90">
        <f t="shared" si="24"/>
        <v>3.6057212319339005E-2</v>
      </c>
      <c r="AC90">
        <f>(O90*constantes!$D$4)+(LN(110)*constantes!$D$5)+(LN(22)*constantes!$D$8)+(F90*constantes!$D$9)</f>
        <v>24.907213223567677</v>
      </c>
      <c r="AD90" s="7">
        <f t="shared" si="25"/>
        <v>1.7378724267438583E-2</v>
      </c>
      <c r="AF90">
        <f>(O90*constantes!$B$4)+(LN(125)*constantes!$B$5)+(LN(22.5)*constantes!$B$8)+(F90*constantes!$B$9)</f>
        <v>22.985411080245306</v>
      </c>
      <c r="AG90">
        <f t="shared" si="26"/>
        <v>4.62827295767122E-2</v>
      </c>
      <c r="AH90">
        <f>(O90*constantes!$D$4)+(LN(125)*constantes!$D$5)+(LN(22.5)*constantes!$D$8)+(F90*constantes!$D$9)</f>
        <v>25.278286240175909</v>
      </c>
      <c r="AI90">
        <f t="shared" si="27"/>
        <v>2.5088146116023613E-2</v>
      </c>
    </row>
    <row r="91" spans="1:35" x14ac:dyDescent="0.25">
      <c r="A91" s="11">
        <v>90</v>
      </c>
      <c r="B91">
        <v>1</v>
      </c>
      <c r="C91">
        <v>41</v>
      </c>
      <c r="D91">
        <v>0</v>
      </c>
      <c r="E91">
        <v>0</v>
      </c>
      <c r="F91">
        <v>0</v>
      </c>
      <c r="G91">
        <v>121</v>
      </c>
      <c r="H91">
        <v>25.42</v>
      </c>
      <c r="I91">
        <f>IF(AND(B91=1,E91=0),V91,IF(AND(B91=1,E91=1),W91,IF(AND(B91=0,E91=0),X91,IF(AND(B91=0,E91=1),Y91,ERROR))))</f>
        <v>4.7956722577857103E-2</v>
      </c>
      <c r="K91">
        <f t="shared" si="14"/>
        <v>4.62827295767122E-2</v>
      </c>
      <c r="L91">
        <f t="shared" si="15"/>
        <v>3.6057212319339005E-2</v>
      </c>
      <c r="M91" s="22" t="str">
        <f t="shared" si="16"/>
        <v>NORMAL</v>
      </c>
      <c r="O91">
        <f t="shared" si="17"/>
        <v>3.713572066704308</v>
      </c>
      <c r="P91">
        <f t="shared" si="18"/>
        <v>4.7957905455967413</v>
      </c>
      <c r="Q91">
        <f t="shared" si="19"/>
        <v>3.2355362657613083</v>
      </c>
      <c r="R91">
        <f>(O91*constantes!$B$4)+(P91*constantes!$B$5)+(D91*constantes!$B$6)+(Q91*constantes!$B$8)+(F91*constantes!$B$9)</f>
        <v>23.021812511501039</v>
      </c>
      <c r="S91" s="4">
        <f>(O91*constantes!$B$4)+(P91*constantes!$C$5)+(D91*constantes!$B$6)+(Q91*constantes!$B$8)+(F91*constantes!$B$9)</f>
        <v>23.365382946187587</v>
      </c>
      <c r="T91">
        <f>(O91*constantes!$D$4)+(P91*constantes!$D$5)+(D91*constantes!$D$6)+(Q91*constantes!$D$8)+(F91*constantes!$D$9)</f>
        <v>25.249184643032091</v>
      </c>
      <c r="U91">
        <f>(O91*constantes!$D$4)+(P91*constantes!$E$5)+(D91*constantes!$D$6)+(Q91*constantes!$D$8)+(F91*constantes!$D$9)</f>
        <v>25.583738991492918</v>
      </c>
      <c r="V91" s="5">
        <f t="shared" si="20"/>
        <v>4.7956722577857103E-2</v>
      </c>
      <c r="W91" s="5">
        <f t="shared" si="21"/>
        <v>6.6946569762046382E-2</v>
      </c>
      <c r="X91" s="6">
        <f t="shared" si="22"/>
        <v>2.4377406308078386E-2</v>
      </c>
      <c r="Y91" s="6">
        <f t="shared" si="23"/>
        <v>3.3897201628643847E-2</v>
      </c>
      <c r="AA91">
        <f>(O91*constantes!$B$4)+(LN(110)*constantes!$B$5)+(LN(22)*constantes!$B$8)+(F91*constantes!$B$9)</f>
        <v>22.730454143490913</v>
      </c>
      <c r="AB91">
        <f t="shared" si="24"/>
        <v>3.6057212319339005E-2</v>
      </c>
      <c r="AC91">
        <f>(O91*constantes!$D$4)+(LN(110)*constantes!$D$5)+(LN(22)*constantes!$D$8)+(F91*constantes!$D$9)</f>
        <v>24.907213223567677</v>
      </c>
      <c r="AD91" s="7">
        <f t="shared" si="25"/>
        <v>1.7378724267438583E-2</v>
      </c>
      <c r="AF91">
        <f>(O91*constantes!$B$4)+(LN(125)*constantes!$B$5)+(LN(22.5)*constantes!$B$8)+(F91*constantes!$B$9)</f>
        <v>22.985411080245306</v>
      </c>
      <c r="AG91">
        <f t="shared" si="26"/>
        <v>4.62827295767122E-2</v>
      </c>
      <c r="AH91">
        <f>(O91*constantes!$D$4)+(LN(125)*constantes!$D$5)+(LN(22.5)*constantes!$D$8)+(F91*constantes!$D$9)</f>
        <v>25.278286240175909</v>
      </c>
      <c r="AI91">
        <f t="shared" si="27"/>
        <v>2.5088146116023613E-2</v>
      </c>
    </row>
    <row r="92" spans="1:35" x14ac:dyDescent="0.25">
      <c r="A92" s="11">
        <v>91</v>
      </c>
      <c r="B92">
        <v>1</v>
      </c>
      <c r="C92">
        <v>53</v>
      </c>
      <c r="D92">
        <v>1</v>
      </c>
      <c r="E92">
        <v>0</v>
      </c>
      <c r="F92">
        <v>0</v>
      </c>
      <c r="G92">
        <v>138</v>
      </c>
      <c r="H92">
        <v>18.23</v>
      </c>
      <c r="I92">
        <f>IF(AND(B92=1,E92=0),V92,IF(AND(B92=1,E92=1),W92,IF(AND(B92=0,E92=0),X92,IF(AND(B92=0,E92=1),Y92,ERROR))))</f>
        <v>0.19574637135401063</v>
      </c>
      <c r="K92">
        <f t="shared" si="14"/>
        <v>0.10001327473115296</v>
      </c>
      <c r="L92">
        <f t="shared" si="15"/>
        <v>7.8415260777171425E-2</v>
      </c>
      <c r="M92" s="22" t="str">
        <f t="shared" si="16"/>
        <v>Elevated Risk</v>
      </c>
      <c r="O92">
        <f t="shared" si="17"/>
        <v>3.970291913552122</v>
      </c>
      <c r="P92">
        <f t="shared" si="18"/>
        <v>4.9272536851572051</v>
      </c>
      <c r="Q92">
        <f t="shared" si="19"/>
        <v>2.9030685886905716</v>
      </c>
      <c r="R92">
        <f>(O92*constantes!$B$4)+(P92*constantes!$B$5)+(D92*constantes!$B$6)+(Q92*constantes!$B$8)+(F92*constantes!$B$9)</f>
        <v>24.510805366528867</v>
      </c>
      <c r="S92" s="4">
        <f>(O92*constantes!$B$4)+(P92*constantes!$C$5)+(D92*constantes!$B$6)+(Q92*constantes!$B$8)+(F92*constantes!$B$9)</f>
        <v>24.863793820533534</v>
      </c>
      <c r="T92">
        <f>(O92*constantes!$D$4)+(P92*constantes!$D$5)+(D92*constantes!$D$6)+(Q92*constantes!$D$8)+(F92*constantes!$D$9)</f>
        <v>26.766237196692881</v>
      </c>
      <c r="U92">
        <f>(O92*constantes!$D$4)+(P92*constantes!$E$5)+(D92*constantes!$D$6)+(Q92*constantes!$D$8)+(F92*constantes!$D$9)</f>
        <v>27.109962413769448</v>
      </c>
      <c r="V92" s="5">
        <f t="shared" si="20"/>
        <v>0.19574637135401063</v>
      </c>
      <c r="W92" s="5">
        <f t="shared" si="21"/>
        <v>0.26659391898103468</v>
      </c>
      <c r="X92" s="6">
        <f t="shared" si="22"/>
        <v>0.10640973175228785</v>
      </c>
      <c r="Y92" s="6">
        <f t="shared" si="23"/>
        <v>0.14671158342775992</v>
      </c>
      <c r="AA92">
        <f>(O92*constantes!$B$4)+(LN(110)*constantes!$B$5)+(LN(22)*constantes!$B$8)+(F92*constantes!$B$9)</f>
        <v>23.529612757934284</v>
      </c>
      <c r="AB92">
        <f t="shared" si="24"/>
        <v>7.8415260777171425E-2</v>
      </c>
      <c r="AC92">
        <f>(O92*constantes!$D$4)+(LN(110)*constantes!$D$5)+(LN(22)*constantes!$D$8)+(F92*constantes!$D$9)</f>
        <v>25.605765897229862</v>
      </c>
      <c r="AD92" s="7">
        <f t="shared" si="25"/>
        <v>3.4638908987597139E-2</v>
      </c>
      <c r="AF92">
        <f>(O92*constantes!$B$4)+(LN(125)*constantes!$B$5)+(LN(22.5)*constantes!$B$8)+(F92*constantes!$B$9)</f>
        <v>23.784569694688678</v>
      </c>
      <c r="AG92">
        <f t="shared" si="26"/>
        <v>0.10001327473115296</v>
      </c>
      <c r="AH92">
        <f>(O92*constantes!$D$4)+(LN(125)*constantes!$D$5)+(LN(22.5)*constantes!$D$8)+(F92*constantes!$D$9)</f>
        <v>25.976838913838094</v>
      </c>
      <c r="AI92">
        <f t="shared" si="27"/>
        <v>4.9808625979083754E-2</v>
      </c>
    </row>
    <row r="93" spans="1:35" x14ac:dyDescent="0.25">
      <c r="A93" s="11">
        <v>92</v>
      </c>
      <c r="B93">
        <v>1</v>
      </c>
      <c r="C93">
        <v>39</v>
      </c>
      <c r="D93">
        <v>1</v>
      </c>
      <c r="E93">
        <v>0</v>
      </c>
      <c r="F93">
        <v>0</v>
      </c>
      <c r="G93">
        <v>132.5</v>
      </c>
      <c r="H93">
        <v>24.8</v>
      </c>
      <c r="I93">
        <f>IF(AND(B93=1,E93=0),V93,IF(AND(B93=1,E93=1),W93,IF(AND(B93=0,E93=0),X93,IF(AND(B93=0,E93=1),Y93,ERROR))))</f>
        <v>9.4468371882565294E-2</v>
      </c>
      <c r="K93">
        <f t="shared" si="14"/>
        <v>3.974481175054656E-2</v>
      </c>
      <c r="L93">
        <f t="shared" si="15"/>
        <v>3.0940270522043956E-2</v>
      </c>
      <c r="M93" s="22" t="str">
        <f t="shared" si="16"/>
        <v>Elevated Risk</v>
      </c>
      <c r="O93">
        <f t="shared" si="17"/>
        <v>3.6635616461296463</v>
      </c>
      <c r="P93">
        <f t="shared" si="18"/>
        <v>4.8865826454262766</v>
      </c>
      <c r="Q93">
        <f t="shared" si="19"/>
        <v>3.2108436531709366</v>
      </c>
      <c r="R93">
        <f>(O93*constantes!$B$4)+(P93*constantes!$B$5)+(D93*constantes!$B$6)+(Q93*constantes!$B$8)+(F93*constantes!$B$9)</f>
        <v>23.724513118737445</v>
      </c>
      <c r="S93" s="4">
        <f>(O93*constantes!$B$4)+(P93*constantes!$C$5)+(D93*constantes!$B$6)+(Q93*constantes!$B$8)+(F93*constantes!$B$9)</f>
        <v>24.074587899455786</v>
      </c>
      <c r="T93">
        <f>(O93*constantes!$D$4)+(P93*constantes!$D$5)+(D93*constantes!$D$6)+(Q93*constantes!$D$8)+(F93*constantes!$D$9)</f>
        <v>25.974548695263667</v>
      </c>
      <c r="U93">
        <f>(O93*constantes!$D$4)+(P93*constantes!$E$5)+(D93*constantes!$D$6)+(Q93*constantes!$D$8)+(F93*constantes!$D$9)</f>
        <v>26.315436700608604</v>
      </c>
      <c r="V93" s="5">
        <f t="shared" si="20"/>
        <v>9.4468371882565294E-2</v>
      </c>
      <c r="W93" s="5">
        <f t="shared" si="21"/>
        <v>0.13136213358520854</v>
      </c>
      <c r="X93" s="6">
        <f t="shared" si="22"/>
        <v>4.9697563347256057E-2</v>
      </c>
      <c r="Y93" s="6">
        <f t="shared" si="23"/>
        <v>6.9172045305367247E-2</v>
      </c>
      <c r="AA93">
        <f>(O93*constantes!$B$4)+(LN(110)*constantes!$B$5)+(LN(22)*constantes!$B$8)+(F93*constantes!$B$9)</f>
        <v>22.574773704658814</v>
      </c>
      <c r="AB93">
        <f t="shared" si="24"/>
        <v>3.0940270522043956E-2</v>
      </c>
      <c r="AC93">
        <f>(O93*constantes!$D$4)+(LN(110)*constantes!$D$5)+(LN(22)*constantes!$D$8)+(F93*constantes!$D$9)</f>
        <v>24.771131368454586</v>
      </c>
      <c r="AD93" s="7">
        <f t="shared" si="25"/>
        <v>1.5184528759381921E-2</v>
      </c>
      <c r="AF93">
        <f>(O93*constantes!$B$4)+(LN(125)*constantes!$B$5)+(LN(22.5)*constantes!$B$8)+(F93*constantes!$B$9)</f>
        <v>22.829730641413207</v>
      </c>
      <c r="AG93">
        <f t="shared" si="26"/>
        <v>3.974481175054656E-2</v>
      </c>
      <c r="AH93">
        <f>(O93*constantes!$D$4)+(LN(125)*constantes!$D$5)+(LN(22.5)*constantes!$D$8)+(F93*constantes!$D$9)</f>
        <v>25.142204385062819</v>
      </c>
      <c r="AI93">
        <f t="shared" si="27"/>
        <v>2.1931490638549711E-2</v>
      </c>
    </row>
    <row r="94" spans="1:35" x14ac:dyDescent="0.25">
      <c r="A94" s="11">
        <v>93</v>
      </c>
      <c r="B94">
        <v>0</v>
      </c>
      <c r="C94">
        <v>51</v>
      </c>
      <c r="D94">
        <v>0</v>
      </c>
      <c r="E94">
        <v>0</v>
      </c>
      <c r="F94">
        <v>0</v>
      </c>
      <c r="G94">
        <v>102</v>
      </c>
      <c r="H94">
        <v>27.38</v>
      </c>
      <c r="I94">
        <f>IF(AND(B94=1,E94=0),V94,IF(AND(B94=1,E94=1),W94,IF(AND(B94=0,E94=0),X94,IF(AND(B94=0,E94=1),Y94,ERROR))))</f>
        <v>2.8304233380969435E-2</v>
      </c>
      <c r="K94">
        <f t="shared" si="14"/>
        <v>4.4971857043080821E-2</v>
      </c>
      <c r="L94">
        <f t="shared" si="15"/>
        <v>3.1250958582138333E-2</v>
      </c>
      <c r="M94" s="22" t="str">
        <f t="shared" si="16"/>
        <v>OPTIMAL</v>
      </c>
      <c r="O94">
        <f t="shared" si="17"/>
        <v>3.9318256327243257</v>
      </c>
      <c r="P94">
        <f t="shared" si="18"/>
        <v>4.6249728132842707</v>
      </c>
      <c r="Q94">
        <f t="shared" si="19"/>
        <v>3.3098128198603027</v>
      </c>
      <c r="R94">
        <f>(O94*constantes!$B$4)+(P94*constantes!$B$5)+(D94*constantes!$B$6)+(Q94*constantes!$B$8)+(F94*constantes!$B$9)</f>
        <v>23.443230797313557</v>
      </c>
      <c r="S94" s="4">
        <f>(O94*constantes!$B$4)+(P94*constantes!$C$5)+(D94*constantes!$B$6)+(Q94*constantes!$B$8)+(F94*constantes!$B$9)</f>
        <v>23.774563849657241</v>
      </c>
      <c r="T94">
        <f>(O94*constantes!$D$4)+(P94*constantes!$D$5)+(D94*constantes!$D$6)+(Q94*constantes!$D$8)+(F94*constantes!$D$9)</f>
        <v>25.400546854806215</v>
      </c>
      <c r="U94">
        <f>(O94*constantes!$D$4)+(P94*constantes!$E$5)+(D94*constantes!$D$6)+(Q94*constantes!$D$8)+(F94*constantes!$D$9)</f>
        <v>25.72318495826093</v>
      </c>
      <c r="V94" s="5">
        <f t="shared" si="20"/>
        <v>7.2166177310042157E-2</v>
      </c>
      <c r="W94" s="5">
        <f t="shared" si="21"/>
        <v>9.9068593125032356E-2</v>
      </c>
      <c r="X94" s="6">
        <f t="shared" si="22"/>
        <v>2.8304233380969435E-2</v>
      </c>
      <c r="Y94" s="6">
        <f t="shared" si="23"/>
        <v>3.8869670007358859E-2</v>
      </c>
      <c r="AA94">
        <f>(O94*constantes!$B$4)+(LN(110)*constantes!$B$5)+(LN(22)*constantes!$B$8)+(F94*constantes!$B$9)</f>
        <v>23.409868764368586</v>
      </c>
      <c r="AB94">
        <f t="shared" si="24"/>
        <v>6.9883054652788434E-2</v>
      </c>
      <c r="AC94">
        <f>(O94*constantes!$D$4)+(LN(110)*constantes!$D$5)+(LN(22)*constantes!$D$8)+(F94*constantes!$D$9)</f>
        <v>25.50109645445777</v>
      </c>
      <c r="AD94" s="7">
        <f t="shared" si="25"/>
        <v>3.1250958582138333E-2</v>
      </c>
      <c r="AF94">
        <f>(O94*constantes!$B$4)+(LN(125)*constantes!$B$5)+(LN(22.5)*constantes!$B$8)+(F94*constantes!$B$9)</f>
        <v>23.664825701122982</v>
      </c>
      <c r="AG94">
        <f t="shared" si="26"/>
        <v>8.9246869441510945E-2</v>
      </c>
      <c r="AH94">
        <f>(O94*constantes!$D$4)+(LN(125)*constantes!$D$5)+(LN(22.5)*constantes!$D$8)+(F94*constantes!$D$9)</f>
        <v>25.872169471066002</v>
      </c>
      <c r="AI94">
        <f t="shared" si="27"/>
        <v>4.4971857043080821E-2</v>
      </c>
    </row>
    <row r="95" spans="1:35" x14ac:dyDescent="0.25">
      <c r="A95" s="11">
        <v>94</v>
      </c>
      <c r="B95">
        <v>0</v>
      </c>
      <c r="C95">
        <v>66</v>
      </c>
      <c r="D95">
        <v>0</v>
      </c>
      <c r="E95">
        <v>1</v>
      </c>
      <c r="F95">
        <v>0</v>
      </c>
      <c r="G95">
        <v>154</v>
      </c>
      <c r="H95">
        <v>28.55</v>
      </c>
      <c r="I95">
        <f>IF(AND(B95=1,E95=0),V95,IF(AND(B95=1,E95=1),W95,IF(AND(B95=0,E95=0),X95,IF(AND(B95=0,E95=1),Y95,ERROR))))</f>
        <v>0.23499999722060361</v>
      </c>
      <c r="K95">
        <f t="shared" si="14"/>
        <v>8.8631036489936865E-2</v>
      </c>
      <c r="L95">
        <f t="shared" si="15"/>
        <v>6.2029279911700597E-2</v>
      </c>
      <c r="M95" s="22" t="str">
        <f t="shared" si="16"/>
        <v>Elevated Risk</v>
      </c>
      <c r="O95">
        <f t="shared" si="17"/>
        <v>4.1896547420264252</v>
      </c>
      <c r="P95">
        <f t="shared" si="18"/>
        <v>5.0369526024136295</v>
      </c>
      <c r="Q95">
        <f t="shared" si="19"/>
        <v>3.3516569361020192</v>
      </c>
      <c r="R95">
        <f>(O95*constantes!$B$4)+(P95*constantes!$B$5)+(D95*constantes!$B$6)+(Q95*constantes!$B$8)+(F95*constantes!$B$9)</f>
        <v>25.043270728657653</v>
      </c>
      <c r="S95" s="4">
        <f>(O95*constantes!$B$4)+(P95*constantes!$C$5)+(D95*constantes!$B$6)+(Q95*constantes!$B$8)+(F95*constantes!$B$9)</f>
        <v>25.404118013094568</v>
      </c>
      <c r="T95">
        <f>(O95*constantes!$D$4)+(P95*constantes!$D$5)+(D95*constantes!$D$6)+(Q95*constantes!$D$8)+(F95*constantes!$D$9)</f>
        <v>27.282372782323325</v>
      </c>
      <c r="U95">
        <f>(O95*constantes!$D$4)+(P95*constantes!$E$5)+(D95*constantes!$D$6)+(Q95*constantes!$D$8)+(F95*constantes!$D$9)</f>
        <v>27.633750595867703</v>
      </c>
      <c r="V95" s="5">
        <f t="shared" si="20"/>
        <v>0.30996294684791303</v>
      </c>
      <c r="W95" s="5">
        <f t="shared" si="21"/>
        <v>0.41270632176059674</v>
      </c>
      <c r="X95" s="6">
        <f t="shared" si="22"/>
        <v>0.17180905324009377</v>
      </c>
      <c r="Y95" s="6">
        <f t="shared" si="23"/>
        <v>0.23499999722060361</v>
      </c>
      <c r="AA95">
        <f>(O95*constantes!$B$4)+(LN(110)*constantes!$B$5)+(LN(22)*constantes!$B$8)+(F95*constantes!$B$9)</f>
        <v>24.212480468461653</v>
      </c>
      <c r="AB95">
        <f t="shared" si="24"/>
        <v>0.14926180477179407</v>
      </c>
      <c r="AC95">
        <f>(O95*constantes!$D$4)+(LN(110)*constantes!$D$5)+(LN(22)*constantes!$D$8)+(F95*constantes!$D$9)</f>
        <v>26.202667508906433</v>
      </c>
      <c r="AD95" s="7">
        <f t="shared" si="25"/>
        <v>6.2029279911700597E-2</v>
      </c>
      <c r="AF95">
        <f>(O95*constantes!$B$4)+(LN(125)*constantes!$B$5)+(LN(22.5)*constantes!$B$8)+(F95*constantes!$B$9)</f>
        <v>24.467437405216042</v>
      </c>
      <c r="AG95">
        <f t="shared" si="26"/>
        <v>0.18827626444083834</v>
      </c>
      <c r="AH95">
        <f>(O95*constantes!$D$4)+(LN(125)*constantes!$D$5)+(LN(22.5)*constantes!$D$8)+(F95*constantes!$D$9)</f>
        <v>26.573740525514665</v>
      </c>
      <c r="AI95">
        <f t="shared" si="27"/>
        <v>8.8631036489936865E-2</v>
      </c>
    </row>
    <row r="96" spans="1:35" x14ac:dyDescent="0.25">
      <c r="A96" s="11">
        <v>95</v>
      </c>
      <c r="B96">
        <v>1</v>
      </c>
      <c r="C96">
        <v>60</v>
      </c>
      <c r="D96">
        <v>1</v>
      </c>
      <c r="E96">
        <v>0</v>
      </c>
      <c r="F96">
        <v>0</v>
      </c>
      <c r="G96">
        <v>126</v>
      </c>
      <c r="H96">
        <v>28.57</v>
      </c>
      <c r="I96">
        <f>IF(AND(B96=1,E96=0),V96,IF(AND(B96=1,E96=1),W96,IF(AND(B96=0,E96=0),X96,IF(AND(B96=0,E96=1),Y96,ERROR))))</f>
        <v>0.32062844027044801</v>
      </c>
      <c r="K96">
        <f t="shared" si="14"/>
        <v>0.14362116573454531</v>
      </c>
      <c r="L96">
        <f t="shared" si="15"/>
        <v>0.11321269470654882</v>
      </c>
      <c r="M96" s="22" t="str">
        <f t="shared" si="16"/>
        <v>'&gt;30%</v>
      </c>
      <c r="O96">
        <f t="shared" si="17"/>
        <v>4.0943445622221004</v>
      </c>
      <c r="P96">
        <f t="shared" si="18"/>
        <v>4.836281906951478</v>
      </c>
      <c r="Q96">
        <f t="shared" si="19"/>
        <v>3.3523572162426816</v>
      </c>
      <c r="R96">
        <f>(O96*constantes!$B$4)+(P96*constantes!$B$5)+(D96*constantes!$B$6)+(Q96*constantes!$B$8)+(F96*constantes!$B$9)</f>
        <v>25.084398918683171</v>
      </c>
      <c r="S96" s="4">
        <f>(O96*constantes!$B$4)+(P96*constantes!$C$5)+(D96*constantes!$B$6)+(Q96*constantes!$B$8)+(F96*constantes!$B$9)</f>
        <v>25.430870154497171</v>
      </c>
      <c r="T96">
        <f>(O96*constantes!$D$4)+(P96*constantes!$D$5)+(D96*constantes!$D$6)+(Q96*constantes!$D$8)+(F96*constantes!$D$9)</f>
        <v>27.077596523612648</v>
      </c>
      <c r="U96">
        <f>(O96*constantes!$D$4)+(P96*constantes!$E$5)+(D96*constantes!$D$6)+(Q96*constantes!$D$8)+(F96*constantes!$D$9)</f>
        <v>27.414975549441582</v>
      </c>
      <c r="V96" s="5">
        <f t="shared" si="20"/>
        <v>0.32062844027044801</v>
      </c>
      <c r="W96" s="5">
        <f t="shared" si="21"/>
        <v>0.42112038543614427</v>
      </c>
      <c r="X96" s="6">
        <f t="shared" si="22"/>
        <v>0.14238910387178405</v>
      </c>
      <c r="Y96" s="6">
        <f t="shared" si="23"/>
        <v>0.19365354763370357</v>
      </c>
      <c r="AA96">
        <f>(O96*constantes!$B$4)+(LN(110)*constantes!$B$5)+(LN(22)*constantes!$B$8)+(F96*constantes!$B$9)</f>
        <v>23.915783691137978</v>
      </c>
      <c r="AB96">
        <f t="shared" si="24"/>
        <v>0.11321269470654882</v>
      </c>
      <c r="AC96">
        <f>(O96*constantes!$D$4)+(LN(110)*constantes!$D$5)+(LN(22)*constantes!$D$8)+(F96*constantes!$D$9)</f>
        <v>25.943321837946279</v>
      </c>
      <c r="AD96" s="7">
        <f t="shared" si="25"/>
        <v>4.820708918468708E-2</v>
      </c>
      <c r="AF96">
        <f>(O96*constantes!$B$4)+(LN(125)*constantes!$B$5)+(LN(22.5)*constantes!$B$8)+(F96*constantes!$B$9)</f>
        <v>24.170740627892375</v>
      </c>
      <c r="AG96">
        <f t="shared" si="26"/>
        <v>0.14362116573454531</v>
      </c>
      <c r="AH96">
        <f>(O96*constantes!$D$4)+(LN(125)*constantes!$D$5)+(LN(22.5)*constantes!$D$8)+(F96*constantes!$D$9)</f>
        <v>26.314394854554511</v>
      </c>
      <c r="AI96">
        <f t="shared" si="27"/>
        <v>6.9102564331433469E-2</v>
      </c>
    </row>
    <row r="97" spans="1:35" x14ac:dyDescent="0.25">
      <c r="A97" s="11">
        <v>96</v>
      </c>
      <c r="B97">
        <v>0</v>
      </c>
      <c r="C97">
        <v>65</v>
      </c>
      <c r="D97">
        <v>0</v>
      </c>
      <c r="E97">
        <v>0</v>
      </c>
      <c r="F97">
        <v>0</v>
      </c>
      <c r="G97">
        <v>123</v>
      </c>
      <c r="H97">
        <v>29.33</v>
      </c>
      <c r="I97">
        <f>IF(AND(B97=1,E97=0),V97,IF(AND(B97=1,E97=1),W97,IF(AND(B97=0,E97=0),X97,IF(AND(B97=0,E97=1),Y97,ERROR))))</f>
        <v>9.2834914261050505E-2</v>
      </c>
      <c r="K97">
        <f t="shared" si="14"/>
        <v>8.5182662382899066E-2</v>
      </c>
      <c r="L97">
        <f t="shared" si="15"/>
        <v>5.9581907304813275E-2</v>
      </c>
      <c r="M97" s="22" t="str">
        <f t="shared" si="16"/>
        <v>NORMAL</v>
      </c>
      <c r="O97">
        <f t="shared" si="17"/>
        <v>4.1743872698956368</v>
      </c>
      <c r="P97">
        <f t="shared" si="18"/>
        <v>4.8121843553724171</v>
      </c>
      <c r="Q97">
        <f t="shared" si="19"/>
        <v>3.3786108829893595</v>
      </c>
      <c r="R97">
        <f>(O97*constantes!$B$4)+(P97*constantes!$B$5)+(D97*constantes!$B$6)+(Q97*constantes!$B$8)+(F97*constantes!$B$9)</f>
        <v>24.600148899366062</v>
      </c>
      <c r="S97" s="4">
        <f>(O97*constantes!$B$4)+(P97*constantes!$C$5)+(D97*constantes!$B$6)+(Q97*constantes!$B$8)+(F97*constantes!$B$9)</f>
        <v>24.944893786584942</v>
      </c>
      <c r="T97">
        <f>(O97*constantes!$D$4)+(P97*constantes!$D$5)+(D97*constantes!$D$6)+(Q97*constantes!$D$8)+(F97*constantes!$D$9)</f>
        <v>26.622356277493857</v>
      </c>
      <c r="U97">
        <f>(O97*constantes!$D$4)+(P97*constantes!$E$5)+(D97*constantes!$D$6)+(Q97*constantes!$D$8)+(F97*constantes!$D$9)</f>
        <v>26.958054258124637</v>
      </c>
      <c r="V97" s="5">
        <f t="shared" si="20"/>
        <v>0.21195427356247443</v>
      </c>
      <c r="W97" s="5">
        <f t="shared" si="21"/>
        <v>0.28555483013363503</v>
      </c>
      <c r="X97" s="6">
        <f t="shared" si="22"/>
        <v>9.2834914261050505E-2</v>
      </c>
      <c r="Y97" s="6">
        <f t="shared" si="23"/>
        <v>0.12741708280607622</v>
      </c>
      <c r="AA97">
        <f>(O97*constantes!$B$4)+(LN(110)*constantes!$B$5)+(LN(22)*constantes!$B$8)+(F97*constantes!$B$9)</f>
        <v>24.164953438417392</v>
      </c>
      <c r="AB97">
        <f t="shared" si="24"/>
        <v>0.14285464759503463</v>
      </c>
      <c r="AC97">
        <f>(O97*constantes!$D$4)+(LN(110)*constantes!$D$5)+(LN(22)*constantes!$D$8)+(F97*constantes!$D$9)</f>
        <v>26.16112364851551</v>
      </c>
      <c r="AD97" s="7">
        <f t="shared" si="25"/>
        <v>5.9581907304813275E-2</v>
      </c>
      <c r="AF97">
        <f>(O97*constantes!$B$4)+(LN(125)*constantes!$B$5)+(LN(22.5)*constantes!$B$8)+(F97*constantes!$B$9)</f>
        <v>24.419910375171785</v>
      </c>
      <c r="AG97">
        <f t="shared" si="26"/>
        <v>0.18037897763812694</v>
      </c>
      <c r="AH97">
        <f>(O97*constantes!$D$4)+(LN(125)*constantes!$D$5)+(LN(22.5)*constantes!$D$8)+(F97*constantes!$D$9)</f>
        <v>26.532196665123742</v>
      </c>
      <c r="AI97">
        <f t="shared" si="27"/>
        <v>8.5182662382899066E-2</v>
      </c>
    </row>
    <row r="98" spans="1:35" x14ac:dyDescent="0.25">
      <c r="A98" s="11">
        <v>97</v>
      </c>
      <c r="B98">
        <v>0</v>
      </c>
      <c r="C98">
        <v>63</v>
      </c>
      <c r="D98">
        <v>1</v>
      </c>
      <c r="E98">
        <v>0</v>
      </c>
      <c r="F98">
        <v>1</v>
      </c>
      <c r="G98">
        <v>134</v>
      </c>
      <c r="H98">
        <v>26.64</v>
      </c>
      <c r="I98">
        <f>IF(AND(B98=1,E98=0),V98,IF(AND(B98=1,E98=1),W98,IF(AND(B98=0,E98=0),X98,IF(AND(B98=0,E98=1),Y98,ERROR))))</f>
        <v>0.35466114977321561</v>
      </c>
      <c r="K98">
        <f t="shared" si="14"/>
        <v>0.1630261743460284</v>
      </c>
      <c r="L98">
        <f t="shared" si="15"/>
        <v>0.11555324523408284</v>
      </c>
      <c r="M98" s="22" t="str">
        <f t="shared" si="16"/>
        <v>'&gt;30%</v>
      </c>
      <c r="O98">
        <f t="shared" si="17"/>
        <v>4.1431347263915326</v>
      </c>
      <c r="P98">
        <f t="shared" si="18"/>
        <v>4.8978397999509111</v>
      </c>
      <c r="Q98">
        <f t="shared" si="19"/>
        <v>3.2824138456721883</v>
      </c>
      <c r="R98">
        <f>(O98*constantes!$B$4)+(P98*constantes!$B$5)+(D98*constantes!$B$6)+(Q98*constantes!$B$8)+(F98*constantes!$B$9)</f>
        <v>25.826626558394263</v>
      </c>
      <c r="S98" s="4">
        <f>(O98*constantes!$B$4)+(P98*constantes!$C$5)+(D98*constantes!$B$6)+(Q98*constantes!$B$8)+(F98*constantes!$B$9)</f>
        <v>26.177507801662749</v>
      </c>
      <c r="T98">
        <f>(O98*constantes!$D$4)+(P98*constantes!$D$5)+(D98*constantes!$D$6)+(Q98*constantes!$D$8)+(F98*constantes!$D$9)</f>
        <v>28.125386240222031</v>
      </c>
      <c r="U98">
        <f>(O98*constantes!$D$4)+(P98*constantes!$E$5)+(D98*constantes!$D$6)+(Q98*constantes!$D$8)+(F98*constantes!$D$9)</f>
        <v>28.467059544666608</v>
      </c>
      <c r="V98" s="5">
        <f t="shared" si="20"/>
        <v>0.55606120879988186</v>
      </c>
      <c r="W98" s="5">
        <f t="shared" si="21"/>
        <v>0.68443675239333057</v>
      </c>
      <c r="X98" s="6">
        <f t="shared" si="22"/>
        <v>0.35466114977321561</v>
      </c>
      <c r="Y98" s="6">
        <f t="shared" si="23"/>
        <v>0.46009879321095326</v>
      </c>
      <c r="AA98">
        <f>(O98*constantes!$B$4)+(LN(110)*constantes!$B$5)+(LN(22)*constantes!$B$8)+(F98*constantes!$B$9)</f>
        <v>24.599265520590855</v>
      </c>
      <c r="AB98">
        <f t="shared" si="24"/>
        <v>0.21178850870214538</v>
      </c>
      <c r="AC98">
        <f>(O98*constantes!$D$4)+(LN(110)*constantes!$D$5)+(LN(22)*constantes!$D$8)+(F98*constantes!$D$9)</f>
        <v>26.853713289962794</v>
      </c>
      <c r="AD98" s="7">
        <f t="shared" si="25"/>
        <v>0.11555324523408284</v>
      </c>
      <c r="AF98">
        <f>(O98*constantes!$B$4)+(LN(125)*constantes!$B$5)+(LN(22.5)*constantes!$B$8)+(F98*constantes!$B$9)</f>
        <v>24.854222457345251</v>
      </c>
      <c r="AG98">
        <f t="shared" si="26"/>
        <v>0.26442460292064829</v>
      </c>
      <c r="AH98">
        <f>(O98*constantes!$D$4)+(LN(125)*constantes!$D$5)+(LN(22.5)*constantes!$D$8)+(F98*constantes!$D$9)</f>
        <v>27.224786306571026</v>
      </c>
      <c r="AI98">
        <f t="shared" si="27"/>
        <v>0.1630261743460284</v>
      </c>
    </row>
    <row r="99" spans="1:35" x14ac:dyDescent="0.25">
      <c r="A99" s="11">
        <v>98</v>
      </c>
      <c r="B99">
        <v>0</v>
      </c>
      <c r="C99">
        <v>56</v>
      </c>
      <c r="D99">
        <v>0</v>
      </c>
      <c r="E99">
        <v>1</v>
      </c>
      <c r="F99">
        <v>0</v>
      </c>
      <c r="G99">
        <v>180</v>
      </c>
      <c r="H99">
        <v>23.72</v>
      </c>
      <c r="I99">
        <f>IF(AND(B99=1,E99=0),V99,IF(AND(B99=1,E99=1),W99,IF(AND(B99=0,E99=0),X99,IF(AND(B99=0,E99=1),Y99,ERROR))))</f>
        <v>0.21675014782160185</v>
      </c>
      <c r="K99">
        <f t="shared" si="14"/>
        <v>5.7622826233415747E-2</v>
      </c>
      <c r="L99">
        <f t="shared" si="15"/>
        <v>4.0123743463222783E-2</v>
      </c>
      <c r="M99" s="22" t="str">
        <f t="shared" si="16"/>
        <v>Elevated Risk</v>
      </c>
      <c r="O99">
        <f t="shared" si="17"/>
        <v>4.0253516907351496</v>
      </c>
      <c r="P99">
        <f t="shared" si="18"/>
        <v>5.1929568508902104</v>
      </c>
      <c r="Q99">
        <f t="shared" si="19"/>
        <v>3.1663185741295248</v>
      </c>
      <c r="R99">
        <f>(O99*constantes!$B$4)+(P99*constantes!$B$5)+(D99*constantes!$B$6)+(Q99*constantes!$B$8)+(F99*constantes!$B$9)</f>
        <v>24.674271570152964</v>
      </c>
      <c r="S99" s="4">
        <f>(O99*constantes!$B$4)+(P99*constantes!$C$5)+(D99*constantes!$B$6)+(Q99*constantes!$B$8)+(F99*constantes!$B$9)</f>
        <v>25.046294998950739</v>
      </c>
      <c r="T99">
        <f>(O99*constantes!$D$4)+(P99*constantes!$D$5)+(D99*constantes!$D$6)+(Q99*constantes!$D$8)+(F99*constantes!$D$9)</f>
        <v>27.179364351569994</v>
      </c>
      <c r="U99">
        <f>(O99*constantes!$D$4)+(P99*constantes!$E$5)+(D99*constantes!$D$6)+(Q99*constantes!$D$8)+(F99*constantes!$D$9)</f>
        <v>27.541625021488095</v>
      </c>
      <c r="V99" s="5">
        <f t="shared" si="20"/>
        <v>0.22626508054289884</v>
      </c>
      <c r="W99" s="5">
        <f t="shared" si="21"/>
        <v>0.31073792863328464</v>
      </c>
      <c r="X99" s="6">
        <f t="shared" si="22"/>
        <v>0.1563857263084717</v>
      </c>
      <c r="Y99" s="6">
        <f t="shared" si="23"/>
        <v>0.21675014782160185</v>
      </c>
      <c r="AA99">
        <f>(O99*constantes!$B$4)+(LN(110)*constantes!$B$5)+(LN(22)*constantes!$B$8)+(F99*constantes!$B$9)</f>
        <v>23.701011641913961</v>
      </c>
      <c r="AB99">
        <f t="shared" si="24"/>
        <v>9.2378774865307212E-2</v>
      </c>
      <c r="AC99">
        <f>(O99*constantes!$D$4)+(LN(110)*constantes!$D$5)+(LN(22)*constantes!$D$8)+(F99*constantes!$D$9)</f>
        <v>25.75558740512928</v>
      </c>
      <c r="AD99" s="7">
        <f t="shared" si="25"/>
        <v>4.0123743463222783E-2</v>
      </c>
      <c r="AF99">
        <f>(O99*constantes!$B$4)+(LN(125)*constantes!$B$5)+(LN(22.5)*constantes!$B$8)+(F99*constantes!$B$9)</f>
        <v>23.955968578668354</v>
      </c>
      <c r="AG99">
        <f t="shared" si="26"/>
        <v>0.11757074595810224</v>
      </c>
      <c r="AH99">
        <f>(O99*constantes!$D$4)+(LN(125)*constantes!$D$5)+(LN(22.5)*constantes!$D$8)+(F99*constantes!$D$9)</f>
        <v>26.126660421737512</v>
      </c>
      <c r="AI99">
        <f t="shared" si="27"/>
        <v>5.7622826233415747E-2</v>
      </c>
    </row>
    <row r="100" spans="1:35" x14ac:dyDescent="0.25">
      <c r="A100" s="11">
        <v>99</v>
      </c>
      <c r="B100">
        <v>0</v>
      </c>
      <c r="C100">
        <v>56</v>
      </c>
      <c r="D100">
        <v>1</v>
      </c>
      <c r="E100">
        <v>0</v>
      </c>
      <c r="F100">
        <v>0</v>
      </c>
      <c r="G100">
        <v>121</v>
      </c>
      <c r="H100">
        <v>22.36</v>
      </c>
      <c r="I100">
        <f>IF(AND(B100=1,E100=0),V100,IF(AND(B100=1,E100=1),W100,IF(AND(B100=0,E100=0),X100,IF(AND(B100=0,E100=1),Y100,ERROR))))</f>
        <v>9.5369170475006815E-2</v>
      </c>
      <c r="K100">
        <f t="shared" si="14"/>
        <v>5.7622826233415747E-2</v>
      </c>
      <c r="L100">
        <f t="shared" si="15"/>
        <v>4.0123743463222783E-2</v>
      </c>
      <c r="M100" s="22" t="str">
        <f t="shared" si="16"/>
        <v>Elevated Risk</v>
      </c>
      <c r="O100">
        <f t="shared" si="17"/>
        <v>4.0253516907351496</v>
      </c>
      <c r="P100">
        <f t="shared" si="18"/>
        <v>4.7957905455967413</v>
      </c>
      <c r="Q100">
        <f t="shared" si="19"/>
        <v>3.1072736482868986</v>
      </c>
      <c r="R100">
        <f>(O100*constantes!$B$4)+(P100*constantes!$B$5)+(D100*constantes!$B$6)+(Q100*constantes!$B$8)+(F100*constantes!$B$9)</f>
        <v>24.600217254668902</v>
      </c>
      <c r="S100" s="4">
        <f>(O100*constantes!$B$4)+(P100*constantes!$C$5)+(D100*constantes!$B$6)+(Q100*constantes!$B$8)+(F100*constantes!$B$9)</f>
        <v>24.94378768935545</v>
      </c>
      <c r="T100">
        <f>(O100*constantes!$D$4)+(P100*constantes!$D$5)+(D100*constantes!$D$6)+(Q100*constantes!$D$8)+(F100*constantes!$D$9)</f>
        <v>26.650664561409901</v>
      </c>
      <c r="U100">
        <f>(O100*constantes!$D$4)+(P100*constantes!$E$5)+(D100*constantes!$D$6)+(Q100*constantes!$D$8)+(F100*constantes!$D$9)</f>
        <v>26.985218909870728</v>
      </c>
      <c r="V100" s="5">
        <f t="shared" si="20"/>
        <v>0.21196710499567295</v>
      </c>
      <c r="W100" s="5">
        <f t="shared" si="21"/>
        <v>0.28528920828349846</v>
      </c>
      <c r="X100" s="6">
        <f t="shared" si="22"/>
        <v>9.5369170475006815E-2</v>
      </c>
      <c r="Y100" s="6">
        <f t="shared" si="23"/>
        <v>0.13068594322885763</v>
      </c>
      <c r="AA100">
        <f>(O100*constantes!$B$4)+(LN(110)*constantes!$B$5)+(LN(22)*constantes!$B$8)+(F100*constantes!$B$9)</f>
        <v>23.701011641913961</v>
      </c>
      <c r="AB100">
        <f t="shared" si="24"/>
        <v>9.2378774865307212E-2</v>
      </c>
      <c r="AC100">
        <f>(O100*constantes!$D$4)+(LN(110)*constantes!$D$5)+(LN(22)*constantes!$D$8)+(F100*constantes!$D$9)</f>
        <v>25.75558740512928</v>
      </c>
      <c r="AD100" s="7">
        <f t="shared" si="25"/>
        <v>4.0123743463222783E-2</v>
      </c>
      <c r="AF100">
        <f>(O100*constantes!$B$4)+(LN(125)*constantes!$B$5)+(LN(22.5)*constantes!$B$8)+(F100*constantes!$B$9)</f>
        <v>23.955968578668354</v>
      </c>
      <c r="AG100">
        <f t="shared" si="26"/>
        <v>0.11757074595810224</v>
      </c>
      <c r="AH100">
        <f>(O100*constantes!$D$4)+(LN(125)*constantes!$D$5)+(LN(22.5)*constantes!$D$8)+(F100*constantes!$D$9)</f>
        <v>26.126660421737512</v>
      </c>
      <c r="AI100">
        <f t="shared" si="27"/>
        <v>5.7622826233415747E-2</v>
      </c>
    </row>
    <row r="101" spans="1:35" x14ac:dyDescent="0.25">
      <c r="A101" s="11">
        <v>100</v>
      </c>
      <c r="B101">
        <v>0</v>
      </c>
      <c r="C101">
        <v>47</v>
      </c>
      <c r="D101">
        <v>1</v>
      </c>
      <c r="E101">
        <v>0</v>
      </c>
      <c r="F101">
        <v>0</v>
      </c>
      <c r="G101">
        <v>132.5</v>
      </c>
      <c r="H101">
        <v>27.98</v>
      </c>
      <c r="I101">
        <f>IF(AND(B101=1,E101=0),V101,IF(AND(B101=1,E101=1),W101,IF(AND(B101=0,E101=0),X101,IF(AND(B101=0,E101=1),Y101,ERROR))))</f>
        <v>8.614446546259924E-2</v>
      </c>
      <c r="K101">
        <f t="shared" si="14"/>
        <v>3.6173927347526003E-2</v>
      </c>
      <c r="L101">
        <f t="shared" si="15"/>
        <v>2.5101986203356352E-2</v>
      </c>
      <c r="M101" s="22" t="str">
        <f t="shared" si="16"/>
        <v>Elevated Risk</v>
      </c>
      <c r="O101">
        <f t="shared" si="17"/>
        <v>3.8501476017100584</v>
      </c>
      <c r="P101">
        <f t="shared" si="18"/>
        <v>4.8865826454262766</v>
      </c>
      <c r="Q101">
        <f t="shared" si="19"/>
        <v>3.3314899692373352</v>
      </c>
      <c r="R101">
        <f>(O101*constantes!$B$4)+(P101*constantes!$B$5)+(D101*constantes!$B$6)+(Q101*constantes!$B$8)+(F101*constantes!$B$9)</f>
        <v>24.400992515009005</v>
      </c>
      <c r="S101" s="4">
        <f>(O101*constantes!$B$4)+(P101*constantes!$C$5)+(D101*constantes!$B$6)+(Q101*constantes!$B$8)+(F101*constantes!$B$9)</f>
        <v>24.751067295727342</v>
      </c>
      <c r="T101">
        <f>(O101*constantes!$D$4)+(P101*constantes!$D$5)+(D101*constantes!$D$6)+(Q101*constantes!$D$8)+(F101*constantes!$D$9)</f>
        <v>26.543942570503809</v>
      </c>
      <c r="U101">
        <f>(O101*constantes!$D$4)+(P101*constantes!$E$5)+(D101*constantes!$D$6)+(Q101*constantes!$D$8)+(F101*constantes!$D$9)</f>
        <v>26.884830575848746</v>
      </c>
      <c r="V101" s="5">
        <f t="shared" si="20"/>
        <v>0.17731802262437901</v>
      </c>
      <c r="W101" s="5">
        <f t="shared" si="21"/>
        <v>0.24194718913463253</v>
      </c>
      <c r="X101" s="6">
        <f t="shared" si="22"/>
        <v>8.614446546259924E-2</v>
      </c>
      <c r="Y101" s="6">
        <f t="shared" si="23"/>
        <v>0.11897917895306087</v>
      </c>
      <c r="AA101">
        <f>(O101*constantes!$B$4)+(LN(110)*constantes!$B$5)+(LN(22)*constantes!$B$8)+(F101*constantes!$B$9)</f>
        <v>23.155608320942413</v>
      </c>
      <c r="AB101">
        <f t="shared" si="24"/>
        <v>5.4631350702972536E-2</v>
      </c>
      <c r="AC101">
        <f>(O101*constantes!$D$4)+(LN(110)*constantes!$D$5)+(LN(22)*constantes!$D$8)+(F101*constantes!$D$9)</f>
        <v>25.278844814605776</v>
      </c>
      <c r="AD101" s="7">
        <f t="shared" si="25"/>
        <v>2.5101986203356352E-2</v>
      </c>
      <c r="AF101">
        <f>(O101*constantes!$B$4)+(LN(125)*constantes!$B$5)+(LN(22.5)*constantes!$B$8)+(F101*constantes!$B$9)</f>
        <v>23.410565257696806</v>
      </c>
      <c r="AG101">
        <f t="shared" si="26"/>
        <v>6.9930001122808005E-2</v>
      </c>
      <c r="AH101">
        <f>(O101*constantes!$D$4)+(LN(125)*constantes!$D$5)+(LN(22.5)*constantes!$D$8)+(F101*constantes!$D$9)</f>
        <v>25.649917831214008</v>
      </c>
      <c r="AI101">
        <f t="shared" si="27"/>
        <v>3.6173927347526003E-2</v>
      </c>
    </row>
    <row r="102" spans="1:35" x14ac:dyDescent="0.25">
      <c r="A102" s="11">
        <v>101</v>
      </c>
      <c r="B102">
        <v>0</v>
      </c>
      <c r="C102">
        <v>60</v>
      </c>
      <c r="D102">
        <v>0</v>
      </c>
      <c r="E102">
        <v>1</v>
      </c>
      <c r="F102">
        <v>0</v>
      </c>
      <c r="G102">
        <v>141</v>
      </c>
      <c r="H102">
        <v>29.66</v>
      </c>
      <c r="I102">
        <f>IF(AND(B102=1,E102=0),V102,IF(AND(B102=1,E102=1),W102,IF(AND(B102=0,E102=0),X102,IF(AND(B102=0,E102=1),Y102,ERROR))))</f>
        <v>0.15078466334031848</v>
      </c>
      <c r="K102">
        <f t="shared" si="14"/>
        <v>6.9102564331433469E-2</v>
      </c>
      <c r="L102">
        <f t="shared" si="15"/>
        <v>4.820708918468708E-2</v>
      </c>
      <c r="M102" s="22" t="str">
        <f t="shared" si="16"/>
        <v>Elevated Risk</v>
      </c>
      <c r="O102">
        <f t="shared" si="17"/>
        <v>4.0943445622221004</v>
      </c>
      <c r="P102">
        <f t="shared" si="18"/>
        <v>4.9487598903781684</v>
      </c>
      <c r="Q102">
        <f t="shared" si="19"/>
        <v>3.3897993367097858</v>
      </c>
      <c r="R102">
        <f>(O102*constantes!$B$4)+(P102*constantes!$B$5)+(D102*constantes!$B$6)+(Q102*constantes!$B$8)+(F102*constantes!$B$9)</f>
        <v>24.61320756602106</v>
      </c>
      <c r="S102" s="4">
        <f>(O102*constantes!$B$4)+(P102*constantes!$C$5)+(D102*constantes!$B$6)+(Q102*constantes!$B$8)+(F102*constantes!$B$9)</f>
        <v>24.96773672456775</v>
      </c>
      <c r="T102">
        <f>(O102*constantes!$D$4)+(P102*constantes!$D$5)+(D102*constantes!$D$6)+(Q102*constantes!$D$8)+(F102*constantes!$D$9)</f>
        <v>26.794449252062225</v>
      </c>
      <c r="U102">
        <f>(O102*constantes!$D$4)+(P102*constantes!$E$5)+(D102*constantes!$D$6)+(Q102*constantes!$D$8)+(F102*constantes!$D$9)</f>
        <v>27.139674742015007</v>
      </c>
      <c r="V102" s="5">
        <f t="shared" si="20"/>
        <v>0.21441775628574589</v>
      </c>
      <c r="W102" s="5">
        <f t="shared" si="21"/>
        <v>0.29108407250506407</v>
      </c>
      <c r="X102" s="6">
        <f t="shared" si="22"/>
        <v>0.10928182121355412</v>
      </c>
      <c r="Y102" s="6">
        <f t="shared" si="23"/>
        <v>0.15078466334031848</v>
      </c>
      <c r="AA102">
        <f>(O102*constantes!$B$4)+(LN(110)*constantes!$B$5)+(LN(22)*constantes!$B$8)+(F102*constantes!$B$9)</f>
        <v>23.915783691137978</v>
      </c>
      <c r="AB102">
        <f t="shared" si="24"/>
        <v>0.11321269470654882</v>
      </c>
      <c r="AC102">
        <f>(O102*constantes!$D$4)+(LN(110)*constantes!$D$5)+(LN(22)*constantes!$D$8)+(F102*constantes!$D$9)</f>
        <v>25.943321837946279</v>
      </c>
      <c r="AD102" s="7">
        <f t="shared" si="25"/>
        <v>4.820708918468708E-2</v>
      </c>
      <c r="AF102">
        <f>(O102*constantes!$B$4)+(LN(125)*constantes!$B$5)+(LN(22.5)*constantes!$B$8)+(F102*constantes!$B$9)</f>
        <v>24.170740627892375</v>
      </c>
      <c r="AG102">
        <f t="shared" si="26"/>
        <v>0.14362116573454531</v>
      </c>
      <c r="AH102">
        <f>(O102*constantes!$D$4)+(LN(125)*constantes!$D$5)+(LN(22.5)*constantes!$D$8)+(F102*constantes!$D$9)</f>
        <v>26.314394854554511</v>
      </c>
      <c r="AI102">
        <f t="shared" si="27"/>
        <v>6.9102564331433469E-2</v>
      </c>
    </row>
    <row r="103" spans="1:35" x14ac:dyDescent="0.25">
      <c r="A103" s="11">
        <v>102</v>
      </c>
      <c r="B103">
        <v>0</v>
      </c>
      <c r="C103">
        <v>45</v>
      </c>
      <c r="D103">
        <v>1</v>
      </c>
      <c r="E103">
        <v>0</v>
      </c>
      <c r="F103">
        <v>0</v>
      </c>
      <c r="G103">
        <v>110</v>
      </c>
      <c r="H103">
        <v>20.68</v>
      </c>
      <c r="I103">
        <f>IF(AND(B103=1,E103=0),V103,IF(AND(B103=1,E103=1),W103,IF(AND(B103=0,E103=0),X103,IF(AND(B103=0,E103=1),Y103,ERROR))))</f>
        <v>3.980960977031367E-2</v>
      </c>
      <c r="K103">
        <f t="shared" si="14"/>
        <v>3.2202898660143586E-2</v>
      </c>
      <c r="L103">
        <f t="shared" si="15"/>
        <v>2.2332293193086827E-2</v>
      </c>
      <c r="M103" s="22" t="str">
        <f t="shared" si="16"/>
        <v>Elevated Risk</v>
      </c>
      <c r="O103">
        <f t="shared" si="17"/>
        <v>3.8066624897703196</v>
      </c>
      <c r="P103">
        <f t="shared" si="18"/>
        <v>4.7004803657924166</v>
      </c>
      <c r="Q103">
        <f t="shared" si="19"/>
        <v>3.0291670496402285</v>
      </c>
      <c r="R103">
        <f>(O103*constantes!$B$4)+(P103*constantes!$B$5)+(D103*constantes!$B$6)+(Q103*constantes!$B$8)+(F103*constantes!$B$9)</f>
        <v>23.680717943072896</v>
      </c>
      <c r="S103" s="4">
        <f>(O103*constantes!$B$4)+(P103*constantes!$C$5)+(D103*constantes!$B$6)+(Q103*constantes!$B$8)+(F103*constantes!$B$9)</f>
        <v>24.017460356478264</v>
      </c>
      <c r="T103">
        <f>(O103*constantes!$D$4)+(P103*constantes!$D$5)+(D103*constantes!$D$6)+(Q103*constantes!$D$8)+(F103*constantes!$D$9)</f>
        <v>25.747564980909036</v>
      </c>
      <c r="U103">
        <f>(O103*constantes!$D$4)+(P103*constantes!$E$5)+(D103*constantes!$D$6)+(Q103*constantes!$D$8)+(F103*constantes!$D$9)</f>
        <v>26.075470491226717</v>
      </c>
      <c r="V103" s="5">
        <f t="shared" si="20"/>
        <v>9.0609727888283031E-2</v>
      </c>
      <c r="W103" s="5">
        <f t="shared" si="21"/>
        <v>0.12454299690489368</v>
      </c>
      <c r="X103" s="6">
        <f t="shared" si="22"/>
        <v>3.980960977031367E-2</v>
      </c>
      <c r="Y103" s="6">
        <f t="shared" si="23"/>
        <v>5.4827691960096514E-2</v>
      </c>
      <c r="AA103">
        <f>(O103*constantes!$B$4)+(LN(110)*constantes!$B$5)+(LN(22)*constantes!$B$8)+(F103*constantes!$B$9)</f>
        <v>23.020240906878485</v>
      </c>
      <c r="AB103">
        <f t="shared" si="24"/>
        <v>4.7883245315309741E-2</v>
      </c>
      <c r="AC103">
        <f>(O103*constantes!$D$4)+(LN(110)*constantes!$D$5)+(LN(22)*constantes!$D$8)+(F103*constantes!$D$9)</f>
        <v>25.16051878105991</v>
      </c>
      <c r="AD103" s="7">
        <f t="shared" si="25"/>
        <v>2.2332293193086827E-2</v>
      </c>
      <c r="AF103">
        <f>(O103*constantes!$B$4)+(LN(125)*constantes!$B$5)+(LN(22.5)*constantes!$B$8)+(F103*constantes!$B$9)</f>
        <v>23.275197843632878</v>
      </c>
      <c r="AG103">
        <f t="shared" si="26"/>
        <v>6.1354256697024101E-2</v>
      </c>
      <c r="AH103">
        <f>(O103*constantes!$D$4)+(LN(125)*constantes!$D$5)+(LN(22.5)*constantes!$D$8)+(F103*constantes!$D$9)</f>
        <v>25.531591797668142</v>
      </c>
      <c r="AI103">
        <f t="shared" si="27"/>
        <v>3.2202898660143586E-2</v>
      </c>
    </row>
    <row r="104" spans="1:35" x14ac:dyDescent="0.25">
      <c r="A104" s="11">
        <v>103</v>
      </c>
      <c r="B104">
        <v>0</v>
      </c>
      <c r="C104">
        <v>48</v>
      </c>
      <c r="D104">
        <v>0</v>
      </c>
      <c r="E104">
        <v>1</v>
      </c>
      <c r="F104">
        <v>0</v>
      </c>
      <c r="G104">
        <v>145</v>
      </c>
      <c r="H104">
        <v>24.23</v>
      </c>
      <c r="I104">
        <f>IF(AND(B104=1,E104=0),V104,IF(AND(B104=1,E104=1),W104,IF(AND(B104=0,E104=0),X104,IF(AND(B104=0,E104=1),Y104,ERROR))))</f>
        <v>8.3372721725261001E-2</v>
      </c>
      <c r="K104">
        <f t="shared" si="14"/>
        <v>3.8265438641588045E-2</v>
      </c>
      <c r="L104">
        <f t="shared" si="15"/>
        <v>2.6562184906686825E-2</v>
      </c>
      <c r="M104" s="22" t="str">
        <f t="shared" si="16"/>
        <v>Elevated Risk</v>
      </c>
      <c r="O104">
        <f t="shared" si="17"/>
        <v>3.8712010109078911</v>
      </c>
      <c r="P104">
        <f t="shared" si="18"/>
        <v>4.9767337424205742</v>
      </c>
      <c r="Q104">
        <f t="shared" si="19"/>
        <v>3.1875915348284343</v>
      </c>
      <c r="R104">
        <f>(O104*constantes!$B$4)+(P104*constantes!$B$5)+(D104*constantes!$B$6)+(Q104*constantes!$B$8)+(F104*constantes!$B$9)</f>
        <v>23.810160070871326</v>
      </c>
      <c r="S104" s="4">
        <f>(O104*constantes!$B$4)+(P104*constantes!$C$5)+(D104*constantes!$B$6)+(Q104*constantes!$B$8)+(F104*constantes!$B$9)</f>
        <v>24.166693276178336</v>
      </c>
      <c r="T104">
        <f>(O104*constantes!$D$4)+(P104*constantes!$D$5)+(D104*constantes!$D$6)+(Q104*constantes!$D$8)+(F104*constantes!$D$9)</f>
        <v>26.162569218324428</v>
      </c>
      <c r="U104">
        <f>(O104*constantes!$D$4)+(P104*constantes!$E$5)+(D104*constantes!$D$6)+(Q104*constantes!$D$8)+(F104*constantes!$D$9)</f>
        <v>26.50974616419569</v>
      </c>
      <c r="V104" s="5">
        <f t="shared" si="20"/>
        <v>0.1024681374246702</v>
      </c>
      <c r="W104" s="5">
        <f t="shared" si="21"/>
        <v>0.14308469643036315</v>
      </c>
      <c r="X104" s="6">
        <f t="shared" si="22"/>
        <v>5.9665475363838372E-2</v>
      </c>
      <c r="Y104" s="6">
        <f t="shared" si="23"/>
        <v>8.3372721725261001E-2</v>
      </c>
      <c r="AA104">
        <f>(O104*constantes!$B$4)+(LN(110)*constantes!$B$5)+(LN(22)*constantes!$B$8)+(F104*constantes!$B$9)</f>
        <v>23.221146741638901</v>
      </c>
      <c r="AB104">
        <f t="shared" si="24"/>
        <v>5.8221930281009082E-2</v>
      </c>
      <c r="AC104">
        <f>(O104*constantes!$D$4)+(LN(110)*constantes!$D$5)+(LN(22)*constantes!$D$8)+(F104*constantes!$D$9)</f>
        <v>25.336132614771724</v>
      </c>
      <c r="AD104" s="7">
        <f t="shared" si="25"/>
        <v>2.6562184906686825E-2</v>
      </c>
      <c r="AF104">
        <f>(O104*constantes!$B$4)+(LN(125)*constantes!$B$5)+(LN(22.5)*constantes!$B$8)+(F104*constantes!$B$9)</f>
        <v>23.47610367839329</v>
      </c>
      <c r="AG104">
        <f t="shared" si="26"/>
        <v>7.448581103683527E-2</v>
      </c>
      <c r="AH104">
        <f>(O104*constantes!$D$4)+(LN(125)*constantes!$D$5)+(LN(22.5)*constantes!$D$8)+(F104*constantes!$D$9)</f>
        <v>25.707205631379956</v>
      </c>
      <c r="AI104">
        <f t="shared" si="27"/>
        <v>3.8265438641588045E-2</v>
      </c>
    </row>
    <row r="105" spans="1:35" x14ac:dyDescent="0.25">
      <c r="A105" s="11">
        <v>104</v>
      </c>
      <c r="B105">
        <v>0</v>
      </c>
      <c r="C105">
        <v>42</v>
      </c>
      <c r="D105">
        <v>1</v>
      </c>
      <c r="E105">
        <v>0</v>
      </c>
      <c r="F105">
        <v>0</v>
      </c>
      <c r="G105">
        <v>100</v>
      </c>
      <c r="H105">
        <v>23.25</v>
      </c>
      <c r="I105">
        <f>IF(AND(B105=1,E105=0),V105,IF(AND(B105=1,E105=1),W105,IF(AND(B105=0,E105=0),X105,IF(AND(B105=0,E105=1),Y105,ERROR))))</f>
        <v>2.6971082739759678E-2</v>
      </c>
      <c r="K105">
        <f t="shared" si="14"/>
        <v>2.676538428771702E-2</v>
      </c>
      <c r="L105">
        <f t="shared" si="15"/>
        <v>1.8545470669847686E-2</v>
      </c>
      <c r="M105" s="22" t="str">
        <f t="shared" si="16"/>
        <v>NORMAL</v>
      </c>
      <c r="O105">
        <f t="shared" si="17"/>
        <v>3.7376696182833684</v>
      </c>
      <c r="P105">
        <f t="shared" si="18"/>
        <v>4.6051701859880918</v>
      </c>
      <c r="Q105">
        <f t="shared" si="19"/>
        <v>3.1463051320333655</v>
      </c>
      <c r="R105">
        <f>(O105*constantes!$B$4)+(P105*constantes!$B$5)+(D105*constantes!$B$6)+(Q105*constantes!$B$8)+(F105*constantes!$B$9)</f>
        <v>23.382001443076277</v>
      </c>
      <c r="S105" s="4">
        <f>(O105*constantes!$B$4)+(P105*constantes!$C$5)+(D105*constantes!$B$6)+(Q105*constantes!$B$8)+(F105*constantes!$B$9)</f>
        <v>23.711915835200465</v>
      </c>
      <c r="T105">
        <f>(O105*constantes!$D$4)+(P105*constantes!$D$5)+(D105*constantes!$D$6)+(Q105*constantes!$D$8)+(F105*constantes!$D$9)</f>
        <v>25.351618434842148</v>
      </c>
      <c r="U105">
        <f>(O105*constantes!$D$4)+(P105*constantes!$E$5)+(D105*constantes!$D$6)+(Q105*constantes!$D$8)+(F105*constantes!$D$9)</f>
        <v>25.672875107016676</v>
      </c>
      <c r="V105" s="5">
        <f t="shared" si="20"/>
        <v>6.8029369103666859E-2</v>
      </c>
      <c r="W105" s="5">
        <f t="shared" si="21"/>
        <v>9.3342797628410801E-2</v>
      </c>
      <c r="X105" s="6">
        <f t="shared" si="22"/>
        <v>2.6971082739759678E-2</v>
      </c>
      <c r="Y105" s="6">
        <f t="shared" si="23"/>
        <v>3.6998254576396161E-2</v>
      </c>
      <c r="AA105">
        <f>(O105*constantes!$B$4)+(LN(110)*constantes!$B$5)+(LN(22)*constantes!$B$8)+(F105*constantes!$B$9)</f>
        <v>22.805468857654464</v>
      </c>
      <c r="AB105">
        <f t="shared" si="24"/>
        <v>3.8810869283687155E-2</v>
      </c>
      <c r="AC105">
        <f>(O105*constantes!$D$4)+(LN(110)*constantes!$D$5)+(LN(22)*constantes!$D$8)+(F105*constantes!$D$9)</f>
        <v>24.972784348242914</v>
      </c>
      <c r="AD105" s="7">
        <f t="shared" si="25"/>
        <v>1.8545470669847686E-2</v>
      </c>
      <c r="AF105">
        <f>(O105*constantes!$B$4)+(LN(125)*constantes!$B$5)+(LN(22.5)*constantes!$B$8)+(F105*constantes!$B$9)</f>
        <v>23.060425794408857</v>
      </c>
      <c r="AG105">
        <f t="shared" si="26"/>
        <v>4.9796912096185753E-2</v>
      </c>
      <c r="AH105">
        <f>(O105*constantes!$D$4)+(LN(125)*constantes!$D$5)+(LN(22.5)*constantes!$D$8)+(F105*constantes!$D$9)</f>
        <v>25.343857364851146</v>
      </c>
      <c r="AI105">
        <f t="shared" si="27"/>
        <v>2.676538428771702E-2</v>
      </c>
    </row>
    <row r="106" spans="1:35" x14ac:dyDescent="0.25">
      <c r="A106" s="11">
        <v>105</v>
      </c>
      <c r="B106">
        <v>0</v>
      </c>
      <c r="C106">
        <v>63</v>
      </c>
      <c r="D106">
        <v>0</v>
      </c>
      <c r="E106">
        <v>0</v>
      </c>
      <c r="F106">
        <v>0</v>
      </c>
      <c r="G106">
        <v>135</v>
      </c>
      <c r="H106">
        <v>26.76</v>
      </c>
      <c r="I106">
        <f>IF(AND(B106=1,E106=0),V106,IF(AND(B106=1,E106=1),W106,IF(AND(B106=0,E106=0),X106,IF(AND(B106=0,E106=1),Y106,ERROR))))</f>
        <v>0.10501597784900818</v>
      </c>
      <c r="K106">
        <f t="shared" si="14"/>
        <v>7.8518559479420769E-2</v>
      </c>
      <c r="L106">
        <f t="shared" si="15"/>
        <v>5.4860361374715505E-2</v>
      </c>
      <c r="M106" s="22" t="str">
        <f t="shared" si="16"/>
        <v>Elevated Risk</v>
      </c>
      <c r="O106">
        <f t="shared" si="17"/>
        <v>4.1431347263915326</v>
      </c>
      <c r="P106">
        <f t="shared" si="18"/>
        <v>4.9052747784384296</v>
      </c>
      <c r="Q106">
        <f t="shared" si="19"/>
        <v>3.2869082352600278</v>
      </c>
      <c r="R106">
        <f>(O106*constantes!$B$4)+(P106*constantes!$B$5)+(D106*constantes!$B$6)+(Q106*constantes!$B$8)+(F106*constantes!$B$9)</f>
        <v>24.602852055520444</v>
      </c>
      <c r="S106" s="4">
        <f>(O106*constantes!$B$4)+(P106*constantes!$C$5)+(D106*constantes!$B$6)+(Q106*constantes!$B$8)+(F106*constantes!$B$9)</f>
        <v>24.954265940647772</v>
      </c>
      <c r="T106">
        <f>(O106*constantes!$D$4)+(P106*constantes!$D$5)+(D106*constantes!$D$6)+(Q106*constantes!$D$8)+(F106*constantes!$D$9)</f>
        <v>26.752287922236139</v>
      </c>
      <c r="U106">
        <f>(O106*constantes!$D$4)+(P106*constantes!$E$5)+(D106*constantes!$D$6)+(Q106*constantes!$D$8)+(F106*constantes!$D$9)</f>
        <v>27.094479890780004</v>
      </c>
      <c r="V106" s="5">
        <f t="shared" si="20"/>
        <v>0.21246221061822079</v>
      </c>
      <c r="W106" s="5">
        <f t="shared" si="21"/>
        <v>0.28781332305702478</v>
      </c>
      <c r="X106" s="6">
        <f t="shared" si="22"/>
        <v>0.10501597784900818</v>
      </c>
      <c r="Y106" s="6">
        <f t="shared" si="23"/>
        <v>0.1446291534531885</v>
      </c>
      <c r="AA106">
        <f>(O106*constantes!$B$4)+(LN(110)*constantes!$B$5)+(LN(22)*constantes!$B$8)+(F106*constantes!$B$9)</f>
        <v>24.067665520590854</v>
      </c>
      <c r="AB106">
        <f t="shared" si="24"/>
        <v>0.13051783749446544</v>
      </c>
      <c r="AC106">
        <f>(O106*constantes!$D$4)+(LN(110)*constantes!$D$5)+(LN(22)*constantes!$D$8)+(F106*constantes!$D$9)</f>
        <v>26.076083289962796</v>
      </c>
      <c r="AD106" s="7">
        <f t="shared" si="25"/>
        <v>5.4860361374715505E-2</v>
      </c>
      <c r="AF106">
        <f>(O106*constantes!$B$4)+(LN(125)*constantes!$B$5)+(LN(22.5)*constantes!$B$8)+(F106*constantes!$B$9)</f>
        <v>24.322622457345251</v>
      </c>
      <c r="AG106">
        <f t="shared" si="26"/>
        <v>0.16512470507308763</v>
      </c>
      <c r="AH106">
        <f>(O106*constantes!$D$4)+(LN(125)*constantes!$D$5)+(LN(22.5)*constantes!$D$8)+(F106*constantes!$D$9)</f>
        <v>26.447156306571028</v>
      </c>
      <c r="AI106">
        <f t="shared" si="27"/>
        <v>7.8518559479420769E-2</v>
      </c>
    </row>
    <row r="107" spans="1:35" x14ac:dyDescent="0.25">
      <c r="A107" s="11">
        <v>106</v>
      </c>
      <c r="B107">
        <v>0</v>
      </c>
      <c r="C107">
        <v>42</v>
      </c>
      <c r="D107">
        <v>0</v>
      </c>
      <c r="E107">
        <v>0</v>
      </c>
      <c r="F107">
        <v>0</v>
      </c>
      <c r="G107">
        <v>115</v>
      </c>
      <c r="H107">
        <v>26.93</v>
      </c>
      <c r="I107">
        <f>IF(AND(B107=1,E107=0),V107,IF(AND(B107=1,E107=1),W107,IF(AND(B107=0,E107=0),X107,IF(AND(B107=0,E107=1),Y107,ERROR))))</f>
        <v>2.3248603169843451E-2</v>
      </c>
      <c r="K107">
        <f t="shared" si="14"/>
        <v>2.676538428771702E-2</v>
      </c>
      <c r="L107">
        <f t="shared" si="15"/>
        <v>1.8545470669847686E-2</v>
      </c>
      <c r="M107" s="22" t="str">
        <f t="shared" si="16"/>
        <v>NORMAL</v>
      </c>
      <c r="O107">
        <f t="shared" si="17"/>
        <v>3.7376696182833684</v>
      </c>
      <c r="P107">
        <f t="shared" si="18"/>
        <v>4.7449321283632502</v>
      </c>
      <c r="Q107">
        <f t="shared" si="19"/>
        <v>3.2932409068235073</v>
      </c>
      <c r="R107">
        <f>(O107*constantes!$B$4)+(P107*constantes!$B$5)+(D107*constantes!$B$6)+(Q107*constantes!$B$8)+(F107*constantes!$B$9)</f>
        <v>23.048227301317961</v>
      </c>
      <c r="S107" s="4">
        <f>(O107*constantes!$B$4)+(P107*constantes!$C$5)+(D107*constantes!$B$6)+(Q107*constantes!$B$8)+(F107*constantes!$B$9)</f>
        <v>23.388154238993909</v>
      </c>
      <c r="T107">
        <f>(O107*constantes!$D$4)+(P107*constantes!$D$5)+(D107*constantes!$D$6)+(Q107*constantes!$D$8)+(F107*constantes!$D$9)</f>
        <v>25.201197115030116</v>
      </c>
      <c r="U107">
        <f>(O107*constantes!$D$4)+(P107*constantes!$E$5)+(D107*constantes!$D$6)+(Q107*constantes!$D$8)+(F107*constantes!$D$9)</f>
        <v>25.532203580304735</v>
      </c>
      <c r="V107" s="5">
        <f t="shared" si="20"/>
        <v>4.9208261056607583E-2</v>
      </c>
      <c r="W107" s="5">
        <f t="shared" si="21"/>
        <v>6.8434525386862455E-2</v>
      </c>
      <c r="X107" s="6">
        <f t="shared" si="22"/>
        <v>2.3248603169843451E-2</v>
      </c>
      <c r="Y107" s="6">
        <f t="shared" si="23"/>
        <v>3.2222284891282205E-2</v>
      </c>
      <c r="AA107">
        <f>(O107*constantes!$B$4)+(LN(110)*constantes!$B$5)+(LN(22)*constantes!$B$8)+(F107*constantes!$B$9)</f>
        <v>22.805468857654464</v>
      </c>
      <c r="AB107">
        <f t="shared" si="24"/>
        <v>3.8810869283687155E-2</v>
      </c>
      <c r="AC107">
        <f>(O107*constantes!$D$4)+(LN(110)*constantes!$D$5)+(LN(22)*constantes!$D$8)+(F107*constantes!$D$9)</f>
        <v>24.972784348242914</v>
      </c>
      <c r="AD107" s="7">
        <f t="shared" si="25"/>
        <v>1.8545470669847686E-2</v>
      </c>
      <c r="AF107">
        <f>(O107*constantes!$B$4)+(LN(125)*constantes!$B$5)+(LN(22.5)*constantes!$B$8)+(F107*constantes!$B$9)</f>
        <v>23.060425794408857</v>
      </c>
      <c r="AG107">
        <f t="shared" si="26"/>
        <v>4.9796912096185753E-2</v>
      </c>
      <c r="AH107">
        <f>(O107*constantes!$D$4)+(LN(125)*constantes!$D$5)+(LN(22.5)*constantes!$D$8)+(F107*constantes!$D$9)</f>
        <v>25.343857364851146</v>
      </c>
      <c r="AI107">
        <f t="shared" si="27"/>
        <v>2.676538428771702E-2</v>
      </c>
    </row>
    <row r="108" spans="1:35" x14ac:dyDescent="0.25">
      <c r="A108" s="11">
        <v>107</v>
      </c>
      <c r="B108">
        <v>1</v>
      </c>
      <c r="C108">
        <v>40</v>
      </c>
      <c r="D108">
        <v>1</v>
      </c>
      <c r="E108">
        <v>1</v>
      </c>
      <c r="F108">
        <v>0</v>
      </c>
      <c r="G108">
        <v>138</v>
      </c>
      <c r="H108">
        <v>27.54</v>
      </c>
      <c r="I108">
        <f>IF(AND(B108=1,E108=0),V108,IF(AND(B108=1,E108=1),W108,IF(AND(B108=0,E108=0),X108,IF(AND(B108=0,E108=1),Y108,ERROR))))</f>
        <v>0.16395612577996743</v>
      </c>
      <c r="K108">
        <f t="shared" si="14"/>
        <v>4.2933030992125865E-2</v>
      </c>
      <c r="L108">
        <f t="shared" si="15"/>
        <v>3.3434567241904078E-2</v>
      </c>
      <c r="M108" s="22" t="str">
        <f t="shared" si="16"/>
        <v>Elevated Risk</v>
      </c>
      <c r="O108">
        <f t="shared" si="17"/>
        <v>3.6888794541139363</v>
      </c>
      <c r="P108">
        <f t="shared" si="18"/>
        <v>4.9272536851572051</v>
      </c>
      <c r="Q108">
        <f t="shared" si="19"/>
        <v>3.3156394933005089</v>
      </c>
      <c r="R108">
        <f>(O108*constantes!$B$4)+(P108*constantes!$B$5)+(D108*constantes!$B$6)+(Q108*constantes!$B$8)+(F108*constantes!$B$9)</f>
        <v>23.961853472843792</v>
      </c>
      <c r="S108" s="4">
        <f>(O108*constantes!$B$4)+(P108*constantes!$C$5)+(D108*constantes!$B$6)+(Q108*constantes!$B$8)+(F108*constantes!$B$9)</f>
        <v>24.314841926848459</v>
      </c>
      <c r="T108">
        <f>(O108*constantes!$D$4)+(P108*constantes!$D$5)+(D108*constantes!$D$6)+(Q108*constantes!$D$8)+(F108*constantes!$D$9)</f>
        <v>26.211421070671246</v>
      </c>
      <c r="U108">
        <f>(O108*constantes!$D$4)+(P108*constantes!$E$5)+(D108*constantes!$D$6)+(Q108*constantes!$D$8)+(F108*constantes!$D$9)</f>
        <v>26.555146287747814</v>
      </c>
      <c r="V108" s="5">
        <f t="shared" si="20"/>
        <v>0.11822194393995122</v>
      </c>
      <c r="W108" s="5">
        <f t="shared" si="21"/>
        <v>0.16395612577996743</v>
      </c>
      <c r="X108" s="6">
        <f t="shared" si="22"/>
        <v>6.255721670163561E-2</v>
      </c>
      <c r="Y108" s="6">
        <f t="shared" si="23"/>
        <v>8.707150064109892E-2</v>
      </c>
      <c r="AA108">
        <f>(O108*constantes!$B$4)+(LN(110)*constantes!$B$5)+(LN(22)*constantes!$B$8)+(F108*constantes!$B$9)</f>
        <v>22.653587028201589</v>
      </c>
      <c r="AB108">
        <f t="shared" si="24"/>
        <v>3.3434567241904078E-2</v>
      </c>
      <c r="AC108">
        <f>(O108*constantes!$D$4)+(LN(110)*constantes!$D$5)+(LN(22)*constantes!$D$8)+(F108*constantes!$D$9)</f>
        <v>24.840022896226397</v>
      </c>
      <c r="AD108" s="7">
        <f t="shared" si="25"/>
        <v>1.6258639030403699E-2</v>
      </c>
      <c r="AF108">
        <f>(O108*constantes!$B$4)+(LN(125)*constantes!$B$5)+(LN(22.5)*constantes!$B$8)+(F108*constantes!$B$9)</f>
        <v>22.908543964955982</v>
      </c>
      <c r="AG108">
        <f t="shared" si="26"/>
        <v>4.2933030992125865E-2</v>
      </c>
      <c r="AH108">
        <f>(O108*constantes!$D$4)+(LN(125)*constantes!$D$5)+(LN(22.5)*constantes!$D$8)+(F108*constantes!$D$9)</f>
        <v>25.211095912834629</v>
      </c>
      <c r="AI108">
        <f t="shared" si="27"/>
        <v>2.3477142937900042E-2</v>
      </c>
    </row>
    <row r="109" spans="1:35" x14ac:dyDescent="0.25">
      <c r="A109" s="11">
        <v>108</v>
      </c>
      <c r="B109">
        <v>0</v>
      </c>
      <c r="C109">
        <v>66</v>
      </c>
      <c r="D109">
        <v>0</v>
      </c>
      <c r="E109">
        <v>1</v>
      </c>
      <c r="F109">
        <v>0</v>
      </c>
      <c r="G109">
        <v>187</v>
      </c>
      <c r="H109">
        <v>40.520000000000003</v>
      </c>
      <c r="I109">
        <f>IF(AND(B109=1,E109=0),V109,IF(AND(B109=1,E109=1),W109,IF(AND(B109=0,E109=0),X109,IF(AND(B109=0,E109=1),Y109,ERROR))))</f>
        <v>0.42920574339176876</v>
      </c>
      <c r="K109">
        <f t="shared" si="14"/>
        <v>8.8631036489936865E-2</v>
      </c>
      <c r="L109">
        <f t="shared" si="15"/>
        <v>6.2029279911700597E-2</v>
      </c>
      <c r="M109" s="22" t="str">
        <f t="shared" si="16"/>
        <v>'&gt;30%</v>
      </c>
      <c r="O109">
        <f t="shared" si="17"/>
        <v>4.1896547420264252</v>
      </c>
      <c r="P109">
        <f t="shared" si="18"/>
        <v>5.2311086168545868</v>
      </c>
      <c r="Q109">
        <f t="shared" si="19"/>
        <v>3.7017956793804827</v>
      </c>
      <c r="R109">
        <f>(O109*constantes!$B$4)+(P109*constantes!$B$5)+(D109*constantes!$B$6)+(Q109*constantes!$B$8)+(F109*constantes!$B$9)</f>
        <v>25.681025159435656</v>
      </c>
      <c r="S109" s="4">
        <f>(O109*constantes!$B$4)+(P109*constantes!$C$5)+(D109*constantes!$B$6)+(Q109*constantes!$B$8)+(F109*constantes!$B$9)</f>
        <v>26.055781780747118</v>
      </c>
      <c r="T109">
        <f>(O109*constantes!$D$4)+(P109*constantes!$D$5)+(D109*constantes!$D$6)+(Q109*constantes!$D$8)+(F109*constantes!$D$9)</f>
        <v>28.00752460940555</v>
      </c>
      <c r="U109">
        <f>(O109*constantes!$D$4)+(P109*constantes!$E$5)+(D109*constantes!$D$6)+(Q109*constantes!$D$8)+(F109*constantes!$D$9)</f>
        <v>28.372446746517326</v>
      </c>
      <c r="V109" s="5">
        <f t="shared" si="20"/>
        <v>0.50442426847123145</v>
      </c>
      <c r="W109" s="5">
        <f t="shared" si="21"/>
        <v>0.63983984470042499</v>
      </c>
      <c r="X109" s="6">
        <f t="shared" si="22"/>
        <v>0.32245867858847355</v>
      </c>
      <c r="Y109" s="6">
        <f t="shared" si="23"/>
        <v>0.42920574339176876</v>
      </c>
      <c r="AA109">
        <f>(O109*constantes!$B$4)+(LN(110)*constantes!$B$5)+(LN(22)*constantes!$B$8)+(F109*constantes!$B$9)</f>
        <v>24.212480468461653</v>
      </c>
      <c r="AB109">
        <f t="shared" si="24"/>
        <v>0.14926180477179407</v>
      </c>
      <c r="AC109">
        <f>(O109*constantes!$D$4)+(LN(110)*constantes!$D$5)+(LN(22)*constantes!$D$8)+(F109*constantes!$D$9)</f>
        <v>26.202667508906433</v>
      </c>
      <c r="AD109" s="7">
        <f t="shared" si="25"/>
        <v>6.2029279911700597E-2</v>
      </c>
      <c r="AF109">
        <f>(O109*constantes!$B$4)+(LN(125)*constantes!$B$5)+(LN(22.5)*constantes!$B$8)+(F109*constantes!$B$9)</f>
        <v>24.467437405216042</v>
      </c>
      <c r="AG109">
        <f t="shared" si="26"/>
        <v>0.18827626444083834</v>
      </c>
      <c r="AH109">
        <f>(O109*constantes!$D$4)+(LN(125)*constantes!$D$5)+(LN(22.5)*constantes!$D$8)+(F109*constantes!$D$9)</f>
        <v>26.573740525514665</v>
      </c>
      <c r="AI109">
        <f t="shared" si="27"/>
        <v>8.8631036489936865E-2</v>
      </c>
    </row>
    <row r="110" spans="1:35" x14ac:dyDescent="0.25">
      <c r="A110" s="11">
        <v>109</v>
      </c>
      <c r="B110">
        <v>1</v>
      </c>
      <c r="C110">
        <v>49</v>
      </c>
      <c r="D110">
        <v>1</v>
      </c>
      <c r="E110">
        <v>0</v>
      </c>
      <c r="F110">
        <v>0</v>
      </c>
      <c r="G110">
        <v>123</v>
      </c>
      <c r="H110">
        <v>29.62</v>
      </c>
      <c r="I110">
        <f>IF(AND(B110=1,E110=0),V110,IF(AND(B110=1,E110=1),W110,IF(AND(B110=0,E110=0),X110,IF(AND(B110=0,E110=1),Y110,ERROR))))</f>
        <v>0.18332634765059741</v>
      </c>
      <c r="K110">
        <f t="shared" si="14"/>
        <v>7.9222803135090225E-2</v>
      </c>
      <c r="L110">
        <f t="shared" si="15"/>
        <v>6.1959526107751905E-2</v>
      </c>
      <c r="M110" s="22" t="str">
        <f t="shared" si="16"/>
        <v>Elevated Risk</v>
      </c>
      <c r="O110">
        <f t="shared" si="17"/>
        <v>3.8918202981106265</v>
      </c>
      <c r="P110">
        <f t="shared" si="18"/>
        <v>4.8121843553724171</v>
      </c>
      <c r="Q110">
        <f t="shared" si="19"/>
        <v>3.3884498088396526</v>
      </c>
      <c r="R110">
        <f>(O110*constantes!$B$4)+(P110*constantes!$B$5)+(D110*constantes!$B$6)+(Q110*constantes!$B$8)+(F110*constantes!$B$9)</f>
        <v>24.437859224124534</v>
      </c>
      <c r="S110" s="4">
        <f>(O110*constantes!$B$4)+(P110*constantes!$C$5)+(D110*constantes!$B$6)+(Q110*constantes!$B$8)+(F110*constantes!$B$9)</f>
        <v>24.782604111343414</v>
      </c>
      <c r="T110">
        <f>(O110*constantes!$D$4)+(P110*constantes!$D$5)+(D110*constantes!$D$6)+(Q110*constantes!$D$8)+(F110*constantes!$D$9)</f>
        <v>26.477181918419781</v>
      </c>
      <c r="U110">
        <f>(O110*constantes!$D$4)+(P110*constantes!$E$5)+(D110*constantes!$D$6)+(Q110*constantes!$D$8)+(F110*constantes!$D$9)</f>
        <v>26.812879899050564</v>
      </c>
      <c r="V110" s="5">
        <f t="shared" si="20"/>
        <v>0.18332634765059741</v>
      </c>
      <c r="W110" s="5">
        <f t="shared" si="21"/>
        <v>0.24864512425362106</v>
      </c>
      <c r="X110" s="6">
        <f t="shared" si="22"/>
        <v>8.0812497372544034E-2</v>
      </c>
      <c r="Y110" s="6">
        <f t="shared" si="23"/>
        <v>0.11119721149977579</v>
      </c>
      <c r="AA110">
        <f>(O110*constantes!$B$4)+(LN(110)*constantes!$B$5)+(LN(22)*constantes!$B$8)+(F110*constantes!$B$9)</f>
        <v>23.285333757929525</v>
      </c>
      <c r="AB110">
        <f t="shared" si="24"/>
        <v>6.1959526107751905E-2</v>
      </c>
      <c r="AC110">
        <f>(O110*constantes!$D$4)+(LN(110)*constantes!$D$5)+(LN(22)*constantes!$D$8)+(F110*constantes!$D$9)</f>
        <v>25.39223913860047</v>
      </c>
      <c r="AD110" s="7">
        <f t="shared" si="25"/>
        <v>2.8073382189004015E-2</v>
      </c>
      <c r="AF110">
        <f>(O110*constantes!$B$4)+(LN(125)*constantes!$B$5)+(LN(22.5)*constantes!$B$8)+(F110*constantes!$B$9)</f>
        <v>23.540290694683922</v>
      </c>
      <c r="AG110">
        <f t="shared" si="26"/>
        <v>7.9222803135090225E-2</v>
      </c>
      <c r="AH110">
        <f>(O110*constantes!$D$4)+(LN(125)*constantes!$D$5)+(LN(22.5)*constantes!$D$8)+(F110*constantes!$D$9)</f>
        <v>25.763312155208702</v>
      </c>
      <c r="AI110">
        <f t="shared" si="27"/>
        <v>4.0428513799347532E-2</v>
      </c>
    </row>
    <row r="111" spans="1:35" x14ac:dyDescent="0.25">
      <c r="A111" s="11">
        <v>110</v>
      </c>
      <c r="B111">
        <v>0</v>
      </c>
      <c r="C111">
        <v>67</v>
      </c>
      <c r="D111">
        <v>0</v>
      </c>
      <c r="E111">
        <v>1</v>
      </c>
      <c r="F111">
        <v>0</v>
      </c>
      <c r="G111">
        <v>139</v>
      </c>
      <c r="H111">
        <v>25.75</v>
      </c>
      <c r="I111">
        <f>IF(AND(B111=1,E111=0),V111,IF(AND(B111=1,E111=1),W111,IF(AND(B111=0,E111=0),X111,IF(AND(B111=0,E111=1),Y111,ERROR))))</f>
        <v>0.17882034038117622</v>
      </c>
      <c r="K111">
        <f t="shared" si="14"/>
        <v>9.215699866828464E-2</v>
      </c>
      <c r="L111">
        <f t="shared" si="15"/>
        <v>6.4534688350861291E-2</v>
      </c>
      <c r="M111" s="22" t="str">
        <f t="shared" si="16"/>
        <v>Elevated Risk</v>
      </c>
      <c r="O111">
        <f t="shared" si="17"/>
        <v>4.2046926193909657</v>
      </c>
      <c r="P111">
        <f t="shared" si="18"/>
        <v>4.9344739331306915</v>
      </c>
      <c r="Q111">
        <f t="shared" si="19"/>
        <v>3.2484346271097451</v>
      </c>
      <c r="R111">
        <f>(O111*constantes!$B$4)+(P111*constantes!$B$5)+(D111*constantes!$B$6)+(Q111*constantes!$B$8)+(F111*constantes!$B$9)</f>
        <v>24.818145359665177</v>
      </c>
      <c r="S111" s="4">
        <f>(O111*constantes!$B$4)+(P111*constantes!$C$5)+(D111*constantes!$B$6)+(Q111*constantes!$B$8)+(F111*constantes!$B$9)</f>
        <v>25.17165107223466</v>
      </c>
      <c r="T111">
        <f>(O111*constantes!$D$4)+(P111*constantes!$D$5)+(D111*constantes!$D$6)+(Q111*constantes!$D$8)+(F111*constantes!$D$9)</f>
        <v>26.982256220198686</v>
      </c>
      <c r="U111">
        <f>(O111*constantes!$D$4)+(P111*constantes!$E$5)+(D111*constantes!$D$6)+(Q111*constantes!$D$8)+(F111*constantes!$D$9)</f>
        <v>27.326485121773882</v>
      </c>
      <c r="V111" s="5">
        <f t="shared" si="20"/>
        <v>0.25637644693570394</v>
      </c>
      <c r="W111" s="5">
        <f t="shared" si="21"/>
        <v>0.34415639187109015</v>
      </c>
      <c r="X111" s="6">
        <f t="shared" si="22"/>
        <v>0.13032570043095371</v>
      </c>
      <c r="Y111" s="6">
        <f t="shared" si="23"/>
        <v>0.17882034038117622</v>
      </c>
      <c r="AA111">
        <f>(O111*constantes!$B$4)+(LN(110)*constantes!$B$5)+(LN(22)*constantes!$B$8)+(F111*constantes!$B$9)</f>
        <v>24.25929277918237</v>
      </c>
      <c r="AB111">
        <f t="shared" si="24"/>
        <v>0.1558271506156762</v>
      </c>
      <c r="AC111">
        <f>(O111*constantes!$D$4)+(LN(110)*constantes!$D$5)+(LN(22)*constantes!$D$8)+(F111*constantes!$D$9)</f>
        <v>26.243586625866762</v>
      </c>
      <c r="AD111" s="7">
        <f t="shared" si="25"/>
        <v>6.4534688350861291E-2</v>
      </c>
      <c r="AF111">
        <f>(O111*constantes!$B$4)+(LN(125)*constantes!$B$5)+(LN(22.5)*constantes!$B$8)+(F111*constantes!$B$9)</f>
        <v>24.514249715936764</v>
      </c>
      <c r="AG111">
        <f t="shared" si="26"/>
        <v>0.19635063157104138</v>
      </c>
      <c r="AH111">
        <f>(O111*constantes!$D$4)+(LN(125)*constantes!$D$5)+(LN(22.5)*constantes!$D$8)+(F111*constantes!$D$9)</f>
        <v>26.614659642474994</v>
      </c>
      <c r="AI111">
        <f t="shared" si="27"/>
        <v>9.215699866828464E-2</v>
      </c>
    </row>
    <row r="112" spans="1:35" x14ac:dyDescent="0.25">
      <c r="A112" s="11">
        <v>111</v>
      </c>
      <c r="B112">
        <v>1</v>
      </c>
      <c r="C112">
        <v>51</v>
      </c>
      <c r="D112">
        <v>0</v>
      </c>
      <c r="E112">
        <v>1</v>
      </c>
      <c r="F112">
        <v>0</v>
      </c>
      <c r="G112">
        <v>145</v>
      </c>
      <c r="H112">
        <v>26.09</v>
      </c>
      <c r="I112">
        <f>IF(AND(B112=1,E112=0),V112,IF(AND(B112=1,E112=1),W112,IF(AND(B112=0,E112=0),X112,IF(AND(B112=0,E112=1),Y112,ERROR))))</f>
        <v>0.1794256209987718</v>
      </c>
      <c r="K112">
        <f t="shared" si="14"/>
        <v>8.9246869441510945E-2</v>
      </c>
      <c r="L112">
        <f t="shared" si="15"/>
        <v>6.9883054652788434E-2</v>
      </c>
      <c r="M112" s="22" t="str">
        <f t="shared" si="16"/>
        <v>Elevated Risk</v>
      </c>
      <c r="O112">
        <f t="shared" si="17"/>
        <v>3.9318256327243257</v>
      </c>
      <c r="P112">
        <f t="shared" si="18"/>
        <v>4.9767337424205742</v>
      </c>
      <c r="Q112">
        <f t="shared" si="19"/>
        <v>3.2615520991486369</v>
      </c>
      <c r="R112">
        <f>(O112*constantes!$B$4)+(P112*constantes!$B$5)+(D112*constantes!$B$6)+(Q112*constantes!$B$8)+(F112*constantes!$B$9)</f>
        <v>24.057515810177144</v>
      </c>
      <c r="S112" s="4">
        <f>(O112*constantes!$B$4)+(P112*constantes!$C$5)+(D112*constantes!$B$6)+(Q112*constantes!$B$8)+(F112*constantes!$B$9)</f>
        <v>24.414049015484153</v>
      </c>
      <c r="T112">
        <f>(O112*constantes!$D$4)+(P112*constantes!$D$5)+(D112*constantes!$D$6)+(Q112*constantes!$D$8)+(F112*constantes!$D$9)</f>
        <v>26.365345396519178</v>
      </c>
      <c r="U112">
        <f>(O112*constantes!$D$4)+(P112*constantes!$E$5)+(D112*constantes!$D$6)+(Q112*constantes!$D$8)+(F112*constantes!$D$9)</f>
        <v>26.712522342390439</v>
      </c>
      <c r="V112" s="5">
        <f t="shared" si="20"/>
        <v>0.129288971382858</v>
      </c>
      <c r="W112" s="5">
        <f t="shared" si="21"/>
        <v>0.1794256209987718</v>
      </c>
      <c r="X112" s="6">
        <f t="shared" si="22"/>
        <v>7.2580322204294223E-2</v>
      </c>
      <c r="Y112" s="6">
        <f t="shared" si="23"/>
        <v>0.10113643255987348</v>
      </c>
      <c r="AA112">
        <f>(O112*constantes!$B$4)+(LN(110)*constantes!$B$5)+(LN(22)*constantes!$B$8)+(F112*constantes!$B$9)</f>
        <v>23.409868764368586</v>
      </c>
      <c r="AB112">
        <f t="shared" si="24"/>
        <v>6.9883054652788434E-2</v>
      </c>
      <c r="AC112">
        <f>(O112*constantes!$D$4)+(LN(110)*constantes!$D$5)+(LN(22)*constantes!$D$8)+(F112*constantes!$D$9)</f>
        <v>25.50109645445777</v>
      </c>
      <c r="AD112" s="7">
        <f t="shared" si="25"/>
        <v>3.1250958582138333E-2</v>
      </c>
      <c r="AF112">
        <f>(O112*constantes!$B$4)+(LN(125)*constantes!$B$5)+(LN(22.5)*constantes!$B$8)+(F112*constantes!$B$9)</f>
        <v>23.664825701122982</v>
      </c>
      <c r="AG112">
        <f t="shared" si="26"/>
        <v>8.9246869441510945E-2</v>
      </c>
      <c r="AH112">
        <f>(O112*constantes!$D$4)+(LN(125)*constantes!$D$5)+(LN(22.5)*constantes!$D$8)+(F112*constantes!$D$9)</f>
        <v>25.872169471066002</v>
      </c>
      <c r="AI112">
        <f t="shared" si="27"/>
        <v>4.4971857043080821E-2</v>
      </c>
    </row>
    <row r="113" spans="1:35" x14ac:dyDescent="0.25">
      <c r="A113" s="11">
        <v>112</v>
      </c>
      <c r="B113">
        <v>1</v>
      </c>
      <c r="C113">
        <v>48</v>
      </c>
      <c r="D113">
        <v>0</v>
      </c>
      <c r="E113">
        <v>0</v>
      </c>
      <c r="F113">
        <v>0</v>
      </c>
      <c r="G113">
        <v>138</v>
      </c>
      <c r="H113">
        <v>23.62</v>
      </c>
      <c r="I113">
        <f>IF(AND(B113=1,E113=0),V113,IF(AND(B113=1,E113=1),W113,IF(AND(B113=0,E113=0),X113,IF(AND(B113=0,E113=1),Y113,ERROR))))</f>
        <v>9.2127944255316785E-2</v>
      </c>
      <c r="K113">
        <f t="shared" si="14"/>
        <v>7.448581103683527E-2</v>
      </c>
      <c r="L113">
        <f t="shared" si="15"/>
        <v>5.8221930281009082E-2</v>
      </c>
      <c r="M113" s="22" t="str">
        <f t="shared" si="16"/>
        <v>Elevated Risk</v>
      </c>
      <c r="O113">
        <f t="shared" si="17"/>
        <v>3.8712010109078911</v>
      </c>
      <c r="P113">
        <f t="shared" si="18"/>
        <v>4.9272536851572051</v>
      </c>
      <c r="Q113">
        <f t="shared" si="19"/>
        <v>3.1620938107692163</v>
      </c>
      <c r="R113">
        <f>(O113*constantes!$B$4)+(P113*constantes!$B$5)+(D113*constantes!$B$6)+(Q113*constantes!$B$8)+(F113*constantes!$B$9)</f>
        <v>23.698156775540767</v>
      </c>
      <c r="S113" s="4">
        <f>(O113*constantes!$B$4)+(P113*constantes!$C$5)+(D113*constantes!$B$6)+(Q113*constantes!$B$8)+(F113*constantes!$B$9)</f>
        <v>24.051145229545433</v>
      </c>
      <c r="T113">
        <f>(O113*constantes!$D$4)+(P113*constantes!$D$5)+(D113*constantes!$D$6)+(Q113*constantes!$D$8)+(F113*constantes!$D$9)</f>
        <v>26.010350559022449</v>
      </c>
      <c r="U113">
        <f>(O113*constantes!$D$4)+(P113*constantes!$E$5)+(D113*constantes!$D$6)+(Q113*constantes!$D$8)+(F113*constantes!$D$9)</f>
        <v>26.354075776099016</v>
      </c>
      <c r="V113" s="5">
        <f t="shared" si="20"/>
        <v>9.2127944255316785E-2</v>
      </c>
      <c r="W113" s="5">
        <f t="shared" si="21"/>
        <v>0.12852312962975476</v>
      </c>
      <c r="X113" s="6">
        <f t="shared" si="22"/>
        <v>5.1461645039979187E-2</v>
      </c>
      <c r="Y113" s="6">
        <f t="shared" si="23"/>
        <v>7.1796888770201295E-2</v>
      </c>
      <c r="AA113">
        <f>(O113*constantes!$B$4)+(LN(110)*constantes!$B$5)+(LN(22)*constantes!$B$8)+(F113*constantes!$B$9)</f>
        <v>23.221146741638901</v>
      </c>
      <c r="AB113">
        <f t="shared" si="24"/>
        <v>5.8221930281009082E-2</v>
      </c>
      <c r="AC113">
        <f>(O113*constantes!$D$4)+(LN(110)*constantes!$D$5)+(LN(22)*constantes!$D$8)+(F113*constantes!$D$9)</f>
        <v>25.336132614771724</v>
      </c>
      <c r="AD113" s="7">
        <f t="shared" si="25"/>
        <v>2.6562184906686825E-2</v>
      </c>
      <c r="AF113">
        <f>(O113*constantes!$B$4)+(LN(125)*constantes!$B$5)+(LN(22.5)*constantes!$B$8)+(F113*constantes!$B$9)</f>
        <v>23.47610367839329</v>
      </c>
      <c r="AG113">
        <f t="shared" si="26"/>
        <v>7.448581103683527E-2</v>
      </c>
      <c r="AH113">
        <f>(O113*constantes!$D$4)+(LN(125)*constantes!$D$5)+(LN(22.5)*constantes!$D$8)+(F113*constantes!$D$9)</f>
        <v>25.707205631379956</v>
      </c>
      <c r="AI113">
        <f t="shared" si="27"/>
        <v>3.8265438641588045E-2</v>
      </c>
    </row>
    <row r="114" spans="1:35" x14ac:dyDescent="0.25">
      <c r="A114" s="11">
        <v>113</v>
      </c>
      <c r="B114">
        <v>0</v>
      </c>
      <c r="C114">
        <v>64</v>
      </c>
      <c r="D114">
        <v>0</v>
      </c>
      <c r="E114">
        <v>1</v>
      </c>
      <c r="F114">
        <v>0</v>
      </c>
      <c r="G114">
        <v>158</v>
      </c>
      <c r="H114">
        <v>24.37</v>
      </c>
      <c r="I114">
        <f>IF(AND(B114=1,E114=0),V114,IF(AND(B114=1,E114=1),W114,IF(AND(B114=0,E114=0),X114,IF(AND(B114=0,E114=1),Y114,ERROR))))</f>
        <v>0.21701424370441036</v>
      </c>
      <c r="K114">
        <f t="shared" si="14"/>
        <v>8.1811856272562489E-2</v>
      </c>
      <c r="L114">
        <f t="shared" si="15"/>
        <v>5.7192348710877861E-2</v>
      </c>
      <c r="M114" s="22" t="str">
        <f t="shared" si="16"/>
        <v>Elevated Risk</v>
      </c>
      <c r="O114">
        <f t="shared" si="17"/>
        <v>4.1588830833596715</v>
      </c>
      <c r="P114">
        <f t="shared" si="18"/>
        <v>5.0625950330269669</v>
      </c>
      <c r="Q114">
        <f t="shared" si="19"/>
        <v>3.193352867637115</v>
      </c>
      <c r="R114">
        <f>(O114*constantes!$B$4)+(P114*constantes!$B$5)+(D114*constantes!$B$6)+(Q114*constantes!$B$8)+(F114*constantes!$B$9)</f>
        <v>24.869549829919663</v>
      </c>
      <c r="S114" s="4">
        <f>(O114*constantes!$B$4)+(P114*constantes!$C$5)+(D114*constantes!$B$6)+(Q114*constantes!$B$8)+(F114*constantes!$B$9)</f>
        <v>25.232234138085715</v>
      </c>
      <c r="T114">
        <f>(O114*constantes!$D$4)+(P114*constantes!$D$5)+(D114*constantes!$D$6)+(Q114*constantes!$D$8)+(F114*constantes!$D$9)</f>
        <v>27.189837839568863</v>
      </c>
      <c r="U114">
        <f>(O114*constantes!$D$4)+(P114*constantes!$E$5)+(D114*constantes!$D$6)+(Q114*constantes!$D$8)+(F114*constantes!$D$9)</f>
        <v>27.543004469072823</v>
      </c>
      <c r="V114" s="5">
        <f t="shared" si="20"/>
        <v>0.26790541708420013</v>
      </c>
      <c r="W114" s="5">
        <f t="shared" si="21"/>
        <v>0.36120957599610271</v>
      </c>
      <c r="X114" s="6">
        <f t="shared" si="22"/>
        <v>0.15789484965948464</v>
      </c>
      <c r="Y114" s="6">
        <f t="shared" si="23"/>
        <v>0.21701424370441036</v>
      </c>
      <c r="AA114">
        <f>(O114*constantes!$B$4)+(LN(110)*constantes!$B$5)+(LN(22)*constantes!$B$8)+(F114*constantes!$B$9)</f>
        <v>24.116689525898391</v>
      </c>
      <c r="AB114">
        <f t="shared" si="24"/>
        <v>0.13660645895193024</v>
      </c>
      <c r="AC114">
        <f>(O114*constantes!$D$4)+(LN(110)*constantes!$D$5)+(LN(22)*constantes!$D$8)+(F114*constantes!$D$9)</f>
        <v>26.11893567165809</v>
      </c>
      <c r="AD114" s="7">
        <f t="shared" si="25"/>
        <v>5.7192348710877861E-2</v>
      </c>
      <c r="AF114">
        <f>(O114*constantes!$B$4)+(LN(125)*constantes!$B$5)+(LN(22.5)*constantes!$B$8)+(F114*constantes!$B$9)</f>
        <v>24.371646462652787</v>
      </c>
      <c r="AG114">
        <f t="shared" si="26"/>
        <v>0.17266110175416416</v>
      </c>
      <c r="AH114">
        <f>(O114*constantes!$D$4)+(LN(125)*constantes!$D$5)+(LN(22.5)*constantes!$D$8)+(F114*constantes!$D$9)</f>
        <v>26.490008688266322</v>
      </c>
      <c r="AI114">
        <f t="shared" si="27"/>
        <v>8.1811856272562489E-2</v>
      </c>
    </row>
    <row r="115" spans="1:35" x14ac:dyDescent="0.25">
      <c r="A115" s="11">
        <v>114</v>
      </c>
      <c r="B115">
        <v>0</v>
      </c>
      <c r="C115">
        <v>41</v>
      </c>
      <c r="D115">
        <v>0</v>
      </c>
      <c r="E115">
        <v>1</v>
      </c>
      <c r="F115">
        <v>0</v>
      </c>
      <c r="G115">
        <v>136</v>
      </c>
      <c r="H115">
        <v>42.15</v>
      </c>
      <c r="I115">
        <f>IF(AND(B115=1,E115=0),V115,IF(AND(B115=1,E115=1),W115,IF(AND(B115=0,E115=0),X115,IF(AND(B115=0,E115=1),Y115,ERROR))))</f>
        <v>6.0632663189494673E-2</v>
      </c>
      <c r="K115">
        <f t="shared" si="14"/>
        <v>2.5088146116023613E-2</v>
      </c>
      <c r="L115">
        <f t="shared" si="15"/>
        <v>1.7378724267438583E-2</v>
      </c>
      <c r="M115" s="22" t="str">
        <f t="shared" si="16"/>
        <v>Elevated Risk</v>
      </c>
      <c r="O115">
        <f t="shared" si="17"/>
        <v>3.713572066704308</v>
      </c>
      <c r="P115">
        <f t="shared" si="18"/>
        <v>4.9126548857360524</v>
      </c>
      <c r="Q115">
        <f t="shared" si="19"/>
        <v>3.7412346844478646</v>
      </c>
      <c r="R115">
        <f>(O115*constantes!$B$4)+(P115*constantes!$B$5)+(D115*constantes!$B$6)+(Q115*constantes!$B$8)+(F115*constantes!$B$9)</f>
        <v>23.639507746988812</v>
      </c>
      <c r="S115" s="4">
        <f>(O115*constantes!$B$4)+(P115*constantes!$C$5)+(D115*constantes!$B$6)+(Q115*constantes!$B$8)+(F115*constantes!$B$9)</f>
        <v>23.991450343002942</v>
      </c>
      <c r="T115">
        <f>(O115*constantes!$D$4)+(P115*constantes!$D$5)+(D115*constantes!$D$6)+(Q115*constantes!$D$8)+(F115*constantes!$D$9)</f>
        <v>25.836451830606862</v>
      </c>
      <c r="U115">
        <f>(O115*constantes!$D$4)+(P115*constantes!$E$5)+(D115*constantes!$D$6)+(Q115*constantes!$D$8)+(F115*constantes!$D$9)</f>
        <v>26.179158635435812</v>
      </c>
      <c r="V115" s="5">
        <f t="shared" si="20"/>
        <v>8.7115860479191287E-2</v>
      </c>
      <c r="W115" s="5">
        <f t="shared" si="21"/>
        <v>0.12154822872091564</v>
      </c>
      <c r="X115" s="6">
        <f t="shared" si="22"/>
        <v>4.3428696578018511E-2</v>
      </c>
      <c r="Y115" s="6">
        <f t="shared" si="23"/>
        <v>6.0632663189494673E-2</v>
      </c>
      <c r="AA115">
        <f>(O115*constantes!$B$4)+(LN(110)*constantes!$B$5)+(LN(22)*constantes!$B$8)+(F115*constantes!$B$9)</f>
        <v>22.730454143490913</v>
      </c>
      <c r="AB115">
        <f t="shared" si="24"/>
        <v>3.6057212319339005E-2</v>
      </c>
      <c r="AC115">
        <f>(O115*constantes!$D$4)+(LN(110)*constantes!$D$5)+(LN(22)*constantes!$D$8)+(F115*constantes!$D$9)</f>
        <v>24.907213223567677</v>
      </c>
      <c r="AD115" s="7">
        <f t="shared" si="25"/>
        <v>1.7378724267438583E-2</v>
      </c>
      <c r="AF115">
        <f>(O115*constantes!$B$4)+(LN(125)*constantes!$B$5)+(LN(22.5)*constantes!$B$8)+(F115*constantes!$B$9)</f>
        <v>22.985411080245306</v>
      </c>
      <c r="AG115">
        <f t="shared" si="26"/>
        <v>4.62827295767122E-2</v>
      </c>
      <c r="AH115">
        <f>(O115*constantes!$D$4)+(LN(125)*constantes!$D$5)+(LN(22.5)*constantes!$D$8)+(F115*constantes!$D$9)</f>
        <v>25.278286240175909</v>
      </c>
      <c r="AI115">
        <f t="shared" si="27"/>
        <v>2.5088146116023613E-2</v>
      </c>
    </row>
    <row r="116" spans="1:35" x14ac:dyDescent="0.25">
      <c r="A116" s="11">
        <v>115</v>
      </c>
      <c r="B116">
        <v>1</v>
      </c>
      <c r="C116">
        <v>50</v>
      </c>
      <c r="D116">
        <v>0</v>
      </c>
      <c r="E116">
        <v>1</v>
      </c>
      <c r="F116">
        <v>0</v>
      </c>
      <c r="G116">
        <v>127</v>
      </c>
      <c r="H116">
        <v>32.229999999999997</v>
      </c>
      <c r="I116">
        <f>IF(AND(B116=1,E116=0),V116,IF(AND(B116=1,E116=1),W116,IF(AND(B116=0,E116=0),X116,IF(AND(B116=0,E116=1),Y116,ERROR))))</f>
        <v>0.15658379774304443</v>
      </c>
      <c r="K116">
        <f t="shared" si="14"/>
        <v>8.4142660265313918E-2</v>
      </c>
      <c r="L116">
        <f t="shared" si="15"/>
        <v>6.5845990830285972E-2</v>
      </c>
      <c r="M116" s="22" t="str">
        <f t="shared" si="16"/>
        <v>Elevated Risk</v>
      </c>
      <c r="O116">
        <f t="shared" si="17"/>
        <v>3.912023005428146</v>
      </c>
      <c r="P116">
        <f t="shared" si="18"/>
        <v>4.8441870864585912</v>
      </c>
      <c r="Q116">
        <f t="shared" si="19"/>
        <v>3.4728976958273465</v>
      </c>
      <c r="R116">
        <f>(O116*constantes!$B$4)+(P116*constantes!$B$5)+(D116*constantes!$B$6)+(Q116*constantes!$B$8)+(F116*constantes!$B$9)</f>
        <v>23.91753482164625</v>
      </c>
      <c r="S116" s="4">
        <f>(O116*constantes!$B$4)+(P116*constantes!$C$5)+(D116*constantes!$B$6)+(Q116*constantes!$B$8)+(F116*constantes!$B$9)</f>
        <v>24.264572384520143</v>
      </c>
      <c r="T116">
        <f>(O116*constantes!$D$4)+(P116*constantes!$D$5)+(D116*constantes!$D$6)+(Q116*constantes!$D$8)+(F116*constantes!$D$9)</f>
        <v>26.04666968374233</v>
      </c>
      <c r="U116">
        <f>(O116*constantes!$D$4)+(P116*constantes!$E$5)+(D116*constantes!$D$6)+(Q116*constantes!$D$8)+(F116*constantes!$D$9)</f>
        <v>26.384600174893684</v>
      </c>
      <c r="V116" s="5">
        <f t="shared" si="20"/>
        <v>0.11339941725240033</v>
      </c>
      <c r="W116" s="5">
        <f t="shared" si="21"/>
        <v>0.15658379774304443</v>
      </c>
      <c r="X116" s="6">
        <f t="shared" si="22"/>
        <v>5.3313394306035766E-2</v>
      </c>
      <c r="Y116" s="6">
        <f t="shared" si="23"/>
        <v>7.3937893384866893E-2</v>
      </c>
      <c r="AA116">
        <f>(O116*constantes!$B$4)+(LN(110)*constantes!$B$5)+(LN(22)*constantes!$B$8)+(F116*constantes!$B$9)</f>
        <v>23.348223977700673</v>
      </c>
      <c r="AB116">
        <f t="shared" si="24"/>
        <v>6.5845990830285972E-2</v>
      </c>
      <c r="AC116">
        <f>(O116*constantes!$D$4)+(LN(110)*constantes!$D$5)+(LN(22)*constantes!$D$8)+(F116*constantes!$D$9)</f>
        <v>25.447212119400952</v>
      </c>
      <c r="AD116" s="7">
        <f t="shared" si="25"/>
        <v>2.9636129007590606E-2</v>
      </c>
      <c r="AF116">
        <f>(O116*constantes!$B$4)+(LN(125)*constantes!$B$5)+(LN(22.5)*constantes!$B$8)+(F116*constantes!$B$9)</f>
        <v>23.603180914455063</v>
      </c>
      <c r="AG116">
        <f t="shared" si="26"/>
        <v>8.4142660265313918E-2</v>
      </c>
      <c r="AH116">
        <f>(O116*constantes!$D$4)+(LN(125)*constantes!$D$5)+(LN(22.5)*constantes!$D$8)+(F116*constantes!$D$9)</f>
        <v>25.818285136009184</v>
      </c>
      <c r="AI116">
        <f t="shared" si="27"/>
        <v>4.2663786438573714E-2</v>
      </c>
    </row>
    <row r="117" spans="1:35" x14ac:dyDescent="0.25">
      <c r="A117" s="11">
        <v>116</v>
      </c>
      <c r="B117">
        <v>1</v>
      </c>
      <c r="C117">
        <v>60</v>
      </c>
      <c r="D117">
        <v>0</v>
      </c>
      <c r="E117">
        <v>1</v>
      </c>
      <c r="F117">
        <v>0</v>
      </c>
      <c r="G117">
        <v>160.5</v>
      </c>
      <c r="H117">
        <v>26.4</v>
      </c>
      <c r="I117">
        <f>IF(AND(B117=1,E117=0),V117,IF(AND(B117=1,E117=1),W117,IF(AND(B117=0,E117=0),X117,IF(AND(B117=0,E117=1),Y117,ERROR))))</f>
        <v>0.33142613929710829</v>
      </c>
      <c r="K117">
        <f t="shared" si="14"/>
        <v>0.14362116573454531</v>
      </c>
      <c r="L117">
        <f t="shared" si="15"/>
        <v>0.11321269470654882</v>
      </c>
      <c r="M117" s="22" t="str">
        <f t="shared" si="16"/>
        <v>'&gt;30%</v>
      </c>
      <c r="O117">
        <f t="shared" si="17"/>
        <v>4.0943445622221004</v>
      </c>
      <c r="P117">
        <f t="shared" si="18"/>
        <v>5.0782939425700704</v>
      </c>
      <c r="Q117">
        <f t="shared" si="19"/>
        <v>3.2733640101522705</v>
      </c>
      <c r="R117">
        <f>(O117*constantes!$B$4)+(P117*constantes!$B$5)+(D117*constantes!$B$6)+(Q117*constantes!$B$8)+(F117*constantes!$B$9)</f>
        <v>24.761197161726216</v>
      </c>
      <c r="S117" s="4">
        <f>(O117*constantes!$B$4)+(P117*constantes!$C$5)+(D117*constantes!$B$6)+(Q117*constantes!$B$8)+(F117*constantes!$B$9)</f>
        <v>25.125006139771934</v>
      </c>
      <c r="T117">
        <f>(O117*constantes!$D$4)+(P117*constantes!$D$5)+(D117*constantes!$D$6)+(Q117*constantes!$D$8)+(F117*constantes!$D$9)</f>
        <v>27.099289322110817</v>
      </c>
      <c r="U117">
        <f>(O117*constantes!$D$4)+(P117*constantes!$E$5)+(D117*constantes!$D$6)+(Q117*constantes!$D$8)+(F117*constantes!$D$9)</f>
        <v>27.453551107544506</v>
      </c>
      <c r="V117" s="5">
        <f t="shared" si="20"/>
        <v>0.24408208001478193</v>
      </c>
      <c r="W117" s="5">
        <f t="shared" si="21"/>
        <v>0.33142613929710829</v>
      </c>
      <c r="X117" s="6">
        <f t="shared" si="22"/>
        <v>0.14527312474525889</v>
      </c>
      <c r="Y117" s="6">
        <f t="shared" si="23"/>
        <v>0.20045070102382323</v>
      </c>
      <c r="AA117">
        <f>(O117*constantes!$B$4)+(LN(110)*constantes!$B$5)+(LN(22)*constantes!$B$8)+(F117*constantes!$B$9)</f>
        <v>23.915783691137978</v>
      </c>
      <c r="AB117">
        <f t="shared" si="24"/>
        <v>0.11321269470654882</v>
      </c>
      <c r="AC117">
        <f>(O117*constantes!$D$4)+(LN(110)*constantes!$D$5)+(LN(22)*constantes!$D$8)+(F117*constantes!$D$9)</f>
        <v>25.943321837946279</v>
      </c>
      <c r="AD117" s="7">
        <f t="shared" si="25"/>
        <v>4.820708918468708E-2</v>
      </c>
      <c r="AF117">
        <f>(O117*constantes!$B$4)+(LN(125)*constantes!$B$5)+(LN(22.5)*constantes!$B$8)+(F117*constantes!$B$9)</f>
        <v>24.170740627892375</v>
      </c>
      <c r="AG117">
        <f t="shared" si="26"/>
        <v>0.14362116573454531</v>
      </c>
      <c r="AH117">
        <f>(O117*constantes!$D$4)+(LN(125)*constantes!$D$5)+(LN(22.5)*constantes!$D$8)+(F117*constantes!$D$9)</f>
        <v>26.314394854554511</v>
      </c>
      <c r="AI117">
        <f t="shared" si="27"/>
        <v>6.9102564331433469E-2</v>
      </c>
    </row>
    <row r="118" spans="1:35" x14ac:dyDescent="0.25">
      <c r="A118" s="11">
        <v>117</v>
      </c>
      <c r="B118">
        <v>0</v>
      </c>
      <c r="C118">
        <v>37</v>
      </c>
      <c r="D118">
        <v>1</v>
      </c>
      <c r="E118">
        <v>0</v>
      </c>
      <c r="F118">
        <v>0</v>
      </c>
      <c r="G118">
        <v>100</v>
      </c>
      <c r="H118">
        <v>18.38</v>
      </c>
      <c r="I118">
        <f>IF(AND(B118=1,E118=0),V118,IF(AND(B118=1,E118=1),W118,IF(AND(B118=0,E118=0),X118,IF(AND(B118=0,E118=1),Y118,ERROR))))</f>
        <v>1.7026401329635843E-2</v>
      </c>
      <c r="K118">
        <f t="shared" si="14"/>
        <v>1.903255478119692E-2</v>
      </c>
      <c r="L118">
        <f t="shared" si="15"/>
        <v>1.3171407582175831E-2</v>
      </c>
      <c r="M118" s="22" t="str">
        <f t="shared" si="16"/>
        <v>NORMAL</v>
      </c>
      <c r="O118">
        <f t="shared" si="17"/>
        <v>3.6109179126442243</v>
      </c>
      <c r="P118">
        <f t="shared" si="18"/>
        <v>4.6051701859880918</v>
      </c>
      <c r="Q118">
        <f t="shared" si="19"/>
        <v>2.9112631169275409</v>
      </c>
      <c r="R118">
        <f>(O118*constantes!$B$4)+(P118*constantes!$B$5)+(D118*constantes!$B$6)+(Q118*constantes!$B$8)+(F118*constantes!$B$9)</f>
        <v>22.8010941951744</v>
      </c>
      <c r="S118" s="4">
        <f>(O118*constantes!$B$4)+(P118*constantes!$C$5)+(D118*constantes!$B$6)+(Q118*constantes!$B$8)+(F118*constantes!$B$9)</f>
        <v>23.131008587298588</v>
      </c>
      <c r="T118">
        <f>(O118*constantes!$D$4)+(P118*constantes!$D$5)+(D118*constantes!$D$6)+(Q118*constantes!$D$8)+(F118*constantes!$D$9)</f>
        <v>24.886552940955792</v>
      </c>
      <c r="U118">
        <f>(O118*constantes!$D$4)+(P118*constantes!$E$5)+(D118*constantes!$D$6)+(Q118*constantes!$D$8)+(F118*constantes!$D$9)</f>
        <v>25.207809613130319</v>
      </c>
      <c r="V118" s="5">
        <f t="shared" si="20"/>
        <v>3.8644772235269298E-2</v>
      </c>
      <c r="W118" s="5">
        <f t="shared" si="21"/>
        <v>5.3339889127384188E-2</v>
      </c>
      <c r="X118" s="6">
        <f t="shared" si="22"/>
        <v>1.7026401329635843E-2</v>
      </c>
      <c r="Y118" s="6">
        <f t="shared" si="23"/>
        <v>2.3401025017342647E-2</v>
      </c>
      <c r="AA118">
        <f>(O118*constantes!$B$4)+(LN(110)*constantes!$B$5)+(LN(22)*constantes!$B$8)+(F118*constantes!$B$9)</f>
        <v>22.410895868068035</v>
      </c>
      <c r="AB118">
        <f t="shared" si="24"/>
        <v>2.6325671515684657E-2</v>
      </c>
      <c r="AC118">
        <f>(O118*constantes!$D$4)+(LN(110)*constantes!$D$5)+(LN(22)*constantes!$D$8)+(F118*constantes!$D$9)</f>
        <v>24.627884084579406</v>
      </c>
      <c r="AD118" s="7">
        <f t="shared" si="25"/>
        <v>1.3171407582175831E-2</v>
      </c>
      <c r="AF118">
        <f>(O118*constantes!$B$4)+(LN(125)*constantes!$B$5)+(LN(22.5)*constantes!$B$8)+(F118*constantes!$B$9)</f>
        <v>22.665852804822428</v>
      </c>
      <c r="AG118">
        <f t="shared" si="26"/>
        <v>3.3840132302612846E-2</v>
      </c>
      <c r="AH118">
        <f>(O118*constantes!$D$4)+(LN(125)*constantes!$D$5)+(LN(22.5)*constantes!$D$8)+(F118*constantes!$D$9)</f>
        <v>24.998957101187639</v>
      </c>
      <c r="AI118">
        <f t="shared" si="27"/>
        <v>1.903255478119692E-2</v>
      </c>
    </row>
    <row r="119" spans="1:35" x14ac:dyDescent="0.25">
      <c r="A119" s="11">
        <v>118</v>
      </c>
      <c r="B119">
        <v>1</v>
      </c>
      <c r="C119">
        <v>36</v>
      </c>
      <c r="D119">
        <v>0</v>
      </c>
      <c r="E119">
        <v>0</v>
      </c>
      <c r="F119">
        <v>0</v>
      </c>
      <c r="G119">
        <v>112</v>
      </c>
      <c r="H119">
        <v>21.93</v>
      </c>
      <c r="I119">
        <f>IF(AND(B119=1,E119=0),V119,IF(AND(B119=1,E119=1),W119,IF(AND(B119=0,E119=0),X119,IF(AND(B119=0,E119=1),Y119,ERROR))))</f>
        <v>2.494953216113982E-2</v>
      </c>
      <c r="K119">
        <f t="shared" si="14"/>
        <v>3.1117023555229495E-2</v>
      </c>
      <c r="L119">
        <f t="shared" si="15"/>
        <v>2.4199659473180479E-2</v>
      </c>
      <c r="M119" s="22" t="str">
        <f t="shared" si="16"/>
        <v>OPTIMAL</v>
      </c>
      <c r="O119">
        <f t="shared" si="17"/>
        <v>3.5835189384561099</v>
      </c>
      <c r="P119">
        <f t="shared" si="18"/>
        <v>4.7184988712950942</v>
      </c>
      <c r="Q119">
        <f t="shared" si="19"/>
        <v>3.0878555624297968</v>
      </c>
      <c r="R119">
        <f>(O119*constantes!$B$4)+(P119*constantes!$B$5)+(D119*constantes!$B$6)+(Q119*constantes!$B$8)+(F119*constantes!$B$9)</f>
        <v>22.356503255045908</v>
      </c>
      <c r="S119" s="4">
        <f>(O119*constantes!$B$4)+(P119*constantes!$C$5)+(D119*constantes!$B$6)+(Q119*constantes!$B$8)+(F119*constantes!$B$9)</f>
        <v>22.694536514185486</v>
      </c>
      <c r="T119">
        <f>(O119*constantes!$D$4)+(P119*constantes!$D$5)+(D119*constantes!$D$6)+(Q119*constantes!$D$8)+(F119*constantes!$D$9)</f>
        <v>24.602384694211683</v>
      </c>
      <c r="U119">
        <f>(O119*constantes!$D$4)+(P119*constantes!$E$5)+(D119*constantes!$D$6)+(Q119*constantes!$D$8)+(F119*constantes!$D$9)</f>
        <v>24.931547175473231</v>
      </c>
      <c r="V119" s="5">
        <f t="shared" si="20"/>
        <v>2.494953216113982E-2</v>
      </c>
      <c r="W119" s="5">
        <f t="shared" si="21"/>
        <v>3.4807510692400623E-2</v>
      </c>
      <c r="X119" s="6">
        <f t="shared" si="22"/>
        <v>1.2841929293622156E-2</v>
      </c>
      <c r="Y119" s="6">
        <f t="shared" si="23"/>
        <v>1.7802971534438883E-2</v>
      </c>
      <c r="AA119">
        <f>(O119*constantes!$B$4)+(LN(110)*constantes!$B$5)+(LN(22)*constantes!$B$8)+(F119*constantes!$B$9)</f>
        <v>22.325603957379403</v>
      </c>
      <c r="AB119">
        <f t="shared" si="24"/>
        <v>2.4199659473180479E-2</v>
      </c>
      <c r="AC119">
        <f>(O119*constantes!$D$4)+(LN(110)*constantes!$D$5)+(LN(22)*constantes!$D$8)+(F119*constantes!$D$9)</f>
        <v>24.553329557885352</v>
      </c>
      <c r="AD119" s="7">
        <f t="shared" si="25"/>
        <v>1.2230943924327331E-2</v>
      </c>
      <c r="AF119">
        <f>(O119*constantes!$B$4)+(LN(125)*constantes!$B$5)+(LN(22.5)*constantes!$B$8)+(F119*constantes!$B$9)</f>
        <v>22.580560894133793</v>
      </c>
      <c r="AG119">
        <f t="shared" si="26"/>
        <v>3.1117023555229495E-2</v>
      </c>
      <c r="AH119">
        <f>(O119*constantes!$D$4)+(LN(125)*constantes!$D$5)+(LN(22.5)*constantes!$D$8)+(F119*constantes!$D$9)</f>
        <v>24.924402574493584</v>
      </c>
      <c r="AI119">
        <f t="shared" si="27"/>
        <v>1.7677356619603457E-2</v>
      </c>
    </row>
    <row r="120" spans="1:35" x14ac:dyDescent="0.25">
      <c r="A120" s="11">
        <v>119</v>
      </c>
      <c r="B120">
        <v>1</v>
      </c>
      <c r="C120">
        <v>50</v>
      </c>
      <c r="D120">
        <v>1</v>
      </c>
      <c r="E120">
        <v>1</v>
      </c>
      <c r="F120">
        <v>0</v>
      </c>
      <c r="G120">
        <v>157</v>
      </c>
      <c r="H120">
        <v>25.09</v>
      </c>
      <c r="I120">
        <f>IF(AND(B120=1,E120=0),V120,IF(AND(B120=1,E120=1),W120,IF(AND(B120=0,E120=0),X120,IF(AND(B120=0,E120=1),Y120,ERROR))))</f>
        <v>0.3476262538021031</v>
      </c>
      <c r="K120">
        <f t="shared" si="14"/>
        <v>8.4142660265313918E-2</v>
      </c>
      <c r="L120">
        <f t="shared" si="15"/>
        <v>6.5845990830285972E-2</v>
      </c>
      <c r="M120" s="22" t="str">
        <f t="shared" si="16"/>
        <v>'&gt;30%</v>
      </c>
      <c r="O120">
        <f t="shared" si="17"/>
        <v>3.912023005428146</v>
      </c>
      <c r="P120">
        <f t="shared" si="18"/>
        <v>5.0562458053483077</v>
      </c>
      <c r="Q120">
        <f t="shared" si="19"/>
        <v>3.222469360378331</v>
      </c>
      <c r="R120">
        <f>(O120*constantes!$B$4)+(P120*constantes!$B$5)+(D120*constantes!$B$6)+(Q120*constantes!$B$8)+(F120*constantes!$B$9)</f>
        <v>24.821918638390272</v>
      </c>
      <c r="S120" s="4">
        <f>(O120*constantes!$B$4)+(P120*constantes!$C$5)+(D120*constantes!$B$6)+(Q120*constantes!$B$8)+(F120*constantes!$B$9)</f>
        <v>25.184148087885426</v>
      </c>
      <c r="T120">
        <f>(O120*constantes!$D$4)+(P120*constantes!$D$5)+(D120*constantes!$D$6)+(Q120*constantes!$D$8)+(F120*constantes!$D$9)</f>
        <v>27.133820288196098</v>
      </c>
      <c r="U120">
        <f>(O120*constantes!$D$4)+(P120*constantes!$E$5)+(D120*constantes!$D$6)+(Q120*constantes!$D$8)+(F120*constantes!$D$9)</f>
        <v>27.486543995577197</v>
      </c>
      <c r="V120" s="5">
        <f t="shared" si="20"/>
        <v>0.25720871529108091</v>
      </c>
      <c r="W120" s="5">
        <f t="shared" si="21"/>
        <v>0.3476262538021031</v>
      </c>
      <c r="X120" s="6">
        <f t="shared" si="22"/>
        <v>0.14997406499413235</v>
      </c>
      <c r="Y120" s="6">
        <f t="shared" si="23"/>
        <v>0.20642794402678255</v>
      </c>
      <c r="AA120">
        <f>(O120*constantes!$B$4)+(LN(110)*constantes!$B$5)+(LN(22)*constantes!$B$8)+(F120*constantes!$B$9)</f>
        <v>23.348223977700673</v>
      </c>
      <c r="AB120">
        <f t="shared" si="24"/>
        <v>6.5845990830285972E-2</v>
      </c>
      <c r="AC120">
        <f>(O120*constantes!$D$4)+(LN(110)*constantes!$D$5)+(LN(22)*constantes!$D$8)+(F120*constantes!$D$9)</f>
        <v>25.447212119400952</v>
      </c>
      <c r="AD120" s="7">
        <f t="shared" si="25"/>
        <v>2.9636129007590606E-2</v>
      </c>
      <c r="AF120">
        <f>(O120*constantes!$B$4)+(LN(125)*constantes!$B$5)+(LN(22.5)*constantes!$B$8)+(F120*constantes!$B$9)</f>
        <v>23.603180914455063</v>
      </c>
      <c r="AG120">
        <f t="shared" si="26"/>
        <v>8.4142660265313918E-2</v>
      </c>
      <c r="AH120">
        <f>(O120*constantes!$D$4)+(LN(125)*constantes!$D$5)+(LN(22.5)*constantes!$D$8)+(F120*constantes!$D$9)</f>
        <v>25.818285136009184</v>
      </c>
      <c r="AI120">
        <f t="shared" si="27"/>
        <v>4.2663786438573714E-2</v>
      </c>
    </row>
    <row r="121" spans="1:35" x14ac:dyDescent="0.25">
      <c r="A121" s="11">
        <v>120</v>
      </c>
      <c r="B121">
        <v>0</v>
      </c>
      <c r="C121">
        <v>39</v>
      </c>
      <c r="D121">
        <v>0</v>
      </c>
      <c r="E121">
        <v>0</v>
      </c>
      <c r="F121">
        <v>0</v>
      </c>
      <c r="G121">
        <v>105</v>
      </c>
      <c r="H121">
        <v>26.12</v>
      </c>
      <c r="I121">
        <f>IF(AND(B121=1,E121=0),V121,IF(AND(B121=1,E121=1),W121,IF(AND(B121=0,E121=0),X121,IF(AND(B121=0,E121=1),Y121,ERROR))))</f>
        <v>1.4548718760754475E-2</v>
      </c>
      <c r="K121">
        <f t="shared" si="14"/>
        <v>2.1931490638549711E-2</v>
      </c>
      <c r="L121">
        <f t="shared" si="15"/>
        <v>1.5184528759381921E-2</v>
      </c>
      <c r="M121" s="22" t="str">
        <f t="shared" si="16"/>
        <v>OPTIMAL</v>
      </c>
      <c r="O121">
        <f t="shared" si="17"/>
        <v>3.6635616461296463</v>
      </c>
      <c r="P121">
        <f t="shared" si="18"/>
        <v>4.6539603501575231</v>
      </c>
      <c r="Q121">
        <f t="shared" si="19"/>
        <v>3.2627013044082305</v>
      </c>
      <c r="R121">
        <f>(O121*constantes!$B$4)+(P121*constantes!$B$5)+(D121*constantes!$B$6)+(Q121*constantes!$B$8)+(F121*constantes!$B$9)</f>
        <v>22.624561341401673</v>
      </c>
      <c r="S121" s="4">
        <f>(O121*constantes!$B$4)+(P121*constantes!$C$5)+(D121*constantes!$B$6)+(Q121*constantes!$B$8)+(F121*constantes!$B$9)</f>
        <v>22.957971060886958</v>
      </c>
      <c r="T121">
        <f>(O121*constantes!$D$4)+(P121*constantes!$D$5)+(D121*constantes!$D$6)+(Q121*constantes!$D$8)+(F121*constantes!$D$9)</f>
        <v>24.728035338874303</v>
      </c>
      <c r="U121">
        <f>(O121*constantes!$D$4)+(P121*constantes!$E$5)+(D121*constantes!$D$6)+(Q121*constantes!$D$8)+(F121*constantes!$D$9)</f>
        <v>25.052695612901292</v>
      </c>
      <c r="V121" s="5">
        <f t="shared" si="20"/>
        <v>3.2493768809807366E-2</v>
      </c>
      <c r="W121" s="5">
        <f t="shared" si="21"/>
        <v>4.5058659672958634E-2</v>
      </c>
      <c r="X121" s="6">
        <f t="shared" si="22"/>
        <v>1.4548718760754475E-2</v>
      </c>
      <c r="Y121" s="6">
        <f t="shared" si="23"/>
        <v>2.0072701048750474E-2</v>
      </c>
      <c r="AA121">
        <f>(O121*constantes!$B$4)+(LN(110)*constantes!$B$5)+(LN(22)*constantes!$B$8)+(F121*constantes!$B$9)</f>
        <v>22.574773704658814</v>
      </c>
      <c r="AB121">
        <f t="shared" si="24"/>
        <v>3.0940270522043956E-2</v>
      </c>
      <c r="AC121">
        <f>(O121*constantes!$D$4)+(LN(110)*constantes!$D$5)+(LN(22)*constantes!$D$8)+(F121*constantes!$D$9)</f>
        <v>24.771131368454586</v>
      </c>
      <c r="AD121" s="7">
        <f t="shared" si="25"/>
        <v>1.5184528759381921E-2</v>
      </c>
      <c r="AF121">
        <f>(O121*constantes!$B$4)+(LN(125)*constantes!$B$5)+(LN(22.5)*constantes!$B$8)+(F121*constantes!$B$9)</f>
        <v>22.829730641413207</v>
      </c>
      <c r="AG121">
        <f t="shared" si="26"/>
        <v>3.974481175054656E-2</v>
      </c>
      <c r="AH121">
        <f>(O121*constantes!$D$4)+(LN(125)*constantes!$D$5)+(LN(22.5)*constantes!$D$8)+(F121*constantes!$D$9)</f>
        <v>25.142204385062819</v>
      </c>
      <c r="AI121">
        <f t="shared" si="27"/>
        <v>2.1931490638549711E-2</v>
      </c>
    </row>
    <row r="122" spans="1:35" x14ac:dyDescent="0.25">
      <c r="A122" s="11">
        <v>121</v>
      </c>
      <c r="B122">
        <v>0</v>
      </c>
      <c r="C122">
        <v>46</v>
      </c>
      <c r="D122">
        <v>1</v>
      </c>
      <c r="E122">
        <v>0</v>
      </c>
      <c r="F122">
        <v>0</v>
      </c>
      <c r="G122">
        <v>112</v>
      </c>
      <c r="H122">
        <v>20.2</v>
      </c>
      <c r="I122">
        <f>IF(AND(B122=1,E122=0),V122,IF(AND(B122=1,E122=1),W122,IF(AND(B122=0,E122=0),X122,IF(AND(B122=0,E122=1),Y122,ERROR))))</f>
        <v>4.383818520802818E-2</v>
      </c>
      <c r="K122">
        <f t="shared" si="14"/>
        <v>3.4153313573738631E-2</v>
      </c>
      <c r="L122">
        <f t="shared" si="15"/>
        <v>2.3692217580876362E-2</v>
      </c>
      <c r="M122" s="22" t="str">
        <f t="shared" si="16"/>
        <v>Elevated Risk</v>
      </c>
      <c r="O122">
        <f t="shared" si="17"/>
        <v>3.8286413964890951</v>
      </c>
      <c r="P122">
        <f t="shared" si="18"/>
        <v>4.7184988712950942</v>
      </c>
      <c r="Q122">
        <f t="shared" si="19"/>
        <v>3.0056826044071592</v>
      </c>
      <c r="R122">
        <f>(O122*constantes!$B$4)+(P122*constantes!$B$5)+(D122*constantes!$B$6)+(Q122*constantes!$B$8)+(F122*constantes!$B$9)</f>
        <v>23.763945406072665</v>
      </c>
      <c r="S122" s="4">
        <f>(O122*constantes!$B$4)+(P122*constantes!$C$5)+(D122*constantes!$B$6)+(Q122*constantes!$B$8)+(F122*constantes!$B$9)</f>
        <v>24.101978665212243</v>
      </c>
      <c r="T122">
        <f>(O122*constantes!$D$4)+(P122*constantes!$D$5)+(D122*constantes!$D$6)+(Q122*constantes!$D$8)+(F122*constantes!$D$9)</f>
        <v>25.84604913630243</v>
      </c>
      <c r="U122">
        <f>(O122*constantes!$D$4)+(P122*constantes!$E$5)+(D122*constantes!$D$6)+(Q122*constantes!$D$8)+(F122*constantes!$D$9)</f>
        <v>26.175211617563974</v>
      </c>
      <c r="V122" s="5">
        <f t="shared" si="20"/>
        <v>9.8075290999238951E-2</v>
      </c>
      <c r="W122" s="5">
        <f t="shared" si="21"/>
        <v>0.13475250593622246</v>
      </c>
      <c r="X122" s="6">
        <f t="shared" si="22"/>
        <v>4.383818520802818E-2</v>
      </c>
      <c r="Y122" s="6">
        <f t="shared" si="23"/>
        <v>6.0401180044757696E-2</v>
      </c>
      <c r="AA122">
        <f>(O122*constantes!$B$4)+(LN(110)*constantes!$B$5)+(LN(22)*constantes!$B$8)+(F122*constantes!$B$9)</f>
        <v>23.088660364337766</v>
      </c>
      <c r="AB122">
        <f t="shared" si="24"/>
        <v>5.1185816914687488E-2</v>
      </c>
      <c r="AC122">
        <f>(O122*constantes!$D$4)+(LN(110)*constantes!$D$5)+(LN(22)*constantes!$D$8)+(F122*constantes!$D$9)</f>
        <v>25.220324924765169</v>
      </c>
      <c r="AD122" s="7">
        <f t="shared" si="25"/>
        <v>2.3692217580876362E-2</v>
      </c>
      <c r="AF122">
        <f>(O122*constantes!$B$4)+(LN(125)*constantes!$B$5)+(LN(22.5)*constantes!$B$8)+(F122*constantes!$B$9)</f>
        <v>23.343617301092156</v>
      </c>
      <c r="AG122">
        <f t="shared" si="26"/>
        <v>6.5553501255932511E-2</v>
      </c>
      <c r="AH122">
        <f>(O122*constantes!$D$4)+(LN(125)*constantes!$D$5)+(LN(22.5)*constantes!$D$8)+(F122*constantes!$D$9)</f>
        <v>25.591397941373401</v>
      </c>
      <c r="AI122">
        <f t="shared" si="27"/>
        <v>3.4153313573738631E-2</v>
      </c>
    </row>
    <row r="123" spans="1:35" x14ac:dyDescent="0.25">
      <c r="A123" s="11">
        <v>122</v>
      </c>
      <c r="B123">
        <v>1</v>
      </c>
      <c r="C123">
        <v>66</v>
      </c>
      <c r="D123">
        <v>0</v>
      </c>
      <c r="E123">
        <v>0</v>
      </c>
      <c r="F123">
        <v>0</v>
      </c>
      <c r="G123">
        <v>109</v>
      </c>
      <c r="H123">
        <v>29.29</v>
      </c>
      <c r="I123">
        <f>IF(AND(B123=1,E123=0),V123,IF(AND(B123=1,E123=1),W123,IF(AND(B123=0,E123=0),X123,IF(AND(B123=0,E123=1),Y123,ERROR))))</f>
        <v>0.18079061563767307</v>
      </c>
      <c r="K123">
        <f t="shared" si="14"/>
        <v>0.18827626444083834</v>
      </c>
      <c r="L123">
        <f t="shared" si="15"/>
        <v>0.14926180477179407</v>
      </c>
      <c r="M123" s="22" t="str">
        <f t="shared" si="16"/>
        <v>NORMAL</v>
      </c>
      <c r="O123">
        <f t="shared" si="17"/>
        <v>4.1896547420264252</v>
      </c>
      <c r="P123">
        <f t="shared" si="18"/>
        <v>4.6913478822291435</v>
      </c>
      <c r="Q123">
        <f t="shared" si="19"/>
        <v>3.377246160839642</v>
      </c>
      <c r="R123">
        <f>(O123*constantes!$B$4)+(P123*constantes!$B$5)+(D123*constantes!$B$6)+(Q123*constantes!$B$8)+(F123*constantes!$B$9)</f>
        <v>24.422432694033063</v>
      </c>
      <c r="S123" s="4">
        <f>(O123*constantes!$B$4)+(P123*constantes!$C$5)+(D123*constantes!$B$6)+(Q123*constantes!$B$8)+(F123*constantes!$B$9)</f>
        <v>24.758520856315958</v>
      </c>
      <c r="T123">
        <f>(O123*constantes!$D$4)+(P123*constantes!$D$5)+(D123*constantes!$D$6)+(Q123*constantes!$D$8)+(F123*constantes!$D$9)</f>
        <v>26.323300300016292</v>
      </c>
      <c r="U123">
        <f>(O123*constantes!$D$4)+(P123*constantes!$E$5)+(D123*constantes!$D$6)+(Q123*constantes!$D$8)+(F123*constantes!$D$9)</f>
        <v>26.650568728280597</v>
      </c>
      <c r="V123" s="5">
        <f t="shared" si="20"/>
        <v>0.18079061563767307</v>
      </c>
      <c r="W123" s="5">
        <f t="shared" si="21"/>
        <v>0.24351652572094995</v>
      </c>
      <c r="X123" s="6">
        <f t="shared" si="22"/>
        <v>6.9698643705733643E-2</v>
      </c>
      <c r="Y123" s="6">
        <f t="shared" si="23"/>
        <v>9.5360481693532284E-2</v>
      </c>
      <c r="AA123">
        <f>(O123*constantes!$B$4)+(LN(110)*constantes!$B$5)+(LN(22)*constantes!$B$8)+(F123*constantes!$B$9)</f>
        <v>24.212480468461653</v>
      </c>
      <c r="AB123">
        <f t="shared" si="24"/>
        <v>0.14926180477179407</v>
      </c>
      <c r="AC123">
        <f>(O123*constantes!$D$4)+(LN(110)*constantes!$D$5)+(LN(22)*constantes!$D$8)+(F123*constantes!$D$9)</f>
        <v>26.202667508906433</v>
      </c>
      <c r="AD123" s="7">
        <f t="shared" si="25"/>
        <v>6.2029279911700597E-2</v>
      </c>
      <c r="AF123">
        <f>(O123*constantes!$B$4)+(LN(125)*constantes!$B$5)+(LN(22.5)*constantes!$B$8)+(F123*constantes!$B$9)</f>
        <v>24.467437405216042</v>
      </c>
      <c r="AG123">
        <f t="shared" si="26"/>
        <v>0.18827626444083834</v>
      </c>
      <c r="AH123">
        <f>(O123*constantes!$D$4)+(LN(125)*constantes!$D$5)+(LN(22.5)*constantes!$D$8)+(F123*constantes!$D$9)</f>
        <v>26.573740525514665</v>
      </c>
      <c r="AI123">
        <f t="shared" si="27"/>
        <v>8.8631036489936865E-2</v>
      </c>
    </row>
    <row r="124" spans="1:35" x14ac:dyDescent="0.25">
      <c r="A124" s="11">
        <v>123</v>
      </c>
      <c r="B124">
        <v>0</v>
      </c>
      <c r="C124">
        <v>46</v>
      </c>
      <c r="D124">
        <v>0</v>
      </c>
      <c r="E124">
        <v>1</v>
      </c>
      <c r="F124">
        <v>0</v>
      </c>
      <c r="G124">
        <v>135</v>
      </c>
      <c r="H124">
        <v>36.81</v>
      </c>
      <c r="I124">
        <f>IF(AND(B124=1,E124=0),V124,IF(AND(B124=1,E124=1),W124,IF(AND(B124=0,E124=0),X124,IF(AND(B124=0,E124=1),Y124,ERROR))))</f>
        <v>7.5166773605280124E-2</v>
      </c>
      <c r="K124">
        <f t="shared" si="14"/>
        <v>3.4153313573738631E-2</v>
      </c>
      <c r="L124">
        <f t="shared" si="15"/>
        <v>2.3692217580876362E-2</v>
      </c>
      <c r="M124" s="22" t="str">
        <f t="shared" si="16"/>
        <v>Elevated Risk</v>
      </c>
      <c r="O124">
        <f t="shared" si="17"/>
        <v>3.8286413964890951</v>
      </c>
      <c r="P124">
        <f t="shared" si="18"/>
        <v>4.9052747784384296</v>
      </c>
      <c r="Q124">
        <f t="shared" si="19"/>
        <v>3.6057695473909299</v>
      </c>
      <c r="R124">
        <f>(O124*constantes!$B$4)+(P124*constantes!$B$5)+(D124*constantes!$B$6)+(Q124*constantes!$B$8)+(F124*constantes!$B$9)</f>
        <v>23.876630581685362</v>
      </c>
      <c r="S124" s="4">
        <f>(O124*constantes!$B$4)+(P124*constantes!$C$5)+(D124*constantes!$B$6)+(Q124*constantes!$B$8)+(F124*constantes!$B$9)</f>
        <v>24.22804446681269</v>
      </c>
      <c r="T124">
        <f>(O124*constantes!$D$4)+(P124*constantes!$D$5)+(D124*constantes!$D$6)+(Q124*constantes!$D$8)+(F124*constantes!$D$9)</f>
        <v>26.059547402865441</v>
      </c>
      <c r="U124">
        <f>(O124*constantes!$D$4)+(P124*constantes!$E$5)+(D124*constantes!$D$6)+(Q124*constantes!$D$8)+(F124*constantes!$D$9)</f>
        <v>26.401739371409306</v>
      </c>
      <c r="V124" s="5">
        <f t="shared" si="20"/>
        <v>0.10911218510660237</v>
      </c>
      <c r="W124" s="5">
        <f t="shared" si="21"/>
        <v>0.15141621625201085</v>
      </c>
      <c r="X124" s="6">
        <f t="shared" si="22"/>
        <v>5.398539428437199E-2</v>
      </c>
      <c r="Y124" s="6">
        <f t="shared" si="23"/>
        <v>7.5166773605280124E-2</v>
      </c>
      <c r="AA124">
        <f>(O124*constantes!$B$4)+(LN(110)*constantes!$B$5)+(LN(22)*constantes!$B$8)+(F124*constantes!$B$9)</f>
        <v>23.088660364337766</v>
      </c>
      <c r="AB124">
        <f t="shared" si="24"/>
        <v>5.1185816914687488E-2</v>
      </c>
      <c r="AC124">
        <f>(O124*constantes!$D$4)+(LN(110)*constantes!$D$5)+(LN(22)*constantes!$D$8)+(F124*constantes!$D$9)</f>
        <v>25.220324924765169</v>
      </c>
      <c r="AD124" s="7">
        <f t="shared" si="25"/>
        <v>2.3692217580876362E-2</v>
      </c>
      <c r="AF124">
        <f>(O124*constantes!$B$4)+(LN(125)*constantes!$B$5)+(LN(22.5)*constantes!$B$8)+(F124*constantes!$B$9)</f>
        <v>23.343617301092156</v>
      </c>
      <c r="AG124">
        <f t="shared" si="26"/>
        <v>6.5553501255932511E-2</v>
      </c>
      <c r="AH124">
        <f>(O124*constantes!$D$4)+(LN(125)*constantes!$D$5)+(LN(22.5)*constantes!$D$8)+(F124*constantes!$D$9)</f>
        <v>25.591397941373401</v>
      </c>
      <c r="AI124">
        <f t="shared" si="27"/>
        <v>3.4153313573738631E-2</v>
      </c>
    </row>
    <row r="125" spans="1:35" x14ac:dyDescent="0.25">
      <c r="A125" s="11">
        <v>124</v>
      </c>
      <c r="B125">
        <v>0</v>
      </c>
      <c r="C125">
        <v>55</v>
      </c>
      <c r="D125">
        <v>0</v>
      </c>
      <c r="E125">
        <v>1</v>
      </c>
      <c r="F125">
        <v>0</v>
      </c>
      <c r="G125">
        <v>158</v>
      </c>
      <c r="H125">
        <v>24.45</v>
      </c>
      <c r="I125">
        <f>IF(AND(B125=1,E125=0),V125,IF(AND(B125=1,E125=1),W125,IF(AND(B125=0,E125=0),X125,IF(AND(B125=0,E125=1),Y125,ERROR))))</f>
        <v>0.14976451149139292</v>
      </c>
      <c r="K125">
        <f t="shared" si="14"/>
        <v>5.4942946453026109E-2</v>
      </c>
      <c r="L125">
        <f t="shared" si="15"/>
        <v>3.8241136753246696E-2</v>
      </c>
      <c r="M125" s="22" t="str">
        <f t="shared" si="16"/>
        <v>Elevated Risk</v>
      </c>
      <c r="O125">
        <f t="shared" si="17"/>
        <v>4.0073331852324712</v>
      </c>
      <c r="P125">
        <f t="shared" si="18"/>
        <v>5.0625950330269669</v>
      </c>
      <c r="Q125">
        <f t="shared" si="19"/>
        <v>3.196630215920881</v>
      </c>
      <c r="R125">
        <f>(O125*constantes!$B$4)+(P125*constantes!$B$5)+(D125*constantes!$B$6)+(Q125*constantes!$B$8)+(F125*constantes!$B$9)</f>
        <v>24.400379242444536</v>
      </c>
      <c r="S125" s="4">
        <f>(O125*constantes!$B$4)+(P125*constantes!$C$5)+(D125*constantes!$B$6)+(Q125*constantes!$B$8)+(F125*constantes!$B$9)</f>
        <v>24.763063550610589</v>
      </c>
      <c r="T125">
        <f>(O125*constantes!$D$4)+(P125*constantes!$D$5)+(D125*constantes!$D$6)+(Q125*constantes!$D$8)+(F125*constantes!$D$9)</f>
        <v>26.779135502581955</v>
      </c>
      <c r="U125">
        <f>(O125*constantes!$D$4)+(P125*constantes!$E$5)+(D125*constantes!$D$6)+(Q125*constantes!$D$8)+(F125*constantes!$D$9)</f>
        <v>27.132302132085918</v>
      </c>
      <c r="V125" s="5">
        <f t="shared" si="20"/>
        <v>0.17721957028221735</v>
      </c>
      <c r="W125" s="5">
        <f t="shared" si="21"/>
        <v>0.24447712924353393</v>
      </c>
      <c r="X125" s="6">
        <f t="shared" si="22"/>
        <v>0.10771392194215335</v>
      </c>
      <c r="Y125" s="6">
        <f t="shared" si="23"/>
        <v>0.14976451149139292</v>
      </c>
      <c r="AA125">
        <f>(O125*constantes!$B$4)+(LN(110)*constantes!$B$5)+(LN(22)*constantes!$B$8)+(F125*constantes!$B$9)</f>
        <v>23.644920755024344</v>
      </c>
      <c r="AB125">
        <f t="shared" si="24"/>
        <v>8.7567364830949512E-2</v>
      </c>
      <c r="AC125">
        <f>(O125*constantes!$D$4)+(LN(110)*constantes!$D$5)+(LN(22)*constantes!$D$8)+(F125*constantes!$D$9)</f>
        <v>25.706557790361106</v>
      </c>
      <c r="AD125" s="7">
        <f t="shared" si="25"/>
        <v>3.8241136753246696E-2</v>
      </c>
      <c r="AF125">
        <f>(O125*constantes!$B$4)+(LN(125)*constantes!$B$5)+(LN(22.5)*constantes!$B$8)+(F125*constantes!$B$9)</f>
        <v>23.899877691778737</v>
      </c>
      <c r="AG125">
        <f t="shared" si="26"/>
        <v>0.11152976090806932</v>
      </c>
      <c r="AH125">
        <f>(O125*constantes!$D$4)+(LN(125)*constantes!$D$5)+(LN(22.5)*constantes!$D$8)+(F125*constantes!$D$9)</f>
        <v>26.077630806969339</v>
      </c>
      <c r="AI125">
        <f t="shared" si="27"/>
        <v>5.4942946453026109E-2</v>
      </c>
    </row>
    <row r="126" spans="1:35" x14ac:dyDescent="0.25">
      <c r="A126" s="11">
        <v>125</v>
      </c>
      <c r="B126">
        <v>1</v>
      </c>
      <c r="C126">
        <v>41</v>
      </c>
      <c r="D126">
        <v>0</v>
      </c>
      <c r="E126">
        <v>0</v>
      </c>
      <c r="F126">
        <v>0</v>
      </c>
      <c r="G126">
        <v>112.5</v>
      </c>
      <c r="H126">
        <v>29.44</v>
      </c>
      <c r="I126">
        <f>IF(AND(B126=1,E126=0),V126,IF(AND(B126=1,E126=1),W126,IF(AND(B126=0,E126=0),X126,IF(AND(B126=0,E126=1),Y126,ERROR))))</f>
        <v>4.7088321621419071E-2</v>
      </c>
      <c r="K126">
        <f t="shared" si="14"/>
        <v>4.62827295767122E-2</v>
      </c>
      <c r="L126">
        <f t="shared" si="15"/>
        <v>3.6057212319339005E-2</v>
      </c>
      <c r="M126" s="22" t="str">
        <f t="shared" si="16"/>
        <v>NORMAL</v>
      </c>
      <c r="O126">
        <f t="shared" si="17"/>
        <v>3.713572066704308</v>
      </c>
      <c r="P126">
        <f t="shared" si="18"/>
        <v>4.7229532216444747</v>
      </c>
      <c r="Q126">
        <f t="shared" si="19"/>
        <v>3.3823542938606757</v>
      </c>
      <c r="R126">
        <f>(O126*constantes!$B$4)+(P126*constantes!$B$5)+(D126*constantes!$B$6)+(Q126*constantes!$B$8)+(F126*constantes!$B$9)</f>
        <v>23.003086376720002</v>
      </c>
      <c r="S126" s="4">
        <f>(O126*constantes!$B$4)+(P126*constantes!$C$5)+(D126*constantes!$B$6)+(Q126*constantes!$B$8)+(F126*constantes!$B$9)</f>
        <v>23.341438745518612</v>
      </c>
      <c r="T126">
        <f>(O126*constantes!$D$4)+(P126*constantes!$D$5)+(D126*constantes!$D$6)+(Q126*constantes!$D$8)+(F126*constantes!$D$9)</f>
        <v>25.119360522979321</v>
      </c>
      <c r="U126">
        <f>(O126*constantes!$D$4)+(P126*constantes!$E$5)+(D126*constantes!$D$6)+(Q126*constantes!$D$8)+(F126*constantes!$D$9)</f>
        <v>25.448833739721241</v>
      </c>
      <c r="V126" s="5">
        <f t="shared" si="20"/>
        <v>4.7088321621419071E-2</v>
      </c>
      <c r="W126" s="5">
        <f t="shared" si="21"/>
        <v>6.5415616062423854E-2</v>
      </c>
      <c r="X126" s="6">
        <f t="shared" si="22"/>
        <v>2.1441518776387558E-2</v>
      </c>
      <c r="Y126" s="6">
        <f t="shared" si="23"/>
        <v>2.9683505528156684E-2</v>
      </c>
      <c r="AA126">
        <f>(O126*constantes!$B$4)+(LN(110)*constantes!$B$5)+(LN(22)*constantes!$B$8)+(F126*constantes!$B$9)</f>
        <v>22.730454143490913</v>
      </c>
      <c r="AB126">
        <f t="shared" si="24"/>
        <v>3.6057212319339005E-2</v>
      </c>
      <c r="AC126">
        <f>(O126*constantes!$D$4)+(LN(110)*constantes!$D$5)+(LN(22)*constantes!$D$8)+(F126*constantes!$D$9)</f>
        <v>24.907213223567677</v>
      </c>
      <c r="AD126" s="7">
        <f t="shared" si="25"/>
        <v>1.7378724267438583E-2</v>
      </c>
      <c r="AF126">
        <f>(O126*constantes!$B$4)+(LN(125)*constantes!$B$5)+(LN(22.5)*constantes!$B$8)+(F126*constantes!$B$9)</f>
        <v>22.985411080245306</v>
      </c>
      <c r="AG126">
        <f t="shared" si="26"/>
        <v>4.62827295767122E-2</v>
      </c>
      <c r="AH126">
        <f>(O126*constantes!$D$4)+(LN(125)*constantes!$D$5)+(LN(22.5)*constantes!$D$8)+(F126*constantes!$D$9)</f>
        <v>25.278286240175909</v>
      </c>
      <c r="AI126">
        <f t="shared" si="27"/>
        <v>2.5088146116023613E-2</v>
      </c>
    </row>
    <row r="127" spans="1:35" x14ac:dyDescent="0.25">
      <c r="A127" s="11">
        <v>126</v>
      </c>
      <c r="B127">
        <v>1</v>
      </c>
      <c r="C127">
        <v>44</v>
      </c>
      <c r="D127">
        <v>0</v>
      </c>
      <c r="E127">
        <v>0</v>
      </c>
      <c r="F127">
        <v>0</v>
      </c>
      <c r="G127">
        <v>128</v>
      </c>
      <c r="H127">
        <v>25.95</v>
      </c>
      <c r="I127">
        <f>IF(AND(B127=1,E127=0),V127,IF(AND(B127=1,E127=1),W127,IF(AND(B127=0,E127=0),X127,IF(AND(B127=0,E127=1),Y127,ERROR))))</f>
        <v>6.6749492910365138E-2</v>
      </c>
      <c r="K127">
        <f t="shared" si="14"/>
        <v>5.7330036913051163E-2</v>
      </c>
      <c r="L127">
        <f t="shared" si="15"/>
        <v>4.4721443860098575E-2</v>
      </c>
      <c r="M127" s="22" t="str">
        <f t="shared" si="16"/>
        <v>Elevated Risk</v>
      </c>
      <c r="O127">
        <f t="shared" si="17"/>
        <v>3.784189633918261</v>
      </c>
      <c r="P127">
        <f t="shared" si="18"/>
        <v>4.8520302639196169</v>
      </c>
      <c r="Q127">
        <f t="shared" si="19"/>
        <v>3.2561716096118976</v>
      </c>
      <c r="R127">
        <f>(O127*constantes!$B$4)+(P127*constantes!$B$5)+(D127*constantes!$B$6)+(Q127*constantes!$B$8)+(F127*constantes!$B$9)</f>
        <v>23.362330431746219</v>
      </c>
      <c r="S127" s="4">
        <f>(O127*constantes!$B$4)+(P127*constantes!$C$5)+(D127*constantes!$B$6)+(Q127*constantes!$B$8)+(F127*constantes!$B$9)</f>
        <v>23.709929879853419</v>
      </c>
      <c r="T127">
        <f>(O127*constantes!$D$4)+(P127*constantes!$D$5)+(D127*constantes!$D$6)+(Q127*constantes!$D$8)+(F127*constantes!$D$9)</f>
        <v>25.610087072262179</v>
      </c>
      <c r="U127">
        <f>(O127*constantes!$D$4)+(P127*constantes!$E$5)+(D127*constantes!$D$6)+(Q127*constantes!$D$8)+(F127*constantes!$D$9)</f>
        <v>25.948564703473206</v>
      </c>
      <c r="V127" s="5">
        <f t="shared" si="20"/>
        <v>6.6749492910365138E-2</v>
      </c>
      <c r="W127" s="5">
        <f t="shared" si="21"/>
        <v>9.3166515149004758E-2</v>
      </c>
      <c r="X127" s="6">
        <f t="shared" si="22"/>
        <v>3.4786273865428208E-2</v>
      </c>
      <c r="Y127" s="6">
        <f t="shared" si="23"/>
        <v>4.8454255488411646E-2</v>
      </c>
      <c r="AA127">
        <f>(O127*constantes!$B$4)+(LN(110)*constantes!$B$5)+(LN(22)*constantes!$B$8)+(F127*constantes!$B$9)</f>
        <v>22.95028380552526</v>
      </c>
      <c r="AB127">
        <f t="shared" si="24"/>
        <v>4.4721443860098575E-2</v>
      </c>
      <c r="AC127">
        <f>(O127*constantes!$D$4)+(LN(110)*constantes!$D$5)+(LN(22)*constantes!$D$8)+(F127*constantes!$D$9)</f>
        <v>25.099368567186549</v>
      </c>
      <c r="AD127" s="7">
        <f t="shared" si="25"/>
        <v>2.102161003401426E-2</v>
      </c>
      <c r="AF127">
        <f>(O127*constantes!$B$4)+(LN(125)*constantes!$B$5)+(LN(22.5)*constantes!$B$8)+(F127*constantes!$B$9)</f>
        <v>23.205240742279653</v>
      </c>
      <c r="AG127">
        <f t="shared" si="26"/>
        <v>5.7330036913051163E-2</v>
      </c>
      <c r="AH127">
        <f>(O127*constantes!$D$4)+(LN(125)*constantes!$D$5)+(LN(22.5)*constantes!$D$8)+(F127*constantes!$D$9)</f>
        <v>25.470441583794781</v>
      </c>
      <c r="AI127">
        <f t="shared" si="27"/>
        <v>3.0321952038303235E-2</v>
      </c>
    </row>
    <row r="128" spans="1:35" x14ac:dyDescent="0.25">
      <c r="A128" s="11">
        <v>127</v>
      </c>
      <c r="B128">
        <v>1</v>
      </c>
      <c r="C128">
        <v>38</v>
      </c>
      <c r="D128">
        <v>0</v>
      </c>
      <c r="E128">
        <v>0</v>
      </c>
      <c r="F128">
        <v>0</v>
      </c>
      <c r="G128">
        <v>118</v>
      </c>
      <c r="H128">
        <v>25.87</v>
      </c>
      <c r="I128">
        <f>IF(AND(B128=1,E128=0),V128,IF(AND(B128=1,E128=1),W128,IF(AND(B128=0,E128=0),X128,IF(AND(B128=0,E128=1),Y128,ERROR))))</f>
        <v>3.6849911260439128E-2</v>
      </c>
      <c r="K128">
        <f t="shared" si="14"/>
        <v>3.6714933714987352E-2</v>
      </c>
      <c r="L128">
        <f t="shared" si="15"/>
        <v>2.8571578401445974E-2</v>
      </c>
      <c r="M128" s="22" t="str">
        <f t="shared" si="16"/>
        <v>NORMAL</v>
      </c>
      <c r="O128">
        <f t="shared" si="17"/>
        <v>3.6375861597263857</v>
      </c>
      <c r="P128">
        <f t="shared" si="18"/>
        <v>4.7706846244656651</v>
      </c>
      <c r="Q128">
        <f t="shared" si="19"/>
        <v>3.2530839961979376</v>
      </c>
      <c r="R128">
        <f>(O128*constantes!$B$4)+(P128*constantes!$B$5)+(D128*constantes!$B$6)+(Q128*constantes!$B$8)+(F128*constantes!$B$9)</f>
        <v>22.752609244601455</v>
      </c>
      <c r="S128" s="4">
        <f>(O128*constantes!$B$4)+(P128*constantes!$C$5)+(D128*constantes!$B$6)+(Q128*constantes!$B$8)+(F128*constantes!$B$9)</f>
        <v>23.094381091098175</v>
      </c>
      <c r="T128">
        <f>(O128*constantes!$D$4)+(P128*constantes!$D$5)+(D128*constantes!$D$6)+(Q128*constantes!$D$8)+(F128*constantes!$D$9)</f>
        <v>24.980772251708586</v>
      </c>
      <c r="U128">
        <f>(O128*constantes!$D$4)+(P128*constantes!$E$5)+(D128*constantes!$D$6)+(Q128*constantes!$D$8)+(F128*constantes!$D$9)</f>
        <v>25.313575211111313</v>
      </c>
      <c r="V128" s="5">
        <f t="shared" si="20"/>
        <v>3.6849911260439128E-2</v>
      </c>
      <c r="W128" s="5">
        <f t="shared" si="21"/>
        <v>5.1471785844003692E-2</v>
      </c>
      <c r="X128" s="6">
        <f t="shared" si="22"/>
        <v>1.8692804515372918E-2</v>
      </c>
      <c r="Y128" s="6">
        <f t="shared" si="23"/>
        <v>2.597748203498329E-2</v>
      </c>
      <c r="AA128">
        <f>(O128*constantes!$B$4)+(LN(110)*constantes!$B$5)+(LN(22)*constantes!$B$8)+(F128*constantes!$B$9)</f>
        <v>22.493913054504919</v>
      </c>
      <c r="AB128">
        <f t="shared" si="24"/>
        <v>2.8571578401445974E-2</v>
      </c>
      <c r="AC128">
        <f>(O128*constantes!$D$4)+(LN(110)*constantes!$D$5)+(LN(22)*constantes!$D$8)+(F128*constantes!$D$9)</f>
        <v>24.700450251667263</v>
      </c>
      <c r="AD128" s="7">
        <f t="shared" si="25"/>
        <v>1.4155691081518817E-2</v>
      </c>
      <c r="AF128">
        <f>(O128*constantes!$B$4)+(LN(125)*constantes!$B$5)+(LN(22.5)*constantes!$B$8)+(F128*constantes!$B$9)</f>
        <v>22.748869991259316</v>
      </c>
      <c r="AG128">
        <f t="shared" si="26"/>
        <v>3.6714933714987352E-2</v>
      </c>
      <c r="AH128">
        <f>(O128*constantes!$D$4)+(LN(125)*constantes!$D$5)+(LN(22.5)*constantes!$D$8)+(F128*constantes!$D$9)</f>
        <v>25.071523268275495</v>
      </c>
      <c r="AI128">
        <f t="shared" si="27"/>
        <v>2.0450275544260377E-2</v>
      </c>
    </row>
    <row r="129" spans="1:35" x14ac:dyDescent="0.25">
      <c r="A129" s="11">
        <v>128</v>
      </c>
      <c r="B129">
        <v>1</v>
      </c>
      <c r="C129">
        <v>43</v>
      </c>
      <c r="D129">
        <v>1</v>
      </c>
      <c r="E129">
        <v>0</v>
      </c>
      <c r="F129">
        <v>0</v>
      </c>
      <c r="G129">
        <v>115</v>
      </c>
      <c r="H129">
        <v>25.1</v>
      </c>
      <c r="I129">
        <f>IF(AND(B129=1,E129=0),V129,IF(AND(B129=1,E129=1),W129,IF(AND(B129=0,E129=0),X129,IF(AND(B129=0,E129=1),Y129,ERROR))))</f>
        <v>9.9130014993775717E-2</v>
      </c>
      <c r="K129">
        <f t="shared" si="14"/>
        <v>5.3478442485207722E-2</v>
      </c>
      <c r="L129">
        <f t="shared" si="15"/>
        <v>4.169811677585733E-2</v>
      </c>
      <c r="M129" s="22" t="str">
        <f t="shared" si="16"/>
        <v>Elevated Risk</v>
      </c>
      <c r="O129">
        <f t="shared" si="17"/>
        <v>3.7612001156935624</v>
      </c>
      <c r="P129">
        <f t="shared" si="18"/>
        <v>4.7449321283632502</v>
      </c>
      <c r="Q129">
        <f t="shared" si="19"/>
        <v>3.2228678461377385</v>
      </c>
      <c r="R129">
        <f>(O129*constantes!$B$4)+(P129*constantes!$B$5)+(D129*constantes!$B$6)+(Q129*constantes!$B$8)+(F129*constantes!$B$9)</f>
        <v>23.775217147216146</v>
      </c>
      <c r="S129" s="4">
        <f>(O129*constantes!$B$4)+(P129*constantes!$C$5)+(D129*constantes!$B$6)+(Q129*constantes!$B$8)+(F129*constantes!$B$9)</f>
        <v>24.115144084892091</v>
      </c>
      <c r="T129">
        <f>(O129*constantes!$D$4)+(P129*constantes!$D$5)+(D129*constantes!$D$6)+(Q129*constantes!$D$8)+(F129*constantes!$D$9)</f>
        <v>25.847927018342475</v>
      </c>
      <c r="U129">
        <f>(O129*constantes!$D$4)+(P129*constantes!$E$5)+(D129*constantes!$D$6)+(Q129*constantes!$D$8)+(F129*constantes!$D$9)</f>
        <v>26.178933483617094</v>
      </c>
      <c r="V129" s="5">
        <f t="shared" si="20"/>
        <v>9.9130014993775717E-2</v>
      </c>
      <c r="W129" s="5">
        <f t="shared" si="21"/>
        <v>0.13641059639071684</v>
      </c>
      <c r="X129" s="6">
        <f t="shared" si="22"/>
        <v>4.3918748972960664E-2</v>
      </c>
      <c r="Y129" s="6">
        <f t="shared" si="23"/>
        <v>6.0619435523962428E-2</v>
      </c>
      <c r="AA129">
        <f>(O129*constantes!$B$4)+(LN(110)*constantes!$B$5)+(LN(22)*constantes!$B$8)+(F129*constantes!$B$9)</f>
        <v>22.8787183548725</v>
      </c>
      <c r="AB129">
        <f t="shared" si="24"/>
        <v>4.169811677585733E-2</v>
      </c>
      <c r="AC129">
        <f>(O129*constantes!$D$4)+(LN(110)*constantes!$D$5)+(LN(22)*constantes!$D$8)+(F129*constantes!$D$9)</f>
        <v>25.036812478830871</v>
      </c>
      <c r="AD129" s="7">
        <f t="shared" si="25"/>
        <v>1.975954812069991E-2</v>
      </c>
      <c r="AF129">
        <f>(O129*constantes!$B$4)+(LN(125)*constantes!$B$5)+(LN(22.5)*constantes!$B$8)+(F129*constantes!$B$9)</f>
        <v>23.133675291626897</v>
      </c>
      <c r="AG129">
        <f t="shared" si="26"/>
        <v>5.3478442485207722E-2</v>
      </c>
      <c r="AH129">
        <f>(O129*constantes!$D$4)+(LN(125)*constantes!$D$5)+(LN(22.5)*constantes!$D$8)+(F129*constantes!$D$9)</f>
        <v>25.407885495439103</v>
      </c>
      <c r="AI129">
        <f t="shared" si="27"/>
        <v>2.8509711637591306E-2</v>
      </c>
    </row>
    <row r="130" spans="1:35" x14ac:dyDescent="0.25">
      <c r="A130" s="11">
        <v>129</v>
      </c>
      <c r="B130">
        <v>0</v>
      </c>
      <c r="C130">
        <v>41</v>
      </c>
      <c r="D130">
        <v>0</v>
      </c>
      <c r="E130">
        <v>0</v>
      </c>
      <c r="F130">
        <v>0</v>
      </c>
      <c r="G130">
        <v>112</v>
      </c>
      <c r="H130">
        <v>24.81</v>
      </c>
      <c r="I130">
        <f>IF(AND(B130=1,E130=0),V130,IF(AND(B130=1,E130=1),W130,IF(AND(B130=0,E130=0),X130,IF(AND(B130=0,E130=1),Y130,ERROR))))</f>
        <v>1.9420877037232831E-2</v>
      </c>
      <c r="K130">
        <f t="shared" ref="K130:K193" si="28">IF(B130=1,AG130,AI130)</f>
        <v>2.5088146116023613E-2</v>
      </c>
      <c r="L130">
        <f t="shared" ref="L130:L193" si="29">IF(B130=1,AB130,AD130)</f>
        <v>1.7378724267438583E-2</v>
      </c>
      <c r="M130" s="22" t="str">
        <f t="shared" si="16"/>
        <v>NORMAL</v>
      </c>
      <c r="O130">
        <f t="shared" ref="O130:O193" si="30">LN(C130)</f>
        <v>3.713572066704308</v>
      </c>
      <c r="P130">
        <f t="shared" ref="P130:P193" si="31">LN(G130)</f>
        <v>4.7184988712950942</v>
      </c>
      <c r="Q130">
        <f t="shared" ref="Q130:Q193" si="32">LN(H130)</f>
        <v>3.2112467977037098</v>
      </c>
      <c r="R130">
        <f>(O130*constantes!$B$4)+(P130*constantes!$B$5)+(D130*constantes!$B$6)+(Q130*constantes!$B$8)+(F130*constantes!$B$9)</f>
        <v>22.859174310745516</v>
      </c>
      <c r="S130" s="4">
        <f>(O130*constantes!$B$4)+(P130*constantes!$C$5)+(D130*constantes!$B$6)+(Q130*constantes!$B$8)+(F130*constantes!$B$9)</f>
        <v>23.197207569885094</v>
      </c>
      <c r="T130">
        <f>(O130*constantes!$D$4)+(P130*constantes!$D$5)+(D130*constantes!$D$6)+(Q130*constantes!$D$8)+(F130*constantes!$D$9)</f>
        <v>25.019352128927796</v>
      </c>
      <c r="U130">
        <f>(O130*constantes!$D$4)+(P130*constantes!$E$5)+(D130*constantes!$D$6)+(Q130*constantes!$D$8)+(F130*constantes!$D$9)</f>
        <v>25.348514610189344</v>
      </c>
      <c r="V130" s="5">
        <f t="shared" ref="V130:V193" si="33">1-POWER(0.88431,EXP(R130-23.9388))</f>
        <v>4.0907818174857558E-2</v>
      </c>
      <c r="W130" s="5">
        <f t="shared" ref="W130:W193" si="34">1-POWER(0.88431,EXP(S130-23.9388))</f>
        <v>5.6884641812520176E-2</v>
      </c>
      <c r="X130" s="6">
        <f t="shared" ref="X130:X193" si="35">1-POWER(0.94833,EXP(T130-26.0145))</f>
        <v>1.9420877037232831E-2</v>
      </c>
      <c r="Y130" s="6">
        <f t="shared" ref="Y130:Y193" si="36">1-POWER(0.94833,EXP(U130-26.0145))</f>
        <v>2.6888632961398651E-2</v>
      </c>
      <c r="AA130">
        <f>(O130*constantes!$B$4)+(LN(110)*constantes!$B$5)+(LN(22)*constantes!$B$8)+(F130*constantes!$B$9)</f>
        <v>22.730454143490913</v>
      </c>
      <c r="AB130">
        <f t="shared" ref="AB130:AB193" si="37">1-POWER(0.88431,EXP(AA130-23.9388))</f>
        <v>3.6057212319339005E-2</v>
      </c>
      <c r="AC130">
        <f>(O130*constantes!$D$4)+(LN(110)*constantes!$D$5)+(LN(22)*constantes!$D$8)+(F130*constantes!$D$9)</f>
        <v>24.907213223567677</v>
      </c>
      <c r="AD130" s="7">
        <f t="shared" ref="AD130:AD193" si="38">1-POWER(0.94833,EXP(AC130-26.0145))</f>
        <v>1.7378724267438583E-2</v>
      </c>
      <c r="AF130">
        <f>(O130*constantes!$B$4)+(LN(125)*constantes!$B$5)+(LN(22.5)*constantes!$B$8)+(F130*constantes!$B$9)</f>
        <v>22.985411080245306</v>
      </c>
      <c r="AG130">
        <f t="shared" ref="AG130:AG193" si="39">1-POWER(0.88431,EXP(AF130-23.9388))</f>
        <v>4.62827295767122E-2</v>
      </c>
      <c r="AH130">
        <f>(O130*constantes!$D$4)+(LN(125)*constantes!$D$5)+(LN(22.5)*constantes!$D$8)+(F130*constantes!$D$9)</f>
        <v>25.278286240175909</v>
      </c>
      <c r="AI130">
        <f t="shared" ref="AI130:AI193" si="40">1-POWER(0.94833,EXP(AH130-26.0145))</f>
        <v>2.5088146116023613E-2</v>
      </c>
    </row>
    <row r="131" spans="1:35" x14ac:dyDescent="0.25">
      <c r="A131" s="11">
        <v>130</v>
      </c>
      <c r="B131">
        <v>1</v>
      </c>
      <c r="C131">
        <v>53</v>
      </c>
      <c r="D131">
        <v>1</v>
      </c>
      <c r="E131">
        <v>0</v>
      </c>
      <c r="F131">
        <v>0</v>
      </c>
      <c r="G131">
        <v>106</v>
      </c>
      <c r="H131">
        <v>21.84</v>
      </c>
      <c r="I131">
        <f>IF(AND(B131=1,E131=0),V131,IF(AND(B131=1,E131=1),W131,IF(AND(B131=0,E131=0),X131,IF(AND(B131=0,E131=1),Y131,ERROR))))</f>
        <v>0.14281344646558236</v>
      </c>
      <c r="K131">
        <f t="shared" si="28"/>
        <v>0.10001327473115296</v>
      </c>
      <c r="L131">
        <f t="shared" si="29"/>
        <v>7.8415260777171425E-2</v>
      </c>
      <c r="M131" s="22" t="str">
        <f t="shared" ref="M131:M194" si="41">_xlfn.IFS(I131&lt;=(L131*1.05),"OPTIMAL",I131&lt;=(K131*1.1),"NORMAL",I131&lt;=0.3,"Elevated Risk",I131&gt;0.3,"'&gt;30%")</f>
        <v>Elevated Risk</v>
      </c>
      <c r="O131">
        <f t="shared" si="30"/>
        <v>3.970291913552122</v>
      </c>
      <c r="P131">
        <f t="shared" si="31"/>
        <v>4.6634390941120669</v>
      </c>
      <c r="Q131">
        <f t="shared" si="32"/>
        <v>3.0837431508767041</v>
      </c>
      <c r="R131">
        <f>(O131*constantes!$B$4)+(P131*constantes!$B$5)+(D131*constantes!$B$6)+(Q131*constantes!$B$8)+(F131*constantes!$B$9)</f>
        <v>24.164641567637151</v>
      </c>
      <c r="S131" s="4">
        <f>(O131*constantes!$B$4)+(P131*constantes!$C$5)+(D131*constantes!$B$6)+(Q131*constantes!$B$8)+(F131*constantes!$B$9)</f>
        <v>24.498730344339339</v>
      </c>
      <c r="T131">
        <f>(O131*constantes!$D$4)+(P131*constantes!$D$5)+(D131*constantes!$D$6)+(Q131*constantes!$D$8)+(F131*constantes!$D$9)</f>
        <v>26.116520365313765</v>
      </c>
      <c r="U131">
        <f>(O131*constantes!$D$4)+(P131*constantes!$E$5)+(D131*constantes!$D$6)+(Q131*constantes!$D$8)+(F131*constantes!$D$9)</f>
        <v>26.441841876519025</v>
      </c>
      <c r="V131" s="5">
        <f t="shared" si="33"/>
        <v>0.14281344646558236</v>
      </c>
      <c r="W131" s="5">
        <f t="shared" si="34"/>
        <v>0.19364080829070807</v>
      </c>
      <c r="X131" s="6">
        <f t="shared" si="35"/>
        <v>5.7058391707987655E-2</v>
      </c>
      <c r="Y131" s="6">
        <f t="shared" si="36"/>
        <v>7.8119082334137446E-2</v>
      </c>
      <c r="AA131">
        <f>(O131*constantes!$B$4)+(LN(110)*constantes!$B$5)+(LN(22)*constantes!$B$8)+(F131*constantes!$B$9)</f>
        <v>23.529612757934284</v>
      </c>
      <c r="AB131">
        <f t="shared" si="37"/>
        <v>7.8415260777171425E-2</v>
      </c>
      <c r="AC131">
        <f>(O131*constantes!$D$4)+(LN(110)*constantes!$D$5)+(LN(22)*constantes!$D$8)+(F131*constantes!$D$9)</f>
        <v>25.605765897229862</v>
      </c>
      <c r="AD131" s="7">
        <f t="shared" si="38"/>
        <v>3.4638908987597139E-2</v>
      </c>
      <c r="AF131">
        <f>(O131*constantes!$B$4)+(LN(125)*constantes!$B$5)+(LN(22.5)*constantes!$B$8)+(F131*constantes!$B$9)</f>
        <v>23.784569694688678</v>
      </c>
      <c r="AG131">
        <f t="shared" si="39"/>
        <v>0.10001327473115296</v>
      </c>
      <c r="AH131">
        <f>(O131*constantes!$D$4)+(LN(125)*constantes!$D$5)+(LN(22.5)*constantes!$D$8)+(F131*constantes!$D$9)</f>
        <v>25.976838913838094</v>
      </c>
      <c r="AI131">
        <f t="shared" si="40"/>
        <v>4.9808625979083754E-2</v>
      </c>
    </row>
    <row r="132" spans="1:35" x14ac:dyDescent="0.25">
      <c r="A132" s="11">
        <v>131</v>
      </c>
      <c r="B132">
        <v>1</v>
      </c>
      <c r="C132">
        <v>43</v>
      </c>
      <c r="D132">
        <v>1</v>
      </c>
      <c r="E132">
        <v>0</v>
      </c>
      <c r="F132">
        <v>0</v>
      </c>
      <c r="G132">
        <v>109.5</v>
      </c>
      <c r="H132">
        <v>25.5</v>
      </c>
      <c r="I132">
        <f>IF(AND(B132=1,E132=0),V132,IF(AND(B132=1,E132=1),W132,IF(AND(B132=0,E132=0),X132,IF(AND(B132=0,E132=1),Y132,ERROR))))</f>
        <v>9.2012323854127387E-2</v>
      </c>
      <c r="K132">
        <f t="shared" si="28"/>
        <v>5.3478442485207722E-2</v>
      </c>
      <c r="L132">
        <f t="shared" si="29"/>
        <v>4.169811677585733E-2</v>
      </c>
      <c r="M132" s="22" t="str">
        <f t="shared" si="41"/>
        <v>Elevated Risk</v>
      </c>
      <c r="O132">
        <f t="shared" si="30"/>
        <v>3.7612001156935624</v>
      </c>
      <c r="P132">
        <f t="shared" si="31"/>
        <v>4.6959245492565556</v>
      </c>
      <c r="Q132">
        <f t="shared" si="32"/>
        <v>3.2386784521643803</v>
      </c>
      <c r="R132">
        <f>(O132*constantes!$B$4)+(P132*constantes!$B$5)+(D132*constantes!$B$6)+(Q132*constantes!$B$8)+(F132*constantes!$B$9)</f>
        <v>23.696838341506641</v>
      </c>
      <c r="S132" s="4">
        <f>(O132*constantes!$B$4)+(P132*constantes!$C$5)+(D132*constantes!$B$6)+(Q132*constantes!$B$8)+(F132*constantes!$B$9)</f>
        <v>24.033254376215382</v>
      </c>
      <c r="T132">
        <f>(O132*constantes!$D$4)+(P132*constantes!$D$5)+(D132*constantes!$D$6)+(Q132*constantes!$D$8)+(F132*constantes!$D$9)</f>
        <v>25.718156281328582</v>
      </c>
      <c r="U132">
        <f>(O132*constantes!$D$4)+(P132*constantes!$E$5)+(D132*constantes!$D$6)+(Q132*constantes!$D$8)+(F132*constantes!$D$9)</f>
        <v>26.045743977884719</v>
      </c>
      <c r="V132" s="5">
        <f t="shared" si="33"/>
        <v>9.2012323854127387E-2</v>
      </c>
      <c r="W132" s="5">
        <f t="shared" si="34"/>
        <v>0.12639475280829515</v>
      </c>
      <c r="X132" s="6">
        <f t="shared" si="35"/>
        <v>3.8678517954620517E-2</v>
      </c>
      <c r="Y132" s="6">
        <f t="shared" si="36"/>
        <v>5.3265402382641325E-2</v>
      </c>
      <c r="AA132">
        <f>(O132*constantes!$B$4)+(LN(110)*constantes!$B$5)+(LN(22)*constantes!$B$8)+(F132*constantes!$B$9)</f>
        <v>22.8787183548725</v>
      </c>
      <c r="AB132">
        <f t="shared" si="37"/>
        <v>4.169811677585733E-2</v>
      </c>
      <c r="AC132">
        <f>(O132*constantes!$D$4)+(LN(110)*constantes!$D$5)+(LN(22)*constantes!$D$8)+(F132*constantes!$D$9)</f>
        <v>25.036812478830871</v>
      </c>
      <c r="AD132" s="7">
        <f t="shared" si="38"/>
        <v>1.975954812069991E-2</v>
      </c>
      <c r="AF132">
        <f>(O132*constantes!$B$4)+(LN(125)*constantes!$B$5)+(LN(22.5)*constantes!$B$8)+(F132*constantes!$B$9)</f>
        <v>23.133675291626897</v>
      </c>
      <c r="AG132">
        <f t="shared" si="39"/>
        <v>5.3478442485207722E-2</v>
      </c>
      <c r="AH132">
        <f>(O132*constantes!$D$4)+(LN(125)*constantes!$D$5)+(LN(22.5)*constantes!$D$8)+(F132*constantes!$D$9)</f>
        <v>25.407885495439103</v>
      </c>
      <c r="AI132">
        <f t="shared" si="40"/>
        <v>2.8509711637591306E-2</v>
      </c>
    </row>
    <row r="133" spans="1:35" x14ac:dyDescent="0.25">
      <c r="A133" s="11">
        <v>132</v>
      </c>
      <c r="B133">
        <v>1</v>
      </c>
      <c r="C133">
        <v>59</v>
      </c>
      <c r="D133">
        <v>1</v>
      </c>
      <c r="E133">
        <v>0</v>
      </c>
      <c r="F133">
        <v>0</v>
      </c>
      <c r="G133">
        <v>134</v>
      </c>
      <c r="H133">
        <v>24.07</v>
      </c>
      <c r="I133">
        <f>IF(AND(B133=1,E133=0),V133,IF(AND(B133=1,E133=1),W133,IF(AND(B133=0,E133=0),X133,IF(AND(B133=0,E133=1),Y133,ERROR))))</f>
        <v>0.30163469593411729</v>
      </c>
      <c r="K133">
        <f t="shared" si="28"/>
        <v>0.13682617258299834</v>
      </c>
      <c r="L133">
        <f t="shared" si="29"/>
        <v>0.10776479003769468</v>
      </c>
      <c r="M133" s="22" t="str">
        <f t="shared" si="41"/>
        <v>'&gt;30%</v>
      </c>
      <c r="O133">
        <f t="shared" si="30"/>
        <v>4.0775374439057197</v>
      </c>
      <c r="P133">
        <f t="shared" si="31"/>
        <v>4.8978397999509111</v>
      </c>
      <c r="Q133">
        <f t="shared" si="32"/>
        <v>3.1809662517949806</v>
      </c>
      <c r="R133">
        <f>(O133*constantes!$B$4)+(P133*constantes!$B$5)+(D133*constantes!$B$6)+(Q133*constantes!$B$8)+(F133*constantes!$B$9)</f>
        <v>25.010400232909195</v>
      </c>
      <c r="S133" s="4">
        <f>(O133*constantes!$B$4)+(P133*constantes!$C$5)+(D133*constantes!$B$6)+(Q133*constantes!$B$8)+(F133*constantes!$B$9)</f>
        <v>25.361281476177677</v>
      </c>
      <c r="T133">
        <f>(O133*constantes!$D$4)+(P133*constantes!$D$5)+(D133*constantes!$D$6)+(Q133*constantes!$D$8)+(F133*constantes!$D$9)</f>
        <v>27.11739636039864</v>
      </c>
      <c r="U133">
        <f>(O133*constantes!$D$4)+(P133*constantes!$E$5)+(D133*constantes!$D$6)+(Q133*constantes!$D$8)+(F133*constantes!$D$9)</f>
        <v>27.459069664843216</v>
      </c>
      <c r="V133" s="5">
        <f t="shared" si="33"/>
        <v>0.30163469593411729</v>
      </c>
      <c r="W133" s="5">
        <f t="shared" si="34"/>
        <v>0.39945205151586516</v>
      </c>
      <c r="X133" s="6">
        <f t="shared" si="35"/>
        <v>0.14772114909701772</v>
      </c>
      <c r="Y133" s="6">
        <f t="shared" si="36"/>
        <v>0.20143989313598332</v>
      </c>
      <c r="AA133">
        <f>(O133*constantes!$B$4)+(LN(110)*constantes!$B$5)+(LN(22)*constantes!$B$8)+(F133*constantes!$B$9)</f>
        <v>23.863463804103819</v>
      </c>
      <c r="AB133">
        <f t="shared" si="37"/>
        <v>0.10776479003769468</v>
      </c>
      <c r="AC133">
        <f>(O133*constantes!$D$4)+(LN(110)*constantes!$D$5)+(LN(22)*constantes!$D$8)+(F133*constantes!$D$9)</f>
        <v>25.897588492509126</v>
      </c>
      <c r="AD133" s="7">
        <f t="shared" si="38"/>
        <v>4.6102547085629553E-2</v>
      </c>
      <c r="AF133">
        <f>(O133*constantes!$B$4)+(LN(125)*constantes!$B$5)+(LN(22.5)*constantes!$B$8)+(F133*constantes!$B$9)</f>
        <v>24.118420740858213</v>
      </c>
      <c r="AG133">
        <f t="shared" si="39"/>
        <v>0.13682617258299834</v>
      </c>
      <c r="AH133">
        <f>(O133*constantes!$D$4)+(LN(125)*constantes!$D$5)+(LN(22.5)*constantes!$D$8)+(F133*constantes!$D$9)</f>
        <v>26.268661509117358</v>
      </c>
      <c r="AI133">
        <f t="shared" si="40"/>
        <v>6.6117954736533924E-2</v>
      </c>
    </row>
    <row r="134" spans="1:35" x14ac:dyDescent="0.25">
      <c r="A134" s="11">
        <v>133</v>
      </c>
      <c r="B134">
        <v>0</v>
      </c>
      <c r="C134">
        <v>56</v>
      </c>
      <c r="D134">
        <v>1</v>
      </c>
      <c r="E134">
        <v>0</v>
      </c>
      <c r="F134">
        <v>0</v>
      </c>
      <c r="G134">
        <v>128</v>
      </c>
      <c r="H134">
        <v>25.54</v>
      </c>
      <c r="I134">
        <f>IF(AND(B134=1,E134=0),V134,IF(AND(B134=1,E134=1),W134,IF(AND(B134=0,E134=0),X134,IF(AND(B134=0,E134=1),Y134,ERROR))))</f>
        <v>0.11809094507774454</v>
      </c>
      <c r="K134">
        <f t="shared" si="28"/>
        <v>5.7622826233415747E-2</v>
      </c>
      <c r="L134">
        <f t="shared" si="29"/>
        <v>4.0123743463222783E-2</v>
      </c>
      <c r="M134" s="22" t="str">
        <f t="shared" si="41"/>
        <v>Elevated Risk</v>
      </c>
      <c r="O134">
        <f t="shared" si="30"/>
        <v>4.0253516907351496</v>
      </c>
      <c r="P134">
        <f t="shared" si="31"/>
        <v>4.8520302639196169</v>
      </c>
      <c r="Q134">
        <f t="shared" si="32"/>
        <v>3.2402458506043934</v>
      </c>
      <c r="R134">
        <f>(O134*constantes!$B$4)+(P134*constantes!$B$5)+(D134*constantes!$B$6)+(Q134*constantes!$B$8)+(F134*constantes!$B$9)</f>
        <v>24.809962804166538</v>
      </c>
      <c r="S134" s="4">
        <f>(O134*constantes!$B$4)+(P134*constantes!$C$5)+(D134*constantes!$B$6)+(Q134*constantes!$B$8)+(F134*constantes!$B$9)</f>
        <v>25.157562252273742</v>
      </c>
      <c r="T134">
        <f>(O134*constantes!$D$4)+(P134*constantes!$D$5)+(D134*constantes!$D$6)+(Q134*constantes!$D$8)+(F134*constantes!$D$9)</f>
        <v>26.876843865912324</v>
      </c>
      <c r="U134">
        <f>(O134*constantes!$D$4)+(P134*constantes!$E$5)+(D134*constantes!$D$6)+(Q134*constantes!$D$8)+(F134*constantes!$D$9)</f>
        <v>27.215321497123352</v>
      </c>
      <c r="V134" s="5">
        <f t="shared" si="33"/>
        <v>0.25457920863012951</v>
      </c>
      <c r="W134" s="5">
        <f t="shared" si="34"/>
        <v>0.34027451515433771</v>
      </c>
      <c r="X134" s="6">
        <f t="shared" si="35"/>
        <v>0.11809094507774454</v>
      </c>
      <c r="Y134" s="6">
        <f t="shared" si="36"/>
        <v>0.16162186544002011</v>
      </c>
      <c r="AA134">
        <f>(O134*constantes!$B$4)+(LN(110)*constantes!$B$5)+(LN(22)*constantes!$B$8)+(F134*constantes!$B$9)</f>
        <v>23.701011641913961</v>
      </c>
      <c r="AB134">
        <f t="shared" si="37"/>
        <v>9.2378774865307212E-2</v>
      </c>
      <c r="AC134">
        <f>(O134*constantes!$D$4)+(LN(110)*constantes!$D$5)+(LN(22)*constantes!$D$8)+(F134*constantes!$D$9)</f>
        <v>25.75558740512928</v>
      </c>
      <c r="AD134" s="7">
        <f t="shared" si="38"/>
        <v>4.0123743463222783E-2</v>
      </c>
      <c r="AF134">
        <f>(O134*constantes!$B$4)+(LN(125)*constantes!$B$5)+(LN(22.5)*constantes!$B$8)+(F134*constantes!$B$9)</f>
        <v>23.955968578668354</v>
      </c>
      <c r="AG134">
        <f t="shared" si="39"/>
        <v>0.11757074595810224</v>
      </c>
      <c r="AH134">
        <f>(O134*constantes!$D$4)+(LN(125)*constantes!$D$5)+(LN(22.5)*constantes!$D$8)+(F134*constantes!$D$9)</f>
        <v>26.126660421737512</v>
      </c>
      <c r="AI134">
        <f t="shared" si="40"/>
        <v>5.7622826233415747E-2</v>
      </c>
    </row>
    <row r="135" spans="1:35" x14ac:dyDescent="0.25">
      <c r="A135" s="11">
        <v>134</v>
      </c>
      <c r="B135">
        <v>0</v>
      </c>
      <c r="C135">
        <v>50</v>
      </c>
      <c r="D135">
        <v>1</v>
      </c>
      <c r="E135">
        <v>0</v>
      </c>
      <c r="F135">
        <v>0</v>
      </c>
      <c r="G135">
        <v>121</v>
      </c>
      <c r="H135">
        <v>28.69</v>
      </c>
      <c r="I135">
        <f>IF(AND(B135=1,E135=0),V135,IF(AND(B135=1,E135=1),W135,IF(AND(B135=0,E135=0),X135,IF(AND(B135=0,E135=1),Y135,ERROR))))</f>
        <v>8.0237356263720305E-2</v>
      </c>
      <c r="K135">
        <f t="shared" si="28"/>
        <v>4.2663786438573714E-2</v>
      </c>
      <c r="L135">
        <f t="shared" si="29"/>
        <v>2.9636129007590606E-2</v>
      </c>
      <c r="M135" s="22" t="str">
        <f t="shared" si="41"/>
        <v>Elevated Risk</v>
      </c>
      <c r="O135">
        <f t="shared" si="30"/>
        <v>3.912023005428146</v>
      </c>
      <c r="P135">
        <f t="shared" si="31"/>
        <v>4.7957905455967413</v>
      </c>
      <c r="Q135">
        <f t="shared" si="32"/>
        <v>3.3565486299932736</v>
      </c>
      <c r="R135">
        <f>(O135*constantes!$B$4)+(P135*constantes!$B$5)+(D135*constantes!$B$6)+(Q135*constantes!$B$8)+(F135*constantes!$B$9)</f>
        <v>24.445047317702972</v>
      </c>
      <c r="S135" s="4">
        <f>(O135*constantes!$B$4)+(P135*constantes!$C$5)+(D135*constantes!$B$6)+(Q135*constantes!$B$8)+(F135*constantes!$B$9)</f>
        <v>24.788617752389523</v>
      </c>
      <c r="T135">
        <f>(O135*constantes!$D$4)+(P135*constantes!$D$5)+(D135*constantes!$D$6)+(Q135*constantes!$D$8)+(F135*constantes!$D$9)</f>
        <v>26.469731110078953</v>
      </c>
      <c r="U135">
        <f>(O135*constantes!$D$4)+(P135*constantes!$E$5)+(D135*constantes!$D$6)+(Q135*constantes!$D$8)+(F135*constantes!$D$9)</f>
        <v>26.804285458539784</v>
      </c>
      <c r="V135" s="5">
        <f t="shared" si="33"/>
        <v>0.18451859288228412</v>
      </c>
      <c r="W135" s="5">
        <f t="shared" si="34"/>
        <v>0.24993960098939616</v>
      </c>
      <c r="X135" s="6">
        <f t="shared" si="35"/>
        <v>8.0237356263720305E-2</v>
      </c>
      <c r="Y135" s="6">
        <f t="shared" si="36"/>
        <v>0.1103001609082368</v>
      </c>
      <c r="AA135">
        <f>(O135*constantes!$B$4)+(LN(110)*constantes!$B$5)+(LN(22)*constantes!$B$8)+(F135*constantes!$B$9)</f>
        <v>23.348223977700673</v>
      </c>
      <c r="AB135">
        <f t="shared" si="37"/>
        <v>6.5845990830285972E-2</v>
      </c>
      <c r="AC135">
        <f>(O135*constantes!$D$4)+(LN(110)*constantes!$D$5)+(LN(22)*constantes!$D$8)+(F135*constantes!$D$9)</f>
        <v>25.447212119400952</v>
      </c>
      <c r="AD135" s="7">
        <f t="shared" si="38"/>
        <v>2.9636129007590606E-2</v>
      </c>
      <c r="AF135">
        <f>(O135*constantes!$B$4)+(LN(125)*constantes!$B$5)+(LN(22.5)*constantes!$B$8)+(F135*constantes!$B$9)</f>
        <v>23.603180914455063</v>
      </c>
      <c r="AG135">
        <f t="shared" si="39"/>
        <v>8.4142660265313918E-2</v>
      </c>
      <c r="AH135">
        <f>(O135*constantes!$D$4)+(LN(125)*constantes!$D$5)+(LN(22.5)*constantes!$D$8)+(F135*constantes!$D$9)</f>
        <v>25.818285136009184</v>
      </c>
      <c r="AI135">
        <f t="shared" si="40"/>
        <v>4.2663786438573714E-2</v>
      </c>
    </row>
    <row r="136" spans="1:35" x14ac:dyDescent="0.25">
      <c r="A136" s="11">
        <v>135</v>
      </c>
      <c r="B136">
        <v>1</v>
      </c>
      <c r="C136">
        <v>46</v>
      </c>
      <c r="D136">
        <v>1</v>
      </c>
      <c r="E136">
        <v>0</v>
      </c>
      <c r="F136">
        <v>0</v>
      </c>
      <c r="G136">
        <v>131</v>
      </c>
      <c r="H136">
        <v>26.4</v>
      </c>
      <c r="I136">
        <f>IF(AND(B136=1,E136=0),V136,IF(AND(B136=1,E136=1),W136,IF(AND(B136=0,E136=0),X136,IF(AND(B136=0,E136=1),Y136,ERROR))))</f>
        <v>0.15691028362982307</v>
      </c>
      <c r="K136">
        <f t="shared" si="28"/>
        <v>6.5553501255932511E-2</v>
      </c>
      <c r="L136">
        <f t="shared" si="29"/>
        <v>5.1185816914687488E-2</v>
      </c>
      <c r="M136" s="22" t="str">
        <f t="shared" si="41"/>
        <v>Elevated Risk</v>
      </c>
      <c r="O136">
        <f t="shared" si="30"/>
        <v>3.8286413964890951</v>
      </c>
      <c r="P136">
        <f t="shared" si="31"/>
        <v>4.8751973232011512</v>
      </c>
      <c r="Q136">
        <f t="shared" si="32"/>
        <v>3.2733640101522705</v>
      </c>
      <c r="R136">
        <f>(O136*constantes!$B$4)+(P136*constantes!$B$5)+(D136*constantes!$B$6)+(Q136*constantes!$B$8)+(F136*constantes!$B$9)</f>
        <v>24.266843358267103</v>
      </c>
      <c r="S136" s="4">
        <f>(O136*constantes!$B$4)+(P136*constantes!$C$5)+(D136*constantes!$B$6)+(Q136*constantes!$B$8)+(F136*constantes!$B$9)</f>
        <v>24.616102494501234</v>
      </c>
      <c r="T136">
        <f>(O136*constantes!$D$4)+(P136*constantes!$D$5)+(D136*constantes!$D$6)+(Q136*constantes!$D$8)+(F136*constantes!$D$9)</f>
        <v>26.42367989734068</v>
      </c>
      <c r="U136">
        <f>(O136*constantes!$D$4)+(P136*constantes!$E$5)+(D136*constantes!$D$6)+(Q136*constantes!$D$8)+(F136*constantes!$D$9)</f>
        <v>26.763773662607196</v>
      </c>
      <c r="V136" s="5">
        <f t="shared" si="33"/>
        <v>0.15691028362982307</v>
      </c>
      <c r="W136" s="5">
        <f t="shared" si="34"/>
        <v>0.21496719327588021</v>
      </c>
      <c r="X136" s="6">
        <f t="shared" si="35"/>
        <v>7.6768509281794128E-2</v>
      </c>
      <c r="Y136" s="6">
        <f t="shared" si="36"/>
        <v>0.10616232851268348</v>
      </c>
      <c r="AA136">
        <f>(O136*constantes!$B$4)+(LN(110)*constantes!$B$5)+(LN(22)*constantes!$B$8)+(F136*constantes!$B$9)</f>
        <v>23.088660364337766</v>
      </c>
      <c r="AB136">
        <f t="shared" si="37"/>
        <v>5.1185816914687488E-2</v>
      </c>
      <c r="AC136">
        <f>(O136*constantes!$D$4)+(LN(110)*constantes!$D$5)+(LN(22)*constantes!$D$8)+(F136*constantes!$D$9)</f>
        <v>25.220324924765169</v>
      </c>
      <c r="AD136" s="7">
        <f t="shared" si="38"/>
        <v>2.3692217580876362E-2</v>
      </c>
      <c r="AF136">
        <f>(O136*constantes!$B$4)+(LN(125)*constantes!$B$5)+(LN(22.5)*constantes!$B$8)+(F136*constantes!$B$9)</f>
        <v>23.343617301092156</v>
      </c>
      <c r="AG136">
        <f t="shared" si="39"/>
        <v>6.5553501255932511E-2</v>
      </c>
      <c r="AH136">
        <f>(O136*constantes!$D$4)+(LN(125)*constantes!$D$5)+(LN(22.5)*constantes!$D$8)+(F136*constantes!$D$9)</f>
        <v>25.591397941373401</v>
      </c>
      <c r="AI136">
        <f t="shared" si="40"/>
        <v>3.4153313573738631E-2</v>
      </c>
    </row>
    <row r="137" spans="1:35" x14ac:dyDescent="0.25">
      <c r="A137" s="11">
        <v>136</v>
      </c>
      <c r="B137">
        <v>0</v>
      </c>
      <c r="C137">
        <v>43</v>
      </c>
      <c r="D137">
        <v>0</v>
      </c>
      <c r="E137">
        <v>0</v>
      </c>
      <c r="F137">
        <v>0</v>
      </c>
      <c r="G137">
        <v>131</v>
      </c>
      <c r="H137">
        <v>24.03</v>
      </c>
      <c r="I137">
        <f>IF(AND(B137=1,E137=0),V137,IF(AND(B137=1,E137=1),W137,IF(AND(B137=0,E137=0),X137,IF(AND(B137=0,E137=1),Y137,ERROR))))</f>
        <v>3.3554420571420329E-2</v>
      </c>
      <c r="K137">
        <f t="shared" si="28"/>
        <v>2.8509711637591306E-2</v>
      </c>
      <c r="L137">
        <f t="shared" si="29"/>
        <v>1.975954812069991E-2</v>
      </c>
      <c r="M137" s="22" t="str">
        <f t="shared" si="41"/>
        <v>Elevated Risk</v>
      </c>
      <c r="O137">
        <f t="shared" si="30"/>
        <v>3.7612001156935624</v>
      </c>
      <c r="P137">
        <f t="shared" si="31"/>
        <v>4.8751973232011512</v>
      </c>
      <c r="Q137">
        <f t="shared" si="32"/>
        <v>3.1793030497483774</v>
      </c>
      <c r="R137">
        <f>(O137*constantes!$B$4)+(P137*constantes!$B$5)+(D137*constantes!$B$6)+(Q137*constantes!$B$8)+(F137*constantes!$B$9)</f>
        <v>23.272802641222444</v>
      </c>
      <c r="S137" s="4">
        <f>(O137*constantes!$B$4)+(P137*constantes!$C$5)+(D137*constantes!$B$6)+(Q137*constantes!$B$8)+(F137*constantes!$B$9)</f>
        <v>23.622061777456576</v>
      </c>
      <c r="T137">
        <f>(O137*constantes!$D$4)+(P137*constantes!$D$5)+(D137*constantes!$D$6)+(Q137*constantes!$D$8)+(F137*constantes!$D$9)</f>
        <v>25.573398785399888</v>
      </c>
      <c r="U137">
        <f>(O137*constantes!$D$4)+(P137*constantes!$E$5)+(D137*constantes!$D$6)+(Q137*constantes!$D$8)+(F137*constantes!$D$9)</f>
        <v>25.913492550666405</v>
      </c>
      <c r="V137" s="5">
        <f t="shared" si="33"/>
        <v>6.1212063729521149E-2</v>
      </c>
      <c r="W137" s="5">
        <f t="shared" si="34"/>
        <v>8.5675705079323317E-2</v>
      </c>
      <c r="X137" s="6">
        <f t="shared" si="35"/>
        <v>3.3554420571420329E-2</v>
      </c>
      <c r="Y137" s="6">
        <f t="shared" si="36"/>
        <v>4.6824048541039942E-2</v>
      </c>
      <c r="AA137">
        <f>(O137*constantes!$B$4)+(LN(110)*constantes!$B$5)+(LN(22)*constantes!$B$8)+(F137*constantes!$B$9)</f>
        <v>22.8787183548725</v>
      </c>
      <c r="AB137">
        <f t="shared" si="37"/>
        <v>4.169811677585733E-2</v>
      </c>
      <c r="AC137">
        <f>(O137*constantes!$D$4)+(LN(110)*constantes!$D$5)+(LN(22)*constantes!$D$8)+(F137*constantes!$D$9)</f>
        <v>25.036812478830871</v>
      </c>
      <c r="AD137" s="7">
        <f t="shared" si="38"/>
        <v>1.975954812069991E-2</v>
      </c>
      <c r="AF137">
        <f>(O137*constantes!$B$4)+(LN(125)*constantes!$B$5)+(LN(22.5)*constantes!$B$8)+(F137*constantes!$B$9)</f>
        <v>23.133675291626897</v>
      </c>
      <c r="AG137">
        <f t="shared" si="39"/>
        <v>5.3478442485207722E-2</v>
      </c>
      <c r="AH137">
        <f>(O137*constantes!$D$4)+(LN(125)*constantes!$D$5)+(LN(22.5)*constantes!$D$8)+(F137*constantes!$D$9)</f>
        <v>25.407885495439103</v>
      </c>
      <c r="AI137">
        <f t="shared" si="40"/>
        <v>2.8509711637591306E-2</v>
      </c>
    </row>
    <row r="138" spans="1:35" x14ac:dyDescent="0.25">
      <c r="A138" s="11">
        <v>137</v>
      </c>
      <c r="B138">
        <v>1</v>
      </c>
      <c r="C138">
        <v>61</v>
      </c>
      <c r="D138">
        <v>0</v>
      </c>
      <c r="E138">
        <v>0</v>
      </c>
      <c r="F138">
        <v>0</v>
      </c>
      <c r="G138">
        <v>124</v>
      </c>
      <c r="H138">
        <v>25.63</v>
      </c>
      <c r="I138">
        <f>IF(AND(B138=1,E138=0),V138,IF(AND(B138=1,E138=1),W138,IF(AND(B138=0,E138=0),X138,IF(AND(B138=0,E138=1),Y138,ERROR))))</f>
        <v>0.16331503187828988</v>
      </c>
      <c r="K138">
        <f t="shared" si="28"/>
        <v>0.15060331820878059</v>
      </c>
      <c r="L138">
        <f t="shared" si="29"/>
        <v>0.11882079876600593</v>
      </c>
      <c r="M138" s="22" t="str">
        <f t="shared" si="41"/>
        <v>NORMAL</v>
      </c>
      <c r="O138">
        <f t="shared" si="30"/>
        <v>4.1108738641733114</v>
      </c>
      <c r="P138">
        <f t="shared" si="31"/>
        <v>4.8202815656050371</v>
      </c>
      <c r="Q138">
        <f t="shared" si="32"/>
        <v>3.2437635403759799</v>
      </c>
      <c r="R138">
        <f>(O138*constantes!$B$4)+(P138*constantes!$B$5)+(D138*constantes!$B$6)+(Q138*constantes!$B$8)+(F138*constantes!$B$9)</f>
        <v>24.310552252843408</v>
      </c>
      <c r="S138" s="4">
        <f>(O138*constantes!$B$4)+(P138*constantes!$C$5)+(D138*constantes!$B$6)+(Q138*constantes!$B$8)+(F138*constantes!$B$9)</f>
        <v>24.655877224203355</v>
      </c>
      <c r="T138">
        <f>(O138*constantes!$D$4)+(P138*constantes!$D$5)+(D138*constantes!$D$6)+(Q138*constantes!$D$8)+(F138*constantes!$D$9)</f>
        <v>26.40336787430936</v>
      </c>
      <c r="U138">
        <f>(O138*constantes!$D$4)+(P138*constantes!$E$5)+(D138*constantes!$D$6)+(Q138*constantes!$D$8)+(F138*constantes!$D$9)</f>
        <v>26.739630716325966</v>
      </c>
      <c r="V138" s="5">
        <f t="shared" si="33"/>
        <v>0.16331503187828988</v>
      </c>
      <c r="W138" s="5">
        <f t="shared" si="34"/>
        <v>0.2226390174892926</v>
      </c>
      <c r="X138" s="6">
        <f t="shared" si="35"/>
        <v>7.5284550930404648E-2</v>
      </c>
      <c r="Y138" s="6">
        <f t="shared" si="36"/>
        <v>0.10376619196761083</v>
      </c>
      <c r="AA138">
        <f>(O138*constantes!$B$4)+(LN(110)*constantes!$B$5)+(LN(22)*constantes!$B$8)+(F138*constantes!$B$9)</f>
        <v>23.967238746940023</v>
      </c>
      <c r="AB138">
        <f t="shared" si="37"/>
        <v>0.11882079876600593</v>
      </c>
      <c r="AC138">
        <f>(O138*constantes!$D$4)+(LN(110)*constantes!$D$5)+(LN(22)*constantes!$D$8)+(F138*constantes!$D$9)</f>
        <v>25.98829922560666</v>
      </c>
      <c r="AD138" s="7">
        <f t="shared" si="38"/>
        <v>5.0368025874669486E-2</v>
      </c>
      <c r="AF138">
        <f>(O138*constantes!$B$4)+(LN(125)*constantes!$B$5)+(LN(22.5)*constantes!$B$8)+(F138*constantes!$B$9)</f>
        <v>24.222195683694412</v>
      </c>
      <c r="AG138">
        <f t="shared" si="39"/>
        <v>0.15060331820878059</v>
      </c>
      <c r="AH138">
        <f>(O138*constantes!$D$4)+(LN(125)*constantes!$D$5)+(LN(22.5)*constantes!$D$8)+(F138*constantes!$D$9)</f>
        <v>26.359372242214892</v>
      </c>
      <c r="AI138">
        <f t="shared" si="40"/>
        <v>7.2164067569494672E-2</v>
      </c>
    </row>
    <row r="139" spans="1:35" x14ac:dyDescent="0.25">
      <c r="A139" s="11">
        <v>138</v>
      </c>
      <c r="B139">
        <v>0</v>
      </c>
      <c r="C139">
        <v>41</v>
      </c>
      <c r="D139">
        <v>1</v>
      </c>
      <c r="E139">
        <v>1</v>
      </c>
      <c r="F139">
        <v>0</v>
      </c>
      <c r="G139">
        <v>154</v>
      </c>
      <c r="H139">
        <v>20.5</v>
      </c>
      <c r="I139">
        <f>IF(AND(B139=1,E139=0),V139,IF(AND(B139=1,E139=1),W139,IF(AND(B139=0,E139=0),X139,IF(AND(B139=0,E139=1),Y139,ERROR))))</f>
        <v>0.10858140842118447</v>
      </c>
      <c r="K139">
        <f t="shared" si="28"/>
        <v>2.5088146116023613E-2</v>
      </c>
      <c r="L139">
        <f t="shared" si="29"/>
        <v>1.7378724267438583E-2</v>
      </c>
      <c r="M139" s="22" t="str">
        <f t="shared" si="41"/>
        <v>Elevated Risk</v>
      </c>
      <c r="O139">
        <f t="shared" si="30"/>
        <v>3.713572066704308</v>
      </c>
      <c r="P139">
        <f t="shared" si="31"/>
        <v>5.0369526024136295</v>
      </c>
      <c r="Q139">
        <f t="shared" si="32"/>
        <v>3.0204248861443626</v>
      </c>
      <c r="R139">
        <f>(O139*constantes!$B$4)+(P139*constantes!$B$5)+(D139*constantes!$B$6)+(Q139*constantes!$B$8)+(F139*constantes!$B$9)</f>
        <v>24.00818357144199</v>
      </c>
      <c r="S139" s="4">
        <f>(O139*constantes!$B$4)+(P139*constantes!$C$5)+(D139*constantes!$B$6)+(Q139*constantes!$B$8)+(F139*constantes!$B$9)</f>
        <v>24.369030855878897</v>
      </c>
      <c r="T139">
        <f>(O139*constantes!$D$4)+(P139*constantes!$D$5)+(D139*constantes!$D$6)+(Q139*constantes!$D$8)+(F139*constantes!$D$9)</f>
        <v>26.436256111443718</v>
      </c>
      <c r="U139">
        <f>(O139*constantes!$D$4)+(P139*constantes!$E$5)+(D139*constantes!$D$6)+(Q139*constantes!$D$8)+(F139*constantes!$D$9)</f>
        <v>26.787633924988093</v>
      </c>
      <c r="V139" s="5">
        <f t="shared" si="33"/>
        <v>0.1234671066340769</v>
      </c>
      <c r="W139" s="5">
        <f t="shared" si="34"/>
        <v>0.17225137110741473</v>
      </c>
      <c r="X139" s="6">
        <f t="shared" si="35"/>
        <v>7.7701306306911522E-2</v>
      </c>
      <c r="Y139" s="6">
        <f t="shared" si="36"/>
        <v>0.10858140842118447</v>
      </c>
      <c r="AA139">
        <f>(O139*constantes!$B$4)+(LN(110)*constantes!$B$5)+(LN(22)*constantes!$B$8)+(F139*constantes!$B$9)</f>
        <v>22.730454143490913</v>
      </c>
      <c r="AB139">
        <f t="shared" si="37"/>
        <v>3.6057212319339005E-2</v>
      </c>
      <c r="AC139">
        <f>(O139*constantes!$D$4)+(LN(110)*constantes!$D$5)+(LN(22)*constantes!$D$8)+(F139*constantes!$D$9)</f>
        <v>24.907213223567677</v>
      </c>
      <c r="AD139" s="7">
        <f t="shared" si="38"/>
        <v>1.7378724267438583E-2</v>
      </c>
      <c r="AF139">
        <f>(O139*constantes!$B$4)+(LN(125)*constantes!$B$5)+(LN(22.5)*constantes!$B$8)+(F139*constantes!$B$9)</f>
        <v>22.985411080245306</v>
      </c>
      <c r="AG139">
        <f t="shared" si="39"/>
        <v>4.62827295767122E-2</v>
      </c>
      <c r="AH139">
        <f>(O139*constantes!$D$4)+(LN(125)*constantes!$D$5)+(LN(22.5)*constantes!$D$8)+(F139*constantes!$D$9)</f>
        <v>25.278286240175909</v>
      </c>
      <c r="AI139">
        <f t="shared" si="40"/>
        <v>2.5088146116023613E-2</v>
      </c>
    </row>
    <row r="140" spans="1:35" x14ac:dyDescent="0.25">
      <c r="A140" s="11">
        <v>139</v>
      </c>
      <c r="B140">
        <v>1</v>
      </c>
      <c r="C140">
        <v>49</v>
      </c>
      <c r="D140">
        <v>1</v>
      </c>
      <c r="E140">
        <v>0</v>
      </c>
      <c r="F140">
        <v>0</v>
      </c>
      <c r="G140">
        <v>127.5</v>
      </c>
      <c r="H140">
        <v>28.21</v>
      </c>
      <c r="I140">
        <f>IF(AND(B140=1,E140=0),V140,IF(AND(B140=1,E140=1),W140,IF(AND(B140=0,E140=0),X140,IF(AND(B140=0,E140=1),Y140,ERROR))))</f>
        <v>0.18800764763270994</v>
      </c>
      <c r="K140">
        <f t="shared" si="28"/>
        <v>7.9222803135090225E-2</v>
      </c>
      <c r="L140">
        <f t="shared" si="29"/>
        <v>6.1959526107751905E-2</v>
      </c>
      <c r="M140" s="22" t="str">
        <f t="shared" si="41"/>
        <v>Elevated Risk</v>
      </c>
      <c r="O140">
        <f t="shared" si="30"/>
        <v>3.8918202981106265</v>
      </c>
      <c r="P140">
        <f t="shared" si="31"/>
        <v>4.8481163645984813</v>
      </c>
      <c r="Q140">
        <f t="shared" si="32"/>
        <v>3.3396765250139051</v>
      </c>
      <c r="R140">
        <f>(O140*constantes!$B$4)+(P140*constantes!$B$5)+(D140*constantes!$B$6)+(Q140*constantes!$B$8)+(F140*constantes!$B$9)</f>
        <v>24.46584997958108</v>
      </c>
      <c r="S140" s="4">
        <f>(O140*constantes!$B$4)+(P140*constantes!$C$5)+(D140*constantes!$B$6)+(Q140*constantes!$B$8)+(F140*constantes!$B$9)</f>
        <v>24.813169035940916</v>
      </c>
      <c r="T140">
        <f>(O140*constantes!$D$4)+(P140*constantes!$D$5)+(D140*constantes!$D$6)+(Q140*constantes!$D$8)+(F140*constantes!$D$9)</f>
        <v>26.553320085135958</v>
      </c>
      <c r="U140">
        <f>(O140*constantes!$D$4)+(P140*constantes!$E$5)+(D140*constantes!$D$6)+(Q140*constantes!$D$8)+(F140*constantes!$D$9)</f>
        <v>26.891524682730349</v>
      </c>
      <c r="V140" s="5">
        <f t="shared" si="33"/>
        <v>0.18800764763270994</v>
      </c>
      <c r="W140" s="5">
        <f t="shared" si="34"/>
        <v>0.2552821987313032</v>
      </c>
      <c r="X140" s="6">
        <f t="shared" si="35"/>
        <v>8.6919749205458419E-2</v>
      </c>
      <c r="Y140" s="6">
        <f t="shared" si="36"/>
        <v>0.11972844498815705</v>
      </c>
      <c r="AA140">
        <f>(O140*constantes!$B$4)+(LN(110)*constantes!$B$5)+(LN(22)*constantes!$B$8)+(F140*constantes!$B$9)</f>
        <v>23.285333757929525</v>
      </c>
      <c r="AB140">
        <f t="shared" si="37"/>
        <v>6.1959526107751905E-2</v>
      </c>
      <c r="AC140">
        <f>(O140*constantes!$D$4)+(LN(110)*constantes!$D$5)+(LN(22)*constantes!$D$8)+(F140*constantes!$D$9)</f>
        <v>25.39223913860047</v>
      </c>
      <c r="AD140" s="7">
        <f t="shared" si="38"/>
        <v>2.8073382189004015E-2</v>
      </c>
      <c r="AF140">
        <f>(O140*constantes!$B$4)+(LN(125)*constantes!$B$5)+(LN(22.5)*constantes!$B$8)+(F140*constantes!$B$9)</f>
        <v>23.540290694683922</v>
      </c>
      <c r="AG140">
        <f t="shared" si="39"/>
        <v>7.9222803135090225E-2</v>
      </c>
      <c r="AH140">
        <f>(O140*constantes!$D$4)+(LN(125)*constantes!$D$5)+(LN(22.5)*constantes!$D$8)+(F140*constantes!$D$9)</f>
        <v>25.763312155208702</v>
      </c>
      <c r="AI140">
        <f t="shared" si="40"/>
        <v>4.0428513799347532E-2</v>
      </c>
    </row>
    <row r="141" spans="1:35" x14ac:dyDescent="0.25">
      <c r="A141" s="11">
        <v>140</v>
      </c>
      <c r="B141">
        <v>0</v>
      </c>
      <c r="C141">
        <v>55</v>
      </c>
      <c r="D141">
        <v>0</v>
      </c>
      <c r="E141">
        <v>0</v>
      </c>
      <c r="F141">
        <v>0</v>
      </c>
      <c r="G141">
        <v>138</v>
      </c>
      <c r="H141">
        <v>24.27</v>
      </c>
      <c r="I141">
        <f>IF(AND(B141=1,E141=0),V141,IF(AND(B141=1,E141=1),W141,IF(AND(B141=0,E141=0),X141,IF(AND(B141=0,E141=1),Y141,ERROR))))</f>
        <v>7.4656449162407656E-2</v>
      </c>
      <c r="K141">
        <f t="shared" si="28"/>
        <v>5.4942946453026109E-2</v>
      </c>
      <c r="L141">
        <f t="shared" si="29"/>
        <v>3.8241136753246696E-2</v>
      </c>
      <c r="M141" s="22" t="str">
        <f t="shared" si="41"/>
        <v>Elevated Risk</v>
      </c>
      <c r="O141">
        <f t="shared" si="30"/>
        <v>4.0073331852324712</v>
      </c>
      <c r="P141">
        <f t="shared" si="31"/>
        <v>4.9272536851572051</v>
      </c>
      <c r="Q141">
        <f t="shared" si="32"/>
        <v>3.1892410197385099</v>
      </c>
      <c r="R141">
        <f>(O141*constantes!$B$4)+(P141*constantes!$B$5)+(D141*constantes!$B$6)+(Q141*constantes!$B$8)+(F141*constantes!$B$9)</f>
        <v>24.143452281780803</v>
      </c>
      <c r="S141" s="4">
        <f>(O141*constantes!$B$4)+(P141*constantes!$C$5)+(D141*constantes!$B$6)+(Q141*constantes!$B$8)+(F141*constantes!$B$9)</f>
        <v>24.496440735785463</v>
      </c>
      <c r="T141">
        <f>(O141*constantes!$D$4)+(P141*constantes!$D$5)+(D141*constantes!$D$6)+(Q141*constantes!$D$8)+(F141*constantes!$D$9)</f>
        <v>26.394654745197389</v>
      </c>
      <c r="U141">
        <f>(O141*constantes!$D$4)+(P141*constantes!$E$5)+(D141*constantes!$D$6)+(Q141*constantes!$D$8)+(F141*constantes!$D$9)</f>
        <v>26.738379962273957</v>
      </c>
      <c r="V141" s="5">
        <f t="shared" si="33"/>
        <v>0.14003947384248328</v>
      </c>
      <c r="W141" s="5">
        <f t="shared" si="34"/>
        <v>0.19324380483048331</v>
      </c>
      <c r="X141" s="6">
        <f t="shared" si="35"/>
        <v>7.4656449162407656E-2</v>
      </c>
      <c r="Y141" s="6">
        <f t="shared" si="36"/>
        <v>0.10364345384873075</v>
      </c>
      <c r="AA141">
        <f>(O141*constantes!$B$4)+(LN(110)*constantes!$B$5)+(LN(22)*constantes!$B$8)+(F141*constantes!$B$9)</f>
        <v>23.644920755024344</v>
      </c>
      <c r="AB141">
        <f t="shared" si="37"/>
        <v>8.7567364830949512E-2</v>
      </c>
      <c r="AC141">
        <f>(O141*constantes!$D$4)+(LN(110)*constantes!$D$5)+(LN(22)*constantes!$D$8)+(F141*constantes!$D$9)</f>
        <v>25.706557790361106</v>
      </c>
      <c r="AD141" s="7">
        <f t="shared" si="38"/>
        <v>3.8241136753246696E-2</v>
      </c>
      <c r="AF141">
        <f>(O141*constantes!$B$4)+(LN(125)*constantes!$B$5)+(LN(22.5)*constantes!$B$8)+(F141*constantes!$B$9)</f>
        <v>23.899877691778737</v>
      </c>
      <c r="AG141">
        <f t="shared" si="39"/>
        <v>0.11152976090806932</v>
      </c>
      <c r="AH141">
        <f>(O141*constantes!$D$4)+(LN(125)*constantes!$D$5)+(LN(22.5)*constantes!$D$8)+(F141*constantes!$D$9)</f>
        <v>26.077630806969339</v>
      </c>
      <c r="AI141">
        <f t="shared" si="40"/>
        <v>5.4942946453026109E-2</v>
      </c>
    </row>
    <row r="142" spans="1:35" x14ac:dyDescent="0.25">
      <c r="A142" s="11">
        <v>141</v>
      </c>
      <c r="B142">
        <v>1</v>
      </c>
      <c r="C142">
        <v>43</v>
      </c>
      <c r="D142">
        <v>1</v>
      </c>
      <c r="E142">
        <v>0</v>
      </c>
      <c r="F142">
        <v>0</v>
      </c>
      <c r="G142">
        <v>100</v>
      </c>
      <c r="H142">
        <v>24.3</v>
      </c>
      <c r="I142">
        <f>IF(AND(B142=1,E142=0),V142,IF(AND(B142=1,E142=1),W142,IF(AND(B142=0,E142=0),X142,IF(AND(B142=0,E142=1),Y142,ERROR))))</f>
        <v>7.5507242580325484E-2</v>
      </c>
      <c r="K142">
        <f t="shared" si="28"/>
        <v>5.3478442485207722E-2</v>
      </c>
      <c r="L142">
        <f t="shared" si="29"/>
        <v>4.169811677585733E-2</v>
      </c>
      <c r="M142" s="22" t="str">
        <f t="shared" si="41"/>
        <v>Elevated Risk</v>
      </c>
      <c r="O142">
        <f t="shared" si="30"/>
        <v>3.7612001156935624</v>
      </c>
      <c r="P142">
        <f t="shared" si="31"/>
        <v>4.6051701859880918</v>
      </c>
      <c r="Q142">
        <f t="shared" si="32"/>
        <v>3.1904763503465028</v>
      </c>
      <c r="R142">
        <f>(O142*constantes!$B$4)+(P142*constantes!$B$5)+(D142*constantes!$B$6)+(Q142*constantes!$B$8)+(F142*constantes!$B$9)</f>
        <v>23.490268557036423</v>
      </c>
      <c r="S142" s="4">
        <f>(O142*constantes!$B$4)+(P142*constantes!$C$5)+(D142*constantes!$B$6)+(Q142*constantes!$B$8)+(F142*constantes!$B$9)</f>
        <v>23.820182949160603</v>
      </c>
      <c r="T142">
        <f>(O142*constantes!$D$4)+(P142*constantes!$D$5)+(D142*constantes!$D$6)+(Q142*constantes!$D$8)+(F142*constantes!$D$9)</f>
        <v>25.438229100792697</v>
      </c>
      <c r="U142">
        <f>(O142*constantes!$D$4)+(P142*constantes!$E$5)+(D142*constantes!$D$6)+(Q142*constantes!$D$8)+(F142*constantes!$D$9)</f>
        <v>25.759485772967224</v>
      </c>
      <c r="V142" s="5">
        <f t="shared" si="33"/>
        <v>7.5507242580325484E-2</v>
      </c>
      <c r="W142" s="5">
        <f t="shared" si="34"/>
        <v>0.10344500699509351</v>
      </c>
      <c r="X142" s="6">
        <f t="shared" si="35"/>
        <v>2.9375030762997301E-2</v>
      </c>
      <c r="Y142" s="6">
        <f t="shared" si="36"/>
        <v>4.0277266517311228E-2</v>
      </c>
      <c r="AA142">
        <f>(O142*constantes!$B$4)+(LN(110)*constantes!$B$5)+(LN(22)*constantes!$B$8)+(F142*constantes!$B$9)</f>
        <v>22.8787183548725</v>
      </c>
      <c r="AB142">
        <f t="shared" si="37"/>
        <v>4.169811677585733E-2</v>
      </c>
      <c r="AC142">
        <f>(O142*constantes!$D$4)+(LN(110)*constantes!$D$5)+(LN(22)*constantes!$D$8)+(F142*constantes!$D$9)</f>
        <v>25.036812478830871</v>
      </c>
      <c r="AD142" s="7">
        <f t="shared" si="38"/>
        <v>1.975954812069991E-2</v>
      </c>
      <c r="AF142">
        <f>(O142*constantes!$B$4)+(LN(125)*constantes!$B$5)+(LN(22.5)*constantes!$B$8)+(F142*constantes!$B$9)</f>
        <v>23.133675291626897</v>
      </c>
      <c r="AG142">
        <f t="shared" si="39"/>
        <v>5.3478442485207722E-2</v>
      </c>
      <c r="AH142">
        <f>(O142*constantes!$D$4)+(LN(125)*constantes!$D$5)+(LN(22.5)*constantes!$D$8)+(F142*constantes!$D$9)</f>
        <v>25.407885495439103</v>
      </c>
      <c r="AI142">
        <f t="shared" si="40"/>
        <v>2.8509711637591306E-2</v>
      </c>
    </row>
    <row r="143" spans="1:35" x14ac:dyDescent="0.25">
      <c r="A143" s="11">
        <v>142</v>
      </c>
      <c r="B143">
        <v>1</v>
      </c>
      <c r="C143">
        <v>40</v>
      </c>
      <c r="D143">
        <v>0</v>
      </c>
      <c r="E143">
        <v>0</v>
      </c>
      <c r="F143">
        <v>0</v>
      </c>
      <c r="G143">
        <v>117.5</v>
      </c>
      <c r="H143">
        <v>26.82</v>
      </c>
      <c r="I143">
        <f>IF(AND(B143=1,E143=0),V143,IF(AND(B143=1,E143=1),W143,IF(AND(B143=0,E143=0),X143,IF(AND(B143=0,E143=1),Y143,ERROR))))</f>
        <v>4.3972075695460022E-2</v>
      </c>
      <c r="K143">
        <f t="shared" si="28"/>
        <v>4.2933030992125865E-2</v>
      </c>
      <c r="L143">
        <f t="shared" si="29"/>
        <v>3.3434567241904078E-2</v>
      </c>
      <c r="M143" s="22" t="str">
        <f t="shared" si="41"/>
        <v>NORMAL</v>
      </c>
      <c r="O143">
        <f t="shared" si="30"/>
        <v>3.6888794541139363</v>
      </c>
      <c r="P143">
        <f t="shared" si="31"/>
        <v>4.7664383335842135</v>
      </c>
      <c r="Q143">
        <f t="shared" si="32"/>
        <v>3.2891478778535324</v>
      </c>
      <c r="R143">
        <f>(O143*constantes!$B$4)+(P143*constantes!$B$5)+(D143*constantes!$B$6)+(Q143*constantes!$B$8)+(F143*constantes!$B$9)</f>
        <v>22.932996372469866</v>
      </c>
      <c r="S143" s="4">
        <f>(O143*constantes!$B$4)+(P143*constantes!$C$5)+(D143*constantes!$B$6)+(Q143*constantes!$B$8)+(F143*constantes!$B$9)</f>
        <v>23.27446401468784</v>
      </c>
      <c r="T143">
        <f>(O143*constantes!$D$4)+(P143*constantes!$D$5)+(D143*constantes!$D$6)+(Q143*constantes!$D$8)+(F143*constantes!$D$9)</f>
        <v>25.126838121680798</v>
      </c>
      <c r="U143">
        <f>(O143*constantes!$D$4)+(P143*constantes!$E$5)+(D143*constantes!$D$6)+(Q143*constantes!$D$8)+(F143*constantes!$D$9)</f>
        <v>25.459344859831631</v>
      </c>
      <c r="V143" s="5">
        <f t="shared" si="33"/>
        <v>4.3972075695460022E-2</v>
      </c>
      <c r="W143" s="5">
        <f t="shared" si="34"/>
        <v>6.1310658493214931E-2</v>
      </c>
      <c r="X143" s="6">
        <f t="shared" si="35"/>
        <v>2.1600700065192102E-2</v>
      </c>
      <c r="Y143" s="6">
        <f t="shared" si="36"/>
        <v>2.9992406863278531E-2</v>
      </c>
      <c r="AA143">
        <f>(O143*constantes!$B$4)+(LN(110)*constantes!$B$5)+(LN(22)*constantes!$B$8)+(F143*constantes!$B$9)</f>
        <v>22.653587028201589</v>
      </c>
      <c r="AB143">
        <f t="shared" si="37"/>
        <v>3.3434567241904078E-2</v>
      </c>
      <c r="AC143">
        <f>(O143*constantes!$D$4)+(LN(110)*constantes!$D$5)+(LN(22)*constantes!$D$8)+(F143*constantes!$D$9)</f>
        <v>24.840022896226397</v>
      </c>
      <c r="AD143" s="7">
        <f t="shared" si="38"/>
        <v>1.6258639030403699E-2</v>
      </c>
      <c r="AF143">
        <f>(O143*constantes!$B$4)+(LN(125)*constantes!$B$5)+(LN(22.5)*constantes!$B$8)+(F143*constantes!$B$9)</f>
        <v>22.908543964955982</v>
      </c>
      <c r="AG143">
        <f t="shared" si="39"/>
        <v>4.2933030992125865E-2</v>
      </c>
      <c r="AH143">
        <f>(O143*constantes!$D$4)+(LN(125)*constantes!$D$5)+(LN(22.5)*constantes!$D$8)+(F143*constantes!$D$9)</f>
        <v>25.211095912834629</v>
      </c>
      <c r="AI143">
        <f t="shared" si="40"/>
        <v>2.3477142937900042E-2</v>
      </c>
    </row>
    <row r="144" spans="1:35" x14ac:dyDescent="0.25">
      <c r="A144" s="11">
        <v>143</v>
      </c>
      <c r="B144">
        <v>0</v>
      </c>
      <c r="C144">
        <v>57</v>
      </c>
      <c r="D144">
        <v>0</v>
      </c>
      <c r="E144">
        <v>1</v>
      </c>
      <c r="F144">
        <v>0</v>
      </c>
      <c r="G144">
        <v>151</v>
      </c>
      <c r="H144">
        <v>38.39</v>
      </c>
      <c r="I144">
        <f>IF(AND(B144=1,E144=0),V144,IF(AND(B144=1,E144=1),W144,IF(AND(B144=0,E144=0),X144,IF(AND(B144=0,E144=1),Y144,ERROR))))</f>
        <v>0.17931254830844889</v>
      </c>
      <c r="K144">
        <f t="shared" si="28"/>
        <v>6.0378388617794876E-2</v>
      </c>
      <c r="L144">
        <f t="shared" si="29"/>
        <v>4.2061248414153263E-2</v>
      </c>
      <c r="M144" s="22" t="str">
        <f t="shared" si="41"/>
        <v>Elevated Risk</v>
      </c>
      <c r="O144">
        <f t="shared" si="30"/>
        <v>4.0430512678345503</v>
      </c>
      <c r="P144">
        <f t="shared" si="31"/>
        <v>5.0172798368149243</v>
      </c>
      <c r="Q144">
        <f t="shared" si="32"/>
        <v>3.6477970090127063</v>
      </c>
      <c r="R144">
        <f>(O144*constantes!$B$4)+(P144*constantes!$B$5)+(D144*constantes!$B$6)+(Q144*constantes!$B$8)+(F144*constantes!$B$9)</f>
        <v>24.785176389231875</v>
      </c>
      <c r="S144" s="4">
        <f>(O144*constantes!$B$4)+(P144*constantes!$C$5)+(D144*constantes!$B$6)+(Q144*constantes!$B$8)+(F144*constantes!$B$9)</f>
        <v>25.144614316741297</v>
      </c>
      <c r="T144">
        <f>(O144*constantes!$D$4)+(P144*constantes!$D$5)+(D144*constantes!$D$6)+(Q144*constantes!$D$8)+(F144*constantes!$D$9)</f>
        <v>26.979518359999375</v>
      </c>
      <c r="U144">
        <f>(O144*constantes!$D$4)+(P144*constantes!$E$5)+(D144*constantes!$D$6)+(Q144*constantes!$D$8)+(F144*constantes!$D$9)</f>
        <v>27.329523801415586</v>
      </c>
      <c r="V144" s="5">
        <f t="shared" si="33"/>
        <v>0.24919814486979008</v>
      </c>
      <c r="W144" s="5">
        <f t="shared" si="34"/>
        <v>0.33673503563277274</v>
      </c>
      <c r="X144" s="6">
        <f t="shared" si="35"/>
        <v>0.12999361073583371</v>
      </c>
      <c r="Y144" s="6">
        <f t="shared" si="36"/>
        <v>0.17931254830844889</v>
      </c>
      <c r="AA144">
        <f>(O144*constantes!$B$4)+(LN(110)*constantes!$B$5)+(LN(22)*constantes!$B$8)+(F144*constantes!$B$9)</f>
        <v>23.756109717441312</v>
      </c>
      <c r="AB144">
        <f t="shared" si="37"/>
        <v>9.7348342413305922E-2</v>
      </c>
      <c r="AC144">
        <f>(O144*constantes!$D$4)+(LN(110)*constantes!$D$5)+(LN(22)*constantes!$D$8)+(F144*constantes!$D$9)</f>
        <v>25.803749193387144</v>
      </c>
      <c r="AD144" s="7">
        <f t="shared" si="38"/>
        <v>4.2061248414153263E-2</v>
      </c>
      <c r="AF144">
        <f>(O144*constantes!$B$4)+(LN(125)*constantes!$B$5)+(LN(22.5)*constantes!$B$8)+(F144*constantes!$B$9)</f>
        <v>24.011066654195705</v>
      </c>
      <c r="AG144">
        <f t="shared" si="39"/>
        <v>0.12380054983513455</v>
      </c>
      <c r="AH144">
        <f>(O144*constantes!$D$4)+(LN(125)*constantes!$D$5)+(LN(22.5)*constantes!$D$8)+(F144*constantes!$D$9)</f>
        <v>26.174822209995376</v>
      </c>
      <c r="AI144">
        <f t="shared" si="40"/>
        <v>6.0378388617794876E-2</v>
      </c>
    </row>
    <row r="145" spans="1:35" x14ac:dyDescent="0.25">
      <c r="A145" s="11">
        <v>144</v>
      </c>
      <c r="B145">
        <v>0</v>
      </c>
      <c r="C145">
        <v>56</v>
      </c>
      <c r="D145">
        <v>1</v>
      </c>
      <c r="E145">
        <v>1</v>
      </c>
      <c r="F145">
        <v>0</v>
      </c>
      <c r="G145">
        <v>136</v>
      </c>
      <c r="H145">
        <v>32.99</v>
      </c>
      <c r="I145">
        <f>IF(AND(B145=1,E145=0),V145,IF(AND(B145=1,E145=1),W145,IF(AND(B145=0,E145=0),X145,IF(AND(B145=0,E145=1),Y145,ERROR))))</f>
        <v>0.21282310959535566</v>
      </c>
      <c r="K145">
        <f t="shared" si="28"/>
        <v>5.7622826233415747E-2</v>
      </c>
      <c r="L145">
        <f t="shared" si="29"/>
        <v>4.0123743463222783E-2</v>
      </c>
      <c r="M145" s="22" t="str">
        <f t="shared" si="41"/>
        <v>Elevated Risk</v>
      </c>
      <c r="O145">
        <f t="shared" si="30"/>
        <v>4.0253516907351496</v>
      </c>
      <c r="P145">
        <f t="shared" si="31"/>
        <v>4.9126548857360524</v>
      </c>
      <c r="Q145">
        <f t="shared" si="32"/>
        <v>3.4962044852404901</v>
      </c>
      <c r="R145">
        <f>(O145*constantes!$B$4)+(P145*constantes!$B$5)+(D145*constantes!$B$6)+(Q145*constantes!$B$8)+(F145*constantes!$B$9)</f>
        <v>25.12534265438623</v>
      </c>
      <c r="S145" s="4">
        <f>(O145*constantes!$B$4)+(P145*constantes!$C$5)+(D145*constantes!$B$6)+(Q145*constantes!$B$8)+(F145*constantes!$B$9)</f>
        <v>25.477285250400364</v>
      </c>
      <c r="T145">
        <f>(O145*constantes!$D$4)+(P145*constantes!$D$5)+(D145*constantes!$D$6)+(Q145*constantes!$D$8)+(F145*constantes!$D$9)</f>
        <v>27.178234322823695</v>
      </c>
      <c r="U145">
        <f>(O145*constantes!$D$4)+(P145*constantes!$E$5)+(D145*constantes!$D$6)+(Q145*constantes!$D$8)+(F145*constantes!$D$9)</f>
        <v>27.520941127652645</v>
      </c>
      <c r="V145" s="5">
        <f t="shared" si="33"/>
        <v>0.33151672920259667</v>
      </c>
      <c r="W145" s="5">
        <f t="shared" si="34"/>
        <v>0.43596113652035873</v>
      </c>
      <c r="X145" s="6">
        <f t="shared" si="35"/>
        <v>0.15622368277514187</v>
      </c>
      <c r="Y145" s="6">
        <f t="shared" si="36"/>
        <v>0.21282310959535566</v>
      </c>
      <c r="AA145">
        <f>(O145*constantes!$B$4)+(LN(110)*constantes!$B$5)+(LN(22)*constantes!$B$8)+(F145*constantes!$B$9)</f>
        <v>23.701011641913961</v>
      </c>
      <c r="AB145">
        <f t="shared" si="37"/>
        <v>9.2378774865307212E-2</v>
      </c>
      <c r="AC145">
        <f>(O145*constantes!$D$4)+(LN(110)*constantes!$D$5)+(LN(22)*constantes!$D$8)+(F145*constantes!$D$9)</f>
        <v>25.75558740512928</v>
      </c>
      <c r="AD145" s="7">
        <f t="shared" si="38"/>
        <v>4.0123743463222783E-2</v>
      </c>
      <c r="AF145">
        <f>(O145*constantes!$B$4)+(LN(125)*constantes!$B$5)+(LN(22.5)*constantes!$B$8)+(F145*constantes!$B$9)</f>
        <v>23.955968578668354</v>
      </c>
      <c r="AG145">
        <f t="shared" si="39"/>
        <v>0.11757074595810224</v>
      </c>
      <c r="AH145">
        <f>(O145*constantes!$D$4)+(LN(125)*constantes!$D$5)+(LN(22.5)*constantes!$D$8)+(F145*constantes!$D$9)</f>
        <v>26.126660421737512</v>
      </c>
      <c r="AI145">
        <f t="shared" si="40"/>
        <v>5.7622826233415747E-2</v>
      </c>
    </row>
    <row r="146" spans="1:35" x14ac:dyDescent="0.25">
      <c r="A146" s="11">
        <v>145</v>
      </c>
      <c r="B146">
        <v>1</v>
      </c>
      <c r="C146">
        <v>48</v>
      </c>
      <c r="D146">
        <v>0</v>
      </c>
      <c r="E146">
        <v>1</v>
      </c>
      <c r="F146">
        <v>0</v>
      </c>
      <c r="G146">
        <v>149</v>
      </c>
      <c r="H146">
        <v>31.61</v>
      </c>
      <c r="I146">
        <f>IF(AND(B146=1,E146=0),V146,IF(AND(B146=1,E146=1),W146,IF(AND(B146=0,E146=0),X146,IF(AND(B146=0,E146=1),Y146,ERROR))))</f>
        <v>0.18201538726191702</v>
      </c>
      <c r="K146">
        <f t="shared" si="28"/>
        <v>7.448581103683527E-2</v>
      </c>
      <c r="L146">
        <f t="shared" si="29"/>
        <v>5.8221930281009082E-2</v>
      </c>
      <c r="M146" s="22" t="str">
        <f t="shared" si="41"/>
        <v>Elevated Risk</v>
      </c>
      <c r="O146">
        <f t="shared" si="30"/>
        <v>3.8712010109078911</v>
      </c>
      <c r="P146">
        <f t="shared" si="31"/>
        <v>5.0039463059454592</v>
      </c>
      <c r="Q146">
        <f t="shared" si="32"/>
        <v>3.4534735262275262</v>
      </c>
      <c r="R146">
        <f>(O146*constantes!$B$4)+(P146*constantes!$B$5)+(D146*constantes!$B$6)+(Q146*constantes!$B$8)+(F146*constantes!$B$9)</f>
        <v>24.071424819536531</v>
      </c>
      <c r="S146" s="4">
        <f>(O146*constantes!$B$4)+(P146*constantes!$C$5)+(D146*constantes!$B$6)+(Q146*constantes!$B$8)+(F146*constantes!$B$9)</f>
        <v>24.429907532894461</v>
      </c>
      <c r="T146">
        <f>(O146*constantes!$D$4)+(P146*constantes!$D$5)+(D146*constantes!$D$6)+(Q146*constantes!$D$8)+(F146*constantes!$D$9)</f>
        <v>26.375047878492001</v>
      </c>
      <c r="U146">
        <f>(O146*constantes!$D$4)+(P146*constantes!$E$5)+(D146*constantes!$D$6)+(Q146*constantes!$D$8)+(F146*constantes!$D$9)</f>
        <v>26.724123172794759</v>
      </c>
      <c r="V146" s="5">
        <f t="shared" si="33"/>
        <v>0.13097572139649694</v>
      </c>
      <c r="W146" s="5">
        <f t="shared" si="34"/>
        <v>0.18201538726191702</v>
      </c>
      <c r="X146" s="6">
        <f t="shared" si="35"/>
        <v>7.326138352173539E-2</v>
      </c>
      <c r="Y146" s="6">
        <f t="shared" si="36"/>
        <v>0.10225404000411653</v>
      </c>
      <c r="AA146">
        <f>(O146*constantes!$B$4)+(LN(110)*constantes!$B$5)+(LN(22)*constantes!$B$8)+(F146*constantes!$B$9)</f>
        <v>23.221146741638901</v>
      </c>
      <c r="AB146">
        <f t="shared" si="37"/>
        <v>5.8221930281009082E-2</v>
      </c>
      <c r="AC146">
        <f>(O146*constantes!$D$4)+(LN(110)*constantes!$D$5)+(LN(22)*constantes!$D$8)+(F146*constantes!$D$9)</f>
        <v>25.336132614771724</v>
      </c>
      <c r="AD146" s="7">
        <f t="shared" si="38"/>
        <v>2.6562184906686825E-2</v>
      </c>
      <c r="AF146">
        <f>(O146*constantes!$B$4)+(LN(125)*constantes!$B$5)+(LN(22.5)*constantes!$B$8)+(F146*constantes!$B$9)</f>
        <v>23.47610367839329</v>
      </c>
      <c r="AG146">
        <f t="shared" si="39"/>
        <v>7.448581103683527E-2</v>
      </c>
      <c r="AH146">
        <f>(O146*constantes!$D$4)+(LN(125)*constantes!$D$5)+(LN(22.5)*constantes!$D$8)+(F146*constantes!$D$9)</f>
        <v>25.707205631379956</v>
      </c>
      <c r="AI146">
        <f t="shared" si="40"/>
        <v>3.8265438641588045E-2</v>
      </c>
    </row>
    <row r="147" spans="1:35" x14ac:dyDescent="0.25">
      <c r="A147" s="11">
        <v>146</v>
      </c>
      <c r="B147">
        <v>0</v>
      </c>
      <c r="C147">
        <v>59</v>
      </c>
      <c r="D147">
        <v>1</v>
      </c>
      <c r="E147">
        <v>1</v>
      </c>
      <c r="F147">
        <v>0</v>
      </c>
      <c r="G147">
        <v>141</v>
      </c>
      <c r="H147">
        <v>25.97</v>
      </c>
      <c r="I147">
        <f>IF(AND(B147=1,E147=0),V147,IF(AND(B147=1,E147=1),W147,IF(AND(B147=0,E147=0),X147,IF(AND(B147=0,E147=1),Y147,ERROR))))</f>
        <v>0.23725244655993183</v>
      </c>
      <c r="K147">
        <f t="shared" si="28"/>
        <v>6.6117954736533924E-2</v>
      </c>
      <c r="L147">
        <f t="shared" si="29"/>
        <v>4.6102547085629553E-2</v>
      </c>
      <c r="M147" s="22" t="str">
        <f t="shared" si="41"/>
        <v>Elevated Risk</v>
      </c>
      <c r="O147">
        <f t="shared" si="30"/>
        <v>4.0775374439057197</v>
      </c>
      <c r="P147">
        <f t="shared" si="31"/>
        <v>4.9487598903781684</v>
      </c>
      <c r="Q147">
        <f t="shared" si="32"/>
        <v>3.2569420256746571</v>
      </c>
      <c r="R147">
        <f>(O147*constantes!$B$4)+(P147*constantes!$B$5)+(D147*constantes!$B$6)+(Q147*constantes!$B$8)+(F147*constantes!$B$9)</f>
        <v>25.165092388517582</v>
      </c>
      <c r="S147" s="4">
        <f>(O147*constantes!$B$4)+(P147*constantes!$C$5)+(D147*constantes!$B$6)+(Q147*constantes!$B$8)+(F147*constantes!$B$9)</f>
        <v>25.519621547064276</v>
      </c>
      <c r="T147">
        <f>(O147*constantes!$D$4)+(P147*constantes!$D$5)+(D147*constantes!$D$6)+(Q147*constantes!$D$8)+(F147*constantes!$D$9)</f>
        <v>27.299472606358361</v>
      </c>
      <c r="U147">
        <f>(O147*constantes!$D$4)+(P147*constantes!$E$5)+(D147*constantes!$D$6)+(Q147*constantes!$D$8)+(F147*constantes!$D$9)</f>
        <v>27.644698096311142</v>
      </c>
      <c r="V147" s="5">
        <f t="shared" si="33"/>
        <v>0.34234533131086442</v>
      </c>
      <c r="W147" s="5">
        <f t="shared" si="34"/>
        <v>0.44975725733930294</v>
      </c>
      <c r="X147" s="6">
        <f t="shared" si="35"/>
        <v>0.17449732224866155</v>
      </c>
      <c r="Y147" s="6">
        <f t="shared" si="36"/>
        <v>0.23725244655993183</v>
      </c>
      <c r="AA147">
        <f>(O147*constantes!$B$4)+(LN(110)*constantes!$B$5)+(LN(22)*constantes!$B$8)+(F147*constantes!$B$9)</f>
        <v>23.863463804103819</v>
      </c>
      <c r="AB147">
        <f t="shared" si="37"/>
        <v>0.10776479003769468</v>
      </c>
      <c r="AC147">
        <f>(O147*constantes!$D$4)+(LN(110)*constantes!$D$5)+(LN(22)*constantes!$D$8)+(F147*constantes!$D$9)</f>
        <v>25.897588492509126</v>
      </c>
      <c r="AD147" s="7">
        <f t="shared" si="38"/>
        <v>4.6102547085629553E-2</v>
      </c>
      <c r="AF147">
        <f>(O147*constantes!$B$4)+(LN(125)*constantes!$B$5)+(LN(22.5)*constantes!$B$8)+(F147*constantes!$B$9)</f>
        <v>24.118420740858213</v>
      </c>
      <c r="AG147">
        <f t="shared" si="39"/>
        <v>0.13682617258299834</v>
      </c>
      <c r="AH147">
        <f>(O147*constantes!$D$4)+(LN(125)*constantes!$D$5)+(LN(22.5)*constantes!$D$8)+(F147*constantes!$D$9)</f>
        <v>26.268661509117358</v>
      </c>
      <c r="AI147">
        <f t="shared" si="40"/>
        <v>6.6117954736533924E-2</v>
      </c>
    </row>
    <row r="148" spans="1:35" x14ac:dyDescent="0.25">
      <c r="A148" s="11">
        <v>147</v>
      </c>
      <c r="B148">
        <v>0</v>
      </c>
      <c r="C148">
        <v>47</v>
      </c>
      <c r="D148">
        <v>0</v>
      </c>
      <c r="E148">
        <v>1</v>
      </c>
      <c r="F148">
        <v>0</v>
      </c>
      <c r="G148">
        <v>153</v>
      </c>
      <c r="H148">
        <v>22.02</v>
      </c>
      <c r="I148">
        <f>IF(AND(B148=1,E148=0),V148,IF(AND(B148=1,E148=1),W148,IF(AND(B148=0,E148=0),X148,IF(AND(B148=0,E148=1),Y148,ERROR))))</f>
        <v>8.7340299100373442E-2</v>
      </c>
      <c r="K148">
        <f t="shared" si="28"/>
        <v>3.6173927347526003E-2</v>
      </c>
      <c r="L148">
        <f t="shared" si="29"/>
        <v>2.5101986203356352E-2</v>
      </c>
      <c r="M148" s="22" t="str">
        <f t="shared" si="41"/>
        <v>Elevated Risk</v>
      </c>
      <c r="O148">
        <f t="shared" si="30"/>
        <v>3.8501476017100584</v>
      </c>
      <c r="P148">
        <f t="shared" si="31"/>
        <v>5.0304379213924353</v>
      </c>
      <c r="Q148">
        <f t="shared" si="32"/>
        <v>3.0919511312945338</v>
      </c>
      <c r="R148">
        <f>(O148*constantes!$B$4)+(P148*constantes!$B$5)+(D148*constantes!$B$6)+(Q148*constantes!$B$8)+(F148*constantes!$B$9)</f>
        <v>23.768426355792393</v>
      </c>
      <c r="S148" s="4">
        <f>(O148*constantes!$B$4)+(P148*constantes!$C$5)+(D148*constantes!$B$6)+(Q148*constantes!$B$8)+(F148*constantes!$B$9)</f>
        <v>24.128806928480941</v>
      </c>
      <c r="T148">
        <f>(O148*constantes!$D$4)+(P148*constantes!$D$5)+(D148*constantes!$D$6)+(Q148*constantes!$D$8)+(F148*constantes!$D$9)</f>
        <v>26.207450283923514</v>
      </c>
      <c r="U148">
        <f>(O148*constantes!$D$4)+(P148*constantes!$E$5)+(D148*constantes!$D$6)+(Q148*constantes!$D$8)+(F148*constantes!$D$9)</f>
        <v>26.558373633319849</v>
      </c>
      <c r="V148" s="5">
        <f t="shared" si="33"/>
        <v>9.8493308775502553E-2</v>
      </c>
      <c r="W148" s="5">
        <f t="shared" si="34"/>
        <v>0.13815114404947426</v>
      </c>
      <c r="X148" s="6">
        <f t="shared" si="35"/>
        <v>6.2317198329558288E-2</v>
      </c>
      <c r="Y148" s="6">
        <f t="shared" si="36"/>
        <v>8.7340299100373442E-2</v>
      </c>
      <c r="AA148">
        <f>(O148*constantes!$B$4)+(LN(110)*constantes!$B$5)+(LN(22)*constantes!$B$8)+(F148*constantes!$B$9)</f>
        <v>23.155608320942413</v>
      </c>
      <c r="AB148">
        <f t="shared" si="37"/>
        <v>5.4631350702972536E-2</v>
      </c>
      <c r="AC148">
        <f>(O148*constantes!$D$4)+(LN(110)*constantes!$D$5)+(LN(22)*constantes!$D$8)+(F148*constantes!$D$9)</f>
        <v>25.278844814605776</v>
      </c>
      <c r="AD148" s="7">
        <f t="shared" si="38"/>
        <v>2.5101986203356352E-2</v>
      </c>
      <c r="AF148">
        <f>(O148*constantes!$B$4)+(LN(125)*constantes!$B$5)+(LN(22.5)*constantes!$B$8)+(F148*constantes!$B$9)</f>
        <v>23.410565257696806</v>
      </c>
      <c r="AG148">
        <f t="shared" si="39"/>
        <v>6.9930001122808005E-2</v>
      </c>
      <c r="AH148">
        <f>(O148*constantes!$D$4)+(LN(125)*constantes!$D$5)+(LN(22.5)*constantes!$D$8)+(F148*constantes!$D$9)</f>
        <v>25.649917831214008</v>
      </c>
      <c r="AI148">
        <f t="shared" si="40"/>
        <v>3.6173927347526003E-2</v>
      </c>
    </row>
    <row r="149" spans="1:35" x14ac:dyDescent="0.25">
      <c r="A149" s="11">
        <v>148</v>
      </c>
      <c r="B149">
        <v>1</v>
      </c>
      <c r="C149">
        <v>64</v>
      </c>
      <c r="D149">
        <v>0</v>
      </c>
      <c r="E149">
        <v>0</v>
      </c>
      <c r="F149">
        <v>0</v>
      </c>
      <c r="G149">
        <v>123</v>
      </c>
      <c r="H149">
        <v>26.49</v>
      </c>
      <c r="I149">
        <f>IF(AND(B149=1,E149=0),V149,IF(AND(B149=1,E149=1),W149,IF(AND(B149=0,E149=0),X149,IF(AND(B149=0,E149=1),Y149,ERROR))))</f>
        <v>0.18890520889033857</v>
      </c>
      <c r="K149">
        <f t="shared" si="28"/>
        <v>0.17266110175416416</v>
      </c>
      <c r="L149">
        <f t="shared" si="29"/>
        <v>0.13660645895193024</v>
      </c>
      <c r="M149" s="22" t="str">
        <f t="shared" si="41"/>
        <v>NORMAL</v>
      </c>
      <c r="O149">
        <f t="shared" si="30"/>
        <v>4.1588830833596715</v>
      </c>
      <c r="P149">
        <f t="shared" si="31"/>
        <v>4.8121843553724171</v>
      </c>
      <c r="Q149">
        <f t="shared" si="32"/>
        <v>3.2767673032839784</v>
      </c>
      <c r="R149">
        <f>(O149*constantes!$B$4)+(P149*constantes!$B$5)+(D149*constantes!$B$6)+(Q149*constantes!$B$8)+(F149*constantes!$B$9)</f>
        <v>24.471146452164028</v>
      </c>
      <c r="S149" s="4">
        <f>(O149*constantes!$B$4)+(P149*constantes!$C$5)+(D149*constantes!$B$6)+(Q149*constantes!$B$8)+(F149*constantes!$B$9)</f>
        <v>24.815891339382908</v>
      </c>
      <c r="T149">
        <f>(O149*constantes!$D$4)+(P149*constantes!$D$5)+(D149*constantes!$D$6)+(Q149*constantes!$D$8)+(F149*constantes!$D$9)</f>
        <v>26.528100770512062</v>
      </c>
      <c r="U149">
        <f>(O149*constantes!$D$4)+(P149*constantes!$E$5)+(D149*constantes!$D$6)+(Q149*constantes!$D$8)+(F149*constantes!$D$9)</f>
        <v>26.863798751142841</v>
      </c>
      <c r="V149" s="5">
        <f t="shared" si="33"/>
        <v>0.18890520889033857</v>
      </c>
      <c r="W149" s="5">
        <f t="shared" si="34"/>
        <v>0.25588033312737435</v>
      </c>
      <c r="X149" s="6">
        <f t="shared" si="35"/>
        <v>8.4849685818100484E-2</v>
      </c>
      <c r="Y149" s="6">
        <f t="shared" si="36"/>
        <v>0.11665342222989628</v>
      </c>
      <c r="AA149">
        <f>(O149*constantes!$B$4)+(LN(110)*constantes!$B$5)+(LN(22)*constantes!$B$8)+(F149*constantes!$B$9)</f>
        <v>24.116689525898391</v>
      </c>
      <c r="AB149">
        <f t="shared" si="37"/>
        <v>0.13660645895193024</v>
      </c>
      <c r="AC149">
        <f>(O149*constantes!$D$4)+(LN(110)*constantes!$D$5)+(LN(22)*constantes!$D$8)+(F149*constantes!$D$9)</f>
        <v>26.11893567165809</v>
      </c>
      <c r="AD149" s="7">
        <f t="shared" si="38"/>
        <v>5.7192348710877861E-2</v>
      </c>
      <c r="AF149">
        <f>(O149*constantes!$B$4)+(LN(125)*constantes!$B$5)+(LN(22.5)*constantes!$B$8)+(F149*constantes!$B$9)</f>
        <v>24.371646462652787</v>
      </c>
      <c r="AG149">
        <f t="shared" si="39"/>
        <v>0.17266110175416416</v>
      </c>
      <c r="AH149">
        <f>(O149*constantes!$D$4)+(LN(125)*constantes!$D$5)+(LN(22.5)*constantes!$D$8)+(F149*constantes!$D$9)</f>
        <v>26.490008688266322</v>
      </c>
      <c r="AI149">
        <f t="shared" si="40"/>
        <v>8.1811856272562489E-2</v>
      </c>
    </row>
    <row r="150" spans="1:35" x14ac:dyDescent="0.25">
      <c r="A150" s="11">
        <v>149</v>
      </c>
      <c r="B150">
        <v>0</v>
      </c>
      <c r="C150">
        <v>54</v>
      </c>
      <c r="D150">
        <v>0</v>
      </c>
      <c r="E150">
        <v>1</v>
      </c>
      <c r="F150">
        <v>0</v>
      </c>
      <c r="G150">
        <v>180.5</v>
      </c>
      <c r="H150">
        <v>28.92</v>
      </c>
      <c r="I150">
        <f>IF(AND(B150=1,E150=0),V150,IF(AND(B150=1,E150=1),W150,IF(AND(B150=0,E150=0),X150,IF(AND(B150=0,E150=1),Y150,ERROR))))</f>
        <v>0.21874315521543064</v>
      </c>
      <c r="K150">
        <f t="shared" si="28"/>
        <v>5.2338355969762884E-2</v>
      </c>
      <c r="L150">
        <f t="shared" si="29"/>
        <v>3.6413005758055728E-2</v>
      </c>
      <c r="M150" s="22" t="str">
        <f t="shared" si="41"/>
        <v>Elevated Risk</v>
      </c>
      <c r="O150">
        <f t="shared" si="30"/>
        <v>3.9889840465642745</v>
      </c>
      <c r="P150">
        <f t="shared" si="31"/>
        <v>5.195730777772936</v>
      </c>
      <c r="Q150">
        <f t="shared" si="32"/>
        <v>3.3645333972905638</v>
      </c>
      <c r="R150">
        <f>(O150*constantes!$B$4)+(P150*constantes!$B$5)+(D150*constantes!$B$6)+(Q150*constantes!$B$8)+(F150*constantes!$B$9)</f>
        <v>24.723345170193781</v>
      </c>
      <c r="S150" s="4">
        <f>(O150*constantes!$B$4)+(P150*constantes!$C$5)+(D150*constantes!$B$6)+(Q150*constantes!$B$8)+(F150*constantes!$B$9)</f>
        <v>25.095567323113436</v>
      </c>
      <c r="T150">
        <f>(O150*constantes!$D$4)+(P150*constantes!$D$5)+(D150*constantes!$D$6)+(Q150*constantes!$D$8)+(F150*constantes!$D$9)</f>
        <v>27.18954558105472</v>
      </c>
      <c r="U150">
        <f>(O150*constantes!$D$4)+(P150*constantes!$E$5)+(D150*constantes!$D$6)+(Q150*constantes!$D$8)+(F150*constantes!$D$9)</f>
        <v>27.55199976011216</v>
      </c>
      <c r="V150" s="5">
        <f t="shared" si="33"/>
        <v>0.23618418410465369</v>
      </c>
      <c r="W150" s="5">
        <f t="shared" si="34"/>
        <v>0.32357171512824001</v>
      </c>
      <c r="X150" s="6">
        <f t="shared" si="35"/>
        <v>0.15785256026538219</v>
      </c>
      <c r="Y150" s="6">
        <f t="shared" si="36"/>
        <v>0.21874315521543064</v>
      </c>
      <c r="AA150">
        <f>(O150*constantes!$B$4)+(LN(110)*constantes!$B$5)+(LN(22)*constantes!$B$8)+(F150*constantes!$B$9)</f>
        <v>23.587800620315793</v>
      </c>
      <c r="AB150">
        <f t="shared" si="37"/>
        <v>8.2913210367502876E-2</v>
      </c>
      <c r="AC150">
        <f>(O150*constantes!$D$4)+(LN(110)*constantes!$D$5)+(LN(22)*constantes!$D$8)+(F150*constantes!$D$9)</f>
        <v>25.656628499605237</v>
      </c>
      <c r="AD150" s="7">
        <f t="shared" si="38"/>
        <v>3.6413005758055728E-2</v>
      </c>
      <c r="AF150">
        <f>(O150*constantes!$B$4)+(LN(125)*constantes!$B$5)+(LN(22.5)*constantes!$B$8)+(F150*constantes!$B$9)</f>
        <v>23.84275755707019</v>
      </c>
      <c r="AG150">
        <f t="shared" si="39"/>
        <v>0.10567740925235103</v>
      </c>
      <c r="AH150">
        <f>(O150*constantes!$D$4)+(LN(125)*constantes!$D$5)+(LN(22.5)*constantes!$D$8)+(F150*constantes!$D$9)</f>
        <v>26.027701516213469</v>
      </c>
      <c r="AI150">
        <f t="shared" si="40"/>
        <v>5.2338355969762884E-2</v>
      </c>
    </row>
    <row r="151" spans="1:35" x14ac:dyDescent="0.25">
      <c r="A151" s="11">
        <v>150</v>
      </c>
      <c r="B151">
        <v>0</v>
      </c>
      <c r="C151">
        <v>64</v>
      </c>
      <c r="D151">
        <v>0</v>
      </c>
      <c r="E151">
        <v>0</v>
      </c>
      <c r="F151">
        <v>0</v>
      </c>
      <c r="G151">
        <v>130</v>
      </c>
      <c r="H151">
        <v>26.24</v>
      </c>
      <c r="I151">
        <f>IF(AND(B151=1,E151=0),V151,IF(AND(B151=1,E151=1),W151,IF(AND(B151=0,E151=0),X151,IF(AND(B151=0,E151=1),Y151,ERROR))))</f>
        <v>9.7966471889898377E-2</v>
      </c>
      <c r="K151">
        <f t="shared" si="28"/>
        <v>8.1811856272562489E-2</v>
      </c>
      <c r="L151">
        <f t="shared" si="29"/>
        <v>5.7192348710877861E-2</v>
      </c>
      <c r="M151" s="22" t="str">
        <f t="shared" si="41"/>
        <v>Elevated Risk</v>
      </c>
      <c r="O151">
        <f t="shared" si="30"/>
        <v>4.1588830833596715</v>
      </c>
      <c r="P151">
        <f t="shared" si="31"/>
        <v>4.8675344504555822</v>
      </c>
      <c r="Q151">
        <f t="shared" si="32"/>
        <v>3.2672849640758881</v>
      </c>
      <c r="R151">
        <f>(O151*constantes!$B$4)+(P151*constantes!$B$5)+(D151*constantes!$B$6)+(Q151*constantes!$B$8)+(F151*constantes!$B$9)</f>
        <v>24.566307992496906</v>
      </c>
      <c r="S151" s="4">
        <f>(O151*constantes!$B$4)+(P151*constantes!$C$5)+(D151*constantes!$B$6)+(Q151*constantes!$B$8)+(F151*constantes!$B$9)</f>
        <v>24.915018160527545</v>
      </c>
      <c r="T151">
        <f>(O151*constantes!$D$4)+(P151*constantes!$D$5)+(D151*constantes!$D$6)+(Q151*constantes!$D$8)+(F151*constantes!$D$9)</f>
        <v>26.678947760552312</v>
      </c>
      <c r="U151">
        <f>(O151*constantes!$D$4)+(P151*constantes!$E$5)+(D151*constantes!$D$6)+(Q151*constantes!$D$8)+(F151*constantes!$D$9)</f>
        <v>27.01850696381609</v>
      </c>
      <c r="V151" s="5">
        <f t="shared" si="33"/>
        <v>0.20568339844852068</v>
      </c>
      <c r="W151" s="5">
        <f t="shared" si="34"/>
        <v>0.2784488074831285</v>
      </c>
      <c r="X151" s="6">
        <f t="shared" si="35"/>
        <v>9.7966471889898377E-2</v>
      </c>
      <c r="Y151" s="6">
        <f t="shared" si="36"/>
        <v>0.134797158762609</v>
      </c>
      <c r="AA151">
        <f>(O151*constantes!$B$4)+(LN(110)*constantes!$B$5)+(LN(22)*constantes!$B$8)+(F151*constantes!$B$9)</f>
        <v>24.116689525898391</v>
      </c>
      <c r="AB151">
        <f t="shared" si="37"/>
        <v>0.13660645895193024</v>
      </c>
      <c r="AC151">
        <f>(O151*constantes!$D$4)+(LN(110)*constantes!$D$5)+(LN(22)*constantes!$D$8)+(F151*constantes!$D$9)</f>
        <v>26.11893567165809</v>
      </c>
      <c r="AD151" s="7">
        <f t="shared" si="38"/>
        <v>5.7192348710877861E-2</v>
      </c>
      <c r="AF151">
        <f>(O151*constantes!$B$4)+(LN(125)*constantes!$B$5)+(LN(22.5)*constantes!$B$8)+(F151*constantes!$B$9)</f>
        <v>24.371646462652787</v>
      </c>
      <c r="AG151">
        <f t="shared" si="39"/>
        <v>0.17266110175416416</v>
      </c>
      <c r="AH151">
        <f>(O151*constantes!$D$4)+(LN(125)*constantes!$D$5)+(LN(22.5)*constantes!$D$8)+(F151*constantes!$D$9)</f>
        <v>26.490008688266322</v>
      </c>
      <c r="AI151">
        <f t="shared" si="40"/>
        <v>8.1811856272562489E-2</v>
      </c>
    </row>
    <row r="152" spans="1:35" x14ac:dyDescent="0.25">
      <c r="A152" s="11">
        <v>151</v>
      </c>
      <c r="B152">
        <v>0</v>
      </c>
      <c r="C152">
        <v>61</v>
      </c>
      <c r="D152">
        <v>0</v>
      </c>
      <c r="E152">
        <v>0</v>
      </c>
      <c r="F152">
        <v>0</v>
      </c>
      <c r="G152">
        <v>142</v>
      </c>
      <c r="H152">
        <v>23.37</v>
      </c>
      <c r="I152">
        <f>IF(AND(B152=1,E152=0),V152,IF(AND(B152=1,E152=1),W152,IF(AND(B152=0,E152=0),X152,IF(AND(B152=0,E152=1),Y152,ERROR))))</f>
        <v>0.10355242673699849</v>
      </c>
      <c r="K152">
        <f t="shared" si="28"/>
        <v>7.2164067569494672E-2</v>
      </c>
      <c r="L152">
        <f t="shared" si="29"/>
        <v>5.0368025874669486E-2</v>
      </c>
      <c r="M152" s="22" t="str">
        <f t="shared" si="41"/>
        <v>Elevated Risk</v>
      </c>
      <c r="O152">
        <f t="shared" si="30"/>
        <v>4.1108738641733114</v>
      </c>
      <c r="P152">
        <f t="shared" si="31"/>
        <v>4.9558270576012609</v>
      </c>
      <c r="Q152">
        <f t="shared" si="32"/>
        <v>3.1514531485507664</v>
      </c>
      <c r="R152">
        <f>(O152*constantes!$B$4)+(P152*constantes!$B$5)+(D152*constantes!$B$6)+(Q152*constantes!$B$8)+(F152*constantes!$B$9)</f>
        <v>24.488819074808493</v>
      </c>
      <c r="S152" s="4">
        <f>(O152*constantes!$B$4)+(P152*constantes!$C$5)+(D152*constantes!$B$6)+(Q152*constantes!$B$8)+(F152*constantes!$B$9)</f>
        <v>24.843854525215047</v>
      </c>
      <c r="T152">
        <f>(O152*constantes!$D$4)+(P152*constantes!$D$5)+(D152*constantes!$D$6)+(Q152*constantes!$D$8)+(F152*constantes!$D$9)</f>
        <v>26.737451456379816</v>
      </c>
      <c r="U152">
        <f>(O152*constantes!$D$4)+(P152*constantes!$E$5)+(D152*constantes!$D$6)+(Q152*constantes!$D$8)+(F152*constantes!$D$9)</f>
        <v>27.083169951918077</v>
      </c>
      <c r="V152" s="5">
        <f t="shared" si="33"/>
        <v>0.19192739111780321</v>
      </c>
      <c r="W152" s="5">
        <f t="shared" si="34"/>
        <v>0.26209092508370091</v>
      </c>
      <c r="X152" s="6">
        <f t="shared" si="35"/>
        <v>0.10355242673699849</v>
      </c>
      <c r="Y152" s="6">
        <f t="shared" si="36"/>
        <v>0.14312504294132455</v>
      </c>
      <c r="AA152">
        <f>(O152*constantes!$B$4)+(LN(110)*constantes!$B$5)+(LN(22)*constantes!$B$8)+(F152*constantes!$B$9)</f>
        <v>23.967238746940023</v>
      </c>
      <c r="AB152">
        <f t="shared" si="37"/>
        <v>0.11882079876600593</v>
      </c>
      <c r="AC152">
        <f>(O152*constantes!$D$4)+(LN(110)*constantes!$D$5)+(LN(22)*constantes!$D$8)+(F152*constantes!$D$9)</f>
        <v>25.98829922560666</v>
      </c>
      <c r="AD152" s="7">
        <f t="shared" si="38"/>
        <v>5.0368025874669486E-2</v>
      </c>
      <c r="AF152">
        <f>(O152*constantes!$B$4)+(LN(125)*constantes!$B$5)+(LN(22.5)*constantes!$B$8)+(F152*constantes!$B$9)</f>
        <v>24.222195683694412</v>
      </c>
      <c r="AG152">
        <f t="shared" si="39"/>
        <v>0.15060331820878059</v>
      </c>
      <c r="AH152">
        <f>(O152*constantes!$D$4)+(LN(125)*constantes!$D$5)+(LN(22.5)*constantes!$D$8)+(F152*constantes!$D$9)</f>
        <v>26.359372242214892</v>
      </c>
      <c r="AI152">
        <f t="shared" si="40"/>
        <v>7.2164067569494672E-2</v>
      </c>
    </row>
    <row r="153" spans="1:35" x14ac:dyDescent="0.25">
      <c r="A153" s="11">
        <v>152</v>
      </c>
      <c r="B153">
        <v>0</v>
      </c>
      <c r="C153">
        <v>61</v>
      </c>
      <c r="D153">
        <v>0</v>
      </c>
      <c r="E153">
        <v>0</v>
      </c>
      <c r="F153">
        <v>0</v>
      </c>
      <c r="G153">
        <v>136.5</v>
      </c>
      <c r="H153">
        <v>31.13</v>
      </c>
      <c r="I153">
        <f>IF(AND(B153=1,E153=0),V153,IF(AND(B153=1,E153=1),W153,IF(AND(B153=0,E153=0),X153,IF(AND(B153=0,E153=1),Y153,ERROR))))</f>
        <v>0.10708355375598444</v>
      </c>
      <c r="K153">
        <f t="shared" si="28"/>
        <v>7.2164067569494672E-2</v>
      </c>
      <c r="L153">
        <f t="shared" si="29"/>
        <v>5.0368025874669486E-2</v>
      </c>
      <c r="M153" s="22" t="str">
        <f t="shared" si="41"/>
        <v>Elevated Risk</v>
      </c>
      <c r="O153">
        <f t="shared" si="30"/>
        <v>4.1108738641733114</v>
      </c>
      <c r="P153">
        <f t="shared" si="31"/>
        <v>4.9163246146250144</v>
      </c>
      <c r="Q153">
        <f t="shared" si="32"/>
        <v>3.4381719844535166</v>
      </c>
      <c r="R153">
        <f>(O153*constantes!$B$4)+(P153*constantes!$B$5)+(D153*constantes!$B$6)+(Q153*constantes!$B$8)+(F153*constantes!$B$9)</f>
        <v>24.64284097443074</v>
      </c>
      <c r="S153" s="4">
        <f>(O153*constantes!$B$4)+(P153*constantes!$C$5)+(D153*constantes!$B$6)+(Q153*constantes!$B$8)+(F153*constantes!$B$9)</f>
        <v>24.995046469822473</v>
      </c>
      <c r="T153">
        <f>(O153*constantes!$D$4)+(P153*constantes!$D$5)+(D153*constantes!$D$6)+(Q153*constantes!$D$8)+(F153*constantes!$D$9)</f>
        <v>26.772919644362783</v>
      </c>
      <c r="U153">
        <f>(O153*constantes!$D$4)+(P153*constantes!$E$5)+(D153*constantes!$D$6)+(Q153*constantes!$D$8)+(F153*constantes!$D$9)</f>
        <v>27.115882449479027</v>
      </c>
      <c r="V153" s="5">
        <f t="shared" si="33"/>
        <v>0.22009922090234912</v>
      </c>
      <c r="W153" s="5">
        <f t="shared" si="34"/>
        <v>0.29780410120331702</v>
      </c>
      <c r="X153" s="6">
        <f t="shared" si="35"/>
        <v>0.10708355375598444</v>
      </c>
      <c r="Y153" s="6">
        <f t="shared" si="36"/>
        <v>0.14751504082104738</v>
      </c>
      <c r="AA153">
        <f>(O153*constantes!$B$4)+(LN(110)*constantes!$B$5)+(LN(22)*constantes!$B$8)+(F153*constantes!$B$9)</f>
        <v>23.967238746940023</v>
      </c>
      <c r="AB153">
        <f t="shared" si="37"/>
        <v>0.11882079876600593</v>
      </c>
      <c r="AC153">
        <f>(O153*constantes!$D$4)+(LN(110)*constantes!$D$5)+(LN(22)*constantes!$D$8)+(F153*constantes!$D$9)</f>
        <v>25.98829922560666</v>
      </c>
      <c r="AD153" s="7">
        <f t="shared" si="38"/>
        <v>5.0368025874669486E-2</v>
      </c>
      <c r="AF153">
        <f>(O153*constantes!$B$4)+(LN(125)*constantes!$B$5)+(LN(22.5)*constantes!$B$8)+(F153*constantes!$B$9)</f>
        <v>24.222195683694412</v>
      </c>
      <c r="AG153">
        <f t="shared" si="39"/>
        <v>0.15060331820878059</v>
      </c>
      <c r="AH153">
        <f>(O153*constantes!$D$4)+(LN(125)*constantes!$D$5)+(LN(22.5)*constantes!$D$8)+(F153*constantes!$D$9)</f>
        <v>26.359372242214892</v>
      </c>
      <c r="AI153">
        <f t="shared" si="40"/>
        <v>7.2164067569494672E-2</v>
      </c>
    </row>
    <row r="154" spans="1:35" x14ac:dyDescent="0.25">
      <c r="A154" s="11">
        <v>153</v>
      </c>
      <c r="B154">
        <v>0</v>
      </c>
      <c r="C154">
        <v>66</v>
      </c>
      <c r="D154">
        <v>0</v>
      </c>
      <c r="E154">
        <v>1</v>
      </c>
      <c r="F154">
        <v>0</v>
      </c>
      <c r="G154">
        <v>212</v>
      </c>
      <c r="H154">
        <v>25.32</v>
      </c>
      <c r="I154">
        <f>IF(AND(B154=1,E154=0),V154,IF(AND(B154=1,E154=1),W154,IF(AND(B154=0,E154=0),X154,IF(AND(B154=0,E154=1),Y154,ERROR))))</f>
        <v>0.46903152542180548</v>
      </c>
      <c r="K154">
        <f t="shared" si="28"/>
        <v>8.8631036489936865E-2</v>
      </c>
      <c r="L154">
        <f t="shared" si="29"/>
        <v>6.2029279911700597E-2</v>
      </c>
      <c r="M154" s="22" t="str">
        <f t="shared" si="41"/>
        <v>'&gt;30%</v>
      </c>
      <c r="O154">
        <f t="shared" si="30"/>
        <v>4.1896547420264252</v>
      </c>
      <c r="P154">
        <f t="shared" si="31"/>
        <v>5.3565862746720123</v>
      </c>
      <c r="Q154">
        <f t="shared" si="32"/>
        <v>3.2315945972759756</v>
      </c>
      <c r="R154">
        <f>(O154*constantes!$B$4)+(P154*constantes!$B$5)+(D154*constantes!$B$6)+(Q154*constantes!$B$8)+(F154*constantes!$B$9)</f>
        <v>25.541034941039612</v>
      </c>
      <c r="S154" s="4">
        <f>(O154*constantes!$B$4)+(P154*constantes!$C$5)+(D154*constantes!$B$6)+(Q154*constantes!$B$8)+(F154*constantes!$B$9)</f>
        <v>25.924780781757114</v>
      </c>
      <c r="T154">
        <f>(O154*constantes!$D$4)+(P154*constantes!$D$5)+(D154*constantes!$D$6)+(Q154*constantes!$D$8)+(F154*constantes!$D$9)</f>
        <v>28.120091664630838</v>
      </c>
      <c r="U154">
        <f>(O154*constantes!$D$4)+(P154*constantes!$E$5)+(D154*constantes!$D$6)+(Q154*constantes!$D$8)+(F154*constantes!$D$9)</f>
        <v>28.493767123151958</v>
      </c>
      <c r="V154" s="5">
        <f t="shared" si="33"/>
        <v>0.45682621497821474</v>
      </c>
      <c r="W154" s="5">
        <f t="shared" si="34"/>
        <v>0.59172714769364343</v>
      </c>
      <c r="X154" s="6">
        <f t="shared" si="35"/>
        <v>0.35316688997004975</v>
      </c>
      <c r="Y154" s="6">
        <f t="shared" si="36"/>
        <v>0.46903152542180548</v>
      </c>
      <c r="AA154">
        <f>(O154*constantes!$B$4)+(LN(110)*constantes!$B$5)+(LN(22)*constantes!$B$8)+(F154*constantes!$B$9)</f>
        <v>24.212480468461653</v>
      </c>
      <c r="AB154">
        <f t="shared" si="37"/>
        <v>0.14926180477179407</v>
      </c>
      <c r="AC154">
        <f>(O154*constantes!$D$4)+(LN(110)*constantes!$D$5)+(LN(22)*constantes!$D$8)+(F154*constantes!$D$9)</f>
        <v>26.202667508906433</v>
      </c>
      <c r="AD154" s="7">
        <f t="shared" si="38"/>
        <v>6.2029279911700597E-2</v>
      </c>
      <c r="AF154">
        <f>(O154*constantes!$B$4)+(LN(125)*constantes!$B$5)+(LN(22.5)*constantes!$B$8)+(F154*constantes!$B$9)</f>
        <v>24.467437405216042</v>
      </c>
      <c r="AG154">
        <f t="shared" si="39"/>
        <v>0.18827626444083834</v>
      </c>
      <c r="AH154">
        <f>(O154*constantes!$D$4)+(LN(125)*constantes!$D$5)+(LN(22.5)*constantes!$D$8)+(F154*constantes!$D$9)</f>
        <v>26.573740525514665</v>
      </c>
      <c r="AI154">
        <f t="shared" si="40"/>
        <v>8.8631036489936865E-2</v>
      </c>
    </row>
    <row r="155" spans="1:35" x14ac:dyDescent="0.25">
      <c r="A155" s="11">
        <v>154</v>
      </c>
      <c r="B155">
        <v>0</v>
      </c>
      <c r="C155">
        <v>38</v>
      </c>
      <c r="D155">
        <v>1</v>
      </c>
      <c r="E155">
        <v>1</v>
      </c>
      <c r="F155">
        <v>0</v>
      </c>
      <c r="G155">
        <v>125</v>
      </c>
      <c r="H155">
        <v>22.79</v>
      </c>
      <c r="I155">
        <f>IF(AND(B155=1,E155=0),V155,IF(AND(B155=1,E155=1),W155,IF(AND(B155=0,E155=0),X155,IF(AND(B155=0,E155=1),Y155,ERROR))))</f>
        <v>5.2638345881697912E-2</v>
      </c>
      <c r="K155">
        <f t="shared" si="28"/>
        <v>2.0450275544260377E-2</v>
      </c>
      <c r="L155">
        <f t="shared" si="29"/>
        <v>1.4155691081518817E-2</v>
      </c>
      <c r="M155" s="22" t="str">
        <f t="shared" si="41"/>
        <v>Elevated Risk</v>
      </c>
      <c r="O155">
        <f t="shared" si="30"/>
        <v>3.6375861597263857</v>
      </c>
      <c r="P155">
        <f t="shared" si="31"/>
        <v>4.8283137373023015</v>
      </c>
      <c r="Q155">
        <f t="shared" si="32"/>
        <v>3.126321843257593</v>
      </c>
      <c r="R155">
        <f>(O155*constantes!$B$4)+(P155*constantes!$B$5)+(D155*constantes!$B$6)+(Q155*constantes!$B$8)+(F155*constantes!$B$9)</f>
        <v>23.468552627255928</v>
      </c>
      <c r="S155" s="4">
        <f>(O155*constantes!$B$4)+(P155*constantes!$C$5)+(D155*constantes!$B$6)+(Q155*constantes!$B$8)+(F155*constantes!$B$9)</f>
        <v>23.814453023396265</v>
      </c>
      <c r="T155">
        <f>(O155*constantes!$D$4)+(P155*constantes!$D$5)+(D155*constantes!$D$6)+(Q155*constantes!$D$8)+(F155*constantes!$D$9)</f>
        <v>25.69675060880714</v>
      </c>
      <c r="U155">
        <f>(O155*constantes!$D$4)+(P155*constantes!$E$5)+(D155*constantes!$D$6)+(Q155*constantes!$D$8)+(F155*constantes!$D$9)</f>
        <v>26.033573775121347</v>
      </c>
      <c r="V155" s="5">
        <f t="shared" si="33"/>
        <v>7.394673270321328E-2</v>
      </c>
      <c r="W155" s="5">
        <f t="shared" si="34"/>
        <v>0.10288547736338471</v>
      </c>
      <c r="X155" s="6">
        <f t="shared" si="35"/>
        <v>3.7875091004279993E-2</v>
      </c>
      <c r="Y155" s="6">
        <f t="shared" si="36"/>
        <v>5.2638345881697912E-2</v>
      </c>
      <c r="AA155">
        <f>(O155*constantes!$B$4)+(LN(110)*constantes!$B$5)+(LN(22)*constantes!$B$8)+(F155*constantes!$B$9)</f>
        <v>22.493913054504919</v>
      </c>
      <c r="AB155">
        <f t="shared" si="37"/>
        <v>2.8571578401445974E-2</v>
      </c>
      <c r="AC155">
        <f>(O155*constantes!$D$4)+(LN(110)*constantes!$D$5)+(LN(22)*constantes!$D$8)+(F155*constantes!$D$9)</f>
        <v>24.700450251667263</v>
      </c>
      <c r="AD155" s="7">
        <f t="shared" si="38"/>
        <v>1.4155691081518817E-2</v>
      </c>
      <c r="AF155">
        <f>(O155*constantes!$B$4)+(LN(125)*constantes!$B$5)+(LN(22.5)*constantes!$B$8)+(F155*constantes!$B$9)</f>
        <v>22.748869991259316</v>
      </c>
      <c r="AG155">
        <f t="shared" si="39"/>
        <v>3.6714933714987352E-2</v>
      </c>
      <c r="AH155">
        <f>(O155*constantes!$D$4)+(LN(125)*constantes!$D$5)+(LN(22.5)*constantes!$D$8)+(F155*constantes!$D$9)</f>
        <v>25.071523268275495</v>
      </c>
      <c r="AI155">
        <f t="shared" si="40"/>
        <v>2.0450275544260377E-2</v>
      </c>
    </row>
    <row r="156" spans="1:35" x14ac:dyDescent="0.25">
      <c r="A156" s="11">
        <v>155</v>
      </c>
      <c r="B156">
        <v>1</v>
      </c>
      <c r="C156">
        <v>39</v>
      </c>
      <c r="D156">
        <v>1</v>
      </c>
      <c r="E156">
        <v>0</v>
      </c>
      <c r="F156">
        <v>0</v>
      </c>
      <c r="G156">
        <v>134</v>
      </c>
      <c r="H156">
        <v>28.34</v>
      </c>
      <c r="I156">
        <f>IF(AND(B156=1,E156=0),V156,IF(AND(B156=1,E156=1),W156,IF(AND(B156=0,E156=0),X156,IF(AND(B156=0,E156=1),Y156,ERROR))))</f>
        <v>0.10652142279283983</v>
      </c>
      <c r="K156">
        <f t="shared" si="28"/>
        <v>3.974481175054656E-2</v>
      </c>
      <c r="L156">
        <f t="shared" si="29"/>
        <v>3.0940270522043956E-2</v>
      </c>
      <c r="M156" s="22" t="str">
        <f t="shared" si="41"/>
        <v>Elevated Risk</v>
      </c>
      <c r="O156">
        <f t="shared" si="30"/>
        <v>3.6635616461296463</v>
      </c>
      <c r="P156">
        <f t="shared" si="31"/>
        <v>4.8978397999509111</v>
      </c>
      <c r="Q156">
        <f t="shared" si="32"/>
        <v>3.3442742342625342</v>
      </c>
      <c r="R156">
        <f>(O156*constantes!$B$4)+(P156*constantes!$B$5)+(D156*constantes!$B$6)+(Q156*constantes!$B$8)+(F156*constantes!$B$9)</f>
        <v>23.851175802724992</v>
      </c>
      <c r="S156" s="4">
        <f>(O156*constantes!$B$4)+(P156*constantes!$C$5)+(D156*constantes!$B$6)+(Q156*constantes!$B$8)+(F156*constantes!$B$9)</f>
        <v>24.202057045993474</v>
      </c>
      <c r="T156">
        <f>(O156*constantes!$D$4)+(P156*constantes!$D$5)+(D156*constantes!$D$6)+(Q156*constantes!$D$8)+(F156*constantes!$D$9)</f>
        <v>26.074430442380638</v>
      </c>
      <c r="U156">
        <f>(O156*constantes!$D$4)+(P156*constantes!$E$5)+(D156*constantes!$D$6)+(Q156*constantes!$D$8)+(F156*constantes!$D$9)</f>
        <v>26.416103746825215</v>
      </c>
      <c r="V156" s="5">
        <f t="shared" si="33"/>
        <v>0.10652142279283983</v>
      </c>
      <c r="W156" s="5">
        <f t="shared" si="34"/>
        <v>0.14783459824213463</v>
      </c>
      <c r="X156" s="6">
        <f t="shared" si="35"/>
        <v>5.4772288286266901E-2</v>
      </c>
      <c r="Y156" s="6">
        <f t="shared" si="36"/>
        <v>7.6211761652996479E-2</v>
      </c>
      <c r="AA156">
        <f>(O156*constantes!$B$4)+(LN(110)*constantes!$B$5)+(LN(22)*constantes!$B$8)+(F156*constantes!$B$9)</f>
        <v>22.574773704658814</v>
      </c>
      <c r="AB156">
        <f t="shared" si="37"/>
        <v>3.0940270522043956E-2</v>
      </c>
      <c r="AC156">
        <f>(O156*constantes!$D$4)+(LN(110)*constantes!$D$5)+(LN(22)*constantes!$D$8)+(F156*constantes!$D$9)</f>
        <v>24.771131368454586</v>
      </c>
      <c r="AD156" s="7">
        <f t="shared" si="38"/>
        <v>1.5184528759381921E-2</v>
      </c>
      <c r="AF156">
        <f>(O156*constantes!$B$4)+(LN(125)*constantes!$B$5)+(LN(22.5)*constantes!$B$8)+(F156*constantes!$B$9)</f>
        <v>22.829730641413207</v>
      </c>
      <c r="AG156">
        <f t="shared" si="39"/>
        <v>3.974481175054656E-2</v>
      </c>
      <c r="AH156">
        <f>(O156*constantes!$D$4)+(LN(125)*constantes!$D$5)+(LN(22.5)*constantes!$D$8)+(F156*constantes!$D$9)</f>
        <v>25.142204385062819</v>
      </c>
      <c r="AI156">
        <f t="shared" si="40"/>
        <v>2.1931490638549711E-2</v>
      </c>
    </row>
    <row r="157" spans="1:35" x14ac:dyDescent="0.25">
      <c r="A157" s="11">
        <v>156</v>
      </c>
      <c r="B157">
        <v>0</v>
      </c>
      <c r="C157">
        <v>58</v>
      </c>
      <c r="D157">
        <v>0</v>
      </c>
      <c r="E157">
        <v>1</v>
      </c>
      <c r="F157">
        <v>0</v>
      </c>
      <c r="G157">
        <v>153</v>
      </c>
      <c r="H157">
        <v>23.36</v>
      </c>
      <c r="I157">
        <f>IF(AND(B157=1,E157=0),V157,IF(AND(B157=1,E157=1),W157,IF(AND(B157=0,E157=0),X157,IF(AND(B157=0,E157=1),Y157,ERROR))))</f>
        <v>0.15374336105289677</v>
      </c>
      <c r="K157">
        <f t="shared" si="28"/>
        <v>6.3209991046805025E-2</v>
      </c>
      <c r="L157">
        <f t="shared" si="29"/>
        <v>4.4054054961770062E-2</v>
      </c>
      <c r="M157" s="22" t="str">
        <f t="shared" si="41"/>
        <v>Elevated Risk</v>
      </c>
      <c r="O157">
        <f t="shared" si="30"/>
        <v>4.0604430105464191</v>
      </c>
      <c r="P157">
        <f t="shared" si="31"/>
        <v>5.0304379213924353</v>
      </c>
      <c r="Q157">
        <f t="shared" si="32"/>
        <v>3.1510251579600261</v>
      </c>
      <c r="R157">
        <f>(O157*constantes!$B$4)+(P157*constantes!$B$5)+(D157*constantes!$B$6)+(Q157*constantes!$B$8)+(F157*constantes!$B$9)</f>
        <v>24.469899667803229</v>
      </c>
      <c r="S157" s="4">
        <f>(O157*constantes!$B$4)+(P157*constantes!$C$5)+(D157*constantes!$B$6)+(Q157*constantes!$B$8)+(F157*constantes!$B$9)</f>
        <v>24.830280240491781</v>
      </c>
      <c r="T157">
        <f>(O157*constantes!$D$4)+(P157*constantes!$D$5)+(D157*constantes!$D$6)+(Q157*constantes!$D$8)+(F157*constantes!$D$9)</f>
        <v>26.809880408178604</v>
      </c>
      <c r="U157">
        <f>(O157*constantes!$D$4)+(P157*constantes!$E$5)+(D157*constantes!$D$6)+(Q157*constantes!$D$8)+(F157*constantes!$D$9)</f>
        <v>27.160803757574939</v>
      </c>
      <c r="V157" s="5">
        <f t="shared" si="33"/>
        <v>0.18869358529933999</v>
      </c>
      <c r="W157" s="5">
        <f t="shared" si="34"/>
        <v>0.25906090229920242</v>
      </c>
      <c r="X157" s="6">
        <f t="shared" si="35"/>
        <v>0.1108833643263305</v>
      </c>
      <c r="Y157" s="6">
        <f t="shared" si="36"/>
        <v>0.15374336105289677</v>
      </c>
      <c r="AA157">
        <f>(O157*constantes!$B$4)+(LN(110)*constantes!$B$5)+(LN(22)*constantes!$B$8)+(F157*constantes!$B$9)</f>
        <v>23.81024951683365</v>
      </c>
      <c r="AB157">
        <f t="shared" si="37"/>
        <v>0.10247681663833785</v>
      </c>
      <c r="AC157">
        <f>(O157*constantes!$D$4)+(LN(110)*constantes!$D$5)+(LN(22)*constantes!$D$8)+(F157*constantes!$D$9)</f>
        <v>25.851073342728132</v>
      </c>
      <c r="AD157" s="7">
        <f t="shared" si="38"/>
        <v>4.4054054961770062E-2</v>
      </c>
      <c r="AF157">
        <f>(O157*constantes!$B$4)+(LN(125)*constantes!$B$5)+(LN(22.5)*constantes!$B$8)+(F157*constantes!$B$9)</f>
        <v>24.065206453588043</v>
      </c>
      <c r="AG157">
        <f t="shared" si="39"/>
        <v>0.1302191222428678</v>
      </c>
      <c r="AH157">
        <f>(O157*constantes!$D$4)+(LN(125)*constantes!$D$5)+(LN(22.5)*constantes!$D$8)+(F157*constantes!$D$9)</f>
        <v>26.222146359336364</v>
      </c>
      <c r="AI157">
        <f t="shared" si="40"/>
        <v>6.3209991046805025E-2</v>
      </c>
    </row>
    <row r="158" spans="1:35" x14ac:dyDescent="0.25">
      <c r="A158" s="11">
        <v>157</v>
      </c>
      <c r="B158">
        <v>0</v>
      </c>
      <c r="C158">
        <v>49</v>
      </c>
      <c r="D158">
        <v>0</v>
      </c>
      <c r="E158">
        <v>1</v>
      </c>
      <c r="F158">
        <v>0</v>
      </c>
      <c r="G158">
        <v>150</v>
      </c>
      <c r="H158">
        <v>21.83</v>
      </c>
      <c r="I158">
        <f>IF(AND(B158=1,E158=0),V158,IF(AND(B158=1,E158=1),W158,IF(AND(B158=0,E158=0),X158,IF(AND(B158=0,E158=1),Y158,ERROR))))</f>
        <v>9.1770984097565345E-2</v>
      </c>
      <c r="K158">
        <f t="shared" si="28"/>
        <v>4.0428513799347532E-2</v>
      </c>
      <c r="L158">
        <f t="shared" si="29"/>
        <v>2.8073382189004015E-2</v>
      </c>
      <c r="M158" s="22" t="str">
        <f t="shared" si="41"/>
        <v>Elevated Risk</v>
      </c>
      <c r="O158">
        <f t="shared" si="30"/>
        <v>3.8918202981106265</v>
      </c>
      <c r="P158">
        <f t="shared" si="31"/>
        <v>5.0106352940962555</v>
      </c>
      <c r="Q158">
        <f t="shared" si="32"/>
        <v>3.0832851705618523</v>
      </c>
      <c r="R158">
        <f>(O158*constantes!$B$4)+(P158*constantes!$B$5)+(D158*constantes!$B$6)+(Q158*constantes!$B$8)+(F158*constantes!$B$9)</f>
        <v>23.85454622124486</v>
      </c>
      <c r="S158" s="4">
        <f>(O158*constantes!$B$4)+(P158*constantes!$C$5)+(D158*constantes!$B$6)+(Q158*constantes!$B$8)+(F158*constantes!$B$9)</f>
        <v>24.213508133713916</v>
      </c>
      <c r="T158">
        <f>(O158*constantes!$D$4)+(P158*constantes!$D$5)+(D158*constantes!$D$6)+(Q158*constantes!$D$8)+(F158*constantes!$D$9)</f>
        <v>26.260711127145925</v>
      </c>
      <c r="U158">
        <f>(O158*constantes!$D$4)+(P158*constantes!$E$5)+(D158*constantes!$D$6)+(Q158*constantes!$D$8)+(F158*constantes!$D$9)</f>
        <v>26.610253045262084</v>
      </c>
      <c r="V158" s="5">
        <f t="shared" si="33"/>
        <v>0.10686111285077571</v>
      </c>
      <c r="W158" s="5">
        <f t="shared" si="34"/>
        <v>0.14940319280590064</v>
      </c>
      <c r="X158" s="6">
        <f t="shared" si="35"/>
        <v>6.5611942382815758E-2</v>
      </c>
      <c r="Y158" s="6">
        <f t="shared" si="36"/>
        <v>9.1770984097565345E-2</v>
      </c>
      <c r="AA158">
        <f>(O158*constantes!$B$4)+(LN(110)*constantes!$B$5)+(LN(22)*constantes!$B$8)+(F158*constantes!$B$9)</f>
        <v>23.285333757929525</v>
      </c>
      <c r="AB158">
        <f t="shared" si="37"/>
        <v>6.1959526107751905E-2</v>
      </c>
      <c r="AC158">
        <f>(O158*constantes!$D$4)+(LN(110)*constantes!$D$5)+(LN(22)*constantes!$D$8)+(F158*constantes!$D$9)</f>
        <v>25.39223913860047</v>
      </c>
      <c r="AD158" s="7">
        <f t="shared" si="38"/>
        <v>2.8073382189004015E-2</v>
      </c>
      <c r="AF158">
        <f>(O158*constantes!$B$4)+(LN(125)*constantes!$B$5)+(LN(22.5)*constantes!$B$8)+(F158*constantes!$B$9)</f>
        <v>23.540290694683922</v>
      </c>
      <c r="AG158">
        <f t="shared" si="39"/>
        <v>7.9222803135090225E-2</v>
      </c>
      <c r="AH158">
        <f>(O158*constantes!$D$4)+(LN(125)*constantes!$D$5)+(LN(22.5)*constantes!$D$8)+(F158*constantes!$D$9)</f>
        <v>25.763312155208702</v>
      </c>
      <c r="AI158">
        <f t="shared" si="40"/>
        <v>4.0428513799347532E-2</v>
      </c>
    </row>
    <row r="159" spans="1:35" x14ac:dyDescent="0.25">
      <c r="A159" s="11">
        <v>158</v>
      </c>
      <c r="B159">
        <v>0</v>
      </c>
      <c r="C159">
        <v>49</v>
      </c>
      <c r="D159">
        <v>0</v>
      </c>
      <c r="E159">
        <v>1</v>
      </c>
      <c r="F159">
        <v>0</v>
      </c>
      <c r="G159">
        <v>191</v>
      </c>
      <c r="H159">
        <v>28.35</v>
      </c>
      <c r="I159">
        <f>IF(AND(B159=1,E159=0),V159,IF(AND(B159=1,E159=1),W159,IF(AND(B159=0,E159=0),X159,IF(AND(B159=0,E159=1),Y159,ERROR))))</f>
        <v>0.19811520452036202</v>
      </c>
      <c r="K159">
        <f t="shared" si="28"/>
        <v>4.0428513799347532E-2</v>
      </c>
      <c r="L159">
        <f t="shared" si="29"/>
        <v>2.8073382189004015E-2</v>
      </c>
      <c r="M159" s="22" t="str">
        <f t="shared" si="41"/>
        <v>Elevated Risk</v>
      </c>
      <c r="O159">
        <f t="shared" si="30"/>
        <v>3.8918202981106265</v>
      </c>
      <c r="P159">
        <f t="shared" si="31"/>
        <v>5.2522734280466299</v>
      </c>
      <c r="Q159">
        <f t="shared" si="32"/>
        <v>3.3446270301737613</v>
      </c>
      <c r="R159">
        <f>(O159*constantes!$B$4)+(P159*constantes!$B$5)+(D159*constantes!$B$6)+(Q159*constantes!$B$8)+(F159*constantes!$B$9)</f>
        <v>24.509988276818049</v>
      </c>
      <c r="S159" s="4">
        <f>(O159*constantes!$B$4)+(P159*constantes!$C$5)+(D159*constantes!$B$6)+(Q159*constantes!$B$8)+(F159*constantes!$B$9)</f>
        <v>24.886261145203314</v>
      </c>
      <c r="T159">
        <f>(O159*constantes!$D$4)+(P159*constantes!$D$5)+(D159*constantes!$D$6)+(Q159*constantes!$D$8)+(F159*constantes!$D$9)</f>
        <v>27.074028476242862</v>
      </c>
      <c r="U159">
        <f>(O159*constantes!$D$4)+(P159*constantes!$E$5)+(D159*constantes!$D$6)+(Q159*constantes!$D$8)+(F159*constantes!$D$9)</f>
        <v>27.4404270705834</v>
      </c>
      <c r="V159" s="5">
        <f t="shared" si="33"/>
        <v>0.19560326371506698</v>
      </c>
      <c r="W159" s="5">
        <f t="shared" si="34"/>
        <v>0.27174258340839152</v>
      </c>
      <c r="X159" s="6">
        <f t="shared" si="35"/>
        <v>0.14191978298172836</v>
      </c>
      <c r="Y159" s="6">
        <f t="shared" si="36"/>
        <v>0.19811520452036202</v>
      </c>
      <c r="AA159">
        <f>(O159*constantes!$B$4)+(LN(110)*constantes!$B$5)+(LN(22)*constantes!$B$8)+(F159*constantes!$B$9)</f>
        <v>23.285333757929525</v>
      </c>
      <c r="AB159">
        <f t="shared" si="37"/>
        <v>6.1959526107751905E-2</v>
      </c>
      <c r="AC159">
        <f>(O159*constantes!$D$4)+(LN(110)*constantes!$D$5)+(LN(22)*constantes!$D$8)+(F159*constantes!$D$9)</f>
        <v>25.39223913860047</v>
      </c>
      <c r="AD159" s="7">
        <f t="shared" si="38"/>
        <v>2.8073382189004015E-2</v>
      </c>
      <c r="AF159">
        <f>(O159*constantes!$B$4)+(LN(125)*constantes!$B$5)+(LN(22.5)*constantes!$B$8)+(F159*constantes!$B$9)</f>
        <v>23.540290694683922</v>
      </c>
      <c r="AG159">
        <f t="shared" si="39"/>
        <v>7.9222803135090225E-2</v>
      </c>
      <c r="AH159">
        <f>(O159*constantes!$D$4)+(LN(125)*constantes!$D$5)+(LN(22.5)*constantes!$D$8)+(F159*constantes!$D$9)</f>
        <v>25.763312155208702</v>
      </c>
      <c r="AI159">
        <f t="shared" si="40"/>
        <v>4.0428513799347532E-2</v>
      </c>
    </row>
    <row r="160" spans="1:35" x14ac:dyDescent="0.25">
      <c r="A160" s="11">
        <v>159</v>
      </c>
      <c r="B160">
        <v>0</v>
      </c>
      <c r="C160">
        <v>46</v>
      </c>
      <c r="D160">
        <v>0</v>
      </c>
      <c r="E160">
        <v>0</v>
      </c>
      <c r="F160">
        <v>0</v>
      </c>
      <c r="G160">
        <v>108</v>
      </c>
      <c r="H160">
        <v>24.19</v>
      </c>
      <c r="I160">
        <f>IF(AND(B160=1,E160=0),V160,IF(AND(B160=1,E160=1),W160,IF(AND(B160=0,E160=0),X160,IF(AND(B160=0,E160=1),Y160,ERROR))))</f>
        <v>2.3619794554521345E-2</v>
      </c>
      <c r="K160">
        <f t="shared" si="28"/>
        <v>3.4153313573738631E-2</v>
      </c>
      <c r="L160">
        <f t="shared" si="29"/>
        <v>2.3692217580876362E-2</v>
      </c>
      <c r="M160" s="22" t="str">
        <f t="shared" si="41"/>
        <v>OPTIMAL</v>
      </c>
      <c r="O160">
        <f t="shared" si="30"/>
        <v>3.8286413964890951</v>
      </c>
      <c r="P160">
        <f t="shared" si="31"/>
        <v>4.6821312271242199</v>
      </c>
      <c r="Q160">
        <f t="shared" si="32"/>
        <v>3.1859393246219359</v>
      </c>
      <c r="R160">
        <f>(O160*constantes!$B$4)+(P160*constantes!$B$5)+(D160*constantes!$B$6)+(Q160*constantes!$B$8)+(F160*constantes!$B$9)</f>
        <v>23.129852636808824</v>
      </c>
      <c r="S160" s="4">
        <f>(O160*constantes!$B$4)+(P160*constantes!$C$5)+(D160*constantes!$B$6)+(Q160*constantes!$B$8)+(F160*constantes!$B$9)</f>
        <v>23.465280517920004</v>
      </c>
      <c r="T160">
        <f>(O160*constantes!$D$4)+(P160*constantes!$D$5)+(D160*constantes!$D$6)+(Q160*constantes!$D$8)+(F160*constantes!$D$9)</f>
        <v>25.217226474547537</v>
      </c>
      <c r="U160">
        <f>(O160*constantes!$D$4)+(P160*constantes!$E$5)+(D160*constantes!$D$6)+(Q160*constantes!$D$8)+(F160*constantes!$D$9)</f>
        <v>25.543851948951723</v>
      </c>
      <c r="V160" s="5">
        <f t="shared" si="33"/>
        <v>5.3279938080073697E-2</v>
      </c>
      <c r="W160" s="5">
        <f t="shared" si="34"/>
        <v>7.3714297368473125E-2</v>
      </c>
      <c r="X160" s="6">
        <f t="shared" si="35"/>
        <v>2.3619794554521345E-2</v>
      </c>
      <c r="Y160" s="6">
        <f t="shared" si="36"/>
        <v>3.2593596370628863E-2</v>
      </c>
      <c r="AA160">
        <f>(O160*constantes!$B$4)+(LN(110)*constantes!$B$5)+(LN(22)*constantes!$B$8)+(F160*constantes!$B$9)</f>
        <v>23.088660364337766</v>
      </c>
      <c r="AB160">
        <f t="shared" si="37"/>
        <v>5.1185816914687488E-2</v>
      </c>
      <c r="AC160">
        <f>(O160*constantes!$D$4)+(LN(110)*constantes!$D$5)+(LN(22)*constantes!$D$8)+(F160*constantes!$D$9)</f>
        <v>25.220324924765169</v>
      </c>
      <c r="AD160" s="7">
        <f t="shared" si="38"/>
        <v>2.3692217580876362E-2</v>
      </c>
      <c r="AF160">
        <f>(O160*constantes!$B$4)+(LN(125)*constantes!$B$5)+(LN(22.5)*constantes!$B$8)+(F160*constantes!$B$9)</f>
        <v>23.343617301092156</v>
      </c>
      <c r="AG160">
        <f t="shared" si="39"/>
        <v>6.5553501255932511E-2</v>
      </c>
      <c r="AH160">
        <f>(O160*constantes!$D$4)+(LN(125)*constantes!$D$5)+(LN(22.5)*constantes!$D$8)+(F160*constantes!$D$9)</f>
        <v>25.591397941373401</v>
      </c>
      <c r="AI160">
        <f t="shared" si="40"/>
        <v>3.4153313573738631E-2</v>
      </c>
    </row>
    <row r="161" spans="1:35" x14ac:dyDescent="0.25">
      <c r="A161" s="11">
        <v>160</v>
      </c>
      <c r="B161">
        <v>0</v>
      </c>
      <c r="C161">
        <v>36</v>
      </c>
      <c r="D161">
        <v>1</v>
      </c>
      <c r="E161">
        <v>0</v>
      </c>
      <c r="F161">
        <v>0</v>
      </c>
      <c r="G161">
        <v>121.5</v>
      </c>
      <c r="H161">
        <v>20.41</v>
      </c>
      <c r="I161">
        <f>IF(AND(B161=1,E161=0),V161,IF(AND(B161=1,E161=1),W161,IF(AND(B161=0,E161=0),X161,IF(AND(B161=0,E161=1),Y161,ERROR))))</f>
        <v>2.8663823687964496E-2</v>
      </c>
      <c r="K161">
        <f t="shared" si="28"/>
        <v>1.7677356619603457E-2</v>
      </c>
      <c r="L161">
        <f t="shared" si="29"/>
        <v>1.2230943924327331E-2</v>
      </c>
      <c r="M161" s="22" t="str">
        <f t="shared" si="41"/>
        <v>Elevated Risk</v>
      </c>
      <c r="O161">
        <f t="shared" si="30"/>
        <v>3.5835189384561099</v>
      </c>
      <c r="P161">
        <f t="shared" si="31"/>
        <v>4.7999142627806028</v>
      </c>
      <c r="Q161">
        <f t="shared" si="32"/>
        <v>3.0160249768217535</v>
      </c>
      <c r="R161">
        <f>(O161*constantes!$B$4)+(P161*constantes!$B$5)+(D161*constantes!$B$6)+(Q161*constantes!$B$8)+(F161*constantes!$B$9)</f>
        <v>23.160120186130353</v>
      </c>
      <c r="S161" s="4">
        <f>(O161*constantes!$B$4)+(P161*constantes!$C$5)+(D161*constantes!$B$6)+(Q161*constantes!$B$8)+(F161*constantes!$B$9)</f>
        <v>23.503986043915955</v>
      </c>
      <c r="T161">
        <f>(O161*constantes!$D$4)+(P161*constantes!$D$5)+(D161*constantes!$D$6)+(Q161*constantes!$D$8)+(F161*constantes!$D$9)</f>
        <v>25.413355476183074</v>
      </c>
      <c r="U161">
        <f>(O161*constantes!$D$4)+(P161*constantes!$E$5)+(D161*constantes!$D$6)+(Q161*constantes!$D$8)+(F161*constantes!$D$9)</f>
        <v>25.748197495154653</v>
      </c>
      <c r="V161" s="5">
        <f t="shared" si="33"/>
        <v>5.4871491794667659E-2</v>
      </c>
      <c r="W161" s="5">
        <f t="shared" si="34"/>
        <v>7.6509201829538132E-2</v>
      </c>
      <c r="X161" s="6">
        <f t="shared" si="35"/>
        <v>2.8663823687964496E-2</v>
      </c>
      <c r="Y161" s="6">
        <f t="shared" si="36"/>
        <v>3.9834289410371149E-2</v>
      </c>
      <c r="AA161">
        <f>(O161*constantes!$B$4)+(LN(110)*constantes!$B$5)+(LN(22)*constantes!$B$8)+(F161*constantes!$B$9)</f>
        <v>22.325603957379403</v>
      </c>
      <c r="AB161">
        <f t="shared" si="37"/>
        <v>2.4199659473180479E-2</v>
      </c>
      <c r="AC161">
        <f>(O161*constantes!$D$4)+(LN(110)*constantes!$D$5)+(LN(22)*constantes!$D$8)+(F161*constantes!$D$9)</f>
        <v>24.553329557885352</v>
      </c>
      <c r="AD161" s="7">
        <f t="shared" si="38"/>
        <v>1.2230943924327331E-2</v>
      </c>
      <c r="AF161">
        <f>(O161*constantes!$B$4)+(LN(125)*constantes!$B$5)+(LN(22.5)*constantes!$B$8)+(F161*constantes!$B$9)</f>
        <v>22.580560894133793</v>
      </c>
      <c r="AG161">
        <f t="shared" si="39"/>
        <v>3.1117023555229495E-2</v>
      </c>
      <c r="AH161">
        <f>(O161*constantes!$D$4)+(LN(125)*constantes!$D$5)+(LN(22.5)*constantes!$D$8)+(F161*constantes!$D$9)</f>
        <v>24.924402574493584</v>
      </c>
      <c r="AI161">
        <f t="shared" si="40"/>
        <v>1.7677356619603457E-2</v>
      </c>
    </row>
    <row r="162" spans="1:35" x14ac:dyDescent="0.25">
      <c r="A162" s="11">
        <v>161</v>
      </c>
      <c r="B162">
        <v>1</v>
      </c>
      <c r="C162">
        <v>41</v>
      </c>
      <c r="D162">
        <v>1</v>
      </c>
      <c r="E162">
        <v>1</v>
      </c>
      <c r="F162">
        <v>0</v>
      </c>
      <c r="G162">
        <v>139</v>
      </c>
      <c r="H162">
        <v>30.77</v>
      </c>
      <c r="I162">
        <f>IF(AND(B162=1,E162=0),V162,IF(AND(B162=1,E162=1),W162,IF(AND(B162=0,E162=0),X162,IF(AND(B162=0,E162=1),Y162,ERROR))))</f>
        <v>0.1927417186007363</v>
      </c>
      <c r="K162">
        <f t="shared" si="28"/>
        <v>4.62827295767122E-2</v>
      </c>
      <c r="L162">
        <f t="shared" si="29"/>
        <v>3.6057212319339005E-2</v>
      </c>
      <c r="M162" s="22" t="str">
        <f t="shared" si="41"/>
        <v>Elevated Risk</v>
      </c>
      <c r="O162">
        <f t="shared" si="30"/>
        <v>3.713572066704308</v>
      </c>
      <c r="P162">
        <f t="shared" si="31"/>
        <v>4.9344739331306915</v>
      </c>
      <c r="Q162">
        <f t="shared" si="32"/>
        <v>3.4265401893339504</v>
      </c>
      <c r="R162">
        <f>(O162*constantes!$B$4)+(P162*constantes!$B$5)+(D162*constantes!$B$6)+(Q162*constantes!$B$8)+(F162*constantes!$B$9)</f>
        <v>24.140033470538203</v>
      </c>
      <c r="S162" s="4">
        <f>(O162*constantes!$B$4)+(P162*constantes!$C$5)+(D162*constantes!$B$6)+(Q162*constantes!$B$8)+(F162*constantes!$B$9)</f>
        <v>24.493539183107686</v>
      </c>
      <c r="T162">
        <f>(O162*constantes!$D$4)+(P162*constantes!$D$5)+(D162*constantes!$D$6)+(Q162*constantes!$D$8)+(F162*constantes!$D$9)</f>
        <v>26.355619286586727</v>
      </c>
      <c r="U162">
        <f>(O162*constantes!$D$4)+(P162*constantes!$E$5)+(D162*constantes!$D$6)+(Q162*constantes!$D$8)+(F162*constantes!$D$9)</f>
        <v>26.699848188161926</v>
      </c>
      <c r="V162" s="5">
        <f t="shared" si="33"/>
        <v>0.13959655649376712</v>
      </c>
      <c r="W162" s="5">
        <f t="shared" si="34"/>
        <v>0.1927417186007363</v>
      </c>
      <c r="X162" s="6">
        <f t="shared" si="35"/>
        <v>7.190370727582529E-2</v>
      </c>
      <c r="Y162" s="6">
        <f t="shared" si="36"/>
        <v>9.9928590414043006E-2</v>
      </c>
      <c r="AA162">
        <f>(O162*constantes!$B$4)+(LN(110)*constantes!$B$5)+(LN(22)*constantes!$B$8)+(F162*constantes!$B$9)</f>
        <v>22.730454143490913</v>
      </c>
      <c r="AB162">
        <f t="shared" si="37"/>
        <v>3.6057212319339005E-2</v>
      </c>
      <c r="AC162">
        <f>(O162*constantes!$D$4)+(LN(110)*constantes!$D$5)+(LN(22)*constantes!$D$8)+(F162*constantes!$D$9)</f>
        <v>24.907213223567677</v>
      </c>
      <c r="AD162" s="7">
        <f t="shared" si="38"/>
        <v>1.7378724267438583E-2</v>
      </c>
      <c r="AF162">
        <f>(O162*constantes!$B$4)+(LN(125)*constantes!$B$5)+(LN(22.5)*constantes!$B$8)+(F162*constantes!$B$9)</f>
        <v>22.985411080245306</v>
      </c>
      <c r="AG162">
        <f t="shared" si="39"/>
        <v>4.62827295767122E-2</v>
      </c>
      <c r="AH162">
        <f>(O162*constantes!$D$4)+(LN(125)*constantes!$D$5)+(LN(22.5)*constantes!$D$8)+(F162*constantes!$D$9)</f>
        <v>25.278286240175909</v>
      </c>
      <c r="AI162">
        <f t="shared" si="40"/>
        <v>2.5088146116023613E-2</v>
      </c>
    </row>
    <row r="163" spans="1:35" x14ac:dyDescent="0.25">
      <c r="A163" s="11">
        <v>162</v>
      </c>
      <c r="B163">
        <v>0</v>
      </c>
      <c r="C163">
        <v>47</v>
      </c>
      <c r="D163">
        <v>0</v>
      </c>
      <c r="E163">
        <v>0</v>
      </c>
      <c r="F163">
        <v>0</v>
      </c>
      <c r="G163">
        <v>118</v>
      </c>
      <c r="H163">
        <v>26.15</v>
      </c>
      <c r="I163">
        <f>IF(AND(B163=1,E163=0),V163,IF(AND(B163=1,E163=1),W163,IF(AND(B163=0,E163=0),X163,IF(AND(B163=0,E163=1),Y163,ERROR))))</f>
        <v>3.3267728444979938E-2</v>
      </c>
      <c r="K163">
        <f t="shared" si="28"/>
        <v>3.6173927347526003E-2</v>
      </c>
      <c r="L163">
        <f t="shared" si="29"/>
        <v>2.5101986203356352E-2</v>
      </c>
      <c r="M163" s="22" t="str">
        <f t="shared" si="41"/>
        <v>NORMAL</v>
      </c>
      <c r="O163">
        <f t="shared" si="30"/>
        <v>3.8501476017100584</v>
      </c>
      <c r="P163">
        <f t="shared" si="31"/>
        <v>4.7706846244656651</v>
      </c>
      <c r="Q163">
        <f t="shared" si="32"/>
        <v>3.2638491905109319</v>
      </c>
      <c r="R163">
        <f>(O163*constantes!$B$4)+(P163*constantes!$B$5)+(D163*constantes!$B$6)+(Q163*constantes!$B$8)+(F163*constantes!$B$9)</f>
        <v>23.42283883413446</v>
      </c>
      <c r="S163" s="4">
        <f>(O163*constantes!$B$4)+(P163*constantes!$C$5)+(D163*constantes!$B$6)+(Q163*constantes!$B$8)+(F163*constantes!$B$9)</f>
        <v>23.764610680631179</v>
      </c>
      <c r="T163">
        <f>(O163*constantes!$D$4)+(P163*constantes!$D$5)+(D163*constantes!$D$6)+(Q163*constantes!$D$8)+(F163*constantes!$D$9)</f>
        <v>25.564670520239616</v>
      </c>
      <c r="U163">
        <f>(O163*constantes!$D$4)+(P163*constantes!$E$5)+(D163*constantes!$D$6)+(Q163*constantes!$D$8)+(F163*constantes!$D$9)</f>
        <v>25.897473479642343</v>
      </c>
      <c r="V163" s="5">
        <f t="shared" si="33"/>
        <v>7.0762283877786158E-2</v>
      </c>
      <c r="W163" s="5">
        <f t="shared" si="34"/>
        <v>9.8137246863703287E-2</v>
      </c>
      <c r="X163" s="6">
        <f t="shared" si="35"/>
        <v>3.3267728444979938E-2</v>
      </c>
      <c r="Y163" s="6">
        <f t="shared" si="36"/>
        <v>4.6097369132847898E-2</v>
      </c>
      <c r="AA163">
        <f>(O163*constantes!$B$4)+(LN(110)*constantes!$B$5)+(LN(22)*constantes!$B$8)+(F163*constantes!$B$9)</f>
        <v>23.155608320942413</v>
      </c>
      <c r="AB163">
        <f t="shared" si="37"/>
        <v>5.4631350702972536E-2</v>
      </c>
      <c r="AC163">
        <f>(O163*constantes!$D$4)+(LN(110)*constantes!$D$5)+(LN(22)*constantes!$D$8)+(F163*constantes!$D$9)</f>
        <v>25.278844814605776</v>
      </c>
      <c r="AD163" s="7">
        <f t="shared" si="38"/>
        <v>2.5101986203356352E-2</v>
      </c>
      <c r="AF163">
        <f>(O163*constantes!$B$4)+(LN(125)*constantes!$B$5)+(LN(22.5)*constantes!$B$8)+(F163*constantes!$B$9)</f>
        <v>23.410565257696806</v>
      </c>
      <c r="AG163">
        <f t="shared" si="39"/>
        <v>6.9930001122808005E-2</v>
      </c>
      <c r="AH163">
        <f>(O163*constantes!$D$4)+(LN(125)*constantes!$D$5)+(LN(22.5)*constantes!$D$8)+(F163*constantes!$D$9)</f>
        <v>25.649917831214008</v>
      </c>
      <c r="AI163">
        <f t="shared" si="40"/>
        <v>3.6173927347526003E-2</v>
      </c>
    </row>
    <row r="164" spans="1:35" x14ac:dyDescent="0.25">
      <c r="A164" s="11">
        <v>163</v>
      </c>
      <c r="B164">
        <v>1</v>
      </c>
      <c r="C164">
        <v>57</v>
      </c>
      <c r="D164">
        <v>1</v>
      </c>
      <c r="E164">
        <v>0</v>
      </c>
      <c r="F164">
        <v>0</v>
      </c>
      <c r="G164">
        <v>102</v>
      </c>
      <c r="H164">
        <v>23.5</v>
      </c>
      <c r="I164">
        <f>IF(AND(B164=1,E164=0),V164,IF(AND(B164=1,E164=1),W164,IF(AND(B164=0,E164=0),X164,IF(AND(B164=0,E164=1),Y164,ERROR))))</f>
        <v>0.17363740545668382</v>
      </c>
      <c r="K164">
        <f t="shared" si="28"/>
        <v>0.12380054983513455</v>
      </c>
      <c r="L164">
        <f t="shared" si="29"/>
        <v>9.7348342413305922E-2</v>
      </c>
      <c r="M164" s="22" t="str">
        <f t="shared" si="41"/>
        <v>Elevated Risk</v>
      </c>
      <c r="O164">
        <f t="shared" si="30"/>
        <v>4.0430512678345503</v>
      </c>
      <c r="P164">
        <f t="shared" si="31"/>
        <v>4.6249728132842707</v>
      </c>
      <c r="Q164">
        <f t="shared" si="32"/>
        <v>3.1570004211501135</v>
      </c>
      <c r="R164">
        <f>(O164*constantes!$B$4)+(P164*constantes!$B$5)+(D164*constantes!$B$6)+(Q164*constantes!$B$8)+(F164*constantes!$B$9)</f>
        <v>24.377856665060804</v>
      </c>
      <c r="S164" s="4">
        <f>(O164*constantes!$B$4)+(P164*constantes!$C$5)+(D164*constantes!$B$6)+(Q164*constantes!$B$8)+(F164*constantes!$B$9)</f>
        <v>24.709189717404492</v>
      </c>
      <c r="T164">
        <f>(O164*constantes!$D$4)+(P164*constantes!$D$5)+(D164*constantes!$D$6)+(Q164*constantes!$D$8)+(F164*constantes!$D$9)</f>
        <v>26.243754254895016</v>
      </c>
      <c r="U164">
        <f>(O164*constantes!$D$4)+(P164*constantes!$E$5)+(D164*constantes!$D$6)+(Q164*constantes!$D$8)+(F164*constantes!$D$9)</f>
        <v>26.566392358349724</v>
      </c>
      <c r="V164" s="5">
        <f t="shared" si="33"/>
        <v>0.17363740545668382</v>
      </c>
      <c r="W164" s="5">
        <f t="shared" si="34"/>
        <v>0.23328611650689968</v>
      </c>
      <c r="X164" s="6">
        <f t="shared" si="35"/>
        <v>6.4545150230788106E-2</v>
      </c>
      <c r="Y164" s="6">
        <f t="shared" si="36"/>
        <v>8.8011582552181999E-2</v>
      </c>
      <c r="AA164">
        <f>(O164*constantes!$B$4)+(LN(110)*constantes!$B$5)+(LN(22)*constantes!$B$8)+(F164*constantes!$B$9)</f>
        <v>23.756109717441312</v>
      </c>
      <c r="AB164">
        <f t="shared" si="37"/>
        <v>9.7348342413305922E-2</v>
      </c>
      <c r="AC164">
        <f>(O164*constantes!$D$4)+(LN(110)*constantes!$D$5)+(LN(22)*constantes!$D$8)+(F164*constantes!$D$9)</f>
        <v>25.803749193387144</v>
      </c>
      <c r="AD164" s="7">
        <f t="shared" si="38"/>
        <v>4.2061248414153263E-2</v>
      </c>
      <c r="AF164">
        <f>(O164*constantes!$B$4)+(LN(125)*constantes!$B$5)+(LN(22.5)*constantes!$B$8)+(F164*constantes!$B$9)</f>
        <v>24.011066654195705</v>
      </c>
      <c r="AG164">
        <f t="shared" si="39"/>
        <v>0.12380054983513455</v>
      </c>
      <c r="AH164">
        <f>(O164*constantes!$D$4)+(LN(125)*constantes!$D$5)+(LN(22.5)*constantes!$D$8)+(F164*constantes!$D$9)</f>
        <v>26.174822209995376</v>
      </c>
      <c r="AI164">
        <f t="shared" si="40"/>
        <v>6.0378388617794876E-2</v>
      </c>
    </row>
    <row r="165" spans="1:35" x14ac:dyDescent="0.25">
      <c r="A165" s="11">
        <v>164</v>
      </c>
      <c r="B165">
        <v>1</v>
      </c>
      <c r="C165">
        <v>50</v>
      </c>
      <c r="D165">
        <v>0</v>
      </c>
      <c r="E165">
        <v>0</v>
      </c>
      <c r="F165">
        <v>0</v>
      </c>
      <c r="G165">
        <v>117.5</v>
      </c>
      <c r="H165">
        <v>28.04</v>
      </c>
      <c r="I165">
        <f>IF(AND(B165=1,E165=0),V165,IF(AND(B165=1,E165=1),W165,IF(AND(B165=0,E165=0),X165,IF(AND(B165=0,E165=1),Y165,ERROR))))</f>
        <v>8.9082976847141393E-2</v>
      </c>
      <c r="K165">
        <f t="shared" si="28"/>
        <v>8.4142660265313918E-2</v>
      </c>
      <c r="L165">
        <f t="shared" si="29"/>
        <v>6.5845990830285972E-2</v>
      </c>
      <c r="M165" s="22" t="str">
        <f t="shared" si="41"/>
        <v>NORMAL</v>
      </c>
      <c r="O165">
        <f t="shared" si="30"/>
        <v>3.912023005428146</v>
      </c>
      <c r="P165">
        <f t="shared" si="31"/>
        <v>4.7664383335842135</v>
      </c>
      <c r="Q165">
        <f t="shared" si="32"/>
        <v>3.3336320621663895</v>
      </c>
      <c r="R165">
        <f>(O165*constantes!$B$4)+(P165*constantes!$B$5)+(D165*constantes!$B$6)+(Q165*constantes!$B$8)+(F165*constantes!$B$9)</f>
        <v>23.662899048766651</v>
      </c>
      <c r="S165" s="4">
        <f>(O165*constantes!$B$4)+(P165*constantes!$C$5)+(D165*constantes!$B$6)+(Q165*constantes!$B$8)+(F165*constantes!$B$9)</f>
        <v>24.004366690984625</v>
      </c>
      <c r="T165">
        <f>(O165*constantes!$D$4)+(P165*constantes!$D$5)+(D165*constantes!$D$6)+(Q165*constantes!$D$8)+(F165*constantes!$D$9)</f>
        <v>25.756769884085301</v>
      </c>
      <c r="U165">
        <f>(O165*constantes!$D$4)+(P165*constantes!$E$5)+(D165*constantes!$D$6)+(Q165*constantes!$D$8)+(F165*constantes!$D$9)</f>
        <v>26.089276622236138</v>
      </c>
      <c r="V165" s="5">
        <f t="shared" si="33"/>
        <v>8.9082976847141393E-2</v>
      </c>
      <c r="W165" s="5">
        <f t="shared" si="34"/>
        <v>0.12302694702277761</v>
      </c>
      <c r="X165" s="6">
        <f t="shared" si="35"/>
        <v>4.0170250473412716E-2</v>
      </c>
      <c r="Y165" s="6">
        <f t="shared" si="36"/>
        <v>5.5568321645824703E-2</v>
      </c>
      <c r="AA165">
        <f>(O165*constantes!$B$4)+(LN(110)*constantes!$B$5)+(LN(22)*constantes!$B$8)+(F165*constantes!$B$9)</f>
        <v>23.348223977700673</v>
      </c>
      <c r="AB165">
        <f t="shared" si="37"/>
        <v>6.5845990830285972E-2</v>
      </c>
      <c r="AC165">
        <f>(O165*constantes!$D$4)+(LN(110)*constantes!$D$5)+(LN(22)*constantes!$D$8)+(F165*constantes!$D$9)</f>
        <v>25.447212119400952</v>
      </c>
      <c r="AD165" s="7">
        <f t="shared" si="38"/>
        <v>2.9636129007590606E-2</v>
      </c>
      <c r="AF165">
        <f>(O165*constantes!$B$4)+(LN(125)*constantes!$B$5)+(LN(22.5)*constantes!$B$8)+(F165*constantes!$B$9)</f>
        <v>23.603180914455063</v>
      </c>
      <c r="AG165">
        <f t="shared" si="39"/>
        <v>8.4142660265313918E-2</v>
      </c>
      <c r="AH165">
        <f>(O165*constantes!$D$4)+(LN(125)*constantes!$D$5)+(LN(22.5)*constantes!$D$8)+(F165*constantes!$D$9)</f>
        <v>25.818285136009184</v>
      </c>
      <c r="AI165">
        <f t="shared" si="40"/>
        <v>4.2663786438573714E-2</v>
      </c>
    </row>
    <row r="166" spans="1:35" x14ac:dyDescent="0.25">
      <c r="A166" s="11">
        <v>165</v>
      </c>
      <c r="B166">
        <v>0</v>
      </c>
      <c r="C166">
        <v>62</v>
      </c>
      <c r="D166">
        <v>0</v>
      </c>
      <c r="E166">
        <v>1</v>
      </c>
      <c r="F166">
        <v>0</v>
      </c>
      <c r="G166">
        <v>173</v>
      </c>
      <c r="H166">
        <v>42</v>
      </c>
      <c r="I166">
        <f>IF(AND(B166=1,E166=0),V166,IF(AND(B166=1,E166=1),W166,IF(AND(B166=0,E166=0),X166,IF(AND(B166=0,E166=1),Y166,ERROR))))</f>
        <v>0.3195198504260246</v>
      </c>
      <c r="K166">
        <f t="shared" si="28"/>
        <v>7.5302674960658122E-2</v>
      </c>
      <c r="L166">
        <f t="shared" si="29"/>
        <v>5.2585681787711391E-2</v>
      </c>
      <c r="M166" s="22" t="str">
        <f t="shared" si="41"/>
        <v>'&gt;30%</v>
      </c>
      <c r="O166">
        <f t="shared" si="30"/>
        <v>4.1271343850450917</v>
      </c>
      <c r="P166">
        <f t="shared" si="31"/>
        <v>5.1532915944977793</v>
      </c>
      <c r="Q166">
        <f t="shared" si="32"/>
        <v>3.7376696182833684</v>
      </c>
      <c r="R166">
        <f>(O166*constantes!$B$4)+(P166*constantes!$B$5)+(D166*constantes!$B$6)+(Q166*constantes!$B$8)+(F166*constantes!$B$9)</f>
        <v>25.370484769677418</v>
      </c>
      <c r="S166" s="4">
        <f>(O166*constantes!$B$4)+(P166*constantes!$C$5)+(D166*constantes!$B$6)+(Q166*constantes!$B$8)+(F166*constantes!$B$9)</f>
        <v>25.73966657950724</v>
      </c>
      <c r="T166">
        <f>(O166*constantes!$D$4)+(P166*constantes!$D$5)+(D166*constantes!$D$6)+(Q166*constantes!$D$8)+(F166*constantes!$D$9)</f>
        <v>27.636850612540766</v>
      </c>
      <c r="U166">
        <f>(O166*constantes!$D$4)+(P166*constantes!$E$5)+(D166*constantes!$D$6)+(Q166*constantes!$D$8)+(F166*constantes!$D$9)</f>
        <v>27.996344234172934</v>
      </c>
      <c r="V166" s="5">
        <f t="shared" si="33"/>
        <v>0.40227669423915791</v>
      </c>
      <c r="W166" s="5">
        <f t="shared" si="34"/>
        <v>0.5249971444447481</v>
      </c>
      <c r="X166" s="6">
        <f t="shared" si="35"/>
        <v>0.23563599791843359</v>
      </c>
      <c r="Y166" s="6">
        <f t="shared" si="36"/>
        <v>0.3195198504260246</v>
      </c>
      <c r="AA166">
        <f>(O166*constantes!$B$4)+(LN(110)*constantes!$B$5)+(LN(22)*constantes!$B$8)+(F166*constantes!$B$9)</f>
        <v>24.017857097993041</v>
      </c>
      <c r="AB166">
        <f t="shared" si="37"/>
        <v>0.12458920296857934</v>
      </c>
      <c r="AC166">
        <f>(O166*constantes!$D$4)+(LN(110)*constantes!$D$5)+(LN(22)*constantes!$D$8)+(F166*constantes!$D$9)</f>
        <v>26.032545241135235</v>
      </c>
      <c r="AD166" s="7">
        <f t="shared" si="38"/>
        <v>5.2585681787711391E-2</v>
      </c>
      <c r="AF166">
        <f>(O166*constantes!$B$4)+(LN(125)*constantes!$B$5)+(LN(22.5)*constantes!$B$8)+(F166*constantes!$B$9)</f>
        <v>24.27281403474743</v>
      </c>
      <c r="AG166">
        <f t="shared" si="39"/>
        <v>0.15777159470264646</v>
      </c>
      <c r="AH166">
        <f>(O166*constantes!$D$4)+(LN(125)*constantes!$D$5)+(LN(22.5)*constantes!$D$8)+(F166*constantes!$D$9)</f>
        <v>26.403618257743467</v>
      </c>
      <c r="AI166">
        <f t="shared" si="40"/>
        <v>7.5302674960658122E-2</v>
      </c>
    </row>
    <row r="167" spans="1:35" x14ac:dyDescent="0.25">
      <c r="A167" s="11">
        <v>166</v>
      </c>
      <c r="B167">
        <v>1</v>
      </c>
      <c r="C167">
        <v>39</v>
      </c>
      <c r="D167">
        <v>0</v>
      </c>
      <c r="E167">
        <v>0</v>
      </c>
      <c r="F167">
        <v>0</v>
      </c>
      <c r="G167">
        <v>109</v>
      </c>
      <c r="H167">
        <v>21.19</v>
      </c>
      <c r="I167">
        <f>IF(AND(B167=1,E167=0),V167,IF(AND(B167=1,E167=1),W167,IF(AND(B167=0,E167=0),X167,IF(AND(B167=0,E167=1),Y167,ERROR))))</f>
        <v>2.9550211281565764E-2</v>
      </c>
      <c r="K167">
        <f t="shared" si="28"/>
        <v>3.974481175054656E-2</v>
      </c>
      <c r="L167">
        <f t="shared" si="29"/>
        <v>3.0940270522043956E-2</v>
      </c>
      <c r="M167" s="22" t="str">
        <f t="shared" si="41"/>
        <v>OPTIMAL</v>
      </c>
      <c r="O167">
        <f t="shared" si="30"/>
        <v>3.6635616461296463</v>
      </c>
      <c r="P167">
        <f t="shared" si="31"/>
        <v>4.6913478822291435</v>
      </c>
      <c r="Q167">
        <f t="shared" si="32"/>
        <v>3.0535293722802077</v>
      </c>
      <c r="R167">
        <f>(O167*constantes!$B$4)+(P167*constantes!$B$5)+(D167*constantes!$B$6)+(Q167*constantes!$B$8)+(F167*constantes!$B$9)</f>
        <v>22.528092971763964</v>
      </c>
      <c r="S167" s="4">
        <f>(O167*constantes!$B$4)+(P167*constantes!$C$5)+(D167*constantes!$B$6)+(Q167*constantes!$B$8)+(F167*constantes!$B$9)</f>
        <v>22.864181134046859</v>
      </c>
      <c r="T167">
        <f>(O167*constantes!$D$4)+(P167*constantes!$D$5)+(D167*constantes!$D$6)+(Q167*constantes!$D$8)+(F167*constantes!$D$9)</f>
        <v>24.726263951413433</v>
      </c>
      <c r="U167">
        <f>(O167*constantes!$D$4)+(P167*constantes!$E$5)+(D167*constantes!$D$6)+(Q167*constantes!$D$8)+(F167*constantes!$D$9)</f>
        <v>25.053532379677737</v>
      </c>
      <c r="V167" s="5">
        <f t="shared" si="33"/>
        <v>2.9550211281565764E-2</v>
      </c>
      <c r="W167" s="5">
        <f t="shared" si="34"/>
        <v>4.1108870609170678E-2</v>
      </c>
      <c r="X167" s="6">
        <f t="shared" si="35"/>
        <v>1.4523158043015183E-2</v>
      </c>
      <c r="Y167" s="6">
        <f t="shared" si="36"/>
        <v>2.0089334323506569E-2</v>
      </c>
      <c r="AA167">
        <f>(O167*constantes!$B$4)+(LN(110)*constantes!$B$5)+(LN(22)*constantes!$B$8)+(F167*constantes!$B$9)</f>
        <v>22.574773704658814</v>
      </c>
      <c r="AB167">
        <f t="shared" si="37"/>
        <v>3.0940270522043956E-2</v>
      </c>
      <c r="AC167">
        <f>(O167*constantes!$D$4)+(LN(110)*constantes!$D$5)+(LN(22)*constantes!$D$8)+(F167*constantes!$D$9)</f>
        <v>24.771131368454586</v>
      </c>
      <c r="AD167" s="7">
        <f t="shared" si="38"/>
        <v>1.5184528759381921E-2</v>
      </c>
      <c r="AF167">
        <f>(O167*constantes!$B$4)+(LN(125)*constantes!$B$5)+(LN(22.5)*constantes!$B$8)+(F167*constantes!$B$9)</f>
        <v>22.829730641413207</v>
      </c>
      <c r="AG167">
        <f t="shared" si="39"/>
        <v>3.974481175054656E-2</v>
      </c>
      <c r="AH167">
        <f>(O167*constantes!$D$4)+(LN(125)*constantes!$D$5)+(LN(22.5)*constantes!$D$8)+(F167*constantes!$D$9)</f>
        <v>25.142204385062819</v>
      </c>
      <c r="AI167">
        <f t="shared" si="40"/>
        <v>2.1931490638549711E-2</v>
      </c>
    </row>
    <row r="168" spans="1:35" x14ac:dyDescent="0.25">
      <c r="A168" s="11">
        <v>167</v>
      </c>
      <c r="B168">
        <v>0</v>
      </c>
      <c r="C168">
        <v>37</v>
      </c>
      <c r="D168">
        <v>1</v>
      </c>
      <c r="E168">
        <v>0</v>
      </c>
      <c r="F168">
        <v>0</v>
      </c>
      <c r="G168">
        <v>110</v>
      </c>
      <c r="H168">
        <v>24.43</v>
      </c>
      <c r="I168">
        <f>IF(AND(B168=1,E168=0),V168,IF(AND(B168=1,E168=1),W168,IF(AND(B168=0,E168=0),X168,IF(AND(B168=0,E168=1),Y168,ERROR))))</f>
        <v>2.5634968084753629E-2</v>
      </c>
      <c r="K168">
        <f t="shared" si="28"/>
        <v>1.903255478119692E-2</v>
      </c>
      <c r="L168">
        <f t="shared" si="29"/>
        <v>1.3171407582175831E-2</v>
      </c>
      <c r="M168" s="22" t="str">
        <f t="shared" si="41"/>
        <v>Elevated Risk</v>
      </c>
      <c r="O168">
        <f t="shared" si="30"/>
        <v>3.6109179126442243</v>
      </c>
      <c r="P168">
        <f t="shared" si="31"/>
        <v>4.7004803657924166</v>
      </c>
      <c r="Q168">
        <f t="shared" si="32"/>
        <v>3.1958118852696491</v>
      </c>
      <c r="R168">
        <f>(O168*constantes!$B$4)+(P168*constantes!$B$5)+(D168*constantes!$B$6)+(Q168*constantes!$B$8)+(F168*constantes!$B$9)</f>
        <v>23.203483930604381</v>
      </c>
      <c r="S168" s="4">
        <f>(O168*constantes!$B$4)+(P168*constantes!$C$5)+(D168*constantes!$B$6)+(Q168*constantes!$B$8)+(F168*constantes!$B$9)</f>
        <v>23.540226344009749</v>
      </c>
      <c r="T168">
        <f>(O168*constantes!$D$4)+(P168*constantes!$D$5)+(D168*constantes!$D$6)+(Q168*constantes!$D$8)+(F168*constantes!$D$9)</f>
        <v>25.300127456644077</v>
      </c>
      <c r="U168">
        <f>(O168*constantes!$D$4)+(P168*constantes!$E$5)+(D168*constantes!$D$6)+(Q168*constantes!$D$8)+(F168*constantes!$D$9)</f>
        <v>25.628032966961758</v>
      </c>
      <c r="V168" s="5">
        <f t="shared" si="33"/>
        <v>5.7232343504023286E-2</v>
      </c>
      <c r="W168" s="5">
        <f t="shared" si="34"/>
        <v>7.921791273381118E-2</v>
      </c>
      <c r="X168" s="6">
        <f t="shared" si="35"/>
        <v>2.5634968084753629E-2</v>
      </c>
      <c r="Y168" s="6">
        <f t="shared" si="36"/>
        <v>3.5404896215374015E-2</v>
      </c>
      <c r="AA168">
        <f>(O168*constantes!$B$4)+(LN(110)*constantes!$B$5)+(LN(22)*constantes!$B$8)+(F168*constantes!$B$9)</f>
        <v>22.410895868068035</v>
      </c>
      <c r="AB168">
        <f t="shared" si="37"/>
        <v>2.6325671515684657E-2</v>
      </c>
      <c r="AC168">
        <f>(O168*constantes!$D$4)+(LN(110)*constantes!$D$5)+(LN(22)*constantes!$D$8)+(F168*constantes!$D$9)</f>
        <v>24.627884084579406</v>
      </c>
      <c r="AD168" s="7">
        <f t="shared" si="38"/>
        <v>1.3171407582175831E-2</v>
      </c>
      <c r="AF168">
        <f>(O168*constantes!$B$4)+(LN(125)*constantes!$B$5)+(LN(22.5)*constantes!$B$8)+(F168*constantes!$B$9)</f>
        <v>22.665852804822428</v>
      </c>
      <c r="AG168">
        <f t="shared" si="39"/>
        <v>3.3840132302612846E-2</v>
      </c>
      <c r="AH168">
        <f>(O168*constantes!$D$4)+(LN(125)*constantes!$D$5)+(LN(22.5)*constantes!$D$8)+(F168*constantes!$D$9)</f>
        <v>24.998957101187639</v>
      </c>
      <c r="AI168">
        <f t="shared" si="40"/>
        <v>1.903255478119692E-2</v>
      </c>
    </row>
    <row r="169" spans="1:35" x14ac:dyDescent="0.25">
      <c r="A169" s="11">
        <v>168</v>
      </c>
      <c r="B169">
        <v>1</v>
      </c>
      <c r="C169">
        <v>48</v>
      </c>
      <c r="D169">
        <v>1</v>
      </c>
      <c r="E169">
        <v>0</v>
      </c>
      <c r="F169">
        <v>0</v>
      </c>
      <c r="G169">
        <v>109</v>
      </c>
      <c r="H169">
        <v>24.12</v>
      </c>
      <c r="I169">
        <f>IF(AND(B169=1,E169=0),V169,IF(AND(B169=1,E169=1),W169,IF(AND(B169=0,E169=0),X169,IF(AND(B169=0,E169=1),Y169,ERROR))))</f>
        <v>0.12100506772783692</v>
      </c>
      <c r="K169">
        <f t="shared" si="28"/>
        <v>7.448581103683527E-2</v>
      </c>
      <c r="L169">
        <f t="shared" si="29"/>
        <v>5.8221930281009082E-2</v>
      </c>
      <c r="M169" s="22" t="str">
        <f t="shared" si="41"/>
        <v>Elevated Risk</v>
      </c>
      <c r="O169">
        <f t="shared" si="30"/>
        <v>3.8712010109078911</v>
      </c>
      <c r="P169">
        <f t="shared" si="31"/>
        <v>4.6913478822291435</v>
      </c>
      <c r="Q169">
        <f t="shared" si="32"/>
        <v>3.1830413718589847</v>
      </c>
      <c r="R169">
        <f>(O169*constantes!$B$4)+(P169*constantes!$B$5)+(D169*constantes!$B$6)+(Q169*constantes!$B$8)+(F169*constantes!$B$9)</f>
        <v>23.986669236650116</v>
      </c>
      <c r="S169" s="4">
        <f>(O169*constantes!$B$4)+(P169*constantes!$C$5)+(D169*constantes!$B$6)+(Q169*constantes!$B$8)+(F169*constantes!$B$9)</f>
        <v>24.32275739893301</v>
      </c>
      <c r="T169">
        <f>(O169*constantes!$D$4)+(P169*constantes!$D$5)+(D169*constantes!$D$6)+(Q169*constantes!$D$8)+(F169*constantes!$D$9)</f>
        <v>25.976158207515223</v>
      </c>
      <c r="U169">
        <f>(O169*constantes!$D$4)+(P169*constantes!$E$5)+(D169*constantes!$D$6)+(Q169*constantes!$D$8)+(F169*constantes!$D$9)</f>
        <v>26.303426635779527</v>
      </c>
      <c r="V169" s="5">
        <f t="shared" si="33"/>
        <v>0.12100506772783692</v>
      </c>
      <c r="W169" s="5">
        <f t="shared" si="34"/>
        <v>0.16514503816703252</v>
      </c>
      <c r="X169" s="6">
        <f t="shared" si="35"/>
        <v>4.9775590364027456E-2</v>
      </c>
      <c r="Y169" s="6">
        <f t="shared" si="36"/>
        <v>6.8375155635674423E-2</v>
      </c>
      <c r="AA169">
        <f>(O169*constantes!$B$4)+(LN(110)*constantes!$B$5)+(LN(22)*constantes!$B$8)+(F169*constantes!$B$9)</f>
        <v>23.221146741638901</v>
      </c>
      <c r="AB169">
        <f t="shared" si="37"/>
        <v>5.8221930281009082E-2</v>
      </c>
      <c r="AC169">
        <f>(O169*constantes!$D$4)+(LN(110)*constantes!$D$5)+(LN(22)*constantes!$D$8)+(F169*constantes!$D$9)</f>
        <v>25.336132614771724</v>
      </c>
      <c r="AD169" s="7">
        <f t="shared" si="38"/>
        <v>2.6562184906686825E-2</v>
      </c>
      <c r="AF169">
        <f>(O169*constantes!$B$4)+(LN(125)*constantes!$B$5)+(LN(22.5)*constantes!$B$8)+(F169*constantes!$B$9)</f>
        <v>23.47610367839329</v>
      </c>
      <c r="AG169">
        <f t="shared" si="39"/>
        <v>7.448581103683527E-2</v>
      </c>
      <c r="AH169">
        <f>(O169*constantes!$D$4)+(LN(125)*constantes!$D$5)+(LN(22.5)*constantes!$D$8)+(F169*constantes!$D$9)</f>
        <v>25.707205631379956</v>
      </c>
      <c r="AI169">
        <f t="shared" si="40"/>
        <v>3.8265438641588045E-2</v>
      </c>
    </row>
    <row r="170" spans="1:35" x14ac:dyDescent="0.25">
      <c r="A170" s="11">
        <v>169</v>
      </c>
      <c r="B170">
        <v>0</v>
      </c>
      <c r="C170">
        <v>46</v>
      </c>
      <c r="D170">
        <v>1</v>
      </c>
      <c r="E170">
        <v>1</v>
      </c>
      <c r="F170">
        <v>0</v>
      </c>
      <c r="G170">
        <v>144</v>
      </c>
      <c r="H170">
        <v>22.51</v>
      </c>
      <c r="I170">
        <f>IF(AND(B170=1,E170=0),V170,IF(AND(B170=1,E170=1),W170,IF(AND(B170=0,E170=0),X170,IF(AND(B170=0,E170=1),Y170,ERROR))))</f>
        <v>0.12705726017592422</v>
      </c>
      <c r="K170">
        <f t="shared" si="28"/>
        <v>3.4153313573738631E-2</v>
      </c>
      <c r="L170">
        <f t="shared" si="29"/>
        <v>2.3692217580876362E-2</v>
      </c>
      <c r="M170" s="22" t="str">
        <f t="shared" si="41"/>
        <v>Elevated Risk</v>
      </c>
      <c r="O170">
        <f t="shared" si="30"/>
        <v>3.8286413964890951</v>
      </c>
      <c r="P170">
        <f t="shared" si="31"/>
        <v>4.9698132995760007</v>
      </c>
      <c r="Q170">
        <f t="shared" si="32"/>
        <v>3.113959654918641</v>
      </c>
      <c r="R170">
        <f>(O170*constantes!$B$4)+(P170*constantes!$B$5)+(D170*constantes!$B$6)+(Q170*constantes!$B$8)+(F170*constantes!$B$9)</f>
        <v>24.315992573021997</v>
      </c>
      <c r="S170" s="4">
        <f>(O170*constantes!$B$4)+(P170*constantes!$C$5)+(D170*constantes!$B$6)+(Q170*constantes!$B$8)+(F170*constantes!$B$9)</f>
        <v>24.672029997803619</v>
      </c>
      <c r="T170">
        <f>(O170*constantes!$D$4)+(P170*constantes!$D$5)+(D170*constantes!$D$6)+(Q170*constantes!$D$8)+(F170*constantes!$D$9)</f>
        <v>26.608330646832069</v>
      </c>
      <c r="U170">
        <f>(O170*constantes!$D$4)+(P170*constantes!$E$5)+(D170*constantes!$D$6)+(Q170*constantes!$D$8)+(F170*constantes!$D$9)</f>
        <v>26.95502482261049</v>
      </c>
      <c r="V170" s="5">
        <f t="shared" si="33"/>
        <v>0.16412847485935478</v>
      </c>
      <c r="W170" s="5">
        <f t="shared" si="34"/>
        <v>0.22582053698079407</v>
      </c>
      <c r="X170" s="6">
        <f t="shared" si="35"/>
        <v>9.1603064420649027E-2</v>
      </c>
      <c r="Y170" s="6">
        <f t="shared" si="36"/>
        <v>0.12705726017592422</v>
      </c>
      <c r="AA170">
        <f>(O170*constantes!$B$4)+(LN(110)*constantes!$B$5)+(LN(22)*constantes!$B$8)+(F170*constantes!$B$9)</f>
        <v>23.088660364337766</v>
      </c>
      <c r="AB170">
        <f t="shared" si="37"/>
        <v>5.1185816914687488E-2</v>
      </c>
      <c r="AC170">
        <f>(O170*constantes!$D$4)+(LN(110)*constantes!$D$5)+(LN(22)*constantes!$D$8)+(F170*constantes!$D$9)</f>
        <v>25.220324924765169</v>
      </c>
      <c r="AD170" s="7">
        <f t="shared" si="38"/>
        <v>2.3692217580876362E-2</v>
      </c>
      <c r="AF170">
        <f>(O170*constantes!$B$4)+(LN(125)*constantes!$B$5)+(LN(22.5)*constantes!$B$8)+(F170*constantes!$B$9)</f>
        <v>23.343617301092156</v>
      </c>
      <c r="AG170">
        <f t="shared" si="39"/>
        <v>6.5553501255932511E-2</v>
      </c>
      <c r="AH170">
        <f>(O170*constantes!$D$4)+(LN(125)*constantes!$D$5)+(LN(22.5)*constantes!$D$8)+(F170*constantes!$D$9)</f>
        <v>25.591397941373401</v>
      </c>
      <c r="AI170">
        <f t="shared" si="40"/>
        <v>3.4153313573738631E-2</v>
      </c>
    </row>
    <row r="171" spans="1:35" x14ac:dyDescent="0.25">
      <c r="A171" s="11">
        <v>170</v>
      </c>
      <c r="B171">
        <v>0</v>
      </c>
      <c r="C171">
        <v>52</v>
      </c>
      <c r="D171">
        <v>0</v>
      </c>
      <c r="E171">
        <v>0</v>
      </c>
      <c r="F171">
        <v>0</v>
      </c>
      <c r="G171">
        <v>129.5</v>
      </c>
      <c r="H171">
        <v>28.86</v>
      </c>
      <c r="I171">
        <f>IF(AND(B171=1,E171=0),V171,IF(AND(B171=1,E171=1),W171,IF(AND(B171=0,E171=0),X171,IF(AND(B171=0,E171=1),Y171,ERROR))))</f>
        <v>5.904352046703476E-2</v>
      </c>
      <c r="K171">
        <f t="shared" si="28"/>
        <v>4.7353292556453264E-2</v>
      </c>
      <c r="L171">
        <f t="shared" si="29"/>
        <v>3.291838619478793E-2</v>
      </c>
      <c r="M171" s="22" t="str">
        <f t="shared" si="41"/>
        <v>Elevated Risk</v>
      </c>
      <c r="O171">
        <f t="shared" si="30"/>
        <v>3.9512437185814275</v>
      </c>
      <c r="P171">
        <f t="shared" si="31"/>
        <v>4.8636808811395928</v>
      </c>
      <c r="Q171">
        <f t="shared" si="32"/>
        <v>3.3624565533457247</v>
      </c>
      <c r="R171">
        <f>(O171*constantes!$B$4)+(P171*constantes!$B$5)+(D171*constantes!$B$6)+(Q171*constantes!$B$8)+(F171*constantes!$B$9)</f>
        <v>23.988235456975566</v>
      </c>
      <c r="S171" s="4">
        <f>(O171*constantes!$B$4)+(P171*constantes!$C$5)+(D171*constantes!$B$6)+(Q171*constantes!$B$8)+(F171*constantes!$B$9)</f>
        <v>24.336669555300407</v>
      </c>
      <c r="T171">
        <f>(O171*constantes!$D$4)+(P171*constantes!$D$5)+(D171*constantes!$D$6)+(Q171*constantes!$D$8)+(F171*constantes!$D$9)</f>
        <v>26.151763245584739</v>
      </c>
      <c r="U171">
        <f>(O171*constantes!$D$4)+(P171*constantes!$E$5)+(D171*constantes!$D$6)+(Q171*constantes!$D$8)+(F171*constantes!$D$9)</f>
        <v>26.491053623853034</v>
      </c>
      <c r="V171" s="5">
        <f t="shared" si="33"/>
        <v>0.1211827503156816</v>
      </c>
      <c r="W171" s="5">
        <f t="shared" si="34"/>
        <v>0.16725343147411242</v>
      </c>
      <c r="X171" s="6">
        <f t="shared" si="35"/>
        <v>5.904352046703476E-2</v>
      </c>
      <c r="Y171" s="6">
        <f t="shared" si="36"/>
        <v>8.1893787098655357E-2</v>
      </c>
      <c r="AA171">
        <f>(O171*constantes!$B$4)+(LN(110)*constantes!$B$5)+(LN(22)*constantes!$B$8)+(F171*constantes!$B$9)</f>
        <v>23.470316488918311</v>
      </c>
      <c r="AB171">
        <f t="shared" si="37"/>
        <v>7.4072320755760312E-2</v>
      </c>
      <c r="AC171">
        <f>(O171*constantes!$D$4)+(LN(110)*constantes!$D$5)+(LN(22)*constantes!$D$8)+(F171*constantes!$D$9)</f>
        <v>25.553934425340952</v>
      </c>
      <c r="AD171" s="7">
        <f t="shared" si="38"/>
        <v>3.291838619478793E-2</v>
      </c>
      <c r="AF171">
        <f>(O171*constantes!$B$4)+(LN(125)*constantes!$B$5)+(LN(22.5)*constantes!$B$8)+(F171*constantes!$B$9)</f>
        <v>23.725273425672704</v>
      </c>
      <c r="AG171">
        <f t="shared" si="39"/>
        <v>9.453671546464415E-2</v>
      </c>
      <c r="AH171">
        <f>(O171*constantes!$D$4)+(LN(125)*constantes!$D$5)+(LN(22.5)*constantes!$D$8)+(F171*constantes!$D$9)</f>
        <v>25.925007441949184</v>
      </c>
      <c r="AI171">
        <f t="shared" si="40"/>
        <v>4.7353292556453264E-2</v>
      </c>
    </row>
    <row r="172" spans="1:35" x14ac:dyDescent="0.25">
      <c r="A172" s="11">
        <v>171</v>
      </c>
      <c r="B172">
        <v>1</v>
      </c>
      <c r="C172">
        <v>38</v>
      </c>
      <c r="D172">
        <v>0</v>
      </c>
      <c r="E172">
        <v>0</v>
      </c>
      <c r="F172">
        <v>0</v>
      </c>
      <c r="G172">
        <v>122</v>
      </c>
      <c r="H172">
        <v>21.66</v>
      </c>
      <c r="I172">
        <f>IF(AND(B172=1,E172=0),V172,IF(AND(B172=1,E172=1),W172,IF(AND(B172=0,E172=0),X172,IF(AND(B172=0,E172=1),Y172,ERROR))))</f>
        <v>3.4100176394428972E-2</v>
      </c>
      <c r="K172">
        <f t="shared" si="28"/>
        <v>3.6714933714987352E-2</v>
      </c>
      <c r="L172">
        <f t="shared" si="29"/>
        <v>2.8571578401445974E-2</v>
      </c>
      <c r="M172" s="22" t="str">
        <f t="shared" si="41"/>
        <v>NORMAL</v>
      </c>
      <c r="O172">
        <f t="shared" si="30"/>
        <v>3.6375861597263857</v>
      </c>
      <c r="P172">
        <f t="shared" si="31"/>
        <v>4.8040210447332568</v>
      </c>
      <c r="Q172">
        <f t="shared" si="32"/>
        <v>3.0754672415728446</v>
      </c>
      <c r="R172">
        <f>(O172*constantes!$B$4)+(P172*constantes!$B$5)+(D172*constantes!$B$6)+(Q172*constantes!$B$8)+(F172*constantes!$B$9)</f>
        <v>22.673641736547324</v>
      </c>
      <c r="S172" s="4">
        <f>(O172*constantes!$B$4)+(P172*constantes!$C$5)+(D172*constantes!$B$6)+(Q172*constantes!$B$8)+(F172*constantes!$B$9)</f>
        <v>23.017801804192018</v>
      </c>
      <c r="T172">
        <f>(O172*constantes!$D$4)+(P172*constantes!$D$5)+(D172*constantes!$D$6)+(Q172*constantes!$D$8)+(F172*constantes!$D$9)</f>
        <v>24.983738035841416</v>
      </c>
      <c r="U172">
        <f>(O172*constantes!$D$4)+(P172*constantes!$E$5)+(D172*constantes!$D$6)+(Q172*constantes!$D$8)+(F172*constantes!$D$9)</f>
        <v>25.31886654392201</v>
      </c>
      <c r="V172" s="5">
        <f t="shared" si="33"/>
        <v>3.4100176394428972E-2</v>
      </c>
      <c r="W172" s="5">
        <f t="shared" si="34"/>
        <v>4.776942713991239E-2</v>
      </c>
      <c r="X172" s="6">
        <f t="shared" si="35"/>
        <v>1.8747801901699779E-2</v>
      </c>
      <c r="Y172" s="6">
        <f t="shared" si="36"/>
        <v>2.6113486534409369E-2</v>
      </c>
      <c r="AA172">
        <f>(O172*constantes!$B$4)+(LN(110)*constantes!$B$5)+(LN(22)*constantes!$B$8)+(F172*constantes!$B$9)</f>
        <v>22.493913054504919</v>
      </c>
      <c r="AB172">
        <f t="shared" si="37"/>
        <v>2.8571578401445974E-2</v>
      </c>
      <c r="AC172">
        <f>(O172*constantes!$D$4)+(LN(110)*constantes!$D$5)+(LN(22)*constantes!$D$8)+(F172*constantes!$D$9)</f>
        <v>24.700450251667263</v>
      </c>
      <c r="AD172" s="7">
        <f t="shared" si="38"/>
        <v>1.4155691081518817E-2</v>
      </c>
      <c r="AF172">
        <f>(O172*constantes!$B$4)+(LN(125)*constantes!$B$5)+(LN(22.5)*constantes!$B$8)+(F172*constantes!$B$9)</f>
        <v>22.748869991259316</v>
      </c>
      <c r="AG172">
        <f t="shared" si="39"/>
        <v>3.6714933714987352E-2</v>
      </c>
      <c r="AH172">
        <f>(O172*constantes!$D$4)+(LN(125)*constantes!$D$5)+(LN(22.5)*constantes!$D$8)+(F172*constantes!$D$9)</f>
        <v>25.071523268275495</v>
      </c>
      <c r="AI172">
        <f t="shared" si="40"/>
        <v>2.0450275544260377E-2</v>
      </c>
    </row>
    <row r="173" spans="1:35" x14ac:dyDescent="0.25">
      <c r="A173" s="11">
        <v>172</v>
      </c>
      <c r="B173">
        <v>0</v>
      </c>
      <c r="C173">
        <v>50</v>
      </c>
      <c r="D173">
        <v>1</v>
      </c>
      <c r="E173">
        <v>0</v>
      </c>
      <c r="F173">
        <v>0</v>
      </c>
      <c r="G173">
        <v>110</v>
      </c>
      <c r="H173">
        <v>25.26</v>
      </c>
      <c r="I173">
        <f>IF(AND(B173=1,E173=0),V173,IF(AND(B173=1,E173=1),W173,IF(AND(B173=0,E173=0),X173,IF(AND(B173=0,E173=1),Y173,ERROR))))</f>
        <v>5.8177764821235933E-2</v>
      </c>
      <c r="K173">
        <f t="shared" si="28"/>
        <v>4.2663786438573714E-2</v>
      </c>
      <c r="L173">
        <f t="shared" si="29"/>
        <v>2.9636129007590606E-2</v>
      </c>
      <c r="M173" s="22" t="str">
        <f t="shared" si="41"/>
        <v>Elevated Risk</v>
      </c>
      <c r="O173">
        <f t="shared" si="30"/>
        <v>3.912023005428146</v>
      </c>
      <c r="P173">
        <f t="shared" si="31"/>
        <v>4.7004803657924166</v>
      </c>
      <c r="Q173">
        <f t="shared" si="32"/>
        <v>3.2292221169223452</v>
      </c>
      <c r="R173">
        <f>(O173*constantes!$B$4)+(P173*constantes!$B$5)+(D173*constantes!$B$6)+(Q173*constantes!$B$8)+(F173*constantes!$B$9)</f>
        <v>24.16729866958433</v>
      </c>
      <c r="S173" s="4">
        <f>(O173*constantes!$B$4)+(P173*constantes!$C$5)+(D173*constantes!$B$6)+(Q173*constantes!$B$8)+(F173*constantes!$B$9)</f>
        <v>24.504041082989698</v>
      </c>
      <c r="T173">
        <f>(O173*constantes!$D$4)+(P173*constantes!$D$5)+(D173*constantes!$D$6)+(Q173*constantes!$D$8)+(F173*constantes!$D$9)</f>
        <v>26.136536472398063</v>
      </c>
      <c r="U173">
        <f>(O173*constantes!$D$4)+(P173*constantes!$E$5)+(D173*constantes!$D$6)+(Q173*constantes!$D$8)+(F173*constantes!$D$9)</f>
        <v>26.464441982715741</v>
      </c>
      <c r="V173" s="5">
        <f t="shared" si="33"/>
        <v>0.14316482356092097</v>
      </c>
      <c r="W173" s="5">
        <f t="shared" si="34"/>
        <v>0.19456440646649209</v>
      </c>
      <c r="X173" s="6">
        <f t="shared" si="35"/>
        <v>5.8177764821235933E-2</v>
      </c>
      <c r="Y173" s="6">
        <f t="shared" si="36"/>
        <v>7.9831455624232328E-2</v>
      </c>
      <c r="AA173">
        <f>(O173*constantes!$B$4)+(LN(110)*constantes!$B$5)+(LN(22)*constantes!$B$8)+(F173*constantes!$B$9)</f>
        <v>23.348223977700673</v>
      </c>
      <c r="AB173">
        <f t="shared" si="37"/>
        <v>6.5845990830285972E-2</v>
      </c>
      <c r="AC173">
        <f>(O173*constantes!$D$4)+(LN(110)*constantes!$D$5)+(LN(22)*constantes!$D$8)+(F173*constantes!$D$9)</f>
        <v>25.447212119400952</v>
      </c>
      <c r="AD173" s="7">
        <f t="shared" si="38"/>
        <v>2.9636129007590606E-2</v>
      </c>
      <c r="AF173">
        <f>(O173*constantes!$B$4)+(LN(125)*constantes!$B$5)+(LN(22.5)*constantes!$B$8)+(F173*constantes!$B$9)</f>
        <v>23.603180914455063</v>
      </c>
      <c r="AG173">
        <f t="shared" si="39"/>
        <v>8.4142660265313918E-2</v>
      </c>
      <c r="AH173">
        <f>(O173*constantes!$D$4)+(LN(125)*constantes!$D$5)+(LN(22.5)*constantes!$D$8)+(F173*constantes!$D$9)</f>
        <v>25.818285136009184</v>
      </c>
      <c r="AI173">
        <f t="shared" si="40"/>
        <v>4.2663786438573714E-2</v>
      </c>
    </row>
    <row r="174" spans="1:35" x14ac:dyDescent="0.25">
      <c r="A174" s="11">
        <v>173</v>
      </c>
      <c r="B174">
        <v>0</v>
      </c>
      <c r="C174">
        <v>39</v>
      </c>
      <c r="D174">
        <v>1</v>
      </c>
      <c r="E174">
        <v>0</v>
      </c>
      <c r="F174">
        <v>0</v>
      </c>
      <c r="G174">
        <v>111</v>
      </c>
      <c r="H174">
        <v>19.239999999999998</v>
      </c>
      <c r="I174">
        <f>IF(AND(B174=1,E174=0),V174,IF(AND(B174=1,E174=1),W174,IF(AND(B174=0,E174=0),X174,IF(AND(B174=0,E174=1),Y174,ERROR))))</f>
        <v>2.6841449530024208E-2</v>
      </c>
      <c r="K174">
        <f t="shared" si="28"/>
        <v>2.1931490638549711E-2</v>
      </c>
      <c r="L174">
        <f t="shared" si="29"/>
        <v>1.5184528759381921E-2</v>
      </c>
      <c r="M174" s="22" t="str">
        <f t="shared" si="41"/>
        <v>Elevated Risk</v>
      </c>
      <c r="O174">
        <f t="shared" si="30"/>
        <v>3.6635616461296463</v>
      </c>
      <c r="P174">
        <f t="shared" si="31"/>
        <v>4.7095302013123339</v>
      </c>
      <c r="Q174">
        <f t="shared" si="32"/>
        <v>2.9569914452375605</v>
      </c>
      <c r="R174">
        <f>(O174*constantes!$B$4)+(P174*constantes!$B$5)+(D174*constantes!$B$6)+(Q174*constantes!$B$8)+(F174*constantes!$B$9)</f>
        <v>23.19482025582721</v>
      </c>
      <c r="S174" s="4">
        <f>(O174*constantes!$B$4)+(P174*constantes!$C$5)+(D174*constantes!$B$6)+(Q174*constantes!$B$8)+(F174*constantes!$B$9)</f>
        <v>23.532210999449227</v>
      </c>
      <c r="T174">
        <f>(O174*constantes!$D$4)+(P174*constantes!$D$5)+(D174*constantes!$D$6)+(Q174*constantes!$D$8)+(F174*constantes!$D$9)</f>
        <v>25.346734163385179</v>
      </c>
      <c r="U174">
        <f>(O174*constantes!$D$4)+(P174*constantes!$E$5)+(D174*constantes!$D$6)+(Q174*constantes!$D$8)+(F174*constantes!$D$9)</f>
        <v>25.675270990228725</v>
      </c>
      <c r="V174" s="5">
        <f t="shared" si="33"/>
        <v>5.6752926291487538E-2</v>
      </c>
      <c r="W174" s="5">
        <f t="shared" si="34"/>
        <v>7.8611030386558589E-2</v>
      </c>
      <c r="X174" s="6">
        <f t="shared" si="35"/>
        <v>2.6841449530024208E-2</v>
      </c>
      <c r="Y174" s="6">
        <f t="shared" si="36"/>
        <v>3.7085337986081379E-2</v>
      </c>
      <c r="AA174">
        <f>(O174*constantes!$B$4)+(LN(110)*constantes!$B$5)+(LN(22)*constantes!$B$8)+(F174*constantes!$B$9)</f>
        <v>22.574773704658814</v>
      </c>
      <c r="AB174">
        <f t="shared" si="37"/>
        <v>3.0940270522043956E-2</v>
      </c>
      <c r="AC174">
        <f>(O174*constantes!$D$4)+(LN(110)*constantes!$D$5)+(LN(22)*constantes!$D$8)+(F174*constantes!$D$9)</f>
        <v>24.771131368454586</v>
      </c>
      <c r="AD174" s="7">
        <f t="shared" si="38"/>
        <v>1.5184528759381921E-2</v>
      </c>
      <c r="AF174">
        <f>(O174*constantes!$B$4)+(LN(125)*constantes!$B$5)+(LN(22.5)*constantes!$B$8)+(F174*constantes!$B$9)</f>
        <v>22.829730641413207</v>
      </c>
      <c r="AG174">
        <f t="shared" si="39"/>
        <v>3.974481175054656E-2</v>
      </c>
      <c r="AH174">
        <f>(O174*constantes!$D$4)+(LN(125)*constantes!$D$5)+(LN(22.5)*constantes!$D$8)+(F174*constantes!$D$9)</f>
        <v>25.142204385062819</v>
      </c>
      <c r="AI174">
        <f t="shared" si="40"/>
        <v>2.1931490638549711E-2</v>
      </c>
    </row>
    <row r="175" spans="1:35" x14ac:dyDescent="0.25">
      <c r="A175" s="11">
        <v>174</v>
      </c>
      <c r="B175">
        <v>0</v>
      </c>
      <c r="C175">
        <v>55</v>
      </c>
      <c r="D175">
        <v>1</v>
      </c>
      <c r="E175">
        <v>0</v>
      </c>
      <c r="F175">
        <v>0</v>
      </c>
      <c r="G175">
        <v>124</v>
      </c>
      <c r="H175">
        <v>27.23</v>
      </c>
      <c r="I175">
        <f>IF(AND(B175=1,E175=0),V175,IF(AND(B175=1,E175=1),W175,IF(AND(B175=0,E175=0),X175,IF(AND(B175=0,E175=1),Y175,ERROR))))</f>
        <v>0.10691639411828258</v>
      </c>
      <c r="K175">
        <f t="shared" si="28"/>
        <v>5.4942946453026109E-2</v>
      </c>
      <c r="L175">
        <f t="shared" si="29"/>
        <v>3.8241136753246696E-2</v>
      </c>
      <c r="M175" s="22" t="str">
        <f t="shared" si="41"/>
        <v>Elevated Risk</v>
      </c>
      <c r="O175">
        <f t="shared" si="30"/>
        <v>4.0073331852324712</v>
      </c>
      <c r="P175">
        <f t="shared" si="31"/>
        <v>4.8202815656050371</v>
      </c>
      <c r="Q175">
        <f t="shared" si="32"/>
        <v>3.3043193066856684</v>
      </c>
      <c r="R175">
        <f>(O175*constantes!$B$4)+(P175*constantes!$B$5)+(D175*constantes!$B$6)+(Q175*constantes!$B$8)+(F175*constantes!$B$9)</f>
        <v>24.745771055785063</v>
      </c>
      <c r="S175" s="4">
        <f>(O175*constantes!$B$4)+(P175*constantes!$C$5)+(D175*constantes!$B$6)+(Q175*constantes!$B$8)+(F175*constantes!$B$9)</f>
        <v>25.091096027145007</v>
      </c>
      <c r="T175">
        <f>(O175*constantes!$D$4)+(P175*constantes!$D$5)+(D175*constantes!$D$6)+(Q175*constantes!$D$8)+(F175*constantes!$D$9)</f>
        <v>26.771265574589634</v>
      </c>
      <c r="U175">
        <f>(O175*constantes!$D$4)+(P175*constantes!$E$5)+(D175*constantes!$D$6)+(Q175*constantes!$D$8)+(F175*constantes!$D$9)</f>
        <v>27.10752841660624</v>
      </c>
      <c r="V175" s="5">
        <f t="shared" si="33"/>
        <v>0.24083720037237344</v>
      </c>
      <c r="W175" s="5">
        <f t="shared" si="34"/>
        <v>0.32239095657760164</v>
      </c>
      <c r="X175" s="6">
        <f t="shared" si="35"/>
        <v>0.10691639411828258</v>
      </c>
      <c r="Y175" s="6">
        <f t="shared" si="36"/>
        <v>0.14638240428196925</v>
      </c>
      <c r="AA175">
        <f>(O175*constantes!$B$4)+(LN(110)*constantes!$B$5)+(LN(22)*constantes!$B$8)+(F175*constantes!$B$9)</f>
        <v>23.644920755024344</v>
      </c>
      <c r="AB175">
        <f t="shared" si="37"/>
        <v>8.7567364830949512E-2</v>
      </c>
      <c r="AC175">
        <f>(O175*constantes!$D$4)+(LN(110)*constantes!$D$5)+(LN(22)*constantes!$D$8)+(F175*constantes!$D$9)</f>
        <v>25.706557790361106</v>
      </c>
      <c r="AD175" s="7">
        <f t="shared" si="38"/>
        <v>3.8241136753246696E-2</v>
      </c>
      <c r="AF175">
        <f>(O175*constantes!$B$4)+(LN(125)*constantes!$B$5)+(LN(22.5)*constantes!$B$8)+(F175*constantes!$B$9)</f>
        <v>23.899877691778737</v>
      </c>
      <c r="AG175">
        <f t="shared" si="39"/>
        <v>0.11152976090806932</v>
      </c>
      <c r="AH175">
        <f>(O175*constantes!$D$4)+(LN(125)*constantes!$D$5)+(LN(22.5)*constantes!$D$8)+(F175*constantes!$D$9)</f>
        <v>26.077630806969339</v>
      </c>
      <c r="AI175">
        <f t="shared" si="40"/>
        <v>5.4942946453026109E-2</v>
      </c>
    </row>
    <row r="176" spans="1:35" x14ac:dyDescent="0.25">
      <c r="A176" s="11">
        <v>175</v>
      </c>
      <c r="B176">
        <v>1</v>
      </c>
      <c r="C176">
        <v>62</v>
      </c>
      <c r="D176">
        <v>1</v>
      </c>
      <c r="E176">
        <v>1</v>
      </c>
      <c r="F176">
        <v>0</v>
      </c>
      <c r="G176">
        <v>158</v>
      </c>
      <c r="H176">
        <v>26.51</v>
      </c>
      <c r="I176">
        <f>IF(AND(B176=1,E176=0),V176,IF(AND(B176=1,E176=1),W176,IF(AND(B176=0,E176=0),X176,IF(AND(B176=0,E176=1),Y176,ERROR))))</f>
        <v>0.58620088079069288</v>
      </c>
      <c r="K176">
        <f t="shared" si="28"/>
        <v>0.15777159470264646</v>
      </c>
      <c r="L176">
        <f t="shared" si="29"/>
        <v>0.12458920296857934</v>
      </c>
      <c r="M176" s="22" t="str">
        <f t="shared" si="41"/>
        <v>'&gt;30%</v>
      </c>
      <c r="O176">
        <f t="shared" si="30"/>
        <v>4.1271343850450917</v>
      </c>
      <c r="P176">
        <f t="shared" si="31"/>
        <v>5.0625950330269669</v>
      </c>
      <c r="Q176">
        <f t="shared" si="32"/>
        <v>3.2775220203009341</v>
      </c>
      <c r="R176">
        <f>(O176*constantes!$B$4)+(P176*constantes!$B$5)+(D176*constantes!$B$6)+(Q176*constantes!$B$8)+(F176*constantes!$B$9)</f>
        <v>25.546974181171606</v>
      </c>
      <c r="S176" s="4">
        <f>(O176*constantes!$B$4)+(P176*constantes!$C$5)+(D176*constantes!$B$6)+(Q176*constantes!$B$8)+(F176*constantes!$B$9)</f>
        <v>25.909658489337659</v>
      </c>
      <c r="T176">
        <f>(O176*constantes!$D$4)+(P176*constantes!$D$5)+(D176*constantes!$D$6)+(Q176*constantes!$D$8)+(F176*constantes!$D$9)</f>
        <v>27.76515888834539</v>
      </c>
      <c r="U176">
        <f>(O176*constantes!$D$4)+(P176*constantes!$E$5)+(D176*constantes!$D$6)+(Q176*constantes!$D$8)+(F176*constantes!$D$9)</f>
        <v>28.11832551784935</v>
      </c>
      <c r="V176" s="5">
        <f t="shared" si="33"/>
        <v>0.45879742376417587</v>
      </c>
      <c r="W176" s="5">
        <f t="shared" si="34"/>
        <v>0.58620088079069288</v>
      </c>
      <c r="X176" s="6">
        <f t="shared" si="35"/>
        <v>0.26324409314465913</v>
      </c>
      <c r="Y176" s="6">
        <f t="shared" si="36"/>
        <v>0.35266943112858662</v>
      </c>
      <c r="AA176">
        <f>(O176*constantes!$B$4)+(LN(110)*constantes!$B$5)+(LN(22)*constantes!$B$8)+(F176*constantes!$B$9)</f>
        <v>24.017857097993041</v>
      </c>
      <c r="AB176">
        <f t="shared" si="37"/>
        <v>0.12458920296857934</v>
      </c>
      <c r="AC176">
        <f>(O176*constantes!$D$4)+(LN(110)*constantes!$D$5)+(LN(22)*constantes!$D$8)+(F176*constantes!$D$9)</f>
        <v>26.032545241135235</v>
      </c>
      <c r="AD176" s="7">
        <f t="shared" si="38"/>
        <v>5.2585681787711391E-2</v>
      </c>
      <c r="AF176">
        <f>(O176*constantes!$B$4)+(LN(125)*constantes!$B$5)+(LN(22.5)*constantes!$B$8)+(F176*constantes!$B$9)</f>
        <v>24.27281403474743</v>
      </c>
      <c r="AG176">
        <f t="shared" si="39"/>
        <v>0.15777159470264646</v>
      </c>
      <c r="AH176">
        <f>(O176*constantes!$D$4)+(LN(125)*constantes!$D$5)+(LN(22.5)*constantes!$D$8)+(F176*constantes!$D$9)</f>
        <v>26.403618257743467</v>
      </c>
      <c r="AI176">
        <f t="shared" si="40"/>
        <v>7.5302674960658122E-2</v>
      </c>
    </row>
    <row r="177" spans="1:35" x14ac:dyDescent="0.25">
      <c r="A177" s="11">
        <v>176</v>
      </c>
      <c r="B177">
        <v>0</v>
      </c>
      <c r="C177">
        <v>60</v>
      </c>
      <c r="D177">
        <v>0</v>
      </c>
      <c r="E177">
        <v>1</v>
      </c>
      <c r="F177">
        <v>0</v>
      </c>
      <c r="G177">
        <v>182</v>
      </c>
      <c r="H177">
        <v>27.61</v>
      </c>
      <c r="I177">
        <f>IF(AND(B177=1,E177=0),V177,IF(AND(B177=1,E177=1),W177,IF(AND(B177=0,E177=0),X177,IF(AND(B177=0,E177=1),Y177,ERROR))))</f>
        <v>0.28025739554854223</v>
      </c>
      <c r="K177">
        <f t="shared" si="28"/>
        <v>6.9102564331433469E-2</v>
      </c>
      <c r="L177">
        <f t="shared" si="29"/>
        <v>4.820708918468708E-2</v>
      </c>
      <c r="M177" s="22" t="str">
        <f t="shared" si="41"/>
        <v>Elevated Risk</v>
      </c>
      <c r="O177">
        <f t="shared" si="30"/>
        <v>4.0943445622221004</v>
      </c>
      <c r="P177">
        <f t="shared" si="31"/>
        <v>5.2040066870767951</v>
      </c>
      <c r="Q177">
        <f t="shared" si="32"/>
        <v>3.3181780259420632</v>
      </c>
      <c r="R177">
        <f>(O177*constantes!$B$4)+(P177*constantes!$B$5)+(D177*constantes!$B$6)+(Q177*constantes!$B$8)+(F177*constantes!$B$9)</f>
        <v>25.029931567103421</v>
      </c>
      <c r="S177" s="4">
        <f>(O177*constantes!$B$4)+(P177*constantes!$C$5)+(D177*constantes!$B$6)+(Q177*constantes!$B$8)+(F177*constantes!$B$9)</f>
        <v>25.402746606165604</v>
      </c>
      <c r="T177">
        <f>(O177*constantes!$D$4)+(P177*constantes!$D$5)+(D177*constantes!$D$6)+(Q177*constantes!$D$8)+(F177*constantes!$D$9)</f>
        <v>27.475819123833759</v>
      </c>
      <c r="U177">
        <f>(O177*constantes!$D$4)+(P177*constantes!$E$5)+(D177*constantes!$D$6)+(Q177*constantes!$D$8)+(F177*constantes!$D$9)</f>
        <v>27.838850630324238</v>
      </c>
      <c r="V177" s="5">
        <f t="shared" si="33"/>
        <v>0.30656230298546983</v>
      </c>
      <c r="W177" s="5">
        <f t="shared" si="34"/>
        <v>0.41227779112057428</v>
      </c>
      <c r="X177" s="6">
        <f t="shared" si="35"/>
        <v>0.20446821626843448</v>
      </c>
      <c r="Y177" s="6">
        <f t="shared" si="36"/>
        <v>0.28025739554854223</v>
      </c>
      <c r="AA177">
        <f>(O177*constantes!$B$4)+(LN(110)*constantes!$B$5)+(LN(22)*constantes!$B$8)+(F177*constantes!$B$9)</f>
        <v>23.915783691137978</v>
      </c>
      <c r="AB177">
        <f t="shared" si="37"/>
        <v>0.11321269470654882</v>
      </c>
      <c r="AC177">
        <f>(O177*constantes!$D$4)+(LN(110)*constantes!$D$5)+(LN(22)*constantes!$D$8)+(F177*constantes!$D$9)</f>
        <v>25.943321837946279</v>
      </c>
      <c r="AD177" s="7">
        <f t="shared" si="38"/>
        <v>4.820708918468708E-2</v>
      </c>
      <c r="AF177">
        <f>(O177*constantes!$B$4)+(LN(125)*constantes!$B$5)+(LN(22.5)*constantes!$B$8)+(F177*constantes!$B$9)</f>
        <v>24.170740627892375</v>
      </c>
      <c r="AG177">
        <f t="shared" si="39"/>
        <v>0.14362116573454531</v>
      </c>
      <c r="AH177">
        <f>(O177*constantes!$D$4)+(LN(125)*constantes!$D$5)+(LN(22.5)*constantes!$D$8)+(F177*constantes!$D$9)</f>
        <v>26.314394854554511</v>
      </c>
      <c r="AI177">
        <f t="shared" si="40"/>
        <v>6.9102564331433469E-2</v>
      </c>
    </row>
    <row r="178" spans="1:35" x14ac:dyDescent="0.25">
      <c r="A178" s="11">
        <v>177</v>
      </c>
      <c r="B178">
        <v>0</v>
      </c>
      <c r="C178">
        <v>61</v>
      </c>
      <c r="D178">
        <v>1</v>
      </c>
      <c r="E178">
        <v>0</v>
      </c>
      <c r="F178">
        <v>0</v>
      </c>
      <c r="G178">
        <v>122</v>
      </c>
      <c r="H178">
        <v>25.45</v>
      </c>
      <c r="I178">
        <f>IF(AND(B178=1,E178=0),V178,IF(AND(B178=1,E178=1),W178,IF(AND(B178=0,E178=0),X178,IF(AND(B178=0,E178=1),Y178,ERROR))))</f>
        <v>0.12917060864588148</v>
      </c>
      <c r="K178">
        <f t="shared" si="28"/>
        <v>7.2164067569494672E-2</v>
      </c>
      <c r="L178">
        <f t="shared" si="29"/>
        <v>5.0368025874669486E-2</v>
      </c>
      <c r="M178" s="22" t="str">
        <f t="shared" si="41"/>
        <v>Elevated Risk</v>
      </c>
      <c r="O178">
        <f t="shared" si="30"/>
        <v>4.1108738641733114</v>
      </c>
      <c r="P178">
        <f t="shared" si="31"/>
        <v>4.8040210447332568</v>
      </c>
      <c r="Q178">
        <f t="shared" si="32"/>
        <v>3.2367157429965316</v>
      </c>
      <c r="R178">
        <f>(O178*constantes!$B$4)+(P178*constantes!$B$5)+(D178*constantes!$B$6)+(Q178*constantes!$B$8)+(F178*constantes!$B$9)</f>
        <v>24.984330403456084</v>
      </c>
      <c r="S178" s="4">
        <f>(O178*constantes!$B$4)+(P178*constantes!$C$5)+(D178*constantes!$B$6)+(Q178*constantes!$B$8)+(F178*constantes!$B$9)</f>
        <v>25.328490471100771</v>
      </c>
      <c r="T178">
        <f>(O178*constantes!$D$4)+(P178*constantes!$D$5)+(D178*constantes!$D$6)+(Q178*constantes!$D$8)+(F178*constantes!$D$9)</f>
        <v>26.972705306133676</v>
      </c>
      <c r="U178">
        <f>(O178*constantes!$D$4)+(P178*constantes!$E$5)+(D178*constantes!$D$6)+(Q178*constantes!$D$8)+(F178*constantes!$D$9)</f>
        <v>27.30783381421427</v>
      </c>
      <c r="V178" s="5">
        <f t="shared" si="33"/>
        <v>0.29515298106362831</v>
      </c>
      <c r="W178" s="5">
        <f t="shared" si="34"/>
        <v>0.38949171206597533</v>
      </c>
      <c r="X178" s="6">
        <f t="shared" si="35"/>
        <v>0.12917060864588148</v>
      </c>
      <c r="Y178" s="6">
        <f t="shared" si="36"/>
        <v>0.17582538655152158</v>
      </c>
      <c r="AA178">
        <f>(O178*constantes!$B$4)+(LN(110)*constantes!$B$5)+(LN(22)*constantes!$B$8)+(F178*constantes!$B$9)</f>
        <v>23.967238746940023</v>
      </c>
      <c r="AB178">
        <f t="shared" si="37"/>
        <v>0.11882079876600593</v>
      </c>
      <c r="AC178">
        <f>(O178*constantes!$D$4)+(LN(110)*constantes!$D$5)+(LN(22)*constantes!$D$8)+(F178*constantes!$D$9)</f>
        <v>25.98829922560666</v>
      </c>
      <c r="AD178" s="7">
        <f t="shared" si="38"/>
        <v>5.0368025874669486E-2</v>
      </c>
      <c r="AF178">
        <f>(O178*constantes!$B$4)+(LN(125)*constantes!$B$5)+(LN(22.5)*constantes!$B$8)+(F178*constantes!$B$9)</f>
        <v>24.222195683694412</v>
      </c>
      <c r="AG178">
        <f t="shared" si="39"/>
        <v>0.15060331820878059</v>
      </c>
      <c r="AH178">
        <f>(O178*constantes!$D$4)+(LN(125)*constantes!$D$5)+(LN(22.5)*constantes!$D$8)+(F178*constantes!$D$9)</f>
        <v>26.359372242214892</v>
      </c>
      <c r="AI178">
        <f t="shared" si="40"/>
        <v>7.2164067569494672E-2</v>
      </c>
    </row>
    <row r="179" spans="1:35" x14ac:dyDescent="0.25">
      <c r="A179" s="11">
        <v>178</v>
      </c>
      <c r="B179">
        <v>0</v>
      </c>
      <c r="C179">
        <v>39</v>
      </c>
      <c r="D179">
        <v>1</v>
      </c>
      <c r="E179">
        <v>0</v>
      </c>
      <c r="F179">
        <v>0</v>
      </c>
      <c r="G179">
        <v>117.5</v>
      </c>
      <c r="H179">
        <v>27.27</v>
      </c>
      <c r="I179">
        <f>IF(AND(B179=1,E179=0),V179,IF(AND(B179=1,E179=1),W179,IF(AND(B179=0,E179=0),X179,IF(AND(B179=0,E179=1),Y179,ERROR))))</f>
        <v>3.7445931068799898E-2</v>
      </c>
      <c r="K179">
        <f t="shared" si="28"/>
        <v>2.1931490638549711E-2</v>
      </c>
      <c r="L179">
        <f t="shared" si="29"/>
        <v>1.5184528759381921E-2</v>
      </c>
      <c r="M179" s="22" t="str">
        <f t="shared" si="41"/>
        <v>Elevated Risk</v>
      </c>
      <c r="O179">
        <f t="shared" si="30"/>
        <v>3.6635616461296463</v>
      </c>
      <c r="P179">
        <f t="shared" si="31"/>
        <v>4.7664383335842135</v>
      </c>
      <c r="Q179">
        <f t="shared" si="32"/>
        <v>3.305787196857497</v>
      </c>
      <c r="R179">
        <f>(O179*constantes!$B$4)+(P179*constantes!$B$5)+(D179*constantes!$B$6)+(Q179*constantes!$B$8)+(F179*constantes!$B$9)</f>
        <v>23.576904201853864</v>
      </c>
      <c r="S179" s="4">
        <f>(O179*constantes!$B$4)+(P179*constantes!$C$5)+(D179*constantes!$B$6)+(Q179*constantes!$B$8)+(F179*constantes!$B$9)</f>
        <v>23.918371844071842</v>
      </c>
      <c r="T179">
        <f>(O179*constantes!$D$4)+(P179*constantes!$D$5)+(D179*constantes!$D$6)+(Q179*constantes!$D$8)+(F179*constantes!$D$9)</f>
        <v>25.685133445749766</v>
      </c>
      <c r="U179">
        <f>(O179*constantes!$D$4)+(P179*constantes!$E$5)+(D179*constantes!$D$6)+(Q179*constantes!$D$8)+(F179*constantes!$D$9)</f>
        <v>26.0176401839006</v>
      </c>
      <c r="V179" s="5">
        <f t="shared" si="33"/>
        <v>8.2052579554846128E-2</v>
      </c>
      <c r="W179" s="5">
        <f t="shared" si="34"/>
        <v>0.11348877036656668</v>
      </c>
      <c r="X179" s="6">
        <f t="shared" si="35"/>
        <v>3.7445931068799898E-2</v>
      </c>
      <c r="Y179" s="6">
        <f t="shared" si="36"/>
        <v>5.1828222479863628E-2</v>
      </c>
      <c r="AA179">
        <f>(O179*constantes!$B$4)+(LN(110)*constantes!$B$5)+(LN(22)*constantes!$B$8)+(F179*constantes!$B$9)</f>
        <v>22.574773704658814</v>
      </c>
      <c r="AB179">
        <f t="shared" si="37"/>
        <v>3.0940270522043956E-2</v>
      </c>
      <c r="AC179">
        <f>(O179*constantes!$D$4)+(LN(110)*constantes!$D$5)+(LN(22)*constantes!$D$8)+(F179*constantes!$D$9)</f>
        <v>24.771131368454586</v>
      </c>
      <c r="AD179" s="7">
        <f t="shared" si="38"/>
        <v>1.5184528759381921E-2</v>
      </c>
      <c r="AF179">
        <f>(O179*constantes!$B$4)+(LN(125)*constantes!$B$5)+(LN(22.5)*constantes!$B$8)+(F179*constantes!$B$9)</f>
        <v>22.829730641413207</v>
      </c>
      <c r="AG179">
        <f t="shared" si="39"/>
        <v>3.974481175054656E-2</v>
      </c>
      <c r="AH179">
        <f>(O179*constantes!$D$4)+(LN(125)*constantes!$D$5)+(LN(22.5)*constantes!$D$8)+(F179*constantes!$D$9)</f>
        <v>25.142204385062819</v>
      </c>
      <c r="AI179">
        <f t="shared" si="40"/>
        <v>2.1931490638549711E-2</v>
      </c>
    </row>
    <row r="180" spans="1:35" x14ac:dyDescent="0.25">
      <c r="A180" s="11">
        <v>179</v>
      </c>
      <c r="B180">
        <v>0</v>
      </c>
      <c r="C180">
        <v>42</v>
      </c>
      <c r="D180">
        <v>1</v>
      </c>
      <c r="E180">
        <v>0</v>
      </c>
      <c r="F180">
        <v>0</v>
      </c>
      <c r="G180">
        <v>110</v>
      </c>
      <c r="H180">
        <v>22.54</v>
      </c>
      <c r="I180">
        <f>IF(AND(B180=1,E180=0),V180,IF(AND(B180=1,E180=1),W180,IF(AND(B180=0,E180=0),X180,IF(AND(B180=0,E180=1),Y180,ERROR))))</f>
        <v>3.4574164209038138E-2</v>
      </c>
      <c r="K180">
        <f t="shared" si="28"/>
        <v>2.676538428771702E-2</v>
      </c>
      <c r="L180">
        <f t="shared" si="29"/>
        <v>1.8545470669847686E-2</v>
      </c>
      <c r="M180" s="22" t="str">
        <f t="shared" si="41"/>
        <v>Elevated Risk</v>
      </c>
      <c r="O180">
        <f t="shared" si="30"/>
        <v>3.7376696182833684</v>
      </c>
      <c r="P180">
        <f t="shared" si="31"/>
        <v>4.7004803657924166</v>
      </c>
      <c r="Q180">
        <f t="shared" si="32"/>
        <v>3.1152915086116302</v>
      </c>
      <c r="R180">
        <f>(O180*constantes!$B$4)+(P180*constantes!$B$5)+(D180*constantes!$B$6)+(Q180*constantes!$B$8)+(F180*constantes!$B$9)</f>
        <v>23.534222781187633</v>
      </c>
      <c r="S180" s="4">
        <f>(O180*constantes!$B$4)+(P180*constantes!$C$5)+(D180*constantes!$B$6)+(Q180*constantes!$B$8)+(F180*constantes!$B$9)</f>
        <v>23.870965194593001</v>
      </c>
      <c r="T180">
        <f>(O180*constantes!$D$4)+(P180*constantes!$D$5)+(D180*constantes!$D$6)+(Q180*constantes!$D$8)+(F180*constantes!$D$9)</f>
        <v>25.603861677741172</v>
      </c>
      <c r="U180">
        <f>(O180*constantes!$D$4)+(P180*constantes!$E$5)+(D180*constantes!$D$6)+(Q180*constantes!$D$8)+(F180*constantes!$D$9)</f>
        <v>25.931767188058849</v>
      </c>
      <c r="V180" s="5">
        <f t="shared" si="33"/>
        <v>7.8762933154465808E-2</v>
      </c>
      <c r="W180" s="5">
        <f t="shared" si="34"/>
        <v>0.10853050404518771</v>
      </c>
      <c r="X180" s="6">
        <f t="shared" si="35"/>
        <v>3.4574164209038138E-2</v>
      </c>
      <c r="Y180" s="6">
        <f t="shared" si="36"/>
        <v>4.766669411914104E-2</v>
      </c>
      <c r="AA180">
        <f>(O180*constantes!$B$4)+(LN(110)*constantes!$B$5)+(LN(22)*constantes!$B$8)+(F180*constantes!$B$9)</f>
        <v>22.805468857654464</v>
      </c>
      <c r="AB180">
        <f t="shared" si="37"/>
        <v>3.8810869283687155E-2</v>
      </c>
      <c r="AC180">
        <f>(O180*constantes!$D$4)+(LN(110)*constantes!$D$5)+(LN(22)*constantes!$D$8)+(F180*constantes!$D$9)</f>
        <v>24.972784348242914</v>
      </c>
      <c r="AD180" s="7">
        <f t="shared" si="38"/>
        <v>1.8545470669847686E-2</v>
      </c>
      <c r="AF180">
        <f>(O180*constantes!$B$4)+(LN(125)*constantes!$B$5)+(LN(22.5)*constantes!$B$8)+(F180*constantes!$B$9)</f>
        <v>23.060425794408857</v>
      </c>
      <c r="AG180">
        <f t="shared" si="39"/>
        <v>4.9796912096185753E-2</v>
      </c>
      <c r="AH180">
        <f>(O180*constantes!$D$4)+(LN(125)*constantes!$D$5)+(LN(22.5)*constantes!$D$8)+(F180*constantes!$D$9)</f>
        <v>25.343857364851146</v>
      </c>
      <c r="AI180">
        <f t="shared" si="40"/>
        <v>2.676538428771702E-2</v>
      </c>
    </row>
    <row r="181" spans="1:35" x14ac:dyDescent="0.25">
      <c r="A181" s="11">
        <v>180</v>
      </c>
      <c r="B181">
        <v>0</v>
      </c>
      <c r="C181">
        <v>37</v>
      </c>
      <c r="D181">
        <v>0</v>
      </c>
      <c r="E181">
        <v>0</v>
      </c>
      <c r="F181">
        <v>0</v>
      </c>
      <c r="G181">
        <v>112</v>
      </c>
      <c r="H181">
        <v>23.67</v>
      </c>
      <c r="I181">
        <f>IF(AND(B181=1,E181=0),V181,IF(AND(B181=1,E181=1),W181,IF(AND(B181=0,E181=0),X181,IF(AND(B181=0,E181=1),Y181,ERROR))))</f>
        <v>1.4375564402307695E-2</v>
      </c>
      <c r="K181">
        <f t="shared" si="28"/>
        <v>1.903255478119692E-2</v>
      </c>
      <c r="L181">
        <f t="shared" si="29"/>
        <v>1.3171407582175831E-2</v>
      </c>
      <c r="M181" s="22" t="str">
        <f t="shared" si="41"/>
        <v>NORMAL</v>
      </c>
      <c r="O181">
        <f t="shared" si="30"/>
        <v>3.6109179126442243</v>
      </c>
      <c r="P181">
        <f t="shared" si="31"/>
        <v>4.7184988712950942</v>
      </c>
      <c r="Q181">
        <f t="shared" si="32"/>
        <v>3.1642084235258925</v>
      </c>
      <c r="R181">
        <f>(O181*constantes!$B$4)+(P181*constantes!$B$5)+(D181*constantes!$B$6)+(Q181*constantes!$B$8)+(F181*constantes!$B$9)</f>
        <v>22.502325423425692</v>
      </c>
      <c r="S181" s="4">
        <f>(O181*constantes!$B$4)+(P181*constantes!$C$5)+(D181*constantes!$B$6)+(Q181*constantes!$B$8)+(F181*constantes!$B$9)</f>
        <v>22.84035868256527</v>
      </c>
      <c r="T181">
        <f>(O181*constantes!$D$4)+(P181*constantes!$D$5)+(D181*constantes!$D$6)+(Q181*constantes!$D$8)+(F181*constantes!$D$9)</f>
        <v>24.715974621141115</v>
      </c>
      <c r="U181">
        <f>(O181*constantes!$D$4)+(P181*constantes!$E$5)+(D181*constantes!$D$6)+(Q181*constantes!$D$8)+(F181*constantes!$D$9)</f>
        <v>25.045137102402663</v>
      </c>
      <c r="V181" s="5">
        <f t="shared" si="33"/>
        <v>2.8809436295470392E-2</v>
      </c>
      <c r="W181" s="5">
        <f t="shared" si="34"/>
        <v>4.0160830629987099E-2</v>
      </c>
      <c r="X181" s="6">
        <f t="shared" si="35"/>
        <v>1.4375564402307695E-2</v>
      </c>
      <c r="Y181" s="6">
        <f t="shared" si="36"/>
        <v>1.9923069074831878E-2</v>
      </c>
      <c r="AA181">
        <f>(O181*constantes!$B$4)+(LN(110)*constantes!$B$5)+(LN(22)*constantes!$B$8)+(F181*constantes!$B$9)</f>
        <v>22.410895868068035</v>
      </c>
      <c r="AB181">
        <f t="shared" si="37"/>
        <v>2.6325671515684657E-2</v>
      </c>
      <c r="AC181">
        <f>(O181*constantes!$D$4)+(LN(110)*constantes!$D$5)+(LN(22)*constantes!$D$8)+(F181*constantes!$D$9)</f>
        <v>24.627884084579406</v>
      </c>
      <c r="AD181" s="7">
        <f t="shared" si="38"/>
        <v>1.3171407582175831E-2</v>
      </c>
      <c r="AF181">
        <f>(O181*constantes!$B$4)+(LN(125)*constantes!$B$5)+(LN(22.5)*constantes!$B$8)+(F181*constantes!$B$9)</f>
        <v>22.665852804822428</v>
      </c>
      <c r="AG181">
        <f t="shared" si="39"/>
        <v>3.3840132302612846E-2</v>
      </c>
      <c r="AH181">
        <f>(O181*constantes!$D$4)+(LN(125)*constantes!$D$5)+(LN(22.5)*constantes!$D$8)+(F181*constantes!$D$9)</f>
        <v>24.998957101187639</v>
      </c>
      <c r="AI181">
        <f t="shared" si="40"/>
        <v>1.903255478119692E-2</v>
      </c>
    </row>
    <row r="182" spans="1:35" x14ac:dyDescent="0.25">
      <c r="A182" s="11">
        <v>181</v>
      </c>
      <c r="B182">
        <v>1</v>
      </c>
      <c r="C182">
        <v>42</v>
      </c>
      <c r="D182">
        <v>1</v>
      </c>
      <c r="E182">
        <v>0</v>
      </c>
      <c r="F182">
        <v>0</v>
      </c>
      <c r="G182">
        <v>128</v>
      </c>
      <c r="H182">
        <v>26.79</v>
      </c>
      <c r="I182">
        <f>IF(AND(B182=1,E182=0),V182,IF(AND(B182=1,E182=1),W182,IF(AND(B182=0,E182=0),X182,IF(AND(B182=0,E182=1),Y182,ERROR))))</f>
        <v>0.11716657920494744</v>
      </c>
      <c r="K182">
        <f t="shared" si="28"/>
        <v>4.9796912096185753E-2</v>
      </c>
      <c r="L182">
        <f t="shared" si="29"/>
        <v>3.8810869283687155E-2</v>
      </c>
      <c r="M182" s="22" t="str">
        <f t="shared" si="41"/>
        <v>Elevated Risk</v>
      </c>
      <c r="O182">
        <f t="shared" si="30"/>
        <v>3.7376696182833684</v>
      </c>
      <c r="P182">
        <f t="shared" si="31"/>
        <v>4.8520302639196169</v>
      </c>
      <c r="Q182">
        <f t="shared" si="32"/>
        <v>3.2880286835565173</v>
      </c>
      <c r="R182">
        <f>(O182*constantes!$B$4)+(P182*constantes!$B$5)+(D182*constantes!$B$6)+(Q182*constantes!$B$8)+(F182*constantes!$B$9)</f>
        <v>23.952300816386497</v>
      </c>
      <c r="S182" s="4">
        <f>(O182*constantes!$B$4)+(P182*constantes!$C$5)+(D182*constantes!$B$6)+(Q182*constantes!$B$8)+(F182*constantes!$B$9)</f>
        <v>24.299900264493701</v>
      </c>
      <c r="T182">
        <f>(O182*constantes!$D$4)+(P182*constantes!$D$5)+(D182*constantes!$D$6)+(Q182*constantes!$D$8)+(F182*constantes!$D$9)</f>
        <v>26.118469782372724</v>
      </c>
      <c r="U182">
        <f>(O182*constantes!$D$4)+(P182*constantes!$E$5)+(D182*constantes!$D$6)+(Q182*constantes!$D$8)+(F182*constantes!$D$9)</f>
        <v>26.456947413583759</v>
      </c>
      <c r="V182" s="5">
        <f t="shared" si="33"/>
        <v>0.11716657920494744</v>
      </c>
      <c r="W182" s="5">
        <f t="shared" si="34"/>
        <v>0.16173282973966152</v>
      </c>
      <c r="X182" s="6">
        <f t="shared" si="35"/>
        <v>5.7166485988552451E-2</v>
      </c>
      <c r="Y182" s="6">
        <f t="shared" si="36"/>
        <v>7.9259664182261269E-2</v>
      </c>
      <c r="AA182">
        <f>(O182*constantes!$B$4)+(LN(110)*constantes!$B$5)+(LN(22)*constantes!$B$8)+(F182*constantes!$B$9)</f>
        <v>22.805468857654464</v>
      </c>
      <c r="AB182">
        <f t="shared" si="37"/>
        <v>3.8810869283687155E-2</v>
      </c>
      <c r="AC182">
        <f>(O182*constantes!$D$4)+(LN(110)*constantes!$D$5)+(LN(22)*constantes!$D$8)+(F182*constantes!$D$9)</f>
        <v>24.972784348242914</v>
      </c>
      <c r="AD182" s="7">
        <f t="shared" si="38"/>
        <v>1.8545470669847686E-2</v>
      </c>
      <c r="AF182">
        <f>(O182*constantes!$B$4)+(LN(125)*constantes!$B$5)+(LN(22.5)*constantes!$B$8)+(F182*constantes!$B$9)</f>
        <v>23.060425794408857</v>
      </c>
      <c r="AG182">
        <f t="shared" si="39"/>
        <v>4.9796912096185753E-2</v>
      </c>
      <c r="AH182">
        <f>(O182*constantes!$D$4)+(LN(125)*constantes!$D$5)+(LN(22.5)*constantes!$D$8)+(F182*constantes!$D$9)</f>
        <v>25.343857364851146</v>
      </c>
      <c r="AI182">
        <f t="shared" si="40"/>
        <v>2.676538428771702E-2</v>
      </c>
    </row>
    <row r="183" spans="1:35" x14ac:dyDescent="0.25">
      <c r="A183" s="11">
        <v>182</v>
      </c>
      <c r="B183">
        <v>1</v>
      </c>
      <c r="C183">
        <v>36</v>
      </c>
      <c r="D183">
        <v>1</v>
      </c>
      <c r="E183">
        <v>0</v>
      </c>
      <c r="F183">
        <v>0</v>
      </c>
      <c r="G183">
        <v>118</v>
      </c>
      <c r="H183">
        <v>18.989999999999998</v>
      </c>
      <c r="I183">
        <f>IF(AND(B183=1,E183=0),V183,IF(AND(B183=1,E183=1),W183,IF(AND(B183=0,E183=0),X183,IF(AND(B183=0,E183=1),Y183,ERROR))))</f>
        <v>4.9232302320119103E-2</v>
      </c>
      <c r="K183">
        <f t="shared" si="28"/>
        <v>3.1117023555229495E-2</v>
      </c>
      <c r="L183">
        <f t="shared" si="29"/>
        <v>2.4199659473180479E-2</v>
      </c>
      <c r="M183" s="22" t="str">
        <f t="shared" si="41"/>
        <v>Elevated Risk</v>
      </c>
      <c r="O183">
        <f t="shared" si="30"/>
        <v>3.5835189384561099</v>
      </c>
      <c r="P183">
        <f t="shared" si="31"/>
        <v>4.7706846244656651</v>
      </c>
      <c r="Q183">
        <f t="shared" si="32"/>
        <v>2.9439125248241944</v>
      </c>
      <c r="R183">
        <f>(O183*constantes!$B$4)+(P183*constantes!$B$5)+(D183*constantes!$B$6)+(Q183*constantes!$B$8)+(F183*constantes!$B$9)</f>
        <v>23.048728280114979</v>
      </c>
      <c r="S183" s="4">
        <f>(O183*constantes!$B$4)+(P183*constantes!$C$5)+(D183*constantes!$B$6)+(Q183*constantes!$B$8)+(F183*constantes!$B$9)</f>
        <v>23.390500126611698</v>
      </c>
      <c r="T183">
        <f>(O183*constantes!$D$4)+(P183*constantes!$D$5)+(D183*constantes!$D$6)+(Q183*constantes!$D$8)+(F183*constantes!$D$9)</f>
        <v>25.294267643186853</v>
      </c>
      <c r="U183">
        <f>(O183*constantes!$D$4)+(P183*constantes!$E$5)+(D183*constantes!$D$6)+(Q183*constantes!$D$8)+(F183*constantes!$D$9)</f>
        <v>25.627070602589576</v>
      </c>
      <c r="V183" s="5">
        <f t="shared" si="33"/>
        <v>4.9232302320119103E-2</v>
      </c>
      <c r="W183" s="5">
        <f t="shared" si="34"/>
        <v>6.8589611022343178E-2</v>
      </c>
      <c r="X183" s="6">
        <f t="shared" si="35"/>
        <v>2.5487116378688057E-2</v>
      </c>
      <c r="Y183" s="6">
        <f t="shared" si="36"/>
        <v>3.5371449733127669E-2</v>
      </c>
      <c r="AA183">
        <f>(O183*constantes!$B$4)+(LN(110)*constantes!$B$5)+(LN(22)*constantes!$B$8)+(F183*constantes!$B$9)</f>
        <v>22.325603957379403</v>
      </c>
      <c r="AB183">
        <f t="shared" si="37"/>
        <v>2.4199659473180479E-2</v>
      </c>
      <c r="AC183">
        <f>(O183*constantes!$D$4)+(LN(110)*constantes!$D$5)+(LN(22)*constantes!$D$8)+(F183*constantes!$D$9)</f>
        <v>24.553329557885352</v>
      </c>
      <c r="AD183" s="7">
        <f t="shared" si="38"/>
        <v>1.2230943924327331E-2</v>
      </c>
      <c r="AF183">
        <f>(O183*constantes!$B$4)+(LN(125)*constantes!$B$5)+(LN(22.5)*constantes!$B$8)+(F183*constantes!$B$9)</f>
        <v>22.580560894133793</v>
      </c>
      <c r="AG183">
        <f t="shared" si="39"/>
        <v>3.1117023555229495E-2</v>
      </c>
      <c r="AH183">
        <f>(O183*constantes!$D$4)+(LN(125)*constantes!$D$5)+(LN(22.5)*constantes!$D$8)+(F183*constantes!$D$9)</f>
        <v>24.924402574493584</v>
      </c>
      <c r="AI183">
        <f t="shared" si="40"/>
        <v>1.7677356619603457E-2</v>
      </c>
    </row>
    <row r="184" spans="1:35" x14ac:dyDescent="0.25">
      <c r="A184" s="11">
        <v>183</v>
      </c>
      <c r="B184">
        <v>0</v>
      </c>
      <c r="C184">
        <v>53</v>
      </c>
      <c r="D184">
        <v>1</v>
      </c>
      <c r="E184">
        <v>0</v>
      </c>
      <c r="F184">
        <v>0</v>
      </c>
      <c r="G184">
        <v>128</v>
      </c>
      <c r="H184">
        <v>23.95</v>
      </c>
      <c r="I184">
        <f>IF(AND(B184=1,E184=0),V184,IF(AND(B184=1,E184=1),W184,IF(AND(B184=0,E184=0),X184,IF(AND(B184=0,E184=1),Y184,ERROR))))</f>
        <v>9.9390988569605154E-2</v>
      </c>
      <c r="K184">
        <f t="shared" si="28"/>
        <v>4.9808625979083754E-2</v>
      </c>
      <c r="L184">
        <f t="shared" si="29"/>
        <v>3.4638908987597139E-2</v>
      </c>
      <c r="M184" s="22" t="str">
        <f t="shared" si="41"/>
        <v>Elevated Risk</v>
      </c>
      <c r="O184">
        <f t="shared" si="30"/>
        <v>3.970291913552122</v>
      </c>
      <c r="P184">
        <f t="shared" si="31"/>
        <v>4.8520302639196169</v>
      </c>
      <c r="Q184">
        <f t="shared" si="32"/>
        <v>3.1759683238569241</v>
      </c>
      <c r="R184">
        <f>(O184*constantes!$B$4)+(P184*constantes!$B$5)+(D184*constantes!$B$6)+(Q184*constantes!$B$8)+(F184*constantes!$B$9)</f>
        <v>24.58760662530727</v>
      </c>
      <c r="S184" s="4">
        <f>(O184*constantes!$B$4)+(P184*constantes!$C$5)+(D184*constantes!$B$6)+(Q184*constantes!$B$8)+(F184*constantes!$B$9)</f>
        <v>24.935206073414474</v>
      </c>
      <c r="T184">
        <f>(O184*constantes!$D$4)+(P184*constantes!$D$5)+(D184*constantes!$D$6)+(Q184*constantes!$D$8)+(F184*constantes!$D$9)</f>
        <v>26.694160472463256</v>
      </c>
      <c r="U184">
        <f>(O184*constantes!$D$4)+(P184*constantes!$E$5)+(D184*constantes!$D$6)+(Q184*constantes!$D$8)+(F184*constantes!$D$9)</f>
        <v>27.032638103674291</v>
      </c>
      <c r="V184" s="5">
        <f t="shared" si="33"/>
        <v>0.20961116662955681</v>
      </c>
      <c r="W184" s="5">
        <f t="shared" si="34"/>
        <v>0.28323501501152548</v>
      </c>
      <c r="X184" s="6">
        <f t="shared" si="35"/>
        <v>9.9390988569605154E-2</v>
      </c>
      <c r="Y184" s="6">
        <f t="shared" si="36"/>
        <v>0.13657815244430249</v>
      </c>
      <c r="AA184">
        <f>(O184*constantes!$B$4)+(LN(110)*constantes!$B$5)+(LN(22)*constantes!$B$8)+(F184*constantes!$B$9)</f>
        <v>23.529612757934284</v>
      </c>
      <c r="AB184">
        <f t="shared" si="37"/>
        <v>7.8415260777171425E-2</v>
      </c>
      <c r="AC184">
        <f>(O184*constantes!$D$4)+(LN(110)*constantes!$D$5)+(LN(22)*constantes!$D$8)+(F184*constantes!$D$9)</f>
        <v>25.605765897229862</v>
      </c>
      <c r="AD184" s="7">
        <f t="shared" si="38"/>
        <v>3.4638908987597139E-2</v>
      </c>
      <c r="AF184">
        <f>(O184*constantes!$B$4)+(LN(125)*constantes!$B$5)+(LN(22.5)*constantes!$B$8)+(F184*constantes!$B$9)</f>
        <v>23.784569694688678</v>
      </c>
      <c r="AG184">
        <f t="shared" si="39"/>
        <v>0.10001327473115296</v>
      </c>
      <c r="AH184">
        <f>(O184*constantes!$D$4)+(LN(125)*constantes!$D$5)+(LN(22.5)*constantes!$D$8)+(F184*constantes!$D$9)</f>
        <v>25.976838913838094</v>
      </c>
      <c r="AI184">
        <f t="shared" si="40"/>
        <v>4.9808625979083754E-2</v>
      </c>
    </row>
    <row r="185" spans="1:35" x14ac:dyDescent="0.25">
      <c r="A185" s="11">
        <v>184</v>
      </c>
      <c r="B185">
        <v>1</v>
      </c>
      <c r="C185">
        <v>67</v>
      </c>
      <c r="D185">
        <v>0</v>
      </c>
      <c r="E185">
        <v>0</v>
      </c>
      <c r="F185">
        <v>0</v>
      </c>
      <c r="G185">
        <v>125</v>
      </c>
      <c r="H185">
        <v>25.95</v>
      </c>
      <c r="I185">
        <f>IF(AND(B185=1,E185=0),V185,IF(AND(B185=1,E185=1),W185,IF(AND(B185=0,E185=0),X185,IF(AND(B185=0,E185=1),Y185,ERROR))))</f>
        <v>0.21711208434416895</v>
      </c>
      <c r="K185">
        <f t="shared" si="28"/>
        <v>0.19635063157104138</v>
      </c>
      <c r="L185">
        <f t="shared" si="29"/>
        <v>0.1558271506156762</v>
      </c>
      <c r="M185" s="22" t="str">
        <f t="shared" si="41"/>
        <v>Elevated Risk</v>
      </c>
      <c r="O185">
        <f t="shared" si="30"/>
        <v>4.2046926193909657</v>
      </c>
      <c r="P185">
        <f t="shared" si="31"/>
        <v>4.8283137373023015</v>
      </c>
      <c r="Q185">
        <f t="shared" si="32"/>
        <v>3.2561716096118976</v>
      </c>
      <c r="R185">
        <f>(O185*constantes!$B$4)+(P185*constantes!$B$5)+(D185*constantes!$B$6)+(Q185*constantes!$B$8)+(F185*constantes!$B$9)</f>
        <v>24.627343351206079</v>
      </c>
      <c r="S185" s="4">
        <f>(O185*constantes!$B$4)+(P185*constantes!$C$5)+(D185*constantes!$B$6)+(Q185*constantes!$B$8)+(F185*constantes!$B$9)</f>
        <v>24.973243747346416</v>
      </c>
      <c r="T185">
        <f>(O185*constantes!$D$4)+(P185*constantes!$D$5)+(D185*constantes!$D$6)+(Q185*constantes!$D$8)+(F185*constantes!$D$9)</f>
        <v>26.687592676055274</v>
      </c>
      <c r="U185">
        <f>(O185*constantes!$D$4)+(P185*constantes!$E$5)+(D185*constantes!$D$6)+(Q185*constantes!$D$8)+(F185*constantes!$D$9)</f>
        <v>27.024415842369482</v>
      </c>
      <c r="V185" s="5">
        <f t="shared" si="33"/>
        <v>0.21711208434416895</v>
      </c>
      <c r="W185" s="5">
        <f t="shared" si="34"/>
        <v>0.29242955213073885</v>
      </c>
      <c r="X185" s="6">
        <f t="shared" si="35"/>
        <v>9.877359803316732E-2</v>
      </c>
      <c r="Y185" s="6">
        <f t="shared" si="36"/>
        <v>0.13553925953204826</v>
      </c>
      <c r="AA185">
        <f>(O185*constantes!$B$4)+(LN(110)*constantes!$B$5)+(LN(22)*constantes!$B$8)+(F185*constantes!$B$9)</f>
        <v>24.25929277918237</v>
      </c>
      <c r="AB185">
        <f t="shared" si="37"/>
        <v>0.1558271506156762</v>
      </c>
      <c r="AC185">
        <f>(O185*constantes!$D$4)+(LN(110)*constantes!$D$5)+(LN(22)*constantes!$D$8)+(F185*constantes!$D$9)</f>
        <v>26.243586625866762</v>
      </c>
      <c r="AD185" s="7">
        <f t="shared" si="38"/>
        <v>6.4534688350861291E-2</v>
      </c>
      <c r="AF185">
        <f>(O185*constantes!$B$4)+(LN(125)*constantes!$B$5)+(LN(22.5)*constantes!$B$8)+(F185*constantes!$B$9)</f>
        <v>24.514249715936764</v>
      </c>
      <c r="AG185">
        <f t="shared" si="39"/>
        <v>0.19635063157104138</v>
      </c>
      <c r="AH185">
        <f>(O185*constantes!$D$4)+(LN(125)*constantes!$D$5)+(LN(22.5)*constantes!$D$8)+(F185*constantes!$D$9)</f>
        <v>26.614659642474994</v>
      </c>
      <c r="AI185">
        <f t="shared" si="40"/>
        <v>9.215699866828464E-2</v>
      </c>
    </row>
    <row r="186" spans="1:35" x14ac:dyDescent="0.25">
      <c r="A186" s="11">
        <v>185</v>
      </c>
      <c r="B186">
        <v>0</v>
      </c>
      <c r="C186">
        <v>52</v>
      </c>
      <c r="D186">
        <v>0</v>
      </c>
      <c r="E186">
        <v>1</v>
      </c>
      <c r="F186">
        <v>0</v>
      </c>
      <c r="G186">
        <v>158</v>
      </c>
      <c r="H186">
        <v>24.53</v>
      </c>
      <c r="I186">
        <f>IF(AND(B186=1,E186=0),V186,IF(AND(B186=1,E186=1),W186,IF(AND(B186=0,E186=0),X186,IF(AND(B186=0,E186=1),Y186,ERROR))))</f>
        <v>0.13021555249590677</v>
      </c>
      <c r="K186">
        <f t="shared" si="28"/>
        <v>4.7353292556453264E-2</v>
      </c>
      <c r="L186">
        <f t="shared" si="29"/>
        <v>3.291838619478793E-2</v>
      </c>
      <c r="M186" s="22" t="str">
        <f t="shared" si="41"/>
        <v>Elevated Risk</v>
      </c>
      <c r="O186">
        <f t="shared" si="30"/>
        <v>3.9512437185814275</v>
      </c>
      <c r="P186">
        <f t="shared" si="31"/>
        <v>5.0625950330269669</v>
      </c>
      <c r="Q186">
        <f t="shared" si="32"/>
        <v>3.1998968582703982</v>
      </c>
      <c r="R186">
        <f>(O186*constantes!$B$4)+(P186*constantes!$B$5)+(D186*constantes!$B$6)+(Q186*constantes!$B$8)+(F186*constantes!$B$9)</f>
        <v>24.228364672393933</v>
      </c>
      <c r="S186" s="4">
        <f>(O186*constantes!$B$4)+(P186*constantes!$C$5)+(D186*constantes!$B$6)+(Q186*constantes!$B$8)+(F186*constantes!$B$9)</f>
        <v>24.591048980559982</v>
      </c>
      <c r="T186">
        <f>(O186*constantes!$D$4)+(P186*constantes!$D$5)+(D186*constantes!$D$6)+(Q186*constantes!$D$8)+(F186*constantes!$D$9)</f>
        <v>26.628182208462992</v>
      </c>
      <c r="U186">
        <f>(O186*constantes!$D$4)+(P186*constantes!$E$5)+(D186*constantes!$D$6)+(Q186*constantes!$D$8)+(F186*constantes!$D$9)</f>
        <v>26.981348837966951</v>
      </c>
      <c r="V186" s="5">
        <f t="shared" si="33"/>
        <v>0.15146083517360631</v>
      </c>
      <c r="W186" s="5">
        <f t="shared" si="34"/>
        <v>0.21025202381815122</v>
      </c>
      <c r="X186" s="6">
        <f t="shared" si="35"/>
        <v>9.3351200038945148E-2</v>
      </c>
      <c r="Y186" s="6">
        <f t="shared" si="36"/>
        <v>0.13021555249590677</v>
      </c>
      <c r="AA186">
        <f>(O186*constantes!$B$4)+(LN(110)*constantes!$B$5)+(LN(22)*constantes!$B$8)+(F186*constantes!$B$9)</f>
        <v>23.470316488918311</v>
      </c>
      <c r="AB186">
        <f t="shared" si="37"/>
        <v>7.4072320755760312E-2</v>
      </c>
      <c r="AC186">
        <f>(O186*constantes!$D$4)+(LN(110)*constantes!$D$5)+(LN(22)*constantes!$D$8)+(F186*constantes!$D$9)</f>
        <v>25.553934425340952</v>
      </c>
      <c r="AD186" s="7">
        <f t="shared" si="38"/>
        <v>3.291838619478793E-2</v>
      </c>
      <c r="AF186">
        <f>(O186*constantes!$B$4)+(LN(125)*constantes!$B$5)+(LN(22.5)*constantes!$B$8)+(F186*constantes!$B$9)</f>
        <v>23.725273425672704</v>
      </c>
      <c r="AG186">
        <f t="shared" si="39"/>
        <v>9.453671546464415E-2</v>
      </c>
      <c r="AH186">
        <f>(O186*constantes!$D$4)+(LN(125)*constantes!$D$5)+(LN(22.5)*constantes!$D$8)+(F186*constantes!$D$9)</f>
        <v>25.925007441949184</v>
      </c>
      <c r="AI186">
        <f t="shared" si="40"/>
        <v>4.7353292556453264E-2</v>
      </c>
    </row>
    <row r="187" spans="1:35" x14ac:dyDescent="0.25">
      <c r="A187" s="11">
        <v>186</v>
      </c>
      <c r="B187">
        <v>0</v>
      </c>
      <c r="C187">
        <v>45</v>
      </c>
      <c r="D187">
        <v>1</v>
      </c>
      <c r="E187">
        <v>0</v>
      </c>
      <c r="F187">
        <v>0</v>
      </c>
      <c r="G187">
        <v>117</v>
      </c>
      <c r="H187">
        <v>16.75</v>
      </c>
      <c r="I187">
        <f>IF(AND(B187=1,E187=0),V187,IF(AND(B187=1,E187=1),W187,IF(AND(B187=0,E187=0),X187,IF(AND(B187=0,E187=1),Y187,ERROR))))</f>
        <v>4.2458189491145659E-2</v>
      </c>
      <c r="K187">
        <f t="shared" si="28"/>
        <v>3.2202898660143586E-2</v>
      </c>
      <c r="L187">
        <f t="shared" si="29"/>
        <v>2.2332293193086827E-2</v>
      </c>
      <c r="M187" s="22" t="str">
        <f t="shared" si="41"/>
        <v>Elevated Risk</v>
      </c>
      <c r="O187">
        <f t="shared" si="30"/>
        <v>3.8066624897703196</v>
      </c>
      <c r="P187">
        <f t="shared" si="31"/>
        <v>4.7621739347977563</v>
      </c>
      <c r="Q187">
        <f t="shared" si="32"/>
        <v>2.8183982582710754</v>
      </c>
      <c r="R187">
        <f>(O187*constantes!$B$4)+(P187*constantes!$B$5)+(D187*constantes!$B$6)+(Q187*constantes!$B$8)+(F187*constantes!$B$9)</f>
        <v>23.628073274329598</v>
      </c>
      <c r="S187" s="4">
        <f>(O187*constantes!$B$4)+(P187*constantes!$C$5)+(D187*constantes!$B$6)+(Q187*constantes!$B$8)+(F187*constantes!$B$9)</f>
        <v>23.969235415018506</v>
      </c>
      <c r="T187">
        <f>(O187*constantes!$D$4)+(P187*constantes!$D$5)+(D187*constantes!$D$6)+(Q187*constantes!$D$8)+(F187*constantes!$D$9)</f>
        <v>25.813347893512372</v>
      </c>
      <c r="U187">
        <f>(O187*constantes!$D$4)+(P187*constantes!$E$5)+(D187*constantes!$D$6)+(Q187*constantes!$D$8)+(F187*constantes!$D$9)</f>
        <v>26.14555714720386</v>
      </c>
      <c r="V187" s="5">
        <f t="shared" si="33"/>
        <v>8.6169372013920498E-2</v>
      </c>
      <c r="W187" s="5">
        <f t="shared" si="34"/>
        <v>0.11904354978576881</v>
      </c>
      <c r="X187" s="6">
        <f t="shared" si="35"/>
        <v>4.2458189491145659E-2</v>
      </c>
      <c r="Y187" s="6">
        <f t="shared" si="36"/>
        <v>5.8689161462594064E-2</v>
      </c>
      <c r="AA187">
        <f>(O187*constantes!$B$4)+(LN(110)*constantes!$B$5)+(LN(22)*constantes!$B$8)+(F187*constantes!$B$9)</f>
        <v>23.020240906878485</v>
      </c>
      <c r="AB187">
        <f t="shared" si="37"/>
        <v>4.7883245315309741E-2</v>
      </c>
      <c r="AC187">
        <f>(O187*constantes!$D$4)+(LN(110)*constantes!$D$5)+(LN(22)*constantes!$D$8)+(F187*constantes!$D$9)</f>
        <v>25.16051878105991</v>
      </c>
      <c r="AD187" s="7">
        <f t="shared" si="38"/>
        <v>2.2332293193086827E-2</v>
      </c>
      <c r="AF187">
        <f>(O187*constantes!$B$4)+(LN(125)*constantes!$B$5)+(LN(22.5)*constantes!$B$8)+(F187*constantes!$B$9)</f>
        <v>23.275197843632878</v>
      </c>
      <c r="AG187">
        <f t="shared" si="39"/>
        <v>6.1354256697024101E-2</v>
      </c>
      <c r="AH187">
        <f>(O187*constantes!$D$4)+(LN(125)*constantes!$D$5)+(LN(22.5)*constantes!$D$8)+(F187*constantes!$D$9)</f>
        <v>25.531591797668142</v>
      </c>
      <c r="AI187">
        <f t="shared" si="40"/>
        <v>3.2202898660143586E-2</v>
      </c>
    </row>
    <row r="188" spans="1:35" x14ac:dyDescent="0.25">
      <c r="A188" s="11">
        <v>187</v>
      </c>
      <c r="B188">
        <v>1</v>
      </c>
      <c r="C188">
        <v>56</v>
      </c>
      <c r="D188">
        <v>0</v>
      </c>
      <c r="E188">
        <v>1</v>
      </c>
      <c r="F188">
        <v>0</v>
      </c>
      <c r="G188">
        <v>138</v>
      </c>
      <c r="H188">
        <v>30.76</v>
      </c>
      <c r="I188">
        <f>IF(AND(B188=1,E188=0),V188,IF(AND(B188=1,E188=1),W188,IF(AND(B188=0,E188=0),X188,IF(AND(B188=0,E188=1),Y188,ERROR))))</f>
        <v>0.23971537274848054</v>
      </c>
      <c r="K188">
        <f t="shared" si="28"/>
        <v>0.11757074595810224</v>
      </c>
      <c r="L188">
        <f t="shared" si="29"/>
        <v>9.2378774865307212E-2</v>
      </c>
      <c r="M188" s="22" t="str">
        <f t="shared" si="41"/>
        <v>Elevated Risk</v>
      </c>
      <c r="O188">
        <f t="shared" si="30"/>
        <v>4.0253516907351496</v>
      </c>
      <c r="P188">
        <f t="shared" si="31"/>
        <v>4.9272536851572051</v>
      </c>
      <c r="Q188">
        <f t="shared" si="32"/>
        <v>3.4262151446374434</v>
      </c>
      <c r="R188">
        <f>(O188*constantes!$B$4)+(P188*constantes!$B$5)+(D188*constantes!$B$6)+(Q188*constantes!$B$8)+(F188*constantes!$B$9)</f>
        <v>24.387409145666545</v>
      </c>
      <c r="S188" s="4">
        <f>(O188*constantes!$B$4)+(P188*constantes!$C$5)+(D188*constantes!$B$6)+(Q188*constantes!$B$8)+(F188*constantes!$B$9)</f>
        <v>24.740397599671212</v>
      </c>
      <c r="T188">
        <f>(O188*constantes!$D$4)+(P188*constantes!$D$5)+(D188*constantes!$D$6)+(Q188*constantes!$D$8)+(F188*constantes!$D$9)</f>
        <v>26.564837381320142</v>
      </c>
      <c r="U188">
        <f>(O188*constantes!$D$4)+(P188*constantes!$E$5)+(D188*constantes!$D$6)+(Q188*constantes!$D$8)+(F188*constantes!$D$9)</f>
        <v>26.90856259839671</v>
      </c>
      <c r="V188" s="5">
        <f t="shared" si="33"/>
        <v>0.17514875616025161</v>
      </c>
      <c r="W188" s="5">
        <f t="shared" si="34"/>
        <v>0.23971537274848054</v>
      </c>
      <c r="X188" s="6">
        <f t="shared" si="35"/>
        <v>8.7881026093473036E-2</v>
      </c>
      <c r="Y188" s="6">
        <f t="shared" si="36"/>
        <v>0.12165533588398836</v>
      </c>
      <c r="AA188">
        <f>(O188*constantes!$B$4)+(LN(110)*constantes!$B$5)+(LN(22)*constantes!$B$8)+(F188*constantes!$B$9)</f>
        <v>23.701011641913961</v>
      </c>
      <c r="AB188">
        <f t="shared" si="37"/>
        <v>9.2378774865307212E-2</v>
      </c>
      <c r="AC188">
        <f>(O188*constantes!$D$4)+(LN(110)*constantes!$D$5)+(LN(22)*constantes!$D$8)+(F188*constantes!$D$9)</f>
        <v>25.75558740512928</v>
      </c>
      <c r="AD188" s="7">
        <f t="shared" si="38"/>
        <v>4.0123743463222783E-2</v>
      </c>
      <c r="AF188">
        <f>(O188*constantes!$B$4)+(LN(125)*constantes!$B$5)+(LN(22.5)*constantes!$B$8)+(F188*constantes!$B$9)</f>
        <v>23.955968578668354</v>
      </c>
      <c r="AG188">
        <f t="shared" si="39"/>
        <v>0.11757074595810224</v>
      </c>
      <c r="AH188">
        <f>(O188*constantes!$D$4)+(LN(125)*constantes!$D$5)+(LN(22.5)*constantes!$D$8)+(F188*constantes!$D$9)</f>
        <v>26.126660421737512</v>
      </c>
      <c r="AI188">
        <f t="shared" si="40"/>
        <v>5.7622826233415747E-2</v>
      </c>
    </row>
    <row r="189" spans="1:35" x14ac:dyDescent="0.25">
      <c r="A189" s="11">
        <v>188</v>
      </c>
      <c r="B189">
        <v>1</v>
      </c>
      <c r="C189">
        <v>42</v>
      </c>
      <c r="D189">
        <v>1</v>
      </c>
      <c r="E189">
        <v>0</v>
      </c>
      <c r="F189">
        <v>0</v>
      </c>
      <c r="G189">
        <v>125</v>
      </c>
      <c r="H189">
        <v>23.25</v>
      </c>
      <c r="I189">
        <f>IF(AND(B189=1,E189=0),V189,IF(AND(B189=1,E189=1),W189,IF(AND(B189=0,E189=0),X189,IF(AND(B189=0,E189=1),Y189,ERROR))))</f>
        <v>0.10109810729255275</v>
      </c>
      <c r="K189">
        <f t="shared" si="28"/>
        <v>4.9796912096185753E-2</v>
      </c>
      <c r="L189">
        <f t="shared" si="29"/>
        <v>3.8810869283687155E-2</v>
      </c>
      <c r="M189" s="22" t="str">
        <f t="shared" si="41"/>
        <v>Elevated Risk</v>
      </c>
      <c r="O189">
        <f t="shared" si="30"/>
        <v>3.7376696182833684</v>
      </c>
      <c r="P189">
        <f t="shared" si="31"/>
        <v>4.8283137373023015</v>
      </c>
      <c r="Q189">
        <f t="shared" si="32"/>
        <v>3.1463051320333655</v>
      </c>
      <c r="R189">
        <f>(O189*constantes!$B$4)+(P189*constantes!$B$5)+(D189*constantes!$B$6)+(Q189*constantes!$B$8)+(F189*constantes!$B$9)</f>
        <v>23.795950582248238</v>
      </c>
      <c r="S189" s="4">
        <f>(O189*constantes!$B$4)+(P189*constantes!$C$5)+(D189*constantes!$B$6)+(Q189*constantes!$B$8)+(F189*constantes!$B$9)</f>
        <v>24.141850978388575</v>
      </c>
      <c r="T189">
        <f>(O189*constantes!$D$4)+(P189*constantes!$D$5)+(D189*constantes!$D$6)+(Q189*constantes!$D$8)+(F189*constantes!$D$9)</f>
        <v>25.979301161769403</v>
      </c>
      <c r="U189">
        <f>(O189*constantes!$D$4)+(P189*constantes!$E$5)+(D189*constantes!$D$6)+(Q189*constantes!$D$8)+(F189*constantes!$D$9)</f>
        <v>26.31612432808361</v>
      </c>
      <c r="V189" s="5">
        <f t="shared" si="33"/>
        <v>0.10109810729255275</v>
      </c>
      <c r="W189" s="5">
        <f t="shared" si="34"/>
        <v>0.13983186000489845</v>
      </c>
      <c r="X189" s="6">
        <f t="shared" si="35"/>
        <v>4.992830060495701E-2</v>
      </c>
      <c r="Y189" s="6">
        <f t="shared" si="36"/>
        <v>6.9217940180397841E-2</v>
      </c>
      <c r="AA189">
        <f>(O189*constantes!$B$4)+(LN(110)*constantes!$B$5)+(LN(22)*constantes!$B$8)+(F189*constantes!$B$9)</f>
        <v>22.805468857654464</v>
      </c>
      <c r="AB189">
        <f t="shared" si="37"/>
        <v>3.8810869283687155E-2</v>
      </c>
      <c r="AC189">
        <f>(O189*constantes!$D$4)+(LN(110)*constantes!$D$5)+(LN(22)*constantes!$D$8)+(F189*constantes!$D$9)</f>
        <v>24.972784348242914</v>
      </c>
      <c r="AD189" s="7">
        <f t="shared" si="38"/>
        <v>1.8545470669847686E-2</v>
      </c>
      <c r="AF189">
        <f>(O189*constantes!$B$4)+(LN(125)*constantes!$B$5)+(LN(22.5)*constantes!$B$8)+(F189*constantes!$B$9)</f>
        <v>23.060425794408857</v>
      </c>
      <c r="AG189">
        <f t="shared" si="39"/>
        <v>4.9796912096185753E-2</v>
      </c>
      <c r="AH189">
        <f>(O189*constantes!$D$4)+(LN(125)*constantes!$D$5)+(LN(22.5)*constantes!$D$8)+(F189*constantes!$D$9)</f>
        <v>25.343857364851146</v>
      </c>
      <c r="AI189">
        <f t="shared" si="40"/>
        <v>2.676538428771702E-2</v>
      </c>
    </row>
    <row r="190" spans="1:35" x14ac:dyDescent="0.25">
      <c r="A190" s="11">
        <v>189</v>
      </c>
      <c r="B190">
        <v>0</v>
      </c>
      <c r="C190">
        <v>55</v>
      </c>
      <c r="D190">
        <v>0</v>
      </c>
      <c r="E190">
        <v>0</v>
      </c>
      <c r="F190">
        <v>0</v>
      </c>
      <c r="G190">
        <v>144.5</v>
      </c>
      <c r="H190">
        <v>28.96</v>
      </c>
      <c r="I190">
        <f>IF(AND(B190=1,E190=0),V190,IF(AND(B190=1,E190=1),W190,IF(AND(B190=0,E190=0),X190,IF(AND(B190=0,E190=1),Y190,ERROR))))</f>
        <v>9.2138257391810252E-2</v>
      </c>
      <c r="K190">
        <f t="shared" si="28"/>
        <v>5.4942946453026109E-2</v>
      </c>
      <c r="L190">
        <f t="shared" si="29"/>
        <v>3.8241136753246696E-2</v>
      </c>
      <c r="M190" s="22" t="str">
        <f t="shared" si="41"/>
        <v>Elevated Risk</v>
      </c>
      <c r="O190">
        <f t="shared" si="30"/>
        <v>4.0073331852324712</v>
      </c>
      <c r="P190">
        <f t="shared" si="31"/>
        <v>4.9732795075524869</v>
      </c>
      <c r="Q190">
        <f t="shared" si="32"/>
        <v>3.3659155675175159</v>
      </c>
      <c r="R190">
        <f>(O190*constantes!$B$4)+(P190*constantes!$B$5)+(D190*constantes!$B$6)+(Q190*constantes!$B$8)+(F190*constantes!$B$9)</f>
        <v>24.368896145632604</v>
      </c>
      <c r="S190" s="4">
        <f>(O190*constantes!$B$4)+(P190*constantes!$C$5)+(D190*constantes!$B$6)+(Q190*constantes!$B$8)+(F190*constantes!$B$9)</f>
        <v>24.725181889553664</v>
      </c>
      <c r="T190">
        <f>(O190*constantes!$D$4)+(P190*constantes!$D$5)+(D190*constantes!$D$6)+(Q190*constantes!$D$8)+(F190*constantes!$D$9)</f>
        <v>26.614446103823315</v>
      </c>
      <c r="U190">
        <f>(O190*constantes!$D$4)+(P190*constantes!$E$5)+(D190*constantes!$D$6)+(Q190*constantes!$D$8)+(F190*constantes!$D$9)</f>
        <v>26.96138208227018</v>
      </c>
      <c r="V190" s="5">
        <f t="shared" si="33"/>
        <v>0.17223029248049659</v>
      </c>
      <c r="W190" s="5">
        <f t="shared" si="34"/>
        <v>0.23656242326238031</v>
      </c>
      <c r="X190" s="6">
        <f t="shared" si="35"/>
        <v>9.2138257391810252E-2</v>
      </c>
      <c r="Y190" s="6">
        <f t="shared" si="36"/>
        <v>0.12781343333703532</v>
      </c>
      <c r="AA190">
        <f>(O190*constantes!$B$4)+(LN(110)*constantes!$B$5)+(LN(22)*constantes!$B$8)+(F190*constantes!$B$9)</f>
        <v>23.644920755024344</v>
      </c>
      <c r="AB190">
        <f t="shared" si="37"/>
        <v>8.7567364830949512E-2</v>
      </c>
      <c r="AC190">
        <f>(O190*constantes!$D$4)+(LN(110)*constantes!$D$5)+(LN(22)*constantes!$D$8)+(F190*constantes!$D$9)</f>
        <v>25.706557790361106</v>
      </c>
      <c r="AD190" s="7">
        <f t="shared" si="38"/>
        <v>3.8241136753246696E-2</v>
      </c>
      <c r="AF190">
        <f>(O190*constantes!$B$4)+(LN(125)*constantes!$B$5)+(LN(22.5)*constantes!$B$8)+(F190*constantes!$B$9)</f>
        <v>23.899877691778737</v>
      </c>
      <c r="AG190">
        <f t="shared" si="39"/>
        <v>0.11152976090806932</v>
      </c>
      <c r="AH190">
        <f>(O190*constantes!$D$4)+(LN(125)*constantes!$D$5)+(LN(22.5)*constantes!$D$8)+(F190*constantes!$D$9)</f>
        <v>26.077630806969339</v>
      </c>
      <c r="AI190">
        <f t="shared" si="40"/>
        <v>5.4942946453026109E-2</v>
      </c>
    </row>
    <row r="191" spans="1:35" x14ac:dyDescent="0.25">
      <c r="A191" s="11">
        <v>190</v>
      </c>
      <c r="B191">
        <v>1</v>
      </c>
      <c r="C191">
        <v>38</v>
      </c>
      <c r="D191">
        <v>1</v>
      </c>
      <c r="E191">
        <v>1</v>
      </c>
      <c r="F191">
        <v>0</v>
      </c>
      <c r="G191">
        <v>133</v>
      </c>
      <c r="H191">
        <v>28.82</v>
      </c>
      <c r="I191">
        <f>IF(AND(B191=1,E191=0),V191,IF(AND(B191=1,E191=1),W191,IF(AND(B191=0,E191=0),X191,IF(AND(B191=0,E191=1),Y191,ERROR))))</f>
        <v>0.1370369091222069</v>
      </c>
      <c r="K191">
        <f t="shared" si="28"/>
        <v>3.6714933714987352E-2</v>
      </c>
      <c r="L191">
        <f t="shared" si="29"/>
        <v>2.8571578401445974E-2</v>
      </c>
      <c r="M191" s="22" t="str">
        <f t="shared" si="41"/>
        <v>Elevated Risk</v>
      </c>
      <c r="O191">
        <f t="shared" si="30"/>
        <v>3.6375861597263857</v>
      </c>
      <c r="P191">
        <f t="shared" si="31"/>
        <v>4.8903491282217537</v>
      </c>
      <c r="Q191">
        <f t="shared" si="32"/>
        <v>3.3610695905713759</v>
      </c>
      <c r="R191">
        <f>(O191*constantes!$B$4)+(P191*constantes!$B$5)+(D191*constantes!$B$6)+(Q191*constantes!$B$8)+(F191*constantes!$B$9)</f>
        <v>23.769734211880731</v>
      </c>
      <c r="S191" s="4">
        <f>(O191*constantes!$B$4)+(P191*constantes!$C$5)+(D191*constantes!$B$6)+(Q191*constantes!$B$8)+(F191*constantes!$B$9)</f>
        <v>24.120078823426539</v>
      </c>
      <c r="T191">
        <f>(O191*constantes!$D$4)+(P191*constantes!$D$5)+(D191*constantes!$D$6)+(Q191*constantes!$D$8)+(F191*constantes!$D$9)</f>
        <v>25.991265366092549</v>
      </c>
      <c r="U191">
        <f>(O191*constantes!$D$4)+(P191*constantes!$E$5)+(D191*constantes!$D$6)+(Q191*constantes!$D$8)+(F191*constantes!$D$9)</f>
        <v>26.332416121277298</v>
      </c>
      <c r="V191" s="5">
        <f t="shared" si="33"/>
        <v>9.8615632640283168E-2</v>
      </c>
      <c r="W191" s="5">
        <f t="shared" si="34"/>
        <v>0.1370369091222069</v>
      </c>
      <c r="X191" s="6">
        <f t="shared" si="35"/>
        <v>5.0513802164436017E-2</v>
      </c>
      <c r="Y191" s="6">
        <f t="shared" si="36"/>
        <v>7.0313926584728126E-2</v>
      </c>
      <c r="AA191">
        <f>(O191*constantes!$B$4)+(LN(110)*constantes!$B$5)+(LN(22)*constantes!$B$8)+(F191*constantes!$B$9)</f>
        <v>22.493913054504919</v>
      </c>
      <c r="AB191">
        <f t="shared" si="37"/>
        <v>2.8571578401445974E-2</v>
      </c>
      <c r="AC191">
        <f>(O191*constantes!$D$4)+(LN(110)*constantes!$D$5)+(LN(22)*constantes!$D$8)+(F191*constantes!$D$9)</f>
        <v>24.700450251667263</v>
      </c>
      <c r="AD191" s="7">
        <f t="shared" si="38"/>
        <v>1.4155691081518817E-2</v>
      </c>
      <c r="AF191">
        <f>(O191*constantes!$B$4)+(LN(125)*constantes!$B$5)+(LN(22.5)*constantes!$B$8)+(F191*constantes!$B$9)</f>
        <v>22.748869991259316</v>
      </c>
      <c r="AG191">
        <f t="shared" si="39"/>
        <v>3.6714933714987352E-2</v>
      </c>
      <c r="AH191">
        <f>(O191*constantes!$D$4)+(LN(125)*constantes!$D$5)+(LN(22.5)*constantes!$D$8)+(F191*constantes!$D$9)</f>
        <v>25.071523268275495</v>
      </c>
      <c r="AI191">
        <f t="shared" si="40"/>
        <v>2.0450275544260377E-2</v>
      </c>
    </row>
    <row r="192" spans="1:35" x14ac:dyDescent="0.25">
      <c r="A192" s="11">
        <v>191</v>
      </c>
      <c r="B192">
        <v>1</v>
      </c>
      <c r="C192">
        <v>56</v>
      </c>
      <c r="D192">
        <v>1</v>
      </c>
      <c r="E192">
        <v>0</v>
      </c>
      <c r="F192">
        <v>0</v>
      </c>
      <c r="G192">
        <v>109</v>
      </c>
      <c r="H192">
        <v>20.12</v>
      </c>
      <c r="I192">
        <f>IF(AND(B192=1,E192=0),V192,IF(AND(B192=1,E192=1),W192,IF(AND(B192=0,E192=0),X192,IF(AND(B192=0,E192=1),Y192,ERROR))))</f>
        <v>0.16514897286461283</v>
      </c>
      <c r="K192">
        <f t="shared" si="28"/>
        <v>0.11757074595810224</v>
      </c>
      <c r="L192">
        <f t="shared" si="29"/>
        <v>9.2378774865307212E-2</v>
      </c>
      <c r="M192" s="22" t="str">
        <f t="shared" si="41"/>
        <v>Elevated Risk</v>
      </c>
      <c r="O192">
        <f t="shared" si="30"/>
        <v>4.0253516907351496</v>
      </c>
      <c r="P192">
        <f t="shared" si="31"/>
        <v>4.6913478822291435</v>
      </c>
      <c r="Q192">
        <f t="shared" si="32"/>
        <v>3.0017143452315387</v>
      </c>
      <c r="R192">
        <f>(O192*constantes!$B$4)+(P192*constantes!$B$5)+(D192*constantes!$B$6)+(Q192*constantes!$B$8)+(F192*constantes!$B$9)</f>
        <v>24.32278351002574</v>
      </c>
      <c r="S192" s="4">
        <f>(O192*constantes!$B$4)+(P192*constantes!$C$5)+(D192*constantes!$B$6)+(Q192*constantes!$B$8)+(F192*constantes!$B$9)</f>
        <v>24.658871672308635</v>
      </c>
      <c r="T192">
        <f>(O192*constantes!$D$4)+(P192*constantes!$D$5)+(D192*constantes!$D$6)+(Q192*constantes!$D$8)+(F192*constantes!$D$9)</f>
        <v>26.302909555509501</v>
      </c>
      <c r="U192">
        <f>(O192*constantes!$D$4)+(P192*constantes!$E$5)+(D192*constantes!$D$6)+(Q192*constantes!$D$8)+(F192*constantes!$D$9)</f>
        <v>26.630177983773809</v>
      </c>
      <c r="V192" s="5">
        <f t="shared" si="33"/>
        <v>0.16514897286461283</v>
      </c>
      <c r="W192" s="5">
        <f t="shared" si="34"/>
        <v>0.22322592364490945</v>
      </c>
      <c r="X192" s="6">
        <f t="shared" si="35"/>
        <v>6.8341045634754294E-2</v>
      </c>
      <c r="Y192" s="6">
        <f t="shared" si="36"/>
        <v>9.3528687736796234E-2</v>
      </c>
      <c r="AA192">
        <f>(O192*constantes!$B$4)+(LN(110)*constantes!$B$5)+(LN(22)*constantes!$B$8)+(F192*constantes!$B$9)</f>
        <v>23.701011641913961</v>
      </c>
      <c r="AB192">
        <f t="shared" si="37"/>
        <v>9.2378774865307212E-2</v>
      </c>
      <c r="AC192">
        <f>(O192*constantes!$D$4)+(LN(110)*constantes!$D$5)+(LN(22)*constantes!$D$8)+(F192*constantes!$D$9)</f>
        <v>25.75558740512928</v>
      </c>
      <c r="AD192" s="7">
        <f t="shared" si="38"/>
        <v>4.0123743463222783E-2</v>
      </c>
      <c r="AF192">
        <f>(O192*constantes!$B$4)+(LN(125)*constantes!$B$5)+(LN(22.5)*constantes!$B$8)+(F192*constantes!$B$9)</f>
        <v>23.955968578668354</v>
      </c>
      <c r="AG192">
        <f t="shared" si="39"/>
        <v>0.11757074595810224</v>
      </c>
      <c r="AH192">
        <f>(O192*constantes!$D$4)+(LN(125)*constantes!$D$5)+(LN(22.5)*constantes!$D$8)+(F192*constantes!$D$9)</f>
        <v>26.126660421737512</v>
      </c>
      <c r="AI192">
        <f t="shared" si="40"/>
        <v>5.7622826233415747E-2</v>
      </c>
    </row>
    <row r="193" spans="1:35" x14ac:dyDescent="0.25">
      <c r="A193" s="11">
        <v>192</v>
      </c>
      <c r="B193">
        <v>1</v>
      </c>
      <c r="C193">
        <v>61</v>
      </c>
      <c r="D193">
        <v>0</v>
      </c>
      <c r="E193">
        <v>0</v>
      </c>
      <c r="F193">
        <v>0</v>
      </c>
      <c r="G193">
        <v>127</v>
      </c>
      <c r="H193">
        <v>28.63</v>
      </c>
      <c r="I193">
        <f>IF(AND(B193=1,E193=0),V193,IF(AND(B193=1,E193=1),W193,IF(AND(B193=0,E193=0),X193,IF(AND(B193=0,E193=1),Y193,ERROR))))</f>
        <v>0.18412051571945076</v>
      </c>
      <c r="K193">
        <f t="shared" si="28"/>
        <v>0.15060331820878059</v>
      </c>
      <c r="L193">
        <f t="shared" si="29"/>
        <v>0.11882079876600593</v>
      </c>
      <c r="M193" s="22" t="str">
        <f t="shared" si="41"/>
        <v>Elevated Risk</v>
      </c>
      <c r="O193">
        <f t="shared" si="30"/>
        <v>4.1108738641733114</v>
      </c>
      <c r="P193">
        <f t="shared" si="31"/>
        <v>4.8441870864585912</v>
      </c>
      <c r="Q193">
        <f t="shared" si="32"/>
        <v>3.3544551191100238</v>
      </c>
      <c r="R193">
        <f>(O193*constantes!$B$4)+(P193*constantes!$B$5)+(D193*constantes!$B$6)+(Q193*constantes!$B$8)+(F193*constantes!$B$9)</f>
        <v>24.442651869341407</v>
      </c>
      <c r="S193" s="4">
        <f>(O193*constantes!$B$4)+(P193*constantes!$C$5)+(D193*constantes!$B$6)+(Q193*constantes!$B$8)+(F193*constantes!$B$9)</f>
        <v>24.789689432215301</v>
      </c>
      <c r="T193">
        <f>(O193*constantes!$D$4)+(P193*constantes!$D$5)+(D193*constantes!$D$6)+(Q193*constantes!$D$8)+(F193*constantes!$D$9)</f>
        <v>26.527203022601306</v>
      </c>
      <c r="U193">
        <f>(O193*constantes!$D$4)+(P193*constantes!$E$5)+(D193*constantes!$D$6)+(Q193*constantes!$D$8)+(F193*constantes!$D$9)</f>
        <v>26.86513351375266</v>
      </c>
      <c r="V193" s="5">
        <f t="shared" si="33"/>
        <v>0.18412051571945076</v>
      </c>
      <c r="W193" s="5">
        <f t="shared" si="34"/>
        <v>0.25017087044342812</v>
      </c>
      <c r="X193" s="6">
        <f t="shared" si="35"/>
        <v>8.4776869125075649E-2</v>
      </c>
      <c r="Y193" s="6">
        <f t="shared" si="36"/>
        <v>0.11679975534178366</v>
      </c>
      <c r="AA193">
        <f>(O193*constantes!$B$4)+(LN(110)*constantes!$B$5)+(LN(22)*constantes!$B$8)+(F193*constantes!$B$9)</f>
        <v>23.967238746940023</v>
      </c>
      <c r="AB193">
        <f t="shared" si="37"/>
        <v>0.11882079876600593</v>
      </c>
      <c r="AC193">
        <f>(O193*constantes!$D$4)+(LN(110)*constantes!$D$5)+(LN(22)*constantes!$D$8)+(F193*constantes!$D$9)</f>
        <v>25.98829922560666</v>
      </c>
      <c r="AD193" s="7">
        <f t="shared" si="38"/>
        <v>5.0368025874669486E-2</v>
      </c>
      <c r="AF193">
        <f>(O193*constantes!$B$4)+(LN(125)*constantes!$B$5)+(LN(22.5)*constantes!$B$8)+(F193*constantes!$B$9)</f>
        <v>24.222195683694412</v>
      </c>
      <c r="AG193">
        <f t="shared" si="39"/>
        <v>0.15060331820878059</v>
      </c>
      <c r="AH193">
        <f>(O193*constantes!$D$4)+(LN(125)*constantes!$D$5)+(LN(22.5)*constantes!$D$8)+(F193*constantes!$D$9)</f>
        <v>26.359372242214892</v>
      </c>
      <c r="AI193">
        <f t="shared" si="40"/>
        <v>7.2164067569494672E-2</v>
      </c>
    </row>
    <row r="194" spans="1:35" x14ac:dyDescent="0.25">
      <c r="A194" s="11">
        <v>193</v>
      </c>
      <c r="B194">
        <v>1</v>
      </c>
      <c r="C194">
        <v>45</v>
      </c>
      <c r="D194">
        <v>1</v>
      </c>
      <c r="E194">
        <v>0</v>
      </c>
      <c r="F194">
        <v>0</v>
      </c>
      <c r="G194">
        <v>135</v>
      </c>
      <c r="H194">
        <v>23.79</v>
      </c>
      <c r="I194">
        <f>IF(AND(B194=1,E194=0),V194,IF(AND(B194=1,E194=1),W194,IF(AND(B194=0,E194=0),X194,IF(AND(B194=0,E194=1),Y194,ERROR))))</f>
        <v>0.14374775709260523</v>
      </c>
      <c r="K194">
        <f t="shared" ref="K194:K257" si="42">IF(B194=1,AG194,AI194)</f>
        <v>6.1354256697024101E-2</v>
      </c>
      <c r="L194">
        <f t="shared" ref="L194:L257" si="43">IF(B194=1,AB194,AD194)</f>
        <v>4.7883245315309741E-2</v>
      </c>
      <c r="M194" s="22" t="str">
        <f t="shared" si="41"/>
        <v>Elevated Risk</v>
      </c>
      <c r="O194">
        <f t="shared" ref="O194:O257" si="44">LN(C194)</f>
        <v>3.8066624897703196</v>
      </c>
      <c r="P194">
        <f t="shared" ref="P194:P257" si="45">LN(G194)</f>
        <v>4.9052747784384296</v>
      </c>
      <c r="Q194">
        <f t="shared" ref="Q194:Q257" si="46">LN(H194)</f>
        <v>3.1692653243148663</v>
      </c>
      <c r="R194">
        <f>(O194*constantes!$B$4)+(P194*constantes!$B$5)+(D194*constantes!$B$6)+(Q194*constantes!$B$8)+(F194*constantes!$B$9)</f>
        <v>24.171693671298073</v>
      </c>
      <c r="S194" s="4">
        <f>(O194*constantes!$B$4)+(P194*constantes!$C$5)+(D194*constantes!$B$6)+(Q194*constantes!$B$8)+(F194*constantes!$B$9)</f>
        <v>24.523107556425401</v>
      </c>
      <c r="T194">
        <f>(O194*constantes!$D$4)+(P194*constantes!$D$5)+(D194*constantes!$D$6)+(Q194*constantes!$D$8)+(F194*constantes!$D$9)</f>
        <v>26.395258475112545</v>
      </c>
      <c r="U194">
        <f>(O194*constantes!$D$4)+(P194*constantes!$E$5)+(D194*constantes!$D$6)+(Q194*constantes!$D$8)+(F194*constantes!$D$9)</f>
        <v>26.73745044365641</v>
      </c>
      <c r="V194" s="5">
        <f t="shared" ref="V194:V257" si="47">1-POWER(0.88431,EXP(R194-23.9388))</f>
        <v>0.14374775709260523</v>
      </c>
      <c r="W194" s="5">
        <f t="shared" ref="W194:W257" si="48">1-POWER(0.88431,EXP(S194-23.9388))</f>
        <v>0.19791209484989503</v>
      </c>
      <c r="X194" s="6">
        <f t="shared" ref="X194:X257" si="49">1-POWER(0.94833,EXP(T194-26.0145))</f>
        <v>7.4699807589869938E-2</v>
      </c>
      <c r="Y194" s="6">
        <f t="shared" ref="Y194:Y257" si="50">1-POWER(0.94833,EXP(U194-26.0145))</f>
        <v>0.10355232749462051</v>
      </c>
      <c r="AA194">
        <f>(O194*constantes!$B$4)+(LN(110)*constantes!$B$5)+(LN(22)*constantes!$B$8)+(F194*constantes!$B$9)</f>
        <v>23.020240906878485</v>
      </c>
      <c r="AB194">
        <f t="shared" ref="AB194:AB257" si="51">1-POWER(0.88431,EXP(AA194-23.9388))</f>
        <v>4.7883245315309741E-2</v>
      </c>
      <c r="AC194">
        <f>(O194*constantes!$D$4)+(LN(110)*constantes!$D$5)+(LN(22)*constantes!$D$8)+(F194*constantes!$D$9)</f>
        <v>25.16051878105991</v>
      </c>
      <c r="AD194" s="7">
        <f t="shared" ref="AD194:AD257" si="52">1-POWER(0.94833,EXP(AC194-26.0145))</f>
        <v>2.2332293193086827E-2</v>
      </c>
      <c r="AF194">
        <f>(O194*constantes!$B$4)+(LN(125)*constantes!$B$5)+(LN(22.5)*constantes!$B$8)+(F194*constantes!$B$9)</f>
        <v>23.275197843632878</v>
      </c>
      <c r="AG194">
        <f t="shared" ref="AG194:AG257" si="53">1-POWER(0.88431,EXP(AF194-23.9388))</f>
        <v>6.1354256697024101E-2</v>
      </c>
      <c r="AH194">
        <f>(O194*constantes!$D$4)+(LN(125)*constantes!$D$5)+(LN(22.5)*constantes!$D$8)+(F194*constantes!$D$9)</f>
        <v>25.531591797668142</v>
      </c>
      <c r="AI194">
        <f t="shared" ref="AI194:AI257" si="54">1-POWER(0.94833,EXP(AH194-26.0145))</f>
        <v>3.2202898660143586E-2</v>
      </c>
    </row>
    <row r="195" spans="1:35" x14ac:dyDescent="0.25">
      <c r="A195" s="11">
        <v>194</v>
      </c>
      <c r="B195">
        <v>0</v>
      </c>
      <c r="C195">
        <v>42</v>
      </c>
      <c r="D195">
        <v>0</v>
      </c>
      <c r="E195">
        <v>0</v>
      </c>
      <c r="F195">
        <v>0</v>
      </c>
      <c r="G195">
        <v>128</v>
      </c>
      <c r="H195">
        <v>22.9</v>
      </c>
      <c r="I195">
        <f>IF(AND(B195=1,E195=0),V195,IF(AND(B195=1,E195=1),W195,IF(AND(B195=0,E195=0),X195,IF(AND(B195=0,E195=1),Y195,ERROR))))</f>
        <v>2.8840160544356785E-2</v>
      </c>
      <c r="K195">
        <f t="shared" si="42"/>
        <v>2.676538428771702E-2</v>
      </c>
      <c r="L195">
        <f t="shared" si="43"/>
        <v>1.8545470669847686E-2</v>
      </c>
      <c r="M195" s="22" t="str">
        <f t="shared" ref="M195:M258" si="55">_xlfn.IFS(I195&lt;=(L195*1.05),"OPTIMAL",I195&lt;=(K195*1.1),"NORMAL",I195&lt;=0.3,"Elevated Risk",I195&gt;0.3,"'&gt;30%")</f>
        <v>NORMAL</v>
      </c>
      <c r="O195">
        <f t="shared" si="44"/>
        <v>3.7376696182833684</v>
      </c>
      <c r="P195">
        <f t="shared" si="45"/>
        <v>4.8520302639196169</v>
      </c>
      <c r="Q195">
        <f t="shared" si="46"/>
        <v>3.1311369105601941</v>
      </c>
      <c r="R195">
        <f>(O195*constantes!$B$4)+(P195*constantes!$B$5)+(D195*constantes!$B$6)+(Q195*constantes!$B$8)+(F195*constantes!$B$9)</f>
        <v>23.1183917255082</v>
      </c>
      <c r="S195" s="4">
        <f>(O195*constantes!$B$4)+(P195*constantes!$C$5)+(D195*constantes!$B$6)+(Q195*constantes!$B$8)+(F195*constantes!$B$9)</f>
        <v>23.465991173615404</v>
      </c>
      <c r="T195">
        <f>(O195*constantes!$D$4)+(P195*constantes!$D$5)+(D195*constantes!$D$6)+(Q195*constantes!$D$8)+(F195*constantes!$D$9)</f>
        <v>25.419578863428352</v>
      </c>
      <c r="U195">
        <f>(O195*constantes!$D$4)+(P195*constantes!$E$5)+(D195*constantes!$D$6)+(Q195*constantes!$D$8)+(F195*constantes!$D$9)</f>
        <v>25.758056494639387</v>
      </c>
      <c r="V195" s="5">
        <f t="shared" si="47"/>
        <v>5.2689072665382919E-2</v>
      </c>
      <c r="W195" s="5">
        <f t="shared" si="48"/>
        <v>7.3764719344461604E-2</v>
      </c>
      <c r="X195" s="6">
        <f t="shared" si="49"/>
        <v>2.8840160544356785E-2</v>
      </c>
      <c r="Y195" s="6">
        <f t="shared" si="50"/>
        <v>4.0220912934977204E-2</v>
      </c>
      <c r="AA195">
        <f>(O195*constantes!$B$4)+(LN(110)*constantes!$B$5)+(LN(22)*constantes!$B$8)+(F195*constantes!$B$9)</f>
        <v>22.805468857654464</v>
      </c>
      <c r="AB195">
        <f t="shared" si="51"/>
        <v>3.8810869283687155E-2</v>
      </c>
      <c r="AC195">
        <f>(O195*constantes!$D$4)+(LN(110)*constantes!$D$5)+(LN(22)*constantes!$D$8)+(F195*constantes!$D$9)</f>
        <v>24.972784348242914</v>
      </c>
      <c r="AD195" s="7">
        <f t="shared" si="52"/>
        <v>1.8545470669847686E-2</v>
      </c>
      <c r="AF195">
        <f>(O195*constantes!$B$4)+(LN(125)*constantes!$B$5)+(LN(22.5)*constantes!$B$8)+(F195*constantes!$B$9)</f>
        <v>23.060425794408857</v>
      </c>
      <c r="AG195">
        <f t="shared" si="53"/>
        <v>4.9796912096185753E-2</v>
      </c>
      <c r="AH195">
        <f>(O195*constantes!$D$4)+(LN(125)*constantes!$D$5)+(LN(22.5)*constantes!$D$8)+(F195*constantes!$D$9)</f>
        <v>25.343857364851146</v>
      </c>
      <c r="AI195">
        <f t="shared" si="54"/>
        <v>2.676538428771702E-2</v>
      </c>
    </row>
    <row r="196" spans="1:35" x14ac:dyDescent="0.25">
      <c r="A196" s="11">
        <v>195</v>
      </c>
      <c r="B196">
        <v>0</v>
      </c>
      <c r="C196">
        <v>49</v>
      </c>
      <c r="D196">
        <v>1</v>
      </c>
      <c r="E196">
        <v>0</v>
      </c>
      <c r="F196">
        <v>0</v>
      </c>
      <c r="G196">
        <v>106</v>
      </c>
      <c r="H196">
        <v>22.89</v>
      </c>
      <c r="I196">
        <f>IF(AND(B196=1,E196=0),V196,IF(AND(B196=1,E196=1),W196,IF(AND(B196=0,E196=0),X196,IF(AND(B196=0,E196=1),Y196,ERROR))))</f>
        <v>4.744548083879252E-2</v>
      </c>
      <c r="K196">
        <f t="shared" si="42"/>
        <v>4.0428513799347532E-2</v>
      </c>
      <c r="L196">
        <f t="shared" si="43"/>
        <v>2.8073382189004015E-2</v>
      </c>
      <c r="M196" s="22" t="str">
        <f t="shared" si="55"/>
        <v>Elevated Risk</v>
      </c>
      <c r="O196">
        <f t="shared" si="44"/>
        <v>3.8918202981106265</v>
      </c>
      <c r="P196">
        <f t="shared" si="45"/>
        <v>4.6634390941120669</v>
      </c>
      <c r="Q196">
        <f t="shared" si="46"/>
        <v>3.1307001339644756</v>
      </c>
      <c r="R196">
        <f>(O196*constantes!$B$4)+(P196*constantes!$B$5)+(D196*constantes!$B$6)+(Q196*constantes!$B$8)+(F196*constantes!$B$9)</f>
        <v>23.95758865511489</v>
      </c>
      <c r="S196" s="4">
        <f>(O196*constantes!$B$4)+(P196*constantes!$C$5)+(D196*constantes!$B$6)+(Q196*constantes!$B$8)+(F196*constantes!$B$9)</f>
        <v>24.291677431817078</v>
      </c>
      <c r="T196">
        <f>(O196*constantes!$D$4)+(P196*constantes!$D$5)+(D196*constantes!$D$6)+(Q196*constantes!$D$8)+(F196*constantes!$D$9)</f>
        <v>25.927000364287995</v>
      </c>
      <c r="U196">
        <f>(O196*constantes!$D$4)+(P196*constantes!$E$5)+(D196*constantes!$D$6)+(Q196*constantes!$D$8)+(F196*constantes!$D$9)</f>
        <v>26.252321875493255</v>
      </c>
      <c r="V196" s="5">
        <f t="shared" si="47"/>
        <v>0.11774968268251484</v>
      </c>
      <c r="W196" s="5">
        <f t="shared" si="48"/>
        <v>0.16052090060393209</v>
      </c>
      <c r="X196" s="6">
        <f t="shared" si="49"/>
        <v>4.744548083879252E-2</v>
      </c>
      <c r="Y196" s="6">
        <f t="shared" si="50"/>
        <v>6.5082048253721436E-2</v>
      </c>
      <c r="AA196">
        <f>(O196*constantes!$B$4)+(LN(110)*constantes!$B$5)+(LN(22)*constantes!$B$8)+(F196*constantes!$B$9)</f>
        <v>23.285333757929525</v>
      </c>
      <c r="AB196">
        <f t="shared" si="51"/>
        <v>6.1959526107751905E-2</v>
      </c>
      <c r="AC196">
        <f>(O196*constantes!$D$4)+(LN(110)*constantes!$D$5)+(LN(22)*constantes!$D$8)+(F196*constantes!$D$9)</f>
        <v>25.39223913860047</v>
      </c>
      <c r="AD196" s="7">
        <f t="shared" si="52"/>
        <v>2.8073382189004015E-2</v>
      </c>
      <c r="AF196">
        <f>(O196*constantes!$B$4)+(LN(125)*constantes!$B$5)+(LN(22.5)*constantes!$B$8)+(F196*constantes!$B$9)</f>
        <v>23.540290694683922</v>
      </c>
      <c r="AG196">
        <f t="shared" si="53"/>
        <v>7.9222803135090225E-2</v>
      </c>
      <c r="AH196">
        <f>(O196*constantes!$D$4)+(LN(125)*constantes!$D$5)+(LN(22.5)*constantes!$D$8)+(F196*constantes!$D$9)</f>
        <v>25.763312155208702</v>
      </c>
      <c r="AI196">
        <f t="shared" si="54"/>
        <v>4.0428513799347532E-2</v>
      </c>
    </row>
    <row r="197" spans="1:35" x14ac:dyDescent="0.25">
      <c r="A197" s="11">
        <v>196</v>
      </c>
      <c r="B197">
        <v>1</v>
      </c>
      <c r="C197">
        <v>48</v>
      </c>
      <c r="D197">
        <v>1</v>
      </c>
      <c r="E197">
        <v>0</v>
      </c>
      <c r="F197">
        <v>0</v>
      </c>
      <c r="G197">
        <v>117</v>
      </c>
      <c r="H197">
        <v>30.85</v>
      </c>
      <c r="I197">
        <f>IF(AND(B197=1,E197=0),V197,IF(AND(B197=1,E197=1),W197,IF(AND(B197=0,E197=0),X197,IF(AND(B197=0,E197=1),Y197,ERROR))))</f>
        <v>0.16370363412025302</v>
      </c>
      <c r="K197">
        <f t="shared" si="42"/>
        <v>7.448581103683527E-2</v>
      </c>
      <c r="L197">
        <f t="shared" si="43"/>
        <v>5.8221930281009082E-2</v>
      </c>
      <c r="M197" s="22" t="str">
        <f t="shared" si="55"/>
        <v>Elevated Risk</v>
      </c>
      <c r="O197">
        <f t="shared" si="44"/>
        <v>3.8712010109078911</v>
      </c>
      <c r="P197">
        <f t="shared" si="45"/>
        <v>4.7621739347977563</v>
      </c>
      <c r="Q197">
        <f t="shared" si="46"/>
        <v>3.4291367503513968</v>
      </c>
      <c r="R197">
        <f>(O197*constantes!$B$4)+(P197*constantes!$B$5)+(D197*constantes!$B$6)+(Q197*constantes!$B$8)+(F197*constantes!$B$9)</f>
        <v>24.313154263456529</v>
      </c>
      <c r="S197" s="4">
        <f>(O197*constantes!$B$4)+(P197*constantes!$C$5)+(D197*constantes!$B$6)+(Q197*constantes!$B$8)+(F197*constantes!$B$9)</f>
        <v>24.65431640414544</v>
      </c>
      <c r="T197">
        <f>(O197*constantes!$D$4)+(P197*constantes!$D$5)+(D197*constantes!$D$6)+(Q197*constantes!$D$8)+(F197*constantes!$D$9)</f>
        <v>26.301201781300247</v>
      </c>
      <c r="U197">
        <f>(O197*constantes!$D$4)+(P197*constantes!$E$5)+(D197*constantes!$D$6)+(Q197*constantes!$D$8)+(F197*constantes!$D$9)</f>
        <v>26.633411034991738</v>
      </c>
      <c r="V197" s="5">
        <f t="shared" si="47"/>
        <v>0.16370363412025302</v>
      </c>
      <c r="W197" s="5">
        <f t="shared" si="48"/>
        <v>0.22233362052089756</v>
      </c>
      <c r="X197" s="6">
        <f t="shared" si="49"/>
        <v>6.8228506046734583E-2</v>
      </c>
      <c r="Y197" s="6">
        <f t="shared" si="50"/>
        <v>9.3816887205275479E-2</v>
      </c>
      <c r="AA197">
        <f>(O197*constantes!$B$4)+(LN(110)*constantes!$B$5)+(LN(22)*constantes!$B$8)+(F197*constantes!$B$9)</f>
        <v>23.221146741638901</v>
      </c>
      <c r="AB197">
        <f t="shared" si="51"/>
        <v>5.8221930281009082E-2</v>
      </c>
      <c r="AC197">
        <f>(O197*constantes!$D$4)+(LN(110)*constantes!$D$5)+(LN(22)*constantes!$D$8)+(F197*constantes!$D$9)</f>
        <v>25.336132614771724</v>
      </c>
      <c r="AD197" s="7">
        <f t="shared" si="52"/>
        <v>2.6562184906686825E-2</v>
      </c>
      <c r="AF197">
        <f>(O197*constantes!$B$4)+(LN(125)*constantes!$B$5)+(LN(22.5)*constantes!$B$8)+(F197*constantes!$B$9)</f>
        <v>23.47610367839329</v>
      </c>
      <c r="AG197">
        <f t="shared" si="53"/>
        <v>7.448581103683527E-2</v>
      </c>
      <c r="AH197">
        <f>(O197*constantes!$D$4)+(LN(125)*constantes!$D$5)+(LN(22.5)*constantes!$D$8)+(F197*constantes!$D$9)</f>
        <v>25.707205631379956</v>
      </c>
      <c r="AI197">
        <f t="shared" si="54"/>
        <v>3.8265438641588045E-2</v>
      </c>
    </row>
    <row r="198" spans="1:35" x14ac:dyDescent="0.25">
      <c r="A198" s="11">
        <v>197</v>
      </c>
      <c r="B198">
        <v>0</v>
      </c>
      <c r="C198">
        <v>55</v>
      </c>
      <c r="D198">
        <v>1</v>
      </c>
      <c r="E198">
        <v>0</v>
      </c>
      <c r="F198">
        <v>0</v>
      </c>
      <c r="G198">
        <v>157</v>
      </c>
      <c r="H198">
        <v>22.91</v>
      </c>
      <c r="I198">
        <f>IF(AND(B198=1,E198=0),V198,IF(AND(B198=1,E198=1),W198,IF(AND(B198=0,E198=0),X198,IF(AND(B198=0,E198=1),Y198,ERROR))))</f>
        <v>0.18211666592784959</v>
      </c>
      <c r="K198">
        <f t="shared" si="42"/>
        <v>5.4942946453026109E-2</v>
      </c>
      <c r="L198">
        <f t="shared" si="43"/>
        <v>3.8241136753246696E-2</v>
      </c>
      <c r="M198" s="22" t="str">
        <f t="shared" si="55"/>
        <v>Elevated Risk</v>
      </c>
      <c r="O198">
        <f t="shared" si="44"/>
        <v>4.0073331852324712</v>
      </c>
      <c r="P198">
        <f t="shared" si="45"/>
        <v>5.0562458053483077</v>
      </c>
      <c r="Q198">
        <f t="shared" si="46"/>
        <v>3.1315734964654043</v>
      </c>
      <c r="R198">
        <f>(O198*constantes!$B$4)+(P198*constantes!$B$5)+(D198*constantes!$B$6)+(Q198*constantes!$B$8)+(F198*constantes!$B$9)</f>
        <v>25.046555901679692</v>
      </c>
      <c r="S198" s="4">
        <f>(O198*constantes!$B$4)+(P198*constantes!$C$5)+(D198*constantes!$B$6)+(Q198*constantes!$B$8)+(F198*constantes!$B$9)</f>
        <v>25.408785351174846</v>
      </c>
      <c r="T198">
        <f>(O198*constantes!$D$4)+(P198*constantes!$D$5)+(D198*constantes!$D$6)+(Q198*constantes!$D$8)+(F198*constantes!$D$9)</f>
        <v>27.346695448730767</v>
      </c>
      <c r="U198">
        <f>(O198*constantes!$D$4)+(P198*constantes!$E$5)+(D198*constantes!$D$6)+(Q198*constantes!$D$8)+(F198*constantes!$D$9)</f>
        <v>27.699419156111865</v>
      </c>
      <c r="V198" s="5">
        <f t="shared" si="47"/>
        <v>0.31080485505283018</v>
      </c>
      <c r="W198" s="5">
        <f t="shared" si="48"/>
        <v>0.4141668080891252</v>
      </c>
      <c r="X198" s="6">
        <f t="shared" si="49"/>
        <v>0.18211666592784959</v>
      </c>
      <c r="Y198" s="6">
        <f t="shared" si="50"/>
        <v>0.24878332135274439</v>
      </c>
      <c r="AA198">
        <f>(O198*constantes!$B$4)+(LN(110)*constantes!$B$5)+(LN(22)*constantes!$B$8)+(F198*constantes!$B$9)</f>
        <v>23.644920755024344</v>
      </c>
      <c r="AB198">
        <f t="shared" si="51"/>
        <v>8.7567364830949512E-2</v>
      </c>
      <c r="AC198">
        <f>(O198*constantes!$D$4)+(LN(110)*constantes!$D$5)+(LN(22)*constantes!$D$8)+(F198*constantes!$D$9)</f>
        <v>25.706557790361106</v>
      </c>
      <c r="AD198" s="7">
        <f t="shared" si="52"/>
        <v>3.8241136753246696E-2</v>
      </c>
      <c r="AF198">
        <f>(O198*constantes!$B$4)+(LN(125)*constantes!$B$5)+(LN(22.5)*constantes!$B$8)+(F198*constantes!$B$9)</f>
        <v>23.899877691778737</v>
      </c>
      <c r="AG198">
        <f t="shared" si="53"/>
        <v>0.11152976090806932</v>
      </c>
      <c r="AH198">
        <f>(O198*constantes!$D$4)+(LN(125)*constantes!$D$5)+(LN(22.5)*constantes!$D$8)+(F198*constantes!$D$9)</f>
        <v>26.077630806969339</v>
      </c>
      <c r="AI198">
        <f t="shared" si="54"/>
        <v>5.4942946453026109E-2</v>
      </c>
    </row>
    <row r="199" spans="1:35" x14ac:dyDescent="0.25">
      <c r="A199" s="11">
        <v>198</v>
      </c>
      <c r="B199">
        <v>0</v>
      </c>
      <c r="C199">
        <v>58</v>
      </c>
      <c r="D199">
        <v>1</v>
      </c>
      <c r="E199">
        <v>0</v>
      </c>
      <c r="F199">
        <v>0</v>
      </c>
      <c r="G199">
        <v>170</v>
      </c>
      <c r="H199">
        <v>29.06</v>
      </c>
      <c r="I199">
        <f>IF(AND(B199=1,E199=0),V199,IF(AND(B199=1,E199=1),W199,IF(AND(B199=0,E199=0),X199,IF(AND(B199=0,E199=1),Y199,ERROR))))</f>
        <v>0.27971447259085969</v>
      </c>
      <c r="K199">
        <f t="shared" si="42"/>
        <v>6.3209991046805025E-2</v>
      </c>
      <c r="L199">
        <f t="shared" si="43"/>
        <v>4.4054054961770062E-2</v>
      </c>
      <c r="M199" s="22" t="str">
        <f t="shared" si="55"/>
        <v>Elevated Risk</v>
      </c>
      <c r="O199">
        <f t="shared" si="44"/>
        <v>4.0604430105464191</v>
      </c>
      <c r="P199">
        <f t="shared" si="45"/>
        <v>5.1357984370502621</v>
      </c>
      <c r="Q199">
        <f t="shared" si="46"/>
        <v>3.369362658142137</v>
      </c>
      <c r="R199">
        <f>(O199*constantes!$B$4)+(P199*constantes!$B$5)+(D199*constantes!$B$6)+(Q199*constantes!$B$8)+(F199*constantes!$B$9)</f>
        <v>25.54797327320912</v>
      </c>
      <c r="S199" s="4">
        <f>(O199*constantes!$B$4)+(P199*constantes!$C$5)+(D199*constantes!$B$6)+(Q199*constantes!$B$8)+(F199*constantes!$B$9)</f>
        <v>25.915901873239402</v>
      </c>
      <c r="T199">
        <f>(O199*constantes!$D$4)+(P199*constantes!$D$5)+(D199*constantes!$D$6)+(Q199*constantes!$D$8)+(F199*constantes!$D$9)</f>
        <v>27.836555103245768</v>
      </c>
      <c r="U199">
        <f>(O199*constantes!$D$4)+(P199*constantes!$E$5)+(D199*constantes!$D$6)+(Q199*constantes!$D$8)+(F199*constantes!$D$9)</f>
        <v>28.194828402214394</v>
      </c>
      <c r="V199" s="5">
        <f t="shared" si="47"/>
        <v>0.45912946367420548</v>
      </c>
      <c r="W199" s="5">
        <f t="shared" si="48"/>
        <v>0.58848132580700219</v>
      </c>
      <c r="X199" s="6">
        <f t="shared" si="49"/>
        <v>0.27971447259085969</v>
      </c>
      <c r="Y199" s="6">
        <f t="shared" si="50"/>
        <v>0.3746694581636193</v>
      </c>
      <c r="AA199">
        <f>(O199*constantes!$B$4)+(LN(110)*constantes!$B$5)+(LN(22)*constantes!$B$8)+(F199*constantes!$B$9)</f>
        <v>23.81024951683365</v>
      </c>
      <c r="AB199">
        <f t="shared" si="51"/>
        <v>0.10247681663833785</v>
      </c>
      <c r="AC199">
        <f>(O199*constantes!$D$4)+(LN(110)*constantes!$D$5)+(LN(22)*constantes!$D$8)+(F199*constantes!$D$9)</f>
        <v>25.851073342728132</v>
      </c>
      <c r="AD199" s="7">
        <f t="shared" si="52"/>
        <v>4.4054054961770062E-2</v>
      </c>
      <c r="AF199">
        <f>(O199*constantes!$B$4)+(LN(125)*constantes!$B$5)+(LN(22.5)*constantes!$B$8)+(F199*constantes!$B$9)</f>
        <v>24.065206453588043</v>
      </c>
      <c r="AG199">
        <f t="shared" si="53"/>
        <v>0.1302191222428678</v>
      </c>
      <c r="AH199">
        <f>(O199*constantes!$D$4)+(LN(125)*constantes!$D$5)+(LN(22.5)*constantes!$D$8)+(F199*constantes!$D$9)</f>
        <v>26.222146359336364</v>
      </c>
      <c r="AI199">
        <f t="shared" si="54"/>
        <v>6.3209991046805025E-2</v>
      </c>
    </row>
    <row r="200" spans="1:35" x14ac:dyDescent="0.25">
      <c r="A200" s="11">
        <v>199</v>
      </c>
      <c r="B200">
        <v>1</v>
      </c>
      <c r="C200">
        <v>60</v>
      </c>
      <c r="D200">
        <v>0</v>
      </c>
      <c r="E200">
        <v>0</v>
      </c>
      <c r="F200">
        <v>0</v>
      </c>
      <c r="G200">
        <v>137</v>
      </c>
      <c r="H200">
        <v>29.51</v>
      </c>
      <c r="I200">
        <f>IF(AND(B200=1,E200=0),V200,IF(AND(B200=1,E200=1),W200,IF(AND(B200=0,E200=0),X200,IF(AND(B200=0,E200=1),Y200,ERROR))))</f>
        <v>0.20376929320948445</v>
      </c>
      <c r="K200">
        <f t="shared" si="42"/>
        <v>0.14362116573454531</v>
      </c>
      <c r="L200">
        <f t="shared" si="43"/>
        <v>0.11321269470654882</v>
      </c>
      <c r="M200" s="22" t="str">
        <f t="shared" si="55"/>
        <v>Elevated Risk</v>
      </c>
      <c r="O200">
        <f t="shared" si="44"/>
        <v>4.0943445622221004</v>
      </c>
      <c r="P200">
        <f t="shared" si="45"/>
        <v>4.9199809258281251</v>
      </c>
      <c r="Q200">
        <f t="shared" si="46"/>
        <v>3.3847291889548483</v>
      </c>
      <c r="R200">
        <f>(O200*constantes!$B$4)+(P200*constantes!$B$5)+(D200*constantes!$B$6)+(Q200*constantes!$B$8)+(F200*constantes!$B$9)</f>
        <v>24.555800823427884</v>
      </c>
      <c r="S200" s="4">
        <f>(O200*constantes!$B$4)+(P200*constantes!$C$5)+(D200*constantes!$B$6)+(Q200*constantes!$B$8)+(F200*constantes!$B$9)</f>
        <v>24.908268256954212</v>
      </c>
      <c r="T200">
        <f>(O200*constantes!$D$4)+(P200*constantes!$D$5)+(D200*constantes!$D$6)+(Q200*constantes!$D$8)+(F200*constantes!$D$9)</f>
        <v>26.710904501850049</v>
      </c>
      <c r="U200">
        <f>(O200*constantes!$D$4)+(P200*constantes!$E$5)+(D200*constantes!$D$6)+(Q200*constantes!$D$8)+(F200*constantes!$D$9)</f>
        <v>27.05412237123582</v>
      </c>
      <c r="V200" s="5">
        <f t="shared" si="47"/>
        <v>0.20376929320948445</v>
      </c>
      <c r="W200" s="5">
        <f t="shared" si="48"/>
        <v>0.27686295476997824</v>
      </c>
      <c r="X200" s="6">
        <f t="shared" si="49"/>
        <v>0.1009814900110827</v>
      </c>
      <c r="Y200" s="6">
        <f t="shared" si="50"/>
        <v>0.13932734022677606</v>
      </c>
      <c r="AA200">
        <f>(O200*constantes!$B$4)+(LN(110)*constantes!$B$5)+(LN(22)*constantes!$B$8)+(F200*constantes!$B$9)</f>
        <v>23.915783691137978</v>
      </c>
      <c r="AB200">
        <f t="shared" si="51"/>
        <v>0.11321269470654882</v>
      </c>
      <c r="AC200">
        <f>(O200*constantes!$D$4)+(LN(110)*constantes!$D$5)+(LN(22)*constantes!$D$8)+(F200*constantes!$D$9)</f>
        <v>25.943321837946279</v>
      </c>
      <c r="AD200" s="7">
        <f t="shared" si="52"/>
        <v>4.820708918468708E-2</v>
      </c>
      <c r="AF200">
        <f>(O200*constantes!$B$4)+(LN(125)*constantes!$B$5)+(LN(22.5)*constantes!$B$8)+(F200*constantes!$B$9)</f>
        <v>24.170740627892375</v>
      </c>
      <c r="AG200">
        <f t="shared" si="53"/>
        <v>0.14362116573454531</v>
      </c>
      <c r="AH200">
        <f>(O200*constantes!$D$4)+(LN(125)*constantes!$D$5)+(LN(22.5)*constantes!$D$8)+(F200*constantes!$D$9)</f>
        <v>26.314394854554511</v>
      </c>
      <c r="AI200">
        <f t="shared" si="54"/>
        <v>6.9102564331433469E-2</v>
      </c>
    </row>
    <row r="201" spans="1:35" x14ac:dyDescent="0.25">
      <c r="A201" s="11">
        <v>200</v>
      </c>
      <c r="B201">
        <v>0</v>
      </c>
      <c r="C201">
        <v>38</v>
      </c>
      <c r="D201">
        <v>0</v>
      </c>
      <c r="E201">
        <v>0</v>
      </c>
      <c r="F201">
        <v>0</v>
      </c>
      <c r="G201">
        <v>111</v>
      </c>
      <c r="H201">
        <v>18.760000000000002</v>
      </c>
      <c r="I201">
        <f>IF(AND(B201=1,E201=0),V201,IF(AND(B201=1,E201=1),W201,IF(AND(B201=0,E201=0),X201,IF(AND(B201=0,E201=1),Y201,ERROR))))</f>
        <v>1.3390029171438722E-2</v>
      </c>
      <c r="K201">
        <f t="shared" si="42"/>
        <v>2.0450275544260377E-2</v>
      </c>
      <c r="L201">
        <f t="shared" si="43"/>
        <v>1.4155691081518817E-2</v>
      </c>
      <c r="M201" s="22" t="str">
        <f t="shared" si="55"/>
        <v>OPTIMAL</v>
      </c>
      <c r="O201">
        <f t="shared" si="44"/>
        <v>3.6375861597263857</v>
      </c>
      <c r="P201">
        <f t="shared" si="45"/>
        <v>4.7095302013123339</v>
      </c>
      <c r="Q201">
        <f t="shared" si="46"/>
        <v>2.9317269435780786</v>
      </c>
      <c r="R201">
        <f>(O201*constantes!$B$4)+(P201*constantes!$B$5)+(D201*constantes!$B$6)+(Q201*constantes!$B$8)+(F201*constantes!$B$9)</f>
        <v>22.384400666692727</v>
      </c>
      <c r="S201" s="4">
        <f>(O201*constantes!$B$4)+(P201*constantes!$C$5)+(D201*constantes!$B$6)+(Q201*constantes!$B$8)+(F201*constantes!$B$9)</f>
        <v>22.721791410314744</v>
      </c>
      <c r="T201">
        <f>(O201*constantes!$D$4)+(P201*constantes!$D$5)+(D201*constantes!$D$6)+(Q201*constantes!$D$8)+(F201*constantes!$D$9)</f>
        <v>24.644456570124447</v>
      </c>
      <c r="U201">
        <f>(O201*constantes!$D$4)+(P201*constantes!$E$5)+(D201*constantes!$D$6)+(Q201*constantes!$D$8)+(F201*constantes!$D$9)</f>
        <v>24.972993396967997</v>
      </c>
      <c r="V201" s="5">
        <f t="shared" si="47"/>
        <v>2.5646230922750313E-2</v>
      </c>
      <c r="W201" s="5">
        <f t="shared" si="48"/>
        <v>3.5751834588824916E-2</v>
      </c>
      <c r="X201" s="6">
        <f t="shared" si="49"/>
        <v>1.3390029171438722E-2</v>
      </c>
      <c r="Y201" s="6">
        <f t="shared" si="50"/>
        <v>1.8549311796958734E-2</v>
      </c>
      <c r="AA201">
        <f>(O201*constantes!$B$4)+(LN(110)*constantes!$B$5)+(LN(22)*constantes!$B$8)+(F201*constantes!$B$9)</f>
        <v>22.493913054504919</v>
      </c>
      <c r="AB201">
        <f t="shared" si="51"/>
        <v>2.8571578401445974E-2</v>
      </c>
      <c r="AC201">
        <f>(O201*constantes!$D$4)+(LN(110)*constantes!$D$5)+(LN(22)*constantes!$D$8)+(F201*constantes!$D$9)</f>
        <v>24.700450251667263</v>
      </c>
      <c r="AD201" s="7">
        <f t="shared" si="52"/>
        <v>1.4155691081518817E-2</v>
      </c>
      <c r="AF201">
        <f>(O201*constantes!$B$4)+(LN(125)*constantes!$B$5)+(LN(22.5)*constantes!$B$8)+(F201*constantes!$B$9)</f>
        <v>22.748869991259316</v>
      </c>
      <c r="AG201">
        <f t="shared" si="53"/>
        <v>3.6714933714987352E-2</v>
      </c>
      <c r="AH201">
        <f>(O201*constantes!$D$4)+(LN(125)*constantes!$D$5)+(LN(22.5)*constantes!$D$8)+(F201*constantes!$D$9)</f>
        <v>25.071523268275495</v>
      </c>
      <c r="AI201">
        <f t="shared" si="54"/>
        <v>2.0450275544260377E-2</v>
      </c>
    </row>
    <row r="202" spans="1:35" x14ac:dyDescent="0.25">
      <c r="A202" s="11">
        <v>201</v>
      </c>
      <c r="B202">
        <v>1</v>
      </c>
      <c r="C202">
        <v>53</v>
      </c>
      <c r="D202">
        <v>1</v>
      </c>
      <c r="E202">
        <v>0</v>
      </c>
      <c r="F202">
        <v>0</v>
      </c>
      <c r="G202">
        <v>110</v>
      </c>
      <c r="H202">
        <v>23.59</v>
      </c>
      <c r="I202">
        <f>IF(AND(B202=1,E202=0),V202,IF(AND(B202=1,E202=1),W202,IF(AND(B202=0,E202=0),X202,IF(AND(B202=0,E202=1),Y202,ERROR))))</f>
        <v>0.16093047485651801</v>
      </c>
      <c r="K202">
        <f t="shared" si="42"/>
        <v>0.10001327473115296</v>
      </c>
      <c r="L202">
        <f t="shared" si="43"/>
        <v>7.8415260777171425E-2</v>
      </c>
      <c r="M202" s="22" t="str">
        <f t="shared" si="55"/>
        <v>Elevated Risk</v>
      </c>
      <c r="O202">
        <f t="shared" si="44"/>
        <v>3.970291913552122</v>
      </c>
      <c r="P202">
        <f t="shared" si="45"/>
        <v>4.7004803657924166</v>
      </c>
      <c r="Q202">
        <f t="shared" si="46"/>
        <v>3.1608228934195837</v>
      </c>
      <c r="R202">
        <f>(O202*constantes!$B$4)+(P202*constantes!$B$5)+(D202*constantes!$B$6)+(Q202*constantes!$B$8)+(F202*constantes!$B$9)</f>
        <v>24.294462597401655</v>
      </c>
      <c r="S202" s="4">
        <f>(O202*constantes!$B$4)+(P202*constantes!$C$5)+(D202*constantes!$B$6)+(Q202*constantes!$B$8)+(F202*constantes!$B$9)</f>
        <v>24.631205010807022</v>
      </c>
      <c r="T202">
        <f>(O202*constantes!$D$4)+(P202*constantes!$D$5)+(D202*constantes!$D$6)+(Q202*constantes!$D$8)+(F202*constantes!$D$9)</f>
        <v>26.260121147211184</v>
      </c>
      <c r="U202">
        <f>(O202*constantes!$D$4)+(P202*constantes!$E$5)+(D202*constantes!$D$6)+(Q202*constantes!$D$8)+(F202*constantes!$D$9)</f>
        <v>26.588026657528861</v>
      </c>
      <c r="V202" s="5">
        <f t="shared" si="47"/>
        <v>0.16093047485651801</v>
      </c>
      <c r="W202" s="5">
        <f t="shared" si="48"/>
        <v>0.21785315121473925</v>
      </c>
      <c r="X202" s="6">
        <f t="shared" si="49"/>
        <v>6.5574541571247202E-2</v>
      </c>
      <c r="Y202" s="6">
        <f t="shared" si="50"/>
        <v>8.9847244055645814E-2</v>
      </c>
      <c r="AA202">
        <f>(O202*constantes!$B$4)+(LN(110)*constantes!$B$5)+(LN(22)*constantes!$B$8)+(F202*constantes!$B$9)</f>
        <v>23.529612757934284</v>
      </c>
      <c r="AB202">
        <f t="shared" si="51"/>
        <v>7.8415260777171425E-2</v>
      </c>
      <c r="AC202">
        <f>(O202*constantes!$D$4)+(LN(110)*constantes!$D$5)+(LN(22)*constantes!$D$8)+(F202*constantes!$D$9)</f>
        <v>25.605765897229862</v>
      </c>
      <c r="AD202" s="7">
        <f t="shared" si="52"/>
        <v>3.4638908987597139E-2</v>
      </c>
      <c r="AF202">
        <f>(O202*constantes!$B$4)+(LN(125)*constantes!$B$5)+(LN(22.5)*constantes!$B$8)+(F202*constantes!$B$9)</f>
        <v>23.784569694688678</v>
      </c>
      <c r="AG202">
        <f t="shared" si="53"/>
        <v>0.10001327473115296</v>
      </c>
      <c r="AH202">
        <f>(O202*constantes!$D$4)+(LN(125)*constantes!$D$5)+(LN(22.5)*constantes!$D$8)+(F202*constantes!$D$9)</f>
        <v>25.976838913838094</v>
      </c>
      <c r="AI202">
        <f t="shared" si="54"/>
        <v>4.9808625979083754E-2</v>
      </c>
    </row>
    <row r="203" spans="1:35" x14ac:dyDescent="0.25">
      <c r="A203" s="11">
        <v>202</v>
      </c>
      <c r="B203">
        <v>1</v>
      </c>
      <c r="C203">
        <v>52</v>
      </c>
      <c r="D203">
        <v>1</v>
      </c>
      <c r="E203">
        <v>0</v>
      </c>
      <c r="F203">
        <v>0</v>
      </c>
      <c r="G203">
        <v>94</v>
      </c>
      <c r="H203">
        <v>22.93</v>
      </c>
      <c r="I203">
        <f>IF(AND(B203=1,E203=0),V203,IF(AND(B203=1,E203=1),W203,IF(AND(B203=0,E203=0),X203,IF(AND(B203=0,E203=1),Y203,ERROR))))</f>
        <v>0.11377813004054926</v>
      </c>
      <c r="K203">
        <f t="shared" si="42"/>
        <v>9.453671546464415E-2</v>
      </c>
      <c r="L203">
        <f t="shared" si="43"/>
        <v>7.4072320755760312E-2</v>
      </c>
      <c r="M203" s="22" t="str">
        <f t="shared" si="55"/>
        <v>Elevated Risk</v>
      </c>
      <c r="O203">
        <f t="shared" si="44"/>
        <v>3.9512437185814275</v>
      </c>
      <c r="P203">
        <f t="shared" si="45"/>
        <v>4.5432947822700038</v>
      </c>
      <c r="Q203">
        <f t="shared" si="46"/>
        <v>3.1324460968698129</v>
      </c>
      <c r="R203">
        <f>(O203*constantes!$B$4)+(P203*constantes!$B$5)+(D203*constantes!$B$6)+(Q203*constantes!$B$8)+(F203*constantes!$B$9)</f>
        <v>23.921078223104161</v>
      </c>
      <c r="S203" s="4">
        <f>(O203*constantes!$B$4)+(P203*constantes!$C$5)+(D203*constantes!$B$6)+(Q203*constantes!$B$8)+(F203*constantes!$B$9)</f>
        <v>24.246559861305983</v>
      </c>
      <c r="T203">
        <f>(O203*constantes!$D$4)+(P203*constantes!$D$5)+(D203*constantes!$D$6)+(Q203*constantes!$D$8)+(F203*constantes!$D$9)</f>
        <v>25.751633138340175</v>
      </c>
      <c r="U203">
        <f>(O203*constantes!$D$4)+(P203*constantes!$E$5)+(D203*constantes!$D$6)+(Q203*constantes!$D$8)+(F203*constantes!$D$9)</f>
        <v>26.068573382351332</v>
      </c>
      <c r="V203" s="5">
        <f t="shared" si="47"/>
        <v>0.11377813004054926</v>
      </c>
      <c r="W203" s="5">
        <f t="shared" si="48"/>
        <v>0.15401593098266553</v>
      </c>
      <c r="X203" s="6">
        <f t="shared" si="49"/>
        <v>3.9968604312366041E-2</v>
      </c>
      <c r="Y203" s="6">
        <f t="shared" si="50"/>
        <v>5.4461294595414933E-2</v>
      </c>
      <c r="AA203">
        <f>(O203*constantes!$B$4)+(LN(110)*constantes!$B$5)+(LN(22)*constantes!$B$8)+(F203*constantes!$B$9)</f>
        <v>23.470316488918311</v>
      </c>
      <c r="AB203">
        <f t="shared" si="51"/>
        <v>7.4072320755760312E-2</v>
      </c>
      <c r="AC203">
        <f>(O203*constantes!$D$4)+(LN(110)*constantes!$D$5)+(LN(22)*constantes!$D$8)+(F203*constantes!$D$9)</f>
        <v>25.553934425340952</v>
      </c>
      <c r="AD203" s="7">
        <f t="shared" si="52"/>
        <v>3.291838619478793E-2</v>
      </c>
      <c r="AF203">
        <f>(O203*constantes!$B$4)+(LN(125)*constantes!$B$5)+(LN(22.5)*constantes!$B$8)+(F203*constantes!$B$9)</f>
        <v>23.725273425672704</v>
      </c>
      <c r="AG203">
        <f t="shared" si="53"/>
        <v>9.453671546464415E-2</v>
      </c>
      <c r="AH203">
        <f>(O203*constantes!$D$4)+(LN(125)*constantes!$D$5)+(LN(22.5)*constantes!$D$8)+(F203*constantes!$D$9)</f>
        <v>25.925007441949184</v>
      </c>
      <c r="AI203">
        <f t="shared" si="54"/>
        <v>4.7353292556453264E-2</v>
      </c>
    </row>
    <row r="204" spans="1:35" x14ac:dyDescent="0.25">
      <c r="A204" s="11">
        <v>203</v>
      </c>
      <c r="B204">
        <v>1</v>
      </c>
      <c r="C204">
        <v>41</v>
      </c>
      <c r="D204">
        <v>1</v>
      </c>
      <c r="E204">
        <v>0</v>
      </c>
      <c r="F204">
        <v>0</v>
      </c>
      <c r="G204">
        <v>119.5</v>
      </c>
      <c r="H204">
        <v>29.79</v>
      </c>
      <c r="I204">
        <f>IF(AND(B204=1,E204=0),V204,IF(AND(B204=1,E204=1),W204,IF(AND(B204=0,E204=0),X204,IF(AND(B204=0,E204=1),Y204,ERROR))))</f>
        <v>0.10480249886437132</v>
      </c>
      <c r="K204">
        <f t="shared" si="42"/>
        <v>4.62827295767122E-2</v>
      </c>
      <c r="L204">
        <f t="shared" si="43"/>
        <v>3.6057212319339005E-2</v>
      </c>
      <c r="M204" s="22" t="str">
        <f t="shared" si="55"/>
        <v>Elevated Risk</v>
      </c>
      <c r="O204">
        <f t="shared" si="44"/>
        <v>3.713572066704308</v>
      </c>
      <c r="P204">
        <f t="shared" si="45"/>
        <v>4.7833163713715656</v>
      </c>
      <c r="Q204">
        <f t="shared" si="46"/>
        <v>3.3941727667251911</v>
      </c>
      <c r="R204">
        <f>(O204*constantes!$B$4)+(P204*constantes!$B$5)+(D204*constantes!$B$6)+(Q204*constantes!$B$8)+(F204*constantes!$B$9)</f>
        <v>23.833964179248539</v>
      </c>
      <c r="S204" s="4">
        <f>(O204*constantes!$B$4)+(P204*constantes!$C$5)+(D204*constantes!$B$6)+(Q204*constantes!$B$8)+(F204*constantes!$B$9)</f>
        <v>24.176640964093597</v>
      </c>
      <c r="T204">
        <f>(O204*constantes!$D$4)+(P204*constantes!$D$5)+(D204*constantes!$D$6)+(Q204*constantes!$D$8)+(F204*constantes!$D$9)</f>
        <v>25.913878824730137</v>
      </c>
      <c r="U204">
        <f>(O204*constantes!$D$4)+(P204*constantes!$E$5)+(D204*constantes!$D$6)+(Q204*constantes!$D$8)+(F204*constantes!$D$9)</f>
        <v>26.24756297479702</v>
      </c>
      <c r="V204" s="5">
        <f t="shared" si="47"/>
        <v>0.10480249886437132</v>
      </c>
      <c r="W204" s="5">
        <f t="shared" si="48"/>
        <v>0.14440653865621167</v>
      </c>
      <c r="X204" s="6">
        <f t="shared" si="49"/>
        <v>4.6841708483789213E-2</v>
      </c>
      <c r="Y204" s="6">
        <f t="shared" si="50"/>
        <v>6.4783297463184675E-2</v>
      </c>
      <c r="AA204">
        <f>(O204*constantes!$B$4)+(LN(110)*constantes!$B$5)+(LN(22)*constantes!$B$8)+(F204*constantes!$B$9)</f>
        <v>22.730454143490913</v>
      </c>
      <c r="AB204">
        <f t="shared" si="51"/>
        <v>3.6057212319339005E-2</v>
      </c>
      <c r="AC204">
        <f>(O204*constantes!$D$4)+(LN(110)*constantes!$D$5)+(LN(22)*constantes!$D$8)+(F204*constantes!$D$9)</f>
        <v>24.907213223567677</v>
      </c>
      <c r="AD204" s="7">
        <f t="shared" si="52"/>
        <v>1.7378724267438583E-2</v>
      </c>
      <c r="AF204">
        <f>(O204*constantes!$B$4)+(LN(125)*constantes!$B$5)+(LN(22.5)*constantes!$B$8)+(F204*constantes!$B$9)</f>
        <v>22.985411080245306</v>
      </c>
      <c r="AG204">
        <f t="shared" si="53"/>
        <v>4.62827295767122E-2</v>
      </c>
      <c r="AH204">
        <f>(O204*constantes!$D$4)+(LN(125)*constantes!$D$5)+(LN(22.5)*constantes!$D$8)+(F204*constantes!$D$9)</f>
        <v>25.278286240175909</v>
      </c>
      <c r="AI204">
        <f t="shared" si="54"/>
        <v>2.5088146116023613E-2</v>
      </c>
    </row>
    <row r="205" spans="1:35" x14ac:dyDescent="0.25">
      <c r="A205" s="11">
        <v>204</v>
      </c>
      <c r="B205">
        <v>0</v>
      </c>
      <c r="C205">
        <v>37</v>
      </c>
      <c r="D205">
        <v>1</v>
      </c>
      <c r="E205">
        <v>0</v>
      </c>
      <c r="F205">
        <v>0</v>
      </c>
      <c r="G205">
        <v>135</v>
      </c>
      <c r="H205">
        <v>21.48</v>
      </c>
      <c r="I205">
        <f>IF(AND(B205=1,E205=0),V205,IF(AND(B205=1,E205=1),W205,IF(AND(B205=0,E205=0),X205,IF(AND(B205=0,E205=1),Y205,ERROR))))</f>
        <v>4.2336025458302173E-2</v>
      </c>
      <c r="K205">
        <f t="shared" si="42"/>
        <v>1.903255478119692E-2</v>
      </c>
      <c r="L205">
        <f t="shared" si="43"/>
        <v>1.3171407582175831E-2</v>
      </c>
      <c r="M205" s="22" t="str">
        <f t="shared" si="55"/>
        <v>Elevated Risk</v>
      </c>
      <c r="O205">
        <f t="shared" si="44"/>
        <v>3.6109179126442243</v>
      </c>
      <c r="P205">
        <f t="shared" si="45"/>
        <v>4.9052747784384296</v>
      </c>
      <c r="Q205">
        <f t="shared" si="46"/>
        <v>3.0671222696406639</v>
      </c>
      <c r="R205">
        <f>(O205*constantes!$B$4)+(P205*constantes!$B$5)+(D205*constantes!$B$6)+(Q205*constantes!$B$8)+(F205*constantes!$B$9)</f>
        <v>23.481372683033559</v>
      </c>
      <c r="S205" s="4">
        <f>(O205*constantes!$B$4)+(P205*constantes!$C$5)+(D205*constantes!$B$6)+(Q205*constantes!$B$8)+(F205*constantes!$B$9)</f>
        <v>23.832786568160888</v>
      </c>
      <c r="T205">
        <f>(O205*constantes!$D$4)+(P205*constantes!$D$5)+(D205*constantes!$D$6)+(Q205*constantes!$D$8)+(F205*constantes!$D$9)</f>
        <v>25.81040314192985</v>
      </c>
      <c r="U205">
        <f>(O205*constantes!$D$4)+(P205*constantes!$E$5)+(D205*constantes!$D$6)+(Q205*constantes!$D$8)+(F205*constantes!$D$9)</f>
        <v>26.152595110473715</v>
      </c>
      <c r="V205" s="5">
        <f t="shared" si="47"/>
        <v>7.4864202311079375E-2</v>
      </c>
      <c r="W205" s="5">
        <f t="shared" si="48"/>
        <v>0.10468584912164502</v>
      </c>
      <c r="X205" s="6">
        <f t="shared" si="49"/>
        <v>4.2336025458302173E-2</v>
      </c>
      <c r="Y205" s="6">
        <f t="shared" si="50"/>
        <v>5.9091175902193482E-2</v>
      </c>
      <c r="AA205">
        <f>(O205*constantes!$B$4)+(LN(110)*constantes!$B$5)+(LN(22)*constantes!$B$8)+(F205*constantes!$B$9)</f>
        <v>22.410895868068035</v>
      </c>
      <c r="AB205">
        <f t="shared" si="51"/>
        <v>2.6325671515684657E-2</v>
      </c>
      <c r="AC205">
        <f>(O205*constantes!$D$4)+(LN(110)*constantes!$D$5)+(LN(22)*constantes!$D$8)+(F205*constantes!$D$9)</f>
        <v>24.627884084579406</v>
      </c>
      <c r="AD205" s="7">
        <f t="shared" si="52"/>
        <v>1.3171407582175831E-2</v>
      </c>
      <c r="AF205">
        <f>(O205*constantes!$B$4)+(LN(125)*constantes!$B$5)+(LN(22.5)*constantes!$B$8)+(F205*constantes!$B$9)</f>
        <v>22.665852804822428</v>
      </c>
      <c r="AG205">
        <f t="shared" si="53"/>
        <v>3.3840132302612846E-2</v>
      </c>
      <c r="AH205">
        <f>(O205*constantes!$D$4)+(LN(125)*constantes!$D$5)+(LN(22.5)*constantes!$D$8)+(F205*constantes!$D$9)</f>
        <v>24.998957101187639</v>
      </c>
      <c r="AI205">
        <f t="shared" si="54"/>
        <v>1.903255478119692E-2</v>
      </c>
    </row>
    <row r="206" spans="1:35" x14ac:dyDescent="0.25">
      <c r="A206" s="11">
        <v>205</v>
      </c>
      <c r="B206">
        <v>1</v>
      </c>
      <c r="C206">
        <v>42</v>
      </c>
      <c r="D206">
        <v>0</v>
      </c>
      <c r="E206">
        <v>0</v>
      </c>
      <c r="F206">
        <v>0</v>
      </c>
      <c r="G206">
        <v>144</v>
      </c>
      <c r="H206">
        <v>23.75</v>
      </c>
      <c r="I206">
        <f>IF(AND(B206=1,E206=0),V206,IF(AND(B206=1,E206=1),W206,IF(AND(B206=0,E206=0),X206,IF(AND(B206=0,E206=1),Y206,ERROR))))</f>
        <v>6.6972353813714136E-2</v>
      </c>
      <c r="K206">
        <f t="shared" si="42"/>
        <v>4.9796912096185753E-2</v>
      </c>
      <c r="L206">
        <f t="shared" si="43"/>
        <v>3.8810869283687155E-2</v>
      </c>
      <c r="M206" s="22" t="str">
        <f t="shared" si="55"/>
        <v>Elevated Risk</v>
      </c>
      <c r="O206">
        <f t="shared" si="44"/>
        <v>3.7376696182833684</v>
      </c>
      <c r="P206">
        <f t="shared" si="45"/>
        <v>4.9698132995760007</v>
      </c>
      <c r="Q206">
        <f t="shared" si="46"/>
        <v>3.1675825304806504</v>
      </c>
      <c r="R206">
        <f>(O206*constantes!$B$4)+(P206*constantes!$B$5)+(D206*constantes!$B$6)+(Q206*constantes!$B$8)+(F206*constantes!$B$9)</f>
        <v>23.36578167339799</v>
      </c>
      <c r="S206" s="4">
        <f>(O206*constantes!$B$4)+(P206*constantes!$C$5)+(D206*constantes!$B$6)+(Q206*constantes!$B$8)+(F206*constantes!$B$9)</f>
        <v>23.721819098179616</v>
      </c>
      <c r="T206">
        <f>(O206*constantes!$D$4)+(P206*constantes!$D$5)+(D206*constantes!$D$6)+(Q206*constantes!$D$8)+(F206*constantes!$D$9)</f>
        <v>25.769524765440888</v>
      </c>
      <c r="U206">
        <f>(O206*constantes!$D$4)+(P206*constantes!$E$5)+(D206*constantes!$D$6)+(Q206*constantes!$D$8)+(F206*constantes!$D$9)</f>
        <v>26.116218941219305</v>
      </c>
      <c r="V206" s="5">
        <f t="shared" si="47"/>
        <v>6.6972353813714136E-2</v>
      </c>
      <c r="W206" s="5">
        <f t="shared" si="48"/>
        <v>9.4226584252691259E-2</v>
      </c>
      <c r="X206" s="6">
        <f t="shared" si="49"/>
        <v>4.0675267478915367E-2</v>
      </c>
      <c r="Y206" s="6">
        <f t="shared" si="50"/>
        <v>5.7041695577672802E-2</v>
      </c>
      <c r="AA206">
        <f>(O206*constantes!$B$4)+(LN(110)*constantes!$B$5)+(LN(22)*constantes!$B$8)+(F206*constantes!$B$9)</f>
        <v>22.805468857654464</v>
      </c>
      <c r="AB206">
        <f t="shared" si="51"/>
        <v>3.8810869283687155E-2</v>
      </c>
      <c r="AC206">
        <f>(O206*constantes!$D$4)+(LN(110)*constantes!$D$5)+(LN(22)*constantes!$D$8)+(F206*constantes!$D$9)</f>
        <v>24.972784348242914</v>
      </c>
      <c r="AD206" s="7">
        <f t="shared" si="52"/>
        <v>1.8545470669847686E-2</v>
      </c>
      <c r="AF206">
        <f>(O206*constantes!$B$4)+(LN(125)*constantes!$B$5)+(LN(22.5)*constantes!$B$8)+(F206*constantes!$B$9)</f>
        <v>23.060425794408857</v>
      </c>
      <c r="AG206">
        <f t="shared" si="53"/>
        <v>4.9796912096185753E-2</v>
      </c>
      <c r="AH206">
        <f>(O206*constantes!$D$4)+(LN(125)*constantes!$D$5)+(LN(22.5)*constantes!$D$8)+(F206*constantes!$D$9)</f>
        <v>25.343857364851146</v>
      </c>
      <c r="AI206">
        <f t="shared" si="54"/>
        <v>2.676538428771702E-2</v>
      </c>
    </row>
    <row r="207" spans="1:35" x14ac:dyDescent="0.25">
      <c r="A207" s="11">
        <v>206</v>
      </c>
      <c r="B207">
        <v>0</v>
      </c>
      <c r="C207">
        <v>64</v>
      </c>
      <c r="D207">
        <v>0</v>
      </c>
      <c r="E207">
        <v>1</v>
      </c>
      <c r="F207">
        <v>0</v>
      </c>
      <c r="G207">
        <v>155</v>
      </c>
      <c r="H207">
        <v>27.53</v>
      </c>
      <c r="I207">
        <f>IF(AND(B207=1,E207=0),V207,IF(AND(B207=1,E207=1),W207,IF(AND(B207=0,E207=0),X207,IF(AND(B207=0,E207=1),Y207,ERROR))))</f>
        <v>0.21837266726887594</v>
      </c>
      <c r="K207">
        <f t="shared" si="42"/>
        <v>8.1811856272562489E-2</v>
      </c>
      <c r="L207">
        <f t="shared" si="43"/>
        <v>5.7192348710877861E-2</v>
      </c>
      <c r="M207" s="22" t="str">
        <f t="shared" si="55"/>
        <v>Elevated Risk</v>
      </c>
      <c r="O207">
        <f t="shared" si="44"/>
        <v>4.1588830833596715</v>
      </c>
      <c r="P207">
        <f t="shared" si="45"/>
        <v>5.0434251169192468</v>
      </c>
      <c r="Q207">
        <f t="shared" si="46"/>
        <v>3.315276319154516</v>
      </c>
      <c r="R207">
        <f>(O207*constantes!$B$4)+(P207*constantes!$B$5)+(D207*constantes!$B$6)+(Q207*constantes!$B$8)+(F207*constantes!$B$9)</f>
        <v>24.930645356606004</v>
      </c>
      <c r="S207" s="4">
        <f>(O207*constantes!$B$4)+(P207*constantes!$C$5)+(D207*constantes!$B$6)+(Q207*constantes!$B$8)+(F207*constantes!$B$9)</f>
        <v>25.291956331982099</v>
      </c>
      <c r="T207">
        <f>(O207*constantes!$D$4)+(P207*constantes!$D$5)+(D207*constantes!$D$6)+(Q207*constantes!$D$8)+(F207*constantes!$D$9)</f>
        <v>27.198247955438568</v>
      </c>
      <c r="U207">
        <f>(O207*constantes!$D$4)+(P207*constantes!$E$5)+(D207*constantes!$D$6)+(Q207*constantes!$D$8)+(F207*constantes!$D$9)</f>
        <v>27.550077291594853</v>
      </c>
      <c r="V207" s="5">
        <f t="shared" si="47"/>
        <v>0.28214808216815557</v>
      </c>
      <c r="W207" s="5">
        <f t="shared" si="48"/>
        <v>0.37858770630409233</v>
      </c>
      <c r="X207" s="6">
        <f t="shared" si="49"/>
        <v>0.15911617457305904</v>
      </c>
      <c r="Y207" s="6">
        <f t="shared" si="50"/>
        <v>0.21837266726887594</v>
      </c>
      <c r="AA207">
        <f>(O207*constantes!$B$4)+(LN(110)*constantes!$B$5)+(LN(22)*constantes!$B$8)+(F207*constantes!$B$9)</f>
        <v>24.116689525898391</v>
      </c>
      <c r="AB207">
        <f t="shared" si="51"/>
        <v>0.13660645895193024</v>
      </c>
      <c r="AC207">
        <f>(O207*constantes!$D$4)+(LN(110)*constantes!$D$5)+(LN(22)*constantes!$D$8)+(F207*constantes!$D$9)</f>
        <v>26.11893567165809</v>
      </c>
      <c r="AD207" s="7">
        <f t="shared" si="52"/>
        <v>5.7192348710877861E-2</v>
      </c>
      <c r="AF207">
        <f>(O207*constantes!$B$4)+(LN(125)*constantes!$B$5)+(LN(22.5)*constantes!$B$8)+(F207*constantes!$B$9)</f>
        <v>24.371646462652787</v>
      </c>
      <c r="AG207">
        <f t="shared" si="53"/>
        <v>0.17266110175416416</v>
      </c>
      <c r="AH207">
        <f>(O207*constantes!$D$4)+(LN(125)*constantes!$D$5)+(LN(22.5)*constantes!$D$8)+(F207*constantes!$D$9)</f>
        <v>26.490008688266322</v>
      </c>
      <c r="AI207">
        <f t="shared" si="54"/>
        <v>8.1811856272562489E-2</v>
      </c>
    </row>
    <row r="208" spans="1:35" x14ac:dyDescent="0.25">
      <c r="A208" s="11">
        <v>207</v>
      </c>
      <c r="B208">
        <v>0</v>
      </c>
      <c r="C208">
        <v>56</v>
      </c>
      <c r="D208">
        <v>1</v>
      </c>
      <c r="E208">
        <v>0</v>
      </c>
      <c r="F208">
        <v>0</v>
      </c>
      <c r="G208">
        <v>117.5</v>
      </c>
      <c r="H208">
        <v>27.3</v>
      </c>
      <c r="I208">
        <f>IF(AND(B208=1,E208=0),V208,IF(AND(B208=1,E208=1),W208,IF(AND(B208=0,E208=0),X208,IF(AND(B208=0,E208=1),Y208,ERROR))))</f>
        <v>9.7151623501095075E-2</v>
      </c>
      <c r="K208">
        <f t="shared" si="42"/>
        <v>5.7622826233415747E-2</v>
      </c>
      <c r="L208">
        <f t="shared" si="43"/>
        <v>4.0123743463222783E-2</v>
      </c>
      <c r="M208" s="22" t="str">
        <f t="shared" si="55"/>
        <v>Elevated Risk</v>
      </c>
      <c r="O208">
        <f t="shared" si="44"/>
        <v>4.0253516907351496</v>
      </c>
      <c r="P208">
        <f t="shared" si="45"/>
        <v>4.7664383335842135</v>
      </c>
      <c r="Q208">
        <f t="shared" si="46"/>
        <v>3.3068867021909143</v>
      </c>
      <c r="R208">
        <f>(O208*constantes!$B$4)+(P208*constantes!$B$5)+(D208*constantes!$B$6)+(Q208*constantes!$B$8)+(F208*constantes!$B$9)</f>
        <v>24.704013793952186</v>
      </c>
      <c r="S208" s="4">
        <f>(O208*constantes!$B$4)+(P208*constantes!$C$5)+(D208*constantes!$B$6)+(Q208*constantes!$B$8)+(F208*constantes!$B$9)</f>
        <v>25.04548143617016</v>
      </c>
      <c r="T208">
        <f>(O208*constantes!$D$4)+(P208*constantes!$D$5)+(D208*constantes!$D$6)+(Q208*constantes!$D$8)+(F208*constantes!$D$9)</f>
        <v>26.670151604526168</v>
      </c>
      <c r="U208">
        <f>(O208*constantes!$D$4)+(P208*constantes!$E$5)+(D208*constantes!$D$6)+(Q208*constantes!$D$8)+(F208*constantes!$D$9)</f>
        <v>27.002658342677005</v>
      </c>
      <c r="V208" s="5">
        <f t="shared" si="47"/>
        <v>0.2322339327277847</v>
      </c>
      <c r="W208" s="5">
        <f t="shared" si="48"/>
        <v>0.31052930498390996</v>
      </c>
      <c r="X208" s="6">
        <f t="shared" si="49"/>
        <v>9.7151623501095075E-2</v>
      </c>
      <c r="Y208" s="6">
        <f t="shared" si="50"/>
        <v>0.13282514739145335</v>
      </c>
      <c r="AA208">
        <f>(O208*constantes!$B$4)+(LN(110)*constantes!$B$5)+(LN(22)*constantes!$B$8)+(F208*constantes!$B$9)</f>
        <v>23.701011641913961</v>
      </c>
      <c r="AB208">
        <f t="shared" si="51"/>
        <v>9.2378774865307212E-2</v>
      </c>
      <c r="AC208">
        <f>(O208*constantes!$D$4)+(LN(110)*constantes!$D$5)+(LN(22)*constantes!$D$8)+(F208*constantes!$D$9)</f>
        <v>25.75558740512928</v>
      </c>
      <c r="AD208" s="7">
        <f t="shared" si="52"/>
        <v>4.0123743463222783E-2</v>
      </c>
      <c r="AF208">
        <f>(O208*constantes!$B$4)+(LN(125)*constantes!$B$5)+(LN(22.5)*constantes!$B$8)+(F208*constantes!$B$9)</f>
        <v>23.955968578668354</v>
      </c>
      <c r="AG208">
        <f t="shared" si="53"/>
        <v>0.11757074595810224</v>
      </c>
      <c r="AH208">
        <f>(O208*constantes!$D$4)+(LN(125)*constantes!$D$5)+(LN(22.5)*constantes!$D$8)+(F208*constantes!$D$9)</f>
        <v>26.126660421737512</v>
      </c>
      <c r="AI208">
        <f t="shared" si="54"/>
        <v>5.7622826233415747E-2</v>
      </c>
    </row>
    <row r="209" spans="1:35" x14ac:dyDescent="0.25">
      <c r="A209" s="11">
        <v>208</v>
      </c>
      <c r="B209">
        <v>0</v>
      </c>
      <c r="C209">
        <v>67</v>
      </c>
      <c r="D209">
        <v>0</v>
      </c>
      <c r="E209">
        <v>0</v>
      </c>
      <c r="F209">
        <v>0</v>
      </c>
      <c r="G209">
        <v>128</v>
      </c>
      <c r="H209">
        <v>25.81</v>
      </c>
      <c r="I209">
        <f>IF(AND(B209=1,E209=0),V209,IF(AND(B209=1,E209=1),W209,IF(AND(B209=0,E209=0),X209,IF(AND(B209=0,E209=1),Y209,ERROR))))</f>
        <v>0.10494168329756404</v>
      </c>
      <c r="K209">
        <f t="shared" si="42"/>
        <v>9.215699866828464E-2</v>
      </c>
      <c r="L209">
        <f t="shared" si="43"/>
        <v>6.4534688350861291E-2</v>
      </c>
      <c r="M209" s="22" t="str">
        <f t="shared" si="55"/>
        <v>Elevated Risk</v>
      </c>
      <c r="O209">
        <f t="shared" si="44"/>
        <v>4.2046926193909657</v>
      </c>
      <c r="P209">
        <f t="shared" si="45"/>
        <v>4.8520302639196169</v>
      </c>
      <c r="Q209">
        <f t="shared" si="46"/>
        <v>3.2507620137305224</v>
      </c>
      <c r="R209">
        <f>(O209*constantes!$B$4)+(P209*constantes!$B$5)+(D209*constantes!$B$6)+(Q209*constantes!$B$8)+(F209*constantes!$B$9)</f>
        <v>24.667050840076449</v>
      </c>
      <c r="S209" s="4">
        <f>(O209*constantes!$B$4)+(P209*constantes!$C$5)+(D209*constantes!$B$6)+(Q209*constantes!$B$8)+(F209*constantes!$B$9)</f>
        <v>25.014650288183653</v>
      </c>
      <c r="T209">
        <f>(O209*constantes!$D$4)+(P209*constantes!$D$5)+(D209*constantes!$D$6)+(Q209*constantes!$D$8)+(F209*constantes!$D$9)</f>
        <v>26.751539475048034</v>
      </c>
      <c r="U209">
        <f>(O209*constantes!$D$4)+(P209*constantes!$E$5)+(D209*constantes!$D$6)+(Q209*constantes!$D$8)+(F209*constantes!$D$9)</f>
        <v>27.090017106259065</v>
      </c>
      <c r="V209" s="5">
        <f t="shared" si="47"/>
        <v>0.22483573108093879</v>
      </c>
      <c r="W209" s="5">
        <f t="shared" si="48"/>
        <v>0.30270173071671669</v>
      </c>
      <c r="X209" s="6">
        <f t="shared" si="49"/>
        <v>0.10494168329756404</v>
      </c>
      <c r="Y209" s="6">
        <f t="shared" si="50"/>
        <v>0.14403393032743184</v>
      </c>
      <c r="AA209">
        <f>(O209*constantes!$B$4)+(LN(110)*constantes!$B$5)+(LN(22)*constantes!$B$8)+(F209*constantes!$B$9)</f>
        <v>24.25929277918237</v>
      </c>
      <c r="AB209">
        <f t="shared" si="51"/>
        <v>0.1558271506156762</v>
      </c>
      <c r="AC209">
        <f>(O209*constantes!$D$4)+(LN(110)*constantes!$D$5)+(LN(22)*constantes!$D$8)+(F209*constantes!$D$9)</f>
        <v>26.243586625866762</v>
      </c>
      <c r="AD209" s="7">
        <f t="shared" si="52"/>
        <v>6.4534688350861291E-2</v>
      </c>
      <c r="AF209">
        <f>(O209*constantes!$B$4)+(LN(125)*constantes!$B$5)+(LN(22.5)*constantes!$B$8)+(F209*constantes!$B$9)</f>
        <v>24.514249715936764</v>
      </c>
      <c r="AG209">
        <f t="shared" si="53"/>
        <v>0.19635063157104138</v>
      </c>
      <c r="AH209">
        <f>(O209*constantes!$D$4)+(LN(125)*constantes!$D$5)+(LN(22.5)*constantes!$D$8)+(F209*constantes!$D$9)</f>
        <v>26.614659642474994</v>
      </c>
      <c r="AI209">
        <f t="shared" si="54"/>
        <v>9.215699866828464E-2</v>
      </c>
    </row>
    <row r="210" spans="1:35" x14ac:dyDescent="0.25">
      <c r="A210" s="11">
        <v>209</v>
      </c>
      <c r="B210">
        <v>1</v>
      </c>
      <c r="C210">
        <v>43</v>
      </c>
      <c r="D210">
        <v>1</v>
      </c>
      <c r="E210">
        <v>0</v>
      </c>
      <c r="F210">
        <v>0</v>
      </c>
      <c r="G210">
        <v>125</v>
      </c>
      <c r="H210">
        <v>20.65</v>
      </c>
      <c r="I210">
        <f>IF(AND(B210=1,E210=0),V210,IF(AND(B210=1,E210=1),W210,IF(AND(B210=0,E210=0),X210,IF(AND(B210=0,E210=1),Y210,ERROR))))</f>
        <v>9.9127051325246129E-2</v>
      </c>
      <c r="K210">
        <f t="shared" si="42"/>
        <v>5.3478442485207722E-2</v>
      </c>
      <c r="L210">
        <f t="shared" si="43"/>
        <v>4.169811677585733E-2</v>
      </c>
      <c r="M210" s="22" t="str">
        <f t="shared" si="55"/>
        <v>Elevated Risk</v>
      </c>
      <c r="O210">
        <f t="shared" si="44"/>
        <v>3.7612001156935624</v>
      </c>
      <c r="P210">
        <f t="shared" si="45"/>
        <v>4.8283137373023015</v>
      </c>
      <c r="Q210">
        <f t="shared" si="46"/>
        <v>3.0277153194070419</v>
      </c>
      <c r="R210">
        <f>(O210*constantes!$B$4)+(P210*constantes!$B$5)+(D210*constantes!$B$6)+(Q210*constantes!$B$8)+(F210*constantes!$B$9)</f>
        <v>23.77518563371051</v>
      </c>
      <c r="S210" s="4">
        <f>(O210*constantes!$B$4)+(P210*constantes!$C$5)+(D210*constantes!$B$6)+(Q210*constantes!$B$8)+(F210*constantes!$B$9)</f>
        <v>24.121086029850847</v>
      </c>
      <c r="T210">
        <f>(O210*constantes!$D$4)+(P210*constantes!$D$5)+(D210*constantes!$D$6)+(Q210*constantes!$D$8)+(F210*constantes!$D$9)</f>
        <v>25.982700250652151</v>
      </c>
      <c r="U210">
        <f>(O210*constantes!$D$4)+(P210*constantes!$E$5)+(D210*constantes!$D$6)+(Q210*constantes!$D$8)+(F210*constantes!$D$9)</f>
        <v>26.319523416966359</v>
      </c>
      <c r="V210" s="5">
        <f t="shared" si="47"/>
        <v>9.9127051325246129E-2</v>
      </c>
      <c r="W210" s="5">
        <f t="shared" si="48"/>
        <v>0.13716506709629372</v>
      </c>
      <c r="X210" s="6">
        <f t="shared" si="49"/>
        <v>5.0093969307780317E-2</v>
      </c>
      <c r="Y210" s="6">
        <f t="shared" si="50"/>
        <v>6.944523909989464E-2</v>
      </c>
      <c r="AA210">
        <f>(O210*constantes!$B$4)+(LN(110)*constantes!$B$5)+(LN(22)*constantes!$B$8)+(F210*constantes!$B$9)</f>
        <v>22.8787183548725</v>
      </c>
      <c r="AB210">
        <f t="shared" si="51"/>
        <v>4.169811677585733E-2</v>
      </c>
      <c r="AC210">
        <f>(O210*constantes!$D$4)+(LN(110)*constantes!$D$5)+(LN(22)*constantes!$D$8)+(F210*constantes!$D$9)</f>
        <v>25.036812478830871</v>
      </c>
      <c r="AD210" s="7">
        <f t="shared" si="52"/>
        <v>1.975954812069991E-2</v>
      </c>
      <c r="AF210">
        <f>(O210*constantes!$B$4)+(LN(125)*constantes!$B$5)+(LN(22.5)*constantes!$B$8)+(F210*constantes!$B$9)</f>
        <v>23.133675291626897</v>
      </c>
      <c r="AG210">
        <f t="shared" si="53"/>
        <v>5.3478442485207722E-2</v>
      </c>
      <c r="AH210">
        <f>(O210*constantes!$D$4)+(LN(125)*constantes!$D$5)+(LN(22.5)*constantes!$D$8)+(F210*constantes!$D$9)</f>
        <v>25.407885495439103</v>
      </c>
      <c r="AI210">
        <f t="shared" si="54"/>
        <v>2.8509711637591306E-2</v>
      </c>
    </row>
    <row r="211" spans="1:35" x14ac:dyDescent="0.25">
      <c r="A211" s="11">
        <v>210</v>
      </c>
      <c r="B211">
        <v>1</v>
      </c>
      <c r="C211">
        <v>45</v>
      </c>
      <c r="D211">
        <v>1</v>
      </c>
      <c r="E211">
        <v>0</v>
      </c>
      <c r="F211">
        <v>0</v>
      </c>
      <c r="G211">
        <v>124</v>
      </c>
      <c r="H211">
        <v>20.27</v>
      </c>
      <c r="I211">
        <f>IF(AND(B211=1,E211=0),V211,IF(AND(B211=1,E211=1),W211,IF(AND(B211=0,E211=0),X211,IF(AND(B211=0,E211=1),Y211,ERROR))))</f>
        <v>0.11019308990733678</v>
      </c>
      <c r="K211">
        <f t="shared" si="42"/>
        <v>6.1354256697024101E-2</v>
      </c>
      <c r="L211">
        <f t="shared" si="43"/>
        <v>4.7883245315309741E-2</v>
      </c>
      <c r="M211" s="22" t="str">
        <f t="shared" si="55"/>
        <v>Elevated Risk</v>
      </c>
      <c r="O211">
        <f t="shared" si="44"/>
        <v>3.8066624897703196</v>
      </c>
      <c r="P211">
        <f t="shared" si="45"/>
        <v>4.8202815656050371</v>
      </c>
      <c r="Q211">
        <f t="shared" si="46"/>
        <v>3.0091419604639085</v>
      </c>
      <c r="R211">
        <f>(O211*constantes!$B$4)+(P211*constantes!$B$5)+(D211*constantes!$B$6)+(Q211*constantes!$B$8)+(F211*constantes!$B$9)</f>
        <v>23.88708346287498</v>
      </c>
      <c r="S211" s="4">
        <f>(O211*constantes!$B$4)+(P211*constantes!$C$5)+(D211*constantes!$B$6)+(Q211*constantes!$B$8)+(F211*constantes!$B$9)</f>
        <v>24.232408434234923</v>
      </c>
      <c r="T211">
        <f>(O211*constantes!$D$4)+(P211*constantes!$D$5)+(D211*constantes!$D$6)+(Q211*constantes!$D$8)+(F211*constantes!$D$9)</f>
        <v>26.074317147032563</v>
      </c>
      <c r="U211">
        <f>(O211*constantes!$D$4)+(P211*constantes!$E$5)+(D211*constantes!$D$6)+(Q211*constantes!$D$8)+(F211*constantes!$D$9)</f>
        <v>26.410579989049168</v>
      </c>
      <c r="V211" s="5">
        <f t="shared" si="47"/>
        <v>0.11019308990733678</v>
      </c>
      <c r="W211" s="5">
        <f t="shared" si="48"/>
        <v>0.15202534010518365</v>
      </c>
      <c r="X211" s="6">
        <f t="shared" si="49"/>
        <v>5.476625629707832E-2</v>
      </c>
      <c r="Y211" s="6">
        <f t="shared" si="50"/>
        <v>7.5808278838736198E-2</v>
      </c>
      <c r="AA211">
        <f>(O211*constantes!$B$4)+(LN(110)*constantes!$B$5)+(LN(22)*constantes!$B$8)+(F211*constantes!$B$9)</f>
        <v>23.020240906878485</v>
      </c>
      <c r="AB211">
        <f t="shared" si="51"/>
        <v>4.7883245315309741E-2</v>
      </c>
      <c r="AC211">
        <f>(O211*constantes!$D$4)+(LN(110)*constantes!$D$5)+(LN(22)*constantes!$D$8)+(F211*constantes!$D$9)</f>
        <v>25.16051878105991</v>
      </c>
      <c r="AD211" s="7">
        <f t="shared" si="52"/>
        <v>2.2332293193086827E-2</v>
      </c>
      <c r="AF211">
        <f>(O211*constantes!$B$4)+(LN(125)*constantes!$B$5)+(LN(22.5)*constantes!$B$8)+(F211*constantes!$B$9)</f>
        <v>23.275197843632878</v>
      </c>
      <c r="AG211">
        <f t="shared" si="53"/>
        <v>6.1354256697024101E-2</v>
      </c>
      <c r="AH211">
        <f>(O211*constantes!$D$4)+(LN(125)*constantes!$D$5)+(LN(22.5)*constantes!$D$8)+(F211*constantes!$D$9)</f>
        <v>25.531591797668142</v>
      </c>
      <c r="AI211">
        <f t="shared" si="54"/>
        <v>3.2202898660143586E-2</v>
      </c>
    </row>
    <row r="212" spans="1:35" x14ac:dyDescent="0.25">
      <c r="A212" s="11">
        <v>211</v>
      </c>
      <c r="B212">
        <v>1</v>
      </c>
      <c r="C212">
        <v>61</v>
      </c>
      <c r="D212">
        <v>0</v>
      </c>
      <c r="E212">
        <v>0</v>
      </c>
      <c r="F212">
        <v>0</v>
      </c>
      <c r="G212">
        <v>143</v>
      </c>
      <c r="H212">
        <v>25.74</v>
      </c>
      <c r="I212">
        <f>IF(AND(B212=1,E212=0),V212,IF(AND(B212=1,E212=1),W212,IF(AND(B212=0,E212=0),X212,IF(AND(B212=0,E212=1),Y212,ERROR))))</f>
        <v>0.20790791444203205</v>
      </c>
      <c r="K212">
        <f t="shared" si="42"/>
        <v>0.15060331820878059</v>
      </c>
      <c r="L212">
        <f t="shared" si="43"/>
        <v>0.11882079876600593</v>
      </c>
      <c r="M212" s="22" t="str">
        <f t="shared" si="55"/>
        <v>Elevated Risk</v>
      </c>
      <c r="O212">
        <f t="shared" si="44"/>
        <v>4.1108738641733114</v>
      </c>
      <c r="P212">
        <f t="shared" si="45"/>
        <v>4.962844630259907</v>
      </c>
      <c r="Q212">
        <f t="shared" si="46"/>
        <v>3.2480462021679806</v>
      </c>
      <c r="R212">
        <f>(O212*constantes!$B$4)+(P212*constantes!$B$5)+(D212*constantes!$B$6)+(Q212*constantes!$B$8)+(F212*constantes!$B$9)</f>
        <v>24.578413308612213</v>
      </c>
      <c r="S212" s="4">
        <f>(O212*constantes!$B$4)+(P212*constantes!$C$5)+(D212*constantes!$B$6)+(Q212*constantes!$B$8)+(F212*constantes!$B$9)</f>
        <v>24.933951497924031</v>
      </c>
      <c r="T212">
        <f>(O212*constantes!$D$4)+(P212*constantes!$D$5)+(D212*constantes!$D$6)+(Q212*constantes!$D$8)+(F212*constantes!$D$9)</f>
        <v>26.806574455348848</v>
      </c>
      <c r="U212">
        <f>(O212*constantes!$D$4)+(P212*constantes!$E$5)+(D212*constantes!$D$6)+(Q212*constantes!$D$8)+(F212*constantes!$D$9)</f>
        <v>27.15278249675578</v>
      </c>
      <c r="V212" s="5">
        <f t="shared" si="47"/>
        <v>0.20790791444203205</v>
      </c>
      <c r="W212" s="5">
        <f t="shared" si="48"/>
        <v>0.28293568824150361</v>
      </c>
      <c r="X212" s="6">
        <f t="shared" si="49"/>
        <v>0.11053841202239179</v>
      </c>
      <c r="Y212" s="6">
        <f t="shared" si="50"/>
        <v>0.15261399452834301</v>
      </c>
      <c r="AA212">
        <f>(O212*constantes!$B$4)+(LN(110)*constantes!$B$5)+(LN(22)*constantes!$B$8)+(F212*constantes!$B$9)</f>
        <v>23.967238746940023</v>
      </c>
      <c r="AB212">
        <f t="shared" si="51"/>
        <v>0.11882079876600593</v>
      </c>
      <c r="AC212">
        <f>(O212*constantes!$D$4)+(LN(110)*constantes!$D$5)+(LN(22)*constantes!$D$8)+(F212*constantes!$D$9)</f>
        <v>25.98829922560666</v>
      </c>
      <c r="AD212" s="7">
        <f t="shared" si="52"/>
        <v>5.0368025874669486E-2</v>
      </c>
      <c r="AF212">
        <f>(O212*constantes!$B$4)+(LN(125)*constantes!$B$5)+(LN(22.5)*constantes!$B$8)+(F212*constantes!$B$9)</f>
        <v>24.222195683694412</v>
      </c>
      <c r="AG212">
        <f t="shared" si="53"/>
        <v>0.15060331820878059</v>
      </c>
      <c r="AH212">
        <f>(O212*constantes!$D$4)+(LN(125)*constantes!$D$5)+(LN(22.5)*constantes!$D$8)+(F212*constantes!$D$9)</f>
        <v>26.359372242214892</v>
      </c>
      <c r="AI212">
        <f t="shared" si="54"/>
        <v>7.2164067569494672E-2</v>
      </c>
    </row>
    <row r="213" spans="1:35" x14ac:dyDescent="0.25">
      <c r="A213" s="11">
        <v>212</v>
      </c>
      <c r="B213">
        <v>0</v>
      </c>
      <c r="C213">
        <v>66</v>
      </c>
      <c r="D213">
        <v>0</v>
      </c>
      <c r="E213">
        <v>1</v>
      </c>
      <c r="F213">
        <v>0</v>
      </c>
      <c r="G213">
        <v>166</v>
      </c>
      <c r="H213">
        <v>26.04</v>
      </c>
      <c r="I213">
        <f>IF(AND(B213=1,E213=0),V213,IF(AND(B213=1,E213=1),W213,IF(AND(B213=0,E213=0),X213,IF(AND(B213=0,E213=1),Y213,ERROR))))</f>
        <v>0.27187481909202471</v>
      </c>
      <c r="K213">
        <f t="shared" si="42"/>
        <v>8.8631036489936865E-2</v>
      </c>
      <c r="L213">
        <f t="shared" si="43"/>
        <v>6.2029279911700597E-2</v>
      </c>
      <c r="M213" s="22" t="str">
        <f t="shared" si="55"/>
        <v>Elevated Risk</v>
      </c>
      <c r="O213">
        <f t="shared" si="44"/>
        <v>4.1896547420264252</v>
      </c>
      <c r="P213">
        <f t="shared" si="45"/>
        <v>5.1119877883565437</v>
      </c>
      <c r="Q213">
        <f t="shared" si="46"/>
        <v>3.2596338173403683</v>
      </c>
      <c r="R213">
        <f>(O213*constantes!$B$4)+(P213*constantes!$B$5)+(D213*constantes!$B$6)+(Q213*constantes!$B$8)+(F213*constantes!$B$9)</f>
        <v>25.109513833535964</v>
      </c>
      <c r="S213" s="4">
        <f>(O213*constantes!$B$4)+(P213*constantes!$C$5)+(D213*constantes!$B$6)+(Q213*constantes!$B$8)+(F213*constantes!$B$9)</f>
        <v>25.475736638693828</v>
      </c>
      <c r="T213">
        <f>(O213*constantes!$D$4)+(P213*constantes!$D$5)+(D213*constantes!$D$6)+(Q213*constantes!$D$8)+(F213*constantes!$D$9)</f>
        <v>27.446393187747113</v>
      </c>
      <c r="U213">
        <f>(O213*constantes!$D$4)+(P213*constantes!$E$5)+(D213*constantes!$D$6)+(Q213*constantes!$D$8)+(F213*constantes!$D$9)</f>
        <v>27.803005455862863</v>
      </c>
      <c r="V213" s="5">
        <f t="shared" si="47"/>
        <v>0.32727532593638808</v>
      </c>
      <c r="W213" s="5">
        <f t="shared" si="48"/>
        <v>0.43546112101895929</v>
      </c>
      <c r="X213" s="6">
        <f t="shared" si="49"/>
        <v>0.19917395375253255</v>
      </c>
      <c r="Y213" s="6">
        <f t="shared" si="50"/>
        <v>0.27187481909202471</v>
      </c>
      <c r="AA213">
        <f>(O213*constantes!$B$4)+(LN(110)*constantes!$B$5)+(LN(22)*constantes!$B$8)+(F213*constantes!$B$9)</f>
        <v>24.212480468461653</v>
      </c>
      <c r="AB213">
        <f t="shared" si="51"/>
        <v>0.14926180477179407</v>
      </c>
      <c r="AC213">
        <f>(O213*constantes!$D$4)+(LN(110)*constantes!$D$5)+(LN(22)*constantes!$D$8)+(F213*constantes!$D$9)</f>
        <v>26.202667508906433</v>
      </c>
      <c r="AD213" s="7">
        <f t="shared" si="52"/>
        <v>6.2029279911700597E-2</v>
      </c>
      <c r="AF213">
        <f>(O213*constantes!$B$4)+(LN(125)*constantes!$B$5)+(LN(22.5)*constantes!$B$8)+(F213*constantes!$B$9)</f>
        <v>24.467437405216042</v>
      </c>
      <c r="AG213">
        <f t="shared" si="53"/>
        <v>0.18827626444083834</v>
      </c>
      <c r="AH213">
        <f>(O213*constantes!$D$4)+(LN(125)*constantes!$D$5)+(LN(22.5)*constantes!$D$8)+(F213*constantes!$D$9)</f>
        <v>26.573740525514665</v>
      </c>
      <c r="AI213">
        <f t="shared" si="54"/>
        <v>8.8631036489936865E-2</v>
      </c>
    </row>
    <row r="214" spans="1:35" x14ac:dyDescent="0.25">
      <c r="A214" s="11">
        <v>213</v>
      </c>
      <c r="B214">
        <v>0</v>
      </c>
      <c r="C214">
        <v>34</v>
      </c>
      <c r="D214">
        <v>0</v>
      </c>
      <c r="E214">
        <v>0</v>
      </c>
      <c r="F214">
        <v>0</v>
      </c>
      <c r="G214">
        <v>107</v>
      </c>
      <c r="H214">
        <v>23.88</v>
      </c>
      <c r="I214">
        <f>IF(AND(B214=1,E214=0),V214,IF(AND(B214=1,E214=1),W214,IF(AND(B214=0,E214=0),X214,IF(AND(B214=0,E214=1),Y214,ERROR))))</f>
        <v>1.0111238598538352E-2</v>
      </c>
      <c r="K214">
        <f t="shared" si="42"/>
        <v>1.5150498846978833E-2</v>
      </c>
      <c r="L214">
        <f t="shared" si="43"/>
        <v>1.0478459792489292E-2</v>
      </c>
      <c r="M214" s="22" t="str">
        <f t="shared" si="55"/>
        <v>OPTIMAL</v>
      </c>
      <c r="O214">
        <f t="shared" si="44"/>
        <v>3.5263605246161616</v>
      </c>
      <c r="P214">
        <f t="shared" si="45"/>
        <v>4.6728288344619058</v>
      </c>
      <c r="Q214">
        <f t="shared" si="46"/>
        <v>3.1730412885244013</v>
      </c>
      <c r="R214">
        <f>(O214*constantes!$B$4)+(P214*constantes!$B$5)+(D214*constantes!$B$6)+(Q214*constantes!$B$8)+(F214*constantes!$B$9)</f>
        <v>22.16138251524621</v>
      </c>
      <c r="S214" s="4">
        <f>(O214*constantes!$B$4)+(P214*constantes!$C$5)+(D214*constantes!$B$6)+(Q214*constantes!$B$8)+(F214*constantes!$B$9)</f>
        <v>22.49614397294706</v>
      </c>
      <c r="T214">
        <f>(O214*constantes!$D$4)+(P214*constantes!$D$5)+(D214*constantes!$D$6)+(Q214*constantes!$D$8)+(F214*constantes!$D$9)</f>
        <v>24.36193814822164</v>
      </c>
      <c r="U214">
        <f>(O214*constantes!$D$4)+(P214*constantes!$E$5)+(D214*constantes!$D$6)+(Q214*constantes!$D$8)+(F214*constantes!$D$9)</f>
        <v>24.6879146877137</v>
      </c>
      <c r="V214" s="5">
        <f t="shared" si="47"/>
        <v>2.0572703533767833E-2</v>
      </c>
      <c r="W214" s="5">
        <f t="shared" si="48"/>
        <v>2.8634467966875743E-2</v>
      </c>
      <c r="X214" s="6">
        <f t="shared" si="49"/>
        <v>1.0111238598538352E-2</v>
      </c>
      <c r="Y214" s="6">
        <f t="shared" si="50"/>
        <v>1.3980587596827521E-2</v>
      </c>
      <c r="AA214">
        <f>(O214*constantes!$B$4)+(LN(110)*constantes!$B$5)+(LN(22)*constantes!$B$8)+(F214*constantes!$B$9)</f>
        <v>22.147672101432196</v>
      </c>
      <c r="AB214">
        <f t="shared" si="51"/>
        <v>2.0295430328568731E-2</v>
      </c>
      <c r="AC214">
        <f>(O214*constantes!$D$4)+(LN(110)*constantes!$D$5)+(LN(22)*constantes!$D$8)+(F214*constantes!$D$9)</f>
        <v>24.397797512737885</v>
      </c>
      <c r="AD214" s="7">
        <f t="shared" si="52"/>
        <v>1.0478459792489292E-2</v>
      </c>
      <c r="AF214">
        <f>(O214*constantes!$B$4)+(LN(125)*constantes!$B$5)+(LN(22.5)*constantes!$B$8)+(F214*constantes!$B$9)</f>
        <v>22.402629038186589</v>
      </c>
      <c r="AG214">
        <f t="shared" si="53"/>
        <v>2.6111793448385767E-2</v>
      </c>
      <c r="AH214">
        <f>(O214*constantes!$D$4)+(LN(125)*constantes!$D$5)+(LN(22.5)*constantes!$D$8)+(F214*constantes!$D$9)</f>
        <v>24.768870529346117</v>
      </c>
      <c r="AI214">
        <f t="shared" si="54"/>
        <v>1.5150498846978833E-2</v>
      </c>
    </row>
    <row r="215" spans="1:35" x14ac:dyDescent="0.25">
      <c r="A215" s="11">
        <v>214</v>
      </c>
      <c r="B215">
        <v>0</v>
      </c>
      <c r="C215">
        <v>52</v>
      </c>
      <c r="D215">
        <v>0</v>
      </c>
      <c r="E215">
        <v>0</v>
      </c>
      <c r="F215">
        <v>0</v>
      </c>
      <c r="G215">
        <v>126.5</v>
      </c>
      <c r="H215">
        <v>26.79</v>
      </c>
      <c r="I215">
        <f>IF(AND(B215=1,E215=0),V215,IF(AND(B215=1,E215=1),W215,IF(AND(B215=0,E215=0),X215,IF(AND(B215=0,E215=1),Y215,ERROR))))</f>
        <v>5.3371085246873395E-2</v>
      </c>
      <c r="K215">
        <f t="shared" si="42"/>
        <v>4.7353292556453264E-2</v>
      </c>
      <c r="L215">
        <f t="shared" si="43"/>
        <v>3.291838619478793E-2</v>
      </c>
      <c r="M215" s="22" t="str">
        <f t="shared" si="55"/>
        <v>Elevated Risk</v>
      </c>
      <c r="O215">
        <f t="shared" si="44"/>
        <v>3.9512437185814275</v>
      </c>
      <c r="P215">
        <f t="shared" si="45"/>
        <v>4.8402423081675749</v>
      </c>
      <c r="Q215">
        <f t="shared" si="46"/>
        <v>3.2880286835565173</v>
      </c>
      <c r="R215">
        <f>(O215*constantes!$B$4)+(P215*constantes!$B$5)+(D215*constantes!$B$6)+(Q215*constantes!$B$8)+(F215*constantes!$B$9)</f>
        <v>23.885750846693846</v>
      </c>
      <c r="S215" s="4">
        <f>(O215*constantes!$B$4)+(P215*constantes!$C$5)+(D215*constantes!$B$6)+(Q215*constantes!$B$8)+(F215*constantes!$B$9)</f>
        <v>24.232505805650973</v>
      </c>
      <c r="T215">
        <f>(O215*constantes!$D$4)+(P215*constantes!$D$5)+(D215*constantes!$D$6)+(Q215*constantes!$D$8)+(F215*constantes!$D$9)</f>
        <v>26.047781400856287</v>
      </c>
      <c r="U215">
        <f>(O215*constantes!$D$4)+(P215*constantes!$E$5)+(D215*constantes!$D$6)+(Q215*constantes!$D$8)+(F215*constantes!$D$9)</f>
        <v>26.385436704274056</v>
      </c>
      <c r="V215" s="5">
        <f t="shared" si="47"/>
        <v>0.11005473163742641</v>
      </c>
      <c r="W215" s="5">
        <f t="shared" si="48"/>
        <v>0.15203895657703492</v>
      </c>
      <c r="X215" s="6">
        <f t="shared" si="49"/>
        <v>5.3371085246873395E-2</v>
      </c>
      <c r="Y215" s="6">
        <f t="shared" si="50"/>
        <v>7.3997422477940278E-2</v>
      </c>
      <c r="AA215">
        <f>(O215*constantes!$B$4)+(LN(110)*constantes!$B$5)+(LN(22)*constantes!$B$8)+(F215*constantes!$B$9)</f>
        <v>23.470316488918311</v>
      </c>
      <c r="AB215">
        <f t="shared" si="51"/>
        <v>7.4072320755760312E-2</v>
      </c>
      <c r="AC215">
        <f>(O215*constantes!$D$4)+(LN(110)*constantes!$D$5)+(LN(22)*constantes!$D$8)+(F215*constantes!$D$9)</f>
        <v>25.553934425340952</v>
      </c>
      <c r="AD215" s="7">
        <f t="shared" si="52"/>
        <v>3.291838619478793E-2</v>
      </c>
      <c r="AF215">
        <f>(O215*constantes!$B$4)+(LN(125)*constantes!$B$5)+(LN(22.5)*constantes!$B$8)+(F215*constantes!$B$9)</f>
        <v>23.725273425672704</v>
      </c>
      <c r="AG215">
        <f t="shared" si="53"/>
        <v>9.453671546464415E-2</v>
      </c>
      <c r="AH215">
        <f>(O215*constantes!$D$4)+(LN(125)*constantes!$D$5)+(LN(22.5)*constantes!$D$8)+(F215*constantes!$D$9)</f>
        <v>25.925007441949184</v>
      </c>
      <c r="AI215">
        <f t="shared" si="54"/>
        <v>4.7353292556453264E-2</v>
      </c>
    </row>
    <row r="216" spans="1:35" x14ac:dyDescent="0.25">
      <c r="A216" s="11">
        <v>215</v>
      </c>
      <c r="B216">
        <v>1</v>
      </c>
      <c r="C216">
        <v>45</v>
      </c>
      <c r="D216">
        <v>1</v>
      </c>
      <c r="E216">
        <v>1</v>
      </c>
      <c r="F216">
        <v>0</v>
      </c>
      <c r="G216">
        <v>139.5</v>
      </c>
      <c r="H216">
        <v>22.3</v>
      </c>
      <c r="I216">
        <f>IF(AND(B216=1,E216=0),V216,IF(AND(B216=1,E216=1),W216,IF(AND(B216=0,E216=0),X216,IF(AND(B216=0,E216=1),Y216,ERROR))))</f>
        <v>0.20002713986802922</v>
      </c>
      <c r="K216">
        <f t="shared" si="42"/>
        <v>6.1354256697024101E-2</v>
      </c>
      <c r="L216">
        <f t="shared" si="43"/>
        <v>4.7883245315309741E-2</v>
      </c>
      <c r="M216" s="22" t="str">
        <f t="shared" si="55"/>
        <v>Elevated Risk</v>
      </c>
      <c r="O216">
        <f t="shared" si="44"/>
        <v>3.8066624897703196</v>
      </c>
      <c r="P216">
        <f t="shared" si="45"/>
        <v>4.93806460126142</v>
      </c>
      <c r="Q216">
        <f t="shared" si="46"/>
        <v>3.1045866784660729</v>
      </c>
      <c r="R216">
        <f>(O216*constantes!$B$4)+(P216*constantes!$B$5)+(D216*constantes!$B$6)+(Q216*constantes!$B$8)+(F216*constantes!$B$9)</f>
        <v>24.181246125750999</v>
      </c>
      <c r="S216" s="4">
        <f>(O216*constantes!$B$4)+(P216*constantes!$C$5)+(D216*constantes!$B$6)+(Q216*constantes!$B$8)+(F216*constantes!$B$9)</f>
        <v>24.535009073785368</v>
      </c>
      <c r="T216">
        <f>(O216*constantes!$D$4)+(P216*constantes!$D$5)+(D216*constantes!$D$6)+(Q216*constantes!$D$8)+(F216*constantes!$D$9)</f>
        <v>26.45442633793937</v>
      </c>
      <c r="U216">
        <f>(O216*constantes!$D$4)+(P216*constantes!$E$5)+(D216*constantes!$D$6)+(Q216*constantes!$D$8)+(F216*constantes!$D$9)</f>
        <v>26.798905724523365</v>
      </c>
      <c r="V216" s="5">
        <f t="shared" si="47"/>
        <v>0.14502223911827605</v>
      </c>
      <c r="W216" s="5">
        <f t="shared" si="48"/>
        <v>0.20002713986802922</v>
      </c>
      <c r="X216" s="6">
        <f t="shared" si="49"/>
        <v>7.9068202829475465E-2</v>
      </c>
      <c r="Y216" s="6">
        <f t="shared" si="50"/>
        <v>0.10974210197220924</v>
      </c>
      <c r="AA216">
        <f>(O216*constantes!$B$4)+(LN(110)*constantes!$B$5)+(LN(22)*constantes!$B$8)+(F216*constantes!$B$9)</f>
        <v>23.020240906878485</v>
      </c>
      <c r="AB216">
        <f t="shared" si="51"/>
        <v>4.7883245315309741E-2</v>
      </c>
      <c r="AC216">
        <f>(O216*constantes!$D$4)+(LN(110)*constantes!$D$5)+(LN(22)*constantes!$D$8)+(F216*constantes!$D$9)</f>
        <v>25.16051878105991</v>
      </c>
      <c r="AD216" s="7">
        <f t="shared" si="52"/>
        <v>2.2332293193086827E-2</v>
      </c>
      <c r="AF216">
        <f>(O216*constantes!$B$4)+(LN(125)*constantes!$B$5)+(LN(22.5)*constantes!$B$8)+(F216*constantes!$B$9)</f>
        <v>23.275197843632878</v>
      </c>
      <c r="AG216">
        <f t="shared" si="53"/>
        <v>6.1354256697024101E-2</v>
      </c>
      <c r="AH216">
        <f>(O216*constantes!$D$4)+(LN(125)*constantes!$D$5)+(LN(22.5)*constantes!$D$8)+(F216*constantes!$D$9)</f>
        <v>25.531591797668142</v>
      </c>
      <c r="AI216">
        <f t="shared" si="54"/>
        <v>3.2202898660143586E-2</v>
      </c>
    </row>
    <row r="217" spans="1:35" x14ac:dyDescent="0.25">
      <c r="A217" s="11">
        <v>216</v>
      </c>
      <c r="B217">
        <v>0</v>
      </c>
      <c r="C217">
        <v>43</v>
      </c>
      <c r="D217">
        <v>0</v>
      </c>
      <c r="E217">
        <v>0</v>
      </c>
      <c r="F217">
        <v>0</v>
      </c>
      <c r="G217">
        <v>115</v>
      </c>
      <c r="H217">
        <v>25.91</v>
      </c>
      <c r="I217">
        <f>IF(AND(B217=1,E217=0),V217,IF(AND(B217=1,E217=1),W217,IF(AND(B217=0,E217=0),X217,IF(AND(B217=0,E217=1),Y217,ERROR))))</f>
        <v>2.4288485179267849E-2</v>
      </c>
      <c r="K217">
        <f t="shared" si="42"/>
        <v>2.8509711637591306E-2</v>
      </c>
      <c r="L217">
        <f t="shared" si="43"/>
        <v>1.975954812069991E-2</v>
      </c>
      <c r="M217" s="22" t="str">
        <f t="shared" si="55"/>
        <v>NORMAL</v>
      </c>
      <c r="O217">
        <f t="shared" si="44"/>
        <v>3.7612001156935624</v>
      </c>
      <c r="P217">
        <f t="shared" si="45"/>
        <v>4.7449321283632502</v>
      </c>
      <c r="Q217">
        <f t="shared" si="46"/>
        <v>3.2546289945740186</v>
      </c>
      <c r="R217">
        <f>(O217*constantes!$B$4)+(P217*constantes!$B$5)+(D217*constantes!$B$6)+(Q217*constantes!$B$8)+(F217*constantes!$B$9)</f>
        <v>23.090866432861976</v>
      </c>
      <c r="S217" s="4">
        <f>(O217*constantes!$B$4)+(P217*constantes!$C$5)+(D217*constantes!$B$6)+(Q217*constantes!$B$8)+(F217*constantes!$B$9)</f>
        <v>23.43079337053792</v>
      </c>
      <c r="T217">
        <f>(O217*constantes!$D$4)+(P217*constantes!$D$5)+(D217*constantes!$D$6)+(Q217*constantes!$D$8)+(F217*constantes!$D$9)</f>
        <v>25.24548490548052</v>
      </c>
      <c r="U217">
        <f>(O217*constantes!$D$4)+(P217*constantes!$E$5)+(D217*constantes!$D$6)+(Q217*constantes!$D$8)+(F217*constantes!$D$9)</f>
        <v>25.576491370755139</v>
      </c>
      <c r="V217" s="5">
        <f t="shared" si="47"/>
        <v>5.1295910799878275E-2</v>
      </c>
      <c r="W217" s="5">
        <f t="shared" si="48"/>
        <v>7.130676628354804E-2</v>
      </c>
      <c r="X217" s="6">
        <f t="shared" si="49"/>
        <v>2.4288485179267849E-2</v>
      </c>
      <c r="Y217" s="6">
        <f t="shared" si="50"/>
        <v>3.365658220430201E-2</v>
      </c>
      <c r="AA217">
        <f>(O217*constantes!$B$4)+(LN(110)*constantes!$B$5)+(LN(22)*constantes!$B$8)+(F217*constantes!$B$9)</f>
        <v>22.8787183548725</v>
      </c>
      <c r="AB217">
        <f t="shared" si="51"/>
        <v>4.169811677585733E-2</v>
      </c>
      <c r="AC217">
        <f>(O217*constantes!$D$4)+(LN(110)*constantes!$D$5)+(LN(22)*constantes!$D$8)+(F217*constantes!$D$9)</f>
        <v>25.036812478830871</v>
      </c>
      <c r="AD217" s="7">
        <f t="shared" si="52"/>
        <v>1.975954812069991E-2</v>
      </c>
      <c r="AF217">
        <f>(O217*constantes!$B$4)+(LN(125)*constantes!$B$5)+(LN(22.5)*constantes!$B$8)+(F217*constantes!$B$9)</f>
        <v>23.133675291626897</v>
      </c>
      <c r="AG217">
        <f t="shared" si="53"/>
        <v>5.3478442485207722E-2</v>
      </c>
      <c r="AH217">
        <f>(O217*constantes!$D$4)+(LN(125)*constantes!$D$5)+(LN(22.5)*constantes!$D$8)+(F217*constantes!$D$9)</f>
        <v>25.407885495439103</v>
      </c>
      <c r="AI217">
        <f t="shared" si="54"/>
        <v>2.8509711637591306E-2</v>
      </c>
    </row>
    <row r="218" spans="1:35" x14ac:dyDescent="0.25">
      <c r="A218" s="11">
        <v>217</v>
      </c>
      <c r="B218">
        <v>1</v>
      </c>
      <c r="C218">
        <v>49</v>
      </c>
      <c r="D218">
        <v>1</v>
      </c>
      <c r="E218">
        <v>0</v>
      </c>
      <c r="F218">
        <v>0</v>
      </c>
      <c r="G218">
        <v>114</v>
      </c>
      <c r="H218">
        <v>28.57</v>
      </c>
      <c r="I218">
        <f>IF(AND(B218=1,E218=0),V218,IF(AND(B218=1,E218=1),W218,IF(AND(B218=0,E218=0),X218,IF(AND(B218=0,E218=1),Y218,ERROR))))</f>
        <v>0.15711802773146444</v>
      </c>
      <c r="K218">
        <f t="shared" si="42"/>
        <v>7.9222803135090225E-2</v>
      </c>
      <c r="L218">
        <f t="shared" si="43"/>
        <v>6.1959526107751905E-2</v>
      </c>
      <c r="M218" s="22" t="str">
        <f t="shared" si="55"/>
        <v>Elevated Risk</v>
      </c>
      <c r="O218">
        <f t="shared" si="44"/>
        <v>3.8918202981106265</v>
      </c>
      <c r="P218">
        <f t="shared" si="45"/>
        <v>4.7361984483944957</v>
      </c>
      <c r="Q218">
        <f t="shared" si="46"/>
        <v>3.3523572162426816</v>
      </c>
      <c r="R218">
        <f>(O218*constantes!$B$4)+(P218*constantes!$B$5)+(D218*constantes!$B$6)+(Q218*constantes!$B$8)+(F218*constantes!$B$9)</f>
        <v>24.268286163174828</v>
      </c>
      <c r="S218" s="4">
        <f>(O218*constantes!$B$4)+(P218*constantes!$C$5)+(D218*constantes!$B$6)+(Q218*constantes!$B$8)+(F218*constantes!$B$9)</f>
        <v>24.607587420017811</v>
      </c>
      <c r="T218">
        <f>(O218*constantes!$D$4)+(P218*constantes!$D$5)+(D218*constantes!$D$6)+(Q218*constantes!$D$8)+(F218*constantes!$D$9)</f>
        <v>26.244988062857317</v>
      </c>
      <c r="U218">
        <f>(O218*constantes!$D$4)+(P218*constantes!$E$5)+(D218*constantes!$D$6)+(Q218*constantes!$D$8)+(F218*constantes!$D$9)</f>
        <v>26.575385266617317</v>
      </c>
      <c r="V218" s="5">
        <f t="shared" si="47"/>
        <v>0.15711802773146444</v>
      </c>
      <c r="W218" s="5">
        <f t="shared" si="48"/>
        <v>0.21335453248001746</v>
      </c>
      <c r="X218" s="6">
        <f t="shared" si="49"/>
        <v>6.4622203683174062E-2</v>
      </c>
      <c r="Y218" s="6">
        <f t="shared" si="50"/>
        <v>8.8770255540531195E-2</v>
      </c>
      <c r="AA218">
        <f>(O218*constantes!$B$4)+(LN(110)*constantes!$B$5)+(LN(22)*constantes!$B$8)+(F218*constantes!$B$9)</f>
        <v>23.285333757929525</v>
      </c>
      <c r="AB218">
        <f t="shared" si="51"/>
        <v>6.1959526107751905E-2</v>
      </c>
      <c r="AC218">
        <f>(O218*constantes!$D$4)+(LN(110)*constantes!$D$5)+(LN(22)*constantes!$D$8)+(F218*constantes!$D$9)</f>
        <v>25.39223913860047</v>
      </c>
      <c r="AD218" s="7">
        <f t="shared" si="52"/>
        <v>2.8073382189004015E-2</v>
      </c>
      <c r="AF218">
        <f>(O218*constantes!$B$4)+(LN(125)*constantes!$B$5)+(LN(22.5)*constantes!$B$8)+(F218*constantes!$B$9)</f>
        <v>23.540290694683922</v>
      </c>
      <c r="AG218">
        <f t="shared" si="53"/>
        <v>7.9222803135090225E-2</v>
      </c>
      <c r="AH218">
        <f>(O218*constantes!$D$4)+(LN(125)*constantes!$D$5)+(LN(22.5)*constantes!$D$8)+(F218*constantes!$D$9)</f>
        <v>25.763312155208702</v>
      </c>
      <c r="AI218">
        <f t="shared" si="54"/>
        <v>4.0428513799347532E-2</v>
      </c>
    </row>
    <row r="219" spans="1:35" x14ac:dyDescent="0.25">
      <c r="A219" s="11">
        <v>218</v>
      </c>
      <c r="B219">
        <v>0</v>
      </c>
      <c r="C219">
        <v>57</v>
      </c>
      <c r="D219">
        <v>0</v>
      </c>
      <c r="E219">
        <v>0</v>
      </c>
      <c r="F219">
        <v>0</v>
      </c>
      <c r="G219">
        <v>123</v>
      </c>
      <c r="H219">
        <v>22.37</v>
      </c>
      <c r="I219">
        <f>IF(AND(B219=1,E219=0),V219,IF(AND(B219=1,E219=1),W219,IF(AND(B219=0,E219=0),X219,IF(AND(B219=0,E219=1),Y219,ERROR))))</f>
        <v>5.7613253679322018E-2</v>
      </c>
      <c r="K219">
        <f t="shared" si="42"/>
        <v>6.0378388617794876E-2</v>
      </c>
      <c r="L219">
        <f t="shared" si="43"/>
        <v>4.2061248414153263E-2</v>
      </c>
      <c r="M219" s="22" t="str">
        <f t="shared" si="55"/>
        <v>NORMAL</v>
      </c>
      <c r="O219">
        <f t="shared" si="44"/>
        <v>4.0430512678345503</v>
      </c>
      <c r="P219">
        <f t="shared" si="45"/>
        <v>4.8121843553724171</v>
      </c>
      <c r="Q219">
        <f t="shared" si="46"/>
        <v>3.1077207755020382</v>
      </c>
      <c r="R219">
        <f>(O219*constantes!$B$4)+(P219*constantes!$B$5)+(D219*constantes!$B$6)+(Q219*constantes!$B$8)+(F219*constantes!$B$9)</f>
        <v>23.976551627877257</v>
      </c>
      <c r="S219" s="4">
        <f>(O219*constantes!$B$4)+(P219*constantes!$C$5)+(D219*constantes!$B$6)+(Q219*constantes!$B$8)+(F219*constantes!$B$9)</f>
        <v>24.321296515096137</v>
      </c>
      <c r="T219">
        <f>(O219*constantes!$D$4)+(P219*constantes!$D$5)+(D219*constantes!$D$6)+(Q219*constantes!$D$8)+(F219*constantes!$D$9)</f>
        <v>26.126489254912599</v>
      </c>
      <c r="U219">
        <f>(O219*constantes!$D$4)+(P219*constantes!$E$5)+(D219*constantes!$D$6)+(Q219*constantes!$D$8)+(F219*constantes!$D$9)</f>
        <v>26.462187235543382</v>
      </c>
      <c r="V219" s="5">
        <f t="shared" si="47"/>
        <v>0.11986308257835054</v>
      </c>
      <c r="W219" s="5">
        <f t="shared" si="48"/>
        <v>0.16492503072154552</v>
      </c>
      <c r="X219" s="6">
        <f t="shared" si="49"/>
        <v>5.7613253679322018E-2</v>
      </c>
      <c r="Y219" s="6">
        <f t="shared" si="50"/>
        <v>7.9659018206739263E-2</v>
      </c>
      <c r="AA219">
        <f>(O219*constantes!$B$4)+(LN(110)*constantes!$B$5)+(LN(22)*constantes!$B$8)+(F219*constantes!$B$9)</f>
        <v>23.756109717441312</v>
      </c>
      <c r="AB219">
        <f t="shared" si="51"/>
        <v>9.7348342413305922E-2</v>
      </c>
      <c r="AC219">
        <f>(O219*constantes!$D$4)+(LN(110)*constantes!$D$5)+(LN(22)*constantes!$D$8)+(F219*constantes!$D$9)</f>
        <v>25.803749193387144</v>
      </c>
      <c r="AD219" s="7">
        <f t="shared" si="52"/>
        <v>4.2061248414153263E-2</v>
      </c>
      <c r="AF219">
        <f>(O219*constantes!$B$4)+(LN(125)*constantes!$B$5)+(LN(22.5)*constantes!$B$8)+(F219*constantes!$B$9)</f>
        <v>24.011066654195705</v>
      </c>
      <c r="AG219">
        <f t="shared" si="53"/>
        <v>0.12380054983513455</v>
      </c>
      <c r="AH219">
        <f>(O219*constantes!$D$4)+(LN(125)*constantes!$D$5)+(LN(22.5)*constantes!$D$8)+(F219*constantes!$D$9)</f>
        <v>26.174822209995376</v>
      </c>
      <c r="AI219">
        <f t="shared" si="54"/>
        <v>6.0378388617794876E-2</v>
      </c>
    </row>
    <row r="220" spans="1:35" x14ac:dyDescent="0.25">
      <c r="A220" s="11">
        <v>219</v>
      </c>
      <c r="B220">
        <v>0</v>
      </c>
      <c r="C220">
        <v>48</v>
      </c>
      <c r="D220">
        <v>0</v>
      </c>
      <c r="E220">
        <v>0</v>
      </c>
      <c r="F220">
        <v>0</v>
      </c>
      <c r="G220">
        <v>96</v>
      </c>
      <c r="H220">
        <v>22.72</v>
      </c>
      <c r="I220">
        <f>IF(AND(B220=1,E220=0),V220,IF(AND(B220=1,E220=1),W220,IF(AND(B220=0,E220=0),X220,IF(AND(B220=0,E220=1),Y220,ERROR))))</f>
        <v>1.8488320009696468E-2</v>
      </c>
      <c r="K220">
        <f t="shared" si="42"/>
        <v>3.8265438641588045E-2</v>
      </c>
      <c r="L220">
        <f t="shared" si="43"/>
        <v>2.6562184906686825E-2</v>
      </c>
      <c r="M220" s="22" t="str">
        <f t="shared" si="55"/>
        <v>OPTIMAL</v>
      </c>
      <c r="O220">
        <f t="shared" si="44"/>
        <v>3.8712010109078911</v>
      </c>
      <c r="P220">
        <f t="shared" si="45"/>
        <v>4.5643481914678361</v>
      </c>
      <c r="Q220">
        <f t="shared" si="46"/>
        <v>3.1232455938529506</v>
      </c>
      <c r="R220">
        <f>(O220*constantes!$B$4)+(P220*constantes!$B$5)+(D220*constantes!$B$6)+(Q220*constantes!$B$8)+(F220*constantes!$B$9)</f>
        <v>22.994140351382786</v>
      </c>
      <c r="S220" s="4">
        <f>(O220*constantes!$B$4)+(P220*constantes!$C$5)+(D220*constantes!$B$6)+(Q220*constantes!$B$8)+(F220*constantes!$B$9)</f>
        <v>23.321130255819543</v>
      </c>
      <c r="T220">
        <f>(O220*constantes!$D$4)+(P220*constantes!$D$5)+(D220*constantes!$D$6)+(Q220*constantes!$D$8)+(F220*constantes!$D$9)</f>
        <v>24.969668915870248</v>
      </c>
      <c r="U220">
        <f>(O220*constantes!$D$4)+(P220*constantes!$E$5)+(D220*constantes!$D$6)+(Q220*constantes!$D$8)+(F220*constantes!$D$9)</f>
        <v>25.288077845707047</v>
      </c>
      <c r="V220" s="5">
        <f t="shared" si="47"/>
        <v>4.6678891595283045E-2</v>
      </c>
      <c r="W220" s="5">
        <f t="shared" si="48"/>
        <v>6.4143641562865783E-2</v>
      </c>
      <c r="X220" s="6">
        <f t="shared" si="49"/>
        <v>1.8488320009696468E-2</v>
      </c>
      <c r="Y220" s="6">
        <f t="shared" si="50"/>
        <v>2.533185263149651E-2</v>
      </c>
      <c r="AA220">
        <f>(O220*constantes!$B$4)+(LN(110)*constantes!$B$5)+(LN(22)*constantes!$B$8)+(F220*constantes!$B$9)</f>
        <v>23.221146741638901</v>
      </c>
      <c r="AB220">
        <f t="shared" si="51"/>
        <v>5.8221930281009082E-2</v>
      </c>
      <c r="AC220">
        <f>(O220*constantes!$D$4)+(LN(110)*constantes!$D$5)+(LN(22)*constantes!$D$8)+(F220*constantes!$D$9)</f>
        <v>25.336132614771724</v>
      </c>
      <c r="AD220" s="7">
        <f t="shared" si="52"/>
        <v>2.6562184906686825E-2</v>
      </c>
      <c r="AF220">
        <f>(O220*constantes!$B$4)+(LN(125)*constantes!$B$5)+(LN(22.5)*constantes!$B$8)+(F220*constantes!$B$9)</f>
        <v>23.47610367839329</v>
      </c>
      <c r="AG220">
        <f t="shared" si="53"/>
        <v>7.448581103683527E-2</v>
      </c>
      <c r="AH220">
        <f>(O220*constantes!$D$4)+(LN(125)*constantes!$D$5)+(LN(22.5)*constantes!$D$8)+(F220*constantes!$D$9)</f>
        <v>25.707205631379956</v>
      </c>
      <c r="AI220">
        <f t="shared" si="54"/>
        <v>3.8265438641588045E-2</v>
      </c>
    </row>
    <row r="221" spans="1:35" x14ac:dyDescent="0.25">
      <c r="A221" s="11">
        <v>220</v>
      </c>
      <c r="B221">
        <v>0</v>
      </c>
      <c r="C221">
        <v>36</v>
      </c>
      <c r="D221">
        <v>1</v>
      </c>
      <c r="E221">
        <v>0</v>
      </c>
      <c r="F221">
        <v>0</v>
      </c>
      <c r="G221">
        <v>117.5</v>
      </c>
      <c r="H221">
        <v>23.71</v>
      </c>
      <c r="I221">
        <f>IF(AND(B221=1,E221=0),V221,IF(AND(B221=1,E221=1),W221,IF(AND(B221=0,E221=0),X221,IF(AND(B221=0,E221=1),Y221,ERROR))))</f>
        <v>2.8172455046102662E-2</v>
      </c>
      <c r="K221">
        <f t="shared" si="42"/>
        <v>1.7677356619603457E-2</v>
      </c>
      <c r="L221">
        <f t="shared" si="43"/>
        <v>1.2230943924327331E-2</v>
      </c>
      <c r="M221" s="22" t="str">
        <f t="shared" si="55"/>
        <v>Elevated Risk</v>
      </c>
      <c r="O221">
        <f t="shared" si="44"/>
        <v>3.5835189384561099</v>
      </c>
      <c r="P221">
        <f t="shared" si="45"/>
        <v>4.7664383335842135</v>
      </c>
      <c r="Q221">
        <f t="shared" si="46"/>
        <v>3.1658969000773141</v>
      </c>
      <c r="R221">
        <f>(O221*constantes!$B$4)+(P221*constantes!$B$5)+(D221*constantes!$B$6)+(Q221*constantes!$B$8)+(F221*constantes!$B$9)</f>
        <v>23.216833623996028</v>
      </c>
      <c r="S221" s="4">
        <f>(O221*constantes!$B$4)+(P221*constantes!$C$5)+(D221*constantes!$B$6)+(Q221*constantes!$B$8)+(F221*constantes!$B$9)</f>
        <v>23.558301266214002</v>
      </c>
      <c r="T221">
        <f>(O221*constantes!$D$4)+(P221*constantes!$D$5)+(D221*constantes!$D$6)+(Q221*constantes!$D$8)+(F221*constantes!$D$9)</f>
        <v>25.395812720951664</v>
      </c>
      <c r="U221">
        <f>(O221*constantes!$D$4)+(P221*constantes!$E$5)+(D221*constantes!$D$6)+(Q221*constantes!$D$8)+(F221*constantes!$D$9)</f>
        <v>25.728319459102501</v>
      </c>
      <c r="V221" s="5">
        <f t="shared" si="47"/>
        <v>5.79787620160086E-2</v>
      </c>
      <c r="W221" s="5">
        <f t="shared" si="48"/>
        <v>8.0602942183239934E-2</v>
      </c>
      <c r="X221" s="6">
        <f t="shared" si="49"/>
        <v>2.8172455046102662E-2</v>
      </c>
      <c r="Y221" s="6">
        <f t="shared" si="50"/>
        <v>3.906579949212885E-2</v>
      </c>
      <c r="AA221">
        <f>(O221*constantes!$B$4)+(LN(110)*constantes!$B$5)+(LN(22)*constantes!$B$8)+(F221*constantes!$B$9)</f>
        <v>22.325603957379403</v>
      </c>
      <c r="AB221">
        <f t="shared" si="51"/>
        <v>2.4199659473180479E-2</v>
      </c>
      <c r="AC221">
        <f>(O221*constantes!$D$4)+(LN(110)*constantes!$D$5)+(LN(22)*constantes!$D$8)+(F221*constantes!$D$9)</f>
        <v>24.553329557885352</v>
      </c>
      <c r="AD221" s="7">
        <f t="shared" si="52"/>
        <v>1.2230943924327331E-2</v>
      </c>
      <c r="AF221">
        <f>(O221*constantes!$B$4)+(LN(125)*constantes!$B$5)+(LN(22.5)*constantes!$B$8)+(F221*constantes!$B$9)</f>
        <v>22.580560894133793</v>
      </c>
      <c r="AG221">
        <f t="shared" si="53"/>
        <v>3.1117023555229495E-2</v>
      </c>
      <c r="AH221">
        <f>(O221*constantes!$D$4)+(LN(125)*constantes!$D$5)+(LN(22.5)*constantes!$D$8)+(F221*constantes!$D$9)</f>
        <v>24.924402574493584</v>
      </c>
      <c r="AI221">
        <f t="shared" si="54"/>
        <v>1.7677356619603457E-2</v>
      </c>
    </row>
    <row r="222" spans="1:35" x14ac:dyDescent="0.25">
      <c r="A222" s="11">
        <v>221</v>
      </c>
      <c r="B222">
        <v>0</v>
      </c>
      <c r="C222">
        <v>38</v>
      </c>
      <c r="D222">
        <v>1</v>
      </c>
      <c r="E222">
        <v>0</v>
      </c>
      <c r="F222">
        <v>0</v>
      </c>
      <c r="G222">
        <v>124</v>
      </c>
      <c r="H222">
        <v>29.29</v>
      </c>
      <c r="I222">
        <f>IF(AND(B222=1,E222=0),V222,IF(AND(B222=1,E222=1),W222,IF(AND(B222=0,E222=0),X222,IF(AND(B222=0,E222=1),Y222,ERROR))))</f>
        <v>4.200746822572321E-2</v>
      </c>
      <c r="K222">
        <f t="shared" si="42"/>
        <v>2.0450275544260377E-2</v>
      </c>
      <c r="L222">
        <f t="shared" si="43"/>
        <v>1.4155691081518817E-2</v>
      </c>
      <c r="M222" s="22" t="str">
        <f t="shared" si="55"/>
        <v>Elevated Risk</v>
      </c>
      <c r="O222">
        <f t="shared" si="44"/>
        <v>3.6375861597263857</v>
      </c>
      <c r="P222">
        <f t="shared" si="45"/>
        <v>4.8202815656050371</v>
      </c>
      <c r="Q222">
        <f t="shared" si="46"/>
        <v>3.377246160839642</v>
      </c>
      <c r="R222">
        <f>(O222*constantes!$B$4)+(P222*constantes!$B$5)+(D222*constantes!$B$6)+(Q222*constantes!$B$8)+(F222*constantes!$B$9)</f>
        <v>23.652577577433288</v>
      </c>
      <c r="S222" s="4">
        <f>(O222*constantes!$B$4)+(P222*constantes!$C$5)+(D222*constantes!$B$6)+(Q222*constantes!$B$8)+(F222*constantes!$B$9)</f>
        <v>23.997902548793231</v>
      </c>
      <c r="T222">
        <f>(O222*constantes!$D$4)+(P222*constantes!$D$5)+(D222*constantes!$D$6)+(Q222*constantes!$D$8)+(F222*constantes!$D$9)</f>
        <v>25.802441890082012</v>
      </c>
      <c r="U222">
        <f>(O222*constantes!$D$4)+(P222*constantes!$E$5)+(D222*constantes!$D$6)+(Q222*constantes!$D$8)+(F222*constantes!$D$9)</f>
        <v>26.138704732098617</v>
      </c>
      <c r="V222" s="5">
        <f t="shared" si="47"/>
        <v>8.8209830725101579E-2</v>
      </c>
      <c r="W222" s="5">
        <f t="shared" si="48"/>
        <v>0.12228482856926148</v>
      </c>
      <c r="X222" s="6">
        <f t="shared" si="49"/>
        <v>4.200746822572321E-2</v>
      </c>
      <c r="Y222" s="6">
        <f t="shared" si="50"/>
        <v>5.8300291441861885E-2</v>
      </c>
      <c r="AA222">
        <f>(O222*constantes!$B$4)+(LN(110)*constantes!$B$5)+(LN(22)*constantes!$B$8)+(F222*constantes!$B$9)</f>
        <v>22.493913054504919</v>
      </c>
      <c r="AB222">
        <f t="shared" si="51"/>
        <v>2.8571578401445974E-2</v>
      </c>
      <c r="AC222">
        <f>(O222*constantes!$D$4)+(LN(110)*constantes!$D$5)+(LN(22)*constantes!$D$8)+(F222*constantes!$D$9)</f>
        <v>24.700450251667263</v>
      </c>
      <c r="AD222" s="7">
        <f t="shared" si="52"/>
        <v>1.4155691081518817E-2</v>
      </c>
      <c r="AF222">
        <f>(O222*constantes!$B$4)+(LN(125)*constantes!$B$5)+(LN(22.5)*constantes!$B$8)+(F222*constantes!$B$9)</f>
        <v>22.748869991259316</v>
      </c>
      <c r="AG222">
        <f t="shared" si="53"/>
        <v>3.6714933714987352E-2</v>
      </c>
      <c r="AH222">
        <f>(O222*constantes!$D$4)+(LN(125)*constantes!$D$5)+(LN(22.5)*constantes!$D$8)+(F222*constantes!$D$9)</f>
        <v>25.071523268275495</v>
      </c>
      <c r="AI222">
        <f t="shared" si="54"/>
        <v>2.0450275544260377E-2</v>
      </c>
    </row>
    <row r="223" spans="1:35" x14ac:dyDescent="0.25">
      <c r="A223" s="11">
        <v>222</v>
      </c>
      <c r="B223">
        <v>0</v>
      </c>
      <c r="C223">
        <v>60</v>
      </c>
      <c r="D223">
        <v>0</v>
      </c>
      <c r="E223">
        <v>0</v>
      </c>
      <c r="F223">
        <v>0</v>
      </c>
      <c r="G223">
        <v>130</v>
      </c>
      <c r="H223">
        <v>29.17</v>
      </c>
      <c r="I223">
        <f>IF(AND(B223=1,E223=0),V223,IF(AND(B223=1,E223=1),W223,IF(AND(B223=0,E223=0),X223,IF(AND(B223=0,E223=1),Y223,ERROR))))</f>
        <v>8.7263517433955662E-2</v>
      </c>
      <c r="K223">
        <f t="shared" si="42"/>
        <v>6.9102564331433469E-2</v>
      </c>
      <c r="L223">
        <f t="shared" si="43"/>
        <v>4.820708918468708E-2</v>
      </c>
      <c r="M223" s="22" t="str">
        <f t="shared" si="55"/>
        <v>Elevated Risk</v>
      </c>
      <c r="O223">
        <f t="shared" si="44"/>
        <v>4.0943445622221004</v>
      </c>
      <c r="P223">
        <f t="shared" si="45"/>
        <v>4.8675344504555822</v>
      </c>
      <c r="Q223">
        <f t="shared" si="46"/>
        <v>3.3731407838796299</v>
      </c>
      <c r="R223">
        <f>(O223*constantes!$B$4)+(P223*constantes!$B$5)+(D223*constantes!$B$6)+(Q223*constantes!$B$8)+(F223*constantes!$B$9)</f>
        <v>24.449321476002307</v>
      </c>
      <c r="S223" s="4">
        <f>(O223*constantes!$B$4)+(P223*constantes!$C$5)+(D223*constantes!$B$6)+(Q223*constantes!$B$8)+(F223*constantes!$B$9)</f>
        <v>24.798031644032946</v>
      </c>
      <c r="T223">
        <f>(O223*constantes!$D$4)+(P223*constantes!$D$5)+(D223*constantes!$D$6)+(Q223*constantes!$D$8)+(F223*constantes!$D$9)</f>
        <v>26.557452714715165</v>
      </c>
      <c r="U223">
        <f>(O223*constantes!$D$4)+(P223*constantes!$E$5)+(D223*constantes!$D$6)+(Q223*constantes!$D$8)+(F223*constantes!$D$9)</f>
        <v>26.897011917978947</v>
      </c>
      <c r="V223" s="5">
        <f t="shared" si="47"/>
        <v>0.18523076321987075</v>
      </c>
      <c r="W223" s="5">
        <f t="shared" si="48"/>
        <v>0.2519771679572369</v>
      </c>
      <c r="X223" s="6">
        <f t="shared" si="49"/>
        <v>8.7263517433955662E-2</v>
      </c>
      <c r="Y223" s="6">
        <f t="shared" si="50"/>
        <v>0.12034589917217697</v>
      </c>
      <c r="AA223">
        <f>(O223*constantes!$B$4)+(LN(110)*constantes!$B$5)+(LN(22)*constantes!$B$8)+(F223*constantes!$B$9)</f>
        <v>23.915783691137978</v>
      </c>
      <c r="AB223">
        <f t="shared" si="51"/>
        <v>0.11321269470654882</v>
      </c>
      <c r="AC223">
        <f>(O223*constantes!$D$4)+(LN(110)*constantes!$D$5)+(LN(22)*constantes!$D$8)+(F223*constantes!$D$9)</f>
        <v>25.943321837946279</v>
      </c>
      <c r="AD223" s="7">
        <f t="shared" si="52"/>
        <v>4.820708918468708E-2</v>
      </c>
      <c r="AF223">
        <f>(O223*constantes!$B$4)+(LN(125)*constantes!$B$5)+(LN(22.5)*constantes!$B$8)+(F223*constantes!$B$9)</f>
        <v>24.170740627892375</v>
      </c>
      <c r="AG223">
        <f t="shared" si="53"/>
        <v>0.14362116573454531</v>
      </c>
      <c r="AH223">
        <f>(O223*constantes!$D$4)+(LN(125)*constantes!$D$5)+(LN(22.5)*constantes!$D$8)+(F223*constantes!$D$9)</f>
        <v>26.314394854554511</v>
      </c>
      <c r="AI223">
        <f t="shared" si="54"/>
        <v>6.9102564331433469E-2</v>
      </c>
    </row>
    <row r="224" spans="1:35" x14ac:dyDescent="0.25">
      <c r="A224" s="11">
        <v>223</v>
      </c>
      <c r="B224">
        <v>0</v>
      </c>
      <c r="C224">
        <v>40</v>
      </c>
      <c r="D224">
        <v>0</v>
      </c>
      <c r="E224">
        <v>0</v>
      </c>
      <c r="F224">
        <v>0</v>
      </c>
      <c r="G224">
        <v>106</v>
      </c>
      <c r="H224">
        <v>23.05</v>
      </c>
      <c r="I224">
        <f>IF(AND(B224=1,E224=0),V224,IF(AND(B224=1,E224=1),W224,IF(AND(B224=0,E224=0),X224,IF(AND(B224=0,E224=1),Y224,ERROR))))</f>
        <v>1.5012722349716068E-2</v>
      </c>
      <c r="K224">
        <f t="shared" si="42"/>
        <v>2.3477142937900042E-2</v>
      </c>
      <c r="L224">
        <f t="shared" si="43"/>
        <v>1.6258639030403699E-2</v>
      </c>
      <c r="M224" s="22" t="str">
        <f t="shared" si="55"/>
        <v>OPTIMAL</v>
      </c>
      <c r="O224">
        <f t="shared" si="44"/>
        <v>3.6888794541139363</v>
      </c>
      <c r="P224">
        <f t="shared" si="45"/>
        <v>4.6634390941120669</v>
      </c>
      <c r="Q224">
        <f t="shared" si="46"/>
        <v>3.1376657694426577</v>
      </c>
      <c r="R224">
        <f>(O224*constantes!$B$4)+(P224*constantes!$B$5)+(D224*constantes!$B$6)+(Q224*constantes!$B$8)+(F224*constantes!$B$9)</f>
        <v>22.621834072224985</v>
      </c>
      <c r="S224" s="4">
        <f>(O224*constantes!$B$4)+(P224*constantes!$C$5)+(D224*constantes!$B$6)+(Q224*constantes!$B$8)+(F224*constantes!$B$9)</f>
        <v>22.955922848927173</v>
      </c>
      <c r="T224">
        <f>(O224*constantes!$D$4)+(P224*constantes!$D$5)+(D224*constantes!$D$6)+(Q224*constantes!$D$8)+(F224*constantes!$D$9)</f>
        <v>24.759665303052142</v>
      </c>
      <c r="U224">
        <f>(O224*constantes!$D$4)+(P224*constantes!$E$5)+(D224*constantes!$D$6)+(Q224*constantes!$D$8)+(F224*constantes!$D$9)</f>
        <v>25.084986814257402</v>
      </c>
      <c r="V224" s="5">
        <f t="shared" si="47"/>
        <v>3.2406720031173286E-2</v>
      </c>
      <c r="W224" s="5">
        <f t="shared" si="48"/>
        <v>4.4968569204268616E-2</v>
      </c>
      <c r="X224" s="6">
        <f t="shared" si="49"/>
        <v>1.5012722349716068E-2</v>
      </c>
      <c r="Y224" s="6">
        <f t="shared" si="50"/>
        <v>2.072457830403307E-2</v>
      </c>
      <c r="AA224">
        <f>(O224*constantes!$B$4)+(LN(110)*constantes!$B$5)+(LN(22)*constantes!$B$8)+(F224*constantes!$B$9)</f>
        <v>22.653587028201589</v>
      </c>
      <c r="AB224">
        <f t="shared" si="51"/>
        <v>3.3434567241904078E-2</v>
      </c>
      <c r="AC224">
        <f>(O224*constantes!$D$4)+(LN(110)*constantes!$D$5)+(LN(22)*constantes!$D$8)+(F224*constantes!$D$9)</f>
        <v>24.840022896226397</v>
      </c>
      <c r="AD224" s="7">
        <f t="shared" si="52"/>
        <v>1.6258639030403699E-2</v>
      </c>
      <c r="AF224">
        <f>(O224*constantes!$B$4)+(LN(125)*constantes!$B$5)+(LN(22.5)*constantes!$B$8)+(F224*constantes!$B$9)</f>
        <v>22.908543964955982</v>
      </c>
      <c r="AG224">
        <f t="shared" si="53"/>
        <v>4.2933030992125865E-2</v>
      </c>
      <c r="AH224">
        <f>(O224*constantes!$D$4)+(LN(125)*constantes!$D$5)+(LN(22.5)*constantes!$D$8)+(F224*constantes!$D$9)</f>
        <v>25.211095912834629</v>
      </c>
      <c r="AI224">
        <f t="shared" si="54"/>
        <v>2.3477142937900042E-2</v>
      </c>
    </row>
    <row r="225" spans="1:35" x14ac:dyDescent="0.25">
      <c r="A225" s="11">
        <v>224</v>
      </c>
      <c r="B225">
        <v>0</v>
      </c>
      <c r="C225">
        <v>43</v>
      </c>
      <c r="D225">
        <v>0</v>
      </c>
      <c r="E225">
        <v>0</v>
      </c>
      <c r="F225">
        <v>0</v>
      </c>
      <c r="G225">
        <v>160</v>
      </c>
      <c r="H225">
        <v>21.95</v>
      </c>
      <c r="I225">
        <f>IF(AND(B225=1,E225=0),V225,IF(AND(B225=1,E225=1),W225,IF(AND(B225=0,E225=0),X225,IF(AND(B225=0,E225=1),Y225,ERROR))))</f>
        <v>5.5587306904401057E-2</v>
      </c>
      <c r="K225">
        <f t="shared" si="42"/>
        <v>2.8509711637591306E-2</v>
      </c>
      <c r="L225">
        <f t="shared" si="43"/>
        <v>1.975954812069991E-2</v>
      </c>
      <c r="M225" s="22" t="str">
        <f t="shared" si="55"/>
        <v>Elevated Risk</v>
      </c>
      <c r="O225">
        <f t="shared" si="44"/>
        <v>3.7612001156935624</v>
      </c>
      <c r="P225">
        <f t="shared" si="45"/>
        <v>5.0751738152338266</v>
      </c>
      <c r="Q225">
        <f t="shared" si="46"/>
        <v>3.0887671395211802</v>
      </c>
      <c r="R225">
        <f>(O225*constantes!$B$4)+(P225*constantes!$B$5)+(D225*constantes!$B$6)+(Q225*constantes!$B$8)+(F225*constantes!$B$9)</f>
        <v>23.572000878511606</v>
      </c>
      <c r="S225" s="4">
        <f>(O225*constantes!$B$4)+(P225*constantes!$C$5)+(D225*constantes!$B$6)+(Q225*constantes!$B$8)+(F225*constantes!$B$9)</f>
        <v>23.935586330634958</v>
      </c>
      <c r="T225">
        <f>(O225*constantes!$D$4)+(P225*constantes!$D$5)+(D225*constantes!$D$6)+(Q225*constantes!$D$8)+(F225*constantes!$D$9)</f>
        <v>26.089628175499868</v>
      </c>
      <c r="U225">
        <f>(O225*constantes!$D$4)+(P225*constantes!$E$5)+(D225*constantes!$D$6)+(Q225*constantes!$D$8)+(F225*constantes!$D$9)</f>
        <v>26.443672300850579</v>
      </c>
      <c r="V225" s="5">
        <f t="shared" si="47"/>
        <v>8.1668089002277844E-2</v>
      </c>
      <c r="W225" s="5">
        <f t="shared" si="48"/>
        <v>0.11534108969900203</v>
      </c>
      <c r="X225" s="6">
        <f t="shared" si="49"/>
        <v>5.5587306904401057E-2</v>
      </c>
      <c r="Y225" s="6">
        <f t="shared" si="50"/>
        <v>7.8256452297906898E-2</v>
      </c>
      <c r="AA225">
        <f>(O225*constantes!$B$4)+(LN(110)*constantes!$B$5)+(LN(22)*constantes!$B$8)+(F225*constantes!$B$9)</f>
        <v>22.8787183548725</v>
      </c>
      <c r="AB225">
        <f t="shared" si="51"/>
        <v>4.169811677585733E-2</v>
      </c>
      <c r="AC225">
        <f>(O225*constantes!$D$4)+(LN(110)*constantes!$D$5)+(LN(22)*constantes!$D$8)+(F225*constantes!$D$9)</f>
        <v>25.036812478830871</v>
      </c>
      <c r="AD225" s="7">
        <f t="shared" si="52"/>
        <v>1.975954812069991E-2</v>
      </c>
      <c r="AF225">
        <f>(O225*constantes!$B$4)+(LN(125)*constantes!$B$5)+(LN(22.5)*constantes!$B$8)+(F225*constantes!$B$9)</f>
        <v>23.133675291626897</v>
      </c>
      <c r="AG225">
        <f t="shared" si="53"/>
        <v>5.3478442485207722E-2</v>
      </c>
      <c r="AH225">
        <f>(O225*constantes!$D$4)+(LN(125)*constantes!$D$5)+(LN(22.5)*constantes!$D$8)+(F225*constantes!$D$9)</f>
        <v>25.407885495439103</v>
      </c>
      <c r="AI225">
        <f t="shared" si="54"/>
        <v>2.8509711637591306E-2</v>
      </c>
    </row>
    <row r="226" spans="1:35" x14ac:dyDescent="0.25">
      <c r="A226" s="11">
        <v>225</v>
      </c>
      <c r="B226">
        <v>1</v>
      </c>
      <c r="C226">
        <v>53</v>
      </c>
      <c r="D226">
        <v>0</v>
      </c>
      <c r="E226">
        <v>0</v>
      </c>
      <c r="F226">
        <v>0</v>
      </c>
      <c r="G226">
        <v>142</v>
      </c>
      <c r="H226">
        <v>29.56</v>
      </c>
      <c r="I226">
        <f>IF(AND(B226=1,E226=0),V226,IF(AND(B226=1,E226=1),W226,IF(AND(B226=0,E226=0),X226,IF(AND(B226=0,E226=1),Y226,ERROR))))</f>
        <v>0.15273453923066593</v>
      </c>
      <c r="K226">
        <f t="shared" si="42"/>
        <v>0.10001327473115296</v>
      </c>
      <c r="L226">
        <f t="shared" si="43"/>
        <v>7.8415260777171425E-2</v>
      </c>
      <c r="M226" s="22" t="str">
        <f t="shared" si="55"/>
        <v>Elevated Risk</v>
      </c>
      <c r="O226">
        <f t="shared" si="44"/>
        <v>3.970291913552122</v>
      </c>
      <c r="P226">
        <f t="shared" si="45"/>
        <v>4.9558270576012609</v>
      </c>
      <c r="Q226">
        <f t="shared" si="46"/>
        <v>3.3864220960800009</v>
      </c>
      <c r="R226">
        <f>(O226*constantes!$B$4)+(P226*constantes!$B$5)+(D226*constantes!$B$6)+(Q226*constantes!$B$8)+(F226*constantes!$B$9)</f>
        <v>24.237469418335504</v>
      </c>
      <c r="S226" s="4">
        <f>(O226*constantes!$B$4)+(P226*constantes!$C$5)+(D226*constantes!$B$6)+(Q226*constantes!$B$8)+(F226*constantes!$B$9)</f>
        <v>24.592504868742058</v>
      </c>
      <c r="T226">
        <f>(O226*constantes!$D$4)+(P226*constantes!$D$5)+(D226*constantes!$D$6)+(Q226*constantes!$D$8)+(F226*constantes!$D$9)</f>
        <v>26.475046002427337</v>
      </c>
      <c r="U226">
        <f>(O226*constantes!$D$4)+(P226*constantes!$E$5)+(D226*constantes!$D$6)+(Q226*constantes!$D$8)+(F226*constantes!$D$9)</f>
        <v>26.820764497965598</v>
      </c>
      <c r="V226" s="5">
        <f t="shared" si="47"/>
        <v>0.15273453923066593</v>
      </c>
      <c r="W226" s="5">
        <f t="shared" si="48"/>
        <v>0.21052357158360835</v>
      </c>
      <c r="X226" s="6">
        <f t="shared" si="49"/>
        <v>8.0647220690847732E-2</v>
      </c>
      <c r="Y226" s="6">
        <f t="shared" si="50"/>
        <v>0.11202617502669121</v>
      </c>
      <c r="AA226">
        <f>(O226*constantes!$B$4)+(LN(110)*constantes!$B$5)+(LN(22)*constantes!$B$8)+(F226*constantes!$B$9)</f>
        <v>23.529612757934284</v>
      </c>
      <c r="AB226">
        <f t="shared" si="51"/>
        <v>7.8415260777171425E-2</v>
      </c>
      <c r="AC226">
        <f>(O226*constantes!$D$4)+(LN(110)*constantes!$D$5)+(LN(22)*constantes!$D$8)+(F226*constantes!$D$9)</f>
        <v>25.605765897229862</v>
      </c>
      <c r="AD226" s="7">
        <f t="shared" si="52"/>
        <v>3.4638908987597139E-2</v>
      </c>
      <c r="AF226">
        <f>(O226*constantes!$B$4)+(LN(125)*constantes!$B$5)+(LN(22.5)*constantes!$B$8)+(F226*constantes!$B$9)</f>
        <v>23.784569694688678</v>
      </c>
      <c r="AG226">
        <f t="shared" si="53"/>
        <v>0.10001327473115296</v>
      </c>
      <c r="AH226">
        <f>(O226*constantes!$D$4)+(LN(125)*constantes!$D$5)+(LN(22.5)*constantes!$D$8)+(F226*constantes!$D$9)</f>
        <v>25.976838913838094</v>
      </c>
      <c r="AI226">
        <f t="shared" si="54"/>
        <v>4.9808625979083754E-2</v>
      </c>
    </row>
    <row r="227" spans="1:35" x14ac:dyDescent="0.25">
      <c r="A227" s="11">
        <v>226</v>
      </c>
      <c r="B227">
        <v>1</v>
      </c>
      <c r="C227">
        <v>54</v>
      </c>
      <c r="D227">
        <v>1</v>
      </c>
      <c r="E227">
        <v>0</v>
      </c>
      <c r="F227">
        <v>0</v>
      </c>
      <c r="G227">
        <v>135</v>
      </c>
      <c r="H227">
        <v>31.3</v>
      </c>
      <c r="I227">
        <f>IF(AND(B227=1,E227=0),V227,IF(AND(B227=1,E227=1),W227,IF(AND(B227=0,E227=0),X227,IF(AND(B227=0,E227=1),Y227,ERROR))))</f>
        <v>0.28841477215987898</v>
      </c>
      <c r="K227">
        <f t="shared" si="42"/>
        <v>0.10567740925235103</v>
      </c>
      <c r="L227">
        <f t="shared" si="43"/>
        <v>8.2913210367502876E-2</v>
      </c>
      <c r="M227" s="22" t="str">
        <f t="shared" si="55"/>
        <v>Elevated Risk</v>
      </c>
      <c r="O227">
        <f t="shared" si="44"/>
        <v>3.9889840465642745</v>
      </c>
      <c r="P227">
        <f t="shared" si="45"/>
        <v>4.9052747784384296</v>
      </c>
      <c r="Q227">
        <f t="shared" si="46"/>
        <v>3.4436180975461075</v>
      </c>
      <c r="R227">
        <f>(O227*constantes!$B$4)+(P227*constantes!$B$5)+(D227*constantes!$B$6)+(Q227*constantes!$B$8)+(F227*constantes!$B$9)</f>
        <v>24.956752032769916</v>
      </c>
      <c r="S227" s="4">
        <f>(O227*constantes!$B$4)+(P227*constantes!$C$5)+(D227*constantes!$B$6)+(Q227*constantes!$B$8)+(F227*constantes!$B$9)</f>
        <v>25.308165917897245</v>
      </c>
      <c r="T227">
        <f>(O227*constantes!$D$4)+(P227*constantes!$D$5)+(D227*constantes!$D$6)+(Q227*constantes!$D$8)+(F227*constantes!$D$9)</f>
        <v>27.031631048972343</v>
      </c>
      <c r="U227">
        <f>(O227*constantes!$D$4)+(P227*constantes!$E$5)+(D227*constantes!$D$6)+(Q227*constantes!$D$8)+(F227*constantes!$D$9)</f>
        <v>27.373823017516209</v>
      </c>
      <c r="V227" s="5">
        <f t="shared" si="47"/>
        <v>0.28841477215987898</v>
      </c>
      <c r="W227" s="5">
        <f t="shared" si="48"/>
        <v>0.3834002822667536</v>
      </c>
      <c r="X227" s="6">
        <f t="shared" si="49"/>
        <v>0.1364505176512647</v>
      </c>
      <c r="Y227" s="6">
        <f t="shared" si="50"/>
        <v>0.18662565572170964</v>
      </c>
      <c r="AA227">
        <f>(O227*constantes!$B$4)+(LN(110)*constantes!$B$5)+(LN(22)*constantes!$B$8)+(F227*constantes!$B$9)</f>
        <v>23.587800620315793</v>
      </c>
      <c r="AB227">
        <f t="shared" si="51"/>
        <v>8.2913210367502876E-2</v>
      </c>
      <c r="AC227">
        <f>(O227*constantes!$D$4)+(LN(110)*constantes!$D$5)+(LN(22)*constantes!$D$8)+(F227*constantes!$D$9)</f>
        <v>25.656628499605237</v>
      </c>
      <c r="AD227" s="7">
        <f t="shared" si="52"/>
        <v>3.6413005758055728E-2</v>
      </c>
      <c r="AF227">
        <f>(O227*constantes!$B$4)+(LN(125)*constantes!$B$5)+(LN(22.5)*constantes!$B$8)+(F227*constantes!$B$9)</f>
        <v>23.84275755707019</v>
      </c>
      <c r="AG227">
        <f t="shared" si="53"/>
        <v>0.10567740925235103</v>
      </c>
      <c r="AH227">
        <f>(O227*constantes!$D$4)+(LN(125)*constantes!$D$5)+(LN(22.5)*constantes!$D$8)+(F227*constantes!$D$9)</f>
        <v>26.027701516213469</v>
      </c>
      <c r="AI227">
        <f t="shared" si="54"/>
        <v>5.2338355969762884E-2</v>
      </c>
    </row>
    <row r="228" spans="1:35" x14ac:dyDescent="0.25">
      <c r="A228" s="11">
        <v>227</v>
      </c>
      <c r="B228">
        <v>1</v>
      </c>
      <c r="C228">
        <v>56</v>
      </c>
      <c r="D228">
        <v>0</v>
      </c>
      <c r="E228">
        <v>1</v>
      </c>
      <c r="F228">
        <v>0</v>
      </c>
      <c r="G228">
        <v>177.5</v>
      </c>
      <c r="H228">
        <v>29.44</v>
      </c>
      <c r="I228">
        <f>IF(AND(B228=1,E228=0),V228,IF(AND(B228=1,E228=1),W228,IF(AND(B228=0,E228=0),X228,IF(AND(B228=0,E228=1),Y228,ERROR))))</f>
        <v>0.3494313557705887</v>
      </c>
      <c r="K228">
        <f t="shared" si="42"/>
        <v>0.11757074595810224</v>
      </c>
      <c r="L228">
        <f t="shared" si="43"/>
        <v>9.2378774865307212E-2</v>
      </c>
      <c r="M228" s="22" t="str">
        <f t="shared" si="55"/>
        <v>'&gt;30%</v>
      </c>
      <c r="O228">
        <f t="shared" si="44"/>
        <v>4.0253516907351496</v>
      </c>
      <c r="P228">
        <f t="shared" si="45"/>
        <v>5.1789706089154706</v>
      </c>
      <c r="Q228">
        <f t="shared" si="46"/>
        <v>3.3823542938606757</v>
      </c>
      <c r="R228">
        <f>(O228*constantes!$B$4)+(P228*constantes!$B$5)+(D228*constantes!$B$6)+(Q228*constantes!$B$8)+(F228*constantes!$B$9)</f>
        <v>24.819592609921727</v>
      </c>
      <c r="S228" s="4">
        <f>(O228*constantes!$B$4)+(P228*constantes!$C$5)+(D228*constantes!$B$6)+(Q228*constantes!$B$8)+(F228*constantes!$B$9)</f>
        <v>25.190614064344434</v>
      </c>
      <c r="T228">
        <f>(O228*constantes!$D$4)+(P228*constantes!$D$5)+(D228*constantes!$D$6)+(Q228*constantes!$D$8)+(F228*constantes!$D$9)</f>
        <v>27.25047057336938</v>
      </c>
      <c r="U228">
        <f>(O228*constantes!$D$4)+(P228*constantes!$E$5)+(D228*constantes!$D$6)+(Q228*constantes!$D$8)+(F228*constantes!$D$9)</f>
        <v>27.611755563047325</v>
      </c>
      <c r="V228" s="5">
        <f t="shared" si="47"/>
        <v>0.25669540442928385</v>
      </c>
      <c r="W228" s="5">
        <f t="shared" si="48"/>
        <v>0.3494313557705887</v>
      </c>
      <c r="X228" s="6">
        <f t="shared" si="49"/>
        <v>0.1668924400070253</v>
      </c>
      <c r="Y228" s="6">
        <f t="shared" si="50"/>
        <v>0.23052879706904428</v>
      </c>
      <c r="AA228">
        <f>(O228*constantes!$B$4)+(LN(110)*constantes!$B$5)+(LN(22)*constantes!$B$8)+(F228*constantes!$B$9)</f>
        <v>23.701011641913961</v>
      </c>
      <c r="AB228">
        <f t="shared" si="51"/>
        <v>9.2378774865307212E-2</v>
      </c>
      <c r="AC228">
        <f>(O228*constantes!$D$4)+(LN(110)*constantes!$D$5)+(LN(22)*constantes!$D$8)+(F228*constantes!$D$9)</f>
        <v>25.75558740512928</v>
      </c>
      <c r="AD228" s="7">
        <f t="shared" si="52"/>
        <v>4.0123743463222783E-2</v>
      </c>
      <c r="AF228">
        <f>(O228*constantes!$B$4)+(LN(125)*constantes!$B$5)+(LN(22.5)*constantes!$B$8)+(F228*constantes!$B$9)</f>
        <v>23.955968578668354</v>
      </c>
      <c r="AG228">
        <f t="shared" si="53"/>
        <v>0.11757074595810224</v>
      </c>
      <c r="AH228">
        <f>(O228*constantes!$D$4)+(LN(125)*constantes!$D$5)+(LN(22.5)*constantes!$D$8)+(F228*constantes!$D$9)</f>
        <v>26.126660421737512</v>
      </c>
      <c r="AI228">
        <f t="shared" si="54"/>
        <v>5.7622826233415747E-2</v>
      </c>
    </row>
    <row r="229" spans="1:35" x14ac:dyDescent="0.25">
      <c r="A229" s="11">
        <v>228</v>
      </c>
      <c r="B229">
        <v>0</v>
      </c>
      <c r="C229">
        <v>50</v>
      </c>
      <c r="D229">
        <v>0</v>
      </c>
      <c r="E229">
        <v>0</v>
      </c>
      <c r="F229">
        <v>0</v>
      </c>
      <c r="G229">
        <v>131</v>
      </c>
      <c r="H229">
        <v>27.61</v>
      </c>
      <c r="I229">
        <f>IF(AND(B229=1,E229=0),V229,IF(AND(B229=1,E229=1),W229,IF(AND(B229=0,E229=0),X229,IF(AND(B229=0,E229=1),Y229,ERROR))))</f>
        <v>5.3736616745495347E-2</v>
      </c>
      <c r="K229">
        <f t="shared" si="42"/>
        <v>4.2663786438573714E-2</v>
      </c>
      <c r="L229">
        <f t="shared" si="43"/>
        <v>2.9636129007590606E-2</v>
      </c>
      <c r="M229" s="22" t="str">
        <f t="shared" si="55"/>
        <v>Elevated Risk</v>
      </c>
      <c r="O229">
        <f t="shared" si="44"/>
        <v>3.912023005428146</v>
      </c>
      <c r="P229">
        <f t="shared" si="45"/>
        <v>4.8751973232011512</v>
      </c>
      <c r="Q229">
        <f t="shared" si="46"/>
        <v>3.3181780259420632</v>
      </c>
      <c r="R229">
        <f>(O229*constantes!$B$4)+(P229*constantes!$B$5)+(D229*constantes!$B$6)+(Q229*constantes!$B$8)+(F229*constantes!$B$9)</f>
        <v>23.852404178927681</v>
      </c>
      <c r="S229" s="4">
        <f>(O229*constantes!$B$4)+(P229*constantes!$C$5)+(D229*constantes!$B$6)+(Q229*constantes!$B$8)+(F229*constantes!$B$9)</f>
        <v>24.201663315161813</v>
      </c>
      <c r="T229">
        <f>(O229*constantes!$D$4)+(P229*constantes!$D$5)+(D229*constantes!$D$6)+(Q229*constantes!$D$8)+(F229*constantes!$D$9)</f>
        <v>26.054798257548995</v>
      </c>
      <c r="U229">
        <f>(O229*constantes!$D$4)+(P229*constantes!$E$5)+(D229*constantes!$D$6)+(Q229*constantes!$D$8)+(F229*constantes!$D$9)</f>
        <v>26.394892022815505</v>
      </c>
      <c r="V229" s="5">
        <f t="shared" si="47"/>
        <v>0.10664510795115845</v>
      </c>
      <c r="W229" s="5">
        <f t="shared" si="48"/>
        <v>0.14778093182072094</v>
      </c>
      <c r="X229" s="6">
        <f t="shared" si="49"/>
        <v>5.3736616745495347E-2</v>
      </c>
      <c r="Y229" s="6">
        <f t="shared" si="50"/>
        <v>7.4673486989162208E-2</v>
      </c>
      <c r="AA229">
        <f>(O229*constantes!$B$4)+(LN(110)*constantes!$B$5)+(LN(22)*constantes!$B$8)+(F229*constantes!$B$9)</f>
        <v>23.348223977700673</v>
      </c>
      <c r="AB229">
        <f t="shared" si="51"/>
        <v>6.5845990830285972E-2</v>
      </c>
      <c r="AC229">
        <f>(O229*constantes!$D$4)+(LN(110)*constantes!$D$5)+(LN(22)*constantes!$D$8)+(F229*constantes!$D$9)</f>
        <v>25.447212119400952</v>
      </c>
      <c r="AD229" s="7">
        <f t="shared" si="52"/>
        <v>2.9636129007590606E-2</v>
      </c>
      <c r="AF229">
        <f>(O229*constantes!$B$4)+(LN(125)*constantes!$B$5)+(LN(22.5)*constantes!$B$8)+(F229*constantes!$B$9)</f>
        <v>23.603180914455063</v>
      </c>
      <c r="AG229">
        <f t="shared" si="53"/>
        <v>8.4142660265313918E-2</v>
      </c>
      <c r="AH229">
        <f>(O229*constantes!$D$4)+(LN(125)*constantes!$D$5)+(LN(22.5)*constantes!$D$8)+(F229*constantes!$D$9)</f>
        <v>25.818285136009184</v>
      </c>
      <c r="AI229">
        <f t="shared" si="54"/>
        <v>4.2663786438573714E-2</v>
      </c>
    </row>
    <row r="230" spans="1:35" x14ac:dyDescent="0.25">
      <c r="A230" s="11">
        <v>229</v>
      </c>
      <c r="B230">
        <v>1</v>
      </c>
      <c r="C230">
        <v>46</v>
      </c>
      <c r="D230">
        <v>0</v>
      </c>
      <c r="E230">
        <v>1</v>
      </c>
      <c r="F230">
        <v>0</v>
      </c>
      <c r="G230">
        <v>136.5</v>
      </c>
      <c r="H230">
        <v>27.78</v>
      </c>
      <c r="I230">
        <f>IF(AND(B230=1,E230=0),V230,IF(AND(B230=1,E230=1),W230,IF(AND(B230=0,E230=0),X230,IF(AND(B230=0,E230=1),Y230,ERROR))))</f>
        <v>0.12556532989716362</v>
      </c>
      <c r="K230">
        <f t="shared" si="42"/>
        <v>6.5553501255932511E-2</v>
      </c>
      <c r="L230">
        <f t="shared" si="43"/>
        <v>5.1185816914687488E-2</v>
      </c>
      <c r="M230" s="22" t="str">
        <f t="shared" si="55"/>
        <v>Elevated Risk</v>
      </c>
      <c r="O230">
        <f t="shared" si="44"/>
        <v>3.8286413964890951</v>
      </c>
      <c r="P230">
        <f t="shared" si="45"/>
        <v>4.9163246146250144</v>
      </c>
      <c r="Q230">
        <f t="shared" si="46"/>
        <v>3.3243163373261977</v>
      </c>
      <c r="R230">
        <f>(O230*constantes!$B$4)+(P230*constantes!$B$5)+(D230*constantes!$B$6)+(Q230*constantes!$B$8)+(F230*constantes!$B$9)</f>
        <v>23.674001250455358</v>
      </c>
      <c r="S230" s="4">
        <f>(O230*constantes!$B$4)+(P230*constantes!$C$5)+(D230*constantes!$B$6)+(Q230*constantes!$B$8)+(F230*constantes!$B$9)</f>
        <v>24.026206745847091</v>
      </c>
      <c r="T230">
        <f>(O230*constantes!$D$4)+(P230*constantes!$D$5)+(D230*constantes!$D$6)+(Q230*constantes!$D$8)+(F230*constantes!$D$9)</f>
        <v>25.946736643927451</v>
      </c>
      <c r="U230">
        <f>(O230*constantes!$D$4)+(P230*constantes!$E$5)+(D230*constantes!$D$6)+(Q230*constantes!$D$8)+(F230*constantes!$D$9)</f>
        <v>26.289699449043688</v>
      </c>
      <c r="V230" s="5">
        <f t="shared" si="47"/>
        <v>9.0031335464049511E-2</v>
      </c>
      <c r="W230" s="5">
        <f t="shared" si="48"/>
        <v>0.12556532989716362</v>
      </c>
      <c r="X230" s="6">
        <f t="shared" si="49"/>
        <v>4.8367934727377215E-2</v>
      </c>
      <c r="Y230" s="6">
        <f t="shared" si="50"/>
        <v>6.7475156870581587E-2</v>
      </c>
      <c r="AA230">
        <f>(O230*constantes!$B$4)+(LN(110)*constantes!$B$5)+(LN(22)*constantes!$B$8)+(F230*constantes!$B$9)</f>
        <v>23.088660364337766</v>
      </c>
      <c r="AB230">
        <f t="shared" si="51"/>
        <v>5.1185816914687488E-2</v>
      </c>
      <c r="AC230">
        <f>(O230*constantes!$D$4)+(LN(110)*constantes!$D$5)+(LN(22)*constantes!$D$8)+(F230*constantes!$D$9)</f>
        <v>25.220324924765169</v>
      </c>
      <c r="AD230" s="7">
        <f t="shared" si="52"/>
        <v>2.3692217580876362E-2</v>
      </c>
      <c r="AF230">
        <f>(O230*constantes!$B$4)+(LN(125)*constantes!$B$5)+(LN(22.5)*constantes!$B$8)+(F230*constantes!$B$9)</f>
        <v>23.343617301092156</v>
      </c>
      <c r="AG230">
        <f t="shared" si="53"/>
        <v>6.5553501255932511E-2</v>
      </c>
      <c r="AH230">
        <f>(O230*constantes!$D$4)+(LN(125)*constantes!$D$5)+(LN(22.5)*constantes!$D$8)+(F230*constantes!$D$9)</f>
        <v>25.591397941373401</v>
      </c>
      <c r="AI230">
        <f t="shared" si="54"/>
        <v>3.4153313573738631E-2</v>
      </c>
    </row>
    <row r="231" spans="1:35" x14ac:dyDescent="0.25">
      <c r="A231" s="11">
        <v>230</v>
      </c>
      <c r="B231">
        <v>0</v>
      </c>
      <c r="C231">
        <v>53</v>
      </c>
      <c r="D231">
        <v>0</v>
      </c>
      <c r="E231">
        <v>1</v>
      </c>
      <c r="F231">
        <v>0</v>
      </c>
      <c r="G231">
        <v>128</v>
      </c>
      <c r="H231">
        <v>27.35</v>
      </c>
      <c r="I231">
        <f>IF(AND(B231=1,E231=0),V231,IF(AND(B231=1,E231=1),W231,IF(AND(B231=0,E231=0),X231,IF(AND(B231=0,E231=1),Y231,ERROR))))</f>
        <v>8.1172943466002456E-2</v>
      </c>
      <c r="K231">
        <f t="shared" si="42"/>
        <v>4.9808625979083754E-2</v>
      </c>
      <c r="L231">
        <f t="shared" si="43"/>
        <v>3.4638908987597139E-2</v>
      </c>
      <c r="M231" s="22" t="str">
        <f t="shared" si="55"/>
        <v>Elevated Risk</v>
      </c>
      <c r="O231">
        <f t="shared" si="44"/>
        <v>3.970291913552122</v>
      </c>
      <c r="P231">
        <f t="shared" si="45"/>
        <v>4.8520302639196169</v>
      </c>
      <c r="Q231">
        <f t="shared" si="46"/>
        <v>3.3087165288679903</v>
      </c>
      <c r="R231">
        <f>(O231*constantes!$B$4)+(P231*constantes!$B$5)+(D231*constantes!$B$6)+(Q231*constantes!$B$8)+(F231*constantes!$B$9)</f>
        <v>23.983315419793893</v>
      </c>
      <c r="S231" s="4">
        <f>(O231*constantes!$B$4)+(P231*constantes!$C$5)+(D231*constantes!$B$6)+(Q231*constantes!$B$8)+(F231*constantes!$B$9)</f>
        <v>24.330914867901097</v>
      </c>
      <c r="T231">
        <f>(O231*constantes!$D$4)+(P231*constantes!$D$5)+(D231*constantes!$D$6)+(Q231*constantes!$D$8)+(F231*constantes!$D$9)</f>
        <v>26.14334799227516</v>
      </c>
      <c r="U231">
        <f>(O231*constantes!$D$4)+(P231*constantes!$E$5)+(D231*constantes!$D$6)+(Q231*constantes!$D$8)+(F231*constantes!$D$9)</f>
        <v>26.481825623486195</v>
      </c>
      <c r="V231" s="5">
        <f t="shared" si="47"/>
        <v>0.12062540250376075</v>
      </c>
      <c r="W231" s="5">
        <f t="shared" si="48"/>
        <v>0.16637839480378225</v>
      </c>
      <c r="X231" s="6">
        <f t="shared" si="49"/>
        <v>5.8563519771238193E-2</v>
      </c>
      <c r="Y231" s="6">
        <f t="shared" si="50"/>
        <v>8.1172943466002456E-2</v>
      </c>
      <c r="AA231">
        <f>(O231*constantes!$B$4)+(LN(110)*constantes!$B$5)+(LN(22)*constantes!$B$8)+(F231*constantes!$B$9)</f>
        <v>23.529612757934284</v>
      </c>
      <c r="AB231">
        <f t="shared" si="51"/>
        <v>7.8415260777171425E-2</v>
      </c>
      <c r="AC231">
        <f>(O231*constantes!$D$4)+(LN(110)*constantes!$D$5)+(LN(22)*constantes!$D$8)+(F231*constantes!$D$9)</f>
        <v>25.605765897229862</v>
      </c>
      <c r="AD231" s="7">
        <f t="shared" si="52"/>
        <v>3.4638908987597139E-2</v>
      </c>
      <c r="AF231">
        <f>(O231*constantes!$B$4)+(LN(125)*constantes!$B$5)+(LN(22.5)*constantes!$B$8)+(F231*constantes!$B$9)</f>
        <v>23.784569694688678</v>
      </c>
      <c r="AG231">
        <f t="shared" si="53"/>
        <v>0.10001327473115296</v>
      </c>
      <c r="AH231">
        <f>(O231*constantes!$D$4)+(LN(125)*constantes!$D$5)+(LN(22.5)*constantes!$D$8)+(F231*constantes!$D$9)</f>
        <v>25.976838913838094</v>
      </c>
      <c r="AI231">
        <f t="shared" si="54"/>
        <v>4.9808625979083754E-2</v>
      </c>
    </row>
    <row r="232" spans="1:35" x14ac:dyDescent="0.25">
      <c r="A232" s="11">
        <v>231</v>
      </c>
      <c r="B232">
        <v>0</v>
      </c>
      <c r="C232">
        <v>59</v>
      </c>
      <c r="D232">
        <v>0</v>
      </c>
      <c r="E232">
        <v>0</v>
      </c>
      <c r="F232">
        <v>0</v>
      </c>
      <c r="G232">
        <v>129</v>
      </c>
      <c r="H232">
        <v>23.29</v>
      </c>
      <c r="I232">
        <f>IF(AND(B232=1,E232=0),V232,IF(AND(B232=1,E232=1),W232,IF(AND(B232=0,E232=0),X232,IF(AND(B232=0,E232=1),Y232,ERROR))))</f>
        <v>7.3251453384136411E-2</v>
      </c>
      <c r="K232">
        <f t="shared" si="42"/>
        <v>6.6117954736533924E-2</v>
      </c>
      <c r="L232">
        <f t="shared" si="43"/>
        <v>4.6102547085629553E-2</v>
      </c>
      <c r="M232" s="22" t="str">
        <f t="shared" si="55"/>
        <v>Elevated Risk</v>
      </c>
      <c r="O232">
        <f t="shared" si="44"/>
        <v>4.0775374439057197</v>
      </c>
      <c r="P232">
        <f t="shared" si="45"/>
        <v>4.8598124043616719</v>
      </c>
      <c r="Q232">
        <f t="shared" si="46"/>
        <v>3.1480240838962494</v>
      </c>
      <c r="R232">
        <f>(O232*constantes!$B$4)+(P232*constantes!$B$5)+(D232*constantes!$B$6)+(Q232*constantes!$B$8)+(F232*constantes!$B$9)</f>
        <v>24.20421080945443</v>
      </c>
      <c r="S232" s="4">
        <f>(O232*constantes!$B$4)+(P232*constantes!$C$5)+(D232*constantes!$B$6)+(Q232*constantes!$B$8)+(F232*constantes!$B$9)</f>
        <v>24.552367770102901</v>
      </c>
      <c r="T232">
        <f>(O232*constantes!$D$4)+(P232*constantes!$D$5)+(D232*constantes!$D$6)+(Q232*constantes!$D$8)+(F232*constantes!$D$9)</f>
        <v>26.374907035733482</v>
      </c>
      <c r="U232">
        <f>(O232*constantes!$D$4)+(P232*constantes!$E$5)+(D232*constantes!$D$6)+(Q232*constantes!$D$8)+(F232*constantes!$D$9)</f>
        <v>26.713927549061754</v>
      </c>
      <c r="V232" s="5">
        <f t="shared" si="47"/>
        <v>0.14812847545265773</v>
      </c>
      <c r="W232" s="5">
        <f t="shared" si="48"/>
        <v>0.20314724520522009</v>
      </c>
      <c r="X232" s="6">
        <f t="shared" si="49"/>
        <v>7.3251453384136411E-2</v>
      </c>
      <c r="Y232" s="6">
        <f t="shared" si="50"/>
        <v>0.10127119275585827</v>
      </c>
      <c r="AA232">
        <f>(O232*constantes!$B$4)+(LN(110)*constantes!$B$5)+(LN(22)*constantes!$B$8)+(F232*constantes!$B$9)</f>
        <v>23.863463804103819</v>
      </c>
      <c r="AB232">
        <f t="shared" si="51"/>
        <v>0.10776479003769468</v>
      </c>
      <c r="AC232">
        <f>(O232*constantes!$D$4)+(LN(110)*constantes!$D$5)+(LN(22)*constantes!$D$8)+(F232*constantes!$D$9)</f>
        <v>25.897588492509126</v>
      </c>
      <c r="AD232" s="7">
        <f t="shared" si="52"/>
        <v>4.6102547085629553E-2</v>
      </c>
      <c r="AF232">
        <f>(O232*constantes!$B$4)+(LN(125)*constantes!$B$5)+(LN(22.5)*constantes!$B$8)+(F232*constantes!$B$9)</f>
        <v>24.118420740858213</v>
      </c>
      <c r="AG232">
        <f t="shared" si="53"/>
        <v>0.13682617258299834</v>
      </c>
      <c r="AH232">
        <f>(O232*constantes!$D$4)+(LN(125)*constantes!$D$5)+(LN(22.5)*constantes!$D$8)+(F232*constantes!$D$9)</f>
        <v>26.268661509117358</v>
      </c>
      <c r="AI232">
        <f t="shared" si="54"/>
        <v>6.6117954736533924E-2</v>
      </c>
    </row>
    <row r="233" spans="1:35" x14ac:dyDescent="0.25">
      <c r="A233" s="11">
        <v>232</v>
      </c>
      <c r="B233">
        <v>1</v>
      </c>
      <c r="C233">
        <v>48</v>
      </c>
      <c r="D233">
        <v>0</v>
      </c>
      <c r="E233">
        <v>0</v>
      </c>
      <c r="F233">
        <v>0</v>
      </c>
      <c r="G233">
        <v>112.5</v>
      </c>
      <c r="H233">
        <v>28.62</v>
      </c>
      <c r="I233">
        <f>IF(AND(B233=1,E233=0),V233,IF(AND(B233=1,E233=1),W233,IF(AND(B233=0,E233=0),X233,IF(AND(B233=0,E233=1),Y233,ERROR))))</f>
        <v>7.4148455832709126E-2</v>
      </c>
      <c r="K233">
        <f t="shared" si="42"/>
        <v>7.448581103683527E-2</v>
      </c>
      <c r="L233">
        <f t="shared" si="43"/>
        <v>5.8221930281009082E-2</v>
      </c>
      <c r="M233" s="22" t="str">
        <f t="shared" si="55"/>
        <v>NORMAL</v>
      </c>
      <c r="O233">
        <f t="shared" si="44"/>
        <v>3.8712010109078911</v>
      </c>
      <c r="P233">
        <f t="shared" si="45"/>
        <v>4.7229532216444747</v>
      </c>
      <c r="Q233">
        <f t="shared" si="46"/>
        <v>3.3541057741283047</v>
      </c>
      <c r="R233">
        <f>(O233*constantes!$B$4)+(P233*constantes!$B$5)+(D233*constantes!$B$6)+(Q233*constantes!$B$8)+(F233*constantes!$B$9)</f>
        <v>23.471384395879756</v>
      </c>
      <c r="S233" s="4">
        <f>(O233*constantes!$B$4)+(P233*constantes!$C$5)+(D233*constantes!$B$6)+(Q233*constantes!$B$8)+(F233*constantes!$B$9)</f>
        <v>23.809736764678366</v>
      </c>
      <c r="T233">
        <f>(O233*constantes!$D$4)+(P233*constantes!$D$5)+(D233*constantes!$D$6)+(Q233*constantes!$D$8)+(F233*constantes!$D$9)</f>
        <v>25.533837858470189</v>
      </c>
      <c r="U233">
        <f>(O233*constantes!$D$4)+(P233*constantes!$E$5)+(D233*constantes!$D$6)+(Q233*constantes!$D$8)+(F233*constantes!$D$9)</f>
        <v>25.863311075212106</v>
      </c>
      <c r="V233" s="5">
        <f t="shared" si="47"/>
        <v>7.4148455832709126E-2</v>
      </c>
      <c r="W233" s="5">
        <f t="shared" si="48"/>
        <v>0.10242707212874824</v>
      </c>
      <c r="X233" s="6">
        <f t="shared" si="49"/>
        <v>3.2274128354217502E-2</v>
      </c>
      <c r="Y233" s="6">
        <f t="shared" si="50"/>
        <v>4.4584214312235693E-2</v>
      </c>
      <c r="AA233">
        <f>(O233*constantes!$B$4)+(LN(110)*constantes!$B$5)+(LN(22)*constantes!$B$8)+(F233*constantes!$B$9)</f>
        <v>23.221146741638901</v>
      </c>
      <c r="AB233">
        <f t="shared" si="51"/>
        <v>5.8221930281009082E-2</v>
      </c>
      <c r="AC233">
        <f>(O233*constantes!$D$4)+(LN(110)*constantes!$D$5)+(LN(22)*constantes!$D$8)+(F233*constantes!$D$9)</f>
        <v>25.336132614771724</v>
      </c>
      <c r="AD233" s="7">
        <f t="shared" si="52"/>
        <v>2.6562184906686825E-2</v>
      </c>
      <c r="AF233">
        <f>(O233*constantes!$B$4)+(LN(125)*constantes!$B$5)+(LN(22.5)*constantes!$B$8)+(F233*constantes!$B$9)</f>
        <v>23.47610367839329</v>
      </c>
      <c r="AG233">
        <f t="shared" si="53"/>
        <v>7.448581103683527E-2</v>
      </c>
      <c r="AH233">
        <f>(O233*constantes!$D$4)+(LN(125)*constantes!$D$5)+(LN(22.5)*constantes!$D$8)+(F233*constantes!$D$9)</f>
        <v>25.707205631379956</v>
      </c>
      <c r="AI233">
        <f t="shared" si="54"/>
        <v>3.8265438641588045E-2</v>
      </c>
    </row>
    <row r="234" spans="1:35" x14ac:dyDescent="0.25">
      <c r="A234" s="11">
        <v>233</v>
      </c>
      <c r="B234">
        <v>0</v>
      </c>
      <c r="C234">
        <v>48</v>
      </c>
      <c r="D234">
        <v>0</v>
      </c>
      <c r="E234">
        <v>0</v>
      </c>
      <c r="F234">
        <v>0</v>
      </c>
      <c r="G234">
        <v>159</v>
      </c>
      <c r="H234">
        <v>26.73</v>
      </c>
      <c r="I234">
        <f>IF(AND(B234=1,E234=0),V234,IF(AND(B234=1,E234=1),W234,IF(AND(B234=0,E234=0),X234,IF(AND(B234=0,E234=1),Y234,ERROR))))</f>
        <v>8.0415057428845582E-2</v>
      </c>
      <c r="K234">
        <f t="shared" si="42"/>
        <v>3.8265438641588045E-2</v>
      </c>
      <c r="L234">
        <f t="shared" si="43"/>
        <v>2.6562184906686825E-2</v>
      </c>
      <c r="M234" s="22" t="str">
        <f t="shared" si="55"/>
        <v>Elevated Risk</v>
      </c>
      <c r="O234">
        <f t="shared" si="44"/>
        <v>3.8712010109078911</v>
      </c>
      <c r="P234">
        <f t="shared" si="45"/>
        <v>5.0689042022202315</v>
      </c>
      <c r="Q234">
        <f t="shared" si="46"/>
        <v>3.2857865301508276</v>
      </c>
      <c r="R234">
        <f>(O234*constantes!$B$4)+(P234*constantes!$B$5)+(D234*constantes!$B$6)+(Q234*constantes!$B$8)+(F234*constantes!$B$9)</f>
        <v>24.058989693878207</v>
      </c>
      <c r="S234" s="4">
        <f>(O234*constantes!$B$4)+(P234*constantes!$C$5)+(D234*constantes!$B$6)+(Q234*constantes!$B$8)+(F234*constantes!$B$9)</f>
        <v>24.422125990925267</v>
      </c>
      <c r="T234">
        <f>(O234*constantes!$D$4)+(P234*constantes!$D$5)+(D234*constantes!$D$6)+(Q234*constantes!$D$8)+(F234*constantes!$D$9)</f>
        <v>26.472038617758059</v>
      </c>
      <c r="U234">
        <f>(O234*constantes!$D$4)+(P234*constantes!$E$5)+(D234*constantes!$D$6)+(Q234*constantes!$D$8)+(F234*constantes!$D$9)</f>
        <v>26.825645374904941</v>
      </c>
      <c r="V234" s="5">
        <f t="shared" si="47"/>
        <v>0.12946675456811918</v>
      </c>
      <c r="W234" s="5">
        <f t="shared" si="48"/>
        <v>0.18074051781641354</v>
      </c>
      <c r="X234" s="6">
        <f t="shared" si="49"/>
        <v>8.0415057428845582E-2</v>
      </c>
      <c r="Y234" s="6">
        <f t="shared" si="50"/>
        <v>0.11254223016062725</v>
      </c>
      <c r="AA234">
        <f>(O234*constantes!$B$4)+(LN(110)*constantes!$B$5)+(LN(22)*constantes!$B$8)+(F234*constantes!$B$9)</f>
        <v>23.221146741638901</v>
      </c>
      <c r="AB234">
        <f t="shared" si="51"/>
        <v>5.8221930281009082E-2</v>
      </c>
      <c r="AC234">
        <f>(O234*constantes!$D$4)+(LN(110)*constantes!$D$5)+(LN(22)*constantes!$D$8)+(F234*constantes!$D$9)</f>
        <v>25.336132614771724</v>
      </c>
      <c r="AD234" s="7">
        <f t="shared" si="52"/>
        <v>2.6562184906686825E-2</v>
      </c>
      <c r="AF234">
        <f>(O234*constantes!$B$4)+(LN(125)*constantes!$B$5)+(LN(22.5)*constantes!$B$8)+(F234*constantes!$B$9)</f>
        <v>23.47610367839329</v>
      </c>
      <c r="AG234">
        <f t="shared" si="53"/>
        <v>7.448581103683527E-2</v>
      </c>
      <c r="AH234">
        <f>(O234*constantes!$D$4)+(LN(125)*constantes!$D$5)+(LN(22.5)*constantes!$D$8)+(F234*constantes!$D$9)</f>
        <v>25.707205631379956</v>
      </c>
      <c r="AI234">
        <f t="shared" si="54"/>
        <v>3.8265438641588045E-2</v>
      </c>
    </row>
    <row r="235" spans="1:35" x14ac:dyDescent="0.25">
      <c r="A235" s="11">
        <v>234</v>
      </c>
      <c r="B235">
        <v>1</v>
      </c>
      <c r="C235">
        <v>54</v>
      </c>
      <c r="D235">
        <v>1</v>
      </c>
      <c r="E235">
        <v>0</v>
      </c>
      <c r="F235">
        <v>0</v>
      </c>
      <c r="G235">
        <v>128</v>
      </c>
      <c r="H235">
        <v>24.85</v>
      </c>
      <c r="I235">
        <f>IF(AND(B235=1,E235=0),V235,IF(AND(B235=1,E235=1),W235,IF(AND(B235=0,E235=0),X235,IF(AND(B235=0,E235=1),Y235,ERROR))))</f>
        <v>0.22641750940736916</v>
      </c>
      <c r="K235">
        <f t="shared" si="42"/>
        <v>0.10567740925235103</v>
      </c>
      <c r="L235">
        <f t="shared" si="43"/>
        <v>8.2913210367502876E-2</v>
      </c>
      <c r="M235" s="22" t="str">
        <f t="shared" si="55"/>
        <v>Elevated Risk</v>
      </c>
      <c r="O235">
        <f t="shared" si="44"/>
        <v>3.9889840465642745</v>
      </c>
      <c r="P235">
        <f t="shared" si="45"/>
        <v>4.8520302639196169</v>
      </c>
      <c r="Q235">
        <f t="shared" si="46"/>
        <v>3.2128577525426376</v>
      </c>
      <c r="R235">
        <f>(O235*constantes!$B$4)+(P235*constantes!$B$5)+(D235*constantes!$B$6)+(Q235*constantes!$B$8)+(F235*constantes!$B$9)</f>
        <v>24.675039320067956</v>
      </c>
      <c r="S235" s="4">
        <f>(O235*constantes!$B$4)+(P235*constantes!$C$5)+(D235*constantes!$B$6)+(Q235*constantes!$B$8)+(F235*constantes!$B$9)</f>
        <v>25.022638768175156</v>
      </c>
      <c r="T235">
        <f>(O235*constantes!$D$4)+(P235*constantes!$D$5)+(D235*constantes!$D$6)+(Q235*constantes!$D$8)+(F235*constantes!$D$9)</f>
        <v>26.763882795254208</v>
      </c>
      <c r="U235">
        <f>(O235*constantes!$D$4)+(P235*constantes!$E$5)+(D235*constantes!$D$6)+(Q235*constantes!$D$8)+(F235*constantes!$D$9)</f>
        <v>27.102360426465236</v>
      </c>
      <c r="V235" s="5">
        <f t="shared" si="47"/>
        <v>0.22641750940736916</v>
      </c>
      <c r="W235" s="5">
        <f t="shared" si="48"/>
        <v>0.30471520778998651</v>
      </c>
      <c r="X235" s="6">
        <f t="shared" si="49"/>
        <v>0.10617327683526956</v>
      </c>
      <c r="Y235" s="6">
        <f t="shared" si="50"/>
        <v>0.14568570643437917</v>
      </c>
      <c r="AA235">
        <f>(O235*constantes!$B$4)+(LN(110)*constantes!$B$5)+(LN(22)*constantes!$B$8)+(F235*constantes!$B$9)</f>
        <v>23.587800620315793</v>
      </c>
      <c r="AB235">
        <f t="shared" si="51"/>
        <v>8.2913210367502876E-2</v>
      </c>
      <c r="AC235">
        <f>(O235*constantes!$D$4)+(LN(110)*constantes!$D$5)+(LN(22)*constantes!$D$8)+(F235*constantes!$D$9)</f>
        <v>25.656628499605237</v>
      </c>
      <c r="AD235" s="7">
        <f t="shared" si="52"/>
        <v>3.6413005758055728E-2</v>
      </c>
      <c r="AF235">
        <f>(O235*constantes!$B$4)+(LN(125)*constantes!$B$5)+(LN(22.5)*constantes!$B$8)+(F235*constantes!$B$9)</f>
        <v>23.84275755707019</v>
      </c>
      <c r="AG235">
        <f t="shared" si="53"/>
        <v>0.10567740925235103</v>
      </c>
      <c r="AH235">
        <f>(O235*constantes!$D$4)+(LN(125)*constantes!$D$5)+(LN(22.5)*constantes!$D$8)+(F235*constantes!$D$9)</f>
        <v>26.027701516213469</v>
      </c>
      <c r="AI235">
        <f t="shared" si="54"/>
        <v>5.2338355969762884E-2</v>
      </c>
    </row>
    <row r="236" spans="1:35" x14ac:dyDescent="0.25">
      <c r="A236" s="11">
        <v>235</v>
      </c>
      <c r="B236">
        <v>0</v>
      </c>
      <c r="C236">
        <v>36</v>
      </c>
      <c r="D236">
        <v>1</v>
      </c>
      <c r="E236">
        <v>0</v>
      </c>
      <c r="F236">
        <v>0</v>
      </c>
      <c r="G236">
        <v>108</v>
      </c>
      <c r="H236">
        <v>22.53</v>
      </c>
      <c r="I236">
        <f>IF(AND(B236=1,E236=0),V236,IF(AND(B236=1,E236=1),W236,IF(AND(B236=0,E236=0),X236,IF(AND(B236=0,E236=1),Y236,ERROR))))</f>
        <v>2.1723413864344399E-2</v>
      </c>
      <c r="K236">
        <f t="shared" si="42"/>
        <v>1.7677356619603457E-2</v>
      </c>
      <c r="L236">
        <f t="shared" si="43"/>
        <v>1.2230943924327331E-2</v>
      </c>
      <c r="M236" s="22" t="str">
        <f t="shared" si="55"/>
        <v>Elevated Risk</v>
      </c>
      <c r="O236">
        <f t="shared" si="44"/>
        <v>3.5835189384561099</v>
      </c>
      <c r="P236">
        <f t="shared" si="45"/>
        <v>4.6821312271242199</v>
      </c>
      <c r="Q236">
        <f t="shared" si="46"/>
        <v>3.1148477544441531</v>
      </c>
      <c r="R236">
        <f>(O236*constantes!$B$4)+(P236*constantes!$B$5)+(D236*constantes!$B$6)+(Q236*constantes!$B$8)+(F236*constantes!$B$9)</f>
        <v>23.019966965760624</v>
      </c>
      <c r="S236" s="4">
        <f>(O236*constantes!$B$4)+(P236*constantes!$C$5)+(D236*constantes!$B$6)+(Q236*constantes!$B$8)+(F236*constantes!$B$9)</f>
        <v>23.355394846871803</v>
      </c>
      <c r="T236">
        <f>(O236*constantes!$D$4)+(P236*constantes!$D$5)+(D236*constantes!$D$6)+(Q236*constantes!$D$8)+(F236*constantes!$D$9)</f>
        <v>25.13256554241433</v>
      </c>
      <c r="U236">
        <f>(O236*constantes!$D$4)+(P236*constantes!$E$5)+(D236*constantes!$D$6)+(Q236*constantes!$D$8)+(F236*constantes!$D$9)</f>
        <v>25.459191016818519</v>
      </c>
      <c r="V236" s="5">
        <f t="shared" si="47"/>
        <v>4.7870448975265267E-2</v>
      </c>
      <c r="W236" s="5">
        <f t="shared" si="48"/>
        <v>6.6303793215716444E-2</v>
      </c>
      <c r="X236" s="6">
        <f t="shared" si="49"/>
        <v>2.1723413864344399E-2</v>
      </c>
      <c r="Y236" s="6">
        <f t="shared" si="50"/>
        <v>2.9987862976572632E-2</v>
      </c>
      <c r="AA236">
        <f>(O236*constantes!$B$4)+(LN(110)*constantes!$B$5)+(LN(22)*constantes!$B$8)+(F236*constantes!$B$9)</f>
        <v>22.325603957379403</v>
      </c>
      <c r="AB236">
        <f t="shared" si="51"/>
        <v>2.4199659473180479E-2</v>
      </c>
      <c r="AC236">
        <f>(O236*constantes!$D$4)+(LN(110)*constantes!$D$5)+(LN(22)*constantes!$D$8)+(F236*constantes!$D$9)</f>
        <v>24.553329557885352</v>
      </c>
      <c r="AD236" s="7">
        <f t="shared" si="52"/>
        <v>1.2230943924327331E-2</v>
      </c>
      <c r="AF236">
        <f>(O236*constantes!$B$4)+(LN(125)*constantes!$B$5)+(LN(22.5)*constantes!$B$8)+(F236*constantes!$B$9)</f>
        <v>22.580560894133793</v>
      </c>
      <c r="AG236">
        <f t="shared" si="53"/>
        <v>3.1117023555229495E-2</v>
      </c>
      <c r="AH236">
        <f>(O236*constantes!$D$4)+(LN(125)*constantes!$D$5)+(LN(22.5)*constantes!$D$8)+(F236*constantes!$D$9)</f>
        <v>24.924402574493584</v>
      </c>
      <c r="AI236">
        <f t="shared" si="54"/>
        <v>1.7677356619603457E-2</v>
      </c>
    </row>
    <row r="237" spans="1:35" x14ac:dyDescent="0.25">
      <c r="A237" s="11">
        <v>236</v>
      </c>
      <c r="B237">
        <v>1</v>
      </c>
      <c r="C237">
        <v>59</v>
      </c>
      <c r="D237">
        <v>1</v>
      </c>
      <c r="E237">
        <v>1</v>
      </c>
      <c r="F237">
        <v>0</v>
      </c>
      <c r="G237">
        <v>155</v>
      </c>
      <c r="H237">
        <v>27.06</v>
      </c>
      <c r="I237">
        <f>IF(AND(B237=1,E237=0),V237,IF(AND(B237=1,E237=1),W237,IF(AND(B237=0,E237=0),X237,IF(AND(B237=0,E237=1),Y237,ERROR))))</f>
        <v>0.52321002644055237</v>
      </c>
      <c r="K237">
        <f t="shared" si="42"/>
        <v>0.13682617258299834</v>
      </c>
      <c r="L237">
        <f t="shared" si="43"/>
        <v>0.10776479003769468</v>
      </c>
      <c r="M237" s="22" t="str">
        <f t="shared" si="55"/>
        <v>'&gt;30%</v>
      </c>
      <c r="O237">
        <f t="shared" si="44"/>
        <v>4.0775374439057197</v>
      </c>
      <c r="P237">
        <f t="shared" si="45"/>
        <v>5.0434251169192468</v>
      </c>
      <c r="Q237">
        <f t="shared" si="46"/>
        <v>3.2980566227426418</v>
      </c>
      <c r="R237">
        <f>(O237*constantes!$B$4)+(P237*constantes!$B$5)+(D237*constantes!$B$6)+(Q237*constantes!$B$8)+(F237*constantes!$B$9)</f>
        <v>25.373298376086993</v>
      </c>
      <c r="S237" s="4">
        <f>(O237*constantes!$B$4)+(P237*constantes!$C$5)+(D237*constantes!$B$6)+(Q237*constantes!$B$8)+(F237*constantes!$B$9)</f>
        <v>25.734609351463085</v>
      </c>
      <c r="T237">
        <f>(O237*constantes!$D$4)+(P237*constantes!$D$5)+(D237*constantes!$D$6)+(Q237*constantes!$D$8)+(F237*constantes!$D$9)</f>
        <v>27.586777206499033</v>
      </c>
      <c r="U237">
        <f>(O237*constantes!$D$4)+(P237*constantes!$E$5)+(D237*constantes!$D$6)+(Q237*constantes!$D$8)+(F237*constantes!$D$9)</f>
        <v>27.938606542655318</v>
      </c>
      <c r="V237" s="5">
        <f t="shared" si="47"/>
        <v>0.40314276358478596</v>
      </c>
      <c r="W237" s="5">
        <f t="shared" si="48"/>
        <v>0.52321002644055237</v>
      </c>
      <c r="X237" s="6">
        <f t="shared" si="49"/>
        <v>0.22553839980448487</v>
      </c>
      <c r="Y237" s="6">
        <f t="shared" si="50"/>
        <v>0.3046636552987354</v>
      </c>
      <c r="AA237">
        <f>(O237*constantes!$B$4)+(LN(110)*constantes!$B$5)+(LN(22)*constantes!$B$8)+(F237*constantes!$B$9)</f>
        <v>23.863463804103819</v>
      </c>
      <c r="AB237">
        <f t="shared" si="51"/>
        <v>0.10776479003769468</v>
      </c>
      <c r="AC237">
        <f>(O237*constantes!$D$4)+(LN(110)*constantes!$D$5)+(LN(22)*constantes!$D$8)+(F237*constantes!$D$9)</f>
        <v>25.897588492509126</v>
      </c>
      <c r="AD237" s="7">
        <f t="shared" si="52"/>
        <v>4.6102547085629553E-2</v>
      </c>
      <c r="AF237">
        <f>(O237*constantes!$B$4)+(LN(125)*constantes!$B$5)+(LN(22.5)*constantes!$B$8)+(F237*constantes!$B$9)</f>
        <v>24.118420740858213</v>
      </c>
      <c r="AG237">
        <f t="shared" si="53"/>
        <v>0.13682617258299834</v>
      </c>
      <c r="AH237">
        <f>(O237*constantes!$D$4)+(LN(125)*constantes!$D$5)+(LN(22.5)*constantes!$D$8)+(F237*constantes!$D$9)</f>
        <v>26.268661509117358</v>
      </c>
      <c r="AI237">
        <f t="shared" si="54"/>
        <v>6.6117954736533924E-2</v>
      </c>
    </row>
    <row r="238" spans="1:35" x14ac:dyDescent="0.25">
      <c r="A238" s="11">
        <v>237</v>
      </c>
      <c r="B238">
        <v>0</v>
      </c>
      <c r="C238">
        <v>55</v>
      </c>
      <c r="D238">
        <v>0</v>
      </c>
      <c r="E238">
        <v>0</v>
      </c>
      <c r="F238">
        <v>0</v>
      </c>
      <c r="G238">
        <v>124</v>
      </c>
      <c r="H238">
        <v>26.89</v>
      </c>
      <c r="I238">
        <f>IF(AND(B238=1,E238=0),V238,IF(AND(B238=1,E238=1),W238,IF(AND(B238=0,E238=0),X238,IF(AND(B238=0,E238=1),Y238,ERROR))))</f>
        <v>5.872359559059559E-2</v>
      </c>
      <c r="K238">
        <f t="shared" si="42"/>
        <v>5.4942946453026109E-2</v>
      </c>
      <c r="L238">
        <f t="shared" si="43"/>
        <v>3.8241136753246696E-2</v>
      </c>
      <c r="M238" s="22" t="str">
        <f t="shared" si="55"/>
        <v>NORMAL</v>
      </c>
      <c r="O238">
        <f t="shared" si="44"/>
        <v>4.0073331852324712</v>
      </c>
      <c r="P238">
        <f t="shared" si="45"/>
        <v>4.8202815656050371</v>
      </c>
      <c r="Q238">
        <f t="shared" si="46"/>
        <v>3.2917544702807735</v>
      </c>
      <c r="R238">
        <f>(O238*constantes!$B$4)+(P238*constantes!$B$5)+(D238*constantes!$B$6)+(Q238*constantes!$B$8)+(F238*constantes!$B$9)</f>
        <v>24.026280030428357</v>
      </c>
      <c r="S238" s="4">
        <f>(O238*constantes!$B$4)+(P238*constantes!$C$5)+(D238*constantes!$B$6)+(Q238*constantes!$B$8)+(F238*constantes!$B$9)</f>
        <v>24.3716050017883</v>
      </c>
      <c r="T238">
        <f>(O238*constantes!$D$4)+(P238*constantes!$D$5)+(D238*constantes!$D$6)+(Q238*constantes!$D$8)+(F238*constantes!$D$9)</f>
        <v>26.14616180197763</v>
      </c>
      <c r="U238">
        <f>(O238*constantes!$D$4)+(P238*constantes!$E$5)+(D238*constantes!$D$6)+(Q238*constantes!$D$8)+(F238*constantes!$D$9)</f>
        <v>26.482424643994236</v>
      </c>
      <c r="V238" s="5">
        <f t="shared" si="47"/>
        <v>0.1255739286225076</v>
      </c>
      <c r="W238" s="5">
        <f t="shared" si="48"/>
        <v>0.17265460019704038</v>
      </c>
      <c r="X238" s="6">
        <f t="shared" si="49"/>
        <v>5.872359559059559E-2</v>
      </c>
      <c r="Y238" s="6">
        <f t="shared" si="50"/>
        <v>8.1219551336356277E-2</v>
      </c>
      <c r="AA238">
        <f>(O238*constantes!$B$4)+(LN(110)*constantes!$B$5)+(LN(22)*constantes!$B$8)+(F238*constantes!$B$9)</f>
        <v>23.644920755024344</v>
      </c>
      <c r="AB238">
        <f t="shared" si="51"/>
        <v>8.7567364830949512E-2</v>
      </c>
      <c r="AC238">
        <f>(O238*constantes!$D$4)+(LN(110)*constantes!$D$5)+(LN(22)*constantes!$D$8)+(F238*constantes!$D$9)</f>
        <v>25.706557790361106</v>
      </c>
      <c r="AD238" s="7">
        <f t="shared" si="52"/>
        <v>3.8241136753246696E-2</v>
      </c>
      <c r="AF238">
        <f>(O238*constantes!$B$4)+(LN(125)*constantes!$B$5)+(LN(22.5)*constantes!$B$8)+(F238*constantes!$B$9)</f>
        <v>23.899877691778737</v>
      </c>
      <c r="AG238">
        <f t="shared" si="53"/>
        <v>0.11152976090806932</v>
      </c>
      <c r="AH238">
        <f>(O238*constantes!$D$4)+(LN(125)*constantes!$D$5)+(LN(22.5)*constantes!$D$8)+(F238*constantes!$D$9)</f>
        <v>26.077630806969339</v>
      </c>
      <c r="AI238">
        <f t="shared" si="54"/>
        <v>5.4942946453026109E-2</v>
      </c>
    </row>
    <row r="239" spans="1:35" x14ac:dyDescent="0.25">
      <c r="A239" s="11">
        <v>238</v>
      </c>
      <c r="B239">
        <v>0</v>
      </c>
      <c r="C239">
        <v>55</v>
      </c>
      <c r="D239">
        <v>1</v>
      </c>
      <c r="E239">
        <v>0</v>
      </c>
      <c r="F239">
        <v>0</v>
      </c>
      <c r="G239">
        <v>122</v>
      </c>
      <c r="H239">
        <v>27.15</v>
      </c>
      <c r="I239">
        <f>IF(AND(B239=1,E239=0),V239,IF(AND(B239=1,E239=1),W239,IF(AND(B239=0,E239=0),X239,IF(AND(B239=0,E239=1),Y239,ERROR))))</f>
        <v>0.1022442393997034</v>
      </c>
      <c r="K239">
        <f t="shared" si="42"/>
        <v>5.4942946453026109E-2</v>
      </c>
      <c r="L239">
        <f t="shared" si="43"/>
        <v>3.8241136753246696E-2</v>
      </c>
      <c r="M239" s="22" t="str">
        <f t="shared" si="55"/>
        <v>Elevated Risk</v>
      </c>
      <c r="O239">
        <f t="shared" si="44"/>
        <v>4.0073331852324712</v>
      </c>
      <c r="P239">
        <f t="shared" si="45"/>
        <v>4.8040210447332568</v>
      </c>
      <c r="Q239">
        <f t="shared" si="46"/>
        <v>3.3013770463799443</v>
      </c>
      <c r="R239">
        <f>(O239*constantes!$B$4)+(P239*constantes!$B$5)+(D239*constantes!$B$6)+(Q239*constantes!$B$8)+(F239*constantes!$B$9)</f>
        <v>24.713273953023673</v>
      </c>
      <c r="S239" s="4">
        <f>(O239*constantes!$B$4)+(P239*constantes!$C$5)+(D239*constantes!$B$6)+(Q239*constantes!$B$8)+(F239*constantes!$B$9)</f>
        <v>25.057434020668364</v>
      </c>
      <c r="T239">
        <f>(O239*constantes!$D$4)+(P239*constantes!$D$5)+(D239*constantes!$D$6)+(Q239*constantes!$D$8)+(F239*constantes!$D$9)</f>
        <v>26.724021962242894</v>
      </c>
      <c r="U239">
        <f>(O239*constantes!$D$4)+(P239*constantes!$E$5)+(D239*constantes!$D$6)+(Q239*constantes!$D$8)+(F239*constantes!$D$9)</f>
        <v>27.059150470323488</v>
      </c>
      <c r="V239" s="5">
        <f t="shared" si="47"/>
        <v>0.2341192053168818</v>
      </c>
      <c r="W239" s="5">
        <f t="shared" si="48"/>
        <v>0.31360505388854687</v>
      </c>
      <c r="X239" s="6">
        <f t="shared" si="49"/>
        <v>0.1022442393997034</v>
      </c>
      <c r="Y239" s="6">
        <f t="shared" si="50"/>
        <v>0.13997803894759808</v>
      </c>
      <c r="AA239">
        <f>(O239*constantes!$B$4)+(LN(110)*constantes!$B$5)+(LN(22)*constantes!$B$8)+(F239*constantes!$B$9)</f>
        <v>23.644920755024344</v>
      </c>
      <c r="AB239">
        <f t="shared" si="51"/>
        <v>8.7567364830949512E-2</v>
      </c>
      <c r="AC239">
        <f>(O239*constantes!$D$4)+(LN(110)*constantes!$D$5)+(LN(22)*constantes!$D$8)+(F239*constantes!$D$9)</f>
        <v>25.706557790361106</v>
      </c>
      <c r="AD239" s="7">
        <f t="shared" si="52"/>
        <v>3.8241136753246696E-2</v>
      </c>
      <c r="AF239">
        <f>(O239*constantes!$B$4)+(LN(125)*constantes!$B$5)+(LN(22.5)*constantes!$B$8)+(F239*constantes!$B$9)</f>
        <v>23.899877691778737</v>
      </c>
      <c r="AG239">
        <f t="shared" si="53"/>
        <v>0.11152976090806932</v>
      </c>
      <c r="AH239">
        <f>(O239*constantes!$D$4)+(LN(125)*constantes!$D$5)+(LN(22.5)*constantes!$D$8)+(F239*constantes!$D$9)</f>
        <v>26.077630806969339</v>
      </c>
      <c r="AI239">
        <f t="shared" si="54"/>
        <v>5.4942946453026109E-2</v>
      </c>
    </row>
    <row r="240" spans="1:35" x14ac:dyDescent="0.25">
      <c r="A240" s="11">
        <v>239</v>
      </c>
      <c r="B240">
        <v>1</v>
      </c>
      <c r="C240">
        <v>40</v>
      </c>
      <c r="D240">
        <v>1</v>
      </c>
      <c r="E240">
        <v>0</v>
      </c>
      <c r="F240">
        <v>0</v>
      </c>
      <c r="G240">
        <v>129</v>
      </c>
      <c r="H240">
        <v>26.32</v>
      </c>
      <c r="I240">
        <f>IF(AND(B240=1,E240=0),V240,IF(AND(B240=1,E240=1),W240,IF(AND(B240=0,E240=0),X240,IF(AND(B240=0,E240=1),Y240,ERROR))))</f>
        <v>0.10156600811254224</v>
      </c>
      <c r="K240">
        <f t="shared" si="42"/>
        <v>4.2933030992125865E-2</v>
      </c>
      <c r="L240">
        <f t="shared" si="43"/>
        <v>3.3434567241904078E-2</v>
      </c>
      <c r="M240" s="22" t="str">
        <f t="shared" si="55"/>
        <v>Elevated Risk</v>
      </c>
      <c r="O240">
        <f t="shared" si="44"/>
        <v>3.6888794541139363</v>
      </c>
      <c r="P240">
        <f t="shared" si="45"/>
        <v>4.8598124043616719</v>
      </c>
      <c r="Q240">
        <f t="shared" si="46"/>
        <v>3.2703291064571163</v>
      </c>
      <c r="R240">
        <f>(O240*constantes!$B$4)+(P240*constantes!$B$5)+(D240*constantes!$B$6)+(Q240*constantes!$B$8)+(F240*constantes!$B$9)</f>
        <v>23.800823786287779</v>
      </c>
      <c r="S240" s="4">
        <f>(O240*constantes!$B$4)+(P240*constantes!$C$5)+(D240*constantes!$B$6)+(Q240*constantes!$B$8)+(F240*constantes!$B$9)</f>
        <v>24.14898074693625</v>
      </c>
      <c r="T240">
        <f>(O240*constantes!$D$4)+(P240*constantes!$D$5)+(D240*constantes!$D$6)+(Q240*constantes!$D$8)+(F240*constantes!$D$9)</f>
        <v>25.998549882235</v>
      </c>
      <c r="U240">
        <f>(O240*constantes!$D$4)+(P240*constantes!$E$5)+(D240*constantes!$D$6)+(Q240*constantes!$D$8)+(F240*constantes!$D$9)</f>
        <v>26.337570395563272</v>
      </c>
      <c r="V240" s="5">
        <f t="shared" si="47"/>
        <v>0.10156600811254224</v>
      </c>
      <c r="W240" s="5">
        <f t="shared" si="48"/>
        <v>0.14075842922740289</v>
      </c>
      <c r="X240" s="6">
        <f t="shared" si="49"/>
        <v>5.0873557267393177E-2</v>
      </c>
      <c r="Y240" s="6">
        <f t="shared" si="50"/>
        <v>7.0664128697711437E-2</v>
      </c>
      <c r="AA240">
        <f>(O240*constantes!$B$4)+(LN(110)*constantes!$B$5)+(LN(22)*constantes!$B$8)+(F240*constantes!$B$9)</f>
        <v>22.653587028201589</v>
      </c>
      <c r="AB240">
        <f t="shared" si="51"/>
        <v>3.3434567241904078E-2</v>
      </c>
      <c r="AC240">
        <f>(O240*constantes!$D$4)+(LN(110)*constantes!$D$5)+(LN(22)*constantes!$D$8)+(F240*constantes!$D$9)</f>
        <v>24.840022896226397</v>
      </c>
      <c r="AD240" s="7">
        <f t="shared" si="52"/>
        <v>1.6258639030403699E-2</v>
      </c>
      <c r="AF240">
        <f>(O240*constantes!$B$4)+(LN(125)*constantes!$B$5)+(LN(22.5)*constantes!$B$8)+(F240*constantes!$B$9)</f>
        <v>22.908543964955982</v>
      </c>
      <c r="AG240">
        <f t="shared" si="53"/>
        <v>4.2933030992125865E-2</v>
      </c>
      <c r="AH240">
        <f>(O240*constantes!$D$4)+(LN(125)*constantes!$D$5)+(LN(22.5)*constantes!$D$8)+(F240*constantes!$D$9)</f>
        <v>25.211095912834629</v>
      </c>
      <c r="AI240">
        <f t="shared" si="54"/>
        <v>2.3477142937900042E-2</v>
      </c>
    </row>
    <row r="241" spans="1:35" x14ac:dyDescent="0.25">
      <c r="A241" s="11">
        <v>240</v>
      </c>
      <c r="B241">
        <v>1</v>
      </c>
      <c r="C241">
        <v>65</v>
      </c>
      <c r="D241">
        <v>0</v>
      </c>
      <c r="E241">
        <v>0</v>
      </c>
      <c r="F241">
        <v>0</v>
      </c>
      <c r="G241">
        <v>139</v>
      </c>
      <c r="H241">
        <v>24.04</v>
      </c>
      <c r="I241">
        <f>IF(AND(B241=1,E241=0),V241,IF(AND(B241=1,E241=1),W241,IF(AND(B241=0,E241=0),X241,IF(AND(B241=0,E241=1),Y241,ERROR))))</f>
        <v>0.22528614570268013</v>
      </c>
      <c r="K241">
        <f t="shared" si="42"/>
        <v>0.18037897763812694</v>
      </c>
      <c r="L241">
        <f t="shared" si="43"/>
        <v>0.14285464759503463</v>
      </c>
      <c r="M241" s="22" t="str">
        <f t="shared" si="55"/>
        <v>Elevated Risk</v>
      </c>
      <c r="O241">
        <f t="shared" si="44"/>
        <v>4.1743872698956368</v>
      </c>
      <c r="P241">
        <f t="shared" si="45"/>
        <v>4.9344739331306915</v>
      </c>
      <c r="Q241">
        <f t="shared" si="46"/>
        <v>3.179719109667007</v>
      </c>
      <c r="R241">
        <f>(O241*constantes!$B$4)+(P241*constantes!$B$5)+(D241*constantes!$B$6)+(Q241*constantes!$B$8)+(F241*constantes!$B$9)</f>
        <v>24.669330418137118</v>
      </c>
      <c r="S241" s="4">
        <f>(O241*constantes!$B$4)+(P241*constantes!$C$5)+(D241*constantes!$B$6)+(Q241*constantes!$B$8)+(F241*constantes!$B$9)</f>
        <v>25.022836130706601</v>
      </c>
      <c r="T241">
        <f>(O241*constantes!$D$4)+(P241*constantes!$D$5)+(D241*constantes!$D$6)+(Q241*constantes!$D$8)+(F241*constantes!$D$9)</f>
        <v>26.864662434554834</v>
      </c>
      <c r="U241">
        <f>(O241*constantes!$D$4)+(P241*constantes!$E$5)+(D241*constantes!$D$6)+(Q241*constantes!$D$8)+(F241*constantes!$D$9)</f>
        <v>27.20889133613003</v>
      </c>
      <c r="V241" s="5">
        <f t="shared" si="47"/>
        <v>0.22528614570268013</v>
      </c>
      <c r="W241" s="5">
        <f t="shared" si="48"/>
        <v>0.30476508245206602</v>
      </c>
      <c r="X241" s="6">
        <f t="shared" si="49"/>
        <v>0.11674809030443711</v>
      </c>
      <c r="Y241" s="6">
        <f t="shared" si="50"/>
        <v>0.16067403737808106</v>
      </c>
      <c r="AA241">
        <f>(O241*constantes!$B$4)+(LN(110)*constantes!$B$5)+(LN(22)*constantes!$B$8)+(F241*constantes!$B$9)</f>
        <v>24.164953438417392</v>
      </c>
      <c r="AB241">
        <f t="shared" si="51"/>
        <v>0.14285464759503463</v>
      </c>
      <c r="AC241">
        <f>(O241*constantes!$D$4)+(LN(110)*constantes!$D$5)+(LN(22)*constantes!$D$8)+(F241*constantes!$D$9)</f>
        <v>26.16112364851551</v>
      </c>
      <c r="AD241" s="7">
        <f t="shared" si="52"/>
        <v>5.9581907304813275E-2</v>
      </c>
      <c r="AF241">
        <f>(O241*constantes!$B$4)+(LN(125)*constantes!$B$5)+(LN(22.5)*constantes!$B$8)+(F241*constantes!$B$9)</f>
        <v>24.419910375171785</v>
      </c>
      <c r="AG241">
        <f t="shared" si="53"/>
        <v>0.18037897763812694</v>
      </c>
      <c r="AH241">
        <f>(O241*constantes!$D$4)+(LN(125)*constantes!$D$5)+(LN(22.5)*constantes!$D$8)+(F241*constantes!$D$9)</f>
        <v>26.532196665123742</v>
      </c>
      <c r="AI241">
        <f t="shared" si="54"/>
        <v>8.5182662382899066E-2</v>
      </c>
    </row>
    <row r="242" spans="1:35" x14ac:dyDescent="0.25">
      <c r="A242" s="11">
        <v>241</v>
      </c>
      <c r="B242">
        <v>1</v>
      </c>
      <c r="C242">
        <v>65</v>
      </c>
      <c r="D242">
        <v>1</v>
      </c>
      <c r="E242">
        <v>1</v>
      </c>
      <c r="F242">
        <v>0</v>
      </c>
      <c r="G242">
        <v>148</v>
      </c>
      <c r="H242">
        <v>29.35</v>
      </c>
      <c r="I242">
        <f>IF(AND(B242=1,E242=0),V242,IF(AND(B242=1,E242=1),W242,IF(AND(B242=0,E242=0),X242,IF(AND(B242=0,E242=1),Y242,ERROR))))</f>
        <v>0.62353655086192816</v>
      </c>
      <c r="K242">
        <f t="shared" si="42"/>
        <v>0.18037897763812694</v>
      </c>
      <c r="L242">
        <f t="shared" si="43"/>
        <v>0.14285464759503463</v>
      </c>
      <c r="M242" s="22" t="str">
        <f t="shared" si="55"/>
        <v>'&gt;30%</v>
      </c>
      <c r="O242">
        <f t="shared" si="44"/>
        <v>4.1743872698956368</v>
      </c>
      <c r="P242">
        <f t="shared" si="45"/>
        <v>4.9972122737641147</v>
      </c>
      <c r="Q242">
        <f t="shared" si="46"/>
        <v>3.3792925462741055</v>
      </c>
      <c r="R242">
        <f>(O242*constantes!$B$4)+(P242*constantes!$B$5)+(D242*constantes!$B$6)+(Q242*constantes!$B$8)+(F242*constantes!$B$9)</f>
        <v>25.65346089241838</v>
      </c>
      <c r="S242" s="4">
        <f>(O242*constantes!$B$4)+(P242*constantes!$C$5)+(D242*constantes!$B$6)+(Q242*constantes!$B$8)+(F242*constantes!$B$9)</f>
        <v>26.011461179710842</v>
      </c>
      <c r="T242">
        <f>(O242*constantes!$D$4)+(P242*constantes!$D$5)+(D242*constantes!$D$6)+(Q242*constantes!$D$8)+(F242*constantes!$D$9)</f>
        <v>27.761851659771377</v>
      </c>
      <c r="U242">
        <f>(O242*constantes!$D$4)+(P242*constantes!$E$5)+(D242*constantes!$D$6)+(Q242*constantes!$D$8)+(F242*constantes!$D$9)</f>
        <v>28.110457187989159</v>
      </c>
      <c r="V242" s="5">
        <f t="shared" si="47"/>
        <v>0.4948744571637187</v>
      </c>
      <c r="W242" s="5">
        <f t="shared" si="48"/>
        <v>0.62353655086192816</v>
      </c>
      <c r="X242" s="6">
        <f t="shared" si="49"/>
        <v>0.26250056362933305</v>
      </c>
      <c r="Y242" s="6">
        <f t="shared" si="50"/>
        <v>0.35045924339734547</v>
      </c>
      <c r="AA242">
        <f>(O242*constantes!$B$4)+(LN(110)*constantes!$B$5)+(LN(22)*constantes!$B$8)+(F242*constantes!$B$9)</f>
        <v>24.164953438417392</v>
      </c>
      <c r="AB242">
        <f t="shared" si="51"/>
        <v>0.14285464759503463</v>
      </c>
      <c r="AC242">
        <f>(O242*constantes!$D$4)+(LN(110)*constantes!$D$5)+(LN(22)*constantes!$D$8)+(F242*constantes!$D$9)</f>
        <v>26.16112364851551</v>
      </c>
      <c r="AD242" s="7">
        <f t="shared" si="52"/>
        <v>5.9581907304813275E-2</v>
      </c>
      <c r="AF242">
        <f>(O242*constantes!$B$4)+(LN(125)*constantes!$B$5)+(LN(22.5)*constantes!$B$8)+(F242*constantes!$B$9)</f>
        <v>24.419910375171785</v>
      </c>
      <c r="AG242">
        <f t="shared" si="53"/>
        <v>0.18037897763812694</v>
      </c>
      <c r="AH242">
        <f>(O242*constantes!$D$4)+(LN(125)*constantes!$D$5)+(LN(22.5)*constantes!$D$8)+(F242*constantes!$D$9)</f>
        <v>26.532196665123742</v>
      </c>
      <c r="AI242">
        <f t="shared" si="54"/>
        <v>8.5182662382899066E-2</v>
      </c>
    </row>
    <row r="243" spans="1:35" x14ac:dyDescent="0.25">
      <c r="A243" s="11">
        <v>242</v>
      </c>
      <c r="B243">
        <v>0</v>
      </c>
      <c r="C243">
        <v>45</v>
      </c>
      <c r="D243">
        <v>0</v>
      </c>
      <c r="E243">
        <v>0</v>
      </c>
      <c r="F243">
        <v>0</v>
      </c>
      <c r="G243">
        <v>134</v>
      </c>
      <c r="H243">
        <v>21.99</v>
      </c>
      <c r="I243">
        <f>IF(AND(B243=1,E243=0),V243,IF(AND(B243=1,E243=1),W243,IF(AND(B243=0,E243=0),X243,IF(AND(B243=0,E243=1),Y243,ERROR))))</f>
        <v>3.8575674269519578E-2</v>
      </c>
      <c r="K243">
        <f t="shared" si="42"/>
        <v>3.2202898660143586E-2</v>
      </c>
      <c r="L243">
        <f t="shared" si="43"/>
        <v>2.2332293193086827E-2</v>
      </c>
      <c r="M243" s="22" t="str">
        <f t="shared" si="55"/>
        <v>Elevated Risk</v>
      </c>
      <c r="O243">
        <f t="shared" si="44"/>
        <v>3.8066624897703196</v>
      </c>
      <c r="P243">
        <f t="shared" si="45"/>
        <v>4.8978397999509111</v>
      </c>
      <c r="Q243">
        <f t="shared" si="46"/>
        <v>3.0905878045666699</v>
      </c>
      <c r="R243">
        <f>(O243*constantes!$B$4)+(P243*constantes!$B$5)+(D243*constantes!$B$6)+(Q243*constantes!$B$8)+(F243*constantes!$B$9)</f>
        <v>23.385998014074669</v>
      </c>
      <c r="S243" s="4">
        <f>(O243*constantes!$B$4)+(P243*constantes!$C$5)+(D243*constantes!$B$6)+(Q243*constantes!$B$8)+(F243*constantes!$B$9)</f>
        <v>23.736879257343155</v>
      </c>
      <c r="T243">
        <f>(O243*constantes!$D$4)+(P243*constantes!$D$5)+(D243*constantes!$D$6)+(Q243*constantes!$D$8)+(F243*constantes!$D$9)</f>
        <v>25.715440667803954</v>
      </c>
      <c r="U243">
        <f>(O243*constantes!$D$4)+(P243*constantes!$E$5)+(D243*constantes!$D$6)+(Q243*constantes!$D$8)+(F243*constantes!$D$9)</f>
        <v>26.05711397224853</v>
      </c>
      <c r="V243" s="5">
        <f t="shared" si="47"/>
        <v>6.8292276097970617E-2</v>
      </c>
      <c r="W243" s="5">
        <f t="shared" si="48"/>
        <v>9.5585785916192378E-2</v>
      </c>
      <c r="X243" s="6">
        <f t="shared" si="49"/>
        <v>3.8575674269519578E-2</v>
      </c>
      <c r="Y243" s="6">
        <f t="shared" si="50"/>
        <v>5.3857782900358586E-2</v>
      </c>
      <c r="AA243">
        <f>(O243*constantes!$B$4)+(LN(110)*constantes!$B$5)+(LN(22)*constantes!$B$8)+(F243*constantes!$B$9)</f>
        <v>23.020240906878485</v>
      </c>
      <c r="AB243">
        <f t="shared" si="51"/>
        <v>4.7883245315309741E-2</v>
      </c>
      <c r="AC243">
        <f>(O243*constantes!$D$4)+(LN(110)*constantes!$D$5)+(LN(22)*constantes!$D$8)+(F243*constantes!$D$9)</f>
        <v>25.16051878105991</v>
      </c>
      <c r="AD243" s="7">
        <f t="shared" si="52"/>
        <v>2.2332293193086827E-2</v>
      </c>
      <c r="AF243">
        <f>(O243*constantes!$B$4)+(LN(125)*constantes!$B$5)+(LN(22.5)*constantes!$B$8)+(F243*constantes!$B$9)</f>
        <v>23.275197843632878</v>
      </c>
      <c r="AG243">
        <f t="shared" si="53"/>
        <v>6.1354256697024101E-2</v>
      </c>
      <c r="AH243">
        <f>(O243*constantes!$D$4)+(LN(125)*constantes!$D$5)+(LN(22.5)*constantes!$D$8)+(F243*constantes!$D$9)</f>
        <v>25.531591797668142</v>
      </c>
      <c r="AI243">
        <f t="shared" si="54"/>
        <v>3.2202898660143586E-2</v>
      </c>
    </row>
    <row r="244" spans="1:35" x14ac:dyDescent="0.25">
      <c r="A244" s="11">
        <v>243</v>
      </c>
      <c r="B244">
        <v>0</v>
      </c>
      <c r="C244">
        <v>40</v>
      </c>
      <c r="D244">
        <v>1</v>
      </c>
      <c r="E244">
        <v>0</v>
      </c>
      <c r="F244">
        <v>0</v>
      </c>
      <c r="G244">
        <v>124</v>
      </c>
      <c r="H244">
        <v>18.059999999999999</v>
      </c>
      <c r="I244">
        <f>IF(AND(B244=1,E244=0),V244,IF(AND(B244=1,E244=1),W244,IF(AND(B244=0,E244=0),X244,IF(AND(B244=0,E244=1),Y244,ERROR))))</f>
        <v>3.7802745795099457E-2</v>
      </c>
      <c r="K244">
        <f t="shared" si="42"/>
        <v>2.3477142937900042E-2</v>
      </c>
      <c r="L244">
        <f t="shared" si="43"/>
        <v>1.6258639030403699E-2</v>
      </c>
      <c r="M244" s="22" t="str">
        <f t="shared" si="55"/>
        <v>Elevated Risk</v>
      </c>
      <c r="O244">
        <f t="shared" si="44"/>
        <v>3.6888794541139363</v>
      </c>
      <c r="P244">
        <f t="shared" si="45"/>
        <v>4.8202815656050371</v>
      </c>
      <c r="Q244">
        <f t="shared" si="46"/>
        <v>2.8936995479888394</v>
      </c>
      <c r="R244">
        <f>(O244*constantes!$B$4)+(P244*constantes!$B$5)+(D244*constantes!$B$6)+(Q244*constantes!$B$8)+(F244*constantes!$B$9)</f>
        <v>23.428910302860224</v>
      </c>
      <c r="S244" s="4">
        <f>(O244*constantes!$B$4)+(P244*constantes!$C$5)+(D244*constantes!$B$6)+(Q244*constantes!$B$8)+(F244*constantes!$B$9)</f>
        <v>23.774235274220171</v>
      </c>
      <c r="T244">
        <f>(O244*constantes!$D$4)+(P244*constantes!$D$5)+(D244*constantes!$D$6)+(Q244*constantes!$D$8)+(F244*constantes!$D$9)</f>
        <v>25.694801328821168</v>
      </c>
      <c r="U244">
        <f>(O244*constantes!$D$4)+(P244*constantes!$E$5)+(D244*constantes!$D$6)+(Q244*constantes!$D$8)+(F244*constantes!$D$9)</f>
        <v>26.031064170837777</v>
      </c>
      <c r="V244" s="5">
        <f t="shared" si="47"/>
        <v>7.1177508957016467E-2</v>
      </c>
      <c r="W244" s="5">
        <f t="shared" si="48"/>
        <v>9.9037714630758944E-2</v>
      </c>
      <c r="X244" s="6">
        <f t="shared" si="49"/>
        <v>3.7802745795099457E-2</v>
      </c>
      <c r="Y244" s="6">
        <f t="shared" si="50"/>
        <v>5.2509936409096847E-2</v>
      </c>
      <c r="AA244">
        <f>(O244*constantes!$B$4)+(LN(110)*constantes!$B$5)+(LN(22)*constantes!$B$8)+(F244*constantes!$B$9)</f>
        <v>22.653587028201589</v>
      </c>
      <c r="AB244">
        <f t="shared" si="51"/>
        <v>3.3434567241904078E-2</v>
      </c>
      <c r="AC244">
        <f>(O244*constantes!$D$4)+(LN(110)*constantes!$D$5)+(LN(22)*constantes!$D$8)+(F244*constantes!$D$9)</f>
        <v>24.840022896226397</v>
      </c>
      <c r="AD244" s="7">
        <f t="shared" si="52"/>
        <v>1.6258639030403699E-2</v>
      </c>
      <c r="AF244">
        <f>(O244*constantes!$B$4)+(LN(125)*constantes!$B$5)+(LN(22.5)*constantes!$B$8)+(F244*constantes!$B$9)</f>
        <v>22.908543964955982</v>
      </c>
      <c r="AG244">
        <f t="shared" si="53"/>
        <v>4.2933030992125865E-2</v>
      </c>
      <c r="AH244">
        <f>(O244*constantes!$D$4)+(LN(125)*constantes!$D$5)+(LN(22.5)*constantes!$D$8)+(F244*constantes!$D$9)</f>
        <v>25.211095912834629</v>
      </c>
      <c r="AI244">
        <f t="shared" si="54"/>
        <v>2.3477142937900042E-2</v>
      </c>
    </row>
    <row r="245" spans="1:35" x14ac:dyDescent="0.25">
      <c r="A245" s="11">
        <v>244</v>
      </c>
      <c r="B245">
        <v>1</v>
      </c>
      <c r="C245">
        <v>63</v>
      </c>
      <c r="D245">
        <v>1</v>
      </c>
      <c r="E245">
        <v>0</v>
      </c>
      <c r="F245">
        <v>0</v>
      </c>
      <c r="G245">
        <v>130.5</v>
      </c>
      <c r="H245">
        <v>20.12</v>
      </c>
      <c r="I245">
        <f>IF(AND(B245=1,E245=0),V245,IF(AND(B245=1,E245=1),W245,IF(AND(B245=0,E245=0),X245,IF(AND(B245=0,E245=1),Y245,ERROR))))</f>
        <v>0.30490730788083109</v>
      </c>
      <c r="K245">
        <f t="shared" si="42"/>
        <v>0.16512470507308763</v>
      </c>
      <c r="L245">
        <f t="shared" si="43"/>
        <v>0.13051783749446544</v>
      </c>
      <c r="M245" s="22" t="str">
        <f t="shared" si="55"/>
        <v>'&gt;30%</v>
      </c>
      <c r="O245">
        <f t="shared" si="44"/>
        <v>4.1431347263915326</v>
      </c>
      <c r="P245">
        <f t="shared" si="45"/>
        <v>4.8713732267627483</v>
      </c>
      <c r="Q245">
        <f t="shared" si="46"/>
        <v>3.0017143452315387</v>
      </c>
      <c r="R245">
        <f>(O245*constantes!$B$4)+(P245*constantes!$B$5)+(D245*constantes!$B$6)+(Q245*constantes!$B$8)+(F245*constantes!$B$9)</f>
        <v>25.023398804840031</v>
      </c>
      <c r="S245" s="4">
        <f>(O245*constantes!$B$4)+(P245*constantes!$C$5)+(D245*constantes!$B$6)+(Q245*constantes!$B$8)+(F245*constantes!$B$9)</f>
        <v>25.372383982805314</v>
      </c>
      <c r="T245">
        <f>(O245*constantes!$D$4)+(P245*constantes!$D$5)+(D245*constantes!$D$6)+(Q245*constantes!$D$8)+(F245*constantes!$D$9)</f>
        <v>27.129800532235038</v>
      </c>
      <c r="U245">
        <f>(O245*constantes!$D$4)+(P245*constantes!$E$5)+(D245*constantes!$D$6)+(Q245*constantes!$D$8)+(F245*constantes!$D$9)</f>
        <v>27.469627528534009</v>
      </c>
      <c r="V245" s="5">
        <f t="shared" si="47"/>
        <v>0.30490730788083109</v>
      </c>
      <c r="W245" s="5">
        <f t="shared" si="48"/>
        <v>0.40286117038866531</v>
      </c>
      <c r="X245" s="6">
        <f t="shared" si="49"/>
        <v>0.14941979260539751</v>
      </c>
      <c r="Y245" s="6">
        <f t="shared" si="50"/>
        <v>0.20334419752970179</v>
      </c>
      <c r="AA245">
        <f>(O245*constantes!$B$4)+(LN(110)*constantes!$B$5)+(LN(22)*constantes!$B$8)+(F245*constantes!$B$9)</f>
        <v>24.067665520590854</v>
      </c>
      <c r="AB245">
        <f t="shared" si="51"/>
        <v>0.13051783749446544</v>
      </c>
      <c r="AC245">
        <f>(O245*constantes!$D$4)+(LN(110)*constantes!$D$5)+(LN(22)*constantes!$D$8)+(F245*constantes!$D$9)</f>
        <v>26.076083289962796</v>
      </c>
      <c r="AD245" s="7">
        <f t="shared" si="52"/>
        <v>5.4860361374715505E-2</v>
      </c>
      <c r="AF245">
        <f>(O245*constantes!$B$4)+(LN(125)*constantes!$B$5)+(LN(22.5)*constantes!$B$8)+(F245*constantes!$B$9)</f>
        <v>24.322622457345251</v>
      </c>
      <c r="AG245">
        <f t="shared" si="53"/>
        <v>0.16512470507308763</v>
      </c>
      <c r="AH245">
        <f>(O245*constantes!$D$4)+(LN(125)*constantes!$D$5)+(LN(22.5)*constantes!$D$8)+(F245*constantes!$D$9)</f>
        <v>26.447156306571028</v>
      </c>
      <c r="AI245">
        <f t="shared" si="54"/>
        <v>7.8518559479420769E-2</v>
      </c>
    </row>
    <row r="246" spans="1:35" x14ac:dyDescent="0.25">
      <c r="A246" s="11">
        <v>245</v>
      </c>
      <c r="B246">
        <v>1</v>
      </c>
      <c r="C246">
        <v>46</v>
      </c>
      <c r="D246">
        <v>1</v>
      </c>
      <c r="E246">
        <v>1</v>
      </c>
      <c r="F246">
        <v>0</v>
      </c>
      <c r="G246">
        <v>147</v>
      </c>
      <c r="H246">
        <v>30.62</v>
      </c>
      <c r="I246">
        <f>IF(AND(B246=1,E246=0),V246,IF(AND(B246=1,E246=1),W246,IF(AND(B246=0,E246=0),X246,IF(AND(B246=0,E246=1),Y246,ERROR))))</f>
        <v>0.28815722338029059</v>
      </c>
      <c r="K246">
        <f t="shared" si="42"/>
        <v>6.5553501255932511E-2</v>
      </c>
      <c r="L246">
        <f t="shared" si="43"/>
        <v>5.1185816914687488E-2</v>
      </c>
      <c r="M246" s="22" t="str">
        <f t="shared" si="55"/>
        <v>Elevated Risk</v>
      </c>
      <c r="O246">
        <f t="shared" si="44"/>
        <v>3.8286413964890951</v>
      </c>
      <c r="P246">
        <f t="shared" si="45"/>
        <v>4.990432586778736</v>
      </c>
      <c r="Q246">
        <f t="shared" si="46"/>
        <v>3.4216533902295376</v>
      </c>
      <c r="R246">
        <f>(O246*constantes!$B$4)+(P246*constantes!$B$5)+(D246*constantes!$B$6)+(Q246*constantes!$B$8)+(F246*constantes!$B$9)</f>
        <v>24.598173362868465</v>
      </c>
      <c r="S246" s="4">
        <f>(O246*constantes!$B$4)+(P246*constantes!$C$5)+(D246*constantes!$B$6)+(Q246*constantes!$B$8)+(F246*constantes!$B$9)</f>
        <v>24.955687953385294</v>
      </c>
      <c r="T246">
        <f>(O246*constantes!$D$4)+(P246*constantes!$D$5)+(D246*constantes!$D$6)+(Q246*constantes!$D$8)+(F246*constantes!$D$9)</f>
        <v>26.82363926817521</v>
      </c>
      <c r="U246">
        <f>(O246*constantes!$D$4)+(P246*constantes!$E$5)+(D246*constantes!$D$6)+(Q246*constantes!$D$8)+(F246*constantes!$D$9)</f>
        <v>27.171771845428893</v>
      </c>
      <c r="V246" s="5">
        <f t="shared" si="47"/>
        <v>0.21158372094925804</v>
      </c>
      <c r="W246" s="5">
        <f t="shared" si="48"/>
        <v>0.28815722338029059</v>
      </c>
      <c r="X246" s="6">
        <f t="shared" si="49"/>
        <v>0.11232985589540778</v>
      </c>
      <c r="Y246" s="6">
        <f t="shared" si="50"/>
        <v>0.15529989411585932</v>
      </c>
      <c r="AA246">
        <f>(O246*constantes!$B$4)+(LN(110)*constantes!$B$5)+(LN(22)*constantes!$B$8)+(F246*constantes!$B$9)</f>
        <v>23.088660364337766</v>
      </c>
      <c r="AB246">
        <f t="shared" si="51"/>
        <v>5.1185816914687488E-2</v>
      </c>
      <c r="AC246">
        <f>(O246*constantes!$D$4)+(LN(110)*constantes!$D$5)+(LN(22)*constantes!$D$8)+(F246*constantes!$D$9)</f>
        <v>25.220324924765169</v>
      </c>
      <c r="AD246" s="7">
        <f t="shared" si="52"/>
        <v>2.3692217580876362E-2</v>
      </c>
      <c r="AF246">
        <f>(O246*constantes!$B$4)+(LN(125)*constantes!$B$5)+(LN(22.5)*constantes!$B$8)+(F246*constantes!$B$9)</f>
        <v>23.343617301092156</v>
      </c>
      <c r="AG246">
        <f t="shared" si="53"/>
        <v>6.5553501255932511E-2</v>
      </c>
      <c r="AH246">
        <f>(O246*constantes!$D$4)+(LN(125)*constantes!$D$5)+(LN(22.5)*constantes!$D$8)+(F246*constantes!$D$9)</f>
        <v>25.591397941373401</v>
      </c>
      <c r="AI246">
        <f t="shared" si="54"/>
        <v>3.4153313573738631E-2</v>
      </c>
    </row>
    <row r="247" spans="1:35" x14ac:dyDescent="0.25">
      <c r="A247" s="11">
        <v>246</v>
      </c>
      <c r="B247">
        <v>0</v>
      </c>
      <c r="C247">
        <v>61</v>
      </c>
      <c r="D247">
        <v>0</v>
      </c>
      <c r="E247">
        <v>1</v>
      </c>
      <c r="F247">
        <v>0</v>
      </c>
      <c r="G247">
        <v>133</v>
      </c>
      <c r="H247">
        <v>22.82</v>
      </c>
      <c r="I247">
        <f>IF(AND(B247=1,E247=0),V247,IF(AND(B247=1,E247=1),W247,IF(AND(B247=0,E247=0),X247,IF(AND(B247=0,E247=1),Y247,ERROR))))</f>
        <v>0.11869070958007188</v>
      </c>
      <c r="K247">
        <f t="shared" si="42"/>
        <v>7.2164067569494672E-2</v>
      </c>
      <c r="L247">
        <f t="shared" si="43"/>
        <v>5.0368025874669486E-2</v>
      </c>
      <c r="M247" s="22" t="str">
        <f t="shared" si="55"/>
        <v>Elevated Risk</v>
      </c>
      <c r="O247">
        <f t="shared" si="44"/>
        <v>4.1108738641733114</v>
      </c>
      <c r="P247">
        <f t="shared" si="45"/>
        <v>4.8903491282217537</v>
      </c>
      <c r="Q247">
        <f t="shared" si="46"/>
        <v>3.1276373444339294</v>
      </c>
      <c r="R247">
        <f>(O247*constantes!$B$4)+(P247*constantes!$B$5)+(D247*constantes!$B$6)+(Q247*constantes!$B$8)+(F247*constantes!$B$9)</f>
        <v>24.348471822545449</v>
      </c>
      <c r="S247" s="4">
        <f>(O247*constantes!$B$4)+(P247*constantes!$C$5)+(D247*constantes!$B$6)+(Q247*constantes!$B$8)+(F247*constantes!$B$9)</f>
        <v>24.698816434091256</v>
      </c>
      <c r="T247">
        <f>(O247*constantes!$D$4)+(P247*constantes!$D$5)+(D247*constantes!$D$6)+(Q247*constantes!$D$8)+(F247*constantes!$D$9)</f>
        <v>26.541092104194174</v>
      </c>
      <c r="U247">
        <f>(O247*constantes!$D$4)+(P247*constantes!$E$5)+(D247*constantes!$D$6)+(Q247*constantes!$D$8)+(F247*constantes!$D$9)</f>
        <v>26.882242859378923</v>
      </c>
      <c r="V247" s="5">
        <f t="shared" si="47"/>
        <v>0.16906095722594849</v>
      </c>
      <c r="W247" s="5">
        <f t="shared" si="48"/>
        <v>0.23118141530810732</v>
      </c>
      <c r="X247" s="6">
        <f t="shared" si="49"/>
        <v>8.5910111614872053E-2</v>
      </c>
      <c r="Y247" s="6">
        <f t="shared" si="50"/>
        <v>0.11869070958007188</v>
      </c>
      <c r="AA247">
        <f>(O247*constantes!$B$4)+(LN(110)*constantes!$B$5)+(LN(22)*constantes!$B$8)+(F247*constantes!$B$9)</f>
        <v>23.967238746940023</v>
      </c>
      <c r="AB247">
        <f t="shared" si="51"/>
        <v>0.11882079876600593</v>
      </c>
      <c r="AC247">
        <f>(O247*constantes!$D$4)+(LN(110)*constantes!$D$5)+(LN(22)*constantes!$D$8)+(F247*constantes!$D$9)</f>
        <v>25.98829922560666</v>
      </c>
      <c r="AD247" s="7">
        <f t="shared" si="52"/>
        <v>5.0368025874669486E-2</v>
      </c>
      <c r="AF247">
        <f>(O247*constantes!$B$4)+(LN(125)*constantes!$B$5)+(LN(22.5)*constantes!$B$8)+(F247*constantes!$B$9)</f>
        <v>24.222195683694412</v>
      </c>
      <c r="AG247">
        <f t="shared" si="53"/>
        <v>0.15060331820878059</v>
      </c>
      <c r="AH247">
        <f>(O247*constantes!$D$4)+(LN(125)*constantes!$D$5)+(LN(22.5)*constantes!$D$8)+(F247*constantes!$D$9)</f>
        <v>26.359372242214892</v>
      </c>
      <c r="AI247">
        <f t="shared" si="54"/>
        <v>7.2164067569494672E-2</v>
      </c>
    </row>
    <row r="248" spans="1:35" x14ac:dyDescent="0.25">
      <c r="A248" s="11">
        <v>247</v>
      </c>
      <c r="B248">
        <v>0</v>
      </c>
      <c r="C248">
        <v>40</v>
      </c>
      <c r="D248">
        <v>1</v>
      </c>
      <c r="E248">
        <v>0</v>
      </c>
      <c r="F248">
        <v>1</v>
      </c>
      <c r="G248">
        <v>114</v>
      </c>
      <c r="H248">
        <v>21.19</v>
      </c>
      <c r="I248">
        <f>IF(AND(B248=1,E248=0),V248,IF(AND(B248=1,E248=1),W248,IF(AND(B248=0,E248=0),X248,IF(AND(B248=0,E248=1),Y248,ERROR))))</f>
        <v>6.9318275080184177E-2</v>
      </c>
      <c r="K248">
        <f t="shared" si="42"/>
        <v>5.0388970942661815E-2</v>
      </c>
      <c r="L248">
        <f t="shared" si="43"/>
        <v>3.5045774695398935E-2</v>
      </c>
      <c r="M248" s="22" t="str">
        <f t="shared" si="55"/>
        <v>Elevated Risk</v>
      </c>
      <c r="O248">
        <f t="shared" si="44"/>
        <v>3.6888794541139363</v>
      </c>
      <c r="P248">
        <f t="shared" si="45"/>
        <v>4.7361984483944957</v>
      </c>
      <c r="Q248">
        <f t="shared" si="46"/>
        <v>3.0535293722802077</v>
      </c>
      <c r="R248">
        <f>(O248*constantes!$B$4)+(P248*constantes!$B$5)+(D248*constantes!$B$6)+(Q248*constantes!$B$8)+(F248*constantes!$B$9)</f>
        <v>23.931237683588762</v>
      </c>
      <c r="S248" s="4">
        <f>(O248*constantes!$B$4)+(P248*constantes!$C$5)+(D248*constantes!$B$6)+(Q248*constantes!$B$8)+(F248*constantes!$B$9)</f>
        <v>24.270538940431742</v>
      </c>
      <c r="T248">
        <f>(O248*constantes!$D$4)+(P248*constantes!$D$5)+(D248*constantes!$D$6)+(Q248*constantes!$D$8)+(F248*constantes!$D$9)</f>
        <v>26.317626085257427</v>
      </c>
      <c r="U248">
        <f>(O248*constantes!$D$4)+(P248*constantes!$E$5)+(D248*constantes!$D$6)+(Q248*constantes!$D$8)+(F248*constantes!$D$9)</f>
        <v>26.648023289017427</v>
      </c>
      <c r="V248" s="5">
        <f t="shared" si="47"/>
        <v>0.11487051787978886</v>
      </c>
      <c r="W248" s="5">
        <f t="shared" si="48"/>
        <v>0.15744289403146916</v>
      </c>
      <c r="X248" s="6">
        <f t="shared" si="49"/>
        <v>6.9318275080184177E-2</v>
      </c>
      <c r="Y248" s="6">
        <f t="shared" si="50"/>
        <v>9.512997161076564E-2</v>
      </c>
      <c r="AA248">
        <f>(O248*constantes!$B$4)+(LN(110)*constantes!$B$5)+(LN(22)*constantes!$B$8)+(F248*constantes!$B$9)</f>
        <v>23.185187028201589</v>
      </c>
      <c r="AB248">
        <f t="shared" si="51"/>
        <v>5.622442928419924E-2</v>
      </c>
      <c r="AC248">
        <f>(O248*constantes!$D$4)+(LN(110)*constantes!$D$5)+(LN(22)*constantes!$D$8)+(F248*constantes!$D$9)</f>
        <v>25.617652896226396</v>
      </c>
      <c r="AD248" s="7">
        <f t="shared" si="52"/>
        <v>3.5045774695398935E-2</v>
      </c>
      <c r="AF248">
        <f>(O248*constantes!$B$4)+(LN(125)*constantes!$B$5)+(LN(22.5)*constantes!$B$8)+(F248*constantes!$B$9)</f>
        <v>23.440143964955983</v>
      </c>
      <c r="AG248">
        <f t="shared" si="53"/>
        <v>7.195195715363345E-2</v>
      </c>
      <c r="AH248">
        <f>(O248*constantes!$D$4)+(LN(125)*constantes!$D$5)+(LN(22.5)*constantes!$D$8)+(F248*constantes!$D$9)</f>
        <v>25.988725912834628</v>
      </c>
      <c r="AI248">
        <f t="shared" si="54"/>
        <v>5.0388970942661815E-2</v>
      </c>
    </row>
    <row r="249" spans="1:35" x14ac:dyDescent="0.25">
      <c r="A249" s="11">
        <v>248</v>
      </c>
      <c r="B249">
        <v>1</v>
      </c>
      <c r="C249">
        <v>55</v>
      </c>
      <c r="D249">
        <v>1</v>
      </c>
      <c r="E249">
        <v>0</v>
      </c>
      <c r="F249">
        <v>0</v>
      </c>
      <c r="G249">
        <v>107.5</v>
      </c>
      <c r="H249">
        <v>21.97</v>
      </c>
      <c r="I249">
        <f>IF(AND(B249=1,E249=0),V249,IF(AND(B249=1,E249=1),W249,IF(AND(B249=0,E249=0),X249,IF(AND(B249=0,E249=1),Y249,ERROR))))</f>
        <v>0.16334029388117555</v>
      </c>
      <c r="K249">
        <f t="shared" si="42"/>
        <v>0.11152976090806932</v>
      </c>
      <c r="L249">
        <f t="shared" si="43"/>
        <v>8.7567364830949512E-2</v>
      </c>
      <c r="M249" s="22" t="str">
        <f t="shared" si="55"/>
        <v>Elevated Risk</v>
      </c>
      <c r="O249">
        <f t="shared" si="44"/>
        <v>4.0073331852324712</v>
      </c>
      <c r="P249">
        <f t="shared" si="45"/>
        <v>4.677490847567717</v>
      </c>
      <c r="Q249">
        <f t="shared" si="46"/>
        <v>3.0896778863965189</v>
      </c>
      <c r="R249">
        <f>(O249*constantes!$B$4)+(P249*constantes!$B$5)+(D249*constantes!$B$6)+(Q249*constantes!$B$8)+(F249*constantes!$B$9)</f>
        <v>24.310721571805765</v>
      </c>
      <c r="S249" s="4">
        <f>(O249*constantes!$B$4)+(P249*constantes!$C$5)+(D249*constantes!$B$6)+(Q249*constantes!$B$8)+(F249*constantes!$B$9)</f>
        <v>24.645817016125516</v>
      </c>
      <c r="T249">
        <f>(O249*constantes!$D$4)+(P249*constantes!$D$5)+(D249*constantes!$D$6)+(Q249*constantes!$D$8)+(F249*constantes!$D$9)</f>
        <v>26.259872709792447</v>
      </c>
      <c r="U249">
        <f>(O249*constantes!$D$4)+(P249*constantes!$E$5)+(D249*constantes!$D$6)+(Q249*constantes!$D$8)+(F249*constantes!$D$9)</f>
        <v>26.58617447131877</v>
      </c>
      <c r="V249" s="5">
        <f t="shared" si="47"/>
        <v>0.16334029388117555</v>
      </c>
      <c r="W249" s="5">
        <f t="shared" si="48"/>
        <v>0.22067684466419957</v>
      </c>
      <c r="X249" s="6">
        <f t="shared" si="49"/>
        <v>6.5558798441389787E-2</v>
      </c>
      <c r="Y249" s="6">
        <f t="shared" si="50"/>
        <v>8.9688673744559688E-2</v>
      </c>
      <c r="AA249">
        <f>(O249*constantes!$B$4)+(LN(110)*constantes!$B$5)+(LN(22)*constantes!$B$8)+(F249*constantes!$B$9)</f>
        <v>23.644920755024344</v>
      </c>
      <c r="AB249">
        <f t="shared" si="51"/>
        <v>8.7567364830949512E-2</v>
      </c>
      <c r="AC249">
        <f>(O249*constantes!$D$4)+(LN(110)*constantes!$D$5)+(LN(22)*constantes!$D$8)+(F249*constantes!$D$9)</f>
        <v>25.706557790361106</v>
      </c>
      <c r="AD249" s="7">
        <f t="shared" si="52"/>
        <v>3.8241136753246696E-2</v>
      </c>
      <c r="AF249">
        <f>(O249*constantes!$B$4)+(LN(125)*constantes!$B$5)+(LN(22.5)*constantes!$B$8)+(F249*constantes!$B$9)</f>
        <v>23.899877691778737</v>
      </c>
      <c r="AG249">
        <f t="shared" si="53"/>
        <v>0.11152976090806932</v>
      </c>
      <c r="AH249">
        <f>(O249*constantes!$D$4)+(LN(125)*constantes!$D$5)+(LN(22.5)*constantes!$D$8)+(F249*constantes!$D$9)</f>
        <v>26.077630806969339</v>
      </c>
      <c r="AI249">
        <f t="shared" si="54"/>
        <v>5.4942946453026109E-2</v>
      </c>
    </row>
    <row r="250" spans="1:35" x14ac:dyDescent="0.25">
      <c r="A250" s="11">
        <v>249</v>
      </c>
      <c r="B250">
        <v>0</v>
      </c>
      <c r="C250">
        <v>60</v>
      </c>
      <c r="D250">
        <v>1</v>
      </c>
      <c r="E250">
        <v>0</v>
      </c>
      <c r="F250">
        <v>1</v>
      </c>
      <c r="G250">
        <v>200</v>
      </c>
      <c r="H250">
        <v>44.27</v>
      </c>
      <c r="I250">
        <f>IF(AND(B250=1,E250=0),V250,IF(AND(B250=1,E250=1),W250,IF(AND(B250=0,E250=0),X250,IF(AND(B250=0,E250=1),Y250,ERROR))))</f>
        <v>0.78431058128140241</v>
      </c>
      <c r="K250">
        <f t="shared" si="42"/>
        <v>0.14430143595617373</v>
      </c>
      <c r="L250">
        <f t="shared" si="43"/>
        <v>0.10194736775624058</v>
      </c>
      <c r="M250" s="22" t="str">
        <f t="shared" si="55"/>
        <v>'&gt;30%</v>
      </c>
      <c r="O250">
        <f t="shared" si="44"/>
        <v>4.0943445622221004</v>
      </c>
      <c r="P250">
        <f t="shared" si="45"/>
        <v>5.2983173665480363</v>
      </c>
      <c r="Q250">
        <f t="shared" si="46"/>
        <v>3.7903072467440495</v>
      </c>
      <c r="R250">
        <f>(O250*constantes!$B$4)+(P250*constantes!$B$5)+(D250*constantes!$B$6)+(Q250*constantes!$B$8)+(F250*constantes!$B$9)</f>
        <v>26.820305304752122</v>
      </c>
      <c r="S250" s="4">
        <f>(O250*constantes!$B$4)+(P250*constantes!$C$5)+(D250*constantes!$B$6)+(Q250*constantes!$B$8)+(F250*constantes!$B$9)</f>
        <v>27.199876760891623</v>
      </c>
      <c r="T250">
        <f>(O250*constantes!$D$4)+(P250*constantes!$D$5)+(D250*constantes!$D$6)+(Q250*constantes!$D$8)+(F250*constantes!$D$9)</f>
        <v>29.378792641360224</v>
      </c>
      <c r="U250">
        <f>(O250*constantes!$D$4)+(P250*constantes!$E$5)+(D250*constantes!$D$6)+(Q250*constantes!$D$8)+(F250*constantes!$D$9)</f>
        <v>29.748403260850612</v>
      </c>
      <c r="V250" s="5">
        <f t="shared" si="47"/>
        <v>0.88847667881473602</v>
      </c>
      <c r="W250" s="5">
        <f t="shared" si="48"/>
        <v>0.95948886800505129</v>
      </c>
      <c r="X250" s="6">
        <f t="shared" si="49"/>
        <v>0.78431058128140241</v>
      </c>
      <c r="Y250" s="6">
        <f t="shared" si="50"/>
        <v>0.89137334329770712</v>
      </c>
      <c r="AA250">
        <f>(O250*constantes!$B$4)+(LN(110)*constantes!$B$5)+(LN(22)*constantes!$B$8)+(F250*constantes!$B$9)</f>
        <v>24.447383691137979</v>
      </c>
      <c r="AB250">
        <f t="shared" si="51"/>
        <v>0.1849075848431968</v>
      </c>
      <c r="AC250">
        <f>(O250*constantes!$D$4)+(LN(110)*constantes!$D$5)+(LN(22)*constantes!$D$8)+(F250*constantes!$D$9)</f>
        <v>26.720951837946277</v>
      </c>
      <c r="AD250" s="7">
        <f t="shared" si="52"/>
        <v>0.10194736775624058</v>
      </c>
      <c r="AF250">
        <f>(O250*constantes!$B$4)+(LN(125)*constantes!$B$5)+(LN(22.5)*constantes!$B$8)+(F250*constantes!$B$9)</f>
        <v>24.702340627892376</v>
      </c>
      <c r="AG250">
        <f t="shared" si="53"/>
        <v>0.23189466011241189</v>
      </c>
      <c r="AH250">
        <f>(O250*constantes!$D$4)+(LN(125)*constantes!$D$5)+(LN(22.5)*constantes!$D$8)+(F250*constantes!$D$9)</f>
        <v>27.092024854554509</v>
      </c>
      <c r="AI250">
        <f t="shared" si="54"/>
        <v>0.14430143595617373</v>
      </c>
    </row>
    <row r="251" spans="1:35" x14ac:dyDescent="0.25">
      <c r="A251" s="11">
        <v>250</v>
      </c>
      <c r="B251">
        <v>1</v>
      </c>
      <c r="C251">
        <v>38</v>
      </c>
      <c r="D251">
        <v>1</v>
      </c>
      <c r="E251">
        <v>0</v>
      </c>
      <c r="F251">
        <v>0</v>
      </c>
      <c r="G251">
        <v>117</v>
      </c>
      <c r="H251">
        <v>33.61</v>
      </c>
      <c r="I251">
        <f>IF(AND(B251=1,E251=0),V251,IF(AND(B251=1,E251=1),W251,IF(AND(B251=0,E251=0),X251,IF(AND(B251=0,E251=1),Y251,ERROR))))</f>
        <v>8.8317078431863871E-2</v>
      </c>
      <c r="K251">
        <f t="shared" si="42"/>
        <v>3.6714933714987352E-2</v>
      </c>
      <c r="L251">
        <f t="shared" si="43"/>
        <v>2.8571578401445974E-2</v>
      </c>
      <c r="M251" s="22" t="str">
        <f t="shared" si="55"/>
        <v>Elevated Risk</v>
      </c>
      <c r="O251">
        <f t="shared" si="44"/>
        <v>3.6375861597263857</v>
      </c>
      <c r="P251">
        <f t="shared" si="45"/>
        <v>4.7621739347977563</v>
      </c>
      <c r="Q251">
        <f t="shared" si="46"/>
        <v>3.5148236417370144</v>
      </c>
      <c r="R251">
        <f>(O251*constantes!$B$4)+(P251*constantes!$B$5)+(D251*constantes!$B$6)+(Q251*constantes!$B$8)+(F251*constantes!$B$9)</f>
        <v>23.653850573206327</v>
      </c>
      <c r="S251" s="4">
        <f>(O251*constantes!$B$4)+(P251*constantes!$C$5)+(D251*constantes!$B$6)+(Q251*constantes!$B$8)+(F251*constantes!$B$9)</f>
        <v>23.995012713895235</v>
      </c>
      <c r="T251">
        <f>(O251*constantes!$D$4)+(P251*constantes!$D$5)+(D251*constantes!$D$6)+(Q251*constantes!$D$8)+(F251*constantes!$D$9)</f>
        <v>25.709326841416683</v>
      </c>
      <c r="U251">
        <f>(O251*constantes!$D$4)+(P251*constantes!$E$5)+(D251*constantes!$D$6)+(Q251*constantes!$D$8)+(F251*constantes!$D$9)</f>
        <v>26.041536095108171</v>
      </c>
      <c r="V251" s="5">
        <f t="shared" si="47"/>
        <v>8.8317078431863871E-2</v>
      </c>
      <c r="W251" s="5">
        <f t="shared" si="48"/>
        <v>0.12195440656216638</v>
      </c>
      <c r="X251" s="6">
        <f t="shared" si="49"/>
        <v>3.8345115672104746E-2</v>
      </c>
      <c r="Y251" s="6">
        <f t="shared" si="50"/>
        <v>5.3047779151083163E-2</v>
      </c>
      <c r="AA251">
        <f>(O251*constantes!$B$4)+(LN(110)*constantes!$B$5)+(LN(22)*constantes!$B$8)+(F251*constantes!$B$9)</f>
        <v>22.493913054504919</v>
      </c>
      <c r="AB251">
        <f t="shared" si="51"/>
        <v>2.8571578401445974E-2</v>
      </c>
      <c r="AC251">
        <f>(O251*constantes!$D$4)+(LN(110)*constantes!$D$5)+(LN(22)*constantes!$D$8)+(F251*constantes!$D$9)</f>
        <v>24.700450251667263</v>
      </c>
      <c r="AD251" s="7">
        <f t="shared" si="52"/>
        <v>1.4155691081518817E-2</v>
      </c>
      <c r="AF251">
        <f>(O251*constantes!$B$4)+(LN(125)*constantes!$B$5)+(LN(22.5)*constantes!$B$8)+(F251*constantes!$B$9)</f>
        <v>22.748869991259316</v>
      </c>
      <c r="AG251">
        <f t="shared" si="53"/>
        <v>3.6714933714987352E-2</v>
      </c>
      <c r="AH251">
        <f>(O251*constantes!$D$4)+(LN(125)*constantes!$D$5)+(LN(22.5)*constantes!$D$8)+(F251*constantes!$D$9)</f>
        <v>25.071523268275495</v>
      </c>
      <c r="AI251">
        <f t="shared" si="54"/>
        <v>2.0450275544260377E-2</v>
      </c>
    </row>
    <row r="252" spans="1:35" x14ac:dyDescent="0.25">
      <c r="A252" s="11">
        <v>251</v>
      </c>
      <c r="B252">
        <v>0</v>
      </c>
      <c r="C252">
        <v>58</v>
      </c>
      <c r="D252">
        <v>0</v>
      </c>
      <c r="E252">
        <v>1</v>
      </c>
      <c r="F252">
        <v>0</v>
      </c>
      <c r="G252">
        <v>144</v>
      </c>
      <c r="H252">
        <v>21.81</v>
      </c>
      <c r="I252">
        <f>IF(AND(B252=1,E252=0),V252,IF(AND(B252=1,E252=1),W252,IF(AND(B252=0,E252=0),X252,IF(AND(B252=0,E252=1),Y252,ERROR))))</f>
        <v>0.12657384473986477</v>
      </c>
      <c r="K252">
        <f t="shared" si="42"/>
        <v>6.3209991046805025E-2</v>
      </c>
      <c r="L252">
        <f t="shared" si="43"/>
        <v>4.4054054961770062E-2</v>
      </c>
      <c r="M252" s="22" t="str">
        <f t="shared" si="55"/>
        <v>Elevated Risk</v>
      </c>
      <c r="O252">
        <f t="shared" si="44"/>
        <v>4.0604430105464191</v>
      </c>
      <c r="P252">
        <f t="shared" si="45"/>
        <v>4.9698132995760007</v>
      </c>
      <c r="Q252">
        <f t="shared" si="46"/>
        <v>3.0823685802135374</v>
      </c>
      <c r="R252">
        <f>(O252*constantes!$B$4)+(P252*constantes!$B$5)+(D252*constantes!$B$6)+(Q252*constantes!$B$8)+(F252*constantes!$B$9)</f>
        <v>24.303007269223915</v>
      </c>
      <c r="S252" s="4">
        <f>(O252*constantes!$B$4)+(P252*constantes!$C$5)+(D252*constantes!$B$6)+(Q252*constantes!$B$8)+(F252*constantes!$B$9)</f>
        <v>24.659044694005537</v>
      </c>
      <c r="T252">
        <f>(O252*constantes!$D$4)+(P252*constantes!$D$5)+(D252*constantes!$D$6)+(Q252*constantes!$D$8)+(F252*constantes!$D$9)</f>
        <v>26.604248127852046</v>
      </c>
      <c r="U252">
        <f>(O252*constantes!$D$4)+(P252*constantes!$E$5)+(D252*constantes!$D$6)+(Q252*constantes!$D$8)+(F252*constantes!$D$9)</f>
        <v>26.950942303630466</v>
      </c>
      <c r="V252" s="5">
        <f t="shared" si="47"/>
        <v>0.16219289974912254</v>
      </c>
      <c r="W252" s="5">
        <f t="shared" si="48"/>
        <v>0.22325987573984885</v>
      </c>
      <c r="X252" s="6">
        <f t="shared" si="49"/>
        <v>9.1247426693908729E-2</v>
      </c>
      <c r="Y252" s="6">
        <f t="shared" si="50"/>
        <v>0.12657384473986477</v>
      </c>
      <c r="AA252">
        <f>(O252*constantes!$B$4)+(LN(110)*constantes!$B$5)+(LN(22)*constantes!$B$8)+(F252*constantes!$B$9)</f>
        <v>23.81024951683365</v>
      </c>
      <c r="AB252">
        <f t="shared" si="51"/>
        <v>0.10247681663833785</v>
      </c>
      <c r="AC252">
        <f>(O252*constantes!$D$4)+(LN(110)*constantes!$D$5)+(LN(22)*constantes!$D$8)+(F252*constantes!$D$9)</f>
        <v>25.851073342728132</v>
      </c>
      <c r="AD252" s="7">
        <f t="shared" si="52"/>
        <v>4.4054054961770062E-2</v>
      </c>
      <c r="AF252">
        <f>(O252*constantes!$B$4)+(LN(125)*constantes!$B$5)+(LN(22.5)*constantes!$B$8)+(F252*constantes!$B$9)</f>
        <v>24.065206453588043</v>
      </c>
      <c r="AG252">
        <f t="shared" si="53"/>
        <v>0.1302191222428678</v>
      </c>
      <c r="AH252">
        <f>(O252*constantes!$D$4)+(LN(125)*constantes!$D$5)+(LN(22.5)*constantes!$D$8)+(F252*constantes!$D$9)</f>
        <v>26.222146359336364</v>
      </c>
      <c r="AI252">
        <f t="shared" si="54"/>
        <v>6.3209991046805025E-2</v>
      </c>
    </row>
    <row r="253" spans="1:35" x14ac:dyDescent="0.25">
      <c r="A253" s="11">
        <v>252</v>
      </c>
      <c r="B253">
        <v>0</v>
      </c>
      <c r="C253">
        <v>39</v>
      </c>
      <c r="D253">
        <v>0</v>
      </c>
      <c r="E253">
        <v>0</v>
      </c>
      <c r="F253">
        <v>0</v>
      </c>
      <c r="G253">
        <v>109</v>
      </c>
      <c r="H253">
        <v>20.59</v>
      </c>
      <c r="I253">
        <f>IF(AND(B253=1,E253=0),V253,IF(AND(B253=1,E253=1),W253,IF(AND(B253=0,E253=0),X253,IF(AND(B253=0,E253=1),Y253,ERROR))))</f>
        <v>1.4312965268243882E-2</v>
      </c>
      <c r="K253">
        <f t="shared" si="42"/>
        <v>2.1931490638549711E-2</v>
      </c>
      <c r="L253">
        <f t="shared" si="43"/>
        <v>1.5184528759381921E-2</v>
      </c>
      <c r="M253" s="22" t="str">
        <f t="shared" si="55"/>
        <v>OPTIMAL</v>
      </c>
      <c r="O253">
        <f t="shared" si="44"/>
        <v>3.6635616461296463</v>
      </c>
      <c r="P253">
        <f t="shared" si="45"/>
        <v>4.6913478822291435</v>
      </c>
      <c r="Q253">
        <f t="shared" si="46"/>
        <v>3.0248055210396982</v>
      </c>
      <c r="R253">
        <f>(O253*constantes!$B$4)+(P253*constantes!$B$5)+(D253*constantes!$B$6)+(Q253*constantes!$B$8)+(F253*constantes!$B$9)</f>
        <v>22.505321564216025</v>
      </c>
      <c r="S253" s="4">
        <f>(O253*constantes!$B$4)+(P253*constantes!$C$5)+(D253*constantes!$B$6)+(Q253*constantes!$B$8)+(F253*constantes!$B$9)</f>
        <v>22.84140972649892</v>
      </c>
      <c r="T253">
        <f>(O253*constantes!$D$4)+(P253*constantes!$D$5)+(D253*constantes!$D$6)+(Q253*constantes!$D$8)+(F253*constantes!$D$9)</f>
        <v>24.711578882466725</v>
      </c>
      <c r="U253">
        <f>(O253*constantes!$D$4)+(P253*constantes!$E$5)+(D253*constantes!$D$6)+(Q253*constantes!$D$8)+(F253*constantes!$D$9)</f>
        <v>25.038847310731029</v>
      </c>
      <c r="V253" s="5">
        <f t="shared" si="47"/>
        <v>2.8894621753036698E-2</v>
      </c>
      <c r="W253" s="5">
        <f t="shared" si="48"/>
        <v>4.0202203083762322E-2</v>
      </c>
      <c r="X253" s="6">
        <f t="shared" si="49"/>
        <v>1.4312965268243882E-2</v>
      </c>
      <c r="Y253" s="6">
        <f t="shared" si="50"/>
        <v>1.9799395315663992E-2</v>
      </c>
      <c r="AA253">
        <f>(O253*constantes!$B$4)+(LN(110)*constantes!$B$5)+(LN(22)*constantes!$B$8)+(F253*constantes!$B$9)</f>
        <v>22.574773704658814</v>
      </c>
      <c r="AB253">
        <f t="shared" si="51"/>
        <v>3.0940270522043956E-2</v>
      </c>
      <c r="AC253">
        <f>(O253*constantes!$D$4)+(LN(110)*constantes!$D$5)+(LN(22)*constantes!$D$8)+(F253*constantes!$D$9)</f>
        <v>24.771131368454586</v>
      </c>
      <c r="AD253" s="7">
        <f t="shared" si="52"/>
        <v>1.5184528759381921E-2</v>
      </c>
      <c r="AF253">
        <f>(O253*constantes!$B$4)+(LN(125)*constantes!$B$5)+(LN(22.5)*constantes!$B$8)+(F253*constantes!$B$9)</f>
        <v>22.829730641413207</v>
      </c>
      <c r="AG253">
        <f t="shared" si="53"/>
        <v>3.974481175054656E-2</v>
      </c>
      <c r="AH253">
        <f>(O253*constantes!$D$4)+(LN(125)*constantes!$D$5)+(LN(22.5)*constantes!$D$8)+(F253*constantes!$D$9)</f>
        <v>25.142204385062819</v>
      </c>
      <c r="AI253">
        <f t="shared" si="54"/>
        <v>2.1931490638549711E-2</v>
      </c>
    </row>
    <row r="254" spans="1:35" x14ac:dyDescent="0.25">
      <c r="A254" s="11">
        <v>253</v>
      </c>
      <c r="B254">
        <v>1</v>
      </c>
      <c r="C254">
        <v>61</v>
      </c>
      <c r="D254">
        <v>0</v>
      </c>
      <c r="E254">
        <v>0</v>
      </c>
      <c r="F254">
        <v>0</v>
      </c>
      <c r="G254">
        <v>124</v>
      </c>
      <c r="H254">
        <v>21.9</v>
      </c>
      <c r="I254">
        <f>IF(AND(B254=1,E254=0),V254,IF(AND(B254=1,E254=1),W254,IF(AND(B254=0,E254=0),X254,IF(AND(B254=0,E254=1),Y254,ERROR))))</f>
        <v>0.14564256163703659</v>
      </c>
      <c r="K254">
        <f t="shared" si="42"/>
        <v>0.15060331820878059</v>
      </c>
      <c r="L254">
        <f t="shared" si="43"/>
        <v>0.11882079876600593</v>
      </c>
      <c r="M254" s="22" t="str">
        <f t="shared" si="55"/>
        <v>NORMAL</v>
      </c>
      <c r="O254">
        <f t="shared" si="44"/>
        <v>4.1108738641733114</v>
      </c>
      <c r="P254">
        <f t="shared" si="45"/>
        <v>4.8202815656050371</v>
      </c>
      <c r="Q254">
        <f t="shared" si="46"/>
        <v>3.0864866368224551</v>
      </c>
      <c r="R254">
        <f>(O254*constantes!$B$4)+(P254*constantes!$B$5)+(D254*constantes!$B$6)+(Q254*constantes!$B$8)+(F254*constantes!$B$9)</f>
        <v>24.18586784201328</v>
      </c>
      <c r="S254" s="4">
        <f>(O254*constantes!$B$4)+(P254*constantes!$C$5)+(D254*constantes!$B$6)+(Q254*constantes!$B$8)+(F254*constantes!$B$9)</f>
        <v>24.531192813373227</v>
      </c>
      <c r="T254">
        <f>(O254*constantes!$D$4)+(P254*constantes!$D$5)+(D254*constantes!$D$6)+(Q254*constantes!$D$8)+(F254*constantes!$D$9)</f>
        <v>26.32296005736762</v>
      </c>
      <c r="U254">
        <f>(O254*constantes!$D$4)+(P254*constantes!$E$5)+(D254*constantes!$D$6)+(Q254*constantes!$D$8)+(F254*constantes!$D$9)</f>
        <v>26.659222899384226</v>
      </c>
      <c r="V254" s="5">
        <f t="shared" si="47"/>
        <v>0.14564256163703659</v>
      </c>
      <c r="W254" s="5">
        <f t="shared" si="48"/>
        <v>0.1993468095933878</v>
      </c>
      <c r="X254" s="6">
        <f t="shared" si="49"/>
        <v>6.967577919495338E-2</v>
      </c>
      <c r="Y254" s="6">
        <f t="shared" si="50"/>
        <v>9.6148146434555826E-2</v>
      </c>
      <c r="AA254">
        <f>(O254*constantes!$B$4)+(LN(110)*constantes!$B$5)+(LN(22)*constantes!$B$8)+(F254*constantes!$B$9)</f>
        <v>23.967238746940023</v>
      </c>
      <c r="AB254">
        <f t="shared" si="51"/>
        <v>0.11882079876600593</v>
      </c>
      <c r="AC254">
        <f>(O254*constantes!$D$4)+(LN(110)*constantes!$D$5)+(LN(22)*constantes!$D$8)+(F254*constantes!$D$9)</f>
        <v>25.98829922560666</v>
      </c>
      <c r="AD254" s="7">
        <f t="shared" si="52"/>
        <v>5.0368025874669486E-2</v>
      </c>
      <c r="AF254">
        <f>(O254*constantes!$B$4)+(LN(125)*constantes!$B$5)+(LN(22.5)*constantes!$B$8)+(F254*constantes!$B$9)</f>
        <v>24.222195683694412</v>
      </c>
      <c r="AG254">
        <f t="shared" si="53"/>
        <v>0.15060331820878059</v>
      </c>
      <c r="AH254">
        <f>(O254*constantes!$D$4)+(LN(125)*constantes!$D$5)+(LN(22.5)*constantes!$D$8)+(F254*constantes!$D$9)</f>
        <v>26.359372242214892</v>
      </c>
      <c r="AI254">
        <f t="shared" si="54"/>
        <v>7.2164067569494672E-2</v>
      </c>
    </row>
    <row r="255" spans="1:35" x14ac:dyDescent="0.25">
      <c r="A255" s="11">
        <v>254</v>
      </c>
      <c r="B255">
        <v>1</v>
      </c>
      <c r="C255">
        <v>51</v>
      </c>
      <c r="D255">
        <v>1</v>
      </c>
      <c r="E255">
        <v>0</v>
      </c>
      <c r="F255">
        <v>0</v>
      </c>
      <c r="G255">
        <v>125</v>
      </c>
      <c r="H255">
        <v>19.36</v>
      </c>
      <c r="I255">
        <f>IF(AND(B255=1,E255=0),V255,IF(AND(B255=1,E255=1),W255,IF(AND(B255=0,E255=0),X255,IF(AND(B255=0,E255=1),Y255,ERROR))))</f>
        <v>0.15524250644345683</v>
      </c>
      <c r="K255">
        <f t="shared" si="42"/>
        <v>8.9246869441510945E-2</v>
      </c>
      <c r="L255">
        <f t="shared" si="43"/>
        <v>6.9883054652788434E-2</v>
      </c>
      <c r="M255" s="22" t="str">
        <f t="shared" si="55"/>
        <v>Elevated Risk</v>
      </c>
      <c r="O255">
        <f t="shared" si="44"/>
        <v>3.9318256327243257</v>
      </c>
      <c r="P255">
        <f t="shared" si="45"/>
        <v>4.8283137373023015</v>
      </c>
      <c r="Q255">
        <f t="shared" si="46"/>
        <v>2.9632090818484311</v>
      </c>
      <c r="R255">
        <f>(O255*constantes!$B$4)+(P255*constantes!$B$5)+(D255*constantes!$B$6)+(Q255*constantes!$B$8)+(F255*constantes!$B$9)</f>
        <v>24.255197433257255</v>
      </c>
      <c r="S255" s="4">
        <f>(O255*constantes!$B$4)+(P255*constantes!$C$5)+(D255*constantes!$B$6)+(Q255*constantes!$B$8)+(F255*constantes!$B$9)</f>
        <v>24.601097829397592</v>
      </c>
      <c r="T255">
        <f>(O255*constantes!$D$4)+(P255*constantes!$D$5)+(D255*constantes!$D$6)+(Q255*constantes!$D$8)+(F255*constantes!$D$9)</f>
        <v>26.41400541232721</v>
      </c>
      <c r="U255">
        <f>(O255*constantes!$D$4)+(P255*constantes!$E$5)+(D255*constantes!$D$6)+(Q255*constantes!$D$8)+(F255*constantes!$D$9)</f>
        <v>26.750828578641418</v>
      </c>
      <c r="V255" s="5">
        <f t="shared" si="47"/>
        <v>0.15524250644345683</v>
      </c>
      <c r="W255" s="5">
        <f t="shared" si="48"/>
        <v>0.21213246334923963</v>
      </c>
      <c r="X255" s="6">
        <f t="shared" si="49"/>
        <v>7.6058247033062298E-2</v>
      </c>
      <c r="Y255" s="6">
        <f t="shared" si="50"/>
        <v>0.10487116198891233</v>
      </c>
      <c r="AA255">
        <f>(O255*constantes!$B$4)+(LN(110)*constantes!$B$5)+(LN(22)*constantes!$B$8)+(F255*constantes!$B$9)</f>
        <v>23.409868764368586</v>
      </c>
      <c r="AB255">
        <f t="shared" si="51"/>
        <v>6.9883054652788434E-2</v>
      </c>
      <c r="AC255">
        <f>(O255*constantes!$D$4)+(LN(110)*constantes!$D$5)+(LN(22)*constantes!$D$8)+(F255*constantes!$D$9)</f>
        <v>25.50109645445777</v>
      </c>
      <c r="AD255" s="7">
        <f t="shared" si="52"/>
        <v>3.1250958582138333E-2</v>
      </c>
      <c r="AF255">
        <f>(O255*constantes!$B$4)+(LN(125)*constantes!$B$5)+(LN(22.5)*constantes!$B$8)+(F255*constantes!$B$9)</f>
        <v>23.664825701122982</v>
      </c>
      <c r="AG255">
        <f t="shared" si="53"/>
        <v>8.9246869441510945E-2</v>
      </c>
      <c r="AH255">
        <f>(O255*constantes!$D$4)+(LN(125)*constantes!$D$5)+(LN(22.5)*constantes!$D$8)+(F255*constantes!$D$9)</f>
        <v>25.872169471066002</v>
      </c>
      <c r="AI255">
        <f t="shared" si="54"/>
        <v>4.4971857043080821E-2</v>
      </c>
    </row>
    <row r="256" spans="1:35" x14ac:dyDescent="0.25">
      <c r="A256" s="11">
        <v>255</v>
      </c>
      <c r="B256">
        <v>0</v>
      </c>
      <c r="C256">
        <v>60</v>
      </c>
      <c r="D256">
        <v>0</v>
      </c>
      <c r="E256">
        <v>1</v>
      </c>
      <c r="F256">
        <v>0</v>
      </c>
      <c r="G256">
        <v>189</v>
      </c>
      <c r="H256">
        <v>28.77</v>
      </c>
      <c r="I256">
        <f>IF(AND(B256=1,E256=0),V256,IF(AND(B256=1,E256=1),W256,IF(AND(B256=0,E256=0),X256,IF(AND(B256=0,E256=1),Y256,ERROR))))</f>
        <v>0.31233576725619849</v>
      </c>
      <c r="K256">
        <f t="shared" si="42"/>
        <v>6.9102564331433469E-2</v>
      </c>
      <c r="L256">
        <f t="shared" si="43"/>
        <v>4.820708918468708E-2</v>
      </c>
      <c r="M256" s="22" t="str">
        <f t="shared" si="55"/>
        <v>'&gt;30%</v>
      </c>
      <c r="O256">
        <f t="shared" si="44"/>
        <v>4.0943445622221004</v>
      </c>
      <c r="P256">
        <f t="shared" si="45"/>
        <v>5.2417470150596426</v>
      </c>
      <c r="Q256">
        <f t="shared" si="46"/>
        <v>3.3593331775634567</v>
      </c>
      <c r="R256">
        <f>(O256*constantes!$B$4)+(P256*constantes!$B$5)+(D256*constantes!$B$6)+(Q256*constantes!$B$8)+(F256*constantes!$B$9)</f>
        <v>25.132569464288732</v>
      </c>
      <c r="S256" s="4">
        <f>(O256*constantes!$B$4)+(P256*constantes!$C$5)+(D256*constantes!$B$6)+(Q256*constantes!$B$8)+(F256*constantes!$B$9)</f>
        <v>25.508088220447608</v>
      </c>
      <c r="T256">
        <f>(O256*constantes!$D$4)+(P256*constantes!$D$5)+(D256*constantes!$D$6)+(Q256*constantes!$D$8)+(F256*constantes!$D$9)</f>
        <v>27.603019841086429</v>
      </c>
      <c r="U256">
        <f>(O256*constantes!$D$4)+(P256*constantes!$E$5)+(D256*constantes!$D$6)+(Q256*constantes!$D$8)+(F256*constantes!$D$9)</f>
        <v>27.968684112856991</v>
      </c>
      <c r="V256" s="5">
        <f t="shared" si="47"/>
        <v>0.33346658380183458</v>
      </c>
      <c r="W256" s="5">
        <f t="shared" si="48"/>
        <v>0.44597494483259059</v>
      </c>
      <c r="X256" s="6">
        <f t="shared" si="49"/>
        <v>0.22877298631133525</v>
      </c>
      <c r="Y256" s="6">
        <f t="shared" si="50"/>
        <v>0.31233576725619849</v>
      </c>
      <c r="AA256">
        <f>(O256*constantes!$B$4)+(LN(110)*constantes!$B$5)+(LN(22)*constantes!$B$8)+(F256*constantes!$B$9)</f>
        <v>23.915783691137978</v>
      </c>
      <c r="AB256">
        <f t="shared" si="51"/>
        <v>0.11321269470654882</v>
      </c>
      <c r="AC256">
        <f>(O256*constantes!$D$4)+(LN(110)*constantes!$D$5)+(LN(22)*constantes!$D$8)+(F256*constantes!$D$9)</f>
        <v>25.943321837946279</v>
      </c>
      <c r="AD256" s="7">
        <f t="shared" si="52"/>
        <v>4.820708918468708E-2</v>
      </c>
      <c r="AF256">
        <f>(O256*constantes!$B$4)+(LN(125)*constantes!$B$5)+(LN(22.5)*constantes!$B$8)+(F256*constantes!$B$9)</f>
        <v>24.170740627892375</v>
      </c>
      <c r="AG256">
        <f t="shared" si="53"/>
        <v>0.14362116573454531</v>
      </c>
      <c r="AH256">
        <f>(O256*constantes!$D$4)+(LN(125)*constantes!$D$5)+(LN(22.5)*constantes!$D$8)+(F256*constantes!$D$9)</f>
        <v>26.314394854554511</v>
      </c>
      <c r="AI256">
        <f t="shared" si="54"/>
        <v>6.9102564331433469E-2</v>
      </c>
    </row>
    <row r="257" spans="1:35" x14ac:dyDescent="0.25">
      <c r="A257" s="11">
        <v>256</v>
      </c>
      <c r="B257">
        <v>1</v>
      </c>
      <c r="C257">
        <v>36</v>
      </c>
      <c r="D257">
        <v>0</v>
      </c>
      <c r="E257">
        <v>1</v>
      </c>
      <c r="F257">
        <v>0</v>
      </c>
      <c r="G257">
        <v>168</v>
      </c>
      <c r="H257">
        <v>29.77</v>
      </c>
      <c r="I257">
        <f>IF(AND(B257=1,E257=0),V257,IF(AND(B257=1,E257=1),W257,IF(AND(B257=0,E257=0),X257,IF(AND(B257=0,E257=1),Y257,ERROR))))</f>
        <v>9.3890267716238762E-2</v>
      </c>
      <c r="K257">
        <f t="shared" si="42"/>
        <v>3.1117023555229495E-2</v>
      </c>
      <c r="L257">
        <f t="shared" si="43"/>
        <v>2.4199659473180479E-2</v>
      </c>
      <c r="M257" s="22" t="str">
        <f t="shared" si="55"/>
        <v>Elevated Risk</v>
      </c>
      <c r="O257">
        <f t="shared" si="44"/>
        <v>3.5835189384561099</v>
      </c>
      <c r="P257">
        <f t="shared" si="45"/>
        <v>5.1239639794032588</v>
      </c>
      <c r="Q257">
        <f t="shared" si="46"/>
        <v>3.3935011750276849</v>
      </c>
      <c r="R257">
        <f>(O257*constantes!$B$4)+(P257*constantes!$B$5)+(D257*constantes!$B$6)+(Q257*constantes!$B$8)+(F257*constantes!$B$9)</f>
        <v>23.350980140094428</v>
      </c>
      <c r="S257" s="4">
        <f>(O257*constantes!$B$4)+(P257*constantes!$C$5)+(D257*constantes!$B$6)+(Q257*constantes!$B$8)+(F257*constantes!$B$9)</f>
        <v>23.718060919578878</v>
      </c>
      <c r="T257">
        <f>(O257*constantes!$D$4)+(P257*constantes!$D$5)+(D257*constantes!$D$6)+(Q257*constantes!$D$8)+(F257*constantes!$D$9)</f>
        <v>25.899182870900891</v>
      </c>
      <c r="U257">
        <f>(O257*constantes!$D$4)+(P257*constantes!$E$5)+(D257*constantes!$D$6)+(Q257*constantes!$D$8)+(F257*constantes!$D$9)</f>
        <v>26.25663059810406</v>
      </c>
      <c r="V257" s="5">
        <f t="shared" si="47"/>
        <v>6.6021587889601885E-2</v>
      </c>
      <c r="W257" s="5">
        <f t="shared" si="48"/>
        <v>9.3890267716238762E-2</v>
      </c>
      <c r="X257" s="6">
        <f t="shared" si="49"/>
        <v>4.6174385503574555E-2</v>
      </c>
      <c r="Y257" s="6">
        <f t="shared" si="50"/>
        <v>6.535368430809807E-2</v>
      </c>
      <c r="AA257">
        <f>(O257*constantes!$B$4)+(LN(110)*constantes!$B$5)+(LN(22)*constantes!$B$8)+(F257*constantes!$B$9)</f>
        <v>22.325603957379403</v>
      </c>
      <c r="AB257">
        <f t="shared" si="51"/>
        <v>2.4199659473180479E-2</v>
      </c>
      <c r="AC257">
        <f>(O257*constantes!$D$4)+(LN(110)*constantes!$D$5)+(LN(22)*constantes!$D$8)+(F257*constantes!$D$9)</f>
        <v>24.553329557885352</v>
      </c>
      <c r="AD257" s="7">
        <f t="shared" si="52"/>
        <v>1.2230943924327331E-2</v>
      </c>
      <c r="AF257">
        <f>(O257*constantes!$B$4)+(LN(125)*constantes!$B$5)+(LN(22.5)*constantes!$B$8)+(F257*constantes!$B$9)</f>
        <v>22.580560894133793</v>
      </c>
      <c r="AG257">
        <f t="shared" si="53"/>
        <v>3.1117023555229495E-2</v>
      </c>
      <c r="AH257">
        <f>(O257*constantes!$D$4)+(LN(125)*constantes!$D$5)+(LN(22.5)*constantes!$D$8)+(F257*constantes!$D$9)</f>
        <v>24.924402574493584</v>
      </c>
      <c r="AI257">
        <f t="shared" si="54"/>
        <v>1.7677356619603457E-2</v>
      </c>
    </row>
    <row r="258" spans="1:35" x14ac:dyDescent="0.25">
      <c r="A258" s="11">
        <v>257</v>
      </c>
      <c r="B258">
        <v>1</v>
      </c>
      <c r="C258">
        <v>39</v>
      </c>
      <c r="D258">
        <v>1</v>
      </c>
      <c r="E258">
        <v>0</v>
      </c>
      <c r="F258">
        <v>0</v>
      </c>
      <c r="G258">
        <v>139</v>
      </c>
      <c r="H258">
        <v>30.96</v>
      </c>
      <c r="I258">
        <f>IF(AND(B258=1,E258=0),V258,IF(AND(B258=1,E258=1),W258,IF(AND(B258=0,E258=0),X258,IF(AND(B258=0,E258=1),Y258,ERROR))))</f>
        <v>0.12129606884374788</v>
      </c>
      <c r="K258">
        <f t="shared" ref="K258:K320" si="56">IF(B258=1,AG258,AI258)</f>
        <v>3.974481175054656E-2</v>
      </c>
      <c r="L258">
        <f t="shared" ref="L258:L320" si="57">IF(B258=1,AB258,AD258)</f>
        <v>3.0940270522043956E-2</v>
      </c>
      <c r="M258" s="22" t="str">
        <f t="shared" si="55"/>
        <v>Elevated Risk</v>
      </c>
      <c r="O258">
        <f t="shared" ref="O258:O320" si="58">LN(C258)</f>
        <v>3.6635616461296463</v>
      </c>
      <c r="P258">
        <f t="shared" ref="P258:P320" si="59">LN(G258)</f>
        <v>4.9344739331306915</v>
      </c>
      <c r="Q258">
        <f t="shared" ref="Q258:Q320" si="60">LN(H258)</f>
        <v>3.4326960487215263</v>
      </c>
      <c r="R258">
        <f>(O258*constantes!$B$4)+(P258*constantes!$B$5)+(D258*constantes!$B$6)+(Q258*constantes!$B$8)+(F258*constantes!$B$9)</f>
        <v>23.989233212352794</v>
      </c>
      <c r="S258" s="4">
        <f>(O258*constantes!$B$4)+(P258*constantes!$C$5)+(D258*constantes!$B$6)+(Q258*constantes!$B$8)+(F258*constantes!$B$9)</f>
        <v>24.342738924922276</v>
      </c>
      <c r="T258">
        <f>(O258*constantes!$D$4)+(P258*constantes!$D$5)+(D258*constantes!$D$6)+(Q258*constantes!$D$8)+(F258*constantes!$D$9)</f>
        <v>26.222684614585535</v>
      </c>
      <c r="U258">
        <f>(O258*constantes!$D$4)+(P258*constantes!$E$5)+(D258*constantes!$D$6)+(Q258*constantes!$D$8)+(F258*constantes!$D$9)</f>
        <v>26.566913516160731</v>
      </c>
      <c r="V258" s="5">
        <f t="shared" ref="V258:V320" si="61">1-POWER(0.88431,EXP(R258-23.9388))</f>
        <v>0.12129606884374788</v>
      </c>
      <c r="W258" s="5">
        <f t="shared" ref="W258:W320" si="62">1-POWER(0.88431,EXP(S258-23.9388))</f>
        <v>0.16818078585309715</v>
      </c>
      <c r="X258" s="6">
        <f t="shared" ref="X258:X320" si="63">1-POWER(0.94833,EXP(T258-26.0145))</f>
        <v>6.3242923738646484E-2</v>
      </c>
      <c r="Y258" s="6">
        <f t="shared" ref="Y258:Y320" si="64">1-POWER(0.94833,EXP(U258-26.0145))</f>
        <v>8.8055380414125861E-2</v>
      </c>
      <c r="AA258">
        <f>(O258*constantes!$B$4)+(LN(110)*constantes!$B$5)+(LN(22)*constantes!$B$8)+(F258*constantes!$B$9)</f>
        <v>22.574773704658814</v>
      </c>
      <c r="AB258">
        <f t="shared" ref="AB258:AB320" si="65">1-POWER(0.88431,EXP(AA258-23.9388))</f>
        <v>3.0940270522043956E-2</v>
      </c>
      <c r="AC258">
        <f>(O258*constantes!$D$4)+(LN(110)*constantes!$D$5)+(LN(22)*constantes!$D$8)+(F258*constantes!$D$9)</f>
        <v>24.771131368454586</v>
      </c>
      <c r="AD258" s="7">
        <f t="shared" ref="AD258:AD320" si="66">1-POWER(0.94833,EXP(AC258-26.0145))</f>
        <v>1.5184528759381921E-2</v>
      </c>
      <c r="AF258">
        <f>(O258*constantes!$B$4)+(LN(125)*constantes!$B$5)+(LN(22.5)*constantes!$B$8)+(F258*constantes!$B$9)</f>
        <v>22.829730641413207</v>
      </c>
      <c r="AG258">
        <f t="shared" ref="AG258:AG320" si="67">1-POWER(0.88431,EXP(AF258-23.9388))</f>
        <v>3.974481175054656E-2</v>
      </c>
      <c r="AH258">
        <f>(O258*constantes!$D$4)+(LN(125)*constantes!$D$5)+(LN(22.5)*constantes!$D$8)+(F258*constantes!$D$9)</f>
        <v>25.142204385062819</v>
      </c>
      <c r="AI258">
        <f t="shared" ref="AI258:AI320" si="68">1-POWER(0.94833,EXP(AH258-26.0145))</f>
        <v>2.1931490638549711E-2</v>
      </c>
    </row>
    <row r="259" spans="1:35" x14ac:dyDescent="0.25">
      <c r="A259" s="11">
        <v>258</v>
      </c>
      <c r="B259">
        <v>0</v>
      </c>
      <c r="C259">
        <v>42</v>
      </c>
      <c r="D259">
        <v>0</v>
      </c>
      <c r="E259">
        <v>0</v>
      </c>
      <c r="F259">
        <v>0</v>
      </c>
      <c r="G259">
        <v>108</v>
      </c>
      <c r="H259">
        <v>24.85</v>
      </c>
      <c r="I259">
        <f>IF(AND(B259=1,E259=0),V259,IF(AND(B259=1,E259=1),W259,IF(AND(B259=0,E259=0),X259,IF(AND(B259=0,E259=1),Y259,ERROR))))</f>
        <v>1.8742415391795886E-2</v>
      </c>
      <c r="K259">
        <f t="shared" si="56"/>
        <v>2.676538428771702E-2</v>
      </c>
      <c r="L259">
        <f t="shared" si="57"/>
        <v>1.8545470669847686E-2</v>
      </c>
      <c r="M259" s="22" t="str">
        <f t="shared" ref="M259:M322" si="69">_xlfn.IFS(I259&lt;=(L259*1.05),"OPTIMAL",I259&lt;=(K259*1.1),"NORMAL",I259&lt;=0.3,"Elevated Risk",I259&gt;0.3,"'&gt;30%")</f>
        <v>OPTIMAL</v>
      </c>
      <c r="O259">
        <f t="shared" si="58"/>
        <v>3.7376696182833684</v>
      </c>
      <c r="P259">
        <f t="shared" si="59"/>
        <v>4.6821312271242199</v>
      </c>
      <c r="Q259">
        <f t="shared" si="60"/>
        <v>3.2128577525426376</v>
      </c>
      <c r="R259">
        <f>(O259*constantes!$B$4)+(P259*constantes!$B$5)+(D259*constantes!$B$6)+(Q259*constantes!$B$8)+(F259*constantes!$B$9)</f>
        <v>22.868001252228218</v>
      </c>
      <c r="S259" s="4">
        <f>(O259*constantes!$B$4)+(P259*constantes!$C$5)+(D259*constantes!$B$6)+(Q259*constantes!$B$8)+(F259*constantes!$B$9)</f>
        <v>23.203429133339398</v>
      </c>
      <c r="T259">
        <f>(O259*constantes!$D$4)+(P259*constantes!$D$5)+(D259*constantes!$D$6)+(Q259*constantes!$D$8)+(F259*constantes!$D$9)</f>
        <v>24.983447944299741</v>
      </c>
      <c r="U259">
        <f>(O259*constantes!$D$4)+(P259*constantes!$E$5)+(D259*constantes!$D$6)+(Q259*constantes!$D$8)+(F259*constantes!$D$9)</f>
        <v>25.310073418703922</v>
      </c>
      <c r="V259" s="5">
        <f t="shared" si="61"/>
        <v>4.1262920009733861E-2</v>
      </c>
      <c r="W259" s="5">
        <f t="shared" si="62"/>
        <v>5.7229298914836413E-2</v>
      </c>
      <c r="X259" s="6">
        <f t="shared" si="63"/>
        <v>1.8742415391795886E-2</v>
      </c>
      <c r="Y259" s="6">
        <f t="shared" si="64"/>
        <v>2.5887859090294119E-2</v>
      </c>
      <c r="AA259">
        <f>(O259*constantes!$B$4)+(LN(110)*constantes!$B$5)+(LN(22)*constantes!$B$8)+(F259*constantes!$B$9)</f>
        <v>22.805468857654464</v>
      </c>
      <c r="AB259">
        <f t="shared" si="65"/>
        <v>3.8810869283687155E-2</v>
      </c>
      <c r="AC259">
        <f>(O259*constantes!$D$4)+(LN(110)*constantes!$D$5)+(LN(22)*constantes!$D$8)+(F259*constantes!$D$9)</f>
        <v>24.972784348242914</v>
      </c>
      <c r="AD259" s="7">
        <f t="shared" si="66"/>
        <v>1.8545470669847686E-2</v>
      </c>
      <c r="AF259">
        <f>(O259*constantes!$B$4)+(LN(125)*constantes!$B$5)+(LN(22.5)*constantes!$B$8)+(F259*constantes!$B$9)</f>
        <v>23.060425794408857</v>
      </c>
      <c r="AG259">
        <f t="shared" si="67"/>
        <v>4.9796912096185753E-2</v>
      </c>
      <c r="AH259">
        <f>(O259*constantes!$D$4)+(LN(125)*constantes!$D$5)+(LN(22.5)*constantes!$D$8)+(F259*constantes!$D$9)</f>
        <v>25.343857364851146</v>
      </c>
      <c r="AI259">
        <f t="shared" si="68"/>
        <v>2.676538428771702E-2</v>
      </c>
    </row>
    <row r="260" spans="1:35" x14ac:dyDescent="0.25">
      <c r="A260" s="11">
        <v>259</v>
      </c>
      <c r="B260">
        <v>0</v>
      </c>
      <c r="C260">
        <v>60</v>
      </c>
      <c r="D260">
        <v>0</v>
      </c>
      <c r="E260">
        <v>1</v>
      </c>
      <c r="F260">
        <v>0</v>
      </c>
      <c r="G260">
        <v>197.5</v>
      </c>
      <c r="H260">
        <v>36.29</v>
      </c>
      <c r="I260">
        <f>IF(AND(B260=1,E260=0),V260,IF(AND(B260=1,E260=1),W260,IF(AND(B260=0,E260=0),X260,IF(AND(B260=0,E260=1),Y260,ERROR))))</f>
        <v>0.38038986883573944</v>
      </c>
      <c r="K260">
        <f t="shared" si="56"/>
        <v>6.9102564331433469E-2</v>
      </c>
      <c r="L260">
        <f t="shared" si="57"/>
        <v>4.820708918468708E-2</v>
      </c>
      <c r="M260" s="22" t="str">
        <f t="shared" si="69"/>
        <v>'&gt;30%</v>
      </c>
      <c r="O260">
        <f t="shared" si="58"/>
        <v>4.0943445622221004</v>
      </c>
      <c r="P260">
        <f t="shared" si="59"/>
        <v>5.2857385843411766</v>
      </c>
      <c r="Q260">
        <f t="shared" si="60"/>
        <v>3.5915422212249788</v>
      </c>
      <c r="R260">
        <f>(O260*constantes!$B$4)+(P260*constantes!$B$5)+(D260*constantes!$B$6)+(Q260*constantes!$B$8)+(F260*constantes!$B$9)</f>
        <v>25.398265708175064</v>
      </c>
      <c r="S260" s="4">
        <f>(O260*constantes!$B$4)+(P260*constantes!$C$5)+(D260*constantes!$B$6)+(Q260*constantes!$B$8)+(F260*constantes!$B$9)</f>
        <v>25.776936020357265</v>
      </c>
      <c r="T260">
        <f>(O260*constantes!$D$4)+(P260*constantes!$D$5)+(D260*constantes!$D$6)+(Q260*constantes!$D$8)+(F260*constantes!$D$9)</f>
        <v>27.845481039806099</v>
      </c>
      <c r="U260">
        <f>(O260*constantes!$D$4)+(P260*constantes!$E$5)+(D260*constantes!$D$6)+(Q260*constantes!$D$8)+(F260*constantes!$D$9)</f>
        <v>28.214214163449743</v>
      </c>
      <c r="V260" s="5">
        <f t="shared" si="61"/>
        <v>0.41087954186588649</v>
      </c>
      <c r="W260" s="5">
        <f t="shared" si="62"/>
        <v>0.5382365890652081</v>
      </c>
      <c r="X260" s="6">
        <f t="shared" si="63"/>
        <v>0.28183027832526764</v>
      </c>
      <c r="Y260" s="6">
        <f t="shared" si="64"/>
        <v>0.38038986883573944</v>
      </c>
      <c r="AA260">
        <f>(O260*constantes!$B$4)+(LN(110)*constantes!$B$5)+(LN(22)*constantes!$B$8)+(F260*constantes!$B$9)</f>
        <v>23.915783691137978</v>
      </c>
      <c r="AB260">
        <f t="shared" si="65"/>
        <v>0.11321269470654882</v>
      </c>
      <c r="AC260">
        <f>(O260*constantes!$D$4)+(LN(110)*constantes!$D$5)+(LN(22)*constantes!$D$8)+(F260*constantes!$D$9)</f>
        <v>25.943321837946279</v>
      </c>
      <c r="AD260" s="7">
        <f t="shared" si="66"/>
        <v>4.820708918468708E-2</v>
      </c>
      <c r="AF260">
        <f>(O260*constantes!$B$4)+(LN(125)*constantes!$B$5)+(LN(22.5)*constantes!$B$8)+(F260*constantes!$B$9)</f>
        <v>24.170740627892375</v>
      </c>
      <c r="AG260">
        <f t="shared" si="67"/>
        <v>0.14362116573454531</v>
      </c>
      <c r="AH260">
        <f>(O260*constantes!$D$4)+(LN(125)*constantes!$D$5)+(LN(22.5)*constantes!$D$8)+(F260*constantes!$D$9)</f>
        <v>26.314394854554511</v>
      </c>
      <c r="AI260">
        <f t="shared" si="68"/>
        <v>6.9102564331433469E-2</v>
      </c>
    </row>
    <row r="261" spans="1:35" x14ac:dyDescent="0.25">
      <c r="A261" s="11">
        <v>260</v>
      </c>
      <c r="B261">
        <v>1</v>
      </c>
      <c r="C261">
        <v>52</v>
      </c>
      <c r="D261">
        <v>0</v>
      </c>
      <c r="E261">
        <v>1</v>
      </c>
      <c r="F261">
        <v>1</v>
      </c>
      <c r="G261">
        <v>146</v>
      </c>
      <c r="H261">
        <v>24.59</v>
      </c>
      <c r="I261">
        <f>IF(AND(B261=1,E261=0),V261,IF(AND(B261=1,E261=1),W261,IF(AND(B261=0,E261=0),X261,IF(AND(B261=0,E261=1),Y261,ERROR))))</f>
        <v>0.29222239861129029</v>
      </c>
      <c r="K261">
        <f t="shared" si="56"/>
        <v>0.15548152760533929</v>
      </c>
      <c r="L261">
        <f t="shared" si="57"/>
        <v>0.12274515981542711</v>
      </c>
      <c r="M261" s="22" t="str">
        <f t="shared" si="69"/>
        <v>Elevated Risk</v>
      </c>
      <c r="O261">
        <f t="shared" si="58"/>
        <v>3.9512437185814275</v>
      </c>
      <c r="P261">
        <f t="shared" si="59"/>
        <v>4.9836066217083363</v>
      </c>
      <c r="Q261">
        <f t="shared" si="60"/>
        <v>3.2023398562281011</v>
      </c>
      <c r="R261">
        <f>(O261*constantes!$B$4)+(P261*constantes!$B$5)+(D261*constantes!$B$6)+(Q261*constantes!$B$8)+(F261*constantes!$B$9)</f>
        <v>24.615371585815897</v>
      </c>
      <c r="S261" s="4">
        <f>(O261*constantes!$B$4)+(P261*constantes!$C$5)+(D261*constantes!$B$6)+(Q261*constantes!$B$8)+(F261*constantes!$B$9)</f>
        <v>24.972397164195076</v>
      </c>
      <c r="T261">
        <f>(O261*constantes!$D$4)+(P261*constantes!$D$5)+(D261*constantes!$D$6)+(Q261*constantes!$D$8)+(F261*constantes!$D$9)</f>
        <v>27.184873899086579</v>
      </c>
      <c r="U261">
        <f>(O261*constantes!$D$4)+(P261*constantes!$E$5)+(D261*constantes!$D$6)+(Q261*constantes!$D$8)+(F261*constantes!$D$9)</f>
        <v>27.532530297016951</v>
      </c>
      <c r="V261" s="5">
        <f t="shared" si="61"/>
        <v>0.2148283581327548</v>
      </c>
      <c r="W261" s="5">
        <f t="shared" si="62"/>
        <v>0.29222239861129029</v>
      </c>
      <c r="X261" s="6">
        <f t="shared" si="63"/>
        <v>0.15717796259161143</v>
      </c>
      <c r="Y261" s="6">
        <f t="shared" si="64"/>
        <v>0.21501583832743565</v>
      </c>
      <c r="AA261">
        <f>(O261*constantes!$B$4)+(LN(110)*constantes!$B$5)+(LN(22)*constantes!$B$8)+(F261*constantes!$B$9)</f>
        <v>24.001916488918312</v>
      </c>
      <c r="AB261">
        <f t="shared" si="65"/>
        <v>0.12274515981542711</v>
      </c>
      <c r="AC261">
        <f>(O261*constantes!$D$4)+(LN(110)*constantes!$D$5)+(LN(22)*constantes!$D$8)+(F261*constantes!$D$9)</f>
        <v>26.33156442534095</v>
      </c>
      <c r="AD261" s="7">
        <f t="shared" si="66"/>
        <v>7.025621985652597E-2</v>
      </c>
      <c r="AF261">
        <f>(O261*constantes!$B$4)+(LN(125)*constantes!$B$5)+(LN(22.5)*constantes!$B$8)+(F261*constantes!$B$9)</f>
        <v>24.256873425672705</v>
      </c>
      <c r="AG261">
        <f t="shared" si="67"/>
        <v>0.15548152760533929</v>
      </c>
      <c r="AH261">
        <f>(O261*constantes!$D$4)+(LN(125)*constantes!$D$5)+(LN(22.5)*constantes!$D$8)+(F261*constantes!$D$9)</f>
        <v>26.702637441949182</v>
      </c>
      <c r="AI261">
        <f t="shared" si="68"/>
        <v>0.10019323175363004</v>
      </c>
    </row>
    <row r="262" spans="1:35" x14ac:dyDescent="0.25">
      <c r="A262" s="11">
        <v>261</v>
      </c>
      <c r="B262">
        <v>1</v>
      </c>
      <c r="C262">
        <v>47</v>
      </c>
      <c r="D262">
        <v>1</v>
      </c>
      <c r="E262">
        <v>0</v>
      </c>
      <c r="F262">
        <v>0</v>
      </c>
      <c r="G262">
        <v>137</v>
      </c>
      <c r="H262">
        <v>27.33</v>
      </c>
      <c r="I262">
        <f>IF(AND(B262=1,E262=0),V262,IF(AND(B262=1,E262=1),W262,IF(AND(B262=0,E262=0),X262,IF(AND(B262=0,E262=1),Y262,ERROR))))</f>
        <v>0.18439680903012901</v>
      </c>
      <c r="K262">
        <f t="shared" si="56"/>
        <v>6.9930001122808005E-2</v>
      </c>
      <c r="L262">
        <f t="shared" si="57"/>
        <v>5.4631350702972536E-2</v>
      </c>
      <c r="M262" s="22" t="str">
        <f t="shared" si="69"/>
        <v>Elevated Risk</v>
      </c>
      <c r="O262">
        <f t="shared" si="58"/>
        <v>3.8501476017100584</v>
      </c>
      <c r="P262">
        <f t="shared" si="59"/>
        <v>4.9199809258281251</v>
      </c>
      <c r="Q262">
        <f t="shared" si="60"/>
        <v>3.3079849999399764</v>
      </c>
      <c r="R262">
        <f>(O262*constantes!$B$4)+(P262*constantes!$B$5)+(D262*constantes!$B$6)+(Q262*constantes!$B$8)+(F262*constantes!$B$9)</f>
        <v>24.444314962506997</v>
      </c>
      <c r="S262" s="4">
        <f>(O262*constantes!$B$4)+(P262*constantes!$C$5)+(D262*constantes!$B$6)+(Q262*constantes!$B$8)+(F262*constantes!$B$9)</f>
        <v>24.796782396033322</v>
      </c>
      <c r="T262">
        <f>(O262*constantes!$D$4)+(P262*constantes!$D$5)+(D262*constantes!$D$6)+(Q262*constantes!$D$8)+(F262*constantes!$D$9)</f>
        <v>26.625872011875696</v>
      </c>
      <c r="U262">
        <f>(O262*constantes!$D$4)+(P262*constantes!$E$5)+(D262*constantes!$D$6)+(Q262*constantes!$D$8)+(F262*constantes!$D$9)</f>
        <v>26.969089881261468</v>
      </c>
      <c r="V262" s="5">
        <f t="shared" si="61"/>
        <v>0.18439680903012901</v>
      </c>
      <c r="W262" s="5">
        <f t="shared" si="62"/>
        <v>0.25170599236502844</v>
      </c>
      <c r="X262" s="6">
        <f t="shared" si="63"/>
        <v>9.3146148911275484E-2</v>
      </c>
      <c r="Y262" s="6">
        <f t="shared" si="64"/>
        <v>0.12873583117460863</v>
      </c>
      <c r="AA262">
        <f>(O262*constantes!$B$4)+(LN(110)*constantes!$B$5)+(LN(22)*constantes!$B$8)+(F262*constantes!$B$9)</f>
        <v>23.155608320942413</v>
      </c>
      <c r="AB262">
        <f t="shared" si="65"/>
        <v>5.4631350702972536E-2</v>
      </c>
      <c r="AC262">
        <f>(O262*constantes!$D$4)+(LN(110)*constantes!$D$5)+(LN(22)*constantes!$D$8)+(F262*constantes!$D$9)</f>
        <v>25.278844814605776</v>
      </c>
      <c r="AD262" s="7">
        <f t="shared" si="66"/>
        <v>2.5101986203356352E-2</v>
      </c>
      <c r="AF262">
        <f>(O262*constantes!$B$4)+(LN(125)*constantes!$B$5)+(LN(22.5)*constantes!$B$8)+(F262*constantes!$B$9)</f>
        <v>23.410565257696806</v>
      </c>
      <c r="AG262">
        <f t="shared" si="67"/>
        <v>6.9930001122808005E-2</v>
      </c>
      <c r="AH262">
        <f>(O262*constantes!$D$4)+(LN(125)*constantes!$D$5)+(LN(22.5)*constantes!$D$8)+(F262*constantes!$D$9)</f>
        <v>25.649917831214008</v>
      </c>
      <c r="AI262">
        <f t="shared" si="68"/>
        <v>3.6173927347526003E-2</v>
      </c>
    </row>
    <row r="263" spans="1:35" x14ac:dyDescent="0.25">
      <c r="A263" s="11">
        <v>262</v>
      </c>
      <c r="B263">
        <v>0</v>
      </c>
      <c r="C263">
        <v>46</v>
      </c>
      <c r="D263">
        <v>0</v>
      </c>
      <c r="E263">
        <v>0</v>
      </c>
      <c r="F263">
        <v>0</v>
      </c>
      <c r="G263">
        <v>150</v>
      </c>
      <c r="H263">
        <v>25.43</v>
      </c>
      <c r="I263">
        <f>IF(AND(B263=1,E263=0),V263,IF(AND(B263=1,E263=1),W263,IF(AND(B263=0,E263=0),X263,IF(AND(B263=0,E263=1),Y263,ERROR))))</f>
        <v>5.9912820529725686E-2</v>
      </c>
      <c r="K263">
        <f t="shared" si="56"/>
        <v>3.4153313573738631E-2</v>
      </c>
      <c r="L263">
        <f t="shared" si="57"/>
        <v>2.3692217580876362E-2</v>
      </c>
      <c r="M263" s="22" t="str">
        <f t="shared" si="69"/>
        <v>Elevated Risk</v>
      </c>
      <c r="O263">
        <f t="shared" si="58"/>
        <v>3.8286413964890951</v>
      </c>
      <c r="P263">
        <f t="shared" si="59"/>
        <v>5.0106352940962555</v>
      </c>
      <c r="Q263">
        <f t="shared" si="60"/>
        <v>3.2359295794340284</v>
      </c>
      <c r="R263">
        <f>(O263*constantes!$B$4)+(P263*constantes!$B$5)+(D263*constantes!$B$6)+(Q263*constantes!$B$8)+(F263*constantes!$B$9)</f>
        <v>23.778884735674691</v>
      </c>
      <c r="S263" s="4">
        <f>(O263*constantes!$B$4)+(P263*constantes!$C$5)+(D263*constantes!$B$6)+(Q263*constantes!$B$8)+(F263*constantes!$B$9)</f>
        <v>24.137846648143746</v>
      </c>
      <c r="T263">
        <f>(O263*constantes!$D$4)+(P263*constantes!$D$5)+(D263*constantes!$D$6)+(Q263*constantes!$D$8)+(F263*constantes!$D$9)</f>
        <v>26.166836367346527</v>
      </c>
      <c r="U263">
        <f>(O263*constantes!$D$4)+(P263*constantes!$E$5)+(D263*constantes!$D$6)+(Q263*constantes!$D$8)+(F263*constantes!$D$9)</f>
        <v>26.516378285462682</v>
      </c>
      <c r="V263" s="5">
        <f t="shared" si="61"/>
        <v>9.9475503016978939E-2</v>
      </c>
      <c r="W263" s="5">
        <f t="shared" si="62"/>
        <v>0.13931392091159933</v>
      </c>
      <c r="X263" s="6">
        <f t="shared" si="63"/>
        <v>5.9912820529725686E-2</v>
      </c>
      <c r="Y263" s="6">
        <f t="shared" si="64"/>
        <v>8.3903546103486604E-2</v>
      </c>
      <c r="AA263">
        <f>(O263*constantes!$B$4)+(LN(110)*constantes!$B$5)+(LN(22)*constantes!$B$8)+(F263*constantes!$B$9)</f>
        <v>23.088660364337766</v>
      </c>
      <c r="AB263">
        <f t="shared" si="65"/>
        <v>5.1185816914687488E-2</v>
      </c>
      <c r="AC263">
        <f>(O263*constantes!$D$4)+(LN(110)*constantes!$D$5)+(LN(22)*constantes!$D$8)+(F263*constantes!$D$9)</f>
        <v>25.220324924765169</v>
      </c>
      <c r="AD263" s="7">
        <f t="shared" si="66"/>
        <v>2.3692217580876362E-2</v>
      </c>
      <c r="AF263">
        <f>(O263*constantes!$B$4)+(LN(125)*constantes!$B$5)+(LN(22.5)*constantes!$B$8)+(F263*constantes!$B$9)</f>
        <v>23.343617301092156</v>
      </c>
      <c r="AG263">
        <f t="shared" si="67"/>
        <v>6.5553501255932511E-2</v>
      </c>
      <c r="AH263">
        <f>(O263*constantes!$D$4)+(LN(125)*constantes!$D$5)+(LN(22.5)*constantes!$D$8)+(F263*constantes!$D$9)</f>
        <v>25.591397941373401</v>
      </c>
      <c r="AI263">
        <f t="shared" si="68"/>
        <v>3.4153313573738631E-2</v>
      </c>
    </row>
    <row r="264" spans="1:35" x14ac:dyDescent="0.25">
      <c r="A264" s="11">
        <v>263</v>
      </c>
      <c r="B264">
        <v>1</v>
      </c>
      <c r="C264">
        <v>64</v>
      </c>
      <c r="D264">
        <v>0</v>
      </c>
      <c r="E264">
        <v>1</v>
      </c>
      <c r="F264">
        <v>0</v>
      </c>
      <c r="G264">
        <v>147</v>
      </c>
      <c r="H264">
        <v>29.73</v>
      </c>
      <c r="I264">
        <f>IF(AND(B264=1,E264=0),V264,IF(AND(B264=1,E264=1),W264,IF(AND(B264=0,E264=0),X264,IF(AND(B264=0,E264=1),Y264,ERROR))))</f>
        <v>0.36655288272747932</v>
      </c>
      <c r="K264">
        <f t="shared" si="56"/>
        <v>0.17266110175416416</v>
      </c>
      <c r="L264">
        <f t="shared" si="57"/>
        <v>0.13660645895193024</v>
      </c>
      <c r="M264" s="22" t="str">
        <f t="shared" si="69"/>
        <v>'&gt;30%</v>
      </c>
      <c r="O264">
        <f t="shared" si="58"/>
        <v>4.1588830833596715</v>
      </c>
      <c r="P264">
        <f t="shared" si="59"/>
        <v>4.990432586778736</v>
      </c>
      <c r="Q264">
        <f t="shared" si="60"/>
        <v>3.3921566370100065</v>
      </c>
      <c r="R264">
        <f>(O264*constantes!$B$4)+(P264*constantes!$B$5)+(D264*constantes!$B$6)+(Q264*constantes!$B$8)+(F264*constantes!$B$9)</f>
        <v>24.893288383379243</v>
      </c>
      <c r="S264" s="4">
        <f>(O264*constantes!$B$4)+(P264*constantes!$C$5)+(D264*constantes!$B$6)+(Q264*constantes!$B$8)+(F264*constantes!$B$9)</f>
        <v>25.250802973896072</v>
      </c>
      <c r="T264">
        <f>(O264*constantes!$D$4)+(P264*constantes!$D$5)+(D264*constantes!$D$6)+(Q264*constantes!$D$8)+(F264*constantes!$D$9)</f>
        <v>27.088489799984639</v>
      </c>
      <c r="U264">
        <f>(O264*constantes!$D$4)+(P264*constantes!$E$5)+(D264*constantes!$D$6)+(Q264*constantes!$D$8)+(F264*constantes!$D$9)</f>
        <v>27.436622377238326</v>
      </c>
      <c r="V264" s="5">
        <f t="shared" si="61"/>
        <v>0.27336928591562293</v>
      </c>
      <c r="W264" s="5">
        <f t="shared" si="62"/>
        <v>0.36655288272747932</v>
      </c>
      <c r="X264" s="6">
        <f t="shared" si="63"/>
        <v>0.14383074069272694</v>
      </c>
      <c r="Y264" s="6">
        <f t="shared" si="64"/>
        <v>0.19744258751370647</v>
      </c>
      <c r="AA264">
        <f>(O264*constantes!$B$4)+(LN(110)*constantes!$B$5)+(LN(22)*constantes!$B$8)+(F264*constantes!$B$9)</f>
        <v>24.116689525898391</v>
      </c>
      <c r="AB264">
        <f t="shared" si="65"/>
        <v>0.13660645895193024</v>
      </c>
      <c r="AC264">
        <f>(O264*constantes!$D$4)+(LN(110)*constantes!$D$5)+(LN(22)*constantes!$D$8)+(F264*constantes!$D$9)</f>
        <v>26.11893567165809</v>
      </c>
      <c r="AD264" s="7">
        <f t="shared" si="66"/>
        <v>5.7192348710877861E-2</v>
      </c>
      <c r="AF264">
        <f>(O264*constantes!$B$4)+(LN(125)*constantes!$B$5)+(LN(22.5)*constantes!$B$8)+(F264*constantes!$B$9)</f>
        <v>24.371646462652787</v>
      </c>
      <c r="AG264">
        <f t="shared" si="67"/>
        <v>0.17266110175416416</v>
      </c>
      <c r="AH264">
        <f>(O264*constantes!$D$4)+(LN(125)*constantes!$D$5)+(LN(22.5)*constantes!$D$8)+(F264*constantes!$D$9)</f>
        <v>26.490008688266322</v>
      </c>
      <c r="AI264">
        <f t="shared" si="68"/>
        <v>8.1811856272562489E-2</v>
      </c>
    </row>
    <row r="265" spans="1:35" x14ac:dyDescent="0.25">
      <c r="A265" s="11">
        <v>264</v>
      </c>
      <c r="B265">
        <v>1</v>
      </c>
      <c r="C265">
        <v>57</v>
      </c>
      <c r="D265">
        <v>0</v>
      </c>
      <c r="E265">
        <v>1</v>
      </c>
      <c r="F265">
        <v>0</v>
      </c>
      <c r="G265">
        <v>134</v>
      </c>
      <c r="H265">
        <v>38.14</v>
      </c>
      <c r="I265">
        <f>IF(AND(B265=1,E265=0),V265,IF(AND(B265=1,E265=1),W265,IF(AND(B265=0,E265=0),X265,IF(AND(B265=0,E265=1),Y265,ERROR))))</f>
        <v>0.27710660626273353</v>
      </c>
      <c r="K265">
        <f t="shared" si="56"/>
        <v>0.12380054983513455</v>
      </c>
      <c r="L265">
        <f t="shared" si="57"/>
        <v>9.7348342413305922E-2</v>
      </c>
      <c r="M265" s="22" t="str">
        <f t="shared" si="69"/>
        <v>Elevated Risk</v>
      </c>
      <c r="O265">
        <f t="shared" si="58"/>
        <v>4.0430512678345503</v>
      </c>
      <c r="P265">
        <f t="shared" si="59"/>
        <v>4.8978397999509111</v>
      </c>
      <c r="Q265">
        <f t="shared" si="60"/>
        <v>3.6412636001722731</v>
      </c>
      <c r="R265">
        <f>(O265*constantes!$B$4)+(P265*constantes!$B$5)+(D265*constantes!$B$6)+(Q265*constantes!$B$8)+(F265*constantes!$B$9)</f>
        <v>24.558426075119751</v>
      </c>
      <c r="S265" s="4">
        <f>(O265*constantes!$B$4)+(P265*constantes!$C$5)+(D265*constantes!$B$6)+(Q265*constantes!$B$8)+(F265*constantes!$B$9)</f>
        <v>24.909307318388237</v>
      </c>
      <c r="T265">
        <f>(O265*constantes!$D$4)+(P265*constantes!$D$5)+(D265*constantes!$D$6)+(Q265*constantes!$D$8)+(F265*constantes!$D$9)</f>
        <v>26.64020408063455</v>
      </c>
      <c r="U265">
        <f>(O265*constantes!$D$4)+(P265*constantes!$E$5)+(D265*constantes!$D$6)+(Q265*constantes!$D$8)+(F265*constantes!$D$9)</f>
        <v>26.981877385079127</v>
      </c>
      <c r="V265" s="5">
        <f t="shared" si="61"/>
        <v>0.20424608646374964</v>
      </c>
      <c r="W265" s="5">
        <f t="shared" si="62"/>
        <v>0.27710660626273353</v>
      </c>
      <c r="X265" s="6">
        <f t="shared" si="63"/>
        <v>9.4425173530736872E-2</v>
      </c>
      <c r="Y265" s="6">
        <f t="shared" si="64"/>
        <v>0.13027970284220258</v>
      </c>
      <c r="AA265">
        <f>(O265*constantes!$B$4)+(LN(110)*constantes!$B$5)+(LN(22)*constantes!$B$8)+(F265*constantes!$B$9)</f>
        <v>23.756109717441312</v>
      </c>
      <c r="AB265">
        <f t="shared" si="65"/>
        <v>9.7348342413305922E-2</v>
      </c>
      <c r="AC265">
        <f>(O265*constantes!$D$4)+(LN(110)*constantes!$D$5)+(LN(22)*constantes!$D$8)+(F265*constantes!$D$9)</f>
        <v>25.803749193387144</v>
      </c>
      <c r="AD265" s="7">
        <f t="shared" si="66"/>
        <v>4.2061248414153263E-2</v>
      </c>
      <c r="AF265">
        <f>(O265*constantes!$B$4)+(LN(125)*constantes!$B$5)+(LN(22.5)*constantes!$B$8)+(F265*constantes!$B$9)</f>
        <v>24.011066654195705</v>
      </c>
      <c r="AG265">
        <f t="shared" si="67"/>
        <v>0.12380054983513455</v>
      </c>
      <c r="AH265">
        <f>(O265*constantes!$D$4)+(LN(125)*constantes!$D$5)+(LN(22.5)*constantes!$D$8)+(F265*constantes!$D$9)</f>
        <v>26.174822209995376</v>
      </c>
      <c r="AI265">
        <f t="shared" si="68"/>
        <v>6.0378388617794876E-2</v>
      </c>
    </row>
    <row r="266" spans="1:35" x14ac:dyDescent="0.25">
      <c r="A266" s="11">
        <v>265</v>
      </c>
      <c r="B266">
        <v>1</v>
      </c>
      <c r="C266">
        <v>45</v>
      </c>
      <c r="D266">
        <v>0</v>
      </c>
      <c r="E266">
        <v>0</v>
      </c>
      <c r="F266">
        <v>0</v>
      </c>
      <c r="G266">
        <v>107.5</v>
      </c>
      <c r="H266">
        <v>22.32</v>
      </c>
      <c r="I266">
        <f>IF(AND(B266=1,E266=0),V266,IF(AND(B266=1,E266=1),W266,IF(AND(B266=0,E266=0),X266,IF(AND(B266=0,E266=1),Y266,ERROR))))</f>
        <v>4.6447096500819351E-2</v>
      </c>
      <c r="K266">
        <f t="shared" si="56"/>
        <v>6.1354256697024101E-2</v>
      </c>
      <c r="L266">
        <f t="shared" si="57"/>
        <v>4.7883245315309741E-2</v>
      </c>
      <c r="M266" s="22" t="str">
        <f t="shared" si="69"/>
        <v>OPTIMAL</v>
      </c>
      <c r="O266">
        <f t="shared" si="58"/>
        <v>3.8066624897703196</v>
      </c>
      <c r="P266">
        <f t="shared" si="59"/>
        <v>4.677490847567717</v>
      </c>
      <c r="Q266">
        <f t="shared" si="60"/>
        <v>3.1054831375131102</v>
      </c>
      <c r="R266">
        <f>(O266*constantes!$B$4)+(P266*constantes!$B$5)+(D266*constantes!$B$6)+(Q266*constantes!$B$8)+(F266*constantes!$B$9)</f>
        <v>22.989041652587606</v>
      </c>
      <c r="S266" s="4">
        <f>(O266*constantes!$B$4)+(P266*constantes!$C$5)+(D266*constantes!$B$6)+(Q266*constantes!$B$8)+(F266*constantes!$B$9)</f>
        <v>23.324137096907357</v>
      </c>
      <c r="T266">
        <f>(O266*constantes!$D$4)+(P266*constantes!$D$5)+(D266*constantes!$D$6)+(Q266*constantes!$D$8)+(F266*constantes!$D$9)</f>
        <v>25.103234135124609</v>
      </c>
      <c r="U266">
        <f>(O266*constantes!$D$4)+(P266*constantes!$E$5)+(D266*constantes!$D$6)+(Q266*constantes!$D$8)+(F266*constantes!$D$9)</f>
        <v>25.429535896650933</v>
      </c>
      <c r="V266" s="5">
        <f t="shared" si="61"/>
        <v>4.6447096500819351E-2</v>
      </c>
      <c r="W266" s="5">
        <f t="shared" si="62"/>
        <v>6.4330451039633751E-2</v>
      </c>
      <c r="X266" s="6">
        <f t="shared" si="63"/>
        <v>2.1102162616874809E-2</v>
      </c>
      <c r="Y266" s="6">
        <f t="shared" si="64"/>
        <v>2.9124513560206844E-2</v>
      </c>
      <c r="AA266">
        <f>(O266*constantes!$B$4)+(LN(110)*constantes!$B$5)+(LN(22)*constantes!$B$8)+(F266*constantes!$B$9)</f>
        <v>23.020240906878485</v>
      </c>
      <c r="AB266">
        <f t="shared" si="65"/>
        <v>4.7883245315309741E-2</v>
      </c>
      <c r="AC266">
        <f>(O266*constantes!$D$4)+(LN(110)*constantes!$D$5)+(LN(22)*constantes!$D$8)+(F266*constantes!$D$9)</f>
        <v>25.16051878105991</v>
      </c>
      <c r="AD266" s="7">
        <f t="shared" si="66"/>
        <v>2.2332293193086827E-2</v>
      </c>
      <c r="AF266">
        <f>(O266*constantes!$B$4)+(LN(125)*constantes!$B$5)+(LN(22.5)*constantes!$B$8)+(F266*constantes!$B$9)</f>
        <v>23.275197843632878</v>
      </c>
      <c r="AG266">
        <f t="shared" si="67"/>
        <v>6.1354256697024101E-2</v>
      </c>
      <c r="AH266">
        <f>(O266*constantes!$D$4)+(LN(125)*constantes!$D$5)+(LN(22.5)*constantes!$D$8)+(F266*constantes!$D$9)</f>
        <v>25.531591797668142</v>
      </c>
      <c r="AI266">
        <f t="shared" si="68"/>
        <v>3.2202898660143586E-2</v>
      </c>
    </row>
    <row r="267" spans="1:35" x14ac:dyDescent="0.25">
      <c r="A267" s="11">
        <v>266</v>
      </c>
      <c r="B267">
        <v>1</v>
      </c>
      <c r="C267">
        <v>45</v>
      </c>
      <c r="D267">
        <v>1</v>
      </c>
      <c r="E267">
        <v>1</v>
      </c>
      <c r="F267">
        <v>0</v>
      </c>
      <c r="G267">
        <v>156.5</v>
      </c>
      <c r="H267">
        <v>24.15</v>
      </c>
      <c r="I267">
        <f>IF(AND(B267=1,E267=0),V267,IF(AND(B267=1,E267=1),W267,IF(AND(B267=0,E267=0),X267,IF(AND(B267=0,E267=1),Y267,ERROR))))</f>
        <v>0.25672950845686515</v>
      </c>
      <c r="K267">
        <f t="shared" si="56"/>
        <v>6.1354256697024101E-2</v>
      </c>
      <c r="L267">
        <f t="shared" si="57"/>
        <v>4.7883245315309741E-2</v>
      </c>
      <c r="M267" s="22" t="str">
        <f t="shared" si="69"/>
        <v>Elevated Risk</v>
      </c>
      <c r="O267">
        <f t="shared" si="58"/>
        <v>3.8066624897703196</v>
      </c>
      <c r="P267">
        <f t="shared" si="59"/>
        <v>5.0530560099802075</v>
      </c>
      <c r="Q267">
        <f t="shared" si="60"/>
        <v>3.1842843800985818</v>
      </c>
      <c r="R267">
        <f>(O267*constantes!$B$4)+(P267*constantes!$B$5)+(D267*constantes!$B$6)+(Q267*constantes!$B$8)+(F267*constantes!$B$9)</f>
        <v>24.457746335160252</v>
      </c>
      <c r="S267" s="4">
        <f>(O267*constantes!$B$4)+(P267*constantes!$C$5)+(D267*constantes!$B$6)+(Q267*constantes!$B$8)+(F267*constantes!$B$9)</f>
        <v>24.819747267715233</v>
      </c>
      <c r="T267">
        <f>(O267*constantes!$D$4)+(P267*constantes!$D$5)+(D267*constantes!$D$6)+(Q267*constantes!$D$8)+(F267*constantes!$D$9)</f>
        <v>26.818632271398151</v>
      </c>
      <c r="U267">
        <f>(O267*constantes!$D$4)+(P267*constantes!$E$5)+(D267*constantes!$D$6)+(Q267*constantes!$D$8)+(F267*constantes!$D$9)</f>
        <v>27.171133458654371</v>
      </c>
      <c r="V267" s="5">
        <f t="shared" si="61"/>
        <v>0.18664163781911025</v>
      </c>
      <c r="W267" s="5">
        <f t="shared" si="62"/>
        <v>0.25672950845686515</v>
      </c>
      <c r="X267" s="6">
        <f t="shared" si="63"/>
        <v>0.1118014302784206</v>
      </c>
      <c r="Y267" s="6">
        <f t="shared" si="64"/>
        <v>0.15520890786610075</v>
      </c>
      <c r="AA267">
        <f>(O267*constantes!$B$4)+(LN(110)*constantes!$B$5)+(LN(22)*constantes!$B$8)+(F267*constantes!$B$9)</f>
        <v>23.020240906878485</v>
      </c>
      <c r="AB267">
        <f t="shared" si="65"/>
        <v>4.7883245315309741E-2</v>
      </c>
      <c r="AC267">
        <f>(O267*constantes!$D$4)+(LN(110)*constantes!$D$5)+(LN(22)*constantes!$D$8)+(F267*constantes!$D$9)</f>
        <v>25.16051878105991</v>
      </c>
      <c r="AD267" s="7">
        <f t="shared" si="66"/>
        <v>2.2332293193086827E-2</v>
      </c>
      <c r="AF267">
        <f>(O267*constantes!$B$4)+(LN(125)*constantes!$B$5)+(LN(22.5)*constantes!$B$8)+(F267*constantes!$B$9)</f>
        <v>23.275197843632878</v>
      </c>
      <c r="AG267">
        <f t="shared" si="67"/>
        <v>6.1354256697024101E-2</v>
      </c>
      <c r="AH267">
        <f>(O267*constantes!$D$4)+(LN(125)*constantes!$D$5)+(LN(22.5)*constantes!$D$8)+(F267*constantes!$D$9)</f>
        <v>25.531591797668142</v>
      </c>
      <c r="AI267">
        <f t="shared" si="68"/>
        <v>3.2202898660143586E-2</v>
      </c>
    </row>
    <row r="268" spans="1:35" x14ac:dyDescent="0.25">
      <c r="A268" s="11">
        <v>267</v>
      </c>
      <c r="B268">
        <v>0</v>
      </c>
      <c r="C268">
        <v>55</v>
      </c>
      <c r="D268">
        <v>0</v>
      </c>
      <c r="E268">
        <v>1</v>
      </c>
      <c r="F268">
        <v>0</v>
      </c>
      <c r="G268">
        <v>140</v>
      </c>
      <c r="H268">
        <v>27.78</v>
      </c>
      <c r="I268">
        <f>IF(AND(B268=1,E268=0),V268,IF(AND(B268=1,E268=1),W268,IF(AND(B268=0,E268=0),X268,IF(AND(B268=0,E268=1),Y268,ERROR))))</f>
        <v>0.11503324958289896</v>
      </c>
      <c r="K268">
        <f t="shared" si="56"/>
        <v>5.4942946453026109E-2</v>
      </c>
      <c r="L268">
        <f t="shared" si="57"/>
        <v>3.8241136753246696E-2</v>
      </c>
      <c r="M268" s="22" t="str">
        <f t="shared" si="69"/>
        <v>Elevated Risk</v>
      </c>
      <c r="O268">
        <f t="shared" si="58"/>
        <v>4.0073331852324712</v>
      </c>
      <c r="P268">
        <f t="shared" si="59"/>
        <v>4.9416424226093039</v>
      </c>
      <c r="Q268">
        <f t="shared" si="60"/>
        <v>3.3243163373261977</v>
      </c>
      <c r="R268">
        <f>(O268*constantes!$B$4)+(P268*constantes!$B$5)+(D268*constantes!$B$6)+(Q268*constantes!$B$8)+(F268*constantes!$B$9)</f>
        <v>24.277228200377433</v>
      </c>
      <c r="S268" s="4">
        <f>(O268*constantes!$B$4)+(P268*constantes!$C$5)+(D268*constantes!$B$6)+(Q268*constantes!$B$8)+(F268*constantes!$B$9)</f>
        <v>24.63124746353316</v>
      </c>
      <c r="T268">
        <f>(O268*constantes!$D$4)+(P268*constantes!$D$5)+(D268*constantes!$D$6)+(Q268*constantes!$D$8)+(F268*constantes!$D$9)</f>
        <v>26.504186224780476</v>
      </c>
      <c r="U268">
        <f>(O268*constantes!$D$4)+(P268*constantes!$E$5)+(D268*constantes!$D$6)+(Q268*constantes!$D$8)+(F268*constantes!$D$9)</f>
        <v>26.8489152001817</v>
      </c>
      <c r="V268" s="5">
        <f t="shared" si="61"/>
        <v>0.15841111297040256</v>
      </c>
      <c r="W268" s="5">
        <f t="shared" si="62"/>
        <v>0.2178613100575314</v>
      </c>
      <c r="X268" s="6">
        <f t="shared" si="63"/>
        <v>8.2930182930620711E-2</v>
      </c>
      <c r="Y268" s="6">
        <f t="shared" si="64"/>
        <v>0.11503324958289896</v>
      </c>
      <c r="AA268">
        <f>(O268*constantes!$B$4)+(LN(110)*constantes!$B$5)+(LN(22)*constantes!$B$8)+(F268*constantes!$B$9)</f>
        <v>23.644920755024344</v>
      </c>
      <c r="AB268">
        <f t="shared" si="65"/>
        <v>8.7567364830949512E-2</v>
      </c>
      <c r="AC268">
        <f>(O268*constantes!$D$4)+(LN(110)*constantes!$D$5)+(LN(22)*constantes!$D$8)+(F268*constantes!$D$9)</f>
        <v>25.706557790361106</v>
      </c>
      <c r="AD268" s="7">
        <f t="shared" si="66"/>
        <v>3.8241136753246696E-2</v>
      </c>
      <c r="AF268">
        <f>(O268*constantes!$B$4)+(LN(125)*constantes!$B$5)+(LN(22.5)*constantes!$B$8)+(F268*constantes!$B$9)</f>
        <v>23.899877691778737</v>
      </c>
      <c r="AG268">
        <f t="shared" si="67"/>
        <v>0.11152976090806932</v>
      </c>
      <c r="AH268">
        <f>(O268*constantes!$D$4)+(LN(125)*constantes!$D$5)+(LN(22.5)*constantes!$D$8)+(F268*constantes!$D$9)</f>
        <v>26.077630806969339</v>
      </c>
      <c r="AI268">
        <f t="shared" si="68"/>
        <v>5.4942946453026109E-2</v>
      </c>
    </row>
    <row r="269" spans="1:35" x14ac:dyDescent="0.25">
      <c r="A269" s="11">
        <v>268</v>
      </c>
      <c r="B269">
        <v>1</v>
      </c>
      <c r="C269">
        <v>41</v>
      </c>
      <c r="D269">
        <v>0</v>
      </c>
      <c r="E269">
        <v>0</v>
      </c>
      <c r="F269">
        <v>0</v>
      </c>
      <c r="G269">
        <v>134</v>
      </c>
      <c r="H269">
        <v>24.26</v>
      </c>
      <c r="I269">
        <f>IF(AND(B269=1,E269=0),V269,IF(AND(B269=1,E269=1),W269,IF(AND(B269=0,E269=0),X269,IF(AND(B269=0,E269=1),Y269,ERROR))))</f>
        <v>5.5621749047093272E-2</v>
      </c>
      <c r="K269">
        <f t="shared" si="56"/>
        <v>4.62827295767122E-2</v>
      </c>
      <c r="L269">
        <f t="shared" si="57"/>
        <v>3.6057212319339005E-2</v>
      </c>
      <c r="M269" s="22" t="str">
        <f t="shared" si="69"/>
        <v>Elevated Risk</v>
      </c>
      <c r="O269">
        <f t="shared" si="58"/>
        <v>3.713572066704308</v>
      </c>
      <c r="P269">
        <f t="shared" si="59"/>
        <v>4.8978397999509111</v>
      </c>
      <c r="Q269">
        <f t="shared" si="60"/>
        <v>3.1888289035159043</v>
      </c>
      <c r="R269">
        <f>(O269*constantes!$B$4)+(P269*constantes!$B$5)+(D269*constantes!$B$6)+(Q269*constantes!$B$8)+(F269*constantes!$B$9)</f>
        <v>23.174093846701084</v>
      </c>
      <c r="S269" s="4">
        <f>(O269*constantes!$B$4)+(P269*constantes!$C$5)+(D269*constantes!$B$6)+(Q269*constantes!$B$8)+(F269*constantes!$B$9)</f>
        <v>23.524975089969566</v>
      </c>
      <c r="T269">
        <f>(O269*constantes!$D$4)+(P269*constantes!$D$5)+(D269*constantes!$D$6)+(Q269*constantes!$D$8)+(F269*constantes!$D$9)</f>
        <v>25.512360872149515</v>
      </c>
      <c r="U269">
        <f>(O269*constantes!$D$4)+(P269*constantes!$E$5)+(D269*constantes!$D$6)+(Q269*constantes!$D$8)+(F269*constantes!$D$9)</f>
        <v>25.854034176594091</v>
      </c>
      <c r="V269" s="5">
        <f t="shared" si="61"/>
        <v>5.5621749047093272E-2</v>
      </c>
      <c r="W269" s="5">
        <f t="shared" si="62"/>
        <v>7.8066985538212896E-2</v>
      </c>
      <c r="X269" s="6">
        <f t="shared" si="63"/>
        <v>3.1599319741234755E-2</v>
      </c>
      <c r="Y269" s="6">
        <f t="shared" si="64"/>
        <v>4.4181755859932448E-2</v>
      </c>
      <c r="AA269">
        <f>(O269*constantes!$B$4)+(LN(110)*constantes!$B$5)+(LN(22)*constantes!$B$8)+(F269*constantes!$B$9)</f>
        <v>22.730454143490913</v>
      </c>
      <c r="AB269">
        <f t="shared" si="65"/>
        <v>3.6057212319339005E-2</v>
      </c>
      <c r="AC269">
        <f>(O269*constantes!$D$4)+(LN(110)*constantes!$D$5)+(LN(22)*constantes!$D$8)+(F269*constantes!$D$9)</f>
        <v>24.907213223567677</v>
      </c>
      <c r="AD269" s="7">
        <f t="shared" si="66"/>
        <v>1.7378724267438583E-2</v>
      </c>
      <c r="AF269">
        <f>(O269*constantes!$B$4)+(LN(125)*constantes!$B$5)+(LN(22.5)*constantes!$B$8)+(F269*constantes!$B$9)</f>
        <v>22.985411080245306</v>
      </c>
      <c r="AG269">
        <f t="shared" si="67"/>
        <v>4.62827295767122E-2</v>
      </c>
      <c r="AH269">
        <f>(O269*constantes!$D$4)+(LN(125)*constantes!$D$5)+(LN(22.5)*constantes!$D$8)+(F269*constantes!$D$9)</f>
        <v>25.278286240175909</v>
      </c>
      <c r="AI269">
        <f t="shared" si="68"/>
        <v>2.5088146116023613E-2</v>
      </c>
    </row>
    <row r="270" spans="1:35" x14ac:dyDescent="0.25">
      <c r="A270" s="11">
        <v>269</v>
      </c>
      <c r="B270">
        <v>0</v>
      </c>
      <c r="C270">
        <v>50</v>
      </c>
      <c r="D270">
        <v>0</v>
      </c>
      <c r="E270">
        <v>0</v>
      </c>
      <c r="F270">
        <v>0</v>
      </c>
      <c r="G270">
        <v>125</v>
      </c>
      <c r="H270">
        <v>27.07</v>
      </c>
      <c r="I270">
        <f>IF(AND(B270=1,E270=0),V270,IF(AND(B270=1,E270=1),W270,IF(AND(B270=0,E270=0),X270,IF(AND(B270=0,E270=1),Y270,ERROR))))</f>
        <v>4.6793351517126491E-2</v>
      </c>
      <c r="K270">
        <f t="shared" si="56"/>
        <v>4.2663786438573714E-2</v>
      </c>
      <c r="L270">
        <f t="shared" si="57"/>
        <v>2.9636129007590606E-2</v>
      </c>
      <c r="M270" s="22" t="str">
        <f t="shared" si="69"/>
        <v>NORMAL</v>
      </c>
      <c r="O270">
        <f t="shared" si="58"/>
        <v>3.912023005428146</v>
      </c>
      <c r="P270">
        <f t="shared" si="59"/>
        <v>4.8283137373023015</v>
      </c>
      <c r="Q270">
        <f t="shared" si="60"/>
        <v>3.2984261036262099</v>
      </c>
      <c r="R270">
        <f>(O270*constantes!$B$4)+(P270*constantes!$B$5)+(D270*constantes!$B$6)+(Q270*constantes!$B$8)+(F270*constantes!$B$9)</f>
        <v>23.749772644944105</v>
      </c>
      <c r="S270" s="4">
        <f>(O270*constantes!$B$4)+(P270*constantes!$C$5)+(D270*constantes!$B$6)+(Q270*constantes!$B$8)+(F270*constantes!$B$9)</f>
        <v>24.095673041084442</v>
      </c>
      <c r="T270">
        <f>(O270*constantes!$D$4)+(P270*constantes!$D$5)+(D270*constantes!$D$6)+(Q270*constantes!$D$8)+(F270*constantes!$D$9)</f>
        <v>25.912820779654282</v>
      </c>
      <c r="U270">
        <f>(O270*constantes!$D$4)+(P270*constantes!$E$5)+(D270*constantes!$D$6)+(Q270*constantes!$D$8)+(F270*constantes!$D$9)</f>
        <v>26.24964394596849</v>
      </c>
      <c r="V270" s="5">
        <f t="shared" si="61"/>
        <v>9.6764154352460774E-2</v>
      </c>
      <c r="W270" s="5">
        <f t="shared" si="62"/>
        <v>0.13396494326679986</v>
      </c>
      <c r="X270" s="6">
        <f t="shared" si="63"/>
        <v>4.6793351517126491E-2</v>
      </c>
      <c r="Y270" s="6">
        <f t="shared" si="64"/>
        <v>6.4913771989074665E-2</v>
      </c>
      <c r="AA270">
        <f>(O270*constantes!$B$4)+(LN(110)*constantes!$B$5)+(LN(22)*constantes!$B$8)+(F270*constantes!$B$9)</f>
        <v>23.348223977700673</v>
      </c>
      <c r="AB270">
        <f t="shared" si="65"/>
        <v>6.5845990830285972E-2</v>
      </c>
      <c r="AC270">
        <f>(O270*constantes!$D$4)+(LN(110)*constantes!$D$5)+(LN(22)*constantes!$D$8)+(F270*constantes!$D$9)</f>
        <v>25.447212119400952</v>
      </c>
      <c r="AD270" s="7">
        <f t="shared" si="66"/>
        <v>2.9636129007590606E-2</v>
      </c>
      <c r="AF270">
        <f>(O270*constantes!$B$4)+(LN(125)*constantes!$B$5)+(LN(22.5)*constantes!$B$8)+(F270*constantes!$B$9)</f>
        <v>23.603180914455063</v>
      </c>
      <c r="AG270">
        <f t="shared" si="67"/>
        <v>8.4142660265313918E-2</v>
      </c>
      <c r="AH270">
        <f>(O270*constantes!$D$4)+(LN(125)*constantes!$D$5)+(LN(22.5)*constantes!$D$8)+(F270*constantes!$D$9)</f>
        <v>25.818285136009184</v>
      </c>
      <c r="AI270">
        <f t="shared" si="68"/>
        <v>4.2663786438573714E-2</v>
      </c>
    </row>
    <row r="271" spans="1:35" x14ac:dyDescent="0.25">
      <c r="A271" s="11">
        <v>270</v>
      </c>
      <c r="B271">
        <v>0</v>
      </c>
      <c r="C271">
        <v>54</v>
      </c>
      <c r="D271">
        <v>0</v>
      </c>
      <c r="E271">
        <v>1</v>
      </c>
      <c r="F271">
        <v>0</v>
      </c>
      <c r="G271">
        <v>139</v>
      </c>
      <c r="H271">
        <v>29.06</v>
      </c>
      <c r="I271">
        <f>IF(AND(B271=1,E271=0),V271,IF(AND(B271=1,E271=1),W271,IF(AND(B271=0,E271=0),X271,IF(AND(B271=0,E271=1),Y271,ERROR))))</f>
        <v>0.10999547713058011</v>
      </c>
      <c r="K271">
        <f t="shared" si="56"/>
        <v>5.2338355969762884E-2</v>
      </c>
      <c r="L271">
        <f t="shared" si="57"/>
        <v>3.6413005758055728E-2</v>
      </c>
      <c r="M271" s="22" t="str">
        <f t="shared" si="69"/>
        <v>Elevated Risk</v>
      </c>
      <c r="O271">
        <f t="shared" si="58"/>
        <v>3.9889840465642745</v>
      </c>
      <c r="P271">
        <f t="shared" si="59"/>
        <v>4.9344739331306915</v>
      </c>
      <c r="Q271">
        <f t="shared" si="60"/>
        <v>3.369362658142137</v>
      </c>
      <c r="R271">
        <f>(O271*constantes!$B$4)+(P271*constantes!$B$5)+(D271*constantes!$B$6)+(Q271*constantes!$B$8)+(F271*constantes!$B$9)</f>
        <v>24.24252131596015</v>
      </c>
      <c r="S271" s="4">
        <f>(O271*constantes!$B$4)+(P271*constantes!$C$5)+(D271*constantes!$B$6)+(Q271*constantes!$B$8)+(F271*constantes!$B$9)</f>
        <v>24.59602702852963</v>
      </c>
      <c r="T271">
        <f>(O271*constantes!$D$4)+(P271*constantes!$D$5)+(D271*constantes!$D$6)+(Q271*constantes!$D$8)+(F271*constantes!$D$9)</f>
        <v>26.45712254980247</v>
      </c>
      <c r="U271">
        <f>(O271*constantes!$D$4)+(P271*constantes!$E$5)+(D271*constantes!$D$6)+(Q271*constantes!$D$8)+(F271*constantes!$D$9)</f>
        <v>26.80135145137767</v>
      </c>
      <c r="V271" s="5">
        <f t="shared" si="61"/>
        <v>0.15344545766755002</v>
      </c>
      <c r="W271" s="5">
        <f t="shared" si="62"/>
        <v>0.21118176365031116</v>
      </c>
      <c r="X271" s="6">
        <f t="shared" si="63"/>
        <v>7.9272981240059104E-2</v>
      </c>
      <c r="Y271" s="6">
        <f t="shared" si="64"/>
        <v>0.10999547713058011</v>
      </c>
      <c r="AA271">
        <f>(O271*constantes!$B$4)+(LN(110)*constantes!$B$5)+(LN(22)*constantes!$B$8)+(F271*constantes!$B$9)</f>
        <v>23.587800620315793</v>
      </c>
      <c r="AB271">
        <f t="shared" si="65"/>
        <v>8.2913210367502876E-2</v>
      </c>
      <c r="AC271">
        <f>(O271*constantes!$D$4)+(LN(110)*constantes!$D$5)+(LN(22)*constantes!$D$8)+(F271*constantes!$D$9)</f>
        <v>25.656628499605237</v>
      </c>
      <c r="AD271" s="7">
        <f t="shared" si="66"/>
        <v>3.6413005758055728E-2</v>
      </c>
      <c r="AF271">
        <f>(O271*constantes!$B$4)+(LN(125)*constantes!$B$5)+(LN(22.5)*constantes!$B$8)+(F271*constantes!$B$9)</f>
        <v>23.84275755707019</v>
      </c>
      <c r="AG271">
        <f t="shared" si="67"/>
        <v>0.10567740925235103</v>
      </c>
      <c r="AH271">
        <f>(O271*constantes!$D$4)+(LN(125)*constantes!$D$5)+(LN(22.5)*constantes!$D$8)+(F271*constantes!$D$9)</f>
        <v>26.027701516213469</v>
      </c>
      <c r="AI271">
        <f t="shared" si="68"/>
        <v>5.2338355969762884E-2</v>
      </c>
    </row>
    <row r="272" spans="1:35" x14ac:dyDescent="0.25">
      <c r="A272" s="11">
        <v>271</v>
      </c>
      <c r="B272">
        <v>0</v>
      </c>
      <c r="C272">
        <v>57</v>
      </c>
      <c r="D272">
        <v>1</v>
      </c>
      <c r="E272">
        <v>1</v>
      </c>
      <c r="F272">
        <v>0</v>
      </c>
      <c r="G272">
        <v>174</v>
      </c>
      <c r="H272">
        <v>24.22</v>
      </c>
      <c r="I272">
        <f>IF(AND(B272=1,E272=0),V272,IF(AND(B272=1,E272=1),W272,IF(AND(B272=0,E272=0),X272,IF(AND(B272=0,E272=1),Y272,ERROR))))</f>
        <v>0.35353701232223433</v>
      </c>
      <c r="K272">
        <f t="shared" si="56"/>
        <v>6.0378388617794876E-2</v>
      </c>
      <c r="L272">
        <f t="shared" si="57"/>
        <v>4.2061248414153263E-2</v>
      </c>
      <c r="M272" s="22" t="str">
        <f t="shared" si="69"/>
        <v>'&gt;30%</v>
      </c>
      <c r="O272">
        <f t="shared" si="58"/>
        <v>4.0430512678345503</v>
      </c>
      <c r="P272">
        <f t="shared" si="59"/>
        <v>5.1590552992145291</v>
      </c>
      <c r="Q272">
        <f t="shared" si="60"/>
        <v>3.1871787381249463</v>
      </c>
      <c r="R272">
        <f>(O272*constantes!$B$4)+(P272*constantes!$B$5)+(D272*constantes!$B$6)+(Q272*constantes!$B$8)+(F272*constantes!$B$9)</f>
        <v>25.392546867408445</v>
      </c>
      <c r="S272" s="4">
        <f>(O272*constantes!$B$4)+(P272*constantes!$C$5)+(D272*constantes!$B$6)+(Q272*constantes!$B$8)+(F272*constantes!$B$9)</f>
        <v>25.762141589044173</v>
      </c>
      <c r="T272">
        <f>(O272*constantes!$D$4)+(P272*constantes!$D$5)+(D272*constantes!$D$6)+(Q272*constantes!$D$8)+(F272*constantes!$D$9)</f>
        <v>27.76150888494648</v>
      </c>
      <c r="U272">
        <f>(O272*constantes!$D$4)+(P272*constantes!$E$5)+(D272*constantes!$D$6)+(Q272*constantes!$D$8)+(F272*constantes!$D$9)</f>
        <v>28.121404582619689</v>
      </c>
      <c r="V272" s="5">
        <f t="shared" si="61"/>
        <v>0.40909927873129126</v>
      </c>
      <c r="W272" s="5">
        <f t="shared" si="62"/>
        <v>0.53296686365600365</v>
      </c>
      <c r="X272" s="6">
        <f t="shared" si="63"/>
        <v>0.26242359888868727</v>
      </c>
      <c r="Y272" s="6">
        <f t="shared" si="64"/>
        <v>0.35353701232223433</v>
      </c>
      <c r="AA272">
        <f>(O272*constantes!$B$4)+(LN(110)*constantes!$B$5)+(LN(22)*constantes!$B$8)+(F272*constantes!$B$9)</f>
        <v>23.756109717441312</v>
      </c>
      <c r="AB272">
        <f t="shared" si="65"/>
        <v>9.7348342413305922E-2</v>
      </c>
      <c r="AC272">
        <f>(O272*constantes!$D$4)+(LN(110)*constantes!$D$5)+(LN(22)*constantes!$D$8)+(F272*constantes!$D$9)</f>
        <v>25.803749193387144</v>
      </c>
      <c r="AD272" s="7">
        <f t="shared" si="66"/>
        <v>4.2061248414153263E-2</v>
      </c>
      <c r="AF272">
        <f>(O272*constantes!$B$4)+(LN(125)*constantes!$B$5)+(LN(22.5)*constantes!$B$8)+(F272*constantes!$B$9)</f>
        <v>24.011066654195705</v>
      </c>
      <c r="AG272">
        <f t="shared" si="67"/>
        <v>0.12380054983513455</v>
      </c>
      <c r="AH272">
        <f>(O272*constantes!$D$4)+(LN(125)*constantes!$D$5)+(LN(22.5)*constantes!$D$8)+(F272*constantes!$D$9)</f>
        <v>26.174822209995376</v>
      </c>
      <c r="AI272">
        <f t="shared" si="68"/>
        <v>6.0378388617794876E-2</v>
      </c>
    </row>
    <row r="273" spans="1:35" x14ac:dyDescent="0.25">
      <c r="A273" s="11">
        <v>272</v>
      </c>
      <c r="B273">
        <v>1</v>
      </c>
      <c r="C273">
        <v>62</v>
      </c>
      <c r="D273">
        <v>0</v>
      </c>
      <c r="E273">
        <v>0</v>
      </c>
      <c r="F273">
        <v>0</v>
      </c>
      <c r="G273">
        <v>129</v>
      </c>
      <c r="H273">
        <v>25.49</v>
      </c>
      <c r="I273">
        <f>IF(AND(B273=1,E273=0),V273,IF(AND(B273=1,E273=1),W273,IF(AND(B273=0,E273=0),X273,IF(AND(B273=0,E273=1),Y273,ERROR))))</f>
        <v>0.18205708241155838</v>
      </c>
      <c r="K273">
        <f t="shared" si="56"/>
        <v>0.15777159470264646</v>
      </c>
      <c r="L273">
        <f t="shared" si="57"/>
        <v>0.12458920296857934</v>
      </c>
      <c r="M273" s="22" t="str">
        <f t="shared" si="69"/>
        <v>Elevated Risk</v>
      </c>
      <c r="O273">
        <f t="shared" si="58"/>
        <v>4.1271343850450917</v>
      </c>
      <c r="P273">
        <f t="shared" si="59"/>
        <v>4.8598124043616719</v>
      </c>
      <c r="Q273">
        <f t="shared" si="60"/>
        <v>3.2382862183880241</v>
      </c>
      <c r="R273">
        <f>(O273*constantes!$B$4)+(P273*constantes!$B$5)+(D273*constantes!$B$6)+(Q273*constantes!$B$8)+(F273*constantes!$B$9)</f>
        <v>24.430161215704693</v>
      </c>
      <c r="S273" s="4">
        <f>(O273*constantes!$B$4)+(P273*constantes!$C$5)+(D273*constantes!$B$6)+(Q273*constantes!$B$8)+(F273*constantes!$B$9)</f>
        <v>24.778318176353167</v>
      </c>
      <c r="T273">
        <f>(O273*constantes!$D$4)+(P273*constantes!$D$5)+(D273*constantes!$D$6)+(Q273*constantes!$D$8)+(F273*constantes!$D$9)</f>
        <v>26.556010300618517</v>
      </c>
      <c r="U273">
        <f>(O273*constantes!$D$4)+(P273*constantes!$E$5)+(D273*constantes!$D$6)+(Q273*constantes!$D$8)+(F273*constantes!$D$9)</f>
        <v>26.895030813946786</v>
      </c>
      <c r="V273" s="5">
        <f t="shared" si="61"/>
        <v>0.18205708241155838</v>
      </c>
      <c r="W273" s="5">
        <f t="shared" si="62"/>
        <v>0.24772593406303589</v>
      </c>
      <c r="X273" s="6">
        <f t="shared" si="63"/>
        <v>8.7143385097879111E-2</v>
      </c>
      <c r="Y273" s="6">
        <f t="shared" si="64"/>
        <v>0.12012263345362273</v>
      </c>
      <c r="AA273">
        <f>(O273*constantes!$B$4)+(LN(110)*constantes!$B$5)+(LN(22)*constantes!$B$8)+(F273*constantes!$B$9)</f>
        <v>24.017857097993041</v>
      </c>
      <c r="AB273">
        <f t="shared" si="65"/>
        <v>0.12458920296857934</v>
      </c>
      <c r="AC273">
        <f>(O273*constantes!$D$4)+(LN(110)*constantes!$D$5)+(LN(22)*constantes!$D$8)+(F273*constantes!$D$9)</f>
        <v>26.032545241135235</v>
      </c>
      <c r="AD273" s="7">
        <f t="shared" si="66"/>
        <v>5.2585681787711391E-2</v>
      </c>
      <c r="AF273">
        <f>(O273*constantes!$B$4)+(LN(125)*constantes!$B$5)+(LN(22.5)*constantes!$B$8)+(F273*constantes!$B$9)</f>
        <v>24.27281403474743</v>
      </c>
      <c r="AG273">
        <f t="shared" si="67"/>
        <v>0.15777159470264646</v>
      </c>
      <c r="AH273">
        <f>(O273*constantes!$D$4)+(LN(125)*constantes!$D$5)+(LN(22.5)*constantes!$D$8)+(F273*constantes!$D$9)</f>
        <v>26.403618257743467</v>
      </c>
      <c r="AI273">
        <f t="shared" si="68"/>
        <v>7.5302674960658122E-2</v>
      </c>
    </row>
    <row r="274" spans="1:35" x14ac:dyDescent="0.25">
      <c r="A274" s="11">
        <v>273</v>
      </c>
      <c r="B274">
        <v>0</v>
      </c>
      <c r="C274">
        <v>43</v>
      </c>
      <c r="D274">
        <v>0</v>
      </c>
      <c r="E274">
        <v>0</v>
      </c>
      <c r="F274">
        <v>0</v>
      </c>
      <c r="G274">
        <v>100</v>
      </c>
      <c r="H274">
        <v>20.059999999999999</v>
      </c>
      <c r="I274">
        <f>IF(AND(B274=1,E274=0),V274,IF(AND(B274=1,E274=1),W274,IF(AND(B274=0,E274=0),X274,IF(AND(B274=0,E274=1),Y274,ERROR))))</f>
        <v>1.4454889453301645E-2</v>
      </c>
      <c r="K274">
        <f t="shared" si="56"/>
        <v>2.8509711637591306E-2</v>
      </c>
      <c r="L274">
        <f t="shared" si="57"/>
        <v>1.975954812069991E-2</v>
      </c>
      <c r="M274" s="22" t="str">
        <f t="shared" si="69"/>
        <v>OPTIMAL</v>
      </c>
      <c r="O274">
        <f t="shared" si="58"/>
        <v>3.7612001156935624</v>
      </c>
      <c r="P274">
        <f t="shared" si="59"/>
        <v>4.6051701859880918</v>
      </c>
      <c r="Q274">
        <f t="shared" si="60"/>
        <v>2.9987277825337895</v>
      </c>
      <c r="R274">
        <f>(O274*constantes!$B$4)+(P274*constantes!$B$5)+(D274*constantes!$B$6)+(Q274*constantes!$B$8)+(F274*constantes!$B$9)</f>
        <v>22.628726044931536</v>
      </c>
      <c r="S274" s="4">
        <f>(O274*constantes!$B$4)+(P274*constantes!$C$5)+(D274*constantes!$B$6)+(Q274*constantes!$B$8)+(F274*constantes!$B$9)</f>
        <v>22.95864043705572</v>
      </c>
      <c r="T274">
        <f>(O274*constantes!$D$4)+(P274*constantes!$D$5)+(D274*constantes!$D$6)+(Q274*constantes!$D$8)+(F274*constantes!$D$9)</f>
        <v>24.721517645498448</v>
      </c>
      <c r="U274">
        <f>(O274*constantes!$D$4)+(P274*constantes!$E$5)+(D274*constantes!$D$6)+(Q274*constantes!$D$8)+(F274*constantes!$D$9)</f>
        <v>25.042774317672976</v>
      </c>
      <c r="V274" s="5">
        <f t="shared" si="61"/>
        <v>3.2627141235093915E-2</v>
      </c>
      <c r="W274" s="5">
        <f t="shared" si="62"/>
        <v>4.5088140322979586E-2</v>
      </c>
      <c r="X274" s="6">
        <f t="shared" si="63"/>
        <v>1.4454889453301645E-2</v>
      </c>
      <c r="Y274" s="6">
        <f t="shared" si="64"/>
        <v>1.9876521131920066E-2</v>
      </c>
      <c r="AA274">
        <f>(O274*constantes!$B$4)+(LN(110)*constantes!$B$5)+(LN(22)*constantes!$B$8)+(F274*constantes!$B$9)</f>
        <v>22.8787183548725</v>
      </c>
      <c r="AB274">
        <f t="shared" si="65"/>
        <v>4.169811677585733E-2</v>
      </c>
      <c r="AC274">
        <f>(O274*constantes!$D$4)+(LN(110)*constantes!$D$5)+(LN(22)*constantes!$D$8)+(F274*constantes!$D$9)</f>
        <v>25.036812478830871</v>
      </c>
      <c r="AD274" s="7">
        <f t="shared" si="66"/>
        <v>1.975954812069991E-2</v>
      </c>
      <c r="AF274">
        <f>(O274*constantes!$B$4)+(LN(125)*constantes!$B$5)+(LN(22.5)*constantes!$B$8)+(F274*constantes!$B$9)</f>
        <v>23.133675291626897</v>
      </c>
      <c r="AG274">
        <f t="shared" si="67"/>
        <v>5.3478442485207722E-2</v>
      </c>
      <c r="AH274">
        <f>(O274*constantes!$D$4)+(LN(125)*constantes!$D$5)+(LN(22.5)*constantes!$D$8)+(F274*constantes!$D$9)</f>
        <v>25.407885495439103</v>
      </c>
      <c r="AI274">
        <f t="shared" si="68"/>
        <v>2.8509711637591306E-2</v>
      </c>
    </row>
    <row r="275" spans="1:35" x14ac:dyDescent="0.25">
      <c r="A275" s="11">
        <v>274</v>
      </c>
      <c r="B275">
        <v>0</v>
      </c>
      <c r="C275">
        <v>46</v>
      </c>
      <c r="D275">
        <v>0</v>
      </c>
      <c r="E275">
        <v>0</v>
      </c>
      <c r="F275">
        <v>0</v>
      </c>
      <c r="G275">
        <v>136</v>
      </c>
      <c r="H275">
        <v>31.24</v>
      </c>
      <c r="I275">
        <f>IF(AND(B275=1,E275=0),V275,IF(AND(B275=1,E275=1),W275,IF(AND(B275=0,E275=0),X275,IF(AND(B275=0,E275=1),Y275,ERROR))))</f>
        <v>5.0768413873483298E-2</v>
      </c>
      <c r="K275">
        <f t="shared" si="56"/>
        <v>3.4153313573738631E-2</v>
      </c>
      <c r="L275">
        <f t="shared" si="57"/>
        <v>2.3692217580876362E-2</v>
      </c>
      <c r="M275" s="22" t="str">
        <f t="shared" si="69"/>
        <v>Elevated Risk</v>
      </c>
      <c r="O275">
        <f t="shared" si="58"/>
        <v>3.8286413964890951</v>
      </c>
      <c r="P275">
        <f t="shared" si="59"/>
        <v>4.9126548857360524</v>
      </c>
      <c r="Q275">
        <f t="shared" si="60"/>
        <v>3.4416993249714851</v>
      </c>
      <c r="R275">
        <f>(O275*constantes!$B$4)+(P275*constantes!$B$5)+(D275*constantes!$B$6)+(Q275*constantes!$B$8)+(F275*constantes!$B$9)</f>
        <v>23.760251320903574</v>
      </c>
      <c r="S275" s="4">
        <f>(O275*constantes!$B$4)+(P275*constantes!$C$5)+(D275*constantes!$B$6)+(Q275*constantes!$B$8)+(F275*constantes!$B$9)</f>
        <v>24.112193916917708</v>
      </c>
      <c r="T275">
        <f>(O275*constantes!$D$4)+(P275*constantes!$D$5)+(D275*constantes!$D$6)+(Q275*constantes!$D$8)+(F275*constantes!$D$9)</f>
        <v>25.996426079272055</v>
      </c>
      <c r="U275">
        <f>(O275*constantes!$D$4)+(P275*constantes!$E$5)+(D275*constantes!$D$6)+(Q275*constantes!$D$8)+(F275*constantes!$D$9)</f>
        <v>26.339132884101002</v>
      </c>
      <c r="V275" s="5">
        <f t="shared" si="61"/>
        <v>9.7731938988651956E-2</v>
      </c>
      <c r="W275" s="5">
        <f t="shared" si="62"/>
        <v>0.1360374212390888</v>
      </c>
      <c r="X275" s="6">
        <f t="shared" si="63"/>
        <v>5.0768413873483298E-2</v>
      </c>
      <c r="Y275" s="6">
        <f t="shared" si="64"/>
        <v>7.0770621306757375E-2</v>
      </c>
      <c r="AA275">
        <f>(O275*constantes!$B$4)+(LN(110)*constantes!$B$5)+(LN(22)*constantes!$B$8)+(F275*constantes!$B$9)</f>
        <v>23.088660364337766</v>
      </c>
      <c r="AB275">
        <f t="shared" si="65"/>
        <v>5.1185816914687488E-2</v>
      </c>
      <c r="AC275">
        <f>(O275*constantes!$D$4)+(LN(110)*constantes!$D$5)+(LN(22)*constantes!$D$8)+(F275*constantes!$D$9)</f>
        <v>25.220324924765169</v>
      </c>
      <c r="AD275" s="7">
        <f t="shared" si="66"/>
        <v>2.3692217580876362E-2</v>
      </c>
      <c r="AF275">
        <f>(O275*constantes!$B$4)+(LN(125)*constantes!$B$5)+(LN(22.5)*constantes!$B$8)+(F275*constantes!$B$9)</f>
        <v>23.343617301092156</v>
      </c>
      <c r="AG275">
        <f t="shared" si="67"/>
        <v>6.5553501255932511E-2</v>
      </c>
      <c r="AH275">
        <f>(O275*constantes!$D$4)+(LN(125)*constantes!$D$5)+(LN(22.5)*constantes!$D$8)+(F275*constantes!$D$9)</f>
        <v>25.591397941373401</v>
      </c>
      <c r="AI275">
        <f t="shared" si="68"/>
        <v>3.4153313573738631E-2</v>
      </c>
    </row>
    <row r="276" spans="1:35" x14ac:dyDescent="0.25">
      <c r="A276" s="11">
        <v>275</v>
      </c>
      <c r="B276">
        <v>0</v>
      </c>
      <c r="C276">
        <v>53</v>
      </c>
      <c r="D276">
        <v>1</v>
      </c>
      <c r="E276">
        <v>0</v>
      </c>
      <c r="F276">
        <v>0</v>
      </c>
      <c r="G276">
        <v>127.5</v>
      </c>
      <c r="H276">
        <v>24.11</v>
      </c>
      <c r="I276">
        <f>IF(AND(B276=1,E276=0),V276,IF(AND(B276=1,E276=1),W276,IF(AND(B276=0,E276=0),X276,IF(AND(B276=0,E276=1),Y276,ERROR))))</f>
        <v>9.8676396481289785E-2</v>
      </c>
      <c r="K276">
        <f t="shared" si="56"/>
        <v>4.9808625979083754E-2</v>
      </c>
      <c r="L276">
        <f t="shared" si="57"/>
        <v>3.4638908987597139E-2</v>
      </c>
      <c r="M276" s="22" t="str">
        <f t="shared" si="69"/>
        <v>Elevated Risk</v>
      </c>
      <c r="O276">
        <f t="shared" si="58"/>
        <v>3.970291913552122</v>
      </c>
      <c r="P276">
        <f t="shared" si="59"/>
        <v>4.8481163645984813</v>
      </c>
      <c r="Q276">
        <f t="shared" si="60"/>
        <v>3.1826266921930797</v>
      </c>
      <c r="R276">
        <f>(O276*constantes!$B$4)+(P276*constantes!$B$5)+(D276*constantes!$B$6)+(Q276*constantes!$B$8)+(F276*constantes!$B$9)</f>
        <v>24.585624583620472</v>
      </c>
      <c r="S276" s="4">
        <f>(O276*constantes!$B$4)+(P276*constantes!$C$5)+(D276*constantes!$B$6)+(Q276*constantes!$B$8)+(F276*constantes!$B$9)</f>
        <v>24.932943639980309</v>
      </c>
      <c r="T276">
        <f>(O276*constantes!$D$4)+(P276*constantes!$D$5)+(D276*constantes!$D$6)+(Q276*constantes!$D$8)+(F276*constantes!$D$9)</f>
        <v>26.6865551167357</v>
      </c>
      <c r="U276">
        <f>(O276*constantes!$D$4)+(P276*constantes!$E$5)+(D276*constantes!$D$6)+(Q276*constantes!$D$8)+(F276*constantes!$D$9)</f>
        <v>27.024759714330091</v>
      </c>
      <c r="V276" s="5">
        <f t="shared" si="61"/>
        <v>0.20924293796612603</v>
      </c>
      <c r="W276" s="5">
        <f t="shared" si="62"/>
        <v>0.282695406812282</v>
      </c>
      <c r="X276" s="6">
        <f t="shared" si="63"/>
        <v>9.8676396481289785E-2</v>
      </c>
      <c r="Y276" s="6">
        <f t="shared" si="64"/>
        <v>0.13558256218441711</v>
      </c>
      <c r="AA276">
        <f>(O276*constantes!$B$4)+(LN(110)*constantes!$B$5)+(LN(22)*constantes!$B$8)+(F276*constantes!$B$9)</f>
        <v>23.529612757934284</v>
      </c>
      <c r="AB276">
        <f t="shared" si="65"/>
        <v>7.8415260777171425E-2</v>
      </c>
      <c r="AC276">
        <f>(O276*constantes!$D$4)+(LN(110)*constantes!$D$5)+(LN(22)*constantes!$D$8)+(F276*constantes!$D$9)</f>
        <v>25.605765897229862</v>
      </c>
      <c r="AD276" s="7">
        <f t="shared" si="66"/>
        <v>3.4638908987597139E-2</v>
      </c>
      <c r="AF276">
        <f>(O276*constantes!$B$4)+(LN(125)*constantes!$B$5)+(LN(22.5)*constantes!$B$8)+(F276*constantes!$B$9)</f>
        <v>23.784569694688678</v>
      </c>
      <c r="AG276">
        <f t="shared" si="67"/>
        <v>0.10001327473115296</v>
      </c>
      <c r="AH276">
        <f>(O276*constantes!$D$4)+(LN(125)*constantes!$D$5)+(LN(22.5)*constantes!$D$8)+(F276*constantes!$D$9)</f>
        <v>25.976838913838094</v>
      </c>
      <c r="AI276">
        <f t="shared" si="68"/>
        <v>4.9808625979083754E-2</v>
      </c>
    </row>
    <row r="277" spans="1:35" x14ac:dyDescent="0.25">
      <c r="A277" s="11">
        <v>276</v>
      </c>
      <c r="B277">
        <v>1</v>
      </c>
      <c r="C277">
        <v>52</v>
      </c>
      <c r="D277">
        <v>0</v>
      </c>
      <c r="E277">
        <v>0</v>
      </c>
      <c r="F277">
        <v>0</v>
      </c>
      <c r="G277">
        <v>129</v>
      </c>
      <c r="H277">
        <v>29.29</v>
      </c>
      <c r="I277">
        <f>IF(AND(B277=1,E277=0),V277,IF(AND(B277=1,E277=1),W277,IF(AND(B277=0,E277=0),X277,IF(AND(B277=0,E277=1),Y277,ERROR))))</f>
        <v>0.12170012982120204</v>
      </c>
      <c r="K277">
        <f t="shared" si="56"/>
        <v>9.453671546464415E-2</v>
      </c>
      <c r="L277">
        <f t="shared" si="57"/>
        <v>7.4072320755760312E-2</v>
      </c>
      <c r="M277" s="22" t="str">
        <f t="shared" si="69"/>
        <v>Elevated Risk</v>
      </c>
      <c r="O277">
        <f t="shared" si="58"/>
        <v>3.9512437185814275</v>
      </c>
      <c r="P277">
        <f t="shared" si="59"/>
        <v>4.8598124043616719</v>
      </c>
      <c r="Q277">
        <f t="shared" si="60"/>
        <v>3.377246160839642</v>
      </c>
      <c r="R277">
        <f>(O277*constantes!$B$4)+(P277*constantes!$B$5)+(D277*constantes!$B$6)+(Q277*constantes!$B$8)+(F277*constantes!$B$9)</f>
        <v>23.992783880207334</v>
      </c>
      <c r="S277" s="4">
        <f>(O277*constantes!$B$4)+(P277*constantes!$C$5)+(D277*constantes!$B$6)+(Q277*constantes!$B$8)+(F277*constantes!$B$9)</f>
        <v>24.340940840855804</v>
      </c>
      <c r="T277">
        <f>(O277*constantes!$D$4)+(P277*constantes!$D$5)+(D277*constantes!$D$6)+(Q277*constantes!$D$8)+(F277*constantes!$D$9)</f>
        <v>26.148442755402623</v>
      </c>
      <c r="U277">
        <f>(O277*constantes!$D$4)+(P277*constantes!$E$5)+(D277*constantes!$D$6)+(Q277*constantes!$D$8)+(F277*constantes!$D$9)</f>
        <v>26.487463268730892</v>
      </c>
      <c r="V277" s="5">
        <f t="shared" si="61"/>
        <v>0.12170012982120204</v>
      </c>
      <c r="W277" s="5">
        <f t="shared" si="62"/>
        <v>0.16790557289196384</v>
      </c>
      <c r="X277" s="6">
        <f t="shared" si="63"/>
        <v>5.8853668471099074E-2</v>
      </c>
      <c r="Y277" s="6">
        <f t="shared" si="64"/>
        <v>8.1612603605362599E-2</v>
      </c>
      <c r="AA277">
        <f>(O277*constantes!$B$4)+(LN(110)*constantes!$B$5)+(LN(22)*constantes!$B$8)+(F277*constantes!$B$9)</f>
        <v>23.470316488918311</v>
      </c>
      <c r="AB277">
        <f t="shared" si="65"/>
        <v>7.4072320755760312E-2</v>
      </c>
      <c r="AC277">
        <f>(O277*constantes!$D$4)+(LN(110)*constantes!$D$5)+(LN(22)*constantes!$D$8)+(F277*constantes!$D$9)</f>
        <v>25.553934425340952</v>
      </c>
      <c r="AD277" s="7">
        <f t="shared" si="66"/>
        <v>3.291838619478793E-2</v>
      </c>
      <c r="AF277">
        <f>(O277*constantes!$B$4)+(LN(125)*constantes!$B$5)+(LN(22.5)*constantes!$B$8)+(F277*constantes!$B$9)</f>
        <v>23.725273425672704</v>
      </c>
      <c r="AG277">
        <f t="shared" si="67"/>
        <v>9.453671546464415E-2</v>
      </c>
      <c r="AH277">
        <f>(O277*constantes!$D$4)+(LN(125)*constantes!$D$5)+(LN(22.5)*constantes!$D$8)+(F277*constantes!$D$9)</f>
        <v>25.925007441949184</v>
      </c>
      <c r="AI277">
        <f t="shared" si="68"/>
        <v>4.7353292556453264E-2</v>
      </c>
    </row>
    <row r="278" spans="1:35" x14ac:dyDescent="0.25">
      <c r="A278" s="11">
        <v>277</v>
      </c>
      <c r="B278">
        <v>0</v>
      </c>
      <c r="C278">
        <v>67</v>
      </c>
      <c r="D278">
        <v>0</v>
      </c>
      <c r="E278">
        <v>1</v>
      </c>
      <c r="F278">
        <v>0</v>
      </c>
      <c r="G278">
        <v>147</v>
      </c>
      <c r="H278">
        <v>25.23</v>
      </c>
      <c r="I278">
        <f>IF(AND(B278=1,E278=0),V278,IF(AND(B278=1,E278=1),W278,IF(AND(B278=0,E278=0),X278,IF(AND(B278=0,E278=1),Y278,ERROR))))</f>
        <v>0.20474978577589498</v>
      </c>
      <c r="K278">
        <f t="shared" si="56"/>
        <v>9.215699866828464E-2</v>
      </c>
      <c r="L278">
        <f t="shared" si="57"/>
        <v>6.4534688350861291E-2</v>
      </c>
      <c r="M278" s="22" t="str">
        <f t="shared" si="69"/>
        <v>Elevated Risk</v>
      </c>
      <c r="O278">
        <f t="shared" si="58"/>
        <v>4.2046926193909657</v>
      </c>
      <c r="P278">
        <f t="shared" si="59"/>
        <v>4.990432586778736</v>
      </c>
      <c r="Q278">
        <f t="shared" si="60"/>
        <v>3.2280337626529665</v>
      </c>
      <c r="R278">
        <f>(O278*constantes!$B$4)+(P278*constantes!$B$5)+(D278*constantes!$B$6)+(Q278*constantes!$B$8)+(F278*constantes!$B$9)</f>
        <v>24.905779945559193</v>
      </c>
      <c r="S278" s="4">
        <f>(O278*constantes!$B$4)+(P278*constantes!$C$5)+(D278*constantes!$B$6)+(Q278*constantes!$B$8)+(F278*constantes!$B$9)</f>
        <v>25.263294536076021</v>
      </c>
      <c r="T278">
        <f>(O278*constantes!$D$4)+(P278*constantes!$D$5)+(D278*constantes!$D$6)+(Q278*constantes!$D$8)+(F278*constantes!$D$9)</f>
        <v>27.129232934678278</v>
      </c>
      <c r="U278">
        <f>(O278*constantes!$D$4)+(P278*constantes!$E$5)+(D278*constantes!$D$6)+(Q278*constantes!$D$8)+(F278*constantes!$D$9)</f>
        <v>27.477365511931964</v>
      </c>
      <c r="V278" s="5">
        <f t="shared" si="61"/>
        <v>0.27628016109068587</v>
      </c>
      <c r="W278" s="5">
        <f t="shared" si="62"/>
        <v>0.3701779202725346</v>
      </c>
      <c r="X278" s="6">
        <f t="shared" si="63"/>
        <v>0.14934167855854474</v>
      </c>
      <c r="Y278" s="6">
        <f t="shared" si="64"/>
        <v>0.20474978577589498</v>
      </c>
      <c r="AA278">
        <f>(O278*constantes!$B$4)+(LN(110)*constantes!$B$5)+(LN(22)*constantes!$B$8)+(F278*constantes!$B$9)</f>
        <v>24.25929277918237</v>
      </c>
      <c r="AB278">
        <f t="shared" si="65"/>
        <v>0.1558271506156762</v>
      </c>
      <c r="AC278">
        <f>(O278*constantes!$D$4)+(LN(110)*constantes!$D$5)+(LN(22)*constantes!$D$8)+(F278*constantes!$D$9)</f>
        <v>26.243586625866762</v>
      </c>
      <c r="AD278" s="7">
        <f t="shared" si="66"/>
        <v>6.4534688350861291E-2</v>
      </c>
      <c r="AF278">
        <f>(O278*constantes!$B$4)+(LN(125)*constantes!$B$5)+(LN(22.5)*constantes!$B$8)+(F278*constantes!$B$9)</f>
        <v>24.514249715936764</v>
      </c>
      <c r="AG278">
        <f t="shared" si="67"/>
        <v>0.19635063157104138</v>
      </c>
      <c r="AH278">
        <f>(O278*constantes!$D$4)+(LN(125)*constantes!$D$5)+(LN(22.5)*constantes!$D$8)+(F278*constantes!$D$9)</f>
        <v>26.614659642474994</v>
      </c>
      <c r="AI278">
        <f t="shared" si="68"/>
        <v>9.215699866828464E-2</v>
      </c>
    </row>
    <row r="279" spans="1:35" x14ac:dyDescent="0.25">
      <c r="A279" s="11">
        <v>278</v>
      </c>
      <c r="B279">
        <v>0</v>
      </c>
      <c r="C279">
        <v>42</v>
      </c>
      <c r="D279">
        <v>0</v>
      </c>
      <c r="E279">
        <v>0</v>
      </c>
      <c r="F279">
        <v>0</v>
      </c>
      <c r="G279">
        <v>127.5</v>
      </c>
      <c r="H279">
        <v>23.78</v>
      </c>
      <c r="I279">
        <f>IF(AND(B279=1,E279=0),V279,IF(AND(B279=1,E279=1),W279,IF(AND(B279=0,E279=0),X279,IF(AND(B279=0,E279=1),Y279,ERROR))))</f>
        <v>2.9076106132270962E-2</v>
      </c>
      <c r="K279">
        <f t="shared" si="56"/>
        <v>2.676538428771702E-2</v>
      </c>
      <c r="L279">
        <f t="shared" si="57"/>
        <v>1.8545470669847686E-2</v>
      </c>
      <c r="M279" s="22" t="str">
        <f t="shared" si="69"/>
        <v>NORMAL</v>
      </c>
      <c r="O279">
        <f t="shared" si="58"/>
        <v>3.7376696182833684</v>
      </c>
      <c r="P279">
        <f t="shared" si="59"/>
        <v>4.8481163645984813</v>
      </c>
      <c r="Q279">
        <f t="shared" si="60"/>
        <v>3.1688448912626357</v>
      </c>
      <c r="R279">
        <f>(O279*constantes!$B$4)+(P279*constantes!$B$5)+(D279*constantes!$B$6)+(Q279*constantes!$B$8)+(F279*constantes!$B$9)</f>
        <v>23.141024885017025</v>
      </c>
      <c r="S279" s="4">
        <f>(O279*constantes!$B$4)+(P279*constantes!$C$5)+(D279*constantes!$B$6)+(Q279*constantes!$B$8)+(F279*constantes!$B$9)</f>
        <v>23.488343941376861</v>
      </c>
      <c r="T279">
        <f>(O279*constantes!$D$4)+(P279*constantes!$D$5)+(D279*constantes!$D$6)+(Q279*constantes!$D$8)+(F279*constantes!$D$9)</f>
        <v>25.427847622023062</v>
      </c>
      <c r="U279">
        <f>(O279*constantes!$D$4)+(P279*constantes!$E$5)+(D279*constantes!$D$6)+(Q279*constantes!$D$8)+(F279*constantes!$D$9)</f>
        <v>25.766052219617453</v>
      </c>
      <c r="V279" s="5">
        <f t="shared" si="61"/>
        <v>5.3862115754174322E-2</v>
      </c>
      <c r="W279" s="5">
        <f t="shared" si="62"/>
        <v>7.5367673964258031E-2</v>
      </c>
      <c r="X279" s="6">
        <f t="shared" si="63"/>
        <v>2.9076106132270962E-2</v>
      </c>
      <c r="Y279" s="6">
        <f t="shared" si="64"/>
        <v>4.0537163101821427E-2</v>
      </c>
      <c r="AA279">
        <f>(O279*constantes!$B$4)+(LN(110)*constantes!$B$5)+(LN(22)*constantes!$B$8)+(F279*constantes!$B$9)</f>
        <v>22.805468857654464</v>
      </c>
      <c r="AB279">
        <f t="shared" si="65"/>
        <v>3.8810869283687155E-2</v>
      </c>
      <c r="AC279">
        <f>(O279*constantes!$D$4)+(LN(110)*constantes!$D$5)+(LN(22)*constantes!$D$8)+(F279*constantes!$D$9)</f>
        <v>24.972784348242914</v>
      </c>
      <c r="AD279" s="7">
        <f t="shared" si="66"/>
        <v>1.8545470669847686E-2</v>
      </c>
      <c r="AF279">
        <f>(O279*constantes!$B$4)+(LN(125)*constantes!$B$5)+(LN(22.5)*constantes!$B$8)+(F279*constantes!$B$9)</f>
        <v>23.060425794408857</v>
      </c>
      <c r="AG279">
        <f t="shared" si="67"/>
        <v>4.9796912096185753E-2</v>
      </c>
      <c r="AH279">
        <f>(O279*constantes!$D$4)+(LN(125)*constantes!$D$5)+(LN(22.5)*constantes!$D$8)+(F279*constantes!$D$9)</f>
        <v>25.343857364851146</v>
      </c>
      <c r="AI279">
        <f t="shared" si="68"/>
        <v>2.676538428771702E-2</v>
      </c>
    </row>
    <row r="280" spans="1:35" x14ac:dyDescent="0.25">
      <c r="A280" s="11">
        <v>279</v>
      </c>
      <c r="B280">
        <v>0</v>
      </c>
      <c r="C280">
        <v>45</v>
      </c>
      <c r="D280">
        <v>0</v>
      </c>
      <c r="E280">
        <v>0</v>
      </c>
      <c r="F280">
        <v>0</v>
      </c>
      <c r="G280">
        <v>109</v>
      </c>
      <c r="H280">
        <v>22.36</v>
      </c>
      <c r="I280">
        <f>IF(AND(B280=1,E280=0),V280,IF(AND(B280=1,E280=1),W280,IF(AND(B280=0,E280=0),X280,IF(AND(B280=0,E280=1),Y280,ERROR))))</f>
        <v>2.1951534889131485E-2</v>
      </c>
      <c r="K280">
        <f t="shared" si="56"/>
        <v>3.2202898660143586E-2</v>
      </c>
      <c r="L280">
        <f t="shared" si="57"/>
        <v>2.2332293193086827E-2</v>
      </c>
      <c r="M280" s="22" t="str">
        <f t="shared" si="69"/>
        <v>OPTIMAL</v>
      </c>
      <c r="O280">
        <f t="shared" si="58"/>
        <v>3.8066624897703196</v>
      </c>
      <c r="P280">
        <f t="shared" si="59"/>
        <v>4.6913478822291435</v>
      </c>
      <c r="Q280">
        <f t="shared" si="60"/>
        <v>3.1072736482868986</v>
      </c>
      <c r="R280">
        <f>(O280*constantes!$B$4)+(P280*constantes!$B$5)+(D280*constantes!$B$6)+(Q280*constantes!$B$8)+(F280*constantes!$B$9)</f>
        <v>23.016167023673457</v>
      </c>
      <c r="S280" s="4">
        <f>(O280*constantes!$B$4)+(P280*constantes!$C$5)+(D280*constantes!$B$6)+(Q280*constantes!$B$8)+(F280*constantes!$B$9)</f>
        <v>23.352255185956356</v>
      </c>
      <c r="T280">
        <f>(O280*constantes!$D$4)+(P280*constantes!$D$5)+(D280*constantes!$D$6)+(Q280*constantes!$D$8)+(F280*constantes!$D$9)</f>
        <v>25.143128125127181</v>
      </c>
      <c r="U280">
        <f>(O280*constantes!$D$4)+(P280*constantes!$E$5)+(D280*constantes!$D$6)+(Q280*constantes!$D$8)+(F280*constantes!$D$9)</f>
        <v>25.470396553391488</v>
      </c>
      <c r="V280" s="5">
        <f t="shared" si="61"/>
        <v>4.7693289464181055E-2</v>
      </c>
      <c r="W280" s="5">
        <f t="shared" si="62"/>
        <v>6.6102974648595825E-2</v>
      </c>
      <c r="X280" s="6">
        <f t="shared" si="63"/>
        <v>2.1951534889131485E-2</v>
      </c>
      <c r="Y280" s="6">
        <f t="shared" si="64"/>
        <v>3.0320607571319602E-2</v>
      </c>
      <c r="AA280">
        <f>(O280*constantes!$B$4)+(LN(110)*constantes!$B$5)+(LN(22)*constantes!$B$8)+(F280*constantes!$B$9)</f>
        <v>23.020240906878485</v>
      </c>
      <c r="AB280">
        <f t="shared" si="65"/>
        <v>4.7883245315309741E-2</v>
      </c>
      <c r="AC280">
        <f>(O280*constantes!$D$4)+(LN(110)*constantes!$D$5)+(LN(22)*constantes!$D$8)+(F280*constantes!$D$9)</f>
        <v>25.16051878105991</v>
      </c>
      <c r="AD280" s="7">
        <f t="shared" si="66"/>
        <v>2.2332293193086827E-2</v>
      </c>
      <c r="AF280">
        <f>(O280*constantes!$B$4)+(LN(125)*constantes!$B$5)+(LN(22.5)*constantes!$B$8)+(F280*constantes!$B$9)</f>
        <v>23.275197843632878</v>
      </c>
      <c r="AG280">
        <f t="shared" si="67"/>
        <v>6.1354256697024101E-2</v>
      </c>
      <c r="AH280">
        <f>(O280*constantes!$D$4)+(LN(125)*constantes!$D$5)+(LN(22.5)*constantes!$D$8)+(F280*constantes!$D$9)</f>
        <v>25.531591797668142</v>
      </c>
      <c r="AI280">
        <f t="shared" si="68"/>
        <v>3.2202898660143586E-2</v>
      </c>
    </row>
    <row r="281" spans="1:35" x14ac:dyDescent="0.25">
      <c r="A281" s="11">
        <v>280</v>
      </c>
      <c r="B281">
        <v>0</v>
      </c>
      <c r="C281">
        <v>51</v>
      </c>
      <c r="D281">
        <v>0</v>
      </c>
      <c r="E281">
        <v>0</v>
      </c>
      <c r="F281">
        <v>0</v>
      </c>
      <c r="G281">
        <v>132</v>
      </c>
      <c r="H281">
        <v>21.94</v>
      </c>
      <c r="I281">
        <f>IF(AND(B281=1,E281=0),V281,IF(AND(B281=1,E281=1),W281,IF(AND(B281=0,E281=0),X281,IF(AND(B281=0,E281=1),Y281,ERROR))))</f>
        <v>5.1572202144085977E-2</v>
      </c>
      <c r="K281">
        <f t="shared" si="56"/>
        <v>4.4971857043080821E-2</v>
      </c>
      <c r="L281">
        <f t="shared" si="57"/>
        <v>3.1250958582138333E-2</v>
      </c>
      <c r="M281" s="22" t="str">
        <f t="shared" si="69"/>
        <v>Elevated Risk</v>
      </c>
      <c r="O281">
        <f t="shared" si="58"/>
        <v>3.9318256327243257</v>
      </c>
      <c r="P281">
        <f t="shared" si="59"/>
        <v>4.8828019225863706</v>
      </c>
      <c r="Q281">
        <f t="shared" si="60"/>
        <v>3.088311454847084</v>
      </c>
      <c r="R281">
        <f>(O281*constantes!$B$4)+(P281*constantes!$B$5)+(D281*constantes!$B$6)+(Q281*constantes!$B$8)+(F281*constantes!$B$9)</f>
        <v>23.745924784256164</v>
      </c>
      <c r="S281" s="4">
        <f>(O281*constantes!$B$4)+(P281*constantes!$C$5)+(D281*constantes!$B$6)+(Q281*constantes!$B$8)+(F281*constantes!$B$9)</f>
        <v>24.095728713990251</v>
      </c>
      <c r="T281">
        <f>(O281*constantes!$D$4)+(P281*constantes!$D$5)+(D281*constantes!$D$6)+(Q281*constantes!$D$8)+(F281*constantes!$D$9)</f>
        <v>26.01255436179018</v>
      </c>
      <c r="U281">
        <f>(O281*constantes!$D$4)+(P281*constantes!$E$5)+(D281*constantes!$D$6)+(Q281*constantes!$D$8)+(F281*constantes!$D$9)</f>
        <v>26.353178623909805</v>
      </c>
      <c r="V281" s="5">
        <f t="shared" si="61"/>
        <v>9.6411055252901834E-2</v>
      </c>
      <c r="W281" s="5">
        <f t="shared" si="62"/>
        <v>0.13397187814536793</v>
      </c>
      <c r="X281" s="6">
        <f t="shared" si="63"/>
        <v>5.1572202144085977E-2</v>
      </c>
      <c r="Y281" s="6">
        <f t="shared" si="64"/>
        <v>7.1734871517779353E-2</v>
      </c>
      <c r="AA281">
        <f>(O281*constantes!$B$4)+(LN(110)*constantes!$B$5)+(LN(22)*constantes!$B$8)+(F281*constantes!$B$9)</f>
        <v>23.409868764368586</v>
      </c>
      <c r="AB281">
        <f t="shared" si="65"/>
        <v>6.9883054652788434E-2</v>
      </c>
      <c r="AC281">
        <f>(O281*constantes!$D$4)+(LN(110)*constantes!$D$5)+(LN(22)*constantes!$D$8)+(F281*constantes!$D$9)</f>
        <v>25.50109645445777</v>
      </c>
      <c r="AD281" s="7">
        <f t="shared" si="66"/>
        <v>3.1250958582138333E-2</v>
      </c>
      <c r="AF281">
        <f>(O281*constantes!$B$4)+(LN(125)*constantes!$B$5)+(LN(22.5)*constantes!$B$8)+(F281*constantes!$B$9)</f>
        <v>23.664825701122982</v>
      </c>
      <c r="AG281">
        <f t="shared" si="67"/>
        <v>8.9246869441510945E-2</v>
      </c>
      <c r="AH281">
        <f>(O281*constantes!$D$4)+(LN(125)*constantes!$D$5)+(LN(22.5)*constantes!$D$8)+(F281*constantes!$D$9)</f>
        <v>25.872169471066002</v>
      </c>
      <c r="AI281">
        <f t="shared" si="68"/>
        <v>4.4971857043080821E-2</v>
      </c>
    </row>
    <row r="282" spans="1:35" x14ac:dyDescent="0.25">
      <c r="A282" s="11">
        <v>281</v>
      </c>
      <c r="B282">
        <v>0</v>
      </c>
      <c r="C282">
        <v>60</v>
      </c>
      <c r="D282">
        <v>0</v>
      </c>
      <c r="E282">
        <v>0</v>
      </c>
      <c r="F282">
        <v>0</v>
      </c>
      <c r="G282">
        <v>123</v>
      </c>
      <c r="H282">
        <v>25.82</v>
      </c>
      <c r="I282">
        <f>IF(AND(B282=1,E282=0),V282,IF(AND(B282=1,E282=1),W282,IF(AND(B282=0,E282=0),X282,IF(AND(B282=0,E282=1),Y282,ERROR))))</f>
        <v>7.0788144755402072E-2</v>
      </c>
      <c r="K282">
        <f t="shared" si="56"/>
        <v>6.9102564331433469E-2</v>
      </c>
      <c r="L282">
        <f t="shared" si="57"/>
        <v>4.820708918468708E-2</v>
      </c>
      <c r="M282" s="22" t="str">
        <f t="shared" si="69"/>
        <v>NORMAL</v>
      </c>
      <c r="O282">
        <f t="shared" si="58"/>
        <v>4.0943445622221004</v>
      </c>
      <c r="P282">
        <f t="shared" si="59"/>
        <v>4.8121843553724171</v>
      </c>
      <c r="Q282">
        <f t="shared" si="60"/>
        <v>3.2511493854184965</v>
      </c>
      <c r="R282">
        <f>(O282*constantes!$B$4)+(P282*constantes!$B$5)+(D282*constantes!$B$6)+(Q282*constantes!$B$8)+(F282*constantes!$B$9)</f>
        <v>24.249931500657397</v>
      </c>
      <c r="S282" s="4">
        <f>(O282*constantes!$B$4)+(P282*constantes!$C$5)+(D282*constantes!$B$6)+(Q282*constantes!$B$8)+(F282*constantes!$B$9)</f>
        <v>24.594676387876277</v>
      </c>
      <c r="T282">
        <f>(O282*constantes!$D$4)+(P282*constantes!$D$5)+(D282*constantes!$D$6)+(Q282*constantes!$D$8)+(F282*constantes!$D$9)</f>
        <v>26.339389776291522</v>
      </c>
      <c r="U282">
        <f>(O282*constantes!$D$4)+(P282*constantes!$E$5)+(D282*constantes!$D$6)+(Q282*constantes!$D$8)+(F282*constantes!$D$9)</f>
        <v>26.675087756922302</v>
      </c>
      <c r="V282" s="5">
        <f t="shared" si="61"/>
        <v>0.15449367081554033</v>
      </c>
      <c r="W282" s="5">
        <f t="shared" si="62"/>
        <v>0.21092915794364675</v>
      </c>
      <c r="X282" s="6">
        <f t="shared" si="63"/>
        <v>7.0788144755402072E-2</v>
      </c>
      <c r="Y282" s="6">
        <f t="shared" si="64"/>
        <v>9.7608101175326367E-2</v>
      </c>
      <c r="AA282">
        <f>(O282*constantes!$B$4)+(LN(110)*constantes!$B$5)+(LN(22)*constantes!$B$8)+(F282*constantes!$B$9)</f>
        <v>23.915783691137978</v>
      </c>
      <c r="AB282">
        <f t="shared" si="65"/>
        <v>0.11321269470654882</v>
      </c>
      <c r="AC282">
        <f>(O282*constantes!$D$4)+(LN(110)*constantes!$D$5)+(LN(22)*constantes!$D$8)+(F282*constantes!$D$9)</f>
        <v>25.943321837946279</v>
      </c>
      <c r="AD282" s="7">
        <f t="shared" si="66"/>
        <v>4.820708918468708E-2</v>
      </c>
      <c r="AF282">
        <f>(O282*constantes!$B$4)+(LN(125)*constantes!$B$5)+(LN(22.5)*constantes!$B$8)+(F282*constantes!$B$9)</f>
        <v>24.170740627892375</v>
      </c>
      <c r="AG282">
        <f t="shared" si="67"/>
        <v>0.14362116573454531</v>
      </c>
      <c r="AH282">
        <f>(O282*constantes!$D$4)+(LN(125)*constantes!$D$5)+(LN(22.5)*constantes!$D$8)+(F282*constantes!$D$9)</f>
        <v>26.314394854554511</v>
      </c>
      <c r="AI282">
        <f t="shared" si="68"/>
        <v>6.9102564331433469E-2</v>
      </c>
    </row>
    <row r="283" spans="1:35" x14ac:dyDescent="0.25">
      <c r="A283" s="11">
        <v>282</v>
      </c>
      <c r="B283">
        <v>0</v>
      </c>
      <c r="C283">
        <v>35</v>
      </c>
      <c r="D283">
        <v>0</v>
      </c>
      <c r="E283">
        <v>0</v>
      </c>
      <c r="F283">
        <v>0</v>
      </c>
      <c r="G283">
        <v>122.5</v>
      </c>
      <c r="H283">
        <v>22</v>
      </c>
      <c r="I283">
        <f>IF(AND(B283=1,E283=0),V283,IF(AND(B283=1,E283=1),W283,IF(AND(B283=0,E283=0),X283,IF(AND(B283=0,E283=1),Y283,ERROR))))</f>
        <v>1.5310090303719437E-2</v>
      </c>
      <c r="K283">
        <f t="shared" si="56"/>
        <v>1.6383680801150824E-2</v>
      </c>
      <c r="L283">
        <f t="shared" si="57"/>
        <v>1.133354995431346E-2</v>
      </c>
      <c r="M283" s="22" t="str">
        <f t="shared" si="69"/>
        <v>NORMAL</v>
      </c>
      <c r="O283">
        <f t="shared" si="58"/>
        <v>3.5553480614894135</v>
      </c>
      <c r="P283">
        <f t="shared" si="59"/>
        <v>4.808111029984782</v>
      </c>
      <c r="Q283">
        <f t="shared" si="60"/>
        <v>3.0910424533583161</v>
      </c>
      <c r="R283">
        <f>(O283*constantes!$B$4)+(P283*constantes!$B$5)+(D283*constantes!$B$6)+(Q283*constantes!$B$8)+(F283*constantes!$B$9)</f>
        <v>22.437572636747131</v>
      </c>
      <c r="S283" s="4">
        <f>(O283*constantes!$B$4)+(P283*constantes!$C$5)+(D283*constantes!$B$6)+(Q283*constantes!$B$8)+(F283*constantes!$B$9)</f>
        <v>22.78202571093524</v>
      </c>
      <c r="T283">
        <f>(O283*constantes!$D$4)+(P283*constantes!$D$5)+(D283*constantes!$D$6)+(Q283*constantes!$D$8)+(F283*constantes!$D$9)</f>
        <v>24.779430001310931</v>
      </c>
      <c r="U283">
        <f>(O283*constantes!$D$4)+(P283*constantes!$E$5)+(D283*constantes!$D$6)+(Q283*constantes!$D$8)+(F283*constantes!$D$9)</f>
        <v>25.114843826762669</v>
      </c>
      <c r="V283" s="5">
        <f t="shared" si="61"/>
        <v>2.7027701583500208E-2</v>
      </c>
      <c r="W283" s="5">
        <f t="shared" si="62"/>
        <v>3.7928878886103523E-2</v>
      </c>
      <c r="X283" s="6">
        <f t="shared" si="63"/>
        <v>1.5310090303719437E-2</v>
      </c>
      <c r="Y283" s="6">
        <f t="shared" si="64"/>
        <v>2.1345931054880252E-2</v>
      </c>
      <c r="AA283">
        <f>(O283*constantes!$B$4)+(LN(110)*constantes!$B$5)+(LN(22)*constantes!$B$8)+(F283*constantes!$B$9)</f>
        <v>22.237909144217156</v>
      </c>
      <c r="AB283">
        <f t="shared" si="65"/>
        <v>2.2190585383473738E-2</v>
      </c>
      <c r="AC283">
        <f>(O283*constantes!$D$4)+(LN(110)*constantes!$D$5)+(LN(22)*constantes!$D$8)+(F283*constantes!$D$9)</f>
        <v>24.476674629697587</v>
      </c>
      <c r="AD283" s="7">
        <f t="shared" si="66"/>
        <v>1.133354995431346E-2</v>
      </c>
      <c r="AF283">
        <f>(O283*constantes!$B$4)+(LN(125)*constantes!$B$5)+(LN(22.5)*constantes!$B$8)+(F283*constantes!$B$9)</f>
        <v>22.492866080971549</v>
      </c>
      <c r="AG283">
        <f t="shared" si="67"/>
        <v>2.8542111166007578E-2</v>
      </c>
      <c r="AH283">
        <f>(O283*constantes!$D$4)+(LN(125)*constantes!$D$5)+(LN(22.5)*constantes!$D$8)+(F283*constantes!$D$9)</f>
        <v>24.84774764630582</v>
      </c>
      <c r="AI283">
        <f t="shared" si="68"/>
        <v>1.6383680801150824E-2</v>
      </c>
    </row>
    <row r="284" spans="1:35" x14ac:dyDescent="0.25">
      <c r="A284" s="11">
        <v>283</v>
      </c>
      <c r="B284">
        <v>0</v>
      </c>
      <c r="C284">
        <v>39</v>
      </c>
      <c r="D284">
        <v>0</v>
      </c>
      <c r="E284">
        <v>0</v>
      </c>
      <c r="F284">
        <v>0</v>
      </c>
      <c r="G284">
        <v>100</v>
      </c>
      <c r="H284">
        <v>20.51</v>
      </c>
      <c r="I284">
        <f>IF(AND(B284=1,E284=0),V284,IF(AND(B284=1,E284=1),W284,IF(AND(B284=0,E284=0),X284,IF(AND(B284=0,E284=1),Y284,ERROR))))</f>
        <v>1.1227038156602642E-2</v>
      </c>
      <c r="K284">
        <f t="shared" si="56"/>
        <v>2.1931490638549711E-2</v>
      </c>
      <c r="L284">
        <f t="shared" si="57"/>
        <v>1.5184528759381921E-2</v>
      </c>
      <c r="M284" s="22" t="str">
        <f t="shared" si="69"/>
        <v>OPTIMAL</v>
      </c>
      <c r="O284">
        <f t="shared" si="58"/>
        <v>3.6635616461296463</v>
      </c>
      <c r="P284">
        <f t="shared" si="59"/>
        <v>4.6051701859880918</v>
      </c>
      <c r="Q284">
        <f t="shared" si="60"/>
        <v>3.0209125720842893</v>
      </c>
      <c r="R284">
        <f>(O284*constantes!$B$4)+(P284*constantes!$B$5)+(D284*constantes!$B$6)+(Q284*constantes!$B$8)+(F284*constantes!$B$9)</f>
        <v>22.342368830329796</v>
      </c>
      <c r="S284" s="4">
        <f>(O284*constantes!$B$4)+(P284*constantes!$C$5)+(D284*constantes!$B$6)+(Q284*constantes!$B$8)+(F284*constantes!$B$9)</f>
        <v>22.672283222453984</v>
      </c>
      <c r="T284">
        <f>(O284*constantes!$D$4)+(P284*constantes!$D$5)+(D284*constantes!$D$6)+(Q284*constantes!$D$8)+(F284*constantes!$D$9)</f>
        <v>24.467178508779856</v>
      </c>
      <c r="U284">
        <f>(O284*constantes!$D$4)+(P284*constantes!$E$5)+(D284*constantes!$D$6)+(Q284*constantes!$D$8)+(F284*constantes!$D$9)</f>
        <v>24.788435180954384</v>
      </c>
      <c r="V284" s="5">
        <f t="shared" si="61"/>
        <v>2.4603709134255469E-2</v>
      </c>
      <c r="W284" s="5">
        <f t="shared" si="62"/>
        <v>3.4054679652386954E-2</v>
      </c>
      <c r="X284" s="6">
        <f t="shared" si="63"/>
        <v>1.1227038156602642E-2</v>
      </c>
      <c r="Y284" s="6">
        <f t="shared" si="64"/>
        <v>1.5447507847430542E-2</v>
      </c>
      <c r="AA284">
        <f>(O284*constantes!$B$4)+(LN(110)*constantes!$B$5)+(LN(22)*constantes!$B$8)+(F284*constantes!$B$9)</f>
        <v>22.574773704658814</v>
      </c>
      <c r="AB284">
        <f t="shared" si="65"/>
        <v>3.0940270522043956E-2</v>
      </c>
      <c r="AC284">
        <f>(O284*constantes!$D$4)+(LN(110)*constantes!$D$5)+(LN(22)*constantes!$D$8)+(F284*constantes!$D$9)</f>
        <v>24.771131368454586</v>
      </c>
      <c r="AD284" s="7">
        <f t="shared" si="66"/>
        <v>1.5184528759381921E-2</v>
      </c>
      <c r="AF284">
        <f>(O284*constantes!$B$4)+(LN(125)*constantes!$B$5)+(LN(22.5)*constantes!$B$8)+(F284*constantes!$B$9)</f>
        <v>22.829730641413207</v>
      </c>
      <c r="AG284">
        <f t="shared" si="67"/>
        <v>3.974481175054656E-2</v>
      </c>
      <c r="AH284">
        <f>(O284*constantes!$D$4)+(LN(125)*constantes!$D$5)+(LN(22.5)*constantes!$D$8)+(F284*constantes!$D$9)</f>
        <v>25.142204385062819</v>
      </c>
      <c r="AI284">
        <f t="shared" si="68"/>
        <v>2.1931490638549711E-2</v>
      </c>
    </row>
    <row r="285" spans="1:35" x14ac:dyDescent="0.25">
      <c r="A285" s="11">
        <v>284</v>
      </c>
      <c r="B285">
        <v>1</v>
      </c>
      <c r="C285">
        <v>68</v>
      </c>
      <c r="D285">
        <v>0</v>
      </c>
      <c r="E285">
        <v>1</v>
      </c>
      <c r="F285">
        <v>1</v>
      </c>
      <c r="G285">
        <v>142</v>
      </c>
      <c r="H285">
        <v>30.28</v>
      </c>
      <c r="I285">
        <f>IF(AND(B285=1,E285=0),V285,IF(AND(B285=1,E285=1),W285,IF(AND(B285=0,E285=0),X285,IF(AND(B285=0,E285=1),Y285,ERROR))))</f>
        <v>0.58960693479890858</v>
      </c>
      <c r="K285">
        <f t="shared" si="56"/>
        <v>0.32262109832335417</v>
      </c>
      <c r="L285">
        <f t="shared" si="57"/>
        <v>0.26055986152284127</v>
      </c>
      <c r="M285" s="22" t="str">
        <f t="shared" si="69"/>
        <v>'&gt;30%</v>
      </c>
      <c r="O285">
        <f t="shared" si="58"/>
        <v>4.219507705176107</v>
      </c>
      <c r="P285">
        <f t="shared" si="59"/>
        <v>4.9558270576012609</v>
      </c>
      <c r="Q285">
        <f t="shared" si="60"/>
        <v>3.4104874285692479</v>
      </c>
      <c r="R285">
        <f>(O285*constantes!$B$4)+(P285*constantes!$B$5)+(D285*constantes!$B$6)+(Q285*constantes!$B$8)+(F285*constantes!$B$9)</f>
        <v>25.563946482666804</v>
      </c>
      <c r="S285" s="4">
        <f>(O285*constantes!$B$4)+(P285*constantes!$C$5)+(D285*constantes!$B$6)+(Q285*constantes!$B$8)+(F285*constantes!$B$9)</f>
        <v>25.918981933073358</v>
      </c>
      <c r="T285">
        <f>(O285*constantes!$D$4)+(P285*constantes!$D$5)+(D285*constantes!$D$6)+(Q285*constantes!$D$8)+(F285*constantes!$D$9)</f>
        <v>27.943113017776739</v>
      </c>
      <c r="U285">
        <f>(O285*constantes!$D$4)+(P285*constantes!$E$5)+(D285*constantes!$D$6)+(Q285*constantes!$D$8)+(F285*constantes!$D$9)</f>
        <v>28.288831513315003</v>
      </c>
      <c r="V285" s="5">
        <f t="shared" si="61"/>
        <v>0.46445528716955453</v>
      </c>
      <c r="W285" s="5">
        <f t="shared" si="62"/>
        <v>0.58960693479890858</v>
      </c>
      <c r="X285" s="6">
        <f t="shared" si="63"/>
        <v>0.30580388187304486</v>
      </c>
      <c r="Y285" s="6">
        <f t="shared" si="64"/>
        <v>0.40294606943544331</v>
      </c>
      <c r="AA285">
        <f>(O285*constantes!$B$4)+(LN(110)*constantes!$B$5)+(LN(22)*constantes!$B$8)+(F285*constantes!$B$9)</f>
        <v>24.837011548628084</v>
      </c>
      <c r="AB285">
        <f t="shared" si="65"/>
        <v>0.26055986152284127</v>
      </c>
      <c r="AC285">
        <f>(O285*constantes!$D$4)+(LN(110)*constantes!$D$5)+(LN(22)*constantes!$D$8)+(F285*constantes!$D$9)</f>
        <v>27.061529511344133</v>
      </c>
      <c r="AD285" s="7">
        <f t="shared" si="66"/>
        <v>0.14028688631565234</v>
      </c>
      <c r="AF285">
        <f>(O285*constantes!$B$4)+(LN(125)*constantes!$B$5)+(LN(22.5)*constantes!$B$8)+(F285*constantes!$B$9)</f>
        <v>25.09196848538248</v>
      </c>
      <c r="AG285">
        <f t="shared" si="67"/>
        <v>0.32262109832335417</v>
      </c>
      <c r="AH285">
        <f>(O285*constantes!$D$4)+(LN(125)*constantes!$D$5)+(LN(22.5)*constantes!$D$8)+(F285*constantes!$D$9)</f>
        <v>27.432602527952366</v>
      </c>
      <c r="AI285">
        <f t="shared" si="68"/>
        <v>0.19673409937156583</v>
      </c>
    </row>
    <row r="286" spans="1:35" x14ac:dyDescent="0.25">
      <c r="A286" s="11">
        <v>285</v>
      </c>
      <c r="B286">
        <v>0</v>
      </c>
      <c r="C286">
        <v>54</v>
      </c>
      <c r="D286">
        <v>0</v>
      </c>
      <c r="E286">
        <v>0</v>
      </c>
      <c r="F286">
        <v>0</v>
      </c>
      <c r="G286">
        <v>98</v>
      </c>
      <c r="H286">
        <v>22.02</v>
      </c>
      <c r="I286">
        <f>IF(AND(B286=1,E286=0),V286,IF(AND(B286=1,E286=1),W286,IF(AND(B286=0,E286=0),X286,IF(AND(B286=0,E286=1),Y286,ERROR))))</f>
        <v>2.6458427516675265E-2</v>
      </c>
      <c r="K286">
        <f t="shared" si="56"/>
        <v>5.2338355969762884E-2</v>
      </c>
      <c r="L286">
        <f t="shared" si="57"/>
        <v>3.6413005758055728E-2</v>
      </c>
      <c r="M286" s="22" t="str">
        <f t="shared" si="69"/>
        <v>OPTIMAL</v>
      </c>
      <c r="O286">
        <f t="shared" si="58"/>
        <v>3.9889840465642745</v>
      </c>
      <c r="P286">
        <f t="shared" si="59"/>
        <v>4.5849674786705723</v>
      </c>
      <c r="Q286">
        <f t="shared" si="60"/>
        <v>3.0919511312945338</v>
      </c>
      <c r="R286">
        <f>(O286*constantes!$B$4)+(P286*constantes!$B$5)+(D286*constantes!$B$6)+(Q286*constantes!$B$8)+(F286*constantes!$B$9)</f>
        <v>23.374235346281296</v>
      </c>
      <c r="S286" s="4">
        <f>(O286*constantes!$B$4)+(P286*constantes!$C$5)+(D286*constantes!$B$6)+(Q286*constantes!$B$8)+(F286*constantes!$B$9)</f>
        <v>23.702702416453256</v>
      </c>
      <c r="T286">
        <f>(O286*constantes!$D$4)+(P286*constantes!$D$5)+(D286*constantes!$D$6)+(Q286*constantes!$D$8)+(F286*constantes!$D$9)</f>
        <v>25.332165705886222</v>
      </c>
      <c r="U286">
        <f>(O286*constantes!$D$4)+(P286*constantes!$E$5)+(D286*constantes!$D$6)+(Q286*constantes!$D$8)+(F286*constantes!$D$9)</f>
        <v>25.65201303719828</v>
      </c>
      <c r="V286" s="5">
        <f t="shared" si="61"/>
        <v>6.7521275649238821E-2</v>
      </c>
      <c r="W286" s="5">
        <f t="shared" si="62"/>
        <v>9.2527632737089971E-2</v>
      </c>
      <c r="X286" s="6">
        <f t="shared" si="63"/>
        <v>2.6458427516675265E-2</v>
      </c>
      <c r="Y286" s="6">
        <f t="shared" si="64"/>
        <v>3.6248406619945883E-2</v>
      </c>
      <c r="AA286">
        <f>(O286*constantes!$B$4)+(LN(110)*constantes!$B$5)+(LN(22)*constantes!$B$8)+(F286*constantes!$B$9)</f>
        <v>23.587800620315793</v>
      </c>
      <c r="AB286">
        <f t="shared" si="65"/>
        <v>8.2913210367502876E-2</v>
      </c>
      <c r="AC286">
        <f>(O286*constantes!$D$4)+(LN(110)*constantes!$D$5)+(LN(22)*constantes!$D$8)+(F286*constantes!$D$9)</f>
        <v>25.656628499605237</v>
      </c>
      <c r="AD286" s="7">
        <f t="shared" si="66"/>
        <v>3.6413005758055728E-2</v>
      </c>
      <c r="AF286">
        <f>(O286*constantes!$B$4)+(LN(125)*constantes!$B$5)+(LN(22.5)*constantes!$B$8)+(F286*constantes!$B$9)</f>
        <v>23.84275755707019</v>
      </c>
      <c r="AG286">
        <f t="shared" si="67"/>
        <v>0.10567740925235103</v>
      </c>
      <c r="AH286">
        <f>(O286*constantes!$D$4)+(LN(125)*constantes!$D$5)+(LN(22.5)*constantes!$D$8)+(F286*constantes!$D$9)</f>
        <v>26.027701516213469</v>
      </c>
      <c r="AI286">
        <f t="shared" si="68"/>
        <v>5.2338355969762884E-2</v>
      </c>
    </row>
    <row r="287" spans="1:35" x14ac:dyDescent="0.25">
      <c r="A287" s="11">
        <v>286</v>
      </c>
      <c r="B287">
        <v>0</v>
      </c>
      <c r="C287">
        <v>38</v>
      </c>
      <c r="D287">
        <v>0</v>
      </c>
      <c r="E287">
        <v>0</v>
      </c>
      <c r="F287">
        <v>0</v>
      </c>
      <c r="G287">
        <v>105</v>
      </c>
      <c r="H287">
        <v>21.1</v>
      </c>
      <c r="I287">
        <f>IF(AND(B287=1,E287=0),V287,IF(AND(B287=1,E287=1),W287,IF(AND(B287=0,E287=0),X287,IF(AND(B287=0,E287=1),Y287,ERROR))))</f>
        <v>1.2169219496170336E-2</v>
      </c>
      <c r="K287">
        <f t="shared" si="56"/>
        <v>2.0450275544260377E-2</v>
      </c>
      <c r="L287">
        <f t="shared" si="57"/>
        <v>1.4155691081518817E-2</v>
      </c>
      <c r="M287" s="22" t="str">
        <f t="shared" si="69"/>
        <v>OPTIMAL</v>
      </c>
      <c r="O287">
        <f t="shared" si="58"/>
        <v>3.6375861597263857</v>
      </c>
      <c r="P287">
        <f t="shared" si="59"/>
        <v>4.6539603501575231</v>
      </c>
      <c r="Q287">
        <f t="shared" si="60"/>
        <v>3.0492730404820207</v>
      </c>
      <c r="R287">
        <f>(O287*constantes!$B$4)+(P287*constantes!$B$5)+(D287*constantes!$B$6)+(Q287*constantes!$B$8)+(F287*constantes!$B$9)</f>
        <v>22.374501166455001</v>
      </c>
      <c r="S287" s="4">
        <f>(O287*constantes!$B$4)+(P287*constantes!$C$5)+(D287*constantes!$B$6)+(Q287*constantes!$B$8)+(F287*constantes!$B$9)</f>
        <v>22.707910885940283</v>
      </c>
      <c r="T287">
        <f>(O287*constantes!$D$4)+(P287*constantes!$D$5)+(D287*constantes!$D$6)+(Q287*constantes!$D$8)+(F287*constantes!$D$9)</f>
        <v>24.548239022154707</v>
      </c>
      <c r="U287">
        <f>(O287*constantes!$D$4)+(P287*constantes!$E$5)+(D287*constantes!$D$6)+(Q287*constantes!$D$8)+(F287*constantes!$D$9)</f>
        <v>24.872899296181696</v>
      </c>
      <c r="V287" s="5">
        <f t="shared" si="61"/>
        <v>2.5396834259547307E-2</v>
      </c>
      <c r="W287" s="5">
        <f t="shared" si="62"/>
        <v>3.5267803807678133E-2</v>
      </c>
      <c r="X287" s="6">
        <f t="shared" si="63"/>
        <v>1.2169219496170336E-2</v>
      </c>
      <c r="Y287" s="6">
        <f t="shared" si="64"/>
        <v>1.6797458973377033E-2</v>
      </c>
      <c r="AA287">
        <f>(O287*constantes!$B$4)+(LN(110)*constantes!$B$5)+(LN(22)*constantes!$B$8)+(F287*constantes!$B$9)</f>
        <v>22.493913054504919</v>
      </c>
      <c r="AB287">
        <f t="shared" si="65"/>
        <v>2.8571578401445974E-2</v>
      </c>
      <c r="AC287">
        <f>(O287*constantes!$D$4)+(LN(110)*constantes!$D$5)+(LN(22)*constantes!$D$8)+(F287*constantes!$D$9)</f>
        <v>24.700450251667263</v>
      </c>
      <c r="AD287" s="7">
        <f t="shared" si="66"/>
        <v>1.4155691081518817E-2</v>
      </c>
      <c r="AF287">
        <f>(O287*constantes!$B$4)+(LN(125)*constantes!$B$5)+(LN(22.5)*constantes!$B$8)+(F287*constantes!$B$9)</f>
        <v>22.748869991259316</v>
      </c>
      <c r="AG287">
        <f t="shared" si="67"/>
        <v>3.6714933714987352E-2</v>
      </c>
      <c r="AH287">
        <f>(O287*constantes!$D$4)+(LN(125)*constantes!$D$5)+(LN(22.5)*constantes!$D$8)+(F287*constantes!$D$9)</f>
        <v>25.071523268275495</v>
      </c>
      <c r="AI287">
        <f t="shared" si="68"/>
        <v>2.0450275544260377E-2</v>
      </c>
    </row>
    <row r="288" spans="1:35" x14ac:dyDescent="0.25">
      <c r="A288" s="11">
        <v>287</v>
      </c>
      <c r="B288">
        <v>1</v>
      </c>
      <c r="C288">
        <v>39</v>
      </c>
      <c r="D288">
        <v>0</v>
      </c>
      <c r="E288">
        <v>0</v>
      </c>
      <c r="F288">
        <v>0</v>
      </c>
      <c r="G288">
        <v>105</v>
      </c>
      <c r="H288">
        <v>24.1</v>
      </c>
      <c r="I288">
        <f>IF(AND(B288=1,E288=0),V288,IF(AND(B288=1,E288=1),W288,IF(AND(B288=0,E288=0),X288,IF(AND(B288=0,E288=1),Y288,ERROR))))</f>
        <v>3.0516095508051899E-2</v>
      </c>
      <c r="K288">
        <f t="shared" si="56"/>
        <v>3.974481175054656E-2</v>
      </c>
      <c r="L288">
        <f t="shared" si="57"/>
        <v>3.0940270522043956E-2</v>
      </c>
      <c r="M288" s="22" t="str">
        <f t="shared" si="69"/>
        <v>OPTIMAL</v>
      </c>
      <c r="O288">
        <f t="shared" si="58"/>
        <v>3.6635616461296463</v>
      </c>
      <c r="P288">
        <f t="shared" si="59"/>
        <v>4.6539603501575231</v>
      </c>
      <c r="Q288">
        <f t="shared" si="60"/>
        <v>3.1822118404966093</v>
      </c>
      <c r="R288">
        <f>(O288*constantes!$B$4)+(P288*constantes!$B$5)+(D288*constantes!$B$6)+(Q288*constantes!$B$8)+(F288*constantes!$B$9)</f>
        <v>22.560751709096458</v>
      </c>
      <c r="S288" s="4">
        <f>(O288*constantes!$B$4)+(P288*constantes!$C$5)+(D288*constantes!$B$6)+(Q288*constantes!$B$8)+(F288*constantes!$B$9)</f>
        <v>22.894161428581743</v>
      </c>
      <c r="T288">
        <f>(O288*constantes!$D$4)+(P288*constantes!$D$5)+(D288*constantes!$D$6)+(Q288*constantes!$D$8)+(F288*constantes!$D$9)</f>
        <v>24.686885100449487</v>
      </c>
      <c r="U288">
        <f>(O288*constantes!$D$4)+(P288*constantes!$E$5)+(D288*constantes!$D$6)+(Q288*constantes!$D$8)+(F288*constantes!$D$9)</f>
        <v>25.011545374476476</v>
      </c>
      <c r="V288" s="5">
        <f t="shared" si="61"/>
        <v>3.0516095508051899E-2</v>
      </c>
      <c r="W288" s="5">
        <f t="shared" si="62"/>
        <v>4.2333129364339861E-2</v>
      </c>
      <c r="X288" s="6">
        <f t="shared" si="63"/>
        <v>1.3966301706042072E-2</v>
      </c>
      <c r="Y288" s="6">
        <f t="shared" si="64"/>
        <v>1.9271317978067581E-2</v>
      </c>
      <c r="AA288">
        <f>(O288*constantes!$B$4)+(LN(110)*constantes!$B$5)+(LN(22)*constantes!$B$8)+(F288*constantes!$B$9)</f>
        <v>22.574773704658814</v>
      </c>
      <c r="AB288">
        <f t="shared" si="65"/>
        <v>3.0940270522043956E-2</v>
      </c>
      <c r="AC288">
        <f>(O288*constantes!$D$4)+(LN(110)*constantes!$D$5)+(LN(22)*constantes!$D$8)+(F288*constantes!$D$9)</f>
        <v>24.771131368454586</v>
      </c>
      <c r="AD288" s="7">
        <f t="shared" si="66"/>
        <v>1.5184528759381921E-2</v>
      </c>
      <c r="AF288">
        <f>(O288*constantes!$B$4)+(LN(125)*constantes!$B$5)+(LN(22.5)*constantes!$B$8)+(F288*constantes!$B$9)</f>
        <v>22.829730641413207</v>
      </c>
      <c r="AG288">
        <f t="shared" si="67"/>
        <v>3.974481175054656E-2</v>
      </c>
      <c r="AH288">
        <f>(O288*constantes!$D$4)+(LN(125)*constantes!$D$5)+(LN(22.5)*constantes!$D$8)+(F288*constantes!$D$9)</f>
        <v>25.142204385062819</v>
      </c>
      <c r="AI288">
        <f t="shared" si="68"/>
        <v>2.1931490638549711E-2</v>
      </c>
    </row>
    <row r="289" spans="1:35" x14ac:dyDescent="0.25">
      <c r="A289" s="11">
        <v>288</v>
      </c>
      <c r="B289">
        <v>0</v>
      </c>
      <c r="C289">
        <v>36</v>
      </c>
      <c r="D289">
        <v>1</v>
      </c>
      <c r="E289">
        <v>0</v>
      </c>
      <c r="F289">
        <v>0</v>
      </c>
      <c r="G289">
        <v>111</v>
      </c>
      <c r="H289">
        <v>23.86</v>
      </c>
      <c r="I289">
        <f>IF(AND(B289=1,E289=0),V289,IF(AND(B289=1,E289=1),W289,IF(AND(B289=0,E289=0),X289,IF(AND(B289=0,E289=1),Y289,ERROR))))</f>
        <v>2.4132430063596333E-2</v>
      </c>
      <c r="K289">
        <f t="shared" si="56"/>
        <v>1.7677356619603457E-2</v>
      </c>
      <c r="L289">
        <f t="shared" si="57"/>
        <v>1.2230943924327331E-2</v>
      </c>
      <c r="M289" s="22" t="str">
        <f t="shared" si="69"/>
        <v>Elevated Risk</v>
      </c>
      <c r="O289">
        <f t="shared" si="58"/>
        <v>3.5835189384561099</v>
      </c>
      <c r="P289">
        <f t="shared" si="59"/>
        <v>4.7095302013123339</v>
      </c>
      <c r="Q289">
        <f t="shared" si="60"/>
        <v>3.1722034166697699</v>
      </c>
      <c r="R289">
        <f>(O289*constantes!$B$4)+(P289*constantes!$B$5)+(D289*constantes!$B$6)+(Q289*constantes!$B$8)+(F289*constantes!$B$9)</f>
        <v>23.116264103140111</v>
      </c>
      <c r="S289" s="4">
        <f>(O289*constantes!$B$4)+(P289*constantes!$C$5)+(D289*constantes!$B$6)+(Q289*constantes!$B$8)+(F289*constantes!$B$9)</f>
        <v>23.453654846762127</v>
      </c>
      <c r="T289">
        <f>(O289*constantes!$D$4)+(P289*constantes!$D$5)+(D289*constantes!$D$6)+(Q289*constantes!$D$8)+(F289*constantes!$D$9)</f>
        <v>25.238959473210663</v>
      </c>
      <c r="U289">
        <f>(O289*constantes!$D$4)+(P289*constantes!$E$5)+(D289*constantes!$D$6)+(Q289*constantes!$D$8)+(F289*constantes!$D$9)</f>
        <v>25.567496300054213</v>
      </c>
      <c r="V289" s="5">
        <f t="shared" si="61"/>
        <v>5.2580086489082412E-2</v>
      </c>
      <c r="W289" s="5">
        <f t="shared" si="62"/>
        <v>7.2894122772258818E-2</v>
      </c>
      <c r="X289" s="6">
        <f t="shared" si="63"/>
        <v>2.4132430063596333E-2</v>
      </c>
      <c r="Y289" s="6">
        <f t="shared" si="64"/>
        <v>3.3360280661757225E-2</v>
      </c>
      <c r="AA289">
        <f>(O289*constantes!$B$4)+(LN(110)*constantes!$B$5)+(LN(22)*constantes!$B$8)+(F289*constantes!$B$9)</f>
        <v>22.325603957379403</v>
      </c>
      <c r="AB289">
        <f t="shared" si="65"/>
        <v>2.4199659473180479E-2</v>
      </c>
      <c r="AC289">
        <f>(O289*constantes!$D$4)+(LN(110)*constantes!$D$5)+(LN(22)*constantes!$D$8)+(F289*constantes!$D$9)</f>
        <v>24.553329557885352</v>
      </c>
      <c r="AD289" s="7">
        <f t="shared" si="66"/>
        <v>1.2230943924327331E-2</v>
      </c>
      <c r="AF289">
        <f>(O289*constantes!$B$4)+(LN(125)*constantes!$B$5)+(LN(22.5)*constantes!$B$8)+(F289*constantes!$B$9)</f>
        <v>22.580560894133793</v>
      </c>
      <c r="AG289">
        <f t="shared" si="67"/>
        <v>3.1117023555229495E-2</v>
      </c>
      <c r="AH289">
        <f>(O289*constantes!$D$4)+(LN(125)*constantes!$D$5)+(LN(22.5)*constantes!$D$8)+(F289*constantes!$D$9)</f>
        <v>24.924402574493584</v>
      </c>
      <c r="AI289">
        <f t="shared" si="68"/>
        <v>1.7677356619603457E-2</v>
      </c>
    </row>
    <row r="290" spans="1:35" x14ac:dyDescent="0.25">
      <c r="A290" s="11">
        <v>289</v>
      </c>
      <c r="B290">
        <v>1</v>
      </c>
      <c r="C290">
        <v>36</v>
      </c>
      <c r="D290">
        <v>1</v>
      </c>
      <c r="E290">
        <v>0</v>
      </c>
      <c r="F290">
        <v>0</v>
      </c>
      <c r="G290">
        <v>126</v>
      </c>
      <c r="H290">
        <v>25.14</v>
      </c>
      <c r="I290">
        <f>IF(AND(B290=1,E290=0),V290,IF(AND(B290=1,E290=1),W290,IF(AND(B290=0,E290=0),X290,IF(AND(B290=0,E290=1),Y290,ERROR))))</f>
        <v>6.8743725436048453E-2</v>
      </c>
      <c r="K290">
        <f t="shared" si="56"/>
        <v>3.1117023555229495E-2</v>
      </c>
      <c r="L290">
        <f t="shared" si="57"/>
        <v>2.4199659473180479E-2</v>
      </c>
      <c r="M290" s="22" t="str">
        <f t="shared" si="69"/>
        <v>Elevated Risk</v>
      </c>
      <c r="O290">
        <f t="shared" si="58"/>
        <v>3.5835189384561099</v>
      </c>
      <c r="P290">
        <f t="shared" si="59"/>
        <v>4.836281906951478</v>
      </c>
      <c r="Q290">
        <f t="shared" si="60"/>
        <v>3.2244602031621015</v>
      </c>
      <c r="R290">
        <f>(O290*constantes!$B$4)+(P290*constantes!$B$5)+(D290*constantes!$B$6)+(Q290*constantes!$B$8)+(F290*constantes!$B$9)</f>
        <v>23.392826269864699</v>
      </c>
      <c r="S290" s="4">
        <f>(O290*constantes!$B$4)+(P290*constantes!$C$5)+(D290*constantes!$B$6)+(Q290*constantes!$B$8)+(F290*constantes!$B$9)</f>
        <v>23.739297505678707</v>
      </c>
      <c r="T290">
        <f>(O290*constantes!$D$4)+(P290*constantes!$D$5)+(D290*constantes!$D$6)+(Q290*constantes!$D$8)+(F290*constantes!$D$9)</f>
        <v>25.622216895614276</v>
      </c>
      <c r="U290">
        <f>(O290*constantes!$D$4)+(P290*constantes!$E$5)+(D290*constantes!$D$6)+(Q290*constantes!$D$8)+(F290*constantes!$D$9)</f>
        <v>25.95959592144321</v>
      </c>
      <c r="V290" s="5">
        <f t="shared" si="61"/>
        <v>6.8743725436048453E-2</v>
      </c>
      <c r="W290" s="5">
        <f t="shared" si="62"/>
        <v>9.5805758049412382E-2</v>
      </c>
      <c r="X290" s="6">
        <f t="shared" si="63"/>
        <v>3.520323372454115E-2</v>
      </c>
      <c r="Y290" s="6">
        <f t="shared" si="64"/>
        <v>4.8978342699579458E-2</v>
      </c>
      <c r="AA290">
        <f>(O290*constantes!$B$4)+(LN(110)*constantes!$B$5)+(LN(22)*constantes!$B$8)+(F290*constantes!$B$9)</f>
        <v>22.325603957379403</v>
      </c>
      <c r="AB290">
        <f t="shared" si="65"/>
        <v>2.4199659473180479E-2</v>
      </c>
      <c r="AC290">
        <f>(O290*constantes!$D$4)+(LN(110)*constantes!$D$5)+(LN(22)*constantes!$D$8)+(F290*constantes!$D$9)</f>
        <v>24.553329557885352</v>
      </c>
      <c r="AD290" s="7">
        <f t="shared" si="66"/>
        <v>1.2230943924327331E-2</v>
      </c>
      <c r="AF290">
        <f>(O290*constantes!$B$4)+(LN(125)*constantes!$B$5)+(LN(22.5)*constantes!$B$8)+(F290*constantes!$B$9)</f>
        <v>22.580560894133793</v>
      </c>
      <c r="AG290">
        <f t="shared" si="67"/>
        <v>3.1117023555229495E-2</v>
      </c>
      <c r="AH290">
        <f>(O290*constantes!$D$4)+(LN(125)*constantes!$D$5)+(LN(22.5)*constantes!$D$8)+(F290*constantes!$D$9)</f>
        <v>24.924402574493584</v>
      </c>
      <c r="AI290">
        <f t="shared" si="68"/>
        <v>1.7677356619603457E-2</v>
      </c>
    </row>
    <row r="291" spans="1:35" x14ac:dyDescent="0.25">
      <c r="A291" s="11">
        <v>290</v>
      </c>
      <c r="B291">
        <v>0</v>
      </c>
      <c r="C291">
        <v>44</v>
      </c>
      <c r="D291">
        <v>0</v>
      </c>
      <c r="E291">
        <v>0</v>
      </c>
      <c r="F291">
        <v>0</v>
      </c>
      <c r="G291">
        <v>131.5</v>
      </c>
      <c r="H291">
        <v>22.19</v>
      </c>
      <c r="I291">
        <f>IF(AND(B291=1,E291=0),V291,IF(AND(B291=1,E291=1),W291,IF(AND(B291=0,E291=0),X291,IF(AND(B291=0,E291=1),Y291,ERROR))))</f>
        <v>3.4644966883130013E-2</v>
      </c>
      <c r="K291">
        <f t="shared" si="56"/>
        <v>3.0321952038303235E-2</v>
      </c>
      <c r="L291">
        <f t="shared" si="57"/>
        <v>2.102161003401426E-2</v>
      </c>
      <c r="M291" s="22" t="str">
        <f t="shared" si="69"/>
        <v>Elevated Risk</v>
      </c>
      <c r="O291">
        <f t="shared" si="58"/>
        <v>3.784189633918261</v>
      </c>
      <c r="P291">
        <f t="shared" si="59"/>
        <v>4.8790068516178193</v>
      </c>
      <c r="Q291">
        <f t="shared" si="60"/>
        <v>3.0996417369445024</v>
      </c>
      <c r="R291">
        <f>(O291*constantes!$B$4)+(P291*constantes!$B$5)+(D291*constantes!$B$6)+(Q291*constantes!$B$8)+(F291*constantes!$B$9)</f>
        <v>23.288281972898869</v>
      </c>
      <c r="S291" s="4">
        <f>(O291*constantes!$B$4)+(P291*constantes!$C$5)+(D291*constantes!$B$6)+(Q291*constantes!$B$8)+(F291*constantes!$B$9)</f>
        <v>23.637814023748771</v>
      </c>
      <c r="T291">
        <f>(O291*constantes!$D$4)+(P291*constantes!$D$5)+(D291*constantes!$D$6)+(Q291*constantes!$D$8)+(F291*constantes!$D$9)</f>
        <v>25.605943888163122</v>
      </c>
      <c r="U291">
        <f>(O291*constantes!$D$4)+(P291*constantes!$E$5)+(D291*constantes!$D$6)+(Q291*constantes!$D$8)+(F291*constantes!$D$9)</f>
        <v>25.946303406131978</v>
      </c>
      <c r="V291" s="5">
        <f t="shared" si="61"/>
        <v>6.2136660682679423E-2</v>
      </c>
      <c r="W291" s="5">
        <f t="shared" si="62"/>
        <v>8.6975040931269842E-2</v>
      </c>
      <c r="X291" s="6">
        <f t="shared" si="63"/>
        <v>3.4644966883130013E-2</v>
      </c>
      <c r="Y291" s="6">
        <f t="shared" si="64"/>
        <v>4.8347499262154425E-2</v>
      </c>
      <c r="AA291">
        <f>(O291*constantes!$B$4)+(LN(110)*constantes!$B$5)+(LN(22)*constantes!$B$8)+(F291*constantes!$B$9)</f>
        <v>22.95028380552526</v>
      </c>
      <c r="AB291">
        <f t="shared" si="65"/>
        <v>4.4721443860098575E-2</v>
      </c>
      <c r="AC291">
        <f>(O291*constantes!$D$4)+(LN(110)*constantes!$D$5)+(LN(22)*constantes!$D$8)+(F291*constantes!$D$9)</f>
        <v>25.099368567186549</v>
      </c>
      <c r="AD291" s="7">
        <f t="shared" si="66"/>
        <v>2.102161003401426E-2</v>
      </c>
      <c r="AF291">
        <f>(O291*constantes!$B$4)+(LN(125)*constantes!$B$5)+(LN(22.5)*constantes!$B$8)+(F291*constantes!$B$9)</f>
        <v>23.205240742279653</v>
      </c>
      <c r="AG291">
        <f t="shared" si="67"/>
        <v>5.7330036913051163E-2</v>
      </c>
      <c r="AH291">
        <f>(O291*constantes!$D$4)+(LN(125)*constantes!$D$5)+(LN(22.5)*constantes!$D$8)+(F291*constantes!$D$9)</f>
        <v>25.470441583794781</v>
      </c>
      <c r="AI291">
        <f t="shared" si="68"/>
        <v>3.0321952038303235E-2</v>
      </c>
    </row>
    <row r="292" spans="1:35" x14ac:dyDescent="0.25">
      <c r="A292" s="11">
        <v>291</v>
      </c>
      <c r="B292">
        <v>1</v>
      </c>
      <c r="C292">
        <v>48</v>
      </c>
      <c r="D292">
        <v>0</v>
      </c>
      <c r="E292">
        <v>0</v>
      </c>
      <c r="F292">
        <v>0</v>
      </c>
      <c r="G292">
        <v>116</v>
      </c>
      <c r="H292">
        <v>26.22</v>
      </c>
      <c r="I292">
        <f>IF(AND(B292=1,E292=0),V292,IF(AND(B292=1,E292=1),W292,IF(AND(B292=0,E292=0),X292,IF(AND(B292=0,E292=1),Y292,ERROR))))</f>
        <v>7.3254963164082199E-2</v>
      </c>
      <c r="K292">
        <f t="shared" si="56"/>
        <v>7.448581103683527E-2</v>
      </c>
      <c r="L292">
        <f t="shared" si="57"/>
        <v>5.8221930281009082E-2</v>
      </c>
      <c r="M292" s="22" t="str">
        <f t="shared" si="69"/>
        <v>NORMAL</v>
      </c>
      <c r="O292">
        <f t="shared" si="58"/>
        <v>3.8712010109078911</v>
      </c>
      <c r="P292">
        <f t="shared" si="59"/>
        <v>4.7535901911063645</v>
      </c>
      <c r="Q292">
        <f t="shared" si="60"/>
        <v>3.2665224783355535</v>
      </c>
      <c r="R292">
        <f>(O292*constantes!$B$4)+(P292*constantes!$B$5)+(D292*constantes!$B$6)+(Q292*constantes!$B$8)+(F292*constantes!$B$9)</f>
        <v>23.458785015783501</v>
      </c>
      <c r="S292" s="4">
        <f>(O292*constantes!$B$4)+(P292*constantes!$C$5)+(D292*constantes!$B$6)+(Q292*constantes!$B$8)+(F292*constantes!$B$9)</f>
        <v>23.799332217074362</v>
      </c>
      <c r="T292">
        <f>(O292*constantes!$D$4)+(P292*constantes!$D$5)+(D292*constantes!$D$6)+(Q292*constantes!$D$8)+(F292*constantes!$D$9)</f>
        <v>25.575239936265188</v>
      </c>
      <c r="U292">
        <f>(O292*constantes!$D$4)+(P292*constantes!$E$5)+(D292*constantes!$D$6)+(Q292*constantes!$D$8)+(F292*constantes!$D$9)</f>
        <v>25.906850387996769</v>
      </c>
      <c r="V292" s="5">
        <f t="shared" si="61"/>
        <v>7.3254963164082199E-2</v>
      </c>
      <c r="W292" s="5">
        <f t="shared" si="62"/>
        <v>0.10142257872506755</v>
      </c>
      <c r="X292" s="6">
        <f t="shared" si="63"/>
        <v>3.3615205085248623E-2</v>
      </c>
      <c r="Y292" s="6">
        <f t="shared" si="64"/>
        <v>4.6521391484545482E-2</v>
      </c>
      <c r="AA292">
        <f>(O292*constantes!$B$4)+(LN(110)*constantes!$B$5)+(LN(22)*constantes!$B$8)+(F292*constantes!$B$9)</f>
        <v>23.221146741638901</v>
      </c>
      <c r="AB292">
        <f t="shared" si="65"/>
        <v>5.8221930281009082E-2</v>
      </c>
      <c r="AC292">
        <f>(O292*constantes!$D$4)+(LN(110)*constantes!$D$5)+(LN(22)*constantes!$D$8)+(F292*constantes!$D$9)</f>
        <v>25.336132614771724</v>
      </c>
      <c r="AD292" s="7">
        <f t="shared" si="66"/>
        <v>2.6562184906686825E-2</v>
      </c>
      <c r="AF292">
        <f>(O292*constantes!$B$4)+(LN(125)*constantes!$B$5)+(LN(22.5)*constantes!$B$8)+(F292*constantes!$B$9)</f>
        <v>23.47610367839329</v>
      </c>
      <c r="AG292">
        <f t="shared" si="67"/>
        <v>7.448581103683527E-2</v>
      </c>
      <c r="AH292">
        <f>(O292*constantes!$D$4)+(LN(125)*constantes!$D$5)+(LN(22.5)*constantes!$D$8)+(F292*constantes!$D$9)</f>
        <v>25.707205631379956</v>
      </c>
      <c r="AI292">
        <f t="shared" si="68"/>
        <v>3.8265438641588045E-2</v>
      </c>
    </row>
    <row r="293" spans="1:35" x14ac:dyDescent="0.25">
      <c r="A293" s="11">
        <v>292</v>
      </c>
      <c r="B293">
        <v>0</v>
      </c>
      <c r="C293">
        <v>54</v>
      </c>
      <c r="D293">
        <v>1</v>
      </c>
      <c r="E293">
        <v>0</v>
      </c>
      <c r="F293">
        <v>0</v>
      </c>
      <c r="G293">
        <v>125</v>
      </c>
      <c r="H293">
        <v>22.16</v>
      </c>
      <c r="I293">
        <f>IF(AND(B293=1,E293=0),V293,IF(AND(B293=1,E293=1),W293,IF(AND(B293=0,E293=0),X293,IF(AND(B293=0,E293=1),Y293,ERROR))))</f>
        <v>9.4280929905024791E-2</v>
      </c>
      <c r="K293">
        <f t="shared" si="56"/>
        <v>5.2338355969762884E-2</v>
      </c>
      <c r="L293">
        <f t="shared" si="57"/>
        <v>3.6413005758055728E-2</v>
      </c>
      <c r="M293" s="22" t="str">
        <f t="shared" si="69"/>
        <v>Elevated Risk</v>
      </c>
      <c r="O293">
        <f t="shared" si="58"/>
        <v>3.9889840465642745</v>
      </c>
      <c r="P293">
        <f t="shared" si="59"/>
        <v>4.8283137373023015</v>
      </c>
      <c r="Q293">
        <f t="shared" si="60"/>
        <v>3.0982888618790829</v>
      </c>
      <c r="R293">
        <f>(O293*constantes!$B$4)+(P293*constantes!$B$5)+(D293*constantes!$B$6)+(Q293*constantes!$B$8)+(F293*constantes!$B$9)</f>
        <v>24.540216486419361</v>
      </c>
      <c r="S293" s="4">
        <f>(O293*constantes!$B$4)+(P293*constantes!$C$5)+(D293*constantes!$B$6)+(Q293*constantes!$B$8)+(F293*constantes!$B$9)</f>
        <v>24.886116882559698</v>
      </c>
      <c r="T293">
        <f>(O293*constantes!$D$4)+(P293*constantes!$D$5)+(D293*constantes!$D$6)+(Q293*constantes!$D$8)+(F293*constantes!$D$9)</f>
        <v>26.638596995015348</v>
      </c>
      <c r="U293">
        <f>(O293*constantes!$D$4)+(P293*constantes!$E$5)+(D293*constantes!$D$6)+(Q293*constantes!$D$8)+(F293*constantes!$D$9)</f>
        <v>26.975420161329559</v>
      </c>
      <c r="V293" s="5">
        <f t="shared" si="61"/>
        <v>0.20095873214095439</v>
      </c>
      <c r="W293" s="5">
        <f t="shared" si="62"/>
        <v>0.27170927034209857</v>
      </c>
      <c r="X293" s="6">
        <f t="shared" si="63"/>
        <v>9.4280929905024791E-2</v>
      </c>
      <c r="Y293" s="6">
        <f t="shared" si="64"/>
        <v>0.12949797860484002</v>
      </c>
      <c r="AA293">
        <f>(O293*constantes!$B$4)+(LN(110)*constantes!$B$5)+(LN(22)*constantes!$B$8)+(F293*constantes!$B$9)</f>
        <v>23.587800620315793</v>
      </c>
      <c r="AB293">
        <f t="shared" si="65"/>
        <v>8.2913210367502876E-2</v>
      </c>
      <c r="AC293">
        <f>(O293*constantes!$D$4)+(LN(110)*constantes!$D$5)+(LN(22)*constantes!$D$8)+(F293*constantes!$D$9)</f>
        <v>25.656628499605237</v>
      </c>
      <c r="AD293" s="7">
        <f t="shared" si="66"/>
        <v>3.6413005758055728E-2</v>
      </c>
      <c r="AF293">
        <f>(O293*constantes!$B$4)+(LN(125)*constantes!$B$5)+(LN(22.5)*constantes!$B$8)+(F293*constantes!$B$9)</f>
        <v>23.84275755707019</v>
      </c>
      <c r="AG293">
        <f t="shared" si="67"/>
        <v>0.10567740925235103</v>
      </c>
      <c r="AH293">
        <f>(O293*constantes!$D$4)+(LN(125)*constantes!$D$5)+(LN(22.5)*constantes!$D$8)+(F293*constantes!$D$9)</f>
        <v>26.027701516213469</v>
      </c>
      <c r="AI293">
        <f t="shared" si="68"/>
        <v>5.2338355969762884E-2</v>
      </c>
    </row>
    <row r="294" spans="1:35" x14ac:dyDescent="0.25">
      <c r="A294" s="11">
        <v>293</v>
      </c>
      <c r="B294">
        <v>0</v>
      </c>
      <c r="C294">
        <v>45</v>
      </c>
      <c r="D294">
        <v>1</v>
      </c>
      <c r="E294">
        <v>0</v>
      </c>
      <c r="F294">
        <v>0</v>
      </c>
      <c r="G294">
        <v>131</v>
      </c>
      <c r="H294">
        <v>23.47</v>
      </c>
      <c r="I294">
        <f>IF(AND(B294=1,E294=0),V294,IF(AND(B294=1,E294=1),W294,IF(AND(B294=0,E294=0),X294,IF(AND(B294=0,E294=1),Y294,ERROR))))</f>
        <v>6.8395161443094876E-2</v>
      </c>
      <c r="K294">
        <f t="shared" si="56"/>
        <v>3.2202898660143586E-2</v>
      </c>
      <c r="L294">
        <f t="shared" si="57"/>
        <v>2.2332293193086827E-2</v>
      </c>
      <c r="M294" s="22" t="str">
        <f t="shared" si="69"/>
        <v>Elevated Risk</v>
      </c>
      <c r="O294">
        <f t="shared" si="58"/>
        <v>3.8066624897703196</v>
      </c>
      <c r="P294">
        <f t="shared" si="59"/>
        <v>4.8751973232011512</v>
      </c>
      <c r="Q294">
        <f t="shared" si="60"/>
        <v>3.1557230098629323</v>
      </c>
      <c r="R294">
        <f>(O294*constantes!$B$4)+(P294*constantes!$B$5)+(D294*constantes!$B$6)+(Q294*constantes!$B$8)+(F294*constantes!$B$9)</f>
        <v>24.105161645008444</v>
      </c>
      <c r="S294" s="4">
        <f>(O294*constantes!$B$4)+(P294*constantes!$C$5)+(D294*constantes!$B$6)+(Q294*constantes!$B$8)+(F294*constantes!$B$9)</f>
        <v>24.454420781242575</v>
      </c>
      <c r="T294">
        <f>(O294*constantes!$D$4)+(P294*constantes!$D$5)+(D294*constantes!$D$6)+(Q294*constantes!$D$8)+(F294*constantes!$D$9)</f>
        <v>26.303729792237501</v>
      </c>
      <c r="U294">
        <f>(O294*constantes!$D$4)+(P294*constantes!$E$5)+(D294*constantes!$D$6)+(Q294*constantes!$D$8)+(F294*constantes!$D$9)</f>
        <v>26.643823557504014</v>
      </c>
      <c r="V294" s="5">
        <f t="shared" si="61"/>
        <v>0.13515167147558615</v>
      </c>
      <c r="W294" s="5">
        <f t="shared" si="62"/>
        <v>0.18608359372187233</v>
      </c>
      <c r="X294" s="6">
        <f t="shared" si="63"/>
        <v>6.8395161443094876E-2</v>
      </c>
      <c r="Y294" s="6">
        <f t="shared" si="64"/>
        <v>9.4750804621939189E-2</v>
      </c>
      <c r="AA294">
        <f>(O294*constantes!$B$4)+(LN(110)*constantes!$B$5)+(LN(22)*constantes!$B$8)+(F294*constantes!$B$9)</f>
        <v>23.020240906878485</v>
      </c>
      <c r="AB294">
        <f t="shared" si="65"/>
        <v>4.7883245315309741E-2</v>
      </c>
      <c r="AC294">
        <f>(O294*constantes!$D$4)+(LN(110)*constantes!$D$5)+(LN(22)*constantes!$D$8)+(F294*constantes!$D$9)</f>
        <v>25.16051878105991</v>
      </c>
      <c r="AD294" s="7">
        <f t="shared" si="66"/>
        <v>2.2332293193086827E-2</v>
      </c>
      <c r="AF294">
        <f>(O294*constantes!$B$4)+(LN(125)*constantes!$B$5)+(LN(22.5)*constantes!$B$8)+(F294*constantes!$B$9)</f>
        <v>23.275197843632878</v>
      </c>
      <c r="AG294">
        <f t="shared" si="67"/>
        <v>6.1354256697024101E-2</v>
      </c>
      <c r="AH294">
        <f>(O294*constantes!$D$4)+(LN(125)*constantes!$D$5)+(LN(22.5)*constantes!$D$8)+(F294*constantes!$D$9)</f>
        <v>25.531591797668142</v>
      </c>
      <c r="AI294">
        <f t="shared" si="68"/>
        <v>3.2202898660143586E-2</v>
      </c>
    </row>
    <row r="295" spans="1:35" x14ac:dyDescent="0.25">
      <c r="A295" s="11">
        <v>294</v>
      </c>
      <c r="B295">
        <v>1</v>
      </c>
      <c r="C295">
        <v>41</v>
      </c>
      <c r="D295">
        <v>1</v>
      </c>
      <c r="E295">
        <v>0</v>
      </c>
      <c r="F295">
        <v>0</v>
      </c>
      <c r="G295">
        <v>117.5</v>
      </c>
      <c r="H295">
        <v>26.74</v>
      </c>
      <c r="I295">
        <f>IF(AND(B295=1,E295=0),V295,IF(AND(B295=1,E295=1),W295,IF(AND(B295=0,E295=0),X295,IF(AND(B295=0,E295=1),Y295,ERROR))))</f>
        <v>9.3797785687739554E-2</v>
      </c>
      <c r="K295">
        <f t="shared" si="56"/>
        <v>4.62827295767122E-2</v>
      </c>
      <c r="L295">
        <f t="shared" si="57"/>
        <v>3.6057212319339005E-2</v>
      </c>
      <c r="M295" s="22" t="str">
        <f t="shared" si="69"/>
        <v>Elevated Risk</v>
      </c>
      <c r="O295">
        <f t="shared" si="58"/>
        <v>3.713572066704308</v>
      </c>
      <c r="P295">
        <f t="shared" si="59"/>
        <v>4.7664383335842135</v>
      </c>
      <c r="Q295">
        <f t="shared" si="60"/>
        <v>3.2861605716737969</v>
      </c>
      <c r="R295">
        <f>(O295*constantes!$B$4)+(P295*constantes!$B$5)+(D295*constantes!$B$6)+(Q295*constantes!$B$8)+(F295*constantes!$B$9)</f>
        <v>23.717025241039085</v>
      </c>
      <c r="S295" s="4">
        <f>(O295*constantes!$B$4)+(P295*constantes!$C$5)+(D295*constantes!$B$6)+(Q295*constantes!$B$8)+(F295*constantes!$B$9)</f>
        <v>24.05849288325706</v>
      </c>
      <c r="T295">
        <f>(O295*constantes!$D$4)+(P295*constantes!$D$5)+(D295*constantes!$D$6)+(Q295*constantes!$D$8)+(F295*constantes!$D$9)</f>
        <v>25.811181188737692</v>
      </c>
      <c r="U295">
        <f>(O295*constantes!$D$4)+(P295*constantes!$E$5)+(D295*constantes!$D$6)+(Q295*constantes!$D$8)+(F295*constantes!$D$9)</f>
        <v>26.143687926888528</v>
      </c>
      <c r="V295" s="5">
        <f t="shared" si="61"/>
        <v>9.3797785687739554E-2</v>
      </c>
      <c r="W295" s="5">
        <f t="shared" si="62"/>
        <v>0.12940680292592432</v>
      </c>
      <c r="X295" s="6">
        <f t="shared" si="63"/>
        <v>4.236826955188755E-2</v>
      </c>
      <c r="Y295" s="6">
        <f t="shared" si="64"/>
        <v>5.8582835964062219E-2</v>
      </c>
      <c r="AA295">
        <f>(O295*constantes!$B$4)+(LN(110)*constantes!$B$5)+(LN(22)*constantes!$B$8)+(F295*constantes!$B$9)</f>
        <v>22.730454143490913</v>
      </c>
      <c r="AB295">
        <f t="shared" si="65"/>
        <v>3.6057212319339005E-2</v>
      </c>
      <c r="AC295">
        <f>(O295*constantes!$D$4)+(LN(110)*constantes!$D$5)+(LN(22)*constantes!$D$8)+(F295*constantes!$D$9)</f>
        <v>24.907213223567677</v>
      </c>
      <c r="AD295" s="7">
        <f t="shared" si="66"/>
        <v>1.7378724267438583E-2</v>
      </c>
      <c r="AF295">
        <f>(O295*constantes!$B$4)+(LN(125)*constantes!$B$5)+(LN(22.5)*constantes!$B$8)+(F295*constantes!$B$9)</f>
        <v>22.985411080245306</v>
      </c>
      <c r="AG295">
        <f t="shared" si="67"/>
        <v>4.62827295767122E-2</v>
      </c>
      <c r="AH295">
        <f>(O295*constantes!$D$4)+(LN(125)*constantes!$D$5)+(LN(22.5)*constantes!$D$8)+(F295*constantes!$D$9)</f>
        <v>25.278286240175909</v>
      </c>
      <c r="AI295">
        <f t="shared" si="68"/>
        <v>2.5088146116023613E-2</v>
      </c>
    </row>
    <row r="296" spans="1:35" x14ac:dyDescent="0.25">
      <c r="A296" s="11">
        <v>295</v>
      </c>
      <c r="B296">
        <v>1</v>
      </c>
      <c r="C296">
        <v>51</v>
      </c>
      <c r="D296">
        <v>0</v>
      </c>
      <c r="E296">
        <v>0</v>
      </c>
      <c r="F296">
        <v>0</v>
      </c>
      <c r="G296">
        <v>124</v>
      </c>
      <c r="H296">
        <v>21.52</v>
      </c>
      <c r="I296">
        <f>IF(AND(B296=1,E296=0),V296,IF(AND(B296=1,E296=1),W296,IF(AND(B296=0,E296=0),X296,IF(AND(B296=0,E296=1),Y296,ERROR))))</f>
        <v>8.5068418807660806E-2</v>
      </c>
      <c r="K296">
        <f t="shared" si="56"/>
        <v>8.9246869441510945E-2</v>
      </c>
      <c r="L296">
        <f t="shared" si="57"/>
        <v>6.9883054652788434E-2</v>
      </c>
      <c r="M296" s="22" t="str">
        <f t="shared" si="69"/>
        <v>NORMAL</v>
      </c>
      <c r="O296">
        <f t="shared" si="58"/>
        <v>3.9318256327243257</v>
      </c>
      <c r="P296">
        <f t="shared" si="59"/>
        <v>4.8202815656050371</v>
      </c>
      <c r="Q296">
        <f t="shared" si="60"/>
        <v>3.0689827352935835</v>
      </c>
      <c r="R296">
        <f>(O296*constantes!$B$4)+(P296*constantes!$B$5)+(D296*constantes!$B$6)+(Q296*constantes!$B$8)+(F296*constantes!$B$9)</f>
        <v>23.614621291426808</v>
      </c>
      <c r="S296" s="4">
        <f>(O296*constantes!$B$4)+(P296*constantes!$C$5)+(D296*constantes!$B$6)+(Q296*constantes!$B$8)+(F296*constantes!$B$9)</f>
        <v>23.959946262786751</v>
      </c>
      <c r="T296">
        <f>(O296*constantes!$D$4)+(P296*constantes!$D$5)+(D296*constantes!$D$6)+(Q296*constantes!$D$8)+(F296*constantes!$D$9)</f>
        <v>25.826808416562091</v>
      </c>
      <c r="U296">
        <f>(O296*constantes!$D$4)+(P296*constantes!$E$5)+(D296*constantes!$D$6)+(Q296*constantes!$D$8)+(F296*constantes!$D$9)</f>
        <v>26.1630712585787</v>
      </c>
      <c r="V296" s="5">
        <f t="shared" si="61"/>
        <v>8.5068418807660806E-2</v>
      </c>
      <c r="W296" s="5">
        <f t="shared" si="62"/>
        <v>0.11801053281327101</v>
      </c>
      <c r="X296" s="6">
        <f t="shared" si="63"/>
        <v>4.3021005896979103E-2</v>
      </c>
      <c r="Y296" s="6">
        <f t="shared" si="64"/>
        <v>5.9694524730353749E-2</v>
      </c>
      <c r="AA296">
        <f>(O296*constantes!$B$4)+(LN(110)*constantes!$B$5)+(LN(22)*constantes!$B$8)+(F296*constantes!$B$9)</f>
        <v>23.409868764368586</v>
      </c>
      <c r="AB296">
        <f t="shared" si="65"/>
        <v>6.9883054652788434E-2</v>
      </c>
      <c r="AC296">
        <f>(O296*constantes!$D$4)+(LN(110)*constantes!$D$5)+(LN(22)*constantes!$D$8)+(F296*constantes!$D$9)</f>
        <v>25.50109645445777</v>
      </c>
      <c r="AD296" s="7">
        <f t="shared" si="66"/>
        <v>3.1250958582138333E-2</v>
      </c>
      <c r="AF296">
        <f>(O296*constantes!$B$4)+(LN(125)*constantes!$B$5)+(LN(22.5)*constantes!$B$8)+(F296*constantes!$B$9)</f>
        <v>23.664825701122982</v>
      </c>
      <c r="AG296">
        <f t="shared" si="67"/>
        <v>8.9246869441510945E-2</v>
      </c>
      <c r="AH296">
        <f>(O296*constantes!$D$4)+(LN(125)*constantes!$D$5)+(LN(22.5)*constantes!$D$8)+(F296*constantes!$D$9)</f>
        <v>25.872169471066002</v>
      </c>
      <c r="AI296">
        <f t="shared" si="68"/>
        <v>4.4971857043080821E-2</v>
      </c>
    </row>
    <row r="297" spans="1:35" x14ac:dyDescent="0.25">
      <c r="A297" s="11">
        <v>296</v>
      </c>
      <c r="B297">
        <v>0</v>
      </c>
      <c r="C297">
        <v>34</v>
      </c>
      <c r="D297">
        <v>1</v>
      </c>
      <c r="E297">
        <v>0</v>
      </c>
      <c r="F297">
        <v>0</v>
      </c>
      <c r="G297">
        <v>101</v>
      </c>
      <c r="H297">
        <v>21.5</v>
      </c>
      <c r="I297">
        <f>IF(AND(B297=1,E297=0),V297,IF(AND(B297=1,E297=1),W297,IF(AND(B297=0,E297=0),X297,IF(AND(B297=0,E297=1),Y297,ERROR))))</f>
        <v>1.5086643464133576E-2</v>
      </c>
      <c r="K297">
        <f t="shared" si="56"/>
        <v>1.5150498846978833E-2</v>
      </c>
      <c r="L297">
        <f t="shared" si="57"/>
        <v>1.0478459792489292E-2</v>
      </c>
      <c r="M297" s="22" t="str">
        <f t="shared" si="69"/>
        <v>NORMAL</v>
      </c>
      <c r="O297">
        <f t="shared" si="58"/>
        <v>3.5263605246161616</v>
      </c>
      <c r="P297">
        <f t="shared" si="59"/>
        <v>4.6151205168412597</v>
      </c>
      <c r="Q297">
        <f t="shared" si="60"/>
        <v>3.068052935133617</v>
      </c>
      <c r="R297">
        <f>(O297*constantes!$B$4)+(P297*constantes!$B$5)+(D297*constantes!$B$6)+(Q297*constantes!$B$8)+(F297*constantes!$B$9)</f>
        <v>22.68062735247689</v>
      </c>
      <c r="S297" s="4">
        <f>(O297*constantes!$B$4)+(P297*constantes!$C$5)+(D297*constantes!$B$6)+(Q297*constantes!$B$8)+(F297*constantes!$B$9)</f>
        <v>23.011254586303394</v>
      </c>
      <c r="T297">
        <f>(O297*constantes!$D$4)+(P297*constantes!$D$5)+(D297*constantes!$D$6)+(Q297*constantes!$D$8)+(F297*constantes!$D$9)</f>
        <v>24.764614548832313</v>
      </c>
      <c r="U297">
        <f>(O297*constantes!$D$4)+(P297*constantes!$E$5)+(D297*constantes!$D$6)+(Q297*constantes!$D$8)+(F297*constantes!$D$9)</f>
        <v>25.086565356087156</v>
      </c>
      <c r="V297" s="5">
        <f t="shared" si="61"/>
        <v>3.4335069661592943E-2</v>
      </c>
      <c r="W297" s="5">
        <f t="shared" si="62"/>
        <v>4.7465210501372979E-2</v>
      </c>
      <c r="X297" s="6">
        <f t="shared" si="63"/>
        <v>1.5086643464133576E-2</v>
      </c>
      <c r="Y297" s="6">
        <f t="shared" si="64"/>
        <v>2.0756976581835063E-2</v>
      </c>
      <c r="AA297">
        <f>(O297*constantes!$B$4)+(LN(110)*constantes!$B$5)+(LN(22)*constantes!$B$8)+(F297*constantes!$B$9)</f>
        <v>22.147672101432196</v>
      </c>
      <c r="AB297">
        <f t="shared" si="65"/>
        <v>2.0295430328568731E-2</v>
      </c>
      <c r="AC297">
        <f>(O297*constantes!$D$4)+(LN(110)*constantes!$D$5)+(LN(22)*constantes!$D$8)+(F297*constantes!$D$9)</f>
        <v>24.397797512737885</v>
      </c>
      <c r="AD297" s="7">
        <f t="shared" si="66"/>
        <v>1.0478459792489292E-2</v>
      </c>
      <c r="AF297">
        <f>(O297*constantes!$B$4)+(LN(125)*constantes!$B$5)+(LN(22.5)*constantes!$B$8)+(F297*constantes!$B$9)</f>
        <v>22.402629038186589</v>
      </c>
      <c r="AG297">
        <f t="shared" si="67"/>
        <v>2.6111793448385767E-2</v>
      </c>
      <c r="AH297">
        <f>(O297*constantes!$D$4)+(LN(125)*constantes!$D$5)+(LN(22.5)*constantes!$D$8)+(F297*constantes!$D$9)</f>
        <v>24.768870529346117</v>
      </c>
      <c r="AI297">
        <f t="shared" si="68"/>
        <v>1.5150498846978833E-2</v>
      </c>
    </row>
    <row r="298" spans="1:35" x14ac:dyDescent="0.25">
      <c r="A298" s="11">
        <v>297</v>
      </c>
      <c r="B298">
        <v>1</v>
      </c>
      <c r="C298">
        <v>41</v>
      </c>
      <c r="D298">
        <v>0</v>
      </c>
      <c r="E298">
        <v>0</v>
      </c>
      <c r="F298">
        <v>0</v>
      </c>
      <c r="G298">
        <v>130</v>
      </c>
      <c r="H298">
        <v>28.39</v>
      </c>
      <c r="I298">
        <f>IF(AND(B298=1,E298=0),V298,IF(AND(B298=1,E298=1),W298,IF(AND(B298=0,E298=0),X298,IF(AND(B298=0,E298=1),Y298,ERROR))))</f>
        <v>5.9440704506855901E-2</v>
      </c>
      <c r="K298">
        <f t="shared" si="56"/>
        <v>4.62827295767122E-2</v>
      </c>
      <c r="L298">
        <f t="shared" si="57"/>
        <v>3.6057212319339005E-2</v>
      </c>
      <c r="M298" s="22" t="str">
        <f t="shared" si="69"/>
        <v>Elevated Risk</v>
      </c>
      <c r="O298">
        <f t="shared" si="58"/>
        <v>3.713572066704308</v>
      </c>
      <c r="P298">
        <f t="shared" si="59"/>
        <v>4.8675344504555822</v>
      </c>
      <c r="Q298">
        <f t="shared" si="60"/>
        <v>3.3460369704848798</v>
      </c>
      <c r="R298">
        <f>(O298*constantes!$B$4)+(P298*constantes!$B$5)+(D298*constantes!$B$6)+(Q298*constantes!$B$8)+(F298*constantes!$B$9)</f>
        <v>23.24250483821028</v>
      </c>
      <c r="S298" s="4">
        <f>(O298*constantes!$B$4)+(P298*constantes!$C$5)+(D298*constantes!$B$6)+(Q298*constantes!$B$8)+(F298*constantes!$B$9)</f>
        <v>23.591215006240922</v>
      </c>
      <c r="T298">
        <f>(O298*constantes!$D$4)+(P298*constantes!$D$5)+(D298*constantes!$D$6)+(Q298*constantes!$D$8)+(F298*constantes!$D$9)</f>
        <v>25.507487275738498</v>
      </c>
      <c r="U298">
        <f>(O298*constantes!$D$4)+(P298*constantes!$E$5)+(D298*constantes!$D$6)+(Q298*constantes!$D$8)+(F298*constantes!$D$9)</f>
        <v>25.84704647900228</v>
      </c>
      <c r="V298" s="5">
        <f t="shared" si="61"/>
        <v>5.9440704506855901E-2</v>
      </c>
      <c r="W298" s="5">
        <f t="shared" si="62"/>
        <v>8.3184656312507377E-2</v>
      </c>
      <c r="X298" s="6">
        <f t="shared" si="63"/>
        <v>3.144813351662934E-2</v>
      </c>
      <c r="Y298" s="6">
        <f t="shared" si="64"/>
        <v>4.3880954611164258E-2</v>
      </c>
      <c r="AA298">
        <f>(O298*constantes!$B$4)+(LN(110)*constantes!$B$5)+(LN(22)*constantes!$B$8)+(F298*constantes!$B$9)</f>
        <v>22.730454143490913</v>
      </c>
      <c r="AB298">
        <f t="shared" si="65"/>
        <v>3.6057212319339005E-2</v>
      </c>
      <c r="AC298">
        <f>(O298*constantes!$D$4)+(LN(110)*constantes!$D$5)+(LN(22)*constantes!$D$8)+(F298*constantes!$D$9)</f>
        <v>24.907213223567677</v>
      </c>
      <c r="AD298" s="7">
        <f t="shared" si="66"/>
        <v>1.7378724267438583E-2</v>
      </c>
      <c r="AF298">
        <f>(O298*constantes!$B$4)+(LN(125)*constantes!$B$5)+(LN(22.5)*constantes!$B$8)+(F298*constantes!$B$9)</f>
        <v>22.985411080245306</v>
      </c>
      <c r="AG298">
        <f t="shared" si="67"/>
        <v>4.62827295767122E-2</v>
      </c>
      <c r="AH298">
        <f>(O298*constantes!$D$4)+(LN(125)*constantes!$D$5)+(LN(22.5)*constantes!$D$8)+(F298*constantes!$D$9)</f>
        <v>25.278286240175909</v>
      </c>
      <c r="AI298">
        <f t="shared" si="68"/>
        <v>2.5088146116023613E-2</v>
      </c>
    </row>
    <row r="299" spans="1:35" x14ac:dyDescent="0.25">
      <c r="A299" s="11">
        <v>298</v>
      </c>
      <c r="B299">
        <v>0</v>
      </c>
      <c r="C299">
        <v>62</v>
      </c>
      <c r="D299">
        <v>0</v>
      </c>
      <c r="E299">
        <v>1</v>
      </c>
      <c r="F299">
        <v>0</v>
      </c>
      <c r="G299">
        <v>130</v>
      </c>
      <c r="H299">
        <v>35.200000000000003</v>
      </c>
      <c r="I299">
        <f>IF(AND(B299=1,E299=0),V299,IF(AND(B299=1,E299=1),W299,IF(AND(B299=0,E299=0),X299,IF(AND(B299=0,E299=1),Y299,ERROR))))</f>
        <v>0.14301019414404437</v>
      </c>
      <c r="K299">
        <f t="shared" si="56"/>
        <v>7.5302674960658122E-2</v>
      </c>
      <c r="L299">
        <f t="shared" si="57"/>
        <v>5.2585681787711391E-2</v>
      </c>
      <c r="M299" s="22" t="str">
        <f t="shared" si="69"/>
        <v>Elevated Risk</v>
      </c>
      <c r="O299">
        <f t="shared" si="58"/>
        <v>4.1271343850450917</v>
      </c>
      <c r="P299">
        <f t="shared" si="59"/>
        <v>4.8675344504555822</v>
      </c>
      <c r="Q299">
        <f t="shared" si="60"/>
        <v>3.5610460826040513</v>
      </c>
      <c r="R299">
        <f>(O299*constantes!$B$4)+(P299*constantes!$B$5)+(D299*constantes!$B$6)+(Q299*constantes!$B$8)+(F299*constantes!$B$9)</f>
        <v>24.700360566527124</v>
      </c>
      <c r="S299" s="4">
        <f>(O299*constantes!$B$4)+(P299*constantes!$C$5)+(D299*constantes!$B$6)+(Q299*constantes!$B$8)+(F299*constantes!$B$9)</f>
        <v>25.049070734557759</v>
      </c>
      <c r="T299">
        <f>(O299*constantes!$D$4)+(P299*constantes!$D$5)+(D299*constantes!$D$6)+(Q299*constantes!$D$8)+(F299*constantes!$D$9)</f>
        <v>26.742742701876985</v>
      </c>
      <c r="U299">
        <f>(O299*constantes!$D$4)+(P299*constantes!$E$5)+(D299*constantes!$D$6)+(Q299*constantes!$D$8)+(F299*constantes!$D$9)</f>
        <v>27.082301905140763</v>
      </c>
      <c r="V299" s="5">
        <f t="shared" si="61"/>
        <v>0.23149369701548927</v>
      </c>
      <c r="W299" s="5">
        <f t="shared" si="62"/>
        <v>0.31145051873566021</v>
      </c>
      <c r="X299" s="6">
        <f t="shared" si="63"/>
        <v>0.10407216893675975</v>
      </c>
      <c r="Y299" s="6">
        <f t="shared" si="64"/>
        <v>0.14301019414404437</v>
      </c>
      <c r="AA299">
        <f>(O299*constantes!$B$4)+(LN(110)*constantes!$B$5)+(LN(22)*constantes!$B$8)+(F299*constantes!$B$9)</f>
        <v>24.017857097993041</v>
      </c>
      <c r="AB299">
        <f t="shared" si="65"/>
        <v>0.12458920296857934</v>
      </c>
      <c r="AC299">
        <f>(O299*constantes!$D$4)+(LN(110)*constantes!$D$5)+(LN(22)*constantes!$D$8)+(F299*constantes!$D$9)</f>
        <v>26.032545241135235</v>
      </c>
      <c r="AD299" s="7">
        <f t="shared" si="66"/>
        <v>5.2585681787711391E-2</v>
      </c>
      <c r="AF299">
        <f>(O299*constantes!$B$4)+(LN(125)*constantes!$B$5)+(LN(22.5)*constantes!$B$8)+(F299*constantes!$B$9)</f>
        <v>24.27281403474743</v>
      </c>
      <c r="AG299">
        <f t="shared" si="67"/>
        <v>0.15777159470264646</v>
      </c>
      <c r="AH299">
        <f>(O299*constantes!$D$4)+(LN(125)*constantes!$D$5)+(LN(22.5)*constantes!$D$8)+(F299*constantes!$D$9)</f>
        <v>26.403618257743467</v>
      </c>
      <c r="AI299">
        <f t="shared" si="68"/>
        <v>7.5302674960658122E-2</v>
      </c>
    </row>
    <row r="300" spans="1:35" x14ac:dyDescent="0.25">
      <c r="A300" s="11">
        <v>299</v>
      </c>
      <c r="B300">
        <v>1</v>
      </c>
      <c r="C300">
        <v>38</v>
      </c>
      <c r="D300">
        <v>0</v>
      </c>
      <c r="E300">
        <v>0</v>
      </c>
      <c r="F300">
        <v>0</v>
      </c>
      <c r="G300">
        <v>121</v>
      </c>
      <c r="H300">
        <v>29.77</v>
      </c>
      <c r="I300">
        <f>IF(AND(B300=1,E300=0),V300,IF(AND(B300=1,E300=1),W300,IF(AND(B300=0,E300=0),X300,IF(AND(B300=0,E300=1),Y300,ERROR))))</f>
        <v>4.301531044484741E-2</v>
      </c>
      <c r="K300">
        <f t="shared" si="56"/>
        <v>3.6714933714987352E-2</v>
      </c>
      <c r="L300">
        <f t="shared" si="57"/>
        <v>2.8571578401445974E-2</v>
      </c>
      <c r="M300" s="22" t="str">
        <f t="shared" si="69"/>
        <v>Elevated Risk</v>
      </c>
      <c r="O300">
        <f t="shared" si="58"/>
        <v>3.6375861597263857</v>
      </c>
      <c r="P300">
        <f t="shared" si="59"/>
        <v>4.7957905455967413</v>
      </c>
      <c r="Q300">
        <f t="shared" si="60"/>
        <v>3.3935011750276849</v>
      </c>
      <c r="R300">
        <f>(O300*constantes!$B$4)+(P300*constantes!$B$5)+(D300*constantes!$B$6)+(Q300*constantes!$B$8)+(F300*constantes!$B$9)</f>
        <v>22.910501263634153</v>
      </c>
      <c r="S300" s="4">
        <f>(O300*constantes!$B$4)+(P300*constantes!$C$5)+(D300*constantes!$B$6)+(Q300*constantes!$B$8)+(F300*constantes!$B$9)</f>
        <v>23.254071698320704</v>
      </c>
      <c r="T300">
        <f>(O300*constantes!$D$4)+(P300*constantes!$D$5)+(D300*constantes!$D$6)+(Q300*constantes!$D$8)+(F300*constantes!$D$9)</f>
        <v>25.123181230994106</v>
      </c>
      <c r="U300">
        <f>(O300*constantes!$D$4)+(P300*constantes!$E$5)+(D300*constantes!$D$6)+(Q300*constantes!$D$8)+(F300*constantes!$D$9)</f>
        <v>25.457735579454937</v>
      </c>
      <c r="V300" s="5">
        <f t="shared" si="61"/>
        <v>4.301531044484741E-2</v>
      </c>
      <c r="W300" s="5">
        <f t="shared" si="62"/>
        <v>6.0111027162684239E-2</v>
      </c>
      <c r="X300" s="6">
        <f t="shared" si="63"/>
        <v>2.1522707588854328E-2</v>
      </c>
      <c r="Y300" s="6">
        <f t="shared" si="64"/>
        <v>2.9944908893089983E-2</v>
      </c>
      <c r="AA300">
        <f>(O300*constantes!$B$4)+(LN(110)*constantes!$B$5)+(LN(22)*constantes!$B$8)+(F300*constantes!$B$9)</f>
        <v>22.493913054504919</v>
      </c>
      <c r="AB300">
        <f t="shared" si="65"/>
        <v>2.8571578401445974E-2</v>
      </c>
      <c r="AC300">
        <f>(O300*constantes!$D$4)+(LN(110)*constantes!$D$5)+(LN(22)*constantes!$D$8)+(F300*constantes!$D$9)</f>
        <v>24.700450251667263</v>
      </c>
      <c r="AD300" s="7">
        <f t="shared" si="66"/>
        <v>1.4155691081518817E-2</v>
      </c>
      <c r="AF300">
        <f>(O300*constantes!$B$4)+(LN(125)*constantes!$B$5)+(LN(22.5)*constantes!$B$8)+(F300*constantes!$B$9)</f>
        <v>22.748869991259316</v>
      </c>
      <c r="AG300">
        <f t="shared" si="67"/>
        <v>3.6714933714987352E-2</v>
      </c>
      <c r="AH300">
        <f>(O300*constantes!$D$4)+(LN(125)*constantes!$D$5)+(LN(22.5)*constantes!$D$8)+(F300*constantes!$D$9)</f>
        <v>25.071523268275495</v>
      </c>
      <c r="AI300">
        <f t="shared" si="68"/>
        <v>2.0450275544260377E-2</v>
      </c>
    </row>
    <row r="301" spans="1:35" x14ac:dyDescent="0.25">
      <c r="A301" s="11">
        <v>300</v>
      </c>
      <c r="B301">
        <v>0</v>
      </c>
      <c r="C301">
        <v>48</v>
      </c>
      <c r="D301">
        <v>0</v>
      </c>
      <c r="E301">
        <v>0</v>
      </c>
      <c r="F301">
        <v>0</v>
      </c>
      <c r="G301">
        <v>129</v>
      </c>
      <c r="H301">
        <v>24.73</v>
      </c>
      <c r="I301">
        <f>IF(AND(B301=1,E301=0),V301,IF(AND(B301=1,E301=1),W301,IF(AND(B301=0,E301=0),X301,IF(AND(B301=0,E301=1),Y301,ERROR))))</f>
        <v>4.3755683202599038E-2</v>
      </c>
      <c r="K301">
        <f t="shared" si="56"/>
        <v>3.8265438641588045E-2</v>
      </c>
      <c r="L301">
        <f t="shared" si="57"/>
        <v>2.6562184906686825E-2</v>
      </c>
      <c r="M301" s="22" t="str">
        <f t="shared" si="69"/>
        <v>Elevated Risk</v>
      </c>
      <c r="O301">
        <f t="shared" si="58"/>
        <v>3.8712010109078911</v>
      </c>
      <c r="P301">
        <f t="shared" si="59"/>
        <v>4.8598124043616719</v>
      </c>
      <c r="Q301">
        <f t="shared" si="60"/>
        <v>3.2080170815333249</v>
      </c>
      <c r="R301">
        <f>(O301*constantes!$B$4)+(P301*constantes!$B$5)+(D301*constantes!$B$6)+(Q301*constantes!$B$8)+(F301*constantes!$B$9)</f>
        <v>23.609454395726253</v>
      </c>
      <c r="S301" s="4">
        <f>(O301*constantes!$B$4)+(P301*constantes!$C$5)+(D301*constantes!$B$6)+(Q301*constantes!$B$8)+(F301*constantes!$B$9)</f>
        <v>23.957611356374727</v>
      </c>
      <c r="T301">
        <f>(O301*constantes!$D$4)+(P301*constantes!$D$5)+(D301*constantes!$D$6)+(Q301*constantes!$D$8)+(F301*constantes!$D$9)</f>
        <v>25.844122578038036</v>
      </c>
      <c r="U301">
        <f>(O301*constantes!$D$4)+(P301*constantes!$E$5)+(D301*constantes!$D$6)+(Q301*constantes!$D$8)+(F301*constantes!$D$9)</f>
        <v>26.183143091366308</v>
      </c>
      <c r="V301" s="5">
        <f t="shared" si="61"/>
        <v>8.4649116411225966E-2</v>
      </c>
      <c r="W301" s="5">
        <f t="shared" si="62"/>
        <v>0.11775219182865304</v>
      </c>
      <c r="X301" s="6">
        <f t="shared" si="63"/>
        <v>4.3755683202599038E-2</v>
      </c>
      <c r="Y301" s="6">
        <f t="shared" si="64"/>
        <v>6.0867212349474009E-2</v>
      </c>
      <c r="AA301">
        <f>(O301*constantes!$B$4)+(LN(110)*constantes!$B$5)+(LN(22)*constantes!$B$8)+(F301*constantes!$B$9)</f>
        <v>23.221146741638901</v>
      </c>
      <c r="AB301">
        <f t="shared" si="65"/>
        <v>5.8221930281009082E-2</v>
      </c>
      <c r="AC301">
        <f>(O301*constantes!$D$4)+(LN(110)*constantes!$D$5)+(LN(22)*constantes!$D$8)+(F301*constantes!$D$9)</f>
        <v>25.336132614771724</v>
      </c>
      <c r="AD301" s="7">
        <f t="shared" si="66"/>
        <v>2.6562184906686825E-2</v>
      </c>
      <c r="AF301">
        <f>(O301*constantes!$B$4)+(LN(125)*constantes!$B$5)+(LN(22.5)*constantes!$B$8)+(F301*constantes!$B$9)</f>
        <v>23.47610367839329</v>
      </c>
      <c r="AG301">
        <f t="shared" si="67"/>
        <v>7.448581103683527E-2</v>
      </c>
      <c r="AH301">
        <f>(O301*constantes!$D$4)+(LN(125)*constantes!$D$5)+(LN(22.5)*constantes!$D$8)+(F301*constantes!$D$9)</f>
        <v>25.707205631379956</v>
      </c>
      <c r="AI301">
        <f t="shared" si="68"/>
        <v>3.8265438641588045E-2</v>
      </c>
    </row>
    <row r="302" spans="1:35" x14ac:dyDescent="0.25">
      <c r="A302" s="11">
        <v>301</v>
      </c>
      <c r="B302">
        <v>0</v>
      </c>
      <c r="C302">
        <v>55</v>
      </c>
      <c r="D302">
        <v>0</v>
      </c>
      <c r="E302">
        <v>0</v>
      </c>
      <c r="F302">
        <v>0</v>
      </c>
      <c r="G302">
        <v>117.5</v>
      </c>
      <c r="H302">
        <v>26.2</v>
      </c>
      <c r="I302">
        <f>IF(AND(B302=1,E302=0),V302,IF(AND(B302=1,E302=1),W302,IF(AND(B302=0,E302=0),X302,IF(AND(B302=0,E302=1),Y302,ERROR))))</f>
        <v>5.0031296743824227E-2</v>
      </c>
      <c r="K302">
        <f t="shared" si="56"/>
        <v>5.4942946453026109E-2</v>
      </c>
      <c r="L302">
        <f t="shared" si="57"/>
        <v>3.8241136753246696E-2</v>
      </c>
      <c r="M302" s="22" t="str">
        <f t="shared" si="69"/>
        <v>NORMAL</v>
      </c>
      <c r="O302">
        <f t="shared" si="58"/>
        <v>4.0073331852324712</v>
      </c>
      <c r="P302">
        <f t="shared" si="59"/>
        <v>4.7664383335842135</v>
      </c>
      <c r="Q302">
        <f t="shared" si="60"/>
        <v>3.2657594107670511</v>
      </c>
      <c r="R302">
        <f>(O302*constantes!$B$4)+(P302*constantes!$B$5)+(D302*constantes!$B$6)+(Q302*constantes!$B$8)+(F302*constantes!$B$9)</f>
        <v>23.905788424240473</v>
      </c>
      <c r="S302" s="4">
        <f>(O302*constantes!$B$4)+(P302*constantes!$C$5)+(D302*constantes!$B$6)+(Q302*constantes!$B$8)+(F302*constantes!$B$9)</f>
        <v>24.247256066458444</v>
      </c>
      <c r="T302">
        <f>(O302*constantes!$D$4)+(P302*constantes!$D$5)+(D302*constantes!$D$6)+(Q302*constantes!$D$8)+(F302*constantes!$D$9)</f>
        <v>25.981415662017547</v>
      </c>
      <c r="U302">
        <f>(O302*constantes!$D$4)+(P302*constantes!$E$5)+(D302*constantes!$D$6)+(Q302*constantes!$D$8)+(F302*constantes!$D$9)</f>
        <v>26.313922400168384</v>
      </c>
      <c r="V302" s="5">
        <f t="shared" si="61"/>
        <v>0.11215239429902657</v>
      </c>
      <c r="W302" s="5">
        <f t="shared" si="62"/>
        <v>0.15411446898952164</v>
      </c>
      <c r="X302" s="6">
        <f t="shared" si="63"/>
        <v>5.0031296743824227E-2</v>
      </c>
      <c r="Y302" s="6">
        <f t="shared" si="64"/>
        <v>6.9071078371223393E-2</v>
      </c>
      <c r="AA302">
        <f>(O302*constantes!$B$4)+(LN(110)*constantes!$B$5)+(LN(22)*constantes!$B$8)+(F302*constantes!$B$9)</f>
        <v>23.644920755024344</v>
      </c>
      <c r="AB302">
        <f t="shared" si="65"/>
        <v>8.7567364830949512E-2</v>
      </c>
      <c r="AC302">
        <f>(O302*constantes!$D$4)+(LN(110)*constantes!$D$5)+(LN(22)*constantes!$D$8)+(F302*constantes!$D$9)</f>
        <v>25.706557790361106</v>
      </c>
      <c r="AD302" s="7">
        <f t="shared" si="66"/>
        <v>3.8241136753246696E-2</v>
      </c>
      <c r="AF302">
        <f>(O302*constantes!$B$4)+(LN(125)*constantes!$B$5)+(LN(22.5)*constantes!$B$8)+(F302*constantes!$B$9)</f>
        <v>23.899877691778737</v>
      </c>
      <c r="AG302">
        <f t="shared" si="67"/>
        <v>0.11152976090806932</v>
      </c>
      <c r="AH302">
        <f>(O302*constantes!$D$4)+(LN(125)*constantes!$D$5)+(LN(22.5)*constantes!$D$8)+(F302*constantes!$D$9)</f>
        <v>26.077630806969339</v>
      </c>
      <c r="AI302">
        <f t="shared" si="68"/>
        <v>5.4942946453026109E-2</v>
      </c>
    </row>
    <row r="303" spans="1:35" x14ac:dyDescent="0.25">
      <c r="A303" s="11">
        <v>302</v>
      </c>
      <c r="B303">
        <v>0</v>
      </c>
      <c r="C303">
        <v>55</v>
      </c>
      <c r="D303">
        <v>0</v>
      </c>
      <c r="E303">
        <v>0</v>
      </c>
      <c r="F303">
        <v>0</v>
      </c>
      <c r="G303">
        <v>158.5</v>
      </c>
      <c r="H303">
        <v>30.24</v>
      </c>
      <c r="I303">
        <f>IF(AND(B303=1,E303=0),V303,IF(AND(B303=1,E303=1),W303,IF(AND(B303=0,E303=0),X303,IF(AND(B303=0,E303=1),Y303,ERROR))))</f>
        <v>0.12030866341384605</v>
      </c>
      <c r="K303">
        <f t="shared" si="56"/>
        <v>5.4942946453026109E-2</v>
      </c>
      <c r="L303">
        <f t="shared" si="57"/>
        <v>3.8241136753246696E-2</v>
      </c>
      <c r="M303" s="22" t="str">
        <f t="shared" si="69"/>
        <v>Elevated Risk</v>
      </c>
      <c r="O303">
        <f t="shared" si="58"/>
        <v>4.0073331852324712</v>
      </c>
      <c r="P303">
        <f t="shared" si="59"/>
        <v>5.0657545933173349</v>
      </c>
      <c r="Q303">
        <f t="shared" si="60"/>
        <v>3.4091655513113324</v>
      </c>
      <c r="R303">
        <f>(O303*constantes!$B$4)+(P303*constantes!$B$5)+(D303*constantes!$B$6)+(Q303*constantes!$B$8)+(F303*constantes!$B$9)</f>
        <v>24.574732117385484</v>
      </c>
      <c r="S303" s="4">
        <f>(O303*constantes!$B$4)+(P303*constantes!$C$5)+(D303*constantes!$B$6)+(Q303*constantes!$B$8)+(F303*constantes!$B$9)</f>
        <v>24.937642776450733</v>
      </c>
      <c r="T303">
        <f>(O303*constantes!$D$4)+(P303*constantes!$D$5)+(D303*constantes!$D$6)+(Q303*constantes!$D$8)+(F303*constantes!$D$9)</f>
        <v>26.896681751536704</v>
      </c>
      <c r="U303">
        <f>(O303*constantes!$D$4)+(P303*constantes!$E$5)+(D303*constantes!$D$6)+(Q303*constantes!$D$8)+(F303*constantes!$D$9)</f>
        <v>27.250068791966523</v>
      </c>
      <c r="V303" s="5">
        <f t="shared" si="61"/>
        <v>0.20722925561288619</v>
      </c>
      <c r="W303" s="5">
        <f t="shared" si="62"/>
        <v>0.28381709936208932</v>
      </c>
      <c r="X303" s="6">
        <f t="shared" si="63"/>
        <v>0.12030866341384605</v>
      </c>
      <c r="Y303" s="6">
        <f t="shared" si="64"/>
        <v>0.16683133137287409</v>
      </c>
      <c r="AA303">
        <f>(O303*constantes!$B$4)+(LN(110)*constantes!$B$5)+(LN(22)*constantes!$B$8)+(F303*constantes!$B$9)</f>
        <v>23.644920755024344</v>
      </c>
      <c r="AB303">
        <f t="shared" si="65"/>
        <v>8.7567364830949512E-2</v>
      </c>
      <c r="AC303">
        <f>(O303*constantes!$D$4)+(LN(110)*constantes!$D$5)+(LN(22)*constantes!$D$8)+(F303*constantes!$D$9)</f>
        <v>25.706557790361106</v>
      </c>
      <c r="AD303" s="7">
        <f t="shared" si="66"/>
        <v>3.8241136753246696E-2</v>
      </c>
      <c r="AF303">
        <f>(O303*constantes!$B$4)+(LN(125)*constantes!$B$5)+(LN(22.5)*constantes!$B$8)+(F303*constantes!$B$9)</f>
        <v>23.899877691778737</v>
      </c>
      <c r="AG303">
        <f t="shared" si="67"/>
        <v>0.11152976090806932</v>
      </c>
      <c r="AH303">
        <f>(O303*constantes!$D$4)+(LN(125)*constantes!$D$5)+(LN(22.5)*constantes!$D$8)+(F303*constantes!$D$9)</f>
        <v>26.077630806969339</v>
      </c>
      <c r="AI303">
        <f t="shared" si="68"/>
        <v>5.4942946453026109E-2</v>
      </c>
    </row>
    <row r="304" spans="1:35" x14ac:dyDescent="0.25">
      <c r="A304" s="11">
        <v>303</v>
      </c>
      <c r="B304">
        <v>0</v>
      </c>
      <c r="C304">
        <v>46</v>
      </c>
      <c r="D304">
        <v>1</v>
      </c>
      <c r="E304">
        <v>0</v>
      </c>
      <c r="F304">
        <v>0</v>
      </c>
      <c r="G304">
        <v>97</v>
      </c>
      <c r="H304">
        <v>21.17</v>
      </c>
      <c r="I304">
        <f>IF(AND(B304=1,E304=0),V304,IF(AND(B304=1,E304=1),W304,IF(AND(B304=0,E304=0),X304,IF(AND(B304=0,E304=1),Y304,ERROR))))</f>
        <v>3.0176711553973279E-2</v>
      </c>
      <c r="K304">
        <f t="shared" si="56"/>
        <v>3.4153313573738631E-2</v>
      </c>
      <c r="L304">
        <f t="shared" si="57"/>
        <v>2.3692217580876362E-2</v>
      </c>
      <c r="M304" s="22" t="str">
        <f t="shared" si="69"/>
        <v>NORMAL</v>
      </c>
      <c r="O304">
        <f t="shared" si="58"/>
        <v>3.8286413964890951</v>
      </c>
      <c r="P304">
        <f t="shared" si="59"/>
        <v>4.5747109785033828</v>
      </c>
      <c r="Q304">
        <f t="shared" si="60"/>
        <v>3.0525850851467737</v>
      </c>
      <c r="R304">
        <f>(O304*constantes!$B$4)+(P304*constantes!$B$5)+(D304*constantes!$B$6)+(Q304*constantes!$B$8)+(F304*constantes!$B$9)</f>
        <v>23.534390241568559</v>
      </c>
      <c r="S304" s="4">
        <f>(O304*constantes!$B$4)+(P304*constantes!$C$5)+(D304*constantes!$B$6)+(Q304*constantes!$B$8)+(F304*constantes!$B$9)</f>
        <v>23.86212253606854</v>
      </c>
      <c r="T304">
        <f>(O304*constantes!$D$4)+(P304*constantes!$D$5)+(D304*constantes!$D$6)+(Q304*constantes!$D$8)+(F304*constantes!$D$9)</f>
        <v>25.465565628067822</v>
      </c>
      <c r="U304">
        <f>(O304*constantes!$D$4)+(P304*constantes!$E$5)+(D304*constantes!$D$6)+(Q304*constantes!$D$8)+(F304*constantes!$D$9)</f>
        <v>25.784697465928218</v>
      </c>
      <c r="V304" s="5">
        <f t="shared" si="61"/>
        <v>7.8775590168391751E-2</v>
      </c>
      <c r="W304" s="5">
        <f t="shared" si="62"/>
        <v>0.1076284137517397</v>
      </c>
      <c r="X304" s="6">
        <f t="shared" si="63"/>
        <v>3.0176711553973279E-2</v>
      </c>
      <c r="Y304" s="6">
        <f t="shared" si="64"/>
        <v>4.12841113586081E-2</v>
      </c>
      <c r="AA304">
        <f>(O304*constantes!$B$4)+(LN(110)*constantes!$B$5)+(LN(22)*constantes!$B$8)+(F304*constantes!$B$9)</f>
        <v>23.088660364337766</v>
      </c>
      <c r="AB304">
        <f t="shared" si="65"/>
        <v>5.1185816914687488E-2</v>
      </c>
      <c r="AC304">
        <f>(O304*constantes!$D$4)+(LN(110)*constantes!$D$5)+(LN(22)*constantes!$D$8)+(F304*constantes!$D$9)</f>
        <v>25.220324924765169</v>
      </c>
      <c r="AD304" s="7">
        <f t="shared" si="66"/>
        <v>2.3692217580876362E-2</v>
      </c>
      <c r="AF304">
        <f>(O304*constantes!$B$4)+(LN(125)*constantes!$B$5)+(LN(22.5)*constantes!$B$8)+(F304*constantes!$B$9)</f>
        <v>23.343617301092156</v>
      </c>
      <c r="AG304">
        <f t="shared" si="67"/>
        <v>6.5553501255932511E-2</v>
      </c>
      <c r="AH304">
        <f>(O304*constantes!$D$4)+(LN(125)*constantes!$D$5)+(LN(22.5)*constantes!$D$8)+(F304*constantes!$D$9)</f>
        <v>25.591397941373401</v>
      </c>
      <c r="AI304">
        <f t="shared" si="68"/>
        <v>3.4153313573738631E-2</v>
      </c>
    </row>
    <row r="305" spans="1:35" x14ac:dyDescent="0.25">
      <c r="A305" s="11">
        <v>304</v>
      </c>
      <c r="B305">
        <v>1</v>
      </c>
      <c r="C305">
        <v>36</v>
      </c>
      <c r="D305">
        <v>1</v>
      </c>
      <c r="E305">
        <v>1</v>
      </c>
      <c r="F305">
        <v>0</v>
      </c>
      <c r="G305">
        <v>118</v>
      </c>
      <c r="H305">
        <v>32.630000000000003</v>
      </c>
      <c r="I305">
        <f>IF(AND(B305=1,E305=0),V305,IF(AND(B305=1,E305=1),W305,IF(AND(B305=0,E305=0),X305,IF(AND(B305=0,E305=1),Y305,ERROR))))</f>
        <v>0.10339206622947961</v>
      </c>
      <c r="K305">
        <f t="shared" si="56"/>
        <v>3.1117023555229495E-2</v>
      </c>
      <c r="L305">
        <f t="shared" si="57"/>
        <v>2.4199659473180479E-2</v>
      </c>
      <c r="M305" s="22" t="str">
        <f t="shared" si="69"/>
        <v>Elevated Risk</v>
      </c>
      <c r="O305">
        <f t="shared" si="58"/>
        <v>3.5835189384561099</v>
      </c>
      <c r="P305">
        <f t="shared" si="59"/>
        <v>4.7706846244656651</v>
      </c>
      <c r="Q305">
        <f t="shared" si="60"/>
        <v>3.4852321106052293</v>
      </c>
      <c r="R305">
        <f>(O305*constantes!$B$4)+(P305*constantes!$B$5)+(D305*constantes!$B$6)+(Q305*constantes!$B$8)+(F305*constantes!$B$9)</f>
        <v>23.477870208134608</v>
      </c>
      <c r="S305" s="4">
        <f>(O305*constantes!$B$4)+(P305*constantes!$C$5)+(D305*constantes!$B$6)+(Q305*constantes!$B$8)+(F305*constantes!$B$9)</f>
        <v>23.819642054631327</v>
      </c>
      <c r="T305">
        <f>(O305*constantes!$D$4)+(P305*constantes!$D$5)+(D305*constantes!$D$6)+(Q305*constantes!$D$8)+(F305*constantes!$D$9)</f>
        <v>25.571017281417408</v>
      </c>
      <c r="U305">
        <f>(O305*constantes!$D$4)+(P305*constantes!$E$5)+(D305*constantes!$D$6)+(Q305*constantes!$D$8)+(F305*constantes!$D$9)</f>
        <v>25.903820240820131</v>
      </c>
      <c r="V305" s="5">
        <f t="shared" si="61"/>
        <v>7.4612468726785175E-2</v>
      </c>
      <c r="W305" s="5">
        <f t="shared" si="62"/>
        <v>0.10339206622947961</v>
      </c>
      <c r="X305" s="6">
        <f t="shared" si="63"/>
        <v>3.3475956782912597E-2</v>
      </c>
      <c r="Y305" s="6">
        <f t="shared" si="64"/>
        <v>4.6383954281853934E-2</v>
      </c>
      <c r="AA305">
        <f>(O305*constantes!$B$4)+(LN(110)*constantes!$B$5)+(LN(22)*constantes!$B$8)+(F305*constantes!$B$9)</f>
        <v>22.325603957379403</v>
      </c>
      <c r="AB305">
        <f t="shared" si="65"/>
        <v>2.4199659473180479E-2</v>
      </c>
      <c r="AC305">
        <f>(O305*constantes!$D$4)+(LN(110)*constantes!$D$5)+(LN(22)*constantes!$D$8)+(F305*constantes!$D$9)</f>
        <v>24.553329557885352</v>
      </c>
      <c r="AD305" s="7">
        <f t="shared" si="66"/>
        <v>1.2230943924327331E-2</v>
      </c>
      <c r="AF305">
        <f>(O305*constantes!$B$4)+(LN(125)*constantes!$B$5)+(LN(22.5)*constantes!$B$8)+(F305*constantes!$B$9)</f>
        <v>22.580560894133793</v>
      </c>
      <c r="AG305">
        <f t="shared" si="67"/>
        <v>3.1117023555229495E-2</v>
      </c>
      <c r="AH305">
        <f>(O305*constantes!$D$4)+(LN(125)*constantes!$D$5)+(LN(22.5)*constantes!$D$8)+(F305*constantes!$D$9)</f>
        <v>24.924402574493584</v>
      </c>
      <c r="AI305">
        <f t="shared" si="68"/>
        <v>1.7677356619603457E-2</v>
      </c>
    </row>
    <row r="306" spans="1:35" x14ac:dyDescent="0.25">
      <c r="A306" s="11">
        <v>305</v>
      </c>
      <c r="B306">
        <v>0</v>
      </c>
      <c r="C306">
        <v>52</v>
      </c>
      <c r="D306">
        <v>0</v>
      </c>
      <c r="E306">
        <v>0</v>
      </c>
      <c r="F306">
        <v>0</v>
      </c>
      <c r="G306">
        <v>109</v>
      </c>
      <c r="H306">
        <v>23.74</v>
      </c>
      <c r="I306">
        <f>IF(AND(B306=1,E306=0),V306,IF(AND(B306=1,E306=1),W306,IF(AND(B306=0,E306=0),X306,IF(AND(B306=0,E306=1),Y306,ERROR))))</f>
        <v>3.3349297786677612E-2</v>
      </c>
      <c r="K306">
        <f t="shared" si="56"/>
        <v>4.7353292556453264E-2</v>
      </c>
      <c r="L306">
        <f t="shared" si="57"/>
        <v>3.291838619478793E-2</v>
      </c>
      <c r="M306" s="22" t="str">
        <f t="shared" si="69"/>
        <v>OPTIMAL</v>
      </c>
      <c r="O306">
        <f t="shared" si="58"/>
        <v>3.9512437185814275</v>
      </c>
      <c r="P306">
        <f t="shared" si="59"/>
        <v>4.6913478822291435</v>
      </c>
      <c r="Q306">
        <f t="shared" si="60"/>
        <v>3.1671613891815218</v>
      </c>
      <c r="R306">
        <f>(O306*constantes!$B$4)+(P306*constantes!$B$5)+(D306*constantes!$B$6)+(Q306*constantes!$B$8)+(F306*constantes!$B$9)</f>
        <v>23.513719810062316</v>
      </c>
      <c r="S306" s="4">
        <f>(O306*constantes!$B$4)+(P306*constantes!$C$5)+(D306*constantes!$B$6)+(Q306*constantes!$B$8)+(F306*constantes!$B$9)</f>
        <v>23.849807972345211</v>
      </c>
      <c r="T306">
        <f>(O306*constantes!$D$4)+(P306*constantes!$D$5)+(D306*constantes!$D$6)+(Q306*constantes!$D$8)+(F306*constantes!$D$9)</f>
        <v>25.567161376940597</v>
      </c>
      <c r="U306">
        <f>(O306*constantes!$D$4)+(P306*constantes!$E$5)+(D306*constantes!$D$6)+(Q306*constantes!$D$8)+(F306*constantes!$D$9)</f>
        <v>25.894429805204904</v>
      </c>
      <c r="V306" s="5">
        <f t="shared" si="61"/>
        <v>7.7227893414587134E-2</v>
      </c>
      <c r="W306" s="5">
        <f t="shared" si="62"/>
        <v>0.10638385455278898</v>
      </c>
      <c r="X306" s="6">
        <f t="shared" si="63"/>
        <v>3.3349297786677612E-2</v>
      </c>
      <c r="Y306" s="6">
        <f t="shared" si="64"/>
        <v>4.5960546972244276E-2</v>
      </c>
      <c r="AA306">
        <f>(O306*constantes!$B$4)+(LN(110)*constantes!$B$5)+(LN(22)*constantes!$B$8)+(F306*constantes!$B$9)</f>
        <v>23.470316488918311</v>
      </c>
      <c r="AB306">
        <f t="shared" si="65"/>
        <v>7.4072320755760312E-2</v>
      </c>
      <c r="AC306">
        <f>(O306*constantes!$D$4)+(LN(110)*constantes!$D$5)+(LN(22)*constantes!$D$8)+(F306*constantes!$D$9)</f>
        <v>25.553934425340952</v>
      </c>
      <c r="AD306" s="7">
        <f t="shared" si="66"/>
        <v>3.291838619478793E-2</v>
      </c>
      <c r="AF306">
        <f>(O306*constantes!$B$4)+(LN(125)*constantes!$B$5)+(LN(22.5)*constantes!$B$8)+(F306*constantes!$B$9)</f>
        <v>23.725273425672704</v>
      </c>
      <c r="AG306">
        <f t="shared" si="67"/>
        <v>9.453671546464415E-2</v>
      </c>
      <c r="AH306">
        <f>(O306*constantes!$D$4)+(LN(125)*constantes!$D$5)+(LN(22.5)*constantes!$D$8)+(F306*constantes!$D$9)</f>
        <v>25.925007441949184</v>
      </c>
      <c r="AI306">
        <f t="shared" si="68"/>
        <v>4.7353292556453264E-2</v>
      </c>
    </row>
    <row r="307" spans="1:35" x14ac:dyDescent="0.25">
      <c r="A307" s="11">
        <v>306</v>
      </c>
      <c r="B307">
        <v>1</v>
      </c>
      <c r="C307">
        <v>49</v>
      </c>
      <c r="D307">
        <v>1</v>
      </c>
      <c r="E307">
        <v>0</v>
      </c>
      <c r="F307">
        <v>0</v>
      </c>
      <c r="G307">
        <v>101</v>
      </c>
      <c r="H307">
        <v>23.94</v>
      </c>
      <c r="I307">
        <f>IF(AND(B307=1,E307=0),V307,IF(AND(B307=1,E307=1),W307,IF(AND(B307=0,E307=0),X307,IF(AND(B307=0,E307=1),Y307,ERROR))))</f>
        <v>0.11191200333128937</v>
      </c>
      <c r="K307">
        <f t="shared" si="56"/>
        <v>7.9222803135090225E-2</v>
      </c>
      <c r="L307">
        <f t="shared" si="57"/>
        <v>6.1959526107751905E-2</v>
      </c>
      <c r="M307" s="22" t="str">
        <f t="shared" si="69"/>
        <v>Elevated Risk</v>
      </c>
      <c r="O307">
        <f t="shared" si="58"/>
        <v>3.8918202981106265</v>
      </c>
      <c r="P307">
        <f t="shared" si="59"/>
        <v>4.6151205168412597</v>
      </c>
      <c r="Q307">
        <f t="shared" si="60"/>
        <v>3.1755507001298273</v>
      </c>
      <c r="R307">
        <f>(O307*constantes!$B$4)+(P307*constantes!$B$5)+(D307*constantes!$B$6)+(Q307*constantes!$B$8)+(F307*constantes!$B$9)</f>
        <v>23.903510012130265</v>
      </c>
      <c r="S307" s="4">
        <f>(O307*constantes!$B$4)+(P307*constantes!$C$5)+(D307*constantes!$B$6)+(Q307*constantes!$B$8)+(F307*constantes!$B$9)</f>
        <v>24.23413724595677</v>
      </c>
      <c r="T307">
        <f>(O307*constantes!$D$4)+(P307*constantes!$D$5)+(D307*constantes!$D$6)+(Q307*constantes!$D$8)+(F307*constantes!$D$9)</f>
        <v>25.814014407049207</v>
      </c>
      <c r="U307">
        <f>(O307*constantes!$D$4)+(P307*constantes!$E$5)+(D307*constantes!$D$6)+(Q307*constantes!$D$8)+(F307*constantes!$D$9)</f>
        <v>26.135965214304054</v>
      </c>
      <c r="V307" s="5">
        <f t="shared" si="61"/>
        <v>0.11191200333128937</v>
      </c>
      <c r="W307" s="5">
        <f t="shared" si="62"/>
        <v>0.15226726282169223</v>
      </c>
      <c r="X307" s="6">
        <f t="shared" si="63"/>
        <v>4.2485887829437741E-2</v>
      </c>
      <c r="Y307" s="6">
        <f t="shared" si="64"/>
        <v>5.8145525027799128E-2</v>
      </c>
      <c r="AA307">
        <f>(O307*constantes!$B$4)+(LN(110)*constantes!$B$5)+(LN(22)*constantes!$B$8)+(F307*constantes!$B$9)</f>
        <v>23.285333757929525</v>
      </c>
      <c r="AB307">
        <f t="shared" si="65"/>
        <v>6.1959526107751905E-2</v>
      </c>
      <c r="AC307">
        <f>(O307*constantes!$D$4)+(LN(110)*constantes!$D$5)+(LN(22)*constantes!$D$8)+(F307*constantes!$D$9)</f>
        <v>25.39223913860047</v>
      </c>
      <c r="AD307" s="7">
        <f t="shared" si="66"/>
        <v>2.8073382189004015E-2</v>
      </c>
      <c r="AF307">
        <f>(O307*constantes!$B$4)+(LN(125)*constantes!$B$5)+(LN(22.5)*constantes!$B$8)+(F307*constantes!$B$9)</f>
        <v>23.540290694683922</v>
      </c>
      <c r="AG307">
        <f t="shared" si="67"/>
        <v>7.9222803135090225E-2</v>
      </c>
      <c r="AH307">
        <f>(O307*constantes!$D$4)+(LN(125)*constantes!$D$5)+(LN(22.5)*constantes!$D$8)+(F307*constantes!$D$9)</f>
        <v>25.763312155208702</v>
      </c>
      <c r="AI307">
        <f t="shared" si="68"/>
        <v>4.0428513799347532E-2</v>
      </c>
    </row>
    <row r="308" spans="1:35" x14ac:dyDescent="0.25">
      <c r="A308" s="11">
        <v>307</v>
      </c>
      <c r="B308">
        <v>0</v>
      </c>
      <c r="C308">
        <v>39</v>
      </c>
      <c r="D308">
        <v>1</v>
      </c>
      <c r="E308">
        <v>0</v>
      </c>
      <c r="F308">
        <v>0</v>
      </c>
      <c r="G308">
        <v>97</v>
      </c>
      <c r="H308">
        <v>23.09</v>
      </c>
      <c r="I308">
        <f>IF(AND(B308=1,E308=0),V308,IF(AND(B308=1,E308=1),W308,IF(AND(B308=0,E308=0),X308,IF(AND(B308=0,E308=1),Y308,ERROR))))</f>
        <v>2.023349409987929E-2</v>
      </c>
      <c r="K308">
        <f t="shared" si="56"/>
        <v>2.1931490638549711E-2</v>
      </c>
      <c r="L308">
        <f t="shared" si="57"/>
        <v>1.5184528759381921E-2</v>
      </c>
      <c r="M308" s="22" t="str">
        <f t="shared" si="69"/>
        <v>NORMAL</v>
      </c>
      <c r="O308">
        <f t="shared" si="58"/>
        <v>3.6635616461296463</v>
      </c>
      <c r="P308">
        <f t="shared" si="59"/>
        <v>4.5747109785033828</v>
      </c>
      <c r="Q308">
        <f t="shared" si="60"/>
        <v>3.1393996233664039</v>
      </c>
      <c r="R308">
        <f>(O308*constantes!$B$4)+(P308*constantes!$B$5)+(D308*constantes!$B$6)+(Q308*constantes!$B$8)+(F308*constantes!$B$9)</f>
        <v>23.089327543353981</v>
      </c>
      <c r="S308" s="4">
        <f>(O308*constantes!$B$4)+(P308*constantes!$C$5)+(D308*constantes!$B$6)+(Q308*constantes!$B$8)+(F308*constantes!$B$9)</f>
        <v>23.417059837853966</v>
      </c>
      <c r="T308">
        <f>(O308*constantes!$D$4)+(P308*constantes!$D$5)+(D308*constantes!$D$6)+(Q308*constantes!$D$8)+(F308*constantes!$D$9)</f>
        <v>25.060756004422021</v>
      </c>
      <c r="U308">
        <f>(O308*constantes!$D$4)+(P308*constantes!$E$5)+(D308*constantes!$D$6)+(Q308*constantes!$D$8)+(F308*constantes!$D$9)</f>
        <v>25.379887842282418</v>
      </c>
      <c r="V308" s="5">
        <f t="shared" si="61"/>
        <v>5.1219088225835763E-2</v>
      </c>
      <c r="W308" s="5">
        <f t="shared" si="62"/>
        <v>7.0369224868580105E-2</v>
      </c>
      <c r="X308" s="6">
        <f t="shared" si="63"/>
        <v>2.023349409987929E-2</v>
      </c>
      <c r="Y308" s="6">
        <f t="shared" si="64"/>
        <v>2.7733595814673828E-2</v>
      </c>
      <c r="AA308">
        <f>(O308*constantes!$B$4)+(LN(110)*constantes!$B$5)+(LN(22)*constantes!$B$8)+(F308*constantes!$B$9)</f>
        <v>22.574773704658814</v>
      </c>
      <c r="AB308">
        <f t="shared" si="65"/>
        <v>3.0940270522043956E-2</v>
      </c>
      <c r="AC308">
        <f>(O308*constantes!$D$4)+(LN(110)*constantes!$D$5)+(LN(22)*constantes!$D$8)+(F308*constantes!$D$9)</f>
        <v>24.771131368454586</v>
      </c>
      <c r="AD308" s="7">
        <f t="shared" si="66"/>
        <v>1.5184528759381921E-2</v>
      </c>
      <c r="AF308">
        <f>(O308*constantes!$B$4)+(LN(125)*constantes!$B$5)+(LN(22.5)*constantes!$B$8)+(F308*constantes!$B$9)</f>
        <v>22.829730641413207</v>
      </c>
      <c r="AG308">
        <f t="shared" si="67"/>
        <v>3.974481175054656E-2</v>
      </c>
      <c r="AH308">
        <f>(O308*constantes!$D$4)+(LN(125)*constantes!$D$5)+(LN(22.5)*constantes!$D$8)+(F308*constantes!$D$9)</f>
        <v>25.142204385062819</v>
      </c>
      <c r="AI308">
        <f t="shared" si="68"/>
        <v>2.1931490638549711E-2</v>
      </c>
    </row>
    <row r="309" spans="1:35" x14ac:dyDescent="0.25">
      <c r="A309" s="11">
        <v>308</v>
      </c>
      <c r="B309">
        <v>0</v>
      </c>
      <c r="C309">
        <v>54</v>
      </c>
      <c r="D309">
        <v>0</v>
      </c>
      <c r="E309">
        <v>0</v>
      </c>
      <c r="F309">
        <v>0</v>
      </c>
      <c r="G309">
        <v>137.5</v>
      </c>
      <c r="H309">
        <v>22.19</v>
      </c>
      <c r="I309">
        <f>IF(AND(B309=1,E309=0),V309,IF(AND(B309=1,E309=1),W309,IF(AND(B309=0,E309=0),X309,IF(AND(B309=0,E309=1),Y309,ERROR))))</f>
        <v>6.7410572628978871E-2</v>
      </c>
      <c r="K309">
        <f t="shared" si="56"/>
        <v>5.2338355969762884E-2</v>
      </c>
      <c r="L309">
        <f t="shared" si="57"/>
        <v>3.6413005758055728E-2</v>
      </c>
      <c r="M309" s="22" t="str">
        <f t="shared" si="69"/>
        <v>Elevated Risk</v>
      </c>
      <c r="O309">
        <f t="shared" si="58"/>
        <v>3.9889840465642745</v>
      </c>
      <c r="P309">
        <f t="shared" si="59"/>
        <v>4.9236239171066263</v>
      </c>
      <c r="Q309">
        <f t="shared" si="60"/>
        <v>3.0996417369445024</v>
      </c>
      <c r="R309">
        <f>(O309*constantes!$B$4)+(P309*constantes!$B$5)+(D309*constantes!$B$6)+(Q309*constantes!$B$8)+(F309*constantes!$B$9)</f>
        <v>24.008567013536378</v>
      </c>
      <c r="S309" s="4">
        <f>(O309*constantes!$B$4)+(P309*constantes!$C$5)+(D309*constantes!$B$6)+(Q309*constantes!$B$8)+(F309*constantes!$B$9)</f>
        <v>24.361295430957899</v>
      </c>
      <c r="T309">
        <f>(O309*constantes!$D$4)+(P309*constantes!$D$5)+(D309*constantes!$D$6)+(Q309*constantes!$D$8)+(F309*constantes!$D$9)</f>
        <v>26.288707610265927</v>
      </c>
      <c r="U309">
        <f>(O309*constantes!$D$4)+(P309*constantes!$E$5)+(D309*constantes!$D$6)+(Q309*constantes!$D$8)+(F309*constantes!$D$9)</f>
        <v>26.632179614723288</v>
      </c>
      <c r="V309" s="5">
        <f t="shared" si="61"/>
        <v>0.12351140556571727</v>
      </c>
      <c r="W309" s="5">
        <f t="shared" si="62"/>
        <v>0.17104470448648446</v>
      </c>
      <c r="X309" s="6">
        <f t="shared" si="63"/>
        <v>6.7410572628978871E-2</v>
      </c>
      <c r="Y309" s="6">
        <f t="shared" si="64"/>
        <v>9.3707017325264097E-2</v>
      </c>
      <c r="AA309">
        <f>(O309*constantes!$B$4)+(LN(110)*constantes!$B$5)+(LN(22)*constantes!$B$8)+(F309*constantes!$B$9)</f>
        <v>23.587800620315793</v>
      </c>
      <c r="AB309">
        <f t="shared" si="65"/>
        <v>8.2913210367502876E-2</v>
      </c>
      <c r="AC309">
        <f>(O309*constantes!$D$4)+(LN(110)*constantes!$D$5)+(LN(22)*constantes!$D$8)+(F309*constantes!$D$9)</f>
        <v>25.656628499605237</v>
      </c>
      <c r="AD309" s="7">
        <f t="shared" si="66"/>
        <v>3.6413005758055728E-2</v>
      </c>
      <c r="AF309">
        <f>(O309*constantes!$B$4)+(LN(125)*constantes!$B$5)+(LN(22.5)*constantes!$B$8)+(F309*constantes!$B$9)</f>
        <v>23.84275755707019</v>
      </c>
      <c r="AG309">
        <f t="shared" si="67"/>
        <v>0.10567740925235103</v>
      </c>
      <c r="AH309">
        <f>(O309*constantes!$D$4)+(LN(125)*constantes!$D$5)+(LN(22.5)*constantes!$D$8)+(F309*constantes!$D$9)</f>
        <v>26.027701516213469</v>
      </c>
      <c r="AI309">
        <f t="shared" si="68"/>
        <v>5.2338355969762884E-2</v>
      </c>
    </row>
    <row r="310" spans="1:35" x14ac:dyDescent="0.25">
      <c r="A310" s="11">
        <v>309</v>
      </c>
      <c r="B310">
        <v>0</v>
      </c>
      <c r="C310">
        <v>47</v>
      </c>
      <c r="D310">
        <v>0</v>
      </c>
      <c r="E310">
        <v>0</v>
      </c>
      <c r="F310">
        <v>0</v>
      </c>
      <c r="G310">
        <v>114</v>
      </c>
      <c r="H310">
        <v>24.16</v>
      </c>
      <c r="I310">
        <f>IF(AND(B310=1,E310=0),V310,IF(AND(B310=1,E310=1),W310,IF(AND(B310=0,E310=0),X310,IF(AND(B310=0,E310=1),Y310,ERROR))))</f>
        <v>2.9057505267571559E-2</v>
      </c>
      <c r="K310">
        <f t="shared" si="56"/>
        <v>3.6173927347526003E-2</v>
      </c>
      <c r="L310">
        <f t="shared" si="57"/>
        <v>2.5101986203356352E-2</v>
      </c>
      <c r="M310" s="22" t="str">
        <f t="shared" si="69"/>
        <v>NORMAL</v>
      </c>
      <c r="O310">
        <f t="shared" si="58"/>
        <v>3.8501476017100584</v>
      </c>
      <c r="P310">
        <f t="shared" si="59"/>
        <v>4.7361984483944957</v>
      </c>
      <c r="Q310">
        <f t="shared" si="60"/>
        <v>3.1846983730666141</v>
      </c>
      <c r="R310">
        <f>(O310*constantes!$B$4)+(P310*constantes!$B$5)+(D310*constantes!$B$6)+(Q310*constantes!$B$8)+(F310*constantes!$B$9)</f>
        <v>23.296115825083024</v>
      </c>
      <c r="S310" s="4">
        <f>(O310*constantes!$B$4)+(P310*constantes!$C$5)+(D310*constantes!$B$6)+(Q310*constantes!$B$8)+(F310*constantes!$B$9)</f>
        <v>23.635417081926008</v>
      </c>
      <c r="T310">
        <f>(O310*constantes!$D$4)+(P310*constantes!$D$5)+(D310*constantes!$D$6)+(Q310*constantes!$D$8)+(F310*constantes!$D$9)</f>
        <v>25.427198155288856</v>
      </c>
      <c r="U310">
        <f>(O310*constantes!$D$4)+(P310*constantes!$E$5)+(D310*constantes!$D$6)+(Q310*constantes!$D$8)+(F310*constantes!$D$9)</f>
        <v>25.757595359048857</v>
      </c>
      <c r="V310" s="5">
        <f t="shared" si="61"/>
        <v>6.2609715265144916E-2</v>
      </c>
      <c r="W310" s="5">
        <f t="shared" si="62"/>
        <v>8.6776124542635502E-2</v>
      </c>
      <c r="X310" s="6">
        <f t="shared" si="63"/>
        <v>2.9057505267571559E-2</v>
      </c>
      <c r="Y310" s="6">
        <f t="shared" si="64"/>
        <v>4.0202747755573531E-2</v>
      </c>
      <c r="AA310">
        <f>(O310*constantes!$B$4)+(LN(110)*constantes!$B$5)+(LN(22)*constantes!$B$8)+(F310*constantes!$B$9)</f>
        <v>23.155608320942413</v>
      </c>
      <c r="AB310">
        <f t="shared" si="65"/>
        <v>5.4631350702972536E-2</v>
      </c>
      <c r="AC310">
        <f>(O310*constantes!$D$4)+(LN(110)*constantes!$D$5)+(LN(22)*constantes!$D$8)+(F310*constantes!$D$9)</f>
        <v>25.278844814605776</v>
      </c>
      <c r="AD310" s="7">
        <f t="shared" si="66"/>
        <v>2.5101986203356352E-2</v>
      </c>
      <c r="AF310">
        <f>(O310*constantes!$B$4)+(LN(125)*constantes!$B$5)+(LN(22.5)*constantes!$B$8)+(F310*constantes!$B$9)</f>
        <v>23.410565257696806</v>
      </c>
      <c r="AG310">
        <f t="shared" si="67"/>
        <v>6.9930001122808005E-2</v>
      </c>
      <c r="AH310">
        <f>(O310*constantes!$D$4)+(LN(125)*constantes!$D$5)+(LN(22.5)*constantes!$D$8)+(F310*constantes!$D$9)</f>
        <v>25.649917831214008</v>
      </c>
      <c r="AI310">
        <f t="shared" si="68"/>
        <v>3.6173927347526003E-2</v>
      </c>
    </row>
    <row r="311" spans="1:35" x14ac:dyDescent="0.25">
      <c r="A311" s="11">
        <v>310</v>
      </c>
      <c r="B311">
        <v>1</v>
      </c>
      <c r="C311">
        <v>62</v>
      </c>
      <c r="D311">
        <v>1</v>
      </c>
      <c r="E311">
        <v>1</v>
      </c>
      <c r="F311">
        <v>1</v>
      </c>
      <c r="G311">
        <v>151.5</v>
      </c>
      <c r="H311">
        <v>21.61</v>
      </c>
      <c r="I311">
        <f>IF(AND(B311=1,E311=0),V311,IF(AND(B311=1,E311=1),W311,IF(AND(B311=0,E311=0),X311,IF(AND(B311=0,E311=1),Y311,ERROR))))</f>
        <v>0.69199288184586605</v>
      </c>
      <c r="K311">
        <f t="shared" si="56"/>
        <v>0.25336635564101739</v>
      </c>
      <c r="L311">
        <f t="shared" si="57"/>
        <v>0.202621140788115</v>
      </c>
      <c r="M311" s="22" t="str">
        <f t="shared" si="69"/>
        <v>'&gt;30%</v>
      </c>
      <c r="O311">
        <f t="shared" si="58"/>
        <v>4.1271343850450917</v>
      </c>
      <c r="P311">
        <f t="shared" si="59"/>
        <v>5.0205856249494234</v>
      </c>
      <c r="Q311">
        <f t="shared" si="60"/>
        <v>3.0731561705187946</v>
      </c>
      <c r="R311">
        <f>(O311*constantes!$B$4)+(P311*constantes!$B$5)+(D311*constantes!$B$6)+(Q311*constantes!$B$8)+(F311*constantes!$B$9)</f>
        <v>25.83862825370333</v>
      </c>
      <c r="S311" s="4">
        <f>(O311*constantes!$B$4)+(P311*constantes!$C$5)+(D311*constantes!$B$6)+(Q311*constantes!$B$8)+(F311*constantes!$B$9)</f>
        <v>26.19830300787471</v>
      </c>
      <c r="T311">
        <f>(O311*constantes!$D$4)+(P311*constantes!$D$5)+(D311*constantes!$D$6)+(Q311*constantes!$D$8)+(F311*constantes!$D$9)</f>
        <v>28.320138163568863</v>
      </c>
      <c r="U311">
        <f>(O311*constantes!$D$4)+(P311*constantes!$E$5)+(D311*constantes!$D$6)+(Q311*constantes!$D$8)+(F311*constantes!$D$9)</f>
        <v>28.670374216765335</v>
      </c>
      <c r="V311" s="5">
        <f t="shared" si="61"/>
        <v>0.56039272328841427</v>
      </c>
      <c r="W311" s="5">
        <f t="shared" si="62"/>
        <v>0.69199288184586605</v>
      </c>
      <c r="X311" s="6">
        <f t="shared" si="63"/>
        <v>0.41265892072753541</v>
      </c>
      <c r="Y311" s="6">
        <f t="shared" si="64"/>
        <v>0.53014656249537151</v>
      </c>
      <c r="AA311">
        <f>(O311*constantes!$B$4)+(LN(110)*constantes!$B$5)+(LN(22)*constantes!$B$8)+(F311*constantes!$B$9)</f>
        <v>24.549457097993042</v>
      </c>
      <c r="AB311">
        <f t="shared" si="65"/>
        <v>0.202621140788115</v>
      </c>
      <c r="AC311">
        <f>(O311*constantes!$D$4)+(LN(110)*constantes!$D$5)+(LN(22)*constantes!$D$8)+(F311*constantes!$D$9)</f>
        <v>26.810175241135234</v>
      </c>
      <c r="AD311" s="7">
        <f t="shared" si="66"/>
        <v>0.11091417692806949</v>
      </c>
      <c r="AF311">
        <f>(O311*constantes!$B$4)+(LN(125)*constantes!$B$5)+(LN(22.5)*constantes!$B$8)+(F311*constantes!$B$9)</f>
        <v>24.804414034747431</v>
      </c>
      <c r="AG311">
        <f t="shared" si="67"/>
        <v>0.25336635564101739</v>
      </c>
      <c r="AH311">
        <f>(O311*constantes!$D$4)+(LN(125)*constantes!$D$5)+(LN(22.5)*constantes!$D$8)+(F311*constantes!$D$9)</f>
        <v>27.181248257743466</v>
      </c>
      <c r="AI311">
        <f t="shared" si="68"/>
        <v>0.15665621222121506</v>
      </c>
    </row>
    <row r="312" spans="1:35" x14ac:dyDescent="0.25">
      <c r="A312" s="11">
        <v>311</v>
      </c>
      <c r="B312">
        <v>1</v>
      </c>
      <c r="C312">
        <v>39</v>
      </c>
      <c r="D312">
        <v>1</v>
      </c>
      <c r="E312">
        <v>0</v>
      </c>
      <c r="F312">
        <v>0</v>
      </c>
      <c r="G312">
        <v>110</v>
      </c>
      <c r="H312">
        <v>19.97</v>
      </c>
      <c r="I312">
        <f>IF(AND(B312=1,E312=0),V312,IF(AND(B312=1,E312=1),W312,IF(AND(B312=0,E312=0),X312,IF(AND(B312=0,E312=1),Y312,ERROR))))</f>
        <v>5.7458953720998851E-2</v>
      </c>
      <c r="K312">
        <f t="shared" si="56"/>
        <v>3.974481175054656E-2</v>
      </c>
      <c r="L312">
        <f t="shared" si="57"/>
        <v>3.0940270522043956E-2</v>
      </c>
      <c r="M312" s="22" t="str">
        <f t="shared" si="69"/>
        <v>Elevated Risk</v>
      </c>
      <c r="O312">
        <f t="shared" si="58"/>
        <v>3.6635616461296463</v>
      </c>
      <c r="P312">
        <f t="shared" si="59"/>
        <v>4.7004803657924166</v>
      </c>
      <c r="Q312">
        <f t="shared" si="60"/>
        <v>2.9942311474277239</v>
      </c>
      <c r="R312">
        <f>(O312*constantes!$B$4)+(P312*constantes!$B$5)+(D312*constantes!$B$6)+(Q312*constantes!$B$8)+(F312*constantes!$B$9)</f>
        <v>23.207554605656217</v>
      </c>
      <c r="S312" s="4">
        <f>(O312*constantes!$B$4)+(P312*constantes!$C$5)+(D312*constantes!$B$6)+(Q312*constantes!$B$8)+(F312*constantes!$B$9)</f>
        <v>23.544297019061585</v>
      </c>
      <c r="T312">
        <f>(O312*constantes!$D$4)+(P312*constantes!$D$5)+(D312*constantes!$D$6)+(Q312*constantes!$D$8)+(F312*constantes!$D$9)</f>
        <v>25.340316588297572</v>
      </c>
      <c r="U312">
        <f>(O312*constantes!$D$4)+(P312*constantes!$E$5)+(D312*constantes!$D$6)+(Q312*constantes!$D$8)+(F312*constantes!$D$9)</f>
        <v>25.668222098615249</v>
      </c>
      <c r="V312" s="5">
        <f t="shared" si="61"/>
        <v>5.7458953720998851E-2</v>
      </c>
      <c r="W312" s="5">
        <f t="shared" si="62"/>
        <v>7.9527837403175261E-2</v>
      </c>
      <c r="X312" s="6">
        <f t="shared" si="63"/>
        <v>2.667205463744593E-2</v>
      </c>
      <c r="Y312" s="6">
        <f t="shared" si="64"/>
        <v>3.6829703745066333E-2</v>
      </c>
      <c r="AA312">
        <f>(O312*constantes!$B$4)+(LN(110)*constantes!$B$5)+(LN(22)*constantes!$B$8)+(F312*constantes!$B$9)</f>
        <v>22.574773704658814</v>
      </c>
      <c r="AB312">
        <f t="shared" si="65"/>
        <v>3.0940270522043956E-2</v>
      </c>
      <c r="AC312">
        <f>(O312*constantes!$D$4)+(LN(110)*constantes!$D$5)+(LN(22)*constantes!$D$8)+(F312*constantes!$D$9)</f>
        <v>24.771131368454586</v>
      </c>
      <c r="AD312" s="7">
        <f t="shared" si="66"/>
        <v>1.5184528759381921E-2</v>
      </c>
      <c r="AF312">
        <f>(O312*constantes!$B$4)+(LN(125)*constantes!$B$5)+(LN(22.5)*constantes!$B$8)+(F312*constantes!$B$9)</f>
        <v>22.829730641413207</v>
      </c>
      <c r="AG312">
        <f t="shared" si="67"/>
        <v>3.974481175054656E-2</v>
      </c>
      <c r="AH312">
        <f>(O312*constantes!$D$4)+(LN(125)*constantes!$D$5)+(LN(22.5)*constantes!$D$8)+(F312*constantes!$D$9)</f>
        <v>25.142204385062819</v>
      </c>
      <c r="AI312">
        <f t="shared" si="68"/>
        <v>2.1931490638549711E-2</v>
      </c>
    </row>
    <row r="313" spans="1:35" x14ac:dyDescent="0.25">
      <c r="A313" s="11">
        <v>312</v>
      </c>
      <c r="B313">
        <v>1</v>
      </c>
      <c r="C313">
        <v>45</v>
      </c>
      <c r="D313">
        <v>1</v>
      </c>
      <c r="E313">
        <v>0</v>
      </c>
      <c r="F313">
        <v>0</v>
      </c>
      <c r="G313">
        <v>140</v>
      </c>
      <c r="H313">
        <v>27.87</v>
      </c>
      <c r="I313">
        <f>IF(AND(B313=1,E313=0),V313,IF(AND(B313=1,E313=1),W313,IF(AND(B313=0,E313=0),X313,IF(AND(B313=0,E313=1),Y313,ERROR))))</f>
        <v>0.17156590258554927</v>
      </c>
      <c r="K313">
        <f t="shared" si="56"/>
        <v>6.1354256697024101E-2</v>
      </c>
      <c r="L313">
        <f t="shared" si="57"/>
        <v>4.7883245315309741E-2</v>
      </c>
      <c r="M313" s="22" t="str">
        <f t="shared" si="69"/>
        <v>Elevated Risk</v>
      </c>
      <c r="O313">
        <f t="shared" si="58"/>
        <v>3.8066624897703196</v>
      </c>
      <c r="P313">
        <f t="shared" si="59"/>
        <v>4.9416424226093039</v>
      </c>
      <c r="Q313">
        <f t="shared" si="60"/>
        <v>3.3275508414938568</v>
      </c>
      <c r="R313">
        <f>(O313*constantes!$B$4)+(P313*constantes!$B$5)+(D313*constantes!$B$6)+(Q313*constantes!$B$8)+(F313*constantes!$B$9)</f>
        <v>24.364642570100571</v>
      </c>
      <c r="S313" s="4">
        <f>(O313*constantes!$B$4)+(P313*constantes!$C$5)+(D313*constantes!$B$6)+(Q313*constantes!$B$8)+(F313*constantes!$B$9)</f>
        <v>24.718661833256299</v>
      </c>
      <c r="T313">
        <f>(O313*constantes!$D$4)+(P313*constantes!$D$5)+(D313*constantes!$D$6)+(Q313*constantes!$D$8)+(F313*constantes!$D$9)</f>
        <v>26.578480855734998</v>
      </c>
      <c r="U313">
        <f>(O313*constantes!$D$4)+(P313*constantes!$E$5)+(D313*constantes!$D$6)+(Q313*constantes!$D$8)+(F313*constantes!$D$9)</f>
        <v>26.923209831136223</v>
      </c>
      <c r="V313" s="5">
        <f t="shared" si="61"/>
        <v>0.17156590258554927</v>
      </c>
      <c r="W313" s="5">
        <f t="shared" si="62"/>
        <v>0.23522203018351151</v>
      </c>
      <c r="X313" s="6">
        <f t="shared" si="63"/>
        <v>8.9032845520677584E-2</v>
      </c>
      <c r="Y313" s="6">
        <f t="shared" si="64"/>
        <v>0.12333485028141222</v>
      </c>
      <c r="AA313">
        <f>(O313*constantes!$B$4)+(LN(110)*constantes!$B$5)+(LN(22)*constantes!$B$8)+(F313*constantes!$B$9)</f>
        <v>23.020240906878485</v>
      </c>
      <c r="AB313">
        <f t="shared" si="65"/>
        <v>4.7883245315309741E-2</v>
      </c>
      <c r="AC313">
        <f>(O313*constantes!$D$4)+(LN(110)*constantes!$D$5)+(LN(22)*constantes!$D$8)+(F313*constantes!$D$9)</f>
        <v>25.16051878105991</v>
      </c>
      <c r="AD313" s="7">
        <f t="shared" si="66"/>
        <v>2.2332293193086827E-2</v>
      </c>
      <c r="AF313">
        <f>(O313*constantes!$B$4)+(LN(125)*constantes!$B$5)+(LN(22.5)*constantes!$B$8)+(F313*constantes!$B$9)</f>
        <v>23.275197843632878</v>
      </c>
      <c r="AG313">
        <f t="shared" si="67"/>
        <v>6.1354256697024101E-2</v>
      </c>
      <c r="AH313">
        <f>(O313*constantes!$D$4)+(LN(125)*constantes!$D$5)+(LN(22.5)*constantes!$D$8)+(F313*constantes!$D$9)</f>
        <v>25.531591797668142</v>
      </c>
      <c r="AI313">
        <f t="shared" si="68"/>
        <v>3.2202898660143586E-2</v>
      </c>
    </row>
    <row r="314" spans="1:35" x14ac:dyDescent="0.25">
      <c r="A314" s="11">
        <v>313</v>
      </c>
      <c r="B314">
        <v>0</v>
      </c>
      <c r="C314">
        <v>39</v>
      </c>
      <c r="D314">
        <v>0</v>
      </c>
      <c r="E314">
        <v>0</v>
      </c>
      <c r="F314">
        <v>0</v>
      </c>
      <c r="G314">
        <v>113</v>
      </c>
      <c r="H314">
        <v>25.54</v>
      </c>
      <c r="I314">
        <f>IF(AND(B314=1,E314=0),V314,IF(AND(B314=1,E314=1),W314,IF(AND(B314=0,E314=0),X314,IF(AND(B314=0,E314=1),Y314,ERROR))))</f>
        <v>1.7654547220214756E-2</v>
      </c>
      <c r="K314">
        <f t="shared" si="56"/>
        <v>2.1931490638549711E-2</v>
      </c>
      <c r="L314">
        <f t="shared" si="57"/>
        <v>1.5184528759381921E-2</v>
      </c>
      <c r="M314" s="22" t="str">
        <f t="shared" si="69"/>
        <v>NORMAL</v>
      </c>
      <c r="O314">
        <f t="shared" si="58"/>
        <v>3.6635616461296463</v>
      </c>
      <c r="P314">
        <f t="shared" si="59"/>
        <v>4.7273878187123408</v>
      </c>
      <c r="Q314">
        <f t="shared" si="60"/>
        <v>3.2402458506043934</v>
      </c>
      <c r="R314">
        <f>(O314*constantes!$B$4)+(P314*constantes!$B$5)+(D314*constantes!$B$6)+(Q314*constantes!$B$8)+(F314*constantes!$B$9)</f>
        <v>22.74297315965628</v>
      </c>
      <c r="S314" s="4">
        <f>(O314*constantes!$B$4)+(P314*constantes!$C$5)+(D314*constantes!$B$6)+(Q314*constantes!$B$8)+(F314*constantes!$B$9)</f>
        <v>23.081643222988831</v>
      </c>
      <c r="T314">
        <f>(O314*constantes!$D$4)+(P314*constantes!$D$5)+(D314*constantes!$D$6)+(Q314*constantes!$D$8)+(F314*constantes!$D$9)</f>
        <v>24.923099848689624</v>
      </c>
      <c r="U314">
        <f>(O314*constantes!$D$4)+(P314*constantes!$E$5)+(D314*constantes!$D$6)+(Q314*constantes!$D$8)+(F314*constantes!$D$9)</f>
        <v>25.252882422922998</v>
      </c>
      <c r="V314" s="5">
        <f t="shared" si="61"/>
        <v>3.6503057856698606E-2</v>
      </c>
      <c r="W314" s="5">
        <f t="shared" si="62"/>
        <v>5.0837152668998242E-2</v>
      </c>
      <c r="X314" s="6">
        <f t="shared" si="63"/>
        <v>1.7654547220214756E-2</v>
      </c>
      <c r="Y314" s="6">
        <f t="shared" si="64"/>
        <v>2.446660157558278E-2</v>
      </c>
      <c r="AA314">
        <f>(O314*constantes!$B$4)+(LN(110)*constantes!$B$5)+(LN(22)*constantes!$B$8)+(F314*constantes!$B$9)</f>
        <v>22.574773704658814</v>
      </c>
      <c r="AB314">
        <f t="shared" si="65"/>
        <v>3.0940270522043956E-2</v>
      </c>
      <c r="AC314">
        <f>(O314*constantes!$D$4)+(LN(110)*constantes!$D$5)+(LN(22)*constantes!$D$8)+(F314*constantes!$D$9)</f>
        <v>24.771131368454586</v>
      </c>
      <c r="AD314" s="7">
        <f t="shared" si="66"/>
        <v>1.5184528759381921E-2</v>
      </c>
      <c r="AF314">
        <f>(O314*constantes!$B$4)+(LN(125)*constantes!$B$5)+(LN(22.5)*constantes!$B$8)+(F314*constantes!$B$9)</f>
        <v>22.829730641413207</v>
      </c>
      <c r="AG314">
        <f t="shared" si="67"/>
        <v>3.974481175054656E-2</v>
      </c>
      <c r="AH314">
        <f>(O314*constantes!$D$4)+(LN(125)*constantes!$D$5)+(LN(22.5)*constantes!$D$8)+(F314*constantes!$D$9)</f>
        <v>25.142204385062819</v>
      </c>
      <c r="AI314">
        <f t="shared" si="68"/>
        <v>2.1931490638549711E-2</v>
      </c>
    </row>
    <row r="315" spans="1:35" x14ac:dyDescent="0.25">
      <c r="A315" s="11">
        <v>314</v>
      </c>
      <c r="B315">
        <v>0</v>
      </c>
      <c r="C315">
        <v>46</v>
      </c>
      <c r="D315">
        <v>1</v>
      </c>
      <c r="E315">
        <v>0</v>
      </c>
      <c r="F315">
        <v>0</v>
      </c>
      <c r="G315">
        <v>107</v>
      </c>
      <c r="H315">
        <v>21.4</v>
      </c>
      <c r="I315">
        <f>IF(AND(B315=1,E315=0),V315,IF(AND(B315=1,E315=1),W315,IF(AND(B315=0,E315=0),X315,IF(AND(B315=0,E315=1),Y315,ERROR))))</f>
        <v>3.9790962299698029E-2</v>
      </c>
      <c r="K315">
        <f t="shared" si="56"/>
        <v>3.4153313573738631E-2</v>
      </c>
      <c r="L315">
        <f t="shared" si="57"/>
        <v>2.3692217580876362E-2</v>
      </c>
      <c r="M315" s="22" t="str">
        <f t="shared" si="69"/>
        <v>Elevated Risk</v>
      </c>
      <c r="O315">
        <f t="shared" si="58"/>
        <v>3.8286413964890951</v>
      </c>
      <c r="P315">
        <f t="shared" si="59"/>
        <v>4.6728288344619058</v>
      </c>
      <c r="Q315">
        <f t="shared" si="60"/>
        <v>3.0633909220278057</v>
      </c>
      <c r="R315">
        <f>(O315*constantes!$B$4)+(P315*constantes!$B$5)+(D315*constantes!$B$6)+(Q315*constantes!$B$8)+(F315*constantes!$B$9)</f>
        <v>23.724973257104274</v>
      </c>
      <c r="S315" s="4">
        <f>(O315*constantes!$B$4)+(P315*constantes!$C$5)+(D315*constantes!$B$6)+(Q315*constantes!$B$8)+(F315*constantes!$B$9)</f>
        <v>24.059734714805124</v>
      </c>
      <c r="T315">
        <f>(O315*constantes!$D$4)+(P315*constantes!$D$5)+(D315*constantes!$D$6)+(Q315*constantes!$D$8)+(F315*constantes!$D$9)</f>
        <v>25.747086810377542</v>
      </c>
      <c r="U315">
        <f>(O315*constantes!$D$4)+(P315*constantes!$E$5)+(D315*constantes!$D$6)+(Q315*constantes!$D$8)+(F315*constantes!$D$9)</f>
        <v>26.073063349869603</v>
      </c>
      <c r="V315" s="5">
        <f t="shared" si="61"/>
        <v>9.4509727881640249E-2</v>
      </c>
      <c r="W315" s="5">
        <f t="shared" si="62"/>
        <v>0.12955670659564733</v>
      </c>
      <c r="X315" s="6">
        <f t="shared" si="63"/>
        <v>3.9790962299698029E-2</v>
      </c>
      <c r="Y315" s="6">
        <f t="shared" si="64"/>
        <v>5.4699545575581099E-2</v>
      </c>
      <c r="AA315">
        <f>(O315*constantes!$B$4)+(LN(110)*constantes!$B$5)+(LN(22)*constantes!$B$8)+(F315*constantes!$B$9)</f>
        <v>23.088660364337766</v>
      </c>
      <c r="AB315">
        <f t="shared" si="65"/>
        <v>5.1185816914687488E-2</v>
      </c>
      <c r="AC315">
        <f>(O315*constantes!$D$4)+(LN(110)*constantes!$D$5)+(LN(22)*constantes!$D$8)+(F315*constantes!$D$9)</f>
        <v>25.220324924765169</v>
      </c>
      <c r="AD315" s="7">
        <f t="shared" si="66"/>
        <v>2.3692217580876362E-2</v>
      </c>
      <c r="AF315">
        <f>(O315*constantes!$B$4)+(LN(125)*constantes!$B$5)+(LN(22.5)*constantes!$B$8)+(F315*constantes!$B$9)</f>
        <v>23.343617301092156</v>
      </c>
      <c r="AG315">
        <f t="shared" si="67"/>
        <v>6.5553501255932511E-2</v>
      </c>
      <c r="AH315">
        <f>(O315*constantes!$D$4)+(LN(125)*constantes!$D$5)+(LN(22.5)*constantes!$D$8)+(F315*constantes!$D$9)</f>
        <v>25.591397941373401</v>
      </c>
      <c r="AI315">
        <f t="shared" si="68"/>
        <v>3.4153313573738631E-2</v>
      </c>
    </row>
    <row r="316" spans="1:35" x14ac:dyDescent="0.25">
      <c r="A316" s="11">
        <v>315</v>
      </c>
      <c r="B316">
        <v>0</v>
      </c>
      <c r="C316">
        <v>63</v>
      </c>
      <c r="D316">
        <v>1</v>
      </c>
      <c r="E316">
        <v>0</v>
      </c>
      <c r="F316">
        <v>0</v>
      </c>
      <c r="G316">
        <v>168</v>
      </c>
      <c r="H316">
        <v>21.05</v>
      </c>
      <c r="I316">
        <f>IF(AND(B316=1,E316=0),V316,IF(AND(B316=1,E316=1),W316,IF(AND(B316=0,E316=0),X316,IF(AND(B316=0,E316=1),Y316,ERROR))))</f>
        <v>0.28612016324088307</v>
      </c>
      <c r="K316">
        <f t="shared" si="56"/>
        <v>7.8518559479420769E-2</v>
      </c>
      <c r="L316">
        <f t="shared" si="57"/>
        <v>5.4860361374715505E-2</v>
      </c>
      <c r="M316" s="22" t="str">
        <f t="shared" si="69"/>
        <v>Elevated Risk</v>
      </c>
      <c r="O316">
        <f t="shared" si="58"/>
        <v>4.1431347263915326</v>
      </c>
      <c r="P316">
        <f t="shared" si="59"/>
        <v>5.1239639794032588</v>
      </c>
      <c r="Q316">
        <f t="shared" si="60"/>
        <v>3.0469005601283903</v>
      </c>
      <c r="R316">
        <f>(O316*constantes!$B$4)+(P316*constantes!$B$5)+(D316*constantes!$B$6)+(Q316*constantes!$B$8)+(F316*constantes!$B$9)</f>
        <v>25.527797133832166</v>
      </c>
      <c r="S316" s="4">
        <f>(O316*constantes!$B$4)+(P316*constantes!$C$5)+(D316*constantes!$B$6)+(Q316*constantes!$B$8)+(F316*constantes!$B$9)</f>
        <v>25.89487791331662</v>
      </c>
      <c r="T316">
        <f>(O316*constantes!$D$4)+(P316*constantes!$D$5)+(D316*constantes!$D$6)+(Q316*constantes!$D$8)+(F316*constantes!$D$9)</f>
        <v>27.863417038611072</v>
      </c>
      <c r="U316">
        <f>(O316*constantes!$D$4)+(P316*constantes!$E$5)+(D316*constantes!$D$6)+(Q316*constantes!$D$8)+(F316*constantes!$D$9)</f>
        <v>28.220864765814241</v>
      </c>
      <c r="V316" s="5">
        <f t="shared" si="61"/>
        <v>0.45244908607911349</v>
      </c>
      <c r="W316" s="5">
        <f t="shared" si="62"/>
        <v>0.58080897154544631</v>
      </c>
      <c r="X316" s="6">
        <f t="shared" si="63"/>
        <v>0.28612016324088307</v>
      </c>
      <c r="Y316" s="6">
        <f t="shared" si="64"/>
        <v>0.38236575797658945</v>
      </c>
      <c r="AA316">
        <f>(O316*constantes!$B$4)+(LN(110)*constantes!$B$5)+(LN(22)*constantes!$B$8)+(F316*constantes!$B$9)</f>
        <v>24.067665520590854</v>
      </c>
      <c r="AB316">
        <f t="shared" si="65"/>
        <v>0.13051783749446544</v>
      </c>
      <c r="AC316">
        <f>(O316*constantes!$D$4)+(LN(110)*constantes!$D$5)+(LN(22)*constantes!$D$8)+(F316*constantes!$D$9)</f>
        <v>26.076083289962796</v>
      </c>
      <c r="AD316" s="7">
        <f t="shared" si="66"/>
        <v>5.4860361374715505E-2</v>
      </c>
      <c r="AF316">
        <f>(O316*constantes!$B$4)+(LN(125)*constantes!$B$5)+(LN(22.5)*constantes!$B$8)+(F316*constantes!$B$9)</f>
        <v>24.322622457345251</v>
      </c>
      <c r="AG316">
        <f t="shared" si="67"/>
        <v>0.16512470507308763</v>
      </c>
      <c r="AH316">
        <f>(O316*constantes!$D$4)+(LN(125)*constantes!$D$5)+(LN(22.5)*constantes!$D$8)+(F316*constantes!$D$9)</f>
        <v>26.447156306571028</v>
      </c>
      <c r="AI316">
        <f t="shared" si="68"/>
        <v>7.8518559479420769E-2</v>
      </c>
    </row>
    <row r="317" spans="1:35" x14ac:dyDescent="0.25">
      <c r="A317" s="11">
        <v>316</v>
      </c>
      <c r="B317">
        <v>1</v>
      </c>
      <c r="C317">
        <v>41</v>
      </c>
      <c r="D317">
        <v>0</v>
      </c>
      <c r="E317">
        <v>1</v>
      </c>
      <c r="F317">
        <v>0</v>
      </c>
      <c r="G317">
        <v>157</v>
      </c>
      <c r="H317">
        <v>33.11</v>
      </c>
      <c r="I317">
        <f>IF(AND(B317=1,E317=0),V317,IF(AND(B317=1,E317=1),W317,IF(AND(B317=0,E317=0),X317,IF(AND(B317=0,E317=1),Y317,ERROR))))</f>
        <v>0.13162511405322108</v>
      </c>
      <c r="K317">
        <f t="shared" si="56"/>
        <v>4.62827295767122E-2</v>
      </c>
      <c r="L317">
        <f t="shared" si="57"/>
        <v>3.6057212319339005E-2</v>
      </c>
      <c r="M317" s="22" t="str">
        <f t="shared" si="69"/>
        <v>Elevated Risk</v>
      </c>
      <c r="O317">
        <f t="shared" si="58"/>
        <v>3.713572066704308</v>
      </c>
      <c r="P317">
        <f t="shared" si="59"/>
        <v>5.0562458053483077</v>
      </c>
      <c r="Q317">
        <f t="shared" si="60"/>
        <v>3.4998353515591547</v>
      </c>
      <c r="R317">
        <f>(O317*constantes!$B$4)+(P317*constantes!$B$5)+(D317*constantes!$B$6)+(Q317*constantes!$B$8)+(F317*constantes!$B$9)</f>
        <v>23.714506241008934</v>
      </c>
      <c r="S317" s="4">
        <f>(O317*constantes!$B$4)+(P317*constantes!$C$5)+(D317*constantes!$B$6)+(Q317*constantes!$B$8)+(F317*constantes!$B$9)</f>
        <v>24.076735690504087</v>
      </c>
      <c r="T317">
        <f>(O317*constantes!$D$4)+(P317*constantes!$D$5)+(D317*constantes!$D$6)+(Q317*constantes!$D$8)+(F317*constantes!$D$9)</f>
        <v>26.116944755354016</v>
      </c>
      <c r="U317">
        <f>(O317*constantes!$D$4)+(P317*constantes!$E$5)+(D317*constantes!$D$6)+(Q317*constantes!$D$8)+(F317*constantes!$D$9)</f>
        <v>26.469668462735115</v>
      </c>
      <c r="V317" s="5">
        <f t="shared" si="61"/>
        <v>9.3573208975700761E-2</v>
      </c>
      <c r="W317" s="5">
        <f t="shared" si="62"/>
        <v>0.13162511405322108</v>
      </c>
      <c r="X317" s="6">
        <f t="shared" si="63"/>
        <v>5.7081907055111625E-2</v>
      </c>
      <c r="Y317" s="6">
        <f t="shared" si="64"/>
        <v>8.0232537028674722E-2</v>
      </c>
      <c r="AA317">
        <f>(O317*constantes!$B$4)+(LN(110)*constantes!$B$5)+(LN(22)*constantes!$B$8)+(F317*constantes!$B$9)</f>
        <v>22.730454143490913</v>
      </c>
      <c r="AB317">
        <f t="shared" si="65"/>
        <v>3.6057212319339005E-2</v>
      </c>
      <c r="AC317">
        <f>(O317*constantes!$D$4)+(LN(110)*constantes!$D$5)+(LN(22)*constantes!$D$8)+(F317*constantes!$D$9)</f>
        <v>24.907213223567677</v>
      </c>
      <c r="AD317" s="7">
        <f t="shared" si="66"/>
        <v>1.7378724267438583E-2</v>
      </c>
      <c r="AF317">
        <f>(O317*constantes!$B$4)+(LN(125)*constantes!$B$5)+(LN(22.5)*constantes!$B$8)+(F317*constantes!$B$9)</f>
        <v>22.985411080245306</v>
      </c>
      <c r="AG317">
        <f t="shared" si="67"/>
        <v>4.62827295767122E-2</v>
      </c>
      <c r="AH317">
        <f>(O317*constantes!$D$4)+(LN(125)*constantes!$D$5)+(LN(22.5)*constantes!$D$8)+(F317*constantes!$D$9)</f>
        <v>25.278286240175909</v>
      </c>
      <c r="AI317">
        <f t="shared" si="68"/>
        <v>2.5088146116023613E-2</v>
      </c>
    </row>
    <row r="318" spans="1:35" x14ac:dyDescent="0.25">
      <c r="A318" s="11">
        <v>317</v>
      </c>
      <c r="B318">
        <v>1</v>
      </c>
      <c r="C318">
        <v>44</v>
      </c>
      <c r="D318">
        <v>1</v>
      </c>
      <c r="E318">
        <v>0</v>
      </c>
      <c r="F318">
        <v>0</v>
      </c>
      <c r="G318">
        <v>125</v>
      </c>
      <c r="H318">
        <v>26.41</v>
      </c>
      <c r="I318">
        <f>IF(AND(B318=1,E318=0),V318,IF(AND(B318=1,E318=1),W318,IF(AND(B318=0,E318=0),X318,IF(AND(B318=0,E318=1),Y318,ERROR))))</f>
        <v>0.1274065906580284</v>
      </c>
      <c r="K318">
        <f t="shared" si="56"/>
        <v>5.7330036913051163E-2</v>
      </c>
      <c r="L318">
        <f t="shared" si="57"/>
        <v>4.4721443860098575E-2</v>
      </c>
      <c r="M318" s="22" t="str">
        <f t="shared" si="69"/>
        <v>Elevated Risk</v>
      </c>
      <c r="O318">
        <f t="shared" si="58"/>
        <v>3.784189633918261</v>
      </c>
      <c r="P318">
        <f t="shared" si="59"/>
        <v>4.8283137373023015</v>
      </c>
      <c r="Q318">
        <f t="shared" si="60"/>
        <v>3.2737427263090408</v>
      </c>
      <c r="R318">
        <f>(O318*constantes!$B$4)+(P318*constantes!$B$5)+(D318*constantes!$B$6)+(Q318*constantes!$B$8)+(F318*constantes!$B$9)</f>
        <v>24.041794231732965</v>
      </c>
      <c r="S318" s="4">
        <f>(O318*constantes!$B$4)+(P318*constantes!$C$5)+(D318*constantes!$B$6)+(Q318*constantes!$B$8)+(F318*constantes!$B$9)</f>
        <v>24.387694627873302</v>
      </c>
      <c r="T318">
        <f>(O318*constantes!$D$4)+(P318*constantes!$D$5)+(D318*constantes!$D$6)+(Q318*constantes!$D$8)+(F318*constantes!$D$9)</f>
        <v>26.171037850786476</v>
      </c>
      <c r="U318">
        <f>(O318*constantes!$D$4)+(P318*constantes!$E$5)+(D318*constantes!$D$6)+(Q318*constantes!$D$8)+(F318*constantes!$D$9)</f>
        <v>26.507861017100687</v>
      </c>
      <c r="V318" s="5">
        <f t="shared" si="61"/>
        <v>0.1274065906580284</v>
      </c>
      <c r="W318" s="5">
        <f t="shared" si="62"/>
        <v>0.17519410365116272</v>
      </c>
      <c r="X318" s="6">
        <f t="shared" si="63"/>
        <v>6.0157328821696665E-2</v>
      </c>
      <c r="Y318" s="6">
        <f t="shared" si="64"/>
        <v>8.3222423173461735E-2</v>
      </c>
      <c r="AA318">
        <f>(O318*constantes!$B$4)+(LN(110)*constantes!$B$5)+(LN(22)*constantes!$B$8)+(F318*constantes!$B$9)</f>
        <v>22.95028380552526</v>
      </c>
      <c r="AB318">
        <f t="shared" si="65"/>
        <v>4.4721443860098575E-2</v>
      </c>
      <c r="AC318">
        <f>(O318*constantes!$D$4)+(LN(110)*constantes!$D$5)+(LN(22)*constantes!$D$8)+(F318*constantes!$D$9)</f>
        <v>25.099368567186549</v>
      </c>
      <c r="AD318" s="7">
        <f t="shared" si="66"/>
        <v>2.102161003401426E-2</v>
      </c>
      <c r="AF318">
        <f>(O318*constantes!$B$4)+(LN(125)*constantes!$B$5)+(LN(22.5)*constantes!$B$8)+(F318*constantes!$B$9)</f>
        <v>23.205240742279653</v>
      </c>
      <c r="AG318">
        <f t="shared" si="67"/>
        <v>5.7330036913051163E-2</v>
      </c>
      <c r="AH318">
        <f>(O318*constantes!$D$4)+(LN(125)*constantes!$D$5)+(LN(22.5)*constantes!$D$8)+(F318*constantes!$D$9)</f>
        <v>25.470441583794781</v>
      </c>
      <c r="AI318">
        <f t="shared" si="68"/>
        <v>3.0321952038303235E-2</v>
      </c>
    </row>
    <row r="319" spans="1:35" x14ac:dyDescent="0.25">
      <c r="A319" s="11">
        <v>318</v>
      </c>
      <c r="B319">
        <v>0</v>
      </c>
      <c r="C319">
        <v>37</v>
      </c>
      <c r="D319">
        <v>1</v>
      </c>
      <c r="E319">
        <v>0</v>
      </c>
      <c r="F319">
        <v>0</v>
      </c>
      <c r="G319">
        <v>115</v>
      </c>
      <c r="H319">
        <v>22.71</v>
      </c>
      <c r="I319">
        <f>IF(AND(B319=1,E319=0),V319,IF(AND(B319=1,E319=1),W319,IF(AND(B319=0,E319=0),X319,IF(AND(B319=0,E319=1),Y319,ERROR))))</f>
        <v>2.7951939454907371E-2</v>
      </c>
      <c r="K319">
        <f t="shared" si="56"/>
        <v>1.903255478119692E-2</v>
      </c>
      <c r="L319">
        <f t="shared" si="57"/>
        <v>1.3171407582175831E-2</v>
      </c>
      <c r="M319" s="22" t="str">
        <f t="shared" si="69"/>
        <v>Elevated Risk</v>
      </c>
      <c r="O319">
        <f t="shared" si="58"/>
        <v>3.6109179126442243</v>
      </c>
      <c r="P319">
        <f t="shared" si="59"/>
        <v>4.7449321283632502</v>
      </c>
      <c r="Q319">
        <f t="shared" si="60"/>
        <v>3.1228053561174671</v>
      </c>
      <c r="R319">
        <f>(O319*constantes!$B$4)+(P319*constantes!$B$5)+(D319*constantes!$B$6)+(Q319*constantes!$B$8)+(F319*constantes!$B$9)</f>
        <v>23.228068120198309</v>
      </c>
      <c r="S319" s="4">
        <f>(O319*constantes!$B$4)+(P319*constantes!$C$5)+(D319*constantes!$B$6)+(Q319*constantes!$B$8)+(F319*constantes!$B$9)</f>
        <v>23.567995057874256</v>
      </c>
      <c r="T319">
        <f>(O319*constantes!$D$4)+(P319*constantes!$D$5)+(D319*constantes!$D$6)+(Q319*constantes!$D$8)+(F319*constantes!$D$9)</f>
        <v>25.387841676068145</v>
      </c>
      <c r="U319">
        <f>(O319*constantes!$D$4)+(P319*constantes!$E$5)+(D319*constantes!$D$6)+(Q319*constantes!$D$8)+(F319*constantes!$D$9)</f>
        <v>25.718848141342768</v>
      </c>
      <c r="V319" s="5">
        <f t="shared" si="61"/>
        <v>5.8614215313811391E-2</v>
      </c>
      <c r="W319" s="5">
        <f t="shared" si="62"/>
        <v>8.1355252952775348E-2</v>
      </c>
      <c r="X319" s="6">
        <f t="shared" si="63"/>
        <v>2.7951939454907371E-2</v>
      </c>
      <c r="Y319" s="6">
        <f t="shared" si="64"/>
        <v>3.870476246887733E-2</v>
      </c>
      <c r="AA319">
        <f>(O319*constantes!$B$4)+(LN(110)*constantes!$B$5)+(LN(22)*constantes!$B$8)+(F319*constantes!$B$9)</f>
        <v>22.410895868068035</v>
      </c>
      <c r="AB319">
        <f t="shared" si="65"/>
        <v>2.6325671515684657E-2</v>
      </c>
      <c r="AC319">
        <f>(O319*constantes!$D$4)+(LN(110)*constantes!$D$5)+(LN(22)*constantes!$D$8)+(F319*constantes!$D$9)</f>
        <v>24.627884084579406</v>
      </c>
      <c r="AD319" s="7">
        <f t="shared" si="66"/>
        <v>1.3171407582175831E-2</v>
      </c>
      <c r="AF319">
        <f>(O319*constantes!$B$4)+(LN(125)*constantes!$B$5)+(LN(22.5)*constantes!$B$8)+(F319*constantes!$B$9)</f>
        <v>22.665852804822428</v>
      </c>
      <c r="AG319">
        <f t="shared" si="67"/>
        <v>3.3840132302612846E-2</v>
      </c>
      <c r="AH319">
        <f>(O319*constantes!$D$4)+(LN(125)*constantes!$D$5)+(LN(22.5)*constantes!$D$8)+(F319*constantes!$D$9)</f>
        <v>24.998957101187639</v>
      </c>
      <c r="AI319">
        <f t="shared" si="68"/>
        <v>1.903255478119692E-2</v>
      </c>
    </row>
    <row r="320" spans="1:35" x14ac:dyDescent="0.25">
      <c r="A320" s="11">
        <v>319</v>
      </c>
      <c r="B320">
        <v>1</v>
      </c>
      <c r="C320">
        <v>44</v>
      </c>
      <c r="D320">
        <v>1</v>
      </c>
      <c r="E320">
        <v>0</v>
      </c>
      <c r="F320">
        <v>0</v>
      </c>
      <c r="G320">
        <v>118</v>
      </c>
      <c r="H320">
        <v>17.440000000000001</v>
      </c>
      <c r="I320">
        <f>IF(AND(B320=1,E320=0),V320,IF(AND(B320=1,E320=1),W320,IF(AND(B320=0,E320=0),X320,IF(AND(B320=0,E320=1),Y320,ERROR))))</f>
        <v>8.4362368250076925E-2</v>
      </c>
      <c r="K320">
        <f t="shared" si="56"/>
        <v>5.7330036913051163E-2</v>
      </c>
      <c r="L320">
        <f t="shared" si="57"/>
        <v>4.4721443860098575E-2</v>
      </c>
      <c r="M320" s="22" t="str">
        <f t="shared" si="69"/>
        <v>Elevated Risk</v>
      </c>
      <c r="O320">
        <f t="shared" si="58"/>
        <v>3.784189633918261</v>
      </c>
      <c r="P320">
        <f t="shared" si="59"/>
        <v>4.7706846244656651</v>
      </c>
      <c r="Q320">
        <f t="shared" si="60"/>
        <v>2.8587664184808337</v>
      </c>
      <c r="R320">
        <f>(O320*constantes!$B$4)+(P320*constantes!$B$5)+(D320*constantes!$B$6)+(Q320*constantes!$B$8)+(F320*constantes!$B$9)</f>
        <v>23.605906849535007</v>
      </c>
      <c r="S320" s="4">
        <f>(O320*constantes!$B$4)+(P320*constantes!$C$5)+(D320*constantes!$B$6)+(Q320*constantes!$B$8)+(F320*constantes!$B$9)</f>
        <v>23.947678696031726</v>
      </c>
      <c r="T320">
        <f>(O320*constantes!$D$4)+(P320*constantes!$D$5)+(D320*constantes!$D$6)+(Q320*constantes!$D$8)+(F320*constantes!$D$9)</f>
        <v>25.796775705620007</v>
      </c>
      <c r="U320">
        <f>(O320*constantes!$D$4)+(P320*constantes!$E$5)+(D320*constantes!$D$6)+(Q320*constantes!$D$8)+(F320*constantes!$D$9)</f>
        <v>26.129578665022731</v>
      </c>
      <c r="V320" s="5">
        <f t="shared" si="61"/>
        <v>8.4362368250076925E-2</v>
      </c>
      <c r="W320" s="5">
        <f t="shared" si="62"/>
        <v>0.11665909223208226</v>
      </c>
      <c r="X320" s="6">
        <f t="shared" si="63"/>
        <v>4.1775147588213879E-2</v>
      </c>
      <c r="Y320" s="6">
        <f t="shared" si="64"/>
        <v>5.7786267180595541E-2</v>
      </c>
      <c r="AA320">
        <f>(O320*constantes!$B$4)+(LN(110)*constantes!$B$5)+(LN(22)*constantes!$B$8)+(F320*constantes!$B$9)</f>
        <v>22.95028380552526</v>
      </c>
      <c r="AB320">
        <f t="shared" si="65"/>
        <v>4.4721443860098575E-2</v>
      </c>
      <c r="AC320">
        <f>(O320*constantes!$D$4)+(LN(110)*constantes!$D$5)+(LN(22)*constantes!$D$8)+(F320*constantes!$D$9)</f>
        <v>25.099368567186549</v>
      </c>
      <c r="AD320" s="7">
        <f t="shared" si="66"/>
        <v>2.102161003401426E-2</v>
      </c>
      <c r="AF320">
        <f>(O320*constantes!$B$4)+(LN(125)*constantes!$B$5)+(LN(22.5)*constantes!$B$8)+(F320*constantes!$B$9)</f>
        <v>23.205240742279653</v>
      </c>
      <c r="AG320">
        <f t="shared" si="67"/>
        <v>5.7330036913051163E-2</v>
      </c>
      <c r="AH320">
        <f>(O320*constantes!$D$4)+(LN(125)*constantes!$D$5)+(LN(22.5)*constantes!$D$8)+(F320*constantes!$D$9)</f>
        <v>25.470441583794781</v>
      </c>
      <c r="AI320">
        <f t="shared" si="68"/>
        <v>3.0321952038303235E-2</v>
      </c>
    </row>
    <row r="321" spans="1:35" x14ac:dyDescent="0.25">
      <c r="A321" s="11">
        <v>320</v>
      </c>
      <c r="B321">
        <v>1</v>
      </c>
      <c r="C321">
        <v>49</v>
      </c>
      <c r="D321">
        <v>1</v>
      </c>
      <c r="E321">
        <v>1</v>
      </c>
      <c r="F321">
        <v>0</v>
      </c>
      <c r="G321">
        <v>148</v>
      </c>
      <c r="H321">
        <v>29.69</v>
      </c>
      <c r="I321">
        <f>IF(AND(B321=1,E321=0),V321,IF(AND(B321=1,E321=1),W321,IF(AND(B321=0,E321=0),X321,IF(AND(B321=0,E321=1),Y321,ERROR))))</f>
        <v>0.33574432503541618</v>
      </c>
      <c r="K321">
        <f t="shared" ref="K321:K384" si="70">IF(B321=1,AG321,AI321)</f>
        <v>7.9222803135090225E-2</v>
      </c>
      <c r="L321">
        <f t="shared" ref="L321:L384" si="71">IF(B321=1,AB321,AD321)</f>
        <v>6.1959526107751905E-2</v>
      </c>
      <c r="M321" s="22" t="str">
        <f t="shared" si="69"/>
        <v>'&gt;30%</v>
      </c>
      <c r="O321">
        <f t="shared" ref="O321:O384" si="72">LN(C321)</f>
        <v>3.8918202981106265</v>
      </c>
      <c r="P321">
        <f t="shared" ref="P321:P384" si="73">LN(G321)</f>
        <v>4.9972122737641147</v>
      </c>
      <c r="Q321">
        <f t="shared" ref="Q321:Q384" si="74">LN(H321)</f>
        <v>3.3908102887756684</v>
      </c>
      <c r="R321">
        <f>(O321*constantes!$B$4)+(P321*constantes!$B$5)+(D321*constantes!$B$6)+(Q321*constantes!$B$8)+(F321*constantes!$B$9)</f>
        <v>24.78297213265348</v>
      </c>
      <c r="S321" s="4">
        <f>(O321*constantes!$B$4)+(P321*constantes!$C$5)+(D321*constantes!$B$6)+(Q321*constantes!$B$8)+(F321*constantes!$B$9)</f>
        <v>25.140972419945939</v>
      </c>
      <c r="T321">
        <f>(O321*constantes!$D$4)+(P321*constantes!$D$5)+(D321*constantes!$D$6)+(Q321*constantes!$D$8)+(F321*constantes!$D$9)</f>
        <v>26.998855595710261</v>
      </c>
      <c r="U321">
        <f>(O321*constantes!$D$4)+(P321*constantes!$E$5)+(D321*constantes!$D$6)+(Q321*constantes!$D$8)+(F321*constantes!$D$9)</f>
        <v>27.347461123928046</v>
      </c>
      <c r="V321" s="5">
        <f t="shared" ref="V321:V384" si="75">1-POWER(0.88431,EXP(R321-23.9388))</f>
        <v>0.24872418386315132</v>
      </c>
      <c r="W321" s="5">
        <f t="shared" ref="W321:W384" si="76">1-POWER(0.88431,EXP(S321-23.9388))</f>
        <v>0.33574432503541618</v>
      </c>
      <c r="X321" s="6">
        <f t="shared" ref="X321:X384" si="77">1-POWER(0.94833,EXP(T321-26.0145))</f>
        <v>0.13235595001475287</v>
      </c>
      <c r="Y321" s="6">
        <f t="shared" ref="Y321:Y384" si="78">1-POWER(0.94833,EXP(U321-26.0145))</f>
        <v>0.1822425995496616</v>
      </c>
      <c r="AA321">
        <f>(O321*constantes!$B$4)+(LN(110)*constantes!$B$5)+(LN(22)*constantes!$B$8)+(F321*constantes!$B$9)</f>
        <v>23.285333757929525</v>
      </c>
      <c r="AB321">
        <f t="shared" ref="AB321:AB384" si="79">1-POWER(0.88431,EXP(AA321-23.9388))</f>
        <v>6.1959526107751905E-2</v>
      </c>
      <c r="AC321">
        <f>(O321*constantes!$D$4)+(LN(110)*constantes!$D$5)+(LN(22)*constantes!$D$8)+(F321*constantes!$D$9)</f>
        <v>25.39223913860047</v>
      </c>
      <c r="AD321" s="7">
        <f t="shared" ref="AD321:AD384" si="80">1-POWER(0.94833,EXP(AC321-26.0145))</f>
        <v>2.8073382189004015E-2</v>
      </c>
      <c r="AF321">
        <f>(O321*constantes!$B$4)+(LN(125)*constantes!$B$5)+(LN(22.5)*constantes!$B$8)+(F321*constantes!$B$9)</f>
        <v>23.540290694683922</v>
      </c>
      <c r="AG321">
        <f t="shared" ref="AG321:AG384" si="81">1-POWER(0.88431,EXP(AF321-23.9388))</f>
        <v>7.9222803135090225E-2</v>
      </c>
      <c r="AH321">
        <f>(O321*constantes!$D$4)+(LN(125)*constantes!$D$5)+(LN(22.5)*constantes!$D$8)+(F321*constantes!$D$9)</f>
        <v>25.763312155208702</v>
      </c>
      <c r="AI321">
        <f t="shared" ref="AI321:AI384" si="82">1-POWER(0.94833,EXP(AH321-26.0145))</f>
        <v>4.0428513799347532E-2</v>
      </c>
    </row>
    <row r="322" spans="1:35" x14ac:dyDescent="0.25">
      <c r="A322" s="11">
        <v>321</v>
      </c>
      <c r="B322">
        <v>0</v>
      </c>
      <c r="C322">
        <v>53</v>
      </c>
      <c r="D322">
        <v>1</v>
      </c>
      <c r="E322">
        <v>0</v>
      </c>
      <c r="F322">
        <v>0</v>
      </c>
      <c r="G322">
        <v>131</v>
      </c>
      <c r="H322">
        <v>24.22</v>
      </c>
      <c r="I322">
        <f>IF(AND(B322=1,E322=0),V322,IF(AND(B322=1,E322=1),W322,IF(AND(B322=0,E322=0),X322,IF(AND(B322=0,E322=1),Y322,ERROR))))</f>
        <v>0.10629130729566771</v>
      </c>
      <c r="K322">
        <f t="shared" si="70"/>
        <v>4.9808625979083754E-2</v>
      </c>
      <c r="L322">
        <f t="shared" si="71"/>
        <v>3.4638908987597139E-2</v>
      </c>
      <c r="M322" s="22" t="str">
        <f t="shared" si="69"/>
        <v>Elevated Risk</v>
      </c>
      <c r="O322">
        <f t="shared" si="72"/>
        <v>3.970291913552122</v>
      </c>
      <c r="P322">
        <f t="shared" si="73"/>
        <v>4.8751973232011512</v>
      </c>
      <c r="Q322">
        <f t="shared" si="74"/>
        <v>3.1871787381249463</v>
      </c>
      <c r="R322">
        <f>(O322*constantes!$B$4)+(P322*constantes!$B$5)+(D322*constantes!$B$6)+(Q322*constantes!$B$8)+(F322*constantes!$B$9)</f>
        <v>24.639470653758519</v>
      </c>
      <c r="S322" s="4">
        <f>(O322*constantes!$B$4)+(P322*constantes!$C$5)+(D322*constantes!$B$6)+(Q322*constantes!$B$8)+(F322*constantes!$B$9)</f>
        <v>24.98872978999265</v>
      </c>
      <c r="T322">
        <f>(O322*constantes!$D$4)+(P322*constantes!$D$5)+(D322*constantes!$D$6)+(Q322*constantes!$D$8)+(F322*constantes!$D$9)</f>
        <v>26.765058649481404</v>
      </c>
      <c r="U322">
        <f>(O322*constantes!$D$4)+(P322*constantes!$E$5)+(D322*constantes!$D$6)+(Q322*constantes!$D$8)+(F322*constantes!$D$9)</f>
        <v>27.105152414747916</v>
      </c>
      <c r="V322" s="5">
        <f t="shared" si="75"/>
        <v>0.21944662892871514</v>
      </c>
      <c r="W322" s="5">
        <f t="shared" si="76"/>
        <v>0.29623914643569238</v>
      </c>
      <c r="X322" s="6">
        <f t="shared" si="77"/>
        <v>0.10629130729566771</v>
      </c>
      <c r="Y322" s="6">
        <f t="shared" si="78"/>
        <v>0.14606171838910897</v>
      </c>
      <c r="AA322">
        <f>(O322*constantes!$B$4)+(LN(110)*constantes!$B$5)+(LN(22)*constantes!$B$8)+(F322*constantes!$B$9)</f>
        <v>23.529612757934284</v>
      </c>
      <c r="AB322">
        <f t="shared" si="79"/>
        <v>7.8415260777171425E-2</v>
      </c>
      <c r="AC322">
        <f>(O322*constantes!$D$4)+(LN(110)*constantes!$D$5)+(LN(22)*constantes!$D$8)+(F322*constantes!$D$9)</f>
        <v>25.605765897229862</v>
      </c>
      <c r="AD322" s="7">
        <f t="shared" si="80"/>
        <v>3.4638908987597139E-2</v>
      </c>
      <c r="AF322">
        <f>(O322*constantes!$B$4)+(LN(125)*constantes!$B$5)+(LN(22.5)*constantes!$B$8)+(F322*constantes!$B$9)</f>
        <v>23.784569694688678</v>
      </c>
      <c r="AG322">
        <f t="shared" si="81"/>
        <v>0.10001327473115296</v>
      </c>
      <c r="AH322">
        <f>(O322*constantes!$D$4)+(LN(125)*constantes!$D$5)+(LN(22.5)*constantes!$D$8)+(F322*constantes!$D$9)</f>
        <v>25.976838913838094</v>
      </c>
      <c r="AI322">
        <f t="shared" si="82"/>
        <v>4.9808625979083754E-2</v>
      </c>
    </row>
    <row r="323" spans="1:35" x14ac:dyDescent="0.25">
      <c r="A323" s="11">
        <v>322</v>
      </c>
      <c r="B323">
        <v>0</v>
      </c>
      <c r="C323">
        <v>51</v>
      </c>
      <c r="D323">
        <v>1</v>
      </c>
      <c r="E323">
        <v>0</v>
      </c>
      <c r="F323">
        <v>0</v>
      </c>
      <c r="G323">
        <v>112</v>
      </c>
      <c r="H323">
        <v>31.23</v>
      </c>
      <c r="I323">
        <f>IF(AND(B323=1,E323=0),V323,IF(AND(B323=1,E323=1),W323,IF(AND(B323=0,E323=0),X323,IF(AND(B323=0,E323=1),Y323,ERROR))))</f>
        <v>7.1485975367894139E-2</v>
      </c>
      <c r="K323">
        <f t="shared" si="70"/>
        <v>4.4971857043080821E-2</v>
      </c>
      <c r="L323">
        <f t="shared" si="71"/>
        <v>3.1250958582138333E-2</v>
      </c>
      <c r="M323" s="22" t="str">
        <f t="shared" ref="M323:M386" si="83">_xlfn.IFS(I323&lt;=(L323*1.05),"OPTIMAL",I323&lt;=(K323*1.1),"NORMAL",I323&lt;=0.3,"Elevated Risk",I323&gt;0.3,"'&gt;30%")</f>
        <v>Elevated Risk</v>
      </c>
      <c r="O323">
        <f t="shared" si="72"/>
        <v>3.9318256327243257</v>
      </c>
      <c r="P323">
        <f t="shared" si="73"/>
        <v>4.7184988712950942</v>
      </c>
      <c r="Q323">
        <f t="shared" si="74"/>
        <v>3.441379171294987</v>
      </c>
      <c r="R323">
        <f>(O323*constantes!$B$4)+(P323*constantes!$B$5)+(D323*constantes!$B$6)+(Q323*constantes!$B$8)+(F323*constantes!$B$9)</f>
        <v>24.430560973435149</v>
      </c>
      <c r="S323" s="4">
        <f>(O323*constantes!$B$4)+(P323*constantes!$C$5)+(D323*constantes!$B$6)+(Q323*constantes!$B$8)+(F323*constantes!$B$9)</f>
        <v>24.768594232574731</v>
      </c>
      <c r="T323">
        <f>(O323*constantes!$D$4)+(P323*constantes!$D$5)+(D323*constantes!$D$6)+(Q323*constantes!$D$8)+(F323*constantes!$D$9)</f>
        <v>26.349570535816426</v>
      </c>
      <c r="U323">
        <f>(O323*constantes!$D$4)+(P323*constantes!$E$5)+(D323*constantes!$D$6)+(Q323*constantes!$D$8)+(F323*constantes!$D$9)</f>
        <v>26.67873301707797</v>
      </c>
      <c r="V323" s="5">
        <f t="shared" si="75"/>
        <v>0.18212280349963117</v>
      </c>
      <c r="W323" s="5">
        <f t="shared" si="76"/>
        <v>0.24565090035086046</v>
      </c>
      <c r="X323" s="6">
        <f t="shared" si="77"/>
        <v>7.1485975367894139E-2</v>
      </c>
      <c r="Y323" s="6">
        <f t="shared" si="78"/>
        <v>9.7946502048532391E-2</v>
      </c>
      <c r="AA323">
        <f>(O323*constantes!$B$4)+(LN(110)*constantes!$B$5)+(LN(22)*constantes!$B$8)+(F323*constantes!$B$9)</f>
        <v>23.409868764368586</v>
      </c>
      <c r="AB323">
        <f t="shared" si="79"/>
        <v>6.9883054652788434E-2</v>
      </c>
      <c r="AC323">
        <f>(O323*constantes!$D$4)+(LN(110)*constantes!$D$5)+(LN(22)*constantes!$D$8)+(F323*constantes!$D$9)</f>
        <v>25.50109645445777</v>
      </c>
      <c r="AD323" s="7">
        <f t="shared" si="80"/>
        <v>3.1250958582138333E-2</v>
      </c>
      <c r="AF323">
        <f>(O323*constantes!$B$4)+(LN(125)*constantes!$B$5)+(LN(22.5)*constantes!$B$8)+(F323*constantes!$B$9)</f>
        <v>23.664825701122982</v>
      </c>
      <c r="AG323">
        <f t="shared" si="81"/>
        <v>8.9246869441510945E-2</v>
      </c>
      <c r="AH323">
        <f>(O323*constantes!$D$4)+(LN(125)*constantes!$D$5)+(LN(22.5)*constantes!$D$8)+(F323*constantes!$D$9)</f>
        <v>25.872169471066002</v>
      </c>
      <c r="AI323">
        <f t="shared" si="82"/>
        <v>4.4971857043080821E-2</v>
      </c>
    </row>
    <row r="324" spans="1:35" x14ac:dyDescent="0.25">
      <c r="A324" s="11">
        <v>323</v>
      </c>
      <c r="B324">
        <v>1</v>
      </c>
      <c r="C324">
        <v>43</v>
      </c>
      <c r="D324">
        <v>0</v>
      </c>
      <c r="E324">
        <v>0</v>
      </c>
      <c r="F324">
        <v>0</v>
      </c>
      <c r="G324">
        <v>133</v>
      </c>
      <c r="H324">
        <v>26.72</v>
      </c>
      <c r="I324">
        <f>IF(AND(B324=1,E324=0),V324,IF(AND(B324=1,E324=1),W324,IF(AND(B324=0,E324=0),X324,IF(AND(B324=0,E324=1),Y324,ERROR))))</f>
        <v>6.8228554892471149E-2</v>
      </c>
      <c r="K324">
        <f t="shared" si="70"/>
        <v>5.3478442485207722E-2</v>
      </c>
      <c r="L324">
        <f t="shared" si="71"/>
        <v>4.169811677585733E-2</v>
      </c>
      <c r="M324" s="22" t="str">
        <f t="shared" si="83"/>
        <v>Elevated Risk</v>
      </c>
      <c r="O324">
        <f t="shared" si="72"/>
        <v>3.7612001156935624</v>
      </c>
      <c r="P324">
        <f t="shared" si="73"/>
        <v>4.8903491282217537</v>
      </c>
      <c r="Q324">
        <f t="shared" si="74"/>
        <v>3.2854123486684448</v>
      </c>
      <c r="R324">
        <f>(O324*constantes!$B$4)+(P324*constantes!$B$5)+(D324*constantes!$B$6)+(Q324*constantes!$B$8)+(F324*constantes!$B$9)</f>
        <v>23.385030720584925</v>
      </c>
      <c r="S324" s="4">
        <f>(O324*constantes!$B$4)+(P324*constantes!$C$5)+(D324*constantes!$B$6)+(Q324*constantes!$B$8)+(F324*constantes!$B$9)</f>
        <v>23.735375332130733</v>
      </c>
      <c r="T324">
        <f>(O324*constantes!$D$4)+(P324*constantes!$D$5)+(D324*constantes!$D$6)+(Q324*constantes!$D$8)+(F324*constantes!$D$9)</f>
        <v>25.67026782833328</v>
      </c>
      <c r="U324">
        <f>(O324*constantes!$D$4)+(P324*constantes!$E$5)+(D324*constantes!$D$6)+(Q324*constantes!$D$8)+(F324*constantes!$D$9)</f>
        <v>26.011418583518029</v>
      </c>
      <c r="V324" s="5">
        <f t="shared" si="75"/>
        <v>6.8228554892471149E-2</v>
      </c>
      <c r="W324" s="5">
        <f t="shared" si="76"/>
        <v>9.5449224861944959E-2</v>
      </c>
      <c r="X324" s="6">
        <f t="shared" si="77"/>
        <v>3.6903715406430893E-2</v>
      </c>
      <c r="Y324" s="6">
        <f t="shared" si="78"/>
        <v>5.1515195289261073E-2</v>
      </c>
      <c r="AA324">
        <f>(O324*constantes!$B$4)+(LN(110)*constantes!$B$5)+(LN(22)*constantes!$B$8)+(F324*constantes!$B$9)</f>
        <v>22.8787183548725</v>
      </c>
      <c r="AB324">
        <f t="shared" si="79"/>
        <v>4.169811677585733E-2</v>
      </c>
      <c r="AC324">
        <f>(O324*constantes!$D$4)+(LN(110)*constantes!$D$5)+(LN(22)*constantes!$D$8)+(F324*constantes!$D$9)</f>
        <v>25.036812478830871</v>
      </c>
      <c r="AD324" s="7">
        <f t="shared" si="80"/>
        <v>1.975954812069991E-2</v>
      </c>
      <c r="AF324">
        <f>(O324*constantes!$B$4)+(LN(125)*constantes!$B$5)+(LN(22.5)*constantes!$B$8)+(F324*constantes!$B$9)</f>
        <v>23.133675291626897</v>
      </c>
      <c r="AG324">
        <f t="shared" si="81"/>
        <v>5.3478442485207722E-2</v>
      </c>
      <c r="AH324">
        <f>(O324*constantes!$D$4)+(LN(125)*constantes!$D$5)+(LN(22.5)*constantes!$D$8)+(F324*constantes!$D$9)</f>
        <v>25.407885495439103</v>
      </c>
      <c r="AI324">
        <f t="shared" si="82"/>
        <v>2.8509711637591306E-2</v>
      </c>
    </row>
    <row r="325" spans="1:35" x14ac:dyDescent="0.25">
      <c r="A325" s="11">
        <v>324</v>
      </c>
      <c r="B325">
        <v>0</v>
      </c>
      <c r="C325">
        <v>60</v>
      </c>
      <c r="D325">
        <v>0</v>
      </c>
      <c r="E325">
        <v>0</v>
      </c>
      <c r="F325">
        <v>0</v>
      </c>
      <c r="G325">
        <v>127</v>
      </c>
      <c r="H325">
        <v>22.36</v>
      </c>
      <c r="I325">
        <f>IF(AND(B325=1,E325=0),V325,IF(AND(B325=1,E325=1),W325,IF(AND(B325=0,E325=0),X325,IF(AND(B325=0,E325=1),Y325,ERROR))))</f>
        <v>7.1919971445626008E-2</v>
      </c>
      <c r="K325">
        <f t="shared" si="70"/>
        <v>6.9102564331433469E-2</v>
      </c>
      <c r="L325">
        <f t="shared" si="71"/>
        <v>4.820708918468708E-2</v>
      </c>
      <c r="M325" s="22" t="str">
        <f t="shared" si="83"/>
        <v>NORMAL</v>
      </c>
      <c r="O325">
        <f t="shared" si="72"/>
        <v>4.0943445622221004</v>
      </c>
      <c r="P325">
        <f t="shared" si="73"/>
        <v>4.8441870864585912</v>
      </c>
      <c r="Q325">
        <f t="shared" si="74"/>
        <v>3.1072736482868986</v>
      </c>
      <c r="R325">
        <f>(O325*constantes!$B$4)+(P325*constantes!$B$5)+(D325*constantes!$B$6)+(Q325*constantes!$B$8)+(F325*constantes!$B$9)</f>
        <v>24.195238758914918</v>
      </c>
      <c r="S325" s="4">
        <f>(O325*constantes!$B$4)+(P325*constantes!$C$5)+(D325*constantes!$B$6)+(Q325*constantes!$B$8)+(F325*constantes!$B$9)</f>
        <v>24.542276321788812</v>
      </c>
      <c r="T325">
        <f>(O325*constantes!$D$4)+(P325*constantes!$D$5)+(D325*constantes!$D$6)+(Q325*constantes!$D$8)+(F325*constantes!$D$9)</f>
        <v>26.355854107982601</v>
      </c>
      <c r="U325">
        <f>(O325*constantes!$D$4)+(P325*constantes!$E$5)+(D325*constantes!$D$6)+(Q325*constantes!$D$8)+(F325*constantes!$D$9)</f>
        <v>26.693784599133956</v>
      </c>
      <c r="V325" s="5">
        <f t="shared" si="75"/>
        <v>0.14690775421822111</v>
      </c>
      <c r="W325" s="5">
        <f t="shared" si="76"/>
        <v>0.20132827137447451</v>
      </c>
      <c r="X325" s="6">
        <f t="shared" si="77"/>
        <v>7.1919971445626008E-2</v>
      </c>
      <c r="Y325" s="6">
        <f t="shared" si="78"/>
        <v>9.9355557415139795E-2</v>
      </c>
      <c r="AA325">
        <f>(O325*constantes!$B$4)+(LN(110)*constantes!$B$5)+(LN(22)*constantes!$B$8)+(F325*constantes!$B$9)</f>
        <v>23.915783691137978</v>
      </c>
      <c r="AB325">
        <f t="shared" si="79"/>
        <v>0.11321269470654882</v>
      </c>
      <c r="AC325">
        <f>(O325*constantes!$D$4)+(LN(110)*constantes!$D$5)+(LN(22)*constantes!$D$8)+(F325*constantes!$D$9)</f>
        <v>25.943321837946279</v>
      </c>
      <c r="AD325" s="7">
        <f t="shared" si="80"/>
        <v>4.820708918468708E-2</v>
      </c>
      <c r="AF325">
        <f>(O325*constantes!$B$4)+(LN(125)*constantes!$B$5)+(LN(22.5)*constantes!$B$8)+(F325*constantes!$B$9)</f>
        <v>24.170740627892375</v>
      </c>
      <c r="AG325">
        <f t="shared" si="81"/>
        <v>0.14362116573454531</v>
      </c>
      <c r="AH325">
        <f>(O325*constantes!$D$4)+(LN(125)*constantes!$D$5)+(LN(22.5)*constantes!$D$8)+(F325*constantes!$D$9)</f>
        <v>26.314394854554511</v>
      </c>
      <c r="AI325">
        <f t="shared" si="82"/>
        <v>6.9102564331433469E-2</v>
      </c>
    </row>
    <row r="326" spans="1:35" x14ac:dyDescent="0.25">
      <c r="A326" s="11">
        <v>325</v>
      </c>
      <c r="B326">
        <v>1</v>
      </c>
      <c r="C326">
        <v>39</v>
      </c>
      <c r="D326">
        <v>1</v>
      </c>
      <c r="E326">
        <v>0</v>
      </c>
      <c r="F326">
        <v>0</v>
      </c>
      <c r="G326">
        <v>97.5</v>
      </c>
      <c r="H326">
        <v>23.22</v>
      </c>
      <c r="I326">
        <f>IF(AND(B326=1,E326=0),V326,IF(AND(B326=1,E326=1),W326,IF(AND(B326=0,E326=0),X326,IF(AND(B326=0,E326=1),Y326,ERROR))))</f>
        <v>5.1921544480909576E-2</v>
      </c>
      <c r="K326">
        <f t="shared" si="70"/>
        <v>3.974481175054656E-2</v>
      </c>
      <c r="L326">
        <f t="shared" si="71"/>
        <v>3.0940270522043956E-2</v>
      </c>
      <c r="M326" s="22" t="str">
        <f t="shared" si="83"/>
        <v>Elevated Risk</v>
      </c>
      <c r="O326">
        <f t="shared" si="72"/>
        <v>3.6635616461296463</v>
      </c>
      <c r="P326">
        <f t="shared" si="73"/>
        <v>4.5798523780038014</v>
      </c>
      <c r="Q326">
        <f t="shared" si="74"/>
        <v>3.1450139762697455</v>
      </c>
      <c r="R326">
        <f>(O326*constantes!$B$4)+(P326*constantes!$B$5)+(D326*constantes!$B$6)+(Q326*constantes!$B$8)+(F326*constantes!$B$9)</f>
        <v>23.103316141290403</v>
      </c>
      <c r="S326" s="4">
        <f>(O326*constantes!$B$4)+(P326*constantes!$C$5)+(D326*constantes!$B$6)+(Q326*constantes!$B$8)+(F326*constantes!$B$9)</f>
        <v>23.431416765650596</v>
      </c>
      <c r="T326">
        <f>(O326*constantes!$D$4)+(P326*constantes!$D$5)+(D326*constantes!$D$6)+(Q326*constantes!$D$8)+(F326*constantes!$D$9)</f>
        <v>25.078088636412581</v>
      </c>
      <c r="U326">
        <f>(O326*constantes!$D$4)+(P326*constantes!$E$5)+(D326*constantes!$D$6)+(Q326*constantes!$D$8)+(F326*constantes!$D$9)</f>
        <v>25.397579138302124</v>
      </c>
      <c r="V326" s="5">
        <f t="shared" si="75"/>
        <v>5.1921544480909576E-2</v>
      </c>
      <c r="W326" s="5">
        <f t="shared" si="76"/>
        <v>7.1349606988557301E-2</v>
      </c>
      <c r="X326" s="6">
        <f t="shared" si="77"/>
        <v>2.0583584904059204E-2</v>
      </c>
      <c r="Y326" s="6">
        <f t="shared" si="78"/>
        <v>2.8221553803300492E-2</v>
      </c>
      <c r="AA326">
        <f>(O326*constantes!$B$4)+(LN(110)*constantes!$B$5)+(LN(22)*constantes!$B$8)+(F326*constantes!$B$9)</f>
        <v>22.574773704658814</v>
      </c>
      <c r="AB326">
        <f t="shared" si="79"/>
        <v>3.0940270522043956E-2</v>
      </c>
      <c r="AC326">
        <f>(O326*constantes!$D$4)+(LN(110)*constantes!$D$5)+(LN(22)*constantes!$D$8)+(F326*constantes!$D$9)</f>
        <v>24.771131368454586</v>
      </c>
      <c r="AD326" s="7">
        <f t="shared" si="80"/>
        <v>1.5184528759381921E-2</v>
      </c>
      <c r="AF326">
        <f>(O326*constantes!$B$4)+(LN(125)*constantes!$B$5)+(LN(22.5)*constantes!$B$8)+(F326*constantes!$B$9)</f>
        <v>22.829730641413207</v>
      </c>
      <c r="AG326">
        <f t="shared" si="81"/>
        <v>3.974481175054656E-2</v>
      </c>
      <c r="AH326">
        <f>(O326*constantes!$D$4)+(LN(125)*constantes!$D$5)+(LN(22.5)*constantes!$D$8)+(F326*constantes!$D$9)</f>
        <v>25.142204385062819</v>
      </c>
      <c r="AI326">
        <f t="shared" si="82"/>
        <v>2.1931490638549711E-2</v>
      </c>
    </row>
    <row r="327" spans="1:35" x14ac:dyDescent="0.25">
      <c r="A327" s="11">
        <v>326</v>
      </c>
      <c r="B327">
        <v>1</v>
      </c>
      <c r="C327">
        <v>56</v>
      </c>
      <c r="D327">
        <v>1</v>
      </c>
      <c r="E327">
        <v>0</v>
      </c>
      <c r="F327">
        <v>0</v>
      </c>
      <c r="G327">
        <v>125</v>
      </c>
      <c r="H327">
        <v>29.64</v>
      </c>
      <c r="I327">
        <f>IF(AND(B327=1,E327=0),V327,IF(AND(B327=1,E327=1),W327,IF(AND(B327=0,E327=0),X327,IF(AND(B327=0,E327=1),Y327,ERROR))))</f>
        <v>0.27121932284581518</v>
      </c>
      <c r="K327">
        <f t="shared" si="70"/>
        <v>0.11757074595810224</v>
      </c>
      <c r="L327">
        <f t="shared" si="71"/>
        <v>9.2378774865307212E-2</v>
      </c>
      <c r="M327" s="22" t="str">
        <f t="shared" si="83"/>
        <v>Elevated Risk</v>
      </c>
      <c r="O327">
        <f t="shared" si="72"/>
        <v>4.0253516907351496</v>
      </c>
      <c r="P327">
        <f t="shared" si="73"/>
        <v>4.8283137373023015</v>
      </c>
      <c r="Q327">
        <f t="shared" si="74"/>
        <v>3.389124800427886</v>
      </c>
      <c r="R327">
        <f>(O327*constantes!$B$4)+(P327*constantes!$B$5)+(D327*constantes!$B$6)+(Q327*constantes!$B$8)+(F327*constantes!$B$9)</f>
        <v>24.883993515020862</v>
      </c>
      <c r="S327" s="4">
        <f>(O327*constantes!$B$4)+(P327*constantes!$C$5)+(D327*constantes!$B$6)+(Q327*constantes!$B$8)+(F327*constantes!$B$9)</f>
        <v>25.229893911161199</v>
      </c>
      <c r="T327">
        <f>(O327*constantes!$D$4)+(P327*constantes!$D$5)+(D327*constantes!$D$6)+(Q327*constantes!$D$8)+(F327*constantes!$D$9)</f>
        <v>26.886245774122468</v>
      </c>
      <c r="U327">
        <f>(O327*constantes!$D$4)+(P327*constantes!$E$5)+(D327*constantes!$D$6)+(Q327*constantes!$D$8)+(F327*constantes!$D$9)</f>
        <v>27.223068940436679</v>
      </c>
      <c r="V327" s="5">
        <f t="shared" si="75"/>
        <v>0.27121932284581518</v>
      </c>
      <c r="W327" s="5">
        <f t="shared" si="76"/>
        <v>0.36054001960249726</v>
      </c>
      <c r="X327" s="6">
        <f t="shared" si="77"/>
        <v>0.11913721618088469</v>
      </c>
      <c r="Y327" s="6">
        <f t="shared" si="78"/>
        <v>0.16277055326641854</v>
      </c>
      <c r="AA327">
        <f>(O327*constantes!$B$4)+(LN(110)*constantes!$B$5)+(LN(22)*constantes!$B$8)+(F327*constantes!$B$9)</f>
        <v>23.701011641913961</v>
      </c>
      <c r="AB327">
        <f t="shared" si="79"/>
        <v>9.2378774865307212E-2</v>
      </c>
      <c r="AC327">
        <f>(O327*constantes!$D$4)+(LN(110)*constantes!$D$5)+(LN(22)*constantes!$D$8)+(F327*constantes!$D$9)</f>
        <v>25.75558740512928</v>
      </c>
      <c r="AD327" s="7">
        <f t="shared" si="80"/>
        <v>4.0123743463222783E-2</v>
      </c>
      <c r="AF327">
        <f>(O327*constantes!$B$4)+(LN(125)*constantes!$B$5)+(LN(22.5)*constantes!$B$8)+(F327*constantes!$B$9)</f>
        <v>23.955968578668354</v>
      </c>
      <c r="AG327">
        <f t="shared" si="81"/>
        <v>0.11757074595810224</v>
      </c>
      <c r="AH327">
        <f>(O327*constantes!$D$4)+(LN(125)*constantes!$D$5)+(LN(22.5)*constantes!$D$8)+(F327*constantes!$D$9)</f>
        <v>26.126660421737512</v>
      </c>
      <c r="AI327">
        <f t="shared" si="82"/>
        <v>5.7622826233415747E-2</v>
      </c>
    </row>
    <row r="328" spans="1:35" x14ac:dyDescent="0.25">
      <c r="A328" s="11">
        <v>327</v>
      </c>
      <c r="B328">
        <v>0</v>
      </c>
      <c r="C328">
        <v>59</v>
      </c>
      <c r="D328">
        <v>0</v>
      </c>
      <c r="E328">
        <v>1</v>
      </c>
      <c r="F328">
        <v>0</v>
      </c>
      <c r="G328">
        <v>189</v>
      </c>
      <c r="H328">
        <v>19.88</v>
      </c>
      <c r="I328">
        <f>IF(AND(B328=1,E328=0),V328,IF(AND(B328=1,E328=1),W328,IF(AND(B328=0,E328=0),X328,IF(AND(B328=0,E328=1),Y328,ERROR))))</f>
        <v>0.25630286201946828</v>
      </c>
      <c r="K328">
        <f t="shared" si="70"/>
        <v>6.6117954736533924E-2</v>
      </c>
      <c r="L328">
        <f t="shared" si="71"/>
        <v>4.6102547085629553E-2</v>
      </c>
      <c r="M328" s="22" t="str">
        <f t="shared" si="83"/>
        <v>Elevated Risk</v>
      </c>
      <c r="O328">
        <f t="shared" si="72"/>
        <v>4.0775374439057197</v>
      </c>
      <c r="P328">
        <f t="shared" si="73"/>
        <v>5.2417470150596426</v>
      </c>
      <c r="Q328">
        <f t="shared" si="74"/>
        <v>2.9897142012284279</v>
      </c>
      <c r="R328">
        <f>(O328*constantes!$B$4)+(P328*constantes!$B$5)+(D328*constantes!$B$6)+(Q328*constantes!$B$8)+(F328*constantes!$B$9)</f>
        <v>24.787226741385453</v>
      </c>
      <c r="S328" s="4">
        <f>(O328*constantes!$B$4)+(P328*constantes!$C$5)+(D328*constantes!$B$6)+(Q328*constantes!$B$8)+(F328*constantes!$B$9)</f>
        <v>25.162745497544325</v>
      </c>
      <c r="T328">
        <f>(O328*constantes!$D$4)+(P328*constantes!$D$5)+(D328*constantes!$D$6)+(Q328*constantes!$D$8)+(F328*constantes!$D$9)</f>
        <v>27.36831879399799</v>
      </c>
      <c r="U328">
        <f>(O328*constantes!$D$4)+(P328*constantes!$E$5)+(D328*constantes!$D$6)+(Q328*constantes!$D$8)+(F328*constantes!$D$9)</f>
        <v>27.733983065768548</v>
      </c>
      <c r="V328" s="5">
        <f t="shared" si="75"/>
        <v>0.24963968279725612</v>
      </c>
      <c r="W328" s="5">
        <f t="shared" si="76"/>
        <v>0.34169895310133047</v>
      </c>
      <c r="X328" s="6">
        <f t="shared" si="77"/>
        <v>0.1857028880732029</v>
      </c>
      <c r="Y328" s="6">
        <f t="shared" si="78"/>
        <v>0.25630286201946828</v>
      </c>
      <c r="AA328">
        <f>(O328*constantes!$B$4)+(LN(110)*constantes!$B$5)+(LN(22)*constantes!$B$8)+(F328*constantes!$B$9)</f>
        <v>23.863463804103819</v>
      </c>
      <c r="AB328">
        <f t="shared" si="79"/>
        <v>0.10776479003769468</v>
      </c>
      <c r="AC328">
        <f>(O328*constantes!$D$4)+(LN(110)*constantes!$D$5)+(LN(22)*constantes!$D$8)+(F328*constantes!$D$9)</f>
        <v>25.897588492509126</v>
      </c>
      <c r="AD328" s="7">
        <f t="shared" si="80"/>
        <v>4.6102547085629553E-2</v>
      </c>
      <c r="AF328">
        <f>(O328*constantes!$B$4)+(LN(125)*constantes!$B$5)+(LN(22.5)*constantes!$B$8)+(F328*constantes!$B$9)</f>
        <v>24.118420740858213</v>
      </c>
      <c r="AG328">
        <f t="shared" si="81"/>
        <v>0.13682617258299834</v>
      </c>
      <c r="AH328">
        <f>(O328*constantes!$D$4)+(LN(125)*constantes!$D$5)+(LN(22.5)*constantes!$D$8)+(F328*constantes!$D$9)</f>
        <v>26.268661509117358</v>
      </c>
      <c r="AI328">
        <f t="shared" si="82"/>
        <v>6.6117954736533924E-2</v>
      </c>
    </row>
    <row r="329" spans="1:35" x14ac:dyDescent="0.25">
      <c r="A329" s="11">
        <v>328</v>
      </c>
      <c r="B329">
        <v>0</v>
      </c>
      <c r="C329">
        <v>56</v>
      </c>
      <c r="D329">
        <v>0</v>
      </c>
      <c r="E329">
        <v>0</v>
      </c>
      <c r="F329">
        <v>0</v>
      </c>
      <c r="G329">
        <v>123</v>
      </c>
      <c r="H329">
        <v>27.96</v>
      </c>
      <c r="I329">
        <f>IF(AND(B329=1,E329=0),V329,IF(AND(B329=1,E329=1),W329,IF(AND(B329=0,E329=0),X329,IF(AND(B329=0,E329=1),Y329,ERROR))))</f>
        <v>6.1413374880138871E-2</v>
      </c>
      <c r="K329">
        <f t="shared" si="70"/>
        <v>5.7622826233415747E-2</v>
      </c>
      <c r="L329">
        <f t="shared" si="71"/>
        <v>4.0123743463222783E-2</v>
      </c>
      <c r="M329" s="22" t="str">
        <f t="shared" si="83"/>
        <v>NORMAL</v>
      </c>
      <c r="O329">
        <f t="shared" si="72"/>
        <v>4.0253516907351496</v>
      </c>
      <c r="P329">
        <f t="shared" si="73"/>
        <v>4.8121843553724171</v>
      </c>
      <c r="Q329">
        <f t="shared" si="74"/>
        <v>3.3307749173656096</v>
      </c>
      <c r="R329">
        <f>(O329*constantes!$B$4)+(P329*constantes!$B$5)+(D329*constantes!$B$6)+(Q329*constantes!$B$8)+(F329*constantes!$B$9)</f>
        <v>24.098284184395091</v>
      </c>
      <c r="S329" s="4">
        <f>(O329*constantes!$B$4)+(P329*constantes!$C$5)+(D329*constantes!$B$6)+(Q329*constantes!$B$8)+(F329*constantes!$B$9)</f>
        <v>24.443029071613971</v>
      </c>
      <c r="T329">
        <f>(O329*constantes!$D$4)+(P329*constantes!$D$5)+(D329*constantes!$D$6)+(Q329*constantes!$D$8)+(F329*constantes!$D$9)</f>
        <v>26.192363896682487</v>
      </c>
      <c r="U329">
        <f>(O329*constantes!$D$4)+(P329*constantes!$E$5)+(D329*constantes!$D$6)+(Q329*constantes!$D$8)+(F329*constantes!$D$9)</f>
        <v>26.52806187731327</v>
      </c>
      <c r="V329" s="5">
        <f t="shared" si="75"/>
        <v>0.13429055556472891</v>
      </c>
      <c r="W329" s="5">
        <f t="shared" si="76"/>
        <v>0.18418314907691036</v>
      </c>
      <c r="X329" s="6">
        <f t="shared" si="77"/>
        <v>6.1413374880138871E-2</v>
      </c>
      <c r="Y329" s="6">
        <f t="shared" si="78"/>
        <v>8.4846529940385884E-2</v>
      </c>
      <c r="AA329">
        <f>(O329*constantes!$B$4)+(LN(110)*constantes!$B$5)+(LN(22)*constantes!$B$8)+(F329*constantes!$B$9)</f>
        <v>23.701011641913961</v>
      </c>
      <c r="AB329">
        <f t="shared" si="79"/>
        <v>9.2378774865307212E-2</v>
      </c>
      <c r="AC329">
        <f>(O329*constantes!$D$4)+(LN(110)*constantes!$D$5)+(LN(22)*constantes!$D$8)+(F329*constantes!$D$9)</f>
        <v>25.75558740512928</v>
      </c>
      <c r="AD329" s="7">
        <f t="shared" si="80"/>
        <v>4.0123743463222783E-2</v>
      </c>
      <c r="AF329">
        <f>(O329*constantes!$B$4)+(LN(125)*constantes!$B$5)+(LN(22.5)*constantes!$B$8)+(F329*constantes!$B$9)</f>
        <v>23.955968578668354</v>
      </c>
      <c r="AG329">
        <f t="shared" si="81"/>
        <v>0.11757074595810224</v>
      </c>
      <c r="AH329">
        <f>(O329*constantes!$D$4)+(LN(125)*constantes!$D$5)+(LN(22.5)*constantes!$D$8)+(F329*constantes!$D$9)</f>
        <v>26.126660421737512</v>
      </c>
      <c r="AI329">
        <f t="shared" si="82"/>
        <v>5.7622826233415747E-2</v>
      </c>
    </row>
    <row r="330" spans="1:35" x14ac:dyDescent="0.25">
      <c r="A330" s="11">
        <v>329</v>
      </c>
      <c r="B330">
        <v>0</v>
      </c>
      <c r="C330">
        <v>43</v>
      </c>
      <c r="D330">
        <v>1</v>
      </c>
      <c r="E330">
        <v>0</v>
      </c>
      <c r="F330">
        <v>0</v>
      </c>
      <c r="G330">
        <v>120</v>
      </c>
      <c r="H330">
        <v>24.33</v>
      </c>
      <c r="I330">
        <f>IF(AND(B330=1,E330=0),V330,IF(AND(B330=1,E330=1),W330,IF(AND(B330=0,E330=0),X330,IF(AND(B330=0,E330=1),Y330,ERROR))))</f>
        <v>4.8603317755770425E-2</v>
      </c>
      <c r="K330">
        <f t="shared" si="70"/>
        <v>2.8509711637591306E-2</v>
      </c>
      <c r="L330">
        <f t="shared" si="71"/>
        <v>1.975954812069991E-2</v>
      </c>
      <c r="M330" s="22" t="str">
        <f t="shared" si="83"/>
        <v>Elevated Risk</v>
      </c>
      <c r="O330">
        <f t="shared" si="72"/>
        <v>3.7612001156935624</v>
      </c>
      <c r="P330">
        <f t="shared" si="73"/>
        <v>4.7874917427820458</v>
      </c>
      <c r="Q330">
        <f t="shared" si="74"/>
        <v>3.1917101567954314</v>
      </c>
      <c r="R330">
        <f>(O330*constantes!$B$4)+(P330*constantes!$B$5)+(D330*constantes!$B$6)+(Q330*constantes!$B$8)+(F330*constantes!$B$9)</f>
        <v>23.829467755352265</v>
      </c>
      <c r="S330" s="4">
        <f>(O330*constantes!$B$4)+(P330*constantes!$C$5)+(D330*constantes!$B$6)+(Q330*constantes!$B$8)+(F330*constantes!$B$9)</f>
        <v>24.172443663805172</v>
      </c>
      <c r="T330">
        <f>(O330*constantes!$D$4)+(P330*constantes!$D$5)+(D330*constantes!$D$6)+(Q330*constantes!$D$8)+(F330*constantes!$D$9)</f>
        <v>25.951714014660993</v>
      </c>
      <c r="U330">
        <f>(O330*constantes!$D$4)+(P330*constantes!$E$5)+(D330*constantes!$D$6)+(Q330*constantes!$D$8)+(F330*constantes!$D$9)</f>
        <v>26.285689438637469</v>
      </c>
      <c r="V330" s="5">
        <f t="shared" si="75"/>
        <v>0.1043577566229994</v>
      </c>
      <c r="W330" s="5">
        <f t="shared" si="76"/>
        <v>0.14384744918719661</v>
      </c>
      <c r="X330" s="6">
        <f t="shared" si="77"/>
        <v>4.8603317755770425E-2</v>
      </c>
      <c r="Y330" s="6">
        <f t="shared" si="78"/>
        <v>6.7214408539441384E-2</v>
      </c>
      <c r="AA330">
        <f>(O330*constantes!$B$4)+(LN(110)*constantes!$B$5)+(LN(22)*constantes!$B$8)+(F330*constantes!$B$9)</f>
        <v>22.8787183548725</v>
      </c>
      <c r="AB330">
        <f t="shared" si="79"/>
        <v>4.169811677585733E-2</v>
      </c>
      <c r="AC330">
        <f>(O330*constantes!$D$4)+(LN(110)*constantes!$D$5)+(LN(22)*constantes!$D$8)+(F330*constantes!$D$9)</f>
        <v>25.036812478830871</v>
      </c>
      <c r="AD330" s="7">
        <f t="shared" si="80"/>
        <v>1.975954812069991E-2</v>
      </c>
      <c r="AF330">
        <f>(O330*constantes!$B$4)+(LN(125)*constantes!$B$5)+(LN(22.5)*constantes!$B$8)+(F330*constantes!$B$9)</f>
        <v>23.133675291626897</v>
      </c>
      <c r="AG330">
        <f t="shared" si="81"/>
        <v>5.3478442485207722E-2</v>
      </c>
      <c r="AH330">
        <f>(O330*constantes!$D$4)+(LN(125)*constantes!$D$5)+(LN(22.5)*constantes!$D$8)+(F330*constantes!$D$9)</f>
        <v>25.407885495439103</v>
      </c>
      <c r="AI330">
        <f t="shared" si="82"/>
        <v>2.8509711637591306E-2</v>
      </c>
    </row>
    <row r="331" spans="1:35" x14ac:dyDescent="0.25">
      <c r="A331" s="11">
        <v>330</v>
      </c>
      <c r="B331">
        <v>0</v>
      </c>
      <c r="C331">
        <v>48</v>
      </c>
      <c r="D331">
        <v>1</v>
      </c>
      <c r="E331">
        <v>0</v>
      </c>
      <c r="F331">
        <v>0</v>
      </c>
      <c r="G331">
        <v>101</v>
      </c>
      <c r="H331">
        <v>21.35</v>
      </c>
      <c r="I331">
        <f>IF(AND(B331=1,E331=0),V331,IF(AND(B331=1,E331=1),W331,IF(AND(B331=0,E331=0),X331,IF(AND(B331=0,E331=1),Y331,ERROR))))</f>
        <v>3.7972531125575859E-2</v>
      </c>
      <c r="K331">
        <f t="shared" si="70"/>
        <v>3.8265438641588045E-2</v>
      </c>
      <c r="L331">
        <f t="shared" si="71"/>
        <v>2.6562184906686825E-2</v>
      </c>
      <c r="M331" s="22" t="str">
        <f t="shared" si="83"/>
        <v>NORMAL</v>
      </c>
      <c r="O331">
        <f t="shared" si="72"/>
        <v>3.8712010109078911</v>
      </c>
      <c r="P331">
        <f t="shared" si="73"/>
        <v>4.6151205168412597</v>
      </c>
      <c r="Q331">
        <f t="shared" si="74"/>
        <v>3.0610517396746335</v>
      </c>
      <c r="R331">
        <f>(O331*constantes!$B$4)+(P331*constantes!$B$5)+(D331*constantes!$B$6)+(Q331*constantes!$B$8)+(F331*constantes!$B$9)</f>
        <v>23.748551654959574</v>
      </c>
      <c r="S331" s="4">
        <f>(O331*constantes!$B$4)+(P331*constantes!$C$5)+(D331*constantes!$B$6)+(Q331*constantes!$B$8)+(F331*constantes!$B$9)</f>
        <v>24.079178888786082</v>
      </c>
      <c r="T331">
        <f>(O331*constantes!$D$4)+(P331*constantes!$D$5)+(D331*constantes!$D$6)+(Q331*constantes!$D$8)+(F331*constantes!$D$9)</f>
        <v>25.699370289687739</v>
      </c>
      <c r="U331">
        <f>(O331*constantes!$D$4)+(P331*constantes!$E$5)+(D331*constantes!$D$6)+(Q331*constantes!$D$8)+(F331*constantes!$D$9)</f>
        <v>26.021321096942586</v>
      </c>
      <c r="V331" s="5">
        <f t="shared" si="75"/>
        <v>9.6651977915742981E-2</v>
      </c>
      <c r="W331" s="5">
        <f t="shared" si="76"/>
        <v>0.13192485522993735</v>
      </c>
      <c r="X331" s="6">
        <f t="shared" si="77"/>
        <v>3.7972531125575859E-2</v>
      </c>
      <c r="Y331" s="6">
        <f t="shared" si="78"/>
        <v>5.2014290211036318E-2</v>
      </c>
      <c r="AA331">
        <f>(O331*constantes!$B$4)+(LN(110)*constantes!$B$5)+(LN(22)*constantes!$B$8)+(F331*constantes!$B$9)</f>
        <v>23.221146741638901</v>
      </c>
      <c r="AB331">
        <f t="shared" si="79"/>
        <v>5.8221930281009082E-2</v>
      </c>
      <c r="AC331">
        <f>(O331*constantes!$D$4)+(LN(110)*constantes!$D$5)+(LN(22)*constantes!$D$8)+(F331*constantes!$D$9)</f>
        <v>25.336132614771724</v>
      </c>
      <c r="AD331" s="7">
        <f t="shared" si="80"/>
        <v>2.6562184906686825E-2</v>
      </c>
      <c r="AF331">
        <f>(O331*constantes!$B$4)+(LN(125)*constantes!$B$5)+(LN(22.5)*constantes!$B$8)+(F331*constantes!$B$9)</f>
        <v>23.47610367839329</v>
      </c>
      <c r="AG331">
        <f t="shared" si="81"/>
        <v>7.448581103683527E-2</v>
      </c>
      <c r="AH331">
        <f>(O331*constantes!$D$4)+(LN(125)*constantes!$D$5)+(LN(22.5)*constantes!$D$8)+(F331*constantes!$D$9)</f>
        <v>25.707205631379956</v>
      </c>
      <c r="AI331">
        <f t="shared" si="82"/>
        <v>3.8265438641588045E-2</v>
      </c>
    </row>
    <row r="332" spans="1:35" x14ac:dyDescent="0.25">
      <c r="A332" s="11">
        <v>331</v>
      </c>
      <c r="B332">
        <v>0</v>
      </c>
      <c r="C332">
        <v>61</v>
      </c>
      <c r="D332">
        <v>0</v>
      </c>
      <c r="E332">
        <v>0</v>
      </c>
      <c r="F332">
        <v>0</v>
      </c>
      <c r="G332">
        <v>110</v>
      </c>
      <c r="H332">
        <v>29.04</v>
      </c>
      <c r="I332">
        <f>IF(AND(B332=1,E332=0),V332,IF(AND(B332=1,E332=1),W332,IF(AND(B332=0,E332=0),X332,IF(AND(B332=0,E332=1),Y332,ERROR))))</f>
        <v>5.7823281778534907E-2</v>
      </c>
      <c r="K332">
        <f t="shared" si="70"/>
        <v>7.2164067569494672E-2</v>
      </c>
      <c r="L332">
        <f t="shared" si="71"/>
        <v>5.0368025874669486E-2</v>
      </c>
      <c r="M332" s="22" t="str">
        <f t="shared" si="83"/>
        <v>NORMAL</v>
      </c>
      <c r="O332">
        <f t="shared" si="72"/>
        <v>4.1108738641733114</v>
      </c>
      <c r="P332">
        <f t="shared" si="73"/>
        <v>4.7004803657924166</v>
      </c>
      <c r="Q332">
        <f t="shared" si="74"/>
        <v>3.3686741899565953</v>
      </c>
      <c r="R332">
        <f>(O332*constantes!$B$4)+(P332*constantes!$B$5)+(D332*constantes!$B$6)+(Q332*constantes!$B$8)+(F332*constantes!$B$9)</f>
        <v>24.18733685876304</v>
      </c>
      <c r="S332" s="4">
        <f>(O332*constantes!$B$4)+(P332*constantes!$C$5)+(D332*constantes!$B$6)+(Q332*constantes!$B$8)+(F332*constantes!$B$9)</f>
        <v>24.524079272168407</v>
      </c>
      <c r="T332">
        <f>(O332*constantes!$D$4)+(P332*constantes!$D$5)+(D332*constantes!$D$6)+(Q332*constantes!$D$8)+(F332*constantes!$D$9)</f>
        <v>26.130238450942528</v>
      </c>
      <c r="U332">
        <f>(O332*constantes!$D$4)+(P332*constantes!$E$5)+(D332*constantes!$D$6)+(Q332*constantes!$D$8)+(F332*constantes!$D$9)</f>
        <v>26.458143961260209</v>
      </c>
      <c r="V332" s="5">
        <f t="shared" si="75"/>
        <v>0.1458402382950178</v>
      </c>
      <c r="W332" s="5">
        <f t="shared" si="76"/>
        <v>0.1980840468660835</v>
      </c>
      <c r="X332" s="6">
        <f t="shared" si="77"/>
        <v>5.7823281778534907E-2</v>
      </c>
      <c r="Y332" s="6">
        <f t="shared" si="78"/>
        <v>7.9350690257536494E-2</v>
      </c>
      <c r="AA332">
        <f>(O332*constantes!$B$4)+(LN(110)*constantes!$B$5)+(LN(22)*constantes!$B$8)+(F332*constantes!$B$9)</f>
        <v>23.967238746940023</v>
      </c>
      <c r="AB332">
        <f t="shared" si="79"/>
        <v>0.11882079876600593</v>
      </c>
      <c r="AC332">
        <f>(O332*constantes!$D$4)+(LN(110)*constantes!$D$5)+(LN(22)*constantes!$D$8)+(F332*constantes!$D$9)</f>
        <v>25.98829922560666</v>
      </c>
      <c r="AD332" s="7">
        <f t="shared" si="80"/>
        <v>5.0368025874669486E-2</v>
      </c>
      <c r="AF332">
        <f>(O332*constantes!$B$4)+(LN(125)*constantes!$B$5)+(LN(22.5)*constantes!$B$8)+(F332*constantes!$B$9)</f>
        <v>24.222195683694412</v>
      </c>
      <c r="AG332">
        <f t="shared" si="81"/>
        <v>0.15060331820878059</v>
      </c>
      <c r="AH332">
        <f>(O332*constantes!$D$4)+(LN(125)*constantes!$D$5)+(LN(22.5)*constantes!$D$8)+(F332*constantes!$D$9)</f>
        <v>26.359372242214892</v>
      </c>
      <c r="AI332">
        <f t="shared" si="82"/>
        <v>7.2164067569494672E-2</v>
      </c>
    </row>
    <row r="333" spans="1:35" x14ac:dyDescent="0.25">
      <c r="A333" s="11">
        <v>332</v>
      </c>
      <c r="B333">
        <v>0</v>
      </c>
      <c r="C333">
        <v>55</v>
      </c>
      <c r="D333">
        <v>0</v>
      </c>
      <c r="E333">
        <v>1</v>
      </c>
      <c r="F333">
        <v>0</v>
      </c>
      <c r="G333">
        <v>204</v>
      </c>
      <c r="H333">
        <v>25.2</v>
      </c>
      <c r="I333">
        <f>IF(AND(B333=1,E333=0),V333,IF(AND(B333=1,E333=1),W333,IF(AND(B333=0,E333=0),X333,IF(AND(B333=0,E333=1),Y333,ERROR))))</f>
        <v>0.29119006279412118</v>
      </c>
      <c r="K333">
        <f t="shared" si="70"/>
        <v>5.4942946453026109E-2</v>
      </c>
      <c r="L333">
        <f t="shared" si="71"/>
        <v>3.8241136753246696E-2</v>
      </c>
      <c r="M333" s="22" t="str">
        <f t="shared" si="83"/>
        <v>Elevated Risk</v>
      </c>
      <c r="O333">
        <f t="shared" si="72"/>
        <v>4.0073331852324712</v>
      </c>
      <c r="P333">
        <f t="shared" si="73"/>
        <v>5.3181199938442161</v>
      </c>
      <c r="Q333">
        <f t="shared" si="74"/>
        <v>3.2268439945173775</v>
      </c>
      <c r="R333">
        <f>(O333*constantes!$B$4)+(P333*constantes!$B$5)+(D333*constantes!$B$6)+(Q333*constantes!$B$8)+(F333*constantes!$B$9)</f>
        <v>24.898351064015344</v>
      </c>
      <c r="S333" s="4">
        <f>(O333*constantes!$B$4)+(P333*constantes!$C$5)+(D333*constantes!$B$6)+(Q333*constantes!$B$8)+(F333*constantes!$B$9)</f>
        <v>25.279341180374345</v>
      </c>
      <c r="T333">
        <f>(O333*constantes!$D$4)+(P333*constantes!$D$5)+(D333*constantes!$D$6)+(Q333*constantes!$D$8)+(F333*constantes!$D$9)</f>
        <v>27.513351014421865</v>
      </c>
      <c r="U333">
        <f>(O333*constantes!$D$4)+(P333*constantes!$E$5)+(D333*constantes!$D$6)+(Q333*constantes!$D$8)+(F333*constantes!$D$9)</f>
        <v>27.884343065192439</v>
      </c>
      <c r="V333" s="5">
        <f t="shared" si="75"/>
        <v>0.27454605507984609</v>
      </c>
      <c r="W333" s="5">
        <f t="shared" si="76"/>
        <v>0.3748704717990059</v>
      </c>
      <c r="X333" s="6">
        <f t="shared" si="77"/>
        <v>0.21139745836299439</v>
      </c>
      <c r="Y333" s="6">
        <f t="shared" si="78"/>
        <v>0.29119006279412118</v>
      </c>
      <c r="AA333">
        <f>(O333*constantes!$B$4)+(LN(110)*constantes!$B$5)+(LN(22)*constantes!$B$8)+(F333*constantes!$B$9)</f>
        <v>23.644920755024344</v>
      </c>
      <c r="AB333">
        <f t="shared" si="79"/>
        <v>8.7567364830949512E-2</v>
      </c>
      <c r="AC333">
        <f>(O333*constantes!$D$4)+(LN(110)*constantes!$D$5)+(LN(22)*constantes!$D$8)+(F333*constantes!$D$9)</f>
        <v>25.706557790361106</v>
      </c>
      <c r="AD333" s="7">
        <f t="shared" si="80"/>
        <v>3.8241136753246696E-2</v>
      </c>
      <c r="AF333">
        <f>(O333*constantes!$B$4)+(LN(125)*constantes!$B$5)+(LN(22.5)*constantes!$B$8)+(F333*constantes!$B$9)</f>
        <v>23.899877691778737</v>
      </c>
      <c r="AG333">
        <f t="shared" si="81"/>
        <v>0.11152976090806932</v>
      </c>
      <c r="AH333">
        <f>(O333*constantes!$D$4)+(LN(125)*constantes!$D$5)+(LN(22.5)*constantes!$D$8)+(F333*constantes!$D$9)</f>
        <v>26.077630806969339</v>
      </c>
      <c r="AI333">
        <f t="shared" si="82"/>
        <v>5.4942946453026109E-2</v>
      </c>
    </row>
    <row r="334" spans="1:35" x14ac:dyDescent="0.25">
      <c r="A334" s="11">
        <v>333</v>
      </c>
      <c r="B334">
        <v>1</v>
      </c>
      <c r="C334">
        <v>39</v>
      </c>
      <c r="D334">
        <v>1</v>
      </c>
      <c r="E334">
        <v>1</v>
      </c>
      <c r="F334">
        <v>0</v>
      </c>
      <c r="G334">
        <v>145</v>
      </c>
      <c r="H334">
        <v>26.5</v>
      </c>
      <c r="I334">
        <f>IF(AND(B334=1,E334=0),V334,IF(AND(B334=1,E334=1),W334,IF(AND(B334=0,E334=0),X334,IF(AND(B334=0,E334=1),Y334,ERROR))))</f>
        <v>0.16187264559305181</v>
      </c>
      <c r="K334">
        <f t="shared" si="70"/>
        <v>3.974481175054656E-2</v>
      </c>
      <c r="L334">
        <f t="shared" si="71"/>
        <v>3.0940270522043956E-2</v>
      </c>
      <c r="M334" s="22" t="str">
        <f t="shared" si="83"/>
        <v>Elevated Risk</v>
      </c>
      <c r="O334">
        <f t="shared" si="72"/>
        <v>3.6635616461296463</v>
      </c>
      <c r="P334">
        <f t="shared" si="73"/>
        <v>4.9767337424205742</v>
      </c>
      <c r="Q334">
        <f t="shared" si="74"/>
        <v>3.2771447329921766</v>
      </c>
      <c r="R334">
        <f>(O334*constantes!$B$4)+(P334*constantes!$B$5)+(D334*constantes!$B$6)+(Q334*constantes!$B$8)+(F334*constantes!$B$9)</f>
        <v>23.944312122799513</v>
      </c>
      <c r="S334" s="4">
        <f>(O334*constantes!$B$4)+(P334*constantes!$C$5)+(D334*constantes!$B$6)+(Q334*constantes!$B$8)+(F334*constantes!$B$9)</f>
        <v>24.300845328106522</v>
      </c>
      <c r="T334">
        <f>(O334*constantes!$D$4)+(P334*constantes!$D$5)+(D334*constantes!$D$6)+(Q334*constantes!$D$8)+(F334*constantes!$D$9)</f>
        <v>26.262032044568507</v>
      </c>
      <c r="U334">
        <f>(O334*constantes!$D$4)+(P334*constantes!$E$5)+(D334*constantes!$D$6)+(Q334*constantes!$D$8)+(F334*constantes!$D$9)</f>
        <v>26.609208990439768</v>
      </c>
      <c r="V334" s="5">
        <f t="shared" si="75"/>
        <v>0.11629074948282203</v>
      </c>
      <c r="W334" s="5">
        <f t="shared" si="76"/>
        <v>0.16187264559305181</v>
      </c>
      <c r="X334" s="6">
        <f t="shared" si="77"/>
        <v>6.5695754392522288E-2</v>
      </c>
      <c r="Y334" s="6">
        <f t="shared" si="78"/>
        <v>9.1679750701646467E-2</v>
      </c>
      <c r="AA334">
        <f>(O334*constantes!$B$4)+(LN(110)*constantes!$B$5)+(LN(22)*constantes!$B$8)+(F334*constantes!$B$9)</f>
        <v>22.574773704658814</v>
      </c>
      <c r="AB334">
        <f t="shared" si="79"/>
        <v>3.0940270522043956E-2</v>
      </c>
      <c r="AC334">
        <f>(O334*constantes!$D$4)+(LN(110)*constantes!$D$5)+(LN(22)*constantes!$D$8)+(F334*constantes!$D$9)</f>
        <v>24.771131368454586</v>
      </c>
      <c r="AD334" s="7">
        <f t="shared" si="80"/>
        <v>1.5184528759381921E-2</v>
      </c>
      <c r="AF334">
        <f>(O334*constantes!$B$4)+(LN(125)*constantes!$B$5)+(LN(22.5)*constantes!$B$8)+(F334*constantes!$B$9)</f>
        <v>22.829730641413207</v>
      </c>
      <c r="AG334">
        <f t="shared" si="81"/>
        <v>3.974481175054656E-2</v>
      </c>
      <c r="AH334">
        <f>(O334*constantes!$D$4)+(LN(125)*constantes!$D$5)+(LN(22.5)*constantes!$D$8)+(F334*constantes!$D$9)</f>
        <v>25.142204385062819</v>
      </c>
      <c r="AI334">
        <f t="shared" si="82"/>
        <v>2.1931490638549711E-2</v>
      </c>
    </row>
    <row r="335" spans="1:35" x14ac:dyDescent="0.25">
      <c r="A335" s="11">
        <v>334</v>
      </c>
      <c r="B335">
        <v>0</v>
      </c>
      <c r="C335">
        <v>42</v>
      </c>
      <c r="D335">
        <v>1</v>
      </c>
      <c r="E335">
        <v>0</v>
      </c>
      <c r="F335">
        <v>0</v>
      </c>
      <c r="G335">
        <v>126</v>
      </c>
      <c r="H335">
        <v>22.5</v>
      </c>
      <c r="I335">
        <f>IF(AND(B335=1,E335=0),V335,IF(AND(B335=1,E335=1),W335,IF(AND(B335=0,E335=0),X335,IF(AND(B335=0,E335=1),Y335,ERROR))))</f>
        <v>5.0203968587343661E-2</v>
      </c>
      <c r="K335">
        <f t="shared" si="70"/>
        <v>2.676538428771702E-2</v>
      </c>
      <c r="L335">
        <f t="shared" si="71"/>
        <v>1.8545470669847686E-2</v>
      </c>
      <c r="M335" s="22" t="str">
        <f t="shared" si="83"/>
        <v>Elevated Risk</v>
      </c>
      <c r="O335">
        <f t="shared" si="72"/>
        <v>3.7376696182833684</v>
      </c>
      <c r="P335">
        <f t="shared" si="73"/>
        <v>4.836281906951478</v>
      </c>
      <c r="Q335">
        <f t="shared" si="74"/>
        <v>3.1135153092103742</v>
      </c>
      <c r="R335">
        <f>(O335*constantes!$B$4)+(P335*constantes!$B$5)+(D335*constantes!$B$6)+(Q335*constantes!$B$8)+(F335*constantes!$B$9)</f>
        <v>23.784737386561652</v>
      </c>
      <c r="S335" s="4">
        <f>(O335*constantes!$B$4)+(P335*constantes!$C$5)+(D335*constantes!$B$6)+(Q335*constantes!$B$8)+(F335*constantes!$B$9)</f>
        <v>24.131208622375656</v>
      </c>
      <c r="T335">
        <f>(O335*constantes!$D$4)+(P335*constantes!$D$5)+(D335*constantes!$D$6)+(Q335*constantes!$D$8)+(F335*constantes!$D$9)</f>
        <v>25.984951108939011</v>
      </c>
      <c r="U335">
        <f>(O335*constantes!$D$4)+(P335*constantes!$E$5)+(D335*constantes!$D$6)+(Q335*constantes!$D$8)+(F335*constantes!$D$9)</f>
        <v>26.322330134767949</v>
      </c>
      <c r="V335" s="5">
        <f t="shared" si="75"/>
        <v>0.10002917920761656</v>
      </c>
      <c r="W335" s="5">
        <f t="shared" si="76"/>
        <v>0.13845920154031088</v>
      </c>
      <c r="X335" s="6">
        <f t="shared" si="77"/>
        <v>5.0203968587343661E-2</v>
      </c>
      <c r="Y335" s="6">
        <f t="shared" si="78"/>
        <v>6.9633467063641041E-2</v>
      </c>
      <c r="AA335">
        <f>(O335*constantes!$B$4)+(LN(110)*constantes!$B$5)+(LN(22)*constantes!$B$8)+(F335*constantes!$B$9)</f>
        <v>22.805468857654464</v>
      </c>
      <c r="AB335">
        <f t="shared" si="79"/>
        <v>3.8810869283687155E-2</v>
      </c>
      <c r="AC335">
        <f>(O335*constantes!$D$4)+(LN(110)*constantes!$D$5)+(LN(22)*constantes!$D$8)+(F335*constantes!$D$9)</f>
        <v>24.972784348242914</v>
      </c>
      <c r="AD335" s="7">
        <f t="shared" si="80"/>
        <v>1.8545470669847686E-2</v>
      </c>
      <c r="AF335">
        <f>(O335*constantes!$B$4)+(LN(125)*constantes!$B$5)+(LN(22.5)*constantes!$B$8)+(F335*constantes!$B$9)</f>
        <v>23.060425794408857</v>
      </c>
      <c r="AG335">
        <f t="shared" si="81"/>
        <v>4.9796912096185753E-2</v>
      </c>
      <c r="AH335">
        <f>(O335*constantes!$D$4)+(LN(125)*constantes!$D$5)+(LN(22.5)*constantes!$D$8)+(F335*constantes!$D$9)</f>
        <v>25.343857364851146</v>
      </c>
      <c r="AI335">
        <f t="shared" si="82"/>
        <v>2.676538428771702E-2</v>
      </c>
    </row>
    <row r="336" spans="1:35" x14ac:dyDescent="0.25">
      <c r="A336" s="11">
        <v>335</v>
      </c>
      <c r="B336">
        <v>1</v>
      </c>
      <c r="C336">
        <v>51</v>
      </c>
      <c r="D336">
        <v>1</v>
      </c>
      <c r="E336">
        <v>0</v>
      </c>
      <c r="F336">
        <v>0</v>
      </c>
      <c r="G336">
        <v>126.5</v>
      </c>
      <c r="H336">
        <v>29.91</v>
      </c>
      <c r="I336">
        <f>IF(AND(B336=1,E336=0),V336,IF(AND(B336=1,E336=1),W336,IF(AND(B336=0,E336=0),X336,IF(AND(B336=0,E336=1),Y336,ERROR))))</f>
        <v>0.21612229618803103</v>
      </c>
      <c r="K336">
        <f t="shared" si="70"/>
        <v>8.9246869441510945E-2</v>
      </c>
      <c r="L336">
        <f t="shared" si="71"/>
        <v>6.9883054652788434E-2</v>
      </c>
      <c r="M336" s="22" t="str">
        <f t="shared" si="83"/>
        <v>Elevated Risk</v>
      </c>
      <c r="O336">
        <f t="shared" si="72"/>
        <v>3.9318256327243257</v>
      </c>
      <c r="P336">
        <f t="shared" si="73"/>
        <v>4.8402423081675749</v>
      </c>
      <c r="Q336">
        <f t="shared" si="74"/>
        <v>3.3981928726418569</v>
      </c>
      <c r="R336">
        <f>(O336*constantes!$B$4)+(P336*constantes!$B$5)+(D336*constantes!$B$6)+(Q336*constantes!$B$8)+(F336*constantes!$B$9)</f>
        <v>24.622167986325309</v>
      </c>
      <c r="S336" s="4">
        <f>(O336*constantes!$B$4)+(P336*constantes!$C$5)+(D336*constantes!$B$6)+(Q336*constantes!$B$8)+(F336*constantes!$B$9)</f>
        <v>24.968922945282433</v>
      </c>
      <c r="T336">
        <f>(O336*constantes!$D$4)+(P336*constantes!$D$5)+(D336*constantes!$D$6)+(Q336*constantes!$D$8)+(F336*constantes!$D$9)</f>
        <v>26.669944871642986</v>
      </c>
      <c r="U336">
        <f>(O336*constantes!$D$4)+(P336*constantes!$E$5)+(D336*constantes!$D$6)+(Q336*constantes!$D$8)+(F336*constantes!$D$9)</f>
        <v>27.007600175060755</v>
      </c>
      <c r="V336" s="5">
        <f t="shared" si="75"/>
        <v>0.21612229618803103</v>
      </c>
      <c r="W336" s="5">
        <f t="shared" si="76"/>
        <v>0.29137348066919799</v>
      </c>
      <c r="X336" s="6">
        <f t="shared" si="77"/>
        <v>9.7132549678460189E-2</v>
      </c>
      <c r="Y336" s="6">
        <f t="shared" si="78"/>
        <v>0.13343717981789727</v>
      </c>
      <c r="AA336">
        <f>(O336*constantes!$B$4)+(LN(110)*constantes!$B$5)+(LN(22)*constantes!$B$8)+(F336*constantes!$B$9)</f>
        <v>23.409868764368586</v>
      </c>
      <c r="AB336">
        <f t="shared" si="79"/>
        <v>6.9883054652788434E-2</v>
      </c>
      <c r="AC336">
        <f>(O336*constantes!$D$4)+(LN(110)*constantes!$D$5)+(LN(22)*constantes!$D$8)+(F336*constantes!$D$9)</f>
        <v>25.50109645445777</v>
      </c>
      <c r="AD336" s="7">
        <f t="shared" si="80"/>
        <v>3.1250958582138333E-2</v>
      </c>
      <c r="AF336">
        <f>(O336*constantes!$B$4)+(LN(125)*constantes!$B$5)+(LN(22.5)*constantes!$B$8)+(F336*constantes!$B$9)</f>
        <v>23.664825701122982</v>
      </c>
      <c r="AG336">
        <f t="shared" si="81"/>
        <v>8.9246869441510945E-2</v>
      </c>
      <c r="AH336">
        <f>(O336*constantes!$D$4)+(LN(125)*constantes!$D$5)+(LN(22.5)*constantes!$D$8)+(F336*constantes!$D$9)</f>
        <v>25.872169471066002</v>
      </c>
      <c r="AI336">
        <f t="shared" si="82"/>
        <v>4.4971857043080821E-2</v>
      </c>
    </row>
    <row r="337" spans="1:35" x14ac:dyDescent="0.25">
      <c r="A337" s="11">
        <v>336</v>
      </c>
      <c r="B337">
        <v>0</v>
      </c>
      <c r="C337">
        <v>54</v>
      </c>
      <c r="D337">
        <v>0</v>
      </c>
      <c r="E337">
        <v>0</v>
      </c>
      <c r="F337">
        <v>0</v>
      </c>
      <c r="G337">
        <v>143.5</v>
      </c>
      <c r="H337">
        <v>28.47</v>
      </c>
      <c r="I337">
        <f>IF(AND(B337=1,E337=0),V337,IF(AND(B337=1,E337=1),W337,IF(AND(B337=0,E337=0),X337,IF(AND(B337=0,E337=1),Y337,ERROR))))</f>
        <v>8.5514085129768436E-2</v>
      </c>
      <c r="K337">
        <f t="shared" si="70"/>
        <v>5.2338355969762884E-2</v>
      </c>
      <c r="L337">
        <f t="shared" si="71"/>
        <v>3.6413005758055728E-2</v>
      </c>
      <c r="M337" s="22" t="str">
        <f t="shared" si="83"/>
        <v>Elevated Risk</v>
      </c>
      <c r="O337">
        <f t="shared" si="72"/>
        <v>3.9889840465642745</v>
      </c>
      <c r="P337">
        <f t="shared" si="73"/>
        <v>4.966335035199676</v>
      </c>
      <c r="Q337">
        <f t="shared" si="74"/>
        <v>3.3488509012899463</v>
      </c>
      <c r="R337">
        <f>(O337*constantes!$B$4)+(P337*constantes!$B$5)+(D337*constantes!$B$6)+(Q337*constantes!$B$8)+(F337*constantes!$B$9)</f>
        <v>24.285365103706571</v>
      </c>
      <c r="S337" s="4">
        <f>(O337*constantes!$B$4)+(P337*constantes!$C$5)+(D337*constantes!$B$6)+(Q337*constantes!$B$8)+(F337*constantes!$B$9)</f>
        <v>24.641153345628275</v>
      </c>
      <c r="T337">
        <f>(O337*constantes!$D$4)+(P337*constantes!$D$5)+(D337*constantes!$D$6)+(Q337*constantes!$D$8)+(F337*constantes!$D$9)</f>
        <v>26.536258326732657</v>
      </c>
      <c r="U337">
        <f>(O337*constantes!$D$4)+(P337*constantes!$E$5)+(D337*constantes!$D$6)+(Q337*constantes!$D$8)+(F337*constantes!$D$9)</f>
        <v>26.882709858788189</v>
      </c>
      <c r="V337" s="5">
        <f t="shared" si="75"/>
        <v>0.15959611438999821</v>
      </c>
      <c r="W337" s="5">
        <f t="shared" si="76"/>
        <v>0.21977224024830588</v>
      </c>
      <c r="X337" s="6">
        <f t="shared" si="77"/>
        <v>8.5514085129768436E-2</v>
      </c>
      <c r="Y337" s="6">
        <f t="shared" si="78"/>
        <v>0.11874272079486403</v>
      </c>
      <c r="AA337">
        <f>(O337*constantes!$B$4)+(LN(110)*constantes!$B$5)+(LN(22)*constantes!$B$8)+(F337*constantes!$B$9)</f>
        <v>23.587800620315793</v>
      </c>
      <c r="AB337">
        <f t="shared" si="79"/>
        <v>8.2913210367502876E-2</v>
      </c>
      <c r="AC337">
        <f>(O337*constantes!$D$4)+(LN(110)*constantes!$D$5)+(LN(22)*constantes!$D$8)+(F337*constantes!$D$9)</f>
        <v>25.656628499605237</v>
      </c>
      <c r="AD337" s="7">
        <f t="shared" si="80"/>
        <v>3.6413005758055728E-2</v>
      </c>
      <c r="AF337">
        <f>(O337*constantes!$B$4)+(LN(125)*constantes!$B$5)+(LN(22.5)*constantes!$B$8)+(F337*constantes!$B$9)</f>
        <v>23.84275755707019</v>
      </c>
      <c r="AG337">
        <f t="shared" si="81"/>
        <v>0.10567740925235103</v>
      </c>
      <c r="AH337">
        <f>(O337*constantes!$D$4)+(LN(125)*constantes!$D$5)+(LN(22.5)*constantes!$D$8)+(F337*constantes!$D$9)</f>
        <v>26.027701516213469</v>
      </c>
      <c r="AI337">
        <f t="shared" si="82"/>
        <v>5.2338355969762884E-2</v>
      </c>
    </row>
    <row r="338" spans="1:35" x14ac:dyDescent="0.25">
      <c r="A338" s="11">
        <v>337</v>
      </c>
      <c r="B338">
        <v>0</v>
      </c>
      <c r="C338">
        <v>52</v>
      </c>
      <c r="D338">
        <v>0</v>
      </c>
      <c r="E338">
        <v>1</v>
      </c>
      <c r="F338">
        <v>0</v>
      </c>
      <c r="G338">
        <v>157.5</v>
      </c>
      <c r="H338">
        <v>24.36</v>
      </c>
      <c r="I338">
        <f>IF(AND(B338=1,E338=0),V338,IF(AND(B338=1,E338=1),W338,IF(AND(B338=0,E338=0),X338,IF(AND(B338=0,E338=1),Y338,ERROR))))</f>
        <v>0.12868381185848721</v>
      </c>
      <c r="K338">
        <f t="shared" si="70"/>
        <v>4.7353292556453264E-2</v>
      </c>
      <c r="L338">
        <f t="shared" si="71"/>
        <v>3.291838619478793E-2</v>
      </c>
      <c r="M338" s="22" t="str">
        <f t="shared" si="83"/>
        <v>Elevated Risk</v>
      </c>
      <c r="O338">
        <f t="shared" si="72"/>
        <v>3.9512437185814275</v>
      </c>
      <c r="P338">
        <f t="shared" si="73"/>
        <v>5.0594254582656877</v>
      </c>
      <c r="Q338">
        <f t="shared" si="74"/>
        <v>3.1929424428416961</v>
      </c>
      <c r="R338">
        <f>(O338*constantes!$B$4)+(P338*constantes!$B$5)+(D338*constantes!$B$6)+(Q338*constantes!$B$8)+(F338*constantes!$B$9)</f>
        <v>24.216971605726364</v>
      </c>
      <c r="S338" s="4">
        <f>(O338*constantes!$B$4)+(P338*constantes!$C$5)+(D338*constantes!$B$6)+(Q338*constantes!$B$8)+(F338*constantes!$B$9)</f>
        <v>24.579428845556517</v>
      </c>
      <c r="T338">
        <f>(O338*constantes!$D$4)+(P338*constantes!$D$5)+(D338*constantes!$D$6)+(Q338*constantes!$D$8)+(F338*constantes!$D$9)</f>
        <v>26.615711035033318</v>
      </c>
      <c r="U338">
        <f>(O338*constantes!$D$4)+(P338*constantes!$E$5)+(D338*constantes!$D$6)+(Q338*constantes!$D$8)+(F338*constantes!$D$9)</f>
        <v>26.968656555001932</v>
      </c>
      <c r="V338" s="5">
        <f t="shared" si="75"/>
        <v>0.14988060125948355</v>
      </c>
      <c r="W338" s="5">
        <f t="shared" si="76"/>
        <v>0.20809547482033874</v>
      </c>
      <c r="X338" s="6">
        <f t="shared" si="77"/>
        <v>9.2249327150846661E-2</v>
      </c>
      <c r="Y338" s="6">
        <f t="shared" si="78"/>
        <v>0.12868381185848721</v>
      </c>
      <c r="AA338">
        <f>(O338*constantes!$B$4)+(LN(110)*constantes!$B$5)+(LN(22)*constantes!$B$8)+(F338*constantes!$B$9)</f>
        <v>23.470316488918311</v>
      </c>
      <c r="AB338">
        <f t="shared" si="79"/>
        <v>7.4072320755760312E-2</v>
      </c>
      <c r="AC338">
        <f>(O338*constantes!$D$4)+(LN(110)*constantes!$D$5)+(LN(22)*constantes!$D$8)+(F338*constantes!$D$9)</f>
        <v>25.553934425340952</v>
      </c>
      <c r="AD338" s="7">
        <f t="shared" si="80"/>
        <v>3.291838619478793E-2</v>
      </c>
      <c r="AF338">
        <f>(O338*constantes!$B$4)+(LN(125)*constantes!$B$5)+(LN(22.5)*constantes!$B$8)+(F338*constantes!$B$9)</f>
        <v>23.725273425672704</v>
      </c>
      <c r="AG338">
        <f t="shared" si="81"/>
        <v>9.453671546464415E-2</v>
      </c>
      <c r="AH338">
        <f>(O338*constantes!$D$4)+(LN(125)*constantes!$D$5)+(LN(22.5)*constantes!$D$8)+(F338*constantes!$D$9)</f>
        <v>25.925007441949184</v>
      </c>
      <c r="AI338">
        <f t="shared" si="82"/>
        <v>4.7353292556453264E-2</v>
      </c>
    </row>
    <row r="339" spans="1:35" x14ac:dyDescent="0.25">
      <c r="A339" s="11">
        <v>338</v>
      </c>
      <c r="B339">
        <v>0</v>
      </c>
      <c r="C339">
        <v>64</v>
      </c>
      <c r="D339">
        <v>0</v>
      </c>
      <c r="E339">
        <v>1</v>
      </c>
      <c r="F339">
        <v>0</v>
      </c>
      <c r="G339">
        <v>160</v>
      </c>
      <c r="H339">
        <v>27.59</v>
      </c>
      <c r="I339">
        <f>IF(AND(B339=1,E339=0),V339,IF(AND(B339=1,E339=1),W339,IF(AND(B339=0,E339=0),X339,IF(AND(B339=0,E339=1),Y339,ERROR))))</f>
        <v>0.23684233218160911</v>
      </c>
      <c r="K339">
        <f t="shared" si="70"/>
        <v>8.1811856272562489E-2</v>
      </c>
      <c r="L339">
        <f t="shared" si="71"/>
        <v>5.7192348710877861E-2</v>
      </c>
      <c r="M339" s="22" t="str">
        <f t="shared" si="83"/>
        <v>Elevated Risk</v>
      </c>
      <c r="O339">
        <f t="shared" si="72"/>
        <v>4.1588830833596715</v>
      </c>
      <c r="P339">
        <f t="shared" si="73"/>
        <v>5.0751738152338266</v>
      </c>
      <c r="Q339">
        <f t="shared" si="74"/>
        <v>3.3174533882291946</v>
      </c>
      <c r="R339">
        <f>(O339*constantes!$B$4)+(P339*constantes!$B$5)+(D339*constantes!$B$6)+(Q339*constantes!$B$8)+(F339*constantes!$B$9)</f>
        <v>24.991267646925749</v>
      </c>
      <c r="S339" s="4">
        <f>(O339*constantes!$B$4)+(P339*constantes!$C$5)+(D339*constantes!$B$6)+(Q339*constantes!$B$8)+(F339*constantes!$B$9)</f>
        <v>25.354853099049102</v>
      </c>
      <c r="T339">
        <f>(O339*constantes!$D$4)+(P339*constantes!$D$5)+(D339*constantes!$D$6)+(Q339*constantes!$D$8)+(F339*constantes!$D$9)</f>
        <v>27.28866721297906</v>
      </c>
      <c r="U339">
        <f>(O339*constantes!$D$4)+(P339*constantes!$E$5)+(D339*constantes!$D$6)+(Q339*constantes!$D$8)+(F339*constantes!$D$9)</f>
        <v>27.642711338329772</v>
      </c>
      <c r="V339" s="5">
        <f t="shared" si="75"/>
        <v>0.29686713014128518</v>
      </c>
      <c r="W339" s="5">
        <f t="shared" si="76"/>
        <v>0.39748661289294551</v>
      </c>
      <c r="X339" s="6">
        <f t="shared" si="77"/>
        <v>0.17279427491716504</v>
      </c>
      <c r="Y339" s="6">
        <f t="shared" si="78"/>
        <v>0.23684233218160911</v>
      </c>
      <c r="AA339">
        <f>(O339*constantes!$B$4)+(LN(110)*constantes!$B$5)+(LN(22)*constantes!$B$8)+(F339*constantes!$B$9)</f>
        <v>24.116689525898391</v>
      </c>
      <c r="AB339">
        <f t="shared" si="79"/>
        <v>0.13660645895193024</v>
      </c>
      <c r="AC339">
        <f>(O339*constantes!$D$4)+(LN(110)*constantes!$D$5)+(LN(22)*constantes!$D$8)+(F339*constantes!$D$9)</f>
        <v>26.11893567165809</v>
      </c>
      <c r="AD339" s="7">
        <f t="shared" si="80"/>
        <v>5.7192348710877861E-2</v>
      </c>
      <c r="AF339">
        <f>(O339*constantes!$B$4)+(LN(125)*constantes!$B$5)+(LN(22.5)*constantes!$B$8)+(F339*constantes!$B$9)</f>
        <v>24.371646462652787</v>
      </c>
      <c r="AG339">
        <f t="shared" si="81"/>
        <v>0.17266110175416416</v>
      </c>
      <c r="AH339">
        <f>(O339*constantes!$D$4)+(LN(125)*constantes!$D$5)+(LN(22.5)*constantes!$D$8)+(F339*constantes!$D$9)</f>
        <v>26.490008688266322</v>
      </c>
      <c r="AI339">
        <f t="shared" si="82"/>
        <v>8.1811856272562489E-2</v>
      </c>
    </row>
    <row r="340" spans="1:35" x14ac:dyDescent="0.25">
      <c r="A340" s="11">
        <v>339</v>
      </c>
      <c r="B340">
        <v>0</v>
      </c>
      <c r="C340">
        <v>58</v>
      </c>
      <c r="D340">
        <v>0</v>
      </c>
      <c r="E340">
        <v>1</v>
      </c>
      <c r="F340">
        <v>0</v>
      </c>
      <c r="G340">
        <v>158</v>
      </c>
      <c r="H340">
        <v>23.06</v>
      </c>
      <c r="I340">
        <f>IF(AND(B340=1,E340=0),V340,IF(AND(B340=1,E340=1),W340,IF(AND(B340=0,E340=0),X340,IF(AND(B340=0,E340=1),Y340,ERROR))))</f>
        <v>0.16634914852091498</v>
      </c>
      <c r="K340">
        <f t="shared" si="70"/>
        <v>6.3209991046805025E-2</v>
      </c>
      <c r="L340">
        <f t="shared" si="71"/>
        <v>4.4054054961770062E-2</v>
      </c>
      <c r="M340" s="22" t="str">
        <f t="shared" si="83"/>
        <v>Elevated Risk</v>
      </c>
      <c r="O340">
        <f t="shared" si="72"/>
        <v>4.0604430105464191</v>
      </c>
      <c r="P340">
        <f t="shared" si="73"/>
        <v>5.0625950330269669</v>
      </c>
      <c r="Q340">
        <f t="shared" si="74"/>
        <v>3.138099514840913</v>
      </c>
      <c r="R340">
        <f>(O340*constantes!$B$4)+(P340*constantes!$B$5)+(D340*constantes!$B$6)+(Q340*constantes!$B$8)+(F340*constantes!$B$9)</f>
        <v>24.519306620358677</v>
      </c>
      <c r="S340" s="4">
        <f>(O340*constantes!$B$4)+(P340*constantes!$C$5)+(D340*constantes!$B$6)+(Q340*constantes!$B$8)+(F340*constantes!$B$9)</f>
        <v>24.881990928524729</v>
      </c>
      <c r="T340">
        <f>(O340*constantes!$D$4)+(P340*constantes!$D$5)+(D340*constantes!$D$6)+(Q340*constantes!$D$8)+(F340*constantes!$D$9)</f>
        <v>26.893727234021849</v>
      </c>
      <c r="U340">
        <f>(O340*constantes!$D$4)+(P340*constantes!$E$5)+(D340*constantes!$D$6)+(Q340*constantes!$D$8)+(F340*constantes!$D$9)</f>
        <v>27.246893863525809</v>
      </c>
      <c r="V340" s="5">
        <f t="shared" si="75"/>
        <v>0.19724074217921095</v>
      </c>
      <c r="W340" s="5">
        <f t="shared" si="76"/>
        <v>0.27075789565848729</v>
      </c>
      <c r="X340" s="6">
        <f t="shared" si="77"/>
        <v>0.11997593334551926</v>
      </c>
      <c r="Y340" s="6">
        <f t="shared" si="78"/>
        <v>0.16634914852091498</v>
      </c>
      <c r="AA340">
        <f>(O340*constantes!$B$4)+(LN(110)*constantes!$B$5)+(LN(22)*constantes!$B$8)+(F340*constantes!$B$9)</f>
        <v>23.81024951683365</v>
      </c>
      <c r="AB340">
        <f t="shared" si="79"/>
        <v>0.10247681663833785</v>
      </c>
      <c r="AC340">
        <f>(O340*constantes!$D$4)+(LN(110)*constantes!$D$5)+(LN(22)*constantes!$D$8)+(F340*constantes!$D$9)</f>
        <v>25.851073342728132</v>
      </c>
      <c r="AD340" s="7">
        <f t="shared" si="80"/>
        <v>4.4054054961770062E-2</v>
      </c>
      <c r="AF340">
        <f>(O340*constantes!$B$4)+(LN(125)*constantes!$B$5)+(LN(22.5)*constantes!$B$8)+(F340*constantes!$B$9)</f>
        <v>24.065206453588043</v>
      </c>
      <c r="AG340">
        <f t="shared" si="81"/>
        <v>0.1302191222428678</v>
      </c>
      <c r="AH340">
        <f>(O340*constantes!$D$4)+(LN(125)*constantes!$D$5)+(LN(22.5)*constantes!$D$8)+(F340*constantes!$D$9)</f>
        <v>26.222146359336364</v>
      </c>
      <c r="AI340">
        <f t="shared" si="82"/>
        <v>6.3209991046805025E-2</v>
      </c>
    </row>
    <row r="341" spans="1:35" x14ac:dyDescent="0.25">
      <c r="A341" s="11">
        <v>340</v>
      </c>
      <c r="B341">
        <v>0</v>
      </c>
      <c r="C341">
        <v>42</v>
      </c>
      <c r="D341">
        <v>1</v>
      </c>
      <c r="E341">
        <v>0</v>
      </c>
      <c r="F341">
        <v>0</v>
      </c>
      <c r="G341">
        <v>105</v>
      </c>
      <c r="H341">
        <v>23.85</v>
      </c>
      <c r="I341">
        <f>IF(AND(B341=1,E341=0),V341,IF(AND(B341=1,E341=1),W341,IF(AND(B341=0,E341=0),X341,IF(AND(B341=0,E341=1),Y341,ERROR))))</f>
        <v>3.1275281782832898E-2</v>
      </c>
      <c r="K341">
        <f t="shared" si="70"/>
        <v>2.676538428771702E-2</v>
      </c>
      <c r="L341">
        <f t="shared" si="71"/>
        <v>1.8545470669847686E-2</v>
      </c>
      <c r="M341" s="22" t="str">
        <f t="shared" si="83"/>
        <v>Elevated Risk</v>
      </c>
      <c r="O341">
        <f t="shared" si="72"/>
        <v>3.7376696182833684</v>
      </c>
      <c r="P341">
        <f t="shared" si="73"/>
        <v>4.6539603501575231</v>
      </c>
      <c r="Q341">
        <f t="shared" si="74"/>
        <v>3.1717842173343502</v>
      </c>
      <c r="R341">
        <f>(O341*constantes!$B$4)+(P341*constantes!$B$5)+(D341*constantes!$B$6)+(Q341*constantes!$B$8)+(F341*constantes!$B$9)</f>
        <v>23.492710155277766</v>
      </c>
      <c r="S341" s="4">
        <f>(O341*constantes!$B$4)+(P341*constantes!$C$5)+(D341*constantes!$B$6)+(Q341*constantes!$B$8)+(F341*constantes!$B$9)</f>
        <v>23.826119874763052</v>
      </c>
      <c r="T341">
        <f>(O341*constantes!$D$4)+(P341*constantes!$D$5)+(D341*constantes!$D$6)+(Q341*constantes!$D$8)+(F341*constantes!$D$9)</f>
        <v>25.501886957896112</v>
      </c>
      <c r="U341">
        <f>(O341*constantes!$D$4)+(P341*constantes!$E$5)+(D341*constantes!$D$6)+(Q341*constantes!$D$8)+(F341*constantes!$D$9)</f>
        <v>25.826547231923101</v>
      </c>
      <c r="V341" s="5">
        <f t="shared" si="75"/>
        <v>7.5684658120283022E-2</v>
      </c>
      <c r="W341" s="5">
        <f t="shared" si="76"/>
        <v>0.10402777070851288</v>
      </c>
      <c r="X341" s="6">
        <f t="shared" si="77"/>
        <v>3.1275281782832898E-2</v>
      </c>
      <c r="Y341" s="6">
        <f t="shared" si="78"/>
        <v>4.3010016087008385E-2</v>
      </c>
      <c r="AA341">
        <f>(O341*constantes!$B$4)+(LN(110)*constantes!$B$5)+(LN(22)*constantes!$B$8)+(F341*constantes!$B$9)</f>
        <v>22.805468857654464</v>
      </c>
      <c r="AB341">
        <f t="shared" si="79"/>
        <v>3.8810869283687155E-2</v>
      </c>
      <c r="AC341">
        <f>(O341*constantes!$D$4)+(LN(110)*constantes!$D$5)+(LN(22)*constantes!$D$8)+(F341*constantes!$D$9)</f>
        <v>24.972784348242914</v>
      </c>
      <c r="AD341" s="7">
        <f t="shared" si="80"/>
        <v>1.8545470669847686E-2</v>
      </c>
      <c r="AF341">
        <f>(O341*constantes!$B$4)+(LN(125)*constantes!$B$5)+(LN(22.5)*constantes!$B$8)+(F341*constantes!$B$9)</f>
        <v>23.060425794408857</v>
      </c>
      <c r="AG341">
        <f t="shared" si="81"/>
        <v>4.9796912096185753E-2</v>
      </c>
      <c r="AH341">
        <f>(O341*constantes!$D$4)+(LN(125)*constantes!$D$5)+(LN(22.5)*constantes!$D$8)+(F341*constantes!$D$9)</f>
        <v>25.343857364851146</v>
      </c>
      <c r="AI341">
        <f t="shared" si="82"/>
        <v>2.676538428771702E-2</v>
      </c>
    </row>
    <row r="342" spans="1:35" x14ac:dyDescent="0.25">
      <c r="A342" s="11">
        <v>341</v>
      </c>
      <c r="B342">
        <v>0</v>
      </c>
      <c r="C342">
        <v>41</v>
      </c>
      <c r="D342">
        <v>1</v>
      </c>
      <c r="E342">
        <v>0</v>
      </c>
      <c r="F342">
        <v>0</v>
      </c>
      <c r="G342">
        <v>111</v>
      </c>
      <c r="H342">
        <v>18.48</v>
      </c>
      <c r="I342">
        <f>IF(AND(B342=1,E342=0),V342,IF(AND(B342=1,E342=1),W342,IF(AND(B342=0,E342=0),X342,IF(AND(B342=0,E342=1),Y342,ERROR))))</f>
        <v>3.007719749992388E-2</v>
      </c>
      <c r="K342">
        <f t="shared" si="70"/>
        <v>2.5088146116023613E-2</v>
      </c>
      <c r="L342">
        <f t="shared" si="71"/>
        <v>1.7378724267438583E-2</v>
      </c>
      <c r="M342" s="22" t="str">
        <f t="shared" si="83"/>
        <v>Elevated Risk</v>
      </c>
      <c r="O342">
        <f t="shared" si="72"/>
        <v>3.713572066704308</v>
      </c>
      <c r="P342">
        <f t="shared" si="73"/>
        <v>4.7095302013123339</v>
      </c>
      <c r="Q342">
        <f t="shared" si="74"/>
        <v>2.9166890662135381</v>
      </c>
      <c r="R342">
        <f>(O342*constantes!$B$4)+(P342*constantes!$B$5)+(D342*constantes!$B$6)+(Q342*constantes!$B$8)+(F342*constantes!$B$9)</f>
        <v>23.318550177640436</v>
      </c>
      <c r="S342" s="4">
        <f>(O342*constantes!$B$4)+(P342*constantes!$C$5)+(D342*constantes!$B$6)+(Q342*constantes!$B$8)+(F342*constantes!$B$9)</f>
        <v>23.655940921262452</v>
      </c>
      <c r="T342">
        <f>(O342*constantes!$D$4)+(P342*constantes!$D$5)+(D342*constantes!$D$6)+(Q342*constantes!$D$8)+(F342*constantes!$D$9)</f>
        <v>25.46221142722224</v>
      </c>
      <c r="U342">
        <f>(O342*constantes!$D$4)+(P342*constantes!$E$5)+(D342*constantes!$D$6)+(Q342*constantes!$D$8)+(F342*constantes!$D$9)</f>
        <v>25.79074825406579</v>
      </c>
      <c r="V342" s="5">
        <f t="shared" si="75"/>
        <v>6.3983763635533264E-2</v>
      </c>
      <c r="W342" s="5">
        <f t="shared" si="76"/>
        <v>8.8493455651314057E-2</v>
      </c>
      <c r="X342" s="6">
        <f t="shared" si="77"/>
        <v>3.007719749992388E-2</v>
      </c>
      <c r="Y342" s="6">
        <f t="shared" si="78"/>
        <v>4.1529393934295999E-2</v>
      </c>
      <c r="AA342">
        <f>(O342*constantes!$B$4)+(LN(110)*constantes!$B$5)+(LN(22)*constantes!$B$8)+(F342*constantes!$B$9)</f>
        <v>22.730454143490913</v>
      </c>
      <c r="AB342">
        <f t="shared" si="79"/>
        <v>3.6057212319339005E-2</v>
      </c>
      <c r="AC342">
        <f>(O342*constantes!$D$4)+(LN(110)*constantes!$D$5)+(LN(22)*constantes!$D$8)+(F342*constantes!$D$9)</f>
        <v>24.907213223567677</v>
      </c>
      <c r="AD342" s="7">
        <f t="shared" si="80"/>
        <v>1.7378724267438583E-2</v>
      </c>
      <c r="AF342">
        <f>(O342*constantes!$B$4)+(LN(125)*constantes!$B$5)+(LN(22.5)*constantes!$B$8)+(F342*constantes!$B$9)</f>
        <v>22.985411080245306</v>
      </c>
      <c r="AG342">
        <f t="shared" si="81"/>
        <v>4.62827295767122E-2</v>
      </c>
      <c r="AH342">
        <f>(O342*constantes!$D$4)+(LN(125)*constantes!$D$5)+(LN(22.5)*constantes!$D$8)+(F342*constantes!$D$9)</f>
        <v>25.278286240175909</v>
      </c>
      <c r="AI342">
        <f t="shared" si="82"/>
        <v>2.5088146116023613E-2</v>
      </c>
    </row>
    <row r="343" spans="1:35" x14ac:dyDescent="0.25">
      <c r="A343" s="11">
        <v>342</v>
      </c>
      <c r="B343">
        <v>1</v>
      </c>
      <c r="C343">
        <v>43</v>
      </c>
      <c r="D343">
        <v>1</v>
      </c>
      <c r="E343">
        <v>0</v>
      </c>
      <c r="F343">
        <v>0</v>
      </c>
      <c r="G343">
        <v>126</v>
      </c>
      <c r="H343">
        <v>23.16</v>
      </c>
      <c r="I343">
        <f>IF(AND(B343=1,E343=0),V343,IF(AND(B343=1,E343=1),W343,IF(AND(B343=0,E343=0),X343,IF(AND(B343=0,E343=1),Y343,ERROR))))</f>
        <v>0.10955318418198268</v>
      </c>
      <c r="K343">
        <f t="shared" si="70"/>
        <v>5.3478442485207722E-2</v>
      </c>
      <c r="L343">
        <f t="shared" si="71"/>
        <v>4.169811677585733E-2</v>
      </c>
      <c r="M343" s="22" t="str">
        <f t="shared" si="83"/>
        <v>Elevated Risk</v>
      </c>
      <c r="O343">
        <f t="shared" si="72"/>
        <v>3.7612001156935624</v>
      </c>
      <c r="P343">
        <f t="shared" si="73"/>
        <v>4.836281906951478</v>
      </c>
      <c r="Q343">
        <f t="shared" si="74"/>
        <v>3.1424266527047946</v>
      </c>
      <c r="R343">
        <f>(O343*constantes!$B$4)+(P343*constantes!$B$5)+(D343*constantes!$B$6)+(Q343*constantes!$B$8)+(F343*constantes!$B$9)</f>
        <v>23.880906929561764</v>
      </c>
      <c r="S343" s="4">
        <f>(O343*constantes!$B$4)+(P343*constantes!$C$5)+(D343*constantes!$B$6)+(Q343*constantes!$B$8)+(F343*constantes!$B$9)</f>
        <v>24.227378165375764</v>
      </c>
      <c r="T343">
        <f>(O343*constantes!$D$4)+(P343*constantes!$D$5)+(D343*constantes!$D$6)+(Q343*constantes!$D$8)+(F343*constantes!$D$9)</f>
        <v>26.063760163888492</v>
      </c>
      <c r="U343">
        <f>(O343*constantes!$D$4)+(P343*constantes!$E$5)+(D343*constantes!$D$6)+(Q343*constantes!$D$8)+(F343*constantes!$D$9)</f>
        <v>26.40113918971743</v>
      </c>
      <c r="V343" s="5">
        <f t="shared" si="75"/>
        <v>0.10955318418198268</v>
      </c>
      <c r="W343" s="5">
        <f t="shared" si="76"/>
        <v>0.15132340900793106</v>
      </c>
      <c r="X343" s="6">
        <f t="shared" si="77"/>
        <v>5.4207009985458243E-2</v>
      </c>
      <c r="Y343" s="6">
        <f t="shared" si="78"/>
        <v>7.5123411562273978E-2</v>
      </c>
      <c r="AA343">
        <f>(O343*constantes!$B$4)+(LN(110)*constantes!$B$5)+(LN(22)*constantes!$B$8)+(F343*constantes!$B$9)</f>
        <v>22.8787183548725</v>
      </c>
      <c r="AB343">
        <f t="shared" si="79"/>
        <v>4.169811677585733E-2</v>
      </c>
      <c r="AC343">
        <f>(O343*constantes!$D$4)+(LN(110)*constantes!$D$5)+(LN(22)*constantes!$D$8)+(F343*constantes!$D$9)</f>
        <v>25.036812478830871</v>
      </c>
      <c r="AD343" s="7">
        <f t="shared" si="80"/>
        <v>1.975954812069991E-2</v>
      </c>
      <c r="AF343">
        <f>(O343*constantes!$B$4)+(LN(125)*constantes!$B$5)+(LN(22.5)*constantes!$B$8)+(F343*constantes!$B$9)</f>
        <v>23.133675291626897</v>
      </c>
      <c r="AG343">
        <f t="shared" si="81"/>
        <v>5.3478442485207722E-2</v>
      </c>
      <c r="AH343">
        <f>(O343*constantes!$D$4)+(LN(125)*constantes!$D$5)+(LN(22.5)*constantes!$D$8)+(F343*constantes!$D$9)</f>
        <v>25.407885495439103</v>
      </c>
      <c r="AI343">
        <f t="shared" si="82"/>
        <v>2.8509711637591306E-2</v>
      </c>
    </row>
    <row r="344" spans="1:35" x14ac:dyDescent="0.25">
      <c r="A344" s="11">
        <v>343</v>
      </c>
      <c r="B344">
        <v>0</v>
      </c>
      <c r="C344">
        <v>63</v>
      </c>
      <c r="D344">
        <v>1</v>
      </c>
      <c r="E344">
        <v>0</v>
      </c>
      <c r="F344">
        <v>0</v>
      </c>
      <c r="G344">
        <v>136</v>
      </c>
      <c r="H344">
        <v>20.2</v>
      </c>
      <c r="I344">
        <f>IF(AND(B344=1,E344=0),V344,IF(AND(B344=1,E344=1),W344,IF(AND(B344=0,E344=0),X344,IF(AND(B344=0,E344=1),Y344,ERROR))))</f>
        <v>0.16650954320535027</v>
      </c>
      <c r="K344">
        <f t="shared" si="70"/>
        <v>7.8518559479420769E-2</v>
      </c>
      <c r="L344">
        <f t="shared" si="71"/>
        <v>5.4860361374715505E-2</v>
      </c>
      <c r="M344" s="22" t="str">
        <f t="shared" si="83"/>
        <v>Elevated Risk</v>
      </c>
      <c r="O344">
        <f t="shared" si="72"/>
        <v>4.1431347263915326</v>
      </c>
      <c r="P344">
        <f t="shared" si="73"/>
        <v>4.9126548857360524</v>
      </c>
      <c r="Q344">
        <f t="shared" si="74"/>
        <v>3.0056826044071592</v>
      </c>
      <c r="R344">
        <f>(O344*constantes!$B$4)+(P344*constantes!$B$5)+(D344*constantes!$B$6)+(Q344*constantes!$B$8)+(F344*constantes!$B$9)</f>
        <v>25.103125501594889</v>
      </c>
      <c r="S344" s="4">
        <f>(O344*constantes!$B$4)+(P344*constantes!$C$5)+(D344*constantes!$B$6)+(Q344*constantes!$B$8)+(F344*constantes!$B$9)</f>
        <v>25.455068097609015</v>
      </c>
      <c r="T344">
        <f>(O344*constantes!$D$4)+(P344*constantes!$D$5)+(D344*constantes!$D$6)+(Q344*constantes!$D$8)+(F344*constantes!$D$9)</f>
        <v>27.247950896081168</v>
      </c>
      <c r="U344">
        <f>(O344*constantes!$D$4)+(P344*constantes!$E$5)+(D344*constantes!$D$6)+(Q344*constantes!$D$8)+(F344*constantes!$D$9)</f>
        <v>27.590657700910118</v>
      </c>
      <c r="V344" s="5">
        <f t="shared" si="75"/>
        <v>0.32557496448866163</v>
      </c>
      <c r="W344" s="5">
        <f t="shared" si="76"/>
        <v>0.42881958323612923</v>
      </c>
      <c r="X344" s="6">
        <f t="shared" si="77"/>
        <v>0.16650954320535027</v>
      </c>
      <c r="Y344" s="6">
        <f t="shared" si="78"/>
        <v>0.22630762445907604</v>
      </c>
      <c r="AA344">
        <f>(O344*constantes!$B$4)+(LN(110)*constantes!$B$5)+(LN(22)*constantes!$B$8)+(F344*constantes!$B$9)</f>
        <v>24.067665520590854</v>
      </c>
      <c r="AB344">
        <f t="shared" si="79"/>
        <v>0.13051783749446544</v>
      </c>
      <c r="AC344">
        <f>(O344*constantes!$D$4)+(LN(110)*constantes!$D$5)+(LN(22)*constantes!$D$8)+(F344*constantes!$D$9)</f>
        <v>26.076083289962796</v>
      </c>
      <c r="AD344" s="7">
        <f t="shared" si="80"/>
        <v>5.4860361374715505E-2</v>
      </c>
      <c r="AF344">
        <f>(O344*constantes!$B$4)+(LN(125)*constantes!$B$5)+(LN(22.5)*constantes!$B$8)+(F344*constantes!$B$9)</f>
        <v>24.322622457345251</v>
      </c>
      <c r="AG344">
        <f t="shared" si="81"/>
        <v>0.16512470507308763</v>
      </c>
      <c r="AH344">
        <f>(O344*constantes!$D$4)+(LN(125)*constantes!$D$5)+(LN(22.5)*constantes!$D$8)+(F344*constantes!$D$9)</f>
        <v>26.447156306571028</v>
      </c>
      <c r="AI344">
        <f t="shared" si="82"/>
        <v>7.8518559479420769E-2</v>
      </c>
    </row>
    <row r="345" spans="1:35" x14ac:dyDescent="0.25">
      <c r="A345" s="11">
        <v>344</v>
      </c>
      <c r="B345">
        <v>0</v>
      </c>
      <c r="C345">
        <v>46</v>
      </c>
      <c r="D345">
        <v>0</v>
      </c>
      <c r="E345">
        <v>0</v>
      </c>
      <c r="F345">
        <v>0</v>
      </c>
      <c r="G345">
        <v>138</v>
      </c>
      <c r="H345">
        <v>25.11</v>
      </c>
      <c r="I345">
        <f>IF(AND(B345=1,E345=0),V345,IF(AND(B345=1,E345=1),W345,IF(AND(B345=0,E345=0),X345,IF(AND(B345=0,E345=1),Y345,ERROR))))</f>
        <v>4.7390730949901316E-2</v>
      </c>
      <c r="K345">
        <f t="shared" si="70"/>
        <v>3.4153313573738631E-2</v>
      </c>
      <c r="L345">
        <f t="shared" si="71"/>
        <v>2.3692217580876362E-2</v>
      </c>
      <c r="M345" s="22" t="str">
        <f t="shared" si="83"/>
        <v>Elevated Risk</v>
      </c>
      <c r="O345">
        <f t="shared" si="72"/>
        <v>3.8286413964890951</v>
      </c>
      <c r="P345">
        <f t="shared" si="73"/>
        <v>4.9272536851572051</v>
      </c>
      <c r="Q345">
        <f t="shared" si="74"/>
        <v>3.2232661731694936</v>
      </c>
      <c r="R345">
        <f>(O345*constantes!$B$4)+(P345*constantes!$B$5)+(D345*constantes!$B$6)+(Q345*constantes!$B$8)+(F345*constantes!$B$9)</f>
        <v>23.614166011979702</v>
      </c>
      <c r="S345" s="4">
        <f>(O345*constantes!$B$4)+(P345*constantes!$C$5)+(D345*constantes!$B$6)+(Q345*constantes!$B$8)+(F345*constantes!$B$9)</f>
        <v>23.967154465984365</v>
      </c>
      <c r="T345">
        <f>(O345*constantes!$D$4)+(P345*constantes!$D$5)+(D345*constantes!$D$6)+(Q345*constantes!$D$8)+(F345*constantes!$D$9)</f>
        <v>25.925817239293039</v>
      </c>
      <c r="U345">
        <f>(O345*constantes!$D$4)+(P345*constantes!$E$5)+(D345*constantes!$D$6)+(Q345*constantes!$D$8)+(F345*constantes!$D$9)</f>
        <v>26.269542456369606</v>
      </c>
      <c r="V345" s="5">
        <f t="shared" si="75"/>
        <v>8.5031392737443867E-2</v>
      </c>
      <c r="W345" s="5">
        <f t="shared" si="76"/>
        <v>0.11881140480947916</v>
      </c>
      <c r="X345" s="6">
        <f t="shared" si="77"/>
        <v>4.7390730949901316E-2</v>
      </c>
      <c r="Y345" s="6">
        <f t="shared" si="78"/>
        <v>6.6174254798942123E-2</v>
      </c>
      <c r="AA345">
        <f>(O345*constantes!$B$4)+(LN(110)*constantes!$B$5)+(LN(22)*constantes!$B$8)+(F345*constantes!$B$9)</f>
        <v>23.088660364337766</v>
      </c>
      <c r="AB345">
        <f t="shared" si="79"/>
        <v>5.1185816914687488E-2</v>
      </c>
      <c r="AC345">
        <f>(O345*constantes!$D$4)+(LN(110)*constantes!$D$5)+(LN(22)*constantes!$D$8)+(F345*constantes!$D$9)</f>
        <v>25.220324924765169</v>
      </c>
      <c r="AD345" s="7">
        <f t="shared" si="80"/>
        <v>2.3692217580876362E-2</v>
      </c>
      <c r="AF345">
        <f>(O345*constantes!$B$4)+(LN(125)*constantes!$B$5)+(LN(22.5)*constantes!$B$8)+(F345*constantes!$B$9)</f>
        <v>23.343617301092156</v>
      </c>
      <c r="AG345">
        <f t="shared" si="81"/>
        <v>6.5553501255932511E-2</v>
      </c>
      <c r="AH345">
        <f>(O345*constantes!$D$4)+(LN(125)*constantes!$D$5)+(LN(22.5)*constantes!$D$8)+(F345*constantes!$D$9)</f>
        <v>25.591397941373401</v>
      </c>
      <c r="AI345">
        <f t="shared" si="82"/>
        <v>3.4153313573738631E-2</v>
      </c>
    </row>
    <row r="346" spans="1:35" x14ac:dyDescent="0.25">
      <c r="A346" s="11">
        <v>345</v>
      </c>
      <c r="B346">
        <v>0</v>
      </c>
      <c r="C346">
        <v>53</v>
      </c>
      <c r="D346">
        <v>0</v>
      </c>
      <c r="E346">
        <v>1</v>
      </c>
      <c r="F346">
        <v>0</v>
      </c>
      <c r="G346">
        <v>144</v>
      </c>
      <c r="H346">
        <v>28.78</v>
      </c>
      <c r="I346">
        <f>IF(AND(B346=1,E346=0),V346,IF(AND(B346=1,E346=1),W346,IF(AND(B346=0,E346=0),X346,IF(AND(B346=0,E346=1),Y346,ERROR))))</f>
        <v>0.11487064683731596</v>
      </c>
      <c r="K346">
        <f t="shared" si="70"/>
        <v>4.9808625979083754E-2</v>
      </c>
      <c r="L346">
        <f t="shared" si="71"/>
        <v>3.4638908987597139E-2</v>
      </c>
      <c r="M346" s="22" t="str">
        <f t="shared" si="83"/>
        <v>Elevated Risk</v>
      </c>
      <c r="O346">
        <f t="shared" si="72"/>
        <v>3.970291913552122</v>
      </c>
      <c r="P346">
        <f t="shared" si="73"/>
        <v>4.9698132995760007</v>
      </c>
      <c r="Q346">
        <f t="shared" si="74"/>
        <v>3.3596807014592218</v>
      </c>
      <c r="R346">
        <f>(O346*constantes!$B$4)+(P346*constantes!$B$5)+(D346*constantes!$B$6)+(Q346*constantes!$B$8)+(F346*constantes!$B$9)</f>
        <v>24.242215240684491</v>
      </c>
      <c r="S346" s="4">
        <f>(O346*constantes!$B$4)+(P346*constantes!$C$5)+(D346*constantes!$B$6)+(Q346*constantes!$B$8)+(F346*constantes!$B$9)</f>
        <v>24.598252665466116</v>
      </c>
      <c r="T346">
        <f>(O346*constantes!$D$4)+(P346*constantes!$D$5)+(D346*constantes!$D$6)+(Q346*constantes!$D$8)+(F346*constantes!$D$9)</f>
        <v>26.50071650434063</v>
      </c>
      <c r="U346">
        <f>(O346*constantes!$D$4)+(P346*constantes!$E$5)+(D346*constantes!$D$6)+(Q346*constantes!$D$8)+(F346*constantes!$D$9)</f>
        <v>26.847410680119047</v>
      </c>
      <c r="V346" s="5">
        <f t="shared" si="75"/>
        <v>0.15340230055844239</v>
      </c>
      <c r="W346" s="5">
        <f t="shared" si="76"/>
        <v>0.2115985850413753</v>
      </c>
      <c r="X346" s="6">
        <f t="shared" si="77"/>
        <v>8.2655150068159822E-2</v>
      </c>
      <c r="Y346" s="6">
        <f t="shared" si="78"/>
        <v>0.11487064683731596</v>
      </c>
      <c r="AA346">
        <f>(O346*constantes!$B$4)+(LN(110)*constantes!$B$5)+(LN(22)*constantes!$B$8)+(F346*constantes!$B$9)</f>
        <v>23.529612757934284</v>
      </c>
      <c r="AB346">
        <f t="shared" si="79"/>
        <v>7.8415260777171425E-2</v>
      </c>
      <c r="AC346">
        <f>(O346*constantes!$D$4)+(LN(110)*constantes!$D$5)+(LN(22)*constantes!$D$8)+(F346*constantes!$D$9)</f>
        <v>25.605765897229862</v>
      </c>
      <c r="AD346" s="7">
        <f t="shared" si="80"/>
        <v>3.4638908987597139E-2</v>
      </c>
      <c r="AF346">
        <f>(O346*constantes!$B$4)+(LN(125)*constantes!$B$5)+(LN(22.5)*constantes!$B$8)+(F346*constantes!$B$9)</f>
        <v>23.784569694688678</v>
      </c>
      <c r="AG346">
        <f t="shared" si="81"/>
        <v>0.10001327473115296</v>
      </c>
      <c r="AH346">
        <f>(O346*constantes!$D$4)+(LN(125)*constantes!$D$5)+(LN(22.5)*constantes!$D$8)+(F346*constantes!$D$9)</f>
        <v>25.976838913838094</v>
      </c>
      <c r="AI346">
        <f t="shared" si="82"/>
        <v>4.9808625979083754E-2</v>
      </c>
    </row>
    <row r="347" spans="1:35" x14ac:dyDescent="0.25">
      <c r="A347" s="11">
        <v>346</v>
      </c>
      <c r="B347">
        <v>1</v>
      </c>
      <c r="C347">
        <v>41</v>
      </c>
      <c r="D347">
        <v>1</v>
      </c>
      <c r="E347">
        <v>0</v>
      </c>
      <c r="F347">
        <v>0</v>
      </c>
      <c r="G347">
        <v>128</v>
      </c>
      <c r="H347">
        <v>26.09</v>
      </c>
      <c r="I347">
        <f>IF(AND(B347=1,E347=0),V347,IF(AND(B347=1,E347=1),W347,IF(AND(B347=0,E347=0),X347,IF(AND(B347=0,E347=1),Y347,ERROR))))</f>
        <v>0.10703789277929865</v>
      </c>
      <c r="K347">
        <f t="shared" si="70"/>
        <v>4.62827295767122E-2</v>
      </c>
      <c r="L347">
        <f t="shared" si="71"/>
        <v>3.6057212319339005E-2</v>
      </c>
      <c r="M347" s="22" t="str">
        <f t="shared" si="83"/>
        <v>Elevated Risk</v>
      </c>
      <c r="O347">
        <f t="shared" si="72"/>
        <v>3.713572066704308</v>
      </c>
      <c r="P347">
        <f t="shared" si="73"/>
        <v>4.8520302639196169</v>
      </c>
      <c r="Q347">
        <f t="shared" si="74"/>
        <v>3.2615520991486369</v>
      </c>
      <c r="R347">
        <f>(O347*constantes!$B$4)+(P347*constantes!$B$5)+(D347*constantes!$B$6)+(Q347*constantes!$B$8)+(F347*constantes!$B$9)</f>
        <v>23.856296260401912</v>
      </c>
      <c r="S347" s="4">
        <f>(O347*constantes!$B$4)+(P347*constantes!$C$5)+(D347*constantes!$B$6)+(Q347*constantes!$B$8)+(F347*constantes!$B$9)</f>
        <v>24.203895708509116</v>
      </c>
      <c r="T347">
        <f>(O347*constantes!$D$4)+(P347*constantes!$D$5)+(D347*constantes!$D$6)+(Q347*constantes!$D$8)+(F347*constantes!$D$9)</f>
        <v>26.039362503918966</v>
      </c>
      <c r="U347">
        <f>(O347*constantes!$D$4)+(P347*constantes!$E$5)+(D347*constantes!$D$6)+(Q347*constantes!$D$8)+(F347*constantes!$D$9)</f>
        <v>26.377840135129993</v>
      </c>
      <c r="V347" s="5">
        <f t="shared" si="75"/>
        <v>0.10703789277929865</v>
      </c>
      <c r="W347" s="5">
        <f t="shared" si="76"/>
        <v>0.14808544728461104</v>
      </c>
      <c r="X347" s="6">
        <f t="shared" si="77"/>
        <v>5.2935704049783538E-2</v>
      </c>
      <c r="Y347" s="6">
        <f t="shared" si="78"/>
        <v>7.3458518917395743E-2</v>
      </c>
      <c r="AA347">
        <f>(O347*constantes!$B$4)+(LN(110)*constantes!$B$5)+(LN(22)*constantes!$B$8)+(F347*constantes!$B$9)</f>
        <v>22.730454143490913</v>
      </c>
      <c r="AB347">
        <f t="shared" si="79"/>
        <v>3.6057212319339005E-2</v>
      </c>
      <c r="AC347">
        <f>(O347*constantes!$D$4)+(LN(110)*constantes!$D$5)+(LN(22)*constantes!$D$8)+(F347*constantes!$D$9)</f>
        <v>24.907213223567677</v>
      </c>
      <c r="AD347" s="7">
        <f t="shared" si="80"/>
        <v>1.7378724267438583E-2</v>
      </c>
      <c r="AF347">
        <f>(O347*constantes!$B$4)+(LN(125)*constantes!$B$5)+(LN(22.5)*constantes!$B$8)+(F347*constantes!$B$9)</f>
        <v>22.985411080245306</v>
      </c>
      <c r="AG347">
        <f t="shared" si="81"/>
        <v>4.62827295767122E-2</v>
      </c>
      <c r="AH347">
        <f>(O347*constantes!$D$4)+(LN(125)*constantes!$D$5)+(LN(22.5)*constantes!$D$8)+(F347*constantes!$D$9)</f>
        <v>25.278286240175909</v>
      </c>
      <c r="AI347">
        <f t="shared" si="82"/>
        <v>2.5088146116023613E-2</v>
      </c>
    </row>
    <row r="348" spans="1:35" x14ac:dyDescent="0.25">
      <c r="A348" s="11">
        <v>347</v>
      </c>
      <c r="B348">
        <v>0</v>
      </c>
      <c r="C348">
        <v>53</v>
      </c>
      <c r="D348">
        <v>1</v>
      </c>
      <c r="E348">
        <v>0</v>
      </c>
      <c r="F348">
        <v>0</v>
      </c>
      <c r="G348">
        <v>130</v>
      </c>
      <c r="H348">
        <v>27.09</v>
      </c>
      <c r="I348">
        <f>IF(AND(B348=1,E348=0),V348,IF(AND(B348=1,E348=1),W348,IF(AND(B348=0,E348=0),X348,IF(AND(B348=0,E348=1),Y348,ERROR))))</f>
        <v>0.1099337880711988</v>
      </c>
      <c r="K348">
        <f t="shared" si="70"/>
        <v>4.9808625979083754E-2</v>
      </c>
      <c r="L348">
        <f t="shared" si="71"/>
        <v>3.4638908987597139E-2</v>
      </c>
      <c r="M348" s="22" t="str">
        <f t="shared" si="83"/>
        <v>Elevated Risk</v>
      </c>
      <c r="O348">
        <f t="shared" si="72"/>
        <v>3.970291913552122</v>
      </c>
      <c r="P348">
        <f t="shared" si="73"/>
        <v>4.8675344504555822</v>
      </c>
      <c r="Q348">
        <f t="shared" si="74"/>
        <v>3.2991646560970036</v>
      </c>
      <c r="R348">
        <f>(O348*constantes!$B$4)+(P348*constantes!$B$5)+(D348*constantes!$B$6)+(Q348*constantes!$B$8)+(F348*constantes!$B$9)</f>
        <v>24.714034487976377</v>
      </c>
      <c r="S348" s="4">
        <f>(O348*constantes!$B$4)+(P348*constantes!$C$5)+(D348*constantes!$B$6)+(Q348*constantes!$B$8)+(F348*constantes!$B$9)</f>
        <v>25.062744656007016</v>
      </c>
      <c r="T348">
        <f>(O348*constantes!$D$4)+(P348*constantes!$D$5)+(D348*constantes!$D$6)+(Q348*constantes!$D$8)+(F348*constantes!$D$9)</f>
        <v>26.800756478669879</v>
      </c>
      <c r="U348">
        <f>(O348*constantes!$D$4)+(P348*constantes!$E$5)+(D348*constantes!$D$6)+(Q348*constantes!$D$8)+(F348*constantes!$D$9)</f>
        <v>27.140315681933657</v>
      </c>
      <c r="V348" s="5">
        <f t="shared" si="75"/>
        <v>0.23427461256372428</v>
      </c>
      <c r="W348" s="5">
        <f t="shared" si="76"/>
        <v>0.31497901950214513</v>
      </c>
      <c r="X348" s="6">
        <f t="shared" si="77"/>
        <v>0.1099337880711988</v>
      </c>
      <c r="Y348" s="6">
        <f t="shared" si="78"/>
        <v>0.15087364828783678</v>
      </c>
      <c r="AA348">
        <f>(O348*constantes!$B$4)+(LN(110)*constantes!$B$5)+(LN(22)*constantes!$B$8)+(F348*constantes!$B$9)</f>
        <v>23.529612757934284</v>
      </c>
      <c r="AB348">
        <f t="shared" si="79"/>
        <v>7.8415260777171425E-2</v>
      </c>
      <c r="AC348">
        <f>(O348*constantes!$D$4)+(LN(110)*constantes!$D$5)+(LN(22)*constantes!$D$8)+(F348*constantes!$D$9)</f>
        <v>25.605765897229862</v>
      </c>
      <c r="AD348" s="7">
        <f t="shared" si="80"/>
        <v>3.4638908987597139E-2</v>
      </c>
      <c r="AF348">
        <f>(O348*constantes!$B$4)+(LN(125)*constantes!$B$5)+(LN(22.5)*constantes!$B$8)+(F348*constantes!$B$9)</f>
        <v>23.784569694688678</v>
      </c>
      <c r="AG348">
        <f t="shared" si="81"/>
        <v>0.10001327473115296</v>
      </c>
      <c r="AH348">
        <f>(O348*constantes!$D$4)+(LN(125)*constantes!$D$5)+(LN(22.5)*constantes!$D$8)+(F348*constantes!$D$9)</f>
        <v>25.976838913838094</v>
      </c>
      <c r="AI348">
        <f t="shared" si="82"/>
        <v>4.9808625979083754E-2</v>
      </c>
    </row>
    <row r="349" spans="1:35" x14ac:dyDescent="0.25">
      <c r="A349" s="11">
        <v>348</v>
      </c>
      <c r="B349">
        <v>0</v>
      </c>
      <c r="C349">
        <v>59</v>
      </c>
      <c r="D349">
        <v>0</v>
      </c>
      <c r="E349">
        <v>0</v>
      </c>
      <c r="F349">
        <v>0</v>
      </c>
      <c r="G349">
        <v>110</v>
      </c>
      <c r="H349">
        <v>26.89</v>
      </c>
      <c r="I349">
        <f>IF(AND(B349=1,E349=0),V349,IF(AND(B349=1,E349=1),W349,IF(AND(B349=0,E349=0),X349,IF(AND(B349=0,E349=1),Y349,ERROR))))</f>
        <v>5.0955520734577764E-2</v>
      </c>
      <c r="K349">
        <f t="shared" si="70"/>
        <v>6.6117954736533924E-2</v>
      </c>
      <c r="L349">
        <f t="shared" si="71"/>
        <v>4.6102547085629553E-2</v>
      </c>
      <c r="M349" s="22" t="str">
        <f t="shared" si="83"/>
        <v>NORMAL</v>
      </c>
      <c r="O349">
        <f t="shared" si="72"/>
        <v>4.0775374439057197</v>
      </c>
      <c r="P349">
        <f t="shared" si="73"/>
        <v>4.7004803657924166</v>
      </c>
      <c r="Q349">
        <f t="shared" si="74"/>
        <v>3.2917544702807735</v>
      </c>
      <c r="R349">
        <f>(O349*constantes!$B$4)+(P349*constantes!$B$5)+(D349*constantes!$B$6)+(Q349*constantes!$B$8)+(F349*constantes!$B$9)</f>
        <v>24.022582269759436</v>
      </c>
      <c r="S349" s="4">
        <f>(O349*constantes!$B$4)+(P349*constantes!$C$5)+(D349*constantes!$B$6)+(Q349*constantes!$B$8)+(F349*constantes!$B$9)</f>
        <v>24.359324683164804</v>
      </c>
      <c r="T349">
        <f>(O349*constantes!$D$4)+(P349*constantes!$D$5)+(D349*constantes!$D$6)+(Q349*constantes!$D$8)+(F349*constantes!$D$9)</f>
        <v>26.00020251116073</v>
      </c>
      <c r="U349">
        <f>(O349*constantes!$D$4)+(P349*constantes!$E$5)+(D349*constantes!$D$6)+(Q349*constantes!$D$8)+(F349*constantes!$D$9)</f>
        <v>26.328108021478407</v>
      </c>
      <c r="V349" s="5">
        <f t="shared" si="75"/>
        <v>0.12514073816150662</v>
      </c>
      <c r="W349" s="5">
        <f t="shared" si="76"/>
        <v>0.17073849264990881</v>
      </c>
      <c r="X349" s="6">
        <f t="shared" si="77"/>
        <v>5.0955520734577764E-2</v>
      </c>
      <c r="Y349" s="6">
        <f t="shared" si="78"/>
        <v>7.0022498106736331E-2</v>
      </c>
      <c r="AA349">
        <f>(O349*constantes!$B$4)+(LN(110)*constantes!$B$5)+(LN(22)*constantes!$B$8)+(F349*constantes!$B$9)</f>
        <v>23.863463804103819</v>
      </c>
      <c r="AB349">
        <f t="shared" si="79"/>
        <v>0.10776479003769468</v>
      </c>
      <c r="AC349">
        <f>(O349*constantes!$D$4)+(LN(110)*constantes!$D$5)+(LN(22)*constantes!$D$8)+(F349*constantes!$D$9)</f>
        <v>25.897588492509126</v>
      </c>
      <c r="AD349" s="7">
        <f t="shared" si="80"/>
        <v>4.6102547085629553E-2</v>
      </c>
      <c r="AF349">
        <f>(O349*constantes!$B$4)+(LN(125)*constantes!$B$5)+(LN(22.5)*constantes!$B$8)+(F349*constantes!$B$9)</f>
        <v>24.118420740858213</v>
      </c>
      <c r="AG349">
        <f t="shared" si="81"/>
        <v>0.13682617258299834</v>
      </c>
      <c r="AH349">
        <f>(O349*constantes!$D$4)+(LN(125)*constantes!$D$5)+(LN(22.5)*constantes!$D$8)+(F349*constantes!$D$9)</f>
        <v>26.268661509117358</v>
      </c>
      <c r="AI349">
        <f t="shared" si="82"/>
        <v>6.6117954736533924E-2</v>
      </c>
    </row>
    <row r="350" spans="1:35" x14ac:dyDescent="0.25">
      <c r="A350" s="11">
        <v>349</v>
      </c>
      <c r="B350">
        <v>0</v>
      </c>
      <c r="C350">
        <v>45</v>
      </c>
      <c r="D350">
        <v>0</v>
      </c>
      <c r="E350">
        <v>1</v>
      </c>
      <c r="F350">
        <v>0</v>
      </c>
      <c r="G350">
        <v>157.5</v>
      </c>
      <c r="H350">
        <v>22.86</v>
      </c>
      <c r="I350">
        <f>IF(AND(B350=1,E350=0),V350,IF(AND(B350=1,E350=1),W350,IF(AND(B350=0,E350=0),X350,IF(AND(B350=0,E350=1),Y350,ERROR))))</f>
        <v>8.6046264078593948E-2</v>
      </c>
      <c r="K350">
        <f t="shared" si="70"/>
        <v>3.2202898660143586E-2</v>
      </c>
      <c r="L350">
        <f t="shared" si="71"/>
        <v>2.2332293193086827E-2</v>
      </c>
      <c r="M350" s="22" t="str">
        <f t="shared" si="83"/>
        <v>Elevated Risk</v>
      </c>
      <c r="O350">
        <f t="shared" si="72"/>
        <v>3.8066624897703196</v>
      </c>
      <c r="P350">
        <f t="shared" si="73"/>
        <v>5.0594254582656877</v>
      </c>
      <c r="Q350">
        <f t="shared" si="74"/>
        <v>3.1293886583666644</v>
      </c>
      <c r="R350">
        <f>(O350*constantes!$B$4)+(P350*constantes!$B$5)+(D350*constantes!$B$6)+(Q350*constantes!$B$8)+(F350*constantes!$B$9)</f>
        <v>23.716512489968267</v>
      </c>
      <c r="S350" s="4">
        <f>(O350*constantes!$B$4)+(P350*constantes!$C$5)+(D350*constantes!$B$6)+(Q350*constantes!$B$8)+(F350*constantes!$B$9)</f>
        <v>24.07896972979842</v>
      </c>
      <c r="T350">
        <f>(O350*constantes!$D$4)+(P350*constantes!$D$5)+(D350*constantes!$D$6)+(Q350*constantes!$D$8)+(F350*constantes!$D$9)</f>
        <v>26.189803518439419</v>
      </c>
      <c r="U350">
        <f>(O350*constantes!$D$4)+(P350*constantes!$E$5)+(D350*constantes!$D$6)+(Q350*constantes!$D$8)+(F350*constantes!$D$9)</f>
        <v>26.542749038408033</v>
      </c>
      <c r="V350" s="5">
        <f t="shared" si="75"/>
        <v>9.3752030976458123E-2</v>
      </c>
      <c r="W350" s="5">
        <f t="shared" si="76"/>
        <v>0.13189917016375385</v>
      </c>
      <c r="X350" s="6">
        <f t="shared" si="77"/>
        <v>6.1261246263041302E-2</v>
      </c>
      <c r="Y350" s="6">
        <f t="shared" si="78"/>
        <v>8.6046264078593948E-2</v>
      </c>
      <c r="AA350">
        <f>(O350*constantes!$B$4)+(LN(110)*constantes!$B$5)+(LN(22)*constantes!$B$8)+(F350*constantes!$B$9)</f>
        <v>23.020240906878485</v>
      </c>
      <c r="AB350">
        <f t="shared" si="79"/>
        <v>4.7883245315309741E-2</v>
      </c>
      <c r="AC350">
        <f>(O350*constantes!$D$4)+(LN(110)*constantes!$D$5)+(LN(22)*constantes!$D$8)+(F350*constantes!$D$9)</f>
        <v>25.16051878105991</v>
      </c>
      <c r="AD350" s="7">
        <f t="shared" si="80"/>
        <v>2.2332293193086827E-2</v>
      </c>
      <c r="AF350">
        <f>(O350*constantes!$B$4)+(LN(125)*constantes!$B$5)+(LN(22.5)*constantes!$B$8)+(F350*constantes!$B$9)</f>
        <v>23.275197843632878</v>
      </c>
      <c r="AG350">
        <f t="shared" si="81"/>
        <v>6.1354256697024101E-2</v>
      </c>
      <c r="AH350">
        <f>(O350*constantes!$D$4)+(LN(125)*constantes!$D$5)+(LN(22.5)*constantes!$D$8)+(F350*constantes!$D$9)</f>
        <v>25.531591797668142</v>
      </c>
      <c r="AI350">
        <f t="shared" si="82"/>
        <v>3.2202898660143586E-2</v>
      </c>
    </row>
    <row r="351" spans="1:35" x14ac:dyDescent="0.25">
      <c r="A351" s="11">
        <v>350</v>
      </c>
      <c r="B351">
        <v>1</v>
      </c>
      <c r="C351">
        <v>49</v>
      </c>
      <c r="D351">
        <v>1</v>
      </c>
      <c r="E351">
        <v>0</v>
      </c>
      <c r="F351">
        <v>0</v>
      </c>
      <c r="G351">
        <v>110</v>
      </c>
      <c r="H351">
        <v>19.260000000000002</v>
      </c>
      <c r="I351">
        <f>IF(AND(B351=1,E351=0),V351,IF(AND(B351=1,E351=1),W351,IF(AND(B351=0,E351=0),X351,IF(AND(B351=0,E351=1),Y351,ERROR))))</f>
        <v>0.11043563574669302</v>
      </c>
      <c r="K351">
        <f t="shared" si="70"/>
        <v>7.9222803135090225E-2</v>
      </c>
      <c r="L351">
        <f t="shared" si="71"/>
        <v>6.1959526107751905E-2</v>
      </c>
      <c r="M351" s="22" t="str">
        <f t="shared" si="83"/>
        <v>Elevated Risk</v>
      </c>
      <c r="O351">
        <f t="shared" si="72"/>
        <v>3.8918202981106265</v>
      </c>
      <c r="P351">
        <f t="shared" si="73"/>
        <v>4.7004803657924166</v>
      </c>
      <c r="Q351">
        <f t="shared" si="74"/>
        <v>2.9580304063699794</v>
      </c>
      <c r="R351">
        <f>(O351*constantes!$B$4)+(P351*constantes!$B$5)+(D351*constantes!$B$6)+(Q351*constantes!$B$8)+(F351*constantes!$B$9)</f>
        <v>23.889415797438581</v>
      </c>
      <c r="S351" s="4">
        <f>(O351*constantes!$B$4)+(P351*constantes!$C$5)+(D351*constantes!$B$6)+(Q351*constantes!$B$8)+(F351*constantes!$B$9)</f>
        <v>24.226158210843948</v>
      </c>
      <c r="T351">
        <f>(O351*constantes!$D$4)+(P351*constantes!$D$5)+(D351*constantes!$D$6)+(Q351*constantes!$D$8)+(F351*constantes!$D$9)</f>
        <v>25.942916729577682</v>
      </c>
      <c r="U351">
        <f>(O351*constantes!$D$4)+(P351*constantes!$E$5)+(D351*constantes!$D$6)+(Q351*constantes!$D$8)+(F351*constantes!$D$9)</f>
        <v>26.270822239895359</v>
      </c>
      <c r="V351" s="5">
        <f t="shared" si="75"/>
        <v>0.11043563574669302</v>
      </c>
      <c r="W351" s="5">
        <f t="shared" si="76"/>
        <v>0.15115361890094625</v>
      </c>
      <c r="X351" s="6">
        <f t="shared" si="77"/>
        <v>4.8188042229324379E-2</v>
      </c>
      <c r="Y351" s="6">
        <f t="shared" si="78"/>
        <v>6.6256126265232584E-2</v>
      </c>
      <c r="AA351">
        <f>(O351*constantes!$B$4)+(LN(110)*constantes!$B$5)+(LN(22)*constantes!$B$8)+(F351*constantes!$B$9)</f>
        <v>23.285333757929525</v>
      </c>
      <c r="AB351">
        <f t="shared" si="79"/>
        <v>6.1959526107751905E-2</v>
      </c>
      <c r="AC351">
        <f>(O351*constantes!$D$4)+(LN(110)*constantes!$D$5)+(LN(22)*constantes!$D$8)+(F351*constantes!$D$9)</f>
        <v>25.39223913860047</v>
      </c>
      <c r="AD351" s="7">
        <f t="shared" si="80"/>
        <v>2.8073382189004015E-2</v>
      </c>
      <c r="AF351">
        <f>(O351*constantes!$B$4)+(LN(125)*constantes!$B$5)+(LN(22.5)*constantes!$B$8)+(F351*constantes!$B$9)</f>
        <v>23.540290694683922</v>
      </c>
      <c r="AG351">
        <f t="shared" si="81"/>
        <v>7.9222803135090225E-2</v>
      </c>
      <c r="AH351">
        <f>(O351*constantes!$D$4)+(LN(125)*constantes!$D$5)+(LN(22.5)*constantes!$D$8)+(F351*constantes!$D$9)</f>
        <v>25.763312155208702</v>
      </c>
      <c r="AI351">
        <f t="shared" si="82"/>
        <v>4.0428513799347532E-2</v>
      </c>
    </row>
    <row r="352" spans="1:35" x14ac:dyDescent="0.25">
      <c r="A352" s="11">
        <v>351</v>
      </c>
      <c r="B352">
        <v>1</v>
      </c>
      <c r="C352">
        <v>41</v>
      </c>
      <c r="D352">
        <v>1</v>
      </c>
      <c r="E352">
        <v>0</v>
      </c>
      <c r="F352">
        <v>0</v>
      </c>
      <c r="G352">
        <v>106</v>
      </c>
      <c r="H352">
        <v>21.51</v>
      </c>
      <c r="I352">
        <f>IF(AND(B352=1,E352=0),V352,IF(AND(B352=1,E352=1),W352,IF(AND(B352=0,E352=0),X352,IF(AND(B352=0,E352=1),Y352,ERROR))))</f>
        <v>6.6176953636731151E-2</v>
      </c>
      <c r="K352">
        <f t="shared" si="70"/>
        <v>4.62827295767122E-2</v>
      </c>
      <c r="L352">
        <f t="shared" si="71"/>
        <v>3.6057212319339005E-2</v>
      </c>
      <c r="M352" s="22" t="str">
        <f t="shared" si="83"/>
        <v>Elevated Risk</v>
      </c>
      <c r="O352">
        <f t="shared" si="72"/>
        <v>3.713572066704308</v>
      </c>
      <c r="P352">
        <f t="shared" si="73"/>
        <v>4.6634390941120669</v>
      </c>
      <c r="Q352">
        <f t="shared" si="74"/>
        <v>3.0685179432796388</v>
      </c>
      <c r="R352">
        <f>(O352*constantes!$B$4)+(P352*constantes!$B$5)+(D352*constantes!$B$6)+(Q352*constantes!$B$8)+(F352*constantes!$B$9)</f>
        <v>23.353412865367055</v>
      </c>
      <c r="S352" s="4">
        <f>(O352*constantes!$B$4)+(P352*constantes!$C$5)+(D352*constantes!$B$6)+(Q352*constantes!$B$8)+(F352*constantes!$B$9)</f>
        <v>23.687501642069243</v>
      </c>
      <c r="T352">
        <f>(O352*constantes!$D$4)+(P352*constantes!$D$5)+(D352*constantes!$D$6)+(Q352*constantes!$D$8)+(F352*constantes!$D$9)</f>
        <v>25.410183804267582</v>
      </c>
      <c r="U352">
        <f>(O352*constantes!$D$4)+(P352*constantes!$E$5)+(D352*constantes!$D$6)+(Q352*constantes!$D$8)+(F352*constantes!$D$9)</f>
        <v>25.735505315472839</v>
      </c>
      <c r="V352" s="5">
        <f t="shared" si="75"/>
        <v>6.6176953636731151E-2</v>
      </c>
      <c r="W352" s="5">
        <f t="shared" si="76"/>
        <v>9.1197470022975069E-2</v>
      </c>
      <c r="X352" s="6">
        <f t="shared" si="77"/>
        <v>2.8574364836595145E-2</v>
      </c>
      <c r="Y352" s="6">
        <f t="shared" si="78"/>
        <v>3.9341915928600812E-2</v>
      </c>
      <c r="AA352">
        <f>(O352*constantes!$B$4)+(LN(110)*constantes!$B$5)+(LN(22)*constantes!$B$8)+(F352*constantes!$B$9)</f>
        <v>22.730454143490913</v>
      </c>
      <c r="AB352">
        <f t="shared" si="79"/>
        <v>3.6057212319339005E-2</v>
      </c>
      <c r="AC352">
        <f>(O352*constantes!$D$4)+(LN(110)*constantes!$D$5)+(LN(22)*constantes!$D$8)+(F352*constantes!$D$9)</f>
        <v>24.907213223567677</v>
      </c>
      <c r="AD352" s="7">
        <f t="shared" si="80"/>
        <v>1.7378724267438583E-2</v>
      </c>
      <c r="AF352">
        <f>(O352*constantes!$B$4)+(LN(125)*constantes!$B$5)+(LN(22.5)*constantes!$B$8)+(F352*constantes!$B$9)</f>
        <v>22.985411080245306</v>
      </c>
      <c r="AG352">
        <f t="shared" si="81"/>
        <v>4.62827295767122E-2</v>
      </c>
      <c r="AH352">
        <f>(O352*constantes!$D$4)+(LN(125)*constantes!$D$5)+(LN(22.5)*constantes!$D$8)+(F352*constantes!$D$9)</f>
        <v>25.278286240175909</v>
      </c>
      <c r="AI352">
        <f t="shared" si="82"/>
        <v>2.5088146116023613E-2</v>
      </c>
    </row>
    <row r="353" spans="1:35" x14ac:dyDescent="0.25">
      <c r="A353" s="11">
        <v>352</v>
      </c>
      <c r="B353">
        <v>1</v>
      </c>
      <c r="C353">
        <v>39</v>
      </c>
      <c r="D353">
        <v>1</v>
      </c>
      <c r="E353">
        <v>0</v>
      </c>
      <c r="F353">
        <v>0</v>
      </c>
      <c r="G353">
        <v>121</v>
      </c>
      <c r="H353">
        <v>25.38</v>
      </c>
      <c r="I353">
        <f>IF(AND(B353=1,E353=0),V353,IF(AND(B353=1,E353=1),W353,IF(AND(B353=0,E353=0),X353,IF(AND(B353=0,E353=1),Y353,ERROR))))</f>
        <v>8.1857066568050252E-2</v>
      </c>
      <c r="K353">
        <f t="shared" si="70"/>
        <v>3.974481175054656E-2</v>
      </c>
      <c r="L353">
        <f t="shared" si="71"/>
        <v>3.0940270522043956E-2</v>
      </c>
      <c r="M353" s="22" t="str">
        <f t="shared" si="83"/>
        <v>Elevated Risk</v>
      </c>
      <c r="O353">
        <f t="shared" si="72"/>
        <v>3.6635616461296463</v>
      </c>
      <c r="P353">
        <f t="shared" si="73"/>
        <v>4.7957905455967413</v>
      </c>
      <c r="Q353">
        <f t="shared" si="74"/>
        <v>3.2339614622862416</v>
      </c>
      <c r="R353">
        <f>(O353*constantes!$B$4)+(P353*constantes!$B$5)+(D353*constantes!$B$6)+(Q353*constantes!$B$8)+(F353*constantes!$B$9)</f>
        <v>23.574413615718012</v>
      </c>
      <c r="S353" s="4">
        <f>(O353*constantes!$B$4)+(P353*constantes!$C$5)+(D353*constantes!$B$6)+(Q353*constantes!$B$8)+(F353*constantes!$B$9)</f>
        <v>23.917984050404559</v>
      </c>
      <c r="T353">
        <f>(O353*constantes!$D$4)+(P353*constantes!$D$5)+(D353*constantes!$D$6)+(Q353*constantes!$D$8)+(F353*constantes!$D$9)</f>
        <v>25.730977669642368</v>
      </c>
      <c r="U353">
        <f>(O353*constantes!$D$4)+(P353*constantes!$E$5)+(D353*constantes!$D$6)+(Q353*constantes!$D$8)+(F353*constantes!$D$9)</f>
        <v>26.065532018103198</v>
      </c>
      <c r="V353" s="5">
        <f t="shared" si="75"/>
        <v>8.1857066568050252E-2</v>
      </c>
      <c r="W353" s="5">
        <f t="shared" si="76"/>
        <v>0.11344736476419193</v>
      </c>
      <c r="X353" s="6">
        <f t="shared" si="77"/>
        <v>3.9167719277714119E-2</v>
      </c>
      <c r="Y353" s="6">
        <f t="shared" si="78"/>
        <v>5.4300483512167208E-2</v>
      </c>
      <c r="AA353">
        <f>(O353*constantes!$B$4)+(LN(110)*constantes!$B$5)+(LN(22)*constantes!$B$8)+(F353*constantes!$B$9)</f>
        <v>22.574773704658814</v>
      </c>
      <c r="AB353">
        <f t="shared" si="79"/>
        <v>3.0940270522043956E-2</v>
      </c>
      <c r="AC353">
        <f>(O353*constantes!$D$4)+(LN(110)*constantes!$D$5)+(LN(22)*constantes!$D$8)+(F353*constantes!$D$9)</f>
        <v>24.771131368454586</v>
      </c>
      <c r="AD353" s="7">
        <f t="shared" si="80"/>
        <v>1.5184528759381921E-2</v>
      </c>
      <c r="AF353">
        <f>(O353*constantes!$B$4)+(LN(125)*constantes!$B$5)+(LN(22.5)*constantes!$B$8)+(F353*constantes!$B$9)</f>
        <v>22.829730641413207</v>
      </c>
      <c r="AG353">
        <f t="shared" si="81"/>
        <v>3.974481175054656E-2</v>
      </c>
      <c r="AH353">
        <f>(O353*constantes!$D$4)+(LN(125)*constantes!$D$5)+(LN(22.5)*constantes!$D$8)+(F353*constantes!$D$9)</f>
        <v>25.142204385062819</v>
      </c>
      <c r="AI353">
        <f t="shared" si="82"/>
        <v>2.1931490638549711E-2</v>
      </c>
    </row>
    <row r="354" spans="1:35" x14ac:dyDescent="0.25">
      <c r="A354" s="11">
        <v>353</v>
      </c>
      <c r="B354">
        <v>1</v>
      </c>
      <c r="C354">
        <v>50</v>
      </c>
      <c r="D354">
        <v>1</v>
      </c>
      <c r="E354">
        <v>0</v>
      </c>
      <c r="F354">
        <v>0</v>
      </c>
      <c r="G354">
        <v>137</v>
      </c>
      <c r="H354">
        <v>25.77</v>
      </c>
      <c r="I354">
        <f>IF(AND(B354=1,E354=0),V354,IF(AND(B354=1,E354=1),W354,IF(AND(B354=0,E354=0),X354,IF(AND(B354=0,E354=1),Y354,ERROR))))</f>
        <v>0.2101192208552336</v>
      </c>
      <c r="K354">
        <f t="shared" si="70"/>
        <v>8.4142660265313918E-2</v>
      </c>
      <c r="L354">
        <f t="shared" si="71"/>
        <v>6.5845990830285972E-2</v>
      </c>
      <c r="M354" s="22" t="str">
        <f t="shared" si="83"/>
        <v>Elevated Risk</v>
      </c>
      <c r="O354">
        <f t="shared" si="72"/>
        <v>3.912023005428146</v>
      </c>
      <c r="P354">
        <f t="shared" si="73"/>
        <v>4.9199809258281251</v>
      </c>
      <c r="Q354">
        <f t="shared" si="74"/>
        <v>3.2492110246642736</v>
      </c>
      <c r="R354">
        <f>(O354*constantes!$B$4)+(P354*constantes!$B$5)+(D354*constantes!$B$6)+(Q354*constantes!$B$8)+(F354*constantes!$B$9)</f>
        <v>24.59033637488594</v>
      </c>
      <c r="S354" s="4">
        <f>(O354*constantes!$B$4)+(P354*constantes!$C$5)+(D354*constantes!$B$6)+(Q354*constantes!$B$8)+(F354*constantes!$B$9)</f>
        <v>24.942803808412265</v>
      </c>
      <c r="T354">
        <f>(O354*constantes!$D$4)+(P354*constantes!$D$5)+(D354*constantes!$D$6)+(Q354*constantes!$D$8)+(F354*constantes!$D$9)</f>
        <v>26.764191121811169</v>
      </c>
      <c r="U354">
        <f>(O354*constantes!$D$4)+(P354*constantes!$E$5)+(D354*constantes!$D$6)+(Q354*constantes!$D$8)+(F354*constantes!$D$9)</f>
        <v>27.107408991196941</v>
      </c>
      <c r="V354" s="5">
        <f t="shared" si="75"/>
        <v>0.2101192208552336</v>
      </c>
      <c r="W354" s="5">
        <f t="shared" si="76"/>
        <v>0.28505309977104765</v>
      </c>
      <c r="X354" s="6">
        <f t="shared" si="77"/>
        <v>0.10620421427035509</v>
      </c>
      <c r="Y354" s="6">
        <f t="shared" si="78"/>
        <v>0.14636627027408766</v>
      </c>
      <c r="AA354">
        <f>(O354*constantes!$B$4)+(LN(110)*constantes!$B$5)+(LN(22)*constantes!$B$8)+(F354*constantes!$B$9)</f>
        <v>23.348223977700673</v>
      </c>
      <c r="AB354">
        <f t="shared" si="79"/>
        <v>6.5845990830285972E-2</v>
      </c>
      <c r="AC354">
        <f>(O354*constantes!$D$4)+(LN(110)*constantes!$D$5)+(LN(22)*constantes!$D$8)+(F354*constantes!$D$9)</f>
        <v>25.447212119400952</v>
      </c>
      <c r="AD354" s="7">
        <f t="shared" si="80"/>
        <v>2.9636129007590606E-2</v>
      </c>
      <c r="AF354">
        <f>(O354*constantes!$B$4)+(LN(125)*constantes!$B$5)+(LN(22.5)*constantes!$B$8)+(F354*constantes!$B$9)</f>
        <v>23.603180914455063</v>
      </c>
      <c r="AG354">
        <f t="shared" si="81"/>
        <v>8.4142660265313918E-2</v>
      </c>
      <c r="AH354">
        <f>(O354*constantes!$D$4)+(LN(125)*constantes!$D$5)+(LN(22.5)*constantes!$D$8)+(F354*constantes!$D$9)</f>
        <v>25.818285136009184</v>
      </c>
      <c r="AI354">
        <f t="shared" si="82"/>
        <v>4.2663786438573714E-2</v>
      </c>
    </row>
    <row r="355" spans="1:35" x14ac:dyDescent="0.25">
      <c r="A355" s="11">
        <v>354</v>
      </c>
      <c r="B355">
        <v>0</v>
      </c>
      <c r="C355">
        <v>58</v>
      </c>
      <c r="D355">
        <v>1</v>
      </c>
      <c r="E355">
        <v>0</v>
      </c>
      <c r="F355">
        <v>0</v>
      </c>
      <c r="G355">
        <v>114</v>
      </c>
      <c r="H355">
        <v>24.77</v>
      </c>
      <c r="I355">
        <f>IF(AND(B355=1,E355=0),V355,IF(AND(B355=1,E355=1),W355,IF(AND(B355=0,E355=0),X355,IF(AND(B355=0,E355=1),Y355,ERROR))))</f>
        <v>9.3588936116836274E-2</v>
      </c>
      <c r="K355">
        <f t="shared" si="70"/>
        <v>6.3209991046805025E-2</v>
      </c>
      <c r="L355">
        <f t="shared" si="71"/>
        <v>4.4054054961770062E-2</v>
      </c>
      <c r="M355" s="22" t="str">
        <f t="shared" si="83"/>
        <v>Elevated Risk</v>
      </c>
      <c r="O355">
        <f t="shared" si="72"/>
        <v>4.0604430105464191</v>
      </c>
      <c r="P355">
        <f t="shared" si="73"/>
        <v>4.7361984483944957</v>
      </c>
      <c r="Q355">
        <f t="shared" si="74"/>
        <v>3.2096332435012682</v>
      </c>
      <c r="R355">
        <f>(O355*constantes!$B$4)+(P355*constantes!$B$5)+(D355*constantes!$B$6)+(Q355*constantes!$B$8)+(F355*constantes!$B$9)</f>
        <v>24.680054638208745</v>
      </c>
      <c r="S355" s="4">
        <f>(O355*constantes!$B$4)+(P355*constantes!$C$5)+(D355*constantes!$B$6)+(Q355*constantes!$B$8)+(F355*constantes!$B$9)</f>
        <v>25.019355895051728</v>
      </c>
      <c r="T355">
        <f>(O355*constantes!$D$4)+(P355*constantes!$D$5)+(D355*constantes!$D$6)+(Q355*constantes!$D$8)+(F355*constantes!$D$9)</f>
        <v>26.630854635920929</v>
      </c>
      <c r="U355">
        <f>(O355*constantes!$D$4)+(P355*constantes!$E$5)+(D355*constantes!$D$6)+(Q355*constantes!$D$8)+(F355*constantes!$D$9)</f>
        <v>26.96125183968093</v>
      </c>
      <c r="V355" s="5">
        <f t="shared" si="75"/>
        <v>0.22741539121018473</v>
      </c>
      <c r="W355" s="5">
        <f t="shared" si="76"/>
        <v>0.30388652544526817</v>
      </c>
      <c r="X355" s="6">
        <f t="shared" si="77"/>
        <v>9.3588936116836274E-2</v>
      </c>
      <c r="Y355" s="6">
        <f t="shared" si="78"/>
        <v>0.12779789976090161</v>
      </c>
      <c r="AA355">
        <f>(O355*constantes!$B$4)+(LN(110)*constantes!$B$5)+(LN(22)*constantes!$B$8)+(F355*constantes!$B$9)</f>
        <v>23.81024951683365</v>
      </c>
      <c r="AB355">
        <f t="shared" si="79"/>
        <v>0.10247681663833785</v>
      </c>
      <c r="AC355">
        <f>(O355*constantes!$D$4)+(LN(110)*constantes!$D$5)+(LN(22)*constantes!$D$8)+(F355*constantes!$D$9)</f>
        <v>25.851073342728132</v>
      </c>
      <c r="AD355" s="7">
        <f t="shared" si="80"/>
        <v>4.4054054961770062E-2</v>
      </c>
      <c r="AF355">
        <f>(O355*constantes!$B$4)+(LN(125)*constantes!$B$5)+(LN(22.5)*constantes!$B$8)+(F355*constantes!$B$9)</f>
        <v>24.065206453588043</v>
      </c>
      <c r="AG355">
        <f t="shared" si="81"/>
        <v>0.1302191222428678</v>
      </c>
      <c r="AH355">
        <f>(O355*constantes!$D$4)+(LN(125)*constantes!$D$5)+(LN(22.5)*constantes!$D$8)+(F355*constantes!$D$9)</f>
        <v>26.222146359336364</v>
      </c>
      <c r="AI355">
        <f t="shared" si="82"/>
        <v>6.3209991046805025E-2</v>
      </c>
    </row>
    <row r="356" spans="1:35" x14ac:dyDescent="0.25">
      <c r="A356" s="11">
        <v>355</v>
      </c>
      <c r="B356">
        <v>1</v>
      </c>
      <c r="C356">
        <v>53</v>
      </c>
      <c r="D356">
        <v>0</v>
      </c>
      <c r="E356">
        <v>1</v>
      </c>
      <c r="F356">
        <v>0</v>
      </c>
      <c r="G356">
        <v>140.5</v>
      </c>
      <c r="H356">
        <v>25.82</v>
      </c>
      <c r="I356">
        <f>IF(AND(B356=1,E356=0),V356,IF(AND(B356=1,E356=1),W356,IF(AND(B356=0,E356=0),X356,IF(AND(B356=0,E356=1),Y356,ERROR))))</f>
        <v>0.18783080011703079</v>
      </c>
      <c r="K356">
        <f t="shared" si="70"/>
        <v>0.10001327473115296</v>
      </c>
      <c r="L356">
        <f t="shared" si="71"/>
        <v>7.8415260777171425E-2</v>
      </c>
      <c r="M356" s="22" t="str">
        <f t="shared" si="83"/>
        <v>Elevated Risk</v>
      </c>
      <c r="O356">
        <f t="shared" si="72"/>
        <v>3.970291913552122</v>
      </c>
      <c r="P356">
        <f t="shared" si="73"/>
        <v>4.9452074887738009</v>
      </c>
      <c r="Q356">
        <f t="shared" si="74"/>
        <v>3.2511493854184965</v>
      </c>
      <c r="R356">
        <f>(O356*constantes!$B$4)+(P356*constantes!$B$5)+(D356*constantes!$B$6)+(Q356*constantes!$B$8)+(F356*constantes!$B$9)</f>
        <v>24.110529121763939</v>
      </c>
      <c r="S356" s="4">
        <f>(O356*constantes!$B$4)+(P356*constantes!$C$5)+(D356*constantes!$B$6)+(Q356*constantes!$B$8)+(F356*constantes!$B$9)</f>
        <v>24.464803786259694</v>
      </c>
      <c r="T356">
        <f>(O356*constantes!$D$4)+(P356*constantes!$D$5)+(D356*constantes!$D$6)+(Q356*constantes!$D$8)+(F356*constantes!$D$9)</f>
        <v>26.376015937751191</v>
      </c>
      <c r="U356">
        <f>(O356*constantes!$D$4)+(P356*constantes!$E$5)+(D356*constantes!$D$6)+(Q356*constantes!$D$8)+(F356*constantes!$D$9)</f>
        <v>26.720993612168051</v>
      </c>
      <c r="V356" s="5">
        <f t="shared" si="75"/>
        <v>0.13582725102255822</v>
      </c>
      <c r="W356" s="5">
        <f t="shared" si="76"/>
        <v>0.18783080011703079</v>
      </c>
      <c r="X356" s="6">
        <f t="shared" si="77"/>
        <v>7.332967164395543E-2</v>
      </c>
      <c r="Y356" s="6">
        <f t="shared" si="78"/>
        <v>0.10195140174027595</v>
      </c>
      <c r="AA356">
        <f>(O356*constantes!$B$4)+(LN(110)*constantes!$B$5)+(LN(22)*constantes!$B$8)+(F356*constantes!$B$9)</f>
        <v>23.529612757934284</v>
      </c>
      <c r="AB356">
        <f t="shared" si="79"/>
        <v>7.8415260777171425E-2</v>
      </c>
      <c r="AC356">
        <f>(O356*constantes!$D$4)+(LN(110)*constantes!$D$5)+(LN(22)*constantes!$D$8)+(F356*constantes!$D$9)</f>
        <v>25.605765897229862</v>
      </c>
      <c r="AD356" s="7">
        <f t="shared" si="80"/>
        <v>3.4638908987597139E-2</v>
      </c>
      <c r="AF356">
        <f>(O356*constantes!$B$4)+(LN(125)*constantes!$B$5)+(LN(22.5)*constantes!$B$8)+(F356*constantes!$B$9)</f>
        <v>23.784569694688678</v>
      </c>
      <c r="AG356">
        <f t="shared" si="81"/>
        <v>0.10001327473115296</v>
      </c>
      <c r="AH356">
        <f>(O356*constantes!$D$4)+(LN(125)*constantes!$D$5)+(LN(22.5)*constantes!$D$8)+(F356*constantes!$D$9)</f>
        <v>25.976838913838094</v>
      </c>
      <c r="AI356">
        <f t="shared" si="82"/>
        <v>4.9808625979083754E-2</v>
      </c>
    </row>
    <row r="357" spans="1:35" x14ac:dyDescent="0.25">
      <c r="A357" s="11">
        <v>356</v>
      </c>
      <c r="B357">
        <v>0</v>
      </c>
      <c r="C357">
        <v>54</v>
      </c>
      <c r="D357">
        <v>1</v>
      </c>
      <c r="E357">
        <v>1</v>
      </c>
      <c r="F357">
        <v>1</v>
      </c>
      <c r="G357">
        <v>127.5</v>
      </c>
      <c r="H357">
        <v>21.31</v>
      </c>
      <c r="I357">
        <f>IF(AND(B357=1,E357=0),V357,IF(AND(B357=1,E357=1),W357,IF(AND(B357=0,E357=0),X357,IF(AND(B357=0,E357=1),Y357,ERROR))))</f>
        <v>0.26891529506676615</v>
      </c>
      <c r="K357">
        <f t="shared" si="70"/>
        <v>0.11040898047740255</v>
      </c>
      <c r="L357">
        <f t="shared" si="71"/>
        <v>7.7552418825644676E-2</v>
      </c>
      <c r="M357" s="22" t="str">
        <f t="shared" si="83"/>
        <v>Elevated Risk</v>
      </c>
      <c r="O357">
        <f t="shared" si="72"/>
        <v>3.9889840465642745</v>
      </c>
      <c r="P357">
        <f t="shared" si="73"/>
        <v>4.8481163645984813</v>
      </c>
      <c r="Q357">
        <f t="shared" si="74"/>
        <v>3.0591764461105257</v>
      </c>
      <c r="R357">
        <f>(O357*constantes!$B$4)+(P357*constantes!$B$5)+(D357*constantes!$B$6)+(Q357*constantes!$B$8)+(F357*constantes!$B$9)</f>
        <v>25.077544794415118</v>
      </c>
      <c r="S357" s="4">
        <f>(O357*constantes!$B$4)+(P357*constantes!$C$5)+(D357*constantes!$B$6)+(Q357*constantes!$B$8)+(F357*constantes!$B$9)</f>
        <v>25.424863850774955</v>
      </c>
      <c r="T357">
        <f>(O357*constantes!$D$4)+(P357*constantes!$D$5)+(D357*constantes!$D$6)+(Q357*constantes!$D$8)+(F357*constantes!$D$9)</f>
        <v>27.451933780801372</v>
      </c>
      <c r="U357">
        <f>(O357*constantes!$D$4)+(P357*constantes!$E$5)+(D357*constantes!$D$6)+(Q357*constantes!$D$8)+(F357*constantes!$D$9)</f>
        <v>27.790138378395763</v>
      </c>
      <c r="V357" s="5">
        <f t="shared" si="75"/>
        <v>0.31883208302208654</v>
      </c>
      <c r="W357" s="5">
        <f t="shared" si="76"/>
        <v>0.41922227763750786</v>
      </c>
      <c r="X357" s="6">
        <f t="shared" si="77"/>
        <v>0.20016159968043279</v>
      </c>
      <c r="Y357" s="6">
        <f t="shared" si="78"/>
        <v>0.26891529506676615</v>
      </c>
      <c r="AA357">
        <f>(O357*constantes!$B$4)+(LN(110)*constantes!$B$5)+(LN(22)*constantes!$B$8)+(F357*constantes!$B$9)</f>
        <v>24.119400620315794</v>
      </c>
      <c r="AB357">
        <f t="shared" si="79"/>
        <v>0.13695067584724752</v>
      </c>
      <c r="AC357">
        <f>(O357*constantes!$D$4)+(LN(110)*constantes!$D$5)+(LN(22)*constantes!$D$8)+(F357*constantes!$D$9)</f>
        <v>26.434258499605235</v>
      </c>
      <c r="AD357" s="7">
        <f t="shared" si="80"/>
        <v>7.7552418825644676E-2</v>
      </c>
      <c r="AF357">
        <f>(O357*constantes!$B$4)+(LN(125)*constantes!$B$5)+(LN(22.5)*constantes!$B$8)+(F357*constantes!$B$9)</f>
        <v>24.374357557070191</v>
      </c>
      <c r="AG357">
        <f t="shared" si="81"/>
        <v>0.17308670808358906</v>
      </c>
      <c r="AH357">
        <f>(O357*constantes!$D$4)+(LN(125)*constantes!$D$5)+(LN(22.5)*constantes!$D$8)+(F357*constantes!$D$9)</f>
        <v>26.805331516213467</v>
      </c>
      <c r="AI357">
        <f t="shared" si="82"/>
        <v>0.11040898047740255</v>
      </c>
    </row>
    <row r="358" spans="1:35" x14ac:dyDescent="0.25">
      <c r="A358" s="11">
        <v>357</v>
      </c>
      <c r="B358">
        <v>0</v>
      </c>
      <c r="C358">
        <v>40</v>
      </c>
      <c r="D358">
        <v>1</v>
      </c>
      <c r="E358">
        <v>0</v>
      </c>
      <c r="F358">
        <v>0</v>
      </c>
      <c r="G358">
        <v>118</v>
      </c>
      <c r="H358">
        <v>21.21</v>
      </c>
      <c r="I358">
        <f>IF(AND(B358=1,E358=0),V358,IF(AND(B358=1,E358=1),W358,IF(AND(B358=0,E358=0),X358,IF(AND(B358=0,E358=1),Y358,ERROR))))</f>
        <v>3.5735047509427575E-2</v>
      </c>
      <c r="K358">
        <f t="shared" si="70"/>
        <v>2.3477142937900042E-2</v>
      </c>
      <c r="L358">
        <f t="shared" si="71"/>
        <v>1.6258639030403699E-2</v>
      </c>
      <c r="M358" s="22" t="str">
        <f t="shared" si="83"/>
        <v>Elevated Risk</v>
      </c>
      <c r="O358">
        <f t="shared" si="72"/>
        <v>3.6888794541139363</v>
      </c>
      <c r="P358">
        <f t="shared" si="73"/>
        <v>4.7706846244656651</v>
      </c>
      <c r="Q358">
        <f t="shared" si="74"/>
        <v>3.0544727685765913</v>
      </c>
      <c r="R358">
        <f>(O358*constantes!$B$4)+(P358*constantes!$B$5)+(D358*constantes!$B$6)+(Q358*constantes!$B$8)+(F358*constantes!$B$9)</f>
        <v>23.464360195376749</v>
      </c>
      <c r="S358" s="4">
        <f>(O358*constantes!$B$4)+(P358*constantes!$C$5)+(D358*constantes!$B$6)+(Q358*constantes!$B$8)+(F358*constantes!$B$9)</f>
        <v>23.806132041873468</v>
      </c>
      <c r="T358">
        <f>(O358*constantes!$D$4)+(P358*constantes!$D$5)+(D358*constantes!$D$6)+(Q358*constantes!$D$8)+(F358*constantes!$D$9)</f>
        <v>25.637484906146305</v>
      </c>
      <c r="U358">
        <f>(O358*constantes!$D$4)+(P358*constantes!$E$5)+(D358*constantes!$D$6)+(Q358*constantes!$D$8)+(F358*constantes!$D$9)</f>
        <v>25.970287865549032</v>
      </c>
      <c r="V358" s="5">
        <f t="shared" si="75"/>
        <v>7.3649048401456696E-2</v>
      </c>
      <c r="W358" s="5">
        <f t="shared" si="76"/>
        <v>0.10207800244234555</v>
      </c>
      <c r="X358" s="6">
        <f t="shared" si="77"/>
        <v>3.5735047509427575E-2</v>
      </c>
      <c r="Y358" s="6">
        <f t="shared" si="78"/>
        <v>4.9491578468221165E-2</v>
      </c>
      <c r="AA358">
        <f>(O358*constantes!$B$4)+(LN(110)*constantes!$B$5)+(LN(22)*constantes!$B$8)+(F358*constantes!$B$9)</f>
        <v>22.653587028201589</v>
      </c>
      <c r="AB358">
        <f t="shared" si="79"/>
        <v>3.3434567241904078E-2</v>
      </c>
      <c r="AC358">
        <f>(O358*constantes!$D$4)+(LN(110)*constantes!$D$5)+(LN(22)*constantes!$D$8)+(F358*constantes!$D$9)</f>
        <v>24.840022896226397</v>
      </c>
      <c r="AD358" s="7">
        <f t="shared" si="80"/>
        <v>1.6258639030403699E-2</v>
      </c>
      <c r="AF358">
        <f>(O358*constantes!$B$4)+(LN(125)*constantes!$B$5)+(LN(22.5)*constantes!$B$8)+(F358*constantes!$B$9)</f>
        <v>22.908543964955982</v>
      </c>
      <c r="AG358">
        <f t="shared" si="81"/>
        <v>4.2933030992125865E-2</v>
      </c>
      <c r="AH358">
        <f>(O358*constantes!$D$4)+(LN(125)*constantes!$D$5)+(LN(22.5)*constantes!$D$8)+(F358*constantes!$D$9)</f>
        <v>25.211095912834629</v>
      </c>
      <c r="AI358">
        <f t="shared" si="82"/>
        <v>2.3477142937900042E-2</v>
      </c>
    </row>
    <row r="359" spans="1:35" x14ac:dyDescent="0.25">
      <c r="A359" s="11">
        <v>358</v>
      </c>
      <c r="B359">
        <v>1</v>
      </c>
      <c r="C359">
        <v>51</v>
      </c>
      <c r="D359">
        <v>1</v>
      </c>
      <c r="E359">
        <v>1</v>
      </c>
      <c r="F359">
        <v>0</v>
      </c>
      <c r="G359">
        <v>171</v>
      </c>
      <c r="H359">
        <v>25.08</v>
      </c>
      <c r="I359">
        <f>IF(AND(B359=1,E359=0),V359,IF(AND(B359=1,E359=1),W359,IF(AND(B359=0,E359=0),X359,IF(AND(B359=0,E359=1),Y359,ERROR))))</f>
        <v>0.4145640030553398</v>
      </c>
      <c r="K359">
        <f t="shared" si="70"/>
        <v>8.9246869441510945E-2</v>
      </c>
      <c r="L359">
        <f t="shared" si="71"/>
        <v>6.9883054652788434E-2</v>
      </c>
      <c r="M359" s="22" t="str">
        <f t="shared" si="83"/>
        <v>'&gt;30%</v>
      </c>
      <c r="O359">
        <f t="shared" si="72"/>
        <v>3.9318256327243257</v>
      </c>
      <c r="P359">
        <f t="shared" si="73"/>
        <v>5.1416635565026603</v>
      </c>
      <c r="Q359">
        <f t="shared" si="74"/>
        <v>3.2220707157647199</v>
      </c>
      <c r="R359">
        <f>(O359*constantes!$B$4)+(P359*constantes!$B$5)+(D359*constantes!$B$6)+(Q359*constantes!$B$8)+(F359*constantes!$B$9)</f>
        <v>25.041704153379271</v>
      </c>
      <c r="S359" s="4">
        <f>(O359*constantes!$B$4)+(P359*constantes!$C$5)+(D359*constantes!$B$6)+(Q359*constantes!$B$8)+(F359*constantes!$B$9)</f>
        <v>25.410052930567122</v>
      </c>
      <c r="T359">
        <f>(O359*constantes!$D$4)+(P359*constantes!$D$5)+(D359*constantes!$D$6)+(Q359*constantes!$D$8)+(F359*constantes!$D$9)</f>
        <v>27.427773262593792</v>
      </c>
      <c r="U359">
        <f>(O359*constantes!$D$4)+(P359*constantes!$E$5)+(D359*constantes!$D$6)+(Q359*constantes!$D$8)+(F359*constantes!$D$9)</f>
        <v>27.786455712295417</v>
      </c>
      <c r="V359" s="5">
        <f t="shared" si="75"/>
        <v>0.30956208450613387</v>
      </c>
      <c r="W359" s="5">
        <f t="shared" si="76"/>
        <v>0.4145640030553398</v>
      </c>
      <c r="X359" s="6">
        <f t="shared" si="77"/>
        <v>0.19588588964903664</v>
      </c>
      <c r="Y359" s="6">
        <f t="shared" si="78"/>
        <v>0.26807305017290406</v>
      </c>
      <c r="AA359">
        <f>(O359*constantes!$B$4)+(LN(110)*constantes!$B$5)+(LN(22)*constantes!$B$8)+(F359*constantes!$B$9)</f>
        <v>23.409868764368586</v>
      </c>
      <c r="AB359">
        <f t="shared" si="79"/>
        <v>6.9883054652788434E-2</v>
      </c>
      <c r="AC359">
        <f>(O359*constantes!$D$4)+(LN(110)*constantes!$D$5)+(LN(22)*constantes!$D$8)+(F359*constantes!$D$9)</f>
        <v>25.50109645445777</v>
      </c>
      <c r="AD359" s="7">
        <f t="shared" si="80"/>
        <v>3.1250958582138333E-2</v>
      </c>
      <c r="AF359">
        <f>(O359*constantes!$B$4)+(LN(125)*constantes!$B$5)+(LN(22.5)*constantes!$B$8)+(F359*constantes!$B$9)</f>
        <v>23.664825701122982</v>
      </c>
      <c r="AG359">
        <f t="shared" si="81"/>
        <v>8.9246869441510945E-2</v>
      </c>
      <c r="AH359">
        <f>(O359*constantes!$D$4)+(LN(125)*constantes!$D$5)+(LN(22.5)*constantes!$D$8)+(F359*constantes!$D$9)</f>
        <v>25.872169471066002</v>
      </c>
      <c r="AI359">
        <f t="shared" si="82"/>
        <v>4.4971857043080821E-2</v>
      </c>
    </row>
    <row r="360" spans="1:35" x14ac:dyDescent="0.25">
      <c r="A360" s="11">
        <v>359</v>
      </c>
      <c r="B360">
        <v>1</v>
      </c>
      <c r="C360">
        <v>40</v>
      </c>
      <c r="D360">
        <v>1</v>
      </c>
      <c r="E360">
        <v>0</v>
      </c>
      <c r="F360">
        <v>0</v>
      </c>
      <c r="G360">
        <v>146</v>
      </c>
      <c r="H360">
        <v>23.27</v>
      </c>
      <c r="I360">
        <f>IF(AND(B360=1,E360=0),V360,IF(AND(B360=1,E360=1),W360,IF(AND(B360=0,E360=0),X360,IF(AND(B360=0,E360=1),Y360,ERROR))))</f>
        <v>0.11504273867231141</v>
      </c>
      <c r="K360">
        <f t="shared" si="70"/>
        <v>4.2933030992125865E-2</v>
      </c>
      <c r="L360">
        <f t="shared" si="71"/>
        <v>3.3434567241904078E-2</v>
      </c>
      <c r="M360" s="22" t="str">
        <f t="shared" si="83"/>
        <v>Elevated Risk</v>
      </c>
      <c r="O360">
        <f t="shared" si="72"/>
        <v>3.6888794541139363</v>
      </c>
      <c r="P360">
        <f t="shared" si="73"/>
        <v>4.9836066217083363</v>
      </c>
      <c r="Q360">
        <f t="shared" si="74"/>
        <v>3.1471649773142003</v>
      </c>
      <c r="R360">
        <f>(O360*constantes!$B$4)+(P360*constantes!$B$5)+(D360*constantes!$B$6)+(Q360*constantes!$B$8)+(F360*constantes!$B$9)</f>
        <v>23.9328311363426</v>
      </c>
      <c r="S360" s="4">
        <f>(O360*constantes!$B$4)+(P360*constantes!$C$5)+(D360*constantes!$B$6)+(Q360*constantes!$B$8)+(F360*constantes!$B$9)</f>
        <v>24.289856714721783</v>
      </c>
      <c r="T360">
        <f>(O360*constantes!$D$4)+(P360*constantes!$D$5)+(D360*constantes!$D$6)+(Q360*constantes!$D$8)+(F360*constantes!$D$9)</f>
        <v>26.283804213127294</v>
      </c>
      <c r="U360">
        <f>(O360*constantes!$D$4)+(P360*constantes!$E$5)+(D360*constantes!$D$6)+(Q360*constantes!$D$8)+(F360*constantes!$D$9)</f>
        <v>26.631460611057665</v>
      </c>
      <c r="V360" s="5">
        <f t="shared" si="75"/>
        <v>0.11504273867231141</v>
      </c>
      <c r="W360" s="5">
        <f t="shared" si="76"/>
        <v>0.16025366215339454</v>
      </c>
      <c r="X360" s="6">
        <f t="shared" si="77"/>
        <v>6.7092158741452024E-2</v>
      </c>
      <c r="Y360" s="6">
        <f t="shared" si="78"/>
        <v>9.3642922702972586E-2</v>
      </c>
      <c r="AA360">
        <f>(O360*constantes!$B$4)+(LN(110)*constantes!$B$5)+(LN(22)*constantes!$B$8)+(F360*constantes!$B$9)</f>
        <v>22.653587028201589</v>
      </c>
      <c r="AB360">
        <f t="shared" si="79"/>
        <v>3.3434567241904078E-2</v>
      </c>
      <c r="AC360">
        <f>(O360*constantes!$D$4)+(LN(110)*constantes!$D$5)+(LN(22)*constantes!$D$8)+(F360*constantes!$D$9)</f>
        <v>24.840022896226397</v>
      </c>
      <c r="AD360" s="7">
        <f t="shared" si="80"/>
        <v>1.6258639030403699E-2</v>
      </c>
      <c r="AF360">
        <f>(O360*constantes!$B$4)+(LN(125)*constantes!$B$5)+(LN(22.5)*constantes!$B$8)+(F360*constantes!$B$9)</f>
        <v>22.908543964955982</v>
      </c>
      <c r="AG360">
        <f t="shared" si="81"/>
        <v>4.2933030992125865E-2</v>
      </c>
      <c r="AH360">
        <f>(O360*constantes!$D$4)+(LN(125)*constantes!$D$5)+(LN(22.5)*constantes!$D$8)+(F360*constantes!$D$9)</f>
        <v>25.211095912834629</v>
      </c>
      <c r="AI360">
        <f t="shared" si="82"/>
        <v>2.3477142937900042E-2</v>
      </c>
    </row>
    <row r="361" spans="1:35" x14ac:dyDescent="0.25">
      <c r="A361" s="11">
        <v>360</v>
      </c>
      <c r="B361">
        <v>0</v>
      </c>
      <c r="C361">
        <v>38</v>
      </c>
      <c r="D361">
        <v>1</v>
      </c>
      <c r="E361">
        <v>0</v>
      </c>
      <c r="F361">
        <v>0</v>
      </c>
      <c r="G361">
        <v>100</v>
      </c>
      <c r="H361">
        <v>22.73</v>
      </c>
      <c r="I361">
        <f>IF(AND(B361=1,E361=0),V361,IF(AND(B361=1,E361=1),W361,IF(AND(B361=0,E361=0),X361,IF(AND(B361=0,E361=1),Y361,ERROR))))</f>
        <v>2.0373444068278235E-2</v>
      </c>
      <c r="K361">
        <f t="shared" si="70"/>
        <v>2.0450275544260377E-2</v>
      </c>
      <c r="L361">
        <f t="shared" si="71"/>
        <v>1.4155691081518817E-2</v>
      </c>
      <c r="M361" s="22" t="str">
        <f t="shared" si="83"/>
        <v>NORMAL</v>
      </c>
      <c r="O361">
        <f t="shared" si="72"/>
        <v>3.6375861597263857</v>
      </c>
      <c r="P361">
        <f t="shared" si="73"/>
        <v>4.6051701859880918</v>
      </c>
      <c r="Q361">
        <f t="shared" si="74"/>
        <v>3.123685637864452</v>
      </c>
      <c r="R361">
        <f>(O361*constantes!$B$4)+(P361*constantes!$B$5)+(D361*constantes!$B$6)+(Q361*constantes!$B$8)+(F361*constantes!$B$9)</f>
        <v>23.052513583534445</v>
      </c>
      <c r="S361" s="4">
        <f>(O361*constantes!$B$4)+(P361*constantes!$C$5)+(D361*constantes!$B$6)+(Q361*constantes!$B$8)+(F361*constantes!$B$9)</f>
        <v>23.382427975658629</v>
      </c>
      <c r="T361">
        <f>(O361*constantes!$D$4)+(P361*constantes!$D$5)+(D361*constantes!$D$6)+(Q361*constantes!$D$8)+(F361*constantes!$D$9)</f>
        <v>25.067720121872643</v>
      </c>
      <c r="U361">
        <f>(O361*constantes!$D$4)+(P361*constantes!$E$5)+(D361*constantes!$D$6)+(Q361*constantes!$D$8)+(F361*constantes!$D$9)</f>
        <v>25.388976794047171</v>
      </c>
      <c r="V361" s="5">
        <f t="shared" si="75"/>
        <v>4.9414323775735403E-2</v>
      </c>
      <c r="W361" s="5">
        <f t="shared" si="76"/>
        <v>6.8057381228110003E-2</v>
      </c>
      <c r="X361" s="6">
        <f t="shared" si="77"/>
        <v>2.0373444068278235E-2</v>
      </c>
      <c r="Y361" s="6">
        <f t="shared" si="78"/>
        <v>2.7983237830204954E-2</v>
      </c>
      <c r="AA361">
        <f>(O361*constantes!$B$4)+(LN(110)*constantes!$B$5)+(LN(22)*constantes!$B$8)+(F361*constantes!$B$9)</f>
        <v>22.493913054504919</v>
      </c>
      <c r="AB361">
        <f t="shared" si="79"/>
        <v>2.8571578401445974E-2</v>
      </c>
      <c r="AC361">
        <f>(O361*constantes!$D$4)+(LN(110)*constantes!$D$5)+(LN(22)*constantes!$D$8)+(F361*constantes!$D$9)</f>
        <v>24.700450251667263</v>
      </c>
      <c r="AD361" s="7">
        <f t="shared" si="80"/>
        <v>1.4155691081518817E-2</v>
      </c>
      <c r="AF361">
        <f>(O361*constantes!$B$4)+(LN(125)*constantes!$B$5)+(LN(22.5)*constantes!$B$8)+(F361*constantes!$B$9)</f>
        <v>22.748869991259316</v>
      </c>
      <c r="AG361">
        <f t="shared" si="81"/>
        <v>3.6714933714987352E-2</v>
      </c>
      <c r="AH361">
        <f>(O361*constantes!$D$4)+(LN(125)*constantes!$D$5)+(LN(22.5)*constantes!$D$8)+(F361*constantes!$D$9)</f>
        <v>25.071523268275495</v>
      </c>
      <c r="AI361">
        <f t="shared" si="82"/>
        <v>2.0450275544260377E-2</v>
      </c>
    </row>
    <row r="362" spans="1:35" x14ac:dyDescent="0.25">
      <c r="A362" s="11">
        <v>361</v>
      </c>
      <c r="B362">
        <v>0</v>
      </c>
      <c r="C362">
        <v>48</v>
      </c>
      <c r="D362">
        <v>0</v>
      </c>
      <c r="E362">
        <v>0</v>
      </c>
      <c r="F362">
        <v>0</v>
      </c>
      <c r="G362">
        <v>118</v>
      </c>
      <c r="H362">
        <v>24.53</v>
      </c>
      <c r="I362">
        <f>IF(AND(B362=1,E362=0),V362,IF(AND(B362=1,E362=1),W362,IF(AND(B362=0,E362=0),X362,IF(AND(B362=0,E362=1),Y362,ERROR))))</f>
        <v>3.4081721242642415E-2</v>
      </c>
      <c r="K362">
        <f t="shared" si="70"/>
        <v>3.8265438641588045E-2</v>
      </c>
      <c r="L362">
        <f t="shared" si="71"/>
        <v>2.6562184906686825E-2</v>
      </c>
      <c r="M362" s="22" t="str">
        <f t="shared" si="83"/>
        <v>NORMAL</v>
      </c>
      <c r="O362">
        <f t="shared" si="72"/>
        <v>3.8712010109078911</v>
      </c>
      <c r="P362">
        <f t="shared" si="73"/>
        <v>4.7706846244656651</v>
      </c>
      <c r="Q362">
        <f t="shared" si="74"/>
        <v>3.1998968582703982</v>
      </c>
      <c r="R362">
        <f>(O362*constantes!$B$4)+(P362*constantes!$B$5)+(D362*constantes!$B$6)+(Q362*constantes!$B$8)+(F362*constantes!$B$9)</f>
        <v>23.437677764400622</v>
      </c>
      <c r="S362" s="4">
        <f>(O362*constantes!$B$4)+(P362*constantes!$C$5)+(D362*constantes!$B$6)+(Q362*constantes!$B$8)+(F362*constantes!$B$9)</f>
        <v>23.779449610897341</v>
      </c>
      <c r="T362">
        <f>(O362*constantes!$D$4)+(P362*constantes!$D$5)+(D362*constantes!$D$6)+(Q362*constantes!$D$8)+(F362*constantes!$D$9)</f>
        <v>25.589262690547589</v>
      </c>
      <c r="U362">
        <f>(O362*constantes!$D$4)+(P362*constantes!$E$5)+(D362*constantes!$D$6)+(Q362*constantes!$D$8)+(F362*constantes!$D$9)</f>
        <v>25.922065649950316</v>
      </c>
      <c r="V362" s="5">
        <f t="shared" si="75"/>
        <v>7.1781246800814213E-2</v>
      </c>
      <c r="W362" s="5">
        <f t="shared" si="76"/>
        <v>9.9528815339593679E-2</v>
      </c>
      <c r="X362" s="6">
        <f t="shared" si="77"/>
        <v>3.4081721242642415E-2</v>
      </c>
      <c r="Y362" s="6">
        <f t="shared" si="78"/>
        <v>4.721753069195922E-2</v>
      </c>
      <c r="AA362">
        <f>(O362*constantes!$B$4)+(LN(110)*constantes!$B$5)+(LN(22)*constantes!$B$8)+(F362*constantes!$B$9)</f>
        <v>23.221146741638901</v>
      </c>
      <c r="AB362">
        <f t="shared" si="79"/>
        <v>5.8221930281009082E-2</v>
      </c>
      <c r="AC362">
        <f>(O362*constantes!$D$4)+(LN(110)*constantes!$D$5)+(LN(22)*constantes!$D$8)+(F362*constantes!$D$9)</f>
        <v>25.336132614771724</v>
      </c>
      <c r="AD362" s="7">
        <f t="shared" si="80"/>
        <v>2.6562184906686825E-2</v>
      </c>
      <c r="AF362">
        <f>(O362*constantes!$B$4)+(LN(125)*constantes!$B$5)+(LN(22.5)*constantes!$B$8)+(F362*constantes!$B$9)</f>
        <v>23.47610367839329</v>
      </c>
      <c r="AG362">
        <f t="shared" si="81"/>
        <v>7.448581103683527E-2</v>
      </c>
      <c r="AH362">
        <f>(O362*constantes!$D$4)+(LN(125)*constantes!$D$5)+(LN(22.5)*constantes!$D$8)+(F362*constantes!$D$9)</f>
        <v>25.707205631379956</v>
      </c>
      <c r="AI362">
        <f t="shared" si="82"/>
        <v>3.8265438641588045E-2</v>
      </c>
    </row>
    <row r="363" spans="1:35" x14ac:dyDescent="0.25">
      <c r="A363" s="11">
        <v>362</v>
      </c>
      <c r="B363">
        <v>0</v>
      </c>
      <c r="C363">
        <v>46</v>
      </c>
      <c r="D363">
        <v>1</v>
      </c>
      <c r="E363">
        <v>0</v>
      </c>
      <c r="F363">
        <v>0</v>
      </c>
      <c r="G363">
        <v>98</v>
      </c>
      <c r="H363">
        <v>24.01</v>
      </c>
      <c r="I363">
        <f>IF(AND(B363=1,E363=0),V363,IF(AND(B363=1,E363=1),W363,IF(AND(B363=0,E363=0),X363,IF(AND(B363=0,E363=1),Y363,ERROR))))</f>
        <v>3.3075448920316108E-2</v>
      </c>
      <c r="K363">
        <f t="shared" si="70"/>
        <v>3.4153313573738631E-2</v>
      </c>
      <c r="L363">
        <f t="shared" si="71"/>
        <v>2.3692217580876362E-2</v>
      </c>
      <c r="M363" s="22" t="str">
        <f t="shared" si="83"/>
        <v>NORMAL</v>
      </c>
      <c r="O363">
        <f t="shared" si="72"/>
        <v>3.8286413964890951</v>
      </c>
      <c r="P363">
        <f t="shared" si="73"/>
        <v>4.5849674786705723</v>
      </c>
      <c r="Q363">
        <f t="shared" si="74"/>
        <v>3.178470410233162</v>
      </c>
      <c r="R363">
        <f>(O363*constantes!$B$4)+(P363*constantes!$B$5)+(D363*constantes!$B$6)+(Q363*constantes!$B$8)+(F363*constantes!$B$9)</f>
        <v>23.653214979067442</v>
      </c>
      <c r="S363" s="4">
        <f>(O363*constantes!$B$4)+(P363*constantes!$C$5)+(D363*constantes!$B$6)+(Q363*constantes!$B$8)+(F363*constantes!$B$9)</f>
        <v>23.981682049239403</v>
      </c>
      <c r="T363">
        <f>(O363*constantes!$D$4)+(P363*constantes!$D$5)+(D363*constantes!$D$6)+(Q363*constantes!$D$8)+(F363*constantes!$D$9)</f>
        <v>25.558775112403527</v>
      </c>
      <c r="U363">
        <f>(O363*constantes!$D$4)+(P363*constantes!$E$5)+(D363*constantes!$D$6)+(Q363*constantes!$D$8)+(F363*constantes!$D$9)</f>
        <v>25.878622443715585</v>
      </c>
      <c r="V363" s="5">
        <f t="shared" si="75"/>
        <v>8.8263515228906964E-2</v>
      </c>
      <c r="W363" s="5">
        <f t="shared" si="76"/>
        <v>0.12044089993636842</v>
      </c>
      <c r="X363" s="6">
        <f t="shared" si="77"/>
        <v>3.3075448920316108E-2</v>
      </c>
      <c r="Y363" s="6">
        <f t="shared" si="78"/>
        <v>4.5256308217535679E-2</v>
      </c>
      <c r="AA363">
        <f>(O363*constantes!$B$4)+(LN(110)*constantes!$B$5)+(LN(22)*constantes!$B$8)+(F363*constantes!$B$9)</f>
        <v>23.088660364337766</v>
      </c>
      <c r="AB363">
        <f t="shared" si="79"/>
        <v>5.1185816914687488E-2</v>
      </c>
      <c r="AC363">
        <f>(O363*constantes!$D$4)+(LN(110)*constantes!$D$5)+(LN(22)*constantes!$D$8)+(F363*constantes!$D$9)</f>
        <v>25.220324924765169</v>
      </c>
      <c r="AD363" s="7">
        <f t="shared" si="80"/>
        <v>2.3692217580876362E-2</v>
      </c>
      <c r="AF363">
        <f>(O363*constantes!$B$4)+(LN(125)*constantes!$B$5)+(LN(22.5)*constantes!$B$8)+(F363*constantes!$B$9)</f>
        <v>23.343617301092156</v>
      </c>
      <c r="AG363">
        <f t="shared" si="81"/>
        <v>6.5553501255932511E-2</v>
      </c>
      <c r="AH363">
        <f>(O363*constantes!$D$4)+(LN(125)*constantes!$D$5)+(LN(22.5)*constantes!$D$8)+(F363*constantes!$D$9)</f>
        <v>25.591397941373401</v>
      </c>
      <c r="AI363">
        <f t="shared" si="82"/>
        <v>3.4153313573738631E-2</v>
      </c>
    </row>
    <row r="364" spans="1:35" x14ac:dyDescent="0.25">
      <c r="A364" s="11">
        <v>363</v>
      </c>
      <c r="B364">
        <v>1</v>
      </c>
      <c r="C364">
        <v>59</v>
      </c>
      <c r="D364">
        <v>1</v>
      </c>
      <c r="E364">
        <v>0</v>
      </c>
      <c r="F364">
        <v>0</v>
      </c>
      <c r="G364">
        <v>106</v>
      </c>
      <c r="H364">
        <v>26.46</v>
      </c>
      <c r="I364">
        <f>IF(AND(B364=1,E364=0),V364,IF(AND(B364=1,E364=1),W364,IF(AND(B364=0,E364=0),X364,IF(AND(B364=0,E364=1),Y364,ERROR))))</f>
        <v>0.22161140690896397</v>
      </c>
      <c r="K364">
        <f t="shared" si="70"/>
        <v>0.13682617258299834</v>
      </c>
      <c r="L364">
        <f t="shared" si="71"/>
        <v>0.10776479003769468</v>
      </c>
      <c r="M364" s="22" t="str">
        <f t="shared" si="83"/>
        <v>Elevated Risk</v>
      </c>
      <c r="O364">
        <f t="shared" si="72"/>
        <v>4.0775374439057197</v>
      </c>
      <c r="P364">
        <f t="shared" si="73"/>
        <v>4.6634390941120669</v>
      </c>
      <c r="Q364">
        <f t="shared" si="74"/>
        <v>3.2756341586868096</v>
      </c>
      <c r="R364">
        <f>(O364*constantes!$B$4)+(P364*constantes!$B$5)+(D364*constantes!$B$6)+(Q364*constantes!$B$8)+(F364*constantes!$B$9)</f>
        <v>24.650618048068303</v>
      </c>
      <c r="S364" s="4">
        <f>(O364*constantes!$B$4)+(P364*constantes!$C$5)+(D364*constantes!$B$6)+(Q364*constantes!$B$8)+(F364*constantes!$B$9)</f>
        <v>24.984706824770491</v>
      </c>
      <c r="T364">
        <f>(O364*constantes!$D$4)+(P364*constantes!$D$5)+(D364*constantes!$D$6)+(Q364*constantes!$D$8)+(F364*constantes!$D$9)</f>
        <v>26.506447238335944</v>
      </c>
      <c r="U364">
        <f>(O364*constantes!$D$4)+(P364*constantes!$E$5)+(D364*constantes!$D$6)+(Q364*constantes!$D$8)+(F364*constantes!$D$9)</f>
        <v>26.831768749541204</v>
      </c>
      <c r="V364" s="5">
        <f t="shared" si="75"/>
        <v>0.22161140690896397</v>
      </c>
      <c r="W364" s="5">
        <f t="shared" si="76"/>
        <v>0.29524579439420784</v>
      </c>
      <c r="X364" s="6">
        <f t="shared" si="77"/>
        <v>8.3109875405937839E-2</v>
      </c>
      <c r="Y364" s="6">
        <f t="shared" si="78"/>
        <v>0.11319279920276937</v>
      </c>
      <c r="AA364">
        <f>(O364*constantes!$B$4)+(LN(110)*constantes!$B$5)+(LN(22)*constantes!$B$8)+(F364*constantes!$B$9)</f>
        <v>23.863463804103819</v>
      </c>
      <c r="AB364">
        <f t="shared" si="79"/>
        <v>0.10776479003769468</v>
      </c>
      <c r="AC364">
        <f>(O364*constantes!$D$4)+(LN(110)*constantes!$D$5)+(LN(22)*constantes!$D$8)+(F364*constantes!$D$9)</f>
        <v>25.897588492509126</v>
      </c>
      <c r="AD364" s="7">
        <f t="shared" si="80"/>
        <v>4.6102547085629553E-2</v>
      </c>
      <c r="AF364">
        <f>(O364*constantes!$B$4)+(LN(125)*constantes!$B$5)+(LN(22.5)*constantes!$B$8)+(F364*constantes!$B$9)</f>
        <v>24.118420740858213</v>
      </c>
      <c r="AG364">
        <f t="shared" si="81"/>
        <v>0.13682617258299834</v>
      </c>
      <c r="AH364">
        <f>(O364*constantes!$D$4)+(LN(125)*constantes!$D$5)+(LN(22.5)*constantes!$D$8)+(F364*constantes!$D$9)</f>
        <v>26.268661509117358</v>
      </c>
      <c r="AI364">
        <f t="shared" si="82"/>
        <v>6.6117954736533924E-2</v>
      </c>
    </row>
    <row r="365" spans="1:35" x14ac:dyDescent="0.25">
      <c r="A365" s="11">
        <v>364</v>
      </c>
      <c r="B365">
        <v>1</v>
      </c>
      <c r="C365">
        <v>37</v>
      </c>
      <c r="D365">
        <v>0</v>
      </c>
      <c r="E365">
        <v>0</v>
      </c>
      <c r="F365">
        <v>0</v>
      </c>
      <c r="G365">
        <v>130</v>
      </c>
      <c r="H365">
        <v>22.7</v>
      </c>
      <c r="I365">
        <f>IF(AND(B365=1,E365=0),V365,IF(AND(B365=1,E365=1),W365,IF(AND(B365=0,E365=0),X365,IF(AND(B365=0,E365=1),Y365,ERROR))))</f>
        <v>3.6598229488908673E-2</v>
      </c>
      <c r="K365">
        <f t="shared" si="70"/>
        <v>3.3840132302612846E-2</v>
      </c>
      <c r="L365">
        <f t="shared" si="71"/>
        <v>2.6325671515684657E-2</v>
      </c>
      <c r="M365" s="22" t="str">
        <f t="shared" si="83"/>
        <v>NORMAL</v>
      </c>
      <c r="O365">
        <f t="shared" si="72"/>
        <v>3.6109179126442243</v>
      </c>
      <c r="P365">
        <f t="shared" si="73"/>
        <v>4.8675344504555822</v>
      </c>
      <c r="Q365">
        <f t="shared" si="74"/>
        <v>3.122364924487357</v>
      </c>
      <c r="R365">
        <f>(O365*constantes!$B$4)+(P365*constantes!$B$5)+(D365*constantes!$B$6)+(Q365*constantes!$B$8)+(F365*constantes!$B$9)</f>
        <v>22.745626074881947</v>
      </c>
      <c r="S365" s="4">
        <f>(O365*constantes!$B$4)+(P365*constantes!$C$5)+(D365*constantes!$B$6)+(Q365*constantes!$B$8)+(F365*constantes!$B$9)</f>
        <v>23.094336242912586</v>
      </c>
      <c r="T365">
        <f>(O365*constantes!$D$4)+(P365*constantes!$D$5)+(D365*constantes!$D$6)+(Q365*constantes!$D$8)+(F365*constantes!$D$9)</f>
        <v>25.113805803233991</v>
      </c>
      <c r="U365">
        <f>(O365*constantes!$D$4)+(P365*constantes!$E$5)+(D365*constantes!$D$6)+(Q365*constantes!$D$8)+(F365*constantes!$D$9)</f>
        <v>25.453365006497773</v>
      </c>
      <c r="V365" s="5">
        <f t="shared" si="75"/>
        <v>3.6598229488908673E-2</v>
      </c>
      <c r="W365" s="5">
        <f t="shared" si="76"/>
        <v>5.1469537931065901E-2</v>
      </c>
      <c r="X365" s="6">
        <f t="shared" si="77"/>
        <v>2.1324022791418096E-2</v>
      </c>
      <c r="Y365" s="6">
        <f t="shared" si="78"/>
        <v>2.9816284623074174E-2</v>
      </c>
      <c r="AA365">
        <f>(O365*constantes!$B$4)+(LN(110)*constantes!$B$5)+(LN(22)*constantes!$B$8)+(F365*constantes!$B$9)</f>
        <v>22.410895868068035</v>
      </c>
      <c r="AB365">
        <f t="shared" si="79"/>
        <v>2.6325671515684657E-2</v>
      </c>
      <c r="AC365">
        <f>(O365*constantes!$D$4)+(LN(110)*constantes!$D$5)+(LN(22)*constantes!$D$8)+(F365*constantes!$D$9)</f>
        <v>24.627884084579406</v>
      </c>
      <c r="AD365" s="7">
        <f t="shared" si="80"/>
        <v>1.3171407582175831E-2</v>
      </c>
      <c r="AF365">
        <f>(O365*constantes!$B$4)+(LN(125)*constantes!$B$5)+(LN(22.5)*constantes!$B$8)+(F365*constantes!$B$9)</f>
        <v>22.665852804822428</v>
      </c>
      <c r="AG365">
        <f t="shared" si="81"/>
        <v>3.3840132302612846E-2</v>
      </c>
      <c r="AH365">
        <f>(O365*constantes!$D$4)+(LN(125)*constantes!$D$5)+(LN(22.5)*constantes!$D$8)+(F365*constantes!$D$9)</f>
        <v>24.998957101187639</v>
      </c>
      <c r="AI365">
        <f t="shared" si="82"/>
        <v>1.903255478119692E-2</v>
      </c>
    </row>
    <row r="366" spans="1:35" x14ac:dyDescent="0.25">
      <c r="A366" s="11">
        <v>365</v>
      </c>
      <c r="B366">
        <v>1</v>
      </c>
      <c r="C366">
        <v>40</v>
      </c>
      <c r="D366">
        <v>1</v>
      </c>
      <c r="E366">
        <v>0</v>
      </c>
      <c r="F366">
        <v>0</v>
      </c>
      <c r="G366">
        <v>133</v>
      </c>
      <c r="H366">
        <v>21.86</v>
      </c>
      <c r="I366">
        <f>IF(AND(B366=1,E366=0),V366,IF(AND(B366=1,E366=1),W366,IF(AND(B366=0,E366=0),X366,IF(AND(B366=0,E366=1),Y366,ERROR))))</f>
        <v>9.3197371027543441E-2</v>
      </c>
      <c r="K366">
        <f t="shared" si="70"/>
        <v>4.2933030992125865E-2</v>
      </c>
      <c r="L366">
        <f t="shared" si="71"/>
        <v>3.3434567241904078E-2</v>
      </c>
      <c r="M366" s="22" t="str">
        <f t="shared" si="83"/>
        <v>Elevated Risk</v>
      </c>
      <c r="O366">
        <f t="shared" si="72"/>
        <v>3.6888794541139363</v>
      </c>
      <c r="P366">
        <f t="shared" si="73"/>
        <v>4.8903491282217537</v>
      </c>
      <c r="Q366">
        <f t="shared" si="74"/>
        <v>3.0846584827483925</v>
      </c>
      <c r="R366">
        <f>(O366*constantes!$B$4)+(P366*constantes!$B$5)+(D366*constantes!$B$6)+(Q366*constantes!$B$8)+(F366*constantes!$B$9)</f>
        <v>23.710277751628571</v>
      </c>
      <c r="S366" s="4">
        <f>(O366*constantes!$B$4)+(P366*constantes!$C$5)+(D366*constantes!$B$6)+(Q366*constantes!$B$8)+(F366*constantes!$B$9)</f>
        <v>24.060622363174378</v>
      </c>
      <c r="T366">
        <f>(O366*constantes!$D$4)+(P366*constantes!$D$5)+(D366*constantes!$D$6)+(Q366*constantes!$D$8)+(F366*constantes!$D$9)</f>
        <v>25.98952283177718</v>
      </c>
      <c r="U366">
        <f>(O366*constantes!$D$4)+(P366*constantes!$E$5)+(D366*constantes!$D$6)+(Q366*constantes!$D$8)+(F366*constantes!$D$9)</f>
        <v>26.330673586961929</v>
      </c>
      <c r="V366" s="5">
        <f t="shared" si="75"/>
        <v>9.3197371027543441E-2</v>
      </c>
      <c r="W366" s="5">
        <f t="shared" si="76"/>
        <v>0.12966395449217172</v>
      </c>
      <c r="X366" s="6">
        <f t="shared" si="77"/>
        <v>5.0428112513602907E-2</v>
      </c>
      <c r="Y366" s="6">
        <f t="shared" si="78"/>
        <v>7.0195909766894049E-2</v>
      </c>
      <c r="AA366">
        <f>(O366*constantes!$B$4)+(LN(110)*constantes!$B$5)+(LN(22)*constantes!$B$8)+(F366*constantes!$B$9)</f>
        <v>22.653587028201589</v>
      </c>
      <c r="AB366">
        <f t="shared" si="79"/>
        <v>3.3434567241904078E-2</v>
      </c>
      <c r="AC366">
        <f>(O366*constantes!$D$4)+(LN(110)*constantes!$D$5)+(LN(22)*constantes!$D$8)+(F366*constantes!$D$9)</f>
        <v>24.840022896226397</v>
      </c>
      <c r="AD366" s="7">
        <f t="shared" si="80"/>
        <v>1.6258639030403699E-2</v>
      </c>
      <c r="AF366">
        <f>(O366*constantes!$B$4)+(LN(125)*constantes!$B$5)+(LN(22.5)*constantes!$B$8)+(F366*constantes!$B$9)</f>
        <v>22.908543964955982</v>
      </c>
      <c r="AG366">
        <f t="shared" si="81"/>
        <v>4.2933030992125865E-2</v>
      </c>
      <c r="AH366">
        <f>(O366*constantes!$D$4)+(LN(125)*constantes!$D$5)+(LN(22.5)*constantes!$D$8)+(F366*constantes!$D$9)</f>
        <v>25.211095912834629</v>
      </c>
      <c r="AI366">
        <f t="shared" si="82"/>
        <v>2.3477142937900042E-2</v>
      </c>
    </row>
    <row r="367" spans="1:35" x14ac:dyDescent="0.25">
      <c r="A367" s="11">
        <v>366</v>
      </c>
      <c r="B367">
        <v>1</v>
      </c>
      <c r="C367">
        <v>59</v>
      </c>
      <c r="D367">
        <v>0</v>
      </c>
      <c r="E367">
        <v>0</v>
      </c>
      <c r="F367">
        <v>0</v>
      </c>
      <c r="G367">
        <v>114</v>
      </c>
      <c r="H367">
        <v>28.04</v>
      </c>
      <c r="I367">
        <f>IF(AND(B367=1,E367=0),V367,IF(AND(B367=1,E367=1),W367,IF(AND(B367=0,E367=0),X367,IF(AND(B367=0,E367=1),Y367,ERROR))))</f>
        <v>0.13728673988561557</v>
      </c>
      <c r="K367">
        <f t="shared" si="70"/>
        <v>0.13682617258299834</v>
      </c>
      <c r="L367">
        <f t="shared" si="71"/>
        <v>0.10776479003769468</v>
      </c>
      <c r="M367" s="22" t="str">
        <f t="shared" si="83"/>
        <v>NORMAL</v>
      </c>
      <c r="O367">
        <f t="shared" si="72"/>
        <v>4.0775374439057197</v>
      </c>
      <c r="P367">
        <f t="shared" si="73"/>
        <v>4.7361984483944957</v>
      </c>
      <c r="Q367">
        <f t="shared" si="74"/>
        <v>3.3336320621663895</v>
      </c>
      <c r="R367">
        <f>(O367*constantes!$B$4)+(P367*constantes!$B$5)+(D367*constantes!$B$6)+(Q367*constantes!$B$8)+(F367*constantes!$B$9)</f>
        <v>24.122041468952059</v>
      </c>
      <c r="S367" s="4">
        <f>(O367*constantes!$B$4)+(P367*constantes!$C$5)+(D367*constantes!$B$6)+(Q367*constantes!$B$8)+(F367*constantes!$B$9)</f>
        <v>24.461342725795038</v>
      </c>
      <c r="T367">
        <f>(O367*constantes!$D$4)+(P367*constantes!$D$5)+(D367*constantes!$D$6)+(Q367*constantes!$D$8)+(F367*constantes!$D$9)</f>
        <v>26.122084181744466</v>
      </c>
      <c r="U367">
        <f>(O367*constantes!$D$4)+(P367*constantes!$E$5)+(D367*constantes!$D$6)+(Q367*constantes!$D$8)+(F367*constantes!$D$9)</f>
        <v>26.452481385504466</v>
      </c>
      <c r="V367" s="5">
        <f t="shared" si="75"/>
        <v>0.13728673988561557</v>
      </c>
      <c r="W367" s="5">
        <f t="shared" si="76"/>
        <v>0.18724678908409897</v>
      </c>
      <c r="X367" s="6">
        <f t="shared" si="77"/>
        <v>5.7367428232659057E-2</v>
      </c>
      <c r="Y367" s="6">
        <f t="shared" si="78"/>
        <v>7.8920797121067254E-2</v>
      </c>
      <c r="AA367">
        <f>(O367*constantes!$B$4)+(LN(110)*constantes!$B$5)+(LN(22)*constantes!$B$8)+(F367*constantes!$B$9)</f>
        <v>23.863463804103819</v>
      </c>
      <c r="AB367">
        <f t="shared" si="79"/>
        <v>0.10776479003769468</v>
      </c>
      <c r="AC367">
        <f>(O367*constantes!$D$4)+(LN(110)*constantes!$D$5)+(LN(22)*constantes!$D$8)+(F367*constantes!$D$9)</f>
        <v>25.897588492509126</v>
      </c>
      <c r="AD367" s="7">
        <f t="shared" si="80"/>
        <v>4.6102547085629553E-2</v>
      </c>
      <c r="AF367">
        <f>(O367*constantes!$B$4)+(LN(125)*constantes!$B$5)+(LN(22.5)*constantes!$B$8)+(F367*constantes!$B$9)</f>
        <v>24.118420740858213</v>
      </c>
      <c r="AG367">
        <f t="shared" si="81"/>
        <v>0.13682617258299834</v>
      </c>
      <c r="AH367">
        <f>(O367*constantes!$D$4)+(LN(125)*constantes!$D$5)+(LN(22.5)*constantes!$D$8)+(F367*constantes!$D$9)</f>
        <v>26.268661509117358</v>
      </c>
      <c r="AI367">
        <f t="shared" si="82"/>
        <v>6.6117954736533924E-2</v>
      </c>
    </row>
    <row r="368" spans="1:35" x14ac:dyDescent="0.25">
      <c r="A368" s="11">
        <v>367</v>
      </c>
      <c r="B368">
        <v>1</v>
      </c>
      <c r="C368">
        <v>46</v>
      </c>
      <c r="D368">
        <v>1</v>
      </c>
      <c r="E368">
        <v>0</v>
      </c>
      <c r="F368">
        <v>0</v>
      </c>
      <c r="G368">
        <v>128</v>
      </c>
      <c r="H368">
        <v>29</v>
      </c>
      <c r="I368">
        <f>IF(AND(B368=1,E368=0),V368,IF(AND(B368=1,E368=1),W368,IF(AND(B368=0,E368=0),X368,IF(AND(B368=0,E368=1),Y368,ERROR))))</f>
        <v>0.16150119412647046</v>
      </c>
      <c r="K368">
        <f t="shared" si="70"/>
        <v>6.5553501255932511E-2</v>
      </c>
      <c r="L368">
        <f t="shared" si="71"/>
        <v>5.1185816914687488E-2</v>
      </c>
      <c r="M368" s="22" t="str">
        <f t="shared" si="83"/>
        <v>Elevated Risk</v>
      </c>
      <c r="O368">
        <f t="shared" si="72"/>
        <v>3.8286413964890951</v>
      </c>
      <c r="P368">
        <f t="shared" si="73"/>
        <v>4.8520302639196169</v>
      </c>
      <c r="Q368">
        <f t="shared" si="74"/>
        <v>3.3672958299864741</v>
      </c>
      <c r="R368">
        <f>(O368*constantes!$B$4)+(P368*constantes!$B$5)+(D368*constantes!$B$6)+(Q368*constantes!$B$8)+(F368*constantes!$B$9)</f>
        <v>24.298332938745077</v>
      </c>
      <c r="S368" s="4">
        <f>(O368*constantes!$B$4)+(P368*constantes!$C$5)+(D368*constantes!$B$6)+(Q368*constantes!$B$8)+(F368*constantes!$B$9)</f>
        <v>24.64593238685228</v>
      </c>
      <c r="T368">
        <f>(O368*constantes!$D$4)+(P368*constantes!$D$5)+(D368*constantes!$D$6)+(Q368*constantes!$D$8)+(F368*constantes!$D$9)</f>
        <v>26.406535687507297</v>
      </c>
      <c r="U368">
        <f>(O368*constantes!$D$4)+(P368*constantes!$E$5)+(D368*constantes!$D$6)+(Q368*constantes!$D$8)+(F368*constantes!$D$9)</f>
        <v>26.745013318718328</v>
      </c>
      <c r="V368" s="5">
        <f t="shared" si="75"/>
        <v>0.16150119412647046</v>
      </c>
      <c r="W368" s="5">
        <f t="shared" si="76"/>
        <v>0.22069926311798171</v>
      </c>
      <c r="X368" s="6">
        <f t="shared" si="77"/>
        <v>7.5514161975195448E-2</v>
      </c>
      <c r="Y368" s="6">
        <f t="shared" si="78"/>
        <v>0.1042959561982425</v>
      </c>
      <c r="AA368">
        <f>(O368*constantes!$B$4)+(LN(110)*constantes!$B$5)+(LN(22)*constantes!$B$8)+(F368*constantes!$B$9)</f>
        <v>23.088660364337766</v>
      </c>
      <c r="AB368">
        <f t="shared" si="79"/>
        <v>5.1185816914687488E-2</v>
      </c>
      <c r="AC368">
        <f>(O368*constantes!$D$4)+(LN(110)*constantes!$D$5)+(LN(22)*constantes!$D$8)+(F368*constantes!$D$9)</f>
        <v>25.220324924765169</v>
      </c>
      <c r="AD368" s="7">
        <f t="shared" si="80"/>
        <v>2.3692217580876362E-2</v>
      </c>
      <c r="AF368">
        <f>(O368*constantes!$B$4)+(LN(125)*constantes!$B$5)+(LN(22.5)*constantes!$B$8)+(F368*constantes!$B$9)</f>
        <v>23.343617301092156</v>
      </c>
      <c r="AG368">
        <f t="shared" si="81"/>
        <v>6.5553501255932511E-2</v>
      </c>
      <c r="AH368">
        <f>(O368*constantes!$D$4)+(LN(125)*constantes!$D$5)+(LN(22.5)*constantes!$D$8)+(F368*constantes!$D$9)</f>
        <v>25.591397941373401</v>
      </c>
      <c r="AI368">
        <f t="shared" si="82"/>
        <v>3.4153313573738631E-2</v>
      </c>
    </row>
    <row r="369" spans="1:35" x14ac:dyDescent="0.25">
      <c r="A369" s="11">
        <v>368</v>
      </c>
      <c r="B369">
        <v>0</v>
      </c>
      <c r="C369">
        <v>67</v>
      </c>
      <c r="D369">
        <v>0</v>
      </c>
      <c r="E369">
        <v>1</v>
      </c>
      <c r="F369">
        <v>0</v>
      </c>
      <c r="G369">
        <v>215</v>
      </c>
      <c r="H369">
        <v>22.91</v>
      </c>
      <c r="I369">
        <f>IF(AND(B369=1,E369=0),V369,IF(AND(B369=1,E369=1),W369,IF(AND(B369=0,E369=0),X369,IF(AND(B369=0,E369=1),Y369,ERROR))))</f>
        <v>0.47926868941142098</v>
      </c>
      <c r="K369">
        <f t="shared" si="70"/>
        <v>9.215699866828464E-2</v>
      </c>
      <c r="L369">
        <f t="shared" si="71"/>
        <v>6.4534688350861291E-2</v>
      </c>
      <c r="M369" s="22" t="str">
        <f t="shared" si="83"/>
        <v>'&gt;30%</v>
      </c>
      <c r="O369">
        <f t="shared" si="72"/>
        <v>4.2046926193909657</v>
      </c>
      <c r="P369">
        <f t="shared" si="73"/>
        <v>5.3706380281276624</v>
      </c>
      <c r="Q369">
        <f t="shared" si="74"/>
        <v>3.1315734964654043</v>
      </c>
      <c r="R369">
        <f>(O369*constantes!$B$4)+(P369*constantes!$B$5)+(D369*constantes!$B$6)+(Q369*constantes!$B$8)+(F369*constantes!$B$9)</f>
        <v>25.534620650471243</v>
      </c>
      <c r="S369" s="4">
        <f>(O369*constantes!$B$4)+(P369*constantes!$C$5)+(D369*constantes!$B$6)+(Q369*constantes!$B$8)+(F369*constantes!$B$9)</f>
        <v>25.919373158806309</v>
      </c>
      <c r="T369">
        <f>(O369*constantes!$D$4)+(P369*constantes!$D$5)+(D369*constantes!$D$6)+(Q369*constantes!$D$8)+(F369*constantes!$D$9)</f>
        <v>28.149401311614696</v>
      </c>
      <c r="U369">
        <f>(O369*constantes!$D$4)+(P369*constantes!$E$5)+(D369*constantes!$D$6)+(Q369*constantes!$D$8)+(F369*constantes!$D$9)</f>
        <v>28.52405702045688</v>
      </c>
      <c r="V369" s="5">
        <f t="shared" si="75"/>
        <v>0.45470245799001063</v>
      </c>
      <c r="W369" s="5">
        <f t="shared" si="76"/>
        <v>0.58974993572368228</v>
      </c>
      <c r="X369" s="6">
        <f t="shared" si="77"/>
        <v>0.36149462136251942</v>
      </c>
      <c r="Y369" s="6">
        <f t="shared" si="78"/>
        <v>0.47926868941142098</v>
      </c>
      <c r="AA369">
        <f>(O369*constantes!$B$4)+(LN(110)*constantes!$B$5)+(LN(22)*constantes!$B$8)+(F369*constantes!$B$9)</f>
        <v>24.25929277918237</v>
      </c>
      <c r="AB369">
        <f t="shared" si="79"/>
        <v>0.1558271506156762</v>
      </c>
      <c r="AC369">
        <f>(O369*constantes!$D$4)+(LN(110)*constantes!$D$5)+(LN(22)*constantes!$D$8)+(F369*constantes!$D$9)</f>
        <v>26.243586625866762</v>
      </c>
      <c r="AD369" s="7">
        <f t="shared" si="80"/>
        <v>6.4534688350861291E-2</v>
      </c>
      <c r="AF369">
        <f>(O369*constantes!$B$4)+(LN(125)*constantes!$B$5)+(LN(22.5)*constantes!$B$8)+(F369*constantes!$B$9)</f>
        <v>24.514249715936764</v>
      </c>
      <c r="AG369">
        <f t="shared" si="81"/>
        <v>0.19635063157104138</v>
      </c>
      <c r="AH369">
        <f>(O369*constantes!$D$4)+(LN(125)*constantes!$D$5)+(LN(22.5)*constantes!$D$8)+(F369*constantes!$D$9)</f>
        <v>26.614659642474994</v>
      </c>
      <c r="AI369">
        <f t="shared" si="82"/>
        <v>9.215699866828464E-2</v>
      </c>
    </row>
    <row r="370" spans="1:35" x14ac:dyDescent="0.25">
      <c r="A370" s="11">
        <v>369</v>
      </c>
      <c r="B370">
        <v>0</v>
      </c>
      <c r="C370">
        <v>40</v>
      </c>
      <c r="D370">
        <v>0</v>
      </c>
      <c r="E370">
        <v>0</v>
      </c>
      <c r="F370">
        <v>0</v>
      </c>
      <c r="G370">
        <v>122</v>
      </c>
      <c r="H370">
        <v>24.06</v>
      </c>
      <c r="I370">
        <f>IF(AND(B370=1,E370=0),V370,IF(AND(B370=1,E370=1),W370,IF(AND(B370=0,E370=0),X370,IF(AND(B370=0,E370=1),Y370,ERROR))))</f>
        <v>2.2699938962868038E-2</v>
      </c>
      <c r="K370">
        <f t="shared" si="70"/>
        <v>2.3477142937900042E-2</v>
      </c>
      <c r="L370">
        <f t="shared" si="71"/>
        <v>1.6258639030403699E-2</v>
      </c>
      <c r="M370" s="22" t="str">
        <f t="shared" si="83"/>
        <v>NORMAL</v>
      </c>
      <c r="O370">
        <f t="shared" si="72"/>
        <v>3.6888794541139363</v>
      </c>
      <c r="P370">
        <f t="shared" si="73"/>
        <v>4.8040210447332568</v>
      </c>
      <c r="Q370">
        <f t="shared" si="74"/>
        <v>3.1805507105465329</v>
      </c>
      <c r="R370">
        <f>(O370*constantes!$B$4)+(P370*constantes!$B$5)+(D370*constantes!$B$6)+(Q370*constantes!$B$8)+(F370*constantes!$B$9)</f>
        <v>22.916622731942265</v>
      </c>
      <c r="S370" s="4">
        <f>(O370*constantes!$B$4)+(P370*constantes!$C$5)+(D370*constantes!$B$6)+(Q370*constantes!$B$8)+(F370*constantes!$B$9)</f>
        <v>23.260782799586956</v>
      </c>
      <c r="T370">
        <f>(O370*constantes!$D$4)+(P370*constantes!$D$5)+(D370*constantes!$D$6)+(Q370*constantes!$D$8)+(F370*constantes!$D$9)</f>
        <v>25.177034603913349</v>
      </c>
      <c r="U370">
        <f>(O370*constantes!$D$4)+(P370*constantes!$E$5)+(D370*constantes!$D$6)+(Q370*constantes!$D$8)+(F370*constantes!$D$9)</f>
        <v>25.512163111993939</v>
      </c>
      <c r="V370" s="5">
        <f t="shared" si="75"/>
        <v>4.3273636074015909E-2</v>
      </c>
      <c r="W370" s="5">
        <f t="shared" si="76"/>
        <v>6.0503296303410226E-2</v>
      </c>
      <c r="X370" s="6">
        <f t="shared" si="77"/>
        <v>2.2699938962868038E-2</v>
      </c>
      <c r="Y370" s="6">
        <f t="shared" si="78"/>
        <v>3.1593171033488021E-2</v>
      </c>
      <c r="AA370">
        <f>(O370*constantes!$B$4)+(LN(110)*constantes!$B$5)+(LN(22)*constantes!$B$8)+(F370*constantes!$B$9)</f>
        <v>22.653587028201589</v>
      </c>
      <c r="AB370">
        <f t="shared" si="79"/>
        <v>3.3434567241904078E-2</v>
      </c>
      <c r="AC370">
        <f>(O370*constantes!$D$4)+(LN(110)*constantes!$D$5)+(LN(22)*constantes!$D$8)+(F370*constantes!$D$9)</f>
        <v>24.840022896226397</v>
      </c>
      <c r="AD370" s="7">
        <f t="shared" si="80"/>
        <v>1.6258639030403699E-2</v>
      </c>
      <c r="AF370">
        <f>(O370*constantes!$B$4)+(LN(125)*constantes!$B$5)+(LN(22.5)*constantes!$B$8)+(F370*constantes!$B$9)</f>
        <v>22.908543964955982</v>
      </c>
      <c r="AG370">
        <f t="shared" si="81"/>
        <v>4.2933030992125865E-2</v>
      </c>
      <c r="AH370">
        <f>(O370*constantes!$D$4)+(LN(125)*constantes!$D$5)+(LN(22.5)*constantes!$D$8)+(F370*constantes!$D$9)</f>
        <v>25.211095912834629</v>
      </c>
      <c r="AI370">
        <f t="shared" si="82"/>
        <v>2.3477142937900042E-2</v>
      </c>
    </row>
    <row r="371" spans="1:35" x14ac:dyDescent="0.25">
      <c r="A371" s="11">
        <v>370</v>
      </c>
      <c r="B371">
        <v>1</v>
      </c>
      <c r="C371">
        <v>55</v>
      </c>
      <c r="D371">
        <v>0</v>
      </c>
      <c r="E371">
        <v>1</v>
      </c>
      <c r="F371">
        <v>0</v>
      </c>
      <c r="G371">
        <v>159</v>
      </c>
      <c r="H371">
        <v>32.35</v>
      </c>
      <c r="I371">
        <f>IF(AND(B371=1,E371=0),V371,IF(AND(B371=1,E371=1),W371,IF(AND(B371=0,E371=0),X371,IF(AND(B371=0,E371=1),Y371,ERROR))))</f>
        <v>0.29833470419906882</v>
      </c>
      <c r="K371">
        <f t="shared" si="70"/>
        <v>0.11152976090806932</v>
      </c>
      <c r="L371">
        <f t="shared" si="71"/>
        <v>8.7567364830949512E-2</v>
      </c>
      <c r="M371" s="22" t="str">
        <f t="shared" si="83"/>
        <v>Elevated Risk</v>
      </c>
      <c r="O371">
        <f t="shared" si="72"/>
        <v>4.0073331852324712</v>
      </c>
      <c r="P371">
        <f t="shared" si="73"/>
        <v>5.0689042022202315</v>
      </c>
      <c r="Q371">
        <f t="shared" si="74"/>
        <v>3.4766140209469096</v>
      </c>
      <c r="R371">
        <f>(O371*constantes!$B$4)+(P371*constantes!$B$5)+(D371*constantes!$B$6)+(Q371*constantes!$B$8)+(F371*constantes!$B$9)</f>
        <v>24.634046017142062</v>
      </c>
      <c r="S371" s="4">
        <f>(O371*constantes!$B$4)+(P371*constantes!$C$5)+(D371*constantes!$B$6)+(Q371*constantes!$B$8)+(F371*constantes!$B$9)</f>
        <v>24.997182314189118</v>
      </c>
      <c r="T371">
        <f>(O371*constantes!$D$4)+(P371*constantes!$D$5)+(D371*constantes!$D$6)+(Q371*constantes!$D$8)+(F371*constantes!$D$9)</f>
        <v>26.940024348016941</v>
      </c>
      <c r="U371">
        <f>(O371*constantes!$D$4)+(P371*constantes!$E$5)+(D371*constantes!$D$6)+(Q371*constantes!$D$8)+(F371*constantes!$D$9)</f>
        <v>27.293631105163826</v>
      </c>
      <c r="V371" s="5">
        <f t="shared" si="75"/>
        <v>0.21839973091922271</v>
      </c>
      <c r="W371" s="5">
        <f t="shared" si="76"/>
        <v>0.29833470419906882</v>
      </c>
      <c r="X371" s="6">
        <f t="shared" si="77"/>
        <v>0.1252893938007057</v>
      </c>
      <c r="Y371" s="6">
        <f t="shared" si="78"/>
        <v>0.17357478913368796</v>
      </c>
      <c r="AA371">
        <f>(O371*constantes!$B$4)+(LN(110)*constantes!$B$5)+(LN(22)*constantes!$B$8)+(F371*constantes!$B$9)</f>
        <v>23.644920755024344</v>
      </c>
      <c r="AB371">
        <f t="shared" si="79"/>
        <v>8.7567364830949512E-2</v>
      </c>
      <c r="AC371">
        <f>(O371*constantes!$D$4)+(LN(110)*constantes!$D$5)+(LN(22)*constantes!$D$8)+(F371*constantes!$D$9)</f>
        <v>25.706557790361106</v>
      </c>
      <c r="AD371" s="7">
        <f t="shared" si="80"/>
        <v>3.8241136753246696E-2</v>
      </c>
      <c r="AF371">
        <f>(O371*constantes!$B$4)+(LN(125)*constantes!$B$5)+(LN(22.5)*constantes!$B$8)+(F371*constantes!$B$9)</f>
        <v>23.899877691778737</v>
      </c>
      <c r="AG371">
        <f t="shared" si="81"/>
        <v>0.11152976090806932</v>
      </c>
      <c r="AH371">
        <f>(O371*constantes!$D$4)+(LN(125)*constantes!$D$5)+(LN(22.5)*constantes!$D$8)+(F371*constantes!$D$9)</f>
        <v>26.077630806969339</v>
      </c>
      <c r="AI371">
        <f t="shared" si="82"/>
        <v>5.4942946453026109E-2</v>
      </c>
    </row>
    <row r="372" spans="1:35" x14ac:dyDescent="0.25">
      <c r="A372" s="11">
        <v>371</v>
      </c>
      <c r="B372">
        <v>0</v>
      </c>
      <c r="C372">
        <v>52</v>
      </c>
      <c r="D372">
        <v>0</v>
      </c>
      <c r="E372">
        <v>0</v>
      </c>
      <c r="F372">
        <v>0</v>
      </c>
      <c r="G372">
        <v>145</v>
      </c>
      <c r="H372">
        <v>25.02</v>
      </c>
      <c r="I372">
        <f>IF(AND(B372=1,E372=0),V372,IF(AND(B372=1,E372=1),W372,IF(AND(B372=0,E372=0),X372,IF(AND(B372=0,E372=1),Y372,ERROR))))</f>
        <v>7.4808752395107203E-2</v>
      </c>
      <c r="K372">
        <f t="shared" si="70"/>
        <v>4.7353292556453264E-2</v>
      </c>
      <c r="L372">
        <f t="shared" si="71"/>
        <v>3.291838619478793E-2</v>
      </c>
      <c r="M372" s="22" t="str">
        <f t="shared" si="83"/>
        <v>Elevated Risk</v>
      </c>
      <c r="O372">
        <f t="shared" si="72"/>
        <v>3.9512437185814275</v>
      </c>
      <c r="P372">
        <f t="shared" si="73"/>
        <v>4.9767337424205742</v>
      </c>
      <c r="Q372">
        <f t="shared" si="74"/>
        <v>3.2196755050387651</v>
      </c>
      <c r="R372">
        <f>(O372*constantes!$B$4)+(P372*constantes!$B$5)+(D372*constantes!$B$6)+(Q372*constantes!$B$8)+(F372*constantes!$B$9)</f>
        <v>24.084765027214385</v>
      </c>
      <c r="S372" s="4">
        <f>(O372*constantes!$B$4)+(P372*constantes!$C$5)+(D372*constantes!$B$6)+(Q372*constantes!$B$8)+(F372*constantes!$B$9)</f>
        <v>24.441298232521394</v>
      </c>
      <c r="T372">
        <f>(O372*constantes!$D$4)+(P372*constantes!$D$5)+(D372*constantes!$D$6)+(Q372*constantes!$D$8)+(F372*constantes!$D$9)</f>
        <v>26.39677395866369</v>
      </c>
      <c r="U372">
        <f>(O372*constantes!$D$4)+(P372*constantes!$E$5)+(D372*constantes!$D$6)+(Q372*constantes!$D$8)+(F372*constantes!$D$9)</f>
        <v>26.743950904534948</v>
      </c>
      <c r="V372" s="5">
        <f t="shared" si="75"/>
        <v>0.1326125509805901</v>
      </c>
      <c r="W372" s="5">
        <f t="shared" si="76"/>
        <v>0.18389590308624526</v>
      </c>
      <c r="X372" s="6">
        <f t="shared" si="77"/>
        <v>7.4808752395107203E-2</v>
      </c>
      <c r="Y372" s="6">
        <f t="shared" si="78"/>
        <v>0.10419119057478909</v>
      </c>
      <c r="AA372">
        <f>(O372*constantes!$B$4)+(LN(110)*constantes!$B$5)+(LN(22)*constantes!$B$8)+(F372*constantes!$B$9)</f>
        <v>23.470316488918311</v>
      </c>
      <c r="AB372">
        <f t="shared" si="79"/>
        <v>7.4072320755760312E-2</v>
      </c>
      <c r="AC372">
        <f>(O372*constantes!$D$4)+(LN(110)*constantes!$D$5)+(LN(22)*constantes!$D$8)+(F372*constantes!$D$9)</f>
        <v>25.553934425340952</v>
      </c>
      <c r="AD372" s="7">
        <f t="shared" si="80"/>
        <v>3.291838619478793E-2</v>
      </c>
      <c r="AF372">
        <f>(O372*constantes!$B$4)+(LN(125)*constantes!$B$5)+(LN(22.5)*constantes!$B$8)+(F372*constantes!$B$9)</f>
        <v>23.725273425672704</v>
      </c>
      <c r="AG372">
        <f t="shared" si="81"/>
        <v>9.453671546464415E-2</v>
      </c>
      <c r="AH372">
        <f>(O372*constantes!$D$4)+(LN(125)*constantes!$D$5)+(LN(22.5)*constantes!$D$8)+(F372*constantes!$D$9)</f>
        <v>25.925007441949184</v>
      </c>
      <c r="AI372">
        <f t="shared" si="82"/>
        <v>4.7353292556453264E-2</v>
      </c>
    </row>
    <row r="373" spans="1:35" x14ac:dyDescent="0.25">
      <c r="A373" s="11">
        <v>372</v>
      </c>
      <c r="B373">
        <v>0</v>
      </c>
      <c r="C373">
        <v>42</v>
      </c>
      <c r="D373">
        <v>1</v>
      </c>
      <c r="E373">
        <v>0</v>
      </c>
      <c r="F373">
        <v>0</v>
      </c>
      <c r="G373">
        <v>95</v>
      </c>
      <c r="H373">
        <v>23.68</v>
      </c>
      <c r="I373">
        <f>IF(AND(B373=1,E373=0),V373,IF(AND(B373=1,E373=1),W373,IF(AND(B373=0,E373=0),X373,IF(AND(B373=0,E373=1),Y373,ERROR))))</f>
        <v>2.3607604222420364E-2</v>
      </c>
      <c r="K373">
        <f t="shared" si="70"/>
        <v>2.676538428771702E-2</v>
      </c>
      <c r="L373">
        <f t="shared" si="71"/>
        <v>1.8545470669847686E-2</v>
      </c>
      <c r="M373" s="22" t="str">
        <f t="shared" si="83"/>
        <v>NORMAL</v>
      </c>
      <c r="O373">
        <f t="shared" si="72"/>
        <v>3.7376696182833684</v>
      </c>
      <c r="P373">
        <f t="shared" si="73"/>
        <v>4.5538768916005408</v>
      </c>
      <c r="Q373">
        <f t="shared" si="74"/>
        <v>3.1646308100158049</v>
      </c>
      <c r="R373">
        <f>(O373*constantes!$B$4)+(P373*constantes!$B$5)+(D373*constantes!$B$6)+(Q373*constantes!$B$8)+(F373*constantes!$B$9)</f>
        <v>23.301376326257959</v>
      </c>
      <c r="S373" s="4">
        <f>(O373*constantes!$B$4)+(P373*constantes!$C$5)+(D373*constantes!$B$6)+(Q373*constantes!$B$8)+(F373*constantes!$B$9)</f>
        <v>23.627616066772219</v>
      </c>
      <c r="T373">
        <f>(O373*constantes!$D$4)+(P373*constantes!$D$5)+(D373*constantes!$D$6)+(Q373*constantes!$D$8)+(F373*constantes!$D$9)</f>
        <v>25.216704016994985</v>
      </c>
      <c r="U373">
        <f>(O373*constantes!$D$4)+(P373*constantes!$E$5)+(D373*constantes!$D$6)+(Q373*constantes!$D$8)+(F373*constantes!$D$9)</f>
        <v>25.534382468953041</v>
      </c>
      <c r="V373" s="5">
        <f t="shared" si="75"/>
        <v>6.2929326610241088E-2</v>
      </c>
      <c r="W373" s="5">
        <f t="shared" si="76"/>
        <v>8.6131730946828244E-2</v>
      </c>
      <c r="X373" s="6">
        <f t="shared" si="77"/>
        <v>2.3607604222420364E-2</v>
      </c>
      <c r="Y373" s="6">
        <f t="shared" si="78"/>
        <v>3.229142299731802E-2</v>
      </c>
      <c r="AA373">
        <f>(O373*constantes!$B$4)+(LN(110)*constantes!$B$5)+(LN(22)*constantes!$B$8)+(F373*constantes!$B$9)</f>
        <v>22.805468857654464</v>
      </c>
      <c r="AB373">
        <f t="shared" si="79"/>
        <v>3.8810869283687155E-2</v>
      </c>
      <c r="AC373">
        <f>(O373*constantes!$D$4)+(LN(110)*constantes!$D$5)+(LN(22)*constantes!$D$8)+(F373*constantes!$D$9)</f>
        <v>24.972784348242914</v>
      </c>
      <c r="AD373" s="7">
        <f t="shared" si="80"/>
        <v>1.8545470669847686E-2</v>
      </c>
      <c r="AF373">
        <f>(O373*constantes!$B$4)+(LN(125)*constantes!$B$5)+(LN(22.5)*constantes!$B$8)+(F373*constantes!$B$9)</f>
        <v>23.060425794408857</v>
      </c>
      <c r="AG373">
        <f t="shared" si="81"/>
        <v>4.9796912096185753E-2</v>
      </c>
      <c r="AH373">
        <f>(O373*constantes!$D$4)+(LN(125)*constantes!$D$5)+(LN(22.5)*constantes!$D$8)+(F373*constantes!$D$9)</f>
        <v>25.343857364851146</v>
      </c>
      <c r="AI373">
        <f t="shared" si="82"/>
        <v>2.676538428771702E-2</v>
      </c>
    </row>
    <row r="374" spans="1:35" x14ac:dyDescent="0.25">
      <c r="A374" s="11">
        <v>373</v>
      </c>
      <c r="B374">
        <v>0</v>
      </c>
      <c r="C374">
        <v>54</v>
      </c>
      <c r="D374">
        <v>0</v>
      </c>
      <c r="E374">
        <v>1</v>
      </c>
      <c r="F374">
        <v>0</v>
      </c>
      <c r="G374">
        <v>156</v>
      </c>
      <c r="H374">
        <v>27.91</v>
      </c>
      <c r="I374">
        <f>IF(AND(B374=1,E374=0),V374,IF(AND(B374=1,E374=1),W374,IF(AND(B374=0,E374=0),X374,IF(AND(B374=0,E374=1),Y374,ERROR))))</f>
        <v>0.1471663496687291</v>
      </c>
      <c r="K374">
        <f t="shared" si="70"/>
        <v>5.2338355969762884E-2</v>
      </c>
      <c r="L374">
        <f t="shared" si="71"/>
        <v>3.6413005758055728E-2</v>
      </c>
      <c r="M374" s="22" t="str">
        <f t="shared" si="83"/>
        <v>Elevated Risk</v>
      </c>
      <c r="O374">
        <f t="shared" si="72"/>
        <v>3.9889840465642745</v>
      </c>
      <c r="P374">
        <f t="shared" si="73"/>
        <v>5.0498560072495371</v>
      </c>
      <c r="Q374">
        <f t="shared" si="74"/>
        <v>3.328985047548231</v>
      </c>
      <c r="R374">
        <f>(O374*constantes!$B$4)+(P374*constantes!$B$5)+(D374*constantes!$B$6)+(Q374*constantes!$B$8)+(F374*constantes!$B$9)</f>
        <v>24.424554135666007</v>
      </c>
      <c r="S374" s="4">
        <f>(O374*constantes!$B$4)+(P374*constantes!$C$5)+(D374*constantes!$B$6)+(Q374*constantes!$B$8)+(F374*constantes!$B$9)</f>
        <v>24.786325820025365</v>
      </c>
      <c r="T374">
        <f>(O374*constantes!$D$4)+(P374*constantes!$D$5)+(D374*constantes!$D$6)+(Q374*constantes!$D$8)+(F374*constantes!$D$9)</f>
        <v>26.761038886495982</v>
      </c>
      <c r="U374">
        <f>(O374*constantes!$D$4)+(P374*constantes!$E$5)+(D374*constantes!$D$6)+(Q374*constantes!$D$8)+(F374*constantes!$D$9)</f>
        <v>27.113316841561709</v>
      </c>
      <c r="V374" s="5">
        <f t="shared" si="75"/>
        <v>0.18113747534822655</v>
      </c>
      <c r="W374" s="5">
        <f t="shared" si="76"/>
        <v>0.24944559224734508</v>
      </c>
      <c r="X374" s="6">
        <f t="shared" si="77"/>
        <v>0.10588831846985935</v>
      </c>
      <c r="Y374" s="6">
        <f t="shared" si="78"/>
        <v>0.1471663496687291</v>
      </c>
      <c r="AA374">
        <f>(O374*constantes!$B$4)+(LN(110)*constantes!$B$5)+(LN(22)*constantes!$B$8)+(F374*constantes!$B$9)</f>
        <v>23.587800620315793</v>
      </c>
      <c r="AB374">
        <f t="shared" si="79"/>
        <v>8.2913210367502876E-2</v>
      </c>
      <c r="AC374">
        <f>(O374*constantes!$D$4)+(LN(110)*constantes!$D$5)+(LN(22)*constantes!$D$8)+(F374*constantes!$D$9)</f>
        <v>25.656628499605237</v>
      </c>
      <c r="AD374" s="7">
        <f t="shared" si="80"/>
        <v>3.6413005758055728E-2</v>
      </c>
      <c r="AF374">
        <f>(O374*constantes!$B$4)+(LN(125)*constantes!$B$5)+(LN(22.5)*constantes!$B$8)+(F374*constantes!$B$9)</f>
        <v>23.84275755707019</v>
      </c>
      <c r="AG374">
        <f t="shared" si="81"/>
        <v>0.10567740925235103</v>
      </c>
      <c r="AH374">
        <f>(O374*constantes!$D$4)+(LN(125)*constantes!$D$5)+(LN(22.5)*constantes!$D$8)+(F374*constantes!$D$9)</f>
        <v>26.027701516213469</v>
      </c>
      <c r="AI374">
        <f t="shared" si="82"/>
        <v>5.2338355969762884E-2</v>
      </c>
    </row>
    <row r="375" spans="1:35" x14ac:dyDescent="0.25">
      <c r="A375" s="11">
        <v>374</v>
      </c>
      <c r="B375">
        <v>0</v>
      </c>
      <c r="C375">
        <v>58</v>
      </c>
      <c r="D375">
        <v>1</v>
      </c>
      <c r="E375">
        <v>0</v>
      </c>
      <c r="F375">
        <v>0</v>
      </c>
      <c r="G375">
        <v>155</v>
      </c>
      <c r="H375">
        <v>29.5</v>
      </c>
      <c r="I375">
        <f>IF(AND(B375=1,E375=0),V375,IF(AND(B375=1,E375=1),W375,IF(AND(B375=0,E375=0),X375,IF(AND(B375=0,E375=1),Y375,ERROR))))</f>
        <v>0.22506829166983355</v>
      </c>
      <c r="K375">
        <f t="shared" si="70"/>
        <v>6.3209991046805025E-2</v>
      </c>
      <c r="L375">
        <f t="shared" si="71"/>
        <v>4.4054054961770062E-2</v>
      </c>
      <c r="M375" s="22" t="str">
        <f t="shared" si="83"/>
        <v>Elevated Risk</v>
      </c>
      <c r="O375">
        <f t="shared" si="72"/>
        <v>4.0604430105464191</v>
      </c>
      <c r="P375">
        <f t="shared" si="73"/>
        <v>5.0434251169192468</v>
      </c>
      <c r="Q375">
        <f t="shared" si="74"/>
        <v>3.3843902633457743</v>
      </c>
      <c r="R375">
        <f>(O375*constantes!$B$4)+(P375*constantes!$B$5)+(D375*constantes!$B$6)+(Q375*constantes!$B$8)+(F375*constantes!$B$9)</f>
        <v>25.388526809077767</v>
      </c>
      <c r="S375" s="4">
        <f>(O375*constantes!$B$4)+(P375*constantes!$C$5)+(D375*constantes!$B$6)+(Q375*constantes!$B$8)+(F375*constantes!$B$9)</f>
        <v>25.749837784453863</v>
      </c>
      <c r="T375">
        <f>(O375*constantes!$D$4)+(P375*constantes!$D$5)+(D375*constantes!$D$6)+(Q375*constantes!$D$8)+(F375*constantes!$D$9)</f>
        <v>27.584400130476389</v>
      </c>
      <c r="U375">
        <f>(O375*constantes!$D$4)+(P375*constantes!$E$5)+(D375*constantes!$D$6)+(Q375*constantes!$D$8)+(F375*constantes!$D$9)</f>
        <v>27.936229466632675</v>
      </c>
      <c r="V375" s="5">
        <f t="shared" si="75"/>
        <v>0.40785072585712068</v>
      </c>
      <c r="W375" s="5">
        <f t="shared" si="76"/>
        <v>0.52859840115682433</v>
      </c>
      <c r="X375" s="6">
        <f t="shared" si="77"/>
        <v>0.22506829166983355</v>
      </c>
      <c r="Y375" s="6">
        <f t="shared" si="78"/>
        <v>0.30406352449812857</v>
      </c>
      <c r="AA375">
        <f>(O375*constantes!$B$4)+(LN(110)*constantes!$B$5)+(LN(22)*constantes!$B$8)+(F375*constantes!$B$9)</f>
        <v>23.81024951683365</v>
      </c>
      <c r="AB375">
        <f t="shared" si="79"/>
        <v>0.10247681663833785</v>
      </c>
      <c r="AC375">
        <f>(O375*constantes!$D$4)+(LN(110)*constantes!$D$5)+(LN(22)*constantes!$D$8)+(F375*constantes!$D$9)</f>
        <v>25.851073342728132</v>
      </c>
      <c r="AD375" s="7">
        <f t="shared" si="80"/>
        <v>4.4054054961770062E-2</v>
      </c>
      <c r="AF375">
        <f>(O375*constantes!$B$4)+(LN(125)*constantes!$B$5)+(LN(22.5)*constantes!$B$8)+(F375*constantes!$B$9)</f>
        <v>24.065206453588043</v>
      </c>
      <c r="AG375">
        <f t="shared" si="81"/>
        <v>0.1302191222428678</v>
      </c>
      <c r="AH375">
        <f>(O375*constantes!$D$4)+(LN(125)*constantes!$D$5)+(LN(22.5)*constantes!$D$8)+(F375*constantes!$D$9)</f>
        <v>26.222146359336364</v>
      </c>
      <c r="AI375">
        <f t="shared" si="82"/>
        <v>6.3209991046805025E-2</v>
      </c>
    </row>
    <row r="376" spans="1:35" x14ac:dyDescent="0.25">
      <c r="A376" s="11">
        <v>375</v>
      </c>
      <c r="B376">
        <v>0</v>
      </c>
      <c r="C376">
        <v>45</v>
      </c>
      <c r="D376">
        <v>1</v>
      </c>
      <c r="E376">
        <v>0</v>
      </c>
      <c r="F376">
        <v>0</v>
      </c>
      <c r="G376">
        <v>116</v>
      </c>
      <c r="H376">
        <v>23.85</v>
      </c>
      <c r="I376">
        <f>IF(AND(B376=1,E376=0),V376,IF(AND(B376=1,E376=1),W376,IF(AND(B376=0,E376=0),X376,IF(AND(B376=0,E376=1),Y376,ERROR))))</f>
        <v>4.9471478324292883E-2</v>
      </c>
      <c r="K376">
        <f t="shared" si="70"/>
        <v>3.2202898660143586E-2</v>
      </c>
      <c r="L376">
        <f t="shared" si="71"/>
        <v>2.2332293193086827E-2</v>
      </c>
      <c r="M376" s="22" t="str">
        <f t="shared" si="83"/>
        <v>Elevated Risk</v>
      </c>
      <c r="O376">
        <f t="shared" si="72"/>
        <v>3.8066624897703196</v>
      </c>
      <c r="P376">
        <f t="shared" si="73"/>
        <v>4.7535901911063645</v>
      </c>
      <c r="Q376">
        <f t="shared" si="74"/>
        <v>3.1717842173343502</v>
      </c>
      <c r="R376">
        <f>(O376*constantes!$B$4)+(P376*constantes!$B$5)+(D376*constantes!$B$6)+(Q376*constantes!$B$8)+(F376*constantes!$B$9)</f>
        <v>23.892303529849165</v>
      </c>
      <c r="S376" s="4">
        <f>(O376*constantes!$B$4)+(P376*constantes!$C$5)+(D376*constantes!$B$6)+(Q376*constantes!$B$8)+(F376*constantes!$B$9)</f>
        <v>24.232850731140026</v>
      </c>
      <c r="T376">
        <f>(O376*constantes!$D$4)+(P376*constantes!$D$5)+(D376*constantes!$D$6)+(Q376*constantes!$D$8)+(F376*constantes!$D$9)</f>
        <v>25.969871166616517</v>
      </c>
      <c r="U376">
        <f>(O376*constantes!$D$4)+(P376*constantes!$E$5)+(D376*constantes!$D$6)+(Q376*constantes!$D$8)+(F376*constantes!$D$9)</f>
        <v>26.301481618348095</v>
      </c>
      <c r="V376" s="5">
        <f t="shared" si="75"/>
        <v>0.11073663181214821</v>
      </c>
      <c r="W376" s="5">
        <f t="shared" si="76"/>
        <v>0.15208720005390208</v>
      </c>
      <c r="X376" s="6">
        <f t="shared" si="77"/>
        <v>4.9471478324292883E-2</v>
      </c>
      <c r="Y376" s="6">
        <f t="shared" si="78"/>
        <v>6.8246934627512967E-2</v>
      </c>
      <c r="AA376">
        <f>(O376*constantes!$B$4)+(LN(110)*constantes!$B$5)+(LN(22)*constantes!$B$8)+(F376*constantes!$B$9)</f>
        <v>23.020240906878485</v>
      </c>
      <c r="AB376">
        <f t="shared" si="79"/>
        <v>4.7883245315309741E-2</v>
      </c>
      <c r="AC376">
        <f>(O376*constantes!$D$4)+(LN(110)*constantes!$D$5)+(LN(22)*constantes!$D$8)+(F376*constantes!$D$9)</f>
        <v>25.16051878105991</v>
      </c>
      <c r="AD376" s="7">
        <f t="shared" si="80"/>
        <v>2.2332293193086827E-2</v>
      </c>
      <c r="AF376">
        <f>(O376*constantes!$B$4)+(LN(125)*constantes!$B$5)+(LN(22.5)*constantes!$B$8)+(F376*constantes!$B$9)</f>
        <v>23.275197843632878</v>
      </c>
      <c r="AG376">
        <f t="shared" si="81"/>
        <v>6.1354256697024101E-2</v>
      </c>
      <c r="AH376">
        <f>(O376*constantes!$D$4)+(LN(125)*constantes!$D$5)+(LN(22.5)*constantes!$D$8)+(F376*constantes!$D$9)</f>
        <v>25.531591797668142</v>
      </c>
      <c r="AI376">
        <f t="shared" si="82"/>
        <v>3.2202898660143586E-2</v>
      </c>
    </row>
    <row r="377" spans="1:35" x14ac:dyDescent="0.25">
      <c r="A377" s="11">
        <v>376</v>
      </c>
      <c r="B377">
        <v>1</v>
      </c>
      <c r="C377">
        <v>67</v>
      </c>
      <c r="D377">
        <v>0</v>
      </c>
      <c r="E377">
        <v>0</v>
      </c>
      <c r="F377">
        <v>0</v>
      </c>
      <c r="G377">
        <v>122</v>
      </c>
      <c r="H377">
        <v>15.54</v>
      </c>
      <c r="I377">
        <f>IF(AND(B377=1,E377=0),V377,IF(AND(B377=1,E377=1),W377,IF(AND(B377=0,E377=0),X377,IF(AND(B377=0,E377=1),Y377,ERROR))))</f>
        <v>0.1442919967737345</v>
      </c>
      <c r="K377">
        <f t="shared" si="70"/>
        <v>0.19635063157104138</v>
      </c>
      <c r="L377">
        <f t="shared" si="71"/>
        <v>0.1558271506156762</v>
      </c>
      <c r="M377" s="22" t="str">
        <f t="shared" si="83"/>
        <v>OPTIMAL</v>
      </c>
      <c r="O377">
        <f t="shared" si="72"/>
        <v>4.2046926193909657</v>
      </c>
      <c r="P377">
        <f t="shared" si="73"/>
        <v>4.8040210447332568</v>
      </c>
      <c r="Q377">
        <f t="shared" si="74"/>
        <v>2.7434173449395014</v>
      </c>
      <c r="R377">
        <f>(O377*constantes!$B$4)+(P377*constantes!$B$5)+(D377*constantes!$B$6)+(Q377*constantes!$B$8)+(F377*constantes!$B$9)</f>
        <v>24.175782264670758</v>
      </c>
      <c r="S377" s="4">
        <f>(O377*constantes!$B$4)+(P377*constantes!$C$5)+(D377*constantes!$B$6)+(Q377*constantes!$B$8)+(F377*constantes!$B$9)</f>
        <v>24.519942332315448</v>
      </c>
      <c r="T377">
        <f>(O377*constantes!$D$4)+(P377*constantes!$D$5)+(D377*constantes!$D$6)+(Q377*constantes!$D$8)+(F377*constantes!$D$9)</f>
        <v>26.35711390038712</v>
      </c>
      <c r="U377">
        <f>(O377*constantes!$D$4)+(P377*constantes!$E$5)+(D377*constantes!$D$6)+(Q377*constantes!$D$8)+(F377*constantes!$D$9)</f>
        <v>26.692242408467713</v>
      </c>
      <c r="V377" s="5">
        <f t="shared" si="75"/>
        <v>0.1442919967737345</v>
      </c>
      <c r="W377" s="5">
        <f t="shared" si="76"/>
        <v>0.19735288830884601</v>
      </c>
      <c r="X377" s="6">
        <f t="shared" si="77"/>
        <v>7.2007287391522734E-2</v>
      </c>
      <c r="Y377" s="6">
        <f t="shared" si="78"/>
        <v>9.9210309816528119E-2</v>
      </c>
      <c r="AA377">
        <f>(O377*constantes!$B$4)+(LN(110)*constantes!$B$5)+(LN(22)*constantes!$B$8)+(F377*constantes!$B$9)</f>
        <v>24.25929277918237</v>
      </c>
      <c r="AB377">
        <f t="shared" si="79"/>
        <v>0.1558271506156762</v>
      </c>
      <c r="AC377">
        <f>(O377*constantes!$D$4)+(LN(110)*constantes!$D$5)+(LN(22)*constantes!$D$8)+(F377*constantes!$D$9)</f>
        <v>26.243586625866762</v>
      </c>
      <c r="AD377" s="7">
        <f t="shared" si="80"/>
        <v>6.4534688350861291E-2</v>
      </c>
      <c r="AF377">
        <f>(O377*constantes!$B$4)+(LN(125)*constantes!$B$5)+(LN(22.5)*constantes!$B$8)+(F377*constantes!$B$9)</f>
        <v>24.514249715936764</v>
      </c>
      <c r="AG377">
        <f t="shared" si="81"/>
        <v>0.19635063157104138</v>
      </c>
      <c r="AH377">
        <f>(O377*constantes!$D$4)+(LN(125)*constantes!$D$5)+(LN(22.5)*constantes!$D$8)+(F377*constantes!$D$9)</f>
        <v>26.614659642474994</v>
      </c>
      <c r="AI377">
        <f t="shared" si="82"/>
        <v>9.215699866828464E-2</v>
      </c>
    </row>
    <row r="378" spans="1:35" x14ac:dyDescent="0.25">
      <c r="A378" s="11">
        <v>377</v>
      </c>
      <c r="B378">
        <v>1</v>
      </c>
      <c r="C378">
        <v>68</v>
      </c>
      <c r="D378">
        <v>1</v>
      </c>
      <c r="E378">
        <v>0</v>
      </c>
      <c r="F378">
        <v>0</v>
      </c>
      <c r="G378">
        <v>109</v>
      </c>
      <c r="H378">
        <v>24.68</v>
      </c>
      <c r="I378">
        <f>IF(AND(B378=1,E378=0),V378,IF(AND(B378=1,E378=1),W378,IF(AND(B378=0,E378=0),X378,IF(AND(B378=0,E378=1),Y378,ERROR))))</f>
        <v>0.32187268185532025</v>
      </c>
      <c r="K378">
        <f t="shared" si="70"/>
        <v>0.20459948552194085</v>
      </c>
      <c r="L378">
        <f t="shared" si="71"/>
        <v>0.16254972199309958</v>
      </c>
      <c r="M378" s="22" t="str">
        <f t="shared" si="83"/>
        <v>'&gt;30%</v>
      </c>
      <c r="O378">
        <f t="shared" si="72"/>
        <v>4.219507705176107</v>
      </c>
      <c r="P378">
        <f t="shared" si="73"/>
        <v>4.6913478822291435</v>
      </c>
      <c r="Q378">
        <f t="shared" si="74"/>
        <v>3.205993199037187</v>
      </c>
      <c r="R378">
        <f>(O378*constantes!$B$4)+(P378*constantes!$B$5)+(D378*constantes!$B$6)+(Q378*constantes!$B$8)+(F378*constantes!$B$9)</f>
        <v>25.089129563671367</v>
      </c>
      <c r="S378" s="4">
        <f>(O378*constantes!$B$4)+(P378*constantes!$C$5)+(D378*constantes!$B$6)+(Q378*constantes!$B$8)+(F378*constantes!$B$9)</f>
        <v>25.425217725954266</v>
      </c>
      <c r="T378">
        <f>(O378*constantes!$D$4)+(P378*constantes!$D$5)+(D378*constantes!$D$6)+(Q378*constantes!$D$8)+(F378*constantes!$D$9)</f>
        <v>26.935659225732493</v>
      </c>
      <c r="U378">
        <f>(O378*constantes!$D$4)+(P378*constantes!$E$5)+(D378*constantes!$D$6)+(Q378*constantes!$D$8)+(F378*constantes!$D$9)</f>
        <v>27.262927653996801</v>
      </c>
      <c r="V378" s="5">
        <f t="shared" si="75"/>
        <v>0.32187268185532025</v>
      </c>
      <c r="W378" s="5">
        <f t="shared" si="76"/>
        <v>0.41933396512394983</v>
      </c>
      <c r="X378" s="6">
        <f t="shared" si="77"/>
        <v>0.12477924391322481</v>
      </c>
      <c r="Y378" s="6">
        <f t="shared" si="78"/>
        <v>0.16879707278768696</v>
      </c>
      <c r="AA378">
        <f>(O378*constantes!$B$4)+(LN(110)*constantes!$B$5)+(LN(22)*constantes!$B$8)+(F378*constantes!$B$9)</f>
        <v>24.305411548628083</v>
      </c>
      <c r="AB378">
        <f t="shared" si="79"/>
        <v>0.16254972199309958</v>
      </c>
      <c r="AC378">
        <f>(O378*constantes!$D$4)+(LN(110)*constantes!$D$5)+(LN(22)*constantes!$D$8)+(F378*constantes!$D$9)</f>
        <v>26.283899511344135</v>
      </c>
      <c r="AD378" s="7">
        <f t="shared" si="80"/>
        <v>6.7098333328172055E-2</v>
      </c>
      <c r="AF378">
        <f>(O378*constantes!$B$4)+(LN(125)*constantes!$B$5)+(LN(22.5)*constantes!$B$8)+(F378*constantes!$B$9)</f>
        <v>24.56036848538248</v>
      </c>
      <c r="AG378">
        <f t="shared" si="81"/>
        <v>0.20459948552194085</v>
      </c>
      <c r="AH378">
        <f>(O378*constantes!$D$4)+(LN(125)*constantes!$D$5)+(LN(22.5)*constantes!$D$8)+(F378*constantes!$D$9)</f>
        <v>26.654972527952367</v>
      </c>
      <c r="AI378">
        <f t="shared" si="82"/>
        <v>9.5760530164646807E-2</v>
      </c>
    </row>
    <row r="379" spans="1:35" x14ac:dyDescent="0.25">
      <c r="A379" s="11">
        <v>378</v>
      </c>
      <c r="B379">
        <v>0</v>
      </c>
      <c r="C379">
        <v>61</v>
      </c>
      <c r="D379">
        <v>0</v>
      </c>
      <c r="E379">
        <v>1</v>
      </c>
      <c r="F379">
        <v>0</v>
      </c>
      <c r="G379">
        <v>170</v>
      </c>
      <c r="H379">
        <v>26.98</v>
      </c>
      <c r="I379">
        <f>IF(AND(B379=1,E379=0),V379,IF(AND(B379=1,E379=1),W379,IF(AND(B379=0,E379=0),X379,IF(AND(B379=0,E379=1),Y379,ERROR))))</f>
        <v>0.24366703069552609</v>
      </c>
      <c r="K379">
        <f t="shared" si="70"/>
        <v>7.2164067569494672E-2</v>
      </c>
      <c r="L379">
        <f t="shared" si="71"/>
        <v>5.0368025874669486E-2</v>
      </c>
      <c r="M379" s="22" t="str">
        <f t="shared" si="83"/>
        <v>Elevated Risk</v>
      </c>
      <c r="O379">
        <f t="shared" si="72"/>
        <v>4.1108738641733114</v>
      </c>
      <c r="P379">
        <f t="shared" si="73"/>
        <v>5.1357984370502621</v>
      </c>
      <c r="Q379">
        <f t="shared" si="74"/>
        <v>3.2950958507796098</v>
      </c>
      <c r="R379">
        <f>(O379*constantes!$B$4)+(P379*constantes!$B$5)+(D379*constantes!$B$6)+(Q379*constantes!$B$8)+(F379*constantes!$B$9)</f>
        <v>24.936556006442704</v>
      </c>
      <c r="S379" s="4">
        <f>(O379*constantes!$B$4)+(P379*constantes!$C$5)+(D379*constantes!$B$6)+(Q379*constantes!$B$8)+(F379*constantes!$B$9)</f>
        <v>25.304484606472982</v>
      </c>
      <c r="T379">
        <f>(O379*constantes!$D$4)+(P379*constantes!$D$5)+(D379*constantes!$D$6)+(Q379*constantes!$D$8)+(F379*constantes!$D$9)</f>
        <v>27.317132080860201</v>
      </c>
      <c r="U379">
        <f>(O379*constantes!$D$4)+(P379*constantes!$E$5)+(D379*constantes!$D$6)+(Q379*constantes!$D$8)+(F379*constantes!$D$9)</f>
        <v>27.675405379828828</v>
      </c>
      <c r="V379" s="5">
        <f t="shared" si="75"/>
        <v>0.28355737282790405</v>
      </c>
      <c r="W379" s="5">
        <f t="shared" si="76"/>
        <v>0.38230375172906517</v>
      </c>
      <c r="X379" s="6">
        <f t="shared" si="77"/>
        <v>0.17731284626556609</v>
      </c>
      <c r="Y379" s="6">
        <f t="shared" si="78"/>
        <v>0.24366703069552609</v>
      </c>
      <c r="AA379">
        <f>(O379*constantes!$B$4)+(LN(110)*constantes!$B$5)+(LN(22)*constantes!$B$8)+(F379*constantes!$B$9)</f>
        <v>23.967238746940023</v>
      </c>
      <c r="AB379">
        <f t="shared" si="79"/>
        <v>0.11882079876600593</v>
      </c>
      <c r="AC379">
        <f>(O379*constantes!$D$4)+(LN(110)*constantes!$D$5)+(LN(22)*constantes!$D$8)+(F379*constantes!$D$9)</f>
        <v>25.98829922560666</v>
      </c>
      <c r="AD379" s="7">
        <f t="shared" si="80"/>
        <v>5.0368025874669486E-2</v>
      </c>
      <c r="AF379">
        <f>(O379*constantes!$B$4)+(LN(125)*constantes!$B$5)+(LN(22.5)*constantes!$B$8)+(F379*constantes!$B$9)</f>
        <v>24.222195683694412</v>
      </c>
      <c r="AG379">
        <f t="shared" si="81"/>
        <v>0.15060331820878059</v>
      </c>
      <c r="AH379">
        <f>(O379*constantes!$D$4)+(LN(125)*constantes!$D$5)+(LN(22.5)*constantes!$D$8)+(F379*constantes!$D$9)</f>
        <v>26.359372242214892</v>
      </c>
      <c r="AI379">
        <f t="shared" si="82"/>
        <v>7.2164067569494672E-2</v>
      </c>
    </row>
    <row r="380" spans="1:35" x14ac:dyDescent="0.25">
      <c r="A380" s="11">
        <v>379</v>
      </c>
      <c r="B380">
        <v>0</v>
      </c>
      <c r="C380">
        <v>55</v>
      </c>
      <c r="D380">
        <v>0</v>
      </c>
      <c r="E380">
        <v>0</v>
      </c>
      <c r="F380">
        <v>0</v>
      </c>
      <c r="G380">
        <v>123</v>
      </c>
      <c r="H380">
        <v>31.35</v>
      </c>
      <c r="I380">
        <f>IF(AND(B380=1,E380=0),V380,IF(AND(B380=1,E380=1),W380,IF(AND(B380=0,E380=0),X380,IF(AND(B380=0,E380=1),Y380,ERROR))))</f>
        <v>6.1979679317758163E-2</v>
      </c>
      <c r="K380">
        <f t="shared" si="70"/>
        <v>5.4942946453026109E-2</v>
      </c>
      <c r="L380">
        <f t="shared" si="71"/>
        <v>3.8241136753246696E-2</v>
      </c>
      <c r="M380" s="22" t="str">
        <f t="shared" si="83"/>
        <v>Elevated Risk</v>
      </c>
      <c r="O380">
        <f t="shared" si="72"/>
        <v>4.0073331852324712</v>
      </c>
      <c r="P380">
        <f t="shared" si="73"/>
        <v>4.8121843553724171</v>
      </c>
      <c r="Q380">
        <f t="shared" si="74"/>
        <v>3.4452142670789296</v>
      </c>
      <c r="R380">
        <f>(O380*constantes!$B$4)+(P380*constantes!$B$5)+(D380*constantes!$B$6)+(Q380*constantes!$B$8)+(F380*constantes!$B$9)</f>
        <v>24.132917380777702</v>
      </c>
      <c r="S380" s="4">
        <f>(O380*constantes!$B$4)+(P380*constantes!$C$5)+(D380*constantes!$B$6)+(Q380*constantes!$B$8)+(F380*constantes!$B$9)</f>
        <v>24.477662267996582</v>
      </c>
      <c r="T380">
        <f>(O380*constantes!$D$4)+(P380*constantes!$D$5)+(D380*constantes!$D$6)+(Q380*constantes!$D$8)+(F380*constantes!$D$9)</f>
        <v>26.201841399455247</v>
      </c>
      <c r="U380">
        <f>(O380*constantes!$D$4)+(P380*constantes!$E$5)+(D380*constantes!$D$6)+(Q380*constantes!$D$8)+(F380*constantes!$D$9)</f>
        <v>26.537539380086031</v>
      </c>
      <c r="V380" s="5">
        <f t="shared" si="75"/>
        <v>0.13867876209869168</v>
      </c>
      <c r="W380" s="5">
        <f t="shared" si="76"/>
        <v>0.19001457292475599</v>
      </c>
      <c r="X380" s="6">
        <f t="shared" si="77"/>
        <v>6.1979679317758163E-2</v>
      </c>
      <c r="Y380" s="6">
        <f t="shared" si="78"/>
        <v>8.5618870851945195E-2</v>
      </c>
      <c r="AA380">
        <f>(O380*constantes!$B$4)+(LN(110)*constantes!$B$5)+(LN(22)*constantes!$B$8)+(F380*constantes!$B$9)</f>
        <v>23.644920755024344</v>
      </c>
      <c r="AB380">
        <f t="shared" si="79"/>
        <v>8.7567364830949512E-2</v>
      </c>
      <c r="AC380">
        <f>(O380*constantes!$D$4)+(LN(110)*constantes!$D$5)+(LN(22)*constantes!$D$8)+(F380*constantes!$D$9)</f>
        <v>25.706557790361106</v>
      </c>
      <c r="AD380" s="7">
        <f t="shared" si="80"/>
        <v>3.8241136753246696E-2</v>
      </c>
      <c r="AF380">
        <f>(O380*constantes!$B$4)+(LN(125)*constantes!$B$5)+(LN(22.5)*constantes!$B$8)+(F380*constantes!$B$9)</f>
        <v>23.899877691778737</v>
      </c>
      <c r="AG380">
        <f t="shared" si="81"/>
        <v>0.11152976090806932</v>
      </c>
      <c r="AH380">
        <f>(O380*constantes!$D$4)+(LN(125)*constantes!$D$5)+(LN(22.5)*constantes!$D$8)+(F380*constantes!$D$9)</f>
        <v>26.077630806969339</v>
      </c>
      <c r="AI380">
        <f t="shared" si="82"/>
        <v>5.4942946453026109E-2</v>
      </c>
    </row>
    <row r="381" spans="1:35" x14ac:dyDescent="0.25">
      <c r="A381" s="11">
        <v>380</v>
      </c>
      <c r="B381">
        <v>0</v>
      </c>
      <c r="C381">
        <v>42</v>
      </c>
      <c r="D381">
        <v>0</v>
      </c>
      <c r="E381">
        <v>1</v>
      </c>
      <c r="F381">
        <v>0</v>
      </c>
      <c r="G381">
        <v>125</v>
      </c>
      <c r="H381">
        <v>29.02</v>
      </c>
      <c r="I381">
        <f>IF(AND(B381=1,E381=0),V381,IF(AND(B381=1,E381=1),W381,IF(AND(B381=0,E381=0),X381,IF(AND(B381=0,E381=1),Y381,ERROR))))</f>
        <v>4.235156936171669E-2</v>
      </c>
      <c r="K381">
        <f t="shared" si="70"/>
        <v>2.676538428771702E-2</v>
      </c>
      <c r="L381">
        <f t="shared" si="71"/>
        <v>1.8545470669847686E-2</v>
      </c>
      <c r="M381" s="22" t="str">
        <f t="shared" si="83"/>
        <v>Elevated Risk</v>
      </c>
      <c r="O381">
        <f t="shared" si="72"/>
        <v>3.7376696182833684</v>
      </c>
      <c r="P381">
        <f t="shared" si="73"/>
        <v>4.8283137373023015</v>
      </c>
      <c r="Q381">
        <f t="shared" si="74"/>
        <v>3.3679852474560419</v>
      </c>
      <c r="R381">
        <f>(O381*constantes!$B$4)+(P381*constantes!$B$5)+(D381*constantes!$B$6)+(Q381*constantes!$B$8)+(F381*constantes!$B$9)</f>
        <v>23.262161927351876</v>
      </c>
      <c r="S381" s="4">
        <f>(O381*constantes!$B$4)+(P381*constantes!$C$5)+(D381*constantes!$B$6)+(Q381*constantes!$B$8)+(F381*constantes!$B$9)</f>
        <v>23.608062323492213</v>
      </c>
      <c r="T381">
        <f>(O381*constantes!$D$4)+(P381*constantes!$D$5)+(D381*constantes!$D$6)+(Q381*constantes!$D$8)+(F381*constantes!$D$9)</f>
        <v>25.473955120779245</v>
      </c>
      <c r="U381">
        <f>(O381*constantes!$D$4)+(P381*constantes!$E$5)+(D381*constantes!$D$6)+(Q381*constantes!$D$8)+(F381*constantes!$D$9)</f>
        <v>25.810778287093452</v>
      </c>
      <c r="V381" s="5">
        <f t="shared" si="75"/>
        <v>6.0584213623530947E-2</v>
      </c>
      <c r="W381" s="5">
        <f t="shared" si="76"/>
        <v>8.4536484638774612E-2</v>
      </c>
      <c r="X381" s="6">
        <f t="shared" si="77"/>
        <v>3.0427036367550064E-2</v>
      </c>
      <c r="Y381" s="6">
        <f t="shared" si="78"/>
        <v>4.235156936171669E-2</v>
      </c>
      <c r="AA381">
        <f>(O381*constantes!$B$4)+(LN(110)*constantes!$B$5)+(LN(22)*constantes!$B$8)+(F381*constantes!$B$9)</f>
        <v>22.805468857654464</v>
      </c>
      <c r="AB381">
        <f t="shared" si="79"/>
        <v>3.8810869283687155E-2</v>
      </c>
      <c r="AC381">
        <f>(O381*constantes!$D$4)+(LN(110)*constantes!$D$5)+(LN(22)*constantes!$D$8)+(F381*constantes!$D$9)</f>
        <v>24.972784348242914</v>
      </c>
      <c r="AD381" s="7">
        <f t="shared" si="80"/>
        <v>1.8545470669847686E-2</v>
      </c>
      <c r="AF381">
        <f>(O381*constantes!$B$4)+(LN(125)*constantes!$B$5)+(LN(22.5)*constantes!$B$8)+(F381*constantes!$B$9)</f>
        <v>23.060425794408857</v>
      </c>
      <c r="AG381">
        <f t="shared" si="81"/>
        <v>4.9796912096185753E-2</v>
      </c>
      <c r="AH381">
        <f>(O381*constantes!$D$4)+(LN(125)*constantes!$D$5)+(LN(22.5)*constantes!$D$8)+(F381*constantes!$D$9)</f>
        <v>25.343857364851146</v>
      </c>
      <c r="AI381">
        <f t="shared" si="82"/>
        <v>2.676538428771702E-2</v>
      </c>
    </row>
    <row r="382" spans="1:35" x14ac:dyDescent="0.25">
      <c r="A382" s="11">
        <v>381</v>
      </c>
      <c r="B382">
        <v>0</v>
      </c>
      <c r="C382">
        <v>53</v>
      </c>
      <c r="D382">
        <v>0</v>
      </c>
      <c r="E382">
        <v>1</v>
      </c>
      <c r="F382">
        <v>0</v>
      </c>
      <c r="G382">
        <v>165</v>
      </c>
      <c r="H382">
        <v>27.45</v>
      </c>
      <c r="I382">
        <f>IF(AND(B382=1,E382=0),V382,IF(AND(B382=1,E382=1),W382,IF(AND(B382=0,E382=0),X382,IF(AND(B382=0,E382=1),Y382,ERROR))))</f>
        <v>0.16166972212434094</v>
      </c>
      <c r="K382">
        <f t="shared" si="70"/>
        <v>4.9808625979083754E-2</v>
      </c>
      <c r="L382">
        <f t="shared" si="71"/>
        <v>3.4638908987597139E-2</v>
      </c>
      <c r="M382" s="22" t="str">
        <f t="shared" si="83"/>
        <v>Elevated Risk</v>
      </c>
      <c r="O382">
        <f t="shared" si="72"/>
        <v>3.970291913552122</v>
      </c>
      <c r="P382">
        <f t="shared" si="73"/>
        <v>5.1059454739005803</v>
      </c>
      <c r="Q382">
        <f t="shared" si="74"/>
        <v>3.3123661679555396</v>
      </c>
      <c r="R382">
        <f>(O382*constantes!$B$4)+(P382*constantes!$B$5)+(D382*constantes!$B$6)+(Q382*constantes!$B$8)+(F382*constantes!$B$9)</f>
        <v>24.457241771904815</v>
      </c>
      <c r="S382" s="4">
        <f>(O382*constantes!$B$4)+(P382*constantes!$C$5)+(D382*constantes!$B$6)+(Q382*constantes!$B$8)+(F382*constantes!$B$9)</f>
        <v>24.823031705655051</v>
      </c>
      <c r="T382">
        <f>(O382*constantes!$D$4)+(P382*constantes!$D$5)+(D382*constantes!$D$6)+(Q382*constantes!$D$8)+(F382*constantes!$D$9)</f>
        <v>26.859454503566226</v>
      </c>
      <c r="U382">
        <f>(O382*constantes!$D$4)+(P382*constantes!$E$5)+(D382*constantes!$D$6)+(Q382*constantes!$D$8)+(F382*constantes!$D$9)</f>
        <v>27.215645259825529</v>
      </c>
      <c r="V382" s="5">
        <f t="shared" si="75"/>
        <v>0.18655687484102546</v>
      </c>
      <c r="W382" s="5">
        <f t="shared" si="76"/>
        <v>0.25745464535945106</v>
      </c>
      <c r="X382" s="6">
        <f t="shared" si="77"/>
        <v>0.11617833538267086</v>
      </c>
      <c r="Y382" s="6">
        <f t="shared" si="78"/>
        <v>0.16166972212434094</v>
      </c>
      <c r="AA382">
        <f>(O382*constantes!$B$4)+(LN(110)*constantes!$B$5)+(LN(22)*constantes!$B$8)+(F382*constantes!$B$9)</f>
        <v>23.529612757934284</v>
      </c>
      <c r="AB382">
        <f t="shared" si="79"/>
        <v>7.8415260777171425E-2</v>
      </c>
      <c r="AC382">
        <f>(O382*constantes!$D$4)+(LN(110)*constantes!$D$5)+(LN(22)*constantes!$D$8)+(F382*constantes!$D$9)</f>
        <v>25.605765897229862</v>
      </c>
      <c r="AD382" s="7">
        <f t="shared" si="80"/>
        <v>3.4638908987597139E-2</v>
      </c>
      <c r="AF382">
        <f>(O382*constantes!$B$4)+(LN(125)*constantes!$B$5)+(LN(22.5)*constantes!$B$8)+(F382*constantes!$B$9)</f>
        <v>23.784569694688678</v>
      </c>
      <c r="AG382">
        <f t="shared" si="81"/>
        <v>0.10001327473115296</v>
      </c>
      <c r="AH382">
        <f>(O382*constantes!$D$4)+(LN(125)*constantes!$D$5)+(LN(22.5)*constantes!$D$8)+(F382*constantes!$D$9)</f>
        <v>25.976838913838094</v>
      </c>
      <c r="AI382">
        <f t="shared" si="82"/>
        <v>4.9808625979083754E-2</v>
      </c>
    </row>
    <row r="383" spans="1:35" x14ac:dyDescent="0.25">
      <c r="A383" s="11">
        <v>382</v>
      </c>
      <c r="B383">
        <v>1</v>
      </c>
      <c r="C383">
        <v>39</v>
      </c>
      <c r="D383">
        <v>1</v>
      </c>
      <c r="E383">
        <v>1</v>
      </c>
      <c r="F383">
        <v>0</v>
      </c>
      <c r="G383">
        <v>135</v>
      </c>
      <c r="H383">
        <v>27.17</v>
      </c>
      <c r="I383">
        <f>IF(AND(B383=1,E383=0),V383,IF(AND(B383=1,E383=1),W383,IF(AND(B383=0,E383=0),X383,IF(AND(B383=0,E383=1),Y383,ERROR))))</f>
        <v>0.14525176939949724</v>
      </c>
      <c r="K383">
        <f t="shared" si="70"/>
        <v>3.974481175054656E-2</v>
      </c>
      <c r="L383">
        <f t="shared" si="71"/>
        <v>3.0940270522043956E-2</v>
      </c>
      <c r="M383" s="22" t="str">
        <f t="shared" si="83"/>
        <v>Elevated Risk</v>
      </c>
      <c r="O383">
        <f t="shared" si="72"/>
        <v>3.6635616461296463</v>
      </c>
      <c r="P383">
        <f t="shared" si="73"/>
        <v>4.9052747784384296</v>
      </c>
      <c r="Q383">
        <f t="shared" si="74"/>
        <v>3.3021134234382563</v>
      </c>
      <c r="R383">
        <f>(O383*constantes!$B$4)+(P383*constantes!$B$5)+(D383*constantes!$B$6)+(Q383*constantes!$B$8)+(F383*constantes!$B$9)</f>
        <v>23.831544456620453</v>
      </c>
      <c r="S383" s="4">
        <f>(O383*constantes!$B$4)+(P383*constantes!$C$5)+(D383*constantes!$B$6)+(Q383*constantes!$B$8)+(F383*constantes!$B$9)</f>
        <v>24.182958341747781</v>
      </c>
      <c r="T383">
        <f>(O383*constantes!$D$4)+(P383*constantes!$D$5)+(D383*constantes!$D$6)+(Q383*constantes!$D$8)+(F383*constantes!$D$9)</f>
        <v>26.073789653184051</v>
      </c>
      <c r="U383">
        <f>(O383*constantes!$D$4)+(P383*constantes!$E$5)+(D383*constantes!$D$6)+(Q383*constantes!$D$8)+(F383*constantes!$D$9)</f>
        <v>26.415981621727916</v>
      </c>
      <c r="V383" s="5">
        <f t="shared" si="75"/>
        <v>0.10456294253319931</v>
      </c>
      <c r="W383" s="5">
        <f t="shared" si="76"/>
        <v>0.14525176939949724</v>
      </c>
      <c r="X383" s="6">
        <f t="shared" si="77"/>
        <v>5.4738180339955367E-2</v>
      </c>
      <c r="Y383" s="6">
        <f t="shared" si="78"/>
        <v>7.6202818822237561E-2</v>
      </c>
      <c r="AA383">
        <f>(O383*constantes!$B$4)+(LN(110)*constantes!$B$5)+(LN(22)*constantes!$B$8)+(F383*constantes!$B$9)</f>
        <v>22.574773704658814</v>
      </c>
      <c r="AB383">
        <f t="shared" si="79"/>
        <v>3.0940270522043956E-2</v>
      </c>
      <c r="AC383">
        <f>(O383*constantes!$D$4)+(LN(110)*constantes!$D$5)+(LN(22)*constantes!$D$8)+(F383*constantes!$D$9)</f>
        <v>24.771131368454586</v>
      </c>
      <c r="AD383" s="7">
        <f t="shared" si="80"/>
        <v>1.5184528759381921E-2</v>
      </c>
      <c r="AF383">
        <f>(O383*constantes!$B$4)+(LN(125)*constantes!$B$5)+(LN(22.5)*constantes!$B$8)+(F383*constantes!$B$9)</f>
        <v>22.829730641413207</v>
      </c>
      <c r="AG383">
        <f t="shared" si="81"/>
        <v>3.974481175054656E-2</v>
      </c>
      <c r="AH383">
        <f>(O383*constantes!$D$4)+(LN(125)*constantes!$D$5)+(LN(22.5)*constantes!$D$8)+(F383*constantes!$D$9)</f>
        <v>25.142204385062819</v>
      </c>
      <c r="AI383">
        <f t="shared" si="82"/>
        <v>2.1931490638549711E-2</v>
      </c>
    </row>
    <row r="384" spans="1:35" x14ac:dyDescent="0.25">
      <c r="A384" s="11">
        <v>383</v>
      </c>
      <c r="B384">
        <v>1</v>
      </c>
      <c r="C384">
        <v>40</v>
      </c>
      <c r="D384">
        <v>1</v>
      </c>
      <c r="E384">
        <v>0</v>
      </c>
      <c r="F384">
        <v>0</v>
      </c>
      <c r="G384">
        <v>122.5</v>
      </c>
      <c r="H384">
        <v>19.98</v>
      </c>
      <c r="I384">
        <f>IF(AND(B384=1,E384=0),V384,IF(AND(B384=1,E384=1),W384,IF(AND(B384=0,E384=0),X384,IF(AND(B384=0,E384=1),Y384,ERROR))))</f>
        <v>7.5229001968695197E-2</v>
      </c>
      <c r="K384">
        <f t="shared" si="70"/>
        <v>4.2933030992125865E-2</v>
      </c>
      <c r="L384">
        <f t="shared" si="71"/>
        <v>3.3434567241904078E-2</v>
      </c>
      <c r="M384" s="22" t="str">
        <f t="shared" si="83"/>
        <v>Elevated Risk</v>
      </c>
      <c r="O384">
        <f t="shared" si="72"/>
        <v>3.6888794541139363</v>
      </c>
      <c r="P384">
        <f t="shared" si="73"/>
        <v>4.808111029984782</v>
      </c>
      <c r="Q384">
        <f t="shared" si="74"/>
        <v>2.9947317732204075</v>
      </c>
      <c r="R384">
        <f>(O384*constantes!$B$4)+(P384*constantes!$B$5)+(D384*constantes!$B$6)+(Q384*constantes!$B$8)+(F384*constantes!$B$9)</f>
        <v>23.486428302838629</v>
      </c>
      <c r="S384" s="4">
        <f>(O384*constantes!$B$4)+(P384*constantes!$C$5)+(D384*constantes!$B$6)+(Q384*constantes!$B$8)+(F384*constantes!$B$9)</f>
        <v>23.830881377026738</v>
      </c>
      <c r="T384">
        <f>(O384*constantes!$D$4)+(P384*constantes!$D$5)+(D384*constantes!$D$6)+(Q384*constantes!$D$8)+(F384*constantes!$D$9)</f>
        <v>25.712219432619236</v>
      </c>
      <c r="U384">
        <f>(O384*constantes!$D$4)+(P384*constantes!$E$5)+(D384*constantes!$D$6)+(Q384*constantes!$D$8)+(F384*constantes!$D$9)</f>
        <v>26.047633258070974</v>
      </c>
      <c r="V384" s="5">
        <f t="shared" si="75"/>
        <v>7.5229001968695197E-2</v>
      </c>
      <c r="W384" s="5">
        <f t="shared" si="76"/>
        <v>0.1044973865693466</v>
      </c>
      <c r="X384" s="6">
        <f t="shared" si="77"/>
        <v>3.8454029430595282E-2</v>
      </c>
      <c r="Y384" s="6">
        <f t="shared" si="78"/>
        <v>5.3363394091542116E-2</v>
      </c>
      <c r="AA384">
        <f>(O384*constantes!$B$4)+(LN(110)*constantes!$B$5)+(LN(22)*constantes!$B$8)+(F384*constantes!$B$9)</f>
        <v>22.653587028201589</v>
      </c>
      <c r="AB384">
        <f t="shared" si="79"/>
        <v>3.3434567241904078E-2</v>
      </c>
      <c r="AC384">
        <f>(O384*constantes!$D$4)+(LN(110)*constantes!$D$5)+(LN(22)*constantes!$D$8)+(F384*constantes!$D$9)</f>
        <v>24.840022896226397</v>
      </c>
      <c r="AD384" s="7">
        <f t="shared" si="80"/>
        <v>1.6258639030403699E-2</v>
      </c>
      <c r="AF384">
        <f>(O384*constantes!$B$4)+(LN(125)*constantes!$B$5)+(LN(22.5)*constantes!$B$8)+(F384*constantes!$B$9)</f>
        <v>22.908543964955982</v>
      </c>
      <c r="AG384">
        <f t="shared" si="81"/>
        <v>4.2933030992125865E-2</v>
      </c>
      <c r="AH384">
        <f>(O384*constantes!$D$4)+(LN(125)*constantes!$D$5)+(LN(22.5)*constantes!$D$8)+(F384*constantes!$D$9)</f>
        <v>25.211095912834629</v>
      </c>
      <c r="AI384">
        <f t="shared" si="82"/>
        <v>2.3477142937900042E-2</v>
      </c>
    </row>
    <row r="385" spans="1:35" x14ac:dyDescent="0.25">
      <c r="A385" s="11">
        <v>384</v>
      </c>
      <c r="B385">
        <v>1</v>
      </c>
      <c r="C385">
        <v>39</v>
      </c>
      <c r="D385">
        <v>0</v>
      </c>
      <c r="E385">
        <v>0</v>
      </c>
      <c r="F385">
        <v>0</v>
      </c>
      <c r="G385">
        <v>120</v>
      </c>
      <c r="H385">
        <v>27.23</v>
      </c>
      <c r="I385">
        <f>IF(AND(B385=1,E385=0),V385,IF(AND(B385=1,E385=1),W385,IF(AND(B385=0,E385=0),X385,IF(AND(B385=0,E385=1),Y385,ERROR))))</f>
        <v>4.2795589696656644E-2</v>
      </c>
      <c r="K385">
        <f t="shared" ref="K385:K448" si="84">IF(B385=1,AG385,AI385)</f>
        <v>3.974481175054656E-2</v>
      </c>
      <c r="L385">
        <f t="shared" ref="L385:L448" si="85">IF(B385=1,AB385,AD385)</f>
        <v>3.0940270522043956E-2</v>
      </c>
      <c r="M385" s="22" t="str">
        <f t="shared" si="83"/>
        <v>NORMAL</v>
      </c>
      <c r="O385">
        <f t="shared" ref="O385:O448" si="86">LN(C385)</f>
        <v>3.6635616461296463</v>
      </c>
      <c r="P385">
        <f t="shared" ref="P385:P448" si="87">LN(G385)</f>
        <v>4.7874917427820458</v>
      </c>
      <c r="Q385">
        <f t="shared" ref="Q385:Q448" si="88">LN(H385)</f>
        <v>3.3043193066856684</v>
      </c>
      <c r="R385">
        <f>(O385*constantes!$B$4)+(P385*constantes!$B$5)+(D385*constantes!$B$6)+(Q385*constantes!$B$8)+(F385*constantes!$B$9)</f>
        <v>22.905266260897058</v>
      </c>
      <c r="S385" s="4">
        <f>(O385*constantes!$B$4)+(P385*constantes!$C$5)+(D385*constantes!$B$6)+(Q385*constantes!$B$8)+(F385*constantes!$B$9)</f>
        <v>23.248242169349965</v>
      </c>
      <c r="T385">
        <f>(O385*constantes!$D$4)+(P385*constantes!$D$5)+(D385*constantes!$D$6)+(Q385*constantes!$D$8)+(F385*constantes!$D$9)</f>
        <v>25.124924332166088</v>
      </c>
      <c r="U385">
        <f>(O385*constantes!$D$4)+(P385*constantes!$E$5)+(D385*constantes!$D$6)+(Q385*constantes!$D$8)+(F385*constantes!$D$9)</f>
        <v>25.458899756142564</v>
      </c>
      <c r="V385" s="5">
        <f t="shared" ref="V385:V448" si="89">1-POWER(0.88431,EXP(R385-23.9388))</f>
        <v>4.2795589696656644E-2</v>
      </c>
      <c r="W385" s="5">
        <f t="shared" ref="W385:W448" si="90">1-POWER(0.88431,EXP(S385-23.9388))</f>
        <v>5.9772284929067832E-2</v>
      </c>
      <c r="X385" s="6">
        <f t="shared" ref="X385:X448" si="91">1-POWER(0.94833,EXP(T385-26.0145))</f>
        <v>2.155984884873352E-2</v>
      </c>
      <c r="Y385" s="6">
        <f t="shared" ref="Y385:Y448" si="92">1-POWER(0.94833,EXP(U385-26.0145))</f>
        <v>2.9979262196137557E-2</v>
      </c>
      <c r="AA385">
        <f>(O385*constantes!$B$4)+(LN(110)*constantes!$B$5)+(LN(22)*constantes!$B$8)+(F385*constantes!$B$9)</f>
        <v>22.574773704658814</v>
      </c>
      <c r="AB385">
        <f t="shared" ref="AB385:AB448" si="93">1-POWER(0.88431,EXP(AA385-23.9388))</f>
        <v>3.0940270522043956E-2</v>
      </c>
      <c r="AC385">
        <f>(O385*constantes!$D$4)+(LN(110)*constantes!$D$5)+(LN(22)*constantes!$D$8)+(F385*constantes!$D$9)</f>
        <v>24.771131368454586</v>
      </c>
      <c r="AD385" s="7">
        <f t="shared" ref="AD385:AD448" si="94">1-POWER(0.94833,EXP(AC385-26.0145))</f>
        <v>1.5184528759381921E-2</v>
      </c>
      <c r="AF385">
        <f>(O385*constantes!$B$4)+(LN(125)*constantes!$B$5)+(LN(22.5)*constantes!$B$8)+(F385*constantes!$B$9)</f>
        <v>22.829730641413207</v>
      </c>
      <c r="AG385">
        <f t="shared" ref="AG385:AG448" si="95">1-POWER(0.88431,EXP(AF385-23.9388))</f>
        <v>3.974481175054656E-2</v>
      </c>
      <c r="AH385">
        <f>(O385*constantes!$D$4)+(LN(125)*constantes!$D$5)+(LN(22.5)*constantes!$D$8)+(F385*constantes!$D$9)</f>
        <v>25.142204385062819</v>
      </c>
      <c r="AI385">
        <f t="shared" ref="AI385:AI448" si="96">1-POWER(0.94833,EXP(AH385-26.0145))</f>
        <v>2.1931490638549711E-2</v>
      </c>
    </row>
    <row r="386" spans="1:35" x14ac:dyDescent="0.25">
      <c r="A386" s="11">
        <v>385</v>
      </c>
      <c r="B386">
        <v>0</v>
      </c>
      <c r="C386">
        <v>63</v>
      </c>
      <c r="D386">
        <v>0</v>
      </c>
      <c r="E386">
        <v>1</v>
      </c>
      <c r="F386">
        <v>0</v>
      </c>
      <c r="G386">
        <v>178</v>
      </c>
      <c r="H386">
        <v>27.18</v>
      </c>
      <c r="I386">
        <f>IF(AND(B386=1,E386=0),V386,IF(AND(B386=1,E386=1),W386,IF(AND(B386=0,E386=0),X386,IF(AND(B386=0,E386=1),Y386,ERROR))))</f>
        <v>0.29491219315299266</v>
      </c>
      <c r="K386">
        <f t="shared" si="84"/>
        <v>7.8518559479420769E-2</v>
      </c>
      <c r="L386">
        <f t="shared" si="85"/>
        <v>5.4860361374715505E-2</v>
      </c>
      <c r="M386" s="22" t="str">
        <f t="shared" si="83"/>
        <v>Elevated Risk</v>
      </c>
      <c r="O386">
        <f t="shared" si="86"/>
        <v>4.1431347263915326</v>
      </c>
      <c r="P386">
        <f t="shared" si="87"/>
        <v>5.181783550292085</v>
      </c>
      <c r="Q386">
        <f t="shared" si="88"/>
        <v>3.3024814087229974</v>
      </c>
      <c r="R386">
        <f>(O386*constantes!$B$4)+(P386*constantes!$B$5)+(D386*constantes!$B$6)+(Q386*constantes!$B$8)+(F386*constantes!$B$9)</f>
        <v>25.128143892736958</v>
      </c>
      <c r="S386" s="4">
        <f>(O386*constantes!$B$4)+(P386*constantes!$C$5)+(D386*constantes!$B$6)+(Q386*constantes!$B$8)+(F386*constantes!$B$9)</f>
        <v>25.499366866279878</v>
      </c>
      <c r="T386">
        <f>(O386*constantes!$D$4)+(P386*constantes!$D$5)+(D386*constantes!$D$6)+(Q386*constantes!$D$8)+(F386*constantes!$D$9)</f>
        <v>27.538043996603946</v>
      </c>
      <c r="U386">
        <f>(O386*constantes!$D$4)+(P386*constantes!$E$5)+(D386*constantes!$D$6)+(Q386*constantes!$D$8)+(F386*constantes!$D$9)</f>
        <v>27.899525217072323</v>
      </c>
      <c r="V386" s="5">
        <f t="shared" si="89"/>
        <v>0.33227153062104553</v>
      </c>
      <c r="W386" s="5">
        <f t="shared" si="90"/>
        <v>0.44312662894237853</v>
      </c>
      <c r="X386" s="6">
        <f t="shared" si="91"/>
        <v>0.21606584286462227</v>
      </c>
      <c r="Y386" s="6">
        <f t="shared" si="92"/>
        <v>0.29491219315299266</v>
      </c>
      <c r="AA386">
        <f>(O386*constantes!$B$4)+(LN(110)*constantes!$B$5)+(LN(22)*constantes!$B$8)+(F386*constantes!$B$9)</f>
        <v>24.067665520590854</v>
      </c>
      <c r="AB386">
        <f t="shared" si="93"/>
        <v>0.13051783749446544</v>
      </c>
      <c r="AC386">
        <f>(O386*constantes!$D$4)+(LN(110)*constantes!$D$5)+(LN(22)*constantes!$D$8)+(F386*constantes!$D$9)</f>
        <v>26.076083289962796</v>
      </c>
      <c r="AD386" s="7">
        <f t="shared" si="94"/>
        <v>5.4860361374715505E-2</v>
      </c>
      <c r="AF386">
        <f>(O386*constantes!$B$4)+(LN(125)*constantes!$B$5)+(LN(22.5)*constantes!$B$8)+(F386*constantes!$B$9)</f>
        <v>24.322622457345251</v>
      </c>
      <c r="AG386">
        <f t="shared" si="95"/>
        <v>0.16512470507308763</v>
      </c>
      <c r="AH386">
        <f>(O386*constantes!$D$4)+(LN(125)*constantes!$D$5)+(LN(22.5)*constantes!$D$8)+(F386*constantes!$D$9)</f>
        <v>26.447156306571028</v>
      </c>
      <c r="AI386">
        <f t="shared" si="96"/>
        <v>7.8518559479420769E-2</v>
      </c>
    </row>
    <row r="387" spans="1:35" x14ac:dyDescent="0.25">
      <c r="A387" s="11">
        <v>386</v>
      </c>
      <c r="B387">
        <v>0</v>
      </c>
      <c r="C387">
        <v>55</v>
      </c>
      <c r="D387">
        <v>0</v>
      </c>
      <c r="E387">
        <v>1</v>
      </c>
      <c r="F387">
        <v>0</v>
      </c>
      <c r="G387">
        <v>124</v>
      </c>
      <c r="H387">
        <v>31.82</v>
      </c>
      <c r="I387">
        <f>IF(AND(B387=1,E387=0),V387,IF(AND(B387=1,E387=1),W387,IF(AND(B387=0,E387=0),X387,IF(AND(B387=0,E387=1),Y387,ERROR))))</f>
        <v>8.818788850465209E-2</v>
      </c>
      <c r="K387">
        <f t="shared" si="84"/>
        <v>5.4942946453026109E-2</v>
      </c>
      <c r="L387">
        <f t="shared" si="85"/>
        <v>3.8241136753246696E-2</v>
      </c>
      <c r="M387" s="22" t="str">
        <f t="shared" ref="M387:M450" si="97">_xlfn.IFS(I387&lt;=(L387*1.05),"OPTIMAL",I387&lt;=(K387*1.1),"NORMAL",I387&lt;=0.3,"Elevated Risk",I387&gt;0.3,"'&gt;30%")</f>
        <v>Elevated Risk</v>
      </c>
      <c r="O387">
        <f t="shared" si="86"/>
        <v>4.0073331852324712</v>
      </c>
      <c r="P387">
        <f t="shared" si="87"/>
        <v>4.8202815656050371</v>
      </c>
      <c r="Q387">
        <f t="shared" si="88"/>
        <v>3.4600950229096408</v>
      </c>
      <c r="R387">
        <f>(O387*constantes!$B$4)+(P387*constantes!$B$5)+(D387*constantes!$B$6)+(Q387*constantes!$B$8)+(F387*constantes!$B$9)</f>
        <v>24.159735370335945</v>
      </c>
      <c r="S387" s="4">
        <f>(O387*constantes!$B$4)+(P387*constantes!$C$5)+(D387*constantes!$B$6)+(Q387*constantes!$B$8)+(F387*constantes!$B$9)</f>
        <v>24.505060341695888</v>
      </c>
      <c r="T387">
        <f>(O387*constantes!$D$4)+(P387*constantes!$D$5)+(D387*constantes!$D$6)+(Q387*constantes!$D$8)+(F387*constantes!$D$9)</f>
        <v>26.23222590950914</v>
      </c>
      <c r="U387">
        <f>(O387*constantes!$D$4)+(P387*constantes!$E$5)+(D387*constantes!$D$6)+(Q387*constantes!$D$8)+(F387*constantes!$D$9)</f>
        <v>26.568488751525745</v>
      </c>
      <c r="V387" s="5">
        <f t="shared" si="89"/>
        <v>0.14216671944370951</v>
      </c>
      <c r="W387" s="5">
        <f t="shared" si="90"/>
        <v>0.19474210744458209</v>
      </c>
      <c r="X387" s="6">
        <f t="shared" si="91"/>
        <v>6.3829457523706945E-2</v>
      </c>
      <c r="Y387" s="6">
        <f t="shared" si="92"/>
        <v>8.818788850465209E-2</v>
      </c>
      <c r="AA387">
        <f>(O387*constantes!$B$4)+(LN(110)*constantes!$B$5)+(LN(22)*constantes!$B$8)+(F387*constantes!$B$9)</f>
        <v>23.644920755024344</v>
      </c>
      <c r="AB387">
        <f t="shared" si="93"/>
        <v>8.7567364830949512E-2</v>
      </c>
      <c r="AC387">
        <f>(O387*constantes!$D$4)+(LN(110)*constantes!$D$5)+(LN(22)*constantes!$D$8)+(F387*constantes!$D$9)</f>
        <v>25.706557790361106</v>
      </c>
      <c r="AD387" s="7">
        <f t="shared" si="94"/>
        <v>3.8241136753246696E-2</v>
      </c>
      <c r="AF387">
        <f>(O387*constantes!$B$4)+(LN(125)*constantes!$B$5)+(LN(22.5)*constantes!$B$8)+(F387*constantes!$B$9)</f>
        <v>23.899877691778737</v>
      </c>
      <c r="AG387">
        <f t="shared" si="95"/>
        <v>0.11152976090806932</v>
      </c>
      <c r="AH387">
        <f>(O387*constantes!$D$4)+(LN(125)*constantes!$D$5)+(LN(22.5)*constantes!$D$8)+(F387*constantes!$D$9)</f>
        <v>26.077630806969339</v>
      </c>
      <c r="AI387">
        <f t="shared" si="96"/>
        <v>5.4942946453026109E-2</v>
      </c>
    </row>
    <row r="388" spans="1:35" x14ac:dyDescent="0.25">
      <c r="A388" s="11">
        <v>387</v>
      </c>
      <c r="B388">
        <v>0</v>
      </c>
      <c r="C388">
        <v>39</v>
      </c>
      <c r="D388">
        <v>0</v>
      </c>
      <c r="E388">
        <v>0</v>
      </c>
      <c r="F388">
        <v>0</v>
      </c>
      <c r="G388">
        <v>127.5</v>
      </c>
      <c r="H388">
        <v>28.28</v>
      </c>
      <c r="I388">
        <f>IF(AND(B388=1,E388=0),V388,IF(AND(B388=1,E388=1),W388,IF(AND(B388=0,E388=0),X388,IF(AND(B388=0,E388=1),Y388,ERROR))))</f>
        <v>2.6008884229075879E-2</v>
      </c>
      <c r="K388">
        <f t="shared" si="84"/>
        <v>2.1931490638549711E-2</v>
      </c>
      <c r="L388">
        <f t="shared" si="85"/>
        <v>1.5184528759381921E-2</v>
      </c>
      <c r="M388" s="22" t="str">
        <f t="shared" si="97"/>
        <v>Elevated Risk</v>
      </c>
      <c r="O388">
        <f t="shared" si="86"/>
        <v>3.6635616461296463</v>
      </c>
      <c r="P388">
        <f t="shared" si="87"/>
        <v>4.8481163645984813</v>
      </c>
      <c r="Q388">
        <f t="shared" si="88"/>
        <v>3.3421548410283721</v>
      </c>
      <c r="R388">
        <f>(O388*constantes!$B$4)+(P388*constantes!$B$5)+(D388*constantes!$B$6)+(Q388*constantes!$B$8)+(F388*constantes!$B$9)</f>
        <v>23.047724660897156</v>
      </c>
      <c r="S388" s="4">
        <f>(O388*constantes!$B$4)+(P388*constantes!$C$5)+(D388*constantes!$B$6)+(Q388*constantes!$B$8)+(F388*constantes!$B$9)</f>
        <v>23.395043717256993</v>
      </c>
      <c r="T388">
        <f>(O388*constantes!$D$4)+(P388*constantes!$D$5)+(D388*constantes!$D$6)+(Q388*constantes!$D$8)+(F388*constantes!$D$9)</f>
        <v>25.314799354052468</v>
      </c>
      <c r="U388">
        <f>(O388*constantes!$D$4)+(P388*constantes!$E$5)+(D388*constantes!$D$6)+(Q388*constantes!$D$8)+(F388*constantes!$D$9)</f>
        <v>25.653003951646859</v>
      </c>
      <c r="V388" s="5">
        <f t="shared" si="89"/>
        <v>4.9184151544755639E-2</v>
      </c>
      <c r="W388" s="5">
        <f t="shared" si="90"/>
        <v>6.8890948713421718E-2</v>
      </c>
      <c r="X388" s="6">
        <f t="shared" si="91"/>
        <v>2.6008884229075879E-2</v>
      </c>
      <c r="Y388" s="6">
        <f t="shared" si="92"/>
        <v>3.6283683503549935E-2</v>
      </c>
      <c r="AA388">
        <f>(O388*constantes!$B$4)+(LN(110)*constantes!$B$5)+(LN(22)*constantes!$B$8)+(F388*constantes!$B$9)</f>
        <v>22.574773704658814</v>
      </c>
      <c r="AB388">
        <f t="shared" si="93"/>
        <v>3.0940270522043956E-2</v>
      </c>
      <c r="AC388">
        <f>(O388*constantes!$D$4)+(LN(110)*constantes!$D$5)+(LN(22)*constantes!$D$8)+(F388*constantes!$D$9)</f>
        <v>24.771131368454586</v>
      </c>
      <c r="AD388" s="7">
        <f t="shared" si="94"/>
        <v>1.5184528759381921E-2</v>
      </c>
      <c r="AF388">
        <f>(O388*constantes!$B$4)+(LN(125)*constantes!$B$5)+(LN(22.5)*constantes!$B$8)+(F388*constantes!$B$9)</f>
        <v>22.829730641413207</v>
      </c>
      <c r="AG388">
        <f t="shared" si="95"/>
        <v>3.974481175054656E-2</v>
      </c>
      <c r="AH388">
        <f>(O388*constantes!$D$4)+(LN(125)*constantes!$D$5)+(LN(22.5)*constantes!$D$8)+(F388*constantes!$D$9)</f>
        <v>25.142204385062819</v>
      </c>
      <c r="AI388">
        <f t="shared" si="96"/>
        <v>2.1931490638549711E-2</v>
      </c>
    </row>
    <row r="389" spans="1:35" x14ac:dyDescent="0.25">
      <c r="A389" s="11">
        <v>388</v>
      </c>
      <c r="B389">
        <v>0</v>
      </c>
      <c r="C389">
        <v>39</v>
      </c>
      <c r="D389">
        <v>1</v>
      </c>
      <c r="E389">
        <v>0</v>
      </c>
      <c r="F389">
        <v>0</v>
      </c>
      <c r="G389">
        <v>111</v>
      </c>
      <c r="H389">
        <v>23.87</v>
      </c>
      <c r="I389">
        <f>IF(AND(B389=1,E389=0),V389,IF(AND(B389=1,E389=1),W389,IF(AND(B389=0,E389=0),X389,IF(AND(B389=0,E389=1),Y389,ERROR))))</f>
        <v>2.9922501159283077E-2</v>
      </c>
      <c r="K389">
        <f t="shared" si="84"/>
        <v>2.1931490638549711E-2</v>
      </c>
      <c r="L389">
        <f t="shared" si="85"/>
        <v>1.5184528759381921E-2</v>
      </c>
      <c r="M389" s="22" t="str">
        <f t="shared" si="97"/>
        <v>Elevated Risk</v>
      </c>
      <c r="O389">
        <f t="shared" si="86"/>
        <v>3.6635616461296463</v>
      </c>
      <c r="P389">
        <f t="shared" si="87"/>
        <v>4.7095302013123339</v>
      </c>
      <c r="Q389">
        <f t="shared" si="88"/>
        <v>3.1726224403507386</v>
      </c>
      <c r="R389">
        <f>(O389*constantes!$B$4)+(P389*constantes!$B$5)+(D389*constantes!$B$6)+(Q389*constantes!$B$8)+(F389*constantes!$B$9)</f>
        <v>23.365766039823086</v>
      </c>
      <c r="S389" s="4">
        <f>(O389*constantes!$B$4)+(P389*constantes!$C$5)+(D389*constantes!$B$6)+(Q389*constantes!$B$8)+(F389*constantes!$B$9)</f>
        <v>23.703156783445102</v>
      </c>
      <c r="T389">
        <f>(O389*constantes!$D$4)+(P389*constantes!$D$5)+(D389*constantes!$D$6)+(Q389*constantes!$D$8)+(F389*constantes!$D$9)</f>
        <v>25.456975509636791</v>
      </c>
      <c r="U389">
        <f>(O389*constantes!$D$4)+(P389*constantes!$E$5)+(D389*constantes!$D$6)+(Q389*constantes!$D$8)+(F389*constantes!$D$9)</f>
        <v>25.785512336480338</v>
      </c>
      <c r="V389" s="5">
        <f t="shared" si="89"/>
        <v>6.6971342674376322E-2</v>
      </c>
      <c r="W389" s="5">
        <f t="shared" si="90"/>
        <v>9.2567674523487686E-2</v>
      </c>
      <c r="X389" s="6">
        <f t="shared" si="91"/>
        <v>2.9922501159283077E-2</v>
      </c>
      <c r="Y389" s="6">
        <f t="shared" si="92"/>
        <v>4.1317061240173647E-2</v>
      </c>
      <c r="AA389">
        <f>(O389*constantes!$B$4)+(LN(110)*constantes!$B$5)+(LN(22)*constantes!$B$8)+(F389*constantes!$B$9)</f>
        <v>22.574773704658814</v>
      </c>
      <c r="AB389">
        <f t="shared" si="93"/>
        <v>3.0940270522043956E-2</v>
      </c>
      <c r="AC389">
        <f>(O389*constantes!$D$4)+(LN(110)*constantes!$D$5)+(LN(22)*constantes!$D$8)+(F389*constantes!$D$9)</f>
        <v>24.771131368454586</v>
      </c>
      <c r="AD389" s="7">
        <f t="shared" si="94"/>
        <v>1.5184528759381921E-2</v>
      </c>
      <c r="AF389">
        <f>(O389*constantes!$B$4)+(LN(125)*constantes!$B$5)+(LN(22.5)*constantes!$B$8)+(F389*constantes!$B$9)</f>
        <v>22.829730641413207</v>
      </c>
      <c r="AG389">
        <f t="shared" si="95"/>
        <v>3.974481175054656E-2</v>
      </c>
      <c r="AH389">
        <f>(O389*constantes!$D$4)+(LN(125)*constantes!$D$5)+(LN(22.5)*constantes!$D$8)+(F389*constantes!$D$9)</f>
        <v>25.142204385062819</v>
      </c>
      <c r="AI389">
        <f t="shared" si="96"/>
        <v>2.1931490638549711E-2</v>
      </c>
    </row>
    <row r="390" spans="1:35" x14ac:dyDescent="0.25">
      <c r="A390" s="11">
        <v>389</v>
      </c>
      <c r="B390">
        <v>1</v>
      </c>
      <c r="C390">
        <v>51</v>
      </c>
      <c r="D390">
        <v>1</v>
      </c>
      <c r="E390">
        <v>0</v>
      </c>
      <c r="F390">
        <v>0</v>
      </c>
      <c r="G390">
        <v>146.5</v>
      </c>
      <c r="H390">
        <v>25.62</v>
      </c>
      <c r="I390">
        <f>IF(AND(B390=1,E390=0),V390,IF(AND(B390=1,E390=1),W390,IF(AND(B390=0,E390=0),X390,IF(AND(B390=0,E390=1),Y390,ERROR))))</f>
        <v>0.24631764470344764</v>
      </c>
      <c r="K390">
        <f t="shared" si="84"/>
        <v>8.9246869441510945E-2</v>
      </c>
      <c r="L390">
        <f t="shared" si="85"/>
        <v>6.9883054652788434E-2</v>
      </c>
      <c r="M390" s="22" t="str">
        <f t="shared" si="97"/>
        <v>Elevated Risk</v>
      </c>
      <c r="O390">
        <f t="shared" si="86"/>
        <v>3.9318256327243257</v>
      </c>
      <c r="P390">
        <f t="shared" si="87"/>
        <v>4.9870254284571223</v>
      </c>
      <c r="Q390">
        <f t="shared" si="88"/>
        <v>3.2433732964685884</v>
      </c>
      <c r="R390">
        <f>(O390*constantes!$B$4)+(P390*constantes!$B$5)+(D390*constantes!$B$6)+(Q390*constantes!$B$8)+(F390*constantes!$B$9)</f>
        <v>24.771726101709159</v>
      </c>
      <c r="S390" s="4">
        <f>(O390*constantes!$B$4)+(P390*constantes!$C$5)+(D390*constantes!$B$6)+(Q390*constantes!$B$8)+(F390*constantes!$B$9)</f>
        <v>25.128996603403827</v>
      </c>
      <c r="T390">
        <f>(O390*constantes!$D$4)+(P390*constantes!$D$5)+(D390*constantes!$D$6)+(Q390*constantes!$D$8)+(F390*constantes!$D$9)</f>
        <v>27.003681070218075</v>
      </c>
      <c r="U390">
        <f>(O390*constantes!$D$4)+(P390*constantes!$E$5)+(D390*constantes!$D$6)+(Q390*constantes!$D$8)+(F390*constantes!$D$9)</f>
        <v>27.351575964107244</v>
      </c>
      <c r="V390" s="5">
        <f t="shared" si="89"/>
        <v>0.24631764470344764</v>
      </c>
      <c r="W390" s="5">
        <f t="shared" si="90"/>
        <v>0.33250154632904549</v>
      </c>
      <c r="X390" s="6">
        <f t="shared" si="91"/>
        <v>0.13295159673052614</v>
      </c>
      <c r="Y390" s="6">
        <f t="shared" si="92"/>
        <v>0.18292070402145222</v>
      </c>
      <c r="AA390">
        <f>(O390*constantes!$B$4)+(LN(110)*constantes!$B$5)+(LN(22)*constantes!$B$8)+(F390*constantes!$B$9)</f>
        <v>23.409868764368586</v>
      </c>
      <c r="AB390">
        <f t="shared" si="93"/>
        <v>6.9883054652788434E-2</v>
      </c>
      <c r="AC390">
        <f>(O390*constantes!$D$4)+(LN(110)*constantes!$D$5)+(LN(22)*constantes!$D$8)+(F390*constantes!$D$9)</f>
        <v>25.50109645445777</v>
      </c>
      <c r="AD390" s="7">
        <f t="shared" si="94"/>
        <v>3.1250958582138333E-2</v>
      </c>
      <c r="AF390">
        <f>(O390*constantes!$B$4)+(LN(125)*constantes!$B$5)+(LN(22.5)*constantes!$B$8)+(F390*constantes!$B$9)</f>
        <v>23.664825701122982</v>
      </c>
      <c r="AG390">
        <f t="shared" si="95"/>
        <v>8.9246869441510945E-2</v>
      </c>
      <c r="AH390">
        <f>(O390*constantes!$D$4)+(LN(125)*constantes!$D$5)+(LN(22.5)*constantes!$D$8)+(F390*constantes!$D$9)</f>
        <v>25.872169471066002</v>
      </c>
      <c r="AI390">
        <f t="shared" si="96"/>
        <v>4.4971857043080821E-2</v>
      </c>
    </row>
    <row r="391" spans="1:35" x14ac:dyDescent="0.25">
      <c r="A391" s="11">
        <v>390</v>
      </c>
      <c r="B391">
        <v>0</v>
      </c>
      <c r="C391">
        <v>54</v>
      </c>
      <c r="D391">
        <v>0</v>
      </c>
      <c r="E391">
        <v>0</v>
      </c>
      <c r="F391">
        <v>0</v>
      </c>
      <c r="G391">
        <v>117</v>
      </c>
      <c r="H391">
        <v>26.64</v>
      </c>
      <c r="I391">
        <f>IF(AND(B391=1,E391=0),V391,IF(AND(B391=1,E391=1),W391,IF(AND(B391=0,E391=0),X391,IF(AND(B391=0,E391=1),Y391,ERROR))))</f>
        <v>4.7492046358303175E-2</v>
      </c>
      <c r="K391">
        <f t="shared" si="84"/>
        <v>5.2338355969762884E-2</v>
      </c>
      <c r="L391">
        <f t="shared" si="85"/>
        <v>3.6413005758055728E-2</v>
      </c>
      <c r="M391" s="22" t="str">
        <f t="shared" si="97"/>
        <v>NORMAL</v>
      </c>
      <c r="O391">
        <f t="shared" si="86"/>
        <v>3.9889840465642745</v>
      </c>
      <c r="P391">
        <f t="shared" si="87"/>
        <v>4.7621739347977563</v>
      </c>
      <c r="Q391">
        <f t="shared" si="88"/>
        <v>3.2824138456721883</v>
      </c>
      <c r="R391">
        <f>(O391*constantes!$B$4)+(P391*constantes!$B$5)+(D391*constantes!$B$6)+(Q391*constantes!$B$8)+(F391*constantes!$B$9)</f>
        <v>23.85396062499089</v>
      </c>
      <c r="S391" s="4">
        <f>(O391*constantes!$B$4)+(P391*constantes!$C$5)+(D391*constantes!$B$6)+(Q391*constantes!$B$8)+(F391*constantes!$B$9)</f>
        <v>24.195122765679798</v>
      </c>
      <c r="T391">
        <f>(O391*constantes!$D$4)+(P391*constantes!$D$5)+(D391*constantes!$D$6)+(Q391*constantes!$D$8)+(F391*constantes!$D$9)</f>
        <v>25.928005581116516</v>
      </c>
      <c r="U391">
        <f>(O391*constantes!$D$4)+(P391*constantes!$E$5)+(D391*constantes!$D$6)+(Q391*constantes!$D$8)+(F391*constantes!$D$9)</f>
        <v>26.260214834808007</v>
      </c>
      <c r="V391" s="5">
        <f t="shared" si="89"/>
        <v>0.10680202018228502</v>
      </c>
      <c r="W391" s="5">
        <f t="shared" si="90"/>
        <v>0.1468920325922316</v>
      </c>
      <c r="X391" s="6">
        <f t="shared" si="91"/>
        <v>4.7492046358303175E-2</v>
      </c>
      <c r="Y391" s="6">
        <f t="shared" si="92"/>
        <v>6.5580479369269362E-2</v>
      </c>
      <c r="AA391">
        <f>(O391*constantes!$B$4)+(LN(110)*constantes!$B$5)+(LN(22)*constantes!$B$8)+(F391*constantes!$B$9)</f>
        <v>23.587800620315793</v>
      </c>
      <c r="AB391">
        <f t="shared" si="93"/>
        <v>8.2913210367502876E-2</v>
      </c>
      <c r="AC391">
        <f>(O391*constantes!$D$4)+(LN(110)*constantes!$D$5)+(LN(22)*constantes!$D$8)+(F391*constantes!$D$9)</f>
        <v>25.656628499605237</v>
      </c>
      <c r="AD391" s="7">
        <f t="shared" si="94"/>
        <v>3.6413005758055728E-2</v>
      </c>
      <c r="AF391">
        <f>(O391*constantes!$B$4)+(LN(125)*constantes!$B$5)+(LN(22.5)*constantes!$B$8)+(F391*constantes!$B$9)</f>
        <v>23.84275755707019</v>
      </c>
      <c r="AG391">
        <f t="shared" si="95"/>
        <v>0.10567740925235103</v>
      </c>
      <c r="AH391">
        <f>(O391*constantes!$D$4)+(LN(125)*constantes!$D$5)+(LN(22.5)*constantes!$D$8)+(F391*constantes!$D$9)</f>
        <v>26.027701516213469</v>
      </c>
      <c r="AI391">
        <f t="shared" si="96"/>
        <v>5.2338355969762884E-2</v>
      </c>
    </row>
    <row r="392" spans="1:35" x14ac:dyDescent="0.25">
      <c r="A392" s="11">
        <v>391</v>
      </c>
      <c r="B392">
        <v>0</v>
      </c>
      <c r="C392">
        <v>48</v>
      </c>
      <c r="D392">
        <v>0</v>
      </c>
      <c r="E392">
        <v>0</v>
      </c>
      <c r="F392">
        <v>0</v>
      </c>
      <c r="G392">
        <v>124</v>
      </c>
      <c r="H392">
        <v>25.94</v>
      </c>
      <c r="I392">
        <f>IF(AND(B392=1,E392=0),V392,IF(AND(B392=1,E392=1),W392,IF(AND(B392=0,E392=0),X392,IF(AND(B392=0,E392=1),Y392,ERROR))))</f>
        <v>4.019300062815534E-2</v>
      </c>
      <c r="K392">
        <f t="shared" si="84"/>
        <v>3.8265438641588045E-2</v>
      </c>
      <c r="L392">
        <f t="shared" si="85"/>
        <v>2.6562184906686825E-2</v>
      </c>
      <c r="M392" s="22" t="str">
        <f t="shared" si="97"/>
        <v>NORMAL</v>
      </c>
      <c r="O392">
        <f t="shared" si="86"/>
        <v>3.8712010109078911</v>
      </c>
      <c r="P392">
        <f t="shared" si="87"/>
        <v>4.8202815656050371</v>
      </c>
      <c r="Q392">
        <f t="shared" si="88"/>
        <v>3.255786178888298</v>
      </c>
      <c r="R392">
        <f>(O392*constantes!$B$4)+(P392*constantes!$B$5)+(D392*constantes!$B$6)+(Q392*constantes!$B$8)+(F392*constantes!$B$9)</f>
        <v>23.573991434675698</v>
      </c>
      <c r="S392" s="4">
        <f>(O392*constantes!$B$4)+(P392*constantes!$C$5)+(D392*constantes!$B$6)+(Q392*constantes!$B$8)+(F392*constantes!$B$9)</f>
        <v>23.919316406035641</v>
      </c>
      <c r="T392">
        <f>(O392*constantes!$D$4)+(P392*constantes!$D$5)+(D392*constantes!$D$6)+(Q392*constantes!$D$8)+(F392*constantes!$D$9)</f>
        <v>25.757347837413842</v>
      </c>
      <c r="U392">
        <f>(O392*constantes!$D$4)+(P392*constantes!$E$5)+(D392*constantes!$D$6)+(Q392*constantes!$D$8)+(F392*constantes!$D$9)</f>
        <v>26.093610679430451</v>
      </c>
      <c r="V392" s="5">
        <f t="shared" si="89"/>
        <v>8.1823969140856767E-2</v>
      </c>
      <c r="W392" s="5">
        <f t="shared" si="90"/>
        <v>0.11358968248359524</v>
      </c>
      <c r="X392" s="6">
        <f t="shared" si="91"/>
        <v>4.019300062815534E-2</v>
      </c>
      <c r="Y392" s="6">
        <f t="shared" si="92"/>
        <v>5.5802817728110576E-2</v>
      </c>
      <c r="AA392">
        <f>(O392*constantes!$B$4)+(LN(110)*constantes!$B$5)+(LN(22)*constantes!$B$8)+(F392*constantes!$B$9)</f>
        <v>23.221146741638901</v>
      </c>
      <c r="AB392">
        <f t="shared" si="93"/>
        <v>5.8221930281009082E-2</v>
      </c>
      <c r="AC392">
        <f>(O392*constantes!$D$4)+(LN(110)*constantes!$D$5)+(LN(22)*constantes!$D$8)+(F392*constantes!$D$9)</f>
        <v>25.336132614771724</v>
      </c>
      <c r="AD392" s="7">
        <f t="shared" si="94"/>
        <v>2.6562184906686825E-2</v>
      </c>
      <c r="AF392">
        <f>(O392*constantes!$B$4)+(LN(125)*constantes!$B$5)+(LN(22.5)*constantes!$B$8)+(F392*constantes!$B$9)</f>
        <v>23.47610367839329</v>
      </c>
      <c r="AG392">
        <f t="shared" si="95"/>
        <v>7.448581103683527E-2</v>
      </c>
      <c r="AH392">
        <f>(O392*constantes!$D$4)+(LN(125)*constantes!$D$5)+(LN(22.5)*constantes!$D$8)+(F392*constantes!$D$9)</f>
        <v>25.707205631379956</v>
      </c>
      <c r="AI392">
        <f t="shared" si="96"/>
        <v>3.8265438641588045E-2</v>
      </c>
    </row>
    <row r="393" spans="1:35" x14ac:dyDescent="0.25">
      <c r="A393" s="11">
        <v>392</v>
      </c>
      <c r="B393">
        <v>1</v>
      </c>
      <c r="C393">
        <v>51</v>
      </c>
      <c r="D393">
        <v>1</v>
      </c>
      <c r="E393">
        <v>0</v>
      </c>
      <c r="F393">
        <v>0</v>
      </c>
      <c r="G393">
        <v>134</v>
      </c>
      <c r="H393">
        <v>24.76</v>
      </c>
      <c r="I393">
        <f>IF(AND(B393=1,E393=0),V393,IF(AND(B393=1,E393=1),W393,IF(AND(B393=0,E393=0),X393,IF(AND(B393=0,E393=1),Y393,ERROR))))</f>
        <v>0.20805530363580071</v>
      </c>
      <c r="K393">
        <f t="shared" si="84"/>
        <v>8.9246869441510945E-2</v>
      </c>
      <c r="L393">
        <f t="shared" si="85"/>
        <v>6.9883054652788434E-2</v>
      </c>
      <c r="M393" s="22" t="str">
        <f t="shared" si="97"/>
        <v>Elevated Risk</v>
      </c>
      <c r="O393">
        <f t="shared" si="86"/>
        <v>3.9318256327243257</v>
      </c>
      <c r="P393">
        <f t="shared" si="87"/>
        <v>4.8978397999509111</v>
      </c>
      <c r="Q393">
        <f t="shared" si="88"/>
        <v>3.2092294478163956</v>
      </c>
      <c r="R393">
        <f>(O393*constantes!$B$4)+(P393*constantes!$B$5)+(D393*constantes!$B$6)+(Q393*constantes!$B$8)+(F393*constantes!$B$9)</f>
        <v>24.579211407083857</v>
      </c>
      <c r="S393" s="4">
        <f>(O393*constantes!$B$4)+(P393*constantes!$C$5)+(D393*constantes!$B$6)+(Q393*constantes!$B$8)+(F393*constantes!$B$9)</f>
        <v>24.930092650352343</v>
      </c>
      <c r="T393">
        <f>(O393*constantes!$D$4)+(P393*constantes!$D$5)+(D393*constantes!$D$6)+(Q393*constantes!$D$8)+(F393*constantes!$D$9)</f>
        <v>26.73535388131323</v>
      </c>
      <c r="U393">
        <f>(O393*constantes!$D$4)+(P393*constantes!$E$5)+(D393*constantes!$D$6)+(Q393*constantes!$D$8)+(F393*constantes!$D$9)</f>
        <v>27.077027185757807</v>
      </c>
      <c r="V393" s="5">
        <f t="shared" si="89"/>
        <v>0.20805530363580071</v>
      </c>
      <c r="W393" s="5">
        <f t="shared" si="90"/>
        <v>0.28201658329758061</v>
      </c>
      <c r="X393" s="6">
        <f t="shared" si="91"/>
        <v>0.1033470655530897</v>
      </c>
      <c r="Y393" s="6">
        <f t="shared" si="92"/>
        <v>0.1423141212793293</v>
      </c>
      <c r="AA393">
        <f>(O393*constantes!$B$4)+(LN(110)*constantes!$B$5)+(LN(22)*constantes!$B$8)+(F393*constantes!$B$9)</f>
        <v>23.409868764368586</v>
      </c>
      <c r="AB393">
        <f t="shared" si="93"/>
        <v>6.9883054652788434E-2</v>
      </c>
      <c r="AC393">
        <f>(O393*constantes!$D$4)+(LN(110)*constantes!$D$5)+(LN(22)*constantes!$D$8)+(F393*constantes!$D$9)</f>
        <v>25.50109645445777</v>
      </c>
      <c r="AD393" s="7">
        <f t="shared" si="94"/>
        <v>3.1250958582138333E-2</v>
      </c>
      <c r="AF393">
        <f>(O393*constantes!$B$4)+(LN(125)*constantes!$B$5)+(LN(22.5)*constantes!$B$8)+(F393*constantes!$B$9)</f>
        <v>23.664825701122982</v>
      </c>
      <c r="AG393">
        <f t="shared" si="95"/>
        <v>8.9246869441510945E-2</v>
      </c>
      <c r="AH393">
        <f>(O393*constantes!$D$4)+(LN(125)*constantes!$D$5)+(LN(22.5)*constantes!$D$8)+(F393*constantes!$D$9)</f>
        <v>25.872169471066002</v>
      </c>
      <c r="AI393">
        <f t="shared" si="96"/>
        <v>4.4971857043080821E-2</v>
      </c>
    </row>
    <row r="394" spans="1:35" x14ac:dyDescent="0.25">
      <c r="A394" s="11">
        <v>393</v>
      </c>
      <c r="B394">
        <v>0</v>
      </c>
      <c r="C394">
        <v>65</v>
      </c>
      <c r="D394">
        <v>0</v>
      </c>
      <c r="E394">
        <v>1</v>
      </c>
      <c r="F394">
        <v>0</v>
      </c>
      <c r="G394">
        <v>149</v>
      </c>
      <c r="H394">
        <v>29.75</v>
      </c>
      <c r="I394">
        <f>IF(AND(B394=1,E394=0),V394,IF(AND(B394=1,E394=1),W394,IF(AND(B394=0,E394=0),X394,IF(AND(B394=0,E394=1),Y394,ERROR))))</f>
        <v>0.21229032984538587</v>
      </c>
      <c r="K394">
        <f t="shared" si="84"/>
        <v>8.5182662382899066E-2</v>
      </c>
      <c r="L394">
        <f t="shared" si="85"/>
        <v>5.9581907304813275E-2</v>
      </c>
      <c r="M394" s="22" t="str">
        <f t="shared" si="97"/>
        <v>Elevated Risk</v>
      </c>
      <c r="O394">
        <f t="shared" si="86"/>
        <v>4.1743872698956368</v>
      </c>
      <c r="P394">
        <f t="shared" si="87"/>
        <v>5.0039463059454592</v>
      </c>
      <c r="Q394">
        <f t="shared" si="88"/>
        <v>3.3928291319916388</v>
      </c>
      <c r="R394">
        <f>(O394*constantes!$B$4)+(P394*constantes!$B$5)+(D394*constantes!$B$6)+(Q394*constantes!$B$8)+(F394*constantes!$B$9)</f>
        <v>24.967154459896637</v>
      </c>
      <c r="S394" s="4">
        <f>(O394*constantes!$B$4)+(P394*constantes!$C$5)+(D394*constantes!$B$6)+(Q394*constantes!$B$8)+(F394*constantes!$B$9)</f>
        <v>25.32563717325457</v>
      </c>
      <c r="T394">
        <f>(O394*constantes!$D$4)+(P394*constantes!$D$5)+(D394*constantes!$D$6)+(Q394*constantes!$D$8)+(F394*constantes!$D$9)</f>
        <v>27.169034465682689</v>
      </c>
      <c r="U394">
        <f>(O394*constantes!$D$4)+(P394*constantes!$E$5)+(D394*constantes!$D$6)+(Q394*constantes!$D$8)+(F394*constantes!$D$9)</f>
        <v>27.518109759985446</v>
      </c>
      <c r="V394" s="5">
        <f t="shared" si="89"/>
        <v>0.29094209686942063</v>
      </c>
      <c r="W394" s="5">
        <f t="shared" si="90"/>
        <v>0.38863273902718043</v>
      </c>
      <c r="X394" s="6">
        <f t="shared" si="91"/>
        <v>0.15491008851916599</v>
      </c>
      <c r="Y394" s="6">
        <f t="shared" si="92"/>
        <v>0.21229032984538587</v>
      </c>
      <c r="AA394">
        <f>(O394*constantes!$B$4)+(LN(110)*constantes!$B$5)+(LN(22)*constantes!$B$8)+(F394*constantes!$B$9)</f>
        <v>24.164953438417392</v>
      </c>
      <c r="AB394">
        <f t="shared" si="93"/>
        <v>0.14285464759503463</v>
      </c>
      <c r="AC394">
        <f>(O394*constantes!$D$4)+(LN(110)*constantes!$D$5)+(LN(22)*constantes!$D$8)+(F394*constantes!$D$9)</f>
        <v>26.16112364851551</v>
      </c>
      <c r="AD394" s="7">
        <f t="shared" si="94"/>
        <v>5.9581907304813275E-2</v>
      </c>
      <c r="AF394">
        <f>(O394*constantes!$B$4)+(LN(125)*constantes!$B$5)+(LN(22.5)*constantes!$B$8)+(F394*constantes!$B$9)</f>
        <v>24.419910375171785</v>
      </c>
      <c r="AG394">
        <f t="shared" si="95"/>
        <v>0.18037897763812694</v>
      </c>
      <c r="AH394">
        <f>(O394*constantes!$D$4)+(LN(125)*constantes!$D$5)+(LN(22.5)*constantes!$D$8)+(F394*constantes!$D$9)</f>
        <v>26.532196665123742</v>
      </c>
      <c r="AI394">
        <f t="shared" si="96"/>
        <v>8.5182662382899066E-2</v>
      </c>
    </row>
    <row r="395" spans="1:35" x14ac:dyDescent="0.25">
      <c r="A395" s="11">
        <v>394</v>
      </c>
      <c r="B395">
        <v>0</v>
      </c>
      <c r="C395">
        <v>65</v>
      </c>
      <c r="D395">
        <v>0</v>
      </c>
      <c r="E395">
        <v>1</v>
      </c>
      <c r="F395">
        <v>0</v>
      </c>
      <c r="G395">
        <v>165</v>
      </c>
      <c r="H395">
        <v>21.66</v>
      </c>
      <c r="I395">
        <f>IF(AND(B395=1,E395=0),V395,IF(AND(B395=1,E395=1),W395,IF(AND(B395=0,E395=0),X395,IF(AND(B395=0,E395=1),Y395,ERROR))))</f>
        <v>0.23832666326320695</v>
      </c>
      <c r="K395">
        <f t="shared" si="84"/>
        <v>8.5182662382899066E-2</v>
      </c>
      <c r="L395">
        <f t="shared" si="85"/>
        <v>5.9581907304813275E-2</v>
      </c>
      <c r="M395" s="22" t="str">
        <f t="shared" si="97"/>
        <v>Elevated Risk</v>
      </c>
      <c r="O395">
        <f t="shared" si="86"/>
        <v>4.1743872698956368</v>
      </c>
      <c r="P395">
        <f t="shared" si="87"/>
        <v>5.1059454739005803</v>
      </c>
      <c r="Q395">
        <f t="shared" si="88"/>
        <v>3.0754672415728446</v>
      </c>
      <c r="R395">
        <f>(O395*constantes!$B$4)+(P395*constantes!$B$5)+(D395*constantes!$B$6)+(Q395*constantes!$B$8)+(F395*constantes!$B$9)</f>
        <v>24.904776090519515</v>
      </c>
      <c r="S395" s="4">
        <f>(O395*constantes!$B$4)+(P395*constantes!$C$5)+(D395*constantes!$B$6)+(Q395*constantes!$B$8)+(F395*constantes!$B$9)</f>
        <v>25.270566024269755</v>
      </c>
      <c r="T395">
        <f>(O395*constantes!$D$4)+(P395*constantes!$D$5)+(D395*constantes!$D$6)+(Q395*constantes!$D$8)+(F395*constantes!$D$9)</f>
        <v>27.29369767873872</v>
      </c>
      <c r="U395">
        <f>(O395*constantes!$D$4)+(P395*constantes!$E$5)+(D395*constantes!$D$6)+(Q395*constantes!$D$8)+(F395*constantes!$D$9)</f>
        <v>27.649888434998022</v>
      </c>
      <c r="V395" s="5">
        <f t="shared" si="89"/>
        <v>0.27604532325234421</v>
      </c>
      <c r="W395" s="5">
        <f t="shared" si="90"/>
        <v>0.37229935365757139</v>
      </c>
      <c r="X395" s="6">
        <f t="shared" si="91"/>
        <v>0.17358527838529081</v>
      </c>
      <c r="Y395" s="6">
        <f t="shared" si="92"/>
        <v>0.23832666326320695</v>
      </c>
      <c r="AA395">
        <f>(O395*constantes!$B$4)+(LN(110)*constantes!$B$5)+(LN(22)*constantes!$B$8)+(F395*constantes!$B$9)</f>
        <v>24.164953438417392</v>
      </c>
      <c r="AB395">
        <f t="shared" si="93"/>
        <v>0.14285464759503463</v>
      </c>
      <c r="AC395">
        <f>(O395*constantes!$D$4)+(LN(110)*constantes!$D$5)+(LN(22)*constantes!$D$8)+(F395*constantes!$D$9)</f>
        <v>26.16112364851551</v>
      </c>
      <c r="AD395" s="7">
        <f t="shared" si="94"/>
        <v>5.9581907304813275E-2</v>
      </c>
      <c r="AF395">
        <f>(O395*constantes!$B$4)+(LN(125)*constantes!$B$5)+(LN(22.5)*constantes!$B$8)+(F395*constantes!$B$9)</f>
        <v>24.419910375171785</v>
      </c>
      <c r="AG395">
        <f t="shared" si="95"/>
        <v>0.18037897763812694</v>
      </c>
      <c r="AH395">
        <f>(O395*constantes!$D$4)+(LN(125)*constantes!$D$5)+(LN(22.5)*constantes!$D$8)+(F395*constantes!$D$9)</f>
        <v>26.532196665123742</v>
      </c>
      <c r="AI395">
        <f t="shared" si="96"/>
        <v>8.5182662382899066E-2</v>
      </c>
    </row>
    <row r="396" spans="1:35" x14ac:dyDescent="0.25">
      <c r="A396" s="11">
        <v>395</v>
      </c>
      <c r="B396">
        <v>1</v>
      </c>
      <c r="C396">
        <v>39</v>
      </c>
      <c r="D396">
        <v>0</v>
      </c>
      <c r="E396">
        <v>0</v>
      </c>
      <c r="F396">
        <v>0</v>
      </c>
      <c r="G396">
        <v>136.5</v>
      </c>
      <c r="H396">
        <v>24.35</v>
      </c>
      <c r="I396">
        <f>IF(AND(B396=1,E396=0),V396,IF(AND(B396=1,E396=1),W396,IF(AND(B396=0,E396=0),X396,IF(AND(B396=0,E396=1),Y396,ERROR))))</f>
        <v>4.9565146217234068E-2</v>
      </c>
      <c r="K396">
        <f t="shared" si="84"/>
        <v>3.974481175054656E-2</v>
      </c>
      <c r="L396">
        <f t="shared" si="85"/>
        <v>3.0940270522043956E-2</v>
      </c>
      <c r="M396" s="22" t="str">
        <f t="shared" si="97"/>
        <v>Elevated Risk</v>
      </c>
      <c r="O396">
        <f t="shared" si="86"/>
        <v>3.6635616461296463</v>
      </c>
      <c r="P396">
        <f t="shared" si="87"/>
        <v>4.9163246146250144</v>
      </c>
      <c r="Q396">
        <f t="shared" si="88"/>
        <v>3.1925318495285988</v>
      </c>
      <c r="R396">
        <f>(O396*constantes!$B$4)+(P396*constantes!$B$5)+(D396*constantes!$B$6)+(Q396*constantes!$B$8)+(F396*constantes!$B$9)</f>
        <v>23.055639802385105</v>
      </c>
      <c r="S396" s="4">
        <f>(O396*constantes!$B$4)+(P396*constantes!$C$5)+(D396*constantes!$B$6)+(Q396*constantes!$B$8)+(F396*constantes!$B$9)</f>
        <v>23.407845297776841</v>
      </c>
      <c r="T396">
        <f>(O396*constantes!$D$4)+(P396*constantes!$D$5)+(D396*constantes!$D$6)+(Q396*constantes!$D$8)+(F396*constantes!$D$9)</f>
        <v>25.430168268230339</v>
      </c>
      <c r="U396">
        <f>(O396*constantes!$D$4)+(P396*constantes!$E$5)+(D396*constantes!$D$6)+(Q396*constantes!$D$8)+(F396*constantes!$D$9)</f>
        <v>25.773131073346583</v>
      </c>
      <c r="V396" s="5">
        <f t="shared" si="89"/>
        <v>4.9565146217234068E-2</v>
      </c>
      <c r="W396" s="5">
        <f t="shared" si="90"/>
        <v>6.974683674231541E-2</v>
      </c>
      <c r="X396" s="6">
        <f t="shared" si="91"/>
        <v>2.9142665801172862E-2</v>
      </c>
      <c r="Y396" s="6">
        <f t="shared" si="92"/>
        <v>4.0819179011080897E-2</v>
      </c>
      <c r="AA396">
        <f>(O396*constantes!$B$4)+(LN(110)*constantes!$B$5)+(LN(22)*constantes!$B$8)+(F396*constantes!$B$9)</f>
        <v>22.574773704658814</v>
      </c>
      <c r="AB396">
        <f t="shared" si="93"/>
        <v>3.0940270522043956E-2</v>
      </c>
      <c r="AC396">
        <f>(O396*constantes!$D$4)+(LN(110)*constantes!$D$5)+(LN(22)*constantes!$D$8)+(F396*constantes!$D$9)</f>
        <v>24.771131368454586</v>
      </c>
      <c r="AD396" s="7">
        <f t="shared" si="94"/>
        <v>1.5184528759381921E-2</v>
      </c>
      <c r="AF396">
        <f>(O396*constantes!$B$4)+(LN(125)*constantes!$B$5)+(LN(22.5)*constantes!$B$8)+(F396*constantes!$B$9)</f>
        <v>22.829730641413207</v>
      </c>
      <c r="AG396">
        <f t="shared" si="95"/>
        <v>3.974481175054656E-2</v>
      </c>
      <c r="AH396">
        <f>(O396*constantes!$D$4)+(LN(125)*constantes!$D$5)+(LN(22.5)*constantes!$D$8)+(F396*constantes!$D$9)</f>
        <v>25.142204385062819</v>
      </c>
      <c r="AI396">
        <f t="shared" si="96"/>
        <v>2.1931490638549711E-2</v>
      </c>
    </row>
    <row r="397" spans="1:35" x14ac:dyDescent="0.25">
      <c r="A397" s="11">
        <v>396</v>
      </c>
      <c r="B397">
        <v>0</v>
      </c>
      <c r="C397">
        <v>47</v>
      </c>
      <c r="D397">
        <v>1</v>
      </c>
      <c r="E397">
        <v>0</v>
      </c>
      <c r="F397">
        <v>0</v>
      </c>
      <c r="G397">
        <v>122.5</v>
      </c>
      <c r="H397">
        <v>21.34</v>
      </c>
      <c r="I397">
        <f>IF(AND(B397=1,E397=0),V397,IF(AND(B397=1,E397=1),W397,IF(AND(B397=0,E397=0),X397,IF(AND(B397=0,E397=1),Y397,ERROR))))</f>
        <v>6.0959567224101452E-2</v>
      </c>
      <c r="K397">
        <f t="shared" si="84"/>
        <v>3.6173927347526003E-2</v>
      </c>
      <c r="L397">
        <f t="shared" si="85"/>
        <v>2.5101986203356352E-2</v>
      </c>
      <c r="M397" s="22" t="str">
        <f t="shared" si="97"/>
        <v>Elevated Risk</v>
      </c>
      <c r="O397">
        <f t="shared" si="86"/>
        <v>3.8501476017100584</v>
      </c>
      <c r="P397">
        <f t="shared" si="87"/>
        <v>4.808111029984782</v>
      </c>
      <c r="Q397">
        <f t="shared" si="88"/>
        <v>3.0605832458736071</v>
      </c>
      <c r="R397">
        <f>(O397*constantes!$B$4)+(P397*constantes!$B$5)+(D397*constantes!$B$6)+(Q397*constantes!$B$8)+(F397*constantes!$B$9)</f>
        <v>24.040654667554737</v>
      </c>
      <c r="S397" s="4">
        <f>(O397*constantes!$B$4)+(P397*constantes!$C$5)+(D397*constantes!$B$6)+(Q397*constantes!$B$8)+(F397*constantes!$B$9)</f>
        <v>24.385107741742846</v>
      </c>
      <c r="T397">
        <f>(O397*constantes!$D$4)+(P397*constantes!$D$5)+(D397*constantes!$D$6)+(Q397*constantes!$D$8)+(F397*constantes!$D$9)</f>
        <v>26.184707916392565</v>
      </c>
      <c r="U397">
        <f>(O397*constantes!$D$4)+(P397*constantes!$E$5)+(D397*constantes!$D$6)+(Q397*constantes!$D$8)+(F397*constantes!$D$9)</f>
        <v>26.520121741844303</v>
      </c>
      <c r="V397" s="5">
        <f t="shared" si="89"/>
        <v>0.1272711382057834</v>
      </c>
      <c r="W397" s="5">
        <f t="shared" si="90"/>
        <v>0.17478357069524963</v>
      </c>
      <c r="X397" s="6">
        <f t="shared" si="91"/>
        <v>6.0959567224101452E-2</v>
      </c>
      <c r="Y397" s="6">
        <f t="shared" si="92"/>
        <v>8.4204587696123157E-2</v>
      </c>
      <c r="AA397">
        <f>(O397*constantes!$B$4)+(LN(110)*constantes!$B$5)+(LN(22)*constantes!$B$8)+(F397*constantes!$B$9)</f>
        <v>23.155608320942413</v>
      </c>
      <c r="AB397">
        <f t="shared" si="93"/>
        <v>5.4631350702972536E-2</v>
      </c>
      <c r="AC397">
        <f>(O397*constantes!$D$4)+(LN(110)*constantes!$D$5)+(LN(22)*constantes!$D$8)+(F397*constantes!$D$9)</f>
        <v>25.278844814605776</v>
      </c>
      <c r="AD397" s="7">
        <f t="shared" si="94"/>
        <v>2.5101986203356352E-2</v>
      </c>
      <c r="AF397">
        <f>(O397*constantes!$B$4)+(LN(125)*constantes!$B$5)+(LN(22.5)*constantes!$B$8)+(F397*constantes!$B$9)</f>
        <v>23.410565257696806</v>
      </c>
      <c r="AG397">
        <f t="shared" si="95"/>
        <v>6.9930001122808005E-2</v>
      </c>
      <c r="AH397">
        <f>(O397*constantes!$D$4)+(LN(125)*constantes!$D$5)+(LN(22.5)*constantes!$D$8)+(F397*constantes!$D$9)</f>
        <v>25.649917831214008</v>
      </c>
      <c r="AI397">
        <f t="shared" si="96"/>
        <v>3.6173927347526003E-2</v>
      </c>
    </row>
    <row r="398" spans="1:35" x14ac:dyDescent="0.25">
      <c r="A398" s="11">
        <v>397</v>
      </c>
      <c r="B398">
        <v>1</v>
      </c>
      <c r="C398">
        <v>59</v>
      </c>
      <c r="D398">
        <v>1</v>
      </c>
      <c r="E398">
        <v>0</v>
      </c>
      <c r="F398">
        <v>0</v>
      </c>
      <c r="G398">
        <v>132.5</v>
      </c>
      <c r="H398">
        <v>26.84</v>
      </c>
      <c r="I398">
        <f>IF(AND(B398=1,E398=0),V398,IF(AND(B398=1,E398=1),W398,IF(AND(B398=0,E398=0),X398,IF(AND(B398=0,E398=1),Y398,ERROR))))</f>
        <v>0.31839466669453997</v>
      </c>
      <c r="K398">
        <f t="shared" si="84"/>
        <v>0.13682617258299834</v>
      </c>
      <c r="L398">
        <f t="shared" si="85"/>
        <v>0.10776479003769468</v>
      </c>
      <c r="M398" s="22" t="str">
        <f t="shared" si="97"/>
        <v>'&gt;30%</v>
      </c>
      <c r="O398">
        <f t="shared" si="86"/>
        <v>4.0775374439057197</v>
      </c>
      <c r="P398">
        <f t="shared" si="87"/>
        <v>4.8865826454262766</v>
      </c>
      <c r="Q398">
        <f t="shared" si="88"/>
        <v>3.289893312103481</v>
      </c>
      <c r="R398">
        <f>(O398*constantes!$B$4)+(P398*constantes!$B$5)+(D398*constantes!$B$6)+(Q398*constantes!$B$8)+(F398*constantes!$B$9)</f>
        <v>25.075871416294405</v>
      </c>
      <c r="S398" s="4">
        <f>(O398*constantes!$B$4)+(P398*constantes!$C$5)+(D398*constantes!$B$6)+(Q398*constantes!$B$8)+(F398*constantes!$B$9)</f>
        <v>25.425946197012745</v>
      </c>
      <c r="T398">
        <f>(O398*constantes!$D$4)+(P398*constantes!$D$5)+(D398*constantes!$D$6)+(Q398*constantes!$D$8)+(F398*constantes!$D$9)</f>
        <v>27.141419957447471</v>
      </c>
      <c r="U398">
        <f>(O398*constantes!$D$4)+(P398*constantes!$E$5)+(D398*constantes!$D$6)+(Q398*constantes!$D$8)+(F398*constantes!$D$9)</f>
        <v>27.482307962792408</v>
      </c>
      <c r="V398" s="5">
        <f t="shared" si="89"/>
        <v>0.31839466669453997</v>
      </c>
      <c r="W398" s="5">
        <f t="shared" si="90"/>
        <v>0.41956393660089797</v>
      </c>
      <c r="X398" s="6">
        <f t="shared" si="91"/>
        <v>0.15102707241457447</v>
      </c>
      <c r="Y398" s="6">
        <f t="shared" si="92"/>
        <v>0.20565197072883157</v>
      </c>
      <c r="AA398">
        <f>(O398*constantes!$B$4)+(LN(110)*constantes!$B$5)+(LN(22)*constantes!$B$8)+(F398*constantes!$B$9)</f>
        <v>23.863463804103819</v>
      </c>
      <c r="AB398">
        <f t="shared" si="93"/>
        <v>0.10776479003769468</v>
      </c>
      <c r="AC398">
        <f>(O398*constantes!$D$4)+(LN(110)*constantes!$D$5)+(LN(22)*constantes!$D$8)+(F398*constantes!$D$9)</f>
        <v>25.897588492509126</v>
      </c>
      <c r="AD398" s="7">
        <f t="shared" si="94"/>
        <v>4.6102547085629553E-2</v>
      </c>
      <c r="AF398">
        <f>(O398*constantes!$B$4)+(LN(125)*constantes!$B$5)+(LN(22.5)*constantes!$B$8)+(F398*constantes!$B$9)</f>
        <v>24.118420740858213</v>
      </c>
      <c r="AG398">
        <f t="shared" si="95"/>
        <v>0.13682617258299834</v>
      </c>
      <c r="AH398">
        <f>(O398*constantes!$D$4)+(LN(125)*constantes!$D$5)+(LN(22.5)*constantes!$D$8)+(F398*constantes!$D$9)</f>
        <v>26.268661509117358</v>
      </c>
      <c r="AI398">
        <f t="shared" si="96"/>
        <v>6.6117954736533924E-2</v>
      </c>
    </row>
    <row r="399" spans="1:35" x14ac:dyDescent="0.25">
      <c r="A399" s="11">
        <v>398</v>
      </c>
      <c r="B399">
        <v>1</v>
      </c>
      <c r="C399">
        <v>66</v>
      </c>
      <c r="D399">
        <v>0</v>
      </c>
      <c r="E399">
        <v>1</v>
      </c>
      <c r="F399">
        <v>0</v>
      </c>
      <c r="G399">
        <v>159</v>
      </c>
      <c r="H399">
        <v>31.42</v>
      </c>
      <c r="I399">
        <f>IF(AND(B399=1,E399=0),V399,IF(AND(B399=1,E399=1),W399,IF(AND(B399=0,E399=0),X399,IF(AND(B399=0,E399=1),Y399,ERROR))))</f>
        <v>0.45701933355595781</v>
      </c>
      <c r="K399">
        <f t="shared" si="84"/>
        <v>0.18827626444083834</v>
      </c>
      <c r="L399">
        <f t="shared" si="85"/>
        <v>0.14926180477179407</v>
      </c>
      <c r="M399" s="22" t="str">
        <f t="shared" si="97"/>
        <v>'&gt;30%</v>
      </c>
      <c r="O399">
        <f t="shared" si="86"/>
        <v>4.1896547420264252</v>
      </c>
      <c r="P399">
        <f t="shared" si="87"/>
        <v>5.0689042022202315</v>
      </c>
      <c r="Q399">
        <f t="shared" si="88"/>
        <v>3.4474446328274753</v>
      </c>
      <c r="R399">
        <f>(O399*constantes!$B$4)+(P399*constantes!$B$5)+(D399*constantes!$B$6)+(Q399*constantes!$B$8)+(F399*constantes!$B$9)</f>
        <v>25.178481114759926</v>
      </c>
      <c r="S399" s="4">
        <f>(O399*constantes!$B$4)+(P399*constantes!$C$5)+(D399*constantes!$B$6)+(Q399*constantes!$B$8)+(F399*constantes!$B$9)</f>
        <v>25.541617411806985</v>
      </c>
      <c r="T399">
        <f>(O399*constantes!$D$4)+(P399*constantes!$D$5)+(D399*constantes!$D$6)+(Q399*constantes!$D$8)+(F399*constantes!$D$9)</f>
        <v>27.421221216886202</v>
      </c>
      <c r="U399">
        <f>(O399*constantes!$D$4)+(P399*constantes!$E$5)+(D399*constantes!$D$6)+(Q399*constantes!$D$8)+(F399*constantes!$D$9)</f>
        <v>27.774827974033084</v>
      </c>
      <c r="V399" s="5">
        <f t="shared" si="89"/>
        <v>0.34604969658358065</v>
      </c>
      <c r="W399" s="5">
        <f t="shared" si="90"/>
        <v>0.45701933355595781</v>
      </c>
      <c r="X399" s="6">
        <f t="shared" si="91"/>
        <v>0.19474020158267924</v>
      </c>
      <c r="Y399" s="6">
        <f t="shared" si="92"/>
        <v>0.26542770398874138</v>
      </c>
      <c r="AA399">
        <f>(O399*constantes!$B$4)+(LN(110)*constantes!$B$5)+(LN(22)*constantes!$B$8)+(F399*constantes!$B$9)</f>
        <v>24.212480468461653</v>
      </c>
      <c r="AB399">
        <f t="shared" si="93"/>
        <v>0.14926180477179407</v>
      </c>
      <c r="AC399">
        <f>(O399*constantes!$D$4)+(LN(110)*constantes!$D$5)+(LN(22)*constantes!$D$8)+(F399*constantes!$D$9)</f>
        <v>26.202667508906433</v>
      </c>
      <c r="AD399" s="7">
        <f t="shared" si="94"/>
        <v>6.2029279911700597E-2</v>
      </c>
      <c r="AF399">
        <f>(O399*constantes!$B$4)+(LN(125)*constantes!$B$5)+(LN(22.5)*constantes!$B$8)+(F399*constantes!$B$9)</f>
        <v>24.467437405216042</v>
      </c>
      <c r="AG399">
        <f t="shared" si="95"/>
        <v>0.18827626444083834</v>
      </c>
      <c r="AH399">
        <f>(O399*constantes!$D$4)+(LN(125)*constantes!$D$5)+(LN(22.5)*constantes!$D$8)+(F399*constantes!$D$9)</f>
        <v>26.573740525514665</v>
      </c>
      <c r="AI399">
        <f t="shared" si="96"/>
        <v>8.8631036489936865E-2</v>
      </c>
    </row>
    <row r="400" spans="1:35" x14ac:dyDescent="0.25">
      <c r="A400" s="11">
        <v>399</v>
      </c>
      <c r="B400">
        <v>1</v>
      </c>
      <c r="C400">
        <v>56</v>
      </c>
      <c r="D400">
        <v>1</v>
      </c>
      <c r="E400">
        <v>0</v>
      </c>
      <c r="F400">
        <v>0</v>
      </c>
      <c r="G400">
        <v>138</v>
      </c>
      <c r="H400">
        <v>23.44</v>
      </c>
      <c r="I400">
        <f>IF(AND(B400=1,E400=0),V400,IF(AND(B400=1,E400=1),W400,IF(AND(B400=0,E400=0),X400,IF(AND(B400=0,E400=1),Y400,ERROR))))</f>
        <v>0.27064190688585221</v>
      </c>
      <c r="K400">
        <f t="shared" si="84"/>
        <v>0.11757074595810224</v>
      </c>
      <c r="L400">
        <f t="shared" si="85"/>
        <v>9.2378774865307212E-2</v>
      </c>
      <c r="M400" s="22" t="str">
        <f t="shared" si="97"/>
        <v>Elevated Risk</v>
      </c>
      <c r="O400">
        <f t="shared" si="86"/>
        <v>4.0253516907351496</v>
      </c>
      <c r="P400">
        <f t="shared" si="87"/>
        <v>4.9272536851572051</v>
      </c>
      <c r="Q400">
        <f t="shared" si="88"/>
        <v>3.1544439647088121</v>
      </c>
      <c r="R400">
        <f>(O400*constantes!$B$4)+(P400*constantes!$B$5)+(D400*constantes!$B$6)+(Q400*constantes!$B$8)+(F400*constantes!$B$9)</f>
        <v>24.881487107354523</v>
      </c>
      <c r="S400" s="4">
        <f>(O400*constantes!$B$4)+(P400*constantes!$C$5)+(D400*constantes!$B$6)+(Q400*constantes!$B$8)+(F400*constantes!$B$9)</f>
        <v>25.23447556135919</v>
      </c>
      <c r="T400">
        <f>(O400*constantes!$D$4)+(P400*constantes!$D$5)+(D400*constantes!$D$6)+(Q400*constantes!$D$8)+(F400*constantes!$D$9)</f>
        <v>27.044574365581632</v>
      </c>
      <c r="U400">
        <f>(O400*constantes!$D$4)+(P400*constantes!$E$5)+(D400*constantes!$D$6)+(Q400*constantes!$D$8)+(F400*constantes!$D$9)</f>
        <v>27.388299582658199</v>
      </c>
      <c r="V400" s="5">
        <f t="shared" si="89"/>
        <v>0.27064190688585221</v>
      </c>
      <c r="W400" s="5">
        <f t="shared" si="90"/>
        <v>0.36185167512630756</v>
      </c>
      <c r="X400" s="6">
        <f t="shared" si="91"/>
        <v>0.13809933932225382</v>
      </c>
      <c r="Y400" s="6">
        <f t="shared" si="92"/>
        <v>0.1890719218797221</v>
      </c>
      <c r="AA400">
        <f>(O400*constantes!$B$4)+(LN(110)*constantes!$B$5)+(LN(22)*constantes!$B$8)+(F400*constantes!$B$9)</f>
        <v>23.701011641913961</v>
      </c>
      <c r="AB400">
        <f t="shared" si="93"/>
        <v>9.2378774865307212E-2</v>
      </c>
      <c r="AC400">
        <f>(O400*constantes!$D$4)+(LN(110)*constantes!$D$5)+(LN(22)*constantes!$D$8)+(F400*constantes!$D$9)</f>
        <v>25.75558740512928</v>
      </c>
      <c r="AD400" s="7">
        <f t="shared" si="94"/>
        <v>4.0123743463222783E-2</v>
      </c>
      <c r="AF400">
        <f>(O400*constantes!$B$4)+(LN(125)*constantes!$B$5)+(LN(22.5)*constantes!$B$8)+(F400*constantes!$B$9)</f>
        <v>23.955968578668354</v>
      </c>
      <c r="AG400">
        <f t="shared" si="95"/>
        <v>0.11757074595810224</v>
      </c>
      <c r="AH400">
        <f>(O400*constantes!$D$4)+(LN(125)*constantes!$D$5)+(LN(22.5)*constantes!$D$8)+(F400*constantes!$D$9)</f>
        <v>26.126660421737512</v>
      </c>
      <c r="AI400">
        <f t="shared" si="96"/>
        <v>5.7622826233415747E-2</v>
      </c>
    </row>
    <row r="401" spans="1:35" x14ac:dyDescent="0.25">
      <c r="A401" s="11">
        <v>400</v>
      </c>
      <c r="B401">
        <v>1</v>
      </c>
      <c r="C401">
        <v>41</v>
      </c>
      <c r="D401">
        <v>0</v>
      </c>
      <c r="E401">
        <v>0</v>
      </c>
      <c r="F401">
        <v>0</v>
      </c>
      <c r="G401">
        <v>113</v>
      </c>
      <c r="H401">
        <v>25.13</v>
      </c>
      <c r="I401">
        <f>IF(AND(B401=1,E401=0),V401,IF(AND(B401=1,E401=1),W401,IF(AND(B401=0,E401=0),X401,IF(AND(B401=0,E401=1),Y401,ERROR))))</f>
        <v>4.1989124376168085E-2</v>
      </c>
      <c r="K401">
        <f t="shared" si="84"/>
        <v>4.62827295767122E-2</v>
      </c>
      <c r="L401">
        <f t="shared" si="85"/>
        <v>3.6057212319339005E-2</v>
      </c>
      <c r="M401" s="22" t="str">
        <f t="shared" si="97"/>
        <v>NORMAL</v>
      </c>
      <c r="O401">
        <f t="shared" si="86"/>
        <v>3.713572066704308</v>
      </c>
      <c r="P401">
        <f t="shared" si="87"/>
        <v>4.7273878187123408</v>
      </c>
      <c r="Q401">
        <f t="shared" si="88"/>
        <v>3.2240623515555007</v>
      </c>
      <c r="R401">
        <f>(O401*constantes!$B$4)+(P401*constantes!$B$5)+(D401*constantes!$B$6)+(Q401*constantes!$B$8)+(F401*constantes!$B$9)</f>
        <v>22.885823805947389</v>
      </c>
      <c r="S401" s="4">
        <f>(O401*constantes!$B$4)+(P401*constantes!$C$5)+(D401*constantes!$B$6)+(Q401*constantes!$B$8)+(F401*constantes!$B$9)</f>
        <v>23.224493869279939</v>
      </c>
      <c r="T401">
        <f>(O401*constantes!$D$4)+(P401*constantes!$D$5)+(D401*constantes!$D$6)+(Q401*constantes!$D$8)+(F401*constantes!$D$9)</f>
        <v>25.050907889913972</v>
      </c>
      <c r="U401">
        <f>(O401*constantes!$D$4)+(P401*constantes!$E$5)+(D401*constantes!$D$6)+(Q401*constantes!$D$8)+(F401*constantes!$D$9)</f>
        <v>25.380690464147346</v>
      </c>
      <c r="V401" s="5">
        <f t="shared" si="89"/>
        <v>4.1989124376168085E-2</v>
      </c>
      <c r="W401" s="5">
        <f t="shared" si="90"/>
        <v>5.8411317820156183E-2</v>
      </c>
      <c r="X401" s="6">
        <f t="shared" si="91"/>
        <v>2.0037210292591645E-2</v>
      </c>
      <c r="Y401" s="6">
        <f t="shared" si="92"/>
        <v>2.7755552404498673E-2</v>
      </c>
      <c r="AA401">
        <f>(O401*constantes!$B$4)+(LN(110)*constantes!$B$5)+(LN(22)*constantes!$B$8)+(F401*constantes!$B$9)</f>
        <v>22.730454143490913</v>
      </c>
      <c r="AB401">
        <f t="shared" si="93"/>
        <v>3.6057212319339005E-2</v>
      </c>
      <c r="AC401">
        <f>(O401*constantes!$D$4)+(LN(110)*constantes!$D$5)+(LN(22)*constantes!$D$8)+(F401*constantes!$D$9)</f>
        <v>24.907213223567677</v>
      </c>
      <c r="AD401" s="7">
        <f t="shared" si="94"/>
        <v>1.7378724267438583E-2</v>
      </c>
      <c r="AF401">
        <f>(O401*constantes!$B$4)+(LN(125)*constantes!$B$5)+(LN(22.5)*constantes!$B$8)+(F401*constantes!$B$9)</f>
        <v>22.985411080245306</v>
      </c>
      <c r="AG401">
        <f t="shared" si="95"/>
        <v>4.62827295767122E-2</v>
      </c>
      <c r="AH401">
        <f>(O401*constantes!$D$4)+(LN(125)*constantes!$D$5)+(LN(22.5)*constantes!$D$8)+(F401*constantes!$D$9)</f>
        <v>25.278286240175909</v>
      </c>
      <c r="AI401">
        <f t="shared" si="96"/>
        <v>2.5088146116023613E-2</v>
      </c>
    </row>
    <row r="402" spans="1:35" x14ac:dyDescent="0.25">
      <c r="A402" s="11">
        <v>401</v>
      </c>
      <c r="B402">
        <v>0</v>
      </c>
      <c r="C402">
        <v>41</v>
      </c>
      <c r="D402">
        <v>0</v>
      </c>
      <c r="E402">
        <v>0</v>
      </c>
      <c r="F402">
        <v>0</v>
      </c>
      <c r="G402">
        <v>113.5</v>
      </c>
      <c r="H402">
        <v>29.73</v>
      </c>
      <c r="I402">
        <f>IF(AND(B402=1,E402=0),V402,IF(AND(B402=1,E402=1),W402,IF(AND(B402=0,E402=0),X402,IF(AND(B402=0,E402=1),Y402,ERROR))))</f>
        <v>2.2085162790007384E-2</v>
      </c>
      <c r="K402">
        <f t="shared" si="84"/>
        <v>2.5088146116023613E-2</v>
      </c>
      <c r="L402">
        <f t="shared" si="85"/>
        <v>1.7378724267438583E-2</v>
      </c>
      <c r="M402" s="22" t="str">
        <f t="shared" si="97"/>
        <v>NORMAL</v>
      </c>
      <c r="O402">
        <f t="shared" si="86"/>
        <v>3.713572066704308</v>
      </c>
      <c r="P402">
        <f t="shared" si="87"/>
        <v>4.7318028369214575</v>
      </c>
      <c r="Q402">
        <f t="shared" si="88"/>
        <v>3.3921566370100065</v>
      </c>
      <c r="R402">
        <f>(O402*constantes!$B$4)+(P402*constantes!$B$5)+(D402*constantes!$B$6)+(Q402*constantes!$B$8)+(F402*constantes!$B$9)</f>
        <v>23.027274124606528</v>
      </c>
      <c r="S402" s="4">
        <f>(O402*constantes!$B$4)+(P402*constantes!$C$5)+(D402*constantes!$B$6)+(Q402*constantes!$B$8)+(F402*constantes!$B$9)</f>
        <v>23.366260479843579</v>
      </c>
      <c r="T402">
        <f>(O402*constantes!$D$4)+(P402*constantes!$D$5)+(D402*constantes!$D$6)+(Q402*constantes!$D$8)+(F402*constantes!$D$9)</f>
        <v>25.149265142223197</v>
      </c>
      <c r="U402">
        <f>(O402*constantes!$D$4)+(P402*constantes!$E$5)+(D402*constantes!$D$6)+(Q402*constantes!$D$8)+(F402*constantes!$D$9)</f>
        <v>25.479355708126835</v>
      </c>
      <c r="V402" s="5">
        <f t="shared" si="89"/>
        <v>4.8212924946251179E-2</v>
      </c>
      <c r="W402" s="5">
        <f t="shared" si="90"/>
        <v>6.7003328906936277E-2</v>
      </c>
      <c r="X402" s="6">
        <f t="shared" si="91"/>
        <v>2.2085162790007384E-2</v>
      </c>
      <c r="Y402" s="6">
        <f t="shared" si="92"/>
        <v>3.0589258660492558E-2</v>
      </c>
      <c r="AA402">
        <f>(O402*constantes!$B$4)+(LN(110)*constantes!$B$5)+(LN(22)*constantes!$B$8)+(F402*constantes!$B$9)</f>
        <v>22.730454143490913</v>
      </c>
      <c r="AB402">
        <f t="shared" si="93"/>
        <v>3.6057212319339005E-2</v>
      </c>
      <c r="AC402">
        <f>(O402*constantes!$D$4)+(LN(110)*constantes!$D$5)+(LN(22)*constantes!$D$8)+(F402*constantes!$D$9)</f>
        <v>24.907213223567677</v>
      </c>
      <c r="AD402" s="7">
        <f t="shared" si="94"/>
        <v>1.7378724267438583E-2</v>
      </c>
      <c r="AF402">
        <f>(O402*constantes!$B$4)+(LN(125)*constantes!$B$5)+(LN(22.5)*constantes!$B$8)+(F402*constantes!$B$9)</f>
        <v>22.985411080245306</v>
      </c>
      <c r="AG402">
        <f t="shared" si="95"/>
        <v>4.62827295767122E-2</v>
      </c>
      <c r="AH402">
        <f>(O402*constantes!$D$4)+(LN(125)*constantes!$D$5)+(LN(22.5)*constantes!$D$8)+(F402*constantes!$D$9)</f>
        <v>25.278286240175909</v>
      </c>
      <c r="AI402">
        <f t="shared" si="96"/>
        <v>2.5088146116023613E-2</v>
      </c>
    </row>
    <row r="403" spans="1:35" x14ac:dyDescent="0.25">
      <c r="A403" s="11">
        <v>402</v>
      </c>
      <c r="B403">
        <v>0</v>
      </c>
      <c r="C403">
        <v>41</v>
      </c>
      <c r="D403">
        <v>0</v>
      </c>
      <c r="E403">
        <v>0</v>
      </c>
      <c r="F403">
        <v>0</v>
      </c>
      <c r="G403">
        <v>116</v>
      </c>
      <c r="H403">
        <v>18.579999999999998</v>
      </c>
      <c r="I403">
        <f>IF(AND(B403=1,E403=0),V403,IF(AND(B403=1,E403=1),W403,IF(AND(B403=0,E403=0),X403,IF(AND(B403=0,E403=1),Y403,ERROR))))</f>
        <v>1.8498549622733118E-2</v>
      </c>
      <c r="K403">
        <f t="shared" si="84"/>
        <v>2.5088146116023613E-2</v>
      </c>
      <c r="L403">
        <f t="shared" si="85"/>
        <v>1.7378724267438583E-2</v>
      </c>
      <c r="M403" s="22" t="str">
        <f t="shared" si="97"/>
        <v>NORMAL</v>
      </c>
      <c r="O403">
        <f t="shared" si="86"/>
        <v>3.713572066704308</v>
      </c>
      <c r="P403">
        <f t="shared" si="87"/>
        <v>4.7535901911063645</v>
      </c>
      <c r="Q403">
        <f t="shared" si="88"/>
        <v>2.9220857333856922</v>
      </c>
      <c r="R403">
        <f>(O403*constantes!$B$4)+(P403*constantes!$B$5)+(D403*constantes!$B$6)+(Q403*constantes!$B$8)+(F403*constantes!$B$9)</f>
        <v>22.69503329934161</v>
      </c>
      <c r="S403" s="4">
        <f>(O403*constantes!$B$4)+(P403*constantes!$C$5)+(D403*constantes!$B$6)+(Q403*constantes!$B$8)+(F403*constantes!$B$9)</f>
        <v>23.03558050063247</v>
      </c>
      <c r="T403">
        <f>(O403*constantes!$D$4)+(P403*constantes!$D$5)+(D403*constantes!$D$6)+(Q403*constantes!$D$8)+(F403*constantes!$D$9)</f>
        <v>24.970227259205533</v>
      </c>
      <c r="U403">
        <f>(O403*constantes!$D$4)+(P403*constantes!$E$5)+(D403*constantes!$D$6)+(Q403*constantes!$D$8)+(F403*constantes!$D$9)</f>
        <v>25.301837710937111</v>
      </c>
      <c r="V403" s="5">
        <f t="shared" si="89"/>
        <v>3.4824502120734624E-2</v>
      </c>
      <c r="W403" s="5">
        <f t="shared" si="90"/>
        <v>4.8605132761909586E-2</v>
      </c>
      <c r="X403" s="6">
        <f t="shared" si="91"/>
        <v>1.8498549622733118E-2</v>
      </c>
      <c r="Y403" s="6">
        <f t="shared" si="92"/>
        <v>2.5678279650968361E-2</v>
      </c>
      <c r="AA403">
        <f>(O403*constantes!$B$4)+(LN(110)*constantes!$B$5)+(LN(22)*constantes!$B$8)+(F403*constantes!$B$9)</f>
        <v>22.730454143490913</v>
      </c>
      <c r="AB403">
        <f t="shared" si="93"/>
        <v>3.6057212319339005E-2</v>
      </c>
      <c r="AC403">
        <f>(O403*constantes!$D$4)+(LN(110)*constantes!$D$5)+(LN(22)*constantes!$D$8)+(F403*constantes!$D$9)</f>
        <v>24.907213223567677</v>
      </c>
      <c r="AD403" s="7">
        <f t="shared" si="94"/>
        <v>1.7378724267438583E-2</v>
      </c>
      <c r="AF403">
        <f>(O403*constantes!$B$4)+(LN(125)*constantes!$B$5)+(LN(22.5)*constantes!$B$8)+(F403*constantes!$B$9)</f>
        <v>22.985411080245306</v>
      </c>
      <c r="AG403">
        <f t="shared" si="95"/>
        <v>4.62827295767122E-2</v>
      </c>
      <c r="AH403">
        <f>(O403*constantes!$D$4)+(LN(125)*constantes!$D$5)+(LN(22.5)*constantes!$D$8)+(F403*constantes!$D$9)</f>
        <v>25.278286240175909</v>
      </c>
      <c r="AI403">
        <f t="shared" si="96"/>
        <v>2.5088146116023613E-2</v>
      </c>
    </row>
    <row r="404" spans="1:35" x14ac:dyDescent="0.25">
      <c r="A404" s="11">
        <v>403</v>
      </c>
      <c r="B404">
        <v>1</v>
      </c>
      <c r="C404">
        <v>45</v>
      </c>
      <c r="D404">
        <v>1</v>
      </c>
      <c r="E404">
        <v>0</v>
      </c>
      <c r="F404">
        <v>0</v>
      </c>
      <c r="G404">
        <v>119</v>
      </c>
      <c r="H404">
        <v>25.34</v>
      </c>
      <c r="I404">
        <f>IF(AND(B404=1,E404=0),V404,IF(AND(B404=1,E404=1),W404,IF(AND(B404=0,E404=0),X404,IF(AND(B404=0,E404=1),Y404,ERROR))))</f>
        <v>0.12112330210661193</v>
      </c>
      <c r="K404">
        <f t="shared" si="84"/>
        <v>6.1354256697024101E-2</v>
      </c>
      <c r="L404">
        <f t="shared" si="85"/>
        <v>4.7883245315309741E-2</v>
      </c>
      <c r="M404" s="22" t="str">
        <f t="shared" si="97"/>
        <v>Elevated Risk</v>
      </c>
      <c r="O404">
        <f t="shared" si="86"/>
        <v>3.8066624897703196</v>
      </c>
      <c r="P404">
        <f t="shared" si="87"/>
        <v>4.7791234931115296</v>
      </c>
      <c r="Q404">
        <f t="shared" si="88"/>
        <v>3.2323841748929931</v>
      </c>
      <c r="R404">
        <f>(O404*constantes!$B$4)+(P404*constantes!$B$5)+(D404*constantes!$B$6)+(Q404*constantes!$B$8)+(F404*constantes!$B$9)</f>
        <v>23.987711676086672</v>
      </c>
      <c r="S404" s="4">
        <f>(O404*constantes!$B$4)+(P404*constantes!$C$5)+(D404*constantes!$B$6)+(Q404*constantes!$B$8)+(F404*constantes!$B$9)</f>
        <v>24.33008808313318</v>
      </c>
      <c r="T404">
        <f>(O404*constantes!$D$4)+(P404*constantes!$D$5)+(D404*constantes!$D$6)+(Q404*constantes!$D$8)+(F404*constantes!$D$9)</f>
        <v>26.072675775461722</v>
      </c>
      <c r="U404">
        <f>(O404*constantes!$D$4)+(P404*constantes!$E$5)+(D404*constantes!$D$6)+(Q404*constantes!$D$8)+(F404*constantes!$D$9)</f>
        <v>26.406067430341182</v>
      </c>
      <c r="V404" s="5">
        <f t="shared" si="89"/>
        <v>0.12112330210661193</v>
      </c>
      <c r="W404" s="5">
        <f t="shared" si="90"/>
        <v>0.16625301489761513</v>
      </c>
      <c r="X404" s="6">
        <f t="shared" si="91"/>
        <v>5.4678939890405953E-2</v>
      </c>
      <c r="Y404" s="6">
        <f t="shared" si="92"/>
        <v>7.5480179287658378E-2</v>
      </c>
      <c r="AA404">
        <f>(O404*constantes!$B$4)+(LN(110)*constantes!$B$5)+(LN(22)*constantes!$B$8)+(F404*constantes!$B$9)</f>
        <v>23.020240906878485</v>
      </c>
      <c r="AB404">
        <f t="shared" si="93"/>
        <v>4.7883245315309741E-2</v>
      </c>
      <c r="AC404">
        <f>(O404*constantes!$D$4)+(LN(110)*constantes!$D$5)+(LN(22)*constantes!$D$8)+(F404*constantes!$D$9)</f>
        <v>25.16051878105991</v>
      </c>
      <c r="AD404" s="7">
        <f t="shared" si="94"/>
        <v>2.2332293193086827E-2</v>
      </c>
      <c r="AF404">
        <f>(O404*constantes!$B$4)+(LN(125)*constantes!$B$5)+(LN(22.5)*constantes!$B$8)+(F404*constantes!$B$9)</f>
        <v>23.275197843632878</v>
      </c>
      <c r="AG404">
        <f t="shared" si="95"/>
        <v>6.1354256697024101E-2</v>
      </c>
      <c r="AH404">
        <f>(O404*constantes!$D$4)+(LN(125)*constantes!$D$5)+(LN(22.5)*constantes!$D$8)+(F404*constantes!$D$9)</f>
        <v>25.531591797668142</v>
      </c>
      <c r="AI404">
        <f t="shared" si="96"/>
        <v>3.2202898660143586E-2</v>
      </c>
    </row>
    <row r="405" spans="1:35" x14ac:dyDescent="0.25">
      <c r="A405" s="11">
        <v>404</v>
      </c>
      <c r="B405">
        <v>1</v>
      </c>
      <c r="C405">
        <v>37</v>
      </c>
      <c r="D405">
        <v>1</v>
      </c>
      <c r="E405">
        <v>0</v>
      </c>
      <c r="F405">
        <v>0</v>
      </c>
      <c r="G405">
        <v>138</v>
      </c>
      <c r="H405">
        <v>27.45</v>
      </c>
      <c r="I405">
        <f>IF(AND(B405=1,E405=0),V405,IF(AND(B405=1,E405=1),W405,IF(AND(B405=0,E405=0),X405,IF(AND(B405=0,E405=1),Y405,ERROR))))</f>
        <v>9.3756922530042863E-2</v>
      </c>
      <c r="K405">
        <f t="shared" si="84"/>
        <v>3.3840132302612846E-2</v>
      </c>
      <c r="L405">
        <f t="shared" si="85"/>
        <v>2.6325671515684657E-2</v>
      </c>
      <c r="M405" s="22" t="str">
        <f t="shared" si="97"/>
        <v>Elevated Risk</v>
      </c>
      <c r="O405">
        <f t="shared" si="86"/>
        <v>3.6109179126442243</v>
      </c>
      <c r="P405">
        <f t="shared" si="87"/>
        <v>4.9272536851572051</v>
      </c>
      <c r="Q405">
        <f t="shared" si="88"/>
        <v>3.3123661679555396</v>
      </c>
      <c r="R405">
        <f>(O405*constantes!$B$4)+(P405*constantes!$B$5)+(D405*constantes!$B$6)+(Q405*constantes!$B$8)+(F405*constantes!$B$9)</f>
        <v>23.716567318576505</v>
      </c>
      <c r="S405" s="4">
        <f>(O405*constantes!$B$4)+(P405*constantes!$C$5)+(D405*constantes!$B$6)+(Q405*constantes!$B$8)+(F405*constantes!$B$9)</f>
        <v>24.069555772581172</v>
      </c>
      <c r="T405">
        <f>(O405*constantes!$D$4)+(P405*constantes!$D$5)+(D405*constantes!$D$6)+(Q405*constantes!$D$8)+(F405*constantes!$D$9)</f>
        <v>25.997608771441644</v>
      </c>
      <c r="U405">
        <f>(O405*constantes!$D$4)+(P405*constantes!$E$5)+(D405*constantes!$D$6)+(Q405*constantes!$D$8)+(F405*constantes!$D$9)</f>
        <v>26.341333988518212</v>
      </c>
      <c r="V405" s="5">
        <f t="shared" si="89"/>
        <v>9.3756922530042863E-2</v>
      </c>
      <c r="W405" s="5">
        <f t="shared" si="90"/>
        <v>0.13074788582501884</v>
      </c>
      <c r="X405" s="6">
        <f t="shared" si="91"/>
        <v>5.0826939455284714E-2</v>
      </c>
      <c r="Y405" s="6">
        <f t="shared" si="92"/>
        <v>7.0920901091651278E-2</v>
      </c>
      <c r="AA405">
        <f>(O405*constantes!$B$4)+(LN(110)*constantes!$B$5)+(LN(22)*constantes!$B$8)+(F405*constantes!$B$9)</f>
        <v>22.410895868068035</v>
      </c>
      <c r="AB405">
        <f t="shared" si="93"/>
        <v>2.6325671515684657E-2</v>
      </c>
      <c r="AC405">
        <f>(O405*constantes!$D$4)+(LN(110)*constantes!$D$5)+(LN(22)*constantes!$D$8)+(F405*constantes!$D$9)</f>
        <v>24.627884084579406</v>
      </c>
      <c r="AD405" s="7">
        <f t="shared" si="94"/>
        <v>1.3171407582175831E-2</v>
      </c>
      <c r="AF405">
        <f>(O405*constantes!$B$4)+(LN(125)*constantes!$B$5)+(LN(22.5)*constantes!$B$8)+(F405*constantes!$B$9)</f>
        <v>22.665852804822428</v>
      </c>
      <c r="AG405">
        <f t="shared" si="95"/>
        <v>3.3840132302612846E-2</v>
      </c>
      <c r="AH405">
        <f>(O405*constantes!$D$4)+(LN(125)*constantes!$D$5)+(LN(22.5)*constantes!$D$8)+(F405*constantes!$D$9)</f>
        <v>24.998957101187639</v>
      </c>
      <c r="AI405">
        <f t="shared" si="96"/>
        <v>1.903255478119692E-2</v>
      </c>
    </row>
    <row r="406" spans="1:35" x14ac:dyDescent="0.25">
      <c r="A406" s="11">
        <v>405</v>
      </c>
      <c r="B406">
        <v>0</v>
      </c>
      <c r="C406">
        <v>43</v>
      </c>
      <c r="D406">
        <v>0</v>
      </c>
      <c r="E406">
        <v>1</v>
      </c>
      <c r="F406">
        <v>0</v>
      </c>
      <c r="G406">
        <v>141</v>
      </c>
      <c r="H406">
        <v>29.25</v>
      </c>
      <c r="I406">
        <f>IF(AND(B406=1,E406=0),V406,IF(AND(B406=1,E406=1),W406,IF(AND(B406=0,E406=0),X406,IF(AND(B406=0,E406=1),Y406,ERROR))))</f>
        <v>6.3449140754283873E-2</v>
      </c>
      <c r="K406">
        <f t="shared" si="84"/>
        <v>2.8509711637591306E-2</v>
      </c>
      <c r="L406">
        <f t="shared" si="85"/>
        <v>1.975954812069991E-2</v>
      </c>
      <c r="M406" s="22" t="str">
        <f t="shared" si="97"/>
        <v>Elevated Risk</v>
      </c>
      <c r="O406">
        <f t="shared" si="86"/>
        <v>3.7612001156935624</v>
      </c>
      <c r="P406">
        <f t="shared" si="87"/>
        <v>4.9487598903781684</v>
      </c>
      <c r="Q406">
        <f t="shared" si="88"/>
        <v>3.3758795736778655</v>
      </c>
      <c r="R406">
        <f>(O406*constantes!$B$4)+(P406*constantes!$B$5)+(D406*constantes!$B$6)+(Q406*constantes!$B$8)+(F406*constantes!$B$9)</f>
        <v>23.565107059216768</v>
      </c>
      <c r="S406" s="4">
        <f>(O406*constantes!$B$4)+(P406*constantes!$C$5)+(D406*constantes!$B$6)+(Q406*constantes!$B$8)+(F406*constantes!$B$9)</f>
        <v>23.919636217763458</v>
      </c>
      <c r="T406">
        <f>(O406*constantes!$D$4)+(P406*constantes!$D$5)+(D406*constantes!$D$6)+(Q406*constantes!$D$8)+(F406*constantes!$D$9)</f>
        <v>25.880823414096746</v>
      </c>
      <c r="U406">
        <f>(O406*constantes!$D$4)+(P406*constantes!$E$5)+(D406*constantes!$D$6)+(Q406*constantes!$D$8)+(F406*constantes!$D$9)</f>
        <v>26.226048904049527</v>
      </c>
      <c r="V406" s="5">
        <f t="shared" si="89"/>
        <v>8.1130423986214617E-2</v>
      </c>
      <c r="W406" s="5">
        <f t="shared" si="90"/>
        <v>0.11362386851571771</v>
      </c>
      <c r="X406" s="6">
        <f t="shared" si="91"/>
        <v>4.5353729484427618E-2</v>
      </c>
      <c r="Y406" s="6">
        <f t="shared" si="92"/>
        <v>6.3449140754283873E-2</v>
      </c>
      <c r="AA406">
        <f>(O406*constantes!$B$4)+(LN(110)*constantes!$B$5)+(LN(22)*constantes!$B$8)+(F406*constantes!$B$9)</f>
        <v>22.8787183548725</v>
      </c>
      <c r="AB406">
        <f t="shared" si="93"/>
        <v>4.169811677585733E-2</v>
      </c>
      <c r="AC406">
        <f>(O406*constantes!$D$4)+(LN(110)*constantes!$D$5)+(LN(22)*constantes!$D$8)+(F406*constantes!$D$9)</f>
        <v>25.036812478830871</v>
      </c>
      <c r="AD406" s="7">
        <f t="shared" si="94"/>
        <v>1.975954812069991E-2</v>
      </c>
      <c r="AF406">
        <f>(O406*constantes!$B$4)+(LN(125)*constantes!$B$5)+(LN(22.5)*constantes!$B$8)+(F406*constantes!$B$9)</f>
        <v>23.133675291626897</v>
      </c>
      <c r="AG406">
        <f t="shared" si="95"/>
        <v>5.3478442485207722E-2</v>
      </c>
      <c r="AH406">
        <f>(O406*constantes!$D$4)+(LN(125)*constantes!$D$5)+(LN(22.5)*constantes!$D$8)+(F406*constantes!$D$9)</f>
        <v>25.407885495439103</v>
      </c>
      <c r="AI406">
        <f t="shared" si="96"/>
        <v>2.8509711637591306E-2</v>
      </c>
    </row>
    <row r="407" spans="1:35" x14ac:dyDescent="0.25">
      <c r="A407" s="11">
        <v>406</v>
      </c>
      <c r="B407">
        <v>0</v>
      </c>
      <c r="C407">
        <v>46</v>
      </c>
      <c r="D407">
        <v>0</v>
      </c>
      <c r="E407">
        <v>1</v>
      </c>
      <c r="F407">
        <v>0</v>
      </c>
      <c r="G407">
        <v>188</v>
      </c>
      <c r="H407">
        <v>34.36</v>
      </c>
      <c r="I407">
        <f>IF(AND(B407=1,E407=0),V407,IF(AND(B407=1,E407=1),W407,IF(AND(B407=0,E407=0),X407,IF(AND(B407=0,E407=1),Y407,ERROR))))</f>
        <v>0.17796259644684831</v>
      </c>
      <c r="K407">
        <f t="shared" si="84"/>
        <v>3.4153313573738631E-2</v>
      </c>
      <c r="L407">
        <f t="shared" si="85"/>
        <v>2.3692217580876362E-2</v>
      </c>
      <c r="M407" s="22" t="str">
        <f t="shared" si="97"/>
        <v>Elevated Risk</v>
      </c>
      <c r="O407">
        <f t="shared" si="86"/>
        <v>3.8286413964890951</v>
      </c>
      <c r="P407">
        <f t="shared" si="87"/>
        <v>5.2364419628299492</v>
      </c>
      <c r="Q407">
        <f t="shared" si="88"/>
        <v>3.5368930971160548</v>
      </c>
      <c r="R407">
        <f>(O407*constantes!$B$4)+(P407*constantes!$B$5)+(D407*constantes!$B$6)+(Q407*constantes!$B$8)+(F407*constantes!$B$9)</f>
        <v>24.436369018621974</v>
      </c>
      <c r="S407" s="4">
        <f>(O407*constantes!$B$4)+(P407*constantes!$C$5)+(D407*constantes!$B$6)+(Q407*constantes!$B$8)+(F407*constantes!$B$9)</f>
        <v>24.81150772083911</v>
      </c>
      <c r="T407">
        <f>(O407*constantes!$D$4)+(P407*constantes!$D$5)+(D407*constantes!$D$6)+(Q407*constantes!$D$8)+(F407*constantes!$D$9)</f>
        <v>26.955877802309161</v>
      </c>
      <c r="U407">
        <f>(O407*constantes!$D$4)+(P407*constantes!$E$5)+(D407*constantes!$D$6)+(Q407*constantes!$D$8)+(F407*constantes!$D$9)</f>
        <v>27.321171993636177</v>
      </c>
      <c r="V407" s="5">
        <f t="shared" si="89"/>
        <v>0.18308003009925533</v>
      </c>
      <c r="W407" s="5">
        <f t="shared" si="90"/>
        <v>0.25491774450164029</v>
      </c>
      <c r="X407" s="6">
        <f t="shared" si="91"/>
        <v>0.12715847800886559</v>
      </c>
      <c r="Y407" s="6">
        <f t="shared" si="92"/>
        <v>0.17796259644684831</v>
      </c>
      <c r="AA407">
        <f>(O407*constantes!$B$4)+(LN(110)*constantes!$B$5)+(LN(22)*constantes!$B$8)+(F407*constantes!$B$9)</f>
        <v>23.088660364337766</v>
      </c>
      <c r="AB407">
        <f t="shared" si="93"/>
        <v>5.1185816914687488E-2</v>
      </c>
      <c r="AC407">
        <f>(O407*constantes!$D$4)+(LN(110)*constantes!$D$5)+(LN(22)*constantes!$D$8)+(F407*constantes!$D$9)</f>
        <v>25.220324924765169</v>
      </c>
      <c r="AD407" s="7">
        <f t="shared" si="94"/>
        <v>2.3692217580876362E-2</v>
      </c>
      <c r="AF407">
        <f>(O407*constantes!$B$4)+(LN(125)*constantes!$B$5)+(LN(22.5)*constantes!$B$8)+(F407*constantes!$B$9)</f>
        <v>23.343617301092156</v>
      </c>
      <c r="AG407">
        <f t="shared" si="95"/>
        <v>6.5553501255932511E-2</v>
      </c>
      <c r="AH407">
        <f>(O407*constantes!$D$4)+(LN(125)*constantes!$D$5)+(LN(22.5)*constantes!$D$8)+(F407*constantes!$D$9)</f>
        <v>25.591397941373401</v>
      </c>
      <c r="AI407">
        <f t="shared" si="96"/>
        <v>3.4153313573738631E-2</v>
      </c>
    </row>
    <row r="408" spans="1:35" x14ac:dyDescent="0.25">
      <c r="A408" s="11">
        <v>407</v>
      </c>
      <c r="B408">
        <v>1</v>
      </c>
      <c r="C408">
        <v>41</v>
      </c>
      <c r="D408">
        <v>0</v>
      </c>
      <c r="E408">
        <v>0</v>
      </c>
      <c r="F408">
        <v>0</v>
      </c>
      <c r="G408">
        <v>137</v>
      </c>
      <c r="H408">
        <v>25.52</v>
      </c>
      <c r="I408">
        <f>IF(AND(B408=1,E408=0),V408,IF(AND(B408=1,E408=1),W408,IF(AND(B408=0,E408=0),X408,IF(AND(B408=0,E408=1),Y408,ERROR))))</f>
        <v>6.0183114482119326E-2</v>
      </c>
      <c r="K408">
        <f t="shared" si="84"/>
        <v>4.62827295767122E-2</v>
      </c>
      <c r="L408">
        <f t="shared" si="85"/>
        <v>3.6057212319339005E-2</v>
      </c>
      <c r="M408" s="22" t="str">
        <f t="shared" si="97"/>
        <v>Elevated Risk</v>
      </c>
      <c r="O408">
        <f t="shared" si="86"/>
        <v>3.713572066704308</v>
      </c>
      <c r="P408">
        <f t="shared" si="87"/>
        <v>4.9199809258281251</v>
      </c>
      <c r="Q408">
        <f t="shared" si="88"/>
        <v>3.2394624584765892</v>
      </c>
      <c r="R408">
        <f>(O408*constantes!$B$4)+(P408*constantes!$B$5)+(D408*constantes!$B$6)+(Q408*constantes!$B$8)+(F408*constantes!$B$9)</f>
        <v>23.255308169859568</v>
      </c>
      <c r="S408" s="4">
        <f>(O408*constantes!$B$4)+(P408*constantes!$C$5)+(D408*constantes!$B$6)+(Q408*constantes!$B$8)+(F408*constantes!$B$9)</f>
        <v>23.607775603385896</v>
      </c>
      <c r="T408">
        <f>(O408*constantes!$D$4)+(P408*constantes!$D$5)+(D408*constantes!$D$6)+(Q408*constantes!$D$8)+(F408*constantes!$D$9)</f>
        <v>25.600528271514438</v>
      </c>
      <c r="U408">
        <f>(O408*constantes!$D$4)+(P408*constantes!$E$5)+(D408*constantes!$D$6)+(Q408*constantes!$D$8)+(F408*constantes!$D$9)</f>
        <v>25.94374614090021</v>
      </c>
      <c r="V408" s="5">
        <f t="shared" si="89"/>
        <v>6.0183114482119326E-2</v>
      </c>
      <c r="W408" s="5">
        <f t="shared" si="90"/>
        <v>8.4513304024864899E-2</v>
      </c>
      <c r="X408" s="6">
        <f t="shared" si="91"/>
        <v>3.4461112072086131E-2</v>
      </c>
      <c r="Y408" s="6">
        <f t="shared" si="92"/>
        <v>4.8227046476635005E-2</v>
      </c>
      <c r="AA408">
        <f>(O408*constantes!$B$4)+(LN(110)*constantes!$B$5)+(LN(22)*constantes!$B$8)+(F408*constantes!$B$9)</f>
        <v>22.730454143490913</v>
      </c>
      <c r="AB408">
        <f t="shared" si="93"/>
        <v>3.6057212319339005E-2</v>
      </c>
      <c r="AC408">
        <f>(O408*constantes!$D$4)+(LN(110)*constantes!$D$5)+(LN(22)*constantes!$D$8)+(F408*constantes!$D$9)</f>
        <v>24.907213223567677</v>
      </c>
      <c r="AD408" s="7">
        <f t="shared" si="94"/>
        <v>1.7378724267438583E-2</v>
      </c>
      <c r="AF408">
        <f>(O408*constantes!$B$4)+(LN(125)*constantes!$B$5)+(LN(22.5)*constantes!$B$8)+(F408*constantes!$B$9)</f>
        <v>22.985411080245306</v>
      </c>
      <c r="AG408">
        <f t="shared" si="95"/>
        <v>4.62827295767122E-2</v>
      </c>
      <c r="AH408">
        <f>(O408*constantes!$D$4)+(LN(125)*constantes!$D$5)+(LN(22.5)*constantes!$D$8)+(F408*constantes!$D$9)</f>
        <v>25.278286240175909</v>
      </c>
      <c r="AI408">
        <f t="shared" si="96"/>
        <v>2.5088146116023613E-2</v>
      </c>
    </row>
    <row r="409" spans="1:35" x14ac:dyDescent="0.25">
      <c r="A409" s="11">
        <v>408</v>
      </c>
      <c r="B409">
        <v>1</v>
      </c>
      <c r="C409">
        <v>44</v>
      </c>
      <c r="D409">
        <v>1</v>
      </c>
      <c r="E409">
        <v>1</v>
      </c>
      <c r="F409">
        <v>0</v>
      </c>
      <c r="G409">
        <v>177.5</v>
      </c>
      <c r="H409">
        <v>39.880000000000003</v>
      </c>
      <c r="I409">
        <f>IF(AND(B409=1,E409=0),V409,IF(AND(B409=1,E409=1),W409,IF(AND(B409=0,E409=0),X409,IF(AND(B409=0,E409=1),Y409,ERROR))))</f>
        <v>0.40831988454436874</v>
      </c>
      <c r="K409">
        <f t="shared" si="84"/>
        <v>5.7330036913051163E-2</v>
      </c>
      <c r="L409">
        <f t="shared" si="85"/>
        <v>4.4721443860098575E-2</v>
      </c>
      <c r="M409" s="22" t="str">
        <f t="shared" si="97"/>
        <v>'&gt;30%</v>
      </c>
      <c r="O409">
        <f t="shared" si="86"/>
        <v>3.784189633918261</v>
      </c>
      <c r="P409">
        <f t="shared" si="87"/>
        <v>5.1789706089154706</v>
      </c>
      <c r="Q409">
        <f t="shared" si="88"/>
        <v>3.6858749450936377</v>
      </c>
      <c r="R409">
        <f>(O409*constantes!$B$4)+(P409*constantes!$B$5)+(D409*constantes!$B$6)+(Q409*constantes!$B$8)+(F409*constantes!$B$9)</f>
        <v>25.019016840210988</v>
      </c>
      <c r="S409" s="4">
        <f>(O409*constantes!$B$4)+(P409*constantes!$C$5)+(D409*constantes!$B$6)+(Q409*constantes!$B$8)+(F409*constantes!$B$9)</f>
        <v>25.39003829463369</v>
      </c>
      <c r="T409">
        <f>(O409*constantes!$D$4)+(P409*constantes!$D$5)+(D409*constantes!$D$6)+(Q409*constantes!$D$8)+(F409*constantes!$D$9)</f>
        <v>27.368106668369503</v>
      </c>
      <c r="U409">
        <f>(O409*constantes!$D$4)+(P409*constantes!$E$5)+(D409*constantes!$D$6)+(Q409*constantes!$D$8)+(F409*constantes!$D$9)</f>
        <v>27.729391658047447</v>
      </c>
      <c r="V409" s="5">
        <f t="shared" si="89"/>
        <v>0.30380103795887836</v>
      </c>
      <c r="W409" s="5">
        <f t="shared" si="90"/>
        <v>0.40831988454436874</v>
      </c>
      <c r="X409" s="6">
        <f t="shared" si="91"/>
        <v>0.18566740646839175</v>
      </c>
      <c r="Y409" s="6">
        <f t="shared" si="92"/>
        <v>0.25529335410815923</v>
      </c>
      <c r="AA409">
        <f>(O409*constantes!$B$4)+(LN(110)*constantes!$B$5)+(LN(22)*constantes!$B$8)+(F409*constantes!$B$9)</f>
        <v>22.95028380552526</v>
      </c>
      <c r="AB409">
        <f t="shared" si="93"/>
        <v>4.4721443860098575E-2</v>
      </c>
      <c r="AC409">
        <f>(O409*constantes!$D$4)+(LN(110)*constantes!$D$5)+(LN(22)*constantes!$D$8)+(F409*constantes!$D$9)</f>
        <v>25.099368567186549</v>
      </c>
      <c r="AD409" s="7">
        <f t="shared" si="94"/>
        <v>2.102161003401426E-2</v>
      </c>
      <c r="AF409">
        <f>(O409*constantes!$B$4)+(LN(125)*constantes!$B$5)+(LN(22.5)*constantes!$B$8)+(F409*constantes!$B$9)</f>
        <v>23.205240742279653</v>
      </c>
      <c r="AG409">
        <f t="shared" si="95"/>
        <v>5.7330036913051163E-2</v>
      </c>
      <c r="AH409">
        <f>(O409*constantes!$D$4)+(LN(125)*constantes!$D$5)+(LN(22.5)*constantes!$D$8)+(F409*constantes!$D$9)</f>
        <v>25.470441583794781</v>
      </c>
      <c r="AI409">
        <f t="shared" si="96"/>
        <v>3.0321952038303235E-2</v>
      </c>
    </row>
    <row r="410" spans="1:35" x14ac:dyDescent="0.25">
      <c r="A410" s="11">
        <v>409</v>
      </c>
      <c r="B410">
        <v>1</v>
      </c>
      <c r="C410">
        <v>36</v>
      </c>
      <c r="D410">
        <v>0</v>
      </c>
      <c r="E410">
        <v>0</v>
      </c>
      <c r="F410">
        <v>0</v>
      </c>
      <c r="G410">
        <v>131</v>
      </c>
      <c r="H410">
        <v>26.23</v>
      </c>
      <c r="I410">
        <f>IF(AND(B410=1,E410=0),V410,IF(AND(B410=1,E410=1),W410,IF(AND(B410=0,E410=0),X410,IF(AND(B410=0,E410=1),Y410,ERROR))))</f>
        <v>3.8194270536205832E-2</v>
      </c>
      <c r="K410">
        <f t="shared" si="84"/>
        <v>3.1117023555229495E-2</v>
      </c>
      <c r="L410">
        <f t="shared" si="85"/>
        <v>2.4199659473180479E-2</v>
      </c>
      <c r="M410" s="22" t="str">
        <f t="shared" si="97"/>
        <v>Elevated Risk</v>
      </c>
      <c r="O410">
        <f t="shared" si="86"/>
        <v>3.5835189384561099</v>
      </c>
      <c r="P410">
        <f t="shared" si="87"/>
        <v>4.8751973232011512</v>
      </c>
      <c r="Q410">
        <f t="shared" si="88"/>
        <v>3.2669037938787824</v>
      </c>
      <c r="R410">
        <f>(O410*constantes!$B$4)+(P410*constantes!$B$5)+(D410*constantes!$B$6)+(Q410*constantes!$B$8)+(F410*constantes!$B$9)</f>
        <v>22.789135485653606</v>
      </c>
      <c r="S410" s="4">
        <f>(O410*constantes!$B$4)+(P410*constantes!$C$5)+(D410*constantes!$B$6)+(Q410*constantes!$B$8)+(F410*constantes!$B$9)</f>
        <v>23.138394621887738</v>
      </c>
      <c r="T410">
        <f>(O410*constantes!$D$4)+(P410*constantes!$D$5)+(D410*constantes!$D$6)+(Q410*constantes!$D$8)+(F410*constantes!$D$9)</f>
        <v>25.134701744891043</v>
      </c>
      <c r="U410">
        <f>(O410*constantes!$D$4)+(P410*constantes!$E$5)+(D410*constantes!$D$6)+(Q410*constantes!$D$8)+(F410*constantes!$D$9)</f>
        <v>25.474795510157556</v>
      </c>
      <c r="V410" s="5">
        <f t="shared" si="89"/>
        <v>3.8194270536205832E-2</v>
      </c>
      <c r="W410" s="5">
        <f t="shared" si="90"/>
        <v>5.3724501029915439E-2</v>
      </c>
      <c r="X410" s="6">
        <f t="shared" si="91"/>
        <v>2.1769359720203885E-2</v>
      </c>
      <c r="Y410" s="6">
        <f t="shared" si="92"/>
        <v>3.045222415613158E-2</v>
      </c>
      <c r="AA410">
        <f>(O410*constantes!$B$4)+(LN(110)*constantes!$B$5)+(LN(22)*constantes!$B$8)+(F410*constantes!$B$9)</f>
        <v>22.325603957379403</v>
      </c>
      <c r="AB410">
        <f t="shared" si="93"/>
        <v>2.4199659473180479E-2</v>
      </c>
      <c r="AC410">
        <f>(O410*constantes!$D$4)+(LN(110)*constantes!$D$5)+(LN(22)*constantes!$D$8)+(F410*constantes!$D$9)</f>
        <v>24.553329557885352</v>
      </c>
      <c r="AD410" s="7">
        <f t="shared" si="94"/>
        <v>1.2230943924327331E-2</v>
      </c>
      <c r="AF410">
        <f>(O410*constantes!$B$4)+(LN(125)*constantes!$B$5)+(LN(22.5)*constantes!$B$8)+(F410*constantes!$B$9)</f>
        <v>22.580560894133793</v>
      </c>
      <c r="AG410">
        <f t="shared" si="95"/>
        <v>3.1117023555229495E-2</v>
      </c>
      <c r="AH410">
        <f>(O410*constantes!$D$4)+(LN(125)*constantes!$D$5)+(LN(22.5)*constantes!$D$8)+(F410*constantes!$D$9)</f>
        <v>24.924402574493584</v>
      </c>
      <c r="AI410">
        <f t="shared" si="96"/>
        <v>1.7677356619603457E-2</v>
      </c>
    </row>
    <row r="411" spans="1:35" x14ac:dyDescent="0.25">
      <c r="A411" s="11">
        <v>410</v>
      </c>
      <c r="B411">
        <v>0</v>
      </c>
      <c r="C411">
        <v>60</v>
      </c>
      <c r="D411">
        <v>0</v>
      </c>
      <c r="E411">
        <v>1</v>
      </c>
      <c r="F411">
        <v>0</v>
      </c>
      <c r="G411">
        <v>156</v>
      </c>
      <c r="H411">
        <v>23.02</v>
      </c>
      <c r="I411">
        <f>IF(AND(B411=1,E411=0),V411,IF(AND(B411=1,E411=1),W411,IF(AND(B411=0,E411=0),X411,IF(AND(B411=0,E411=1),Y411,ERROR))))</f>
        <v>0.17482365484653195</v>
      </c>
      <c r="K411">
        <f t="shared" si="84"/>
        <v>6.9102564331433469E-2</v>
      </c>
      <c r="L411">
        <f t="shared" si="85"/>
        <v>4.820708918468708E-2</v>
      </c>
      <c r="M411" s="22" t="str">
        <f t="shared" si="97"/>
        <v>Elevated Risk</v>
      </c>
      <c r="O411">
        <f t="shared" si="86"/>
        <v>4.0943445622221004</v>
      </c>
      <c r="P411">
        <f t="shared" si="87"/>
        <v>5.0498560072495371</v>
      </c>
      <c r="Q411">
        <f t="shared" si="88"/>
        <v>3.1363634032937364</v>
      </c>
      <c r="R411">
        <f>(O411*constantes!$B$4)+(P411*constantes!$B$5)+(D411*constantes!$B$6)+(Q411*constantes!$B$8)+(F411*constantes!$B$9)</f>
        <v>24.599832545572557</v>
      </c>
      <c r="S411" s="4">
        <f>(O411*constantes!$B$4)+(P411*constantes!$C$5)+(D411*constantes!$B$6)+(Q411*constantes!$B$8)+(F411*constantes!$B$9)</f>
        <v>24.961604229931915</v>
      </c>
      <c r="T411">
        <f>(O411*constantes!$D$4)+(P411*constantes!$D$5)+(D411*constantes!$D$6)+(Q411*constantes!$D$8)+(F411*constantes!$D$9)</f>
        <v>26.94925440921191</v>
      </c>
      <c r="U411">
        <f>(O411*constantes!$D$4)+(P411*constantes!$E$5)+(D411*constantes!$D$6)+(Q411*constantes!$D$8)+(F411*constantes!$D$9)</f>
        <v>27.301532364277634</v>
      </c>
      <c r="V411" s="5">
        <f t="shared" si="89"/>
        <v>0.2118948973676742</v>
      </c>
      <c r="W411" s="5">
        <f t="shared" si="90"/>
        <v>0.28959148664558365</v>
      </c>
      <c r="X411" s="6">
        <f t="shared" si="91"/>
        <v>0.12637447737325502</v>
      </c>
      <c r="Y411" s="6">
        <f t="shared" si="92"/>
        <v>0.17482365484653195</v>
      </c>
      <c r="AA411">
        <f>(O411*constantes!$B$4)+(LN(110)*constantes!$B$5)+(LN(22)*constantes!$B$8)+(F411*constantes!$B$9)</f>
        <v>23.915783691137978</v>
      </c>
      <c r="AB411">
        <f t="shared" si="93"/>
        <v>0.11321269470654882</v>
      </c>
      <c r="AC411">
        <f>(O411*constantes!$D$4)+(LN(110)*constantes!$D$5)+(LN(22)*constantes!$D$8)+(F411*constantes!$D$9)</f>
        <v>25.943321837946279</v>
      </c>
      <c r="AD411" s="7">
        <f t="shared" si="94"/>
        <v>4.820708918468708E-2</v>
      </c>
      <c r="AF411">
        <f>(O411*constantes!$B$4)+(LN(125)*constantes!$B$5)+(LN(22.5)*constantes!$B$8)+(F411*constantes!$B$9)</f>
        <v>24.170740627892375</v>
      </c>
      <c r="AG411">
        <f t="shared" si="95"/>
        <v>0.14362116573454531</v>
      </c>
      <c r="AH411">
        <f>(O411*constantes!$D$4)+(LN(125)*constantes!$D$5)+(LN(22.5)*constantes!$D$8)+(F411*constantes!$D$9)</f>
        <v>26.314394854554511</v>
      </c>
      <c r="AI411">
        <f t="shared" si="96"/>
        <v>6.9102564331433469E-2</v>
      </c>
    </row>
    <row r="412" spans="1:35" x14ac:dyDescent="0.25">
      <c r="A412" s="11">
        <v>411</v>
      </c>
      <c r="B412">
        <v>0</v>
      </c>
      <c r="C412">
        <v>46</v>
      </c>
      <c r="D412">
        <v>1</v>
      </c>
      <c r="E412">
        <v>0</v>
      </c>
      <c r="F412">
        <v>0</v>
      </c>
      <c r="G412">
        <v>122.5</v>
      </c>
      <c r="H412">
        <v>23.51</v>
      </c>
      <c r="I412">
        <f>IF(AND(B412=1,E412=0),V412,IF(AND(B412=1,E412=1),W412,IF(AND(B412=0,E412=0),X412,IF(AND(B412=0,E412=1),Y412,ERROR))))</f>
        <v>6.042970664513958E-2</v>
      </c>
      <c r="K412">
        <f t="shared" si="84"/>
        <v>3.4153313573738631E-2</v>
      </c>
      <c r="L412">
        <f t="shared" si="85"/>
        <v>2.3692217580876362E-2</v>
      </c>
      <c r="M412" s="22" t="str">
        <f t="shared" si="97"/>
        <v>Elevated Risk</v>
      </c>
      <c r="O412">
        <f t="shared" si="86"/>
        <v>3.8286413964890951</v>
      </c>
      <c r="P412">
        <f t="shared" si="87"/>
        <v>4.808111029984782</v>
      </c>
      <c r="Q412">
        <f t="shared" si="88"/>
        <v>3.1574258625519782</v>
      </c>
      <c r="R412">
        <f>(O412*constantes!$B$4)+(P412*constantes!$B$5)+(D412*constantes!$B$6)+(Q412*constantes!$B$8)+(F412*constantes!$B$9)</f>
        <v>24.050480632174196</v>
      </c>
      <c r="S412" s="4">
        <f>(O412*constantes!$B$4)+(P412*constantes!$C$5)+(D412*constantes!$B$6)+(Q412*constantes!$B$8)+(F412*constantes!$B$9)</f>
        <v>24.394933706362306</v>
      </c>
      <c r="T412">
        <f>(O412*constantes!$D$4)+(P412*constantes!$D$5)+(D412*constantes!$D$6)+(Q412*constantes!$D$8)+(F412*constantes!$D$9)</f>
        <v>26.175698814328776</v>
      </c>
      <c r="U412">
        <f>(O412*constantes!$D$4)+(P412*constantes!$E$5)+(D412*constantes!$D$6)+(Q412*constantes!$D$8)+(F412*constantes!$D$9)</f>
        <v>26.511112639780514</v>
      </c>
      <c r="V412" s="5">
        <f t="shared" si="89"/>
        <v>0.12844347684043611</v>
      </c>
      <c r="W412" s="5">
        <f t="shared" si="90"/>
        <v>0.17634749480860612</v>
      </c>
      <c r="X412" s="6">
        <f t="shared" si="91"/>
        <v>6.042970664513958E-2</v>
      </c>
      <c r="Y412" s="6">
        <f t="shared" si="92"/>
        <v>8.34818295827785E-2</v>
      </c>
      <c r="AA412">
        <f>(O412*constantes!$B$4)+(LN(110)*constantes!$B$5)+(LN(22)*constantes!$B$8)+(F412*constantes!$B$9)</f>
        <v>23.088660364337766</v>
      </c>
      <c r="AB412">
        <f t="shared" si="93"/>
        <v>5.1185816914687488E-2</v>
      </c>
      <c r="AC412">
        <f>(O412*constantes!$D$4)+(LN(110)*constantes!$D$5)+(LN(22)*constantes!$D$8)+(F412*constantes!$D$9)</f>
        <v>25.220324924765169</v>
      </c>
      <c r="AD412" s="7">
        <f t="shared" si="94"/>
        <v>2.3692217580876362E-2</v>
      </c>
      <c r="AF412">
        <f>(O412*constantes!$B$4)+(LN(125)*constantes!$B$5)+(LN(22.5)*constantes!$B$8)+(F412*constantes!$B$9)</f>
        <v>23.343617301092156</v>
      </c>
      <c r="AG412">
        <f t="shared" si="95"/>
        <v>6.5553501255932511E-2</v>
      </c>
      <c r="AH412">
        <f>(O412*constantes!$D$4)+(LN(125)*constantes!$D$5)+(LN(22.5)*constantes!$D$8)+(F412*constantes!$D$9)</f>
        <v>25.591397941373401</v>
      </c>
      <c r="AI412">
        <f t="shared" si="96"/>
        <v>3.4153313573738631E-2</v>
      </c>
    </row>
    <row r="413" spans="1:35" x14ac:dyDescent="0.25">
      <c r="A413" s="11">
        <v>412</v>
      </c>
      <c r="B413">
        <v>0</v>
      </c>
      <c r="C413">
        <v>44</v>
      </c>
      <c r="D413">
        <v>0</v>
      </c>
      <c r="E413">
        <v>0</v>
      </c>
      <c r="F413">
        <v>0</v>
      </c>
      <c r="G413">
        <v>135</v>
      </c>
      <c r="H413">
        <v>26.38</v>
      </c>
      <c r="I413">
        <f>IF(AND(B413=1,E413=0),V413,IF(AND(B413=1,E413=1),W413,IF(AND(B413=0,E413=0),X413,IF(AND(B413=0,E413=1),Y413,ERROR))))</f>
        <v>4.0624964091030114E-2</v>
      </c>
      <c r="K413">
        <f t="shared" si="84"/>
        <v>3.0321952038303235E-2</v>
      </c>
      <c r="L413">
        <f t="shared" si="85"/>
        <v>2.102161003401426E-2</v>
      </c>
      <c r="M413" s="22" t="str">
        <f t="shared" si="97"/>
        <v>Elevated Risk</v>
      </c>
      <c r="O413">
        <f t="shared" si="86"/>
        <v>3.784189633918261</v>
      </c>
      <c r="P413">
        <f t="shared" si="87"/>
        <v>4.9052747784384296</v>
      </c>
      <c r="Q413">
        <f t="shared" si="88"/>
        <v>3.2726061472891685</v>
      </c>
      <c r="R413">
        <f>(O413*constantes!$B$4)+(P413*constantes!$B$5)+(D413*constantes!$B$6)+(Q413*constantes!$B$8)+(F413*constantes!$B$9)</f>
        <v>23.474132074174186</v>
      </c>
      <c r="S413" s="4">
        <f>(O413*constantes!$B$4)+(P413*constantes!$C$5)+(D413*constantes!$B$6)+(Q413*constantes!$B$8)+(F413*constantes!$B$9)</f>
        <v>23.825545959301515</v>
      </c>
      <c r="T413">
        <f>(O413*constantes!$D$4)+(P413*constantes!$D$5)+(D413*constantes!$D$6)+(Q413*constantes!$D$8)+(F413*constantes!$D$9)</f>
        <v>25.768261256984793</v>
      </c>
      <c r="U413">
        <f>(O413*constantes!$D$4)+(P413*constantes!$E$5)+(D413*constantes!$D$6)+(Q413*constantes!$D$8)+(F413*constantes!$D$9)</f>
        <v>26.110453225528659</v>
      </c>
      <c r="V413" s="5">
        <f t="shared" si="89"/>
        <v>7.4344693345633428E-2</v>
      </c>
      <c r="W413" s="5">
        <f t="shared" si="90"/>
        <v>0.10397130104018459</v>
      </c>
      <c r="X413" s="6">
        <f t="shared" si="91"/>
        <v>4.0624964091030114E-2</v>
      </c>
      <c r="Y413" s="6">
        <f t="shared" si="92"/>
        <v>5.6723238143680632E-2</v>
      </c>
      <c r="AA413">
        <f>(O413*constantes!$B$4)+(LN(110)*constantes!$B$5)+(LN(22)*constantes!$B$8)+(F413*constantes!$B$9)</f>
        <v>22.95028380552526</v>
      </c>
      <c r="AB413">
        <f t="shared" si="93"/>
        <v>4.4721443860098575E-2</v>
      </c>
      <c r="AC413">
        <f>(O413*constantes!$D$4)+(LN(110)*constantes!$D$5)+(LN(22)*constantes!$D$8)+(F413*constantes!$D$9)</f>
        <v>25.099368567186549</v>
      </c>
      <c r="AD413" s="7">
        <f t="shared" si="94"/>
        <v>2.102161003401426E-2</v>
      </c>
      <c r="AF413">
        <f>(O413*constantes!$B$4)+(LN(125)*constantes!$B$5)+(LN(22.5)*constantes!$B$8)+(F413*constantes!$B$9)</f>
        <v>23.205240742279653</v>
      </c>
      <c r="AG413">
        <f t="shared" si="95"/>
        <v>5.7330036913051163E-2</v>
      </c>
      <c r="AH413">
        <f>(O413*constantes!$D$4)+(LN(125)*constantes!$D$5)+(LN(22.5)*constantes!$D$8)+(F413*constantes!$D$9)</f>
        <v>25.470441583794781</v>
      </c>
      <c r="AI413">
        <f t="shared" si="96"/>
        <v>3.0321952038303235E-2</v>
      </c>
    </row>
    <row r="414" spans="1:35" x14ac:dyDescent="0.25">
      <c r="A414" s="11">
        <v>413</v>
      </c>
      <c r="B414">
        <v>0</v>
      </c>
      <c r="C414">
        <v>55</v>
      </c>
      <c r="D414">
        <v>1</v>
      </c>
      <c r="E414">
        <v>1</v>
      </c>
      <c r="F414">
        <v>0</v>
      </c>
      <c r="G414">
        <v>197</v>
      </c>
      <c r="H414">
        <v>27.51</v>
      </c>
      <c r="I414">
        <f>IF(AND(B414=1,E414=0),V414,IF(AND(B414=1,E414=1),W414,IF(AND(B414=0,E414=0),X414,IF(AND(B414=0,E414=1),Y414,ERROR))))</f>
        <v>0.45351880018828761</v>
      </c>
      <c r="K414">
        <f t="shared" si="84"/>
        <v>5.4942946453026109E-2</v>
      </c>
      <c r="L414">
        <f t="shared" si="85"/>
        <v>3.8241136753246696E-2</v>
      </c>
      <c r="M414" s="22" t="str">
        <f t="shared" si="97"/>
        <v>'&gt;30%</v>
      </c>
      <c r="O414">
        <f t="shared" si="86"/>
        <v>4.0073331852324712</v>
      </c>
      <c r="P414">
        <f t="shared" si="87"/>
        <v>5.2832037287379885</v>
      </c>
      <c r="Q414">
        <f t="shared" si="88"/>
        <v>3.3145495749364833</v>
      </c>
      <c r="R414">
        <f>(O414*constantes!$B$4)+(P414*constantes!$B$5)+(D414*constantes!$B$6)+(Q414*constantes!$B$8)+(F414*constantes!$B$9)</f>
        <v>25.61263895193094</v>
      </c>
      <c r="S414" s="4">
        <f>(O414*constantes!$B$4)+(P414*constantes!$C$5)+(D414*constantes!$B$6)+(Q414*constantes!$B$8)+(F414*constantes!$B$9)</f>
        <v>25.991127667057732</v>
      </c>
      <c r="T414">
        <f>(O414*constantes!$D$4)+(P414*constantes!$D$5)+(D414*constantes!$D$6)+(Q414*constantes!$D$8)+(F414*constantes!$D$9)</f>
        <v>28.078654181131178</v>
      </c>
      <c r="U414">
        <f>(O414*constantes!$D$4)+(P414*constantes!$E$5)+(D414*constantes!$D$6)+(Q414*constantes!$D$8)+(F414*constantes!$D$9)</f>
        <v>28.447210473247939</v>
      </c>
      <c r="V414" s="5">
        <f t="shared" si="89"/>
        <v>0.48088528276977383</v>
      </c>
      <c r="W414" s="5">
        <f t="shared" si="90"/>
        <v>0.61606054438281699</v>
      </c>
      <c r="X414" s="6">
        <f t="shared" si="91"/>
        <v>0.34162654015088112</v>
      </c>
      <c r="Y414" s="6">
        <f t="shared" si="92"/>
        <v>0.45351880018828761</v>
      </c>
      <c r="AA414">
        <f>(O414*constantes!$B$4)+(LN(110)*constantes!$B$5)+(LN(22)*constantes!$B$8)+(F414*constantes!$B$9)</f>
        <v>23.644920755024344</v>
      </c>
      <c r="AB414">
        <f t="shared" si="93"/>
        <v>8.7567364830949512E-2</v>
      </c>
      <c r="AC414">
        <f>(O414*constantes!$D$4)+(LN(110)*constantes!$D$5)+(LN(22)*constantes!$D$8)+(F414*constantes!$D$9)</f>
        <v>25.706557790361106</v>
      </c>
      <c r="AD414" s="7">
        <f t="shared" si="94"/>
        <v>3.8241136753246696E-2</v>
      </c>
      <c r="AF414">
        <f>(O414*constantes!$B$4)+(LN(125)*constantes!$B$5)+(LN(22.5)*constantes!$B$8)+(F414*constantes!$B$9)</f>
        <v>23.899877691778737</v>
      </c>
      <c r="AG414">
        <f t="shared" si="95"/>
        <v>0.11152976090806932</v>
      </c>
      <c r="AH414">
        <f>(O414*constantes!$D$4)+(LN(125)*constantes!$D$5)+(LN(22.5)*constantes!$D$8)+(F414*constantes!$D$9)</f>
        <v>26.077630806969339</v>
      </c>
      <c r="AI414">
        <f t="shared" si="96"/>
        <v>5.4942946453026109E-2</v>
      </c>
    </row>
    <row r="415" spans="1:35" x14ac:dyDescent="0.25">
      <c r="A415" s="11">
        <v>414</v>
      </c>
      <c r="B415">
        <v>0</v>
      </c>
      <c r="C415">
        <v>61</v>
      </c>
      <c r="D415">
        <v>1</v>
      </c>
      <c r="E415">
        <v>0</v>
      </c>
      <c r="F415">
        <v>0</v>
      </c>
      <c r="G415">
        <v>130</v>
      </c>
      <c r="H415">
        <v>21.93</v>
      </c>
      <c r="I415">
        <f>IF(AND(B415=1,E415=0),V415,IF(AND(B415=1,E415=1),W415,IF(AND(B415=0,E415=0),X415,IF(AND(B415=0,E415=1),Y415,ERROR))))</f>
        <v>0.14208135186649529</v>
      </c>
      <c r="K415">
        <f t="shared" si="84"/>
        <v>7.2164067569494672E-2</v>
      </c>
      <c r="L415">
        <f t="shared" si="85"/>
        <v>5.0368025874669486E-2</v>
      </c>
      <c r="M415" s="22" t="str">
        <f t="shared" si="97"/>
        <v>Elevated Risk</v>
      </c>
      <c r="O415">
        <f t="shared" si="86"/>
        <v>4.1108738641733114</v>
      </c>
      <c r="P415">
        <f t="shared" si="87"/>
        <v>4.8675344504555822</v>
      </c>
      <c r="Q415">
        <f t="shared" si="88"/>
        <v>3.0878555624297968</v>
      </c>
      <c r="R415">
        <f>(O415*constantes!$B$4)+(P415*constantes!$B$5)+(D415*constantes!$B$6)+(Q415*constantes!$B$8)+(F415*constantes!$B$9)</f>
        <v>24.984140966795565</v>
      </c>
      <c r="S415" s="4">
        <f>(O415*constantes!$B$4)+(P415*constantes!$C$5)+(D415*constantes!$B$6)+(Q415*constantes!$B$8)+(F415*constantes!$B$9)</f>
        <v>25.3328511348262</v>
      </c>
      <c r="T415">
        <f>(O415*constantes!$D$4)+(P415*constantes!$D$5)+(D415*constantes!$D$6)+(Q415*constantes!$D$8)+(F415*constantes!$D$9)</f>
        <v>27.075258032909318</v>
      </c>
      <c r="U415">
        <f>(O415*constantes!$D$4)+(P415*constantes!$E$5)+(D415*constantes!$D$6)+(Q415*constantes!$D$8)+(F415*constantes!$D$9)</f>
        <v>27.4148172361731</v>
      </c>
      <c r="V415" s="5">
        <f t="shared" si="89"/>
        <v>0.29510628069748945</v>
      </c>
      <c r="W415" s="5">
        <f t="shared" si="90"/>
        <v>0.39080687078103282</v>
      </c>
      <c r="X415" s="6">
        <f t="shared" si="91"/>
        <v>0.14208135186649529</v>
      </c>
      <c r="Y415" s="6">
        <f t="shared" si="92"/>
        <v>0.19362607257643916</v>
      </c>
      <c r="AA415">
        <f>(O415*constantes!$B$4)+(LN(110)*constantes!$B$5)+(LN(22)*constantes!$B$8)+(F415*constantes!$B$9)</f>
        <v>23.967238746940023</v>
      </c>
      <c r="AB415">
        <f t="shared" si="93"/>
        <v>0.11882079876600593</v>
      </c>
      <c r="AC415">
        <f>(O415*constantes!$D$4)+(LN(110)*constantes!$D$5)+(LN(22)*constantes!$D$8)+(F415*constantes!$D$9)</f>
        <v>25.98829922560666</v>
      </c>
      <c r="AD415" s="7">
        <f t="shared" si="94"/>
        <v>5.0368025874669486E-2</v>
      </c>
      <c r="AF415">
        <f>(O415*constantes!$B$4)+(LN(125)*constantes!$B$5)+(LN(22.5)*constantes!$B$8)+(F415*constantes!$B$9)</f>
        <v>24.222195683694412</v>
      </c>
      <c r="AG415">
        <f t="shared" si="95"/>
        <v>0.15060331820878059</v>
      </c>
      <c r="AH415">
        <f>(O415*constantes!$D$4)+(LN(125)*constantes!$D$5)+(LN(22.5)*constantes!$D$8)+(F415*constantes!$D$9)</f>
        <v>26.359372242214892</v>
      </c>
      <c r="AI415">
        <f t="shared" si="96"/>
        <v>7.2164067569494672E-2</v>
      </c>
    </row>
    <row r="416" spans="1:35" x14ac:dyDescent="0.25">
      <c r="A416" s="11">
        <v>415</v>
      </c>
      <c r="B416">
        <v>1</v>
      </c>
      <c r="C416">
        <v>45</v>
      </c>
      <c r="D416">
        <v>1</v>
      </c>
      <c r="E416">
        <v>0</v>
      </c>
      <c r="F416">
        <v>0</v>
      </c>
      <c r="G416">
        <v>111</v>
      </c>
      <c r="H416">
        <v>21.79</v>
      </c>
      <c r="I416">
        <f>IF(AND(B416=1,E416=0),V416,IF(AND(B416=1,E416=1),W416,IF(AND(B416=0,E416=0),X416,IF(AND(B416=0,E416=1),Y416,ERROR))))</f>
        <v>9.5774607826022429E-2</v>
      </c>
      <c r="K416">
        <f t="shared" si="84"/>
        <v>6.1354256697024101E-2</v>
      </c>
      <c r="L416">
        <f t="shared" si="85"/>
        <v>4.7883245315309741E-2</v>
      </c>
      <c r="M416" s="22" t="str">
        <f t="shared" si="97"/>
        <v>Elevated Risk</v>
      </c>
      <c r="O416">
        <f t="shared" si="86"/>
        <v>3.8066624897703196</v>
      </c>
      <c r="P416">
        <f t="shared" si="87"/>
        <v>4.7095302013123339</v>
      </c>
      <c r="Q416">
        <f t="shared" si="88"/>
        <v>3.0814511489565284</v>
      </c>
      <c r="R416">
        <f>(O416*constantes!$B$4)+(P416*constantes!$B$5)+(D416*constantes!$B$6)+(Q416*constantes!$B$8)+(F416*constantes!$B$9)</f>
        <v>23.738955377364164</v>
      </c>
      <c r="S416" s="4">
        <f>(O416*constantes!$B$4)+(P416*constantes!$C$5)+(D416*constantes!$B$6)+(Q416*constantes!$B$8)+(F416*constantes!$B$9)</f>
        <v>24.07634612098618</v>
      </c>
      <c r="T416">
        <f>(O416*constantes!$D$4)+(P416*constantes!$D$5)+(D416*constantes!$D$6)+(Q416*constantes!$D$8)+(F416*constantes!$D$9)</f>
        <v>25.799751599516828</v>
      </c>
      <c r="U416">
        <f>(O416*constantes!$D$4)+(P416*constantes!$E$5)+(D416*constantes!$D$6)+(Q416*constantes!$D$8)+(F416*constantes!$D$9)</f>
        <v>26.128288426360378</v>
      </c>
      <c r="V416" s="5">
        <f t="shared" si="89"/>
        <v>9.5774607826022429E-2</v>
      </c>
      <c r="W416" s="5">
        <f t="shared" si="90"/>
        <v>0.1315773782395443</v>
      </c>
      <c r="X416" s="6">
        <f t="shared" si="91"/>
        <v>4.1897005842143398E-2</v>
      </c>
      <c r="Y416" s="6">
        <f t="shared" si="92"/>
        <v>5.7713949944205756E-2</v>
      </c>
      <c r="AA416">
        <f>(O416*constantes!$B$4)+(LN(110)*constantes!$B$5)+(LN(22)*constantes!$B$8)+(F416*constantes!$B$9)</f>
        <v>23.020240906878485</v>
      </c>
      <c r="AB416">
        <f t="shared" si="93"/>
        <v>4.7883245315309741E-2</v>
      </c>
      <c r="AC416">
        <f>(O416*constantes!$D$4)+(LN(110)*constantes!$D$5)+(LN(22)*constantes!$D$8)+(F416*constantes!$D$9)</f>
        <v>25.16051878105991</v>
      </c>
      <c r="AD416" s="7">
        <f t="shared" si="94"/>
        <v>2.2332293193086827E-2</v>
      </c>
      <c r="AF416">
        <f>(O416*constantes!$B$4)+(LN(125)*constantes!$B$5)+(LN(22.5)*constantes!$B$8)+(F416*constantes!$B$9)</f>
        <v>23.275197843632878</v>
      </c>
      <c r="AG416">
        <f t="shared" si="95"/>
        <v>6.1354256697024101E-2</v>
      </c>
      <c r="AH416">
        <f>(O416*constantes!$D$4)+(LN(125)*constantes!$D$5)+(LN(22.5)*constantes!$D$8)+(F416*constantes!$D$9)</f>
        <v>25.531591797668142</v>
      </c>
      <c r="AI416">
        <f t="shared" si="96"/>
        <v>3.2202898660143586E-2</v>
      </c>
    </row>
    <row r="417" spans="1:35" x14ac:dyDescent="0.25">
      <c r="A417" s="11">
        <v>416</v>
      </c>
      <c r="B417">
        <v>0</v>
      </c>
      <c r="C417">
        <v>45</v>
      </c>
      <c r="D417">
        <v>0</v>
      </c>
      <c r="E417">
        <v>1</v>
      </c>
      <c r="F417">
        <v>0</v>
      </c>
      <c r="G417">
        <v>148</v>
      </c>
      <c r="H417">
        <v>22.98</v>
      </c>
      <c r="I417">
        <f>IF(AND(B417=1,E417=0),V417,IF(AND(B417=1,E417=1),W417,IF(AND(B417=0,E417=0),X417,IF(AND(B417=0,E417=1),Y417,ERROR))))</f>
        <v>7.2632070079245659E-2</v>
      </c>
      <c r="K417">
        <f t="shared" si="84"/>
        <v>3.2202898660143586E-2</v>
      </c>
      <c r="L417">
        <f t="shared" si="85"/>
        <v>2.2332293193086827E-2</v>
      </c>
      <c r="M417" s="22" t="str">
        <f t="shared" si="97"/>
        <v>Elevated Risk</v>
      </c>
      <c r="O417">
        <f t="shared" si="86"/>
        <v>3.8066624897703196</v>
      </c>
      <c r="P417">
        <f t="shared" si="87"/>
        <v>4.9972122737641147</v>
      </c>
      <c r="Q417">
        <f t="shared" si="88"/>
        <v>3.1346242724206097</v>
      </c>
      <c r="R417">
        <f>(O417*constantes!$B$4)+(P417*constantes!$B$5)+(D417*constantes!$B$6)+(Q417*constantes!$B$8)+(F417*constantes!$B$9)</f>
        <v>23.605252693416634</v>
      </c>
      <c r="S417" s="4">
        <f>(O417*constantes!$B$4)+(P417*constantes!$C$5)+(D417*constantes!$B$6)+(Q417*constantes!$B$8)+(F417*constantes!$B$9)</f>
        <v>23.963252980709097</v>
      </c>
      <c r="T417">
        <f>(O417*constantes!$D$4)+(P417*constantes!$D$5)+(D417*constantes!$D$6)+(Q417*constantes!$D$8)+(F417*constantes!$D$9)</f>
        <v>26.017480137308176</v>
      </c>
      <c r="U417">
        <f>(O417*constantes!$D$4)+(P417*constantes!$E$5)+(D417*constantes!$D$6)+(Q417*constantes!$D$8)+(F417*constantes!$D$9)</f>
        <v>26.366085665525965</v>
      </c>
      <c r="V417" s="5">
        <f t="shared" si="89"/>
        <v>8.4309594019527423E-2</v>
      </c>
      <c r="W417" s="5">
        <f t="shared" si="90"/>
        <v>0.11837730148578174</v>
      </c>
      <c r="X417" s="6">
        <f t="shared" si="91"/>
        <v>5.1820146929996591E-2</v>
      </c>
      <c r="Y417" s="6">
        <f t="shared" si="92"/>
        <v>7.2632070079245659E-2</v>
      </c>
      <c r="AA417">
        <f>(O417*constantes!$B$4)+(LN(110)*constantes!$B$5)+(LN(22)*constantes!$B$8)+(F417*constantes!$B$9)</f>
        <v>23.020240906878485</v>
      </c>
      <c r="AB417">
        <f t="shared" si="93"/>
        <v>4.7883245315309741E-2</v>
      </c>
      <c r="AC417">
        <f>(O417*constantes!$D$4)+(LN(110)*constantes!$D$5)+(LN(22)*constantes!$D$8)+(F417*constantes!$D$9)</f>
        <v>25.16051878105991</v>
      </c>
      <c r="AD417" s="7">
        <f t="shared" si="94"/>
        <v>2.2332293193086827E-2</v>
      </c>
      <c r="AF417">
        <f>(O417*constantes!$B$4)+(LN(125)*constantes!$B$5)+(LN(22.5)*constantes!$B$8)+(F417*constantes!$B$9)</f>
        <v>23.275197843632878</v>
      </c>
      <c r="AG417">
        <f t="shared" si="95"/>
        <v>6.1354256697024101E-2</v>
      </c>
      <c r="AH417">
        <f>(O417*constantes!$D$4)+(LN(125)*constantes!$D$5)+(LN(22.5)*constantes!$D$8)+(F417*constantes!$D$9)</f>
        <v>25.531591797668142</v>
      </c>
      <c r="AI417">
        <f t="shared" si="96"/>
        <v>3.2202898660143586E-2</v>
      </c>
    </row>
    <row r="418" spans="1:35" x14ac:dyDescent="0.25">
      <c r="A418" s="11">
        <v>417</v>
      </c>
      <c r="B418">
        <v>1</v>
      </c>
      <c r="C418">
        <v>37</v>
      </c>
      <c r="D418">
        <v>1</v>
      </c>
      <c r="E418">
        <v>0</v>
      </c>
      <c r="F418">
        <v>0</v>
      </c>
      <c r="G418">
        <v>128</v>
      </c>
      <c r="H418">
        <v>27.47</v>
      </c>
      <c r="I418">
        <f>IF(AND(B418=1,E418=0),V418,IF(AND(B418=1,E418=1),W418,IF(AND(B418=0,E418=0),X418,IF(AND(B418=0,E418=1),Y418,ERROR))))</f>
        <v>8.2107221232702976E-2</v>
      </c>
      <c r="K418">
        <f t="shared" si="84"/>
        <v>3.3840132302612846E-2</v>
      </c>
      <c r="L418">
        <f t="shared" si="85"/>
        <v>2.6325671515684657E-2</v>
      </c>
      <c r="M418" s="22" t="str">
        <f t="shared" si="97"/>
        <v>Elevated Risk</v>
      </c>
      <c r="O418">
        <f t="shared" si="86"/>
        <v>3.6109179126442243</v>
      </c>
      <c r="P418">
        <f t="shared" si="87"/>
        <v>4.8520302639196169</v>
      </c>
      <c r="Q418">
        <f t="shared" si="88"/>
        <v>3.3130945001071823</v>
      </c>
      <c r="R418">
        <f>(O418*constantes!$B$4)+(P418*constantes!$B$5)+(D418*constantes!$B$6)+(Q418*constantes!$B$8)+(F418*constantes!$B$9)</f>
        <v>23.577599254186939</v>
      </c>
      <c r="S418" s="4">
        <f>(O418*constantes!$B$4)+(P418*constantes!$C$5)+(D418*constantes!$B$6)+(Q418*constantes!$B$8)+(F418*constantes!$B$9)</f>
        <v>23.925198702294143</v>
      </c>
      <c r="T418">
        <f>(O418*constantes!$D$4)+(P418*constantes!$D$5)+(D418*constantes!$D$6)+(Q418*constantes!$D$8)+(F418*constantes!$D$9)</f>
        <v>25.786384417420749</v>
      </c>
      <c r="U418">
        <f>(O418*constantes!$D$4)+(P418*constantes!$E$5)+(D418*constantes!$D$6)+(Q418*constantes!$D$8)+(F418*constantes!$D$9)</f>
        <v>26.12486204863178</v>
      </c>
      <c r="V418" s="5">
        <f t="shared" si="89"/>
        <v>8.2107221232702976E-2</v>
      </c>
      <c r="W418" s="5">
        <f t="shared" si="90"/>
        <v>0.11422000616376249</v>
      </c>
      <c r="X418" s="6">
        <f t="shared" si="91"/>
        <v>4.1352352965529304E-2</v>
      </c>
      <c r="Y418" s="6">
        <f t="shared" si="92"/>
        <v>5.7522328631512631E-2</v>
      </c>
      <c r="AA418">
        <f>(O418*constantes!$B$4)+(LN(110)*constantes!$B$5)+(LN(22)*constantes!$B$8)+(F418*constantes!$B$9)</f>
        <v>22.410895868068035</v>
      </c>
      <c r="AB418">
        <f t="shared" si="93"/>
        <v>2.6325671515684657E-2</v>
      </c>
      <c r="AC418">
        <f>(O418*constantes!$D$4)+(LN(110)*constantes!$D$5)+(LN(22)*constantes!$D$8)+(F418*constantes!$D$9)</f>
        <v>24.627884084579406</v>
      </c>
      <c r="AD418" s="7">
        <f t="shared" si="94"/>
        <v>1.3171407582175831E-2</v>
      </c>
      <c r="AF418">
        <f>(O418*constantes!$B$4)+(LN(125)*constantes!$B$5)+(LN(22.5)*constantes!$B$8)+(F418*constantes!$B$9)</f>
        <v>22.665852804822428</v>
      </c>
      <c r="AG418">
        <f t="shared" si="95"/>
        <v>3.3840132302612846E-2</v>
      </c>
      <c r="AH418">
        <f>(O418*constantes!$D$4)+(LN(125)*constantes!$D$5)+(LN(22.5)*constantes!$D$8)+(F418*constantes!$D$9)</f>
        <v>24.998957101187639</v>
      </c>
      <c r="AI418">
        <f t="shared" si="96"/>
        <v>1.903255478119692E-2</v>
      </c>
    </row>
    <row r="419" spans="1:35" x14ac:dyDescent="0.25">
      <c r="A419" s="11">
        <v>418</v>
      </c>
      <c r="B419">
        <v>0</v>
      </c>
      <c r="C419">
        <v>52</v>
      </c>
      <c r="D419">
        <v>1</v>
      </c>
      <c r="E419">
        <v>0</v>
      </c>
      <c r="F419">
        <v>0</v>
      </c>
      <c r="G419">
        <v>119</v>
      </c>
      <c r="H419">
        <v>24.25</v>
      </c>
      <c r="I419">
        <f>IF(AND(B419=1,E419=0),V419,IF(AND(B419=1,E419=1),W419,IF(AND(B419=0,E419=0),X419,IF(AND(B419=0,E419=1),Y419,ERROR))))</f>
        <v>7.8251998705623382E-2</v>
      </c>
      <c r="K419">
        <f t="shared" si="84"/>
        <v>4.7353292556453264E-2</v>
      </c>
      <c r="L419">
        <f t="shared" si="85"/>
        <v>3.291838619478793E-2</v>
      </c>
      <c r="M419" s="22" t="str">
        <f t="shared" si="97"/>
        <v>Elevated Risk</v>
      </c>
      <c r="O419">
        <f t="shared" si="86"/>
        <v>3.9512437185814275</v>
      </c>
      <c r="P419">
        <f t="shared" si="87"/>
        <v>4.7791234931115296</v>
      </c>
      <c r="Q419">
        <f t="shared" si="88"/>
        <v>3.188416617383492</v>
      </c>
      <c r="R419">
        <f>(O419*constantes!$B$4)+(P419*constantes!$B$5)+(D419*constantes!$B$6)+(Q419*constantes!$B$8)+(F419*constantes!$B$9)</f>
        <v>24.402931097559687</v>
      </c>
      <c r="S419" s="4">
        <f>(O419*constantes!$B$4)+(P419*constantes!$C$5)+(D419*constantes!$B$6)+(Q419*constantes!$B$8)+(F419*constantes!$B$9)</f>
        <v>24.745307504606195</v>
      </c>
      <c r="T419">
        <f>(O419*constantes!$D$4)+(P419*constantes!$D$5)+(D419*constantes!$D$6)+(Q419*constantes!$D$8)+(F419*constantes!$D$9)</f>
        <v>26.443613005966029</v>
      </c>
      <c r="U419">
        <f>(O419*constantes!$D$4)+(P419*constantes!$E$5)+(D419*constantes!$D$6)+(Q419*constantes!$D$8)+(F419*constantes!$D$9)</f>
        <v>26.777004660845492</v>
      </c>
      <c r="V419" s="5">
        <f t="shared" si="89"/>
        <v>0.17762955470637831</v>
      </c>
      <c r="W419" s="5">
        <f t="shared" si="90"/>
        <v>0.24074025148890776</v>
      </c>
      <c r="X419" s="6">
        <f t="shared" si="91"/>
        <v>7.8251998705623382E-2</v>
      </c>
      <c r="Y419" s="6">
        <f t="shared" si="92"/>
        <v>0.10749743578472359</v>
      </c>
      <c r="AA419">
        <f>(O419*constantes!$B$4)+(LN(110)*constantes!$B$5)+(LN(22)*constantes!$B$8)+(F419*constantes!$B$9)</f>
        <v>23.470316488918311</v>
      </c>
      <c r="AB419">
        <f t="shared" si="93"/>
        <v>7.4072320755760312E-2</v>
      </c>
      <c r="AC419">
        <f>(O419*constantes!$D$4)+(LN(110)*constantes!$D$5)+(LN(22)*constantes!$D$8)+(F419*constantes!$D$9)</f>
        <v>25.553934425340952</v>
      </c>
      <c r="AD419" s="7">
        <f t="shared" si="94"/>
        <v>3.291838619478793E-2</v>
      </c>
      <c r="AF419">
        <f>(O419*constantes!$B$4)+(LN(125)*constantes!$B$5)+(LN(22.5)*constantes!$B$8)+(F419*constantes!$B$9)</f>
        <v>23.725273425672704</v>
      </c>
      <c r="AG419">
        <f t="shared" si="95"/>
        <v>9.453671546464415E-2</v>
      </c>
      <c r="AH419">
        <f>(O419*constantes!$D$4)+(LN(125)*constantes!$D$5)+(LN(22.5)*constantes!$D$8)+(F419*constantes!$D$9)</f>
        <v>25.925007441949184</v>
      </c>
      <c r="AI419">
        <f t="shared" si="96"/>
        <v>4.7353292556453264E-2</v>
      </c>
    </row>
    <row r="420" spans="1:35" x14ac:dyDescent="0.25">
      <c r="A420" s="11">
        <v>419</v>
      </c>
      <c r="B420">
        <v>0</v>
      </c>
      <c r="C420">
        <v>46</v>
      </c>
      <c r="D420">
        <v>0</v>
      </c>
      <c r="E420">
        <v>0</v>
      </c>
      <c r="F420">
        <v>0</v>
      </c>
      <c r="G420">
        <v>90</v>
      </c>
      <c r="H420">
        <v>19.2</v>
      </c>
      <c r="I420">
        <f>IF(AND(B420=1,E420=0),V420,IF(AND(B420=1,E420=1),W420,IF(AND(B420=0,E420=0),X420,IF(AND(B420=0,E420=1),Y420,ERROR))))</f>
        <v>1.2637805422405224E-2</v>
      </c>
      <c r="K420">
        <f t="shared" si="84"/>
        <v>3.4153313573738631E-2</v>
      </c>
      <c r="L420">
        <f t="shared" si="85"/>
        <v>2.3692217580876362E-2</v>
      </c>
      <c r="M420" s="22" t="str">
        <f t="shared" si="97"/>
        <v>OPTIMAL</v>
      </c>
      <c r="O420">
        <f t="shared" si="86"/>
        <v>3.8286413964890951</v>
      </c>
      <c r="P420">
        <f t="shared" si="87"/>
        <v>4.499809670330265</v>
      </c>
      <c r="Q420">
        <f t="shared" si="88"/>
        <v>2.954910279033736</v>
      </c>
      <c r="R420">
        <f>(O420*constantes!$B$4)+(P420*constantes!$B$5)+(D420*constantes!$B$6)+(Q420*constantes!$B$8)+(F420*constantes!$B$9)</f>
        <v>22.60847866676054</v>
      </c>
      <c r="S420" s="4">
        <f>(O420*constantes!$B$4)+(P420*constantes!$C$5)+(D420*constantes!$B$6)+(Q420*constantes!$B$8)+(F420*constantes!$B$9)</f>
        <v>22.930845031543001</v>
      </c>
      <c r="T420">
        <f>(O420*constantes!$D$4)+(P420*constantes!$D$5)+(D420*constantes!$D$6)+(Q420*constantes!$D$8)+(F420*constantes!$D$9)</f>
        <v>24.586258744669287</v>
      </c>
      <c r="U420">
        <f>(O420*constantes!$D$4)+(P420*constantes!$E$5)+(D420*constantes!$D$6)+(Q420*constantes!$D$8)+(F420*constantes!$D$9)</f>
        <v>24.900165467271524</v>
      </c>
      <c r="V420" s="5">
        <f t="shared" si="89"/>
        <v>3.1983742806330873E-2</v>
      </c>
      <c r="W420" s="5">
        <f t="shared" si="90"/>
        <v>4.3879682749540572E-2</v>
      </c>
      <c r="X420" s="6">
        <f t="shared" si="91"/>
        <v>1.2637805422405224E-2</v>
      </c>
      <c r="Y420" s="6">
        <f t="shared" si="92"/>
        <v>1.7257733139625531E-2</v>
      </c>
      <c r="AA420">
        <f>(O420*constantes!$B$4)+(LN(110)*constantes!$B$5)+(LN(22)*constantes!$B$8)+(F420*constantes!$B$9)</f>
        <v>23.088660364337766</v>
      </c>
      <c r="AB420">
        <f t="shared" si="93"/>
        <v>5.1185816914687488E-2</v>
      </c>
      <c r="AC420">
        <f>(O420*constantes!$D$4)+(LN(110)*constantes!$D$5)+(LN(22)*constantes!$D$8)+(F420*constantes!$D$9)</f>
        <v>25.220324924765169</v>
      </c>
      <c r="AD420" s="7">
        <f t="shared" si="94"/>
        <v>2.3692217580876362E-2</v>
      </c>
      <c r="AF420">
        <f>(O420*constantes!$B$4)+(LN(125)*constantes!$B$5)+(LN(22.5)*constantes!$B$8)+(F420*constantes!$B$9)</f>
        <v>23.343617301092156</v>
      </c>
      <c r="AG420">
        <f t="shared" si="95"/>
        <v>6.5553501255932511E-2</v>
      </c>
      <c r="AH420">
        <f>(O420*constantes!$D$4)+(LN(125)*constantes!$D$5)+(LN(22.5)*constantes!$D$8)+(F420*constantes!$D$9)</f>
        <v>25.591397941373401</v>
      </c>
      <c r="AI420">
        <f t="shared" si="96"/>
        <v>3.4153313573738631E-2</v>
      </c>
    </row>
    <row r="421" spans="1:35" x14ac:dyDescent="0.25">
      <c r="A421" s="11">
        <v>420</v>
      </c>
      <c r="B421">
        <v>1</v>
      </c>
      <c r="C421">
        <v>44</v>
      </c>
      <c r="D421">
        <v>0</v>
      </c>
      <c r="E421">
        <v>0</v>
      </c>
      <c r="F421">
        <v>1</v>
      </c>
      <c r="G421">
        <v>122</v>
      </c>
      <c r="H421">
        <v>36.119999999999997</v>
      </c>
      <c r="I421">
        <f>IF(AND(B421=1,E421=0),V421,IF(AND(B421=1,E421=1),W421,IF(AND(B421=0,E421=0),X421,IF(AND(B421=0,E421=1),Y421,ERROR))))</f>
        <v>0.13043921625441135</v>
      </c>
      <c r="K421">
        <f t="shared" si="84"/>
        <v>9.5582286323812049E-2</v>
      </c>
      <c r="L421">
        <f t="shared" si="85"/>
        <v>7.490100628598062E-2</v>
      </c>
      <c r="M421" s="22" t="str">
        <f t="shared" si="97"/>
        <v>Elevated Risk</v>
      </c>
      <c r="O421">
        <f t="shared" si="86"/>
        <v>3.784189633918261</v>
      </c>
      <c r="P421">
        <f t="shared" si="87"/>
        <v>4.8040210447332568</v>
      </c>
      <c r="Q421">
        <f t="shared" si="88"/>
        <v>3.5868467285487844</v>
      </c>
      <c r="R421">
        <f>(O421*constantes!$B$4)+(P421*constantes!$B$5)+(D421*constantes!$B$6)+(Q421*constantes!$B$8)+(F421*constantes!$B$9)</f>
        <v>24.067018803457582</v>
      </c>
      <c r="S421" s="4">
        <f>(O421*constantes!$B$4)+(P421*constantes!$C$5)+(D421*constantes!$B$6)+(Q421*constantes!$B$8)+(F421*constantes!$B$9)</f>
        <v>24.411178871102269</v>
      </c>
      <c r="T421">
        <f>(O421*constantes!$D$4)+(P421*constantes!$D$5)+(D421*constantes!$D$6)+(Q421*constantes!$D$8)+(F421*constantes!$D$9)</f>
        <v>26.421729114077152</v>
      </c>
      <c r="U421">
        <f>(O421*constantes!$D$4)+(P421*constantes!$E$5)+(D421*constantes!$D$6)+(Q421*constantes!$D$8)+(F421*constantes!$D$9)</f>
        <v>26.756857622157746</v>
      </c>
      <c r="V421" s="5">
        <f t="shared" si="89"/>
        <v>0.13043921625441135</v>
      </c>
      <c r="W421" s="5">
        <f t="shared" si="90"/>
        <v>0.17896042094577946</v>
      </c>
      <c r="X421" s="6">
        <f t="shared" si="91"/>
        <v>7.6624780993617692E-2</v>
      </c>
      <c r="Y421" s="6">
        <f t="shared" si="92"/>
        <v>0.10547066251432335</v>
      </c>
      <c r="AA421">
        <f>(O421*constantes!$B$4)+(LN(110)*constantes!$B$5)+(LN(22)*constantes!$B$8)+(F421*constantes!$B$9)</f>
        <v>23.481883805525261</v>
      </c>
      <c r="AB421">
        <f t="shared" si="93"/>
        <v>7.490100628598062E-2</v>
      </c>
      <c r="AC421">
        <f>(O421*constantes!$D$4)+(LN(110)*constantes!$D$5)+(LN(22)*constantes!$D$8)+(F421*constantes!$D$9)</f>
        <v>25.876998567186547</v>
      </c>
      <c r="AD421" s="7">
        <f t="shared" si="94"/>
        <v>4.5184561760363451E-2</v>
      </c>
      <c r="AF421">
        <f>(O421*constantes!$B$4)+(LN(125)*constantes!$B$5)+(LN(22.5)*constantes!$B$8)+(F421*constantes!$B$9)</f>
        <v>23.736840742279654</v>
      </c>
      <c r="AG421">
        <f t="shared" si="95"/>
        <v>9.5582286323812049E-2</v>
      </c>
      <c r="AH421">
        <f>(O421*constantes!$D$4)+(LN(125)*constantes!$D$5)+(LN(22.5)*constantes!$D$8)+(F421*constantes!$D$9)</f>
        <v>26.248071583794779</v>
      </c>
      <c r="AI421">
        <f t="shared" si="96"/>
        <v>6.4815163282724408E-2</v>
      </c>
    </row>
    <row r="422" spans="1:35" x14ac:dyDescent="0.25">
      <c r="A422" s="11">
        <v>421</v>
      </c>
      <c r="B422">
        <v>0</v>
      </c>
      <c r="C422">
        <v>42</v>
      </c>
      <c r="D422">
        <v>1</v>
      </c>
      <c r="E422">
        <v>0</v>
      </c>
      <c r="F422">
        <v>0</v>
      </c>
      <c r="G422">
        <v>112.5</v>
      </c>
      <c r="H422">
        <v>20.62</v>
      </c>
      <c r="I422">
        <f>IF(AND(B422=1,E422=0),V422,IF(AND(B422=1,E422=1),W422,IF(AND(B422=0,E422=0),X422,IF(AND(B422=0,E422=1),Y422,ERROR))))</f>
        <v>3.5180500175913343E-2</v>
      </c>
      <c r="K422">
        <f t="shared" si="84"/>
        <v>2.676538428771702E-2</v>
      </c>
      <c r="L422">
        <f t="shared" si="85"/>
        <v>1.8545470669847686E-2</v>
      </c>
      <c r="M422" s="22" t="str">
        <f t="shared" si="97"/>
        <v>Elevated Risk</v>
      </c>
      <c r="O422">
        <f t="shared" si="86"/>
        <v>3.7376696182833684</v>
      </c>
      <c r="P422">
        <f t="shared" si="87"/>
        <v>4.7229532216444747</v>
      </c>
      <c r="Q422">
        <f t="shared" si="88"/>
        <v>3.0262614785888138</v>
      </c>
      <c r="R422">
        <f>(O422*constantes!$B$4)+(P422*constantes!$B$5)+(D422*constantes!$B$6)+(Q422*constantes!$B$8)+(F422*constantes!$B$9)</f>
        <v>23.505331389720482</v>
      </c>
      <c r="S422" s="4">
        <f>(O422*constantes!$B$4)+(P422*constantes!$C$5)+(D422*constantes!$B$6)+(Q422*constantes!$B$8)+(F422*constantes!$B$9)</f>
        <v>23.843683758519091</v>
      </c>
      <c r="T422">
        <f>(O422*constantes!$D$4)+(P422*constantes!$D$5)+(D422*constantes!$D$6)+(Q422*constantes!$D$8)+(F422*constantes!$D$9)</f>
        <v>25.621559195846817</v>
      </c>
      <c r="U422">
        <f>(O422*constantes!$D$4)+(P422*constantes!$E$5)+(D422*constantes!$D$6)+(Q422*constantes!$D$8)+(F422*constantes!$D$9)</f>
        <v>25.951032412588734</v>
      </c>
      <c r="V422" s="5">
        <f t="shared" si="89"/>
        <v>7.6608152366321125E-2</v>
      </c>
      <c r="W422" s="5">
        <f t="shared" si="90"/>
        <v>0.10576996164933938</v>
      </c>
      <c r="X422" s="6">
        <f t="shared" si="91"/>
        <v>3.5180500175913343E-2</v>
      </c>
      <c r="Y422" s="6">
        <f t="shared" si="92"/>
        <v>4.8571018531926691E-2</v>
      </c>
      <c r="AA422">
        <f>(O422*constantes!$B$4)+(LN(110)*constantes!$B$5)+(LN(22)*constantes!$B$8)+(F422*constantes!$B$9)</f>
        <v>22.805468857654464</v>
      </c>
      <c r="AB422">
        <f t="shared" si="93"/>
        <v>3.8810869283687155E-2</v>
      </c>
      <c r="AC422">
        <f>(O422*constantes!$D$4)+(LN(110)*constantes!$D$5)+(LN(22)*constantes!$D$8)+(F422*constantes!$D$9)</f>
        <v>24.972784348242914</v>
      </c>
      <c r="AD422" s="7">
        <f t="shared" si="94"/>
        <v>1.8545470669847686E-2</v>
      </c>
      <c r="AF422">
        <f>(O422*constantes!$B$4)+(LN(125)*constantes!$B$5)+(LN(22.5)*constantes!$B$8)+(F422*constantes!$B$9)</f>
        <v>23.060425794408857</v>
      </c>
      <c r="AG422">
        <f t="shared" si="95"/>
        <v>4.9796912096185753E-2</v>
      </c>
      <c r="AH422">
        <f>(O422*constantes!$D$4)+(LN(125)*constantes!$D$5)+(LN(22.5)*constantes!$D$8)+(F422*constantes!$D$9)</f>
        <v>25.343857364851146</v>
      </c>
      <c r="AI422">
        <f t="shared" si="96"/>
        <v>2.676538428771702E-2</v>
      </c>
    </row>
    <row r="423" spans="1:35" x14ac:dyDescent="0.25">
      <c r="A423" s="11">
        <v>422</v>
      </c>
      <c r="B423">
        <v>0</v>
      </c>
      <c r="C423">
        <v>58</v>
      </c>
      <c r="D423">
        <v>0</v>
      </c>
      <c r="E423">
        <v>1</v>
      </c>
      <c r="F423">
        <v>0</v>
      </c>
      <c r="G423">
        <v>160</v>
      </c>
      <c r="H423">
        <v>35.58</v>
      </c>
      <c r="I423">
        <f>IF(AND(B423=1,E423=0),V423,IF(AND(B423=1,E423=1),W423,IF(AND(B423=0,E423=0),X423,IF(AND(B423=0,E423=1),Y423,ERROR))))</f>
        <v>0.20981519978644447</v>
      </c>
      <c r="K423">
        <f t="shared" si="84"/>
        <v>6.3209991046805025E-2</v>
      </c>
      <c r="L423">
        <f t="shared" si="85"/>
        <v>4.4054054961770062E-2</v>
      </c>
      <c r="M423" s="22" t="str">
        <f t="shared" si="97"/>
        <v>Elevated Risk</v>
      </c>
      <c r="O423">
        <f t="shared" si="86"/>
        <v>4.0604430105464191</v>
      </c>
      <c r="P423">
        <f t="shared" si="87"/>
        <v>5.0751738152338266</v>
      </c>
      <c r="Q423">
        <f t="shared" si="88"/>
        <v>3.5717836822376889</v>
      </c>
      <c r="R423">
        <f>(O423*constantes!$B$4)+(P423*constantes!$B$5)+(D423*constantes!$B$6)+(Q423*constantes!$B$8)+(F423*constantes!$B$9)</f>
        <v>24.886453065042119</v>
      </c>
      <c r="S423" s="4">
        <f>(O423*constantes!$B$4)+(P423*constantes!$C$5)+(D423*constantes!$B$6)+(Q423*constantes!$B$8)+(F423*constantes!$B$9)</f>
        <v>25.250038517165471</v>
      </c>
      <c r="T423">
        <f>(O423*constantes!$D$4)+(P423*constantes!$D$5)+(D423*constantes!$D$6)+(Q423*constantes!$D$8)+(F423*constantes!$D$9)</f>
        <v>27.150831246860946</v>
      </c>
      <c r="U423">
        <f>(O423*constantes!$D$4)+(P423*constantes!$E$5)+(D423*constantes!$D$6)+(Q423*constantes!$D$8)+(F423*constantes!$D$9)</f>
        <v>27.504875372211661</v>
      </c>
      <c r="V423" s="5">
        <f t="shared" si="89"/>
        <v>0.27178690654077253</v>
      </c>
      <c r="W423" s="5">
        <f t="shared" si="90"/>
        <v>0.36633183362649935</v>
      </c>
      <c r="X423" s="6">
        <f t="shared" si="91"/>
        <v>0.15234040577971519</v>
      </c>
      <c r="Y423" s="6">
        <f t="shared" si="92"/>
        <v>0.20981519978644447</v>
      </c>
      <c r="AA423">
        <f>(O423*constantes!$B$4)+(LN(110)*constantes!$B$5)+(LN(22)*constantes!$B$8)+(F423*constantes!$B$9)</f>
        <v>23.81024951683365</v>
      </c>
      <c r="AB423">
        <f t="shared" si="93"/>
        <v>0.10247681663833785</v>
      </c>
      <c r="AC423">
        <f>(O423*constantes!$D$4)+(LN(110)*constantes!$D$5)+(LN(22)*constantes!$D$8)+(F423*constantes!$D$9)</f>
        <v>25.851073342728132</v>
      </c>
      <c r="AD423" s="7">
        <f t="shared" si="94"/>
        <v>4.4054054961770062E-2</v>
      </c>
      <c r="AF423">
        <f>(O423*constantes!$B$4)+(LN(125)*constantes!$B$5)+(LN(22.5)*constantes!$B$8)+(F423*constantes!$B$9)</f>
        <v>24.065206453588043</v>
      </c>
      <c r="AG423">
        <f t="shared" si="95"/>
        <v>0.1302191222428678</v>
      </c>
      <c r="AH423">
        <f>(O423*constantes!$D$4)+(LN(125)*constantes!$D$5)+(LN(22.5)*constantes!$D$8)+(F423*constantes!$D$9)</f>
        <v>26.222146359336364</v>
      </c>
      <c r="AI423">
        <f t="shared" si="96"/>
        <v>6.3209991046805025E-2</v>
      </c>
    </row>
    <row r="424" spans="1:35" x14ac:dyDescent="0.25">
      <c r="A424" s="11">
        <v>423</v>
      </c>
      <c r="B424">
        <v>0</v>
      </c>
      <c r="C424">
        <v>38</v>
      </c>
      <c r="D424">
        <v>1</v>
      </c>
      <c r="E424">
        <v>0</v>
      </c>
      <c r="F424">
        <v>0</v>
      </c>
      <c r="G424">
        <v>110</v>
      </c>
      <c r="H424">
        <v>24.03</v>
      </c>
      <c r="I424">
        <f>IF(AND(B424=1,E424=0),V424,IF(AND(B424=1,E424=1),W424,IF(AND(B424=0,E424=0),X424,IF(AND(B424=0,E424=1),Y424,ERROR))))</f>
        <v>2.7309299904667572E-2</v>
      </c>
      <c r="K424">
        <f t="shared" si="84"/>
        <v>2.0450275544260377E-2</v>
      </c>
      <c r="L424">
        <f t="shared" si="85"/>
        <v>1.4155691081518817E-2</v>
      </c>
      <c r="M424" s="22" t="str">
        <f t="shared" si="97"/>
        <v>Elevated Risk</v>
      </c>
      <c r="O424">
        <f t="shared" si="86"/>
        <v>3.6375861597263857</v>
      </c>
      <c r="P424">
        <f t="shared" si="87"/>
        <v>4.7004803657924166</v>
      </c>
      <c r="Q424">
        <f t="shared" si="88"/>
        <v>3.1793030497483774</v>
      </c>
      <c r="R424">
        <f>(O424*constantes!$B$4)+(P424*constantes!$B$5)+(D424*constantes!$B$6)+(Q424*constantes!$B$8)+(F424*constantes!$B$9)</f>
        <v>23.273413407505068</v>
      </c>
      <c r="S424" s="4">
        <f>(O424*constantes!$B$4)+(P424*constantes!$C$5)+(D424*constantes!$B$6)+(Q424*constantes!$B$8)+(F424*constantes!$B$9)</f>
        <v>23.610155820910435</v>
      </c>
      <c r="T424">
        <f>(O424*constantes!$D$4)+(P424*constantes!$D$5)+(D424*constantes!$D$6)+(Q424*constantes!$D$8)+(F424*constantes!$D$9)</f>
        <v>25.36425348157168</v>
      </c>
      <c r="U424">
        <f>(O424*constantes!$D$4)+(P424*constantes!$E$5)+(D424*constantes!$D$6)+(Q424*constantes!$D$8)+(F424*constantes!$D$9)</f>
        <v>25.692158991889364</v>
      </c>
      <c r="V424" s="5">
        <f t="shared" si="89"/>
        <v>6.1248292023343476E-2</v>
      </c>
      <c r="W424" s="5">
        <f t="shared" si="90"/>
        <v>8.4705922498768182E-2</v>
      </c>
      <c r="X424" s="6">
        <f t="shared" si="91"/>
        <v>2.7309299904667572E-2</v>
      </c>
      <c r="Y424" s="6">
        <f t="shared" si="92"/>
        <v>3.7704894820022927E-2</v>
      </c>
      <c r="AA424">
        <f>(O424*constantes!$B$4)+(LN(110)*constantes!$B$5)+(LN(22)*constantes!$B$8)+(F424*constantes!$B$9)</f>
        <v>22.493913054504919</v>
      </c>
      <c r="AB424">
        <f t="shared" si="93"/>
        <v>2.8571578401445974E-2</v>
      </c>
      <c r="AC424">
        <f>(O424*constantes!$D$4)+(LN(110)*constantes!$D$5)+(LN(22)*constantes!$D$8)+(F424*constantes!$D$9)</f>
        <v>24.700450251667263</v>
      </c>
      <c r="AD424" s="7">
        <f t="shared" si="94"/>
        <v>1.4155691081518817E-2</v>
      </c>
      <c r="AF424">
        <f>(O424*constantes!$B$4)+(LN(125)*constantes!$B$5)+(LN(22.5)*constantes!$B$8)+(F424*constantes!$B$9)</f>
        <v>22.748869991259316</v>
      </c>
      <c r="AG424">
        <f t="shared" si="95"/>
        <v>3.6714933714987352E-2</v>
      </c>
      <c r="AH424">
        <f>(O424*constantes!$D$4)+(LN(125)*constantes!$D$5)+(LN(22.5)*constantes!$D$8)+(F424*constantes!$D$9)</f>
        <v>25.071523268275495</v>
      </c>
      <c r="AI424">
        <f t="shared" si="96"/>
        <v>2.0450275544260377E-2</v>
      </c>
    </row>
    <row r="425" spans="1:35" x14ac:dyDescent="0.25">
      <c r="A425" s="11">
        <v>424</v>
      </c>
      <c r="B425">
        <v>0</v>
      </c>
      <c r="C425">
        <v>51</v>
      </c>
      <c r="D425">
        <v>1</v>
      </c>
      <c r="E425">
        <v>0</v>
      </c>
      <c r="F425">
        <v>0</v>
      </c>
      <c r="G425">
        <v>98</v>
      </c>
      <c r="H425">
        <v>18.8</v>
      </c>
      <c r="I425">
        <f>IF(AND(B425=1,E425=0),V425,IF(AND(B425=1,E425=1),W425,IF(AND(B425=0,E425=0),X425,IF(AND(B425=0,E425=1),Y425,ERROR))))</f>
        <v>3.853965791844205E-2</v>
      </c>
      <c r="K425">
        <f t="shared" si="84"/>
        <v>4.4971857043080821E-2</v>
      </c>
      <c r="L425">
        <f t="shared" si="85"/>
        <v>3.1250958582138333E-2</v>
      </c>
      <c r="M425" s="22" t="str">
        <f t="shared" si="97"/>
        <v>NORMAL</v>
      </c>
      <c r="O425">
        <f t="shared" si="86"/>
        <v>3.9318256327243257</v>
      </c>
      <c r="P425">
        <f t="shared" si="87"/>
        <v>4.5849674786705723</v>
      </c>
      <c r="Q425">
        <f t="shared" si="88"/>
        <v>2.9338568698359038</v>
      </c>
      <c r="R425">
        <f>(O425*constantes!$B$4)+(P425*constantes!$B$5)+(D425*constantes!$B$6)+(Q425*constantes!$B$8)+(F425*constantes!$B$9)</f>
        <v>23.780501102677533</v>
      </c>
      <c r="S425" s="4">
        <f>(O425*constantes!$B$4)+(P425*constantes!$C$5)+(D425*constantes!$B$6)+(Q425*constantes!$B$8)+(F425*constantes!$B$9)</f>
        <v>24.108968172849494</v>
      </c>
      <c r="T425">
        <f>(O425*constantes!$D$4)+(P425*constantes!$D$5)+(D425*constantes!$D$6)+(Q425*constantes!$D$8)+(F425*constantes!$D$9)</f>
        <v>25.714487969568026</v>
      </c>
      <c r="U425">
        <f>(O425*constantes!$D$4)+(P425*constantes!$E$5)+(D425*constantes!$D$6)+(Q425*constantes!$D$8)+(F425*constantes!$D$9)</f>
        <v>26.034335300880088</v>
      </c>
      <c r="V425" s="5">
        <f t="shared" si="89"/>
        <v>9.9628125837280979E-2</v>
      </c>
      <c r="W425" s="5">
        <f t="shared" si="90"/>
        <v>0.13563046200768991</v>
      </c>
      <c r="X425" s="6">
        <f t="shared" si="91"/>
        <v>3.853965791844205E-2</v>
      </c>
      <c r="Y425" s="6">
        <f t="shared" si="92"/>
        <v>5.2677371361387393E-2</v>
      </c>
      <c r="AA425">
        <f>(O425*constantes!$B$4)+(LN(110)*constantes!$B$5)+(LN(22)*constantes!$B$8)+(F425*constantes!$B$9)</f>
        <v>23.409868764368586</v>
      </c>
      <c r="AB425">
        <f t="shared" si="93"/>
        <v>6.9883054652788434E-2</v>
      </c>
      <c r="AC425">
        <f>(O425*constantes!$D$4)+(LN(110)*constantes!$D$5)+(LN(22)*constantes!$D$8)+(F425*constantes!$D$9)</f>
        <v>25.50109645445777</v>
      </c>
      <c r="AD425" s="7">
        <f t="shared" si="94"/>
        <v>3.1250958582138333E-2</v>
      </c>
      <c r="AF425">
        <f>(O425*constantes!$B$4)+(LN(125)*constantes!$B$5)+(LN(22.5)*constantes!$B$8)+(F425*constantes!$B$9)</f>
        <v>23.664825701122982</v>
      </c>
      <c r="AG425">
        <f t="shared" si="95"/>
        <v>8.9246869441510945E-2</v>
      </c>
      <c r="AH425">
        <f>(O425*constantes!$D$4)+(LN(125)*constantes!$D$5)+(LN(22.5)*constantes!$D$8)+(F425*constantes!$D$9)</f>
        <v>25.872169471066002</v>
      </c>
      <c r="AI425">
        <f t="shared" si="96"/>
        <v>4.4971857043080821E-2</v>
      </c>
    </row>
    <row r="426" spans="1:35" x14ac:dyDescent="0.25">
      <c r="A426" s="11">
        <v>425</v>
      </c>
      <c r="B426">
        <v>0</v>
      </c>
      <c r="C426">
        <v>64</v>
      </c>
      <c r="D426">
        <v>0</v>
      </c>
      <c r="E426">
        <v>0</v>
      </c>
      <c r="F426">
        <v>0</v>
      </c>
      <c r="G426">
        <v>135</v>
      </c>
      <c r="H426">
        <v>30.18</v>
      </c>
      <c r="I426">
        <f>IF(AND(B426=1,E426=0),V426,IF(AND(B426=1,E426=1),W426,IF(AND(B426=0,E426=0),X426,IF(AND(B426=0,E426=1),Y426,ERROR))))</f>
        <v>0.1158703038832507</v>
      </c>
      <c r="K426">
        <f t="shared" si="84"/>
        <v>8.1811856272562489E-2</v>
      </c>
      <c r="L426">
        <f t="shared" si="85"/>
        <v>5.7192348710877861E-2</v>
      </c>
      <c r="M426" s="22" t="str">
        <f t="shared" si="97"/>
        <v>Elevated Risk</v>
      </c>
      <c r="O426">
        <f t="shared" si="86"/>
        <v>4.1588830833596715</v>
      </c>
      <c r="P426">
        <f t="shared" si="87"/>
        <v>4.9052747784384296</v>
      </c>
      <c r="Q426">
        <f t="shared" si="88"/>
        <v>3.4071794533397028</v>
      </c>
      <c r="R426">
        <f>(O426*constantes!$B$4)+(P426*constantes!$B$5)+(D426*constantes!$B$6)+(Q426*constantes!$B$8)+(F426*constantes!$B$9)</f>
        <v>24.747223474385002</v>
      </c>
      <c r="S426" s="4">
        <f>(O426*constantes!$B$4)+(P426*constantes!$C$5)+(D426*constantes!$B$6)+(Q426*constantes!$B$8)+(F426*constantes!$B$9)</f>
        <v>25.098637359512331</v>
      </c>
      <c r="T426">
        <f>(O426*constantes!$D$4)+(P426*constantes!$D$5)+(D426*constantes!$D$6)+(Q426*constantes!$D$8)+(F426*constantes!$D$9)</f>
        <v>26.856628964174668</v>
      </c>
      <c r="U426">
        <f>(O426*constantes!$D$4)+(P426*constantes!$E$5)+(D426*constantes!$D$6)+(Q426*constantes!$D$8)+(F426*constantes!$D$9)</f>
        <v>27.198820932718533</v>
      </c>
      <c r="V426" s="5">
        <f t="shared" si="89"/>
        <v>0.24114117568531246</v>
      </c>
      <c r="W426" s="5">
        <f t="shared" si="90"/>
        <v>0.32438430019148468</v>
      </c>
      <c r="X426" s="6">
        <f t="shared" si="91"/>
        <v>0.1158703038832507</v>
      </c>
      <c r="Y426" s="6">
        <f t="shared" si="92"/>
        <v>0.15919969241225329</v>
      </c>
      <c r="AA426">
        <f>(O426*constantes!$B$4)+(LN(110)*constantes!$B$5)+(LN(22)*constantes!$B$8)+(F426*constantes!$B$9)</f>
        <v>24.116689525898391</v>
      </c>
      <c r="AB426">
        <f t="shared" si="93"/>
        <v>0.13660645895193024</v>
      </c>
      <c r="AC426">
        <f>(O426*constantes!$D$4)+(LN(110)*constantes!$D$5)+(LN(22)*constantes!$D$8)+(F426*constantes!$D$9)</f>
        <v>26.11893567165809</v>
      </c>
      <c r="AD426" s="7">
        <f t="shared" si="94"/>
        <v>5.7192348710877861E-2</v>
      </c>
      <c r="AF426">
        <f>(O426*constantes!$B$4)+(LN(125)*constantes!$B$5)+(LN(22.5)*constantes!$B$8)+(F426*constantes!$B$9)</f>
        <v>24.371646462652787</v>
      </c>
      <c r="AG426">
        <f t="shared" si="95"/>
        <v>0.17266110175416416</v>
      </c>
      <c r="AH426">
        <f>(O426*constantes!$D$4)+(LN(125)*constantes!$D$5)+(LN(22.5)*constantes!$D$8)+(F426*constantes!$D$9)</f>
        <v>26.490008688266322</v>
      </c>
      <c r="AI426">
        <f t="shared" si="96"/>
        <v>8.1811856272562489E-2</v>
      </c>
    </row>
    <row r="427" spans="1:35" x14ac:dyDescent="0.25">
      <c r="A427" s="11">
        <v>426</v>
      </c>
      <c r="B427">
        <v>0</v>
      </c>
      <c r="C427">
        <v>53</v>
      </c>
      <c r="D427">
        <v>1</v>
      </c>
      <c r="E427">
        <v>0</v>
      </c>
      <c r="F427">
        <v>0</v>
      </c>
      <c r="G427">
        <v>120</v>
      </c>
      <c r="H427">
        <v>21.14</v>
      </c>
      <c r="I427">
        <f>IF(AND(B427=1,E427=0),V427,IF(AND(B427=1,E427=1),W427,IF(AND(B427=0,E427=0),X427,IF(AND(B427=0,E427=1),Y427,ERROR))))</f>
        <v>7.8643620462093389E-2</v>
      </c>
      <c r="K427">
        <f t="shared" si="84"/>
        <v>4.9808625979083754E-2</v>
      </c>
      <c r="L427">
        <f t="shared" si="85"/>
        <v>3.4638908987597139E-2</v>
      </c>
      <c r="M427" s="22" t="str">
        <f t="shared" si="97"/>
        <v>Elevated Risk</v>
      </c>
      <c r="O427">
        <f t="shared" si="86"/>
        <v>3.970291913552122</v>
      </c>
      <c r="P427">
        <f t="shared" si="87"/>
        <v>4.7874917427820458</v>
      </c>
      <c r="Q427">
        <f t="shared" si="88"/>
        <v>3.0511669804420918</v>
      </c>
      <c r="R427">
        <f>(O427*constantes!$B$4)+(P427*constantes!$B$5)+(D427*constantes!$B$6)+(Q427*constantes!$B$8)+(F427*constantes!$B$9)</f>
        <v>24.368943744496413</v>
      </c>
      <c r="S427" s="4">
        <f>(O427*constantes!$B$4)+(P427*constantes!$C$5)+(D427*constantes!$B$6)+(Q427*constantes!$B$8)+(F427*constantes!$B$9)</f>
        <v>24.711919652949319</v>
      </c>
      <c r="T427">
        <f>(O427*constantes!$D$4)+(P427*constantes!$D$5)+(D427*constantes!$D$6)+(Q427*constantes!$D$8)+(F427*constantes!$D$9)</f>
        <v>26.448814734149337</v>
      </c>
      <c r="U427">
        <f>(O427*constantes!$D$4)+(P427*constantes!$E$5)+(D427*constantes!$D$6)+(Q427*constantes!$D$8)+(F427*constantes!$D$9)</f>
        <v>26.782790158125813</v>
      </c>
      <c r="V427" s="5">
        <f t="shared" si="89"/>
        <v>0.17223774019349725</v>
      </c>
      <c r="W427" s="5">
        <f t="shared" si="90"/>
        <v>0.23384268296741972</v>
      </c>
      <c r="X427" s="6">
        <f t="shared" si="91"/>
        <v>7.8643620462093389E-2</v>
      </c>
      <c r="Y427" s="6">
        <f t="shared" si="92"/>
        <v>0.10808617524996134</v>
      </c>
      <c r="AA427">
        <f>(O427*constantes!$B$4)+(LN(110)*constantes!$B$5)+(LN(22)*constantes!$B$8)+(F427*constantes!$B$9)</f>
        <v>23.529612757934284</v>
      </c>
      <c r="AB427">
        <f t="shared" si="93"/>
        <v>7.8415260777171425E-2</v>
      </c>
      <c r="AC427">
        <f>(O427*constantes!$D$4)+(LN(110)*constantes!$D$5)+(LN(22)*constantes!$D$8)+(F427*constantes!$D$9)</f>
        <v>25.605765897229862</v>
      </c>
      <c r="AD427" s="7">
        <f t="shared" si="94"/>
        <v>3.4638908987597139E-2</v>
      </c>
      <c r="AF427">
        <f>(O427*constantes!$B$4)+(LN(125)*constantes!$B$5)+(LN(22.5)*constantes!$B$8)+(F427*constantes!$B$9)</f>
        <v>23.784569694688678</v>
      </c>
      <c r="AG427">
        <f t="shared" si="95"/>
        <v>0.10001327473115296</v>
      </c>
      <c r="AH427">
        <f>(O427*constantes!$D$4)+(LN(125)*constantes!$D$5)+(LN(22.5)*constantes!$D$8)+(F427*constantes!$D$9)</f>
        <v>25.976838913838094</v>
      </c>
      <c r="AI427">
        <f t="shared" si="96"/>
        <v>4.9808625979083754E-2</v>
      </c>
    </row>
    <row r="428" spans="1:35" x14ac:dyDescent="0.25">
      <c r="A428" s="11">
        <v>427</v>
      </c>
      <c r="B428">
        <v>0</v>
      </c>
      <c r="C428">
        <v>59</v>
      </c>
      <c r="D428">
        <v>0</v>
      </c>
      <c r="E428">
        <v>0</v>
      </c>
      <c r="F428">
        <v>0</v>
      </c>
      <c r="G428">
        <v>134</v>
      </c>
      <c r="H428">
        <v>27.49</v>
      </c>
      <c r="I428">
        <f>IF(AND(B428=1,E428=0),V428,IF(AND(B428=1,E428=1),W428,IF(AND(B428=0,E428=0),X428,IF(AND(B428=0,E428=1),Y428,ERROR))))</f>
        <v>8.8032308977573859E-2</v>
      </c>
      <c r="K428">
        <f t="shared" si="84"/>
        <v>6.6117954736533924E-2</v>
      </c>
      <c r="L428">
        <f t="shared" si="85"/>
        <v>4.6102547085629553E-2</v>
      </c>
      <c r="M428" s="22" t="str">
        <f t="shared" si="97"/>
        <v>Elevated Risk</v>
      </c>
      <c r="O428">
        <f t="shared" si="86"/>
        <v>4.0775374439057197</v>
      </c>
      <c r="P428">
        <f t="shared" si="87"/>
        <v>4.8978397999509111</v>
      </c>
      <c r="Q428">
        <f t="shared" si="88"/>
        <v>3.3138223021771545</v>
      </c>
      <c r="R428">
        <f>(O428*constantes!$B$4)+(P428*constantes!$B$5)+(D428*constantes!$B$6)+(Q428*constantes!$B$8)+(F428*constantes!$B$9)</f>
        <v>24.406194523970669</v>
      </c>
      <c r="S428" s="4">
        <f>(O428*constantes!$B$4)+(P428*constantes!$C$5)+(D428*constantes!$B$6)+(Q428*constantes!$B$8)+(F428*constantes!$B$9)</f>
        <v>24.757075767239151</v>
      </c>
      <c r="T428">
        <f>(O428*constantes!$D$4)+(P428*constantes!$D$5)+(D428*constantes!$D$6)+(Q428*constantes!$D$8)+(F428*constantes!$D$9)</f>
        <v>26.566639016156525</v>
      </c>
      <c r="U428">
        <f>(O428*constantes!$D$4)+(P428*constantes!$E$5)+(D428*constantes!$D$6)+(Q428*constantes!$D$8)+(F428*constantes!$D$9)</f>
        <v>26.908312320601102</v>
      </c>
      <c r="V428" s="5">
        <f t="shared" si="89"/>
        <v>0.17815508889843312</v>
      </c>
      <c r="W428" s="5">
        <f t="shared" si="90"/>
        <v>0.24321160417467258</v>
      </c>
      <c r="X428" s="6">
        <f t="shared" si="91"/>
        <v>8.8032308977573859E-2</v>
      </c>
      <c r="Y428" s="6">
        <f t="shared" si="92"/>
        <v>0.12162682345408937</v>
      </c>
      <c r="AA428">
        <f>(O428*constantes!$B$4)+(LN(110)*constantes!$B$5)+(LN(22)*constantes!$B$8)+(F428*constantes!$B$9)</f>
        <v>23.863463804103819</v>
      </c>
      <c r="AB428">
        <f t="shared" si="93"/>
        <v>0.10776479003769468</v>
      </c>
      <c r="AC428">
        <f>(O428*constantes!$D$4)+(LN(110)*constantes!$D$5)+(LN(22)*constantes!$D$8)+(F428*constantes!$D$9)</f>
        <v>25.897588492509126</v>
      </c>
      <c r="AD428" s="7">
        <f t="shared" si="94"/>
        <v>4.6102547085629553E-2</v>
      </c>
      <c r="AF428">
        <f>(O428*constantes!$B$4)+(LN(125)*constantes!$B$5)+(LN(22.5)*constantes!$B$8)+(F428*constantes!$B$9)</f>
        <v>24.118420740858213</v>
      </c>
      <c r="AG428">
        <f t="shared" si="95"/>
        <v>0.13682617258299834</v>
      </c>
      <c r="AH428">
        <f>(O428*constantes!$D$4)+(LN(125)*constantes!$D$5)+(LN(22.5)*constantes!$D$8)+(F428*constantes!$D$9)</f>
        <v>26.268661509117358</v>
      </c>
      <c r="AI428">
        <f t="shared" si="96"/>
        <v>6.6117954736533924E-2</v>
      </c>
    </row>
    <row r="429" spans="1:35" x14ac:dyDescent="0.25">
      <c r="A429" s="11">
        <v>428</v>
      </c>
      <c r="B429">
        <v>1</v>
      </c>
      <c r="C429">
        <v>65</v>
      </c>
      <c r="D429">
        <v>0</v>
      </c>
      <c r="E429">
        <v>0</v>
      </c>
      <c r="F429">
        <v>0</v>
      </c>
      <c r="G429">
        <v>152.5</v>
      </c>
      <c r="H429">
        <v>28.35</v>
      </c>
      <c r="I429">
        <f>IF(AND(B429=1,E429=0),V429,IF(AND(B429=1,E429=1),W429,IF(AND(B429=0,E429=0),X429,IF(AND(B429=0,E429=1),Y429,ERROR))))</f>
        <v>0.2921284498723119</v>
      </c>
      <c r="K429">
        <f t="shared" si="84"/>
        <v>0.18037897763812694</v>
      </c>
      <c r="L429">
        <f t="shared" si="85"/>
        <v>0.14285464759503463</v>
      </c>
      <c r="M429" s="22" t="str">
        <f t="shared" si="97"/>
        <v>Elevated Risk</v>
      </c>
      <c r="O429">
        <f t="shared" si="86"/>
        <v>4.1743872698956368</v>
      </c>
      <c r="P429">
        <f t="shared" si="87"/>
        <v>5.0271645960474665</v>
      </c>
      <c r="Q429">
        <f t="shared" si="88"/>
        <v>3.3446270301737613</v>
      </c>
      <c r="R429">
        <f>(O429*constantes!$B$4)+(P429*constantes!$B$5)+(D429*constantes!$B$6)+(Q429*constantes!$B$8)+(F429*constantes!$B$9)</f>
        <v>24.972013065240908</v>
      </c>
      <c r="S429" s="4">
        <f>(O429*constantes!$B$4)+(P429*constantes!$C$5)+(D429*constantes!$B$6)+(Q429*constantes!$B$8)+(F429*constantes!$B$9)</f>
        <v>25.332159136901751</v>
      </c>
      <c r="T429">
        <f>(O429*constantes!$D$4)+(P429*constantes!$D$5)+(D429*constantes!$D$6)+(Q429*constantes!$D$8)+(F429*constantes!$D$9)</f>
        <v>27.209702101539136</v>
      </c>
      <c r="U429">
        <f>(O429*constantes!$D$4)+(P429*constantes!$E$5)+(D429*constantes!$D$6)+(Q429*constantes!$D$8)+(F429*constantes!$D$9)</f>
        <v>27.56039710375941</v>
      </c>
      <c r="V429" s="5">
        <f t="shared" si="89"/>
        <v>0.2921284498723119</v>
      </c>
      <c r="W429" s="5">
        <f t="shared" si="90"/>
        <v>0.39059797351789693</v>
      </c>
      <c r="X429" s="6">
        <f t="shared" si="91"/>
        <v>0.16079327036934388</v>
      </c>
      <c r="Y429" s="6">
        <f t="shared" si="92"/>
        <v>0.22036774607467102</v>
      </c>
      <c r="AA429">
        <f>(O429*constantes!$B$4)+(LN(110)*constantes!$B$5)+(LN(22)*constantes!$B$8)+(F429*constantes!$B$9)</f>
        <v>24.164953438417392</v>
      </c>
      <c r="AB429">
        <f t="shared" si="93"/>
        <v>0.14285464759503463</v>
      </c>
      <c r="AC429">
        <f>(O429*constantes!$D$4)+(LN(110)*constantes!$D$5)+(LN(22)*constantes!$D$8)+(F429*constantes!$D$9)</f>
        <v>26.16112364851551</v>
      </c>
      <c r="AD429" s="7">
        <f t="shared" si="94"/>
        <v>5.9581907304813275E-2</v>
      </c>
      <c r="AF429">
        <f>(O429*constantes!$B$4)+(LN(125)*constantes!$B$5)+(LN(22.5)*constantes!$B$8)+(F429*constantes!$B$9)</f>
        <v>24.419910375171785</v>
      </c>
      <c r="AG429">
        <f t="shared" si="95"/>
        <v>0.18037897763812694</v>
      </c>
      <c r="AH429">
        <f>(O429*constantes!$D$4)+(LN(125)*constantes!$D$5)+(LN(22.5)*constantes!$D$8)+(F429*constantes!$D$9)</f>
        <v>26.532196665123742</v>
      </c>
      <c r="AI429">
        <f t="shared" si="96"/>
        <v>8.5182662382899066E-2</v>
      </c>
    </row>
    <row r="430" spans="1:35" x14ac:dyDescent="0.25">
      <c r="A430" s="11">
        <v>429</v>
      </c>
      <c r="B430">
        <v>0</v>
      </c>
      <c r="C430">
        <v>40</v>
      </c>
      <c r="D430">
        <v>0</v>
      </c>
      <c r="E430">
        <v>0</v>
      </c>
      <c r="F430">
        <v>0</v>
      </c>
      <c r="G430">
        <v>109.5</v>
      </c>
      <c r="H430">
        <v>22.36</v>
      </c>
      <c r="I430">
        <f>IF(AND(B430=1,E430=0),V430,IF(AND(B430=1,E430=1),W430,IF(AND(B430=0,E430=0),X430,IF(AND(B430=0,E430=1),Y430,ERROR))))</f>
        <v>1.6185962166072265E-2</v>
      </c>
      <c r="K430">
        <f t="shared" si="84"/>
        <v>2.3477142937900042E-2</v>
      </c>
      <c r="L430">
        <f t="shared" si="85"/>
        <v>1.6258639030403699E-2</v>
      </c>
      <c r="M430" s="22" t="str">
        <f t="shared" si="97"/>
        <v>OPTIMAL</v>
      </c>
      <c r="O430">
        <f t="shared" si="86"/>
        <v>3.6888794541139363</v>
      </c>
      <c r="P430">
        <f t="shared" si="87"/>
        <v>4.6959245492565556</v>
      </c>
      <c r="Q430">
        <f t="shared" si="88"/>
        <v>3.1072736482868986</v>
      </c>
      <c r="R430">
        <f>(O430*constantes!$B$4)+(P430*constantes!$B$5)+(D430*constantes!$B$6)+(Q430*constantes!$B$8)+(F430*constantes!$B$9)</f>
        <v>22.658003228465777</v>
      </c>
      <c r="S430" s="4">
        <f>(O430*constantes!$B$4)+(P430*constantes!$C$5)+(D430*constantes!$B$6)+(Q430*constantes!$B$8)+(F430*constantes!$B$9)</f>
        <v>22.994419263174514</v>
      </c>
      <c r="T430">
        <f>(O430*constantes!$D$4)+(P430*constantes!$D$5)+(D430*constantes!$D$6)+(Q430*constantes!$D$8)+(F430*constantes!$D$9)</f>
        <v>24.835505992741744</v>
      </c>
      <c r="U430">
        <f>(O430*constantes!$D$4)+(P430*constantes!$E$5)+(D430*constantes!$D$6)+(Q430*constantes!$D$8)+(F430*constantes!$D$9)</f>
        <v>25.163093689297881</v>
      </c>
      <c r="V430" s="5">
        <f t="shared" si="89"/>
        <v>3.35800346850611E-2</v>
      </c>
      <c r="W430" s="5">
        <f t="shared" si="90"/>
        <v>4.6691603871920617E-2</v>
      </c>
      <c r="X430" s="6">
        <f t="shared" si="91"/>
        <v>1.6185962166072265E-2</v>
      </c>
      <c r="Y430" s="6">
        <f t="shared" si="92"/>
        <v>2.2389221476944776E-2</v>
      </c>
      <c r="AA430">
        <f>(O430*constantes!$B$4)+(LN(110)*constantes!$B$5)+(LN(22)*constantes!$B$8)+(F430*constantes!$B$9)</f>
        <v>22.653587028201589</v>
      </c>
      <c r="AB430">
        <f t="shared" si="93"/>
        <v>3.3434567241904078E-2</v>
      </c>
      <c r="AC430">
        <f>(O430*constantes!$D$4)+(LN(110)*constantes!$D$5)+(LN(22)*constantes!$D$8)+(F430*constantes!$D$9)</f>
        <v>24.840022896226397</v>
      </c>
      <c r="AD430" s="7">
        <f t="shared" si="94"/>
        <v>1.6258639030403699E-2</v>
      </c>
      <c r="AF430">
        <f>(O430*constantes!$B$4)+(LN(125)*constantes!$B$5)+(LN(22.5)*constantes!$B$8)+(F430*constantes!$B$9)</f>
        <v>22.908543964955982</v>
      </c>
      <c r="AG430">
        <f t="shared" si="95"/>
        <v>4.2933030992125865E-2</v>
      </c>
      <c r="AH430">
        <f>(O430*constantes!$D$4)+(LN(125)*constantes!$D$5)+(LN(22.5)*constantes!$D$8)+(F430*constantes!$D$9)</f>
        <v>25.211095912834629</v>
      </c>
      <c r="AI430">
        <f t="shared" si="96"/>
        <v>2.3477142937900042E-2</v>
      </c>
    </row>
    <row r="431" spans="1:35" x14ac:dyDescent="0.25">
      <c r="A431" s="11">
        <v>430</v>
      </c>
      <c r="B431">
        <v>0</v>
      </c>
      <c r="C431">
        <v>57</v>
      </c>
      <c r="D431">
        <v>0</v>
      </c>
      <c r="E431">
        <v>0</v>
      </c>
      <c r="F431">
        <v>0</v>
      </c>
      <c r="G431">
        <v>96</v>
      </c>
      <c r="H431">
        <v>18.59</v>
      </c>
      <c r="I431">
        <f>IF(AND(B431=1,E431=0),V431,IF(AND(B431=1,E431=1),W431,IF(AND(B431=0,E431=0),X431,IF(AND(B431=0,E431=1),Y431,ERROR))))</f>
        <v>2.6525128287404276E-2</v>
      </c>
      <c r="K431">
        <f t="shared" si="84"/>
        <v>6.0378388617794876E-2</v>
      </c>
      <c r="L431">
        <f t="shared" si="85"/>
        <v>4.2061248414153263E-2</v>
      </c>
      <c r="M431" s="22" t="str">
        <f t="shared" si="97"/>
        <v>OPTIMAL</v>
      </c>
      <c r="O431">
        <f t="shared" si="86"/>
        <v>4.0430512678345503</v>
      </c>
      <c r="P431">
        <f t="shared" si="87"/>
        <v>4.5643481914678361</v>
      </c>
      <c r="Q431">
        <f t="shared" si="88"/>
        <v>2.9226238017333528</v>
      </c>
      <c r="R431">
        <f>(O431*constantes!$B$4)+(P431*constantes!$B$5)+(D431*constantes!$B$6)+(Q431*constantes!$B$8)+(F431*constantes!$B$9)</f>
        <v>23.370056389046546</v>
      </c>
      <c r="S431" s="4">
        <f>(O431*constantes!$B$4)+(P431*constantes!$C$5)+(D431*constantes!$B$6)+(Q431*constantes!$B$8)+(F431*constantes!$B$9)</f>
        <v>23.697046293483304</v>
      </c>
      <c r="T431">
        <f>(O431*constantes!$D$4)+(P431*constantes!$D$5)+(D431*constantes!$D$6)+(Q431*constantes!$D$8)+(F431*constantes!$D$9)</f>
        <v>25.334717603264529</v>
      </c>
      <c r="U431">
        <f>(O431*constantes!$D$4)+(P431*constantes!$E$5)+(D431*constantes!$D$6)+(Q431*constantes!$D$8)+(F431*constantes!$D$9)</f>
        <v>25.653126533101322</v>
      </c>
      <c r="V431" s="5">
        <f t="shared" si="89"/>
        <v>6.7249384060830364E-2</v>
      </c>
      <c r="W431" s="5">
        <f t="shared" si="90"/>
        <v>9.2030551108055469E-2</v>
      </c>
      <c r="X431" s="6">
        <f t="shared" si="91"/>
        <v>2.6525128287404276E-2</v>
      </c>
      <c r="Y431" s="6">
        <f t="shared" si="92"/>
        <v>3.6288049784367615E-2</v>
      </c>
      <c r="AA431">
        <f>(O431*constantes!$B$4)+(LN(110)*constantes!$B$5)+(LN(22)*constantes!$B$8)+(F431*constantes!$B$9)</f>
        <v>23.756109717441312</v>
      </c>
      <c r="AB431">
        <f t="shared" si="93"/>
        <v>9.7348342413305922E-2</v>
      </c>
      <c r="AC431">
        <f>(O431*constantes!$D$4)+(LN(110)*constantes!$D$5)+(LN(22)*constantes!$D$8)+(F431*constantes!$D$9)</f>
        <v>25.803749193387144</v>
      </c>
      <c r="AD431" s="7">
        <f t="shared" si="94"/>
        <v>4.2061248414153263E-2</v>
      </c>
      <c r="AF431">
        <f>(O431*constantes!$B$4)+(LN(125)*constantes!$B$5)+(LN(22.5)*constantes!$B$8)+(F431*constantes!$B$9)</f>
        <v>24.011066654195705</v>
      </c>
      <c r="AG431">
        <f t="shared" si="95"/>
        <v>0.12380054983513455</v>
      </c>
      <c r="AH431">
        <f>(O431*constantes!$D$4)+(LN(125)*constantes!$D$5)+(LN(22.5)*constantes!$D$8)+(F431*constantes!$D$9)</f>
        <v>26.174822209995376</v>
      </c>
      <c r="AI431">
        <f t="shared" si="96"/>
        <v>6.0378388617794876E-2</v>
      </c>
    </row>
    <row r="432" spans="1:35" x14ac:dyDescent="0.25">
      <c r="A432" s="11">
        <v>431</v>
      </c>
      <c r="B432">
        <v>0</v>
      </c>
      <c r="C432">
        <v>48</v>
      </c>
      <c r="D432">
        <v>1</v>
      </c>
      <c r="E432">
        <v>1</v>
      </c>
      <c r="F432">
        <v>0</v>
      </c>
      <c r="G432">
        <v>117.5</v>
      </c>
      <c r="H432">
        <v>36.11</v>
      </c>
      <c r="I432">
        <f>IF(AND(B432=1,E432=0),V432,IF(AND(B432=1,E432=1),W432,IF(AND(B432=0,E432=0),X432,IF(AND(B432=0,E432=1),Y432,ERROR))))</f>
        <v>0.10245452321268056</v>
      </c>
      <c r="K432">
        <f t="shared" si="84"/>
        <v>3.8265438641588045E-2</v>
      </c>
      <c r="L432">
        <f t="shared" si="85"/>
        <v>2.6562184906686825E-2</v>
      </c>
      <c r="M432" s="22" t="str">
        <f t="shared" si="97"/>
        <v>Elevated Risk</v>
      </c>
      <c r="O432">
        <f t="shared" si="86"/>
        <v>3.8712010109078911</v>
      </c>
      <c r="P432">
        <f t="shared" si="87"/>
        <v>4.7664383335842135</v>
      </c>
      <c r="Q432">
        <f t="shared" si="88"/>
        <v>3.5865698352893665</v>
      </c>
      <c r="R432">
        <f>(O432*constantes!$B$4)+(P432*constantes!$B$5)+(D432*constantes!$B$6)+(Q432*constantes!$B$8)+(F432*constantes!$B$9)</f>
        <v>24.445873291103581</v>
      </c>
      <c r="S432" s="4">
        <f>(O432*constantes!$B$4)+(P432*constantes!$C$5)+(D432*constantes!$B$6)+(Q432*constantes!$B$8)+(F432*constantes!$B$9)</f>
        <v>24.787340933321559</v>
      </c>
      <c r="T432">
        <f>(O432*constantes!$D$4)+(P432*constantes!$D$5)+(D432*constantes!$D$6)+(Q432*constantes!$D$8)+(F432*constantes!$D$9)</f>
        <v>26.393684815965198</v>
      </c>
      <c r="U432">
        <f>(O432*constantes!$D$4)+(P432*constantes!$E$5)+(D432*constantes!$D$6)+(Q432*constantes!$D$8)+(F432*constantes!$D$9)</f>
        <v>26.726191554116031</v>
      </c>
      <c r="V432" s="5">
        <f t="shared" si="89"/>
        <v>0.18465602978676487</v>
      </c>
      <c r="W432" s="5">
        <f t="shared" si="90"/>
        <v>0.24966429270999591</v>
      </c>
      <c r="X432" s="6">
        <f t="shared" si="91"/>
        <v>7.4586841719644137E-2</v>
      </c>
      <c r="Y432" s="6">
        <f t="shared" si="92"/>
        <v>0.10245452321268056</v>
      </c>
      <c r="AA432">
        <f>(O432*constantes!$B$4)+(LN(110)*constantes!$B$5)+(LN(22)*constantes!$B$8)+(F432*constantes!$B$9)</f>
        <v>23.221146741638901</v>
      </c>
      <c r="AB432">
        <f t="shared" si="93"/>
        <v>5.8221930281009082E-2</v>
      </c>
      <c r="AC432">
        <f>(O432*constantes!$D$4)+(LN(110)*constantes!$D$5)+(LN(22)*constantes!$D$8)+(F432*constantes!$D$9)</f>
        <v>25.336132614771724</v>
      </c>
      <c r="AD432" s="7">
        <f t="shared" si="94"/>
        <v>2.6562184906686825E-2</v>
      </c>
      <c r="AF432">
        <f>(O432*constantes!$B$4)+(LN(125)*constantes!$B$5)+(LN(22.5)*constantes!$B$8)+(F432*constantes!$B$9)</f>
        <v>23.47610367839329</v>
      </c>
      <c r="AG432">
        <f t="shared" si="95"/>
        <v>7.448581103683527E-2</v>
      </c>
      <c r="AH432">
        <f>(O432*constantes!$D$4)+(LN(125)*constantes!$D$5)+(LN(22.5)*constantes!$D$8)+(F432*constantes!$D$9)</f>
        <v>25.707205631379956</v>
      </c>
      <c r="AI432">
        <f t="shared" si="96"/>
        <v>3.8265438641588045E-2</v>
      </c>
    </row>
    <row r="433" spans="1:35" x14ac:dyDescent="0.25">
      <c r="A433" s="11">
        <v>432</v>
      </c>
      <c r="B433">
        <v>0</v>
      </c>
      <c r="C433">
        <v>45</v>
      </c>
      <c r="D433">
        <v>0</v>
      </c>
      <c r="E433">
        <v>1</v>
      </c>
      <c r="F433">
        <v>0</v>
      </c>
      <c r="G433">
        <v>180</v>
      </c>
      <c r="H433">
        <v>45.79</v>
      </c>
      <c r="I433">
        <f>IF(AND(B433=1,E433=0),V433,IF(AND(B433=1,E433=1),W433,IF(AND(B433=0,E433=0),X433,IF(AND(B433=0,E433=1),Y433,ERROR))))</f>
        <v>0.17188039101132457</v>
      </c>
      <c r="K433">
        <f t="shared" si="84"/>
        <v>3.2202898660143586E-2</v>
      </c>
      <c r="L433">
        <f t="shared" si="85"/>
        <v>2.2332293193086827E-2</v>
      </c>
      <c r="M433" s="22" t="str">
        <f t="shared" si="97"/>
        <v>Elevated Risk</v>
      </c>
      <c r="O433">
        <f t="shared" si="86"/>
        <v>3.8066624897703196</v>
      </c>
      <c r="P433">
        <f t="shared" si="87"/>
        <v>5.1929568508902104</v>
      </c>
      <c r="Q433">
        <f t="shared" si="88"/>
        <v>3.8240657266690041</v>
      </c>
      <c r="R433">
        <f>(O433*constantes!$B$4)+(P433*constantes!$B$5)+(D433*constantes!$B$6)+(Q433*constantes!$B$8)+(F433*constantes!$B$9)</f>
        <v>24.514943045236215</v>
      </c>
      <c r="S433" s="4">
        <f>(O433*constantes!$B$4)+(P433*constantes!$C$5)+(D433*constantes!$B$6)+(Q433*constantes!$B$8)+(F433*constantes!$B$9)</f>
        <v>24.88696647403399</v>
      </c>
      <c r="T433">
        <f>(O433*constantes!$D$4)+(P433*constantes!$D$5)+(D433*constantes!$D$6)+(Q433*constantes!$D$8)+(F433*constantes!$D$9)</f>
        <v>26.920568959236434</v>
      </c>
      <c r="U433">
        <f>(O433*constantes!$D$4)+(P433*constantes!$E$5)+(D433*constantes!$D$6)+(Q433*constantes!$D$8)+(F433*constantes!$D$9)</f>
        <v>27.282829629154534</v>
      </c>
      <c r="V433" s="5">
        <f t="shared" si="89"/>
        <v>0.19647246276263253</v>
      </c>
      <c r="W433" s="5">
        <f t="shared" si="90"/>
        <v>0.27190550488502097</v>
      </c>
      <c r="X433" s="6">
        <f t="shared" si="91"/>
        <v>0.12303045453142902</v>
      </c>
      <c r="Y433" s="6">
        <f t="shared" si="92"/>
        <v>0.17188039101132457</v>
      </c>
      <c r="AA433">
        <f>(O433*constantes!$B$4)+(LN(110)*constantes!$B$5)+(LN(22)*constantes!$B$8)+(F433*constantes!$B$9)</f>
        <v>23.020240906878485</v>
      </c>
      <c r="AB433">
        <f t="shared" si="93"/>
        <v>4.7883245315309741E-2</v>
      </c>
      <c r="AC433">
        <f>(O433*constantes!$D$4)+(LN(110)*constantes!$D$5)+(LN(22)*constantes!$D$8)+(F433*constantes!$D$9)</f>
        <v>25.16051878105991</v>
      </c>
      <c r="AD433" s="7">
        <f t="shared" si="94"/>
        <v>2.2332293193086827E-2</v>
      </c>
      <c r="AF433">
        <f>(O433*constantes!$B$4)+(LN(125)*constantes!$B$5)+(LN(22.5)*constantes!$B$8)+(F433*constantes!$B$9)</f>
        <v>23.275197843632878</v>
      </c>
      <c r="AG433">
        <f t="shared" si="95"/>
        <v>6.1354256697024101E-2</v>
      </c>
      <c r="AH433">
        <f>(O433*constantes!$D$4)+(LN(125)*constantes!$D$5)+(LN(22.5)*constantes!$D$8)+(F433*constantes!$D$9)</f>
        <v>25.531591797668142</v>
      </c>
      <c r="AI433">
        <f t="shared" si="96"/>
        <v>3.2202898660143586E-2</v>
      </c>
    </row>
    <row r="434" spans="1:35" x14ac:dyDescent="0.25">
      <c r="A434" s="11">
        <v>433</v>
      </c>
      <c r="B434">
        <v>1</v>
      </c>
      <c r="C434">
        <v>40</v>
      </c>
      <c r="D434">
        <v>1</v>
      </c>
      <c r="E434">
        <v>0</v>
      </c>
      <c r="F434">
        <v>0</v>
      </c>
      <c r="G434">
        <v>120</v>
      </c>
      <c r="H434">
        <v>24.01</v>
      </c>
      <c r="I434">
        <f>IF(AND(B434=1,E434=0),V434,IF(AND(B434=1,E434=1),W434,IF(AND(B434=0,E434=0),X434,IF(AND(B434=0,E434=1),Y434,ERROR))))</f>
        <v>8.339394959432278E-2</v>
      </c>
      <c r="K434">
        <f t="shared" si="84"/>
        <v>4.2933030992125865E-2</v>
      </c>
      <c r="L434">
        <f t="shared" si="85"/>
        <v>3.3434567241904078E-2</v>
      </c>
      <c r="M434" s="22" t="str">
        <f t="shared" si="97"/>
        <v>Elevated Risk</v>
      </c>
      <c r="O434">
        <f t="shared" si="86"/>
        <v>3.6888794541139363</v>
      </c>
      <c r="P434">
        <f t="shared" si="87"/>
        <v>4.7874917427820458</v>
      </c>
      <c r="Q434">
        <f t="shared" si="88"/>
        <v>3.178470410233162</v>
      </c>
      <c r="R434">
        <f>(O434*constantes!$B$4)+(P434*constantes!$B$5)+(D434*constantes!$B$6)+(Q434*constantes!$B$8)+(F434*constantes!$B$9)</f>
        <v>23.593840354799184</v>
      </c>
      <c r="S434" s="4">
        <f>(O434*constantes!$B$4)+(P434*constantes!$C$5)+(D434*constantes!$B$6)+(Q434*constantes!$B$8)+(F434*constantes!$B$9)</f>
        <v>23.936816263252091</v>
      </c>
      <c r="T434">
        <f>(O434*constantes!$D$4)+(P434*constantes!$D$5)+(D434*constantes!$D$6)+(Q434*constantes!$D$8)+(F434*constantes!$D$9)</f>
        <v>25.748155611626558</v>
      </c>
      <c r="U434">
        <f>(O434*constantes!$D$4)+(P434*constantes!$E$5)+(D434*constantes!$D$6)+(Q434*constantes!$D$8)+(F434*constantes!$D$9)</f>
        <v>26.082131035603034</v>
      </c>
      <c r="V434" s="5">
        <f t="shared" si="89"/>
        <v>8.339394959432278E-2</v>
      </c>
      <c r="W434" s="5">
        <f t="shared" si="90"/>
        <v>0.11547450815225191</v>
      </c>
      <c r="X434" s="6">
        <f t="shared" si="91"/>
        <v>3.9832654722641192E-2</v>
      </c>
      <c r="Y434" s="6">
        <f t="shared" si="92"/>
        <v>5.5183792757560801E-2</v>
      </c>
      <c r="AA434">
        <f>(O434*constantes!$B$4)+(LN(110)*constantes!$B$5)+(LN(22)*constantes!$B$8)+(F434*constantes!$B$9)</f>
        <v>22.653587028201589</v>
      </c>
      <c r="AB434">
        <f t="shared" si="93"/>
        <v>3.3434567241904078E-2</v>
      </c>
      <c r="AC434">
        <f>(O434*constantes!$D$4)+(LN(110)*constantes!$D$5)+(LN(22)*constantes!$D$8)+(F434*constantes!$D$9)</f>
        <v>24.840022896226397</v>
      </c>
      <c r="AD434" s="7">
        <f t="shared" si="94"/>
        <v>1.6258639030403699E-2</v>
      </c>
      <c r="AF434">
        <f>(O434*constantes!$B$4)+(LN(125)*constantes!$B$5)+(LN(22.5)*constantes!$B$8)+(F434*constantes!$B$9)</f>
        <v>22.908543964955982</v>
      </c>
      <c r="AG434">
        <f t="shared" si="95"/>
        <v>4.2933030992125865E-2</v>
      </c>
      <c r="AH434">
        <f>(O434*constantes!$D$4)+(LN(125)*constantes!$D$5)+(LN(22.5)*constantes!$D$8)+(F434*constantes!$D$9)</f>
        <v>25.211095912834629</v>
      </c>
      <c r="AI434">
        <f t="shared" si="96"/>
        <v>2.3477142937900042E-2</v>
      </c>
    </row>
    <row r="435" spans="1:35" x14ac:dyDescent="0.25">
      <c r="A435" s="11">
        <v>434</v>
      </c>
      <c r="B435">
        <v>1</v>
      </c>
      <c r="C435">
        <v>43</v>
      </c>
      <c r="D435">
        <v>1</v>
      </c>
      <c r="E435">
        <v>1</v>
      </c>
      <c r="F435">
        <v>0</v>
      </c>
      <c r="G435">
        <v>165</v>
      </c>
      <c r="H435">
        <v>31.07</v>
      </c>
      <c r="I435">
        <f>IF(AND(B435=1,E435=0),V435,IF(AND(B435=1,E435=1),W435,IF(AND(B435=0,E435=0),X435,IF(AND(B435=0,E435=1),Y435,ERROR))))</f>
        <v>0.29405563635399457</v>
      </c>
      <c r="K435">
        <f t="shared" si="84"/>
        <v>5.3478442485207722E-2</v>
      </c>
      <c r="L435">
        <f t="shared" si="85"/>
        <v>4.169811677585733E-2</v>
      </c>
      <c r="M435" s="22" t="str">
        <f t="shared" si="97"/>
        <v>Elevated Risk</v>
      </c>
      <c r="O435">
        <f t="shared" si="86"/>
        <v>3.7612001156935624</v>
      </c>
      <c r="P435">
        <f t="shared" si="87"/>
        <v>5.1059454739005803</v>
      </c>
      <c r="Q435">
        <f t="shared" si="88"/>
        <v>3.436242723404956</v>
      </c>
      <c r="R435">
        <f>(O435*constantes!$B$4)+(P435*constantes!$B$5)+(D435*constantes!$B$6)+(Q435*constantes!$B$8)+(F435*constantes!$B$9)</f>
        <v>24.614082985706666</v>
      </c>
      <c r="S435" s="4">
        <f>(O435*constantes!$B$4)+(P435*constantes!$C$5)+(D435*constantes!$B$6)+(Q435*constantes!$B$8)+(F435*constantes!$B$9)</f>
        <v>24.979872919456906</v>
      </c>
      <c r="T435">
        <f>(O435*constantes!$D$4)+(P435*constantes!$D$5)+(D435*constantes!$D$6)+(Q435*constantes!$D$8)+(F435*constantes!$D$9)</f>
        <v>26.972512974140749</v>
      </c>
      <c r="U435">
        <f>(O435*constantes!$D$4)+(P435*constantes!$E$5)+(D435*constantes!$D$6)+(Q435*constantes!$D$8)+(F435*constantes!$D$9)</f>
        <v>27.328703730400051</v>
      </c>
      <c r="V435" s="5">
        <f t="shared" si="89"/>
        <v>0.21458377755038993</v>
      </c>
      <c r="W435" s="5">
        <f t="shared" si="90"/>
        <v>0.29405563635399457</v>
      </c>
      <c r="X435" s="6">
        <f t="shared" si="91"/>
        <v>0.12914744538568923</v>
      </c>
      <c r="Y435" s="6">
        <f t="shared" si="92"/>
        <v>0.17917959420841822</v>
      </c>
      <c r="AA435">
        <f>(O435*constantes!$B$4)+(LN(110)*constantes!$B$5)+(LN(22)*constantes!$B$8)+(F435*constantes!$B$9)</f>
        <v>22.8787183548725</v>
      </c>
      <c r="AB435">
        <f t="shared" si="93"/>
        <v>4.169811677585733E-2</v>
      </c>
      <c r="AC435">
        <f>(O435*constantes!$D$4)+(LN(110)*constantes!$D$5)+(LN(22)*constantes!$D$8)+(F435*constantes!$D$9)</f>
        <v>25.036812478830871</v>
      </c>
      <c r="AD435" s="7">
        <f t="shared" si="94"/>
        <v>1.975954812069991E-2</v>
      </c>
      <c r="AF435">
        <f>(O435*constantes!$B$4)+(LN(125)*constantes!$B$5)+(LN(22.5)*constantes!$B$8)+(F435*constantes!$B$9)</f>
        <v>23.133675291626897</v>
      </c>
      <c r="AG435">
        <f t="shared" si="95"/>
        <v>5.3478442485207722E-2</v>
      </c>
      <c r="AH435">
        <f>(O435*constantes!$D$4)+(LN(125)*constantes!$D$5)+(LN(22.5)*constantes!$D$8)+(F435*constantes!$D$9)</f>
        <v>25.407885495439103</v>
      </c>
      <c r="AI435">
        <f t="shared" si="96"/>
        <v>2.8509711637591306E-2</v>
      </c>
    </row>
    <row r="436" spans="1:35" x14ac:dyDescent="0.25">
      <c r="A436" s="11">
        <v>435</v>
      </c>
      <c r="B436">
        <v>1</v>
      </c>
      <c r="C436">
        <v>54</v>
      </c>
      <c r="D436">
        <v>0</v>
      </c>
      <c r="E436">
        <v>1</v>
      </c>
      <c r="F436">
        <v>0</v>
      </c>
      <c r="G436">
        <v>170</v>
      </c>
      <c r="H436">
        <v>29.18</v>
      </c>
      <c r="I436">
        <f>IF(AND(B436=1,E436=0),V436,IF(AND(B436=1,E436=1),W436,IF(AND(B436=0,E436=0),X436,IF(AND(B436=0,E436=1),Y436,ERROR))))</f>
        <v>0.29585860737340119</v>
      </c>
      <c r="K436">
        <f t="shared" si="84"/>
        <v>0.10567740925235103</v>
      </c>
      <c r="L436">
        <f t="shared" si="85"/>
        <v>8.2913210367502876E-2</v>
      </c>
      <c r="M436" s="22" t="str">
        <f t="shared" si="97"/>
        <v>Elevated Risk</v>
      </c>
      <c r="O436">
        <f t="shared" si="86"/>
        <v>3.9889840465642745</v>
      </c>
      <c r="P436">
        <f t="shared" si="87"/>
        <v>5.1357984370502621</v>
      </c>
      <c r="Q436">
        <f t="shared" si="88"/>
        <v>3.3734835430946397</v>
      </c>
      <c r="R436">
        <f>(O436*constantes!$B$4)+(P436*constantes!$B$5)+(D436*constantes!$B$6)+(Q436*constantes!$B$8)+(F436*constantes!$B$9)</f>
        <v>24.619261290655061</v>
      </c>
      <c r="S436" s="4">
        <f>(O436*constantes!$B$4)+(P436*constantes!$C$5)+(D436*constantes!$B$6)+(Q436*constantes!$B$8)+(F436*constantes!$B$9)</f>
        <v>24.987189890685343</v>
      </c>
      <c r="T436">
        <f>(O436*constantes!$D$4)+(P436*constantes!$D$5)+(D436*constantes!$D$6)+(Q436*constantes!$D$8)+(F436*constantes!$D$9)</f>
        <v>27.025537062554839</v>
      </c>
      <c r="U436">
        <f>(O436*constantes!$D$4)+(P436*constantes!$E$5)+(D436*constantes!$D$6)+(Q436*constantes!$D$8)+(F436*constantes!$D$9)</f>
        <v>27.383810361523466</v>
      </c>
      <c r="V436" s="5">
        <f t="shared" si="89"/>
        <v>0.21556808750579681</v>
      </c>
      <c r="W436" s="5">
        <f t="shared" si="90"/>
        <v>0.29585860737340119</v>
      </c>
      <c r="X436" s="6">
        <f t="shared" si="91"/>
        <v>0.13568049795448645</v>
      </c>
      <c r="Y436" s="6">
        <f t="shared" si="92"/>
        <v>0.18831032685014359</v>
      </c>
      <c r="AA436">
        <f>(O436*constantes!$B$4)+(LN(110)*constantes!$B$5)+(LN(22)*constantes!$B$8)+(F436*constantes!$B$9)</f>
        <v>23.587800620315793</v>
      </c>
      <c r="AB436">
        <f t="shared" si="93"/>
        <v>8.2913210367502876E-2</v>
      </c>
      <c r="AC436">
        <f>(O436*constantes!$D$4)+(LN(110)*constantes!$D$5)+(LN(22)*constantes!$D$8)+(F436*constantes!$D$9)</f>
        <v>25.656628499605237</v>
      </c>
      <c r="AD436" s="7">
        <f t="shared" si="94"/>
        <v>3.6413005758055728E-2</v>
      </c>
      <c r="AF436">
        <f>(O436*constantes!$B$4)+(LN(125)*constantes!$B$5)+(LN(22.5)*constantes!$B$8)+(F436*constantes!$B$9)</f>
        <v>23.84275755707019</v>
      </c>
      <c r="AG436">
        <f t="shared" si="95"/>
        <v>0.10567740925235103</v>
      </c>
      <c r="AH436">
        <f>(O436*constantes!$D$4)+(LN(125)*constantes!$D$5)+(LN(22.5)*constantes!$D$8)+(F436*constantes!$D$9)</f>
        <v>26.027701516213469</v>
      </c>
      <c r="AI436">
        <f t="shared" si="96"/>
        <v>5.2338355969762884E-2</v>
      </c>
    </row>
    <row r="437" spans="1:35" x14ac:dyDescent="0.25">
      <c r="A437" s="11">
        <v>436</v>
      </c>
      <c r="B437">
        <v>1</v>
      </c>
      <c r="C437">
        <v>45</v>
      </c>
      <c r="D437">
        <v>1</v>
      </c>
      <c r="E437">
        <v>0</v>
      </c>
      <c r="F437">
        <v>0</v>
      </c>
      <c r="G437">
        <v>141</v>
      </c>
      <c r="H437">
        <v>25.01</v>
      </c>
      <c r="I437">
        <f>IF(AND(B437=1,E437=0),V437,IF(AND(B437=1,E437=1),W437,IF(AND(B437=0,E437=0),X437,IF(AND(B437=0,E437=1),Y437,ERROR))))</f>
        <v>0.16056957995762533</v>
      </c>
      <c r="K437">
        <f t="shared" si="84"/>
        <v>6.1354256697024101E-2</v>
      </c>
      <c r="L437">
        <f t="shared" si="85"/>
        <v>4.7883245315309741E-2</v>
      </c>
      <c r="M437" s="22" t="str">
        <f t="shared" si="97"/>
        <v>Elevated Risk</v>
      </c>
      <c r="O437">
        <f t="shared" si="86"/>
        <v>3.8066624897703196</v>
      </c>
      <c r="P437">
        <f t="shared" si="87"/>
        <v>4.9487598903781684</v>
      </c>
      <c r="Q437">
        <f t="shared" si="88"/>
        <v>3.2192757448895279</v>
      </c>
      <c r="R437">
        <f>(O437*constantes!$B$4)+(P437*constantes!$B$5)+(D437*constantes!$B$6)+(Q437*constantes!$B$8)+(F437*constantes!$B$9)</f>
        <v>24.292008793874221</v>
      </c>
      <c r="S437" s="4">
        <f>(O437*constantes!$B$4)+(P437*constantes!$C$5)+(D437*constantes!$B$6)+(Q437*constantes!$B$8)+(F437*constantes!$B$9)</f>
        <v>24.64653795242091</v>
      </c>
      <c r="T437">
        <f>(O437*constantes!$D$4)+(P437*constantes!$D$5)+(D437*constantes!$D$6)+(Q437*constantes!$D$8)+(F437*constantes!$D$9)</f>
        <v>26.543146008857754</v>
      </c>
      <c r="U437">
        <f>(O437*constantes!$D$4)+(P437*constantes!$E$5)+(D437*constantes!$D$6)+(Q437*constantes!$D$8)+(F437*constantes!$D$9)</f>
        <v>26.888371498810535</v>
      </c>
      <c r="V437" s="5">
        <f t="shared" si="89"/>
        <v>0.16056957995762533</v>
      </c>
      <c r="W437" s="5">
        <f t="shared" si="90"/>
        <v>0.22081696643743198</v>
      </c>
      <c r="X437" s="6">
        <f t="shared" si="91"/>
        <v>8.6078914159879449E-2</v>
      </c>
      <c r="Y437" s="6">
        <f t="shared" si="92"/>
        <v>0.11937496616943755</v>
      </c>
      <c r="AA437">
        <f>(O437*constantes!$B$4)+(LN(110)*constantes!$B$5)+(LN(22)*constantes!$B$8)+(F437*constantes!$B$9)</f>
        <v>23.020240906878485</v>
      </c>
      <c r="AB437">
        <f t="shared" si="93"/>
        <v>4.7883245315309741E-2</v>
      </c>
      <c r="AC437">
        <f>(O437*constantes!$D$4)+(LN(110)*constantes!$D$5)+(LN(22)*constantes!$D$8)+(F437*constantes!$D$9)</f>
        <v>25.16051878105991</v>
      </c>
      <c r="AD437" s="7">
        <f t="shared" si="94"/>
        <v>2.2332293193086827E-2</v>
      </c>
      <c r="AF437">
        <f>(O437*constantes!$B$4)+(LN(125)*constantes!$B$5)+(LN(22.5)*constantes!$B$8)+(F437*constantes!$B$9)</f>
        <v>23.275197843632878</v>
      </c>
      <c r="AG437">
        <f t="shared" si="95"/>
        <v>6.1354256697024101E-2</v>
      </c>
      <c r="AH437">
        <f>(O437*constantes!$D$4)+(LN(125)*constantes!$D$5)+(LN(22.5)*constantes!$D$8)+(F437*constantes!$D$9)</f>
        <v>25.531591797668142</v>
      </c>
      <c r="AI437">
        <f t="shared" si="96"/>
        <v>3.2202898660143586E-2</v>
      </c>
    </row>
    <row r="438" spans="1:35" x14ac:dyDescent="0.25">
      <c r="A438" s="11">
        <v>437</v>
      </c>
      <c r="B438">
        <v>1</v>
      </c>
      <c r="C438">
        <v>36</v>
      </c>
      <c r="D438">
        <v>1</v>
      </c>
      <c r="E438">
        <v>0</v>
      </c>
      <c r="F438">
        <v>0</v>
      </c>
      <c r="G438">
        <v>124</v>
      </c>
      <c r="H438">
        <v>25.84</v>
      </c>
      <c r="I438">
        <f>IF(AND(B438=1,E438=0),V438,IF(AND(B438=1,E438=1),W438,IF(AND(B438=0,E438=0),X438,IF(AND(B438=0,E438=1),Y438,ERROR))))</f>
        <v>6.8221039328097088E-2</v>
      </c>
      <c r="K438">
        <f t="shared" si="84"/>
        <v>3.1117023555229495E-2</v>
      </c>
      <c r="L438">
        <f t="shared" si="85"/>
        <v>2.4199659473180479E-2</v>
      </c>
      <c r="M438" s="22" t="str">
        <f t="shared" si="97"/>
        <v>Elevated Risk</v>
      </c>
      <c r="O438">
        <f t="shared" si="86"/>
        <v>3.5835189384561099</v>
      </c>
      <c r="P438">
        <f t="shared" si="87"/>
        <v>4.8202815656050371</v>
      </c>
      <c r="Q438">
        <f t="shared" si="88"/>
        <v>3.2519236789144013</v>
      </c>
      <c r="R438">
        <f>(O438*constantes!$B$4)+(P438*constantes!$B$5)+(D438*constantes!$B$6)+(Q438*constantes!$B$8)+(F438*constantes!$B$9)</f>
        <v>23.384916576311895</v>
      </c>
      <c r="S438" s="4">
        <f>(O438*constantes!$B$4)+(P438*constantes!$C$5)+(D438*constantes!$B$6)+(Q438*constantes!$B$8)+(F438*constantes!$B$9)</f>
        <v>23.730241547671842</v>
      </c>
      <c r="T438">
        <f>(O438*constantes!$D$4)+(P438*constantes!$D$5)+(D438*constantes!$D$6)+(Q438*constantes!$D$8)+(F438*constantes!$D$9)</f>
        <v>25.591250077415822</v>
      </c>
      <c r="U438">
        <f>(O438*constantes!$D$4)+(P438*constantes!$E$5)+(D438*constantes!$D$6)+(Q438*constantes!$D$8)+(F438*constantes!$D$9)</f>
        <v>25.927512919432427</v>
      </c>
      <c r="V438" s="5">
        <f t="shared" si="89"/>
        <v>6.8221039328097088E-2</v>
      </c>
      <c r="W438" s="5">
        <f t="shared" si="90"/>
        <v>9.4984451035961648E-2</v>
      </c>
      <c r="X438" s="6">
        <f t="shared" si="91"/>
        <v>3.4148351120529497E-2</v>
      </c>
      <c r="Y438" s="6">
        <f t="shared" si="92"/>
        <v>4.7469218805101909E-2</v>
      </c>
      <c r="AA438">
        <f>(O438*constantes!$B$4)+(LN(110)*constantes!$B$5)+(LN(22)*constantes!$B$8)+(F438*constantes!$B$9)</f>
        <v>22.325603957379403</v>
      </c>
      <c r="AB438">
        <f t="shared" si="93"/>
        <v>2.4199659473180479E-2</v>
      </c>
      <c r="AC438">
        <f>(O438*constantes!$D$4)+(LN(110)*constantes!$D$5)+(LN(22)*constantes!$D$8)+(F438*constantes!$D$9)</f>
        <v>24.553329557885352</v>
      </c>
      <c r="AD438" s="7">
        <f t="shared" si="94"/>
        <v>1.2230943924327331E-2</v>
      </c>
      <c r="AF438">
        <f>(O438*constantes!$B$4)+(LN(125)*constantes!$B$5)+(LN(22.5)*constantes!$B$8)+(F438*constantes!$B$9)</f>
        <v>22.580560894133793</v>
      </c>
      <c r="AG438">
        <f t="shared" si="95"/>
        <v>3.1117023555229495E-2</v>
      </c>
      <c r="AH438">
        <f>(O438*constantes!$D$4)+(LN(125)*constantes!$D$5)+(LN(22.5)*constantes!$D$8)+(F438*constantes!$D$9)</f>
        <v>24.924402574493584</v>
      </c>
      <c r="AI438">
        <f t="shared" si="96"/>
        <v>1.7677356619603457E-2</v>
      </c>
    </row>
    <row r="439" spans="1:35" x14ac:dyDescent="0.25">
      <c r="A439" s="11">
        <v>438</v>
      </c>
      <c r="B439">
        <v>1</v>
      </c>
      <c r="C439">
        <v>63</v>
      </c>
      <c r="D439">
        <v>0</v>
      </c>
      <c r="E439">
        <v>0</v>
      </c>
      <c r="F439">
        <v>0</v>
      </c>
      <c r="G439">
        <v>113</v>
      </c>
      <c r="H439">
        <v>27.61</v>
      </c>
      <c r="I439">
        <f>IF(AND(B439=1,E439=0),V439,IF(AND(B439=1,E439=1),W439,IF(AND(B439=0,E439=0),X439,IF(AND(B439=0,E439=1),Y439,ERROR))))</f>
        <v>0.16139995235236104</v>
      </c>
      <c r="K439">
        <f t="shared" si="84"/>
        <v>0.16512470507308763</v>
      </c>
      <c r="L439">
        <f t="shared" si="85"/>
        <v>0.13051783749446544</v>
      </c>
      <c r="M439" s="22" t="str">
        <f t="shared" si="97"/>
        <v>NORMAL</v>
      </c>
      <c r="O439">
        <f t="shared" si="86"/>
        <v>4.1431347263915326</v>
      </c>
      <c r="P439">
        <f t="shared" si="87"/>
        <v>4.7273878187123408</v>
      </c>
      <c r="Q439">
        <f t="shared" si="88"/>
        <v>3.3181780259420632</v>
      </c>
      <c r="R439">
        <f>(O439*constantes!$B$4)+(P439*constantes!$B$5)+(D439*constantes!$B$6)+(Q439*constantes!$B$8)+(F439*constantes!$B$9)</f>
        <v>24.297647266230765</v>
      </c>
      <c r="S439" s="4">
        <f>(O439*constantes!$B$4)+(P439*constantes!$C$5)+(D439*constantes!$B$6)+(Q439*constantes!$B$8)+(F439*constantes!$B$9)</f>
        <v>24.636317329563315</v>
      </c>
      <c r="T439">
        <f>(O439*constantes!$D$4)+(P439*constantes!$D$5)+(D439*constantes!$D$6)+(Q439*constantes!$D$8)+(F439*constantes!$D$9)</f>
        <v>26.26789459483922</v>
      </c>
      <c r="U439">
        <f>(O439*constantes!$D$4)+(P439*constantes!$E$5)+(D439*constantes!$D$6)+(Q439*constantes!$D$8)+(F439*constantes!$D$9)</f>
        <v>26.59767716907259</v>
      </c>
      <c r="V439" s="5">
        <f t="shared" si="89"/>
        <v>0.16139995235236104</v>
      </c>
      <c r="W439" s="5">
        <f t="shared" si="90"/>
        <v>0.21883755009073214</v>
      </c>
      <c r="X439" s="6">
        <f t="shared" si="91"/>
        <v>6.606897996247818E-2</v>
      </c>
      <c r="Y439" s="6">
        <f t="shared" si="92"/>
        <v>9.0677765623504714E-2</v>
      </c>
      <c r="AA439">
        <f>(O439*constantes!$B$4)+(LN(110)*constantes!$B$5)+(LN(22)*constantes!$B$8)+(F439*constantes!$B$9)</f>
        <v>24.067665520590854</v>
      </c>
      <c r="AB439">
        <f t="shared" si="93"/>
        <v>0.13051783749446544</v>
      </c>
      <c r="AC439">
        <f>(O439*constantes!$D$4)+(LN(110)*constantes!$D$5)+(LN(22)*constantes!$D$8)+(F439*constantes!$D$9)</f>
        <v>26.076083289962796</v>
      </c>
      <c r="AD439" s="7">
        <f t="shared" si="94"/>
        <v>5.4860361374715505E-2</v>
      </c>
      <c r="AF439">
        <f>(O439*constantes!$B$4)+(LN(125)*constantes!$B$5)+(LN(22.5)*constantes!$B$8)+(F439*constantes!$B$9)</f>
        <v>24.322622457345251</v>
      </c>
      <c r="AG439">
        <f t="shared" si="95"/>
        <v>0.16512470507308763</v>
      </c>
      <c r="AH439">
        <f>(O439*constantes!$D$4)+(LN(125)*constantes!$D$5)+(LN(22.5)*constantes!$D$8)+(F439*constantes!$D$9)</f>
        <v>26.447156306571028</v>
      </c>
      <c r="AI439">
        <f t="shared" si="96"/>
        <v>7.8518559479420769E-2</v>
      </c>
    </row>
    <row r="440" spans="1:35" x14ac:dyDescent="0.25">
      <c r="A440" s="11">
        <v>439</v>
      </c>
      <c r="B440">
        <v>0</v>
      </c>
      <c r="C440">
        <v>33</v>
      </c>
      <c r="D440">
        <v>1</v>
      </c>
      <c r="E440">
        <v>0</v>
      </c>
      <c r="F440">
        <v>0</v>
      </c>
      <c r="G440">
        <v>116</v>
      </c>
      <c r="H440">
        <v>21.61</v>
      </c>
      <c r="I440">
        <f>IF(AND(B440=1,E440=0),V440,IF(AND(B440=1,E440=1),W440,IF(AND(B440=0,E440=0),X440,IF(AND(B440=0,E440=1),Y440,ERROR))))</f>
        <v>2.0530804770950373E-2</v>
      </c>
      <c r="K440">
        <f t="shared" si="84"/>
        <v>1.3976754343785092E-2</v>
      </c>
      <c r="L440">
        <f t="shared" si="85"/>
        <v>9.6648919071703476E-3</v>
      </c>
      <c r="M440" s="22" t="str">
        <f t="shared" si="97"/>
        <v>Elevated Risk</v>
      </c>
      <c r="O440">
        <f t="shared" si="86"/>
        <v>3.4965075614664802</v>
      </c>
      <c r="P440">
        <f t="shared" si="87"/>
        <v>4.7535901911063645</v>
      </c>
      <c r="Q440">
        <f t="shared" si="88"/>
        <v>3.0731561705187946</v>
      </c>
      <c r="R440">
        <f>(O440*constantes!$B$4)+(P440*constantes!$B$5)+(D440*constantes!$B$6)+(Q440*constantes!$B$8)+(F440*constantes!$B$9)</f>
        <v>22.848614287562476</v>
      </c>
      <c r="S440" s="4">
        <f>(O440*constantes!$B$4)+(P440*constantes!$C$5)+(D440*constantes!$B$6)+(Q440*constantes!$B$8)+(F440*constantes!$B$9)</f>
        <v>23.189161488853337</v>
      </c>
      <c r="T440">
        <f>(O440*constantes!$D$4)+(P440*constantes!$D$5)+(D440*constantes!$D$6)+(Q440*constantes!$D$8)+(F440*constantes!$D$9)</f>
        <v>25.075494306922334</v>
      </c>
      <c r="U440">
        <f>(O440*constantes!$D$4)+(P440*constantes!$E$5)+(D440*constantes!$D$6)+(Q440*constantes!$D$8)+(F440*constantes!$D$9)</f>
        <v>25.407104758653915</v>
      </c>
      <c r="V440" s="5">
        <f t="shared" si="89"/>
        <v>4.0486922938522407E-2</v>
      </c>
      <c r="W440" s="5">
        <f t="shared" si="90"/>
        <v>5.6441894760001499E-2</v>
      </c>
      <c r="X440" s="6">
        <f t="shared" si="91"/>
        <v>2.0530804770950373E-2</v>
      </c>
      <c r="Y440" s="6">
        <f t="shared" si="92"/>
        <v>2.8487781723129046E-2</v>
      </c>
      <c r="AA440">
        <f>(O440*constantes!$B$4)+(LN(110)*constantes!$B$5)+(LN(22)*constantes!$B$8)+(F440*constantes!$B$9)</f>
        <v>22.054741021265766</v>
      </c>
      <c r="AB440">
        <f t="shared" si="93"/>
        <v>1.8511117771661256E-2</v>
      </c>
      <c r="AC440">
        <f>(O440*constantes!$D$4)+(LN(110)*constantes!$D$5)+(LN(22)*constantes!$D$8)+(F440*constantes!$D$9)</f>
        <v>24.316565510300183</v>
      </c>
      <c r="AD440" s="7">
        <f t="shared" si="94"/>
        <v>9.6648919071703476E-3</v>
      </c>
      <c r="AF440">
        <f>(O440*constantes!$B$4)+(LN(125)*constantes!$B$5)+(LN(22.5)*constantes!$B$8)+(F440*constantes!$B$9)</f>
        <v>22.309697958020156</v>
      </c>
      <c r="AG440">
        <f t="shared" si="95"/>
        <v>2.3822370234090506E-2</v>
      </c>
      <c r="AH440">
        <f>(O440*constantes!$D$4)+(LN(125)*constantes!$D$5)+(LN(22.5)*constantes!$D$8)+(F440*constantes!$D$9)</f>
        <v>24.687638526908415</v>
      </c>
      <c r="AI440">
        <f t="shared" si="96"/>
        <v>1.3976754343785092E-2</v>
      </c>
    </row>
    <row r="441" spans="1:35" x14ac:dyDescent="0.25">
      <c r="A441" s="11">
        <v>440</v>
      </c>
      <c r="B441">
        <v>0</v>
      </c>
      <c r="C441">
        <v>56</v>
      </c>
      <c r="D441">
        <v>0</v>
      </c>
      <c r="E441">
        <v>1</v>
      </c>
      <c r="F441">
        <v>0</v>
      </c>
      <c r="G441">
        <v>140</v>
      </c>
      <c r="H441">
        <v>27.72</v>
      </c>
      <c r="I441">
        <f>IF(AND(B441=1,E441=0),V441,IF(AND(B441=1,E441=1),W441,IF(AND(B441=0,E441=0),X441,IF(AND(B441=0,E441=1),Y441,ERROR))))</f>
        <v>0.12032644250115354</v>
      </c>
      <c r="K441">
        <f t="shared" si="84"/>
        <v>5.7622826233415747E-2</v>
      </c>
      <c r="L441">
        <f t="shared" si="85"/>
        <v>4.0123743463222783E-2</v>
      </c>
      <c r="M441" s="22" t="str">
        <f t="shared" si="97"/>
        <v>Elevated Risk</v>
      </c>
      <c r="O441">
        <f t="shared" si="86"/>
        <v>4.0253516907351496</v>
      </c>
      <c r="P441">
        <f t="shared" si="87"/>
        <v>4.9416424226093039</v>
      </c>
      <c r="Q441">
        <f t="shared" si="88"/>
        <v>3.3221541743217022</v>
      </c>
      <c r="R441">
        <f>(O441*constantes!$B$4)+(P441*constantes!$B$5)+(D441*constantes!$B$6)+(Q441*constantes!$B$8)+(F441*constantes!$B$9)</f>
        <v>24.331604989301972</v>
      </c>
      <c r="S441" s="4">
        <f>(O441*constantes!$B$4)+(P441*constantes!$C$5)+(D441*constantes!$B$6)+(Q441*constantes!$B$8)+(F441*constantes!$B$9)</f>
        <v>24.685624252457707</v>
      </c>
      <c r="T441">
        <f>(O441*constantes!$D$4)+(P441*constantes!$D$5)+(D441*constantes!$D$6)+(Q441*constantes!$D$8)+(F441*constantes!$D$9)</f>
        <v>26.552110433712603</v>
      </c>
      <c r="U441">
        <f>(O441*constantes!$D$4)+(P441*constantes!$E$5)+(D441*constantes!$D$6)+(Q441*constantes!$D$8)+(F441*constantes!$D$9)</f>
        <v>26.896839409113827</v>
      </c>
      <c r="V441" s="5">
        <f t="shared" si="89"/>
        <v>0.16648311499333845</v>
      </c>
      <c r="W441" s="5">
        <f t="shared" si="90"/>
        <v>0.22852791966185426</v>
      </c>
      <c r="X441" s="6">
        <f t="shared" si="91"/>
        <v>8.6819369760217535E-2</v>
      </c>
      <c r="Y441" s="6">
        <f t="shared" si="92"/>
        <v>0.12032644250115354</v>
      </c>
      <c r="AA441">
        <f>(O441*constantes!$B$4)+(LN(110)*constantes!$B$5)+(LN(22)*constantes!$B$8)+(F441*constantes!$B$9)</f>
        <v>23.701011641913961</v>
      </c>
      <c r="AB441">
        <f t="shared" si="93"/>
        <v>9.2378774865307212E-2</v>
      </c>
      <c r="AC441">
        <f>(O441*constantes!$D$4)+(LN(110)*constantes!$D$5)+(LN(22)*constantes!$D$8)+(F441*constantes!$D$9)</f>
        <v>25.75558740512928</v>
      </c>
      <c r="AD441" s="7">
        <f t="shared" si="94"/>
        <v>4.0123743463222783E-2</v>
      </c>
      <c r="AF441">
        <f>(O441*constantes!$B$4)+(LN(125)*constantes!$B$5)+(LN(22.5)*constantes!$B$8)+(F441*constantes!$B$9)</f>
        <v>23.955968578668354</v>
      </c>
      <c r="AG441">
        <f t="shared" si="95"/>
        <v>0.11757074595810224</v>
      </c>
      <c r="AH441">
        <f>(O441*constantes!$D$4)+(LN(125)*constantes!$D$5)+(LN(22.5)*constantes!$D$8)+(F441*constantes!$D$9)</f>
        <v>26.126660421737512</v>
      </c>
      <c r="AI441">
        <f t="shared" si="96"/>
        <v>5.7622826233415747E-2</v>
      </c>
    </row>
    <row r="442" spans="1:35" x14ac:dyDescent="0.25">
      <c r="A442" s="11">
        <v>441</v>
      </c>
      <c r="B442">
        <v>0</v>
      </c>
      <c r="C442">
        <v>43</v>
      </c>
      <c r="D442">
        <v>1</v>
      </c>
      <c r="E442">
        <v>0</v>
      </c>
      <c r="F442">
        <v>0</v>
      </c>
      <c r="G442">
        <v>107</v>
      </c>
      <c r="H442">
        <v>21.08</v>
      </c>
      <c r="I442">
        <f>IF(AND(B442=1,E442=0),V442,IF(AND(B442=1,E442=1),W442,IF(AND(B442=0,E442=0),X442,IF(AND(B442=0,E442=1),Y442,ERROR))))</f>
        <v>3.2981157837884356E-2</v>
      </c>
      <c r="K442">
        <f t="shared" si="84"/>
        <v>2.8509711637591306E-2</v>
      </c>
      <c r="L442">
        <f t="shared" si="85"/>
        <v>1.975954812069991E-2</v>
      </c>
      <c r="M442" s="22" t="str">
        <f t="shared" si="97"/>
        <v>Elevated Risk</v>
      </c>
      <c r="O442">
        <f t="shared" si="86"/>
        <v>3.7612001156935624</v>
      </c>
      <c r="P442">
        <f t="shared" si="87"/>
        <v>4.6728288344619058</v>
      </c>
      <c r="Q442">
        <f t="shared" si="88"/>
        <v>3.0483247236731614</v>
      </c>
      <c r="R442">
        <f>(O442*constantes!$B$4)+(P442*constantes!$B$5)+(D442*constantes!$B$6)+(Q442*constantes!$B$8)+(F442*constantes!$B$9)</f>
        <v>23.503087217569394</v>
      </c>
      <c r="S442" s="4">
        <f>(O442*constantes!$B$4)+(P442*constantes!$C$5)+(D442*constantes!$B$6)+(Q442*constantes!$B$8)+(F442*constantes!$B$9)</f>
        <v>23.837848675270244</v>
      </c>
      <c r="T442">
        <f>(O442*constantes!$D$4)+(P442*constantes!$D$5)+(D442*constantes!$D$6)+(Q442*constantes!$D$8)+(F442*constantes!$D$9)</f>
        <v>25.555871770534427</v>
      </c>
      <c r="U442">
        <f>(O442*constantes!$D$4)+(P442*constantes!$E$5)+(D442*constantes!$D$6)+(Q442*constantes!$D$8)+(F442*constantes!$D$9)</f>
        <v>25.881848310026491</v>
      </c>
      <c r="V442" s="5">
        <f t="shared" si="89"/>
        <v>7.6443161157798922E-2</v>
      </c>
      <c r="W442" s="5">
        <f t="shared" si="90"/>
        <v>0.10518814962559675</v>
      </c>
      <c r="X442" s="6">
        <f t="shared" si="91"/>
        <v>3.2981157837884356E-2</v>
      </c>
      <c r="Y442" s="6">
        <f t="shared" si="92"/>
        <v>4.5399164142984061E-2</v>
      </c>
      <c r="AA442">
        <f>(O442*constantes!$B$4)+(LN(110)*constantes!$B$5)+(LN(22)*constantes!$B$8)+(F442*constantes!$B$9)</f>
        <v>22.8787183548725</v>
      </c>
      <c r="AB442">
        <f t="shared" si="93"/>
        <v>4.169811677585733E-2</v>
      </c>
      <c r="AC442">
        <f>(O442*constantes!$D$4)+(LN(110)*constantes!$D$5)+(LN(22)*constantes!$D$8)+(F442*constantes!$D$9)</f>
        <v>25.036812478830871</v>
      </c>
      <c r="AD442" s="7">
        <f t="shared" si="94"/>
        <v>1.975954812069991E-2</v>
      </c>
      <c r="AF442">
        <f>(O442*constantes!$B$4)+(LN(125)*constantes!$B$5)+(LN(22.5)*constantes!$B$8)+(F442*constantes!$B$9)</f>
        <v>23.133675291626897</v>
      </c>
      <c r="AG442">
        <f t="shared" si="95"/>
        <v>5.3478442485207722E-2</v>
      </c>
      <c r="AH442">
        <f>(O442*constantes!$D$4)+(LN(125)*constantes!$D$5)+(LN(22.5)*constantes!$D$8)+(F442*constantes!$D$9)</f>
        <v>25.407885495439103</v>
      </c>
      <c r="AI442">
        <f t="shared" si="96"/>
        <v>2.8509711637591306E-2</v>
      </c>
    </row>
    <row r="443" spans="1:35" x14ac:dyDescent="0.25">
      <c r="A443" s="11">
        <v>442</v>
      </c>
      <c r="B443">
        <v>0</v>
      </c>
      <c r="C443">
        <v>60</v>
      </c>
      <c r="D443">
        <v>0</v>
      </c>
      <c r="E443">
        <v>0</v>
      </c>
      <c r="F443">
        <v>1</v>
      </c>
      <c r="G443">
        <v>95.5</v>
      </c>
      <c r="H443">
        <v>25.94</v>
      </c>
      <c r="I443">
        <f>IF(AND(B443=1,E443=0),V443,IF(AND(B443=1,E443=1),W443,IF(AND(B443=0,E443=0),X443,IF(AND(B443=0,E443=1),Y443,ERROR))))</f>
        <v>7.5588597808192048E-2</v>
      </c>
      <c r="K443">
        <f t="shared" si="84"/>
        <v>0.14430143595617373</v>
      </c>
      <c r="L443">
        <f t="shared" si="85"/>
        <v>0.10194736775624058</v>
      </c>
      <c r="M443" s="22" t="str">
        <f t="shared" si="97"/>
        <v>OPTIMAL</v>
      </c>
      <c r="O443">
        <f t="shared" si="86"/>
        <v>4.0943445622221004</v>
      </c>
      <c r="P443">
        <f t="shared" si="87"/>
        <v>4.5591262474866845</v>
      </c>
      <c r="Q443">
        <f t="shared" si="88"/>
        <v>3.255786178888298</v>
      </c>
      <c r="R443">
        <f>(O443*constantes!$B$4)+(P443*constantes!$B$5)+(D443*constantes!$B$6)+(Q443*constantes!$B$8)+(F443*constantes!$B$9)</f>
        <v>24.315764376639788</v>
      </c>
      <c r="S443" s="4">
        <f>(O443*constantes!$B$4)+(P443*constantes!$C$5)+(D443*constantes!$B$6)+(Q443*constantes!$B$8)+(F443*constantes!$B$9)</f>
        <v>24.642380181009731</v>
      </c>
      <c r="T443">
        <f>(O443*constantes!$D$4)+(P443*constantes!$D$5)+(D443*constantes!$D$6)+(Q443*constantes!$D$8)+(F443*constantes!$D$9)</f>
        <v>26.407560654700102</v>
      </c>
      <c r="U443">
        <f>(O443*constantes!$D$4)+(P443*constantes!$E$5)+(D443*constantes!$D$6)+(Q443*constantes!$D$8)+(F443*constantes!$D$9)</f>
        <v>26.725605301724773</v>
      </c>
      <c r="V443" s="5">
        <f t="shared" si="89"/>
        <v>0.16409428161400541</v>
      </c>
      <c r="W443" s="5">
        <f t="shared" si="90"/>
        <v>0.22000990030916101</v>
      </c>
      <c r="X443" s="6">
        <f t="shared" si="91"/>
        <v>7.5588597808192048E-2</v>
      </c>
      <c r="Y443" s="6">
        <f t="shared" si="92"/>
        <v>0.10239766161602926</v>
      </c>
      <c r="AA443">
        <f>(O443*constantes!$B$4)+(LN(110)*constantes!$B$5)+(LN(22)*constantes!$B$8)+(F443*constantes!$B$9)</f>
        <v>24.447383691137979</v>
      </c>
      <c r="AB443">
        <f t="shared" si="93"/>
        <v>0.1849075848431968</v>
      </c>
      <c r="AC443">
        <f>(O443*constantes!$D$4)+(LN(110)*constantes!$D$5)+(LN(22)*constantes!$D$8)+(F443*constantes!$D$9)</f>
        <v>26.720951837946277</v>
      </c>
      <c r="AD443" s="7">
        <f t="shared" si="94"/>
        <v>0.10194736775624058</v>
      </c>
      <c r="AF443">
        <f>(O443*constantes!$B$4)+(LN(125)*constantes!$B$5)+(LN(22.5)*constantes!$B$8)+(F443*constantes!$B$9)</f>
        <v>24.702340627892376</v>
      </c>
      <c r="AG443">
        <f t="shared" si="95"/>
        <v>0.23189466011241189</v>
      </c>
      <c r="AH443">
        <f>(O443*constantes!$D$4)+(LN(125)*constantes!$D$5)+(LN(22.5)*constantes!$D$8)+(F443*constantes!$D$9)</f>
        <v>27.092024854554509</v>
      </c>
      <c r="AI443">
        <f t="shared" si="96"/>
        <v>0.14430143595617373</v>
      </c>
    </row>
    <row r="444" spans="1:35" x14ac:dyDescent="0.25">
      <c r="A444" s="11">
        <v>443</v>
      </c>
      <c r="B444">
        <v>1</v>
      </c>
      <c r="C444">
        <v>44</v>
      </c>
      <c r="D444">
        <v>0</v>
      </c>
      <c r="E444">
        <v>0</v>
      </c>
      <c r="F444">
        <v>0</v>
      </c>
      <c r="G444">
        <v>146</v>
      </c>
      <c r="H444">
        <v>26.72</v>
      </c>
      <c r="I444">
        <f>IF(AND(B444=1,E444=0),V444,IF(AND(B444=1,E444=1),W444,IF(AND(B444=0,E444=0),X444,IF(AND(B444=0,E444=1),Y444,ERROR))))</f>
        <v>8.62948715032541E-2</v>
      </c>
      <c r="K444">
        <f t="shared" si="84"/>
        <v>5.7330036913051163E-2</v>
      </c>
      <c r="L444">
        <f t="shared" si="85"/>
        <v>4.4721443860098575E-2</v>
      </c>
      <c r="M444" s="22" t="str">
        <f t="shared" si="97"/>
        <v>Elevated Risk</v>
      </c>
      <c r="O444">
        <f t="shared" si="86"/>
        <v>3.784189633918261</v>
      </c>
      <c r="P444">
        <f t="shared" si="87"/>
        <v>4.9836066217083363</v>
      </c>
      <c r="Q444">
        <f t="shared" si="88"/>
        <v>3.2854123486684448</v>
      </c>
      <c r="R444">
        <f>(O444*constantes!$B$4)+(P444*constantes!$B$5)+(D444*constantes!$B$6)+(Q444*constantes!$B$8)+(F444*constantes!$B$9)</f>
        <v>23.629596282254774</v>
      </c>
      <c r="S444" s="4">
        <f>(O444*constantes!$B$4)+(P444*constantes!$C$5)+(D444*constantes!$B$6)+(Q444*constantes!$B$8)+(F444*constantes!$B$9)</f>
        <v>23.98662186063396</v>
      </c>
      <c r="T444">
        <f>(O444*constantes!$D$4)+(P444*constantes!$D$5)+(D444*constantes!$D$6)+(Q444*constantes!$D$8)+(F444*constantes!$D$9)</f>
        <v>25.995148852692303</v>
      </c>
      <c r="U444">
        <f>(O444*constantes!$D$4)+(P444*constantes!$E$5)+(D444*constantes!$D$6)+(Q444*constantes!$D$8)+(F444*constantes!$D$9)</f>
        <v>26.342805250622675</v>
      </c>
      <c r="V444" s="5">
        <f t="shared" si="89"/>
        <v>8.62948715032541E-2</v>
      </c>
      <c r="W444" s="5">
        <f t="shared" si="90"/>
        <v>0.12099969684910972</v>
      </c>
      <c r="X444" s="6">
        <f t="shared" si="91"/>
        <v>5.0705283895804754E-2</v>
      </c>
      <c r="Y444" s="6">
        <f t="shared" si="92"/>
        <v>7.1021522113645652E-2</v>
      </c>
      <c r="AA444">
        <f>(O444*constantes!$B$4)+(LN(110)*constantes!$B$5)+(LN(22)*constantes!$B$8)+(F444*constantes!$B$9)</f>
        <v>22.95028380552526</v>
      </c>
      <c r="AB444">
        <f t="shared" si="93"/>
        <v>4.4721443860098575E-2</v>
      </c>
      <c r="AC444">
        <f>(O444*constantes!$D$4)+(LN(110)*constantes!$D$5)+(LN(22)*constantes!$D$8)+(F444*constantes!$D$9)</f>
        <v>25.099368567186549</v>
      </c>
      <c r="AD444" s="7">
        <f t="shared" si="94"/>
        <v>2.102161003401426E-2</v>
      </c>
      <c r="AF444">
        <f>(O444*constantes!$B$4)+(LN(125)*constantes!$B$5)+(LN(22.5)*constantes!$B$8)+(F444*constantes!$B$9)</f>
        <v>23.205240742279653</v>
      </c>
      <c r="AG444">
        <f t="shared" si="95"/>
        <v>5.7330036913051163E-2</v>
      </c>
      <c r="AH444">
        <f>(O444*constantes!$D$4)+(LN(125)*constantes!$D$5)+(LN(22.5)*constantes!$D$8)+(F444*constantes!$D$9)</f>
        <v>25.470441583794781</v>
      </c>
      <c r="AI444">
        <f t="shared" si="96"/>
        <v>3.0321952038303235E-2</v>
      </c>
    </row>
    <row r="445" spans="1:35" x14ac:dyDescent="0.25">
      <c r="A445" s="11">
        <v>444</v>
      </c>
      <c r="B445">
        <v>1</v>
      </c>
      <c r="C445">
        <v>61</v>
      </c>
      <c r="D445">
        <v>1</v>
      </c>
      <c r="E445">
        <v>0</v>
      </c>
      <c r="F445">
        <v>0</v>
      </c>
      <c r="G445">
        <v>130</v>
      </c>
      <c r="H445">
        <v>24.35</v>
      </c>
      <c r="I445">
        <f>IF(AND(B445=1,E445=0),V445,IF(AND(B445=1,E445=1),W445,IF(AND(B445=0,E445=0),X445,IF(AND(B445=0,E445=1),Y445,ERROR))))</f>
        <v>0.31611576858542867</v>
      </c>
      <c r="K445">
        <f t="shared" si="84"/>
        <v>0.15060331820878059</v>
      </c>
      <c r="L445">
        <f t="shared" si="85"/>
        <v>0.11882079876600593</v>
      </c>
      <c r="M445" s="22" t="str">
        <f t="shared" si="97"/>
        <v>'&gt;30%</v>
      </c>
      <c r="O445">
        <f t="shared" si="86"/>
        <v>4.1108738641733114</v>
      </c>
      <c r="P445">
        <f t="shared" si="87"/>
        <v>4.8675344504555822</v>
      </c>
      <c r="Q445">
        <f t="shared" si="88"/>
        <v>3.1925318495285988</v>
      </c>
      <c r="R445">
        <f>(O445*constantes!$B$4)+(P445*constantes!$B$5)+(D445*constantes!$B$6)+(Q445*constantes!$B$8)+(F445*constantes!$B$9)</f>
        <v>25.067125186918883</v>
      </c>
      <c r="S445" s="4">
        <f>(O445*constantes!$B$4)+(P445*constantes!$C$5)+(D445*constantes!$B$6)+(Q445*constantes!$B$8)+(F445*constantes!$B$9)</f>
        <v>25.415835354949518</v>
      </c>
      <c r="T445">
        <f>(O445*constantes!$D$4)+(P445*constantes!$D$5)+(D445*constantes!$D$6)+(Q445*constantes!$D$8)+(F445*constantes!$D$9)</f>
        <v>27.12877378468858</v>
      </c>
      <c r="U445">
        <f>(O445*constantes!$D$4)+(P445*constantes!$E$5)+(D445*constantes!$D$6)+(Q445*constantes!$D$8)+(F445*constantes!$D$9)</f>
        <v>27.468332987952362</v>
      </c>
      <c r="V445" s="5">
        <f t="shared" si="89"/>
        <v>0.31611576858542867</v>
      </c>
      <c r="W445" s="5">
        <f t="shared" si="90"/>
        <v>0.41637888620929575</v>
      </c>
      <c r="X445" s="6">
        <f t="shared" si="91"/>
        <v>0.14927851649564927</v>
      </c>
      <c r="Y445" s="6">
        <f t="shared" si="92"/>
        <v>0.20310986594766967</v>
      </c>
      <c r="AA445">
        <f>(O445*constantes!$B$4)+(LN(110)*constantes!$B$5)+(LN(22)*constantes!$B$8)+(F445*constantes!$B$9)</f>
        <v>23.967238746940023</v>
      </c>
      <c r="AB445">
        <f t="shared" si="93"/>
        <v>0.11882079876600593</v>
      </c>
      <c r="AC445">
        <f>(O445*constantes!$D$4)+(LN(110)*constantes!$D$5)+(LN(22)*constantes!$D$8)+(F445*constantes!$D$9)</f>
        <v>25.98829922560666</v>
      </c>
      <c r="AD445" s="7">
        <f t="shared" si="94"/>
        <v>5.0368025874669486E-2</v>
      </c>
      <c r="AF445">
        <f>(O445*constantes!$B$4)+(LN(125)*constantes!$B$5)+(LN(22.5)*constantes!$B$8)+(F445*constantes!$B$9)</f>
        <v>24.222195683694412</v>
      </c>
      <c r="AG445">
        <f t="shared" si="95"/>
        <v>0.15060331820878059</v>
      </c>
      <c r="AH445">
        <f>(O445*constantes!$D$4)+(LN(125)*constantes!$D$5)+(LN(22.5)*constantes!$D$8)+(F445*constantes!$D$9)</f>
        <v>26.359372242214892</v>
      </c>
      <c r="AI445">
        <f t="shared" si="96"/>
        <v>7.2164067569494672E-2</v>
      </c>
    </row>
    <row r="446" spans="1:35" x14ac:dyDescent="0.25">
      <c r="A446" s="11">
        <v>445</v>
      </c>
      <c r="B446">
        <v>1</v>
      </c>
      <c r="C446">
        <v>61</v>
      </c>
      <c r="D446">
        <v>0</v>
      </c>
      <c r="E446">
        <v>1</v>
      </c>
      <c r="F446">
        <v>0</v>
      </c>
      <c r="G446">
        <v>209</v>
      </c>
      <c r="H446">
        <v>30.77</v>
      </c>
      <c r="I446">
        <f>IF(AND(B446=1,E446=0),V446,IF(AND(B446=1,E446=1),W446,IF(AND(B446=0,E446=0),X446,IF(AND(B446=0,E446=1),Y446,ERROR))))</f>
        <v>0.54886490472737126</v>
      </c>
      <c r="K446">
        <f t="shared" si="84"/>
        <v>0.15060331820878059</v>
      </c>
      <c r="L446">
        <f t="shared" si="85"/>
        <v>0.11882079876600593</v>
      </c>
      <c r="M446" s="22" t="str">
        <f t="shared" si="97"/>
        <v>'&gt;30%</v>
      </c>
      <c r="O446">
        <f t="shared" si="86"/>
        <v>4.1108738641733114</v>
      </c>
      <c r="P446">
        <f t="shared" si="87"/>
        <v>5.3423342519648109</v>
      </c>
      <c r="Q446">
        <f t="shared" si="88"/>
        <v>3.4265401893339504</v>
      </c>
      <c r="R446">
        <f>(O446*constantes!$B$4)+(P446*constantes!$B$5)+(D446*constantes!$B$6)+(Q446*constantes!$B$8)+(F446*constantes!$B$9)</f>
        <v>25.423901594250108</v>
      </c>
      <c r="S446" s="4">
        <f>(O446*constantes!$B$4)+(P446*constantes!$C$5)+(D446*constantes!$B$6)+(Q446*constantes!$B$8)+(F446*constantes!$B$9)</f>
        <v>25.806626420060866</v>
      </c>
      <c r="T446">
        <f>(O446*constantes!$D$4)+(P446*constantes!$D$5)+(D446*constantes!$D$6)+(Q446*constantes!$D$8)+(F446*constantes!$D$9)</f>
        <v>27.965299658077392</v>
      </c>
      <c r="U446">
        <f>(O446*constantes!$D$4)+(P446*constantes!$E$5)+(D446*constantes!$D$6)+(Q446*constantes!$D$8)+(F446*constantes!$D$9)</f>
        <v>28.337980895494457</v>
      </c>
      <c r="V446" s="5">
        <f t="shared" si="89"/>
        <v>0.41891866855912718</v>
      </c>
      <c r="W446" s="5">
        <f t="shared" si="90"/>
        <v>0.54886490472737126</v>
      </c>
      <c r="X446" s="6">
        <f t="shared" si="91"/>
        <v>0.31146519593348021</v>
      </c>
      <c r="Y446" s="6">
        <f t="shared" si="92"/>
        <v>0.41825890812468924</v>
      </c>
      <c r="AA446">
        <f>(O446*constantes!$B$4)+(LN(110)*constantes!$B$5)+(LN(22)*constantes!$B$8)+(F446*constantes!$B$9)</f>
        <v>23.967238746940023</v>
      </c>
      <c r="AB446">
        <f t="shared" si="93"/>
        <v>0.11882079876600593</v>
      </c>
      <c r="AC446">
        <f>(O446*constantes!$D$4)+(LN(110)*constantes!$D$5)+(LN(22)*constantes!$D$8)+(F446*constantes!$D$9)</f>
        <v>25.98829922560666</v>
      </c>
      <c r="AD446" s="7">
        <f t="shared" si="94"/>
        <v>5.0368025874669486E-2</v>
      </c>
      <c r="AF446">
        <f>(O446*constantes!$B$4)+(LN(125)*constantes!$B$5)+(LN(22.5)*constantes!$B$8)+(F446*constantes!$B$9)</f>
        <v>24.222195683694412</v>
      </c>
      <c r="AG446">
        <f t="shared" si="95"/>
        <v>0.15060331820878059</v>
      </c>
      <c r="AH446">
        <f>(O446*constantes!$D$4)+(LN(125)*constantes!$D$5)+(LN(22.5)*constantes!$D$8)+(F446*constantes!$D$9)</f>
        <v>26.359372242214892</v>
      </c>
      <c r="AI446">
        <f t="shared" si="96"/>
        <v>7.2164067569494672E-2</v>
      </c>
    </row>
    <row r="447" spans="1:35" x14ac:dyDescent="0.25">
      <c r="A447" s="11">
        <v>446</v>
      </c>
      <c r="B447">
        <v>1</v>
      </c>
      <c r="C447">
        <v>46</v>
      </c>
      <c r="D447">
        <v>1</v>
      </c>
      <c r="E447">
        <v>0</v>
      </c>
      <c r="F447">
        <v>0</v>
      </c>
      <c r="G447">
        <v>112.5</v>
      </c>
      <c r="H447">
        <v>27.48</v>
      </c>
      <c r="I447">
        <f>IF(AND(B447=1,E447=0),V447,IF(AND(B447=1,E447=1),W447,IF(AND(B447=0,E447=0),X447,IF(AND(B447=0,E447=1),Y447,ERROR))))</f>
        <v>0.12439678773263962</v>
      </c>
      <c r="K447">
        <f t="shared" si="84"/>
        <v>6.5553501255932511E-2</v>
      </c>
      <c r="L447">
        <f t="shared" si="85"/>
        <v>5.1185816914687488E-2</v>
      </c>
      <c r="M447" s="22" t="str">
        <f t="shared" si="97"/>
        <v>Elevated Risk</v>
      </c>
      <c r="O447">
        <f t="shared" si="86"/>
        <v>3.8286413964890951</v>
      </c>
      <c r="P447">
        <f t="shared" si="87"/>
        <v>4.7229532216444747</v>
      </c>
      <c r="Q447">
        <f t="shared" si="88"/>
        <v>3.3134584673541485</v>
      </c>
      <c r="R447">
        <f>(O447*constantes!$B$4)+(P447*constantes!$B$5)+(D447*constantes!$B$6)+(Q447*constantes!$B$8)+(F447*constantes!$B$9)</f>
        <v>24.016204053187273</v>
      </c>
      <c r="S447" s="4">
        <f>(O447*constantes!$B$4)+(P447*constantes!$C$5)+(D447*constantes!$B$6)+(Q447*constantes!$B$8)+(F447*constantes!$B$9)</f>
        <v>24.354556421985883</v>
      </c>
      <c r="T447">
        <f>(O447*constantes!$D$4)+(P447*constantes!$D$5)+(D447*constantes!$D$6)+(Q447*constantes!$D$8)+(F447*constantes!$D$9)</f>
        <v>26.015929232875351</v>
      </c>
      <c r="U447">
        <f>(O447*constantes!$D$4)+(P447*constantes!$E$5)+(D447*constantes!$D$6)+(Q447*constantes!$D$8)+(F447*constantes!$D$9)</f>
        <v>26.345402449617271</v>
      </c>
      <c r="V447" s="5">
        <f t="shared" si="89"/>
        <v>0.12439678773263962</v>
      </c>
      <c r="W447" s="5">
        <f t="shared" si="90"/>
        <v>0.16999963369085935</v>
      </c>
      <c r="X447" s="6">
        <f t="shared" si="91"/>
        <v>5.1741955531789952E-2</v>
      </c>
      <c r="Y447" s="6">
        <f t="shared" si="92"/>
        <v>7.1199482081699794E-2</v>
      </c>
      <c r="AA447">
        <f>(O447*constantes!$B$4)+(LN(110)*constantes!$B$5)+(LN(22)*constantes!$B$8)+(F447*constantes!$B$9)</f>
        <v>23.088660364337766</v>
      </c>
      <c r="AB447">
        <f t="shared" si="93"/>
        <v>5.1185816914687488E-2</v>
      </c>
      <c r="AC447">
        <f>(O447*constantes!$D$4)+(LN(110)*constantes!$D$5)+(LN(22)*constantes!$D$8)+(F447*constantes!$D$9)</f>
        <v>25.220324924765169</v>
      </c>
      <c r="AD447" s="7">
        <f t="shared" si="94"/>
        <v>2.3692217580876362E-2</v>
      </c>
      <c r="AF447">
        <f>(O447*constantes!$B$4)+(LN(125)*constantes!$B$5)+(LN(22.5)*constantes!$B$8)+(F447*constantes!$B$9)</f>
        <v>23.343617301092156</v>
      </c>
      <c r="AG447">
        <f t="shared" si="95"/>
        <v>6.5553501255932511E-2</v>
      </c>
      <c r="AH447">
        <f>(O447*constantes!$D$4)+(LN(125)*constantes!$D$5)+(LN(22.5)*constantes!$D$8)+(F447*constantes!$D$9)</f>
        <v>25.591397941373401</v>
      </c>
      <c r="AI447">
        <f t="shared" si="96"/>
        <v>3.4153313573738631E-2</v>
      </c>
    </row>
    <row r="448" spans="1:35" x14ac:dyDescent="0.25">
      <c r="A448" s="11">
        <v>447</v>
      </c>
      <c r="B448">
        <v>1</v>
      </c>
      <c r="C448">
        <v>38</v>
      </c>
      <c r="D448">
        <v>1</v>
      </c>
      <c r="E448">
        <v>0</v>
      </c>
      <c r="F448">
        <v>0</v>
      </c>
      <c r="G448">
        <v>113</v>
      </c>
      <c r="H448">
        <v>23.68</v>
      </c>
      <c r="I448">
        <f>IF(AND(B448=1,E448=0),V448,IF(AND(B448=1,E448=1),W448,IF(AND(B448=0,E448=0),X448,IF(AND(B448=0,E448=1),Y448,ERROR))))</f>
        <v>6.3560974187378716E-2</v>
      </c>
      <c r="K448">
        <f t="shared" si="84"/>
        <v>3.6714933714987352E-2</v>
      </c>
      <c r="L448">
        <f t="shared" si="85"/>
        <v>2.8571578401445974E-2</v>
      </c>
      <c r="M448" s="22" t="str">
        <f t="shared" si="97"/>
        <v>Elevated Risk</v>
      </c>
      <c r="O448">
        <f t="shared" si="86"/>
        <v>3.6375861597263857</v>
      </c>
      <c r="P448">
        <f t="shared" si="87"/>
        <v>4.7273878187123408</v>
      </c>
      <c r="Q448">
        <f t="shared" si="88"/>
        <v>3.1646308100158049</v>
      </c>
      <c r="R448">
        <f>(O448*constantes!$B$4)+(P448*constantes!$B$5)+(D448*constantes!$B$6)+(Q448*constantes!$B$8)+(F448*constantes!$B$9)</f>
        <v>23.311697173774974</v>
      </c>
      <c r="S448" s="4">
        <f>(O448*constantes!$B$4)+(P448*constantes!$C$5)+(D448*constantes!$B$6)+(Q448*constantes!$B$8)+(F448*constantes!$B$9)</f>
        <v>23.650367237107524</v>
      </c>
      <c r="T448">
        <f>(O448*constantes!$D$4)+(P448*constantes!$D$5)+(D448*constantes!$D$6)+(Q448*constantes!$D$8)+(F448*constantes!$D$9)</f>
        <v>25.432440542401391</v>
      </c>
      <c r="U448">
        <f>(O448*constantes!$D$4)+(P448*constantes!$E$5)+(D448*constantes!$D$6)+(Q448*constantes!$D$8)+(F448*constantes!$D$9)</f>
        <v>25.762223116634761</v>
      </c>
      <c r="V448" s="5">
        <f t="shared" si="89"/>
        <v>6.3560974187378716E-2</v>
      </c>
      <c r="W448" s="5">
        <f t="shared" si="90"/>
        <v>8.8023907484716002E-2</v>
      </c>
      <c r="X448" s="6">
        <f t="shared" si="91"/>
        <v>2.9207983486919109E-2</v>
      </c>
      <c r="Y448" s="6">
        <f t="shared" si="92"/>
        <v>4.0385410334486949E-2</v>
      </c>
      <c r="AA448">
        <f>(O448*constantes!$B$4)+(LN(110)*constantes!$B$5)+(LN(22)*constantes!$B$8)+(F448*constantes!$B$9)</f>
        <v>22.493913054504919</v>
      </c>
      <c r="AB448">
        <f t="shared" si="93"/>
        <v>2.8571578401445974E-2</v>
      </c>
      <c r="AC448">
        <f>(O448*constantes!$D$4)+(LN(110)*constantes!$D$5)+(LN(22)*constantes!$D$8)+(F448*constantes!$D$9)</f>
        <v>24.700450251667263</v>
      </c>
      <c r="AD448" s="7">
        <f t="shared" si="94"/>
        <v>1.4155691081518817E-2</v>
      </c>
      <c r="AF448">
        <f>(O448*constantes!$B$4)+(LN(125)*constantes!$B$5)+(LN(22.5)*constantes!$B$8)+(F448*constantes!$B$9)</f>
        <v>22.748869991259316</v>
      </c>
      <c r="AG448">
        <f t="shared" si="95"/>
        <v>3.6714933714987352E-2</v>
      </c>
      <c r="AH448">
        <f>(O448*constantes!$D$4)+(LN(125)*constantes!$D$5)+(LN(22.5)*constantes!$D$8)+(F448*constantes!$D$9)</f>
        <v>25.071523268275495</v>
      </c>
      <c r="AI448">
        <f t="shared" si="96"/>
        <v>2.0450275544260377E-2</v>
      </c>
    </row>
    <row r="449" spans="1:35" x14ac:dyDescent="0.25">
      <c r="A449" s="11">
        <v>448</v>
      </c>
      <c r="B449">
        <v>0</v>
      </c>
      <c r="C449">
        <v>48</v>
      </c>
      <c r="D449">
        <v>1</v>
      </c>
      <c r="E449">
        <v>0</v>
      </c>
      <c r="F449">
        <v>0</v>
      </c>
      <c r="G449">
        <v>115</v>
      </c>
      <c r="H449">
        <v>31.16</v>
      </c>
      <c r="I449">
        <f>IF(AND(B449=1,E449=0),V449,IF(AND(B449=1,E449=1),W449,IF(AND(B449=0,E449=0),X449,IF(AND(B449=0,E449=1),Y449,ERROR))))</f>
        <v>6.5428471589954462E-2</v>
      </c>
      <c r="K449">
        <f t="shared" ref="K449:K512" si="98">IF(B449=1,AG449,AI449)</f>
        <v>3.8265438641588045E-2</v>
      </c>
      <c r="L449">
        <f t="shared" ref="L449:L512" si="99">IF(B449=1,AB449,AD449)</f>
        <v>2.6562184906686825E-2</v>
      </c>
      <c r="M449" s="22" t="str">
        <f t="shared" si="97"/>
        <v>Elevated Risk</v>
      </c>
      <c r="O449">
        <f t="shared" ref="O449:O512" si="100">LN(C449)</f>
        <v>3.8712010109078911</v>
      </c>
      <c r="P449">
        <f t="shared" ref="P449:P512" si="101">LN(G449)</f>
        <v>4.7449321283632502</v>
      </c>
      <c r="Q449">
        <f t="shared" ref="Q449:Q512" si="102">LN(H449)</f>
        <v>3.4391352210025476</v>
      </c>
      <c r="R449">
        <f>(O449*constantes!$B$4)+(P449*constantes!$B$5)+(D449*constantes!$B$6)+(Q449*constantes!$B$8)+(F449*constantes!$B$9)</f>
        <v>24.289095820754117</v>
      </c>
      <c r="S449" s="4">
        <f>(O449*constantes!$B$4)+(P449*constantes!$C$5)+(D449*constantes!$B$6)+(Q449*constantes!$B$8)+(F449*constantes!$B$9)</f>
        <v>24.629022758430061</v>
      </c>
      <c r="T449">
        <f>(O449*constantes!$D$4)+(P449*constantes!$D$5)+(D449*constantes!$D$6)+(Q449*constantes!$D$8)+(F449*constantes!$D$9)</f>
        <v>26.257813849682961</v>
      </c>
      <c r="U449">
        <f>(O449*constantes!$D$4)+(P449*constantes!$E$5)+(D449*constantes!$D$6)+(Q449*constantes!$D$8)+(F449*constantes!$D$9)</f>
        <v>26.58882031495758</v>
      </c>
      <c r="V449" s="5">
        <f t="shared" ref="V449:V512" si="103">1-POWER(0.88431,EXP(R449-23.9388))</f>
        <v>0.16014209973057969</v>
      </c>
      <c r="W449" s="5">
        <f t="shared" ref="W449:W512" si="104">1-POWER(0.88431,EXP(S449-23.9388))</f>
        <v>0.21743410344549174</v>
      </c>
      <c r="X449" s="6">
        <f t="shared" ref="X449:X512" si="105">1-POWER(0.94833,EXP(T449-26.0145))</f>
        <v>6.5428471589954462E-2</v>
      </c>
      <c r="Y449" s="6">
        <f t="shared" ref="Y449:Y512" si="106">1-POWER(0.94833,EXP(U449-26.0145))</f>
        <v>8.9915272531969737E-2</v>
      </c>
      <c r="AA449">
        <f>(O449*constantes!$B$4)+(LN(110)*constantes!$B$5)+(LN(22)*constantes!$B$8)+(F449*constantes!$B$9)</f>
        <v>23.221146741638901</v>
      </c>
      <c r="AB449">
        <f t="shared" ref="AB449:AB512" si="107">1-POWER(0.88431,EXP(AA449-23.9388))</f>
        <v>5.8221930281009082E-2</v>
      </c>
      <c r="AC449">
        <f>(O449*constantes!$D$4)+(LN(110)*constantes!$D$5)+(LN(22)*constantes!$D$8)+(F449*constantes!$D$9)</f>
        <v>25.336132614771724</v>
      </c>
      <c r="AD449" s="7">
        <f t="shared" ref="AD449:AD512" si="108">1-POWER(0.94833,EXP(AC449-26.0145))</f>
        <v>2.6562184906686825E-2</v>
      </c>
      <c r="AF449">
        <f>(O449*constantes!$B$4)+(LN(125)*constantes!$B$5)+(LN(22.5)*constantes!$B$8)+(F449*constantes!$B$9)</f>
        <v>23.47610367839329</v>
      </c>
      <c r="AG449">
        <f t="shared" ref="AG449:AG512" si="109">1-POWER(0.88431,EXP(AF449-23.9388))</f>
        <v>7.448581103683527E-2</v>
      </c>
      <c r="AH449">
        <f>(O449*constantes!$D$4)+(LN(125)*constantes!$D$5)+(LN(22.5)*constantes!$D$8)+(F449*constantes!$D$9)</f>
        <v>25.707205631379956</v>
      </c>
      <c r="AI449">
        <f t="shared" ref="AI449:AI512" si="110">1-POWER(0.94833,EXP(AH449-26.0145))</f>
        <v>3.8265438641588045E-2</v>
      </c>
    </row>
    <row r="450" spans="1:35" x14ac:dyDescent="0.25">
      <c r="A450" s="11">
        <v>449</v>
      </c>
      <c r="B450">
        <v>0</v>
      </c>
      <c r="C450">
        <v>55</v>
      </c>
      <c r="D450">
        <v>0</v>
      </c>
      <c r="E450">
        <v>0</v>
      </c>
      <c r="F450">
        <v>0</v>
      </c>
      <c r="G450">
        <v>112</v>
      </c>
      <c r="H450">
        <v>20.53</v>
      </c>
      <c r="I450">
        <f>IF(AND(B450=1,E450=0),V450,IF(AND(B450=1,E450=1),W450,IF(AND(B450=0,E450=0),X450,IF(AND(B450=0,E450=1),Y450,ERROR))))</f>
        <v>3.8820228512287391E-2</v>
      </c>
      <c r="K450">
        <f t="shared" si="98"/>
        <v>5.4942946453026109E-2</v>
      </c>
      <c r="L450">
        <f t="shared" si="99"/>
        <v>3.8241136753246696E-2</v>
      </c>
      <c r="M450" s="22" t="str">
        <f t="shared" si="97"/>
        <v>OPTIMAL</v>
      </c>
      <c r="O450">
        <f t="shared" si="100"/>
        <v>4.0073331852324712</v>
      </c>
      <c r="P450">
        <f t="shared" si="101"/>
        <v>4.7184988712950942</v>
      </c>
      <c r="Q450">
        <f t="shared" si="102"/>
        <v>3.0218872310308424</v>
      </c>
      <c r="R450">
        <f>(O450*constantes!$B$4)+(P450*constantes!$B$5)+(D450*constantes!$B$6)+(Q450*constantes!$B$8)+(F450*constantes!$B$9)</f>
        <v>23.6235223386077</v>
      </c>
      <c r="S450" s="4">
        <f>(O450*constantes!$B$4)+(P450*constantes!$C$5)+(D450*constantes!$B$6)+(Q450*constantes!$B$8)+(F450*constantes!$B$9)</f>
        <v>23.961555597747282</v>
      </c>
      <c r="T450">
        <f>(O450*constantes!$D$4)+(P450*constantes!$D$5)+(D450*constantes!$D$6)+(Q450*constantes!$D$8)+(F450*constantes!$D$9)</f>
        <v>25.721886617259724</v>
      </c>
      <c r="U450">
        <f>(O450*constantes!$D$4)+(P450*constantes!$E$5)+(D450*constantes!$D$6)+(Q450*constantes!$D$8)+(F450*constantes!$D$9)</f>
        <v>26.051049098521272</v>
      </c>
      <c r="V450" s="5">
        <f t="shared" si="103"/>
        <v>8.5795398743401474E-2</v>
      </c>
      <c r="W450" s="5">
        <f t="shared" si="104"/>
        <v>0.11818890173757213</v>
      </c>
      <c r="X450" s="6">
        <f t="shared" si="105"/>
        <v>3.8820228512287391E-2</v>
      </c>
      <c r="Y450" s="6">
        <f t="shared" si="106"/>
        <v>5.354100901557457E-2</v>
      </c>
      <c r="AA450">
        <f>(O450*constantes!$B$4)+(LN(110)*constantes!$B$5)+(LN(22)*constantes!$B$8)+(F450*constantes!$B$9)</f>
        <v>23.644920755024344</v>
      </c>
      <c r="AB450">
        <f t="shared" si="107"/>
        <v>8.7567364830949512E-2</v>
      </c>
      <c r="AC450">
        <f>(O450*constantes!$D$4)+(LN(110)*constantes!$D$5)+(LN(22)*constantes!$D$8)+(F450*constantes!$D$9)</f>
        <v>25.706557790361106</v>
      </c>
      <c r="AD450" s="7">
        <f t="shared" si="108"/>
        <v>3.8241136753246696E-2</v>
      </c>
      <c r="AF450">
        <f>(O450*constantes!$B$4)+(LN(125)*constantes!$B$5)+(LN(22.5)*constantes!$B$8)+(F450*constantes!$B$9)</f>
        <v>23.899877691778737</v>
      </c>
      <c r="AG450">
        <f t="shared" si="109"/>
        <v>0.11152976090806932</v>
      </c>
      <c r="AH450">
        <f>(O450*constantes!$D$4)+(LN(125)*constantes!$D$5)+(LN(22.5)*constantes!$D$8)+(F450*constantes!$D$9)</f>
        <v>26.077630806969339</v>
      </c>
      <c r="AI450">
        <f t="shared" si="110"/>
        <v>5.4942946453026109E-2</v>
      </c>
    </row>
    <row r="451" spans="1:35" x14ac:dyDescent="0.25">
      <c r="A451" s="11">
        <v>450</v>
      </c>
      <c r="B451">
        <v>0</v>
      </c>
      <c r="C451">
        <v>50</v>
      </c>
      <c r="D451">
        <v>1</v>
      </c>
      <c r="E451">
        <v>0</v>
      </c>
      <c r="F451">
        <v>1</v>
      </c>
      <c r="G451">
        <v>132</v>
      </c>
      <c r="H451">
        <v>22.54</v>
      </c>
      <c r="I451">
        <f>IF(AND(B451=1,E451=0),V451,IF(AND(B451=1,E451=1),W451,IF(AND(B451=0,E451=0),X451,IF(AND(B451=0,E451=1),Y451,ERROR))))</f>
        <v>0.18577897876355098</v>
      </c>
      <c r="K451">
        <f t="shared" si="98"/>
        <v>9.0525583355956174E-2</v>
      </c>
      <c r="L451">
        <f t="shared" si="99"/>
        <v>6.3375095267021675E-2</v>
      </c>
      <c r="M451" s="22" t="str">
        <f t="shared" ref="M451:M514" si="111">_xlfn.IFS(I451&lt;=(L451*1.05),"OPTIMAL",I451&lt;=(K451*1.1),"NORMAL",I451&lt;=0.3,"Elevated Risk",I451&gt;0.3,"'&gt;30%")</f>
        <v>Elevated Risk</v>
      </c>
      <c r="O451">
        <f t="shared" si="100"/>
        <v>3.912023005428146</v>
      </c>
      <c r="P451">
        <f t="shared" si="101"/>
        <v>4.8828019225863706</v>
      </c>
      <c r="Q451">
        <f t="shared" si="102"/>
        <v>3.1152915086116302</v>
      </c>
      <c r="R451">
        <f>(O451*constantes!$B$4)+(P451*constantes!$B$5)+(D451*constantes!$B$6)+(Q451*constantes!$B$8)+(F451*constantes!$B$9)</f>
        <v>24.94679897481117</v>
      </c>
      <c r="S451" s="4">
        <f>(O451*constantes!$B$4)+(P451*constantes!$C$5)+(D451*constantes!$B$6)+(Q451*constantes!$B$8)+(F451*constantes!$B$9)</f>
        <v>25.296602904545257</v>
      </c>
      <c r="T451">
        <f>(O451*constantes!$D$4)+(P451*constantes!$D$5)+(D451*constantes!$D$6)+(Q451*constantes!$D$8)+(F451*constantes!$D$9)</f>
        <v>27.368773579220491</v>
      </c>
      <c r="U451">
        <f>(O451*constantes!$D$4)+(P451*constantes!$E$5)+(D451*constantes!$D$6)+(Q451*constantes!$D$8)+(F451*constantes!$D$9)</f>
        <v>27.709397841340117</v>
      </c>
      <c r="V451" s="5">
        <f t="shared" si="103"/>
        <v>0.28601280575864862</v>
      </c>
      <c r="W451" s="5">
        <f t="shared" si="104"/>
        <v>0.37996310706458281</v>
      </c>
      <c r="X451" s="6">
        <f t="shared" si="105"/>
        <v>0.18577897876355098</v>
      </c>
      <c r="Y451" s="6">
        <f t="shared" si="106"/>
        <v>0.25093532629820936</v>
      </c>
      <c r="AA451">
        <f>(O451*constantes!$B$4)+(LN(110)*constantes!$B$5)+(LN(22)*constantes!$B$8)+(F451*constantes!$B$9)</f>
        <v>23.879823977700674</v>
      </c>
      <c r="AB451">
        <f t="shared" si="107"/>
        <v>0.10944134688003559</v>
      </c>
      <c r="AC451">
        <f>(O451*constantes!$D$4)+(LN(110)*constantes!$D$5)+(LN(22)*constantes!$D$8)+(F451*constantes!$D$9)</f>
        <v>26.22484211940095</v>
      </c>
      <c r="AD451" s="7">
        <f t="shared" si="108"/>
        <v>6.3375095267021675E-2</v>
      </c>
      <c r="AF451">
        <f>(O451*constantes!$B$4)+(LN(125)*constantes!$B$5)+(LN(22.5)*constantes!$B$8)+(F451*constantes!$B$9)</f>
        <v>24.134780914455064</v>
      </c>
      <c r="AG451">
        <f t="shared" si="109"/>
        <v>0.13891857404801577</v>
      </c>
      <c r="AH451">
        <f>(O451*constantes!$D$4)+(LN(125)*constantes!$D$5)+(LN(22.5)*constantes!$D$8)+(F451*constantes!$D$9)</f>
        <v>26.595915136009182</v>
      </c>
      <c r="AI451">
        <f t="shared" si="110"/>
        <v>9.0525583355956174E-2</v>
      </c>
    </row>
    <row r="452" spans="1:35" x14ac:dyDescent="0.25">
      <c r="A452" s="11">
        <v>451</v>
      </c>
      <c r="B452">
        <v>0</v>
      </c>
      <c r="C452">
        <v>46</v>
      </c>
      <c r="D452">
        <v>0</v>
      </c>
      <c r="E452">
        <v>0</v>
      </c>
      <c r="F452">
        <v>0</v>
      </c>
      <c r="G452">
        <v>107.5</v>
      </c>
      <c r="H452">
        <v>25.13</v>
      </c>
      <c r="I452">
        <f>IF(AND(B452=1,E452=0),V452,IF(AND(B452=1,E452=1),W452,IF(AND(B452=0,E452=0),X452,IF(AND(B452=0,E452=1),Y452,ERROR))))</f>
        <v>2.3770508245795408E-2</v>
      </c>
      <c r="K452">
        <f t="shared" si="98"/>
        <v>3.4153313573738631E-2</v>
      </c>
      <c r="L452">
        <f t="shared" si="99"/>
        <v>2.3692217580876362E-2</v>
      </c>
      <c r="M452" s="22" t="str">
        <f t="shared" si="111"/>
        <v>OPTIMAL</v>
      </c>
      <c r="O452">
        <f t="shared" si="100"/>
        <v>3.8286413964890951</v>
      </c>
      <c r="P452">
        <f t="shared" si="101"/>
        <v>4.677490847567717</v>
      </c>
      <c r="Q452">
        <f t="shared" si="102"/>
        <v>3.2240623515555007</v>
      </c>
      <c r="R452">
        <f>(O452*constantes!$B$4)+(P452*constantes!$B$5)+(D452*constantes!$B$6)+(Q452*constantes!$B$8)+(F452*constantes!$B$9)</f>
        <v>23.151467153563267</v>
      </c>
      <c r="S452" s="4">
        <f>(O452*constantes!$B$4)+(P452*constantes!$C$5)+(D452*constantes!$B$6)+(Q452*constantes!$B$8)+(F452*constantes!$B$9)</f>
        <v>23.486562597883022</v>
      </c>
      <c r="T452">
        <f>(O452*constantes!$D$4)+(P452*constantes!$D$5)+(D452*constantes!$D$6)+(Q452*constantes!$D$8)+(F452*constantes!$D$9)</f>
        <v>25.22366390200904</v>
      </c>
      <c r="U452">
        <f>(O452*constantes!$D$4)+(P452*constantes!$E$5)+(D452*constantes!$D$6)+(Q452*constantes!$D$8)+(F452*constantes!$D$9)</f>
        <v>25.549965663535364</v>
      </c>
      <c r="V452" s="5">
        <f t="shared" si="103"/>
        <v>5.4411837982752731E-2</v>
      </c>
      <c r="W452" s="5">
        <f t="shared" si="104"/>
        <v>7.5238715532339628E-2</v>
      </c>
      <c r="X452" s="6">
        <f t="shared" si="105"/>
        <v>2.3770508245795408E-2</v>
      </c>
      <c r="Y452" s="6">
        <f t="shared" si="106"/>
        <v>3.2790161365703563E-2</v>
      </c>
      <c r="AA452">
        <f>(O452*constantes!$B$4)+(LN(110)*constantes!$B$5)+(LN(22)*constantes!$B$8)+(F452*constantes!$B$9)</f>
        <v>23.088660364337766</v>
      </c>
      <c r="AB452">
        <f t="shared" si="107"/>
        <v>5.1185816914687488E-2</v>
      </c>
      <c r="AC452">
        <f>(O452*constantes!$D$4)+(LN(110)*constantes!$D$5)+(LN(22)*constantes!$D$8)+(F452*constantes!$D$9)</f>
        <v>25.220324924765169</v>
      </c>
      <c r="AD452" s="7">
        <f t="shared" si="108"/>
        <v>2.3692217580876362E-2</v>
      </c>
      <c r="AF452">
        <f>(O452*constantes!$B$4)+(LN(125)*constantes!$B$5)+(LN(22.5)*constantes!$B$8)+(F452*constantes!$B$9)</f>
        <v>23.343617301092156</v>
      </c>
      <c r="AG452">
        <f t="shared" si="109"/>
        <v>6.5553501255932511E-2</v>
      </c>
      <c r="AH452">
        <f>(O452*constantes!$D$4)+(LN(125)*constantes!$D$5)+(LN(22.5)*constantes!$D$8)+(F452*constantes!$D$9)</f>
        <v>25.591397941373401</v>
      </c>
      <c r="AI452">
        <f t="shared" si="110"/>
        <v>3.4153313573738631E-2</v>
      </c>
    </row>
    <row r="453" spans="1:35" x14ac:dyDescent="0.25">
      <c r="A453" s="11">
        <v>452</v>
      </c>
      <c r="B453">
        <v>0</v>
      </c>
      <c r="C453">
        <v>47</v>
      </c>
      <c r="D453">
        <v>0</v>
      </c>
      <c r="E453">
        <v>0</v>
      </c>
      <c r="F453">
        <v>0</v>
      </c>
      <c r="G453">
        <v>127.5</v>
      </c>
      <c r="H453">
        <v>27.65</v>
      </c>
      <c r="I453">
        <f>IF(AND(B453=1,E453=0),V453,IF(AND(B453=1,E453=1),W453,IF(AND(B453=0,E453=0),X453,IF(AND(B453=0,E453=1),Y453,ERROR))))</f>
        <v>4.236054261016664E-2</v>
      </c>
      <c r="K453">
        <f t="shared" si="98"/>
        <v>3.6173927347526003E-2</v>
      </c>
      <c r="L453">
        <f t="shared" si="99"/>
        <v>2.5101986203356352E-2</v>
      </c>
      <c r="M453" s="22" t="str">
        <f t="shared" si="111"/>
        <v>Elevated Risk</v>
      </c>
      <c r="O453">
        <f t="shared" si="100"/>
        <v>3.8501476017100584</v>
      </c>
      <c r="P453">
        <f t="shared" si="101"/>
        <v>4.8481163645984813</v>
      </c>
      <c r="Q453">
        <f t="shared" si="102"/>
        <v>3.3196257279683437</v>
      </c>
      <c r="R453">
        <f>(O453*constantes!$B$4)+(P453*constantes!$B$5)+(D453*constantes!$B$6)+(Q453*constantes!$B$8)+(F453*constantes!$B$9)</f>
        <v>23.610698872220159</v>
      </c>
      <c r="S453" s="4">
        <f>(O453*constantes!$B$4)+(P453*constantes!$C$5)+(D453*constantes!$B$6)+(Q453*constantes!$B$8)+(F453*constantes!$B$9)</f>
        <v>23.958017928579995</v>
      </c>
      <c r="T453">
        <f>(O453*constantes!$D$4)+(P453*constantes!$D$5)+(D453*constantes!$D$6)+(Q453*constantes!$D$8)+(F453*constantes!$D$9)</f>
        <v>25.810994791151717</v>
      </c>
      <c r="U453">
        <f>(O453*constantes!$D$4)+(P453*constantes!$E$5)+(D453*constantes!$D$6)+(Q453*constantes!$D$8)+(F453*constantes!$D$9)</f>
        <v>26.149199388746108</v>
      </c>
      <c r="V453" s="5">
        <f t="shared" si="103"/>
        <v>8.4749927364868194E-2</v>
      </c>
      <c r="W453" s="5">
        <f t="shared" si="104"/>
        <v>0.11779713826049742</v>
      </c>
      <c r="X453" s="6">
        <f t="shared" si="105"/>
        <v>4.236054261016664E-2</v>
      </c>
      <c r="Y453" s="6">
        <f t="shared" si="106"/>
        <v>5.889687758468376E-2</v>
      </c>
      <c r="AA453">
        <f>(O453*constantes!$B$4)+(LN(110)*constantes!$B$5)+(LN(22)*constantes!$B$8)+(F453*constantes!$B$9)</f>
        <v>23.155608320942413</v>
      </c>
      <c r="AB453">
        <f t="shared" si="107"/>
        <v>5.4631350702972536E-2</v>
      </c>
      <c r="AC453">
        <f>(O453*constantes!$D$4)+(LN(110)*constantes!$D$5)+(LN(22)*constantes!$D$8)+(F453*constantes!$D$9)</f>
        <v>25.278844814605776</v>
      </c>
      <c r="AD453" s="7">
        <f t="shared" si="108"/>
        <v>2.5101986203356352E-2</v>
      </c>
      <c r="AF453">
        <f>(O453*constantes!$B$4)+(LN(125)*constantes!$B$5)+(LN(22.5)*constantes!$B$8)+(F453*constantes!$B$9)</f>
        <v>23.410565257696806</v>
      </c>
      <c r="AG453">
        <f t="shared" si="109"/>
        <v>6.9930001122808005E-2</v>
      </c>
      <c r="AH453">
        <f>(O453*constantes!$D$4)+(LN(125)*constantes!$D$5)+(LN(22.5)*constantes!$D$8)+(F453*constantes!$D$9)</f>
        <v>25.649917831214008</v>
      </c>
      <c r="AI453">
        <f t="shared" si="110"/>
        <v>3.6173927347526003E-2</v>
      </c>
    </row>
    <row r="454" spans="1:35" x14ac:dyDescent="0.25">
      <c r="A454" s="11">
        <v>453</v>
      </c>
      <c r="B454">
        <v>0</v>
      </c>
      <c r="C454">
        <v>44</v>
      </c>
      <c r="D454">
        <v>0</v>
      </c>
      <c r="E454">
        <v>0</v>
      </c>
      <c r="F454">
        <v>0</v>
      </c>
      <c r="G454">
        <v>136.5</v>
      </c>
      <c r="H454">
        <v>26.62</v>
      </c>
      <c r="I454">
        <f>IF(AND(B454=1,E454=0),V454,IF(AND(B454=1,E454=1),W454,IF(AND(B454=0,E454=0),X454,IF(AND(B454=0,E454=1),Y454,ERROR))))</f>
        <v>4.2070489846233849E-2</v>
      </c>
      <c r="K454">
        <f t="shared" si="98"/>
        <v>3.0321952038303235E-2</v>
      </c>
      <c r="L454">
        <f t="shared" si="99"/>
        <v>2.102161003401426E-2</v>
      </c>
      <c r="M454" s="22" t="str">
        <f t="shared" si="111"/>
        <v>Elevated Risk</v>
      </c>
      <c r="O454">
        <f t="shared" si="100"/>
        <v>3.784189633918261</v>
      </c>
      <c r="P454">
        <f t="shared" si="101"/>
        <v>4.9163246146250144</v>
      </c>
      <c r="Q454">
        <f t="shared" si="102"/>
        <v>3.2816628129669656</v>
      </c>
      <c r="R454">
        <f>(O454*constantes!$B$4)+(P454*constantes!$B$5)+(D454*constantes!$B$6)+(Q454*constantes!$B$8)+(F454*constantes!$B$9)</f>
        <v>23.501810257136583</v>
      </c>
      <c r="S454" s="4">
        <f>(O454*constantes!$B$4)+(P454*constantes!$C$5)+(D454*constantes!$B$6)+(Q454*constantes!$B$8)+(F454*constantes!$B$9)</f>
        <v>23.854015752528316</v>
      </c>
      <c r="T454">
        <f>(O454*constantes!$D$4)+(P454*constantes!$D$5)+(D454*constantes!$D$6)+(Q454*constantes!$D$8)+(F454*constantes!$D$9)</f>
        <v>25.803973672020174</v>
      </c>
      <c r="U454">
        <f>(O454*constantes!$D$4)+(P454*constantes!$E$5)+(D454*constantes!$D$6)+(Q454*constantes!$D$8)+(F454*constantes!$D$9)</f>
        <v>26.146936477136414</v>
      </c>
      <c r="V454" s="5">
        <f t="shared" si="103"/>
        <v>7.6349431238656784E-2</v>
      </c>
      <c r="W454" s="5">
        <f t="shared" si="104"/>
        <v>0.10680758180755234</v>
      </c>
      <c r="X454" s="6">
        <f t="shared" si="105"/>
        <v>4.2070489846233849E-2</v>
      </c>
      <c r="Y454" s="6">
        <f t="shared" si="106"/>
        <v>5.8767740703046134E-2</v>
      </c>
      <c r="AA454">
        <f>(O454*constantes!$B$4)+(LN(110)*constantes!$B$5)+(LN(22)*constantes!$B$8)+(F454*constantes!$B$9)</f>
        <v>22.95028380552526</v>
      </c>
      <c r="AB454">
        <f t="shared" si="107"/>
        <v>4.4721443860098575E-2</v>
      </c>
      <c r="AC454">
        <f>(O454*constantes!$D$4)+(LN(110)*constantes!$D$5)+(LN(22)*constantes!$D$8)+(F454*constantes!$D$9)</f>
        <v>25.099368567186549</v>
      </c>
      <c r="AD454" s="7">
        <f t="shared" si="108"/>
        <v>2.102161003401426E-2</v>
      </c>
      <c r="AF454">
        <f>(O454*constantes!$B$4)+(LN(125)*constantes!$B$5)+(LN(22.5)*constantes!$B$8)+(F454*constantes!$B$9)</f>
        <v>23.205240742279653</v>
      </c>
      <c r="AG454">
        <f t="shared" si="109"/>
        <v>5.7330036913051163E-2</v>
      </c>
      <c r="AH454">
        <f>(O454*constantes!$D$4)+(LN(125)*constantes!$D$5)+(LN(22.5)*constantes!$D$8)+(F454*constantes!$D$9)</f>
        <v>25.470441583794781</v>
      </c>
      <c r="AI454">
        <f t="shared" si="110"/>
        <v>3.0321952038303235E-2</v>
      </c>
    </row>
    <row r="455" spans="1:35" x14ac:dyDescent="0.25">
      <c r="A455" s="11">
        <v>454</v>
      </c>
      <c r="B455">
        <v>0</v>
      </c>
      <c r="C455">
        <v>44</v>
      </c>
      <c r="D455">
        <v>1</v>
      </c>
      <c r="E455">
        <v>0</v>
      </c>
      <c r="F455">
        <v>0</v>
      </c>
      <c r="G455">
        <v>112</v>
      </c>
      <c r="H455">
        <v>22.17</v>
      </c>
      <c r="I455">
        <f>IF(AND(B455=1,E455=0),V455,IF(AND(B455=1,E455=1),W455,IF(AND(B455=0,E455=0),X455,IF(AND(B455=0,E455=1),Y455,ERROR))))</f>
        <v>4.0800687346124853E-2</v>
      </c>
      <c r="K455">
        <f t="shared" si="98"/>
        <v>3.0321952038303235E-2</v>
      </c>
      <c r="L455">
        <f t="shared" si="99"/>
        <v>2.102161003401426E-2</v>
      </c>
      <c r="M455" s="22" t="str">
        <f t="shared" si="111"/>
        <v>Elevated Risk</v>
      </c>
      <c r="O455">
        <f t="shared" si="100"/>
        <v>3.784189633918261</v>
      </c>
      <c r="P455">
        <f t="shared" si="101"/>
        <v>4.7184988712950942</v>
      </c>
      <c r="Q455">
        <f t="shared" si="102"/>
        <v>3.0987400236282201</v>
      </c>
      <c r="R455">
        <f>(O455*constantes!$B$4)+(P455*constantes!$B$5)+(D455*constantes!$B$6)+(Q455*constantes!$B$8)+(F455*constantes!$B$9)</f>
        <v>23.69934197749604</v>
      </c>
      <c r="S455" s="4">
        <f>(O455*constantes!$B$4)+(P455*constantes!$C$5)+(D455*constantes!$B$6)+(Q455*constantes!$B$8)+(F455*constantes!$B$9)</f>
        <v>24.037375236635622</v>
      </c>
      <c r="T455">
        <f>(O455*constantes!$D$4)+(P455*constantes!$D$5)+(D455*constantes!$D$6)+(Q455*constantes!$D$8)+(F455*constantes!$D$9)</f>
        <v>25.772668384300577</v>
      </c>
      <c r="U455">
        <f>(O455*constantes!$D$4)+(P455*constantes!$E$5)+(D455*constantes!$D$6)+(Q455*constantes!$D$8)+(F455*constantes!$D$9)</f>
        <v>26.101830865562125</v>
      </c>
      <c r="V455" s="5">
        <f t="shared" si="103"/>
        <v>9.2231998436349882E-2</v>
      </c>
      <c r="W455" s="5">
        <f t="shared" si="104"/>
        <v>0.12688207724130229</v>
      </c>
      <c r="X455" s="6">
        <f t="shared" si="105"/>
        <v>4.0800687346124853E-2</v>
      </c>
      <c r="Y455" s="6">
        <f t="shared" si="106"/>
        <v>5.6250214421316946E-2</v>
      </c>
      <c r="AA455">
        <f>(O455*constantes!$B$4)+(LN(110)*constantes!$B$5)+(LN(22)*constantes!$B$8)+(F455*constantes!$B$9)</f>
        <v>22.95028380552526</v>
      </c>
      <c r="AB455">
        <f t="shared" si="107"/>
        <v>4.4721443860098575E-2</v>
      </c>
      <c r="AC455">
        <f>(O455*constantes!$D$4)+(LN(110)*constantes!$D$5)+(LN(22)*constantes!$D$8)+(F455*constantes!$D$9)</f>
        <v>25.099368567186549</v>
      </c>
      <c r="AD455" s="7">
        <f t="shared" si="108"/>
        <v>2.102161003401426E-2</v>
      </c>
      <c r="AF455">
        <f>(O455*constantes!$B$4)+(LN(125)*constantes!$B$5)+(LN(22.5)*constantes!$B$8)+(F455*constantes!$B$9)</f>
        <v>23.205240742279653</v>
      </c>
      <c r="AG455">
        <f t="shared" si="109"/>
        <v>5.7330036913051163E-2</v>
      </c>
      <c r="AH455">
        <f>(O455*constantes!$D$4)+(LN(125)*constantes!$D$5)+(LN(22.5)*constantes!$D$8)+(F455*constantes!$D$9)</f>
        <v>25.470441583794781</v>
      </c>
      <c r="AI455">
        <f t="shared" si="110"/>
        <v>3.0321952038303235E-2</v>
      </c>
    </row>
    <row r="456" spans="1:35" x14ac:dyDescent="0.25">
      <c r="A456" s="11">
        <v>455</v>
      </c>
      <c r="B456">
        <v>0</v>
      </c>
      <c r="C456">
        <v>41</v>
      </c>
      <c r="D456">
        <v>1</v>
      </c>
      <c r="E456">
        <v>0</v>
      </c>
      <c r="F456">
        <v>0</v>
      </c>
      <c r="G456">
        <v>119</v>
      </c>
      <c r="H456">
        <v>25.25</v>
      </c>
      <c r="I456">
        <f>IF(AND(B456=1,E456=0),V456,IF(AND(B456=1,E456=1),W456,IF(AND(B456=0,E456=0),X456,IF(AND(B456=0,E456=1),Y456,ERROR))))</f>
        <v>4.2633161554313292E-2</v>
      </c>
      <c r="K456">
        <f t="shared" si="98"/>
        <v>2.5088146116023613E-2</v>
      </c>
      <c r="L456">
        <f t="shared" si="99"/>
        <v>1.7378724267438583E-2</v>
      </c>
      <c r="M456" s="22" t="str">
        <f t="shared" si="111"/>
        <v>Elevated Risk</v>
      </c>
      <c r="O456">
        <f t="shared" si="100"/>
        <v>3.713572066704308</v>
      </c>
      <c r="P456">
        <f t="shared" si="101"/>
        <v>4.7791234931115296</v>
      </c>
      <c r="Q456">
        <f t="shared" si="102"/>
        <v>3.2288261557213689</v>
      </c>
      <c r="R456">
        <f>(O456*constantes!$B$4)+(P456*constantes!$B$5)+(D456*constantes!$B$6)+(Q456*constantes!$B$8)+(F456*constantes!$B$9)</f>
        <v>23.69510422184041</v>
      </c>
      <c r="S456" s="4">
        <f>(O456*constantes!$B$4)+(P456*constantes!$C$5)+(D456*constantes!$B$6)+(Q456*constantes!$B$8)+(F456*constantes!$B$9)</f>
        <v>24.037480628886918</v>
      </c>
      <c r="T456">
        <f>(O456*constantes!$D$4)+(P456*constantes!$D$5)+(D456*constantes!$D$6)+(Q456*constantes!$D$8)+(F456*constantes!$D$9)</f>
        <v>25.817551180667994</v>
      </c>
      <c r="U456">
        <f>(O456*constantes!$D$4)+(P456*constantes!$E$5)+(D456*constantes!$D$6)+(Q456*constantes!$D$8)+(F456*constantes!$D$9)</f>
        <v>26.150942835547454</v>
      </c>
      <c r="V456" s="5">
        <f t="shared" si="103"/>
        <v>9.186045935295073E-2</v>
      </c>
      <c r="W456" s="5">
        <f t="shared" si="104"/>
        <v>0.12689456349339356</v>
      </c>
      <c r="X456" s="6">
        <f t="shared" si="105"/>
        <v>4.2633161554313292E-2</v>
      </c>
      <c r="Y456" s="6">
        <f t="shared" si="106"/>
        <v>5.8996557702048591E-2</v>
      </c>
      <c r="AA456">
        <f>(O456*constantes!$B$4)+(LN(110)*constantes!$B$5)+(LN(22)*constantes!$B$8)+(F456*constantes!$B$9)</f>
        <v>22.730454143490913</v>
      </c>
      <c r="AB456">
        <f t="shared" si="107"/>
        <v>3.6057212319339005E-2</v>
      </c>
      <c r="AC456">
        <f>(O456*constantes!$D$4)+(LN(110)*constantes!$D$5)+(LN(22)*constantes!$D$8)+(F456*constantes!$D$9)</f>
        <v>24.907213223567677</v>
      </c>
      <c r="AD456" s="7">
        <f t="shared" si="108"/>
        <v>1.7378724267438583E-2</v>
      </c>
      <c r="AF456">
        <f>(O456*constantes!$B$4)+(LN(125)*constantes!$B$5)+(LN(22.5)*constantes!$B$8)+(F456*constantes!$B$9)</f>
        <v>22.985411080245306</v>
      </c>
      <c r="AG456">
        <f t="shared" si="109"/>
        <v>4.62827295767122E-2</v>
      </c>
      <c r="AH456">
        <f>(O456*constantes!$D$4)+(LN(125)*constantes!$D$5)+(LN(22.5)*constantes!$D$8)+(F456*constantes!$D$9)</f>
        <v>25.278286240175909</v>
      </c>
      <c r="AI456">
        <f t="shared" si="110"/>
        <v>2.5088146116023613E-2</v>
      </c>
    </row>
    <row r="457" spans="1:35" x14ac:dyDescent="0.25">
      <c r="A457" s="11">
        <v>456</v>
      </c>
      <c r="B457">
        <v>1</v>
      </c>
      <c r="C457">
        <v>55</v>
      </c>
      <c r="D457">
        <v>0</v>
      </c>
      <c r="E457">
        <v>0</v>
      </c>
      <c r="F457">
        <v>0</v>
      </c>
      <c r="G457">
        <v>129</v>
      </c>
      <c r="H457">
        <v>26.57</v>
      </c>
      <c r="I457">
        <f>IF(AND(B457=1,E457=0),V457,IF(AND(B457=1,E457=1),W457,IF(AND(B457=0,E457=0),X457,IF(AND(B457=0,E457=1),Y457,ERROR))))</f>
        <v>0.13327514765229698</v>
      </c>
      <c r="K457">
        <f t="shared" si="98"/>
        <v>0.11152976090806932</v>
      </c>
      <c r="L457">
        <f t="shared" si="99"/>
        <v>8.7567364830949512E-2</v>
      </c>
      <c r="M457" s="22" t="str">
        <f t="shared" si="111"/>
        <v>Elevated Risk</v>
      </c>
      <c r="O457">
        <f t="shared" si="100"/>
        <v>4.0073331852324712</v>
      </c>
      <c r="P457">
        <f t="shared" si="101"/>
        <v>4.8598124043616719</v>
      </c>
      <c r="Q457">
        <f t="shared" si="102"/>
        <v>3.279782759771722</v>
      </c>
      <c r="R457">
        <f>(O457*constantes!$B$4)+(P457*constantes!$B$5)+(D457*constantes!$B$6)+(Q457*constantes!$B$8)+(F457*constantes!$B$9)</f>
        <v>24.090122085848755</v>
      </c>
      <c r="S457" s="4">
        <f>(O457*constantes!$B$4)+(P457*constantes!$C$5)+(D457*constantes!$B$6)+(Q457*constantes!$B$8)+(F457*constantes!$B$9)</f>
        <v>24.438279046497225</v>
      </c>
      <c r="T457">
        <f>(O457*constantes!$D$4)+(P457*constantes!$D$5)+(D457*constantes!$D$6)+(Q457*constantes!$D$8)+(F457*constantes!$D$9)</f>
        <v>26.251237956626806</v>
      </c>
      <c r="U457">
        <f>(O457*constantes!$D$4)+(P457*constantes!$E$5)+(D457*constantes!$D$6)+(Q457*constantes!$D$8)+(F457*constantes!$D$9)</f>
        <v>26.590258469955074</v>
      </c>
      <c r="V457" s="5">
        <f t="shared" si="103"/>
        <v>0.13327514765229698</v>
      </c>
      <c r="W457" s="5">
        <f t="shared" si="104"/>
        <v>0.18339579337995937</v>
      </c>
      <c r="X457" s="6">
        <f t="shared" si="105"/>
        <v>6.5013886105190433E-2</v>
      </c>
      <c r="Y457" s="6">
        <f t="shared" si="106"/>
        <v>9.0038668888202E-2</v>
      </c>
      <c r="AA457">
        <f>(O457*constantes!$B$4)+(LN(110)*constantes!$B$5)+(LN(22)*constantes!$B$8)+(F457*constantes!$B$9)</f>
        <v>23.644920755024344</v>
      </c>
      <c r="AB457">
        <f t="shared" si="107"/>
        <v>8.7567364830949512E-2</v>
      </c>
      <c r="AC457">
        <f>(O457*constantes!$D$4)+(LN(110)*constantes!$D$5)+(LN(22)*constantes!$D$8)+(F457*constantes!$D$9)</f>
        <v>25.706557790361106</v>
      </c>
      <c r="AD457" s="7">
        <f t="shared" si="108"/>
        <v>3.8241136753246696E-2</v>
      </c>
      <c r="AF457">
        <f>(O457*constantes!$B$4)+(LN(125)*constantes!$B$5)+(LN(22.5)*constantes!$B$8)+(F457*constantes!$B$9)</f>
        <v>23.899877691778737</v>
      </c>
      <c r="AG457">
        <f t="shared" si="109"/>
        <v>0.11152976090806932</v>
      </c>
      <c r="AH457">
        <f>(O457*constantes!$D$4)+(LN(125)*constantes!$D$5)+(LN(22.5)*constantes!$D$8)+(F457*constantes!$D$9)</f>
        <v>26.077630806969339</v>
      </c>
      <c r="AI457">
        <f t="shared" si="110"/>
        <v>5.4942946453026109E-2</v>
      </c>
    </row>
    <row r="458" spans="1:35" x14ac:dyDescent="0.25">
      <c r="A458" s="11">
        <v>457</v>
      </c>
      <c r="B458">
        <v>0</v>
      </c>
      <c r="C458">
        <v>47</v>
      </c>
      <c r="D458">
        <v>1</v>
      </c>
      <c r="E458">
        <v>1</v>
      </c>
      <c r="F458">
        <v>0</v>
      </c>
      <c r="G458">
        <v>150</v>
      </c>
      <c r="H458">
        <v>22.53</v>
      </c>
      <c r="I458">
        <f>IF(AND(B458=1,E458=0),V458,IF(AND(B458=1,E458=1),W458,IF(AND(B458=0,E458=0),X458,IF(AND(B458=0,E458=1),Y458,ERROR))))</f>
        <v>0.1496780379276883</v>
      </c>
      <c r="K458">
        <f t="shared" si="98"/>
        <v>3.6173927347526003E-2</v>
      </c>
      <c r="L458">
        <f t="shared" si="99"/>
        <v>2.5101986203356352E-2</v>
      </c>
      <c r="M458" s="22" t="str">
        <f t="shared" si="111"/>
        <v>Elevated Risk</v>
      </c>
      <c r="O458">
        <f t="shared" si="100"/>
        <v>3.8501476017100584</v>
      </c>
      <c r="P458">
        <f t="shared" si="101"/>
        <v>5.0106352940962555</v>
      </c>
      <c r="Q458">
        <f t="shared" si="102"/>
        <v>3.1148477544441531</v>
      </c>
      <c r="R458">
        <f>(O458*constantes!$B$4)+(P458*constantes!$B$5)+(D458*constantes!$B$6)+(Q458*constantes!$B$8)+(F458*constantes!$B$9)</f>
        <v>24.45937265388212</v>
      </c>
      <c r="S458" s="4">
        <f>(O458*constantes!$B$4)+(P458*constantes!$C$5)+(D458*constantes!$B$6)+(Q458*constantes!$B$8)+(F458*constantes!$B$9)</f>
        <v>24.818334566351176</v>
      </c>
      <c r="T458">
        <f>(O458*constantes!$D$4)+(P458*constantes!$D$5)+(D458*constantes!$D$6)+(Q458*constantes!$D$8)+(F458*constantes!$D$9)</f>
        <v>26.782133174161064</v>
      </c>
      <c r="U458">
        <f>(O458*constantes!$D$4)+(P458*constantes!$E$5)+(D458*constantes!$D$6)+(Q458*constantes!$D$8)+(F458*constantes!$D$9)</f>
        <v>27.131675092277217</v>
      </c>
      <c r="V458" s="5">
        <f t="shared" si="103"/>
        <v>0.18691507865041557</v>
      </c>
      <c r="W458" s="5">
        <f t="shared" si="104"/>
        <v>0.2564181274837164</v>
      </c>
      <c r="X458" s="6">
        <f t="shared" si="105"/>
        <v>0.10801916776978848</v>
      </c>
      <c r="Y458" s="6">
        <f t="shared" si="106"/>
        <v>0.1496780379276883</v>
      </c>
      <c r="AA458">
        <f>(O458*constantes!$B$4)+(LN(110)*constantes!$B$5)+(LN(22)*constantes!$B$8)+(F458*constantes!$B$9)</f>
        <v>23.155608320942413</v>
      </c>
      <c r="AB458">
        <f t="shared" si="107"/>
        <v>5.4631350702972536E-2</v>
      </c>
      <c r="AC458">
        <f>(O458*constantes!$D$4)+(LN(110)*constantes!$D$5)+(LN(22)*constantes!$D$8)+(F458*constantes!$D$9)</f>
        <v>25.278844814605776</v>
      </c>
      <c r="AD458" s="7">
        <f t="shared" si="108"/>
        <v>2.5101986203356352E-2</v>
      </c>
      <c r="AF458">
        <f>(O458*constantes!$B$4)+(LN(125)*constantes!$B$5)+(LN(22.5)*constantes!$B$8)+(F458*constantes!$B$9)</f>
        <v>23.410565257696806</v>
      </c>
      <c r="AG458">
        <f t="shared" si="109"/>
        <v>6.9930001122808005E-2</v>
      </c>
      <c r="AH458">
        <f>(O458*constantes!$D$4)+(LN(125)*constantes!$D$5)+(LN(22.5)*constantes!$D$8)+(F458*constantes!$D$9)</f>
        <v>25.649917831214008</v>
      </c>
      <c r="AI458">
        <f t="shared" si="110"/>
        <v>3.6173927347526003E-2</v>
      </c>
    </row>
    <row r="459" spans="1:35" x14ac:dyDescent="0.25">
      <c r="A459" s="11">
        <v>458</v>
      </c>
      <c r="B459">
        <v>0</v>
      </c>
      <c r="C459">
        <v>48</v>
      </c>
      <c r="D459">
        <v>1</v>
      </c>
      <c r="E459">
        <v>0</v>
      </c>
      <c r="F459">
        <v>0</v>
      </c>
      <c r="G459">
        <v>109</v>
      </c>
      <c r="H459">
        <v>21.1</v>
      </c>
      <c r="I459">
        <f>IF(AND(B459=1,E459=0),V459,IF(AND(B459=1,E459=1),W459,IF(AND(B459=0,E459=0),X459,IF(AND(B459=0,E459=1),Y459,ERROR))))</f>
        <v>4.6563141750668335E-2</v>
      </c>
      <c r="K459">
        <f t="shared" si="98"/>
        <v>3.8265438641588045E-2</v>
      </c>
      <c r="L459">
        <f t="shared" si="99"/>
        <v>2.6562184906686825E-2</v>
      </c>
      <c r="M459" s="22" t="str">
        <f t="shared" si="111"/>
        <v>Elevated Risk</v>
      </c>
      <c r="O459">
        <f t="shared" si="100"/>
        <v>3.8712010109078911</v>
      </c>
      <c r="P459">
        <f t="shared" si="101"/>
        <v>4.6913478822291435</v>
      </c>
      <c r="Q459">
        <f t="shared" si="102"/>
        <v>3.0492730404820207</v>
      </c>
      <c r="R459">
        <f>(O459*constantes!$B$4)+(P459*constantes!$B$5)+(D459*constantes!$B$6)+(Q459*constantes!$B$8)+(F459*constantes!$B$9)</f>
        <v>23.8806217165844</v>
      </c>
      <c r="S459" s="4">
        <f>(O459*constantes!$B$4)+(P459*constantes!$C$5)+(D459*constantes!$B$6)+(Q459*constantes!$B$8)+(F459*constantes!$B$9)</f>
        <v>24.216709878867295</v>
      </c>
      <c r="T459">
        <f>(O459*constantes!$D$4)+(P459*constantes!$D$5)+(D459*constantes!$D$6)+(Q459*constantes!$D$8)+(F459*constantes!$D$9)</f>
        <v>25.907769148098751</v>
      </c>
      <c r="U459">
        <f>(O459*constantes!$D$4)+(P459*constantes!$E$5)+(D459*constantes!$D$6)+(Q459*constantes!$D$8)+(F459*constantes!$D$9)</f>
        <v>26.235037576363055</v>
      </c>
      <c r="V459" s="5">
        <f t="shared" si="103"/>
        <v>0.10952371962386986</v>
      </c>
      <c r="W459" s="5">
        <f t="shared" si="104"/>
        <v>0.14984447615925833</v>
      </c>
      <c r="X459" s="6">
        <f t="shared" si="105"/>
        <v>4.6563141750668335E-2</v>
      </c>
      <c r="Y459" s="6">
        <f t="shared" si="106"/>
        <v>6.4003299296642724E-2</v>
      </c>
      <c r="AA459">
        <f>(O459*constantes!$B$4)+(LN(110)*constantes!$B$5)+(LN(22)*constantes!$B$8)+(F459*constantes!$B$9)</f>
        <v>23.221146741638901</v>
      </c>
      <c r="AB459">
        <f t="shared" si="107"/>
        <v>5.8221930281009082E-2</v>
      </c>
      <c r="AC459">
        <f>(O459*constantes!$D$4)+(LN(110)*constantes!$D$5)+(LN(22)*constantes!$D$8)+(F459*constantes!$D$9)</f>
        <v>25.336132614771724</v>
      </c>
      <c r="AD459" s="7">
        <f t="shared" si="108"/>
        <v>2.6562184906686825E-2</v>
      </c>
      <c r="AF459">
        <f>(O459*constantes!$B$4)+(LN(125)*constantes!$B$5)+(LN(22.5)*constantes!$B$8)+(F459*constantes!$B$9)</f>
        <v>23.47610367839329</v>
      </c>
      <c r="AG459">
        <f t="shared" si="109"/>
        <v>7.448581103683527E-2</v>
      </c>
      <c r="AH459">
        <f>(O459*constantes!$D$4)+(LN(125)*constantes!$D$5)+(LN(22.5)*constantes!$D$8)+(F459*constantes!$D$9)</f>
        <v>25.707205631379956</v>
      </c>
      <c r="AI459">
        <f t="shared" si="110"/>
        <v>3.8265438641588045E-2</v>
      </c>
    </row>
    <row r="460" spans="1:35" x14ac:dyDescent="0.25">
      <c r="A460" s="11">
        <v>459</v>
      </c>
      <c r="B460">
        <v>0</v>
      </c>
      <c r="C460">
        <v>40</v>
      </c>
      <c r="D460">
        <v>1</v>
      </c>
      <c r="E460">
        <v>0</v>
      </c>
      <c r="F460">
        <v>0</v>
      </c>
      <c r="G460">
        <v>124</v>
      </c>
      <c r="H460">
        <v>27.9</v>
      </c>
      <c r="I460">
        <f>IF(AND(B460=1,E460=0),V460,IF(AND(B460=1,E460=1),W460,IF(AND(B460=0,E460=0),X460,IF(AND(B460=0,E460=1),Y460,ERROR))))</f>
        <v>4.699188210745886E-2</v>
      </c>
      <c r="K460">
        <f t="shared" si="98"/>
        <v>2.3477142937900042E-2</v>
      </c>
      <c r="L460">
        <f t="shared" si="99"/>
        <v>1.6258639030403699E-2</v>
      </c>
      <c r="M460" s="22" t="str">
        <f t="shared" si="111"/>
        <v>Elevated Risk</v>
      </c>
      <c r="O460">
        <f t="shared" si="100"/>
        <v>3.6888794541139363</v>
      </c>
      <c r="P460">
        <f t="shared" si="101"/>
        <v>4.8202815656050371</v>
      </c>
      <c r="Q460">
        <f t="shared" si="102"/>
        <v>3.3286266888273199</v>
      </c>
      <c r="R460">
        <f>(O460*constantes!$B$4)+(P460*constantes!$B$5)+(D460*constantes!$B$6)+(Q460*constantes!$B$8)+(F460*constantes!$B$9)</f>
        <v>23.773707492302748</v>
      </c>
      <c r="S460" s="4">
        <f>(O460*constantes!$B$4)+(P460*constantes!$C$5)+(D460*constantes!$B$6)+(Q460*constantes!$B$8)+(F460*constantes!$B$9)</f>
        <v>24.119032463662695</v>
      </c>
      <c r="T460">
        <f>(O460*constantes!$D$4)+(P460*constantes!$D$5)+(D460*constantes!$D$6)+(Q460*constantes!$D$8)+(F460*constantes!$D$9)</f>
        <v>25.91715782957484</v>
      </c>
      <c r="U460">
        <f>(O460*constantes!$D$4)+(P460*constantes!$E$5)+(D460*constantes!$D$6)+(Q460*constantes!$D$8)+(F460*constantes!$D$9)</f>
        <v>26.253420671591449</v>
      </c>
      <c r="V460" s="5">
        <f t="shared" si="103"/>
        <v>9.8988134351769452E-2</v>
      </c>
      <c r="W460" s="5">
        <f t="shared" si="104"/>
        <v>0.13690388574376611</v>
      </c>
      <c r="X460" s="6">
        <f t="shared" si="105"/>
        <v>4.699188210745886E-2</v>
      </c>
      <c r="Y460" s="6">
        <f t="shared" si="106"/>
        <v>6.5151216327053674E-2</v>
      </c>
      <c r="AA460">
        <f>(O460*constantes!$B$4)+(LN(110)*constantes!$B$5)+(LN(22)*constantes!$B$8)+(F460*constantes!$B$9)</f>
        <v>22.653587028201589</v>
      </c>
      <c r="AB460">
        <f t="shared" si="107"/>
        <v>3.3434567241904078E-2</v>
      </c>
      <c r="AC460">
        <f>(O460*constantes!$D$4)+(LN(110)*constantes!$D$5)+(LN(22)*constantes!$D$8)+(F460*constantes!$D$9)</f>
        <v>24.840022896226397</v>
      </c>
      <c r="AD460" s="7">
        <f t="shared" si="108"/>
        <v>1.6258639030403699E-2</v>
      </c>
      <c r="AF460">
        <f>(O460*constantes!$B$4)+(LN(125)*constantes!$B$5)+(LN(22.5)*constantes!$B$8)+(F460*constantes!$B$9)</f>
        <v>22.908543964955982</v>
      </c>
      <c r="AG460">
        <f t="shared" si="109"/>
        <v>4.2933030992125865E-2</v>
      </c>
      <c r="AH460">
        <f>(O460*constantes!$D$4)+(LN(125)*constantes!$D$5)+(LN(22.5)*constantes!$D$8)+(F460*constantes!$D$9)</f>
        <v>25.211095912834629</v>
      </c>
      <c r="AI460">
        <f t="shared" si="110"/>
        <v>2.3477142937900042E-2</v>
      </c>
    </row>
    <row r="461" spans="1:35" x14ac:dyDescent="0.25">
      <c r="A461" s="11">
        <v>460</v>
      </c>
      <c r="B461">
        <v>0</v>
      </c>
      <c r="C461">
        <v>35</v>
      </c>
      <c r="D461">
        <v>1</v>
      </c>
      <c r="E461">
        <v>0</v>
      </c>
      <c r="F461">
        <v>0</v>
      </c>
      <c r="G461">
        <v>110</v>
      </c>
      <c r="H461">
        <v>25.71</v>
      </c>
      <c r="I461">
        <f>IF(AND(B461=1,E461=0),V461,IF(AND(B461=1,E461=1),W461,IF(AND(B461=0,E461=0),X461,IF(AND(B461=0,E461=1),Y461,ERROR))))</f>
        <v>2.2654922572312941E-2</v>
      </c>
      <c r="K461">
        <f t="shared" si="98"/>
        <v>1.6383680801150824E-2</v>
      </c>
      <c r="L461">
        <f t="shared" si="99"/>
        <v>1.133354995431346E-2</v>
      </c>
      <c r="M461" s="22" t="str">
        <f t="shared" si="111"/>
        <v>Elevated Risk</v>
      </c>
      <c r="O461">
        <f t="shared" si="100"/>
        <v>3.5553480614894135</v>
      </c>
      <c r="P461">
        <f t="shared" si="101"/>
        <v>4.7004803657924166</v>
      </c>
      <c r="Q461">
        <f t="shared" si="102"/>
        <v>3.2468800212777982</v>
      </c>
      <c r="R461">
        <f>(O461*constantes!$B$4)+(P461*constantes!$B$5)+(D461*constantes!$B$6)+(Q461*constantes!$B$8)+(F461*constantes!$B$9)</f>
        <v>23.070982492936682</v>
      </c>
      <c r="S461" s="4">
        <f>(O461*constantes!$B$4)+(P461*constantes!$C$5)+(D461*constantes!$B$6)+(Q461*constantes!$B$8)+(F461*constantes!$B$9)</f>
        <v>23.40772490634205</v>
      </c>
      <c r="T461">
        <f>(O461*constantes!$D$4)+(P461*constantes!$D$5)+(D461*constantes!$D$6)+(Q461*constantes!$D$8)+(F461*constantes!$D$9)</f>
        <v>25.175026586296422</v>
      </c>
      <c r="U461">
        <f>(O461*constantes!$D$4)+(P461*constantes!$E$5)+(D461*constantes!$D$6)+(Q461*constantes!$D$8)+(F461*constantes!$D$9)</f>
        <v>25.502932096614099</v>
      </c>
      <c r="V461" s="5">
        <f t="shared" si="103"/>
        <v>5.031186582311109E-2</v>
      </c>
      <c r="W461" s="5">
        <f t="shared" si="104"/>
        <v>6.9738740157898715E-2</v>
      </c>
      <c r="X461" s="6">
        <f t="shared" si="105"/>
        <v>2.2654922572312941E-2</v>
      </c>
      <c r="Y461" s="6">
        <f t="shared" si="106"/>
        <v>3.1307468511779457E-2</v>
      </c>
      <c r="AA461">
        <f>(O461*constantes!$B$4)+(LN(110)*constantes!$B$5)+(LN(22)*constantes!$B$8)+(F461*constantes!$B$9)</f>
        <v>22.237909144217156</v>
      </c>
      <c r="AB461">
        <f t="shared" si="107"/>
        <v>2.2190585383473738E-2</v>
      </c>
      <c r="AC461">
        <f>(O461*constantes!$D$4)+(LN(110)*constantes!$D$5)+(LN(22)*constantes!$D$8)+(F461*constantes!$D$9)</f>
        <v>24.476674629697587</v>
      </c>
      <c r="AD461" s="7">
        <f t="shared" si="108"/>
        <v>1.133354995431346E-2</v>
      </c>
      <c r="AF461">
        <f>(O461*constantes!$B$4)+(LN(125)*constantes!$B$5)+(LN(22.5)*constantes!$B$8)+(F461*constantes!$B$9)</f>
        <v>22.492866080971549</v>
      </c>
      <c r="AG461">
        <f t="shared" si="109"/>
        <v>2.8542111166007578E-2</v>
      </c>
      <c r="AH461">
        <f>(O461*constantes!$D$4)+(LN(125)*constantes!$D$5)+(LN(22.5)*constantes!$D$8)+(F461*constantes!$D$9)</f>
        <v>24.84774764630582</v>
      </c>
      <c r="AI461">
        <f t="shared" si="110"/>
        <v>1.6383680801150824E-2</v>
      </c>
    </row>
    <row r="462" spans="1:35" x14ac:dyDescent="0.25">
      <c r="A462" s="11">
        <v>461</v>
      </c>
      <c r="B462">
        <v>0</v>
      </c>
      <c r="C462">
        <v>49</v>
      </c>
      <c r="D462">
        <v>0</v>
      </c>
      <c r="E462">
        <v>0</v>
      </c>
      <c r="F462">
        <v>0</v>
      </c>
      <c r="G462">
        <v>135</v>
      </c>
      <c r="H462">
        <v>25.04</v>
      </c>
      <c r="I462">
        <f>IF(AND(B462=1,E462=0),V462,IF(AND(B462=1,E462=1),W462,IF(AND(B462=0,E462=0),X462,IF(AND(B462=0,E462=1),Y462,ERROR))))</f>
        <v>5.2684766646217907E-2</v>
      </c>
      <c r="K462">
        <f t="shared" si="98"/>
        <v>4.0428513799347532E-2</v>
      </c>
      <c r="L462">
        <f t="shared" si="99"/>
        <v>2.8073382189004015E-2</v>
      </c>
      <c r="M462" s="22" t="str">
        <f t="shared" si="111"/>
        <v>Elevated Risk</v>
      </c>
      <c r="O462">
        <f t="shared" si="100"/>
        <v>3.8918202981106265</v>
      </c>
      <c r="P462">
        <f t="shared" si="101"/>
        <v>4.9052747784384296</v>
      </c>
      <c r="Q462">
        <f t="shared" si="102"/>
        <v>3.2204745462318978</v>
      </c>
      <c r="R462">
        <f>(O462*constantes!$B$4)+(P462*constantes!$B$5)+(D462*constantes!$B$6)+(Q462*constantes!$B$8)+(F462*constantes!$B$9)</f>
        <v>23.767853657208281</v>
      </c>
      <c r="S462" s="4">
        <f>(O462*constantes!$B$4)+(P462*constantes!$C$5)+(D462*constantes!$B$6)+(Q462*constantes!$B$8)+(F462*constantes!$B$9)</f>
        <v>24.11926754233561</v>
      </c>
      <c r="T462">
        <f>(O462*constantes!$D$4)+(P462*constantes!$D$5)+(D462*constantes!$D$6)+(Q462*constantes!$D$8)+(F462*constantes!$D$9)</f>
        <v>26.034479547358185</v>
      </c>
      <c r="U462">
        <f>(O462*constantes!$D$4)+(P462*constantes!$E$5)+(D462*constantes!$D$6)+(Q462*constantes!$D$8)+(F462*constantes!$D$9)</f>
        <v>26.37667151590205</v>
      </c>
      <c r="V462" s="5">
        <f t="shared" si="103"/>
        <v>9.843978936518849E-2</v>
      </c>
      <c r="W462" s="5">
        <f t="shared" si="104"/>
        <v>0.13693376088311515</v>
      </c>
      <c r="X462" s="6">
        <f t="shared" si="105"/>
        <v>5.2684766646217907E-2</v>
      </c>
      <c r="Y462" s="6">
        <f t="shared" si="106"/>
        <v>7.3375951650435089E-2</v>
      </c>
      <c r="AA462">
        <f>(O462*constantes!$B$4)+(LN(110)*constantes!$B$5)+(LN(22)*constantes!$B$8)+(F462*constantes!$B$9)</f>
        <v>23.285333757929525</v>
      </c>
      <c r="AB462">
        <f t="shared" si="107"/>
        <v>6.1959526107751905E-2</v>
      </c>
      <c r="AC462">
        <f>(O462*constantes!$D$4)+(LN(110)*constantes!$D$5)+(LN(22)*constantes!$D$8)+(F462*constantes!$D$9)</f>
        <v>25.39223913860047</v>
      </c>
      <c r="AD462" s="7">
        <f t="shared" si="108"/>
        <v>2.8073382189004015E-2</v>
      </c>
      <c r="AF462">
        <f>(O462*constantes!$B$4)+(LN(125)*constantes!$B$5)+(LN(22.5)*constantes!$B$8)+(F462*constantes!$B$9)</f>
        <v>23.540290694683922</v>
      </c>
      <c r="AG462">
        <f t="shared" si="109"/>
        <v>7.9222803135090225E-2</v>
      </c>
      <c r="AH462">
        <f>(O462*constantes!$D$4)+(LN(125)*constantes!$D$5)+(LN(22.5)*constantes!$D$8)+(F462*constantes!$D$9)</f>
        <v>25.763312155208702</v>
      </c>
      <c r="AI462">
        <f t="shared" si="110"/>
        <v>4.0428513799347532E-2</v>
      </c>
    </row>
    <row r="463" spans="1:35" x14ac:dyDescent="0.25">
      <c r="A463" s="11">
        <v>462</v>
      </c>
      <c r="B463">
        <v>1</v>
      </c>
      <c r="C463">
        <v>38</v>
      </c>
      <c r="D463">
        <v>1</v>
      </c>
      <c r="E463">
        <v>1</v>
      </c>
      <c r="F463">
        <v>0</v>
      </c>
      <c r="G463">
        <v>146</v>
      </c>
      <c r="H463">
        <v>29.6</v>
      </c>
      <c r="I463">
        <f>IF(AND(B463=1,E463=0),V463,IF(AND(B463=1,E463=1),W463,IF(AND(B463=0,E463=0),X463,IF(AND(B463=0,E463=1),Y463,ERROR))))</f>
        <v>0.16486997194886255</v>
      </c>
      <c r="K463">
        <f t="shared" si="98"/>
        <v>3.6714933714987352E-2</v>
      </c>
      <c r="L463">
        <f t="shared" si="99"/>
        <v>2.8571578401445974E-2</v>
      </c>
      <c r="M463" s="22" t="str">
        <f t="shared" si="111"/>
        <v>Elevated Risk</v>
      </c>
      <c r="O463">
        <f t="shared" si="100"/>
        <v>3.6375861597263857</v>
      </c>
      <c r="P463">
        <f t="shared" si="101"/>
        <v>4.9836066217083363</v>
      </c>
      <c r="Q463">
        <f t="shared" si="102"/>
        <v>3.3877743613300146</v>
      </c>
      <c r="R463">
        <f>(O463*constantes!$B$4)+(P463*constantes!$B$5)+(D463*constantes!$B$6)+(Q463*constantes!$B$8)+(F463*constantes!$B$9)</f>
        <v>23.963905064012152</v>
      </c>
      <c r="S463" s="4">
        <f>(O463*constantes!$B$4)+(P463*constantes!$C$5)+(D463*constantes!$B$6)+(Q463*constantes!$B$8)+(F463*constantes!$B$9)</f>
        <v>24.320930642391332</v>
      </c>
      <c r="T463">
        <f>(O463*constantes!$D$4)+(P463*constantes!$D$5)+(D463*constantes!$D$6)+(Q463*constantes!$D$8)+(F463*constantes!$D$9)</f>
        <v>26.267243116146243</v>
      </c>
      <c r="U463">
        <f>(O463*constantes!$D$4)+(P463*constantes!$E$5)+(D463*constantes!$D$6)+(Q463*constantes!$D$8)+(F463*constantes!$D$9)</f>
        <v>26.614899514076619</v>
      </c>
      <c r="V463" s="5">
        <f t="shared" si="103"/>
        <v>0.11844975333088903</v>
      </c>
      <c r="W463" s="5">
        <f t="shared" si="104"/>
        <v>0.16486997194886255</v>
      </c>
      <c r="X463" s="6">
        <f t="shared" si="105"/>
        <v>6.6027404328075634E-2</v>
      </c>
      <c r="Y463" s="6">
        <f t="shared" si="106"/>
        <v>9.2178055374794732E-2</v>
      </c>
      <c r="AA463">
        <f>(O463*constantes!$B$4)+(LN(110)*constantes!$B$5)+(LN(22)*constantes!$B$8)+(F463*constantes!$B$9)</f>
        <v>22.493913054504919</v>
      </c>
      <c r="AB463">
        <f t="shared" si="107"/>
        <v>2.8571578401445974E-2</v>
      </c>
      <c r="AC463">
        <f>(O463*constantes!$D$4)+(LN(110)*constantes!$D$5)+(LN(22)*constantes!$D$8)+(F463*constantes!$D$9)</f>
        <v>24.700450251667263</v>
      </c>
      <c r="AD463" s="7">
        <f t="shared" si="108"/>
        <v>1.4155691081518817E-2</v>
      </c>
      <c r="AF463">
        <f>(O463*constantes!$B$4)+(LN(125)*constantes!$B$5)+(LN(22.5)*constantes!$B$8)+(F463*constantes!$B$9)</f>
        <v>22.748869991259316</v>
      </c>
      <c r="AG463">
        <f t="shared" si="109"/>
        <v>3.6714933714987352E-2</v>
      </c>
      <c r="AH463">
        <f>(O463*constantes!$D$4)+(LN(125)*constantes!$D$5)+(LN(22.5)*constantes!$D$8)+(F463*constantes!$D$9)</f>
        <v>25.071523268275495</v>
      </c>
      <c r="AI463">
        <f t="shared" si="110"/>
        <v>2.0450275544260377E-2</v>
      </c>
    </row>
    <row r="464" spans="1:35" x14ac:dyDescent="0.25">
      <c r="A464" s="11">
        <v>463</v>
      </c>
      <c r="B464">
        <v>1</v>
      </c>
      <c r="C464">
        <v>50</v>
      </c>
      <c r="D464">
        <v>0</v>
      </c>
      <c r="E464">
        <v>1</v>
      </c>
      <c r="F464">
        <v>0</v>
      </c>
      <c r="G464">
        <v>152</v>
      </c>
      <c r="H464">
        <v>29.46</v>
      </c>
      <c r="I464">
        <f>IF(AND(B464=1,E464=0),V464,IF(AND(B464=1,E464=1),W464,IF(AND(B464=0,E464=0),X464,IF(AND(B464=0,E464=1),Y464,ERROR))))</f>
        <v>0.20083921930000093</v>
      </c>
      <c r="K464">
        <f t="shared" si="98"/>
        <v>8.4142660265313918E-2</v>
      </c>
      <c r="L464">
        <f t="shared" si="99"/>
        <v>6.5845990830285972E-2</v>
      </c>
      <c r="M464" s="22" t="str">
        <f t="shared" si="111"/>
        <v>Elevated Risk</v>
      </c>
      <c r="O464">
        <f t="shared" si="100"/>
        <v>3.912023005428146</v>
      </c>
      <c r="P464">
        <f t="shared" si="101"/>
        <v>5.0238805208462765</v>
      </c>
      <c r="Q464">
        <f t="shared" si="102"/>
        <v>3.3830334110344844</v>
      </c>
      <c r="R464">
        <f>(O464*constantes!$B$4)+(P464*constantes!$B$5)+(D464*constantes!$B$6)+(Q464*constantes!$B$8)+(F464*constantes!$B$9)</f>
        <v>24.179638808854921</v>
      </c>
      <c r="S464" s="4">
        <f>(O464*constantes!$B$4)+(P464*constantes!$C$5)+(D464*constantes!$B$6)+(Q464*constantes!$B$8)+(F464*constantes!$B$9)</f>
        <v>24.539549609368347</v>
      </c>
      <c r="T464">
        <f>(O464*constantes!$D$4)+(P464*constantes!$D$5)+(D464*constantes!$D$6)+(Q464*constantes!$D$8)+(F464*constantes!$D$9)</f>
        <v>26.506188026665441</v>
      </c>
      <c r="U464">
        <f>(O464*constantes!$D$4)+(P464*constantes!$E$5)+(D464*constantes!$D$6)+(Q464*constantes!$D$8)+(F464*constantes!$D$9)</f>
        <v>26.856653931799681</v>
      </c>
      <c r="V464" s="5">
        <f t="shared" si="103"/>
        <v>0.1448070724179652</v>
      </c>
      <c r="W464" s="5">
        <f t="shared" si="104"/>
        <v>0.20083921930000093</v>
      </c>
      <c r="X464" s="6">
        <f t="shared" si="105"/>
        <v>8.3089255902576986E-2</v>
      </c>
      <c r="Y464" s="6">
        <f t="shared" si="106"/>
        <v>0.11587302243568143</v>
      </c>
      <c r="AA464">
        <f>(O464*constantes!$B$4)+(LN(110)*constantes!$B$5)+(LN(22)*constantes!$B$8)+(F464*constantes!$B$9)</f>
        <v>23.348223977700673</v>
      </c>
      <c r="AB464">
        <f t="shared" si="107"/>
        <v>6.5845990830285972E-2</v>
      </c>
      <c r="AC464">
        <f>(O464*constantes!$D$4)+(LN(110)*constantes!$D$5)+(LN(22)*constantes!$D$8)+(F464*constantes!$D$9)</f>
        <v>25.447212119400952</v>
      </c>
      <c r="AD464" s="7">
        <f t="shared" si="108"/>
        <v>2.9636129007590606E-2</v>
      </c>
      <c r="AF464">
        <f>(O464*constantes!$B$4)+(LN(125)*constantes!$B$5)+(LN(22.5)*constantes!$B$8)+(F464*constantes!$B$9)</f>
        <v>23.603180914455063</v>
      </c>
      <c r="AG464">
        <f t="shared" si="109"/>
        <v>8.4142660265313918E-2</v>
      </c>
      <c r="AH464">
        <f>(O464*constantes!$D$4)+(LN(125)*constantes!$D$5)+(LN(22.5)*constantes!$D$8)+(F464*constantes!$D$9)</f>
        <v>25.818285136009184</v>
      </c>
      <c r="AI464">
        <f t="shared" si="110"/>
        <v>4.2663786438573714E-2</v>
      </c>
    </row>
    <row r="465" spans="1:35" x14ac:dyDescent="0.25">
      <c r="A465" s="11">
        <v>464</v>
      </c>
      <c r="B465">
        <v>1</v>
      </c>
      <c r="C465">
        <v>38</v>
      </c>
      <c r="D465">
        <v>1</v>
      </c>
      <c r="E465">
        <v>1</v>
      </c>
      <c r="F465">
        <v>0</v>
      </c>
      <c r="G465">
        <v>154</v>
      </c>
      <c r="H465">
        <v>30.02</v>
      </c>
      <c r="I465">
        <f>IF(AND(B465=1,E465=0),V465,IF(AND(B465=1,E465=1),W465,IF(AND(B465=0,E465=0),X465,IF(AND(B465=0,E465=1),Y465,ERROR))))</f>
        <v>0.18283471507528759</v>
      </c>
      <c r="K465">
        <f t="shared" si="98"/>
        <v>3.6714933714987352E-2</v>
      </c>
      <c r="L465">
        <f t="shared" si="99"/>
        <v>2.8571578401445974E-2</v>
      </c>
      <c r="M465" s="22" t="str">
        <f t="shared" si="111"/>
        <v>Elevated Risk</v>
      </c>
      <c r="O465">
        <f t="shared" si="100"/>
        <v>3.6375861597263857</v>
      </c>
      <c r="P465">
        <f t="shared" si="101"/>
        <v>5.0369526024136295</v>
      </c>
      <c r="Q465">
        <f t="shared" si="102"/>
        <v>3.4018638262053158</v>
      </c>
      <c r="R465">
        <f>(O465*constantes!$B$4)+(P465*constantes!$B$5)+(D465*constantes!$B$6)+(Q465*constantes!$B$8)+(F465*constantes!$B$9)</f>
        <v>24.074035830968118</v>
      </c>
      <c r="S465" s="4">
        <f>(O465*constantes!$B$4)+(P465*constantes!$C$5)+(D465*constantes!$B$6)+(Q465*constantes!$B$8)+(F465*constantes!$B$9)</f>
        <v>24.434883115405025</v>
      </c>
      <c r="T465">
        <f>(O465*constantes!$D$4)+(P465*constantes!$D$5)+(D465*constantes!$D$6)+(Q465*constantes!$D$8)+(F465*constantes!$D$9)</f>
        <v>26.424503797649464</v>
      </c>
      <c r="U465">
        <f>(O465*constantes!$D$4)+(P465*constantes!$E$5)+(D465*constantes!$D$6)+(Q465*constantes!$D$8)+(F465*constantes!$D$9)</f>
        <v>26.775881611193842</v>
      </c>
      <c r="V465" s="5">
        <f t="shared" si="103"/>
        <v>0.13129461540835508</v>
      </c>
      <c r="W465" s="5">
        <f t="shared" si="104"/>
        <v>0.18283471507528759</v>
      </c>
      <c r="X465" s="6">
        <f t="shared" si="105"/>
        <v>7.6829289500259579E-2</v>
      </c>
      <c r="Y465" s="6">
        <f t="shared" si="106"/>
        <v>0.10738350222744397</v>
      </c>
      <c r="AA465">
        <f>(O465*constantes!$B$4)+(LN(110)*constantes!$B$5)+(LN(22)*constantes!$B$8)+(F465*constantes!$B$9)</f>
        <v>22.493913054504919</v>
      </c>
      <c r="AB465">
        <f t="shared" si="107"/>
        <v>2.8571578401445974E-2</v>
      </c>
      <c r="AC465">
        <f>(O465*constantes!$D$4)+(LN(110)*constantes!$D$5)+(LN(22)*constantes!$D$8)+(F465*constantes!$D$9)</f>
        <v>24.700450251667263</v>
      </c>
      <c r="AD465" s="7">
        <f t="shared" si="108"/>
        <v>1.4155691081518817E-2</v>
      </c>
      <c r="AF465">
        <f>(O465*constantes!$B$4)+(LN(125)*constantes!$B$5)+(LN(22.5)*constantes!$B$8)+(F465*constantes!$B$9)</f>
        <v>22.748869991259316</v>
      </c>
      <c r="AG465">
        <f t="shared" si="109"/>
        <v>3.6714933714987352E-2</v>
      </c>
      <c r="AH465">
        <f>(O465*constantes!$D$4)+(LN(125)*constantes!$D$5)+(LN(22.5)*constantes!$D$8)+(F465*constantes!$D$9)</f>
        <v>25.071523268275495</v>
      </c>
      <c r="AI465">
        <f t="shared" si="110"/>
        <v>2.0450275544260377E-2</v>
      </c>
    </row>
    <row r="466" spans="1:35" x14ac:dyDescent="0.25">
      <c r="A466" s="11">
        <v>465</v>
      </c>
      <c r="B466">
        <v>0</v>
      </c>
      <c r="C466">
        <v>57</v>
      </c>
      <c r="D466">
        <v>1</v>
      </c>
      <c r="E466">
        <v>0</v>
      </c>
      <c r="F466">
        <v>0</v>
      </c>
      <c r="G466">
        <v>125</v>
      </c>
      <c r="H466">
        <v>21.08</v>
      </c>
      <c r="I466">
        <f>IF(AND(B466=1,E466=0),V466,IF(AND(B466=1,E466=1),W466,IF(AND(B466=0,E466=0),X466,IF(AND(B466=0,E466=1),Y466,ERROR))))</f>
        <v>0.10580175216084931</v>
      </c>
      <c r="K466">
        <f t="shared" si="98"/>
        <v>6.0378388617794876E-2</v>
      </c>
      <c r="L466">
        <f t="shared" si="99"/>
        <v>4.2061248414153263E-2</v>
      </c>
      <c r="M466" s="22" t="str">
        <f t="shared" si="111"/>
        <v>Elevated Risk</v>
      </c>
      <c r="O466">
        <f t="shared" si="100"/>
        <v>4.0430512678345503</v>
      </c>
      <c r="P466">
        <f t="shared" si="101"/>
        <v>4.8283137373023015</v>
      </c>
      <c r="Q466">
        <f t="shared" si="102"/>
        <v>3.0483247236731614</v>
      </c>
      <c r="R466">
        <f>(O466*constantes!$B$4)+(P466*constantes!$B$5)+(D466*constantes!$B$6)+(Q466*constantes!$B$8)+(F466*constantes!$B$9)</f>
        <v>24.668915513699368</v>
      </c>
      <c r="S466" s="4">
        <f>(O466*constantes!$B$4)+(P466*constantes!$C$5)+(D466*constantes!$B$6)+(Q466*constantes!$B$8)+(F466*constantes!$B$9)</f>
        <v>25.014815909839704</v>
      </c>
      <c r="T466">
        <f>(O466*constantes!$D$4)+(P466*constantes!$D$5)+(D466*constantes!$D$6)+(Q466*constantes!$D$8)+(F466*constantes!$D$9)</f>
        <v>26.760173523139478</v>
      </c>
      <c r="U466">
        <f>(O466*constantes!$D$4)+(P466*constantes!$E$5)+(D466*constantes!$D$6)+(Q466*constantes!$D$8)+(F466*constantes!$D$9)</f>
        <v>27.09699668945369</v>
      </c>
      <c r="V466" s="5">
        <f t="shared" si="103"/>
        <v>0.22520410909652067</v>
      </c>
      <c r="W466" s="5">
        <f t="shared" si="104"/>
        <v>0.30274337108894223</v>
      </c>
      <c r="X466" s="6">
        <f t="shared" si="105"/>
        <v>0.10580175216084931</v>
      </c>
      <c r="Y466" s="6">
        <f t="shared" si="106"/>
        <v>0.14496582092908905</v>
      </c>
      <c r="AA466">
        <f>(O466*constantes!$B$4)+(LN(110)*constantes!$B$5)+(LN(22)*constantes!$B$8)+(F466*constantes!$B$9)</f>
        <v>23.756109717441312</v>
      </c>
      <c r="AB466">
        <f t="shared" si="107"/>
        <v>9.7348342413305922E-2</v>
      </c>
      <c r="AC466">
        <f>(O466*constantes!$D$4)+(LN(110)*constantes!$D$5)+(LN(22)*constantes!$D$8)+(F466*constantes!$D$9)</f>
        <v>25.803749193387144</v>
      </c>
      <c r="AD466" s="7">
        <f t="shared" si="108"/>
        <v>4.2061248414153263E-2</v>
      </c>
      <c r="AF466">
        <f>(O466*constantes!$B$4)+(LN(125)*constantes!$B$5)+(LN(22.5)*constantes!$B$8)+(F466*constantes!$B$9)</f>
        <v>24.011066654195705</v>
      </c>
      <c r="AG466">
        <f t="shared" si="109"/>
        <v>0.12380054983513455</v>
      </c>
      <c r="AH466">
        <f>(O466*constantes!$D$4)+(LN(125)*constantes!$D$5)+(LN(22.5)*constantes!$D$8)+(F466*constantes!$D$9)</f>
        <v>26.174822209995376</v>
      </c>
      <c r="AI466">
        <f t="shared" si="110"/>
        <v>6.0378388617794876E-2</v>
      </c>
    </row>
    <row r="467" spans="1:35" x14ac:dyDescent="0.25">
      <c r="A467" s="11">
        <v>466</v>
      </c>
      <c r="B467">
        <v>1</v>
      </c>
      <c r="C467">
        <v>53</v>
      </c>
      <c r="D467">
        <v>1</v>
      </c>
      <c r="E467">
        <v>0</v>
      </c>
      <c r="F467">
        <v>0</v>
      </c>
      <c r="G467">
        <v>127</v>
      </c>
      <c r="H467">
        <v>31.22</v>
      </c>
      <c r="I467">
        <f>IF(AND(B467=1,E467=0),V467,IF(AND(B467=1,E467=1),W467,IF(AND(B467=0,E467=0),X467,IF(AND(B467=0,E467=1),Y467,ERROR))))</f>
        <v>0.24877589000324096</v>
      </c>
      <c r="K467">
        <f t="shared" si="98"/>
        <v>0.10001327473115296</v>
      </c>
      <c r="L467">
        <f t="shared" si="99"/>
        <v>7.8415260777171425E-2</v>
      </c>
      <c r="M467" s="22" t="str">
        <f t="shared" si="111"/>
        <v>Elevated Risk</v>
      </c>
      <c r="O467">
        <f t="shared" si="100"/>
        <v>3.970291913552122</v>
      </c>
      <c r="P467">
        <f t="shared" si="101"/>
        <v>4.8441870864585912</v>
      </c>
      <c r="Q467">
        <f t="shared" si="102"/>
        <v>3.4410589150872859</v>
      </c>
      <c r="R467">
        <f>(O467*constantes!$B$4)+(P467*constantes!$B$5)+(D467*constantes!$B$6)+(Q467*constantes!$B$8)+(F467*constantes!$B$9)</f>
        <v>24.783212771672567</v>
      </c>
      <c r="S467" s="4">
        <f>(O467*constantes!$B$4)+(P467*constantes!$C$5)+(D467*constantes!$B$6)+(Q467*constantes!$B$8)+(F467*constantes!$B$9)</f>
        <v>25.13025033454646</v>
      </c>
      <c r="T467">
        <f>(O467*constantes!$D$4)+(P467*constantes!$D$5)+(D467*constantes!$D$6)+(Q467*constantes!$D$8)+(F467*constantes!$D$9)</f>
        <v>26.807625884917886</v>
      </c>
      <c r="U467">
        <f>(O467*constantes!$D$4)+(P467*constantes!$E$5)+(D467*constantes!$D$6)+(Q467*constantes!$D$8)+(F467*constantes!$D$9)</f>
        <v>27.145556376069237</v>
      </c>
      <c r="V467" s="5">
        <f t="shared" si="103"/>
        <v>0.24877589000324096</v>
      </c>
      <c r="W467" s="5">
        <f t="shared" si="104"/>
        <v>0.33283994816421603</v>
      </c>
      <c r="X467" s="6">
        <f t="shared" si="105"/>
        <v>0.11064801196128637</v>
      </c>
      <c r="Y467" s="6">
        <f t="shared" si="106"/>
        <v>0.15160303250902962</v>
      </c>
      <c r="AA467">
        <f>(O467*constantes!$B$4)+(LN(110)*constantes!$B$5)+(LN(22)*constantes!$B$8)+(F467*constantes!$B$9)</f>
        <v>23.529612757934284</v>
      </c>
      <c r="AB467">
        <f t="shared" si="107"/>
        <v>7.8415260777171425E-2</v>
      </c>
      <c r="AC467">
        <f>(O467*constantes!$D$4)+(LN(110)*constantes!$D$5)+(LN(22)*constantes!$D$8)+(F467*constantes!$D$9)</f>
        <v>25.605765897229862</v>
      </c>
      <c r="AD467" s="7">
        <f t="shared" si="108"/>
        <v>3.4638908987597139E-2</v>
      </c>
      <c r="AF467">
        <f>(O467*constantes!$B$4)+(LN(125)*constantes!$B$5)+(LN(22.5)*constantes!$B$8)+(F467*constantes!$B$9)</f>
        <v>23.784569694688678</v>
      </c>
      <c r="AG467">
        <f t="shared" si="109"/>
        <v>0.10001327473115296</v>
      </c>
      <c r="AH467">
        <f>(O467*constantes!$D$4)+(LN(125)*constantes!$D$5)+(LN(22.5)*constantes!$D$8)+(F467*constantes!$D$9)</f>
        <v>25.976838913838094</v>
      </c>
      <c r="AI467">
        <f t="shared" si="110"/>
        <v>4.9808625979083754E-2</v>
      </c>
    </row>
    <row r="468" spans="1:35" x14ac:dyDescent="0.25">
      <c r="A468" s="11">
        <v>467</v>
      </c>
      <c r="B468">
        <v>0</v>
      </c>
      <c r="C468">
        <v>44</v>
      </c>
      <c r="D468">
        <v>1</v>
      </c>
      <c r="E468">
        <v>0</v>
      </c>
      <c r="F468">
        <v>0</v>
      </c>
      <c r="G468">
        <v>110</v>
      </c>
      <c r="H468">
        <v>25.71</v>
      </c>
      <c r="I468">
        <f>IF(AND(B468=1,E468=0),V468,IF(AND(B468=1,E468=1),W468,IF(AND(B468=0,E468=0),X468,IF(AND(B468=0,E468=1),Y468,ERROR))))</f>
        <v>4.1813798826612292E-2</v>
      </c>
      <c r="K468">
        <f t="shared" si="98"/>
        <v>3.0321952038303235E-2</v>
      </c>
      <c r="L468">
        <f t="shared" si="99"/>
        <v>2.102161003401426E-2</v>
      </c>
      <c r="M468" s="22" t="str">
        <f t="shared" si="111"/>
        <v>Elevated Risk</v>
      </c>
      <c r="O468">
        <f t="shared" si="100"/>
        <v>3.784189633918261</v>
      </c>
      <c r="P468">
        <f t="shared" si="101"/>
        <v>4.7004803657924166</v>
      </c>
      <c r="Q468">
        <f t="shared" si="102"/>
        <v>3.2468800212777982</v>
      </c>
      <c r="R468">
        <f>(O468*constantes!$B$4)+(P468*constantes!$B$5)+(D468*constantes!$B$6)+(Q468*constantes!$B$8)+(F468*constantes!$B$9)</f>
        <v>23.783357154244786</v>
      </c>
      <c r="S468" s="4">
        <f>(O468*constantes!$B$4)+(P468*constantes!$C$5)+(D468*constantes!$B$6)+(Q468*constantes!$B$8)+(F468*constantes!$B$9)</f>
        <v>24.120099567650154</v>
      </c>
      <c r="T468">
        <f>(O468*constantes!$D$4)+(P468*constantes!$D$5)+(D468*constantes!$D$6)+(Q468*constantes!$D$8)+(F468*constantes!$D$9)</f>
        <v>25.797720523785383</v>
      </c>
      <c r="U468">
        <f>(O468*constantes!$D$4)+(P468*constantes!$E$5)+(D468*constantes!$D$6)+(Q468*constantes!$D$8)+(F468*constantes!$D$9)</f>
        <v>26.125626034103064</v>
      </c>
      <c r="V468" s="5">
        <f t="shared" si="103"/>
        <v>9.9898344184006116E-2</v>
      </c>
      <c r="W468" s="5">
        <f t="shared" si="104"/>
        <v>0.13703954752860947</v>
      </c>
      <c r="X468" s="6">
        <f t="shared" si="105"/>
        <v>4.1813798826612292E-2</v>
      </c>
      <c r="Y468" s="6">
        <f t="shared" si="106"/>
        <v>5.7565001286114748E-2</v>
      </c>
      <c r="AA468">
        <f>(O468*constantes!$B$4)+(LN(110)*constantes!$B$5)+(LN(22)*constantes!$B$8)+(F468*constantes!$B$9)</f>
        <v>22.95028380552526</v>
      </c>
      <c r="AB468">
        <f t="shared" si="107"/>
        <v>4.4721443860098575E-2</v>
      </c>
      <c r="AC468">
        <f>(O468*constantes!$D$4)+(LN(110)*constantes!$D$5)+(LN(22)*constantes!$D$8)+(F468*constantes!$D$9)</f>
        <v>25.099368567186549</v>
      </c>
      <c r="AD468" s="7">
        <f t="shared" si="108"/>
        <v>2.102161003401426E-2</v>
      </c>
      <c r="AF468">
        <f>(O468*constantes!$B$4)+(LN(125)*constantes!$B$5)+(LN(22.5)*constantes!$B$8)+(F468*constantes!$B$9)</f>
        <v>23.205240742279653</v>
      </c>
      <c r="AG468">
        <f t="shared" si="109"/>
        <v>5.7330036913051163E-2</v>
      </c>
      <c r="AH468">
        <f>(O468*constantes!$D$4)+(LN(125)*constantes!$D$5)+(LN(22.5)*constantes!$D$8)+(F468*constantes!$D$9)</f>
        <v>25.470441583794781</v>
      </c>
      <c r="AI468">
        <f t="shared" si="110"/>
        <v>3.0321952038303235E-2</v>
      </c>
    </row>
    <row r="469" spans="1:35" x14ac:dyDescent="0.25">
      <c r="A469" s="11">
        <v>468</v>
      </c>
      <c r="B469">
        <v>0</v>
      </c>
      <c r="C469">
        <v>47</v>
      </c>
      <c r="D469">
        <v>0</v>
      </c>
      <c r="E469">
        <v>1</v>
      </c>
      <c r="F469">
        <v>0</v>
      </c>
      <c r="G469">
        <v>162.5</v>
      </c>
      <c r="H469">
        <v>23.45</v>
      </c>
      <c r="I469">
        <f>IF(AND(B469=1,E469=0),V469,IF(AND(B469=1,E469=1),W469,IF(AND(B469=0,E469=0),X469,IF(AND(B469=0,E469=1),Y469,ERROR))))</f>
        <v>0.10620444595179312</v>
      </c>
      <c r="K469">
        <f t="shared" si="98"/>
        <v>3.6173927347526003E-2</v>
      </c>
      <c r="L469">
        <f t="shared" si="99"/>
        <v>2.5101986203356352E-2</v>
      </c>
      <c r="M469" s="22" t="str">
        <f t="shared" si="111"/>
        <v>Elevated Risk</v>
      </c>
      <c r="O469">
        <f t="shared" si="100"/>
        <v>3.8501476017100584</v>
      </c>
      <c r="P469">
        <f t="shared" si="101"/>
        <v>5.0906780017697919</v>
      </c>
      <c r="Q469">
        <f t="shared" si="102"/>
        <v>3.1548704948922883</v>
      </c>
      <c r="R469">
        <f>(O469*constantes!$B$4)+(P469*constantes!$B$5)+(D469*constantes!$B$6)+(Q469*constantes!$B$8)+(F469*constantes!$B$9)</f>
        <v>23.930057107978207</v>
      </c>
      <c r="S469" s="4">
        <f>(O469*constantes!$B$4)+(P469*constantes!$C$5)+(D469*constantes!$B$6)+(Q469*constantes!$B$8)+(F469*constantes!$B$9)</f>
        <v>24.294753280024995</v>
      </c>
      <c r="T469">
        <f>(O469*constantes!$D$4)+(P469*constantes!$D$5)+(D469*constantes!$D$6)+(Q469*constantes!$D$8)+(F469*constantes!$D$9)</f>
        <v>26.409067733057135</v>
      </c>
      <c r="U469">
        <f>(O469*constantes!$D$4)+(P469*constantes!$E$5)+(D469*constantes!$D$6)+(Q469*constantes!$D$8)+(F469*constantes!$D$9)</f>
        <v>26.764193430460594</v>
      </c>
      <c r="V469" s="5">
        <f t="shared" si="103"/>
        <v>0.1147430762481485</v>
      </c>
      <c r="W469" s="5">
        <f t="shared" si="104"/>
        <v>0.16097327561054975</v>
      </c>
      <c r="X469" s="6">
        <f t="shared" si="105"/>
        <v>7.5698173581519868E-2</v>
      </c>
      <c r="Y469" s="6">
        <f t="shared" si="106"/>
        <v>0.10620444595179312</v>
      </c>
      <c r="AA469">
        <f>(O469*constantes!$B$4)+(LN(110)*constantes!$B$5)+(LN(22)*constantes!$B$8)+(F469*constantes!$B$9)</f>
        <v>23.155608320942413</v>
      </c>
      <c r="AB469">
        <f t="shared" si="107"/>
        <v>5.4631350702972536E-2</v>
      </c>
      <c r="AC469">
        <f>(O469*constantes!$D$4)+(LN(110)*constantes!$D$5)+(LN(22)*constantes!$D$8)+(F469*constantes!$D$9)</f>
        <v>25.278844814605776</v>
      </c>
      <c r="AD469" s="7">
        <f t="shared" si="108"/>
        <v>2.5101986203356352E-2</v>
      </c>
      <c r="AF469">
        <f>(O469*constantes!$B$4)+(LN(125)*constantes!$B$5)+(LN(22.5)*constantes!$B$8)+(F469*constantes!$B$9)</f>
        <v>23.410565257696806</v>
      </c>
      <c r="AG469">
        <f t="shared" si="109"/>
        <v>6.9930001122808005E-2</v>
      </c>
      <c r="AH469">
        <f>(O469*constantes!$D$4)+(LN(125)*constantes!$D$5)+(LN(22.5)*constantes!$D$8)+(F469*constantes!$D$9)</f>
        <v>25.649917831214008</v>
      </c>
      <c r="AI469">
        <f t="shared" si="110"/>
        <v>3.6173927347526003E-2</v>
      </c>
    </row>
    <row r="470" spans="1:35" x14ac:dyDescent="0.25">
      <c r="A470" s="11">
        <v>469</v>
      </c>
      <c r="B470">
        <v>1</v>
      </c>
      <c r="C470">
        <v>56</v>
      </c>
      <c r="D470">
        <v>0</v>
      </c>
      <c r="E470">
        <v>0</v>
      </c>
      <c r="F470">
        <v>0</v>
      </c>
      <c r="G470">
        <v>134</v>
      </c>
      <c r="H470">
        <v>25.94</v>
      </c>
      <c r="I470">
        <f>IF(AND(B470=1,E470=0),V470,IF(AND(B470=1,E470=1),W470,IF(AND(B470=0,E470=0),X470,IF(AND(B470=0,E470=1),Y470,ERROR))))</f>
        <v>0.14724620162722224</v>
      </c>
      <c r="K470">
        <f t="shared" si="98"/>
        <v>0.11757074595810224</v>
      </c>
      <c r="L470">
        <f t="shared" si="99"/>
        <v>9.2378774865307212E-2</v>
      </c>
      <c r="M470" s="22" t="str">
        <f t="shared" si="111"/>
        <v>Elevated Risk</v>
      </c>
      <c r="O470">
        <f t="shared" si="100"/>
        <v>4.0253516907351496</v>
      </c>
      <c r="P470">
        <f t="shared" si="101"/>
        <v>4.8978397999509111</v>
      </c>
      <c r="Q470">
        <f t="shared" si="102"/>
        <v>3.255786178888298</v>
      </c>
      <c r="R470">
        <f>(O470*constantes!$B$4)+(P470*constantes!$B$5)+(D470*constantes!$B$6)+(Q470*constantes!$B$8)+(F470*constantes!$B$9)</f>
        <v>24.197733064321106</v>
      </c>
      <c r="S470" s="4">
        <f>(O470*constantes!$B$4)+(P470*constantes!$C$5)+(D470*constantes!$B$6)+(Q470*constantes!$B$8)+(F470*constantes!$B$9)</f>
        <v>24.548614307589588</v>
      </c>
      <c r="T470">
        <f>(O470*constantes!$D$4)+(P470*constantes!$D$5)+(D470*constantes!$D$6)+(Q470*constantes!$D$8)+(F470*constantes!$D$9)</f>
        <v>26.394966960745254</v>
      </c>
      <c r="U470">
        <f>(O470*constantes!$D$4)+(P470*constantes!$E$5)+(D470*constantes!$D$6)+(Q470*constantes!$D$8)+(F470*constantes!$D$9)</f>
        <v>26.736640265189831</v>
      </c>
      <c r="V470" s="5">
        <f t="shared" si="103"/>
        <v>0.14724620162722224</v>
      </c>
      <c r="W470" s="5">
        <f t="shared" si="104"/>
        <v>0.20246902727955363</v>
      </c>
      <c r="X470" s="6">
        <f t="shared" si="105"/>
        <v>7.4678868715989055E-2</v>
      </c>
      <c r="Y470" s="6">
        <f t="shared" si="106"/>
        <v>0.10347296229325398</v>
      </c>
      <c r="AA470">
        <f>(O470*constantes!$B$4)+(LN(110)*constantes!$B$5)+(LN(22)*constantes!$B$8)+(F470*constantes!$B$9)</f>
        <v>23.701011641913961</v>
      </c>
      <c r="AB470">
        <f t="shared" si="107"/>
        <v>9.2378774865307212E-2</v>
      </c>
      <c r="AC470">
        <f>(O470*constantes!$D$4)+(LN(110)*constantes!$D$5)+(LN(22)*constantes!$D$8)+(F470*constantes!$D$9)</f>
        <v>25.75558740512928</v>
      </c>
      <c r="AD470" s="7">
        <f t="shared" si="108"/>
        <v>4.0123743463222783E-2</v>
      </c>
      <c r="AF470">
        <f>(O470*constantes!$B$4)+(LN(125)*constantes!$B$5)+(LN(22.5)*constantes!$B$8)+(F470*constantes!$B$9)</f>
        <v>23.955968578668354</v>
      </c>
      <c r="AG470">
        <f t="shared" si="109"/>
        <v>0.11757074595810224</v>
      </c>
      <c r="AH470">
        <f>(O470*constantes!$D$4)+(LN(125)*constantes!$D$5)+(LN(22.5)*constantes!$D$8)+(F470*constantes!$D$9)</f>
        <v>26.126660421737512</v>
      </c>
      <c r="AI470">
        <f t="shared" si="110"/>
        <v>5.7622826233415747E-2</v>
      </c>
    </row>
    <row r="471" spans="1:35" x14ac:dyDescent="0.25">
      <c r="A471" s="11">
        <v>470</v>
      </c>
      <c r="B471">
        <v>1</v>
      </c>
      <c r="C471">
        <v>61</v>
      </c>
      <c r="D471">
        <v>0</v>
      </c>
      <c r="E471">
        <v>1</v>
      </c>
      <c r="F471">
        <v>1</v>
      </c>
      <c r="G471">
        <v>177.5</v>
      </c>
      <c r="H471">
        <v>28.15</v>
      </c>
      <c r="I471">
        <f>IF(AND(B471=1,E471=0),V471,IF(AND(B471=1,E471=1),W471,IF(AND(B471=0,E471=0),X471,IF(AND(B471=0,E471=1),Y471,ERROR))))</f>
        <v>0.60203246715272585</v>
      </c>
      <c r="K471">
        <f t="shared" si="98"/>
        <v>0.24252066759978341</v>
      </c>
      <c r="L471">
        <f t="shared" si="99"/>
        <v>0.19365962230312839</v>
      </c>
      <c r="M471" s="22" t="str">
        <f t="shared" si="111"/>
        <v>'&gt;30%</v>
      </c>
      <c r="O471">
        <f t="shared" si="100"/>
        <v>4.1108738641733114</v>
      </c>
      <c r="P471">
        <f t="shared" si="101"/>
        <v>5.1789706089154706</v>
      </c>
      <c r="Q471">
        <f t="shared" si="102"/>
        <v>3.3375473545856993</v>
      </c>
      <c r="R471">
        <f>(O471*constantes!$B$4)+(P471*constantes!$B$5)+(D471*constantes!$B$6)+(Q471*constantes!$B$8)+(F471*constantes!$B$9)</f>
        <v>25.581898117698767</v>
      </c>
      <c r="S471" s="4">
        <f>(O471*constantes!$B$4)+(P471*constantes!$C$5)+(D471*constantes!$B$6)+(Q471*constantes!$B$8)+(F471*constantes!$B$9)</f>
        <v>25.95291957212147</v>
      </c>
      <c r="T471">
        <f>(O471*constantes!$D$4)+(P471*constantes!$D$5)+(D471*constantes!$D$6)+(Q471*constantes!$D$8)+(F471*constantes!$D$9)</f>
        <v>28.237904846142424</v>
      </c>
      <c r="U471">
        <f>(O471*constantes!$D$4)+(P471*constantes!$E$5)+(D471*constantes!$D$6)+(Q471*constantes!$D$8)+(F471*constantes!$D$9)</f>
        <v>28.599189835820372</v>
      </c>
      <c r="V471" s="5">
        <f t="shared" si="103"/>
        <v>0.47047896841293113</v>
      </c>
      <c r="W471" s="5">
        <f t="shared" si="104"/>
        <v>0.60203246715272585</v>
      </c>
      <c r="X471" s="6">
        <f t="shared" si="105"/>
        <v>0.38745943353627676</v>
      </c>
      <c r="Y471" s="6">
        <f t="shared" si="106"/>
        <v>0.50511781789147026</v>
      </c>
      <c r="AA471">
        <f>(O471*constantes!$B$4)+(LN(110)*constantes!$B$5)+(LN(22)*constantes!$B$8)+(F471*constantes!$B$9)</f>
        <v>24.498838746940024</v>
      </c>
      <c r="AB471">
        <f t="shared" si="107"/>
        <v>0.19365962230312839</v>
      </c>
      <c r="AC471">
        <f>(O471*constantes!$D$4)+(LN(110)*constantes!$D$5)+(LN(22)*constantes!$D$8)+(F471*constantes!$D$9)</f>
        <v>26.765929225606659</v>
      </c>
      <c r="AD471" s="7">
        <f t="shared" si="108"/>
        <v>0.10637877380707761</v>
      </c>
      <c r="AF471">
        <f>(O471*constantes!$B$4)+(LN(125)*constantes!$B$5)+(LN(22.5)*constantes!$B$8)+(F471*constantes!$B$9)</f>
        <v>24.753795683694413</v>
      </c>
      <c r="AG471">
        <f t="shared" si="109"/>
        <v>0.24252066759978341</v>
      </c>
      <c r="AH471">
        <f>(O471*constantes!$D$4)+(LN(125)*constantes!$D$5)+(LN(22.5)*constantes!$D$8)+(F471*constantes!$D$9)</f>
        <v>27.137002242214891</v>
      </c>
      <c r="AI471">
        <f t="shared" si="110"/>
        <v>0.15041414047989821</v>
      </c>
    </row>
    <row r="472" spans="1:35" x14ac:dyDescent="0.25">
      <c r="A472" s="11">
        <v>471</v>
      </c>
      <c r="B472">
        <v>0</v>
      </c>
      <c r="C472">
        <v>38</v>
      </c>
      <c r="D472">
        <v>1</v>
      </c>
      <c r="E472">
        <v>0</v>
      </c>
      <c r="F472">
        <v>0</v>
      </c>
      <c r="G472">
        <v>122</v>
      </c>
      <c r="H472">
        <v>27.26</v>
      </c>
      <c r="I472">
        <f>IF(AND(B472=1,E472=0),V472,IF(AND(B472=1,E472=1),W472,IF(AND(B472=0,E472=0),X472,IF(AND(B472=0,E472=1),Y472,ERROR))))</f>
        <v>3.8747796031477155E-2</v>
      </c>
      <c r="K472">
        <f t="shared" si="98"/>
        <v>2.0450275544260377E-2</v>
      </c>
      <c r="L472">
        <f t="shared" si="99"/>
        <v>1.4155691081518817E-2</v>
      </c>
      <c r="M472" s="22" t="str">
        <f t="shared" si="111"/>
        <v>Elevated Risk</v>
      </c>
      <c r="O472">
        <f t="shared" si="100"/>
        <v>3.6375861597263857</v>
      </c>
      <c r="P472">
        <f t="shared" si="101"/>
        <v>4.8040210447332568</v>
      </c>
      <c r="Q472">
        <f t="shared" si="102"/>
        <v>3.3054204262683866</v>
      </c>
      <c r="R472">
        <f>(O472*constantes!$B$4)+(P472*constantes!$B$5)+(D472*constantes!$B$6)+(Q472*constantes!$B$8)+(F472*constantes!$B$9)</f>
        <v>23.565471722778408</v>
      </c>
      <c r="S472" s="4">
        <f>(O472*constantes!$B$4)+(P472*constantes!$C$5)+(D472*constantes!$B$6)+(Q472*constantes!$B$8)+(F472*constantes!$B$9)</f>
        <v>23.909631790423102</v>
      </c>
      <c r="T472">
        <f>(O472*constantes!$D$4)+(P472*constantes!$D$5)+(D472*constantes!$D$6)+(Q472*constantes!$D$8)+(F472*constantes!$D$9)</f>
        <v>25.719981601517013</v>
      </c>
      <c r="U472">
        <f>(O472*constantes!$D$4)+(P472*constantes!$E$5)+(D472*constantes!$D$6)+(Q472*constantes!$D$8)+(F472*constantes!$D$9)</f>
        <v>26.055110109597607</v>
      </c>
      <c r="V472" s="5">
        <f t="shared" si="103"/>
        <v>8.1158780053526725E-2</v>
      </c>
      <c r="W472" s="5">
        <f t="shared" si="104"/>
        <v>0.11255899570749883</v>
      </c>
      <c r="X472" s="6">
        <f t="shared" si="105"/>
        <v>3.8747796031477155E-2</v>
      </c>
      <c r="Y472" s="6">
        <f t="shared" si="106"/>
        <v>5.3752918476104417E-2</v>
      </c>
      <c r="AA472">
        <f>(O472*constantes!$B$4)+(LN(110)*constantes!$B$5)+(LN(22)*constantes!$B$8)+(F472*constantes!$B$9)</f>
        <v>22.493913054504919</v>
      </c>
      <c r="AB472">
        <f t="shared" si="107"/>
        <v>2.8571578401445974E-2</v>
      </c>
      <c r="AC472">
        <f>(O472*constantes!$D$4)+(LN(110)*constantes!$D$5)+(LN(22)*constantes!$D$8)+(F472*constantes!$D$9)</f>
        <v>24.700450251667263</v>
      </c>
      <c r="AD472" s="7">
        <f t="shared" si="108"/>
        <v>1.4155691081518817E-2</v>
      </c>
      <c r="AF472">
        <f>(O472*constantes!$B$4)+(LN(125)*constantes!$B$5)+(LN(22.5)*constantes!$B$8)+(F472*constantes!$B$9)</f>
        <v>22.748869991259316</v>
      </c>
      <c r="AG472">
        <f t="shared" si="109"/>
        <v>3.6714933714987352E-2</v>
      </c>
      <c r="AH472">
        <f>(O472*constantes!$D$4)+(LN(125)*constantes!$D$5)+(LN(22.5)*constantes!$D$8)+(F472*constantes!$D$9)</f>
        <v>25.071523268275495</v>
      </c>
      <c r="AI472">
        <f t="shared" si="110"/>
        <v>2.0450275544260377E-2</v>
      </c>
    </row>
    <row r="473" spans="1:35" x14ac:dyDescent="0.25">
      <c r="A473" s="11">
        <v>472</v>
      </c>
      <c r="B473">
        <v>1</v>
      </c>
      <c r="C473">
        <v>56</v>
      </c>
      <c r="D473">
        <v>0</v>
      </c>
      <c r="E473">
        <v>0</v>
      </c>
      <c r="F473">
        <v>0</v>
      </c>
      <c r="G473">
        <v>107</v>
      </c>
      <c r="H473">
        <v>25.11</v>
      </c>
      <c r="I473">
        <f>IF(AND(B473=1,E473=0),V473,IF(AND(B473=1,E473=1),W473,IF(AND(B473=0,E473=0),X473,IF(AND(B473=0,E473=1),Y473,ERROR))))</f>
        <v>9.7203219602041702E-2</v>
      </c>
      <c r="K473">
        <f t="shared" si="98"/>
        <v>0.11757074595810224</v>
      </c>
      <c r="L473">
        <f t="shared" si="99"/>
        <v>9.2378774865307212E-2</v>
      </c>
      <c r="M473" s="22" t="str">
        <f t="shared" si="111"/>
        <v>NORMAL</v>
      </c>
      <c r="O473">
        <f t="shared" si="100"/>
        <v>4.0253516907351496</v>
      </c>
      <c r="P473">
        <f t="shared" si="101"/>
        <v>4.6728288344619058</v>
      </c>
      <c r="Q473">
        <f t="shared" si="102"/>
        <v>3.2232661731694936</v>
      </c>
      <c r="R473">
        <f>(O473*constantes!$B$4)+(P473*constantes!$B$5)+(D473*constantes!$B$6)+(Q473*constantes!$B$8)+(F473*constantes!$B$9)</f>
        <v>23.754538837528063</v>
      </c>
      <c r="S473" s="4">
        <f>(O473*constantes!$B$4)+(P473*constantes!$C$5)+(D473*constantes!$B$6)+(Q473*constantes!$B$8)+(F473*constantes!$B$9)</f>
        <v>24.089300295228913</v>
      </c>
      <c r="T473">
        <f>(O473*constantes!$D$4)+(P473*constantes!$D$5)+(D473*constantes!$D$6)+(Q473*constantes!$D$8)+(F473*constantes!$D$9)</f>
        <v>25.745405512887839</v>
      </c>
      <c r="U473">
        <f>(O473*constantes!$D$4)+(P473*constantes!$E$5)+(D473*constantes!$D$6)+(Q473*constantes!$D$8)+(F473*constantes!$D$9)</f>
        <v>26.071382052379899</v>
      </c>
      <c r="V473" s="5">
        <f t="shared" si="103"/>
        <v>9.7203219602041702E-2</v>
      </c>
      <c r="W473" s="5">
        <f t="shared" si="104"/>
        <v>0.13317330542113015</v>
      </c>
      <c r="X473" s="6">
        <f t="shared" si="105"/>
        <v>3.9725463726233312E-2</v>
      </c>
      <c r="Y473" s="6">
        <f t="shared" si="106"/>
        <v>5.4610212674223835E-2</v>
      </c>
      <c r="AA473">
        <f>(O473*constantes!$B$4)+(LN(110)*constantes!$B$5)+(LN(22)*constantes!$B$8)+(F473*constantes!$B$9)</f>
        <v>23.701011641913961</v>
      </c>
      <c r="AB473">
        <f t="shared" si="107"/>
        <v>9.2378774865307212E-2</v>
      </c>
      <c r="AC473">
        <f>(O473*constantes!$D$4)+(LN(110)*constantes!$D$5)+(LN(22)*constantes!$D$8)+(F473*constantes!$D$9)</f>
        <v>25.75558740512928</v>
      </c>
      <c r="AD473" s="7">
        <f t="shared" si="108"/>
        <v>4.0123743463222783E-2</v>
      </c>
      <c r="AF473">
        <f>(O473*constantes!$B$4)+(LN(125)*constantes!$B$5)+(LN(22.5)*constantes!$B$8)+(F473*constantes!$B$9)</f>
        <v>23.955968578668354</v>
      </c>
      <c r="AG473">
        <f t="shared" si="109"/>
        <v>0.11757074595810224</v>
      </c>
      <c r="AH473">
        <f>(O473*constantes!$D$4)+(LN(125)*constantes!$D$5)+(LN(22.5)*constantes!$D$8)+(F473*constantes!$D$9)</f>
        <v>26.126660421737512</v>
      </c>
      <c r="AI473">
        <f t="shared" si="110"/>
        <v>5.7622826233415747E-2</v>
      </c>
    </row>
    <row r="474" spans="1:35" x14ac:dyDescent="0.25">
      <c r="A474" s="11">
        <v>473</v>
      </c>
      <c r="B474">
        <v>1</v>
      </c>
      <c r="C474">
        <v>46</v>
      </c>
      <c r="D474">
        <v>1</v>
      </c>
      <c r="E474">
        <v>0</v>
      </c>
      <c r="F474">
        <v>0</v>
      </c>
      <c r="G474">
        <v>150</v>
      </c>
      <c r="H474">
        <v>27.22</v>
      </c>
      <c r="I474">
        <f>IF(AND(B474=1,E474=0),V474,IF(AND(B474=1,E474=1),W474,IF(AND(B474=0,E474=0),X474,IF(AND(B474=0,E474=1),Y474,ERROR))))</f>
        <v>0.20133986062219422</v>
      </c>
      <c r="K474">
        <f t="shared" si="98"/>
        <v>6.5553501255932511E-2</v>
      </c>
      <c r="L474">
        <f t="shared" si="99"/>
        <v>5.1185816914687488E-2</v>
      </c>
      <c r="M474" s="22" t="str">
        <f t="shared" si="111"/>
        <v>Elevated Risk</v>
      </c>
      <c r="O474">
        <f t="shared" si="100"/>
        <v>3.8286413964890951</v>
      </c>
      <c r="P474">
        <f t="shared" si="101"/>
        <v>5.0106352940962555</v>
      </c>
      <c r="Q474">
        <f t="shared" si="102"/>
        <v>3.30395199722332</v>
      </c>
      <c r="R474">
        <f>(O474*constantes!$B$4)+(P474*constantes!$B$5)+(D474*constantes!$B$6)+(Q474*constantes!$B$8)+(F474*constantes!$B$9)</f>
        <v>24.542340867825509</v>
      </c>
      <c r="S474" s="4">
        <f>(O474*constantes!$B$4)+(P474*constantes!$C$5)+(D474*constantes!$B$6)+(Q474*constantes!$B$8)+(F474*constantes!$B$9)</f>
        <v>24.901302780294564</v>
      </c>
      <c r="T474">
        <f>(O474*constantes!$D$4)+(P474*constantes!$D$5)+(D474*constantes!$D$6)+(Q474*constantes!$D$8)+(F474*constantes!$D$9)</f>
        <v>26.820292828441303</v>
      </c>
      <c r="U474">
        <f>(O474*constantes!$D$4)+(P474*constantes!$E$5)+(D474*constantes!$D$6)+(Q474*constantes!$D$8)+(F474*constantes!$D$9)</f>
        <v>27.169834746557459</v>
      </c>
      <c r="V474" s="5">
        <f t="shared" si="103"/>
        <v>0.20133986062219422</v>
      </c>
      <c r="W474" s="5">
        <f t="shared" si="104"/>
        <v>0.27523402167100131</v>
      </c>
      <c r="X474" s="6">
        <f t="shared" si="105"/>
        <v>0.11197642288992382</v>
      </c>
      <c r="Y474" s="6">
        <f t="shared" si="106"/>
        <v>0.15502395754865328</v>
      </c>
      <c r="AA474">
        <f>(O474*constantes!$B$4)+(LN(110)*constantes!$B$5)+(LN(22)*constantes!$B$8)+(F474*constantes!$B$9)</f>
        <v>23.088660364337766</v>
      </c>
      <c r="AB474">
        <f t="shared" si="107"/>
        <v>5.1185816914687488E-2</v>
      </c>
      <c r="AC474">
        <f>(O474*constantes!$D$4)+(LN(110)*constantes!$D$5)+(LN(22)*constantes!$D$8)+(F474*constantes!$D$9)</f>
        <v>25.220324924765169</v>
      </c>
      <c r="AD474" s="7">
        <f t="shared" si="108"/>
        <v>2.3692217580876362E-2</v>
      </c>
      <c r="AF474">
        <f>(O474*constantes!$B$4)+(LN(125)*constantes!$B$5)+(LN(22.5)*constantes!$B$8)+(F474*constantes!$B$9)</f>
        <v>23.343617301092156</v>
      </c>
      <c r="AG474">
        <f t="shared" si="109"/>
        <v>6.5553501255932511E-2</v>
      </c>
      <c r="AH474">
        <f>(O474*constantes!$D$4)+(LN(125)*constantes!$D$5)+(LN(22.5)*constantes!$D$8)+(F474*constantes!$D$9)</f>
        <v>25.591397941373401</v>
      </c>
      <c r="AI474">
        <f t="shared" si="110"/>
        <v>3.4153313573738631E-2</v>
      </c>
    </row>
    <row r="475" spans="1:35" x14ac:dyDescent="0.25">
      <c r="A475" s="11">
        <v>474</v>
      </c>
      <c r="B475">
        <v>1</v>
      </c>
      <c r="C475">
        <v>53</v>
      </c>
      <c r="D475">
        <v>1</v>
      </c>
      <c r="E475">
        <v>0</v>
      </c>
      <c r="F475">
        <v>0</v>
      </c>
      <c r="G475">
        <v>116</v>
      </c>
      <c r="H475">
        <v>19.82</v>
      </c>
      <c r="I475">
        <f>IF(AND(B475=1,E475=0),V475,IF(AND(B475=1,E475=1),W475,IF(AND(B475=0,E475=0),X475,IF(AND(B475=0,E475=1),Y475,ERROR))))</f>
        <v>0.15520574384351393</v>
      </c>
      <c r="K475">
        <f t="shared" si="98"/>
        <v>0.10001327473115296</v>
      </c>
      <c r="L475">
        <f t="shared" si="99"/>
        <v>7.8415260777171425E-2</v>
      </c>
      <c r="M475" s="22" t="str">
        <f t="shared" si="111"/>
        <v>Elevated Risk</v>
      </c>
      <c r="O475">
        <f t="shared" si="100"/>
        <v>3.970291913552122</v>
      </c>
      <c r="P475">
        <f t="shared" si="101"/>
        <v>4.7535901911063645</v>
      </c>
      <c r="Q475">
        <f t="shared" si="102"/>
        <v>2.9866915289018419</v>
      </c>
      <c r="R475">
        <f>(O475*constantes!$B$4)+(P475*constantes!$B$5)+(D475*constantes!$B$6)+(Q475*constantes!$B$8)+(F475*constantes!$B$9)</f>
        <v>24.254939450296323</v>
      </c>
      <c r="S475" s="4">
        <f>(O475*constantes!$B$4)+(P475*constantes!$C$5)+(D475*constantes!$B$6)+(Q475*constantes!$B$8)+(F475*constantes!$B$9)</f>
        <v>24.595486651587184</v>
      </c>
      <c r="T475">
        <f>(O475*constantes!$D$4)+(P475*constantes!$D$5)+(D475*constantes!$D$6)+(Q475*constantes!$D$8)+(F475*constantes!$D$9)</f>
        <v>26.320489645825344</v>
      </c>
      <c r="U475">
        <f>(O475*constantes!$D$4)+(P475*constantes!$E$5)+(D475*constantes!$D$6)+(Q475*constantes!$D$8)+(F475*constantes!$D$9)</f>
        <v>26.652100097556925</v>
      </c>
      <c r="V475" s="5">
        <f t="shared" si="103"/>
        <v>0.15520574384351393</v>
      </c>
      <c r="W475" s="5">
        <f t="shared" si="104"/>
        <v>0.2110806675581377</v>
      </c>
      <c r="X475" s="6">
        <f t="shared" si="105"/>
        <v>6.9509982340818954E-2</v>
      </c>
      <c r="Y475" s="6">
        <f t="shared" si="106"/>
        <v>9.5499414124295412E-2</v>
      </c>
      <c r="AA475">
        <f>(O475*constantes!$B$4)+(LN(110)*constantes!$B$5)+(LN(22)*constantes!$B$8)+(F475*constantes!$B$9)</f>
        <v>23.529612757934284</v>
      </c>
      <c r="AB475">
        <f t="shared" si="107"/>
        <v>7.8415260777171425E-2</v>
      </c>
      <c r="AC475">
        <f>(O475*constantes!$D$4)+(LN(110)*constantes!$D$5)+(LN(22)*constantes!$D$8)+(F475*constantes!$D$9)</f>
        <v>25.605765897229862</v>
      </c>
      <c r="AD475" s="7">
        <f t="shared" si="108"/>
        <v>3.4638908987597139E-2</v>
      </c>
      <c r="AF475">
        <f>(O475*constantes!$B$4)+(LN(125)*constantes!$B$5)+(LN(22.5)*constantes!$B$8)+(F475*constantes!$B$9)</f>
        <v>23.784569694688678</v>
      </c>
      <c r="AG475">
        <f t="shared" si="109"/>
        <v>0.10001327473115296</v>
      </c>
      <c r="AH475">
        <f>(O475*constantes!$D$4)+(LN(125)*constantes!$D$5)+(LN(22.5)*constantes!$D$8)+(F475*constantes!$D$9)</f>
        <v>25.976838913838094</v>
      </c>
      <c r="AI475">
        <f t="shared" si="110"/>
        <v>4.9808625979083754E-2</v>
      </c>
    </row>
    <row r="476" spans="1:35" x14ac:dyDescent="0.25">
      <c r="A476" s="11">
        <v>475</v>
      </c>
      <c r="B476">
        <v>1</v>
      </c>
      <c r="C476">
        <v>49</v>
      </c>
      <c r="D476">
        <v>0</v>
      </c>
      <c r="E476">
        <v>0</v>
      </c>
      <c r="F476">
        <v>0</v>
      </c>
      <c r="G476">
        <v>127</v>
      </c>
      <c r="H476">
        <v>27.38</v>
      </c>
      <c r="I476">
        <f>IF(AND(B476=1,E476=0),V476,IF(AND(B476=1,E476=1),W476,IF(AND(B476=0,E476=0),X476,IF(AND(B476=0,E476=1),Y476,ERROR))))</f>
        <v>9.4544123286745774E-2</v>
      </c>
      <c r="K476">
        <f t="shared" si="98"/>
        <v>7.9222803135090225E-2</v>
      </c>
      <c r="L476">
        <f t="shared" si="99"/>
        <v>6.1959526107751905E-2</v>
      </c>
      <c r="M476" s="22" t="str">
        <f t="shared" si="111"/>
        <v>Elevated Risk</v>
      </c>
      <c r="O476">
        <f t="shared" si="100"/>
        <v>3.8918202981106265</v>
      </c>
      <c r="P476">
        <f t="shared" si="101"/>
        <v>4.8441870864585912</v>
      </c>
      <c r="Q476">
        <f t="shared" si="102"/>
        <v>3.3098128198603027</v>
      </c>
      <c r="R476">
        <f>(O476*constantes!$B$4)+(P476*constantes!$B$5)+(D476*constantes!$B$6)+(Q476*constantes!$B$8)+(F476*constantes!$B$9)</f>
        <v>23.725355804754713</v>
      </c>
      <c r="S476" s="4">
        <f>(O476*constantes!$B$4)+(P476*constantes!$C$5)+(D476*constantes!$B$6)+(Q476*constantes!$B$8)+(F476*constantes!$B$9)</f>
        <v>24.072393367628607</v>
      </c>
      <c r="T476">
        <f>(O476*constantes!$D$4)+(P476*constantes!$D$5)+(D476*constantes!$D$6)+(Q476*constantes!$D$8)+(F476*constantes!$D$9)</f>
        <v>25.908319560103699</v>
      </c>
      <c r="U476">
        <f>(O476*constantes!$D$4)+(P476*constantes!$E$5)+(D476*constantes!$D$6)+(Q476*constantes!$D$8)+(F476*constantes!$D$9)</f>
        <v>26.24625005125505</v>
      </c>
      <c r="V476" s="5">
        <f t="shared" si="103"/>
        <v>9.4544123286745774E-2</v>
      </c>
      <c r="W476" s="5">
        <f t="shared" si="104"/>
        <v>0.13109393084050192</v>
      </c>
      <c r="X476" s="6">
        <f t="shared" si="105"/>
        <v>4.6588171057727945E-2</v>
      </c>
      <c r="Y476" s="6">
        <f t="shared" si="106"/>
        <v>6.4701108887088132E-2</v>
      </c>
      <c r="AA476">
        <f>(O476*constantes!$B$4)+(LN(110)*constantes!$B$5)+(LN(22)*constantes!$B$8)+(F476*constantes!$B$9)</f>
        <v>23.285333757929525</v>
      </c>
      <c r="AB476">
        <f t="shared" si="107"/>
        <v>6.1959526107751905E-2</v>
      </c>
      <c r="AC476">
        <f>(O476*constantes!$D$4)+(LN(110)*constantes!$D$5)+(LN(22)*constantes!$D$8)+(F476*constantes!$D$9)</f>
        <v>25.39223913860047</v>
      </c>
      <c r="AD476" s="7">
        <f t="shared" si="108"/>
        <v>2.8073382189004015E-2</v>
      </c>
      <c r="AF476">
        <f>(O476*constantes!$B$4)+(LN(125)*constantes!$B$5)+(LN(22.5)*constantes!$B$8)+(F476*constantes!$B$9)</f>
        <v>23.540290694683922</v>
      </c>
      <c r="AG476">
        <f t="shared" si="109"/>
        <v>7.9222803135090225E-2</v>
      </c>
      <c r="AH476">
        <f>(O476*constantes!$D$4)+(LN(125)*constantes!$D$5)+(LN(22.5)*constantes!$D$8)+(F476*constantes!$D$9)</f>
        <v>25.763312155208702</v>
      </c>
      <c r="AI476">
        <f t="shared" si="110"/>
        <v>4.0428513799347532E-2</v>
      </c>
    </row>
    <row r="477" spans="1:35" x14ac:dyDescent="0.25">
      <c r="A477" s="11">
        <v>476</v>
      </c>
      <c r="B477">
        <v>0</v>
      </c>
      <c r="C477">
        <v>46</v>
      </c>
      <c r="D477">
        <v>1</v>
      </c>
      <c r="E477">
        <v>0</v>
      </c>
      <c r="F477">
        <v>0</v>
      </c>
      <c r="G477">
        <v>125</v>
      </c>
      <c r="H477">
        <v>21.51</v>
      </c>
      <c r="I477">
        <f>IF(AND(B477=1,E477=0),V477,IF(AND(B477=1,E477=1),W477,IF(AND(B477=0,E477=0),X477,IF(AND(B477=0,E477=1),Y477,ERROR))))</f>
        <v>6.1099412326515612E-2</v>
      </c>
      <c r="K477">
        <f t="shared" si="98"/>
        <v>3.4153313573738631E-2</v>
      </c>
      <c r="L477">
        <f t="shared" si="99"/>
        <v>2.3692217580876362E-2</v>
      </c>
      <c r="M477" s="22" t="str">
        <f t="shared" si="111"/>
        <v>Elevated Risk</v>
      </c>
      <c r="O477">
        <f t="shared" si="100"/>
        <v>3.8286413964890951</v>
      </c>
      <c r="P477">
        <f t="shared" si="101"/>
        <v>4.8283137373023015</v>
      </c>
      <c r="Q477">
        <f t="shared" si="102"/>
        <v>3.0685179432796388</v>
      </c>
      <c r="R477">
        <f>(O477*constantes!$B$4)+(P477*constantes!$B$5)+(D477*constantes!$B$6)+(Q477*constantes!$B$8)+(F477*constantes!$B$9)</f>
        <v>24.017474739303246</v>
      </c>
      <c r="S477" s="4">
        <f>(O477*constantes!$B$4)+(P477*constantes!$C$5)+(D477*constantes!$B$6)+(Q477*constantes!$B$8)+(F477*constantes!$B$9)</f>
        <v>24.363375135443583</v>
      </c>
      <c r="T477">
        <f>(O477*constantes!$D$4)+(P477*constantes!$D$5)+(D477*constantes!$D$6)+(Q477*constantes!$D$8)+(F477*constantes!$D$9)</f>
        <v>26.187073038041316</v>
      </c>
      <c r="U477">
        <f>(O477*constantes!$D$4)+(P477*constantes!$E$5)+(D477*constantes!$D$6)+(Q477*constantes!$D$8)+(F477*constantes!$D$9)</f>
        <v>26.523896204355527</v>
      </c>
      <c r="V477" s="5">
        <f t="shared" si="103"/>
        <v>0.12454467170714389</v>
      </c>
      <c r="W477" s="5">
        <f t="shared" si="104"/>
        <v>0.17136837795718218</v>
      </c>
      <c r="X477" s="6">
        <f t="shared" si="105"/>
        <v>6.1099412326515612E-2</v>
      </c>
      <c r="Y477" s="6">
        <f t="shared" si="106"/>
        <v>8.4509165142401033E-2</v>
      </c>
      <c r="AA477">
        <f>(O477*constantes!$B$4)+(LN(110)*constantes!$B$5)+(LN(22)*constantes!$B$8)+(F477*constantes!$B$9)</f>
        <v>23.088660364337766</v>
      </c>
      <c r="AB477">
        <f t="shared" si="107"/>
        <v>5.1185816914687488E-2</v>
      </c>
      <c r="AC477">
        <f>(O477*constantes!$D$4)+(LN(110)*constantes!$D$5)+(LN(22)*constantes!$D$8)+(F477*constantes!$D$9)</f>
        <v>25.220324924765169</v>
      </c>
      <c r="AD477" s="7">
        <f t="shared" si="108"/>
        <v>2.3692217580876362E-2</v>
      </c>
      <c r="AF477">
        <f>(O477*constantes!$B$4)+(LN(125)*constantes!$B$5)+(LN(22.5)*constantes!$B$8)+(F477*constantes!$B$9)</f>
        <v>23.343617301092156</v>
      </c>
      <c r="AG477">
        <f t="shared" si="109"/>
        <v>6.5553501255932511E-2</v>
      </c>
      <c r="AH477">
        <f>(O477*constantes!$D$4)+(LN(125)*constantes!$D$5)+(LN(22.5)*constantes!$D$8)+(F477*constantes!$D$9)</f>
        <v>25.591397941373401</v>
      </c>
      <c r="AI477">
        <f t="shared" si="110"/>
        <v>3.4153313573738631E-2</v>
      </c>
    </row>
    <row r="478" spans="1:35" x14ac:dyDescent="0.25">
      <c r="A478" s="11">
        <v>477</v>
      </c>
      <c r="B478">
        <v>0</v>
      </c>
      <c r="C478">
        <v>37</v>
      </c>
      <c r="D478">
        <v>1</v>
      </c>
      <c r="E478">
        <v>0</v>
      </c>
      <c r="F478">
        <v>0</v>
      </c>
      <c r="G478">
        <v>138</v>
      </c>
      <c r="H478">
        <v>19.559999999999999</v>
      </c>
      <c r="I478">
        <f>IF(AND(B478=1,E478=0),V478,IF(AND(B478=1,E478=1),W478,IF(AND(B478=0,E478=0),X478,IF(AND(B478=0,E478=1),Y478,ERROR))))</f>
        <v>4.2917950355904511E-2</v>
      </c>
      <c r="K478">
        <f t="shared" si="98"/>
        <v>1.903255478119692E-2</v>
      </c>
      <c r="L478">
        <f t="shared" si="99"/>
        <v>1.3171407582175831E-2</v>
      </c>
      <c r="M478" s="22" t="str">
        <f t="shared" si="111"/>
        <v>Elevated Risk</v>
      </c>
      <c r="O478">
        <f t="shared" si="100"/>
        <v>3.6109179126442243</v>
      </c>
      <c r="P478">
        <f t="shared" si="101"/>
        <v>4.9272536851572051</v>
      </c>
      <c r="Q478">
        <f t="shared" si="102"/>
        <v>2.9734866646066713</v>
      </c>
      <c r="R478">
        <f>(O478*constantes!$B$4)+(P478*constantes!$B$5)+(D478*constantes!$B$6)+(Q478*constantes!$B$8)+(F478*constantes!$B$9)</f>
        <v>23.447913814706624</v>
      </c>
      <c r="S478" s="4">
        <f>(O478*constantes!$B$4)+(P478*constantes!$C$5)+(D478*constantes!$B$6)+(Q478*constantes!$B$8)+(F478*constantes!$B$9)</f>
        <v>23.80090226871129</v>
      </c>
      <c r="T478">
        <f>(O478*constantes!$D$4)+(P478*constantes!$D$5)+(D478*constantes!$D$6)+(Q478*constantes!$D$8)+(F478*constantes!$D$9)</f>
        <v>25.824356625354536</v>
      </c>
      <c r="U478">
        <f>(O478*constantes!$D$4)+(P478*constantes!$E$5)+(D478*constantes!$D$6)+(Q478*constantes!$D$8)+(F478*constantes!$D$9)</f>
        <v>26.168081842431103</v>
      </c>
      <c r="V478" s="5">
        <f t="shared" si="103"/>
        <v>7.2492339796214278E-2</v>
      </c>
      <c r="W478" s="5">
        <f t="shared" si="104"/>
        <v>0.10157356027878628</v>
      </c>
      <c r="X478" s="6">
        <f t="shared" si="105"/>
        <v>4.2917950355904511E-2</v>
      </c>
      <c r="Y478" s="6">
        <f t="shared" si="106"/>
        <v>5.998520136057417E-2</v>
      </c>
      <c r="AA478">
        <f>(O478*constantes!$B$4)+(LN(110)*constantes!$B$5)+(LN(22)*constantes!$B$8)+(F478*constantes!$B$9)</f>
        <v>22.410895868068035</v>
      </c>
      <c r="AB478">
        <f t="shared" si="107"/>
        <v>2.6325671515684657E-2</v>
      </c>
      <c r="AC478">
        <f>(O478*constantes!$D$4)+(LN(110)*constantes!$D$5)+(LN(22)*constantes!$D$8)+(F478*constantes!$D$9)</f>
        <v>24.627884084579406</v>
      </c>
      <c r="AD478" s="7">
        <f t="shared" si="108"/>
        <v>1.3171407582175831E-2</v>
      </c>
      <c r="AF478">
        <f>(O478*constantes!$B$4)+(LN(125)*constantes!$B$5)+(LN(22.5)*constantes!$B$8)+(F478*constantes!$B$9)</f>
        <v>22.665852804822428</v>
      </c>
      <c r="AG478">
        <f t="shared" si="109"/>
        <v>3.3840132302612846E-2</v>
      </c>
      <c r="AH478">
        <f>(O478*constantes!$D$4)+(LN(125)*constantes!$D$5)+(LN(22.5)*constantes!$D$8)+(F478*constantes!$D$9)</f>
        <v>24.998957101187639</v>
      </c>
      <c r="AI478">
        <f t="shared" si="110"/>
        <v>1.903255478119692E-2</v>
      </c>
    </row>
    <row r="479" spans="1:35" x14ac:dyDescent="0.25">
      <c r="A479" s="11">
        <v>478</v>
      </c>
      <c r="B479">
        <v>1</v>
      </c>
      <c r="C479">
        <v>50</v>
      </c>
      <c r="D479">
        <v>0</v>
      </c>
      <c r="E479">
        <v>1</v>
      </c>
      <c r="F479">
        <v>0</v>
      </c>
      <c r="G479">
        <v>145</v>
      </c>
      <c r="H479">
        <v>26.26</v>
      </c>
      <c r="I479">
        <f>IF(AND(B479=1,E479=0),V479,IF(AND(B479=1,E479=1),W479,IF(AND(B479=0,E479=0),X479,IF(AND(B479=0,E479=1),Y479,ERROR))))</f>
        <v>0.17046364308127393</v>
      </c>
      <c r="K479">
        <f t="shared" si="98"/>
        <v>8.4142660265313918E-2</v>
      </c>
      <c r="L479">
        <f t="shared" si="99"/>
        <v>6.5845990830285972E-2</v>
      </c>
      <c r="M479" s="22" t="str">
        <f t="shared" si="111"/>
        <v>Elevated Risk</v>
      </c>
      <c r="O479">
        <f t="shared" si="100"/>
        <v>3.912023005428146</v>
      </c>
      <c r="P479">
        <f t="shared" si="101"/>
        <v>4.9767337424205742</v>
      </c>
      <c r="Q479">
        <f t="shared" si="102"/>
        <v>3.26804686887465</v>
      </c>
      <c r="R479">
        <f>(O479*constantes!$B$4)+(P479*constantes!$B$5)+(D479*constantes!$B$6)+(Q479*constantes!$B$8)+(F479*constantes!$B$9)</f>
        <v>24.001019882104917</v>
      </c>
      <c r="S479" s="4">
        <f>(O479*constantes!$B$4)+(P479*constantes!$C$5)+(D479*constantes!$B$6)+(Q479*constantes!$B$8)+(F479*constantes!$B$9)</f>
        <v>24.357553087411926</v>
      </c>
      <c r="T479">
        <f>(O479*constantes!$D$4)+(P479*constantes!$D$5)+(D479*constantes!$D$6)+(Q479*constantes!$D$8)+(F479*constantes!$D$9)</f>
        <v>26.314781512484789</v>
      </c>
      <c r="U479">
        <f>(O479*constantes!$D$4)+(P479*constantes!$E$5)+(D479*constantes!$D$6)+(Q479*constantes!$D$8)+(F479*constantes!$D$9)</f>
        <v>26.66195845835605</v>
      </c>
      <c r="V479" s="5">
        <f t="shared" si="103"/>
        <v>0.12264219477186367</v>
      </c>
      <c r="W479" s="5">
        <f t="shared" si="104"/>
        <v>0.17046364308127393</v>
      </c>
      <c r="X479" s="6">
        <f t="shared" si="105"/>
        <v>6.9128342803574383E-2</v>
      </c>
      <c r="Y479" s="6">
        <f t="shared" si="106"/>
        <v>9.639840257516985E-2</v>
      </c>
      <c r="AA479">
        <f>(O479*constantes!$B$4)+(LN(110)*constantes!$B$5)+(LN(22)*constantes!$B$8)+(F479*constantes!$B$9)</f>
        <v>23.348223977700673</v>
      </c>
      <c r="AB479">
        <f t="shared" si="107"/>
        <v>6.5845990830285972E-2</v>
      </c>
      <c r="AC479">
        <f>(O479*constantes!$D$4)+(LN(110)*constantes!$D$5)+(LN(22)*constantes!$D$8)+(F479*constantes!$D$9)</f>
        <v>25.447212119400952</v>
      </c>
      <c r="AD479" s="7">
        <f t="shared" si="108"/>
        <v>2.9636129007590606E-2</v>
      </c>
      <c r="AF479">
        <f>(O479*constantes!$B$4)+(LN(125)*constantes!$B$5)+(LN(22.5)*constantes!$B$8)+(F479*constantes!$B$9)</f>
        <v>23.603180914455063</v>
      </c>
      <c r="AG479">
        <f t="shared" si="109"/>
        <v>8.4142660265313918E-2</v>
      </c>
      <c r="AH479">
        <f>(O479*constantes!$D$4)+(LN(125)*constantes!$D$5)+(LN(22.5)*constantes!$D$8)+(F479*constantes!$D$9)</f>
        <v>25.818285136009184</v>
      </c>
      <c r="AI479">
        <f t="shared" si="110"/>
        <v>4.2663786438573714E-2</v>
      </c>
    </row>
    <row r="480" spans="1:35" x14ac:dyDescent="0.25">
      <c r="A480" s="11">
        <v>479</v>
      </c>
      <c r="B480">
        <v>0</v>
      </c>
      <c r="C480">
        <v>51</v>
      </c>
      <c r="D480">
        <v>1</v>
      </c>
      <c r="E480">
        <v>1</v>
      </c>
      <c r="F480">
        <v>0</v>
      </c>
      <c r="G480">
        <v>145</v>
      </c>
      <c r="H480">
        <v>24.03</v>
      </c>
      <c r="I480">
        <f>IF(AND(B480=1,E480=0),V480,IF(AND(B480=1,E480=1),W480,IF(AND(B480=0,E480=0),X480,IF(AND(B480=0,E480=1),Y480,ERROR))))</f>
        <v>0.17287044481785407</v>
      </c>
      <c r="K480">
        <f t="shared" si="98"/>
        <v>4.4971857043080821E-2</v>
      </c>
      <c r="L480">
        <f t="shared" si="99"/>
        <v>3.1250958582138333E-2</v>
      </c>
      <c r="M480" s="22" t="str">
        <f t="shared" si="111"/>
        <v>Elevated Risk</v>
      </c>
      <c r="O480">
        <f t="shared" si="100"/>
        <v>3.9318256327243257</v>
      </c>
      <c r="P480">
        <f t="shared" si="101"/>
        <v>4.9767337424205742</v>
      </c>
      <c r="Q480">
        <f t="shared" si="102"/>
        <v>3.1793030497483774</v>
      </c>
      <c r="R480">
        <f>(O480*constantes!$B$4)+(P480*constantes!$B$5)+(D480*constantes!$B$6)+(Q480*constantes!$B$8)+(F480*constantes!$B$9)</f>
        <v>24.701841231284099</v>
      </c>
      <c r="S480" s="4">
        <f>(O480*constantes!$B$4)+(P480*constantes!$C$5)+(D480*constantes!$B$6)+(Q480*constantes!$B$8)+(F480*constantes!$B$9)</f>
        <v>25.058374436591109</v>
      </c>
      <c r="T480">
        <f>(O480*constantes!$D$4)+(P480*constantes!$D$5)+(D480*constantes!$D$6)+(Q480*constantes!$D$8)+(F480*constantes!$D$9)</f>
        <v>26.941975570013298</v>
      </c>
      <c r="U480">
        <f>(O480*constantes!$D$4)+(P480*constantes!$E$5)+(D480*constantes!$D$6)+(Q480*constantes!$D$8)+(F480*constantes!$D$9)</f>
        <v>27.28915251588456</v>
      </c>
      <c r="V480" s="5">
        <f t="shared" si="103"/>
        <v>0.2317934769912533</v>
      </c>
      <c r="W480" s="5">
        <f t="shared" si="104"/>
        <v>0.31384802689772595</v>
      </c>
      <c r="X480" s="6">
        <f t="shared" si="105"/>
        <v>0.12551805684369644</v>
      </c>
      <c r="Y480" s="6">
        <f t="shared" si="106"/>
        <v>0.17287044481785407</v>
      </c>
      <c r="AA480">
        <f>(O480*constantes!$B$4)+(LN(110)*constantes!$B$5)+(LN(22)*constantes!$B$8)+(F480*constantes!$B$9)</f>
        <v>23.409868764368586</v>
      </c>
      <c r="AB480">
        <f t="shared" si="107"/>
        <v>6.9883054652788434E-2</v>
      </c>
      <c r="AC480">
        <f>(O480*constantes!$D$4)+(LN(110)*constantes!$D$5)+(LN(22)*constantes!$D$8)+(F480*constantes!$D$9)</f>
        <v>25.50109645445777</v>
      </c>
      <c r="AD480" s="7">
        <f t="shared" si="108"/>
        <v>3.1250958582138333E-2</v>
      </c>
      <c r="AF480">
        <f>(O480*constantes!$B$4)+(LN(125)*constantes!$B$5)+(LN(22.5)*constantes!$B$8)+(F480*constantes!$B$9)</f>
        <v>23.664825701122982</v>
      </c>
      <c r="AG480">
        <f t="shared" si="109"/>
        <v>8.9246869441510945E-2</v>
      </c>
      <c r="AH480">
        <f>(O480*constantes!$D$4)+(LN(125)*constantes!$D$5)+(LN(22.5)*constantes!$D$8)+(F480*constantes!$D$9)</f>
        <v>25.872169471066002</v>
      </c>
      <c r="AI480">
        <f t="shared" si="110"/>
        <v>4.4971857043080821E-2</v>
      </c>
    </row>
    <row r="481" spans="1:35" x14ac:dyDescent="0.25">
      <c r="A481" s="11">
        <v>480</v>
      </c>
      <c r="B481">
        <v>0</v>
      </c>
      <c r="C481">
        <v>64</v>
      </c>
      <c r="D481">
        <v>0</v>
      </c>
      <c r="E481">
        <v>1</v>
      </c>
      <c r="F481">
        <v>0</v>
      </c>
      <c r="G481">
        <v>295</v>
      </c>
      <c r="H481">
        <v>38.82</v>
      </c>
      <c r="I481">
        <f>IF(AND(B481=1,E481=0),V481,IF(AND(B481=1,E481=1),W481,IF(AND(B481=0,E481=0),X481,IF(AND(B481=0,E481=1),Y481,ERROR))))</f>
        <v>0.84702969682685958</v>
      </c>
      <c r="K481">
        <f t="shared" si="98"/>
        <v>8.1811856272562489E-2</v>
      </c>
      <c r="L481">
        <f t="shared" si="99"/>
        <v>5.7192348710877861E-2</v>
      </c>
      <c r="M481" s="22" t="str">
        <f t="shared" si="111"/>
        <v>'&gt;30%</v>
      </c>
      <c r="O481">
        <f t="shared" si="100"/>
        <v>4.1588830833596715</v>
      </c>
      <c r="P481">
        <f t="shared" si="101"/>
        <v>5.6869753563398202</v>
      </c>
      <c r="Q481">
        <f t="shared" si="102"/>
        <v>3.6589355777408641</v>
      </c>
      <c r="R481">
        <f>(O481*constantes!$B$4)+(P481*constantes!$B$5)+(D481*constantes!$B$6)+(Q481*constantes!$B$8)+(F481*constantes!$B$9)</f>
        <v>26.396925285179826</v>
      </c>
      <c r="S481" s="4">
        <f>(O481*constantes!$B$4)+(P481*constantes!$C$5)+(D481*constantes!$B$6)+(Q481*constantes!$B$8)+(F481*constantes!$B$9)</f>
        <v>26.804340199708008</v>
      </c>
      <c r="T481">
        <f>(O481*constantes!$D$4)+(P481*constantes!$D$5)+(D481*constantes!$D$6)+(Q481*constantes!$D$8)+(F481*constantes!$D$9)</f>
        <v>29.184192655359361</v>
      </c>
      <c r="U481">
        <f>(O481*constantes!$D$4)+(P481*constantes!$E$5)+(D481*constantes!$D$6)+(Q481*constantes!$D$8)+(F481*constantes!$D$9)</f>
        <v>29.580916056217628</v>
      </c>
      <c r="V481" s="5">
        <f t="shared" si="103"/>
        <v>0.76221375571143901</v>
      </c>
      <c r="W481" s="5">
        <f t="shared" si="104"/>
        <v>0.88453407509507787</v>
      </c>
      <c r="X481" s="6">
        <f t="shared" si="105"/>
        <v>0.71710063648495681</v>
      </c>
      <c r="Y481" s="6">
        <f t="shared" si="106"/>
        <v>0.84702969682685958</v>
      </c>
      <c r="AA481">
        <f>(O481*constantes!$B$4)+(LN(110)*constantes!$B$5)+(LN(22)*constantes!$B$8)+(F481*constantes!$B$9)</f>
        <v>24.116689525898391</v>
      </c>
      <c r="AB481">
        <f t="shared" si="107"/>
        <v>0.13660645895193024</v>
      </c>
      <c r="AC481">
        <f>(O481*constantes!$D$4)+(LN(110)*constantes!$D$5)+(LN(22)*constantes!$D$8)+(F481*constantes!$D$9)</f>
        <v>26.11893567165809</v>
      </c>
      <c r="AD481" s="7">
        <f t="shared" si="108"/>
        <v>5.7192348710877861E-2</v>
      </c>
      <c r="AF481">
        <f>(O481*constantes!$B$4)+(LN(125)*constantes!$B$5)+(LN(22.5)*constantes!$B$8)+(F481*constantes!$B$9)</f>
        <v>24.371646462652787</v>
      </c>
      <c r="AG481">
        <f t="shared" si="109"/>
        <v>0.17266110175416416</v>
      </c>
      <c r="AH481">
        <f>(O481*constantes!$D$4)+(LN(125)*constantes!$D$5)+(LN(22.5)*constantes!$D$8)+(F481*constantes!$D$9)</f>
        <v>26.490008688266322</v>
      </c>
      <c r="AI481">
        <f t="shared" si="110"/>
        <v>8.1811856272562489E-2</v>
      </c>
    </row>
    <row r="482" spans="1:35" x14ac:dyDescent="0.25">
      <c r="A482" s="11">
        <v>481</v>
      </c>
      <c r="B482">
        <v>1</v>
      </c>
      <c r="C482">
        <v>44</v>
      </c>
      <c r="D482">
        <v>1</v>
      </c>
      <c r="E482">
        <v>1</v>
      </c>
      <c r="F482">
        <v>0</v>
      </c>
      <c r="G482">
        <v>158</v>
      </c>
      <c r="H482">
        <v>29.15</v>
      </c>
      <c r="I482">
        <f>IF(AND(B482=1,E482=0),V482,IF(AND(B482=1,E482=1),W482,IF(AND(B482=0,E482=0),X482,IF(AND(B482=0,E482=1),Y482,ERROR))))</f>
        <v>0.27899719473837936</v>
      </c>
      <c r="K482">
        <f t="shared" si="98"/>
        <v>5.7330036913051163E-2</v>
      </c>
      <c r="L482">
        <f t="shared" si="99"/>
        <v>4.4721443860098575E-2</v>
      </c>
      <c r="M482" s="22" t="str">
        <f t="shared" si="111"/>
        <v>Elevated Risk</v>
      </c>
      <c r="O482">
        <f t="shared" si="100"/>
        <v>3.784189633918261</v>
      </c>
      <c r="P482">
        <f t="shared" si="101"/>
        <v>5.0625950330269669</v>
      </c>
      <c r="Q482">
        <f t="shared" si="102"/>
        <v>3.3724549127965013</v>
      </c>
      <c r="R482">
        <f>(O482*constantes!$B$4)+(P482*constantes!$B$5)+(D482*constantes!$B$6)+(Q482*constantes!$B$8)+(F482*constantes!$B$9)</f>
        <v>24.554660837887539</v>
      </c>
      <c r="S482" s="4">
        <f>(O482*constantes!$B$4)+(P482*constantes!$C$5)+(D482*constantes!$B$6)+(Q482*constantes!$B$8)+(F482*constantes!$B$9)</f>
        <v>24.917345146053592</v>
      </c>
      <c r="T482">
        <f>(O482*constantes!$D$4)+(P482*constantes!$D$5)+(D482*constantes!$D$6)+(Q482*constantes!$D$8)+(F482*constantes!$D$9)</f>
        <v>26.88051665568506</v>
      </c>
      <c r="U482">
        <f>(O482*constantes!$D$4)+(P482*constantes!$E$5)+(D482*constantes!$D$6)+(Q482*constantes!$D$8)+(F482*constantes!$D$9)</f>
        <v>27.233683285189024</v>
      </c>
      <c r="V482" s="5">
        <f t="shared" si="103"/>
        <v>0.2035625519178822</v>
      </c>
      <c r="W482" s="5">
        <f t="shared" si="104"/>
        <v>0.27899719473837936</v>
      </c>
      <c r="X482" s="6">
        <f t="shared" si="105"/>
        <v>0.11849864085876438</v>
      </c>
      <c r="Y482" s="6">
        <f t="shared" si="106"/>
        <v>0.16435623350255302</v>
      </c>
      <c r="AA482">
        <f>(O482*constantes!$B$4)+(LN(110)*constantes!$B$5)+(LN(22)*constantes!$B$8)+(F482*constantes!$B$9)</f>
        <v>22.95028380552526</v>
      </c>
      <c r="AB482">
        <f t="shared" si="107"/>
        <v>4.4721443860098575E-2</v>
      </c>
      <c r="AC482">
        <f>(O482*constantes!$D$4)+(LN(110)*constantes!$D$5)+(LN(22)*constantes!$D$8)+(F482*constantes!$D$9)</f>
        <v>25.099368567186549</v>
      </c>
      <c r="AD482" s="7">
        <f t="shared" si="108"/>
        <v>2.102161003401426E-2</v>
      </c>
      <c r="AF482">
        <f>(O482*constantes!$B$4)+(LN(125)*constantes!$B$5)+(LN(22.5)*constantes!$B$8)+(F482*constantes!$B$9)</f>
        <v>23.205240742279653</v>
      </c>
      <c r="AG482">
        <f t="shared" si="109"/>
        <v>5.7330036913051163E-2</v>
      </c>
      <c r="AH482">
        <f>(O482*constantes!$D$4)+(LN(125)*constantes!$D$5)+(LN(22.5)*constantes!$D$8)+(F482*constantes!$D$9)</f>
        <v>25.470441583794781</v>
      </c>
      <c r="AI482">
        <f t="shared" si="110"/>
        <v>3.0321952038303235E-2</v>
      </c>
    </row>
    <row r="483" spans="1:35" x14ac:dyDescent="0.25">
      <c r="A483" s="11">
        <v>482</v>
      </c>
      <c r="B483">
        <v>1</v>
      </c>
      <c r="C483">
        <v>37</v>
      </c>
      <c r="D483">
        <v>0</v>
      </c>
      <c r="E483">
        <v>0</v>
      </c>
      <c r="F483">
        <v>0</v>
      </c>
      <c r="G483">
        <v>125</v>
      </c>
      <c r="H483">
        <v>26.75</v>
      </c>
      <c r="I483">
        <f>IF(AND(B483=1,E483=0),V483,IF(AND(B483=1,E483=1),W483,IF(AND(B483=0,E483=0),X483,IF(AND(B483=0,E483=1),Y483,ERROR))))</f>
        <v>3.8717699150950358E-2</v>
      </c>
      <c r="K483">
        <f t="shared" si="98"/>
        <v>3.3840132302612846E-2</v>
      </c>
      <c r="L483">
        <f t="shared" si="99"/>
        <v>2.6325671515684657E-2</v>
      </c>
      <c r="M483" s="22" t="str">
        <f t="shared" si="111"/>
        <v>Elevated Risk</v>
      </c>
      <c r="O483">
        <f t="shared" si="100"/>
        <v>3.6109179126442243</v>
      </c>
      <c r="P483">
        <f t="shared" si="101"/>
        <v>4.8283137373023015</v>
      </c>
      <c r="Q483">
        <f t="shared" si="102"/>
        <v>3.2865344733420154</v>
      </c>
      <c r="R483">
        <f>(O483*constantes!$B$4)+(P483*constantes!$B$5)+(D483*constantes!$B$6)+(Q483*constantes!$B$8)+(F483*constantes!$B$9)</f>
        <v>22.80301720757107</v>
      </c>
      <c r="S483" s="4">
        <f>(O483*constantes!$B$4)+(P483*constantes!$C$5)+(D483*constantes!$B$6)+(Q483*constantes!$B$8)+(F483*constantes!$B$9)</f>
        <v>23.148917603711407</v>
      </c>
      <c r="T483">
        <f>(O483*constantes!$D$4)+(P483*constantes!$D$5)+(D483*constantes!$D$6)+(Q483*constantes!$D$8)+(F483*constantes!$D$9)</f>
        <v>25.08741314884994</v>
      </c>
      <c r="U483">
        <f>(O483*constantes!$D$4)+(P483*constantes!$E$5)+(D483*constantes!$D$6)+(Q483*constantes!$D$8)+(F483*constantes!$D$9)</f>
        <v>25.424236315164148</v>
      </c>
      <c r="V483" s="5">
        <f t="shared" si="103"/>
        <v>3.8717699150950358E-2</v>
      </c>
      <c r="W483" s="5">
        <f t="shared" si="104"/>
        <v>5.4277119028894205E-2</v>
      </c>
      <c r="X483" s="6">
        <f t="shared" si="105"/>
        <v>2.0774397511508669E-2</v>
      </c>
      <c r="Y483" s="6">
        <f t="shared" si="106"/>
        <v>2.8972826038008215E-2</v>
      </c>
      <c r="AA483">
        <f>(O483*constantes!$B$4)+(LN(110)*constantes!$B$5)+(LN(22)*constantes!$B$8)+(F483*constantes!$B$9)</f>
        <v>22.410895868068035</v>
      </c>
      <c r="AB483">
        <f t="shared" si="107"/>
        <v>2.6325671515684657E-2</v>
      </c>
      <c r="AC483">
        <f>(O483*constantes!$D$4)+(LN(110)*constantes!$D$5)+(LN(22)*constantes!$D$8)+(F483*constantes!$D$9)</f>
        <v>24.627884084579406</v>
      </c>
      <c r="AD483" s="7">
        <f t="shared" si="108"/>
        <v>1.3171407582175831E-2</v>
      </c>
      <c r="AF483">
        <f>(O483*constantes!$B$4)+(LN(125)*constantes!$B$5)+(LN(22.5)*constantes!$B$8)+(F483*constantes!$B$9)</f>
        <v>22.665852804822428</v>
      </c>
      <c r="AG483">
        <f t="shared" si="109"/>
        <v>3.3840132302612846E-2</v>
      </c>
      <c r="AH483">
        <f>(O483*constantes!$D$4)+(LN(125)*constantes!$D$5)+(LN(22.5)*constantes!$D$8)+(F483*constantes!$D$9)</f>
        <v>24.998957101187639</v>
      </c>
      <c r="AI483">
        <f t="shared" si="110"/>
        <v>1.903255478119692E-2</v>
      </c>
    </row>
    <row r="484" spans="1:35" x14ac:dyDescent="0.25">
      <c r="A484" s="11">
        <v>483</v>
      </c>
      <c r="B484">
        <v>0</v>
      </c>
      <c r="C484">
        <v>62</v>
      </c>
      <c r="D484">
        <v>0</v>
      </c>
      <c r="E484">
        <v>0</v>
      </c>
      <c r="F484">
        <v>0</v>
      </c>
      <c r="G484">
        <v>126</v>
      </c>
      <c r="H484">
        <v>29.35</v>
      </c>
      <c r="I484">
        <f>IF(AND(B484=1,E484=0),V484,IF(AND(B484=1,E484=1),W484,IF(AND(B484=0,E484=0),X484,IF(AND(B484=0,E484=1),Y484,ERROR))))</f>
        <v>8.7635793093393421E-2</v>
      </c>
      <c r="K484">
        <f t="shared" si="98"/>
        <v>7.5302674960658122E-2</v>
      </c>
      <c r="L484">
        <f t="shared" si="99"/>
        <v>5.2585681787711391E-2</v>
      </c>
      <c r="M484" s="22" t="str">
        <f t="shared" si="111"/>
        <v>Elevated Risk</v>
      </c>
      <c r="O484">
        <f t="shared" si="100"/>
        <v>4.1271343850450917</v>
      </c>
      <c r="P484">
        <f t="shared" si="101"/>
        <v>4.836281906951478</v>
      </c>
      <c r="Q484">
        <f t="shared" si="102"/>
        <v>3.3792925462741055</v>
      </c>
      <c r="R484">
        <f>(O484*constantes!$B$4)+(P484*constantes!$B$5)+(D484*constantes!$B$6)+(Q484*constantes!$B$8)+(F484*constantes!$B$9)</f>
        <v>24.498295847127238</v>
      </c>
      <c r="S484" s="4">
        <f>(O484*constantes!$B$4)+(P484*constantes!$C$5)+(D484*constantes!$B$6)+(Q484*constantes!$B$8)+(F484*constantes!$B$9)</f>
        <v>24.844767082941246</v>
      </c>
      <c r="T484">
        <f>(O484*constantes!$D$4)+(P484*constantes!$D$5)+(D484*constantes!$D$6)+(Q484*constantes!$D$8)+(F484*constantes!$D$9)</f>
        <v>26.561910614280166</v>
      </c>
      <c r="U484">
        <f>(O484*constantes!$D$4)+(P484*constantes!$E$5)+(D484*constantes!$D$6)+(Q484*constantes!$D$8)+(F484*constantes!$D$9)</f>
        <v>26.899289640109103</v>
      </c>
      <c r="V484" s="5">
        <f t="shared" si="103"/>
        <v>0.19356541439196961</v>
      </c>
      <c r="W484" s="5">
        <f t="shared" si="104"/>
        <v>0.26229565502271757</v>
      </c>
      <c r="X484" s="6">
        <f t="shared" si="105"/>
        <v>8.7635793093393421E-2</v>
      </c>
      <c r="Y484" s="6">
        <f t="shared" si="106"/>
        <v>0.1206030700094024</v>
      </c>
      <c r="AA484">
        <f>(O484*constantes!$B$4)+(LN(110)*constantes!$B$5)+(LN(22)*constantes!$B$8)+(F484*constantes!$B$9)</f>
        <v>24.017857097993041</v>
      </c>
      <c r="AB484">
        <f t="shared" si="107"/>
        <v>0.12458920296857934</v>
      </c>
      <c r="AC484">
        <f>(O484*constantes!$D$4)+(LN(110)*constantes!$D$5)+(LN(22)*constantes!$D$8)+(F484*constantes!$D$9)</f>
        <v>26.032545241135235</v>
      </c>
      <c r="AD484" s="7">
        <f t="shared" si="108"/>
        <v>5.2585681787711391E-2</v>
      </c>
      <c r="AF484">
        <f>(O484*constantes!$B$4)+(LN(125)*constantes!$B$5)+(LN(22.5)*constantes!$B$8)+(F484*constantes!$B$9)</f>
        <v>24.27281403474743</v>
      </c>
      <c r="AG484">
        <f t="shared" si="109"/>
        <v>0.15777159470264646</v>
      </c>
      <c r="AH484">
        <f>(O484*constantes!$D$4)+(LN(125)*constantes!$D$5)+(LN(22.5)*constantes!$D$8)+(F484*constantes!$D$9)</f>
        <v>26.403618257743467</v>
      </c>
      <c r="AI484">
        <f t="shared" si="110"/>
        <v>7.5302674960658122E-2</v>
      </c>
    </row>
    <row r="485" spans="1:35" x14ac:dyDescent="0.25">
      <c r="A485" s="11">
        <v>484</v>
      </c>
      <c r="B485">
        <v>1</v>
      </c>
      <c r="C485">
        <v>54</v>
      </c>
      <c r="D485">
        <v>1</v>
      </c>
      <c r="E485">
        <v>0</v>
      </c>
      <c r="F485">
        <v>0</v>
      </c>
      <c r="G485">
        <v>145</v>
      </c>
      <c r="H485">
        <v>25.72</v>
      </c>
      <c r="I485">
        <f>IF(AND(B485=1,E485=0),V485,IF(AND(B485=1,E485=1),W485,IF(AND(B485=0,E485=0),X485,IF(AND(B485=0,E485=1),Y485,ERROR))))</f>
        <v>0.28286483466701107</v>
      </c>
      <c r="K485">
        <f t="shared" si="98"/>
        <v>0.10567740925235103</v>
      </c>
      <c r="L485">
        <f t="shared" si="99"/>
        <v>8.2913210367502876E-2</v>
      </c>
      <c r="M485" s="22" t="str">
        <f t="shared" si="111"/>
        <v>Elevated Risk</v>
      </c>
      <c r="O485">
        <f t="shared" si="100"/>
        <v>3.9889840465642745</v>
      </c>
      <c r="P485">
        <f t="shared" si="101"/>
        <v>4.9767337424205742</v>
      </c>
      <c r="Q485">
        <f t="shared" si="102"/>
        <v>3.2472688993694185</v>
      </c>
      <c r="R485">
        <f>(O485*constantes!$B$4)+(P485*constantes!$B$5)+(D485*constantes!$B$6)+(Q485*constantes!$B$8)+(F485*constantes!$B$9)</f>
        <v>24.933654373835381</v>
      </c>
      <c r="S485" s="4">
        <f>(O485*constantes!$B$4)+(P485*constantes!$C$5)+(D485*constantes!$B$6)+(Q485*constantes!$B$8)+(F485*constantes!$B$9)</f>
        <v>25.29018757914239</v>
      </c>
      <c r="T485">
        <f>(O485*constantes!$D$4)+(P485*constantes!$D$5)+(D485*constantes!$D$6)+(Q485*constantes!$D$8)+(F485*constantes!$D$9)</f>
        <v>27.132255155779529</v>
      </c>
      <c r="U485">
        <f>(O485*constantes!$D$4)+(P485*constantes!$E$5)+(D485*constantes!$D$6)+(Q485*constantes!$D$8)+(F485*constantes!$D$9)</f>
        <v>27.479432101650787</v>
      </c>
      <c r="V485" s="5">
        <f t="shared" si="103"/>
        <v>0.28286483466701107</v>
      </c>
      <c r="W485" s="5">
        <f t="shared" si="104"/>
        <v>0.37806502865448688</v>
      </c>
      <c r="X485" s="6">
        <f t="shared" si="105"/>
        <v>0.14975803152679701</v>
      </c>
      <c r="Y485" s="6">
        <f t="shared" si="106"/>
        <v>0.20512659904310448</v>
      </c>
      <c r="AA485">
        <f>(O485*constantes!$B$4)+(LN(110)*constantes!$B$5)+(LN(22)*constantes!$B$8)+(F485*constantes!$B$9)</f>
        <v>23.587800620315793</v>
      </c>
      <c r="AB485">
        <f t="shared" si="107"/>
        <v>8.2913210367502876E-2</v>
      </c>
      <c r="AC485">
        <f>(O485*constantes!$D$4)+(LN(110)*constantes!$D$5)+(LN(22)*constantes!$D$8)+(F485*constantes!$D$9)</f>
        <v>25.656628499605237</v>
      </c>
      <c r="AD485" s="7">
        <f t="shared" si="108"/>
        <v>3.6413005758055728E-2</v>
      </c>
      <c r="AF485">
        <f>(O485*constantes!$B$4)+(LN(125)*constantes!$B$5)+(LN(22.5)*constantes!$B$8)+(F485*constantes!$B$9)</f>
        <v>23.84275755707019</v>
      </c>
      <c r="AG485">
        <f t="shared" si="109"/>
        <v>0.10567740925235103</v>
      </c>
      <c r="AH485">
        <f>(O485*constantes!$D$4)+(LN(125)*constantes!$D$5)+(LN(22.5)*constantes!$D$8)+(F485*constantes!$D$9)</f>
        <v>26.027701516213469</v>
      </c>
      <c r="AI485">
        <f t="shared" si="110"/>
        <v>5.2338355969762884E-2</v>
      </c>
    </row>
    <row r="486" spans="1:35" x14ac:dyDescent="0.25">
      <c r="A486" s="11">
        <v>485</v>
      </c>
      <c r="B486">
        <v>0</v>
      </c>
      <c r="C486">
        <v>39</v>
      </c>
      <c r="D486">
        <v>0</v>
      </c>
      <c r="E486">
        <v>0</v>
      </c>
      <c r="F486">
        <v>0</v>
      </c>
      <c r="G486">
        <v>120</v>
      </c>
      <c r="H486">
        <v>27.16</v>
      </c>
      <c r="I486">
        <f>IF(AND(B486=1,E486=0),V486,IF(AND(B486=1,E486=1),W486,IF(AND(B486=0,E486=0),X486,IF(AND(B486=0,E486=1),Y486,ERROR))))</f>
        <v>2.1531803084119727E-2</v>
      </c>
      <c r="K486">
        <f t="shared" si="98"/>
        <v>2.1931490638549711E-2</v>
      </c>
      <c r="L486">
        <f t="shared" si="99"/>
        <v>1.5184528759381921E-2</v>
      </c>
      <c r="M486" s="22" t="str">
        <f t="shared" si="111"/>
        <v>NORMAL</v>
      </c>
      <c r="O486">
        <f t="shared" si="100"/>
        <v>3.6635616461296463</v>
      </c>
      <c r="P486">
        <f t="shared" si="101"/>
        <v>4.7874917427820458</v>
      </c>
      <c r="Q486">
        <f t="shared" si="102"/>
        <v>3.3017453026904953</v>
      </c>
      <c r="R486">
        <f>(O486*constantes!$B$4)+(P486*constantes!$B$5)+(D486*constantes!$B$6)+(Q486*constantes!$B$8)+(F486*constantes!$B$9)</f>
        <v>22.903225667749808</v>
      </c>
      <c r="S486" s="4">
        <f>(O486*constantes!$B$4)+(P486*constantes!$C$5)+(D486*constantes!$B$6)+(Q486*constantes!$B$8)+(F486*constantes!$B$9)</f>
        <v>23.246201576202715</v>
      </c>
      <c r="T486">
        <f>(O486*constantes!$D$4)+(P486*constantes!$D$5)+(D486*constantes!$D$6)+(Q486*constantes!$D$8)+(F486*constantes!$D$9)</f>
        <v>25.123608372623558</v>
      </c>
      <c r="U486">
        <f>(O486*constantes!$D$4)+(P486*constantes!$E$5)+(D486*constantes!$D$6)+(Q486*constantes!$D$8)+(F486*constantes!$D$9)</f>
        <v>25.457583796600034</v>
      </c>
      <c r="V486" s="5">
        <f t="shared" si="103"/>
        <v>4.2710240488789575E-2</v>
      </c>
      <c r="W486" s="5">
        <f t="shared" si="104"/>
        <v>5.9654147281562486E-2</v>
      </c>
      <c r="X486" s="6">
        <f t="shared" si="105"/>
        <v>2.1531803084119727E-2</v>
      </c>
      <c r="Y486" s="6">
        <f t="shared" si="106"/>
        <v>2.9940432839985709E-2</v>
      </c>
      <c r="AA486">
        <f>(O486*constantes!$B$4)+(LN(110)*constantes!$B$5)+(LN(22)*constantes!$B$8)+(F486*constantes!$B$9)</f>
        <v>22.574773704658814</v>
      </c>
      <c r="AB486">
        <f t="shared" si="107"/>
        <v>3.0940270522043956E-2</v>
      </c>
      <c r="AC486">
        <f>(O486*constantes!$D$4)+(LN(110)*constantes!$D$5)+(LN(22)*constantes!$D$8)+(F486*constantes!$D$9)</f>
        <v>24.771131368454586</v>
      </c>
      <c r="AD486" s="7">
        <f t="shared" si="108"/>
        <v>1.5184528759381921E-2</v>
      </c>
      <c r="AF486">
        <f>(O486*constantes!$B$4)+(LN(125)*constantes!$B$5)+(LN(22.5)*constantes!$B$8)+(F486*constantes!$B$9)</f>
        <v>22.829730641413207</v>
      </c>
      <c r="AG486">
        <f t="shared" si="109"/>
        <v>3.974481175054656E-2</v>
      </c>
      <c r="AH486">
        <f>(O486*constantes!$D$4)+(LN(125)*constantes!$D$5)+(LN(22.5)*constantes!$D$8)+(F486*constantes!$D$9)</f>
        <v>25.142204385062819</v>
      </c>
      <c r="AI486">
        <f t="shared" si="110"/>
        <v>2.1931490638549711E-2</v>
      </c>
    </row>
    <row r="487" spans="1:35" x14ac:dyDescent="0.25">
      <c r="A487" s="11">
        <v>486</v>
      </c>
      <c r="B487">
        <v>0</v>
      </c>
      <c r="C487">
        <v>47</v>
      </c>
      <c r="D487">
        <v>1</v>
      </c>
      <c r="E487">
        <v>0</v>
      </c>
      <c r="F487">
        <v>0</v>
      </c>
      <c r="G487">
        <v>134</v>
      </c>
      <c r="H487">
        <v>26.2</v>
      </c>
      <c r="I487">
        <f>IF(AND(B487=1,E487=0),V487,IF(AND(B487=1,E487=1),W487,IF(AND(B487=0,E487=0),X487,IF(AND(B487=0,E487=1),Y487,ERROR))))</f>
        <v>8.5984950914987479E-2</v>
      </c>
      <c r="K487">
        <f t="shared" si="98"/>
        <v>3.6173927347526003E-2</v>
      </c>
      <c r="L487">
        <f t="shared" si="99"/>
        <v>2.5101986203356352E-2</v>
      </c>
      <c r="M487" s="22" t="str">
        <f t="shared" si="111"/>
        <v>Elevated Risk</v>
      </c>
      <c r="O487">
        <f t="shared" si="100"/>
        <v>3.8501476017100584</v>
      </c>
      <c r="P487">
        <f t="shared" si="101"/>
        <v>4.8978397999509111</v>
      </c>
      <c r="Q487">
        <f t="shared" si="102"/>
        <v>3.2657594107670511</v>
      </c>
      <c r="R487">
        <f>(O487*constantes!$B$4)+(P487*constantes!$B$5)+(D487*constantes!$B$6)+(Q487*constantes!$B$8)+(F487*constantes!$B$9)</f>
        <v>24.369766222386076</v>
      </c>
      <c r="S487" s="4">
        <f>(O487*constantes!$B$4)+(P487*constantes!$C$5)+(D487*constantes!$B$6)+(Q487*constantes!$B$8)+(F487*constantes!$B$9)</f>
        <v>24.720647465654562</v>
      </c>
      <c r="T487">
        <f>(O487*constantes!$D$4)+(P487*constantes!$D$5)+(D487*constantes!$D$6)+(Q487*constantes!$D$8)+(F487*constantes!$D$9)</f>
        <v>26.542003185019762</v>
      </c>
      <c r="U487">
        <f>(O487*constantes!$D$4)+(P487*constantes!$E$5)+(D487*constantes!$D$6)+(Q487*constantes!$D$8)+(F487*constantes!$D$9)</f>
        <v>26.883676489464339</v>
      </c>
      <c r="V487" s="5">
        <f t="shared" si="103"/>
        <v>0.17236647731599608</v>
      </c>
      <c r="W487" s="5">
        <f t="shared" si="104"/>
        <v>0.23562956007683999</v>
      </c>
      <c r="X487" s="6">
        <f t="shared" si="105"/>
        <v>8.5984950914987479E-2</v>
      </c>
      <c r="Y487" s="6">
        <f t="shared" si="106"/>
        <v>0.11885044497577757</v>
      </c>
      <c r="AA487">
        <f>(O487*constantes!$B$4)+(LN(110)*constantes!$B$5)+(LN(22)*constantes!$B$8)+(F487*constantes!$B$9)</f>
        <v>23.155608320942413</v>
      </c>
      <c r="AB487">
        <f t="shared" si="107"/>
        <v>5.4631350702972536E-2</v>
      </c>
      <c r="AC487">
        <f>(O487*constantes!$D$4)+(LN(110)*constantes!$D$5)+(LN(22)*constantes!$D$8)+(F487*constantes!$D$9)</f>
        <v>25.278844814605776</v>
      </c>
      <c r="AD487" s="7">
        <f t="shared" si="108"/>
        <v>2.5101986203356352E-2</v>
      </c>
      <c r="AF487">
        <f>(O487*constantes!$B$4)+(LN(125)*constantes!$B$5)+(LN(22.5)*constantes!$B$8)+(F487*constantes!$B$9)</f>
        <v>23.410565257696806</v>
      </c>
      <c r="AG487">
        <f t="shared" si="109"/>
        <v>6.9930001122808005E-2</v>
      </c>
      <c r="AH487">
        <f>(O487*constantes!$D$4)+(LN(125)*constantes!$D$5)+(LN(22.5)*constantes!$D$8)+(F487*constantes!$D$9)</f>
        <v>25.649917831214008</v>
      </c>
      <c r="AI487">
        <f t="shared" si="110"/>
        <v>3.6173927347526003E-2</v>
      </c>
    </row>
    <row r="488" spans="1:35" x14ac:dyDescent="0.25">
      <c r="A488" s="11">
        <v>487</v>
      </c>
      <c r="B488">
        <v>0</v>
      </c>
      <c r="C488">
        <v>44</v>
      </c>
      <c r="D488">
        <v>1</v>
      </c>
      <c r="E488">
        <v>1</v>
      </c>
      <c r="F488">
        <v>0</v>
      </c>
      <c r="G488">
        <v>150</v>
      </c>
      <c r="H488">
        <v>23.74</v>
      </c>
      <c r="I488">
        <f>IF(AND(B488=1,E488=0),V488,IF(AND(B488=1,E488=1),W488,IF(AND(B488=0,E488=0),X488,IF(AND(B488=0,E488=1),Y488,ERROR))))</f>
        <v>0.129924065867281</v>
      </c>
      <c r="K488">
        <f t="shared" si="98"/>
        <v>3.0321952038303235E-2</v>
      </c>
      <c r="L488">
        <f t="shared" si="99"/>
        <v>2.102161003401426E-2</v>
      </c>
      <c r="M488" s="22" t="str">
        <f t="shared" si="111"/>
        <v>Elevated Risk</v>
      </c>
      <c r="O488">
        <f t="shared" si="100"/>
        <v>3.784189633918261</v>
      </c>
      <c r="P488">
        <f t="shared" si="101"/>
        <v>5.0106352940962555</v>
      </c>
      <c r="Q488">
        <f t="shared" si="102"/>
        <v>3.1671613891815218</v>
      </c>
      <c r="R488">
        <f>(O488*constantes!$B$4)+(P488*constantes!$B$5)+(D488*constantes!$B$6)+(Q488*constantes!$B$8)+(F488*constantes!$B$9)</f>
        <v>24.295520818675708</v>
      </c>
      <c r="S488" s="4">
        <f>(O488*constantes!$B$4)+(P488*constantes!$C$5)+(D488*constantes!$B$6)+(Q488*constantes!$B$8)+(F488*constantes!$B$9)</f>
        <v>24.654482731144764</v>
      </c>
      <c r="T488">
        <f>(O488*constantes!$D$4)+(P488*constantes!$D$5)+(D488*constantes!$D$6)+(Q488*constantes!$D$8)+(F488*constantes!$D$9)</f>
        <v>26.629402272501316</v>
      </c>
      <c r="U488">
        <f>(O488*constantes!$D$4)+(P488*constantes!$E$5)+(D488*constantes!$D$6)+(Q488*constantes!$D$8)+(F488*constantes!$D$9)</f>
        <v>26.978944190617472</v>
      </c>
      <c r="V488" s="5">
        <f t="shared" si="103"/>
        <v>0.16108633901598446</v>
      </c>
      <c r="W488" s="5">
        <f t="shared" si="104"/>
        <v>0.22236614781899255</v>
      </c>
      <c r="X488" s="6">
        <f t="shared" si="105"/>
        <v>9.3459664454840996E-2</v>
      </c>
      <c r="Y488" s="6">
        <f t="shared" si="106"/>
        <v>0.129924065867281</v>
      </c>
      <c r="AA488">
        <f>(O488*constantes!$B$4)+(LN(110)*constantes!$B$5)+(LN(22)*constantes!$B$8)+(F488*constantes!$B$9)</f>
        <v>22.95028380552526</v>
      </c>
      <c r="AB488">
        <f t="shared" si="107"/>
        <v>4.4721443860098575E-2</v>
      </c>
      <c r="AC488">
        <f>(O488*constantes!$D$4)+(LN(110)*constantes!$D$5)+(LN(22)*constantes!$D$8)+(F488*constantes!$D$9)</f>
        <v>25.099368567186549</v>
      </c>
      <c r="AD488" s="7">
        <f t="shared" si="108"/>
        <v>2.102161003401426E-2</v>
      </c>
      <c r="AF488">
        <f>(O488*constantes!$B$4)+(LN(125)*constantes!$B$5)+(LN(22.5)*constantes!$B$8)+(F488*constantes!$B$9)</f>
        <v>23.205240742279653</v>
      </c>
      <c r="AG488">
        <f t="shared" si="109"/>
        <v>5.7330036913051163E-2</v>
      </c>
      <c r="AH488">
        <f>(O488*constantes!$D$4)+(LN(125)*constantes!$D$5)+(LN(22.5)*constantes!$D$8)+(F488*constantes!$D$9)</f>
        <v>25.470441583794781</v>
      </c>
      <c r="AI488">
        <f t="shared" si="110"/>
        <v>3.0321952038303235E-2</v>
      </c>
    </row>
    <row r="489" spans="1:35" x14ac:dyDescent="0.25">
      <c r="A489" s="11">
        <v>488</v>
      </c>
      <c r="B489">
        <v>0</v>
      </c>
      <c r="C489">
        <v>51</v>
      </c>
      <c r="D489">
        <v>0</v>
      </c>
      <c r="E489">
        <v>0</v>
      </c>
      <c r="F489">
        <v>0</v>
      </c>
      <c r="G489">
        <v>98</v>
      </c>
      <c r="H489">
        <v>21.14</v>
      </c>
      <c r="I489">
        <f>IF(AND(B489=1,E489=0),V489,IF(AND(B489=1,E489=1),W489,IF(AND(B489=0,E489=0),X489,IF(AND(B489=0,E489=1),Y489,ERROR))))</f>
        <v>2.2227958634234213E-2</v>
      </c>
      <c r="K489">
        <f t="shared" si="98"/>
        <v>4.4971857043080821E-2</v>
      </c>
      <c r="L489">
        <f t="shared" si="99"/>
        <v>3.1250958582138333E-2</v>
      </c>
      <c r="M489" s="22" t="str">
        <f t="shared" si="111"/>
        <v>OPTIMAL</v>
      </c>
      <c r="O489">
        <f t="shared" si="100"/>
        <v>3.9318256327243257</v>
      </c>
      <c r="P489">
        <f t="shared" si="101"/>
        <v>4.5849674786705723</v>
      </c>
      <c r="Q489">
        <f t="shared" si="102"/>
        <v>3.0511669804420918</v>
      </c>
      <c r="R489">
        <f>(O489*constantes!$B$4)+(P489*constantes!$B$5)+(D489*constantes!$B$6)+(Q489*constantes!$B$8)+(F489*constantes!$B$9)</f>
        <v>23.163971039062801</v>
      </c>
      <c r="S489" s="4">
        <f>(O489*constantes!$B$4)+(P489*constantes!$C$5)+(D489*constantes!$B$6)+(Q489*constantes!$B$8)+(F489*constantes!$B$9)</f>
        <v>23.492438109234762</v>
      </c>
      <c r="T489">
        <f>(O489*constantes!$D$4)+(P489*constantes!$D$5)+(D489*constantes!$D$6)+(Q489*constantes!$D$8)+(F489*constantes!$D$9)</f>
        <v>25.155782763615438</v>
      </c>
      <c r="U489">
        <f>(O489*constantes!$D$4)+(P489*constantes!$E$5)+(D489*constantes!$D$6)+(Q489*constantes!$D$8)+(F489*constantes!$D$9)</f>
        <v>25.475630094927499</v>
      </c>
      <c r="V489" s="5">
        <f t="shared" si="103"/>
        <v>5.5077261147499557E-2</v>
      </c>
      <c r="W489" s="5">
        <f t="shared" si="104"/>
        <v>7.5664870487367031E-2</v>
      </c>
      <c r="X489" s="6">
        <f t="shared" si="105"/>
        <v>2.2227958634234213E-2</v>
      </c>
      <c r="Y489" s="6">
        <f t="shared" si="106"/>
        <v>3.0477258280618202E-2</v>
      </c>
      <c r="AA489">
        <f>(O489*constantes!$B$4)+(LN(110)*constantes!$B$5)+(LN(22)*constantes!$B$8)+(F489*constantes!$B$9)</f>
        <v>23.409868764368586</v>
      </c>
      <c r="AB489">
        <f t="shared" si="107"/>
        <v>6.9883054652788434E-2</v>
      </c>
      <c r="AC489">
        <f>(O489*constantes!$D$4)+(LN(110)*constantes!$D$5)+(LN(22)*constantes!$D$8)+(F489*constantes!$D$9)</f>
        <v>25.50109645445777</v>
      </c>
      <c r="AD489" s="7">
        <f t="shared" si="108"/>
        <v>3.1250958582138333E-2</v>
      </c>
      <c r="AF489">
        <f>(O489*constantes!$B$4)+(LN(125)*constantes!$B$5)+(LN(22.5)*constantes!$B$8)+(F489*constantes!$B$9)</f>
        <v>23.664825701122982</v>
      </c>
      <c r="AG489">
        <f t="shared" si="109"/>
        <v>8.9246869441510945E-2</v>
      </c>
      <c r="AH489">
        <f>(O489*constantes!$D$4)+(LN(125)*constantes!$D$5)+(LN(22.5)*constantes!$D$8)+(F489*constantes!$D$9)</f>
        <v>25.872169471066002</v>
      </c>
      <c r="AI489">
        <f t="shared" si="110"/>
        <v>4.4971857043080821E-2</v>
      </c>
    </row>
    <row r="490" spans="1:35" x14ac:dyDescent="0.25">
      <c r="A490" s="11">
        <v>489</v>
      </c>
      <c r="B490">
        <v>0</v>
      </c>
      <c r="C490">
        <v>41</v>
      </c>
      <c r="D490">
        <v>1</v>
      </c>
      <c r="E490">
        <v>0</v>
      </c>
      <c r="F490">
        <v>0</v>
      </c>
      <c r="G490">
        <v>108.5</v>
      </c>
      <c r="H490">
        <v>20.18</v>
      </c>
      <c r="I490">
        <f>IF(AND(B490=1,E490=0),V490,IF(AND(B490=1,E490=1),W490,IF(AND(B490=0,E490=0),X490,IF(AND(B490=0,E490=1),Y490,ERROR))))</f>
        <v>2.9517044828129779E-2</v>
      </c>
      <c r="K490">
        <f t="shared" si="98"/>
        <v>2.5088146116023613E-2</v>
      </c>
      <c r="L490">
        <f t="shared" si="99"/>
        <v>1.7378724267438583E-2</v>
      </c>
      <c r="M490" s="22" t="str">
        <f t="shared" si="111"/>
        <v>Elevated Risk</v>
      </c>
      <c r="O490">
        <f t="shared" si="100"/>
        <v>3.713572066704308</v>
      </c>
      <c r="P490">
        <f t="shared" si="101"/>
        <v>4.6867501729805143</v>
      </c>
      <c r="Q490">
        <f t="shared" si="102"/>
        <v>3.004692014925463</v>
      </c>
      <c r="R490">
        <f>(O490*constantes!$B$4)+(P490*constantes!$B$5)+(D490*constantes!$B$6)+(Q490*constantes!$B$8)+(F490*constantes!$B$9)</f>
        <v>23.346057500332996</v>
      </c>
      <c r="S490" s="4">
        <f>(O490*constantes!$B$4)+(P490*constantes!$C$5)+(D490*constantes!$B$6)+(Q490*constantes!$B$8)+(F490*constantes!$B$9)</f>
        <v>23.681816282725322</v>
      </c>
      <c r="T490">
        <f>(O490*constantes!$D$4)+(P490*constantes!$D$5)+(D490*constantes!$D$6)+(Q490*constantes!$D$8)+(F490*constantes!$D$9)</f>
        <v>25.443124765256357</v>
      </c>
      <c r="U490">
        <f>(O490*constantes!$D$4)+(P490*constantes!$E$5)+(D490*constantes!$D$6)+(Q490*constantes!$D$8)+(F490*constantes!$D$9)</f>
        <v>25.770072457323479</v>
      </c>
      <c r="V490" s="5">
        <f t="shared" si="103"/>
        <v>6.5708279259169666E-2</v>
      </c>
      <c r="W490" s="5">
        <f t="shared" si="104"/>
        <v>9.0704643852518307E-2</v>
      </c>
      <c r="X490" s="6">
        <f t="shared" si="105"/>
        <v>2.9517044828129779E-2</v>
      </c>
      <c r="Y490" s="6">
        <f t="shared" si="106"/>
        <v>4.0697091377477901E-2</v>
      </c>
      <c r="AA490">
        <f>(O490*constantes!$B$4)+(LN(110)*constantes!$B$5)+(LN(22)*constantes!$B$8)+(F490*constantes!$B$9)</f>
        <v>22.730454143490913</v>
      </c>
      <c r="AB490">
        <f t="shared" si="107"/>
        <v>3.6057212319339005E-2</v>
      </c>
      <c r="AC490">
        <f>(O490*constantes!$D$4)+(LN(110)*constantes!$D$5)+(LN(22)*constantes!$D$8)+(F490*constantes!$D$9)</f>
        <v>24.907213223567677</v>
      </c>
      <c r="AD490" s="7">
        <f t="shared" si="108"/>
        <v>1.7378724267438583E-2</v>
      </c>
      <c r="AF490">
        <f>(O490*constantes!$B$4)+(LN(125)*constantes!$B$5)+(LN(22.5)*constantes!$B$8)+(F490*constantes!$B$9)</f>
        <v>22.985411080245306</v>
      </c>
      <c r="AG490">
        <f t="shared" si="109"/>
        <v>4.62827295767122E-2</v>
      </c>
      <c r="AH490">
        <f>(O490*constantes!$D$4)+(LN(125)*constantes!$D$5)+(LN(22.5)*constantes!$D$8)+(F490*constantes!$D$9)</f>
        <v>25.278286240175909</v>
      </c>
      <c r="AI490">
        <f t="shared" si="110"/>
        <v>2.5088146116023613E-2</v>
      </c>
    </row>
    <row r="491" spans="1:35" x14ac:dyDescent="0.25">
      <c r="A491" s="11">
        <v>490</v>
      </c>
      <c r="B491">
        <v>1</v>
      </c>
      <c r="C491">
        <v>63</v>
      </c>
      <c r="D491">
        <v>0</v>
      </c>
      <c r="E491">
        <v>0</v>
      </c>
      <c r="F491">
        <v>0</v>
      </c>
      <c r="G491">
        <v>130</v>
      </c>
      <c r="H491">
        <v>26.76</v>
      </c>
      <c r="I491">
        <f>IF(AND(B491=1,E491=0),V491,IF(AND(B491=1,E491=1),W491,IF(AND(B491=0,E491=0),X491,IF(AND(B491=0,E491=1),Y491,ERROR))))</f>
        <v>0.19964033815587989</v>
      </c>
      <c r="K491">
        <f t="shared" si="98"/>
        <v>0.16512470507308763</v>
      </c>
      <c r="L491">
        <f t="shared" si="99"/>
        <v>0.13051783749446544</v>
      </c>
      <c r="M491" s="22" t="str">
        <f t="shared" si="111"/>
        <v>Elevated Risk</v>
      </c>
      <c r="O491">
        <f t="shared" si="100"/>
        <v>4.1431347263915326</v>
      </c>
      <c r="P491">
        <f t="shared" si="101"/>
        <v>4.8675344504555822</v>
      </c>
      <c r="Q491">
        <f t="shared" si="102"/>
        <v>3.2869082352600278</v>
      </c>
      <c r="R491">
        <f>(O491*constantes!$B$4)+(P491*constantes!$B$5)+(D491*constantes!$B$6)+(Q491*constantes!$B$8)+(F491*constantes!$B$9)</f>
        <v>24.532840727886018</v>
      </c>
      <c r="S491" s="4">
        <f>(O491*constantes!$B$4)+(P491*constantes!$C$5)+(D491*constantes!$B$6)+(Q491*constantes!$B$8)+(F491*constantes!$B$9)</f>
        <v>24.881550895916661</v>
      </c>
      <c r="T491">
        <f>(O491*constantes!$D$4)+(P491*constantes!$D$5)+(D491*constantes!$D$6)+(Q491*constantes!$D$8)+(F491*constantes!$D$9)</f>
        <v>26.646127776249909</v>
      </c>
      <c r="U491">
        <f>(O491*constantes!$D$4)+(P491*constantes!$E$5)+(D491*constantes!$D$6)+(Q491*constantes!$D$8)+(F491*constantes!$D$9)</f>
        <v>26.985686979513691</v>
      </c>
      <c r="V491" s="5">
        <f t="shared" si="103"/>
        <v>0.19964033815587989</v>
      </c>
      <c r="W491" s="5">
        <f t="shared" si="104"/>
        <v>0.27065658995893216</v>
      </c>
      <c r="X491" s="6">
        <f t="shared" si="105"/>
        <v>9.4958660338917644E-2</v>
      </c>
      <c r="Y491" s="6">
        <f t="shared" si="106"/>
        <v>0.13074294131009301</v>
      </c>
      <c r="AA491">
        <f>(O491*constantes!$B$4)+(LN(110)*constantes!$B$5)+(LN(22)*constantes!$B$8)+(F491*constantes!$B$9)</f>
        <v>24.067665520590854</v>
      </c>
      <c r="AB491">
        <f t="shared" si="107"/>
        <v>0.13051783749446544</v>
      </c>
      <c r="AC491">
        <f>(O491*constantes!$D$4)+(LN(110)*constantes!$D$5)+(LN(22)*constantes!$D$8)+(F491*constantes!$D$9)</f>
        <v>26.076083289962796</v>
      </c>
      <c r="AD491" s="7">
        <f t="shared" si="108"/>
        <v>5.4860361374715505E-2</v>
      </c>
      <c r="AF491">
        <f>(O491*constantes!$B$4)+(LN(125)*constantes!$B$5)+(LN(22.5)*constantes!$B$8)+(F491*constantes!$B$9)</f>
        <v>24.322622457345251</v>
      </c>
      <c r="AG491">
        <f t="shared" si="109"/>
        <v>0.16512470507308763</v>
      </c>
      <c r="AH491">
        <f>(O491*constantes!$D$4)+(LN(125)*constantes!$D$5)+(LN(22.5)*constantes!$D$8)+(F491*constantes!$D$9)</f>
        <v>26.447156306571028</v>
      </c>
      <c r="AI491">
        <f t="shared" si="110"/>
        <v>7.8518559479420769E-2</v>
      </c>
    </row>
    <row r="492" spans="1:35" x14ac:dyDescent="0.25">
      <c r="A492" s="11">
        <v>491</v>
      </c>
      <c r="B492">
        <v>0</v>
      </c>
      <c r="C492">
        <v>46</v>
      </c>
      <c r="D492">
        <v>1</v>
      </c>
      <c r="E492">
        <v>0</v>
      </c>
      <c r="F492">
        <v>0</v>
      </c>
      <c r="G492">
        <v>134</v>
      </c>
      <c r="H492">
        <v>26.8</v>
      </c>
      <c r="I492">
        <f>IF(AND(B492=1,E492=0),V492,IF(AND(B492=1,E492=1),W492,IF(AND(B492=0,E492=0),X492,IF(AND(B492=0,E492=1),Y492,ERROR))))</f>
        <v>8.2208585567071224E-2</v>
      </c>
      <c r="K492">
        <f t="shared" si="98"/>
        <v>3.4153313573738631E-2</v>
      </c>
      <c r="L492">
        <f t="shared" si="99"/>
        <v>2.3692217580876362E-2</v>
      </c>
      <c r="M492" s="22" t="str">
        <f t="shared" si="111"/>
        <v>Elevated Risk</v>
      </c>
      <c r="O492">
        <f t="shared" si="100"/>
        <v>3.8286413964890951</v>
      </c>
      <c r="P492">
        <f t="shared" si="101"/>
        <v>4.8978397999509111</v>
      </c>
      <c r="Q492">
        <f t="shared" si="102"/>
        <v>3.2884018875168111</v>
      </c>
      <c r="R492">
        <f>(O492*constantes!$B$4)+(P492*constantes!$B$5)+(D492*constantes!$B$6)+(Q492*constantes!$B$8)+(F492*constantes!$B$9)</f>
        <v>24.320768542074337</v>
      </c>
      <c r="S492" s="4">
        <f>(O492*constantes!$B$4)+(P492*constantes!$C$5)+(D492*constantes!$B$6)+(Q492*constantes!$B$8)+(F492*constantes!$B$9)</f>
        <v>24.671649785342819</v>
      </c>
      <c r="T492">
        <f>(O492*constantes!$D$4)+(P492*constantes!$D$5)+(D492*constantes!$D$6)+(Q492*constantes!$D$8)+(F492*constantes!$D$9)</f>
        <v>26.495059261417474</v>
      </c>
      <c r="U492">
        <f>(O492*constantes!$D$4)+(P492*constantes!$E$5)+(D492*constantes!$D$6)+(Q492*constantes!$D$8)+(F492*constantes!$D$9)</f>
        <v>26.83673256586205</v>
      </c>
      <c r="V492" s="5">
        <f t="shared" si="103"/>
        <v>0.16484558337600763</v>
      </c>
      <c r="W492" s="5">
        <f t="shared" si="104"/>
        <v>0.22574520760732963</v>
      </c>
      <c r="X492" s="6">
        <f t="shared" si="105"/>
        <v>8.2208585567071224E-2</v>
      </c>
      <c r="Y492" s="6">
        <f t="shared" si="106"/>
        <v>0.11372275120130793</v>
      </c>
      <c r="AA492">
        <f>(O492*constantes!$B$4)+(LN(110)*constantes!$B$5)+(LN(22)*constantes!$B$8)+(F492*constantes!$B$9)</f>
        <v>23.088660364337766</v>
      </c>
      <c r="AB492">
        <f t="shared" si="107"/>
        <v>5.1185816914687488E-2</v>
      </c>
      <c r="AC492">
        <f>(O492*constantes!$D$4)+(LN(110)*constantes!$D$5)+(LN(22)*constantes!$D$8)+(F492*constantes!$D$9)</f>
        <v>25.220324924765169</v>
      </c>
      <c r="AD492" s="7">
        <f t="shared" si="108"/>
        <v>2.3692217580876362E-2</v>
      </c>
      <c r="AF492">
        <f>(O492*constantes!$B$4)+(LN(125)*constantes!$B$5)+(LN(22.5)*constantes!$B$8)+(F492*constantes!$B$9)</f>
        <v>23.343617301092156</v>
      </c>
      <c r="AG492">
        <f t="shared" si="109"/>
        <v>6.5553501255932511E-2</v>
      </c>
      <c r="AH492">
        <f>(O492*constantes!$D$4)+(LN(125)*constantes!$D$5)+(LN(22.5)*constantes!$D$8)+(F492*constantes!$D$9)</f>
        <v>25.591397941373401</v>
      </c>
      <c r="AI492">
        <f t="shared" si="110"/>
        <v>3.4153313573738631E-2</v>
      </c>
    </row>
    <row r="493" spans="1:35" x14ac:dyDescent="0.25">
      <c r="A493" s="11">
        <v>492</v>
      </c>
      <c r="B493">
        <v>1</v>
      </c>
      <c r="C493">
        <v>40</v>
      </c>
      <c r="D493">
        <v>1</v>
      </c>
      <c r="E493">
        <v>1</v>
      </c>
      <c r="F493">
        <v>0</v>
      </c>
      <c r="G493">
        <v>135</v>
      </c>
      <c r="H493">
        <v>31.69</v>
      </c>
      <c r="I493">
        <f>IF(AND(B493=1,E493=0),V493,IF(AND(B493=1,E493=1),W493,IF(AND(B493=0,E493=0),X493,IF(AND(B493=0,E493=1),Y493,ERROR))))</f>
        <v>0.17457149275588391</v>
      </c>
      <c r="K493">
        <f t="shared" si="98"/>
        <v>4.2933030992125865E-2</v>
      </c>
      <c r="L493">
        <f t="shared" si="99"/>
        <v>3.3434567241904078E-2</v>
      </c>
      <c r="M493" s="22" t="str">
        <f t="shared" si="111"/>
        <v>Elevated Risk</v>
      </c>
      <c r="O493">
        <f t="shared" si="100"/>
        <v>3.6888794541139363</v>
      </c>
      <c r="P493">
        <f t="shared" si="101"/>
        <v>4.9052747784384296</v>
      </c>
      <c r="Q493">
        <f t="shared" si="102"/>
        <v>3.4560011737028296</v>
      </c>
      <c r="R493">
        <f>(O493*constantes!$B$4)+(P493*constantes!$B$5)+(D493*constantes!$B$6)+(Q493*constantes!$B$8)+(F493*constantes!$B$9)</f>
        <v>24.032355371940476</v>
      </c>
      <c r="S493" s="4">
        <f>(O493*constantes!$B$4)+(P493*constantes!$C$5)+(D493*constantes!$B$6)+(Q493*constantes!$B$8)+(F493*constantes!$B$9)</f>
        <v>24.383769257067804</v>
      </c>
      <c r="T493">
        <f>(O493*constantes!$D$4)+(P493*constantes!$D$5)+(D493*constantes!$D$6)+(Q493*constantes!$D$8)+(F493*constantes!$D$9)</f>
        <v>26.221356293278625</v>
      </c>
      <c r="U493">
        <f>(O493*constantes!$D$4)+(P493*constantes!$E$5)+(D493*constantes!$D$6)+(Q493*constantes!$D$8)+(F493*constantes!$D$9)</f>
        <v>26.56354826182249</v>
      </c>
      <c r="V493" s="5">
        <f t="shared" si="103"/>
        <v>0.12628866897043078</v>
      </c>
      <c r="W493" s="5">
        <f t="shared" si="104"/>
        <v>0.17457149275588391</v>
      </c>
      <c r="X493" s="6">
        <f t="shared" si="105"/>
        <v>6.3161681522911794E-2</v>
      </c>
      <c r="Y493" s="6">
        <f t="shared" si="106"/>
        <v>8.7772930802374804E-2</v>
      </c>
      <c r="AA493">
        <f>(O493*constantes!$B$4)+(LN(110)*constantes!$B$5)+(LN(22)*constantes!$B$8)+(F493*constantes!$B$9)</f>
        <v>22.653587028201589</v>
      </c>
      <c r="AB493">
        <f t="shared" si="107"/>
        <v>3.3434567241904078E-2</v>
      </c>
      <c r="AC493">
        <f>(O493*constantes!$D$4)+(LN(110)*constantes!$D$5)+(LN(22)*constantes!$D$8)+(F493*constantes!$D$9)</f>
        <v>24.840022896226397</v>
      </c>
      <c r="AD493" s="7">
        <f t="shared" si="108"/>
        <v>1.6258639030403699E-2</v>
      </c>
      <c r="AF493">
        <f>(O493*constantes!$B$4)+(LN(125)*constantes!$B$5)+(LN(22.5)*constantes!$B$8)+(F493*constantes!$B$9)</f>
        <v>22.908543964955982</v>
      </c>
      <c r="AG493">
        <f t="shared" si="109"/>
        <v>4.2933030992125865E-2</v>
      </c>
      <c r="AH493">
        <f>(O493*constantes!$D$4)+(LN(125)*constantes!$D$5)+(LN(22.5)*constantes!$D$8)+(F493*constantes!$D$9)</f>
        <v>25.211095912834629</v>
      </c>
      <c r="AI493">
        <f t="shared" si="110"/>
        <v>2.3477142937900042E-2</v>
      </c>
    </row>
    <row r="494" spans="1:35" x14ac:dyDescent="0.25">
      <c r="A494" s="11">
        <v>493</v>
      </c>
      <c r="B494">
        <v>1</v>
      </c>
      <c r="C494">
        <v>56</v>
      </c>
      <c r="D494">
        <v>1</v>
      </c>
      <c r="E494">
        <v>0</v>
      </c>
      <c r="F494">
        <v>0</v>
      </c>
      <c r="G494">
        <v>134</v>
      </c>
      <c r="H494">
        <v>21.91</v>
      </c>
      <c r="I494">
        <f>IF(AND(B494=1,E494=0),V494,IF(AND(B494=1,E494=1),W494,IF(AND(B494=0,E494=0),X494,IF(AND(B494=0,E494=1),Y494,ERROR))))</f>
        <v>0.24667661742067715</v>
      </c>
      <c r="K494">
        <f t="shared" si="98"/>
        <v>0.11757074595810224</v>
      </c>
      <c r="L494">
        <f t="shared" si="99"/>
        <v>9.2378774865307212E-2</v>
      </c>
      <c r="M494" s="22" t="str">
        <f t="shared" si="111"/>
        <v>Elevated Risk</v>
      </c>
      <c r="O494">
        <f t="shared" si="100"/>
        <v>4.0253516907351496</v>
      </c>
      <c r="P494">
        <f t="shared" si="101"/>
        <v>4.8978397999509111</v>
      </c>
      <c r="Q494">
        <f t="shared" si="102"/>
        <v>3.086943153607375</v>
      </c>
      <c r="R494">
        <f>(O494*constantes!$B$4)+(P494*constantes!$B$5)+(D494*constantes!$B$6)+(Q494*constantes!$B$8)+(F494*constantes!$B$9)</f>
        <v>24.773409379169149</v>
      </c>
      <c r="S494" s="4">
        <f>(O494*constantes!$B$4)+(P494*constantes!$C$5)+(D494*constantes!$B$6)+(Q494*constantes!$B$8)+(F494*constantes!$B$9)</f>
        <v>25.124290622437631</v>
      </c>
      <c r="T494">
        <f>(O494*constantes!$D$4)+(P494*constantes!$D$5)+(D494*constantes!$D$6)+(Q494*constantes!$D$8)+(F494*constantes!$D$9)</f>
        <v>26.927325964070384</v>
      </c>
      <c r="U494">
        <f>(O494*constantes!$D$4)+(P494*constantes!$E$5)+(D494*constantes!$D$6)+(Q494*constantes!$D$8)+(F494*constantes!$D$9)</f>
        <v>27.26899926851496</v>
      </c>
      <c r="V494" s="5">
        <f t="shared" si="103"/>
        <v>0.24667661742067715</v>
      </c>
      <c r="W494" s="5">
        <f t="shared" si="104"/>
        <v>0.33123358218863064</v>
      </c>
      <c r="X494" s="6">
        <f t="shared" si="105"/>
        <v>0.12381068355808422</v>
      </c>
      <c r="Y494" s="6">
        <f t="shared" si="106"/>
        <v>0.16973243304074637</v>
      </c>
      <c r="AA494">
        <f>(O494*constantes!$B$4)+(LN(110)*constantes!$B$5)+(LN(22)*constantes!$B$8)+(F494*constantes!$B$9)</f>
        <v>23.701011641913961</v>
      </c>
      <c r="AB494">
        <f t="shared" si="107"/>
        <v>9.2378774865307212E-2</v>
      </c>
      <c r="AC494">
        <f>(O494*constantes!$D$4)+(LN(110)*constantes!$D$5)+(LN(22)*constantes!$D$8)+(F494*constantes!$D$9)</f>
        <v>25.75558740512928</v>
      </c>
      <c r="AD494" s="7">
        <f t="shared" si="108"/>
        <v>4.0123743463222783E-2</v>
      </c>
      <c r="AF494">
        <f>(O494*constantes!$B$4)+(LN(125)*constantes!$B$5)+(LN(22.5)*constantes!$B$8)+(F494*constantes!$B$9)</f>
        <v>23.955968578668354</v>
      </c>
      <c r="AG494">
        <f t="shared" si="109"/>
        <v>0.11757074595810224</v>
      </c>
      <c r="AH494">
        <f>(O494*constantes!$D$4)+(LN(125)*constantes!$D$5)+(LN(22.5)*constantes!$D$8)+(F494*constantes!$D$9)</f>
        <v>26.126660421737512</v>
      </c>
      <c r="AI494">
        <f t="shared" si="110"/>
        <v>5.7622826233415747E-2</v>
      </c>
    </row>
    <row r="495" spans="1:35" x14ac:dyDescent="0.25">
      <c r="A495" s="11">
        <v>494</v>
      </c>
      <c r="B495">
        <v>1</v>
      </c>
      <c r="C495">
        <v>44</v>
      </c>
      <c r="D495">
        <v>1</v>
      </c>
      <c r="E495">
        <v>0</v>
      </c>
      <c r="F495">
        <v>0</v>
      </c>
      <c r="G495">
        <v>114</v>
      </c>
      <c r="H495">
        <v>27.51</v>
      </c>
      <c r="I495">
        <f>IF(AND(B495=1,E495=0),V495,IF(AND(B495=1,E495=1),W495,IF(AND(B495=0,E495=0),X495,IF(AND(B495=0,E495=1),Y495,ERROR))))</f>
        <v>0.11188601763692885</v>
      </c>
      <c r="K495">
        <f t="shared" si="98"/>
        <v>5.7330036913051163E-2</v>
      </c>
      <c r="L495">
        <f t="shared" si="99"/>
        <v>4.4721443860098575E-2</v>
      </c>
      <c r="M495" s="22" t="str">
        <f t="shared" si="111"/>
        <v>Elevated Risk</v>
      </c>
      <c r="O495">
        <f t="shared" si="100"/>
        <v>3.784189633918261</v>
      </c>
      <c r="P495">
        <f t="shared" si="101"/>
        <v>4.7361984483944957</v>
      </c>
      <c r="Q495">
        <f t="shared" si="102"/>
        <v>3.3145495749364833</v>
      </c>
      <c r="R495">
        <f>(O495*constantes!$B$4)+(P495*constantes!$B$5)+(D495*constantes!$B$6)+(Q495*constantes!$B$8)+(F495*constantes!$B$9)</f>
        <v>23.903263446972247</v>
      </c>
      <c r="S495" s="4">
        <f>(O495*constantes!$B$4)+(P495*constantes!$C$5)+(D495*constantes!$B$6)+(Q495*constantes!$B$8)+(F495*constantes!$B$9)</f>
        <v>24.242564703815233</v>
      </c>
      <c r="T495">
        <f>(O495*constantes!$D$4)+(P495*constantes!$D$5)+(D495*constantes!$D$6)+(Q495*constantes!$D$8)+(F495*constantes!$D$9)</f>
        <v>25.932788334825602</v>
      </c>
      <c r="U495">
        <f>(O495*constantes!$D$4)+(P495*constantes!$E$5)+(D495*constantes!$D$6)+(Q495*constantes!$D$8)+(F495*constantes!$D$9)</f>
        <v>26.263185538585603</v>
      </c>
      <c r="V495" s="5">
        <f t="shared" si="103"/>
        <v>0.11188601763692885</v>
      </c>
      <c r="W495" s="5">
        <f t="shared" si="104"/>
        <v>0.15345157631628026</v>
      </c>
      <c r="X495" s="6">
        <f t="shared" si="105"/>
        <v>4.7714212916981746E-2</v>
      </c>
      <c r="Y495" s="6">
        <f t="shared" si="106"/>
        <v>6.5769027857243811E-2</v>
      </c>
      <c r="AA495">
        <f>(O495*constantes!$B$4)+(LN(110)*constantes!$B$5)+(LN(22)*constantes!$B$8)+(F495*constantes!$B$9)</f>
        <v>22.95028380552526</v>
      </c>
      <c r="AB495">
        <f t="shared" si="107"/>
        <v>4.4721443860098575E-2</v>
      </c>
      <c r="AC495">
        <f>(O495*constantes!$D$4)+(LN(110)*constantes!$D$5)+(LN(22)*constantes!$D$8)+(F495*constantes!$D$9)</f>
        <v>25.099368567186549</v>
      </c>
      <c r="AD495" s="7">
        <f t="shared" si="108"/>
        <v>2.102161003401426E-2</v>
      </c>
      <c r="AF495">
        <f>(O495*constantes!$B$4)+(LN(125)*constantes!$B$5)+(LN(22.5)*constantes!$B$8)+(F495*constantes!$B$9)</f>
        <v>23.205240742279653</v>
      </c>
      <c r="AG495">
        <f t="shared" si="109"/>
        <v>5.7330036913051163E-2</v>
      </c>
      <c r="AH495">
        <f>(O495*constantes!$D$4)+(LN(125)*constantes!$D$5)+(LN(22.5)*constantes!$D$8)+(F495*constantes!$D$9)</f>
        <v>25.470441583794781</v>
      </c>
      <c r="AI495">
        <f t="shared" si="110"/>
        <v>3.0321952038303235E-2</v>
      </c>
    </row>
    <row r="496" spans="1:35" x14ac:dyDescent="0.25">
      <c r="A496" s="11">
        <v>495</v>
      </c>
      <c r="B496">
        <v>1</v>
      </c>
      <c r="C496">
        <v>51</v>
      </c>
      <c r="D496">
        <v>1</v>
      </c>
      <c r="E496">
        <v>0</v>
      </c>
      <c r="F496">
        <v>0</v>
      </c>
      <c r="G496">
        <v>137</v>
      </c>
      <c r="H496">
        <v>22.26</v>
      </c>
      <c r="I496">
        <f>IF(AND(B496=1,E496=0),V496,IF(AND(B496=1,E496=1),W496,IF(AND(B496=0,E496=0),X496,IF(AND(B496=0,E496=1),Y496,ERROR))))</f>
        <v>0.20018697774947947</v>
      </c>
      <c r="K496">
        <f t="shared" si="98"/>
        <v>8.9246869441510945E-2</v>
      </c>
      <c r="L496">
        <f t="shared" si="99"/>
        <v>6.9883054652788434E-2</v>
      </c>
      <c r="M496" s="22" t="str">
        <f t="shared" si="111"/>
        <v>Elevated Risk</v>
      </c>
      <c r="O496">
        <f t="shared" si="100"/>
        <v>3.9318256327243257</v>
      </c>
      <c r="P496">
        <f t="shared" si="101"/>
        <v>4.9199809258281251</v>
      </c>
      <c r="Q496">
        <f t="shared" si="102"/>
        <v>3.102791345847399</v>
      </c>
      <c r="R496">
        <f>(O496*constantes!$B$4)+(P496*constantes!$B$5)+(D496*constantes!$B$6)+(Q496*constantes!$B$8)+(F496*constantes!$B$9)</f>
        <v>24.535904032778198</v>
      </c>
      <c r="S496" s="4">
        <f>(O496*constantes!$B$4)+(P496*constantes!$C$5)+(D496*constantes!$B$6)+(Q496*constantes!$B$8)+(F496*constantes!$B$9)</f>
        <v>24.888371466304527</v>
      </c>
      <c r="T496">
        <f>(O496*constantes!$D$4)+(P496*constantes!$D$5)+(D496*constantes!$D$6)+(Q496*constantes!$D$8)+(F496*constantes!$D$9)</f>
        <v>26.743218396072859</v>
      </c>
      <c r="U496">
        <f>(O496*constantes!$D$4)+(P496*constantes!$E$5)+(D496*constantes!$D$6)+(Q496*constantes!$D$8)+(F496*constantes!$D$9)</f>
        <v>27.086436265458627</v>
      </c>
      <c r="V496" s="5">
        <f t="shared" si="103"/>
        <v>0.20018697774947947</v>
      </c>
      <c r="W496" s="5">
        <f t="shared" si="104"/>
        <v>0.27223027304988201</v>
      </c>
      <c r="X496" s="6">
        <f t="shared" si="105"/>
        <v>0.10411901492431752</v>
      </c>
      <c r="Y496" s="6">
        <f t="shared" si="106"/>
        <v>0.14355795561905271</v>
      </c>
      <c r="AA496">
        <f>(O496*constantes!$B$4)+(LN(110)*constantes!$B$5)+(LN(22)*constantes!$B$8)+(F496*constantes!$B$9)</f>
        <v>23.409868764368586</v>
      </c>
      <c r="AB496">
        <f t="shared" si="107"/>
        <v>6.9883054652788434E-2</v>
      </c>
      <c r="AC496">
        <f>(O496*constantes!$D$4)+(LN(110)*constantes!$D$5)+(LN(22)*constantes!$D$8)+(F496*constantes!$D$9)</f>
        <v>25.50109645445777</v>
      </c>
      <c r="AD496" s="7">
        <f t="shared" si="108"/>
        <v>3.1250958582138333E-2</v>
      </c>
      <c r="AF496">
        <f>(O496*constantes!$B$4)+(LN(125)*constantes!$B$5)+(LN(22.5)*constantes!$B$8)+(F496*constantes!$B$9)</f>
        <v>23.664825701122982</v>
      </c>
      <c r="AG496">
        <f t="shared" si="109"/>
        <v>8.9246869441510945E-2</v>
      </c>
      <c r="AH496">
        <f>(O496*constantes!$D$4)+(LN(125)*constantes!$D$5)+(LN(22.5)*constantes!$D$8)+(F496*constantes!$D$9)</f>
        <v>25.872169471066002</v>
      </c>
      <c r="AI496">
        <f t="shared" si="110"/>
        <v>4.4971857043080821E-2</v>
      </c>
    </row>
    <row r="497" spans="1:35" x14ac:dyDescent="0.25">
      <c r="A497" s="11">
        <v>496</v>
      </c>
      <c r="B497">
        <v>1</v>
      </c>
      <c r="C497">
        <v>45</v>
      </c>
      <c r="D497">
        <v>1</v>
      </c>
      <c r="E497">
        <v>1</v>
      </c>
      <c r="F497">
        <v>0</v>
      </c>
      <c r="G497">
        <v>151</v>
      </c>
      <c r="H497">
        <v>29.17</v>
      </c>
      <c r="I497">
        <f>IF(AND(B497=1,E497=0),V497,IF(AND(B497=1,E497=1),W497,IF(AND(B497=0,E497=0),X497,IF(AND(B497=0,E497=1),Y497,ERROR))))</f>
        <v>0.27505524083760369</v>
      </c>
      <c r="K497">
        <f t="shared" si="98"/>
        <v>6.1354256697024101E-2</v>
      </c>
      <c r="L497">
        <f t="shared" si="99"/>
        <v>4.7883245315309741E-2</v>
      </c>
      <c r="M497" s="22" t="str">
        <f t="shared" si="111"/>
        <v>Elevated Risk</v>
      </c>
      <c r="O497">
        <f t="shared" si="100"/>
        <v>3.8066624897703196</v>
      </c>
      <c r="P497">
        <f t="shared" si="101"/>
        <v>5.0172798368149243</v>
      </c>
      <c r="Q497">
        <f t="shared" si="102"/>
        <v>3.3731407838796299</v>
      </c>
      <c r="R497">
        <f>(O497*constantes!$B$4)+(P497*constantes!$B$5)+(D497*constantes!$B$6)+(Q497*constantes!$B$8)+(F497*constantes!$B$9)</f>
        <v>24.541098363070301</v>
      </c>
      <c r="S497" s="4">
        <f>(O497*constantes!$B$4)+(P497*constantes!$C$5)+(D497*constantes!$B$6)+(Q497*constantes!$B$8)+(F497*constantes!$B$9)</f>
        <v>24.900536290579723</v>
      </c>
      <c r="T497">
        <f>(O497*constantes!$D$4)+(P497*constantes!$D$5)+(D497*constantes!$D$6)+(Q497*constantes!$D$8)+(F497*constantes!$D$9)</f>
        <v>26.814549952572857</v>
      </c>
      <c r="U497">
        <f>(O497*constantes!$D$4)+(P497*constantes!$E$5)+(D497*constantes!$D$6)+(Q497*constantes!$D$8)+(F497*constantes!$D$9)</f>
        <v>27.164555393989069</v>
      </c>
      <c r="V497" s="5">
        <f t="shared" si="103"/>
        <v>0.20111687059888439</v>
      </c>
      <c r="W497" s="5">
        <f t="shared" si="104"/>
        <v>0.27505524083760369</v>
      </c>
      <c r="X497" s="6">
        <f t="shared" si="105"/>
        <v>0.11137231526438029</v>
      </c>
      <c r="Y497" s="6">
        <f t="shared" si="106"/>
        <v>0.15427417543959987</v>
      </c>
      <c r="AA497">
        <f>(O497*constantes!$B$4)+(LN(110)*constantes!$B$5)+(LN(22)*constantes!$B$8)+(F497*constantes!$B$9)</f>
        <v>23.020240906878485</v>
      </c>
      <c r="AB497">
        <f t="shared" si="107"/>
        <v>4.7883245315309741E-2</v>
      </c>
      <c r="AC497">
        <f>(O497*constantes!$D$4)+(LN(110)*constantes!$D$5)+(LN(22)*constantes!$D$8)+(F497*constantes!$D$9)</f>
        <v>25.16051878105991</v>
      </c>
      <c r="AD497" s="7">
        <f t="shared" si="108"/>
        <v>2.2332293193086827E-2</v>
      </c>
      <c r="AF497">
        <f>(O497*constantes!$B$4)+(LN(125)*constantes!$B$5)+(LN(22.5)*constantes!$B$8)+(F497*constantes!$B$9)</f>
        <v>23.275197843632878</v>
      </c>
      <c r="AG497">
        <f t="shared" si="109"/>
        <v>6.1354256697024101E-2</v>
      </c>
      <c r="AH497">
        <f>(O497*constantes!$D$4)+(LN(125)*constantes!$D$5)+(LN(22.5)*constantes!$D$8)+(F497*constantes!$D$9)</f>
        <v>25.531591797668142</v>
      </c>
      <c r="AI497">
        <f t="shared" si="110"/>
        <v>3.2202898660143586E-2</v>
      </c>
    </row>
    <row r="498" spans="1:35" x14ac:dyDescent="0.25">
      <c r="A498" s="11">
        <v>497</v>
      </c>
      <c r="B498">
        <v>1</v>
      </c>
      <c r="C498">
        <v>56</v>
      </c>
      <c r="D498">
        <v>0</v>
      </c>
      <c r="E498">
        <v>0</v>
      </c>
      <c r="F498">
        <v>0</v>
      </c>
      <c r="G498">
        <v>111</v>
      </c>
      <c r="H498">
        <v>24.04</v>
      </c>
      <c r="I498">
        <f>IF(AND(B498=1,E498=0),V498,IF(AND(B498=1,E498=1),W498,IF(AND(B498=0,E498=0),X498,IF(AND(B498=0,E498=1),Y498,ERROR))))</f>
        <v>0.10034860549455837</v>
      </c>
      <c r="K498">
        <f t="shared" si="98"/>
        <v>0.11757074595810224</v>
      </c>
      <c r="L498">
        <f t="shared" si="99"/>
        <v>9.2378774865307212E-2</v>
      </c>
      <c r="M498" s="22" t="str">
        <f t="shared" si="111"/>
        <v>NORMAL</v>
      </c>
      <c r="O498">
        <f t="shared" si="100"/>
        <v>4.0253516907351496</v>
      </c>
      <c r="P498">
        <f t="shared" si="101"/>
        <v>4.7095302013123339</v>
      </c>
      <c r="Q498">
        <f t="shared" si="102"/>
        <v>3.179719109667007</v>
      </c>
      <c r="R498">
        <f>(O498*constantes!$B$4)+(P498*constantes!$B$5)+(D498*constantes!$B$6)+(Q498*constantes!$B$8)+(F498*constantes!$B$9)</f>
        <v>23.78810000361209</v>
      </c>
      <c r="S498" s="4">
        <f>(O498*constantes!$B$4)+(P498*constantes!$C$5)+(D498*constantes!$B$6)+(Q498*constantes!$B$8)+(F498*constantes!$B$9)</f>
        <v>24.125490747234107</v>
      </c>
      <c r="T498">
        <f>(O498*constantes!$D$4)+(P498*constantes!$D$5)+(D498*constantes!$D$6)+(Q498*constantes!$D$8)+(F498*constantes!$D$9)</f>
        <v>25.826379718499428</v>
      </c>
      <c r="U498">
        <f>(O498*constantes!$D$4)+(P498*constantes!$E$5)+(D498*constantes!$D$6)+(Q498*constantes!$D$8)+(F498*constantes!$D$9)</f>
        <v>26.154916545342978</v>
      </c>
      <c r="V498" s="5">
        <f t="shared" si="103"/>
        <v>0.10034860549455837</v>
      </c>
      <c r="W498" s="5">
        <f t="shared" si="104"/>
        <v>0.13772682222588239</v>
      </c>
      <c r="X498" s="6">
        <f t="shared" si="105"/>
        <v>4.3002969104915301E-2</v>
      </c>
      <c r="Y498" s="6">
        <f t="shared" si="106"/>
        <v>5.9224362101952366E-2</v>
      </c>
      <c r="AA498">
        <f>(O498*constantes!$B$4)+(LN(110)*constantes!$B$5)+(LN(22)*constantes!$B$8)+(F498*constantes!$B$9)</f>
        <v>23.701011641913961</v>
      </c>
      <c r="AB498">
        <f t="shared" si="107"/>
        <v>9.2378774865307212E-2</v>
      </c>
      <c r="AC498">
        <f>(O498*constantes!$D$4)+(LN(110)*constantes!$D$5)+(LN(22)*constantes!$D$8)+(F498*constantes!$D$9)</f>
        <v>25.75558740512928</v>
      </c>
      <c r="AD498" s="7">
        <f t="shared" si="108"/>
        <v>4.0123743463222783E-2</v>
      </c>
      <c r="AF498">
        <f>(O498*constantes!$B$4)+(LN(125)*constantes!$B$5)+(LN(22.5)*constantes!$B$8)+(F498*constantes!$B$9)</f>
        <v>23.955968578668354</v>
      </c>
      <c r="AG498">
        <f t="shared" si="109"/>
        <v>0.11757074595810224</v>
      </c>
      <c r="AH498">
        <f>(O498*constantes!$D$4)+(LN(125)*constantes!$D$5)+(LN(22.5)*constantes!$D$8)+(F498*constantes!$D$9)</f>
        <v>26.126660421737512</v>
      </c>
      <c r="AI498">
        <f t="shared" si="110"/>
        <v>5.7622826233415747E-2</v>
      </c>
    </row>
    <row r="499" spans="1:35" x14ac:dyDescent="0.25">
      <c r="A499" s="11">
        <v>498</v>
      </c>
      <c r="B499">
        <v>0</v>
      </c>
      <c r="C499">
        <v>60</v>
      </c>
      <c r="D499">
        <v>0</v>
      </c>
      <c r="E499">
        <v>0</v>
      </c>
      <c r="F499">
        <v>0</v>
      </c>
      <c r="G499">
        <v>113</v>
      </c>
      <c r="H499">
        <v>26.69</v>
      </c>
      <c r="I499">
        <f>IF(AND(B499=1,E499=0),V499,IF(AND(B499=1,E499=1),W499,IF(AND(B499=0,E499=0),X499,IF(AND(B499=0,E499=1),Y499,ERROR))))</f>
        <v>5.7129732702068559E-2</v>
      </c>
      <c r="K499">
        <f t="shared" si="98"/>
        <v>6.9102564331433469E-2</v>
      </c>
      <c r="L499">
        <f t="shared" si="99"/>
        <v>4.820708918468708E-2</v>
      </c>
      <c r="M499" s="22" t="str">
        <f t="shared" si="111"/>
        <v>NORMAL</v>
      </c>
      <c r="O499">
        <f t="shared" si="100"/>
        <v>4.0943445622221004</v>
      </c>
      <c r="P499">
        <f t="shared" si="101"/>
        <v>4.7273878187123408</v>
      </c>
      <c r="Q499">
        <f t="shared" si="102"/>
        <v>3.2842889634164329</v>
      </c>
      <c r="R499">
        <f>(O499*constantes!$B$4)+(P499*constantes!$B$5)+(D499*constantes!$B$6)+(Q499*constantes!$B$8)+(F499*constantes!$B$9)</f>
        <v>24.118899204679447</v>
      </c>
      <c r="S499" s="4">
        <f>(O499*constantes!$B$4)+(P499*constantes!$C$5)+(D499*constantes!$B$6)+(Q499*constantes!$B$8)+(F499*constantes!$B$9)</f>
        <v>24.457569268011998</v>
      </c>
      <c r="T499">
        <f>(O499*constantes!$D$4)+(P499*constantes!$D$5)+(D499*constantes!$D$6)+(Q499*constantes!$D$8)+(F499*constantes!$D$9)</f>
        <v>26.117807359606473</v>
      </c>
      <c r="U499">
        <f>(O499*constantes!$D$4)+(P499*constantes!$E$5)+(D499*constantes!$D$6)+(Q499*constantes!$D$8)+(F499*constantes!$D$9)</f>
        <v>26.447589933839843</v>
      </c>
      <c r="V499" s="5">
        <f t="shared" si="103"/>
        <v>0.13688695309121524</v>
      </c>
      <c r="W499" s="5">
        <f t="shared" si="104"/>
        <v>0.18661188795377448</v>
      </c>
      <c r="X499" s="6">
        <f t="shared" si="105"/>
        <v>5.7129732702068559E-2</v>
      </c>
      <c r="Y499" s="6">
        <f t="shared" si="106"/>
        <v>7.8551240655239329E-2</v>
      </c>
      <c r="AA499">
        <f>(O499*constantes!$B$4)+(LN(110)*constantes!$B$5)+(LN(22)*constantes!$B$8)+(F499*constantes!$B$9)</f>
        <v>23.915783691137978</v>
      </c>
      <c r="AB499">
        <f t="shared" si="107"/>
        <v>0.11321269470654882</v>
      </c>
      <c r="AC499">
        <f>(O499*constantes!$D$4)+(LN(110)*constantes!$D$5)+(LN(22)*constantes!$D$8)+(F499*constantes!$D$9)</f>
        <v>25.943321837946279</v>
      </c>
      <c r="AD499" s="7">
        <f t="shared" si="108"/>
        <v>4.820708918468708E-2</v>
      </c>
      <c r="AF499">
        <f>(O499*constantes!$B$4)+(LN(125)*constantes!$B$5)+(LN(22.5)*constantes!$B$8)+(F499*constantes!$B$9)</f>
        <v>24.170740627892375</v>
      </c>
      <c r="AG499">
        <f t="shared" si="109"/>
        <v>0.14362116573454531</v>
      </c>
      <c r="AH499">
        <f>(O499*constantes!$D$4)+(LN(125)*constantes!$D$5)+(LN(22.5)*constantes!$D$8)+(F499*constantes!$D$9)</f>
        <v>26.314394854554511</v>
      </c>
      <c r="AI499">
        <f t="shared" si="110"/>
        <v>6.9102564331433469E-2</v>
      </c>
    </row>
    <row r="500" spans="1:35" x14ac:dyDescent="0.25">
      <c r="A500" s="11">
        <v>499</v>
      </c>
      <c r="B500">
        <v>0</v>
      </c>
      <c r="C500">
        <v>40</v>
      </c>
      <c r="D500">
        <v>1</v>
      </c>
      <c r="E500">
        <v>0</v>
      </c>
      <c r="F500">
        <v>0</v>
      </c>
      <c r="G500">
        <v>103</v>
      </c>
      <c r="H500">
        <v>24.4</v>
      </c>
      <c r="I500">
        <f>IF(AND(B500=1,E500=0),V500,IF(AND(B500=1,E500=1),W500,IF(AND(B500=0,E500=0),X500,IF(AND(B500=0,E500=1),Y500,ERROR))))</f>
        <v>2.6315742459153357E-2</v>
      </c>
      <c r="K500">
        <f t="shared" si="98"/>
        <v>2.3477142937900042E-2</v>
      </c>
      <c r="L500">
        <f t="shared" si="99"/>
        <v>1.6258639030403699E-2</v>
      </c>
      <c r="M500" s="22" t="str">
        <f t="shared" si="111"/>
        <v>Elevated Risk</v>
      </c>
      <c r="O500">
        <f t="shared" si="100"/>
        <v>3.6888794541139363</v>
      </c>
      <c r="P500">
        <f t="shared" si="101"/>
        <v>4.6347289882296359</v>
      </c>
      <c r="Q500">
        <f t="shared" si="102"/>
        <v>3.1945831322991562</v>
      </c>
      <c r="R500">
        <f>(O500*constantes!$B$4)+(P500*constantes!$B$5)+(D500*constantes!$B$6)+(Q500*constantes!$B$8)+(F500*constantes!$B$9)</f>
        <v>23.323226906756357</v>
      </c>
      <c r="S500" s="4">
        <f>(O500*constantes!$B$4)+(P500*constantes!$C$5)+(D500*constantes!$B$6)+(Q500*constantes!$B$8)+(F500*constantes!$B$9)</f>
        <v>23.655258891473128</v>
      </c>
      <c r="T500">
        <f>(O500*constantes!$D$4)+(P500*constantes!$D$5)+(D500*constantes!$D$6)+(Q500*constantes!$D$8)+(F500*constantes!$D$9)</f>
        <v>25.326685360874777</v>
      </c>
      <c r="U500">
        <f>(O500*constantes!$D$4)+(P500*constantes!$E$5)+(D500*constantes!$D$6)+(Q500*constantes!$D$8)+(F500*constantes!$D$9)</f>
        <v>25.650004055093682</v>
      </c>
      <c r="V500" s="5">
        <f t="shared" si="103"/>
        <v>6.4273847253870309E-2</v>
      </c>
      <c r="W500" s="5">
        <f t="shared" si="104"/>
        <v>8.8435871273902178E-2</v>
      </c>
      <c r="X500" s="6">
        <f t="shared" si="105"/>
        <v>2.6315742459153357E-2</v>
      </c>
      <c r="Y500" s="6">
        <f t="shared" si="106"/>
        <v>3.6176989423953199E-2</v>
      </c>
      <c r="AA500">
        <f>(O500*constantes!$B$4)+(LN(110)*constantes!$B$5)+(LN(22)*constantes!$B$8)+(F500*constantes!$B$9)</f>
        <v>22.653587028201589</v>
      </c>
      <c r="AB500">
        <f t="shared" si="107"/>
        <v>3.3434567241904078E-2</v>
      </c>
      <c r="AC500">
        <f>(O500*constantes!$D$4)+(LN(110)*constantes!$D$5)+(LN(22)*constantes!$D$8)+(F500*constantes!$D$9)</f>
        <v>24.840022896226397</v>
      </c>
      <c r="AD500" s="7">
        <f t="shared" si="108"/>
        <v>1.6258639030403699E-2</v>
      </c>
      <c r="AF500">
        <f>(O500*constantes!$B$4)+(LN(125)*constantes!$B$5)+(LN(22.5)*constantes!$B$8)+(F500*constantes!$B$9)</f>
        <v>22.908543964955982</v>
      </c>
      <c r="AG500">
        <f t="shared" si="109"/>
        <v>4.2933030992125865E-2</v>
      </c>
      <c r="AH500">
        <f>(O500*constantes!$D$4)+(LN(125)*constantes!$D$5)+(LN(22.5)*constantes!$D$8)+(F500*constantes!$D$9)</f>
        <v>25.211095912834629</v>
      </c>
      <c r="AI500">
        <f t="shared" si="110"/>
        <v>2.3477142937900042E-2</v>
      </c>
    </row>
    <row r="501" spans="1:35" x14ac:dyDescent="0.25">
      <c r="A501" s="11">
        <v>500</v>
      </c>
      <c r="B501">
        <v>0</v>
      </c>
      <c r="C501">
        <v>52</v>
      </c>
      <c r="D501">
        <v>0</v>
      </c>
      <c r="E501">
        <v>0</v>
      </c>
      <c r="F501">
        <v>0</v>
      </c>
      <c r="G501">
        <v>155</v>
      </c>
      <c r="H501">
        <v>23.09</v>
      </c>
      <c r="I501">
        <f>IF(AND(B501=1,E501=0),V501,IF(AND(B501=1,E501=1),W501,IF(AND(B501=0,E501=0),X501,IF(AND(B501=0,E501=1),Y501,ERROR))))</f>
        <v>8.6094030388971565E-2</v>
      </c>
      <c r="K501">
        <f t="shared" si="98"/>
        <v>4.7353292556453264E-2</v>
      </c>
      <c r="L501">
        <f t="shared" si="99"/>
        <v>3.291838619478793E-2</v>
      </c>
      <c r="M501" s="22" t="str">
        <f t="shared" si="111"/>
        <v>Elevated Risk</v>
      </c>
      <c r="O501">
        <f t="shared" si="100"/>
        <v>3.9512437185814275</v>
      </c>
      <c r="P501">
        <f t="shared" si="101"/>
        <v>5.0434251169192468</v>
      </c>
      <c r="Q501">
        <f t="shared" si="102"/>
        <v>3.1393996233664039</v>
      </c>
      <c r="R501">
        <f>(O501*constantes!$B$4)+(P501*constantes!$B$5)+(D501*constantes!$B$6)+(Q501*constantes!$B$8)+(F501*constantes!$B$9)</f>
        <v>24.144842551505981</v>
      </c>
      <c r="S501" s="4">
        <f>(O501*constantes!$B$4)+(P501*constantes!$C$5)+(D501*constantes!$B$6)+(Q501*constantes!$B$8)+(F501*constantes!$B$9)</f>
        <v>24.506153526882073</v>
      </c>
      <c r="T501">
        <f>(O501*constantes!$D$4)+(P501*constantes!$D$5)+(D501*constantes!$D$6)+(Q501*constantes!$D$8)+(F501*constantes!$D$9)</f>
        <v>26.543329748399756</v>
      </c>
      <c r="U501">
        <f>(O501*constantes!$D$4)+(P501*constantes!$E$5)+(D501*constantes!$D$6)+(Q501*constantes!$D$8)+(F501*constantes!$D$9)</f>
        <v>26.895159084556042</v>
      </c>
      <c r="V501" s="5">
        <f t="shared" si="103"/>
        <v>0.14021995561284106</v>
      </c>
      <c r="W501" s="5">
        <f t="shared" si="104"/>
        <v>0.1949328547815633</v>
      </c>
      <c r="X501" s="6">
        <f t="shared" si="105"/>
        <v>8.6094030388971565E-2</v>
      </c>
      <c r="Y501" s="6">
        <f t="shared" si="106"/>
        <v>0.12013707757246117</v>
      </c>
      <c r="AA501">
        <f>(O501*constantes!$B$4)+(LN(110)*constantes!$B$5)+(LN(22)*constantes!$B$8)+(F501*constantes!$B$9)</f>
        <v>23.470316488918311</v>
      </c>
      <c r="AB501">
        <f t="shared" si="107"/>
        <v>7.4072320755760312E-2</v>
      </c>
      <c r="AC501">
        <f>(O501*constantes!$D$4)+(LN(110)*constantes!$D$5)+(LN(22)*constantes!$D$8)+(F501*constantes!$D$9)</f>
        <v>25.553934425340952</v>
      </c>
      <c r="AD501" s="7">
        <f t="shared" si="108"/>
        <v>3.291838619478793E-2</v>
      </c>
      <c r="AF501">
        <f>(O501*constantes!$B$4)+(LN(125)*constantes!$B$5)+(LN(22.5)*constantes!$B$8)+(F501*constantes!$B$9)</f>
        <v>23.725273425672704</v>
      </c>
      <c r="AG501">
        <f t="shared" si="109"/>
        <v>9.453671546464415E-2</v>
      </c>
      <c r="AH501">
        <f>(O501*constantes!$D$4)+(LN(125)*constantes!$D$5)+(LN(22.5)*constantes!$D$8)+(F501*constantes!$D$9)</f>
        <v>25.925007441949184</v>
      </c>
      <c r="AI501">
        <f t="shared" si="110"/>
        <v>4.7353292556453264E-2</v>
      </c>
    </row>
    <row r="502" spans="1:35" x14ac:dyDescent="0.25">
      <c r="A502" s="11">
        <v>501</v>
      </c>
      <c r="B502">
        <v>0</v>
      </c>
      <c r="C502">
        <v>64</v>
      </c>
      <c r="D502">
        <v>0</v>
      </c>
      <c r="E502">
        <v>0</v>
      </c>
      <c r="F502">
        <v>0</v>
      </c>
      <c r="G502">
        <v>132</v>
      </c>
      <c r="H502">
        <v>28.87</v>
      </c>
      <c r="I502">
        <f>IF(AND(B502=1,E502=0),V502,IF(AND(B502=1,E502=1),W502,IF(AND(B502=0,E502=0),X502,IF(AND(B502=0,E502=1),Y502,ERROR))))</f>
        <v>0.10686205705880103</v>
      </c>
      <c r="K502">
        <f t="shared" si="98"/>
        <v>8.1811856272562489E-2</v>
      </c>
      <c r="L502">
        <f t="shared" si="99"/>
        <v>5.7192348710877861E-2</v>
      </c>
      <c r="M502" s="22" t="str">
        <f t="shared" si="111"/>
        <v>Elevated Risk</v>
      </c>
      <c r="O502">
        <f t="shared" si="100"/>
        <v>4.1588830833596715</v>
      </c>
      <c r="P502">
        <f t="shared" si="101"/>
        <v>4.8828019225863706</v>
      </c>
      <c r="Q502">
        <f t="shared" si="102"/>
        <v>3.3628029936748436</v>
      </c>
      <c r="R502">
        <f>(O502*constantes!$B$4)+(P502*constantes!$B$5)+(D502*constantes!$B$6)+(Q502*constantes!$B$8)+(F502*constantes!$B$9)</f>
        <v>24.670354203022452</v>
      </c>
      <c r="S502" s="4">
        <f>(O502*constantes!$B$4)+(P502*constantes!$C$5)+(D502*constantes!$B$6)+(Q502*constantes!$B$8)+(F502*constantes!$B$9)</f>
        <v>25.020158132756539</v>
      </c>
      <c r="T502">
        <f>(O502*constantes!$D$4)+(P502*constantes!$D$5)+(D502*constantes!$D$6)+(Q502*constantes!$D$8)+(F502*constantes!$D$9)</f>
        <v>26.770727378216193</v>
      </c>
      <c r="U502">
        <f>(O502*constantes!$D$4)+(P502*constantes!$E$5)+(D502*constantes!$D$6)+(Q502*constantes!$D$8)+(F502*constantes!$D$9)</f>
        <v>27.111351640335819</v>
      </c>
      <c r="V502" s="5">
        <f t="shared" si="103"/>
        <v>0.22548868111728637</v>
      </c>
      <c r="W502" s="5">
        <f t="shared" si="104"/>
        <v>0.30408887102081439</v>
      </c>
      <c r="X502" s="6">
        <f t="shared" si="105"/>
        <v>0.10686205705880103</v>
      </c>
      <c r="Y502" s="6">
        <f t="shared" si="106"/>
        <v>0.14689976790852766</v>
      </c>
      <c r="AA502">
        <f>(O502*constantes!$B$4)+(LN(110)*constantes!$B$5)+(LN(22)*constantes!$B$8)+(F502*constantes!$B$9)</f>
        <v>24.116689525898391</v>
      </c>
      <c r="AB502">
        <f t="shared" si="107"/>
        <v>0.13660645895193024</v>
      </c>
      <c r="AC502">
        <f>(O502*constantes!$D$4)+(LN(110)*constantes!$D$5)+(LN(22)*constantes!$D$8)+(F502*constantes!$D$9)</f>
        <v>26.11893567165809</v>
      </c>
      <c r="AD502" s="7">
        <f t="shared" si="108"/>
        <v>5.7192348710877861E-2</v>
      </c>
      <c r="AF502">
        <f>(O502*constantes!$B$4)+(LN(125)*constantes!$B$5)+(LN(22.5)*constantes!$B$8)+(F502*constantes!$B$9)</f>
        <v>24.371646462652787</v>
      </c>
      <c r="AG502">
        <f t="shared" si="109"/>
        <v>0.17266110175416416</v>
      </c>
      <c r="AH502">
        <f>(O502*constantes!$D$4)+(LN(125)*constantes!$D$5)+(LN(22.5)*constantes!$D$8)+(F502*constantes!$D$9)</f>
        <v>26.490008688266322</v>
      </c>
      <c r="AI502">
        <f t="shared" si="110"/>
        <v>8.1811856272562489E-2</v>
      </c>
    </row>
    <row r="503" spans="1:35" x14ac:dyDescent="0.25">
      <c r="A503" s="11">
        <v>502</v>
      </c>
      <c r="B503">
        <v>1</v>
      </c>
      <c r="C503">
        <v>38</v>
      </c>
      <c r="D503">
        <v>1</v>
      </c>
      <c r="E503">
        <v>1</v>
      </c>
      <c r="F503">
        <v>0</v>
      </c>
      <c r="G503">
        <v>145.5</v>
      </c>
      <c r="H503">
        <v>24.67</v>
      </c>
      <c r="I503">
        <f>IF(AND(B503=1,E503=0),V503,IF(AND(B503=1,E503=1),W503,IF(AND(B503=0,E503=0),X503,IF(AND(B503=0,E503=1),Y503,ERROR))))</f>
        <v>0.14350813479137636</v>
      </c>
      <c r="K503">
        <f t="shared" si="98"/>
        <v>3.6714933714987352E-2</v>
      </c>
      <c r="L503">
        <f t="shared" si="99"/>
        <v>2.8571578401445974E-2</v>
      </c>
      <c r="M503" s="22" t="str">
        <f t="shared" si="111"/>
        <v>Elevated Risk</v>
      </c>
      <c r="O503">
        <f t="shared" si="100"/>
        <v>3.6375861597263857</v>
      </c>
      <c r="P503">
        <f t="shared" si="101"/>
        <v>4.9801760866115474</v>
      </c>
      <c r="Q503">
        <f t="shared" si="102"/>
        <v>3.2055879305412653</v>
      </c>
      <c r="R503">
        <f>(O503*constantes!$B$4)+(P503*constantes!$B$5)+(D503*constantes!$B$6)+(Q503*constantes!$B$8)+(F503*constantes!$B$9)</f>
        <v>23.813109210228401</v>
      </c>
      <c r="S503" s="4">
        <f>(O503*constantes!$B$4)+(P503*constantes!$C$5)+(D503*constantes!$B$6)+(Q503*constantes!$B$8)+(F503*constantes!$B$9)</f>
        <v>24.16988902507325</v>
      </c>
      <c r="T503">
        <f>(O503*constantes!$D$4)+(P503*constantes!$D$5)+(D503*constantes!$D$6)+(Q503*constantes!$D$8)+(F503*constantes!$D$9)</f>
        <v>26.164450516926387</v>
      </c>
      <c r="U503">
        <f>(O503*constantes!$D$4)+(P503*constantes!$E$5)+(D503*constantes!$D$6)+(Q503*constantes!$D$8)+(F503*constantes!$D$9)</f>
        <v>26.511867600728408</v>
      </c>
      <c r="V503" s="5">
        <f t="shared" si="103"/>
        <v>0.10275466658970278</v>
      </c>
      <c r="W503" s="5">
        <f t="shared" si="104"/>
        <v>0.14350813479137636</v>
      </c>
      <c r="X503" s="6">
        <f t="shared" si="105"/>
        <v>5.9774402722476361E-2</v>
      </c>
      <c r="Y503" s="6">
        <f t="shared" si="106"/>
        <v>8.3542168725257215E-2</v>
      </c>
      <c r="AA503">
        <f>(O503*constantes!$B$4)+(LN(110)*constantes!$B$5)+(LN(22)*constantes!$B$8)+(F503*constantes!$B$9)</f>
        <v>22.493913054504919</v>
      </c>
      <c r="AB503">
        <f t="shared" si="107"/>
        <v>2.8571578401445974E-2</v>
      </c>
      <c r="AC503">
        <f>(O503*constantes!$D$4)+(LN(110)*constantes!$D$5)+(LN(22)*constantes!$D$8)+(F503*constantes!$D$9)</f>
        <v>24.700450251667263</v>
      </c>
      <c r="AD503" s="7">
        <f t="shared" si="108"/>
        <v>1.4155691081518817E-2</v>
      </c>
      <c r="AF503">
        <f>(O503*constantes!$B$4)+(LN(125)*constantes!$B$5)+(LN(22.5)*constantes!$B$8)+(F503*constantes!$B$9)</f>
        <v>22.748869991259316</v>
      </c>
      <c r="AG503">
        <f t="shared" si="109"/>
        <v>3.6714933714987352E-2</v>
      </c>
      <c r="AH503">
        <f>(O503*constantes!$D$4)+(LN(125)*constantes!$D$5)+(LN(22.5)*constantes!$D$8)+(F503*constantes!$D$9)</f>
        <v>25.071523268275495</v>
      </c>
      <c r="AI503">
        <f t="shared" si="110"/>
        <v>2.0450275544260377E-2</v>
      </c>
    </row>
    <row r="504" spans="1:35" x14ac:dyDescent="0.25">
      <c r="A504" s="11">
        <v>503</v>
      </c>
      <c r="B504">
        <v>0</v>
      </c>
      <c r="C504">
        <v>50</v>
      </c>
      <c r="D504">
        <v>0</v>
      </c>
      <c r="E504">
        <v>1</v>
      </c>
      <c r="F504">
        <v>0</v>
      </c>
      <c r="G504">
        <v>144</v>
      </c>
      <c r="H504">
        <v>24.19</v>
      </c>
      <c r="I504">
        <f>IF(AND(B504=1,E504=0),V504,IF(AND(B504=1,E504=1),W504,IF(AND(B504=0,E504=0),X504,IF(AND(B504=0,E504=1),Y504,ERROR))))</f>
        <v>9.0881492909097639E-2</v>
      </c>
      <c r="K504">
        <f t="shared" si="98"/>
        <v>4.2663786438573714E-2</v>
      </c>
      <c r="L504">
        <f t="shared" si="99"/>
        <v>2.9636129007590606E-2</v>
      </c>
      <c r="M504" s="22" t="str">
        <f t="shared" si="111"/>
        <v>Elevated Risk</v>
      </c>
      <c r="O504">
        <f t="shared" si="100"/>
        <v>3.912023005428146</v>
      </c>
      <c r="P504">
        <f t="shared" si="101"/>
        <v>4.9698132995760007</v>
      </c>
      <c r="Q504">
        <f t="shared" si="102"/>
        <v>3.1859393246219359</v>
      </c>
      <c r="R504">
        <f>(O504*constantes!$B$4)+(P504*constantes!$B$5)+(D504*constantes!$B$6)+(Q504*constantes!$B$8)+(F504*constantes!$B$9)</f>
        <v>23.923089509135583</v>
      </c>
      <c r="S504" s="4">
        <f>(O504*constantes!$B$4)+(P504*constantes!$C$5)+(D504*constantes!$B$6)+(Q504*constantes!$B$8)+(F504*constantes!$B$9)</f>
        <v>24.279126933917205</v>
      </c>
      <c r="T504">
        <f>(O504*constantes!$D$4)+(P504*constantes!$D$5)+(D504*constantes!$D$6)+(Q504*constantes!$D$8)+(F504*constantes!$D$9)</f>
        <v>26.253337447603659</v>
      </c>
      <c r="U504">
        <f>(O504*constantes!$D$4)+(P504*constantes!$E$5)+(D504*constantes!$D$6)+(Q504*constantes!$D$8)+(F504*constantes!$D$9)</f>
        <v>26.60003162338208</v>
      </c>
      <c r="V504" s="5">
        <f t="shared" si="103"/>
        <v>0.11399361844020395</v>
      </c>
      <c r="W504" s="5">
        <f t="shared" si="104"/>
        <v>0.15868691836919546</v>
      </c>
      <c r="X504" s="6">
        <f t="shared" si="105"/>
        <v>6.514597498201502E-2</v>
      </c>
      <c r="Y504" s="6">
        <f t="shared" si="106"/>
        <v>9.0881492909097639E-2</v>
      </c>
      <c r="AA504">
        <f>(O504*constantes!$B$4)+(LN(110)*constantes!$B$5)+(LN(22)*constantes!$B$8)+(F504*constantes!$B$9)</f>
        <v>23.348223977700673</v>
      </c>
      <c r="AB504">
        <f t="shared" si="107"/>
        <v>6.5845990830285972E-2</v>
      </c>
      <c r="AC504">
        <f>(O504*constantes!$D$4)+(LN(110)*constantes!$D$5)+(LN(22)*constantes!$D$8)+(F504*constantes!$D$9)</f>
        <v>25.447212119400952</v>
      </c>
      <c r="AD504" s="7">
        <f t="shared" si="108"/>
        <v>2.9636129007590606E-2</v>
      </c>
      <c r="AF504">
        <f>(O504*constantes!$B$4)+(LN(125)*constantes!$B$5)+(LN(22.5)*constantes!$B$8)+(F504*constantes!$B$9)</f>
        <v>23.603180914455063</v>
      </c>
      <c r="AG504">
        <f t="shared" si="109"/>
        <v>8.4142660265313918E-2</v>
      </c>
      <c r="AH504">
        <f>(O504*constantes!$D$4)+(LN(125)*constantes!$D$5)+(LN(22.5)*constantes!$D$8)+(F504*constantes!$D$9)</f>
        <v>25.818285136009184</v>
      </c>
      <c r="AI504">
        <f t="shared" si="110"/>
        <v>4.2663786438573714E-2</v>
      </c>
    </row>
    <row r="505" spans="1:35" x14ac:dyDescent="0.25">
      <c r="A505" s="11">
        <v>504</v>
      </c>
      <c r="B505">
        <v>0</v>
      </c>
      <c r="C505">
        <v>41</v>
      </c>
      <c r="D505">
        <v>1</v>
      </c>
      <c r="E505">
        <v>0</v>
      </c>
      <c r="F505">
        <v>0</v>
      </c>
      <c r="G505">
        <v>108</v>
      </c>
      <c r="H505">
        <v>20.47</v>
      </c>
      <c r="I505">
        <f>IF(AND(B505=1,E505=0),V505,IF(AND(B505=1,E505=1),W505,IF(AND(B505=0,E505=0),X505,IF(AND(B505=0,E505=1),Y505,ERROR))))</f>
        <v>2.9351821717485849E-2</v>
      </c>
      <c r="K505">
        <f t="shared" si="98"/>
        <v>2.5088146116023613E-2</v>
      </c>
      <c r="L505">
        <f t="shared" si="99"/>
        <v>1.7378724267438583E-2</v>
      </c>
      <c r="M505" s="22" t="str">
        <f t="shared" si="111"/>
        <v>Elevated Risk</v>
      </c>
      <c r="O505">
        <f t="shared" si="100"/>
        <v>3.713572066704308</v>
      </c>
      <c r="P505">
        <f t="shared" si="101"/>
        <v>4.6821312271242199</v>
      </c>
      <c r="Q505">
        <f t="shared" si="102"/>
        <v>3.018960399673198</v>
      </c>
      <c r="R505">
        <f>(O505*constantes!$B$4)+(P505*constantes!$B$5)+(D505*constantes!$B$6)+(Q505*constantes!$B$8)+(F505*constantes!$B$9)</f>
        <v>23.348800533630364</v>
      </c>
      <c r="S505" s="4">
        <f>(O505*constantes!$B$4)+(P505*constantes!$C$5)+(D505*constantes!$B$6)+(Q505*constantes!$B$8)+(F505*constantes!$B$9)</f>
        <v>23.684228414741543</v>
      </c>
      <c r="T505">
        <f>(O505*constantes!$D$4)+(P505*constantes!$D$5)+(D505*constantes!$D$6)+(Q505*constantes!$D$8)+(F505*constantes!$D$9)</f>
        <v>25.437426797970005</v>
      </c>
      <c r="U505">
        <f>(O505*constantes!$D$4)+(P505*constantes!$E$5)+(D505*constantes!$D$6)+(Q505*constantes!$D$8)+(F505*constantes!$D$9)</f>
        <v>25.764052272374194</v>
      </c>
      <c r="V505" s="5">
        <f t="shared" si="103"/>
        <v>6.588268632467098E-2</v>
      </c>
      <c r="W505" s="5">
        <f t="shared" si="104"/>
        <v>9.0913426075583947E-2</v>
      </c>
      <c r="X505" s="6">
        <f t="shared" si="105"/>
        <v>2.9351821717485849E-2</v>
      </c>
      <c r="Y505" s="6">
        <f t="shared" si="106"/>
        <v>4.0457832869458366E-2</v>
      </c>
      <c r="AA505">
        <f>(O505*constantes!$B$4)+(LN(110)*constantes!$B$5)+(LN(22)*constantes!$B$8)+(F505*constantes!$B$9)</f>
        <v>22.730454143490913</v>
      </c>
      <c r="AB505">
        <f t="shared" si="107"/>
        <v>3.6057212319339005E-2</v>
      </c>
      <c r="AC505">
        <f>(O505*constantes!$D$4)+(LN(110)*constantes!$D$5)+(LN(22)*constantes!$D$8)+(F505*constantes!$D$9)</f>
        <v>24.907213223567677</v>
      </c>
      <c r="AD505" s="7">
        <f t="shared" si="108"/>
        <v>1.7378724267438583E-2</v>
      </c>
      <c r="AF505">
        <f>(O505*constantes!$B$4)+(LN(125)*constantes!$B$5)+(LN(22.5)*constantes!$B$8)+(F505*constantes!$B$9)</f>
        <v>22.985411080245306</v>
      </c>
      <c r="AG505">
        <f t="shared" si="109"/>
        <v>4.62827295767122E-2</v>
      </c>
      <c r="AH505">
        <f>(O505*constantes!$D$4)+(LN(125)*constantes!$D$5)+(LN(22.5)*constantes!$D$8)+(F505*constantes!$D$9)</f>
        <v>25.278286240175909</v>
      </c>
      <c r="AI505">
        <f t="shared" si="110"/>
        <v>2.5088146116023613E-2</v>
      </c>
    </row>
    <row r="506" spans="1:35" x14ac:dyDescent="0.25">
      <c r="A506" s="11">
        <v>505</v>
      </c>
      <c r="B506">
        <v>1</v>
      </c>
      <c r="C506">
        <v>57</v>
      </c>
      <c r="D506">
        <v>0</v>
      </c>
      <c r="E506">
        <v>1</v>
      </c>
      <c r="F506">
        <v>0</v>
      </c>
      <c r="G506">
        <v>160.5</v>
      </c>
      <c r="H506">
        <v>25.84</v>
      </c>
      <c r="I506">
        <f>IF(AND(B506=1,E506=0),V506,IF(AND(B506=1,E506=1),W506,IF(AND(B506=0,E506=0),X506,IF(AND(B506=0,E506=1),Y506,ERROR))))</f>
        <v>0.28638244171097282</v>
      </c>
      <c r="K506">
        <f t="shared" si="98"/>
        <v>0.12380054983513455</v>
      </c>
      <c r="L506">
        <f t="shared" si="99"/>
        <v>9.7348342413305922E-2</v>
      </c>
      <c r="M506" s="22" t="str">
        <f t="shared" si="111"/>
        <v>Elevated Risk</v>
      </c>
      <c r="O506">
        <f t="shared" si="100"/>
        <v>4.0430512678345503</v>
      </c>
      <c r="P506">
        <f t="shared" si="101"/>
        <v>5.0782939425700704</v>
      </c>
      <c r="Q506">
        <f t="shared" si="102"/>
        <v>3.2519236789144013</v>
      </c>
      <c r="R506">
        <f>(O506*constantes!$B$4)+(P506*constantes!$B$5)+(D506*constantes!$B$6)+(Q506*constantes!$B$8)+(F506*constantes!$B$9)</f>
        <v>24.584525936634101</v>
      </c>
      <c r="S506" s="4">
        <f>(O506*constantes!$B$4)+(P506*constantes!$C$5)+(D506*constantes!$B$6)+(Q506*constantes!$B$8)+(F506*constantes!$B$9)</f>
        <v>24.948334914679819</v>
      </c>
      <c r="T506">
        <f>(O506*constantes!$D$4)+(P506*constantes!$D$5)+(D506*constantes!$D$6)+(Q506*constantes!$D$8)+(F506*constantes!$D$9)</f>
        <v>26.948755308206323</v>
      </c>
      <c r="U506">
        <f>(O506*constantes!$D$4)+(P506*constantes!$E$5)+(D506*constantes!$D$6)+(Q506*constantes!$D$8)+(F506*constantes!$D$9)</f>
        <v>27.303017093640015</v>
      </c>
      <c r="V506" s="5">
        <f t="shared" si="103"/>
        <v>0.2090390690194367</v>
      </c>
      <c r="W506" s="5">
        <f t="shared" si="104"/>
        <v>0.28638244171097282</v>
      </c>
      <c r="X506" s="6">
        <f t="shared" si="105"/>
        <v>0.12631558127954745</v>
      </c>
      <c r="Y506" s="6">
        <f t="shared" si="106"/>
        <v>0.17505922125182849</v>
      </c>
      <c r="AA506">
        <f>(O506*constantes!$B$4)+(LN(110)*constantes!$B$5)+(LN(22)*constantes!$B$8)+(F506*constantes!$B$9)</f>
        <v>23.756109717441312</v>
      </c>
      <c r="AB506">
        <f t="shared" si="107"/>
        <v>9.7348342413305922E-2</v>
      </c>
      <c r="AC506">
        <f>(O506*constantes!$D$4)+(LN(110)*constantes!$D$5)+(LN(22)*constantes!$D$8)+(F506*constantes!$D$9)</f>
        <v>25.803749193387144</v>
      </c>
      <c r="AD506" s="7">
        <f t="shared" si="108"/>
        <v>4.2061248414153263E-2</v>
      </c>
      <c r="AF506">
        <f>(O506*constantes!$B$4)+(LN(125)*constantes!$B$5)+(LN(22.5)*constantes!$B$8)+(F506*constantes!$B$9)</f>
        <v>24.011066654195705</v>
      </c>
      <c r="AG506">
        <f t="shared" si="109"/>
        <v>0.12380054983513455</v>
      </c>
      <c r="AH506">
        <f>(O506*constantes!$D$4)+(LN(125)*constantes!$D$5)+(LN(22.5)*constantes!$D$8)+(F506*constantes!$D$9)</f>
        <v>26.174822209995376</v>
      </c>
      <c r="AI506">
        <f t="shared" si="110"/>
        <v>6.0378388617794876E-2</v>
      </c>
    </row>
    <row r="507" spans="1:35" x14ac:dyDescent="0.25">
      <c r="A507" s="11">
        <v>506</v>
      </c>
      <c r="B507">
        <v>0</v>
      </c>
      <c r="C507">
        <v>51</v>
      </c>
      <c r="D507">
        <v>1</v>
      </c>
      <c r="E507">
        <v>0</v>
      </c>
      <c r="F507">
        <v>0</v>
      </c>
      <c r="G507">
        <v>139</v>
      </c>
      <c r="H507">
        <v>31.16</v>
      </c>
      <c r="I507">
        <f>IF(AND(B507=1,E507=0),V507,IF(AND(B507=1,E507=1),W507,IF(AND(B507=0,E507=0),X507,IF(AND(B507=0,E507=1),Y507,ERROR))))</f>
        <v>0.1271660666118869</v>
      </c>
      <c r="K507">
        <f t="shared" si="98"/>
        <v>4.4971857043080821E-2</v>
      </c>
      <c r="L507">
        <f t="shared" si="99"/>
        <v>3.1250958582138333E-2</v>
      </c>
      <c r="M507" s="22" t="str">
        <f t="shared" si="111"/>
        <v>Elevated Risk</v>
      </c>
      <c r="O507">
        <f t="shared" si="100"/>
        <v>3.9318256327243257</v>
      </c>
      <c r="P507">
        <f t="shared" si="101"/>
        <v>4.9344739331306915</v>
      </c>
      <c r="Q507">
        <f t="shared" si="102"/>
        <v>3.4391352210025476</v>
      </c>
      <c r="R507">
        <f>(O507*constantes!$B$4)+(P507*constantes!$B$5)+(D507*constantes!$B$6)+(Q507*constantes!$B$8)+(F507*constantes!$B$9)</f>
        <v>24.829433054671792</v>
      </c>
      <c r="S507" s="4">
        <f>(O507*constantes!$B$4)+(P507*constantes!$C$5)+(D507*constantes!$B$6)+(Q507*constantes!$B$8)+(F507*constantes!$B$9)</f>
        <v>25.182938767241271</v>
      </c>
      <c r="T507">
        <f>(O507*constantes!$D$4)+(P507*constantes!$D$5)+(D507*constantes!$D$6)+(Q507*constantes!$D$8)+(F507*constantes!$D$9)</f>
        <v>26.95594172741739</v>
      </c>
      <c r="U507">
        <f>(O507*constantes!$D$4)+(P507*constantes!$E$5)+(D507*constantes!$D$6)+(Q507*constantes!$D$8)+(F507*constantes!$D$9)</f>
        <v>27.300170628992586</v>
      </c>
      <c r="V507" s="5">
        <f t="shared" si="103"/>
        <v>0.25887274660000137</v>
      </c>
      <c r="W507" s="5">
        <f t="shared" si="104"/>
        <v>0.34728938923973618</v>
      </c>
      <c r="X507" s="6">
        <f t="shared" si="105"/>
        <v>0.1271660666118869</v>
      </c>
      <c r="Y507" s="6">
        <f t="shared" si="106"/>
        <v>0.17460785088116004</v>
      </c>
      <c r="AA507">
        <f>(O507*constantes!$B$4)+(LN(110)*constantes!$B$5)+(LN(22)*constantes!$B$8)+(F507*constantes!$B$9)</f>
        <v>23.409868764368586</v>
      </c>
      <c r="AB507">
        <f t="shared" si="107"/>
        <v>6.9883054652788434E-2</v>
      </c>
      <c r="AC507">
        <f>(O507*constantes!$D$4)+(LN(110)*constantes!$D$5)+(LN(22)*constantes!$D$8)+(F507*constantes!$D$9)</f>
        <v>25.50109645445777</v>
      </c>
      <c r="AD507" s="7">
        <f t="shared" si="108"/>
        <v>3.1250958582138333E-2</v>
      </c>
      <c r="AF507">
        <f>(O507*constantes!$B$4)+(LN(125)*constantes!$B$5)+(LN(22.5)*constantes!$B$8)+(F507*constantes!$B$9)</f>
        <v>23.664825701122982</v>
      </c>
      <c r="AG507">
        <f t="shared" si="109"/>
        <v>8.9246869441510945E-2</v>
      </c>
      <c r="AH507">
        <f>(O507*constantes!$D$4)+(LN(125)*constantes!$D$5)+(LN(22.5)*constantes!$D$8)+(F507*constantes!$D$9)</f>
        <v>25.872169471066002</v>
      </c>
      <c r="AI507">
        <f t="shared" si="110"/>
        <v>4.4971857043080821E-2</v>
      </c>
    </row>
    <row r="508" spans="1:35" x14ac:dyDescent="0.25">
      <c r="A508" s="11">
        <v>507</v>
      </c>
      <c r="B508">
        <v>0</v>
      </c>
      <c r="C508">
        <v>50</v>
      </c>
      <c r="D508">
        <v>0</v>
      </c>
      <c r="E508">
        <v>0</v>
      </c>
      <c r="F508">
        <v>0</v>
      </c>
      <c r="G508">
        <v>134.5</v>
      </c>
      <c r="H508">
        <v>24.91</v>
      </c>
      <c r="I508">
        <f>IF(AND(B508=1,E508=0),V508,IF(AND(B508=1,E508=1),W508,IF(AND(B508=0,E508=0),X508,IF(AND(B508=0,E508=1),Y508,ERROR))))</f>
        <v>5.4874790639776183E-2</v>
      </c>
      <c r="K508">
        <f t="shared" si="98"/>
        <v>4.2663786438573714E-2</v>
      </c>
      <c r="L508">
        <f t="shared" si="99"/>
        <v>2.9636129007590606E-2</v>
      </c>
      <c r="M508" s="22" t="str">
        <f t="shared" si="111"/>
        <v>Elevated Risk</v>
      </c>
      <c r="O508">
        <f t="shared" si="100"/>
        <v>3.912023005428146</v>
      </c>
      <c r="P508">
        <f t="shared" si="101"/>
        <v>4.9015641990418937</v>
      </c>
      <c r="Q508">
        <f t="shared" si="102"/>
        <v>3.215269329274089</v>
      </c>
      <c r="R508">
        <f>(O508*constantes!$B$4)+(P508*constantes!$B$5)+(D508*constantes!$B$6)+(Q508*constantes!$B$8)+(F508*constantes!$B$9)</f>
        <v>23.819733915504859</v>
      </c>
      <c r="S508" s="4">
        <f>(O508*constantes!$B$4)+(P508*constantes!$C$5)+(D508*constantes!$B$6)+(Q508*constantes!$B$8)+(F508*constantes!$B$9)</f>
        <v>24.170881974724221</v>
      </c>
      <c r="T508">
        <f>(O508*constantes!$D$4)+(P508*constantes!$D$5)+(D508*constantes!$D$6)+(Q508*constantes!$D$8)+(F508*constantes!$D$9)</f>
        <v>26.076353835098676</v>
      </c>
      <c r="U508">
        <f>(O508*constantes!$D$4)+(P508*constantes!$E$5)+(D508*constantes!$D$6)+(Q508*constantes!$D$8)+(F508*constantes!$D$9)</f>
        <v>26.418286953623838</v>
      </c>
      <c r="V508" s="5">
        <f t="shared" si="103"/>
        <v>0.10340105543547828</v>
      </c>
      <c r="W508" s="5">
        <f t="shared" si="104"/>
        <v>0.14363993418961873</v>
      </c>
      <c r="X508" s="6">
        <f t="shared" si="105"/>
        <v>5.4874790639776183E-2</v>
      </c>
      <c r="Y508" s="6">
        <f t="shared" si="106"/>
        <v>7.6371800687554003E-2</v>
      </c>
      <c r="AA508">
        <f>(O508*constantes!$B$4)+(LN(110)*constantes!$B$5)+(LN(22)*constantes!$B$8)+(F508*constantes!$B$9)</f>
        <v>23.348223977700673</v>
      </c>
      <c r="AB508">
        <f t="shared" si="107"/>
        <v>6.5845990830285972E-2</v>
      </c>
      <c r="AC508">
        <f>(O508*constantes!$D$4)+(LN(110)*constantes!$D$5)+(LN(22)*constantes!$D$8)+(F508*constantes!$D$9)</f>
        <v>25.447212119400952</v>
      </c>
      <c r="AD508" s="7">
        <f t="shared" si="108"/>
        <v>2.9636129007590606E-2</v>
      </c>
      <c r="AF508">
        <f>(O508*constantes!$B$4)+(LN(125)*constantes!$B$5)+(LN(22.5)*constantes!$B$8)+(F508*constantes!$B$9)</f>
        <v>23.603180914455063</v>
      </c>
      <c r="AG508">
        <f t="shared" si="109"/>
        <v>8.4142660265313918E-2</v>
      </c>
      <c r="AH508">
        <f>(O508*constantes!$D$4)+(LN(125)*constantes!$D$5)+(LN(22.5)*constantes!$D$8)+(F508*constantes!$D$9)</f>
        <v>25.818285136009184</v>
      </c>
      <c r="AI508">
        <f t="shared" si="110"/>
        <v>4.2663786438573714E-2</v>
      </c>
    </row>
    <row r="509" spans="1:35" x14ac:dyDescent="0.25">
      <c r="A509" s="11">
        <v>508</v>
      </c>
      <c r="B509">
        <v>0</v>
      </c>
      <c r="C509">
        <v>46</v>
      </c>
      <c r="D509">
        <v>1</v>
      </c>
      <c r="E509">
        <v>0</v>
      </c>
      <c r="F509">
        <v>0</v>
      </c>
      <c r="G509">
        <v>115.5</v>
      </c>
      <c r="H509">
        <v>23.48</v>
      </c>
      <c r="I509">
        <f>IF(AND(B509=1,E509=0),V509,IF(AND(B509=1,E509=1),W509,IF(AND(B509=0,E509=0),X509,IF(AND(B509=0,E509=1),Y509,ERROR))))</f>
        <v>5.1420688843337059E-2</v>
      </c>
      <c r="K509">
        <f t="shared" si="98"/>
        <v>3.4153313573738631E-2</v>
      </c>
      <c r="L509">
        <f t="shared" si="99"/>
        <v>2.3692217580876362E-2</v>
      </c>
      <c r="M509" s="22" t="str">
        <f t="shared" si="111"/>
        <v>Elevated Risk</v>
      </c>
      <c r="O509">
        <f t="shared" si="100"/>
        <v>3.8286413964890951</v>
      </c>
      <c r="P509">
        <f t="shared" si="101"/>
        <v>4.7492705299618478</v>
      </c>
      <c r="Q509">
        <f t="shared" si="102"/>
        <v>3.1561489949598958</v>
      </c>
      <c r="R509">
        <f>(O509*constantes!$B$4)+(P509*constantes!$B$5)+(D509*constantes!$B$6)+(Q509*constantes!$B$8)+(F509*constantes!$B$9)</f>
        <v>23.940314535070677</v>
      </c>
      <c r="S509" s="4">
        <f>(O509*constantes!$B$4)+(P509*constantes!$C$5)+(D509*constantes!$B$6)+(Q509*constantes!$B$8)+(F509*constantes!$B$9)</f>
        <v>24.280552275837145</v>
      </c>
      <c r="T509">
        <f>(O509*constantes!$D$4)+(P509*constantes!$D$5)+(D509*constantes!$D$6)+(Q509*constantes!$D$8)+(F509*constantes!$D$9)</f>
        <v>26.009532984852811</v>
      </c>
      <c r="U509">
        <f>(O509*constantes!$D$4)+(P509*constantes!$E$5)+(D509*constantes!$D$6)+(Q509*constantes!$D$8)+(F509*constantes!$D$9)</f>
        <v>26.34084209702295</v>
      </c>
      <c r="V509" s="5">
        <f t="shared" si="103"/>
        <v>0.11585477540081357</v>
      </c>
      <c r="W509" s="5">
        <f t="shared" si="104"/>
        <v>0.15889424490442394</v>
      </c>
      <c r="X509" s="6">
        <f t="shared" si="105"/>
        <v>5.1420688843337059E-2</v>
      </c>
      <c r="Y509" s="6">
        <f t="shared" si="106"/>
        <v>7.0887290741680209E-2</v>
      </c>
      <c r="AA509">
        <f>(O509*constantes!$B$4)+(LN(110)*constantes!$B$5)+(LN(22)*constantes!$B$8)+(F509*constantes!$B$9)</f>
        <v>23.088660364337766</v>
      </c>
      <c r="AB509">
        <f t="shared" si="107"/>
        <v>5.1185816914687488E-2</v>
      </c>
      <c r="AC509">
        <f>(O509*constantes!$D$4)+(LN(110)*constantes!$D$5)+(LN(22)*constantes!$D$8)+(F509*constantes!$D$9)</f>
        <v>25.220324924765169</v>
      </c>
      <c r="AD509" s="7">
        <f t="shared" si="108"/>
        <v>2.3692217580876362E-2</v>
      </c>
      <c r="AF509">
        <f>(O509*constantes!$B$4)+(LN(125)*constantes!$B$5)+(LN(22.5)*constantes!$B$8)+(F509*constantes!$B$9)</f>
        <v>23.343617301092156</v>
      </c>
      <c r="AG509">
        <f t="shared" si="109"/>
        <v>6.5553501255932511E-2</v>
      </c>
      <c r="AH509">
        <f>(O509*constantes!$D$4)+(LN(125)*constantes!$D$5)+(LN(22.5)*constantes!$D$8)+(F509*constantes!$D$9)</f>
        <v>25.591397941373401</v>
      </c>
      <c r="AI509">
        <f t="shared" si="110"/>
        <v>3.4153313573738631E-2</v>
      </c>
    </row>
    <row r="510" spans="1:35" x14ac:dyDescent="0.25">
      <c r="A510" s="11">
        <v>509</v>
      </c>
      <c r="B510">
        <v>0</v>
      </c>
      <c r="C510">
        <v>53</v>
      </c>
      <c r="D510">
        <v>0</v>
      </c>
      <c r="E510">
        <v>0</v>
      </c>
      <c r="F510">
        <v>0</v>
      </c>
      <c r="G510">
        <v>132</v>
      </c>
      <c r="H510">
        <v>30.1</v>
      </c>
      <c r="I510">
        <f>IF(AND(B510=1,E510=0),V510,IF(AND(B510=1,E510=1),W510,IF(AND(B510=0,E510=0),X510,IF(AND(B510=0,E510=1),Y510,ERROR))))</f>
        <v>6.6774372210588462E-2</v>
      </c>
      <c r="K510">
        <f t="shared" si="98"/>
        <v>4.9808625979083754E-2</v>
      </c>
      <c r="L510">
        <f t="shared" si="99"/>
        <v>3.4638908987597139E-2</v>
      </c>
      <c r="M510" s="22" t="str">
        <f t="shared" si="111"/>
        <v>Elevated Risk</v>
      </c>
      <c r="O510">
        <f t="shared" si="100"/>
        <v>3.970291913552122</v>
      </c>
      <c r="P510">
        <f t="shared" si="101"/>
        <v>4.8828019225863706</v>
      </c>
      <c r="Q510">
        <f t="shared" si="102"/>
        <v>3.4045251717548299</v>
      </c>
      <c r="R510">
        <f>(O510*constantes!$B$4)+(P510*constantes!$B$5)+(D510*constantes!$B$6)+(Q510*constantes!$B$8)+(F510*constantes!$B$9)</f>
        <v>24.116353526174819</v>
      </c>
      <c r="S510" s="4">
        <f>(O510*constantes!$B$4)+(P510*constantes!$C$5)+(D510*constantes!$B$6)+(Q510*constantes!$B$8)+(F510*constantes!$B$9)</f>
        <v>24.466157455908906</v>
      </c>
      <c r="T510">
        <f>(O510*constantes!$D$4)+(P510*constantes!$D$5)+(D510*constantes!$D$6)+(Q510*constantes!$D$8)+(F510*constantes!$D$9)</f>
        <v>26.278888067331359</v>
      </c>
      <c r="U510">
        <f>(O510*constantes!$D$4)+(P510*constantes!$E$5)+(D510*constantes!$D$6)+(Q510*constantes!$D$8)+(F510*constantes!$D$9)</f>
        <v>26.619512329450984</v>
      </c>
      <c r="V510" s="5">
        <f t="shared" si="103"/>
        <v>0.13656385381523306</v>
      </c>
      <c r="W510" s="5">
        <f t="shared" si="104"/>
        <v>0.18805965099651978</v>
      </c>
      <c r="X510" s="6">
        <f t="shared" si="105"/>
        <v>6.6774372210588462E-2</v>
      </c>
      <c r="Y510" s="6">
        <f t="shared" si="106"/>
        <v>9.2583871863457734E-2</v>
      </c>
      <c r="AA510">
        <f>(O510*constantes!$B$4)+(LN(110)*constantes!$B$5)+(LN(22)*constantes!$B$8)+(F510*constantes!$B$9)</f>
        <v>23.529612757934284</v>
      </c>
      <c r="AB510">
        <f t="shared" si="107"/>
        <v>7.8415260777171425E-2</v>
      </c>
      <c r="AC510">
        <f>(O510*constantes!$D$4)+(LN(110)*constantes!$D$5)+(LN(22)*constantes!$D$8)+(F510*constantes!$D$9)</f>
        <v>25.605765897229862</v>
      </c>
      <c r="AD510" s="7">
        <f t="shared" si="108"/>
        <v>3.4638908987597139E-2</v>
      </c>
      <c r="AF510">
        <f>(O510*constantes!$B$4)+(LN(125)*constantes!$B$5)+(LN(22.5)*constantes!$B$8)+(F510*constantes!$B$9)</f>
        <v>23.784569694688678</v>
      </c>
      <c r="AG510">
        <f t="shared" si="109"/>
        <v>0.10001327473115296</v>
      </c>
      <c r="AH510">
        <f>(O510*constantes!$D$4)+(LN(125)*constantes!$D$5)+(LN(22.5)*constantes!$D$8)+(F510*constantes!$D$9)</f>
        <v>25.976838913838094</v>
      </c>
      <c r="AI510">
        <f t="shared" si="110"/>
        <v>4.9808625979083754E-2</v>
      </c>
    </row>
    <row r="511" spans="1:35" x14ac:dyDescent="0.25">
      <c r="A511" s="11">
        <v>510</v>
      </c>
      <c r="B511">
        <v>0</v>
      </c>
      <c r="C511">
        <v>54</v>
      </c>
      <c r="D511">
        <v>0</v>
      </c>
      <c r="E511">
        <v>1</v>
      </c>
      <c r="F511">
        <v>0</v>
      </c>
      <c r="G511">
        <v>132.5</v>
      </c>
      <c r="H511">
        <v>26.77</v>
      </c>
      <c r="I511">
        <f>IF(AND(B511=1,E511=0),V511,IF(AND(B511=1,E511=1),W511,IF(AND(B511=0,E511=0),X511,IF(AND(B511=0,E511=1),Y511,ERROR))))</f>
        <v>9.2744500732460877E-2</v>
      </c>
      <c r="K511">
        <f t="shared" si="98"/>
        <v>5.2338355969762884E-2</v>
      </c>
      <c r="L511">
        <f t="shared" si="99"/>
        <v>3.6413005758055728E-2</v>
      </c>
      <c r="M511" s="22" t="str">
        <f t="shared" si="111"/>
        <v>Elevated Risk</v>
      </c>
      <c r="O511">
        <f t="shared" si="100"/>
        <v>3.9889840465642745</v>
      </c>
      <c r="P511">
        <f t="shared" si="101"/>
        <v>4.8865826454262766</v>
      </c>
      <c r="Q511">
        <f t="shared" si="102"/>
        <v>3.2872818575322613</v>
      </c>
      <c r="R511">
        <f>(O511*constantes!$B$4)+(P511*constantes!$B$5)+(D511*constantes!$B$6)+(Q511*constantes!$B$8)+(F511*constantes!$B$9)</f>
        <v>24.088607949665956</v>
      </c>
      <c r="S511" s="4">
        <f>(O511*constantes!$B$4)+(P511*constantes!$C$5)+(D511*constantes!$B$6)+(Q511*constantes!$B$8)+(F511*constantes!$B$9)</f>
        <v>24.438682730384294</v>
      </c>
      <c r="T511">
        <f>(O511*constantes!$D$4)+(P511*constantes!$D$5)+(D511*constantes!$D$6)+(Q511*constantes!$D$8)+(F511*constantes!$D$9)</f>
        <v>26.280444858394048</v>
      </c>
      <c r="U511">
        <f>(O511*constantes!$D$4)+(P511*constantes!$E$5)+(D511*constantes!$D$6)+(Q511*constantes!$D$8)+(F511*constantes!$D$9)</f>
        <v>26.621332863738985</v>
      </c>
      <c r="V511" s="5">
        <f t="shared" si="103"/>
        <v>0.13308756061214144</v>
      </c>
      <c r="W511" s="5">
        <f t="shared" si="104"/>
        <v>0.18346259145885258</v>
      </c>
      <c r="X511" s="6">
        <f t="shared" si="105"/>
        <v>6.6874848078853022E-2</v>
      </c>
      <c r="Y511" s="6">
        <f t="shared" si="106"/>
        <v>9.2744500732460877E-2</v>
      </c>
      <c r="AA511">
        <f>(O511*constantes!$B$4)+(LN(110)*constantes!$B$5)+(LN(22)*constantes!$B$8)+(F511*constantes!$B$9)</f>
        <v>23.587800620315793</v>
      </c>
      <c r="AB511">
        <f t="shared" si="107"/>
        <v>8.2913210367502876E-2</v>
      </c>
      <c r="AC511">
        <f>(O511*constantes!$D$4)+(LN(110)*constantes!$D$5)+(LN(22)*constantes!$D$8)+(F511*constantes!$D$9)</f>
        <v>25.656628499605237</v>
      </c>
      <c r="AD511" s="7">
        <f t="shared" si="108"/>
        <v>3.6413005758055728E-2</v>
      </c>
      <c r="AF511">
        <f>(O511*constantes!$B$4)+(LN(125)*constantes!$B$5)+(LN(22.5)*constantes!$B$8)+(F511*constantes!$B$9)</f>
        <v>23.84275755707019</v>
      </c>
      <c r="AG511">
        <f t="shared" si="109"/>
        <v>0.10567740925235103</v>
      </c>
      <c r="AH511">
        <f>(O511*constantes!$D$4)+(LN(125)*constantes!$D$5)+(LN(22.5)*constantes!$D$8)+(F511*constantes!$D$9)</f>
        <v>26.027701516213469</v>
      </c>
      <c r="AI511">
        <f t="shared" si="110"/>
        <v>5.2338355969762884E-2</v>
      </c>
    </row>
    <row r="512" spans="1:35" x14ac:dyDescent="0.25">
      <c r="A512" s="11">
        <v>511</v>
      </c>
      <c r="B512">
        <v>0</v>
      </c>
      <c r="C512">
        <v>65</v>
      </c>
      <c r="D512">
        <v>0</v>
      </c>
      <c r="E512">
        <v>1</v>
      </c>
      <c r="F512">
        <v>0</v>
      </c>
      <c r="G512">
        <v>155</v>
      </c>
      <c r="H512">
        <v>29.93</v>
      </c>
      <c r="I512">
        <f>IF(AND(B512=1,E512=0),V512,IF(AND(B512=1,E512=1),W512,IF(AND(B512=0,E512=0),X512,IF(AND(B512=0,E512=1),Y512,ERROR))))</f>
        <v>0.23525576245053814</v>
      </c>
      <c r="K512">
        <f t="shared" si="98"/>
        <v>8.5182662382899066E-2</v>
      </c>
      <c r="L512">
        <f t="shared" si="99"/>
        <v>5.9581907304813275E-2</v>
      </c>
      <c r="M512" s="22" t="str">
        <f t="shared" si="111"/>
        <v>Elevated Risk</v>
      </c>
      <c r="O512">
        <f t="shared" si="100"/>
        <v>4.1743872698956368</v>
      </c>
      <c r="P512">
        <f t="shared" si="101"/>
        <v>5.0434251169192468</v>
      </c>
      <c r="Q512">
        <f t="shared" si="102"/>
        <v>3.3988613218646075</v>
      </c>
      <c r="R512">
        <f>(O512*constantes!$B$4)+(P512*constantes!$B$5)+(D512*constantes!$B$6)+(Q512*constantes!$B$8)+(F512*constantes!$B$9)</f>
        <v>25.045172951723483</v>
      </c>
      <c r="S512" s="4">
        <f>(O512*constantes!$B$4)+(P512*constantes!$C$5)+(D512*constantes!$B$6)+(Q512*constantes!$B$8)+(F512*constantes!$B$9)</f>
        <v>25.406483927099579</v>
      </c>
      <c r="T512">
        <f>(O512*constantes!$D$4)+(P512*constantes!$D$5)+(D512*constantes!$D$6)+(Q512*constantes!$D$8)+(F512*constantes!$D$9)</f>
        <v>27.283168764931521</v>
      </c>
      <c r="U512">
        <f>(O512*constantes!$D$4)+(P512*constantes!$E$5)+(D512*constantes!$D$6)+(Q512*constantes!$D$8)+(F512*constantes!$D$9)</f>
        <v>27.634998101087806</v>
      </c>
      <c r="V512" s="5">
        <f t="shared" si="103"/>
        <v>0.31045022752653173</v>
      </c>
      <c r="W512" s="5">
        <f t="shared" si="104"/>
        <v>0.41344625746586872</v>
      </c>
      <c r="X512" s="6">
        <f t="shared" si="105"/>
        <v>0.17193336501229173</v>
      </c>
      <c r="Y512" s="6">
        <f t="shared" si="106"/>
        <v>0.23525576245053814</v>
      </c>
      <c r="AA512">
        <f>(O512*constantes!$B$4)+(LN(110)*constantes!$B$5)+(LN(22)*constantes!$B$8)+(F512*constantes!$B$9)</f>
        <v>24.164953438417392</v>
      </c>
      <c r="AB512">
        <f t="shared" si="107"/>
        <v>0.14285464759503463</v>
      </c>
      <c r="AC512">
        <f>(O512*constantes!$D$4)+(LN(110)*constantes!$D$5)+(LN(22)*constantes!$D$8)+(F512*constantes!$D$9)</f>
        <v>26.16112364851551</v>
      </c>
      <c r="AD512" s="7">
        <f t="shared" si="108"/>
        <v>5.9581907304813275E-2</v>
      </c>
      <c r="AF512">
        <f>(O512*constantes!$B$4)+(LN(125)*constantes!$B$5)+(LN(22.5)*constantes!$B$8)+(F512*constantes!$B$9)</f>
        <v>24.419910375171785</v>
      </c>
      <c r="AG512">
        <f t="shared" si="109"/>
        <v>0.18037897763812694</v>
      </c>
      <c r="AH512">
        <f>(O512*constantes!$D$4)+(LN(125)*constantes!$D$5)+(LN(22.5)*constantes!$D$8)+(F512*constantes!$D$9)</f>
        <v>26.532196665123742</v>
      </c>
      <c r="AI512">
        <f t="shared" si="110"/>
        <v>8.5182662382899066E-2</v>
      </c>
    </row>
    <row r="513" spans="1:35" x14ac:dyDescent="0.25">
      <c r="A513" s="11">
        <v>512</v>
      </c>
      <c r="B513">
        <v>0</v>
      </c>
      <c r="C513">
        <v>58</v>
      </c>
      <c r="D513">
        <v>0</v>
      </c>
      <c r="E513">
        <v>0</v>
      </c>
      <c r="F513">
        <v>0</v>
      </c>
      <c r="G513">
        <v>137.5</v>
      </c>
      <c r="H513">
        <v>24.25</v>
      </c>
      <c r="I513">
        <f>IF(AND(B513=1,E513=0),V513,IF(AND(B513=1,E513=1),W513,IF(AND(B513=0,E513=0),X513,IF(AND(B513=0,E513=1),Y513,ERROR))))</f>
        <v>8.4885220855725252E-2</v>
      </c>
      <c r="K513">
        <f t="shared" ref="K513:K576" si="112">IF(B513=1,AG513,AI513)</f>
        <v>6.3209991046805025E-2</v>
      </c>
      <c r="L513">
        <f t="shared" ref="L513:L576" si="113">IF(B513=1,AB513,AD513)</f>
        <v>4.4054054961770062E-2</v>
      </c>
      <c r="M513" s="22" t="str">
        <f t="shared" si="111"/>
        <v>Elevated Risk</v>
      </c>
      <c r="O513">
        <f t="shared" ref="O513:O576" si="114">LN(C513)</f>
        <v>4.0604430105464191</v>
      </c>
      <c r="P513">
        <f t="shared" ref="P513:P576" si="115">LN(G513)</f>
        <v>4.9236239171066263</v>
      </c>
      <c r="Q513">
        <f t="shared" ref="Q513:Q576" si="116">LN(H513)</f>
        <v>3.188416617383492</v>
      </c>
      <c r="R513">
        <f>(O513*constantes!$B$4)+(P513*constantes!$B$5)+(D513*constantes!$B$6)+(Q513*constantes!$B$8)+(F513*constantes!$B$9)</f>
        <v>24.301393972019852</v>
      </c>
      <c r="S513" s="4">
        <f>(O513*constantes!$B$4)+(P513*constantes!$C$5)+(D513*constantes!$B$6)+(Q513*constantes!$B$8)+(F513*constantes!$B$9)</f>
        <v>24.654122389441369</v>
      </c>
      <c r="T513">
        <f>(O513*constantes!$D$4)+(P513*constantes!$D$5)+(D513*constantes!$D$6)+(Q513*constantes!$D$8)+(F513*constantes!$D$9)</f>
        <v>26.528538611013257</v>
      </c>
      <c r="U513">
        <f>(O513*constantes!$D$4)+(P513*constantes!$E$5)+(D513*constantes!$D$6)+(Q513*constantes!$D$8)+(F513*constantes!$D$9)</f>
        <v>26.872010615470614</v>
      </c>
      <c r="V513" s="5">
        <f t="shared" ref="V513:V576" si="117">1-POWER(0.88431,EXP(R513-23.9388))</f>
        <v>0.16195386372938447</v>
      </c>
      <c r="W513" s="5">
        <f t="shared" ref="W513:W576" si="118">1-POWER(0.88431,EXP(S513-23.9388))</f>
        <v>0.22229568366704799</v>
      </c>
      <c r="X513" s="6">
        <f t="shared" ref="X513:X576" si="119">1-POWER(0.94833,EXP(T513-26.0145))</f>
        <v>8.4885220855725252E-2</v>
      </c>
      <c r="Y513" s="6">
        <f t="shared" ref="Y513:Y576" si="120">1-POWER(0.94833,EXP(U513-26.0145))</f>
        <v>0.11755642435854097</v>
      </c>
      <c r="AA513">
        <f>(O513*constantes!$B$4)+(LN(110)*constantes!$B$5)+(LN(22)*constantes!$B$8)+(F513*constantes!$B$9)</f>
        <v>23.81024951683365</v>
      </c>
      <c r="AB513">
        <f t="shared" ref="AB513:AB576" si="121">1-POWER(0.88431,EXP(AA513-23.9388))</f>
        <v>0.10247681663833785</v>
      </c>
      <c r="AC513">
        <f>(O513*constantes!$D$4)+(LN(110)*constantes!$D$5)+(LN(22)*constantes!$D$8)+(F513*constantes!$D$9)</f>
        <v>25.851073342728132</v>
      </c>
      <c r="AD513" s="7">
        <f t="shared" ref="AD513:AD576" si="122">1-POWER(0.94833,EXP(AC513-26.0145))</f>
        <v>4.4054054961770062E-2</v>
      </c>
      <c r="AF513">
        <f>(O513*constantes!$B$4)+(LN(125)*constantes!$B$5)+(LN(22.5)*constantes!$B$8)+(F513*constantes!$B$9)</f>
        <v>24.065206453588043</v>
      </c>
      <c r="AG513">
        <f t="shared" ref="AG513:AG576" si="123">1-POWER(0.88431,EXP(AF513-23.9388))</f>
        <v>0.1302191222428678</v>
      </c>
      <c r="AH513">
        <f>(O513*constantes!$D$4)+(LN(125)*constantes!$D$5)+(LN(22.5)*constantes!$D$8)+(F513*constantes!$D$9)</f>
        <v>26.222146359336364</v>
      </c>
      <c r="AI513">
        <f t="shared" ref="AI513:AI576" si="124">1-POWER(0.94833,EXP(AH513-26.0145))</f>
        <v>6.3209991046805025E-2</v>
      </c>
    </row>
    <row r="514" spans="1:35" x14ac:dyDescent="0.25">
      <c r="A514" s="11">
        <v>513</v>
      </c>
      <c r="B514">
        <v>1</v>
      </c>
      <c r="C514">
        <v>56</v>
      </c>
      <c r="D514">
        <v>1</v>
      </c>
      <c r="E514">
        <v>0</v>
      </c>
      <c r="F514">
        <v>0</v>
      </c>
      <c r="G514">
        <v>133</v>
      </c>
      <c r="H514">
        <v>22.67</v>
      </c>
      <c r="I514">
        <f>IF(AND(B514=1,E514=0),V514,IF(AND(B514=1,E514=1),W514,IF(AND(B514=0,E514=0),X514,IF(AND(B514=0,E514=1),Y514,ERROR))))</f>
        <v>0.24949312187647243</v>
      </c>
      <c r="K514">
        <f t="shared" si="112"/>
        <v>0.11757074595810224</v>
      </c>
      <c r="L514">
        <f t="shared" si="113"/>
        <v>9.2378774865307212E-2</v>
      </c>
      <c r="M514" s="22" t="str">
        <f t="shared" si="111"/>
        <v>Elevated Risk</v>
      </c>
      <c r="O514">
        <f t="shared" si="114"/>
        <v>4.0253516907351496</v>
      </c>
      <c r="P514">
        <f t="shared" si="115"/>
        <v>4.8903491282217537</v>
      </c>
      <c r="Q514">
        <f t="shared" si="116"/>
        <v>3.1210424645194377</v>
      </c>
      <c r="R514">
        <f>(O514*constantes!$B$4)+(P514*constantes!$B$5)+(D514*constantes!$B$6)+(Q514*constantes!$B$8)+(F514*constantes!$B$9)</f>
        <v>24.786546494569578</v>
      </c>
      <c r="S514" s="4">
        <f>(O514*constantes!$B$4)+(P514*constantes!$C$5)+(D514*constantes!$B$6)+(Q514*constantes!$B$8)+(F514*constantes!$B$9)</f>
        <v>25.136891106115385</v>
      </c>
      <c r="T514">
        <f>(O514*constantes!$D$4)+(P514*constantes!$D$5)+(D514*constantes!$D$6)+(Q514*constantes!$D$8)+(F514*constantes!$D$9)</f>
        <v>26.923688651360511</v>
      </c>
      <c r="U514">
        <f>(O514*constantes!$D$4)+(P514*constantes!$E$5)+(D514*constantes!$D$6)+(Q514*constantes!$D$8)+(F514*constantes!$D$9)</f>
        <v>27.26483940654526</v>
      </c>
      <c r="V514" s="5">
        <f t="shared" si="117"/>
        <v>0.24949312187647243</v>
      </c>
      <c r="W514" s="5">
        <f t="shared" si="118"/>
        <v>0.33463660991369859</v>
      </c>
      <c r="X514" s="6">
        <f t="shared" si="119"/>
        <v>0.12339011550976398</v>
      </c>
      <c r="Y514" s="6">
        <f t="shared" si="120"/>
        <v>0.16909108823325258</v>
      </c>
      <c r="AA514">
        <f>(O514*constantes!$B$4)+(LN(110)*constantes!$B$5)+(LN(22)*constantes!$B$8)+(F514*constantes!$B$9)</f>
        <v>23.701011641913961</v>
      </c>
      <c r="AB514">
        <f t="shared" si="121"/>
        <v>9.2378774865307212E-2</v>
      </c>
      <c r="AC514">
        <f>(O514*constantes!$D$4)+(LN(110)*constantes!$D$5)+(LN(22)*constantes!$D$8)+(F514*constantes!$D$9)</f>
        <v>25.75558740512928</v>
      </c>
      <c r="AD514" s="7">
        <f t="shared" si="122"/>
        <v>4.0123743463222783E-2</v>
      </c>
      <c r="AF514">
        <f>(O514*constantes!$B$4)+(LN(125)*constantes!$B$5)+(LN(22.5)*constantes!$B$8)+(F514*constantes!$B$9)</f>
        <v>23.955968578668354</v>
      </c>
      <c r="AG514">
        <f t="shared" si="123"/>
        <v>0.11757074595810224</v>
      </c>
      <c r="AH514">
        <f>(O514*constantes!$D$4)+(LN(125)*constantes!$D$5)+(LN(22.5)*constantes!$D$8)+(F514*constantes!$D$9)</f>
        <v>26.126660421737512</v>
      </c>
      <c r="AI514">
        <f t="shared" si="124"/>
        <v>5.7622826233415747E-2</v>
      </c>
    </row>
    <row r="515" spans="1:35" x14ac:dyDescent="0.25">
      <c r="A515" s="11">
        <v>514</v>
      </c>
      <c r="B515">
        <v>1</v>
      </c>
      <c r="C515">
        <v>46</v>
      </c>
      <c r="D515">
        <v>1</v>
      </c>
      <c r="E515">
        <v>0</v>
      </c>
      <c r="F515">
        <v>0</v>
      </c>
      <c r="G515">
        <v>135</v>
      </c>
      <c r="H515">
        <v>26.55</v>
      </c>
      <c r="I515">
        <f>IF(AND(B515=1,E515=0),V515,IF(AND(B515=1,E515=1),W515,IF(AND(B515=0,E515=0),X515,IF(AND(B515=0,E515=1),Y515,ERROR))))</f>
        <v>0.16580528471362144</v>
      </c>
      <c r="K515">
        <f t="shared" si="112"/>
        <v>6.5553501255932511E-2</v>
      </c>
      <c r="L515">
        <f t="shared" si="113"/>
        <v>5.1185816914687488E-2</v>
      </c>
      <c r="M515" s="22" t="str">
        <f t="shared" ref="M515:M578" si="125">_xlfn.IFS(I515&lt;=(L515*1.05),"OPTIMAL",I515&lt;=(K515*1.1),"NORMAL",I515&lt;=0.3,"Elevated Risk",I515&gt;0.3,"'&gt;30%")</f>
        <v>Elevated Risk</v>
      </c>
      <c r="O515">
        <f t="shared" si="114"/>
        <v>3.8286413964890951</v>
      </c>
      <c r="P515">
        <f t="shared" si="115"/>
        <v>4.9052747784384296</v>
      </c>
      <c r="Q515">
        <f t="shared" si="116"/>
        <v>3.279029747687948</v>
      </c>
      <c r="R515">
        <f>(O515*constantes!$B$4)+(P515*constantes!$B$5)+(D515*constantes!$B$6)+(Q515*constantes!$B$8)+(F515*constantes!$B$9)</f>
        <v>24.327131070674831</v>
      </c>
      <c r="S515" s="4">
        <f>(O515*constantes!$B$4)+(P515*constantes!$C$5)+(D515*constantes!$B$6)+(Q515*constantes!$B$8)+(F515*constantes!$B$9)</f>
        <v>24.67854495580216</v>
      </c>
      <c r="T515">
        <f>(O515*constantes!$D$4)+(P515*constantes!$D$5)+(D515*constantes!$D$6)+(Q515*constantes!$D$8)+(F515*constantes!$D$9)</f>
        <v>26.511181680267292</v>
      </c>
      <c r="U515">
        <f>(O515*constantes!$D$4)+(P515*constantes!$E$5)+(D515*constantes!$D$6)+(Q515*constantes!$D$8)+(F515*constantes!$D$9)</f>
        <v>26.853373648811157</v>
      </c>
      <c r="V515" s="5">
        <f t="shared" si="117"/>
        <v>0.16580528471362144</v>
      </c>
      <c r="W515" s="5">
        <f t="shared" si="118"/>
        <v>0.22711462348090961</v>
      </c>
      <c r="X515" s="6">
        <f t="shared" si="119"/>
        <v>8.3487345814795888E-2</v>
      </c>
      <c r="Y515" s="6">
        <f t="shared" si="120"/>
        <v>0.11551636439532009</v>
      </c>
      <c r="AA515">
        <f>(O515*constantes!$B$4)+(LN(110)*constantes!$B$5)+(LN(22)*constantes!$B$8)+(F515*constantes!$B$9)</f>
        <v>23.088660364337766</v>
      </c>
      <c r="AB515">
        <f t="shared" si="121"/>
        <v>5.1185816914687488E-2</v>
      </c>
      <c r="AC515">
        <f>(O515*constantes!$D$4)+(LN(110)*constantes!$D$5)+(LN(22)*constantes!$D$8)+(F515*constantes!$D$9)</f>
        <v>25.220324924765169</v>
      </c>
      <c r="AD515" s="7">
        <f t="shared" si="122"/>
        <v>2.3692217580876362E-2</v>
      </c>
      <c r="AF515">
        <f>(O515*constantes!$B$4)+(LN(125)*constantes!$B$5)+(LN(22.5)*constantes!$B$8)+(F515*constantes!$B$9)</f>
        <v>23.343617301092156</v>
      </c>
      <c r="AG515">
        <f t="shared" si="123"/>
        <v>6.5553501255932511E-2</v>
      </c>
      <c r="AH515">
        <f>(O515*constantes!$D$4)+(LN(125)*constantes!$D$5)+(LN(22.5)*constantes!$D$8)+(F515*constantes!$D$9)</f>
        <v>25.591397941373401</v>
      </c>
      <c r="AI515">
        <f t="shared" si="124"/>
        <v>3.4153313573738631E-2</v>
      </c>
    </row>
    <row r="516" spans="1:35" x14ac:dyDescent="0.25">
      <c r="A516" s="11">
        <v>515</v>
      </c>
      <c r="B516">
        <v>1</v>
      </c>
      <c r="C516">
        <v>64</v>
      </c>
      <c r="D516">
        <v>0</v>
      </c>
      <c r="E516">
        <v>0</v>
      </c>
      <c r="F516">
        <v>0</v>
      </c>
      <c r="G516">
        <v>130</v>
      </c>
      <c r="H516">
        <v>28.66</v>
      </c>
      <c r="I516">
        <f>IF(AND(B516=1,E516=0),V516,IF(AND(B516=1,E516=1),W516,IF(AND(B516=0,E516=0),X516,IF(AND(B516=0,E516=1),Y516,ERROR))))</f>
        <v>0.21882343169375362</v>
      </c>
      <c r="K516">
        <f t="shared" si="112"/>
        <v>0.17266110175416416</v>
      </c>
      <c r="L516">
        <f t="shared" si="113"/>
        <v>0.13660645895193024</v>
      </c>
      <c r="M516" s="22" t="str">
        <f t="shared" si="125"/>
        <v>Elevated Risk</v>
      </c>
      <c r="O516">
        <f t="shared" si="114"/>
        <v>4.1588830833596715</v>
      </c>
      <c r="P516">
        <f t="shared" si="115"/>
        <v>4.8675344504555822</v>
      </c>
      <c r="Q516">
        <f t="shared" si="116"/>
        <v>3.3555024224000256</v>
      </c>
      <c r="R516">
        <f>(O516*constantes!$B$4)+(P516*constantes!$B$5)+(D516*constantes!$B$6)+(Q516*constantes!$B$8)+(F516*constantes!$B$9)</f>
        <v>24.636244146932533</v>
      </c>
      <c r="S516" s="4">
        <f>(O516*constantes!$B$4)+(P516*constantes!$C$5)+(D516*constantes!$B$6)+(Q516*constantes!$B$8)+(F516*constantes!$B$9)</f>
        <v>24.984954314963172</v>
      </c>
      <c r="T516">
        <f>(O516*constantes!$D$4)+(P516*constantes!$D$5)+(D516*constantes!$D$6)+(Q516*constantes!$D$8)+(F516*constantes!$D$9)</f>
        <v>26.724048936120525</v>
      </c>
      <c r="U516">
        <f>(O516*constantes!$D$4)+(P516*constantes!$E$5)+(D516*constantes!$D$6)+(Q516*constantes!$D$8)+(F516*constantes!$D$9)</f>
        <v>27.063608139384304</v>
      </c>
      <c r="V516" s="5">
        <f t="shared" si="117"/>
        <v>0.21882343169375362</v>
      </c>
      <c r="W516" s="5">
        <f t="shared" si="118"/>
        <v>0.29530682985405909</v>
      </c>
      <c r="X516" s="6">
        <f t="shared" si="119"/>
        <v>0.10224685129683397</v>
      </c>
      <c r="Y516" s="6">
        <f t="shared" si="120"/>
        <v>0.14055724505227418</v>
      </c>
      <c r="AA516">
        <f>(O516*constantes!$B$4)+(LN(110)*constantes!$B$5)+(LN(22)*constantes!$B$8)+(F516*constantes!$B$9)</f>
        <v>24.116689525898391</v>
      </c>
      <c r="AB516">
        <f t="shared" si="121"/>
        <v>0.13660645895193024</v>
      </c>
      <c r="AC516">
        <f>(O516*constantes!$D$4)+(LN(110)*constantes!$D$5)+(LN(22)*constantes!$D$8)+(F516*constantes!$D$9)</f>
        <v>26.11893567165809</v>
      </c>
      <c r="AD516" s="7">
        <f t="shared" si="122"/>
        <v>5.7192348710877861E-2</v>
      </c>
      <c r="AF516">
        <f>(O516*constantes!$B$4)+(LN(125)*constantes!$B$5)+(LN(22.5)*constantes!$B$8)+(F516*constantes!$B$9)</f>
        <v>24.371646462652787</v>
      </c>
      <c r="AG516">
        <f t="shared" si="123"/>
        <v>0.17266110175416416</v>
      </c>
      <c r="AH516">
        <f>(O516*constantes!$D$4)+(LN(125)*constantes!$D$5)+(LN(22.5)*constantes!$D$8)+(F516*constantes!$D$9)</f>
        <v>26.490008688266322</v>
      </c>
      <c r="AI516">
        <f t="shared" si="124"/>
        <v>8.1811856272562489E-2</v>
      </c>
    </row>
    <row r="517" spans="1:35" x14ac:dyDescent="0.25">
      <c r="A517" s="11">
        <v>516</v>
      </c>
      <c r="B517">
        <v>1</v>
      </c>
      <c r="C517">
        <v>43</v>
      </c>
      <c r="D517">
        <v>1</v>
      </c>
      <c r="E517">
        <v>1</v>
      </c>
      <c r="F517">
        <v>0</v>
      </c>
      <c r="G517">
        <v>155</v>
      </c>
      <c r="H517">
        <v>24.89</v>
      </c>
      <c r="I517">
        <f>IF(AND(B517=1,E517=0),V517,IF(AND(B517=1,E517=1),W517,IF(AND(B517=0,E517=0),X517,IF(AND(B517=0,E517=1),Y517,ERROR))))</f>
        <v>0.22812221645912889</v>
      </c>
      <c r="K517">
        <f t="shared" si="112"/>
        <v>5.3478442485207722E-2</v>
      </c>
      <c r="L517">
        <f t="shared" si="113"/>
        <v>4.169811677585733E-2</v>
      </c>
      <c r="M517" s="22" t="str">
        <f t="shared" si="125"/>
        <v>Elevated Risk</v>
      </c>
      <c r="O517">
        <f t="shared" si="114"/>
        <v>3.7612001156935624</v>
      </c>
      <c r="P517">
        <f t="shared" si="115"/>
        <v>5.0434251169192468</v>
      </c>
      <c r="Q517">
        <f t="shared" si="116"/>
        <v>3.2144661163795005</v>
      </c>
      <c r="R517">
        <f>(O517*constantes!$B$4)+(P517*constantes!$B$5)+(D517*constantes!$B$6)+(Q517*constantes!$B$8)+(F517*constantes!$B$9)</f>
        <v>24.322284881126166</v>
      </c>
      <c r="S517" s="4">
        <f>(O517*constantes!$B$4)+(P517*constantes!$C$5)+(D517*constantes!$B$6)+(Q517*constantes!$B$8)+(F517*constantes!$B$9)</f>
        <v>24.683595856502262</v>
      </c>
      <c r="T517">
        <f>(O517*constantes!$D$4)+(P517*constantes!$D$5)+(D517*constantes!$D$6)+(Q517*constantes!$D$8)+(F517*constantes!$D$9)</f>
        <v>26.683265546442623</v>
      </c>
      <c r="U517">
        <f>(O517*constantes!$D$4)+(P517*constantes!$E$5)+(D517*constantes!$D$6)+(Q517*constantes!$D$8)+(F517*constantes!$D$9)</f>
        <v>27.035094882598909</v>
      </c>
      <c r="V517" s="5">
        <f t="shared" si="117"/>
        <v>0.16507384869728958</v>
      </c>
      <c r="W517" s="5">
        <f t="shared" si="118"/>
        <v>0.22812221645912889</v>
      </c>
      <c r="X517" s="6">
        <f t="shared" si="119"/>
        <v>9.8368816903300349E-2</v>
      </c>
      <c r="Y517" s="6">
        <f t="shared" si="120"/>
        <v>0.13688998669378161</v>
      </c>
      <c r="AA517">
        <f>(O517*constantes!$B$4)+(LN(110)*constantes!$B$5)+(LN(22)*constantes!$B$8)+(F517*constantes!$B$9)</f>
        <v>22.8787183548725</v>
      </c>
      <c r="AB517">
        <f t="shared" si="121"/>
        <v>4.169811677585733E-2</v>
      </c>
      <c r="AC517">
        <f>(O517*constantes!$D$4)+(LN(110)*constantes!$D$5)+(LN(22)*constantes!$D$8)+(F517*constantes!$D$9)</f>
        <v>25.036812478830871</v>
      </c>
      <c r="AD517" s="7">
        <f t="shared" si="122"/>
        <v>1.975954812069991E-2</v>
      </c>
      <c r="AF517">
        <f>(O517*constantes!$B$4)+(LN(125)*constantes!$B$5)+(LN(22.5)*constantes!$B$8)+(F517*constantes!$B$9)</f>
        <v>23.133675291626897</v>
      </c>
      <c r="AG517">
        <f t="shared" si="123"/>
        <v>5.3478442485207722E-2</v>
      </c>
      <c r="AH517">
        <f>(O517*constantes!$D$4)+(LN(125)*constantes!$D$5)+(LN(22.5)*constantes!$D$8)+(F517*constantes!$D$9)</f>
        <v>25.407885495439103</v>
      </c>
      <c r="AI517">
        <f t="shared" si="124"/>
        <v>2.8509711637591306E-2</v>
      </c>
    </row>
    <row r="518" spans="1:35" x14ac:dyDescent="0.25">
      <c r="A518" s="11">
        <v>517</v>
      </c>
      <c r="B518">
        <v>1</v>
      </c>
      <c r="C518">
        <v>35</v>
      </c>
      <c r="D518">
        <v>1</v>
      </c>
      <c r="E518">
        <v>0</v>
      </c>
      <c r="F518">
        <v>0</v>
      </c>
      <c r="G518">
        <v>122</v>
      </c>
      <c r="H518">
        <v>22.78</v>
      </c>
      <c r="I518">
        <f>IF(AND(B518=1,E518=0),V518,IF(AND(B518=1,E518=1),W518,IF(AND(B518=0,E518=0),X518,IF(AND(B518=0,E518=1),Y518,ERROR))))</f>
        <v>5.5246934880811005E-2</v>
      </c>
      <c r="K518">
        <f t="shared" si="112"/>
        <v>2.8542111166007578E-2</v>
      </c>
      <c r="L518">
        <f t="shared" si="113"/>
        <v>2.2190585383473738E-2</v>
      </c>
      <c r="M518" s="22" t="str">
        <f t="shared" si="125"/>
        <v>Elevated Risk</v>
      </c>
      <c r="O518">
        <f t="shared" si="114"/>
        <v>3.5553480614894135</v>
      </c>
      <c r="P518">
        <f t="shared" si="115"/>
        <v>4.8040210447332568</v>
      </c>
      <c r="Q518">
        <f t="shared" si="116"/>
        <v>3.1258829580190359</v>
      </c>
      <c r="R518">
        <f>(O518*constantes!$B$4)+(P518*constantes!$B$5)+(D518*constantes!$B$6)+(Q518*constantes!$B$8)+(F518*constantes!$B$9)</f>
        <v>23.167135893786607</v>
      </c>
      <c r="S518" s="4">
        <f>(O518*constantes!$B$4)+(P518*constantes!$C$5)+(D518*constantes!$B$6)+(Q518*constantes!$B$8)+(F518*constantes!$B$9)</f>
        <v>23.511295961431298</v>
      </c>
      <c r="T518">
        <f>(O518*constantes!$D$4)+(P518*constantes!$D$5)+(D518*constantes!$D$6)+(Q518*constantes!$D$8)+(F518*constantes!$D$9)</f>
        <v>25.404417448904859</v>
      </c>
      <c r="U518">
        <f>(O518*constantes!$D$4)+(P518*constantes!$E$5)+(D518*constantes!$D$6)+(Q518*constantes!$D$8)+(F518*constantes!$D$9)</f>
        <v>25.739545956985449</v>
      </c>
      <c r="V518" s="5">
        <f t="shared" si="117"/>
        <v>5.5246934880811005E-2</v>
      </c>
      <c r="W518" s="5">
        <f t="shared" si="118"/>
        <v>7.704832661140526E-2</v>
      </c>
      <c r="X518" s="6">
        <f t="shared" si="119"/>
        <v>2.8412425554272369E-2</v>
      </c>
      <c r="Y518" s="6">
        <f t="shared" si="120"/>
        <v>3.9498016150237847E-2</v>
      </c>
      <c r="AA518">
        <f>(O518*constantes!$B$4)+(LN(110)*constantes!$B$5)+(LN(22)*constantes!$B$8)+(F518*constantes!$B$9)</f>
        <v>22.237909144217156</v>
      </c>
      <c r="AB518">
        <f t="shared" si="121"/>
        <v>2.2190585383473738E-2</v>
      </c>
      <c r="AC518">
        <f>(O518*constantes!$D$4)+(LN(110)*constantes!$D$5)+(LN(22)*constantes!$D$8)+(F518*constantes!$D$9)</f>
        <v>24.476674629697587</v>
      </c>
      <c r="AD518" s="7">
        <f t="shared" si="122"/>
        <v>1.133354995431346E-2</v>
      </c>
      <c r="AF518">
        <f>(O518*constantes!$B$4)+(LN(125)*constantes!$B$5)+(LN(22.5)*constantes!$B$8)+(F518*constantes!$B$9)</f>
        <v>22.492866080971549</v>
      </c>
      <c r="AG518">
        <f t="shared" si="123"/>
        <v>2.8542111166007578E-2</v>
      </c>
      <c r="AH518">
        <f>(O518*constantes!$D$4)+(LN(125)*constantes!$D$5)+(LN(22.5)*constantes!$D$8)+(F518*constantes!$D$9)</f>
        <v>24.84774764630582</v>
      </c>
      <c r="AI518">
        <f t="shared" si="124"/>
        <v>1.6383680801150824E-2</v>
      </c>
    </row>
    <row r="519" spans="1:35" x14ac:dyDescent="0.25">
      <c r="A519" s="11">
        <v>518</v>
      </c>
      <c r="B519">
        <v>1</v>
      </c>
      <c r="C519">
        <v>46</v>
      </c>
      <c r="D519">
        <v>1</v>
      </c>
      <c r="E519">
        <v>0</v>
      </c>
      <c r="F519">
        <v>0</v>
      </c>
      <c r="G519">
        <v>107</v>
      </c>
      <c r="H519">
        <v>31.46</v>
      </c>
      <c r="I519">
        <f>IF(AND(B519=1,E519=0),V519,IF(AND(B519=1,E519=1),W519,IF(AND(B519=0,E519=0),X519,IF(AND(B519=0,E519=1),Y519,ERROR))))</f>
        <v>0.12606388466432727</v>
      </c>
      <c r="K519">
        <f t="shared" si="112"/>
        <v>6.5553501255932511E-2</v>
      </c>
      <c r="L519">
        <f t="shared" si="113"/>
        <v>5.1185816914687488E-2</v>
      </c>
      <c r="M519" s="22" t="str">
        <f t="shared" si="125"/>
        <v>Elevated Risk</v>
      </c>
      <c r="O519">
        <f t="shared" si="114"/>
        <v>3.8286413964890951</v>
      </c>
      <c r="P519">
        <f t="shared" si="115"/>
        <v>4.6728288344619058</v>
      </c>
      <c r="Q519">
        <f t="shared" si="116"/>
        <v>3.4487168976301317</v>
      </c>
      <c r="R519">
        <f>(O519*constantes!$B$4)+(P519*constantes!$B$5)+(D519*constantes!$B$6)+(Q519*constantes!$B$8)+(F519*constantes!$B$9)</f>
        <v>24.030448130782528</v>
      </c>
      <c r="S519" s="4">
        <f>(O519*constantes!$B$4)+(P519*constantes!$C$5)+(D519*constantes!$B$6)+(Q519*constantes!$B$8)+(F519*constantes!$B$9)</f>
        <v>24.365209588483378</v>
      </c>
      <c r="T519">
        <f>(O519*constantes!$D$4)+(P519*constantes!$D$5)+(D519*constantes!$D$6)+(Q519*constantes!$D$8)+(F519*constantes!$D$9)</f>
        <v>25.94408471540423</v>
      </c>
      <c r="U519">
        <f>(O519*constantes!$D$4)+(P519*constantes!$E$5)+(D519*constantes!$D$6)+(Q519*constantes!$D$8)+(F519*constantes!$D$9)</f>
        <v>26.270061254896291</v>
      </c>
      <c r="V519" s="5">
        <f t="shared" si="117"/>
        <v>0.12606388466432727</v>
      </c>
      <c r="W519" s="5">
        <f t="shared" si="118"/>
        <v>0.17165433595784452</v>
      </c>
      <c r="X519" s="6">
        <f t="shared" si="119"/>
        <v>4.8242977265207543E-2</v>
      </c>
      <c r="Y519" s="6">
        <f t="shared" si="120"/>
        <v>6.6207432083706608E-2</v>
      </c>
      <c r="AA519">
        <f>(O519*constantes!$B$4)+(LN(110)*constantes!$B$5)+(LN(22)*constantes!$B$8)+(F519*constantes!$B$9)</f>
        <v>23.088660364337766</v>
      </c>
      <c r="AB519">
        <f t="shared" si="121"/>
        <v>5.1185816914687488E-2</v>
      </c>
      <c r="AC519">
        <f>(O519*constantes!$D$4)+(LN(110)*constantes!$D$5)+(LN(22)*constantes!$D$8)+(F519*constantes!$D$9)</f>
        <v>25.220324924765169</v>
      </c>
      <c r="AD519" s="7">
        <f t="shared" si="122"/>
        <v>2.3692217580876362E-2</v>
      </c>
      <c r="AF519">
        <f>(O519*constantes!$B$4)+(LN(125)*constantes!$B$5)+(LN(22.5)*constantes!$B$8)+(F519*constantes!$B$9)</f>
        <v>23.343617301092156</v>
      </c>
      <c r="AG519">
        <f t="shared" si="123"/>
        <v>6.5553501255932511E-2</v>
      </c>
      <c r="AH519">
        <f>(O519*constantes!$D$4)+(LN(125)*constantes!$D$5)+(LN(22.5)*constantes!$D$8)+(F519*constantes!$D$9)</f>
        <v>25.591397941373401</v>
      </c>
      <c r="AI519">
        <f t="shared" si="124"/>
        <v>3.4153313573738631E-2</v>
      </c>
    </row>
    <row r="520" spans="1:35" x14ac:dyDescent="0.25">
      <c r="A520" s="11">
        <v>519</v>
      </c>
      <c r="B520">
        <v>0</v>
      </c>
      <c r="C520">
        <v>59</v>
      </c>
      <c r="D520">
        <v>0</v>
      </c>
      <c r="E520">
        <v>0</v>
      </c>
      <c r="F520">
        <v>0</v>
      </c>
      <c r="G520">
        <v>117.5</v>
      </c>
      <c r="H520">
        <v>19.77</v>
      </c>
      <c r="I520">
        <f>IF(AND(B520=1,E520=0),V520,IF(AND(B520=1,E520=1),W520,IF(AND(B520=0,E520=0),X520,IF(AND(B520=0,E520=1),Y520,ERROR))))</f>
        <v>5.2378108675750212E-2</v>
      </c>
      <c r="K520">
        <f t="shared" si="112"/>
        <v>6.6117954736533924E-2</v>
      </c>
      <c r="L520">
        <f t="shared" si="113"/>
        <v>4.6102547085629553E-2</v>
      </c>
      <c r="M520" s="22" t="str">
        <f t="shared" si="125"/>
        <v>NORMAL</v>
      </c>
      <c r="O520">
        <f t="shared" si="114"/>
        <v>4.0775374439057197</v>
      </c>
      <c r="P520">
        <f t="shared" si="115"/>
        <v>4.7664383335842135</v>
      </c>
      <c r="Q520">
        <f t="shared" si="116"/>
        <v>2.9841656371825254</v>
      </c>
      <c r="R520">
        <f>(O520*constantes!$B$4)+(P520*constantes!$B$5)+(D520*constantes!$B$6)+(Q520*constantes!$B$8)+(F520*constantes!$B$9)</f>
        <v>23.901092377435344</v>
      </c>
      <c r="S520" s="4">
        <f>(O520*constantes!$B$4)+(P520*constantes!$C$5)+(D520*constantes!$B$6)+(Q520*constantes!$B$8)+(F520*constantes!$B$9)</f>
        <v>24.242560019653318</v>
      </c>
      <c r="T520">
        <f>(O520*constantes!$D$4)+(P520*constantes!$D$5)+(D520*constantes!$D$6)+(Q520*constantes!$D$8)+(F520*constantes!$D$9)</f>
        <v>26.028481547420476</v>
      </c>
      <c r="U520">
        <f>(O520*constantes!$D$4)+(P520*constantes!$E$5)+(D520*constantes!$D$6)+(Q520*constantes!$D$8)+(F520*constantes!$D$9)</f>
        <v>26.36098828557131</v>
      </c>
      <c r="V520" s="5">
        <f t="shared" si="117"/>
        <v>0.11165745055294163</v>
      </c>
      <c r="W520" s="5">
        <f t="shared" si="118"/>
        <v>0.153450915735029</v>
      </c>
      <c r="X520" s="6">
        <f t="shared" si="119"/>
        <v>5.2378108675750212E-2</v>
      </c>
      <c r="Y520" s="6">
        <f t="shared" si="120"/>
        <v>7.2276458885200845E-2</v>
      </c>
      <c r="AA520">
        <f>(O520*constantes!$B$4)+(LN(110)*constantes!$B$5)+(LN(22)*constantes!$B$8)+(F520*constantes!$B$9)</f>
        <v>23.863463804103819</v>
      </c>
      <c r="AB520">
        <f t="shared" si="121"/>
        <v>0.10776479003769468</v>
      </c>
      <c r="AC520">
        <f>(O520*constantes!$D$4)+(LN(110)*constantes!$D$5)+(LN(22)*constantes!$D$8)+(F520*constantes!$D$9)</f>
        <v>25.897588492509126</v>
      </c>
      <c r="AD520" s="7">
        <f t="shared" si="122"/>
        <v>4.6102547085629553E-2</v>
      </c>
      <c r="AF520">
        <f>(O520*constantes!$B$4)+(LN(125)*constantes!$B$5)+(LN(22.5)*constantes!$B$8)+(F520*constantes!$B$9)</f>
        <v>24.118420740858213</v>
      </c>
      <c r="AG520">
        <f t="shared" si="123"/>
        <v>0.13682617258299834</v>
      </c>
      <c r="AH520">
        <f>(O520*constantes!$D$4)+(LN(125)*constantes!$D$5)+(LN(22.5)*constantes!$D$8)+(F520*constantes!$D$9)</f>
        <v>26.268661509117358</v>
      </c>
      <c r="AI520">
        <f t="shared" si="124"/>
        <v>6.6117954736533924E-2</v>
      </c>
    </row>
    <row r="521" spans="1:35" x14ac:dyDescent="0.25">
      <c r="A521" s="11">
        <v>520</v>
      </c>
      <c r="B521">
        <v>0</v>
      </c>
      <c r="C521">
        <v>50</v>
      </c>
      <c r="D521">
        <v>0</v>
      </c>
      <c r="E521">
        <v>0</v>
      </c>
      <c r="F521">
        <v>0</v>
      </c>
      <c r="G521">
        <v>129</v>
      </c>
      <c r="H521">
        <v>23.06</v>
      </c>
      <c r="I521">
        <f>IF(AND(B521=1,E521=0),V521,IF(AND(B521=1,E521=1),W521,IF(AND(B521=0,E521=0),X521,IF(AND(B521=0,E521=1),Y521,ERROR))))</f>
        <v>4.7097448090244409E-2</v>
      </c>
      <c r="K521">
        <f t="shared" si="112"/>
        <v>4.2663786438573714E-2</v>
      </c>
      <c r="L521">
        <f t="shared" si="113"/>
        <v>2.9636129007590606E-2</v>
      </c>
      <c r="M521" s="22" t="str">
        <f t="shared" si="125"/>
        <v>Elevated Risk</v>
      </c>
      <c r="O521">
        <f t="shared" si="114"/>
        <v>3.912023005428146</v>
      </c>
      <c r="P521">
        <f t="shared" si="115"/>
        <v>4.8598124043616719</v>
      </c>
      <c r="Q521">
        <f t="shared" si="116"/>
        <v>3.138099514840913</v>
      </c>
      <c r="R521">
        <f>(O521*constantes!$B$4)+(P521*constantes!$B$5)+(D521*constantes!$B$6)+(Q521*constantes!$B$8)+(F521*constantes!$B$9)</f>
        <v>23.681103082441282</v>
      </c>
      <c r="S521" s="4">
        <f>(O521*constantes!$B$4)+(P521*constantes!$C$5)+(D521*constantes!$B$6)+(Q521*constantes!$B$8)+(F521*constantes!$B$9)</f>
        <v>24.029260043089756</v>
      </c>
      <c r="T521">
        <f>(O521*constantes!$D$4)+(P521*constantes!$D$5)+(D521*constantes!$D$6)+(Q521*constantes!$D$8)+(F521*constantes!$D$9)</f>
        <v>25.919456726695774</v>
      </c>
      <c r="U521">
        <f>(O521*constantes!$D$4)+(P521*constantes!$E$5)+(D521*constantes!$D$6)+(Q521*constantes!$D$8)+(F521*constantes!$D$9)</f>
        <v>26.258477240024046</v>
      </c>
      <c r="V521" s="5">
        <f t="shared" si="117"/>
        <v>9.0642999998559959E-2</v>
      </c>
      <c r="W521" s="5">
        <f t="shared" si="118"/>
        <v>0.12592404599173856</v>
      </c>
      <c r="X521" s="6">
        <f t="shared" si="119"/>
        <v>4.7097448090244409E-2</v>
      </c>
      <c r="Y521" s="6">
        <f t="shared" si="120"/>
        <v>6.5470437210470522E-2</v>
      </c>
      <c r="AA521">
        <f>(O521*constantes!$B$4)+(LN(110)*constantes!$B$5)+(LN(22)*constantes!$B$8)+(F521*constantes!$B$9)</f>
        <v>23.348223977700673</v>
      </c>
      <c r="AB521">
        <f t="shared" si="121"/>
        <v>6.5845990830285972E-2</v>
      </c>
      <c r="AC521">
        <f>(O521*constantes!$D$4)+(LN(110)*constantes!$D$5)+(LN(22)*constantes!$D$8)+(F521*constantes!$D$9)</f>
        <v>25.447212119400952</v>
      </c>
      <c r="AD521" s="7">
        <f t="shared" si="122"/>
        <v>2.9636129007590606E-2</v>
      </c>
      <c r="AF521">
        <f>(O521*constantes!$B$4)+(LN(125)*constantes!$B$5)+(LN(22.5)*constantes!$B$8)+(F521*constantes!$B$9)</f>
        <v>23.603180914455063</v>
      </c>
      <c r="AG521">
        <f t="shared" si="123"/>
        <v>8.4142660265313918E-2</v>
      </c>
      <c r="AH521">
        <f>(O521*constantes!$D$4)+(LN(125)*constantes!$D$5)+(LN(22.5)*constantes!$D$8)+(F521*constantes!$D$9)</f>
        <v>25.818285136009184</v>
      </c>
      <c r="AI521">
        <f t="shared" si="124"/>
        <v>4.2663786438573714E-2</v>
      </c>
    </row>
    <row r="522" spans="1:35" x14ac:dyDescent="0.25">
      <c r="A522" s="11">
        <v>521</v>
      </c>
      <c r="B522">
        <v>1</v>
      </c>
      <c r="C522">
        <v>62</v>
      </c>
      <c r="D522">
        <v>1</v>
      </c>
      <c r="E522">
        <v>1</v>
      </c>
      <c r="F522">
        <v>0</v>
      </c>
      <c r="G522">
        <v>148</v>
      </c>
      <c r="H522">
        <v>30.84</v>
      </c>
      <c r="I522">
        <f>IF(AND(B522=1,E522=0),V522,IF(AND(B522=1,E522=1),W522,IF(AND(B522=0,E522=0),X522,IF(AND(B522=0,E522=1),Y522,ERROR))))</f>
        <v>0.58399789271340596</v>
      </c>
      <c r="K522">
        <f t="shared" si="112"/>
        <v>0.15777159470264646</v>
      </c>
      <c r="L522">
        <f t="shared" si="113"/>
        <v>0.12458920296857934</v>
      </c>
      <c r="M522" s="22" t="str">
        <f t="shared" si="125"/>
        <v>'&gt;30%</v>
      </c>
      <c r="O522">
        <f t="shared" si="114"/>
        <v>4.1271343850450917</v>
      </c>
      <c r="P522">
        <f t="shared" si="115"/>
        <v>4.9972122737641147</v>
      </c>
      <c r="Q522">
        <f t="shared" si="116"/>
        <v>3.4288125486951286</v>
      </c>
      <c r="R522">
        <f>(O522*constantes!$B$4)+(P522*constantes!$B$5)+(D522*constantes!$B$6)+(Q522*constantes!$B$8)+(F522*constantes!$B$9)</f>
        <v>25.545622524313337</v>
      </c>
      <c r="S522" s="4">
        <f>(O522*constantes!$B$4)+(P522*constantes!$C$5)+(D522*constantes!$B$6)+(Q522*constantes!$B$8)+(F522*constantes!$B$9)</f>
        <v>25.9036228116058</v>
      </c>
      <c r="T522">
        <f>(O522*constantes!$D$4)+(P522*constantes!$D$5)+(D522*constantes!$D$6)+(Q522*constantes!$D$8)+(F522*constantes!$D$9)</f>
        <v>27.658590353628849</v>
      </c>
      <c r="U522">
        <f>(O522*constantes!$D$4)+(P522*constantes!$E$5)+(D522*constantes!$D$6)+(Q522*constantes!$D$8)+(F522*constantes!$D$9)</f>
        <v>28.007195881846634</v>
      </c>
      <c r="V522" s="5">
        <f t="shared" si="117"/>
        <v>0.45834841568974338</v>
      </c>
      <c r="W522" s="5">
        <f t="shared" si="118"/>
        <v>0.58399789271340596</v>
      </c>
      <c r="X522" s="6">
        <f t="shared" si="119"/>
        <v>0.24013677813474776</v>
      </c>
      <c r="Y522" s="6">
        <f t="shared" si="120"/>
        <v>0.32237198326300009</v>
      </c>
      <c r="AA522">
        <f>(O522*constantes!$B$4)+(LN(110)*constantes!$B$5)+(LN(22)*constantes!$B$8)+(F522*constantes!$B$9)</f>
        <v>24.017857097993041</v>
      </c>
      <c r="AB522">
        <f t="shared" si="121"/>
        <v>0.12458920296857934</v>
      </c>
      <c r="AC522">
        <f>(O522*constantes!$D$4)+(LN(110)*constantes!$D$5)+(LN(22)*constantes!$D$8)+(F522*constantes!$D$9)</f>
        <v>26.032545241135235</v>
      </c>
      <c r="AD522" s="7">
        <f t="shared" si="122"/>
        <v>5.2585681787711391E-2</v>
      </c>
      <c r="AF522">
        <f>(O522*constantes!$B$4)+(LN(125)*constantes!$B$5)+(LN(22.5)*constantes!$B$8)+(F522*constantes!$B$9)</f>
        <v>24.27281403474743</v>
      </c>
      <c r="AG522">
        <f t="shared" si="123"/>
        <v>0.15777159470264646</v>
      </c>
      <c r="AH522">
        <f>(O522*constantes!$D$4)+(LN(125)*constantes!$D$5)+(LN(22.5)*constantes!$D$8)+(F522*constantes!$D$9)</f>
        <v>26.403618257743467</v>
      </c>
      <c r="AI522">
        <f t="shared" si="124"/>
        <v>7.5302674960658122E-2</v>
      </c>
    </row>
    <row r="523" spans="1:35" x14ac:dyDescent="0.25">
      <c r="A523" s="11">
        <v>522</v>
      </c>
      <c r="B523">
        <v>0</v>
      </c>
      <c r="C523">
        <v>53</v>
      </c>
      <c r="D523">
        <v>1</v>
      </c>
      <c r="E523">
        <v>0</v>
      </c>
      <c r="F523">
        <v>0</v>
      </c>
      <c r="G523">
        <v>132</v>
      </c>
      <c r="H523">
        <v>27.08</v>
      </c>
      <c r="I523">
        <f>IF(AND(B523=1,E523=0),V523,IF(AND(B523=1,E523=1),W523,IF(AND(B523=0,E523=0),X523,IF(AND(B523=0,E523=1),Y523,ERROR))))</f>
        <v>0.11445047859755142</v>
      </c>
      <c r="K523">
        <f t="shared" si="112"/>
        <v>4.9808625979083754E-2</v>
      </c>
      <c r="L523">
        <f t="shared" si="113"/>
        <v>3.4638908987597139E-2</v>
      </c>
      <c r="M523" s="22" t="str">
        <f t="shared" si="125"/>
        <v>Elevated Risk</v>
      </c>
      <c r="O523">
        <f t="shared" si="114"/>
        <v>3.970291913552122</v>
      </c>
      <c r="P523">
        <f t="shared" si="115"/>
        <v>4.8828019225863706</v>
      </c>
      <c r="Q523">
        <f t="shared" si="116"/>
        <v>3.298795448044074</v>
      </c>
      <c r="R523">
        <f>(O523*constantes!$B$4)+(P523*constantes!$B$5)+(D523*constantes!$B$6)+(Q523*constantes!$B$8)+(F523*constantes!$B$9)</f>
        <v>24.742064173108641</v>
      </c>
      <c r="S523" s="4">
        <f>(O523*constantes!$B$4)+(P523*constantes!$C$5)+(D523*constantes!$B$6)+(Q523*constantes!$B$8)+(F523*constantes!$B$9)</f>
        <v>25.091868102842728</v>
      </c>
      <c r="T523">
        <f>(O523*constantes!$D$4)+(P523*constantes!$D$5)+(D523*constantes!$D$6)+(Q523*constantes!$D$8)+(F523*constantes!$D$9)</f>
        <v>26.843513746084234</v>
      </c>
      <c r="U523">
        <f>(O523*constantes!$D$4)+(P523*constantes!$E$5)+(D523*constantes!$D$6)+(Q523*constantes!$D$8)+(F523*constantes!$D$9)</f>
        <v>27.18413800820386</v>
      </c>
      <c r="V523" s="5">
        <f t="shared" si="117"/>
        <v>0.24006283914759763</v>
      </c>
      <c r="W523" s="5">
        <f t="shared" si="118"/>
        <v>0.32259461263284328</v>
      </c>
      <c r="X523" s="6">
        <f t="shared" si="119"/>
        <v>0.11445047859755142</v>
      </c>
      <c r="Y523" s="6">
        <f t="shared" si="120"/>
        <v>0.15707193679459364</v>
      </c>
      <c r="AA523">
        <f>(O523*constantes!$B$4)+(LN(110)*constantes!$B$5)+(LN(22)*constantes!$B$8)+(F523*constantes!$B$9)</f>
        <v>23.529612757934284</v>
      </c>
      <c r="AB523">
        <f t="shared" si="121"/>
        <v>7.8415260777171425E-2</v>
      </c>
      <c r="AC523">
        <f>(O523*constantes!$D$4)+(LN(110)*constantes!$D$5)+(LN(22)*constantes!$D$8)+(F523*constantes!$D$9)</f>
        <v>25.605765897229862</v>
      </c>
      <c r="AD523" s="7">
        <f t="shared" si="122"/>
        <v>3.4638908987597139E-2</v>
      </c>
      <c r="AF523">
        <f>(O523*constantes!$B$4)+(LN(125)*constantes!$B$5)+(LN(22.5)*constantes!$B$8)+(F523*constantes!$B$9)</f>
        <v>23.784569694688678</v>
      </c>
      <c r="AG523">
        <f t="shared" si="123"/>
        <v>0.10001327473115296</v>
      </c>
      <c r="AH523">
        <f>(O523*constantes!$D$4)+(LN(125)*constantes!$D$5)+(LN(22.5)*constantes!$D$8)+(F523*constantes!$D$9)</f>
        <v>25.976838913838094</v>
      </c>
      <c r="AI523">
        <f t="shared" si="124"/>
        <v>4.9808625979083754E-2</v>
      </c>
    </row>
    <row r="524" spans="1:35" x14ac:dyDescent="0.25">
      <c r="A524" s="11">
        <v>523</v>
      </c>
      <c r="B524">
        <v>1</v>
      </c>
      <c r="C524">
        <v>52</v>
      </c>
      <c r="D524">
        <v>1</v>
      </c>
      <c r="E524">
        <v>1</v>
      </c>
      <c r="F524">
        <v>0</v>
      </c>
      <c r="G524">
        <v>173</v>
      </c>
      <c r="H524">
        <v>29.63</v>
      </c>
      <c r="I524">
        <f>IF(AND(B524=1,E524=0),V524,IF(AND(B524=1,E524=1),W524,IF(AND(B524=0,E524=0),X524,IF(AND(B524=0,E524=1),Y524,ERROR))))</f>
        <v>0.48512603751514671</v>
      </c>
      <c r="K524">
        <f t="shared" si="112"/>
        <v>9.453671546464415E-2</v>
      </c>
      <c r="L524">
        <f t="shared" si="113"/>
        <v>7.4072320755760312E-2</v>
      </c>
      <c r="M524" s="22" t="str">
        <f t="shared" si="125"/>
        <v>'&gt;30%</v>
      </c>
      <c r="O524">
        <f t="shared" si="114"/>
        <v>3.9512437185814275</v>
      </c>
      <c r="P524">
        <f t="shared" si="115"/>
        <v>5.1532915944977793</v>
      </c>
      <c r="Q524">
        <f t="shared" si="116"/>
        <v>3.3887873615854738</v>
      </c>
      <c r="R524">
        <f>(O524*constantes!$B$4)+(P524*constantes!$B$5)+(D524*constantes!$B$6)+(Q524*constantes!$B$8)+(F524*constantes!$B$9)</f>
        <v>25.255890773960303</v>
      </c>
      <c r="S524" s="4">
        <f>(O524*constantes!$B$4)+(P524*constantes!$C$5)+(D524*constantes!$B$6)+(Q524*constantes!$B$8)+(F524*constantes!$B$9)</f>
        <v>25.625072583790121</v>
      </c>
      <c r="T524">
        <f>(O524*constantes!$D$4)+(P524*constantes!$D$5)+(D524*constantes!$D$6)+(Q524*constantes!$D$8)+(F524*constantes!$D$9)</f>
        <v>27.598553743009685</v>
      </c>
      <c r="U524">
        <f>(O524*constantes!$D$4)+(P524*constantes!$E$5)+(D524*constantes!$D$6)+(Q524*constantes!$D$8)+(F524*constantes!$D$9)</f>
        <v>27.958047364641853</v>
      </c>
      <c r="V524" s="5">
        <f t="shared" si="117"/>
        <v>0.36802640178981227</v>
      </c>
      <c r="W524" s="5">
        <f t="shared" si="118"/>
        <v>0.48512603751514671</v>
      </c>
      <c r="X524" s="6">
        <f t="shared" si="119"/>
        <v>0.22787971039107213</v>
      </c>
      <c r="Y524" s="6">
        <f t="shared" si="120"/>
        <v>0.3096059260909938</v>
      </c>
      <c r="AA524">
        <f>(O524*constantes!$B$4)+(LN(110)*constantes!$B$5)+(LN(22)*constantes!$B$8)+(F524*constantes!$B$9)</f>
        <v>23.470316488918311</v>
      </c>
      <c r="AB524">
        <f t="shared" si="121"/>
        <v>7.4072320755760312E-2</v>
      </c>
      <c r="AC524">
        <f>(O524*constantes!$D$4)+(LN(110)*constantes!$D$5)+(LN(22)*constantes!$D$8)+(F524*constantes!$D$9)</f>
        <v>25.553934425340952</v>
      </c>
      <c r="AD524" s="7">
        <f t="shared" si="122"/>
        <v>3.291838619478793E-2</v>
      </c>
      <c r="AF524">
        <f>(O524*constantes!$B$4)+(LN(125)*constantes!$B$5)+(LN(22.5)*constantes!$B$8)+(F524*constantes!$B$9)</f>
        <v>23.725273425672704</v>
      </c>
      <c r="AG524">
        <f t="shared" si="123"/>
        <v>9.453671546464415E-2</v>
      </c>
      <c r="AH524">
        <f>(O524*constantes!$D$4)+(LN(125)*constantes!$D$5)+(LN(22.5)*constantes!$D$8)+(F524*constantes!$D$9)</f>
        <v>25.925007441949184</v>
      </c>
      <c r="AI524">
        <f t="shared" si="124"/>
        <v>4.7353292556453264E-2</v>
      </c>
    </row>
    <row r="525" spans="1:35" x14ac:dyDescent="0.25">
      <c r="A525" s="11">
        <v>524</v>
      </c>
      <c r="B525">
        <v>0</v>
      </c>
      <c r="C525">
        <v>57</v>
      </c>
      <c r="D525">
        <v>0</v>
      </c>
      <c r="E525">
        <v>0</v>
      </c>
      <c r="F525">
        <v>0</v>
      </c>
      <c r="G525">
        <v>119</v>
      </c>
      <c r="H525">
        <v>24.79</v>
      </c>
      <c r="I525">
        <f>IF(AND(B525=1,E525=0),V525,IF(AND(B525=1,E525=1),W525,IF(AND(B525=0,E525=0),X525,IF(AND(B525=0,E525=1),Y525,ERROR))))</f>
        <v>5.5392072118678581E-2</v>
      </c>
      <c r="K525">
        <f t="shared" si="112"/>
        <v>6.0378388617794876E-2</v>
      </c>
      <c r="L525">
        <f t="shared" si="113"/>
        <v>4.2061248414153263E-2</v>
      </c>
      <c r="M525" s="22" t="str">
        <f t="shared" si="125"/>
        <v>NORMAL</v>
      </c>
      <c r="O525">
        <f t="shared" si="114"/>
        <v>4.0430512678345503</v>
      </c>
      <c r="P525">
        <f t="shared" si="115"/>
        <v>4.7791234931115296</v>
      </c>
      <c r="Q525">
        <f t="shared" si="116"/>
        <v>3.2104403460470992</v>
      </c>
      <c r="R525">
        <f>(O525*constantes!$B$4)+(P525*constantes!$B$5)+(D525*constantes!$B$6)+(Q525*constantes!$B$8)+(F525*constantes!$B$9)</f>
        <v>23.996654077455339</v>
      </c>
      <c r="S525" s="4">
        <f>(O525*constantes!$B$4)+(P525*constantes!$C$5)+(D525*constantes!$B$6)+(Q525*constantes!$B$8)+(F525*constantes!$B$9)</f>
        <v>24.339030484501848</v>
      </c>
      <c r="T525">
        <f>(O525*constantes!$D$4)+(P525*constantes!$D$5)+(D525*constantes!$D$6)+(Q525*constantes!$D$8)+(F525*constantes!$D$9)</f>
        <v>26.086007405291493</v>
      </c>
      <c r="U525">
        <f>(O525*constantes!$D$4)+(P525*constantes!$E$5)+(D525*constantes!$D$6)+(Q525*constantes!$D$8)+(F525*constantes!$D$9)</f>
        <v>26.419399060170953</v>
      </c>
      <c r="V525" s="5">
        <f t="shared" si="117"/>
        <v>0.12214197719921538</v>
      </c>
      <c r="W525" s="5">
        <f t="shared" si="118"/>
        <v>0.1676136178248212</v>
      </c>
      <c r="X525" s="6">
        <f t="shared" si="119"/>
        <v>5.5392072118678581E-2</v>
      </c>
      <c r="Y525" s="6">
        <f t="shared" si="120"/>
        <v>7.6453446916560863E-2</v>
      </c>
      <c r="AA525">
        <f>(O525*constantes!$B$4)+(LN(110)*constantes!$B$5)+(LN(22)*constantes!$B$8)+(F525*constantes!$B$9)</f>
        <v>23.756109717441312</v>
      </c>
      <c r="AB525">
        <f t="shared" si="121"/>
        <v>9.7348342413305922E-2</v>
      </c>
      <c r="AC525">
        <f>(O525*constantes!$D$4)+(LN(110)*constantes!$D$5)+(LN(22)*constantes!$D$8)+(F525*constantes!$D$9)</f>
        <v>25.803749193387144</v>
      </c>
      <c r="AD525" s="7">
        <f t="shared" si="122"/>
        <v>4.2061248414153263E-2</v>
      </c>
      <c r="AF525">
        <f>(O525*constantes!$B$4)+(LN(125)*constantes!$B$5)+(LN(22.5)*constantes!$B$8)+(F525*constantes!$B$9)</f>
        <v>24.011066654195705</v>
      </c>
      <c r="AG525">
        <f t="shared" si="123"/>
        <v>0.12380054983513455</v>
      </c>
      <c r="AH525">
        <f>(O525*constantes!$D$4)+(LN(125)*constantes!$D$5)+(LN(22.5)*constantes!$D$8)+(F525*constantes!$D$9)</f>
        <v>26.174822209995376</v>
      </c>
      <c r="AI525">
        <f t="shared" si="124"/>
        <v>6.0378388617794876E-2</v>
      </c>
    </row>
    <row r="526" spans="1:35" x14ac:dyDescent="0.25">
      <c r="A526" s="11">
        <v>525</v>
      </c>
      <c r="B526">
        <v>0</v>
      </c>
      <c r="C526">
        <v>46</v>
      </c>
      <c r="D526">
        <v>1</v>
      </c>
      <c r="E526">
        <v>0</v>
      </c>
      <c r="F526">
        <v>0</v>
      </c>
      <c r="G526">
        <v>130</v>
      </c>
      <c r="H526">
        <v>34.840000000000003</v>
      </c>
      <c r="I526">
        <f>IF(AND(B526=1,E526=0),V526,IF(AND(B526=1,E526=1),W526,IF(AND(B526=0,E526=0),X526,IF(AND(B526=0,E526=1),Y526,ERROR))))</f>
        <v>8.614481125737361E-2</v>
      </c>
      <c r="K526">
        <f t="shared" si="112"/>
        <v>3.4153313573738631E-2</v>
      </c>
      <c r="L526">
        <f t="shared" si="113"/>
        <v>2.3692217580876362E-2</v>
      </c>
      <c r="M526" s="22" t="str">
        <f t="shared" si="125"/>
        <v>Elevated Risk</v>
      </c>
      <c r="O526">
        <f t="shared" si="114"/>
        <v>3.8286413964890951</v>
      </c>
      <c r="P526">
        <f t="shared" si="115"/>
        <v>4.8675344504555822</v>
      </c>
      <c r="Q526">
        <f t="shared" si="116"/>
        <v>3.5507661519843023</v>
      </c>
      <c r="R526">
        <f>(O526*constantes!$B$4)+(P526*constantes!$B$5)+(D526*constantes!$B$6)+(Q526*constantes!$B$8)+(F526*constantes!$B$9)</f>
        <v>24.472544212274432</v>
      </c>
      <c r="S526" s="4">
        <f>(O526*constantes!$B$4)+(P526*constantes!$C$5)+(D526*constantes!$B$6)+(Q526*constantes!$B$8)+(F526*constantes!$B$9)</f>
        <v>24.821254380305067</v>
      </c>
      <c r="T526">
        <f>(O526*constantes!$D$4)+(P526*constantes!$D$5)+(D526*constantes!$D$6)+(Q526*constantes!$D$8)+(F526*constantes!$D$9)</f>
        <v>26.543946770977573</v>
      </c>
      <c r="U526">
        <f>(O526*constantes!$D$4)+(P526*constantes!$E$5)+(D526*constantes!$D$6)+(Q526*constantes!$D$8)+(F526*constantes!$D$9)</f>
        <v>26.883505974241352</v>
      </c>
      <c r="V526" s="5">
        <f t="shared" si="117"/>
        <v>0.18914270658466537</v>
      </c>
      <c r="W526" s="5">
        <f t="shared" si="118"/>
        <v>0.2570620403595959</v>
      </c>
      <c r="X526" s="6">
        <f t="shared" si="119"/>
        <v>8.614481125737361E-2</v>
      </c>
      <c r="Y526" s="6">
        <f t="shared" si="120"/>
        <v>0.11883143564704357</v>
      </c>
      <c r="AA526">
        <f>(O526*constantes!$B$4)+(LN(110)*constantes!$B$5)+(LN(22)*constantes!$B$8)+(F526*constantes!$B$9)</f>
        <v>23.088660364337766</v>
      </c>
      <c r="AB526">
        <f t="shared" si="121"/>
        <v>5.1185816914687488E-2</v>
      </c>
      <c r="AC526">
        <f>(O526*constantes!$D$4)+(LN(110)*constantes!$D$5)+(LN(22)*constantes!$D$8)+(F526*constantes!$D$9)</f>
        <v>25.220324924765169</v>
      </c>
      <c r="AD526" s="7">
        <f t="shared" si="122"/>
        <v>2.3692217580876362E-2</v>
      </c>
      <c r="AF526">
        <f>(O526*constantes!$B$4)+(LN(125)*constantes!$B$5)+(LN(22.5)*constantes!$B$8)+(F526*constantes!$B$9)</f>
        <v>23.343617301092156</v>
      </c>
      <c r="AG526">
        <f t="shared" si="123"/>
        <v>6.5553501255932511E-2</v>
      </c>
      <c r="AH526">
        <f>(O526*constantes!$D$4)+(LN(125)*constantes!$D$5)+(LN(22.5)*constantes!$D$8)+(F526*constantes!$D$9)</f>
        <v>25.591397941373401</v>
      </c>
      <c r="AI526">
        <f t="shared" si="124"/>
        <v>3.4153313573738631E-2</v>
      </c>
    </row>
    <row r="527" spans="1:35" x14ac:dyDescent="0.25">
      <c r="A527" s="11">
        <v>526</v>
      </c>
      <c r="B527">
        <v>1</v>
      </c>
      <c r="C527">
        <v>49</v>
      </c>
      <c r="D527">
        <v>1</v>
      </c>
      <c r="E527">
        <v>0</v>
      </c>
      <c r="F527">
        <v>0</v>
      </c>
      <c r="G527">
        <v>122.5</v>
      </c>
      <c r="H527">
        <v>27.17</v>
      </c>
      <c r="I527">
        <f>IF(AND(B527=1,E527=0),V527,IF(AND(B527=1,E527=1),W527,IF(AND(B527=0,E527=0),X527,IF(AND(B527=0,E527=1),Y527,ERROR))))</f>
        <v>0.1711322030372</v>
      </c>
      <c r="K527">
        <f t="shared" si="112"/>
        <v>7.9222803135090225E-2</v>
      </c>
      <c r="L527">
        <f t="shared" si="113"/>
        <v>6.1959526107751905E-2</v>
      </c>
      <c r="M527" s="22" t="str">
        <f t="shared" si="125"/>
        <v>Elevated Risk</v>
      </c>
      <c r="O527">
        <f t="shared" si="114"/>
        <v>3.8918202981106265</v>
      </c>
      <c r="P527">
        <f t="shared" si="115"/>
        <v>4.808111029984782</v>
      </c>
      <c r="Q527">
        <f t="shared" si="116"/>
        <v>3.3021134234382563</v>
      </c>
      <c r="R527">
        <f>(O527*constantes!$B$4)+(P527*constantes!$B$5)+(D527*constantes!$B$6)+(Q527*constantes!$B$8)+(F527*constantes!$B$9)</f>
        <v>24.361857983409774</v>
      </c>
      <c r="S527" s="4">
        <f>(O527*constantes!$B$4)+(P527*constantes!$C$5)+(D527*constantes!$B$6)+(Q527*constantes!$B$8)+(F527*constantes!$B$9)</f>
        <v>24.706311057597883</v>
      </c>
      <c r="T527">
        <f>(O527*constantes!$D$4)+(P527*constantes!$D$5)+(D527*constantes!$D$6)+(Q527*constantes!$D$8)+(F527*constantes!$D$9)</f>
        <v>26.421584543667187</v>
      </c>
      <c r="U527">
        <f>(O527*constantes!$D$4)+(P527*constantes!$E$5)+(D527*constantes!$D$6)+(Q527*constantes!$D$8)+(F527*constantes!$D$9)</f>
        <v>26.756998369118925</v>
      </c>
      <c r="V527" s="5">
        <f t="shared" si="117"/>
        <v>0.1711322030372</v>
      </c>
      <c r="W527" s="5">
        <f t="shared" si="118"/>
        <v>0.23270043622040859</v>
      </c>
      <c r="X527" s="6">
        <f t="shared" si="119"/>
        <v>7.6614139713373386E-2</v>
      </c>
      <c r="Y527" s="6">
        <f t="shared" si="120"/>
        <v>0.10548469615579381</v>
      </c>
      <c r="AA527">
        <f>(O527*constantes!$B$4)+(LN(110)*constantes!$B$5)+(LN(22)*constantes!$B$8)+(F527*constantes!$B$9)</f>
        <v>23.285333757929525</v>
      </c>
      <c r="AB527">
        <f t="shared" si="121"/>
        <v>6.1959526107751905E-2</v>
      </c>
      <c r="AC527">
        <f>(O527*constantes!$D$4)+(LN(110)*constantes!$D$5)+(LN(22)*constantes!$D$8)+(F527*constantes!$D$9)</f>
        <v>25.39223913860047</v>
      </c>
      <c r="AD527" s="7">
        <f t="shared" si="122"/>
        <v>2.8073382189004015E-2</v>
      </c>
      <c r="AF527">
        <f>(O527*constantes!$B$4)+(LN(125)*constantes!$B$5)+(LN(22.5)*constantes!$B$8)+(F527*constantes!$B$9)</f>
        <v>23.540290694683922</v>
      </c>
      <c r="AG527">
        <f t="shared" si="123"/>
        <v>7.9222803135090225E-2</v>
      </c>
      <c r="AH527">
        <f>(O527*constantes!$D$4)+(LN(125)*constantes!$D$5)+(LN(22.5)*constantes!$D$8)+(F527*constantes!$D$9)</f>
        <v>25.763312155208702</v>
      </c>
      <c r="AI527">
        <f t="shared" si="124"/>
        <v>4.0428513799347532E-2</v>
      </c>
    </row>
    <row r="528" spans="1:35" x14ac:dyDescent="0.25">
      <c r="A528" s="11">
        <v>527</v>
      </c>
      <c r="B528">
        <v>1</v>
      </c>
      <c r="C528">
        <v>47</v>
      </c>
      <c r="D528">
        <v>1</v>
      </c>
      <c r="E528">
        <v>0</v>
      </c>
      <c r="F528">
        <v>0</v>
      </c>
      <c r="G528">
        <v>105</v>
      </c>
      <c r="H528">
        <v>20.57</v>
      </c>
      <c r="I528">
        <f>IF(AND(B528=1,E528=0),V528,IF(AND(B528=1,E528=1),W528,IF(AND(B528=0,E528=0),X528,IF(AND(B528=0,E528=1),Y528,ERROR))))</f>
        <v>9.4562387773212797E-2</v>
      </c>
      <c r="K528">
        <f t="shared" si="112"/>
        <v>6.9930001122808005E-2</v>
      </c>
      <c r="L528">
        <f t="shared" si="113"/>
        <v>5.4631350702972536E-2</v>
      </c>
      <c r="M528" s="22" t="str">
        <f t="shared" si="125"/>
        <v>Elevated Risk</v>
      </c>
      <c r="O528">
        <f t="shared" si="114"/>
        <v>3.8501476017100584</v>
      </c>
      <c r="P528">
        <f t="shared" si="115"/>
        <v>4.6539603501575231</v>
      </c>
      <c r="Q528">
        <f t="shared" si="116"/>
        <v>3.0238337036648657</v>
      </c>
      <c r="R528">
        <f>(O528*constantes!$B$4)+(P528*constantes!$B$5)+(D528*constantes!$B$6)+(Q528*constantes!$B$8)+(F528*constantes!$B$9)</f>
        <v>23.725558889843956</v>
      </c>
      <c r="S528" s="4">
        <f>(O528*constantes!$B$4)+(P528*constantes!$C$5)+(D528*constantes!$B$6)+(Q528*constantes!$B$8)+(F528*constantes!$B$9)</f>
        <v>24.058968609329241</v>
      </c>
      <c r="T528">
        <f>(O528*constantes!$D$4)+(P528*constantes!$D$5)+(D528*constantes!$D$6)+(Q528*constantes!$D$8)+(F528*constantes!$D$9)</f>
        <v>25.73230772414545</v>
      </c>
      <c r="U528">
        <f>(O528*constantes!$D$4)+(P528*constantes!$E$5)+(D528*constantes!$D$6)+(Q528*constantes!$D$8)+(F528*constantes!$D$9)</f>
        <v>26.056967998172439</v>
      </c>
      <c r="V528" s="5">
        <f t="shared" si="117"/>
        <v>9.4562387773212797E-2</v>
      </c>
      <c r="W528" s="5">
        <f t="shared" si="118"/>
        <v>0.12946420971040207</v>
      </c>
      <c r="X528" s="6">
        <f t="shared" si="119"/>
        <v>3.9218813280606835E-2</v>
      </c>
      <c r="Y528" s="6">
        <f t="shared" si="120"/>
        <v>5.3850137204590309E-2</v>
      </c>
      <c r="AA528">
        <f>(O528*constantes!$B$4)+(LN(110)*constantes!$B$5)+(LN(22)*constantes!$B$8)+(F528*constantes!$B$9)</f>
        <v>23.155608320942413</v>
      </c>
      <c r="AB528">
        <f t="shared" si="121"/>
        <v>5.4631350702972536E-2</v>
      </c>
      <c r="AC528">
        <f>(O528*constantes!$D$4)+(LN(110)*constantes!$D$5)+(LN(22)*constantes!$D$8)+(F528*constantes!$D$9)</f>
        <v>25.278844814605776</v>
      </c>
      <c r="AD528" s="7">
        <f t="shared" si="122"/>
        <v>2.5101986203356352E-2</v>
      </c>
      <c r="AF528">
        <f>(O528*constantes!$B$4)+(LN(125)*constantes!$B$5)+(LN(22.5)*constantes!$B$8)+(F528*constantes!$B$9)</f>
        <v>23.410565257696806</v>
      </c>
      <c r="AG528">
        <f t="shared" si="123"/>
        <v>6.9930001122808005E-2</v>
      </c>
      <c r="AH528">
        <f>(O528*constantes!$D$4)+(LN(125)*constantes!$D$5)+(LN(22.5)*constantes!$D$8)+(F528*constantes!$D$9)</f>
        <v>25.649917831214008</v>
      </c>
      <c r="AI528">
        <f t="shared" si="124"/>
        <v>3.6173927347526003E-2</v>
      </c>
    </row>
    <row r="529" spans="1:35" x14ac:dyDescent="0.25">
      <c r="A529" s="11">
        <v>528</v>
      </c>
      <c r="B529">
        <v>0</v>
      </c>
      <c r="C529">
        <v>65</v>
      </c>
      <c r="D529">
        <v>0</v>
      </c>
      <c r="E529">
        <v>0</v>
      </c>
      <c r="F529">
        <v>0</v>
      </c>
      <c r="G529">
        <v>120</v>
      </c>
      <c r="H529">
        <v>24.33</v>
      </c>
      <c r="I529">
        <f>IF(AND(B529=1,E529=0),V529,IF(AND(B529=1,E529=1),W529,IF(AND(B529=0,E529=0),X529,IF(AND(B529=0,E529=1),Y529,ERROR))))</f>
        <v>7.9289913078104735E-2</v>
      </c>
      <c r="K529">
        <f t="shared" si="112"/>
        <v>8.5182662382899066E-2</v>
      </c>
      <c r="L529">
        <f t="shared" si="113"/>
        <v>5.9581907304813275E-2</v>
      </c>
      <c r="M529" s="22" t="str">
        <f t="shared" si="125"/>
        <v>NORMAL</v>
      </c>
      <c r="O529">
        <f t="shared" si="114"/>
        <v>4.1743872698956368</v>
      </c>
      <c r="P529">
        <f t="shared" si="115"/>
        <v>4.7874917427820458</v>
      </c>
      <c r="Q529">
        <f t="shared" si="116"/>
        <v>3.1917101567954314</v>
      </c>
      <c r="R529">
        <f>(O529*constantes!$B$4)+(P529*constantes!$B$5)+(D529*constantes!$B$6)+(Q529*constantes!$B$8)+(F529*constantes!$B$9)</f>
        <v>24.406172838897156</v>
      </c>
      <c r="S529" s="4">
        <f>(O529*constantes!$B$4)+(P529*constantes!$C$5)+(D529*constantes!$B$6)+(Q529*constantes!$B$8)+(F529*constantes!$B$9)</f>
        <v>24.749148747350059</v>
      </c>
      <c r="T529">
        <f>(O529*constantes!$D$4)+(P529*constantes!$D$5)+(D529*constantes!$D$6)+(Q529*constantes!$D$8)+(F529*constantes!$D$9)</f>
        <v>26.45734518434563</v>
      </c>
      <c r="U529">
        <f>(O529*constantes!$D$4)+(P529*constantes!$E$5)+(D529*constantes!$D$6)+(Q529*constantes!$D$8)+(F529*constantes!$D$9)</f>
        <v>26.791320608322106</v>
      </c>
      <c r="V529" s="5">
        <f t="shared" si="117"/>
        <v>0.1781515922344592</v>
      </c>
      <c r="W529" s="5">
        <f t="shared" si="118"/>
        <v>0.24154460725008142</v>
      </c>
      <c r="X529" s="6">
        <f t="shared" si="119"/>
        <v>7.9289913078104735E-2</v>
      </c>
      <c r="Y529" s="6">
        <f t="shared" si="120"/>
        <v>0.10895976537727026</v>
      </c>
      <c r="AA529">
        <f>(O529*constantes!$B$4)+(LN(110)*constantes!$B$5)+(LN(22)*constantes!$B$8)+(F529*constantes!$B$9)</f>
        <v>24.164953438417392</v>
      </c>
      <c r="AB529">
        <f t="shared" si="121"/>
        <v>0.14285464759503463</v>
      </c>
      <c r="AC529">
        <f>(O529*constantes!$D$4)+(LN(110)*constantes!$D$5)+(LN(22)*constantes!$D$8)+(F529*constantes!$D$9)</f>
        <v>26.16112364851551</v>
      </c>
      <c r="AD529" s="7">
        <f t="shared" si="122"/>
        <v>5.9581907304813275E-2</v>
      </c>
      <c r="AF529">
        <f>(O529*constantes!$B$4)+(LN(125)*constantes!$B$5)+(LN(22.5)*constantes!$B$8)+(F529*constantes!$B$9)</f>
        <v>24.419910375171785</v>
      </c>
      <c r="AG529">
        <f t="shared" si="123"/>
        <v>0.18037897763812694</v>
      </c>
      <c r="AH529">
        <f>(O529*constantes!$D$4)+(LN(125)*constantes!$D$5)+(LN(22.5)*constantes!$D$8)+(F529*constantes!$D$9)</f>
        <v>26.532196665123742</v>
      </c>
      <c r="AI529">
        <f t="shared" si="124"/>
        <v>8.5182662382899066E-2</v>
      </c>
    </row>
    <row r="530" spans="1:35" x14ac:dyDescent="0.25">
      <c r="A530" s="11">
        <v>529</v>
      </c>
      <c r="B530">
        <v>0</v>
      </c>
      <c r="C530">
        <v>41</v>
      </c>
      <c r="D530">
        <v>0</v>
      </c>
      <c r="E530">
        <v>0</v>
      </c>
      <c r="F530">
        <v>0</v>
      </c>
      <c r="G530">
        <v>125</v>
      </c>
      <c r="H530">
        <v>24.56</v>
      </c>
      <c r="I530">
        <f>IF(AND(B530=1,E530=0),V530,IF(AND(B530=1,E530=1),W530,IF(AND(B530=0,E530=0),X530,IF(AND(B530=0,E530=1),Y530,ERROR))))</f>
        <v>2.622212473883001E-2</v>
      </c>
      <c r="K530">
        <f t="shared" si="112"/>
        <v>2.5088146116023613E-2</v>
      </c>
      <c r="L530">
        <f t="shared" si="113"/>
        <v>1.7378724267438583E-2</v>
      </c>
      <c r="M530" s="22" t="str">
        <f t="shared" si="125"/>
        <v>NORMAL</v>
      </c>
      <c r="O530">
        <f t="shared" si="114"/>
        <v>3.713572066704308</v>
      </c>
      <c r="P530">
        <f t="shared" si="115"/>
        <v>4.8283137373023015</v>
      </c>
      <c r="Q530">
        <f t="shared" si="116"/>
        <v>3.2011191032789417</v>
      </c>
      <c r="R530">
        <f>(O530*constantes!$B$4)+(P530*constantes!$B$5)+(D530*constantes!$B$6)+(Q530*constantes!$B$8)+(F530*constantes!$B$9)</f>
        <v>23.054860740069046</v>
      </c>
      <c r="S530" s="4">
        <f>(O530*constantes!$B$4)+(P530*constantes!$C$5)+(D530*constantes!$B$6)+(Q530*constantes!$B$8)+(F530*constantes!$B$9)</f>
        <v>23.400761136209383</v>
      </c>
      <c r="T530">
        <f>(O530*constantes!$D$4)+(P530*constantes!$D$5)+(D530*constantes!$D$6)+(Q530*constantes!$D$8)+(F530*constantes!$D$9)</f>
        <v>25.323073679893465</v>
      </c>
      <c r="U530">
        <f>(O530*constantes!$D$4)+(P530*constantes!$E$5)+(D530*constantes!$D$6)+(Q530*constantes!$D$8)+(F530*constantes!$D$9)</f>
        <v>25.659896846207676</v>
      </c>
      <c r="V530" s="5">
        <f t="shared" si="117"/>
        <v>4.9527518970611806E-2</v>
      </c>
      <c r="W530" s="5">
        <f t="shared" si="118"/>
        <v>6.9271947426408298E-2</v>
      </c>
      <c r="X530" s="6">
        <f t="shared" si="119"/>
        <v>2.622212473883001E-2</v>
      </c>
      <c r="Y530" s="6">
        <f t="shared" si="120"/>
        <v>3.6530006534109871E-2</v>
      </c>
      <c r="AA530">
        <f>(O530*constantes!$B$4)+(LN(110)*constantes!$B$5)+(LN(22)*constantes!$B$8)+(F530*constantes!$B$9)</f>
        <v>22.730454143490913</v>
      </c>
      <c r="AB530">
        <f t="shared" si="121"/>
        <v>3.6057212319339005E-2</v>
      </c>
      <c r="AC530">
        <f>(O530*constantes!$D$4)+(LN(110)*constantes!$D$5)+(LN(22)*constantes!$D$8)+(F530*constantes!$D$9)</f>
        <v>24.907213223567677</v>
      </c>
      <c r="AD530" s="7">
        <f t="shared" si="122"/>
        <v>1.7378724267438583E-2</v>
      </c>
      <c r="AF530">
        <f>(O530*constantes!$B$4)+(LN(125)*constantes!$B$5)+(LN(22.5)*constantes!$B$8)+(F530*constantes!$B$9)</f>
        <v>22.985411080245306</v>
      </c>
      <c r="AG530">
        <f t="shared" si="123"/>
        <v>4.62827295767122E-2</v>
      </c>
      <c r="AH530">
        <f>(O530*constantes!$D$4)+(LN(125)*constantes!$D$5)+(LN(22.5)*constantes!$D$8)+(F530*constantes!$D$9)</f>
        <v>25.278286240175909</v>
      </c>
      <c r="AI530">
        <f t="shared" si="124"/>
        <v>2.5088146116023613E-2</v>
      </c>
    </row>
    <row r="531" spans="1:35" x14ac:dyDescent="0.25">
      <c r="A531" s="11">
        <v>530</v>
      </c>
      <c r="B531">
        <v>0</v>
      </c>
      <c r="C531">
        <v>61</v>
      </c>
      <c r="D531">
        <v>0</v>
      </c>
      <c r="E531">
        <v>1</v>
      </c>
      <c r="F531">
        <v>0</v>
      </c>
      <c r="G531">
        <v>189</v>
      </c>
      <c r="H531">
        <v>37.409999999999997</v>
      </c>
      <c r="I531">
        <f>IF(AND(B531=1,E531=0),V531,IF(AND(B531=1,E531=1),W531,IF(AND(B531=0,E531=0),X531,IF(AND(B531=0,E531=1),Y531,ERROR))))</f>
        <v>0.36106997002833663</v>
      </c>
      <c r="K531">
        <f t="shared" si="112"/>
        <v>7.2164067569494672E-2</v>
      </c>
      <c r="L531">
        <f t="shared" si="113"/>
        <v>5.0368025874669486E-2</v>
      </c>
      <c r="M531" s="22" t="str">
        <f t="shared" si="125"/>
        <v>'&gt;30%</v>
      </c>
      <c r="O531">
        <f t="shared" si="114"/>
        <v>4.1108738641733114</v>
      </c>
      <c r="P531">
        <f t="shared" si="115"/>
        <v>5.2417470150596426</v>
      </c>
      <c r="Q531">
        <f t="shared" si="116"/>
        <v>3.6219380483600547</v>
      </c>
      <c r="R531">
        <f>(O531*constantes!$B$4)+(P531*constantes!$B$5)+(D531*constantes!$B$6)+(Q531*constantes!$B$8)+(F531*constantes!$B$9)</f>
        <v>25.392209783512197</v>
      </c>
      <c r="S531" s="4">
        <f>(O531*constantes!$B$4)+(P531*constantes!$C$5)+(D531*constantes!$B$6)+(Q531*constantes!$B$8)+(F531*constantes!$B$9)</f>
        <v>25.767728539671065</v>
      </c>
      <c r="T531">
        <f>(O531*constantes!$D$4)+(P531*constantes!$D$5)+(D531*constantes!$D$6)+(Q531*constantes!$D$8)+(F531*constantes!$D$9)</f>
        <v>27.782253968941568</v>
      </c>
      <c r="U531">
        <f>(O531*constantes!$D$4)+(P531*constantes!$E$5)+(D531*constantes!$D$6)+(Q531*constantes!$D$8)+(F531*constantes!$D$9)</f>
        <v>28.14791824071213</v>
      </c>
      <c r="V531" s="5">
        <f t="shared" si="117"/>
        <v>0.40899449541754029</v>
      </c>
      <c r="W531" s="5">
        <f t="shared" si="118"/>
        <v>0.53495477770285982</v>
      </c>
      <c r="X531" s="6">
        <f t="shared" si="119"/>
        <v>0.26711469227466078</v>
      </c>
      <c r="Y531" s="6">
        <f t="shared" si="120"/>
        <v>0.36106997002833663</v>
      </c>
      <c r="AA531">
        <f>(O531*constantes!$B$4)+(LN(110)*constantes!$B$5)+(LN(22)*constantes!$B$8)+(F531*constantes!$B$9)</f>
        <v>23.967238746940023</v>
      </c>
      <c r="AB531">
        <f t="shared" si="121"/>
        <v>0.11882079876600593</v>
      </c>
      <c r="AC531">
        <f>(O531*constantes!$D$4)+(LN(110)*constantes!$D$5)+(LN(22)*constantes!$D$8)+(F531*constantes!$D$9)</f>
        <v>25.98829922560666</v>
      </c>
      <c r="AD531" s="7">
        <f t="shared" si="122"/>
        <v>5.0368025874669486E-2</v>
      </c>
      <c r="AF531">
        <f>(O531*constantes!$B$4)+(LN(125)*constantes!$B$5)+(LN(22.5)*constantes!$B$8)+(F531*constantes!$B$9)</f>
        <v>24.222195683694412</v>
      </c>
      <c r="AG531">
        <f t="shared" si="123"/>
        <v>0.15060331820878059</v>
      </c>
      <c r="AH531">
        <f>(O531*constantes!$D$4)+(LN(125)*constantes!$D$5)+(LN(22.5)*constantes!$D$8)+(F531*constantes!$D$9)</f>
        <v>26.359372242214892</v>
      </c>
      <c r="AI531">
        <f t="shared" si="124"/>
        <v>7.2164067569494672E-2</v>
      </c>
    </row>
    <row r="532" spans="1:35" x14ac:dyDescent="0.25">
      <c r="A532" s="11">
        <v>531</v>
      </c>
      <c r="B532">
        <v>0</v>
      </c>
      <c r="C532">
        <v>41</v>
      </c>
      <c r="D532">
        <v>1</v>
      </c>
      <c r="E532">
        <v>0</v>
      </c>
      <c r="F532">
        <v>0</v>
      </c>
      <c r="G532">
        <v>113</v>
      </c>
      <c r="H532">
        <v>22.29</v>
      </c>
      <c r="I532">
        <f>IF(AND(B532=1,E532=0),V532,IF(AND(B532=1,E532=1),W532,IF(AND(B532=0,E532=0),X532,IF(AND(B532=0,E532=1),Y532,ERROR))))</f>
        <v>3.4724457999216751E-2</v>
      </c>
      <c r="K532">
        <f t="shared" si="112"/>
        <v>2.5088146116023613E-2</v>
      </c>
      <c r="L532">
        <f t="shared" si="113"/>
        <v>1.7378724267438583E-2</v>
      </c>
      <c r="M532" s="22" t="str">
        <f t="shared" si="125"/>
        <v>Elevated Risk</v>
      </c>
      <c r="O532">
        <f t="shared" si="114"/>
        <v>3.713572066704308</v>
      </c>
      <c r="P532">
        <f t="shared" si="115"/>
        <v>4.7273878187123408</v>
      </c>
      <c r="Q532">
        <f t="shared" si="116"/>
        <v>3.1041381473977774</v>
      </c>
      <c r="R532">
        <f>(O532*constantes!$B$4)+(P532*constantes!$B$5)+(D532*constantes!$B$6)+(Q532*constantes!$B$8)+(F532*constantes!$B$9)</f>
        <v>23.500281494617273</v>
      </c>
      <c r="S532" s="4">
        <f>(O532*constantes!$B$4)+(P532*constantes!$C$5)+(D532*constantes!$B$6)+(Q532*constantes!$B$8)+(F532*constantes!$B$9)</f>
        <v>23.838951557949823</v>
      </c>
      <c r="T532">
        <f>(O532*constantes!$D$4)+(P532*constantes!$D$5)+(D532*constantes!$D$6)+(Q532*constantes!$D$8)+(F532*constantes!$D$9)</f>
        <v>25.608276640538335</v>
      </c>
      <c r="U532">
        <f>(O532*constantes!$D$4)+(P532*constantes!$E$5)+(D532*constantes!$D$6)+(Q532*constantes!$D$8)+(F532*constantes!$D$9)</f>
        <v>25.938059214771709</v>
      </c>
      <c r="V532" s="5">
        <f t="shared" si="117"/>
        <v>7.623736366532452E-2</v>
      </c>
      <c r="W532" s="5">
        <f t="shared" si="118"/>
        <v>0.10529788619288549</v>
      </c>
      <c r="X532" s="6">
        <f t="shared" si="119"/>
        <v>3.4724457999216751E-2</v>
      </c>
      <c r="Y532" s="6">
        <f t="shared" si="120"/>
        <v>4.7960227155657509E-2</v>
      </c>
      <c r="AA532">
        <f>(O532*constantes!$B$4)+(LN(110)*constantes!$B$5)+(LN(22)*constantes!$B$8)+(F532*constantes!$B$9)</f>
        <v>22.730454143490913</v>
      </c>
      <c r="AB532">
        <f t="shared" si="121"/>
        <v>3.6057212319339005E-2</v>
      </c>
      <c r="AC532">
        <f>(O532*constantes!$D$4)+(LN(110)*constantes!$D$5)+(LN(22)*constantes!$D$8)+(F532*constantes!$D$9)</f>
        <v>24.907213223567677</v>
      </c>
      <c r="AD532" s="7">
        <f t="shared" si="122"/>
        <v>1.7378724267438583E-2</v>
      </c>
      <c r="AF532">
        <f>(O532*constantes!$B$4)+(LN(125)*constantes!$B$5)+(LN(22.5)*constantes!$B$8)+(F532*constantes!$B$9)</f>
        <v>22.985411080245306</v>
      </c>
      <c r="AG532">
        <f t="shared" si="123"/>
        <v>4.62827295767122E-2</v>
      </c>
      <c r="AH532">
        <f>(O532*constantes!$D$4)+(LN(125)*constantes!$D$5)+(LN(22.5)*constantes!$D$8)+(F532*constantes!$D$9)</f>
        <v>25.278286240175909</v>
      </c>
      <c r="AI532">
        <f t="shared" si="124"/>
        <v>2.5088146116023613E-2</v>
      </c>
    </row>
    <row r="533" spans="1:35" x14ac:dyDescent="0.25">
      <c r="A533" s="11">
        <v>532</v>
      </c>
      <c r="B533">
        <v>0</v>
      </c>
      <c r="C533">
        <v>53</v>
      </c>
      <c r="D533">
        <v>0</v>
      </c>
      <c r="E533">
        <v>0</v>
      </c>
      <c r="F533">
        <v>0</v>
      </c>
      <c r="G533">
        <v>123</v>
      </c>
      <c r="H533">
        <v>24.64</v>
      </c>
      <c r="I533">
        <f>IF(AND(B533=1,E533=0),V533,IF(AND(B533=1,E533=1),W533,IF(AND(B533=0,E533=0),X533,IF(AND(B533=0,E533=1),Y533,ERROR))))</f>
        <v>4.9861061465978795E-2</v>
      </c>
      <c r="K533">
        <f t="shared" si="112"/>
        <v>4.9808625979083754E-2</v>
      </c>
      <c r="L533">
        <f t="shared" si="113"/>
        <v>3.4638908987597139E-2</v>
      </c>
      <c r="M533" s="22" t="str">
        <f t="shared" si="125"/>
        <v>NORMAL</v>
      </c>
      <c r="O533">
        <f t="shared" si="114"/>
        <v>3.970291913552122</v>
      </c>
      <c r="P533">
        <f t="shared" si="115"/>
        <v>4.8121843553724171</v>
      </c>
      <c r="Q533">
        <f t="shared" si="116"/>
        <v>3.2043711386653189</v>
      </c>
      <c r="R533">
        <f>(O533*constantes!$B$4)+(P533*constantes!$B$5)+(D533*constantes!$B$6)+(Q533*constantes!$B$8)+(F533*constantes!$B$9)</f>
        <v>23.826676176775184</v>
      </c>
      <c r="S533" s="4">
        <f>(O533*constantes!$B$4)+(P533*constantes!$C$5)+(D533*constantes!$B$6)+(Q533*constantes!$B$8)+(F533*constantes!$B$9)</f>
        <v>24.171421063994064</v>
      </c>
      <c r="T533">
        <f>(O533*constantes!$D$4)+(P533*constantes!$D$5)+(D533*constantes!$D$6)+(Q533*constantes!$D$8)+(F533*constantes!$D$9)</f>
        <v>25.977918456922545</v>
      </c>
      <c r="U533">
        <f>(O533*constantes!$D$4)+(P533*constantes!$E$5)+(D533*constantes!$D$6)+(Q533*constantes!$D$8)+(F533*constantes!$D$9)</f>
        <v>26.313616437553325</v>
      </c>
      <c r="V533" s="5">
        <f t="shared" si="117"/>
        <v>0.10408253486558783</v>
      </c>
      <c r="W533" s="5">
        <f t="shared" si="118"/>
        <v>0.14371153665531078</v>
      </c>
      <c r="X533" s="6">
        <f t="shared" si="119"/>
        <v>4.9861061465978795E-2</v>
      </c>
      <c r="Y533" s="6">
        <f t="shared" si="120"/>
        <v>6.9050695353281899E-2</v>
      </c>
      <c r="AA533">
        <f>(O533*constantes!$B$4)+(LN(110)*constantes!$B$5)+(LN(22)*constantes!$B$8)+(F533*constantes!$B$9)</f>
        <v>23.529612757934284</v>
      </c>
      <c r="AB533">
        <f t="shared" si="121"/>
        <v>7.8415260777171425E-2</v>
      </c>
      <c r="AC533">
        <f>(O533*constantes!$D$4)+(LN(110)*constantes!$D$5)+(LN(22)*constantes!$D$8)+(F533*constantes!$D$9)</f>
        <v>25.605765897229862</v>
      </c>
      <c r="AD533" s="7">
        <f t="shared" si="122"/>
        <v>3.4638908987597139E-2</v>
      </c>
      <c r="AF533">
        <f>(O533*constantes!$B$4)+(LN(125)*constantes!$B$5)+(LN(22.5)*constantes!$B$8)+(F533*constantes!$B$9)</f>
        <v>23.784569694688678</v>
      </c>
      <c r="AG533">
        <f t="shared" si="123"/>
        <v>0.10001327473115296</v>
      </c>
      <c r="AH533">
        <f>(O533*constantes!$D$4)+(LN(125)*constantes!$D$5)+(LN(22.5)*constantes!$D$8)+(F533*constantes!$D$9)</f>
        <v>25.976838913838094</v>
      </c>
      <c r="AI533">
        <f t="shared" si="124"/>
        <v>4.9808625979083754E-2</v>
      </c>
    </row>
    <row r="534" spans="1:35" x14ac:dyDescent="0.25">
      <c r="A534" s="11">
        <v>533</v>
      </c>
      <c r="B534">
        <v>1</v>
      </c>
      <c r="C534">
        <v>36</v>
      </c>
      <c r="D534">
        <v>0</v>
      </c>
      <c r="E534">
        <v>1</v>
      </c>
      <c r="F534">
        <v>0</v>
      </c>
      <c r="G534">
        <v>145</v>
      </c>
      <c r="H534">
        <v>30.92</v>
      </c>
      <c r="I534">
        <f>IF(AND(B534=1,E534=0),V534,IF(AND(B534=1,E534=1),W534,IF(AND(B534=0,E534=0),X534,IF(AND(B534=0,E534=1),Y534,ERROR))))</f>
        <v>7.3654497560206367E-2</v>
      </c>
      <c r="K534">
        <f t="shared" si="112"/>
        <v>3.1117023555229495E-2</v>
      </c>
      <c r="L534">
        <f t="shared" si="113"/>
        <v>2.4199659473180479E-2</v>
      </c>
      <c r="M534" s="22" t="str">
        <f t="shared" si="125"/>
        <v>Elevated Risk</v>
      </c>
      <c r="O534">
        <f t="shared" si="114"/>
        <v>3.5835189384561099</v>
      </c>
      <c r="P534">
        <f t="shared" si="115"/>
        <v>4.9767337424205742</v>
      </c>
      <c r="Q534">
        <f t="shared" si="116"/>
        <v>3.4314032237192214</v>
      </c>
      <c r="R534">
        <f>(O534*constantes!$B$4)+(P534*constantes!$B$5)+(D534*constantes!$B$6)+(Q534*constantes!$B$8)+(F534*constantes!$B$9)</f>
        <v>23.107903879213779</v>
      </c>
      <c r="S534" s="4">
        <f>(O534*constantes!$B$4)+(P534*constantes!$C$5)+(D534*constantes!$B$6)+(Q534*constantes!$B$8)+(F534*constantes!$B$9)</f>
        <v>23.464437084520789</v>
      </c>
      <c r="T534">
        <f>(O534*constantes!$D$4)+(P534*constantes!$D$5)+(D534*constantes!$D$6)+(Q534*constantes!$D$8)+(F534*constantes!$D$9)</f>
        <v>25.504414887383479</v>
      </c>
      <c r="U534">
        <f>(O534*constantes!$D$4)+(P534*constantes!$E$5)+(D534*constantes!$D$6)+(Q534*constantes!$D$8)+(F534*constantes!$D$9)</f>
        <v>25.851591833254737</v>
      </c>
      <c r="V534" s="5">
        <f t="shared" si="117"/>
        <v>5.2153957396757322E-2</v>
      </c>
      <c r="W534" s="5">
        <f t="shared" si="118"/>
        <v>7.3654497560206367E-2</v>
      </c>
      <c r="X534" s="6">
        <f t="shared" si="119"/>
        <v>3.1353189358890532E-2</v>
      </c>
      <c r="Y534" s="6">
        <f t="shared" si="120"/>
        <v>4.4076391412857685E-2</v>
      </c>
      <c r="AA534">
        <f>(O534*constantes!$B$4)+(LN(110)*constantes!$B$5)+(LN(22)*constantes!$B$8)+(F534*constantes!$B$9)</f>
        <v>22.325603957379403</v>
      </c>
      <c r="AB534">
        <f t="shared" si="121"/>
        <v>2.4199659473180479E-2</v>
      </c>
      <c r="AC534">
        <f>(O534*constantes!$D$4)+(LN(110)*constantes!$D$5)+(LN(22)*constantes!$D$8)+(F534*constantes!$D$9)</f>
        <v>24.553329557885352</v>
      </c>
      <c r="AD534" s="7">
        <f t="shared" si="122"/>
        <v>1.2230943924327331E-2</v>
      </c>
      <c r="AF534">
        <f>(O534*constantes!$B$4)+(LN(125)*constantes!$B$5)+(LN(22.5)*constantes!$B$8)+(F534*constantes!$B$9)</f>
        <v>22.580560894133793</v>
      </c>
      <c r="AG534">
        <f t="shared" si="123"/>
        <v>3.1117023555229495E-2</v>
      </c>
      <c r="AH534">
        <f>(O534*constantes!$D$4)+(LN(125)*constantes!$D$5)+(LN(22.5)*constantes!$D$8)+(F534*constantes!$D$9)</f>
        <v>24.924402574493584</v>
      </c>
      <c r="AI534">
        <f t="shared" si="124"/>
        <v>1.7677356619603457E-2</v>
      </c>
    </row>
    <row r="535" spans="1:35" x14ac:dyDescent="0.25">
      <c r="A535" s="11">
        <v>534</v>
      </c>
      <c r="B535">
        <v>1</v>
      </c>
      <c r="C535">
        <v>43</v>
      </c>
      <c r="D535">
        <v>0</v>
      </c>
      <c r="E535">
        <v>0</v>
      </c>
      <c r="F535">
        <v>0</v>
      </c>
      <c r="G535">
        <v>105</v>
      </c>
      <c r="H535">
        <v>30.55</v>
      </c>
      <c r="I535">
        <f>IF(AND(B535=1,E535=0),V535,IF(AND(B535=1,E535=1),W535,IF(AND(B535=0,E535=0),X535,IF(AND(B535=0,E535=1),Y535,ERROR))))</f>
        <v>4.9423498481731443E-2</v>
      </c>
      <c r="K535">
        <f t="shared" si="112"/>
        <v>5.3478442485207722E-2</v>
      </c>
      <c r="L535">
        <f t="shared" si="113"/>
        <v>4.169811677585733E-2</v>
      </c>
      <c r="M535" s="22" t="str">
        <f t="shared" si="125"/>
        <v>NORMAL</v>
      </c>
      <c r="O535">
        <f t="shared" si="114"/>
        <v>3.7612001156935624</v>
      </c>
      <c r="P535">
        <f t="shared" si="115"/>
        <v>4.6539603501575231</v>
      </c>
      <c r="Q535">
        <f t="shared" si="116"/>
        <v>3.4193646856176043</v>
      </c>
      <c r="R535">
        <f>(O535*constantes!$B$4)+(P535*constantes!$B$5)+(D535*constantes!$B$6)+(Q535*constantes!$B$8)+(F535*constantes!$B$9)</f>
        <v>23.052704020336719</v>
      </c>
      <c r="S535" s="4">
        <f>(O535*constantes!$B$4)+(P535*constantes!$C$5)+(D535*constantes!$B$6)+(Q535*constantes!$B$8)+(F535*constantes!$B$9)</f>
        <v>23.386113739822001</v>
      </c>
      <c r="T535">
        <f>(O535*constantes!$D$4)+(P535*constantes!$D$5)+(D535*constantes!$D$6)+(Q535*constantes!$D$8)+(F535*constantes!$D$9)</f>
        <v>25.073810602893882</v>
      </c>
      <c r="U535">
        <f>(O535*constantes!$D$4)+(P535*constantes!$E$5)+(D535*constantes!$D$6)+(Q535*constantes!$D$8)+(F535*constantes!$D$9)</f>
        <v>25.398470876920872</v>
      </c>
      <c r="V535" s="5">
        <f t="shared" si="117"/>
        <v>4.9423498481731443E-2</v>
      </c>
      <c r="W535" s="5">
        <f t="shared" si="118"/>
        <v>6.8299903457922362E-2</v>
      </c>
      <c r="X535" s="6">
        <f t="shared" si="119"/>
        <v>2.0496622465890457E-2</v>
      </c>
      <c r="Y535" s="6">
        <f t="shared" si="120"/>
        <v>2.8246372296161781E-2</v>
      </c>
      <c r="AA535">
        <f>(O535*constantes!$B$4)+(LN(110)*constantes!$B$5)+(LN(22)*constantes!$B$8)+(F535*constantes!$B$9)</f>
        <v>22.8787183548725</v>
      </c>
      <c r="AB535">
        <f t="shared" si="121"/>
        <v>4.169811677585733E-2</v>
      </c>
      <c r="AC535">
        <f>(O535*constantes!$D$4)+(LN(110)*constantes!$D$5)+(LN(22)*constantes!$D$8)+(F535*constantes!$D$9)</f>
        <v>25.036812478830871</v>
      </c>
      <c r="AD535" s="7">
        <f t="shared" si="122"/>
        <v>1.975954812069991E-2</v>
      </c>
      <c r="AF535">
        <f>(O535*constantes!$B$4)+(LN(125)*constantes!$B$5)+(LN(22.5)*constantes!$B$8)+(F535*constantes!$B$9)</f>
        <v>23.133675291626897</v>
      </c>
      <c r="AG535">
        <f t="shared" si="123"/>
        <v>5.3478442485207722E-2</v>
      </c>
      <c r="AH535">
        <f>(O535*constantes!$D$4)+(LN(125)*constantes!$D$5)+(LN(22.5)*constantes!$D$8)+(F535*constantes!$D$9)</f>
        <v>25.407885495439103</v>
      </c>
      <c r="AI535">
        <f t="shared" si="124"/>
        <v>2.8509711637591306E-2</v>
      </c>
    </row>
    <row r="536" spans="1:35" x14ac:dyDescent="0.25">
      <c r="A536" s="11">
        <v>535</v>
      </c>
      <c r="B536">
        <v>1</v>
      </c>
      <c r="C536">
        <v>37</v>
      </c>
      <c r="D536">
        <v>1</v>
      </c>
      <c r="E536">
        <v>0</v>
      </c>
      <c r="F536">
        <v>0</v>
      </c>
      <c r="G536">
        <v>130</v>
      </c>
      <c r="H536">
        <v>28.07</v>
      </c>
      <c r="I536">
        <f>IF(AND(B536=1,E536=0),V536,IF(AND(B536=1,E536=1),W536,IF(AND(B536=0,E536=0),X536,IF(AND(B536=0,E536=1),Y536,ERROR))))</f>
        <v>8.5792751361737363E-2</v>
      </c>
      <c r="K536">
        <f t="shared" si="112"/>
        <v>3.3840132302612846E-2</v>
      </c>
      <c r="L536">
        <f t="shared" si="113"/>
        <v>2.6325671515684657E-2</v>
      </c>
      <c r="M536" s="22" t="str">
        <f t="shared" si="125"/>
        <v>Elevated Risk</v>
      </c>
      <c r="O536">
        <f t="shared" si="114"/>
        <v>3.6109179126442243</v>
      </c>
      <c r="P536">
        <f t="shared" si="115"/>
        <v>4.8675344504555822</v>
      </c>
      <c r="Q536">
        <f t="shared" si="116"/>
        <v>3.334701390373791</v>
      </c>
      <c r="R536">
        <f>(O536*constantes!$B$4)+(P536*constantes!$B$5)+(D536*constantes!$B$6)+(Q536*constantes!$B$8)+(F536*constantes!$B$9)</f>
        <v>23.623490054942735</v>
      </c>
      <c r="S536" s="4">
        <f>(O536*constantes!$B$4)+(P536*constantes!$C$5)+(D536*constantes!$B$6)+(Q536*constantes!$B$8)+(F536*constantes!$B$9)</f>
        <v>23.972200222973377</v>
      </c>
      <c r="T536">
        <f>(O536*constantes!$D$4)+(P536*constantes!$D$5)+(D536*constantes!$D$6)+(Q536*constantes!$D$8)+(F536*constantes!$D$9)</f>
        <v>25.841042821418434</v>
      </c>
      <c r="U536">
        <f>(O536*constantes!$D$4)+(P536*constantes!$E$5)+(D536*constantes!$D$6)+(Q536*constantes!$D$8)+(F536*constantes!$D$9)</f>
        <v>26.180602024682216</v>
      </c>
      <c r="V536" s="5">
        <f t="shared" si="117"/>
        <v>8.5792751361737363E-2</v>
      </c>
      <c r="W536" s="5">
        <f t="shared" si="118"/>
        <v>0.11937502513183607</v>
      </c>
      <c r="X536" s="6">
        <f t="shared" si="119"/>
        <v>4.3624112145707938E-2</v>
      </c>
      <c r="Y536" s="6">
        <f t="shared" si="120"/>
        <v>6.0717528634061657E-2</v>
      </c>
      <c r="AA536">
        <f>(O536*constantes!$B$4)+(LN(110)*constantes!$B$5)+(LN(22)*constantes!$B$8)+(F536*constantes!$B$9)</f>
        <v>22.410895868068035</v>
      </c>
      <c r="AB536">
        <f t="shared" si="121"/>
        <v>2.6325671515684657E-2</v>
      </c>
      <c r="AC536">
        <f>(O536*constantes!$D$4)+(LN(110)*constantes!$D$5)+(LN(22)*constantes!$D$8)+(F536*constantes!$D$9)</f>
        <v>24.627884084579406</v>
      </c>
      <c r="AD536" s="7">
        <f t="shared" si="122"/>
        <v>1.3171407582175831E-2</v>
      </c>
      <c r="AF536">
        <f>(O536*constantes!$B$4)+(LN(125)*constantes!$B$5)+(LN(22.5)*constantes!$B$8)+(F536*constantes!$B$9)</f>
        <v>22.665852804822428</v>
      </c>
      <c r="AG536">
        <f t="shared" si="123"/>
        <v>3.3840132302612846E-2</v>
      </c>
      <c r="AH536">
        <f>(O536*constantes!$D$4)+(LN(125)*constantes!$D$5)+(LN(22.5)*constantes!$D$8)+(F536*constantes!$D$9)</f>
        <v>24.998957101187639</v>
      </c>
      <c r="AI536">
        <f t="shared" si="124"/>
        <v>1.903255478119692E-2</v>
      </c>
    </row>
    <row r="537" spans="1:35" x14ac:dyDescent="0.25">
      <c r="A537" s="11">
        <v>536</v>
      </c>
      <c r="B537">
        <v>0</v>
      </c>
      <c r="C537">
        <v>62</v>
      </c>
      <c r="D537">
        <v>0</v>
      </c>
      <c r="E537">
        <v>1</v>
      </c>
      <c r="F537">
        <v>0</v>
      </c>
      <c r="G537">
        <v>171</v>
      </c>
      <c r="H537">
        <v>23.88</v>
      </c>
      <c r="I537">
        <f>IF(AND(B537=1,E537=0),V537,IF(AND(B537=1,E537=1),W537,IF(AND(B537=0,E537=0),X537,IF(AND(B537=0,E537=1),Y537,ERROR))))</f>
        <v>0.24340371591521304</v>
      </c>
      <c r="K537">
        <f t="shared" si="112"/>
        <v>7.5302674960658122E-2</v>
      </c>
      <c r="L537">
        <f t="shared" si="113"/>
        <v>5.2585681787711391E-2</v>
      </c>
      <c r="M537" s="22" t="str">
        <f t="shared" si="125"/>
        <v>Elevated Risk</v>
      </c>
      <c r="O537">
        <f t="shared" si="114"/>
        <v>4.1271343850450917</v>
      </c>
      <c r="P537">
        <f t="shared" si="115"/>
        <v>5.1416635565026603</v>
      </c>
      <c r="Q537">
        <f t="shared" si="116"/>
        <v>3.1730412885244013</v>
      </c>
      <c r="R537">
        <f>(O537*constantes!$B$4)+(P537*constantes!$B$5)+(D537*constantes!$B$6)+(Q537*constantes!$B$8)+(F537*constantes!$B$9)</f>
        <v>24.901293427970415</v>
      </c>
      <c r="S537" s="4">
        <f>(O537*constantes!$B$4)+(P537*constantes!$C$5)+(D537*constantes!$B$6)+(Q537*constantes!$B$8)+(F537*constantes!$B$9)</f>
        <v>25.269642205158263</v>
      </c>
      <c r="T537">
        <f>(O537*constantes!$D$4)+(P537*constantes!$D$5)+(D537*constantes!$D$6)+(Q537*constantes!$D$8)+(F537*constantes!$D$9)</f>
        <v>27.315475754594644</v>
      </c>
      <c r="U537">
        <f>(O537*constantes!$D$4)+(P537*constantes!$E$5)+(D537*constantes!$D$6)+(Q537*constantes!$D$8)+(F537*constantes!$D$9)</f>
        <v>27.674158204296273</v>
      </c>
      <c r="V537" s="5">
        <f t="shared" si="117"/>
        <v>0.27523183971659659</v>
      </c>
      <c r="W537" s="5">
        <f t="shared" si="118"/>
        <v>0.3720293740280759</v>
      </c>
      <c r="X537" s="6">
        <f t="shared" si="119"/>
        <v>0.17704706470823173</v>
      </c>
      <c r="Y537" s="6">
        <f t="shared" si="120"/>
        <v>0.24340371591521304</v>
      </c>
      <c r="AA537">
        <f>(O537*constantes!$B$4)+(LN(110)*constantes!$B$5)+(LN(22)*constantes!$B$8)+(F537*constantes!$B$9)</f>
        <v>24.017857097993041</v>
      </c>
      <c r="AB537">
        <f t="shared" si="121"/>
        <v>0.12458920296857934</v>
      </c>
      <c r="AC537">
        <f>(O537*constantes!$D$4)+(LN(110)*constantes!$D$5)+(LN(22)*constantes!$D$8)+(F537*constantes!$D$9)</f>
        <v>26.032545241135235</v>
      </c>
      <c r="AD537" s="7">
        <f t="shared" si="122"/>
        <v>5.2585681787711391E-2</v>
      </c>
      <c r="AF537">
        <f>(O537*constantes!$B$4)+(LN(125)*constantes!$B$5)+(LN(22.5)*constantes!$B$8)+(F537*constantes!$B$9)</f>
        <v>24.27281403474743</v>
      </c>
      <c r="AG537">
        <f t="shared" si="123"/>
        <v>0.15777159470264646</v>
      </c>
      <c r="AH537">
        <f>(O537*constantes!$D$4)+(LN(125)*constantes!$D$5)+(LN(22.5)*constantes!$D$8)+(F537*constantes!$D$9)</f>
        <v>26.403618257743467</v>
      </c>
      <c r="AI537">
        <f t="shared" si="124"/>
        <v>7.5302674960658122E-2</v>
      </c>
    </row>
    <row r="538" spans="1:35" x14ac:dyDescent="0.25">
      <c r="A538" s="11">
        <v>537</v>
      </c>
      <c r="B538">
        <v>1</v>
      </c>
      <c r="C538">
        <v>64</v>
      </c>
      <c r="D538">
        <v>0</v>
      </c>
      <c r="E538">
        <v>0</v>
      </c>
      <c r="F538">
        <v>0</v>
      </c>
      <c r="G538">
        <v>114</v>
      </c>
      <c r="H538">
        <v>16.59</v>
      </c>
      <c r="I538">
        <f>IF(AND(B538=1,E538=0),V538,IF(AND(B538=1,E538=1),W538,IF(AND(B538=0,E538=0),X538,IF(AND(B538=0,E538=1),Y538,ERROR))))</f>
        <v>0.11792748162736288</v>
      </c>
      <c r="K538">
        <f t="shared" si="112"/>
        <v>0.17266110175416416</v>
      </c>
      <c r="L538">
        <f t="shared" si="113"/>
        <v>0.13660645895193024</v>
      </c>
      <c r="M538" s="22" t="str">
        <f t="shared" si="125"/>
        <v>OPTIMAL</v>
      </c>
      <c r="O538">
        <f t="shared" si="114"/>
        <v>4.1588830833596715</v>
      </c>
      <c r="P538">
        <f t="shared" si="115"/>
        <v>4.7361984483944957</v>
      </c>
      <c r="Q538">
        <f t="shared" si="116"/>
        <v>2.8088001042023532</v>
      </c>
      <c r="R538">
        <f>(O538*constantes!$B$4)+(P538*constantes!$B$5)+(D538*constantes!$B$6)+(Q538*constantes!$B$8)+(F538*constantes!$B$9)</f>
        <v>23.959196159431482</v>
      </c>
      <c r="S538" s="4">
        <f>(O538*constantes!$B$4)+(P538*constantes!$C$5)+(D538*constantes!$B$6)+(Q538*constantes!$B$8)+(F538*constantes!$B$9)</f>
        <v>24.298497416274465</v>
      </c>
      <c r="T538">
        <f>(O538*constantes!$D$4)+(P538*constantes!$D$5)+(D538*constantes!$D$6)+(Q538*constantes!$D$8)+(F538*constantes!$D$9)</f>
        <v>26.075111022384316</v>
      </c>
      <c r="U538">
        <f>(O538*constantes!$D$4)+(P538*constantes!$E$5)+(D538*constantes!$D$6)+(Q538*constantes!$D$8)+(F538*constantes!$D$9)</f>
        <v>26.405508226144317</v>
      </c>
      <c r="V538" s="5">
        <f t="shared" si="117"/>
        <v>0.11792748162736288</v>
      </c>
      <c r="W538" s="5">
        <f t="shared" si="118"/>
        <v>0.16152548827434787</v>
      </c>
      <c r="X538" s="6">
        <f t="shared" si="119"/>
        <v>5.4808536811662534E-2</v>
      </c>
      <c r="Y538" s="6">
        <f t="shared" si="120"/>
        <v>7.5439615536263771E-2</v>
      </c>
      <c r="AA538">
        <f>(O538*constantes!$B$4)+(LN(110)*constantes!$B$5)+(LN(22)*constantes!$B$8)+(F538*constantes!$B$9)</f>
        <v>24.116689525898391</v>
      </c>
      <c r="AB538">
        <f t="shared" si="121"/>
        <v>0.13660645895193024</v>
      </c>
      <c r="AC538">
        <f>(O538*constantes!$D$4)+(LN(110)*constantes!$D$5)+(LN(22)*constantes!$D$8)+(F538*constantes!$D$9)</f>
        <v>26.11893567165809</v>
      </c>
      <c r="AD538" s="7">
        <f t="shared" si="122"/>
        <v>5.7192348710877861E-2</v>
      </c>
      <c r="AF538">
        <f>(O538*constantes!$B$4)+(LN(125)*constantes!$B$5)+(LN(22.5)*constantes!$B$8)+(F538*constantes!$B$9)</f>
        <v>24.371646462652787</v>
      </c>
      <c r="AG538">
        <f t="shared" si="123"/>
        <v>0.17266110175416416</v>
      </c>
      <c r="AH538">
        <f>(O538*constantes!$D$4)+(LN(125)*constantes!$D$5)+(LN(22.5)*constantes!$D$8)+(F538*constantes!$D$9)</f>
        <v>26.490008688266322</v>
      </c>
      <c r="AI538">
        <f t="shared" si="124"/>
        <v>8.1811856272562489E-2</v>
      </c>
    </row>
    <row r="539" spans="1:35" x14ac:dyDescent="0.25">
      <c r="A539" s="11">
        <v>538</v>
      </c>
      <c r="B539">
        <v>0</v>
      </c>
      <c r="C539">
        <v>40</v>
      </c>
      <c r="D539">
        <v>1</v>
      </c>
      <c r="E539">
        <v>0</v>
      </c>
      <c r="F539">
        <v>0</v>
      </c>
      <c r="G539">
        <v>125</v>
      </c>
      <c r="H539">
        <v>22.55</v>
      </c>
      <c r="I539">
        <f>IF(AND(B539=1,E539=0),V539,IF(AND(B539=1,E539=1),W539,IF(AND(B539=0,E539=0),X539,IF(AND(B539=0,E539=1),Y539,ERROR))))</f>
        <v>4.3193979973405017E-2</v>
      </c>
      <c r="K539">
        <f t="shared" si="112"/>
        <v>2.3477142937900042E-2</v>
      </c>
      <c r="L539">
        <f t="shared" si="113"/>
        <v>1.6258639030403699E-2</v>
      </c>
      <c r="M539" s="22" t="str">
        <f t="shared" si="125"/>
        <v>Elevated Risk</v>
      </c>
      <c r="O539">
        <f t="shared" si="114"/>
        <v>3.6888794541139363</v>
      </c>
      <c r="P539">
        <f t="shared" si="115"/>
        <v>4.8283137373023015</v>
      </c>
      <c r="Q539">
        <f t="shared" si="116"/>
        <v>3.1157350659486873</v>
      </c>
      <c r="R539">
        <f>(O539*constantes!$B$4)+(P539*constantes!$B$5)+(D539*constantes!$B$6)+(Q539*constantes!$B$8)+(F539*constantes!$B$9)</f>
        <v>23.619833721505415</v>
      </c>
      <c r="S539" s="4">
        <f>(O539*constantes!$B$4)+(P539*constantes!$C$5)+(D539*constantes!$B$6)+(Q539*constantes!$B$8)+(F539*constantes!$B$9)</f>
        <v>23.965734117645752</v>
      </c>
      <c r="T539">
        <f>(O539*constantes!$D$4)+(P539*constantes!$D$5)+(D539*constantes!$D$6)+(Q539*constantes!$D$8)+(F539*constantes!$D$9)</f>
        <v>25.830910763467095</v>
      </c>
      <c r="U539">
        <f>(O539*constantes!$D$4)+(P539*constantes!$E$5)+(D539*constantes!$D$6)+(Q539*constantes!$D$8)+(F539*constantes!$D$9)</f>
        <v>26.167733929781303</v>
      </c>
      <c r="V539" s="5">
        <f t="shared" si="117"/>
        <v>8.5493421182624596E-2</v>
      </c>
      <c r="W539" s="5">
        <f t="shared" si="118"/>
        <v>0.118653196761906</v>
      </c>
      <c r="X539" s="6">
        <f t="shared" si="119"/>
        <v>4.3193979973405017E-2</v>
      </c>
      <c r="Y539" s="6">
        <f t="shared" si="120"/>
        <v>5.9964973890385354E-2</v>
      </c>
      <c r="AA539">
        <f>(O539*constantes!$B$4)+(LN(110)*constantes!$B$5)+(LN(22)*constantes!$B$8)+(F539*constantes!$B$9)</f>
        <v>22.653587028201589</v>
      </c>
      <c r="AB539">
        <f t="shared" si="121"/>
        <v>3.3434567241904078E-2</v>
      </c>
      <c r="AC539">
        <f>(O539*constantes!$D$4)+(LN(110)*constantes!$D$5)+(LN(22)*constantes!$D$8)+(F539*constantes!$D$9)</f>
        <v>24.840022896226397</v>
      </c>
      <c r="AD539" s="7">
        <f t="shared" si="122"/>
        <v>1.6258639030403699E-2</v>
      </c>
      <c r="AF539">
        <f>(O539*constantes!$B$4)+(LN(125)*constantes!$B$5)+(LN(22.5)*constantes!$B$8)+(F539*constantes!$B$9)</f>
        <v>22.908543964955982</v>
      </c>
      <c r="AG539">
        <f t="shared" si="123"/>
        <v>4.2933030992125865E-2</v>
      </c>
      <c r="AH539">
        <f>(O539*constantes!$D$4)+(LN(125)*constantes!$D$5)+(LN(22.5)*constantes!$D$8)+(F539*constantes!$D$9)</f>
        <v>25.211095912834629</v>
      </c>
      <c r="AI539">
        <f t="shared" si="124"/>
        <v>2.3477142937900042E-2</v>
      </c>
    </row>
    <row r="540" spans="1:35" x14ac:dyDescent="0.25">
      <c r="A540" s="11">
        <v>539</v>
      </c>
      <c r="B540">
        <v>0</v>
      </c>
      <c r="C540">
        <v>49</v>
      </c>
      <c r="D540">
        <v>1</v>
      </c>
      <c r="E540">
        <v>0</v>
      </c>
      <c r="F540">
        <v>0</v>
      </c>
      <c r="G540">
        <v>118.5</v>
      </c>
      <c r="H540">
        <v>21.42</v>
      </c>
      <c r="I540">
        <f>IF(AND(B540=1,E540=0),V540,IF(AND(B540=1,E540=1),W540,IF(AND(B540=0,E540=0),X540,IF(AND(B540=0,E540=1),Y540,ERROR))))</f>
        <v>6.2267850870577734E-2</v>
      </c>
      <c r="K540">
        <f t="shared" si="112"/>
        <v>4.0428513799347532E-2</v>
      </c>
      <c r="L540">
        <f t="shared" si="113"/>
        <v>2.8073382189004015E-2</v>
      </c>
      <c r="M540" s="22" t="str">
        <f t="shared" si="125"/>
        <v>Elevated Risk</v>
      </c>
      <c r="O540">
        <f t="shared" si="114"/>
        <v>3.8918202981106265</v>
      </c>
      <c r="P540">
        <f t="shared" si="115"/>
        <v>4.7749129605751861</v>
      </c>
      <c r="Q540">
        <f t="shared" si="116"/>
        <v>3.0643250650196028</v>
      </c>
      <c r="R540">
        <f>(O540*constantes!$B$4)+(P540*constantes!$B$5)+(D540*constantes!$B$6)+(Q540*constantes!$B$8)+(F540*constantes!$B$9)</f>
        <v>24.111761431905862</v>
      </c>
      <c r="S540" s="4">
        <f>(O540*constantes!$B$4)+(P540*constantes!$C$5)+(D540*constantes!$B$6)+(Q540*constantes!$B$8)+(F540*constantes!$B$9)</f>
        <v>24.453836196401468</v>
      </c>
      <c r="T540">
        <f>(O540*constantes!$D$4)+(P540*constantes!$D$5)+(D540*constantes!$D$6)+(Q540*constantes!$D$8)+(F540*constantes!$D$9)</f>
        <v>26.206632064002704</v>
      </c>
      <c r="U540">
        <f>(O540*constantes!$D$4)+(P540*constantes!$E$5)+(D540*constantes!$D$6)+(Q540*constantes!$D$8)+(F540*constantes!$D$9)</f>
        <v>26.539729992132429</v>
      </c>
      <c r="V540" s="5">
        <f t="shared" si="117"/>
        <v>0.13598279392006518</v>
      </c>
      <c r="W540" s="5">
        <f t="shared" si="118"/>
        <v>0.18598564971675347</v>
      </c>
      <c r="X540" s="6">
        <f t="shared" si="119"/>
        <v>6.2267850870577734E-2</v>
      </c>
      <c r="Y540" s="6">
        <f t="shared" si="120"/>
        <v>8.5798338750540992E-2</v>
      </c>
      <c r="AA540">
        <f>(O540*constantes!$B$4)+(LN(110)*constantes!$B$5)+(LN(22)*constantes!$B$8)+(F540*constantes!$B$9)</f>
        <v>23.285333757929525</v>
      </c>
      <c r="AB540">
        <f t="shared" si="121"/>
        <v>6.1959526107751905E-2</v>
      </c>
      <c r="AC540">
        <f>(O540*constantes!$D$4)+(LN(110)*constantes!$D$5)+(LN(22)*constantes!$D$8)+(F540*constantes!$D$9)</f>
        <v>25.39223913860047</v>
      </c>
      <c r="AD540" s="7">
        <f t="shared" si="122"/>
        <v>2.8073382189004015E-2</v>
      </c>
      <c r="AF540">
        <f>(O540*constantes!$B$4)+(LN(125)*constantes!$B$5)+(LN(22.5)*constantes!$B$8)+(F540*constantes!$B$9)</f>
        <v>23.540290694683922</v>
      </c>
      <c r="AG540">
        <f t="shared" si="123"/>
        <v>7.9222803135090225E-2</v>
      </c>
      <c r="AH540">
        <f>(O540*constantes!$D$4)+(LN(125)*constantes!$D$5)+(LN(22.5)*constantes!$D$8)+(F540*constantes!$D$9)</f>
        <v>25.763312155208702</v>
      </c>
      <c r="AI540">
        <f t="shared" si="124"/>
        <v>4.0428513799347532E-2</v>
      </c>
    </row>
    <row r="541" spans="1:35" x14ac:dyDescent="0.25">
      <c r="A541" s="11">
        <v>540</v>
      </c>
      <c r="B541">
        <v>0</v>
      </c>
      <c r="C541">
        <v>49</v>
      </c>
      <c r="D541">
        <v>0</v>
      </c>
      <c r="E541">
        <v>1</v>
      </c>
      <c r="F541">
        <v>0</v>
      </c>
      <c r="G541">
        <v>131</v>
      </c>
      <c r="H541">
        <v>26.85</v>
      </c>
      <c r="I541">
        <f>IF(AND(B541=1,E541=0),V541,IF(AND(B541=1,E541=1),W541,IF(AND(B541=0,E541=0),X541,IF(AND(B541=0,E541=1),Y541,ERROR))))</f>
        <v>6.9856669871204757E-2</v>
      </c>
      <c r="K541">
        <f t="shared" si="112"/>
        <v>4.0428513799347532E-2</v>
      </c>
      <c r="L541">
        <f t="shared" si="113"/>
        <v>2.8073382189004015E-2</v>
      </c>
      <c r="M541" s="22" t="str">
        <f t="shared" si="125"/>
        <v>Elevated Risk</v>
      </c>
      <c r="O541">
        <f t="shared" si="114"/>
        <v>3.8918202981106265</v>
      </c>
      <c r="P541">
        <f t="shared" si="115"/>
        <v>4.8751973232011512</v>
      </c>
      <c r="Q541">
        <f t="shared" si="116"/>
        <v>3.2902658209548736</v>
      </c>
      <c r="R541">
        <f>(O541*constantes!$B$4)+(P541*constantes!$B$5)+(D541*constantes!$B$6)+(Q541*constantes!$B$8)+(F541*constantes!$B$9)</f>
        <v>23.767386000408845</v>
      </c>
      <c r="S541" s="4">
        <f>(O541*constantes!$B$4)+(P541*constantes!$C$5)+(D541*constantes!$B$6)+(Q541*constantes!$B$8)+(F541*constantes!$B$9)</f>
        <v>24.116645136642976</v>
      </c>
      <c r="T541">
        <f>(O541*constantes!$D$4)+(P541*constantes!$D$5)+(D541*constantes!$D$6)+(Q541*constantes!$D$8)+(F541*constantes!$D$9)</f>
        <v>25.98555516194881</v>
      </c>
      <c r="U541">
        <f>(O541*constantes!$D$4)+(P541*constantes!$E$5)+(D541*constantes!$D$6)+(Q541*constantes!$D$8)+(F541*constantes!$D$9)</f>
        <v>26.325648927215326</v>
      </c>
      <c r="V541" s="5">
        <f t="shared" si="117"/>
        <v>9.8396106616001178E-2</v>
      </c>
      <c r="W541" s="5">
        <f t="shared" si="118"/>
        <v>0.13660082964505682</v>
      </c>
      <c r="X541" s="6">
        <f t="shared" si="119"/>
        <v>5.0233528604782363E-2</v>
      </c>
      <c r="Y541" s="6">
        <f t="shared" si="120"/>
        <v>6.9856669871204757E-2</v>
      </c>
      <c r="AA541">
        <f>(O541*constantes!$B$4)+(LN(110)*constantes!$B$5)+(LN(22)*constantes!$B$8)+(F541*constantes!$B$9)</f>
        <v>23.285333757929525</v>
      </c>
      <c r="AB541">
        <f t="shared" si="121"/>
        <v>6.1959526107751905E-2</v>
      </c>
      <c r="AC541">
        <f>(O541*constantes!$D$4)+(LN(110)*constantes!$D$5)+(LN(22)*constantes!$D$8)+(F541*constantes!$D$9)</f>
        <v>25.39223913860047</v>
      </c>
      <c r="AD541" s="7">
        <f t="shared" si="122"/>
        <v>2.8073382189004015E-2</v>
      </c>
      <c r="AF541">
        <f>(O541*constantes!$B$4)+(LN(125)*constantes!$B$5)+(LN(22.5)*constantes!$B$8)+(F541*constantes!$B$9)</f>
        <v>23.540290694683922</v>
      </c>
      <c r="AG541">
        <f t="shared" si="123"/>
        <v>7.9222803135090225E-2</v>
      </c>
      <c r="AH541">
        <f>(O541*constantes!$D$4)+(LN(125)*constantes!$D$5)+(LN(22.5)*constantes!$D$8)+(F541*constantes!$D$9)</f>
        <v>25.763312155208702</v>
      </c>
      <c r="AI541">
        <f t="shared" si="124"/>
        <v>4.0428513799347532E-2</v>
      </c>
    </row>
    <row r="542" spans="1:35" x14ac:dyDescent="0.25">
      <c r="A542" s="11">
        <v>541</v>
      </c>
      <c r="B542">
        <v>0</v>
      </c>
      <c r="C542">
        <v>46</v>
      </c>
      <c r="D542">
        <v>0</v>
      </c>
      <c r="E542">
        <v>0</v>
      </c>
      <c r="F542">
        <v>0</v>
      </c>
      <c r="G542">
        <v>115</v>
      </c>
      <c r="H542">
        <v>19.98</v>
      </c>
      <c r="I542">
        <f>IF(AND(B542=1,E542=0),V542,IF(AND(B542=1,E542=1),W542,IF(AND(B542=0,E542=0),X542,IF(AND(B542=0,E542=1),Y542,ERROR))))</f>
        <v>2.5533886298945374E-2</v>
      </c>
      <c r="K542">
        <f t="shared" si="112"/>
        <v>3.4153313573738631E-2</v>
      </c>
      <c r="L542">
        <f t="shared" si="113"/>
        <v>2.3692217580876362E-2</v>
      </c>
      <c r="M542" s="22" t="str">
        <f t="shared" si="125"/>
        <v>NORMAL</v>
      </c>
      <c r="O542">
        <f t="shared" si="114"/>
        <v>3.8286413964890951</v>
      </c>
      <c r="P542">
        <f t="shared" si="115"/>
        <v>4.7449321283632502</v>
      </c>
      <c r="Q542">
        <f t="shared" si="116"/>
        <v>2.9947317732204075</v>
      </c>
      <c r="R542">
        <f>(O542*constantes!$B$4)+(P542*constantes!$B$5)+(D542*constantes!$B$6)+(Q542*constantes!$B$8)+(F542*constantes!$B$9)</f>
        <v>23.094769722154734</v>
      </c>
      <c r="S542" s="4">
        <f>(O542*constantes!$B$4)+(P542*constantes!$C$5)+(D542*constantes!$B$6)+(Q542*constantes!$B$8)+(F542*constantes!$B$9)</f>
        <v>23.434696659830678</v>
      </c>
      <c r="T542">
        <f>(O542*constantes!$D$4)+(P542*constantes!$D$5)+(D542*constantes!$D$6)+(Q542*constantes!$D$8)+(F542*constantes!$D$9)</f>
        <v>25.296124896997785</v>
      </c>
      <c r="U542">
        <f>(O542*constantes!$D$4)+(P542*constantes!$E$5)+(D542*constantes!$D$6)+(Q542*constantes!$D$8)+(F542*constantes!$D$9)</f>
        <v>25.627131362272404</v>
      </c>
      <c r="V542" s="5">
        <f t="shared" si="117"/>
        <v>5.1491269087989067E-2</v>
      </c>
      <c r="W542" s="5">
        <f t="shared" si="118"/>
        <v>7.1575414300574569E-2</v>
      </c>
      <c r="X542" s="6">
        <f t="shared" si="119"/>
        <v>2.5533886298945374E-2</v>
      </c>
      <c r="Y542" s="6">
        <f t="shared" si="120"/>
        <v>3.5373560487343303E-2</v>
      </c>
      <c r="AA542">
        <f>(O542*constantes!$B$4)+(LN(110)*constantes!$B$5)+(LN(22)*constantes!$B$8)+(F542*constantes!$B$9)</f>
        <v>23.088660364337766</v>
      </c>
      <c r="AB542">
        <f t="shared" si="121"/>
        <v>5.1185816914687488E-2</v>
      </c>
      <c r="AC542">
        <f>(O542*constantes!$D$4)+(LN(110)*constantes!$D$5)+(LN(22)*constantes!$D$8)+(F542*constantes!$D$9)</f>
        <v>25.220324924765169</v>
      </c>
      <c r="AD542" s="7">
        <f t="shared" si="122"/>
        <v>2.3692217580876362E-2</v>
      </c>
      <c r="AF542">
        <f>(O542*constantes!$B$4)+(LN(125)*constantes!$B$5)+(LN(22.5)*constantes!$B$8)+(F542*constantes!$B$9)</f>
        <v>23.343617301092156</v>
      </c>
      <c r="AG542">
        <f t="shared" si="123"/>
        <v>6.5553501255932511E-2</v>
      </c>
      <c r="AH542">
        <f>(O542*constantes!$D$4)+(LN(125)*constantes!$D$5)+(LN(22.5)*constantes!$D$8)+(F542*constantes!$D$9)</f>
        <v>25.591397941373401</v>
      </c>
      <c r="AI542">
        <f t="shared" si="124"/>
        <v>3.4153313573738631E-2</v>
      </c>
    </row>
    <row r="543" spans="1:35" x14ac:dyDescent="0.25">
      <c r="A543" s="11">
        <v>542</v>
      </c>
      <c r="B543">
        <v>1</v>
      </c>
      <c r="C543">
        <v>47</v>
      </c>
      <c r="D543">
        <v>1</v>
      </c>
      <c r="E543">
        <v>1</v>
      </c>
      <c r="F543">
        <v>0</v>
      </c>
      <c r="G543">
        <v>145</v>
      </c>
      <c r="H543">
        <v>22.42</v>
      </c>
      <c r="I543">
        <f>IF(AND(B543=1,E543=0),V543,IF(AND(B543=1,E543=1),W543,IF(AND(B543=0,E543=0),X543,IF(AND(B543=0,E543=1),Y543,ERROR))))</f>
        <v>0.24154186827134816</v>
      </c>
      <c r="K543">
        <f t="shared" si="112"/>
        <v>6.9930001122808005E-2</v>
      </c>
      <c r="L543">
        <f t="shared" si="113"/>
        <v>5.4631350702972536E-2</v>
      </c>
      <c r="M543" s="22" t="str">
        <f t="shared" si="125"/>
        <v>Elevated Risk</v>
      </c>
      <c r="O543">
        <f t="shared" si="114"/>
        <v>3.8501476017100584</v>
      </c>
      <c r="P543">
        <f t="shared" si="115"/>
        <v>4.9767337424205742</v>
      </c>
      <c r="Q543">
        <f t="shared" si="116"/>
        <v>3.109953417644014</v>
      </c>
      <c r="R543">
        <f>(O543*constantes!$B$4)+(P543*constantes!$B$5)+(D543*constantes!$B$6)+(Q543*constantes!$B$8)+(F543*constantes!$B$9)</f>
        <v>24.392602480014546</v>
      </c>
      <c r="S543" s="4">
        <f>(O543*constantes!$B$4)+(P543*constantes!$C$5)+(D543*constantes!$B$6)+(Q543*constantes!$B$8)+(F543*constantes!$B$9)</f>
        <v>24.749135685321555</v>
      </c>
      <c r="T543">
        <f>(O543*constantes!$D$4)+(P543*constantes!$D$5)+(D543*constantes!$D$6)+(Q543*constantes!$D$8)+(F543*constantes!$D$9)</f>
        <v>26.684268930747951</v>
      </c>
      <c r="U543">
        <f>(O543*constantes!$D$4)+(P543*constantes!$E$5)+(D543*constantes!$D$6)+(Q543*constantes!$D$8)+(F543*constantes!$D$9)</f>
        <v>27.031445876619212</v>
      </c>
      <c r="V543" s="5">
        <f t="shared" si="117"/>
        <v>0.175975328676654</v>
      </c>
      <c r="W543" s="5">
        <f t="shared" si="118"/>
        <v>0.24154186827134816</v>
      </c>
      <c r="X543" s="6">
        <f t="shared" si="119"/>
        <v>9.8462538683112721E-2</v>
      </c>
      <c r="Y543" s="6">
        <f t="shared" si="120"/>
        <v>0.13642706071697652</v>
      </c>
      <c r="AA543">
        <f>(O543*constantes!$B$4)+(LN(110)*constantes!$B$5)+(LN(22)*constantes!$B$8)+(F543*constantes!$B$9)</f>
        <v>23.155608320942413</v>
      </c>
      <c r="AB543">
        <f t="shared" si="121"/>
        <v>5.4631350702972536E-2</v>
      </c>
      <c r="AC543">
        <f>(O543*constantes!$D$4)+(LN(110)*constantes!$D$5)+(LN(22)*constantes!$D$8)+(F543*constantes!$D$9)</f>
        <v>25.278844814605776</v>
      </c>
      <c r="AD543" s="7">
        <f t="shared" si="122"/>
        <v>2.5101986203356352E-2</v>
      </c>
      <c r="AF543">
        <f>(O543*constantes!$B$4)+(LN(125)*constantes!$B$5)+(LN(22.5)*constantes!$B$8)+(F543*constantes!$B$9)</f>
        <v>23.410565257696806</v>
      </c>
      <c r="AG543">
        <f t="shared" si="123"/>
        <v>6.9930001122808005E-2</v>
      </c>
      <c r="AH543">
        <f>(O543*constantes!$D$4)+(LN(125)*constantes!$D$5)+(LN(22.5)*constantes!$D$8)+(F543*constantes!$D$9)</f>
        <v>25.649917831214008</v>
      </c>
      <c r="AI543">
        <f t="shared" si="124"/>
        <v>3.6173927347526003E-2</v>
      </c>
    </row>
    <row r="544" spans="1:35" x14ac:dyDescent="0.25">
      <c r="A544" s="11">
        <v>543</v>
      </c>
      <c r="B544">
        <v>0</v>
      </c>
      <c r="C544">
        <v>38</v>
      </c>
      <c r="D544">
        <v>0</v>
      </c>
      <c r="E544">
        <v>0</v>
      </c>
      <c r="F544">
        <v>0</v>
      </c>
      <c r="G544">
        <v>110</v>
      </c>
      <c r="H544">
        <v>21.8</v>
      </c>
      <c r="I544">
        <f>IF(AND(B544=1,E544=0),V544,IF(AND(B544=1,E544=1),W544,IF(AND(B544=0,E544=0),X544,IF(AND(B544=0,E544=1),Y544,ERROR))))</f>
        <v>1.4090219211698396E-2</v>
      </c>
      <c r="K544">
        <f t="shared" si="112"/>
        <v>2.0450275544260377E-2</v>
      </c>
      <c r="L544">
        <f t="shared" si="113"/>
        <v>1.4155691081518817E-2</v>
      </c>
      <c r="M544" s="22" t="str">
        <f t="shared" si="125"/>
        <v>OPTIMAL</v>
      </c>
      <c r="O544">
        <f t="shared" si="114"/>
        <v>3.6375861597263857</v>
      </c>
      <c r="P544">
        <f t="shared" si="115"/>
        <v>4.7004803657924166</v>
      </c>
      <c r="Q544">
        <f t="shared" si="116"/>
        <v>3.0819099697950434</v>
      </c>
      <c r="R544">
        <f>(O544*constantes!$B$4)+(P544*constantes!$B$5)+(D544*constantes!$B$6)+(Q544*constantes!$B$8)+(F544*constantes!$B$9)</f>
        <v>22.486673095510461</v>
      </c>
      <c r="S544" s="4">
        <f>(O544*constantes!$B$4)+(P544*constantes!$C$5)+(D544*constantes!$B$6)+(Q544*constantes!$B$8)+(F544*constantes!$B$9)</f>
        <v>22.823415508915829</v>
      </c>
      <c r="T544">
        <f>(O544*constantes!$D$4)+(P544*constantes!$D$5)+(D544*constantes!$D$6)+(Q544*constantes!$D$8)+(F544*constantes!$D$9)</f>
        <v>24.69578126944554</v>
      </c>
      <c r="U544">
        <f>(O544*constantes!$D$4)+(P544*constantes!$E$5)+(D544*constantes!$D$6)+(Q544*constantes!$D$8)+(F544*constantes!$D$9)</f>
        <v>25.023686779763221</v>
      </c>
      <c r="V544" s="5">
        <f t="shared" si="117"/>
        <v>2.8368420013867857E-2</v>
      </c>
      <c r="W544" s="5">
        <f t="shared" si="118"/>
        <v>3.949961690949122E-2</v>
      </c>
      <c r="X544" s="6">
        <f t="shared" si="119"/>
        <v>1.4090219211698396E-2</v>
      </c>
      <c r="Y544" s="6">
        <f t="shared" si="120"/>
        <v>1.9504414333971209E-2</v>
      </c>
      <c r="AA544">
        <f>(O544*constantes!$B$4)+(LN(110)*constantes!$B$5)+(LN(22)*constantes!$B$8)+(F544*constantes!$B$9)</f>
        <v>22.493913054504919</v>
      </c>
      <c r="AB544">
        <f t="shared" si="121"/>
        <v>2.8571578401445974E-2</v>
      </c>
      <c r="AC544">
        <f>(O544*constantes!$D$4)+(LN(110)*constantes!$D$5)+(LN(22)*constantes!$D$8)+(F544*constantes!$D$9)</f>
        <v>24.700450251667263</v>
      </c>
      <c r="AD544" s="7">
        <f t="shared" si="122"/>
        <v>1.4155691081518817E-2</v>
      </c>
      <c r="AF544">
        <f>(O544*constantes!$B$4)+(LN(125)*constantes!$B$5)+(LN(22.5)*constantes!$B$8)+(F544*constantes!$B$9)</f>
        <v>22.748869991259316</v>
      </c>
      <c r="AG544">
        <f t="shared" si="123"/>
        <v>3.6714933714987352E-2</v>
      </c>
      <c r="AH544">
        <f>(O544*constantes!$D$4)+(LN(125)*constantes!$D$5)+(LN(22.5)*constantes!$D$8)+(F544*constantes!$D$9)</f>
        <v>25.071523268275495</v>
      </c>
      <c r="AI544">
        <f t="shared" si="124"/>
        <v>2.0450275544260377E-2</v>
      </c>
    </row>
    <row r="545" spans="1:35" x14ac:dyDescent="0.25">
      <c r="A545" s="11">
        <v>544</v>
      </c>
      <c r="B545">
        <v>1</v>
      </c>
      <c r="C545">
        <v>39</v>
      </c>
      <c r="D545">
        <v>1</v>
      </c>
      <c r="E545">
        <v>1</v>
      </c>
      <c r="F545">
        <v>0</v>
      </c>
      <c r="G545">
        <v>132</v>
      </c>
      <c r="H545">
        <v>26.47</v>
      </c>
      <c r="I545">
        <f>IF(AND(B545=1,E545=0),V545,IF(AND(B545=1,E545=1),W545,IF(AND(B545=0,E545=0),X545,IF(AND(B545=0,E545=1),Y545,ERROR))))</f>
        <v>0.13689557091439231</v>
      </c>
      <c r="K545">
        <f t="shared" si="112"/>
        <v>3.974481175054656E-2</v>
      </c>
      <c r="L545">
        <f t="shared" si="113"/>
        <v>3.0940270522043956E-2</v>
      </c>
      <c r="M545" s="22" t="str">
        <f t="shared" si="125"/>
        <v>Elevated Risk</v>
      </c>
      <c r="O545">
        <f t="shared" si="114"/>
        <v>3.6635616461296463</v>
      </c>
      <c r="P545">
        <f t="shared" si="115"/>
        <v>4.8828019225863706</v>
      </c>
      <c r="Q545">
        <f t="shared" si="116"/>
        <v>3.2760120162390098</v>
      </c>
      <c r="R545">
        <f>(O545*constantes!$B$4)+(P545*constantes!$B$5)+(D545*constantes!$B$6)+(Q545*constantes!$B$8)+(F545*constantes!$B$9)</f>
        <v>23.769163098601069</v>
      </c>
      <c r="S545" s="4">
        <f>(O545*constantes!$B$4)+(P545*constantes!$C$5)+(D545*constantes!$B$6)+(Q545*constantes!$B$8)+(F545*constantes!$B$9)</f>
        <v>24.118967028335156</v>
      </c>
      <c r="T545">
        <f>(O545*constantes!$D$4)+(P545*constantes!$D$5)+(D545*constantes!$D$6)+(Q545*constantes!$D$8)+(F545*constantes!$D$9)</f>
        <v>25.997231187798622</v>
      </c>
      <c r="U545">
        <f>(O545*constantes!$D$4)+(P545*constantes!$E$5)+(D545*constantes!$D$6)+(Q545*constantes!$D$8)+(F545*constantes!$D$9)</f>
        <v>26.337855449918248</v>
      </c>
      <c r="V545" s="5">
        <f t="shared" si="117"/>
        <v>9.8562198742388585E-2</v>
      </c>
      <c r="W545" s="5">
        <f t="shared" si="118"/>
        <v>0.13689557091439231</v>
      </c>
      <c r="X545" s="6">
        <f t="shared" si="119"/>
        <v>5.0808247579671284E-2</v>
      </c>
      <c r="Y545" s="6">
        <f t="shared" si="120"/>
        <v>7.0683545299364048E-2</v>
      </c>
      <c r="AA545">
        <f>(O545*constantes!$B$4)+(LN(110)*constantes!$B$5)+(LN(22)*constantes!$B$8)+(F545*constantes!$B$9)</f>
        <v>22.574773704658814</v>
      </c>
      <c r="AB545">
        <f t="shared" si="121"/>
        <v>3.0940270522043956E-2</v>
      </c>
      <c r="AC545">
        <f>(O545*constantes!$D$4)+(LN(110)*constantes!$D$5)+(LN(22)*constantes!$D$8)+(F545*constantes!$D$9)</f>
        <v>24.771131368454586</v>
      </c>
      <c r="AD545" s="7">
        <f t="shared" si="122"/>
        <v>1.5184528759381921E-2</v>
      </c>
      <c r="AF545">
        <f>(O545*constantes!$B$4)+(LN(125)*constantes!$B$5)+(LN(22.5)*constantes!$B$8)+(F545*constantes!$B$9)</f>
        <v>22.829730641413207</v>
      </c>
      <c r="AG545">
        <f t="shared" si="123"/>
        <v>3.974481175054656E-2</v>
      </c>
      <c r="AH545">
        <f>(O545*constantes!$D$4)+(LN(125)*constantes!$D$5)+(LN(22.5)*constantes!$D$8)+(F545*constantes!$D$9)</f>
        <v>25.142204385062819</v>
      </c>
      <c r="AI545">
        <f t="shared" si="124"/>
        <v>2.1931490638549711E-2</v>
      </c>
    </row>
    <row r="546" spans="1:35" x14ac:dyDescent="0.25">
      <c r="A546" s="11">
        <v>545</v>
      </c>
      <c r="B546">
        <v>1</v>
      </c>
      <c r="C546">
        <v>43</v>
      </c>
      <c r="D546">
        <v>1</v>
      </c>
      <c r="E546">
        <v>0</v>
      </c>
      <c r="F546">
        <v>0</v>
      </c>
      <c r="G546">
        <v>117</v>
      </c>
      <c r="H546">
        <v>24.42</v>
      </c>
      <c r="I546">
        <f>IF(AND(B546=1,E546=0),V546,IF(AND(B546=1,E546=1),W546,IF(AND(B546=0,E546=0),X546,IF(AND(B546=0,E546=1),Y546,ERROR))))</f>
        <v>0.10009473776219013</v>
      </c>
      <c r="K546">
        <f t="shared" si="112"/>
        <v>5.3478442485207722E-2</v>
      </c>
      <c r="L546">
        <f t="shared" si="113"/>
        <v>4.169811677585733E-2</v>
      </c>
      <c r="M546" s="22" t="str">
        <f t="shared" si="125"/>
        <v>Elevated Risk</v>
      </c>
      <c r="O546">
        <f t="shared" si="114"/>
        <v>3.7612001156935624</v>
      </c>
      <c r="P546">
        <f t="shared" si="115"/>
        <v>4.7621739347977563</v>
      </c>
      <c r="Q546">
        <f t="shared" si="116"/>
        <v>3.1954024686825586</v>
      </c>
      <c r="R546">
        <f>(O546*constantes!$B$4)+(P546*constantes!$B$5)+(D546*constantes!$B$6)+(Q546*constantes!$B$8)+(F546*constantes!$B$9)</f>
        <v>23.785428350211529</v>
      </c>
      <c r="S546" s="4">
        <f>(O546*constantes!$B$4)+(P546*constantes!$C$5)+(D546*constantes!$B$6)+(Q546*constantes!$B$8)+(F546*constantes!$B$9)</f>
        <v>24.126590490900437</v>
      </c>
      <c r="T546">
        <f>(O546*constantes!$D$4)+(P546*constantes!$D$5)+(D546*constantes!$D$6)+(Q546*constantes!$D$8)+(F546*constantes!$D$9)</f>
        <v>25.882384993856199</v>
      </c>
      <c r="U546">
        <f>(O546*constantes!$D$4)+(P546*constantes!$E$5)+(D546*constantes!$D$6)+(Q546*constantes!$D$8)+(F546*constantes!$D$9)</f>
        <v>26.214594247547691</v>
      </c>
      <c r="V546" s="5">
        <f t="shared" si="117"/>
        <v>0.10009473776219013</v>
      </c>
      <c r="W546" s="5">
        <f t="shared" si="118"/>
        <v>0.13786740709541134</v>
      </c>
      <c r="X546" s="6">
        <f t="shared" si="119"/>
        <v>4.5422973591613292E-2</v>
      </c>
      <c r="Y546" s="6">
        <f t="shared" si="120"/>
        <v>6.2749664620200929E-2</v>
      </c>
      <c r="AA546">
        <f>(O546*constantes!$B$4)+(LN(110)*constantes!$B$5)+(LN(22)*constantes!$B$8)+(F546*constantes!$B$9)</f>
        <v>22.8787183548725</v>
      </c>
      <c r="AB546">
        <f t="shared" si="121"/>
        <v>4.169811677585733E-2</v>
      </c>
      <c r="AC546">
        <f>(O546*constantes!$D$4)+(LN(110)*constantes!$D$5)+(LN(22)*constantes!$D$8)+(F546*constantes!$D$9)</f>
        <v>25.036812478830871</v>
      </c>
      <c r="AD546" s="7">
        <f t="shared" si="122"/>
        <v>1.975954812069991E-2</v>
      </c>
      <c r="AF546">
        <f>(O546*constantes!$B$4)+(LN(125)*constantes!$B$5)+(LN(22.5)*constantes!$B$8)+(F546*constantes!$B$9)</f>
        <v>23.133675291626897</v>
      </c>
      <c r="AG546">
        <f t="shared" si="123"/>
        <v>5.3478442485207722E-2</v>
      </c>
      <c r="AH546">
        <f>(O546*constantes!$D$4)+(LN(125)*constantes!$D$5)+(LN(22.5)*constantes!$D$8)+(F546*constantes!$D$9)</f>
        <v>25.407885495439103</v>
      </c>
      <c r="AI546">
        <f t="shared" si="124"/>
        <v>2.8509711637591306E-2</v>
      </c>
    </row>
    <row r="547" spans="1:35" x14ac:dyDescent="0.25">
      <c r="A547" s="11">
        <v>546</v>
      </c>
      <c r="B547">
        <v>0</v>
      </c>
      <c r="C547">
        <v>43</v>
      </c>
      <c r="D547">
        <v>0</v>
      </c>
      <c r="E547">
        <v>0</v>
      </c>
      <c r="F547">
        <v>0</v>
      </c>
      <c r="G547">
        <v>112</v>
      </c>
      <c r="H547">
        <v>22.36</v>
      </c>
      <c r="I547">
        <f>IF(AND(B547=1,E547=0),V547,IF(AND(B547=1,E547=1),W547,IF(AND(B547=0,E547=0),X547,IF(AND(B547=0,E547=1),Y547,ERROR))))</f>
        <v>2.0947415232675404E-2</v>
      </c>
      <c r="K547">
        <f t="shared" si="112"/>
        <v>2.8509711637591306E-2</v>
      </c>
      <c r="L547">
        <f t="shared" si="113"/>
        <v>1.975954812069991E-2</v>
      </c>
      <c r="M547" s="22" t="str">
        <f t="shared" si="125"/>
        <v>NORMAL</v>
      </c>
      <c r="O547">
        <f t="shared" si="114"/>
        <v>3.7612001156935624</v>
      </c>
      <c r="P547">
        <f t="shared" si="115"/>
        <v>4.7184988712950942</v>
      </c>
      <c r="Q547">
        <f t="shared" si="116"/>
        <v>3.1072736482868986</v>
      </c>
      <c r="R547">
        <f>(O547*constantes!$B$4)+(P547*constantes!$B$5)+(D547*constantes!$B$6)+(Q547*constantes!$B$8)+(F547*constantes!$B$9)</f>
        <v>22.925011728463939</v>
      </c>
      <c r="S547" s="4">
        <f>(O547*constantes!$B$4)+(P547*constantes!$C$5)+(D547*constantes!$B$6)+(Q547*constantes!$B$8)+(F547*constantes!$B$9)</f>
        <v>23.263044987603521</v>
      </c>
      <c r="T547">
        <f>(O547*constantes!$D$4)+(P547*constantes!$D$5)+(D547*constantes!$D$6)+(Q547*constantes!$D$8)+(F547*constantes!$D$9)</f>
        <v>25.095795111551642</v>
      </c>
      <c r="U547">
        <f>(O547*constantes!$D$4)+(P547*constantes!$E$5)+(D547*constantes!$D$6)+(Q547*constantes!$D$8)+(F547*constantes!$D$9)</f>
        <v>25.424957592813186</v>
      </c>
      <c r="V547" s="5">
        <f t="shared" si="117"/>
        <v>4.3630114999401171E-2</v>
      </c>
      <c r="W547" s="5">
        <f t="shared" si="118"/>
        <v>6.0636080230812572E-2</v>
      </c>
      <c r="X547" s="6">
        <f t="shared" si="119"/>
        <v>2.0947415232675404E-2</v>
      </c>
      <c r="Y547" s="6">
        <f t="shared" si="120"/>
        <v>2.899342500347768E-2</v>
      </c>
      <c r="AA547">
        <f>(O547*constantes!$B$4)+(LN(110)*constantes!$B$5)+(LN(22)*constantes!$B$8)+(F547*constantes!$B$9)</f>
        <v>22.8787183548725</v>
      </c>
      <c r="AB547">
        <f t="shared" si="121"/>
        <v>4.169811677585733E-2</v>
      </c>
      <c r="AC547">
        <f>(O547*constantes!$D$4)+(LN(110)*constantes!$D$5)+(LN(22)*constantes!$D$8)+(F547*constantes!$D$9)</f>
        <v>25.036812478830871</v>
      </c>
      <c r="AD547" s="7">
        <f t="shared" si="122"/>
        <v>1.975954812069991E-2</v>
      </c>
      <c r="AF547">
        <f>(O547*constantes!$B$4)+(LN(125)*constantes!$B$5)+(LN(22.5)*constantes!$B$8)+(F547*constantes!$B$9)</f>
        <v>23.133675291626897</v>
      </c>
      <c r="AG547">
        <f t="shared" si="123"/>
        <v>5.3478442485207722E-2</v>
      </c>
      <c r="AH547">
        <f>(O547*constantes!$D$4)+(LN(125)*constantes!$D$5)+(LN(22.5)*constantes!$D$8)+(F547*constantes!$D$9)</f>
        <v>25.407885495439103</v>
      </c>
      <c r="AI547">
        <f t="shared" si="124"/>
        <v>2.8509711637591306E-2</v>
      </c>
    </row>
    <row r="548" spans="1:35" x14ac:dyDescent="0.25">
      <c r="A548" s="11">
        <v>547</v>
      </c>
      <c r="B548">
        <v>1</v>
      </c>
      <c r="C548">
        <v>50</v>
      </c>
      <c r="D548">
        <v>1</v>
      </c>
      <c r="E548">
        <v>0</v>
      </c>
      <c r="F548">
        <v>0</v>
      </c>
      <c r="G548">
        <v>121.5</v>
      </c>
      <c r="H548">
        <v>26.29</v>
      </c>
      <c r="I548">
        <f>IF(AND(B548=1,E548=0),V548,IF(AND(B548=1,E548=1),W548,IF(AND(B548=0,E548=0),X548,IF(AND(B548=0,E548=1),Y548,ERROR))))</f>
        <v>0.17451947908873044</v>
      </c>
      <c r="K548">
        <f t="shared" si="112"/>
        <v>8.4142660265313918E-2</v>
      </c>
      <c r="L548">
        <f t="shared" si="113"/>
        <v>6.5845990830285972E-2</v>
      </c>
      <c r="M548" s="22" t="str">
        <f t="shared" si="125"/>
        <v>Elevated Risk</v>
      </c>
      <c r="O548">
        <f t="shared" si="114"/>
        <v>3.912023005428146</v>
      </c>
      <c r="P548">
        <f t="shared" si="115"/>
        <v>4.7999142627806028</v>
      </c>
      <c r="Q548">
        <f t="shared" si="116"/>
        <v>3.2691886387417899</v>
      </c>
      <c r="R548">
        <f>(O548*constantes!$B$4)+(P548*constantes!$B$5)+(D548*constantes!$B$6)+(Q548*constantes!$B$8)+(F548*constantes!$B$9)</f>
        <v>24.38344076271197</v>
      </c>
      <c r="S548" s="4">
        <f>(O548*constantes!$B$4)+(P548*constantes!$C$5)+(D548*constantes!$B$6)+(Q548*constantes!$B$8)+(F548*constantes!$B$9)</f>
        <v>24.727306620497572</v>
      </c>
      <c r="T548">
        <f>(O548*constantes!$D$4)+(P548*constantes!$D$5)+(D548*constantes!$D$6)+(Q548*constantes!$D$8)+(F548*constantes!$D$9)</f>
        <v>26.436667959855292</v>
      </c>
      <c r="U548">
        <f>(O548*constantes!$D$4)+(P548*constantes!$E$5)+(D548*constantes!$D$6)+(Q548*constantes!$D$8)+(F548*constantes!$D$9)</f>
        <v>26.771509978826867</v>
      </c>
      <c r="V548" s="5">
        <f t="shared" si="117"/>
        <v>0.17451947908873044</v>
      </c>
      <c r="W548" s="5">
        <f t="shared" si="118"/>
        <v>0.2370006063791259</v>
      </c>
      <c r="X548" s="6">
        <f t="shared" si="119"/>
        <v>7.7732036502650925E-2</v>
      </c>
      <c r="Y548" s="6">
        <f t="shared" si="120"/>
        <v>0.10694107807740594</v>
      </c>
      <c r="AA548">
        <f>(O548*constantes!$B$4)+(LN(110)*constantes!$B$5)+(LN(22)*constantes!$B$8)+(F548*constantes!$B$9)</f>
        <v>23.348223977700673</v>
      </c>
      <c r="AB548">
        <f t="shared" si="121"/>
        <v>6.5845990830285972E-2</v>
      </c>
      <c r="AC548">
        <f>(O548*constantes!$D$4)+(LN(110)*constantes!$D$5)+(LN(22)*constantes!$D$8)+(F548*constantes!$D$9)</f>
        <v>25.447212119400952</v>
      </c>
      <c r="AD548" s="7">
        <f t="shared" si="122"/>
        <v>2.9636129007590606E-2</v>
      </c>
      <c r="AF548">
        <f>(O548*constantes!$B$4)+(LN(125)*constantes!$B$5)+(LN(22.5)*constantes!$B$8)+(F548*constantes!$B$9)</f>
        <v>23.603180914455063</v>
      </c>
      <c r="AG548">
        <f t="shared" si="123"/>
        <v>8.4142660265313918E-2</v>
      </c>
      <c r="AH548">
        <f>(O548*constantes!$D$4)+(LN(125)*constantes!$D$5)+(LN(22.5)*constantes!$D$8)+(F548*constantes!$D$9)</f>
        <v>25.818285136009184</v>
      </c>
      <c r="AI548">
        <f t="shared" si="124"/>
        <v>4.2663786438573714E-2</v>
      </c>
    </row>
    <row r="549" spans="1:35" x14ac:dyDescent="0.25">
      <c r="A549" s="11">
        <v>548</v>
      </c>
      <c r="B549">
        <v>1</v>
      </c>
      <c r="C549">
        <v>48</v>
      </c>
      <c r="D549">
        <v>0</v>
      </c>
      <c r="E549">
        <v>1</v>
      </c>
      <c r="F549">
        <v>0</v>
      </c>
      <c r="G549">
        <v>144</v>
      </c>
      <c r="H549">
        <v>32.58</v>
      </c>
      <c r="I549">
        <f>IF(AND(B549=1,E549=0),V549,IF(AND(B549=1,E549=1),W549,IF(AND(B549=0,E549=0),X549,IF(AND(B549=0,E549=1),Y549,ERROR))))</f>
        <v>0.17525919973993742</v>
      </c>
      <c r="K549">
        <f t="shared" si="112"/>
        <v>7.448581103683527E-2</v>
      </c>
      <c r="L549">
        <f t="shared" si="113"/>
        <v>5.8221930281009082E-2</v>
      </c>
      <c r="M549" s="22" t="str">
        <f t="shared" si="125"/>
        <v>Elevated Risk</v>
      </c>
      <c r="O549">
        <f t="shared" si="114"/>
        <v>3.8712010109078911</v>
      </c>
      <c r="P549">
        <f t="shared" si="115"/>
        <v>4.9698132995760007</v>
      </c>
      <c r="Q549">
        <f t="shared" si="116"/>
        <v>3.4836986031738992</v>
      </c>
      <c r="R549">
        <f>(O549*constantes!$B$4)+(P549*constantes!$B$5)+(D549*constantes!$B$6)+(Q549*constantes!$B$8)+(F549*constantes!$B$9)</f>
        <v>24.03206689633145</v>
      </c>
      <c r="S549" s="4">
        <f>(O549*constantes!$B$4)+(P549*constantes!$C$5)+(D549*constantes!$B$6)+(Q549*constantes!$B$8)+(F549*constantes!$B$9)</f>
        <v>24.388104321113072</v>
      </c>
      <c r="T549">
        <f>(O549*constantes!$D$4)+(P549*constantes!$D$5)+(D549*constantes!$D$6)+(Q549*constantes!$D$8)+(F549*constantes!$D$9)</f>
        <v>26.294487374134121</v>
      </c>
      <c r="U549">
        <f>(O549*constantes!$D$4)+(P549*constantes!$E$5)+(D549*constantes!$D$6)+(Q549*constantes!$D$8)+(F549*constantes!$D$9)</f>
        <v>26.641181549912538</v>
      </c>
      <c r="V549" s="5">
        <f t="shared" si="117"/>
        <v>0.12625464589902813</v>
      </c>
      <c r="W549" s="5">
        <f t="shared" si="118"/>
        <v>0.17525919973993742</v>
      </c>
      <c r="X549" s="6">
        <f t="shared" si="119"/>
        <v>6.7787765125122745E-2</v>
      </c>
      <c r="Y549" s="6">
        <f t="shared" si="120"/>
        <v>9.4513008263193754E-2</v>
      </c>
      <c r="AA549">
        <f>(O549*constantes!$B$4)+(LN(110)*constantes!$B$5)+(LN(22)*constantes!$B$8)+(F549*constantes!$B$9)</f>
        <v>23.221146741638901</v>
      </c>
      <c r="AB549">
        <f t="shared" si="121"/>
        <v>5.8221930281009082E-2</v>
      </c>
      <c r="AC549">
        <f>(O549*constantes!$D$4)+(LN(110)*constantes!$D$5)+(LN(22)*constantes!$D$8)+(F549*constantes!$D$9)</f>
        <v>25.336132614771724</v>
      </c>
      <c r="AD549" s="7">
        <f t="shared" si="122"/>
        <v>2.6562184906686825E-2</v>
      </c>
      <c r="AF549">
        <f>(O549*constantes!$B$4)+(LN(125)*constantes!$B$5)+(LN(22.5)*constantes!$B$8)+(F549*constantes!$B$9)</f>
        <v>23.47610367839329</v>
      </c>
      <c r="AG549">
        <f t="shared" si="123"/>
        <v>7.448581103683527E-2</v>
      </c>
      <c r="AH549">
        <f>(O549*constantes!$D$4)+(LN(125)*constantes!$D$5)+(LN(22.5)*constantes!$D$8)+(F549*constantes!$D$9)</f>
        <v>25.707205631379956</v>
      </c>
      <c r="AI549">
        <f t="shared" si="124"/>
        <v>3.8265438641588045E-2</v>
      </c>
    </row>
    <row r="550" spans="1:35" x14ac:dyDescent="0.25">
      <c r="A550" s="11">
        <v>549</v>
      </c>
      <c r="B550">
        <v>1</v>
      </c>
      <c r="C550">
        <v>45</v>
      </c>
      <c r="D550">
        <v>0</v>
      </c>
      <c r="E550">
        <v>0</v>
      </c>
      <c r="F550">
        <v>0</v>
      </c>
      <c r="G550">
        <v>114</v>
      </c>
      <c r="H550">
        <v>26.6</v>
      </c>
      <c r="I550">
        <f>IF(AND(B550=1,E550=0),V550,IF(AND(B550=1,E550=1),W550,IF(AND(B550=0,E550=0),X550,IF(AND(B550=0,E550=1),Y550,ERROR))))</f>
        <v>5.9125557647556781E-2</v>
      </c>
      <c r="K550">
        <f t="shared" si="112"/>
        <v>6.1354256697024101E-2</v>
      </c>
      <c r="L550">
        <f t="shared" si="113"/>
        <v>4.7883245315309741E-2</v>
      </c>
      <c r="M550" s="22" t="str">
        <f t="shared" si="125"/>
        <v>NORMAL</v>
      </c>
      <c r="O550">
        <f t="shared" si="114"/>
        <v>3.8066624897703196</v>
      </c>
      <c r="P550">
        <f t="shared" si="115"/>
        <v>4.7361984483944957</v>
      </c>
      <c r="Q550">
        <f t="shared" si="116"/>
        <v>3.2809112157876537</v>
      </c>
      <c r="R550">
        <f>(O550*constantes!$B$4)+(P550*constantes!$B$5)+(D550*constantes!$B$6)+(Q550*constantes!$B$8)+(F550*constantes!$B$9)</f>
        <v>23.237023066343056</v>
      </c>
      <c r="S550" s="4">
        <f>(O550*constantes!$B$4)+(P550*constantes!$C$5)+(D550*constantes!$B$6)+(Q550*constantes!$B$8)+(F550*constantes!$B$9)</f>
        <v>23.576324323186039</v>
      </c>
      <c r="T550">
        <f>(O550*constantes!$D$4)+(P550*constantes!$D$5)+(D550*constantes!$D$6)+(Q550*constantes!$D$8)+(F550*constantes!$D$9)</f>
        <v>25.358060937584121</v>
      </c>
      <c r="U550">
        <f>(O550*constantes!$D$4)+(P550*constantes!$E$5)+(D550*constantes!$D$6)+(Q550*constantes!$D$8)+(F550*constantes!$D$9)</f>
        <v>25.688458141344121</v>
      </c>
      <c r="V550" s="5">
        <f t="shared" si="117"/>
        <v>5.9125557647556781E-2</v>
      </c>
      <c r="W550" s="5">
        <f t="shared" si="118"/>
        <v>8.2007018842372159E-2</v>
      </c>
      <c r="X550" s="6">
        <f t="shared" si="119"/>
        <v>2.7143017500837918E-2</v>
      </c>
      <c r="Y550" s="6">
        <f t="shared" si="120"/>
        <v>3.7568262281512887E-2</v>
      </c>
      <c r="AA550">
        <f>(O550*constantes!$B$4)+(LN(110)*constantes!$B$5)+(LN(22)*constantes!$B$8)+(F550*constantes!$B$9)</f>
        <v>23.020240906878485</v>
      </c>
      <c r="AB550">
        <f t="shared" si="121"/>
        <v>4.7883245315309741E-2</v>
      </c>
      <c r="AC550">
        <f>(O550*constantes!$D$4)+(LN(110)*constantes!$D$5)+(LN(22)*constantes!$D$8)+(F550*constantes!$D$9)</f>
        <v>25.16051878105991</v>
      </c>
      <c r="AD550" s="7">
        <f t="shared" si="122"/>
        <v>2.2332293193086827E-2</v>
      </c>
      <c r="AF550">
        <f>(O550*constantes!$B$4)+(LN(125)*constantes!$B$5)+(LN(22.5)*constantes!$B$8)+(F550*constantes!$B$9)</f>
        <v>23.275197843632878</v>
      </c>
      <c r="AG550">
        <f t="shared" si="123"/>
        <v>6.1354256697024101E-2</v>
      </c>
      <c r="AH550">
        <f>(O550*constantes!$D$4)+(LN(125)*constantes!$D$5)+(LN(22.5)*constantes!$D$8)+(F550*constantes!$D$9)</f>
        <v>25.531591797668142</v>
      </c>
      <c r="AI550">
        <f t="shared" si="124"/>
        <v>3.2202898660143586E-2</v>
      </c>
    </row>
    <row r="551" spans="1:35" x14ac:dyDescent="0.25">
      <c r="A551" s="11">
        <v>550</v>
      </c>
      <c r="B551">
        <v>0</v>
      </c>
      <c r="C551">
        <v>55</v>
      </c>
      <c r="D551">
        <v>1</v>
      </c>
      <c r="E551">
        <v>1</v>
      </c>
      <c r="F551">
        <v>0</v>
      </c>
      <c r="G551">
        <v>128</v>
      </c>
      <c r="H551">
        <v>36.619999999999997</v>
      </c>
      <c r="I551">
        <f>IF(AND(B551=1,E551=0),V551,IF(AND(B551=1,E551=1),W551,IF(AND(B551=0,E551=0),X551,IF(AND(B551=0,E551=1),Y551,ERROR))))</f>
        <v>0.1827464986873768</v>
      </c>
      <c r="K551">
        <f t="shared" si="112"/>
        <v>5.4942946453026109E-2</v>
      </c>
      <c r="L551">
        <f t="shared" si="113"/>
        <v>3.8241136753246696E-2</v>
      </c>
      <c r="M551" s="22" t="str">
        <f t="shared" si="125"/>
        <v>Elevated Risk</v>
      </c>
      <c r="O551">
        <f t="shared" si="114"/>
        <v>4.0073331852324712</v>
      </c>
      <c r="P551">
        <f t="shared" si="115"/>
        <v>4.8520302639196169</v>
      </c>
      <c r="Q551">
        <f t="shared" si="116"/>
        <v>3.6005945392463645</v>
      </c>
      <c r="R551">
        <f>(O551*constantes!$B$4)+(P551*constantes!$B$5)+(D551*constantes!$B$6)+(Q551*constantes!$B$8)+(F551*constantes!$B$9)</f>
        <v>25.03954554717162</v>
      </c>
      <c r="S551" s="4">
        <f>(O551*constantes!$B$4)+(P551*constantes!$C$5)+(D551*constantes!$B$6)+(Q551*constantes!$B$8)+(F551*constantes!$B$9)</f>
        <v>25.38714499527882</v>
      </c>
      <c r="T551">
        <f>(O551*constantes!$D$4)+(P551*constantes!$D$5)+(D551*constantes!$D$6)+(Q551*constantes!$D$8)+(F551*constantes!$D$9)</f>
        <v>27.012042518212358</v>
      </c>
      <c r="U551">
        <f>(O551*constantes!$D$4)+(P551*constantes!$E$5)+(D551*constantes!$D$6)+(Q551*constantes!$D$8)+(F551*constantes!$D$9)</f>
        <v>27.350520149423385</v>
      </c>
      <c r="V551" s="5">
        <f t="shared" si="117"/>
        <v>0.30901037800571696</v>
      </c>
      <c r="W551" s="5">
        <f t="shared" si="118"/>
        <v>0.40742211196861533</v>
      </c>
      <c r="X551" s="6">
        <f t="shared" si="119"/>
        <v>0.13398956803961015</v>
      </c>
      <c r="Y551" s="6">
        <f t="shared" si="120"/>
        <v>0.1827464986873768</v>
      </c>
      <c r="AA551">
        <f>(O551*constantes!$B$4)+(LN(110)*constantes!$B$5)+(LN(22)*constantes!$B$8)+(F551*constantes!$B$9)</f>
        <v>23.644920755024344</v>
      </c>
      <c r="AB551">
        <f t="shared" si="121"/>
        <v>8.7567364830949512E-2</v>
      </c>
      <c r="AC551">
        <f>(O551*constantes!$D$4)+(LN(110)*constantes!$D$5)+(LN(22)*constantes!$D$8)+(F551*constantes!$D$9)</f>
        <v>25.706557790361106</v>
      </c>
      <c r="AD551" s="7">
        <f t="shared" si="122"/>
        <v>3.8241136753246696E-2</v>
      </c>
      <c r="AF551">
        <f>(O551*constantes!$B$4)+(LN(125)*constantes!$B$5)+(LN(22.5)*constantes!$B$8)+(F551*constantes!$B$9)</f>
        <v>23.899877691778737</v>
      </c>
      <c r="AG551">
        <f t="shared" si="123"/>
        <v>0.11152976090806932</v>
      </c>
      <c r="AH551">
        <f>(O551*constantes!$D$4)+(LN(125)*constantes!$D$5)+(LN(22.5)*constantes!$D$8)+(F551*constantes!$D$9)</f>
        <v>26.077630806969339</v>
      </c>
      <c r="AI551">
        <f t="shared" si="124"/>
        <v>5.4942946453026109E-2</v>
      </c>
    </row>
    <row r="552" spans="1:35" x14ac:dyDescent="0.25">
      <c r="A552" s="11">
        <v>551</v>
      </c>
      <c r="B552">
        <v>0</v>
      </c>
      <c r="C552">
        <v>61</v>
      </c>
      <c r="D552">
        <v>1</v>
      </c>
      <c r="E552">
        <v>1</v>
      </c>
      <c r="F552">
        <v>0</v>
      </c>
      <c r="G552">
        <v>149</v>
      </c>
      <c r="H552">
        <v>22.73</v>
      </c>
      <c r="I552">
        <f>IF(AND(B552=1,E552=0),V552,IF(AND(B552=1,E552=1),W552,IF(AND(B552=0,E552=0),X552,IF(AND(B552=0,E552=1),Y552,ERROR))))</f>
        <v>0.27731464317095811</v>
      </c>
      <c r="K552">
        <f t="shared" si="112"/>
        <v>7.2164067569494672E-2</v>
      </c>
      <c r="L552">
        <f t="shared" si="113"/>
        <v>5.0368025874669486E-2</v>
      </c>
      <c r="M552" s="22" t="str">
        <f t="shared" si="125"/>
        <v>Elevated Risk</v>
      </c>
      <c r="O552">
        <f t="shared" si="114"/>
        <v>4.1108738641733114</v>
      </c>
      <c r="P552">
        <f t="shared" si="115"/>
        <v>5.0039463059454592</v>
      </c>
      <c r="Q552">
        <f t="shared" si="116"/>
        <v>3.123685637864452</v>
      </c>
      <c r="R552">
        <f>(O552*constantes!$B$4)+(P552*constantes!$B$5)+(D552*constantes!$B$6)+(Q552*constantes!$B$8)+(F552*constantes!$B$9)</f>
        <v>25.26560088058006</v>
      </c>
      <c r="S552" s="4">
        <f>(O552*constantes!$B$4)+(P552*constantes!$C$5)+(D552*constantes!$B$6)+(Q552*constantes!$B$8)+(F552*constantes!$B$9)</f>
        <v>25.624083593937989</v>
      </c>
      <c r="T552">
        <f>(O552*constantes!$D$4)+(P552*constantes!$D$5)+(D552*constantes!$D$6)+(Q552*constantes!$D$8)+(F552*constantes!$D$9)</f>
        <v>27.477290431401318</v>
      </c>
      <c r="U552">
        <f>(O552*constantes!$D$4)+(P552*constantes!$E$5)+(D552*constantes!$D$6)+(Q552*constantes!$D$8)+(F552*constantes!$D$9)</f>
        <v>27.826365725704072</v>
      </c>
      <c r="V552" s="5">
        <f t="shared" si="117"/>
        <v>0.37084989340858021</v>
      </c>
      <c r="W552" s="5">
        <f t="shared" si="118"/>
        <v>0.48478806649964579</v>
      </c>
      <c r="X552" s="6">
        <f t="shared" si="119"/>
        <v>0.20473610720374358</v>
      </c>
      <c r="Y552" s="6">
        <f t="shared" si="120"/>
        <v>0.27731464317095811</v>
      </c>
      <c r="AA552">
        <f>(O552*constantes!$B$4)+(LN(110)*constantes!$B$5)+(LN(22)*constantes!$B$8)+(F552*constantes!$B$9)</f>
        <v>23.967238746940023</v>
      </c>
      <c r="AB552">
        <f t="shared" si="121"/>
        <v>0.11882079876600593</v>
      </c>
      <c r="AC552">
        <f>(O552*constantes!$D$4)+(LN(110)*constantes!$D$5)+(LN(22)*constantes!$D$8)+(F552*constantes!$D$9)</f>
        <v>25.98829922560666</v>
      </c>
      <c r="AD552" s="7">
        <f t="shared" si="122"/>
        <v>5.0368025874669486E-2</v>
      </c>
      <c r="AF552">
        <f>(O552*constantes!$B$4)+(LN(125)*constantes!$B$5)+(LN(22.5)*constantes!$B$8)+(F552*constantes!$B$9)</f>
        <v>24.222195683694412</v>
      </c>
      <c r="AG552">
        <f t="shared" si="123"/>
        <v>0.15060331820878059</v>
      </c>
      <c r="AH552">
        <f>(O552*constantes!$D$4)+(LN(125)*constantes!$D$5)+(LN(22.5)*constantes!$D$8)+(F552*constantes!$D$9)</f>
        <v>26.359372242214892</v>
      </c>
      <c r="AI552">
        <f t="shared" si="124"/>
        <v>7.2164067569494672E-2</v>
      </c>
    </row>
    <row r="553" spans="1:35" x14ac:dyDescent="0.25">
      <c r="A553" s="11">
        <v>552</v>
      </c>
      <c r="B553">
        <v>1</v>
      </c>
      <c r="C553">
        <v>53</v>
      </c>
      <c r="D553">
        <v>0</v>
      </c>
      <c r="E553">
        <v>1</v>
      </c>
      <c r="F553">
        <v>0</v>
      </c>
      <c r="G553">
        <v>174.5</v>
      </c>
      <c r="H553">
        <v>29.82</v>
      </c>
      <c r="I553">
        <f>IF(AND(B553=1,E553=0),V553,IF(AND(B553=1,E553=1),W553,IF(AND(B553=0,E553=0),X553,IF(AND(B553=0,E553=1),Y553,ERROR))))</f>
        <v>0.2981750223882691</v>
      </c>
      <c r="K553">
        <f t="shared" si="112"/>
        <v>0.10001327473115296</v>
      </c>
      <c r="L553">
        <f t="shared" si="113"/>
        <v>7.8415260777171425E-2</v>
      </c>
      <c r="M553" s="22" t="str">
        <f t="shared" si="125"/>
        <v>Elevated Risk</v>
      </c>
      <c r="O553">
        <f t="shared" si="114"/>
        <v>3.970291913552122</v>
      </c>
      <c r="P553">
        <f t="shared" si="115"/>
        <v>5.1619247416424816</v>
      </c>
      <c r="Q553">
        <f t="shared" si="116"/>
        <v>3.3951793093365925</v>
      </c>
      <c r="R553">
        <f>(O553*constantes!$B$4)+(P553*constantes!$B$5)+(D553*constantes!$B$6)+(Q553*constantes!$B$8)+(F553*constantes!$B$9)</f>
        <v>24.626739566000122</v>
      </c>
      <c r="S553" s="4">
        <f>(O553*constantes!$B$4)+(P553*constantes!$C$5)+(D553*constantes!$B$6)+(Q553*constantes!$B$8)+(F553*constantes!$B$9)</f>
        <v>24.996539854491385</v>
      </c>
      <c r="T553">
        <f>(O553*constantes!$D$4)+(P553*constantes!$D$5)+(D553*constantes!$D$6)+(Q553*constantes!$D$8)+(F553*constantes!$D$9)</f>
        <v>27.059257364121155</v>
      </c>
      <c r="U553">
        <f>(O553*constantes!$D$4)+(P553*constantes!$E$5)+(D553*constantes!$D$6)+(Q553*constantes!$D$8)+(F553*constantes!$D$9)</f>
        <v>27.419353234098136</v>
      </c>
      <c r="V553" s="5">
        <f t="shared" si="117"/>
        <v>0.21699641090029365</v>
      </c>
      <c r="W553" s="5">
        <f t="shared" si="118"/>
        <v>0.2981750223882691</v>
      </c>
      <c r="X553" s="6">
        <f t="shared" si="119"/>
        <v>0.13999190253039562</v>
      </c>
      <c r="Y553" s="6">
        <f t="shared" si="120"/>
        <v>0.19441464225096761</v>
      </c>
      <c r="AA553">
        <f>(O553*constantes!$B$4)+(LN(110)*constantes!$B$5)+(LN(22)*constantes!$B$8)+(F553*constantes!$B$9)</f>
        <v>23.529612757934284</v>
      </c>
      <c r="AB553">
        <f t="shared" si="121"/>
        <v>7.8415260777171425E-2</v>
      </c>
      <c r="AC553">
        <f>(O553*constantes!$D$4)+(LN(110)*constantes!$D$5)+(LN(22)*constantes!$D$8)+(F553*constantes!$D$9)</f>
        <v>25.605765897229862</v>
      </c>
      <c r="AD553" s="7">
        <f t="shared" si="122"/>
        <v>3.4638908987597139E-2</v>
      </c>
      <c r="AF553">
        <f>(O553*constantes!$B$4)+(LN(125)*constantes!$B$5)+(LN(22.5)*constantes!$B$8)+(F553*constantes!$B$9)</f>
        <v>23.784569694688678</v>
      </c>
      <c r="AG553">
        <f t="shared" si="123"/>
        <v>0.10001327473115296</v>
      </c>
      <c r="AH553">
        <f>(O553*constantes!$D$4)+(LN(125)*constantes!$D$5)+(LN(22.5)*constantes!$D$8)+(F553*constantes!$D$9)</f>
        <v>25.976838913838094</v>
      </c>
      <c r="AI553">
        <f t="shared" si="124"/>
        <v>4.9808625979083754E-2</v>
      </c>
    </row>
    <row r="554" spans="1:35" x14ac:dyDescent="0.25">
      <c r="A554" s="11">
        <v>553</v>
      </c>
      <c r="B554">
        <v>0</v>
      </c>
      <c r="C554">
        <v>50</v>
      </c>
      <c r="D554">
        <v>1</v>
      </c>
      <c r="E554">
        <v>1</v>
      </c>
      <c r="F554">
        <v>0</v>
      </c>
      <c r="G554">
        <v>140</v>
      </c>
      <c r="H554">
        <v>22.18</v>
      </c>
      <c r="I554">
        <f>IF(AND(B554=1,E554=0),V554,IF(AND(B554=1,E554=1),W554,IF(AND(B554=0,E554=0),X554,IF(AND(B554=0,E554=1),Y554,ERROR))))</f>
        <v>0.14445210434842803</v>
      </c>
      <c r="K554">
        <f t="shared" si="112"/>
        <v>4.2663786438573714E-2</v>
      </c>
      <c r="L554">
        <f t="shared" si="113"/>
        <v>2.9636129007590606E-2</v>
      </c>
      <c r="M554" s="22" t="str">
        <f t="shared" si="125"/>
        <v>Elevated Risk</v>
      </c>
      <c r="O554">
        <f t="shared" si="114"/>
        <v>3.912023005428146</v>
      </c>
      <c r="P554">
        <f t="shared" si="115"/>
        <v>4.9416424226093039</v>
      </c>
      <c r="Q554">
        <f t="shared" si="116"/>
        <v>3.099190981922221</v>
      </c>
      <c r="R554">
        <f>(O554*constantes!$B$4)+(P554*constantes!$B$5)+(D554*constantes!$B$6)+(Q554*constantes!$B$8)+(F554*constantes!$B$9)</f>
        <v>24.511588795050148</v>
      </c>
      <c r="S554" s="4">
        <f>(O554*constantes!$B$4)+(P554*constantes!$C$5)+(D554*constantes!$B$6)+(Q554*constantes!$B$8)+(F554*constantes!$B$9)</f>
        <v>24.865608058205879</v>
      </c>
      <c r="T554">
        <f>(O554*constantes!$D$4)+(P554*constantes!$D$5)+(D554*constantes!$D$6)+(Q554*constantes!$D$8)+(F554*constantes!$D$9)</f>
        <v>26.748425215870036</v>
      </c>
      <c r="U554">
        <f>(O554*constantes!$D$4)+(P554*constantes!$E$5)+(D554*constantes!$D$6)+(Q554*constantes!$D$8)+(F554*constantes!$D$9)</f>
        <v>27.09315419127126</v>
      </c>
      <c r="V554" s="5">
        <f t="shared" si="117"/>
        <v>0.19588366937945811</v>
      </c>
      <c r="W554" s="5">
        <f t="shared" si="118"/>
        <v>0.26700672898585298</v>
      </c>
      <c r="X554" s="6">
        <f t="shared" si="119"/>
        <v>0.10463307696713908</v>
      </c>
      <c r="Y554" s="6">
        <f t="shared" si="120"/>
        <v>0.14445210434842803</v>
      </c>
      <c r="AA554">
        <f>(O554*constantes!$B$4)+(LN(110)*constantes!$B$5)+(LN(22)*constantes!$B$8)+(F554*constantes!$B$9)</f>
        <v>23.348223977700673</v>
      </c>
      <c r="AB554">
        <f t="shared" si="121"/>
        <v>6.5845990830285972E-2</v>
      </c>
      <c r="AC554">
        <f>(O554*constantes!$D$4)+(LN(110)*constantes!$D$5)+(LN(22)*constantes!$D$8)+(F554*constantes!$D$9)</f>
        <v>25.447212119400952</v>
      </c>
      <c r="AD554" s="7">
        <f t="shared" si="122"/>
        <v>2.9636129007590606E-2</v>
      </c>
      <c r="AF554">
        <f>(O554*constantes!$B$4)+(LN(125)*constantes!$B$5)+(LN(22.5)*constantes!$B$8)+(F554*constantes!$B$9)</f>
        <v>23.603180914455063</v>
      </c>
      <c r="AG554">
        <f t="shared" si="123"/>
        <v>8.4142660265313918E-2</v>
      </c>
      <c r="AH554">
        <f>(O554*constantes!$D$4)+(LN(125)*constantes!$D$5)+(LN(22.5)*constantes!$D$8)+(F554*constantes!$D$9)</f>
        <v>25.818285136009184</v>
      </c>
      <c r="AI554">
        <f t="shared" si="124"/>
        <v>4.2663786438573714E-2</v>
      </c>
    </row>
    <row r="555" spans="1:35" x14ac:dyDescent="0.25">
      <c r="A555" s="11">
        <v>554</v>
      </c>
      <c r="B555">
        <v>0</v>
      </c>
      <c r="C555">
        <v>40</v>
      </c>
      <c r="D555">
        <v>0</v>
      </c>
      <c r="E555">
        <v>0</v>
      </c>
      <c r="F555">
        <v>0</v>
      </c>
      <c r="G555">
        <v>110</v>
      </c>
      <c r="H555">
        <v>16.690000000000001</v>
      </c>
      <c r="I555">
        <f>IF(AND(B555=1,E555=0),V555,IF(AND(B555=1,E555=1),W555,IF(AND(B555=0,E555=0),X555,IF(AND(B555=0,E555=1),Y555,ERROR))))</f>
        <v>1.4132500461366271E-2</v>
      </c>
      <c r="K555">
        <f t="shared" si="112"/>
        <v>2.3477142937900042E-2</v>
      </c>
      <c r="L555">
        <f t="shared" si="113"/>
        <v>1.6258639030403699E-2</v>
      </c>
      <c r="M555" s="22" t="str">
        <f t="shared" si="125"/>
        <v>OPTIMAL</v>
      </c>
      <c r="O555">
        <f t="shared" si="114"/>
        <v>3.6888794541139363</v>
      </c>
      <c r="P555">
        <f t="shared" si="115"/>
        <v>4.7004803657924166</v>
      </c>
      <c r="Q555">
        <f t="shared" si="116"/>
        <v>2.8148097376737438</v>
      </c>
      <c r="R555">
        <f>(O555*constantes!$B$4)+(P555*constantes!$B$5)+(D555*constantes!$B$6)+(Q555*constantes!$B$8)+(F555*constantes!$B$9)</f>
        <v>22.434598018188328</v>
      </c>
      <c r="S555" s="4">
        <f>(O555*constantes!$B$4)+(P555*constantes!$C$5)+(D555*constantes!$B$6)+(Q555*constantes!$B$8)+(F555*constantes!$B$9)</f>
        <v>22.771340431593696</v>
      </c>
      <c r="T555">
        <f>(O555*constantes!$D$4)+(P555*constantes!$D$5)+(D555*constantes!$D$6)+(Q555*constantes!$D$8)+(F555*constantes!$D$9)</f>
        <v>24.69879892033266</v>
      </c>
      <c r="U555">
        <f>(O555*constantes!$D$4)+(P555*constantes!$E$5)+(D555*constantes!$D$6)+(Q555*constantes!$D$8)+(F555*constantes!$D$9)</f>
        <v>25.026704430650337</v>
      </c>
      <c r="V555" s="5">
        <f t="shared" si="117"/>
        <v>2.6948515483662394E-2</v>
      </c>
      <c r="W555" s="5">
        <f t="shared" si="118"/>
        <v>3.7533418076624581E-2</v>
      </c>
      <c r="X555" s="6">
        <f t="shared" si="119"/>
        <v>1.4132500461366271E-2</v>
      </c>
      <c r="Y555" s="6">
        <f t="shared" si="120"/>
        <v>1.9562780373162836E-2</v>
      </c>
      <c r="AA555">
        <f>(O555*constantes!$B$4)+(LN(110)*constantes!$B$5)+(LN(22)*constantes!$B$8)+(F555*constantes!$B$9)</f>
        <v>22.653587028201589</v>
      </c>
      <c r="AB555">
        <f t="shared" si="121"/>
        <v>3.3434567241904078E-2</v>
      </c>
      <c r="AC555">
        <f>(O555*constantes!$D$4)+(LN(110)*constantes!$D$5)+(LN(22)*constantes!$D$8)+(F555*constantes!$D$9)</f>
        <v>24.840022896226397</v>
      </c>
      <c r="AD555" s="7">
        <f t="shared" si="122"/>
        <v>1.6258639030403699E-2</v>
      </c>
      <c r="AF555">
        <f>(O555*constantes!$B$4)+(LN(125)*constantes!$B$5)+(LN(22.5)*constantes!$B$8)+(F555*constantes!$B$9)</f>
        <v>22.908543964955982</v>
      </c>
      <c r="AG555">
        <f t="shared" si="123"/>
        <v>4.2933030992125865E-2</v>
      </c>
      <c r="AH555">
        <f>(O555*constantes!$D$4)+(LN(125)*constantes!$D$5)+(LN(22.5)*constantes!$D$8)+(F555*constantes!$D$9)</f>
        <v>25.211095912834629</v>
      </c>
      <c r="AI555">
        <f t="shared" si="124"/>
        <v>2.3477142937900042E-2</v>
      </c>
    </row>
    <row r="556" spans="1:35" x14ac:dyDescent="0.25">
      <c r="A556" s="11">
        <v>555</v>
      </c>
      <c r="B556">
        <v>0</v>
      </c>
      <c r="C556">
        <v>50</v>
      </c>
      <c r="D556">
        <v>0</v>
      </c>
      <c r="E556">
        <v>0</v>
      </c>
      <c r="F556">
        <v>0</v>
      </c>
      <c r="G556">
        <v>129</v>
      </c>
      <c r="H556">
        <v>26.39</v>
      </c>
      <c r="I556">
        <f>IF(AND(B556=1,E556=0),V556,IF(AND(B556=1,E556=1),W556,IF(AND(B556=0,E556=0),X556,IF(AND(B556=0,E556=1),Y556,ERROR))))</f>
        <v>5.0373806684069877E-2</v>
      </c>
      <c r="K556">
        <f t="shared" si="112"/>
        <v>4.2663786438573714E-2</v>
      </c>
      <c r="L556">
        <f t="shared" si="113"/>
        <v>2.9636129007590606E-2</v>
      </c>
      <c r="M556" s="22" t="str">
        <f t="shared" si="125"/>
        <v>Elevated Risk</v>
      </c>
      <c r="O556">
        <f t="shared" si="114"/>
        <v>3.912023005428146</v>
      </c>
      <c r="P556">
        <f t="shared" si="115"/>
        <v>4.8598124043616719</v>
      </c>
      <c r="Q556">
        <f t="shared" si="116"/>
        <v>3.2729851505152325</v>
      </c>
      <c r="R556">
        <f>(O556*constantes!$B$4)+(P556*constantes!$B$5)+(D556*constantes!$B$6)+(Q556*constantes!$B$8)+(F556*constantes!$B$9)</f>
        <v>23.788036367834813</v>
      </c>
      <c r="S556" s="4">
        <f>(O556*constantes!$B$4)+(P556*constantes!$C$5)+(D556*constantes!$B$6)+(Q556*constantes!$B$8)+(F556*constantes!$B$9)</f>
        <v>24.136193328483287</v>
      </c>
      <c r="T556">
        <f>(O556*constantes!$D$4)+(P556*constantes!$D$5)+(D556*constantes!$D$6)+(Q556*constantes!$D$8)+(F556*constantes!$D$9)</f>
        <v>25.988417007934267</v>
      </c>
      <c r="U556">
        <f>(O556*constantes!$D$4)+(P556*constantes!$E$5)+(D556*constantes!$D$6)+(Q556*constantes!$D$8)+(F556*constantes!$D$9)</f>
        <v>26.327437521262539</v>
      </c>
      <c r="V556" s="5">
        <f t="shared" si="117"/>
        <v>0.10034255159614591</v>
      </c>
      <c r="W556" s="5">
        <f t="shared" si="118"/>
        <v>0.13910058627345734</v>
      </c>
      <c r="X556" s="6">
        <f t="shared" si="119"/>
        <v>5.0373806684069877E-2</v>
      </c>
      <c r="Y556" s="6">
        <f t="shared" si="120"/>
        <v>6.9977245629287088E-2</v>
      </c>
      <c r="AA556">
        <f>(O556*constantes!$B$4)+(LN(110)*constantes!$B$5)+(LN(22)*constantes!$B$8)+(F556*constantes!$B$9)</f>
        <v>23.348223977700673</v>
      </c>
      <c r="AB556">
        <f t="shared" si="121"/>
        <v>6.5845990830285972E-2</v>
      </c>
      <c r="AC556">
        <f>(O556*constantes!$D$4)+(LN(110)*constantes!$D$5)+(LN(22)*constantes!$D$8)+(F556*constantes!$D$9)</f>
        <v>25.447212119400952</v>
      </c>
      <c r="AD556" s="7">
        <f t="shared" si="122"/>
        <v>2.9636129007590606E-2</v>
      </c>
      <c r="AF556">
        <f>(O556*constantes!$B$4)+(LN(125)*constantes!$B$5)+(LN(22.5)*constantes!$B$8)+(F556*constantes!$B$9)</f>
        <v>23.603180914455063</v>
      </c>
      <c r="AG556">
        <f t="shared" si="123"/>
        <v>8.4142660265313918E-2</v>
      </c>
      <c r="AH556">
        <f>(O556*constantes!$D$4)+(LN(125)*constantes!$D$5)+(LN(22.5)*constantes!$D$8)+(F556*constantes!$D$9)</f>
        <v>25.818285136009184</v>
      </c>
      <c r="AI556">
        <f t="shared" si="124"/>
        <v>4.2663786438573714E-2</v>
      </c>
    </row>
    <row r="557" spans="1:35" x14ac:dyDescent="0.25">
      <c r="A557" s="11">
        <v>556</v>
      </c>
      <c r="B557">
        <v>1</v>
      </c>
      <c r="C557">
        <v>56</v>
      </c>
      <c r="D557">
        <v>0</v>
      </c>
      <c r="E557">
        <v>1</v>
      </c>
      <c r="F557">
        <v>0</v>
      </c>
      <c r="G557">
        <v>130</v>
      </c>
      <c r="H557">
        <v>25.79</v>
      </c>
      <c r="I557">
        <f>IF(AND(B557=1,E557=0),V557,IF(AND(B557=1,E557=1),W557,IF(AND(B557=0,E557=0),X557,IF(AND(B557=0,E557=1),Y557,ERROR))))</f>
        <v>0.19137836651713502</v>
      </c>
      <c r="K557">
        <f t="shared" si="112"/>
        <v>0.11757074595810224</v>
      </c>
      <c r="L557">
        <f t="shared" si="113"/>
        <v>9.2378774865307212E-2</v>
      </c>
      <c r="M557" s="22" t="str">
        <f t="shared" si="125"/>
        <v>Elevated Risk</v>
      </c>
      <c r="O557">
        <f t="shared" si="114"/>
        <v>4.0253516907351496</v>
      </c>
      <c r="P557">
        <f t="shared" si="115"/>
        <v>4.8675344504555822</v>
      </c>
      <c r="Q557">
        <f t="shared" si="116"/>
        <v>3.2499868198932536</v>
      </c>
      <c r="R557">
        <f>(O557*constantes!$B$4)+(P557*constantes!$B$5)+(D557*constantes!$B$6)+(Q557*constantes!$B$8)+(F557*constantes!$B$9)</f>
        <v>24.136916658748806</v>
      </c>
      <c r="S557" s="4">
        <f>(O557*constantes!$B$4)+(P557*constantes!$C$5)+(D557*constantes!$B$6)+(Q557*constantes!$B$8)+(F557*constantes!$B$9)</f>
        <v>24.485626826779445</v>
      </c>
      <c r="T557">
        <f>(O557*constantes!$D$4)+(P557*constantes!$D$5)+(D557*constantes!$D$6)+(Q557*constantes!$D$8)+(F557*constantes!$D$9)</f>
        <v>26.306755817810132</v>
      </c>
      <c r="U557">
        <f>(O557*constantes!$D$4)+(P557*constantes!$E$5)+(D557*constantes!$D$6)+(Q557*constantes!$D$8)+(F557*constantes!$D$9)</f>
        <v>26.646315021073914</v>
      </c>
      <c r="V557" s="5">
        <f t="shared" si="117"/>
        <v>0.13919388366028729</v>
      </c>
      <c r="W557" s="5">
        <f t="shared" si="118"/>
        <v>0.19137836651713502</v>
      </c>
      <c r="X557" s="6">
        <f t="shared" si="119"/>
        <v>6.8595163128171488E-2</v>
      </c>
      <c r="Y557" s="6">
        <f t="shared" si="120"/>
        <v>9.4975570007101107E-2</v>
      </c>
      <c r="AA557">
        <f>(O557*constantes!$B$4)+(LN(110)*constantes!$B$5)+(LN(22)*constantes!$B$8)+(F557*constantes!$B$9)</f>
        <v>23.701011641913961</v>
      </c>
      <c r="AB557">
        <f t="shared" si="121"/>
        <v>9.2378774865307212E-2</v>
      </c>
      <c r="AC557">
        <f>(O557*constantes!$D$4)+(LN(110)*constantes!$D$5)+(LN(22)*constantes!$D$8)+(F557*constantes!$D$9)</f>
        <v>25.75558740512928</v>
      </c>
      <c r="AD557" s="7">
        <f t="shared" si="122"/>
        <v>4.0123743463222783E-2</v>
      </c>
      <c r="AF557">
        <f>(O557*constantes!$B$4)+(LN(125)*constantes!$B$5)+(LN(22.5)*constantes!$B$8)+(F557*constantes!$B$9)</f>
        <v>23.955968578668354</v>
      </c>
      <c r="AG557">
        <f t="shared" si="123"/>
        <v>0.11757074595810224</v>
      </c>
      <c r="AH557">
        <f>(O557*constantes!$D$4)+(LN(125)*constantes!$D$5)+(LN(22.5)*constantes!$D$8)+(F557*constantes!$D$9)</f>
        <v>26.126660421737512</v>
      </c>
      <c r="AI557">
        <f t="shared" si="124"/>
        <v>5.7622826233415747E-2</v>
      </c>
    </row>
    <row r="558" spans="1:35" x14ac:dyDescent="0.25">
      <c r="A558" s="11">
        <v>557</v>
      </c>
      <c r="B558">
        <v>0</v>
      </c>
      <c r="C558">
        <v>44</v>
      </c>
      <c r="D558">
        <v>1</v>
      </c>
      <c r="E558">
        <v>0</v>
      </c>
      <c r="F558">
        <v>0</v>
      </c>
      <c r="G558">
        <v>136.5</v>
      </c>
      <c r="H558">
        <v>21.33</v>
      </c>
      <c r="I558">
        <f>IF(AND(B558=1,E558=0),V558,IF(AND(B558=1,E558=1),W558,IF(AND(B558=0,E558=0),X558,IF(AND(B558=0,E558=1),Y558,ERROR))))</f>
        <v>6.8769533176121889E-2</v>
      </c>
      <c r="K558">
        <f t="shared" si="112"/>
        <v>3.0321952038303235E-2</v>
      </c>
      <c r="L558">
        <f t="shared" si="113"/>
        <v>2.102161003401426E-2</v>
      </c>
      <c r="M558" s="22" t="str">
        <f t="shared" si="125"/>
        <v>Elevated Risk</v>
      </c>
      <c r="O558">
        <f t="shared" si="114"/>
        <v>3.784189633918261</v>
      </c>
      <c r="P558">
        <f t="shared" si="115"/>
        <v>4.9163246146250144</v>
      </c>
      <c r="Q558">
        <f t="shared" si="116"/>
        <v>3.0601145324832593</v>
      </c>
      <c r="R558">
        <f>(O558*constantes!$B$4)+(P558*constantes!$B$5)+(D558*constantes!$B$6)+(Q558*constantes!$B$8)+(F558*constantes!$B$9)</f>
        <v>24.035703426817516</v>
      </c>
      <c r="S558" s="4">
        <f>(O558*constantes!$B$4)+(P558*constantes!$C$5)+(D558*constantes!$B$6)+(Q558*constantes!$B$8)+(F558*constantes!$B$9)</f>
        <v>24.387908922209249</v>
      </c>
      <c r="T558">
        <f>(O558*constantes!$D$4)+(P558*constantes!$D$5)+(D558*constantes!$D$6)+(Q558*constantes!$D$8)+(F558*constantes!$D$9)</f>
        <v>26.309387113622883</v>
      </c>
      <c r="U558">
        <f>(O558*constantes!$D$4)+(P558*constantes!$E$5)+(D558*constantes!$D$6)+(Q558*constantes!$D$8)+(F558*constantes!$D$9)</f>
        <v>26.652349918739123</v>
      </c>
      <c r="V558" s="5">
        <f t="shared" si="117"/>
        <v>0.1266841631361264</v>
      </c>
      <c r="W558" s="5">
        <f t="shared" si="118"/>
        <v>0.17522815015580262</v>
      </c>
      <c r="X558" s="6">
        <f t="shared" si="119"/>
        <v>6.8769533176121889E-2</v>
      </c>
      <c r="Y558" s="6">
        <f t="shared" si="120"/>
        <v>9.5522097145846474E-2</v>
      </c>
      <c r="AA558">
        <f>(O558*constantes!$B$4)+(LN(110)*constantes!$B$5)+(LN(22)*constantes!$B$8)+(F558*constantes!$B$9)</f>
        <v>22.95028380552526</v>
      </c>
      <c r="AB558">
        <f t="shared" si="121"/>
        <v>4.4721443860098575E-2</v>
      </c>
      <c r="AC558">
        <f>(O558*constantes!$D$4)+(LN(110)*constantes!$D$5)+(LN(22)*constantes!$D$8)+(F558*constantes!$D$9)</f>
        <v>25.099368567186549</v>
      </c>
      <c r="AD558" s="7">
        <f t="shared" si="122"/>
        <v>2.102161003401426E-2</v>
      </c>
      <c r="AF558">
        <f>(O558*constantes!$B$4)+(LN(125)*constantes!$B$5)+(LN(22.5)*constantes!$B$8)+(F558*constantes!$B$9)</f>
        <v>23.205240742279653</v>
      </c>
      <c r="AG558">
        <f t="shared" si="123"/>
        <v>5.7330036913051163E-2</v>
      </c>
      <c r="AH558">
        <f>(O558*constantes!$D$4)+(LN(125)*constantes!$D$5)+(LN(22.5)*constantes!$D$8)+(F558*constantes!$D$9)</f>
        <v>25.470441583794781</v>
      </c>
      <c r="AI558">
        <f t="shared" si="124"/>
        <v>3.0321952038303235E-2</v>
      </c>
    </row>
    <row r="559" spans="1:35" x14ac:dyDescent="0.25">
      <c r="A559" s="11">
        <v>558</v>
      </c>
      <c r="B559">
        <v>0</v>
      </c>
      <c r="C559">
        <v>37</v>
      </c>
      <c r="D559">
        <v>1</v>
      </c>
      <c r="E559">
        <v>0</v>
      </c>
      <c r="F559">
        <v>0</v>
      </c>
      <c r="G559">
        <v>120</v>
      </c>
      <c r="H559">
        <v>23.09</v>
      </c>
      <c r="I559">
        <f>IF(AND(B559=1,E559=0),V559,IF(AND(B559=1,E559=1),W559,IF(AND(B559=0,E559=0),X559,IF(AND(B559=0,E559=1),Y559,ERROR))))</f>
        <v>3.1713983157151016E-2</v>
      </c>
      <c r="K559">
        <f t="shared" si="112"/>
        <v>1.903255478119692E-2</v>
      </c>
      <c r="L559">
        <f t="shared" si="113"/>
        <v>1.3171407582175831E-2</v>
      </c>
      <c r="M559" s="22" t="str">
        <f t="shared" si="125"/>
        <v>Elevated Risk</v>
      </c>
      <c r="O559">
        <f t="shared" si="114"/>
        <v>3.6109179126442243</v>
      </c>
      <c r="P559">
        <f t="shared" si="115"/>
        <v>4.7874917427820458</v>
      </c>
      <c r="Q559">
        <f t="shared" si="116"/>
        <v>3.1393996233664039</v>
      </c>
      <c r="R559">
        <f>(O559*constantes!$B$4)+(P559*constantes!$B$5)+(D559*constantes!$B$6)+(Q559*constantes!$B$8)+(F559*constantes!$B$9)</f>
        <v>23.320175046961268</v>
      </c>
      <c r="S559" s="4">
        <f>(O559*constantes!$B$4)+(P559*constantes!$C$5)+(D559*constantes!$B$6)+(Q559*constantes!$B$8)+(F559*constantes!$B$9)</f>
        <v>23.663150955414174</v>
      </c>
      <c r="T559">
        <f>(O559*constantes!$D$4)+(P559*constantes!$D$5)+(D559*constantes!$D$6)+(Q559*constantes!$D$8)+(F559*constantes!$D$9)</f>
        <v>25.51604186019394</v>
      </c>
      <c r="U559">
        <f>(O559*constantes!$D$4)+(P559*constantes!$E$5)+(D559*constantes!$D$6)+(Q559*constantes!$D$8)+(F559*constantes!$D$9)</f>
        <v>25.850017284170416</v>
      </c>
      <c r="V559" s="5">
        <f t="shared" si="117"/>
        <v>6.4084405884397455E-2</v>
      </c>
      <c r="W559" s="5">
        <f t="shared" si="118"/>
        <v>8.9104389271193019E-2</v>
      </c>
      <c r="X559" s="6">
        <f t="shared" si="119"/>
        <v>3.1713983157151016E-2</v>
      </c>
      <c r="Y559" s="6">
        <f t="shared" si="120"/>
        <v>4.4008594394292389E-2</v>
      </c>
      <c r="AA559">
        <f>(O559*constantes!$B$4)+(LN(110)*constantes!$B$5)+(LN(22)*constantes!$B$8)+(F559*constantes!$B$9)</f>
        <v>22.410895868068035</v>
      </c>
      <c r="AB559">
        <f t="shared" si="121"/>
        <v>2.6325671515684657E-2</v>
      </c>
      <c r="AC559">
        <f>(O559*constantes!$D$4)+(LN(110)*constantes!$D$5)+(LN(22)*constantes!$D$8)+(F559*constantes!$D$9)</f>
        <v>24.627884084579406</v>
      </c>
      <c r="AD559" s="7">
        <f t="shared" si="122"/>
        <v>1.3171407582175831E-2</v>
      </c>
      <c r="AF559">
        <f>(O559*constantes!$B$4)+(LN(125)*constantes!$B$5)+(LN(22.5)*constantes!$B$8)+(F559*constantes!$B$9)</f>
        <v>22.665852804822428</v>
      </c>
      <c r="AG559">
        <f t="shared" si="123"/>
        <v>3.3840132302612846E-2</v>
      </c>
      <c r="AH559">
        <f>(O559*constantes!$D$4)+(LN(125)*constantes!$D$5)+(LN(22.5)*constantes!$D$8)+(F559*constantes!$D$9)</f>
        <v>24.998957101187639</v>
      </c>
      <c r="AI559">
        <f t="shared" si="124"/>
        <v>1.903255478119692E-2</v>
      </c>
    </row>
    <row r="560" spans="1:35" x14ac:dyDescent="0.25">
      <c r="A560" s="11">
        <v>559</v>
      </c>
      <c r="B560">
        <v>0</v>
      </c>
      <c r="C560">
        <v>42</v>
      </c>
      <c r="D560">
        <v>0</v>
      </c>
      <c r="E560">
        <v>0</v>
      </c>
      <c r="F560">
        <v>0</v>
      </c>
      <c r="G560">
        <v>122.5</v>
      </c>
      <c r="H560">
        <v>24.56</v>
      </c>
      <c r="I560">
        <f>IF(AND(B560=1,E560=0),V560,IF(AND(B560=1,E560=1),W560,IF(AND(B560=0,E560=0),X560,IF(AND(B560=0,E560=1),Y560,ERROR))))</f>
        <v>2.6449310526284076E-2</v>
      </c>
      <c r="K560">
        <f t="shared" si="112"/>
        <v>2.676538428771702E-2</v>
      </c>
      <c r="L560">
        <f t="shared" si="113"/>
        <v>1.8545470669847686E-2</v>
      </c>
      <c r="M560" s="22" t="str">
        <f t="shared" si="125"/>
        <v>NORMAL</v>
      </c>
      <c r="O560">
        <f t="shared" si="114"/>
        <v>3.7376696182833684</v>
      </c>
      <c r="P560">
        <f t="shared" si="115"/>
        <v>4.808111029984782</v>
      </c>
      <c r="Q560">
        <f t="shared" si="116"/>
        <v>3.2011191032789417</v>
      </c>
      <c r="R560">
        <f>(O560*constantes!$B$4)+(P560*constantes!$B$5)+(D560*constantes!$B$6)+(Q560*constantes!$B$8)+(F560*constantes!$B$9)</f>
        <v>23.092397815942007</v>
      </c>
      <c r="S560" s="4">
        <f>(O560*constantes!$B$4)+(P560*constantes!$C$5)+(D560*constantes!$B$6)+(Q560*constantes!$B$8)+(F560*constantes!$B$9)</f>
        <v>23.436850890130117</v>
      </c>
      <c r="T560">
        <f>(O560*constantes!$D$4)+(P560*constantes!$D$5)+(D560*constantes!$D$6)+(Q560*constantes!$D$8)+(F560*constantes!$D$9)</f>
        <v>25.331816407128176</v>
      </c>
      <c r="U560">
        <f>(O560*constantes!$D$4)+(P560*constantes!$E$5)+(D560*constantes!$D$6)+(Q560*constantes!$D$8)+(F560*constantes!$D$9)</f>
        <v>25.667230232579914</v>
      </c>
      <c r="V560" s="5">
        <f t="shared" si="117"/>
        <v>5.137246990595945E-2</v>
      </c>
      <c r="W560" s="5">
        <f t="shared" si="118"/>
        <v>7.1724097742924542E-2</v>
      </c>
      <c r="X560" s="6">
        <f t="shared" si="119"/>
        <v>2.6449310526284076E-2</v>
      </c>
      <c r="Y560" s="6">
        <f t="shared" si="120"/>
        <v>3.6793871830079761E-2</v>
      </c>
      <c r="AA560">
        <f>(O560*constantes!$B$4)+(LN(110)*constantes!$B$5)+(LN(22)*constantes!$B$8)+(F560*constantes!$B$9)</f>
        <v>22.805468857654464</v>
      </c>
      <c r="AB560">
        <f t="shared" si="121"/>
        <v>3.8810869283687155E-2</v>
      </c>
      <c r="AC560">
        <f>(O560*constantes!$D$4)+(LN(110)*constantes!$D$5)+(LN(22)*constantes!$D$8)+(F560*constantes!$D$9)</f>
        <v>24.972784348242914</v>
      </c>
      <c r="AD560" s="7">
        <f t="shared" si="122"/>
        <v>1.8545470669847686E-2</v>
      </c>
      <c r="AF560">
        <f>(O560*constantes!$B$4)+(LN(125)*constantes!$B$5)+(LN(22.5)*constantes!$B$8)+(F560*constantes!$B$9)</f>
        <v>23.060425794408857</v>
      </c>
      <c r="AG560">
        <f t="shared" si="123"/>
        <v>4.9796912096185753E-2</v>
      </c>
      <c r="AH560">
        <f>(O560*constantes!$D$4)+(LN(125)*constantes!$D$5)+(LN(22.5)*constantes!$D$8)+(F560*constantes!$D$9)</f>
        <v>25.343857364851146</v>
      </c>
      <c r="AI560">
        <f t="shared" si="124"/>
        <v>2.676538428771702E-2</v>
      </c>
    </row>
    <row r="561" spans="1:35" x14ac:dyDescent="0.25">
      <c r="A561" s="11">
        <v>560</v>
      </c>
      <c r="B561">
        <v>0</v>
      </c>
      <c r="C561">
        <v>54</v>
      </c>
      <c r="D561">
        <v>0</v>
      </c>
      <c r="E561">
        <v>0</v>
      </c>
      <c r="F561">
        <v>0</v>
      </c>
      <c r="G561">
        <v>113.5</v>
      </c>
      <c r="H561">
        <v>19.63</v>
      </c>
      <c r="I561">
        <f>IF(AND(B561=1,E561=0),V561,IF(AND(B561=1,E561=1),W561,IF(AND(B561=0,E561=0),X561,IF(AND(B561=0,E561=1),Y561,ERROR))))</f>
        <v>3.7494758928076188E-2</v>
      </c>
      <c r="K561">
        <f t="shared" si="112"/>
        <v>5.2338355969762884E-2</v>
      </c>
      <c r="L561">
        <f t="shared" si="113"/>
        <v>3.6413005758055728E-2</v>
      </c>
      <c r="M561" s="22" t="str">
        <f t="shared" si="125"/>
        <v>OPTIMAL</v>
      </c>
      <c r="O561">
        <f t="shared" si="114"/>
        <v>3.9889840465642745</v>
      </c>
      <c r="P561">
        <f t="shared" si="115"/>
        <v>4.7318028369214575</v>
      </c>
      <c r="Q561">
        <f t="shared" si="116"/>
        <v>2.9770590082883697</v>
      </c>
      <c r="R561">
        <f>(O561*constantes!$B$4)+(P561*constantes!$B$5)+(D561*constantes!$B$6)+(Q561*constantes!$B$8)+(F561*constantes!$B$9)</f>
        <v>23.555543654309755</v>
      </c>
      <c r="S561" s="4">
        <f>(O561*constantes!$B$4)+(P561*constantes!$C$5)+(D561*constantes!$B$6)+(Q561*constantes!$B$8)+(F561*constantes!$B$9)</f>
        <v>23.894530009546809</v>
      </c>
      <c r="T561">
        <f>(O561*constantes!$D$4)+(P561*constantes!$D$5)+(D561*constantes!$D$6)+(Q561*constantes!$D$8)+(F561*constantes!$D$9)</f>
        <v>25.686461755576818</v>
      </c>
      <c r="U561">
        <f>(O561*constantes!$D$4)+(P561*constantes!$E$5)+(D561*constantes!$D$6)+(Q561*constantes!$D$8)+(F561*constantes!$D$9)</f>
        <v>26.016552321480457</v>
      </c>
      <c r="V561" s="5">
        <f t="shared" si="117"/>
        <v>8.0390148177409193E-2</v>
      </c>
      <c r="W561" s="5">
        <f t="shared" si="118"/>
        <v>0.11096922810791932</v>
      </c>
      <c r="X561" s="6">
        <f t="shared" si="119"/>
        <v>3.7494758928076188E-2</v>
      </c>
      <c r="Y561" s="6">
        <f t="shared" si="120"/>
        <v>5.1773355771052465E-2</v>
      </c>
      <c r="AA561">
        <f>(O561*constantes!$B$4)+(LN(110)*constantes!$B$5)+(LN(22)*constantes!$B$8)+(F561*constantes!$B$9)</f>
        <v>23.587800620315793</v>
      </c>
      <c r="AB561">
        <f t="shared" si="121"/>
        <v>8.2913210367502876E-2</v>
      </c>
      <c r="AC561">
        <f>(O561*constantes!$D$4)+(LN(110)*constantes!$D$5)+(LN(22)*constantes!$D$8)+(F561*constantes!$D$9)</f>
        <v>25.656628499605237</v>
      </c>
      <c r="AD561" s="7">
        <f t="shared" si="122"/>
        <v>3.6413005758055728E-2</v>
      </c>
      <c r="AF561">
        <f>(O561*constantes!$B$4)+(LN(125)*constantes!$B$5)+(LN(22.5)*constantes!$B$8)+(F561*constantes!$B$9)</f>
        <v>23.84275755707019</v>
      </c>
      <c r="AG561">
        <f t="shared" si="123"/>
        <v>0.10567740925235103</v>
      </c>
      <c r="AH561">
        <f>(O561*constantes!$D$4)+(LN(125)*constantes!$D$5)+(LN(22.5)*constantes!$D$8)+(F561*constantes!$D$9)</f>
        <v>26.027701516213469</v>
      </c>
      <c r="AI561">
        <f t="shared" si="124"/>
        <v>5.2338355969762884E-2</v>
      </c>
    </row>
    <row r="562" spans="1:35" x14ac:dyDescent="0.25">
      <c r="A562" s="11">
        <v>561</v>
      </c>
      <c r="B562">
        <v>0</v>
      </c>
      <c r="C562">
        <v>39</v>
      </c>
      <c r="D562">
        <v>0</v>
      </c>
      <c r="E562">
        <v>1</v>
      </c>
      <c r="F562">
        <v>0</v>
      </c>
      <c r="G562">
        <v>128</v>
      </c>
      <c r="H562">
        <v>30.36</v>
      </c>
      <c r="I562">
        <f>IF(AND(B562=1,E562=0),V562,IF(AND(B562=1,E562=1),W562,IF(AND(B562=0,E562=0),X562,IF(AND(B562=0,E562=1),Y562,ERROR))))</f>
        <v>3.8017252218756292E-2</v>
      </c>
      <c r="K562">
        <f t="shared" si="112"/>
        <v>2.1931490638549711E-2</v>
      </c>
      <c r="L562">
        <f t="shared" si="113"/>
        <v>1.5184528759381921E-2</v>
      </c>
      <c r="M562" s="22" t="str">
        <f t="shared" si="125"/>
        <v>Elevated Risk</v>
      </c>
      <c r="O562">
        <f t="shared" si="114"/>
        <v>3.6635616461296463</v>
      </c>
      <c r="P562">
        <f t="shared" si="115"/>
        <v>4.8520302639196169</v>
      </c>
      <c r="Q562">
        <f t="shared" si="116"/>
        <v>3.4131259525274293</v>
      </c>
      <c r="R562">
        <f>(O562*constantes!$B$4)+(P562*constantes!$B$5)+(D562*constantes!$B$6)+(Q562*constantes!$B$8)+(F562*constantes!$B$9)</f>
        <v>23.111249025312915</v>
      </c>
      <c r="S562" s="4">
        <f>(O562*constantes!$B$4)+(P562*constantes!$C$5)+(D562*constantes!$B$6)+(Q562*constantes!$B$8)+(F562*constantes!$B$9)</f>
        <v>23.458848473420119</v>
      </c>
      <c r="T562">
        <f>(O562*constantes!$D$4)+(P562*constantes!$D$5)+(D562*constantes!$D$6)+(Q562*constantes!$D$8)+(F562*constantes!$D$9)</f>
        <v>25.362092781345776</v>
      </c>
      <c r="U562">
        <f>(O562*constantes!$D$4)+(P562*constantes!$E$5)+(D562*constantes!$D$6)+(Q562*constantes!$D$8)+(F562*constantes!$D$9)</f>
        <v>25.700570412556811</v>
      </c>
      <c r="V562" s="5">
        <f t="shared" si="117"/>
        <v>5.23240584344139E-2</v>
      </c>
      <c r="W562" s="5">
        <f t="shared" si="118"/>
        <v>7.3259437299112551E-2</v>
      </c>
      <c r="X562" s="6">
        <f t="shared" si="119"/>
        <v>2.7251166940996829E-2</v>
      </c>
      <c r="Y562" s="6">
        <f t="shared" si="120"/>
        <v>3.8017252218756292E-2</v>
      </c>
      <c r="AA562">
        <f>(O562*constantes!$B$4)+(LN(110)*constantes!$B$5)+(LN(22)*constantes!$B$8)+(F562*constantes!$B$9)</f>
        <v>22.574773704658814</v>
      </c>
      <c r="AB562">
        <f t="shared" si="121"/>
        <v>3.0940270522043956E-2</v>
      </c>
      <c r="AC562">
        <f>(O562*constantes!$D$4)+(LN(110)*constantes!$D$5)+(LN(22)*constantes!$D$8)+(F562*constantes!$D$9)</f>
        <v>24.771131368454586</v>
      </c>
      <c r="AD562" s="7">
        <f t="shared" si="122"/>
        <v>1.5184528759381921E-2</v>
      </c>
      <c r="AF562">
        <f>(O562*constantes!$B$4)+(LN(125)*constantes!$B$5)+(LN(22.5)*constantes!$B$8)+(F562*constantes!$B$9)</f>
        <v>22.829730641413207</v>
      </c>
      <c r="AG562">
        <f t="shared" si="123"/>
        <v>3.974481175054656E-2</v>
      </c>
      <c r="AH562">
        <f>(O562*constantes!$D$4)+(LN(125)*constantes!$D$5)+(LN(22.5)*constantes!$D$8)+(F562*constantes!$D$9)</f>
        <v>25.142204385062819</v>
      </c>
      <c r="AI562">
        <f t="shared" si="124"/>
        <v>2.1931490638549711E-2</v>
      </c>
    </row>
    <row r="563" spans="1:35" x14ac:dyDescent="0.25">
      <c r="A563" s="11">
        <v>562</v>
      </c>
      <c r="B563">
        <v>0</v>
      </c>
      <c r="C563">
        <v>38</v>
      </c>
      <c r="D563">
        <v>0</v>
      </c>
      <c r="E563">
        <v>0</v>
      </c>
      <c r="F563">
        <v>0</v>
      </c>
      <c r="G563">
        <v>117.5</v>
      </c>
      <c r="H563">
        <v>30.24</v>
      </c>
      <c r="I563">
        <f>IF(AND(B563=1,E563=0),V563,IF(AND(B563=1,E563=1),W563,IF(AND(B563=0,E563=0),X563,IF(AND(B563=0,E563=1),Y563,ERROR))))</f>
        <v>1.9991969876313131E-2</v>
      </c>
      <c r="K563">
        <f t="shared" si="112"/>
        <v>2.0450275544260377E-2</v>
      </c>
      <c r="L563">
        <f t="shared" si="113"/>
        <v>1.4155691081518817E-2</v>
      </c>
      <c r="M563" s="22" t="str">
        <f t="shared" si="125"/>
        <v>NORMAL</v>
      </c>
      <c r="O563">
        <f t="shared" si="114"/>
        <v>3.6375861597263857</v>
      </c>
      <c r="P563">
        <f t="shared" si="115"/>
        <v>4.7664383335842135</v>
      </c>
      <c r="Q563">
        <f t="shared" si="116"/>
        <v>3.4091655513113324</v>
      </c>
      <c r="R563">
        <f>(O563*constantes!$B$4)+(P563*constantes!$B$5)+(D563*constantes!$B$6)+(Q563*constantes!$B$8)+(F563*constantes!$B$9)</f>
        <v>22.868468809760341</v>
      </c>
      <c r="S563" s="4">
        <f>(O563*constantes!$B$4)+(P563*constantes!$C$5)+(D563*constantes!$B$6)+(Q563*constantes!$B$8)+(F563*constantes!$B$9)</f>
        <v>23.209936451978312</v>
      </c>
      <c r="T563">
        <f>(O563*constantes!$D$4)+(P563*constantes!$D$5)+(D563*constantes!$D$6)+(Q563*constantes!$D$8)+(F563*constantes!$D$9)</f>
        <v>25.048624512676966</v>
      </c>
      <c r="U563">
        <f>(O563*constantes!$D$4)+(P563*constantes!$E$5)+(D563*constantes!$D$6)+(Q563*constantes!$D$8)+(F563*constantes!$D$9)</f>
        <v>25.381131250827803</v>
      </c>
      <c r="V563" s="5">
        <f t="shared" si="117"/>
        <v>4.1281813400214973E-2</v>
      </c>
      <c r="W563" s="5">
        <f t="shared" si="118"/>
        <v>5.7591951654621498E-2</v>
      </c>
      <c r="X563" s="6">
        <f t="shared" si="119"/>
        <v>1.9991969876313131E-2</v>
      </c>
      <c r="Y563" s="6">
        <f t="shared" si="120"/>
        <v>2.7767617888853957E-2</v>
      </c>
      <c r="AA563">
        <f>(O563*constantes!$B$4)+(LN(110)*constantes!$B$5)+(LN(22)*constantes!$B$8)+(F563*constantes!$B$9)</f>
        <v>22.493913054504919</v>
      </c>
      <c r="AB563">
        <f t="shared" si="121"/>
        <v>2.8571578401445974E-2</v>
      </c>
      <c r="AC563">
        <f>(O563*constantes!$D$4)+(LN(110)*constantes!$D$5)+(LN(22)*constantes!$D$8)+(F563*constantes!$D$9)</f>
        <v>24.700450251667263</v>
      </c>
      <c r="AD563" s="7">
        <f t="shared" si="122"/>
        <v>1.4155691081518817E-2</v>
      </c>
      <c r="AF563">
        <f>(O563*constantes!$B$4)+(LN(125)*constantes!$B$5)+(LN(22.5)*constantes!$B$8)+(F563*constantes!$B$9)</f>
        <v>22.748869991259316</v>
      </c>
      <c r="AG563">
        <f t="shared" si="123"/>
        <v>3.6714933714987352E-2</v>
      </c>
      <c r="AH563">
        <f>(O563*constantes!$D$4)+(LN(125)*constantes!$D$5)+(LN(22.5)*constantes!$D$8)+(F563*constantes!$D$9)</f>
        <v>25.071523268275495</v>
      </c>
      <c r="AI563">
        <f t="shared" si="124"/>
        <v>2.0450275544260377E-2</v>
      </c>
    </row>
    <row r="564" spans="1:35" x14ac:dyDescent="0.25">
      <c r="A564" s="11">
        <v>563</v>
      </c>
      <c r="B564">
        <v>1</v>
      </c>
      <c r="C564">
        <v>42</v>
      </c>
      <c r="D564">
        <v>0</v>
      </c>
      <c r="E564">
        <v>0</v>
      </c>
      <c r="F564">
        <v>0</v>
      </c>
      <c r="G564">
        <v>116</v>
      </c>
      <c r="H564">
        <v>21.96</v>
      </c>
      <c r="I564">
        <f>IF(AND(B564=1,E564=0),V564,IF(AND(B564=1,E564=1),W564,IF(AND(B564=0,E564=0),X564,IF(AND(B564=0,E564=1),Y564,ERROR))))</f>
        <v>4.2681980178585599E-2</v>
      </c>
      <c r="K564">
        <f t="shared" si="112"/>
        <v>4.9796912096185753E-2</v>
      </c>
      <c r="L564">
        <f t="shared" si="113"/>
        <v>3.8810869283687155E-2</v>
      </c>
      <c r="M564" s="22" t="str">
        <f t="shared" si="125"/>
        <v>NORMAL</v>
      </c>
      <c r="O564">
        <f t="shared" si="114"/>
        <v>3.7376696182833684</v>
      </c>
      <c r="P564">
        <f t="shared" si="115"/>
        <v>4.7535901911063645</v>
      </c>
      <c r="Q564">
        <f t="shared" si="116"/>
        <v>3.0892226166413299</v>
      </c>
      <c r="R564">
        <f>(O564*constantes!$B$4)+(P564*constantes!$B$5)+(D564*constantes!$B$6)+(Q564*constantes!$B$8)+(F564*constantes!$B$9)</f>
        <v>22.902549120443734</v>
      </c>
      <c r="S564" s="4">
        <f>(O564*constantes!$B$4)+(P564*constantes!$C$5)+(D564*constantes!$B$6)+(Q564*constantes!$B$8)+(F564*constantes!$B$9)</f>
        <v>23.243096321734594</v>
      </c>
      <c r="T564">
        <f>(O564*constantes!$D$4)+(P564*constantes!$D$5)+(D564*constantes!$D$6)+(Q564*constantes!$D$8)+(F564*constantes!$D$9)</f>
        <v>25.121247115445207</v>
      </c>
      <c r="U564">
        <f>(O564*constantes!$D$4)+(P564*constantes!$E$5)+(D564*constantes!$D$6)+(Q564*constantes!$D$8)+(F564*constantes!$D$9)</f>
        <v>25.452857567176789</v>
      </c>
      <c r="V564" s="5">
        <f t="shared" si="117"/>
        <v>4.2681980178585599E-2</v>
      </c>
      <c r="W564" s="5">
        <f t="shared" si="118"/>
        <v>5.9474805914776496E-2</v>
      </c>
      <c r="X564" s="6">
        <f t="shared" si="119"/>
        <v>2.1481570330896482E-2</v>
      </c>
      <c r="Y564" s="6">
        <f t="shared" si="120"/>
        <v>2.9801386169119315E-2</v>
      </c>
      <c r="AA564">
        <f>(O564*constantes!$B$4)+(LN(110)*constantes!$B$5)+(LN(22)*constantes!$B$8)+(F564*constantes!$B$9)</f>
        <v>22.805468857654464</v>
      </c>
      <c r="AB564">
        <f t="shared" si="121"/>
        <v>3.8810869283687155E-2</v>
      </c>
      <c r="AC564">
        <f>(O564*constantes!$D$4)+(LN(110)*constantes!$D$5)+(LN(22)*constantes!$D$8)+(F564*constantes!$D$9)</f>
        <v>24.972784348242914</v>
      </c>
      <c r="AD564" s="7">
        <f t="shared" si="122"/>
        <v>1.8545470669847686E-2</v>
      </c>
      <c r="AF564">
        <f>(O564*constantes!$B$4)+(LN(125)*constantes!$B$5)+(LN(22.5)*constantes!$B$8)+(F564*constantes!$B$9)</f>
        <v>23.060425794408857</v>
      </c>
      <c r="AG564">
        <f t="shared" si="123"/>
        <v>4.9796912096185753E-2</v>
      </c>
      <c r="AH564">
        <f>(O564*constantes!$D$4)+(LN(125)*constantes!$D$5)+(LN(22.5)*constantes!$D$8)+(F564*constantes!$D$9)</f>
        <v>25.343857364851146</v>
      </c>
      <c r="AI564">
        <f t="shared" si="124"/>
        <v>2.676538428771702E-2</v>
      </c>
    </row>
    <row r="565" spans="1:35" x14ac:dyDescent="0.25">
      <c r="A565" s="11">
        <v>564</v>
      </c>
      <c r="B565">
        <v>0</v>
      </c>
      <c r="C565">
        <v>55</v>
      </c>
      <c r="D565">
        <v>0</v>
      </c>
      <c r="E565">
        <v>0</v>
      </c>
      <c r="F565">
        <v>0</v>
      </c>
      <c r="G565">
        <v>125</v>
      </c>
      <c r="H565">
        <v>26.27</v>
      </c>
      <c r="I565">
        <f>IF(AND(B565=1,E565=0),V565,IF(AND(B565=1,E565=1),W565,IF(AND(B565=0,E565=0),X565,IF(AND(B565=0,E565=1),Y565,ERROR))))</f>
        <v>5.9334343733146278E-2</v>
      </c>
      <c r="K565">
        <f t="shared" si="112"/>
        <v>5.4942946453026109E-2</v>
      </c>
      <c r="L565">
        <f t="shared" si="113"/>
        <v>3.8241136753246696E-2</v>
      </c>
      <c r="M565" s="22" t="str">
        <f t="shared" si="125"/>
        <v>NORMAL</v>
      </c>
      <c r="O565">
        <f t="shared" si="114"/>
        <v>4.0073331852324712</v>
      </c>
      <c r="P565">
        <f t="shared" si="115"/>
        <v>4.8283137373023015</v>
      </c>
      <c r="Q565">
        <f t="shared" si="116"/>
        <v>3.2684276036974484</v>
      </c>
      <c r="R565">
        <f>(O565*constantes!$B$4)+(P565*constantes!$B$5)+(D565*constantes!$B$6)+(Q565*constantes!$B$8)+(F565*constantes!$B$9)</f>
        <v>24.022687511479255</v>
      </c>
      <c r="S565" s="4">
        <f>(O565*constantes!$B$4)+(P565*constantes!$C$5)+(D565*constantes!$B$6)+(Q565*constantes!$B$8)+(F565*constantes!$B$9)</f>
        <v>24.368587907619592</v>
      </c>
      <c r="T565">
        <f>(O565*constantes!$D$4)+(P565*constantes!$D$5)+(D565*constantes!$D$6)+(Q565*constantes!$D$8)+(F565*constantes!$D$9)</f>
        <v>26.156829717525856</v>
      </c>
      <c r="U565">
        <f>(O565*constantes!$D$4)+(P565*constantes!$E$5)+(D565*constantes!$D$6)+(Q565*constantes!$D$8)+(F565*constantes!$D$9)</f>
        <v>26.493652883840067</v>
      </c>
      <c r="V565" s="5">
        <f t="shared" si="117"/>
        <v>0.12515304799441396</v>
      </c>
      <c r="W565" s="5">
        <f t="shared" si="118"/>
        <v>0.17218206996301966</v>
      </c>
      <c r="X565" s="6">
        <f t="shared" si="119"/>
        <v>5.9334343733146278E-2</v>
      </c>
      <c r="Y565" s="6">
        <f t="shared" si="120"/>
        <v>8.2097928597975933E-2</v>
      </c>
      <c r="AA565">
        <f>(O565*constantes!$B$4)+(LN(110)*constantes!$B$5)+(LN(22)*constantes!$B$8)+(F565*constantes!$B$9)</f>
        <v>23.644920755024344</v>
      </c>
      <c r="AB565">
        <f t="shared" si="121"/>
        <v>8.7567364830949512E-2</v>
      </c>
      <c r="AC565">
        <f>(O565*constantes!$D$4)+(LN(110)*constantes!$D$5)+(LN(22)*constantes!$D$8)+(F565*constantes!$D$9)</f>
        <v>25.706557790361106</v>
      </c>
      <c r="AD565" s="7">
        <f t="shared" si="122"/>
        <v>3.8241136753246696E-2</v>
      </c>
      <c r="AF565">
        <f>(O565*constantes!$B$4)+(LN(125)*constantes!$B$5)+(LN(22.5)*constantes!$B$8)+(F565*constantes!$B$9)</f>
        <v>23.899877691778737</v>
      </c>
      <c r="AG565">
        <f t="shared" si="123"/>
        <v>0.11152976090806932</v>
      </c>
      <c r="AH565">
        <f>(O565*constantes!$D$4)+(LN(125)*constantes!$D$5)+(LN(22.5)*constantes!$D$8)+(F565*constantes!$D$9)</f>
        <v>26.077630806969339</v>
      </c>
      <c r="AI565">
        <f t="shared" si="124"/>
        <v>5.4942946453026109E-2</v>
      </c>
    </row>
    <row r="566" spans="1:35" x14ac:dyDescent="0.25">
      <c r="A566" s="11">
        <v>565</v>
      </c>
      <c r="B566">
        <v>1</v>
      </c>
      <c r="C566">
        <v>60</v>
      </c>
      <c r="D566">
        <v>0</v>
      </c>
      <c r="E566">
        <v>0</v>
      </c>
      <c r="F566">
        <v>0</v>
      </c>
      <c r="G566">
        <v>165</v>
      </c>
      <c r="H566">
        <v>29.23</v>
      </c>
      <c r="I566">
        <f>IF(AND(B566=1,E566=0),V566,IF(AND(B566=1,E566=1),W566,IF(AND(B566=0,E566=0),X566,IF(AND(B566=0,E566=1),Y566,ERROR))))</f>
        <v>0.2733538774209523</v>
      </c>
      <c r="K566">
        <f t="shared" si="112"/>
        <v>0.14362116573454531</v>
      </c>
      <c r="L566">
        <f t="shared" si="113"/>
        <v>0.11321269470654882</v>
      </c>
      <c r="M566" s="22" t="str">
        <f t="shared" si="125"/>
        <v>Elevated Risk</v>
      </c>
      <c r="O566">
        <f t="shared" si="114"/>
        <v>4.0943445622221004</v>
      </c>
      <c r="P566">
        <f t="shared" si="115"/>
        <v>5.1059454739005803</v>
      </c>
      <c r="Q566">
        <f t="shared" si="116"/>
        <v>3.3751955791231545</v>
      </c>
      <c r="R566">
        <f>(O566*constantes!$B$4)+(P566*constantes!$B$5)+(D566*constantes!$B$6)+(Q566*constantes!$B$8)+(F566*constantes!$B$9)</f>
        <v>24.893221977399861</v>
      </c>
      <c r="S566" s="4">
        <f>(O566*constantes!$B$4)+(P566*constantes!$C$5)+(D566*constantes!$B$6)+(Q566*constantes!$B$8)+(F566*constantes!$B$9)</f>
        <v>25.2590119111501</v>
      </c>
      <c r="T566">
        <f>(O566*constantes!$D$4)+(P566*constantes!$D$5)+(D566*constantes!$D$6)+(Q566*constantes!$D$8)+(F566*constantes!$D$9)</f>
        <v>27.229131980742086</v>
      </c>
      <c r="U566">
        <f>(O566*constantes!$D$4)+(P566*constantes!$E$5)+(D566*constantes!$D$6)+(Q566*constantes!$D$8)+(F566*constantes!$D$9)</f>
        <v>27.585322737001391</v>
      </c>
      <c r="V566" s="5">
        <f t="shared" si="117"/>
        <v>0.2733538774209523</v>
      </c>
      <c r="W566" s="5">
        <f t="shared" si="118"/>
        <v>0.36893235037760641</v>
      </c>
      <c r="X566" s="6">
        <f t="shared" si="119"/>
        <v>0.16367461941492334</v>
      </c>
      <c r="Y566" s="6">
        <f t="shared" si="120"/>
        <v>0.22525065434502123</v>
      </c>
      <c r="AA566">
        <f>(O566*constantes!$B$4)+(LN(110)*constantes!$B$5)+(LN(22)*constantes!$B$8)+(F566*constantes!$B$9)</f>
        <v>23.915783691137978</v>
      </c>
      <c r="AB566">
        <f t="shared" si="121"/>
        <v>0.11321269470654882</v>
      </c>
      <c r="AC566">
        <f>(O566*constantes!$D$4)+(LN(110)*constantes!$D$5)+(LN(22)*constantes!$D$8)+(F566*constantes!$D$9)</f>
        <v>25.943321837946279</v>
      </c>
      <c r="AD566" s="7">
        <f t="shared" si="122"/>
        <v>4.820708918468708E-2</v>
      </c>
      <c r="AF566">
        <f>(O566*constantes!$B$4)+(LN(125)*constantes!$B$5)+(LN(22.5)*constantes!$B$8)+(F566*constantes!$B$9)</f>
        <v>24.170740627892375</v>
      </c>
      <c r="AG566">
        <f t="shared" si="123"/>
        <v>0.14362116573454531</v>
      </c>
      <c r="AH566">
        <f>(O566*constantes!$D$4)+(LN(125)*constantes!$D$5)+(LN(22.5)*constantes!$D$8)+(F566*constantes!$D$9)</f>
        <v>26.314394854554511</v>
      </c>
      <c r="AI566">
        <f t="shared" si="124"/>
        <v>6.9102564331433469E-2</v>
      </c>
    </row>
    <row r="567" spans="1:35" x14ac:dyDescent="0.25">
      <c r="A567" s="11">
        <v>566</v>
      </c>
      <c r="B567">
        <v>0</v>
      </c>
      <c r="C567">
        <v>66</v>
      </c>
      <c r="D567">
        <v>1</v>
      </c>
      <c r="E567">
        <v>1</v>
      </c>
      <c r="F567">
        <v>0</v>
      </c>
      <c r="G567">
        <v>188</v>
      </c>
      <c r="H567">
        <v>20.49</v>
      </c>
      <c r="I567">
        <f>IF(AND(B567=1,E567=0),V567,IF(AND(B567=1,E567=1),W567,IF(AND(B567=0,E567=0),X567,IF(AND(B567=0,E567=1),Y567,ERROR))))</f>
        <v>0.52572660846856278</v>
      </c>
      <c r="K567">
        <f t="shared" si="112"/>
        <v>8.8631036489936865E-2</v>
      </c>
      <c r="L567">
        <f t="shared" si="113"/>
        <v>6.2029279911700597E-2</v>
      </c>
      <c r="M567" s="22" t="str">
        <f t="shared" si="125"/>
        <v>'&gt;30%</v>
      </c>
      <c r="O567">
        <f t="shared" si="114"/>
        <v>4.1896547420264252</v>
      </c>
      <c r="P567">
        <f t="shared" si="115"/>
        <v>5.2364419628299492</v>
      </c>
      <c r="Q567">
        <f t="shared" si="116"/>
        <v>3.0199369622508083</v>
      </c>
      <c r="R567">
        <f>(O567*constantes!$B$4)+(P567*constantes!$B$5)+(D567*constantes!$B$6)+(Q567*constantes!$B$8)+(F567*constantes!$B$9)</f>
        <v>25.859891807708738</v>
      </c>
      <c r="S567" s="4">
        <f>(O567*constantes!$B$4)+(P567*constantes!$C$5)+(D567*constantes!$B$6)+(Q567*constantes!$B$8)+(F567*constantes!$B$9)</f>
        <v>26.235030509925874</v>
      </c>
      <c r="T567">
        <f>(O567*constantes!$D$4)+(P567*constantes!$D$5)+(D567*constantes!$D$6)+(Q567*constantes!$D$8)+(F567*constantes!$D$9)</f>
        <v>28.292606562500563</v>
      </c>
      <c r="U567">
        <f>(O567*constantes!$D$4)+(P567*constantes!$E$5)+(D567*constantes!$D$6)+(Q567*constantes!$D$8)+(F567*constantes!$D$9)</f>
        <v>28.65790075382758</v>
      </c>
      <c r="V567" s="5">
        <f t="shared" si="117"/>
        <v>0.56808936672889954</v>
      </c>
      <c r="W567" s="5">
        <f t="shared" si="118"/>
        <v>0.70526774784832913</v>
      </c>
      <c r="X567" s="6">
        <f t="shared" si="119"/>
        <v>0.40410957932237423</v>
      </c>
      <c r="Y567" s="6">
        <f t="shared" si="120"/>
        <v>0.52572660846856278</v>
      </c>
      <c r="AA567">
        <f>(O567*constantes!$B$4)+(LN(110)*constantes!$B$5)+(LN(22)*constantes!$B$8)+(F567*constantes!$B$9)</f>
        <v>24.212480468461653</v>
      </c>
      <c r="AB567">
        <f t="shared" si="121"/>
        <v>0.14926180477179407</v>
      </c>
      <c r="AC567">
        <f>(O567*constantes!$D$4)+(LN(110)*constantes!$D$5)+(LN(22)*constantes!$D$8)+(F567*constantes!$D$9)</f>
        <v>26.202667508906433</v>
      </c>
      <c r="AD567" s="7">
        <f t="shared" si="122"/>
        <v>6.2029279911700597E-2</v>
      </c>
      <c r="AF567">
        <f>(O567*constantes!$B$4)+(LN(125)*constantes!$B$5)+(LN(22.5)*constantes!$B$8)+(F567*constantes!$B$9)</f>
        <v>24.467437405216042</v>
      </c>
      <c r="AG567">
        <f t="shared" si="123"/>
        <v>0.18827626444083834</v>
      </c>
      <c r="AH567">
        <f>(O567*constantes!$D$4)+(LN(125)*constantes!$D$5)+(LN(22.5)*constantes!$D$8)+(F567*constantes!$D$9)</f>
        <v>26.573740525514665</v>
      </c>
      <c r="AI567">
        <f t="shared" si="124"/>
        <v>8.8631036489936865E-2</v>
      </c>
    </row>
    <row r="568" spans="1:35" x14ac:dyDescent="0.25">
      <c r="A568" s="11">
        <v>567</v>
      </c>
      <c r="B568">
        <v>0</v>
      </c>
      <c r="C568">
        <v>34</v>
      </c>
      <c r="D568">
        <v>0</v>
      </c>
      <c r="E568">
        <v>0</v>
      </c>
      <c r="F568">
        <v>0</v>
      </c>
      <c r="G568">
        <v>108</v>
      </c>
      <c r="H568">
        <v>20.81</v>
      </c>
      <c r="I568">
        <f>IF(AND(B568=1,E568=0),V568,IF(AND(B568=1,E568=1),W568,IF(AND(B568=0,E568=0),X568,IF(AND(B568=0,E568=1),Y568,ERROR))))</f>
        <v>9.6763202465072196E-3</v>
      </c>
      <c r="K568">
        <f t="shared" si="112"/>
        <v>1.5150498846978833E-2</v>
      </c>
      <c r="L568">
        <f t="shared" si="113"/>
        <v>1.0478459792489292E-2</v>
      </c>
      <c r="M568" s="22" t="str">
        <f t="shared" si="125"/>
        <v>OPTIMAL</v>
      </c>
      <c r="O568">
        <f t="shared" si="114"/>
        <v>3.5263605246161616</v>
      </c>
      <c r="P568">
        <f t="shared" si="115"/>
        <v>4.6821312271242199</v>
      </c>
      <c r="Q568">
        <f t="shared" si="116"/>
        <v>3.0354336404055431</v>
      </c>
      <c r="R568">
        <f>(O568*constantes!$B$4)+(P568*constantes!$B$5)+(D568*constantes!$B$6)+(Q568*constantes!$B$8)+(F568*constantes!$B$9)</f>
        <v>22.069547982627025</v>
      </c>
      <c r="S568" s="4">
        <f>(O568*constantes!$B$4)+(P568*constantes!$C$5)+(D568*constantes!$B$6)+(Q568*constantes!$B$8)+(F568*constantes!$B$9)</f>
        <v>22.404975863738205</v>
      </c>
      <c r="T568">
        <f>(O568*constantes!$D$4)+(P568*constantes!$D$5)+(D568*constantes!$D$6)+(Q568*constantes!$D$8)+(F568*constantes!$D$9)</f>
        <v>24.317753031464623</v>
      </c>
      <c r="U568">
        <f>(O568*constantes!$D$4)+(P568*constantes!$E$5)+(D568*constantes!$D$6)+(Q568*constantes!$D$8)+(F568*constantes!$D$9)</f>
        <v>24.644378505868811</v>
      </c>
      <c r="V568" s="5">
        <f t="shared" si="117"/>
        <v>1.878464067523844E-2</v>
      </c>
      <c r="W568" s="5">
        <f t="shared" si="118"/>
        <v>2.6172335286448911E-2</v>
      </c>
      <c r="X568" s="6">
        <f t="shared" si="119"/>
        <v>9.6763202465072196E-3</v>
      </c>
      <c r="Y568" s="6">
        <f t="shared" si="120"/>
        <v>1.3388990958385194E-2</v>
      </c>
      <c r="AA568">
        <f>(O568*constantes!$B$4)+(LN(110)*constantes!$B$5)+(LN(22)*constantes!$B$8)+(F568*constantes!$B$9)</f>
        <v>22.147672101432196</v>
      </c>
      <c r="AB568">
        <f t="shared" si="121"/>
        <v>2.0295430328568731E-2</v>
      </c>
      <c r="AC568">
        <f>(O568*constantes!$D$4)+(LN(110)*constantes!$D$5)+(LN(22)*constantes!$D$8)+(F568*constantes!$D$9)</f>
        <v>24.397797512737885</v>
      </c>
      <c r="AD568" s="7">
        <f t="shared" si="122"/>
        <v>1.0478459792489292E-2</v>
      </c>
      <c r="AF568">
        <f>(O568*constantes!$B$4)+(LN(125)*constantes!$B$5)+(LN(22.5)*constantes!$B$8)+(F568*constantes!$B$9)</f>
        <v>22.402629038186589</v>
      </c>
      <c r="AG568">
        <f t="shared" si="123"/>
        <v>2.6111793448385767E-2</v>
      </c>
      <c r="AH568">
        <f>(O568*constantes!$D$4)+(LN(125)*constantes!$D$5)+(LN(22.5)*constantes!$D$8)+(F568*constantes!$D$9)</f>
        <v>24.768870529346117</v>
      </c>
      <c r="AI568">
        <f t="shared" si="124"/>
        <v>1.5150498846978833E-2</v>
      </c>
    </row>
    <row r="569" spans="1:35" x14ac:dyDescent="0.25">
      <c r="A569" s="11">
        <v>568</v>
      </c>
      <c r="B569">
        <v>0</v>
      </c>
      <c r="C569">
        <v>44</v>
      </c>
      <c r="D569">
        <v>1</v>
      </c>
      <c r="E569">
        <v>0</v>
      </c>
      <c r="F569">
        <v>0</v>
      </c>
      <c r="G569">
        <v>135</v>
      </c>
      <c r="H569">
        <v>23.29</v>
      </c>
      <c r="I569">
        <f>IF(AND(B569=1,E569=0),V569,IF(AND(B569=1,E569=1),W569,IF(AND(B569=0,E569=0),X569,IF(AND(B569=0,E569=1),Y569,ERROR))))</f>
        <v>6.9695174148540762E-2</v>
      </c>
      <c r="K569">
        <f t="shared" si="112"/>
        <v>3.0321952038303235E-2</v>
      </c>
      <c r="L569">
        <f t="shared" si="113"/>
        <v>2.102161003401426E-2</v>
      </c>
      <c r="M569" s="22" t="str">
        <f t="shared" si="125"/>
        <v>Elevated Risk</v>
      </c>
      <c r="O569">
        <f t="shared" si="114"/>
        <v>3.784189633918261</v>
      </c>
      <c r="P569">
        <f t="shared" si="115"/>
        <v>4.9052747784384296</v>
      </c>
      <c r="Q569">
        <f t="shared" si="116"/>
        <v>3.1480240838962494</v>
      </c>
      <c r="R569">
        <f>(O569*constantes!$B$4)+(P569*constantes!$B$5)+(D569*constantes!$B$6)+(Q569*constantes!$B$8)+(F569*constantes!$B$9)</f>
        <v>24.084897151778183</v>
      </c>
      <c r="S569" s="4">
        <f>(O569*constantes!$B$4)+(P569*constantes!$C$5)+(D569*constantes!$B$6)+(Q569*constantes!$B$8)+(F569*constantes!$B$9)</f>
        <v>24.436311036905511</v>
      </c>
      <c r="T569">
        <f>(O569*constantes!$D$4)+(P569*constantes!$D$5)+(D569*constantes!$D$6)+(Q569*constantes!$D$8)+(F569*constantes!$D$9)</f>
        <v>26.323248677075163</v>
      </c>
      <c r="U569">
        <f>(O569*constantes!$D$4)+(P569*constantes!$E$5)+(D569*constantes!$D$6)+(Q569*constantes!$D$8)+(F569*constantes!$D$9)</f>
        <v>26.665440645619029</v>
      </c>
      <c r="V569" s="5">
        <f t="shared" si="117"/>
        <v>0.13262885644478462</v>
      </c>
      <c r="W569" s="5">
        <f t="shared" si="118"/>
        <v>0.18307045216024243</v>
      </c>
      <c r="X569" s="6">
        <f t="shared" si="119"/>
        <v>6.9695174148540762E-2</v>
      </c>
      <c r="Y569" s="6">
        <f t="shared" si="120"/>
        <v>9.6717853479468485E-2</v>
      </c>
      <c r="AA569">
        <f>(O569*constantes!$B$4)+(LN(110)*constantes!$B$5)+(LN(22)*constantes!$B$8)+(F569*constantes!$B$9)</f>
        <v>22.95028380552526</v>
      </c>
      <c r="AB569">
        <f t="shared" si="121"/>
        <v>4.4721443860098575E-2</v>
      </c>
      <c r="AC569">
        <f>(O569*constantes!$D$4)+(LN(110)*constantes!$D$5)+(LN(22)*constantes!$D$8)+(F569*constantes!$D$9)</f>
        <v>25.099368567186549</v>
      </c>
      <c r="AD569" s="7">
        <f t="shared" si="122"/>
        <v>2.102161003401426E-2</v>
      </c>
      <c r="AF569">
        <f>(O569*constantes!$B$4)+(LN(125)*constantes!$B$5)+(LN(22.5)*constantes!$B$8)+(F569*constantes!$B$9)</f>
        <v>23.205240742279653</v>
      </c>
      <c r="AG569">
        <f t="shared" si="123"/>
        <v>5.7330036913051163E-2</v>
      </c>
      <c r="AH569">
        <f>(O569*constantes!$D$4)+(LN(125)*constantes!$D$5)+(LN(22.5)*constantes!$D$8)+(F569*constantes!$D$9)</f>
        <v>25.470441583794781</v>
      </c>
      <c r="AI569">
        <f t="shared" si="124"/>
        <v>3.0321952038303235E-2</v>
      </c>
    </row>
    <row r="570" spans="1:35" x14ac:dyDescent="0.25">
      <c r="A570" s="11">
        <v>569</v>
      </c>
      <c r="B570">
        <v>0</v>
      </c>
      <c r="C570">
        <v>49</v>
      </c>
      <c r="D570">
        <v>1</v>
      </c>
      <c r="E570">
        <v>0</v>
      </c>
      <c r="F570">
        <v>0</v>
      </c>
      <c r="G570">
        <v>121</v>
      </c>
      <c r="H570">
        <v>29.07</v>
      </c>
      <c r="I570">
        <f>IF(AND(B570=1,E570=0),V570,IF(AND(B570=1,E570=1),W570,IF(AND(B570=0,E570=0),X570,IF(AND(B570=0,E570=1),Y570,ERROR))))</f>
        <v>7.6606828224385137E-2</v>
      </c>
      <c r="K570">
        <f t="shared" si="112"/>
        <v>4.0428513799347532E-2</v>
      </c>
      <c r="L570">
        <f t="shared" si="113"/>
        <v>2.8073382189004015E-2</v>
      </c>
      <c r="M570" s="22" t="str">
        <f t="shared" si="125"/>
        <v>Elevated Risk</v>
      </c>
      <c r="O570">
        <f t="shared" si="114"/>
        <v>3.8918202981106265</v>
      </c>
      <c r="P570">
        <f t="shared" si="115"/>
        <v>4.7957905455967413</v>
      </c>
      <c r="Q570">
        <f t="shared" si="116"/>
        <v>3.3697067145707846</v>
      </c>
      <c r="R570">
        <f>(O570*constantes!$B$4)+(P570*constantes!$B$5)+(D570*constantes!$B$6)+(Q570*constantes!$B$8)+(F570*constantes!$B$9)</f>
        <v>24.392588432642341</v>
      </c>
      <c r="S570" s="4">
        <f>(O570*constantes!$B$4)+(P570*constantes!$C$5)+(D570*constantes!$B$6)+(Q570*constantes!$B$8)+(F570*constantes!$B$9)</f>
        <v>24.736158867328893</v>
      </c>
      <c r="T570">
        <f>(O570*constantes!$D$4)+(P570*constantes!$D$5)+(D570*constantes!$D$6)+(Q570*constantes!$D$8)+(F570*constantes!$D$9)</f>
        <v>26.421485200018729</v>
      </c>
      <c r="U570">
        <f>(O570*constantes!$D$4)+(P570*constantes!$E$5)+(D570*constantes!$D$6)+(Q570*constantes!$D$8)+(F570*constantes!$D$9)</f>
        <v>26.756039548479556</v>
      </c>
      <c r="V570" s="5">
        <f t="shared" si="117"/>
        <v>0.17597308821863966</v>
      </c>
      <c r="W570" s="5">
        <f t="shared" si="118"/>
        <v>0.23883352560812632</v>
      </c>
      <c r="X570" s="6">
        <f t="shared" si="119"/>
        <v>7.6606828224385137E-2</v>
      </c>
      <c r="Y570" s="6">
        <f t="shared" si="120"/>
        <v>0.10538912850958382</v>
      </c>
      <c r="AA570">
        <f>(O570*constantes!$B$4)+(LN(110)*constantes!$B$5)+(LN(22)*constantes!$B$8)+(F570*constantes!$B$9)</f>
        <v>23.285333757929525</v>
      </c>
      <c r="AB570">
        <f t="shared" si="121"/>
        <v>6.1959526107751905E-2</v>
      </c>
      <c r="AC570">
        <f>(O570*constantes!$D$4)+(LN(110)*constantes!$D$5)+(LN(22)*constantes!$D$8)+(F570*constantes!$D$9)</f>
        <v>25.39223913860047</v>
      </c>
      <c r="AD570" s="7">
        <f t="shared" si="122"/>
        <v>2.8073382189004015E-2</v>
      </c>
      <c r="AF570">
        <f>(O570*constantes!$B$4)+(LN(125)*constantes!$B$5)+(LN(22.5)*constantes!$B$8)+(F570*constantes!$B$9)</f>
        <v>23.540290694683922</v>
      </c>
      <c r="AG570">
        <f t="shared" si="123"/>
        <v>7.9222803135090225E-2</v>
      </c>
      <c r="AH570">
        <f>(O570*constantes!$D$4)+(LN(125)*constantes!$D$5)+(LN(22.5)*constantes!$D$8)+(F570*constantes!$D$9)</f>
        <v>25.763312155208702</v>
      </c>
      <c r="AI570">
        <f t="shared" si="124"/>
        <v>4.0428513799347532E-2</v>
      </c>
    </row>
    <row r="571" spans="1:35" x14ac:dyDescent="0.25">
      <c r="A571" s="11">
        <v>570</v>
      </c>
      <c r="B571">
        <v>1</v>
      </c>
      <c r="C571">
        <v>50</v>
      </c>
      <c r="D571">
        <v>0</v>
      </c>
      <c r="E571">
        <v>1</v>
      </c>
      <c r="F571">
        <v>0</v>
      </c>
      <c r="G571">
        <v>133</v>
      </c>
      <c r="H571">
        <v>25.74</v>
      </c>
      <c r="I571">
        <f>IF(AND(B571=1,E571=0),V571,IF(AND(B571=1,E571=1),W571,IF(AND(B571=0,E571=0),X571,IF(AND(B571=0,E571=1),Y571,ERROR))))</f>
        <v>0.14422213192907107</v>
      </c>
      <c r="K571">
        <f t="shared" si="112"/>
        <v>8.4142660265313918E-2</v>
      </c>
      <c r="L571">
        <f t="shared" si="113"/>
        <v>6.5845990830285972E-2</v>
      </c>
      <c r="M571" s="22" t="str">
        <f t="shared" si="125"/>
        <v>Elevated Risk</v>
      </c>
      <c r="O571">
        <f t="shared" si="114"/>
        <v>3.912023005428146</v>
      </c>
      <c r="P571">
        <f t="shared" si="115"/>
        <v>4.8903491282217537</v>
      </c>
      <c r="Q571">
        <f t="shared" si="116"/>
        <v>3.2480462021679806</v>
      </c>
      <c r="R571">
        <f>(O571*constantes!$B$4)+(P571*constantes!$B$5)+(D571*constantes!$B$6)+(Q571*constantes!$B$8)+(F571*constantes!$B$9)</f>
        <v>23.824913583451924</v>
      </c>
      <c r="S571" s="4">
        <f>(O571*constantes!$B$4)+(P571*constantes!$C$5)+(D571*constantes!$B$6)+(Q571*constantes!$B$8)+(F571*constantes!$B$9)</f>
        <v>24.175258194997731</v>
      </c>
      <c r="T571">
        <f>(O571*constantes!$D$4)+(P571*constantes!$D$5)+(D571*constantes!$D$6)+(Q571*constantes!$D$8)+(F571*constantes!$D$9)</f>
        <v>26.061564026505</v>
      </c>
      <c r="U571">
        <f>(O571*constantes!$D$4)+(P571*constantes!$E$5)+(D571*constantes!$D$6)+(Q571*constantes!$D$8)+(F571*constantes!$D$9)</f>
        <v>26.402714781689749</v>
      </c>
      <c r="V571" s="5">
        <f t="shared" si="117"/>
        <v>0.10390911263746783</v>
      </c>
      <c r="W571" s="5">
        <f t="shared" si="118"/>
        <v>0.14422213192907107</v>
      </c>
      <c r="X571" s="6">
        <f t="shared" si="119"/>
        <v>5.4091370393677174E-2</v>
      </c>
      <c r="Y571" s="6">
        <f t="shared" si="120"/>
        <v>7.5237296434524481E-2</v>
      </c>
      <c r="AA571">
        <f>(O571*constantes!$B$4)+(LN(110)*constantes!$B$5)+(LN(22)*constantes!$B$8)+(F571*constantes!$B$9)</f>
        <v>23.348223977700673</v>
      </c>
      <c r="AB571">
        <f t="shared" si="121"/>
        <v>6.5845990830285972E-2</v>
      </c>
      <c r="AC571">
        <f>(O571*constantes!$D$4)+(LN(110)*constantes!$D$5)+(LN(22)*constantes!$D$8)+(F571*constantes!$D$9)</f>
        <v>25.447212119400952</v>
      </c>
      <c r="AD571" s="7">
        <f t="shared" si="122"/>
        <v>2.9636129007590606E-2</v>
      </c>
      <c r="AF571">
        <f>(O571*constantes!$B$4)+(LN(125)*constantes!$B$5)+(LN(22.5)*constantes!$B$8)+(F571*constantes!$B$9)</f>
        <v>23.603180914455063</v>
      </c>
      <c r="AG571">
        <f t="shared" si="123"/>
        <v>8.4142660265313918E-2</v>
      </c>
      <c r="AH571">
        <f>(O571*constantes!$D$4)+(LN(125)*constantes!$D$5)+(LN(22.5)*constantes!$D$8)+(F571*constantes!$D$9)</f>
        <v>25.818285136009184</v>
      </c>
      <c r="AI571">
        <f t="shared" si="124"/>
        <v>4.2663786438573714E-2</v>
      </c>
    </row>
    <row r="572" spans="1:35" x14ac:dyDescent="0.25">
      <c r="A572" s="11">
        <v>571</v>
      </c>
      <c r="B572">
        <v>0</v>
      </c>
      <c r="C572">
        <v>47</v>
      </c>
      <c r="D572">
        <v>0</v>
      </c>
      <c r="E572">
        <v>0</v>
      </c>
      <c r="F572">
        <v>0</v>
      </c>
      <c r="G572">
        <v>120</v>
      </c>
      <c r="H572">
        <v>20.27</v>
      </c>
      <c r="I572">
        <f>IF(AND(B572=1,E572=0),V572,IF(AND(B572=1,E572=1),W572,IF(AND(B572=0,E572=0),X572,IF(AND(B572=0,E572=1),Y572,ERROR))))</f>
        <v>3.0660796978485449E-2</v>
      </c>
      <c r="K572">
        <f t="shared" si="112"/>
        <v>3.6173927347526003E-2</v>
      </c>
      <c r="L572">
        <f t="shared" si="113"/>
        <v>2.5101986203356352E-2</v>
      </c>
      <c r="M572" s="22" t="str">
        <f t="shared" si="125"/>
        <v>NORMAL</v>
      </c>
      <c r="O572">
        <f t="shared" si="114"/>
        <v>3.8501476017100584</v>
      </c>
      <c r="P572">
        <f t="shared" si="115"/>
        <v>4.7874917427820458</v>
      </c>
      <c r="Q572">
        <f t="shared" si="116"/>
        <v>3.0091419604639085</v>
      </c>
      <c r="R572">
        <f>(O572*constantes!$B$4)+(P572*constantes!$B$5)+(D572*constantes!$B$6)+(Q572*constantes!$B$8)+(F572*constantes!$B$9)</f>
        <v>23.252093132416434</v>
      </c>
      <c r="S572" s="4">
        <f>(O572*constantes!$B$4)+(P572*constantes!$C$5)+(D572*constantes!$B$6)+(Q572*constantes!$B$8)+(F572*constantes!$B$9)</f>
        <v>23.595069040869337</v>
      </c>
      <c r="T572">
        <f>(O572*constantes!$D$4)+(P572*constantes!$D$5)+(D572*constantes!$D$6)+(Q572*constantes!$D$8)+(F572*constantes!$D$9)</f>
        <v>25.481728360061407</v>
      </c>
      <c r="U572">
        <f>(O572*constantes!$D$4)+(P572*constantes!$E$5)+(D572*constantes!$D$6)+(Q572*constantes!$D$8)+(F572*constantes!$D$9)</f>
        <v>25.815703784037883</v>
      </c>
      <c r="V572" s="5">
        <f t="shared" si="117"/>
        <v>5.9995848921095662E-2</v>
      </c>
      <c r="W572" s="5">
        <f t="shared" si="118"/>
        <v>8.349207313761231E-2</v>
      </c>
      <c r="X572" s="6">
        <f t="shared" si="119"/>
        <v>3.0660796978485449E-2</v>
      </c>
      <c r="Y572" s="6">
        <f t="shared" si="120"/>
        <v>4.2556172516038493E-2</v>
      </c>
      <c r="AA572">
        <f>(O572*constantes!$B$4)+(LN(110)*constantes!$B$5)+(LN(22)*constantes!$B$8)+(F572*constantes!$B$9)</f>
        <v>23.155608320942413</v>
      </c>
      <c r="AB572">
        <f t="shared" si="121"/>
        <v>5.4631350702972536E-2</v>
      </c>
      <c r="AC572">
        <f>(O572*constantes!$D$4)+(LN(110)*constantes!$D$5)+(LN(22)*constantes!$D$8)+(F572*constantes!$D$9)</f>
        <v>25.278844814605776</v>
      </c>
      <c r="AD572" s="7">
        <f t="shared" si="122"/>
        <v>2.5101986203356352E-2</v>
      </c>
      <c r="AF572">
        <f>(O572*constantes!$B$4)+(LN(125)*constantes!$B$5)+(LN(22.5)*constantes!$B$8)+(F572*constantes!$B$9)</f>
        <v>23.410565257696806</v>
      </c>
      <c r="AG572">
        <f t="shared" si="123"/>
        <v>6.9930001122808005E-2</v>
      </c>
      <c r="AH572">
        <f>(O572*constantes!$D$4)+(LN(125)*constantes!$D$5)+(LN(22.5)*constantes!$D$8)+(F572*constantes!$D$9)</f>
        <v>25.649917831214008</v>
      </c>
      <c r="AI572">
        <f t="shared" si="124"/>
        <v>3.6173927347526003E-2</v>
      </c>
    </row>
    <row r="573" spans="1:35" x14ac:dyDescent="0.25">
      <c r="A573" s="11">
        <v>572</v>
      </c>
      <c r="B573">
        <v>0</v>
      </c>
      <c r="C573">
        <v>63</v>
      </c>
      <c r="D573">
        <v>0</v>
      </c>
      <c r="E573">
        <v>1</v>
      </c>
      <c r="F573">
        <v>0</v>
      </c>
      <c r="G573">
        <v>150</v>
      </c>
      <c r="H573">
        <v>24.85</v>
      </c>
      <c r="I573">
        <f>IF(AND(B573=1,E573=0),V573,IF(AND(B573=1,E573=1),W573,IF(AND(B573=0,E573=0),X573,IF(AND(B573=0,E573=1),Y573,ERROR))))</f>
        <v>0.18437260791361376</v>
      </c>
      <c r="K573">
        <f t="shared" si="112"/>
        <v>7.8518559479420769E-2</v>
      </c>
      <c r="L573">
        <f t="shared" si="113"/>
        <v>5.4860361374715505E-2</v>
      </c>
      <c r="M573" s="22" t="str">
        <f t="shared" si="125"/>
        <v>Elevated Risk</v>
      </c>
      <c r="O573">
        <f t="shared" si="114"/>
        <v>4.1431347263915326</v>
      </c>
      <c r="P573">
        <f t="shared" si="115"/>
        <v>5.0106352940962555</v>
      </c>
      <c r="Q573">
        <f t="shared" si="116"/>
        <v>3.2128577525426376</v>
      </c>
      <c r="R573">
        <f>(O573*constantes!$B$4)+(P573*constantes!$B$5)+(D573*constantes!$B$6)+(Q573*constantes!$B$8)+(F573*constantes!$B$9)</f>
        <v>24.739599239723095</v>
      </c>
      <c r="S573" s="4">
        <f>(O573*constantes!$B$4)+(P573*constantes!$C$5)+(D573*constantes!$B$6)+(Q573*constantes!$B$8)+(F573*constantes!$B$9)</f>
        <v>25.098561152192151</v>
      </c>
      <c r="T573">
        <f>(O573*constantes!$D$4)+(P573*constantes!$D$5)+(D573*constantes!$D$6)+(Q573*constantes!$D$8)+(F573*constantes!$D$9)</f>
        <v>27.010799261045932</v>
      </c>
      <c r="U573">
        <f>(O573*constantes!$D$4)+(P573*constantes!$E$5)+(D573*constantes!$D$6)+(Q573*constantes!$D$8)+(F573*constantes!$D$9)</f>
        <v>27.360341179162084</v>
      </c>
      <c r="V573" s="5">
        <f t="shared" si="117"/>
        <v>0.23954907033165596</v>
      </c>
      <c r="W573" s="5">
        <f t="shared" si="118"/>
        <v>0.32436411107186625</v>
      </c>
      <c r="X573" s="6">
        <f t="shared" si="119"/>
        <v>0.13383476197721855</v>
      </c>
      <c r="Y573" s="6">
        <f t="shared" si="120"/>
        <v>0.18437260791361376</v>
      </c>
      <c r="AA573">
        <f>(O573*constantes!$B$4)+(LN(110)*constantes!$B$5)+(LN(22)*constantes!$B$8)+(F573*constantes!$B$9)</f>
        <v>24.067665520590854</v>
      </c>
      <c r="AB573">
        <f t="shared" si="121"/>
        <v>0.13051783749446544</v>
      </c>
      <c r="AC573">
        <f>(O573*constantes!$D$4)+(LN(110)*constantes!$D$5)+(LN(22)*constantes!$D$8)+(F573*constantes!$D$9)</f>
        <v>26.076083289962796</v>
      </c>
      <c r="AD573" s="7">
        <f t="shared" si="122"/>
        <v>5.4860361374715505E-2</v>
      </c>
      <c r="AF573">
        <f>(O573*constantes!$B$4)+(LN(125)*constantes!$B$5)+(LN(22.5)*constantes!$B$8)+(F573*constantes!$B$9)</f>
        <v>24.322622457345251</v>
      </c>
      <c r="AG573">
        <f t="shared" si="123"/>
        <v>0.16512470507308763</v>
      </c>
      <c r="AH573">
        <f>(O573*constantes!$D$4)+(LN(125)*constantes!$D$5)+(LN(22.5)*constantes!$D$8)+(F573*constantes!$D$9)</f>
        <v>26.447156306571028</v>
      </c>
      <c r="AI573">
        <f t="shared" si="124"/>
        <v>7.8518559479420769E-2</v>
      </c>
    </row>
    <row r="574" spans="1:35" x14ac:dyDescent="0.25">
      <c r="A574" s="11">
        <v>573</v>
      </c>
      <c r="B574">
        <v>0</v>
      </c>
      <c r="C574">
        <v>39</v>
      </c>
      <c r="D574">
        <v>1</v>
      </c>
      <c r="E574">
        <v>1</v>
      </c>
      <c r="F574">
        <v>0</v>
      </c>
      <c r="G574">
        <v>148</v>
      </c>
      <c r="H574">
        <v>24.12</v>
      </c>
      <c r="I574">
        <f>IF(AND(B574=1,E574=0),V574,IF(AND(B574=1,E574=1),W574,IF(AND(B574=0,E574=0),X574,IF(AND(B574=0,E574=1),Y574,ERROR))))</f>
        <v>9.263847228262867E-2</v>
      </c>
      <c r="K574">
        <f t="shared" si="112"/>
        <v>2.1931490638549711E-2</v>
      </c>
      <c r="L574">
        <f t="shared" si="113"/>
        <v>1.5184528759381921E-2</v>
      </c>
      <c r="M574" s="22" t="str">
        <f t="shared" si="125"/>
        <v>Elevated Risk</v>
      </c>
      <c r="O574">
        <f t="shared" si="114"/>
        <v>3.6635616461296463</v>
      </c>
      <c r="P574">
        <f t="shared" si="115"/>
        <v>4.9972122737641147</v>
      </c>
      <c r="Q574">
        <f t="shared" si="116"/>
        <v>3.1830413718589847</v>
      </c>
      <c r="R574">
        <f>(O574*constantes!$B$4)+(P574*constantes!$B$5)+(D574*constantes!$B$6)+(Q574*constantes!$B$8)+(F574*constantes!$B$9)</f>
        <v>23.907699115118724</v>
      </c>
      <c r="S574" s="4">
        <f>(O574*constantes!$B$4)+(P574*constantes!$C$5)+(D574*constantes!$B$6)+(Q574*constantes!$B$8)+(F574*constantes!$B$9)</f>
        <v>24.265699402411183</v>
      </c>
      <c r="T574">
        <f>(O574*constantes!$D$4)+(P574*constantes!$D$5)+(D574*constantes!$D$6)+(Q574*constantes!$D$8)+(F574*constantes!$D$9)</f>
        <v>26.271525966790723</v>
      </c>
      <c r="U574">
        <f>(O574*constantes!$D$4)+(P574*constantes!$E$5)+(D574*constantes!$D$6)+(Q574*constantes!$D$8)+(F574*constantes!$D$9)</f>
        <v>26.620131495008504</v>
      </c>
      <c r="V574" s="5">
        <f t="shared" si="117"/>
        <v>0.11235436005134181</v>
      </c>
      <c r="W574" s="5">
        <f t="shared" si="118"/>
        <v>0.15674574627078874</v>
      </c>
      <c r="X574" s="6">
        <f t="shared" si="119"/>
        <v>6.6301187322502231E-2</v>
      </c>
      <c r="Y574" s="6">
        <f t="shared" si="120"/>
        <v>9.263847228262867E-2</v>
      </c>
      <c r="AA574">
        <f>(O574*constantes!$B$4)+(LN(110)*constantes!$B$5)+(LN(22)*constantes!$B$8)+(F574*constantes!$B$9)</f>
        <v>22.574773704658814</v>
      </c>
      <c r="AB574">
        <f t="shared" si="121"/>
        <v>3.0940270522043956E-2</v>
      </c>
      <c r="AC574">
        <f>(O574*constantes!$D$4)+(LN(110)*constantes!$D$5)+(LN(22)*constantes!$D$8)+(F574*constantes!$D$9)</f>
        <v>24.771131368454586</v>
      </c>
      <c r="AD574" s="7">
        <f t="shared" si="122"/>
        <v>1.5184528759381921E-2</v>
      </c>
      <c r="AF574">
        <f>(O574*constantes!$B$4)+(LN(125)*constantes!$B$5)+(LN(22.5)*constantes!$B$8)+(F574*constantes!$B$9)</f>
        <v>22.829730641413207</v>
      </c>
      <c r="AG574">
        <f t="shared" si="123"/>
        <v>3.974481175054656E-2</v>
      </c>
      <c r="AH574">
        <f>(O574*constantes!$D$4)+(LN(125)*constantes!$D$5)+(LN(22.5)*constantes!$D$8)+(F574*constantes!$D$9)</f>
        <v>25.142204385062819</v>
      </c>
      <c r="AI574">
        <f t="shared" si="124"/>
        <v>2.1931490638549711E-2</v>
      </c>
    </row>
    <row r="575" spans="1:35" x14ac:dyDescent="0.25">
      <c r="A575" s="11">
        <v>574</v>
      </c>
      <c r="B575">
        <v>1</v>
      </c>
      <c r="C575">
        <v>43</v>
      </c>
      <c r="D575">
        <v>1</v>
      </c>
      <c r="E575">
        <v>0</v>
      </c>
      <c r="F575">
        <v>0</v>
      </c>
      <c r="G575">
        <v>122</v>
      </c>
      <c r="H575">
        <v>26.84</v>
      </c>
      <c r="I575">
        <f>IF(AND(B575=1,E575=0),V575,IF(AND(B575=1,E575=1),W575,IF(AND(B575=0,E575=0),X575,IF(AND(B575=0,E575=1),Y575,ERROR))))</f>
        <v>0.1155995305682227</v>
      </c>
      <c r="K575">
        <f t="shared" si="112"/>
        <v>5.3478442485207722E-2</v>
      </c>
      <c r="L575">
        <f t="shared" si="113"/>
        <v>4.169811677585733E-2</v>
      </c>
      <c r="M575" s="22" t="str">
        <f t="shared" si="125"/>
        <v>Elevated Risk</v>
      </c>
      <c r="O575">
        <f t="shared" si="114"/>
        <v>3.7612001156935624</v>
      </c>
      <c r="P575">
        <f t="shared" si="115"/>
        <v>4.8040210447332568</v>
      </c>
      <c r="Q575">
        <f t="shared" si="116"/>
        <v>3.289893312103481</v>
      </c>
      <c r="R575">
        <f>(O575*constantes!$B$4)+(P575*constantes!$B$5)+(D575*constantes!$B$6)+(Q575*constantes!$B$8)+(F575*constantes!$B$9)</f>
        <v>23.937967592849478</v>
      </c>
      <c r="S575" s="4">
        <f>(O575*constantes!$B$4)+(P575*constantes!$C$5)+(D575*constantes!$B$6)+(Q575*constantes!$B$8)+(F575*constantes!$B$9)</f>
        <v>24.282127660494172</v>
      </c>
      <c r="T575">
        <f>(O575*constantes!$D$4)+(P575*constantes!$D$5)+(D575*constantes!$D$6)+(Q575*constantes!$D$8)+(F575*constantes!$D$9)</f>
        <v>26.048405591563814</v>
      </c>
      <c r="U575">
        <f>(O575*constantes!$D$4)+(P575*constantes!$E$5)+(D575*constantes!$D$6)+(Q575*constantes!$D$8)+(F575*constantes!$D$9)</f>
        <v>26.383534099644404</v>
      </c>
      <c r="V575" s="5">
        <f t="shared" si="117"/>
        <v>0.1155995305682227</v>
      </c>
      <c r="W575" s="5">
        <f t="shared" si="118"/>
        <v>0.1591236807611387</v>
      </c>
      <c r="X575" s="6">
        <f t="shared" si="119"/>
        <v>5.3403503297161703E-2</v>
      </c>
      <c r="Y575" s="6">
        <f t="shared" si="120"/>
        <v>7.3862095947598183E-2</v>
      </c>
      <c r="AA575">
        <f>(O575*constantes!$B$4)+(LN(110)*constantes!$B$5)+(LN(22)*constantes!$B$8)+(F575*constantes!$B$9)</f>
        <v>22.8787183548725</v>
      </c>
      <c r="AB575">
        <f t="shared" si="121"/>
        <v>4.169811677585733E-2</v>
      </c>
      <c r="AC575">
        <f>(O575*constantes!$D$4)+(LN(110)*constantes!$D$5)+(LN(22)*constantes!$D$8)+(F575*constantes!$D$9)</f>
        <v>25.036812478830871</v>
      </c>
      <c r="AD575" s="7">
        <f t="shared" si="122"/>
        <v>1.975954812069991E-2</v>
      </c>
      <c r="AF575">
        <f>(O575*constantes!$B$4)+(LN(125)*constantes!$B$5)+(LN(22.5)*constantes!$B$8)+(F575*constantes!$B$9)</f>
        <v>23.133675291626897</v>
      </c>
      <c r="AG575">
        <f t="shared" si="123"/>
        <v>5.3478442485207722E-2</v>
      </c>
      <c r="AH575">
        <f>(O575*constantes!$D$4)+(LN(125)*constantes!$D$5)+(LN(22.5)*constantes!$D$8)+(F575*constantes!$D$9)</f>
        <v>25.407885495439103</v>
      </c>
      <c r="AI575">
        <f t="shared" si="124"/>
        <v>2.8509711637591306E-2</v>
      </c>
    </row>
    <row r="576" spans="1:35" x14ac:dyDescent="0.25">
      <c r="A576" s="11">
        <v>575</v>
      </c>
      <c r="B576">
        <v>0</v>
      </c>
      <c r="C576">
        <v>59</v>
      </c>
      <c r="D576">
        <v>0</v>
      </c>
      <c r="E576">
        <v>1</v>
      </c>
      <c r="F576">
        <v>0</v>
      </c>
      <c r="G576">
        <v>182</v>
      </c>
      <c r="H576">
        <v>30.28</v>
      </c>
      <c r="I576">
        <f>IF(AND(B576=1,E576=0),V576,IF(AND(B576=1,E576=1),W576,IF(AND(B576=0,E576=0),X576,IF(AND(B576=0,E576=1),Y576,ERROR))))</f>
        <v>0.28060310192551485</v>
      </c>
      <c r="K576">
        <f t="shared" si="112"/>
        <v>6.6117954736533924E-2</v>
      </c>
      <c r="L576">
        <f t="shared" si="113"/>
        <v>4.6102547085629553E-2</v>
      </c>
      <c r="M576" s="22" t="str">
        <f t="shared" si="125"/>
        <v>Elevated Risk</v>
      </c>
      <c r="O576">
        <f t="shared" si="114"/>
        <v>4.0775374439057197</v>
      </c>
      <c r="P576">
        <f t="shared" si="115"/>
        <v>5.2040066870767951</v>
      </c>
      <c r="Q576">
        <f t="shared" si="116"/>
        <v>3.4104874285692479</v>
      </c>
      <c r="R576">
        <f>(O576*constantes!$B$4)+(P576*constantes!$B$5)+(D576*constantes!$B$6)+(Q576*constantes!$B$8)+(F576*constantes!$B$9)</f>
        <v>25.050791805190013</v>
      </c>
      <c r="S576" s="4">
        <f>(O576*constantes!$B$4)+(P576*constantes!$C$5)+(D576*constantes!$B$6)+(Q576*constantes!$B$8)+(F576*constantes!$B$9)</f>
        <v>25.423606844252195</v>
      </c>
      <c r="T576">
        <f>(O576*constantes!$D$4)+(P576*constantes!$D$5)+(D576*constantes!$D$6)+(Q576*constantes!$D$8)+(F576*constantes!$D$9)</f>
        <v>27.477278960489752</v>
      </c>
      <c r="U576">
        <f>(O576*constantes!$D$4)+(P576*constantes!$E$5)+(D576*constantes!$D$6)+(Q576*constantes!$D$8)+(F576*constantes!$D$9)</f>
        <v>27.840310466980231</v>
      </c>
      <c r="V576" s="5">
        <f t="shared" si="117"/>
        <v>0.31189297725267451</v>
      </c>
      <c r="W576" s="5">
        <f t="shared" si="118"/>
        <v>0.41882569639253497</v>
      </c>
      <c r="X576" s="6">
        <f t="shared" si="119"/>
        <v>0.20473401744151687</v>
      </c>
      <c r="Y576" s="6">
        <f t="shared" si="120"/>
        <v>0.28060310192551485</v>
      </c>
      <c r="AA576">
        <f>(O576*constantes!$B$4)+(LN(110)*constantes!$B$5)+(LN(22)*constantes!$B$8)+(F576*constantes!$B$9)</f>
        <v>23.863463804103819</v>
      </c>
      <c r="AB576">
        <f t="shared" si="121"/>
        <v>0.10776479003769468</v>
      </c>
      <c r="AC576">
        <f>(O576*constantes!$D$4)+(LN(110)*constantes!$D$5)+(LN(22)*constantes!$D$8)+(F576*constantes!$D$9)</f>
        <v>25.897588492509126</v>
      </c>
      <c r="AD576" s="7">
        <f t="shared" si="122"/>
        <v>4.6102547085629553E-2</v>
      </c>
      <c r="AF576">
        <f>(O576*constantes!$B$4)+(LN(125)*constantes!$B$5)+(LN(22.5)*constantes!$B$8)+(F576*constantes!$B$9)</f>
        <v>24.118420740858213</v>
      </c>
      <c r="AG576">
        <f t="shared" si="123"/>
        <v>0.13682617258299834</v>
      </c>
      <c r="AH576">
        <f>(O576*constantes!$D$4)+(LN(125)*constantes!$D$5)+(LN(22.5)*constantes!$D$8)+(F576*constantes!$D$9)</f>
        <v>26.268661509117358</v>
      </c>
      <c r="AI576">
        <f t="shared" si="124"/>
        <v>6.6117954736533924E-2</v>
      </c>
    </row>
    <row r="577" spans="1:35" x14ac:dyDescent="0.25">
      <c r="A577" s="11">
        <v>576</v>
      </c>
      <c r="B577">
        <v>0</v>
      </c>
      <c r="C577">
        <v>37</v>
      </c>
      <c r="D577">
        <v>1</v>
      </c>
      <c r="E577">
        <v>0</v>
      </c>
      <c r="F577">
        <v>0</v>
      </c>
      <c r="G577">
        <v>115</v>
      </c>
      <c r="H577">
        <v>28.41</v>
      </c>
      <c r="I577">
        <f>IF(AND(B577=1,E577=0),V577,IF(AND(B577=1,E577=1),W577,IF(AND(B577=0,E577=0),X577,IF(AND(B577=0,E577=1),Y577,ERROR))))</f>
        <v>3.1288887330618076E-2</v>
      </c>
      <c r="K577">
        <f t="shared" ref="K577:K640" si="126">IF(B577=1,AG577,AI577)</f>
        <v>1.903255478119692E-2</v>
      </c>
      <c r="L577">
        <f t="shared" ref="L577:L640" si="127">IF(B577=1,AB577,AD577)</f>
        <v>1.3171407582175831E-2</v>
      </c>
      <c r="M577" s="22" t="str">
        <f t="shared" si="125"/>
        <v>Elevated Risk</v>
      </c>
      <c r="O577">
        <f t="shared" ref="O577:O640" si="128">LN(C577)</f>
        <v>3.6109179126442243</v>
      </c>
      <c r="P577">
        <f t="shared" ref="P577:P640" si="129">LN(G577)</f>
        <v>4.7449321283632502</v>
      </c>
      <c r="Q577">
        <f t="shared" ref="Q577:Q640" si="130">LN(H577)</f>
        <v>3.3467411958660964</v>
      </c>
      <c r="R577">
        <f>(O577*constantes!$B$4)+(P577*constantes!$B$5)+(D577*constantes!$B$6)+(Q577*constantes!$B$8)+(F577*constantes!$B$9)</f>
        <v>23.40559773587583</v>
      </c>
      <c r="S577" s="4">
        <f>(O577*constantes!$B$4)+(P577*constantes!$C$5)+(D577*constantes!$B$6)+(Q577*constantes!$B$8)+(F577*constantes!$B$9)</f>
        <v>23.745524673551778</v>
      </c>
      <c r="T577">
        <f>(O577*constantes!$D$4)+(P577*constantes!$D$5)+(D577*constantes!$D$6)+(Q577*constantes!$D$8)+(F577*constantes!$D$9)</f>
        <v>25.502328874139632</v>
      </c>
      <c r="U577">
        <f>(O577*constantes!$D$4)+(P577*constantes!$E$5)+(D577*constantes!$D$6)+(Q577*constantes!$D$8)+(F577*constantes!$D$9)</f>
        <v>25.833335339414255</v>
      </c>
      <c r="V577" s="5">
        <f t="shared" ref="V577:V640" si="131">1-POWER(0.88431,EXP(R577-23.9388))</f>
        <v>6.9595832392431056E-2</v>
      </c>
      <c r="W577" s="5">
        <f t="shared" ref="W577:W640" si="132">1-POWER(0.88431,EXP(S577-23.9388))</f>
        <v>9.6374409097740643E-2</v>
      </c>
      <c r="X577" s="6">
        <f t="shared" ref="X577:X640" si="133">1-POWER(0.94833,EXP(T577-26.0145))</f>
        <v>3.1288887330618076E-2</v>
      </c>
      <c r="Y577" s="6">
        <f t="shared" ref="Y577:Y640" si="134">1-POWER(0.94833,EXP(U577-26.0145))</f>
        <v>4.329653076259643E-2</v>
      </c>
      <c r="AA577">
        <f>(O577*constantes!$B$4)+(LN(110)*constantes!$B$5)+(LN(22)*constantes!$B$8)+(F577*constantes!$B$9)</f>
        <v>22.410895868068035</v>
      </c>
      <c r="AB577">
        <f t="shared" ref="AB577:AB640" si="135">1-POWER(0.88431,EXP(AA577-23.9388))</f>
        <v>2.6325671515684657E-2</v>
      </c>
      <c r="AC577">
        <f>(O577*constantes!$D$4)+(LN(110)*constantes!$D$5)+(LN(22)*constantes!$D$8)+(F577*constantes!$D$9)</f>
        <v>24.627884084579406</v>
      </c>
      <c r="AD577" s="7">
        <f t="shared" ref="AD577:AD640" si="136">1-POWER(0.94833,EXP(AC577-26.0145))</f>
        <v>1.3171407582175831E-2</v>
      </c>
      <c r="AF577">
        <f>(O577*constantes!$B$4)+(LN(125)*constantes!$B$5)+(LN(22.5)*constantes!$B$8)+(F577*constantes!$B$9)</f>
        <v>22.665852804822428</v>
      </c>
      <c r="AG577">
        <f t="shared" ref="AG577:AG640" si="137">1-POWER(0.88431,EXP(AF577-23.9388))</f>
        <v>3.3840132302612846E-2</v>
      </c>
      <c r="AH577">
        <f>(O577*constantes!$D$4)+(LN(125)*constantes!$D$5)+(LN(22.5)*constantes!$D$8)+(F577*constantes!$D$9)</f>
        <v>24.998957101187639</v>
      </c>
      <c r="AI577">
        <f t="shared" ref="AI577:AI640" si="138">1-POWER(0.94833,EXP(AH577-26.0145))</f>
        <v>1.903255478119692E-2</v>
      </c>
    </row>
    <row r="578" spans="1:35" x14ac:dyDescent="0.25">
      <c r="A578" s="11">
        <v>577</v>
      </c>
      <c r="B578">
        <v>1</v>
      </c>
      <c r="C578">
        <v>41</v>
      </c>
      <c r="D578">
        <v>1</v>
      </c>
      <c r="E578">
        <v>0</v>
      </c>
      <c r="F578">
        <v>0</v>
      </c>
      <c r="G578">
        <v>121.5</v>
      </c>
      <c r="H578">
        <v>23.27</v>
      </c>
      <c r="I578">
        <f>IF(AND(B578=1,E578=0),V578,IF(AND(B578=1,E578=1),W578,IF(AND(B578=0,E578=0),X578,IF(AND(B578=0,E578=1),Y578,ERROR))))</f>
        <v>8.9597323003838936E-2</v>
      </c>
      <c r="K578">
        <f t="shared" si="126"/>
        <v>4.62827295767122E-2</v>
      </c>
      <c r="L578">
        <f t="shared" si="127"/>
        <v>3.6057212319339005E-2</v>
      </c>
      <c r="M578" s="22" t="str">
        <f t="shared" si="125"/>
        <v>Elevated Risk</v>
      </c>
      <c r="O578">
        <f t="shared" si="128"/>
        <v>3.713572066704308</v>
      </c>
      <c r="P578">
        <f t="shared" si="129"/>
        <v>4.7999142627806028</v>
      </c>
      <c r="Q578">
        <f t="shared" si="130"/>
        <v>3.1471649773142003</v>
      </c>
      <c r="R578">
        <f>(O578*constantes!$B$4)+(P578*constantes!$B$5)+(D578*constantes!$B$6)+(Q578*constantes!$B$8)+(F578*constantes!$B$9)</f>
        <v>23.668934230432264</v>
      </c>
      <c r="S578" s="4">
        <f>(O578*constantes!$B$4)+(P578*constantes!$C$5)+(D578*constantes!$B$6)+(Q578*constantes!$B$8)+(F578*constantes!$B$9)</f>
        <v>24.012800088217865</v>
      </c>
      <c r="T578">
        <f>(O578*constantes!$D$4)+(P578*constantes!$D$5)+(D578*constantes!$D$6)+(Q578*constantes!$D$8)+(F578*constantes!$D$9)</f>
        <v>25.834284467117161</v>
      </c>
      <c r="U578">
        <f>(O578*constantes!$D$4)+(P578*constantes!$E$5)+(D578*constantes!$D$6)+(Q578*constantes!$D$8)+(F578*constantes!$D$9)</f>
        <v>26.169126486088739</v>
      </c>
      <c r="V578" s="5">
        <f t="shared" si="131"/>
        <v>8.9597323003838936E-2</v>
      </c>
      <c r="W578" s="5">
        <f t="shared" si="132"/>
        <v>0.12400143230044491</v>
      </c>
      <c r="X578" s="6">
        <f t="shared" si="133"/>
        <v>4.3336740196829648E-2</v>
      </c>
      <c r="Y578" s="6">
        <f t="shared" si="134"/>
        <v>6.0045976115633892E-2</v>
      </c>
      <c r="AA578">
        <f>(O578*constantes!$B$4)+(LN(110)*constantes!$B$5)+(LN(22)*constantes!$B$8)+(F578*constantes!$B$9)</f>
        <v>22.730454143490913</v>
      </c>
      <c r="AB578">
        <f t="shared" si="135"/>
        <v>3.6057212319339005E-2</v>
      </c>
      <c r="AC578">
        <f>(O578*constantes!$D$4)+(LN(110)*constantes!$D$5)+(LN(22)*constantes!$D$8)+(F578*constantes!$D$9)</f>
        <v>24.907213223567677</v>
      </c>
      <c r="AD578" s="7">
        <f t="shared" si="136"/>
        <v>1.7378724267438583E-2</v>
      </c>
      <c r="AF578">
        <f>(O578*constantes!$B$4)+(LN(125)*constantes!$B$5)+(LN(22.5)*constantes!$B$8)+(F578*constantes!$B$9)</f>
        <v>22.985411080245306</v>
      </c>
      <c r="AG578">
        <f t="shared" si="137"/>
        <v>4.62827295767122E-2</v>
      </c>
      <c r="AH578">
        <f>(O578*constantes!$D$4)+(LN(125)*constantes!$D$5)+(LN(22.5)*constantes!$D$8)+(F578*constantes!$D$9)</f>
        <v>25.278286240175909</v>
      </c>
      <c r="AI578">
        <f t="shared" si="138"/>
        <v>2.5088146116023613E-2</v>
      </c>
    </row>
    <row r="579" spans="1:35" x14ac:dyDescent="0.25">
      <c r="A579" s="11">
        <v>578</v>
      </c>
      <c r="B579">
        <v>1</v>
      </c>
      <c r="C579">
        <v>59</v>
      </c>
      <c r="D579">
        <v>0</v>
      </c>
      <c r="E579">
        <v>0</v>
      </c>
      <c r="F579">
        <v>0</v>
      </c>
      <c r="G579">
        <v>163</v>
      </c>
      <c r="H579">
        <v>28.83</v>
      </c>
      <c r="I579">
        <f>IF(AND(B579=1,E579=0),V579,IF(AND(B579=1,E579=1),W579,IF(AND(B579=0,E579=0),X579,IF(AND(B579=0,E579=1),Y579,ERROR))))</f>
        <v>0.25400865583121113</v>
      </c>
      <c r="K579">
        <f t="shared" si="126"/>
        <v>0.13682617258299834</v>
      </c>
      <c r="L579">
        <f t="shared" si="127"/>
        <v>0.10776479003769468</v>
      </c>
      <c r="M579" s="22" t="str">
        <f t="shared" ref="M579:M642" si="139">_xlfn.IFS(I579&lt;=(L579*1.05),"OPTIMAL",I579&lt;=(K579*1.1),"NORMAL",I579&lt;=0.3,"Elevated Risk",I579&gt;0.3,"'&gt;30%")</f>
        <v>Elevated Risk</v>
      </c>
      <c r="O579">
        <f t="shared" si="128"/>
        <v>4.0775374439057197</v>
      </c>
      <c r="P579">
        <f t="shared" si="129"/>
        <v>5.0937502008067623</v>
      </c>
      <c r="Q579">
        <f t="shared" si="130"/>
        <v>3.3614165116503107</v>
      </c>
      <c r="R579">
        <f>(O579*constantes!$B$4)+(P579*constantes!$B$5)+(D579*constantes!$B$6)+(Q579*constantes!$B$8)+(F579*constantes!$B$9)</f>
        <v>24.807355251834377</v>
      </c>
      <c r="S579" s="4">
        <f>(O579*constantes!$B$4)+(P579*constantes!$C$5)+(D579*constantes!$B$6)+(Q579*constantes!$B$8)+(F579*constantes!$B$9)</f>
        <v>25.172271516220171</v>
      </c>
      <c r="T579">
        <f>(O579*constantes!$D$4)+(P579*constantes!$D$5)+(D579*constantes!$D$6)+(Q579*constantes!$D$8)+(F579*constantes!$D$9)</f>
        <v>27.142049881421105</v>
      </c>
      <c r="U579">
        <f>(O579*constantes!$D$4)+(P579*constantes!$E$5)+(D579*constantes!$D$6)+(Q579*constantes!$D$8)+(F579*constantes!$D$9)</f>
        <v>27.497389895429389</v>
      </c>
      <c r="V579" s="5">
        <f t="shared" si="131"/>
        <v>0.25400865583121113</v>
      </c>
      <c r="W579" s="5">
        <f t="shared" si="132"/>
        <v>0.34432807247204344</v>
      </c>
      <c r="X579" s="6">
        <f t="shared" si="133"/>
        <v>0.15111465530518486</v>
      </c>
      <c r="Y579" s="6">
        <f t="shared" si="134"/>
        <v>0.2084262879138159</v>
      </c>
      <c r="AA579">
        <f>(O579*constantes!$B$4)+(LN(110)*constantes!$B$5)+(LN(22)*constantes!$B$8)+(F579*constantes!$B$9)</f>
        <v>23.863463804103819</v>
      </c>
      <c r="AB579">
        <f t="shared" si="135"/>
        <v>0.10776479003769468</v>
      </c>
      <c r="AC579">
        <f>(O579*constantes!$D$4)+(LN(110)*constantes!$D$5)+(LN(22)*constantes!$D$8)+(F579*constantes!$D$9)</f>
        <v>25.897588492509126</v>
      </c>
      <c r="AD579" s="7">
        <f t="shared" si="136"/>
        <v>4.6102547085629553E-2</v>
      </c>
      <c r="AF579">
        <f>(O579*constantes!$B$4)+(LN(125)*constantes!$B$5)+(LN(22.5)*constantes!$B$8)+(F579*constantes!$B$9)</f>
        <v>24.118420740858213</v>
      </c>
      <c r="AG579">
        <f t="shared" si="137"/>
        <v>0.13682617258299834</v>
      </c>
      <c r="AH579">
        <f>(O579*constantes!$D$4)+(LN(125)*constantes!$D$5)+(LN(22.5)*constantes!$D$8)+(F579*constantes!$D$9)</f>
        <v>26.268661509117358</v>
      </c>
      <c r="AI579">
        <f t="shared" si="138"/>
        <v>6.6117954736533924E-2</v>
      </c>
    </row>
    <row r="580" spans="1:35" x14ac:dyDescent="0.25">
      <c r="A580" s="11">
        <v>579</v>
      </c>
      <c r="B580">
        <v>0</v>
      </c>
      <c r="C580">
        <v>51</v>
      </c>
      <c r="D580">
        <v>0</v>
      </c>
      <c r="E580">
        <v>1</v>
      </c>
      <c r="F580">
        <v>0</v>
      </c>
      <c r="G580">
        <v>139</v>
      </c>
      <c r="H580">
        <v>37.479999999999997</v>
      </c>
      <c r="I580">
        <f>IF(AND(B580=1,E580=0),V580,IF(AND(B580=1,E580=1),W580,IF(AND(B580=0,E580=0),X580,IF(AND(B580=0,E580=1),Y580,ERROR))))</f>
        <v>0.10738580388530605</v>
      </c>
      <c r="K580">
        <f t="shared" si="126"/>
        <v>4.4971857043080821E-2</v>
      </c>
      <c r="L580">
        <f t="shared" si="127"/>
        <v>3.1250958582138333E-2</v>
      </c>
      <c r="M580" s="22" t="str">
        <f t="shared" si="139"/>
        <v>Elevated Risk</v>
      </c>
      <c r="O580">
        <f t="shared" si="128"/>
        <v>3.9318256327243257</v>
      </c>
      <c r="P580">
        <f t="shared" si="129"/>
        <v>4.9344739331306915</v>
      </c>
      <c r="Q580">
        <f t="shared" si="130"/>
        <v>3.6238074573702215</v>
      </c>
      <c r="R580">
        <f>(O580*constantes!$B$4)+(P580*constantes!$B$5)+(D580*constantes!$B$6)+(Q580*constantes!$B$8)+(F580*constantes!$B$9)</f>
        <v>24.266305663496993</v>
      </c>
      <c r="S580" s="4">
        <f>(O580*constantes!$B$4)+(P580*constantes!$C$5)+(D580*constantes!$B$6)+(Q580*constantes!$B$8)+(F580*constantes!$B$9)</f>
        <v>24.619811376066473</v>
      </c>
      <c r="T580">
        <f>(O580*constantes!$D$4)+(P580*constantes!$D$5)+(D580*constantes!$D$6)+(Q580*constantes!$D$8)+(F580*constantes!$D$9)</f>
        <v>26.431675408260361</v>
      </c>
      <c r="U580">
        <f>(O580*constantes!$D$4)+(P580*constantes!$E$5)+(D580*constantes!$D$6)+(Q580*constantes!$D$8)+(F580*constantes!$D$9)</f>
        <v>26.775904309835557</v>
      </c>
      <c r="V580" s="5">
        <f t="shared" si="131"/>
        <v>0.1568329265180104</v>
      </c>
      <c r="W580" s="5">
        <f t="shared" si="132"/>
        <v>0.21567287669071744</v>
      </c>
      <c r="X580" s="6">
        <f t="shared" si="133"/>
        <v>7.7360298869725064E-2</v>
      </c>
      <c r="Y580" s="6">
        <f t="shared" si="134"/>
        <v>0.10738580388530605</v>
      </c>
      <c r="AA580">
        <f>(O580*constantes!$B$4)+(LN(110)*constantes!$B$5)+(LN(22)*constantes!$B$8)+(F580*constantes!$B$9)</f>
        <v>23.409868764368586</v>
      </c>
      <c r="AB580">
        <f t="shared" si="135"/>
        <v>6.9883054652788434E-2</v>
      </c>
      <c r="AC580">
        <f>(O580*constantes!$D$4)+(LN(110)*constantes!$D$5)+(LN(22)*constantes!$D$8)+(F580*constantes!$D$9)</f>
        <v>25.50109645445777</v>
      </c>
      <c r="AD580" s="7">
        <f t="shared" si="136"/>
        <v>3.1250958582138333E-2</v>
      </c>
      <c r="AF580">
        <f>(O580*constantes!$B$4)+(LN(125)*constantes!$B$5)+(LN(22.5)*constantes!$B$8)+(F580*constantes!$B$9)</f>
        <v>23.664825701122982</v>
      </c>
      <c r="AG580">
        <f t="shared" si="137"/>
        <v>8.9246869441510945E-2</v>
      </c>
      <c r="AH580">
        <f>(O580*constantes!$D$4)+(LN(125)*constantes!$D$5)+(LN(22.5)*constantes!$D$8)+(F580*constantes!$D$9)</f>
        <v>25.872169471066002</v>
      </c>
      <c r="AI580">
        <f t="shared" si="138"/>
        <v>4.4971857043080821E-2</v>
      </c>
    </row>
    <row r="581" spans="1:35" x14ac:dyDescent="0.25">
      <c r="A581" s="11">
        <v>580</v>
      </c>
      <c r="B581">
        <v>1</v>
      </c>
      <c r="C581">
        <v>62</v>
      </c>
      <c r="D581">
        <v>1</v>
      </c>
      <c r="E581">
        <v>0</v>
      </c>
      <c r="F581">
        <v>0</v>
      </c>
      <c r="G581">
        <v>117</v>
      </c>
      <c r="H581">
        <v>26.97</v>
      </c>
      <c r="I581">
        <f>IF(AND(B581=1,E581=0),V581,IF(AND(B581=1,E581=1),W581,IF(AND(B581=0,E581=0),X581,IF(AND(B581=0,E581=1),Y581,ERROR))))</f>
        <v>0.2998603384619779</v>
      </c>
      <c r="K581">
        <f t="shared" si="126"/>
        <v>0.15777159470264646</v>
      </c>
      <c r="L581">
        <f t="shared" si="127"/>
        <v>0.12458920296857934</v>
      </c>
      <c r="M581" s="22" t="str">
        <f t="shared" si="139"/>
        <v>Elevated Risk</v>
      </c>
      <c r="O581">
        <f t="shared" si="128"/>
        <v>4.1271343850450917</v>
      </c>
      <c r="P581">
        <f t="shared" si="129"/>
        <v>4.7621739347977563</v>
      </c>
      <c r="Q581">
        <f t="shared" si="130"/>
        <v>3.2947251371516386</v>
      </c>
      <c r="R581">
        <f>(O581*constantes!$B$4)+(P581*constantes!$B$5)+(D581*constantes!$B$6)+(Q581*constantes!$B$8)+(F581*constantes!$B$9)</f>
        <v>25.003307125214295</v>
      </c>
      <c r="S581" s="4">
        <f>(O581*constantes!$B$4)+(P581*constantes!$C$5)+(D581*constantes!$B$6)+(Q581*constantes!$B$8)+(F581*constantes!$B$9)</f>
        <v>25.344469265903207</v>
      </c>
      <c r="T581">
        <f>(O581*constantes!$D$4)+(P581*constantes!$D$5)+(D581*constantes!$D$6)+(Q581*constantes!$D$8)+(F581*constantes!$D$9)</f>
        <v>26.928896470415381</v>
      </c>
      <c r="U581">
        <f>(O581*constantes!$D$4)+(P581*constantes!$E$5)+(D581*constantes!$D$6)+(Q581*constantes!$D$8)+(F581*constantes!$D$9)</f>
        <v>27.261105724106876</v>
      </c>
      <c r="V581" s="5">
        <f t="shared" si="131"/>
        <v>0.2998603384619779</v>
      </c>
      <c r="W581" s="5">
        <f t="shared" si="132"/>
        <v>0.39432497148429202</v>
      </c>
      <c r="X581" s="6">
        <f t="shared" si="133"/>
        <v>0.1239926857758733</v>
      </c>
      <c r="Y581" s="6">
        <f t="shared" si="134"/>
        <v>0.16851729755557421</v>
      </c>
      <c r="AA581">
        <f>(O581*constantes!$B$4)+(LN(110)*constantes!$B$5)+(LN(22)*constantes!$B$8)+(F581*constantes!$B$9)</f>
        <v>24.017857097993041</v>
      </c>
      <c r="AB581">
        <f t="shared" si="135"/>
        <v>0.12458920296857934</v>
      </c>
      <c r="AC581">
        <f>(O581*constantes!$D$4)+(LN(110)*constantes!$D$5)+(LN(22)*constantes!$D$8)+(F581*constantes!$D$9)</f>
        <v>26.032545241135235</v>
      </c>
      <c r="AD581" s="7">
        <f t="shared" si="136"/>
        <v>5.2585681787711391E-2</v>
      </c>
      <c r="AF581">
        <f>(O581*constantes!$B$4)+(LN(125)*constantes!$B$5)+(LN(22.5)*constantes!$B$8)+(F581*constantes!$B$9)</f>
        <v>24.27281403474743</v>
      </c>
      <c r="AG581">
        <f t="shared" si="137"/>
        <v>0.15777159470264646</v>
      </c>
      <c r="AH581">
        <f>(O581*constantes!$D$4)+(LN(125)*constantes!$D$5)+(LN(22.5)*constantes!$D$8)+(F581*constantes!$D$9)</f>
        <v>26.403618257743467</v>
      </c>
      <c r="AI581">
        <f t="shared" si="138"/>
        <v>7.5302674960658122E-2</v>
      </c>
    </row>
    <row r="582" spans="1:35" x14ac:dyDescent="0.25">
      <c r="A582" s="11">
        <v>581</v>
      </c>
      <c r="B582">
        <v>0</v>
      </c>
      <c r="C582">
        <v>51</v>
      </c>
      <c r="D582">
        <v>1</v>
      </c>
      <c r="E582">
        <v>1</v>
      </c>
      <c r="F582">
        <v>0</v>
      </c>
      <c r="G582">
        <v>146</v>
      </c>
      <c r="H582">
        <v>27.42</v>
      </c>
      <c r="I582">
        <f>IF(AND(B582=1,E582=0),V582,IF(AND(B582=1,E582=1),W582,IF(AND(B582=0,E582=0),X582,IF(AND(B582=0,E582=1),Y582,ERROR))))</f>
        <v>0.18706482980580319</v>
      </c>
      <c r="K582">
        <f t="shared" si="126"/>
        <v>4.4971857043080821E-2</v>
      </c>
      <c r="L582">
        <f t="shared" si="127"/>
        <v>3.1250958582138333E-2</v>
      </c>
      <c r="M582" s="22" t="str">
        <f t="shared" si="139"/>
        <v>Elevated Risk</v>
      </c>
      <c r="O582">
        <f t="shared" si="128"/>
        <v>3.9318256327243257</v>
      </c>
      <c r="P582">
        <f t="shared" si="129"/>
        <v>4.9836066217083363</v>
      </c>
      <c r="Q582">
        <f t="shared" si="130"/>
        <v>3.3112726741341683</v>
      </c>
      <c r="R582">
        <f>(O582*constantes!$B$4)+(P582*constantes!$B$5)+(D582*constantes!$B$6)+(Q582*constantes!$B$8)+(F582*constantes!$B$9)</f>
        <v>24.819212531317568</v>
      </c>
      <c r="S582" s="4">
        <f>(O582*constantes!$B$4)+(P582*constantes!$C$5)+(D582*constantes!$B$6)+(Q582*constantes!$B$8)+(F582*constantes!$B$9)</f>
        <v>25.176238109696747</v>
      </c>
      <c r="T582">
        <f>(O582*constantes!$D$4)+(P582*constantes!$D$5)+(D582*constantes!$D$6)+(Q582*constantes!$D$8)+(F582*constantes!$D$9)</f>
        <v>27.028777831357875</v>
      </c>
      <c r="U582">
        <f>(O582*constantes!$D$4)+(P582*constantes!$E$5)+(D582*constantes!$D$6)+(Q582*constantes!$D$8)+(F582*constantes!$D$9)</f>
        <v>27.376434229288247</v>
      </c>
      <c r="V582" s="5">
        <f t="shared" si="131"/>
        <v>0.25661160798101357</v>
      </c>
      <c r="W582" s="5">
        <f t="shared" si="132"/>
        <v>0.34542710764620621</v>
      </c>
      <c r="X582" s="6">
        <f t="shared" si="133"/>
        <v>0.13608949399630077</v>
      </c>
      <c r="Y582" s="6">
        <f t="shared" si="134"/>
        <v>0.18706482980580319</v>
      </c>
      <c r="AA582">
        <f>(O582*constantes!$B$4)+(LN(110)*constantes!$B$5)+(LN(22)*constantes!$B$8)+(F582*constantes!$B$9)</f>
        <v>23.409868764368586</v>
      </c>
      <c r="AB582">
        <f t="shared" si="135"/>
        <v>6.9883054652788434E-2</v>
      </c>
      <c r="AC582">
        <f>(O582*constantes!$D$4)+(LN(110)*constantes!$D$5)+(LN(22)*constantes!$D$8)+(F582*constantes!$D$9)</f>
        <v>25.50109645445777</v>
      </c>
      <c r="AD582" s="7">
        <f t="shared" si="136"/>
        <v>3.1250958582138333E-2</v>
      </c>
      <c r="AF582">
        <f>(O582*constantes!$B$4)+(LN(125)*constantes!$B$5)+(LN(22.5)*constantes!$B$8)+(F582*constantes!$B$9)</f>
        <v>23.664825701122982</v>
      </c>
      <c r="AG582">
        <f t="shared" si="137"/>
        <v>8.9246869441510945E-2</v>
      </c>
      <c r="AH582">
        <f>(O582*constantes!$D$4)+(LN(125)*constantes!$D$5)+(LN(22.5)*constantes!$D$8)+(F582*constantes!$D$9)</f>
        <v>25.872169471066002</v>
      </c>
      <c r="AI582">
        <f t="shared" si="138"/>
        <v>4.4971857043080821E-2</v>
      </c>
    </row>
    <row r="583" spans="1:35" x14ac:dyDescent="0.25">
      <c r="A583" s="11">
        <v>582</v>
      </c>
      <c r="B583">
        <v>0</v>
      </c>
      <c r="C583">
        <v>46</v>
      </c>
      <c r="D583">
        <v>1</v>
      </c>
      <c r="E583">
        <v>0</v>
      </c>
      <c r="F583">
        <v>0</v>
      </c>
      <c r="G583">
        <v>125</v>
      </c>
      <c r="H583">
        <v>22.89</v>
      </c>
      <c r="I583">
        <f>IF(AND(B583=1,E583=0),V583,IF(AND(B583=1,E583=1),W583,IF(AND(B583=0,E583=0),X583,IF(AND(B583=0,E583=1),Y583,ERROR))))</f>
        <v>6.3009501559492365E-2</v>
      </c>
      <c r="K583">
        <f t="shared" si="126"/>
        <v>3.4153313573738631E-2</v>
      </c>
      <c r="L583">
        <f t="shared" si="127"/>
        <v>2.3692217580876362E-2</v>
      </c>
      <c r="M583" s="22" t="str">
        <f t="shared" si="139"/>
        <v>Elevated Risk</v>
      </c>
      <c r="O583">
        <f t="shared" si="128"/>
        <v>3.8286413964890951</v>
      </c>
      <c r="P583">
        <f t="shared" si="129"/>
        <v>4.8283137373023015</v>
      </c>
      <c r="Q583">
        <f t="shared" si="130"/>
        <v>3.1307001339644756</v>
      </c>
      <c r="R583">
        <f>(O583*constantes!$B$4)+(P583*constantes!$B$5)+(D583*constantes!$B$6)+(Q583*constantes!$B$8)+(F583*constantes!$B$9)</f>
        <v>24.066770914612466</v>
      </c>
      <c r="S583" s="4">
        <f>(O583*constantes!$B$4)+(P583*constantes!$C$5)+(D583*constantes!$B$6)+(Q583*constantes!$B$8)+(F583*constantes!$B$9)</f>
        <v>24.412671310752803</v>
      </c>
      <c r="T583">
        <f>(O583*constantes!$D$4)+(P583*constantes!$D$5)+(D583*constantes!$D$6)+(Q583*constantes!$D$8)+(F583*constantes!$D$9)</f>
        <v>26.218863683028939</v>
      </c>
      <c r="U583">
        <f>(O583*constantes!$D$4)+(P583*constantes!$E$5)+(D583*constantes!$D$6)+(Q583*constantes!$D$8)+(F583*constantes!$D$9)</f>
        <v>26.55568684934315</v>
      </c>
      <c r="V583" s="5">
        <f t="shared" si="131"/>
        <v>0.13040909206318496</v>
      </c>
      <c r="W583" s="5">
        <f t="shared" si="132"/>
        <v>0.17920218550185152</v>
      </c>
      <c r="X583" s="6">
        <f t="shared" si="133"/>
        <v>6.3009501559492365E-2</v>
      </c>
      <c r="Y583" s="6">
        <f t="shared" si="134"/>
        <v>8.7116467870398284E-2</v>
      </c>
      <c r="AA583">
        <f>(O583*constantes!$B$4)+(LN(110)*constantes!$B$5)+(LN(22)*constantes!$B$8)+(F583*constantes!$B$9)</f>
        <v>23.088660364337766</v>
      </c>
      <c r="AB583">
        <f t="shared" si="135"/>
        <v>5.1185816914687488E-2</v>
      </c>
      <c r="AC583">
        <f>(O583*constantes!$D$4)+(LN(110)*constantes!$D$5)+(LN(22)*constantes!$D$8)+(F583*constantes!$D$9)</f>
        <v>25.220324924765169</v>
      </c>
      <c r="AD583" s="7">
        <f t="shared" si="136"/>
        <v>2.3692217580876362E-2</v>
      </c>
      <c r="AF583">
        <f>(O583*constantes!$B$4)+(LN(125)*constantes!$B$5)+(LN(22.5)*constantes!$B$8)+(F583*constantes!$B$9)</f>
        <v>23.343617301092156</v>
      </c>
      <c r="AG583">
        <f t="shared" si="137"/>
        <v>6.5553501255932511E-2</v>
      </c>
      <c r="AH583">
        <f>(O583*constantes!$D$4)+(LN(125)*constantes!$D$5)+(LN(22.5)*constantes!$D$8)+(F583*constantes!$D$9)</f>
        <v>25.591397941373401</v>
      </c>
      <c r="AI583">
        <f t="shared" si="138"/>
        <v>3.4153313573738631E-2</v>
      </c>
    </row>
    <row r="584" spans="1:35" x14ac:dyDescent="0.25">
      <c r="A584" s="11">
        <v>583</v>
      </c>
      <c r="B584">
        <v>1</v>
      </c>
      <c r="C584">
        <v>37</v>
      </c>
      <c r="D584">
        <v>0</v>
      </c>
      <c r="E584">
        <v>0</v>
      </c>
      <c r="F584">
        <v>0</v>
      </c>
      <c r="G584">
        <v>118.5</v>
      </c>
      <c r="H584">
        <v>25.83</v>
      </c>
      <c r="I584">
        <f>IF(AND(B584=1,E584=0),V584,IF(AND(B584=1,E584=1),W584,IF(AND(B584=0,E584=0),X584,IF(AND(B584=0,E584=1),Y584,ERROR))))</f>
        <v>3.4186325260950445E-2</v>
      </c>
      <c r="K584">
        <f t="shared" si="126"/>
        <v>3.3840132302612846E-2</v>
      </c>
      <c r="L584">
        <f t="shared" si="127"/>
        <v>2.6325671515684657E-2</v>
      </c>
      <c r="M584" s="22" t="str">
        <f t="shared" si="139"/>
        <v>NORMAL</v>
      </c>
      <c r="O584">
        <f t="shared" si="128"/>
        <v>3.6109179126442243</v>
      </c>
      <c r="P584">
        <f t="shared" si="129"/>
        <v>4.7749129605751861</v>
      </c>
      <c r="Q584">
        <f t="shared" si="130"/>
        <v>3.2515366071077492</v>
      </c>
      <c r="R584">
        <f>(O584*constantes!$B$4)+(P584*constantes!$B$5)+(D584*constantes!$B$6)+(Q584*constantes!$B$8)+(F584*constantes!$B$9)</f>
        <v>22.676209236265592</v>
      </c>
      <c r="S584" s="4">
        <f>(O584*constantes!$B$4)+(P584*constantes!$C$5)+(D584*constantes!$B$6)+(Q584*constantes!$B$8)+(F584*constantes!$B$9)</f>
        <v>23.018284000761199</v>
      </c>
      <c r="T584">
        <f>(O584*constantes!$D$4)+(P584*constantes!$D$5)+(D584*constantes!$D$6)+(Q584*constantes!$D$8)+(F584*constantes!$D$9)</f>
        <v>24.919308910874204</v>
      </c>
      <c r="U584">
        <f>(O584*constantes!$D$4)+(P584*constantes!$E$5)+(D584*constantes!$D$6)+(Q584*constantes!$D$8)+(F584*constantes!$D$9)</f>
        <v>25.252406839003928</v>
      </c>
      <c r="V584" s="5">
        <f t="shared" si="131"/>
        <v>3.4186325260950445E-2</v>
      </c>
      <c r="W584" s="5">
        <f t="shared" si="132"/>
        <v>4.7791907405640877E-2</v>
      </c>
      <c r="X584" s="6">
        <f t="shared" si="133"/>
        <v>1.7588337565005441E-2</v>
      </c>
      <c r="Y584" s="6">
        <f t="shared" si="134"/>
        <v>2.4455111839080779E-2</v>
      </c>
      <c r="AA584">
        <f>(O584*constantes!$B$4)+(LN(110)*constantes!$B$5)+(LN(22)*constantes!$B$8)+(F584*constantes!$B$9)</f>
        <v>22.410895868068035</v>
      </c>
      <c r="AB584">
        <f t="shared" si="135"/>
        <v>2.6325671515684657E-2</v>
      </c>
      <c r="AC584">
        <f>(O584*constantes!$D$4)+(LN(110)*constantes!$D$5)+(LN(22)*constantes!$D$8)+(F584*constantes!$D$9)</f>
        <v>24.627884084579406</v>
      </c>
      <c r="AD584" s="7">
        <f t="shared" si="136"/>
        <v>1.3171407582175831E-2</v>
      </c>
      <c r="AF584">
        <f>(O584*constantes!$B$4)+(LN(125)*constantes!$B$5)+(LN(22.5)*constantes!$B$8)+(F584*constantes!$B$9)</f>
        <v>22.665852804822428</v>
      </c>
      <c r="AG584">
        <f t="shared" si="137"/>
        <v>3.3840132302612846E-2</v>
      </c>
      <c r="AH584">
        <f>(O584*constantes!$D$4)+(LN(125)*constantes!$D$5)+(LN(22.5)*constantes!$D$8)+(F584*constantes!$D$9)</f>
        <v>24.998957101187639</v>
      </c>
      <c r="AI584">
        <f t="shared" si="138"/>
        <v>1.903255478119692E-2</v>
      </c>
    </row>
    <row r="585" spans="1:35" x14ac:dyDescent="0.25">
      <c r="A585" s="11">
        <v>584</v>
      </c>
      <c r="B585">
        <v>0</v>
      </c>
      <c r="C585">
        <v>60</v>
      </c>
      <c r="D585">
        <v>0</v>
      </c>
      <c r="E585">
        <v>1</v>
      </c>
      <c r="F585">
        <v>1</v>
      </c>
      <c r="G585">
        <v>142</v>
      </c>
      <c r="H585">
        <v>32.53</v>
      </c>
      <c r="I585">
        <f>IF(AND(B585=1,E585=0),V585,IF(AND(B585=1,E585=1),W585,IF(AND(B585=0,E585=0),X585,IF(AND(B585=0,E585=1),Y585,ERROR))))</f>
        <v>0.31653196196590472</v>
      </c>
      <c r="K585">
        <f t="shared" si="126"/>
        <v>0.14430143595617373</v>
      </c>
      <c r="L585">
        <f t="shared" si="127"/>
        <v>0.10194736775624058</v>
      </c>
      <c r="M585" s="22" t="str">
        <f t="shared" si="139"/>
        <v>'&gt;30%</v>
      </c>
      <c r="O585">
        <f t="shared" si="128"/>
        <v>4.0943445622221004</v>
      </c>
      <c r="P585">
        <f t="shared" si="129"/>
        <v>4.9558270576012609</v>
      </c>
      <c r="Q585">
        <f t="shared" si="130"/>
        <v>3.48216274048526</v>
      </c>
      <c r="R585">
        <f>(O585*constantes!$B$4)+(P585*constantes!$B$5)+(D585*constantes!$B$6)+(Q585*constantes!$B$8)+(F585*constantes!$B$9)</f>
        <v>25.231140662204357</v>
      </c>
      <c r="S585" s="4">
        <f>(O585*constantes!$B$4)+(P585*constantes!$C$5)+(D585*constantes!$B$6)+(Q585*constantes!$B$8)+(F585*constantes!$B$9)</f>
        <v>25.586176112610911</v>
      </c>
      <c r="T585">
        <f>(O585*constantes!$D$4)+(P585*constantes!$D$5)+(D585*constantes!$D$6)+(Q585*constantes!$D$8)+(F585*constantes!$D$9)</f>
        <v>27.639179347595942</v>
      </c>
      <c r="U585">
        <f>(O585*constantes!$D$4)+(P585*constantes!$E$5)+(D585*constantes!$D$6)+(Q585*constantes!$D$8)+(F585*constantes!$D$9)</f>
        <v>27.984897843134203</v>
      </c>
      <c r="V585" s="5">
        <f t="shared" si="131"/>
        <v>0.36089661666344508</v>
      </c>
      <c r="W585" s="5">
        <f t="shared" si="132"/>
        <v>0.47192031863075912</v>
      </c>
      <c r="X585" s="6">
        <f t="shared" si="133"/>
        <v>0.2361147115069232</v>
      </c>
      <c r="Y585" s="6">
        <f t="shared" si="134"/>
        <v>0.31653196196590472</v>
      </c>
      <c r="AA585">
        <f>(O585*constantes!$B$4)+(LN(110)*constantes!$B$5)+(LN(22)*constantes!$B$8)+(F585*constantes!$B$9)</f>
        <v>24.447383691137979</v>
      </c>
      <c r="AB585">
        <f t="shared" si="135"/>
        <v>0.1849075848431968</v>
      </c>
      <c r="AC585">
        <f>(O585*constantes!$D$4)+(LN(110)*constantes!$D$5)+(LN(22)*constantes!$D$8)+(F585*constantes!$D$9)</f>
        <v>26.720951837946277</v>
      </c>
      <c r="AD585" s="7">
        <f t="shared" si="136"/>
        <v>0.10194736775624058</v>
      </c>
      <c r="AF585">
        <f>(O585*constantes!$B$4)+(LN(125)*constantes!$B$5)+(LN(22.5)*constantes!$B$8)+(F585*constantes!$B$9)</f>
        <v>24.702340627892376</v>
      </c>
      <c r="AG585">
        <f t="shared" si="137"/>
        <v>0.23189466011241189</v>
      </c>
      <c r="AH585">
        <f>(O585*constantes!$D$4)+(LN(125)*constantes!$D$5)+(LN(22.5)*constantes!$D$8)+(F585*constantes!$D$9)</f>
        <v>27.092024854554509</v>
      </c>
      <c r="AI585">
        <f t="shared" si="138"/>
        <v>0.14430143595617373</v>
      </c>
    </row>
    <row r="586" spans="1:35" x14ac:dyDescent="0.25">
      <c r="A586" s="11">
        <v>585</v>
      </c>
      <c r="B586">
        <v>1</v>
      </c>
      <c r="C586">
        <v>52</v>
      </c>
      <c r="D586">
        <v>1</v>
      </c>
      <c r="E586">
        <v>0</v>
      </c>
      <c r="F586">
        <v>0</v>
      </c>
      <c r="G586">
        <v>98</v>
      </c>
      <c r="H586">
        <v>20.87</v>
      </c>
      <c r="I586">
        <f>IF(AND(B586=1,E586=0),V586,IF(AND(B586=1,E586=1),W586,IF(AND(B586=0,E586=0),X586,IF(AND(B586=0,E586=1),Y586,ERROR))))</f>
        <v>0.11406535606380996</v>
      </c>
      <c r="K586">
        <f t="shared" si="126"/>
        <v>9.453671546464415E-2</v>
      </c>
      <c r="L586">
        <f t="shared" si="127"/>
        <v>7.4072320755760312E-2</v>
      </c>
      <c r="M586" s="22" t="str">
        <f t="shared" si="139"/>
        <v>Elevated Risk</v>
      </c>
      <c r="O586">
        <f t="shared" si="128"/>
        <v>3.9512437185814275</v>
      </c>
      <c r="P586">
        <f t="shared" si="129"/>
        <v>4.5849674786705723</v>
      </c>
      <c r="Q586">
        <f t="shared" si="130"/>
        <v>3.0383127210891092</v>
      </c>
      <c r="R586">
        <f>(O586*constantes!$B$4)+(P586*constantes!$B$5)+(D586*constantes!$B$6)+(Q586*constantes!$B$8)+(F586*constantes!$B$9)</f>
        <v>23.923758292425262</v>
      </c>
      <c r="S586" s="4">
        <f>(O586*constantes!$B$4)+(P586*constantes!$C$5)+(D586*constantes!$B$6)+(Q586*constantes!$B$8)+(F586*constantes!$B$9)</f>
        <v>24.252225362597223</v>
      </c>
      <c r="T586">
        <f>(O586*constantes!$D$4)+(P586*constantes!$D$5)+(D586*constantes!$D$6)+(Q586*constantes!$D$8)+(F586*constantes!$D$9)</f>
        <v>25.820728994404412</v>
      </c>
      <c r="U586">
        <f>(O586*constantes!$D$4)+(P586*constantes!$E$5)+(D586*constantes!$D$6)+(Q586*constantes!$D$8)+(F586*constantes!$D$9)</f>
        <v>26.14057632571647</v>
      </c>
      <c r="V586" s="5">
        <f t="shared" si="131"/>
        <v>0.11406535606380996</v>
      </c>
      <c r="W586" s="5">
        <f t="shared" si="132"/>
        <v>0.15481946355423248</v>
      </c>
      <c r="X586" s="6">
        <f t="shared" si="133"/>
        <v>4.2765913514659637E-2</v>
      </c>
      <c r="Y586" s="6">
        <f t="shared" si="134"/>
        <v>5.8406254686252934E-2</v>
      </c>
      <c r="AA586">
        <f>(O586*constantes!$B$4)+(LN(110)*constantes!$B$5)+(LN(22)*constantes!$B$8)+(F586*constantes!$B$9)</f>
        <v>23.470316488918311</v>
      </c>
      <c r="AB586">
        <f t="shared" si="135"/>
        <v>7.4072320755760312E-2</v>
      </c>
      <c r="AC586">
        <f>(O586*constantes!$D$4)+(LN(110)*constantes!$D$5)+(LN(22)*constantes!$D$8)+(F586*constantes!$D$9)</f>
        <v>25.553934425340952</v>
      </c>
      <c r="AD586" s="7">
        <f t="shared" si="136"/>
        <v>3.291838619478793E-2</v>
      </c>
      <c r="AF586">
        <f>(O586*constantes!$B$4)+(LN(125)*constantes!$B$5)+(LN(22.5)*constantes!$B$8)+(F586*constantes!$B$9)</f>
        <v>23.725273425672704</v>
      </c>
      <c r="AG586">
        <f t="shared" si="137"/>
        <v>9.453671546464415E-2</v>
      </c>
      <c r="AH586">
        <f>(O586*constantes!$D$4)+(LN(125)*constantes!$D$5)+(LN(22.5)*constantes!$D$8)+(F586*constantes!$D$9)</f>
        <v>25.925007441949184</v>
      </c>
      <c r="AI586">
        <f t="shared" si="138"/>
        <v>4.7353292556453264E-2</v>
      </c>
    </row>
    <row r="587" spans="1:35" x14ac:dyDescent="0.25">
      <c r="A587" s="11">
        <v>586</v>
      </c>
      <c r="B587">
        <v>1</v>
      </c>
      <c r="C587">
        <v>40</v>
      </c>
      <c r="D587">
        <v>1</v>
      </c>
      <c r="E587">
        <v>0</v>
      </c>
      <c r="F587">
        <v>0</v>
      </c>
      <c r="G587">
        <v>116</v>
      </c>
      <c r="H587">
        <v>24.01</v>
      </c>
      <c r="I587">
        <f>IF(AND(B587=1,E587=0),V587,IF(AND(B587=1,E587=1),W587,IF(AND(B587=0,E587=0),X587,IF(AND(B587=0,E587=1),Y587,ERROR))))</f>
        <v>7.8515979489323207E-2</v>
      </c>
      <c r="K587">
        <f t="shared" si="126"/>
        <v>4.2933030992125865E-2</v>
      </c>
      <c r="L587">
        <f t="shared" si="127"/>
        <v>3.3434567241904078E-2</v>
      </c>
      <c r="M587" s="22" t="str">
        <f t="shared" si="139"/>
        <v>Elevated Risk</v>
      </c>
      <c r="O587">
        <f t="shared" si="128"/>
        <v>3.6888794541139363</v>
      </c>
      <c r="P587">
        <f t="shared" si="129"/>
        <v>4.7535901911063645</v>
      </c>
      <c r="Q587">
        <f t="shared" si="130"/>
        <v>3.178470410233162</v>
      </c>
      <c r="R587">
        <f>(O587*constantes!$B$4)+(P587*constantes!$B$5)+(D587*constantes!$B$6)+(Q587*constantes!$B$8)+(F587*constantes!$B$9)</f>
        <v>23.530950264316658</v>
      </c>
      <c r="S587" s="4">
        <f>(O587*constantes!$B$4)+(P587*constantes!$C$5)+(D587*constantes!$B$6)+(Q587*constantes!$B$8)+(F587*constantes!$B$9)</f>
        <v>23.871497465607519</v>
      </c>
      <c r="T587">
        <f>(O587*constantes!$D$4)+(P587*constantes!$D$5)+(D587*constantes!$D$6)+(Q587*constantes!$D$8)+(F587*constantes!$D$9)</f>
        <v>25.652793597902516</v>
      </c>
      <c r="U587">
        <f>(O587*constantes!$D$4)+(P587*constantes!$E$5)+(D587*constantes!$D$6)+(Q587*constantes!$D$8)+(F587*constantes!$D$9)</f>
        <v>25.984404049634097</v>
      </c>
      <c r="V587" s="5">
        <f t="shared" si="131"/>
        <v>7.8515979489323207E-2</v>
      </c>
      <c r="W587" s="5">
        <f t="shared" si="132"/>
        <v>0.10858502976141271</v>
      </c>
      <c r="X587" s="6">
        <f t="shared" si="133"/>
        <v>3.627619202539889E-2</v>
      </c>
      <c r="Y587" s="6">
        <f t="shared" si="134"/>
        <v>5.0177212231945267E-2</v>
      </c>
      <c r="AA587">
        <f>(O587*constantes!$B$4)+(LN(110)*constantes!$B$5)+(LN(22)*constantes!$B$8)+(F587*constantes!$B$9)</f>
        <v>22.653587028201589</v>
      </c>
      <c r="AB587">
        <f t="shared" si="135"/>
        <v>3.3434567241904078E-2</v>
      </c>
      <c r="AC587">
        <f>(O587*constantes!$D$4)+(LN(110)*constantes!$D$5)+(LN(22)*constantes!$D$8)+(F587*constantes!$D$9)</f>
        <v>24.840022896226397</v>
      </c>
      <c r="AD587" s="7">
        <f t="shared" si="136"/>
        <v>1.6258639030403699E-2</v>
      </c>
      <c r="AF587">
        <f>(O587*constantes!$B$4)+(LN(125)*constantes!$B$5)+(LN(22.5)*constantes!$B$8)+(F587*constantes!$B$9)</f>
        <v>22.908543964955982</v>
      </c>
      <c r="AG587">
        <f t="shared" si="137"/>
        <v>4.2933030992125865E-2</v>
      </c>
      <c r="AH587">
        <f>(O587*constantes!$D$4)+(LN(125)*constantes!$D$5)+(LN(22.5)*constantes!$D$8)+(F587*constantes!$D$9)</f>
        <v>25.211095912834629</v>
      </c>
      <c r="AI587">
        <f t="shared" si="138"/>
        <v>2.3477142937900042E-2</v>
      </c>
    </row>
    <row r="588" spans="1:35" x14ac:dyDescent="0.25">
      <c r="A588" s="11">
        <v>587</v>
      </c>
      <c r="B588">
        <v>0</v>
      </c>
      <c r="C588">
        <v>52</v>
      </c>
      <c r="D588">
        <v>1</v>
      </c>
      <c r="E588">
        <v>1</v>
      </c>
      <c r="F588">
        <v>0</v>
      </c>
      <c r="G588">
        <v>185</v>
      </c>
      <c r="H588">
        <v>27.01</v>
      </c>
      <c r="I588">
        <f>IF(AND(B588=1,E588=0),V588,IF(AND(B588=1,E588=1),W588,IF(AND(B588=0,E588=0),X588,IF(AND(B588=0,E588=1),Y588,ERROR))))</f>
        <v>0.34866391956500742</v>
      </c>
      <c r="K588">
        <f t="shared" si="126"/>
        <v>4.7353292556453264E-2</v>
      </c>
      <c r="L588">
        <f t="shared" si="127"/>
        <v>3.291838619478793E-2</v>
      </c>
      <c r="M588" s="22" t="str">
        <f t="shared" si="139"/>
        <v>'&gt;30%</v>
      </c>
      <c r="O588">
        <f t="shared" si="128"/>
        <v>3.9512437185814275</v>
      </c>
      <c r="P588">
        <f t="shared" si="129"/>
        <v>5.2203558250783244</v>
      </c>
      <c r="Q588">
        <f t="shared" si="130"/>
        <v>3.2962071678045244</v>
      </c>
      <c r="R588">
        <f>(O588*constantes!$B$4)+(P588*constantes!$B$5)+(D588*constantes!$B$6)+(Q588*constantes!$B$8)+(F588*constantes!$B$9)</f>
        <v>25.306905486601934</v>
      </c>
      <c r="S588" s="4">
        <f>(O588*constantes!$B$4)+(P588*constantes!$C$5)+(D588*constantes!$B$6)+(Q588*constantes!$B$8)+(F588*constantes!$B$9)</f>
        <v>25.680891777910546</v>
      </c>
      <c r="T588">
        <f>(O588*constantes!$D$4)+(P588*constantes!$D$5)+(D588*constantes!$D$6)+(Q588*constantes!$D$8)+(F588*constantes!$D$9)</f>
        <v>27.739867763781501</v>
      </c>
      <c r="U588">
        <f>(O588*constantes!$D$4)+(P588*constantes!$E$5)+(D588*constantes!$D$6)+(Q588*constantes!$D$8)+(F588*constantes!$D$9)</f>
        <v>28.104039786138966</v>
      </c>
      <c r="V588" s="5">
        <f t="shared" si="131"/>
        <v>0.38302460993578924</v>
      </c>
      <c r="W588" s="5">
        <f t="shared" si="132"/>
        <v>0.5043778644193242</v>
      </c>
      <c r="X588" s="6">
        <f t="shared" si="133"/>
        <v>0.25760150298719175</v>
      </c>
      <c r="Y588" s="6">
        <f t="shared" si="134"/>
        <v>0.34866391956500742</v>
      </c>
      <c r="AA588">
        <f>(O588*constantes!$B$4)+(LN(110)*constantes!$B$5)+(LN(22)*constantes!$B$8)+(F588*constantes!$B$9)</f>
        <v>23.470316488918311</v>
      </c>
      <c r="AB588">
        <f t="shared" si="135"/>
        <v>7.4072320755760312E-2</v>
      </c>
      <c r="AC588">
        <f>(O588*constantes!$D$4)+(LN(110)*constantes!$D$5)+(LN(22)*constantes!$D$8)+(F588*constantes!$D$9)</f>
        <v>25.553934425340952</v>
      </c>
      <c r="AD588" s="7">
        <f t="shared" si="136"/>
        <v>3.291838619478793E-2</v>
      </c>
      <c r="AF588">
        <f>(O588*constantes!$B$4)+(LN(125)*constantes!$B$5)+(LN(22.5)*constantes!$B$8)+(F588*constantes!$B$9)</f>
        <v>23.725273425672704</v>
      </c>
      <c r="AG588">
        <f t="shared" si="137"/>
        <v>9.453671546464415E-2</v>
      </c>
      <c r="AH588">
        <f>(O588*constantes!$D$4)+(LN(125)*constantes!$D$5)+(LN(22.5)*constantes!$D$8)+(F588*constantes!$D$9)</f>
        <v>25.925007441949184</v>
      </c>
      <c r="AI588">
        <f t="shared" si="138"/>
        <v>4.7353292556453264E-2</v>
      </c>
    </row>
    <row r="589" spans="1:35" x14ac:dyDescent="0.25">
      <c r="A589" s="11">
        <v>588</v>
      </c>
      <c r="B589">
        <v>0</v>
      </c>
      <c r="C589">
        <v>45</v>
      </c>
      <c r="D589">
        <v>0</v>
      </c>
      <c r="E589">
        <v>0</v>
      </c>
      <c r="F589">
        <v>0</v>
      </c>
      <c r="G589">
        <v>126</v>
      </c>
      <c r="H589">
        <v>23.87</v>
      </c>
      <c r="I589">
        <f>IF(AND(B589=1,E589=0),V589,IF(AND(B589=1,E589=1),W589,IF(AND(B589=0,E589=0),X589,IF(AND(B589=0,E589=1),Y589,ERROR))))</f>
        <v>3.3913366083537899E-2</v>
      </c>
      <c r="K589">
        <f t="shared" si="126"/>
        <v>3.2202898660143586E-2</v>
      </c>
      <c r="L589">
        <f t="shared" si="127"/>
        <v>2.2332293193086827E-2</v>
      </c>
      <c r="M589" s="22" t="str">
        <f t="shared" si="139"/>
        <v>NORMAL</v>
      </c>
      <c r="O589">
        <f t="shared" si="128"/>
        <v>3.8066624897703196</v>
      </c>
      <c r="P589">
        <f t="shared" si="129"/>
        <v>4.836281906951478</v>
      </c>
      <c r="Q589">
        <f t="shared" si="130"/>
        <v>3.1726224403507386</v>
      </c>
      <c r="R589">
        <f>(O589*constantes!$B$4)+(P589*constantes!$B$5)+(D589*constantes!$B$6)+(Q589*constantes!$B$8)+(F589*constantes!$B$9)</f>
        <v>23.336837796139818</v>
      </c>
      <c r="S589" s="4">
        <f>(O589*constantes!$B$4)+(P589*constantes!$C$5)+(D589*constantes!$B$6)+(Q589*constantes!$B$8)+(F589*constantes!$B$9)</f>
        <v>23.683309031953822</v>
      </c>
      <c r="T589">
        <f>(O589*constantes!$D$4)+(P589*constantes!$D$5)+(D589*constantes!$D$6)+(Q589*constantes!$D$8)+(F589*constantes!$D$9)</f>
        <v>25.58422406255152</v>
      </c>
      <c r="U589">
        <f>(O589*constantes!$D$4)+(P589*constantes!$E$5)+(D589*constantes!$D$6)+(Q589*constantes!$D$8)+(F589*constantes!$D$9)</f>
        <v>25.921603088380454</v>
      </c>
      <c r="V589" s="5">
        <f t="shared" si="131"/>
        <v>6.5125331414441212E-2</v>
      </c>
      <c r="W589" s="5">
        <f t="shared" si="132"/>
        <v>9.0833795102232662E-2</v>
      </c>
      <c r="X589" s="6">
        <f t="shared" si="133"/>
        <v>3.3913366083537899E-2</v>
      </c>
      <c r="Y589" s="6">
        <f t="shared" si="134"/>
        <v>4.7196218320292527E-2</v>
      </c>
      <c r="AA589">
        <f>(O589*constantes!$B$4)+(LN(110)*constantes!$B$5)+(LN(22)*constantes!$B$8)+(F589*constantes!$B$9)</f>
        <v>23.020240906878485</v>
      </c>
      <c r="AB589">
        <f t="shared" si="135"/>
        <v>4.7883245315309741E-2</v>
      </c>
      <c r="AC589">
        <f>(O589*constantes!$D$4)+(LN(110)*constantes!$D$5)+(LN(22)*constantes!$D$8)+(F589*constantes!$D$9)</f>
        <v>25.16051878105991</v>
      </c>
      <c r="AD589" s="7">
        <f t="shared" si="136"/>
        <v>2.2332293193086827E-2</v>
      </c>
      <c r="AF589">
        <f>(O589*constantes!$B$4)+(LN(125)*constantes!$B$5)+(LN(22.5)*constantes!$B$8)+(F589*constantes!$B$9)</f>
        <v>23.275197843632878</v>
      </c>
      <c r="AG589">
        <f t="shared" si="137"/>
        <v>6.1354256697024101E-2</v>
      </c>
      <c r="AH589">
        <f>(O589*constantes!$D$4)+(LN(125)*constantes!$D$5)+(LN(22.5)*constantes!$D$8)+(F589*constantes!$D$9)</f>
        <v>25.531591797668142</v>
      </c>
      <c r="AI589">
        <f t="shared" si="138"/>
        <v>3.2202898660143586E-2</v>
      </c>
    </row>
    <row r="590" spans="1:35" x14ac:dyDescent="0.25">
      <c r="A590" s="11">
        <v>589</v>
      </c>
      <c r="B590">
        <v>0</v>
      </c>
      <c r="C590">
        <v>60</v>
      </c>
      <c r="D590">
        <v>1</v>
      </c>
      <c r="E590">
        <v>1</v>
      </c>
      <c r="F590">
        <v>0</v>
      </c>
      <c r="G590">
        <v>220</v>
      </c>
      <c r="H590">
        <v>24.22</v>
      </c>
      <c r="I590">
        <f>IF(AND(B590=1,E590=0),V590,IF(AND(B590=1,E590=1),W590,IF(AND(B590=0,E590=0),X590,IF(AND(B590=0,E590=1),Y590,ERROR))))</f>
        <v>0.62704500065621049</v>
      </c>
      <c r="K590">
        <f t="shared" si="126"/>
        <v>6.9102564331433469E-2</v>
      </c>
      <c r="L590">
        <f t="shared" si="127"/>
        <v>4.820708918468708E-2</v>
      </c>
      <c r="M590" s="22" t="str">
        <f t="shared" si="139"/>
        <v>'&gt;30%</v>
      </c>
      <c r="O590">
        <f t="shared" si="128"/>
        <v>4.0943445622221004</v>
      </c>
      <c r="P590">
        <f t="shared" si="129"/>
        <v>5.393627546352362</v>
      </c>
      <c r="Q590">
        <f t="shared" si="130"/>
        <v>3.1871787381249463</v>
      </c>
      <c r="R590">
        <f>(O590*constantes!$B$4)+(P590*constantes!$B$5)+(D590*constantes!$B$6)+(Q590*constantes!$B$8)+(F590*constantes!$B$9)</f>
        <v>25.987371125325563</v>
      </c>
      <c r="S590" s="4">
        <f>(O590*constantes!$B$4)+(P590*constantes!$C$5)+(D590*constantes!$B$6)+(Q590*constantes!$B$8)+(F590*constantes!$B$9)</f>
        <v>26.373770602746248</v>
      </c>
      <c r="T590">
        <f>(O590*constantes!$D$4)+(P590*constantes!$D$5)+(D590*constantes!$D$6)+(Q590*constantes!$D$8)+(F590*constantes!$D$9)</f>
        <v>28.560912149202096</v>
      </c>
      <c r="U590">
        <f>(O590*constantes!$D$4)+(P590*constantes!$E$5)+(D590*constantes!$D$6)+(Q590*constantes!$D$8)+(F590*constantes!$D$9)</f>
        <v>28.937171606835633</v>
      </c>
      <c r="V590" s="5">
        <f t="shared" si="131"/>
        <v>0.61468000193693095</v>
      </c>
      <c r="W590" s="5">
        <f t="shared" si="132"/>
        <v>0.75426615079973269</v>
      </c>
      <c r="X590" s="6">
        <f t="shared" si="133"/>
        <v>0.49187027116098447</v>
      </c>
      <c r="Y590" s="6">
        <f t="shared" si="134"/>
        <v>0.62704500065621049</v>
      </c>
      <c r="AA590">
        <f>(O590*constantes!$B$4)+(LN(110)*constantes!$B$5)+(LN(22)*constantes!$B$8)+(F590*constantes!$B$9)</f>
        <v>23.915783691137978</v>
      </c>
      <c r="AB590">
        <f t="shared" si="135"/>
        <v>0.11321269470654882</v>
      </c>
      <c r="AC590">
        <f>(O590*constantes!$D$4)+(LN(110)*constantes!$D$5)+(LN(22)*constantes!$D$8)+(F590*constantes!$D$9)</f>
        <v>25.943321837946279</v>
      </c>
      <c r="AD590" s="7">
        <f t="shared" si="136"/>
        <v>4.820708918468708E-2</v>
      </c>
      <c r="AF590">
        <f>(O590*constantes!$B$4)+(LN(125)*constantes!$B$5)+(LN(22.5)*constantes!$B$8)+(F590*constantes!$B$9)</f>
        <v>24.170740627892375</v>
      </c>
      <c r="AG590">
        <f t="shared" si="137"/>
        <v>0.14362116573454531</v>
      </c>
      <c r="AH590">
        <f>(O590*constantes!$D$4)+(LN(125)*constantes!$D$5)+(LN(22.5)*constantes!$D$8)+(F590*constantes!$D$9)</f>
        <v>26.314394854554511</v>
      </c>
      <c r="AI590">
        <f t="shared" si="138"/>
        <v>6.9102564331433469E-2</v>
      </c>
    </row>
    <row r="591" spans="1:35" x14ac:dyDescent="0.25">
      <c r="A591" s="11">
        <v>590</v>
      </c>
      <c r="B591">
        <v>0</v>
      </c>
      <c r="C591">
        <v>41</v>
      </c>
      <c r="D591">
        <v>1</v>
      </c>
      <c r="E591">
        <v>0</v>
      </c>
      <c r="F591">
        <v>0</v>
      </c>
      <c r="G591">
        <v>116</v>
      </c>
      <c r="H591">
        <v>23.54</v>
      </c>
      <c r="I591">
        <f>IF(AND(B591=1,E591=0),V591,IF(AND(B591=1,E591=1),W591,IF(AND(B591=0,E591=0),X591,IF(AND(B591=0,E591=1),Y591,ERROR))))</f>
        <v>3.8365802273023553E-2</v>
      </c>
      <c r="K591">
        <f t="shared" si="126"/>
        <v>2.5088146116023613E-2</v>
      </c>
      <c r="L591">
        <f t="shared" si="127"/>
        <v>1.7378724267438583E-2</v>
      </c>
      <c r="M591" s="22" t="str">
        <f t="shared" si="139"/>
        <v>Elevated Risk</v>
      </c>
      <c r="O591">
        <f t="shared" si="128"/>
        <v>3.713572066704308</v>
      </c>
      <c r="P591">
        <f t="shared" si="129"/>
        <v>4.7535901911063645</v>
      </c>
      <c r="Q591">
        <f t="shared" si="130"/>
        <v>3.1587011018321305</v>
      </c>
      <c r="R591">
        <f>(O591*constantes!$B$4)+(P591*constantes!$B$5)+(D591*constantes!$B$6)+(Q591*constantes!$B$8)+(F591*constantes!$B$9)</f>
        <v>23.592144864984895</v>
      </c>
      <c r="S591" s="4">
        <f>(O591*constantes!$B$4)+(P591*constantes!$C$5)+(D591*constantes!$B$6)+(Q591*constantes!$B$8)+(F591*constantes!$B$9)</f>
        <v>23.932692066275756</v>
      </c>
      <c r="T591">
        <f>(O591*constantes!$D$4)+(P591*constantes!$D$5)+(D591*constantes!$D$6)+(Q591*constantes!$D$8)+(F591*constantes!$D$9)</f>
        <v>25.709876866323775</v>
      </c>
      <c r="U591">
        <f>(O591*constantes!$D$4)+(P591*constantes!$E$5)+(D591*constantes!$D$6)+(Q591*constantes!$D$8)+(F591*constantes!$D$9)</f>
        <v>26.041487318055353</v>
      </c>
      <c r="V591" s="5">
        <f t="shared" si="131"/>
        <v>8.3258727455687631E-2</v>
      </c>
      <c r="W591" s="5">
        <f t="shared" si="132"/>
        <v>0.11502769834594084</v>
      </c>
      <c r="X591" s="6">
        <f t="shared" si="133"/>
        <v>3.8365802273023553E-2</v>
      </c>
      <c r="Y591" s="6">
        <f t="shared" si="134"/>
        <v>5.3045261572579605E-2</v>
      </c>
      <c r="AA591">
        <f>(O591*constantes!$B$4)+(LN(110)*constantes!$B$5)+(LN(22)*constantes!$B$8)+(F591*constantes!$B$9)</f>
        <v>22.730454143490913</v>
      </c>
      <c r="AB591">
        <f t="shared" si="135"/>
        <v>3.6057212319339005E-2</v>
      </c>
      <c r="AC591">
        <f>(O591*constantes!$D$4)+(LN(110)*constantes!$D$5)+(LN(22)*constantes!$D$8)+(F591*constantes!$D$9)</f>
        <v>24.907213223567677</v>
      </c>
      <c r="AD591" s="7">
        <f t="shared" si="136"/>
        <v>1.7378724267438583E-2</v>
      </c>
      <c r="AF591">
        <f>(O591*constantes!$B$4)+(LN(125)*constantes!$B$5)+(LN(22.5)*constantes!$B$8)+(F591*constantes!$B$9)</f>
        <v>22.985411080245306</v>
      </c>
      <c r="AG591">
        <f t="shared" si="137"/>
        <v>4.62827295767122E-2</v>
      </c>
      <c r="AH591">
        <f>(O591*constantes!$D$4)+(LN(125)*constantes!$D$5)+(LN(22.5)*constantes!$D$8)+(F591*constantes!$D$9)</f>
        <v>25.278286240175909</v>
      </c>
      <c r="AI591">
        <f t="shared" si="138"/>
        <v>2.5088146116023613E-2</v>
      </c>
    </row>
    <row r="592" spans="1:35" x14ac:dyDescent="0.25">
      <c r="A592" s="11">
        <v>591</v>
      </c>
      <c r="B592">
        <v>1</v>
      </c>
      <c r="C592">
        <v>39</v>
      </c>
      <c r="D592">
        <v>1</v>
      </c>
      <c r="E592">
        <v>0</v>
      </c>
      <c r="F592">
        <v>0</v>
      </c>
      <c r="G592">
        <v>115</v>
      </c>
      <c r="H592">
        <v>30.22</v>
      </c>
      <c r="I592">
        <f>IF(AND(B592=1,E592=0),V592,IF(AND(B592=1,E592=1),W592,IF(AND(B592=0,E592=0),X592,IF(AND(B592=0,E592=1),Y592,ERROR))))</f>
        <v>8.5379522234177885E-2</v>
      </c>
      <c r="K592">
        <f t="shared" si="126"/>
        <v>3.974481175054656E-2</v>
      </c>
      <c r="L592">
        <f t="shared" si="127"/>
        <v>3.0940270522043956E-2</v>
      </c>
      <c r="M592" s="22" t="str">
        <f t="shared" si="139"/>
        <v>Elevated Risk</v>
      </c>
      <c r="O592">
        <f t="shared" si="128"/>
        <v>3.6635616461296463</v>
      </c>
      <c r="P592">
        <f t="shared" si="129"/>
        <v>4.7449321283632502</v>
      </c>
      <c r="Q592">
        <f t="shared" si="130"/>
        <v>3.4085039568445934</v>
      </c>
      <c r="R592">
        <f>(O592*constantes!$B$4)+(P592*constantes!$B$5)+(D592*constantes!$B$6)+(Q592*constantes!$B$8)+(F592*constantes!$B$9)</f>
        <v>23.618439236487529</v>
      </c>
      <c r="S592" s="4">
        <f>(O592*constantes!$B$4)+(P592*constantes!$C$5)+(D592*constantes!$B$6)+(Q592*constantes!$B$8)+(F592*constantes!$B$9)</f>
        <v>23.958366174163476</v>
      </c>
      <c r="T592">
        <f>(O592*constantes!$D$4)+(P592*constantes!$D$5)+(D592*constantes!$D$6)+(Q592*constantes!$D$8)+(F592*constantes!$D$9)</f>
        <v>25.677152369565068</v>
      </c>
      <c r="U592">
        <f>(O592*constantes!$D$4)+(P592*constantes!$E$5)+(D592*constantes!$D$6)+(Q592*constantes!$D$8)+(F592*constantes!$D$9)</f>
        <v>26.008158834839687</v>
      </c>
      <c r="V592" s="5">
        <f t="shared" si="131"/>
        <v>8.5379522234177885E-2</v>
      </c>
      <c r="W592" s="5">
        <f t="shared" si="132"/>
        <v>0.11783564941298463</v>
      </c>
      <c r="X592" s="6">
        <f t="shared" si="133"/>
        <v>3.7153861529984122E-2</v>
      </c>
      <c r="Y592" s="6">
        <f t="shared" si="134"/>
        <v>5.1351922518202864E-2</v>
      </c>
      <c r="AA592">
        <f>(O592*constantes!$B$4)+(LN(110)*constantes!$B$5)+(LN(22)*constantes!$B$8)+(F592*constantes!$B$9)</f>
        <v>22.574773704658814</v>
      </c>
      <c r="AB592">
        <f t="shared" si="135"/>
        <v>3.0940270522043956E-2</v>
      </c>
      <c r="AC592">
        <f>(O592*constantes!$D$4)+(LN(110)*constantes!$D$5)+(LN(22)*constantes!$D$8)+(F592*constantes!$D$9)</f>
        <v>24.771131368454586</v>
      </c>
      <c r="AD592" s="7">
        <f t="shared" si="136"/>
        <v>1.5184528759381921E-2</v>
      </c>
      <c r="AF592">
        <f>(O592*constantes!$B$4)+(LN(125)*constantes!$B$5)+(LN(22.5)*constantes!$B$8)+(F592*constantes!$B$9)</f>
        <v>22.829730641413207</v>
      </c>
      <c r="AG592">
        <f t="shared" si="137"/>
        <v>3.974481175054656E-2</v>
      </c>
      <c r="AH592">
        <f>(O592*constantes!$D$4)+(LN(125)*constantes!$D$5)+(LN(22.5)*constantes!$D$8)+(F592*constantes!$D$9)</f>
        <v>25.142204385062819</v>
      </c>
      <c r="AI592">
        <f t="shared" si="138"/>
        <v>2.1931490638549711E-2</v>
      </c>
    </row>
    <row r="593" spans="1:35" x14ac:dyDescent="0.25">
      <c r="A593" s="11">
        <v>592</v>
      </c>
      <c r="B593">
        <v>0</v>
      </c>
      <c r="C593">
        <v>46</v>
      </c>
      <c r="D593">
        <v>1</v>
      </c>
      <c r="E593">
        <v>0</v>
      </c>
      <c r="F593">
        <v>0</v>
      </c>
      <c r="G593">
        <v>123</v>
      </c>
      <c r="H593">
        <v>32.49</v>
      </c>
      <c r="I593">
        <f>IF(AND(B593=1,E593=0),V593,IF(AND(B593=1,E593=1),W593,IF(AND(B593=0,E593=0),X593,IF(AND(B593=0,E593=1),Y593,ERROR))))</f>
        <v>7.169140624992687E-2</v>
      </c>
      <c r="K593">
        <f t="shared" si="126"/>
        <v>3.4153313573738631E-2</v>
      </c>
      <c r="L593">
        <f t="shared" si="127"/>
        <v>2.3692217580876362E-2</v>
      </c>
      <c r="M593" s="22" t="str">
        <f t="shared" si="139"/>
        <v>Elevated Risk</v>
      </c>
      <c r="O593">
        <f t="shared" si="128"/>
        <v>3.8286413964890951</v>
      </c>
      <c r="P593">
        <f t="shared" si="129"/>
        <v>4.8121843553724171</v>
      </c>
      <c r="Q593">
        <f t="shared" si="130"/>
        <v>3.4809323496810092</v>
      </c>
      <c r="R593">
        <f>(O593*constantes!$B$4)+(P593*constantes!$B$5)+(D593*constantes!$B$6)+(Q593*constantes!$B$8)+(F593*constantes!$B$9)</f>
        <v>24.314503214435572</v>
      </c>
      <c r="S593" s="4">
        <f>(O593*constantes!$B$4)+(P593*constantes!$C$5)+(D593*constantes!$B$6)+(Q593*constantes!$B$8)+(F593*constantes!$B$9)</f>
        <v>24.659248101654452</v>
      </c>
      <c r="T593">
        <f>(O593*constantes!$D$4)+(P593*constantes!$D$5)+(D593*constantes!$D$6)+(Q593*constantes!$D$8)+(F593*constantes!$D$9)</f>
        <v>26.352549403589624</v>
      </c>
      <c r="U593">
        <f>(O593*constantes!$D$4)+(P593*constantes!$E$5)+(D593*constantes!$D$6)+(Q593*constantes!$D$8)+(F593*constantes!$D$9)</f>
        <v>26.688247384220407</v>
      </c>
      <c r="V593" s="5">
        <f t="shared" si="131"/>
        <v>0.16390542288132981</v>
      </c>
      <c r="W593" s="5">
        <f t="shared" si="132"/>
        <v>0.22329979609335515</v>
      </c>
      <c r="X593" s="6">
        <f t="shared" si="133"/>
        <v>7.169140624992687E-2</v>
      </c>
      <c r="Y593" s="6">
        <f t="shared" si="134"/>
        <v>9.8834979501109088E-2</v>
      </c>
      <c r="AA593">
        <f>(O593*constantes!$B$4)+(LN(110)*constantes!$B$5)+(LN(22)*constantes!$B$8)+(F593*constantes!$B$9)</f>
        <v>23.088660364337766</v>
      </c>
      <c r="AB593">
        <f t="shared" si="135"/>
        <v>5.1185816914687488E-2</v>
      </c>
      <c r="AC593">
        <f>(O593*constantes!$D$4)+(LN(110)*constantes!$D$5)+(LN(22)*constantes!$D$8)+(F593*constantes!$D$9)</f>
        <v>25.220324924765169</v>
      </c>
      <c r="AD593" s="7">
        <f t="shared" si="136"/>
        <v>2.3692217580876362E-2</v>
      </c>
      <c r="AF593">
        <f>(O593*constantes!$B$4)+(LN(125)*constantes!$B$5)+(LN(22.5)*constantes!$B$8)+(F593*constantes!$B$9)</f>
        <v>23.343617301092156</v>
      </c>
      <c r="AG593">
        <f t="shared" si="137"/>
        <v>6.5553501255932511E-2</v>
      </c>
      <c r="AH593">
        <f>(O593*constantes!$D$4)+(LN(125)*constantes!$D$5)+(LN(22.5)*constantes!$D$8)+(F593*constantes!$D$9)</f>
        <v>25.591397941373401</v>
      </c>
      <c r="AI593">
        <f t="shared" si="138"/>
        <v>3.4153313573738631E-2</v>
      </c>
    </row>
    <row r="594" spans="1:35" x14ac:dyDescent="0.25">
      <c r="A594" s="11">
        <v>593</v>
      </c>
      <c r="B594">
        <v>0</v>
      </c>
      <c r="C594">
        <v>40</v>
      </c>
      <c r="D594">
        <v>1</v>
      </c>
      <c r="E594">
        <v>0</v>
      </c>
      <c r="F594">
        <v>0</v>
      </c>
      <c r="G594">
        <v>125</v>
      </c>
      <c r="H594">
        <v>20.68</v>
      </c>
      <c r="I594">
        <f>IF(AND(B594=1,E594=0),V594,IF(AND(B594=1,E594=1),W594,IF(AND(B594=0,E594=0),X594,IF(AND(B594=0,E594=1),Y594,ERROR))))</f>
        <v>4.1363222551237255E-2</v>
      </c>
      <c r="K594">
        <f t="shared" si="126"/>
        <v>2.3477142937900042E-2</v>
      </c>
      <c r="L594">
        <f t="shared" si="127"/>
        <v>1.6258639030403699E-2</v>
      </c>
      <c r="M594" s="22" t="str">
        <f t="shared" si="139"/>
        <v>Elevated Risk</v>
      </c>
      <c r="O594">
        <f t="shared" si="128"/>
        <v>3.6888794541139363</v>
      </c>
      <c r="P594">
        <f t="shared" si="129"/>
        <v>4.8283137373023015</v>
      </c>
      <c r="Q594">
        <f t="shared" si="130"/>
        <v>3.0291670496402285</v>
      </c>
      <c r="R594">
        <f>(O594*constantes!$B$4)+(P594*constantes!$B$5)+(D594*constantes!$B$6)+(Q594*constantes!$B$8)+(F594*constantes!$B$9)</f>
        <v>23.551205195216557</v>
      </c>
      <c r="S594" s="4">
        <f>(O594*constantes!$B$4)+(P594*constantes!$C$5)+(D594*constantes!$B$6)+(Q594*constantes!$B$8)+(F594*constantes!$B$9)</f>
        <v>23.897105591356894</v>
      </c>
      <c r="T594">
        <f>(O594*constantes!$D$4)+(P594*constantes!$D$5)+(D594*constantes!$D$6)+(Q594*constantes!$D$8)+(F594*constantes!$D$9)</f>
        <v>25.786652865129394</v>
      </c>
      <c r="U594">
        <f>(O594*constantes!$D$4)+(P594*constantes!$E$5)+(D594*constantes!$D$6)+(Q594*constantes!$D$8)+(F594*constantes!$D$9)</f>
        <v>26.123476031443602</v>
      </c>
      <c r="V594" s="5">
        <f t="shared" si="131"/>
        <v>8.0056452871116401E-2</v>
      </c>
      <c r="W594" s="5">
        <f t="shared" si="132"/>
        <v>0.11123886512577774</v>
      </c>
      <c r="X594" s="6">
        <f t="shared" si="133"/>
        <v>4.1363222551237255E-2</v>
      </c>
      <c r="Y594" s="6">
        <f t="shared" si="134"/>
        <v>5.7444990445019162E-2</v>
      </c>
      <c r="AA594">
        <f>(O594*constantes!$B$4)+(LN(110)*constantes!$B$5)+(LN(22)*constantes!$B$8)+(F594*constantes!$B$9)</f>
        <v>22.653587028201589</v>
      </c>
      <c r="AB594">
        <f t="shared" si="135"/>
        <v>3.3434567241904078E-2</v>
      </c>
      <c r="AC594">
        <f>(O594*constantes!$D$4)+(LN(110)*constantes!$D$5)+(LN(22)*constantes!$D$8)+(F594*constantes!$D$9)</f>
        <v>24.840022896226397</v>
      </c>
      <c r="AD594" s="7">
        <f t="shared" si="136"/>
        <v>1.6258639030403699E-2</v>
      </c>
      <c r="AF594">
        <f>(O594*constantes!$B$4)+(LN(125)*constantes!$B$5)+(LN(22.5)*constantes!$B$8)+(F594*constantes!$B$9)</f>
        <v>22.908543964955982</v>
      </c>
      <c r="AG594">
        <f t="shared" si="137"/>
        <v>4.2933030992125865E-2</v>
      </c>
      <c r="AH594">
        <f>(O594*constantes!$D$4)+(LN(125)*constantes!$D$5)+(LN(22.5)*constantes!$D$8)+(F594*constantes!$D$9)</f>
        <v>25.211095912834629</v>
      </c>
      <c r="AI594">
        <f t="shared" si="138"/>
        <v>2.3477142937900042E-2</v>
      </c>
    </row>
    <row r="595" spans="1:35" x14ac:dyDescent="0.25">
      <c r="A595" s="11">
        <v>594</v>
      </c>
      <c r="B595">
        <v>1</v>
      </c>
      <c r="C595">
        <v>44</v>
      </c>
      <c r="D595">
        <v>0</v>
      </c>
      <c r="E595">
        <v>0</v>
      </c>
      <c r="F595">
        <v>0</v>
      </c>
      <c r="G595">
        <v>119</v>
      </c>
      <c r="H595">
        <v>28.04</v>
      </c>
      <c r="I595">
        <f>IF(AND(B595=1,E595=0),V595,IF(AND(B595=1,E595=1),W595,IF(AND(B595=0,E595=0),X595,IF(AND(B595=0,E595=1),Y595,ERROR))))</f>
        <v>6.2149229723428179E-2</v>
      </c>
      <c r="K595">
        <f t="shared" si="126"/>
        <v>5.7330036913051163E-2</v>
      </c>
      <c r="L595">
        <f t="shared" si="127"/>
        <v>4.4721443860098575E-2</v>
      </c>
      <c r="M595" s="22" t="str">
        <f t="shared" si="139"/>
        <v>NORMAL</v>
      </c>
      <c r="O595">
        <f t="shared" si="128"/>
        <v>3.784189633918261</v>
      </c>
      <c r="P595">
        <f t="shared" si="129"/>
        <v>4.7791234931115296</v>
      </c>
      <c r="Q595">
        <f t="shared" si="130"/>
        <v>3.3336320621663895</v>
      </c>
      <c r="R595">
        <f>(O595*constantes!$B$4)+(P595*constantes!$B$5)+(D595*constantes!$B$6)+(Q595*constantes!$B$8)+(F595*constantes!$B$9)</f>
        <v>23.288490862327176</v>
      </c>
      <c r="S595" s="4">
        <f>(O595*constantes!$B$4)+(P595*constantes!$C$5)+(D595*constantes!$B$6)+(Q595*constantes!$B$8)+(F595*constantes!$B$9)</f>
        <v>23.630867269373685</v>
      </c>
      <c r="T595">
        <f>(O595*constantes!$D$4)+(P595*constantes!$D$5)+(D595*constantes!$D$6)+(Q595*constantes!$D$8)+(F595*constantes!$D$9)</f>
        <v>25.444608543956882</v>
      </c>
      <c r="U595">
        <f>(O595*constantes!$D$4)+(P595*constantes!$E$5)+(D595*constantes!$D$6)+(Q595*constantes!$D$8)+(F595*constantes!$D$9)</f>
        <v>25.778000198836342</v>
      </c>
      <c r="V595" s="5">
        <f t="shared" si="131"/>
        <v>6.2149229723428179E-2</v>
      </c>
      <c r="W595" s="5">
        <f t="shared" si="132"/>
        <v>8.6399737066306326E-2</v>
      </c>
      <c r="X595" s="6">
        <f t="shared" si="133"/>
        <v>2.9560219823238643E-2</v>
      </c>
      <c r="Y595" s="6">
        <f t="shared" si="134"/>
        <v>4.1014274677326212E-2</v>
      </c>
      <c r="AA595">
        <f>(O595*constantes!$B$4)+(LN(110)*constantes!$B$5)+(LN(22)*constantes!$B$8)+(F595*constantes!$B$9)</f>
        <v>22.95028380552526</v>
      </c>
      <c r="AB595">
        <f t="shared" si="135"/>
        <v>4.4721443860098575E-2</v>
      </c>
      <c r="AC595">
        <f>(O595*constantes!$D$4)+(LN(110)*constantes!$D$5)+(LN(22)*constantes!$D$8)+(F595*constantes!$D$9)</f>
        <v>25.099368567186549</v>
      </c>
      <c r="AD595" s="7">
        <f t="shared" si="136"/>
        <v>2.102161003401426E-2</v>
      </c>
      <c r="AF595">
        <f>(O595*constantes!$B$4)+(LN(125)*constantes!$B$5)+(LN(22.5)*constantes!$B$8)+(F595*constantes!$B$9)</f>
        <v>23.205240742279653</v>
      </c>
      <c r="AG595">
        <f t="shared" si="137"/>
        <v>5.7330036913051163E-2</v>
      </c>
      <c r="AH595">
        <f>(O595*constantes!$D$4)+(LN(125)*constantes!$D$5)+(LN(22.5)*constantes!$D$8)+(F595*constantes!$D$9)</f>
        <v>25.470441583794781</v>
      </c>
      <c r="AI595">
        <f t="shared" si="138"/>
        <v>3.0321952038303235E-2</v>
      </c>
    </row>
    <row r="596" spans="1:35" x14ac:dyDescent="0.25">
      <c r="A596" s="11">
        <v>595</v>
      </c>
      <c r="B596">
        <v>1</v>
      </c>
      <c r="C596">
        <v>38</v>
      </c>
      <c r="D596">
        <v>0</v>
      </c>
      <c r="E596">
        <v>0</v>
      </c>
      <c r="F596">
        <v>0</v>
      </c>
      <c r="G596">
        <v>121.5</v>
      </c>
      <c r="H596">
        <v>27.05</v>
      </c>
      <c r="I596">
        <f>IF(AND(B596=1,E596=0),V596,IF(AND(B596=1,E596=1),W596,IF(AND(B596=0,E596=0),X596,IF(AND(B596=0,E596=1),Y596,ERROR))))</f>
        <v>4.0233042247728279E-2</v>
      </c>
      <c r="K596">
        <f t="shared" si="126"/>
        <v>3.6714933714987352E-2</v>
      </c>
      <c r="L596">
        <f t="shared" si="127"/>
        <v>2.8571578401445974E-2</v>
      </c>
      <c r="M596" s="22" t="str">
        <f t="shared" si="139"/>
        <v>NORMAL</v>
      </c>
      <c r="O596">
        <f t="shared" si="128"/>
        <v>3.6375861597263857</v>
      </c>
      <c r="P596">
        <f t="shared" si="129"/>
        <v>4.7999142627806028</v>
      </c>
      <c r="Q596">
        <f t="shared" si="130"/>
        <v>3.2976870052924907</v>
      </c>
      <c r="R596">
        <f>(O596*constantes!$B$4)+(P596*constantes!$B$5)+(D596*constantes!$B$6)+(Q596*constantes!$B$8)+(F596*constantes!$B$9)</f>
        <v>22.842192489566621</v>
      </c>
      <c r="S596" s="4">
        <f>(O596*constantes!$B$4)+(P596*constantes!$C$5)+(D596*constantes!$B$6)+(Q596*constantes!$B$8)+(F596*constantes!$B$9)</f>
        <v>23.186058347352223</v>
      </c>
      <c r="T596">
        <f>(O596*constantes!$D$4)+(P596*constantes!$D$5)+(D596*constantes!$D$6)+(Q596*constantes!$D$8)+(F596*constantes!$D$9)</f>
        <v>25.085795882020648</v>
      </c>
      <c r="U596">
        <f>(O596*constantes!$D$4)+(P596*constantes!$E$5)+(D596*constantes!$D$6)+(Q596*constantes!$D$8)+(F596*constantes!$D$9)</f>
        <v>25.420637900992222</v>
      </c>
      <c r="V596" s="5">
        <f t="shared" si="131"/>
        <v>4.0233042247728279E-2</v>
      </c>
      <c r="W596" s="5">
        <f t="shared" si="132"/>
        <v>5.6272034479705524E-2</v>
      </c>
      <c r="X596" s="6">
        <f t="shared" si="133"/>
        <v>2.0741177502156649E-2</v>
      </c>
      <c r="Y596" s="6">
        <f t="shared" si="134"/>
        <v>2.8870274107988814E-2</v>
      </c>
      <c r="AA596">
        <f>(O596*constantes!$B$4)+(LN(110)*constantes!$B$5)+(LN(22)*constantes!$B$8)+(F596*constantes!$B$9)</f>
        <v>22.493913054504919</v>
      </c>
      <c r="AB596">
        <f t="shared" si="135"/>
        <v>2.8571578401445974E-2</v>
      </c>
      <c r="AC596">
        <f>(O596*constantes!$D$4)+(LN(110)*constantes!$D$5)+(LN(22)*constantes!$D$8)+(F596*constantes!$D$9)</f>
        <v>24.700450251667263</v>
      </c>
      <c r="AD596" s="7">
        <f t="shared" si="136"/>
        <v>1.4155691081518817E-2</v>
      </c>
      <c r="AF596">
        <f>(O596*constantes!$B$4)+(LN(125)*constantes!$B$5)+(LN(22.5)*constantes!$B$8)+(F596*constantes!$B$9)</f>
        <v>22.748869991259316</v>
      </c>
      <c r="AG596">
        <f t="shared" si="137"/>
        <v>3.6714933714987352E-2</v>
      </c>
      <c r="AH596">
        <f>(O596*constantes!$D$4)+(LN(125)*constantes!$D$5)+(LN(22.5)*constantes!$D$8)+(F596*constantes!$D$9)</f>
        <v>25.071523268275495</v>
      </c>
      <c r="AI596">
        <f t="shared" si="138"/>
        <v>2.0450275544260377E-2</v>
      </c>
    </row>
    <row r="597" spans="1:35" x14ac:dyDescent="0.25">
      <c r="A597" s="11">
        <v>596</v>
      </c>
      <c r="B597">
        <v>1</v>
      </c>
      <c r="C597">
        <v>60</v>
      </c>
      <c r="D597">
        <v>0</v>
      </c>
      <c r="E597">
        <v>1</v>
      </c>
      <c r="F597">
        <v>0</v>
      </c>
      <c r="G597">
        <v>144</v>
      </c>
      <c r="H597">
        <v>26.98</v>
      </c>
      <c r="I597">
        <f>IF(AND(B597=1,E597=0),V597,IF(AND(B597=1,E597=1),W597,IF(AND(B597=0,E597=0),X597,IF(AND(B597=0,E597=1),Y597,ERROR))))</f>
        <v>0.282761912815789</v>
      </c>
      <c r="K597">
        <f t="shared" si="126"/>
        <v>0.14362116573454531</v>
      </c>
      <c r="L597">
        <f t="shared" si="127"/>
        <v>0.11321269470654882</v>
      </c>
      <c r="M597" s="22" t="str">
        <f t="shared" si="139"/>
        <v>Elevated Risk</v>
      </c>
      <c r="O597">
        <f t="shared" si="128"/>
        <v>4.0943445622221004</v>
      </c>
      <c r="P597">
        <f t="shared" si="129"/>
        <v>4.9698132995760007</v>
      </c>
      <c r="Q597">
        <f t="shared" si="130"/>
        <v>3.2950958507796098</v>
      </c>
      <c r="R597">
        <f>(O597*constantes!$B$4)+(P597*constantes!$B$5)+(D597*constantes!$B$6)+(Q597*constantes!$B$8)+(F597*constantes!$B$9)</f>
        <v>24.577185241814909</v>
      </c>
      <c r="S597" s="4">
        <f>(O597*constantes!$B$4)+(P597*constantes!$C$5)+(D597*constantes!$B$6)+(Q597*constantes!$B$8)+(F597*constantes!$B$9)</f>
        <v>24.933222666596535</v>
      </c>
      <c r="T597">
        <f>(O597*constantes!$D$4)+(P597*constantes!$D$5)+(D597*constantes!$D$6)+(Q597*constantes!$D$8)+(F597*constantes!$D$9)</f>
        <v>26.805253440147098</v>
      </c>
      <c r="U597">
        <f>(O597*constantes!$D$4)+(P597*constantes!$E$5)+(D597*constantes!$D$6)+(Q597*constantes!$D$8)+(F597*constantes!$D$9)</f>
        <v>27.151947615925518</v>
      </c>
      <c r="V597" s="5">
        <f t="shared" si="131"/>
        <v>0.20768129679769565</v>
      </c>
      <c r="W597" s="5">
        <f t="shared" si="132"/>
        <v>0.282761912815789</v>
      </c>
      <c r="X597" s="6">
        <f t="shared" si="133"/>
        <v>0.11040085488760798</v>
      </c>
      <c r="Y597" s="6">
        <f t="shared" si="134"/>
        <v>0.15249687964227354</v>
      </c>
      <c r="AA597">
        <f>(O597*constantes!$B$4)+(LN(110)*constantes!$B$5)+(LN(22)*constantes!$B$8)+(F597*constantes!$B$9)</f>
        <v>23.915783691137978</v>
      </c>
      <c r="AB597">
        <f t="shared" si="135"/>
        <v>0.11321269470654882</v>
      </c>
      <c r="AC597">
        <f>(O597*constantes!$D$4)+(LN(110)*constantes!$D$5)+(LN(22)*constantes!$D$8)+(F597*constantes!$D$9)</f>
        <v>25.943321837946279</v>
      </c>
      <c r="AD597" s="7">
        <f t="shared" si="136"/>
        <v>4.820708918468708E-2</v>
      </c>
      <c r="AF597">
        <f>(O597*constantes!$B$4)+(LN(125)*constantes!$B$5)+(LN(22.5)*constantes!$B$8)+(F597*constantes!$B$9)</f>
        <v>24.170740627892375</v>
      </c>
      <c r="AG597">
        <f t="shared" si="137"/>
        <v>0.14362116573454531</v>
      </c>
      <c r="AH597">
        <f>(O597*constantes!$D$4)+(LN(125)*constantes!$D$5)+(LN(22.5)*constantes!$D$8)+(F597*constantes!$D$9)</f>
        <v>26.314394854554511</v>
      </c>
      <c r="AI597">
        <f t="shared" si="138"/>
        <v>6.9102564331433469E-2</v>
      </c>
    </row>
    <row r="598" spans="1:35" x14ac:dyDescent="0.25">
      <c r="A598" s="11">
        <v>597</v>
      </c>
      <c r="B598">
        <v>0</v>
      </c>
      <c r="C598">
        <v>42</v>
      </c>
      <c r="D598">
        <v>1</v>
      </c>
      <c r="E598">
        <v>0</v>
      </c>
      <c r="F598">
        <v>0</v>
      </c>
      <c r="G598">
        <v>120</v>
      </c>
      <c r="H598">
        <v>21.93</v>
      </c>
      <c r="I598">
        <f>IF(AND(B598=1,E598=0),V598,IF(AND(B598=1,E598=1),W598,IF(AND(B598=0,E598=0),X598,IF(AND(B598=0,E598=1),Y598,ERROR))))</f>
        <v>4.3349701185310452E-2</v>
      </c>
      <c r="K598">
        <f t="shared" si="126"/>
        <v>2.676538428771702E-2</v>
      </c>
      <c r="L598">
        <f t="shared" si="127"/>
        <v>1.8545470669847686E-2</v>
      </c>
      <c r="M598" s="22" t="str">
        <f t="shared" si="139"/>
        <v>Elevated Risk</v>
      </c>
      <c r="O598">
        <f t="shared" si="128"/>
        <v>3.7376696182833684</v>
      </c>
      <c r="P598">
        <f t="shared" si="129"/>
        <v>4.7874917427820458</v>
      </c>
      <c r="Q598">
        <f t="shared" si="130"/>
        <v>3.0878555624297968</v>
      </c>
      <c r="R598">
        <f>(O598*constantes!$B$4)+(P598*constantes!$B$5)+(D598*constantes!$B$6)+(Q598*constantes!$B$8)+(F598*constantes!$B$9)</f>
        <v>23.673885451358984</v>
      </c>
      <c r="S598" s="4">
        <f>(O598*constantes!$B$4)+(P598*constantes!$C$5)+(D598*constantes!$B$6)+(Q598*constantes!$B$8)+(F598*constantes!$B$9)</f>
        <v>24.016861359811891</v>
      </c>
      <c r="T598">
        <f>(O598*constantes!$D$4)+(P598*constantes!$D$5)+(D598*constantes!$D$6)+(Q598*constantes!$D$8)+(F598*constantes!$D$9)</f>
        <v>25.834590222703604</v>
      </c>
      <c r="U598">
        <f>(O598*constantes!$D$4)+(P598*constantes!$E$5)+(D598*constantes!$D$6)+(Q598*constantes!$D$8)+(F598*constantes!$D$9)</f>
        <v>26.168565646680079</v>
      </c>
      <c r="V598" s="5">
        <f t="shared" si="131"/>
        <v>9.0021394505766628E-2</v>
      </c>
      <c r="W598" s="5">
        <f t="shared" si="132"/>
        <v>0.12447326552344362</v>
      </c>
      <c r="X598" s="6">
        <f t="shared" si="133"/>
        <v>4.3349701185310452E-2</v>
      </c>
      <c r="Y598" s="6">
        <f t="shared" si="134"/>
        <v>6.0013340477399257E-2</v>
      </c>
      <c r="AA598">
        <f>(O598*constantes!$B$4)+(LN(110)*constantes!$B$5)+(LN(22)*constantes!$B$8)+(F598*constantes!$B$9)</f>
        <v>22.805468857654464</v>
      </c>
      <c r="AB598">
        <f t="shared" si="135"/>
        <v>3.8810869283687155E-2</v>
      </c>
      <c r="AC598">
        <f>(O598*constantes!$D$4)+(LN(110)*constantes!$D$5)+(LN(22)*constantes!$D$8)+(F598*constantes!$D$9)</f>
        <v>24.972784348242914</v>
      </c>
      <c r="AD598" s="7">
        <f t="shared" si="136"/>
        <v>1.8545470669847686E-2</v>
      </c>
      <c r="AF598">
        <f>(O598*constantes!$B$4)+(LN(125)*constantes!$B$5)+(LN(22.5)*constantes!$B$8)+(F598*constantes!$B$9)</f>
        <v>23.060425794408857</v>
      </c>
      <c r="AG598">
        <f t="shared" si="137"/>
        <v>4.9796912096185753E-2</v>
      </c>
      <c r="AH598">
        <f>(O598*constantes!$D$4)+(LN(125)*constantes!$D$5)+(LN(22.5)*constantes!$D$8)+(F598*constantes!$D$9)</f>
        <v>25.343857364851146</v>
      </c>
      <c r="AI598">
        <f t="shared" si="138"/>
        <v>2.676538428771702E-2</v>
      </c>
    </row>
    <row r="599" spans="1:35" x14ac:dyDescent="0.25">
      <c r="A599" s="11">
        <v>598</v>
      </c>
      <c r="B599">
        <v>1</v>
      </c>
      <c r="C599">
        <v>44</v>
      </c>
      <c r="D599">
        <v>0</v>
      </c>
      <c r="E599">
        <v>1</v>
      </c>
      <c r="F599">
        <v>0</v>
      </c>
      <c r="G599">
        <v>123</v>
      </c>
      <c r="H599">
        <v>24.44</v>
      </c>
      <c r="I599">
        <f>IF(AND(B599=1,E599=0),V599,IF(AND(B599=1,E599=1),W599,IF(AND(B599=0,E599=0),X599,IF(AND(B599=0,E599=1),Y599,ERROR))))</f>
        <v>8.2741166061991667E-2</v>
      </c>
      <c r="K599">
        <f t="shared" si="126"/>
        <v>5.7330036913051163E-2</v>
      </c>
      <c r="L599">
        <f t="shared" si="127"/>
        <v>4.4721443860098575E-2</v>
      </c>
      <c r="M599" s="22" t="str">
        <f t="shared" si="139"/>
        <v>Elevated Risk</v>
      </c>
      <c r="O599">
        <f t="shared" si="128"/>
        <v>3.784189633918261</v>
      </c>
      <c r="P599">
        <f t="shared" si="129"/>
        <v>4.8121843553724171</v>
      </c>
      <c r="Q599">
        <f t="shared" si="130"/>
        <v>3.1962211343033946</v>
      </c>
      <c r="R599">
        <f>(O599*constantes!$B$4)+(P599*constantes!$B$5)+(D599*constantes!$B$6)+(Q599*constantes!$B$8)+(F599*constantes!$B$9)</f>
        <v>23.240886145408155</v>
      </c>
      <c r="S599" s="4">
        <f>(O599*constantes!$B$4)+(P599*constantes!$C$5)+(D599*constantes!$B$6)+(Q599*constantes!$B$8)+(F599*constantes!$B$9)</f>
        <v>23.585631032627035</v>
      </c>
      <c r="T599">
        <f>(O599*constantes!$D$4)+(P599*constantes!$D$5)+(D599*constantes!$D$6)+(Q599*constantes!$D$8)+(F599*constantes!$D$9)</f>
        <v>25.467354437149197</v>
      </c>
      <c r="U599">
        <f>(O599*constantes!$D$4)+(P599*constantes!$E$5)+(D599*constantes!$D$6)+(Q599*constantes!$D$8)+(F599*constantes!$D$9)</f>
        <v>25.80305241777998</v>
      </c>
      <c r="V599" s="5">
        <f t="shared" si="131"/>
        <v>5.9347477101701629E-2</v>
      </c>
      <c r="W599" s="5">
        <f t="shared" si="132"/>
        <v>8.2741166061991667E-2</v>
      </c>
      <c r="X599" s="6">
        <f t="shared" si="133"/>
        <v>3.0229915249244232E-2</v>
      </c>
      <c r="Y599" s="6">
        <f t="shared" si="134"/>
        <v>4.2032575901055913E-2</v>
      </c>
      <c r="AA599">
        <f>(O599*constantes!$B$4)+(LN(110)*constantes!$B$5)+(LN(22)*constantes!$B$8)+(F599*constantes!$B$9)</f>
        <v>22.95028380552526</v>
      </c>
      <c r="AB599">
        <f t="shared" si="135"/>
        <v>4.4721443860098575E-2</v>
      </c>
      <c r="AC599">
        <f>(O599*constantes!$D$4)+(LN(110)*constantes!$D$5)+(LN(22)*constantes!$D$8)+(F599*constantes!$D$9)</f>
        <v>25.099368567186549</v>
      </c>
      <c r="AD599" s="7">
        <f t="shared" si="136"/>
        <v>2.102161003401426E-2</v>
      </c>
      <c r="AF599">
        <f>(O599*constantes!$B$4)+(LN(125)*constantes!$B$5)+(LN(22.5)*constantes!$B$8)+(F599*constantes!$B$9)</f>
        <v>23.205240742279653</v>
      </c>
      <c r="AG599">
        <f t="shared" si="137"/>
        <v>5.7330036913051163E-2</v>
      </c>
      <c r="AH599">
        <f>(O599*constantes!$D$4)+(LN(125)*constantes!$D$5)+(LN(22.5)*constantes!$D$8)+(F599*constantes!$D$9)</f>
        <v>25.470441583794781</v>
      </c>
      <c r="AI599">
        <f t="shared" si="138"/>
        <v>3.0321952038303235E-2</v>
      </c>
    </row>
    <row r="600" spans="1:35" x14ac:dyDescent="0.25">
      <c r="A600" s="11">
        <v>599</v>
      </c>
      <c r="B600">
        <v>0</v>
      </c>
      <c r="C600">
        <v>47</v>
      </c>
      <c r="D600">
        <v>1</v>
      </c>
      <c r="E600">
        <v>0</v>
      </c>
      <c r="F600">
        <v>0</v>
      </c>
      <c r="G600">
        <v>113</v>
      </c>
      <c r="H600">
        <v>21.66</v>
      </c>
      <c r="I600">
        <f>IF(AND(B600=1,E600=0),V600,IF(AND(B600=1,E600=1),W600,IF(AND(B600=0,E600=0),X600,IF(AND(B600=0,E600=1),Y600,ERROR))))</f>
        <v>4.924911223391315E-2</v>
      </c>
      <c r="K600">
        <f t="shared" si="126"/>
        <v>3.6173927347526003E-2</v>
      </c>
      <c r="L600">
        <f t="shared" si="127"/>
        <v>2.5101986203356352E-2</v>
      </c>
      <c r="M600" s="22" t="str">
        <f t="shared" si="139"/>
        <v>Elevated Risk</v>
      </c>
      <c r="O600">
        <f t="shared" si="128"/>
        <v>3.8501476017100584</v>
      </c>
      <c r="P600">
        <f t="shared" si="129"/>
        <v>4.7273878187123408</v>
      </c>
      <c r="Q600">
        <f t="shared" si="130"/>
        <v>3.0754672415728446</v>
      </c>
      <c r="R600">
        <f>(O600*constantes!$B$4)+(P600*constantes!$B$5)+(D600*constantes!$B$6)+(Q600*constantes!$B$8)+(F600*constantes!$B$9)</f>
        <v>23.902706238057938</v>
      </c>
      <c r="S600" s="4">
        <f>(O600*constantes!$B$4)+(P600*constantes!$C$5)+(D600*constantes!$B$6)+(Q600*constantes!$B$8)+(F600*constantes!$B$9)</f>
        <v>24.241376301390488</v>
      </c>
      <c r="T600">
        <f>(O600*constantes!$D$4)+(P600*constantes!$D$5)+(D600*constantes!$D$6)+(Q600*constantes!$D$8)+(F600*constantes!$D$9)</f>
        <v>25.965250230973439</v>
      </c>
      <c r="U600">
        <f>(O600*constantes!$D$4)+(P600*constantes!$E$5)+(D600*constantes!$D$6)+(Q600*constantes!$D$8)+(F600*constantes!$D$9)</f>
        <v>26.295032805206809</v>
      </c>
      <c r="V600" s="5">
        <f t="shared" si="131"/>
        <v>0.1118273137512219</v>
      </c>
      <c r="W600" s="5">
        <f t="shared" si="132"/>
        <v>0.15328406519204718</v>
      </c>
      <c r="X600" s="6">
        <f t="shared" si="133"/>
        <v>4.924911223391315E-2</v>
      </c>
      <c r="Y600" s="6">
        <f t="shared" si="134"/>
        <v>6.7823465235613778E-2</v>
      </c>
      <c r="AA600">
        <f>(O600*constantes!$B$4)+(LN(110)*constantes!$B$5)+(LN(22)*constantes!$B$8)+(F600*constantes!$B$9)</f>
        <v>23.155608320942413</v>
      </c>
      <c r="AB600">
        <f t="shared" si="135"/>
        <v>5.4631350702972536E-2</v>
      </c>
      <c r="AC600">
        <f>(O600*constantes!$D$4)+(LN(110)*constantes!$D$5)+(LN(22)*constantes!$D$8)+(F600*constantes!$D$9)</f>
        <v>25.278844814605776</v>
      </c>
      <c r="AD600" s="7">
        <f t="shared" si="136"/>
        <v>2.5101986203356352E-2</v>
      </c>
      <c r="AF600">
        <f>(O600*constantes!$B$4)+(LN(125)*constantes!$B$5)+(LN(22.5)*constantes!$B$8)+(F600*constantes!$B$9)</f>
        <v>23.410565257696806</v>
      </c>
      <c r="AG600">
        <f t="shared" si="137"/>
        <v>6.9930001122808005E-2</v>
      </c>
      <c r="AH600">
        <f>(O600*constantes!$D$4)+(LN(125)*constantes!$D$5)+(LN(22.5)*constantes!$D$8)+(F600*constantes!$D$9)</f>
        <v>25.649917831214008</v>
      </c>
      <c r="AI600">
        <f t="shared" si="138"/>
        <v>3.6173927347526003E-2</v>
      </c>
    </row>
    <row r="601" spans="1:35" x14ac:dyDescent="0.25">
      <c r="A601" s="11">
        <v>600</v>
      </c>
      <c r="B601">
        <v>0</v>
      </c>
      <c r="C601">
        <v>55</v>
      </c>
      <c r="D601">
        <v>0</v>
      </c>
      <c r="E601">
        <v>0</v>
      </c>
      <c r="F601">
        <v>0</v>
      </c>
      <c r="G601">
        <v>103</v>
      </c>
      <c r="H601">
        <v>24.5</v>
      </c>
      <c r="I601">
        <f>IF(AND(B601=1,E601=0),V601,IF(AND(B601=1,E601=1),W601,IF(AND(B601=0,E601=0),X601,IF(AND(B601=0,E601=1),Y601,ERROR))))</f>
        <v>3.3661210574791101E-2</v>
      </c>
      <c r="K601">
        <f t="shared" si="126"/>
        <v>5.4942946453026109E-2</v>
      </c>
      <c r="L601">
        <f t="shared" si="127"/>
        <v>3.8241136753246696E-2</v>
      </c>
      <c r="M601" s="22" t="str">
        <f t="shared" si="139"/>
        <v>OPTIMAL</v>
      </c>
      <c r="O601">
        <f t="shared" si="128"/>
        <v>4.0073331852324712</v>
      </c>
      <c r="P601">
        <f t="shared" si="129"/>
        <v>4.6347289882296359</v>
      </c>
      <c r="Q601">
        <f t="shared" si="130"/>
        <v>3.1986731175506815</v>
      </c>
      <c r="R601">
        <f>(O601*constantes!$B$4)+(P601*constantes!$B$5)+(D601*constantes!$B$6)+(Q601*constantes!$B$8)+(F601*constantes!$B$9)</f>
        <v>23.608273051186959</v>
      </c>
      <c r="S601" s="4">
        <f>(O601*constantes!$B$4)+(P601*constantes!$C$5)+(D601*constantes!$B$6)+(Q601*constantes!$B$8)+(F601*constantes!$B$9)</f>
        <v>23.94030503590373</v>
      </c>
      <c r="T601">
        <f>(O601*constantes!$D$4)+(P601*constantes!$D$5)+(D601*constantes!$D$6)+(Q601*constantes!$D$8)+(F601*constantes!$D$9)</f>
        <v>25.576631259969332</v>
      </c>
      <c r="U601">
        <f>(O601*constantes!$D$4)+(P601*constantes!$E$5)+(D601*constantes!$D$6)+(Q601*constantes!$D$8)+(F601*constantes!$D$9)</f>
        <v>25.89994995418823</v>
      </c>
      <c r="V601" s="5">
        <f t="shared" si="131"/>
        <v>8.4553525317124567E-2</v>
      </c>
      <c r="W601" s="5">
        <f t="shared" si="132"/>
        <v>0.11585374124703351</v>
      </c>
      <c r="X601" s="6">
        <f t="shared" si="133"/>
        <v>3.3661210574791101E-2</v>
      </c>
      <c r="Y601" s="6">
        <f t="shared" si="134"/>
        <v>4.6208987120865519E-2</v>
      </c>
      <c r="AA601">
        <f>(O601*constantes!$B$4)+(LN(110)*constantes!$B$5)+(LN(22)*constantes!$B$8)+(F601*constantes!$B$9)</f>
        <v>23.644920755024344</v>
      </c>
      <c r="AB601">
        <f t="shared" si="135"/>
        <v>8.7567364830949512E-2</v>
      </c>
      <c r="AC601">
        <f>(O601*constantes!$D$4)+(LN(110)*constantes!$D$5)+(LN(22)*constantes!$D$8)+(F601*constantes!$D$9)</f>
        <v>25.706557790361106</v>
      </c>
      <c r="AD601" s="7">
        <f t="shared" si="136"/>
        <v>3.8241136753246696E-2</v>
      </c>
      <c r="AF601">
        <f>(O601*constantes!$B$4)+(LN(125)*constantes!$B$5)+(LN(22.5)*constantes!$B$8)+(F601*constantes!$B$9)</f>
        <v>23.899877691778737</v>
      </c>
      <c r="AG601">
        <f t="shared" si="137"/>
        <v>0.11152976090806932</v>
      </c>
      <c r="AH601">
        <f>(O601*constantes!$D$4)+(LN(125)*constantes!$D$5)+(LN(22.5)*constantes!$D$8)+(F601*constantes!$D$9)</f>
        <v>26.077630806969339</v>
      </c>
      <c r="AI601">
        <f t="shared" si="138"/>
        <v>5.4942946453026109E-2</v>
      </c>
    </row>
    <row r="602" spans="1:35" x14ac:dyDescent="0.25">
      <c r="A602" s="11">
        <v>601</v>
      </c>
      <c r="B602">
        <v>1</v>
      </c>
      <c r="C602">
        <v>48</v>
      </c>
      <c r="D602">
        <v>1</v>
      </c>
      <c r="E602">
        <v>0</v>
      </c>
      <c r="F602">
        <v>0</v>
      </c>
      <c r="G602">
        <v>132</v>
      </c>
      <c r="H602">
        <v>27.61</v>
      </c>
      <c r="I602">
        <f>IF(AND(B602=1,E602=0),V602,IF(AND(B602=1,E602=1),W602,IF(AND(B602=0,E602=0),X602,IF(AND(B602=0,E602=1),Y602,ERROR))))</f>
        <v>0.1851711207586354</v>
      </c>
      <c r="K602">
        <f t="shared" si="126"/>
        <v>7.448581103683527E-2</v>
      </c>
      <c r="L602">
        <f t="shared" si="127"/>
        <v>5.8221930281009082E-2</v>
      </c>
      <c r="M602" s="22" t="str">
        <f t="shared" si="139"/>
        <v>Elevated Risk</v>
      </c>
      <c r="O602">
        <f t="shared" si="128"/>
        <v>3.8712010109078911</v>
      </c>
      <c r="P602">
        <f t="shared" si="129"/>
        <v>4.8828019225863706</v>
      </c>
      <c r="Q602">
        <f t="shared" si="130"/>
        <v>3.3181780259420632</v>
      </c>
      <c r="R602">
        <f>(O602*constantes!$B$4)+(P602*constantes!$B$5)+(D602*constantes!$B$6)+(Q602*constantes!$B$8)+(F602*constantes!$B$9)</f>
        <v>24.448964083093443</v>
      </c>
      <c r="S602" s="4">
        <f>(O602*constantes!$B$4)+(P602*constantes!$C$5)+(D602*constantes!$B$6)+(Q602*constantes!$B$8)+(F602*constantes!$B$9)</f>
        <v>24.79876801282753</v>
      </c>
      <c r="T602">
        <f>(O602*constantes!$D$4)+(P602*constantes!$D$5)+(D602*constantes!$D$6)+(Q602*constantes!$D$8)+(F602*constantes!$D$9)</f>
        <v>26.583789806576444</v>
      </c>
      <c r="U602">
        <f>(O602*constantes!$D$4)+(P602*constantes!$E$5)+(D602*constantes!$D$6)+(Q602*constantes!$D$8)+(F602*constantes!$D$9)</f>
        <v>26.92441406869607</v>
      </c>
      <c r="V602" s="5">
        <f t="shared" si="131"/>
        <v>0.1851711207586354</v>
      </c>
      <c r="W602" s="5">
        <f t="shared" si="132"/>
        <v>0.25213712498121343</v>
      </c>
      <c r="X602" s="6">
        <f t="shared" si="133"/>
        <v>8.9484908076283953E-2</v>
      </c>
      <c r="Y602" s="6">
        <f t="shared" si="134"/>
        <v>0.12347388665904002</v>
      </c>
      <c r="AA602">
        <f>(O602*constantes!$B$4)+(LN(110)*constantes!$B$5)+(LN(22)*constantes!$B$8)+(F602*constantes!$B$9)</f>
        <v>23.221146741638901</v>
      </c>
      <c r="AB602">
        <f t="shared" si="135"/>
        <v>5.8221930281009082E-2</v>
      </c>
      <c r="AC602">
        <f>(O602*constantes!$D$4)+(LN(110)*constantes!$D$5)+(LN(22)*constantes!$D$8)+(F602*constantes!$D$9)</f>
        <v>25.336132614771724</v>
      </c>
      <c r="AD602" s="7">
        <f t="shared" si="136"/>
        <v>2.6562184906686825E-2</v>
      </c>
      <c r="AF602">
        <f>(O602*constantes!$B$4)+(LN(125)*constantes!$B$5)+(LN(22.5)*constantes!$B$8)+(F602*constantes!$B$9)</f>
        <v>23.47610367839329</v>
      </c>
      <c r="AG602">
        <f t="shared" si="137"/>
        <v>7.448581103683527E-2</v>
      </c>
      <c r="AH602">
        <f>(O602*constantes!$D$4)+(LN(125)*constantes!$D$5)+(LN(22.5)*constantes!$D$8)+(F602*constantes!$D$9)</f>
        <v>25.707205631379956</v>
      </c>
      <c r="AI602">
        <f t="shared" si="138"/>
        <v>3.8265438641588045E-2</v>
      </c>
    </row>
    <row r="603" spans="1:35" x14ac:dyDescent="0.25">
      <c r="A603" s="11">
        <v>602</v>
      </c>
      <c r="B603">
        <v>0</v>
      </c>
      <c r="C603">
        <v>61</v>
      </c>
      <c r="D603">
        <v>1</v>
      </c>
      <c r="E603">
        <v>1</v>
      </c>
      <c r="F603">
        <v>0</v>
      </c>
      <c r="G603">
        <v>140</v>
      </c>
      <c r="H603">
        <v>30.74</v>
      </c>
      <c r="I603">
        <f>IF(AND(B603=1,E603=0),V603,IF(AND(B603=1,E603=1),W603,IF(AND(B603=0,E603=0),X603,IF(AND(B603=0,E603=1),Y603,ERROR))))</f>
        <v>0.27143487701508939</v>
      </c>
      <c r="K603">
        <f t="shared" si="126"/>
        <v>7.2164067569494672E-2</v>
      </c>
      <c r="L603">
        <f t="shared" si="127"/>
        <v>5.0368025874669486E-2</v>
      </c>
      <c r="M603" s="22" t="str">
        <f t="shared" si="139"/>
        <v>Elevated Risk</v>
      </c>
      <c r="O603">
        <f t="shared" si="128"/>
        <v>4.1108738641733114</v>
      </c>
      <c r="P603">
        <f t="shared" si="129"/>
        <v>4.9416424226093039</v>
      </c>
      <c r="Q603">
        <f t="shared" si="130"/>
        <v>3.4255647381104497</v>
      </c>
      <c r="R603">
        <f>(O603*constantes!$B$4)+(P603*constantes!$B$5)+(D603*constantes!$B$6)+(Q603*constantes!$B$8)+(F603*constantes!$B$9)</f>
        <v>25.389342886982842</v>
      </c>
      <c r="S603" s="4">
        <f>(O603*constantes!$B$4)+(P603*constantes!$C$5)+(D603*constantes!$B$6)+(Q603*constantes!$B$8)+(F603*constantes!$B$9)</f>
        <v>25.743362150138573</v>
      </c>
      <c r="T603">
        <f>(O603*constantes!$D$4)+(P603*constantes!$D$5)+(D603*constantes!$D$6)+(Q603*constantes!$D$8)+(F603*constantes!$D$9)</f>
        <v>27.456370904926978</v>
      </c>
      <c r="U603">
        <f>(O603*constantes!$D$4)+(P603*constantes!$E$5)+(D603*constantes!$D$6)+(Q603*constantes!$D$8)+(F603*constantes!$D$9)</f>
        <v>27.801099880328202</v>
      </c>
      <c r="V603" s="5">
        <f t="shared" si="131"/>
        <v>0.40810399107856921</v>
      </c>
      <c r="W603" s="5">
        <f t="shared" si="132"/>
        <v>0.52630454469677734</v>
      </c>
      <c r="X603" s="6">
        <f t="shared" si="133"/>
        <v>0.20095561591812006</v>
      </c>
      <c r="Y603" s="6">
        <f t="shared" si="134"/>
        <v>0.27143487701508939</v>
      </c>
      <c r="AA603">
        <f>(O603*constantes!$B$4)+(LN(110)*constantes!$B$5)+(LN(22)*constantes!$B$8)+(F603*constantes!$B$9)</f>
        <v>23.967238746940023</v>
      </c>
      <c r="AB603">
        <f t="shared" si="135"/>
        <v>0.11882079876600593</v>
      </c>
      <c r="AC603">
        <f>(O603*constantes!$D$4)+(LN(110)*constantes!$D$5)+(LN(22)*constantes!$D$8)+(F603*constantes!$D$9)</f>
        <v>25.98829922560666</v>
      </c>
      <c r="AD603" s="7">
        <f t="shared" si="136"/>
        <v>5.0368025874669486E-2</v>
      </c>
      <c r="AF603">
        <f>(O603*constantes!$B$4)+(LN(125)*constantes!$B$5)+(LN(22.5)*constantes!$B$8)+(F603*constantes!$B$9)</f>
        <v>24.222195683694412</v>
      </c>
      <c r="AG603">
        <f t="shared" si="137"/>
        <v>0.15060331820878059</v>
      </c>
      <c r="AH603">
        <f>(O603*constantes!$D$4)+(LN(125)*constantes!$D$5)+(LN(22.5)*constantes!$D$8)+(F603*constantes!$D$9)</f>
        <v>26.359372242214892</v>
      </c>
      <c r="AI603">
        <f t="shared" si="138"/>
        <v>7.2164067569494672E-2</v>
      </c>
    </row>
    <row r="604" spans="1:35" x14ac:dyDescent="0.25">
      <c r="A604" s="11">
        <v>603</v>
      </c>
      <c r="B604">
        <v>1</v>
      </c>
      <c r="C604">
        <v>62</v>
      </c>
      <c r="D604">
        <v>1</v>
      </c>
      <c r="E604">
        <v>1</v>
      </c>
      <c r="F604">
        <v>0</v>
      </c>
      <c r="G604">
        <v>164</v>
      </c>
      <c r="H604">
        <v>19.53</v>
      </c>
      <c r="I604">
        <f>IF(AND(B604=1,E604=0),V604,IF(AND(B604=1,E604=1),W604,IF(AND(B604=0,E604=0),X604,IF(AND(B604=0,E604=1),Y604,ERROR))))</f>
        <v>0.52484032951492954</v>
      </c>
      <c r="K604">
        <f t="shared" si="126"/>
        <v>0.15777159470264646</v>
      </c>
      <c r="L604">
        <f t="shared" si="127"/>
        <v>0.12458920296857934</v>
      </c>
      <c r="M604" s="22" t="str">
        <f t="shared" si="139"/>
        <v>'&gt;30%</v>
      </c>
      <c r="O604">
        <f t="shared" si="128"/>
        <v>4.1271343850450917</v>
      </c>
      <c r="P604">
        <f t="shared" si="129"/>
        <v>5.0998664278241987</v>
      </c>
      <c r="Q604">
        <f t="shared" si="130"/>
        <v>2.9719517448885875</v>
      </c>
      <c r="R604">
        <f>(O604*constantes!$B$4)+(P604*constantes!$B$5)+(D604*constantes!$B$6)+(Q604*constantes!$B$8)+(F604*constantes!$B$9)</f>
        <v>25.373868652993409</v>
      </c>
      <c r="S604" s="4">
        <f>(O604*constantes!$B$4)+(P604*constantes!$C$5)+(D604*constantes!$B$6)+(Q604*constantes!$B$8)+(F604*constantes!$B$9)</f>
        <v>25.739223083882734</v>
      </c>
      <c r="T604">
        <f>(O604*constantes!$D$4)+(P604*constantes!$D$5)+(D604*constantes!$D$6)+(Q604*constantes!$D$8)+(F604*constantes!$D$9)</f>
        <v>27.713777164179909</v>
      </c>
      <c r="U604">
        <f>(O604*constantes!$D$4)+(P604*constantes!$E$5)+(D604*constantes!$D$6)+(Q604*constantes!$D$8)+(F604*constantes!$D$9)</f>
        <v>28.069543846184921</v>
      </c>
      <c r="V604" s="5">
        <f t="shared" si="131"/>
        <v>0.40331844707281761</v>
      </c>
      <c r="W604" s="5">
        <f t="shared" si="132"/>
        <v>0.52484032951492954</v>
      </c>
      <c r="X604" s="6">
        <f t="shared" si="133"/>
        <v>0.2518846073574228</v>
      </c>
      <c r="Y604" s="6">
        <f t="shared" si="134"/>
        <v>0.33912612668987918</v>
      </c>
      <c r="AA604">
        <f>(O604*constantes!$B$4)+(LN(110)*constantes!$B$5)+(LN(22)*constantes!$B$8)+(F604*constantes!$B$9)</f>
        <v>24.017857097993041</v>
      </c>
      <c r="AB604">
        <f t="shared" si="135"/>
        <v>0.12458920296857934</v>
      </c>
      <c r="AC604">
        <f>(O604*constantes!$D$4)+(LN(110)*constantes!$D$5)+(LN(22)*constantes!$D$8)+(F604*constantes!$D$9)</f>
        <v>26.032545241135235</v>
      </c>
      <c r="AD604" s="7">
        <f t="shared" si="136"/>
        <v>5.2585681787711391E-2</v>
      </c>
      <c r="AF604">
        <f>(O604*constantes!$B$4)+(LN(125)*constantes!$B$5)+(LN(22.5)*constantes!$B$8)+(F604*constantes!$B$9)</f>
        <v>24.27281403474743</v>
      </c>
      <c r="AG604">
        <f t="shared" si="137"/>
        <v>0.15777159470264646</v>
      </c>
      <c r="AH604">
        <f>(O604*constantes!$D$4)+(LN(125)*constantes!$D$5)+(LN(22.5)*constantes!$D$8)+(F604*constantes!$D$9)</f>
        <v>26.403618257743467</v>
      </c>
      <c r="AI604">
        <f t="shared" si="138"/>
        <v>7.5302674960658122E-2</v>
      </c>
    </row>
    <row r="605" spans="1:35" x14ac:dyDescent="0.25">
      <c r="A605" s="11">
        <v>604</v>
      </c>
      <c r="B605">
        <v>0</v>
      </c>
      <c r="C605">
        <v>64</v>
      </c>
      <c r="D605">
        <v>1</v>
      </c>
      <c r="E605">
        <v>1</v>
      </c>
      <c r="F605">
        <v>0</v>
      </c>
      <c r="G605">
        <v>145</v>
      </c>
      <c r="H605">
        <v>25.16</v>
      </c>
      <c r="I605">
        <f>IF(AND(B605=1,E605=0),V605,IF(AND(B605=1,E605=1),W605,IF(AND(B605=0,E605=0),X605,IF(AND(B605=0,E605=1),Y605,ERROR))))</f>
        <v>0.3026169654030535</v>
      </c>
      <c r="K605">
        <f t="shared" si="126"/>
        <v>8.1811856272562489E-2</v>
      </c>
      <c r="L605">
        <f t="shared" si="127"/>
        <v>5.7192348710877861E-2</v>
      </c>
      <c r="M605" s="22" t="str">
        <f t="shared" si="139"/>
        <v>'&gt;30%</v>
      </c>
      <c r="O605">
        <f t="shared" si="128"/>
        <v>4.1588830833596715</v>
      </c>
      <c r="P605">
        <f t="shared" si="129"/>
        <v>4.9767337424205742</v>
      </c>
      <c r="Q605">
        <f t="shared" si="130"/>
        <v>3.2252554318322399</v>
      </c>
      <c r="R605">
        <f>(O605*constantes!$B$4)+(P605*constantes!$B$5)+(D605*constantes!$B$6)+(Q605*constantes!$B$8)+(F605*constantes!$B$9)</f>
        <v>25.445091662758529</v>
      </c>
      <c r="S605" s="4">
        <f>(O605*constantes!$B$4)+(P605*constantes!$C$5)+(D605*constantes!$B$6)+(Q605*constantes!$B$8)+(F605*constantes!$B$9)</f>
        <v>25.801624868065538</v>
      </c>
      <c r="T605">
        <f>(O605*constantes!$D$4)+(P605*constantes!$D$5)+(D605*constantes!$D$6)+(Q605*constantes!$D$8)+(F605*constantes!$D$9)</f>
        <v>27.58330794255399</v>
      </c>
      <c r="U605">
        <f>(O605*constantes!$D$4)+(P605*constantes!$E$5)+(D605*constantes!$D$6)+(Q605*constantes!$D$8)+(F605*constantes!$D$9)</f>
        <v>27.930484888425251</v>
      </c>
      <c r="V605" s="5">
        <f t="shared" si="131"/>
        <v>0.42563524757389937</v>
      </c>
      <c r="W605" s="5">
        <f t="shared" si="132"/>
        <v>0.54706977776687582</v>
      </c>
      <c r="X605" s="6">
        <f t="shared" si="133"/>
        <v>0.22485257145294768</v>
      </c>
      <c r="Y605" s="6">
        <f t="shared" si="134"/>
        <v>0.3026169654030535</v>
      </c>
      <c r="AA605">
        <f>(O605*constantes!$B$4)+(LN(110)*constantes!$B$5)+(LN(22)*constantes!$B$8)+(F605*constantes!$B$9)</f>
        <v>24.116689525898391</v>
      </c>
      <c r="AB605">
        <f t="shared" si="135"/>
        <v>0.13660645895193024</v>
      </c>
      <c r="AC605">
        <f>(O605*constantes!$D$4)+(LN(110)*constantes!$D$5)+(LN(22)*constantes!$D$8)+(F605*constantes!$D$9)</f>
        <v>26.11893567165809</v>
      </c>
      <c r="AD605" s="7">
        <f t="shared" si="136"/>
        <v>5.7192348710877861E-2</v>
      </c>
      <c r="AF605">
        <f>(O605*constantes!$B$4)+(LN(125)*constantes!$B$5)+(LN(22.5)*constantes!$B$8)+(F605*constantes!$B$9)</f>
        <v>24.371646462652787</v>
      </c>
      <c r="AG605">
        <f t="shared" si="137"/>
        <v>0.17266110175416416</v>
      </c>
      <c r="AH605">
        <f>(O605*constantes!$D$4)+(LN(125)*constantes!$D$5)+(LN(22.5)*constantes!$D$8)+(F605*constantes!$D$9)</f>
        <v>26.490008688266322</v>
      </c>
      <c r="AI605">
        <f t="shared" si="138"/>
        <v>8.1811856272562489E-2</v>
      </c>
    </row>
    <row r="606" spans="1:35" x14ac:dyDescent="0.25">
      <c r="A606" s="11">
        <v>605</v>
      </c>
      <c r="B606">
        <v>1</v>
      </c>
      <c r="C606">
        <v>46</v>
      </c>
      <c r="D606">
        <v>1</v>
      </c>
      <c r="E606">
        <v>0</v>
      </c>
      <c r="F606">
        <v>0</v>
      </c>
      <c r="G606">
        <v>120.5</v>
      </c>
      <c r="H606">
        <v>22.54</v>
      </c>
      <c r="I606">
        <f>IF(AND(B606=1,E606=0),V606,IF(AND(B606=1,E606=1),W606,IF(AND(B606=0,E606=0),X606,IF(AND(B606=0,E606=1),Y606,ERROR))))</f>
        <v>0.12099050714270698</v>
      </c>
      <c r="K606">
        <f t="shared" si="126"/>
        <v>6.5553501255932511E-2</v>
      </c>
      <c r="L606">
        <f t="shared" si="127"/>
        <v>5.1185816914687488E-2</v>
      </c>
      <c r="M606" s="22" t="str">
        <f t="shared" si="139"/>
        <v>Elevated Risk</v>
      </c>
      <c r="O606">
        <f t="shared" si="128"/>
        <v>3.8286413964890951</v>
      </c>
      <c r="P606">
        <f t="shared" si="129"/>
        <v>4.7916497529307094</v>
      </c>
      <c r="Q606">
        <f t="shared" si="130"/>
        <v>3.1152915086116302</v>
      </c>
      <c r="R606">
        <f>(O606*constantes!$B$4)+(P606*constantes!$B$5)+(D606*constantes!$B$6)+(Q606*constantes!$B$8)+(F606*constantes!$B$9)</f>
        <v>23.986540794563435</v>
      </c>
      <c r="S606" s="4">
        <f>(O606*constantes!$B$4)+(P606*constantes!$C$5)+(D606*constantes!$B$6)+(Q606*constantes!$B$8)+(F606*constantes!$B$9)</f>
        <v>24.329814582863396</v>
      </c>
      <c r="T606">
        <f>(O606*constantes!$D$4)+(P606*constantes!$D$5)+(D606*constantes!$D$6)+(Q606*constantes!$D$8)+(F606*constantes!$D$9)</f>
        <v>26.107853535038601</v>
      </c>
      <c r="U606">
        <f>(O606*constantes!$D$4)+(P606*constantes!$E$5)+(D606*constantes!$D$6)+(Q606*constantes!$D$8)+(F606*constantes!$D$9)</f>
        <v>26.442119021803048</v>
      </c>
      <c r="V606" s="5">
        <f t="shared" si="131"/>
        <v>0.12099050714270698</v>
      </c>
      <c r="W606" s="5">
        <f t="shared" si="132"/>
        <v>0.16621155790904363</v>
      </c>
      <c r="X606" s="6">
        <f t="shared" si="133"/>
        <v>5.6580214099838044E-2</v>
      </c>
      <c r="Y606" s="6">
        <f t="shared" si="134"/>
        <v>7.8139866739810326E-2</v>
      </c>
      <c r="AA606">
        <f>(O606*constantes!$B$4)+(LN(110)*constantes!$B$5)+(LN(22)*constantes!$B$8)+(F606*constantes!$B$9)</f>
        <v>23.088660364337766</v>
      </c>
      <c r="AB606">
        <f t="shared" si="135"/>
        <v>5.1185816914687488E-2</v>
      </c>
      <c r="AC606">
        <f>(O606*constantes!$D$4)+(LN(110)*constantes!$D$5)+(LN(22)*constantes!$D$8)+(F606*constantes!$D$9)</f>
        <v>25.220324924765169</v>
      </c>
      <c r="AD606" s="7">
        <f t="shared" si="136"/>
        <v>2.3692217580876362E-2</v>
      </c>
      <c r="AF606">
        <f>(O606*constantes!$B$4)+(LN(125)*constantes!$B$5)+(LN(22.5)*constantes!$B$8)+(F606*constantes!$B$9)</f>
        <v>23.343617301092156</v>
      </c>
      <c r="AG606">
        <f t="shared" si="137"/>
        <v>6.5553501255932511E-2</v>
      </c>
      <c r="AH606">
        <f>(O606*constantes!$D$4)+(LN(125)*constantes!$D$5)+(LN(22.5)*constantes!$D$8)+(F606*constantes!$D$9)</f>
        <v>25.591397941373401</v>
      </c>
      <c r="AI606">
        <f t="shared" si="138"/>
        <v>3.4153313573738631E-2</v>
      </c>
    </row>
    <row r="607" spans="1:35" x14ac:dyDescent="0.25">
      <c r="A607" s="11">
        <v>606</v>
      </c>
      <c r="B607">
        <v>0</v>
      </c>
      <c r="C607">
        <v>54</v>
      </c>
      <c r="D607">
        <v>0</v>
      </c>
      <c r="E607">
        <v>1</v>
      </c>
      <c r="F607">
        <v>0</v>
      </c>
      <c r="G607">
        <v>145</v>
      </c>
      <c r="H607">
        <v>23.81</v>
      </c>
      <c r="I607">
        <f>IF(AND(B607=1,E607=0),V607,IF(AND(B607=1,E607=1),W607,IF(AND(B607=0,E607=0),X607,IF(AND(B607=0,E607=1),Y607,ERROR))))</f>
        <v>0.1120829382276376</v>
      </c>
      <c r="K607">
        <f t="shared" si="126"/>
        <v>5.2338355969762884E-2</v>
      </c>
      <c r="L607">
        <f t="shared" si="127"/>
        <v>3.6413005758055728E-2</v>
      </c>
      <c r="M607" s="22" t="str">
        <f t="shared" si="139"/>
        <v>Elevated Risk</v>
      </c>
      <c r="O607">
        <f t="shared" si="128"/>
        <v>3.9889840465642745</v>
      </c>
      <c r="P607">
        <f t="shared" si="129"/>
        <v>4.9767337424205742</v>
      </c>
      <c r="Q607">
        <f t="shared" si="130"/>
        <v>3.1701056604987712</v>
      </c>
      <c r="R607">
        <f>(O607*constantes!$B$4)+(P607*constantes!$B$5)+(D607*constantes!$B$6)+(Q607*constantes!$B$8)+(F607*constantes!$B$9)</f>
        <v>24.162951672955895</v>
      </c>
      <c r="S607" s="4">
        <f>(O607*constantes!$B$4)+(P607*constantes!$C$5)+(D607*constantes!$B$6)+(Q607*constantes!$B$8)+(F607*constantes!$B$9)</f>
        <v>24.519484878262904</v>
      </c>
      <c r="T607">
        <f>(O607*constantes!$D$4)+(P607*constantes!$D$5)+(D607*constantes!$D$6)+(Q607*constantes!$D$8)+(F607*constantes!$D$9)</f>
        <v>26.474125449906907</v>
      </c>
      <c r="U607">
        <f>(O607*constantes!$D$4)+(P607*constantes!$E$5)+(D607*constantes!$D$6)+(Q607*constantes!$D$8)+(F607*constantes!$D$9)</f>
        <v>26.821302395778165</v>
      </c>
      <c r="V607" s="5">
        <f t="shared" si="131"/>
        <v>0.14259038405834534</v>
      </c>
      <c r="W607" s="5">
        <f t="shared" si="132"/>
        <v>0.19727218309570027</v>
      </c>
      <c r="X607" s="6">
        <f t="shared" si="133"/>
        <v>8.0576088193056283E-2</v>
      </c>
      <c r="Y607" s="6">
        <f t="shared" si="134"/>
        <v>0.1120829382276376</v>
      </c>
      <c r="AA607">
        <f>(O607*constantes!$B$4)+(LN(110)*constantes!$B$5)+(LN(22)*constantes!$B$8)+(F607*constantes!$B$9)</f>
        <v>23.587800620315793</v>
      </c>
      <c r="AB607">
        <f t="shared" si="135"/>
        <v>8.2913210367502876E-2</v>
      </c>
      <c r="AC607">
        <f>(O607*constantes!$D$4)+(LN(110)*constantes!$D$5)+(LN(22)*constantes!$D$8)+(F607*constantes!$D$9)</f>
        <v>25.656628499605237</v>
      </c>
      <c r="AD607" s="7">
        <f t="shared" si="136"/>
        <v>3.6413005758055728E-2</v>
      </c>
      <c r="AF607">
        <f>(O607*constantes!$B$4)+(LN(125)*constantes!$B$5)+(LN(22.5)*constantes!$B$8)+(F607*constantes!$B$9)</f>
        <v>23.84275755707019</v>
      </c>
      <c r="AG607">
        <f t="shared" si="137"/>
        <v>0.10567740925235103</v>
      </c>
      <c r="AH607">
        <f>(O607*constantes!$D$4)+(LN(125)*constantes!$D$5)+(LN(22.5)*constantes!$D$8)+(F607*constantes!$D$9)</f>
        <v>26.027701516213469</v>
      </c>
      <c r="AI607">
        <f t="shared" si="138"/>
        <v>5.2338355969762884E-2</v>
      </c>
    </row>
    <row r="608" spans="1:35" x14ac:dyDescent="0.25">
      <c r="A608" s="11">
        <v>607</v>
      </c>
      <c r="B608">
        <v>1</v>
      </c>
      <c r="C608">
        <v>42</v>
      </c>
      <c r="D608">
        <v>1</v>
      </c>
      <c r="E608">
        <v>0</v>
      </c>
      <c r="F608">
        <v>0</v>
      </c>
      <c r="G608">
        <v>116</v>
      </c>
      <c r="H608">
        <v>17.809999999999999</v>
      </c>
      <c r="I608">
        <f>IF(AND(B608=1,E608=0),V608,IF(AND(B608=1,E608=1),W608,IF(AND(B608=0,E608=0),X608,IF(AND(B608=0,E608=1),Y608,ERROR))))</f>
        <v>7.236051454732062E-2</v>
      </c>
      <c r="K608">
        <f t="shared" si="126"/>
        <v>4.9796912096185753E-2</v>
      </c>
      <c r="L608">
        <f t="shared" si="127"/>
        <v>3.8810869283687155E-2</v>
      </c>
      <c r="M608" s="22" t="str">
        <f t="shared" si="139"/>
        <v>Elevated Risk</v>
      </c>
      <c r="O608">
        <f t="shared" si="128"/>
        <v>3.7376696182833684</v>
      </c>
      <c r="P608">
        <f t="shared" si="129"/>
        <v>4.7535901911063645</v>
      </c>
      <c r="Q608">
        <f t="shared" si="130"/>
        <v>2.87976009730157</v>
      </c>
      <c r="R608">
        <f>(O608*constantes!$B$4)+(P608*constantes!$B$5)+(D608*constantes!$B$6)+(Q608*constantes!$B$8)+(F608*constantes!$B$9)</f>
        <v>23.446023518986753</v>
      </c>
      <c r="S608" s="4">
        <f>(O608*constantes!$B$4)+(P608*constantes!$C$5)+(D608*constantes!$B$6)+(Q608*constantes!$B$8)+(F608*constantes!$B$9)</f>
        <v>23.786570720277613</v>
      </c>
      <c r="T608">
        <f>(O608*constantes!$D$4)+(P608*constantes!$D$5)+(D608*constantes!$D$6)+(Q608*constantes!$D$8)+(F608*constantes!$D$9)</f>
        <v>25.632839402432758</v>
      </c>
      <c r="U608">
        <f>(O608*constantes!$D$4)+(P608*constantes!$E$5)+(D608*constantes!$D$6)+(Q608*constantes!$D$8)+(F608*constantes!$D$9)</f>
        <v>25.964449854164339</v>
      </c>
      <c r="V608" s="5">
        <f t="shared" si="131"/>
        <v>7.236051454732062E-2</v>
      </c>
      <c r="W608" s="5">
        <f t="shared" si="132"/>
        <v>0.10020321462241821</v>
      </c>
      <c r="X608" s="6">
        <f t="shared" si="133"/>
        <v>3.5572406650027366E-2</v>
      </c>
      <c r="Y608" s="6">
        <f t="shared" si="134"/>
        <v>4.9210695971850904E-2</v>
      </c>
      <c r="AA608">
        <f>(O608*constantes!$B$4)+(LN(110)*constantes!$B$5)+(LN(22)*constantes!$B$8)+(F608*constantes!$B$9)</f>
        <v>22.805468857654464</v>
      </c>
      <c r="AB608">
        <f t="shared" si="135"/>
        <v>3.8810869283687155E-2</v>
      </c>
      <c r="AC608">
        <f>(O608*constantes!$D$4)+(LN(110)*constantes!$D$5)+(LN(22)*constantes!$D$8)+(F608*constantes!$D$9)</f>
        <v>24.972784348242914</v>
      </c>
      <c r="AD608" s="7">
        <f t="shared" si="136"/>
        <v>1.8545470669847686E-2</v>
      </c>
      <c r="AF608">
        <f>(O608*constantes!$B$4)+(LN(125)*constantes!$B$5)+(LN(22.5)*constantes!$B$8)+(F608*constantes!$B$9)</f>
        <v>23.060425794408857</v>
      </c>
      <c r="AG608">
        <f t="shared" si="137"/>
        <v>4.9796912096185753E-2</v>
      </c>
      <c r="AH608">
        <f>(O608*constantes!$D$4)+(LN(125)*constantes!$D$5)+(LN(22.5)*constantes!$D$8)+(F608*constantes!$D$9)</f>
        <v>25.343857364851146</v>
      </c>
      <c r="AI608">
        <f t="shared" si="138"/>
        <v>2.676538428771702E-2</v>
      </c>
    </row>
    <row r="609" spans="1:35" x14ac:dyDescent="0.25">
      <c r="A609" s="11">
        <v>608</v>
      </c>
      <c r="B609">
        <v>0</v>
      </c>
      <c r="C609">
        <v>41</v>
      </c>
      <c r="D609">
        <v>1</v>
      </c>
      <c r="E609">
        <v>0</v>
      </c>
      <c r="F609">
        <v>0</v>
      </c>
      <c r="G609">
        <v>122.5</v>
      </c>
      <c r="H609">
        <v>18.86</v>
      </c>
      <c r="I609">
        <f>IF(AND(B609=1,E609=0),V609,IF(AND(B609=1,E609=1),W609,IF(AND(B609=0,E609=0),X609,IF(AND(B609=0,E609=1),Y609,ERROR))))</f>
        <v>3.9901438426716451E-2</v>
      </c>
      <c r="K609">
        <f t="shared" si="126"/>
        <v>2.5088146116023613E-2</v>
      </c>
      <c r="L609">
        <f t="shared" si="127"/>
        <v>1.7378724267438583E-2</v>
      </c>
      <c r="M609" s="22" t="str">
        <f t="shared" si="139"/>
        <v>Elevated Risk</v>
      </c>
      <c r="O609">
        <f t="shared" si="128"/>
        <v>3.713572066704308</v>
      </c>
      <c r="P609">
        <f t="shared" si="129"/>
        <v>4.808111029984782</v>
      </c>
      <c r="Q609">
        <f t="shared" si="130"/>
        <v>2.9370432772053112</v>
      </c>
      <c r="R609">
        <f>(O609*constantes!$B$4)+(P609*constantes!$B$5)+(D609*constantes!$B$6)+(Q609*constantes!$B$8)+(F609*constantes!$B$9)</f>
        <v>23.517561709142068</v>
      </c>
      <c r="S609" s="4">
        <f>(O609*constantes!$B$4)+(P609*constantes!$C$5)+(D609*constantes!$B$6)+(Q609*constantes!$B$8)+(F609*constantes!$B$9)</f>
        <v>23.862014783330178</v>
      </c>
      <c r="T609">
        <f>(O609*constantes!$D$4)+(P609*constantes!$D$5)+(D609*constantes!$D$6)+(Q609*constantes!$D$8)+(F609*constantes!$D$9)</f>
        <v>25.749916516372803</v>
      </c>
      <c r="U609">
        <f>(O609*constantes!$D$4)+(P609*constantes!$E$5)+(D609*constantes!$D$6)+(Q609*constantes!$D$8)+(F609*constantes!$D$9)</f>
        <v>26.085330341824541</v>
      </c>
      <c r="V609" s="5">
        <f t="shared" si="131"/>
        <v>7.7513335383273652E-2</v>
      </c>
      <c r="W609" s="5">
        <f t="shared" si="132"/>
        <v>0.10761746479427658</v>
      </c>
      <c r="X609" s="6">
        <f t="shared" si="133"/>
        <v>3.9901438426716451E-2</v>
      </c>
      <c r="Y609" s="6">
        <f t="shared" si="134"/>
        <v>5.5355638241844973E-2</v>
      </c>
      <c r="AA609">
        <f>(O609*constantes!$B$4)+(LN(110)*constantes!$B$5)+(LN(22)*constantes!$B$8)+(F609*constantes!$B$9)</f>
        <v>22.730454143490913</v>
      </c>
      <c r="AB609">
        <f t="shared" si="135"/>
        <v>3.6057212319339005E-2</v>
      </c>
      <c r="AC609">
        <f>(O609*constantes!$D$4)+(LN(110)*constantes!$D$5)+(LN(22)*constantes!$D$8)+(F609*constantes!$D$9)</f>
        <v>24.907213223567677</v>
      </c>
      <c r="AD609" s="7">
        <f t="shared" si="136"/>
        <v>1.7378724267438583E-2</v>
      </c>
      <c r="AF609">
        <f>(O609*constantes!$B$4)+(LN(125)*constantes!$B$5)+(LN(22.5)*constantes!$B$8)+(F609*constantes!$B$9)</f>
        <v>22.985411080245306</v>
      </c>
      <c r="AG609">
        <f t="shared" si="137"/>
        <v>4.62827295767122E-2</v>
      </c>
      <c r="AH609">
        <f>(O609*constantes!$D$4)+(LN(125)*constantes!$D$5)+(LN(22.5)*constantes!$D$8)+(F609*constantes!$D$9)</f>
        <v>25.278286240175909</v>
      </c>
      <c r="AI609">
        <f t="shared" si="138"/>
        <v>2.5088146116023613E-2</v>
      </c>
    </row>
    <row r="610" spans="1:35" x14ac:dyDescent="0.25">
      <c r="A610" s="11">
        <v>609</v>
      </c>
      <c r="B610">
        <v>1</v>
      </c>
      <c r="C610">
        <v>55</v>
      </c>
      <c r="D610">
        <v>1</v>
      </c>
      <c r="E610">
        <v>1</v>
      </c>
      <c r="F610">
        <v>0</v>
      </c>
      <c r="G610">
        <v>155</v>
      </c>
      <c r="H610">
        <v>28.35</v>
      </c>
      <c r="I610">
        <f>IF(AND(B610=1,E610=0),V610,IF(AND(B610=1,E610=1),W610,IF(AND(B610=0,E610=0),X610,IF(AND(B610=0,E610=1),Y610,ERROR))))</f>
        <v>0.46079730373172212</v>
      </c>
      <c r="K610">
        <f t="shared" si="126"/>
        <v>0.11152976090806932</v>
      </c>
      <c r="L610">
        <f t="shared" si="127"/>
        <v>8.7567364830949512E-2</v>
      </c>
      <c r="M610" s="22" t="str">
        <f t="shared" si="139"/>
        <v>'&gt;30%</v>
      </c>
      <c r="O610">
        <f t="shared" si="128"/>
        <v>4.0073331852324712</v>
      </c>
      <c r="P610">
        <f t="shared" si="129"/>
        <v>5.0434251169192468</v>
      </c>
      <c r="Q610">
        <f t="shared" si="130"/>
        <v>3.3446270301737613</v>
      </c>
      <c r="R610">
        <f>(O610*constantes!$B$4)+(P610*constantes!$B$5)+(D610*constantes!$B$6)+(Q610*constantes!$B$8)+(F610*constantes!$B$9)</f>
        <v>25.191674948906687</v>
      </c>
      <c r="S610" s="4">
        <f>(O610*constantes!$B$4)+(P610*constantes!$C$5)+(D610*constantes!$B$6)+(Q610*constantes!$B$8)+(F610*constantes!$B$9)</f>
        <v>25.55298592428278</v>
      </c>
      <c r="T610">
        <f>(O610*constantes!$D$4)+(P610*constantes!$D$5)+(D610*constantes!$D$6)+(Q610*constantes!$D$8)+(F610*constantes!$D$9)</f>
        <v>27.419555625150178</v>
      </c>
      <c r="U610">
        <f>(O610*constantes!$D$4)+(P610*constantes!$E$5)+(D610*constantes!$D$6)+(Q610*constantes!$D$8)+(F610*constantes!$D$9)</f>
        <v>27.771384961306463</v>
      </c>
      <c r="V610" s="5">
        <f t="shared" si="131"/>
        <v>0.34972815895251785</v>
      </c>
      <c r="W610" s="5">
        <f t="shared" si="132"/>
        <v>0.46079730373172212</v>
      </c>
      <c r="X610" s="6">
        <f t="shared" si="133"/>
        <v>0.19444989273728308</v>
      </c>
      <c r="Y610" s="6">
        <f t="shared" si="134"/>
        <v>0.26464847606918629</v>
      </c>
      <c r="AA610">
        <f>(O610*constantes!$B$4)+(LN(110)*constantes!$B$5)+(LN(22)*constantes!$B$8)+(F610*constantes!$B$9)</f>
        <v>23.644920755024344</v>
      </c>
      <c r="AB610">
        <f t="shared" si="135"/>
        <v>8.7567364830949512E-2</v>
      </c>
      <c r="AC610">
        <f>(O610*constantes!$D$4)+(LN(110)*constantes!$D$5)+(LN(22)*constantes!$D$8)+(F610*constantes!$D$9)</f>
        <v>25.706557790361106</v>
      </c>
      <c r="AD610" s="7">
        <f t="shared" si="136"/>
        <v>3.8241136753246696E-2</v>
      </c>
      <c r="AF610">
        <f>(O610*constantes!$B$4)+(LN(125)*constantes!$B$5)+(LN(22.5)*constantes!$B$8)+(F610*constantes!$B$9)</f>
        <v>23.899877691778737</v>
      </c>
      <c r="AG610">
        <f t="shared" si="137"/>
        <v>0.11152976090806932</v>
      </c>
      <c r="AH610">
        <f>(O610*constantes!$D$4)+(LN(125)*constantes!$D$5)+(LN(22.5)*constantes!$D$8)+(F610*constantes!$D$9)</f>
        <v>26.077630806969339</v>
      </c>
      <c r="AI610">
        <f t="shared" si="138"/>
        <v>5.4942946453026109E-2</v>
      </c>
    </row>
    <row r="611" spans="1:35" x14ac:dyDescent="0.25">
      <c r="A611" s="11">
        <v>610</v>
      </c>
      <c r="B611">
        <v>0</v>
      </c>
      <c r="C611">
        <v>35</v>
      </c>
      <c r="D611">
        <v>0</v>
      </c>
      <c r="E611">
        <v>0</v>
      </c>
      <c r="F611">
        <v>0</v>
      </c>
      <c r="G611">
        <v>98.5</v>
      </c>
      <c r="H611">
        <v>19.64</v>
      </c>
      <c r="I611">
        <f>IF(AND(B611=1,E611=0),V611,IF(AND(B611=1,E611=1),W611,IF(AND(B611=0,E611=0),X611,IF(AND(B611=0,E611=1),Y611,ERROR))))</f>
        <v>7.8530008976046561E-3</v>
      </c>
      <c r="K611">
        <f t="shared" si="126"/>
        <v>1.6383680801150824E-2</v>
      </c>
      <c r="L611">
        <f t="shared" si="127"/>
        <v>1.133354995431346E-2</v>
      </c>
      <c r="M611" s="22" t="str">
        <f t="shared" si="139"/>
        <v>OPTIMAL</v>
      </c>
      <c r="O611">
        <f t="shared" si="128"/>
        <v>3.5553480614894135</v>
      </c>
      <c r="P611">
        <f t="shared" si="129"/>
        <v>4.5900565481780431</v>
      </c>
      <c r="Q611">
        <f t="shared" si="130"/>
        <v>2.9775683029263198</v>
      </c>
      <c r="R611">
        <f>(O611*constantes!$B$4)+(P611*constantes!$B$5)+(D611*constantes!$B$6)+(Q611*constantes!$B$8)+(F611*constantes!$B$9)</f>
        <v>21.943105226399108</v>
      </c>
      <c r="S611" s="4">
        <f>(O611*constantes!$B$4)+(P611*constantes!$C$5)+(D611*constantes!$B$6)+(Q611*constantes!$B$8)+(F611*constantes!$B$9)</f>
        <v>22.271936877510583</v>
      </c>
      <c r="T611">
        <f>(O611*constantes!$D$4)+(P611*constantes!$D$5)+(D611*constantes!$D$6)+(Q611*constantes!$D$8)+(F611*constantes!$D$9)</f>
        <v>24.10804870948358</v>
      </c>
      <c r="U611">
        <f>(O611*constantes!$D$4)+(P611*constantes!$E$5)+(D611*constantes!$D$6)+(Q611*constantes!$D$8)+(F611*constantes!$D$9)</f>
        <v>24.428251054284477</v>
      </c>
      <c r="V611" s="5">
        <f t="shared" si="131"/>
        <v>1.657208467922211E-2</v>
      </c>
      <c r="W611" s="5">
        <f t="shared" si="132"/>
        <v>2.2949793948240593E-2</v>
      </c>
      <c r="X611" s="6">
        <f t="shared" si="133"/>
        <v>7.8530008976046561E-3</v>
      </c>
      <c r="Y611" s="6">
        <f t="shared" si="134"/>
        <v>1.0800718626560735E-2</v>
      </c>
      <c r="AA611">
        <f>(O611*constantes!$B$4)+(LN(110)*constantes!$B$5)+(LN(22)*constantes!$B$8)+(F611*constantes!$B$9)</f>
        <v>22.237909144217156</v>
      </c>
      <c r="AB611">
        <f t="shared" si="135"/>
        <v>2.2190585383473738E-2</v>
      </c>
      <c r="AC611">
        <f>(O611*constantes!$D$4)+(LN(110)*constantes!$D$5)+(LN(22)*constantes!$D$8)+(F611*constantes!$D$9)</f>
        <v>24.476674629697587</v>
      </c>
      <c r="AD611" s="7">
        <f t="shared" si="136"/>
        <v>1.133354995431346E-2</v>
      </c>
      <c r="AF611">
        <f>(O611*constantes!$B$4)+(LN(125)*constantes!$B$5)+(LN(22.5)*constantes!$B$8)+(F611*constantes!$B$9)</f>
        <v>22.492866080971549</v>
      </c>
      <c r="AG611">
        <f t="shared" si="137"/>
        <v>2.8542111166007578E-2</v>
      </c>
      <c r="AH611">
        <f>(O611*constantes!$D$4)+(LN(125)*constantes!$D$5)+(LN(22.5)*constantes!$D$8)+(F611*constantes!$D$9)</f>
        <v>24.84774764630582</v>
      </c>
      <c r="AI611">
        <f t="shared" si="138"/>
        <v>1.6383680801150824E-2</v>
      </c>
    </row>
    <row r="612" spans="1:35" x14ac:dyDescent="0.25">
      <c r="A612" s="11">
        <v>611</v>
      </c>
      <c r="B612">
        <v>0</v>
      </c>
      <c r="C612">
        <v>40</v>
      </c>
      <c r="D612">
        <v>0</v>
      </c>
      <c r="E612">
        <v>0</v>
      </c>
      <c r="F612">
        <v>0</v>
      </c>
      <c r="G612">
        <v>107</v>
      </c>
      <c r="H612">
        <v>23.65</v>
      </c>
      <c r="I612">
        <f>IF(AND(B612=1,E612=0),V612,IF(AND(B612=1,E612=1),W612,IF(AND(B612=0,E612=0),X612,IF(AND(B612=0,E612=1),Y612,ERROR))))</f>
        <v>1.5613624863521358E-2</v>
      </c>
      <c r="K612">
        <f t="shared" si="126"/>
        <v>2.3477142937900042E-2</v>
      </c>
      <c r="L612">
        <f t="shared" si="127"/>
        <v>1.6258639030403699E-2</v>
      </c>
      <c r="M612" s="22" t="str">
        <f t="shared" si="139"/>
        <v>OPTIMAL</v>
      </c>
      <c r="O612">
        <f t="shared" si="128"/>
        <v>3.6888794541139363</v>
      </c>
      <c r="P612">
        <f t="shared" si="129"/>
        <v>4.6728288344619058</v>
      </c>
      <c r="Q612">
        <f t="shared" si="130"/>
        <v>3.1633631149379418</v>
      </c>
      <c r="R612">
        <f>(O612*constantes!$B$4)+(P612*constantes!$B$5)+(D612*constantes!$B$6)+(Q612*constantes!$B$8)+(F612*constantes!$B$9)</f>
        <v>22.659624876341464</v>
      </c>
      <c r="S612" s="4">
        <f>(O612*constantes!$B$4)+(P612*constantes!$C$5)+(D612*constantes!$B$6)+(Q612*constantes!$B$8)+(F612*constantes!$B$9)</f>
        <v>22.994386334042314</v>
      </c>
      <c r="T612">
        <f>(O612*constantes!$D$4)+(P612*constantes!$D$5)+(D612*constantes!$D$6)+(Q612*constantes!$D$8)+(F612*constantes!$D$9)</f>
        <v>24.79921556546407</v>
      </c>
      <c r="U612">
        <f>(O612*constantes!$D$4)+(P612*constantes!$E$5)+(D612*constantes!$D$6)+(Q612*constantes!$D$8)+(F612*constantes!$D$9)</f>
        <v>25.125192104956135</v>
      </c>
      <c r="V612" s="5">
        <f t="shared" si="131"/>
        <v>3.363360690946271E-2</v>
      </c>
      <c r="W612" s="5">
        <f t="shared" si="132"/>
        <v>4.6690102848030102E-2</v>
      </c>
      <c r="X612" s="6">
        <f t="shared" si="133"/>
        <v>1.5613624863521358E-2</v>
      </c>
      <c r="Y612" s="6">
        <f t="shared" si="134"/>
        <v>2.1565560051405752E-2</v>
      </c>
      <c r="AA612">
        <f>(O612*constantes!$B$4)+(LN(110)*constantes!$B$5)+(LN(22)*constantes!$B$8)+(F612*constantes!$B$9)</f>
        <v>22.653587028201589</v>
      </c>
      <c r="AB612">
        <f t="shared" si="135"/>
        <v>3.3434567241904078E-2</v>
      </c>
      <c r="AC612">
        <f>(O612*constantes!$D$4)+(LN(110)*constantes!$D$5)+(LN(22)*constantes!$D$8)+(F612*constantes!$D$9)</f>
        <v>24.840022896226397</v>
      </c>
      <c r="AD612" s="7">
        <f t="shared" si="136"/>
        <v>1.6258639030403699E-2</v>
      </c>
      <c r="AF612">
        <f>(O612*constantes!$B$4)+(LN(125)*constantes!$B$5)+(LN(22.5)*constantes!$B$8)+(F612*constantes!$B$9)</f>
        <v>22.908543964955982</v>
      </c>
      <c r="AG612">
        <f t="shared" si="137"/>
        <v>4.2933030992125865E-2</v>
      </c>
      <c r="AH612">
        <f>(O612*constantes!$D$4)+(LN(125)*constantes!$D$5)+(LN(22.5)*constantes!$D$8)+(F612*constantes!$D$9)</f>
        <v>25.211095912834629</v>
      </c>
      <c r="AI612">
        <f t="shared" si="138"/>
        <v>2.3477142937900042E-2</v>
      </c>
    </row>
    <row r="613" spans="1:35" x14ac:dyDescent="0.25">
      <c r="A613" s="11">
        <v>612</v>
      </c>
      <c r="B613">
        <v>1</v>
      </c>
      <c r="C613">
        <v>44</v>
      </c>
      <c r="D613">
        <v>1</v>
      </c>
      <c r="E613">
        <v>0</v>
      </c>
      <c r="F613">
        <v>0</v>
      </c>
      <c r="G613">
        <v>108</v>
      </c>
      <c r="H613">
        <v>20.56</v>
      </c>
      <c r="I613">
        <f>IF(AND(B613=1,E613=0),V613,IF(AND(B613=1,E613=1),W613,IF(AND(B613=0,E613=0),X613,IF(AND(B613=0,E613=1),Y613,ERROR))))</f>
        <v>8.1676479058929718E-2</v>
      </c>
      <c r="K613">
        <f t="shared" si="126"/>
        <v>5.7330036913051163E-2</v>
      </c>
      <c r="L613">
        <f t="shared" si="127"/>
        <v>4.4721443860098575E-2</v>
      </c>
      <c r="M613" s="22" t="str">
        <f t="shared" si="139"/>
        <v>Elevated Risk</v>
      </c>
      <c r="O613">
        <f t="shared" si="128"/>
        <v>3.784189633918261</v>
      </c>
      <c r="P613">
        <f t="shared" si="129"/>
        <v>4.6821312271242199</v>
      </c>
      <c r="Q613">
        <f t="shared" si="130"/>
        <v>3.0233474405869645</v>
      </c>
      <c r="R613">
        <f>(O613*constantes!$B$4)+(P613*constantes!$B$5)+(D613*constantes!$B$6)+(Q613*constantes!$B$8)+(F613*constantes!$B$9)</f>
        <v>23.572108110089918</v>
      </c>
      <c r="S613" s="4">
        <f>(O613*constantes!$B$4)+(P613*constantes!$C$5)+(D613*constantes!$B$6)+(Q613*constantes!$B$8)+(F613*constantes!$B$9)</f>
        <v>23.907535991201094</v>
      </c>
      <c r="T613">
        <f>(O613*constantes!$D$4)+(P613*constantes!$D$5)+(D613*constantes!$D$6)+(Q613*constantes!$D$8)+(F613*constantes!$D$9)</f>
        <v>25.631825016256037</v>
      </c>
      <c r="U613">
        <f>(O613*constantes!$D$4)+(P613*constantes!$E$5)+(D613*constantes!$D$6)+(Q613*constantes!$D$8)+(F613*constantes!$D$9)</f>
        <v>25.958450490660226</v>
      </c>
      <c r="V613" s="5">
        <f t="shared" si="131"/>
        <v>8.1676479058929718E-2</v>
      </c>
      <c r="W613" s="5">
        <f t="shared" si="132"/>
        <v>0.11233710408930164</v>
      </c>
      <c r="X613" s="6">
        <f t="shared" si="133"/>
        <v>3.5536989356855675E-2</v>
      </c>
      <c r="Y613" s="6">
        <f t="shared" si="134"/>
        <v>4.892366801508119E-2</v>
      </c>
      <c r="AA613">
        <f>(O613*constantes!$B$4)+(LN(110)*constantes!$B$5)+(LN(22)*constantes!$B$8)+(F613*constantes!$B$9)</f>
        <v>22.95028380552526</v>
      </c>
      <c r="AB613">
        <f t="shared" si="135"/>
        <v>4.4721443860098575E-2</v>
      </c>
      <c r="AC613">
        <f>(O613*constantes!$D$4)+(LN(110)*constantes!$D$5)+(LN(22)*constantes!$D$8)+(F613*constantes!$D$9)</f>
        <v>25.099368567186549</v>
      </c>
      <c r="AD613" s="7">
        <f t="shared" si="136"/>
        <v>2.102161003401426E-2</v>
      </c>
      <c r="AF613">
        <f>(O613*constantes!$B$4)+(LN(125)*constantes!$B$5)+(LN(22.5)*constantes!$B$8)+(F613*constantes!$B$9)</f>
        <v>23.205240742279653</v>
      </c>
      <c r="AG613">
        <f t="shared" si="137"/>
        <v>5.7330036913051163E-2</v>
      </c>
      <c r="AH613">
        <f>(O613*constantes!$D$4)+(LN(125)*constantes!$D$5)+(LN(22.5)*constantes!$D$8)+(F613*constantes!$D$9)</f>
        <v>25.470441583794781</v>
      </c>
      <c r="AI613">
        <f t="shared" si="138"/>
        <v>3.0321952038303235E-2</v>
      </c>
    </row>
    <row r="614" spans="1:35" x14ac:dyDescent="0.25">
      <c r="A614" s="11">
        <v>613</v>
      </c>
      <c r="B614">
        <v>0</v>
      </c>
      <c r="C614">
        <v>52</v>
      </c>
      <c r="D614">
        <v>1</v>
      </c>
      <c r="E614">
        <v>0</v>
      </c>
      <c r="F614">
        <v>0</v>
      </c>
      <c r="G614">
        <v>127.5</v>
      </c>
      <c r="H614">
        <v>24.29</v>
      </c>
      <c r="I614">
        <f>IF(AND(B614=1,E614=0),V614,IF(AND(B614=1,E614=1),W614,IF(AND(B614=0,E614=0),X614,IF(AND(B614=0,E614=1),Y614,ERROR))))</f>
        <v>9.4274593817703756E-2</v>
      </c>
      <c r="K614">
        <f t="shared" si="126"/>
        <v>4.7353292556453264E-2</v>
      </c>
      <c r="L614">
        <f t="shared" si="127"/>
        <v>3.291838619478793E-2</v>
      </c>
      <c r="M614" s="22" t="str">
        <f t="shared" si="139"/>
        <v>Elevated Risk</v>
      </c>
      <c r="O614">
        <f t="shared" si="128"/>
        <v>3.9512437185814275</v>
      </c>
      <c r="P614">
        <f t="shared" si="129"/>
        <v>4.8481163645984813</v>
      </c>
      <c r="Q614">
        <f t="shared" si="130"/>
        <v>3.1900647430140809</v>
      </c>
      <c r="R614">
        <f>(O614*constantes!$B$4)+(P614*constantes!$B$5)+(D614*constantes!$B$6)+(Q614*constantes!$B$8)+(F614*constantes!$B$9)</f>
        <v>24.532224978153863</v>
      </c>
      <c r="S614" s="4">
        <f>(O614*constantes!$B$4)+(P614*constantes!$C$5)+(D614*constantes!$B$6)+(Q614*constantes!$B$8)+(F614*constantes!$B$9)</f>
        <v>24.8795440345137</v>
      </c>
      <c r="T614">
        <f>(O614*constantes!$D$4)+(P614*constantes!$D$5)+(D614*constantes!$D$6)+(Q614*constantes!$D$8)+(F614*constantes!$D$9)</f>
        <v>26.63852634832903</v>
      </c>
      <c r="U614">
        <f>(O614*constantes!$D$4)+(P614*constantes!$E$5)+(D614*constantes!$D$6)+(Q614*constantes!$D$8)+(F614*constantes!$D$9)</f>
        <v>26.976730945923421</v>
      </c>
      <c r="V614" s="5">
        <f t="shared" si="131"/>
        <v>0.19953061604559019</v>
      </c>
      <c r="W614" s="5">
        <f t="shared" si="132"/>
        <v>0.27019495073329836</v>
      </c>
      <c r="X614" s="6">
        <f t="shared" si="133"/>
        <v>9.4274593817703756E-2</v>
      </c>
      <c r="Y614" s="6">
        <f t="shared" si="134"/>
        <v>0.12965631340809314</v>
      </c>
      <c r="AA614">
        <f>(O614*constantes!$B$4)+(LN(110)*constantes!$B$5)+(LN(22)*constantes!$B$8)+(F614*constantes!$B$9)</f>
        <v>23.470316488918311</v>
      </c>
      <c r="AB614">
        <f t="shared" si="135"/>
        <v>7.4072320755760312E-2</v>
      </c>
      <c r="AC614">
        <f>(O614*constantes!$D$4)+(LN(110)*constantes!$D$5)+(LN(22)*constantes!$D$8)+(F614*constantes!$D$9)</f>
        <v>25.553934425340952</v>
      </c>
      <c r="AD614" s="7">
        <f t="shared" si="136"/>
        <v>3.291838619478793E-2</v>
      </c>
      <c r="AF614">
        <f>(O614*constantes!$B$4)+(LN(125)*constantes!$B$5)+(LN(22.5)*constantes!$B$8)+(F614*constantes!$B$9)</f>
        <v>23.725273425672704</v>
      </c>
      <c r="AG614">
        <f t="shared" si="137"/>
        <v>9.453671546464415E-2</v>
      </c>
      <c r="AH614">
        <f>(O614*constantes!$D$4)+(LN(125)*constantes!$D$5)+(LN(22.5)*constantes!$D$8)+(F614*constantes!$D$9)</f>
        <v>25.925007441949184</v>
      </c>
      <c r="AI614">
        <f t="shared" si="138"/>
        <v>4.7353292556453264E-2</v>
      </c>
    </row>
    <row r="615" spans="1:35" x14ac:dyDescent="0.25">
      <c r="A615" s="11">
        <v>614</v>
      </c>
      <c r="B615">
        <v>0</v>
      </c>
      <c r="C615">
        <v>63</v>
      </c>
      <c r="D615">
        <v>0</v>
      </c>
      <c r="E615">
        <v>0</v>
      </c>
      <c r="F615">
        <v>0</v>
      </c>
      <c r="G615">
        <v>120.5</v>
      </c>
      <c r="H615">
        <v>24.3</v>
      </c>
      <c r="I615">
        <f>IF(AND(B615=1,E615=0),V615,IF(AND(B615=1,E615=1),W615,IF(AND(B615=0,E615=0),X615,IF(AND(B615=0,E615=1),Y615,ERROR))))</f>
        <v>7.3850445864854009E-2</v>
      </c>
      <c r="K615">
        <f t="shared" si="126"/>
        <v>7.8518559479420769E-2</v>
      </c>
      <c r="L615">
        <f t="shared" si="127"/>
        <v>5.4860361374715505E-2</v>
      </c>
      <c r="M615" s="22" t="str">
        <f t="shared" si="139"/>
        <v>NORMAL</v>
      </c>
      <c r="O615">
        <f t="shared" si="128"/>
        <v>4.1431347263915326</v>
      </c>
      <c r="P615">
        <f t="shared" si="129"/>
        <v>4.7916497529307094</v>
      </c>
      <c r="Q615">
        <f t="shared" si="130"/>
        <v>3.1904763503465028</v>
      </c>
      <c r="R615">
        <f>(O615*constantes!$B$4)+(P615*constantes!$B$5)+(D615*constantes!$B$6)+(Q615*constantes!$B$8)+(F615*constantes!$B$9)</f>
        <v>24.315620237798683</v>
      </c>
      <c r="S615" s="4">
        <f>(O615*constantes!$B$4)+(P615*constantes!$C$5)+(D615*constantes!$B$6)+(Q615*constantes!$B$8)+(F615*constantes!$B$9)</f>
        <v>24.658894026098636</v>
      </c>
      <c r="T615">
        <f>(O615*constantes!$D$4)+(P615*constantes!$D$5)+(D615*constantes!$D$6)+(Q615*constantes!$D$8)+(F615*constantes!$D$9)</f>
        <v>26.383370150573182</v>
      </c>
      <c r="U615">
        <f>(O615*constantes!$D$4)+(P615*constantes!$E$5)+(D615*constantes!$D$6)+(Q615*constantes!$D$8)+(F615*constantes!$D$9)</f>
        <v>26.717635637337626</v>
      </c>
      <c r="V615" s="5">
        <f t="shared" si="131"/>
        <v>0.16407268696080846</v>
      </c>
      <c r="W615" s="5">
        <f t="shared" si="132"/>
        <v>0.22323030988827131</v>
      </c>
      <c r="X615" s="6">
        <f t="shared" si="133"/>
        <v>7.3850445864854009E-2</v>
      </c>
      <c r="Y615" s="6">
        <f t="shared" si="134"/>
        <v>0.10162761381549434</v>
      </c>
      <c r="AA615">
        <f>(O615*constantes!$B$4)+(LN(110)*constantes!$B$5)+(LN(22)*constantes!$B$8)+(F615*constantes!$B$9)</f>
        <v>24.067665520590854</v>
      </c>
      <c r="AB615">
        <f t="shared" si="135"/>
        <v>0.13051783749446544</v>
      </c>
      <c r="AC615">
        <f>(O615*constantes!$D$4)+(LN(110)*constantes!$D$5)+(LN(22)*constantes!$D$8)+(F615*constantes!$D$9)</f>
        <v>26.076083289962796</v>
      </c>
      <c r="AD615" s="7">
        <f t="shared" si="136"/>
        <v>5.4860361374715505E-2</v>
      </c>
      <c r="AF615">
        <f>(O615*constantes!$B$4)+(LN(125)*constantes!$B$5)+(LN(22.5)*constantes!$B$8)+(F615*constantes!$B$9)</f>
        <v>24.322622457345251</v>
      </c>
      <c r="AG615">
        <f t="shared" si="137"/>
        <v>0.16512470507308763</v>
      </c>
      <c r="AH615">
        <f>(O615*constantes!$D$4)+(LN(125)*constantes!$D$5)+(LN(22.5)*constantes!$D$8)+(F615*constantes!$D$9)</f>
        <v>26.447156306571028</v>
      </c>
      <c r="AI615">
        <f t="shared" si="138"/>
        <v>7.8518559479420769E-2</v>
      </c>
    </row>
    <row r="616" spans="1:35" x14ac:dyDescent="0.25">
      <c r="A616" s="11">
        <v>615</v>
      </c>
      <c r="B616">
        <v>1</v>
      </c>
      <c r="C616">
        <v>39</v>
      </c>
      <c r="D616">
        <v>0</v>
      </c>
      <c r="E616">
        <v>0</v>
      </c>
      <c r="F616">
        <v>0</v>
      </c>
      <c r="G616">
        <v>117.5</v>
      </c>
      <c r="H616">
        <v>27.29</v>
      </c>
      <c r="I616">
        <f>IF(AND(B616=1,E616=0),V616,IF(AND(B616=1,E616=1),W616,IF(AND(B616=0,E616=0),X616,IF(AND(B616=0,E616=1),Y616,ERROR))))</f>
        <v>4.1261068103388587E-2</v>
      </c>
      <c r="K616">
        <f t="shared" si="126"/>
        <v>3.974481175054656E-2</v>
      </c>
      <c r="L616">
        <f t="shared" si="127"/>
        <v>3.0940270522043956E-2</v>
      </c>
      <c r="M616" s="22" t="str">
        <f t="shared" si="139"/>
        <v>NORMAL</v>
      </c>
      <c r="O616">
        <f t="shared" si="128"/>
        <v>3.6635616461296463</v>
      </c>
      <c r="P616">
        <f t="shared" si="129"/>
        <v>4.7664383335842135</v>
      </c>
      <c r="Q616">
        <f t="shared" si="130"/>
        <v>3.306520334720247</v>
      </c>
      <c r="R616">
        <f>(O616*constantes!$B$4)+(P616*constantes!$B$5)+(D616*constantes!$B$6)+(Q616*constantes!$B$8)+(F616*constantes!$B$9)</f>
        <v>22.867955411557318</v>
      </c>
      <c r="S616" s="4">
        <f>(O616*constantes!$B$4)+(P616*constantes!$C$5)+(D616*constantes!$B$6)+(Q616*constantes!$B$8)+(F616*constantes!$B$9)</f>
        <v>23.209423053775293</v>
      </c>
      <c r="T616">
        <f>(O616*constantes!$D$4)+(P616*constantes!$D$5)+(D616*constantes!$D$6)+(Q616*constantes!$D$8)+(F616*constantes!$D$9)</f>
        <v>25.066828262482098</v>
      </c>
      <c r="U616">
        <f>(O616*constantes!$D$4)+(P616*constantes!$E$5)+(D616*constantes!$D$6)+(Q616*constantes!$D$8)+(F616*constantes!$D$9)</f>
        <v>25.399335000632931</v>
      </c>
      <c r="V616" s="5">
        <f t="shared" si="131"/>
        <v>4.1261068103388587E-2</v>
      </c>
      <c r="W616" s="5">
        <f t="shared" si="132"/>
        <v>5.7563259239942766E-2</v>
      </c>
      <c r="X616" s="6">
        <f t="shared" si="133"/>
        <v>2.0355468038337099E-2</v>
      </c>
      <c r="Y616" s="6">
        <f t="shared" si="134"/>
        <v>2.8270442740498392E-2</v>
      </c>
      <c r="AA616">
        <f>(O616*constantes!$B$4)+(LN(110)*constantes!$B$5)+(LN(22)*constantes!$B$8)+(F616*constantes!$B$9)</f>
        <v>22.574773704658814</v>
      </c>
      <c r="AB616">
        <f t="shared" si="135"/>
        <v>3.0940270522043956E-2</v>
      </c>
      <c r="AC616">
        <f>(O616*constantes!$D$4)+(LN(110)*constantes!$D$5)+(LN(22)*constantes!$D$8)+(F616*constantes!$D$9)</f>
        <v>24.771131368454586</v>
      </c>
      <c r="AD616" s="7">
        <f t="shared" si="136"/>
        <v>1.5184528759381921E-2</v>
      </c>
      <c r="AF616">
        <f>(O616*constantes!$B$4)+(LN(125)*constantes!$B$5)+(LN(22.5)*constantes!$B$8)+(F616*constantes!$B$9)</f>
        <v>22.829730641413207</v>
      </c>
      <c r="AG616">
        <f t="shared" si="137"/>
        <v>3.974481175054656E-2</v>
      </c>
      <c r="AH616">
        <f>(O616*constantes!$D$4)+(LN(125)*constantes!$D$5)+(LN(22.5)*constantes!$D$8)+(F616*constantes!$D$9)</f>
        <v>25.142204385062819</v>
      </c>
      <c r="AI616">
        <f t="shared" si="138"/>
        <v>2.1931490638549711E-2</v>
      </c>
    </row>
    <row r="617" spans="1:35" x14ac:dyDescent="0.25">
      <c r="A617" s="11">
        <v>616</v>
      </c>
      <c r="B617">
        <v>0</v>
      </c>
      <c r="C617">
        <v>51</v>
      </c>
      <c r="D617">
        <v>1</v>
      </c>
      <c r="E617">
        <v>1</v>
      </c>
      <c r="F617">
        <v>0</v>
      </c>
      <c r="G617">
        <v>161</v>
      </c>
      <c r="H617">
        <v>23.63</v>
      </c>
      <c r="I617">
        <f>IF(AND(B617=1,E617=0),V617,IF(AND(B617=1,E617=1),W617,IF(AND(B617=0,E617=0),X617,IF(AND(B617=0,E617=1),Y617,ERROR))))</f>
        <v>0.22465395383996101</v>
      </c>
      <c r="K617">
        <f t="shared" si="126"/>
        <v>4.4971857043080821E-2</v>
      </c>
      <c r="L617">
        <f t="shared" si="127"/>
        <v>3.1250958582138333E-2</v>
      </c>
      <c r="M617" s="22" t="str">
        <f t="shared" si="139"/>
        <v>Elevated Risk</v>
      </c>
      <c r="O617">
        <f t="shared" si="128"/>
        <v>3.9318256327243257</v>
      </c>
      <c r="P617">
        <f t="shared" si="129"/>
        <v>5.0814043649844631</v>
      </c>
      <c r="Q617">
        <f t="shared" si="130"/>
        <v>3.1625170911988163</v>
      </c>
      <c r="R617">
        <f>(O617*constantes!$B$4)+(P617*constantes!$B$5)+(D617*constantes!$B$6)+(Q617*constantes!$B$8)+(F617*constantes!$B$9)</f>
        <v>24.882706205430583</v>
      </c>
      <c r="S617" s="4">
        <f>(O617*constantes!$B$4)+(P617*constantes!$C$5)+(D617*constantes!$B$6)+(Q617*constantes!$B$8)+(F617*constantes!$B$9)</f>
        <v>25.246738014138071</v>
      </c>
      <c r="T617">
        <f>(O617*constantes!$D$4)+(P617*constantes!$D$5)+(D617*constantes!$D$6)+(Q617*constantes!$D$8)+(F617*constantes!$D$9)</f>
        <v>27.227822789621026</v>
      </c>
      <c r="U617">
        <f>(O617*constantes!$D$4)+(P617*constantes!$E$5)+(D617*constantes!$D$6)+(Q617*constantes!$D$8)+(F617*constantes!$D$9)</f>
        <v>27.582301558122342</v>
      </c>
      <c r="V617" s="5">
        <f t="shared" si="131"/>
        <v>0.2709226340713099</v>
      </c>
      <c r="W617" s="5">
        <f t="shared" si="132"/>
        <v>0.36537852019539185</v>
      </c>
      <c r="X617" s="6">
        <f t="shared" si="133"/>
        <v>0.16347902312832474</v>
      </c>
      <c r="Y617" s="6">
        <f t="shared" si="134"/>
        <v>0.22465395383996101</v>
      </c>
      <c r="AA617">
        <f>(O617*constantes!$B$4)+(LN(110)*constantes!$B$5)+(LN(22)*constantes!$B$8)+(F617*constantes!$B$9)</f>
        <v>23.409868764368586</v>
      </c>
      <c r="AB617">
        <f t="shared" si="135"/>
        <v>6.9883054652788434E-2</v>
      </c>
      <c r="AC617">
        <f>(O617*constantes!$D$4)+(LN(110)*constantes!$D$5)+(LN(22)*constantes!$D$8)+(F617*constantes!$D$9)</f>
        <v>25.50109645445777</v>
      </c>
      <c r="AD617" s="7">
        <f t="shared" si="136"/>
        <v>3.1250958582138333E-2</v>
      </c>
      <c r="AF617">
        <f>(O617*constantes!$B$4)+(LN(125)*constantes!$B$5)+(LN(22.5)*constantes!$B$8)+(F617*constantes!$B$9)</f>
        <v>23.664825701122982</v>
      </c>
      <c r="AG617">
        <f t="shared" si="137"/>
        <v>8.9246869441510945E-2</v>
      </c>
      <c r="AH617">
        <f>(O617*constantes!$D$4)+(LN(125)*constantes!$D$5)+(LN(22.5)*constantes!$D$8)+(F617*constantes!$D$9)</f>
        <v>25.872169471066002</v>
      </c>
      <c r="AI617">
        <f t="shared" si="138"/>
        <v>4.4971857043080821E-2</v>
      </c>
    </row>
    <row r="618" spans="1:35" x14ac:dyDescent="0.25">
      <c r="A618" s="11">
        <v>617</v>
      </c>
      <c r="B618">
        <v>1</v>
      </c>
      <c r="C618">
        <v>59</v>
      </c>
      <c r="D618">
        <v>0</v>
      </c>
      <c r="E618">
        <v>1</v>
      </c>
      <c r="F618">
        <v>0</v>
      </c>
      <c r="G618">
        <v>148</v>
      </c>
      <c r="H618">
        <v>25.63</v>
      </c>
      <c r="I618">
        <f>IF(AND(B618=1,E618=0),V618,IF(AND(B618=1,E618=1),W618,IF(AND(B618=0,E618=0),X618,IF(AND(B618=0,E618=1),Y618,ERROR))))</f>
        <v>0.27330196198709433</v>
      </c>
      <c r="K618">
        <f t="shared" si="126"/>
        <v>0.13682617258299834</v>
      </c>
      <c r="L618">
        <f t="shared" si="127"/>
        <v>0.10776479003769468</v>
      </c>
      <c r="M618" s="22" t="str">
        <f t="shared" si="139"/>
        <v>Elevated Risk</v>
      </c>
      <c r="O618">
        <f t="shared" si="128"/>
        <v>4.0775374439057197</v>
      </c>
      <c r="P618">
        <f t="shared" si="129"/>
        <v>4.9972122737641147</v>
      </c>
      <c r="Q618">
        <f t="shared" si="130"/>
        <v>3.2437635403759799</v>
      </c>
      <c r="R618">
        <f>(O618*constantes!$B$4)+(P618*constantes!$B$5)+(D618*constantes!$B$6)+(Q618*constantes!$B$8)+(F618*constantes!$B$9)</f>
        <v>24.534997928098949</v>
      </c>
      <c r="S618" s="4">
        <f>(O618*constantes!$B$4)+(P618*constantes!$C$5)+(D618*constantes!$B$6)+(Q618*constantes!$B$8)+(F618*constantes!$B$9)</f>
        <v>24.892998215391408</v>
      </c>
      <c r="T618">
        <f>(O618*constantes!$D$4)+(P618*constantes!$D$5)+(D618*constantes!$D$6)+(Q618*constantes!$D$8)+(F618*constantes!$D$9)</f>
        <v>26.810347299499576</v>
      </c>
      <c r="U618">
        <f>(O618*constantes!$D$4)+(P618*constantes!$E$5)+(D618*constantes!$D$6)+(Q618*constantes!$D$8)+(F618*constantes!$D$9)</f>
        <v>27.158952827717357</v>
      </c>
      <c r="V618" s="5">
        <f t="shared" si="131"/>
        <v>0.20002514997121634</v>
      </c>
      <c r="W618" s="5">
        <f t="shared" si="132"/>
        <v>0.27330196198709433</v>
      </c>
      <c r="X618" s="6">
        <f t="shared" si="133"/>
        <v>0.11093216222440716</v>
      </c>
      <c r="Y618" s="6">
        <f t="shared" si="134"/>
        <v>0.15348208572329136</v>
      </c>
      <c r="AA618">
        <f>(O618*constantes!$B$4)+(LN(110)*constantes!$B$5)+(LN(22)*constantes!$B$8)+(F618*constantes!$B$9)</f>
        <v>23.863463804103819</v>
      </c>
      <c r="AB618">
        <f t="shared" si="135"/>
        <v>0.10776479003769468</v>
      </c>
      <c r="AC618">
        <f>(O618*constantes!$D$4)+(LN(110)*constantes!$D$5)+(LN(22)*constantes!$D$8)+(F618*constantes!$D$9)</f>
        <v>25.897588492509126</v>
      </c>
      <c r="AD618" s="7">
        <f t="shared" si="136"/>
        <v>4.6102547085629553E-2</v>
      </c>
      <c r="AF618">
        <f>(O618*constantes!$B$4)+(LN(125)*constantes!$B$5)+(LN(22.5)*constantes!$B$8)+(F618*constantes!$B$9)</f>
        <v>24.118420740858213</v>
      </c>
      <c r="AG618">
        <f t="shared" si="137"/>
        <v>0.13682617258299834</v>
      </c>
      <c r="AH618">
        <f>(O618*constantes!$D$4)+(LN(125)*constantes!$D$5)+(LN(22.5)*constantes!$D$8)+(F618*constantes!$D$9)</f>
        <v>26.268661509117358</v>
      </c>
      <c r="AI618">
        <f t="shared" si="138"/>
        <v>6.6117954736533924E-2</v>
      </c>
    </row>
    <row r="619" spans="1:35" x14ac:dyDescent="0.25">
      <c r="A619" s="11">
        <v>618</v>
      </c>
      <c r="B619">
        <v>0</v>
      </c>
      <c r="C619">
        <v>51</v>
      </c>
      <c r="D619">
        <v>1</v>
      </c>
      <c r="E619">
        <v>0</v>
      </c>
      <c r="F619">
        <v>0</v>
      </c>
      <c r="G619">
        <v>139.5</v>
      </c>
      <c r="H619">
        <v>29.38</v>
      </c>
      <c r="I619">
        <f>IF(AND(B619=1,E619=0),V619,IF(AND(B619=1,E619=1),W619,IF(AND(B619=0,E619=0),X619,IF(AND(B619=0,E619=1),Y619,ERROR))))</f>
        <v>0.12481546423360557</v>
      </c>
      <c r="K619">
        <f t="shared" si="126"/>
        <v>4.4971857043080821E-2</v>
      </c>
      <c r="L619">
        <f t="shared" si="127"/>
        <v>3.1250958582138333E-2</v>
      </c>
      <c r="M619" s="22" t="str">
        <f t="shared" si="139"/>
        <v>Elevated Risk</v>
      </c>
      <c r="O619">
        <f t="shared" si="128"/>
        <v>3.9318256327243257</v>
      </c>
      <c r="P619">
        <f t="shared" si="129"/>
        <v>4.93806460126142</v>
      </c>
      <c r="Q619">
        <f t="shared" si="130"/>
        <v>3.3803141707457312</v>
      </c>
      <c r="R619">
        <f>(O619*constantes!$B$4)+(P619*constantes!$B$5)+(D619*constantes!$B$6)+(Q619*constantes!$B$8)+(F619*constantes!$B$9)</f>
        <v>24.789462467295646</v>
      </c>
      <c r="S619" s="4">
        <f>(O619*constantes!$B$4)+(P619*constantes!$C$5)+(D619*constantes!$B$6)+(Q619*constantes!$B$8)+(F619*constantes!$B$9)</f>
        <v>25.143225415330015</v>
      </c>
      <c r="T619">
        <f>(O619*constantes!$D$4)+(P619*constantes!$D$5)+(D619*constantes!$D$6)+(Q619*constantes!$D$8)+(F619*constantes!$D$9)</f>
        <v>26.935969691765198</v>
      </c>
      <c r="U619">
        <f>(O619*constantes!$D$4)+(P619*constantes!$E$5)+(D619*constantes!$D$6)+(Q619*constantes!$D$8)+(F619*constantes!$D$9)</f>
        <v>27.280449078349196</v>
      </c>
      <c r="V619" s="5">
        <f t="shared" si="131"/>
        <v>0.25012187647859163</v>
      </c>
      <c r="W619" s="5">
        <f t="shared" si="132"/>
        <v>0.33635695953583178</v>
      </c>
      <c r="X619" s="6">
        <f t="shared" si="133"/>
        <v>0.12481546423360557</v>
      </c>
      <c r="Y619" s="6">
        <f t="shared" si="134"/>
        <v>0.1715089520806623</v>
      </c>
      <c r="AA619">
        <f>(O619*constantes!$B$4)+(LN(110)*constantes!$B$5)+(LN(22)*constantes!$B$8)+(F619*constantes!$B$9)</f>
        <v>23.409868764368586</v>
      </c>
      <c r="AB619">
        <f t="shared" si="135"/>
        <v>6.9883054652788434E-2</v>
      </c>
      <c r="AC619">
        <f>(O619*constantes!$D$4)+(LN(110)*constantes!$D$5)+(LN(22)*constantes!$D$8)+(F619*constantes!$D$9)</f>
        <v>25.50109645445777</v>
      </c>
      <c r="AD619" s="7">
        <f t="shared" si="136"/>
        <v>3.1250958582138333E-2</v>
      </c>
      <c r="AF619">
        <f>(O619*constantes!$B$4)+(LN(125)*constantes!$B$5)+(LN(22.5)*constantes!$B$8)+(F619*constantes!$B$9)</f>
        <v>23.664825701122982</v>
      </c>
      <c r="AG619">
        <f t="shared" si="137"/>
        <v>8.9246869441510945E-2</v>
      </c>
      <c r="AH619">
        <f>(O619*constantes!$D$4)+(LN(125)*constantes!$D$5)+(LN(22.5)*constantes!$D$8)+(F619*constantes!$D$9)</f>
        <v>25.872169471066002</v>
      </c>
      <c r="AI619">
        <f t="shared" si="138"/>
        <v>4.4971857043080821E-2</v>
      </c>
    </row>
    <row r="620" spans="1:35" x14ac:dyDescent="0.25">
      <c r="A620" s="11">
        <v>619</v>
      </c>
      <c r="B620">
        <v>1</v>
      </c>
      <c r="C620">
        <v>67</v>
      </c>
      <c r="D620">
        <v>0</v>
      </c>
      <c r="E620">
        <v>0</v>
      </c>
      <c r="F620">
        <v>0</v>
      </c>
      <c r="G620">
        <v>127.5</v>
      </c>
      <c r="H620">
        <v>22.11</v>
      </c>
      <c r="I620">
        <f>IF(AND(B620=1,E620=0),V620,IF(AND(B620=1,E620=1),W620,IF(AND(B620=0,E620=0),X620,IF(AND(B620=0,E620=1),Y620,ERROR))))</f>
        <v>0.20040492263243648</v>
      </c>
      <c r="K620">
        <f t="shared" si="126"/>
        <v>0.19635063157104138</v>
      </c>
      <c r="L620">
        <f t="shared" si="127"/>
        <v>0.1558271506156762</v>
      </c>
      <c r="M620" s="22" t="str">
        <f t="shared" si="139"/>
        <v>NORMAL</v>
      </c>
      <c r="O620">
        <f t="shared" si="128"/>
        <v>4.2046926193909657</v>
      </c>
      <c r="P620">
        <f t="shared" si="129"/>
        <v>4.8481163645984813</v>
      </c>
      <c r="Q620">
        <f t="shared" si="130"/>
        <v>3.096029994869355</v>
      </c>
      <c r="R620">
        <f>(O620*constantes!$B$4)+(P620*constantes!$B$5)+(D620*constantes!$B$6)+(Q620*constantes!$B$8)+(F620*constantes!$B$9)</f>
        <v>24.537123341131228</v>
      </c>
      <c r="S620" s="4">
        <f>(O620*constantes!$B$4)+(P620*constantes!$C$5)+(D620*constantes!$B$6)+(Q620*constantes!$B$8)+(F620*constantes!$B$9)</f>
        <v>24.884442397491064</v>
      </c>
      <c r="T620">
        <f>(O620*constantes!$D$4)+(P620*constantes!$D$5)+(D620*constantes!$D$6)+(Q620*constantes!$D$8)+(F620*constantes!$D$9)</f>
        <v>26.661423283865844</v>
      </c>
      <c r="U620">
        <f>(O620*constantes!$D$4)+(P620*constantes!$E$5)+(D620*constantes!$D$6)+(Q620*constantes!$D$8)+(F620*constantes!$D$9)</f>
        <v>26.999627881460235</v>
      </c>
      <c r="V620" s="5">
        <f t="shared" si="131"/>
        <v>0.20040492263243648</v>
      </c>
      <c r="W620" s="5">
        <f t="shared" si="132"/>
        <v>0.27132283909010413</v>
      </c>
      <c r="X620" s="6">
        <f t="shared" si="133"/>
        <v>9.6349394980623893E-2</v>
      </c>
      <c r="Y620" s="6">
        <f t="shared" si="134"/>
        <v>0.13245111375361251</v>
      </c>
      <c r="AA620">
        <f>(O620*constantes!$B$4)+(LN(110)*constantes!$B$5)+(LN(22)*constantes!$B$8)+(F620*constantes!$B$9)</f>
        <v>24.25929277918237</v>
      </c>
      <c r="AB620">
        <f t="shared" si="135"/>
        <v>0.1558271506156762</v>
      </c>
      <c r="AC620">
        <f>(O620*constantes!$D$4)+(LN(110)*constantes!$D$5)+(LN(22)*constantes!$D$8)+(F620*constantes!$D$9)</f>
        <v>26.243586625866762</v>
      </c>
      <c r="AD620" s="7">
        <f t="shared" si="136"/>
        <v>6.4534688350861291E-2</v>
      </c>
      <c r="AF620">
        <f>(O620*constantes!$B$4)+(LN(125)*constantes!$B$5)+(LN(22.5)*constantes!$B$8)+(F620*constantes!$B$9)</f>
        <v>24.514249715936764</v>
      </c>
      <c r="AG620">
        <f t="shared" si="137"/>
        <v>0.19635063157104138</v>
      </c>
      <c r="AH620">
        <f>(O620*constantes!$D$4)+(LN(125)*constantes!$D$5)+(LN(22.5)*constantes!$D$8)+(F620*constantes!$D$9)</f>
        <v>26.614659642474994</v>
      </c>
      <c r="AI620">
        <f t="shared" si="138"/>
        <v>9.215699866828464E-2</v>
      </c>
    </row>
    <row r="621" spans="1:35" x14ac:dyDescent="0.25">
      <c r="A621" s="11">
        <v>620</v>
      </c>
      <c r="B621">
        <v>0</v>
      </c>
      <c r="C621">
        <v>47</v>
      </c>
      <c r="D621">
        <v>1</v>
      </c>
      <c r="E621">
        <v>0</v>
      </c>
      <c r="F621">
        <v>0</v>
      </c>
      <c r="G621">
        <v>127.5</v>
      </c>
      <c r="H621">
        <v>22.35</v>
      </c>
      <c r="I621">
        <f>IF(AND(B621=1,E621=0),V621,IF(AND(B621=1,E621=1),W621,IF(AND(B621=0,E621=0),X621,IF(AND(B621=0,E621=1),Y621,ERROR))))</f>
        <v>6.9536228314036386E-2</v>
      </c>
      <c r="K621">
        <f t="shared" si="126"/>
        <v>3.6173927347526003E-2</v>
      </c>
      <c r="L621">
        <f t="shared" si="127"/>
        <v>2.5101986203356352E-2</v>
      </c>
      <c r="M621" s="22" t="str">
        <f t="shared" si="139"/>
        <v>Elevated Risk</v>
      </c>
      <c r="O621">
        <f t="shared" si="128"/>
        <v>3.8501476017100584</v>
      </c>
      <c r="P621">
        <f t="shared" si="129"/>
        <v>4.8481163645984813</v>
      </c>
      <c r="Q621">
        <f t="shared" si="130"/>
        <v>3.1068263210595779</v>
      </c>
      <c r="R621">
        <f>(O621*constantes!$B$4)+(P621*constantes!$B$5)+(D621*constantes!$B$6)+(Q621*constantes!$B$8)+(F621*constantes!$B$9)</f>
        <v>24.151527886405095</v>
      </c>
      <c r="S621" s="4">
        <f>(O621*constantes!$B$4)+(P621*constantes!$C$5)+(D621*constantes!$B$6)+(Q621*constantes!$B$8)+(F621*constantes!$B$9)</f>
        <v>24.498846942764931</v>
      </c>
      <c r="T621">
        <f>(O621*constantes!$D$4)+(P621*constantes!$D$5)+(D621*constantes!$D$6)+(Q621*constantes!$D$8)+(F621*constantes!$D$9)</f>
        <v>26.320881094369611</v>
      </c>
      <c r="U621">
        <f>(O621*constantes!$D$4)+(P621*constantes!$E$5)+(D621*constantes!$D$6)+(Q621*constantes!$D$8)+(F621*constantes!$D$9)</f>
        <v>26.659085691964002</v>
      </c>
      <c r="V621" s="5">
        <f t="shared" si="131"/>
        <v>0.14109081131055101</v>
      </c>
      <c r="W621" s="5">
        <f t="shared" si="132"/>
        <v>0.19366104480964896</v>
      </c>
      <c r="X621" s="6">
        <f t="shared" si="133"/>
        <v>6.9536228314036386E-2</v>
      </c>
      <c r="Y621" s="6">
        <f t="shared" si="134"/>
        <v>9.6135610536451366E-2</v>
      </c>
      <c r="AA621">
        <f>(O621*constantes!$B$4)+(LN(110)*constantes!$B$5)+(LN(22)*constantes!$B$8)+(F621*constantes!$B$9)</f>
        <v>23.155608320942413</v>
      </c>
      <c r="AB621">
        <f t="shared" si="135"/>
        <v>5.4631350702972536E-2</v>
      </c>
      <c r="AC621">
        <f>(O621*constantes!$D$4)+(LN(110)*constantes!$D$5)+(LN(22)*constantes!$D$8)+(F621*constantes!$D$9)</f>
        <v>25.278844814605776</v>
      </c>
      <c r="AD621" s="7">
        <f t="shared" si="136"/>
        <v>2.5101986203356352E-2</v>
      </c>
      <c r="AF621">
        <f>(O621*constantes!$B$4)+(LN(125)*constantes!$B$5)+(LN(22.5)*constantes!$B$8)+(F621*constantes!$B$9)</f>
        <v>23.410565257696806</v>
      </c>
      <c r="AG621">
        <f t="shared" si="137"/>
        <v>6.9930001122808005E-2</v>
      </c>
      <c r="AH621">
        <f>(O621*constantes!$D$4)+(LN(125)*constantes!$D$5)+(LN(22.5)*constantes!$D$8)+(F621*constantes!$D$9)</f>
        <v>25.649917831214008</v>
      </c>
      <c r="AI621">
        <f t="shared" si="138"/>
        <v>3.6173927347526003E-2</v>
      </c>
    </row>
    <row r="622" spans="1:35" x14ac:dyDescent="0.25">
      <c r="A622" s="11">
        <v>621</v>
      </c>
      <c r="B622">
        <v>0</v>
      </c>
      <c r="C622">
        <v>64</v>
      </c>
      <c r="D622">
        <v>0</v>
      </c>
      <c r="E622">
        <v>0</v>
      </c>
      <c r="F622">
        <v>0</v>
      </c>
      <c r="G622">
        <v>116</v>
      </c>
      <c r="H622">
        <v>26.81</v>
      </c>
      <c r="I622">
        <f>IF(AND(B622=1,E622=0),V622,IF(AND(B622=1,E622=1),W622,IF(AND(B622=0,E622=0),X622,IF(AND(B622=0,E622=1),Y622,ERROR))))</f>
        <v>7.2865563287816015E-2</v>
      </c>
      <c r="K622">
        <f t="shared" si="126"/>
        <v>8.1811856272562489E-2</v>
      </c>
      <c r="L622">
        <f t="shared" si="127"/>
        <v>5.7192348710877861E-2</v>
      </c>
      <c r="M622" s="22" t="str">
        <f t="shared" si="139"/>
        <v>NORMAL</v>
      </c>
      <c r="O622">
        <f t="shared" si="128"/>
        <v>4.1588830833596715</v>
      </c>
      <c r="P622">
        <f t="shared" si="129"/>
        <v>4.7535901911063645</v>
      </c>
      <c r="Q622">
        <f t="shared" si="130"/>
        <v>3.2887749522478678</v>
      </c>
      <c r="R622">
        <f>(O622*constantes!$B$4)+(P622*constantes!$B$5)+(D622*constantes!$B$6)+(Q622*constantes!$B$8)+(F622*constantes!$B$9)</f>
        <v>24.371968893786459</v>
      </c>
      <c r="S622" s="4">
        <f>(O622*constantes!$B$4)+(P622*constantes!$C$5)+(D622*constantes!$B$6)+(Q622*constantes!$B$8)+(F622*constantes!$B$9)</f>
        <v>24.712516095077319</v>
      </c>
      <c r="T622">
        <f>(O622*constantes!$D$4)+(P622*constantes!$D$5)+(D622*constantes!$D$6)+(Q622*constantes!$D$8)+(F622*constantes!$D$9)</f>
        <v>26.369419570439224</v>
      </c>
      <c r="U622">
        <f>(O622*constantes!$D$4)+(P622*constantes!$E$5)+(D622*constantes!$D$6)+(Q622*constantes!$D$8)+(F622*constantes!$D$9)</f>
        <v>26.701030022170805</v>
      </c>
      <c r="V622" s="5">
        <f t="shared" si="131"/>
        <v>0.172711670250564</v>
      </c>
      <c r="W622" s="5">
        <f t="shared" si="132"/>
        <v>0.23396443127408528</v>
      </c>
      <c r="X622" s="6">
        <f t="shared" si="133"/>
        <v>7.2865563287816015E-2</v>
      </c>
      <c r="Y622" s="6">
        <f t="shared" si="134"/>
        <v>0.10004064091320408</v>
      </c>
      <c r="AA622">
        <f>(O622*constantes!$B$4)+(LN(110)*constantes!$B$5)+(LN(22)*constantes!$B$8)+(F622*constantes!$B$9)</f>
        <v>24.116689525898391</v>
      </c>
      <c r="AB622">
        <f t="shared" si="135"/>
        <v>0.13660645895193024</v>
      </c>
      <c r="AC622">
        <f>(O622*constantes!$D$4)+(LN(110)*constantes!$D$5)+(LN(22)*constantes!$D$8)+(F622*constantes!$D$9)</f>
        <v>26.11893567165809</v>
      </c>
      <c r="AD622" s="7">
        <f t="shared" si="136"/>
        <v>5.7192348710877861E-2</v>
      </c>
      <c r="AF622">
        <f>(O622*constantes!$B$4)+(LN(125)*constantes!$B$5)+(LN(22.5)*constantes!$B$8)+(F622*constantes!$B$9)</f>
        <v>24.371646462652787</v>
      </c>
      <c r="AG622">
        <f t="shared" si="137"/>
        <v>0.17266110175416416</v>
      </c>
      <c r="AH622">
        <f>(O622*constantes!$D$4)+(LN(125)*constantes!$D$5)+(LN(22.5)*constantes!$D$8)+(F622*constantes!$D$9)</f>
        <v>26.490008688266322</v>
      </c>
      <c r="AI622">
        <f t="shared" si="138"/>
        <v>8.1811856272562489E-2</v>
      </c>
    </row>
    <row r="623" spans="1:35" x14ac:dyDescent="0.25">
      <c r="A623" s="11">
        <v>622</v>
      </c>
      <c r="B623">
        <v>1</v>
      </c>
      <c r="C623">
        <v>50</v>
      </c>
      <c r="D623">
        <v>1</v>
      </c>
      <c r="E623">
        <v>0</v>
      </c>
      <c r="F623">
        <v>0</v>
      </c>
      <c r="G623">
        <v>105</v>
      </c>
      <c r="H623">
        <v>23.3</v>
      </c>
      <c r="I623">
        <f>IF(AND(B623=1,E623=0),V623,IF(AND(B623=1,E623=1),W623,IF(AND(B623=0,E623=0),X623,IF(AND(B623=0,E623=1),Y623,ERROR))))</f>
        <v>0.12448582530053665</v>
      </c>
      <c r="K623">
        <f t="shared" si="126"/>
        <v>8.4142660265313918E-2</v>
      </c>
      <c r="L623">
        <f t="shared" si="127"/>
        <v>6.5845990830285972E-2</v>
      </c>
      <c r="M623" s="22" t="str">
        <f t="shared" si="139"/>
        <v>Elevated Risk</v>
      </c>
      <c r="O623">
        <f t="shared" si="128"/>
        <v>3.912023005428146</v>
      </c>
      <c r="P623">
        <f t="shared" si="129"/>
        <v>4.6539603501575231</v>
      </c>
      <c r="Q623">
        <f t="shared" si="130"/>
        <v>3.1484533605716547</v>
      </c>
      <c r="R623">
        <f>(O623*constantes!$B$4)+(P623*constantes!$B$5)+(D623*constantes!$B$6)+(Q623*constantes!$B$8)+(F623*constantes!$B$9)</f>
        <v>24.016969272008211</v>
      </c>
      <c r="S623" s="4">
        <f>(O623*constantes!$B$4)+(P623*constantes!$C$5)+(D623*constantes!$B$6)+(Q623*constantes!$B$8)+(F623*constantes!$B$9)</f>
        <v>24.3503789914935</v>
      </c>
      <c r="T623">
        <f>(O623*constantes!$D$4)+(P623*constantes!$D$5)+(D623*constantes!$D$6)+(Q623*constantes!$D$8)+(F623*constantes!$D$9)</f>
        <v>25.96438682853422</v>
      </c>
      <c r="U623">
        <f>(O623*constantes!$D$4)+(P623*constantes!$E$5)+(D623*constantes!$D$6)+(Q623*constantes!$D$8)+(F623*constantes!$D$9)</f>
        <v>26.289047102561209</v>
      </c>
      <c r="V623" s="5">
        <f t="shared" si="131"/>
        <v>0.12448582530053665</v>
      </c>
      <c r="W623" s="5">
        <f t="shared" si="132"/>
        <v>0.16935467757144806</v>
      </c>
      <c r="X623" s="6">
        <f t="shared" si="133"/>
        <v>4.9207672125131441E-2</v>
      </c>
      <c r="Y623" s="6">
        <f t="shared" si="134"/>
        <v>6.743267218885074E-2</v>
      </c>
      <c r="AA623">
        <f>(O623*constantes!$B$4)+(LN(110)*constantes!$B$5)+(LN(22)*constantes!$B$8)+(F623*constantes!$B$9)</f>
        <v>23.348223977700673</v>
      </c>
      <c r="AB623">
        <f t="shared" si="135"/>
        <v>6.5845990830285972E-2</v>
      </c>
      <c r="AC623">
        <f>(O623*constantes!$D$4)+(LN(110)*constantes!$D$5)+(LN(22)*constantes!$D$8)+(F623*constantes!$D$9)</f>
        <v>25.447212119400952</v>
      </c>
      <c r="AD623" s="7">
        <f t="shared" si="136"/>
        <v>2.9636129007590606E-2</v>
      </c>
      <c r="AF623">
        <f>(O623*constantes!$B$4)+(LN(125)*constantes!$B$5)+(LN(22.5)*constantes!$B$8)+(F623*constantes!$B$9)</f>
        <v>23.603180914455063</v>
      </c>
      <c r="AG623">
        <f t="shared" si="137"/>
        <v>8.4142660265313918E-2</v>
      </c>
      <c r="AH623">
        <f>(O623*constantes!$D$4)+(LN(125)*constantes!$D$5)+(LN(22.5)*constantes!$D$8)+(F623*constantes!$D$9)</f>
        <v>25.818285136009184</v>
      </c>
      <c r="AI623">
        <f t="shared" si="138"/>
        <v>4.2663786438573714E-2</v>
      </c>
    </row>
    <row r="624" spans="1:35" x14ac:dyDescent="0.25">
      <c r="A624" s="11">
        <v>623</v>
      </c>
      <c r="B624">
        <v>1</v>
      </c>
      <c r="C624">
        <v>63</v>
      </c>
      <c r="D624">
        <v>1</v>
      </c>
      <c r="E624">
        <v>1</v>
      </c>
      <c r="F624">
        <v>0</v>
      </c>
      <c r="G624">
        <v>180</v>
      </c>
      <c r="H624">
        <v>24.42</v>
      </c>
      <c r="I624">
        <f>IF(AND(B624=1,E624=0),V624,IF(AND(B624=1,E624=1),W624,IF(AND(B624=0,E624=0),X624,IF(AND(B624=0,E624=1),Y624,ERROR))))</f>
        <v>0.67277358459508663</v>
      </c>
      <c r="K624">
        <f t="shared" si="126"/>
        <v>0.16512470507308763</v>
      </c>
      <c r="L624">
        <f t="shared" si="127"/>
        <v>0.13051783749446544</v>
      </c>
      <c r="M624" s="22" t="str">
        <f t="shared" si="139"/>
        <v>'&gt;30%</v>
      </c>
      <c r="O624">
        <f t="shared" si="128"/>
        <v>4.1431347263915326</v>
      </c>
      <c r="P624">
        <f t="shared" si="129"/>
        <v>5.1929568508902104</v>
      </c>
      <c r="Q624">
        <f t="shared" si="130"/>
        <v>3.1954024686825586</v>
      </c>
      <c r="R624">
        <f>(O624*constantes!$B$4)+(P624*constantes!$B$5)+(D624*constantes!$B$6)+(Q624*constantes!$B$8)+(F624*constantes!$B$9)</f>
        <v>25.77351228791467</v>
      </c>
      <c r="S624" s="4">
        <f>(O624*constantes!$B$4)+(P624*constantes!$C$5)+(D624*constantes!$B$6)+(Q624*constantes!$B$8)+(F624*constantes!$B$9)</f>
        <v>26.145535716712445</v>
      </c>
      <c r="T624">
        <f>(O624*constantes!$D$4)+(P624*constantes!$D$5)+(D624*constantes!$D$6)+(Q624*constantes!$D$8)+(F624*constantes!$D$9)</f>
        <v>28.133409377493749</v>
      </c>
      <c r="U624">
        <f>(O624*constantes!$D$4)+(P624*constantes!$E$5)+(D624*constantes!$D$6)+(Q624*constantes!$D$8)+(F624*constantes!$D$9)</f>
        <v>28.495670047411849</v>
      </c>
      <c r="V624" s="5">
        <f t="shared" si="131"/>
        <v>0.53701545853515698</v>
      </c>
      <c r="W624" s="5">
        <f t="shared" si="132"/>
        <v>0.67277358459508663</v>
      </c>
      <c r="X624" s="6">
        <f t="shared" si="133"/>
        <v>0.3569339619097941</v>
      </c>
      <c r="Y624" s="6">
        <f t="shared" si="134"/>
        <v>0.46967138036140721</v>
      </c>
      <c r="AA624">
        <f>(O624*constantes!$B$4)+(LN(110)*constantes!$B$5)+(LN(22)*constantes!$B$8)+(F624*constantes!$B$9)</f>
        <v>24.067665520590854</v>
      </c>
      <c r="AB624">
        <f t="shared" si="135"/>
        <v>0.13051783749446544</v>
      </c>
      <c r="AC624">
        <f>(O624*constantes!$D$4)+(LN(110)*constantes!$D$5)+(LN(22)*constantes!$D$8)+(F624*constantes!$D$9)</f>
        <v>26.076083289962796</v>
      </c>
      <c r="AD624" s="7">
        <f t="shared" si="136"/>
        <v>5.4860361374715505E-2</v>
      </c>
      <c r="AF624">
        <f>(O624*constantes!$B$4)+(LN(125)*constantes!$B$5)+(LN(22.5)*constantes!$B$8)+(F624*constantes!$B$9)</f>
        <v>24.322622457345251</v>
      </c>
      <c r="AG624">
        <f t="shared" si="137"/>
        <v>0.16512470507308763</v>
      </c>
      <c r="AH624">
        <f>(O624*constantes!$D$4)+(LN(125)*constantes!$D$5)+(LN(22.5)*constantes!$D$8)+(F624*constantes!$D$9)</f>
        <v>26.447156306571028</v>
      </c>
      <c r="AI624">
        <f t="shared" si="138"/>
        <v>7.8518559479420769E-2</v>
      </c>
    </row>
    <row r="625" spans="1:35" x14ac:dyDescent="0.25">
      <c r="A625" s="11">
        <v>624</v>
      </c>
      <c r="B625">
        <v>0</v>
      </c>
      <c r="C625">
        <v>39</v>
      </c>
      <c r="D625">
        <v>0</v>
      </c>
      <c r="E625">
        <v>0</v>
      </c>
      <c r="F625">
        <v>0</v>
      </c>
      <c r="G625">
        <v>123</v>
      </c>
      <c r="H625">
        <v>29.23</v>
      </c>
      <c r="I625">
        <f>IF(AND(B625=1,E625=0),V625,IF(AND(B625=1,E625=1),W625,IF(AND(B625=0,E625=0),X625,IF(AND(B625=0,E625=1),Y625,ERROR))))</f>
        <v>2.3934383901233813E-2</v>
      </c>
      <c r="K625">
        <f t="shared" si="126"/>
        <v>2.1931490638549711E-2</v>
      </c>
      <c r="L625">
        <f t="shared" si="127"/>
        <v>1.5184528759381921E-2</v>
      </c>
      <c r="M625" s="22" t="str">
        <f t="shared" si="139"/>
        <v>NORMAL</v>
      </c>
      <c r="O625">
        <f t="shared" si="128"/>
        <v>3.6635616461296463</v>
      </c>
      <c r="P625">
        <f t="shared" si="129"/>
        <v>4.8121843553724171</v>
      </c>
      <c r="Q625">
        <f t="shared" si="130"/>
        <v>3.3751955791231545</v>
      </c>
      <c r="R625">
        <f>(O625*constantes!$B$4)+(P625*constantes!$B$5)+(D625*constantes!$B$6)+(Q625*constantes!$B$8)+(F625*constantes!$B$9)</f>
        <v>23.007261615161472</v>
      </c>
      <c r="S625" s="4">
        <f>(O625*constantes!$B$4)+(P625*constantes!$C$5)+(D625*constantes!$B$6)+(Q625*constantes!$B$8)+(F625*constantes!$B$9)</f>
        <v>23.352006502380352</v>
      </c>
      <c r="T625">
        <f>(O625*constantes!$D$4)+(P625*constantes!$D$5)+(D625*constantes!$D$6)+(Q625*constantes!$D$8)+(F625*constantes!$D$9)</f>
        <v>25.230617923331337</v>
      </c>
      <c r="U625">
        <f>(O625*constantes!$D$4)+(P625*constantes!$E$5)+(D625*constantes!$D$6)+(Q625*constantes!$D$8)+(F625*constantes!$D$9)</f>
        <v>25.566315903962117</v>
      </c>
      <c r="V625" s="5">
        <f t="shared" si="131"/>
        <v>4.7280605049884405E-2</v>
      </c>
      <c r="W625" s="5">
        <f t="shared" si="132"/>
        <v>6.6087093472374736E-2</v>
      </c>
      <c r="X625" s="6">
        <f t="shared" si="133"/>
        <v>2.3934383901233813E-2</v>
      </c>
      <c r="Y625" s="6">
        <f t="shared" si="134"/>
        <v>3.3321588647199141E-2</v>
      </c>
      <c r="AA625">
        <f>(O625*constantes!$B$4)+(LN(110)*constantes!$B$5)+(LN(22)*constantes!$B$8)+(F625*constantes!$B$9)</f>
        <v>22.574773704658814</v>
      </c>
      <c r="AB625">
        <f t="shared" si="135"/>
        <v>3.0940270522043956E-2</v>
      </c>
      <c r="AC625">
        <f>(O625*constantes!$D$4)+(LN(110)*constantes!$D$5)+(LN(22)*constantes!$D$8)+(F625*constantes!$D$9)</f>
        <v>24.771131368454586</v>
      </c>
      <c r="AD625" s="7">
        <f t="shared" si="136"/>
        <v>1.5184528759381921E-2</v>
      </c>
      <c r="AF625">
        <f>(O625*constantes!$B$4)+(LN(125)*constantes!$B$5)+(LN(22.5)*constantes!$B$8)+(F625*constantes!$B$9)</f>
        <v>22.829730641413207</v>
      </c>
      <c r="AG625">
        <f t="shared" si="137"/>
        <v>3.974481175054656E-2</v>
      </c>
      <c r="AH625">
        <f>(O625*constantes!$D$4)+(LN(125)*constantes!$D$5)+(LN(22.5)*constantes!$D$8)+(F625*constantes!$D$9)</f>
        <v>25.142204385062819</v>
      </c>
      <c r="AI625">
        <f t="shared" si="138"/>
        <v>2.1931490638549711E-2</v>
      </c>
    </row>
    <row r="626" spans="1:35" x14ac:dyDescent="0.25">
      <c r="A626" s="11">
        <v>625</v>
      </c>
      <c r="B626">
        <v>1</v>
      </c>
      <c r="C626">
        <v>38</v>
      </c>
      <c r="D626">
        <v>1</v>
      </c>
      <c r="E626">
        <v>0</v>
      </c>
      <c r="F626">
        <v>0</v>
      </c>
      <c r="G626">
        <v>115</v>
      </c>
      <c r="H626">
        <v>24.58</v>
      </c>
      <c r="I626">
        <f>IF(AND(B626=1,E626=0),V626,IF(AND(B626=1,E626=1),W626,IF(AND(B626=0,E626=0),X626,IF(AND(B626=0,E626=1),Y626,ERROR))))</f>
        <v>6.7493906028789463E-2</v>
      </c>
      <c r="K626">
        <f t="shared" si="126"/>
        <v>3.6714933714987352E-2</v>
      </c>
      <c r="L626">
        <f t="shared" si="127"/>
        <v>2.8571578401445974E-2</v>
      </c>
      <c r="M626" s="22" t="str">
        <f t="shared" si="139"/>
        <v>Elevated Risk</v>
      </c>
      <c r="O626">
        <f t="shared" si="128"/>
        <v>3.6375861597263857</v>
      </c>
      <c r="P626">
        <f t="shared" si="129"/>
        <v>4.7449321283632502</v>
      </c>
      <c r="Q626">
        <f t="shared" si="130"/>
        <v>3.2019331041378889</v>
      </c>
      <c r="R626">
        <f>(O626*constantes!$B$4)+(P626*constantes!$B$5)+(D626*constantes!$B$6)+(Q626*constantes!$B$8)+(F626*constantes!$B$9)</f>
        <v>23.373815411433345</v>
      </c>
      <c r="S626" s="4">
        <f>(O626*constantes!$B$4)+(P626*constantes!$C$5)+(D626*constantes!$B$6)+(Q626*constantes!$B$8)+(F626*constantes!$B$9)</f>
        <v>23.713742349109289</v>
      </c>
      <c r="T626">
        <f>(O626*constantes!$D$4)+(P626*constantes!$D$5)+(D626*constantes!$D$6)+(Q626*constantes!$D$8)+(F626*constantes!$D$9)</f>
        <v>25.500861904331444</v>
      </c>
      <c r="U626">
        <f>(O626*constantes!$D$4)+(P626*constantes!$E$5)+(D626*constantes!$D$6)+(Q626*constantes!$D$8)+(F626*constantes!$D$9)</f>
        <v>25.831868369606067</v>
      </c>
      <c r="V626" s="5">
        <f t="shared" si="131"/>
        <v>6.7493906028789463E-2</v>
      </c>
      <c r="W626" s="5">
        <f t="shared" si="132"/>
        <v>9.3505206367119009E-2</v>
      </c>
      <c r="X626" s="6">
        <f t="shared" si="133"/>
        <v>3.1243745230524089E-2</v>
      </c>
      <c r="Y626" s="6">
        <f t="shared" si="134"/>
        <v>4.3234454854983229E-2</v>
      </c>
      <c r="AA626">
        <f>(O626*constantes!$B$4)+(LN(110)*constantes!$B$5)+(LN(22)*constantes!$B$8)+(F626*constantes!$B$9)</f>
        <v>22.493913054504919</v>
      </c>
      <c r="AB626">
        <f t="shared" si="135"/>
        <v>2.8571578401445974E-2</v>
      </c>
      <c r="AC626">
        <f>(O626*constantes!$D$4)+(LN(110)*constantes!$D$5)+(LN(22)*constantes!$D$8)+(F626*constantes!$D$9)</f>
        <v>24.700450251667263</v>
      </c>
      <c r="AD626" s="7">
        <f t="shared" si="136"/>
        <v>1.4155691081518817E-2</v>
      </c>
      <c r="AF626">
        <f>(O626*constantes!$B$4)+(LN(125)*constantes!$B$5)+(LN(22.5)*constantes!$B$8)+(F626*constantes!$B$9)</f>
        <v>22.748869991259316</v>
      </c>
      <c r="AG626">
        <f t="shared" si="137"/>
        <v>3.6714933714987352E-2</v>
      </c>
      <c r="AH626">
        <f>(O626*constantes!$D$4)+(LN(125)*constantes!$D$5)+(LN(22.5)*constantes!$D$8)+(F626*constantes!$D$9)</f>
        <v>25.071523268275495</v>
      </c>
      <c r="AI626">
        <f t="shared" si="138"/>
        <v>2.0450275544260377E-2</v>
      </c>
    </row>
    <row r="627" spans="1:35" x14ac:dyDescent="0.25">
      <c r="A627" s="11">
        <v>626</v>
      </c>
      <c r="B627">
        <v>0</v>
      </c>
      <c r="C627">
        <v>42</v>
      </c>
      <c r="D627">
        <v>1</v>
      </c>
      <c r="E627">
        <v>0</v>
      </c>
      <c r="F627">
        <v>0</v>
      </c>
      <c r="G627">
        <v>96</v>
      </c>
      <c r="H627">
        <v>24.23</v>
      </c>
      <c r="I627">
        <f>IF(AND(B627=1,E627=0),V627,IF(AND(B627=1,E627=1),W627,IF(AND(B627=0,E627=0),X627,IF(AND(B627=0,E627=1),Y627,ERROR))))</f>
        <v>2.4588087136861114E-2</v>
      </c>
      <c r="K627">
        <f t="shared" si="126"/>
        <v>2.676538428771702E-2</v>
      </c>
      <c r="L627">
        <f t="shared" si="127"/>
        <v>1.8545470669847686E-2</v>
      </c>
      <c r="M627" s="22" t="str">
        <f t="shared" si="139"/>
        <v>NORMAL</v>
      </c>
      <c r="O627">
        <f t="shared" si="128"/>
        <v>3.7376696182833684</v>
      </c>
      <c r="P627">
        <f t="shared" si="129"/>
        <v>4.5643481914678361</v>
      </c>
      <c r="Q627">
        <f t="shared" si="130"/>
        <v>3.1875915348284343</v>
      </c>
      <c r="R627">
        <f>(O627*constantes!$B$4)+(P627*constantes!$B$5)+(D627*constantes!$B$6)+(Q627*constantes!$B$8)+(F627*constantes!$B$9)</f>
        <v>23.339003999025486</v>
      </c>
      <c r="S627" s="4">
        <f>(O627*constantes!$B$4)+(P627*constantes!$C$5)+(D627*constantes!$B$6)+(Q627*constantes!$B$8)+(F627*constantes!$B$9)</f>
        <v>23.66599390346224</v>
      </c>
      <c r="T627">
        <f>(O627*constantes!$D$4)+(P627*constantes!$D$5)+(D627*constantes!$D$6)+(Q627*constantes!$D$8)+(F627*constantes!$D$9)</f>
        <v>25.257897511665153</v>
      </c>
      <c r="U627">
        <f>(O627*constantes!$D$4)+(P627*constantes!$E$5)+(D627*constantes!$D$6)+(Q627*constantes!$D$8)+(F627*constantes!$D$9)</f>
        <v>25.576306441501952</v>
      </c>
      <c r="V627" s="5">
        <f t="shared" si="131"/>
        <v>6.5261847073486257E-2</v>
      </c>
      <c r="W627" s="5">
        <f t="shared" si="132"/>
        <v>8.9346383225207937E-2</v>
      </c>
      <c r="X627" s="6">
        <f t="shared" si="133"/>
        <v>2.4588087136861114E-2</v>
      </c>
      <c r="Y627" s="6">
        <f t="shared" si="134"/>
        <v>3.3650464599999652E-2</v>
      </c>
      <c r="AA627">
        <f>(O627*constantes!$B$4)+(LN(110)*constantes!$B$5)+(LN(22)*constantes!$B$8)+(F627*constantes!$B$9)</f>
        <v>22.805468857654464</v>
      </c>
      <c r="AB627">
        <f t="shared" si="135"/>
        <v>3.8810869283687155E-2</v>
      </c>
      <c r="AC627">
        <f>(O627*constantes!$D$4)+(LN(110)*constantes!$D$5)+(LN(22)*constantes!$D$8)+(F627*constantes!$D$9)</f>
        <v>24.972784348242914</v>
      </c>
      <c r="AD627" s="7">
        <f t="shared" si="136"/>
        <v>1.8545470669847686E-2</v>
      </c>
      <c r="AF627">
        <f>(O627*constantes!$B$4)+(LN(125)*constantes!$B$5)+(LN(22.5)*constantes!$B$8)+(F627*constantes!$B$9)</f>
        <v>23.060425794408857</v>
      </c>
      <c r="AG627">
        <f t="shared" si="137"/>
        <v>4.9796912096185753E-2</v>
      </c>
      <c r="AH627">
        <f>(O627*constantes!$D$4)+(LN(125)*constantes!$D$5)+(LN(22.5)*constantes!$D$8)+(F627*constantes!$D$9)</f>
        <v>25.343857364851146</v>
      </c>
      <c r="AI627">
        <f t="shared" si="138"/>
        <v>2.676538428771702E-2</v>
      </c>
    </row>
    <row r="628" spans="1:35" x14ac:dyDescent="0.25">
      <c r="A628" s="11">
        <v>627</v>
      </c>
      <c r="B628">
        <v>1</v>
      </c>
      <c r="C628">
        <v>38</v>
      </c>
      <c r="D628">
        <v>1</v>
      </c>
      <c r="E628">
        <v>0</v>
      </c>
      <c r="F628">
        <v>0</v>
      </c>
      <c r="G628">
        <v>130.5</v>
      </c>
      <c r="H628">
        <v>19.53</v>
      </c>
      <c r="I628">
        <f>IF(AND(B628=1,E628=0),V628,IF(AND(B628=1,E628=1),W628,IF(AND(B628=0,E628=0),X628,IF(AND(B628=0,E628=1),Y628,ERROR))))</f>
        <v>7.0981701770284511E-2</v>
      </c>
      <c r="K628">
        <f t="shared" si="126"/>
        <v>3.6714933714987352E-2</v>
      </c>
      <c r="L628">
        <f t="shared" si="127"/>
        <v>2.8571578401445974E-2</v>
      </c>
      <c r="M628" s="22" t="str">
        <f t="shared" si="139"/>
        <v>Elevated Risk</v>
      </c>
      <c r="O628">
        <f t="shared" si="128"/>
        <v>3.6375861597263857</v>
      </c>
      <c r="P628">
        <f t="shared" si="129"/>
        <v>4.8713732267627483</v>
      </c>
      <c r="Q628">
        <f t="shared" si="130"/>
        <v>2.9719517448885875</v>
      </c>
      <c r="R628">
        <f>(O628*constantes!$B$4)+(P628*constantes!$B$5)+(D628*constantes!$B$6)+(Q628*constantes!$B$8)+(F628*constantes!$B$9)</f>
        <v>23.426051442080215</v>
      </c>
      <c r="S628" s="4">
        <f>(O628*constantes!$B$4)+(P628*constantes!$C$5)+(D628*constantes!$B$6)+(Q628*constantes!$B$8)+(F628*constantes!$B$9)</f>
        <v>23.775036620045498</v>
      </c>
      <c r="T628">
        <f>(O628*constantes!$D$4)+(P628*constantes!$D$5)+(D628*constantes!$D$6)+(Q628*constantes!$D$8)+(F628*constantes!$D$9)</f>
        <v>25.738951364514172</v>
      </c>
      <c r="U628">
        <f>(O628*constantes!$D$4)+(P628*constantes!$E$5)+(D628*constantes!$D$6)+(Q628*constantes!$D$8)+(F628*constantes!$D$9)</f>
        <v>26.078778360813139</v>
      </c>
      <c r="V628" s="5">
        <f t="shared" si="131"/>
        <v>7.0981701770284511E-2</v>
      </c>
      <c r="W628" s="5">
        <f t="shared" si="132"/>
        <v>9.9113038558318656E-2</v>
      </c>
      <c r="X628" s="6">
        <f t="shared" si="133"/>
        <v>3.9475007532512763E-2</v>
      </c>
      <c r="Y628" s="6">
        <f t="shared" si="134"/>
        <v>5.5004264931446389E-2</v>
      </c>
      <c r="AA628">
        <f>(O628*constantes!$B$4)+(LN(110)*constantes!$B$5)+(LN(22)*constantes!$B$8)+(F628*constantes!$B$9)</f>
        <v>22.493913054504919</v>
      </c>
      <c r="AB628">
        <f t="shared" si="135"/>
        <v>2.8571578401445974E-2</v>
      </c>
      <c r="AC628">
        <f>(O628*constantes!$D$4)+(LN(110)*constantes!$D$5)+(LN(22)*constantes!$D$8)+(F628*constantes!$D$9)</f>
        <v>24.700450251667263</v>
      </c>
      <c r="AD628" s="7">
        <f t="shared" si="136"/>
        <v>1.4155691081518817E-2</v>
      </c>
      <c r="AF628">
        <f>(O628*constantes!$B$4)+(LN(125)*constantes!$B$5)+(LN(22.5)*constantes!$B$8)+(F628*constantes!$B$9)</f>
        <v>22.748869991259316</v>
      </c>
      <c r="AG628">
        <f t="shared" si="137"/>
        <v>3.6714933714987352E-2</v>
      </c>
      <c r="AH628">
        <f>(O628*constantes!$D$4)+(LN(125)*constantes!$D$5)+(LN(22.5)*constantes!$D$8)+(F628*constantes!$D$9)</f>
        <v>25.071523268275495</v>
      </c>
      <c r="AI628">
        <f t="shared" si="138"/>
        <v>2.0450275544260377E-2</v>
      </c>
    </row>
    <row r="629" spans="1:35" x14ac:dyDescent="0.25">
      <c r="A629" s="11">
        <v>628</v>
      </c>
      <c r="B629">
        <v>0</v>
      </c>
      <c r="C629">
        <v>52</v>
      </c>
      <c r="D629">
        <v>1</v>
      </c>
      <c r="E629">
        <v>0</v>
      </c>
      <c r="F629">
        <v>0</v>
      </c>
      <c r="G629">
        <v>117</v>
      </c>
      <c r="H629">
        <v>21.48</v>
      </c>
      <c r="I629">
        <f>IF(AND(B629=1,E629=0),V629,IF(AND(B629=1,E629=1),W629,IF(AND(B629=0,E629=0),X629,IF(AND(B629=0,E629=1),Y629,ERROR))))</f>
        <v>7.0416183706785596E-2</v>
      </c>
      <c r="K629">
        <f t="shared" si="126"/>
        <v>4.7353292556453264E-2</v>
      </c>
      <c r="L629">
        <f t="shared" si="127"/>
        <v>3.291838619478793E-2</v>
      </c>
      <c r="M629" s="22" t="str">
        <f t="shared" si="139"/>
        <v>Elevated Risk</v>
      </c>
      <c r="O629">
        <f t="shared" si="128"/>
        <v>3.9512437185814275</v>
      </c>
      <c r="P629">
        <f t="shared" si="129"/>
        <v>4.7621739347977563</v>
      </c>
      <c r="Q629">
        <f t="shared" si="130"/>
        <v>3.0671222696406639</v>
      </c>
      <c r="R629">
        <f>(O629*constantes!$B$4)+(P629*constantes!$B$5)+(D629*constantes!$B$6)+(Q629*constantes!$B$8)+(F629*constantes!$B$9)</f>
        <v>24.275329790862894</v>
      </c>
      <c r="S629" s="4">
        <f>(O629*constantes!$B$4)+(P629*constantes!$C$5)+(D629*constantes!$B$6)+(Q629*constantes!$B$8)+(F629*constantes!$B$9)</f>
        <v>24.616491931551806</v>
      </c>
      <c r="T629">
        <f>(O629*constantes!$D$4)+(P629*constantes!$D$5)+(D629*constantes!$D$6)+(Q629*constantes!$D$8)+(F629*constantes!$D$9)</f>
        <v>26.333923688606109</v>
      </c>
      <c r="U629">
        <f>(O629*constantes!$D$4)+(P629*constantes!$E$5)+(D629*constantes!$D$6)+(Q629*constantes!$D$8)+(F629*constantes!$D$9)</f>
        <v>26.666132942297605</v>
      </c>
      <c r="V629" s="5">
        <f t="shared" si="131"/>
        <v>0.15813578755261082</v>
      </c>
      <c r="W629" s="5">
        <f t="shared" si="132"/>
        <v>0.21504119774692976</v>
      </c>
      <c r="X629" s="6">
        <f t="shared" si="133"/>
        <v>7.0416183706785596E-2</v>
      </c>
      <c r="Y629" s="6">
        <f t="shared" si="134"/>
        <v>9.6781482968141153E-2</v>
      </c>
      <c r="AA629">
        <f>(O629*constantes!$B$4)+(LN(110)*constantes!$B$5)+(LN(22)*constantes!$B$8)+(F629*constantes!$B$9)</f>
        <v>23.470316488918311</v>
      </c>
      <c r="AB629">
        <f t="shared" si="135"/>
        <v>7.4072320755760312E-2</v>
      </c>
      <c r="AC629">
        <f>(O629*constantes!$D$4)+(LN(110)*constantes!$D$5)+(LN(22)*constantes!$D$8)+(F629*constantes!$D$9)</f>
        <v>25.553934425340952</v>
      </c>
      <c r="AD629" s="7">
        <f t="shared" si="136"/>
        <v>3.291838619478793E-2</v>
      </c>
      <c r="AF629">
        <f>(O629*constantes!$B$4)+(LN(125)*constantes!$B$5)+(LN(22.5)*constantes!$B$8)+(F629*constantes!$B$9)</f>
        <v>23.725273425672704</v>
      </c>
      <c r="AG629">
        <f t="shared" si="137"/>
        <v>9.453671546464415E-2</v>
      </c>
      <c r="AH629">
        <f>(O629*constantes!$D$4)+(LN(125)*constantes!$D$5)+(LN(22.5)*constantes!$D$8)+(F629*constantes!$D$9)</f>
        <v>25.925007441949184</v>
      </c>
      <c r="AI629">
        <f t="shared" si="138"/>
        <v>4.7353292556453264E-2</v>
      </c>
    </row>
    <row r="630" spans="1:35" x14ac:dyDescent="0.25">
      <c r="A630" s="11">
        <v>629</v>
      </c>
      <c r="B630">
        <v>1</v>
      </c>
      <c r="C630">
        <v>60</v>
      </c>
      <c r="D630">
        <v>1</v>
      </c>
      <c r="E630">
        <v>1</v>
      </c>
      <c r="F630">
        <v>0</v>
      </c>
      <c r="G630">
        <v>168.5</v>
      </c>
      <c r="H630">
        <v>26.67</v>
      </c>
      <c r="I630">
        <f>IF(AND(B630=1,E630=0),V630,IF(AND(B630=1,E630=1),W630,IF(AND(B630=0,E630=0),X630,IF(AND(B630=0,E630=1),Y630,ERROR))))</f>
        <v>0.59595066526364282</v>
      </c>
      <c r="K630">
        <f t="shared" si="126"/>
        <v>0.14362116573454531</v>
      </c>
      <c r="L630">
        <f t="shared" si="127"/>
        <v>0.11321269470654882</v>
      </c>
      <c r="M630" s="22" t="str">
        <f t="shared" si="139"/>
        <v>'&gt;30%</v>
      </c>
      <c r="O630">
        <f t="shared" si="128"/>
        <v>4.0943445622221004</v>
      </c>
      <c r="P630">
        <f t="shared" si="129"/>
        <v>5.1269357497924162</v>
      </c>
      <c r="Q630">
        <f t="shared" si="130"/>
        <v>3.2835393381939229</v>
      </c>
      <c r="R630">
        <f>(O630*constantes!$B$4)+(P630*constantes!$B$5)+(D630*constantes!$B$6)+(Q630*constantes!$B$8)+(F630*constantes!$B$9)</f>
        <v>25.569028300279825</v>
      </c>
      <c r="S630" s="4">
        <f>(O630*constantes!$B$4)+(P630*constantes!$C$5)+(D630*constantes!$B$6)+(Q630*constantes!$B$8)+(F630*constantes!$B$9)</f>
        <v>25.936321977394954</v>
      </c>
      <c r="T630">
        <f>(O630*constantes!$D$4)+(P630*constantes!$D$5)+(D630*constantes!$D$6)+(Q630*constantes!$D$8)+(F630*constantes!$D$9)</f>
        <v>27.859996484525922</v>
      </c>
      <c r="U630">
        <f>(O630*constantes!$D$4)+(P630*constantes!$E$5)+(D630*constantes!$D$6)+(Q630*constantes!$D$8)+(F630*constantes!$D$9)</f>
        <v>28.217651522431439</v>
      </c>
      <c r="V630" s="5">
        <f t="shared" si="131"/>
        <v>0.46615642814715685</v>
      </c>
      <c r="W630" s="5">
        <f t="shared" si="132"/>
        <v>0.59595066526364282</v>
      </c>
      <c r="X630" s="6">
        <f t="shared" si="133"/>
        <v>0.28529808866551354</v>
      </c>
      <c r="Y630" s="6">
        <f t="shared" si="134"/>
        <v>0.38141025295109854</v>
      </c>
      <c r="AA630">
        <f>(O630*constantes!$B$4)+(LN(110)*constantes!$B$5)+(LN(22)*constantes!$B$8)+(F630*constantes!$B$9)</f>
        <v>23.915783691137978</v>
      </c>
      <c r="AB630">
        <f t="shared" si="135"/>
        <v>0.11321269470654882</v>
      </c>
      <c r="AC630">
        <f>(O630*constantes!$D$4)+(LN(110)*constantes!$D$5)+(LN(22)*constantes!$D$8)+(F630*constantes!$D$9)</f>
        <v>25.943321837946279</v>
      </c>
      <c r="AD630" s="7">
        <f t="shared" si="136"/>
        <v>4.820708918468708E-2</v>
      </c>
      <c r="AF630">
        <f>(O630*constantes!$B$4)+(LN(125)*constantes!$B$5)+(LN(22.5)*constantes!$B$8)+(F630*constantes!$B$9)</f>
        <v>24.170740627892375</v>
      </c>
      <c r="AG630">
        <f t="shared" si="137"/>
        <v>0.14362116573454531</v>
      </c>
      <c r="AH630">
        <f>(O630*constantes!$D$4)+(LN(125)*constantes!$D$5)+(LN(22.5)*constantes!$D$8)+(F630*constantes!$D$9)</f>
        <v>26.314394854554511</v>
      </c>
      <c r="AI630">
        <f t="shared" si="138"/>
        <v>6.9102564331433469E-2</v>
      </c>
    </row>
    <row r="631" spans="1:35" x14ac:dyDescent="0.25">
      <c r="A631" s="11">
        <v>630</v>
      </c>
      <c r="B631">
        <v>1</v>
      </c>
      <c r="C631">
        <v>41</v>
      </c>
      <c r="D631">
        <v>1</v>
      </c>
      <c r="E631">
        <v>0</v>
      </c>
      <c r="F631">
        <v>0</v>
      </c>
      <c r="G631">
        <v>129.5</v>
      </c>
      <c r="H631">
        <v>27.8</v>
      </c>
      <c r="I631">
        <f>IF(AND(B631=1,E631=0),V631,IF(AND(B631=1,E631=1),W631,IF(AND(B631=0,E631=0),X631,IF(AND(B631=0,E631=1),Y631,ERROR))))</f>
        <v>0.11454688200424445</v>
      </c>
      <c r="K631">
        <f t="shared" si="126"/>
        <v>4.62827295767122E-2</v>
      </c>
      <c r="L631">
        <f t="shared" si="127"/>
        <v>3.6057212319339005E-2</v>
      </c>
      <c r="M631" s="22" t="str">
        <f t="shared" si="139"/>
        <v>Elevated Risk</v>
      </c>
      <c r="O631">
        <f t="shared" si="128"/>
        <v>3.713572066704308</v>
      </c>
      <c r="P631">
        <f t="shared" si="129"/>
        <v>4.8636808811395928</v>
      </c>
      <c r="Q631">
        <f t="shared" si="130"/>
        <v>3.3250360206965914</v>
      </c>
      <c r="R631">
        <f>(O631*constantes!$B$4)+(P631*constantes!$B$5)+(D631*constantes!$B$6)+(Q631*constantes!$B$8)+(F631*constantes!$B$9)</f>
        <v>23.928237235879919</v>
      </c>
      <c r="S631" s="4">
        <f>(O631*constantes!$B$4)+(P631*constantes!$C$5)+(D631*constantes!$B$6)+(Q631*constantes!$B$8)+(F631*constantes!$B$9)</f>
        <v>24.276671334204757</v>
      </c>
      <c r="T631">
        <f>(O631*constantes!$D$4)+(P631*constantes!$D$5)+(D631*constantes!$D$6)+(Q631*constantes!$D$8)+(F631*constantes!$D$9)</f>
        <v>26.104590796494598</v>
      </c>
      <c r="U631">
        <f>(O631*constantes!$D$4)+(P631*constantes!$E$5)+(D631*constantes!$D$6)+(Q631*constantes!$D$8)+(F631*constantes!$D$9)</f>
        <v>26.443881174762897</v>
      </c>
      <c r="V631" s="5">
        <f t="shared" si="131"/>
        <v>0.11454688200424445</v>
      </c>
      <c r="W631" s="5">
        <f t="shared" si="132"/>
        <v>0.15833030609499121</v>
      </c>
      <c r="X631" s="6">
        <f t="shared" si="133"/>
        <v>5.6401206750410826E-2</v>
      </c>
      <c r="Y631" s="6">
        <f t="shared" si="134"/>
        <v>7.8272142585956272E-2</v>
      </c>
      <c r="AA631">
        <f>(O631*constantes!$B$4)+(LN(110)*constantes!$B$5)+(LN(22)*constantes!$B$8)+(F631*constantes!$B$9)</f>
        <v>22.730454143490913</v>
      </c>
      <c r="AB631">
        <f t="shared" si="135"/>
        <v>3.6057212319339005E-2</v>
      </c>
      <c r="AC631">
        <f>(O631*constantes!$D$4)+(LN(110)*constantes!$D$5)+(LN(22)*constantes!$D$8)+(F631*constantes!$D$9)</f>
        <v>24.907213223567677</v>
      </c>
      <c r="AD631" s="7">
        <f t="shared" si="136"/>
        <v>1.7378724267438583E-2</v>
      </c>
      <c r="AF631">
        <f>(O631*constantes!$B$4)+(LN(125)*constantes!$B$5)+(LN(22.5)*constantes!$B$8)+(F631*constantes!$B$9)</f>
        <v>22.985411080245306</v>
      </c>
      <c r="AG631">
        <f t="shared" si="137"/>
        <v>4.62827295767122E-2</v>
      </c>
      <c r="AH631">
        <f>(O631*constantes!$D$4)+(LN(125)*constantes!$D$5)+(LN(22.5)*constantes!$D$8)+(F631*constantes!$D$9)</f>
        <v>25.278286240175909</v>
      </c>
      <c r="AI631">
        <f t="shared" si="138"/>
        <v>2.5088146116023613E-2</v>
      </c>
    </row>
    <row r="632" spans="1:35" x14ac:dyDescent="0.25">
      <c r="A632" s="11">
        <v>631</v>
      </c>
      <c r="B632">
        <v>0</v>
      </c>
      <c r="C632">
        <v>41</v>
      </c>
      <c r="D632">
        <v>1</v>
      </c>
      <c r="E632">
        <v>0</v>
      </c>
      <c r="F632">
        <v>0</v>
      </c>
      <c r="G632">
        <v>148</v>
      </c>
      <c r="H632">
        <v>18.21</v>
      </c>
      <c r="I632">
        <f>IF(AND(B632=1,E632=0),V632,IF(AND(B632=1,E632=1),W632,IF(AND(B632=0,E632=0),X632,IF(AND(B632=0,E632=1),Y632,ERROR))))</f>
        <v>6.5815122490603839E-2</v>
      </c>
      <c r="K632">
        <f t="shared" si="126"/>
        <v>2.5088146116023613E-2</v>
      </c>
      <c r="L632">
        <f t="shared" si="127"/>
        <v>1.7378724267438583E-2</v>
      </c>
      <c r="M632" s="22" t="str">
        <f t="shared" si="139"/>
        <v>Elevated Risk</v>
      </c>
      <c r="O632">
        <f t="shared" si="128"/>
        <v>3.713572066704308</v>
      </c>
      <c r="P632">
        <f t="shared" si="129"/>
        <v>4.9972122737641147</v>
      </c>
      <c r="Q632">
        <f t="shared" si="130"/>
        <v>2.9019708937395166</v>
      </c>
      <c r="R632">
        <f>(O632*constantes!$B$4)+(P632*constantes!$B$5)+(D632*constantes!$B$6)+(Q632*constantes!$B$8)+(F632*constantes!$B$9)</f>
        <v>23.840555311012054</v>
      </c>
      <c r="S632" s="4">
        <f>(O632*constantes!$B$4)+(P632*constantes!$C$5)+(D632*constantes!$B$6)+(Q632*constantes!$B$8)+(F632*constantes!$B$9)</f>
        <v>24.198555598304512</v>
      </c>
      <c r="T632">
        <f>(O632*constantes!$D$4)+(P632*constantes!$D$5)+(D632*constantes!$D$6)+(Q632*constantes!$D$8)+(F632*constantes!$D$9)</f>
        <v>26.263910539965234</v>
      </c>
      <c r="U632">
        <f>(O632*constantes!$D$4)+(P632*constantes!$E$5)+(D632*constantes!$D$6)+(Q632*constantes!$D$8)+(F632*constantes!$D$9)</f>
        <v>26.612516068183023</v>
      </c>
      <c r="V632" s="5">
        <f t="shared" si="131"/>
        <v>0.10545765128920792</v>
      </c>
      <c r="W632" s="5">
        <f t="shared" si="132"/>
        <v>0.14735796536760004</v>
      </c>
      <c r="X632" s="6">
        <f t="shared" si="133"/>
        <v>6.5815122490603839E-2</v>
      </c>
      <c r="Y632" s="6">
        <f t="shared" si="134"/>
        <v>9.1969031211672325E-2</v>
      </c>
      <c r="AA632">
        <f>(O632*constantes!$B$4)+(LN(110)*constantes!$B$5)+(LN(22)*constantes!$B$8)+(F632*constantes!$B$9)</f>
        <v>22.730454143490913</v>
      </c>
      <c r="AB632">
        <f t="shared" si="135"/>
        <v>3.6057212319339005E-2</v>
      </c>
      <c r="AC632">
        <f>(O632*constantes!$D$4)+(LN(110)*constantes!$D$5)+(LN(22)*constantes!$D$8)+(F632*constantes!$D$9)</f>
        <v>24.907213223567677</v>
      </c>
      <c r="AD632" s="7">
        <f t="shared" si="136"/>
        <v>1.7378724267438583E-2</v>
      </c>
      <c r="AF632">
        <f>(O632*constantes!$B$4)+(LN(125)*constantes!$B$5)+(LN(22.5)*constantes!$B$8)+(F632*constantes!$B$9)</f>
        <v>22.985411080245306</v>
      </c>
      <c r="AG632">
        <f t="shared" si="137"/>
        <v>4.62827295767122E-2</v>
      </c>
      <c r="AH632">
        <f>(O632*constantes!$D$4)+(LN(125)*constantes!$D$5)+(LN(22.5)*constantes!$D$8)+(F632*constantes!$D$9)</f>
        <v>25.278286240175909</v>
      </c>
      <c r="AI632">
        <f t="shared" si="138"/>
        <v>2.5088146116023613E-2</v>
      </c>
    </row>
    <row r="633" spans="1:35" x14ac:dyDescent="0.25">
      <c r="A633" s="11">
        <v>632</v>
      </c>
      <c r="B633">
        <v>0</v>
      </c>
      <c r="C633">
        <v>56</v>
      </c>
      <c r="D633">
        <v>1</v>
      </c>
      <c r="E633">
        <v>0</v>
      </c>
      <c r="F633">
        <v>0</v>
      </c>
      <c r="G633">
        <v>134.5</v>
      </c>
      <c r="H633">
        <v>30.78</v>
      </c>
      <c r="I633">
        <f>IF(AND(B633=1,E633=0),V633,IF(AND(B633=1,E633=1),W633,IF(AND(B633=0,E633=0),X633,IF(AND(B633=0,E633=1),Y633,ERROR))))</f>
        <v>0.14693173563440176</v>
      </c>
      <c r="K633">
        <f t="shared" si="126"/>
        <v>5.7622826233415747E-2</v>
      </c>
      <c r="L633">
        <f t="shared" si="127"/>
        <v>4.0123743463222783E-2</v>
      </c>
      <c r="M633" s="22" t="str">
        <f t="shared" si="139"/>
        <v>Elevated Risk</v>
      </c>
      <c r="O633">
        <f t="shared" si="128"/>
        <v>4.0253516907351496</v>
      </c>
      <c r="P633">
        <f t="shared" si="129"/>
        <v>4.9015641990418937</v>
      </c>
      <c r="Q633">
        <f t="shared" si="130"/>
        <v>3.426865128410733</v>
      </c>
      <c r="R633">
        <f>(O633*constantes!$B$4)+(P633*constantes!$B$5)+(D633*constantes!$B$6)+(Q633*constantes!$B$8)+(F633*constantes!$B$9)</f>
        <v>25.049798381399704</v>
      </c>
      <c r="S633" s="4">
        <f>(O633*constantes!$B$4)+(P633*constantes!$C$5)+(D633*constantes!$B$6)+(Q633*constantes!$B$8)+(F633*constantes!$B$9)</f>
        <v>25.400946440619066</v>
      </c>
      <c r="T633">
        <f>(O633*constantes!$D$4)+(P633*constantes!$D$5)+(D633*constantes!$D$6)+(Q633*constantes!$D$8)+(F633*constantes!$D$9)</f>
        <v>27.111587473135614</v>
      </c>
      <c r="U633">
        <f>(O633*constantes!$D$4)+(P633*constantes!$E$5)+(D633*constantes!$D$6)+(Q633*constantes!$D$8)+(F633*constantes!$D$9)</f>
        <v>27.453520591660777</v>
      </c>
      <c r="V633" s="5">
        <f t="shared" si="131"/>
        <v>0.31163752637281539</v>
      </c>
      <c r="W633" s="5">
        <f t="shared" si="132"/>
        <v>0.41171570186433493</v>
      </c>
      <c r="X633" s="6">
        <f t="shared" si="133"/>
        <v>0.14693173563440176</v>
      </c>
      <c r="Y633" s="6">
        <f t="shared" si="134"/>
        <v>0.20044524286968868</v>
      </c>
      <c r="AA633">
        <f>(O633*constantes!$B$4)+(LN(110)*constantes!$B$5)+(LN(22)*constantes!$B$8)+(F633*constantes!$B$9)</f>
        <v>23.701011641913961</v>
      </c>
      <c r="AB633">
        <f t="shared" si="135"/>
        <v>9.2378774865307212E-2</v>
      </c>
      <c r="AC633">
        <f>(O633*constantes!$D$4)+(LN(110)*constantes!$D$5)+(LN(22)*constantes!$D$8)+(F633*constantes!$D$9)</f>
        <v>25.75558740512928</v>
      </c>
      <c r="AD633" s="7">
        <f t="shared" si="136"/>
        <v>4.0123743463222783E-2</v>
      </c>
      <c r="AF633">
        <f>(O633*constantes!$B$4)+(LN(125)*constantes!$B$5)+(LN(22.5)*constantes!$B$8)+(F633*constantes!$B$9)</f>
        <v>23.955968578668354</v>
      </c>
      <c r="AG633">
        <f t="shared" si="137"/>
        <v>0.11757074595810224</v>
      </c>
      <c r="AH633">
        <f>(O633*constantes!$D$4)+(LN(125)*constantes!$D$5)+(LN(22.5)*constantes!$D$8)+(F633*constantes!$D$9)</f>
        <v>26.126660421737512</v>
      </c>
      <c r="AI633">
        <f t="shared" si="138"/>
        <v>5.7622826233415747E-2</v>
      </c>
    </row>
    <row r="634" spans="1:35" x14ac:dyDescent="0.25">
      <c r="A634" s="11">
        <v>633</v>
      </c>
      <c r="B634">
        <v>0</v>
      </c>
      <c r="C634">
        <v>38</v>
      </c>
      <c r="D634">
        <v>1</v>
      </c>
      <c r="E634">
        <v>0</v>
      </c>
      <c r="F634">
        <v>0</v>
      </c>
      <c r="G634">
        <v>117.5</v>
      </c>
      <c r="H634">
        <v>23.47</v>
      </c>
      <c r="I634">
        <f>IF(AND(B634=1,E634=0),V634,IF(AND(B634=1,E634=1),W634,IF(AND(B634=0,E634=0),X634,IF(AND(B634=0,E634=1),Y634,ERROR))))</f>
        <v>3.239799162056467E-2</v>
      </c>
      <c r="K634">
        <f t="shared" si="126"/>
        <v>2.0450275544260377E-2</v>
      </c>
      <c r="L634">
        <f t="shared" si="127"/>
        <v>1.4155691081518817E-2</v>
      </c>
      <c r="M634" s="22" t="str">
        <f t="shared" si="139"/>
        <v>Elevated Risk</v>
      </c>
      <c r="O634">
        <f t="shared" si="128"/>
        <v>3.6375861597263857</v>
      </c>
      <c r="P634">
        <f t="shared" si="129"/>
        <v>4.7664383335842135</v>
      </c>
      <c r="Q634">
        <f t="shared" si="130"/>
        <v>3.1557230098629323</v>
      </c>
      <c r="R634">
        <f>(O634*constantes!$B$4)+(P634*constantes!$B$5)+(D634*constantes!$B$6)+(Q634*constantes!$B$8)+(F634*constantes!$B$9)</f>
        <v>23.377077166176292</v>
      </c>
      <c r="S634" s="4">
        <f>(O634*constantes!$B$4)+(P634*constantes!$C$5)+(D634*constantes!$B$6)+(Q634*constantes!$B$8)+(F634*constantes!$B$9)</f>
        <v>23.718544808394263</v>
      </c>
      <c r="T634">
        <f>(O634*constantes!$D$4)+(P634*constantes!$D$5)+(D634*constantes!$D$6)+(Q634*constantes!$D$8)+(F634*constantes!$D$9)</f>
        <v>25.537732013361474</v>
      </c>
      <c r="U634">
        <f>(O634*constantes!$D$4)+(P634*constantes!$E$5)+(D634*constantes!$D$6)+(Q634*constantes!$D$8)+(F634*constantes!$D$9)</f>
        <v>25.870238751512311</v>
      </c>
      <c r="V634" s="5">
        <f t="shared" si="131"/>
        <v>6.7706774942344339E-2</v>
      </c>
      <c r="W634" s="5">
        <f t="shared" si="132"/>
        <v>9.3933506690590307E-2</v>
      </c>
      <c r="X634" s="6">
        <f t="shared" si="133"/>
        <v>3.239799162056467E-2</v>
      </c>
      <c r="Y634" s="6">
        <f t="shared" si="134"/>
        <v>4.4887089444948902E-2</v>
      </c>
      <c r="AA634">
        <f>(O634*constantes!$B$4)+(LN(110)*constantes!$B$5)+(LN(22)*constantes!$B$8)+(F634*constantes!$B$9)</f>
        <v>22.493913054504919</v>
      </c>
      <c r="AB634">
        <f t="shared" si="135"/>
        <v>2.8571578401445974E-2</v>
      </c>
      <c r="AC634">
        <f>(O634*constantes!$D$4)+(LN(110)*constantes!$D$5)+(LN(22)*constantes!$D$8)+(F634*constantes!$D$9)</f>
        <v>24.700450251667263</v>
      </c>
      <c r="AD634" s="7">
        <f t="shared" si="136"/>
        <v>1.4155691081518817E-2</v>
      </c>
      <c r="AF634">
        <f>(O634*constantes!$B$4)+(LN(125)*constantes!$B$5)+(LN(22.5)*constantes!$B$8)+(F634*constantes!$B$9)</f>
        <v>22.748869991259316</v>
      </c>
      <c r="AG634">
        <f t="shared" si="137"/>
        <v>3.6714933714987352E-2</v>
      </c>
      <c r="AH634">
        <f>(O634*constantes!$D$4)+(LN(125)*constantes!$D$5)+(LN(22.5)*constantes!$D$8)+(F634*constantes!$D$9)</f>
        <v>25.071523268275495</v>
      </c>
      <c r="AI634">
        <f t="shared" si="138"/>
        <v>2.0450275544260377E-2</v>
      </c>
    </row>
    <row r="635" spans="1:35" x14ac:dyDescent="0.25">
      <c r="A635" s="11">
        <v>634</v>
      </c>
      <c r="B635">
        <v>0</v>
      </c>
      <c r="C635">
        <v>63</v>
      </c>
      <c r="D635">
        <v>0</v>
      </c>
      <c r="E635">
        <v>1</v>
      </c>
      <c r="F635">
        <v>0</v>
      </c>
      <c r="G635">
        <v>176</v>
      </c>
      <c r="H635">
        <v>23.62</v>
      </c>
      <c r="I635">
        <f>IF(AND(B635=1,E635=0),V635,IF(AND(B635=1,E635=1),W635,IF(AND(B635=0,E635=0),X635,IF(AND(B635=0,E635=1),Y635,ERROR))))</f>
        <v>0.27007160815416287</v>
      </c>
      <c r="K635">
        <f t="shared" si="126"/>
        <v>7.8518559479420769E-2</v>
      </c>
      <c r="L635">
        <f t="shared" si="127"/>
        <v>5.4860361374715505E-2</v>
      </c>
      <c r="M635" s="22" t="str">
        <f t="shared" si="139"/>
        <v>Elevated Risk</v>
      </c>
      <c r="O635">
        <f t="shared" si="128"/>
        <v>4.1431347263915326</v>
      </c>
      <c r="P635">
        <f t="shared" si="129"/>
        <v>5.1704839950381514</v>
      </c>
      <c r="Q635">
        <f t="shared" si="130"/>
        <v>3.1620938107692163</v>
      </c>
      <c r="R635">
        <f>(O635*constantes!$B$4)+(P635*constantes!$B$5)+(D635*constantes!$B$6)+(Q635*constantes!$B$8)+(F635*constantes!$B$9)</f>
        <v>24.995887237746672</v>
      </c>
      <c r="S635" s="4">
        <f>(O635*constantes!$B$4)+(P635*constantes!$C$5)+(D635*constantes!$B$6)+(Q635*constantes!$B$8)+(F635*constantes!$B$9)</f>
        <v>25.366300711151204</v>
      </c>
      <c r="T635">
        <f>(O635*constantes!$D$4)+(P635*constantes!$D$5)+(D635*constantes!$D$6)+(Q635*constantes!$D$8)+(F635*constantes!$D$9)</f>
        <v>27.43448620518074</v>
      </c>
      <c r="U635">
        <f>(O635*constantes!$D$4)+(P635*constantes!$E$5)+(D635*constantes!$D$6)+(Q635*constantes!$D$8)+(F635*constantes!$D$9)</f>
        <v>27.795179168674601</v>
      </c>
      <c r="V635" s="5">
        <f t="shared" si="131"/>
        <v>0.29801288389879599</v>
      </c>
      <c r="W635" s="5">
        <f t="shared" si="132"/>
        <v>0.40099096588073413</v>
      </c>
      <c r="X635" s="6">
        <f t="shared" si="133"/>
        <v>0.19706581590540662</v>
      </c>
      <c r="Y635" s="6">
        <f t="shared" si="134"/>
        <v>0.27007160815416287</v>
      </c>
      <c r="AA635">
        <f>(O635*constantes!$B$4)+(LN(110)*constantes!$B$5)+(LN(22)*constantes!$B$8)+(F635*constantes!$B$9)</f>
        <v>24.067665520590854</v>
      </c>
      <c r="AB635">
        <f t="shared" si="135"/>
        <v>0.13051783749446544</v>
      </c>
      <c r="AC635">
        <f>(O635*constantes!$D$4)+(LN(110)*constantes!$D$5)+(LN(22)*constantes!$D$8)+(F635*constantes!$D$9)</f>
        <v>26.076083289962796</v>
      </c>
      <c r="AD635" s="7">
        <f t="shared" si="136"/>
        <v>5.4860361374715505E-2</v>
      </c>
      <c r="AF635">
        <f>(O635*constantes!$B$4)+(LN(125)*constantes!$B$5)+(LN(22.5)*constantes!$B$8)+(F635*constantes!$B$9)</f>
        <v>24.322622457345251</v>
      </c>
      <c r="AG635">
        <f t="shared" si="137"/>
        <v>0.16512470507308763</v>
      </c>
      <c r="AH635">
        <f>(O635*constantes!$D$4)+(LN(125)*constantes!$D$5)+(LN(22.5)*constantes!$D$8)+(F635*constantes!$D$9)</f>
        <v>26.447156306571028</v>
      </c>
      <c r="AI635">
        <f t="shared" si="138"/>
        <v>7.8518559479420769E-2</v>
      </c>
    </row>
    <row r="636" spans="1:35" x14ac:dyDescent="0.25">
      <c r="A636" s="11">
        <v>635</v>
      </c>
      <c r="B636">
        <v>0</v>
      </c>
      <c r="C636">
        <v>42</v>
      </c>
      <c r="D636">
        <v>1</v>
      </c>
      <c r="E636">
        <v>0</v>
      </c>
      <c r="F636">
        <v>0</v>
      </c>
      <c r="G636">
        <v>111</v>
      </c>
      <c r="H636">
        <v>19.27</v>
      </c>
      <c r="I636">
        <f>IF(AND(B636=1,E636=0),V636,IF(AND(B636=1,E636=1),W636,IF(AND(B636=0,E636=0),X636,IF(AND(B636=0,E636=1),Y636,ERROR))))</f>
        <v>3.2764954903876431E-2</v>
      </c>
      <c r="K636">
        <f t="shared" si="126"/>
        <v>2.676538428771702E-2</v>
      </c>
      <c r="L636">
        <f t="shared" si="127"/>
        <v>1.8545470669847686E-2</v>
      </c>
      <c r="M636" s="22" t="str">
        <f t="shared" si="139"/>
        <v>Elevated Risk</v>
      </c>
      <c r="O636">
        <f t="shared" si="128"/>
        <v>3.7376696182833684</v>
      </c>
      <c r="P636">
        <f t="shared" si="129"/>
        <v>4.7095302013123339</v>
      </c>
      <c r="Q636">
        <f t="shared" si="130"/>
        <v>2.958549482426275</v>
      </c>
      <c r="R636">
        <f>(O636*constantes!$B$4)+(P636*constantes!$B$5)+(D636*constantes!$B$6)+(Q636*constantes!$B$8)+(F636*constantes!$B$9)</f>
        <v>23.426750573964959</v>
      </c>
      <c r="S636" s="4">
        <f>(O636*constantes!$B$4)+(P636*constantes!$C$5)+(D636*constantes!$B$6)+(Q636*constantes!$B$8)+(F636*constantes!$B$9)</f>
        <v>23.764141317586976</v>
      </c>
      <c r="T636">
        <f>(O636*constantes!$D$4)+(P636*constantes!$D$5)+(D636*constantes!$D$6)+(Q636*constantes!$D$8)+(F636*constantes!$D$9)</f>
        <v>25.549183689686238</v>
      </c>
      <c r="U636">
        <f>(O636*constantes!$D$4)+(P636*constantes!$E$5)+(D636*constantes!$D$6)+(Q636*constantes!$D$8)+(F636*constantes!$D$9)</f>
        <v>25.877720516529784</v>
      </c>
      <c r="V636" s="5">
        <f t="shared" si="131"/>
        <v>7.1029538359003719E-2</v>
      </c>
      <c r="W636" s="5">
        <f t="shared" si="132"/>
        <v>9.8093532058912247E-2</v>
      </c>
      <c r="X636" s="6">
        <f t="shared" si="133"/>
        <v>3.2764954903876431E-2</v>
      </c>
      <c r="Y636" s="6">
        <f t="shared" si="134"/>
        <v>4.5216445360830582E-2</v>
      </c>
      <c r="AA636">
        <f>(O636*constantes!$B$4)+(LN(110)*constantes!$B$5)+(LN(22)*constantes!$B$8)+(F636*constantes!$B$9)</f>
        <v>22.805468857654464</v>
      </c>
      <c r="AB636">
        <f t="shared" si="135"/>
        <v>3.8810869283687155E-2</v>
      </c>
      <c r="AC636">
        <f>(O636*constantes!$D$4)+(LN(110)*constantes!$D$5)+(LN(22)*constantes!$D$8)+(F636*constantes!$D$9)</f>
        <v>24.972784348242914</v>
      </c>
      <c r="AD636" s="7">
        <f t="shared" si="136"/>
        <v>1.8545470669847686E-2</v>
      </c>
      <c r="AF636">
        <f>(O636*constantes!$B$4)+(LN(125)*constantes!$B$5)+(LN(22.5)*constantes!$B$8)+(F636*constantes!$B$9)</f>
        <v>23.060425794408857</v>
      </c>
      <c r="AG636">
        <f t="shared" si="137"/>
        <v>4.9796912096185753E-2</v>
      </c>
      <c r="AH636">
        <f>(O636*constantes!$D$4)+(LN(125)*constantes!$D$5)+(LN(22.5)*constantes!$D$8)+(F636*constantes!$D$9)</f>
        <v>25.343857364851146</v>
      </c>
      <c r="AI636">
        <f t="shared" si="138"/>
        <v>2.676538428771702E-2</v>
      </c>
    </row>
    <row r="637" spans="1:35" x14ac:dyDescent="0.25">
      <c r="A637" s="11">
        <v>636</v>
      </c>
      <c r="B637">
        <v>0</v>
      </c>
      <c r="C637">
        <v>40</v>
      </c>
      <c r="D637">
        <v>0</v>
      </c>
      <c r="E637">
        <v>0</v>
      </c>
      <c r="F637">
        <v>0</v>
      </c>
      <c r="G637">
        <v>109</v>
      </c>
      <c r="H637">
        <v>20.99</v>
      </c>
      <c r="I637">
        <f>IF(AND(B637=1,E637=0),V637,IF(AND(B637=1,E637=1),W637,IF(AND(B637=0,E637=0),X637,IF(AND(B637=0,E637=1),Y637,ERROR))))</f>
        <v>1.547622741031196E-2</v>
      </c>
      <c r="K637">
        <f t="shared" si="126"/>
        <v>2.3477142937900042E-2</v>
      </c>
      <c r="L637">
        <f t="shared" si="127"/>
        <v>1.6258639030403699E-2</v>
      </c>
      <c r="M637" s="22" t="str">
        <f t="shared" si="139"/>
        <v>OPTIMAL</v>
      </c>
      <c r="O637">
        <f t="shared" si="128"/>
        <v>3.6888794541139363</v>
      </c>
      <c r="P637">
        <f t="shared" si="129"/>
        <v>4.6913478822291435</v>
      </c>
      <c r="Q637">
        <f t="shared" si="130"/>
        <v>3.0440461338325417</v>
      </c>
      <c r="R637">
        <f>(O637*constantes!$B$4)+(P637*constantes!$B$5)+(D637*constantes!$B$6)+(Q637*constantes!$B$8)+(F637*constantes!$B$9)</f>
        <v>22.599388268362585</v>
      </c>
      <c r="S637" s="4">
        <f>(O637*constantes!$B$4)+(P637*constantes!$C$5)+(D637*constantes!$B$6)+(Q637*constantes!$B$8)+(F637*constantes!$B$9)</f>
        <v>22.93547643064548</v>
      </c>
      <c r="T637">
        <f>(O637*constantes!$D$4)+(P637*constantes!$D$5)+(D637*constantes!$D$6)+(Q637*constantes!$D$8)+(F637*constantes!$D$9)</f>
        <v>24.790307173528877</v>
      </c>
      <c r="U637">
        <f>(O637*constantes!$D$4)+(P637*constantes!$E$5)+(D637*constantes!$D$6)+(Q637*constantes!$D$8)+(F637*constantes!$D$9)</f>
        <v>25.117575601793181</v>
      </c>
      <c r="V637" s="5">
        <f t="shared" si="131"/>
        <v>3.1698952092834465E-2</v>
      </c>
      <c r="W637" s="5">
        <f t="shared" si="132"/>
        <v>4.4078821775362043E-2</v>
      </c>
      <c r="X637" s="6">
        <f t="shared" si="133"/>
        <v>1.547622741031196E-2</v>
      </c>
      <c r="Y637" s="6">
        <f t="shared" si="134"/>
        <v>2.140369365407746E-2</v>
      </c>
      <c r="AA637">
        <f>(O637*constantes!$B$4)+(LN(110)*constantes!$B$5)+(LN(22)*constantes!$B$8)+(F637*constantes!$B$9)</f>
        <v>22.653587028201589</v>
      </c>
      <c r="AB637">
        <f t="shared" si="135"/>
        <v>3.3434567241904078E-2</v>
      </c>
      <c r="AC637">
        <f>(O637*constantes!$D$4)+(LN(110)*constantes!$D$5)+(LN(22)*constantes!$D$8)+(F637*constantes!$D$9)</f>
        <v>24.840022896226397</v>
      </c>
      <c r="AD637" s="7">
        <f t="shared" si="136"/>
        <v>1.6258639030403699E-2</v>
      </c>
      <c r="AF637">
        <f>(O637*constantes!$B$4)+(LN(125)*constantes!$B$5)+(LN(22.5)*constantes!$B$8)+(F637*constantes!$B$9)</f>
        <v>22.908543964955982</v>
      </c>
      <c r="AG637">
        <f t="shared" si="137"/>
        <v>4.2933030992125865E-2</v>
      </c>
      <c r="AH637">
        <f>(O637*constantes!$D$4)+(LN(125)*constantes!$D$5)+(LN(22.5)*constantes!$D$8)+(F637*constantes!$D$9)</f>
        <v>25.211095912834629</v>
      </c>
      <c r="AI637">
        <f t="shared" si="138"/>
        <v>2.3477142937900042E-2</v>
      </c>
    </row>
    <row r="638" spans="1:35" x14ac:dyDescent="0.25">
      <c r="A638" s="11">
        <v>637</v>
      </c>
      <c r="B638">
        <v>1</v>
      </c>
      <c r="C638">
        <v>51</v>
      </c>
      <c r="D638">
        <v>0</v>
      </c>
      <c r="E638">
        <v>0</v>
      </c>
      <c r="F638">
        <v>0</v>
      </c>
      <c r="G638">
        <v>125</v>
      </c>
      <c r="H638">
        <v>26.98</v>
      </c>
      <c r="I638">
        <f>IF(AND(B638=1,E638=0),V638,IF(AND(B638=1,E638=1),W638,IF(AND(B638=0,E638=0),X638,IF(AND(B638=0,E638=1),Y638,ERROR))))</f>
        <v>0.10233405170424037</v>
      </c>
      <c r="K638">
        <f t="shared" si="126"/>
        <v>8.9246869441510945E-2</v>
      </c>
      <c r="L638">
        <f t="shared" si="127"/>
        <v>6.9883054652788434E-2</v>
      </c>
      <c r="M638" s="22" t="str">
        <f t="shared" si="139"/>
        <v>Elevated Risk</v>
      </c>
      <c r="O638">
        <f t="shared" si="128"/>
        <v>3.9318256327243257</v>
      </c>
      <c r="P638">
        <f t="shared" si="129"/>
        <v>4.8283137373023015</v>
      </c>
      <c r="Q638">
        <f t="shared" si="130"/>
        <v>3.2950958507796098</v>
      </c>
      <c r="R638">
        <f>(O638*constantes!$B$4)+(P638*constantes!$B$5)+(D638*constantes!$B$6)+(Q638*constantes!$B$8)+(F638*constantes!$B$9)</f>
        <v>23.808777307062826</v>
      </c>
      <c r="S638" s="4">
        <f>(O638*constantes!$B$4)+(P638*constantes!$C$5)+(D638*constantes!$B$6)+(Q638*constantes!$B$8)+(F638*constantes!$B$9)</f>
        <v>24.154677703203163</v>
      </c>
      <c r="T638">
        <f>(O638*constantes!$D$4)+(P638*constantes!$D$5)+(D638*constantes!$D$6)+(Q638*constantes!$D$8)+(F638*constantes!$D$9)</f>
        <v>25.965002522943276</v>
      </c>
      <c r="U638">
        <f>(O638*constantes!$D$4)+(P638*constantes!$E$5)+(D638*constantes!$D$6)+(Q638*constantes!$D$8)+(F638*constantes!$D$9)</f>
        <v>26.301825689257484</v>
      </c>
      <c r="V638" s="5">
        <f t="shared" si="131"/>
        <v>0.10233405170424037</v>
      </c>
      <c r="W638" s="5">
        <f t="shared" si="132"/>
        <v>0.14150283208096137</v>
      </c>
      <c r="X638" s="6">
        <f t="shared" si="133"/>
        <v>4.9237219693475165E-2</v>
      </c>
      <c r="Y638" s="6">
        <f t="shared" si="134"/>
        <v>6.8269599878829967E-2</v>
      </c>
      <c r="AA638">
        <f>(O638*constantes!$B$4)+(LN(110)*constantes!$B$5)+(LN(22)*constantes!$B$8)+(F638*constantes!$B$9)</f>
        <v>23.409868764368586</v>
      </c>
      <c r="AB638">
        <f t="shared" si="135"/>
        <v>6.9883054652788434E-2</v>
      </c>
      <c r="AC638">
        <f>(O638*constantes!$D$4)+(LN(110)*constantes!$D$5)+(LN(22)*constantes!$D$8)+(F638*constantes!$D$9)</f>
        <v>25.50109645445777</v>
      </c>
      <c r="AD638" s="7">
        <f t="shared" si="136"/>
        <v>3.1250958582138333E-2</v>
      </c>
      <c r="AF638">
        <f>(O638*constantes!$B$4)+(LN(125)*constantes!$B$5)+(LN(22.5)*constantes!$B$8)+(F638*constantes!$B$9)</f>
        <v>23.664825701122982</v>
      </c>
      <c r="AG638">
        <f t="shared" si="137"/>
        <v>8.9246869441510945E-2</v>
      </c>
      <c r="AH638">
        <f>(O638*constantes!$D$4)+(LN(125)*constantes!$D$5)+(LN(22.5)*constantes!$D$8)+(F638*constantes!$D$9)</f>
        <v>25.872169471066002</v>
      </c>
      <c r="AI638">
        <f t="shared" si="138"/>
        <v>4.4971857043080821E-2</v>
      </c>
    </row>
    <row r="639" spans="1:35" x14ac:dyDescent="0.25">
      <c r="A639" s="11">
        <v>638</v>
      </c>
      <c r="B639">
        <v>0</v>
      </c>
      <c r="C639">
        <v>60</v>
      </c>
      <c r="D639">
        <v>1</v>
      </c>
      <c r="E639">
        <v>0</v>
      </c>
      <c r="F639">
        <v>0</v>
      </c>
      <c r="G639">
        <v>141</v>
      </c>
      <c r="H639">
        <v>25.23</v>
      </c>
      <c r="I639">
        <f>IF(AND(B639=1,E639=0),V639,IF(AND(B639=1,E639=1),W639,IF(AND(B639=0,E639=0),X639,IF(AND(B639=0,E639=1),Y639,ERROR))))</f>
        <v>0.17945901620561733</v>
      </c>
      <c r="K639">
        <f t="shared" si="126"/>
        <v>6.9102564331433469E-2</v>
      </c>
      <c r="L639">
        <f t="shared" si="127"/>
        <v>4.820708918468708E-2</v>
      </c>
      <c r="M639" s="22" t="str">
        <f t="shared" si="139"/>
        <v>Elevated Risk</v>
      </c>
      <c r="O639">
        <f t="shared" si="128"/>
        <v>4.0943445622221004</v>
      </c>
      <c r="P639">
        <f t="shared" si="129"/>
        <v>4.9487598903781684</v>
      </c>
      <c r="Q639">
        <f t="shared" si="130"/>
        <v>3.2280337626529665</v>
      </c>
      <c r="R639">
        <f>(O639*constantes!$B$4)+(P639*constantes!$B$5)+(D639*constantes!$B$6)+(Q639*constantes!$B$8)+(F639*constantes!$B$9)</f>
        <v>25.19449467187604</v>
      </c>
      <c r="S639" s="4">
        <f>(O639*constantes!$B$4)+(P639*constantes!$C$5)+(D639*constantes!$B$6)+(Q639*constantes!$B$8)+(F639*constantes!$B$9)</f>
        <v>25.54902383042273</v>
      </c>
      <c r="T639">
        <f>(O639*constantes!$D$4)+(P639*constantes!$D$5)+(D639*constantes!$D$6)+(Q639*constantes!$D$8)+(F639*constantes!$D$9)</f>
        <v>27.330426602325677</v>
      </c>
      <c r="U639">
        <f>(O639*constantes!$D$4)+(P639*constantes!$E$5)+(D639*constantes!$D$6)+(Q639*constantes!$D$8)+(F639*constantes!$D$9)</f>
        <v>27.675652092278458</v>
      </c>
      <c r="V639" s="5">
        <f t="shared" si="131"/>
        <v>0.35051790362111057</v>
      </c>
      <c r="W639" s="5">
        <f t="shared" si="132"/>
        <v>0.45947874553945467</v>
      </c>
      <c r="X639" s="6">
        <f t="shared" si="133"/>
        <v>0.17945901620561733</v>
      </c>
      <c r="Y639" s="6">
        <f t="shared" si="134"/>
        <v>0.24371914687080232</v>
      </c>
      <c r="AA639">
        <f>(O639*constantes!$B$4)+(LN(110)*constantes!$B$5)+(LN(22)*constantes!$B$8)+(F639*constantes!$B$9)</f>
        <v>23.915783691137978</v>
      </c>
      <c r="AB639">
        <f t="shared" si="135"/>
        <v>0.11321269470654882</v>
      </c>
      <c r="AC639">
        <f>(O639*constantes!$D$4)+(LN(110)*constantes!$D$5)+(LN(22)*constantes!$D$8)+(F639*constantes!$D$9)</f>
        <v>25.943321837946279</v>
      </c>
      <c r="AD639" s="7">
        <f t="shared" si="136"/>
        <v>4.820708918468708E-2</v>
      </c>
      <c r="AF639">
        <f>(O639*constantes!$B$4)+(LN(125)*constantes!$B$5)+(LN(22.5)*constantes!$B$8)+(F639*constantes!$B$9)</f>
        <v>24.170740627892375</v>
      </c>
      <c r="AG639">
        <f t="shared" si="137"/>
        <v>0.14362116573454531</v>
      </c>
      <c r="AH639">
        <f>(O639*constantes!$D$4)+(LN(125)*constantes!$D$5)+(LN(22.5)*constantes!$D$8)+(F639*constantes!$D$9)</f>
        <v>26.314394854554511</v>
      </c>
      <c r="AI639">
        <f t="shared" si="138"/>
        <v>6.9102564331433469E-2</v>
      </c>
    </row>
    <row r="640" spans="1:35" x14ac:dyDescent="0.25">
      <c r="A640" s="11">
        <v>639</v>
      </c>
      <c r="B640">
        <v>1</v>
      </c>
      <c r="C640">
        <v>40</v>
      </c>
      <c r="D640">
        <v>1</v>
      </c>
      <c r="E640">
        <v>0</v>
      </c>
      <c r="F640">
        <v>0</v>
      </c>
      <c r="G640">
        <v>131</v>
      </c>
      <c r="H640">
        <v>31.96</v>
      </c>
      <c r="I640">
        <f>IF(AND(B640=1,E640=0),V640,IF(AND(B640=1,E640=1),W640,IF(AND(B640=0,E640=0),X640,IF(AND(B640=0,E640=1),Y640,ERROR))))</f>
        <v>0.12062197581811862</v>
      </c>
      <c r="K640">
        <f t="shared" si="126"/>
        <v>4.2933030992125865E-2</v>
      </c>
      <c r="L640">
        <f t="shared" si="127"/>
        <v>3.3434567241904078E-2</v>
      </c>
      <c r="M640" s="22" t="str">
        <f t="shared" si="139"/>
        <v>Elevated Risk</v>
      </c>
      <c r="O640">
        <f t="shared" si="128"/>
        <v>3.6888794541139363</v>
      </c>
      <c r="P640">
        <f t="shared" si="129"/>
        <v>4.8751973232011512</v>
      </c>
      <c r="Q640">
        <f t="shared" si="130"/>
        <v>3.464485120898074</v>
      </c>
      <c r="R640">
        <f>(O640*constantes!$B$4)+(P640*constantes!$B$5)+(D640*constantes!$B$6)+(Q640*constantes!$B$8)+(F640*constantes!$B$9)</f>
        <v>23.983285105096876</v>
      </c>
      <c r="S640" s="4">
        <f>(O640*constantes!$B$4)+(P640*constantes!$C$5)+(D640*constantes!$B$6)+(Q640*constantes!$B$8)+(F640*constantes!$B$9)</f>
        <v>24.332544241331007</v>
      </c>
      <c r="T640">
        <f>(O640*constantes!$D$4)+(P640*constantes!$D$5)+(D640*constantes!$D$6)+(Q640*constantes!$D$8)+(F640*constantes!$D$9)</f>
        <v>26.141088536670701</v>
      </c>
      <c r="U640">
        <f>(O640*constantes!$D$4)+(P640*constantes!$E$5)+(D640*constantes!$D$6)+(Q640*constantes!$D$8)+(F640*constantes!$D$9)</f>
        <v>26.481182301937213</v>
      </c>
      <c r="V640" s="5">
        <f t="shared" si="131"/>
        <v>0.12062197581811862</v>
      </c>
      <c r="W640" s="5">
        <f t="shared" si="132"/>
        <v>0.16662573368560485</v>
      </c>
      <c r="X640" s="6">
        <f t="shared" si="133"/>
        <v>5.8435286822976718E-2</v>
      </c>
      <c r="Y640" s="6">
        <f t="shared" si="134"/>
        <v>8.1122917125529992E-2</v>
      </c>
      <c r="AA640">
        <f>(O640*constantes!$B$4)+(LN(110)*constantes!$B$5)+(LN(22)*constantes!$B$8)+(F640*constantes!$B$9)</f>
        <v>22.653587028201589</v>
      </c>
      <c r="AB640">
        <f t="shared" si="135"/>
        <v>3.3434567241904078E-2</v>
      </c>
      <c r="AC640">
        <f>(O640*constantes!$D$4)+(LN(110)*constantes!$D$5)+(LN(22)*constantes!$D$8)+(F640*constantes!$D$9)</f>
        <v>24.840022896226397</v>
      </c>
      <c r="AD640" s="7">
        <f t="shared" si="136"/>
        <v>1.6258639030403699E-2</v>
      </c>
      <c r="AF640">
        <f>(O640*constantes!$B$4)+(LN(125)*constantes!$B$5)+(LN(22.5)*constantes!$B$8)+(F640*constantes!$B$9)</f>
        <v>22.908543964955982</v>
      </c>
      <c r="AG640">
        <f t="shared" si="137"/>
        <v>4.2933030992125865E-2</v>
      </c>
      <c r="AH640">
        <f>(O640*constantes!$D$4)+(LN(125)*constantes!$D$5)+(LN(22.5)*constantes!$D$8)+(F640*constantes!$D$9)</f>
        <v>25.211095912834629</v>
      </c>
      <c r="AI640">
        <f t="shared" si="138"/>
        <v>2.3477142937900042E-2</v>
      </c>
    </row>
    <row r="641" spans="1:35" x14ac:dyDescent="0.25">
      <c r="A641" s="11">
        <v>640</v>
      </c>
      <c r="B641">
        <v>1</v>
      </c>
      <c r="C641">
        <v>34</v>
      </c>
      <c r="D641">
        <v>1</v>
      </c>
      <c r="E641">
        <v>0</v>
      </c>
      <c r="F641">
        <v>0</v>
      </c>
      <c r="G641">
        <v>119</v>
      </c>
      <c r="H641">
        <v>29.04</v>
      </c>
      <c r="I641">
        <f>IF(AND(B641=1,E641=0),V641,IF(AND(B641=1,E641=1),W641,IF(AND(B641=0,E641=0),X641,IF(AND(B641=0,E641=1),Y641,ERROR))))</f>
        <v>5.8337443329010474E-2</v>
      </c>
      <c r="K641">
        <f t="shared" ref="K641:K704" si="140">IF(B641=1,AG641,AI641)</f>
        <v>2.6111793448385767E-2</v>
      </c>
      <c r="L641">
        <f t="shared" ref="L641:L704" si="141">IF(B641=1,AB641,AD641)</f>
        <v>2.0295430328568731E-2</v>
      </c>
      <c r="M641" s="22" t="str">
        <f t="shared" si="139"/>
        <v>Elevated Risk</v>
      </c>
      <c r="O641">
        <f t="shared" ref="O641:O704" si="142">LN(C641)</f>
        <v>3.5263605246161616</v>
      </c>
      <c r="P641">
        <f t="shared" ref="P641:P704" si="143">LN(G641)</f>
        <v>4.7791234931115296</v>
      </c>
      <c r="Q641">
        <f t="shared" ref="Q641:Q704" si="144">LN(H641)</f>
        <v>3.3686741899565953</v>
      </c>
      <c r="R641">
        <f>(O641*constantes!$B$4)+(P641*constantes!$B$5)+(D641*constantes!$B$6)+(Q641*constantes!$B$8)+(F641*constantes!$B$9)</f>
        <v>23.223189505882353</v>
      </c>
      <c r="S641" s="4">
        <f>(O641*constantes!$B$4)+(P641*constantes!$C$5)+(D641*constantes!$B$6)+(Q641*constantes!$B$8)+(F641*constantes!$B$9)</f>
        <v>23.565565912928861</v>
      </c>
      <c r="T641">
        <f>(O641*constantes!$D$4)+(P641*constantes!$D$5)+(D641*constantes!$D$6)+(Q641*constantes!$D$8)+(F641*constantes!$D$9)</f>
        <v>25.379632777340962</v>
      </c>
      <c r="U641">
        <f>(O641*constantes!$D$4)+(P641*constantes!$E$5)+(D641*constantes!$D$6)+(Q641*constantes!$D$8)+(F641*constantes!$D$9)</f>
        <v>25.713024432220422</v>
      </c>
      <c r="V641" s="5">
        <f t="shared" ref="V641:V704" si="145">1-POWER(0.88431,EXP(R641-23.9388))</f>
        <v>5.8337443329010474E-2</v>
      </c>
      <c r="W641" s="5">
        <f t="shared" ref="W641:W704" si="146">1-POWER(0.88431,EXP(S641-23.9388))</f>
        <v>8.1166105773672892E-2</v>
      </c>
      <c r="X641" s="6">
        <f t="shared" ref="X641:X704" si="147">1-POWER(0.94833,EXP(T641-26.0145))</f>
        <v>2.772662182261354E-2</v>
      </c>
      <c r="Y641" s="6">
        <f t="shared" ref="Y641:Y704" si="148">1-POWER(0.94833,EXP(U641-26.0145))</f>
        <v>3.8484393689035223E-2</v>
      </c>
      <c r="AA641">
        <f>(O641*constantes!$B$4)+(LN(110)*constantes!$B$5)+(LN(22)*constantes!$B$8)+(F641*constantes!$B$9)</f>
        <v>22.147672101432196</v>
      </c>
      <c r="AB641">
        <f t="shared" ref="AB641:AB704" si="149">1-POWER(0.88431,EXP(AA641-23.9388))</f>
        <v>2.0295430328568731E-2</v>
      </c>
      <c r="AC641">
        <f>(O641*constantes!$D$4)+(LN(110)*constantes!$D$5)+(LN(22)*constantes!$D$8)+(F641*constantes!$D$9)</f>
        <v>24.397797512737885</v>
      </c>
      <c r="AD641" s="7">
        <f t="shared" ref="AD641:AD704" si="150">1-POWER(0.94833,EXP(AC641-26.0145))</f>
        <v>1.0478459792489292E-2</v>
      </c>
      <c r="AF641">
        <f>(O641*constantes!$B$4)+(LN(125)*constantes!$B$5)+(LN(22.5)*constantes!$B$8)+(F641*constantes!$B$9)</f>
        <v>22.402629038186589</v>
      </c>
      <c r="AG641">
        <f t="shared" ref="AG641:AG704" si="151">1-POWER(0.88431,EXP(AF641-23.9388))</f>
        <v>2.6111793448385767E-2</v>
      </c>
      <c r="AH641">
        <f>(O641*constantes!$D$4)+(LN(125)*constantes!$D$5)+(LN(22.5)*constantes!$D$8)+(F641*constantes!$D$9)</f>
        <v>24.768870529346117</v>
      </c>
      <c r="AI641">
        <f t="shared" ref="AI641:AI704" si="152">1-POWER(0.94833,EXP(AH641-26.0145))</f>
        <v>1.5150498846978833E-2</v>
      </c>
    </row>
    <row r="642" spans="1:35" x14ac:dyDescent="0.25">
      <c r="A642" s="11">
        <v>641</v>
      </c>
      <c r="B642">
        <v>0</v>
      </c>
      <c r="C642">
        <v>40</v>
      </c>
      <c r="D642">
        <v>0</v>
      </c>
      <c r="E642">
        <v>0</v>
      </c>
      <c r="F642">
        <v>0</v>
      </c>
      <c r="G642">
        <v>123.5</v>
      </c>
      <c r="H642">
        <v>27.91</v>
      </c>
      <c r="I642">
        <f>IF(AND(B642=1,E642=0),V642,IF(AND(B642=1,E642=1),W642,IF(AND(B642=0,E642=0),X642,IF(AND(B642=0,E642=1),Y642,ERROR))))</f>
        <v>2.5312300783493114E-2</v>
      </c>
      <c r="K642">
        <f t="shared" si="140"/>
        <v>2.3477142937900042E-2</v>
      </c>
      <c r="L642">
        <f t="shared" si="141"/>
        <v>1.6258639030403699E-2</v>
      </c>
      <c r="M642" s="22" t="str">
        <f t="shared" si="139"/>
        <v>NORMAL</v>
      </c>
      <c r="O642">
        <f t="shared" si="142"/>
        <v>3.6888794541139363</v>
      </c>
      <c r="P642">
        <f t="shared" si="143"/>
        <v>4.816241156068032</v>
      </c>
      <c r="Q642">
        <f t="shared" si="144"/>
        <v>3.328985047548231</v>
      </c>
      <c r="R642">
        <f>(O642*constantes!$B$4)+(P642*constantes!$B$5)+(D642*constantes!$B$6)+(Q642*constantes!$B$8)+(F642*constantes!$B$9)</f>
        <v>23.056966305422012</v>
      </c>
      <c r="S642" s="4">
        <f>(O642*constantes!$B$4)+(P642*constantes!$C$5)+(D642*constantes!$B$6)+(Q642*constantes!$B$8)+(F642*constantes!$B$9)</f>
        <v>23.402001821842727</v>
      </c>
      <c r="T642">
        <f>(O642*constantes!$D$4)+(P642*constantes!$D$5)+(D642*constantes!$D$6)+(Q642*constantes!$D$8)+(F642*constantes!$D$9)</f>
        <v>25.287295732080171</v>
      </c>
      <c r="U642">
        <f>(O642*constantes!$D$4)+(P642*constantes!$E$5)+(D642*constantes!$D$6)+(Q642*constantes!$D$8)+(F642*constantes!$D$9)</f>
        <v>25.623276715127478</v>
      </c>
      <c r="V642" s="5">
        <f t="shared" si="145"/>
        <v>4.9629277877046407E-2</v>
      </c>
      <c r="W642" s="5">
        <f t="shared" si="146"/>
        <v>6.9354891886935777E-2</v>
      </c>
      <c r="X642" s="6">
        <f t="shared" si="147"/>
        <v>2.5312300783493114E-2</v>
      </c>
      <c r="Y642" s="6">
        <f t="shared" si="148"/>
        <v>3.5239896982500962E-2</v>
      </c>
      <c r="AA642">
        <f>(O642*constantes!$B$4)+(LN(110)*constantes!$B$5)+(LN(22)*constantes!$B$8)+(F642*constantes!$B$9)</f>
        <v>22.653587028201589</v>
      </c>
      <c r="AB642">
        <f t="shared" si="149"/>
        <v>3.3434567241904078E-2</v>
      </c>
      <c r="AC642">
        <f>(O642*constantes!$D$4)+(LN(110)*constantes!$D$5)+(LN(22)*constantes!$D$8)+(F642*constantes!$D$9)</f>
        <v>24.840022896226397</v>
      </c>
      <c r="AD642" s="7">
        <f t="shared" si="150"/>
        <v>1.6258639030403699E-2</v>
      </c>
      <c r="AF642">
        <f>(O642*constantes!$B$4)+(LN(125)*constantes!$B$5)+(LN(22.5)*constantes!$B$8)+(F642*constantes!$B$9)</f>
        <v>22.908543964955982</v>
      </c>
      <c r="AG642">
        <f t="shared" si="151"/>
        <v>4.2933030992125865E-2</v>
      </c>
      <c r="AH642">
        <f>(O642*constantes!$D$4)+(LN(125)*constantes!$D$5)+(LN(22.5)*constantes!$D$8)+(F642*constantes!$D$9)</f>
        <v>25.211095912834629</v>
      </c>
      <c r="AI642">
        <f t="shared" si="152"/>
        <v>2.3477142937900042E-2</v>
      </c>
    </row>
    <row r="643" spans="1:35" x14ac:dyDescent="0.25">
      <c r="A643" s="11">
        <v>642</v>
      </c>
      <c r="B643">
        <v>0</v>
      </c>
      <c r="C643">
        <v>54</v>
      </c>
      <c r="D643">
        <v>0</v>
      </c>
      <c r="E643">
        <v>1</v>
      </c>
      <c r="F643">
        <v>0</v>
      </c>
      <c r="G643">
        <v>163.5</v>
      </c>
      <c r="H643">
        <v>26.89</v>
      </c>
      <c r="I643">
        <f>IF(AND(B643=1,E643=0),V643,IF(AND(B643=1,E643=1),W643,IF(AND(B643=0,E643=0),X643,IF(AND(B643=0,E643=1),Y643,ERROR))))</f>
        <v>0.16375120276380428</v>
      </c>
      <c r="K643">
        <f t="shared" si="140"/>
        <v>5.2338355969762884E-2</v>
      </c>
      <c r="L643">
        <f t="shared" si="141"/>
        <v>3.6413005758055728E-2</v>
      </c>
      <c r="M643" s="22" t="str">
        <f t="shared" ref="M643:M706" si="153">_xlfn.IFS(I643&lt;=(L643*1.05),"OPTIMAL",I643&lt;=(K643*1.1),"NORMAL",I643&lt;=0.3,"Elevated Risk",I643&gt;0.3,"'&gt;30%")</f>
        <v>Elevated Risk</v>
      </c>
      <c r="O643">
        <f t="shared" si="142"/>
        <v>3.9889840465642745</v>
      </c>
      <c r="P643">
        <f t="shared" si="143"/>
        <v>5.0968129903373081</v>
      </c>
      <c r="Q643">
        <f t="shared" si="144"/>
        <v>3.2917544702807735</v>
      </c>
      <c r="R643">
        <f>(O643*constantes!$B$4)+(P643*constantes!$B$5)+(D643*constantes!$B$6)+(Q643*constantes!$B$8)+(F643*constantes!$B$9)</f>
        <v>24.482147811112149</v>
      </c>
      <c r="S643" s="4">
        <f>(O643*constantes!$B$4)+(P643*constantes!$C$5)+(D643*constantes!$B$6)+(Q643*constantes!$B$8)+(F643*constantes!$B$9)</f>
        <v>24.847283493739912</v>
      </c>
      <c r="T643">
        <f>(O643*constantes!$D$4)+(P643*constantes!$D$5)+(D643*constantes!$D$6)+(Q643*constantes!$D$8)+(F643*constantes!$D$9)</f>
        <v>26.874090521165414</v>
      </c>
      <c r="U643">
        <f>(O643*constantes!$D$4)+(P643*constantes!$E$5)+(D643*constantes!$D$6)+(Q643*constantes!$D$8)+(F643*constantes!$D$9)</f>
        <v>27.229644195371343</v>
      </c>
      <c r="V643" s="5">
        <f t="shared" si="145"/>
        <v>0.19078159149801188</v>
      </c>
      <c r="W643" s="5">
        <f t="shared" si="146"/>
        <v>0.26286087897198951</v>
      </c>
      <c r="X643" s="6">
        <f t="shared" si="147"/>
        <v>0.11778616915722206</v>
      </c>
      <c r="Y643" s="6">
        <f t="shared" si="148"/>
        <v>0.16375120276380428</v>
      </c>
      <c r="AA643">
        <f>(O643*constantes!$B$4)+(LN(110)*constantes!$B$5)+(LN(22)*constantes!$B$8)+(F643*constantes!$B$9)</f>
        <v>23.587800620315793</v>
      </c>
      <c r="AB643">
        <f t="shared" si="149"/>
        <v>8.2913210367502876E-2</v>
      </c>
      <c r="AC643">
        <f>(O643*constantes!$D$4)+(LN(110)*constantes!$D$5)+(LN(22)*constantes!$D$8)+(F643*constantes!$D$9)</f>
        <v>25.656628499605237</v>
      </c>
      <c r="AD643" s="7">
        <f t="shared" si="150"/>
        <v>3.6413005758055728E-2</v>
      </c>
      <c r="AF643">
        <f>(O643*constantes!$B$4)+(LN(125)*constantes!$B$5)+(LN(22.5)*constantes!$B$8)+(F643*constantes!$B$9)</f>
        <v>23.84275755707019</v>
      </c>
      <c r="AG643">
        <f t="shared" si="151"/>
        <v>0.10567740925235103</v>
      </c>
      <c r="AH643">
        <f>(O643*constantes!$D$4)+(LN(125)*constantes!$D$5)+(LN(22.5)*constantes!$D$8)+(F643*constantes!$D$9)</f>
        <v>26.027701516213469</v>
      </c>
      <c r="AI643">
        <f t="shared" si="152"/>
        <v>5.2338355969762884E-2</v>
      </c>
    </row>
    <row r="644" spans="1:35" x14ac:dyDescent="0.25">
      <c r="A644" s="11">
        <v>643</v>
      </c>
      <c r="B644">
        <v>1</v>
      </c>
      <c r="C644">
        <v>36</v>
      </c>
      <c r="D644">
        <v>0</v>
      </c>
      <c r="E644">
        <v>0</v>
      </c>
      <c r="F644">
        <v>0</v>
      </c>
      <c r="G644">
        <v>117</v>
      </c>
      <c r="H644">
        <v>27.08</v>
      </c>
      <c r="I644">
        <f>IF(AND(B644=1,E644=0),V644,IF(AND(B644=1,E644=1),W644,IF(AND(B644=0,E644=0),X644,IF(AND(B644=0,E644=1),Y644,ERROR))))</f>
        <v>3.1866650512534345E-2</v>
      </c>
      <c r="K644">
        <f t="shared" si="140"/>
        <v>3.1117023555229495E-2</v>
      </c>
      <c r="L644">
        <f t="shared" si="141"/>
        <v>2.4199659473180479E-2</v>
      </c>
      <c r="M644" s="22" t="str">
        <f t="shared" si="153"/>
        <v>NORMAL</v>
      </c>
      <c r="O644">
        <f t="shared" si="142"/>
        <v>3.5835189384561099</v>
      </c>
      <c r="P644">
        <f t="shared" si="143"/>
        <v>4.7621739347977563</v>
      </c>
      <c r="Q644">
        <f t="shared" si="144"/>
        <v>3.298795448044074</v>
      </c>
      <c r="R644">
        <f>(O644*constantes!$B$4)+(P644*constantes!$B$5)+(D644*constantes!$B$6)+(Q644*constantes!$B$8)+(F644*constantes!$B$9)</f>
        <v>22.604750804966852</v>
      </c>
      <c r="S644" s="4">
        <f>(O644*constantes!$B$4)+(P644*constantes!$C$5)+(D644*constantes!$B$6)+(Q644*constantes!$B$8)+(F644*constantes!$B$9)</f>
        <v>22.945912945655763</v>
      </c>
      <c r="T644">
        <f>(O644*constantes!$D$4)+(P644*constantes!$D$5)+(D644*constantes!$D$6)+(Q644*constantes!$D$8)+(F644*constantes!$D$9)</f>
        <v>24.833081733609255</v>
      </c>
      <c r="U644">
        <f>(O644*constantes!$D$4)+(P644*constantes!$E$5)+(D644*constantes!$D$6)+(Q644*constantes!$D$8)+(F644*constantes!$D$9)</f>
        <v>25.165290987300747</v>
      </c>
      <c r="V644" s="5">
        <f t="shared" si="145"/>
        <v>3.1866650512534345E-2</v>
      </c>
      <c r="W644" s="5">
        <f t="shared" si="146"/>
        <v>4.4530808090613383E-2</v>
      </c>
      <c r="X644" s="6">
        <f t="shared" si="147"/>
        <v>1.6147088856645841E-2</v>
      </c>
      <c r="Y644" s="6">
        <f t="shared" si="148"/>
        <v>2.2437914649826807E-2</v>
      </c>
      <c r="AA644">
        <f>(O644*constantes!$B$4)+(LN(110)*constantes!$B$5)+(LN(22)*constantes!$B$8)+(F644*constantes!$B$9)</f>
        <v>22.325603957379403</v>
      </c>
      <c r="AB644">
        <f t="shared" si="149"/>
        <v>2.4199659473180479E-2</v>
      </c>
      <c r="AC644">
        <f>(O644*constantes!$D$4)+(LN(110)*constantes!$D$5)+(LN(22)*constantes!$D$8)+(F644*constantes!$D$9)</f>
        <v>24.553329557885352</v>
      </c>
      <c r="AD644" s="7">
        <f t="shared" si="150"/>
        <v>1.2230943924327331E-2</v>
      </c>
      <c r="AF644">
        <f>(O644*constantes!$B$4)+(LN(125)*constantes!$B$5)+(LN(22.5)*constantes!$B$8)+(F644*constantes!$B$9)</f>
        <v>22.580560894133793</v>
      </c>
      <c r="AG644">
        <f t="shared" si="151"/>
        <v>3.1117023555229495E-2</v>
      </c>
      <c r="AH644">
        <f>(O644*constantes!$D$4)+(LN(125)*constantes!$D$5)+(LN(22.5)*constantes!$D$8)+(F644*constantes!$D$9)</f>
        <v>24.924402574493584</v>
      </c>
      <c r="AI644">
        <f t="shared" si="152"/>
        <v>1.7677356619603457E-2</v>
      </c>
    </row>
    <row r="645" spans="1:35" x14ac:dyDescent="0.25">
      <c r="A645" s="11">
        <v>644</v>
      </c>
      <c r="B645">
        <v>0</v>
      </c>
      <c r="C645">
        <v>39</v>
      </c>
      <c r="D645">
        <v>1</v>
      </c>
      <c r="E645">
        <v>0</v>
      </c>
      <c r="F645">
        <v>0</v>
      </c>
      <c r="G645">
        <v>116</v>
      </c>
      <c r="H645">
        <v>28.73</v>
      </c>
      <c r="I645">
        <f>IF(AND(B645=1,E645=0),V645,IF(AND(B645=1,E645=1),W645,IF(AND(B645=0,E645=0),X645,IF(AND(B645=0,E645=1),Y645,ERROR))))</f>
        <v>3.7099381848892166E-2</v>
      </c>
      <c r="K645">
        <f t="shared" si="140"/>
        <v>2.1931490638549711E-2</v>
      </c>
      <c r="L645">
        <f t="shared" si="141"/>
        <v>1.5184528759381921E-2</v>
      </c>
      <c r="M645" s="22" t="str">
        <f t="shared" si="153"/>
        <v>Elevated Risk</v>
      </c>
      <c r="O645">
        <f t="shared" si="142"/>
        <v>3.6635616461296463</v>
      </c>
      <c r="P645">
        <f t="shared" si="143"/>
        <v>4.7535901911063645</v>
      </c>
      <c r="Q645">
        <f t="shared" si="144"/>
        <v>3.3579418729911983</v>
      </c>
      <c r="R645">
        <f>(O645*constantes!$B$4)+(P645*constantes!$B$5)+(D645*constantes!$B$6)+(Q645*constantes!$B$8)+(F645*constantes!$B$9)</f>
        <v>23.594416532304571</v>
      </c>
      <c r="S645" s="4">
        <f>(O645*constantes!$B$4)+(P645*constantes!$C$5)+(D645*constantes!$B$6)+(Q645*constantes!$B$8)+(F645*constantes!$B$9)</f>
        <v>23.934963733595431</v>
      </c>
      <c r="T645">
        <f>(O645*constantes!$D$4)+(P645*constantes!$D$5)+(D645*constantes!$D$6)+(Q645*constantes!$D$8)+(F645*constantes!$D$9)</f>
        <v>25.67565685546575</v>
      </c>
      <c r="U645">
        <f>(O645*constantes!$D$4)+(P645*constantes!$E$5)+(D645*constantes!$D$6)+(Q645*constantes!$D$8)+(F645*constantes!$D$9)</f>
        <v>26.007267307197331</v>
      </c>
      <c r="V645" s="5">
        <f t="shared" si="145"/>
        <v>8.3439949741795694E-2</v>
      </c>
      <c r="W645" s="5">
        <f t="shared" si="146"/>
        <v>0.1152736075885924</v>
      </c>
      <c r="X645" s="6">
        <f t="shared" si="147"/>
        <v>3.7099381848892166E-2</v>
      </c>
      <c r="Y645" s="6">
        <f t="shared" si="148"/>
        <v>5.130735582406809E-2</v>
      </c>
      <c r="AA645">
        <f>(O645*constantes!$B$4)+(LN(110)*constantes!$B$5)+(LN(22)*constantes!$B$8)+(F645*constantes!$B$9)</f>
        <v>22.574773704658814</v>
      </c>
      <c r="AB645">
        <f t="shared" si="149"/>
        <v>3.0940270522043956E-2</v>
      </c>
      <c r="AC645">
        <f>(O645*constantes!$D$4)+(LN(110)*constantes!$D$5)+(LN(22)*constantes!$D$8)+(F645*constantes!$D$9)</f>
        <v>24.771131368454586</v>
      </c>
      <c r="AD645" s="7">
        <f t="shared" si="150"/>
        <v>1.5184528759381921E-2</v>
      </c>
      <c r="AF645">
        <f>(O645*constantes!$B$4)+(LN(125)*constantes!$B$5)+(LN(22.5)*constantes!$B$8)+(F645*constantes!$B$9)</f>
        <v>22.829730641413207</v>
      </c>
      <c r="AG645">
        <f t="shared" si="151"/>
        <v>3.974481175054656E-2</v>
      </c>
      <c r="AH645">
        <f>(O645*constantes!$D$4)+(LN(125)*constantes!$D$5)+(LN(22.5)*constantes!$D$8)+(F645*constantes!$D$9)</f>
        <v>25.142204385062819</v>
      </c>
      <c r="AI645">
        <f t="shared" si="152"/>
        <v>2.1931490638549711E-2</v>
      </c>
    </row>
    <row r="646" spans="1:35" x14ac:dyDescent="0.25">
      <c r="A646" s="11">
        <v>645</v>
      </c>
      <c r="B646">
        <v>1</v>
      </c>
      <c r="C646">
        <v>38</v>
      </c>
      <c r="D646">
        <v>0</v>
      </c>
      <c r="E646">
        <v>0</v>
      </c>
      <c r="F646">
        <v>0</v>
      </c>
      <c r="G646">
        <v>127.5</v>
      </c>
      <c r="H646">
        <v>20.39</v>
      </c>
      <c r="I646">
        <f>IF(AND(B646=1,E646=0),V646,IF(AND(B646=1,E646=1),W646,IF(AND(B646=0,E646=0),X646,IF(AND(B646=0,E646=1),Y646,ERROR))))</f>
        <v>3.5254987331546639E-2</v>
      </c>
      <c r="K646">
        <f t="shared" si="140"/>
        <v>3.6714933714987352E-2</v>
      </c>
      <c r="L646">
        <f t="shared" si="141"/>
        <v>2.8571578401445974E-2</v>
      </c>
      <c r="M646" s="22" t="str">
        <f t="shared" si="153"/>
        <v>NORMAL</v>
      </c>
      <c r="O646">
        <f t="shared" si="142"/>
        <v>3.6375861597263857</v>
      </c>
      <c r="P646">
        <f t="shared" si="143"/>
        <v>4.8481163645984813</v>
      </c>
      <c r="Q646">
        <f t="shared" si="144"/>
        <v>3.0150445845863638</v>
      </c>
      <c r="R646">
        <f>(O646*constantes!$B$4)+(P646*constantes!$B$5)+(D646*constantes!$B$6)+(Q646*constantes!$B$8)+(F646*constantes!$B$9)</f>
        <v>22.70754081274373</v>
      </c>
      <c r="S646" s="4">
        <f>(O646*constantes!$B$4)+(P646*constantes!$C$5)+(D646*constantes!$B$6)+(Q646*constantes!$B$8)+(F646*constantes!$B$9)</f>
        <v>23.054859869103566</v>
      </c>
      <c r="T646">
        <f>(O646*constantes!$D$4)+(P646*constantes!$D$5)+(D646*constantes!$D$6)+(Q646*constantes!$D$8)+(F646*constantes!$D$9)</f>
        <v>25.076883118659168</v>
      </c>
      <c r="U646">
        <f>(O646*constantes!$D$4)+(P646*constantes!$E$5)+(D646*constantes!$D$6)+(Q646*constantes!$D$8)+(F646*constantes!$D$9)</f>
        <v>25.415087716253559</v>
      </c>
      <c r="V646" s="5">
        <f t="shared" si="145"/>
        <v>3.5254987331546639E-2</v>
      </c>
      <c r="W646" s="5">
        <f t="shared" si="146"/>
        <v>4.9527476920183999E-2</v>
      </c>
      <c r="X646" s="6">
        <f t="shared" si="147"/>
        <v>2.0559042665121319E-2</v>
      </c>
      <c r="Y646" s="6">
        <f t="shared" si="148"/>
        <v>2.8712798969098063E-2</v>
      </c>
      <c r="AA646">
        <f>(O646*constantes!$B$4)+(LN(110)*constantes!$B$5)+(LN(22)*constantes!$B$8)+(F646*constantes!$B$9)</f>
        <v>22.493913054504919</v>
      </c>
      <c r="AB646">
        <f t="shared" si="149"/>
        <v>2.8571578401445974E-2</v>
      </c>
      <c r="AC646">
        <f>(O646*constantes!$D$4)+(LN(110)*constantes!$D$5)+(LN(22)*constantes!$D$8)+(F646*constantes!$D$9)</f>
        <v>24.700450251667263</v>
      </c>
      <c r="AD646" s="7">
        <f t="shared" si="150"/>
        <v>1.4155691081518817E-2</v>
      </c>
      <c r="AF646">
        <f>(O646*constantes!$B$4)+(LN(125)*constantes!$B$5)+(LN(22.5)*constantes!$B$8)+(F646*constantes!$B$9)</f>
        <v>22.748869991259316</v>
      </c>
      <c r="AG646">
        <f t="shared" si="151"/>
        <v>3.6714933714987352E-2</v>
      </c>
      <c r="AH646">
        <f>(O646*constantes!$D$4)+(LN(125)*constantes!$D$5)+(LN(22.5)*constantes!$D$8)+(F646*constantes!$D$9)</f>
        <v>25.071523268275495</v>
      </c>
      <c r="AI646">
        <f t="shared" si="152"/>
        <v>2.0450275544260377E-2</v>
      </c>
    </row>
    <row r="647" spans="1:35" x14ac:dyDescent="0.25">
      <c r="A647" s="11">
        <v>646</v>
      </c>
      <c r="B647">
        <v>1</v>
      </c>
      <c r="C647">
        <v>37</v>
      </c>
      <c r="D647">
        <v>0</v>
      </c>
      <c r="E647">
        <v>0</v>
      </c>
      <c r="F647">
        <v>0</v>
      </c>
      <c r="G647">
        <v>128.5</v>
      </c>
      <c r="H647">
        <v>26.81</v>
      </c>
      <c r="I647">
        <f>IF(AND(B647=1,E647=0),V647,IF(AND(B647=1,E647=1),W647,IF(AND(B647=0,E647=0),X647,IF(AND(B647=0,E647=1),Y647,ERROR))))</f>
        <v>4.0781718357170482E-2</v>
      </c>
      <c r="K647">
        <f t="shared" si="140"/>
        <v>3.3840132302612846E-2</v>
      </c>
      <c r="L647">
        <f t="shared" si="141"/>
        <v>2.6325671515684657E-2</v>
      </c>
      <c r="M647" s="22" t="str">
        <f t="shared" si="153"/>
        <v>Elevated Risk</v>
      </c>
      <c r="O647">
        <f t="shared" si="142"/>
        <v>3.6109179126442243</v>
      </c>
      <c r="P647">
        <f t="shared" si="143"/>
        <v>4.8559289043352747</v>
      </c>
      <c r="Q647">
        <f t="shared" si="144"/>
        <v>3.2887749522478678</v>
      </c>
      <c r="R647">
        <f>(O647*constantes!$B$4)+(P647*constantes!$B$5)+(D647*constantes!$B$6)+(Q647*constantes!$B$8)+(F647*constantes!$B$9)</f>
        <v>22.856021736092789</v>
      </c>
      <c r="S647" s="4">
        <f>(O647*constantes!$B$4)+(P647*constantes!$C$5)+(D647*constantes!$B$6)+(Q647*constantes!$B$8)+(F647*constantes!$B$9)</f>
        <v>23.203900482799366</v>
      </c>
      <c r="T647">
        <f>(O647*constantes!$D$4)+(P647*constantes!$D$5)+(D647*constantes!$D$6)+(Q647*constantes!$D$8)+(F647*constantes!$D$9)</f>
        <v>25.166237573189278</v>
      </c>
      <c r="U647">
        <f>(O647*constantes!$D$4)+(P647*constantes!$E$5)+(D647*constantes!$D$6)+(Q647*constantes!$D$8)+(F647*constantes!$D$9)</f>
        <v>25.504987173555708</v>
      </c>
      <c r="V647" s="5">
        <f t="shared" si="145"/>
        <v>4.0781718357170482E-2</v>
      </c>
      <c r="W647" s="5">
        <f t="shared" si="146"/>
        <v>5.7255492681645426E-2</v>
      </c>
      <c r="X647" s="6">
        <f t="shared" si="147"/>
        <v>2.24589236928745E-2</v>
      </c>
      <c r="Y647" s="6">
        <f t="shared" si="148"/>
        <v>3.137085297666331E-2</v>
      </c>
      <c r="AA647">
        <f>(O647*constantes!$B$4)+(LN(110)*constantes!$B$5)+(LN(22)*constantes!$B$8)+(F647*constantes!$B$9)</f>
        <v>22.410895868068035</v>
      </c>
      <c r="AB647">
        <f t="shared" si="149"/>
        <v>2.6325671515684657E-2</v>
      </c>
      <c r="AC647">
        <f>(O647*constantes!$D$4)+(LN(110)*constantes!$D$5)+(LN(22)*constantes!$D$8)+(F647*constantes!$D$9)</f>
        <v>24.627884084579406</v>
      </c>
      <c r="AD647" s="7">
        <f t="shared" si="150"/>
        <v>1.3171407582175831E-2</v>
      </c>
      <c r="AF647">
        <f>(O647*constantes!$B$4)+(LN(125)*constantes!$B$5)+(LN(22.5)*constantes!$B$8)+(F647*constantes!$B$9)</f>
        <v>22.665852804822428</v>
      </c>
      <c r="AG647">
        <f t="shared" si="151"/>
        <v>3.3840132302612846E-2</v>
      </c>
      <c r="AH647">
        <f>(O647*constantes!$D$4)+(LN(125)*constantes!$D$5)+(LN(22.5)*constantes!$D$8)+(F647*constantes!$D$9)</f>
        <v>24.998957101187639</v>
      </c>
      <c r="AI647">
        <f t="shared" si="152"/>
        <v>1.903255478119692E-2</v>
      </c>
    </row>
    <row r="648" spans="1:35" x14ac:dyDescent="0.25">
      <c r="A648" s="11">
        <v>647</v>
      </c>
      <c r="B648">
        <v>0</v>
      </c>
      <c r="C648">
        <v>39</v>
      </c>
      <c r="D648">
        <v>1</v>
      </c>
      <c r="E648">
        <v>0</v>
      </c>
      <c r="F648">
        <v>0</v>
      </c>
      <c r="G648">
        <v>128.5</v>
      </c>
      <c r="H648">
        <v>20.56</v>
      </c>
      <c r="I648">
        <f>IF(AND(B648=1,E648=0),V648,IF(AND(B648=1,E648=1),W648,IF(AND(B648=0,E648=0),X648,IF(AND(B648=0,E648=1),Y648,ERROR))))</f>
        <v>4.1599247091940295E-2</v>
      </c>
      <c r="K648">
        <f t="shared" si="140"/>
        <v>2.1931490638549711E-2</v>
      </c>
      <c r="L648">
        <f t="shared" si="141"/>
        <v>1.5184528759381921E-2</v>
      </c>
      <c r="M648" s="22" t="str">
        <f t="shared" si="153"/>
        <v>Elevated Risk</v>
      </c>
      <c r="O648">
        <f t="shared" si="142"/>
        <v>3.6635616461296463</v>
      </c>
      <c r="P648">
        <f t="shared" si="143"/>
        <v>4.8559289043352747</v>
      </c>
      <c r="Q648">
        <f t="shared" si="144"/>
        <v>3.0233474405869645</v>
      </c>
      <c r="R648">
        <f>(O648*constantes!$B$4)+(P648*constantes!$B$5)+(D648*constantes!$B$6)+(Q648*constantes!$B$8)+(F648*constantes!$B$9)</f>
        <v>23.519006604264153</v>
      </c>
      <c r="S648" s="4">
        <f>(O648*constantes!$B$4)+(P648*constantes!$C$5)+(D648*constantes!$B$6)+(Q648*constantes!$B$8)+(F648*constantes!$B$9)</f>
        <v>23.86688535097073</v>
      </c>
      <c r="T648">
        <f>(O648*constantes!$D$4)+(P648*constantes!$D$5)+(D648*constantes!$D$6)+(Q648*constantes!$D$8)+(F648*constantes!$D$9)</f>
        <v>25.792465041727823</v>
      </c>
      <c r="U648">
        <f>(O648*constantes!$D$4)+(P648*constantes!$E$5)+(D648*constantes!$D$6)+(Q648*constantes!$D$8)+(F648*constantes!$D$9)</f>
        <v>26.13121464209425</v>
      </c>
      <c r="V648" s="5">
        <f t="shared" si="145"/>
        <v>7.7620948068631401E-2</v>
      </c>
      <c r="W648" s="5">
        <f t="shared" si="146"/>
        <v>0.10811341793721208</v>
      </c>
      <c r="X648" s="6">
        <f t="shared" si="147"/>
        <v>4.1599247091940295E-2</v>
      </c>
      <c r="Y648" s="6">
        <f t="shared" si="148"/>
        <v>5.7878089147537892E-2</v>
      </c>
      <c r="AA648">
        <f>(O648*constantes!$B$4)+(LN(110)*constantes!$B$5)+(LN(22)*constantes!$B$8)+(F648*constantes!$B$9)</f>
        <v>22.574773704658814</v>
      </c>
      <c r="AB648">
        <f t="shared" si="149"/>
        <v>3.0940270522043956E-2</v>
      </c>
      <c r="AC648">
        <f>(O648*constantes!$D$4)+(LN(110)*constantes!$D$5)+(LN(22)*constantes!$D$8)+(F648*constantes!$D$9)</f>
        <v>24.771131368454586</v>
      </c>
      <c r="AD648" s="7">
        <f t="shared" si="150"/>
        <v>1.5184528759381921E-2</v>
      </c>
      <c r="AF648">
        <f>(O648*constantes!$B$4)+(LN(125)*constantes!$B$5)+(LN(22.5)*constantes!$B$8)+(F648*constantes!$B$9)</f>
        <v>22.829730641413207</v>
      </c>
      <c r="AG648">
        <f t="shared" si="151"/>
        <v>3.974481175054656E-2</v>
      </c>
      <c r="AH648">
        <f>(O648*constantes!$D$4)+(LN(125)*constantes!$D$5)+(LN(22.5)*constantes!$D$8)+(F648*constantes!$D$9)</f>
        <v>25.142204385062819</v>
      </c>
      <c r="AI648">
        <f t="shared" si="152"/>
        <v>2.1931490638549711E-2</v>
      </c>
    </row>
    <row r="649" spans="1:35" x14ac:dyDescent="0.25">
      <c r="A649" s="11">
        <v>648</v>
      </c>
      <c r="B649">
        <v>0</v>
      </c>
      <c r="C649">
        <v>60</v>
      </c>
      <c r="D649">
        <v>0</v>
      </c>
      <c r="E649">
        <v>1</v>
      </c>
      <c r="F649">
        <v>0</v>
      </c>
      <c r="G649">
        <v>134</v>
      </c>
      <c r="H649">
        <v>27.49</v>
      </c>
      <c r="I649">
        <f>IF(AND(B649=1,E649=0),V649,IF(AND(B649=1,E649=1),W649,IF(AND(B649=0,E649=0),X649,IF(AND(B649=0,E649=1),Y649,ERROR))))</f>
        <v>0.12694116165099556</v>
      </c>
      <c r="K649">
        <f t="shared" si="140"/>
        <v>6.9102564331433469E-2</v>
      </c>
      <c r="L649">
        <f t="shared" si="141"/>
        <v>4.820708918468708E-2</v>
      </c>
      <c r="M649" s="22" t="str">
        <f t="shared" si="153"/>
        <v>Elevated Risk</v>
      </c>
      <c r="O649">
        <f t="shared" si="142"/>
        <v>4.0943445622221004</v>
      </c>
      <c r="P649">
        <f t="shared" si="143"/>
        <v>4.8978397999509111</v>
      </c>
      <c r="Q649">
        <f t="shared" si="144"/>
        <v>3.3138223021771545</v>
      </c>
      <c r="R649">
        <f>(O649*constantes!$B$4)+(P649*constantes!$B$5)+(D649*constantes!$B$6)+(Q649*constantes!$B$8)+(F649*constantes!$B$9)</f>
        <v>24.458514411004828</v>
      </c>
      <c r="S649" s="4">
        <f>(O649*constantes!$B$4)+(P649*constantes!$C$5)+(D649*constantes!$B$6)+(Q649*constantes!$B$8)+(F649*constantes!$B$9)</f>
        <v>24.809395654273313</v>
      </c>
      <c r="T649">
        <f>(O649*constantes!$D$4)+(P649*constantes!$D$5)+(D649*constantes!$D$6)+(Q649*constantes!$D$8)+(F649*constantes!$D$9)</f>
        <v>26.612372361593678</v>
      </c>
      <c r="U649">
        <f>(O649*constantes!$D$4)+(P649*constantes!$E$5)+(D649*constantes!$D$6)+(Q649*constantes!$D$8)+(F649*constantes!$D$9)</f>
        <v>26.954045666038255</v>
      </c>
      <c r="V649" s="5">
        <f t="shared" si="145"/>
        <v>0.18677073416614554</v>
      </c>
      <c r="W649" s="5">
        <f t="shared" si="146"/>
        <v>0.25445502234601702</v>
      </c>
      <c r="X649" s="6">
        <f t="shared" si="147"/>
        <v>9.195644276881676E-2</v>
      </c>
      <c r="Y649" s="6">
        <f t="shared" si="148"/>
        <v>0.12694116165099556</v>
      </c>
      <c r="AA649">
        <f>(O649*constantes!$B$4)+(LN(110)*constantes!$B$5)+(LN(22)*constantes!$B$8)+(F649*constantes!$B$9)</f>
        <v>23.915783691137978</v>
      </c>
      <c r="AB649">
        <f t="shared" si="149"/>
        <v>0.11321269470654882</v>
      </c>
      <c r="AC649">
        <f>(O649*constantes!$D$4)+(LN(110)*constantes!$D$5)+(LN(22)*constantes!$D$8)+(F649*constantes!$D$9)</f>
        <v>25.943321837946279</v>
      </c>
      <c r="AD649" s="7">
        <f t="shared" si="150"/>
        <v>4.820708918468708E-2</v>
      </c>
      <c r="AF649">
        <f>(O649*constantes!$B$4)+(LN(125)*constantes!$B$5)+(LN(22.5)*constantes!$B$8)+(F649*constantes!$B$9)</f>
        <v>24.170740627892375</v>
      </c>
      <c r="AG649">
        <f t="shared" si="151"/>
        <v>0.14362116573454531</v>
      </c>
      <c r="AH649">
        <f>(O649*constantes!$D$4)+(LN(125)*constantes!$D$5)+(LN(22.5)*constantes!$D$8)+(F649*constantes!$D$9)</f>
        <v>26.314394854554511</v>
      </c>
      <c r="AI649">
        <f t="shared" si="152"/>
        <v>6.9102564331433469E-2</v>
      </c>
    </row>
    <row r="650" spans="1:35" x14ac:dyDescent="0.25">
      <c r="A650" s="11">
        <v>649</v>
      </c>
      <c r="B650">
        <v>0</v>
      </c>
      <c r="C650">
        <v>58</v>
      </c>
      <c r="D650">
        <v>1</v>
      </c>
      <c r="E650">
        <v>0</v>
      </c>
      <c r="F650">
        <v>0</v>
      </c>
      <c r="G650">
        <v>134</v>
      </c>
      <c r="H650">
        <v>22.54</v>
      </c>
      <c r="I650">
        <f>IF(AND(B650=1,E650=0),V650,IF(AND(B650=1,E650=1),W650,IF(AND(B650=0,E650=0),X650,IF(AND(B650=0,E650=1),Y650,ERROR))))</f>
        <v>0.13717107121633532</v>
      </c>
      <c r="K650">
        <f t="shared" si="140"/>
        <v>6.3209991046805025E-2</v>
      </c>
      <c r="L650">
        <f t="shared" si="141"/>
        <v>4.4054054961770062E-2</v>
      </c>
      <c r="M650" s="22" t="str">
        <f t="shared" si="153"/>
        <v>Elevated Risk</v>
      </c>
      <c r="O650">
        <f t="shared" si="142"/>
        <v>4.0604430105464191</v>
      </c>
      <c r="P650">
        <f t="shared" si="143"/>
        <v>4.8978397999509111</v>
      </c>
      <c r="Q650">
        <f t="shared" si="144"/>
        <v>3.1152915086116302</v>
      </c>
      <c r="R650">
        <f>(O650*constantes!$B$4)+(P650*constantes!$B$5)+(D650*constantes!$B$6)+(Q650*constantes!$B$8)+(F650*constantes!$B$9)</f>
        <v>24.905120979485559</v>
      </c>
      <c r="S650" s="4">
        <f>(O650*constantes!$B$4)+(P650*constantes!$C$5)+(D650*constantes!$B$6)+(Q650*constantes!$B$8)+(F650*constantes!$B$9)</f>
        <v>25.256002222754045</v>
      </c>
      <c r="T650">
        <f>(O650*constantes!$D$4)+(P650*constantes!$D$5)+(D650*constantes!$D$6)+(Q650*constantes!$D$8)+(F650*constantes!$D$9)</f>
        <v>27.037304998165162</v>
      </c>
      <c r="U650">
        <f>(O650*constantes!$D$4)+(P650*constantes!$E$5)+(D650*constantes!$D$6)+(Q650*constantes!$D$8)+(F650*constantes!$D$9)</f>
        <v>27.378978302609738</v>
      </c>
      <c r="V650" s="5">
        <f t="shared" si="145"/>
        <v>0.27612598720777759</v>
      </c>
      <c r="W650" s="5">
        <f t="shared" si="146"/>
        <v>0.36805872486776792</v>
      </c>
      <c r="X650" s="6">
        <f t="shared" si="147"/>
        <v>0.13717107121633532</v>
      </c>
      <c r="Y650" s="6">
        <f t="shared" si="148"/>
        <v>0.18749358742058964</v>
      </c>
      <c r="AA650">
        <f>(O650*constantes!$B$4)+(LN(110)*constantes!$B$5)+(LN(22)*constantes!$B$8)+(F650*constantes!$B$9)</f>
        <v>23.81024951683365</v>
      </c>
      <c r="AB650">
        <f t="shared" si="149"/>
        <v>0.10247681663833785</v>
      </c>
      <c r="AC650">
        <f>(O650*constantes!$D$4)+(LN(110)*constantes!$D$5)+(LN(22)*constantes!$D$8)+(F650*constantes!$D$9)</f>
        <v>25.851073342728132</v>
      </c>
      <c r="AD650" s="7">
        <f t="shared" si="150"/>
        <v>4.4054054961770062E-2</v>
      </c>
      <c r="AF650">
        <f>(O650*constantes!$B$4)+(LN(125)*constantes!$B$5)+(LN(22.5)*constantes!$B$8)+(F650*constantes!$B$9)</f>
        <v>24.065206453588043</v>
      </c>
      <c r="AG650">
        <f t="shared" si="151"/>
        <v>0.1302191222428678</v>
      </c>
      <c r="AH650">
        <f>(O650*constantes!$D$4)+(LN(125)*constantes!$D$5)+(LN(22.5)*constantes!$D$8)+(F650*constantes!$D$9)</f>
        <v>26.222146359336364</v>
      </c>
      <c r="AI650">
        <f t="shared" si="152"/>
        <v>6.3209991046805025E-2</v>
      </c>
    </row>
    <row r="651" spans="1:35" x14ac:dyDescent="0.25">
      <c r="A651" s="11">
        <v>650</v>
      </c>
      <c r="B651">
        <v>0</v>
      </c>
      <c r="C651">
        <v>56</v>
      </c>
      <c r="D651">
        <v>1</v>
      </c>
      <c r="E651">
        <v>0</v>
      </c>
      <c r="F651">
        <v>0</v>
      </c>
      <c r="G651">
        <v>111</v>
      </c>
      <c r="H651">
        <v>23.17</v>
      </c>
      <c r="I651">
        <f>IF(AND(B651=1,E651=0),V651,IF(AND(B651=1,E651=1),W651,IF(AND(B651=0,E651=0),X651,IF(AND(B651=0,E651=1),Y651,ERROR))))</f>
        <v>7.695564855165693E-2</v>
      </c>
      <c r="K651">
        <f t="shared" si="140"/>
        <v>5.7622826233415747E-2</v>
      </c>
      <c r="L651">
        <f t="shared" si="141"/>
        <v>4.0123743463222783E-2</v>
      </c>
      <c r="M651" s="22" t="str">
        <f t="shared" si="153"/>
        <v>Elevated Risk</v>
      </c>
      <c r="O651">
        <f t="shared" si="142"/>
        <v>4.0253516907351496</v>
      </c>
      <c r="P651">
        <f t="shared" si="143"/>
        <v>4.7095302013123339</v>
      </c>
      <c r="Q651">
        <f t="shared" si="144"/>
        <v>3.142858338444285</v>
      </c>
      <c r="R651">
        <f>(O651*constantes!$B$4)+(P651*constantes!$B$5)+(D651*constantes!$B$6)+(Q651*constantes!$B$8)+(F651*constantes!$B$9)</f>
        <v>24.468407890009853</v>
      </c>
      <c r="S651" s="4">
        <f>(O651*constantes!$B$4)+(P651*constantes!$C$5)+(D651*constantes!$B$6)+(Q651*constantes!$B$8)+(F651*constantes!$B$9)</f>
        <v>24.80579863363187</v>
      </c>
      <c r="T651">
        <f>(O651*constantes!$D$4)+(P651*constantes!$D$5)+(D651*constantes!$D$6)+(Q651*constantes!$D$8)+(F651*constantes!$D$9)</f>
        <v>26.426214649211811</v>
      </c>
      <c r="U651">
        <f>(O651*constantes!$D$4)+(P651*constantes!$E$5)+(D651*constantes!$D$6)+(Q651*constantes!$D$8)+(F651*constantes!$D$9)</f>
        <v>26.754751476055361</v>
      </c>
      <c r="V651" s="5">
        <f t="shared" si="145"/>
        <v>0.18844065168548885</v>
      </c>
      <c r="W651" s="5">
        <f t="shared" si="146"/>
        <v>0.25366855655633469</v>
      </c>
      <c r="X651" s="6">
        <f t="shared" si="147"/>
        <v>7.695564855165693E-2</v>
      </c>
      <c r="Y651" s="6">
        <f t="shared" si="148"/>
        <v>0.10526087175899668</v>
      </c>
      <c r="AA651">
        <f>(O651*constantes!$B$4)+(LN(110)*constantes!$B$5)+(LN(22)*constantes!$B$8)+(F651*constantes!$B$9)</f>
        <v>23.701011641913961</v>
      </c>
      <c r="AB651">
        <f t="shared" si="149"/>
        <v>9.2378774865307212E-2</v>
      </c>
      <c r="AC651">
        <f>(O651*constantes!$D$4)+(LN(110)*constantes!$D$5)+(LN(22)*constantes!$D$8)+(F651*constantes!$D$9)</f>
        <v>25.75558740512928</v>
      </c>
      <c r="AD651" s="7">
        <f t="shared" si="150"/>
        <v>4.0123743463222783E-2</v>
      </c>
      <c r="AF651">
        <f>(O651*constantes!$B$4)+(LN(125)*constantes!$B$5)+(LN(22.5)*constantes!$B$8)+(F651*constantes!$B$9)</f>
        <v>23.955968578668354</v>
      </c>
      <c r="AG651">
        <f t="shared" si="151"/>
        <v>0.11757074595810224</v>
      </c>
      <c r="AH651">
        <f>(O651*constantes!$D$4)+(LN(125)*constantes!$D$5)+(LN(22.5)*constantes!$D$8)+(F651*constantes!$D$9)</f>
        <v>26.126660421737512</v>
      </c>
      <c r="AI651">
        <f t="shared" si="152"/>
        <v>5.7622826233415747E-2</v>
      </c>
    </row>
    <row r="652" spans="1:35" x14ac:dyDescent="0.25">
      <c r="A652" s="11">
        <v>651</v>
      </c>
      <c r="B652">
        <v>0</v>
      </c>
      <c r="C652">
        <v>50</v>
      </c>
      <c r="D652">
        <v>1</v>
      </c>
      <c r="E652">
        <v>0</v>
      </c>
      <c r="F652">
        <v>0</v>
      </c>
      <c r="G652">
        <v>128.5</v>
      </c>
      <c r="H652">
        <v>18.989999999999998</v>
      </c>
      <c r="I652">
        <f>IF(AND(B652=1,E652=0),V652,IF(AND(B652=1,E652=1),W652,IF(AND(B652=0,E652=0),X652,IF(AND(B652=0,E652=1),Y652,ERROR))))</f>
        <v>7.7082887076407425E-2</v>
      </c>
      <c r="K652">
        <f t="shared" si="140"/>
        <v>4.2663786438573714E-2</v>
      </c>
      <c r="L652">
        <f t="shared" si="141"/>
        <v>2.9636129007590606E-2</v>
      </c>
      <c r="M652" s="22" t="str">
        <f t="shared" si="153"/>
        <v>Elevated Risk</v>
      </c>
      <c r="O652">
        <f t="shared" si="142"/>
        <v>3.912023005428146</v>
      </c>
      <c r="P652">
        <f t="shared" si="143"/>
        <v>4.8559289043352747</v>
      </c>
      <c r="Q652">
        <f t="shared" si="144"/>
        <v>2.9439125248241944</v>
      </c>
      <c r="R652">
        <f>(O652*constantes!$B$4)+(P652*constantes!$B$5)+(D652*constantes!$B$6)+(Q652*constantes!$B$8)+(F652*constantes!$B$9)</f>
        <v>24.229483259136764</v>
      </c>
      <c r="S652" s="4">
        <f>(O652*constantes!$B$4)+(P652*constantes!$C$5)+(D652*constantes!$B$6)+(Q652*constantes!$B$8)+(F652*constantes!$B$9)</f>
        <v>24.577362005843341</v>
      </c>
      <c r="T652">
        <f>(O652*constantes!$D$4)+(P652*constantes!$D$5)+(D652*constantes!$D$6)+(Q652*constantes!$D$8)+(F652*constantes!$D$9)</f>
        <v>26.427934691990473</v>
      </c>
      <c r="U652">
        <f>(O652*constantes!$D$4)+(P652*constantes!$E$5)+(D652*constantes!$D$6)+(Q652*constantes!$D$8)+(F652*constantes!$D$9)</f>
        <v>26.766684292356903</v>
      </c>
      <c r="V652" s="5">
        <f t="shared" si="145"/>
        <v>0.15161679794987537</v>
      </c>
      <c r="W652" s="5">
        <f t="shared" si="146"/>
        <v>0.20771390226933673</v>
      </c>
      <c r="X652" s="6">
        <f t="shared" si="147"/>
        <v>7.7082887076407425E-2</v>
      </c>
      <c r="Y652" s="6">
        <f t="shared" si="148"/>
        <v>0.10645468987361206</v>
      </c>
      <c r="AA652">
        <f>(O652*constantes!$B$4)+(LN(110)*constantes!$B$5)+(LN(22)*constantes!$B$8)+(F652*constantes!$B$9)</f>
        <v>23.348223977700673</v>
      </c>
      <c r="AB652">
        <f t="shared" si="149"/>
        <v>6.5845990830285972E-2</v>
      </c>
      <c r="AC652">
        <f>(O652*constantes!$D$4)+(LN(110)*constantes!$D$5)+(LN(22)*constantes!$D$8)+(F652*constantes!$D$9)</f>
        <v>25.447212119400952</v>
      </c>
      <c r="AD652" s="7">
        <f t="shared" si="150"/>
        <v>2.9636129007590606E-2</v>
      </c>
      <c r="AF652">
        <f>(O652*constantes!$B$4)+(LN(125)*constantes!$B$5)+(LN(22.5)*constantes!$B$8)+(F652*constantes!$B$9)</f>
        <v>23.603180914455063</v>
      </c>
      <c r="AG652">
        <f t="shared" si="151"/>
        <v>8.4142660265313918E-2</v>
      </c>
      <c r="AH652">
        <f>(O652*constantes!$D$4)+(LN(125)*constantes!$D$5)+(LN(22.5)*constantes!$D$8)+(F652*constantes!$D$9)</f>
        <v>25.818285136009184</v>
      </c>
      <c r="AI652">
        <f t="shared" si="152"/>
        <v>4.2663786438573714E-2</v>
      </c>
    </row>
    <row r="653" spans="1:35" x14ac:dyDescent="0.25">
      <c r="A653" s="11">
        <v>652</v>
      </c>
      <c r="B653">
        <v>1</v>
      </c>
      <c r="C653">
        <v>57</v>
      </c>
      <c r="D653">
        <v>1</v>
      </c>
      <c r="E653">
        <v>1</v>
      </c>
      <c r="F653">
        <v>0</v>
      </c>
      <c r="G653">
        <v>148</v>
      </c>
      <c r="H653">
        <v>27.6</v>
      </c>
      <c r="I653">
        <f>IF(AND(B653=1,E653=0),V653,IF(AND(B653=1,E653=1),W653,IF(AND(B653=0,E653=0),X653,IF(AND(B653=0,E653=1),Y653,ERROR))))</f>
        <v>0.4610952951297298</v>
      </c>
      <c r="K653">
        <f t="shared" si="140"/>
        <v>0.12380054983513455</v>
      </c>
      <c r="L653">
        <f t="shared" si="141"/>
        <v>9.7348342413305922E-2</v>
      </c>
      <c r="M653" s="22" t="str">
        <f t="shared" si="153"/>
        <v>'&gt;30%</v>
      </c>
      <c r="O653">
        <f t="shared" si="142"/>
        <v>4.0430512678345503</v>
      </c>
      <c r="P653">
        <f t="shared" si="143"/>
        <v>4.9972122737641147</v>
      </c>
      <c r="Q653">
        <f t="shared" si="144"/>
        <v>3.3178157727231046</v>
      </c>
      <c r="R653">
        <f>(O653*constantes!$B$4)+(P653*constantes!$B$5)+(D653*constantes!$B$6)+(Q653*constantes!$B$8)+(F653*constantes!$B$9)</f>
        <v>25.195880229674273</v>
      </c>
      <c r="S653" s="4">
        <f>(O653*constantes!$B$4)+(P653*constantes!$C$5)+(D653*constantes!$B$6)+(Q653*constantes!$B$8)+(F653*constantes!$B$9)</f>
        <v>25.553880516966736</v>
      </c>
      <c r="T653">
        <f>(O653*constantes!$D$4)+(P653*constantes!$D$5)+(D653*constantes!$D$6)+(Q653*constantes!$D$8)+(F653*constantes!$D$9)</f>
        <v>27.373047204165061</v>
      </c>
      <c r="U653">
        <f>(O653*constantes!$D$4)+(P653*constantes!$E$5)+(D653*constantes!$D$6)+(Q653*constantes!$D$8)+(F653*constantes!$D$9)</f>
        <v>27.72165273238285</v>
      </c>
      <c r="V653" s="5">
        <f t="shared" si="145"/>
        <v>0.35090643323079618</v>
      </c>
      <c r="W653" s="5">
        <f t="shared" si="146"/>
        <v>0.4610952951297298</v>
      </c>
      <c r="X653" s="6">
        <f t="shared" si="147"/>
        <v>0.18649534854905825</v>
      </c>
      <c r="Y653" s="6">
        <f t="shared" si="148"/>
        <v>0.25359918872905274</v>
      </c>
      <c r="AA653">
        <f>(O653*constantes!$B$4)+(LN(110)*constantes!$B$5)+(LN(22)*constantes!$B$8)+(F653*constantes!$B$9)</f>
        <v>23.756109717441312</v>
      </c>
      <c r="AB653">
        <f t="shared" si="149"/>
        <v>9.7348342413305922E-2</v>
      </c>
      <c r="AC653">
        <f>(O653*constantes!$D$4)+(LN(110)*constantes!$D$5)+(LN(22)*constantes!$D$8)+(F653*constantes!$D$9)</f>
        <v>25.803749193387144</v>
      </c>
      <c r="AD653" s="7">
        <f t="shared" si="150"/>
        <v>4.2061248414153263E-2</v>
      </c>
      <c r="AF653">
        <f>(O653*constantes!$B$4)+(LN(125)*constantes!$B$5)+(LN(22.5)*constantes!$B$8)+(F653*constantes!$B$9)</f>
        <v>24.011066654195705</v>
      </c>
      <c r="AG653">
        <f t="shared" si="151"/>
        <v>0.12380054983513455</v>
      </c>
      <c r="AH653">
        <f>(O653*constantes!$D$4)+(LN(125)*constantes!$D$5)+(LN(22.5)*constantes!$D$8)+(F653*constantes!$D$9)</f>
        <v>26.174822209995376</v>
      </c>
      <c r="AI653">
        <f t="shared" si="152"/>
        <v>6.0378388617794876E-2</v>
      </c>
    </row>
    <row r="654" spans="1:35" x14ac:dyDescent="0.25">
      <c r="A654" s="11">
        <v>653</v>
      </c>
      <c r="B654">
        <v>0</v>
      </c>
      <c r="C654">
        <v>41</v>
      </c>
      <c r="D654">
        <v>1</v>
      </c>
      <c r="E654">
        <v>0</v>
      </c>
      <c r="F654">
        <v>0</v>
      </c>
      <c r="G654">
        <v>107</v>
      </c>
      <c r="H654">
        <v>23.47</v>
      </c>
      <c r="I654">
        <f>IF(AND(B654=1,E654=0),V654,IF(AND(B654=1,E654=1),W654,IF(AND(B654=0,E654=0),X654,IF(AND(B654=0,E654=1),Y654,ERROR))))</f>
        <v>3.0644245299882078E-2</v>
      </c>
      <c r="K654">
        <f t="shared" si="140"/>
        <v>2.5088146116023613E-2</v>
      </c>
      <c r="L654">
        <f t="shared" si="141"/>
        <v>1.7378724267438583E-2</v>
      </c>
      <c r="M654" s="22" t="str">
        <f t="shared" si="153"/>
        <v>Elevated Risk</v>
      </c>
      <c r="O654">
        <f t="shared" si="142"/>
        <v>3.713572066704308</v>
      </c>
      <c r="P654">
        <f t="shared" si="143"/>
        <v>4.6728288344619058</v>
      </c>
      <c r="Q654">
        <f t="shared" si="144"/>
        <v>3.1557230098629323</v>
      </c>
      <c r="R654">
        <f>(O654*constantes!$B$4)+(P654*constantes!$B$5)+(D654*constantes!$B$6)+(Q654*constantes!$B$8)+(F654*constantes!$B$9)</f>
        <v>23.439965145530472</v>
      </c>
      <c r="S654" s="4">
        <f>(O654*constantes!$B$4)+(P654*constantes!$C$5)+(D654*constantes!$B$6)+(Q654*constantes!$B$8)+(F654*constantes!$B$9)</f>
        <v>23.774726603231322</v>
      </c>
      <c r="T654">
        <f>(O654*constantes!$D$4)+(P654*constantes!$D$5)+(D654*constantes!$D$6)+(Q654*constantes!$D$8)+(F654*constantes!$D$9)</f>
        <v>25.481179889085759</v>
      </c>
      <c r="U654">
        <f>(O654*constantes!$D$4)+(P654*constantes!$E$5)+(D654*constantes!$D$6)+(Q654*constantes!$D$8)+(F654*constantes!$D$9)</f>
        <v>25.807156428577819</v>
      </c>
      <c r="V654" s="5">
        <f t="shared" si="145"/>
        <v>7.1939566172033453E-2</v>
      </c>
      <c r="W654" s="5">
        <f t="shared" si="146"/>
        <v>9.9083891563866433E-2</v>
      </c>
      <c r="X654" s="6">
        <f t="shared" si="147"/>
        <v>3.0644245299882078E-2</v>
      </c>
      <c r="Y654" s="6">
        <f t="shared" si="148"/>
        <v>4.2201732769598377E-2</v>
      </c>
      <c r="AA654">
        <f>(O654*constantes!$B$4)+(LN(110)*constantes!$B$5)+(LN(22)*constantes!$B$8)+(F654*constantes!$B$9)</f>
        <v>22.730454143490913</v>
      </c>
      <c r="AB654">
        <f t="shared" si="149"/>
        <v>3.6057212319339005E-2</v>
      </c>
      <c r="AC654">
        <f>(O654*constantes!$D$4)+(LN(110)*constantes!$D$5)+(LN(22)*constantes!$D$8)+(F654*constantes!$D$9)</f>
        <v>24.907213223567677</v>
      </c>
      <c r="AD654" s="7">
        <f t="shared" si="150"/>
        <v>1.7378724267438583E-2</v>
      </c>
      <c r="AF654">
        <f>(O654*constantes!$B$4)+(LN(125)*constantes!$B$5)+(LN(22.5)*constantes!$B$8)+(F654*constantes!$B$9)</f>
        <v>22.985411080245306</v>
      </c>
      <c r="AG654">
        <f t="shared" si="151"/>
        <v>4.62827295767122E-2</v>
      </c>
      <c r="AH654">
        <f>(O654*constantes!$D$4)+(LN(125)*constantes!$D$5)+(LN(22.5)*constantes!$D$8)+(F654*constantes!$D$9)</f>
        <v>25.278286240175909</v>
      </c>
      <c r="AI654">
        <f t="shared" si="152"/>
        <v>2.5088146116023613E-2</v>
      </c>
    </row>
    <row r="655" spans="1:35" x14ac:dyDescent="0.25">
      <c r="A655" s="11">
        <v>654</v>
      </c>
      <c r="B655">
        <v>1</v>
      </c>
      <c r="C655">
        <v>40</v>
      </c>
      <c r="D655">
        <v>1</v>
      </c>
      <c r="E655">
        <v>0</v>
      </c>
      <c r="F655">
        <v>0</v>
      </c>
      <c r="G655">
        <v>129</v>
      </c>
      <c r="H655">
        <v>19.11</v>
      </c>
      <c r="I655">
        <f>IF(AND(B655=1,E655=0),V655,IF(AND(B655=1,E655=1),W655,IF(AND(B655=0,E655=0),X655,IF(AND(B655=0,E655=1),Y655,ERROR))))</f>
        <v>7.9737663451458274E-2</v>
      </c>
      <c r="K655">
        <f t="shared" si="140"/>
        <v>4.2933030992125865E-2</v>
      </c>
      <c r="L655">
        <f t="shared" si="141"/>
        <v>3.3434567241904078E-2</v>
      </c>
      <c r="M655" s="22" t="str">
        <f t="shared" si="153"/>
        <v>Elevated Risk</v>
      </c>
      <c r="O655">
        <f t="shared" si="142"/>
        <v>3.6888794541139363</v>
      </c>
      <c r="P655">
        <f t="shared" si="143"/>
        <v>4.8598124043616719</v>
      </c>
      <c r="Q655">
        <f t="shared" si="144"/>
        <v>2.9502117582521818</v>
      </c>
      <c r="R655">
        <f>(O655*constantes!$B$4)+(P655*constantes!$B$5)+(D655*constantes!$B$6)+(Q655*constantes!$B$8)+(F655*constantes!$B$9)</f>
        <v>23.547044356151353</v>
      </c>
      <c r="S655" s="4">
        <f>(O655*constantes!$B$4)+(P655*constantes!$C$5)+(D655*constantes!$B$6)+(Q655*constantes!$B$8)+(F655*constantes!$B$9)</f>
        <v>23.895201316799824</v>
      </c>
      <c r="T655">
        <f>(O655*constantes!$D$4)+(P655*constantes!$D$5)+(D655*constantes!$D$6)+(Q655*constantes!$D$8)+(F655*constantes!$D$9)</f>
        <v>25.834889887965225</v>
      </c>
      <c r="U655">
        <f>(O655*constantes!$D$4)+(P655*constantes!$E$5)+(D655*constantes!$D$6)+(Q655*constantes!$D$8)+(F655*constantes!$D$9)</f>
        <v>26.173910401293497</v>
      </c>
      <c r="V655" s="5">
        <f t="shared" si="145"/>
        <v>7.9737663451458274E-2</v>
      </c>
      <c r="W655" s="5">
        <f t="shared" si="146"/>
        <v>0.11103944807173516</v>
      </c>
      <c r="X655" s="6">
        <f t="shared" si="147"/>
        <v>4.3362407680132886E-2</v>
      </c>
      <c r="Y655" s="6">
        <f t="shared" si="148"/>
        <v>6.0325054402393441E-2</v>
      </c>
      <c r="AA655">
        <f>(O655*constantes!$B$4)+(LN(110)*constantes!$B$5)+(LN(22)*constantes!$B$8)+(F655*constantes!$B$9)</f>
        <v>22.653587028201589</v>
      </c>
      <c r="AB655">
        <f t="shared" si="149"/>
        <v>3.3434567241904078E-2</v>
      </c>
      <c r="AC655">
        <f>(O655*constantes!$D$4)+(LN(110)*constantes!$D$5)+(LN(22)*constantes!$D$8)+(F655*constantes!$D$9)</f>
        <v>24.840022896226397</v>
      </c>
      <c r="AD655" s="7">
        <f t="shared" si="150"/>
        <v>1.6258639030403699E-2</v>
      </c>
      <c r="AF655">
        <f>(O655*constantes!$B$4)+(LN(125)*constantes!$B$5)+(LN(22.5)*constantes!$B$8)+(F655*constantes!$B$9)</f>
        <v>22.908543964955982</v>
      </c>
      <c r="AG655">
        <f t="shared" si="151"/>
        <v>4.2933030992125865E-2</v>
      </c>
      <c r="AH655">
        <f>(O655*constantes!$D$4)+(LN(125)*constantes!$D$5)+(LN(22.5)*constantes!$D$8)+(F655*constantes!$D$9)</f>
        <v>25.211095912834629</v>
      </c>
      <c r="AI655">
        <f t="shared" si="152"/>
        <v>2.3477142937900042E-2</v>
      </c>
    </row>
    <row r="656" spans="1:35" x14ac:dyDescent="0.25">
      <c r="A656" s="11">
        <v>655</v>
      </c>
      <c r="B656">
        <v>1</v>
      </c>
      <c r="C656">
        <v>51</v>
      </c>
      <c r="D656">
        <v>1</v>
      </c>
      <c r="E656">
        <v>0</v>
      </c>
      <c r="F656">
        <v>0</v>
      </c>
      <c r="G656">
        <v>130</v>
      </c>
      <c r="H656">
        <v>29.86</v>
      </c>
      <c r="I656">
        <f>IF(AND(B656=1,E656=0),V656,IF(AND(B656=1,E656=1),W656,IF(AND(B656=0,E656=0),X656,IF(AND(B656=0,E656=1),Y656,ERROR))))</f>
        <v>0.22570973887865464</v>
      </c>
      <c r="K656">
        <f t="shared" si="140"/>
        <v>8.9246869441510945E-2</v>
      </c>
      <c r="L656">
        <f t="shared" si="141"/>
        <v>6.9883054652788434E-2</v>
      </c>
      <c r="M656" s="22" t="str">
        <f t="shared" si="153"/>
        <v>Elevated Risk</v>
      </c>
      <c r="O656">
        <f t="shared" si="142"/>
        <v>3.9318256327243257</v>
      </c>
      <c r="P656">
        <f t="shared" si="143"/>
        <v>4.8675344504555822</v>
      </c>
      <c r="Q656">
        <f t="shared" si="144"/>
        <v>3.3965197921110444</v>
      </c>
      <c r="R656">
        <f>(O656*constantes!$B$4)+(P656*constantes!$B$5)+(D656*constantes!$B$6)+(Q656*constantes!$B$8)+(F656*constantes!$B$9)</f>
        <v>24.671470725588534</v>
      </c>
      <c r="S656" s="4">
        <f>(O656*constantes!$B$4)+(P656*constantes!$C$5)+(D656*constantes!$B$6)+(Q656*constantes!$B$8)+(F656*constantes!$B$9)</f>
        <v>25.020180893619173</v>
      </c>
      <c r="T656">
        <f>(O656*constantes!$D$4)+(P656*constantes!$D$5)+(D656*constantes!$D$6)+(Q656*constantes!$D$8)+(F656*constantes!$D$9)</f>
        <v>26.745859849184967</v>
      </c>
      <c r="U656">
        <f>(O656*constantes!$D$4)+(P656*constantes!$E$5)+(D656*constantes!$D$6)+(Q656*constantes!$D$8)+(F656*constantes!$D$9)</f>
        <v>27.085419052448746</v>
      </c>
      <c r="V656" s="5">
        <f t="shared" si="145"/>
        <v>0.22570973887865464</v>
      </c>
      <c r="W656" s="5">
        <f t="shared" si="146"/>
        <v>0.30409461342255273</v>
      </c>
      <c r="X656" s="6">
        <f t="shared" si="147"/>
        <v>0.10437950426337494</v>
      </c>
      <c r="Y656" s="6">
        <f t="shared" si="148"/>
        <v>0.14342300744151093</v>
      </c>
      <c r="AA656">
        <f>(O656*constantes!$B$4)+(LN(110)*constantes!$B$5)+(LN(22)*constantes!$B$8)+(F656*constantes!$B$9)</f>
        <v>23.409868764368586</v>
      </c>
      <c r="AB656">
        <f t="shared" si="149"/>
        <v>6.9883054652788434E-2</v>
      </c>
      <c r="AC656">
        <f>(O656*constantes!$D$4)+(LN(110)*constantes!$D$5)+(LN(22)*constantes!$D$8)+(F656*constantes!$D$9)</f>
        <v>25.50109645445777</v>
      </c>
      <c r="AD656" s="7">
        <f t="shared" si="150"/>
        <v>3.1250958582138333E-2</v>
      </c>
      <c r="AF656">
        <f>(O656*constantes!$B$4)+(LN(125)*constantes!$B$5)+(LN(22.5)*constantes!$B$8)+(F656*constantes!$B$9)</f>
        <v>23.664825701122982</v>
      </c>
      <c r="AG656">
        <f t="shared" si="151"/>
        <v>8.9246869441510945E-2</v>
      </c>
      <c r="AH656">
        <f>(O656*constantes!$D$4)+(LN(125)*constantes!$D$5)+(LN(22.5)*constantes!$D$8)+(F656*constantes!$D$9)</f>
        <v>25.872169471066002</v>
      </c>
      <c r="AI656">
        <f t="shared" si="152"/>
        <v>4.4971857043080821E-2</v>
      </c>
    </row>
    <row r="657" spans="1:35" x14ac:dyDescent="0.25">
      <c r="A657" s="11">
        <v>656</v>
      </c>
      <c r="B657">
        <v>1</v>
      </c>
      <c r="C657">
        <v>43</v>
      </c>
      <c r="D657">
        <v>1</v>
      </c>
      <c r="E657">
        <v>0</v>
      </c>
      <c r="F657">
        <v>0</v>
      </c>
      <c r="G657">
        <v>121</v>
      </c>
      <c r="H657">
        <v>21.73</v>
      </c>
      <c r="I657">
        <f>IF(AND(B657=1,E657=0),V657,IF(AND(B657=1,E657=1),W657,IF(AND(B657=0,E657=0),X657,IF(AND(B657=0,E657=1),Y657,ERROR))))</f>
        <v>9.7270437924915965E-2</v>
      </c>
      <c r="K657">
        <f t="shared" si="140"/>
        <v>5.3478442485207722E-2</v>
      </c>
      <c r="L657">
        <f t="shared" si="141"/>
        <v>4.169811677585733E-2</v>
      </c>
      <c r="M657" s="22" t="str">
        <f t="shared" si="153"/>
        <v>Elevated Risk</v>
      </c>
      <c r="O657">
        <f t="shared" si="142"/>
        <v>3.7612001156935624</v>
      </c>
      <c r="P657">
        <f t="shared" si="143"/>
        <v>4.7957905455967413</v>
      </c>
      <c r="Q657">
        <f t="shared" si="144"/>
        <v>3.0786937942683381</v>
      </c>
      <c r="R657">
        <f>(O657*constantes!$B$4)+(P657*constantes!$B$5)+(D657*constantes!$B$6)+(Q657*constantes!$B$8)+(F657*constantes!$B$9)</f>
        <v>23.755266716757145</v>
      </c>
      <c r="S657" s="4">
        <f>(O657*constantes!$B$4)+(P657*constantes!$C$5)+(D657*constantes!$B$6)+(Q657*constantes!$B$8)+(F657*constantes!$B$9)</f>
        <v>24.098837151443696</v>
      </c>
      <c r="T657">
        <f>(O657*constantes!$D$4)+(P657*constantes!$D$5)+(D657*constantes!$D$6)+(Q657*constantes!$D$8)+(F657*constantes!$D$9)</f>
        <v>25.9172781847445</v>
      </c>
      <c r="U657">
        <f>(O657*constantes!$D$4)+(P657*constantes!$E$5)+(D657*constantes!$D$6)+(Q657*constantes!$D$8)+(F657*constantes!$D$9)</f>
        <v>26.251832533205331</v>
      </c>
      <c r="V657" s="5">
        <f t="shared" si="145"/>
        <v>9.7270437924915965E-2</v>
      </c>
      <c r="W657" s="5">
        <f t="shared" si="146"/>
        <v>0.13435960455338214</v>
      </c>
      <c r="X657" s="6">
        <f t="shared" si="147"/>
        <v>4.6997403121419312E-2</v>
      </c>
      <c r="Y657" s="6">
        <f t="shared" si="148"/>
        <v>6.5051267471251339E-2</v>
      </c>
      <c r="AA657">
        <f>(O657*constantes!$B$4)+(LN(110)*constantes!$B$5)+(LN(22)*constantes!$B$8)+(F657*constantes!$B$9)</f>
        <v>22.8787183548725</v>
      </c>
      <c r="AB657">
        <f t="shared" si="149"/>
        <v>4.169811677585733E-2</v>
      </c>
      <c r="AC657">
        <f>(O657*constantes!$D$4)+(LN(110)*constantes!$D$5)+(LN(22)*constantes!$D$8)+(F657*constantes!$D$9)</f>
        <v>25.036812478830871</v>
      </c>
      <c r="AD657" s="7">
        <f t="shared" si="150"/>
        <v>1.975954812069991E-2</v>
      </c>
      <c r="AF657">
        <f>(O657*constantes!$B$4)+(LN(125)*constantes!$B$5)+(LN(22.5)*constantes!$B$8)+(F657*constantes!$B$9)</f>
        <v>23.133675291626897</v>
      </c>
      <c r="AG657">
        <f t="shared" si="151"/>
        <v>5.3478442485207722E-2</v>
      </c>
      <c r="AH657">
        <f>(O657*constantes!$D$4)+(LN(125)*constantes!$D$5)+(LN(22.5)*constantes!$D$8)+(F657*constantes!$D$9)</f>
        <v>25.407885495439103</v>
      </c>
      <c r="AI657">
        <f t="shared" si="152"/>
        <v>2.8509711637591306E-2</v>
      </c>
    </row>
    <row r="658" spans="1:35" x14ac:dyDescent="0.25">
      <c r="A658" s="11">
        <v>657</v>
      </c>
      <c r="B658">
        <v>0</v>
      </c>
      <c r="C658">
        <v>36</v>
      </c>
      <c r="D658">
        <v>0</v>
      </c>
      <c r="E658">
        <v>0</v>
      </c>
      <c r="F658">
        <v>0</v>
      </c>
      <c r="G658">
        <v>112</v>
      </c>
      <c r="H658">
        <v>26.03</v>
      </c>
      <c r="I658">
        <f>IF(AND(B658=1,E658=0),V658,IF(AND(B658=1,E658=1),W658,IF(AND(B658=0,E658=0),X658,IF(AND(B658=0,E658=1),Y658,ERROR))))</f>
        <v>1.4009705025273655E-2</v>
      </c>
      <c r="K658">
        <f t="shared" si="140"/>
        <v>1.7677356619603457E-2</v>
      </c>
      <c r="L658">
        <f t="shared" si="141"/>
        <v>1.2230943924327331E-2</v>
      </c>
      <c r="M658" s="22" t="str">
        <f t="shared" si="153"/>
        <v>NORMAL</v>
      </c>
      <c r="O658">
        <f t="shared" si="142"/>
        <v>3.5835189384561099</v>
      </c>
      <c r="P658">
        <f t="shared" si="143"/>
        <v>4.7184988712950942</v>
      </c>
      <c r="Q658">
        <f t="shared" si="144"/>
        <v>3.259249719006474</v>
      </c>
      <c r="R658">
        <f>(O658*constantes!$B$4)+(P658*constantes!$B$5)+(D658*constantes!$B$6)+(Q658*constantes!$B$8)+(F658*constantes!$B$9)</f>
        <v>22.492379400555201</v>
      </c>
      <c r="S658" s="4">
        <f>(O658*constantes!$B$4)+(P658*constantes!$C$5)+(D658*constantes!$B$6)+(Q658*constantes!$B$8)+(F658*constantes!$B$9)</f>
        <v>22.83041265969478</v>
      </c>
      <c r="T658">
        <f>(O658*constantes!$D$4)+(P658*constantes!$D$5)+(D658*constantes!$D$6)+(Q658*constantes!$D$8)+(F658*constantes!$D$9)</f>
        <v>24.690009956761511</v>
      </c>
      <c r="U658">
        <f>(O658*constantes!$D$4)+(P658*constantes!$E$5)+(D658*constantes!$D$6)+(Q658*constantes!$D$8)+(F658*constantes!$D$9)</f>
        <v>25.019172438023059</v>
      </c>
      <c r="V658" s="5">
        <f t="shared" si="145"/>
        <v>2.8528423665042379E-2</v>
      </c>
      <c r="W658" s="5">
        <f t="shared" si="146"/>
        <v>3.9771381173768994E-2</v>
      </c>
      <c r="X658" s="6">
        <f t="shared" si="147"/>
        <v>1.4009705025273655E-2</v>
      </c>
      <c r="Y658" s="6">
        <f t="shared" si="148"/>
        <v>1.9417421695213211E-2</v>
      </c>
      <c r="AA658">
        <f>(O658*constantes!$B$4)+(LN(110)*constantes!$B$5)+(LN(22)*constantes!$B$8)+(F658*constantes!$B$9)</f>
        <v>22.325603957379403</v>
      </c>
      <c r="AB658">
        <f t="shared" si="149"/>
        <v>2.4199659473180479E-2</v>
      </c>
      <c r="AC658">
        <f>(O658*constantes!$D$4)+(LN(110)*constantes!$D$5)+(LN(22)*constantes!$D$8)+(F658*constantes!$D$9)</f>
        <v>24.553329557885352</v>
      </c>
      <c r="AD658" s="7">
        <f t="shared" si="150"/>
        <v>1.2230943924327331E-2</v>
      </c>
      <c r="AF658">
        <f>(O658*constantes!$B$4)+(LN(125)*constantes!$B$5)+(LN(22.5)*constantes!$B$8)+(F658*constantes!$B$9)</f>
        <v>22.580560894133793</v>
      </c>
      <c r="AG658">
        <f t="shared" si="151"/>
        <v>3.1117023555229495E-2</v>
      </c>
      <c r="AH658">
        <f>(O658*constantes!$D$4)+(LN(125)*constantes!$D$5)+(LN(22.5)*constantes!$D$8)+(F658*constantes!$D$9)</f>
        <v>24.924402574493584</v>
      </c>
      <c r="AI658">
        <f t="shared" si="152"/>
        <v>1.7677356619603457E-2</v>
      </c>
    </row>
    <row r="659" spans="1:35" x14ac:dyDescent="0.25">
      <c r="A659" s="11">
        <v>658</v>
      </c>
      <c r="B659">
        <v>0</v>
      </c>
      <c r="C659">
        <v>64</v>
      </c>
      <c r="D659">
        <v>0</v>
      </c>
      <c r="E659">
        <v>0</v>
      </c>
      <c r="F659">
        <v>0</v>
      </c>
      <c r="G659">
        <v>127</v>
      </c>
      <c r="H659">
        <v>22.89</v>
      </c>
      <c r="I659">
        <f>IF(AND(B659=1,E659=0),V659,IF(AND(B659=1,E659=1),W659,IF(AND(B659=0,E659=0),X659,IF(AND(B659=0,E659=1),Y659,ERROR))))</f>
        <v>8.6103491402050536E-2</v>
      </c>
      <c r="K659">
        <f t="shared" si="140"/>
        <v>8.1811856272562489E-2</v>
      </c>
      <c r="L659">
        <f t="shared" si="141"/>
        <v>5.7192348710877861E-2</v>
      </c>
      <c r="M659" s="22" t="str">
        <f t="shared" si="153"/>
        <v>NORMAL</v>
      </c>
      <c r="O659">
        <f t="shared" si="142"/>
        <v>4.1588830833596715</v>
      </c>
      <c r="P659">
        <f t="shared" si="143"/>
        <v>4.8441870864585912</v>
      </c>
      <c r="Q659">
        <f t="shared" si="144"/>
        <v>3.1307001339644756</v>
      </c>
      <c r="R659">
        <f>(O659*constantes!$B$4)+(P659*constantes!$B$5)+(D659*constantes!$B$6)+(Q659*constantes!$B$8)+(F659*constantes!$B$9)</f>
        <v>24.414716408725944</v>
      </c>
      <c r="S659" s="4">
        <f>(O659*constantes!$B$4)+(P659*constantes!$C$5)+(D659*constantes!$B$6)+(Q659*constantes!$B$8)+(F659*constantes!$B$9)</f>
        <v>24.761753971599838</v>
      </c>
      <c r="T659">
        <f>(O659*constantes!$D$4)+(P659*constantes!$D$5)+(D659*constantes!$D$6)+(Q659*constantes!$D$8)+(F659*constantes!$D$9)</f>
        <v>26.543444732497075</v>
      </c>
      <c r="U659">
        <f>(O659*constantes!$D$4)+(P659*constantes!$E$5)+(D659*constantes!$D$6)+(Q659*constantes!$D$8)+(F659*constantes!$D$9)</f>
        <v>26.881375223648426</v>
      </c>
      <c r="V659" s="5">
        <f t="shared" si="145"/>
        <v>0.17953394734561334</v>
      </c>
      <c r="W659" s="5">
        <f t="shared" si="146"/>
        <v>0.24419988162949591</v>
      </c>
      <c r="X659" s="6">
        <f t="shared" si="147"/>
        <v>8.6103491402050536E-2</v>
      </c>
      <c r="Y659" s="6">
        <f t="shared" si="148"/>
        <v>0.11859413453893919</v>
      </c>
      <c r="AA659">
        <f>(O659*constantes!$B$4)+(LN(110)*constantes!$B$5)+(LN(22)*constantes!$B$8)+(F659*constantes!$B$9)</f>
        <v>24.116689525898391</v>
      </c>
      <c r="AB659">
        <f t="shared" si="149"/>
        <v>0.13660645895193024</v>
      </c>
      <c r="AC659">
        <f>(O659*constantes!$D$4)+(LN(110)*constantes!$D$5)+(LN(22)*constantes!$D$8)+(F659*constantes!$D$9)</f>
        <v>26.11893567165809</v>
      </c>
      <c r="AD659" s="7">
        <f t="shared" si="150"/>
        <v>5.7192348710877861E-2</v>
      </c>
      <c r="AF659">
        <f>(O659*constantes!$B$4)+(LN(125)*constantes!$B$5)+(LN(22.5)*constantes!$B$8)+(F659*constantes!$B$9)</f>
        <v>24.371646462652787</v>
      </c>
      <c r="AG659">
        <f t="shared" si="151"/>
        <v>0.17266110175416416</v>
      </c>
      <c r="AH659">
        <f>(O659*constantes!$D$4)+(LN(125)*constantes!$D$5)+(LN(22.5)*constantes!$D$8)+(F659*constantes!$D$9)</f>
        <v>26.490008688266322</v>
      </c>
      <c r="AI659">
        <f t="shared" si="152"/>
        <v>8.1811856272562489E-2</v>
      </c>
    </row>
    <row r="660" spans="1:35" x14ac:dyDescent="0.25">
      <c r="A660" s="11">
        <v>659</v>
      </c>
      <c r="B660">
        <v>1</v>
      </c>
      <c r="C660">
        <v>50</v>
      </c>
      <c r="D660">
        <v>1</v>
      </c>
      <c r="E660">
        <v>1</v>
      </c>
      <c r="F660">
        <v>0</v>
      </c>
      <c r="G660">
        <v>126.5</v>
      </c>
      <c r="H660">
        <v>25.35</v>
      </c>
      <c r="I660">
        <f>IF(AND(B660=1,E660=0),V660,IF(AND(B660=1,E660=1),W660,IF(AND(B660=0,E660=0),X660,IF(AND(B660=0,E660=1),Y660,ERROR))))</f>
        <v>0.247260462741281</v>
      </c>
      <c r="K660">
        <f t="shared" si="140"/>
        <v>8.4142660265313918E-2</v>
      </c>
      <c r="L660">
        <f t="shared" si="141"/>
        <v>6.5845990830285972E-2</v>
      </c>
      <c r="M660" s="22" t="str">
        <f t="shared" si="153"/>
        <v>Elevated Risk</v>
      </c>
      <c r="O660">
        <f t="shared" si="142"/>
        <v>3.912023005428146</v>
      </c>
      <c r="P660">
        <f t="shared" si="143"/>
        <v>4.8402423081675749</v>
      </c>
      <c r="Q660">
        <f t="shared" si="144"/>
        <v>3.2327787300371922</v>
      </c>
      <c r="R660">
        <f>(O660*constantes!$B$4)+(P660*constantes!$B$5)+(D660*constantes!$B$6)+(Q660*constantes!$B$8)+(F660*constantes!$B$9)</f>
        <v>24.429387829824694</v>
      </c>
      <c r="S660" s="4">
        <f>(O660*constantes!$B$4)+(P660*constantes!$C$5)+(D660*constantes!$B$6)+(Q660*constantes!$B$8)+(F660*constantes!$B$9)</f>
        <v>24.776142788781819</v>
      </c>
      <c r="T660">
        <f>(O660*constantes!$D$4)+(P660*constantes!$D$5)+(D660*constantes!$D$6)+(Q660*constantes!$D$8)+(F660*constantes!$D$9)</f>
        <v>26.531492556179536</v>
      </c>
      <c r="U660">
        <f>(O660*constantes!$D$4)+(P660*constantes!$E$5)+(D660*constantes!$D$6)+(Q660*constantes!$D$8)+(F660*constantes!$D$9)</f>
        <v>26.869147859597305</v>
      </c>
      <c r="V660" s="5">
        <f t="shared" si="145"/>
        <v>0.18192999557748535</v>
      </c>
      <c r="W660" s="5">
        <f t="shared" si="146"/>
        <v>0.247260462741281</v>
      </c>
      <c r="X660" s="6">
        <f t="shared" si="147"/>
        <v>8.5125333225274602E-2</v>
      </c>
      <c r="Y660" s="6">
        <f t="shared" si="148"/>
        <v>0.1172408895199768</v>
      </c>
      <c r="AA660">
        <f>(O660*constantes!$B$4)+(LN(110)*constantes!$B$5)+(LN(22)*constantes!$B$8)+(F660*constantes!$B$9)</f>
        <v>23.348223977700673</v>
      </c>
      <c r="AB660">
        <f t="shared" si="149"/>
        <v>6.5845990830285972E-2</v>
      </c>
      <c r="AC660">
        <f>(O660*constantes!$D$4)+(LN(110)*constantes!$D$5)+(LN(22)*constantes!$D$8)+(F660*constantes!$D$9)</f>
        <v>25.447212119400952</v>
      </c>
      <c r="AD660" s="7">
        <f t="shared" si="150"/>
        <v>2.9636129007590606E-2</v>
      </c>
      <c r="AF660">
        <f>(O660*constantes!$B$4)+(LN(125)*constantes!$B$5)+(LN(22.5)*constantes!$B$8)+(F660*constantes!$B$9)</f>
        <v>23.603180914455063</v>
      </c>
      <c r="AG660">
        <f t="shared" si="151"/>
        <v>8.4142660265313918E-2</v>
      </c>
      <c r="AH660">
        <f>(O660*constantes!$D$4)+(LN(125)*constantes!$D$5)+(LN(22.5)*constantes!$D$8)+(F660*constantes!$D$9)</f>
        <v>25.818285136009184</v>
      </c>
      <c r="AI660">
        <f t="shared" si="152"/>
        <v>4.2663786438573714E-2</v>
      </c>
    </row>
    <row r="661" spans="1:35" x14ac:dyDescent="0.25">
      <c r="A661" s="11">
        <v>660</v>
      </c>
      <c r="B661">
        <v>0</v>
      </c>
      <c r="C661">
        <v>51</v>
      </c>
      <c r="D661">
        <v>0</v>
      </c>
      <c r="E661">
        <v>0</v>
      </c>
      <c r="F661">
        <v>0</v>
      </c>
      <c r="G661">
        <v>126</v>
      </c>
      <c r="H661">
        <v>24.16</v>
      </c>
      <c r="I661">
        <f>IF(AND(B661=1,E661=0),V661,IF(AND(B661=1,E661=1),W661,IF(AND(B661=0,E661=0),X661,IF(AND(B661=0,E661=1),Y661,ERROR))))</f>
        <v>4.7629887499735069E-2</v>
      </c>
      <c r="K661">
        <f t="shared" si="140"/>
        <v>4.4971857043080821E-2</v>
      </c>
      <c r="L661">
        <f t="shared" si="141"/>
        <v>3.1250958582138333E-2</v>
      </c>
      <c r="M661" s="22" t="str">
        <f t="shared" si="153"/>
        <v>NORMAL</v>
      </c>
      <c r="O661">
        <f t="shared" si="142"/>
        <v>3.9318256327243257</v>
      </c>
      <c r="P661">
        <f t="shared" si="143"/>
        <v>4.836281906951478</v>
      </c>
      <c r="Q661">
        <f t="shared" si="144"/>
        <v>3.1846983730666141</v>
      </c>
      <c r="R661">
        <f>(O661*constantes!$B$4)+(P661*constantes!$B$5)+(D661*constantes!$B$6)+(Q661*constantes!$B$8)+(F661*constantes!$B$9)</f>
        <v>23.736039090809086</v>
      </c>
      <c r="S661" s="4">
        <f>(O661*constantes!$B$4)+(P661*constantes!$C$5)+(D661*constantes!$B$6)+(Q661*constantes!$B$8)+(F661*constantes!$B$9)</f>
        <v>24.082510326623087</v>
      </c>
      <c r="T661">
        <f>(O661*constantes!$D$4)+(P661*constantes!$D$5)+(D661*constantes!$D$6)+(Q661*constantes!$D$8)+(F661*constantes!$D$9)</f>
        <v>25.930975556550369</v>
      </c>
      <c r="U661">
        <f>(O661*constantes!$D$4)+(P661*constantes!$E$5)+(D661*constantes!$D$6)+(Q661*constantes!$D$8)+(F661*constantes!$D$9)</f>
        <v>26.268354582379306</v>
      </c>
      <c r="V661" s="5">
        <f t="shared" si="145"/>
        <v>9.5509473423375235E-2</v>
      </c>
      <c r="W661" s="5">
        <f t="shared" si="146"/>
        <v>0.13233458353291561</v>
      </c>
      <c r="X661" s="6">
        <f t="shared" si="147"/>
        <v>4.7629887499735069E-2</v>
      </c>
      <c r="Y661" s="6">
        <f t="shared" si="148"/>
        <v>6.6098350344051204E-2</v>
      </c>
      <c r="AA661">
        <f>(O661*constantes!$B$4)+(LN(110)*constantes!$B$5)+(LN(22)*constantes!$B$8)+(F661*constantes!$B$9)</f>
        <v>23.409868764368586</v>
      </c>
      <c r="AB661">
        <f t="shared" si="149"/>
        <v>6.9883054652788434E-2</v>
      </c>
      <c r="AC661">
        <f>(O661*constantes!$D$4)+(LN(110)*constantes!$D$5)+(LN(22)*constantes!$D$8)+(F661*constantes!$D$9)</f>
        <v>25.50109645445777</v>
      </c>
      <c r="AD661" s="7">
        <f t="shared" si="150"/>
        <v>3.1250958582138333E-2</v>
      </c>
      <c r="AF661">
        <f>(O661*constantes!$B$4)+(LN(125)*constantes!$B$5)+(LN(22.5)*constantes!$B$8)+(F661*constantes!$B$9)</f>
        <v>23.664825701122982</v>
      </c>
      <c r="AG661">
        <f t="shared" si="151"/>
        <v>8.9246869441510945E-2</v>
      </c>
      <c r="AH661">
        <f>(O661*constantes!$D$4)+(LN(125)*constantes!$D$5)+(LN(22.5)*constantes!$D$8)+(F661*constantes!$D$9)</f>
        <v>25.872169471066002</v>
      </c>
      <c r="AI661">
        <f t="shared" si="152"/>
        <v>4.4971857043080821E-2</v>
      </c>
    </row>
    <row r="662" spans="1:35" x14ac:dyDescent="0.25">
      <c r="A662" s="11">
        <v>661</v>
      </c>
      <c r="B662">
        <v>0</v>
      </c>
      <c r="C662">
        <v>49</v>
      </c>
      <c r="D662">
        <v>0</v>
      </c>
      <c r="E662">
        <v>1</v>
      </c>
      <c r="F662">
        <v>0</v>
      </c>
      <c r="G662">
        <v>138</v>
      </c>
      <c r="H662">
        <v>25.94</v>
      </c>
      <c r="I662">
        <f>IF(AND(B662=1,E662=0),V662,IF(AND(B662=1,E662=1),W662,IF(AND(B662=0,E662=0),X662,IF(AND(B662=0,E662=1),Y662,ERROR))))</f>
        <v>7.9346013984033958E-2</v>
      </c>
      <c r="K662">
        <f t="shared" si="140"/>
        <v>4.0428513799347532E-2</v>
      </c>
      <c r="L662">
        <f t="shared" si="141"/>
        <v>2.8073382189004015E-2</v>
      </c>
      <c r="M662" s="22" t="str">
        <f t="shared" si="153"/>
        <v>Elevated Risk</v>
      </c>
      <c r="O662">
        <f t="shared" si="142"/>
        <v>3.8918202981106265</v>
      </c>
      <c r="P662">
        <f t="shared" si="143"/>
        <v>4.9272536851572051</v>
      </c>
      <c r="Q662">
        <f t="shared" si="144"/>
        <v>3.255786178888298</v>
      </c>
      <c r="R662">
        <f>(O662*constantes!$B$4)+(P662*constantes!$B$5)+(D662*constantes!$B$6)+(Q662*constantes!$B$8)+(F662*constantes!$B$9)</f>
        <v>23.836620290505159</v>
      </c>
      <c r="S662" s="4">
        <f>(O662*constantes!$B$4)+(P662*constantes!$C$5)+(D662*constantes!$B$6)+(Q662*constantes!$B$8)+(F662*constantes!$B$9)</f>
        <v>24.189608744509826</v>
      </c>
      <c r="T662">
        <f>(O662*constantes!$D$4)+(P662*constantes!$D$5)+(D662*constantes!$D$6)+(Q662*constantes!$D$8)+(F662*constantes!$D$9)</f>
        <v>26.114357306052078</v>
      </c>
      <c r="U662">
        <f>(O662*constantes!$D$4)+(P662*constantes!$E$5)+(D662*constantes!$D$6)+(Q662*constantes!$D$8)+(F662*constantes!$D$9)</f>
        <v>26.458082523128645</v>
      </c>
      <c r="V662" s="5">
        <f t="shared" si="145"/>
        <v>0.1050660521984278</v>
      </c>
      <c r="W662" s="5">
        <f t="shared" si="146"/>
        <v>0.14614643422059481</v>
      </c>
      <c r="X662" s="6">
        <f t="shared" si="147"/>
        <v>5.6938682975036681E-2</v>
      </c>
      <c r="Y662" s="6">
        <f t="shared" si="148"/>
        <v>7.9346013984033958E-2</v>
      </c>
      <c r="AA662">
        <f>(O662*constantes!$B$4)+(LN(110)*constantes!$B$5)+(LN(22)*constantes!$B$8)+(F662*constantes!$B$9)</f>
        <v>23.285333757929525</v>
      </c>
      <c r="AB662">
        <f t="shared" si="149"/>
        <v>6.1959526107751905E-2</v>
      </c>
      <c r="AC662">
        <f>(O662*constantes!$D$4)+(LN(110)*constantes!$D$5)+(LN(22)*constantes!$D$8)+(F662*constantes!$D$9)</f>
        <v>25.39223913860047</v>
      </c>
      <c r="AD662" s="7">
        <f t="shared" si="150"/>
        <v>2.8073382189004015E-2</v>
      </c>
      <c r="AF662">
        <f>(O662*constantes!$B$4)+(LN(125)*constantes!$B$5)+(LN(22.5)*constantes!$B$8)+(F662*constantes!$B$9)</f>
        <v>23.540290694683922</v>
      </c>
      <c r="AG662">
        <f t="shared" si="151"/>
        <v>7.9222803135090225E-2</v>
      </c>
      <c r="AH662">
        <f>(O662*constantes!$D$4)+(LN(125)*constantes!$D$5)+(LN(22.5)*constantes!$D$8)+(F662*constantes!$D$9)</f>
        <v>25.763312155208702</v>
      </c>
      <c r="AI662">
        <f t="shared" si="152"/>
        <v>4.0428513799347532E-2</v>
      </c>
    </row>
    <row r="663" spans="1:35" x14ac:dyDescent="0.25">
      <c r="A663" s="11">
        <v>662</v>
      </c>
      <c r="B663">
        <v>0</v>
      </c>
      <c r="C663">
        <v>59</v>
      </c>
      <c r="D663">
        <v>1</v>
      </c>
      <c r="E663">
        <v>1</v>
      </c>
      <c r="F663">
        <v>0</v>
      </c>
      <c r="G663">
        <v>167</v>
      </c>
      <c r="H663">
        <v>25.83</v>
      </c>
      <c r="I663">
        <f>IF(AND(B663=1,E663=0),V663,IF(AND(B663=1,E663=1),W663,IF(AND(B663=0,E663=0),X663,IF(AND(B663=0,E663=1),Y663,ERROR))))</f>
        <v>0.35590459411200481</v>
      </c>
      <c r="K663">
        <f t="shared" si="140"/>
        <v>6.6117954736533924E-2</v>
      </c>
      <c r="L663">
        <f t="shared" si="141"/>
        <v>4.6102547085629553E-2</v>
      </c>
      <c r="M663" s="22" t="str">
        <f t="shared" si="153"/>
        <v>'&gt;30%</v>
      </c>
      <c r="O663">
        <f t="shared" si="142"/>
        <v>4.0775374439057197</v>
      </c>
      <c r="P663">
        <f t="shared" si="143"/>
        <v>5.1179938124167554</v>
      </c>
      <c r="Q663">
        <f t="shared" si="144"/>
        <v>3.2515366071077492</v>
      </c>
      <c r="R663">
        <f>(O663*constantes!$B$4)+(P663*constantes!$B$5)+(D663*constantes!$B$6)+(Q663*constantes!$B$8)+(F663*constantes!$B$9)</f>
        <v>25.474749598935638</v>
      </c>
      <c r="S663" s="4">
        <f>(O663*constantes!$B$4)+(P663*constantes!$C$5)+(D663*constantes!$B$6)+(Q663*constantes!$B$8)+(F663*constantes!$B$9)</f>
        <v>25.841402675657172</v>
      </c>
      <c r="T663">
        <f>(O663*constantes!$D$4)+(P663*constantes!$D$5)+(D663*constantes!$D$6)+(Q663*constantes!$D$8)+(F663*constantes!$D$9)</f>
        <v>27.772748877757589</v>
      </c>
      <c r="U663">
        <f>(O663*constantes!$D$4)+(P663*constantes!$E$5)+(D663*constantes!$D$6)+(Q663*constantes!$D$8)+(F663*constantes!$D$9)</f>
        <v>28.129780126111786</v>
      </c>
      <c r="V663" s="5">
        <f t="shared" si="145"/>
        <v>0.43514259872814598</v>
      </c>
      <c r="W663" s="5">
        <f t="shared" si="146"/>
        <v>0.56139537297925513</v>
      </c>
      <c r="X663" s="6">
        <f t="shared" si="147"/>
        <v>0.26495693766096584</v>
      </c>
      <c r="Y663" s="6">
        <f t="shared" si="148"/>
        <v>0.35590459411200481</v>
      </c>
      <c r="AA663">
        <f>(O663*constantes!$B$4)+(LN(110)*constantes!$B$5)+(LN(22)*constantes!$B$8)+(F663*constantes!$B$9)</f>
        <v>23.863463804103819</v>
      </c>
      <c r="AB663">
        <f t="shared" si="149"/>
        <v>0.10776479003769468</v>
      </c>
      <c r="AC663">
        <f>(O663*constantes!$D$4)+(LN(110)*constantes!$D$5)+(LN(22)*constantes!$D$8)+(F663*constantes!$D$9)</f>
        <v>25.897588492509126</v>
      </c>
      <c r="AD663" s="7">
        <f t="shared" si="150"/>
        <v>4.6102547085629553E-2</v>
      </c>
      <c r="AF663">
        <f>(O663*constantes!$B$4)+(LN(125)*constantes!$B$5)+(LN(22.5)*constantes!$B$8)+(F663*constantes!$B$9)</f>
        <v>24.118420740858213</v>
      </c>
      <c r="AG663">
        <f t="shared" si="151"/>
        <v>0.13682617258299834</v>
      </c>
      <c r="AH663">
        <f>(O663*constantes!$D$4)+(LN(125)*constantes!$D$5)+(LN(22.5)*constantes!$D$8)+(F663*constantes!$D$9)</f>
        <v>26.268661509117358</v>
      </c>
      <c r="AI663">
        <f t="shared" si="152"/>
        <v>6.6117954736533924E-2</v>
      </c>
    </row>
    <row r="664" spans="1:35" x14ac:dyDescent="0.25">
      <c r="A664" s="11">
        <v>663</v>
      </c>
      <c r="B664">
        <v>0</v>
      </c>
      <c r="C664">
        <v>62</v>
      </c>
      <c r="D664">
        <v>0</v>
      </c>
      <c r="E664">
        <v>1</v>
      </c>
      <c r="F664">
        <v>0</v>
      </c>
      <c r="G664">
        <v>205.5</v>
      </c>
      <c r="H664">
        <v>32.19</v>
      </c>
      <c r="I664">
        <f>IF(AND(B664=1,E664=0),V664,IF(AND(B664=1,E664=1),W664,IF(AND(B664=0,E664=0),X664,IF(AND(B664=0,E664=1),Y664,ERROR))))</f>
        <v>0.42415447440417076</v>
      </c>
      <c r="K664">
        <f t="shared" si="140"/>
        <v>7.5302674960658122E-2</v>
      </c>
      <c r="L664">
        <f t="shared" si="141"/>
        <v>5.2585681787711391E-2</v>
      </c>
      <c r="M664" s="22" t="str">
        <f t="shared" si="153"/>
        <v>'&gt;30%</v>
      </c>
      <c r="O664">
        <f t="shared" si="142"/>
        <v>4.1271343850450917</v>
      </c>
      <c r="P664">
        <f t="shared" si="143"/>
        <v>5.3254460339362897</v>
      </c>
      <c r="Q664">
        <f t="shared" si="144"/>
        <v>3.4716558453107167</v>
      </c>
      <c r="R664">
        <f>(O664*constantes!$B$4)+(P664*constantes!$B$5)+(D664*constantes!$B$6)+(Q664*constantes!$B$8)+(F664*constantes!$B$9)</f>
        <v>25.478957288391477</v>
      </c>
      <c r="S664" s="4">
        <f>(O664*constantes!$B$4)+(P664*constantes!$C$5)+(D664*constantes!$B$6)+(Q664*constantes!$B$8)+(F664*constantes!$B$9)</f>
        <v>25.860472242262674</v>
      </c>
      <c r="T664">
        <f>(O664*constantes!$D$4)+(P664*constantes!$D$5)+(D664*constantes!$D$6)+(Q664*constantes!$D$8)+(F664*constantes!$D$9)</f>
        <v>27.98510601534948</v>
      </c>
      <c r="U664">
        <f>(O664*constantes!$D$4)+(P664*constantes!$E$5)+(D664*constantes!$D$6)+(Q664*constantes!$D$8)+(F664*constantes!$D$9)</f>
        <v>28.35660913067688</v>
      </c>
      <c r="V664" s="5">
        <f t="shared" si="145"/>
        <v>0.43650137552706125</v>
      </c>
      <c r="W664" s="5">
        <f t="shared" si="146"/>
        <v>0.56829984486189278</v>
      </c>
      <c r="X664" s="6">
        <f t="shared" si="147"/>
        <v>0.31658611336351239</v>
      </c>
      <c r="Y664" s="6">
        <f t="shared" si="148"/>
        <v>0.42415447440417076</v>
      </c>
      <c r="AA664">
        <f>(O664*constantes!$B$4)+(LN(110)*constantes!$B$5)+(LN(22)*constantes!$B$8)+(F664*constantes!$B$9)</f>
        <v>24.017857097993041</v>
      </c>
      <c r="AB664">
        <f t="shared" si="149"/>
        <v>0.12458920296857934</v>
      </c>
      <c r="AC664">
        <f>(O664*constantes!$D$4)+(LN(110)*constantes!$D$5)+(LN(22)*constantes!$D$8)+(F664*constantes!$D$9)</f>
        <v>26.032545241135235</v>
      </c>
      <c r="AD664" s="7">
        <f t="shared" si="150"/>
        <v>5.2585681787711391E-2</v>
      </c>
      <c r="AF664">
        <f>(O664*constantes!$B$4)+(LN(125)*constantes!$B$5)+(LN(22.5)*constantes!$B$8)+(F664*constantes!$B$9)</f>
        <v>24.27281403474743</v>
      </c>
      <c r="AG664">
        <f t="shared" si="151"/>
        <v>0.15777159470264646</v>
      </c>
      <c r="AH664">
        <f>(O664*constantes!$D$4)+(LN(125)*constantes!$D$5)+(LN(22.5)*constantes!$D$8)+(F664*constantes!$D$9)</f>
        <v>26.403618257743467</v>
      </c>
      <c r="AI664">
        <f t="shared" si="152"/>
        <v>7.5302674960658122E-2</v>
      </c>
    </row>
    <row r="665" spans="1:35" x14ac:dyDescent="0.25">
      <c r="A665" s="11">
        <v>664</v>
      </c>
      <c r="B665">
        <v>0</v>
      </c>
      <c r="C665">
        <v>56</v>
      </c>
      <c r="D665">
        <v>1</v>
      </c>
      <c r="E665">
        <v>1</v>
      </c>
      <c r="F665">
        <v>0</v>
      </c>
      <c r="G665">
        <v>150</v>
      </c>
      <c r="H665">
        <v>25.68</v>
      </c>
      <c r="I665">
        <f>IF(AND(B665=1,E665=0),V665,IF(AND(B665=1,E665=1),W665,IF(AND(B665=0,E665=0),X665,IF(AND(B665=0,E665=1),Y665,ERROR))))</f>
        <v>0.24364947711002793</v>
      </c>
      <c r="K665">
        <f t="shared" si="140"/>
        <v>5.7622826233415747E-2</v>
      </c>
      <c r="L665">
        <f t="shared" si="141"/>
        <v>4.0123743463222783E-2</v>
      </c>
      <c r="M665" s="22" t="str">
        <f t="shared" si="153"/>
        <v>Elevated Risk</v>
      </c>
      <c r="O665">
        <f t="shared" si="142"/>
        <v>4.0253516907351496</v>
      </c>
      <c r="P665">
        <f t="shared" si="143"/>
        <v>5.0106352940962555</v>
      </c>
      <c r="Q665">
        <f t="shared" si="144"/>
        <v>3.2457124788217606</v>
      </c>
      <c r="R665">
        <f>(O665*constantes!$B$4)+(P665*constantes!$B$5)+(D665*constantes!$B$6)+(Q665*constantes!$B$8)+(F665*constantes!$B$9)</f>
        <v>25.108521602398501</v>
      </c>
      <c r="S665" s="4">
        <f>(O665*constantes!$B$4)+(P665*constantes!$C$5)+(D665*constantes!$B$6)+(Q665*constantes!$B$8)+(F665*constantes!$B$9)</f>
        <v>25.467483514867556</v>
      </c>
      <c r="T665">
        <f>(O665*constantes!$D$4)+(P665*constantes!$D$5)+(D665*constantes!$D$6)+(Q665*constantes!$D$8)+(F665*constantes!$D$9)</f>
        <v>27.325780355022619</v>
      </c>
      <c r="U665">
        <f>(O665*constantes!$D$4)+(P665*constantes!$E$5)+(D665*constantes!$D$6)+(Q665*constantes!$D$8)+(F665*constantes!$D$9)</f>
        <v>27.675322273138775</v>
      </c>
      <c r="V665" s="5">
        <f t="shared" si="145"/>
        <v>0.32701079604769168</v>
      </c>
      <c r="W665" s="5">
        <f t="shared" si="146"/>
        <v>0.43280195596813065</v>
      </c>
      <c r="X665" s="6">
        <f t="shared" si="147"/>
        <v>0.17870635310215743</v>
      </c>
      <c r="Y665" s="6">
        <f t="shared" si="148"/>
        <v>0.24364947711002793</v>
      </c>
      <c r="AA665">
        <f>(O665*constantes!$B$4)+(LN(110)*constantes!$B$5)+(LN(22)*constantes!$B$8)+(F665*constantes!$B$9)</f>
        <v>23.701011641913961</v>
      </c>
      <c r="AB665">
        <f t="shared" si="149"/>
        <v>9.2378774865307212E-2</v>
      </c>
      <c r="AC665">
        <f>(O665*constantes!$D$4)+(LN(110)*constantes!$D$5)+(LN(22)*constantes!$D$8)+(F665*constantes!$D$9)</f>
        <v>25.75558740512928</v>
      </c>
      <c r="AD665" s="7">
        <f t="shared" si="150"/>
        <v>4.0123743463222783E-2</v>
      </c>
      <c r="AF665">
        <f>(O665*constantes!$B$4)+(LN(125)*constantes!$B$5)+(LN(22.5)*constantes!$B$8)+(F665*constantes!$B$9)</f>
        <v>23.955968578668354</v>
      </c>
      <c r="AG665">
        <f t="shared" si="151"/>
        <v>0.11757074595810224</v>
      </c>
      <c r="AH665">
        <f>(O665*constantes!$D$4)+(LN(125)*constantes!$D$5)+(LN(22.5)*constantes!$D$8)+(F665*constantes!$D$9)</f>
        <v>26.126660421737512</v>
      </c>
      <c r="AI665">
        <f t="shared" si="152"/>
        <v>5.7622826233415747E-2</v>
      </c>
    </row>
    <row r="666" spans="1:35" x14ac:dyDescent="0.25">
      <c r="A666" s="11">
        <v>665</v>
      </c>
      <c r="B666">
        <v>0</v>
      </c>
      <c r="C666">
        <v>57</v>
      </c>
      <c r="D666">
        <v>0</v>
      </c>
      <c r="E666">
        <v>0</v>
      </c>
      <c r="F666">
        <v>0</v>
      </c>
      <c r="G666">
        <v>136</v>
      </c>
      <c r="H666">
        <v>26.24</v>
      </c>
      <c r="I666">
        <f>IF(AND(B666=1,E666=0),V666,IF(AND(B666=1,E666=1),W666,IF(AND(B666=0,E666=0),X666,IF(AND(B666=0,E666=1),Y666,ERROR))))</f>
        <v>8.186456205858883E-2</v>
      </c>
      <c r="K666">
        <f t="shared" si="140"/>
        <v>6.0378388617794876E-2</v>
      </c>
      <c r="L666">
        <f t="shared" si="141"/>
        <v>4.2061248414153263E-2</v>
      </c>
      <c r="M666" s="22" t="str">
        <f t="shared" si="153"/>
        <v>Elevated Risk</v>
      </c>
      <c r="O666">
        <f t="shared" si="142"/>
        <v>4.0430512678345503</v>
      </c>
      <c r="P666">
        <f t="shared" si="143"/>
        <v>4.9126548857360524</v>
      </c>
      <c r="Q666">
        <f t="shared" si="144"/>
        <v>3.2672849640758881</v>
      </c>
      <c r="R666">
        <f>(O666*constantes!$B$4)+(P666*constantes!$B$5)+(D666*constantes!$B$6)+(Q666*constantes!$B$8)+(F666*constantes!$B$9)</f>
        <v>24.28943020111992</v>
      </c>
      <c r="S666" s="4">
        <f>(O666*constantes!$B$4)+(P666*constantes!$C$5)+(D666*constantes!$B$6)+(Q666*constantes!$B$8)+(F666*constantes!$B$9)</f>
        <v>24.64137279713405</v>
      </c>
      <c r="T666">
        <f>(O666*constantes!$D$4)+(P666*constantes!$D$5)+(D666*constantes!$D$6)+(Q666*constantes!$D$8)+(F666*constantes!$D$9)</f>
        <v>26.490681005886156</v>
      </c>
      <c r="U666">
        <f>(O666*constantes!$D$4)+(P666*constantes!$E$5)+(D666*constantes!$D$6)+(Q666*constantes!$D$8)+(F666*constantes!$D$9)</f>
        <v>26.833387810715106</v>
      </c>
      <c r="V666" s="5">
        <f t="shared" si="145"/>
        <v>0.16019111801555663</v>
      </c>
      <c r="W666" s="5">
        <f t="shared" si="146"/>
        <v>0.21981473585409206</v>
      </c>
      <c r="X666" s="6">
        <f t="shared" si="147"/>
        <v>8.186456205858883E-2</v>
      </c>
      <c r="Y666" s="6">
        <f t="shared" si="148"/>
        <v>0.11336540084291347</v>
      </c>
      <c r="AA666">
        <f>(O666*constantes!$B$4)+(LN(110)*constantes!$B$5)+(LN(22)*constantes!$B$8)+(F666*constantes!$B$9)</f>
        <v>23.756109717441312</v>
      </c>
      <c r="AB666">
        <f t="shared" si="149"/>
        <v>9.7348342413305922E-2</v>
      </c>
      <c r="AC666">
        <f>(O666*constantes!$D$4)+(LN(110)*constantes!$D$5)+(LN(22)*constantes!$D$8)+(F666*constantes!$D$9)</f>
        <v>25.803749193387144</v>
      </c>
      <c r="AD666" s="7">
        <f t="shared" si="150"/>
        <v>4.2061248414153263E-2</v>
      </c>
      <c r="AF666">
        <f>(O666*constantes!$B$4)+(LN(125)*constantes!$B$5)+(LN(22.5)*constantes!$B$8)+(F666*constantes!$B$9)</f>
        <v>24.011066654195705</v>
      </c>
      <c r="AG666">
        <f t="shared" si="151"/>
        <v>0.12380054983513455</v>
      </c>
      <c r="AH666">
        <f>(O666*constantes!$D$4)+(LN(125)*constantes!$D$5)+(LN(22.5)*constantes!$D$8)+(F666*constantes!$D$9)</f>
        <v>26.174822209995376</v>
      </c>
      <c r="AI666">
        <f t="shared" si="152"/>
        <v>6.0378388617794876E-2</v>
      </c>
    </row>
    <row r="667" spans="1:35" x14ac:dyDescent="0.25">
      <c r="A667" s="11">
        <v>666</v>
      </c>
      <c r="B667">
        <v>1</v>
      </c>
      <c r="C667">
        <v>48</v>
      </c>
      <c r="D667">
        <v>1</v>
      </c>
      <c r="E667">
        <v>0</v>
      </c>
      <c r="F667">
        <v>0</v>
      </c>
      <c r="G667">
        <v>118.5</v>
      </c>
      <c r="H667">
        <v>26.25</v>
      </c>
      <c r="I667">
        <f>IF(AND(B667=1,E667=0),V667,IF(AND(B667=1,E667=1),W667,IF(AND(B667=0,E667=0),X667,IF(AND(B667=0,E667=1),Y667,ERROR))))</f>
        <v>0.14875328437965252</v>
      </c>
      <c r="K667">
        <f t="shared" si="140"/>
        <v>7.448581103683527E-2</v>
      </c>
      <c r="L667">
        <f t="shared" si="141"/>
        <v>5.8221930281009082E-2</v>
      </c>
      <c r="M667" s="22" t="str">
        <f t="shared" si="153"/>
        <v>Elevated Risk</v>
      </c>
      <c r="O667">
        <f t="shared" si="142"/>
        <v>3.8712010109078911</v>
      </c>
      <c r="P667">
        <f t="shared" si="143"/>
        <v>4.7749129605751861</v>
      </c>
      <c r="Q667">
        <f t="shared" si="144"/>
        <v>3.2676659890376327</v>
      </c>
      <c r="R667">
        <f>(O667*constantes!$B$4)+(P667*constantes!$B$5)+(D667*constantes!$B$6)+(Q667*constantes!$B$8)+(F667*constantes!$B$9)</f>
        <v>24.208776999949013</v>
      </c>
      <c r="S667" s="4">
        <f>(O667*constantes!$B$4)+(P667*constantes!$C$5)+(D667*constantes!$B$6)+(Q667*constantes!$B$8)+(F667*constantes!$B$9)</f>
        <v>24.550851764444619</v>
      </c>
      <c r="T667">
        <f>(O667*constantes!$D$4)+(P667*constantes!$D$5)+(D667*constantes!$D$6)+(Q667*constantes!$D$8)+(F667*constantes!$D$9)</f>
        <v>26.254483587578175</v>
      </c>
      <c r="U667">
        <f>(O667*constantes!$D$4)+(P667*constantes!$E$5)+(D667*constantes!$D$6)+(Q667*constantes!$D$8)+(F667*constantes!$D$9)</f>
        <v>26.5875815157079</v>
      </c>
      <c r="V667" s="5">
        <f t="shared" si="145"/>
        <v>0.14875328437965252</v>
      </c>
      <c r="W667" s="5">
        <f t="shared" si="146"/>
        <v>0.20287307920509423</v>
      </c>
      <c r="X667" s="6">
        <f t="shared" si="147"/>
        <v>6.5218193265796032E-2</v>
      </c>
      <c r="Y667" s="6">
        <f t="shared" si="148"/>
        <v>8.9809110054472119E-2</v>
      </c>
      <c r="AA667">
        <f>(O667*constantes!$B$4)+(LN(110)*constantes!$B$5)+(LN(22)*constantes!$B$8)+(F667*constantes!$B$9)</f>
        <v>23.221146741638901</v>
      </c>
      <c r="AB667">
        <f t="shared" si="149"/>
        <v>5.8221930281009082E-2</v>
      </c>
      <c r="AC667">
        <f>(O667*constantes!$D$4)+(LN(110)*constantes!$D$5)+(LN(22)*constantes!$D$8)+(F667*constantes!$D$9)</f>
        <v>25.336132614771724</v>
      </c>
      <c r="AD667" s="7">
        <f t="shared" si="150"/>
        <v>2.6562184906686825E-2</v>
      </c>
      <c r="AF667">
        <f>(O667*constantes!$B$4)+(LN(125)*constantes!$B$5)+(LN(22.5)*constantes!$B$8)+(F667*constantes!$B$9)</f>
        <v>23.47610367839329</v>
      </c>
      <c r="AG667">
        <f t="shared" si="151"/>
        <v>7.448581103683527E-2</v>
      </c>
      <c r="AH667">
        <f>(O667*constantes!$D$4)+(LN(125)*constantes!$D$5)+(LN(22.5)*constantes!$D$8)+(F667*constantes!$D$9)</f>
        <v>25.707205631379956</v>
      </c>
      <c r="AI667">
        <f t="shared" si="152"/>
        <v>3.8265438641588045E-2</v>
      </c>
    </row>
    <row r="668" spans="1:35" x14ac:dyDescent="0.25">
      <c r="A668" s="11">
        <v>667</v>
      </c>
      <c r="B668">
        <v>0</v>
      </c>
      <c r="C668">
        <v>38</v>
      </c>
      <c r="D668">
        <v>1</v>
      </c>
      <c r="E668">
        <v>0</v>
      </c>
      <c r="F668">
        <v>0</v>
      </c>
      <c r="G668">
        <v>112</v>
      </c>
      <c r="H668">
        <v>23.88</v>
      </c>
      <c r="I668">
        <f>IF(AND(B668=1,E668=0),V668,IF(AND(B668=1,E668=1),W668,IF(AND(B668=0,E668=0),X668,IF(AND(B668=0,E668=1),Y668,ERROR))))</f>
        <v>2.8618127652796588E-2</v>
      </c>
      <c r="K668">
        <f t="shared" si="140"/>
        <v>2.0450275544260377E-2</v>
      </c>
      <c r="L668">
        <f t="shared" si="141"/>
        <v>1.4155691081518817E-2</v>
      </c>
      <c r="M668" s="22" t="str">
        <f t="shared" si="153"/>
        <v>Elevated Risk</v>
      </c>
      <c r="O668">
        <f t="shared" si="142"/>
        <v>3.6375861597263857</v>
      </c>
      <c r="P668">
        <f t="shared" si="143"/>
        <v>4.7184988712950942</v>
      </c>
      <c r="Q668">
        <f t="shared" si="144"/>
        <v>3.1730412885244013</v>
      </c>
      <c r="R668">
        <f>(O668*constantes!$B$4)+(P668*constantes!$B$5)+(D668*constantes!$B$6)+(Q668*constantes!$B$8)+(F668*constantes!$B$9)</f>
        <v>23.301875040247445</v>
      </c>
      <c r="S668" s="4">
        <f>(O668*constantes!$B$4)+(P668*constantes!$C$5)+(D668*constantes!$B$6)+(Q668*constantes!$B$8)+(F668*constantes!$B$9)</f>
        <v>23.639908299387024</v>
      </c>
      <c r="T668">
        <f>(O668*constantes!$D$4)+(P668*constantes!$D$5)+(D668*constantes!$D$6)+(Q668*constantes!$D$8)+(F668*constantes!$D$9)</f>
        <v>25.411736590459459</v>
      </c>
      <c r="U668">
        <f>(O668*constantes!$D$4)+(P668*constantes!$E$5)+(D668*constantes!$D$6)+(Q668*constantes!$D$8)+(F668*constantes!$D$9)</f>
        <v>25.740899071721007</v>
      </c>
      <c r="V668" s="5">
        <f t="shared" si="145"/>
        <v>6.295970855877564E-2</v>
      </c>
      <c r="W668" s="5">
        <f t="shared" si="146"/>
        <v>8.7149194916512185E-2</v>
      </c>
      <c r="X668" s="6">
        <f t="shared" si="147"/>
        <v>2.8618127652796588E-2</v>
      </c>
      <c r="Y668" s="6">
        <f t="shared" si="148"/>
        <v>3.9550425848788429E-2</v>
      </c>
      <c r="AA668">
        <f>(O668*constantes!$B$4)+(LN(110)*constantes!$B$5)+(LN(22)*constantes!$B$8)+(F668*constantes!$B$9)</f>
        <v>22.493913054504919</v>
      </c>
      <c r="AB668">
        <f t="shared" si="149"/>
        <v>2.8571578401445974E-2</v>
      </c>
      <c r="AC668">
        <f>(O668*constantes!$D$4)+(LN(110)*constantes!$D$5)+(LN(22)*constantes!$D$8)+(F668*constantes!$D$9)</f>
        <v>24.700450251667263</v>
      </c>
      <c r="AD668" s="7">
        <f t="shared" si="150"/>
        <v>1.4155691081518817E-2</v>
      </c>
      <c r="AF668">
        <f>(O668*constantes!$B$4)+(LN(125)*constantes!$B$5)+(LN(22.5)*constantes!$B$8)+(F668*constantes!$B$9)</f>
        <v>22.748869991259316</v>
      </c>
      <c r="AG668">
        <f t="shared" si="151"/>
        <v>3.6714933714987352E-2</v>
      </c>
      <c r="AH668">
        <f>(O668*constantes!$D$4)+(LN(125)*constantes!$D$5)+(LN(22.5)*constantes!$D$8)+(F668*constantes!$D$9)</f>
        <v>25.071523268275495</v>
      </c>
      <c r="AI668">
        <f t="shared" si="152"/>
        <v>2.0450275544260377E-2</v>
      </c>
    </row>
    <row r="669" spans="1:35" x14ac:dyDescent="0.25">
      <c r="A669" s="11">
        <v>668</v>
      </c>
      <c r="B669">
        <v>0</v>
      </c>
      <c r="C669">
        <v>49</v>
      </c>
      <c r="D669">
        <v>0</v>
      </c>
      <c r="E669">
        <v>1</v>
      </c>
      <c r="F669">
        <v>0</v>
      </c>
      <c r="G669">
        <v>145</v>
      </c>
      <c r="H669">
        <v>23.1</v>
      </c>
      <c r="I669">
        <f>IF(AND(B669=1,E669=0),V669,IF(AND(B669=1,E669=1),W669,IF(AND(B669=0,E669=0),X669,IF(AND(B669=0,E669=1),Y669,ERROR))))</f>
        <v>8.5938348303039924E-2</v>
      </c>
      <c r="K669">
        <f t="shared" si="140"/>
        <v>4.0428513799347532E-2</v>
      </c>
      <c r="L669">
        <f t="shared" si="141"/>
        <v>2.8073382189004015E-2</v>
      </c>
      <c r="M669" s="22" t="str">
        <f t="shared" si="153"/>
        <v>Elevated Risk</v>
      </c>
      <c r="O669">
        <f t="shared" si="142"/>
        <v>3.8918202981106265</v>
      </c>
      <c r="P669">
        <f t="shared" si="143"/>
        <v>4.9767337424205742</v>
      </c>
      <c r="Q669">
        <f t="shared" si="144"/>
        <v>3.1398326175277478</v>
      </c>
      <c r="R669">
        <f>(O669*constantes!$B$4)+(P669*constantes!$B$5)+(D669*constantes!$B$6)+(Q669*constantes!$B$8)+(F669*constantes!$B$9)</f>
        <v>23.836485250293489</v>
      </c>
      <c r="S669" s="4">
        <f>(O669*constantes!$B$4)+(P669*constantes!$C$5)+(D669*constantes!$B$6)+(Q669*constantes!$B$8)+(F669*constantes!$B$9)</f>
        <v>24.193018455600498</v>
      </c>
      <c r="T669">
        <f>(O669*constantes!$D$4)+(P669*constantes!$D$5)+(D669*constantes!$D$6)+(Q669*constantes!$D$8)+(F669*constantes!$D$9)</f>
        <v>26.194258995683203</v>
      </c>
      <c r="U669">
        <f>(O669*constantes!$D$4)+(P669*constantes!$E$5)+(D669*constantes!$D$6)+(Q669*constantes!$D$8)+(F669*constantes!$D$9)</f>
        <v>26.541435941554461</v>
      </c>
      <c r="V669" s="5">
        <f t="shared" si="145"/>
        <v>0.10505263777556439</v>
      </c>
      <c r="W669" s="5">
        <f t="shared" si="146"/>
        <v>0.14660708236768749</v>
      </c>
      <c r="X669" s="6">
        <f t="shared" si="147"/>
        <v>6.1526210139904669E-2</v>
      </c>
      <c r="Y669" s="6">
        <f t="shared" si="148"/>
        <v>8.5938348303039924E-2</v>
      </c>
      <c r="AA669">
        <f>(O669*constantes!$B$4)+(LN(110)*constantes!$B$5)+(LN(22)*constantes!$B$8)+(F669*constantes!$B$9)</f>
        <v>23.285333757929525</v>
      </c>
      <c r="AB669">
        <f t="shared" si="149"/>
        <v>6.1959526107751905E-2</v>
      </c>
      <c r="AC669">
        <f>(O669*constantes!$D$4)+(LN(110)*constantes!$D$5)+(LN(22)*constantes!$D$8)+(F669*constantes!$D$9)</f>
        <v>25.39223913860047</v>
      </c>
      <c r="AD669" s="7">
        <f t="shared" si="150"/>
        <v>2.8073382189004015E-2</v>
      </c>
      <c r="AF669">
        <f>(O669*constantes!$B$4)+(LN(125)*constantes!$B$5)+(LN(22.5)*constantes!$B$8)+(F669*constantes!$B$9)</f>
        <v>23.540290694683922</v>
      </c>
      <c r="AG669">
        <f t="shared" si="151"/>
        <v>7.9222803135090225E-2</v>
      </c>
      <c r="AH669">
        <f>(O669*constantes!$D$4)+(LN(125)*constantes!$D$5)+(LN(22.5)*constantes!$D$8)+(F669*constantes!$D$9)</f>
        <v>25.763312155208702</v>
      </c>
      <c r="AI669">
        <f t="shared" si="152"/>
        <v>4.0428513799347532E-2</v>
      </c>
    </row>
    <row r="670" spans="1:35" x14ac:dyDescent="0.25">
      <c r="A670" s="11">
        <v>669</v>
      </c>
      <c r="B670">
        <v>0</v>
      </c>
      <c r="C670">
        <v>65</v>
      </c>
      <c r="D670">
        <v>0</v>
      </c>
      <c r="E670">
        <v>0</v>
      </c>
      <c r="F670">
        <v>0</v>
      </c>
      <c r="G670">
        <v>138</v>
      </c>
      <c r="H670">
        <v>28.38</v>
      </c>
      <c r="I670">
        <f>IF(AND(B670=1,E670=0),V670,IF(AND(B670=1,E670=1),W670,IF(AND(B670=0,E670=0),X670,IF(AND(B670=0,E670=1),Y670,ERROR))))</f>
        <v>0.12402817046336023</v>
      </c>
      <c r="K670">
        <f t="shared" si="140"/>
        <v>8.5182662382899066E-2</v>
      </c>
      <c r="L670">
        <f t="shared" si="141"/>
        <v>5.9581907304813275E-2</v>
      </c>
      <c r="M670" s="22" t="str">
        <f t="shared" si="153"/>
        <v>Elevated Risk</v>
      </c>
      <c r="O670">
        <f t="shared" si="142"/>
        <v>4.1743872698956368</v>
      </c>
      <c r="P670">
        <f t="shared" si="143"/>
        <v>4.9272536851572051</v>
      </c>
      <c r="Q670">
        <f t="shared" si="144"/>
        <v>3.3456846717318967</v>
      </c>
      <c r="R670">
        <f>(O670*constantes!$B$4)+(P670*constantes!$B$5)+(D670*constantes!$B$6)+(Q670*constantes!$B$8)+(F670*constantes!$B$9)</f>
        <v>24.787508799164648</v>
      </c>
      <c r="S670" s="4">
        <f>(O670*constantes!$B$4)+(P670*constantes!$C$5)+(D670*constantes!$B$6)+(Q670*constantes!$B$8)+(F670*constantes!$B$9)</f>
        <v>25.140497253169308</v>
      </c>
      <c r="T670">
        <f>(O670*constantes!$D$4)+(P670*constantes!$D$5)+(D670*constantes!$D$6)+(Q670*constantes!$D$8)+(F670*constantes!$D$9)</f>
        <v>26.929202420433406</v>
      </c>
      <c r="U670">
        <f>(O670*constantes!$D$4)+(P670*constantes!$E$5)+(D670*constantes!$D$6)+(Q670*constantes!$D$8)+(F670*constantes!$D$9)</f>
        <v>27.272927637509973</v>
      </c>
      <c r="V670" s="5">
        <f t="shared" si="145"/>
        <v>0.24970047371521598</v>
      </c>
      <c r="W670" s="5">
        <f t="shared" si="146"/>
        <v>0.33561522175866032</v>
      </c>
      <c r="X670" s="6">
        <f t="shared" si="147"/>
        <v>0.12402817046336023</v>
      </c>
      <c r="Y670" s="6">
        <f t="shared" si="148"/>
        <v>0.17034008455543692</v>
      </c>
      <c r="AA670">
        <f>(O670*constantes!$B$4)+(LN(110)*constantes!$B$5)+(LN(22)*constantes!$B$8)+(F670*constantes!$B$9)</f>
        <v>24.164953438417392</v>
      </c>
      <c r="AB670">
        <f t="shared" si="149"/>
        <v>0.14285464759503463</v>
      </c>
      <c r="AC670">
        <f>(O670*constantes!$D$4)+(LN(110)*constantes!$D$5)+(LN(22)*constantes!$D$8)+(F670*constantes!$D$9)</f>
        <v>26.16112364851551</v>
      </c>
      <c r="AD670" s="7">
        <f t="shared" si="150"/>
        <v>5.9581907304813275E-2</v>
      </c>
      <c r="AF670">
        <f>(O670*constantes!$B$4)+(LN(125)*constantes!$B$5)+(LN(22.5)*constantes!$B$8)+(F670*constantes!$B$9)</f>
        <v>24.419910375171785</v>
      </c>
      <c r="AG670">
        <f t="shared" si="151"/>
        <v>0.18037897763812694</v>
      </c>
      <c r="AH670">
        <f>(O670*constantes!$D$4)+(LN(125)*constantes!$D$5)+(LN(22.5)*constantes!$D$8)+(F670*constantes!$D$9)</f>
        <v>26.532196665123742</v>
      </c>
      <c r="AI670">
        <f t="shared" si="152"/>
        <v>8.5182662382899066E-2</v>
      </c>
    </row>
    <row r="671" spans="1:35" x14ac:dyDescent="0.25">
      <c r="A671" s="11">
        <v>670</v>
      </c>
      <c r="B671">
        <v>1</v>
      </c>
      <c r="C671">
        <v>42</v>
      </c>
      <c r="D671">
        <v>1</v>
      </c>
      <c r="E671">
        <v>0</v>
      </c>
      <c r="F671">
        <v>0</v>
      </c>
      <c r="G671">
        <v>115</v>
      </c>
      <c r="H671">
        <v>24.58</v>
      </c>
      <c r="I671">
        <f>IF(AND(B671=1,E671=0),V671,IF(AND(B671=1,E671=1),W671,IF(AND(B671=0,E671=0),X671,IF(AND(B671=0,E671=1),Y671,ERROR))))</f>
        <v>9.1012500360399096E-2</v>
      </c>
      <c r="K671">
        <f t="shared" si="140"/>
        <v>4.9796912096185753E-2</v>
      </c>
      <c r="L671">
        <f t="shared" si="141"/>
        <v>3.8810869283687155E-2</v>
      </c>
      <c r="M671" s="22" t="str">
        <f t="shared" si="153"/>
        <v>Elevated Risk</v>
      </c>
      <c r="O671">
        <f t="shared" si="142"/>
        <v>3.7376696182833684</v>
      </c>
      <c r="P671">
        <f t="shared" si="143"/>
        <v>4.7449321283632502</v>
      </c>
      <c r="Q671">
        <f t="shared" si="144"/>
        <v>3.2019331041378889</v>
      </c>
      <c r="R671">
        <f>(O671*constantes!$B$4)+(P671*constantes!$B$5)+(D671*constantes!$B$6)+(Q671*constantes!$B$8)+(F671*constantes!$B$9)</f>
        <v>23.685371214582887</v>
      </c>
      <c r="S671" s="4">
        <f>(O671*constantes!$B$4)+(P671*constantes!$C$5)+(D671*constantes!$B$6)+(Q671*constantes!$B$8)+(F671*constantes!$B$9)</f>
        <v>24.025298152258834</v>
      </c>
      <c r="T671">
        <f>(O671*constantes!$D$4)+(P671*constantes!$D$5)+(D671*constantes!$D$6)+(Q671*constantes!$D$8)+(F671*constantes!$D$9)</f>
        <v>25.773196000907095</v>
      </c>
      <c r="U671">
        <f>(O671*constantes!$D$4)+(P671*constantes!$E$5)+(D671*constantes!$D$6)+(Q671*constantes!$D$8)+(F671*constantes!$D$9)</f>
        <v>26.104202466181714</v>
      </c>
      <c r="V671" s="5">
        <f t="shared" si="145"/>
        <v>9.1012500360399096E-2</v>
      </c>
      <c r="W671" s="5">
        <f t="shared" si="146"/>
        <v>0.12545876687381796</v>
      </c>
      <c r="X671" s="6">
        <f t="shared" si="147"/>
        <v>4.0821774538831956E-2</v>
      </c>
      <c r="Y671" s="6">
        <f t="shared" si="148"/>
        <v>5.6379937951563486E-2</v>
      </c>
      <c r="AA671">
        <f>(O671*constantes!$B$4)+(LN(110)*constantes!$B$5)+(LN(22)*constantes!$B$8)+(F671*constantes!$B$9)</f>
        <v>22.805468857654464</v>
      </c>
      <c r="AB671">
        <f t="shared" si="149"/>
        <v>3.8810869283687155E-2</v>
      </c>
      <c r="AC671">
        <f>(O671*constantes!$D$4)+(LN(110)*constantes!$D$5)+(LN(22)*constantes!$D$8)+(F671*constantes!$D$9)</f>
        <v>24.972784348242914</v>
      </c>
      <c r="AD671" s="7">
        <f t="shared" si="150"/>
        <v>1.8545470669847686E-2</v>
      </c>
      <c r="AF671">
        <f>(O671*constantes!$B$4)+(LN(125)*constantes!$B$5)+(LN(22.5)*constantes!$B$8)+(F671*constantes!$B$9)</f>
        <v>23.060425794408857</v>
      </c>
      <c r="AG671">
        <f t="shared" si="151"/>
        <v>4.9796912096185753E-2</v>
      </c>
      <c r="AH671">
        <f>(O671*constantes!$D$4)+(LN(125)*constantes!$D$5)+(LN(22.5)*constantes!$D$8)+(F671*constantes!$D$9)</f>
        <v>25.343857364851146</v>
      </c>
      <c r="AI671">
        <f t="shared" si="152"/>
        <v>2.676538428771702E-2</v>
      </c>
    </row>
    <row r="672" spans="1:35" x14ac:dyDescent="0.25">
      <c r="A672" s="11">
        <v>671</v>
      </c>
      <c r="B672">
        <v>1</v>
      </c>
      <c r="C672">
        <v>45</v>
      </c>
      <c r="D672">
        <v>1</v>
      </c>
      <c r="E672">
        <v>0</v>
      </c>
      <c r="F672">
        <v>0</v>
      </c>
      <c r="G672">
        <v>110</v>
      </c>
      <c r="H672">
        <v>28.57</v>
      </c>
      <c r="I672">
        <f>IF(AND(B672=1,E672=0),V672,IF(AND(B672=1,E672=1),W672,IF(AND(B672=0,E672=0),X672,IF(AND(B672=0,E672=1),Y672,ERROR))))</f>
        <v>0.11548722345808871</v>
      </c>
      <c r="K672">
        <f t="shared" si="140"/>
        <v>6.1354256697024101E-2</v>
      </c>
      <c r="L672">
        <f t="shared" si="141"/>
        <v>4.7883245315309741E-2</v>
      </c>
      <c r="M672" s="22" t="str">
        <f t="shared" si="153"/>
        <v>Elevated Risk</v>
      </c>
      <c r="O672">
        <f t="shared" si="142"/>
        <v>3.8066624897703196</v>
      </c>
      <c r="P672">
        <f t="shared" si="143"/>
        <v>4.7004803657924166</v>
      </c>
      <c r="Q672">
        <f t="shared" si="144"/>
        <v>3.3523572162426816</v>
      </c>
      <c r="R672">
        <f>(O672*constantes!$B$4)+(P672*constantes!$B$5)+(D672*constantes!$B$6)+(Q672*constantes!$B$8)+(F672*constantes!$B$9)</f>
        <v>23.936933411450322</v>
      </c>
      <c r="S672" s="4">
        <f>(O672*constantes!$B$4)+(P672*constantes!$C$5)+(D672*constantes!$B$6)+(Q672*constantes!$B$8)+(F672*constantes!$B$9)</f>
        <v>24.27367582485569</v>
      </c>
      <c r="T672">
        <f>(O672*constantes!$D$4)+(P672*constantes!$D$5)+(D672*constantes!$D$6)+(Q672*constantes!$D$8)+(F672*constantes!$D$9)</f>
        <v>25.912795953584542</v>
      </c>
      <c r="U672">
        <f>(O672*constantes!$D$4)+(P672*constantes!$E$5)+(D672*constantes!$D$6)+(Q672*constantes!$D$8)+(F672*constantes!$D$9)</f>
        <v>26.240701463902223</v>
      </c>
      <c r="V672" s="5">
        <f t="shared" si="145"/>
        <v>0.11548722345808871</v>
      </c>
      <c r="W672" s="5">
        <f t="shared" si="146"/>
        <v>0.15789626612011498</v>
      </c>
      <c r="X672" s="6">
        <f t="shared" si="147"/>
        <v>4.6792217449473372E-2</v>
      </c>
      <c r="Y672" s="6">
        <f t="shared" si="148"/>
        <v>6.4354879067212378E-2</v>
      </c>
      <c r="AA672">
        <f>(O672*constantes!$B$4)+(LN(110)*constantes!$B$5)+(LN(22)*constantes!$B$8)+(F672*constantes!$B$9)</f>
        <v>23.020240906878485</v>
      </c>
      <c r="AB672">
        <f t="shared" si="149"/>
        <v>4.7883245315309741E-2</v>
      </c>
      <c r="AC672">
        <f>(O672*constantes!$D$4)+(LN(110)*constantes!$D$5)+(LN(22)*constantes!$D$8)+(F672*constantes!$D$9)</f>
        <v>25.16051878105991</v>
      </c>
      <c r="AD672" s="7">
        <f t="shared" si="150"/>
        <v>2.2332293193086827E-2</v>
      </c>
      <c r="AF672">
        <f>(O672*constantes!$B$4)+(LN(125)*constantes!$B$5)+(LN(22.5)*constantes!$B$8)+(F672*constantes!$B$9)</f>
        <v>23.275197843632878</v>
      </c>
      <c r="AG672">
        <f t="shared" si="151"/>
        <v>6.1354256697024101E-2</v>
      </c>
      <c r="AH672">
        <f>(O672*constantes!$D$4)+(LN(125)*constantes!$D$5)+(LN(22.5)*constantes!$D$8)+(F672*constantes!$D$9)</f>
        <v>25.531591797668142</v>
      </c>
      <c r="AI672">
        <f t="shared" si="152"/>
        <v>3.2202898660143586E-2</v>
      </c>
    </row>
    <row r="673" spans="1:35" x14ac:dyDescent="0.25">
      <c r="A673" s="11">
        <v>672</v>
      </c>
      <c r="B673">
        <v>0</v>
      </c>
      <c r="C673">
        <v>58</v>
      </c>
      <c r="D673">
        <v>1</v>
      </c>
      <c r="E673">
        <v>0</v>
      </c>
      <c r="F673">
        <v>0</v>
      </c>
      <c r="G673">
        <v>126</v>
      </c>
      <c r="H673">
        <v>30.08</v>
      </c>
      <c r="I673">
        <f>IF(AND(B673=1,E673=0),V673,IF(AND(B673=1,E673=1),W673,IF(AND(B673=0,E673=0),X673,IF(AND(B673=0,E673=1),Y673,ERROR))))</f>
        <v>0.13394429714710376</v>
      </c>
      <c r="K673">
        <f t="shared" si="140"/>
        <v>6.3209991046805025E-2</v>
      </c>
      <c r="L673">
        <f t="shared" si="141"/>
        <v>4.4054054961770062E-2</v>
      </c>
      <c r="M673" s="22" t="str">
        <f t="shared" si="153"/>
        <v>Elevated Risk</v>
      </c>
      <c r="O673">
        <f t="shared" si="142"/>
        <v>4.0604430105464191</v>
      </c>
      <c r="P673">
        <f t="shared" si="143"/>
        <v>4.836281906951478</v>
      </c>
      <c r="Q673">
        <f t="shared" si="144"/>
        <v>3.403860499081639</v>
      </c>
      <c r="R673">
        <f>(O673*constantes!$B$4)+(P673*constantes!$B$5)+(D673*constantes!$B$6)+(Q673*constantes!$B$8)+(F673*constantes!$B$9)</f>
        <v>25.019695001915082</v>
      </c>
      <c r="S673" s="4">
        <f>(O673*constantes!$B$4)+(P673*constantes!$C$5)+(D673*constantes!$B$6)+(Q673*constantes!$B$8)+(F673*constantes!$B$9)</f>
        <v>25.366166237729082</v>
      </c>
      <c r="T673">
        <f>(O673*constantes!$D$4)+(P673*constantes!$D$5)+(D673*constantes!$D$6)+(Q673*constantes!$D$8)+(F673*constantes!$D$9)</f>
        <v>27.011679081745914</v>
      </c>
      <c r="U673">
        <f>(O673*constantes!$D$4)+(P673*constantes!$E$5)+(D673*constantes!$D$6)+(Q673*constantes!$D$8)+(F673*constantes!$D$9)</f>
        <v>27.349058107574852</v>
      </c>
      <c r="V673" s="5">
        <f t="shared" si="145"/>
        <v>0.30397204453998117</v>
      </c>
      <c r="W673" s="5">
        <f t="shared" si="146"/>
        <v>0.40094968667550301</v>
      </c>
      <c r="X673" s="6">
        <f t="shared" si="147"/>
        <v>0.13394429714710376</v>
      </c>
      <c r="Y673" s="6">
        <f t="shared" si="148"/>
        <v>0.1825055097300804</v>
      </c>
      <c r="AA673">
        <f>(O673*constantes!$B$4)+(LN(110)*constantes!$B$5)+(LN(22)*constantes!$B$8)+(F673*constantes!$B$9)</f>
        <v>23.81024951683365</v>
      </c>
      <c r="AB673">
        <f t="shared" si="149"/>
        <v>0.10247681663833785</v>
      </c>
      <c r="AC673">
        <f>(O673*constantes!$D$4)+(LN(110)*constantes!$D$5)+(LN(22)*constantes!$D$8)+(F673*constantes!$D$9)</f>
        <v>25.851073342728132</v>
      </c>
      <c r="AD673" s="7">
        <f t="shared" si="150"/>
        <v>4.4054054961770062E-2</v>
      </c>
      <c r="AF673">
        <f>(O673*constantes!$B$4)+(LN(125)*constantes!$B$5)+(LN(22.5)*constantes!$B$8)+(F673*constantes!$B$9)</f>
        <v>24.065206453588043</v>
      </c>
      <c r="AG673">
        <f t="shared" si="151"/>
        <v>0.1302191222428678</v>
      </c>
      <c r="AH673">
        <f>(O673*constantes!$D$4)+(LN(125)*constantes!$D$5)+(LN(22.5)*constantes!$D$8)+(F673*constantes!$D$9)</f>
        <v>26.222146359336364</v>
      </c>
      <c r="AI673">
        <f t="shared" si="152"/>
        <v>6.3209991046805025E-2</v>
      </c>
    </row>
    <row r="674" spans="1:35" x14ac:dyDescent="0.25">
      <c r="A674" s="11">
        <v>673</v>
      </c>
      <c r="B674">
        <v>1</v>
      </c>
      <c r="C674">
        <v>38</v>
      </c>
      <c r="D674">
        <v>1</v>
      </c>
      <c r="E674">
        <v>0</v>
      </c>
      <c r="F674">
        <v>0</v>
      </c>
      <c r="G674">
        <v>119.5</v>
      </c>
      <c r="H674">
        <v>31.39</v>
      </c>
      <c r="I674">
        <f>IF(AND(B674=1,E674=0),V674,IF(AND(B674=1,E674=1),W674,IF(AND(B674=0,E674=0),X674,IF(AND(B674=0,E674=1),Y674,ERROR))))</f>
        <v>8.7065150270468461E-2</v>
      </c>
      <c r="K674">
        <f t="shared" si="140"/>
        <v>3.6714933714987352E-2</v>
      </c>
      <c r="L674">
        <f t="shared" si="141"/>
        <v>2.8571578401445974E-2</v>
      </c>
      <c r="M674" s="22" t="str">
        <f t="shared" si="153"/>
        <v>Elevated Risk</v>
      </c>
      <c r="O674">
        <f t="shared" si="142"/>
        <v>3.6375861597263857</v>
      </c>
      <c r="P674">
        <f t="shared" si="143"/>
        <v>4.7833163713715656</v>
      </c>
      <c r="Q674">
        <f t="shared" si="144"/>
        <v>3.4464893708538624</v>
      </c>
      <c r="R674">
        <f>(O674*constantes!$B$4)+(P674*constantes!$B$5)+(D674*constantes!$B$6)+(Q674*constantes!$B$8)+(F674*constantes!$B$9)</f>
        <v>23.638898124517631</v>
      </c>
      <c r="S674" s="4">
        <f>(O674*constantes!$B$4)+(P674*constantes!$C$5)+(D674*constantes!$B$6)+(Q674*constantes!$B$8)+(F674*constantes!$B$9)</f>
        <v>23.981574909362692</v>
      </c>
      <c r="T674">
        <f>(O674*constantes!$D$4)+(P674*constantes!$D$5)+(D674*constantes!$D$6)+(Q674*constantes!$D$8)+(F674*constantes!$D$9)</f>
        <v>25.733862716690506</v>
      </c>
      <c r="U674">
        <f>(O674*constantes!$D$4)+(P674*constantes!$E$5)+(D674*constantes!$D$6)+(Q674*constantes!$D$8)+(F674*constantes!$D$9)</f>
        <v>26.06754686675739</v>
      </c>
      <c r="V674" s="5">
        <f t="shared" si="145"/>
        <v>8.7065150270468461E-2</v>
      </c>
      <c r="W674" s="5">
        <f t="shared" si="146"/>
        <v>0.12042880678806611</v>
      </c>
      <c r="X674" s="6">
        <f t="shared" si="147"/>
        <v>3.9278631051632762E-2</v>
      </c>
      <c r="Y674" s="6">
        <f t="shared" si="148"/>
        <v>5.44069663085337E-2</v>
      </c>
      <c r="AA674">
        <f>(O674*constantes!$B$4)+(LN(110)*constantes!$B$5)+(LN(22)*constantes!$B$8)+(F674*constantes!$B$9)</f>
        <v>22.493913054504919</v>
      </c>
      <c r="AB674">
        <f t="shared" si="149"/>
        <v>2.8571578401445974E-2</v>
      </c>
      <c r="AC674">
        <f>(O674*constantes!$D$4)+(LN(110)*constantes!$D$5)+(LN(22)*constantes!$D$8)+(F674*constantes!$D$9)</f>
        <v>24.700450251667263</v>
      </c>
      <c r="AD674" s="7">
        <f t="shared" si="150"/>
        <v>1.4155691081518817E-2</v>
      </c>
      <c r="AF674">
        <f>(O674*constantes!$B$4)+(LN(125)*constantes!$B$5)+(LN(22.5)*constantes!$B$8)+(F674*constantes!$B$9)</f>
        <v>22.748869991259316</v>
      </c>
      <c r="AG674">
        <f t="shared" si="151"/>
        <v>3.6714933714987352E-2</v>
      </c>
      <c r="AH674">
        <f>(O674*constantes!$D$4)+(LN(125)*constantes!$D$5)+(LN(22.5)*constantes!$D$8)+(F674*constantes!$D$9)</f>
        <v>25.071523268275495</v>
      </c>
      <c r="AI674">
        <f t="shared" si="152"/>
        <v>2.0450275544260377E-2</v>
      </c>
    </row>
    <row r="675" spans="1:35" x14ac:dyDescent="0.25">
      <c r="A675" s="11">
        <v>674</v>
      </c>
      <c r="B675">
        <v>0</v>
      </c>
      <c r="C675">
        <v>53</v>
      </c>
      <c r="D675">
        <v>0</v>
      </c>
      <c r="E675">
        <v>1</v>
      </c>
      <c r="F675">
        <v>0</v>
      </c>
      <c r="G675">
        <v>141.5</v>
      </c>
      <c r="H675">
        <v>39.6</v>
      </c>
      <c r="I675">
        <f>IF(AND(B675=1,E675=0),V675,IF(AND(B675=1,E675=1),W675,IF(AND(B675=0,E675=0),X675,IF(AND(B675=0,E675=1),Y675,ERROR))))</f>
        <v>0.12765934049490046</v>
      </c>
      <c r="K675">
        <f t="shared" si="140"/>
        <v>4.9808625979083754E-2</v>
      </c>
      <c r="L675">
        <f t="shared" si="141"/>
        <v>3.4638908987597139E-2</v>
      </c>
      <c r="M675" s="22" t="str">
        <f t="shared" si="153"/>
        <v>Elevated Risk</v>
      </c>
      <c r="O675">
        <f t="shared" si="142"/>
        <v>3.970291913552122</v>
      </c>
      <c r="P675">
        <f t="shared" si="143"/>
        <v>4.9522997170832923</v>
      </c>
      <c r="Q675">
        <f t="shared" si="144"/>
        <v>3.6788291182604347</v>
      </c>
      <c r="R675">
        <f>(O675*constantes!$B$4)+(P675*constantes!$B$5)+(D675*constantes!$B$6)+(Q675*constantes!$B$8)+(F675*constantes!$B$9)</f>
        <v>24.462737434461413</v>
      </c>
      <c r="S675" s="4">
        <f>(O675*constantes!$B$4)+(P675*constantes!$C$5)+(D675*constantes!$B$6)+(Q675*constantes!$B$8)+(F675*constantes!$B$9)</f>
        <v>24.81752018619326</v>
      </c>
      <c r="T675">
        <f>(O675*constantes!$D$4)+(P675*constantes!$D$5)+(D675*constantes!$D$6)+(Q675*constantes!$D$8)+(F675*constantes!$D$9)</f>
        <v>26.614617001100687</v>
      </c>
      <c r="U675">
        <f>(O675*constantes!$D$4)+(P675*constantes!$E$5)+(D675*constantes!$D$6)+(Q675*constantes!$D$8)+(F675*constantes!$D$9)</f>
        <v>26.960089429364416</v>
      </c>
      <c r="V675" s="5">
        <f t="shared" si="145"/>
        <v>0.18748193623842846</v>
      </c>
      <c r="W675" s="5">
        <f t="shared" si="146"/>
        <v>0.25623876624960151</v>
      </c>
      <c r="X675" s="6">
        <f t="shared" si="147"/>
        <v>9.2153255947868495E-2</v>
      </c>
      <c r="Y675" s="6">
        <f t="shared" si="148"/>
        <v>0.12765934049490046</v>
      </c>
      <c r="AA675">
        <f>(O675*constantes!$B$4)+(LN(110)*constantes!$B$5)+(LN(22)*constantes!$B$8)+(F675*constantes!$B$9)</f>
        <v>23.529612757934284</v>
      </c>
      <c r="AB675">
        <f t="shared" si="149"/>
        <v>7.8415260777171425E-2</v>
      </c>
      <c r="AC675">
        <f>(O675*constantes!$D$4)+(LN(110)*constantes!$D$5)+(LN(22)*constantes!$D$8)+(F675*constantes!$D$9)</f>
        <v>25.605765897229862</v>
      </c>
      <c r="AD675" s="7">
        <f t="shared" si="150"/>
        <v>3.4638908987597139E-2</v>
      </c>
      <c r="AF675">
        <f>(O675*constantes!$B$4)+(LN(125)*constantes!$B$5)+(LN(22.5)*constantes!$B$8)+(F675*constantes!$B$9)</f>
        <v>23.784569694688678</v>
      </c>
      <c r="AG675">
        <f t="shared" si="151"/>
        <v>0.10001327473115296</v>
      </c>
      <c r="AH675">
        <f>(O675*constantes!$D$4)+(LN(125)*constantes!$D$5)+(LN(22.5)*constantes!$D$8)+(F675*constantes!$D$9)</f>
        <v>25.976838913838094</v>
      </c>
      <c r="AI675">
        <f t="shared" si="152"/>
        <v>4.9808625979083754E-2</v>
      </c>
    </row>
    <row r="676" spans="1:35" x14ac:dyDescent="0.25">
      <c r="A676" s="11">
        <v>675</v>
      </c>
      <c r="B676">
        <v>0</v>
      </c>
      <c r="C676">
        <v>48</v>
      </c>
      <c r="D676">
        <v>0</v>
      </c>
      <c r="E676">
        <v>0</v>
      </c>
      <c r="F676">
        <v>0</v>
      </c>
      <c r="G676">
        <v>119</v>
      </c>
      <c r="H676">
        <v>31.67</v>
      </c>
      <c r="I676">
        <f>IF(AND(B676=1,E676=0),V676,IF(AND(B676=1,E676=1),W676,IF(AND(B676=0,E676=0),X676,IF(AND(B676=0,E676=1),Y676,ERROR))))</f>
        <v>3.9655672666878972E-2</v>
      </c>
      <c r="K676">
        <f t="shared" si="140"/>
        <v>3.8265438641588045E-2</v>
      </c>
      <c r="L676">
        <f t="shared" si="141"/>
        <v>2.6562184906686825E-2</v>
      </c>
      <c r="M676" s="22" t="str">
        <f t="shared" si="153"/>
        <v>NORMAL</v>
      </c>
      <c r="O676">
        <f t="shared" si="142"/>
        <v>3.8712010109078911</v>
      </c>
      <c r="P676">
        <f t="shared" si="143"/>
        <v>4.7791234931115296</v>
      </c>
      <c r="Q676">
        <f t="shared" si="144"/>
        <v>3.4553698605505483</v>
      </c>
      <c r="R676">
        <f>(O676*constantes!$B$4)+(P676*constantes!$B$5)+(D676*constantes!$B$6)+(Q676*constantes!$B$8)+(F676*constantes!$B$9)</f>
        <v>23.655863872865826</v>
      </c>
      <c r="S676" s="4">
        <f>(O676*constantes!$B$4)+(P676*constantes!$C$5)+(D676*constantes!$B$6)+(Q676*constantes!$B$8)+(F676*constantes!$B$9)</f>
        <v>23.998240279912334</v>
      </c>
      <c r="T676">
        <f>(O676*constantes!$D$4)+(P676*constantes!$D$5)+(D676*constantes!$D$6)+(Q676*constantes!$D$8)+(F676*constantes!$D$9)</f>
        <v>25.743611040965956</v>
      </c>
      <c r="U676">
        <f>(O676*constantes!$D$4)+(P676*constantes!$E$5)+(D676*constantes!$D$6)+(Q676*constantes!$D$8)+(F676*constantes!$D$9)</f>
        <v>26.077002695845415</v>
      </c>
      <c r="V676" s="5">
        <f t="shared" si="145"/>
        <v>8.8486948601502857E-2</v>
      </c>
      <c r="W676" s="5">
        <f t="shared" si="146"/>
        <v>0.12232349876939053</v>
      </c>
      <c r="X676" s="6">
        <f t="shared" si="147"/>
        <v>3.9655672666878972E-2</v>
      </c>
      <c r="Y676" s="6">
        <f t="shared" si="148"/>
        <v>5.4909412019092718E-2</v>
      </c>
      <c r="AA676">
        <f>(O676*constantes!$B$4)+(LN(110)*constantes!$B$5)+(LN(22)*constantes!$B$8)+(F676*constantes!$B$9)</f>
        <v>23.221146741638901</v>
      </c>
      <c r="AB676">
        <f t="shared" si="149"/>
        <v>5.8221930281009082E-2</v>
      </c>
      <c r="AC676">
        <f>(O676*constantes!$D$4)+(LN(110)*constantes!$D$5)+(LN(22)*constantes!$D$8)+(F676*constantes!$D$9)</f>
        <v>25.336132614771724</v>
      </c>
      <c r="AD676" s="7">
        <f t="shared" si="150"/>
        <v>2.6562184906686825E-2</v>
      </c>
      <c r="AF676">
        <f>(O676*constantes!$B$4)+(LN(125)*constantes!$B$5)+(LN(22.5)*constantes!$B$8)+(F676*constantes!$B$9)</f>
        <v>23.47610367839329</v>
      </c>
      <c r="AG676">
        <f t="shared" si="151"/>
        <v>7.448581103683527E-2</v>
      </c>
      <c r="AH676">
        <f>(O676*constantes!$D$4)+(LN(125)*constantes!$D$5)+(LN(22.5)*constantes!$D$8)+(F676*constantes!$D$9)</f>
        <v>25.707205631379956</v>
      </c>
      <c r="AI676">
        <f t="shared" si="152"/>
        <v>3.8265438641588045E-2</v>
      </c>
    </row>
    <row r="677" spans="1:35" x14ac:dyDescent="0.25">
      <c r="A677" s="11">
        <v>676</v>
      </c>
      <c r="B677">
        <v>1</v>
      </c>
      <c r="C677">
        <v>58</v>
      </c>
      <c r="D677">
        <v>1</v>
      </c>
      <c r="E677">
        <v>0</v>
      </c>
      <c r="F677">
        <v>0</v>
      </c>
      <c r="G677">
        <v>167.5</v>
      </c>
      <c r="H677">
        <v>27.73</v>
      </c>
      <c r="I677">
        <f>IF(AND(B677=1,E677=0),V677,IF(AND(B677=1,E677=1),W677,IF(AND(B677=0,E677=0),X677,IF(AND(B677=0,E677=1),Y677,ERROR))))</f>
        <v>0.43792269032219944</v>
      </c>
      <c r="K677">
        <f t="shared" si="140"/>
        <v>0.1302191222428678</v>
      </c>
      <c r="L677">
        <f t="shared" si="141"/>
        <v>0.10247681663833785</v>
      </c>
      <c r="M677" s="22" t="str">
        <f t="shared" si="153"/>
        <v>'&gt;30%</v>
      </c>
      <c r="O677">
        <f t="shared" si="142"/>
        <v>4.0604430105464191</v>
      </c>
      <c r="P677">
        <f t="shared" si="143"/>
        <v>5.1209833512651208</v>
      </c>
      <c r="Q677">
        <f t="shared" si="144"/>
        <v>3.3225148596276868</v>
      </c>
      <c r="R677">
        <f>(O677*constantes!$B$4)+(P677*constantes!$B$5)+(D677*constantes!$B$6)+(Q677*constantes!$B$8)+(F677*constantes!$B$9)</f>
        <v>25.483350574642525</v>
      </c>
      <c r="S677" s="4">
        <f>(O677*constantes!$B$4)+(P677*constantes!$C$5)+(D677*constantes!$B$6)+(Q677*constantes!$B$8)+(F677*constantes!$B$9)</f>
        <v>25.850217821927156</v>
      </c>
      <c r="T677">
        <f>(O677*constantes!$D$4)+(P677*constantes!$D$5)+(D677*constantes!$D$6)+(Q677*constantes!$D$8)+(F677*constantes!$D$9)</f>
        <v>27.770930663299374</v>
      </c>
      <c r="U677">
        <f>(O677*constantes!$D$4)+(P677*constantes!$E$5)+(D677*constantes!$D$6)+(Q677*constantes!$D$8)+(F677*constantes!$D$9)</f>
        <v>28.128170461883627</v>
      </c>
      <c r="V677" s="5">
        <f t="shared" si="145"/>
        <v>0.43792269032219944</v>
      </c>
      <c r="W677" s="5">
        <f t="shared" si="146"/>
        <v>0.56458430028704021</v>
      </c>
      <c r="X677" s="6">
        <f t="shared" si="147"/>
        <v>0.26454579728161631</v>
      </c>
      <c r="Y677" s="6">
        <f t="shared" si="148"/>
        <v>0.3554487126545256</v>
      </c>
      <c r="AA677">
        <f>(O677*constantes!$B$4)+(LN(110)*constantes!$B$5)+(LN(22)*constantes!$B$8)+(F677*constantes!$B$9)</f>
        <v>23.81024951683365</v>
      </c>
      <c r="AB677">
        <f t="shared" si="149"/>
        <v>0.10247681663833785</v>
      </c>
      <c r="AC677">
        <f>(O677*constantes!$D$4)+(LN(110)*constantes!$D$5)+(LN(22)*constantes!$D$8)+(F677*constantes!$D$9)</f>
        <v>25.851073342728132</v>
      </c>
      <c r="AD677" s="7">
        <f t="shared" si="150"/>
        <v>4.4054054961770062E-2</v>
      </c>
      <c r="AF677">
        <f>(O677*constantes!$B$4)+(LN(125)*constantes!$B$5)+(LN(22.5)*constantes!$B$8)+(F677*constantes!$B$9)</f>
        <v>24.065206453588043</v>
      </c>
      <c r="AG677">
        <f t="shared" si="151"/>
        <v>0.1302191222428678</v>
      </c>
      <c r="AH677">
        <f>(O677*constantes!$D$4)+(LN(125)*constantes!$D$5)+(LN(22.5)*constantes!$D$8)+(F677*constantes!$D$9)</f>
        <v>26.222146359336364</v>
      </c>
      <c r="AI677">
        <f t="shared" si="152"/>
        <v>6.3209991046805025E-2</v>
      </c>
    </row>
    <row r="678" spans="1:35" x14ac:dyDescent="0.25">
      <c r="A678" s="11">
        <v>677</v>
      </c>
      <c r="B678">
        <v>1</v>
      </c>
      <c r="C678">
        <v>60</v>
      </c>
      <c r="D678">
        <v>1</v>
      </c>
      <c r="E678">
        <v>0</v>
      </c>
      <c r="F678">
        <v>0</v>
      </c>
      <c r="G678">
        <v>130</v>
      </c>
      <c r="H678">
        <v>28.36</v>
      </c>
      <c r="I678">
        <f>IF(AND(B678=1,E678=0),V678,IF(AND(B678=1,E678=1),W678,IF(AND(B678=0,E678=0),X678,IF(AND(B678=0,E678=1),Y678,ERROR))))</f>
        <v>0.33453770455639298</v>
      </c>
      <c r="K678">
        <f t="shared" si="140"/>
        <v>0.14362116573454531</v>
      </c>
      <c r="L678">
        <f t="shared" si="141"/>
        <v>0.11321269470654882</v>
      </c>
      <c r="M678" s="22" t="str">
        <f t="shared" si="153"/>
        <v>'&gt;30%</v>
      </c>
      <c r="O678">
        <f t="shared" si="142"/>
        <v>4.0943445622221004</v>
      </c>
      <c r="P678">
        <f t="shared" si="143"/>
        <v>4.8675344504555822</v>
      </c>
      <c r="Q678">
        <f t="shared" si="144"/>
        <v>3.3449797016639269</v>
      </c>
      <c r="R678">
        <f>(O678*constantes!$B$4)+(P678*constantes!$B$5)+(D678*constantes!$B$6)+(Q678*constantes!$B$8)+(F678*constantes!$B$9)</f>
        <v>25.136526214854165</v>
      </c>
      <c r="S678" s="4">
        <f>(O678*constantes!$B$4)+(P678*constantes!$C$5)+(D678*constantes!$B$6)+(Q678*constantes!$B$8)+(F678*constantes!$B$9)</f>
        <v>25.485236382884803</v>
      </c>
      <c r="T678">
        <f>(O678*constantes!$D$4)+(P678*constantes!$D$5)+(D678*constantes!$D$6)+(Q678*constantes!$D$8)+(F678*constantes!$D$9)</f>
        <v>27.161735361432385</v>
      </c>
      <c r="U678">
        <f>(O678*constantes!$D$4)+(P678*constantes!$E$5)+(D678*constantes!$D$6)+(Q678*constantes!$D$8)+(F678*constantes!$D$9)</f>
        <v>27.501294564696167</v>
      </c>
      <c r="V678" s="5">
        <f t="shared" si="145"/>
        <v>0.33453770455639298</v>
      </c>
      <c r="W678" s="5">
        <f t="shared" si="146"/>
        <v>0.43853359981003714</v>
      </c>
      <c r="X678" s="6">
        <f t="shared" si="147"/>
        <v>0.15387501778635737</v>
      </c>
      <c r="Y678" s="6">
        <f t="shared" si="148"/>
        <v>0.20914979687608737</v>
      </c>
      <c r="AA678">
        <f>(O678*constantes!$B$4)+(LN(110)*constantes!$B$5)+(LN(22)*constantes!$B$8)+(F678*constantes!$B$9)</f>
        <v>23.915783691137978</v>
      </c>
      <c r="AB678">
        <f t="shared" si="149"/>
        <v>0.11321269470654882</v>
      </c>
      <c r="AC678">
        <f>(O678*constantes!$D$4)+(LN(110)*constantes!$D$5)+(LN(22)*constantes!$D$8)+(F678*constantes!$D$9)</f>
        <v>25.943321837946279</v>
      </c>
      <c r="AD678" s="7">
        <f t="shared" si="150"/>
        <v>4.820708918468708E-2</v>
      </c>
      <c r="AF678">
        <f>(O678*constantes!$B$4)+(LN(125)*constantes!$B$5)+(LN(22.5)*constantes!$B$8)+(F678*constantes!$B$9)</f>
        <v>24.170740627892375</v>
      </c>
      <c r="AG678">
        <f t="shared" si="151"/>
        <v>0.14362116573454531</v>
      </c>
      <c r="AH678">
        <f>(O678*constantes!$D$4)+(LN(125)*constantes!$D$5)+(LN(22.5)*constantes!$D$8)+(F678*constantes!$D$9)</f>
        <v>26.314394854554511</v>
      </c>
      <c r="AI678">
        <f t="shared" si="152"/>
        <v>6.9102564331433469E-2</v>
      </c>
    </row>
    <row r="679" spans="1:35" x14ac:dyDescent="0.25">
      <c r="A679" s="11">
        <v>678</v>
      </c>
      <c r="B679">
        <v>0</v>
      </c>
      <c r="C679">
        <v>36</v>
      </c>
      <c r="D679">
        <v>0</v>
      </c>
      <c r="E679">
        <v>0</v>
      </c>
      <c r="F679">
        <v>0</v>
      </c>
      <c r="G679">
        <v>110</v>
      </c>
      <c r="H679">
        <v>26.13</v>
      </c>
      <c r="I679">
        <f>IF(AND(B679=1,E679=0),V679,IF(AND(B679=1,E679=1),W679,IF(AND(B679=0,E679=0),X679,IF(AND(B679=0,E679=1),Y679,ERROR))))</f>
        <v>1.3347924401627687E-2</v>
      </c>
      <c r="K679">
        <f t="shared" si="140"/>
        <v>1.7677356619603457E-2</v>
      </c>
      <c r="L679">
        <f t="shared" si="141"/>
        <v>1.2230943924327331E-2</v>
      </c>
      <c r="M679" s="22" t="str">
        <f t="shared" si="153"/>
        <v>NORMAL</v>
      </c>
      <c r="O679">
        <f t="shared" si="142"/>
        <v>3.5835189384561099</v>
      </c>
      <c r="P679">
        <f t="shared" si="143"/>
        <v>4.7004803657924166</v>
      </c>
      <c r="Q679">
        <f t="shared" si="144"/>
        <v>3.2630840795325211</v>
      </c>
      <c r="R679">
        <f>(O679*constantes!$B$4)+(P679*constantes!$B$5)+(D679*constantes!$B$6)+(Q679*constantes!$B$8)+(F679*constantes!$B$9)</f>
        <v>22.461993397361528</v>
      </c>
      <c r="S679" s="4">
        <f>(O679*constantes!$B$4)+(P679*constantes!$C$5)+(D679*constantes!$B$6)+(Q679*constantes!$B$8)+(F679*constantes!$B$9)</f>
        <v>22.798735810766896</v>
      </c>
      <c r="T679">
        <f>(O679*constantes!$D$4)+(P679*constantes!$D$5)+(D679*constantes!$D$6)+(Q679*constantes!$D$8)+(F679*constantes!$D$9)</f>
        <v>24.641285839266914</v>
      </c>
      <c r="U679">
        <f>(O679*constantes!$D$4)+(P679*constantes!$E$5)+(D679*constantes!$D$6)+(Q679*constantes!$D$8)+(F679*constantes!$D$9)</f>
        <v>24.969191349584595</v>
      </c>
      <c r="V679" s="5">
        <f t="shared" si="145"/>
        <v>2.7686528856091575E-2</v>
      </c>
      <c r="W679" s="5">
        <f t="shared" si="146"/>
        <v>3.8555518308974412E-2</v>
      </c>
      <c r="X679" s="6">
        <f t="shared" si="147"/>
        <v>1.3347924401627687E-2</v>
      </c>
      <c r="Y679" s="6">
        <f t="shared" si="148"/>
        <v>1.8479574788870856E-2</v>
      </c>
      <c r="AA679">
        <f>(O679*constantes!$B$4)+(LN(110)*constantes!$B$5)+(LN(22)*constantes!$B$8)+(F679*constantes!$B$9)</f>
        <v>22.325603957379403</v>
      </c>
      <c r="AB679">
        <f t="shared" si="149"/>
        <v>2.4199659473180479E-2</v>
      </c>
      <c r="AC679">
        <f>(O679*constantes!$D$4)+(LN(110)*constantes!$D$5)+(LN(22)*constantes!$D$8)+(F679*constantes!$D$9)</f>
        <v>24.553329557885352</v>
      </c>
      <c r="AD679" s="7">
        <f t="shared" si="150"/>
        <v>1.2230943924327331E-2</v>
      </c>
      <c r="AF679">
        <f>(O679*constantes!$B$4)+(LN(125)*constantes!$B$5)+(LN(22.5)*constantes!$B$8)+(F679*constantes!$B$9)</f>
        <v>22.580560894133793</v>
      </c>
      <c r="AG679">
        <f t="shared" si="151"/>
        <v>3.1117023555229495E-2</v>
      </c>
      <c r="AH679">
        <f>(O679*constantes!$D$4)+(LN(125)*constantes!$D$5)+(LN(22.5)*constantes!$D$8)+(F679*constantes!$D$9)</f>
        <v>24.924402574493584</v>
      </c>
      <c r="AI679">
        <f t="shared" si="152"/>
        <v>1.7677356619603457E-2</v>
      </c>
    </row>
    <row r="680" spans="1:35" x14ac:dyDescent="0.25">
      <c r="A680" s="11">
        <v>679</v>
      </c>
      <c r="B680">
        <v>0</v>
      </c>
      <c r="C680">
        <v>55</v>
      </c>
      <c r="D680">
        <v>0</v>
      </c>
      <c r="E680">
        <v>0</v>
      </c>
      <c r="F680">
        <v>0</v>
      </c>
      <c r="G680">
        <v>136.5</v>
      </c>
      <c r="H680">
        <v>20.56</v>
      </c>
      <c r="I680">
        <f>IF(AND(B680=1,E680=0),V680,IF(AND(B680=1,E680=1),W680,IF(AND(B680=0,E680=0),X680,IF(AND(B680=0,E680=1),Y680,ERROR))))</f>
        <v>6.6787987746345312E-2</v>
      </c>
      <c r="K680">
        <f t="shared" si="140"/>
        <v>5.4942946453026109E-2</v>
      </c>
      <c r="L680">
        <f t="shared" si="141"/>
        <v>3.8241136753246696E-2</v>
      </c>
      <c r="M680" s="22" t="str">
        <f t="shared" si="153"/>
        <v>Elevated Risk</v>
      </c>
      <c r="O680">
        <f t="shared" si="142"/>
        <v>4.0073331852324712</v>
      </c>
      <c r="P680">
        <f t="shared" si="143"/>
        <v>4.9163246146250144</v>
      </c>
      <c r="Q680">
        <f t="shared" si="144"/>
        <v>3.0233474405869645</v>
      </c>
      <c r="R680">
        <f>(O680*constantes!$B$4)+(P680*constantes!$B$5)+(D680*constantes!$B$6)+(Q680*constantes!$B$8)+(F680*constantes!$B$9)</f>
        <v>23.991662528873974</v>
      </c>
      <c r="S680" s="4">
        <f>(O680*constantes!$B$4)+(P680*constantes!$C$5)+(D680*constantes!$B$6)+(Q680*constantes!$B$8)+(F680*constantes!$B$9)</f>
        <v>24.343868024265706</v>
      </c>
      <c r="T680">
        <f>(O680*constantes!$D$4)+(P680*constantes!$D$5)+(D680*constantes!$D$6)+(Q680*constantes!$D$8)+(F680*constantes!$D$9)</f>
        <v>26.279099161065457</v>
      </c>
      <c r="U680">
        <f>(O680*constantes!$D$4)+(P680*constantes!$E$5)+(D680*constantes!$D$6)+(Q680*constantes!$D$8)+(F680*constantes!$D$9)</f>
        <v>26.622061966181697</v>
      </c>
      <c r="V680" s="5">
        <f t="shared" si="145"/>
        <v>0.1215723866829872</v>
      </c>
      <c r="W680" s="5">
        <f t="shared" si="146"/>
        <v>0.16835381116176695</v>
      </c>
      <c r="X680" s="6">
        <f t="shared" si="147"/>
        <v>6.6787987746345312E-2</v>
      </c>
      <c r="Y680" s="6">
        <f t="shared" si="148"/>
        <v>9.2808904760429356E-2</v>
      </c>
      <c r="AA680">
        <f>(O680*constantes!$B$4)+(LN(110)*constantes!$B$5)+(LN(22)*constantes!$B$8)+(F680*constantes!$B$9)</f>
        <v>23.644920755024344</v>
      </c>
      <c r="AB680">
        <f t="shared" si="149"/>
        <v>8.7567364830949512E-2</v>
      </c>
      <c r="AC680">
        <f>(O680*constantes!$D$4)+(LN(110)*constantes!$D$5)+(LN(22)*constantes!$D$8)+(F680*constantes!$D$9)</f>
        <v>25.706557790361106</v>
      </c>
      <c r="AD680" s="7">
        <f t="shared" si="150"/>
        <v>3.8241136753246696E-2</v>
      </c>
      <c r="AF680">
        <f>(O680*constantes!$B$4)+(LN(125)*constantes!$B$5)+(LN(22.5)*constantes!$B$8)+(F680*constantes!$B$9)</f>
        <v>23.899877691778737</v>
      </c>
      <c r="AG680">
        <f t="shared" si="151"/>
        <v>0.11152976090806932</v>
      </c>
      <c r="AH680">
        <f>(O680*constantes!$D$4)+(LN(125)*constantes!$D$5)+(LN(22.5)*constantes!$D$8)+(F680*constantes!$D$9)</f>
        <v>26.077630806969339</v>
      </c>
      <c r="AI680">
        <f t="shared" si="152"/>
        <v>5.4942946453026109E-2</v>
      </c>
    </row>
    <row r="681" spans="1:35" x14ac:dyDescent="0.25">
      <c r="A681" s="11">
        <v>680</v>
      </c>
      <c r="B681">
        <v>1</v>
      </c>
      <c r="C681">
        <v>54</v>
      </c>
      <c r="D681">
        <v>0</v>
      </c>
      <c r="E681">
        <v>1</v>
      </c>
      <c r="F681">
        <v>0</v>
      </c>
      <c r="G681">
        <v>148</v>
      </c>
      <c r="H681">
        <v>26.58</v>
      </c>
      <c r="I681">
        <f>IF(AND(B681=1,E681=0),V681,IF(AND(B681=1,E681=1),W681,IF(AND(B681=0,E681=0),X681,IF(AND(B681=0,E681=1),Y681,ERROR))))</f>
        <v>0.22074899869616116</v>
      </c>
      <c r="K681">
        <f t="shared" si="140"/>
        <v>0.10567740925235103</v>
      </c>
      <c r="L681">
        <f t="shared" si="141"/>
        <v>8.2913210367502876E-2</v>
      </c>
      <c r="M681" s="22" t="str">
        <f t="shared" si="153"/>
        <v>Elevated Risk</v>
      </c>
      <c r="O681">
        <f t="shared" si="142"/>
        <v>3.9889840465642745</v>
      </c>
      <c r="P681">
        <f t="shared" si="143"/>
        <v>4.9972122737641147</v>
      </c>
      <c r="Q681">
        <f t="shared" si="144"/>
        <v>3.2801590532850993</v>
      </c>
      <c r="R681">
        <f>(O681*constantes!$B$4)+(P681*constantes!$B$5)+(D681*constantes!$B$6)+(Q681*constantes!$B$8)+(F681*constantes!$B$9)</f>
        <v>24.288188015079889</v>
      </c>
      <c r="S681" s="4">
        <f>(O681*constantes!$B$4)+(P681*constantes!$C$5)+(D681*constantes!$B$6)+(Q681*constantes!$B$8)+(F681*constantes!$B$9)</f>
        <v>24.646188302372348</v>
      </c>
      <c r="T681">
        <f>(O681*constantes!$D$4)+(P681*constantes!$D$5)+(D681*constantes!$D$6)+(Q681*constantes!$D$8)+(F681*constantes!$D$9)</f>
        <v>26.587994512570472</v>
      </c>
      <c r="U681">
        <f>(O681*constantes!$D$4)+(P681*constantes!$E$5)+(D681*constantes!$D$6)+(Q681*constantes!$D$8)+(F681*constantes!$D$9)</f>
        <v>26.93660004078826</v>
      </c>
      <c r="V681" s="5">
        <f t="shared" si="145"/>
        <v>0.16000908872569575</v>
      </c>
      <c r="W681" s="5">
        <f t="shared" si="146"/>
        <v>0.22074899869616116</v>
      </c>
      <c r="X681" s="6">
        <f t="shared" si="147"/>
        <v>8.9844489775686154E-2</v>
      </c>
      <c r="Y681" s="6">
        <f t="shared" si="148"/>
        <v>0.12488903348540936</v>
      </c>
      <c r="AA681">
        <f>(O681*constantes!$B$4)+(LN(110)*constantes!$B$5)+(LN(22)*constantes!$B$8)+(F681*constantes!$B$9)</f>
        <v>23.587800620315793</v>
      </c>
      <c r="AB681">
        <f t="shared" si="149"/>
        <v>8.2913210367502876E-2</v>
      </c>
      <c r="AC681">
        <f>(O681*constantes!$D$4)+(LN(110)*constantes!$D$5)+(LN(22)*constantes!$D$8)+(F681*constantes!$D$9)</f>
        <v>25.656628499605237</v>
      </c>
      <c r="AD681" s="7">
        <f t="shared" si="150"/>
        <v>3.6413005758055728E-2</v>
      </c>
      <c r="AF681">
        <f>(O681*constantes!$B$4)+(LN(125)*constantes!$B$5)+(LN(22.5)*constantes!$B$8)+(F681*constantes!$B$9)</f>
        <v>23.84275755707019</v>
      </c>
      <c r="AG681">
        <f t="shared" si="151"/>
        <v>0.10567740925235103</v>
      </c>
      <c r="AH681">
        <f>(O681*constantes!$D$4)+(LN(125)*constantes!$D$5)+(LN(22.5)*constantes!$D$8)+(F681*constantes!$D$9)</f>
        <v>26.027701516213469</v>
      </c>
      <c r="AI681">
        <f t="shared" si="152"/>
        <v>5.2338355969762884E-2</v>
      </c>
    </row>
    <row r="682" spans="1:35" x14ac:dyDescent="0.25">
      <c r="A682" s="11">
        <v>681</v>
      </c>
      <c r="B682">
        <v>1</v>
      </c>
      <c r="C682">
        <v>45</v>
      </c>
      <c r="D682">
        <v>1</v>
      </c>
      <c r="E682">
        <v>1</v>
      </c>
      <c r="F682">
        <v>0</v>
      </c>
      <c r="G682">
        <v>166</v>
      </c>
      <c r="H682">
        <v>29.32</v>
      </c>
      <c r="I682">
        <f>IF(AND(B682=1,E682=0),V682,IF(AND(B682=1,E682=1),W682,IF(AND(B682=0,E682=0),X682,IF(AND(B682=0,E682=1),Y682,ERROR))))</f>
        <v>0.32133269131750009</v>
      </c>
      <c r="K682">
        <f t="shared" si="140"/>
        <v>6.1354256697024101E-2</v>
      </c>
      <c r="L682">
        <f t="shared" si="141"/>
        <v>4.7883245315309741E-2</v>
      </c>
      <c r="M682" s="22" t="str">
        <f t="shared" si="153"/>
        <v>'&gt;30%</v>
      </c>
      <c r="O682">
        <f t="shared" si="142"/>
        <v>3.8066624897703196</v>
      </c>
      <c r="P682">
        <f t="shared" si="143"/>
        <v>5.1119877883565437</v>
      </c>
      <c r="Q682">
        <f t="shared" si="144"/>
        <v>3.3782698770184507</v>
      </c>
      <c r="R682">
        <f>(O682*constantes!$B$4)+(P682*constantes!$B$5)+(D682*constantes!$B$6)+(Q682*constantes!$B$8)+(F682*constantes!$B$9)</f>
        <v>24.720855380983789</v>
      </c>
      <c r="S682" s="4">
        <f>(O682*constantes!$B$4)+(P682*constantes!$C$5)+(D682*constantes!$B$6)+(Q682*constantes!$B$8)+(F682*constantes!$B$9)</f>
        <v>25.087078186141653</v>
      </c>
      <c r="T682">
        <f>(O682*constantes!$D$4)+(P682*constantes!$D$5)+(D682*constantes!$D$6)+(Q682*constantes!$D$8)+(F682*constantes!$D$9)</f>
        <v>27.083577145411013</v>
      </c>
      <c r="U682">
        <f>(O682*constantes!$D$4)+(P682*constantes!$E$5)+(D682*constantes!$D$6)+(Q682*constantes!$D$8)+(F682*constantes!$D$9)</f>
        <v>27.440189413526767</v>
      </c>
      <c r="V682" s="5">
        <f t="shared" si="145"/>
        <v>0.23567226672650798</v>
      </c>
      <c r="W682" s="5">
        <f t="shared" si="146"/>
        <v>0.32133269131750009</v>
      </c>
      <c r="X682" s="6">
        <f t="shared" si="147"/>
        <v>0.14317894660605046</v>
      </c>
      <c r="Y682" s="6">
        <f t="shared" si="148"/>
        <v>0.19807313161291262</v>
      </c>
      <c r="AA682">
        <f>(O682*constantes!$B$4)+(LN(110)*constantes!$B$5)+(LN(22)*constantes!$B$8)+(F682*constantes!$B$9)</f>
        <v>23.020240906878485</v>
      </c>
      <c r="AB682">
        <f t="shared" si="149"/>
        <v>4.7883245315309741E-2</v>
      </c>
      <c r="AC682">
        <f>(O682*constantes!$D$4)+(LN(110)*constantes!$D$5)+(LN(22)*constantes!$D$8)+(F682*constantes!$D$9)</f>
        <v>25.16051878105991</v>
      </c>
      <c r="AD682" s="7">
        <f t="shared" si="150"/>
        <v>2.2332293193086827E-2</v>
      </c>
      <c r="AF682">
        <f>(O682*constantes!$B$4)+(LN(125)*constantes!$B$5)+(LN(22.5)*constantes!$B$8)+(F682*constantes!$B$9)</f>
        <v>23.275197843632878</v>
      </c>
      <c r="AG682">
        <f t="shared" si="151"/>
        <v>6.1354256697024101E-2</v>
      </c>
      <c r="AH682">
        <f>(O682*constantes!$D$4)+(LN(125)*constantes!$D$5)+(LN(22.5)*constantes!$D$8)+(F682*constantes!$D$9)</f>
        <v>25.531591797668142</v>
      </c>
      <c r="AI682">
        <f t="shared" si="152"/>
        <v>3.2202898660143586E-2</v>
      </c>
    </row>
    <row r="683" spans="1:35" x14ac:dyDescent="0.25">
      <c r="A683" s="11">
        <v>682</v>
      </c>
      <c r="B683">
        <v>0</v>
      </c>
      <c r="C683">
        <v>64</v>
      </c>
      <c r="D683">
        <v>0</v>
      </c>
      <c r="E683">
        <v>1</v>
      </c>
      <c r="F683">
        <v>0</v>
      </c>
      <c r="G683">
        <v>144</v>
      </c>
      <c r="H683">
        <v>25.81</v>
      </c>
      <c r="I683">
        <f>IF(AND(B683=1,E683=0),V683,IF(AND(B683=1,E683=1),W683,IF(AND(B683=0,E683=0),X683,IF(AND(B683=0,E683=1),Y683,ERROR))))</f>
        <v>0.17535769702588677</v>
      </c>
      <c r="K683">
        <f t="shared" si="140"/>
        <v>8.1811856272562489E-2</v>
      </c>
      <c r="L683">
        <f t="shared" si="141"/>
        <v>5.7192348710877861E-2</v>
      </c>
      <c r="M683" s="22" t="str">
        <f t="shared" si="153"/>
        <v>Elevated Risk</v>
      </c>
      <c r="O683">
        <f t="shared" si="142"/>
        <v>4.1588830833596715</v>
      </c>
      <c r="P683">
        <f t="shared" si="143"/>
        <v>4.9698132995760007</v>
      </c>
      <c r="Q683">
        <f t="shared" si="144"/>
        <v>3.2507620137305224</v>
      </c>
      <c r="R683">
        <f>(O683*constantes!$B$4)+(P683*constantes!$B$5)+(D683*constantes!$B$6)+(Q683*constantes!$B$8)+(F683*constantes!$B$9)</f>
        <v>24.742944540577916</v>
      </c>
      <c r="S683" s="4">
        <f>(O683*constantes!$B$4)+(P683*constantes!$C$5)+(D683*constantes!$B$6)+(Q683*constantes!$B$8)+(F683*constantes!$B$9)</f>
        <v>25.098981965359542</v>
      </c>
      <c r="T683">
        <f>(O683*constantes!$D$4)+(P683*constantes!$D$5)+(D683*constantes!$D$6)+(Q683*constantes!$D$8)+(F683*constantes!$D$9)</f>
        <v>26.958201599667561</v>
      </c>
      <c r="U683">
        <f>(O683*constantes!$D$4)+(P683*constantes!$E$5)+(D683*constantes!$D$6)+(Q683*constantes!$D$8)+(F683*constantes!$D$9)</f>
        <v>27.304895775445978</v>
      </c>
      <c r="V683" s="5">
        <f t="shared" si="145"/>
        <v>0.24024655794765548</v>
      </c>
      <c r="W683" s="5">
        <f t="shared" si="146"/>
        <v>0.32447560609893045</v>
      </c>
      <c r="X683" s="6">
        <f t="shared" si="147"/>
        <v>0.12743460739130053</v>
      </c>
      <c r="Y683" s="6">
        <f t="shared" si="148"/>
        <v>0.17535769702588677</v>
      </c>
      <c r="AA683">
        <f>(O683*constantes!$B$4)+(LN(110)*constantes!$B$5)+(LN(22)*constantes!$B$8)+(F683*constantes!$B$9)</f>
        <v>24.116689525898391</v>
      </c>
      <c r="AB683">
        <f t="shared" si="149"/>
        <v>0.13660645895193024</v>
      </c>
      <c r="AC683">
        <f>(O683*constantes!$D$4)+(LN(110)*constantes!$D$5)+(LN(22)*constantes!$D$8)+(F683*constantes!$D$9)</f>
        <v>26.11893567165809</v>
      </c>
      <c r="AD683" s="7">
        <f t="shared" si="150"/>
        <v>5.7192348710877861E-2</v>
      </c>
      <c r="AF683">
        <f>(O683*constantes!$B$4)+(LN(125)*constantes!$B$5)+(LN(22.5)*constantes!$B$8)+(F683*constantes!$B$9)</f>
        <v>24.371646462652787</v>
      </c>
      <c r="AG683">
        <f t="shared" si="151"/>
        <v>0.17266110175416416</v>
      </c>
      <c r="AH683">
        <f>(O683*constantes!$D$4)+(LN(125)*constantes!$D$5)+(LN(22.5)*constantes!$D$8)+(F683*constantes!$D$9)</f>
        <v>26.490008688266322</v>
      </c>
      <c r="AI683">
        <f t="shared" si="152"/>
        <v>8.1811856272562489E-2</v>
      </c>
    </row>
    <row r="684" spans="1:35" x14ac:dyDescent="0.25">
      <c r="A684" s="11">
        <v>683</v>
      </c>
      <c r="B684">
        <v>0</v>
      </c>
      <c r="C684">
        <v>49</v>
      </c>
      <c r="D684">
        <v>1</v>
      </c>
      <c r="E684">
        <v>0</v>
      </c>
      <c r="F684">
        <v>0</v>
      </c>
      <c r="G684">
        <v>137</v>
      </c>
      <c r="H684">
        <v>21.6</v>
      </c>
      <c r="I684">
        <f>IF(AND(B684=1,E684=0),V684,IF(AND(B684=1,E684=1),W684,IF(AND(B684=0,E684=0),X684,IF(AND(B684=0,E684=1),Y684,ERROR))))</f>
        <v>9.2536377258754743E-2</v>
      </c>
      <c r="K684">
        <f t="shared" si="140"/>
        <v>4.0428513799347532E-2</v>
      </c>
      <c r="L684">
        <f t="shared" si="141"/>
        <v>2.8073382189004015E-2</v>
      </c>
      <c r="M684" s="22" t="str">
        <f t="shared" si="153"/>
        <v>Elevated Risk</v>
      </c>
      <c r="O684">
        <f t="shared" si="142"/>
        <v>3.8918202981106265</v>
      </c>
      <c r="P684">
        <f t="shared" si="143"/>
        <v>4.9199809258281251</v>
      </c>
      <c r="Q684">
        <f t="shared" si="144"/>
        <v>3.0726933146901194</v>
      </c>
      <c r="R684">
        <f>(O684*constantes!$B$4)+(P684*constantes!$B$5)+(D684*constantes!$B$6)+(Q684*constantes!$B$8)+(F684*constantes!$B$9)</f>
        <v>24.387508210178581</v>
      </c>
      <c r="S684" s="4">
        <f>(O684*constantes!$B$4)+(P684*constantes!$C$5)+(D684*constantes!$B$6)+(Q684*constantes!$B$8)+(F684*constantes!$B$9)</f>
        <v>24.739975643704909</v>
      </c>
      <c r="T684">
        <f>(O684*constantes!$D$4)+(P684*constantes!$D$5)+(D684*constantes!$D$6)+(Q684*constantes!$D$8)+(F684*constantes!$D$9)</f>
        <v>26.6189734617864</v>
      </c>
      <c r="U684">
        <f>(O684*constantes!$D$4)+(P684*constantes!$E$5)+(D684*constantes!$D$6)+(Q684*constantes!$D$8)+(F684*constantes!$D$9)</f>
        <v>26.962191331172168</v>
      </c>
      <c r="V684" s="5">
        <f t="shared" si="145"/>
        <v>0.17516449090262387</v>
      </c>
      <c r="W684" s="5">
        <f t="shared" si="146"/>
        <v>0.23962746517531519</v>
      </c>
      <c r="X684" s="6">
        <f t="shared" si="147"/>
        <v>9.2536377258754743E-2</v>
      </c>
      <c r="Y684" s="6">
        <f t="shared" si="148"/>
        <v>0.12790998875751181</v>
      </c>
      <c r="AA684">
        <f>(O684*constantes!$B$4)+(LN(110)*constantes!$B$5)+(LN(22)*constantes!$B$8)+(F684*constantes!$B$9)</f>
        <v>23.285333757929525</v>
      </c>
      <c r="AB684">
        <f t="shared" si="149"/>
        <v>6.1959526107751905E-2</v>
      </c>
      <c r="AC684">
        <f>(O684*constantes!$D$4)+(LN(110)*constantes!$D$5)+(LN(22)*constantes!$D$8)+(F684*constantes!$D$9)</f>
        <v>25.39223913860047</v>
      </c>
      <c r="AD684" s="7">
        <f t="shared" si="150"/>
        <v>2.8073382189004015E-2</v>
      </c>
      <c r="AF684">
        <f>(O684*constantes!$B$4)+(LN(125)*constantes!$B$5)+(LN(22.5)*constantes!$B$8)+(F684*constantes!$B$9)</f>
        <v>23.540290694683922</v>
      </c>
      <c r="AG684">
        <f t="shared" si="151"/>
        <v>7.9222803135090225E-2</v>
      </c>
      <c r="AH684">
        <f>(O684*constantes!$D$4)+(LN(125)*constantes!$D$5)+(LN(22.5)*constantes!$D$8)+(F684*constantes!$D$9)</f>
        <v>25.763312155208702</v>
      </c>
      <c r="AI684">
        <f t="shared" si="152"/>
        <v>4.0428513799347532E-2</v>
      </c>
    </row>
    <row r="685" spans="1:35" x14ac:dyDescent="0.25">
      <c r="A685" s="11">
        <v>684</v>
      </c>
      <c r="B685">
        <v>0</v>
      </c>
      <c r="C685">
        <v>45</v>
      </c>
      <c r="D685">
        <v>0</v>
      </c>
      <c r="E685">
        <v>1</v>
      </c>
      <c r="F685">
        <v>0</v>
      </c>
      <c r="G685">
        <v>152.5</v>
      </c>
      <c r="H685">
        <v>25.92</v>
      </c>
      <c r="I685">
        <f>IF(AND(B685=1,E685=0),V685,IF(AND(B685=1,E685=1),W685,IF(AND(B685=0,E685=0),X685,IF(AND(B685=0,E685=1),Y685,ERROR))))</f>
        <v>8.3711061623620076E-2</v>
      </c>
      <c r="K685">
        <f t="shared" si="140"/>
        <v>3.2202898660143586E-2</v>
      </c>
      <c r="L685">
        <f t="shared" si="141"/>
        <v>2.2332293193086827E-2</v>
      </c>
      <c r="M685" s="22" t="str">
        <f t="shared" si="153"/>
        <v>Elevated Risk</v>
      </c>
      <c r="O685">
        <f t="shared" si="142"/>
        <v>3.8066624897703196</v>
      </c>
      <c r="P685">
        <f t="shared" si="143"/>
        <v>5.0271645960474665</v>
      </c>
      <c r="Q685">
        <f t="shared" si="144"/>
        <v>3.2550148714840739</v>
      </c>
      <c r="R685">
        <f>(O685*constantes!$B$4)+(P685*constantes!$B$5)+(D685*constantes!$B$6)+(Q685*constantes!$B$8)+(F685*constantes!$B$9)</f>
        <v>23.756258702657579</v>
      </c>
      <c r="S685" s="4">
        <f>(O685*constantes!$B$4)+(P685*constantes!$C$5)+(D685*constantes!$B$6)+(Q685*constantes!$B$8)+(F685*constantes!$B$9)</f>
        <v>24.116404774318418</v>
      </c>
      <c r="T685">
        <f>(O685*constantes!$D$4)+(P685*constantes!$D$5)+(D685*constantes!$D$6)+(Q685*constantes!$D$8)+(F685*constantes!$D$9)</f>
        <v>26.163283017953436</v>
      </c>
      <c r="U685">
        <f>(O685*constantes!$D$4)+(P685*constantes!$E$5)+(D685*constantes!$D$6)+(Q685*constantes!$D$8)+(F685*constantes!$D$9)</f>
        <v>26.513978020173706</v>
      </c>
      <c r="V685" s="5">
        <f t="shared" si="145"/>
        <v>9.7362116761873563E-2</v>
      </c>
      <c r="W685" s="5">
        <f t="shared" si="146"/>
        <v>0.13657035134723483</v>
      </c>
      <c r="X685" s="6">
        <f t="shared" si="147"/>
        <v>5.9706781787985386E-2</v>
      </c>
      <c r="Y685" s="6">
        <f t="shared" si="148"/>
        <v>8.3711061623620076E-2</v>
      </c>
      <c r="AA685">
        <f>(O685*constantes!$B$4)+(LN(110)*constantes!$B$5)+(LN(22)*constantes!$B$8)+(F685*constantes!$B$9)</f>
        <v>23.020240906878485</v>
      </c>
      <c r="AB685">
        <f t="shared" si="149"/>
        <v>4.7883245315309741E-2</v>
      </c>
      <c r="AC685">
        <f>(O685*constantes!$D$4)+(LN(110)*constantes!$D$5)+(LN(22)*constantes!$D$8)+(F685*constantes!$D$9)</f>
        <v>25.16051878105991</v>
      </c>
      <c r="AD685" s="7">
        <f t="shared" si="150"/>
        <v>2.2332293193086827E-2</v>
      </c>
      <c r="AF685">
        <f>(O685*constantes!$B$4)+(LN(125)*constantes!$B$5)+(LN(22.5)*constantes!$B$8)+(F685*constantes!$B$9)</f>
        <v>23.275197843632878</v>
      </c>
      <c r="AG685">
        <f t="shared" si="151"/>
        <v>6.1354256697024101E-2</v>
      </c>
      <c r="AH685">
        <f>(O685*constantes!$D$4)+(LN(125)*constantes!$D$5)+(LN(22.5)*constantes!$D$8)+(F685*constantes!$D$9)</f>
        <v>25.531591797668142</v>
      </c>
      <c r="AI685">
        <f t="shared" si="152"/>
        <v>3.2202898660143586E-2</v>
      </c>
    </row>
    <row r="686" spans="1:35" x14ac:dyDescent="0.25">
      <c r="A686" s="11">
        <v>685</v>
      </c>
      <c r="B686">
        <v>1</v>
      </c>
      <c r="C686">
        <v>48</v>
      </c>
      <c r="D686">
        <v>0</v>
      </c>
      <c r="E686">
        <v>0</v>
      </c>
      <c r="F686">
        <v>0</v>
      </c>
      <c r="G686">
        <v>127</v>
      </c>
      <c r="H686">
        <v>24.87</v>
      </c>
      <c r="I686">
        <f>IF(AND(B686=1,E686=0),V686,IF(AND(B686=1,E686=1),W686,IF(AND(B686=0,E686=0),X686,IF(AND(B686=0,E686=1),Y686,ERROR))))</f>
        <v>8.2686717693758238E-2</v>
      </c>
      <c r="K686">
        <f t="shared" si="140"/>
        <v>7.448581103683527E-2</v>
      </c>
      <c r="L686">
        <f t="shared" si="141"/>
        <v>5.8221930281009082E-2</v>
      </c>
      <c r="M686" s="22" t="str">
        <f t="shared" si="153"/>
        <v>Elevated Risk</v>
      </c>
      <c r="O686">
        <f t="shared" si="142"/>
        <v>3.8712010109078911</v>
      </c>
      <c r="P686">
        <f t="shared" si="143"/>
        <v>4.8441870864585912</v>
      </c>
      <c r="Q686">
        <f t="shared" si="144"/>
        <v>3.2136622578153133</v>
      </c>
      <c r="R686">
        <f>(O686*constantes!$B$4)+(P686*constantes!$B$5)+(D686*constantes!$B$6)+(Q686*constantes!$B$8)+(F686*constantes!$B$9)</f>
        <v>23.584943507391678</v>
      </c>
      <c r="S686" s="4">
        <f>(O686*constantes!$B$4)+(P686*constantes!$C$5)+(D686*constantes!$B$6)+(Q686*constantes!$B$8)+(F686*constantes!$B$9)</f>
        <v>23.931981070265572</v>
      </c>
      <c r="T686">
        <f>(O686*constantes!$D$4)+(P686*constantes!$D$5)+(D686*constantes!$D$6)+(Q686*constantes!$D$8)+(F686*constantes!$D$9)</f>
        <v>25.803056061429452</v>
      </c>
      <c r="U686">
        <f>(O686*constantes!$D$4)+(P686*constantes!$E$5)+(D686*constantes!$D$6)+(Q686*constantes!$D$8)+(F686*constantes!$D$9)</f>
        <v>26.140986552580802</v>
      </c>
      <c r="V686" s="5">
        <f t="shared" si="145"/>
        <v>8.2686717693758238E-2</v>
      </c>
      <c r="W686" s="5">
        <f t="shared" si="146"/>
        <v>0.11495083332845868</v>
      </c>
      <c r="X686" s="6">
        <f t="shared" si="147"/>
        <v>4.2032725788535341E-2</v>
      </c>
      <c r="Y686" s="6">
        <f t="shared" si="148"/>
        <v>5.842950524648316E-2</v>
      </c>
      <c r="AA686">
        <f>(O686*constantes!$B$4)+(LN(110)*constantes!$B$5)+(LN(22)*constantes!$B$8)+(F686*constantes!$B$9)</f>
        <v>23.221146741638901</v>
      </c>
      <c r="AB686">
        <f t="shared" si="149"/>
        <v>5.8221930281009082E-2</v>
      </c>
      <c r="AC686">
        <f>(O686*constantes!$D$4)+(LN(110)*constantes!$D$5)+(LN(22)*constantes!$D$8)+(F686*constantes!$D$9)</f>
        <v>25.336132614771724</v>
      </c>
      <c r="AD686" s="7">
        <f t="shared" si="150"/>
        <v>2.6562184906686825E-2</v>
      </c>
      <c r="AF686">
        <f>(O686*constantes!$B$4)+(LN(125)*constantes!$B$5)+(LN(22.5)*constantes!$B$8)+(F686*constantes!$B$9)</f>
        <v>23.47610367839329</v>
      </c>
      <c r="AG686">
        <f t="shared" si="151"/>
        <v>7.448581103683527E-2</v>
      </c>
      <c r="AH686">
        <f>(O686*constantes!$D$4)+(LN(125)*constantes!$D$5)+(LN(22.5)*constantes!$D$8)+(F686*constantes!$D$9)</f>
        <v>25.707205631379956</v>
      </c>
      <c r="AI686">
        <f t="shared" si="152"/>
        <v>3.8265438641588045E-2</v>
      </c>
    </row>
    <row r="687" spans="1:35" x14ac:dyDescent="0.25">
      <c r="A687" s="11">
        <v>686</v>
      </c>
      <c r="B687">
        <v>0</v>
      </c>
      <c r="C687">
        <v>45</v>
      </c>
      <c r="D687">
        <v>1</v>
      </c>
      <c r="E687">
        <v>0</v>
      </c>
      <c r="F687">
        <v>0</v>
      </c>
      <c r="G687">
        <v>119</v>
      </c>
      <c r="H687">
        <v>22.02</v>
      </c>
      <c r="I687">
        <f>IF(AND(B687=1,E687=0),V687,IF(AND(B687=1,E687=1),W687,IF(AND(B687=0,E687=0),X687,IF(AND(B687=0,E687=1),Y687,ERROR))))</f>
        <v>5.0989127760929787E-2</v>
      </c>
      <c r="K687">
        <f t="shared" si="140"/>
        <v>3.2202898660143586E-2</v>
      </c>
      <c r="L687">
        <f t="shared" si="141"/>
        <v>2.2332293193086827E-2</v>
      </c>
      <c r="M687" s="22" t="str">
        <f t="shared" si="153"/>
        <v>Elevated Risk</v>
      </c>
      <c r="O687">
        <f t="shared" si="142"/>
        <v>3.8066624897703196</v>
      </c>
      <c r="P687">
        <f t="shared" si="143"/>
        <v>4.7791234931115296</v>
      </c>
      <c r="Q687">
        <f t="shared" si="144"/>
        <v>3.0919511312945338</v>
      </c>
      <c r="R687">
        <f>(O687*constantes!$B$4)+(P687*constantes!$B$5)+(D687*constantes!$B$6)+(Q687*constantes!$B$8)+(F687*constantes!$B$9)</f>
        <v>23.876380572113121</v>
      </c>
      <c r="S687" s="4">
        <f>(O687*constantes!$B$4)+(P687*constantes!$C$5)+(D687*constantes!$B$6)+(Q687*constantes!$B$8)+(F687*constantes!$B$9)</f>
        <v>24.218756979159629</v>
      </c>
      <c r="T687">
        <f>(O687*constantes!$D$4)+(P687*constantes!$D$5)+(D687*constantes!$D$6)+(Q687*constantes!$D$8)+(F687*constantes!$D$9)</f>
        <v>26.000879381922008</v>
      </c>
      <c r="U687">
        <f>(O687*constantes!$D$4)+(P687*constantes!$E$5)+(D687*constantes!$D$6)+(Q687*constantes!$D$8)+(F687*constantes!$D$9)</f>
        <v>26.334271036801468</v>
      </c>
      <c r="V687" s="5">
        <f t="shared" si="145"/>
        <v>0.10908645439146702</v>
      </c>
      <c r="W687" s="5">
        <f t="shared" si="146"/>
        <v>0.15012724050301862</v>
      </c>
      <c r="X687" s="6">
        <f t="shared" si="147"/>
        <v>5.0989127760929787E-2</v>
      </c>
      <c r="Y687" s="6">
        <f t="shared" si="148"/>
        <v>7.0439764328545484E-2</v>
      </c>
      <c r="AA687">
        <f>(O687*constantes!$B$4)+(LN(110)*constantes!$B$5)+(LN(22)*constantes!$B$8)+(F687*constantes!$B$9)</f>
        <v>23.020240906878485</v>
      </c>
      <c r="AB687">
        <f t="shared" si="149"/>
        <v>4.7883245315309741E-2</v>
      </c>
      <c r="AC687">
        <f>(O687*constantes!$D$4)+(LN(110)*constantes!$D$5)+(LN(22)*constantes!$D$8)+(F687*constantes!$D$9)</f>
        <v>25.16051878105991</v>
      </c>
      <c r="AD687" s="7">
        <f t="shared" si="150"/>
        <v>2.2332293193086827E-2</v>
      </c>
      <c r="AF687">
        <f>(O687*constantes!$B$4)+(LN(125)*constantes!$B$5)+(LN(22.5)*constantes!$B$8)+(F687*constantes!$B$9)</f>
        <v>23.275197843632878</v>
      </c>
      <c r="AG687">
        <f t="shared" si="151"/>
        <v>6.1354256697024101E-2</v>
      </c>
      <c r="AH687">
        <f>(O687*constantes!$D$4)+(LN(125)*constantes!$D$5)+(LN(22.5)*constantes!$D$8)+(F687*constantes!$D$9)</f>
        <v>25.531591797668142</v>
      </c>
      <c r="AI687">
        <f t="shared" si="152"/>
        <v>3.2202898660143586E-2</v>
      </c>
    </row>
    <row r="688" spans="1:35" x14ac:dyDescent="0.25">
      <c r="A688" s="11">
        <v>687</v>
      </c>
      <c r="B688">
        <v>0</v>
      </c>
      <c r="C688">
        <v>57</v>
      </c>
      <c r="D688">
        <v>0</v>
      </c>
      <c r="E688">
        <v>0</v>
      </c>
      <c r="F688">
        <v>0</v>
      </c>
      <c r="G688">
        <v>125</v>
      </c>
      <c r="H688">
        <v>18.64</v>
      </c>
      <c r="I688">
        <f>IF(AND(B688=1,E688=0),V688,IF(AND(B688=1,E688=1),W688,IF(AND(B688=0,E688=0),X688,IF(AND(B688=0,E688=1),Y688,ERROR))))</f>
        <v>5.4994844855553615E-2</v>
      </c>
      <c r="K688">
        <f t="shared" si="140"/>
        <v>6.0378388617794876E-2</v>
      </c>
      <c r="L688">
        <f t="shared" si="141"/>
        <v>4.2061248414153263E-2</v>
      </c>
      <c r="M688" s="22" t="str">
        <f t="shared" si="153"/>
        <v>NORMAL</v>
      </c>
      <c r="O688">
        <f t="shared" si="142"/>
        <v>4.0430512678345503</v>
      </c>
      <c r="P688">
        <f t="shared" si="143"/>
        <v>4.8283137373023015</v>
      </c>
      <c r="Q688">
        <f t="shared" si="144"/>
        <v>2.925309809257445</v>
      </c>
      <c r="R688">
        <f>(O688*constantes!$B$4)+(P688*constantes!$B$5)+(D688*constantes!$B$6)+(Q688*constantes!$B$8)+(F688*constantes!$B$9)</f>
        <v>23.861862979998023</v>
      </c>
      <c r="S688" s="4">
        <f>(O688*constantes!$B$4)+(P688*constantes!$C$5)+(D688*constantes!$B$6)+(Q688*constantes!$B$8)+(F688*constantes!$B$9)</f>
        <v>24.207763376138359</v>
      </c>
      <c r="T688">
        <f>(O688*constantes!$D$4)+(P688*constantes!$D$5)+(D688*constantes!$D$6)+(Q688*constantes!$D$8)+(F688*constantes!$D$9)</f>
        <v>26.078602148144444</v>
      </c>
      <c r="U688">
        <f>(O688*constantes!$D$4)+(P688*constantes!$E$5)+(D688*constantes!$D$6)+(Q688*constantes!$D$8)+(F688*constantes!$D$9)</f>
        <v>26.415425314458655</v>
      </c>
      <c r="V688" s="5">
        <f t="shared" si="145"/>
        <v>0.1076020415473089</v>
      </c>
      <c r="W688" s="5">
        <f t="shared" si="146"/>
        <v>0.14861437960605517</v>
      </c>
      <c r="X688" s="6">
        <f t="shared" si="147"/>
        <v>5.4994844855553615E-2</v>
      </c>
      <c r="Y688" s="6">
        <f t="shared" si="148"/>
        <v>7.6162094938947322E-2</v>
      </c>
      <c r="AA688">
        <f>(O688*constantes!$B$4)+(LN(110)*constantes!$B$5)+(LN(22)*constantes!$B$8)+(F688*constantes!$B$9)</f>
        <v>23.756109717441312</v>
      </c>
      <c r="AB688">
        <f t="shared" si="149"/>
        <v>9.7348342413305922E-2</v>
      </c>
      <c r="AC688">
        <f>(O688*constantes!$D$4)+(LN(110)*constantes!$D$5)+(LN(22)*constantes!$D$8)+(F688*constantes!$D$9)</f>
        <v>25.803749193387144</v>
      </c>
      <c r="AD688" s="7">
        <f t="shared" si="150"/>
        <v>4.2061248414153263E-2</v>
      </c>
      <c r="AF688">
        <f>(O688*constantes!$B$4)+(LN(125)*constantes!$B$5)+(LN(22.5)*constantes!$B$8)+(F688*constantes!$B$9)</f>
        <v>24.011066654195705</v>
      </c>
      <c r="AG688">
        <f t="shared" si="151"/>
        <v>0.12380054983513455</v>
      </c>
      <c r="AH688">
        <f>(O688*constantes!$D$4)+(LN(125)*constantes!$D$5)+(LN(22.5)*constantes!$D$8)+(F688*constantes!$D$9)</f>
        <v>26.174822209995376</v>
      </c>
      <c r="AI688">
        <f t="shared" si="152"/>
        <v>6.0378388617794876E-2</v>
      </c>
    </row>
    <row r="689" spans="1:35" x14ac:dyDescent="0.25">
      <c r="A689" s="11">
        <v>688</v>
      </c>
      <c r="B689">
        <v>1</v>
      </c>
      <c r="C689">
        <v>64</v>
      </c>
      <c r="D689">
        <v>1</v>
      </c>
      <c r="E689">
        <v>1</v>
      </c>
      <c r="F689">
        <v>0</v>
      </c>
      <c r="G689">
        <v>172.5</v>
      </c>
      <c r="H689">
        <v>29.29</v>
      </c>
      <c r="I689">
        <f>IF(AND(B689=1,E689=0),V689,IF(AND(B689=1,E689=1),W689,IF(AND(B689=0,E689=0),X689,IF(AND(B689=0,E689=1),Y689,ERROR))))</f>
        <v>0.71305782138356189</v>
      </c>
      <c r="K689">
        <f t="shared" si="140"/>
        <v>0.17266110175416416</v>
      </c>
      <c r="L689">
        <f t="shared" si="141"/>
        <v>0.13660645895193024</v>
      </c>
      <c r="M689" s="22" t="str">
        <f t="shared" si="153"/>
        <v>'&gt;30%</v>
      </c>
      <c r="O689">
        <f t="shared" si="142"/>
        <v>4.1588830833596715</v>
      </c>
      <c r="P689">
        <f t="shared" si="143"/>
        <v>5.1503972364714148</v>
      </c>
      <c r="Q689">
        <f t="shared" si="144"/>
        <v>3.377246160839642</v>
      </c>
      <c r="R689">
        <f>(O689*constantes!$B$4)+(P689*constantes!$B$5)+(D689*constantes!$B$6)+(Q689*constantes!$B$8)+(F689*constantes!$B$9)</f>
        <v>25.887745027537559</v>
      </c>
      <c r="S689" s="4">
        <f>(O689*constantes!$B$4)+(P689*constantes!$C$5)+(D689*constantes!$B$6)+(Q689*constantes!$B$8)+(F689*constantes!$B$9)</f>
        <v>26.256719485558367</v>
      </c>
      <c r="T689">
        <f>(O689*constantes!$D$4)+(P689*constantes!$D$5)+(D689*constantes!$D$6)+(Q689*constantes!$D$8)+(F689*constantes!$D$9)</f>
        <v>28.149512981809576</v>
      </c>
      <c r="U689">
        <f>(O689*constantes!$D$4)+(P689*constantes!$E$5)+(D689*constantes!$D$6)+(Q689*constantes!$D$8)+(F689*constantes!$D$9)</f>
        <v>28.508804693025823</v>
      </c>
      <c r="V689" s="5">
        <f t="shared" si="145"/>
        <v>0.57821057323570813</v>
      </c>
      <c r="W689" s="5">
        <f t="shared" si="146"/>
        <v>0.71305782138356189</v>
      </c>
      <c r="X689" s="6">
        <f t="shared" si="147"/>
        <v>0.36152661022885368</v>
      </c>
      <c r="Y689" s="6">
        <f t="shared" si="148"/>
        <v>0.47409996840613111</v>
      </c>
      <c r="AA689">
        <f>(O689*constantes!$B$4)+(LN(110)*constantes!$B$5)+(LN(22)*constantes!$B$8)+(F689*constantes!$B$9)</f>
        <v>24.116689525898391</v>
      </c>
      <c r="AB689">
        <f t="shared" si="149"/>
        <v>0.13660645895193024</v>
      </c>
      <c r="AC689">
        <f>(O689*constantes!$D$4)+(LN(110)*constantes!$D$5)+(LN(22)*constantes!$D$8)+(F689*constantes!$D$9)</f>
        <v>26.11893567165809</v>
      </c>
      <c r="AD689" s="7">
        <f t="shared" si="150"/>
        <v>5.7192348710877861E-2</v>
      </c>
      <c r="AF689">
        <f>(O689*constantes!$B$4)+(LN(125)*constantes!$B$5)+(LN(22.5)*constantes!$B$8)+(F689*constantes!$B$9)</f>
        <v>24.371646462652787</v>
      </c>
      <c r="AG689">
        <f t="shared" si="151"/>
        <v>0.17266110175416416</v>
      </c>
      <c r="AH689">
        <f>(O689*constantes!$D$4)+(LN(125)*constantes!$D$5)+(LN(22.5)*constantes!$D$8)+(F689*constantes!$D$9)</f>
        <v>26.490008688266322</v>
      </c>
      <c r="AI689">
        <f t="shared" si="152"/>
        <v>8.1811856272562489E-2</v>
      </c>
    </row>
    <row r="690" spans="1:35" x14ac:dyDescent="0.25">
      <c r="A690" s="11">
        <v>689</v>
      </c>
      <c r="B690">
        <v>0</v>
      </c>
      <c r="C690">
        <v>60</v>
      </c>
      <c r="D690">
        <v>1</v>
      </c>
      <c r="E690">
        <v>1</v>
      </c>
      <c r="F690">
        <v>0</v>
      </c>
      <c r="G690">
        <v>183</v>
      </c>
      <c r="H690">
        <v>25.45</v>
      </c>
      <c r="I690">
        <f>IF(AND(B690=1,E690=0),V690,IF(AND(B690=1,E690=1),W690,IF(AND(B690=0,E690=0),X690,IF(AND(B690=0,E690=1),Y690,ERROR))))</f>
        <v>0.4484057859392766</v>
      </c>
      <c r="K690">
        <f t="shared" si="140"/>
        <v>6.9102564331433469E-2</v>
      </c>
      <c r="L690">
        <f t="shared" si="141"/>
        <v>4.820708918468708E-2</v>
      </c>
      <c r="M690" s="22" t="str">
        <f t="shared" si="153"/>
        <v>'&gt;30%</v>
      </c>
      <c r="O690">
        <f t="shared" si="142"/>
        <v>4.0943445622221004</v>
      </c>
      <c r="P690">
        <f t="shared" si="143"/>
        <v>5.2094861528414214</v>
      </c>
      <c r="Q690">
        <f t="shared" si="144"/>
        <v>3.2367157429965316</v>
      </c>
      <c r="R690">
        <f>(O690*constantes!$B$4)+(P690*constantes!$B$5)+(D690*constantes!$B$6)+(Q690*constantes!$B$8)+(F690*constantes!$B$9)</f>
        <v>25.685045560403339</v>
      </c>
      <c r="S690" s="4">
        <f>(O690*constantes!$B$4)+(P690*constantes!$C$5)+(D690*constantes!$B$6)+(Q690*constantes!$B$8)+(F690*constantes!$B$9)</f>
        <v>26.058253148392893</v>
      </c>
      <c r="T690">
        <f>(O690*constantes!$D$4)+(P690*constantes!$D$5)+(D690*constantes!$D$6)+(Q690*constantes!$D$8)+(F690*constantes!$D$9)</f>
        <v>28.068264775721836</v>
      </c>
      <c r="U690">
        <f>(O690*constantes!$D$4)+(P690*constantes!$E$5)+(D690*constantes!$D$6)+(Q690*constantes!$D$8)+(F690*constantes!$D$9)</f>
        <v>28.431678529744055</v>
      </c>
      <c r="V690" s="5">
        <f t="shared" si="145"/>
        <v>0.50582384792202584</v>
      </c>
      <c r="W690" s="5">
        <f t="shared" si="146"/>
        <v>0.64074878371988708</v>
      </c>
      <c r="X690" s="6">
        <f t="shared" si="147"/>
        <v>0.33877613938063889</v>
      </c>
      <c r="Y690" s="6">
        <f t="shared" si="148"/>
        <v>0.4484057859392766</v>
      </c>
      <c r="AA690">
        <f>(O690*constantes!$B$4)+(LN(110)*constantes!$B$5)+(LN(22)*constantes!$B$8)+(F690*constantes!$B$9)</f>
        <v>23.915783691137978</v>
      </c>
      <c r="AB690">
        <f t="shared" si="149"/>
        <v>0.11321269470654882</v>
      </c>
      <c r="AC690">
        <f>(O690*constantes!$D$4)+(LN(110)*constantes!$D$5)+(LN(22)*constantes!$D$8)+(F690*constantes!$D$9)</f>
        <v>25.943321837946279</v>
      </c>
      <c r="AD690" s="7">
        <f t="shared" si="150"/>
        <v>4.820708918468708E-2</v>
      </c>
      <c r="AF690">
        <f>(O690*constantes!$B$4)+(LN(125)*constantes!$B$5)+(LN(22.5)*constantes!$B$8)+(F690*constantes!$B$9)</f>
        <v>24.170740627892375</v>
      </c>
      <c r="AG690">
        <f t="shared" si="151"/>
        <v>0.14362116573454531</v>
      </c>
      <c r="AH690">
        <f>(O690*constantes!$D$4)+(LN(125)*constantes!$D$5)+(LN(22.5)*constantes!$D$8)+(F690*constantes!$D$9)</f>
        <v>26.314394854554511</v>
      </c>
      <c r="AI690">
        <f t="shared" si="152"/>
        <v>6.9102564331433469E-2</v>
      </c>
    </row>
    <row r="691" spans="1:35" x14ac:dyDescent="0.25">
      <c r="A691" s="11">
        <v>690</v>
      </c>
      <c r="B691">
        <v>1</v>
      </c>
      <c r="C691">
        <v>50</v>
      </c>
      <c r="D691">
        <v>1</v>
      </c>
      <c r="E691">
        <v>0</v>
      </c>
      <c r="F691">
        <v>0</v>
      </c>
      <c r="G691">
        <v>126</v>
      </c>
      <c r="H691">
        <v>21.45</v>
      </c>
      <c r="I691">
        <f>IF(AND(B691=1,E691=0),V691,IF(AND(B691=1,E691=1),W691,IF(AND(B691=0,E691=0),X691,IF(AND(B691=0,E691=1),Y691,ERROR))))</f>
        <v>0.16021682155252881</v>
      </c>
      <c r="K691">
        <f t="shared" si="140"/>
        <v>8.4142660265313918E-2</v>
      </c>
      <c r="L691">
        <f t="shared" si="141"/>
        <v>6.5845990830285972E-2</v>
      </c>
      <c r="M691" s="22" t="str">
        <f t="shared" si="153"/>
        <v>Elevated Risk</v>
      </c>
      <c r="O691">
        <f t="shared" si="142"/>
        <v>3.912023005428146</v>
      </c>
      <c r="P691">
        <f t="shared" si="143"/>
        <v>4.836281906951478</v>
      </c>
      <c r="Q691">
        <f t="shared" si="144"/>
        <v>3.0657246453740261</v>
      </c>
      <c r="R691">
        <f>(O691*constantes!$B$4)+(P691*constantes!$B$5)+(D691*constantes!$B$6)+(Q691*constantes!$B$8)+(F691*constantes!$B$9)</f>
        <v>24.289605502038317</v>
      </c>
      <c r="S691" s="4">
        <f>(O691*constantes!$B$4)+(P691*constantes!$C$5)+(D691*constantes!$B$6)+(Q691*constantes!$B$8)+(F691*constantes!$B$9)</f>
        <v>24.636076737852324</v>
      </c>
      <c r="T691">
        <f>(O691*constantes!$D$4)+(P691*constantes!$D$5)+(D691*constantes!$D$6)+(Q691*constantes!$D$8)+(F691*constantes!$D$9)</f>
        <v>26.434945903210721</v>
      </c>
      <c r="U691">
        <f>(O691*constantes!$D$4)+(P691*constantes!$E$5)+(D691*constantes!$D$6)+(Q691*constantes!$D$8)+(F691*constantes!$D$9)</f>
        <v>26.772324929039655</v>
      </c>
      <c r="V691" s="5">
        <f t="shared" si="145"/>
        <v>0.16021682155252881</v>
      </c>
      <c r="W691" s="5">
        <f t="shared" si="146"/>
        <v>0.21879113805076855</v>
      </c>
      <c r="X691" s="6">
        <f t="shared" si="147"/>
        <v>7.7603622050119503E-2</v>
      </c>
      <c r="Y691" s="6">
        <f t="shared" si="148"/>
        <v>0.1070234238269282</v>
      </c>
      <c r="AA691">
        <f>(O691*constantes!$B$4)+(LN(110)*constantes!$B$5)+(LN(22)*constantes!$B$8)+(F691*constantes!$B$9)</f>
        <v>23.348223977700673</v>
      </c>
      <c r="AB691">
        <f t="shared" si="149"/>
        <v>6.5845990830285972E-2</v>
      </c>
      <c r="AC691">
        <f>(O691*constantes!$D$4)+(LN(110)*constantes!$D$5)+(LN(22)*constantes!$D$8)+(F691*constantes!$D$9)</f>
        <v>25.447212119400952</v>
      </c>
      <c r="AD691" s="7">
        <f t="shared" si="150"/>
        <v>2.9636129007590606E-2</v>
      </c>
      <c r="AF691">
        <f>(O691*constantes!$B$4)+(LN(125)*constantes!$B$5)+(LN(22.5)*constantes!$B$8)+(F691*constantes!$B$9)</f>
        <v>23.603180914455063</v>
      </c>
      <c r="AG691">
        <f t="shared" si="151"/>
        <v>8.4142660265313918E-2</v>
      </c>
      <c r="AH691">
        <f>(O691*constantes!$D$4)+(LN(125)*constantes!$D$5)+(LN(22.5)*constantes!$D$8)+(F691*constantes!$D$9)</f>
        <v>25.818285136009184</v>
      </c>
      <c r="AI691">
        <f t="shared" si="152"/>
        <v>4.2663786438573714E-2</v>
      </c>
    </row>
    <row r="692" spans="1:35" x14ac:dyDescent="0.25">
      <c r="A692" s="11">
        <v>691</v>
      </c>
      <c r="B692">
        <v>0</v>
      </c>
      <c r="C692">
        <v>58</v>
      </c>
      <c r="D692">
        <v>0</v>
      </c>
      <c r="E692">
        <v>1</v>
      </c>
      <c r="F692">
        <v>0</v>
      </c>
      <c r="G692">
        <v>145</v>
      </c>
      <c r="H692">
        <v>23.17</v>
      </c>
      <c r="I692">
        <f>IF(AND(B692=1,E692=0),V692,IF(AND(B692=1,E692=1),W692,IF(AND(B692=0,E692=0),X692,IF(AND(B692=0,E692=1),Y692,ERROR))))</f>
        <v>0.13272121307593576</v>
      </c>
      <c r="K692">
        <f t="shared" si="140"/>
        <v>6.3209991046805025E-2</v>
      </c>
      <c r="L692">
        <f t="shared" si="141"/>
        <v>4.4054054961770062E-2</v>
      </c>
      <c r="M692" s="22" t="str">
        <f t="shared" si="153"/>
        <v>Elevated Risk</v>
      </c>
      <c r="O692">
        <f t="shared" si="142"/>
        <v>4.0604430105464191</v>
      </c>
      <c r="P692">
        <f t="shared" si="143"/>
        <v>4.9767337424205742</v>
      </c>
      <c r="Q692">
        <f t="shared" si="144"/>
        <v>3.142858338444285</v>
      </c>
      <c r="R692">
        <f>(O692*constantes!$B$4)+(P692*constantes!$B$5)+(D692*constantes!$B$6)+(Q692*constantes!$B$8)+(F692*constantes!$B$9)</f>
        <v>24.363799709968614</v>
      </c>
      <c r="S692" s="4">
        <f>(O692*constantes!$B$4)+(P692*constantes!$C$5)+(D692*constantes!$B$6)+(Q692*constantes!$B$8)+(F692*constantes!$B$9)</f>
        <v>24.720332915275623</v>
      </c>
      <c r="T692">
        <f>(O692*constantes!$D$4)+(P692*constantes!$D$5)+(D692*constantes!$D$6)+(Q692*constantes!$D$8)+(F692*constantes!$D$9)</f>
        <v>26.654640099629443</v>
      </c>
      <c r="U692">
        <f>(O692*constantes!$D$4)+(P692*constantes!$E$5)+(D692*constantes!$D$6)+(Q692*constantes!$D$8)+(F692*constantes!$D$9)</f>
        <v>27.001817045500701</v>
      </c>
      <c r="V692" s="5">
        <f t="shared" si="145"/>
        <v>0.17143452356170974</v>
      </c>
      <c r="W692" s="5">
        <f t="shared" si="146"/>
        <v>0.23556496249851688</v>
      </c>
      <c r="X692" s="6">
        <f t="shared" si="147"/>
        <v>9.5730276497061007E-2</v>
      </c>
      <c r="Y692" s="6">
        <f t="shared" si="148"/>
        <v>0.13272121307593576</v>
      </c>
      <c r="AA692">
        <f>(O692*constantes!$B$4)+(LN(110)*constantes!$B$5)+(LN(22)*constantes!$B$8)+(F692*constantes!$B$9)</f>
        <v>23.81024951683365</v>
      </c>
      <c r="AB692">
        <f t="shared" si="149"/>
        <v>0.10247681663833785</v>
      </c>
      <c r="AC692">
        <f>(O692*constantes!$D$4)+(LN(110)*constantes!$D$5)+(LN(22)*constantes!$D$8)+(F692*constantes!$D$9)</f>
        <v>25.851073342728132</v>
      </c>
      <c r="AD692" s="7">
        <f t="shared" si="150"/>
        <v>4.4054054961770062E-2</v>
      </c>
      <c r="AF692">
        <f>(O692*constantes!$B$4)+(LN(125)*constantes!$B$5)+(LN(22.5)*constantes!$B$8)+(F692*constantes!$B$9)</f>
        <v>24.065206453588043</v>
      </c>
      <c r="AG692">
        <f t="shared" si="151"/>
        <v>0.1302191222428678</v>
      </c>
      <c r="AH692">
        <f>(O692*constantes!$D$4)+(LN(125)*constantes!$D$5)+(LN(22.5)*constantes!$D$8)+(F692*constantes!$D$9)</f>
        <v>26.222146359336364</v>
      </c>
      <c r="AI692">
        <f t="shared" si="152"/>
        <v>6.3209991046805025E-2</v>
      </c>
    </row>
    <row r="693" spans="1:35" x14ac:dyDescent="0.25">
      <c r="A693" s="11">
        <v>692</v>
      </c>
      <c r="B693">
        <v>1</v>
      </c>
      <c r="C693">
        <v>40</v>
      </c>
      <c r="D693">
        <v>1</v>
      </c>
      <c r="E693">
        <v>1</v>
      </c>
      <c r="F693">
        <v>0</v>
      </c>
      <c r="G693">
        <v>146</v>
      </c>
      <c r="H693">
        <v>27.47</v>
      </c>
      <c r="I693">
        <f>IF(AND(B693=1,E693=0),V693,IF(AND(B693=1,E693=1),W693,IF(AND(B693=0,E693=0),X693,IF(AND(B693=0,E693=1),Y693,ERROR))))</f>
        <v>0.18062208939841429</v>
      </c>
      <c r="K693">
        <f t="shared" si="140"/>
        <v>4.2933030992125865E-2</v>
      </c>
      <c r="L693">
        <f t="shared" si="141"/>
        <v>3.3434567241904078E-2</v>
      </c>
      <c r="M693" s="22" t="str">
        <f t="shared" si="153"/>
        <v>Elevated Risk</v>
      </c>
      <c r="O693">
        <f t="shared" si="142"/>
        <v>3.6888794541139363</v>
      </c>
      <c r="P693">
        <f t="shared" si="143"/>
        <v>4.9836066217083363</v>
      </c>
      <c r="Q693">
        <f t="shared" si="144"/>
        <v>3.3130945001071823</v>
      </c>
      <c r="R693">
        <f>(O693*constantes!$B$4)+(P693*constantes!$B$5)+(D693*constantes!$B$6)+(Q693*constantes!$B$8)+(F693*constantes!$B$9)</f>
        <v>24.064375084127192</v>
      </c>
      <c r="S693" s="4">
        <f>(O693*constantes!$B$4)+(P693*constantes!$C$5)+(D693*constantes!$B$6)+(Q693*constantes!$B$8)+(F693*constantes!$B$9)</f>
        <v>24.421400662506375</v>
      </c>
      <c r="T693">
        <f>(O693*constantes!$D$4)+(P693*constantes!$D$5)+(D693*constantes!$D$6)+(Q693*constantes!$D$8)+(F693*constantes!$D$9)</f>
        <v>26.368635681655206</v>
      </c>
      <c r="U693">
        <f>(O693*constantes!$D$4)+(P693*constantes!$E$5)+(D693*constantes!$D$6)+(Q693*constantes!$D$8)+(F693*constantes!$D$9)</f>
        <v>26.716292079585578</v>
      </c>
      <c r="V693" s="5">
        <f t="shared" si="145"/>
        <v>0.13011827448214663</v>
      </c>
      <c r="W693" s="5">
        <f t="shared" si="146"/>
        <v>0.18062208939841429</v>
      </c>
      <c r="X693" s="6">
        <f t="shared" si="147"/>
        <v>7.2810598162143414E-2</v>
      </c>
      <c r="Y693" s="6">
        <f t="shared" si="148"/>
        <v>0.10149833481786708</v>
      </c>
      <c r="AA693">
        <f>(O693*constantes!$B$4)+(LN(110)*constantes!$B$5)+(LN(22)*constantes!$B$8)+(F693*constantes!$B$9)</f>
        <v>22.653587028201589</v>
      </c>
      <c r="AB693">
        <f t="shared" si="149"/>
        <v>3.3434567241904078E-2</v>
      </c>
      <c r="AC693">
        <f>(O693*constantes!$D$4)+(LN(110)*constantes!$D$5)+(LN(22)*constantes!$D$8)+(F693*constantes!$D$9)</f>
        <v>24.840022896226397</v>
      </c>
      <c r="AD693" s="7">
        <f t="shared" si="150"/>
        <v>1.6258639030403699E-2</v>
      </c>
      <c r="AF693">
        <f>(O693*constantes!$B$4)+(LN(125)*constantes!$B$5)+(LN(22.5)*constantes!$B$8)+(F693*constantes!$B$9)</f>
        <v>22.908543964955982</v>
      </c>
      <c r="AG693">
        <f t="shared" si="151"/>
        <v>4.2933030992125865E-2</v>
      </c>
      <c r="AH693">
        <f>(O693*constantes!$D$4)+(LN(125)*constantes!$D$5)+(LN(22.5)*constantes!$D$8)+(F693*constantes!$D$9)</f>
        <v>25.211095912834629</v>
      </c>
      <c r="AI693">
        <f t="shared" si="152"/>
        <v>2.3477142937900042E-2</v>
      </c>
    </row>
    <row r="694" spans="1:35" x14ac:dyDescent="0.25">
      <c r="A694" s="11">
        <v>693</v>
      </c>
      <c r="B694">
        <v>0</v>
      </c>
      <c r="C694">
        <v>38</v>
      </c>
      <c r="D694">
        <v>1</v>
      </c>
      <c r="E694">
        <v>0</v>
      </c>
      <c r="F694">
        <v>0</v>
      </c>
      <c r="G694">
        <v>117</v>
      </c>
      <c r="H694">
        <v>18.18</v>
      </c>
      <c r="I694">
        <f>IF(AND(B694=1,E694=0),V694,IF(AND(B694=1,E694=1),W694,IF(AND(B694=0,E694=0),X694,IF(AND(B694=0,E694=1),Y694,ERROR))))</f>
        <v>2.8154414646201276E-2</v>
      </c>
      <c r="K694">
        <f t="shared" si="140"/>
        <v>2.0450275544260377E-2</v>
      </c>
      <c r="L694">
        <f t="shared" si="141"/>
        <v>1.4155691081518817E-2</v>
      </c>
      <c r="M694" s="22" t="str">
        <f t="shared" si="153"/>
        <v>Elevated Risk</v>
      </c>
      <c r="O694">
        <f t="shared" si="142"/>
        <v>3.6375861597263857</v>
      </c>
      <c r="P694">
        <f t="shared" si="143"/>
        <v>4.7621739347977563</v>
      </c>
      <c r="Q694">
        <f t="shared" si="144"/>
        <v>2.9003220887493328</v>
      </c>
      <c r="R694">
        <f>(O694*constantes!$B$4)+(P694*constantes!$B$5)+(D694*constantes!$B$6)+(Q694*constantes!$B$8)+(F694*constantes!$B$9)</f>
        <v>23.166692177044283</v>
      </c>
      <c r="S694" s="4">
        <f>(O694*constantes!$B$4)+(P694*constantes!$C$5)+(D694*constantes!$B$6)+(Q694*constantes!$B$8)+(F694*constantes!$B$9)</f>
        <v>23.507854317733191</v>
      </c>
      <c r="T694">
        <f>(O694*constantes!$D$4)+(P694*constantes!$D$5)+(D694*constantes!$D$6)+(Q694*constantes!$D$8)+(F694*constantes!$D$9)</f>
        <v>25.395162922451732</v>
      </c>
      <c r="U694">
        <f>(O694*constantes!$D$4)+(P694*constantes!$E$5)+(D694*constantes!$D$6)+(Q694*constantes!$D$8)+(F694*constantes!$D$9)</f>
        <v>25.72737217614322</v>
      </c>
      <c r="V694" s="5">
        <f t="shared" si="145"/>
        <v>5.5223115863457628E-2</v>
      </c>
      <c r="W694" s="5">
        <f t="shared" si="146"/>
        <v>7.6794044993378829E-2</v>
      </c>
      <c r="X694" s="6">
        <f t="shared" si="147"/>
        <v>2.8154414646201276E-2</v>
      </c>
      <c r="Y694" s="6">
        <f t="shared" si="148"/>
        <v>3.9029542060104672E-2</v>
      </c>
      <c r="AA694">
        <f>(O694*constantes!$B$4)+(LN(110)*constantes!$B$5)+(LN(22)*constantes!$B$8)+(F694*constantes!$B$9)</f>
        <v>22.493913054504919</v>
      </c>
      <c r="AB694">
        <f t="shared" si="149"/>
        <v>2.8571578401445974E-2</v>
      </c>
      <c r="AC694">
        <f>(O694*constantes!$D$4)+(LN(110)*constantes!$D$5)+(LN(22)*constantes!$D$8)+(F694*constantes!$D$9)</f>
        <v>24.700450251667263</v>
      </c>
      <c r="AD694" s="7">
        <f t="shared" si="150"/>
        <v>1.4155691081518817E-2</v>
      </c>
      <c r="AF694">
        <f>(O694*constantes!$B$4)+(LN(125)*constantes!$B$5)+(LN(22.5)*constantes!$B$8)+(F694*constantes!$B$9)</f>
        <v>22.748869991259316</v>
      </c>
      <c r="AG694">
        <f t="shared" si="151"/>
        <v>3.6714933714987352E-2</v>
      </c>
      <c r="AH694">
        <f>(O694*constantes!$D$4)+(LN(125)*constantes!$D$5)+(LN(22.5)*constantes!$D$8)+(F694*constantes!$D$9)</f>
        <v>25.071523268275495</v>
      </c>
      <c r="AI694">
        <f t="shared" si="152"/>
        <v>2.0450275544260377E-2</v>
      </c>
    </row>
    <row r="695" spans="1:35" x14ac:dyDescent="0.25">
      <c r="A695" s="11">
        <v>694</v>
      </c>
      <c r="B695">
        <v>0</v>
      </c>
      <c r="C695">
        <v>54</v>
      </c>
      <c r="D695">
        <v>1</v>
      </c>
      <c r="E695">
        <v>0</v>
      </c>
      <c r="F695">
        <v>0</v>
      </c>
      <c r="G695">
        <v>132.5</v>
      </c>
      <c r="H695">
        <v>23.09</v>
      </c>
      <c r="I695">
        <f>IF(AND(B695=1,E695=0),V695,IF(AND(B695=1,E695=1),W695,IF(AND(B695=0,E695=0),X695,IF(AND(B695=0,E695=1),Y695,ERROR))))</f>
        <v>0.11231724851506186</v>
      </c>
      <c r="K695">
        <f t="shared" si="140"/>
        <v>5.2338355969762884E-2</v>
      </c>
      <c r="L695">
        <f t="shared" si="141"/>
        <v>3.6413005758055728E-2</v>
      </c>
      <c r="M695" s="22" t="str">
        <f t="shared" si="153"/>
        <v>Elevated Risk</v>
      </c>
      <c r="O695">
        <f t="shared" si="142"/>
        <v>3.9889840465642745</v>
      </c>
      <c r="P695">
        <f t="shared" si="143"/>
        <v>4.8865826454262766</v>
      </c>
      <c r="Q695">
        <f t="shared" si="144"/>
        <v>3.1393996233664039</v>
      </c>
      <c r="R695">
        <f>(O695*constantes!$B$4)+(P695*constantes!$B$5)+(D695*constantes!$B$6)+(Q695*constantes!$B$8)+(F695*constantes!$B$9)</f>
        <v>24.680901350886288</v>
      </c>
      <c r="S695" s="4">
        <f>(O695*constantes!$B$4)+(P695*constantes!$C$5)+(D695*constantes!$B$6)+(Q695*constantes!$B$8)+(F695*constantes!$B$9)</f>
        <v>25.030976131604625</v>
      </c>
      <c r="T695">
        <f>(O695*constantes!$D$4)+(P695*constantes!$D$5)+(D695*constantes!$D$6)+(Q695*constantes!$D$8)+(F695*constantes!$D$9)</f>
        <v>26.823520066176755</v>
      </c>
      <c r="U695">
        <f>(O695*constantes!$D$4)+(P695*constantes!$E$5)+(D695*constantes!$D$6)+(Q695*constantes!$D$8)+(F695*constantes!$D$9)</f>
        <v>27.164408071521692</v>
      </c>
      <c r="V695" s="5">
        <f t="shared" si="145"/>
        <v>0.22758422578249715</v>
      </c>
      <c r="W695" s="5">
        <f t="shared" si="146"/>
        <v>0.30682756737080208</v>
      </c>
      <c r="X695" s="6">
        <f t="shared" si="147"/>
        <v>0.11231724851506186</v>
      </c>
      <c r="Y695" s="6">
        <f t="shared" si="148"/>
        <v>0.15425329967247925</v>
      </c>
      <c r="AA695">
        <f>(O695*constantes!$B$4)+(LN(110)*constantes!$B$5)+(LN(22)*constantes!$B$8)+(F695*constantes!$B$9)</f>
        <v>23.587800620315793</v>
      </c>
      <c r="AB695">
        <f t="shared" si="149"/>
        <v>8.2913210367502876E-2</v>
      </c>
      <c r="AC695">
        <f>(O695*constantes!$D$4)+(LN(110)*constantes!$D$5)+(LN(22)*constantes!$D$8)+(F695*constantes!$D$9)</f>
        <v>25.656628499605237</v>
      </c>
      <c r="AD695" s="7">
        <f t="shared" si="150"/>
        <v>3.6413005758055728E-2</v>
      </c>
      <c r="AF695">
        <f>(O695*constantes!$B$4)+(LN(125)*constantes!$B$5)+(LN(22.5)*constantes!$B$8)+(F695*constantes!$B$9)</f>
        <v>23.84275755707019</v>
      </c>
      <c r="AG695">
        <f t="shared" si="151"/>
        <v>0.10567740925235103</v>
      </c>
      <c r="AH695">
        <f>(O695*constantes!$D$4)+(LN(125)*constantes!$D$5)+(LN(22.5)*constantes!$D$8)+(F695*constantes!$D$9)</f>
        <v>26.027701516213469</v>
      </c>
      <c r="AI695">
        <f t="shared" si="152"/>
        <v>5.2338355969762884E-2</v>
      </c>
    </row>
    <row r="696" spans="1:35" x14ac:dyDescent="0.25">
      <c r="A696" s="11">
        <v>695</v>
      </c>
      <c r="B696">
        <v>0</v>
      </c>
      <c r="C696">
        <v>39</v>
      </c>
      <c r="D696">
        <v>0</v>
      </c>
      <c r="E696">
        <v>0</v>
      </c>
      <c r="F696">
        <v>0</v>
      </c>
      <c r="G696">
        <v>105</v>
      </c>
      <c r="H696">
        <v>26.97</v>
      </c>
      <c r="I696">
        <f>IF(AND(B696=1,E696=0),V696,IF(AND(B696=1,E696=1),W696,IF(AND(B696=0,E696=0),X696,IF(AND(B696=0,E696=1),Y696,ERROR))))</f>
        <v>1.478708929250161E-2</v>
      </c>
      <c r="K696">
        <f t="shared" si="140"/>
        <v>2.1931490638549711E-2</v>
      </c>
      <c r="L696">
        <f t="shared" si="141"/>
        <v>1.5184528759381921E-2</v>
      </c>
      <c r="M696" s="22" t="str">
        <f t="shared" si="153"/>
        <v>OPTIMAL</v>
      </c>
      <c r="O696">
        <f t="shared" si="142"/>
        <v>3.6635616461296463</v>
      </c>
      <c r="P696">
        <f t="shared" si="143"/>
        <v>4.6539603501575231</v>
      </c>
      <c r="Q696">
        <f t="shared" si="144"/>
        <v>3.2947251371516386</v>
      </c>
      <c r="R696">
        <f>(O696*constantes!$B$4)+(P696*constantes!$B$5)+(D696*constantes!$B$6)+(Q696*constantes!$B$8)+(F696*constantes!$B$9)</f>
        <v>22.649948875285666</v>
      </c>
      <c r="S696" s="4">
        <f>(O696*constantes!$B$4)+(P696*constantes!$C$5)+(D696*constantes!$B$6)+(Q696*constantes!$B$8)+(F696*constantes!$B$9)</f>
        <v>22.983358594770952</v>
      </c>
      <c r="T696">
        <f>(O696*constantes!$D$4)+(P696*constantes!$D$5)+(D696*constantes!$D$6)+(Q696*constantes!$D$8)+(F696*constantes!$D$9)</f>
        <v>24.744407523364373</v>
      </c>
      <c r="U696">
        <f>(O696*constantes!$D$4)+(P696*constantes!$E$5)+(D696*constantes!$D$6)+(Q696*constantes!$D$8)+(F696*constantes!$D$9)</f>
        <v>25.069067797391362</v>
      </c>
      <c r="V696" s="5">
        <f t="shared" si="145"/>
        <v>3.331519361185542E-2</v>
      </c>
      <c r="W696" s="5">
        <f t="shared" si="146"/>
        <v>4.6190058602556983E-2</v>
      </c>
      <c r="X696" s="6">
        <f t="shared" si="147"/>
        <v>1.478708929250161E-2</v>
      </c>
      <c r="Y696" s="6">
        <f t="shared" si="148"/>
        <v>2.0400637188798476E-2</v>
      </c>
      <c r="AA696">
        <f>(O696*constantes!$B$4)+(LN(110)*constantes!$B$5)+(LN(22)*constantes!$B$8)+(F696*constantes!$B$9)</f>
        <v>22.574773704658814</v>
      </c>
      <c r="AB696">
        <f t="shared" si="149"/>
        <v>3.0940270522043956E-2</v>
      </c>
      <c r="AC696">
        <f>(O696*constantes!$D$4)+(LN(110)*constantes!$D$5)+(LN(22)*constantes!$D$8)+(F696*constantes!$D$9)</f>
        <v>24.771131368454586</v>
      </c>
      <c r="AD696" s="7">
        <f t="shared" si="150"/>
        <v>1.5184528759381921E-2</v>
      </c>
      <c r="AF696">
        <f>(O696*constantes!$B$4)+(LN(125)*constantes!$B$5)+(LN(22.5)*constantes!$B$8)+(F696*constantes!$B$9)</f>
        <v>22.829730641413207</v>
      </c>
      <c r="AG696">
        <f t="shared" si="151"/>
        <v>3.974481175054656E-2</v>
      </c>
      <c r="AH696">
        <f>(O696*constantes!$D$4)+(LN(125)*constantes!$D$5)+(LN(22.5)*constantes!$D$8)+(F696*constantes!$D$9)</f>
        <v>25.142204385062819</v>
      </c>
      <c r="AI696">
        <f t="shared" si="152"/>
        <v>2.1931490638549711E-2</v>
      </c>
    </row>
    <row r="697" spans="1:35" x14ac:dyDescent="0.25">
      <c r="A697" s="11">
        <v>696</v>
      </c>
      <c r="B697">
        <v>0</v>
      </c>
      <c r="C697">
        <v>46</v>
      </c>
      <c r="D697">
        <v>1</v>
      </c>
      <c r="E697">
        <v>0</v>
      </c>
      <c r="F697">
        <v>0</v>
      </c>
      <c r="G697">
        <v>117</v>
      </c>
      <c r="H697">
        <v>21.5</v>
      </c>
      <c r="I697">
        <f>IF(AND(B697=1,E697=0),V697,IF(AND(B697=1,E697=1),W697,IF(AND(B697=0,E697=0),X697,IF(AND(B697=0,E697=1),Y697,ERROR))))</f>
        <v>5.098468820240909E-2</v>
      </c>
      <c r="K697">
        <f t="shared" si="140"/>
        <v>3.4153313573738631E-2</v>
      </c>
      <c r="L697">
        <f t="shared" si="141"/>
        <v>2.3692217580876362E-2</v>
      </c>
      <c r="M697" s="22" t="str">
        <f t="shared" si="153"/>
        <v>Elevated Risk</v>
      </c>
      <c r="O697">
        <f t="shared" si="142"/>
        <v>3.8286413964890951</v>
      </c>
      <c r="P697">
        <f t="shared" si="143"/>
        <v>4.7621739347977563</v>
      </c>
      <c r="Q697">
        <f t="shared" si="144"/>
        <v>3.068052935133617</v>
      </c>
      <c r="R697">
        <f>(O697*constantes!$B$4)+(P697*constantes!$B$5)+(D697*constantes!$B$6)+(Q697*constantes!$B$8)+(F697*constantes!$B$9)</f>
        <v>23.894411469965192</v>
      </c>
      <c r="S697" s="4">
        <f>(O697*constantes!$B$4)+(P697*constantes!$C$5)+(D697*constantes!$B$6)+(Q697*constantes!$B$8)+(F697*constantes!$B$9)</f>
        <v>24.235573610654107</v>
      </c>
      <c r="T697">
        <f>(O697*constantes!$D$4)+(P697*constantes!$D$5)+(D697*constantes!$D$6)+(Q697*constantes!$D$8)+(F697*constantes!$D$9)</f>
        <v>26.0007899907636</v>
      </c>
      <c r="U697">
        <f>(O697*constantes!$D$4)+(P697*constantes!$E$5)+(D697*constantes!$D$6)+(Q697*constantes!$D$8)+(F697*constantes!$D$9)</f>
        <v>26.332999244455095</v>
      </c>
      <c r="V697" s="5">
        <f t="shared" si="145"/>
        <v>0.1109568329715146</v>
      </c>
      <c r="W697" s="5">
        <f t="shared" si="146"/>
        <v>0.15246852744588002</v>
      </c>
      <c r="X697" s="6">
        <f t="shared" si="147"/>
        <v>5.098468820240909E-2</v>
      </c>
      <c r="Y697" s="6">
        <f t="shared" si="148"/>
        <v>7.0353462429953106E-2</v>
      </c>
      <c r="AA697">
        <f>(O697*constantes!$B$4)+(LN(110)*constantes!$B$5)+(LN(22)*constantes!$B$8)+(F697*constantes!$B$9)</f>
        <v>23.088660364337766</v>
      </c>
      <c r="AB697">
        <f t="shared" si="149"/>
        <v>5.1185816914687488E-2</v>
      </c>
      <c r="AC697">
        <f>(O697*constantes!$D$4)+(LN(110)*constantes!$D$5)+(LN(22)*constantes!$D$8)+(F697*constantes!$D$9)</f>
        <v>25.220324924765169</v>
      </c>
      <c r="AD697" s="7">
        <f t="shared" si="150"/>
        <v>2.3692217580876362E-2</v>
      </c>
      <c r="AF697">
        <f>(O697*constantes!$B$4)+(LN(125)*constantes!$B$5)+(LN(22.5)*constantes!$B$8)+(F697*constantes!$B$9)</f>
        <v>23.343617301092156</v>
      </c>
      <c r="AG697">
        <f t="shared" si="151"/>
        <v>6.5553501255932511E-2</v>
      </c>
      <c r="AH697">
        <f>(O697*constantes!$D$4)+(LN(125)*constantes!$D$5)+(LN(22.5)*constantes!$D$8)+(F697*constantes!$D$9)</f>
        <v>25.591397941373401</v>
      </c>
      <c r="AI697">
        <f t="shared" si="152"/>
        <v>3.4153313573738631E-2</v>
      </c>
    </row>
    <row r="698" spans="1:35" x14ac:dyDescent="0.25">
      <c r="A698" s="11">
        <v>697</v>
      </c>
      <c r="B698">
        <v>0</v>
      </c>
      <c r="C698">
        <v>60</v>
      </c>
      <c r="D698">
        <v>1</v>
      </c>
      <c r="E698">
        <v>0</v>
      </c>
      <c r="F698">
        <v>0</v>
      </c>
      <c r="G698">
        <v>186</v>
      </c>
      <c r="H698">
        <v>23.06</v>
      </c>
      <c r="I698">
        <f>IF(AND(B698=1,E698=0),V698,IF(AND(B698=1,E698=1),W698,IF(AND(B698=0,E698=0),X698,IF(AND(B698=0,E698=1),Y698,ERROR))))</f>
        <v>0.33749830553290527</v>
      </c>
      <c r="K698">
        <f t="shared" si="140"/>
        <v>6.9102564331433469E-2</v>
      </c>
      <c r="L698">
        <f t="shared" si="141"/>
        <v>4.820708918468708E-2</v>
      </c>
      <c r="M698" s="22" t="str">
        <f t="shared" si="153"/>
        <v>'&gt;30%</v>
      </c>
      <c r="O698">
        <f t="shared" si="142"/>
        <v>4.0943445622221004</v>
      </c>
      <c r="P698">
        <f t="shared" si="143"/>
        <v>5.2257466737132017</v>
      </c>
      <c r="Q698">
        <f t="shared" si="144"/>
        <v>3.138099514840913</v>
      </c>
      <c r="R698">
        <f>(O698*constantes!$B$4)+(P698*constantes!$B$5)+(D698*constantes!$B$6)+(Q698*constantes!$B$8)+(F698*constantes!$B$9)</f>
        <v>25.637030140267228</v>
      </c>
      <c r="S698" s="4">
        <f>(O698*constantes!$B$4)+(P698*constantes!$C$5)+(D698*constantes!$B$6)+(Q698*constantes!$B$8)+(F698*constantes!$B$9)</f>
        <v>26.011402631972043</v>
      </c>
      <c r="T698">
        <f>(O698*constantes!$D$4)+(P698*constantes!$D$5)+(D698*constantes!$D$6)+(Q698*constantes!$D$8)+(F698*constantes!$D$9)</f>
        <v>28.063586610842712</v>
      </c>
      <c r="U698">
        <f>(O698*constantes!$D$4)+(P698*constantes!$E$5)+(D698*constantes!$D$6)+(Q698*constantes!$D$8)+(F698*constantes!$D$9)</f>
        <v>28.428134698800946</v>
      </c>
      <c r="V698" s="5">
        <f t="shared" si="145"/>
        <v>0.48922117578275437</v>
      </c>
      <c r="W698" s="5">
        <f t="shared" si="146"/>
        <v>0.62351501818543908</v>
      </c>
      <c r="X698" s="6">
        <f t="shared" si="147"/>
        <v>0.33749830553290527</v>
      </c>
      <c r="Y698" s="6">
        <f t="shared" si="148"/>
        <v>0.44724365363547636</v>
      </c>
      <c r="AA698">
        <f>(O698*constantes!$B$4)+(LN(110)*constantes!$B$5)+(LN(22)*constantes!$B$8)+(F698*constantes!$B$9)</f>
        <v>23.915783691137978</v>
      </c>
      <c r="AB698">
        <f t="shared" si="149"/>
        <v>0.11321269470654882</v>
      </c>
      <c r="AC698">
        <f>(O698*constantes!$D$4)+(LN(110)*constantes!$D$5)+(LN(22)*constantes!$D$8)+(F698*constantes!$D$9)</f>
        <v>25.943321837946279</v>
      </c>
      <c r="AD698" s="7">
        <f t="shared" si="150"/>
        <v>4.820708918468708E-2</v>
      </c>
      <c r="AF698">
        <f>(O698*constantes!$B$4)+(LN(125)*constantes!$B$5)+(LN(22.5)*constantes!$B$8)+(F698*constantes!$B$9)</f>
        <v>24.170740627892375</v>
      </c>
      <c r="AG698">
        <f t="shared" si="151"/>
        <v>0.14362116573454531</v>
      </c>
      <c r="AH698">
        <f>(O698*constantes!$D$4)+(LN(125)*constantes!$D$5)+(LN(22.5)*constantes!$D$8)+(F698*constantes!$D$9)</f>
        <v>26.314394854554511</v>
      </c>
      <c r="AI698">
        <f t="shared" si="152"/>
        <v>6.9102564331433469E-2</v>
      </c>
    </row>
    <row r="699" spans="1:35" x14ac:dyDescent="0.25">
      <c r="A699" s="11">
        <v>698</v>
      </c>
      <c r="B699">
        <v>1</v>
      </c>
      <c r="C699">
        <v>62</v>
      </c>
      <c r="D699">
        <v>0</v>
      </c>
      <c r="E699">
        <v>1</v>
      </c>
      <c r="F699">
        <v>0</v>
      </c>
      <c r="G699">
        <v>183</v>
      </c>
      <c r="H699">
        <v>28.96</v>
      </c>
      <c r="I699">
        <f>IF(AND(B699=1,E699=0),V699,IF(AND(B699=1,E699=1),W699,IF(AND(B699=0,E699=0),X699,IF(AND(B699=0,E699=1),Y699,ERROR))))</f>
        <v>0.46087603130672083</v>
      </c>
      <c r="K699">
        <f t="shared" si="140"/>
        <v>0.15777159470264646</v>
      </c>
      <c r="L699">
        <f t="shared" si="141"/>
        <v>0.12458920296857934</v>
      </c>
      <c r="M699" s="22" t="str">
        <f t="shared" si="153"/>
        <v>'&gt;30%</v>
      </c>
      <c r="O699">
        <f t="shared" si="142"/>
        <v>4.1271343850450917</v>
      </c>
      <c r="P699">
        <f t="shared" si="143"/>
        <v>5.2094861528414214</v>
      </c>
      <c r="Q699">
        <f t="shared" si="144"/>
        <v>3.3659155675175159</v>
      </c>
      <c r="R699">
        <f>(O699*constantes!$B$4)+(P699*constantes!$B$5)+(D699*constantes!$B$6)+(Q699*constantes!$B$8)+(F699*constantes!$B$9)</f>
        <v>25.180014712143894</v>
      </c>
      <c r="S699" s="4">
        <f>(O699*constantes!$B$4)+(P699*constantes!$C$5)+(D699*constantes!$B$6)+(Q699*constantes!$B$8)+(F699*constantes!$B$9)</f>
        <v>25.553222300133456</v>
      </c>
      <c r="T699">
        <f>(O699*constantes!$D$4)+(P699*constantes!$D$5)+(D699*constantes!$D$6)+(Q699*constantes!$D$8)+(F699*constantes!$D$9)</f>
        <v>27.604861589197139</v>
      </c>
      <c r="U699">
        <f>(O699*constantes!$D$4)+(P699*constantes!$E$5)+(D699*constantes!$D$6)+(Q699*constantes!$D$8)+(F699*constantes!$D$9)</f>
        <v>27.968275343219357</v>
      </c>
      <c r="V699" s="5">
        <f t="shared" si="145"/>
        <v>0.34647583858624598</v>
      </c>
      <c r="W699" s="5">
        <f t="shared" si="146"/>
        <v>0.46087603130672083</v>
      </c>
      <c r="X699" s="6">
        <f t="shared" si="147"/>
        <v>0.22914222029265441</v>
      </c>
      <c r="Y699" s="6">
        <f t="shared" si="148"/>
        <v>0.31223052292794573</v>
      </c>
      <c r="AA699">
        <f>(O699*constantes!$B$4)+(LN(110)*constantes!$B$5)+(LN(22)*constantes!$B$8)+(F699*constantes!$B$9)</f>
        <v>24.017857097993041</v>
      </c>
      <c r="AB699">
        <f t="shared" si="149"/>
        <v>0.12458920296857934</v>
      </c>
      <c r="AC699">
        <f>(O699*constantes!$D$4)+(LN(110)*constantes!$D$5)+(LN(22)*constantes!$D$8)+(F699*constantes!$D$9)</f>
        <v>26.032545241135235</v>
      </c>
      <c r="AD699" s="7">
        <f t="shared" si="150"/>
        <v>5.2585681787711391E-2</v>
      </c>
      <c r="AF699">
        <f>(O699*constantes!$B$4)+(LN(125)*constantes!$B$5)+(LN(22.5)*constantes!$B$8)+(F699*constantes!$B$9)</f>
        <v>24.27281403474743</v>
      </c>
      <c r="AG699">
        <f t="shared" si="151"/>
        <v>0.15777159470264646</v>
      </c>
      <c r="AH699">
        <f>(O699*constantes!$D$4)+(LN(125)*constantes!$D$5)+(LN(22.5)*constantes!$D$8)+(F699*constantes!$D$9)</f>
        <v>26.403618257743467</v>
      </c>
      <c r="AI699">
        <f t="shared" si="152"/>
        <v>7.5302674960658122E-2</v>
      </c>
    </row>
    <row r="700" spans="1:35" x14ac:dyDescent="0.25">
      <c r="A700" s="11">
        <v>699</v>
      </c>
      <c r="B700">
        <v>0</v>
      </c>
      <c r="C700">
        <v>60</v>
      </c>
      <c r="D700">
        <v>0</v>
      </c>
      <c r="E700">
        <v>0</v>
      </c>
      <c r="F700">
        <v>0</v>
      </c>
      <c r="G700">
        <v>118</v>
      </c>
      <c r="H700">
        <v>24.48</v>
      </c>
      <c r="I700">
        <f>IF(AND(B700=1,E700=0),V700,IF(AND(B700=1,E700=1),W700,IF(AND(B700=0,E700=0),X700,IF(AND(B700=0,E700=1),Y700,ERROR))))</f>
        <v>6.1594765357593562E-2</v>
      </c>
      <c r="K700">
        <f t="shared" si="140"/>
        <v>6.9102564331433469E-2</v>
      </c>
      <c r="L700">
        <f t="shared" si="141"/>
        <v>4.820708918468708E-2</v>
      </c>
      <c r="M700" s="22" t="str">
        <f t="shared" si="153"/>
        <v>NORMAL</v>
      </c>
      <c r="O700">
        <f t="shared" si="142"/>
        <v>4.0943445622221004</v>
      </c>
      <c r="P700">
        <f t="shared" si="143"/>
        <v>4.7706846244656651</v>
      </c>
      <c r="Q700">
        <f t="shared" si="144"/>
        <v>3.1978564576441255</v>
      </c>
      <c r="R700">
        <f>(O700*constantes!$B$4)+(P700*constantes!$B$5)+(D700*constantes!$B$6)+(Q700*constantes!$B$8)+(F700*constantes!$B$9)</f>
        <v>24.130697145495208</v>
      </c>
      <c r="S700" s="4">
        <f>(O700*constantes!$B$4)+(P700*constantes!$C$5)+(D700*constantes!$B$6)+(Q700*constantes!$B$8)+(F700*constantes!$B$9)</f>
        <v>24.472468991991928</v>
      </c>
      <c r="T700">
        <f>(O700*constantes!$D$4)+(P700*constantes!$D$5)+(D700*constantes!$D$6)+(Q700*constantes!$D$8)+(F700*constantes!$D$9)</f>
        <v>26.195408758901966</v>
      </c>
      <c r="U700">
        <f>(O700*constantes!$D$4)+(P700*constantes!$E$5)+(D700*constantes!$D$6)+(Q700*constantes!$D$8)+(F700*constantes!$D$9)</f>
        <v>26.528211718304693</v>
      </c>
      <c r="V700" s="5">
        <f t="shared" si="145"/>
        <v>0.13839354327589215</v>
      </c>
      <c r="W700" s="5">
        <f t="shared" si="146"/>
        <v>0.18912991899486054</v>
      </c>
      <c r="X700" s="6">
        <f t="shared" si="147"/>
        <v>6.1594765357593562E-2</v>
      </c>
      <c r="Y700" s="6">
        <f t="shared" si="148"/>
        <v>8.4858688975067542E-2</v>
      </c>
      <c r="AA700">
        <f>(O700*constantes!$B$4)+(LN(110)*constantes!$B$5)+(LN(22)*constantes!$B$8)+(F700*constantes!$B$9)</f>
        <v>23.915783691137978</v>
      </c>
      <c r="AB700">
        <f t="shared" si="149"/>
        <v>0.11321269470654882</v>
      </c>
      <c r="AC700">
        <f>(O700*constantes!$D$4)+(LN(110)*constantes!$D$5)+(LN(22)*constantes!$D$8)+(F700*constantes!$D$9)</f>
        <v>25.943321837946279</v>
      </c>
      <c r="AD700" s="7">
        <f t="shared" si="150"/>
        <v>4.820708918468708E-2</v>
      </c>
      <c r="AF700">
        <f>(O700*constantes!$B$4)+(LN(125)*constantes!$B$5)+(LN(22.5)*constantes!$B$8)+(F700*constantes!$B$9)</f>
        <v>24.170740627892375</v>
      </c>
      <c r="AG700">
        <f t="shared" si="151"/>
        <v>0.14362116573454531</v>
      </c>
      <c r="AH700">
        <f>(O700*constantes!$D$4)+(LN(125)*constantes!$D$5)+(LN(22.5)*constantes!$D$8)+(F700*constantes!$D$9)</f>
        <v>26.314394854554511</v>
      </c>
      <c r="AI700">
        <f t="shared" si="152"/>
        <v>6.9102564331433469E-2</v>
      </c>
    </row>
    <row r="701" spans="1:35" x14ac:dyDescent="0.25">
      <c r="A701" s="11">
        <v>700</v>
      </c>
      <c r="B701">
        <v>1</v>
      </c>
      <c r="C701">
        <v>40</v>
      </c>
      <c r="D701">
        <v>0</v>
      </c>
      <c r="E701">
        <v>0</v>
      </c>
      <c r="F701">
        <v>0</v>
      </c>
      <c r="G701">
        <v>110</v>
      </c>
      <c r="H701">
        <v>25.88</v>
      </c>
      <c r="I701">
        <f>IF(AND(B701=1,E701=0),V701,IF(AND(B701=1,E701=1),W701,IF(AND(B701=0,E701=0),X701,IF(AND(B701=0,E701=1),Y701,ERROR))))</f>
        <v>3.7941133704838537E-2</v>
      </c>
      <c r="K701">
        <f t="shared" si="140"/>
        <v>4.2933030992125865E-2</v>
      </c>
      <c r="L701">
        <f t="shared" si="141"/>
        <v>3.3434567241904078E-2</v>
      </c>
      <c r="M701" s="22" t="str">
        <f t="shared" si="153"/>
        <v>NORMAL</v>
      </c>
      <c r="O701">
        <f t="shared" si="142"/>
        <v>3.6888794541139363</v>
      </c>
      <c r="P701">
        <f t="shared" si="143"/>
        <v>4.7004803657924166</v>
      </c>
      <c r="Q701">
        <f t="shared" si="144"/>
        <v>3.2534704696326999</v>
      </c>
      <c r="R701">
        <f>(O701*constantes!$B$4)+(P701*constantes!$B$5)+(D701*constantes!$B$6)+(Q701*constantes!$B$8)+(F701*constantes!$B$9)</f>
        <v>22.782355086663429</v>
      </c>
      <c r="S701" s="4">
        <f>(O701*constantes!$B$4)+(P701*constantes!$C$5)+(D701*constantes!$B$6)+(Q701*constantes!$B$8)+(F701*constantes!$B$9)</f>
        <v>23.119097500068797</v>
      </c>
      <c r="T701">
        <f>(O701*constantes!$D$4)+(P701*constantes!$D$5)+(D701*constantes!$D$6)+(Q701*constantes!$D$8)+(F701*constantes!$D$9)</f>
        <v>24.923064219546674</v>
      </c>
      <c r="U701">
        <f>(O701*constantes!$D$4)+(P701*constantes!$E$5)+(D701*constantes!$D$6)+(Q701*constantes!$D$8)+(F701*constantes!$D$9)</f>
        <v>25.250969729864352</v>
      </c>
      <c r="V701" s="5">
        <f t="shared" si="145"/>
        <v>3.7941133704838537E-2</v>
      </c>
      <c r="W701" s="5">
        <f t="shared" si="146"/>
        <v>5.2725274016580448E-2</v>
      </c>
      <c r="X701" s="6">
        <f t="shared" si="147"/>
        <v>1.7653923800203253E-2</v>
      </c>
      <c r="Y701" s="6">
        <f t="shared" si="148"/>
        <v>2.4420424767650273E-2</v>
      </c>
      <c r="AA701">
        <f>(O701*constantes!$B$4)+(LN(110)*constantes!$B$5)+(LN(22)*constantes!$B$8)+(F701*constantes!$B$9)</f>
        <v>22.653587028201589</v>
      </c>
      <c r="AB701">
        <f t="shared" si="149"/>
        <v>3.3434567241904078E-2</v>
      </c>
      <c r="AC701">
        <f>(O701*constantes!$D$4)+(LN(110)*constantes!$D$5)+(LN(22)*constantes!$D$8)+(F701*constantes!$D$9)</f>
        <v>24.840022896226397</v>
      </c>
      <c r="AD701" s="7">
        <f t="shared" si="150"/>
        <v>1.6258639030403699E-2</v>
      </c>
      <c r="AF701">
        <f>(O701*constantes!$B$4)+(LN(125)*constantes!$B$5)+(LN(22.5)*constantes!$B$8)+(F701*constantes!$B$9)</f>
        <v>22.908543964955982</v>
      </c>
      <c r="AG701">
        <f t="shared" si="151"/>
        <v>4.2933030992125865E-2</v>
      </c>
      <c r="AH701">
        <f>(O701*constantes!$D$4)+(LN(125)*constantes!$D$5)+(LN(22.5)*constantes!$D$8)+(F701*constantes!$D$9)</f>
        <v>25.211095912834629</v>
      </c>
      <c r="AI701">
        <f t="shared" si="152"/>
        <v>2.3477142937900042E-2</v>
      </c>
    </row>
    <row r="702" spans="1:35" x14ac:dyDescent="0.25">
      <c r="A702" s="11">
        <v>701</v>
      </c>
      <c r="B702">
        <v>0</v>
      </c>
      <c r="C702">
        <v>54</v>
      </c>
      <c r="D702">
        <v>1</v>
      </c>
      <c r="E702">
        <v>0</v>
      </c>
      <c r="F702">
        <v>0</v>
      </c>
      <c r="G702">
        <v>136</v>
      </c>
      <c r="H702">
        <v>23.28</v>
      </c>
      <c r="I702">
        <f>IF(AND(B702=1,E702=0),V702,IF(AND(B702=1,E702=1),W702,IF(AND(B702=0,E702=0),X702,IF(AND(B702=0,E702=1),Y702,ERROR))))</f>
        <v>0.12080202141950347</v>
      </c>
      <c r="K702">
        <f t="shared" si="140"/>
        <v>5.2338355969762884E-2</v>
      </c>
      <c r="L702">
        <f t="shared" si="141"/>
        <v>3.6413005758055728E-2</v>
      </c>
      <c r="M702" s="22" t="str">
        <f t="shared" si="153"/>
        <v>Elevated Risk</v>
      </c>
      <c r="O702">
        <f t="shared" si="142"/>
        <v>3.9889840465642745</v>
      </c>
      <c r="P702">
        <f t="shared" si="143"/>
        <v>4.9126548857360524</v>
      </c>
      <c r="Q702">
        <f t="shared" si="144"/>
        <v>3.1475946228632372</v>
      </c>
      <c r="R702">
        <f>(O702*constantes!$B$4)+(P702*constantes!$B$5)+(D702*constantes!$B$6)+(Q702*constantes!$B$8)+(F702*constantes!$B$9)</f>
        <v>24.735764192191255</v>
      </c>
      <c r="S702" s="4">
        <f>(O702*constantes!$B$4)+(P702*constantes!$C$5)+(D702*constantes!$B$6)+(Q702*constantes!$B$8)+(F702*constantes!$B$9)</f>
        <v>25.087706788205381</v>
      </c>
      <c r="T702">
        <f>(O702*constantes!$D$4)+(P702*constantes!$D$5)+(D702*constantes!$D$6)+(Q702*constantes!$D$8)+(F702*constantes!$D$9)</f>
        <v>26.90104862515928</v>
      </c>
      <c r="U702">
        <f>(O702*constantes!$D$4)+(P702*constantes!$E$5)+(D702*constantes!$D$6)+(Q702*constantes!$D$8)+(F702*constantes!$D$9)</f>
        <v>27.24375542998823</v>
      </c>
      <c r="V702" s="5">
        <f t="shared" si="145"/>
        <v>0.23875155357377498</v>
      </c>
      <c r="W702" s="5">
        <f t="shared" si="146"/>
        <v>0.32149808817160008</v>
      </c>
      <c r="X702" s="6">
        <f t="shared" si="147"/>
        <v>0.12080202141950347</v>
      </c>
      <c r="Y702" s="6">
        <f t="shared" si="148"/>
        <v>0.16587373748897805</v>
      </c>
      <c r="AA702">
        <f>(O702*constantes!$B$4)+(LN(110)*constantes!$B$5)+(LN(22)*constantes!$B$8)+(F702*constantes!$B$9)</f>
        <v>23.587800620315793</v>
      </c>
      <c r="AB702">
        <f t="shared" si="149"/>
        <v>8.2913210367502876E-2</v>
      </c>
      <c r="AC702">
        <f>(O702*constantes!$D$4)+(LN(110)*constantes!$D$5)+(LN(22)*constantes!$D$8)+(F702*constantes!$D$9)</f>
        <v>25.656628499605237</v>
      </c>
      <c r="AD702" s="7">
        <f t="shared" si="150"/>
        <v>3.6413005758055728E-2</v>
      </c>
      <c r="AF702">
        <f>(O702*constantes!$B$4)+(LN(125)*constantes!$B$5)+(LN(22.5)*constantes!$B$8)+(F702*constantes!$B$9)</f>
        <v>23.84275755707019</v>
      </c>
      <c r="AG702">
        <f t="shared" si="151"/>
        <v>0.10567740925235103</v>
      </c>
      <c r="AH702">
        <f>(O702*constantes!$D$4)+(LN(125)*constantes!$D$5)+(LN(22.5)*constantes!$D$8)+(F702*constantes!$D$9)</f>
        <v>26.027701516213469</v>
      </c>
      <c r="AI702">
        <f t="shared" si="152"/>
        <v>5.2338355969762884E-2</v>
      </c>
    </row>
    <row r="703" spans="1:35" x14ac:dyDescent="0.25">
      <c r="A703" s="11">
        <v>702</v>
      </c>
      <c r="B703">
        <v>0</v>
      </c>
      <c r="C703">
        <v>47</v>
      </c>
      <c r="D703">
        <v>0</v>
      </c>
      <c r="E703">
        <v>0</v>
      </c>
      <c r="F703">
        <v>0</v>
      </c>
      <c r="G703">
        <v>109</v>
      </c>
      <c r="H703">
        <v>28.59</v>
      </c>
      <c r="I703">
        <f>IF(AND(B703=1,E703=0),V703,IF(AND(B703=1,E703=1),W703,IF(AND(B703=0,E703=0),X703,IF(AND(B703=0,E703=1),Y703,ERROR))))</f>
        <v>2.7931808187052765E-2</v>
      </c>
      <c r="K703">
        <f t="shared" si="140"/>
        <v>3.6173927347526003E-2</v>
      </c>
      <c r="L703">
        <f t="shared" si="141"/>
        <v>2.5101986203356352E-2</v>
      </c>
      <c r="M703" s="22" t="str">
        <f t="shared" si="153"/>
        <v>NORMAL</v>
      </c>
      <c r="O703">
        <f t="shared" si="142"/>
        <v>3.8501476017100584</v>
      </c>
      <c r="P703">
        <f t="shared" si="143"/>
        <v>4.6913478822291435</v>
      </c>
      <c r="Q703">
        <f t="shared" si="144"/>
        <v>3.3530570063342204</v>
      </c>
      <c r="R703">
        <f>(O703*constantes!$B$4)+(P703*constantes!$B$5)+(D703*constantes!$B$6)+(Q703*constantes!$B$8)+(F703*constantes!$B$9)</f>
        <v>23.346384110496562</v>
      </c>
      <c r="S703" s="4">
        <f>(O703*constantes!$B$4)+(P703*constantes!$C$5)+(D703*constantes!$B$6)+(Q703*constantes!$B$8)+(F703*constantes!$B$9)</f>
        <v>23.68247227277946</v>
      </c>
      <c r="T703">
        <f>(O703*constantes!$D$4)+(P703*constantes!$D$5)+(D703*constantes!$D$6)+(Q703*constantes!$D$8)+(F703*constantes!$D$9)</f>
        <v>25.387110900474742</v>
      </c>
      <c r="U703">
        <f>(O703*constantes!$D$4)+(P703*constantes!$E$5)+(D703*constantes!$D$6)+(Q703*constantes!$D$8)+(F703*constantes!$D$9)</f>
        <v>25.714379328739046</v>
      </c>
      <c r="V703" s="5">
        <f t="shared" si="145"/>
        <v>6.5729022354069411E-2</v>
      </c>
      <c r="W703" s="5">
        <f t="shared" si="146"/>
        <v>9.0761378005465687E-2</v>
      </c>
      <c r="X703" s="6">
        <f t="shared" si="147"/>
        <v>2.7931808187052765E-2</v>
      </c>
      <c r="Y703" s="6">
        <f t="shared" si="148"/>
        <v>3.8535552891617697E-2</v>
      </c>
      <c r="AA703">
        <f>(O703*constantes!$B$4)+(LN(110)*constantes!$B$5)+(LN(22)*constantes!$B$8)+(F703*constantes!$B$9)</f>
        <v>23.155608320942413</v>
      </c>
      <c r="AB703">
        <f t="shared" si="149"/>
        <v>5.4631350702972536E-2</v>
      </c>
      <c r="AC703">
        <f>(O703*constantes!$D$4)+(LN(110)*constantes!$D$5)+(LN(22)*constantes!$D$8)+(F703*constantes!$D$9)</f>
        <v>25.278844814605776</v>
      </c>
      <c r="AD703" s="7">
        <f t="shared" si="150"/>
        <v>2.5101986203356352E-2</v>
      </c>
      <c r="AF703">
        <f>(O703*constantes!$B$4)+(LN(125)*constantes!$B$5)+(LN(22.5)*constantes!$B$8)+(F703*constantes!$B$9)</f>
        <v>23.410565257696806</v>
      </c>
      <c r="AG703">
        <f t="shared" si="151"/>
        <v>6.9930001122808005E-2</v>
      </c>
      <c r="AH703">
        <f>(O703*constantes!$D$4)+(LN(125)*constantes!$D$5)+(LN(22.5)*constantes!$D$8)+(F703*constantes!$D$9)</f>
        <v>25.649917831214008</v>
      </c>
      <c r="AI703">
        <f t="shared" si="152"/>
        <v>3.6173927347526003E-2</v>
      </c>
    </row>
    <row r="704" spans="1:35" x14ac:dyDescent="0.25">
      <c r="A704" s="11">
        <v>703</v>
      </c>
      <c r="B704">
        <v>1</v>
      </c>
      <c r="C704">
        <v>58</v>
      </c>
      <c r="D704">
        <v>1</v>
      </c>
      <c r="E704">
        <v>0</v>
      </c>
      <c r="F704">
        <v>0</v>
      </c>
      <c r="G704">
        <v>135</v>
      </c>
      <c r="H704">
        <v>21.24</v>
      </c>
      <c r="I704">
        <f>IF(AND(B704=1,E704=0),V704,IF(AND(B704=1,E704=1),W704,IF(AND(B704=0,E704=0),X704,IF(AND(B704=0,E704=1),Y704,ERROR))))</f>
        <v>0.26842380786649833</v>
      </c>
      <c r="K704">
        <f t="shared" si="140"/>
        <v>0.1302191222428678</v>
      </c>
      <c r="L704">
        <f t="shared" si="141"/>
        <v>0.10247681663833785</v>
      </c>
      <c r="M704" s="22" t="str">
        <f t="shared" si="153"/>
        <v>Elevated Risk</v>
      </c>
      <c r="O704">
        <f t="shared" si="142"/>
        <v>4.0604430105464191</v>
      </c>
      <c r="P704">
        <f t="shared" si="143"/>
        <v>4.9052747784384296</v>
      </c>
      <c r="Q704">
        <f t="shared" si="144"/>
        <v>3.0558861963737378</v>
      </c>
      <c r="R704">
        <f>(O704*constantes!$B$4)+(P704*constantes!$B$5)+(D704*constantes!$B$6)+(Q704*constantes!$B$8)+(F704*constantes!$B$9)</f>
        <v>24.871818709995352</v>
      </c>
      <c r="S704" s="4">
        <f>(O704*constantes!$B$4)+(P704*constantes!$C$5)+(D704*constantes!$B$6)+(Q704*constantes!$B$8)+(F704*constantes!$B$9)</f>
        <v>25.223232595122681</v>
      </c>
      <c r="T704">
        <f>(O704*constantes!$D$4)+(P704*constantes!$D$5)+(D704*constantes!$D$6)+(Q704*constantes!$D$8)+(F704*constantes!$D$9)</f>
        <v>27.027847957620864</v>
      </c>
      <c r="U704">
        <f>(O704*constantes!$D$4)+(P704*constantes!$E$5)+(D704*constantes!$D$6)+(Q704*constantes!$D$8)+(F704*constantes!$D$9)</f>
        <v>27.370039926164729</v>
      </c>
      <c r="V704" s="5">
        <f t="shared" si="145"/>
        <v>0.26842380786649833</v>
      </c>
      <c r="W704" s="5">
        <f t="shared" si="146"/>
        <v>0.35863890841226309</v>
      </c>
      <c r="X704" s="6">
        <f t="shared" si="147"/>
        <v>0.13597202495899374</v>
      </c>
      <c r="Y704" s="6">
        <f t="shared" si="148"/>
        <v>0.18599099777664907</v>
      </c>
      <c r="AA704">
        <f>(O704*constantes!$B$4)+(LN(110)*constantes!$B$5)+(LN(22)*constantes!$B$8)+(F704*constantes!$B$9)</f>
        <v>23.81024951683365</v>
      </c>
      <c r="AB704">
        <f t="shared" si="149"/>
        <v>0.10247681663833785</v>
      </c>
      <c r="AC704">
        <f>(O704*constantes!$D$4)+(LN(110)*constantes!$D$5)+(LN(22)*constantes!$D$8)+(F704*constantes!$D$9)</f>
        <v>25.851073342728132</v>
      </c>
      <c r="AD704" s="7">
        <f t="shared" si="150"/>
        <v>4.4054054961770062E-2</v>
      </c>
      <c r="AF704">
        <f>(O704*constantes!$B$4)+(LN(125)*constantes!$B$5)+(LN(22.5)*constantes!$B$8)+(F704*constantes!$B$9)</f>
        <v>24.065206453588043</v>
      </c>
      <c r="AG704">
        <f t="shared" si="151"/>
        <v>0.1302191222428678</v>
      </c>
      <c r="AH704">
        <f>(O704*constantes!$D$4)+(LN(125)*constantes!$D$5)+(LN(22.5)*constantes!$D$8)+(F704*constantes!$D$9)</f>
        <v>26.222146359336364</v>
      </c>
      <c r="AI704">
        <f t="shared" si="152"/>
        <v>6.3209991046805025E-2</v>
      </c>
    </row>
    <row r="705" spans="1:35" x14ac:dyDescent="0.25">
      <c r="A705" s="11">
        <v>704</v>
      </c>
      <c r="B705">
        <v>0</v>
      </c>
      <c r="C705">
        <v>51</v>
      </c>
      <c r="D705">
        <v>0</v>
      </c>
      <c r="E705">
        <v>1</v>
      </c>
      <c r="F705">
        <v>0</v>
      </c>
      <c r="G705">
        <v>140.5</v>
      </c>
      <c r="H705">
        <v>26.28</v>
      </c>
      <c r="I705">
        <f>IF(AND(B705=1,E705=0),V705,IF(AND(B705=1,E705=1),W705,IF(AND(B705=0,E705=0),X705,IF(AND(B705=0,E705=1),Y705,ERROR))))</f>
        <v>9.3100072819986779E-2</v>
      </c>
      <c r="K705">
        <f t="shared" ref="K705:K767" si="154">IF(B705=1,AG705,AI705)</f>
        <v>4.4971857043080821E-2</v>
      </c>
      <c r="L705">
        <f t="shared" ref="L705:L767" si="155">IF(B705=1,AB705,AD705)</f>
        <v>3.1250958582138333E-2</v>
      </c>
      <c r="M705" s="22" t="str">
        <f t="shared" si="153"/>
        <v>Elevated Risk</v>
      </c>
      <c r="O705">
        <f t="shared" ref="O705:O767" si="156">LN(C705)</f>
        <v>3.9318256327243257</v>
      </c>
      <c r="P705">
        <f t="shared" ref="P705:P767" si="157">LN(G705)</f>
        <v>4.9452074887738009</v>
      </c>
      <c r="Q705">
        <f t="shared" ref="Q705:Q767" si="158">LN(H705)</f>
        <v>3.26880819361641</v>
      </c>
      <c r="R705">
        <f>(O705*constantes!$B$4)+(P705*constantes!$B$5)+(D705*constantes!$B$6)+(Q705*constantes!$B$8)+(F705*constantes!$B$9)</f>
        <v>24.004784501573301</v>
      </c>
      <c r="S705" s="4">
        <f>(O705*constantes!$B$4)+(P705*constantes!$C$5)+(D705*constantes!$B$6)+(Q705*constantes!$B$8)+(F705*constantes!$B$9)</f>
        <v>24.359059166069056</v>
      </c>
      <c r="T705">
        <f>(O705*constantes!$D$4)+(P705*constantes!$D$5)+(D705*constantes!$D$6)+(Q705*constantes!$D$8)+(F705*constantes!$D$9)</f>
        <v>26.280374560670282</v>
      </c>
      <c r="U705">
        <f>(O705*constantes!$D$4)+(P705*constantes!$E$5)+(D705*constantes!$D$6)+(Q705*constantes!$D$8)+(F705*constantes!$D$9)</f>
        <v>26.625352235087142</v>
      </c>
      <c r="V705" s="5">
        <f t="shared" ref="V705:V767" si="159">1-POWER(0.88431,EXP(R705-23.9388))</f>
        <v>0.12307505751631709</v>
      </c>
      <c r="W705" s="5">
        <f t="shared" ref="W705:W767" si="160">1-POWER(0.88431,EXP(S705-23.9388))</f>
        <v>0.17069727447711924</v>
      </c>
      <c r="X705" s="6">
        <f t="shared" ref="X705:X767" si="161">1-POWER(0.94833,EXP(T705-26.0145))</f>
        <v>6.6870307898332704E-2</v>
      </c>
      <c r="Y705" s="6">
        <f t="shared" ref="Y705:Y767" si="162">1-POWER(0.94833,EXP(U705-26.0145))</f>
        <v>9.3100072819986779E-2</v>
      </c>
      <c r="AA705">
        <f>(O705*constantes!$B$4)+(LN(110)*constantes!$B$5)+(LN(22)*constantes!$B$8)+(F705*constantes!$B$9)</f>
        <v>23.409868764368586</v>
      </c>
      <c r="AB705">
        <f t="shared" ref="AB705:AB767" si="163">1-POWER(0.88431,EXP(AA705-23.9388))</f>
        <v>6.9883054652788434E-2</v>
      </c>
      <c r="AC705">
        <f>(O705*constantes!$D$4)+(LN(110)*constantes!$D$5)+(LN(22)*constantes!$D$8)+(F705*constantes!$D$9)</f>
        <v>25.50109645445777</v>
      </c>
      <c r="AD705" s="7">
        <f t="shared" ref="AD705:AD767" si="164">1-POWER(0.94833,EXP(AC705-26.0145))</f>
        <v>3.1250958582138333E-2</v>
      </c>
      <c r="AF705">
        <f>(O705*constantes!$B$4)+(LN(125)*constantes!$B$5)+(LN(22.5)*constantes!$B$8)+(F705*constantes!$B$9)</f>
        <v>23.664825701122982</v>
      </c>
      <c r="AG705">
        <f t="shared" ref="AG705:AG767" si="165">1-POWER(0.88431,EXP(AF705-23.9388))</f>
        <v>8.9246869441510945E-2</v>
      </c>
      <c r="AH705">
        <f>(O705*constantes!$D$4)+(LN(125)*constantes!$D$5)+(LN(22.5)*constantes!$D$8)+(F705*constantes!$D$9)</f>
        <v>25.872169471066002</v>
      </c>
      <c r="AI705">
        <f t="shared" ref="AI705:AI767" si="166">1-POWER(0.94833,EXP(AH705-26.0145))</f>
        <v>4.4971857043080821E-2</v>
      </c>
    </row>
    <row r="706" spans="1:35" x14ac:dyDescent="0.25">
      <c r="A706" s="11">
        <v>705</v>
      </c>
      <c r="B706">
        <v>1</v>
      </c>
      <c r="C706">
        <v>47</v>
      </c>
      <c r="D706">
        <v>1</v>
      </c>
      <c r="E706">
        <v>0</v>
      </c>
      <c r="F706">
        <v>0</v>
      </c>
      <c r="G706">
        <v>114</v>
      </c>
      <c r="H706">
        <v>26.59</v>
      </c>
      <c r="I706">
        <f>IF(AND(B706=1,E706=0),V706,IF(AND(B706=1,E706=1),W706,IF(AND(B706=0,E706=0),X706,IF(AND(B706=0,E706=1),Y706,ERROR))))</f>
        <v>0.1322252631341555</v>
      </c>
      <c r="K706">
        <f t="shared" si="154"/>
        <v>6.9930001122808005E-2</v>
      </c>
      <c r="L706">
        <f t="shared" si="155"/>
        <v>5.4631350702972536E-2</v>
      </c>
      <c r="M706" s="22" t="str">
        <f t="shared" si="153"/>
        <v>Elevated Risk</v>
      </c>
      <c r="O706">
        <f t="shared" si="156"/>
        <v>3.8501476017100584</v>
      </c>
      <c r="P706">
        <f t="shared" si="157"/>
        <v>4.7361984483944957</v>
      </c>
      <c r="Q706">
        <f t="shared" si="158"/>
        <v>3.2805352052549286</v>
      </c>
      <c r="R706">
        <f>(O706*constantes!$B$4)+(P706*constantes!$B$5)+(D706*constantes!$B$6)+(Q706*constantes!$B$8)+(F706*constantes!$B$9)</f>
        <v>24.081622390536957</v>
      </c>
      <c r="S706" s="4">
        <f>(O706*constantes!$B$4)+(P706*constantes!$C$5)+(D706*constantes!$B$6)+(Q706*constantes!$B$8)+(F706*constantes!$B$9)</f>
        <v>24.42092364737994</v>
      </c>
      <c r="T706">
        <f>(O706*constantes!$D$4)+(P706*constantes!$D$5)+(D706*constantes!$D$6)+(Q706*constantes!$D$8)+(F706*constantes!$D$9)</f>
        <v>26.094874735745133</v>
      </c>
      <c r="U706">
        <f>(O706*constantes!$D$4)+(P706*constantes!$E$5)+(D706*constantes!$D$6)+(Q706*constantes!$D$8)+(F706*constantes!$D$9)</f>
        <v>26.425271939505134</v>
      </c>
      <c r="V706" s="5">
        <f t="shared" si="159"/>
        <v>0.1322252631341555</v>
      </c>
      <c r="W706" s="5">
        <f t="shared" si="160"/>
        <v>0.1805442419627582</v>
      </c>
      <c r="X706" s="6">
        <f t="shared" si="161"/>
        <v>5.5871390702032175E-2</v>
      </c>
      <c r="Y706" s="6">
        <f t="shared" si="162"/>
        <v>7.6885997860798749E-2</v>
      </c>
      <c r="AA706">
        <f>(O706*constantes!$B$4)+(LN(110)*constantes!$B$5)+(LN(22)*constantes!$B$8)+(F706*constantes!$B$9)</f>
        <v>23.155608320942413</v>
      </c>
      <c r="AB706">
        <f t="shared" si="163"/>
        <v>5.4631350702972536E-2</v>
      </c>
      <c r="AC706">
        <f>(O706*constantes!$D$4)+(LN(110)*constantes!$D$5)+(LN(22)*constantes!$D$8)+(F706*constantes!$D$9)</f>
        <v>25.278844814605776</v>
      </c>
      <c r="AD706" s="7">
        <f t="shared" si="164"/>
        <v>2.5101986203356352E-2</v>
      </c>
      <c r="AF706">
        <f>(O706*constantes!$B$4)+(LN(125)*constantes!$B$5)+(LN(22.5)*constantes!$B$8)+(F706*constantes!$B$9)</f>
        <v>23.410565257696806</v>
      </c>
      <c r="AG706">
        <f t="shared" si="165"/>
        <v>6.9930001122808005E-2</v>
      </c>
      <c r="AH706">
        <f>(O706*constantes!$D$4)+(LN(125)*constantes!$D$5)+(LN(22.5)*constantes!$D$8)+(F706*constantes!$D$9)</f>
        <v>25.649917831214008</v>
      </c>
      <c r="AI706">
        <f t="shared" si="166"/>
        <v>3.6173927347526003E-2</v>
      </c>
    </row>
    <row r="707" spans="1:35" x14ac:dyDescent="0.25">
      <c r="A707" s="11">
        <v>706</v>
      </c>
      <c r="B707">
        <v>0</v>
      </c>
      <c r="C707">
        <v>35</v>
      </c>
      <c r="D707">
        <v>1</v>
      </c>
      <c r="E707">
        <v>0</v>
      </c>
      <c r="F707">
        <v>0</v>
      </c>
      <c r="G707">
        <v>148</v>
      </c>
      <c r="H707">
        <v>23.74</v>
      </c>
      <c r="I707">
        <f>IF(AND(B707=1,E707=0),V707,IF(AND(B707=1,E707=1),W707,IF(AND(B707=0,E707=0),X707,IF(AND(B707=0,E707=1),Y707,ERROR))))</f>
        <v>4.9427100854065542E-2</v>
      </c>
      <c r="K707">
        <f t="shared" si="154"/>
        <v>1.6383680801150824E-2</v>
      </c>
      <c r="L707">
        <f t="shared" si="155"/>
        <v>1.133354995431346E-2</v>
      </c>
      <c r="M707" s="22" t="str">
        <f t="shared" ref="M707:M770" si="167">_xlfn.IFS(I707&lt;=(L707*1.05),"OPTIMAL",I707&lt;=(K707*1.1),"NORMAL",I707&lt;=0.3,"Elevated Risk",I707&gt;0.3,"'&gt;30%")</f>
        <v>Elevated Risk</v>
      </c>
      <c r="O707">
        <f t="shared" si="156"/>
        <v>3.5553480614894135</v>
      </c>
      <c r="P707">
        <f t="shared" si="157"/>
        <v>4.9972122737641147</v>
      </c>
      <c r="Q707">
        <f t="shared" si="158"/>
        <v>3.1671613891815218</v>
      </c>
      <c r="R707">
        <f>(O707*constantes!$B$4)+(P707*constantes!$B$5)+(D707*constantes!$B$6)+(Q707*constantes!$B$8)+(F707*constantes!$B$9)</f>
        <v>23.558245380809854</v>
      </c>
      <c r="S707" s="4">
        <f>(O707*constantes!$B$4)+(P707*constantes!$C$5)+(D707*constantes!$B$6)+(Q707*constantes!$B$8)+(F707*constantes!$B$9)</f>
        <v>23.916245668102317</v>
      </c>
      <c r="T707">
        <f>(O707*constantes!$D$4)+(P707*constantes!$D$5)+(D707*constantes!$D$6)+(Q707*constantes!$D$8)+(F707*constantes!$D$9)</f>
        <v>25.968950586889871</v>
      </c>
      <c r="U707">
        <f>(O707*constantes!$D$4)+(P707*constantes!$E$5)+(D707*constantes!$D$6)+(Q707*constantes!$D$8)+(F707*constantes!$D$9)</f>
        <v>26.317556115107653</v>
      </c>
      <c r="V707" s="5">
        <f t="shared" si="159"/>
        <v>8.0598624389007223E-2</v>
      </c>
      <c r="W707" s="5">
        <f t="shared" si="160"/>
        <v>0.11326192724735762</v>
      </c>
      <c r="X707" s="6">
        <f t="shared" si="161"/>
        <v>4.9427100854065542E-2</v>
      </c>
      <c r="Y707" s="6">
        <f t="shared" si="162"/>
        <v>6.9313597150820305E-2</v>
      </c>
      <c r="AA707">
        <f>(O707*constantes!$B$4)+(LN(110)*constantes!$B$5)+(LN(22)*constantes!$B$8)+(F707*constantes!$B$9)</f>
        <v>22.237909144217156</v>
      </c>
      <c r="AB707">
        <f t="shared" si="163"/>
        <v>2.2190585383473738E-2</v>
      </c>
      <c r="AC707">
        <f>(O707*constantes!$D$4)+(LN(110)*constantes!$D$5)+(LN(22)*constantes!$D$8)+(F707*constantes!$D$9)</f>
        <v>24.476674629697587</v>
      </c>
      <c r="AD707" s="7">
        <f t="shared" si="164"/>
        <v>1.133354995431346E-2</v>
      </c>
      <c r="AF707">
        <f>(O707*constantes!$B$4)+(LN(125)*constantes!$B$5)+(LN(22.5)*constantes!$B$8)+(F707*constantes!$B$9)</f>
        <v>22.492866080971549</v>
      </c>
      <c r="AG707">
        <f t="shared" si="165"/>
        <v>2.8542111166007578E-2</v>
      </c>
      <c r="AH707">
        <f>(O707*constantes!$D$4)+(LN(125)*constantes!$D$5)+(LN(22.5)*constantes!$D$8)+(F707*constantes!$D$9)</f>
        <v>24.84774764630582</v>
      </c>
      <c r="AI707">
        <f t="shared" si="166"/>
        <v>1.6383680801150824E-2</v>
      </c>
    </row>
    <row r="708" spans="1:35" x14ac:dyDescent="0.25">
      <c r="A708" s="11">
        <v>707</v>
      </c>
      <c r="B708">
        <v>1</v>
      </c>
      <c r="C708">
        <v>44</v>
      </c>
      <c r="D708">
        <v>1</v>
      </c>
      <c r="E708">
        <v>0</v>
      </c>
      <c r="F708">
        <v>0</v>
      </c>
      <c r="G708">
        <v>120</v>
      </c>
      <c r="H708">
        <v>31.44</v>
      </c>
      <c r="I708">
        <f>IF(AND(B708=1,E708=0),V708,IF(AND(B708=1,E708=1),W708,IF(AND(B708=0,E708=0),X708,IF(AND(B708=0,E708=1),Y708,ERROR))))</f>
        <v>0.13504053381059455</v>
      </c>
      <c r="K708">
        <f t="shared" si="154"/>
        <v>5.7330036913051163E-2</v>
      </c>
      <c r="L708">
        <f t="shared" si="155"/>
        <v>4.4721443860098575E-2</v>
      </c>
      <c r="M708" s="22" t="str">
        <f t="shared" si="167"/>
        <v>Elevated Risk</v>
      </c>
      <c r="O708">
        <f t="shared" si="156"/>
        <v>3.784189633918261</v>
      </c>
      <c r="P708">
        <f t="shared" si="157"/>
        <v>4.7874917427820458</v>
      </c>
      <c r="Q708">
        <f t="shared" si="158"/>
        <v>3.448080967561006</v>
      </c>
      <c r="R708">
        <f>(O708*constantes!$B$4)+(P708*constantes!$B$5)+(D708*constantes!$B$6)+(Q708*constantes!$B$8)+(F708*constantes!$B$9)</f>
        <v>24.104276293655648</v>
      </c>
      <c r="S708" s="4">
        <f>(O708*constantes!$B$4)+(P708*constantes!$C$5)+(D708*constantes!$B$6)+(Q708*constantes!$B$8)+(F708*constantes!$B$9)</f>
        <v>24.447252202108551</v>
      </c>
      <c r="T708">
        <f>(O708*constantes!$D$4)+(P708*constantes!$D$5)+(D708*constantes!$D$6)+(Q708*constantes!$D$8)+(F708*constantes!$D$9)</f>
        <v>26.145339680020573</v>
      </c>
      <c r="U708">
        <f>(O708*constantes!$D$4)+(P708*constantes!$E$5)+(D708*constantes!$D$6)+(Q708*constantes!$D$8)+(F708*constantes!$D$9)</f>
        <v>26.479315103997049</v>
      </c>
      <c r="V708" s="5">
        <f t="shared" si="159"/>
        <v>0.13504053381059455</v>
      </c>
      <c r="W708" s="5">
        <f t="shared" si="160"/>
        <v>0.18488567351017571</v>
      </c>
      <c r="X708" s="6">
        <f t="shared" si="161"/>
        <v>5.8676781834297365E-2</v>
      </c>
      <c r="Y708" s="6">
        <f t="shared" si="162"/>
        <v>8.0977885741295386E-2</v>
      </c>
      <c r="AA708">
        <f>(O708*constantes!$B$4)+(LN(110)*constantes!$B$5)+(LN(22)*constantes!$B$8)+(F708*constantes!$B$9)</f>
        <v>22.95028380552526</v>
      </c>
      <c r="AB708">
        <f t="shared" si="163"/>
        <v>4.4721443860098575E-2</v>
      </c>
      <c r="AC708">
        <f>(O708*constantes!$D$4)+(LN(110)*constantes!$D$5)+(LN(22)*constantes!$D$8)+(F708*constantes!$D$9)</f>
        <v>25.099368567186549</v>
      </c>
      <c r="AD708" s="7">
        <f t="shared" si="164"/>
        <v>2.102161003401426E-2</v>
      </c>
      <c r="AF708">
        <f>(O708*constantes!$B$4)+(LN(125)*constantes!$B$5)+(LN(22.5)*constantes!$B$8)+(F708*constantes!$B$9)</f>
        <v>23.205240742279653</v>
      </c>
      <c r="AG708">
        <f t="shared" si="165"/>
        <v>5.7330036913051163E-2</v>
      </c>
      <c r="AH708">
        <f>(O708*constantes!$D$4)+(LN(125)*constantes!$D$5)+(LN(22.5)*constantes!$D$8)+(F708*constantes!$D$9)</f>
        <v>25.470441583794781</v>
      </c>
      <c r="AI708">
        <f t="shared" si="166"/>
        <v>3.0321952038303235E-2</v>
      </c>
    </row>
    <row r="709" spans="1:35" x14ac:dyDescent="0.25">
      <c r="A709" s="11">
        <v>708</v>
      </c>
      <c r="B709">
        <v>1</v>
      </c>
      <c r="C709">
        <v>50</v>
      </c>
      <c r="D709">
        <v>1</v>
      </c>
      <c r="E709">
        <v>0</v>
      </c>
      <c r="F709">
        <v>0</v>
      </c>
      <c r="G709">
        <v>134</v>
      </c>
      <c r="H709">
        <v>29.98</v>
      </c>
      <c r="I709">
        <f>IF(AND(B709=1,E709=0),V709,IF(AND(B709=1,E709=1),W709,IF(AND(B709=0,E709=0),X709,IF(AND(B709=0,E709=1),Y709,ERROR))))</f>
        <v>0.22526517101397581</v>
      </c>
      <c r="K709">
        <f t="shared" si="154"/>
        <v>8.4142660265313918E-2</v>
      </c>
      <c r="L709">
        <f t="shared" si="155"/>
        <v>6.5845990830285972E-2</v>
      </c>
      <c r="M709" s="22" t="str">
        <f t="shared" si="167"/>
        <v>Elevated Risk</v>
      </c>
      <c r="O709">
        <f t="shared" si="156"/>
        <v>3.912023005428146</v>
      </c>
      <c r="P709">
        <f t="shared" si="157"/>
        <v>4.8978397999509111</v>
      </c>
      <c r="Q709">
        <f t="shared" si="158"/>
        <v>3.4005304926744517</v>
      </c>
      <c r="R709">
        <f>(O709*constantes!$B$4)+(P709*constantes!$B$5)+(D709*constantes!$B$6)+(Q709*constantes!$B$8)+(F709*constantes!$B$9)</f>
        <v>24.669224349748067</v>
      </c>
      <c r="S709" s="4">
        <f>(O709*constantes!$B$4)+(P709*constantes!$C$5)+(D709*constantes!$B$6)+(Q709*constantes!$B$8)+(F709*constantes!$B$9)</f>
        <v>25.020105593016549</v>
      </c>
      <c r="T709">
        <f>(O709*constantes!$D$4)+(P709*constantes!$D$5)+(D709*constantes!$D$6)+(Q709*constantes!$D$8)+(F709*constantes!$D$9)</f>
        <v>26.779272205440094</v>
      </c>
      <c r="U709">
        <f>(O709*constantes!$D$4)+(P709*constantes!$E$5)+(D709*constantes!$D$6)+(Q709*constantes!$D$8)+(F709*constantes!$D$9)</f>
        <v>27.12094550988467</v>
      </c>
      <c r="V709" s="5">
        <f t="shared" si="159"/>
        <v>0.22526517101397581</v>
      </c>
      <c r="W709" s="5">
        <f t="shared" si="160"/>
        <v>0.30407561594089927</v>
      </c>
      <c r="X709" s="6">
        <f t="shared" si="161"/>
        <v>0.10772782443816031</v>
      </c>
      <c r="Y709" s="6">
        <f t="shared" si="162"/>
        <v>0.14820536952590324</v>
      </c>
      <c r="AA709">
        <f>(O709*constantes!$B$4)+(LN(110)*constantes!$B$5)+(LN(22)*constantes!$B$8)+(F709*constantes!$B$9)</f>
        <v>23.348223977700673</v>
      </c>
      <c r="AB709">
        <f t="shared" si="163"/>
        <v>6.5845990830285972E-2</v>
      </c>
      <c r="AC709">
        <f>(O709*constantes!$D$4)+(LN(110)*constantes!$D$5)+(LN(22)*constantes!$D$8)+(F709*constantes!$D$9)</f>
        <v>25.447212119400952</v>
      </c>
      <c r="AD709" s="7">
        <f t="shared" si="164"/>
        <v>2.9636129007590606E-2</v>
      </c>
      <c r="AF709">
        <f>(O709*constantes!$B$4)+(LN(125)*constantes!$B$5)+(LN(22.5)*constantes!$B$8)+(F709*constantes!$B$9)</f>
        <v>23.603180914455063</v>
      </c>
      <c r="AG709">
        <f t="shared" si="165"/>
        <v>8.4142660265313918E-2</v>
      </c>
      <c r="AH709">
        <f>(O709*constantes!$D$4)+(LN(125)*constantes!$D$5)+(LN(22.5)*constantes!$D$8)+(F709*constantes!$D$9)</f>
        <v>25.818285136009184</v>
      </c>
      <c r="AI709">
        <f t="shared" si="166"/>
        <v>4.2663786438573714E-2</v>
      </c>
    </row>
    <row r="710" spans="1:35" x14ac:dyDescent="0.25">
      <c r="A710" s="11">
        <v>709</v>
      </c>
      <c r="B710">
        <v>1</v>
      </c>
      <c r="C710">
        <v>57</v>
      </c>
      <c r="D710">
        <v>1</v>
      </c>
      <c r="E710">
        <v>1</v>
      </c>
      <c r="F710">
        <v>0</v>
      </c>
      <c r="G710">
        <v>134</v>
      </c>
      <c r="H710">
        <v>27.77</v>
      </c>
      <c r="I710">
        <f>IF(AND(B710=1,E710=0),V710,IF(AND(B710=1,E710=1),W710,IF(AND(B710=0,E710=0),X710,IF(AND(B710=0,E710=1),Y710,ERROR))))</f>
        <v>0.40129338235391498</v>
      </c>
      <c r="K710">
        <f t="shared" si="154"/>
        <v>0.12380054983513455</v>
      </c>
      <c r="L710">
        <f t="shared" si="155"/>
        <v>9.7348342413305922E-2</v>
      </c>
      <c r="M710" s="22" t="str">
        <f t="shared" si="167"/>
        <v>'&gt;30%</v>
      </c>
      <c r="O710">
        <f t="shared" si="156"/>
        <v>4.0430512678345503</v>
      </c>
      <c r="P710">
        <f t="shared" si="157"/>
        <v>4.8978397999509111</v>
      </c>
      <c r="Q710">
        <f t="shared" si="158"/>
        <v>3.3239563013187081</v>
      </c>
      <c r="R710">
        <f>(O710*constantes!$B$4)+(P710*constantes!$B$5)+(D710*constantes!$B$6)+(Q710*constantes!$B$8)+(F710*constantes!$B$9)</f>
        <v>25.016404367807613</v>
      </c>
      <c r="S710" s="4">
        <f>(O710*constantes!$B$4)+(P710*constantes!$C$5)+(D710*constantes!$B$6)+(Q710*constantes!$B$8)+(F710*constantes!$B$9)</f>
        <v>25.367285611076099</v>
      </c>
      <c r="T710">
        <f>(O710*constantes!$D$4)+(P710*constantes!$D$5)+(D710*constantes!$D$6)+(Q710*constantes!$D$8)+(F710*constantes!$D$9)</f>
        <v>27.096660724095667</v>
      </c>
      <c r="U710">
        <f>(O710*constantes!$D$4)+(P710*constantes!$E$5)+(D710*constantes!$D$6)+(Q710*constantes!$D$8)+(F710*constantes!$D$9)</f>
        <v>27.438334028540243</v>
      </c>
      <c r="V710" s="5">
        <f t="shared" si="159"/>
        <v>0.30314296301417398</v>
      </c>
      <c r="W710" s="5">
        <f t="shared" si="160"/>
        <v>0.40129338235391498</v>
      </c>
      <c r="X710" s="6">
        <f t="shared" si="161"/>
        <v>0.14492083812015144</v>
      </c>
      <c r="Y710" s="6">
        <f t="shared" si="162"/>
        <v>0.19774493684084471</v>
      </c>
      <c r="AA710">
        <f>(O710*constantes!$B$4)+(LN(110)*constantes!$B$5)+(LN(22)*constantes!$B$8)+(F710*constantes!$B$9)</f>
        <v>23.756109717441312</v>
      </c>
      <c r="AB710">
        <f t="shared" si="163"/>
        <v>9.7348342413305922E-2</v>
      </c>
      <c r="AC710">
        <f>(O710*constantes!$D$4)+(LN(110)*constantes!$D$5)+(LN(22)*constantes!$D$8)+(F710*constantes!$D$9)</f>
        <v>25.803749193387144</v>
      </c>
      <c r="AD710" s="7">
        <f t="shared" si="164"/>
        <v>4.2061248414153263E-2</v>
      </c>
      <c r="AF710">
        <f>(O710*constantes!$B$4)+(LN(125)*constantes!$B$5)+(LN(22.5)*constantes!$B$8)+(F710*constantes!$B$9)</f>
        <v>24.011066654195705</v>
      </c>
      <c r="AG710">
        <f t="shared" si="165"/>
        <v>0.12380054983513455</v>
      </c>
      <c r="AH710">
        <f>(O710*constantes!$D$4)+(LN(125)*constantes!$D$5)+(LN(22.5)*constantes!$D$8)+(F710*constantes!$D$9)</f>
        <v>26.174822209995376</v>
      </c>
      <c r="AI710">
        <f t="shared" si="166"/>
        <v>6.0378388617794876E-2</v>
      </c>
    </row>
    <row r="711" spans="1:35" x14ac:dyDescent="0.25">
      <c r="A711" s="11">
        <v>710</v>
      </c>
      <c r="B711">
        <v>1</v>
      </c>
      <c r="C711">
        <v>39</v>
      </c>
      <c r="D711">
        <v>1</v>
      </c>
      <c r="E711">
        <v>0</v>
      </c>
      <c r="F711">
        <v>0</v>
      </c>
      <c r="G711">
        <v>107.5</v>
      </c>
      <c r="H711">
        <v>27.43</v>
      </c>
      <c r="I711">
        <f>IF(AND(B711=1,E711=0),V711,IF(AND(B711=1,E711=1),W711,IF(AND(B711=0,E711=0),X711,IF(AND(B711=0,E711=1),Y711,ERROR))))</f>
        <v>7.0333787390064573E-2</v>
      </c>
      <c r="K711">
        <f t="shared" si="154"/>
        <v>3.974481175054656E-2</v>
      </c>
      <c r="L711">
        <f t="shared" si="155"/>
        <v>3.0940270522043956E-2</v>
      </c>
      <c r="M711" s="22" t="str">
        <f t="shared" si="167"/>
        <v>Elevated Risk</v>
      </c>
      <c r="O711">
        <f t="shared" si="156"/>
        <v>3.6635616461296463</v>
      </c>
      <c r="P711">
        <f t="shared" si="157"/>
        <v>4.677490847567717</v>
      </c>
      <c r="Q711">
        <f t="shared" si="158"/>
        <v>3.311637304949512</v>
      </c>
      <c r="R711">
        <f>(O711*constantes!$B$4)+(P711*constantes!$B$5)+(D711*constantes!$B$6)+(Q711*constantes!$B$8)+(F711*constantes!$B$9)</f>
        <v>23.416537289686492</v>
      </c>
      <c r="S711" s="4">
        <f>(O711*constantes!$B$4)+(P711*constantes!$C$5)+(D711*constantes!$B$6)+(Q711*constantes!$B$8)+(F711*constantes!$B$9)</f>
        <v>23.751632734006243</v>
      </c>
      <c r="T711">
        <f>(O711*constantes!$D$4)+(P711*constantes!$D$5)+(D711*constantes!$D$6)+(Q711*constantes!$D$8)+(F711*constantes!$D$9)</f>
        <v>25.437923040621147</v>
      </c>
      <c r="U711">
        <f>(O711*constantes!$D$4)+(P711*constantes!$E$5)+(D711*constantes!$D$6)+(Q711*constantes!$D$8)+(F711*constantes!$D$9)</f>
        <v>25.764224802147471</v>
      </c>
      <c r="V711" s="5">
        <f t="shared" si="159"/>
        <v>7.0333787390064573E-2</v>
      </c>
      <c r="W711" s="5">
        <f t="shared" si="160"/>
        <v>9.6935283603624689E-2</v>
      </c>
      <c r="X711" s="6">
        <f t="shared" si="161"/>
        <v>2.9366174911728993E-2</v>
      </c>
      <c r="Y711" s="6">
        <f t="shared" si="162"/>
        <v>4.046467047044866E-2</v>
      </c>
      <c r="AA711">
        <f>(O711*constantes!$B$4)+(LN(110)*constantes!$B$5)+(LN(22)*constantes!$B$8)+(F711*constantes!$B$9)</f>
        <v>22.574773704658814</v>
      </c>
      <c r="AB711">
        <f t="shared" si="163"/>
        <v>3.0940270522043956E-2</v>
      </c>
      <c r="AC711">
        <f>(O711*constantes!$D$4)+(LN(110)*constantes!$D$5)+(LN(22)*constantes!$D$8)+(F711*constantes!$D$9)</f>
        <v>24.771131368454586</v>
      </c>
      <c r="AD711" s="7">
        <f t="shared" si="164"/>
        <v>1.5184528759381921E-2</v>
      </c>
      <c r="AF711">
        <f>(O711*constantes!$B$4)+(LN(125)*constantes!$B$5)+(LN(22.5)*constantes!$B$8)+(F711*constantes!$B$9)</f>
        <v>22.829730641413207</v>
      </c>
      <c r="AG711">
        <f t="shared" si="165"/>
        <v>3.974481175054656E-2</v>
      </c>
      <c r="AH711">
        <f>(O711*constantes!$D$4)+(LN(125)*constantes!$D$5)+(LN(22.5)*constantes!$D$8)+(F711*constantes!$D$9)</f>
        <v>25.142204385062819</v>
      </c>
      <c r="AI711">
        <f t="shared" si="166"/>
        <v>2.1931490638549711E-2</v>
      </c>
    </row>
    <row r="712" spans="1:35" x14ac:dyDescent="0.25">
      <c r="A712" s="11">
        <v>711</v>
      </c>
      <c r="B712">
        <v>1</v>
      </c>
      <c r="C712">
        <v>41</v>
      </c>
      <c r="D712">
        <v>1</v>
      </c>
      <c r="E712">
        <v>0</v>
      </c>
      <c r="F712">
        <v>0</v>
      </c>
      <c r="G712">
        <v>126</v>
      </c>
      <c r="H712">
        <v>25.48</v>
      </c>
      <c r="I712">
        <f>IF(AND(B712=1,E712=0),V712,IF(AND(B712=1,E712=1),W712,IF(AND(B712=0,E712=0),X712,IF(AND(B712=0,E712=1),Y712,ERROR))))</f>
        <v>0.10229034709313944</v>
      </c>
      <c r="K712">
        <f t="shared" si="154"/>
        <v>4.62827295767122E-2</v>
      </c>
      <c r="L712">
        <f t="shared" si="155"/>
        <v>3.6057212319339005E-2</v>
      </c>
      <c r="M712" s="22" t="str">
        <f t="shared" si="167"/>
        <v>Elevated Risk</v>
      </c>
      <c r="O712">
        <f t="shared" si="156"/>
        <v>3.713572066704308</v>
      </c>
      <c r="P712">
        <f t="shared" si="157"/>
        <v>4.836281906951478</v>
      </c>
      <c r="Q712">
        <f t="shared" si="158"/>
        <v>3.2378938307039626</v>
      </c>
      <c r="R712">
        <f>(O712*constantes!$B$4)+(P712*constantes!$B$5)+(D712*constantes!$B$6)+(Q712*constantes!$B$8)+(F712*constantes!$B$9)</f>
        <v>23.808326232882571</v>
      </c>
      <c r="S712" s="4">
        <f>(O712*constantes!$B$4)+(P712*constantes!$C$5)+(D712*constantes!$B$6)+(Q712*constantes!$B$8)+(F712*constantes!$B$9)</f>
        <v>24.154797468696575</v>
      </c>
      <c r="T712">
        <f>(O712*constantes!$D$4)+(P712*constantes!$D$5)+(D712*constantes!$D$6)+(Q712*constantes!$D$8)+(F712*constantes!$D$9)</f>
        <v>25.982968503377375</v>
      </c>
      <c r="U712">
        <f>(O712*constantes!$D$4)+(P712*constantes!$E$5)+(D712*constantes!$D$6)+(Q712*constantes!$D$8)+(F712*constantes!$D$9)</f>
        <v>26.320347529206309</v>
      </c>
      <c r="V712" s="5">
        <f t="shared" si="159"/>
        <v>0.10229034709313944</v>
      </c>
      <c r="W712" s="5">
        <f t="shared" si="160"/>
        <v>0.141518520065812</v>
      </c>
      <c r="X712" s="6">
        <f t="shared" si="161"/>
        <v>5.0107066475101769E-2</v>
      </c>
      <c r="Y712" s="6">
        <f t="shared" si="162"/>
        <v>6.9500456016788559E-2</v>
      </c>
      <c r="AA712">
        <f>(O712*constantes!$B$4)+(LN(110)*constantes!$B$5)+(LN(22)*constantes!$B$8)+(F712*constantes!$B$9)</f>
        <v>22.730454143490913</v>
      </c>
      <c r="AB712">
        <f t="shared" si="163"/>
        <v>3.6057212319339005E-2</v>
      </c>
      <c r="AC712">
        <f>(O712*constantes!$D$4)+(LN(110)*constantes!$D$5)+(LN(22)*constantes!$D$8)+(F712*constantes!$D$9)</f>
        <v>24.907213223567677</v>
      </c>
      <c r="AD712" s="7">
        <f t="shared" si="164"/>
        <v>1.7378724267438583E-2</v>
      </c>
      <c r="AF712">
        <f>(O712*constantes!$B$4)+(LN(125)*constantes!$B$5)+(LN(22.5)*constantes!$B$8)+(F712*constantes!$B$9)</f>
        <v>22.985411080245306</v>
      </c>
      <c r="AG712">
        <f t="shared" si="165"/>
        <v>4.62827295767122E-2</v>
      </c>
      <c r="AH712">
        <f>(O712*constantes!$D$4)+(LN(125)*constantes!$D$5)+(LN(22.5)*constantes!$D$8)+(F712*constantes!$D$9)</f>
        <v>25.278286240175909</v>
      </c>
      <c r="AI712">
        <f t="shared" si="166"/>
        <v>2.5088146116023613E-2</v>
      </c>
    </row>
    <row r="713" spans="1:35" x14ac:dyDescent="0.25">
      <c r="A713" s="11">
        <v>712</v>
      </c>
      <c r="B713">
        <v>0</v>
      </c>
      <c r="C713">
        <v>47</v>
      </c>
      <c r="D713">
        <v>0</v>
      </c>
      <c r="E713">
        <v>0</v>
      </c>
      <c r="F713">
        <v>0</v>
      </c>
      <c r="G713">
        <v>119</v>
      </c>
      <c r="H713">
        <v>29.23</v>
      </c>
      <c r="I713">
        <f>IF(AND(B713=1,E713=0),V713,IF(AND(B713=1,E713=1),W713,IF(AND(B713=0,E713=0),X713,IF(AND(B713=0,E713=1),Y713,ERROR))))</f>
        <v>3.6011511847363509E-2</v>
      </c>
      <c r="K713">
        <f t="shared" si="154"/>
        <v>3.6173927347526003E-2</v>
      </c>
      <c r="L713">
        <f t="shared" si="155"/>
        <v>2.5101986203356352E-2</v>
      </c>
      <c r="M713" s="22" t="str">
        <f t="shared" si="167"/>
        <v>NORMAL</v>
      </c>
      <c r="O713">
        <f t="shared" si="156"/>
        <v>3.8501476017100584</v>
      </c>
      <c r="P713">
        <f t="shared" si="157"/>
        <v>4.7791234931115296</v>
      </c>
      <c r="Q713">
        <f t="shared" si="158"/>
        <v>3.3751955791231545</v>
      </c>
      <c r="R713">
        <f>(O713*constantes!$B$4)+(P713*constantes!$B$5)+(D713*constantes!$B$6)+(Q713*constantes!$B$8)+(F713*constantes!$B$9)</f>
        <v>23.526765687082147</v>
      </c>
      <c r="S713" s="4">
        <f>(O713*constantes!$B$4)+(P713*constantes!$C$5)+(D713*constantes!$B$6)+(Q713*constantes!$B$8)+(F713*constantes!$B$9)</f>
        <v>23.869142094128655</v>
      </c>
      <c r="T713">
        <f>(O713*constantes!$D$4)+(P713*constantes!$D$5)+(D713*constantes!$D$6)+(Q713*constantes!$D$8)+(F713*constantes!$D$9)</f>
        <v>25.645334139420257</v>
      </c>
      <c r="U713">
        <f>(O713*constantes!$D$4)+(P713*constantes!$E$5)+(D713*constantes!$D$6)+(Q713*constantes!$D$8)+(F713*constantes!$D$9)</f>
        <v>25.978725794299713</v>
      </c>
      <c r="V713" s="5">
        <f t="shared" si="159"/>
        <v>7.8201278320999879E-2</v>
      </c>
      <c r="W713" s="5">
        <f t="shared" si="160"/>
        <v>0.10834394063216779</v>
      </c>
      <c r="X713" s="6">
        <f t="shared" si="161"/>
        <v>3.6011511847363509E-2</v>
      </c>
      <c r="Y713" s="6">
        <f t="shared" si="162"/>
        <v>4.9900310516278301E-2</v>
      </c>
      <c r="AA713">
        <f>(O713*constantes!$B$4)+(LN(110)*constantes!$B$5)+(LN(22)*constantes!$B$8)+(F713*constantes!$B$9)</f>
        <v>23.155608320942413</v>
      </c>
      <c r="AB713">
        <f t="shared" si="163"/>
        <v>5.4631350702972536E-2</v>
      </c>
      <c r="AC713">
        <f>(O713*constantes!$D$4)+(LN(110)*constantes!$D$5)+(LN(22)*constantes!$D$8)+(F713*constantes!$D$9)</f>
        <v>25.278844814605776</v>
      </c>
      <c r="AD713" s="7">
        <f t="shared" si="164"/>
        <v>2.5101986203356352E-2</v>
      </c>
      <c r="AF713">
        <f>(O713*constantes!$B$4)+(LN(125)*constantes!$B$5)+(LN(22.5)*constantes!$B$8)+(F713*constantes!$B$9)</f>
        <v>23.410565257696806</v>
      </c>
      <c r="AG713">
        <f t="shared" si="165"/>
        <v>6.9930001122808005E-2</v>
      </c>
      <c r="AH713">
        <f>(O713*constantes!$D$4)+(LN(125)*constantes!$D$5)+(LN(22.5)*constantes!$D$8)+(F713*constantes!$D$9)</f>
        <v>25.649917831214008</v>
      </c>
      <c r="AI713">
        <f t="shared" si="166"/>
        <v>3.6173927347526003E-2</v>
      </c>
    </row>
    <row r="714" spans="1:35" x14ac:dyDescent="0.25">
      <c r="A714" s="11">
        <v>713</v>
      </c>
      <c r="B714">
        <v>0</v>
      </c>
      <c r="C714">
        <v>45</v>
      </c>
      <c r="D714">
        <v>0</v>
      </c>
      <c r="E714">
        <v>0</v>
      </c>
      <c r="F714">
        <v>0</v>
      </c>
      <c r="G714">
        <v>127.5</v>
      </c>
      <c r="H714">
        <v>27.05</v>
      </c>
      <c r="I714">
        <f>IF(AND(B714=1,E714=0),V714,IF(AND(B714=1,E714=1),W714,IF(AND(B714=0,E714=0),X714,IF(AND(B714=0,E714=1),Y714,ERROR))))</f>
        <v>3.7310950404275123E-2</v>
      </c>
      <c r="K714">
        <f t="shared" si="154"/>
        <v>3.2202898660143586E-2</v>
      </c>
      <c r="L714">
        <f t="shared" si="155"/>
        <v>2.2332293193086827E-2</v>
      </c>
      <c r="M714" s="22" t="str">
        <f t="shared" si="167"/>
        <v>Elevated Risk</v>
      </c>
      <c r="O714">
        <f t="shared" si="156"/>
        <v>3.8066624897703196</v>
      </c>
      <c r="P714">
        <f t="shared" si="157"/>
        <v>4.8481163645984813</v>
      </c>
      <c r="Q714">
        <f t="shared" si="158"/>
        <v>3.2976870052924907</v>
      </c>
      <c r="R714">
        <f>(O714*constantes!$B$4)+(P714*constantes!$B$5)+(D714*constantes!$B$6)+(Q714*constantes!$B$8)+(F714*constantes!$B$9)</f>
        <v>23.457939096980493</v>
      </c>
      <c r="S714" s="4">
        <f>(O714*constantes!$B$4)+(P714*constantes!$C$5)+(D714*constantes!$B$6)+(Q714*constantes!$B$8)+(F714*constantes!$B$9)</f>
        <v>23.805258153340329</v>
      </c>
      <c r="T714">
        <f>(O714*constantes!$D$4)+(P714*constantes!$D$5)+(D714*constantes!$D$6)+(Q714*constantes!$D$8)+(F714*constantes!$D$9)</f>
        <v>25.681452585637825</v>
      </c>
      <c r="U714">
        <f>(O714*constantes!$D$4)+(P714*constantes!$E$5)+(D714*constantes!$D$6)+(Q714*constantes!$D$8)+(F714*constantes!$D$9)</f>
        <v>26.019657183232216</v>
      </c>
      <c r="V714" s="5">
        <f t="shared" si="159"/>
        <v>7.3195345983512183E-2</v>
      </c>
      <c r="W714" s="5">
        <f t="shared" si="160"/>
        <v>0.1019935468491372</v>
      </c>
      <c r="X714" s="6">
        <f t="shared" si="161"/>
        <v>3.7310950404275123E-2</v>
      </c>
      <c r="Y714" s="6">
        <f t="shared" si="162"/>
        <v>5.1930100162128068E-2</v>
      </c>
      <c r="AA714">
        <f>(O714*constantes!$B$4)+(LN(110)*constantes!$B$5)+(LN(22)*constantes!$B$8)+(F714*constantes!$B$9)</f>
        <v>23.020240906878485</v>
      </c>
      <c r="AB714">
        <f t="shared" si="163"/>
        <v>4.7883245315309741E-2</v>
      </c>
      <c r="AC714">
        <f>(O714*constantes!$D$4)+(LN(110)*constantes!$D$5)+(LN(22)*constantes!$D$8)+(F714*constantes!$D$9)</f>
        <v>25.16051878105991</v>
      </c>
      <c r="AD714" s="7">
        <f t="shared" si="164"/>
        <v>2.2332293193086827E-2</v>
      </c>
      <c r="AF714">
        <f>(O714*constantes!$B$4)+(LN(125)*constantes!$B$5)+(LN(22.5)*constantes!$B$8)+(F714*constantes!$B$9)</f>
        <v>23.275197843632878</v>
      </c>
      <c r="AG714">
        <f t="shared" si="165"/>
        <v>6.1354256697024101E-2</v>
      </c>
      <c r="AH714">
        <f>(O714*constantes!$D$4)+(LN(125)*constantes!$D$5)+(LN(22.5)*constantes!$D$8)+(F714*constantes!$D$9)</f>
        <v>25.531591797668142</v>
      </c>
      <c r="AI714">
        <f t="shared" si="166"/>
        <v>3.2202898660143586E-2</v>
      </c>
    </row>
    <row r="715" spans="1:35" x14ac:dyDescent="0.25">
      <c r="A715" s="11">
        <v>714</v>
      </c>
      <c r="B715">
        <v>1</v>
      </c>
      <c r="C715">
        <v>49</v>
      </c>
      <c r="D715">
        <v>1</v>
      </c>
      <c r="E715">
        <v>1</v>
      </c>
      <c r="F715">
        <v>0</v>
      </c>
      <c r="G715">
        <v>141</v>
      </c>
      <c r="H715">
        <v>25.94</v>
      </c>
      <c r="I715">
        <f>IF(AND(B715=1,E715=0),V715,IF(AND(B715=1,E715=1),W715,IF(AND(B715=0,E715=0),X715,IF(AND(B715=0,E715=1),Y715,ERROR))))</f>
        <v>0.28451885148863976</v>
      </c>
      <c r="K715">
        <f t="shared" si="154"/>
        <v>7.9222803135090225E-2</v>
      </c>
      <c r="L715">
        <f t="shared" si="155"/>
        <v>6.1959526107751905E-2</v>
      </c>
      <c r="M715" s="22" t="str">
        <f t="shared" si="167"/>
        <v>Elevated Risk</v>
      </c>
      <c r="O715">
        <f t="shared" si="156"/>
        <v>3.8918202981106265</v>
      </c>
      <c r="P715">
        <f t="shared" si="157"/>
        <v>4.9487598903781684</v>
      </c>
      <c r="Q715">
        <f t="shared" si="158"/>
        <v>3.255786178888298</v>
      </c>
      <c r="R715">
        <f>(O715*constantes!$B$4)+(P715*constantes!$B$5)+(D715*constantes!$B$6)+(Q715*constantes!$B$8)+(F715*constantes!$B$9)</f>
        <v>24.586046021686471</v>
      </c>
      <c r="S715" s="4">
        <f>(O715*constantes!$B$4)+(P715*constantes!$C$5)+(D715*constantes!$B$6)+(Q715*constantes!$B$8)+(F715*constantes!$B$9)</f>
        <v>24.940575180233161</v>
      </c>
      <c r="T715">
        <f>(O715*constantes!$D$4)+(P715*constantes!$D$5)+(D715*constantes!$D$6)+(Q715*constantes!$D$8)+(F715*constantes!$D$9)</f>
        <v>26.793532325780181</v>
      </c>
      <c r="U715">
        <f>(O715*constantes!$D$4)+(P715*constantes!$E$5)+(D715*constantes!$D$6)+(Q715*constantes!$D$8)+(F715*constantes!$D$9)</f>
        <v>27.138757815732962</v>
      </c>
      <c r="V715" s="5">
        <f t="shared" si="159"/>
        <v>0.20932118705112823</v>
      </c>
      <c r="W715" s="5">
        <f t="shared" si="160"/>
        <v>0.28451885148863976</v>
      </c>
      <c r="X715" s="6">
        <f t="shared" si="161"/>
        <v>0.10918734246788842</v>
      </c>
      <c r="Y715" s="6">
        <f t="shared" si="162"/>
        <v>0.1506574447282214</v>
      </c>
      <c r="AA715">
        <f>(O715*constantes!$B$4)+(LN(110)*constantes!$B$5)+(LN(22)*constantes!$B$8)+(F715*constantes!$B$9)</f>
        <v>23.285333757929525</v>
      </c>
      <c r="AB715">
        <f t="shared" si="163"/>
        <v>6.1959526107751905E-2</v>
      </c>
      <c r="AC715">
        <f>(O715*constantes!$D$4)+(LN(110)*constantes!$D$5)+(LN(22)*constantes!$D$8)+(F715*constantes!$D$9)</f>
        <v>25.39223913860047</v>
      </c>
      <c r="AD715" s="7">
        <f t="shared" si="164"/>
        <v>2.8073382189004015E-2</v>
      </c>
      <c r="AF715">
        <f>(O715*constantes!$B$4)+(LN(125)*constantes!$B$5)+(LN(22.5)*constantes!$B$8)+(F715*constantes!$B$9)</f>
        <v>23.540290694683922</v>
      </c>
      <c r="AG715">
        <f t="shared" si="165"/>
        <v>7.9222803135090225E-2</v>
      </c>
      <c r="AH715">
        <f>(O715*constantes!$D$4)+(LN(125)*constantes!$D$5)+(LN(22.5)*constantes!$D$8)+(F715*constantes!$D$9)</f>
        <v>25.763312155208702</v>
      </c>
      <c r="AI715">
        <f t="shared" si="166"/>
        <v>4.0428513799347532E-2</v>
      </c>
    </row>
    <row r="716" spans="1:35" x14ac:dyDescent="0.25">
      <c r="A716" s="11">
        <v>715</v>
      </c>
      <c r="B716">
        <v>0</v>
      </c>
      <c r="C716">
        <v>38</v>
      </c>
      <c r="D716">
        <v>1</v>
      </c>
      <c r="E716">
        <v>0</v>
      </c>
      <c r="F716">
        <v>0</v>
      </c>
      <c r="G716">
        <v>124</v>
      </c>
      <c r="H716">
        <v>20.67</v>
      </c>
      <c r="I716">
        <f>IF(AND(B716=1,E716=0),V716,IF(AND(B716=1,E716=1),W716,IF(AND(B716=0,E716=0),X716,IF(AND(B716=0,E716=1),Y716,ERROR))))</f>
        <v>3.5273224326561992E-2</v>
      </c>
      <c r="K716">
        <f t="shared" si="154"/>
        <v>2.0450275544260377E-2</v>
      </c>
      <c r="L716">
        <f t="shared" si="155"/>
        <v>1.4155691081518817E-2</v>
      </c>
      <c r="M716" s="22" t="str">
        <f t="shared" si="167"/>
        <v>Elevated Risk</v>
      </c>
      <c r="O716">
        <f t="shared" si="156"/>
        <v>3.6375861597263857</v>
      </c>
      <c r="P716">
        <f t="shared" si="157"/>
        <v>4.8202815656050371</v>
      </c>
      <c r="Q716">
        <f t="shared" si="158"/>
        <v>3.0286833736936769</v>
      </c>
      <c r="R716">
        <f>(O716*constantes!$B$4)+(P716*constantes!$B$5)+(D716*constantes!$B$6)+(Q716*constantes!$B$8)+(F716*constantes!$B$9)</f>
        <v>23.376247456667581</v>
      </c>
      <c r="S716" s="4">
        <f>(O716*constantes!$B$4)+(P716*constantes!$C$5)+(D716*constantes!$B$6)+(Q716*constantes!$B$8)+(F716*constantes!$B$9)</f>
        <v>23.721572428027525</v>
      </c>
      <c r="T716">
        <f>(O716*constantes!$D$4)+(P716*constantes!$D$5)+(D716*constantes!$D$6)+(Q716*constantes!$D$8)+(F716*constantes!$D$9)</f>
        <v>25.624239165153636</v>
      </c>
      <c r="U716">
        <f>(O716*constantes!$D$4)+(P716*constantes!$E$5)+(D716*constantes!$D$6)+(Q716*constantes!$D$8)+(F716*constantes!$D$9)</f>
        <v>25.960502007170241</v>
      </c>
      <c r="V716" s="5">
        <f t="shared" si="159"/>
        <v>6.765256511924056E-2</v>
      </c>
      <c r="W716" s="5">
        <f t="shared" si="160"/>
        <v>9.4204474985238429E-2</v>
      </c>
      <c r="X716" s="6">
        <f t="shared" si="161"/>
        <v>3.5273224326561992E-2</v>
      </c>
      <c r="Y716" s="6">
        <f t="shared" si="162"/>
        <v>4.9021634916717072E-2</v>
      </c>
      <c r="AA716">
        <f>(O716*constantes!$B$4)+(LN(110)*constantes!$B$5)+(LN(22)*constantes!$B$8)+(F716*constantes!$B$9)</f>
        <v>22.493913054504919</v>
      </c>
      <c r="AB716">
        <f t="shared" si="163"/>
        <v>2.8571578401445974E-2</v>
      </c>
      <c r="AC716">
        <f>(O716*constantes!$D$4)+(LN(110)*constantes!$D$5)+(LN(22)*constantes!$D$8)+(F716*constantes!$D$9)</f>
        <v>24.700450251667263</v>
      </c>
      <c r="AD716" s="7">
        <f t="shared" si="164"/>
        <v>1.4155691081518817E-2</v>
      </c>
      <c r="AF716">
        <f>(O716*constantes!$B$4)+(LN(125)*constantes!$B$5)+(LN(22.5)*constantes!$B$8)+(F716*constantes!$B$9)</f>
        <v>22.748869991259316</v>
      </c>
      <c r="AG716">
        <f t="shared" si="165"/>
        <v>3.6714933714987352E-2</v>
      </c>
      <c r="AH716">
        <f>(O716*constantes!$D$4)+(LN(125)*constantes!$D$5)+(LN(22.5)*constantes!$D$8)+(F716*constantes!$D$9)</f>
        <v>25.071523268275495</v>
      </c>
      <c r="AI716">
        <f t="shared" si="166"/>
        <v>2.0450275544260377E-2</v>
      </c>
    </row>
    <row r="717" spans="1:35" x14ac:dyDescent="0.25">
      <c r="A717" s="11">
        <v>716</v>
      </c>
      <c r="B717">
        <v>0</v>
      </c>
      <c r="C717">
        <v>59</v>
      </c>
      <c r="D717">
        <v>0</v>
      </c>
      <c r="E717">
        <v>0</v>
      </c>
      <c r="F717">
        <v>0</v>
      </c>
      <c r="G717">
        <v>141</v>
      </c>
      <c r="H717">
        <v>26.45</v>
      </c>
      <c r="I717">
        <f>IF(AND(B717=1,E717=0),V717,IF(AND(B717=1,E717=1),W717,IF(AND(B717=0,E717=0),X717,IF(AND(B717=0,E717=1),Y717,ERROR))))</f>
        <v>9.9014097789263622E-2</v>
      </c>
      <c r="K717">
        <f t="shared" si="154"/>
        <v>6.6117954736533924E-2</v>
      </c>
      <c r="L717">
        <f t="shared" si="155"/>
        <v>4.6102547085629553E-2</v>
      </c>
      <c r="M717" s="22" t="str">
        <f t="shared" si="167"/>
        <v>Elevated Risk</v>
      </c>
      <c r="O717">
        <f t="shared" si="156"/>
        <v>4.0775374439057197</v>
      </c>
      <c r="P717">
        <f t="shared" si="157"/>
        <v>4.9487598903781684</v>
      </c>
      <c r="Q717">
        <f t="shared" si="158"/>
        <v>3.2752561583043085</v>
      </c>
      <c r="R717">
        <f>(O717*constantes!$B$4)+(P717*constantes!$B$5)+(D717*constantes!$B$6)+(Q717*constantes!$B$8)+(F717*constantes!$B$9)</f>
        <v>24.47008128344239</v>
      </c>
      <c r="S717" s="4">
        <f>(O717*constantes!$B$4)+(P717*constantes!$C$5)+(D717*constantes!$B$6)+(Q717*constantes!$B$8)+(F717*constantes!$B$9)</f>
        <v>24.824610441989083</v>
      </c>
      <c r="T717">
        <f>(O717*constantes!$D$4)+(P717*constantes!$D$5)+(D717*constantes!$D$6)+(Q717*constantes!$D$8)+(F717*constantes!$D$9)</f>
        <v>26.690155706665266</v>
      </c>
      <c r="U717">
        <f>(O717*constantes!$D$4)+(P717*constantes!$E$5)+(D717*constantes!$D$6)+(Q717*constantes!$D$8)+(F717*constantes!$D$9)</f>
        <v>27.035381196618047</v>
      </c>
      <c r="V717" s="5">
        <f t="shared" si="159"/>
        <v>0.18872439894265702</v>
      </c>
      <c r="W717" s="5">
        <f t="shared" si="160"/>
        <v>0.25780379398122577</v>
      </c>
      <c r="X717" s="6">
        <f t="shared" si="161"/>
        <v>9.9014097789263622E-2</v>
      </c>
      <c r="Y717" s="6">
        <f t="shared" si="162"/>
        <v>0.13692637051428347</v>
      </c>
      <c r="AA717">
        <f>(O717*constantes!$B$4)+(LN(110)*constantes!$B$5)+(LN(22)*constantes!$B$8)+(F717*constantes!$B$9)</f>
        <v>23.863463804103819</v>
      </c>
      <c r="AB717">
        <f t="shared" si="163"/>
        <v>0.10776479003769468</v>
      </c>
      <c r="AC717">
        <f>(O717*constantes!$D$4)+(LN(110)*constantes!$D$5)+(LN(22)*constantes!$D$8)+(F717*constantes!$D$9)</f>
        <v>25.897588492509126</v>
      </c>
      <c r="AD717" s="7">
        <f t="shared" si="164"/>
        <v>4.6102547085629553E-2</v>
      </c>
      <c r="AF717">
        <f>(O717*constantes!$B$4)+(LN(125)*constantes!$B$5)+(LN(22.5)*constantes!$B$8)+(F717*constantes!$B$9)</f>
        <v>24.118420740858213</v>
      </c>
      <c r="AG717">
        <f t="shared" si="165"/>
        <v>0.13682617258299834</v>
      </c>
      <c r="AH717">
        <f>(O717*constantes!$D$4)+(LN(125)*constantes!$D$5)+(LN(22.5)*constantes!$D$8)+(F717*constantes!$D$9)</f>
        <v>26.268661509117358</v>
      </c>
      <c r="AI717">
        <f t="shared" si="166"/>
        <v>6.6117954736533924E-2</v>
      </c>
    </row>
    <row r="718" spans="1:35" x14ac:dyDescent="0.25">
      <c r="A718" s="11">
        <v>717</v>
      </c>
      <c r="B718">
        <v>0</v>
      </c>
      <c r="C718">
        <v>38</v>
      </c>
      <c r="D718">
        <v>1</v>
      </c>
      <c r="E718">
        <v>0</v>
      </c>
      <c r="F718">
        <v>0</v>
      </c>
      <c r="G718">
        <v>121</v>
      </c>
      <c r="H718">
        <v>25.59</v>
      </c>
      <c r="I718">
        <f>IF(AND(B718=1,E718=0),V718,IF(AND(B718=1,E718=1),W718,IF(AND(B718=0,E718=0),X718,IF(AND(B718=0,E718=1),Y718,ERROR))))</f>
        <v>3.6695753290797883E-2</v>
      </c>
      <c r="K718">
        <f t="shared" si="154"/>
        <v>2.0450275544260377E-2</v>
      </c>
      <c r="L718">
        <f t="shared" si="155"/>
        <v>1.4155691081518817E-2</v>
      </c>
      <c r="M718" s="22" t="str">
        <f t="shared" si="167"/>
        <v>Elevated Risk</v>
      </c>
      <c r="O718">
        <f t="shared" si="156"/>
        <v>3.6375861597263857</v>
      </c>
      <c r="P718">
        <f t="shared" si="157"/>
        <v>4.7957905455967413</v>
      </c>
      <c r="Q718">
        <f t="shared" si="158"/>
        <v>3.2422016501716975</v>
      </c>
      <c r="R718">
        <f>(O718*constantes!$B$4)+(P718*constantes!$B$5)+(D718*constantes!$B$6)+(Q718*constantes!$B$8)+(F718*constantes!$B$9)</f>
        <v>23.500085539314071</v>
      </c>
      <c r="S718" s="4">
        <f>(O718*constantes!$B$4)+(P718*constantes!$C$5)+(D718*constantes!$B$6)+(Q718*constantes!$B$8)+(F718*constantes!$B$9)</f>
        <v>23.843655974000622</v>
      </c>
      <c r="T718">
        <f>(O718*constantes!$D$4)+(P718*constantes!$D$5)+(D718*constantes!$D$6)+(Q718*constantes!$D$8)+(F718*constantes!$D$9)</f>
        <v>25.664509348911483</v>
      </c>
      <c r="U718">
        <f>(O718*constantes!$D$4)+(P718*constantes!$E$5)+(D718*constantes!$D$6)+(Q718*constantes!$D$8)+(F718*constantes!$D$9)</f>
        <v>25.999063697372314</v>
      </c>
      <c r="V718" s="5">
        <f t="shared" si="159"/>
        <v>7.6223010353420495E-2</v>
      </c>
      <c r="W718" s="5">
        <f t="shared" si="160"/>
        <v>0.10576718412186603</v>
      </c>
      <c r="X718" s="6">
        <f t="shared" si="161"/>
        <v>3.6695753290797883E-2</v>
      </c>
      <c r="Y718" s="6">
        <f t="shared" si="162"/>
        <v>5.0899026593673402E-2</v>
      </c>
      <c r="AA718">
        <f>(O718*constantes!$B$4)+(LN(110)*constantes!$B$5)+(LN(22)*constantes!$B$8)+(F718*constantes!$B$9)</f>
        <v>22.493913054504919</v>
      </c>
      <c r="AB718">
        <f t="shared" si="163"/>
        <v>2.8571578401445974E-2</v>
      </c>
      <c r="AC718">
        <f>(O718*constantes!$D$4)+(LN(110)*constantes!$D$5)+(LN(22)*constantes!$D$8)+(F718*constantes!$D$9)</f>
        <v>24.700450251667263</v>
      </c>
      <c r="AD718" s="7">
        <f t="shared" si="164"/>
        <v>1.4155691081518817E-2</v>
      </c>
      <c r="AF718">
        <f>(O718*constantes!$B$4)+(LN(125)*constantes!$B$5)+(LN(22.5)*constantes!$B$8)+(F718*constantes!$B$9)</f>
        <v>22.748869991259316</v>
      </c>
      <c r="AG718">
        <f t="shared" si="165"/>
        <v>3.6714933714987352E-2</v>
      </c>
      <c r="AH718">
        <f>(O718*constantes!$D$4)+(LN(125)*constantes!$D$5)+(LN(22.5)*constantes!$D$8)+(F718*constantes!$D$9)</f>
        <v>25.071523268275495</v>
      </c>
      <c r="AI718">
        <f t="shared" si="166"/>
        <v>2.0450275544260377E-2</v>
      </c>
    </row>
    <row r="719" spans="1:35" x14ac:dyDescent="0.25">
      <c r="A719" s="11">
        <v>718</v>
      </c>
      <c r="B719">
        <v>0</v>
      </c>
      <c r="C719">
        <v>39</v>
      </c>
      <c r="D719">
        <v>1</v>
      </c>
      <c r="E719">
        <v>0</v>
      </c>
      <c r="F719">
        <v>0</v>
      </c>
      <c r="G719">
        <v>120</v>
      </c>
      <c r="H719">
        <v>24.79</v>
      </c>
      <c r="I719">
        <f>IF(AND(B719=1,E719=0),V719,IF(AND(B719=1,E719=1),W719,IF(AND(B719=0,E719=0),X719,IF(AND(B719=0,E719=1),Y719,ERROR))))</f>
        <v>3.783269447128812E-2</v>
      </c>
      <c r="K719">
        <f t="shared" si="154"/>
        <v>2.1931490638549711E-2</v>
      </c>
      <c r="L719">
        <f t="shared" si="155"/>
        <v>1.5184528759381921E-2</v>
      </c>
      <c r="M719" s="22" t="str">
        <f t="shared" si="167"/>
        <v>Elevated Risk</v>
      </c>
      <c r="O719">
        <f t="shared" si="156"/>
        <v>3.6635616461296463</v>
      </c>
      <c r="P719">
        <f t="shared" si="157"/>
        <v>4.7874917427820458</v>
      </c>
      <c r="Q719">
        <f t="shared" si="158"/>
        <v>3.2104403460470992</v>
      </c>
      <c r="R719">
        <f>(O719*constantes!$B$4)+(P719*constantes!$B$5)+(D719*constantes!$B$6)+(Q719*constantes!$B$8)+(F719*constantes!$B$9)</f>
        <v>23.540371837271621</v>
      </c>
      <c r="S719" s="4">
        <f>(O719*constantes!$B$4)+(P719*constantes!$C$5)+(D719*constantes!$B$6)+(Q719*constantes!$B$8)+(F719*constantes!$B$9)</f>
        <v>23.883347745724528</v>
      </c>
      <c r="T719">
        <f>(O719*constantes!$D$4)+(P719*constantes!$D$5)+(D719*constantes!$D$6)+(Q719*constantes!$D$8)+(F719*constantes!$D$9)</f>
        <v>25.695608713539624</v>
      </c>
      <c r="U719">
        <f>(O719*constantes!$D$4)+(P719*constantes!$E$5)+(D719*constantes!$D$6)+(Q719*constantes!$D$8)+(F719*constantes!$D$9)</f>
        <v>26.0295841375161</v>
      </c>
      <c r="V719" s="5">
        <f t="shared" si="159"/>
        <v>7.9228970068154436E-2</v>
      </c>
      <c r="W719" s="5">
        <f t="shared" si="160"/>
        <v>0.10980564211305377</v>
      </c>
      <c r="X719" s="6">
        <f t="shared" si="161"/>
        <v>3.783269447128812E-2</v>
      </c>
      <c r="Y719" s="6">
        <f t="shared" si="162"/>
        <v>5.2434350011328235E-2</v>
      </c>
      <c r="AA719">
        <f>(O719*constantes!$B$4)+(LN(110)*constantes!$B$5)+(LN(22)*constantes!$B$8)+(F719*constantes!$B$9)</f>
        <v>22.574773704658814</v>
      </c>
      <c r="AB719">
        <f t="shared" si="163"/>
        <v>3.0940270522043956E-2</v>
      </c>
      <c r="AC719">
        <f>(O719*constantes!$D$4)+(LN(110)*constantes!$D$5)+(LN(22)*constantes!$D$8)+(F719*constantes!$D$9)</f>
        <v>24.771131368454586</v>
      </c>
      <c r="AD719" s="7">
        <f t="shared" si="164"/>
        <v>1.5184528759381921E-2</v>
      </c>
      <c r="AF719">
        <f>(O719*constantes!$B$4)+(LN(125)*constantes!$B$5)+(LN(22.5)*constantes!$B$8)+(F719*constantes!$B$9)</f>
        <v>22.829730641413207</v>
      </c>
      <c r="AG719">
        <f t="shared" si="165"/>
        <v>3.974481175054656E-2</v>
      </c>
      <c r="AH719">
        <f>(O719*constantes!$D$4)+(LN(125)*constantes!$D$5)+(LN(22.5)*constantes!$D$8)+(F719*constantes!$D$9)</f>
        <v>25.142204385062819</v>
      </c>
      <c r="AI719">
        <f t="shared" si="166"/>
        <v>2.1931490638549711E-2</v>
      </c>
    </row>
    <row r="720" spans="1:35" x14ac:dyDescent="0.25">
      <c r="A720" s="11">
        <v>719</v>
      </c>
      <c r="B720">
        <v>1</v>
      </c>
      <c r="C720">
        <v>59</v>
      </c>
      <c r="D720">
        <v>1</v>
      </c>
      <c r="E720">
        <v>1</v>
      </c>
      <c r="F720">
        <v>0</v>
      </c>
      <c r="G720">
        <v>153.5</v>
      </c>
      <c r="H720">
        <v>25.05</v>
      </c>
      <c r="I720">
        <f>IF(AND(B720=1,E720=0),V720,IF(AND(B720=1,E720=1),W720,IF(AND(B720=0,E720=0),X720,IF(AND(B720=0,E720=1),Y720,ERROR))))</f>
        <v>0.49529670849721996</v>
      </c>
      <c r="K720">
        <f t="shared" si="154"/>
        <v>0.13682617258299834</v>
      </c>
      <c r="L720">
        <f t="shared" si="155"/>
        <v>0.10776479003769468</v>
      </c>
      <c r="M720" s="22" t="str">
        <f t="shared" si="167"/>
        <v>'&gt;30%</v>
      </c>
      <c r="O720">
        <f t="shared" si="156"/>
        <v>4.0775374439057197</v>
      </c>
      <c r="P720">
        <f t="shared" si="157"/>
        <v>5.0337005670272514</v>
      </c>
      <c r="Q720">
        <f t="shared" si="158"/>
        <v>3.2208738275308737</v>
      </c>
      <c r="R720">
        <f>(O720*constantes!$B$4)+(P720*constantes!$B$5)+(D720*constantes!$B$6)+(Q720*constantes!$B$8)+(F720*constantes!$B$9)</f>
        <v>25.294070353513316</v>
      </c>
      <c r="S720" s="4">
        <f>(O720*constantes!$B$4)+(P720*constantes!$C$5)+(D720*constantes!$B$6)+(Q720*constantes!$B$8)+(F720*constantes!$B$9)</f>
        <v>25.654684662135146</v>
      </c>
      <c r="T720">
        <f>(O720*constantes!$D$4)+(P720*constantes!$D$5)+(D720*constantes!$D$6)+(Q720*constantes!$D$8)+(F720*constantes!$D$9)</f>
        <v>27.519963218810322</v>
      </c>
      <c r="U720">
        <f>(O720*constantes!$D$4)+(P720*constantes!$E$5)+(D720*constantes!$D$6)+(Q720*constantes!$D$8)+(F720*constantes!$D$9)</f>
        <v>27.871114170366141</v>
      </c>
      <c r="V720" s="5">
        <f t="shared" si="159"/>
        <v>0.37921304909841946</v>
      </c>
      <c r="W720" s="5">
        <f t="shared" si="160"/>
        <v>0.49529670849721996</v>
      </c>
      <c r="X720" s="6">
        <f t="shared" si="161"/>
        <v>0.21263896625232659</v>
      </c>
      <c r="Y720" s="6">
        <f t="shared" si="162"/>
        <v>0.28797687030028674</v>
      </c>
      <c r="AA720">
        <f>(O720*constantes!$B$4)+(LN(110)*constantes!$B$5)+(LN(22)*constantes!$B$8)+(F720*constantes!$B$9)</f>
        <v>23.863463804103819</v>
      </c>
      <c r="AB720">
        <f t="shared" si="163"/>
        <v>0.10776479003769468</v>
      </c>
      <c r="AC720">
        <f>(O720*constantes!$D$4)+(LN(110)*constantes!$D$5)+(LN(22)*constantes!$D$8)+(F720*constantes!$D$9)</f>
        <v>25.897588492509126</v>
      </c>
      <c r="AD720" s="7">
        <f t="shared" si="164"/>
        <v>4.6102547085629553E-2</v>
      </c>
      <c r="AF720">
        <f>(O720*constantes!$B$4)+(LN(125)*constantes!$B$5)+(LN(22.5)*constantes!$B$8)+(F720*constantes!$B$9)</f>
        <v>24.118420740858213</v>
      </c>
      <c r="AG720">
        <f t="shared" si="165"/>
        <v>0.13682617258299834</v>
      </c>
      <c r="AH720">
        <f>(O720*constantes!$D$4)+(LN(125)*constantes!$D$5)+(LN(22.5)*constantes!$D$8)+(F720*constantes!$D$9)</f>
        <v>26.268661509117358</v>
      </c>
      <c r="AI720">
        <f t="shared" si="166"/>
        <v>6.6117954736533924E-2</v>
      </c>
    </row>
    <row r="721" spans="1:35" x14ac:dyDescent="0.25">
      <c r="A721" s="11">
        <v>720</v>
      </c>
      <c r="B721">
        <v>1</v>
      </c>
      <c r="C721">
        <v>64</v>
      </c>
      <c r="D721">
        <v>0</v>
      </c>
      <c r="E721">
        <v>0</v>
      </c>
      <c r="F721">
        <v>0</v>
      </c>
      <c r="G721">
        <v>134</v>
      </c>
      <c r="H721">
        <v>24.95</v>
      </c>
      <c r="I721">
        <f>IF(AND(B721=1,E721=0),V721,IF(AND(B721=1,E721=1),W721,IF(AND(B721=0,E721=0),X721,IF(AND(B721=0,E721=1),Y721,ERROR))))</f>
        <v>0.20867513467006638</v>
      </c>
      <c r="K721">
        <f t="shared" si="154"/>
        <v>0.17266110175416416</v>
      </c>
      <c r="L721">
        <f t="shared" si="155"/>
        <v>0.13660645895193024</v>
      </c>
      <c r="M721" s="22" t="str">
        <f t="shared" si="167"/>
        <v>Elevated Risk</v>
      </c>
      <c r="O721">
        <f t="shared" si="156"/>
        <v>4.1588830833596715</v>
      </c>
      <c r="P721">
        <f t="shared" si="157"/>
        <v>4.8978397999509111</v>
      </c>
      <c r="Q721">
        <f t="shared" si="158"/>
        <v>3.2168738221975275</v>
      </c>
      <c r="R721">
        <f>(O721*constantes!$B$4)+(P721*constantes!$B$5)+(D721*constantes!$B$6)+(Q721*constantes!$B$8)+(F721*constantes!$B$9)</f>
        <v>24.582562399291792</v>
      </c>
      <c r="S721" s="4">
        <f>(O721*constantes!$B$4)+(P721*constantes!$C$5)+(D721*constantes!$B$6)+(Q721*constantes!$B$8)+(F721*constantes!$B$9)</f>
        <v>24.933443642560277</v>
      </c>
      <c r="T721">
        <f>(O721*constantes!$D$4)+(P721*constantes!$D$5)+(D721*constantes!$D$6)+(Q721*constantes!$D$8)+(F721*constantes!$D$9)</f>
        <v>26.738421284915905</v>
      </c>
      <c r="U721">
        <f>(O721*constantes!$D$4)+(P721*constantes!$E$5)+(D721*constantes!$D$6)+(Q721*constantes!$D$8)+(F721*constantes!$D$9)</f>
        <v>27.080094589360481</v>
      </c>
      <c r="V721" s="5">
        <f t="shared" si="159"/>
        <v>0.20867513467006638</v>
      </c>
      <c r="W721" s="5">
        <f t="shared" si="160"/>
        <v>0.28281459123638231</v>
      </c>
      <c r="X721" s="6">
        <f t="shared" si="161"/>
        <v>0.10364750670988299</v>
      </c>
      <c r="Y721" s="6">
        <f t="shared" si="162"/>
        <v>0.14271852999232493</v>
      </c>
      <c r="AA721">
        <f>(O721*constantes!$B$4)+(LN(110)*constantes!$B$5)+(LN(22)*constantes!$B$8)+(F721*constantes!$B$9)</f>
        <v>24.116689525898391</v>
      </c>
      <c r="AB721">
        <f t="shared" si="163"/>
        <v>0.13660645895193024</v>
      </c>
      <c r="AC721">
        <f>(O721*constantes!$D$4)+(LN(110)*constantes!$D$5)+(LN(22)*constantes!$D$8)+(F721*constantes!$D$9)</f>
        <v>26.11893567165809</v>
      </c>
      <c r="AD721" s="7">
        <f t="shared" si="164"/>
        <v>5.7192348710877861E-2</v>
      </c>
      <c r="AF721">
        <f>(O721*constantes!$B$4)+(LN(125)*constantes!$B$5)+(LN(22.5)*constantes!$B$8)+(F721*constantes!$B$9)</f>
        <v>24.371646462652787</v>
      </c>
      <c r="AG721">
        <f t="shared" si="165"/>
        <v>0.17266110175416416</v>
      </c>
      <c r="AH721">
        <f>(O721*constantes!$D$4)+(LN(125)*constantes!$D$5)+(LN(22.5)*constantes!$D$8)+(F721*constantes!$D$9)</f>
        <v>26.490008688266322</v>
      </c>
      <c r="AI721">
        <f t="shared" si="166"/>
        <v>8.1811856272562489E-2</v>
      </c>
    </row>
    <row r="722" spans="1:35" x14ac:dyDescent="0.25">
      <c r="A722" s="11">
        <v>721</v>
      </c>
      <c r="B722">
        <v>0</v>
      </c>
      <c r="C722">
        <v>51</v>
      </c>
      <c r="D722">
        <v>0</v>
      </c>
      <c r="E722">
        <v>1</v>
      </c>
      <c r="F722">
        <v>0</v>
      </c>
      <c r="G722">
        <v>152</v>
      </c>
      <c r="H722">
        <v>31.63</v>
      </c>
      <c r="I722">
        <f>IF(AND(B722=1,E722=0),V722,IF(AND(B722=1,E722=1),W722,IF(AND(B722=0,E722=0),X722,IF(AND(B722=0,E722=1),Y722,ERROR))))</f>
        <v>0.12609382445659834</v>
      </c>
      <c r="K722">
        <f t="shared" si="154"/>
        <v>4.4971857043080821E-2</v>
      </c>
      <c r="L722">
        <f t="shared" si="155"/>
        <v>3.1250958582138333E-2</v>
      </c>
      <c r="M722" s="22" t="str">
        <f t="shared" si="167"/>
        <v>Elevated Risk</v>
      </c>
      <c r="O722">
        <f t="shared" si="156"/>
        <v>3.9318256327243257</v>
      </c>
      <c r="P722">
        <f t="shared" si="157"/>
        <v>5.0238805208462765</v>
      </c>
      <c r="Q722">
        <f t="shared" si="158"/>
        <v>3.4541060373175574</v>
      </c>
      <c r="R722">
        <f>(O722*constantes!$B$4)+(P722*constantes!$B$5)+(D722*constantes!$B$6)+(Q722*constantes!$B$8)+(F722*constantes!$B$9)</f>
        <v>24.297627841461271</v>
      </c>
      <c r="S722" s="4">
        <f>(O722*constantes!$B$4)+(P722*constantes!$C$5)+(D722*constantes!$B$6)+(Q722*constantes!$B$8)+(F722*constantes!$B$9)</f>
        <v>24.657538641974696</v>
      </c>
      <c r="T722">
        <f>(O722*constantes!$D$4)+(P722*constantes!$D$5)+(D722*constantes!$D$6)+(Q722*constantes!$D$8)+(F722*constantes!$D$9)</f>
        <v>26.596408241909479</v>
      </c>
      <c r="U722">
        <f>(O722*constantes!$D$4)+(P722*constantes!$E$5)+(D722*constantes!$D$6)+(Q722*constantes!$D$8)+(F722*constantes!$D$9)</f>
        <v>26.946874147043719</v>
      </c>
      <c r="V722" s="5">
        <f t="shared" si="159"/>
        <v>0.16139708505509287</v>
      </c>
      <c r="W722" s="5">
        <f t="shared" si="160"/>
        <v>0.22296448992444595</v>
      </c>
      <c r="X722" s="6">
        <f t="shared" si="161"/>
        <v>9.0568147193388682E-2</v>
      </c>
      <c r="Y722" s="6">
        <f t="shared" si="162"/>
        <v>0.12609382445659834</v>
      </c>
      <c r="AA722">
        <f>(O722*constantes!$B$4)+(LN(110)*constantes!$B$5)+(LN(22)*constantes!$B$8)+(F722*constantes!$B$9)</f>
        <v>23.409868764368586</v>
      </c>
      <c r="AB722">
        <f t="shared" si="163"/>
        <v>6.9883054652788434E-2</v>
      </c>
      <c r="AC722">
        <f>(O722*constantes!$D$4)+(LN(110)*constantes!$D$5)+(LN(22)*constantes!$D$8)+(F722*constantes!$D$9)</f>
        <v>25.50109645445777</v>
      </c>
      <c r="AD722" s="7">
        <f t="shared" si="164"/>
        <v>3.1250958582138333E-2</v>
      </c>
      <c r="AF722">
        <f>(O722*constantes!$B$4)+(LN(125)*constantes!$B$5)+(LN(22.5)*constantes!$B$8)+(F722*constantes!$B$9)</f>
        <v>23.664825701122982</v>
      </c>
      <c r="AG722">
        <f t="shared" si="165"/>
        <v>8.9246869441510945E-2</v>
      </c>
      <c r="AH722">
        <f>(O722*constantes!$D$4)+(LN(125)*constantes!$D$5)+(LN(22.5)*constantes!$D$8)+(F722*constantes!$D$9)</f>
        <v>25.872169471066002</v>
      </c>
      <c r="AI722">
        <f t="shared" si="166"/>
        <v>4.4971857043080821E-2</v>
      </c>
    </row>
    <row r="723" spans="1:35" x14ac:dyDescent="0.25">
      <c r="A723" s="11">
        <v>722</v>
      </c>
      <c r="B723">
        <v>1</v>
      </c>
      <c r="C723">
        <v>57</v>
      </c>
      <c r="D723">
        <v>0</v>
      </c>
      <c r="E723">
        <v>1</v>
      </c>
      <c r="F723">
        <v>0</v>
      </c>
      <c r="G723">
        <v>163.5</v>
      </c>
      <c r="H723">
        <v>31.68</v>
      </c>
      <c r="I723">
        <f>IF(AND(B723=1,E723=0),V723,IF(AND(B723=1,E723=1),W723,IF(AND(B723=0,E723=0),X723,IF(AND(B723=0,E723=1),Y723,ERROR))))</f>
        <v>0.33699052680200281</v>
      </c>
      <c r="K723">
        <f t="shared" si="154"/>
        <v>0.12380054983513455</v>
      </c>
      <c r="L723">
        <f t="shared" si="155"/>
        <v>9.7348342413305922E-2</v>
      </c>
      <c r="M723" s="22" t="str">
        <f t="shared" si="167"/>
        <v>'&gt;30%</v>
      </c>
      <c r="O723">
        <f t="shared" si="156"/>
        <v>4.0430512678345503</v>
      </c>
      <c r="P723">
        <f t="shared" si="157"/>
        <v>5.0968129903373081</v>
      </c>
      <c r="Q723">
        <f t="shared" si="158"/>
        <v>3.455685566946225</v>
      </c>
      <c r="R723">
        <f>(O723*constantes!$B$4)+(P723*constantes!$B$5)+(D723*constantes!$B$6)+(Q723*constantes!$B$8)+(F723*constantes!$B$9)</f>
        <v>24.780416563741138</v>
      </c>
      <c r="S723" s="4">
        <f>(O723*constantes!$B$4)+(P723*constantes!$C$5)+(D723*constantes!$B$6)+(Q723*constantes!$B$8)+(F723*constantes!$B$9)</f>
        <v>25.145552246368897</v>
      </c>
      <c r="T723">
        <f>(O723*constantes!$D$4)+(P723*constantes!$D$5)+(D723*constantes!$D$6)+(Q723*constantes!$D$8)+(F723*constantes!$D$9)</f>
        <v>27.105020988117534</v>
      </c>
      <c r="U723">
        <f>(O723*constantes!$D$4)+(P723*constantes!$E$5)+(D723*constantes!$D$6)+(Q723*constantes!$D$8)+(F723*constantes!$D$9)</f>
        <v>27.460574662323463</v>
      </c>
      <c r="V723" s="5">
        <f t="shared" si="159"/>
        <v>0.24817561639529251</v>
      </c>
      <c r="W723" s="5">
        <f t="shared" si="160"/>
        <v>0.33699052680200281</v>
      </c>
      <c r="X723" s="6">
        <f t="shared" si="161"/>
        <v>0.14604399862503048</v>
      </c>
      <c r="Y723" s="6">
        <f t="shared" si="162"/>
        <v>0.20171039675773961</v>
      </c>
      <c r="AA723">
        <f>(O723*constantes!$B$4)+(LN(110)*constantes!$B$5)+(LN(22)*constantes!$B$8)+(F723*constantes!$B$9)</f>
        <v>23.756109717441312</v>
      </c>
      <c r="AB723">
        <f t="shared" si="163"/>
        <v>9.7348342413305922E-2</v>
      </c>
      <c r="AC723">
        <f>(O723*constantes!$D$4)+(LN(110)*constantes!$D$5)+(LN(22)*constantes!$D$8)+(F723*constantes!$D$9)</f>
        <v>25.803749193387144</v>
      </c>
      <c r="AD723" s="7">
        <f t="shared" si="164"/>
        <v>4.2061248414153263E-2</v>
      </c>
      <c r="AF723">
        <f>(O723*constantes!$B$4)+(LN(125)*constantes!$B$5)+(LN(22.5)*constantes!$B$8)+(F723*constantes!$B$9)</f>
        <v>24.011066654195705</v>
      </c>
      <c r="AG723">
        <f t="shared" si="165"/>
        <v>0.12380054983513455</v>
      </c>
      <c r="AH723">
        <f>(O723*constantes!$D$4)+(LN(125)*constantes!$D$5)+(LN(22.5)*constantes!$D$8)+(F723*constantes!$D$9)</f>
        <v>26.174822209995376</v>
      </c>
      <c r="AI723">
        <f t="shared" si="166"/>
        <v>6.0378388617794876E-2</v>
      </c>
    </row>
    <row r="724" spans="1:35" x14ac:dyDescent="0.25">
      <c r="A724" s="11">
        <v>723</v>
      </c>
      <c r="B724">
        <v>0</v>
      </c>
      <c r="C724">
        <v>40</v>
      </c>
      <c r="D724">
        <v>0</v>
      </c>
      <c r="E724">
        <v>0</v>
      </c>
      <c r="F724">
        <v>0</v>
      </c>
      <c r="G724">
        <v>135</v>
      </c>
      <c r="H724">
        <v>31.6</v>
      </c>
      <c r="I724">
        <f>IF(AND(B724=1,E724=0),V724,IF(AND(B724=1,E724=1),W724,IF(AND(B724=0,E724=0),X724,IF(AND(B724=0,E724=1),Y724,ERROR))))</f>
        <v>3.4484619037510544E-2</v>
      </c>
      <c r="K724">
        <f t="shared" si="154"/>
        <v>2.3477142937900042E-2</v>
      </c>
      <c r="L724">
        <f t="shared" si="155"/>
        <v>1.6258639030403699E-2</v>
      </c>
      <c r="M724" s="22" t="str">
        <f t="shared" si="167"/>
        <v>Elevated Risk</v>
      </c>
      <c r="O724">
        <f t="shared" si="156"/>
        <v>3.6888794541139363</v>
      </c>
      <c r="P724">
        <f t="shared" si="157"/>
        <v>4.9052747784384296</v>
      </c>
      <c r="Q724">
        <f t="shared" si="158"/>
        <v>3.4531571205928664</v>
      </c>
      <c r="R724">
        <f>(O724*constantes!$B$4)+(P724*constantes!$B$5)+(D724*constantes!$B$6)+(Q724*constantes!$B$8)+(F724*constantes!$B$9)</f>
        <v>23.320570691956487</v>
      </c>
      <c r="S724" s="4">
        <f>(O724*constantes!$B$4)+(P724*constantes!$C$5)+(D724*constantes!$B$6)+(Q724*constantes!$B$8)+(F724*constantes!$B$9)</f>
        <v>23.671984577083816</v>
      </c>
      <c r="T724">
        <f>(O724*constantes!$D$4)+(P724*constantes!$D$5)+(D724*constantes!$D$6)+(Q724*constantes!$D$8)+(F724*constantes!$D$9)</f>
        <v>25.601222271126154</v>
      </c>
      <c r="U724">
        <f>(O724*constantes!$D$4)+(P724*constantes!$E$5)+(D724*constantes!$D$6)+(Q724*constantes!$D$8)+(F724*constantes!$D$9)</f>
        <v>25.94341423967002</v>
      </c>
      <c r="V724" s="5">
        <f t="shared" si="159"/>
        <v>6.4108934737007628E-2</v>
      </c>
      <c r="W724" s="5">
        <f t="shared" si="160"/>
        <v>8.9858359862184267E-2</v>
      </c>
      <c r="X724" s="6">
        <f t="shared" si="161"/>
        <v>3.4484619037510544E-2</v>
      </c>
      <c r="Y724" s="6">
        <f t="shared" si="162"/>
        <v>4.8211434658284036E-2</v>
      </c>
      <c r="AA724">
        <f>(O724*constantes!$B$4)+(LN(110)*constantes!$B$5)+(LN(22)*constantes!$B$8)+(F724*constantes!$B$9)</f>
        <v>22.653587028201589</v>
      </c>
      <c r="AB724">
        <f t="shared" si="163"/>
        <v>3.3434567241904078E-2</v>
      </c>
      <c r="AC724">
        <f>(O724*constantes!$D$4)+(LN(110)*constantes!$D$5)+(LN(22)*constantes!$D$8)+(F724*constantes!$D$9)</f>
        <v>24.840022896226397</v>
      </c>
      <c r="AD724" s="7">
        <f t="shared" si="164"/>
        <v>1.6258639030403699E-2</v>
      </c>
      <c r="AF724">
        <f>(O724*constantes!$B$4)+(LN(125)*constantes!$B$5)+(LN(22.5)*constantes!$B$8)+(F724*constantes!$B$9)</f>
        <v>22.908543964955982</v>
      </c>
      <c r="AG724">
        <f t="shared" si="165"/>
        <v>4.2933030992125865E-2</v>
      </c>
      <c r="AH724">
        <f>(O724*constantes!$D$4)+(LN(125)*constantes!$D$5)+(LN(22.5)*constantes!$D$8)+(F724*constantes!$D$9)</f>
        <v>25.211095912834629</v>
      </c>
      <c r="AI724">
        <f t="shared" si="166"/>
        <v>2.3477142937900042E-2</v>
      </c>
    </row>
    <row r="725" spans="1:35" x14ac:dyDescent="0.25">
      <c r="A725" s="11">
        <v>724</v>
      </c>
      <c r="B725">
        <v>1</v>
      </c>
      <c r="C725">
        <v>62</v>
      </c>
      <c r="D725">
        <v>1</v>
      </c>
      <c r="E725">
        <v>0</v>
      </c>
      <c r="F725">
        <v>0</v>
      </c>
      <c r="G725">
        <v>130</v>
      </c>
      <c r="H725">
        <v>24.75</v>
      </c>
      <c r="I725">
        <f>IF(AND(B725=1,E725=0),V725,IF(AND(B725=1,E725=1),W725,IF(AND(B725=0,E725=0),X725,IF(AND(B725=0,E725=1),Y725,ERROR))))</f>
        <v>0.33295075272720054</v>
      </c>
      <c r="K725">
        <f t="shared" si="154"/>
        <v>0.15777159470264646</v>
      </c>
      <c r="L725">
        <f t="shared" si="155"/>
        <v>0.12458920296857934</v>
      </c>
      <c r="M725" s="22" t="str">
        <f t="shared" si="167"/>
        <v>'&gt;30%</v>
      </c>
      <c r="O725">
        <f t="shared" si="156"/>
        <v>4.1271343850450917</v>
      </c>
      <c r="P725">
        <f t="shared" si="157"/>
        <v>4.8675344504555822</v>
      </c>
      <c r="Q725">
        <f t="shared" si="158"/>
        <v>3.2088254890146994</v>
      </c>
      <c r="R725">
        <f>(O725*constantes!$B$4)+(P725*constantes!$B$5)+(D725*constantes!$B$6)+(Q725*constantes!$B$8)+(F725*constantes!$B$9)</f>
        <v>25.130660646547295</v>
      </c>
      <c r="S725" s="4">
        <f>(O725*constantes!$B$4)+(P725*constantes!$C$5)+(D725*constantes!$B$6)+(Q725*constantes!$B$8)+(F725*constantes!$B$9)</f>
        <v>25.47937081457793</v>
      </c>
      <c r="T725">
        <f>(O725*constantes!$D$4)+(P725*constantes!$D$5)+(D725*constantes!$D$6)+(Q725*constantes!$D$8)+(F725*constantes!$D$9)</f>
        <v>27.181349923404429</v>
      </c>
      <c r="U725">
        <f>(O725*constantes!$D$4)+(P725*constantes!$E$5)+(D725*constantes!$D$6)+(Q725*constantes!$D$8)+(F725*constantes!$D$9)</f>
        <v>27.520909126668208</v>
      </c>
      <c r="V725" s="5">
        <f t="shared" si="159"/>
        <v>0.33295075272720054</v>
      </c>
      <c r="W725" s="5">
        <f t="shared" si="160"/>
        <v>0.43663504616597026</v>
      </c>
      <c r="X725" s="6">
        <f t="shared" si="161"/>
        <v>0.15667082111629627</v>
      </c>
      <c r="Y725" s="6">
        <f t="shared" si="162"/>
        <v>0.21281708153983558</v>
      </c>
      <c r="AA725">
        <f>(O725*constantes!$B$4)+(LN(110)*constantes!$B$5)+(LN(22)*constantes!$B$8)+(F725*constantes!$B$9)</f>
        <v>24.017857097993041</v>
      </c>
      <c r="AB725">
        <f t="shared" si="163"/>
        <v>0.12458920296857934</v>
      </c>
      <c r="AC725">
        <f>(O725*constantes!$D$4)+(LN(110)*constantes!$D$5)+(LN(22)*constantes!$D$8)+(F725*constantes!$D$9)</f>
        <v>26.032545241135235</v>
      </c>
      <c r="AD725" s="7">
        <f t="shared" si="164"/>
        <v>5.2585681787711391E-2</v>
      </c>
      <c r="AF725">
        <f>(O725*constantes!$B$4)+(LN(125)*constantes!$B$5)+(LN(22.5)*constantes!$B$8)+(F725*constantes!$B$9)</f>
        <v>24.27281403474743</v>
      </c>
      <c r="AG725">
        <f t="shared" si="165"/>
        <v>0.15777159470264646</v>
      </c>
      <c r="AH725">
        <f>(O725*constantes!$D$4)+(LN(125)*constantes!$D$5)+(LN(22.5)*constantes!$D$8)+(F725*constantes!$D$9)</f>
        <v>26.403618257743467</v>
      </c>
      <c r="AI725">
        <f t="shared" si="166"/>
        <v>7.5302674960658122E-2</v>
      </c>
    </row>
    <row r="726" spans="1:35" x14ac:dyDescent="0.25">
      <c r="A726" s="11">
        <v>725</v>
      </c>
      <c r="B726">
        <v>0</v>
      </c>
      <c r="C726">
        <v>53</v>
      </c>
      <c r="D726">
        <v>0</v>
      </c>
      <c r="E726">
        <v>0</v>
      </c>
      <c r="F726">
        <v>0</v>
      </c>
      <c r="G726">
        <v>103</v>
      </c>
      <c r="H726">
        <v>21.8</v>
      </c>
      <c r="I726">
        <f>IF(AND(B726=1,E726=0),V726,IF(AND(B726=1,E726=1),W726,IF(AND(B726=0,E726=0),X726,IF(AND(B726=0,E726=1),Y726,ERROR))))</f>
        <v>2.8742709400369271E-2</v>
      </c>
      <c r="K726">
        <f t="shared" si="154"/>
        <v>4.9808625979083754E-2</v>
      </c>
      <c r="L726">
        <f t="shared" si="155"/>
        <v>3.4638908987597139E-2</v>
      </c>
      <c r="M726" s="22" t="str">
        <f t="shared" si="167"/>
        <v>OPTIMAL</v>
      </c>
      <c r="O726">
        <f t="shared" si="156"/>
        <v>3.970291913552122</v>
      </c>
      <c r="P726">
        <f t="shared" si="157"/>
        <v>4.6347289882296359</v>
      </c>
      <c r="Q726">
        <f t="shared" si="158"/>
        <v>3.0819099697950434</v>
      </c>
      <c r="R726">
        <f>(O726*constantes!$B$4)+(P726*constantes!$B$5)+(D726*constantes!$B$6)+(Q726*constantes!$B$8)+(F726*constantes!$B$9)</f>
        <v>23.400398733450665</v>
      </c>
      <c r="S726" s="4">
        <f>(O726*constantes!$B$4)+(P726*constantes!$C$5)+(D726*constantes!$B$6)+(Q726*constantes!$B$8)+(F726*constantes!$B$9)</f>
        <v>23.732430718167436</v>
      </c>
      <c r="T726">
        <f>(O726*constantes!$D$4)+(P726*constantes!$D$5)+(D726*constantes!$D$6)+(Q726*constantes!$D$8)+(F726*constantes!$D$9)</f>
        <v>25.416144207548015</v>
      </c>
      <c r="U726">
        <f>(O726*constantes!$D$4)+(P726*constantes!$E$5)+(D726*constantes!$D$6)+(Q726*constantes!$D$8)+(F726*constantes!$D$9)</f>
        <v>25.739462901766917</v>
      </c>
      <c r="V726" s="5">
        <f t="shared" si="159"/>
        <v>6.9247737470551018E-2</v>
      </c>
      <c r="W726" s="5">
        <f t="shared" si="160"/>
        <v>9.5182379319644683E-2</v>
      </c>
      <c r="X726" s="6">
        <f t="shared" si="161"/>
        <v>2.8742709400369271E-2</v>
      </c>
      <c r="Y726" s="6">
        <f t="shared" si="162"/>
        <v>3.9494801419181935E-2</v>
      </c>
      <c r="AA726">
        <f>(O726*constantes!$B$4)+(LN(110)*constantes!$B$5)+(LN(22)*constantes!$B$8)+(F726*constantes!$B$9)</f>
        <v>23.529612757934284</v>
      </c>
      <c r="AB726">
        <f t="shared" si="163"/>
        <v>7.8415260777171425E-2</v>
      </c>
      <c r="AC726">
        <f>(O726*constantes!$D$4)+(LN(110)*constantes!$D$5)+(LN(22)*constantes!$D$8)+(F726*constantes!$D$9)</f>
        <v>25.605765897229862</v>
      </c>
      <c r="AD726" s="7">
        <f t="shared" si="164"/>
        <v>3.4638908987597139E-2</v>
      </c>
      <c r="AF726">
        <f>(O726*constantes!$B$4)+(LN(125)*constantes!$B$5)+(LN(22.5)*constantes!$B$8)+(F726*constantes!$B$9)</f>
        <v>23.784569694688678</v>
      </c>
      <c r="AG726">
        <f t="shared" si="165"/>
        <v>0.10001327473115296</v>
      </c>
      <c r="AH726">
        <f>(O726*constantes!$D$4)+(LN(125)*constantes!$D$5)+(LN(22.5)*constantes!$D$8)+(F726*constantes!$D$9)</f>
        <v>25.976838913838094</v>
      </c>
      <c r="AI726">
        <f t="shared" si="166"/>
        <v>4.9808625979083754E-2</v>
      </c>
    </row>
    <row r="727" spans="1:35" x14ac:dyDescent="0.25">
      <c r="A727" s="11">
        <v>726</v>
      </c>
      <c r="B727">
        <v>0</v>
      </c>
      <c r="C727">
        <v>37</v>
      </c>
      <c r="D727">
        <v>1</v>
      </c>
      <c r="E727">
        <v>0</v>
      </c>
      <c r="F727">
        <v>0</v>
      </c>
      <c r="G727">
        <v>117</v>
      </c>
      <c r="H727">
        <v>21.51</v>
      </c>
      <c r="I727">
        <f>IF(AND(B727=1,E727=0),V727,IF(AND(B727=1,E727=1),W727,IF(AND(B727=0,E727=0),X727,IF(AND(B727=0,E727=1),Y727,ERROR))))</f>
        <v>2.852942699875094E-2</v>
      </c>
      <c r="K727">
        <f t="shared" si="154"/>
        <v>1.903255478119692E-2</v>
      </c>
      <c r="L727">
        <f t="shared" si="155"/>
        <v>1.3171407582175831E-2</v>
      </c>
      <c r="M727" s="22" t="str">
        <f t="shared" si="167"/>
        <v>Elevated Risk</v>
      </c>
      <c r="O727">
        <f t="shared" si="156"/>
        <v>3.6109179126442243</v>
      </c>
      <c r="P727">
        <f t="shared" si="157"/>
        <v>4.7621739347977563</v>
      </c>
      <c r="Q727">
        <f t="shared" si="158"/>
        <v>3.0685179432796388</v>
      </c>
      <c r="R727">
        <f>(O727*constantes!$B$4)+(P727*constantes!$B$5)+(D727*constantes!$B$6)+(Q727*constantes!$B$8)+(F727*constantes!$B$9)</f>
        <v>23.217015618203387</v>
      </c>
      <c r="S727" s="4">
        <f>(O727*constantes!$B$4)+(P727*constantes!$C$5)+(D727*constantes!$B$6)+(Q727*constantes!$B$8)+(F727*constantes!$B$9)</f>
        <v>23.558177758892299</v>
      </c>
      <c r="T727">
        <f>(O727*constantes!$D$4)+(P727*constantes!$D$5)+(D727*constantes!$D$6)+(Q727*constantes!$D$8)+(F727*constantes!$D$9)</f>
        <v>25.408586885992495</v>
      </c>
      <c r="U727">
        <f>(O727*constantes!$D$4)+(P727*constantes!$E$5)+(D727*constantes!$D$6)+(Q727*constantes!$D$8)+(F727*constantes!$D$9)</f>
        <v>25.740796139683983</v>
      </c>
      <c r="V727" s="5">
        <f t="shared" si="159"/>
        <v>5.7989002711626325E-2</v>
      </c>
      <c r="W727" s="5">
        <f t="shared" si="160"/>
        <v>8.0593400108803115E-2</v>
      </c>
      <c r="X727" s="6">
        <f t="shared" si="161"/>
        <v>2.852942699875094E-2</v>
      </c>
      <c r="Y727" s="6">
        <f t="shared" si="162"/>
        <v>3.9546436627762471E-2</v>
      </c>
      <c r="AA727">
        <f>(O727*constantes!$B$4)+(LN(110)*constantes!$B$5)+(LN(22)*constantes!$B$8)+(F727*constantes!$B$9)</f>
        <v>22.410895868068035</v>
      </c>
      <c r="AB727">
        <f t="shared" si="163"/>
        <v>2.6325671515684657E-2</v>
      </c>
      <c r="AC727">
        <f>(O727*constantes!$D$4)+(LN(110)*constantes!$D$5)+(LN(22)*constantes!$D$8)+(F727*constantes!$D$9)</f>
        <v>24.627884084579406</v>
      </c>
      <c r="AD727" s="7">
        <f t="shared" si="164"/>
        <v>1.3171407582175831E-2</v>
      </c>
      <c r="AF727">
        <f>(O727*constantes!$B$4)+(LN(125)*constantes!$B$5)+(LN(22.5)*constantes!$B$8)+(F727*constantes!$B$9)</f>
        <v>22.665852804822428</v>
      </c>
      <c r="AG727">
        <f t="shared" si="165"/>
        <v>3.3840132302612846E-2</v>
      </c>
      <c r="AH727">
        <f>(O727*constantes!$D$4)+(LN(125)*constantes!$D$5)+(LN(22.5)*constantes!$D$8)+(F727*constantes!$D$9)</f>
        <v>24.998957101187639</v>
      </c>
      <c r="AI727">
        <f t="shared" si="166"/>
        <v>1.903255478119692E-2</v>
      </c>
    </row>
    <row r="728" spans="1:35" x14ac:dyDescent="0.25">
      <c r="A728" s="11">
        <v>727</v>
      </c>
      <c r="B728">
        <v>0</v>
      </c>
      <c r="C728">
        <v>48</v>
      </c>
      <c r="D728">
        <v>0</v>
      </c>
      <c r="E728">
        <v>0</v>
      </c>
      <c r="F728">
        <v>0</v>
      </c>
      <c r="G728">
        <v>107</v>
      </c>
      <c r="H728">
        <v>19.78</v>
      </c>
      <c r="I728">
        <f>IF(AND(B728=1,E728=0),V728,IF(AND(B728=1,E728=1),W728,IF(AND(B728=0,E728=0),X728,IF(AND(B728=0,E728=1),Y728,ERROR))))</f>
        <v>2.3312379383633286E-2</v>
      </c>
      <c r="K728">
        <f t="shared" si="154"/>
        <v>3.8265438641588045E-2</v>
      </c>
      <c r="L728">
        <f t="shared" si="155"/>
        <v>2.6562184906686825E-2</v>
      </c>
      <c r="M728" s="22" t="str">
        <f t="shared" si="167"/>
        <v>OPTIMAL</v>
      </c>
      <c r="O728">
        <f t="shared" si="156"/>
        <v>3.8712010109078911</v>
      </c>
      <c r="P728">
        <f t="shared" si="157"/>
        <v>4.6728288344619058</v>
      </c>
      <c r="Q728">
        <f t="shared" si="158"/>
        <v>2.9846713261945661</v>
      </c>
      <c r="R728">
        <f>(O728*constantes!$B$4)+(P728*constantes!$B$5)+(D728*constantes!$B$6)+(Q728*constantes!$B$8)+(F728*constantes!$B$9)</f>
        <v>23.08552310041669</v>
      </c>
      <c r="S728" s="4">
        <f>(O728*constantes!$B$4)+(P728*constantes!$C$5)+(D728*constantes!$B$6)+(Q728*constantes!$B$8)+(F728*constantes!$B$9)</f>
        <v>23.42028455811754</v>
      </c>
      <c r="T728">
        <f>(O728*constantes!$D$4)+(P728*constantes!$D$5)+(D728*constantes!$D$6)+(Q728*constantes!$D$8)+(F728*constantes!$D$9)</f>
        <v>25.203969107014348</v>
      </c>
      <c r="U728">
        <f>(O728*constantes!$D$4)+(P728*constantes!$E$5)+(D728*constantes!$D$6)+(Q728*constantes!$D$8)+(F728*constantes!$D$9)</f>
        <v>25.529945646506413</v>
      </c>
      <c r="V728" s="5">
        <f t="shared" si="159"/>
        <v>5.1029647496836139E-2</v>
      </c>
      <c r="W728" s="5">
        <f t="shared" si="160"/>
        <v>7.0588294899170845E-2</v>
      </c>
      <c r="X728" s="6">
        <f t="shared" si="161"/>
        <v>2.3312379383633286E-2</v>
      </c>
      <c r="Y728" s="6">
        <f t="shared" si="162"/>
        <v>3.2150792180675625E-2</v>
      </c>
      <c r="AA728">
        <f>(O728*constantes!$B$4)+(LN(110)*constantes!$B$5)+(LN(22)*constantes!$B$8)+(F728*constantes!$B$9)</f>
        <v>23.221146741638901</v>
      </c>
      <c r="AB728">
        <f t="shared" si="163"/>
        <v>5.8221930281009082E-2</v>
      </c>
      <c r="AC728">
        <f>(O728*constantes!$D$4)+(LN(110)*constantes!$D$5)+(LN(22)*constantes!$D$8)+(F728*constantes!$D$9)</f>
        <v>25.336132614771724</v>
      </c>
      <c r="AD728" s="7">
        <f t="shared" si="164"/>
        <v>2.6562184906686825E-2</v>
      </c>
      <c r="AF728">
        <f>(O728*constantes!$B$4)+(LN(125)*constantes!$B$5)+(LN(22.5)*constantes!$B$8)+(F728*constantes!$B$9)</f>
        <v>23.47610367839329</v>
      </c>
      <c r="AG728">
        <f t="shared" si="165"/>
        <v>7.448581103683527E-2</v>
      </c>
      <c r="AH728">
        <f>(O728*constantes!$D$4)+(LN(125)*constantes!$D$5)+(LN(22.5)*constantes!$D$8)+(F728*constantes!$D$9)</f>
        <v>25.707205631379956</v>
      </c>
      <c r="AI728">
        <f t="shared" si="166"/>
        <v>3.8265438641588045E-2</v>
      </c>
    </row>
    <row r="729" spans="1:35" x14ac:dyDescent="0.25">
      <c r="A729" s="11">
        <v>728</v>
      </c>
      <c r="B729">
        <v>0</v>
      </c>
      <c r="C729">
        <v>40</v>
      </c>
      <c r="D729">
        <v>0</v>
      </c>
      <c r="E729">
        <v>0</v>
      </c>
      <c r="F729">
        <v>0</v>
      </c>
      <c r="G729">
        <v>122</v>
      </c>
      <c r="H729">
        <v>18.920000000000002</v>
      </c>
      <c r="I729">
        <f>IF(AND(B729=1,E729=0),V729,IF(AND(B729=1,E729=1),W729,IF(AND(B729=0,E729=0),X729,IF(AND(B729=0,E729=1),Y729,ERROR))))</f>
        <v>2.0101924693602058E-2</v>
      </c>
      <c r="K729">
        <f t="shared" si="154"/>
        <v>2.3477142937900042E-2</v>
      </c>
      <c r="L729">
        <f t="shared" si="155"/>
        <v>1.6258639030403699E-2</v>
      </c>
      <c r="M729" s="22" t="str">
        <f t="shared" si="167"/>
        <v>NORMAL</v>
      </c>
      <c r="O729">
        <f t="shared" si="156"/>
        <v>3.6888794541139363</v>
      </c>
      <c r="P729">
        <f t="shared" si="157"/>
        <v>4.8040210447332568</v>
      </c>
      <c r="Q729">
        <f t="shared" si="158"/>
        <v>2.9402195636237325</v>
      </c>
      <c r="R729">
        <f>(O729*constantes!$B$4)+(P729*constantes!$B$5)+(D729*constantes!$B$6)+(Q729*constantes!$B$8)+(F729*constantes!$B$9)</f>
        <v>22.726095408596276</v>
      </c>
      <c r="S729" s="4">
        <f>(O729*constantes!$B$4)+(P729*constantes!$C$5)+(D729*constantes!$B$6)+(Q729*constantes!$B$8)+(F729*constantes!$B$9)</f>
        <v>23.070255476240966</v>
      </c>
      <c r="T729">
        <f>(O729*constantes!$D$4)+(P729*constantes!$D$5)+(D729*constantes!$D$6)+(Q729*constantes!$D$8)+(F729*constantes!$D$9)</f>
        <v>25.054165305049068</v>
      </c>
      <c r="U729">
        <f>(O729*constantes!$D$4)+(P729*constantes!$E$5)+(D729*constantes!$D$6)+(Q729*constantes!$D$8)+(F729*constantes!$D$9)</f>
        <v>25.389293813129658</v>
      </c>
      <c r="V729" s="5">
        <f t="shared" si="159"/>
        <v>3.5903240100722322E-2</v>
      </c>
      <c r="W729" s="5">
        <f t="shared" si="160"/>
        <v>5.0276236515700345E-2</v>
      </c>
      <c r="X729" s="6">
        <f t="shared" si="161"/>
        <v>2.0101924693602058E-2</v>
      </c>
      <c r="Y729" s="6">
        <f t="shared" si="162"/>
        <v>2.799198510069012E-2</v>
      </c>
      <c r="AA729">
        <f>(O729*constantes!$B$4)+(LN(110)*constantes!$B$5)+(LN(22)*constantes!$B$8)+(F729*constantes!$B$9)</f>
        <v>22.653587028201589</v>
      </c>
      <c r="AB729">
        <f t="shared" si="163"/>
        <v>3.3434567241904078E-2</v>
      </c>
      <c r="AC729">
        <f>(O729*constantes!$D$4)+(LN(110)*constantes!$D$5)+(LN(22)*constantes!$D$8)+(F729*constantes!$D$9)</f>
        <v>24.840022896226397</v>
      </c>
      <c r="AD729" s="7">
        <f t="shared" si="164"/>
        <v>1.6258639030403699E-2</v>
      </c>
      <c r="AF729">
        <f>(O729*constantes!$B$4)+(LN(125)*constantes!$B$5)+(LN(22.5)*constantes!$B$8)+(F729*constantes!$B$9)</f>
        <v>22.908543964955982</v>
      </c>
      <c r="AG729">
        <f t="shared" si="165"/>
        <v>4.2933030992125865E-2</v>
      </c>
      <c r="AH729">
        <f>(O729*constantes!$D$4)+(LN(125)*constantes!$D$5)+(LN(22.5)*constantes!$D$8)+(F729*constantes!$D$9)</f>
        <v>25.211095912834629</v>
      </c>
      <c r="AI729">
        <f t="shared" si="166"/>
        <v>2.3477142937900042E-2</v>
      </c>
    </row>
    <row r="730" spans="1:35" x14ac:dyDescent="0.25">
      <c r="A730" s="11">
        <v>729</v>
      </c>
      <c r="B730">
        <v>0</v>
      </c>
      <c r="C730">
        <v>51</v>
      </c>
      <c r="D730">
        <v>0</v>
      </c>
      <c r="E730">
        <v>1</v>
      </c>
      <c r="F730">
        <v>0</v>
      </c>
      <c r="G730">
        <v>155</v>
      </c>
      <c r="H730">
        <v>23.84</v>
      </c>
      <c r="I730">
        <f>IF(AND(B730=1,E730=0),V730,IF(AND(B730=1,E730=1),W730,IF(AND(B730=0,E730=0),X730,IF(AND(B730=0,E730=1),Y730,ERROR))))</f>
        <v>0.11609200737703529</v>
      </c>
      <c r="K730">
        <f t="shared" si="154"/>
        <v>4.4971857043080821E-2</v>
      </c>
      <c r="L730">
        <f t="shared" si="155"/>
        <v>3.1250958582138333E-2</v>
      </c>
      <c r="M730" s="22" t="str">
        <f t="shared" si="167"/>
        <v>Elevated Risk</v>
      </c>
      <c r="O730">
        <f t="shared" si="156"/>
        <v>3.9318256327243257</v>
      </c>
      <c r="P730">
        <f t="shared" si="157"/>
        <v>5.0434251169192468</v>
      </c>
      <c r="Q730">
        <f t="shared" si="158"/>
        <v>3.171364842197149</v>
      </c>
      <c r="R730">
        <f>(O730*constantes!$B$4)+(P730*constantes!$B$5)+(D730*constantes!$B$6)+(Q730*constantes!$B$8)+(F730*constantes!$B$9)</f>
        <v>24.109735893488708</v>
      </c>
      <c r="S730" s="4">
        <f>(O730*constantes!$B$4)+(P730*constantes!$C$5)+(D730*constantes!$B$6)+(Q730*constantes!$B$8)+(F730*constantes!$B$9)</f>
        <v>24.471046868864804</v>
      </c>
      <c r="T730">
        <f>(O730*constantes!$D$4)+(P730*constantes!$D$5)+(D730*constantes!$D$6)+(Q730*constantes!$D$8)+(F730*constantes!$D$9)</f>
        <v>26.506833995643792</v>
      </c>
      <c r="U730">
        <f>(O730*constantes!$D$4)+(P730*constantes!$E$5)+(D730*constantes!$D$6)+(Q730*constantes!$D$8)+(F730*constantes!$D$9)</f>
        <v>26.858663331800077</v>
      </c>
      <c r="V730" s="5">
        <f t="shared" si="159"/>
        <v>0.13572721585237868</v>
      </c>
      <c r="W730" s="5">
        <f t="shared" si="160"/>
        <v>0.18888829839983223</v>
      </c>
      <c r="X730" s="6">
        <f t="shared" si="161"/>
        <v>8.3140649854415494E-2</v>
      </c>
      <c r="Y730" s="6">
        <f t="shared" si="162"/>
        <v>0.11609200737703529</v>
      </c>
      <c r="AA730">
        <f>(O730*constantes!$B$4)+(LN(110)*constantes!$B$5)+(LN(22)*constantes!$B$8)+(F730*constantes!$B$9)</f>
        <v>23.409868764368586</v>
      </c>
      <c r="AB730">
        <f t="shared" si="163"/>
        <v>6.9883054652788434E-2</v>
      </c>
      <c r="AC730">
        <f>(O730*constantes!$D$4)+(LN(110)*constantes!$D$5)+(LN(22)*constantes!$D$8)+(F730*constantes!$D$9)</f>
        <v>25.50109645445777</v>
      </c>
      <c r="AD730" s="7">
        <f t="shared" si="164"/>
        <v>3.1250958582138333E-2</v>
      </c>
      <c r="AF730">
        <f>(O730*constantes!$B$4)+(LN(125)*constantes!$B$5)+(LN(22.5)*constantes!$B$8)+(F730*constantes!$B$9)</f>
        <v>23.664825701122982</v>
      </c>
      <c r="AG730">
        <f t="shared" si="165"/>
        <v>8.9246869441510945E-2</v>
      </c>
      <c r="AH730">
        <f>(O730*constantes!$D$4)+(LN(125)*constantes!$D$5)+(LN(22.5)*constantes!$D$8)+(F730*constantes!$D$9)</f>
        <v>25.872169471066002</v>
      </c>
      <c r="AI730">
        <f t="shared" si="166"/>
        <v>4.4971857043080821E-2</v>
      </c>
    </row>
    <row r="731" spans="1:35" x14ac:dyDescent="0.25">
      <c r="A731" s="11">
        <v>730</v>
      </c>
      <c r="B731">
        <v>0</v>
      </c>
      <c r="C731">
        <v>48</v>
      </c>
      <c r="D731">
        <v>1</v>
      </c>
      <c r="E731">
        <v>0</v>
      </c>
      <c r="F731">
        <v>0</v>
      </c>
      <c r="G731">
        <v>117</v>
      </c>
      <c r="H731">
        <v>24.59</v>
      </c>
      <c r="I731">
        <f>IF(AND(B731=1,E731=0),V731,IF(AND(B731=1,E731=1),W731,IF(AND(B731=0,E731=0),X731,IF(AND(B731=0,E731=1),Y731,ERROR))))</f>
        <v>6.099170267039844E-2</v>
      </c>
      <c r="K731">
        <f t="shared" si="154"/>
        <v>3.8265438641588045E-2</v>
      </c>
      <c r="L731">
        <f t="shared" si="155"/>
        <v>2.6562184906686825E-2</v>
      </c>
      <c r="M731" s="22" t="str">
        <f t="shared" si="167"/>
        <v>Elevated Risk</v>
      </c>
      <c r="O731">
        <f t="shared" si="156"/>
        <v>3.8712010109078911</v>
      </c>
      <c r="P731">
        <f t="shared" si="157"/>
        <v>4.7621739347977563</v>
      </c>
      <c r="Q731">
        <f t="shared" si="158"/>
        <v>3.2023398562281011</v>
      </c>
      <c r="R731">
        <f>(O731*constantes!$B$4)+(P731*constantes!$B$5)+(D731*constantes!$B$6)+(Q731*constantes!$B$8)+(F731*constantes!$B$9)</f>
        <v>24.1333564897024</v>
      </c>
      <c r="S731" s="4">
        <f>(O731*constantes!$B$4)+(P731*constantes!$C$5)+(D731*constantes!$B$6)+(Q731*constantes!$B$8)+(F731*constantes!$B$9)</f>
        <v>24.474518630391316</v>
      </c>
      <c r="T731">
        <f>(O731*constantes!$D$4)+(P731*constantes!$D$5)+(D731*constantes!$D$6)+(Q731*constantes!$D$8)+(F731*constantes!$D$9)</f>
        <v>26.185251869179709</v>
      </c>
      <c r="U731">
        <f>(O731*constantes!$D$4)+(P731*constantes!$E$5)+(D731*constantes!$D$6)+(Q731*constantes!$D$8)+(F731*constantes!$D$9)</f>
        <v>26.517461122871204</v>
      </c>
      <c r="V731" s="5">
        <f t="shared" si="159"/>
        <v>0.13873523533759358</v>
      </c>
      <c r="W731" s="5">
        <f t="shared" si="160"/>
        <v>0.18947863334883808</v>
      </c>
      <c r="X731" s="6">
        <f t="shared" si="161"/>
        <v>6.099170267039844E-2</v>
      </c>
      <c r="Y731" s="6">
        <f t="shared" si="162"/>
        <v>8.3990520164494153E-2</v>
      </c>
      <c r="AA731">
        <f>(O731*constantes!$B$4)+(LN(110)*constantes!$B$5)+(LN(22)*constantes!$B$8)+(F731*constantes!$B$9)</f>
        <v>23.221146741638901</v>
      </c>
      <c r="AB731">
        <f t="shared" si="163"/>
        <v>5.8221930281009082E-2</v>
      </c>
      <c r="AC731">
        <f>(O731*constantes!$D$4)+(LN(110)*constantes!$D$5)+(LN(22)*constantes!$D$8)+(F731*constantes!$D$9)</f>
        <v>25.336132614771724</v>
      </c>
      <c r="AD731" s="7">
        <f t="shared" si="164"/>
        <v>2.6562184906686825E-2</v>
      </c>
      <c r="AF731">
        <f>(O731*constantes!$B$4)+(LN(125)*constantes!$B$5)+(LN(22.5)*constantes!$B$8)+(F731*constantes!$B$9)</f>
        <v>23.47610367839329</v>
      </c>
      <c r="AG731">
        <f t="shared" si="165"/>
        <v>7.448581103683527E-2</v>
      </c>
      <c r="AH731">
        <f>(O731*constantes!$D$4)+(LN(125)*constantes!$D$5)+(LN(22.5)*constantes!$D$8)+(F731*constantes!$D$9)</f>
        <v>25.707205631379956</v>
      </c>
      <c r="AI731">
        <f t="shared" si="166"/>
        <v>3.8265438641588045E-2</v>
      </c>
    </row>
    <row r="732" spans="1:35" x14ac:dyDescent="0.25">
      <c r="A732" s="11">
        <v>731</v>
      </c>
      <c r="B732">
        <v>1</v>
      </c>
      <c r="C732">
        <v>64</v>
      </c>
      <c r="D732">
        <v>1</v>
      </c>
      <c r="E732">
        <v>0</v>
      </c>
      <c r="F732">
        <v>0</v>
      </c>
      <c r="G732">
        <v>120</v>
      </c>
      <c r="H732">
        <v>18.7</v>
      </c>
      <c r="I732">
        <f>IF(AND(B732=1,E732=0),V732,IF(AND(B732=1,E732=1),W732,IF(AND(B732=0,E732=0),X732,IF(AND(B732=0,E732=1),Y732,ERROR))))</f>
        <v>0.26545858708061709</v>
      </c>
      <c r="K732">
        <f t="shared" si="154"/>
        <v>0.17266110175416416</v>
      </c>
      <c r="L732">
        <f t="shared" si="155"/>
        <v>0.13660645895193024</v>
      </c>
      <c r="M732" s="22" t="str">
        <f t="shared" si="167"/>
        <v>Elevated Risk</v>
      </c>
      <c r="O732">
        <f t="shared" si="156"/>
        <v>4.1588830833596715</v>
      </c>
      <c r="P732">
        <f t="shared" si="157"/>
        <v>4.7874917427820458</v>
      </c>
      <c r="Q732">
        <f t="shared" si="158"/>
        <v>2.9285235238605409</v>
      </c>
      <c r="R732">
        <f>(O732*constantes!$B$4)+(P732*constantes!$B$5)+(D732*constantes!$B$6)+(Q732*constantes!$B$8)+(F732*constantes!$B$9)</f>
        <v>24.858792459386361</v>
      </c>
      <c r="S732" s="4">
        <f>(O732*constantes!$B$4)+(P732*constantes!$C$5)+(D732*constantes!$B$6)+(Q732*constantes!$B$8)+(F732*constantes!$B$9)</f>
        <v>25.201768367839268</v>
      </c>
      <c r="T732">
        <f>(O732*constantes!$D$4)+(P732*constantes!$D$5)+(D732*constantes!$D$6)+(Q732*constantes!$D$8)+(F732*constantes!$D$9)</f>
        <v>26.899283041400249</v>
      </c>
      <c r="U732">
        <f>(O732*constantes!$D$4)+(P732*constantes!$E$5)+(D732*constantes!$D$6)+(Q732*constantes!$D$8)+(F732*constantes!$D$9)</f>
        <v>27.233258465376725</v>
      </c>
      <c r="V732" s="5">
        <f t="shared" si="159"/>
        <v>0.26545858708061709</v>
      </c>
      <c r="W732" s="5">
        <f t="shared" si="160"/>
        <v>0.35256095880396665</v>
      </c>
      <c r="X732" s="6">
        <f t="shared" si="161"/>
        <v>0.12060232423116168</v>
      </c>
      <c r="Y732" s="6">
        <f t="shared" si="162"/>
        <v>0.16429250369384263</v>
      </c>
      <c r="AA732">
        <f>(O732*constantes!$B$4)+(LN(110)*constantes!$B$5)+(LN(22)*constantes!$B$8)+(F732*constantes!$B$9)</f>
        <v>24.116689525898391</v>
      </c>
      <c r="AB732">
        <f t="shared" si="163"/>
        <v>0.13660645895193024</v>
      </c>
      <c r="AC732">
        <f>(O732*constantes!$D$4)+(LN(110)*constantes!$D$5)+(LN(22)*constantes!$D$8)+(F732*constantes!$D$9)</f>
        <v>26.11893567165809</v>
      </c>
      <c r="AD732" s="7">
        <f t="shared" si="164"/>
        <v>5.7192348710877861E-2</v>
      </c>
      <c r="AF732">
        <f>(O732*constantes!$B$4)+(LN(125)*constantes!$B$5)+(LN(22.5)*constantes!$B$8)+(F732*constantes!$B$9)</f>
        <v>24.371646462652787</v>
      </c>
      <c r="AG732">
        <f t="shared" si="165"/>
        <v>0.17266110175416416</v>
      </c>
      <c r="AH732">
        <f>(O732*constantes!$D$4)+(LN(125)*constantes!$D$5)+(LN(22.5)*constantes!$D$8)+(F732*constantes!$D$9)</f>
        <v>26.490008688266322</v>
      </c>
      <c r="AI732">
        <f t="shared" si="166"/>
        <v>8.1811856272562489E-2</v>
      </c>
    </row>
    <row r="733" spans="1:35" x14ac:dyDescent="0.25">
      <c r="A733" s="11">
        <v>732</v>
      </c>
      <c r="B733">
        <v>1</v>
      </c>
      <c r="C733">
        <v>44</v>
      </c>
      <c r="D733">
        <v>1</v>
      </c>
      <c r="E733">
        <v>0</v>
      </c>
      <c r="F733">
        <v>0</v>
      </c>
      <c r="G733">
        <v>131</v>
      </c>
      <c r="H733">
        <v>28.82</v>
      </c>
      <c r="I733">
        <f>IF(AND(B733=1,E733=0),V733,IF(AND(B733=1,E733=1),W733,IF(AND(B733=0,E733=0),X733,IF(AND(B733=0,E733=1),Y733,ERROR))))</f>
        <v>0.14728207679958938</v>
      </c>
      <c r="K733">
        <f t="shared" si="154"/>
        <v>5.7330036913051163E-2</v>
      </c>
      <c r="L733">
        <f t="shared" si="155"/>
        <v>4.4721443860098575E-2</v>
      </c>
      <c r="M733" s="22" t="str">
        <f t="shared" si="167"/>
        <v>Elevated Risk</v>
      </c>
      <c r="O733">
        <f t="shared" si="156"/>
        <v>3.784189633918261</v>
      </c>
      <c r="P733">
        <f t="shared" si="157"/>
        <v>4.8751973232011512</v>
      </c>
      <c r="Q733">
        <f t="shared" si="158"/>
        <v>3.3610695905713759</v>
      </c>
      <c r="R733">
        <f>(O733*constantes!$B$4)+(P733*constantes!$B$5)+(D733*constantes!$B$6)+(Q733*constantes!$B$8)+(F733*constantes!$B$9)</f>
        <v>24.197997152443453</v>
      </c>
      <c r="S733" s="4">
        <f>(O733*constantes!$B$4)+(P733*constantes!$C$5)+(D733*constantes!$B$6)+(Q733*constantes!$B$8)+(F733*constantes!$B$9)</f>
        <v>24.547256288677584</v>
      </c>
      <c r="T733">
        <f>(O733*constantes!$D$4)+(P733*constantes!$D$5)+(D733*constantes!$D$6)+(Q733*constantes!$D$8)+(F733*constantes!$D$9)</f>
        <v>26.34756301775133</v>
      </c>
      <c r="U733">
        <f>(O733*constantes!$D$4)+(P733*constantes!$E$5)+(D733*constantes!$D$6)+(Q733*constantes!$D$8)+(F733*constantes!$D$9)</f>
        <v>26.687656783017843</v>
      </c>
      <c r="V733" s="5">
        <f t="shared" si="159"/>
        <v>0.14728207679958938</v>
      </c>
      <c r="W733" s="5">
        <f t="shared" si="160"/>
        <v>0.20222412984741045</v>
      </c>
      <c r="X733" s="6">
        <f t="shared" si="161"/>
        <v>7.134785063619431E-2</v>
      </c>
      <c r="Y733" s="6">
        <f t="shared" si="162"/>
        <v>9.8779606723195967E-2</v>
      </c>
      <c r="AA733">
        <f>(O733*constantes!$B$4)+(LN(110)*constantes!$B$5)+(LN(22)*constantes!$B$8)+(F733*constantes!$B$9)</f>
        <v>22.95028380552526</v>
      </c>
      <c r="AB733">
        <f t="shared" si="163"/>
        <v>4.4721443860098575E-2</v>
      </c>
      <c r="AC733">
        <f>(O733*constantes!$D$4)+(LN(110)*constantes!$D$5)+(LN(22)*constantes!$D$8)+(F733*constantes!$D$9)</f>
        <v>25.099368567186549</v>
      </c>
      <c r="AD733" s="7">
        <f t="shared" si="164"/>
        <v>2.102161003401426E-2</v>
      </c>
      <c r="AF733">
        <f>(O733*constantes!$B$4)+(LN(125)*constantes!$B$5)+(LN(22.5)*constantes!$B$8)+(F733*constantes!$B$9)</f>
        <v>23.205240742279653</v>
      </c>
      <c r="AG733">
        <f t="shared" si="165"/>
        <v>5.7330036913051163E-2</v>
      </c>
      <c r="AH733">
        <f>(O733*constantes!$D$4)+(LN(125)*constantes!$D$5)+(LN(22.5)*constantes!$D$8)+(F733*constantes!$D$9)</f>
        <v>25.470441583794781</v>
      </c>
      <c r="AI733">
        <f t="shared" si="166"/>
        <v>3.0321952038303235E-2</v>
      </c>
    </row>
    <row r="734" spans="1:35" x14ac:dyDescent="0.25">
      <c r="A734" s="11">
        <v>733</v>
      </c>
      <c r="B734">
        <v>0</v>
      </c>
      <c r="C734">
        <v>64</v>
      </c>
      <c r="D734">
        <v>0</v>
      </c>
      <c r="E734">
        <v>1</v>
      </c>
      <c r="F734">
        <v>0</v>
      </c>
      <c r="G734">
        <v>144</v>
      </c>
      <c r="H734">
        <v>30.93</v>
      </c>
      <c r="I734">
        <f>IF(AND(B734=1,E734=0),V734,IF(AND(B734=1,E734=1),W734,IF(AND(B734=0,E734=0),X734,IF(AND(B734=0,E734=1),Y734,ERROR))))</f>
        <v>0.19062649991905611</v>
      </c>
      <c r="K734">
        <f t="shared" si="154"/>
        <v>8.1811856272562489E-2</v>
      </c>
      <c r="L734">
        <f t="shared" si="155"/>
        <v>5.7192348710877861E-2</v>
      </c>
      <c r="M734" s="22" t="str">
        <f t="shared" si="167"/>
        <v>Elevated Risk</v>
      </c>
      <c r="O734">
        <f t="shared" si="156"/>
        <v>4.1588830833596715</v>
      </c>
      <c r="P734">
        <f t="shared" si="157"/>
        <v>4.9698132995760007</v>
      </c>
      <c r="Q734">
        <f t="shared" si="158"/>
        <v>3.4317265866969784</v>
      </c>
      <c r="R734">
        <f>(O734*constantes!$B$4)+(P734*constantes!$B$5)+(D734*constantes!$B$6)+(Q734*constantes!$B$8)+(F734*constantes!$B$9)</f>
        <v>24.886407825088533</v>
      </c>
      <c r="S734" s="4">
        <f>(O734*constantes!$B$4)+(P734*constantes!$C$5)+(D734*constantes!$B$6)+(Q734*constantes!$B$8)+(F734*constantes!$B$9)</f>
        <v>25.242445249870158</v>
      </c>
      <c r="T734">
        <f>(O734*constantes!$D$4)+(P734*constantes!$D$5)+(D734*constantes!$D$6)+(Q734*constantes!$D$8)+(F734*constantes!$D$9)</f>
        <v>27.050719737596662</v>
      </c>
      <c r="U734">
        <f>(O734*constantes!$D$4)+(P734*constantes!$E$5)+(D734*constantes!$D$6)+(Q734*constantes!$D$8)+(F734*constantes!$D$9)</f>
        <v>27.397413913375079</v>
      </c>
      <c r="V734" s="5">
        <f t="shared" si="159"/>
        <v>0.27177645802806571</v>
      </c>
      <c r="W734" s="5">
        <f t="shared" si="160"/>
        <v>0.36414116800133534</v>
      </c>
      <c r="X734" s="6">
        <f t="shared" si="161"/>
        <v>0.13888857191149295</v>
      </c>
      <c r="Y734" s="6">
        <f t="shared" si="162"/>
        <v>0.19062649991905611</v>
      </c>
      <c r="AA734">
        <f>(O734*constantes!$B$4)+(LN(110)*constantes!$B$5)+(LN(22)*constantes!$B$8)+(F734*constantes!$B$9)</f>
        <v>24.116689525898391</v>
      </c>
      <c r="AB734">
        <f t="shared" si="163"/>
        <v>0.13660645895193024</v>
      </c>
      <c r="AC734">
        <f>(O734*constantes!$D$4)+(LN(110)*constantes!$D$5)+(LN(22)*constantes!$D$8)+(F734*constantes!$D$9)</f>
        <v>26.11893567165809</v>
      </c>
      <c r="AD734" s="7">
        <f t="shared" si="164"/>
        <v>5.7192348710877861E-2</v>
      </c>
      <c r="AF734">
        <f>(O734*constantes!$B$4)+(LN(125)*constantes!$B$5)+(LN(22.5)*constantes!$B$8)+(F734*constantes!$B$9)</f>
        <v>24.371646462652787</v>
      </c>
      <c r="AG734">
        <f t="shared" si="165"/>
        <v>0.17266110175416416</v>
      </c>
      <c r="AH734">
        <f>(O734*constantes!$D$4)+(LN(125)*constantes!$D$5)+(LN(22.5)*constantes!$D$8)+(F734*constantes!$D$9)</f>
        <v>26.490008688266322</v>
      </c>
      <c r="AI734">
        <f t="shared" si="166"/>
        <v>8.1811856272562489E-2</v>
      </c>
    </row>
    <row r="735" spans="1:35" x14ac:dyDescent="0.25">
      <c r="A735" s="11">
        <v>734</v>
      </c>
      <c r="B735">
        <v>1</v>
      </c>
      <c r="C735">
        <v>41</v>
      </c>
      <c r="D735">
        <v>1</v>
      </c>
      <c r="E735">
        <v>1</v>
      </c>
      <c r="F735">
        <v>0</v>
      </c>
      <c r="G735">
        <v>147.5</v>
      </c>
      <c r="H735">
        <v>22.72</v>
      </c>
      <c r="I735">
        <f>IF(AND(B735=1,E735=0),V735,IF(AND(B735=1,E735=1),W735,IF(AND(B735=0,E735=0),X735,IF(AND(B735=0,E735=1),Y735,ERROR))))</f>
        <v>0.1720049870163084</v>
      </c>
      <c r="K735">
        <f t="shared" si="154"/>
        <v>4.62827295767122E-2</v>
      </c>
      <c r="L735">
        <f t="shared" si="155"/>
        <v>3.6057212319339005E-2</v>
      </c>
      <c r="M735" s="22" t="str">
        <f t="shared" si="167"/>
        <v>Elevated Risk</v>
      </c>
      <c r="O735">
        <f t="shared" si="156"/>
        <v>3.713572066704308</v>
      </c>
      <c r="P735">
        <f t="shared" si="157"/>
        <v>4.9938281757798748</v>
      </c>
      <c r="Q735">
        <f t="shared" si="158"/>
        <v>3.1232455938529506</v>
      </c>
      <c r="R735">
        <f>(O735*constantes!$B$4)+(P735*constantes!$B$5)+(D735*constantes!$B$6)+(Q735*constantes!$B$8)+(F735*constantes!$B$9)</f>
        <v>24.009697482532378</v>
      </c>
      <c r="S735" s="4">
        <f>(O735*constantes!$B$4)+(P735*constantes!$C$5)+(D735*constantes!$B$6)+(Q735*constantes!$B$8)+(F735*constantes!$B$9)</f>
        <v>24.36745533304525</v>
      </c>
      <c r="T735">
        <f>(O735*constantes!$D$4)+(P735*constantes!$D$5)+(D735*constantes!$D$6)+(Q735*constantes!$D$8)+(F735*constantes!$D$9)</f>
        <v>26.367518067337386</v>
      </c>
      <c r="U735">
        <f>(O735*constantes!$D$4)+(P735*constantes!$E$5)+(D735*constantes!$D$6)+(Q735*constantes!$D$8)+(F735*constantes!$D$9)</f>
        <v>26.715887520879789</v>
      </c>
      <c r="V735" s="5">
        <f t="shared" si="159"/>
        <v>0.12364209411226945</v>
      </c>
      <c r="W735" s="5">
        <f t="shared" si="160"/>
        <v>0.1720049870163084</v>
      </c>
      <c r="X735" s="6">
        <f t="shared" si="161"/>
        <v>7.2732301536348243E-2</v>
      </c>
      <c r="Y735" s="6">
        <f t="shared" si="162"/>
        <v>0.10145943798812496</v>
      </c>
      <c r="AA735">
        <f>(O735*constantes!$B$4)+(LN(110)*constantes!$B$5)+(LN(22)*constantes!$B$8)+(F735*constantes!$B$9)</f>
        <v>22.730454143490913</v>
      </c>
      <c r="AB735">
        <f t="shared" si="163"/>
        <v>3.6057212319339005E-2</v>
      </c>
      <c r="AC735">
        <f>(O735*constantes!$D$4)+(LN(110)*constantes!$D$5)+(LN(22)*constantes!$D$8)+(F735*constantes!$D$9)</f>
        <v>24.907213223567677</v>
      </c>
      <c r="AD735" s="7">
        <f t="shared" si="164"/>
        <v>1.7378724267438583E-2</v>
      </c>
      <c r="AF735">
        <f>(O735*constantes!$B$4)+(LN(125)*constantes!$B$5)+(LN(22.5)*constantes!$B$8)+(F735*constantes!$B$9)</f>
        <v>22.985411080245306</v>
      </c>
      <c r="AG735">
        <f t="shared" si="165"/>
        <v>4.62827295767122E-2</v>
      </c>
      <c r="AH735">
        <f>(O735*constantes!$D$4)+(LN(125)*constantes!$D$5)+(LN(22.5)*constantes!$D$8)+(F735*constantes!$D$9)</f>
        <v>25.278286240175909</v>
      </c>
      <c r="AI735">
        <f t="shared" si="166"/>
        <v>2.5088146116023613E-2</v>
      </c>
    </row>
    <row r="736" spans="1:35" x14ac:dyDescent="0.25">
      <c r="A736" s="11">
        <v>735</v>
      </c>
      <c r="B736">
        <v>1</v>
      </c>
      <c r="C736">
        <v>48</v>
      </c>
      <c r="D736">
        <v>0</v>
      </c>
      <c r="E736">
        <v>0</v>
      </c>
      <c r="F736">
        <v>0</v>
      </c>
      <c r="G736">
        <v>113</v>
      </c>
      <c r="H736">
        <v>30.5</v>
      </c>
      <c r="I736">
        <f>IF(AND(B736=1,E736=0),V736,IF(AND(B736=1,E736=1),W736,IF(AND(B736=0,E736=0),X736,IF(AND(B736=0,E736=1),Y736,ERROR))))</f>
        <v>7.8447998039945621E-2</v>
      </c>
      <c r="K736">
        <f t="shared" si="154"/>
        <v>7.448581103683527E-2</v>
      </c>
      <c r="L736">
        <f t="shared" si="155"/>
        <v>5.8221930281009082E-2</v>
      </c>
      <c r="M736" s="22" t="str">
        <f t="shared" si="167"/>
        <v>NORMAL</v>
      </c>
      <c r="O736">
        <f t="shared" si="156"/>
        <v>3.8712010109078911</v>
      </c>
      <c r="P736">
        <f t="shared" si="157"/>
        <v>4.7273878187123408</v>
      </c>
      <c r="Q736">
        <f t="shared" si="158"/>
        <v>3.417726683613366</v>
      </c>
      <c r="R736">
        <f>(O736*constantes!$B$4)+(P736*constantes!$B$5)+(D736*constantes!$B$6)+(Q736*constantes!$B$8)+(F736*constantes!$B$9)</f>
        <v>23.530047676620889</v>
      </c>
      <c r="S736" s="4">
        <f>(O736*constantes!$B$4)+(P736*constantes!$C$5)+(D736*constantes!$B$6)+(Q736*constantes!$B$8)+(F736*constantes!$B$9)</f>
        <v>23.868717739953439</v>
      </c>
      <c r="T736">
        <f>(O736*constantes!$D$4)+(P736*constantes!$D$5)+(D736*constantes!$D$6)+(Q736*constantes!$D$8)+(F736*constantes!$D$9)</f>
        <v>25.578838170882598</v>
      </c>
      <c r="U736">
        <f>(O736*constantes!$D$4)+(P736*constantes!$E$5)+(D736*constantes!$D$6)+(Q736*constantes!$D$8)+(F736*constantes!$D$9)</f>
        <v>25.908620745115972</v>
      </c>
      <c r="V736" s="5">
        <f t="shared" si="159"/>
        <v>7.8447998039945621E-2</v>
      </c>
      <c r="W736" s="5">
        <f t="shared" si="160"/>
        <v>0.10830055836210284</v>
      </c>
      <c r="X736" s="6">
        <f t="shared" si="161"/>
        <v>3.3734311169364095E-2</v>
      </c>
      <c r="Y736" s="6">
        <f t="shared" si="162"/>
        <v>4.6601872629246643E-2</v>
      </c>
      <c r="AA736">
        <f>(O736*constantes!$B$4)+(LN(110)*constantes!$B$5)+(LN(22)*constantes!$B$8)+(F736*constantes!$B$9)</f>
        <v>23.221146741638901</v>
      </c>
      <c r="AB736">
        <f t="shared" si="163"/>
        <v>5.8221930281009082E-2</v>
      </c>
      <c r="AC736">
        <f>(O736*constantes!$D$4)+(LN(110)*constantes!$D$5)+(LN(22)*constantes!$D$8)+(F736*constantes!$D$9)</f>
        <v>25.336132614771724</v>
      </c>
      <c r="AD736" s="7">
        <f t="shared" si="164"/>
        <v>2.6562184906686825E-2</v>
      </c>
      <c r="AF736">
        <f>(O736*constantes!$B$4)+(LN(125)*constantes!$B$5)+(LN(22.5)*constantes!$B$8)+(F736*constantes!$B$9)</f>
        <v>23.47610367839329</v>
      </c>
      <c r="AG736">
        <f t="shared" si="165"/>
        <v>7.448581103683527E-2</v>
      </c>
      <c r="AH736">
        <f>(O736*constantes!$D$4)+(LN(125)*constantes!$D$5)+(LN(22.5)*constantes!$D$8)+(F736*constantes!$D$9)</f>
        <v>25.707205631379956</v>
      </c>
      <c r="AI736">
        <f t="shared" si="166"/>
        <v>3.8265438641588045E-2</v>
      </c>
    </row>
    <row r="737" spans="1:35" x14ac:dyDescent="0.25">
      <c r="A737" s="11">
        <v>736</v>
      </c>
      <c r="B737">
        <v>1</v>
      </c>
      <c r="C737">
        <v>49</v>
      </c>
      <c r="D737">
        <v>0</v>
      </c>
      <c r="E737">
        <v>1</v>
      </c>
      <c r="F737">
        <v>0</v>
      </c>
      <c r="G737">
        <v>183</v>
      </c>
      <c r="H737">
        <v>29.25</v>
      </c>
      <c r="I737">
        <f>IF(AND(B737=1,E737=0),V737,IF(AND(B737=1,E737=1),W737,IF(AND(B737=0,E737=0),X737,IF(AND(B737=0,E737=1),Y737,ERROR))))</f>
        <v>0.25868742218643037</v>
      </c>
      <c r="K737">
        <f t="shared" si="154"/>
        <v>7.9222803135090225E-2</v>
      </c>
      <c r="L737">
        <f t="shared" si="155"/>
        <v>6.1959526107751905E-2</v>
      </c>
      <c r="M737" s="22" t="str">
        <f t="shared" si="167"/>
        <v>Elevated Risk</v>
      </c>
      <c r="O737">
        <f t="shared" si="156"/>
        <v>3.8918202981106265</v>
      </c>
      <c r="P737">
        <f t="shared" si="157"/>
        <v>5.2094861528414214</v>
      </c>
      <c r="Q737">
        <f t="shared" si="158"/>
        <v>3.3758795736778655</v>
      </c>
      <c r="R737">
        <f>(O737*constantes!$B$4)+(P737*constantes!$B$5)+(D737*constantes!$B$6)+(Q737*constantes!$B$8)+(F737*constantes!$B$9)</f>
        <v>24.455390537244124</v>
      </c>
      <c r="S737" s="4">
        <f>(O737*constantes!$B$4)+(P737*constantes!$C$5)+(D737*constantes!$B$6)+(Q737*constantes!$B$8)+(F737*constantes!$B$9)</f>
        <v>24.828598125233679</v>
      </c>
      <c r="T737">
        <f>(O737*constantes!$D$4)+(P737*constantes!$D$5)+(D737*constantes!$D$6)+(Q737*constantes!$D$8)+(F737*constantes!$D$9)</f>
        <v>26.969649584811854</v>
      </c>
      <c r="U737">
        <f>(O737*constantes!$D$4)+(P737*constantes!$E$5)+(D737*constantes!$D$6)+(Q737*constantes!$D$8)+(F737*constantes!$D$9)</f>
        <v>27.333063338834073</v>
      </c>
      <c r="V737" s="5">
        <f t="shared" si="159"/>
        <v>0.18624617135990429</v>
      </c>
      <c r="W737" s="5">
        <f t="shared" si="160"/>
        <v>0.25868742218643037</v>
      </c>
      <c r="X737" s="6">
        <f t="shared" si="161"/>
        <v>0.1288030504164448</v>
      </c>
      <c r="Y737" s="6">
        <f t="shared" si="162"/>
        <v>0.17988740070933895</v>
      </c>
      <c r="AA737">
        <f>(O737*constantes!$B$4)+(LN(110)*constantes!$B$5)+(LN(22)*constantes!$B$8)+(F737*constantes!$B$9)</f>
        <v>23.285333757929525</v>
      </c>
      <c r="AB737">
        <f t="shared" si="163"/>
        <v>6.1959526107751905E-2</v>
      </c>
      <c r="AC737">
        <f>(O737*constantes!$D$4)+(LN(110)*constantes!$D$5)+(LN(22)*constantes!$D$8)+(F737*constantes!$D$9)</f>
        <v>25.39223913860047</v>
      </c>
      <c r="AD737" s="7">
        <f t="shared" si="164"/>
        <v>2.8073382189004015E-2</v>
      </c>
      <c r="AF737">
        <f>(O737*constantes!$B$4)+(LN(125)*constantes!$B$5)+(LN(22.5)*constantes!$B$8)+(F737*constantes!$B$9)</f>
        <v>23.540290694683922</v>
      </c>
      <c r="AG737">
        <f t="shared" si="165"/>
        <v>7.9222803135090225E-2</v>
      </c>
      <c r="AH737">
        <f>(O737*constantes!$D$4)+(LN(125)*constantes!$D$5)+(LN(22.5)*constantes!$D$8)+(F737*constantes!$D$9)</f>
        <v>25.763312155208702</v>
      </c>
      <c r="AI737">
        <f t="shared" si="166"/>
        <v>4.0428513799347532E-2</v>
      </c>
    </row>
    <row r="738" spans="1:35" x14ac:dyDescent="0.25">
      <c r="A738" s="11">
        <v>737</v>
      </c>
      <c r="B738">
        <v>1</v>
      </c>
      <c r="C738">
        <v>39</v>
      </c>
      <c r="D738">
        <v>1</v>
      </c>
      <c r="E738">
        <v>0</v>
      </c>
      <c r="F738">
        <v>0</v>
      </c>
      <c r="G738">
        <v>120</v>
      </c>
      <c r="H738">
        <v>26.48</v>
      </c>
      <c r="I738">
        <f>IF(AND(B738=1,E738=0),V738,IF(AND(B738=1,E738=1),W738,IF(AND(B738=0,E738=0),X738,IF(AND(B738=0,E738=1),Y738,ERROR))))</f>
        <v>8.3299353389277742E-2</v>
      </c>
      <c r="K738">
        <f t="shared" si="154"/>
        <v>3.974481175054656E-2</v>
      </c>
      <c r="L738">
        <f t="shared" si="155"/>
        <v>3.0940270522043956E-2</v>
      </c>
      <c r="M738" s="22" t="str">
        <f t="shared" si="167"/>
        <v>Elevated Risk</v>
      </c>
      <c r="O738">
        <f t="shared" si="156"/>
        <v>3.6635616461296463</v>
      </c>
      <c r="P738">
        <f t="shared" si="157"/>
        <v>4.7874917427820458</v>
      </c>
      <c r="Q738">
        <f t="shared" si="158"/>
        <v>3.2763897310688073</v>
      </c>
      <c r="R738">
        <f>(O738*constantes!$B$4)+(P738*constantes!$B$5)+(D738*constantes!$B$6)+(Q738*constantes!$B$8)+(F738*constantes!$B$9)</f>
        <v>23.592654531235283</v>
      </c>
      <c r="S738" s="4">
        <f>(O738*constantes!$B$4)+(P738*constantes!$C$5)+(D738*constantes!$B$6)+(Q738*constantes!$B$8)+(F738*constantes!$B$9)</f>
        <v>23.93563043968819</v>
      </c>
      <c r="T738">
        <f>(O738*constantes!$D$4)+(P738*constantes!$D$5)+(D738*constantes!$D$6)+(Q738*constantes!$D$8)+(F738*constantes!$D$9)</f>
        <v>25.72932533663197</v>
      </c>
      <c r="U738">
        <f>(O738*constantes!$D$4)+(P738*constantes!$E$5)+(D738*constantes!$D$6)+(Q738*constantes!$D$8)+(F738*constantes!$D$9)</f>
        <v>26.063300760608445</v>
      </c>
      <c r="V738" s="5">
        <f t="shared" si="159"/>
        <v>8.3299353389277742E-2</v>
      </c>
      <c r="W738" s="5">
        <f t="shared" si="160"/>
        <v>0.11534587199408408</v>
      </c>
      <c r="X738" s="6">
        <f t="shared" si="161"/>
        <v>3.9104335759541642E-2</v>
      </c>
      <c r="Y738" s="6">
        <f t="shared" si="162"/>
        <v>5.4182799851630437E-2</v>
      </c>
      <c r="AA738">
        <f>(O738*constantes!$B$4)+(LN(110)*constantes!$B$5)+(LN(22)*constantes!$B$8)+(F738*constantes!$B$9)</f>
        <v>22.574773704658814</v>
      </c>
      <c r="AB738">
        <f t="shared" si="163"/>
        <v>3.0940270522043956E-2</v>
      </c>
      <c r="AC738">
        <f>(O738*constantes!$D$4)+(LN(110)*constantes!$D$5)+(LN(22)*constantes!$D$8)+(F738*constantes!$D$9)</f>
        <v>24.771131368454586</v>
      </c>
      <c r="AD738" s="7">
        <f t="shared" si="164"/>
        <v>1.5184528759381921E-2</v>
      </c>
      <c r="AF738">
        <f>(O738*constantes!$B$4)+(LN(125)*constantes!$B$5)+(LN(22.5)*constantes!$B$8)+(F738*constantes!$B$9)</f>
        <v>22.829730641413207</v>
      </c>
      <c r="AG738">
        <f t="shared" si="165"/>
        <v>3.974481175054656E-2</v>
      </c>
      <c r="AH738">
        <f>(O738*constantes!$D$4)+(LN(125)*constantes!$D$5)+(LN(22.5)*constantes!$D$8)+(F738*constantes!$D$9)</f>
        <v>25.142204385062819</v>
      </c>
      <c r="AI738">
        <f t="shared" si="166"/>
        <v>2.1931490638549711E-2</v>
      </c>
    </row>
    <row r="739" spans="1:35" x14ac:dyDescent="0.25">
      <c r="A739" s="11">
        <v>738</v>
      </c>
      <c r="B739">
        <v>0</v>
      </c>
      <c r="C739">
        <v>61</v>
      </c>
      <c r="D739">
        <v>1</v>
      </c>
      <c r="E739">
        <v>1</v>
      </c>
      <c r="F739">
        <v>0</v>
      </c>
      <c r="G739">
        <v>178</v>
      </c>
      <c r="H739">
        <v>28.87</v>
      </c>
      <c r="I739">
        <f>IF(AND(B739=1,E739=0),V739,IF(AND(B739=1,E739=1),W739,IF(AND(B739=0,E739=0),X739,IF(AND(B739=0,E739=1),Y739,ERROR))))</f>
        <v>0.45817116884686704</v>
      </c>
      <c r="K739">
        <f t="shared" si="154"/>
        <v>7.2164067569494672E-2</v>
      </c>
      <c r="L739">
        <f t="shared" si="155"/>
        <v>5.0368025874669486E-2</v>
      </c>
      <c r="M739" s="22" t="str">
        <f t="shared" si="167"/>
        <v>'&gt;30%</v>
      </c>
      <c r="O739">
        <f t="shared" si="156"/>
        <v>4.1108738641733114</v>
      </c>
      <c r="P739">
        <f t="shared" si="157"/>
        <v>5.181783550292085</v>
      </c>
      <c r="Q739">
        <f t="shared" si="158"/>
        <v>3.3628029936748436</v>
      </c>
      <c r="R739">
        <f>(O739*constantes!$B$4)+(P739*constantes!$B$5)+(D739*constantes!$B$6)+(Q739*constantes!$B$8)+(F739*constantes!$B$9)</f>
        <v>25.785068261988396</v>
      </c>
      <c r="S739" s="4">
        <f>(O739*constantes!$B$4)+(P739*constantes!$C$5)+(D739*constantes!$B$6)+(Q739*constantes!$B$8)+(F739*constantes!$B$9)</f>
        <v>26.156291235531324</v>
      </c>
      <c r="T739">
        <f>(O739*constantes!$D$4)+(P739*constantes!$D$5)+(D739*constantes!$D$6)+(Q739*constantes!$D$8)+(F739*constantes!$D$9)</f>
        <v>28.099779342554445</v>
      </c>
      <c r="U739">
        <f>(O739*constantes!$D$4)+(P739*constantes!$E$5)+(D739*constantes!$D$6)+(Q739*constantes!$D$8)+(F739*constantes!$D$9)</f>
        <v>28.461260563022822</v>
      </c>
      <c r="V739" s="5">
        <f t="shared" si="159"/>
        <v>0.54114087860978932</v>
      </c>
      <c r="W739" s="5">
        <f t="shared" si="160"/>
        <v>0.6767026573575956</v>
      </c>
      <c r="X739" s="6">
        <f t="shared" si="161"/>
        <v>0.34747565163008098</v>
      </c>
      <c r="Y739" s="6">
        <f t="shared" si="162"/>
        <v>0.45817116884686704</v>
      </c>
      <c r="AA739">
        <f>(O739*constantes!$B$4)+(LN(110)*constantes!$B$5)+(LN(22)*constantes!$B$8)+(F739*constantes!$B$9)</f>
        <v>23.967238746940023</v>
      </c>
      <c r="AB739">
        <f t="shared" si="163"/>
        <v>0.11882079876600593</v>
      </c>
      <c r="AC739">
        <f>(O739*constantes!$D$4)+(LN(110)*constantes!$D$5)+(LN(22)*constantes!$D$8)+(F739*constantes!$D$9)</f>
        <v>25.98829922560666</v>
      </c>
      <c r="AD739" s="7">
        <f t="shared" si="164"/>
        <v>5.0368025874669486E-2</v>
      </c>
      <c r="AF739">
        <f>(O739*constantes!$B$4)+(LN(125)*constantes!$B$5)+(LN(22.5)*constantes!$B$8)+(F739*constantes!$B$9)</f>
        <v>24.222195683694412</v>
      </c>
      <c r="AG739">
        <f t="shared" si="165"/>
        <v>0.15060331820878059</v>
      </c>
      <c r="AH739">
        <f>(O739*constantes!$D$4)+(LN(125)*constantes!$D$5)+(LN(22.5)*constantes!$D$8)+(F739*constantes!$D$9)</f>
        <v>26.359372242214892</v>
      </c>
      <c r="AI739">
        <f t="shared" si="166"/>
        <v>7.2164067569494672E-2</v>
      </c>
    </row>
    <row r="740" spans="1:35" x14ac:dyDescent="0.25">
      <c r="A740" s="11">
        <v>739</v>
      </c>
      <c r="B740">
        <v>0</v>
      </c>
      <c r="C740">
        <v>58</v>
      </c>
      <c r="D740">
        <v>0</v>
      </c>
      <c r="E740">
        <v>0</v>
      </c>
      <c r="F740">
        <v>0</v>
      </c>
      <c r="G740">
        <v>128</v>
      </c>
      <c r="H740">
        <v>32.49</v>
      </c>
      <c r="I740">
        <f>IF(AND(B740=1,E740=0),V740,IF(AND(B740=1,E740=1),W740,IF(AND(B740=0,E740=0),X740,IF(AND(B740=0,E740=1),Y740,ERROR))))</f>
        <v>8.0775238481165412E-2</v>
      </c>
      <c r="K740">
        <f t="shared" si="154"/>
        <v>6.3209991046805025E-2</v>
      </c>
      <c r="L740">
        <f t="shared" si="155"/>
        <v>4.4054054961770062E-2</v>
      </c>
      <c r="M740" s="22" t="str">
        <f t="shared" si="167"/>
        <v>Elevated Risk</v>
      </c>
      <c r="O740">
        <f t="shared" si="156"/>
        <v>4.0604430105464191</v>
      </c>
      <c r="P740">
        <f t="shared" si="157"/>
        <v>4.8520302639196169</v>
      </c>
      <c r="Q740">
        <f t="shared" si="158"/>
        <v>3.4809323496810092</v>
      </c>
      <c r="R740">
        <f>(O740*constantes!$B$4)+(P740*constantes!$B$5)+(D740*constantes!$B$6)+(Q740*constantes!$B$8)+(F740*constantes!$B$9)</f>
        <v>24.4004797149592</v>
      </c>
      <c r="S740" s="4">
        <f>(O740*constantes!$B$4)+(P740*constantes!$C$5)+(D740*constantes!$B$6)+(Q740*constantes!$B$8)+(F740*constantes!$B$9)</f>
        <v>24.7480791630664</v>
      </c>
      <c r="T740">
        <f>(O740*constantes!$D$4)+(P740*constantes!$D$5)+(D740*constantes!$D$6)+(Q740*constantes!$D$8)+(F740*constantes!$D$9)</f>
        <v>26.47670077616409</v>
      </c>
      <c r="U740">
        <f>(O740*constantes!$D$4)+(P740*constantes!$E$5)+(D740*constantes!$D$6)+(Q740*constantes!$D$8)+(F740*constantes!$D$9)</f>
        <v>26.815178407375122</v>
      </c>
      <c r="V740" s="5">
        <f t="shared" si="159"/>
        <v>0.17723569641223558</v>
      </c>
      <c r="W740" s="5">
        <f t="shared" si="160"/>
        <v>0.24132041167267504</v>
      </c>
      <c r="X740" s="6">
        <f t="shared" si="161"/>
        <v>8.0775238481165412E-2</v>
      </c>
      <c r="Y740" s="6">
        <f t="shared" si="162"/>
        <v>0.11143827506135284</v>
      </c>
      <c r="AA740">
        <f>(O740*constantes!$B$4)+(LN(110)*constantes!$B$5)+(LN(22)*constantes!$B$8)+(F740*constantes!$B$9)</f>
        <v>23.81024951683365</v>
      </c>
      <c r="AB740">
        <f t="shared" si="163"/>
        <v>0.10247681663833785</v>
      </c>
      <c r="AC740">
        <f>(O740*constantes!$D$4)+(LN(110)*constantes!$D$5)+(LN(22)*constantes!$D$8)+(F740*constantes!$D$9)</f>
        <v>25.851073342728132</v>
      </c>
      <c r="AD740" s="7">
        <f t="shared" si="164"/>
        <v>4.4054054961770062E-2</v>
      </c>
      <c r="AF740">
        <f>(O740*constantes!$B$4)+(LN(125)*constantes!$B$5)+(LN(22.5)*constantes!$B$8)+(F740*constantes!$B$9)</f>
        <v>24.065206453588043</v>
      </c>
      <c r="AG740">
        <f t="shared" si="165"/>
        <v>0.1302191222428678</v>
      </c>
      <c r="AH740">
        <f>(O740*constantes!$D$4)+(LN(125)*constantes!$D$5)+(LN(22.5)*constantes!$D$8)+(F740*constantes!$D$9)</f>
        <v>26.222146359336364</v>
      </c>
      <c r="AI740">
        <f t="shared" si="166"/>
        <v>6.3209991046805025E-2</v>
      </c>
    </row>
    <row r="741" spans="1:35" x14ac:dyDescent="0.25">
      <c r="A741" s="11">
        <v>740</v>
      </c>
      <c r="B741">
        <v>1</v>
      </c>
      <c r="C741">
        <v>52</v>
      </c>
      <c r="D741">
        <v>0</v>
      </c>
      <c r="E741">
        <v>1</v>
      </c>
      <c r="F741">
        <v>0</v>
      </c>
      <c r="G741">
        <v>126</v>
      </c>
      <c r="H741">
        <v>22.32</v>
      </c>
      <c r="I741">
        <f>IF(AND(B741=1,E741=0),V741,IF(AND(B741=1,E741=1),W741,IF(AND(B741=0,E741=0),X741,IF(AND(B741=0,E741=1),Y741,ERROR))))</f>
        <v>0.13204522541991359</v>
      </c>
      <c r="K741">
        <f t="shared" si="154"/>
        <v>9.453671546464415E-2</v>
      </c>
      <c r="L741">
        <f t="shared" si="155"/>
        <v>7.4072320755760312E-2</v>
      </c>
      <c r="M741" s="22" t="str">
        <f t="shared" si="167"/>
        <v>Elevated Risk</v>
      </c>
      <c r="O741">
        <f t="shared" si="156"/>
        <v>3.9512437185814275</v>
      </c>
      <c r="P741">
        <f t="shared" si="157"/>
        <v>4.836281906951478</v>
      </c>
      <c r="Q741">
        <f t="shared" si="158"/>
        <v>3.1054831375131102</v>
      </c>
      <c r="R741">
        <f>(O741*constantes!$B$4)+(P741*constantes!$B$5)+(D741*constantes!$B$6)+(Q741*constantes!$B$8)+(F741*constantes!$B$9)</f>
        <v>23.733687353069058</v>
      </c>
      <c r="S741" s="4">
        <f>(O741*constantes!$B$4)+(P741*constantes!$C$5)+(D741*constantes!$B$6)+(Q741*constantes!$B$8)+(F741*constantes!$B$9)</f>
        <v>24.080158588883062</v>
      </c>
      <c r="T741">
        <f>(O741*constantes!$D$4)+(P741*constantes!$D$5)+(D741*constantes!$D$6)+(Q741*constantes!$D$8)+(F741*constantes!$D$9)</f>
        <v>25.943314738256824</v>
      </c>
      <c r="U741">
        <f>(O741*constantes!$D$4)+(P741*constantes!$E$5)+(D741*constantes!$D$6)+(Q741*constantes!$D$8)+(F741*constantes!$D$9)</f>
        <v>26.280693764085761</v>
      </c>
      <c r="V741" s="5">
        <f t="shared" si="159"/>
        <v>9.5296171068514401E-2</v>
      </c>
      <c r="W741" s="5">
        <f t="shared" si="160"/>
        <v>0.13204522541991359</v>
      </c>
      <c r="X741" s="6">
        <f t="shared" si="161"/>
        <v>4.8206755315871597E-2</v>
      </c>
      <c r="Y741" s="6">
        <f t="shared" si="162"/>
        <v>6.6890926048446708E-2</v>
      </c>
      <c r="AA741">
        <f>(O741*constantes!$B$4)+(LN(110)*constantes!$B$5)+(LN(22)*constantes!$B$8)+(F741*constantes!$B$9)</f>
        <v>23.470316488918311</v>
      </c>
      <c r="AB741">
        <f t="shared" si="163"/>
        <v>7.4072320755760312E-2</v>
      </c>
      <c r="AC741">
        <f>(O741*constantes!$D$4)+(LN(110)*constantes!$D$5)+(LN(22)*constantes!$D$8)+(F741*constantes!$D$9)</f>
        <v>25.553934425340952</v>
      </c>
      <c r="AD741" s="7">
        <f t="shared" si="164"/>
        <v>3.291838619478793E-2</v>
      </c>
      <c r="AF741">
        <f>(O741*constantes!$B$4)+(LN(125)*constantes!$B$5)+(LN(22.5)*constantes!$B$8)+(F741*constantes!$B$9)</f>
        <v>23.725273425672704</v>
      </c>
      <c r="AG741">
        <f t="shared" si="165"/>
        <v>9.453671546464415E-2</v>
      </c>
      <c r="AH741">
        <f>(O741*constantes!$D$4)+(LN(125)*constantes!$D$5)+(LN(22.5)*constantes!$D$8)+(F741*constantes!$D$9)</f>
        <v>25.925007441949184</v>
      </c>
      <c r="AI741">
        <f t="shared" si="166"/>
        <v>4.7353292556453264E-2</v>
      </c>
    </row>
    <row r="742" spans="1:35" x14ac:dyDescent="0.25">
      <c r="A742" s="11">
        <v>741</v>
      </c>
      <c r="B742">
        <v>0</v>
      </c>
      <c r="C742">
        <v>48</v>
      </c>
      <c r="D742">
        <v>1</v>
      </c>
      <c r="E742">
        <v>0</v>
      </c>
      <c r="F742">
        <v>0</v>
      </c>
      <c r="G742">
        <v>132</v>
      </c>
      <c r="H742">
        <v>23.1</v>
      </c>
      <c r="I742">
        <f>IF(AND(B742=1,E742=0),V742,IF(AND(B742=1,E742=1),W742,IF(AND(B742=0,E742=0),X742,IF(AND(B742=0,E742=1),Y742,ERROR))))</f>
        <v>8.2016020256836519E-2</v>
      </c>
      <c r="K742">
        <f t="shared" si="154"/>
        <v>3.8265438641588045E-2</v>
      </c>
      <c r="L742">
        <f t="shared" si="155"/>
        <v>2.6562184906686825E-2</v>
      </c>
      <c r="M742" s="22" t="str">
        <f t="shared" si="167"/>
        <v>Elevated Risk</v>
      </c>
      <c r="O742">
        <f t="shared" si="156"/>
        <v>3.8712010109078911</v>
      </c>
      <c r="P742">
        <f t="shared" si="157"/>
        <v>4.8828019225863706</v>
      </c>
      <c r="Q742">
        <f t="shared" si="158"/>
        <v>3.1398326175277478</v>
      </c>
      <c r="R742">
        <f>(O742*constantes!$B$4)+(P742*constantes!$B$5)+(D742*constantes!$B$6)+(Q742*constantes!$B$8)+(F742*constantes!$B$9)</f>
        <v>24.307577193664827</v>
      </c>
      <c r="S742" s="4">
        <f>(O742*constantes!$B$4)+(P742*constantes!$C$5)+(D742*constantes!$B$6)+(Q742*constantes!$B$8)+(F742*constantes!$B$9)</f>
        <v>24.657381123398913</v>
      </c>
      <c r="T742">
        <f>(O742*constantes!$D$4)+(P742*constantes!$D$5)+(D742*constantes!$D$6)+(Q742*constantes!$D$8)+(F742*constantes!$D$9)</f>
        <v>26.492610716524627</v>
      </c>
      <c r="U742">
        <f>(O742*constantes!$D$4)+(P742*constantes!$E$5)+(D742*constantes!$D$6)+(Q742*constantes!$D$8)+(F742*constantes!$D$9)</f>
        <v>26.833234978644253</v>
      </c>
      <c r="V742" s="5">
        <f t="shared" si="159"/>
        <v>0.16287173289083379</v>
      </c>
      <c r="W742" s="5">
        <f t="shared" si="160"/>
        <v>0.22293361461315087</v>
      </c>
      <c r="X742" s="6">
        <f t="shared" si="161"/>
        <v>8.2016020256836519E-2</v>
      </c>
      <c r="Y742" s="6">
        <f t="shared" si="162"/>
        <v>0.11334909751654787</v>
      </c>
      <c r="AA742">
        <f>(O742*constantes!$B$4)+(LN(110)*constantes!$B$5)+(LN(22)*constantes!$B$8)+(F742*constantes!$B$9)</f>
        <v>23.221146741638901</v>
      </c>
      <c r="AB742">
        <f t="shared" si="163"/>
        <v>5.8221930281009082E-2</v>
      </c>
      <c r="AC742">
        <f>(O742*constantes!$D$4)+(LN(110)*constantes!$D$5)+(LN(22)*constantes!$D$8)+(F742*constantes!$D$9)</f>
        <v>25.336132614771724</v>
      </c>
      <c r="AD742" s="7">
        <f t="shared" si="164"/>
        <v>2.6562184906686825E-2</v>
      </c>
      <c r="AF742">
        <f>(O742*constantes!$B$4)+(LN(125)*constantes!$B$5)+(LN(22.5)*constantes!$B$8)+(F742*constantes!$B$9)</f>
        <v>23.47610367839329</v>
      </c>
      <c r="AG742">
        <f t="shared" si="165"/>
        <v>7.448581103683527E-2</v>
      </c>
      <c r="AH742">
        <f>(O742*constantes!$D$4)+(LN(125)*constantes!$D$5)+(LN(22.5)*constantes!$D$8)+(F742*constantes!$D$9)</f>
        <v>25.707205631379956</v>
      </c>
      <c r="AI742">
        <f t="shared" si="166"/>
        <v>3.8265438641588045E-2</v>
      </c>
    </row>
    <row r="743" spans="1:35" x14ac:dyDescent="0.25">
      <c r="A743" s="11">
        <v>742</v>
      </c>
      <c r="B743">
        <v>0</v>
      </c>
      <c r="C743">
        <v>45</v>
      </c>
      <c r="D743">
        <v>1</v>
      </c>
      <c r="E743">
        <v>0</v>
      </c>
      <c r="F743">
        <v>0</v>
      </c>
      <c r="G743">
        <v>127</v>
      </c>
      <c r="H743">
        <v>21.67</v>
      </c>
      <c r="I743">
        <f>IF(AND(B743=1,E743=0),V743,IF(AND(B743=1,E743=1),W743,IF(AND(B743=0,E743=0),X743,IF(AND(B743=0,E743=1),Y743,ERROR))))</f>
        <v>6.0430127795691235E-2</v>
      </c>
      <c r="K743">
        <f t="shared" si="154"/>
        <v>3.2202898660143586E-2</v>
      </c>
      <c r="L743">
        <f t="shared" si="155"/>
        <v>2.2332293193086827E-2</v>
      </c>
      <c r="M743" s="22" t="str">
        <f t="shared" si="167"/>
        <v>Elevated Risk</v>
      </c>
      <c r="O743">
        <f t="shared" si="156"/>
        <v>3.8066624897703196</v>
      </c>
      <c r="P743">
        <f t="shared" si="157"/>
        <v>4.8441870864585912</v>
      </c>
      <c r="Q743">
        <f t="shared" si="158"/>
        <v>3.0759288155482678</v>
      </c>
      <c r="R743">
        <f>(O743*constantes!$B$4)+(P743*constantes!$B$5)+(D743*constantes!$B$6)+(Q743*constantes!$B$8)+(F743*constantes!$B$9)</f>
        <v>23.98437673160522</v>
      </c>
      <c r="S743" s="4">
        <f>(O743*constantes!$B$4)+(P743*constantes!$C$5)+(D743*constantes!$B$6)+(Q743*constantes!$B$8)+(F743*constantes!$B$9)</f>
        <v>24.331414294479114</v>
      </c>
      <c r="T743">
        <f>(O743*constantes!$D$4)+(P743*constantes!$D$5)+(D743*constantes!$D$6)+(Q743*constantes!$D$8)+(F743*constantes!$D$9)</f>
        <v>26.175706005358613</v>
      </c>
      <c r="U743">
        <f>(O743*constantes!$D$4)+(P743*constantes!$E$5)+(D743*constantes!$D$6)+(Q743*constantes!$D$8)+(F743*constantes!$D$9)</f>
        <v>26.513636496509967</v>
      </c>
      <c r="V743" s="5">
        <f t="shared" si="159"/>
        <v>0.12074542719804426</v>
      </c>
      <c r="W743" s="5">
        <f t="shared" si="160"/>
        <v>0.16645417272752239</v>
      </c>
      <c r="X743" s="6">
        <f t="shared" si="161"/>
        <v>6.0430127795691235E-2</v>
      </c>
      <c r="Y743" s="6">
        <f t="shared" si="162"/>
        <v>8.368370806075498E-2</v>
      </c>
      <c r="AA743">
        <f>(O743*constantes!$B$4)+(LN(110)*constantes!$B$5)+(LN(22)*constantes!$B$8)+(F743*constantes!$B$9)</f>
        <v>23.020240906878485</v>
      </c>
      <c r="AB743">
        <f t="shared" si="163"/>
        <v>4.7883245315309741E-2</v>
      </c>
      <c r="AC743">
        <f>(O743*constantes!$D$4)+(LN(110)*constantes!$D$5)+(LN(22)*constantes!$D$8)+(F743*constantes!$D$9)</f>
        <v>25.16051878105991</v>
      </c>
      <c r="AD743" s="7">
        <f t="shared" si="164"/>
        <v>2.2332293193086827E-2</v>
      </c>
      <c r="AF743">
        <f>(O743*constantes!$B$4)+(LN(125)*constantes!$B$5)+(LN(22.5)*constantes!$B$8)+(F743*constantes!$B$9)</f>
        <v>23.275197843632878</v>
      </c>
      <c r="AG743">
        <f t="shared" si="165"/>
        <v>6.1354256697024101E-2</v>
      </c>
      <c r="AH743">
        <f>(O743*constantes!$D$4)+(LN(125)*constantes!$D$5)+(LN(22.5)*constantes!$D$8)+(F743*constantes!$D$9)</f>
        <v>25.531591797668142</v>
      </c>
      <c r="AI743">
        <f t="shared" si="166"/>
        <v>3.2202898660143586E-2</v>
      </c>
    </row>
    <row r="744" spans="1:35" x14ac:dyDescent="0.25">
      <c r="A744" s="11">
        <v>743</v>
      </c>
      <c r="B744">
        <v>0</v>
      </c>
      <c r="C744">
        <v>66</v>
      </c>
      <c r="D744">
        <v>0</v>
      </c>
      <c r="E744">
        <v>1</v>
      </c>
      <c r="F744">
        <v>0</v>
      </c>
      <c r="G744">
        <v>175</v>
      </c>
      <c r="H744">
        <v>29.84</v>
      </c>
      <c r="I744">
        <f>IF(AND(B744=1,E744=0),V744,IF(AND(B744=1,E744=1),W744,IF(AND(B744=0,E744=0),X744,IF(AND(B744=0,E744=1),Y744,ERROR))))</f>
        <v>0.32705136378633903</v>
      </c>
      <c r="K744">
        <f t="shared" si="154"/>
        <v>8.8631036489936865E-2</v>
      </c>
      <c r="L744">
        <f t="shared" si="155"/>
        <v>6.2029279911700597E-2</v>
      </c>
      <c r="M744" s="22" t="str">
        <f t="shared" si="167"/>
        <v>'&gt;30%</v>
      </c>
      <c r="O744">
        <f t="shared" si="156"/>
        <v>4.1896547420264252</v>
      </c>
      <c r="P744">
        <f t="shared" si="157"/>
        <v>5.1647859739235145</v>
      </c>
      <c r="Q744">
        <f t="shared" si="158"/>
        <v>3.3958497753355603</v>
      </c>
      <c r="R744">
        <f>(O744*constantes!$B$4)+(P744*constantes!$B$5)+(D744*constantes!$B$6)+(Q744*constantes!$B$8)+(F744*constantes!$B$9)</f>
        <v>25.315446616637388</v>
      </c>
      <c r="S744" s="4">
        <f>(O744*constantes!$B$4)+(P744*constantes!$C$5)+(D744*constantes!$B$6)+(Q744*constantes!$B$8)+(F744*constantes!$B$9)</f>
        <v>25.685451883809264</v>
      </c>
      <c r="T744">
        <f>(O744*constantes!$D$4)+(P744*constantes!$D$5)+(D744*constantes!$D$6)+(Q744*constantes!$D$8)+(F744*constantes!$D$9)</f>
        <v>27.664550140435345</v>
      </c>
      <c r="U744">
        <f>(O744*constantes!$D$4)+(P744*constantes!$E$5)+(D744*constantes!$D$6)+(Q744*constantes!$D$8)+(F744*constantes!$D$9)</f>
        <v>28.024845609976246</v>
      </c>
      <c r="V744" s="5">
        <f t="shared" si="159"/>
        <v>0.38557508271965801</v>
      </c>
      <c r="W744" s="5">
        <f t="shared" si="160"/>
        <v>0.50596538965844773</v>
      </c>
      <c r="X744" s="6">
        <f t="shared" si="161"/>
        <v>0.24138310423393616</v>
      </c>
      <c r="Y744" s="6">
        <f t="shared" si="162"/>
        <v>0.32705136378633903</v>
      </c>
      <c r="AA744">
        <f>(O744*constantes!$B$4)+(LN(110)*constantes!$B$5)+(LN(22)*constantes!$B$8)+(F744*constantes!$B$9)</f>
        <v>24.212480468461653</v>
      </c>
      <c r="AB744">
        <f t="shared" si="163"/>
        <v>0.14926180477179407</v>
      </c>
      <c r="AC744">
        <f>(O744*constantes!$D$4)+(LN(110)*constantes!$D$5)+(LN(22)*constantes!$D$8)+(F744*constantes!$D$9)</f>
        <v>26.202667508906433</v>
      </c>
      <c r="AD744" s="7">
        <f t="shared" si="164"/>
        <v>6.2029279911700597E-2</v>
      </c>
      <c r="AF744">
        <f>(O744*constantes!$B$4)+(LN(125)*constantes!$B$5)+(LN(22.5)*constantes!$B$8)+(F744*constantes!$B$9)</f>
        <v>24.467437405216042</v>
      </c>
      <c r="AG744">
        <f t="shared" si="165"/>
        <v>0.18827626444083834</v>
      </c>
      <c r="AH744">
        <f>(O744*constantes!$D$4)+(LN(125)*constantes!$D$5)+(LN(22.5)*constantes!$D$8)+(F744*constantes!$D$9)</f>
        <v>26.573740525514665</v>
      </c>
      <c r="AI744">
        <f t="shared" si="166"/>
        <v>8.8631036489936865E-2</v>
      </c>
    </row>
    <row r="745" spans="1:35" x14ac:dyDescent="0.25">
      <c r="A745" s="11">
        <v>744</v>
      </c>
      <c r="B745">
        <v>1</v>
      </c>
      <c r="C745">
        <v>44</v>
      </c>
      <c r="D745">
        <v>1</v>
      </c>
      <c r="E745">
        <v>1</v>
      </c>
      <c r="F745">
        <v>0</v>
      </c>
      <c r="G745">
        <v>160</v>
      </c>
      <c r="H745">
        <v>22.92</v>
      </c>
      <c r="I745">
        <f>IF(AND(B745=1,E745=0),V745,IF(AND(B745=1,E745=1),W745,IF(AND(B745=0,E745=0),X745,IF(AND(B745=0,E745=1),Y745,ERROR))))</f>
        <v>0.24192536068097004</v>
      </c>
      <c r="K745">
        <f t="shared" si="154"/>
        <v>5.7330036913051163E-2</v>
      </c>
      <c r="L745">
        <f t="shared" si="155"/>
        <v>4.4721443860098575E-2</v>
      </c>
      <c r="M745" s="22" t="str">
        <f t="shared" si="167"/>
        <v>Elevated Risk</v>
      </c>
      <c r="O745">
        <f t="shared" si="156"/>
        <v>3.784189633918261</v>
      </c>
      <c r="P745">
        <f t="shared" si="157"/>
        <v>5.0751738152338266</v>
      </c>
      <c r="Q745">
        <f t="shared" si="158"/>
        <v>3.1320098918465389</v>
      </c>
      <c r="R745">
        <f>(O745*constantes!$B$4)+(P745*constantes!$B$5)+(D745*constantes!$B$6)+(Q745*constantes!$B$8)+(F745*constantes!$B$9)</f>
        <v>24.387377885925339</v>
      </c>
      <c r="S745" s="4">
        <f>(O745*constantes!$B$4)+(P745*constantes!$C$5)+(D745*constantes!$B$6)+(Q745*constantes!$B$8)+(F745*constantes!$B$9)</f>
        <v>24.750963338048692</v>
      </c>
      <c r="T745">
        <f>(O745*constantes!$D$4)+(P745*constantes!$D$5)+(D745*constantes!$D$6)+(Q745*constantes!$D$8)+(F745*constantes!$D$9)</f>
        <v>26.79297212098189</v>
      </c>
      <c r="U745">
        <f>(O745*constantes!$D$4)+(P745*constantes!$E$5)+(D745*constantes!$D$6)+(Q745*constantes!$D$8)+(F745*constantes!$D$9)</f>
        <v>27.147016246332605</v>
      </c>
      <c r="V745" s="5">
        <f t="shared" si="159"/>
        <v>0.1751437913339412</v>
      </c>
      <c r="W745" s="5">
        <f t="shared" si="160"/>
        <v>0.24192536068097004</v>
      </c>
      <c r="X745" s="6">
        <f t="shared" si="161"/>
        <v>0.10912965747412384</v>
      </c>
      <c r="Y745" s="6">
        <f t="shared" si="162"/>
        <v>0.15180678249583013</v>
      </c>
      <c r="AA745">
        <f>(O745*constantes!$B$4)+(LN(110)*constantes!$B$5)+(LN(22)*constantes!$B$8)+(F745*constantes!$B$9)</f>
        <v>22.95028380552526</v>
      </c>
      <c r="AB745">
        <f t="shared" si="163"/>
        <v>4.4721443860098575E-2</v>
      </c>
      <c r="AC745">
        <f>(O745*constantes!$D$4)+(LN(110)*constantes!$D$5)+(LN(22)*constantes!$D$8)+(F745*constantes!$D$9)</f>
        <v>25.099368567186549</v>
      </c>
      <c r="AD745" s="7">
        <f t="shared" si="164"/>
        <v>2.102161003401426E-2</v>
      </c>
      <c r="AF745">
        <f>(O745*constantes!$B$4)+(LN(125)*constantes!$B$5)+(LN(22.5)*constantes!$B$8)+(F745*constantes!$B$9)</f>
        <v>23.205240742279653</v>
      </c>
      <c r="AG745">
        <f t="shared" si="165"/>
        <v>5.7330036913051163E-2</v>
      </c>
      <c r="AH745">
        <f>(O745*constantes!$D$4)+(LN(125)*constantes!$D$5)+(LN(22.5)*constantes!$D$8)+(F745*constantes!$D$9)</f>
        <v>25.470441583794781</v>
      </c>
      <c r="AI745">
        <f t="shared" si="166"/>
        <v>3.0321952038303235E-2</v>
      </c>
    </row>
    <row r="746" spans="1:35" x14ac:dyDescent="0.25">
      <c r="A746" s="11">
        <v>745</v>
      </c>
      <c r="B746">
        <v>1</v>
      </c>
      <c r="C746">
        <v>60</v>
      </c>
      <c r="D746">
        <v>0</v>
      </c>
      <c r="E746">
        <v>0</v>
      </c>
      <c r="F746">
        <v>0</v>
      </c>
      <c r="G746">
        <v>119</v>
      </c>
      <c r="H746">
        <v>28.56</v>
      </c>
      <c r="I746">
        <f>IF(AND(B746=1,E746=0),V746,IF(AND(B746=1,E746=1),W746,IF(AND(B746=0,E746=0),X746,IF(AND(B746=0,E746=1),Y746,ERROR))))</f>
        <v>0.15715719004871909</v>
      </c>
      <c r="K746">
        <f t="shared" si="154"/>
        <v>0.14362116573454531</v>
      </c>
      <c r="L746">
        <f t="shared" si="155"/>
        <v>0.11321269470654882</v>
      </c>
      <c r="M746" s="22" t="str">
        <f t="shared" si="167"/>
        <v>NORMAL</v>
      </c>
      <c r="O746">
        <f t="shared" si="156"/>
        <v>4.0943445622221004</v>
      </c>
      <c r="P746">
        <f t="shared" si="157"/>
        <v>4.7791234931115296</v>
      </c>
      <c r="Q746">
        <f t="shared" si="158"/>
        <v>3.3520071374713836</v>
      </c>
      <c r="R746">
        <f>(O746*constantes!$B$4)+(P746*constantes!$B$5)+(D746*constantes!$B$6)+(Q746*constantes!$B$8)+(F746*constantes!$B$9)</f>
        <v>24.268557956389436</v>
      </c>
      <c r="S746" s="4">
        <f>(O746*constantes!$B$4)+(P746*constantes!$C$5)+(D746*constantes!$B$6)+(Q746*constantes!$B$8)+(F746*constantes!$B$9)</f>
        <v>24.610934363435945</v>
      </c>
      <c r="T746">
        <f>(O746*constantes!$D$4)+(P746*constantes!$D$5)+(D746*constantes!$D$6)+(Q746*constantes!$D$8)+(F746*constantes!$D$9)</f>
        <v>26.29795607196629</v>
      </c>
      <c r="U746">
        <f>(O746*constantes!$D$4)+(P746*constantes!$E$5)+(D746*constantes!$D$6)+(Q746*constantes!$D$8)+(F746*constantes!$D$9)</f>
        <v>26.631347726845746</v>
      </c>
      <c r="V746" s="5">
        <f t="shared" si="159"/>
        <v>0.15715719004871909</v>
      </c>
      <c r="W746" s="5">
        <f t="shared" si="160"/>
        <v>0.21398716344381685</v>
      </c>
      <c r="X746" s="6">
        <f t="shared" si="161"/>
        <v>6.8015110696380443E-2</v>
      </c>
      <c r="Y746" s="6">
        <f t="shared" si="162"/>
        <v>9.3632863563991808E-2</v>
      </c>
      <c r="AA746">
        <f>(O746*constantes!$B$4)+(LN(110)*constantes!$B$5)+(LN(22)*constantes!$B$8)+(F746*constantes!$B$9)</f>
        <v>23.915783691137978</v>
      </c>
      <c r="AB746">
        <f t="shared" si="163"/>
        <v>0.11321269470654882</v>
      </c>
      <c r="AC746">
        <f>(O746*constantes!$D$4)+(LN(110)*constantes!$D$5)+(LN(22)*constantes!$D$8)+(F746*constantes!$D$9)</f>
        <v>25.943321837946279</v>
      </c>
      <c r="AD746" s="7">
        <f t="shared" si="164"/>
        <v>4.820708918468708E-2</v>
      </c>
      <c r="AF746">
        <f>(O746*constantes!$B$4)+(LN(125)*constantes!$B$5)+(LN(22.5)*constantes!$B$8)+(F746*constantes!$B$9)</f>
        <v>24.170740627892375</v>
      </c>
      <c r="AG746">
        <f t="shared" si="165"/>
        <v>0.14362116573454531</v>
      </c>
      <c r="AH746">
        <f>(O746*constantes!$D$4)+(LN(125)*constantes!$D$5)+(LN(22.5)*constantes!$D$8)+(F746*constantes!$D$9)</f>
        <v>26.314394854554511</v>
      </c>
      <c r="AI746">
        <f t="shared" si="166"/>
        <v>6.9102564331433469E-2</v>
      </c>
    </row>
    <row r="747" spans="1:35" x14ac:dyDescent="0.25">
      <c r="A747" s="11">
        <v>746</v>
      </c>
      <c r="B747">
        <v>1</v>
      </c>
      <c r="C747">
        <v>42</v>
      </c>
      <c r="D747">
        <v>0</v>
      </c>
      <c r="E747">
        <v>1</v>
      </c>
      <c r="F747">
        <v>0</v>
      </c>
      <c r="G747">
        <v>142.5</v>
      </c>
      <c r="H747">
        <v>26.14</v>
      </c>
      <c r="I747">
        <f>IF(AND(B747=1,E747=0),V747,IF(AND(B747=1,E747=1),W747,IF(AND(B747=0,E747=0),X747,IF(AND(B747=0,E747=1),Y747,ERROR))))</f>
        <v>9.9359811678231935E-2</v>
      </c>
      <c r="K747">
        <f t="shared" si="154"/>
        <v>4.9796912096185753E-2</v>
      </c>
      <c r="L747">
        <f t="shared" si="155"/>
        <v>3.8810869283687155E-2</v>
      </c>
      <c r="M747" s="22" t="str">
        <f t="shared" si="167"/>
        <v>Elevated Risk</v>
      </c>
      <c r="O747">
        <f t="shared" si="156"/>
        <v>3.7376696182833684</v>
      </c>
      <c r="P747">
        <f t="shared" si="157"/>
        <v>4.9593419997087054</v>
      </c>
      <c r="Q747">
        <f t="shared" si="158"/>
        <v>3.2634667081960758</v>
      </c>
      <c r="R747">
        <f>(O747*constantes!$B$4)+(P747*constantes!$B$5)+(D747*constantes!$B$6)+(Q747*constantes!$B$8)+(F747*constantes!$B$9)</f>
        <v>23.42237067400762</v>
      </c>
      <c r="S747" s="4">
        <f>(O747*constantes!$B$4)+(P747*constantes!$C$5)+(D747*constantes!$B$6)+(Q747*constantes!$B$8)+(F747*constantes!$B$9)</f>
        <v>23.777657934866756</v>
      </c>
      <c r="T747">
        <f>(O747*constantes!$D$4)+(P747*constantes!$D$5)+(D747*constantes!$D$6)+(Q747*constantes!$D$8)+(F747*constantes!$D$9)</f>
        <v>25.789090727188185</v>
      </c>
      <c r="U747">
        <f>(O747*constantes!$D$4)+(P747*constantes!$E$5)+(D747*constantes!$D$6)+(Q747*constantes!$D$8)+(F747*constantes!$D$9)</f>
        <v>26.135054425087866</v>
      </c>
      <c r="V747" s="5">
        <f t="shared" si="159"/>
        <v>7.0730363500246862E-2</v>
      </c>
      <c r="W747" s="5">
        <f t="shared" si="160"/>
        <v>9.9359811678231935E-2</v>
      </c>
      <c r="X747" s="6">
        <f t="shared" si="161"/>
        <v>4.1462060867999306E-2</v>
      </c>
      <c r="Y747" s="6">
        <f t="shared" si="162"/>
        <v>5.8094159089478015E-2</v>
      </c>
      <c r="AA747">
        <f>(O747*constantes!$B$4)+(LN(110)*constantes!$B$5)+(LN(22)*constantes!$B$8)+(F747*constantes!$B$9)</f>
        <v>22.805468857654464</v>
      </c>
      <c r="AB747">
        <f t="shared" si="163"/>
        <v>3.8810869283687155E-2</v>
      </c>
      <c r="AC747">
        <f>(O747*constantes!$D$4)+(LN(110)*constantes!$D$5)+(LN(22)*constantes!$D$8)+(F747*constantes!$D$9)</f>
        <v>24.972784348242914</v>
      </c>
      <c r="AD747" s="7">
        <f t="shared" si="164"/>
        <v>1.8545470669847686E-2</v>
      </c>
      <c r="AF747">
        <f>(O747*constantes!$B$4)+(LN(125)*constantes!$B$5)+(LN(22.5)*constantes!$B$8)+(F747*constantes!$B$9)</f>
        <v>23.060425794408857</v>
      </c>
      <c r="AG747">
        <f t="shared" si="165"/>
        <v>4.9796912096185753E-2</v>
      </c>
      <c r="AH747">
        <f>(O747*constantes!$D$4)+(LN(125)*constantes!$D$5)+(LN(22.5)*constantes!$D$8)+(F747*constantes!$D$9)</f>
        <v>25.343857364851146</v>
      </c>
      <c r="AI747">
        <f t="shared" si="166"/>
        <v>2.676538428771702E-2</v>
      </c>
    </row>
    <row r="748" spans="1:35" x14ac:dyDescent="0.25">
      <c r="A748" s="11">
        <v>747</v>
      </c>
      <c r="B748">
        <v>1</v>
      </c>
      <c r="C748">
        <v>42</v>
      </c>
      <c r="D748">
        <v>0</v>
      </c>
      <c r="E748">
        <v>0</v>
      </c>
      <c r="F748">
        <v>0</v>
      </c>
      <c r="G748">
        <v>100</v>
      </c>
      <c r="H748">
        <v>22.56</v>
      </c>
      <c r="I748">
        <f>IF(AND(B748=1,E748=0),V748,IF(AND(B748=1,E748=1),W748,IF(AND(B748=0,E748=0),X748,IF(AND(B748=0,E748=1),Y748,ERROR))))</f>
        <v>3.3270645386487163E-2</v>
      </c>
      <c r="K748">
        <f t="shared" si="154"/>
        <v>4.9796912096185753E-2</v>
      </c>
      <c r="L748">
        <f t="shared" si="155"/>
        <v>3.8810869283687155E-2</v>
      </c>
      <c r="M748" s="22" t="str">
        <f t="shared" si="167"/>
        <v>OPTIMAL</v>
      </c>
      <c r="O748">
        <f t="shared" si="156"/>
        <v>3.7376696182833684</v>
      </c>
      <c r="P748">
        <f t="shared" si="157"/>
        <v>4.6051701859880918</v>
      </c>
      <c r="Q748">
        <f t="shared" si="158"/>
        <v>3.1161784266298582</v>
      </c>
      <c r="R748">
        <f>(O748*constantes!$B$4)+(P748*constantes!$B$5)+(D748*constantes!$B$6)+(Q748*constantes!$B$8)+(F748*constantes!$B$9)</f>
        <v>22.648587894833536</v>
      </c>
      <c r="S748" s="4">
        <f>(O748*constantes!$B$4)+(P748*constantes!$C$5)+(D748*constantes!$B$6)+(Q748*constantes!$B$8)+(F748*constantes!$B$9)</f>
        <v>22.978502286957724</v>
      </c>
      <c r="T748">
        <f>(O748*constantes!$D$4)+(P748*constantes!$D$5)+(D748*constantes!$D$6)+(Q748*constantes!$D$8)+(F748*constantes!$D$9)</f>
        <v>24.717536156704604</v>
      </c>
      <c r="U748">
        <f>(O748*constantes!$D$4)+(P748*constantes!$E$5)+(D748*constantes!$D$6)+(Q748*constantes!$D$8)+(F748*constantes!$D$9)</f>
        <v>25.038792828879131</v>
      </c>
      <c r="V748" s="5">
        <f t="shared" si="159"/>
        <v>3.3270645386487163E-2</v>
      </c>
      <c r="W748" s="5">
        <f t="shared" si="160"/>
        <v>4.5971513632181549E-2</v>
      </c>
      <c r="X748" s="6">
        <f t="shared" si="161"/>
        <v>1.4397867384350893E-2</v>
      </c>
      <c r="Y748" s="6">
        <f t="shared" si="162"/>
        <v>1.9798327386515435E-2</v>
      </c>
      <c r="AA748">
        <f>(O748*constantes!$B$4)+(LN(110)*constantes!$B$5)+(LN(22)*constantes!$B$8)+(F748*constantes!$B$9)</f>
        <v>22.805468857654464</v>
      </c>
      <c r="AB748">
        <f t="shared" si="163"/>
        <v>3.8810869283687155E-2</v>
      </c>
      <c r="AC748">
        <f>(O748*constantes!$D$4)+(LN(110)*constantes!$D$5)+(LN(22)*constantes!$D$8)+(F748*constantes!$D$9)</f>
        <v>24.972784348242914</v>
      </c>
      <c r="AD748" s="7">
        <f t="shared" si="164"/>
        <v>1.8545470669847686E-2</v>
      </c>
      <c r="AF748">
        <f>(O748*constantes!$B$4)+(LN(125)*constantes!$B$5)+(LN(22.5)*constantes!$B$8)+(F748*constantes!$B$9)</f>
        <v>23.060425794408857</v>
      </c>
      <c r="AG748">
        <f t="shared" si="165"/>
        <v>4.9796912096185753E-2</v>
      </c>
      <c r="AH748">
        <f>(O748*constantes!$D$4)+(LN(125)*constantes!$D$5)+(LN(22.5)*constantes!$D$8)+(F748*constantes!$D$9)</f>
        <v>25.343857364851146</v>
      </c>
      <c r="AI748">
        <f t="shared" si="166"/>
        <v>2.676538428771702E-2</v>
      </c>
    </row>
    <row r="749" spans="1:35" x14ac:dyDescent="0.25">
      <c r="A749" s="11">
        <v>748</v>
      </c>
      <c r="B749">
        <v>0</v>
      </c>
      <c r="C749">
        <v>67</v>
      </c>
      <c r="D749">
        <v>0</v>
      </c>
      <c r="E749">
        <v>1</v>
      </c>
      <c r="F749">
        <v>0</v>
      </c>
      <c r="G749">
        <v>192</v>
      </c>
      <c r="H749">
        <v>44.09</v>
      </c>
      <c r="I749">
        <f>IF(AND(B749=1,E749=0),V749,IF(AND(B749=1,E749=1),W749,IF(AND(B749=0,E749=0),X749,IF(AND(B749=0,E749=1),Y749,ERROR))))</f>
        <v>0.48217535665066114</v>
      </c>
      <c r="K749">
        <f t="shared" si="154"/>
        <v>9.215699866828464E-2</v>
      </c>
      <c r="L749">
        <f t="shared" si="155"/>
        <v>6.4534688350861291E-2</v>
      </c>
      <c r="M749" s="22" t="str">
        <f t="shared" si="167"/>
        <v>'&gt;30%</v>
      </c>
      <c r="O749">
        <f t="shared" si="156"/>
        <v>4.2046926193909657</v>
      </c>
      <c r="P749">
        <f t="shared" si="157"/>
        <v>5.2574953720277815</v>
      </c>
      <c r="Q749">
        <f t="shared" si="158"/>
        <v>3.7862329993698465</v>
      </c>
      <c r="R749">
        <f>(O749*constantes!$B$4)+(P749*constantes!$B$5)+(D749*constantes!$B$6)+(Q749*constantes!$B$8)+(F749*constantes!$B$9)</f>
        <v>25.84372638611103</v>
      </c>
      <c r="S749" s="4">
        <f>(O749*constantes!$B$4)+(P749*constantes!$C$5)+(D749*constantes!$B$6)+(Q749*constantes!$B$8)+(F749*constantes!$B$9)</f>
        <v>26.220373354563101</v>
      </c>
      <c r="T749">
        <f>(O749*constantes!$D$4)+(P749*constantes!$D$5)+(D749*constantes!$D$6)+(Q749*constantes!$D$8)+(F749*constantes!$D$9)</f>
        <v>28.165835873704673</v>
      </c>
      <c r="U749">
        <f>(O749*constantes!$D$4)+(P749*constantes!$E$5)+(D749*constantes!$D$6)+(Q749*constantes!$D$8)+(F749*constantes!$D$9)</f>
        <v>28.532598750857332</v>
      </c>
      <c r="V749" s="5">
        <f t="shared" si="159"/>
        <v>0.56223551658267834</v>
      </c>
      <c r="W749" s="5">
        <f t="shared" si="160"/>
        <v>0.6999817805290689</v>
      </c>
      <c r="X749" s="6">
        <f t="shared" si="161"/>
        <v>0.36622359293361872</v>
      </c>
      <c r="Y749" s="6">
        <f t="shared" si="162"/>
        <v>0.48217535665066114</v>
      </c>
      <c r="AA749">
        <f>(O749*constantes!$B$4)+(LN(110)*constantes!$B$5)+(LN(22)*constantes!$B$8)+(F749*constantes!$B$9)</f>
        <v>24.25929277918237</v>
      </c>
      <c r="AB749">
        <f t="shared" si="163"/>
        <v>0.1558271506156762</v>
      </c>
      <c r="AC749">
        <f>(O749*constantes!$D$4)+(LN(110)*constantes!$D$5)+(LN(22)*constantes!$D$8)+(F749*constantes!$D$9)</f>
        <v>26.243586625866762</v>
      </c>
      <c r="AD749" s="7">
        <f t="shared" si="164"/>
        <v>6.4534688350861291E-2</v>
      </c>
      <c r="AF749">
        <f>(O749*constantes!$B$4)+(LN(125)*constantes!$B$5)+(LN(22.5)*constantes!$B$8)+(F749*constantes!$B$9)</f>
        <v>24.514249715936764</v>
      </c>
      <c r="AG749">
        <f t="shared" si="165"/>
        <v>0.19635063157104138</v>
      </c>
      <c r="AH749">
        <f>(O749*constantes!$D$4)+(LN(125)*constantes!$D$5)+(LN(22.5)*constantes!$D$8)+(F749*constantes!$D$9)</f>
        <v>26.614659642474994</v>
      </c>
      <c r="AI749">
        <f t="shared" si="166"/>
        <v>9.215699866828464E-2</v>
      </c>
    </row>
    <row r="750" spans="1:35" x14ac:dyDescent="0.25">
      <c r="A750" s="11">
        <v>749</v>
      </c>
      <c r="B750">
        <v>0</v>
      </c>
      <c r="C750">
        <v>63</v>
      </c>
      <c r="D750">
        <v>0</v>
      </c>
      <c r="E750">
        <v>0</v>
      </c>
      <c r="F750">
        <v>0</v>
      </c>
      <c r="G750">
        <v>127</v>
      </c>
      <c r="H750">
        <v>22.26</v>
      </c>
      <c r="I750">
        <f>IF(AND(B750=1,E750=0),V750,IF(AND(B750=1,E750=1),W750,IF(AND(B750=0,E750=0),X750,IF(AND(B750=0,E750=1),Y750,ERROR))))</f>
        <v>8.1523571749795964E-2</v>
      </c>
      <c r="K750">
        <f t="shared" si="154"/>
        <v>7.8518559479420769E-2</v>
      </c>
      <c r="L750">
        <f t="shared" si="155"/>
        <v>5.4860361374715505E-2</v>
      </c>
      <c r="M750" s="22" t="str">
        <f t="shared" si="167"/>
        <v>NORMAL</v>
      </c>
      <c r="O750">
        <f t="shared" si="156"/>
        <v>4.1431347263915326</v>
      </c>
      <c r="P750">
        <f t="shared" si="157"/>
        <v>4.8441870864585912</v>
      </c>
      <c r="Q750">
        <f t="shared" si="158"/>
        <v>3.102791345847399</v>
      </c>
      <c r="R750">
        <f>(O750*constantes!$B$4)+(P750*constantes!$B$5)+(D750*constantes!$B$6)+(Q750*constantes!$B$8)+(F750*constantes!$B$9)</f>
        <v>24.343567153462832</v>
      </c>
      <c r="S750" s="4">
        <f>(O750*constantes!$B$4)+(P750*constantes!$C$5)+(D750*constantes!$B$6)+(Q750*constantes!$B$8)+(F750*constantes!$B$9)</f>
        <v>24.690604716336725</v>
      </c>
      <c r="T750">
        <f>(O750*constantes!$D$4)+(P750*constantes!$D$5)+(D750*constantes!$D$6)+(Q750*constantes!$D$8)+(F750*constantes!$D$9)</f>
        <v>26.486323982876925</v>
      </c>
      <c r="U750">
        <f>(O750*constantes!$D$4)+(P750*constantes!$E$5)+(D750*constantes!$D$6)+(Q750*constantes!$D$8)+(F750*constantes!$D$9)</f>
        <v>26.82425447402828</v>
      </c>
      <c r="V750" s="5">
        <f t="shared" si="159"/>
        <v>0.16830768957745001</v>
      </c>
      <c r="W750" s="5">
        <f t="shared" si="160"/>
        <v>0.22952665953048279</v>
      </c>
      <c r="X750" s="6">
        <f t="shared" si="161"/>
        <v>8.1523571749795964E-2</v>
      </c>
      <c r="Y750" s="6">
        <f t="shared" si="162"/>
        <v>0.11239494409394146</v>
      </c>
      <c r="AA750">
        <f>(O750*constantes!$B$4)+(LN(110)*constantes!$B$5)+(LN(22)*constantes!$B$8)+(F750*constantes!$B$9)</f>
        <v>24.067665520590854</v>
      </c>
      <c r="AB750">
        <f t="shared" si="163"/>
        <v>0.13051783749446544</v>
      </c>
      <c r="AC750">
        <f>(O750*constantes!$D$4)+(LN(110)*constantes!$D$5)+(LN(22)*constantes!$D$8)+(F750*constantes!$D$9)</f>
        <v>26.076083289962796</v>
      </c>
      <c r="AD750" s="7">
        <f t="shared" si="164"/>
        <v>5.4860361374715505E-2</v>
      </c>
      <c r="AF750">
        <f>(O750*constantes!$B$4)+(LN(125)*constantes!$B$5)+(LN(22.5)*constantes!$B$8)+(F750*constantes!$B$9)</f>
        <v>24.322622457345251</v>
      </c>
      <c r="AG750">
        <f t="shared" si="165"/>
        <v>0.16512470507308763</v>
      </c>
      <c r="AH750">
        <f>(O750*constantes!$D$4)+(LN(125)*constantes!$D$5)+(LN(22.5)*constantes!$D$8)+(F750*constantes!$D$9)</f>
        <v>26.447156306571028</v>
      </c>
      <c r="AI750">
        <f t="shared" si="166"/>
        <v>7.8518559479420769E-2</v>
      </c>
    </row>
    <row r="751" spans="1:35" x14ac:dyDescent="0.25">
      <c r="A751" s="11">
        <v>750</v>
      </c>
      <c r="B751">
        <v>1</v>
      </c>
      <c r="C751">
        <v>62</v>
      </c>
      <c r="D751">
        <v>0</v>
      </c>
      <c r="E751">
        <v>0</v>
      </c>
      <c r="F751">
        <v>0</v>
      </c>
      <c r="G751">
        <v>110</v>
      </c>
      <c r="H751">
        <v>23.8</v>
      </c>
      <c r="I751">
        <f>IF(AND(B751=1,E751=0),V751,IF(AND(B751=1,E751=1),W751,IF(AND(B751=0,E751=0),X751,IF(AND(B751=0,E751=1),Y751,ERROR))))</f>
        <v>0.13205068559448285</v>
      </c>
      <c r="K751">
        <f t="shared" si="154"/>
        <v>0.15777159470264646</v>
      </c>
      <c r="L751">
        <f t="shared" si="155"/>
        <v>0.12458920296857934</v>
      </c>
      <c r="M751" s="22" t="str">
        <f t="shared" si="167"/>
        <v>NORMAL</v>
      </c>
      <c r="O751">
        <f t="shared" si="156"/>
        <v>4.1271343850450917</v>
      </c>
      <c r="P751">
        <f t="shared" si="157"/>
        <v>4.7004803657924166</v>
      </c>
      <c r="Q751">
        <f t="shared" si="158"/>
        <v>3.1696855806774291</v>
      </c>
      <c r="R751">
        <f>(O751*constantes!$B$4)+(P751*constantes!$B$5)+(D751*constantes!$B$6)+(Q751*constantes!$B$8)+(F751*constantes!$B$9)</f>
        <v>24.080203010037813</v>
      </c>
      <c r="S751" s="4">
        <f>(O751*constantes!$B$4)+(P751*constantes!$C$5)+(D751*constantes!$B$6)+(Q751*constantes!$B$8)+(F751*constantes!$B$9)</f>
        <v>24.416945423443181</v>
      </c>
      <c r="T751">
        <f>(O751*constantes!$D$4)+(P751*constantes!$D$5)+(D751*constantes!$D$6)+(Q751*constantes!$D$8)+(F751*constantes!$D$9)</f>
        <v>26.07275153997713</v>
      </c>
      <c r="U751">
        <f>(O751*constantes!$D$4)+(P751*constantes!$E$5)+(D751*constantes!$D$6)+(Q751*constantes!$D$8)+(F751*constantes!$D$9)</f>
        <v>26.400657050294807</v>
      </c>
      <c r="V751" s="5">
        <f t="shared" si="159"/>
        <v>0.13205068559448285</v>
      </c>
      <c r="W751" s="5">
        <f t="shared" si="160"/>
        <v>0.17989616507669581</v>
      </c>
      <c r="X751" s="6">
        <f t="shared" si="161"/>
        <v>5.4682967375248914E-2</v>
      </c>
      <c r="Y751" s="6">
        <f t="shared" si="162"/>
        <v>7.5088595234229172E-2</v>
      </c>
      <c r="AA751">
        <f>(O751*constantes!$B$4)+(LN(110)*constantes!$B$5)+(LN(22)*constantes!$B$8)+(F751*constantes!$B$9)</f>
        <v>24.017857097993041</v>
      </c>
      <c r="AB751">
        <f t="shared" si="163"/>
        <v>0.12458920296857934</v>
      </c>
      <c r="AC751">
        <f>(O751*constantes!$D$4)+(LN(110)*constantes!$D$5)+(LN(22)*constantes!$D$8)+(F751*constantes!$D$9)</f>
        <v>26.032545241135235</v>
      </c>
      <c r="AD751" s="7">
        <f t="shared" si="164"/>
        <v>5.2585681787711391E-2</v>
      </c>
      <c r="AF751">
        <f>(O751*constantes!$B$4)+(LN(125)*constantes!$B$5)+(LN(22.5)*constantes!$B$8)+(F751*constantes!$B$9)</f>
        <v>24.27281403474743</v>
      </c>
      <c r="AG751">
        <f t="shared" si="165"/>
        <v>0.15777159470264646</v>
      </c>
      <c r="AH751">
        <f>(O751*constantes!$D$4)+(LN(125)*constantes!$D$5)+(LN(22.5)*constantes!$D$8)+(F751*constantes!$D$9)</f>
        <v>26.403618257743467</v>
      </c>
      <c r="AI751">
        <f t="shared" si="166"/>
        <v>7.5302674960658122E-2</v>
      </c>
    </row>
    <row r="752" spans="1:35" x14ac:dyDescent="0.25">
      <c r="A752" s="11">
        <v>751</v>
      </c>
      <c r="B752">
        <v>1</v>
      </c>
      <c r="C752">
        <v>50</v>
      </c>
      <c r="D752">
        <v>0</v>
      </c>
      <c r="E752">
        <v>0</v>
      </c>
      <c r="F752">
        <v>0</v>
      </c>
      <c r="G752">
        <v>129</v>
      </c>
      <c r="H752">
        <v>25.86</v>
      </c>
      <c r="I752">
        <f>IF(AND(B752=1,E752=0),V752,IF(AND(B752=1,E752=1),W752,IF(AND(B752=0,E752=0),X752,IF(AND(B752=0,E752=1),Y752,ERROR))))</f>
        <v>9.8823467997369296E-2</v>
      </c>
      <c r="K752">
        <f t="shared" si="154"/>
        <v>8.4142660265313918E-2</v>
      </c>
      <c r="L752">
        <f t="shared" si="155"/>
        <v>6.5845990830285972E-2</v>
      </c>
      <c r="M752" s="22" t="str">
        <f t="shared" si="167"/>
        <v>Elevated Risk</v>
      </c>
      <c r="O752">
        <f t="shared" si="156"/>
        <v>3.912023005428146</v>
      </c>
      <c r="P752">
        <f t="shared" si="157"/>
        <v>4.8598124043616719</v>
      </c>
      <c r="Q752">
        <f t="shared" si="158"/>
        <v>3.2526973733437115</v>
      </c>
      <c r="R752">
        <f>(O752*constantes!$B$4)+(P752*constantes!$B$5)+(D752*constantes!$B$6)+(Q752*constantes!$B$8)+(F752*constantes!$B$9)</f>
        <v>23.771952826726544</v>
      </c>
      <c r="S752" s="4">
        <f>(O752*constantes!$B$4)+(P752*constantes!$C$5)+(D752*constantes!$B$6)+(Q752*constantes!$B$8)+(F752*constantes!$B$9)</f>
        <v>24.120109787375018</v>
      </c>
      <c r="T752">
        <f>(O752*constantes!$D$4)+(P752*constantes!$D$5)+(D752*constantes!$D$6)+(Q752*constantes!$D$8)+(F752*constantes!$D$9)</f>
        <v>25.978044881855329</v>
      </c>
      <c r="U752">
        <f>(O752*constantes!$D$4)+(P752*constantes!$E$5)+(D752*constantes!$D$6)+(Q752*constantes!$D$8)+(F752*constantes!$D$9)</f>
        <v>26.317065395183601</v>
      </c>
      <c r="V752" s="5">
        <f t="shared" si="159"/>
        <v>9.8823467997369296E-2</v>
      </c>
      <c r="W752" s="5">
        <f t="shared" si="160"/>
        <v>0.13704084736725086</v>
      </c>
      <c r="X752" s="6">
        <f t="shared" si="161"/>
        <v>4.9867205682629701E-2</v>
      </c>
      <c r="Y752" s="6">
        <f t="shared" si="162"/>
        <v>6.9280798079771277E-2</v>
      </c>
      <c r="AA752">
        <f>(O752*constantes!$B$4)+(LN(110)*constantes!$B$5)+(LN(22)*constantes!$B$8)+(F752*constantes!$B$9)</f>
        <v>23.348223977700673</v>
      </c>
      <c r="AB752">
        <f t="shared" si="163"/>
        <v>6.5845990830285972E-2</v>
      </c>
      <c r="AC752">
        <f>(O752*constantes!$D$4)+(LN(110)*constantes!$D$5)+(LN(22)*constantes!$D$8)+(F752*constantes!$D$9)</f>
        <v>25.447212119400952</v>
      </c>
      <c r="AD752" s="7">
        <f t="shared" si="164"/>
        <v>2.9636129007590606E-2</v>
      </c>
      <c r="AF752">
        <f>(O752*constantes!$B$4)+(LN(125)*constantes!$B$5)+(LN(22.5)*constantes!$B$8)+(F752*constantes!$B$9)</f>
        <v>23.603180914455063</v>
      </c>
      <c r="AG752">
        <f t="shared" si="165"/>
        <v>8.4142660265313918E-2</v>
      </c>
      <c r="AH752">
        <f>(O752*constantes!$D$4)+(LN(125)*constantes!$D$5)+(LN(22.5)*constantes!$D$8)+(F752*constantes!$D$9)</f>
        <v>25.818285136009184</v>
      </c>
      <c r="AI752">
        <f t="shared" si="166"/>
        <v>4.2663786438573714E-2</v>
      </c>
    </row>
    <row r="753" spans="1:35" x14ac:dyDescent="0.25">
      <c r="A753" s="11">
        <v>752</v>
      </c>
      <c r="B753">
        <v>0</v>
      </c>
      <c r="C753">
        <v>63</v>
      </c>
      <c r="D753">
        <v>0</v>
      </c>
      <c r="E753">
        <v>0</v>
      </c>
      <c r="F753">
        <v>0</v>
      </c>
      <c r="G753">
        <v>117.5</v>
      </c>
      <c r="H753">
        <v>25.88</v>
      </c>
      <c r="I753">
        <f>IF(AND(B753=1,E753=0),V753,IF(AND(B753=1,E753=1),W753,IF(AND(B753=0,E753=0),X753,IF(AND(B753=0,E753=1),Y753,ERROR))))</f>
        <v>7.1148458845521678E-2</v>
      </c>
      <c r="K753">
        <f t="shared" si="154"/>
        <v>7.8518559479420769E-2</v>
      </c>
      <c r="L753">
        <f t="shared" si="155"/>
        <v>5.4860361374715505E-2</v>
      </c>
      <c r="M753" s="22" t="str">
        <f t="shared" si="167"/>
        <v>NORMAL</v>
      </c>
      <c r="O753">
        <f t="shared" si="156"/>
        <v>4.1431347263915326</v>
      </c>
      <c r="P753">
        <f t="shared" si="157"/>
        <v>4.7664383335842135</v>
      </c>
      <c r="Q753">
        <f t="shared" si="158"/>
        <v>3.2534704696326999</v>
      </c>
      <c r="R753">
        <f>(O753*constantes!$B$4)+(P753*constantes!$B$5)+(D753*constantes!$B$6)+(Q753*constantes!$B$8)+(F753*constantes!$B$9)</f>
        <v>24.318790885943905</v>
      </c>
      <c r="S753" s="4">
        <f>(O753*constantes!$B$4)+(P753*constantes!$C$5)+(D753*constantes!$B$6)+(Q753*constantes!$B$8)+(F753*constantes!$B$9)</f>
        <v>24.660258528161876</v>
      </c>
      <c r="T753">
        <f>(O753*constantes!$D$4)+(P753*constantes!$D$5)+(D753*constantes!$D$6)+(Q753*constantes!$D$8)+(F753*constantes!$D$9)</f>
        <v>26.344658440464297</v>
      </c>
      <c r="U753">
        <f>(O753*constantes!$D$4)+(P753*constantes!$E$5)+(D753*constantes!$D$6)+(Q753*constantes!$D$8)+(F753*constantes!$D$9)</f>
        <v>26.677165178615134</v>
      </c>
      <c r="V753" s="5">
        <f t="shared" si="159"/>
        <v>0.16454829881347011</v>
      </c>
      <c r="W753" s="5">
        <f t="shared" si="160"/>
        <v>0.22349819021269701</v>
      </c>
      <c r="X753" s="6">
        <f t="shared" si="161"/>
        <v>7.1148458845521678E-2</v>
      </c>
      <c r="Y753" s="6">
        <f t="shared" si="162"/>
        <v>9.7800819077550782E-2</v>
      </c>
      <c r="AA753">
        <f>(O753*constantes!$B$4)+(LN(110)*constantes!$B$5)+(LN(22)*constantes!$B$8)+(F753*constantes!$B$9)</f>
        <v>24.067665520590854</v>
      </c>
      <c r="AB753">
        <f t="shared" si="163"/>
        <v>0.13051783749446544</v>
      </c>
      <c r="AC753">
        <f>(O753*constantes!$D$4)+(LN(110)*constantes!$D$5)+(LN(22)*constantes!$D$8)+(F753*constantes!$D$9)</f>
        <v>26.076083289962796</v>
      </c>
      <c r="AD753" s="7">
        <f t="shared" si="164"/>
        <v>5.4860361374715505E-2</v>
      </c>
      <c r="AF753">
        <f>(O753*constantes!$B$4)+(LN(125)*constantes!$B$5)+(LN(22.5)*constantes!$B$8)+(F753*constantes!$B$9)</f>
        <v>24.322622457345251</v>
      </c>
      <c r="AG753">
        <f t="shared" si="165"/>
        <v>0.16512470507308763</v>
      </c>
      <c r="AH753">
        <f>(O753*constantes!$D$4)+(LN(125)*constantes!$D$5)+(LN(22.5)*constantes!$D$8)+(F753*constantes!$D$9)</f>
        <v>26.447156306571028</v>
      </c>
      <c r="AI753">
        <f t="shared" si="166"/>
        <v>7.8518559479420769E-2</v>
      </c>
    </row>
    <row r="754" spans="1:35" x14ac:dyDescent="0.25">
      <c r="A754" s="11">
        <v>753</v>
      </c>
      <c r="B754">
        <v>0</v>
      </c>
      <c r="C754">
        <v>45</v>
      </c>
      <c r="D754">
        <v>0</v>
      </c>
      <c r="E754">
        <v>0</v>
      </c>
      <c r="F754">
        <v>0</v>
      </c>
      <c r="G754">
        <v>121</v>
      </c>
      <c r="H754">
        <v>24.58</v>
      </c>
      <c r="I754">
        <f>IF(AND(B754=1,E754=0),V754,IF(AND(B754=1,E754=1),W754,IF(AND(B754=0,E754=0),X754,IF(AND(B754=0,E754=1),Y754,ERROR))))</f>
        <v>3.0769117405933799E-2</v>
      </c>
      <c r="K754">
        <f t="shared" si="154"/>
        <v>3.2202898660143586E-2</v>
      </c>
      <c r="L754">
        <f t="shared" si="155"/>
        <v>2.2332293193086827E-2</v>
      </c>
      <c r="M754" s="22" t="str">
        <f t="shared" si="167"/>
        <v>NORMAL</v>
      </c>
      <c r="O754">
        <f t="shared" si="156"/>
        <v>3.8066624897703196</v>
      </c>
      <c r="P754">
        <f t="shared" si="157"/>
        <v>4.7957905455967413</v>
      </c>
      <c r="Q754">
        <f t="shared" si="158"/>
        <v>3.2019331041378889</v>
      </c>
      <c r="R754">
        <f>(O754*constantes!$B$4)+(P754*constantes!$B$5)+(D754*constantes!$B$6)+(Q754*constantes!$B$8)+(F754*constantes!$B$9)</f>
        <v>23.284959696448411</v>
      </c>
      <c r="S754" s="4">
        <f>(O754*constantes!$B$4)+(P754*constantes!$C$5)+(D754*constantes!$B$6)+(Q754*constantes!$B$8)+(F754*constantes!$B$9)</f>
        <v>23.628530131134966</v>
      </c>
      <c r="T754">
        <f>(O754*constantes!$D$4)+(P754*constantes!$D$5)+(D754*constantes!$D$6)+(Q754*constantes!$D$8)+(F754*constantes!$D$9)</f>
        <v>25.485310584144351</v>
      </c>
      <c r="U754">
        <f>(O754*constantes!$D$4)+(P754*constantes!$E$5)+(D754*constantes!$D$6)+(Q754*constantes!$D$8)+(F754*constantes!$D$9)</f>
        <v>25.819864932605178</v>
      </c>
      <c r="V754" s="5">
        <f t="shared" si="159"/>
        <v>6.1937086678503728E-2</v>
      </c>
      <c r="W754" s="5">
        <f t="shared" si="160"/>
        <v>8.6206999848481125E-2</v>
      </c>
      <c r="X754" s="6">
        <f t="shared" si="161"/>
        <v>3.0769117405933799E-2</v>
      </c>
      <c r="Y754" s="6">
        <f t="shared" si="162"/>
        <v>4.272977771663633E-2</v>
      </c>
      <c r="AA754">
        <f>(O754*constantes!$B$4)+(LN(110)*constantes!$B$5)+(LN(22)*constantes!$B$8)+(F754*constantes!$B$9)</f>
        <v>23.020240906878485</v>
      </c>
      <c r="AB754">
        <f t="shared" si="163"/>
        <v>4.7883245315309741E-2</v>
      </c>
      <c r="AC754">
        <f>(O754*constantes!$D$4)+(LN(110)*constantes!$D$5)+(LN(22)*constantes!$D$8)+(F754*constantes!$D$9)</f>
        <v>25.16051878105991</v>
      </c>
      <c r="AD754" s="7">
        <f t="shared" si="164"/>
        <v>2.2332293193086827E-2</v>
      </c>
      <c r="AF754">
        <f>(O754*constantes!$B$4)+(LN(125)*constantes!$B$5)+(LN(22.5)*constantes!$B$8)+(F754*constantes!$B$9)</f>
        <v>23.275197843632878</v>
      </c>
      <c r="AG754">
        <f t="shared" si="165"/>
        <v>6.1354256697024101E-2</v>
      </c>
      <c r="AH754">
        <f>(O754*constantes!$D$4)+(LN(125)*constantes!$D$5)+(LN(22.5)*constantes!$D$8)+(F754*constantes!$D$9)</f>
        <v>25.531591797668142</v>
      </c>
      <c r="AI754">
        <f t="shared" si="166"/>
        <v>3.2202898660143586E-2</v>
      </c>
    </row>
    <row r="755" spans="1:35" x14ac:dyDescent="0.25">
      <c r="A755" s="11">
        <v>754</v>
      </c>
      <c r="B755">
        <v>0</v>
      </c>
      <c r="C755">
        <v>41</v>
      </c>
      <c r="D755">
        <v>1</v>
      </c>
      <c r="E755">
        <v>0</v>
      </c>
      <c r="F755">
        <v>0</v>
      </c>
      <c r="G755">
        <v>134.5</v>
      </c>
      <c r="H755">
        <v>22.28</v>
      </c>
      <c r="I755">
        <f>IF(AND(B755=1,E755=0),V755,IF(AND(B755=1,E755=1),W755,IF(AND(B755=0,E755=0),X755,IF(AND(B755=0,E755=1),Y755,ERROR))))</f>
        <v>5.6040721939764393E-2</v>
      </c>
      <c r="K755">
        <f t="shared" si="154"/>
        <v>2.5088146116023613E-2</v>
      </c>
      <c r="L755">
        <f t="shared" si="155"/>
        <v>1.7378724267438583E-2</v>
      </c>
      <c r="M755" s="22" t="str">
        <f t="shared" si="167"/>
        <v>Elevated Risk</v>
      </c>
      <c r="O755">
        <f t="shared" si="156"/>
        <v>3.713572066704308</v>
      </c>
      <c r="P755">
        <f t="shared" si="157"/>
        <v>4.9015641990418937</v>
      </c>
      <c r="Q755">
        <f t="shared" si="158"/>
        <v>3.1036894150590832</v>
      </c>
      <c r="R755">
        <f>(O755*constantes!$B$4)+(P755*constantes!$B$5)+(D755*constantes!$B$6)+(Q755*constantes!$B$8)+(F755*constantes!$B$9)</f>
        <v>23.823036872702868</v>
      </c>
      <c r="S755" s="4">
        <f>(O755*constantes!$B$4)+(P755*constantes!$C$5)+(D755*constantes!$B$6)+(Q755*constantes!$B$8)+(F755*constantes!$B$9)</f>
        <v>24.17418493192223</v>
      </c>
      <c r="T755">
        <f>(O755*constantes!$D$4)+(P755*constantes!$D$5)+(D755*constantes!$D$6)+(Q755*constantes!$D$8)+(F755*constantes!$D$9)</f>
        <v>26.097989708122981</v>
      </c>
      <c r="U755">
        <f>(O755*constantes!$D$4)+(P755*constantes!$E$5)+(D755*constantes!$D$6)+(Q755*constantes!$D$8)+(F755*constantes!$D$9)</f>
        <v>26.439922826648143</v>
      </c>
      <c r="V755" s="5">
        <f t="shared" si="159"/>
        <v>0.10372476124469276</v>
      </c>
      <c r="W755" s="5">
        <f t="shared" si="160"/>
        <v>0.14407914938394362</v>
      </c>
      <c r="X755" s="6">
        <f t="shared" si="161"/>
        <v>5.6040721939764393E-2</v>
      </c>
      <c r="Y755" s="6">
        <f t="shared" si="162"/>
        <v>7.7975309012943583E-2</v>
      </c>
      <c r="AA755">
        <f>(O755*constantes!$B$4)+(LN(110)*constantes!$B$5)+(LN(22)*constantes!$B$8)+(F755*constantes!$B$9)</f>
        <v>22.730454143490913</v>
      </c>
      <c r="AB755">
        <f t="shared" si="163"/>
        <v>3.6057212319339005E-2</v>
      </c>
      <c r="AC755">
        <f>(O755*constantes!$D$4)+(LN(110)*constantes!$D$5)+(LN(22)*constantes!$D$8)+(F755*constantes!$D$9)</f>
        <v>24.907213223567677</v>
      </c>
      <c r="AD755" s="7">
        <f t="shared" si="164"/>
        <v>1.7378724267438583E-2</v>
      </c>
      <c r="AF755">
        <f>(O755*constantes!$B$4)+(LN(125)*constantes!$B$5)+(LN(22.5)*constantes!$B$8)+(F755*constantes!$B$9)</f>
        <v>22.985411080245306</v>
      </c>
      <c r="AG755">
        <f t="shared" si="165"/>
        <v>4.62827295767122E-2</v>
      </c>
      <c r="AH755">
        <f>(O755*constantes!$D$4)+(LN(125)*constantes!$D$5)+(LN(22.5)*constantes!$D$8)+(F755*constantes!$D$9)</f>
        <v>25.278286240175909</v>
      </c>
      <c r="AI755">
        <f t="shared" si="166"/>
        <v>2.5088146116023613E-2</v>
      </c>
    </row>
    <row r="756" spans="1:35" x14ac:dyDescent="0.25">
      <c r="A756" s="11">
        <v>755</v>
      </c>
      <c r="B756">
        <v>0</v>
      </c>
      <c r="C756">
        <v>44</v>
      </c>
      <c r="D756">
        <v>1</v>
      </c>
      <c r="E756">
        <v>0</v>
      </c>
      <c r="F756">
        <v>0</v>
      </c>
      <c r="G756">
        <v>114</v>
      </c>
      <c r="H756">
        <v>24.16</v>
      </c>
      <c r="I756">
        <f>IF(AND(B756=1,E756=0),V756,IF(AND(B756=1,E756=1),W756,IF(AND(B756=0,E756=0),X756,IF(AND(B756=0,E756=1),Y756,ERROR))))</f>
        <v>4.4719096889632604E-2</v>
      </c>
      <c r="K756">
        <f t="shared" si="154"/>
        <v>3.0321952038303235E-2</v>
      </c>
      <c r="L756">
        <f t="shared" si="155"/>
        <v>2.102161003401426E-2</v>
      </c>
      <c r="M756" s="22" t="str">
        <f t="shared" si="167"/>
        <v>Elevated Risk</v>
      </c>
      <c r="O756">
        <f t="shared" si="156"/>
        <v>3.784189633918261</v>
      </c>
      <c r="P756">
        <f t="shared" si="157"/>
        <v>4.7361984483944957</v>
      </c>
      <c r="Q756">
        <f t="shared" si="158"/>
        <v>3.1846983730666141</v>
      </c>
      <c r="R756">
        <f>(O756*constantes!$B$4)+(P756*constantes!$B$5)+(D756*constantes!$B$6)+(Q756*constantes!$B$8)+(F756*constantes!$B$9)</f>
        <v>23.800321309665872</v>
      </c>
      <c r="S756" s="4">
        <f>(O756*constantes!$B$4)+(P756*constantes!$C$5)+(D756*constantes!$B$6)+(Q756*constantes!$B$8)+(F756*constantes!$B$9)</f>
        <v>24.139622566508855</v>
      </c>
      <c r="T756">
        <f>(O756*constantes!$D$4)+(P756*constantes!$D$5)+(D756*constantes!$D$6)+(Q756*constantes!$D$8)+(F756*constantes!$D$9)</f>
        <v>25.86640190786963</v>
      </c>
      <c r="U756">
        <f>(O756*constantes!$D$4)+(P756*constantes!$E$5)+(D756*constantes!$D$6)+(Q756*constantes!$D$8)+(F756*constantes!$D$9)</f>
        <v>26.19679911162963</v>
      </c>
      <c r="V756" s="5">
        <f t="shared" si="159"/>
        <v>0.10151766859005817</v>
      </c>
      <c r="W756" s="5">
        <f t="shared" si="160"/>
        <v>0.13954340917407426</v>
      </c>
      <c r="X756" s="6">
        <f t="shared" si="161"/>
        <v>4.4719096889632604E-2</v>
      </c>
      <c r="Y756" s="6">
        <f t="shared" si="162"/>
        <v>6.1677764502175769E-2</v>
      </c>
      <c r="AA756">
        <f>(O756*constantes!$B$4)+(LN(110)*constantes!$B$5)+(LN(22)*constantes!$B$8)+(F756*constantes!$B$9)</f>
        <v>22.95028380552526</v>
      </c>
      <c r="AB756">
        <f t="shared" si="163"/>
        <v>4.4721443860098575E-2</v>
      </c>
      <c r="AC756">
        <f>(O756*constantes!$D$4)+(LN(110)*constantes!$D$5)+(LN(22)*constantes!$D$8)+(F756*constantes!$D$9)</f>
        <v>25.099368567186549</v>
      </c>
      <c r="AD756" s="7">
        <f t="shared" si="164"/>
        <v>2.102161003401426E-2</v>
      </c>
      <c r="AF756">
        <f>(O756*constantes!$B$4)+(LN(125)*constantes!$B$5)+(LN(22.5)*constantes!$B$8)+(F756*constantes!$B$9)</f>
        <v>23.205240742279653</v>
      </c>
      <c r="AG756">
        <f t="shared" si="165"/>
        <v>5.7330036913051163E-2</v>
      </c>
      <c r="AH756">
        <f>(O756*constantes!$D$4)+(LN(125)*constantes!$D$5)+(LN(22.5)*constantes!$D$8)+(F756*constantes!$D$9)</f>
        <v>25.470441583794781</v>
      </c>
      <c r="AI756">
        <f t="shared" si="166"/>
        <v>3.0321952038303235E-2</v>
      </c>
    </row>
    <row r="757" spans="1:35" x14ac:dyDescent="0.25">
      <c r="A757" s="11">
        <v>756</v>
      </c>
      <c r="B757">
        <v>0</v>
      </c>
      <c r="C757">
        <v>53</v>
      </c>
      <c r="D757">
        <v>1</v>
      </c>
      <c r="E757">
        <v>0</v>
      </c>
      <c r="F757">
        <v>0</v>
      </c>
      <c r="G757">
        <v>131</v>
      </c>
      <c r="H757">
        <v>33.380000000000003</v>
      </c>
      <c r="I757">
        <f>IF(AND(B757=1,E757=0),V757,IF(AND(B757=1,E757=1),W757,IF(AND(B757=0,E757=0),X757,IF(AND(B757=0,E757=1),Y757,ERROR))))</f>
        <v>0.12401124445963774</v>
      </c>
      <c r="K757">
        <f t="shared" si="154"/>
        <v>4.9808625979083754E-2</v>
      </c>
      <c r="L757">
        <f t="shared" si="155"/>
        <v>3.4638908987597139E-2</v>
      </c>
      <c r="M757" s="22" t="str">
        <f t="shared" si="167"/>
        <v>Elevated Risk</v>
      </c>
      <c r="O757">
        <f t="shared" si="156"/>
        <v>3.970291913552122</v>
      </c>
      <c r="P757">
        <f t="shared" si="157"/>
        <v>4.8751973232011512</v>
      </c>
      <c r="Q757">
        <f t="shared" si="158"/>
        <v>3.5079569182336892</v>
      </c>
      <c r="R757">
        <f>(O757*constantes!$B$4)+(P757*constantes!$B$5)+(D757*constantes!$B$6)+(Q757*constantes!$B$8)+(F757*constantes!$B$9)</f>
        <v>24.893773971603327</v>
      </c>
      <c r="S757" s="4">
        <f>(O757*constantes!$B$4)+(P757*constantes!$C$5)+(D757*constantes!$B$6)+(Q757*constantes!$B$8)+(F757*constantes!$B$9)</f>
        <v>25.243033107837459</v>
      </c>
      <c r="T757">
        <f>(O757*constantes!$D$4)+(P757*constantes!$D$5)+(D757*constantes!$D$6)+(Q757*constantes!$D$8)+(F757*constantes!$D$9)</f>
        <v>26.929056494061996</v>
      </c>
      <c r="U757">
        <f>(O757*constantes!$D$4)+(P757*constantes!$E$5)+(D757*constantes!$D$6)+(Q757*constantes!$D$8)+(F757*constantes!$D$9)</f>
        <v>27.269150259328512</v>
      </c>
      <c r="V757" s="5">
        <f t="shared" si="159"/>
        <v>0.2734819804247125</v>
      </c>
      <c r="W757" s="5">
        <f t="shared" si="160"/>
        <v>0.3643104414925612</v>
      </c>
      <c r="X757" s="6">
        <f t="shared" si="161"/>
        <v>0.12401124445963774</v>
      </c>
      <c r="Y757" s="6">
        <f t="shared" si="162"/>
        <v>0.16975575286016398</v>
      </c>
      <c r="AA757">
        <f>(O757*constantes!$B$4)+(LN(110)*constantes!$B$5)+(LN(22)*constantes!$B$8)+(F757*constantes!$B$9)</f>
        <v>23.529612757934284</v>
      </c>
      <c r="AB757">
        <f t="shared" si="163"/>
        <v>7.8415260777171425E-2</v>
      </c>
      <c r="AC757">
        <f>(O757*constantes!$D$4)+(LN(110)*constantes!$D$5)+(LN(22)*constantes!$D$8)+(F757*constantes!$D$9)</f>
        <v>25.605765897229862</v>
      </c>
      <c r="AD757" s="7">
        <f t="shared" si="164"/>
        <v>3.4638908987597139E-2</v>
      </c>
      <c r="AF757">
        <f>(O757*constantes!$B$4)+(LN(125)*constantes!$B$5)+(LN(22.5)*constantes!$B$8)+(F757*constantes!$B$9)</f>
        <v>23.784569694688678</v>
      </c>
      <c r="AG757">
        <f t="shared" si="165"/>
        <v>0.10001327473115296</v>
      </c>
      <c r="AH757">
        <f>(O757*constantes!$D$4)+(LN(125)*constantes!$D$5)+(LN(22.5)*constantes!$D$8)+(F757*constantes!$D$9)</f>
        <v>25.976838913838094</v>
      </c>
      <c r="AI757">
        <f t="shared" si="166"/>
        <v>4.9808625979083754E-2</v>
      </c>
    </row>
    <row r="758" spans="1:35" x14ac:dyDescent="0.25">
      <c r="A758" s="11">
        <v>757</v>
      </c>
      <c r="B758">
        <v>1</v>
      </c>
      <c r="C758">
        <v>53</v>
      </c>
      <c r="D758">
        <v>0</v>
      </c>
      <c r="E758">
        <v>1</v>
      </c>
      <c r="F758">
        <v>0</v>
      </c>
      <c r="G758">
        <v>160</v>
      </c>
      <c r="H758">
        <v>25.61</v>
      </c>
      <c r="I758">
        <f>IF(AND(B758=1,E758=0),V758,IF(AND(B758=1,E758=1),W758,IF(AND(B758=0,E758=0),X758,IF(AND(B758=0,E758=1),Y758,ERROR))))</f>
        <v>0.23319420375582833</v>
      </c>
      <c r="K758">
        <f t="shared" si="154"/>
        <v>0.10001327473115296</v>
      </c>
      <c r="L758">
        <f t="shared" si="155"/>
        <v>7.8415260777171425E-2</v>
      </c>
      <c r="M758" s="22" t="str">
        <f t="shared" si="167"/>
        <v>Elevated Risk</v>
      </c>
      <c r="O758">
        <f t="shared" si="156"/>
        <v>3.970291913552122</v>
      </c>
      <c r="P758">
        <f t="shared" si="157"/>
        <v>5.0751738152338266</v>
      </c>
      <c r="Q758">
        <f t="shared" si="158"/>
        <v>3.2429829002114339</v>
      </c>
      <c r="R758">
        <f>(O758*constantes!$B$4)+(P758*constantes!$B$5)+(D758*constantes!$B$6)+(Q758*constantes!$B$8)+(F758*constantes!$B$9)</f>
        <v>24.345152910175798</v>
      </c>
      <c r="S758" s="4">
        <f>(O758*constantes!$B$4)+(P758*constantes!$C$5)+(D758*constantes!$B$6)+(Q758*constantes!$B$8)+(F758*constantes!$B$9)</f>
        <v>24.708738362299151</v>
      </c>
      <c r="T758">
        <f>(O758*constantes!$D$4)+(P758*constantes!$D$5)+(D758*constantes!$D$6)+(Q758*constantes!$D$8)+(F758*constantes!$D$9)</f>
        <v>26.737424401551753</v>
      </c>
      <c r="U758">
        <f>(O758*constantes!$D$4)+(P758*constantes!$E$5)+(D758*constantes!$D$6)+(Q758*constantes!$D$8)+(F758*constantes!$D$9)</f>
        <v>27.091468526902464</v>
      </c>
      <c r="V758" s="5">
        <f t="shared" si="159"/>
        <v>0.16855090343596446</v>
      </c>
      <c r="W758" s="5">
        <f t="shared" si="160"/>
        <v>0.23319420375582833</v>
      </c>
      <c r="X758" s="6">
        <f t="shared" si="161"/>
        <v>0.10354977551523625</v>
      </c>
      <c r="Y758" s="6">
        <f t="shared" si="162"/>
        <v>0.14422726730924329</v>
      </c>
      <c r="AA758">
        <f>(O758*constantes!$B$4)+(LN(110)*constantes!$B$5)+(LN(22)*constantes!$B$8)+(F758*constantes!$B$9)</f>
        <v>23.529612757934284</v>
      </c>
      <c r="AB758">
        <f t="shared" si="163"/>
        <v>7.8415260777171425E-2</v>
      </c>
      <c r="AC758">
        <f>(O758*constantes!$D$4)+(LN(110)*constantes!$D$5)+(LN(22)*constantes!$D$8)+(F758*constantes!$D$9)</f>
        <v>25.605765897229862</v>
      </c>
      <c r="AD758" s="7">
        <f t="shared" si="164"/>
        <v>3.4638908987597139E-2</v>
      </c>
      <c r="AF758">
        <f>(O758*constantes!$B$4)+(LN(125)*constantes!$B$5)+(LN(22.5)*constantes!$B$8)+(F758*constantes!$B$9)</f>
        <v>23.784569694688678</v>
      </c>
      <c r="AG758">
        <f t="shared" si="165"/>
        <v>0.10001327473115296</v>
      </c>
      <c r="AH758">
        <f>(O758*constantes!$D$4)+(LN(125)*constantes!$D$5)+(LN(22.5)*constantes!$D$8)+(F758*constantes!$D$9)</f>
        <v>25.976838913838094</v>
      </c>
      <c r="AI758">
        <f t="shared" si="166"/>
        <v>4.9808625979083754E-2</v>
      </c>
    </row>
    <row r="759" spans="1:35" x14ac:dyDescent="0.25">
      <c r="A759" s="11">
        <v>758</v>
      </c>
      <c r="B759">
        <v>0</v>
      </c>
      <c r="C759">
        <v>38</v>
      </c>
      <c r="D759">
        <v>1</v>
      </c>
      <c r="E759">
        <v>0</v>
      </c>
      <c r="F759">
        <v>0</v>
      </c>
      <c r="G759">
        <v>127</v>
      </c>
      <c r="H759">
        <v>24.6</v>
      </c>
      <c r="I759">
        <f>IF(AND(B759=1,E759=0),V759,IF(AND(B759=1,E759=1),W759,IF(AND(B759=0,E759=0),X759,IF(AND(B759=0,E759=1),Y759,ERROR))))</f>
        <v>4.1113703205058139E-2</v>
      </c>
      <c r="K759">
        <f t="shared" si="154"/>
        <v>2.0450275544260377E-2</v>
      </c>
      <c r="L759">
        <f t="shared" si="155"/>
        <v>1.4155691081518817E-2</v>
      </c>
      <c r="M759" s="22" t="str">
        <f t="shared" si="167"/>
        <v>Elevated Risk</v>
      </c>
      <c r="O759">
        <f t="shared" si="156"/>
        <v>3.6375861597263857</v>
      </c>
      <c r="P759">
        <f t="shared" si="157"/>
        <v>4.8441870864585912</v>
      </c>
      <c r="Q759">
        <f t="shared" si="158"/>
        <v>3.202746442938317</v>
      </c>
      <c r="R759">
        <f>(O759*constantes!$B$4)+(P759*constantes!$B$5)+(D759*constantes!$B$6)+(Q759*constantes!$B$8)+(F759*constantes!$B$9)</f>
        <v>23.558586089697663</v>
      </c>
      <c r="S759" s="4">
        <f>(O759*constantes!$B$4)+(P759*constantes!$C$5)+(D759*constantes!$B$6)+(Q759*constantes!$B$8)+(F759*constantes!$B$9)</f>
        <v>23.905623652571556</v>
      </c>
      <c r="T759">
        <f>(O759*constantes!$D$4)+(P759*constantes!$D$5)+(D759*constantes!$D$6)+(Q759*constantes!$D$8)+(F759*constantes!$D$9)</f>
        <v>25.780472987969127</v>
      </c>
      <c r="U759">
        <f>(O759*constantes!$D$4)+(P759*constantes!$E$5)+(D759*constantes!$D$6)+(Q759*constantes!$D$8)+(F759*constantes!$D$9)</f>
        <v>26.118403479120481</v>
      </c>
      <c r="V759" s="5">
        <f t="shared" si="159"/>
        <v>8.0624951527687005E-2</v>
      </c>
      <c r="W759" s="5">
        <f t="shared" si="160"/>
        <v>0.11213499335732124</v>
      </c>
      <c r="X759" s="6">
        <f t="shared" si="161"/>
        <v>4.1113703205058139E-2</v>
      </c>
      <c r="Y759" s="6">
        <f t="shared" si="162"/>
        <v>5.716280624475345E-2</v>
      </c>
      <c r="AA759">
        <f>(O759*constantes!$B$4)+(LN(110)*constantes!$B$5)+(LN(22)*constantes!$B$8)+(F759*constantes!$B$9)</f>
        <v>22.493913054504919</v>
      </c>
      <c r="AB759">
        <f t="shared" si="163"/>
        <v>2.8571578401445974E-2</v>
      </c>
      <c r="AC759">
        <f>(O759*constantes!$D$4)+(LN(110)*constantes!$D$5)+(LN(22)*constantes!$D$8)+(F759*constantes!$D$9)</f>
        <v>24.700450251667263</v>
      </c>
      <c r="AD759" s="7">
        <f t="shared" si="164"/>
        <v>1.4155691081518817E-2</v>
      </c>
      <c r="AF759">
        <f>(O759*constantes!$B$4)+(LN(125)*constantes!$B$5)+(LN(22.5)*constantes!$B$8)+(F759*constantes!$B$9)</f>
        <v>22.748869991259316</v>
      </c>
      <c r="AG759">
        <f t="shared" si="165"/>
        <v>3.6714933714987352E-2</v>
      </c>
      <c r="AH759">
        <f>(O759*constantes!$D$4)+(LN(125)*constantes!$D$5)+(LN(22.5)*constantes!$D$8)+(F759*constantes!$D$9)</f>
        <v>25.071523268275495</v>
      </c>
      <c r="AI759">
        <f t="shared" si="166"/>
        <v>2.0450275544260377E-2</v>
      </c>
    </row>
    <row r="760" spans="1:35" x14ac:dyDescent="0.25">
      <c r="A760" s="11">
        <v>759</v>
      </c>
      <c r="B760">
        <v>0</v>
      </c>
      <c r="C760">
        <v>42</v>
      </c>
      <c r="D760">
        <v>1</v>
      </c>
      <c r="E760">
        <v>0</v>
      </c>
      <c r="F760">
        <v>0</v>
      </c>
      <c r="G760">
        <v>96.5</v>
      </c>
      <c r="H760">
        <v>26.03</v>
      </c>
      <c r="I760">
        <f>IF(AND(B760=1,E760=0),V760,IF(AND(B760=1,E760=1),W760,IF(AND(B760=0,E760=0),X760,IF(AND(B760=0,E760=1),Y760,ERROR))))</f>
        <v>2.5864156791891357E-2</v>
      </c>
      <c r="K760">
        <f t="shared" si="154"/>
        <v>2.676538428771702E-2</v>
      </c>
      <c r="L760">
        <f t="shared" si="155"/>
        <v>1.8545470669847686E-2</v>
      </c>
      <c r="M760" s="22" t="str">
        <f t="shared" si="167"/>
        <v>NORMAL</v>
      </c>
      <c r="O760">
        <f t="shared" si="156"/>
        <v>3.7376696182833684</v>
      </c>
      <c r="P760">
        <f t="shared" si="157"/>
        <v>4.5695430083449402</v>
      </c>
      <c r="Q760">
        <f t="shared" si="158"/>
        <v>3.259249719006474</v>
      </c>
      <c r="R760">
        <f>(O760*constantes!$B$4)+(P760*constantes!$B$5)+(D760*constantes!$B$6)+(Q760*constantes!$B$8)+(F760*constantes!$B$9)</f>
        <v>23.405449258588689</v>
      </c>
      <c r="S760" s="4">
        <f>(O760*constantes!$B$4)+(P760*constantes!$C$5)+(D760*constantes!$B$6)+(Q760*constantes!$B$8)+(F760*constantes!$B$9)</f>
        <v>23.732811319706521</v>
      </c>
      <c r="T760">
        <f>(O760*constantes!$D$4)+(P760*constantes!$D$5)+(D760*constantes!$D$6)+(Q760*constantes!$D$8)+(F760*constantes!$D$9)</f>
        <v>25.309145310667954</v>
      </c>
      <c r="U760">
        <f>(O760*constantes!$D$4)+(P760*constantes!$E$5)+(D760*constantes!$D$6)+(Q760*constantes!$D$8)+(F760*constantes!$D$9)</f>
        <v>25.627916630930095</v>
      </c>
      <c r="V760" s="5">
        <f t="shared" si="159"/>
        <v>6.9585867904012222E-2</v>
      </c>
      <c r="W760" s="5">
        <f t="shared" si="160"/>
        <v>9.5216830252240148E-2</v>
      </c>
      <c r="X760" s="6">
        <f t="shared" si="161"/>
        <v>2.5864156791891357E-2</v>
      </c>
      <c r="Y760" s="6">
        <f t="shared" si="162"/>
        <v>3.5400851367115904E-2</v>
      </c>
      <c r="AA760">
        <f>(O760*constantes!$B$4)+(LN(110)*constantes!$B$5)+(LN(22)*constantes!$B$8)+(F760*constantes!$B$9)</f>
        <v>22.805468857654464</v>
      </c>
      <c r="AB760">
        <f t="shared" si="163"/>
        <v>3.8810869283687155E-2</v>
      </c>
      <c r="AC760">
        <f>(O760*constantes!$D$4)+(LN(110)*constantes!$D$5)+(LN(22)*constantes!$D$8)+(F760*constantes!$D$9)</f>
        <v>24.972784348242914</v>
      </c>
      <c r="AD760" s="7">
        <f t="shared" si="164"/>
        <v>1.8545470669847686E-2</v>
      </c>
      <c r="AF760">
        <f>(O760*constantes!$B$4)+(LN(125)*constantes!$B$5)+(LN(22.5)*constantes!$B$8)+(F760*constantes!$B$9)</f>
        <v>23.060425794408857</v>
      </c>
      <c r="AG760">
        <f t="shared" si="165"/>
        <v>4.9796912096185753E-2</v>
      </c>
      <c r="AH760">
        <f>(O760*constantes!$D$4)+(LN(125)*constantes!$D$5)+(LN(22.5)*constantes!$D$8)+(F760*constantes!$D$9)</f>
        <v>25.343857364851146</v>
      </c>
      <c r="AI760">
        <f t="shared" si="166"/>
        <v>2.676538428771702E-2</v>
      </c>
    </row>
    <row r="761" spans="1:35" x14ac:dyDescent="0.25">
      <c r="A761" s="11">
        <v>760</v>
      </c>
      <c r="B761">
        <v>1</v>
      </c>
      <c r="C761">
        <v>47</v>
      </c>
      <c r="D761">
        <v>1</v>
      </c>
      <c r="E761">
        <v>0</v>
      </c>
      <c r="F761">
        <v>0</v>
      </c>
      <c r="G761">
        <v>107</v>
      </c>
      <c r="H761">
        <v>16.87</v>
      </c>
      <c r="I761">
        <f>IF(AND(B761=1,E761=0),V761,IF(AND(B761=1,E761=1),W761,IF(AND(B761=0,E761=0),X761,IF(AND(B761=0,E761=1),Y761,ERROR))))</f>
        <v>8.4156890692059783E-2</v>
      </c>
      <c r="K761">
        <f t="shared" si="154"/>
        <v>6.9930001122808005E-2</v>
      </c>
      <c r="L761">
        <f t="shared" si="155"/>
        <v>5.4631350702972536E-2</v>
      </c>
      <c r="M761" s="22" t="str">
        <f t="shared" si="167"/>
        <v>Elevated Risk</v>
      </c>
      <c r="O761">
        <f t="shared" si="156"/>
        <v>3.8501476017100584</v>
      </c>
      <c r="P761">
        <f t="shared" si="157"/>
        <v>4.6728288344619058</v>
      </c>
      <c r="Q761">
        <f t="shared" si="158"/>
        <v>2.8255368965578769</v>
      </c>
      <c r="R761">
        <f>(O761*constantes!$B$4)+(P761*constantes!$B$5)+(D761*constantes!$B$6)+(Q761*constantes!$B$8)+(F761*constantes!$B$9)</f>
        <v>23.603357677937126</v>
      </c>
      <c r="S761" s="4">
        <f>(O761*constantes!$B$4)+(P761*constantes!$C$5)+(D761*constantes!$B$6)+(Q761*constantes!$B$8)+(F761*constantes!$B$9)</f>
        <v>23.938119135637976</v>
      </c>
      <c r="T761">
        <f>(O761*constantes!$D$4)+(P761*constantes!$D$5)+(D761*constantes!$D$6)+(Q761*constantes!$D$8)+(F761*constantes!$D$9)</f>
        <v>25.684003829696643</v>
      </c>
      <c r="U761">
        <f>(O761*constantes!$D$4)+(P761*constantes!$E$5)+(D761*constantes!$D$6)+(Q761*constantes!$D$8)+(F761*constantes!$D$9)</f>
        <v>26.009980369188707</v>
      </c>
      <c r="V761" s="5">
        <f t="shared" si="159"/>
        <v>8.4156890692059783E-2</v>
      </c>
      <c r="W761" s="5">
        <f t="shared" si="160"/>
        <v>0.11561599594396865</v>
      </c>
      <c r="X761" s="6">
        <f t="shared" si="161"/>
        <v>3.7404456126984509E-2</v>
      </c>
      <c r="Y761" s="6">
        <f t="shared" si="162"/>
        <v>5.1443096533142496E-2</v>
      </c>
      <c r="AA761">
        <f>(O761*constantes!$B$4)+(LN(110)*constantes!$B$5)+(LN(22)*constantes!$B$8)+(F761*constantes!$B$9)</f>
        <v>23.155608320942413</v>
      </c>
      <c r="AB761">
        <f t="shared" si="163"/>
        <v>5.4631350702972536E-2</v>
      </c>
      <c r="AC761">
        <f>(O761*constantes!$D$4)+(LN(110)*constantes!$D$5)+(LN(22)*constantes!$D$8)+(F761*constantes!$D$9)</f>
        <v>25.278844814605776</v>
      </c>
      <c r="AD761" s="7">
        <f t="shared" si="164"/>
        <v>2.5101986203356352E-2</v>
      </c>
      <c r="AF761">
        <f>(O761*constantes!$B$4)+(LN(125)*constantes!$B$5)+(LN(22.5)*constantes!$B$8)+(F761*constantes!$B$9)</f>
        <v>23.410565257696806</v>
      </c>
      <c r="AG761">
        <f t="shared" si="165"/>
        <v>6.9930001122808005E-2</v>
      </c>
      <c r="AH761">
        <f>(O761*constantes!$D$4)+(LN(125)*constantes!$D$5)+(LN(22.5)*constantes!$D$8)+(F761*constantes!$D$9)</f>
        <v>25.649917831214008</v>
      </c>
      <c r="AI761">
        <f t="shared" si="166"/>
        <v>3.6173927347526003E-2</v>
      </c>
    </row>
    <row r="762" spans="1:35" x14ac:dyDescent="0.25">
      <c r="A762" s="11">
        <v>761</v>
      </c>
      <c r="B762">
        <v>0</v>
      </c>
      <c r="C762">
        <v>58</v>
      </c>
      <c r="D762">
        <v>0</v>
      </c>
      <c r="E762">
        <v>1</v>
      </c>
      <c r="F762">
        <v>1</v>
      </c>
      <c r="G762">
        <v>157</v>
      </c>
      <c r="H762">
        <v>33.32</v>
      </c>
      <c r="I762">
        <f>IF(AND(B762=1,E762=0),V762,IF(AND(B762=1,E762=1),W762,IF(AND(B762=0,E762=0),X762,IF(AND(B762=0,E762=1),Y762,ERROR))))</f>
        <v>0.37454104496048624</v>
      </c>
      <c r="K762">
        <f t="shared" si="154"/>
        <v>0.13246941694213599</v>
      </c>
      <c r="L762">
        <f t="shared" si="155"/>
        <v>9.3397514581452845E-2</v>
      </c>
      <c r="M762" s="22" t="str">
        <f t="shared" si="167"/>
        <v>'&gt;30%</v>
      </c>
      <c r="O762">
        <f t="shared" si="156"/>
        <v>4.0604430105464191</v>
      </c>
      <c r="P762">
        <f t="shared" si="157"/>
        <v>5.0562458053483077</v>
      </c>
      <c r="Q762">
        <f t="shared" si="158"/>
        <v>3.5061578172986421</v>
      </c>
      <c r="R762">
        <f>(O762*constantes!$B$4)+(P762*constantes!$B$5)+(D762*constantes!$B$6)+(Q762*constantes!$B$8)+(F762*constantes!$B$9)</f>
        <v>25.330913875515964</v>
      </c>
      <c r="S762" s="4">
        <f>(O762*constantes!$B$4)+(P762*constantes!$C$5)+(D762*constantes!$B$6)+(Q762*constantes!$B$8)+(F762*constantes!$B$9)</f>
        <v>25.693143325011118</v>
      </c>
      <c r="T762">
        <f>(O762*constantes!$D$4)+(P762*constantes!$D$5)+(D762*constantes!$D$6)+(Q762*constantes!$D$8)+(F762*constantes!$D$9)</f>
        <v>27.841667235123783</v>
      </c>
      <c r="U762">
        <f>(O762*constantes!$D$4)+(P762*constantes!$E$5)+(D762*constantes!$D$6)+(Q762*constantes!$D$8)+(F762*constantes!$D$9)</f>
        <v>28.194390942504878</v>
      </c>
      <c r="V762" s="5">
        <f t="shared" si="159"/>
        <v>0.39022224330025768</v>
      </c>
      <c r="W762" s="5">
        <f t="shared" si="160"/>
        <v>0.50864786627267078</v>
      </c>
      <c r="X762" s="6">
        <f t="shared" si="161"/>
        <v>0.28092470408417458</v>
      </c>
      <c r="Y762" s="6">
        <f t="shared" si="162"/>
        <v>0.37454104496048624</v>
      </c>
      <c r="AA762">
        <f>(O762*constantes!$B$4)+(LN(110)*constantes!$B$5)+(LN(22)*constantes!$B$8)+(F762*constantes!$B$9)</f>
        <v>24.341849516833651</v>
      </c>
      <c r="AB762">
        <f t="shared" si="163"/>
        <v>0.1680446034633446</v>
      </c>
      <c r="AC762">
        <f>(O762*constantes!$D$4)+(LN(110)*constantes!$D$5)+(LN(22)*constantes!$D$8)+(F762*constantes!$D$9)</f>
        <v>26.62870334272813</v>
      </c>
      <c r="AD762" s="7">
        <f t="shared" si="164"/>
        <v>9.3397514581452845E-2</v>
      </c>
      <c r="AF762">
        <f>(O762*constantes!$B$4)+(LN(125)*constantes!$B$5)+(LN(22.5)*constantes!$B$8)+(F762*constantes!$B$9)</f>
        <v>24.596806453588044</v>
      </c>
      <c r="AG762">
        <f t="shared" si="165"/>
        <v>0.21132765533092579</v>
      </c>
      <c r="AH762">
        <f>(O762*constantes!$D$4)+(LN(125)*constantes!$D$5)+(LN(22.5)*constantes!$D$8)+(F762*constantes!$D$9)</f>
        <v>26.999776359336362</v>
      </c>
      <c r="AI762">
        <f t="shared" si="166"/>
        <v>0.13246941694213599</v>
      </c>
    </row>
    <row r="763" spans="1:35" x14ac:dyDescent="0.25">
      <c r="A763" s="11">
        <v>762</v>
      </c>
      <c r="B763">
        <v>1</v>
      </c>
      <c r="C763">
        <v>45</v>
      </c>
      <c r="D763">
        <v>0</v>
      </c>
      <c r="E763">
        <v>0</v>
      </c>
      <c r="F763">
        <v>0</v>
      </c>
      <c r="G763">
        <v>125</v>
      </c>
      <c r="H763">
        <v>27.98</v>
      </c>
      <c r="I763">
        <f>IF(AND(B763=1,E763=0),V763,IF(AND(B763=1,E763=1),W763,IF(AND(B763=0,E763=0),X763,IF(AND(B763=0,E763=1),Y763,ERROR))))</f>
        <v>7.2498468396730464E-2</v>
      </c>
      <c r="K763">
        <f t="shared" si="154"/>
        <v>6.1354256697024101E-2</v>
      </c>
      <c r="L763">
        <f t="shared" si="155"/>
        <v>4.7883245315309741E-2</v>
      </c>
      <c r="M763" s="22" t="str">
        <f t="shared" si="167"/>
        <v>Elevated Risk</v>
      </c>
      <c r="O763">
        <f t="shared" si="156"/>
        <v>3.8066624897703196</v>
      </c>
      <c r="P763">
        <f t="shared" si="157"/>
        <v>4.8283137373023015</v>
      </c>
      <c r="Q763">
        <f t="shared" si="158"/>
        <v>3.3314899692373352</v>
      </c>
      <c r="R763">
        <f>(O763*constantes!$B$4)+(P763*constantes!$B$5)+(D763*constantes!$B$6)+(Q763*constantes!$B$8)+(F763*constantes!$B$9)</f>
        <v>23.448001614862452</v>
      </c>
      <c r="S763" s="4">
        <f>(O763*constantes!$B$4)+(P763*constantes!$C$5)+(D763*constantes!$B$6)+(Q763*constantes!$B$8)+(F763*constantes!$B$9)</f>
        <v>23.793902011002789</v>
      </c>
      <c r="T763">
        <f>(O763*constantes!$D$4)+(P763*constantes!$D$5)+(D763*constantes!$D$6)+(Q763*constantes!$D$8)+(F763*constantes!$D$9)</f>
        <v>25.643031342606928</v>
      </c>
      <c r="U763">
        <f>(O763*constantes!$D$4)+(P763*constantes!$E$5)+(D763*constantes!$D$6)+(Q763*constantes!$D$8)+(F763*constantes!$D$9)</f>
        <v>25.979854508921139</v>
      </c>
      <c r="V763" s="5">
        <f t="shared" si="159"/>
        <v>7.2498468396730464E-2</v>
      </c>
      <c r="W763" s="5">
        <f t="shared" si="160"/>
        <v>0.10090202096885514</v>
      </c>
      <c r="X763" s="6">
        <f t="shared" si="161"/>
        <v>3.5930186312886581E-2</v>
      </c>
      <c r="Y763" s="6">
        <f t="shared" si="162"/>
        <v>4.9955233881658345E-2</v>
      </c>
      <c r="AA763">
        <f>(O763*constantes!$B$4)+(LN(110)*constantes!$B$5)+(LN(22)*constantes!$B$8)+(F763*constantes!$B$9)</f>
        <v>23.020240906878485</v>
      </c>
      <c r="AB763">
        <f t="shared" si="163"/>
        <v>4.7883245315309741E-2</v>
      </c>
      <c r="AC763">
        <f>(O763*constantes!$D$4)+(LN(110)*constantes!$D$5)+(LN(22)*constantes!$D$8)+(F763*constantes!$D$9)</f>
        <v>25.16051878105991</v>
      </c>
      <c r="AD763" s="7">
        <f t="shared" si="164"/>
        <v>2.2332293193086827E-2</v>
      </c>
      <c r="AF763">
        <f>(O763*constantes!$B$4)+(LN(125)*constantes!$B$5)+(LN(22.5)*constantes!$B$8)+(F763*constantes!$B$9)</f>
        <v>23.275197843632878</v>
      </c>
      <c r="AG763">
        <f t="shared" si="165"/>
        <v>6.1354256697024101E-2</v>
      </c>
      <c r="AH763">
        <f>(O763*constantes!$D$4)+(LN(125)*constantes!$D$5)+(LN(22.5)*constantes!$D$8)+(F763*constantes!$D$9)</f>
        <v>25.531591797668142</v>
      </c>
      <c r="AI763">
        <f t="shared" si="166"/>
        <v>3.2202898660143586E-2</v>
      </c>
    </row>
    <row r="764" spans="1:35" x14ac:dyDescent="0.25">
      <c r="A764" s="11">
        <v>763</v>
      </c>
      <c r="B764">
        <v>1</v>
      </c>
      <c r="C764">
        <v>50</v>
      </c>
      <c r="D764">
        <v>1</v>
      </c>
      <c r="E764">
        <v>0</v>
      </c>
      <c r="F764">
        <v>0</v>
      </c>
      <c r="G764">
        <v>119</v>
      </c>
      <c r="H764">
        <v>23.55</v>
      </c>
      <c r="I764">
        <f>IF(AND(B764=1,E764=0),V764,IF(AND(B764=1,E764=1),W764,IF(AND(B764=0,E764=0),X764,IF(AND(B764=0,E764=1),Y764,ERROR))))</f>
        <v>0.15558778190110845</v>
      </c>
      <c r="K764">
        <f t="shared" si="154"/>
        <v>8.4142660265313918E-2</v>
      </c>
      <c r="L764">
        <f t="shared" si="155"/>
        <v>6.5845990830285972E-2</v>
      </c>
      <c r="M764" s="22" t="str">
        <f t="shared" si="167"/>
        <v>Elevated Risk</v>
      </c>
      <c r="O764">
        <f t="shared" si="156"/>
        <v>3.912023005428146</v>
      </c>
      <c r="P764">
        <f t="shared" si="157"/>
        <v>4.7791234931115296</v>
      </c>
      <c r="Q764">
        <f t="shared" si="158"/>
        <v>3.1591258204624268</v>
      </c>
      <c r="R764">
        <f>(O764*constantes!$B$4)+(P764*constantes!$B$5)+(D764*constantes!$B$6)+(Q764*constantes!$B$8)+(F764*constantes!$B$9)</f>
        <v>24.257617721266939</v>
      </c>
      <c r="S764" s="4">
        <f>(O764*constantes!$B$4)+(P764*constantes!$C$5)+(D764*constantes!$B$6)+(Q764*constantes!$B$8)+(F764*constantes!$B$9)</f>
        <v>24.599994128313448</v>
      </c>
      <c r="T764">
        <f>(O764*constantes!$D$4)+(P764*constantes!$D$5)+(D764*constantes!$D$6)+(Q764*constantes!$D$8)+(F764*constantes!$D$9)</f>
        <v>26.321915780100138</v>
      </c>
      <c r="U764">
        <f>(O764*constantes!$D$4)+(P764*constantes!$E$5)+(D764*constantes!$D$6)+(Q764*constantes!$D$8)+(F764*constantes!$D$9)</f>
        <v>26.655307434979594</v>
      </c>
      <c r="V764" s="5">
        <f t="shared" si="159"/>
        <v>0.15558778190110845</v>
      </c>
      <c r="W764" s="5">
        <f t="shared" si="160"/>
        <v>0.21192522291732563</v>
      </c>
      <c r="X764" s="6">
        <f t="shared" si="161"/>
        <v>6.9605648189456026E-2</v>
      </c>
      <c r="Y764" s="6">
        <f t="shared" si="162"/>
        <v>9.5791018561980024E-2</v>
      </c>
      <c r="AA764">
        <f>(O764*constantes!$B$4)+(LN(110)*constantes!$B$5)+(LN(22)*constantes!$B$8)+(F764*constantes!$B$9)</f>
        <v>23.348223977700673</v>
      </c>
      <c r="AB764">
        <f t="shared" si="163"/>
        <v>6.5845990830285972E-2</v>
      </c>
      <c r="AC764">
        <f>(O764*constantes!$D$4)+(LN(110)*constantes!$D$5)+(LN(22)*constantes!$D$8)+(F764*constantes!$D$9)</f>
        <v>25.447212119400952</v>
      </c>
      <c r="AD764" s="7">
        <f t="shared" si="164"/>
        <v>2.9636129007590606E-2</v>
      </c>
      <c r="AF764">
        <f>(O764*constantes!$B$4)+(LN(125)*constantes!$B$5)+(LN(22.5)*constantes!$B$8)+(F764*constantes!$B$9)</f>
        <v>23.603180914455063</v>
      </c>
      <c r="AG764">
        <f t="shared" si="165"/>
        <v>8.4142660265313918E-2</v>
      </c>
      <c r="AH764">
        <f>(O764*constantes!$D$4)+(LN(125)*constantes!$D$5)+(LN(22.5)*constantes!$D$8)+(F764*constantes!$D$9)</f>
        <v>25.818285136009184</v>
      </c>
      <c r="AI764">
        <f t="shared" si="166"/>
        <v>4.2663786438573714E-2</v>
      </c>
    </row>
    <row r="765" spans="1:35" x14ac:dyDescent="0.25">
      <c r="A765" s="11">
        <v>764</v>
      </c>
      <c r="B765">
        <v>1</v>
      </c>
      <c r="C765">
        <v>55</v>
      </c>
      <c r="D765">
        <v>1</v>
      </c>
      <c r="E765">
        <v>1</v>
      </c>
      <c r="F765">
        <v>0</v>
      </c>
      <c r="G765">
        <v>180</v>
      </c>
      <c r="H765">
        <v>23.59</v>
      </c>
      <c r="I765">
        <f>IF(AND(B765=1,E765=0),V765,IF(AND(B765=1,E765=1),W765,IF(AND(B765=0,E765=0),X765,IF(AND(B765=0,E765=1),Y765,ERROR))))</f>
        <v>0.50942811526844456</v>
      </c>
      <c r="K765">
        <f t="shared" si="154"/>
        <v>0.11152976090806932</v>
      </c>
      <c r="L765">
        <f t="shared" si="155"/>
        <v>8.7567364830949512E-2</v>
      </c>
      <c r="M765" s="22" t="str">
        <f t="shared" si="167"/>
        <v>'&gt;30%</v>
      </c>
      <c r="O765">
        <f t="shared" si="156"/>
        <v>4.0073331852324712</v>
      </c>
      <c r="P765">
        <f t="shared" si="157"/>
        <v>5.1929568508902104</v>
      </c>
      <c r="Q765">
        <f t="shared" si="158"/>
        <v>3.1608228934195837</v>
      </c>
      <c r="R765">
        <f>(O765*constantes!$B$4)+(P765*constantes!$B$5)+(D765*constantes!$B$6)+(Q765*constantes!$B$8)+(F765*constantes!$B$9)</f>
        <v>25.323353872466932</v>
      </c>
      <c r="S765" s="4">
        <f>(O765*constantes!$B$4)+(P765*constantes!$C$5)+(D765*constantes!$B$6)+(Q765*constantes!$B$8)+(F765*constantes!$B$9)</f>
        <v>25.695377301264706</v>
      </c>
      <c r="T765">
        <f>(O765*constantes!$D$4)+(P765*constantes!$D$5)+(D765*constantes!$D$6)+(Q765*constantes!$D$8)+(F765*constantes!$D$9)</f>
        <v>27.746205070038865</v>
      </c>
      <c r="U765">
        <f>(O765*constantes!$D$4)+(P765*constantes!$E$5)+(D765*constantes!$D$6)+(Q765*constantes!$D$8)+(F765*constantes!$D$9)</f>
        <v>28.108465739956966</v>
      </c>
      <c r="V765" s="5">
        <f t="shared" si="159"/>
        <v>0.38794625713937003</v>
      </c>
      <c r="W765" s="5">
        <f t="shared" si="160"/>
        <v>0.50942811526844456</v>
      </c>
      <c r="X765" s="6">
        <f t="shared" si="161"/>
        <v>0.25900603931672084</v>
      </c>
      <c r="Y765" s="6">
        <f t="shared" si="162"/>
        <v>0.34990141596707314</v>
      </c>
      <c r="AA765">
        <f>(O765*constantes!$B$4)+(LN(110)*constantes!$B$5)+(LN(22)*constantes!$B$8)+(F765*constantes!$B$9)</f>
        <v>23.644920755024344</v>
      </c>
      <c r="AB765">
        <f t="shared" si="163"/>
        <v>8.7567364830949512E-2</v>
      </c>
      <c r="AC765">
        <f>(O765*constantes!$D$4)+(LN(110)*constantes!$D$5)+(LN(22)*constantes!$D$8)+(F765*constantes!$D$9)</f>
        <v>25.706557790361106</v>
      </c>
      <c r="AD765" s="7">
        <f t="shared" si="164"/>
        <v>3.8241136753246696E-2</v>
      </c>
      <c r="AF765">
        <f>(O765*constantes!$B$4)+(LN(125)*constantes!$B$5)+(LN(22.5)*constantes!$B$8)+(F765*constantes!$B$9)</f>
        <v>23.899877691778737</v>
      </c>
      <c r="AG765">
        <f t="shared" si="165"/>
        <v>0.11152976090806932</v>
      </c>
      <c r="AH765">
        <f>(O765*constantes!$D$4)+(LN(125)*constantes!$D$5)+(LN(22.5)*constantes!$D$8)+(F765*constantes!$D$9)</f>
        <v>26.077630806969339</v>
      </c>
      <c r="AI765">
        <f t="shared" si="166"/>
        <v>5.4942946453026109E-2</v>
      </c>
    </row>
    <row r="766" spans="1:35" x14ac:dyDescent="0.25">
      <c r="A766" s="11">
        <v>765</v>
      </c>
      <c r="B766">
        <v>1</v>
      </c>
      <c r="C766">
        <v>67</v>
      </c>
      <c r="D766">
        <v>1</v>
      </c>
      <c r="E766">
        <v>1</v>
      </c>
      <c r="F766">
        <v>0</v>
      </c>
      <c r="G766">
        <v>185</v>
      </c>
      <c r="H766">
        <v>22.69</v>
      </c>
      <c r="I766">
        <f>IF(AND(B766=1,E766=0),V766,IF(AND(B766=1,E766=1),W766,IF(AND(B766=0,E766=0),X766,IF(AND(B766=0,E766=1),Y766,ERROR))))</f>
        <v>0.73963926934647617</v>
      </c>
      <c r="K766">
        <f t="shared" si="154"/>
        <v>0.19635063157104138</v>
      </c>
      <c r="L766">
        <f t="shared" si="155"/>
        <v>0.1558271506156762</v>
      </c>
      <c r="M766" s="22" t="str">
        <f t="shared" si="167"/>
        <v>'&gt;30%</v>
      </c>
      <c r="O766">
        <f t="shared" si="156"/>
        <v>4.2046926193909657</v>
      </c>
      <c r="P766">
        <f t="shared" si="157"/>
        <v>5.2203558250783244</v>
      </c>
      <c r="Q766">
        <f t="shared" si="158"/>
        <v>3.1219242987917504</v>
      </c>
      <c r="R766">
        <f>(O766*constantes!$B$4)+(P766*constantes!$B$5)+(D766*constantes!$B$6)+(Q766*constantes!$B$8)+(F766*constantes!$B$9)</f>
        <v>25.957715546798738</v>
      </c>
      <c r="S766" s="4">
        <f>(O766*constantes!$B$4)+(P766*constantes!$C$5)+(D766*constantes!$B$6)+(Q766*constantes!$B$8)+(F766*constantes!$B$9)</f>
        <v>26.33170183810735</v>
      </c>
      <c r="T766">
        <f>(O766*constantes!$D$4)+(P766*constantes!$D$5)+(D766*constantes!$D$6)+(Q766*constantes!$D$8)+(F766*constantes!$D$9)</f>
        <v>28.340417847524524</v>
      </c>
      <c r="U766">
        <f>(O766*constantes!$D$4)+(P766*constantes!$E$5)+(D766*constantes!$D$6)+(Q766*constantes!$D$8)+(F766*constantes!$D$9)</f>
        <v>28.704589869881989</v>
      </c>
      <c r="V766" s="5">
        <f t="shared" si="159"/>
        <v>0.60379138652197151</v>
      </c>
      <c r="W766" s="5">
        <f t="shared" si="160"/>
        <v>0.73963926934647617</v>
      </c>
      <c r="X766" s="6">
        <f t="shared" si="161"/>
        <v>0.41902733356714716</v>
      </c>
      <c r="Y766" s="6">
        <f t="shared" si="162"/>
        <v>0.54233873081462902</v>
      </c>
      <c r="AA766">
        <f>(O766*constantes!$B$4)+(LN(110)*constantes!$B$5)+(LN(22)*constantes!$B$8)+(F766*constantes!$B$9)</f>
        <v>24.25929277918237</v>
      </c>
      <c r="AB766">
        <f t="shared" si="163"/>
        <v>0.1558271506156762</v>
      </c>
      <c r="AC766">
        <f>(O766*constantes!$D$4)+(LN(110)*constantes!$D$5)+(LN(22)*constantes!$D$8)+(F766*constantes!$D$9)</f>
        <v>26.243586625866762</v>
      </c>
      <c r="AD766" s="7">
        <f t="shared" si="164"/>
        <v>6.4534688350861291E-2</v>
      </c>
      <c r="AF766">
        <f>(O766*constantes!$B$4)+(LN(125)*constantes!$B$5)+(LN(22.5)*constantes!$B$8)+(F766*constantes!$B$9)</f>
        <v>24.514249715936764</v>
      </c>
      <c r="AG766">
        <f t="shared" si="165"/>
        <v>0.19635063157104138</v>
      </c>
      <c r="AH766">
        <f>(O766*constantes!$D$4)+(LN(125)*constantes!$D$5)+(LN(22.5)*constantes!$D$8)+(F766*constantes!$D$9)</f>
        <v>26.614659642474994</v>
      </c>
      <c r="AI766">
        <f t="shared" si="166"/>
        <v>9.215699866828464E-2</v>
      </c>
    </row>
    <row r="767" spans="1:35" x14ac:dyDescent="0.25">
      <c r="A767" s="11">
        <v>766</v>
      </c>
      <c r="B767">
        <v>1</v>
      </c>
      <c r="C767">
        <v>56</v>
      </c>
      <c r="D767">
        <v>1</v>
      </c>
      <c r="E767">
        <v>0</v>
      </c>
      <c r="F767">
        <v>0</v>
      </c>
      <c r="G767">
        <v>147</v>
      </c>
      <c r="H767">
        <v>28.3</v>
      </c>
      <c r="I767">
        <f>IF(AND(B767=1,E767=0),V767,IF(AND(B767=1,E767=1),W767,IF(AND(B767=0,E767=0),X767,IF(AND(B767=0,E767=1),Y767,ERROR))))</f>
        <v>0.337674612434953</v>
      </c>
      <c r="K767">
        <f t="shared" si="154"/>
        <v>0.11757074595810224</v>
      </c>
      <c r="L767">
        <f t="shared" si="155"/>
        <v>9.2378774865307212E-2</v>
      </c>
      <c r="M767" s="22" t="str">
        <f t="shared" si="167"/>
        <v>'&gt;30%</v>
      </c>
      <c r="O767">
        <f t="shared" si="156"/>
        <v>4.0253516907351496</v>
      </c>
      <c r="P767">
        <f t="shared" si="157"/>
        <v>4.990432586778736</v>
      </c>
      <c r="Q767">
        <f t="shared" si="158"/>
        <v>3.3428618046491918</v>
      </c>
      <c r="R767">
        <f>(O767*constantes!$B$4)+(P767*constantes!$B$5)+(D767*constantes!$B$6)+(Q767*constantes!$B$8)+(F767*constantes!$B$9)</f>
        <v>25.148061035144131</v>
      </c>
      <c r="S767" s="4">
        <f>(O767*constantes!$B$4)+(P767*constantes!$C$5)+(D767*constantes!$B$6)+(Q767*constantes!$B$8)+(F767*constantes!$B$9)</f>
        <v>25.50557562566096</v>
      </c>
      <c r="T767">
        <f>(O767*constantes!$D$4)+(P767*constantes!$D$5)+(D767*constantes!$D$6)+(Q767*constantes!$D$8)+(F767*constantes!$D$9)</f>
        <v>27.31861955041137</v>
      </c>
      <c r="U767">
        <f>(O767*constantes!$D$4)+(P767*constantes!$E$5)+(D767*constantes!$D$6)+(Q767*constantes!$D$8)+(F767*constantes!$D$9)</f>
        <v>27.666752127665053</v>
      </c>
      <c r="V767" s="5">
        <f t="shared" si="159"/>
        <v>0.337674612434953</v>
      </c>
      <c r="W767" s="5">
        <f t="shared" si="160"/>
        <v>0.44515330501639006</v>
      </c>
      <c r="X767" s="6">
        <f t="shared" si="161"/>
        <v>0.17755183446807132</v>
      </c>
      <c r="Y767" s="6">
        <f t="shared" si="162"/>
        <v>0.24184495192202737</v>
      </c>
      <c r="AA767">
        <f>(O767*constantes!$B$4)+(LN(110)*constantes!$B$5)+(LN(22)*constantes!$B$8)+(F767*constantes!$B$9)</f>
        <v>23.701011641913961</v>
      </c>
      <c r="AB767">
        <f t="shared" si="163"/>
        <v>9.2378774865307212E-2</v>
      </c>
      <c r="AC767">
        <f>(O767*constantes!$D$4)+(LN(110)*constantes!$D$5)+(LN(22)*constantes!$D$8)+(F767*constantes!$D$9)</f>
        <v>25.75558740512928</v>
      </c>
      <c r="AD767" s="7">
        <f t="shared" si="164"/>
        <v>4.0123743463222783E-2</v>
      </c>
      <c r="AF767">
        <f>(O767*constantes!$B$4)+(LN(125)*constantes!$B$5)+(LN(22.5)*constantes!$B$8)+(F767*constantes!$B$9)</f>
        <v>23.955968578668354</v>
      </c>
      <c r="AG767">
        <f t="shared" si="165"/>
        <v>0.11757074595810224</v>
      </c>
      <c r="AH767">
        <f>(O767*constantes!$D$4)+(LN(125)*constantes!$D$5)+(LN(22.5)*constantes!$D$8)+(F767*constantes!$D$9)</f>
        <v>26.126660421737512</v>
      </c>
      <c r="AI767">
        <f t="shared" si="166"/>
        <v>5.7622826233415747E-2</v>
      </c>
    </row>
    <row r="768" spans="1:35" x14ac:dyDescent="0.25">
      <c r="A768" s="11">
        <v>767</v>
      </c>
      <c r="B768">
        <v>0</v>
      </c>
      <c r="C768">
        <v>37</v>
      </c>
      <c r="D768">
        <v>0</v>
      </c>
      <c r="E768">
        <v>0</v>
      </c>
      <c r="F768">
        <v>0</v>
      </c>
      <c r="G768">
        <v>105</v>
      </c>
      <c r="H768">
        <v>23.44</v>
      </c>
      <c r="I768">
        <f>IF(AND(B768=1,E768=0),V768,IF(AND(B768=1,E768=1),W768,IF(AND(B768=0,E768=0),X768,IF(AND(B768=0,E768=1),Y768,ERROR))))</f>
        <v>1.1943963584773232E-2</v>
      </c>
      <c r="K768">
        <f t="shared" ref="K768:K831" si="168">IF(B768=1,AG768,AI768)</f>
        <v>1.903255478119692E-2</v>
      </c>
      <c r="L768">
        <f t="shared" ref="L768:L831" si="169">IF(B768=1,AB768,AD768)</f>
        <v>1.3171407582175831E-2</v>
      </c>
      <c r="M768" s="22" t="str">
        <f t="shared" si="167"/>
        <v>OPTIMAL</v>
      </c>
      <c r="O768">
        <f t="shared" ref="O768:O831" si="170">LN(C768)</f>
        <v>3.6109179126442243</v>
      </c>
      <c r="P768">
        <f t="shared" ref="P768:P831" si="171">LN(G768)</f>
        <v>4.6539603501575231</v>
      </c>
      <c r="Q768">
        <f t="shared" ref="Q768:Q831" si="172">LN(H768)</f>
        <v>3.1544439647088121</v>
      </c>
      <c r="R768">
        <f>(O768*constantes!$B$4)+(P768*constantes!$B$5)+(D768*constantes!$B$6)+(Q768*constantes!$B$8)+(F768*constantes!$B$9)</f>
        <v>22.374860333617388</v>
      </c>
      <c r="S768" s="4">
        <f>(O768*constantes!$B$4)+(P768*constantes!$C$5)+(D768*constantes!$B$6)+(Q768*constantes!$B$8)+(F768*constantes!$B$9)</f>
        <v>22.708270053102673</v>
      </c>
      <c r="T768">
        <f>(O768*constantes!$D$4)+(P768*constantes!$D$5)+(D768*constantes!$D$6)+(Q768*constantes!$D$8)+(F768*constantes!$D$9)</f>
        <v>24.529441490077797</v>
      </c>
      <c r="U768">
        <f>(O768*constantes!$D$4)+(P768*constantes!$E$5)+(D768*constantes!$D$6)+(Q768*constantes!$D$8)+(F768*constantes!$D$9)</f>
        <v>24.854101764104787</v>
      </c>
      <c r="V768" s="5">
        <f t="shared" ref="V768:V831" si="173">1-POWER(0.88431,EXP(R768-23.9388))</f>
        <v>2.5405840719657791E-2</v>
      </c>
      <c r="W768" s="5">
        <f t="shared" ref="W768:W831" si="174">1-POWER(0.88431,EXP(S768-23.9388))</f>
        <v>3.5280246956403083E-2</v>
      </c>
      <c r="X768" s="6">
        <f t="shared" ref="X768:X831" si="175">1-POWER(0.94833,EXP(T768-26.0145))</f>
        <v>1.1943963584773232E-2</v>
      </c>
      <c r="Y768" s="6">
        <f t="shared" ref="Y768:Y831" si="176">1-POWER(0.94833,EXP(U768-26.0145))</f>
        <v>1.6487250403558806E-2</v>
      </c>
      <c r="AA768">
        <f>(O768*constantes!$B$4)+(LN(110)*constantes!$B$5)+(LN(22)*constantes!$B$8)+(F768*constantes!$B$9)</f>
        <v>22.410895868068035</v>
      </c>
      <c r="AB768">
        <f t="shared" ref="AB768:AB831" si="177">1-POWER(0.88431,EXP(AA768-23.9388))</f>
        <v>2.6325671515684657E-2</v>
      </c>
      <c r="AC768">
        <f>(O768*constantes!$D$4)+(LN(110)*constantes!$D$5)+(LN(22)*constantes!$D$8)+(F768*constantes!$D$9)</f>
        <v>24.627884084579406</v>
      </c>
      <c r="AD768" s="7">
        <f t="shared" ref="AD768:AD831" si="178">1-POWER(0.94833,EXP(AC768-26.0145))</f>
        <v>1.3171407582175831E-2</v>
      </c>
      <c r="AF768">
        <f>(O768*constantes!$B$4)+(LN(125)*constantes!$B$5)+(LN(22.5)*constantes!$B$8)+(F768*constantes!$B$9)</f>
        <v>22.665852804822428</v>
      </c>
      <c r="AG768">
        <f t="shared" ref="AG768:AG831" si="179">1-POWER(0.88431,EXP(AF768-23.9388))</f>
        <v>3.3840132302612846E-2</v>
      </c>
      <c r="AH768">
        <f>(O768*constantes!$D$4)+(LN(125)*constantes!$D$5)+(LN(22.5)*constantes!$D$8)+(F768*constantes!$D$9)</f>
        <v>24.998957101187639</v>
      </c>
      <c r="AI768">
        <f t="shared" ref="AI768:AI831" si="180">1-POWER(0.94833,EXP(AH768-26.0145))</f>
        <v>1.903255478119692E-2</v>
      </c>
    </row>
    <row r="769" spans="1:35" x14ac:dyDescent="0.25">
      <c r="A769" s="11">
        <v>768</v>
      </c>
      <c r="B769">
        <v>1</v>
      </c>
      <c r="C769">
        <v>38</v>
      </c>
      <c r="D769">
        <v>1</v>
      </c>
      <c r="E769">
        <v>0</v>
      </c>
      <c r="F769">
        <v>0</v>
      </c>
      <c r="G769">
        <v>123</v>
      </c>
      <c r="H769">
        <v>22.7</v>
      </c>
      <c r="I769">
        <f>IF(AND(B769=1,E769=0),V769,IF(AND(B769=1,E769=1),W769,IF(AND(B769=0,E769=0),X769,IF(AND(B769=0,E769=1),Y769,ERROR))))</f>
        <v>7.1630439673003421E-2</v>
      </c>
      <c r="K769">
        <f t="shared" si="168"/>
        <v>3.6714933714987352E-2</v>
      </c>
      <c r="L769">
        <f t="shared" si="169"/>
        <v>2.8571578401445974E-2</v>
      </c>
      <c r="M769" s="22" t="str">
        <f t="shared" si="167"/>
        <v>Elevated Risk</v>
      </c>
      <c r="O769">
        <f t="shared" si="170"/>
        <v>3.6375861597263857</v>
      </c>
      <c r="P769">
        <f t="shared" si="171"/>
        <v>4.8121843553724171</v>
      </c>
      <c r="Q769">
        <f t="shared" si="172"/>
        <v>3.122364924487357</v>
      </c>
      <c r="R769">
        <f>(O769*constantes!$B$4)+(P769*constantes!$B$5)+(D769*constantes!$B$6)+(Q769*constantes!$B$8)+(F769*constantes!$B$9)</f>
        <v>23.435494406931959</v>
      </c>
      <c r="S769" s="4">
        <f>(O769*constantes!$B$4)+(P769*constantes!$C$5)+(D769*constantes!$B$6)+(Q769*constantes!$B$8)+(F769*constantes!$B$9)</f>
        <v>23.780239294150839</v>
      </c>
      <c r="T769">
        <f>(O769*constantes!$D$4)+(P769*constantes!$D$5)+(D769*constantes!$D$6)+(Q769*constantes!$D$8)+(F769*constantes!$D$9)</f>
        <v>25.649357134361463</v>
      </c>
      <c r="U769">
        <f>(O769*constantes!$D$4)+(P769*constantes!$E$5)+(D769*constantes!$D$6)+(Q769*constantes!$D$8)+(F769*constantes!$D$9)</f>
        <v>25.985055114992242</v>
      </c>
      <c r="V769" s="5">
        <f t="shared" si="173"/>
        <v>7.1630439673003421E-2</v>
      </c>
      <c r="W769" s="5">
        <f t="shared" si="174"/>
        <v>9.9603390004445402E-2</v>
      </c>
      <c r="X769" s="6">
        <f t="shared" si="175"/>
        <v>3.6154021471852316E-2</v>
      </c>
      <c r="Y769" s="6">
        <f t="shared" si="176"/>
        <v>5.0209057034330984E-2</v>
      </c>
      <c r="AA769">
        <f>(O769*constantes!$B$4)+(LN(110)*constantes!$B$5)+(LN(22)*constantes!$B$8)+(F769*constantes!$B$9)</f>
        <v>22.493913054504919</v>
      </c>
      <c r="AB769">
        <f t="shared" si="177"/>
        <v>2.8571578401445974E-2</v>
      </c>
      <c r="AC769">
        <f>(O769*constantes!$D$4)+(LN(110)*constantes!$D$5)+(LN(22)*constantes!$D$8)+(F769*constantes!$D$9)</f>
        <v>24.700450251667263</v>
      </c>
      <c r="AD769" s="7">
        <f t="shared" si="178"/>
        <v>1.4155691081518817E-2</v>
      </c>
      <c r="AF769">
        <f>(O769*constantes!$B$4)+(LN(125)*constantes!$B$5)+(LN(22.5)*constantes!$B$8)+(F769*constantes!$B$9)</f>
        <v>22.748869991259316</v>
      </c>
      <c r="AG769">
        <f t="shared" si="179"/>
        <v>3.6714933714987352E-2</v>
      </c>
      <c r="AH769">
        <f>(O769*constantes!$D$4)+(LN(125)*constantes!$D$5)+(LN(22.5)*constantes!$D$8)+(F769*constantes!$D$9)</f>
        <v>25.071523268275495</v>
      </c>
      <c r="AI769">
        <f t="shared" si="180"/>
        <v>2.0450275544260377E-2</v>
      </c>
    </row>
    <row r="770" spans="1:35" x14ac:dyDescent="0.25">
      <c r="A770" s="11">
        <v>769</v>
      </c>
      <c r="B770">
        <v>0</v>
      </c>
      <c r="C770">
        <v>63</v>
      </c>
      <c r="D770">
        <v>0</v>
      </c>
      <c r="E770">
        <v>1</v>
      </c>
      <c r="F770">
        <v>0</v>
      </c>
      <c r="G770">
        <v>148</v>
      </c>
      <c r="H770">
        <v>24.01</v>
      </c>
      <c r="I770">
        <f>IF(AND(B770=1,E770=0),V770,IF(AND(B770=1,E770=1),W770,IF(AND(B770=0,E770=0),X770,IF(AND(B770=0,E770=1),Y770,ERROR))))</f>
        <v>0.1752258919528481</v>
      </c>
      <c r="K770">
        <f t="shared" si="168"/>
        <v>7.8518559479420769E-2</v>
      </c>
      <c r="L770">
        <f t="shared" si="169"/>
        <v>5.4860361374715505E-2</v>
      </c>
      <c r="M770" s="22" t="str">
        <f t="shared" si="167"/>
        <v>Elevated Risk</v>
      </c>
      <c r="O770">
        <f t="shared" si="170"/>
        <v>4.1431347263915326</v>
      </c>
      <c r="P770">
        <f t="shared" si="171"/>
        <v>4.9972122737641147</v>
      </c>
      <c r="Q770">
        <f t="shared" si="172"/>
        <v>3.178470410233162</v>
      </c>
      <c r="R770">
        <f>(O770*constantes!$B$4)+(P770*constantes!$B$5)+(D770*constantes!$B$6)+(Q770*constantes!$B$8)+(F770*constantes!$B$9)</f>
        <v>24.687437209802667</v>
      </c>
      <c r="S770" s="4">
        <f>(O770*constantes!$B$4)+(P770*constantes!$C$5)+(D770*constantes!$B$6)+(Q770*constantes!$B$8)+(F770*constantes!$B$9)</f>
        <v>25.045437497095122</v>
      </c>
      <c r="T770">
        <f>(O770*constantes!$D$4)+(P770*constantes!$D$5)+(D770*constantes!$D$6)+(Q770*constantes!$D$8)+(F770*constantes!$D$9)</f>
        <v>26.955460984167729</v>
      </c>
      <c r="U770">
        <f>(O770*constantes!$D$4)+(P770*constantes!$E$5)+(D770*constantes!$D$6)+(Q770*constantes!$D$8)+(F770*constantes!$D$9)</f>
        <v>27.304066512385514</v>
      </c>
      <c r="V770" s="5">
        <f t="shared" si="173"/>
        <v>0.22889104872690846</v>
      </c>
      <c r="W770" s="5">
        <f t="shared" si="174"/>
        <v>0.31051804062650057</v>
      </c>
      <c r="X770" s="6">
        <f t="shared" si="175"/>
        <v>0.1271090074540332</v>
      </c>
      <c r="Y770" s="6">
        <f t="shared" si="176"/>
        <v>0.1752258919528481</v>
      </c>
      <c r="AA770">
        <f>(O770*constantes!$B$4)+(LN(110)*constantes!$B$5)+(LN(22)*constantes!$B$8)+(F770*constantes!$B$9)</f>
        <v>24.067665520590854</v>
      </c>
      <c r="AB770">
        <f t="shared" si="177"/>
        <v>0.13051783749446544</v>
      </c>
      <c r="AC770">
        <f>(O770*constantes!$D$4)+(LN(110)*constantes!$D$5)+(LN(22)*constantes!$D$8)+(F770*constantes!$D$9)</f>
        <v>26.076083289962796</v>
      </c>
      <c r="AD770" s="7">
        <f t="shared" si="178"/>
        <v>5.4860361374715505E-2</v>
      </c>
      <c r="AF770">
        <f>(O770*constantes!$B$4)+(LN(125)*constantes!$B$5)+(LN(22.5)*constantes!$B$8)+(F770*constantes!$B$9)</f>
        <v>24.322622457345251</v>
      </c>
      <c r="AG770">
        <f t="shared" si="179"/>
        <v>0.16512470507308763</v>
      </c>
      <c r="AH770">
        <f>(O770*constantes!$D$4)+(LN(125)*constantes!$D$5)+(LN(22.5)*constantes!$D$8)+(F770*constantes!$D$9)</f>
        <v>26.447156306571028</v>
      </c>
      <c r="AI770">
        <f t="shared" si="180"/>
        <v>7.8518559479420769E-2</v>
      </c>
    </row>
    <row r="771" spans="1:35" x14ac:dyDescent="0.25">
      <c r="A771" s="11">
        <v>770</v>
      </c>
      <c r="B771">
        <v>1</v>
      </c>
      <c r="C771">
        <v>40</v>
      </c>
      <c r="D771">
        <v>1</v>
      </c>
      <c r="E771">
        <v>0</v>
      </c>
      <c r="F771">
        <v>0</v>
      </c>
      <c r="G771">
        <v>141</v>
      </c>
      <c r="H771">
        <v>26.17</v>
      </c>
      <c r="I771">
        <f>IF(AND(B771=1,E771=0),V771,IF(AND(B771=1,E771=1),W771,IF(AND(B771=0,E771=0),X771,IF(AND(B771=0,E771=1),Y771,ERROR))))</f>
        <v>0.11816027873626178</v>
      </c>
      <c r="K771">
        <f t="shared" si="168"/>
        <v>4.2933030992125865E-2</v>
      </c>
      <c r="L771">
        <f t="shared" si="169"/>
        <v>3.3434567241904078E-2</v>
      </c>
      <c r="M771" s="22" t="str">
        <f t="shared" ref="M771:M834" si="181">_xlfn.IFS(I771&lt;=(L771*1.05),"OPTIMAL",I771&lt;=(K771*1.1),"NORMAL",I771&lt;=0.3,"Elevated Risk",I771&gt;0.3,"'&gt;30%")</f>
        <v>Elevated Risk</v>
      </c>
      <c r="O771">
        <f t="shared" si="170"/>
        <v>3.6888794541139363</v>
      </c>
      <c r="P771">
        <f t="shared" si="171"/>
        <v>4.9487598903781684</v>
      </c>
      <c r="Q771">
        <f t="shared" si="172"/>
        <v>3.2646137165420543</v>
      </c>
      <c r="R771">
        <f>(O771*constantes!$B$4)+(P771*constantes!$B$5)+(D771*constantes!$B$6)+(Q771*constantes!$B$8)+(F771*constantes!$B$9)</f>
        <v>23.961297498984298</v>
      </c>
      <c r="S771" s="4">
        <f>(O771*constantes!$B$4)+(P771*constantes!$C$5)+(D771*constantes!$B$6)+(Q771*constantes!$B$8)+(F771*constantes!$B$9)</f>
        <v>24.315826657530991</v>
      </c>
      <c r="T771">
        <f>(O771*constantes!$D$4)+(P771*constantes!$D$5)+(D771*constantes!$D$6)+(Q771*constantes!$D$8)+(F771*constantes!$D$9)</f>
        <v>26.245829162031587</v>
      </c>
      <c r="U771">
        <f>(O771*constantes!$D$4)+(P771*constantes!$E$5)+(D771*constantes!$D$6)+(Q771*constantes!$D$8)+(F771*constantes!$D$9)</f>
        <v>26.591054651984368</v>
      </c>
      <c r="V771" s="5">
        <f t="shared" si="173"/>
        <v>0.11816027873626178</v>
      </c>
      <c r="W771" s="5">
        <f t="shared" si="174"/>
        <v>0.1641036132290723</v>
      </c>
      <c r="X771" s="6">
        <f t="shared" si="175"/>
        <v>6.4674782667431208E-2</v>
      </c>
      <c r="Y771" s="6">
        <f t="shared" si="176"/>
        <v>9.0107051927948212E-2</v>
      </c>
      <c r="AA771">
        <f>(O771*constantes!$B$4)+(LN(110)*constantes!$B$5)+(LN(22)*constantes!$B$8)+(F771*constantes!$B$9)</f>
        <v>22.653587028201589</v>
      </c>
      <c r="AB771">
        <f t="shared" si="177"/>
        <v>3.3434567241904078E-2</v>
      </c>
      <c r="AC771">
        <f>(O771*constantes!$D$4)+(LN(110)*constantes!$D$5)+(LN(22)*constantes!$D$8)+(F771*constantes!$D$9)</f>
        <v>24.840022896226397</v>
      </c>
      <c r="AD771" s="7">
        <f t="shared" si="178"/>
        <v>1.6258639030403699E-2</v>
      </c>
      <c r="AF771">
        <f>(O771*constantes!$B$4)+(LN(125)*constantes!$B$5)+(LN(22.5)*constantes!$B$8)+(F771*constantes!$B$9)</f>
        <v>22.908543964955982</v>
      </c>
      <c r="AG771">
        <f t="shared" si="179"/>
        <v>4.2933030992125865E-2</v>
      </c>
      <c r="AH771">
        <f>(O771*constantes!$D$4)+(LN(125)*constantes!$D$5)+(LN(22.5)*constantes!$D$8)+(F771*constantes!$D$9)</f>
        <v>25.211095912834629</v>
      </c>
      <c r="AI771">
        <f t="shared" si="180"/>
        <v>2.3477142937900042E-2</v>
      </c>
    </row>
    <row r="772" spans="1:35" x14ac:dyDescent="0.25">
      <c r="A772" s="11">
        <v>771</v>
      </c>
      <c r="B772">
        <v>0</v>
      </c>
      <c r="C772">
        <v>45</v>
      </c>
      <c r="D772">
        <v>0</v>
      </c>
      <c r="E772">
        <v>0</v>
      </c>
      <c r="F772">
        <v>0</v>
      </c>
      <c r="G772">
        <v>133</v>
      </c>
      <c r="H772">
        <v>22.19</v>
      </c>
      <c r="I772">
        <f>IF(AND(B772=1,E772=0),V772,IF(AND(B772=1,E772=1),W772,IF(AND(B772=0,E772=0),X772,IF(AND(B772=0,E772=1),Y772,ERROR))))</f>
        <v>3.7958702396612032E-2</v>
      </c>
      <c r="K772">
        <f t="shared" si="168"/>
        <v>3.2202898660143586E-2</v>
      </c>
      <c r="L772">
        <f t="shared" si="169"/>
        <v>2.2332293193086827E-2</v>
      </c>
      <c r="M772" s="22" t="str">
        <f t="shared" si="181"/>
        <v>Elevated Risk</v>
      </c>
      <c r="O772">
        <f t="shared" si="170"/>
        <v>3.8066624897703196</v>
      </c>
      <c r="P772">
        <f t="shared" si="171"/>
        <v>4.8903491282217537</v>
      </c>
      <c r="Q772">
        <f t="shared" si="172"/>
        <v>3.0996417369445024</v>
      </c>
      <c r="R772">
        <f>(O772*constantes!$B$4)+(P772*constantes!$B$5)+(D772*constantes!$B$6)+(Q772*constantes!$B$8)+(F772*constantes!$B$9)</f>
        <v>23.379279904734521</v>
      </c>
      <c r="S772" s="4">
        <f>(O772*constantes!$B$4)+(P772*constantes!$C$5)+(D772*constantes!$B$6)+(Q772*constantes!$B$8)+(F772*constantes!$B$9)</f>
        <v>23.729624516280328</v>
      </c>
      <c r="T772">
        <f>(O772*constantes!$D$4)+(P772*constantes!$D$5)+(D772*constantes!$D$6)+(Q772*constantes!$D$8)+(F772*constantes!$D$9)</f>
        <v>25.698998905318454</v>
      </c>
      <c r="U772">
        <f>(O772*constantes!$D$4)+(P772*constantes!$E$5)+(D772*constantes!$D$6)+(Q772*constantes!$D$8)+(F772*constantes!$D$9)</f>
        <v>26.040149660503204</v>
      </c>
      <c r="V772" s="5">
        <f t="shared" si="173"/>
        <v>6.7850895934566946E-2</v>
      </c>
      <c r="W772" s="5">
        <f t="shared" si="174"/>
        <v>9.492873413455627E-2</v>
      </c>
      <c r="X772" s="6">
        <f t="shared" si="175"/>
        <v>3.7958702396612032E-2</v>
      </c>
      <c r="Y772" s="6">
        <f t="shared" si="176"/>
        <v>5.2976264958015551E-2</v>
      </c>
      <c r="AA772">
        <f>(O772*constantes!$B$4)+(LN(110)*constantes!$B$5)+(LN(22)*constantes!$B$8)+(F772*constantes!$B$9)</f>
        <v>23.020240906878485</v>
      </c>
      <c r="AB772">
        <f t="shared" si="177"/>
        <v>4.7883245315309741E-2</v>
      </c>
      <c r="AC772">
        <f>(O772*constantes!$D$4)+(LN(110)*constantes!$D$5)+(LN(22)*constantes!$D$8)+(F772*constantes!$D$9)</f>
        <v>25.16051878105991</v>
      </c>
      <c r="AD772" s="7">
        <f t="shared" si="178"/>
        <v>2.2332293193086827E-2</v>
      </c>
      <c r="AF772">
        <f>(O772*constantes!$B$4)+(LN(125)*constantes!$B$5)+(LN(22.5)*constantes!$B$8)+(F772*constantes!$B$9)</f>
        <v>23.275197843632878</v>
      </c>
      <c r="AG772">
        <f t="shared" si="179"/>
        <v>6.1354256697024101E-2</v>
      </c>
      <c r="AH772">
        <f>(O772*constantes!$D$4)+(LN(125)*constantes!$D$5)+(LN(22.5)*constantes!$D$8)+(F772*constantes!$D$9)</f>
        <v>25.531591797668142</v>
      </c>
      <c r="AI772">
        <f t="shared" si="180"/>
        <v>3.2202898660143586E-2</v>
      </c>
    </row>
    <row r="773" spans="1:35" x14ac:dyDescent="0.25">
      <c r="A773" s="11">
        <v>772</v>
      </c>
      <c r="B773">
        <v>0</v>
      </c>
      <c r="C773">
        <v>54</v>
      </c>
      <c r="D773">
        <v>0</v>
      </c>
      <c r="E773">
        <v>0</v>
      </c>
      <c r="F773">
        <v>0</v>
      </c>
      <c r="G773">
        <v>118</v>
      </c>
      <c r="H773">
        <v>24.9</v>
      </c>
      <c r="I773">
        <f>IF(AND(B773=1,E773=0),V773,IF(AND(B773=1,E773=1),W773,IF(AND(B773=0,E773=0),X773,IF(AND(B773=0,E773=1),Y773,ERROR))))</f>
        <v>4.7003563943457172E-2</v>
      </c>
      <c r="K773">
        <f t="shared" si="168"/>
        <v>5.2338355969762884E-2</v>
      </c>
      <c r="L773">
        <f t="shared" si="169"/>
        <v>3.6413005758055728E-2</v>
      </c>
      <c r="M773" s="22" t="str">
        <f t="shared" si="181"/>
        <v>NORMAL</v>
      </c>
      <c r="O773">
        <f t="shared" si="170"/>
        <v>3.9889840465642745</v>
      </c>
      <c r="P773">
        <f t="shared" si="171"/>
        <v>4.7706846244656651</v>
      </c>
      <c r="Q773">
        <f t="shared" si="172"/>
        <v>3.2148678034706619</v>
      </c>
      <c r="R773">
        <f>(O773*constantes!$B$4)+(P773*constantes!$B$5)+(D773*constantes!$B$6)+(Q773*constantes!$B$8)+(F773*constantes!$B$9)</f>
        <v>23.816200159303925</v>
      </c>
      <c r="S773" s="4">
        <f>(O773*constantes!$B$4)+(P773*constantes!$C$5)+(D773*constantes!$B$6)+(Q773*constantes!$B$8)+(F773*constantes!$B$9)</f>
        <v>24.157972005800644</v>
      </c>
      <c r="T773">
        <f>(O773*constantes!$D$4)+(P773*constantes!$D$5)+(D773*constantes!$D$6)+(Q773*constantes!$D$8)+(F773*constantes!$D$9)</f>
        <v>25.917412471114744</v>
      </c>
      <c r="U773">
        <f>(O773*constantes!$D$4)+(P773*constantes!$E$5)+(D773*constantes!$D$6)+(Q773*constantes!$D$8)+(F773*constantes!$D$9)</f>
        <v>26.250215430517468</v>
      </c>
      <c r="V773" s="5">
        <f t="shared" si="173"/>
        <v>0.10305578324163767</v>
      </c>
      <c r="W773" s="5">
        <f t="shared" si="174"/>
        <v>0.14193493095104526</v>
      </c>
      <c r="X773" s="6">
        <f t="shared" si="175"/>
        <v>4.7003563943457172E-2</v>
      </c>
      <c r="Y773" s="6">
        <f t="shared" si="176"/>
        <v>6.4949647775434327E-2</v>
      </c>
      <c r="AA773">
        <f>(O773*constantes!$B$4)+(LN(110)*constantes!$B$5)+(LN(22)*constantes!$B$8)+(F773*constantes!$B$9)</f>
        <v>23.587800620315793</v>
      </c>
      <c r="AB773">
        <f t="shared" si="177"/>
        <v>8.2913210367502876E-2</v>
      </c>
      <c r="AC773">
        <f>(O773*constantes!$D$4)+(LN(110)*constantes!$D$5)+(LN(22)*constantes!$D$8)+(F773*constantes!$D$9)</f>
        <v>25.656628499605237</v>
      </c>
      <c r="AD773" s="7">
        <f t="shared" si="178"/>
        <v>3.6413005758055728E-2</v>
      </c>
      <c r="AF773">
        <f>(O773*constantes!$B$4)+(LN(125)*constantes!$B$5)+(LN(22.5)*constantes!$B$8)+(F773*constantes!$B$9)</f>
        <v>23.84275755707019</v>
      </c>
      <c r="AG773">
        <f t="shared" si="179"/>
        <v>0.10567740925235103</v>
      </c>
      <c r="AH773">
        <f>(O773*constantes!$D$4)+(LN(125)*constantes!$D$5)+(LN(22.5)*constantes!$D$8)+(F773*constantes!$D$9)</f>
        <v>26.027701516213469</v>
      </c>
      <c r="AI773">
        <f t="shared" si="180"/>
        <v>5.2338355969762884E-2</v>
      </c>
    </row>
    <row r="774" spans="1:35" x14ac:dyDescent="0.25">
      <c r="A774" s="11">
        <v>773</v>
      </c>
      <c r="B774">
        <v>0</v>
      </c>
      <c r="C774">
        <v>67</v>
      </c>
      <c r="D774">
        <v>0</v>
      </c>
      <c r="E774">
        <v>1</v>
      </c>
      <c r="F774">
        <v>0</v>
      </c>
      <c r="G774">
        <v>160</v>
      </c>
      <c r="H774">
        <v>20.5</v>
      </c>
      <c r="I774">
        <f>IF(AND(B774=1,E774=0),V774,IF(AND(B774=1,E774=1),W774,IF(AND(B774=0,E774=0),X774,IF(AND(B774=0,E774=1),Y774,ERROR))))</f>
        <v>0.23128618216271268</v>
      </c>
      <c r="K774">
        <f t="shared" si="168"/>
        <v>9.215699866828464E-2</v>
      </c>
      <c r="L774">
        <f t="shared" si="169"/>
        <v>6.4534688350861291E-2</v>
      </c>
      <c r="M774" s="22" t="str">
        <f t="shared" si="181"/>
        <v>Elevated Risk</v>
      </c>
      <c r="O774">
        <f t="shared" si="170"/>
        <v>4.2046926193909657</v>
      </c>
      <c r="P774">
        <f t="shared" si="171"/>
        <v>5.0751738152338266</v>
      </c>
      <c r="Q774">
        <f t="shared" si="172"/>
        <v>3.0204248861443626</v>
      </c>
      <c r="R774">
        <f>(O774*constantes!$B$4)+(P774*constantes!$B$5)+(D774*constantes!$B$6)+(Q774*constantes!$B$8)+(F774*constantes!$B$9)</f>
        <v>24.898395614611935</v>
      </c>
      <c r="S774" s="4">
        <f>(O774*constantes!$B$4)+(P774*constantes!$C$5)+(D774*constantes!$B$6)+(Q774*constantes!$B$8)+(F774*constantes!$B$9)</f>
        <v>25.261981066735288</v>
      </c>
      <c r="T774">
        <f>(O774*constantes!$D$4)+(P774*constantes!$D$5)+(D774*constantes!$D$6)+(Q774*constantes!$D$8)+(F774*constantes!$D$9)</f>
        <v>27.261462345496867</v>
      </c>
      <c r="U774">
        <f>(O774*constantes!$D$4)+(P774*constantes!$E$5)+(D774*constantes!$D$6)+(Q774*constantes!$D$8)+(F774*constantes!$D$9)</f>
        <v>27.615506470847578</v>
      </c>
      <c r="V774" s="5">
        <f t="shared" si="173"/>
        <v>0.27455642839862859</v>
      </c>
      <c r="W774" s="5">
        <f t="shared" si="174"/>
        <v>0.36979560192730643</v>
      </c>
      <c r="X774" s="6">
        <f t="shared" si="175"/>
        <v>0.16857202756573819</v>
      </c>
      <c r="Y774" s="6">
        <f t="shared" si="176"/>
        <v>0.23128618216271268</v>
      </c>
      <c r="AA774">
        <f>(O774*constantes!$B$4)+(LN(110)*constantes!$B$5)+(LN(22)*constantes!$B$8)+(F774*constantes!$B$9)</f>
        <v>24.25929277918237</v>
      </c>
      <c r="AB774">
        <f t="shared" si="177"/>
        <v>0.1558271506156762</v>
      </c>
      <c r="AC774">
        <f>(O774*constantes!$D$4)+(LN(110)*constantes!$D$5)+(LN(22)*constantes!$D$8)+(F774*constantes!$D$9)</f>
        <v>26.243586625866762</v>
      </c>
      <c r="AD774" s="7">
        <f t="shared" si="178"/>
        <v>6.4534688350861291E-2</v>
      </c>
      <c r="AF774">
        <f>(O774*constantes!$B$4)+(LN(125)*constantes!$B$5)+(LN(22.5)*constantes!$B$8)+(F774*constantes!$B$9)</f>
        <v>24.514249715936764</v>
      </c>
      <c r="AG774">
        <f t="shared" si="179"/>
        <v>0.19635063157104138</v>
      </c>
      <c r="AH774">
        <f>(O774*constantes!$D$4)+(LN(125)*constantes!$D$5)+(LN(22.5)*constantes!$D$8)+(F774*constantes!$D$9)</f>
        <v>26.614659642474994</v>
      </c>
      <c r="AI774">
        <f t="shared" si="180"/>
        <v>9.215699866828464E-2</v>
      </c>
    </row>
    <row r="775" spans="1:35" x14ac:dyDescent="0.25">
      <c r="A775" s="11">
        <v>774</v>
      </c>
      <c r="B775">
        <v>0</v>
      </c>
      <c r="C775">
        <v>39</v>
      </c>
      <c r="D775">
        <v>0</v>
      </c>
      <c r="E775">
        <v>0</v>
      </c>
      <c r="F775">
        <v>0</v>
      </c>
      <c r="G775">
        <v>114</v>
      </c>
      <c r="H775">
        <v>24.56</v>
      </c>
      <c r="I775">
        <f>IF(AND(B775=1,E775=0),V775,IF(AND(B775=1,E775=1),W775,IF(AND(B775=0,E775=0),X775,IF(AND(B775=0,E775=1),Y775,ERROR))))</f>
        <v>1.7738382525183338E-2</v>
      </c>
      <c r="K775">
        <f t="shared" si="168"/>
        <v>2.1931490638549711E-2</v>
      </c>
      <c r="L775">
        <f t="shared" si="169"/>
        <v>1.5184528759381921E-2</v>
      </c>
      <c r="M775" s="22" t="str">
        <f t="shared" si="181"/>
        <v>NORMAL</v>
      </c>
      <c r="O775">
        <f t="shared" si="170"/>
        <v>3.6635616461296463</v>
      </c>
      <c r="P775">
        <f t="shared" si="171"/>
        <v>4.7361984483944957</v>
      </c>
      <c r="Q775">
        <f t="shared" si="172"/>
        <v>3.2011191032789417</v>
      </c>
      <c r="R775">
        <f>(O775*constantes!$B$4)+(P775*constantes!$B$5)+(D775*constantes!$B$6)+(Q775*constantes!$B$8)+(F775*constantes!$B$9)</f>
        <v>22.72829907108985</v>
      </c>
      <c r="S775" s="4">
        <f>(O775*constantes!$B$4)+(P775*constantes!$C$5)+(D775*constantes!$B$6)+(Q775*constantes!$B$8)+(F775*constantes!$B$9)</f>
        <v>23.06760032793283</v>
      </c>
      <c r="T775">
        <f>(O775*constantes!$D$4)+(P775*constantes!$D$5)+(D775*constantes!$D$6)+(Q775*constantes!$D$8)+(F775*constantes!$D$9)</f>
        <v>24.927879807458719</v>
      </c>
      <c r="U775">
        <f>(O775*constantes!$D$4)+(P775*constantes!$E$5)+(D775*constantes!$D$6)+(Q775*constantes!$D$8)+(F775*constantes!$D$9)</f>
        <v>25.25827701121872</v>
      </c>
      <c r="V775" s="5">
        <f t="shared" si="173"/>
        <v>3.5981003625021546E-2</v>
      </c>
      <c r="W775" s="5">
        <f t="shared" si="174"/>
        <v>5.0146322705836299E-2</v>
      </c>
      <c r="X775" s="6">
        <f t="shared" si="175"/>
        <v>1.7738382525183338E-2</v>
      </c>
      <c r="Y775" s="6">
        <f t="shared" si="176"/>
        <v>2.4597304340513104E-2</v>
      </c>
      <c r="AA775">
        <f>(O775*constantes!$B$4)+(LN(110)*constantes!$B$5)+(LN(22)*constantes!$B$8)+(F775*constantes!$B$9)</f>
        <v>22.574773704658814</v>
      </c>
      <c r="AB775">
        <f t="shared" si="177"/>
        <v>3.0940270522043956E-2</v>
      </c>
      <c r="AC775">
        <f>(O775*constantes!$D$4)+(LN(110)*constantes!$D$5)+(LN(22)*constantes!$D$8)+(F775*constantes!$D$9)</f>
        <v>24.771131368454586</v>
      </c>
      <c r="AD775" s="7">
        <f t="shared" si="178"/>
        <v>1.5184528759381921E-2</v>
      </c>
      <c r="AF775">
        <f>(O775*constantes!$B$4)+(LN(125)*constantes!$B$5)+(LN(22.5)*constantes!$B$8)+(F775*constantes!$B$9)</f>
        <v>22.829730641413207</v>
      </c>
      <c r="AG775">
        <f t="shared" si="179"/>
        <v>3.974481175054656E-2</v>
      </c>
      <c r="AH775">
        <f>(O775*constantes!$D$4)+(LN(125)*constantes!$D$5)+(LN(22.5)*constantes!$D$8)+(F775*constantes!$D$9)</f>
        <v>25.142204385062819</v>
      </c>
      <c r="AI775">
        <f t="shared" si="180"/>
        <v>2.1931490638549711E-2</v>
      </c>
    </row>
    <row r="776" spans="1:35" x14ac:dyDescent="0.25">
      <c r="A776" s="11">
        <v>775</v>
      </c>
      <c r="B776">
        <v>0</v>
      </c>
      <c r="C776">
        <v>41</v>
      </c>
      <c r="D776">
        <v>0</v>
      </c>
      <c r="E776">
        <v>0</v>
      </c>
      <c r="F776">
        <v>0</v>
      </c>
      <c r="G776">
        <v>123</v>
      </c>
      <c r="H776">
        <v>20.2</v>
      </c>
      <c r="I776">
        <f>IF(AND(B776=1,E776=0),V776,IF(AND(B776=1,E776=1),W776,IF(AND(B776=0,E776=0),X776,IF(AND(B776=0,E776=1),Y776,ERROR))))</f>
        <v>2.2716812790999019E-2</v>
      </c>
      <c r="K776">
        <f t="shared" si="168"/>
        <v>2.5088146116023613E-2</v>
      </c>
      <c r="L776">
        <f t="shared" si="169"/>
        <v>1.7378724267438583E-2</v>
      </c>
      <c r="M776" s="22" t="str">
        <f t="shared" si="181"/>
        <v>NORMAL</v>
      </c>
      <c r="O776">
        <f t="shared" si="170"/>
        <v>3.713572066704308</v>
      </c>
      <c r="P776">
        <f t="shared" si="171"/>
        <v>4.8121843553724171</v>
      </c>
      <c r="Q776">
        <f t="shared" si="172"/>
        <v>3.0056826044071592</v>
      </c>
      <c r="R776">
        <f>(O776*constantes!$B$4)+(P776*constantes!$B$5)+(D776*constantes!$B$6)+(Q776*constantes!$B$8)+(F776*constantes!$B$9)</f>
        <v>22.870003253027971</v>
      </c>
      <c r="S776" s="4">
        <f>(O776*constantes!$B$4)+(P776*constantes!$C$5)+(D776*constantes!$B$6)+(Q776*constantes!$B$8)+(F776*constantes!$B$9)</f>
        <v>23.214748140246851</v>
      </c>
      <c r="T776">
        <f>(O776*constantes!$D$4)+(P776*constantes!$D$5)+(D776*constantes!$D$6)+(Q776*constantes!$D$8)+(F776*constantes!$D$9)</f>
        <v>25.177786270120876</v>
      </c>
      <c r="U776">
        <f>(O776*constantes!$D$4)+(P776*constantes!$E$5)+(D776*constantes!$D$6)+(Q776*constantes!$D$8)+(F776*constantes!$D$9)</f>
        <v>25.513484250751659</v>
      </c>
      <c r="V776" s="5">
        <f t="shared" si="173"/>
        <v>4.1343877735645074E-2</v>
      </c>
      <c r="W776" s="5">
        <f t="shared" si="174"/>
        <v>5.7861538218890729E-2</v>
      </c>
      <c r="X776" s="6">
        <f t="shared" si="175"/>
        <v>2.2716812790999019E-2</v>
      </c>
      <c r="Y776" s="6">
        <f t="shared" si="176"/>
        <v>3.163426987894602E-2</v>
      </c>
      <c r="AA776">
        <f>(O776*constantes!$B$4)+(LN(110)*constantes!$B$5)+(LN(22)*constantes!$B$8)+(F776*constantes!$B$9)</f>
        <v>22.730454143490913</v>
      </c>
      <c r="AB776">
        <f t="shared" si="177"/>
        <v>3.6057212319339005E-2</v>
      </c>
      <c r="AC776">
        <f>(O776*constantes!$D$4)+(LN(110)*constantes!$D$5)+(LN(22)*constantes!$D$8)+(F776*constantes!$D$9)</f>
        <v>24.907213223567677</v>
      </c>
      <c r="AD776" s="7">
        <f t="shared" si="178"/>
        <v>1.7378724267438583E-2</v>
      </c>
      <c r="AF776">
        <f>(O776*constantes!$B$4)+(LN(125)*constantes!$B$5)+(LN(22.5)*constantes!$B$8)+(F776*constantes!$B$9)</f>
        <v>22.985411080245306</v>
      </c>
      <c r="AG776">
        <f t="shared" si="179"/>
        <v>4.62827295767122E-2</v>
      </c>
      <c r="AH776">
        <f>(O776*constantes!$D$4)+(LN(125)*constantes!$D$5)+(LN(22.5)*constantes!$D$8)+(F776*constantes!$D$9)</f>
        <v>25.278286240175909</v>
      </c>
      <c r="AI776">
        <f t="shared" si="180"/>
        <v>2.5088146116023613E-2</v>
      </c>
    </row>
    <row r="777" spans="1:35" x14ac:dyDescent="0.25">
      <c r="A777" s="11">
        <v>776</v>
      </c>
      <c r="B777">
        <v>1</v>
      </c>
      <c r="C777">
        <v>34</v>
      </c>
      <c r="D777">
        <v>1</v>
      </c>
      <c r="E777">
        <v>0</v>
      </c>
      <c r="F777">
        <v>0</v>
      </c>
      <c r="G777">
        <v>120</v>
      </c>
      <c r="H777">
        <v>24.39</v>
      </c>
      <c r="I777">
        <f>IF(AND(B777=1,E777=0),V777,IF(AND(B777=1,E777=1),W777,IF(AND(B777=0,E777=0),X777,IF(AND(B777=0,E777=1),Y777,ERROR))))</f>
        <v>5.1773034130925599E-2</v>
      </c>
      <c r="K777">
        <f t="shared" si="168"/>
        <v>2.6111793448385767E-2</v>
      </c>
      <c r="L777">
        <f t="shared" si="169"/>
        <v>2.0295430328568731E-2</v>
      </c>
      <c r="M777" s="22" t="str">
        <f t="shared" si="181"/>
        <v>Elevated Risk</v>
      </c>
      <c r="O777">
        <f t="shared" si="170"/>
        <v>3.5263605246161616</v>
      </c>
      <c r="P777">
        <f t="shared" si="171"/>
        <v>4.7874917427820458</v>
      </c>
      <c r="Q777">
        <f t="shared" si="172"/>
        <v>3.1941732122278288</v>
      </c>
      <c r="R777">
        <f>(O777*constantes!$B$4)+(P777*constantes!$B$5)+(D777*constantes!$B$6)+(Q777*constantes!$B$8)+(F777*constantes!$B$9)</f>
        <v>23.100374138367101</v>
      </c>
      <c r="S777" s="4">
        <f>(O777*constantes!$B$4)+(P777*constantes!$C$5)+(D777*constantes!$B$6)+(Q777*constantes!$B$8)+(F777*constantes!$B$9)</f>
        <v>23.443350046820008</v>
      </c>
      <c r="T777">
        <f>(O777*constantes!$D$4)+(P777*constantes!$D$5)+(D777*constantes!$D$6)+(Q777*constantes!$D$8)+(F777*constantes!$D$9)</f>
        <v>25.313958285657822</v>
      </c>
      <c r="U777">
        <f>(O777*constantes!$D$4)+(P777*constantes!$E$5)+(D777*constantes!$D$6)+(Q777*constantes!$D$8)+(F777*constantes!$D$9)</f>
        <v>25.647933709634298</v>
      </c>
      <c r="V777" s="5">
        <f t="shared" si="173"/>
        <v>5.1773034130925599E-2</v>
      </c>
      <c r="W777" s="5">
        <f t="shared" si="174"/>
        <v>7.2174465273501465E-2</v>
      </c>
      <c r="X777" s="6">
        <f t="shared" si="175"/>
        <v>2.5987304789891641E-2</v>
      </c>
      <c r="Y777" s="6">
        <f t="shared" si="176"/>
        <v>3.6103535267825171E-2</v>
      </c>
      <c r="AA777">
        <f>(O777*constantes!$B$4)+(LN(110)*constantes!$B$5)+(LN(22)*constantes!$B$8)+(F777*constantes!$B$9)</f>
        <v>22.147672101432196</v>
      </c>
      <c r="AB777">
        <f t="shared" si="177"/>
        <v>2.0295430328568731E-2</v>
      </c>
      <c r="AC777">
        <f>(O777*constantes!$D$4)+(LN(110)*constantes!$D$5)+(LN(22)*constantes!$D$8)+(F777*constantes!$D$9)</f>
        <v>24.397797512737885</v>
      </c>
      <c r="AD777" s="7">
        <f t="shared" si="178"/>
        <v>1.0478459792489292E-2</v>
      </c>
      <c r="AF777">
        <f>(O777*constantes!$B$4)+(LN(125)*constantes!$B$5)+(LN(22.5)*constantes!$B$8)+(F777*constantes!$B$9)</f>
        <v>22.402629038186589</v>
      </c>
      <c r="AG777">
        <f t="shared" si="179"/>
        <v>2.6111793448385767E-2</v>
      </c>
      <c r="AH777">
        <f>(O777*constantes!$D$4)+(LN(125)*constantes!$D$5)+(LN(22.5)*constantes!$D$8)+(F777*constantes!$D$9)</f>
        <v>24.768870529346117</v>
      </c>
      <c r="AI777">
        <f t="shared" si="180"/>
        <v>1.5150498846978833E-2</v>
      </c>
    </row>
    <row r="778" spans="1:35" x14ac:dyDescent="0.25">
      <c r="A778" s="11">
        <v>777</v>
      </c>
      <c r="B778">
        <v>0</v>
      </c>
      <c r="C778">
        <v>40</v>
      </c>
      <c r="D778">
        <v>1</v>
      </c>
      <c r="E778">
        <v>0</v>
      </c>
      <c r="F778">
        <v>0</v>
      </c>
      <c r="G778">
        <v>120</v>
      </c>
      <c r="H778">
        <v>19.32</v>
      </c>
      <c r="I778">
        <f>IF(AND(B778=1,E778=0),V778,IF(AND(B778=1,E778=1),W778,IF(AND(B778=0,E778=0),X778,IF(AND(B778=0,E778=1),Y778,ERROR))))</f>
        <v>3.5719645271755529E-2</v>
      </c>
      <c r="K778">
        <f t="shared" si="168"/>
        <v>2.3477142937900042E-2</v>
      </c>
      <c r="L778">
        <f t="shared" si="169"/>
        <v>1.6258639030403699E-2</v>
      </c>
      <c r="M778" s="22" t="str">
        <f t="shared" si="181"/>
        <v>Elevated Risk</v>
      </c>
      <c r="O778">
        <f t="shared" si="170"/>
        <v>3.6888794541139363</v>
      </c>
      <c r="P778">
        <f t="shared" si="171"/>
        <v>4.7874917427820458</v>
      </c>
      <c r="Q778">
        <f t="shared" si="172"/>
        <v>2.9611408287843721</v>
      </c>
      <c r="R778">
        <f>(O778*constantes!$B$4)+(P778*constantes!$B$5)+(D778*constantes!$B$6)+(Q778*constantes!$B$8)+(F778*constantes!$B$9)</f>
        <v>23.421547982514024</v>
      </c>
      <c r="S778" s="4">
        <f>(O778*constantes!$B$4)+(P778*constantes!$C$5)+(D778*constantes!$B$6)+(Q778*constantes!$B$8)+(F778*constantes!$B$9)</f>
        <v>23.764523890966931</v>
      </c>
      <c r="T778">
        <f>(O778*constantes!$D$4)+(P778*constantes!$D$5)+(D778*constantes!$D$6)+(Q778*constantes!$D$8)+(F778*constantes!$D$9)</f>
        <v>25.637045863110863</v>
      </c>
      <c r="U778">
        <f>(O778*constantes!$D$4)+(P778*constantes!$E$5)+(D778*constantes!$D$6)+(Q778*constantes!$D$8)+(F778*constantes!$D$9)</f>
        <v>25.971021287087339</v>
      </c>
      <c r="V778" s="5">
        <f t="shared" si="173"/>
        <v>7.0674303787764736E-2</v>
      </c>
      <c r="W778" s="5">
        <f t="shared" si="174"/>
        <v>9.8129162196415209E-2</v>
      </c>
      <c r="X778" s="6">
        <f t="shared" si="175"/>
        <v>3.5719645271755529E-2</v>
      </c>
      <c r="Y778" s="6">
        <f t="shared" si="176"/>
        <v>4.9526975554339714E-2</v>
      </c>
      <c r="AA778">
        <f>(O778*constantes!$B$4)+(LN(110)*constantes!$B$5)+(LN(22)*constantes!$B$8)+(F778*constantes!$B$9)</f>
        <v>22.653587028201589</v>
      </c>
      <c r="AB778">
        <f t="shared" si="177"/>
        <v>3.3434567241904078E-2</v>
      </c>
      <c r="AC778">
        <f>(O778*constantes!$D$4)+(LN(110)*constantes!$D$5)+(LN(22)*constantes!$D$8)+(F778*constantes!$D$9)</f>
        <v>24.840022896226397</v>
      </c>
      <c r="AD778" s="7">
        <f t="shared" si="178"/>
        <v>1.6258639030403699E-2</v>
      </c>
      <c r="AF778">
        <f>(O778*constantes!$B$4)+(LN(125)*constantes!$B$5)+(LN(22.5)*constantes!$B$8)+(F778*constantes!$B$9)</f>
        <v>22.908543964955982</v>
      </c>
      <c r="AG778">
        <f t="shared" si="179"/>
        <v>4.2933030992125865E-2</v>
      </c>
      <c r="AH778">
        <f>(O778*constantes!$D$4)+(LN(125)*constantes!$D$5)+(LN(22.5)*constantes!$D$8)+(F778*constantes!$D$9)</f>
        <v>25.211095912834629</v>
      </c>
      <c r="AI778">
        <f t="shared" si="180"/>
        <v>2.3477142937900042E-2</v>
      </c>
    </row>
    <row r="779" spans="1:35" x14ac:dyDescent="0.25">
      <c r="A779" s="11">
        <v>778</v>
      </c>
      <c r="B779">
        <v>0</v>
      </c>
      <c r="C779">
        <v>46</v>
      </c>
      <c r="D779">
        <v>1</v>
      </c>
      <c r="E779">
        <v>0</v>
      </c>
      <c r="F779">
        <v>0</v>
      </c>
      <c r="G779">
        <v>118</v>
      </c>
      <c r="H779">
        <v>19.7</v>
      </c>
      <c r="I779">
        <f>IF(AND(B779=1,E779=0),V779,IF(AND(B779=1,E779=1),W779,IF(AND(B779=0,E779=0),X779,IF(AND(B779=0,E779=1),Y779,ERROR))))</f>
        <v>4.9963730336855305E-2</v>
      </c>
      <c r="K779">
        <f t="shared" si="168"/>
        <v>3.4153313573738631E-2</v>
      </c>
      <c r="L779">
        <f t="shared" si="169"/>
        <v>2.3692217580876362E-2</v>
      </c>
      <c r="M779" s="22" t="str">
        <f t="shared" si="181"/>
        <v>Elevated Risk</v>
      </c>
      <c r="O779">
        <f t="shared" si="170"/>
        <v>3.8286413964890951</v>
      </c>
      <c r="P779">
        <f t="shared" si="171"/>
        <v>4.7706846244656651</v>
      </c>
      <c r="Q779">
        <f t="shared" si="172"/>
        <v>2.9806186357439426</v>
      </c>
      <c r="R779">
        <f>(O779*constantes!$B$4)+(P779*constantes!$B$5)+(D779*constantes!$B$6)+(Q779*constantes!$B$8)+(F779*constantes!$B$9)</f>
        <v>23.84088419062719</v>
      </c>
      <c r="S779" s="4">
        <f>(O779*constantes!$B$4)+(P779*constantes!$C$5)+(D779*constantes!$B$6)+(Q779*constantes!$B$8)+(F779*constantes!$B$9)</f>
        <v>24.182656037123909</v>
      </c>
      <c r="T779">
        <f>(O779*constantes!$D$4)+(P779*constantes!$D$5)+(D779*constantes!$D$6)+(Q779*constantes!$D$8)+(F779*constantes!$D$9)</f>
        <v>25.980029009274389</v>
      </c>
      <c r="U779">
        <f>(O779*constantes!$D$4)+(P779*constantes!$E$5)+(D779*constantes!$D$6)+(Q779*constantes!$D$8)+(F779*constantes!$D$9)</f>
        <v>26.312831968677113</v>
      </c>
      <c r="V779" s="5">
        <f t="shared" si="173"/>
        <v>0.10549044225772108</v>
      </c>
      <c r="W779" s="5">
        <f t="shared" si="174"/>
        <v>0.14521122000891962</v>
      </c>
      <c r="X779" s="6">
        <f t="shared" si="175"/>
        <v>4.9963730336855305E-2</v>
      </c>
      <c r="Y779" s="6">
        <f t="shared" si="176"/>
        <v>6.8998461026286928E-2</v>
      </c>
      <c r="AA779">
        <f>(O779*constantes!$B$4)+(LN(110)*constantes!$B$5)+(LN(22)*constantes!$B$8)+(F779*constantes!$B$9)</f>
        <v>23.088660364337766</v>
      </c>
      <c r="AB779">
        <f t="shared" si="177"/>
        <v>5.1185816914687488E-2</v>
      </c>
      <c r="AC779">
        <f>(O779*constantes!$D$4)+(LN(110)*constantes!$D$5)+(LN(22)*constantes!$D$8)+(F779*constantes!$D$9)</f>
        <v>25.220324924765169</v>
      </c>
      <c r="AD779" s="7">
        <f t="shared" si="178"/>
        <v>2.3692217580876362E-2</v>
      </c>
      <c r="AF779">
        <f>(O779*constantes!$B$4)+(LN(125)*constantes!$B$5)+(LN(22.5)*constantes!$B$8)+(F779*constantes!$B$9)</f>
        <v>23.343617301092156</v>
      </c>
      <c r="AG779">
        <f t="shared" si="179"/>
        <v>6.5553501255932511E-2</v>
      </c>
      <c r="AH779">
        <f>(O779*constantes!$D$4)+(LN(125)*constantes!$D$5)+(LN(22.5)*constantes!$D$8)+(F779*constantes!$D$9)</f>
        <v>25.591397941373401</v>
      </c>
      <c r="AI779">
        <f t="shared" si="180"/>
        <v>3.4153313573738631E-2</v>
      </c>
    </row>
    <row r="780" spans="1:35" x14ac:dyDescent="0.25">
      <c r="A780" s="11">
        <v>779</v>
      </c>
      <c r="B780">
        <v>1</v>
      </c>
      <c r="C780">
        <v>35</v>
      </c>
      <c r="D780">
        <v>1</v>
      </c>
      <c r="E780">
        <v>0</v>
      </c>
      <c r="F780">
        <v>0</v>
      </c>
      <c r="G780">
        <v>112</v>
      </c>
      <c r="H780">
        <v>21.03</v>
      </c>
      <c r="I780">
        <f>IF(AND(B780=1,E780=0),V780,IF(AND(B780=1,E780=1),W780,IF(AND(B780=0,E780=0),X780,IF(AND(B780=0,E780=1),Y780,ERROR))))</f>
        <v>4.4496176606576565E-2</v>
      </c>
      <c r="K780">
        <f t="shared" si="168"/>
        <v>2.8542111166007578E-2</v>
      </c>
      <c r="L780">
        <f t="shared" si="169"/>
        <v>2.2190585383473738E-2</v>
      </c>
      <c r="M780" s="22" t="str">
        <f t="shared" si="181"/>
        <v>Elevated Risk</v>
      </c>
      <c r="O780">
        <f t="shared" si="170"/>
        <v>3.5553480614894135</v>
      </c>
      <c r="P780">
        <f t="shared" si="171"/>
        <v>4.7184988712950942</v>
      </c>
      <c r="Q780">
        <f t="shared" si="172"/>
        <v>3.0459499897146083</v>
      </c>
      <c r="R780">
        <f>(O780*constantes!$B$4)+(P780*constantes!$B$5)+(D780*constantes!$B$6)+(Q780*constantes!$B$8)+(F780*constantes!$B$9)</f>
        <v>22.945116961002242</v>
      </c>
      <c r="S780" s="4">
        <f>(O780*constantes!$B$4)+(P780*constantes!$C$5)+(D780*constantes!$B$6)+(Q780*constantes!$B$8)+(F780*constantes!$B$9)</f>
        <v>23.283150220141824</v>
      </c>
      <c r="T780">
        <f>(O780*constantes!$D$4)+(P780*constantes!$D$5)+(D780*constantes!$D$6)+(Q780*constantes!$D$8)+(F780*constantes!$D$9)</f>
        <v>25.122985541973275</v>
      </c>
      <c r="U780">
        <f>(O780*constantes!$D$4)+(P780*constantes!$E$5)+(D780*constantes!$D$6)+(Q780*constantes!$D$8)+(F780*constantes!$D$9)</f>
        <v>25.45214802323482</v>
      </c>
      <c r="V780" s="5">
        <f t="shared" si="173"/>
        <v>4.4496176606576565E-2</v>
      </c>
      <c r="W780" s="5">
        <f t="shared" si="174"/>
        <v>6.1828649572055916E-2</v>
      </c>
      <c r="X780" s="6">
        <f t="shared" si="175"/>
        <v>2.151854188294211E-2</v>
      </c>
      <c r="Y780" s="6">
        <f t="shared" si="176"/>
        <v>2.9780566198298386E-2</v>
      </c>
      <c r="AA780">
        <f>(O780*constantes!$B$4)+(LN(110)*constantes!$B$5)+(LN(22)*constantes!$B$8)+(F780*constantes!$B$9)</f>
        <v>22.237909144217156</v>
      </c>
      <c r="AB780">
        <f t="shared" si="177"/>
        <v>2.2190585383473738E-2</v>
      </c>
      <c r="AC780">
        <f>(O780*constantes!$D$4)+(LN(110)*constantes!$D$5)+(LN(22)*constantes!$D$8)+(F780*constantes!$D$9)</f>
        <v>24.476674629697587</v>
      </c>
      <c r="AD780" s="7">
        <f t="shared" si="178"/>
        <v>1.133354995431346E-2</v>
      </c>
      <c r="AF780">
        <f>(O780*constantes!$B$4)+(LN(125)*constantes!$B$5)+(LN(22.5)*constantes!$B$8)+(F780*constantes!$B$9)</f>
        <v>22.492866080971549</v>
      </c>
      <c r="AG780">
        <f t="shared" si="179"/>
        <v>2.8542111166007578E-2</v>
      </c>
      <c r="AH780">
        <f>(O780*constantes!$D$4)+(LN(125)*constantes!$D$5)+(LN(22.5)*constantes!$D$8)+(F780*constantes!$D$9)</f>
        <v>24.84774764630582</v>
      </c>
      <c r="AI780">
        <f t="shared" si="180"/>
        <v>1.6383680801150824E-2</v>
      </c>
    </row>
    <row r="781" spans="1:35" x14ac:dyDescent="0.25">
      <c r="A781" s="11">
        <v>780</v>
      </c>
      <c r="B781">
        <v>1</v>
      </c>
      <c r="C781">
        <v>48</v>
      </c>
      <c r="D781">
        <v>0</v>
      </c>
      <c r="E781">
        <v>1</v>
      </c>
      <c r="F781">
        <v>0</v>
      </c>
      <c r="G781">
        <v>138</v>
      </c>
      <c r="H781">
        <v>27.97</v>
      </c>
      <c r="I781">
        <f>IF(AND(B781=1,E781=0),V781,IF(AND(B781=1,E781=1),W781,IF(AND(B781=0,E781=0),X781,IF(AND(B781=0,E781=1),Y781,ERROR))))</f>
        <v>0.14554659751496768</v>
      </c>
      <c r="K781">
        <f t="shared" si="168"/>
        <v>7.448581103683527E-2</v>
      </c>
      <c r="L781">
        <f t="shared" si="169"/>
        <v>5.8221930281009082E-2</v>
      </c>
      <c r="M781" s="22" t="str">
        <f t="shared" si="181"/>
        <v>Elevated Risk</v>
      </c>
      <c r="O781">
        <f t="shared" si="170"/>
        <v>3.8712010109078911</v>
      </c>
      <c r="P781">
        <f t="shared" si="171"/>
        <v>4.9272536851572051</v>
      </c>
      <c r="Q781">
        <f t="shared" si="172"/>
        <v>3.3311325072138684</v>
      </c>
      <c r="R781">
        <f>(O781*constantes!$B$4)+(P781*constantes!$B$5)+(D781*constantes!$B$6)+(Q781*constantes!$B$8)+(F781*constantes!$B$9)</f>
        <v>23.832165582921196</v>
      </c>
      <c r="S781" s="4">
        <f>(O781*constantes!$B$4)+(P781*constantes!$C$5)+(D781*constantes!$B$6)+(Q781*constantes!$B$8)+(F781*constantes!$B$9)</f>
        <v>24.185154036925859</v>
      </c>
      <c r="T781">
        <f>(O781*constantes!$D$4)+(P781*constantes!$D$5)+(D781*constantes!$D$6)+(Q781*constantes!$D$8)+(F781*constantes!$D$9)</f>
        <v>26.096771592579778</v>
      </c>
      <c r="U781">
        <f>(O781*constantes!$D$4)+(P781*constantes!$E$5)+(D781*constantes!$D$6)+(Q781*constantes!$D$8)+(F781*constantes!$D$9)</f>
        <v>26.440496809656345</v>
      </c>
      <c r="V781" s="5">
        <f t="shared" si="173"/>
        <v>0.10462438583233236</v>
      </c>
      <c r="W781" s="5">
        <f t="shared" si="174"/>
        <v>0.14554659751496768</v>
      </c>
      <c r="X781" s="6">
        <f t="shared" si="175"/>
        <v>5.5974445463183864E-2</v>
      </c>
      <c r="Y781" s="6">
        <f t="shared" si="176"/>
        <v>7.801828468559191E-2</v>
      </c>
      <c r="AA781">
        <f>(O781*constantes!$B$4)+(LN(110)*constantes!$B$5)+(LN(22)*constantes!$B$8)+(F781*constantes!$B$9)</f>
        <v>23.221146741638901</v>
      </c>
      <c r="AB781">
        <f t="shared" si="177"/>
        <v>5.8221930281009082E-2</v>
      </c>
      <c r="AC781">
        <f>(O781*constantes!$D$4)+(LN(110)*constantes!$D$5)+(LN(22)*constantes!$D$8)+(F781*constantes!$D$9)</f>
        <v>25.336132614771724</v>
      </c>
      <c r="AD781" s="7">
        <f t="shared" si="178"/>
        <v>2.6562184906686825E-2</v>
      </c>
      <c r="AF781">
        <f>(O781*constantes!$B$4)+(LN(125)*constantes!$B$5)+(LN(22.5)*constantes!$B$8)+(F781*constantes!$B$9)</f>
        <v>23.47610367839329</v>
      </c>
      <c r="AG781">
        <f t="shared" si="179"/>
        <v>7.448581103683527E-2</v>
      </c>
      <c r="AH781">
        <f>(O781*constantes!$D$4)+(LN(125)*constantes!$D$5)+(LN(22.5)*constantes!$D$8)+(F781*constantes!$D$9)</f>
        <v>25.707205631379956</v>
      </c>
      <c r="AI781">
        <f t="shared" si="180"/>
        <v>3.8265438641588045E-2</v>
      </c>
    </row>
    <row r="782" spans="1:35" x14ac:dyDescent="0.25">
      <c r="A782" s="11">
        <v>781</v>
      </c>
      <c r="B782">
        <v>1</v>
      </c>
      <c r="C782">
        <v>47</v>
      </c>
      <c r="D782">
        <v>1</v>
      </c>
      <c r="E782">
        <v>1</v>
      </c>
      <c r="F782">
        <v>0</v>
      </c>
      <c r="G782">
        <v>150</v>
      </c>
      <c r="H782">
        <v>28.96</v>
      </c>
      <c r="I782">
        <f>IF(AND(B782=1,E782=0),V782,IF(AND(B782=1,E782=1),W782,IF(AND(B782=0,E782=0),X782,IF(AND(B782=0,E782=1),Y782,ERROR))))</f>
        <v>0.30338698113456353</v>
      </c>
      <c r="K782">
        <f t="shared" si="168"/>
        <v>6.9930001122808005E-2</v>
      </c>
      <c r="L782">
        <f t="shared" si="169"/>
        <v>5.4631350702972536E-2</v>
      </c>
      <c r="M782" s="22" t="str">
        <f t="shared" si="181"/>
        <v>'&gt;30%</v>
      </c>
      <c r="O782">
        <f t="shared" si="170"/>
        <v>3.8501476017100584</v>
      </c>
      <c r="P782">
        <f t="shared" si="171"/>
        <v>5.0106352940962555</v>
      </c>
      <c r="Q782">
        <f t="shared" si="172"/>
        <v>3.3659155675175159</v>
      </c>
      <c r="R782">
        <f>(O782*constantes!$B$4)+(P782*constantes!$B$5)+(D782*constantes!$B$6)+(Q782*constantes!$B$8)+(F782*constantes!$B$9)</f>
        <v>24.65841168405229</v>
      </c>
      <c r="S782" s="4">
        <f>(O782*constantes!$B$4)+(P782*constantes!$C$5)+(D782*constantes!$B$6)+(Q782*constantes!$B$8)+(F782*constantes!$B$9)</f>
        <v>25.017373596521345</v>
      </c>
      <c r="T782">
        <f>(O782*constantes!$D$4)+(P782*constantes!$D$5)+(D782*constantes!$D$6)+(Q782*constantes!$D$8)+(F782*constantes!$D$9)</f>
        <v>26.91049159359482</v>
      </c>
      <c r="U782">
        <f>(O782*constantes!$D$4)+(P782*constantes!$E$5)+(D782*constantes!$D$6)+(Q782*constantes!$D$8)+(F782*constantes!$D$9)</f>
        <v>27.260033511710972</v>
      </c>
      <c r="V782" s="5">
        <f t="shared" si="173"/>
        <v>0.22313568137347162</v>
      </c>
      <c r="W782" s="5">
        <f t="shared" si="174"/>
        <v>0.30338698113456353</v>
      </c>
      <c r="X782" s="6">
        <f t="shared" si="175"/>
        <v>0.12187530155613302</v>
      </c>
      <c r="Y782" s="6">
        <f t="shared" si="176"/>
        <v>0.16835284298283271</v>
      </c>
      <c r="AA782">
        <f>(O782*constantes!$B$4)+(LN(110)*constantes!$B$5)+(LN(22)*constantes!$B$8)+(F782*constantes!$B$9)</f>
        <v>23.155608320942413</v>
      </c>
      <c r="AB782">
        <f t="shared" si="177"/>
        <v>5.4631350702972536E-2</v>
      </c>
      <c r="AC782">
        <f>(O782*constantes!$D$4)+(LN(110)*constantes!$D$5)+(LN(22)*constantes!$D$8)+(F782*constantes!$D$9)</f>
        <v>25.278844814605776</v>
      </c>
      <c r="AD782" s="7">
        <f t="shared" si="178"/>
        <v>2.5101986203356352E-2</v>
      </c>
      <c r="AF782">
        <f>(O782*constantes!$B$4)+(LN(125)*constantes!$B$5)+(LN(22.5)*constantes!$B$8)+(F782*constantes!$B$9)</f>
        <v>23.410565257696806</v>
      </c>
      <c r="AG782">
        <f t="shared" si="179"/>
        <v>6.9930001122808005E-2</v>
      </c>
      <c r="AH782">
        <f>(O782*constantes!$D$4)+(LN(125)*constantes!$D$5)+(LN(22.5)*constantes!$D$8)+(F782*constantes!$D$9)</f>
        <v>25.649917831214008</v>
      </c>
      <c r="AI782">
        <f t="shared" si="180"/>
        <v>3.6173927347526003E-2</v>
      </c>
    </row>
    <row r="783" spans="1:35" x14ac:dyDescent="0.25">
      <c r="A783" s="11">
        <v>782</v>
      </c>
      <c r="B783">
        <v>0</v>
      </c>
      <c r="C783">
        <v>43</v>
      </c>
      <c r="D783">
        <v>1</v>
      </c>
      <c r="E783">
        <v>0</v>
      </c>
      <c r="F783">
        <v>0</v>
      </c>
      <c r="G783">
        <v>137</v>
      </c>
      <c r="H783">
        <v>21.85</v>
      </c>
      <c r="I783">
        <f>IF(AND(B783=1,E783=0),V783,IF(AND(B783=1,E783=1),W783,IF(AND(B783=0,E783=0),X783,IF(AND(B783=0,E783=1),Y783,ERROR))))</f>
        <v>6.6167069523019317E-2</v>
      </c>
      <c r="K783">
        <f t="shared" si="168"/>
        <v>2.8509711637591306E-2</v>
      </c>
      <c r="L783">
        <f t="shared" si="169"/>
        <v>1.975954812069991E-2</v>
      </c>
      <c r="M783" s="22" t="str">
        <f t="shared" si="181"/>
        <v>Elevated Risk</v>
      </c>
      <c r="O783">
        <f t="shared" si="170"/>
        <v>3.7612001156935624</v>
      </c>
      <c r="P783">
        <f t="shared" si="171"/>
        <v>4.9199809258281251</v>
      </c>
      <c r="Q783">
        <f t="shared" si="172"/>
        <v>3.0842009215415991</v>
      </c>
      <c r="R783">
        <f>(O783*constantes!$B$4)+(P783*constantes!$B$5)+(D783*constantes!$B$6)+(Q783*constantes!$B$8)+(F783*constantes!$B$9)</f>
        <v>23.990015692605205</v>
      </c>
      <c r="S783" s="4">
        <f>(O783*constantes!$B$4)+(P783*constantes!$C$5)+(D783*constantes!$B$6)+(Q783*constantes!$B$8)+(F783*constantes!$B$9)</f>
        <v>24.342483126131533</v>
      </c>
      <c r="T783">
        <f>(O783*constantes!$D$4)+(P783*constantes!$D$5)+(D783*constantes!$D$6)+(Q783*constantes!$D$8)+(F783*constantes!$D$9)</f>
        <v>26.26943006601962</v>
      </c>
      <c r="U783">
        <f>(O783*constantes!$D$4)+(P783*constantes!$E$5)+(D783*constantes!$D$6)+(Q783*constantes!$D$8)+(F783*constantes!$D$9)</f>
        <v>26.612647935405388</v>
      </c>
      <c r="V783" s="5">
        <f t="shared" si="173"/>
        <v>0.12138500673306363</v>
      </c>
      <c r="W783" s="5">
        <f t="shared" si="174"/>
        <v>0.16814160890371077</v>
      </c>
      <c r="X783" s="6">
        <f t="shared" si="175"/>
        <v>6.6167069523019317E-2</v>
      </c>
      <c r="Y783" s="6">
        <f t="shared" si="176"/>
        <v>9.19805839850939E-2</v>
      </c>
      <c r="AA783">
        <f>(O783*constantes!$B$4)+(LN(110)*constantes!$B$5)+(LN(22)*constantes!$B$8)+(F783*constantes!$B$9)</f>
        <v>22.8787183548725</v>
      </c>
      <c r="AB783">
        <f t="shared" si="177"/>
        <v>4.169811677585733E-2</v>
      </c>
      <c r="AC783">
        <f>(O783*constantes!$D$4)+(LN(110)*constantes!$D$5)+(LN(22)*constantes!$D$8)+(F783*constantes!$D$9)</f>
        <v>25.036812478830871</v>
      </c>
      <c r="AD783" s="7">
        <f t="shared" si="178"/>
        <v>1.975954812069991E-2</v>
      </c>
      <c r="AF783">
        <f>(O783*constantes!$B$4)+(LN(125)*constantes!$B$5)+(LN(22.5)*constantes!$B$8)+(F783*constantes!$B$9)</f>
        <v>23.133675291626897</v>
      </c>
      <c r="AG783">
        <f t="shared" si="179"/>
        <v>5.3478442485207722E-2</v>
      </c>
      <c r="AH783">
        <f>(O783*constantes!$D$4)+(LN(125)*constantes!$D$5)+(LN(22.5)*constantes!$D$8)+(F783*constantes!$D$9)</f>
        <v>25.407885495439103</v>
      </c>
      <c r="AI783">
        <f t="shared" si="180"/>
        <v>2.8509711637591306E-2</v>
      </c>
    </row>
    <row r="784" spans="1:35" x14ac:dyDescent="0.25">
      <c r="A784" s="11">
        <v>783</v>
      </c>
      <c r="B784">
        <v>1</v>
      </c>
      <c r="C784">
        <v>52</v>
      </c>
      <c r="D784">
        <v>1</v>
      </c>
      <c r="E784">
        <v>0</v>
      </c>
      <c r="F784">
        <v>0</v>
      </c>
      <c r="G784">
        <v>118.5</v>
      </c>
      <c r="H784">
        <v>24.83</v>
      </c>
      <c r="I784">
        <f>IF(AND(B784=1,E784=0),V784,IF(AND(B784=1,E784=1),W784,IF(AND(B784=0,E784=0),X784,IF(AND(B784=0,E784=1),Y784,ERROR))))</f>
        <v>0.17939464698602658</v>
      </c>
      <c r="K784">
        <f t="shared" si="168"/>
        <v>9.453671546464415E-2</v>
      </c>
      <c r="L784">
        <f t="shared" si="169"/>
        <v>7.4072320755760312E-2</v>
      </c>
      <c r="M784" s="22" t="str">
        <f t="shared" si="181"/>
        <v>Elevated Risk</v>
      </c>
      <c r="O784">
        <f t="shared" si="170"/>
        <v>3.9512437185814275</v>
      </c>
      <c r="P784">
        <f t="shared" si="171"/>
        <v>4.7749129605751861</v>
      </c>
      <c r="Q784">
        <f t="shared" si="172"/>
        <v>3.2120525995200753</v>
      </c>
      <c r="R784">
        <f>(O784*constantes!$B$4)+(P784*constantes!$B$5)+(D784*constantes!$B$6)+(Q784*constantes!$B$8)+(F784*constantes!$B$9)</f>
        <v>24.413858120420588</v>
      </c>
      <c r="S784" s="4">
        <f>(O784*constantes!$B$4)+(P784*constantes!$C$5)+(D784*constantes!$B$6)+(Q784*constantes!$B$8)+(F784*constantes!$B$9)</f>
        <v>24.755932884916195</v>
      </c>
      <c r="T784">
        <f>(O784*constantes!$D$4)+(P784*constantes!$D$5)+(D784*constantes!$D$6)+(Q784*constantes!$D$8)+(F784*constantes!$D$9)</f>
        <v>26.443853052756552</v>
      </c>
      <c r="U784">
        <f>(O784*constantes!$D$4)+(P784*constantes!$E$5)+(D784*constantes!$D$6)+(Q784*constantes!$D$8)+(F784*constantes!$D$9)</f>
        <v>26.776950980886276</v>
      </c>
      <c r="V784" s="5">
        <f t="shared" si="173"/>
        <v>0.17939464698602658</v>
      </c>
      <c r="W784" s="5">
        <f t="shared" si="174"/>
        <v>0.24297067485539448</v>
      </c>
      <c r="X784" s="6">
        <f t="shared" si="175"/>
        <v>7.8270029928593998E-2</v>
      </c>
      <c r="Y784" s="6">
        <f t="shared" si="176"/>
        <v>0.10749198736355248</v>
      </c>
      <c r="AA784">
        <f>(O784*constantes!$B$4)+(LN(110)*constantes!$B$5)+(LN(22)*constantes!$B$8)+(F784*constantes!$B$9)</f>
        <v>23.470316488918311</v>
      </c>
      <c r="AB784">
        <f t="shared" si="177"/>
        <v>7.4072320755760312E-2</v>
      </c>
      <c r="AC784">
        <f>(O784*constantes!$D$4)+(LN(110)*constantes!$D$5)+(LN(22)*constantes!$D$8)+(F784*constantes!$D$9)</f>
        <v>25.553934425340952</v>
      </c>
      <c r="AD784" s="7">
        <f t="shared" si="178"/>
        <v>3.291838619478793E-2</v>
      </c>
      <c r="AF784">
        <f>(O784*constantes!$B$4)+(LN(125)*constantes!$B$5)+(LN(22.5)*constantes!$B$8)+(F784*constantes!$B$9)</f>
        <v>23.725273425672704</v>
      </c>
      <c r="AG784">
        <f t="shared" si="179"/>
        <v>9.453671546464415E-2</v>
      </c>
      <c r="AH784">
        <f>(O784*constantes!$D$4)+(LN(125)*constantes!$D$5)+(LN(22.5)*constantes!$D$8)+(F784*constantes!$D$9)</f>
        <v>25.925007441949184</v>
      </c>
      <c r="AI784">
        <f t="shared" si="180"/>
        <v>4.7353292556453264E-2</v>
      </c>
    </row>
    <row r="785" spans="1:35" x14ac:dyDescent="0.25">
      <c r="A785" s="11">
        <v>784</v>
      </c>
      <c r="B785">
        <v>1</v>
      </c>
      <c r="C785">
        <v>45</v>
      </c>
      <c r="D785">
        <v>0</v>
      </c>
      <c r="E785">
        <v>1</v>
      </c>
      <c r="F785">
        <v>0</v>
      </c>
      <c r="G785">
        <v>126</v>
      </c>
      <c r="H785">
        <v>27.18</v>
      </c>
      <c r="I785">
        <f>IF(AND(B785=1,E785=0),V785,IF(AND(B785=1,E785=1),W785,IF(AND(B785=0,E785=0),X785,IF(AND(B785=0,E785=1),Y785,ERROR))))</f>
        <v>0.1001734444109853</v>
      </c>
      <c r="K785">
        <f t="shared" si="168"/>
        <v>6.1354256697024101E-2</v>
      </c>
      <c r="L785">
        <f t="shared" si="169"/>
        <v>4.7883245315309741E-2</v>
      </c>
      <c r="M785" s="22" t="str">
        <f t="shared" si="181"/>
        <v>Elevated Risk</v>
      </c>
      <c r="O785">
        <f t="shared" si="170"/>
        <v>3.8066624897703196</v>
      </c>
      <c r="P785">
        <f t="shared" si="171"/>
        <v>4.836281906951478</v>
      </c>
      <c r="Q785">
        <f t="shared" si="172"/>
        <v>3.3024814087229974</v>
      </c>
      <c r="R785">
        <f>(O785*constantes!$B$4)+(P785*constantes!$B$5)+(D785*constantes!$B$6)+(Q785*constantes!$B$8)+(F785*constantes!$B$9)</f>
        <v>23.439786090496291</v>
      </c>
      <c r="S785" s="4">
        <f>(O785*constantes!$B$4)+(P785*constantes!$C$5)+(D785*constantes!$B$6)+(Q785*constantes!$B$8)+(F785*constantes!$B$9)</f>
        <v>23.786257326310299</v>
      </c>
      <c r="T785">
        <f>(O785*constantes!$D$4)+(P785*constantes!$D$5)+(D785*constantes!$D$6)+(Q785*constantes!$D$8)+(F785*constantes!$D$9)</f>
        <v>25.650614460131838</v>
      </c>
      <c r="U785">
        <f>(O785*constantes!$D$4)+(P785*constantes!$E$5)+(D785*constantes!$D$6)+(Q785*constantes!$D$8)+(F785*constantes!$D$9)</f>
        <v>25.987993485960772</v>
      </c>
      <c r="V785" s="5">
        <f t="shared" si="173"/>
        <v>7.192716091854745E-2</v>
      </c>
      <c r="W785" s="5">
        <f t="shared" si="174"/>
        <v>0.1001734444109853</v>
      </c>
      <c r="X785" s="6">
        <f t="shared" si="175"/>
        <v>3.6198674067008496E-2</v>
      </c>
      <c r="Y785" s="6">
        <f t="shared" si="176"/>
        <v>5.0353023048981482E-2</v>
      </c>
      <c r="AA785">
        <f>(O785*constantes!$B$4)+(LN(110)*constantes!$B$5)+(LN(22)*constantes!$B$8)+(F785*constantes!$B$9)</f>
        <v>23.020240906878485</v>
      </c>
      <c r="AB785">
        <f t="shared" si="177"/>
        <v>4.7883245315309741E-2</v>
      </c>
      <c r="AC785">
        <f>(O785*constantes!$D$4)+(LN(110)*constantes!$D$5)+(LN(22)*constantes!$D$8)+(F785*constantes!$D$9)</f>
        <v>25.16051878105991</v>
      </c>
      <c r="AD785" s="7">
        <f t="shared" si="178"/>
        <v>2.2332293193086827E-2</v>
      </c>
      <c r="AF785">
        <f>(O785*constantes!$B$4)+(LN(125)*constantes!$B$5)+(LN(22.5)*constantes!$B$8)+(F785*constantes!$B$9)</f>
        <v>23.275197843632878</v>
      </c>
      <c r="AG785">
        <f t="shared" si="179"/>
        <v>6.1354256697024101E-2</v>
      </c>
      <c r="AH785">
        <f>(O785*constantes!$D$4)+(LN(125)*constantes!$D$5)+(LN(22.5)*constantes!$D$8)+(F785*constantes!$D$9)</f>
        <v>25.531591797668142</v>
      </c>
      <c r="AI785">
        <f t="shared" si="180"/>
        <v>3.2202898660143586E-2</v>
      </c>
    </row>
    <row r="786" spans="1:35" x14ac:dyDescent="0.25">
      <c r="A786" s="11">
        <v>785</v>
      </c>
      <c r="B786">
        <v>1</v>
      </c>
      <c r="C786">
        <v>42</v>
      </c>
      <c r="D786">
        <v>1</v>
      </c>
      <c r="E786">
        <v>0</v>
      </c>
      <c r="F786">
        <v>0</v>
      </c>
      <c r="G786">
        <v>121.5</v>
      </c>
      <c r="H786">
        <v>23.59</v>
      </c>
      <c r="I786">
        <f>IF(AND(B786=1,E786=0),V786,IF(AND(B786=1,E786=1),W786,IF(AND(B786=0,E786=0),X786,IF(AND(B786=0,E786=1),Y786,ERROR))))</f>
        <v>9.7225165309019035E-2</v>
      </c>
      <c r="K786">
        <f t="shared" si="168"/>
        <v>4.9796912096185753E-2</v>
      </c>
      <c r="L786">
        <f t="shared" si="169"/>
        <v>3.8810869283687155E-2</v>
      </c>
      <c r="M786" s="22" t="str">
        <f t="shared" si="181"/>
        <v>Elevated Risk</v>
      </c>
      <c r="O786">
        <f t="shared" si="170"/>
        <v>3.7376696182833684</v>
      </c>
      <c r="P786">
        <f t="shared" si="171"/>
        <v>4.7999142627806028</v>
      </c>
      <c r="Q786">
        <f t="shared" si="172"/>
        <v>3.1608228934195837</v>
      </c>
      <c r="R786">
        <f>(O786*constantes!$B$4)+(P786*constantes!$B$5)+(D786*constantes!$B$6)+(Q786*constantes!$B$8)+(F786*constantes!$B$9)</f>
        <v>23.754776530746678</v>
      </c>
      <c r="S786" s="4">
        <f>(O786*constantes!$B$4)+(P786*constantes!$C$5)+(D786*constantes!$B$6)+(Q786*constantes!$B$8)+(F786*constantes!$B$9)</f>
        <v>24.09864238853228</v>
      </c>
      <c r="T786">
        <f>(O786*constantes!$D$4)+(P786*constantes!$D$5)+(D786*constantes!$D$6)+(Q786*constantes!$D$8)+(F786*constantes!$D$9)</f>
        <v>25.906838201401275</v>
      </c>
      <c r="U786">
        <f>(O786*constantes!$D$4)+(P786*constantes!$E$5)+(D786*constantes!$D$6)+(Q786*constantes!$D$8)+(F786*constantes!$D$9)</f>
        <v>26.241680220372846</v>
      </c>
      <c r="V786" s="5">
        <f t="shared" si="173"/>
        <v>9.7225165309019035E-2</v>
      </c>
      <c r="W786" s="5">
        <f t="shared" si="174"/>
        <v>0.13433528078345747</v>
      </c>
      <c r="X786" s="6">
        <f t="shared" si="175"/>
        <v>4.652083794712758E-2</v>
      </c>
      <c r="Y786" s="6">
        <f t="shared" si="176"/>
        <v>6.4415822939393075E-2</v>
      </c>
      <c r="AA786">
        <f>(O786*constantes!$B$4)+(LN(110)*constantes!$B$5)+(LN(22)*constantes!$B$8)+(F786*constantes!$B$9)</f>
        <v>22.805468857654464</v>
      </c>
      <c r="AB786">
        <f t="shared" si="177"/>
        <v>3.8810869283687155E-2</v>
      </c>
      <c r="AC786">
        <f>(O786*constantes!$D$4)+(LN(110)*constantes!$D$5)+(LN(22)*constantes!$D$8)+(F786*constantes!$D$9)</f>
        <v>24.972784348242914</v>
      </c>
      <c r="AD786" s="7">
        <f t="shared" si="178"/>
        <v>1.8545470669847686E-2</v>
      </c>
      <c r="AF786">
        <f>(O786*constantes!$B$4)+(LN(125)*constantes!$B$5)+(LN(22.5)*constantes!$B$8)+(F786*constantes!$B$9)</f>
        <v>23.060425794408857</v>
      </c>
      <c r="AG786">
        <f t="shared" si="179"/>
        <v>4.9796912096185753E-2</v>
      </c>
      <c r="AH786">
        <f>(O786*constantes!$D$4)+(LN(125)*constantes!$D$5)+(LN(22.5)*constantes!$D$8)+(F786*constantes!$D$9)</f>
        <v>25.343857364851146</v>
      </c>
      <c r="AI786">
        <f t="shared" si="180"/>
        <v>2.676538428771702E-2</v>
      </c>
    </row>
    <row r="787" spans="1:35" x14ac:dyDescent="0.25">
      <c r="A787" s="11">
        <v>786</v>
      </c>
      <c r="B787">
        <v>0</v>
      </c>
      <c r="C787">
        <v>56</v>
      </c>
      <c r="D787">
        <v>0</v>
      </c>
      <c r="E787">
        <v>0</v>
      </c>
      <c r="F787">
        <v>0</v>
      </c>
      <c r="G787">
        <v>133</v>
      </c>
      <c r="H787">
        <v>23.42</v>
      </c>
      <c r="I787">
        <f>IF(AND(B787=1,E787=0),V787,IF(AND(B787=1,E787=1),W787,IF(AND(B787=0,E787=0),X787,IF(AND(B787=0,E787=1),Y787,ERROR))))</f>
        <v>6.9587726838311159E-2</v>
      </c>
      <c r="K787">
        <f t="shared" si="168"/>
        <v>5.7622826233415747E-2</v>
      </c>
      <c r="L787">
        <f t="shared" si="169"/>
        <v>4.0123743463222783E-2</v>
      </c>
      <c r="M787" s="22" t="str">
        <f t="shared" si="181"/>
        <v>Elevated Risk</v>
      </c>
      <c r="O787">
        <f t="shared" si="170"/>
        <v>4.0253516907351496</v>
      </c>
      <c r="P787">
        <f t="shared" si="171"/>
        <v>4.8903491282217537</v>
      </c>
      <c r="Q787">
        <f t="shared" si="172"/>
        <v>3.1535903581695712</v>
      </c>
      <c r="R787">
        <f>(O787*constantes!$B$4)+(P787*constantes!$B$5)+(D787*constantes!$B$6)+(Q787*constantes!$B$8)+(F787*constantes!$B$9)</f>
        <v>24.102819488218593</v>
      </c>
      <c r="S787" s="4">
        <f>(O787*constantes!$B$4)+(P787*constantes!$C$5)+(D787*constantes!$B$6)+(Q787*constantes!$B$8)+(F787*constantes!$B$9)</f>
        <v>24.4531640997644</v>
      </c>
      <c r="T787">
        <f>(O787*constantes!$D$4)+(P787*constantes!$D$5)+(D787*constantes!$D$6)+(Q787*constantes!$D$8)+(F787*constantes!$D$9)</f>
        <v>26.321648761989142</v>
      </c>
      <c r="U787">
        <f>(O787*constantes!$D$4)+(P787*constantes!$E$5)+(D787*constantes!$D$6)+(Q787*constantes!$D$8)+(F787*constantes!$D$9)</f>
        <v>26.662799517173891</v>
      </c>
      <c r="V787" s="5">
        <f t="shared" si="173"/>
        <v>0.13485784482676644</v>
      </c>
      <c r="W787" s="5">
        <f t="shared" si="174"/>
        <v>0.1858730997683361</v>
      </c>
      <c r="X787" s="6">
        <f t="shared" si="175"/>
        <v>6.9587726838311159E-2</v>
      </c>
      <c r="Y787" s="6">
        <f t="shared" si="176"/>
        <v>9.6475468590790703E-2</v>
      </c>
      <c r="AA787">
        <f>(O787*constantes!$B$4)+(LN(110)*constantes!$B$5)+(LN(22)*constantes!$B$8)+(F787*constantes!$B$9)</f>
        <v>23.701011641913961</v>
      </c>
      <c r="AB787">
        <f t="shared" si="177"/>
        <v>9.2378774865307212E-2</v>
      </c>
      <c r="AC787">
        <f>(O787*constantes!$D$4)+(LN(110)*constantes!$D$5)+(LN(22)*constantes!$D$8)+(F787*constantes!$D$9)</f>
        <v>25.75558740512928</v>
      </c>
      <c r="AD787" s="7">
        <f t="shared" si="178"/>
        <v>4.0123743463222783E-2</v>
      </c>
      <c r="AF787">
        <f>(O787*constantes!$B$4)+(LN(125)*constantes!$B$5)+(LN(22.5)*constantes!$B$8)+(F787*constantes!$B$9)</f>
        <v>23.955968578668354</v>
      </c>
      <c r="AG787">
        <f t="shared" si="179"/>
        <v>0.11757074595810224</v>
      </c>
      <c r="AH787">
        <f>(O787*constantes!$D$4)+(LN(125)*constantes!$D$5)+(LN(22.5)*constantes!$D$8)+(F787*constantes!$D$9)</f>
        <v>26.126660421737512</v>
      </c>
      <c r="AI787">
        <f t="shared" si="180"/>
        <v>5.7622826233415747E-2</v>
      </c>
    </row>
    <row r="788" spans="1:35" x14ac:dyDescent="0.25">
      <c r="A788" s="11">
        <v>787</v>
      </c>
      <c r="B788">
        <v>1</v>
      </c>
      <c r="C788">
        <v>63</v>
      </c>
      <c r="D788">
        <v>0</v>
      </c>
      <c r="E788">
        <v>1</v>
      </c>
      <c r="F788">
        <v>0</v>
      </c>
      <c r="G788">
        <v>159.5</v>
      </c>
      <c r="H788">
        <v>27.01</v>
      </c>
      <c r="I788">
        <f>IF(AND(B788=1,E788=0),V788,IF(AND(B788=1,E788=1),W788,IF(AND(B788=0,E788=0),X788,IF(AND(B788=0,E788=1),Y788,ERROR))))</f>
        <v>0.37593289602216184</v>
      </c>
      <c r="K788">
        <f t="shared" si="168"/>
        <v>0.16512470507308763</v>
      </c>
      <c r="L788">
        <f t="shared" si="169"/>
        <v>0.13051783749446544</v>
      </c>
      <c r="M788" s="22" t="str">
        <f t="shared" si="181"/>
        <v>'&gt;30%</v>
      </c>
      <c r="O788">
        <f t="shared" si="170"/>
        <v>4.1431347263915326</v>
      </c>
      <c r="P788">
        <f t="shared" si="171"/>
        <v>5.072043922224899</v>
      </c>
      <c r="Q788">
        <f t="shared" si="172"/>
        <v>3.2962071678045244</v>
      </c>
      <c r="R788">
        <f>(O788*constantes!$B$4)+(P788*constantes!$B$5)+(D788*constantes!$B$6)+(Q788*constantes!$B$8)+(F788*constantes!$B$9)</f>
        <v>24.919594073529147</v>
      </c>
      <c r="S788" s="4">
        <f>(O788*constantes!$B$4)+(P788*constantes!$C$5)+(D788*constantes!$B$6)+(Q788*constantes!$B$8)+(F788*constantes!$B$9)</f>
        <v>25.282955300117337</v>
      </c>
      <c r="T788">
        <f>(O788*constantes!$D$4)+(P788*constantes!$D$5)+(D788*constantes!$D$6)+(Q788*constantes!$D$8)+(F788*constantes!$D$9)</f>
        <v>27.226148593747915</v>
      </c>
      <c r="U788">
        <f>(O788*constantes!$D$4)+(P788*constantes!$E$5)+(D788*constantes!$D$6)+(Q788*constantes!$D$8)+(F788*constantes!$D$9)</f>
        <v>27.579974377762323</v>
      </c>
      <c r="V788" s="5">
        <f t="shared" si="173"/>
        <v>0.27952800308045189</v>
      </c>
      <c r="W788" s="5">
        <f t="shared" si="174"/>
        <v>0.37593289602216184</v>
      </c>
      <c r="X788" s="6">
        <f t="shared" si="175"/>
        <v>0.16322920058404489</v>
      </c>
      <c r="Y788" s="6">
        <f t="shared" si="176"/>
        <v>0.22419523754567794</v>
      </c>
      <c r="AA788">
        <f>(O788*constantes!$B$4)+(LN(110)*constantes!$B$5)+(LN(22)*constantes!$B$8)+(F788*constantes!$B$9)</f>
        <v>24.067665520590854</v>
      </c>
      <c r="AB788">
        <f t="shared" si="177"/>
        <v>0.13051783749446544</v>
      </c>
      <c r="AC788">
        <f>(O788*constantes!$D$4)+(LN(110)*constantes!$D$5)+(LN(22)*constantes!$D$8)+(F788*constantes!$D$9)</f>
        <v>26.076083289962796</v>
      </c>
      <c r="AD788" s="7">
        <f t="shared" si="178"/>
        <v>5.4860361374715505E-2</v>
      </c>
      <c r="AF788">
        <f>(O788*constantes!$B$4)+(LN(125)*constantes!$B$5)+(LN(22.5)*constantes!$B$8)+(F788*constantes!$B$9)</f>
        <v>24.322622457345251</v>
      </c>
      <c r="AG788">
        <f t="shared" si="179"/>
        <v>0.16512470507308763</v>
      </c>
      <c r="AH788">
        <f>(O788*constantes!$D$4)+(LN(125)*constantes!$D$5)+(LN(22.5)*constantes!$D$8)+(F788*constantes!$D$9)</f>
        <v>26.447156306571028</v>
      </c>
      <c r="AI788">
        <f t="shared" si="180"/>
        <v>7.8518559479420769E-2</v>
      </c>
    </row>
    <row r="789" spans="1:35" x14ac:dyDescent="0.25">
      <c r="A789" s="11">
        <v>788</v>
      </c>
      <c r="B789">
        <v>0</v>
      </c>
      <c r="C789">
        <v>52</v>
      </c>
      <c r="D789">
        <v>0</v>
      </c>
      <c r="E789">
        <v>0</v>
      </c>
      <c r="F789">
        <v>0</v>
      </c>
      <c r="G789">
        <v>118.5</v>
      </c>
      <c r="H789">
        <v>18.98</v>
      </c>
      <c r="I789">
        <f>IF(AND(B789=1,E789=0),V789,IF(AND(B789=1,E789=1),W789,IF(AND(B789=0,E789=0),X789,IF(AND(B789=0,E789=1),Y789,ERROR))))</f>
        <v>3.754464666993762E-2</v>
      </c>
      <c r="K789">
        <f t="shared" si="168"/>
        <v>4.7353292556453264E-2</v>
      </c>
      <c r="L789">
        <f t="shared" si="169"/>
        <v>3.291838619478793E-2</v>
      </c>
      <c r="M789" s="22" t="str">
        <f t="shared" si="181"/>
        <v>NORMAL</v>
      </c>
      <c r="O789">
        <f t="shared" si="170"/>
        <v>3.9512437185814275</v>
      </c>
      <c r="P789">
        <f t="shared" si="171"/>
        <v>4.7749129605751861</v>
      </c>
      <c r="Q789">
        <f t="shared" si="172"/>
        <v>2.9433857931817817</v>
      </c>
      <c r="R789">
        <f>(O789*constantes!$B$4)+(P789*constantes!$B$5)+(D789*constantes!$B$6)+(Q789*constantes!$B$8)+(F789*constantes!$B$9)</f>
        <v>23.491337136359778</v>
      </c>
      <c r="S789" s="4">
        <f>(O789*constantes!$B$4)+(P789*constantes!$C$5)+(D789*constantes!$B$6)+(Q789*constantes!$B$8)+(F789*constantes!$B$9)</f>
        <v>23.833411900855385</v>
      </c>
      <c r="T789">
        <f>(O789*constantes!$D$4)+(P789*constantes!$D$5)+(D789*constantes!$D$6)+(Q789*constantes!$D$8)+(F789*constantes!$D$9)</f>
        <v>25.687817148016098</v>
      </c>
      <c r="U789">
        <f>(O789*constantes!$D$4)+(P789*constantes!$E$5)+(D789*constantes!$D$6)+(Q789*constantes!$D$8)+(F789*constantes!$D$9)</f>
        <v>26.020915076145823</v>
      </c>
      <c r="V789" s="5">
        <f t="shared" si="173"/>
        <v>7.5584840384864571E-2</v>
      </c>
      <c r="W789" s="5">
        <f t="shared" si="174"/>
        <v>0.1047477770232379</v>
      </c>
      <c r="X789" s="6">
        <f t="shared" si="175"/>
        <v>3.754464666993762E-2</v>
      </c>
      <c r="Y789" s="6">
        <f t="shared" si="176"/>
        <v>5.1993734298267591E-2</v>
      </c>
      <c r="AA789">
        <f>(O789*constantes!$B$4)+(LN(110)*constantes!$B$5)+(LN(22)*constantes!$B$8)+(F789*constantes!$B$9)</f>
        <v>23.470316488918311</v>
      </c>
      <c r="AB789">
        <f t="shared" si="177"/>
        <v>7.4072320755760312E-2</v>
      </c>
      <c r="AC789">
        <f>(O789*constantes!$D$4)+(LN(110)*constantes!$D$5)+(LN(22)*constantes!$D$8)+(F789*constantes!$D$9)</f>
        <v>25.553934425340952</v>
      </c>
      <c r="AD789" s="7">
        <f t="shared" si="178"/>
        <v>3.291838619478793E-2</v>
      </c>
      <c r="AF789">
        <f>(O789*constantes!$B$4)+(LN(125)*constantes!$B$5)+(LN(22.5)*constantes!$B$8)+(F789*constantes!$B$9)</f>
        <v>23.725273425672704</v>
      </c>
      <c r="AG789">
        <f t="shared" si="179"/>
        <v>9.453671546464415E-2</v>
      </c>
      <c r="AH789">
        <f>(O789*constantes!$D$4)+(LN(125)*constantes!$D$5)+(LN(22.5)*constantes!$D$8)+(F789*constantes!$D$9)</f>
        <v>25.925007441949184</v>
      </c>
      <c r="AI789">
        <f t="shared" si="180"/>
        <v>4.7353292556453264E-2</v>
      </c>
    </row>
    <row r="790" spans="1:35" x14ac:dyDescent="0.25">
      <c r="A790" s="11">
        <v>789</v>
      </c>
      <c r="B790">
        <v>1</v>
      </c>
      <c r="C790">
        <v>46</v>
      </c>
      <c r="D790">
        <v>1</v>
      </c>
      <c r="E790">
        <v>1</v>
      </c>
      <c r="F790">
        <v>0</v>
      </c>
      <c r="G790">
        <v>164</v>
      </c>
      <c r="H790">
        <v>20.63</v>
      </c>
      <c r="I790">
        <f>IF(AND(B790=1,E790=0),V790,IF(AND(B790=1,E790=1),W790,IF(AND(B790=0,E790=0),X790,IF(AND(B790=0,E790=1),Y790,ERROR))))</f>
        <v>0.26425373276599828</v>
      </c>
      <c r="K790">
        <f t="shared" si="168"/>
        <v>6.5553501255932511E-2</v>
      </c>
      <c r="L790">
        <f t="shared" si="169"/>
        <v>5.1185816914687488E-2</v>
      </c>
      <c r="M790" s="22" t="str">
        <f t="shared" si="181"/>
        <v>Elevated Risk</v>
      </c>
      <c r="O790">
        <f t="shared" si="170"/>
        <v>3.8286413964890951</v>
      </c>
      <c r="P790">
        <f t="shared" si="171"/>
        <v>5.0998664278241987</v>
      </c>
      <c r="Q790">
        <f t="shared" si="172"/>
        <v>3.0267463270831603</v>
      </c>
      <c r="R790">
        <f>(O790*constantes!$B$4)+(P790*constantes!$B$5)+(D790*constantes!$B$6)+(Q790*constantes!$B$8)+(F790*constantes!$B$9)</f>
        <v>24.488111420264527</v>
      </c>
      <c r="S790" s="4">
        <f>(O790*constantes!$B$4)+(P790*constantes!$C$5)+(D790*constantes!$B$6)+(Q790*constantes!$B$8)+(F790*constantes!$B$9)</f>
        <v>24.853465851153853</v>
      </c>
      <c r="T790">
        <f>(O790*constantes!$D$4)+(P790*constantes!$D$5)+(D790*constantes!$D$6)+(Q790*constantes!$D$8)+(F790*constantes!$D$9)</f>
        <v>26.929570577956817</v>
      </c>
      <c r="U790">
        <f>(O790*constantes!$D$4)+(P790*constantes!$E$5)+(D790*constantes!$D$6)+(Q790*constantes!$D$8)+(F790*constantes!$D$9)</f>
        <v>27.285337259961832</v>
      </c>
      <c r="V790" s="5">
        <f t="shared" si="173"/>
        <v>0.19180556481451383</v>
      </c>
      <c r="W790" s="5">
        <f t="shared" si="174"/>
        <v>0.26425373276599828</v>
      </c>
      <c r="X790" s="6">
        <f t="shared" si="175"/>
        <v>0.12407088258830945</v>
      </c>
      <c r="Y790" s="6">
        <f t="shared" si="176"/>
        <v>0.17227243502648171</v>
      </c>
      <c r="AA790">
        <f>(O790*constantes!$B$4)+(LN(110)*constantes!$B$5)+(LN(22)*constantes!$B$8)+(F790*constantes!$B$9)</f>
        <v>23.088660364337766</v>
      </c>
      <c r="AB790">
        <f t="shared" si="177"/>
        <v>5.1185816914687488E-2</v>
      </c>
      <c r="AC790">
        <f>(O790*constantes!$D$4)+(LN(110)*constantes!$D$5)+(LN(22)*constantes!$D$8)+(F790*constantes!$D$9)</f>
        <v>25.220324924765169</v>
      </c>
      <c r="AD790" s="7">
        <f t="shared" si="178"/>
        <v>2.3692217580876362E-2</v>
      </c>
      <c r="AF790">
        <f>(O790*constantes!$B$4)+(LN(125)*constantes!$B$5)+(LN(22.5)*constantes!$B$8)+(F790*constantes!$B$9)</f>
        <v>23.343617301092156</v>
      </c>
      <c r="AG790">
        <f t="shared" si="179"/>
        <v>6.5553501255932511E-2</v>
      </c>
      <c r="AH790">
        <f>(O790*constantes!$D$4)+(LN(125)*constantes!$D$5)+(LN(22.5)*constantes!$D$8)+(F790*constantes!$D$9)</f>
        <v>25.591397941373401</v>
      </c>
      <c r="AI790">
        <f t="shared" si="180"/>
        <v>3.4153313573738631E-2</v>
      </c>
    </row>
    <row r="791" spans="1:35" x14ac:dyDescent="0.25">
      <c r="A791" s="11">
        <v>790</v>
      </c>
      <c r="B791">
        <v>1</v>
      </c>
      <c r="C791">
        <v>49</v>
      </c>
      <c r="D791">
        <v>1</v>
      </c>
      <c r="E791">
        <v>0</v>
      </c>
      <c r="F791">
        <v>0</v>
      </c>
      <c r="G791">
        <v>118.5</v>
      </c>
      <c r="H791">
        <v>28.47</v>
      </c>
      <c r="I791">
        <f>IF(AND(B791=1,E791=0),V791,IF(AND(B791=1,E791=1),W791,IF(AND(B791=0,E791=0),X791,IF(AND(B791=0,E791=1),Y791,ERROR))))</f>
        <v>0.16735335412682495</v>
      </c>
      <c r="K791">
        <f t="shared" si="168"/>
        <v>7.9222803135090225E-2</v>
      </c>
      <c r="L791">
        <f t="shared" si="169"/>
        <v>6.1959526107751905E-2</v>
      </c>
      <c r="M791" s="22" t="str">
        <f t="shared" si="181"/>
        <v>Elevated Risk</v>
      </c>
      <c r="O791">
        <f t="shared" si="170"/>
        <v>3.8918202981106265</v>
      </c>
      <c r="P791">
        <f t="shared" si="171"/>
        <v>4.7749129605751861</v>
      </c>
      <c r="Q791">
        <f t="shared" si="172"/>
        <v>3.3488509012899463</v>
      </c>
      <c r="R791">
        <f>(O791*constantes!$B$4)+(P791*constantes!$B$5)+(D791*constantes!$B$6)+(Q791*constantes!$B$8)+(F791*constantes!$B$9)</f>
        <v>24.337324979125903</v>
      </c>
      <c r="S791" s="4">
        <f>(O791*constantes!$B$4)+(P791*constantes!$C$5)+(D791*constantes!$B$6)+(Q791*constantes!$B$8)+(F791*constantes!$B$9)</f>
        <v>24.679399743621509</v>
      </c>
      <c r="T791">
        <f>(O791*constantes!$D$4)+(P791*constantes!$D$5)+(D791*constantes!$D$6)+(Q791*constantes!$D$8)+(F791*constantes!$D$9)</f>
        <v>26.352095897795916</v>
      </c>
      <c r="U791">
        <f>(O791*constantes!$D$4)+(P791*constantes!$E$5)+(D791*constantes!$D$6)+(Q791*constantes!$D$8)+(F791*constantes!$D$9)</f>
        <v>26.685193825925641</v>
      </c>
      <c r="V791" s="5">
        <f t="shared" si="173"/>
        <v>0.16735335412682495</v>
      </c>
      <c r="W791" s="5">
        <f t="shared" si="174"/>
        <v>0.22728487790630114</v>
      </c>
      <c r="X791" s="6">
        <f t="shared" si="175"/>
        <v>7.1660094680385256E-2</v>
      </c>
      <c r="Y791" s="6">
        <f t="shared" si="176"/>
        <v>9.8549003824595527E-2</v>
      </c>
      <c r="AA791">
        <f>(O791*constantes!$B$4)+(LN(110)*constantes!$B$5)+(LN(22)*constantes!$B$8)+(F791*constantes!$B$9)</f>
        <v>23.285333757929525</v>
      </c>
      <c r="AB791">
        <f t="shared" si="177"/>
        <v>6.1959526107751905E-2</v>
      </c>
      <c r="AC791">
        <f>(O791*constantes!$D$4)+(LN(110)*constantes!$D$5)+(LN(22)*constantes!$D$8)+(F791*constantes!$D$9)</f>
        <v>25.39223913860047</v>
      </c>
      <c r="AD791" s="7">
        <f t="shared" si="178"/>
        <v>2.8073382189004015E-2</v>
      </c>
      <c r="AF791">
        <f>(O791*constantes!$B$4)+(LN(125)*constantes!$B$5)+(LN(22.5)*constantes!$B$8)+(F791*constantes!$B$9)</f>
        <v>23.540290694683922</v>
      </c>
      <c r="AG791">
        <f t="shared" si="179"/>
        <v>7.9222803135090225E-2</v>
      </c>
      <c r="AH791">
        <f>(O791*constantes!$D$4)+(LN(125)*constantes!$D$5)+(LN(22.5)*constantes!$D$8)+(F791*constantes!$D$9)</f>
        <v>25.763312155208702</v>
      </c>
      <c r="AI791">
        <f t="shared" si="180"/>
        <v>4.0428513799347532E-2</v>
      </c>
    </row>
    <row r="792" spans="1:35" x14ac:dyDescent="0.25">
      <c r="A792" s="11">
        <v>791</v>
      </c>
      <c r="B792">
        <v>0</v>
      </c>
      <c r="C792">
        <v>44</v>
      </c>
      <c r="D792">
        <v>0</v>
      </c>
      <c r="E792">
        <v>0</v>
      </c>
      <c r="F792">
        <v>0</v>
      </c>
      <c r="G792">
        <v>129</v>
      </c>
      <c r="H792">
        <v>33.47</v>
      </c>
      <c r="I792">
        <f>IF(AND(B792=1,E792=0),V792,IF(AND(B792=1,E792=1),W792,IF(AND(B792=0,E792=0),X792,IF(AND(B792=0,E792=1),Y792,ERROR))))</f>
        <v>4.03797239848106E-2</v>
      </c>
      <c r="K792">
        <f t="shared" si="168"/>
        <v>3.0321952038303235E-2</v>
      </c>
      <c r="L792">
        <f t="shared" si="169"/>
        <v>2.102161003401426E-2</v>
      </c>
      <c r="M792" s="22" t="str">
        <f t="shared" si="181"/>
        <v>Elevated Risk</v>
      </c>
      <c r="O792">
        <f t="shared" si="170"/>
        <v>3.784189633918261</v>
      </c>
      <c r="P792">
        <f t="shared" si="171"/>
        <v>4.8598124043616719</v>
      </c>
      <c r="Q792">
        <f t="shared" si="172"/>
        <v>3.5106495152232351</v>
      </c>
      <c r="R792">
        <f>(O792*constantes!$B$4)+(P792*constantes!$B$5)+(D792*constantes!$B$6)+(Q792*constantes!$B$8)+(F792*constantes!$B$9)</f>
        <v>23.578509374068965</v>
      </c>
      <c r="S792" s="4">
        <f>(O792*constantes!$B$4)+(P792*constantes!$C$5)+(D792*constantes!$B$6)+(Q792*constantes!$B$8)+(F792*constantes!$B$9)</f>
        <v>23.926666334717435</v>
      </c>
      <c r="T792">
        <f>(O792*constantes!$D$4)+(P792*constantes!$D$5)+(D792*constantes!$D$6)+(Q792*constantes!$D$8)+(F792*constantes!$D$9)</f>
        <v>25.762079362176834</v>
      </c>
      <c r="U792">
        <f>(O792*constantes!$D$4)+(P792*constantes!$E$5)+(D792*constantes!$D$6)+(Q792*constantes!$D$8)+(F792*constantes!$D$9)</f>
        <v>26.101099875505103</v>
      </c>
      <c r="V792" s="5">
        <f t="shared" si="173"/>
        <v>8.2178823013230096E-2</v>
      </c>
      <c r="W792" s="5">
        <f t="shared" si="174"/>
        <v>0.11437778047718294</v>
      </c>
      <c r="X792" s="6">
        <f t="shared" si="175"/>
        <v>4.03797239848106E-2</v>
      </c>
      <c r="Y792" s="6">
        <f t="shared" si="176"/>
        <v>5.6210288596353353E-2</v>
      </c>
      <c r="AA792">
        <f>(O792*constantes!$B$4)+(LN(110)*constantes!$B$5)+(LN(22)*constantes!$B$8)+(F792*constantes!$B$9)</f>
        <v>22.95028380552526</v>
      </c>
      <c r="AB792">
        <f t="shared" si="177"/>
        <v>4.4721443860098575E-2</v>
      </c>
      <c r="AC792">
        <f>(O792*constantes!$D$4)+(LN(110)*constantes!$D$5)+(LN(22)*constantes!$D$8)+(F792*constantes!$D$9)</f>
        <v>25.099368567186549</v>
      </c>
      <c r="AD792" s="7">
        <f t="shared" si="178"/>
        <v>2.102161003401426E-2</v>
      </c>
      <c r="AF792">
        <f>(O792*constantes!$B$4)+(LN(125)*constantes!$B$5)+(LN(22.5)*constantes!$B$8)+(F792*constantes!$B$9)</f>
        <v>23.205240742279653</v>
      </c>
      <c r="AG792">
        <f t="shared" si="179"/>
        <v>5.7330036913051163E-2</v>
      </c>
      <c r="AH792">
        <f>(O792*constantes!$D$4)+(LN(125)*constantes!$D$5)+(LN(22.5)*constantes!$D$8)+(F792*constantes!$D$9)</f>
        <v>25.470441583794781</v>
      </c>
      <c r="AI792">
        <f t="shared" si="180"/>
        <v>3.0321952038303235E-2</v>
      </c>
    </row>
    <row r="793" spans="1:35" x14ac:dyDescent="0.25">
      <c r="A793" s="11">
        <v>792</v>
      </c>
      <c r="B793">
        <v>1</v>
      </c>
      <c r="C793">
        <v>42</v>
      </c>
      <c r="D793">
        <v>0</v>
      </c>
      <c r="E793">
        <v>0</v>
      </c>
      <c r="F793">
        <v>0</v>
      </c>
      <c r="G793">
        <v>130</v>
      </c>
      <c r="H793">
        <v>24.86</v>
      </c>
      <c r="I793">
        <f>IF(AND(B793=1,E793=0),V793,IF(AND(B793=1,E793=1),W793,IF(AND(B793=0,E793=0),X793,IF(AND(B793=0,E793=1),Y793,ERROR))))</f>
        <v>5.7721870945132481E-2</v>
      </c>
      <c r="K793">
        <f t="shared" si="168"/>
        <v>4.9796912096185753E-2</v>
      </c>
      <c r="L793">
        <f t="shared" si="169"/>
        <v>3.8810869283687155E-2</v>
      </c>
      <c r="M793" s="22" t="str">
        <f t="shared" si="181"/>
        <v>Elevated Risk</v>
      </c>
      <c r="O793">
        <f t="shared" si="170"/>
        <v>3.7376696182833684</v>
      </c>
      <c r="P793">
        <f t="shared" si="171"/>
        <v>4.8675344504555822</v>
      </c>
      <c r="Q793">
        <f t="shared" si="172"/>
        <v>3.2132600860825651</v>
      </c>
      <c r="R793">
        <f>(O793*constantes!$B$4)+(P793*constantes!$B$5)+(D793*constantes!$B$6)+(Q793*constantes!$B$8)+(F793*constantes!$B$9)</f>
        <v>23.21225802172621</v>
      </c>
      <c r="S793" s="4">
        <f>(O793*constantes!$B$4)+(P793*constantes!$C$5)+(D793*constantes!$B$6)+(Q793*constantes!$B$8)+(F793*constantes!$B$9)</f>
        <v>23.560968189756849</v>
      </c>
      <c r="T793">
        <f>(O793*constantes!$D$4)+(P793*constantes!$D$5)+(D793*constantes!$D$6)+(Q793*constantes!$D$8)+(F793*constantes!$D$9)</f>
        <v>25.505176218263049</v>
      </c>
      <c r="U793">
        <f>(O793*constantes!$D$4)+(P793*constantes!$E$5)+(D793*constantes!$D$6)+(Q793*constantes!$D$8)+(F793*constantes!$D$9)</f>
        <v>25.844735421526828</v>
      </c>
      <c r="V793" s="5">
        <f t="shared" si="173"/>
        <v>5.7721870945132481E-2</v>
      </c>
      <c r="W793" s="5">
        <f t="shared" si="174"/>
        <v>8.0809250026610102E-2</v>
      </c>
      <c r="X793" s="6">
        <f t="shared" si="175"/>
        <v>3.137668999390486E-2</v>
      </c>
      <c r="Y793" s="6">
        <f t="shared" si="176"/>
        <v>4.3781910852839223E-2</v>
      </c>
      <c r="AA793">
        <f>(O793*constantes!$B$4)+(LN(110)*constantes!$B$5)+(LN(22)*constantes!$B$8)+(F793*constantes!$B$9)</f>
        <v>22.805468857654464</v>
      </c>
      <c r="AB793">
        <f t="shared" si="177"/>
        <v>3.8810869283687155E-2</v>
      </c>
      <c r="AC793">
        <f>(O793*constantes!$D$4)+(LN(110)*constantes!$D$5)+(LN(22)*constantes!$D$8)+(F793*constantes!$D$9)</f>
        <v>24.972784348242914</v>
      </c>
      <c r="AD793" s="7">
        <f t="shared" si="178"/>
        <v>1.8545470669847686E-2</v>
      </c>
      <c r="AF793">
        <f>(O793*constantes!$B$4)+(LN(125)*constantes!$B$5)+(LN(22.5)*constantes!$B$8)+(F793*constantes!$B$9)</f>
        <v>23.060425794408857</v>
      </c>
      <c r="AG793">
        <f t="shared" si="179"/>
        <v>4.9796912096185753E-2</v>
      </c>
      <c r="AH793">
        <f>(O793*constantes!$D$4)+(LN(125)*constantes!$D$5)+(LN(22.5)*constantes!$D$8)+(F793*constantes!$D$9)</f>
        <v>25.343857364851146</v>
      </c>
      <c r="AI793">
        <f t="shared" si="180"/>
        <v>2.676538428771702E-2</v>
      </c>
    </row>
    <row r="794" spans="1:35" x14ac:dyDescent="0.25">
      <c r="A794" s="11">
        <v>793</v>
      </c>
      <c r="B794">
        <v>0</v>
      </c>
      <c r="C794">
        <v>64</v>
      </c>
      <c r="D794">
        <v>1</v>
      </c>
      <c r="E794">
        <v>1</v>
      </c>
      <c r="F794">
        <v>0</v>
      </c>
      <c r="G794">
        <v>177</v>
      </c>
      <c r="H794">
        <v>28.91</v>
      </c>
      <c r="I794">
        <f>IF(AND(B794=1,E794=0),V794,IF(AND(B794=1,E794=1),W794,IF(AND(B794=0,E794=0),X794,IF(AND(B794=0,E794=1),Y794,ERROR))))</f>
        <v>0.4971992026291393</v>
      </c>
      <c r="K794">
        <f t="shared" si="168"/>
        <v>8.1811856272562489E-2</v>
      </c>
      <c r="L794">
        <f t="shared" si="169"/>
        <v>5.7192348710877861E-2</v>
      </c>
      <c r="M794" s="22" t="str">
        <f t="shared" si="181"/>
        <v>'&gt;30%</v>
      </c>
      <c r="O794">
        <f t="shared" si="170"/>
        <v>4.1588830833596715</v>
      </c>
      <c r="P794">
        <f t="shared" si="171"/>
        <v>5.1761497325738288</v>
      </c>
      <c r="Q794">
        <f t="shared" si="172"/>
        <v>3.3641875560282548</v>
      </c>
      <c r="R794">
        <f>(O794*constantes!$B$4)+(P794*constantes!$B$5)+(D794*constantes!$B$6)+(Q794*constantes!$B$8)+(F794*constantes!$B$9)</f>
        <v>25.9251654978709</v>
      </c>
      <c r="S794" s="4">
        <f>(O794*constantes!$B$4)+(P794*constantes!$C$5)+(D794*constantes!$B$6)+(Q794*constantes!$B$8)+(F794*constantes!$B$9)</f>
        <v>26.295984864712491</v>
      </c>
      <c r="T794">
        <f>(O794*constantes!$D$4)+(P794*constantes!$D$5)+(D794*constantes!$D$6)+(Q794*constantes!$D$8)+(F794*constantes!$D$9)</f>
        <v>28.215276223911193</v>
      </c>
      <c r="U794">
        <f>(O794*constantes!$D$4)+(P794*constantes!$E$5)+(D794*constantes!$D$6)+(Q794*constantes!$D$8)+(F794*constantes!$D$9)</f>
        <v>28.576364429255545</v>
      </c>
      <c r="V794" s="5">
        <f t="shared" si="173"/>
        <v>0.5918678561247146</v>
      </c>
      <c r="W794" s="5">
        <f t="shared" si="174"/>
        <v>0.72705133180344217</v>
      </c>
      <c r="X794" s="6">
        <f t="shared" si="175"/>
        <v>0.38070494783628261</v>
      </c>
      <c r="Y794" s="6">
        <f t="shared" si="176"/>
        <v>0.4971992026291393</v>
      </c>
      <c r="AA794">
        <f>(O794*constantes!$B$4)+(LN(110)*constantes!$B$5)+(LN(22)*constantes!$B$8)+(F794*constantes!$B$9)</f>
        <v>24.116689525898391</v>
      </c>
      <c r="AB794">
        <f t="shared" si="177"/>
        <v>0.13660645895193024</v>
      </c>
      <c r="AC794">
        <f>(O794*constantes!$D$4)+(LN(110)*constantes!$D$5)+(LN(22)*constantes!$D$8)+(F794*constantes!$D$9)</f>
        <v>26.11893567165809</v>
      </c>
      <c r="AD794" s="7">
        <f t="shared" si="178"/>
        <v>5.7192348710877861E-2</v>
      </c>
      <c r="AF794">
        <f>(O794*constantes!$B$4)+(LN(125)*constantes!$B$5)+(LN(22.5)*constantes!$B$8)+(F794*constantes!$B$9)</f>
        <v>24.371646462652787</v>
      </c>
      <c r="AG794">
        <f t="shared" si="179"/>
        <v>0.17266110175416416</v>
      </c>
      <c r="AH794">
        <f>(O794*constantes!$D$4)+(LN(125)*constantes!$D$5)+(LN(22.5)*constantes!$D$8)+(F794*constantes!$D$9)</f>
        <v>26.490008688266322</v>
      </c>
      <c r="AI794">
        <f t="shared" si="180"/>
        <v>8.1811856272562489E-2</v>
      </c>
    </row>
    <row r="795" spans="1:35" x14ac:dyDescent="0.25">
      <c r="A795" s="11">
        <v>794</v>
      </c>
      <c r="B795">
        <v>0</v>
      </c>
      <c r="C795">
        <v>59</v>
      </c>
      <c r="D795">
        <v>1</v>
      </c>
      <c r="E795">
        <v>1</v>
      </c>
      <c r="F795">
        <v>0</v>
      </c>
      <c r="G795">
        <v>156</v>
      </c>
      <c r="H795">
        <v>15.96</v>
      </c>
      <c r="I795">
        <f>IF(AND(B795=1,E795=0),V795,IF(AND(B795=1,E795=1),W795,IF(AND(B795=0,E795=0),X795,IF(AND(B795=0,E795=1),Y795,ERROR))))</f>
        <v>0.24617308931212079</v>
      </c>
      <c r="K795">
        <f t="shared" si="168"/>
        <v>6.6117954736533924E-2</v>
      </c>
      <c r="L795">
        <f t="shared" si="169"/>
        <v>4.6102547085629553E-2</v>
      </c>
      <c r="M795" s="22" t="str">
        <f t="shared" si="181"/>
        <v>Elevated Risk</v>
      </c>
      <c r="O795">
        <f t="shared" si="170"/>
        <v>4.0775374439057197</v>
      </c>
      <c r="P795">
        <f t="shared" si="171"/>
        <v>5.0498560072495371</v>
      </c>
      <c r="Q795">
        <f t="shared" si="172"/>
        <v>2.7700855920216627</v>
      </c>
      <c r="R795">
        <f>(O795*constantes!$B$4)+(P795*constantes!$B$5)+(D795*constantes!$B$6)+(Q795*constantes!$B$8)+(F795*constantes!$B$9)</f>
        <v>24.966668598096234</v>
      </c>
      <c r="S795" s="4">
        <f>(O795*constantes!$B$4)+(P795*constantes!$C$5)+(D795*constantes!$B$6)+(Q795*constantes!$B$8)+(F795*constantes!$B$9)</f>
        <v>25.328440282455592</v>
      </c>
      <c r="T795">
        <f>(O795*constantes!$D$4)+(P795*constantes!$D$5)+(D795*constantes!$D$6)+(Q795*constantes!$D$8)+(F795*constantes!$D$9)</f>
        <v>27.33494153276191</v>
      </c>
      <c r="U795">
        <f>(O795*constantes!$D$4)+(P795*constantes!$E$5)+(D795*constantes!$D$6)+(Q795*constantes!$D$8)+(F795*constantes!$D$9)</f>
        <v>27.687219487827637</v>
      </c>
      <c r="V795" s="5">
        <f t="shared" si="173"/>
        <v>0.29082366899261158</v>
      </c>
      <c r="W795" s="5">
        <f t="shared" si="174"/>
        <v>0.3894765922511868</v>
      </c>
      <c r="X795" s="6">
        <f t="shared" si="175"/>
        <v>0.18019309930122129</v>
      </c>
      <c r="Y795" s="6">
        <f t="shared" si="176"/>
        <v>0.24617308931212079</v>
      </c>
      <c r="AA795">
        <f>(O795*constantes!$B$4)+(LN(110)*constantes!$B$5)+(LN(22)*constantes!$B$8)+(F795*constantes!$B$9)</f>
        <v>23.863463804103819</v>
      </c>
      <c r="AB795">
        <f t="shared" si="177"/>
        <v>0.10776479003769468</v>
      </c>
      <c r="AC795">
        <f>(O795*constantes!$D$4)+(LN(110)*constantes!$D$5)+(LN(22)*constantes!$D$8)+(F795*constantes!$D$9)</f>
        <v>25.897588492509126</v>
      </c>
      <c r="AD795" s="7">
        <f t="shared" si="178"/>
        <v>4.6102547085629553E-2</v>
      </c>
      <c r="AF795">
        <f>(O795*constantes!$B$4)+(LN(125)*constantes!$B$5)+(LN(22.5)*constantes!$B$8)+(F795*constantes!$B$9)</f>
        <v>24.118420740858213</v>
      </c>
      <c r="AG795">
        <f t="shared" si="179"/>
        <v>0.13682617258299834</v>
      </c>
      <c r="AH795">
        <f>(O795*constantes!$D$4)+(LN(125)*constantes!$D$5)+(LN(22.5)*constantes!$D$8)+(F795*constantes!$D$9)</f>
        <v>26.268661509117358</v>
      </c>
      <c r="AI795">
        <f t="shared" si="180"/>
        <v>6.6117954736533924E-2</v>
      </c>
    </row>
    <row r="796" spans="1:35" x14ac:dyDescent="0.25">
      <c r="A796" s="11">
        <v>795</v>
      </c>
      <c r="B796">
        <v>0</v>
      </c>
      <c r="C796">
        <v>59</v>
      </c>
      <c r="D796">
        <v>0</v>
      </c>
      <c r="E796">
        <v>1</v>
      </c>
      <c r="F796">
        <v>0</v>
      </c>
      <c r="G796">
        <v>195</v>
      </c>
      <c r="H796">
        <v>23.82</v>
      </c>
      <c r="I796">
        <f>IF(AND(B796=1,E796=0),V796,IF(AND(B796=1,E796=1),W796,IF(AND(B796=0,E796=0),X796,IF(AND(B796=0,E796=1),Y796,ERROR))))</f>
        <v>0.29912096143252009</v>
      </c>
      <c r="K796">
        <f t="shared" si="168"/>
        <v>6.6117954736533924E-2</v>
      </c>
      <c r="L796">
        <f t="shared" si="169"/>
        <v>4.6102547085629553E-2</v>
      </c>
      <c r="M796" s="22" t="str">
        <f t="shared" si="181"/>
        <v>Elevated Risk</v>
      </c>
      <c r="O796">
        <f t="shared" si="170"/>
        <v>4.0775374439057197</v>
      </c>
      <c r="P796">
        <f t="shared" si="171"/>
        <v>5.2729995585637468</v>
      </c>
      <c r="Q796">
        <f t="shared" si="172"/>
        <v>3.1705255639271539</v>
      </c>
      <c r="R796">
        <f>(O796*constantes!$B$4)+(P796*constantes!$B$5)+(D796*constantes!$B$6)+(Q796*constantes!$B$8)+(F796*constantes!$B$9)</f>
        <v>24.988544533795714</v>
      </c>
      <c r="S796" s="4">
        <f>(O796*constantes!$B$4)+(P796*constantes!$C$5)+(D796*constantes!$B$6)+(Q796*constantes!$B$8)+(F796*constantes!$B$9)</f>
        <v>25.366302222171221</v>
      </c>
      <c r="T796">
        <f>(O796*constantes!$D$4)+(P796*constantes!$D$5)+(D796*constantes!$D$6)+(Q796*constantes!$D$8)+(F796*constantes!$D$9)</f>
        <v>27.548669195325846</v>
      </c>
      <c r="U796">
        <f>(O796*constantes!$D$4)+(P796*constantes!$E$5)+(D796*constantes!$D$6)+(Q796*constantes!$D$8)+(F796*constantes!$D$9)</f>
        <v>27.916513644531253</v>
      </c>
      <c r="V796" s="5">
        <f t="shared" si="173"/>
        <v>0.29619334590389335</v>
      </c>
      <c r="W796" s="5">
        <f t="shared" si="174"/>
        <v>0.4009914297327879</v>
      </c>
      <c r="X796" s="6">
        <f t="shared" si="175"/>
        <v>0.21810164675135268</v>
      </c>
      <c r="Y796" s="6">
        <f t="shared" si="176"/>
        <v>0.29912096143252009</v>
      </c>
      <c r="AA796">
        <f>(O796*constantes!$B$4)+(LN(110)*constantes!$B$5)+(LN(22)*constantes!$B$8)+(F796*constantes!$B$9)</f>
        <v>23.863463804103819</v>
      </c>
      <c r="AB796">
        <f t="shared" si="177"/>
        <v>0.10776479003769468</v>
      </c>
      <c r="AC796">
        <f>(O796*constantes!$D$4)+(LN(110)*constantes!$D$5)+(LN(22)*constantes!$D$8)+(F796*constantes!$D$9)</f>
        <v>25.897588492509126</v>
      </c>
      <c r="AD796" s="7">
        <f t="shared" si="178"/>
        <v>4.6102547085629553E-2</v>
      </c>
      <c r="AF796">
        <f>(O796*constantes!$B$4)+(LN(125)*constantes!$B$5)+(LN(22.5)*constantes!$B$8)+(F796*constantes!$B$9)</f>
        <v>24.118420740858213</v>
      </c>
      <c r="AG796">
        <f t="shared" si="179"/>
        <v>0.13682617258299834</v>
      </c>
      <c r="AH796">
        <f>(O796*constantes!$D$4)+(LN(125)*constantes!$D$5)+(LN(22.5)*constantes!$D$8)+(F796*constantes!$D$9)</f>
        <v>26.268661509117358</v>
      </c>
      <c r="AI796">
        <f t="shared" si="180"/>
        <v>6.6117954736533924E-2</v>
      </c>
    </row>
    <row r="797" spans="1:35" x14ac:dyDescent="0.25">
      <c r="A797" s="11">
        <v>796</v>
      </c>
      <c r="B797">
        <v>1</v>
      </c>
      <c r="C797">
        <v>54</v>
      </c>
      <c r="D797">
        <v>0</v>
      </c>
      <c r="E797">
        <v>0</v>
      </c>
      <c r="F797">
        <v>0</v>
      </c>
      <c r="G797">
        <v>116</v>
      </c>
      <c r="H797">
        <v>25.82</v>
      </c>
      <c r="I797">
        <f>IF(AND(B797=1,E797=0),V797,IF(AND(B797=1,E797=1),W797,IF(AND(B797=0,E797=0),X797,IF(AND(B797=0,E797=1),Y797,ERROR))))</f>
        <v>0.1027685166585075</v>
      </c>
      <c r="K797">
        <f t="shared" si="168"/>
        <v>0.10567740925235103</v>
      </c>
      <c r="L797">
        <f t="shared" si="169"/>
        <v>8.2913210367502876E-2</v>
      </c>
      <c r="M797" s="22" t="str">
        <f t="shared" si="181"/>
        <v>NORMAL</v>
      </c>
      <c r="O797">
        <f t="shared" si="170"/>
        <v>3.9889840465642745</v>
      </c>
      <c r="P797">
        <f t="shared" si="171"/>
        <v>4.7535901911063645</v>
      </c>
      <c r="Q797">
        <f t="shared" si="172"/>
        <v>3.2511493854184965</v>
      </c>
      <c r="R797">
        <f>(O797*constantes!$B$4)+(P797*constantes!$B$5)+(D797*constantes!$B$6)+(Q797*constantes!$B$8)+(F797*constantes!$B$9)</f>
        <v>23.813251567588541</v>
      </c>
      <c r="S797" s="4">
        <f>(O797*constantes!$B$4)+(P797*constantes!$C$5)+(D797*constantes!$B$6)+(Q797*constantes!$B$8)+(F797*constantes!$B$9)</f>
        <v>24.153798768879401</v>
      </c>
      <c r="T797">
        <f>(O797*constantes!$D$4)+(P797*constantes!$D$5)+(D797*constantes!$D$6)+(Q797*constantes!$D$8)+(F797*constantes!$D$9)</f>
        <v>25.887876327344863</v>
      </c>
      <c r="U797">
        <f>(O797*constantes!$D$4)+(P797*constantes!$E$5)+(D797*constantes!$D$6)+(Q797*constantes!$D$8)+(F797*constantes!$D$9)</f>
        <v>26.219486779076441</v>
      </c>
      <c r="V797" s="5">
        <f t="shared" si="173"/>
        <v>0.1027685166585075</v>
      </c>
      <c r="W797" s="5">
        <f t="shared" si="174"/>
        <v>0.14138774989517211</v>
      </c>
      <c r="X797" s="6">
        <f t="shared" si="175"/>
        <v>4.5667292542792448E-2</v>
      </c>
      <c r="Y797" s="6">
        <f t="shared" si="176"/>
        <v>6.3047509863531692E-2</v>
      </c>
      <c r="AA797">
        <f>(O797*constantes!$B$4)+(LN(110)*constantes!$B$5)+(LN(22)*constantes!$B$8)+(F797*constantes!$B$9)</f>
        <v>23.587800620315793</v>
      </c>
      <c r="AB797">
        <f t="shared" si="177"/>
        <v>8.2913210367502876E-2</v>
      </c>
      <c r="AC797">
        <f>(O797*constantes!$D$4)+(LN(110)*constantes!$D$5)+(LN(22)*constantes!$D$8)+(F797*constantes!$D$9)</f>
        <v>25.656628499605237</v>
      </c>
      <c r="AD797" s="7">
        <f t="shared" si="178"/>
        <v>3.6413005758055728E-2</v>
      </c>
      <c r="AF797">
        <f>(O797*constantes!$B$4)+(LN(125)*constantes!$B$5)+(LN(22.5)*constantes!$B$8)+(F797*constantes!$B$9)</f>
        <v>23.84275755707019</v>
      </c>
      <c r="AG797">
        <f t="shared" si="179"/>
        <v>0.10567740925235103</v>
      </c>
      <c r="AH797">
        <f>(O797*constantes!$D$4)+(LN(125)*constantes!$D$5)+(LN(22.5)*constantes!$D$8)+(F797*constantes!$D$9)</f>
        <v>26.027701516213469</v>
      </c>
      <c r="AI797">
        <f t="shared" si="180"/>
        <v>5.2338355969762884E-2</v>
      </c>
    </row>
    <row r="798" spans="1:35" x14ac:dyDescent="0.25">
      <c r="A798" s="11">
        <v>797</v>
      </c>
      <c r="B798">
        <v>1</v>
      </c>
      <c r="C798">
        <v>57</v>
      </c>
      <c r="D798">
        <v>1</v>
      </c>
      <c r="E798">
        <v>0</v>
      </c>
      <c r="F798">
        <v>0</v>
      </c>
      <c r="G798">
        <v>117</v>
      </c>
      <c r="H798">
        <v>26.56</v>
      </c>
      <c r="I798">
        <f>IF(AND(B798=1,E798=0),V798,IF(AND(B798=1,E798=1),W798,IF(AND(B798=0,E798=0),X798,IF(AND(B798=0,E798=1),Y798,ERROR))))</f>
        <v>0.2374361821644505</v>
      </c>
      <c r="K798">
        <f t="shared" si="168"/>
        <v>0.12380054983513455</v>
      </c>
      <c r="L798">
        <f t="shared" si="169"/>
        <v>9.7348342413305922E-2</v>
      </c>
      <c r="M798" s="22" t="str">
        <f t="shared" si="181"/>
        <v>Elevated Risk</v>
      </c>
      <c r="O798">
        <f t="shared" si="170"/>
        <v>4.0430512678345503</v>
      </c>
      <c r="P798">
        <f t="shared" si="171"/>
        <v>4.7621739347977563</v>
      </c>
      <c r="Q798">
        <f t="shared" si="172"/>
        <v>3.279406324608233</v>
      </c>
      <c r="R798">
        <f>(O798*constantes!$B$4)+(P798*constantes!$B$5)+(D798*constantes!$B$6)+(Q798*constantes!$B$8)+(F798*constantes!$B$9)</f>
        <v>24.729415449642534</v>
      </c>
      <c r="S798" s="4">
        <f>(O798*constantes!$B$4)+(P798*constantes!$C$5)+(D798*constantes!$B$6)+(Q798*constantes!$B$8)+(F798*constantes!$B$9)</f>
        <v>25.070577590331443</v>
      </c>
      <c r="T798">
        <f>(O798*constantes!$D$4)+(P798*constantes!$D$5)+(D798*constantes!$D$6)+(Q798*constantes!$D$8)+(F798*constantes!$D$9)</f>
        <v>26.692268679754477</v>
      </c>
      <c r="U798">
        <f>(O798*constantes!$D$4)+(P798*constantes!$E$5)+(D798*constantes!$D$6)+(Q798*constantes!$D$8)+(F798*constantes!$D$9)</f>
        <v>27.024477933445969</v>
      </c>
      <c r="V798" s="5">
        <f t="shared" si="173"/>
        <v>0.2374361821644505</v>
      </c>
      <c r="W798" s="5">
        <f t="shared" si="174"/>
        <v>0.31701384680379052</v>
      </c>
      <c r="X798" s="6">
        <f t="shared" si="175"/>
        <v>9.921278243685383E-2</v>
      </c>
      <c r="Y798" s="6">
        <f t="shared" si="176"/>
        <v>0.13554707751369977</v>
      </c>
      <c r="AA798">
        <f>(O798*constantes!$B$4)+(LN(110)*constantes!$B$5)+(LN(22)*constantes!$B$8)+(F798*constantes!$B$9)</f>
        <v>23.756109717441312</v>
      </c>
      <c r="AB798">
        <f t="shared" si="177"/>
        <v>9.7348342413305922E-2</v>
      </c>
      <c r="AC798">
        <f>(O798*constantes!$D$4)+(LN(110)*constantes!$D$5)+(LN(22)*constantes!$D$8)+(F798*constantes!$D$9)</f>
        <v>25.803749193387144</v>
      </c>
      <c r="AD798" s="7">
        <f t="shared" si="178"/>
        <v>4.2061248414153263E-2</v>
      </c>
      <c r="AF798">
        <f>(O798*constantes!$B$4)+(LN(125)*constantes!$B$5)+(LN(22.5)*constantes!$B$8)+(F798*constantes!$B$9)</f>
        <v>24.011066654195705</v>
      </c>
      <c r="AG798">
        <f t="shared" si="179"/>
        <v>0.12380054983513455</v>
      </c>
      <c r="AH798">
        <f>(O798*constantes!$D$4)+(LN(125)*constantes!$D$5)+(LN(22.5)*constantes!$D$8)+(F798*constantes!$D$9)</f>
        <v>26.174822209995376</v>
      </c>
      <c r="AI798">
        <f t="shared" si="180"/>
        <v>6.0378388617794876E-2</v>
      </c>
    </row>
    <row r="799" spans="1:35" x14ac:dyDescent="0.25">
      <c r="A799" s="11">
        <v>798</v>
      </c>
      <c r="B799">
        <v>0</v>
      </c>
      <c r="C799">
        <v>53</v>
      </c>
      <c r="D799">
        <v>1</v>
      </c>
      <c r="E799">
        <v>0</v>
      </c>
      <c r="F799">
        <v>0</v>
      </c>
      <c r="G799">
        <v>127</v>
      </c>
      <c r="H799">
        <v>19.64</v>
      </c>
      <c r="I799">
        <f>IF(AND(B799=1,E799=0),V799,IF(AND(B799=1,E799=1),W799,IF(AND(B799=0,E799=0),X799,IF(AND(B799=0,E799=1),Y799,ERROR))))</f>
        <v>8.8371375949328645E-2</v>
      </c>
      <c r="K799">
        <f t="shared" si="168"/>
        <v>4.9808625979083754E-2</v>
      </c>
      <c r="L799">
        <f t="shared" si="169"/>
        <v>3.4638908987597139E-2</v>
      </c>
      <c r="M799" s="22" t="str">
        <f t="shared" si="181"/>
        <v>Elevated Risk</v>
      </c>
      <c r="O799">
        <f t="shared" si="170"/>
        <v>3.970291913552122</v>
      </c>
      <c r="P799">
        <f t="shared" si="171"/>
        <v>4.8441870864585912</v>
      </c>
      <c r="Q799">
        <f t="shared" si="172"/>
        <v>2.9775683029263198</v>
      </c>
      <c r="R799">
        <f>(O799*constantes!$B$4)+(P799*constantes!$B$5)+(D799*constantes!$B$6)+(Q799*constantes!$B$8)+(F799*constantes!$B$9)</f>
        <v>24.415771319069716</v>
      </c>
      <c r="S799" s="4">
        <f>(O799*constantes!$B$4)+(P799*constantes!$C$5)+(D799*constantes!$B$6)+(Q799*constantes!$B$8)+(F799*constantes!$B$9)</f>
        <v>24.762808881943609</v>
      </c>
      <c r="T799">
        <f>(O799*constantes!$D$4)+(P799*constantes!$D$5)+(D799*constantes!$D$6)+(Q799*constantes!$D$8)+(F799*constantes!$D$9)</f>
        <v>26.570666309450591</v>
      </c>
      <c r="U799">
        <f>(O799*constantes!$D$4)+(P799*constantes!$E$5)+(D799*constantes!$D$6)+(Q799*constantes!$D$8)+(F799*constantes!$D$9)</f>
        <v>26.908596800601941</v>
      </c>
      <c r="V799" s="5">
        <f t="shared" si="173"/>
        <v>0.17970529092236043</v>
      </c>
      <c r="W799" s="5">
        <f t="shared" si="174"/>
        <v>0.24442319352155384</v>
      </c>
      <c r="X799" s="6">
        <f t="shared" si="175"/>
        <v>8.8371375949328645E-2</v>
      </c>
      <c r="Y799" s="6">
        <f t="shared" si="176"/>
        <v>0.121659232788631</v>
      </c>
      <c r="AA799">
        <f>(O799*constantes!$B$4)+(LN(110)*constantes!$B$5)+(LN(22)*constantes!$B$8)+(F799*constantes!$B$9)</f>
        <v>23.529612757934284</v>
      </c>
      <c r="AB799">
        <f t="shared" si="177"/>
        <v>7.8415260777171425E-2</v>
      </c>
      <c r="AC799">
        <f>(O799*constantes!$D$4)+(LN(110)*constantes!$D$5)+(LN(22)*constantes!$D$8)+(F799*constantes!$D$9)</f>
        <v>25.605765897229862</v>
      </c>
      <c r="AD799" s="7">
        <f t="shared" si="178"/>
        <v>3.4638908987597139E-2</v>
      </c>
      <c r="AF799">
        <f>(O799*constantes!$B$4)+(LN(125)*constantes!$B$5)+(LN(22.5)*constantes!$B$8)+(F799*constantes!$B$9)</f>
        <v>23.784569694688678</v>
      </c>
      <c r="AG799">
        <f t="shared" si="179"/>
        <v>0.10001327473115296</v>
      </c>
      <c r="AH799">
        <f>(O799*constantes!$D$4)+(LN(125)*constantes!$D$5)+(LN(22.5)*constantes!$D$8)+(F799*constantes!$D$9)</f>
        <v>25.976838913838094</v>
      </c>
      <c r="AI799">
        <f t="shared" si="180"/>
        <v>4.9808625979083754E-2</v>
      </c>
    </row>
    <row r="800" spans="1:35" x14ac:dyDescent="0.25">
      <c r="A800" s="11">
        <v>799</v>
      </c>
      <c r="B800">
        <v>0</v>
      </c>
      <c r="C800">
        <v>35</v>
      </c>
      <c r="D800">
        <v>1</v>
      </c>
      <c r="E800">
        <v>0</v>
      </c>
      <c r="F800">
        <v>0</v>
      </c>
      <c r="G800">
        <v>150</v>
      </c>
      <c r="H800">
        <v>23.09</v>
      </c>
      <c r="I800">
        <f>IF(AND(B800=1,E800=0),V800,IF(AND(B800=1,E800=1),W800,IF(AND(B800=0,E800=0),X800,IF(AND(B800=0,E800=1),Y800,ERROR))))</f>
        <v>5.0575347034810147E-2</v>
      </c>
      <c r="K800">
        <f t="shared" si="168"/>
        <v>1.6383680801150824E-2</v>
      </c>
      <c r="L800">
        <f t="shared" si="169"/>
        <v>1.133354995431346E-2</v>
      </c>
      <c r="M800" s="22" t="str">
        <f t="shared" si="181"/>
        <v>Elevated Risk</v>
      </c>
      <c r="O800">
        <f t="shared" si="170"/>
        <v>3.5553480614894135</v>
      </c>
      <c r="P800">
        <f t="shared" si="171"/>
        <v>5.0106352940962555</v>
      </c>
      <c r="Q800">
        <f t="shared" si="172"/>
        <v>3.1393996233664039</v>
      </c>
      <c r="R800">
        <f>(O800*constantes!$B$4)+(P800*constantes!$B$5)+(D800*constantes!$B$6)+(Q800*constantes!$B$8)+(F800*constantes!$B$9)</f>
        <v>23.561137462282353</v>
      </c>
      <c r="S800" s="4">
        <f>(O800*constantes!$B$4)+(P800*constantes!$C$5)+(D800*constantes!$B$6)+(Q800*constantes!$B$8)+(F800*constantes!$B$9)</f>
        <v>23.920099374751409</v>
      </c>
      <c r="T800">
        <f>(O800*constantes!$D$4)+(P800*constantes!$D$5)+(D800*constantes!$D$6)+(Q800*constantes!$D$8)+(F800*constantes!$D$9)</f>
        <v>25.992515132239372</v>
      </c>
      <c r="U800">
        <f>(O800*constantes!$D$4)+(P800*constantes!$E$5)+(D800*constantes!$D$6)+(Q800*constantes!$D$8)+(F800*constantes!$D$9)</f>
        <v>26.342057050355525</v>
      </c>
      <c r="V800" s="5">
        <f t="shared" si="173"/>
        <v>8.0822361622674199E-2</v>
      </c>
      <c r="W800" s="5">
        <f t="shared" si="174"/>
        <v>0.1136733943779179</v>
      </c>
      <c r="X800" s="6">
        <f t="shared" si="175"/>
        <v>5.0575347034810147E-2</v>
      </c>
      <c r="Y800" s="6">
        <f t="shared" si="176"/>
        <v>7.0970334844356553E-2</v>
      </c>
      <c r="AA800">
        <f>(O800*constantes!$B$4)+(LN(110)*constantes!$B$5)+(LN(22)*constantes!$B$8)+(F800*constantes!$B$9)</f>
        <v>22.237909144217156</v>
      </c>
      <c r="AB800">
        <f t="shared" si="177"/>
        <v>2.2190585383473738E-2</v>
      </c>
      <c r="AC800">
        <f>(O800*constantes!$D$4)+(LN(110)*constantes!$D$5)+(LN(22)*constantes!$D$8)+(F800*constantes!$D$9)</f>
        <v>24.476674629697587</v>
      </c>
      <c r="AD800" s="7">
        <f t="shared" si="178"/>
        <v>1.133354995431346E-2</v>
      </c>
      <c r="AF800">
        <f>(O800*constantes!$B$4)+(LN(125)*constantes!$B$5)+(LN(22.5)*constantes!$B$8)+(F800*constantes!$B$9)</f>
        <v>22.492866080971549</v>
      </c>
      <c r="AG800">
        <f t="shared" si="179"/>
        <v>2.8542111166007578E-2</v>
      </c>
      <c r="AH800">
        <f>(O800*constantes!$D$4)+(LN(125)*constantes!$D$5)+(LN(22.5)*constantes!$D$8)+(F800*constantes!$D$9)</f>
        <v>24.84774764630582</v>
      </c>
      <c r="AI800">
        <f t="shared" si="180"/>
        <v>1.6383680801150824E-2</v>
      </c>
    </row>
    <row r="801" spans="1:35" x14ac:dyDescent="0.25">
      <c r="A801" s="11">
        <v>800</v>
      </c>
      <c r="B801">
        <v>0</v>
      </c>
      <c r="C801">
        <v>46</v>
      </c>
      <c r="D801">
        <v>0</v>
      </c>
      <c r="E801">
        <v>1</v>
      </c>
      <c r="F801">
        <v>0</v>
      </c>
      <c r="G801">
        <v>162</v>
      </c>
      <c r="H801">
        <v>26.95</v>
      </c>
      <c r="I801">
        <f>IF(AND(B801=1,E801=0),V801,IF(AND(B801=1,E801=1),W801,IF(AND(B801=0,E801=0),X801,IF(AND(B801=0,E801=1),Y801,ERROR))))</f>
        <v>0.1065781879405221</v>
      </c>
      <c r="K801">
        <f t="shared" si="168"/>
        <v>3.4153313573738631E-2</v>
      </c>
      <c r="L801">
        <f t="shared" si="169"/>
        <v>2.3692217580876362E-2</v>
      </c>
      <c r="M801" s="22" t="str">
        <f t="shared" si="181"/>
        <v>Elevated Risk</v>
      </c>
      <c r="O801">
        <f t="shared" si="170"/>
        <v>3.8286413964890951</v>
      </c>
      <c r="P801">
        <f t="shared" si="171"/>
        <v>5.0875963352323836</v>
      </c>
      <c r="Q801">
        <f t="shared" si="172"/>
        <v>3.2939832973550063</v>
      </c>
      <c r="R801">
        <f>(O801*constantes!$B$4)+(P801*constantes!$B$5)+(D801*constantes!$B$6)+(Q801*constantes!$B$8)+(F801*constantes!$B$9)</f>
        <v>23.967676869821712</v>
      </c>
      <c r="S801" s="4">
        <f>(O801*constantes!$B$4)+(P801*constantes!$C$5)+(D801*constantes!$B$6)+(Q801*constantes!$B$8)+(F801*constantes!$B$9)</f>
        <v>24.33215227127776</v>
      </c>
      <c r="T801">
        <f>(O801*constantes!$D$4)+(P801*constantes!$D$5)+(D801*constantes!$D$6)+(Q801*constantes!$D$8)+(F801*constantes!$D$9)</f>
        <v>26.413000812855852</v>
      </c>
      <c r="U801">
        <f>(O801*constantes!$D$4)+(P801*constantes!$E$5)+(D801*constantes!$D$6)+(Q801*constantes!$D$8)+(F801*constantes!$D$9)</f>
        <v>26.767911533201666</v>
      </c>
      <c r="V801" s="5">
        <f t="shared" si="173"/>
        <v>0.11886964309189851</v>
      </c>
      <c r="W801" s="5">
        <f t="shared" si="174"/>
        <v>0.16656620252136467</v>
      </c>
      <c r="X801" s="6">
        <f t="shared" si="175"/>
        <v>7.5984855249613625E-2</v>
      </c>
      <c r="Y801" s="6">
        <f t="shared" si="176"/>
        <v>0.1065781879405221</v>
      </c>
      <c r="AA801">
        <f>(O801*constantes!$B$4)+(LN(110)*constantes!$B$5)+(LN(22)*constantes!$B$8)+(F801*constantes!$B$9)</f>
        <v>23.088660364337766</v>
      </c>
      <c r="AB801">
        <f t="shared" si="177"/>
        <v>5.1185816914687488E-2</v>
      </c>
      <c r="AC801">
        <f>(O801*constantes!$D$4)+(LN(110)*constantes!$D$5)+(LN(22)*constantes!$D$8)+(F801*constantes!$D$9)</f>
        <v>25.220324924765169</v>
      </c>
      <c r="AD801" s="7">
        <f t="shared" si="178"/>
        <v>2.3692217580876362E-2</v>
      </c>
      <c r="AF801">
        <f>(O801*constantes!$B$4)+(LN(125)*constantes!$B$5)+(LN(22.5)*constantes!$B$8)+(F801*constantes!$B$9)</f>
        <v>23.343617301092156</v>
      </c>
      <c r="AG801">
        <f t="shared" si="179"/>
        <v>6.5553501255932511E-2</v>
      </c>
      <c r="AH801">
        <f>(O801*constantes!$D$4)+(LN(125)*constantes!$D$5)+(LN(22.5)*constantes!$D$8)+(F801*constantes!$D$9)</f>
        <v>25.591397941373401</v>
      </c>
      <c r="AI801">
        <f t="shared" si="180"/>
        <v>3.4153313573738631E-2</v>
      </c>
    </row>
    <row r="802" spans="1:35" x14ac:dyDescent="0.25">
      <c r="A802" s="11">
        <v>801</v>
      </c>
      <c r="B802">
        <v>0</v>
      </c>
      <c r="C802">
        <v>40</v>
      </c>
      <c r="D802">
        <v>0</v>
      </c>
      <c r="E802">
        <v>0</v>
      </c>
      <c r="F802">
        <v>0</v>
      </c>
      <c r="G802">
        <v>124</v>
      </c>
      <c r="H802">
        <v>26.79</v>
      </c>
      <c r="I802">
        <f>IF(AND(B802=1,E802=0),V802,IF(AND(B802=1,E802=1),W802,IF(AND(B802=0,E802=0),X802,IF(AND(B802=0,E802=1),Y802,ERROR))))</f>
        <v>2.5074175753163064E-2</v>
      </c>
      <c r="K802">
        <f t="shared" si="168"/>
        <v>2.3477142937900042E-2</v>
      </c>
      <c r="L802">
        <f t="shared" si="169"/>
        <v>1.6258639030403699E-2</v>
      </c>
      <c r="M802" s="22" t="str">
        <f t="shared" si="181"/>
        <v>NORMAL</v>
      </c>
      <c r="O802">
        <f t="shared" si="170"/>
        <v>3.6888794541139363</v>
      </c>
      <c r="P802">
        <f t="shared" si="171"/>
        <v>4.8202815656050371</v>
      </c>
      <c r="Q802">
        <f t="shared" si="172"/>
        <v>3.2880286835565173</v>
      </c>
      <c r="R802">
        <f>(O802*constantes!$B$4)+(P802*constantes!$B$5)+(D802*constantes!$B$6)+(Q802*constantes!$B$8)+(F802*constantes!$B$9)</f>
        <v>23.031992611664212</v>
      </c>
      <c r="S802" s="4">
        <f>(O802*constantes!$B$4)+(P802*constantes!$C$5)+(D802*constantes!$B$6)+(Q802*constantes!$B$8)+(F802*constantes!$B$9)</f>
        <v>23.377317583024158</v>
      </c>
      <c r="T802">
        <f>(O802*constantes!$D$4)+(P802*constantes!$D$5)+(D802*constantes!$D$6)+(Q802*constantes!$D$8)+(F802*constantes!$D$9)</f>
        <v>25.277722099380142</v>
      </c>
      <c r="U802">
        <f>(O802*constantes!$D$4)+(P802*constantes!$E$5)+(D802*constantes!$D$6)+(Q802*constantes!$D$8)+(F802*constantes!$D$9)</f>
        <v>25.613984941396751</v>
      </c>
      <c r="V802" s="5">
        <f t="shared" si="173"/>
        <v>4.8435341048896796E-2</v>
      </c>
      <c r="W802" s="5">
        <f t="shared" si="174"/>
        <v>6.7722490612262987E-2</v>
      </c>
      <c r="X802" s="6">
        <f t="shared" si="175"/>
        <v>2.5074175753163064E-2</v>
      </c>
      <c r="Y802" s="6">
        <f t="shared" si="176"/>
        <v>3.491973072077903E-2</v>
      </c>
      <c r="AA802">
        <f>(O802*constantes!$B$4)+(LN(110)*constantes!$B$5)+(LN(22)*constantes!$B$8)+(F802*constantes!$B$9)</f>
        <v>22.653587028201589</v>
      </c>
      <c r="AB802">
        <f t="shared" si="177"/>
        <v>3.3434567241904078E-2</v>
      </c>
      <c r="AC802">
        <f>(O802*constantes!$D$4)+(LN(110)*constantes!$D$5)+(LN(22)*constantes!$D$8)+(F802*constantes!$D$9)</f>
        <v>24.840022896226397</v>
      </c>
      <c r="AD802" s="7">
        <f t="shared" si="178"/>
        <v>1.6258639030403699E-2</v>
      </c>
      <c r="AF802">
        <f>(O802*constantes!$B$4)+(LN(125)*constantes!$B$5)+(LN(22.5)*constantes!$B$8)+(F802*constantes!$B$9)</f>
        <v>22.908543964955982</v>
      </c>
      <c r="AG802">
        <f t="shared" si="179"/>
        <v>4.2933030992125865E-2</v>
      </c>
      <c r="AH802">
        <f>(O802*constantes!$D$4)+(LN(125)*constantes!$D$5)+(LN(22.5)*constantes!$D$8)+(F802*constantes!$D$9)</f>
        <v>25.211095912834629</v>
      </c>
      <c r="AI802">
        <f t="shared" si="180"/>
        <v>2.3477142937900042E-2</v>
      </c>
    </row>
    <row r="803" spans="1:35" x14ac:dyDescent="0.25">
      <c r="A803" s="11">
        <v>802</v>
      </c>
      <c r="B803">
        <v>1</v>
      </c>
      <c r="C803">
        <v>47</v>
      </c>
      <c r="D803">
        <v>0</v>
      </c>
      <c r="E803">
        <v>1</v>
      </c>
      <c r="F803">
        <v>0</v>
      </c>
      <c r="G803">
        <v>132</v>
      </c>
      <c r="H803">
        <v>27.93</v>
      </c>
      <c r="I803">
        <f>IF(AND(B803=1,E803=0),V803,IF(AND(B803=1,E803=1),W803,IF(AND(B803=0,E803=0),X803,IF(AND(B803=0,E803=1),Y803,ERROR))))</f>
        <v>0.12634525098407823</v>
      </c>
      <c r="K803">
        <f t="shared" si="168"/>
        <v>6.9930001122808005E-2</v>
      </c>
      <c r="L803">
        <f t="shared" si="169"/>
        <v>5.4631350702972536E-2</v>
      </c>
      <c r="M803" s="22" t="str">
        <f t="shared" si="181"/>
        <v>Elevated Risk</v>
      </c>
      <c r="O803">
        <f t="shared" si="170"/>
        <v>3.8501476017100584</v>
      </c>
      <c r="P803">
        <f t="shared" si="171"/>
        <v>4.8828019225863706</v>
      </c>
      <c r="Q803">
        <f t="shared" si="172"/>
        <v>3.3297013799570854</v>
      </c>
      <c r="R803">
        <f>(O803*constantes!$B$4)+(P803*constantes!$B$5)+(D803*constantes!$B$6)+(Q803*constantes!$B$8)+(F803*constantes!$B$9)</f>
        <v>23.683031031759445</v>
      </c>
      <c r="S803" s="4">
        <f>(O803*constantes!$B$4)+(P803*constantes!$C$5)+(D803*constantes!$B$6)+(Q803*constantes!$B$8)+(F803*constantes!$B$9)</f>
        <v>24.032834961493531</v>
      </c>
      <c r="T803">
        <f>(O803*constantes!$D$4)+(P803*constantes!$D$5)+(D803*constantes!$D$6)+(Q803*constantes!$D$8)+(F803*constantes!$D$9)</f>
        <v>25.913713321150681</v>
      </c>
      <c r="U803">
        <f>(O803*constantes!$D$4)+(P803*constantes!$E$5)+(D803*constantes!$D$6)+(Q803*constantes!$D$8)+(F803*constantes!$D$9)</f>
        <v>26.254337583270306</v>
      </c>
      <c r="V803" s="5">
        <f t="shared" si="173"/>
        <v>9.0809729568366748E-2</v>
      </c>
      <c r="W803" s="5">
        <f t="shared" si="174"/>
        <v>0.12634525098407823</v>
      </c>
      <c r="X803" s="6">
        <f t="shared" si="175"/>
        <v>4.683414108237105E-2</v>
      </c>
      <c r="Y803" s="6">
        <f t="shared" si="176"/>
        <v>6.5208989242923066E-2</v>
      </c>
      <c r="AA803">
        <f>(O803*constantes!$B$4)+(LN(110)*constantes!$B$5)+(LN(22)*constantes!$B$8)+(F803*constantes!$B$9)</f>
        <v>23.155608320942413</v>
      </c>
      <c r="AB803">
        <f t="shared" si="177"/>
        <v>5.4631350702972536E-2</v>
      </c>
      <c r="AC803">
        <f>(O803*constantes!$D$4)+(LN(110)*constantes!$D$5)+(LN(22)*constantes!$D$8)+(F803*constantes!$D$9)</f>
        <v>25.278844814605776</v>
      </c>
      <c r="AD803" s="7">
        <f t="shared" si="178"/>
        <v>2.5101986203356352E-2</v>
      </c>
      <c r="AF803">
        <f>(O803*constantes!$B$4)+(LN(125)*constantes!$B$5)+(LN(22.5)*constantes!$B$8)+(F803*constantes!$B$9)</f>
        <v>23.410565257696806</v>
      </c>
      <c r="AG803">
        <f t="shared" si="179"/>
        <v>6.9930001122808005E-2</v>
      </c>
      <c r="AH803">
        <f>(O803*constantes!$D$4)+(LN(125)*constantes!$D$5)+(LN(22.5)*constantes!$D$8)+(F803*constantes!$D$9)</f>
        <v>25.649917831214008</v>
      </c>
      <c r="AI803">
        <f t="shared" si="180"/>
        <v>3.6173927347526003E-2</v>
      </c>
    </row>
    <row r="804" spans="1:35" x14ac:dyDescent="0.25">
      <c r="A804" s="11">
        <v>803</v>
      </c>
      <c r="B804">
        <v>1</v>
      </c>
      <c r="C804">
        <v>49</v>
      </c>
      <c r="D804">
        <v>1</v>
      </c>
      <c r="E804">
        <v>0</v>
      </c>
      <c r="F804">
        <v>0</v>
      </c>
      <c r="G804">
        <v>130</v>
      </c>
      <c r="H804">
        <v>24.35</v>
      </c>
      <c r="I804">
        <f>IF(AND(B804=1,E804=0),V804,IF(AND(B804=1,E804=1),W804,IF(AND(B804=0,E804=0),X804,IF(AND(B804=0,E804=1),Y804,ERROR))))</f>
        <v>0.17480139940467976</v>
      </c>
      <c r="K804">
        <f t="shared" si="168"/>
        <v>7.9222803135090225E-2</v>
      </c>
      <c r="L804">
        <f t="shared" si="169"/>
        <v>6.1959526107751905E-2</v>
      </c>
      <c r="M804" s="22" t="str">
        <f t="shared" si="181"/>
        <v>Elevated Risk</v>
      </c>
      <c r="O804">
        <f t="shared" si="170"/>
        <v>3.8918202981106265</v>
      </c>
      <c r="P804">
        <f t="shared" si="171"/>
        <v>4.8675344504555822</v>
      </c>
      <c r="Q804">
        <f t="shared" si="172"/>
        <v>3.1925318495285988</v>
      </c>
      <c r="R804">
        <f>(O804*constantes!$B$4)+(P804*constantes!$B$5)+(D804*constantes!$B$6)+(Q804*constantes!$B$8)+(F804*constantes!$B$9)</f>
        <v>24.385220197908389</v>
      </c>
      <c r="S804" s="4">
        <f>(O804*constantes!$B$4)+(P804*constantes!$C$5)+(D804*constantes!$B$6)+(Q804*constantes!$B$8)+(F804*constantes!$B$9)</f>
        <v>24.733930365939027</v>
      </c>
      <c r="T804">
        <f>(O804*constantes!$D$4)+(P804*constantes!$D$5)+(D804*constantes!$D$6)+(Q804*constantes!$D$8)+(F804*constantes!$D$9)</f>
        <v>26.532713697682393</v>
      </c>
      <c r="U804">
        <f>(O804*constantes!$D$4)+(P804*constantes!$E$5)+(D804*constantes!$D$6)+(Q804*constantes!$D$8)+(F804*constantes!$D$9)</f>
        <v>26.872272900946172</v>
      </c>
      <c r="V804" s="5">
        <f t="shared" si="173"/>
        <v>0.17480139940467976</v>
      </c>
      <c r="W804" s="5">
        <f t="shared" si="174"/>
        <v>0.23837098563884795</v>
      </c>
      <c r="X804" s="6">
        <f t="shared" si="175"/>
        <v>8.5224783041107366E-2</v>
      </c>
      <c r="Y804" s="6">
        <f t="shared" si="176"/>
        <v>0.11758537318308881</v>
      </c>
      <c r="AA804">
        <f>(O804*constantes!$B$4)+(LN(110)*constantes!$B$5)+(LN(22)*constantes!$B$8)+(F804*constantes!$B$9)</f>
        <v>23.285333757929525</v>
      </c>
      <c r="AB804">
        <f t="shared" si="177"/>
        <v>6.1959526107751905E-2</v>
      </c>
      <c r="AC804">
        <f>(O804*constantes!$D$4)+(LN(110)*constantes!$D$5)+(LN(22)*constantes!$D$8)+(F804*constantes!$D$9)</f>
        <v>25.39223913860047</v>
      </c>
      <c r="AD804" s="7">
        <f t="shared" si="178"/>
        <v>2.8073382189004015E-2</v>
      </c>
      <c r="AF804">
        <f>(O804*constantes!$B$4)+(LN(125)*constantes!$B$5)+(LN(22.5)*constantes!$B$8)+(F804*constantes!$B$9)</f>
        <v>23.540290694683922</v>
      </c>
      <c r="AG804">
        <f t="shared" si="179"/>
        <v>7.9222803135090225E-2</v>
      </c>
      <c r="AH804">
        <f>(O804*constantes!$D$4)+(LN(125)*constantes!$D$5)+(LN(22.5)*constantes!$D$8)+(F804*constantes!$D$9)</f>
        <v>25.763312155208702</v>
      </c>
      <c r="AI804">
        <f t="shared" si="180"/>
        <v>4.0428513799347532E-2</v>
      </c>
    </row>
    <row r="805" spans="1:35" x14ac:dyDescent="0.25">
      <c r="A805" s="11">
        <v>804</v>
      </c>
      <c r="B805">
        <v>0</v>
      </c>
      <c r="C805">
        <v>58</v>
      </c>
      <c r="D805">
        <v>0</v>
      </c>
      <c r="E805">
        <v>0</v>
      </c>
      <c r="F805">
        <v>0</v>
      </c>
      <c r="G805">
        <v>120</v>
      </c>
      <c r="H805">
        <v>24.69</v>
      </c>
      <c r="I805">
        <f>IF(AND(B805=1,E805=0),V805,IF(AND(B805=1,E805=1),W805,IF(AND(B805=0,E805=0),X805,IF(AND(B805=0,E805=1),Y805,ERROR))))</f>
        <v>5.9217909523109125E-2</v>
      </c>
      <c r="K805">
        <f t="shared" si="168"/>
        <v>6.3209991046805025E-2</v>
      </c>
      <c r="L805">
        <f t="shared" si="169"/>
        <v>4.4054054961770062E-2</v>
      </c>
      <c r="M805" s="22" t="str">
        <f t="shared" si="181"/>
        <v>NORMAL</v>
      </c>
      <c r="O805">
        <f t="shared" si="170"/>
        <v>4.0604430105464191</v>
      </c>
      <c r="P805">
        <f t="shared" si="171"/>
        <v>4.7874917427820458</v>
      </c>
      <c r="Q805">
        <f t="shared" si="172"/>
        <v>3.206398303357088</v>
      </c>
      <c r="R805">
        <f>(O805*constantes!$B$4)+(P805*constantes!$B$5)+(D805*constantes!$B$6)+(Q805*constantes!$B$8)+(F805*constantes!$B$9)</f>
        <v>24.063113239263096</v>
      </c>
      <c r="S805" s="4">
        <f>(O805*constantes!$B$4)+(P805*constantes!$C$5)+(D805*constantes!$B$6)+(Q805*constantes!$B$8)+(F805*constantes!$B$9)</f>
        <v>24.406089147716003</v>
      </c>
      <c r="T805">
        <f>(O805*constantes!$D$4)+(P805*constantes!$D$5)+(D805*constantes!$D$6)+(Q805*constantes!$D$8)+(F805*constantes!$D$9)</f>
        <v>26.154804193487898</v>
      </c>
      <c r="U805">
        <f>(O805*constantes!$D$4)+(P805*constantes!$E$5)+(D805*constantes!$D$6)+(Q805*constantes!$D$8)+(F805*constantes!$D$9)</f>
        <v>26.488779617464374</v>
      </c>
      <c r="V805" s="5">
        <f t="shared" si="173"/>
        <v>0.12996534649049607</v>
      </c>
      <c r="W805" s="5">
        <f t="shared" si="174"/>
        <v>0.17813809781191869</v>
      </c>
      <c r="X805" s="6">
        <f t="shared" si="175"/>
        <v>5.9217909523109125E-2</v>
      </c>
      <c r="Y805" s="6">
        <f t="shared" si="176"/>
        <v>8.171558802373724E-2</v>
      </c>
      <c r="AA805">
        <f>(O805*constantes!$B$4)+(LN(110)*constantes!$B$5)+(LN(22)*constantes!$B$8)+(F805*constantes!$B$9)</f>
        <v>23.81024951683365</v>
      </c>
      <c r="AB805">
        <f t="shared" si="177"/>
        <v>0.10247681663833785</v>
      </c>
      <c r="AC805">
        <f>(O805*constantes!$D$4)+(LN(110)*constantes!$D$5)+(LN(22)*constantes!$D$8)+(F805*constantes!$D$9)</f>
        <v>25.851073342728132</v>
      </c>
      <c r="AD805" s="7">
        <f t="shared" si="178"/>
        <v>4.4054054961770062E-2</v>
      </c>
      <c r="AF805">
        <f>(O805*constantes!$B$4)+(LN(125)*constantes!$B$5)+(LN(22.5)*constantes!$B$8)+(F805*constantes!$B$9)</f>
        <v>24.065206453588043</v>
      </c>
      <c r="AG805">
        <f t="shared" si="179"/>
        <v>0.1302191222428678</v>
      </c>
      <c r="AH805">
        <f>(O805*constantes!$D$4)+(LN(125)*constantes!$D$5)+(LN(22.5)*constantes!$D$8)+(F805*constantes!$D$9)</f>
        <v>26.222146359336364</v>
      </c>
      <c r="AI805">
        <f t="shared" si="180"/>
        <v>6.3209991046805025E-2</v>
      </c>
    </row>
    <row r="806" spans="1:35" x14ac:dyDescent="0.25">
      <c r="A806" s="11">
        <v>805</v>
      </c>
      <c r="B806">
        <v>1</v>
      </c>
      <c r="C806">
        <v>54</v>
      </c>
      <c r="D806">
        <v>1</v>
      </c>
      <c r="E806">
        <v>1</v>
      </c>
      <c r="F806">
        <v>0</v>
      </c>
      <c r="G806">
        <v>142</v>
      </c>
      <c r="H806">
        <v>22.17</v>
      </c>
      <c r="I806">
        <f>IF(AND(B806=1,E806=0),V806,IF(AND(B806=1,E806=1),W806,IF(AND(B806=0,E806=0),X806,IF(AND(B806=0,E806=1),Y806,ERROR))))</f>
        <v>0.33335507548156329</v>
      </c>
      <c r="K806">
        <f t="shared" si="168"/>
        <v>0.10567740925235103</v>
      </c>
      <c r="L806">
        <f t="shared" si="169"/>
        <v>8.2913210367502876E-2</v>
      </c>
      <c r="M806" s="22" t="str">
        <f t="shared" si="181"/>
        <v>'&gt;30%</v>
      </c>
      <c r="O806">
        <f t="shared" si="170"/>
        <v>3.9889840465642745</v>
      </c>
      <c r="P806">
        <f t="shared" si="171"/>
        <v>4.9558270576012609</v>
      </c>
      <c r="Q806">
        <f t="shared" si="172"/>
        <v>3.0987400236282201</v>
      </c>
      <c r="R806">
        <f>(O806*constantes!$B$4)+(P806*constantes!$B$5)+(D806*constantes!$B$6)+(Q806*constantes!$B$8)+(F806*constantes!$B$9)</f>
        <v>24.777121564139417</v>
      </c>
      <c r="S806" s="4">
        <f>(O806*constantes!$B$4)+(P806*constantes!$C$5)+(D806*constantes!$B$6)+(Q806*constantes!$B$8)+(F806*constantes!$B$9)</f>
        <v>25.132157014545971</v>
      </c>
      <c r="T806">
        <f>(O806*constantes!$D$4)+(P806*constantes!$D$5)+(D806*constantes!$D$6)+(Q806*constantes!$D$8)+(F806*constantes!$D$9)</f>
        <v>26.997511145261743</v>
      </c>
      <c r="U806">
        <f>(O806*constantes!$D$4)+(P806*constantes!$E$5)+(D806*constantes!$D$6)+(Q806*constantes!$D$8)+(F806*constantes!$D$9)</f>
        <v>27.343229640800008</v>
      </c>
      <c r="V806" s="5">
        <f t="shared" si="173"/>
        <v>0.24746980327077761</v>
      </c>
      <c r="W806" s="5">
        <f t="shared" si="174"/>
        <v>0.33335507548156329</v>
      </c>
      <c r="X806" s="6">
        <f t="shared" si="175"/>
        <v>0.13219043252427432</v>
      </c>
      <c r="Y806" s="6">
        <f t="shared" si="176"/>
        <v>0.18154759363716977</v>
      </c>
      <c r="AA806">
        <f>(O806*constantes!$B$4)+(LN(110)*constantes!$B$5)+(LN(22)*constantes!$B$8)+(F806*constantes!$B$9)</f>
        <v>23.587800620315793</v>
      </c>
      <c r="AB806">
        <f t="shared" si="177"/>
        <v>8.2913210367502876E-2</v>
      </c>
      <c r="AC806">
        <f>(O806*constantes!$D$4)+(LN(110)*constantes!$D$5)+(LN(22)*constantes!$D$8)+(F806*constantes!$D$9)</f>
        <v>25.656628499605237</v>
      </c>
      <c r="AD806" s="7">
        <f t="shared" si="178"/>
        <v>3.6413005758055728E-2</v>
      </c>
      <c r="AF806">
        <f>(O806*constantes!$B$4)+(LN(125)*constantes!$B$5)+(LN(22.5)*constantes!$B$8)+(F806*constantes!$B$9)</f>
        <v>23.84275755707019</v>
      </c>
      <c r="AG806">
        <f t="shared" si="179"/>
        <v>0.10567740925235103</v>
      </c>
      <c r="AH806">
        <f>(O806*constantes!$D$4)+(LN(125)*constantes!$D$5)+(LN(22.5)*constantes!$D$8)+(F806*constantes!$D$9)</f>
        <v>26.027701516213469</v>
      </c>
      <c r="AI806">
        <f t="shared" si="180"/>
        <v>5.2338355969762884E-2</v>
      </c>
    </row>
    <row r="807" spans="1:35" x14ac:dyDescent="0.25">
      <c r="A807" s="11">
        <v>806</v>
      </c>
      <c r="B807">
        <v>0</v>
      </c>
      <c r="C807">
        <v>47</v>
      </c>
      <c r="D807">
        <v>1</v>
      </c>
      <c r="E807">
        <v>0</v>
      </c>
      <c r="F807">
        <v>0</v>
      </c>
      <c r="G807">
        <v>125</v>
      </c>
      <c r="H807">
        <v>23.81</v>
      </c>
      <c r="I807">
        <f>IF(AND(B807=1,E807=0),V807,IF(AND(B807=1,E807=1),W807,IF(AND(B807=0,E807=0),X807,IF(AND(B807=0,E807=1),Y807,ERROR))))</f>
        <v>6.7987122476177553E-2</v>
      </c>
      <c r="K807">
        <f t="shared" si="168"/>
        <v>3.6173927347526003E-2</v>
      </c>
      <c r="L807">
        <f t="shared" si="169"/>
        <v>2.5101986203356352E-2</v>
      </c>
      <c r="M807" s="22" t="str">
        <f t="shared" si="181"/>
        <v>Elevated Risk</v>
      </c>
      <c r="O807">
        <f t="shared" si="170"/>
        <v>3.8501476017100584</v>
      </c>
      <c r="P807">
        <f t="shared" si="171"/>
        <v>4.8283137373023015</v>
      </c>
      <c r="Q807">
        <f t="shared" si="172"/>
        <v>3.1701056604987712</v>
      </c>
      <c r="R807">
        <f>(O807*constantes!$B$4)+(P807*constantes!$B$5)+(D807*constantes!$B$6)+(Q807*constantes!$B$8)+(F807*constantes!$B$9)</f>
        <v>24.164958390487708</v>
      </c>
      <c r="S807" s="4">
        <f>(O807*constantes!$B$4)+(P807*constantes!$C$5)+(D807*constantes!$B$6)+(Q807*constantes!$B$8)+(F807*constantes!$B$9)</f>
        <v>24.510858786628045</v>
      </c>
      <c r="T807">
        <f>(O807*constantes!$D$4)+(P807*constantes!$D$5)+(D807*constantes!$D$6)+(Q807*constantes!$D$8)+(F807*constantes!$D$9)</f>
        <v>26.297529648310203</v>
      </c>
      <c r="U807">
        <f>(O807*constantes!$D$4)+(P807*constantes!$E$5)+(D807*constantes!$D$6)+(Q807*constantes!$D$8)+(F807*constantes!$D$9)</f>
        <v>26.63435281462441</v>
      </c>
      <c r="V807" s="5">
        <f t="shared" si="173"/>
        <v>0.14285530189881512</v>
      </c>
      <c r="W807" s="5">
        <f t="shared" si="174"/>
        <v>0.19575573070250851</v>
      </c>
      <c r="X807" s="6">
        <f t="shared" si="175"/>
        <v>6.7987122476177553E-2</v>
      </c>
      <c r="Y807" s="6">
        <f t="shared" si="176"/>
        <v>9.390099709374633E-2</v>
      </c>
      <c r="AA807">
        <f>(O807*constantes!$B$4)+(LN(110)*constantes!$B$5)+(LN(22)*constantes!$B$8)+(F807*constantes!$B$9)</f>
        <v>23.155608320942413</v>
      </c>
      <c r="AB807">
        <f t="shared" si="177"/>
        <v>5.4631350702972536E-2</v>
      </c>
      <c r="AC807">
        <f>(O807*constantes!$D$4)+(LN(110)*constantes!$D$5)+(LN(22)*constantes!$D$8)+(F807*constantes!$D$9)</f>
        <v>25.278844814605776</v>
      </c>
      <c r="AD807" s="7">
        <f t="shared" si="178"/>
        <v>2.5101986203356352E-2</v>
      </c>
      <c r="AF807">
        <f>(O807*constantes!$B$4)+(LN(125)*constantes!$B$5)+(LN(22.5)*constantes!$B$8)+(F807*constantes!$B$9)</f>
        <v>23.410565257696806</v>
      </c>
      <c r="AG807">
        <f t="shared" si="179"/>
        <v>6.9930001122808005E-2</v>
      </c>
      <c r="AH807">
        <f>(O807*constantes!$D$4)+(LN(125)*constantes!$D$5)+(LN(22.5)*constantes!$D$8)+(F807*constantes!$D$9)</f>
        <v>25.649917831214008</v>
      </c>
      <c r="AI807">
        <f t="shared" si="180"/>
        <v>3.6173927347526003E-2</v>
      </c>
    </row>
    <row r="808" spans="1:35" x14ac:dyDescent="0.25">
      <c r="A808" s="11">
        <v>807</v>
      </c>
      <c r="B808">
        <v>0</v>
      </c>
      <c r="C808">
        <v>60</v>
      </c>
      <c r="D808">
        <v>1</v>
      </c>
      <c r="E808">
        <v>1</v>
      </c>
      <c r="F808">
        <v>0</v>
      </c>
      <c r="G808">
        <v>164</v>
      </c>
      <c r="H808">
        <v>25.01</v>
      </c>
      <c r="I808">
        <f>IF(AND(B808=1,E808=0),V808,IF(AND(B808=1,E808=1),W808,IF(AND(B808=0,E808=0),X808,IF(AND(B808=0,E808=1),Y808,ERROR))))</f>
        <v>0.34942547434442273</v>
      </c>
      <c r="K808">
        <f t="shared" si="168"/>
        <v>6.9102564331433469E-2</v>
      </c>
      <c r="L808">
        <f t="shared" si="169"/>
        <v>4.820708918468708E-2</v>
      </c>
      <c r="M808" s="22" t="str">
        <f t="shared" si="181"/>
        <v>'&gt;30%</v>
      </c>
      <c r="O808">
        <f t="shared" si="170"/>
        <v>4.0943445622221004</v>
      </c>
      <c r="P808">
        <f t="shared" si="171"/>
        <v>5.0998664278241987</v>
      </c>
      <c r="Q808">
        <f t="shared" si="172"/>
        <v>3.2192757448895279</v>
      </c>
      <c r="R808">
        <f>(O808*constantes!$B$4)+(P808*constantes!$B$5)+(D808*constantes!$B$6)+(Q808*constantes!$B$8)+(F808*constantes!$B$9)</f>
        <v>25.4678662936191</v>
      </c>
      <c r="S808" s="4">
        <f>(O808*constantes!$B$4)+(P808*constantes!$C$5)+(D808*constantes!$B$6)+(Q808*constantes!$B$8)+(F808*constantes!$B$9)</f>
        <v>25.833220724508426</v>
      </c>
      <c r="T808">
        <f>(O808*constantes!$D$4)+(P808*constantes!$D$5)+(D808*constantes!$D$6)+(Q808*constantes!$D$8)+(F808*constantes!$D$9)</f>
        <v>27.750998155991432</v>
      </c>
      <c r="U808">
        <f>(O808*constantes!$D$4)+(P808*constantes!$E$5)+(D808*constantes!$D$6)+(Q808*constantes!$D$8)+(F808*constantes!$D$9)</f>
        <v>28.106764837996447</v>
      </c>
      <c r="V808" s="5">
        <f t="shared" si="173"/>
        <v>0.43292507845949146</v>
      </c>
      <c r="W808" s="5">
        <f t="shared" si="174"/>
        <v>0.55843992294232248</v>
      </c>
      <c r="X808" s="6">
        <f t="shared" si="175"/>
        <v>0.26007247862103777</v>
      </c>
      <c r="Y808" s="6">
        <f t="shared" si="176"/>
        <v>0.34942547434442273</v>
      </c>
      <c r="AA808">
        <f>(O808*constantes!$B$4)+(LN(110)*constantes!$B$5)+(LN(22)*constantes!$B$8)+(F808*constantes!$B$9)</f>
        <v>23.915783691137978</v>
      </c>
      <c r="AB808">
        <f t="shared" si="177"/>
        <v>0.11321269470654882</v>
      </c>
      <c r="AC808">
        <f>(O808*constantes!$D$4)+(LN(110)*constantes!$D$5)+(LN(22)*constantes!$D$8)+(F808*constantes!$D$9)</f>
        <v>25.943321837946279</v>
      </c>
      <c r="AD808" s="7">
        <f t="shared" si="178"/>
        <v>4.820708918468708E-2</v>
      </c>
      <c r="AF808">
        <f>(O808*constantes!$B$4)+(LN(125)*constantes!$B$5)+(LN(22.5)*constantes!$B$8)+(F808*constantes!$B$9)</f>
        <v>24.170740627892375</v>
      </c>
      <c r="AG808">
        <f t="shared" si="179"/>
        <v>0.14362116573454531</v>
      </c>
      <c r="AH808">
        <f>(O808*constantes!$D$4)+(LN(125)*constantes!$D$5)+(LN(22.5)*constantes!$D$8)+(F808*constantes!$D$9)</f>
        <v>26.314394854554511</v>
      </c>
      <c r="AI808">
        <f t="shared" si="180"/>
        <v>6.9102564331433469E-2</v>
      </c>
    </row>
    <row r="809" spans="1:35" x14ac:dyDescent="0.25">
      <c r="A809" s="11">
        <v>808</v>
      </c>
      <c r="B809">
        <v>1</v>
      </c>
      <c r="C809">
        <v>53</v>
      </c>
      <c r="D809">
        <v>0</v>
      </c>
      <c r="E809">
        <v>0</v>
      </c>
      <c r="F809">
        <v>0</v>
      </c>
      <c r="G809">
        <v>112.5</v>
      </c>
      <c r="H809">
        <v>25.04</v>
      </c>
      <c r="I809">
        <f>IF(AND(B809=1,E809=0),V809,IF(AND(B809=1,E809=1),W809,IF(AND(B809=0,E809=0),X809,IF(AND(B809=0,E809=1),Y809,ERROR))))</f>
        <v>9.0023637781689314E-2</v>
      </c>
      <c r="K809">
        <f t="shared" si="168"/>
        <v>0.10001327473115296</v>
      </c>
      <c r="L809">
        <f t="shared" si="169"/>
        <v>7.8415260777171425E-2</v>
      </c>
      <c r="M809" s="22" t="str">
        <f t="shared" si="181"/>
        <v>NORMAL</v>
      </c>
      <c r="O809">
        <f t="shared" si="170"/>
        <v>3.970291913552122</v>
      </c>
      <c r="P809">
        <f t="shared" si="171"/>
        <v>4.7229532216444747</v>
      </c>
      <c r="Q809">
        <f t="shared" si="172"/>
        <v>3.2204745462318978</v>
      </c>
      <c r="R809">
        <f>(O809*constantes!$B$4)+(P809*constantes!$B$5)+(D809*constantes!$B$6)+(Q809*constantes!$B$8)+(F809*constantes!$B$9)</f>
        <v>23.673911583635707</v>
      </c>
      <c r="S809" s="4">
        <f>(O809*constantes!$B$4)+(P809*constantes!$C$5)+(D809*constantes!$B$6)+(Q809*constantes!$B$8)+(F809*constantes!$B$9)</f>
        <v>24.012263952434317</v>
      </c>
      <c r="T809">
        <f>(O809*constantes!$D$4)+(P809*constantes!$D$5)+(D809*constantes!$D$6)+(Q809*constantes!$D$8)+(F809*constantes!$D$9)</f>
        <v>25.73515217566629</v>
      </c>
      <c r="U809">
        <f>(O809*constantes!$D$4)+(P809*constantes!$E$5)+(D809*constantes!$D$6)+(Q809*constantes!$D$8)+(F809*constantes!$D$9)</f>
        <v>26.064625392408207</v>
      </c>
      <c r="V809" s="5">
        <f t="shared" si="173"/>
        <v>9.0023637781689314E-2</v>
      </c>
      <c r="W809" s="5">
        <f t="shared" si="174"/>
        <v>0.12393926885656137</v>
      </c>
      <c r="X809" s="6">
        <f t="shared" si="175"/>
        <v>3.932830198813797E-2</v>
      </c>
      <c r="Y809" s="6">
        <f t="shared" si="176"/>
        <v>5.4252635265249927E-2</v>
      </c>
      <c r="AA809">
        <f>(O809*constantes!$B$4)+(LN(110)*constantes!$B$5)+(LN(22)*constantes!$B$8)+(F809*constantes!$B$9)</f>
        <v>23.529612757934284</v>
      </c>
      <c r="AB809">
        <f t="shared" si="177"/>
        <v>7.8415260777171425E-2</v>
      </c>
      <c r="AC809">
        <f>(O809*constantes!$D$4)+(LN(110)*constantes!$D$5)+(LN(22)*constantes!$D$8)+(F809*constantes!$D$9)</f>
        <v>25.605765897229862</v>
      </c>
      <c r="AD809" s="7">
        <f t="shared" si="178"/>
        <v>3.4638908987597139E-2</v>
      </c>
      <c r="AF809">
        <f>(O809*constantes!$B$4)+(LN(125)*constantes!$B$5)+(LN(22.5)*constantes!$B$8)+(F809*constantes!$B$9)</f>
        <v>23.784569694688678</v>
      </c>
      <c r="AG809">
        <f t="shared" si="179"/>
        <v>0.10001327473115296</v>
      </c>
      <c r="AH809">
        <f>(O809*constantes!$D$4)+(LN(125)*constantes!$D$5)+(LN(22.5)*constantes!$D$8)+(F809*constantes!$D$9)</f>
        <v>25.976838913838094</v>
      </c>
      <c r="AI809">
        <f t="shared" si="180"/>
        <v>4.9808625979083754E-2</v>
      </c>
    </row>
    <row r="810" spans="1:35" x14ac:dyDescent="0.25">
      <c r="A810" s="11">
        <v>809</v>
      </c>
      <c r="B810">
        <v>1</v>
      </c>
      <c r="C810">
        <v>66</v>
      </c>
      <c r="D810">
        <v>0</v>
      </c>
      <c r="E810">
        <v>0</v>
      </c>
      <c r="F810">
        <v>0</v>
      </c>
      <c r="G810">
        <v>108</v>
      </c>
      <c r="H810">
        <v>25.16</v>
      </c>
      <c r="I810">
        <f>IF(AND(B810=1,E810=0),V810,IF(AND(B810=1,E810=1),W810,IF(AND(B810=0,E810=0),X810,IF(AND(B810=0,E810=1),Y810,ERROR))))</f>
        <v>0.15951960143851229</v>
      </c>
      <c r="K810">
        <f t="shared" si="168"/>
        <v>0.18827626444083834</v>
      </c>
      <c r="L810">
        <f t="shared" si="169"/>
        <v>0.14926180477179407</v>
      </c>
      <c r="M810" s="22" t="str">
        <f t="shared" si="181"/>
        <v>NORMAL</v>
      </c>
      <c r="O810">
        <f t="shared" si="170"/>
        <v>4.1896547420264252</v>
      </c>
      <c r="P810">
        <f t="shared" si="171"/>
        <v>4.6821312271242199</v>
      </c>
      <c r="Q810">
        <f t="shared" si="172"/>
        <v>3.2252554318322399</v>
      </c>
      <c r="R810">
        <f>(O810*constantes!$B$4)+(P810*constantes!$B$5)+(D810*constantes!$B$6)+(Q810*constantes!$B$8)+(F810*constantes!$B$9)</f>
        <v>24.284841371245825</v>
      </c>
      <c r="S810" s="4">
        <f>(O810*constantes!$B$4)+(P810*constantes!$C$5)+(D810*constantes!$B$6)+(Q810*constantes!$B$8)+(F810*constantes!$B$9)</f>
        <v>24.620269252357005</v>
      </c>
      <c r="T810">
        <f>(O810*constantes!$D$4)+(P810*constantes!$D$5)+(D810*constantes!$D$6)+(Q810*constantes!$D$8)+(F810*constantes!$D$9)</f>
        <v>26.219669418500068</v>
      </c>
      <c r="U810">
        <f>(O810*constantes!$D$4)+(P810*constantes!$E$5)+(D810*constantes!$D$6)+(Q810*constantes!$D$8)+(F810*constantes!$D$9)</f>
        <v>26.54629489290425</v>
      </c>
      <c r="V810" s="5">
        <f t="shared" si="173"/>
        <v>0.15951960143851229</v>
      </c>
      <c r="W810" s="5">
        <f t="shared" si="174"/>
        <v>0.21576013367439173</v>
      </c>
      <c r="X810" s="6">
        <f t="shared" si="175"/>
        <v>6.3058654902420797E-2</v>
      </c>
      <c r="Y810" s="6">
        <f t="shared" si="176"/>
        <v>8.6338322243387666E-2</v>
      </c>
      <c r="AA810">
        <f>(O810*constantes!$B$4)+(LN(110)*constantes!$B$5)+(LN(22)*constantes!$B$8)+(F810*constantes!$B$9)</f>
        <v>24.212480468461653</v>
      </c>
      <c r="AB810">
        <f t="shared" si="177"/>
        <v>0.14926180477179407</v>
      </c>
      <c r="AC810">
        <f>(O810*constantes!$D$4)+(LN(110)*constantes!$D$5)+(LN(22)*constantes!$D$8)+(F810*constantes!$D$9)</f>
        <v>26.202667508906433</v>
      </c>
      <c r="AD810" s="7">
        <f t="shared" si="178"/>
        <v>6.2029279911700597E-2</v>
      </c>
      <c r="AF810">
        <f>(O810*constantes!$B$4)+(LN(125)*constantes!$B$5)+(LN(22.5)*constantes!$B$8)+(F810*constantes!$B$9)</f>
        <v>24.467437405216042</v>
      </c>
      <c r="AG810">
        <f t="shared" si="179"/>
        <v>0.18827626444083834</v>
      </c>
      <c r="AH810">
        <f>(O810*constantes!$D$4)+(LN(125)*constantes!$D$5)+(LN(22.5)*constantes!$D$8)+(F810*constantes!$D$9)</f>
        <v>26.573740525514665</v>
      </c>
      <c r="AI810">
        <f t="shared" si="180"/>
        <v>8.8631036489936865E-2</v>
      </c>
    </row>
    <row r="811" spans="1:35" x14ac:dyDescent="0.25">
      <c r="A811" s="11">
        <v>810</v>
      </c>
      <c r="B811">
        <v>0</v>
      </c>
      <c r="C811">
        <v>35</v>
      </c>
      <c r="D811">
        <v>0</v>
      </c>
      <c r="E811">
        <v>0</v>
      </c>
      <c r="F811">
        <v>0</v>
      </c>
      <c r="G811">
        <v>95</v>
      </c>
      <c r="H811">
        <v>24.55</v>
      </c>
      <c r="I811">
        <f>IF(AND(B811=1,E811=0),V811,IF(AND(B811=1,E811=1),W811,IF(AND(B811=0,E811=0),X811,IF(AND(B811=0,E811=1),Y811,ERROR))))</f>
        <v>7.9498971549383235E-3</v>
      </c>
      <c r="K811">
        <f t="shared" si="168"/>
        <v>1.6383680801150824E-2</v>
      </c>
      <c r="L811">
        <f t="shared" si="169"/>
        <v>1.133354995431346E-2</v>
      </c>
      <c r="M811" s="22" t="str">
        <f t="shared" si="181"/>
        <v>OPTIMAL</v>
      </c>
      <c r="O811">
        <f t="shared" si="170"/>
        <v>3.5553480614894135</v>
      </c>
      <c r="P811">
        <f t="shared" si="171"/>
        <v>4.5538768916005408</v>
      </c>
      <c r="Q811">
        <f t="shared" si="172"/>
        <v>3.2007118542405295</v>
      </c>
      <c r="R811">
        <f>(O811*constantes!$B$4)+(P811*constantes!$B$5)+(D811*constantes!$B$6)+(Q811*constantes!$B$8)+(F811*constantes!$B$9)</f>
        <v>22.052890582250683</v>
      </c>
      <c r="S811" s="4">
        <f>(O811*constantes!$B$4)+(P811*constantes!$C$5)+(D811*constantes!$B$6)+(Q811*constantes!$B$8)+(F811*constantes!$B$9)</f>
        <v>22.379130322764947</v>
      </c>
      <c r="T811">
        <f>(O811*constantes!$D$4)+(P811*constantes!$D$5)+(D811*constantes!$D$6)+(Q811*constantes!$D$8)+(F811*constantes!$D$9)</f>
        <v>24.120360732309546</v>
      </c>
      <c r="U811">
        <f>(O811*constantes!$D$4)+(P811*constantes!$E$5)+(D811*constantes!$D$6)+(Q811*constantes!$D$8)+(F811*constantes!$D$9)</f>
        <v>24.438039184267602</v>
      </c>
      <c r="V811" s="5">
        <f t="shared" si="173"/>
        <v>1.8477213880867538E-2</v>
      </c>
      <c r="W811" s="5">
        <f t="shared" si="174"/>
        <v>2.5513156575915907E-2</v>
      </c>
      <c r="X811" s="6">
        <f t="shared" si="175"/>
        <v>7.9498971549383235E-3</v>
      </c>
      <c r="Y811" s="6">
        <f t="shared" si="176"/>
        <v>1.0906375108773236E-2</v>
      </c>
      <c r="AA811">
        <f>(O811*constantes!$B$4)+(LN(110)*constantes!$B$5)+(LN(22)*constantes!$B$8)+(F811*constantes!$B$9)</f>
        <v>22.237909144217156</v>
      </c>
      <c r="AB811">
        <f t="shared" si="177"/>
        <v>2.2190585383473738E-2</v>
      </c>
      <c r="AC811">
        <f>(O811*constantes!$D$4)+(LN(110)*constantes!$D$5)+(LN(22)*constantes!$D$8)+(F811*constantes!$D$9)</f>
        <v>24.476674629697587</v>
      </c>
      <c r="AD811" s="7">
        <f t="shared" si="178"/>
        <v>1.133354995431346E-2</v>
      </c>
      <c r="AF811">
        <f>(O811*constantes!$B$4)+(LN(125)*constantes!$B$5)+(LN(22.5)*constantes!$B$8)+(F811*constantes!$B$9)</f>
        <v>22.492866080971549</v>
      </c>
      <c r="AG811">
        <f t="shared" si="179"/>
        <v>2.8542111166007578E-2</v>
      </c>
      <c r="AH811">
        <f>(O811*constantes!$D$4)+(LN(125)*constantes!$D$5)+(LN(22.5)*constantes!$D$8)+(F811*constantes!$D$9)</f>
        <v>24.84774764630582</v>
      </c>
      <c r="AI811">
        <f t="shared" si="180"/>
        <v>1.6383680801150824E-2</v>
      </c>
    </row>
    <row r="812" spans="1:35" x14ac:dyDescent="0.25">
      <c r="A812" s="11">
        <v>811</v>
      </c>
      <c r="B812">
        <v>1</v>
      </c>
      <c r="C812">
        <v>59</v>
      </c>
      <c r="D812">
        <v>0</v>
      </c>
      <c r="E812">
        <v>1</v>
      </c>
      <c r="F812">
        <v>0</v>
      </c>
      <c r="G812">
        <v>153.5</v>
      </c>
      <c r="H812">
        <v>28.45</v>
      </c>
      <c r="I812">
        <f>IF(AND(B812=1,E812=0),V812,IF(AND(B812=1,E812=1),W812,IF(AND(B812=0,E812=0),X812,IF(AND(B812=0,E812=1),Y812,ERROR))))</f>
        <v>0.31067610101043019</v>
      </c>
      <c r="K812">
        <f t="shared" si="168"/>
        <v>0.13682617258299834</v>
      </c>
      <c r="L812">
        <f t="shared" si="169"/>
        <v>0.10776479003769468</v>
      </c>
      <c r="M812" s="22" t="str">
        <f t="shared" si="181"/>
        <v>'&gt;30%</v>
      </c>
      <c r="O812">
        <f t="shared" si="170"/>
        <v>4.0775374439057197</v>
      </c>
      <c r="P812">
        <f t="shared" si="171"/>
        <v>5.0337005670272514</v>
      </c>
      <c r="Q812">
        <f t="shared" si="172"/>
        <v>3.34814816057234</v>
      </c>
      <c r="R812">
        <f>(O812*constantes!$B$4)+(P812*constantes!$B$5)+(D812*constantes!$B$6)+(Q812*constantes!$B$8)+(F812*constantes!$B$9)</f>
        <v>24.685439626518598</v>
      </c>
      <c r="S812" s="4">
        <f>(O812*constantes!$B$4)+(P812*constantes!$C$5)+(D812*constantes!$B$6)+(Q812*constantes!$B$8)+(F812*constantes!$B$9)</f>
        <v>25.046053935140428</v>
      </c>
      <c r="T812">
        <f>(O812*constantes!$D$4)+(P812*constantes!$D$5)+(D812*constantes!$D$6)+(Q812*constantes!$D$8)+(F812*constantes!$D$9)</f>
        <v>26.966352221577772</v>
      </c>
      <c r="U812">
        <f>(O812*constantes!$D$4)+(P812*constantes!$E$5)+(D812*constantes!$D$6)+(Q812*constantes!$D$8)+(F812*constantes!$D$9)</f>
        <v>27.317503173133591</v>
      </c>
      <c r="V812" s="5">
        <f t="shared" si="173"/>
        <v>0.22849096706657479</v>
      </c>
      <c r="W812" s="5">
        <f t="shared" si="174"/>
        <v>0.31067610101043019</v>
      </c>
      <c r="X812" s="6">
        <f t="shared" si="175"/>
        <v>0.12840751090638303</v>
      </c>
      <c r="Y812" s="6">
        <f t="shared" si="176"/>
        <v>0.17737244200217972</v>
      </c>
      <c r="AA812">
        <f>(O812*constantes!$B$4)+(LN(110)*constantes!$B$5)+(LN(22)*constantes!$B$8)+(F812*constantes!$B$9)</f>
        <v>23.863463804103819</v>
      </c>
      <c r="AB812">
        <f t="shared" si="177"/>
        <v>0.10776479003769468</v>
      </c>
      <c r="AC812">
        <f>(O812*constantes!$D$4)+(LN(110)*constantes!$D$5)+(LN(22)*constantes!$D$8)+(F812*constantes!$D$9)</f>
        <v>25.897588492509126</v>
      </c>
      <c r="AD812" s="7">
        <f t="shared" si="178"/>
        <v>4.6102547085629553E-2</v>
      </c>
      <c r="AF812">
        <f>(O812*constantes!$B$4)+(LN(125)*constantes!$B$5)+(LN(22.5)*constantes!$B$8)+(F812*constantes!$B$9)</f>
        <v>24.118420740858213</v>
      </c>
      <c r="AG812">
        <f t="shared" si="179"/>
        <v>0.13682617258299834</v>
      </c>
      <c r="AH812">
        <f>(O812*constantes!$D$4)+(LN(125)*constantes!$D$5)+(LN(22.5)*constantes!$D$8)+(F812*constantes!$D$9)</f>
        <v>26.268661509117358</v>
      </c>
      <c r="AI812">
        <f t="shared" si="180"/>
        <v>6.6117954736533924E-2</v>
      </c>
    </row>
    <row r="813" spans="1:35" x14ac:dyDescent="0.25">
      <c r="A813" s="11">
        <v>812</v>
      </c>
      <c r="B813">
        <v>1</v>
      </c>
      <c r="C813">
        <v>36</v>
      </c>
      <c r="D813">
        <v>0</v>
      </c>
      <c r="E813">
        <v>1</v>
      </c>
      <c r="F813">
        <v>0</v>
      </c>
      <c r="G813">
        <v>142</v>
      </c>
      <c r="H813">
        <v>27.5</v>
      </c>
      <c r="I813">
        <f>IF(AND(B813=1,E813=0),V813,IF(AND(B813=1,E813=1),W813,IF(AND(B813=0,E813=0),X813,IF(AND(B813=0,E813=1),Y813,ERROR))))</f>
        <v>6.4773169016962728E-2</v>
      </c>
      <c r="K813">
        <f t="shared" si="168"/>
        <v>3.1117023555229495E-2</v>
      </c>
      <c r="L813">
        <f t="shared" si="169"/>
        <v>2.4199659473180479E-2</v>
      </c>
      <c r="M813" s="22" t="str">
        <f t="shared" si="181"/>
        <v>Elevated Risk</v>
      </c>
      <c r="O813">
        <f t="shared" si="170"/>
        <v>3.5835189384561099</v>
      </c>
      <c r="P813">
        <f t="shared" si="171"/>
        <v>4.9558270576012609</v>
      </c>
      <c r="Q813">
        <f t="shared" si="172"/>
        <v>3.3141860046725258</v>
      </c>
      <c r="R813">
        <f>(O813*constantes!$B$4)+(P813*constantes!$B$5)+(D813*constantes!$B$6)+(Q813*constantes!$B$8)+(F813*constantes!$B$9)</f>
        <v>22.976194011595521</v>
      </c>
      <c r="S813" s="4">
        <f>(O813*constantes!$B$4)+(P813*constantes!$C$5)+(D813*constantes!$B$6)+(Q813*constantes!$B$8)+(F813*constantes!$B$9)</f>
        <v>23.331229462002074</v>
      </c>
      <c r="T813">
        <f>(O813*constantes!$D$4)+(P813*constantes!$D$5)+(D813*constantes!$D$6)+(Q813*constantes!$D$8)+(F813*constantes!$D$9)</f>
        <v>25.385678961350756</v>
      </c>
      <c r="U813">
        <f>(O813*constantes!$D$4)+(P813*constantes!$E$5)+(D813*constantes!$D$6)+(Q813*constantes!$D$8)+(F813*constantes!$D$9)</f>
        <v>25.73139745688902</v>
      </c>
      <c r="V813" s="5">
        <f t="shared" si="173"/>
        <v>4.5867990015522553E-2</v>
      </c>
      <c r="W813" s="5">
        <f t="shared" si="174"/>
        <v>6.4773169016962728E-2</v>
      </c>
      <c r="X813" s="6">
        <f t="shared" si="175"/>
        <v>2.7892402822671025E-2</v>
      </c>
      <c r="Y813" s="6">
        <f t="shared" si="176"/>
        <v>3.918383834634509E-2</v>
      </c>
      <c r="AA813">
        <f>(O813*constantes!$B$4)+(LN(110)*constantes!$B$5)+(LN(22)*constantes!$B$8)+(F813*constantes!$B$9)</f>
        <v>22.325603957379403</v>
      </c>
      <c r="AB813">
        <f t="shared" si="177"/>
        <v>2.4199659473180479E-2</v>
      </c>
      <c r="AC813">
        <f>(O813*constantes!$D$4)+(LN(110)*constantes!$D$5)+(LN(22)*constantes!$D$8)+(F813*constantes!$D$9)</f>
        <v>24.553329557885352</v>
      </c>
      <c r="AD813" s="7">
        <f t="shared" si="178"/>
        <v>1.2230943924327331E-2</v>
      </c>
      <c r="AF813">
        <f>(O813*constantes!$B$4)+(LN(125)*constantes!$B$5)+(LN(22.5)*constantes!$B$8)+(F813*constantes!$B$9)</f>
        <v>22.580560894133793</v>
      </c>
      <c r="AG813">
        <f t="shared" si="179"/>
        <v>3.1117023555229495E-2</v>
      </c>
      <c r="AH813">
        <f>(O813*constantes!$D$4)+(LN(125)*constantes!$D$5)+(LN(22.5)*constantes!$D$8)+(F813*constantes!$D$9)</f>
        <v>24.924402574493584</v>
      </c>
      <c r="AI813">
        <f t="shared" si="180"/>
        <v>1.7677356619603457E-2</v>
      </c>
    </row>
    <row r="814" spans="1:35" x14ac:dyDescent="0.25">
      <c r="A814" s="11">
        <v>813</v>
      </c>
      <c r="B814">
        <v>1</v>
      </c>
      <c r="C814">
        <v>37</v>
      </c>
      <c r="D814">
        <v>1</v>
      </c>
      <c r="E814">
        <v>0</v>
      </c>
      <c r="F814">
        <v>0</v>
      </c>
      <c r="G814">
        <v>135</v>
      </c>
      <c r="H814">
        <v>28.46</v>
      </c>
      <c r="I814">
        <f>IF(AND(B814=1,E814=0),V814,IF(AND(B814=1,E814=1),W814,IF(AND(B814=0,E814=0),X814,IF(AND(B814=0,E814=1),Y814,ERROR))))</f>
        <v>9.2680864872739743E-2</v>
      </c>
      <c r="K814">
        <f t="shared" si="168"/>
        <v>3.3840132302612846E-2</v>
      </c>
      <c r="L814">
        <f t="shared" si="169"/>
        <v>2.6325671515684657E-2</v>
      </c>
      <c r="M814" s="22" t="str">
        <f t="shared" si="181"/>
        <v>Elevated Risk</v>
      </c>
      <c r="O814">
        <f t="shared" si="170"/>
        <v>3.6109179126442243</v>
      </c>
      <c r="P814">
        <f t="shared" si="171"/>
        <v>4.9052747784384296</v>
      </c>
      <c r="Q814">
        <f t="shared" si="172"/>
        <v>3.3484995926617063</v>
      </c>
      <c r="R814">
        <f>(O814*constantes!$B$4)+(P814*constantes!$B$5)+(D814*constantes!$B$6)+(Q814*constantes!$B$8)+(F814*constantes!$B$9)</f>
        <v>23.704440183404948</v>
      </c>
      <c r="S814" s="4">
        <f>(O814*constantes!$B$4)+(P814*constantes!$C$5)+(D814*constantes!$B$6)+(Q814*constantes!$B$8)+(F814*constantes!$B$9)</f>
        <v>24.055854068532277</v>
      </c>
      <c r="T814">
        <f>(O814*constantes!$D$4)+(P814*constantes!$D$5)+(D814*constantes!$D$6)+(Q814*constantes!$D$8)+(F814*constantes!$D$9)</f>
        <v>25.954257298324357</v>
      </c>
      <c r="U814">
        <f>(O814*constantes!$D$4)+(P814*constantes!$E$5)+(D814*constantes!$D$6)+(Q814*constantes!$D$8)+(F814*constantes!$D$9)</f>
        <v>26.296449266868223</v>
      </c>
      <c r="V814" s="5">
        <f t="shared" si="173"/>
        <v>9.2680864872739743E-2</v>
      </c>
      <c r="W814" s="5">
        <f t="shared" si="174"/>
        <v>0.12908879891361147</v>
      </c>
      <c r="X814" s="6">
        <f t="shared" si="175"/>
        <v>4.8724021695787156E-2</v>
      </c>
      <c r="Y814" s="6">
        <f t="shared" si="176"/>
        <v>6.791626152824537E-2</v>
      </c>
      <c r="AA814">
        <f>(O814*constantes!$B$4)+(LN(110)*constantes!$B$5)+(LN(22)*constantes!$B$8)+(F814*constantes!$B$9)</f>
        <v>22.410895868068035</v>
      </c>
      <c r="AB814">
        <f t="shared" si="177"/>
        <v>2.6325671515684657E-2</v>
      </c>
      <c r="AC814">
        <f>(O814*constantes!$D$4)+(LN(110)*constantes!$D$5)+(LN(22)*constantes!$D$8)+(F814*constantes!$D$9)</f>
        <v>24.627884084579406</v>
      </c>
      <c r="AD814" s="7">
        <f t="shared" si="178"/>
        <v>1.3171407582175831E-2</v>
      </c>
      <c r="AF814">
        <f>(O814*constantes!$B$4)+(LN(125)*constantes!$B$5)+(LN(22.5)*constantes!$B$8)+(F814*constantes!$B$9)</f>
        <v>22.665852804822428</v>
      </c>
      <c r="AG814">
        <f t="shared" si="179"/>
        <v>3.3840132302612846E-2</v>
      </c>
      <c r="AH814">
        <f>(O814*constantes!$D$4)+(LN(125)*constantes!$D$5)+(LN(22.5)*constantes!$D$8)+(F814*constantes!$D$9)</f>
        <v>24.998957101187639</v>
      </c>
      <c r="AI814">
        <f t="shared" si="180"/>
        <v>1.903255478119692E-2</v>
      </c>
    </row>
    <row r="815" spans="1:35" x14ac:dyDescent="0.25">
      <c r="A815" s="11">
        <v>814</v>
      </c>
      <c r="B815">
        <v>1</v>
      </c>
      <c r="C815">
        <v>49</v>
      </c>
      <c r="D815">
        <v>1</v>
      </c>
      <c r="E815">
        <v>0</v>
      </c>
      <c r="F815">
        <v>0</v>
      </c>
      <c r="G815">
        <v>111</v>
      </c>
      <c r="H815">
        <v>24.24</v>
      </c>
      <c r="I815">
        <f>IF(AND(B815=1,E815=0),V815,IF(AND(B815=1,E815=1),W815,IF(AND(B815=0,E815=0),X815,IF(AND(B815=0,E815=1),Y815,ERROR))))</f>
        <v>0.13307670414601813</v>
      </c>
      <c r="K815">
        <f t="shared" si="168"/>
        <v>7.9222803135090225E-2</v>
      </c>
      <c r="L815">
        <f t="shared" si="169"/>
        <v>6.1959526107751905E-2</v>
      </c>
      <c r="M815" s="22" t="str">
        <f t="shared" si="181"/>
        <v>Elevated Risk</v>
      </c>
      <c r="O815">
        <f t="shared" si="170"/>
        <v>3.8918202981106265</v>
      </c>
      <c r="P815">
        <f t="shared" si="171"/>
        <v>4.7095302013123339</v>
      </c>
      <c r="Q815">
        <f t="shared" si="172"/>
        <v>3.1880041612011136</v>
      </c>
      <c r="R815">
        <f>(O815*constantes!$B$4)+(P815*constantes!$B$5)+(D815*constantes!$B$6)+(Q815*constantes!$B$8)+(F815*constantes!$B$9)</f>
        <v>24.088520259932348</v>
      </c>
      <c r="S815" s="4">
        <f>(O815*constantes!$B$4)+(P815*constantes!$C$5)+(D815*constantes!$B$6)+(Q815*constantes!$B$8)+(F815*constantes!$B$9)</f>
        <v>24.425911003554365</v>
      </c>
      <c r="T815">
        <f>(O815*constantes!$D$4)+(P815*constantes!$D$5)+(D815*constantes!$D$6)+(Q815*constantes!$D$8)+(F815*constantes!$D$9)</f>
        <v>26.085947184567431</v>
      </c>
      <c r="U815">
        <f>(O815*constantes!$D$4)+(P815*constantes!$E$5)+(D815*constantes!$D$6)+(Q815*constantes!$D$8)+(F815*constantes!$D$9)</f>
        <v>26.414484011410977</v>
      </c>
      <c r="V815" s="5">
        <f t="shared" si="173"/>
        <v>0.13307670414601813</v>
      </c>
      <c r="W815" s="5">
        <f t="shared" si="174"/>
        <v>0.18135963475535333</v>
      </c>
      <c r="X815" s="6">
        <f t="shared" si="175"/>
        <v>5.5388830601814543E-2</v>
      </c>
      <c r="Y815" s="6">
        <f t="shared" si="176"/>
        <v>7.6093235341465615E-2</v>
      </c>
      <c r="AA815">
        <f>(O815*constantes!$B$4)+(LN(110)*constantes!$B$5)+(LN(22)*constantes!$B$8)+(F815*constantes!$B$9)</f>
        <v>23.285333757929525</v>
      </c>
      <c r="AB815">
        <f t="shared" si="177"/>
        <v>6.1959526107751905E-2</v>
      </c>
      <c r="AC815">
        <f>(O815*constantes!$D$4)+(LN(110)*constantes!$D$5)+(LN(22)*constantes!$D$8)+(F815*constantes!$D$9)</f>
        <v>25.39223913860047</v>
      </c>
      <c r="AD815" s="7">
        <f t="shared" si="178"/>
        <v>2.8073382189004015E-2</v>
      </c>
      <c r="AF815">
        <f>(O815*constantes!$B$4)+(LN(125)*constantes!$B$5)+(LN(22.5)*constantes!$B$8)+(F815*constantes!$B$9)</f>
        <v>23.540290694683922</v>
      </c>
      <c r="AG815">
        <f t="shared" si="179"/>
        <v>7.9222803135090225E-2</v>
      </c>
      <c r="AH815">
        <f>(O815*constantes!$D$4)+(LN(125)*constantes!$D$5)+(LN(22.5)*constantes!$D$8)+(F815*constantes!$D$9)</f>
        <v>25.763312155208702</v>
      </c>
      <c r="AI815">
        <f t="shared" si="180"/>
        <v>4.0428513799347532E-2</v>
      </c>
    </row>
    <row r="816" spans="1:35" x14ac:dyDescent="0.25">
      <c r="A816" s="11">
        <v>815</v>
      </c>
      <c r="B816">
        <v>1</v>
      </c>
      <c r="C816">
        <v>44</v>
      </c>
      <c r="D816">
        <v>1</v>
      </c>
      <c r="E816">
        <v>0</v>
      </c>
      <c r="F816">
        <v>0</v>
      </c>
      <c r="G816">
        <v>128</v>
      </c>
      <c r="H816">
        <v>26.79</v>
      </c>
      <c r="I816">
        <f>IF(AND(B816=1,E816=0),V816,IF(AND(B816=1,E816=1),W816,IF(AND(B816=0,E816=0),X816,IF(AND(B816=0,E816=1),Y816,ERROR))))</f>
        <v>0.13414476238267381</v>
      </c>
      <c r="K816">
        <f t="shared" si="168"/>
        <v>5.7330036913051163E-2</v>
      </c>
      <c r="L816">
        <f t="shared" si="169"/>
        <v>4.4721443860098575E-2</v>
      </c>
      <c r="M816" s="22" t="str">
        <f t="shared" si="181"/>
        <v>Elevated Risk</v>
      </c>
      <c r="O816">
        <f t="shared" si="170"/>
        <v>3.784189633918261</v>
      </c>
      <c r="P816">
        <f t="shared" si="171"/>
        <v>4.8520302639196169</v>
      </c>
      <c r="Q816">
        <f t="shared" si="172"/>
        <v>3.2880286835565173</v>
      </c>
      <c r="R816">
        <f>(O816*constantes!$B$4)+(P816*constantes!$B$5)+(D816*constantes!$B$6)+(Q816*constantes!$B$8)+(F816*constantes!$B$9)</f>
        <v>24.097115764257296</v>
      </c>
      <c r="S816" s="4">
        <f>(O816*constantes!$B$4)+(P816*constantes!$C$5)+(D816*constantes!$B$6)+(Q816*constantes!$B$8)+(F816*constantes!$B$9)</f>
        <v>24.444715212364496</v>
      </c>
      <c r="T816">
        <f>(O816*constantes!$D$4)+(P816*constantes!$D$5)+(D816*constantes!$D$6)+(Q816*constantes!$D$8)+(F816*constantes!$D$9)</f>
        <v>26.245054001316365</v>
      </c>
      <c r="U816">
        <f>(O816*constantes!$D$4)+(P816*constantes!$E$5)+(D816*constantes!$D$6)+(Q816*constantes!$D$8)+(F816*constantes!$D$9)</f>
        <v>26.583531632527393</v>
      </c>
      <c r="V816" s="5">
        <f t="shared" si="173"/>
        <v>0.13414476238267381</v>
      </c>
      <c r="W816" s="5">
        <f t="shared" si="174"/>
        <v>0.18446335805719827</v>
      </c>
      <c r="X816" s="6">
        <f t="shared" si="175"/>
        <v>6.4626324152563641E-2</v>
      </c>
      <c r="Y816" s="6">
        <f t="shared" si="176"/>
        <v>8.9462873934645248E-2</v>
      </c>
      <c r="AA816">
        <f>(O816*constantes!$B$4)+(LN(110)*constantes!$B$5)+(LN(22)*constantes!$B$8)+(F816*constantes!$B$9)</f>
        <v>22.95028380552526</v>
      </c>
      <c r="AB816">
        <f t="shared" si="177"/>
        <v>4.4721443860098575E-2</v>
      </c>
      <c r="AC816">
        <f>(O816*constantes!$D$4)+(LN(110)*constantes!$D$5)+(LN(22)*constantes!$D$8)+(F816*constantes!$D$9)</f>
        <v>25.099368567186549</v>
      </c>
      <c r="AD816" s="7">
        <f t="shared" si="178"/>
        <v>2.102161003401426E-2</v>
      </c>
      <c r="AF816">
        <f>(O816*constantes!$B$4)+(LN(125)*constantes!$B$5)+(LN(22.5)*constantes!$B$8)+(F816*constantes!$B$9)</f>
        <v>23.205240742279653</v>
      </c>
      <c r="AG816">
        <f t="shared" si="179"/>
        <v>5.7330036913051163E-2</v>
      </c>
      <c r="AH816">
        <f>(O816*constantes!$D$4)+(LN(125)*constantes!$D$5)+(LN(22.5)*constantes!$D$8)+(F816*constantes!$D$9)</f>
        <v>25.470441583794781</v>
      </c>
      <c r="AI816">
        <f t="shared" si="180"/>
        <v>3.0321952038303235E-2</v>
      </c>
    </row>
    <row r="817" spans="1:35" x14ac:dyDescent="0.25">
      <c r="A817" s="11">
        <v>816</v>
      </c>
      <c r="B817">
        <v>1</v>
      </c>
      <c r="C817">
        <v>41</v>
      </c>
      <c r="D817">
        <v>0</v>
      </c>
      <c r="E817">
        <v>0</v>
      </c>
      <c r="F817">
        <v>0</v>
      </c>
      <c r="G817">
        <v>124</v>
      </c>
      <c r="H817">
        <v>25.26</v>
      </c>
      <c r="I817">
        <f>IF(AND(B817=1,E817=0),V817,IF(AND(B817=1,E817=1),W817,IF(AND(B817=0,E817=0),X817,IF(AND(B817=0,E817=1),Y817,ERROR))))</f>
        <v>4.9885024845978787E-2</v>
      </c>
      <c r="K817">
        <f t="shared" si="168"/>
        <v>4.62827295767122E-2</v>
      </c>
      <c r="L817">
        <f t="shared" si="169"/>
        <v>3.6057212319339005E-2</v>
      </c>
      <c r="M817" s="22" t="str">
        <f t="shared" si="181"/>
        <v>NORMAL</v>
      </c>
      <c r="O817">
        <f t="shared" si="170"/>
        <v>3.713572066704308</v>
      </c>
      <c r="P817">
        <f t="shared" si="171"/>
        <v>4.8202815656050371</v>
      </c>
      <c r="Q817">
        <f t="shared" si="172"/>
        <v>3.2292221169223452</v>
      </c>
      <c r="R817">
        <f>(O817*constantes!$B$4)+(P817*constantes!$B$5)+(D817*constantes!$B$6)+(Q817*constantes!$B$8)+(F817*constantes!$B$9)</f>
        <v>23.062239645122965</v>
      </c>
      <c r="S817" s="4">
        <f>(O817*constantes!$B$4)+(P817*constantes!$C$5)+(D817*constantes!$B$6)+(Q817*constantes!$B$8)+(F817*constantes!$B$9)</f>
        <v>23.407564616482912</v>
      </c>
      <c r="T817">
        <f>(O817*constantes!$D$4)+(P817*constantes!$D$5)+(D817*constantes!$D$6)+(Q817*constantes!$D$8)+(F817*constantes!$D$9)</f>
        <v>25.314847569529704</v>
      </c>
      <c r="U817">
        <f>(O817*constantes!$D$4)+(P817*constantes!$E$5)+(D817*constantes!$D$6)+(Q817*constantes!$D$8)+(F817*constantes!$D$9)</f>
        <v>25.651110411546313</v>
      </c>
      <c r="V817" s="5">
        <f t="shared" si="173"/>
        <v>4.9885024845978787E-2</v>
      </c>
      <c r="W817" s="5">
        <f t="shared" si="174"/>
        <v>6.9727961721529508E-2</v>
      </c>
      <c r="X817" s="6">
        <f t="shared" si="175"/>
        <v>2.6010121837668487E-2</v>
      </c>
      <c r="Y817" s="6">
        <f t="shared" si="176"/>
        <v>3.6216302133669775E-2</v>
      </c>
      <c r="AA817">
        <f>(O817*constantes!$B$4)+(LN(110)*constantes!$B$5)+(LN(22)*constantes!$B$8)+(F817*constantes!$B$9)</f>
        <v>22.730454143490913</v>
      </c>
      <c r="AB817">
        <f t="shared" si="177"/>
        <v>3.6057212319339005E-2</v>
      </c>
      <c r="AC817">
        <f>(O817*constantes!$D$4)+(LN(110)*constantes!$D$5)+(LN(22)*constantes!$D$8)+(F817*constantes!$D$9)</f>
        <v>24.907213223567677</v>
      </c>
      <c r="AD817" s="7">
        <f t="shared" si="178"/>
        <v>1.7378724267438583E-2</v>
      </c>
      <c r="AF817">
        <f>(O817*constantes!$B$4)+(LN(125)*constantes!$B$5)+(LN(22.5)*constantes!$B$8)+(F817*constantes!$B$9)</f>
        <v>22.985411080245306</v>
      </c>
      <c r="AG817">
        <f t="shared" si="179"/>
        <v>4.62827295767122E-2</v>
      </c>
      <c r="AH817">
        <f>(O817*constantes!$D$4)+(LN(125)*constantes!$D$5)+(LN(22.5)*constantes!$D$8)+(F817*constantes!$D$9)</f>
        <v>25.278286240175909</v>
      </c>
      <c r="AI817">
        <f t="shared" si="180"/>
        <v>2.5088146116023613E-2</v>
      </c>
    </row>
    <row r="818" spans="1:35" x14ac:dyDescent="0.25">
      <c r="A818" s="11">
        <v>817</v>
      </c>
      <c r="B818">
        <v>0</v>
      </c>
      <c r="C818">
        <v>43</v>
      </c>
      <c r="D818">
        <v>1</v>
      </c>
      <c r="E818">
        <v>0</v>
      </c>
      <c r="F818">
        <v>0</v>
      </c>
      <c r="G818">
        <v>127.5</v>
      </c>
      <c r="H818">
        <v>25.09</v>
      </c>
      <c r="I818">
        <f>IF(AND(B818=1,E818=0),V818,IF(AND(B818=1,E818=1),W818,IF(AND(B818=0,E818=0),X818,IF(AND(B818=0,E818=1),Y818,ERROR))))</f>
        <v>5.8258815705626632E-2</v>
      </c>
      <c r="K818">
        <f t="shared" si="168"/>
        <v>2.8509711637591306E-2</v>
      </c>
      <c r="L818">
        <f t="shared" si="169"/>
        <v>1.975954812069991E-2</v>
      </c>
      <c r="M818" s="22" t="str">
        <f t="shared" si="181"/>
        <v>Elevated Risk</v>
      </c>
      <c r="O818">
        <f t="shared" si="170"/>
        <v>3.7612001156935624</v>
      </c>
      <c r="P818">
        <f t="shared" si="171"/>
        <v>4.8481163645984813</v>
      </c>
      <c r="Q818">
        <f t="shared" si="172"/>
        <v>3.222469360378331</v>
      </c>
      <c r="R818">
        <f>(O818*constantes!$B$4)+(P818*constantes!$B$5)+(D818*constantes!$B$6)+(Q818*constantes!$B$8)+(F818*constantes!$B$9)</f>
        <v>23.966316252615911</v>
      </c>
      <c r="S818" s="4">
        <f>(O818*constantes!$B$4)+(P818*constantes!$C$5)+(D818*constantes!$B$6)+(Q818*constantes!$B$8)+(F818*constantes!$B$9)</f>
        <v>24.313635308975748</v>
      </c>
      <c r="T818">
        <f>(O818*constantes!$D$4)+(P818*constantes!$D$5)+(D818*constantes!$D$6)+(Q818*constantes!$D$8)+(F818*constantes!$D$9)</f>
        <v>26.13797126244642</v>
      </c>
      <c r="U818">
        <f>(O818*constantes!$D$4)+(P818*constantes!$E$5)+(D818*constantes!$D$6)+(Q818*constantes!$D$8)+(F818*constantes!$D$9)</f>
        <v>26.476175860040811</v>
      </c>
      <c r="V818" s="5">
        <f t="shared" si="173"/>
        <v>0.11871801516962599</v>
      </c>
      <c r="W818" s="5">
        <f t="shared" si="174"/>
        <v>0.16377556778886082</v>
      </c>
      <c r="X818" s="6">
        <f t="shared" si="175"/>
        <v>5.8258815705626632E-2</v>
      </c>
      <c r="Y818" s="6">
        <f t="shared" si="176"/>
        <v>8.0734608532008423E-2</v>
      </c>
      <c r="AA818">
        <f>(O818*constantes!$B$4)+(LN(110)*constantes!$B$5)+(LN(22)*constantes!$B$8)+(F818*constantes!$B$9)</f>
        <v>22.8787183548725</v>
      </c>
      <c r="AB818">
        <f t="shared" si="177"/>
        <v>4.169811677585733E-2</v>
      </c>
      <c r="AC818">
        <f>(O818*constantes!$D$4)+(LN(110)*constantes!$D$5)+(LN(22)*constantes!$D$8)+(F818*constantes!$D$9)</f>
        <v>25.036812478830871</v>
      </c>
      <c r="AD818" s="7">
        <f t="shared" si="178"/>
        <v>1.975954812069991E-2</v>
      </c>
      <c r="AF818">
        <f>(O818*constantes!$B$4)+(LN(125)*constantes!$B$5)+(LN(22.5)*constantes!$B$8)+(F818*constantes!$B$9)</f>
        <v>23.133675291626897</v>
      </c>
      <c r="AG818">
        <f t="shared" si="179"/>
        <v>5.3478442485207722E-2</v>
      </c>
      <c r="AH818">
        <f>(O818*constantes!$D$4)+(LN(125)*constantes!$D$5)+(LN(22.5)*constantes!$D$8)+(F818*constantes!$D$9)</f>
        <v>25.407885495439103</v>
      </c>
      <c r="AI818">
        <f t="shared" si="180"/>
        <v>2.8509711637591306E-2</v>
      </c>
    </row>
    <row r="819" spans="1:35" x14ac:dyDescent="0.25">
      <c r="A819" s="11">
        <v>818</v>
      </c>
      <c r="B819">
        <v>1</v>
      </c>
      <c r="C819">
        <v>37</v>
      </c>
      <c r="D819">
        <v>0</v>
      </c>
      <c r="E819">
        <v>0</v>
      </c>
      <c r="F819">
        <v>0</v>
      </c>
      <c r="G819">
        <v>129</v>
      </c>
      <c r="H819">
        <v>27.27</v>
      </c>
      <c r="I819">
        <f>IF(AND(B819=1,E819=0),V819,IF(AND(B819=1,E819=1),W819,IF(AND(B819=0,E819=0),X819,IF(AND(B819=0,E819=1),Y819,ERROR))))</f>
        <v>4.161633318446778E-2</v>
      </c>
      <c r="K819">
        <f t="shared" si="168"/>
        <v>3.3840132302612846E-2</v>
      </c>
      <c r="L819">
        <f t="shared" si="169"/>
        <v>2.6325671515684657E-2</v>
      </c>
      <c r="M819" s="22" t="str">
        <f t="shared" si="181"/>
        <v>Elevated Risk</v>
      </c>
      <c r="O819">
        <f t="shared" si="170"/>
        <v>3.6109179126442243</v>
      </c>
      <c r="P819">
        <f t="shared" si="171"/>
        <v>4.8598124043616719</v>
      </c>
      <c r="Q819">
        <f t="shared" si="172"/>
        <v>3.305787196857497</v>
      </c>
      <c r="R819">
        <f>(O819*constantes!$B$4)+(P819*constantes!$B$5)+(D819*constantes!$B$6)+(Q819*constantes!$B$8)+(F819*constantes!$B$9)</f>
        <v>22.876712736480933</v>
      </c>
      <c r="S819" s="4">
        <f>(O819*constantes!$B$4)+(P819*constantes!$C$5)+(D819*constantes!$B$6)+(Q819*constantes!$B$8)+(F819*constantes!$B$9)</f>
        <v>23.224869697129407</v>
      </c>
      <c r="T819">
        <f>(O819*constantes!$D$4)+(P819*constantes!$D$5)+(D819*constantes!$D$6)+(Q819*constantes!$D$8)+(F819*constantes!$D$9)</f>
        <v>25.185859019305205</v>
      </c>
      <c r="U819">
        <f>(O819*constantes!$D$4)+(P819*constantes!$E$5)+(D819*constantes!$D$6)+(Q819*constantes!$D$8)+(F819*constantes!$D$9)</f>
        <v>25.524879532633477</v>
      </c>
      <c r="V819" s="5">
        <f t="shared" si="173"/>
        <v>4.161633318446778E-2</v>
      </c>
      <c r="W819" s="5">
        <f t="shared" si="174"/>
        <v>5.8432620180641326E-2</v>
      </c>
      <c r="X819" s="6">
        <f t="shared" si="175"/>
        <v>2.2898817752881828E-2</v>
      </c>
      <c r="Y819" s="6">
        <f t="shared" si="176"/>
        <v>3.1990951477333218E-2</v>
      </c>
      <c r="AA819">
        <f>(O819*constantes!$B$4)+(LN(110)*constantes!$B$5)+(LN(22)*constantes!$B$8)+(F819*constantes!$B$9)</f>
        <v>22.410895868068035</v>
      </c>
      <c r="AB819">
        <f t="shared" si="177"/>
        <v>2.6325671515684657E-2</v>
      </c>
      <c r="AC819">
        <f>(O819*constantes!$D$4)+(LN(110)*constantes!$D$5)+(LN(22)*constantes!$D$8)+(F819*constantes!$D$9)</f>
        <v>24.627884084579406</v>
      </c>
      <c r="AD819" s="7">
        <f t="shared" si="178"/>
        <v>1.3171407582175831E-2</v>
      </c>
      <c r="AF819">
        <f>(O819*constantes!$B$4)+(LN(125)*constantes!$B$5)+(LN(22.5)*constantes!$B$8)+(F819*constantes!$B$9)</f>
        <v>22.665852804822428</v>
      </c>
      <c r="AG819">
        <f t="shared" si="179"/>
        <v>3.3840132302612846E-2</v>
      </c>
      <c r="AH819">
        <f>(O819*constantes!$D$4)+(LN(125)*constantes!$D$5)+(LN(22.5)*constantes!$D$8)+(F819*constantes!$D$9)</f>
        <v>24.998957101187639</v>
      </c>
      <c r="AI819">
        <f t="shared" si="180"/>
        <v>1.903255478119692E-2</v>
      </c>
    </row>
    <row r="820" spans="1:35" x14ac:dyDescent="0.25">
      <c r="A820" s="11">
        <v>819</v>
      </c>
      <c r="B820">
        <v>0</v>
      </c>
      <c r="C820">
        <v>55</v>
      </c>
      <c r="D820">
        <v>0</v>
      </c>
      <c r="E820">
        <v>1</v>
      </c>
      <c r="F820">
        <v>0</v>
      </c>
      <c r="G820">
        <v>168</v>
      </c>
      <c r="H820">
        <v>26.45</v>
      </c>
      <c r="I820">
        <f>IF(AND(B820=1,E820=0),V820,IF(AND(B820=1,E820=1),W820,IF(AND(B820=0,E820=0),X820,IF(AND(B820=0,E820=1),Y820,ERROR))))</f>
        <v>0.18256283831954945</v>
      </c>
      <c r="K820">
        <f t="shared" si="168"/>
        <v>5.4942946453026109E-2</v>
      </c>
      <c r="L820">
        <f t="shared" si="169"/>
        <v>3.8241136753246696E-2</v>
      </c>
      <c r="M820" s="22" t="str">
        <f t="shared" si="181"/>
        <v>Elevated Risk</v>
      </c>
      <c r="O820">
        <f t="shared" si="170"/>
        <v>4.0073331852324712</v>
      </c>
      <c r="P820">
        <f t="shared" si="171"/>
        <v>5.1239639794032588</v>
      </c>
      <c r="Q820">
        <f t="shared" si="172"/>
        <v>3.2752561583043085</v>
      </c>
      <c r="R820">
        <f>(O820*constantes!$B$4)+(P820*constantes!$B$5)+(D820*constantes!$B$6)+(Q820*constantes!$B$8)+(F820*constantes!$B$9)</f>
        <v>24.576555835831581</v>
      </c>
      <c r="S820" s="4">
        <f>(O820*constantes!$B$4)+(P820*constantes!$C$5)+(D820*constantes!$B$6)+(Q820*constantes!$B$8)+(F820*constantes!$B$9)</f>
        <v>24.943636615316027</v>
      </c>
      <c r="T820">
        <f>(O820*constantes!$D$4)+(P820*constantes!$D$5)+(D820*constantes!$D$6)+(Q820*constantes!$D$8)+(F820*constantes!$D$9)</f>
        <v>26.991958338576822</v>
      </c>
      <c r="U820">
        <f>(O820*constantes!$D$4)+(P820*constantes!$E$5)+(D820*constantes!$D$6)+(Q820*constantes!$D$8)+(F820*constantes!$D$9)</f>
        <v>27.349406065779988</v>
      </c>
      <c r="V820" s="5">
        <f t="shared" si="173"/>
        <v>0.20756523396783544</v>
      </c>
      <c r="W820" s="5">
        <f t="shared" si="174"/>
        <v>0.28525294400391488</v>
      </c>
      <c r="X820" s="6">
        <f t="shared" si="175"/>
        <v>0.13150883756860399</v>
      </c>
      <c r="Y820" s="6">
        <f t="shared" si="176"/>
        <v>0.18256283831954945</v>
      </c>
      <c r="AA820">
        <f>(O820*constantes!$B$4)+(LN(110)*constantes!$B$5)+(LN(22)*constantes!$B$8)+(F820*constantes!$B$9)</f>
        <v>23.644920755024344</v>
      </c>
      <c r="AB820">
        <f t="shared" si="177"/>
        <v>8.7567364830949512E-2</v>
      </c>
      <c r="AC820">
        <f>(O820*constantes!$D$4)+(LN(110)*constantes!$D$5)+(LN(22)*constantes!$D$8)+(F820*constantes!$D$9)</f>
        <v>25.706557790361106</v>
      </c>
      <c r="AD820" s="7">
        <f t="shared" si="178"/>
        <v>3.8241136753246696E-2</v>
      </c>
      <c r="AF820">
        <f>(O820*constantes!$B$4)+(LN(125)*constantes!$B$5)+(LN(22.5)*constantes!$B$8)+(F820*constantes!$B$9)</f>
        <v>23.899877691778737</v>
      </c>
      <c r="AG820">
        <f t="shared" si="179"/>
        <v>0.11152976090806932</v>
      </c>
      <c r="AH820">
        <f>(O820*constantes!$D$4)+(LN(125)*constantes!$D$5)+(LN(22.5)*constantes!$D$8)+(F820*constantes!$D$9)</f>
        <v>26.077630806969339</v>
      </c>
      <c r="AI820">
        <f t="shared" si="180"/>
        <v>5.4942946453026109E-2</v>
      </c>
    </row>
    <row r="821" spans="1:35" x14ac:dyDescent="0.25">
      <c r="A821" s="11">
        <v>820</v>
      </c>
      <c r="B821">
        <v>0</v>
      </c>
      <c r="C821">
        <v>62</v>
      </c>
      <c r="D821">
        <v>1</v>
      </c>
      <c r="E821">
        <v>0</v>
      </c>
      <c r="F821">
        <v>0</v>
      </c>
      <c r="G821">
        <v>153</v>
      </c>
      <c r="H821">
        <v>27.47</v>
      </c>
      <c r="I821">
        <f>IF(AND(B821=1,E821=0),V821,IF(AND(B821=1,E821=1),W821,IF(AND(B821=0,E821=0),X821,IF(AND(B821=0,E821=1),Y821,ERROR))))</f>
        <v>0.2473835685493575</v>
      </c>
      <c r="K821">
        <f t="shared" si="168"/>
        <v>7.5302674960658122E-2</v>
      </c>
      <c r="L821">
        <f t="shared" si="169"/>
        <v>5.2585681787711391E-2</v>
      </c>
      <c r="M821" s="22" t="str">
        <f t="shared" si="181"/>
        <v>Elevated Risk</v>
      </c>
      <c r="O821">
        <f t="shared" si="170"/>
        <v>4.1271343850450917</v>
      </c>
      <c r="P821">
        <f t="shared" si="171"/>
        <v>5.0304379213924353</v>
      </c>
      <c r="Q821">
        <f t="shared" si="172"/>
        <v>3.3130945001071823</v>
      </c>
      <c r="R821">
        <f>(O821*constantes!$B$4)+(P821*constantes!$B$5)+(D821*constantes!$B$6)+(Q821*constantes!$B$8)+(F821*constantes!$B$9)</f>
        <v>25.515520961336623</v>
      </c>
      <c r="S821" s="4">
        <f>(O821*constantes!$B$4)+(P821*constantes!$C$5)+(D821*constantes!$B$6)+(Q821*constantes!$B$8)+(F821*constantes!$B$9)</f>
        <v>25.875901534025175</v>
      </c>
      <c r="T821">
        <f>(O821*constantes!$D$4)+(P821*constantes!$D$5)+(D821*constantes!$D$6)+(Q821*constantes!$D$8)+(F821*constantes!$D$9)</f>
        <v>27.692890257758442</v>
      </c>
      <c r="U821">
        <f>(O821*constantes!$D$4)+(P821*constantes!$E$5)+(D821*constantes!$D$6)+(Q821*constantes!$D$8)+(F821*constantes!$D$9)</f>
        <v>28.043813607154778</v>
      </c>
      <c r="V821" s="5">
        <f t="shared" si="173"/>
        <v>0.4484104571212324</v>
      </c>
      <c r="W821" s="5">
        <f t="shared" si="174"/>
        <v>0.57390182362214337</v>
      </c>
      <c r="X821" s="6">
        <f t="shared" si="175"/>
        <v>0.2473835685493575</v>
      </c>
      <c r="Y821" s="6">
        <f t="shared" si="176"/>
        <v>0.33213614879247166</v>
      </c>
      <c r="AA821">
        <f>(O821*constantes!$B$4)+(LN(110)*constantes!$B$5)+(LN(22)*constantes!$B$8)+(F821*constantes!$B$9)</f>
        <v>24.017857097993041</v>
      </c>
      <c r="AB821">
        <f t="shared" si="177"/>
        <v>0.12458920296857934</v>
      </c>
      <c r="AC821">
        <f>(O821*constantes!$D$4)+(LN(110)*constantes!$D$5)+(LN(22)*constantes!$D$8)+(F821*constantes!$D$9)</f>
        <v>26.032545241135235</v>
      </c>
      <c r="AD821" s="7">
        <f t="shared" si="178"/>
        <v>5.2585681787711391E-2</v>
      </c>
      <c r="AF821">
        <f>(O821*constantes!$B$4)+(LN(125)*constantes!$B$5)+(LN(22.5)*constantes!$B$8)+(F821*constantes!$B$9)</f>
        <v>24.27281403474743</v>
      </c>
      <c r="AG821">
        <f t="shared" si="179"/>
        <v>0.15777159470264646</v>
      </c>
      <c r="AH821">
        <f>(O821*constantes!$D$4)+(LN(125)*constantes!$D$5)+(LN(22.5)*constantes!$D$8)+(F821*constantes!$D$9)</f>
        <v>26.403618257743467</v>
      </c>
      <c r="AI821">
        <f t="shared" si="180"/>
        <v>7.5302674960658122E-2</v>
      </c>
    </row>
    <row r="822" spans="1:35" x14ac:dyDescent="0.25">
      <c r="A822" s="11">
        <v>821</v>
      </c>
      <c r="B822">
        <v>0</v>
      </c>
      <c r="C822">
        <v>36</v>
      </c>
      <c r="D822">
        <v>1</v>
      </c>
      <c r="E822">
        <v>0</v>
      </c>
      <c r="F822">
        <v>0</v>
      </c>
      <c r="G822">
        <v>102.5</v>
      </c>
      <c r="H822">
        <v>20.87</v>
      </c>
      <c r="I822">
        <f>IF(AND(B822=1,E822=0),V822,IF(AND(B822=1,E822=1),W822,IF(AND(B822=0,E822=0),X822,IF(AND(B822=0,E822=1),Y822,ERROR))))</f>
        <v>1.8067138565067142E-2</v>
      </c>
      <c r="K822">
        <f t="shared" si="168"/>
        <v>1.7677356619603457E-2</v>
      </c>
      <c r="L822">
        <f t="shared" si="169"/>
        <v>1.2230943924327331E-2</v>
      </c>
      <c r="M822" s="22" t="str">
        <f t="shared" si="181"/>
        <v>NORMAL</v>
      </c>
      <c r="O822">
        <f t="shared" si="170"/>
        <v>3.5835189384561099</v>
      </c>
      <c r="P822">
        <f t="shared" si="171"/>
        <v>4.6298627985784631</v>
      </c>
      <c r="Q822">
        <f t="shared" si="172"/>
        <v>3.0383127210891092</v>
      </c>
      <c r="R822">
        <f>(O822*constantes!$B$4)+(P822*constantes!$B$5)+(D822*constantes!$B$6)+(Q822*constantes!$B$8)+(F822*constantes!$B$9)</f>
        <v>22.862330170941082</v>
      </c>
      <c r="S822" s="4">
        <f>(O822*constantes!$B$4)+(P822*constantes!$C$5)+(D822*constantes!$B$6)+(Q822*constantes!$B$8)+(F822*constantes!$B$9)</f>
        <v>23.194013541831243</v>
      </c>
      <c r="T822">
        <f>(O822*constantes!$D$4)+(P822*constantes!$D$5)+(D822*constantes!$D$6)+(Q822*constantes!$D$8)+(F822*constantes!$D$9)</f>
        <v>24.946410621270918</v>
      </c>
      <c r="U822">
        <f>(O822*constantes!$D$4)+(P822*constantes!$E$5)+(D822*constantes!$D$6)+(Q822*constantes!$D$8)+(F822*constantes!$D$9)</f>
        <v>25.269389850099753</v>
      </c>
      <c r="V822" s="5">
        <f t="shared" si="173"/>
        <v>4.1034431518526371E-2</v>
      </c>
      <c r="W822" s="5">
        <f t="shared" si="174"/>
        <v>5.6708484262329328E-2</v>
      </c>
      <c r="X822" s="6">
        <f t="shared" si="175"/>
        <v>1.8067138565067142E-2</v>
      </c>
      <c r="Y822" s="6">
        <f t="shared" si="176"/>
        <v>2.4868728317208766E-2</v>
      </c>
      <c r="AA822">
        <f>(O822*constantes!$B$4)+(LN(110)*constantes!$B$5)+(LN(22)*constantes!$B$8)+(F822*constantes!$B$9)</f>
        <v>22.325603957379403</v>
      </c>
      <c r="AB822">
        <f t="shared" si="177"/>
        <v>2.4199659473180479E-2</v>
      </c>
      <c r="AC822">
        <f>(O822*constantes!$D$4)+(LN(110)*constantes!$D$5)+(LN(22)*constantes!$D$8)+(F822*constantes!$D$9)</f>
        <v>24.553329557885352</v>
      </c>
      <c r="AD822" s="7">
        <f t="shared" si="178"/>
        <v>1.2230943924327331E-2</v>
      </c>
      <c r="AF822">
        <f>(O822*constantes!$B$4)+(LN(125)*constantes!$B$5)+(LN(22.5)*constantes!$B$8)+(F822*constantes!$B$9)</f>
        <v>22.580560894133793</v>
      </c>
      <c r="AG822">
        <f t="shared" si="179"/>
        <v>3.1117023555229495E-2</v>
      </c>
      <c r="AH822">
        <f>(O822*constantes!$D$4)+(LN(125)*constantes!$D$5)+(LN(22.5)*constantes!$D$8)+(F822*constantes!$D$9)</f>
        <v>24.924402574493584</v>
      </c>
      <c r="AI822">
        <f t="shared" si="180"/>
        <v>1.7677356619603457E-2</v>
      </c>
    </row>
    <row r="823" spans="1:35" x14ac:dyDescent="0.25">
      <c r="A823" s="11">
        <v>822</v>
      </c>
      <c r="B823">
        <v>0</v>
      </c>
      <c r="C823">
        <v>37</v>
      </c>
      <c r="D823">
        <v>1</v>
      </c>
      <c r="E823">
        <v>0</v>
      </c>
      <c r="F823">
        <v>0</v>
      </c>
      <c r="G823">
        <v>110</v>
      </c>
      <c r="H823">
        <v>32.26</v>
      </c>
      <c r="I823">
        <f>IF(AND(B823=1,E823=0),V823,IF(AND(B823=1,E823=1),W823,IF(AND(B823=0,E823=0),X823,IF(AND(B823=0,E823=1),Y823,ERROR))))</f>
        <v>2.9492004446990294E-2</v>
      </c>
      <c r="K823">
        <f t="shared" si="168"/>
        <v>1.903255478119692E-2</v>
      </c>
      <c r="L823">
        <f t="shared" si="169"/>
        <v>1.3171407582175831E-2</v>
      </c>
      <c r="M823" s="22" t="str">
        <f t="shared" si="181"/>
        <v>Elevated Risk</v>
      </c>
      <c r="O823">
        <f t="shared" si="170"/>
        <v>3.6109179126442243</v>
      </c>
      <c r="P823">
        <f t="shared" si="171"/>
        <v>4.7004803657924166</v>
      </c>
      <c r="Q823">
        <f t="shared" si="172"/>
        <v>3.4738280726970627</v>
      </c>
      <c r="R823">
        <f>(O823*constantes!$B$4)+(P823*constantes!$B$5)+(D823*constantes!$B$6)+(Q823*constantes!$B$8)+(F823*constantes!$B$9)</f>
        <v>23.423886823511214</v>
      </c>
      <c r="S823" s="4">
        <f>(O823*constantes!$B$4)+(P823*constantes!$C$5)+(D823*constantes!$B$6)+(Q823*constantes!$B$8)+(F823*constantes!$B$9)</f>
        <v>23.760629236916582</v>
      </c>
      <c r="T823">
        <f>(O823*constantes!$D$4)+(P823*constantes!$D$5)+(D823*constantes!$D$6)+(Q823*constantes!$D$8)+(F823*constantes!$D$9)</f>
        <v>25.442263232466342</v>
      </c>
      <c r="U823">
        <f>(O823*constantes!$D$4)+(P823*constantes!$E$5)+(D823*constantes!$D$6)+(Q823*constantes!$D$8)+(F823*constantes!$D$9)</f>
        <v>25.770168742784023</v>
      </c>
      <c r="V823" s="5">
        <f t="shared" si="173"/>
        <v>7.0833788736353376E-2</v>
      </c>
      <c r="W823" s="5">
        <f t="shared" si="174"/>
        <v>9.7767012710165635E-2</v>
      </c>
      <c r="X823" s="6">
        <f t="shared" si="175"/>
        <v>2.9492004446990294E-2</v>
      </c>
      <c r="Y823" s="6">
        <f t="shared" si="176"/>
        <v>4.0700929251951568E-2</v>
      </c>
      <c r="AA823">
        <f>(O823*constantes!$B$4)+(LN(110)*constantes!$B$5)+(LN(22)*constantes!$B$8)+(F823*constantes!$B$9)</f>
        <v>22.410895868068035</v>
      </c>
      <c r="AB823">
        <f t="shared" si="177"/>
        <v>2.6325671515684657E-2</v>
      </c>
      <c r="AC823">
        <f>(O823*constantes!$D$4)+(LN(110)*constantes!$D$5)+(LN(22)*constantes!$D$8)+(F823*constantes!$D$9)</f>
        <v>24.627884084579406</v>
      </c>
      <c r="AD823" s="7">
        <f t="shared" si="178"/>
        <v>1.3171407582175831E-2</v>
      </c>
      <c r="AF823">
        <f>(O823*constantes!$B$4)+(LN(125)*constantes!$B$5)+(LN(22.5)*constantes!$B$8)+(F823*constantes!$B$9)</f>
        <v>22.665852804822428</v>
      </c>
      <c r="AG823">
        <f t="shared" si="179"/>
        <v>3.3840132302612846E-2</v>
      </c>
      <c r="AH823">
        <f>(O823*constantes!$D$4)+(LN(125)*constantes!$D$5)+(LN(22.5)*constantes!$D$8)+(F823*constantes!$D$9)</f>
        <v>24.998957101187639</v>
      </c>
      <c r="AI823">
        <f t="shared" si="180"/>
        <v>1.903255478119692E-2</v>
      </c>
    </row>
    <row r="824" spans="1:35" x14ac:dyDescent="0.25">
      <c r="A824" s="11">
        <v>823</v>
      </c>
      <c r="B824">
        <v>0</v>
      </c>
      <c r="C824">
        <v>47</v>
      </c>
      <c r="D824">
        <v>1</v>
      </c>
      <c r="E824">
        <v>0</v>
      </c>
      <c r="F824">
        <v>0</v>
      </c>
      <c r="G824">
        <v>134</v>
      </c>
      <c r="H824">
        <v>22.34</v>
      </c>
      <c r="I824">
        <f>IF(AND(B824=1,E824=0),V824,IF(AND(B824=1,E824=1),W824,IF(AND(B824=0,E824=0),X824,IF(AND(B824=0,E824=1),Y824,ERROR))))</f>
        <v>7.9531729429084042E-2</v>
      </c>
      <c r="K824">
        <f t="shared" si="168"/>
        <v>3.6173927347526003E-2</v>
      </c>
      <c r="L824">
        <f t="shared" si="169"/>
        <v>2.5101986203356352E-2</v>
      </c>
      <c r="M824" s="22" t="str">
        <f t="shared" si="181"/>
        <v>Elevated Risk</v>
      </c>
      <c r="O824">
        <f t="shared" si="170"/>
        <v>3.8501476017100584</v>
      </c>
      <c r="P824">
        <f t="shared" si="171"/>
        <v>4.8978397999509111</v>
      </c>
      <c r="Q824">
        <f t="shared" si="172"/>
        <v>3.1063787936410545</v>
      </c>
      <c r="R824">
        <f>(O824*constantes!$B$4)+(P824*constantes!$B$5)+(D824*constantes!$B$6)+(Q824*constantes!$B$8)+(F824*constantes!$B$9)</f>
        <v>24.243414050547099</v>
      </c>
      <c r="S824" s="4">
        <f>(O824*constantes!$B$4)+(P824*constantes!$C$5)+(D824*constantes!$B$6)+(Q824*constantes!$B$8)+(F824*constantes!$B$9)</f>
        <v>24.594295293815584</v>
      </c>
      <c r="T824">
        <f>(O824*constantes!$D$4)+(P824*constantes!$D$5)+(D824*constantes!$D$6)+(Q824*constantes!$D$8)+(F824*constantes!$D$9)</f>
        <v>26.460519844514096</v>
      </c>
      <c r="U824">
        <f>(O824*constantes!$D$4)+(P824*constantes!$E$5)+(D824*constantes!$D$6)+(Q824*constantes!$D$8)+(F824*constantes!$D$9)</f>
        <v>26.802193148958672</v>
      </c>
      <c r="V824" s="5">
        <f t="shared" si="173"/>
        <v>0.15357139758717497</v>
      </c>
      <c r="W824" s="5">
        <f t="shared" si="174"/>
        <v>0.2108579303005309</v>
      </c>
      <c r="X824" s="6">
        <f t="shared" si="175"/>
        <v>7.9531729429084042E-2</v>
      </c>
      <c r="Y824" s="6">
        <f t="shared" si="176"/>
        <v>0.11008280297633</v>
      </c>
      <c r="AA824">
        <f>(O824*constantes!$B$4)+(LN(110)*constantes!$B$5)+(LN(22)*constantes!$B$8)+(F824*constantes!$B$9)</f>
        <v>23.155608320942413</v>
      </c>
      <c r="AB824">
        <f t="shared" si="177"/>
        <v>5.4631350702972536E-2</v>
      </c>
      <c r="AC824">
        <f>(O824*constantes!$D$4)+(LN(110)*constantes!$D$5)+(LN(22)*constantes!$D$8)+(F824*constantes!$D$9)</f>
        <v>25.278844814605776</v>
      </c>
      <c r="AD824" s="7">
        <f t="shared" si="178"/>
        <v>2.5101986203356352E-2</v>
      </c>
      <c r="AF824">
        <f>(O824*constantes!$B$4)+(LN(125)*constantes!$B$5)+(LN(22.5)*constantes!$B$8)+(F824*constantes!$B$9)</f>
        <v>23.410565257696806</v>
      </c>
      <c r="AG824">
        <f t="shared" si="179"/>
        <v>6.9930001122808005E-2</v>
      </c>
      <c r="AH824">
        <f>(O824*constantes!$D$4)+(LN(125)*constantes!$D$5)+(LN(22.5)*constantes!$D$8)+(F824*constantes!$D$9)</f>
        <v>25.649917831214008</v>
      </c>
      <c r="AI824">
        <f t="shared" si="180"/>
        <v>3.6173927347526003E-2</v>
      </c>
    </row>
    <row r="825" spans="1:35" x14ac:dyDescent="0.25">
      <c r="A825" s="11">
        <v>824</v>
      </c>
      <c r="B825">
        <v>1</v>
      </c>
      <c r="C825">
        <v>50</v>
      </c>
      <c r="D825">
        <v>0</v>
      </c>
      <c r="E825">
        <v>0</v>
      </c>
      <c r="F825">
        <v>0</v>
      </c>
      <c r="G825">
        <v>127.5</v>
      </c>
      <c r="H825">
        <v>25.09</v>
      </c>
      <c r="I825">
        <f>IF(AND(B825=1,E825=0),V825,IF(AND(B825=1,E825=1),W825,IF(AND(B825=0,E825=0),X825,IF(AND(B825=0,E825=1),Y825,ERROR))))</f>
        <v>9.4628336732677676E-2</v>
      </c>
      <c r="K825">
        <f t="shared" si="168"/>
        <v>8.4142660265313918E-2</v>
      </c>
      <c r="L825">
        <f t="shared" si="169"/>
        <v>6.5845990830285972E-2</v>
      </c>
      <c r="M825" s="22" t="str">
        <f t="shared" si="181"/>
        <v>Elevated Risk</v>
      </c>
      <c r="O825">
        <f t="shared" si="170"/>
        <v>3.912023005428146</v>
      </c>
      <c r="P825">
        <f t="shared" si="171"/>
        <v>4.8481163645984813</v>
      </c>
      <c r="Q825">
        <f t="shared" si="172"/>
        <v>3.222469360378331</v>
      </c>
      <c r="R825">
        <f>(O825*constantes!$B$4)+(P825*constantes!$B$5)+(D825*constantes!$B$6)+(Q825*constantes!$B$8)+(F825*constantes!$B$9)</f>
        <v>23.726291875444083</v>
      </c>
      <c r="S825" s="4">
        <f>(O825*constantes!$B$4)+(P825*constantes!$C$5)+(D825*constantes!$B$6)+(Q825*constantes!$B$8)+(F825*constantes!$B$9)</f>
        <v>24.07361093180392</v>
      </c>
      <c r="T825">
        <f>(O825*constantes!$D$4)+(P825*constantes!$D$5)+(D825*constantes!$D$6)+(Q825*constantes!$D$8)+(F825*constantes!$D$9)</f>
        <v>25.9296909030165</v>
      </c>
      <c r="U825">
        <f>(O825*constantes!$D$4)+(P825*constantes!$E$5)+(D825*constantes!$D$6)+(Q825*constantes!$D$8)+(F825*constantes!$D$9)</f>
        <v>26.267895500610891</v>
      </c>
      <c r="V825" s="5">
        <f t="shared" si="173"/>
        <v>9.4628336732677676E-2</v>
      </c>
      <c r="W825" s="5">
        <f t="shared" si="174"/>
        <v>0.13124267189284833</v>
      </c>
      <c r="X825" s="6">
        <f t="shared" si="175"/>
        <v>4.7570216951103195E-2</v>
      </c>
      <c r="Y825" s="6">
        <f t="shared" si="176"/>
        <v>6.6069037783981321E-2</v>
      </c>
      <c r="AA825">
        <f>(O825*constantes!$B$4)+(LN(110)*constantes!$B$5)+(LN(22)*constantes!$B$8)+(F825*constantes!$B$9)</f>
        <v>23.348223977700673</v>
      </c>
      <c r="AB825">
        <f t="shared" si="177"/>
        <v>6.5845990830285972E-2</v>
      </c>
      <c r="AC825">
        <f>(O825*constantes!$D$4)+(LN(110)*constantes!$D$5)+(LN(22)*constantes!$D$8)+(F825*constantes!$D$9)</f>
        <v>25.447212119400952</v>
      </c>
      <c r="AD825" s="7">
        <f t="shared" si="178"/>
        <v>2.9636129007590606E-2</v>
      </c>
      <c r="AF825">
        <f>(O825*constantes!$B$4)+(LN(125)*constantes!$B$5)+(LN(22.5)*constantes!$B$8)+(F825*constantes!$B$9)</f>
        <v>23.603180914455063</v>
      </c>
      <c r="AG825">
        <f t="shared" si="179"/>
        <v>8.4142660265313918E-2</v>
      </c>
      <c r="AH825">
        <f>(O825*constantes!$D$4)+(LN(125)*constantes!$D$5)+(LN(22.5)*constantes!$D$8)+(F825*constantes!$D$9)</f>
        <v>25.818285136009184</v>
      </c>
      <c r="AI825">
        <f t="shared" si="180"/>
        <v>4.2663786438573714E-2</v>
      </c>
    </row>
    <row r="826" spans="1:35" x14ac:dyDescent="0.25">
      <c r="A826" s="11">
        <v>825</v>
      </c>
      <c r="B826">
        <v>1</v>
      </c>
      <c r="C826">
        <v>68</v>
      </c>
      <c r="D826">
        <v>1</v>
      </c>
      <c r="E826">
        <v>0</v>
      </c>
      <c r="F826">
        <v>0</v>
      </c>
      <c r="G826">
        <v>122</v>
      </c>
      <c r="H826">
        <v>26.37</v>
      </c>
      <c r="I826">
        <f>IF(AND(B826=1,E826=0),V826,IF(AND(B826=1,E826=1),W826,IF(AND(B826=0,E826=0),X826,IF(AND(B826=0,E826=1),Y826,ERROR))))</f>
        <v>0.39620656815721733</v>
      </c>
      <c r="K826">
        <f t="shared" si="168"/>
        <v>0.20459948552194085</v>
      </c>
      <c r="L826">
        <f t="shared" si="169"/>
        <v>0.16254972199309958</v>
      </c>
      <c r="M826" s="22" t="str">
        <f t="shared" si="181"/>
        <v>'&gt;30%</v>
      </c>
      <c r="O826">
        <f t="shared" si="170"/>
        <v>4.219507705176107</v>
      </c>
      <c r="P826">
        <f t="shared" si="171"/>
        <v>4.8040210447332568</v>
      </c>
      <c r="Q826">
        <f t="shared" si="172"/>
        <v>3.2722270003651954</v>
      </c>
      <c r="R826">
        <f>(O826*constantes!$B$4)+(P826*constantes!$B$5)+(D826*constantes!$B$6)+(Q826*constantes!$B$8)+(F826*constantes!$B$9)</f>
        <v>25.350655464648298</v>
      </c>
      <c r="S826" s="4">
        <f>(O826*constantes!$B$4)+(P826*constantes!$C$5)+(D826*constantes!$B$6)+(Q826*constantes!$B$8)+(F826*constantes!$B$9)</f>
        <v>25.694815532292992</v>
      </c>
      <c r="T826">
        <f>(O826*constantes!$D$4)+(P826*constantes!$D$5)+(D826*constantes!$D$6)+(Q826*constantes!$D$8)+(F826*constantes!$D$9)</f>
        <v>27.286460722200882</v>
      </c>
      <c r="U826">
        <f>(O826*constantes!$D$4)+(P826*constantes!$E$5)+(D826*constantes!$D$6)+(Q826*constantes!$D$8)+(F826*constantes!$D$9)</f>
        <v>27.621589230281476</v>
      </c>
      <c r="V826" s="5">
        <f t="shared" si="173"/>
        <v>0.39620656815721733</v>
      </c>
      <c r="W826" s="5">
        <f t="shared" si="174"/>
        <v>0.50923186188246605</v>
      </c>
      <c r="X826" s="6">
        <f t="shared" si="175"/>
        <v>0.17244833635642132</v>
      </c>
      <c r="Y826" s="6">
        <f t="shared" si="176"/>
        <v>0.23251887385612979</v>
      </c>
      <c r="AA826">
        <f>(O826*constantes!$B$4)+(LN(110)*constantes!$B$5)+(LN(22)*constantes!$B$8)+(F826*constantes!$B$9)</f>
        <v>24.305411548628083</v>
      </c>
      <c r="AB826">
        <f t="shared" si="177"/>
        <v>0.16254972199309958</v>
      </c>
      <c r="AC826">
        <f>(O826*constantes!$D$4)+(LN(110)*constantes!$D$5)+(LN(22)*constantes!$D$8)+(F826*constantes!$D$9)</f>
        <v>26.283899511344135</v>
      </c>
      <c r="AD826" s="7">
        <f t="shared" si="178"/>
        <v>6.7098333328172055E-2</v>
      </c>
      <c r="AF826">
        <f>(O826*constantes!$B$4)+(LN(125)*constantes!$B$5)+(LN(22.5)*constantes!$B$8)+(F826*constantes!$B$9)</f>
        <v>24.56036848538248</v>
      </c>
      <c r="AG826">
        <f t="shared" si="179"/>
        <v>0.20459948552194085</v>
      </c>
      <c r="AH826">
        <f>(O826*constantes!$D$4)+(LN(125)*constantes!$D$5)+(LN(22.5)*constantes!$D$8)+(F826*constantes!$D$9)</f>
        <v>26.654972527952367</v>
      </c>
      <c r="AI826">
        <f t="shared" si="180"/>
        <v>9.5760530164646807E-2</v>
      </c>
    </row>
    <row r="827" spans="1:35" x14ac:dyDescent="0.25">
      <c r="A827" s="11">
        <v>826</v>
      </c>
      <c r="B827">
        <v>1</v>
      </c>
      <c r="C827">
        <v>44</v>
      </c>
      <c r="D827">
        <v>1</v>
      </c>
      <c r="E827">
        <v>0</v>
      </c>
      <c r="F827">
        <v>0</v>
      </c>
      <c r="G827">
        <v>126</v>
      </c>
      <c r="H827">
        <v>28.49</v>
      </c>
      <c r="I827">
        <f>IF(AND(B827=1,E827=0),V827,IF(AND(B827=1,E827=1),W827,IF(AND(B827=0,E827=0),X827,IF(AND(B827=0,E827=1),Y827,ERROR))))</f>
        <v>0.13660475024891017</v>
      </c>
      <c r="K827">
        <f t="shared" si="168"/>
        <v>5.7330036913051163E-2</v>
      </c>
      <c r="L827">
        <f t="shared" si="169"/>
        <v>4.4721443860098575E-2</v>
      </c>
      <c r="M827" s="22" t="str">
        <f t="shared" si="181"/>
        <v>Elevated Risk</v>
      </c>
      <c r="O827">
        <f t="shared" si="170"/>
        <v>3.784189633918261</v>
      </c>
      <c r="P827">
        <f t="shared" si="171"/>
        <v>4.836281906951478</v>
      </c>
      <c r="Q827">
        <f t="shared" si="172"/>
        <v>3.3495531485098167</v>
      </c>
      <c r="R827">
        <f>(O827*constantes!$B$4)+(P827*constantes!$B$5)+(D827*constantes!$B$6)+(Q827*constantes!$B$8)+(F827*constantes!$B$9)</f>
        <v>24.116676052293865</v>
      </c>
      <c r="S827" s="4">
        <f>(O827*constantes!$B$4)+(P827*constantes!$C$5)+(D827*constantes!$B$6)+(Q827*constantes!$B$8)+(F827*constantes!$B$9)</f>
        <v>24.463147288107869</v>
      </c>
      <c r="T827">
        <f>(O827*constantes!$D$4)+(P827*constantes!$D$5)+(D827*constantes!$D$6)+(Q827*constantes!$D$8)+(F827*constantes!$D$9)</f>
        <v>26.232209673224489</v>
      </c>
      <c r="U827">
        <f>(O827*constantes!$D$4)+(P827*constantes!$E$5)+(D827*constantes!$D$6)+(Q827*constantes!$D$8)+(F827*constantes!$D$9)</f>
        <v>26.569588699053426</v>
      </c>
      <c r="V827" s="5">
        <f t="shared" si="173"/>
        <v>0.13660475024891017</v>
      </c>
      <c r="W827" s="5">
        <f t="shared" si="174"/>
        <v>0.18755108677232091</v>
      </c>
      <c r="X827" s="6">
        <f t="shared" si="175"/>
        <v>6.3828454980075833E-2</v>
      </c>
      <c r="Y827" s="6">
        <f t="shared" si="176"/>
        <v>8.8280527999465286E-2</v>
      </c>
      <c r="AA827">
        <f>(O827*constantes!$B$4)+(LN(110)*constantes!$B$5)+(LN(22)*constantes!$B$8)+(F827*constantes!$B$9)</f>
        <v>22.95028380552526</v>
      </c>
      <c r="AB827">
        <f t="shared" si="177"/>
        <v>4.4721443860098575E-2</v>
      </c>
      <c r="AC827">
        <f>(O827*constantes!$D$4)+(LN(110)*constantes!$D$5)+(LN(22)*constantes!$D$8)+(F827*constantes!$D$9)</f>
        <v>25.099368567186549</v>
      </c>
      <c r="AD827" s="7">
        <f t="shared" si="178"/>
        <v>2.102161003401426E-2</v>
      </c>
      <c r="AF827">
        <f>(O827*constantes!$B$4)+(LN(125)*constantes!$B$5)+(LN(22.5)*constantes!$B$8)+(F827*constantes!$B$9)</f>
        <v>23.205240742279653</v>
      </c>
      <c r="AG827">
        <f t="shared" si="179"/>
        <v>5.7330036913051163E-2</v>
      </c>
      <c r="AH827">
        <f>(O827*constantes!$D$4)+(LN(125)*constantes!$D$5)+(LN(22.5)*constantes!$D$8)+(F827*constantes!$D$9)</f>
        <v>25.470441583794781</v>
      </c>
      <c r="AI827">
        <f t="shared" si="180"/>
        <v>3.0321952038303235E-2</v>
      </c>
    </row>
    <row r="828" spans="1:35" x14ac:dyDescent="0.25">
      <c r="A828" s="11">
        <v>827</v>
      </c>
      <c r="B828">
        <v>0</v>
      </c>
      <c r="C828">
        <v>53</v>
      </c>
      <c r="D828">
        <v>0</v>
      </c>
      <c r="E828">
        <v>0</v>
      </c>
      <c r="F828">
        <v>0</v>
      </c>
      <c r="G828">
        <v>133.5</v>
      </c>
      <c r="H828">
        <v>40.58</v>
      </c>
      <c r="I828">
        <f>IF(AND(B828=1,E828=0),V828,IF(AND(B828=1,E828=1),W828,IF(AND(B828=0,E828=0),X828,IF(AND(B828=0,E828=1),Y828,ERROR))))</f>
        <v>7.9752390023462127E-2</v>
      </c>
      <c r="K828">
        <f t="shared" si="168"/>
        <v>4.9808625979083754E-2</v>
      </c>
      <c r="L828">
        <f t="shared" si="169"/>
        <v>3.4638908987597139E-2</v>
      </c>
      <c r="M828" s="22" t="str">
        <f t="shared" si="181"/>
        <v>Elevated Risk</v>
      </c>
      <c r="O828">
        <f t="shared" si="170"/>
        <v>3.970291913552122</v>
      </c>
      <c r="P828">
        <f t="shared" si="171"/>
        <v>4.8941014778403042</v>
      </c>
      <c r="Q828">
        <f t="shared" si="172"/>
        <v>3.7032753343976688</v>
      </c>
      <c r="R828">
        <f>(O828*constantes!$B$4)+(P828*constantes!$B$5)+(D828*constantes!$B$6)+(Q828*constantes!$B$8)+(F828*constantes!$B$9)</f>
        <v>24.374155271573649</v>
      </c>
      <c r="S828" s="4">
        <f>(O828*constantes!$B$4)+(P828*constantes!$C$5)+(D828*constantes!$B$6)+(Q828*constantes!$B$8)+(F828*constantes!$B$9)</f>
        <v>24.724768701446127</v>
      </c>
      <c r="T828">
        <f>(O828*constantes!$D$4)+(P828*constantes!$D$5)+(D828*constantes!$D$6)+(Q828*constantes!$D$8)+(F828*constantes!$D$9)</f>
        <v>26.463408719951854</v>
      </c>
      <c r="U828">
        <f>(O828*constantes!$D$4)+(P828*constantes!$E$5)+(D828*constantes!$D$6)+(Q828*constantes!$D$8)+(F828*constantes!$D$9)</f>
        <v>26.804821239045989</v>
      </c>
      <c r="V828" s="5">
        <f t="shared" si="173"/>
        <v>0.17305491962738018</v>
      </c>
      <c r="W828" s="5">
        <f t="shared" si="174"/>
        <v>0.23647729040564602</v>
      </c>
      <c r="X828" s="6">
        <f t="shared" si="175"/>
        <v>7.9752390023462127E-2</v>
      </c>
      <c r="Y828" s="6">
        <f t="shared" si="176"/>
        <v>0.11035588466922008</v>
      </c>
      <c r="AA828">
        <f>(O828*constantes!$B$4)+(LN(110)*constantes!$B$5)+(LN(22)*constantes!$B$8)+(F828*constantes!$B$9)</f>
        <v>23.529612757934284</v>
      </c>
      <c r="AB828">
        <f t="shared" si="177"/>
        <v>7.8415260777171425E-2</v>
      </c>
      <c r="AC828">
        <f>(O828*constantes!$D$4)+(LN(110)*constantes!$D$5)+(LN(22)*constantes!$D$8)+(F828*constantes!$D$9)</f>
        <v>25.605765897229862</v>
      </c>
      <c r="AD828" s="7">
        <f t="shared" si="178"/>
        <v>3.4638908987597139E-2</v>
      </c>
      <c r="AF828">
        <f>(O828*constantes!$B$4)+(LN(125)*constantes!$B$5)+(LN(22.5)*constantes!$B$8)+(F828*constantes!$B$9)</f>
        <v>23.784569694688678</v>
      </c>
      <c r="AG828">
        <f t="shared" si="179"/>
        <v>0.10001327473115296</v>
      </c>
      <c r="AH828">
        <f>(O828*constantes!$D$4)+(LN(125)*constantes!$D$5)+(LN(22.5)*constantes!$D$8)+(F828*constantes!$D$9)</f>
        <v>25.976838913838094</v>
      </c>
      <c r="AI828">
        <f t="shared" si="180"/>
        <v>4.9808625979083754E-2</v>
      </c>
    </row>
    <row r="829" spans="1:35" x14ac:dyDescent="0.25">
      <c r="A829" s="11">
        <v>828</v>
      </c>
      <c r="B829">
        <v>0</v>
      </c>
      <c r="C829">
        <v>42</v>
      </c>
      <c r="D829">
        <v>0</v>
      </c>
      <c r="E829">
        <v>0</v>
      </c>
      <c r="F829">
        <v>0</v>
      </c>
      <c r="G829">
        <v>105</v>
      </c>
      <c r="H829">
        <v>25.75</v>
      </c>
      <c r="I829">
        <f>IF(AND(B829=1,E829=0),V829,IF(AND(B829=1,E829=1),W829,IF(AND(B829=0,E829=0),X829,IF(AND(B829=0,E829=1),Y829,ERROR))))</f>
        <v>1.7642209106375928E-2</v>
      </c>
      <c r="K829">
        <f t="shared" si="168"/>
        <v>2.676538428771702E-2</v>
      </c>
      <c r="L829">
        <f t="shared" si="169"/>
        <v>1.8545470669847686E-2</v>
      </c>
      <c r="M829" s="22" t="str">
        <f t="shared" si="181"/>
        <v>OPTIMAL</v>
      </c>
      <c r="O829">
        <f t="shared" si="170"/>
        <v>3.7376696182833684</v>
      </c>
      <c r="P829">
        <f t="shared" si="171"/>
        <v>4.6539603501575231</v>
      </c>
      <c r="Q829">
        <f t="shared" si="172"/>
        <v>3.2484346271097451</v>
      </c>
      <c r="R829">
        <f>(O829*constantes!$B$4)+(P829*constantes!$B$5)+(D829*constantes!$B$6)+(Q829*constantes!$B$8)+(F829*constantes!$B$9)</f>
        <v>22.843946300635405</v>
      </c>
      <c r="S829" s="4">
        <f>(O829*constantes!$B$4)+(P829*constantes!$C$5)+(D829*constantes!$B$6)+(Q829*constantes!$B$8)+(F829*constantes!$B$9)</f>
        <v>23.177356020120691</v>
      </c>
      <c r="T829">
        <f>(O829*constantes!$D$4)+(P829*constantes!$D$5)+(D829*constantes!$D$6)+(Q829*constantes!$D$8)+(F829*constantes!$D$9)</f>
        <v>24.922394479893782</v>
      </c>
      <c r="U829">
        <f>(O829*constantes!$D$4)+(P829*constantes!$E$5)+(D829*constantes!$D$6)+(Q829*constantes!$D$8)+(F829*constantes!$D$9)</f>
        <v>25.247054753920771</v>
      </c>
      <c r="V829" s="5">
        <f t="shared" si="173"/>
        <v>4.0302222684716837E-2</v>
      </c>
      <c r="W829" s="5">
        <f t="shared" si="174"/>
        <v>5.5798325736863053E-2</v>
      </c>
      <c r="X829" s="6">
        <f t="shared" si="175"/>
        <v>1.7642209106375928E-2</v>
      </c>
      <c r="Y829" s="6">
        <f t="shared" si="176"/>
        <v>2.4326176423544732E-2</v>
      </c>
      <c r="AA829">
        <f>(O829*constantes!$B$4)+(LN(110)*constantes!$B$5)+(LN(22)*constantes!$B$8)+(F829*constantes!$B$9)</f>
        <v>22.805468857654464</v>
      </c>
      <c r="AB829">
        <f t="shared" si="177"/>
        <v>3.8810869283687155E-2</v>
      </c>
      <c r="AC829">
        <f>(O829*constantes!$D$4)+(LN(110)*constantes!$D$5)+(LN(22)*constantes!$D$8)+(F829*constantes!$D$9)</f>
        <v>24.972784348242914</v>
      </c>
      <c r="AD829" s="7">
        <f t="shared" si="178"/>
        <v>1.8545470669847686E-2</v>
      </c>
      <c r="AF829">
        <f>(O829*constantes!$B$4)+(LN(125)*constantes!$B$5)+(LN(22.5)*constantes!$B$8)+(F829*constantes!$B$9)</f>
        <v>23.060425794408857</v>
      </c>
      <c r="AG829">
        <f t="shared" si="179"/>
        <v>4.9796912096185753E-2</v>
      </c>
      <c r="AH829">
        <f>(O829*constantes!$D$4)+(LN(125)*constantes!$D$5)+(LN(22.5)*constantes!$D$8)+(F829*constantes!$D$9)</f>
        <v>25.343857364851146</v>
      </c>
      <c r="AI829">
        <f t="shared" si="180"/>
        <v>2.676538428771702E-2</v>
      </c>
    </row>
    <row r="830" spans="1:35" x14ac:dyDescent="0.25">
      <c r="A830" s="11">
        <v>829</v>
      </c>
      <c r="B830">
        <v>0</v>
      </c>
      <c r="C830">
        <v>50</v>
      </c>
      <c r="D830">
        <v>0</v>
      </c>
      <c r="E830">
        <v>1</v>
      </c>
      <c r="F830">
        <v>0</v>
      </c>
      <c r="G830">
        <v>147</v>
      </c>
      <c r="H830">
        <v>24.06</v>
      </c>
      <c r="I830">
        <f>IF(AND(B830=1,E830=0),V830,IF(AND(B830=1,E830=1),W830,IF(AND(B830=0,E830=0),X830,IF(AND(B830=0,E830=1),Y830,ERROR))))</f>
        <v>9.5919284156794404E-2</v>
      </c>
      <c r="K830">
        <f t="shared" si="168"/>
        <v>4.2663786438573714E-2</v>
      </c>
      <c r="L830">
        <f t="shared" si="169"/>
        <v>2.9636129007590606E-2</v>
      </c>
      <c r="M830" s="22" t="str">
        <f t="shared" si="181"/>
        <v>Elevated Risk</v>
      </c>
      <c r="O830">
        <f t="shared" si="170"/>
        <v>3.912023005428146</v>
      </c>
      <c r="P830">
        <f t="shared" si="171"/>
        <v>4.990432586778736</v>
      </c>
      <c r="Q830">
        <f t="shared" si="172"/>
        <v>3.1805507105465329</v>
      </c>
      <c r="R830">
        <f>(O830*constantes!$B$4)+(P830*constantes!$B$5)+(D830*constantes!$B$6)+(Q830*constantes!$B$8)+(F830*constantes!$B$9)</f>
        <v>23.957068004859078</v>
      </c>
      <c r="S830" s="4">
        <f>(O830*constantes!$B$4)+(P830*constantes!$C$5)+(D830*constantes!$B$6)+(Q830*constantes!$B$8)+(F830*constantes!$B$9)</f>
        <v>24.314582595375906</v>
      </c>
      <c r="T830">
        <f>(O830*constantes!$D$4)+(P830*constantes!$D$5)+(D830*constantes!$D$6)+(Q830*constantes!$D$8)+(F830*constantes!$D$9)</f>
        <v>26.308582717823054</v>
      </c>
      <c r="U830">
        <f>(O830*constantes!$D$4)+(P830*constantes!$E$5)+(D830*constantes!$D$6)+(Q830*constantes!$D$8)+(F830*constantes!$D$9)</f>
        <v>26.65671529507674</v>
      </c>
      <c r="V830" s="5">
        <f t="shared" si="173"/>
        <v>0.11769214943641082</v>
      </c>
      <c r="W830" s="5">
        <f t="shared" si="174"/>
        <v>0.16391730439255303</v>
      </c>
      <c r="X830" s="6">
        <f t="shared" si="175"/>
        <v>6.8716182444123697E-2</v>
      </c>
      <c r="Y830" s="6">
        <f t="shared" si="176"/>
        <v>9.5919284156794404E-2</v>
      </c>
      <c r="AA830">
        <f>(O830*constantes!$B$4)+(LN(110)*constantes!$B$5)+(LN(22)*constantes!$B$8)+(F830*constantes!$B$9)</f>
        <v>23.348223977700673</v>
      </c>
      <c r="AB830">
        <f t="shared" si="177"/>
        <v>6.5845990830285972E-2</v>
      </c>
      <c r="AC830">
        <f>(O830*constantes!$D$4)+(LN(110)*constantes!$D$5)+(LN(22)*constantes!$D$8)+(F830*constantes!$D$9)</f>
        <v>25.447212119400952</v>
      </c>
      <c r="AD830" s="7">
        <f t="shared" si="178"/>
        <v>2.9636129007590606E-2</v>
      </c>
      <c r="AF830">
        <f>(O830*constantes!$B$4)+(LN(125)*constantes!$B$5)+(LN(22.5)*constantes!$B$8)+(F830*constantes!$B$9)</f>
        <v>23.603180914455063</v>
      </c>
      <c r="AG830">
        <f t="shared" si="179"/>
        <v>8.4142660265313918E-2</v>
      </c>
      <c r="AH830">
        <f>(O830*constantes!$D$4)+(LN(125)*constantes!$D$5)+(LN(22.5)*constantes!$D$8)+(F830*constantes!$D$9)</f>
        <v>25.818285136009184</v>
      </c>
      <c r="AI830">
        <f t="shared" si="180"/>
        <v>4.2663786438573714E-2</v>
      </c>
    </row>
    <row r="831" spans="1:35" x14ac:dyDescent="0.25">
      <c r="A831" s="11">
        <v>830</v>
      </c>
      <c r="B831">
        <v>1</v>
      </c>
      <c r="C831">
        <v>35</v>
      </c>
      <c r="D831">
        <v>1</v>
      </c>
      <c r="E831">
        <v>1</v>
      </c>
      <c r="F831">
        <v>0</v>
      </c>
      <c r="G831">
        <v>167.5</v>
      </c>
      <c r="H831">
        <v>26.59</v>
      </c>
      <c r="I831">
        <f>IF(AND(B831=1,E831=0),V831,IF(AND(B831=1,E831=1),W831,IF(AND(B831=0,E831=0),X831,IF(AND(B831=0,E831=1),Y831,ERROR))))</f>
        <v>0.15373845682325848</v>
      </c>
      <c r="K831">
        <f t="shared" si="168"/>
        <v>2.8542111166007578E-2</v>
      </c>
      <c r="L831">
        <f t="shared" si="169"/>
        <v>2.2190585383473738E-2</v>
      </c>
      <c r="M831" s="22" t="str">
        <f t="shared" si="181"/>
        <v>Elevated Risk</v>
      </c>
      <c r="O831">
        <f t="shared" si="170"/>
        <v>3.5553480614894135</v>
      </c>
      <c r="P831">
        <f t="shared" si="171"/>
        <v>5.1209833512651208</v>
      </c>
      <c r="Q831">
        <f t="shared" si="172"/>
        <v>3.2805352052549286</v>
      </c>
      <c r="R831">
        <f>(O831*constantes!$B$4)+(P831*constantes!$B$5)+(D831*constantes!$B$6)+(Q831*constantes!$B$8)+(F831*constantes!$B$9)</f>
        <v>23.877729991428939</v>
      </c>
      <c r="S831" s="4">
        <f>(O831*constantes!$B$4)+(P831*constantes!$C$5)+(D831*constantes!$B$6)+(Q831*constantes!$B$8)+(F831*constantes!$B$9)</f>
        <v>24.24459723871357</v>
      </c>
      <c r="T831">
        <f>(O831*constantes!$D$4)+(P831*constantes!$D$5)+(D831*constantes!$D$6)+(Q831*constantes!$D$8)+(F831*constantes!$D$9)</f>
        <v>26.375069851970753</v>
      </c>
      <c r="U831">
        <f>(O831*constantes!$D$4)+(P831*constantes!$E$5)+(D831*constantes!$D$6)+(Q831*constantes!$D$8)+(F831*constantes!$D$9)</f>
        <v>26.73230965055501</v>
      </c>
      <c r="V831" s="5">
        <f t="shared" si="173"/>
        <v>0.10922540271476688</v>
      </c>
      <c r="W831" s="5">
        <f t="shared" si="174"/>
        <v>0.15373845682325848</v>
      </c>
      <c r="X831" s="6">
        <f t="shared" si="175"/>
        <v>7.3262932881333898E-2</v>
      </c>
      <c r="Y831" s="6">
        <f t="shared" si="176"/>
        <v>0.10304970475217046</v>
      </c>
      <c r="AA831">
        <f>(O831*constantes!$B$4)+(LN(110)*constantes!$B$5)+(LN(22)*constantes!$B$8)+(F831*constantes!$B$9)</f>
        <v>22.237909144217156</v>
      </c>
      <c r="AB831">
        <f t="shared" si="177"/>
        <v>2.2190585383473738E-2</v>
      </c>
      <c r="AC831">
        <f>(O831*constantes!$D$4)+(LN(110)*constantes!$D$5)+(LN(22)*constantes!$D$8)+(F831*constantes!$D$9)</f>
        <v>24.476674629697587</v>
      </c>
      <c r="AD831" s="7">
        <f t="shared" si="178"/>
        <v>1.133354995431346E-2</v>
      </c>
      <c r="AF831">
        <f>(O831*constantes!$B$4)+(LN(125)*constantes!$B$5)+(LN(22.5)*constantes!$B$8)+(F831*constantes!$B$9)</f>
        <v>22.492866080971549</v>
      </c>
      <c r="AG831">
        <f t="shared" si="179"/>
        <v>2.8542111166007578E-2</v>
      </c>
      <c r="AH831">
        <f>(O831*constantes!$D$4)+(LN(125)*constantes!$D$5)+(LN(22.5)*constantes!$D$8)+(F831*constantes!$D$9)</f>
        <v>24.84774764630582</v>
      </c>
      <c r="AI831">
        <f t="shared" si="180"/>
        <v>1.6383680801150824E-2</v>
      </c>
    </row>
    <row r="832" spans="1:35" x14ac:dyDescent="0.25">
      <c r="A832" s="11">
        <v>831</v>
      </c>
      <c r="B832">
        <v>0</v>
      </c>
      <c r="C832">
        <v>53</v>
      </c>
      <c r="D832">
        <v>0</v>
      </c>
      <c r="E832">
        <v>1</v>
      </c>
      <c r="F832">
        <v>1</v>
      </c>
      <c r="G832">
        <v>200</v>
      </c>
      <c r="H832">
        <v>43.3</v>
      </c>
      <c r="I832">
        <f>IF(AND(B832=1,E832=0),V832,IF(AND(B832=1,E832=1),W832,IF(AND(B832=0,E832=0),X832,IF(AND(B832=0,E832=1),Y832,ERROR))))</f>
        <v>0.5698222479983357</v>
      </c>
      <c r="K832">
        <f t="shared" ref="K832:K895" si="182">IF(B832=1,AG832,AI832)</f>
        <v>0.10523275592925763</v>
      </c>
      <c r="L832">
        <f t="shared" ref="L832:L895" si="183">IF(B832=1,AB832,AD832)</f>
        <v>7.3852275283844304E-2</v>
      </c>
      <c r="M832" s="22" t="str">
        <f t="shared" si="181"/>
        <v>'&gt;30%</v>
      </c>
      <c r="O832">
        <f t="shared" ref="O832:O895" si="184">LN(C832)</f>
        <v>3.970291913552122</v>
      </c>
      <c r="P832">
        <f t="shared" ref="P832:P895" si="185">LN(G832)</f>
        <v>5.2983173665480363</v>
      </c>
      <c r="Q832">
        <f t="shared" ref="Q832:Q895" si="186">LN(H832)</f>
        <v>3.7681526350084442</v>
      </c>
      <c r="R832">
        <f>(O832*constantes!$B$4)+(P832*constantes!$B$5)+(D832*constantes!$B$6)+(Q832*constantes!$B$8)+(F832*constantes!$B$9)</f>
        <v>25.707040860002792</v>
      </c>
      <c r="S832" s="4">
        <f>(O832*constantes!$B$4)+(P832*constantes!$C$5)+(D832*constantes!$B$6)+(Q832*constantes!$B$8)+(F832*constantes!$B$9)</f>
        <v>26.086612316142293</v>
      </c>
      <c r="T832">
        <f>(O832*constantes!$D$4)+(P832*constantes!$D$5)+(D832*constantes!$D$6)+(Q832*constantes!$D$8)+(F832*constantes!$D$9)</f>
        <v>28.411230155393977</v>
      </c>
      <c r="U832">
        <f>(O832*constantes!$D$4)+(P832*constantes!$E$5)+(D832*constantes!$D$6)+(Q832*constantes!$D$8)+(F832*constantes!$D$9)</f>
        <v>28.780840774884368</v>
      </c>
      <c r="V832" s="5">
        <f t="shared" ref="V832:V895" si="187">1-POWER(0.88431,EXP(R832-23.9388))</f>
        <v>0.51350987782359137</v>
      </c>
      <c r="W832" s="5">
        <f t="shared" ref="W832:W895" si="188">1-POWER(0.88431,EXP(S832-23.9388))</f>
        <v>0.65117369667150826</v>
      </c>
      <c r="X832" s="6">
        <f t="shared" ref="X832:X895" si="189">1-POWER(0.94833,EXP(T832-26.0145))</f>
        <v>0.44172329532798726</v>
      </c>
      <c r="Y832" s="6">
        <f t="shared" ref="Y832:Y895" si="190">1-POWER(0.94833,EXP(U832-26.0145))</f>
        <v>0.5698222479983357</v>
      </c>
      <c r="AA832">
        <f>(O832*constantes!$B$4)+(LN(110)*constantes!$B$5)+(LN(22)*constantes!$B$8)+(F832*constantes!$B$9)</f>
        <v>24.061212757934285</v>
      </c>
      <c r="AB832">
        <f t="shared" ref="AB832:AB895" si="191">1-POWER(0.88431,EXP(AA832-23.9388))</f>
        <v>0.12973533287374517</v>
      </c>
      <c r="AC832">
        <f>(O832*constantes!$D$4)+(LN(110)*constantes!$D$5)+(LN(22)*constantes!$D$8)+(F832*constantes!$D$9)</f>
        <v>26.38339589722986</v>
      </c>
      <c r="AD832" s="7">
        <f t="shared" ref="AD832:AD895" si="192">1-POWER(0.94833,EXP(AC832-26.0145))</f>
        <v>7.3852275283844304E-2</v>
      </c>
      <c r="AF832">
        <f>(O832*constantes!$B$4)+(LN(125)*constantes!$B$5)+(LN(22.5)*constantes!$B$8)+(F832*constantes!$B$9)</f>
        <v>24.316169694688679</v>
      </c>
      <c r="AG832">
        <f t="shared" ref="AG832:AG895" si="193">1-POWER(0.88431,EXP(AF832-23.9388))</f>
        <v>0.1641550194169995</v>
      </c>
      <c r="AH832">
        <f>(O832*constantes!$D$4)+(LN(125)*constantes!$D$5)+(LN(22.5)*constantes!$D$8)+(F832*constantes!$D$9)</f>
        <v>26.754468913838092</v>
      </c>
      <c r="AI832">
        <f t="shared" ref="AI832:AI895" si="194">1-POWER(0.94833,EXP(AH832-26.0145))</f>
        <v>0.10523275592925763</v>
      </c>
    </row>
    <row r="833" spans="1:35" x14ac:dyDescent="0.25">
      <c r="A833" s="11">
        <v>832</v>
      </c>
      <c r="B833">
        <v>0</v>
      </c>
      <c r="C833">
        <v>59</v>
      </c>
      <c r="D833">
        <v>0</v>
      </c>
      <c r="E833">
        <v>1</v>
      </c>
      <c r="F833">
        <v>0</v>
      </c>
      <c r="G833">
        <v>153.5</v>
      </c>
      <c r="H833">
        <v>26.08</v>
      </c>
      <c r="I833">
        <f>IF(AND(B833=1,E833=0),V833,IF(AND(B833=1,E833=1),W833,IF(AND(B833=0,E833=0),X833,IF(AND(B833=0,E833=1),Y833,ERROR))))</f>
        <v>0.17035671012019593</v>
      </c>
      <c r="K833">
        <f t="shared" si="182"/>
        <v>6.6117954736533924E-2</v>
      </c>
      <c r="L833">
        <f t="shared" si="183"/>
        <v>4.6102547085629553E-2</v>
      </c>
      <c r="M833" s="22" t="str">
        <f t="shared" si="181"/>
        <v>Elevated Risk</v>
      </c>
      <c r="O833">
        <f t="shared" si="184"/>
        <v>4.0775374439057197</v>
      </c>
      <c r="P833">
        <f t="shared" si="185"/>
        <v>5.0337005670272514</v>
      </c>
      <c r="Q833">
        <f t="shared" si="186"/>
        <v>3.2611687370584521</v>
      </c>
      <c r="R833">
        <f>(O833*constantes!$B$4)+(P833*constantes!$B$5)+(D833*constantes!$B$6)+(Q833*constantes!$B$8)+(F833*constantes!$B$9)</f>
        <v>24.616484948939494</v>
      </c>
      <c r="S833" s="4">
        <f>(O833*constantes!$B$4)+(P833*constantes!$C$5)+(D833*constantes!$B$6)+(Q833*constantes!$B$8)+(F833*constantes!$B$9)</f>
        <v>24.977099257561321</v>
      </c>
      <c r="T833">
        <f>(O833*constantes!$D$4)+(P833*constantes!$D$5)+(D833*constantes!$D$6)+(Q833*constantes!$D$8)+(F833*constantes!$D$9)</f>
        <v>26.921883991306295</v>
      </c>
      <c r="U833">
        <f>(O833*constantes!$D$4)+(P833*constantes!$E$5)+(D833*constantes!$D$6)+(Q833*constantes!$D$8)+(F833*constantes!$D$9)</f>
        <v>27.273034942862115</v>
      </c>
      <c r="V833" s="5">
        <f t="shared" si="187"/>
        <v>0.21503987065330399</v>
      </c>
      <c r="W833" s="5">
        <f t="shared" si="188"/>
        <v>0.29337442233953515</v>
      </c>
      <c r="X833" s="6">
        <f t="shared" si="189"/>
        <v>0.12318194226414658</v>
      </c>
      <c r="Y833" s="6">
        <f t="shared" si="190"/>
        <v>0.17035671012019593</v>
      </c>
      <c r="AA833">
        <f>(O833*constantes!$B$4)+(LN(110)*constantes!$B$5)+(LN(22)*constantes!$B$8)+(F833*constantes!$B$9)</f>
        <v>23.863463804103819</v>
      </c>
      <c r="AB833">
        <f t="shared" si="191"/>
        <v>0.10776479003769468</v>
      </c>
      <c r="AC833">
        <f>(O833*constantes!$D$4)+(LN(110)*constantes!$D$5)+(LN(22)*constantes!$D$8)+(F833*constantes!$D$9)</f>
        <v>25.897588492509126</v>
      </c>
      <c r="AD833" s="7">
        <f t="shared" si="192"/>
        <v>4.6102547085629553E-2</v>
      </c>
      <c r="AF833">
        <f>(O833*constantes!$B$4)+(LN(125)*constantes!$B$5)+(LN(22.5)*constantes!$B$8)+(F833*constantes!$B$9)</f>
        <v>24.118420740858213</v>
      </c>
      <c r="AG833">
        <f t="shared" si="193"/>
        <v>0.13682617258299834</v>
      </c>
      <c r="AH833">
        <f>(O833*constantes!$D$4)+(LN(125)*constantes!$D$5)+(LN(22.5)*constantes!$D$8)+(F833*constantes!$D$9)</f>
        <v>26.268661509117358</v>
      </c>
      <c r="AI833">
        <f t="shared" si="194"/>
        <v>6.6117954736533924E-2</v>
      </c>
    </row>
    <row r="834" spans="1:35" x14ac:dyDescent="0.25">
      <c r="A834" s="11">
        <v>833</v>
      </c>
      <c r="B834">
        <v>1</v>
      </c>
      <c r="C834">
        <v>57</v>
      </c>
      <c r="D834">
        <v>1</v>
      </c>
      <c r="E834">
        <v>0</v>
      </c>
      <c r="F834">
        <v>0</v>
      </c>
      <c r="G834">
        <v>127</v>
      </c>
      <c r="H834">
        <v>20.55</v>
      </c>
      <c r="I834">
        <f>IF(AND(B834=1,E834=0),V834,IF(AND(B834=1,E834=1),W834,IF(AND(B834=0,E834=0),X834,IF(AND(B834=0,E834=1),Y834,ERROR))))</f>
        <v>0.22704095484761055</v>
      </c>
      <c r="K834">
        <f t="shared" si="182"/>
        <v>0.12380054983513455</v>
      </c>
      <c r="L834">
        <f t="shared" si="183"/>
        <v>9.7348342413305922E-2</v>
      </c>
      <c r="M834" s="22" t="str">
        <f t="shared" si="181"/>
        <v>Elevated Risk</v>
      </c>
      <c r="O834">
        <f t="shared" si="184"/>
        <v>4.0430512678345503</v>
      </c>
      <c r="P834">
        <f t="shared" si="185"/>
        <v>4.8441870864585912</v>
      </c>
      <c r="Q834">
        <f t="shared" si="186"/>
        <v>3.0228609409422438</v>
      </c>
      <c r="R834">
        <f>(O834*constantes!$B$4)+(P834*constantes!$B$5)+(D834*constantes!$B$6)+(Q834*constantes!$B$8)+(F834*constantes!$B$9)</f>
        <v>24.678174923216631</v>
      </c>
      <c r="S834" s="4">
        <f>(O834*constantes!$B$4)+(P834*constantes!$C$5)+(D834*constantes!$B$6)+(Q834*constantes!$B$8)+(F834*constantes!$B$9)</f>
        <v>25.025212486090524</v>
      </c>
      <c r="T834">
        <f>(O834*constantes!$D$4)+(P834*constantes!$D$5)+(D834*constantes!$D$6)+(Q834*constantes!$D$8)+(F834*constantes!$D$9)</f>
        <v>26.791805466793519</v>
      </c>
      <c r="U834">
        <f>(O834*constantes!$D$4)+(P834*constantes!$E$5)+(D834*constantes!$D$6)+(Q834*constantes!$D$8)+(F834*constantes!$D$9)</f>
        <v>27.129735957944874</v>
      </c>
      <c r="V834" s="5">
        <f t="shared" si="187"/>
        <v>0.22704095484761055</v>
      </c>
      <c r="W834" s="5">
        <f t="shared" si="188"/>
        <v>0.30536609323502328</v>
      </c>
      <c r="X834" s="6">
        <f t="shared" si="189"/>
        <v>0.10900961732528014</v>
      </c>
      <c r="Y834" s="6">
        <f t="shared" si="190"/>
        <v>0.14941090387336542</v>
      </c>
      <c r="AA834">
        <f>(O834*constantes!$B$4)+(LN(110)*constantes!$B$5)+(LN(22)*constantes!$B$8)+(F834*constantes!$B$9)</f>
        <v>23.756109717441312</v>
      </c>
      <c r="AB834">
        <f t="shared" si="191"/>
        <v>9.7348342413305922E-2</v>
      </c>
      <c r="AC834">
        <f>(O834*constantes!$D$4)+(LN(110)*constantes!$D$5)+(LN(22)*constantes!$D$8)+(F834*constantes!$D$9)</f>
        <v>25.803749193387144</v>
      </c>
      <c r="AD834" s="7">
        <f t="shared" si="192"/>
        <v>4.2061248414153263E-2</v>
      </c>
      <c r="AF834">
        <f>(O834*constantes!$B$4)+(LN(125)*constantes!$B$5)+(LN(22.5)*constantes!$B$8)+(F834*constantes!$B$9)</f>
        <v>24.011066654195705</v>
      </c>
      <c r="AG834">
        <f t="shared" si="193"/>
        <v>0.12380054983513455</v>
      </c>
      <c r="AH834">
        <f>(O834*constantes!$D$4)+(LN(125)*constantes!$D$5)+(LN(22.5)*constantes!$D$8)+(F834*constantes!$D$9)</f>
        <v>26.174822209995376</v>
      </c>
      <c r="AI834">
        <f t="shared" si="194"/>
        <v>6.0378388617794876E-2</v>
      </c>
    </row>
    <row r="835" spans="1:35" x14ac:dyDescent="0.25">
      <c r="A835" s="11">
        <v>834</v>
      </c>
      <c r="B835">
        <v>0</v>
      </c>
      <c r="C835">
        <v>47</v>
      </c>
      <c r="D835">
        <v>1</v>
      </c>
      <c r="E835">
        <v>0</v>
      </c>
      <c r="F835">
        <v>0</v>
      </c>
      <c r="G835">
        <v>128</v>
      </c>
      <c r="H835">
        <v>25.59</v>
      </c>
      <c r="I835">
        <f>IF(AND(B835=1,E835=0),V835,IF(AND(B835=1,E835=1),W835,IF(AND(B835=0,E835=0),X835,IF(AND(B835=0,E835=1),Y835,ERROR))))</f>
        <v>7.5120666086201271E-2</v>
      </c>
      <c r="K835">
        <f t="shared" si="182"/>
        <v>3.6173927347526003E-2</v>
      </c>
      <c r="L835">
        <f t="shared" si="183"/>
        <v>2.5101986203356352E-2</v>
      </c>
      <c r="M835" s="22" t="str">
        <f t="shared" ref="M835:M898" si="195">_xlfn.IFS(I835&lt;=(L835*1.05),"OPTIMAL",I835&lt;=(K835*1.1),"NORMAL",I835&lt;=0.3,"Elevated Risk",I835&gt;0.3,"'&gt;30%")</f>
        <v>Elevated Risk</v>
      </c>
      <c r="O835">
        <f t="shared" si="184"/>
        <v>3.8501476017100584</v>
      </c>
      <c r="P835">
        <f t="shared" si="185"/>
        <v>4.8520302639196169</v>
      </c>
      <c r="Q835">
        <f t="shared" si="186"/>
        <v>3.2422016501716975</v>
      </c>
      <c r="R835">
        <f>(O835*constantes!$B$4)+(P835*constantes!$B$5)+(D835*constantes!$B$6)+(Q835*constantes!$B$8)+(F835*constantes!$B$9)</f>
        <v>24.266109982417966</v>
      </c>
      <c r="S835" s="4">
        <f>(O835*constantes!$B$4)+(P835*constantes!$C$5)+(D835*constantes!$B$6)+(Q835*constantes!$B$8)+(F835*constantes!$B$9)</f>
        <v>24.613709430525166</v>
      </c>
      <c r="T835">
        <f>(O835*constantes!$D$4)+(P835*constantes!$D$5)+(D835*constantes!$D$6)+(Q835*constantes!$D$8)+(F835*constantes!$D$9)</f>
        <v>26.401101177917599</v>
      </c>
      <c r="U835">
        <f>(O835*constantes!$D$4)+(P835*constantes!$E$5)+(D835*constantes!$D$6)+(Q835*constantes!$D$8)+(F835*constantes!$D$9)</f>
        <v>26.739578809128631</v>
      </c>
      <c r="V835" s="5">
        <f t="shared" si="187"/>
        <v>0.15680478281852328</v>
      </c>
      <c r="W835" s="5">
        <f t="shared" si="188"/>
        <v>0.21451292021211665</v>
      </c>
      <c r="X835" s="6">
        <f t="shared" si="189"/>
        <v>7.5120666086201271E-2</v>
      </c>
      <c r="Y835" s="6">
        <f t="shared" si="190"/>
        <v>0.10376109552754642</v>
      </c>
      <c r="AA835">
        <f>(O835*constantes!$B$4)+(LN(110)*constantes!$B$5)+(LN(22)*constantes!$B$8)+(F835*constantes!$B$9)</f>
        <v>23.155608320942413</v>
      </c>
      <c r="AB835">
        <f t="shared" si="191"/>
        <v>5.4631350702972536E-2</v>
      </c>
      <c r="AC835">
        <f>(O835*constantes!$D$4)+(LN(110)*constantes!$D$5)+(LN(22)*constantes!$D$8)+(F835*constantes!$D$9)</f>
        <v>25.278844814605776</v>
      </c>
      <c r="AD835" s="7">
        <f t="shared" si="192"/>
        <v>2.5101986203356352E-2</v>
      </c>
      <c r="AF835">
        <f>(O835*constantes!$B$4)+(LN(125)*constantes!$B$5)+(LN(22.5)*constantes!$B$8)+(F835*constantes!$B$9)</f>
        <v>23.410565257696806</v>
      </c>
      <c r="AG835">
        <f t="shared" si="193"/>
        <v>6.9930001122808005E-2</v>
      </c>
      <c r="AH835">
        <f>(O835*constantes!$D$4)+(LN(125)*constantes!$D$5)+(LN(22.5)*constantes!$D$8)+(F835*constantes!$D$9)</f>
        <v>25.649917831214008</v>
      </c>
      <c r="AI835">
        <f t="shared" si="194"/>
        <v>3.6173927347526003E-2</v>
      </c>
    </row>
    <row r="836" spans="1:35" x14ac:dyDescent="0.25">
      <c r="A836" s="11">
        <v>835</v>
      </c>
      <c r="B836">
        <v>1</v>
      </c>
      <c r="C836">
        <v>49</v>
      </c>
      <c r="D836">
        <v>1</v>
      </c>
      <c r="E836">
        <v>1</v>
      </c>
      <c r="F836">
        <v>0</v>
      </c>
      <c r="G836">
        <v>137</v>
      </c>
      <c r="H836">
        <v>23.38</v>
      </c>
      <c r="I836">
        <f>IF(AND(B836=1,E836=0),V836,IF(AND(B836=1,E836=1),W836,IF(AND(B836=0,E836=0),X836,IF(AND(B836=0,E836=1),Y836,ERROR))))</f>
        <v>0.25300426087515093</v>
      </c>
      <c r="K836">
        <f t="shared" si="182"/>
        <v>7.9222803135090225E-2</v>
      </c>
      <c r="L836">
        <f t="shared" si="183"/>
        <v>6.1959526107751905E-2</v>
      </c>
      <c r="M836" s="22" t="str">
        <f t="shared" si="195"/>
        <v>Elevated Risk</v>
      </c>
      <c r="O836">
        <f t="shared" si="184"/>
        <v>3.8918202981106265</v>
      </c>
      <c r="P836">
        <f t="shared" si="185"/>
        <v>4.9199809258281251</v>
      </c>
      <c r="Q836">
        <f t="shared" si="186"/>
        <v>3.1518809560439225</v>
      </c>
      <c r="R836">
        <f>(O836*constantes!$B$4)+(P836*constantes!$B$5)+(D836*constantes!$B$6)+(Q836*constantes!$B$8)+(F836*constantes!$B$9)</f>
        <v>24.450285796614637</v>
      </c>
      <c r="S836" s="4">
        <f>(O836*constantes!$B$4)+(P836*constantes!$C$5)+(D836*constantes!$B$6)+(Q836*constantes!$B$8)+(F836*constantes!$B$9)</f>
        <v>24.802753230140965</v>
      </c>
      <c r="T836">
        <f>(O836*constantes!$D$4)+(P836*constantes!$D$5)+(D836*constantes!$D$6)+(Q836*constantes!$D$8)+(F836*constantes!$D$9)</f>
        <v>26.65945814342853</v>
      </c>
      <c r="U836">
        <f>(O836*constantes!$D$4)+(P836*constantes!$E$5)+(D836*constantes!$D$6)+(Q836*constantes!$D$8)+(F836*constantes!$D$9)</f>
        <v>27.002676012814298</v>
      </c>
      <c r="V836" s="5">
        <f t="shared" si="187"/>
        <v>0.18539177560593201</v>
      </c>
      <c r="W836" s="5">
        <f t="shared" si="188"/>
        <v>0.25300426087515093</v>
      </c>
      <c r="X836" s="6">
        <f t="shared" si="189"/>
        <v>9.6169643005731387E-2</v>
      </c>
      <c r="Y836" s="6">
        <f t="shared" si="190"/>
        <v>0.13282733117400147</v>
      </c>
      <c r="AA836">
        <f>(O836*constantes!$B$4)+(LN(110)*constantes!$B$5)+(LN(22)*constantes!$B$8)+(F836*constantes!$B$9)</f>
        <v>23.285333757929525</v>
      </c>
      <c r="AB836">
        <f t="shared" si="191"/>
        <v>6.1959526107751905E-2</v>
      </c>
      <c r="AC836">
        <f>(O836*constantes!$D$4)+(LN(110)*constantes!$D$5)+(LN(22)*constantes!$D$8)+(F836*constantes!$D$9)</f>
        <v>25.39223913860047</v>
      </c>
      <c r="AD836" s="7">
        <f t="shared" si="192"/>
        <v>2.8073382189004015E-2</v>
      </c>
      <c r="AF836">
        <f>(O836*constantes!$B$4)+(LN(125)*constantes!$B$5)+(LN(22.5)*constantes!$B$8)+(F836*constantes!$B$9)</f>
        <v>23.540290694683922</v>
      </c>
      <c r="AG836">
        <f t="shared" si="193"/>
        <v>7.9222803135090225E-2</v>
      </c>
      <c r="AH836">
        <f>(O836*constantes!$D$4)+(LN(125)*constantes!$D$5)+(LN(22.5)*constantes!$D$8)+(F836*constantes!$D$9)</f>
        <v>25.763312155208702</v>
      </c>
      <c r="AI836">
        <f t="shared" si="194"/>
        <v>4.0428513799347532E-2</v>
      </c>
    </row>
    <row r="837" spans="1:35" x14ac:dyDescent="0.25">
      <c r="A837" s="11">
        <v>836</v>
      </c>
      <c r="B837">
        <v>1</v>
      </c>
      <c r="C837">
        <v>58</v>
      </c>
      <c r="D837">
        <v>0</v>
      </c>
      <c r="E837">
        <v>0</v>
      </c>
      <c r="F837">
        <v>0</v>
      </c>
      <c r="G837">
        <v>138</v>
      </c>
      <c r="H837">
        <v>30.64</v>
      </c>
      <c r="I837">
        <f>IF(AND(B837=1,E837=0),V837,IF(AND(B837=1,E837=1),W837,IF(AND(B837=0,E837=0),X837,IF(AND(B837=0,E837=1),Y837,ERROR))))</f>
        <v>0.19274328427148091</v>
      </c>
      <c r="K837">
        <f t="shared" si="182"/>
        <v>0.1302191222428678</v>
      </c>
      <c r="L837">
        <f t="shared" si="183"/>
        <v>0.10247681663833785</v>
      </c>
      <c r="M837" s="22" t="str">
        <f t="shared" si="195"/>
        <v>Elevated Risk</v>
      </c>
      <c r="O837">
        <f t="shared" si="184"/>
        <v>4.0604430105464191</v>
      </c>
      <c r="P837">
        <f t="shared" si="185"/>
        <v>4.9272536851572051</v>
      </c>
      <c r="Q837">
        <f t="shared" si="186"/>
        <v>3.4223063448723905</v>
      </c>
      <c r="R837">
        <f>(O837*constantes!$B$4)+(P837*constantes!$B$5)+(D837*constantes!$B$6)+(Q837*constantes!$B$8)+(F837*constantes!$B$9)</f>
        <v>24.493548241396496</v>
      </c>
      <c r="S837" s="4">
        <f>(O837*constantes!$B$4)+(P837*constantes!$C$5)+(D837*constantes!$B$6)+(Q837*constantes!$B$8)+(F837*constantes!$B$9)</f>
        <v>24.846536695401156</v>
      </c>
      <c r="T837">
        <f>(O837*constantes!$D$4)+(P837*constantes!$D$5)+(D837*constantes!$D$6)+(Q837*constantes!$D$8)+(F837*constantes!$D$9)</f>
        <v>26.658324945039109</v>
      </c>
      <c r="U837">
        <f>(O837*constantes!$D$4)+(P837*constantes!$E$5)+(D837*constantes!$D$6)+(Q837*constantes!$D$8)+(F837*constantes!$D$9)</f>
        <v>27.002050162115676</v>
      </c>
      <c r="V837" s="5">
        <f t="shared" si="187"/>
        <v>0.19274328427148091</v>
      </c>
      <c r="W837" s="5">
        <f t="shared" si="188"/>
        <v>0.2626930335468548</v>
      </c>
      <c r="X837" s="6">
        <f t="shared" si="189"/>
        <v>9.6066133260158115E-2</v>
      </c>
      <c r="Y837" s="6">
        <f t="shared" si="190"/>
        <v>0.13275000492094802</v>
      </c>
      <c r="AA837">
        <f>(O837*constantes!$B$4)+(LN(110)*constantes!$B$5)+(LN(22)*constantes!$B$8)+(F837*constantes!$B$9)</f>
        <v>23.81024951683365</v>
      </c>
      <c r="AB837">
        <f t="shared" si="191"/>
        <v>0.10247681663833785</v>
      </c>
      <c r="AC837">
        <f>(O837*constantes!$D$4)+(LN(110)*constantes!$D$5)+(LN(22)*constantes!$D$8)+(F837*constantes!$D$9)</f>
        <v>25.851073342728132</v>
      </c>
      <c r="AD837" s="7">
        <f t="shared" si="192"/>
        <v>4.4054054961770062E-2</v>
      </c>
      <c r="AF837">
        <f>(O837*constantes!$B$4)+(LN(125)*constantes!$B$5)+(LN(22.5)*constantes!$B$8)+(F837*constantes!$B$9)</f>
        <v>24.065206453588043</v>
      </c>
      <c r="AG837">
        <f t="shared" si="193"/>
        <v>0.1302191222428678</v>
      </c>
      <c r="AH837">
        <f>(O837*constantes!$D$4)+(LN(125)*constantes!$D$5)+(LN(22.5)*constantes!$D$8)+(F837*constantes!$D$9)</f>
        <v>26.222146359336364</v>
      </c>
      <c r="AI837">
        <f t="shared" si="194"/>
        <v>6.3209991046805025E-2</v>
      </c>
    </row>
    <row r="838" spans="1:35" x14ac:dyDescent="0.25">
      <c r="A838" s="11">
        <v>837</v>
      </c>
      <c r="B838">
        <v>0</v>
      </c>
      <c r="C838">
        <v>55</v>
      </c>
      <c r="D838">
        <v>0</v>
      </c>
      <c r="E838">
        <v>0</v>
      </c>
      <c r="F838">
        <v>0</v>
      </c>
      <c r="G838">
        <v>133</v>
      </c>
      <c r="H838">
        <v>25.01</v>
      </c>
      <c r="I838">
        <f>IF(AND(B838=1,E838=0),V838,IF(AND(B838=1,E838=1),W838,IF(AND(B838=0,E838=0),X838,IF(AND(B838=0,E838=1),Y838,ERROR))))</f>
        <v>6.8558437823583174E-2</v>
      </c>
      <c r="K838">
        <f t="shared" si="182"/>
        <v>5.4942946453026109E-2</v>
      </c>
      <c r="L838">
        <f t="shared" si="183"/>
        <v>3.8241136753246696E-2</v>
      </c>
      <c r="M838" s="22" t="str">
        <f t="shared" si="195"/>
        <v>Elevated Risk</v>
      </c>
      <c r="O838">
        <f t="shared" si="184"/>
        <v>4.0073331852324712</v>
      </c>
      <c r="P838">
        <f t="shared" si="185"/>
        <v>4.8903491282217537</v>
      </c>
      <c r="Q838">
        <f t="shared" si="186"/>
        <v>3.2192757448895279</v>
      </c>
      <c r="R838">
        <f>(O838*constantes!$B$4)+(P838*constantes!$B$5)+(D838*constantes!$B$6)+(Q838*constantes!$B$8)+(F838*constantes!$B$9)</f>
        <v>24.098802005358959</v>
      </c>
      <c r="S838" s="4">
        <f>(O838*constantes!$B$4)+(P838*constantes!$C$5)+(D838*constantes!$B$6)+(Q838*constantes!$B$8)+(F838*constantes!$B$9)</f>
        <v>24.449146616904766</v>
      </c>
      <c r="T838">
        <f>(O838*constantes!$D$4)+(P838*constantes!$D$5)+(D838*constantes!$D$6)+(Q838*constantes!$D$8)+(F838*constantes!$D$9)</f>
        <v>26.306200801181546</v>
      </c>
      <c r="U838">
        <f>(O838*constantes!$D$4)+(P838*constantes!$E$5)+(D838*constantes!$D$6)+(Q838*constantes!$D$8)+(F838*constantes!$D$9)</f>
        <v>26.647351556366296</v>
      </c>
      <c r="V838" s="5">
        <f t="shared" si="187"/>
        <v>0.13435521488977864</v>
      </c>
      <c r="W838" s="5">
        <f t="shared" si="188"/>
        <v>0.18520158025745959</v>
      </c>
      <c r="X838" s="6">
        <f t="shared" si="189"/>
        <v>6.8558437823583174E-2</v>
      </c>
      <c r="Y838" s="6">
        <f t="shared" si="190"/>
        <v>9.506922880664781E-2</v>
      </c>
      <c r="AA838">
        <f>(O838*constantes!$B$4)+(LN(110)*constantes!$B$5)+(LN(22)*constantes!$B$8)+(F838*constantes!$B$9)</f>
        <v>23.644920755024344</v>
      </c>
      <c r="AB838">
        <f t="shared" si="191"/>
        <v>8.7567364830949512E-2</v>
      </c>
      <c r="AC838">
        <f>(O838*constantes!$D$4)+(LN(110)*constantes!$D$5)+(LN(22)*constantes!$D$8)+(F838*constantes!$D$9)</f>
        <v>25.706557790361106</v>
      </c>
      <c r="AD838" s="7">
        <f t="shared" si="192"/>
        <v>3.8241136753246696E-2</v>
      </c>
      <c r="AF838">
        <f>(O838*constantes!$B$4)+(LN(125)*constantes!$B$5)+(LN(22.5)*constantes!$B$8)+(F838*constantes!$B$9)</f>
        <v>23.899877691778737</v>
      </c>
      <c r="AG838">
        <f t="shared" si="193"/>
        <v>0.11152976090806932</v>
      </c>
      <c r="AH838">
        <f>(O838*constantes!$D$4)+(LN(125)*constantes!$D$5)+(LN(22.5)*constantes!$D$8)+(F838*constantes!$D$9)</f>
        <v>26.077630806969339</v>
      </c>
      <c r="AI838">
        <f t="shared" si="194"/>
        <v>5.4942946453026109E-2</v>
      </c>
    </row>
    <row r="839" spans="1:35" x14ac:dyDescent="0.25">
      <c r="A839" s="11">
        <v>838</v>
      </c>
      <c r="B839">
        <v>0</v>
      </c>
      <c r="C839">
        <v>59</v>
      </c>
      <c r="D839">
        <v>0</v>
      </c>
      <c r="E839">
        <v>0</v>
      </c>
      <c r="F839">
        <v>0</v>
      </c>
      <c r="G839">
        <v>120</v>
      </c>
      <c r="H839">
        <v>23.76</v>
      </c>
      <c r="I839">
        <f>IF(AND(B839=1,E839=0),V839,IF(AND(B839=1,E839=1),W839,IF(AND(B839=0,E839=0),X839,IF(AND(B839=0,E839=1),Y839,ERROR))))</f>
        <v>6.0781572951617013E-2</v>
      </c>
      <c r="K839">
        <f t="shared" si="182"/>
        <v>6.6117954736533924E-2</v>
      </c>
      <c r="L839">
        <f t="shared" si="183"/>
        <v>4.6102547085629553E-2</v>
      </c>
      <c r="M839" s="22" t="str">
        <f t="shared" si="195"/>
        <v>NORMAL</v>
      </c>
      <c r="O839">
        <f t="shared" si="184"/>
        <v>4.0775374439057197</v>
      </c>
      <c r="P839">
        <f t="shared" si="185"/>
        <v>4.7874917427820458</v>
      </c>
      <c r="Q839">
        <f t="shared" si="186"/>
        <v>3.1680034944944442</v>
      </c>
      <c r="R839">
        <f>(O839*constantes!$B$4)+(P839*constantes!$B$5)+(D839*constantes!$B$6)+(Q839*constantes!$B$8)+(F839*constantes!$B$9)</f>
        <v>24.085889273911228</v>
      </c>
      <c r="S839" s="4">
        <f>(O839*constantes!$B$4)+(P839*constantes!$C$5)+(D839*constantes!$B$6)+(Q839*constantes!$B$8)+(F839*constantes!$B$9)</f>
        <v>24.428865182364135</v>
      </c>
      <c r="T839">
        <f>(O839*constantes!$D$4)+(P839*constantes!$D$5)+(D839*constantes!$D$6)+(Q839*constantes!$D$8)+(F839*constantes!$D$9)</f>
        <v>26.181689997237864</v>
      </c>
      <c r="U839">
        <f>(O839*constantes!$D$4)+(P839*constantes!$E$5)+(D839*constantes!$D$6)+(Q839*constantes!$D$8)+(F839*constantes!$D$9)</f>
        <v>26.51566542121434</v>
      </c>
      <c r="V839" s="5">
        <f t="shared" si="187"/>
        <v>0.13275135307237107</v>
      </c>
      <c r="W839" s="5">
        <f t="shared" si="188"/>
        <v>0.18184415586567759</v>
      </c>
      <c r="X839" s="6">
        <f t="shared" si="189"/>
        <v>6.0781572951617013E-2</v>
      </c>
      <c r="Y839" s="6">
        <f t="shared" si="190"/>
        <v>8.3846335363384483E-2</v>
      </c>
      <c r="AA839">
        <f>(O839*constantes!$B$4)+(LN(110)*constantes!$B$5)+(LN(22)*constantes!$B$8)+(F839*constantes!$B$9)</f>
        <v>23.863463804103819</v>
      </c>
      <c r="AB839">
        <f t="shared" si="191"/>
        <v>0.10776479003769468</v>
      </c>
      <c r="AC839">
        <f>(O839*constantes!$D$4)+(LN(110)*constantes!$D$5)+(LN(22)*constantes!$D$8)+(F839*constantes!$D$9)</f>
        <v>25.897588492509126</v>
      </c>
      <c r="AD839" s="7">
        <f t="shared" si="192"/>
        <v>4.6102547085629553E-2</v>
      </c>
      <c r="AF839">
        <f>(O839*constantes!$B$4)+(LN(125)*constantes!$B$5)+(LN(22.5)*constantes!$B$8)+(F839*constantes!$B$9)</f>
        <v>24.118420740858213</v>
      </c>
      <c r="AG839">
        <f t="shared" si="193"/>
        <v>0.13682617258299834</v>
      </c>
      <c r="AH839">
        <f>(O839*constantes!$D$4)+(LN(125)*constantes!$D$5)+(LN(22.5)*constantes!$D$8)+(F839*constantes!$D$9)</f>
        <v>26.268661509117358</v>
      </c>
      <c r="AI839">
        <f t="shared" si="194"/>
        <v>6.6117954736533924E-2</v>
      </c>
    </row>
    <row r="840" spans="1:35" x14ac:dyDescent="0.25">
      <c r="A840" s="11">
        <v>839</v>
      </c>
      <c r="B840">
        <v>1</v>
      </c>
      <c r="C840">
        <v>55</v>
      </c>
      <c r="D840">
        <v>0</v>
      </c>
      <c r="E840">
        <v>0</v>
      </c>
      <c r="F840">
        <v>0</v>
      </c>
      <c r="G840">
        <v>122</v>
      </c>
      <c r="H840">
        <v>24.15</v>
      </c>
      <c r="I840">
        <f>IF(AND(B840=1,E840=0),V840,IF(AND(B840=1,E840=1),W840,IF(AND(B840=0,E840=0),X840,IF(AND(B840=0,E840=1),Y840,ERROR))))</f>
        <v>0.11269520563022106</v>
      </c>
      <c r="K840">
        <f t="shared" si="182"/>
        <v>0.11152976090806932</v>
      </c>
      <c r="L840">
        <f t="shared" si="183"/>
        <v>8.7567364830949512E-2</v>
      </c>
      <c r="M840" s="22" t="str">
        <f t="shared" si="195"/>
        <v>NORMAL</v>
      </c>
      <c r="O840">
        <f t="shared" si="184"/>
        <v>4.0073331852324712</v>
      </c>
      <c r="P840">
        <f t="shared" si="185"/>
        <v>4.8040210447332568</v>
      </c>
      <c r="Q840">
        <f t="shared" si="186"/>
        <v>3.1842843800985818</v>
      </c>
      <c r="R840">
        <f>(O840*constantes!$B$4)+(P840*constantes!$B$5)+(D840*constantes!$B$6)+(Q840*constantes!$B$8)+(F840*constantes!$B$9)</f>
        <v>23.910916399975797</v>
      </c>
      <c r="S840" s="4">
        <f>(O840*constantes!$B$4)+(P840*constantes!$C$5)+(D840*constantes!$B$6)+(Q840*constantes!$B$8)+(F840*constantes!$B$9)</f>
        <v>24.255076467620487</v>
      </c>
      <c r="T840">
        <f>(O840*constantes!$D$4)+(P840*constantes!$D$5)+(D840*constantes!$D$6)+(Q840*constantes!$D$8)+(F840*constantes!$D$9)</f>
        <v>26.045478336606546</v>
      </c>
      <c r="U840">
        <f>(O840*constantes!$D$4)+(P840*constantes!$E$5)+(D840*constantes!$D$6)+(Q840*constantes!$D$8)+(F840*constantes!$D$9)</f>
        <v>26.38060684468714</v>
      </c>
      <c r="V840" s="5">
        <f t="shared" si="187"/>
        <v>0.11269520563022106</v>
      </c>
      <c r="W840" s="5">
        <f t="shared" si="188"/>
        <v>0.15522526784535928</v>
      </c>
      <c r="X840" s="6">
        <f t="shared" si="189"/>
        <v>5.3251638335291451E-2</v>
      </c>
      <c r="Y840" s="6">
        <f t="shared" si="190"/>
        <v>7.3654352812118296E-2</v>
      </c>
      <c r="AA840">
        <f>(O840*constantes!$B$4)+(LN(110)*constantes!$B$5)+(LN(22)*constantes!$B$8)+(F840*constantes!$B$9)</f>
        <v>23.644920755024344</v>
      </c>
      <c r="AB840">
        <f t="shared" si="191"/>
        <v>8.7567364830949512E-2</v>
      </c>
      <c r="AC840">
        <f>(O840*constantes!$D$4)+(LN(110)*constantes!$D$5)+(LN(22)*constantes!$D$8)+(F840*constantes!$D$9)</f>
        <v>25.706557790361106</v>
      </c>
      <c r="AD840" s="7">
        <f t="shared" si="192"/>
        <v>3.8241136753246696E-2</v>
      </c>
      <c r="AF840">
        <f>(O840*constantes!$B$4)+(LN(125)*constantes!$B$5)+(LN(22.5)*constantes!$B$8)+(F840*constantes!$B$9)</f>
        <v>23.899877691778737</v>
      </c>
      <c r="AG840">
        <f t="shared" si="193"/>
        <v>0.11152976090806932</v>
      </c>
      <c r="AH840">
        <f>(O840*constantes!$D$4)+(LN(125)*constantes!$D$5)+(LN(22.5)*constantes!$D$8)+(F840*constantes!$D$9)</f>
        <v>26.077630806969339</v>
      </c>
      <c r="AI840">
        <f t="shared" si="194"/>
        <v>5.4942946453026109E-2</v>
      </c>
    </row>
    <row r="841" spans="1:35" x14ac:dyDescent="0.25">
      <c r="A841" s="11">
        <v>840</v>
      </c>
      <c r="B841">
        <v>0</v>
      </c>
      <c r="C841">
        <v>43</v>
      </c>
      <c r="D841">
        <v>0</v>
      </c>
      <c r="E841">
        <v>0</v>
      </c>
      <c r="F841">
        <v>0</v>
      </c>
      <c r="G841">
        <v>121.5</v>
      </c>
      <c r="H841">
        <v>26.11</v>
      </c>
      <c r="I841">
        <f>IF(AND(B841=1,E841=0),V841,IF(AND(B841=1,E841=1),W841,IF(AND(B841=0,E841=0),X841,IF(AND(B841=0,E841=1),Y841,ERROR))))</f>
        <v>2.8402862117471117E-2</v>
      </c>
      <c r="K841">
        <f t="shared" si="182"/>
        <v>2.8509711637591306E-2</v>
      </c>
      <c r="L841">
        <f t="shared" si="183"/>
        <v>1.975954812069991E-2</v>
      </c>
      <c r="M841" s="22" t="str">
        <f t="shared" si="195"/>
        <v>NORMAL</v>
      </c>
      <c r="O841">
        <f t="shared" si="184"/>
        <v>3.7612001156935624</v>
      </c>
      <c r="P841">
        <f t="shared" si="185"/>
        <v>4.7999142627806028</v>
      </c>
      <c r="Q841">
        <f t="shared" si="186"/>
        <v>3.2623183827110376</v>
      </c>
      <c r="R841">
        <f>(O841*constantes!$B$4)+(P841*constantes!$B$5)+(D841*constantes!$B$6)+(Q841*constantes!$B$8)+(F841*constantes!$B$9)</f>
        <v>23.198958607010304</v>
      </c>
      <c r="S841" s="4">
        <f>(O841*constantes!$B$4)+(P841*constantes!$C$5)+(D841*constantes!$B$6)+(Q841*constantes!$B$8)+(F841*constantes!$B$9)</f>
        <v>23.542824464795906</v>
      </c>
      <c r="T841">
        <f>(O841*constantes!$D$4)+(P841*constantes!$D$5)+(D841*constantes!$D$6)+(Q841*constantes!$D$8)+(F841*constantes!$D$9)</f>
        <v>25.404075900889488</v>
      </c>
      <c r="U841">
        <f>(O841*constantes!$D$4)+(P841*constantes!$E$5)+(D841*constantes!$D$6)+(Q841*constantes!$D$8)+(F841*constantes!$D$9)</f>
        <v>25.738917919861059</v>
      </c>
      <c r="V841" s="5">
        <f t="shared" si="187"/>
        <v>5.6981440333884859E-2</v>
      </c>
      <c r="W841" s="5">
        <f t="shared" si="188"/>
        <v>7.9415589481497295E-2</v>
      </c>
      <c r="X841" s="6">
        <f t="shared" si="189"/>
        <v>2.8402862117471117E-2</v>
      </c>
      <c r="Y841" s="6">
        <f t="shared" si="190"/>
        <v>3.9473713733159332E-2</v>
      </c>
      <c r="AA841">
        <f>(O841*constantes!$B$4)+(LN(110)*constantes!$B$5)+(LN(22)*constantes!$B$8)+(F841*constantes!$B$9)</f>
        <v>22.8787183548725</v>
      </c>
      <c r="AB841">
        <f t="shared" si="191"/>
        <v>4.169811677585733E-2</v>
      </c>
      <c r="AC841">
        <f>(O841*constantes!$D$4)+(LN(110)*constantes!$D$5)+(LN(22)*constantes!$D$8)+(F841*constantes!$D$9)</f>
        <v>25.036812478830871</v>
      </c>
      <c r="AD841" s="7">
        <f t="shared" si="192"/>
        <v>1.975954812069991E-2</v>
      </c>
      <c r="AF841">
        <f>(O841*constantes!$B$4)+(LN(125)*constantes!$B$5)+(LN(22.5)*constantes!$B$8)+(F841*constantes!$B$9)</f>
        <v>23.133675291626897</v>
      </c>
      <c r="AG841">
        <f t="shared" si="193"/>
        <v>5.3478442485207722E-2</v>
      </c>
      <c r="AH841">
        <f>(O841*constantes!$D$4)+(LN(125)*constantes!$D$5)+(LN(22.5)*constantes!$D$8)+(F841*constantes!$D$9)</f>
        <v>25.407885495439103</v>
      </c>
      <c r="AI841">
        <f t="shared" si="194"/>
        <v>2.8509711637591306E-2</v>
      </c>
    </row>
    <row r="842" spans="1:35" x14ac:dyDescent="0.25">
      <c r="A842" s="11">
        <v>841</v>
      </c>
      <c r="B842">
        <v>0</v>
      </c>
      <c r="C842">
        <v>46</v>
      </c>
      <c r="D842">
        <v>0</v>
      </c>
      <c r="E842">
        <v>0</v>
      </c>
      <c r="F842">
        <v>0</v>
      </c>
      <c r="G842">
        <v>116</v>
      </c>
      <c r="H842">
        <v>29.21</v>
      </c>
      <c r="I842">
        <f>IF(AND(B842=1,E842=0),V842,IF(AND(B842=1,E842=1),W842,IF(AND(B842=0,E842=0),X842,IF(AND(B842=0,E842=1),Y842,ERROR))))</f>
        <v>3.1670311596966649E-2</v>
      </c>
      <c r="K842">
        <f t="shared" si="182"/>
        <v>3.4153313573738631E-2</v>
      </c>
      <c r="L842">
        <f t="shared" si="183"/>
        <v>2.3692217580876362E-2</v>
      </c>
      <c r="M842" s="22" t="str">
        <f t="shared" si="195"/>
        <v>NORMAL</v>
      </c>
      <c r="O842">
        <f t="shared" si="184"/>
        <v>3.8286413964890951</v>
      </c>
      <c r="P842">
        <f t="shared" si="185"/>
        <v>4.7535901911063645</v>
      </c>
      <c r="Q842">
        <f t="shared" si="186"/>
        <v>3.3745111163996495</v>
      </c>
      <c r="R842">
        <f>(O842*constantes!$B$4)+(P842*constantes!$B$5)+(D842*constantes!$B$6)+(Q842*constantes!$B$8)+(F842*constantes!$B$9)</f>
        <v>23.411908791080439</v>
      </c>
      <c r="S842" s="4">
        <f>(O842*constantes!$B$4)+(P842*constantes!$C$5)+(D842*constantes!$B$6)+(Q842*constantes!$B$8)+(F842*constantes!$B$9)</f>
        <v>23.752455992371299</v>
      </c>
      <c r="T842">
        <f>(O842*constantes!$D$4)+(P842*constantes!$D$5)+(D842*constantes!$D$6)+(Q842*constantes!$D$8)+(F842*constantes!$D$9)</f>
        <v>25.514641437468907</v>
      </c>
      <c r="U842">
        <f>(O842*constantes!$D$4)+(P842*constantes!$E$5)+(D842*constantes!$D$6)+(Q842*constantes!$D$8)+(F842*constantes!$D$9)</f>
        <v>25.846251889200488</v>
      </c>
      <c r="V842" s="5">
        <f t="shared" si="187"/>
        <v>7.0020646430877687E-2</v>
      </c>
      <c r="W842" s="5">
        <f t="shared" si="188"/>
        <v>9.7011115150253735E-2</v>
      </c>
      <c r="X842" s="6">
        <f t="shared" si="189"/>
        <v>3.1670311596966649E-2</v>
      </c>
      <c r="Y842" s="6">
        <f t="shared" si="190"/>
        <v>4.3846876633812037E-2</v>
      </c>
      <c r="AA842">
        <f>(O842*constantes!$B$4)+(LN(110)*constantes!$B$5)+(LN(22)*constantes!$B$8)+(F842*constantes!$B$9)</f>
        <v>23.088660364337766</v>
      </c>
      <c r="AB842">
        <f t="shared" si="191"/>
        <v>5.1185816914687488E-2</v>
      </c>
      <c r="AC842">
        <f>(O842*constantes!$D$4)+(LN(110)*constantes!$D$5)+(LN(22)*constantes!$D$8)+(F842*constantes!$D$9)</f>
        <v>25.220324924765169</v>
      </c>
      <c r="AD842" s="7">
        <f t="shared" si="192"/>
        <v>2.3692217580876362E-2</v>
      </c>
      <c r="AF842">
        <f>(O842*constantes!$B$4)+(LN(125)*constantes!$B$5)+(LN(22.5)*constantes!$B$8)+(F842*constantes!$B$9)</f>
        <v>23.343617301092156</v>
      </c>
      <c r="AG842">
        <f t="shared" si="193"/>
        <v>6.5553501255932511E-2</v>
      </c>
      <c r="AH842">
        <f>(O842*constantes!$D$4)+(LN(125)*constantes!$D$5)+(LN(22.5)*constantes!$D$8)+(F842*constantes!$D$9)</f>
        <v>25.591397941373401</v>
      </c>
      <c r="AI842">
        <f t="shared" si="194"/>
        <v>3.4153313573738631E-2</v>
      </c>
    </row>
    <row r="843" spans="1:35" x14ac:dyDescent="0.25">
      <c r="A843" s="11">
        <v>842</v>
      </c>
      <c r="B843">
        <v>1</v>
      </c>
      <c r="C843">
        <v>43</v>
      </c>
      <c r="D843">
        <v>0</v>
      </c>
      <c r="E843">
        <v>1</v>
      </c>
      <c r="F843">
        <v>0</v>
      </c>
      <c r="G843">
        <v>132</v>
      </c>
      <c r="H843">
        <v>26.77</v>
      </c>
      <c r="I843">
        <f>IF(AND(B843=1,E843=0),V843,IF(AND(B843=1,E843=1),W843,IF(AND(B843=0,E843=0),X843,IF(AND(B843=0,E843=1),Y843,ERROR))))</f>
        <v>9.4271143266170476E-2</v>
      </c>
      <c r="K843">
        <f t="shared" si="182"/>
        <v>5.3478442485207722E-2</v>
      </c>
      <c r="L843">
        <f t="shared" si="183"/>
        <v>4.169811677585733E-2</v>
      </c>
      <c r="M843" s="22" t="str">
        <f t="shared" si="195"/>
        <v>Elevated Risk</v>
      </c>
      <c r="O843">
        <f t="shared" si="184"/>
        <v>3.7612001156935624</v>
      </c>
      <c r="P843">
        <f t="shared" si="185"/>
        <v>4.8828019225863706</v>
      </c>
      <c r="Q843">
        <f t="shared" si="186"/>
        <v>3.2872818575322613</v>
      </c>
      <c r="R843">
        <f>(O843*constantes!$B$4)+(P843*constantes!$B$5)+(D843*constantes!$B$6)+(Q843*constantes!$B$8)+(F843*constantes!$B$9)</f>
        <v>23.372512140896809</v>
      </c>
      <c r="S843" s="4">
        <f>(O843*constantes!$B$4)+(P843*constantes!$C$5)+(D843*constantes!$B$6)+(Q843*constantes!$B$8)+(F843*constantes!$B$9)</f>
        <v>23.722316070630896</v>
      </c>
      <c r="T843">
        <f>(O843*constantes!$D$4)+(P843*constantes!$D$5)+(D843*constantes!$D$6)+(Q843*constantes!$D$8)+(F843*constantes!$D$9)</f>
        <v>25.649994004536079</v>
      </c>
      <c r="U843">
        <f>(O843*constantes!$D$4)+(P843*constantes!$E$5)+(D843*constantes!$D$6)+(Q843*constantes!$D$8)+(F843*constantes!$D$9)</f>
        <v>25.990618266655705</v>
      </c>
      <c r="V843" s="5">
        <f t="shared" si="187"/>
        <v>6.7409032274852732E-2</v>
      </c>
      <c r="W843" s="5">
        <f t="shared" si="188"/>
        <v>9.4271143266170476E-2</v>
      </c>
      <c r="X843" s="6">
        <f t="shared" si="189"/>
        <v>3.6176632484499871E-2</v>
      </c>
      <c r="Y843" s="6">
        <f t="shared" si="190"/>
        <v>5.0481964326791307E-2</v>
      </c>
      <c r="AA843">
        <f>(O843*constantes!$B$4)+(LN(110)*constantes!$B$5)+(LN(22)*constantes!$B$8)+(F843*constantes!$B$9)</f>
        <v>22.8787183548725</v>
      </c>
      <c r="AB843">
        <f t="shared" si="191"/>
        <v>4.169811677585733E-2</v>
      </c>
      <c r="AC843">
        <f>(O843*constantes!$D$4)+(LN(110)*constantes!$D$5)+(LN(22)*constantes!$D$8)+(F843*constantes!$D$9)</f>
        <v>25.036812478830871</v>
      </c>
      <c r="AD843" s="7">
        <f t="shared" si="192"/>
        <v>1.975954812069991E-2</v>
      </c>
      <c r="AF843">
        <f>(O843*constantes!$B$4)+(LN(125)*constantes!$B$5)+(LN(22.5)*constantes!$B$8)+(F843*constantes!$B$9)</f>
        <v>23.133675291626897</v>
      </c>
      <c r="AG843">
        <f t="shared" si="193"/>
        <v>5.3478442485207722E-2</v>
      </c>
      <c r="AH843">
        <f>(O843*constantes!$D$4)+(LN(125)*constantes!$D$5)+(LN(22.5)*constantes!$D$8)+(F843*constantes!$D$9)</f>
        <v>25.407885495439103</v>
      </c>
      <c r="AI843">
        <f t="shared" si="194"/>
        <v>2.8509711637591306E-2</v>
      </c>
    </row>
    <row r="844" spans="1:35" x14ac:dyDescent="0.25">
      <c r="A844" s="11">
        <v>843</v>
      </c>
      <c r="B844">
        <v>0</v>
      </c>
      <c r="C844">
        <v>46</v>
      </c>
      <c r="D844">
        <v>0</v>
      </c>
      <c r="E844">
        <v>0</v>
      </c>
      <c r="F844">
        <v>0</v>
      </c>
      <c r="G844">
        <v>131.5</v>
      </c>
      <c r="H844">
        <v>21.02</v>
      </c>
      <c r="I844">
        <f>IF(AND(B844=1,E844=0),V844,IF(AND(B844=1,E844=1),W844,IF(AND(B844=0,E844=0),X844,IF(AND(B844=0,E844=1),Y844,ERROR))))</f>
        <v>3.7966456917165159E-2</v>
      </c>
      <c r="K844">
        <f t="shared" si="182"/>
        <v>3.4153313573738631E-2</v>
      </c>
      <c r="L844">
        <f t="shared" si="183"/>
        <v>2.3692217580876362E-2</v>
      </c>
      <c r="M844" s="22" t="str">
        <f t="shared" si="195"/>
        <v>Elevated Risk</v>
      </c>
      <c r="O844">
        <f t="shared" si="184"/>
        <v>3.8286413964890951</v>
      </c>
      <c r="P844">
        <f t="shared" si="185"/>
        <v>4.8790068516178193</v>
      </c>
      <c r="Q844">
        <f t="shared" si="186"/>
        <v>3.045474365448805</v>
      </c>
      <c r="R844">
        <f>(O844*constantes!$B$4)+(P844*constantes!$B$5)+(D844*constantes!$B$6)+(Q844*constantes!$B$8)+(F844*constantes!$B$9)</f>
        <v>23.383716264610726</v>
      </c>
      <c r="S844" s="4">
        <f>(O844*constantes!$B$4)+(P844*constantes!$C$5)+(D844*constantes!$B$6)+(Q844*constantes!$B$8)+(F844*constantes!$B$9)</f>
        <v>23.733248315460628</v>
      </c>
      <c r="T844">
        <f>(O844*constantes!$D$4)+(P844*constantes!$D$5)+(D844*constantes!$D$6)+(Q844*constantes!$D$8)+(F844*constantes!$D$9)</f>
        <v>25.699207177064565</v>
      </c>
      <c r="U844">
        <f>(O844*constantes!$D$4)+(P844*constantes!$E$5)+(D844*constantes!$D$6)+(Q844*constantes!$D$8)+(F844*constantes!$D$9)</f>
        <v>26.039566695033425</v>
      </c>
      <c r="V844" s="5">
        <f t="shared" si="187"/>
        <v>6.8142055847991712E-2</v>
      </c>
      <c r="W844" s="5">
        <f t="shared" si="188"/>
        <v>9.5256400378393113E-2</v>
      </c>
      <c r="X844" s="6">
        <f t="shared" si="189"/>
        <v>3.7966456917165159E-2</v>
      </c>
      <c r="Y844" s="6">
        <f t="shared" si="190"/>
        <v>5.2946222788480157E-2</v>
      </c>
      <c r="AA844">
        <f>(O844*constantes!$B$4)+(LN(110)*constantes!$B$5)+(LN(22)*constantes!$B$8)+(F844*constantes!$B$9)</f>
        <v>23.088660364337766</v>
      </c>
      <c r="AB844">
        <f t="shared" si="191"/>
        <v>5.1185816914687488E-2</v>
      </c>
      <c r="AC844">
        <f>(O844*constantes!$D$4)+(LN(110)*constantes!$D$5)+(LN(22)*constantes!$D$8)+(F844*constantes!$D$9)</f>
        <v>25.220324924765169</v>
      </c>
      <c r="AD844" s="7">
        <f t="shared" si="192"/>
        <v>2.3692217580876362E-2</v>
      </c>
      <c r="AF844">
        <f>(O844*constantes!$B$4)+(LN(125)*constantes!$B$5)+(LN(22.5)*constantes!$B$8)+(F844*constantes!$B$9)</f>
        <v>23.343617301092156</v>
      </c>
      <c r="AG844">
        <f t="shared" si="193"/>
        <v>6.5553501255932511E-2</v>
      </c>
      <c r="AH844">
        <f>(O844*constantes!$D$4)+(LN(125)*constantes!$D$5)+(LN(22.5)*constantes!$D$8)+(F844*constantes!$D$9)</f>
        <v>25.591397941373401</v>
      </c>
      <c r="AI844">
        <f t="shared" si="194"/>
        <v>3.4153313573738631E-2</v>
      </c>
    </row>
    <row r="845" spans="1:35" x14ac:dyDescent="0.25">
      <c r="A845" s="11">
        <v>844</v>
      </c>
      <c r="B845">
        <v>1</v>
      </c>
      <c r="C845">
        <v>49</v>
      </c>
      <c r="D845">
        <v>1</v>
      </c>
      <c r="E845">
        <v>0</v>
      </c>
      <c r="F845">
        <v>0</v>
      </c>
      <c r="G845">
        <v>118</v>
      </c>
      <c r="H845">
        <v>26.91</v>
      </c>
      <c r="I845">
        <f>IF(AND(B845=1,E845=0),V845,IF(AND(B845=1,E845=1),W845,IF(AND(B845=0,E845=0),X845,IF(AND(B845=0,E845=1),Y845,ERROR))))</f>
        <v>0.15951445853680735</v>
      </c>
      <c r="K845">
        <f t="shared" si="182"/>
        <v>7.9222803135090225E-2</v>
      </c>
      <c r="L845">
        <f t="shared" si="183"/>
        <v>6.1959526107751905E-2</v>
      </c>
      <c r="M845" s="22" t="str">
        <f t="shared" si="195"/>
        <v>Elevated Risk</v>
      </c>
      <c r="O845">
        <f t="shared" si="184"/>
        <v>3.8918202981106265</v>
      </c>
      <c r="P845">
        <f t="shared" si="185"/>
        <v>4.7706846244656651</v>
      </c>
      <c r="Q845">
        <f t="shared" si="186"/>
        <v>3.2924979647388146</v>
      </c>
      <c r="R845">
        <f>(O845*constantes!$B$4)+(P845*constantes!$B$5)+(D845*constantes!$B$6)+(Q845*constantes!$B$8)+(F845*constantes!$B$9)</f>
        <v>24.284806159866214</v>
      </c>
      <c r="S845" s="4">
        <f>(O845*constantes!$B$4)+(P845*constantes!$C$5)+(D845*constantes!$B$6)+(Q845*constantes!$B$8)+(F845*constantes!$B$9)</f>
        <v>24.626578006362934</v>
      </c>
      <c r="T845">
        <f>(O845*constantes!$D$4)+(P845*constantes!$D$5)+(D845*constantes!$D$6)+(Q845*constantes!$D$8)+(F845*constantes!$D$9)</f>
        <v>26.311391530058316</v>
      </c>
      <c r="U845">
        <f>(O845*constantes!$D$4)+(P845*constantes!$E$5)+(D845*constantes!$D$6)+(Q845*constantes!$D$8)+(F845*constantes!$D$9)</f>
        <v>26.644194489461039</v>
      </c>
      <c r="V845" s="5">
        <f t="shared" si="187"/>
        <v>0.15951445853680735</v>
      </c>
      <c r="W845" s="5">
        <f t="shared" si="188"/>
        <v>0.21696546817719087</v>
      </c>
      <c r="X845" s="6">
        <f t="shared" si="189"/>
        <v>6.8902647578939935E-2</v>
      </c>
      <c r="Y845" s="6">
        <f t="shared" si="190"/>
        <v>9.4784236014158973E-2</v>
      </c>
      <c r="AA845">
        <f>(O845*constantes!$B$4)+(LN(110)*constantes!$B$5)+(LN(22)*constantes!$B$8)+(F845*constantes!$B$9)</f>
        <v>23.285333757929525</v>
      </c>
      <c r="AB845">
        <f t="shared" si="191"/>
        <v>6.1959526107751905E-2</v>
      </c>
      <c r="AC845">
        <f>(O845*constantes!$D$4)+(LN(110)*constantes!$D$5)+(LN(22)*constantes!$D$8)+(F845*constantes!$D$9)</f>
        <v>25.39223913860047</v>
      </c>
      <c r="AD845" s="7">
        <f t="shared" si="192"/>
        <v>2.8073382189004015E-2</v>
      </c>
      <c r="AF845">
        <f>(O845*constantes!$B$4)+(LN(125)*constantes!$B$5)+(LN(22.5)*constantes!$B$8)+(F845*constantes!$B$9)</f>
        <v>23.540290694683922</v>
      </c>
      <c r="AG845">
        <f t="shared" si="193"/>
        <v>7.9222803135090225E-2</v>
      </c>
      <c r="AH845">
        <f>(O845*constantes!$D$4)+(LN(125)*constantes!$D$5)+(LN(22.5)*constantes!$D$8)+(F845*constantes!$D$9)</f>
        <v>25.763312155208702</v>
      </c>
      <c r="AI845">
        <f t="shared" si="194"/>
        <v>4.0428513799347532E-2</v>
      </c>
    </row>
    <row r="846" spans="1:35" x14ac:dyDescent="0.25">
      <c r="A846" s="11">
        <v>845</v>
      </c>
      <c r="B846">
        <v>0</v>
      </c>
      <c r="C846">
        <v>42</v>
      </c>
      <c r="D846">
        <v>0</v>
      </c>
      <c r="E846">
        <v>0</v>
      </c>
      <c r="F846">
        <v>0</v>
      </c>
      <c r="G846">
        <v>118.5</v>
      </c>
      <c r="H846">
        <v>32.36</v>
      </c>
      <c r="I846">
        <f>IF(AND(B846=1,E846=0),V846,IF(AND(B846=1,E846=1),W846,IF(AND(B846=0,E846=0),X846,IF(AND(B846=0,E846=1),Y846,ERROR))))</f>
        <v>2.7721297790674559E-2</v>
      </c>
      <c r="K846">
        <f t="shared" si="182"/>
        <v>2.676538428771702E-2</v>
      </c>
      <c r="L846">
        <f t="shared" si="183"/>
        <v>1.8545470669847686E-2</v>
      </c>
      <c r="M846" s="22" t="str">
        <f t="shared" si="195"/>
        <v>NORMAL</v>
      </c>
      <c r="O846">
        <f t="shared" si="184"/>
        <v>3.7376696182833684</v>
      </c>
      <c r="P846">
        <f t="shared" si="185"/>
        <v>4.7749129605751861</v>
      </c>
      <c r="Q846">
        <f t="shared" si="186"/>
        <v>3.4769230921902907</v>
      </c>
      <c r="R846">
        <f>(O846*constantes!$B$4)+(P846*constantes!$B$5)+(D846*constantes!$B$6)+(Q846*constantes!$B$8)+(F846*constantes!$B$9)</f>
        <v>23.249461869630906</v>
      </c>
      <c r="S846" s="4">
        <f>(O846*constantes!$B$4)+(P846*constantes!$C$5)+(D846*constantes!$B$6)+(Q846*constantes!$B$8)+(F846*constantes!$B$9)</f>
        <v>23.591536634126513</v>
      </c>
      <c r="T846">
        <f>(O846*constantes!$D$4)+(P846*constantes!$D$5)+(D846*constantes!$D$6)+(Q846*constantes!$D$8)+(F846*constantes!$D$9)</f>
        <v>25.379438015036161</v>
      </c>
      <c r="U846">
        <f>(O846*constantes!$D$4)+(P846*constantes!$E$5)+(D846*constantes!$D$6)+(Q846*constantes!$D$8)+(F846*constantes!$D$9)</f>
        <v>25.712535943165886</v>
      </c>
      <c r="V846" s="5">
        <f t="shared" si="187"/>
        <v>5.9843006079590255E-2</v>
      </c>
      <c r="W846" s="5">
        <f t="shared" si="188"/>
        <v>8.321026958984612E-2</v>
      </c>
      <c r="X846" s="6">
        <f t="shared" si="189"/>
        <v>2.7721297790674559E-2</v>
      </c>
      <c r="Y846" s="6">
        <f t="shared" si="190"/>
        <v>3.8465965278547731E-2</v>
      </c>
      <c r="AA846">
        <f>(O846*constantes!$B$4)+(LN(110)*constantes!$B$5)+(LN(22)*constantes!$B$8)+(F846*constantes!$B$9)</f>
        <v>22.805468857654464</v>
      </c>
      <c r="AB846">
        <f t="shared" si="191"/>
        <v>3.8810869283687155E-2</v>
      </c>
      <c r="AC846">
        <f>(O846*constantes!$D$4)+(LN(110)*constantes!$D$5)+(LN(22)*constantes!$D$8)+(F846*constantes!$D$9)</f>
        <v>24.972784348242914</v>
      </c>
      <c r="AD846" s="7">
        <f t="shared" si="192"/>
        <v>1.8545470669847686E-2</v>
      </c>
      <c r="AF846">
        <f>(O846*constantes!$B$4)+(LN(125)*constantes!$B$5)+(LN(22.5)*constantes!$B$8)+(F846*constantes!$B$9)</f>
        <v>23.060425794408857</v>
      </c>
      <c r="AG846">
        <f t="shared" si="193"/>
        <v>4.9796912096185753E-2</v>
      </c>
      <c r="AH846">
        <f>(O846*constantes!$D$4)+(LN(125)*constantes!$D$5)+(LN(22.5)*constantes!$D$8)+(F846*constantes!$D$9)</f>
        <v>25.343857364851146</v>
      </c>
      <c r="AI846">
        <f t="shared" si="194"/>
        <v>2.676538428771702E-2</v>
      </c>
    </row>
    <row r="847" spans="1:35" x14ac:dyDescent="0.25">
      <c r="A847" s="11">
        <v>846</v>
      </c>
      <c r="B847">
        <v>0</v>
      </c>
      <c r="C847">
        <v>61</v>
      </c>
      <c r="D847">
        <v>0</v>
      </c>
      <c r="E847">
        <v>0</v>
      </c>
      <c r="F847">
        <v>0</v>
      </c>
      <c r="G847">
        <v>114</v>
      </c>
      <c r="H847">
        <v>24.79</v>
      </c>
      <c r="I847">
        <f>IF(AND(B847=1,E847=0),V847,IF(AND(B847=1,E847=1),W847,IF(AND(B847=0,E847=0),X847,IF(AND(B847=0,E847=1),Y847,ERROR))))</f>
        <v>5.8931950255893706E-2</v>
      </c>
      <c r="K847">
        <f t="shared" si="182"/>
        <v>7.2164067569494672E-2</v>
      </c>
      <c r="L847">
        <f t="shared" si="183"/>
        <v>5.0368025874669486E-2</v>
      </c>
      <c r="M847" s="22" t="str">
        <f t="shared" si="195"/>
        <v>NORMAL</v>
      </c>
      <c r="O847">
        <f t="shared" si="184"/>
        <v>4.1108738641733114</v>
      </c>
      <c r="P847">
        <f t="shared" si="185"/>
        <v>4.7361984483944957</v>
      </c>
      <c r="Q847">
        <f t="shared" si="186"/>
        <v>3.2104403460470992</v>
      </c>
      <c r="R847">
        <f>(O847*constantes!$B$4)+(P847*constantes!$B$5)+(D847*constantes!$B$6)+(Q847*constantes!$B$8)+(F847*constantes!$B$9)</f>
        <v>24.128153715000373</v>
      </c>
      <c r="S847" s="4">
        <f>(O847*constantes!$B$4)+(P847*constantes!$C$5)+(D847*constantes!$B$6)+(Q847*constantes!$B$8)+(F847*constantes!$B$9)</f>
        <v>24.467454971843352</v>
      </c>
      <c r="T847">
        <f>(O847*constantes!$D$4)+(P847*constantes!$D$5)+(D847*constantes!$D$6)+(Q847*constantes!$D$8)+(F847*constantes!$D$9)</f>
        <v>26.149813149976016</v>
      </c>
      <c r="U847">
        <f>(O847*constantes!$D$4)+(P847*constantes!$E$5)+(D847*constantes!$D$6)+(Q847*constantes!$D$8)+(F847*constantes!$D$9)</f>
        <v>26.480210353736016</v>
      </c>
      <c r="V847" s="5">
        <f t="shared" si="187"/>
        <v>0.1380674673566239</v>
      </c>
      <c r="W847" s="5">
        <f t="shared" si="188"/>
        <v>0.18827923887261377</v>
      </c>
      <c r="X847" s="6">
        <f t="shared" si="189"/>
        <v>5.8931950255893706E-2</v>
      </c>
      <c r="Y847" s="6">
        <f t="shared" si="190"/>
        <v>8.1047391786421175E-2</v>
      </c>
      <c r="AA847">
        <f>(O847*constantes!$B$4)+(LN(110)*constantes!$B$5)+(LN(22)*constantes!$B$8)+(F847*constantes!$B$9)</f>
        <v>23.967238746940023</v>
      </c>
      <c r="AB847">
        <f t="shared" si="191"/>
        <v>0.11882079876600593</v>
      </c>
      <c r="AC847">
        <f>(O847*constantes!$D$4)+(LN(110)*constantes!$D$5)+(LN(22)*constantes!$D$8)+(F847*constantes!$D$9)</f>
        <v>25.98829922560666</v>
      </c>
      <c r="AD847" s="7">
        <f t="shared" si="192"/>
        <v>5.0368025874669486E-2</v>
      </c>
      <c r="AF847">
        <f>(O847*constantes!$B$4)+(LN(125)*constantes!$B$5)+(LN(22.5)*constantes!$B$8)+(F847*constantes!$B$9)</f>
        <v>24.222195683694412</v>
      </c>
      <c r="AG847">
        <f t="shared" si="193"/>
        <v>0.15060331820878059</v>
      </c>
      <c r="AH847">
        <f>(O847*constantes!$D$4)+(LN(125)*constantes!$D$5)+(LN(22.5)*constantes!$D$8)+(F847*constantes!$D$9)</f>
        <v>26.359372242214892</v>
      </c>
      <c r="AI847">
        <f t="shared" si="194"/>
        <v>7.2164067569494672E-2</v>
      </c>
    </row>
    <row r="848" spans="1:35" x14ac:dyDescent="0.25">
      <c r="A848" s="11">
        <v>847</v>
      </c>
      <c r="B848">
        <v>0</v>
      </c>
      <c r="C848">
        <v>36</v>
      </c>
      <c r="D848">
        <v>0</v>
      </c>
      <c r="E848">
        <v>0</v>
      </c>
      <c r="F848">
        <v>0</v>
      </c>
      <c r="G848">
        <v>102</v>
      </c>
      <c r="H848">
        <v>33.36</v>
      </c>
      <c r="I848">
        <f>IF(AND(B848=1,E848=0),V848,IF(AND(B848=1,E848=1),W848,IF(AND(B848=0,E848=0),X848,IF(AND(B848=0,E848=1),Y848,ERROR))))</f>
        <v>1.2236356379327185E-2</v>
      </c>
      <c r="K848">
        <f t="shared" si="182"/>
        <v>1.7677356619603457E-2</v>
      </c>
      <c r="L848">
        <f t="shared" si="183"/>
        <v>1.2230943924327331E-2</v>
      </c>
      <c r="M848" s="22" t="str">
        <f t="shared" si="195"/>
        <v>OPTIMAL</v>
      </c>
      <c r="O848">
        <f t="shared" si="184"/>
        <v>3.5835189384561099</v>
      </c>
      <c r="P848">
        <f t="shared" si="185"/>
        <v>4.6249728132842707</v>
      </c>
      <c r="Q848">
        <f t="shared" si="186"/>
        <v>3.5073575774905459</v>
      </c>
      <c r="R848">
        <f>(O848*constantes!$B$4)+(P848*constantes!$B$5)+(D848*constantes!$B$6)+(Q848*constantes!$B$8)+(F848*constantes!$B$9)</f>
        <v>22.515573547830897</v>
      </c>
      <c r="S848" s="4">
        <f>(O848*constantes!$B$4)+(P848*constantes!$C$5)+(D848*constantes!$B$6)+(Q848*constantes!$B$8)+(F848*constantes!$B$9)</f>
        <v>22.846906600174584</v>
      </c>
      <c r="T848">
        <f>(O848*constantes!$D$4)+(P848*constantes!$D$5)+(D848*constantes!$D$6)+(Q848*constantes!$D$8)+(F848*constantes!$D$9)</f>
        <v>24.553774715572267</v>
      </c>
      <c r="U848">
        <f>(O848*constantes!$D$4)+(P848*constantes!$E$5)+(D848*constantes!$D$6)+(Q848*constantes!$D$8)+(F848*constantes!$D$9)</f>
        <v>24.876412819026974</v>
      </c>
      <c r="V848" s="5">
        <f t="shared" si="187"/>
        <v>2.9187984541965362E-2</v>
      </c>
      <c r="W848" s="5">
        <f t="shared" si="188"/>
        <v>4.0419258228027166E-2</v>
      </c>
      <c r="X848" s="6">
        <f t="shared" si="189"/>
        <v>1.2236356379327185E-2</v>
      </c>
      <c r="Y848" s="6">
        <f t="shared" si="190"/>
        <v>1.6856079930096524E-2</v>
      </c>
      <c r="AA848">
        <f>(O848*constantes!$B$4)+(LN(110)*constantes!$B$5)+(LN(22)*constantes!$B$8)+(F848*constantes!$B$9)</f>
        <v>22.325603957379403</v>
      </c>
      <c r="AB848">
        <f t="shared" si="191"/>
        <v>2.4199659473180479E-2</v>
      </c>
      <c r="AC848">
        <f>(O848*constantes!$D$4)+(LN(110)*constantes!$D$5)+(LN(22)*constantes!$D$8)+(F848*constantes!$D$9)</f>
        <v>24.553329557885352</v>
      </c>
      <c r="AD848" s="7">
        <f t="shared" si="192"/>
        <v>1.2230943924327331E-2</v>
      </c>
      <c r="AF848">
        <f>(O848*constantes!$B$4)+(LN(125)*constantes!$B$5)+(LN(22.5)*constantes!$B$8)+(F848*constantes!$B$9)</f>
        <v>22.580560894133793</v>
      </c>
      <c r="AG848">
        <f t="shared" si="193"/>
        <v>3.1117023555229495E-2</v>
      </c>
      <c r="AH848">
        <f>(O848*constantes!$D$4)+(LN(125)*constantes!$D$5)+(LN(22.5)*constantes!$D$8)+(F848*constantes!$D$9)</f>
        <v>24.924402574493584</v>
      </c>
      <c r="AI848">
        <f t="shared" si="194"/>
        <v>1.7677356619603457E-2</v>
      </c>
    </row>
    <row r="849" spans="1:35" x14ac:dyDescent="0.25">
      <c r="A849" s="11">
        <v>848</v>
      </c>
      <c r="B849">
        <v>1</v>
      </c>
      <c r="C849">
        <v>39</v>
      </c>
      <c r="D849">
        <v>1</v>
      </c>
      <c r="E849">
        <v>0</v>
      </c>
      <c r="F849">
        <v>0</v>
      </c>
      <c r="G849">
        <v>131</v>
      </c>
      <c r="H849">
        <v>24.25</v>
      </c>
      <c r="I849">
        <f>IF(AND(B849=1,E849=0),V849,IF(AND(B849=1,E849=1),W849,IF(AND(B849=0,E849=0),X849,IF(AND(B849=0,E849=1),Y849,ERROR))))</f>
        <v>9.1033470930445781E-2</v>
      </c>
      <c r="K849">
        <f t="shared" si="182"/>
        <v>3.974481175054656E-2</v>
      </c>
      <c r="L849">
        <f t="shared" si="183"/>
        <v>3.0940270522043956E-2</v>
      </c>
      <c r="M849" s="22" t="str">
        <f t="shared" si="195"/>
        <v>Elevated Risk</v>
      </c>
      <c r="O849">
        <f t="shared" si="184"/>
        <v>3.6635616461296463</v>
      </c>
      <c r="P849">
        <f t="shared" si="185"/>
        <v>4.8751973232011512</v>
      </c>
      <c r="Q849">
        <f t="shared" si="186"/>
        <v>3.188416617383492</v>
      </c>
      <c r="R849">
        <f>(O849*constantes!$B$4)+(P849*constantes!$B$5)+(D849*constantes!$B$6)+(Q849*constantes!$B$8)+(F849*constantes!$B$9)</f>
        <v>23.685612954022844</v>
      </c>
      <c r="S849" s="4">
        <f>(O849*constantes!$B$4)+(P849*constantes!$C$5)+(D849*constantes!$B$6)+(Q849*constantes!$B$8)+(F849*constantes!$B$9)</f>
        <v>24.034872090256975</v>
      </c>
      <c r="T849">
        <f>(O849*constantes!$D$4)+(P849*constantes!$D$5)+(D849*constantes!$D$6)+(Q849*constantes!$D$8)+(F849*constantes!$D$9)</f>
        <v>25.93105698647706</v>
      </c>
      <c r="U849">
        <f>(O849*constantes!$D$4)+(P849*constantes!$E$5)+(D849*constantes!$D$6)+(Q849*constantes!$D$8)+(F849*constantes!$D$9)</f>
        <v>26.271150751743573</v>
      </c>
      <c r="V849" s="5">
        <f t="shared" si="187"/>
        <v>9.1033470930445781E-2</v>
      </c>
      <c r="W849" s="5">
        <f t="shared" si="188"/>
        <v>0.1265858533332469</v>
      </c>
      <c r="X849" s="6">
        <f t="shared" si="189"/>
        <v>4.7633672275920858E-2</v>
      </c>
      <c r="Y849" s="6">
        <f t="shared" si="190"/>
        <v>6.62771578679755E-2</v>
      </c>
      <c r="AA849">
        <f>(O849*constantes!$B$4)+(LN(110)*constantes!$B$5)+(LN(22)*constantes!$B$8)+(F849*constantes!$B$9)</f>
        <v>22.574773704658814</v>
      </c>
      <c r="AB849">
        <f t="shared" si="191"/>
        <v>3.0940270522043956E-2</v>
      </c>
      <c r="AC849">
        <f>(O849*constantes!$D$4)+(LN(110)*constantes!$D$5)+(LN(22)*constantes!$D$8)+(F849*constantes!$D$9)</f>
        <v>24.771131368454586</v>
      </c>
      <c r="AD849" s="7">
        <f t="shared" si="192"/>
        <v>1.5184528759381921E-2</v>
      </c>
      <c r="AF849">
        <f>(O849*constantes!$B$4)+(LN(125)*constantes!$B$5)+(LN(22.5)*constantes!$B$8)+(F849*constantes!$B$9)</f>
        <v>22.829730641413207</v>
      </c>
      <c r="AG849">
        <f t="shared" si="193"/>
        <v>3.974481175054656E-2</v>
      </c>
      <c r="AH849">
        <f>(O849*constantes!$D$4)+(LN(125)*constantes!$D$5)+(LN(22.5)*constantes!$D$8)+(F849*constantes!$D$9)</f>
        <v>25.142204385062819</v>
      </c>
      <c r="AI849">
        <f t="shared" si="194"/>
        <v>2.1931490638549711E-2</v>
      </c>
    </row>
    <row r="850" spans="1:35" x14ac:dyDescent="0.25">
      <c r="A850" s="11">
        <v>849</v>
      </c>
      <c r="B850">
        <v>0</v>
      </c>
      <c r="C850">
        <v>48</v>
      </c>
      <c r="D850">
        <v>0</v>
      </c>
      <c r="E850">
        <v>0</v>
      </c>
      <c r="F850">
        <v>0</v>
      </c>
      <c r="G850">
        <v>119</v>
      </c>
      <c r="H850">
        <v>30.46</v>
      </c>
      <c r="I850">
        <f>IF(AND(B850=1,E850=0),V850,IF(AND(B850=1,E850=1),W850,IF(AND(B850=0,E850=0),X850,IF(AND(B850=0,E850=1),Y850,ERROR))))</f>
        <v>3.8889110862448395E-2</v>
      </c>
      <c r="K850">
        <f t="shared" si="182"/>
        <v>3.8265438641588045E-2</v>
      </c>
      <c r="L850">
        <f t="shared" si="183"/>
        <v>2.6562184906686825E-2</v>
      </c>
      <c r="M850" s="22" t="str">
        <f t="shared" si="195"/>
        <v>NORMAL</v>
      </c>
      <c r="O850">
        <f t="shared" si="184"/>
        <v>3.8712010109078911</v>
      </c>
      <c r="P850">
        <f t="shared" si="185"/>
        <v>4.7791234931115296</v>
      </c>
      <c r="Q850">
        <f t="shared" si="186"/>
        <v>3.4164143474670157</v>
      </c>
      <c r="R850">
        <f>(O850*constantes!$B$4)+(P850*constantes!$B$5)+(D850*constantes!$B$6)+(Q850*constantes!$B$8)+(F850*constantes!$B$9)</f>
        <v>23.624981110758593</v>
      </c>
      <c r="S850" s="4">
        <f>(O850*constantes!$B$4)+(P850*constantes!$C$5)+(D850*constantes!$B$6)+(Q850*constantes!$B$8)+(F850*constantes!$B$9)</f>
        <v>23.967357517805102</v>
      </c>
      <c r="T850">
        <f>(O850*constantes!$D$4)+(P850*constantes!$D$5)+(D850*constantes!$D$6)+(Q850*constantes!$D$8)+(F850*constantes!$D$9)</f>
        <v>25.723695034902001</v>
      </c>
      <c r="U850">
        <f>(O850*constantes!$D$4)+(P850*constantes!$E$5)+(D850*constantes!$D$6)+(Q850*constantes!$D$8)+(F850*constantes!$D$9)</f>
        <v>26.05708668978146</v>
      </c>
      <c r="V850" s="5">
        <f t="shared" si="187"/>
        <v>8.5915104749790583E-2</v>
      </c>
      <c r="W850" s="5">
        <f t="shared" si="188"/>
        <v>0.11883403814239435</v>
      </c>
      <c r="X850" s="6">
        <f t="shared" si="189"/>
        <v>3.8889110862448395E-2</v>
      </c>
      <c r="Y850" s="6">
        <f t="shared" si="190"/>
        <v>5.3856353844305427E-2</v>
      </c>
      <c r="AA850">
        <f>(O850*constantes!$B$4)+(LN(110)*constantes!$B$5)+(LN(22)*constantes!$B$8)+(F850*constantes!$B$9)</f>
        <v>23.221146741638901</v>
      </c>
      <c r="AB850">
        <f t="shared" si="191"/>
        <v>5.8221930281009082E-2</v>
      </c>
      <c r="AC850">
        <f>(O850*constantes!$D$4)+(LN(110)*constantes!$D$5)+(LN(22)*constantes!$D$8)+(F850*constantes!$D$9)</f>
        <v>25.336132614771724</v>
      </c>
      <c r="AD850" s="7">
        <f t="shared" si="192"/>
        <v>2.6562184906686825E-2</v>
      </c>
      <c r="AF850">
        <f>(O850*constantes!$B$4)+(LN(125)*constantes!$B$5)+(LN(22.5)*constantes!$B$8)+(F850*constantes!$B$9)</f>
        <v>23.47610367839329</v>
      </c>
      <c r="AG850">
        <f t="shared" si="193"/>
        <v>7.448581103683527E-2</v>
      </c>
      <c r="AH850">
        <f>(O850*constantes!$D$4)+(LN(125)*constantes!$D$5)+(LN(22.5)*constantes!$D$8)+(F850*constantes!$D$9)</f>
        <v>25.707205631379956</v>
      </c>
      <c r="AI850">
        <f t="shared" si="194"/>
        <v>3.8265438641588045E-2</v>
      </c>
    </row>
    <row r="851" spans="1:35" x14ac:dyDescent="0.25">
      <c r="A851" s="11">
        <v>850</v>
      </c>
      <c r="B851">
        <v>1</v>
      </c>
      <c r="C851">
        <v>39</v>
      </c>
      <c r="D851">
        <v>0</v>
      </c>
      <c r="E851">
        <v>0</v>
      </c>
      <c r="F851">
        <v>0</v>
      </c>
      <c r="G851">
        <v>107</v>
      </c>
      <c r="H851">
        <v>22.45</v>
      </c>
      <c r="I851">
        <f>IF(AND(B851=1,E851=0),V851,IF(AND(B851=1,E851=1),W851,IF(AND(B851=0,E851=0),X851,IF(AND(B851=0,E851=1),Y851,ERROR))))</f>
        <v>2.9884988882266983E-2</v>
      </c>
      <c r="K851">
        <f t="shared" si="182"/>
        <v>3.974481175054656E-2</v>
      </c>
      <c r="L851">
        <f t="shared" si="183"/>
        <v>3.0940270522043956E-2</v>
      </c>
      <c r="M851" s="22" t="str">
        <f t="shared" si="195"/>
        <v>OPTIMAL</v>
      </c>
      <c r="O851">
        <f t="shared" si="184"/>
        <v>3.6635616461296463</v>
      </c>
      <c r="P851">
        <f t="shared" si="185"/>
        <v>4.6728288344619058</v>
      </c>
      <c r="Q851">
        <f t="shared" si="186"/>
        <v>3.1112906141882632</v>
      </c>
      <c r="R851">
        <f>(O851*constantes!$B$4)+(P851*constantes!$B$5)+(D851*constantes!$B$6)+(Q851*constantes!$B$8)+(F851*constantes!$B$9)</f>
        <v>22.539530036379364</v>
      </c>
      <c r="S851" s="4">
        <f>(O851*constantes!$B$4)+(P851*constantes!$C$5)+(D851*constantes!$B$6)+(Q851*constantes!$B$8)+(F851*constantes!$B$9)</f>
        <v>22.874291494080214</v>
      </c>
      <c r="T851">
        <f>(O851*constantes!$D$4)+(P851*constantes!$D$5)+(D851*constantes!$D$6)+(Q851*constantes!$D$8)+(F851*constantes!$D$9)</f>
        <v>24.703701971683987</v>
      </c>
      <c r="U851">
        <f>(O851*constantes!$D$4)+(P851*constantes!$E$5)+(D851*constantes!$D$6)+(Q851*constantes!$D$8)+(F851*constantes!$D$9)</f>
        <v>25.029678511176051</v>
      </c>
      <c r="V851" s="5">
        <f t="shared" si="187"/>
        <v>2.9884988882266983E-2</v>
      </c>
      <c r="W851" s="5">
        <f t="shared" si="188"/>
        <v>4.1517810610241734E-2</v>
      </c>
      <c r="X851" s="6">
        <f t="shared" si="189"/>
        <v>1.4201467406106283E-2</v>
      </c>
      <c r="Y851" s="6">
        <f t="shared" si="190"/>
        <v>1.9620472869285699E-2</v>
      </c>
      <c r="AA851">
        <f>(O851*constantes!$B$4)+(LN(110)*constantes!$B$5)+(LN(22)*constantes!$B$8)+(F851*constantes!$B$9)</f>
        <v>22.574773704658814</v>
      </c>
      <c r="AB851">
        <f t="shared" si="191"/>
        <v>3.0940270522043956E-2</v>
      </c>
      <c r="AC851">
        <f>(O851*constantes!$D$4)+(LN(110)*constantes!$D$5)+(LN(22)*constantes!$D$8)+(F851*constantes!$D$9)</f>
        <v>24.771131368454586</v>
      </c>
      <c r="AD851" s="7">
        <f t="shared" si="192"/>
        <v>1.5184528759381921E-2</v>
      </c>
      <c r="AF851">
        <f>(O851*constantes!$B$4)+(LN(125)*constantes!$B$5)+(LN(22.5)*constantes!$B$8)+(F851*constantes!$B$9)</f>
        <v>22.829730641413207</v>
      </c>
      <c r="AG851">
        <f t="shared" si="193"/>
        <v>3.974481175054656E-2</v>
      </c>
      <c r="AH851">
        <f>(O851*constantes!$D$4)+(LN(125)*constantes!$D$5)+(LN(22.5)*constantes!$D$8)+(F851*constantes!$D$9)</f>
        <v>25.142204385062819</v>
      </c>
      <c r="AI851">
        <f t="shared" si="194"/>
        <v>2.1931490638549711E-2</v>
      </c>
    </row>
    <row r="852" spans="1:35" x14ac:dyDescent="0.25">
      <c r="A852" s="11">
        <v>851</v>
      </c>
      <c r="B852">
        <v>0</v>
      </c>
      <c r="C852">
        <v>59</v>
      </c>
      <c r="D852">
        <v>1</v>
      </c>
      <c r="E852">
        <v>0</v>
      </c>
      <c r="F852">
        <v>0</v>
      </c>
      <c r="G852">
        <v>122.5</v>
      </c>
      <c r="H852">
        <v>25.4</v>
      </c>
      <c r="I852">
        <f>IF(AND(B852=1,E852=0),V852,IF(AND(B852=1,E852=1),W852,IF(AND(B852=0,E852=0),X852,IF(AND(B852=0,E852=1),Y852,ERROR))))</f>
        <v>0.11983729473957516</v>
      </c>
      <c r="K852">
        <f t="shared" si="182"/>
        <v>6.6117954736533924E-2</v>
      </c>
      <c r="L852">
        <f t="shared" si="183"/>
        <v>4.6102547085629553E-2</v>
      </c>
      <c r="M852" s="22" t="str">
        <f t="shared" si="195"/>
        <v>Elevated Risk</v>
      </c>
      <c r="O852">
        <f t="shared" si="184"/>
        <v>4.0775374439057197</v>
      </c>
      <c r="P852">
        <f t="shared" si="185"/>
        <v>4.808111029984782</v>
      </c>
      <c r="Q852">
        <f t="shared" si="186"/>
        <v>3.2347491740244907</v>
      </c>
      <c r="R852">
        <f>(O852*constantes!$B$4)+(P852*constantes!$B$5)+(D852*constantes!$B$6)+(Q852*constantes!$B$8)+(F852*constantes!$B$9)</f>
        <v>24.886583673576315</v>
      </c>
      <c r="S852" s="4">
        <f>(O852*constantes!$B$4)+(P852*constantes!$C$5)+(D852*constantes!$B$6)+(Q852*constantes!$B$8)+(F852*constantes!$B$9)</f>
        <v>25.231036747764424</v>
      </c>
      <c r="T852">
        <f>(O852*constantes!$D$4)+(P852*constantes!$D$5)+(D852*constantes!$D$6)+(Q852*constantes!$D$8)+(F852*constantes!$D$9)</f>
        <v>26.89249392506305</v>
      </c>
      <c r="U852">
        <f>(O852*constantes!$D$4)+(P852*constantes!$E$5)+(D852*constantes!$D$6)+(Q852*constantes!$D$8)+(F852*constantes!$D$9)</f>
        <v>27.227907750514788</v>
      </c>
      <c r="V852" s="5">
        <f t="shared" si="187"/>
        <v>0.27181707339008576</v>
      </c>
      <c r="W852" s="5">
        <f t="shared" si="188"/>
        <v>0.36086688556017232</v>
      </c>
      <c r="X852" s="6">
        <f t="shared" si="189"/>
        <v>0.11983729473957516</v>
      </c>
      <c r="Y852" s="6">
        <f t="shared" si="190"/>
        <v>0.16349171010795815</v>
      </c>
      <c r="AA852">
        <f>(O852*constantes!$B$4)+(LN(110)*constantes!$B$5)+(LN(22)*constantes!$B$8)+(F852*constantes!$B$9)</f>
        <v>23.863463804103819</v>
      </c>
      <c r="AB852">
        <f t="shared" si="191"/>
        <v>0.10776479003769468</v>
      </c>
      <c r="AC852">
        <f>(O852*constantes!$D$4)+(LN(110)*constantes!$D$5)+(LN(22)*constantes!$D$8)+(F852*constantes!$D$9)</f>
        <v>25.897588492509126</v>
      </c>
      <c r="AD852" s="7">
        <f t="shared" si="192"/>
        <v>4.6102547085629553E-2</v>
      </c>
      <c r="AF852">
        <f>(O852*constantes!$B$4)+(LN(125)*constantes!$B$5)+(LN(22.5)*constantes!$B$8)+(F852*constantes!$B$9)</f>
        <v>24.118420740858213</v>
      </c>
      <c r="AG852">
        <f t="shared" si="193"/>
        <v>0.13682617258299834</v>
      </c>
      <c r="AH852">
        <f>(O852*constantes!$D$4)+(LN(125)*constantes!$D$5)+(LN(22.5)*constantes!$D$8)+(F852*constantes!$D$9)</f>
        <v>26.268661509117358</v>
      </c>
      <c r="AI852">
        <f t="shared" si="194"/>
        <v>6.6117954736533924E-2</v>
      </c>
    </row>
    <row r="853" spans="1:35" x14ac:dyDescent="0.25">
      <c r="A853" s="11">
        <v>852</v>
      </c>
      <c r="B853">
        <v>0</v>
      </c>
      <c r="C853">
        <v>48</v>
      </c>
      <c r="D853">
        <v>0</v>
      </c>
      <c r="E853">
        <v>0</v>
      </c>
      <c r="F853">
        <v>0</v>
      </c>
      <c r="G853">
        <v>131</v>
      </c>
      <c r="H853">
        <v>21.14</v>
      </c>
      <c r="I853">
        <f>IF(AND(B853=1,E853=0),V853,IF(AND(B853=1,E853=1),W853,IF(AND(B853=0,E853=0),X853,IF(AND(B853=0,E853=1),Y853,ERROR))))</f>
        <v>4.2203918641202987E-2</v>
      </c>
      <c r="K853">
        <f t="shared" si="182"/>
        <v>3.8265438641588045E-2</v>
      </c>
      <c r="L853">
        <f t="shared" si="183"/>
        <v>2.6562184906686825E-2</v>
      </c>
      <c r="M853" s="22" t="str">
        <f t="shared" si="195"/>
        <v>Elevated Risk</v>
      </c>
      <c r="O853">
        <f t="shared" si="184"/>
        <v>3.8712010109078911</v>
      </c>
      <c r="P853">
        <f t="shared" si="185"/>
        <v>4.8751973232011512</v>
      </c>
      <c r="Q853">
        <f t="shared" si="186"/>
        <v>3.0511669804420918</v>
      </c>
      <c r="R853">
        <f>(O853*constantes!$B$4)+(P853*constantes!$B$5)+(D853*constantes!$B$6)+(Q853*constantes!$B$8)+(F853*constantes!$B$9)</f>
        <v>23.513648596324899</v>
      </c>
      <c r="S853" s="4">
        <f>(O853*constantes!$B$4)+(P853*constantes!$C$5)+(D853*constantes!$B$6)+(Q853*constantes!$B$8)+(F853*constantes!$B$9)</f>
        <v>23.86290773255903</v>
      </c>
      <c r="T853">
        <f>(O853*constantes!$D$4)+(P853*constantes!$D$5)+(D853*constantes!$D$6)+(Q853*constantes!$D$8)+(F853*constantes!$D$9)</f>
        <v>25.807209355907904</v>
      </c>
      <c r="U853">
        <f>(O853*constantes!$D$4)+(P853*constantes!$E$5)+(D853*constantes!$D$6)+(Q853*constantes!$D$8)+(F853*constantes!$D$9)</f>
        <v>26.147303121174417</v>
      </c>
      <c r="V853" s="5">
        <f t="shared" si="187"/>
        <v>7.722261195346003E-2</v>
      </c>
      <c r="W853" s="5">
        <f t="shared" si="188"/>
        <v>0.10770823060969148</v>
      </c>
      <c r="X853" s="6">
        <f t="shared" si="189"/>
        <v>4.2203918641202987E-2</v>
      </c>
      <c r="Y853" s="6">
        <f t="shared" si="190"/>
        <v>5.8788645234778558E-2</v>
      </c>
      <c r="AA853">
        <f>(O853*constantes!$B$4)+(LN(110)*constantes!$B$5)+(LN(22)*constantes!$B$8)+(F853*constantes!$B$9)</f>
        <v>23.221146741638901</v>
      </c>
      <c r="AB853">
        <f t="shared" si="191"/>
        <v>5.8221930281009082E-2</v>
      </c>
      <c r="AC853">
        <f>(O853*constantes!$D$4)+(LN(110)*constantes!$D$5)+(LN(22)*constantes!$D$8)+(F853*constantes!$D$9)</f>
        <v>25.336132614771724</v>
      </c>
      <c r="AD853" s="7">
        <f t="shared" si="192"/>
        <v>2.6562184906686825E-2</v>
      </c>
      <c r="AF853">
        <f>(O853*constantes!$B$4)+(LN(125)*constantes!$B$5)+(LN(22.5)*constantes!$B$8)+(F853*constantes!$B$9)</f>
        <v>23.47610367839329</v>
      </c>
      <c r="AG853">
        <f t="shared" si="193"/>
        <v>7.448581103683527E-2</v>
      </c>
      <c r="AH853">
        <f>(O853*constantes!$D$4)+(LN(125)*constantes!$D$5)+(LN(22.5)*constantes!$D$8)+(F853*constantes!$D$9)</f>
        <v>25.707205631379956</v>
      </c>
      <c r="AI853">
        <f t="shared" si="194"/>
        <v>3.8265438641588045E-2</v>
      </c>
    </row>
    <row r="854" spans="1:35" x14ac:dyDescent="0.25">
      <c r="A854" s="11">
        <v>853</v>
      </c>
      <c r="B854">
        <v>1</v>
      </c>
      <c r="C854">
        <v>44</v>
      </c>
      <c r="D854">
        <v>0</v>
      </c>
      <c r="E854">
        <v>0</v>
      </c>
      <c r="F854">
        <v>0</v>
      </c>
      <c r="G854">
        <v>114</v>
      </c>
      <c r="H854">
        <v>31.16</v>
      </c>
      <c r="I854">
        <f>IF(AND(B854=1,E854=0),V854,IF(AND(B854=1,E854=1),W854,IF(AND(B854=0,E854=0),X854,IF(AND(B854=0,E854=1),Y854,ERROR))))</f>
        <v>6.2391012434506954E-2</v>
      </c>
      <c r="K854">
        <f t="shared" si="182"/>
        <v>5.7330036913051163E-2</v>
      </c>
      <c r="L854">
        <f t="shared" si="183"/>
        <v>4.4721443860098575E-2</v>
      </c>
      <c r="M854" s="22" t="str">
        <f t="shared" si="195"/>
        <v>NORMAL</v>
      </c>
      <c r="O854">
        <f t="shared" si="184"/>
        <v>3.784189633918261</v>
      </c>
      <c r="P854">
        <f t="shared" si="185"/>
        <v>4.7361984483944957</v>
      </c>
      <c r="Q854">
        <f t="shared" si="186"/>
        <v>3.4391352210025476</v>
      </c>
      <c r="R854">
        <f>(O854*constantes!$B$4)+(P854*constantes!$B$5)+(D854*constantes!$B$6)+(Q854*constantes!$B$8)+(F854*constantes!$B$9)</f>
        <v>23.29250120960404</v>
      </c>
      <c r="S854" s="4">
        <f>(O854*constantes!$B$4)+(P854*constantes!$C$5)+(D854*constantes!$B$6)+(Q854*constantes!$B$8)+(F854*constantes!$B$9)</f>
        <v>23.631802466447024</v>
      </c>
      <c r="T854">
        <f>(O854*constantes!$D$4)+(P854*constantes!$D$5)+(D854*constantes!$D$6)+(Q854*constantes!$D$8)+(F854*constantes!$D$9)</f>
        <v>25.377802746376876</v>
      </c>
      <c r="U854">
        <f>(O854*constantes!$D$4)+(P854*constantes!$E$5)+(D854*constantes!$D$6)+(Q854*constantes!$D$8)+(F854*constantes!$D$9)</f>
        <v>25.708199950136876</v>
      </c>
      <c r="V854" s="5">
        <f t="shared" si="187"/>
        <v>6.2391012434506954E-2</v>
      </c>
      <c r="W854" s="5">
        <f t="shared" si="188"/>
        <v>8.6476975001280376E-2</v>
      </c>
      <c r="X854" s="6">
        <f t="shared" si="189"/>
        <v>2.7676635737389765E-2</v>
      </c>
      <c r="Y854" s="6">
        <f t="shared" si="190"/>
        <v>3.830276708635505E-2</v>
      </c>
      <c r="AA854">
        <f>(O854*constantes!$B$4)+(LN(110)*constantes!$B$5)+(LN(22)*constantes!$B$8)+(F854*constantes!$B$9)</f>
        <v>22.95028380552526</v>
      </c>
      <c r="AB854">
        <f t="shared" si="191"/>
        <v>4.4721443860098575E-2</v>
      </c>
      <c r="AC854">
        <f>(O854*constantes!$D$4)+(LN(110)*constantes!$D$5)+(LN(22)*constantes!$D$8)+(F854*constantes!$D$9)</f>
        <v>25.099368567186549</v>
      </c>
      <c r="AD854" s="7">
        <f t="shared" si="192"/>
        <v>2.102161003401426E-2</v>
      </c>
      <c r="AF854">
        <f>(O854*constantes!$B$4)+(LN(125)*constantes!$B$5)+(LN(22.5)*constantes!$B$8)+(F854*constantes!$B$9)</f>
        <v>23.205240742279653</v>
      </c>
      <c r="AG854">
        <f t="shared" si="193"/>
        <v>5.7330036913051163E-2</v>
      </c>
      <c r="AH854">
        <f>(O854*constantes!$D$4)+(LN(125)*constantes!$D$5)+(LN(22.5)*constantes!$D$8)+(F854*constantes!$D$9)</f>
        <v>25.470441583794781</v>
      </c>
      <c r="AI854">
        <f t="shared" si="194"/>
        <v>3.0321952038303235E-2</v>
      </c>
    </row>
    <row r="855" spans="1:35" x14ac:dyDescent="0.25">
      <c r="A855" s="11">
        <v>854</v>
      </c>
      <c r="B855">
        <v>1</v>
      </c>
      <c r="C855">
        <v>42</v>
      </c>
      <c r="D855">
        <v>1</v>
      </c>
      <c r="E855">
        <v>0</v>
      </c>
      <c r="F855">
        <v>0</v>
      </c>
      <c r="G855">
        <v>111</v>
      </c>
      <c r="H855">
        <v>21.67</v>
      </c>
      <c r="I855">
        <f>IF(AND(B855=1,E855=0),V855,IF(AND(B855=1,E855=1),W855,IF(AND(B855=0,E855=0),X855,IF(AND(B855=0,E855=1),Y855,ERROR))))</f>
        <v>7.7680501134367641E-2</v>
      </c>
      <c r="K855">
        <f t="shared" si="182"/>
        <v>4.9796912096185753E-2</v>
      </c>
      <c r="L855">
        <f t="shared" si="183"/>
        <v>3.8810869283687155E-2</v>
      </c>
      <c r="M855" s="22" t="str">
        <f t="shared" si="195"/>
        <v>Elevated Risk</v>
      </c>
      <c r="O855">
        <f t="shared" si="184"/>
        <v>3.7376696182833684</v>
      </c>
      <c r="P855">
        <f t="shared" si="185"/>
        <v>4.7095302013123339</v>
      </c>
      <c r="Q855">
        <f t="shared" si="186"/>
        <v>3.0759288155482678</v>
      </c>
      <c r="R855">
        <f>(O855*constantes!$B$4)+(P855*constantes!$B$5)+(D855*constantes!$B$6)+(Q855*constantes!$B$8)+(F855*constantes!$B$9)</f>
        <v>23.51980538788408</v>
      </c>
      <c r="S855" s="4">
        <f>(O855*constantes!$B$4)+(P855*constantes!$C$5)+(D855*constantes!$B$6)+(Q855*constantes!$B$8)+(F855*constantes!$B$9)</f>
        <v>23.857196131506097</v>
      </c>
      <c r="T855">
        <f>(O855*constantes!$D$4)+(P855*constantes!$D$5)+(D855*constantes!$D$6)+(Q855*constantes!$D$8)+(F855*constantes!$D$9)</f>
        <v>25.609193873744857</v>
      </c>
      <c r="U855">
        <f>(O855*constantes!$D$4)+(P855*constantes!$E$5)+(D855*constantes!$D$6)+(Q855*constantes!$D$8)+(F855*constantes!$D$9)</f>
        <v>25.937730700588403</v>
      </c>
      <c r="V855" s="5">
        <f t="shared" si="187"/>
        <v>7.7680501134367641E-2</v>
      </c>
      <c r="W855" s="5">
        <f t="shared" si="188"/>
        <v>0.10712889998025465</v>
      </c>
      <c r="X855" s="6">
        <f t="shared" si="189"/>
        <v>3.4755762763760911E-2</v>
      </c>
      <c r="Y855" s="6">
        <f t="shared" si="190"/>
        <v>4.794485795208292E-2</v>
      </c>
      <c r="AA855">
        <f>(O855*constantes!$B$4)+(LN(110)*constantes!$B$5)+(LN(22)*constantes!$B$8)+(F855*constantes!$B$9)</f>
        <v>22.805468857654464</v>
      </c>
      <c r="AB855">
        <f t="shared" si="191"/>
        <v>3.8810869283687155E-2</v>
      </c>
      <c r="AC855">
        <f>(O855*constantes!$D$4)+(LN(110)*constantes!$D$5)+(LN(22)*constantes!$D$8)+(F855*constantes!$D$9)</f>
        <v>24.972784348242914</v>
      </c>
      <c r="AD855" s="7">
        <f t="shared" si="192"/>
        <v>1.8545470669847686E-2</v>
      </c>
      <c r="AF855">
        <f>(O855*constantes!$B$4)+(LN(125)*constantes!$B$5)+(LN(22.5)*constantes!$B$8)+(F855*constantes!$B$9)</f>
        <v>23.060425794408857</v>
      </c>
      <c r="AG855">
        <f t="shared" si="193"/>
        <v>4.9796912096185753E-2</v>
      </c>
      <c r="AH855">
        <f>(O855*constantes!$D$4)+(LN(125)*constantes!$D$5)+(LN(22.5)*constantes!$D$8)+(F855*constantes!$D$9)</f>
        <v>25.343857364851146</v>
      </c>
      <c r="AI855">
        <f t="shared" si="194"/>
        <v>2.676538428771702E-2</v>
      </c>
    </row>
    <row r="856" spans="1:35" x14ac:dyDescent="0.25">
      <c r="A856" s="11">
        <v>855</v>
      </c>
      <c r="B856">
        <v>0</v>
      </c>
      <c r="C856">
        <v>44</v>
      </c>
      <c r="D856">
        <v>0</v>
      </c>
      <c r="E856">
        <v>0</v>
      </c>
      <c r="F856">
        <v>0</v>
      </c>
      <c r="G856">
        <v>118</v>
      </c>
      <c r="H856">
        <v>23.09</v>
      </c>
      <c r="I856">
        <f>IF(AND(B856=1,E856=0),V856,IF(AND(B856=1,E856=1),W856,IF(AND(B856=0,E856=0),X856,IF(AND(B856=0,E856=1),Y856,ERROR))))</f>
        <v>2.6183230377301081E-2</v>
      </c>
      <c r="K856">
        <f t="shared" si="182"/>
        <v>3.0321952038303235E-2</v>
      </c>
      <c r="L856">
        <f t="shared" si="183"/>
        <v>2.102161003401426E-2</v>
      </c>
      <c r="M856" s="22" t="str">
        <f t="shared" si="195"/>
        <v>NORMAL</v>
      </c>
      <c r="O856">
        <f t="shared" si="184"/>
        <v>3.784189633918261</v>
      </c>
      <c r="P856">
        <f t="shared" si="185"/>
        <v>4.7706846244656651</v>
      </c>
      <c r="Q856">
        <f t="shared" si="186"/>
        <v>3.1393996233664039</v>
      </c>
      <c r="R856">
        <f>(O856*constantes!$B$4)+(P856*constantes!$B$5)+(D856*constantes!$B$6)+(Q856*constantes!$B$8)+(F856*constantes!$B$9)</f>
        <v>23.118854435372139</v>
      </c>
      <c r="S856" s="4">
        <f>(O856*constantes!$B$4)+(P856*constantes!$C$5)+(D856*constantes!$B$6)+(Q856*constantes!$B$8)+(F856*constantes!$B$9)</f>
        <v>23.460626281868858</v>
      </c>
      <c r="T856">
        <f>(O856*constantes!$D$4)+(P856*constantes!$D$5)+(D856*constantes!$D$6)+(Q856*constantes!$D$8)+(F856*constantes!$D$9)</f>
        <v>25.321569431617753</v>
      </c>
      <c r="U856">
        <f>(O856*constantes!$D$4)+(P856*constantes!$E$5)+(D856*constantes!$D$6)+(Q856*constantes!$D$8)+(F856*constantes!$D$9)</f>
        <v>25.654372391020477</v>
      </c>
      <c r="V856" s="5">
        <f t="shared" si="187"/>
        <v>5.2712803751249315E-2</v>
      </c>
      <c r="W856" s="5">
        <f t="shared" si="188"/>
        <v>7.3384889879107185E-2</v>
      </c>
      <c r="X856" s="6">
        <f t="shared" si="189"/>
        <v>2.6183230377301081E-2</v>
      </c>
      <c r="Y856" s="6">
        <f t="shared" si="190"/>
        <v>3.6332455778977479E-2</v>
      </c>
      <c r="AA856">
        <f>(O856*constantes!$B$4)+(LN(110)*constantes!$B$5)+(LN(22)*constantes!$B$8)+(F856*constantes!$B$9)</f>
        <v>22.95028380552526</v>
      </c>
      <c r="AB856">
        <f t="shared" si="191"/>
        <v>4.4721443860098575E-2</v>
      </c>
      <c r="AC856">
        <f>(O856*constantes!$D$4)+(LN(110)*constantes!$D$5)+(LN(22)*constantes!$D$8)+(F856*constantes!$D$9)</f>
        <v>25.099368567186549</v>
      </c>
      <c r="AD856" s="7">
        <f t="shared" si="192"/>
        <v>2.102161003401426E-2</v>
      </c>
      <c r="AF856">
        <f>(O856*constantes!$B$4)+(LN(125)*constantes!$B$5)+(LN(22.5)*constantes!$B$8)+(F856*constantes!$B$9)</f>
        <v>23.205240742279653</v>
      </c>
      <c r="AG856">
        <f t="shared" si="193"/>
        <v>5.7330036913051163E-2</v>
      </c>
      <c r="AH856">
        <f>(O856*constantes!$D$4)+(LN(125)*constantes!$D$5)+(LN(22.5)*constantes!$D$8)+(F856*constantes!$D$9)</f>
        <v>25.470441583794781</v>
      </c>
      <c r="AI856">
        <f t="shared" si="194"/>
        <v>3.0321952038303235E-2</v>
      </c>
    </row>
    <row r="857" spans="1:35" x14ac:dyDescent="0.25">
      <c r="A857" s="11">
        <v>856</v>
      </c>
      <c r="B857">
        <v>0</v>
      </c>
      <c r="C857">
        <v>52</v>
      </c>
      <c r="D857">
        <v>0</v>
      </c>
      <c r="E857">
        <v>1</v>
      </c>
      <c r="F857">
        <v>0</v>
      </c>
      <c r="G857">
        <v>146</v>
      </c>
      <c r="H857">
        <v>27.26</v>
      </c>
      <c r="I857">
        <f>IF(AND(B857=1,E857=0),V857,IF(AND(B857=1,E857=1),W857,IF(AND(B857=0,E857=0),X857,IF(AND(B857=0,E857=1),Y857,ERROR))))</f>
        <v>0.11064533738921012</v>
      </c>
      <c r="K857">
        <f t="shared" si="182"/>
        <v>4.7353292556453264E-2</v>
      </c>
      <c r="L857">
        <f t="shared" si="183"/>
        <v>3.291838619478793E-2</v>
      </c>
      <c r="M857" s="22" t="str">
        <f t="shared" si="195"/>
        <v>Elevated Risk</v>
      </c>
      <c r="O857">
        <f t="shared" si="184"/>
        <v>3.9512437185814275</v>
      </c>
      <c r="P857">
        <f t="shared" si="185"/>
        <v>4.9836066217083363</v>
      </c>
      <c r="Q857">
        <f t="shared" si="186"/>
        <v>3.3054204262683866</v>
      </c>
      <c r="R857">
        <f>(O857*constantes!$B$4)+(P857*constantes!$B$5)+(D857*constantes!$B$6)+(Q857*constantes!$B$8)+(F857*constantes!$B$9)</f>
        <v>24.16549076932673</v>
      </c>
      <c r="S857" s="4">
        <f>(O857*constantes!$B$4)+(P857*constantes!$C$5)+(D857*constantes!$B$6)+(Q857*constantes!$B$8)+(F857*constantes!$B$9)</f>
        <v>24.522516347705913</v>
      </c>
      <c r="T857">
        <f>(O857*constantes!$D$4)+(P857*constantes!$D$5)+(D857*constantes!$D$6)+(Q857*constantes!$D$8)+(F857*constantes!$D$9)</f>
        <v>26.459943840519674</v>
      </c>
      <c r="U857">
        <f>(O857*constantes!$D$4)+(P857*constantes!$E$5)+(D857*constantes!$D$6)+(Q857*constantes!$D$8)+(F857*constantes!$D$9)</f>
        <v>26.807600238450046</v>
      </c>
      <c r="V857" s="5">
        <f t="shared" si="187"/>
        <v>0.14292565967531301</v>
      </c>
      <c r="W857" s="5">
        <f t="shared" si="188"/>
        <v>0.19780753996473976</v>
      </c>
      <c r="X857" s="6">
        <f t="shared" si="189"/>
        <v>7.9487802448498734E-2</v>
      </c>
      <c r="Y857" s="6">
        <f t="shared" si="190"/>
        <v>0.11064533738921012</v>
      </c>
      <c r="AA857">
        <f>(O857*constantes!$B$4)+(LN(110)*constantes!$B$5)+(LN(22)*constantes!$B$8)+(F857*constantes!$B$9)</f>
        <v>23.470316488918311</v>
      </c>
      <c r="AB857">
        <f t="shared" si="191"/>
        <v>7.4072320755760312E-2</v>
      </c>
      <c r="AC857">
        <f>(O857*constantes!$D$4)+(LN(110)*constantes!$D$5)+(LN(22)*constantes!$D$8)+(F857*constantes!$D$9)</f>
        <v>25.553934425340952</v>
      </c>
      <c r="AD857" s="7">
        <f t="shared" si="192"/>
        <v>3.291838619478793E-2</v>
      </c>
      <c r="AF857">
        <f>(O857*constantes!$B$4)+(LN(125)*constantes!$B$5)+(LN(22.5)*constantes!$B$8)+(F857*constantes!$B$9)</f>
        <v>23.725273425672704</v>
      </c>
      <c r="AG857">
        <f t="shared" si="193"/>
        <v>9.453671546464415E-2</v>
      </c>
      <c r="AH857">
        <f>(O857*constantes!$D$4)+(LN(125)*constantes!$D$5)+(LN(22.5)*constantes!$D$8)+(F857*constantes!$D$9)</f>
        <v>25.925007441949184</v>
      </c>
      <c r="AI857">
        <f t="shared" si="194"/>
        <v>4.7353292556453264E-2</v>
      </c>
    </row>
    <row r="858" spans="1:35" x14ac:dyDescent="0.25">
      <c r="A858" s="11">
        <v>857</v>
      </c>
      <c r="B858">
        <v>1</v>
      </c>
      <c r="C858">
        <v>60</v>
      </c>
      <c r="D858">
        <v>1</v>
      </c>
      <c r="E858">
        <v>0</v>
      </c>
      <c r="F858">
        <v>0</v>
      </c>
      <c r="G858">
        <v>141</v>
      </c>
      <c r="H858">
        <v>19.420000000000002</v>
      </c>
      <c r="I858">
        <f>IF(AND(B858=1,E858=0),V858,IF(AND(B858=1,E858=1),W858,IF(AND(B858=0,E858=0),X858,IF(AND(B858=0,E858=1),Y858,ERROR))))</f>
        <v>0.2958123852376463</v>
      </c>
      <c r="K858">
        <f t="shared" si="182"/>
        <v>0.14362116573454531</v>
      </c>
      <c r="L858">
        <f t="shared" si="183"/>
        <v>0.11321269470654882</v>
      </c>
      <c r="M858" s="22" t="str">
        <f t="shared" si="195"/>
        <v>Elevated Risk</v>
      </c>
      <c r="O858">
        <f t="shared" si="184"/>
        <v>4.0943445622221004</v>
      </c>
      <c r="P858">
        <f t="shared" si="185"/>
        <v>4.9487598903781684</v>
      </c>
      <c r="Q858">
        <f t="shared" si="186"/>
        <v>2.9663034628631788</v>
      </c>
      <c r="R858">
        <f>(O858*constantes!$B$4)+(P858*constantes!$B$5)+(D858*constantes!$B$6)+(Q858*constantes!$B$8)+(F858*constantes!$B$9)</f>
        <v>24.987002742111688</v>
      </c>
      <c r="S858" s="4">
        <f>(O858*constantes!$B$4)+(P858*constantes!$C$5)+(D858*constantes!$B$6)+(Q858*constantes!$B$8)+(F858*constantes!$B$9)</f>
        <v>25.341531900658378</v>
      </c>
      <c r="T858">
        <f>(O858*constantes!$D$4)+(P858*constantes!$D$5)+(D858*constantes!$D$6)+(Q858*constantes!$D$8)+(F858*constantes!$D$9)</f>
        <v>27.196616986558148</v>
      </c>
      <c r="U858">
        <f>(O858*constantes!$D$4)+(P858*constantes!$E$5)+(D858*constantes!$D$6)+(Q858*constantes!$D$8)+(F858*constantes!$D$9)</f>
        <v>27.541842476510929</v>
      </c>
      <c r="V858" s="5">
        <f t="shared" si="187"/>
        <v>0.2958123852376463</v>
      </c>
      <c r="W858" s="5">
        <f t="shared" si="188"/>
        <v>0.3934335691145705</v>
      </c>
      <c r="X858" s="6">
        <f t="shared" si="189"/>
        <v>0.15887865911463317</v>
      </c>
      <c r="Y858" s="6">
        <f t="shared" si="190"/>
        <v>0.2167917614136059</v>
      </c>
      <c r="AA858">
        <f>(O858*constantes!$B$4)+(LN(110)*constantes!$B$5)+(LN(22)*constantes!$B$8)+(F858*constantes!$B$9)</f>
        <v>23.915783691137978</v>
      </c>
      <c r="AB858">
        <f t="shared" si="191"/>
        <v>0.11321269470654882</v>
      </c>
      <c r="AC858">
        <f>(O858*constantes!$D$4)+(LN(110)*constantes!$D$5)+(LN(22)*constantes!$D$8)+(F858*constantes!$D$9)</f>
        <v>25.943321837946279</v>
      </c>
      <c r="AD858" s="7">
        <f t="shared" si="192"/>
        <v>4.820708918468708E-2</v>
      </c>
      <c r="AF858">
        <f>(O858*constantes!$B$4)+(LN(125)*constantes!$B$5)+(LN(22.5)*constantes!$B$8)+(F858*constantes!$B$9)</f>
        <v>24.170740627892375</v>
      </c>
      <c r="AG858">
        <f t="shared" si="193"/>
        <v>0.14362116573454531</v>
      </c>
      <c r="AH858">
        <f>(O858*constantes!$D$4)+(LN(125)*constantes!$D$5)+(LN(22.5)*constantes!$D$8)+(F858*constantes!$D$9)</f>
        <v>26.314394854554511</v>
      </c>
      <c r="AI858">
        <f t="shared" si="194"/>
        <v>6.9102564331433469E-2</v>
      </c>
    </row>
    <row r="859" spans="1:35" x14ac:dyDescent="0.25">
      <c r="A859" s="11">
        <v>858</v>
      </c>
      <c r="B859">
        <v>0</v>
      </c>
      <c r="C859">
        <v>35</v>
      </c>
      <c r="D859">
        <v>0</v>
      </c>
      <c r="E859">
        <v>0</v>
      </c>
      <c r="F859">
        <v>0</v>
      </c>
      <c r="G859">
        <v>107</v>
      </c>
      <c r="H859">
        <v>20.64</v>
      </c>
      <c r="I859">
        <f>IF(AND(B859=1,E859=0),V859,IF(AND(B859=1,E859=1),W859,IF(AND(B859=0,E859=0),X859,IF(AND(B859=0,E859=1),Y859,ERROR))))</f>
        <v>1.0154907577160421E-2</v>
      </c>
      <c r="K859">
        <f t="shared" si="182"/>
        <v>1.6383680801150824E-2</v>
      </c>
      <c r="L859">
        <f t="shared" si="183"/>
        <v>1.133354995431346E-2</v>
      </c>
      <c r="M859" s="22" t="str">
        <f t="shared" si="195"/>
        <v>OPTIMAL</v>
      </c>
      <c r="O859">
        <f t="shared" si="184"/>
        <v>3.5553480614894135</v>
      </c>
      <c r="P859">
        <f t="shared" si="185"/>
        <v>4.6728288344619058</v>
      </c>
      <c r="Q859">
        <f t="shared" si="186"/>
        <v>3.0272309406133622</v>
      </c>
      <c r="R859">
        <f>(O859*constantes!$B$4)+(P859*constantes!$B$5)+(D859*constantes!$B$6)+(Q859*constantes!$B$8)+(F859*constantes!$B$9)</f>
        <v>22.136025488517735</v>
      </c>
      <c r="S859" s="4">
        <f>(O859*constantes!$B$4)+(P859*constantes!$C$5)+(D859*constantes!$B$6)+(Q859*constantes!$B$8)+(F859*constantes!$B$9)</f>
        <v>22.470786946218585</v>
      </c>
      <c r="T859">
        <f>(O859*constantes!$D$4)+(P859*constantes!$D$5)+(D859*constantes!$D$6)+(Q859*constantes!$D$8)+(F859*constantes!$D$9)</f>
        <v>24.366269724811822</v>
      </c>
      <c r="U859">
        <f>(O859*constantes!$D$4)+(P859*constantes!$E$5)+(D859*constantes!$D$6)+(Q859*constantes!$D$8)+(F859*constantes!$D$9)</f>
        <v>24.692246264303886</v>
      </c>
      <c r="V859" s="5">
        <f t="shared" si="187"/>
        <v>2.0062801868651947E-2</v>
      </c>
      <c r="W859" s="5">
        <f t="shared" si="188"/>
        <v>2.7927618537754828E-2</v>
      </c>
      <c r="X859" s="6">
        <f t="shared" si="189"/>
        <v>1.0154907577160421E-2</v>
      </c>
      <c r="Y859" s="6">
        <f t="shared" si="190"/>
        <v>1.4040848859385058E-2</v>
      </c>
      <c r="AA859">
        <f>(O859*constantes!$B$4)+(LN(110)*constantes!$B$5)+(LN(22)*constantes!$B$8)+(F859*constantes!$B$9)</f>
        <v>22.237909144217156</v>
      </c>
      <c r="AB859">
        <f t="shared" si="191"/>
        <v>2.2190585383473738E-2</v>
      </c>
      <c r="AC859">
        <f>(O859*constantes!$D$4)+(LN(110)*constantes!$D$5)+(LN(22)*constantes!$D$8)+(F859*constantes!$D$9)</f>
        <v>24.476674629697587</v>
      </c>
      <c r="AD859" s="7">
        <f t="shared" si="192"/>
        <v>1.133354995431346E-2</v>
      </c>
      <c r="AF859">
        <f>(O859*constantes!$B$4)+(LN(125)*constantes!$B$5)+(LN(22.5)*constantes!$B$8)+(F859*constantes!$B$9)</f>
        <v>22.492866080971549</v>
      </c>
      <c r="AG859">
        <f t="shared" si="193"/>
        <v>2.8542111166007578E-2</v>
      </c>
      <c r="AH859">
        <f>(O859*constantes!$D$4)+(LN(125)*constantes!$D$5)+(LN(22.5)*constantes!$D$8)+(F859*constantes!$D$9)</f>
        <v>24.84774764630582</v>
      </c>
      <c r="AI859">
        <f t="shared" si="194"/>
        <v>1.6383680801150824E-2</v>
      </c>
    </row>
    <row r="860" spans="1:35" x14ac:dyDescent="0.25">
      <c r="A860" s="11">
        <v>859</v>
      </c>
      <c r="B860">
        <v>1</v>
      </c>
      <c r="C860">
        <v>40</v>
      </c>
      <c r="D860">
        <v>1</v>
      </c>
      <c r="E860">
        <v>0</v>
      </c>
      <c r="F860">
        <v>0</v>
      </c>
      <c r="G860">
        <v>128</v>
      </c>
      <c r="H860">
        <v>24.71</v>
      </c>
      <c r="I860">
        <f>IF(AND(B860=1,E860=0),V860,IF(AND(B860=1,E860=1),W860,IF(AND(B860=0,E860=0),X860,IF(AND(B860=0,E860=1),Y860,ERROR))))</f>
        <v>9.5537415061867859E-2</v>
      </c>
      <c r="K860">
        <f t="shared" si="182"/>
        <v>4.2933030992125865E-2</v>
      </c>
      <c r="L860">
        <f t="shared" si="183"/>
        <v>3.3434567241904078E-2</v>
      </c>
      <c r="M860" s="22" t="str">
        <f t="shared" si="195"/>
        <v>Elevated Risk</v>
      </c>
      <c r="O860">
        <f t="shared" si="184"/>
        <v>3.6888794541139363</v>
      </c>
      <c r="P860">
        <f t="shared" si="185"/>
        <v>4.8520302639196169</v>
      </c>
      <c r="Q860">
        <f t="shared" si="186"/>
        <v>3.2072080200005186</v>
      </c>
      <c r="R860">
        <f>(O860*constantes!$B$4)+(P860*constantes!$B$5)+(D860*constantes!$B$6)+(Q860*constantes!$B$8)+(F860*constantes!$B$9)</f>
        <v>23.736346789486333</v>
      </c>
      <c r="S860" s="4">
        <f>(O860*constantes!$B$4)+(P860*constantes!$C$5)+(D860*constantes!$B$6)+(Q860*constantes!$B$8)+(F860*constantes!$B$9)</f>
        <v>24.083946237593537</v>
      </c>
      <c r="T860">
        <f>(O860*constantes!$D$4)+(P860*constantes!$D$5)+(D860*constantes!$D$6)+(Q860*constantes!$D$8)+(F860*constantes!$D$9)</f>
        <v>25.944388766113203</v>
      </c>
      <c r="U860">
        <f>(O860*constantes!$D$4)+(P860*constantes!$E$5)+(D860*constantes!$D$6)+(Q860*constantes!$D$8)+(F860*constantes!$D$9)</f>
        <v>26.282866397324238</v>
      </c>
      <c r="V860" s="5">
        <f t="shared" si="187"/>
        <v>9.5537415061867859E-2</v>
      </c>
      <c r="W860" s="5">
        <f t="shared" si="188"/>
        <v>0.13251154552777089</v>
      </c>
      <c r="X860" s="6">
        <f t="shared" si="189"/>
        <v>4.8257287991897324E-2</v>
      </c>
      <c r="Y860" s="6">
        <f t="shared" si="190"/>
        <v>6.7031424736826883E-2</v>
      </c>
      <c r="AA860">
        <f>(O860*constantes!$B$4)+(LN(110)*constantes!$B$5)+(LN(22)*constantes!$B$8)+(F860*constantes!$B$9)</f>
        <v>22.653587028201589</v>
      </c>
      <c r="AB860">
        <f t="shared" si="191"/>
        <v>3.3434567241904078E-2</v>
      </c>
      <c r="AC860">
        <f>(O860*constantes!$D$4)+(LN(110)*constantes!$D$5)+(LN(22)*constantes!$D$8)+(F860*constantes!$D$9)</f>
        <v>24.840022896226397</v>
      </c>
      <c r="AD860" s="7">
        <f t="shared" si="192"/>
        <v>1.6258639030403699E-2</v>
      </c>
      <c r="AF860">
        <f>(O860*constantes!$B$4)+(LN(125)*constantes!$B$5)+(LN(22.5)*constantes!$B$8)+(F860*constantes!$B$9)</f>
        <v>22.908543964955982</v>
      </c>
      <c r="AG860">
        <f t="shared" si="193"/>
        <v>4.2933030992125865E-2</v>
      </c>
      <c r="AH860">
        <f>(O860*constantes!$D$4)+(LN(125)*constantes!$D$5)+(LN(22.5)*constantes!$D$8)+(F860*constantes!$D$9)</f>
        <v>25.211095912834629</v>
      </c>
      <c r="AI860">
        <f t="shared" si="194"/>
        <v>2.3477142937900042E-2</v>
      </c>
    </row>
    <row r="861" spans="1:35" x14ac:dyDescent="0.25">
      <c r="A861" s="11">
        <v>860</v>
      </c>
      <c r="B861">
        <v>0</v>
      </c>
      <c r="C861">
        <v>64</v>
      </c>
      <c r="D861">
        <v>1</v>
      </c>
      <c r="E861">
        <v>1</v>
      </c>
      <c r="F861">
        <v>0</v>
      </c>
      <c r="G861">
        <v>163</v>
      </c>
      <c r="H861">
        <v>21.17</v>
      </c>
      <c r="I861">
        <f>IF(AND(B861=1,E861=0),V861,IF(AND(B861=1,E861=1),W861,IF(AND(B861=0,E861=0),X861,IF(AND(B861=0,E861=1),Y861,ERROR))))</f>
        <v>0.37019558609027892</v>
      </c>
      <c r="K861">
        <f t="shared" si="182"/>
        <v>8.1811856272562489E-2</v>
      </c>
      <c r="L861">
        <f t="shared" si="183"/>
        <v>5.7192348710877861E-2</v>
      </c>
      <c r="M861" s="22" t="str">
        <f t="shared" si="195"/>
        <v>'&gt;30%</v>
      </c>
      <c r="O861">
        <f t="shared" si="184"/>
        <v>4.1588830833596715</v>
      </c>
      <c r="P861">
        <f t="shared" si="185"/>
        <v>5.0937502008067623</v>
      </c>
      <c r="Q861">
        <f t="shared" si="186"/>
        <v>3.0525850851467737</v>
      </c>
      <c r="R861">
        <f>(O861*constantes!$B$4)+(P861*constantes!$B$5)+(D861*constantes!$B$6)+(Q861*constantes!$B$8)+(F861*constantes!$B$9)</f>
        <v>25.525278683639741</v>
      </c>
      <c r="S861" s="4">
        <f>(O861*constantes!$B$4)+(P861*constantes!$C$5)+(D861*constantes!$B$6)+(Q861*constantes!$B$8)+(F861*constantes!$B$9)</f>
        <v>25.890194948025538</v>
      </c>
      <c r="T861">
        <f>(O861*constantes!$D$4)+(P861*constantes!$D$5)+(D861*constantes!$D$6)+(Q861*constantes!$D$8)+(F861*constantes!$D$9)</f>
        <v>27.824186993770137</v>
      </c>
      <c r="U861">
        <f>(O861*constantes!$D$4)+(P861*constantes!$E$5)+(D861*constantes!$D$6)+(Q861*constantes!$D$8)+(F861*constantes!$D$9)</f>
        <v>28.179527007778422</v>
      </c>
      <c r="V861" s="5">
        <f t="shared" si="187"/>
        <v>0.45161894316841311</v>
      </c>
      <c r="W861" s="5">
        <f t="shared" si="188"/>
        <v>0.57910276082766443</v>
      </c>
      <c r="X861" s="6">
        <f t="shared" si="189"/>
        <v>0.27680363881194381</v>
      </c>
      <c r="Y861" s="6">
        <f t="shared" si="190"/>
        <v>0.37019558609027892</v>
      </c>
      <c r="AA861">
        <f>(O861*constantes!$B$4)+(LN(110)*constantes!$B$5)+(LN(22)*constantes!$B$8)+(F861*constantes!$B$9)</f>
        <v>24.116689525898391</v>
      </c>
      <c r="AB861">
        <f t="shared" si="191"/>
        <v>0.13660645895193024</v>
      </c>
      <c r="AC861">
        <f>(O861*constantes!$D$4)+(LN(110)*constantes!$D$5)+(LN(22)*constantes!$D$8)+(F861*constantes!$D$9)</f>
        <v>26.11893567165809</v>
      </c>
      <c r="AD861" s="7">
        <f t="shared" si="192"/>
        <v>5.7192348710877861E-2</v>
      </c>
      <c r="AF861">
        <f>(O861*constantes!$B$4)+(LN(125)*constantes!$B$5)+(LN(22.5)*constantes!$B$8)+(F861*constantes!$B$9)</f>
        <v>24.371646462652787</v>
      </c>
      <c r="AG861">
        <f t="shared" si="193"/>
        <v>0.17266110175416416</v>
      </c>
      <c r="AH861">
        <f>(O861*constantes!$D$4)+(LN(125)*constantes!$D$5)+(LN(22.5)*constantes!$D$8)+(F861*constantes!$D$9)</f>
        <v>26.490008688266322</v>
      </c>
      <c r="AI861">
        <f t="shared" si="194"/>
        <v>8.1811856272562489E-2</v>
      </c>
    </row>
    <row r="862" spans="1:35" x14ac:dyDescent="0.25">
      <c r="A862" s="11">
        <v>861</v>
      </c>
      <c r="B862">
        <v>0</v>
      </c>
      <c r="C862">
        <v>53</v>
      </c>
      <c r="D862">
        <v>1</v>
      </c>
      <c r="E862">
        <v>1</v>
      </c>
      <c r="F862">
        <v>0</v>
      </c>
      <c r="G862">
        <v>136</v>
      </c>
      <c r="H862">
        <v>21.02</v>
      </c>
      <c r="I862">
        <f>IF(AND(B862=1,E862=0),V862,IF(AND(B862=1,E862=1),W862,IF(AND(B862=0,E862=0),X862,IF(AND(B862=0,E862=1),Y862,ERROR))))</f>
        <v>0.15092478395470943</v>
      </c>
      <c r="K862">
        <f t="shared" si="182"/>
        <v>4.9808625979083754E-2</v>
      </c>
      <c r="L862">
        <f t="shared" si="183"/>
        <v>3.4638908987597139E-2</v>
      </c>
      <c r="M862" s="22" t="str">
        <f t="shared" si="195"/>
        <v>Elevated Risk</v>
      </c>
      <c r="O862">
        <f t="shared" si="184"/>
        <v>3.970291913552122</v>
      </c>
      <c r="P862">
        <f t="shared" si="185"/>
        <v>4.9126548857360524</v>
      </c>
      <c r="Q862">
        <f t="shared" si="186"/>
        <v>3.045474365448805</v>
      </c>
      <c r="R862">
        <f>(O862*constantes!$B$4)+(P862*constantes!$B$5)+(D862*constantes!$B$6)+(Q862*constantes!$B$8)+(F862*constantes!$B$9)</f>
        <v>24.5966184533393</v>
      </c>
      <c r="S862" s="4">
        <f>(O862*constantes!$B$4)+(P862*constantes!$C$5)+(D862*constantes!$B$6)+(Q862*constantes!$B$8)+(F862*constantes!$B$9)</f>
        <v>24.94856104935343</v>
      </c>
      <c r="T862">
        <f>(O862*constantes!$D$4)+(P862*constantes!$D$5)+(D862*constantes!$D$6)+(Q862*constantes!$D$8)+(F862*constantes!$D$9)</f>
        <v>26.797977041180776</v>
      </c>
      <c r="U862">
        <f>(O862*constantes!$D$4)+(P862*constantes!$E$5)+(D862*constantes!$D$6)+(Q862*constantes!$D$8)+(F862*constantes!$D$9)</f>
        <v>27.140683846009722</v>
      </c>
      <c r="V862" s="5">
        <f t="shared" si="187"/>
        <v>0.21129245777334915</v>
      </c>
      <c r="W862" s="5">
        <f t="shared" si="188"/>
        <v>0.28643689457363219</v>
      </c>
      <c r="X862" s="6">
        <f t="shared" si="189"/>
        <v>0.10964603454921973</v>
      </c>
      <c r="Y862" s="6">
        <f t="shared" si="190"/>
        <v>0.15092478395470943</v>
      </c>
      <c r="AA862">
        <f>(O862*constantes!$B$4)+(LN(110)*constantes!$B$5)+(LN(22)*constantes!$B$8)+(F862*constantes!$B$9)</f>
        <v>23.529612757934284</v>
      </c>
      <c r="AB862">
        <f t="shared" si="191"/>
        <v>7.8415260777171425E-2</v>
      </c>
      <c r="AC862">
        <f>(O862*constantes!$D$4)+(LN(110)*constantes!$D$5)+(LN(22)*constantes!$D$8)+(F862*constantes!$D$9)</f>
        <v>25.605765897229862</v>
      </c>
      <c r="AD862" s="7">
        <f t="shared" si="192"/>
        <v>3.4638908987597139E-2</v>
      </c>
      <c r="AF862">
        <f>(O862*constantes!$B$4)+(LN(125)*constantes!$B$5)+(LN(22.5)*constantes!$B$8)+(F862*constantes!$B$9)</f>
        <v>23.784569694688678</v>
      </c>
      <c r="AG862">
        <f t="shared" si="193"/>
        <v>0.10001327473115296</v>
      </c>
      <c r="AH862">
        <f>(O862*constantes!$D$4)+(LN(125)*constantes!$D$5)+(LN(22.5)*constantes!$D$8)+(F862*constantes!$D$9)</f>
        <v>25.976838913838094</v>
      </c>
      <c r="AI862">
        <f t="shared" si="194"/>
        <v>4.9808625979083754E-2</v>
      </c>
    </row>
    <row r="863" spans="1:35" x14ac:dyDescent="0.25">
      <c r="A863" s="11">
        <v>862</v>
      </c>
      <c r="B863">
        <v>0</v>
      </c>
      <c r="C863">
        <v>59</v>
      </c>
      <c r="D863">
        <v>0</v>
      </c>
      <c r="E863">
        <v>1</v>
      </c>
      <c r="F863">
        <v>0</v>
      </c>
      <c r="G863">
        <v>244</v>
      </c>
      <c r="H863">
        <v>19.61</v>
      </c>
      <c r="I863">
        <f>IF(AND(B863=1,E863=0),V863,IF(AND(B863=1,E863=1),W863,IF(AND(B863=0,E863=0),X863,IF(AND(B863=0,E863=1),Y863,ERROR))))</f>
        <v>0.45884428377469533</v>
      </c>
      <c r="K863">
        <f t="shared" si="182"/>
        <v>6.6117954736533924E-2</v>
      </c>
      <c r="L863">
        <f t="shared" si="183"/>
        <v>4.6102547085629553E-2</v>
      </c>
      <c r="M863" s="22" t="str">
        <f t="shared" si="195"/>
        <v>'&gt;30%</v>
      </c>
      <c r="O863">
        <f t="shared" si="184"/>
        <v>4.0775374439057197</v>
      </c>
      <c r="P863">
        <f t="shared" si="185"/>
        <v>5.4971682252932021</v>
      </c>
      <c r="Q863">
        <f t="shared" si="186"/>
        <v>2.976039640208255</v>
      </c>
      <c r="R863">
        <f>(O863*constantes!$B$4)+(P863*constantes!$B$5)+(D863*constantes!$B$6)+(Q863*constantes!$B$8)+(F863*constantes!$B$9)</f>
        <v>25.250212738325562</v>
      </c>
      <c r="S863" s="4">
        <f>(O863*constantes!$B$4)+(P863*constantes!$C$5)+(D863*constantes!$B$6)+(Q863*constantes!$B$8)+(F863*constantes!$B$9)</f>
        <v>25.64402986998557</v>
      </c>
      <c r="T863">
        <f>(O863*constantes!$D$4)+(P863*constantes!$D$5)+(D863*constantes!$D$6)+(Q863*constantes!$D$8)+(F863*constantes!$D$9)</f>
        <v>28.07980455115451</v>
      </c>
      <c r="U863">
        <f>(O863*constantes!$D$4)+(P863*constantes!$E$5)+(D863*constantes!$D$6)+(Q863*constantes!$D$8)+(F863*constantes!$D$9)</f>
        <v>28.463287006550964</v>
      </c>
      <c r="V863" s="5">
        <f t="shared" si="187"/>
        <v>0.36638220306005198</v>
      </c>
      <c r="W863" s="5">
        <f t="shared" si="188"/>
        <v>0.49162588584141798</v>
      </c>
      <c r="X863" s="6">
        <f t="shared" si="189"/>
        <v>0.34194321515455517</v>
      </c>
      <c r="Y863" s="6">
        <f t="shared" si="190"/>
        <v>0.45884428377469533</v>
      </c>
      <c r="AA863">
        <f>(O863*constantes!$B$4)+(LN(110)*constantes!$B$5)+(LN(22)*constantes!$B$8)+(F863*constantes!$B$9)</f>
        <v>23.863463804103819</v>
      </c>
      <c r="AB863">
        <f t="shared" si="191"/>
        <v>0.10776479003769468</v>
      </c>
      <c r="AC863">
        <f>(O863*constantes!$D$4)+(LN(110)*constantes!$D$5)+(LN(22)*constantes!$D$8)+(F863*constantes!$D$9)</f>
        <v>25.897588492509126</v>
      </c>
      <c r="AD863" s="7">
        <f t="shared" si="192"/>
        <v>4.6102547085629553E-2</v>
      </c>
      <c r="AF863">
        <f>(O863*constantes!$B$4)+(LN(125)*constantes!$B$5)+(LN(22.5)*constantes!$B$8)+(F863*constantes!$B$9)</f>
        <v>24.118420740858213</v>
      </c>
      <c r="AG863">
        <f t="shared" si="193"/>
        <v>0.13682617258299834</v>
      </c>
      <c r="AH863">
        <f>(O863*constantes!$D$4)+(LN(125)*constantes!$D$5)+(LN(22.5)*constantes!$D$8)+(F863*constantes!$D$9)</f>
        <v>26.268661509117358</v>
      </c>
      <c r="AI863">
        <f t="shared" si="194"/>
        <v>6.6117954736533924E-2</v>
      </c>
    </row>
    <row r="864" spans="1:35" x14ac:dyDescent="0.25">
      <c r="A864" s="11">
        <v>863</v>
      </c>
      <c r="B864">
        <v>0</v>
      </c>
      <c r="C864">
        <v>55</v>
      </c>
      <c r="D864">
        <v>0</v>
      </c>
      <c r="E864">
        <v>0</v>
      </c>
      <c r="F864">
        <v>0</v>
      </c>
      <c r="G864">
        <v>134</v>
      </c>
      <c r="H864">
        <v>32.17</v>
      </c>
      <c r="I864">
        <f>IF(AND(B864=1,E864=0),V864,IF(AND(B864=1,E864=1),W864,IF(AND(B864=0,E864=0),X864,IF(AND(B864=0,E864=1),Y864,ERROR))))</f>
        <v>7.9186367791990842E-2</v>
      </c>
      <c r="K864">
        <f t="shared" si="182"/>
        <v>5.4942946453026109E-2</v>
      </c>
      <c r="L864">
        <f t="shared" si="183"/>
        <v>3.8241136753246696E-2</v>
      </c>
      <c r="M864" s="22" t="str">
        <f t="shared" si="195"/>
        <v>Elevated Risk</v>
      </c>
      <c r="O864">
        <f t="shared" si="184"/>
        <v>4.0073331852324712</v>
      </c>
      <c r="P864">
        <f t="shared" si="185"/>
        <v>4.8978397999509111</v>
      </c>
      <c r="Q864">
        <f t="shared" si="186"/>
        <v>3.471034341250935</v>
      </c>
      <c r="R864">
        <f>(O864*constantes!$B$4)+(P864*constantes!$B$5)+(D864*constantes!$B$6)+(Q864*constantes!$B$8)+(F864*constantes!$B$9)</f>
        <v>24.312284463107716</v>
      </c>
      <c r="S864" s="4">
        <f>(O864*constantes!$B$4)+(P864*constantes!$C$5)+(D864*constantes!$B$6)+(Q864*constantes!$B$8)+(F864*constantes!$B$9)</f>
        <v>24.663165706376201</v>
      </c>
      <c r="T864">
        <f>(O864*constantes!$D$4)+(P864*constantes!$D$5)+(D864*constantes!$D$6)+(Q864*constantes!$D$8)+(F864*constantes!$D$9)</f>
        <v>26.45598296898498</v>
      </c>
      <c r="U864">
        <f>(O864*constantes!$D$4)+(P864*constantes!$E$5)+(D864*constantes!$D$6)+(Q864*constantes!$D$8)+(F864*constantes!$D$9)</f>
        <v>26.797656273429556</v>
      </c>
      <c r="V864" s="5">
        <f t="shared" si="187"/>
        <v>0.16357363969730854</v>
      </c>
      <c r="W864" s="5">
        <f t="shared" si="188"/>
        <v>0.22406984147412634</v>
      </c>
      <c r="X864" s="6">
        <f t="shared" si="189"/>
        <v>7.9186367791990842E-2</v>
      </c>
      <c r="Y864" s="6">
        <f t="shared" si="190"/>
        <v>0.10961287112435658</v>
      </c>
      <c r="AA864">
        <f>(O864*constantes!$B$4)+(LN(110)*constantes!$B$5)+(LN(22)*constantes!$B$8)+(F864*constantes!$B$9)</f>
        <v>23.644920755024344</v>
      </c>
      <c r="AB864">
        <f t="shared" si="191"/>
        <v>8.7567364830949512E-2</v>
      </c>
      <c r="AC864">
        <f>(O864*constantes!$D$4)+(LN(110)*constantes!$D$5)+(LN(22)*constantes!$D$8)+(F864*constantes!$D$9)</f>
        <v>25.706557790361106</v>
      </c>
      <c r="AD864" s="7">
        <f t="shared" si="192"/>
        <v>3.8241136753246696E-2</v>
      </c>
      <c r="AF864">
        <f>(O864*constantes!$B$4)+(LN(125)*constantes!$B$5)+(LN(22.5)*constantes!$B$8)+(F864*constantes!$B$9)</f>
        <v>23.899877691778737</v>
      </c>
      <c r="AG864">
        <f t="shared" si="193"/>
        <v>0.11152976090806932</v>
      </c>
      <c r="AH864">
        <f>(O864*constantes!$D$4)+(LN(125)*constantes!$D$5)+(LN(22.5)*constantes!$D$8)+(F864*constantes!$D$9)</f>
        <v>26.077630806969339</v>
      </c>
      <c r="AI864">
        <f t="shared" si="194"/>
        <v>5.4942946453026109E-2</v>
      </c>
    </row>
    <row r="865" spans="1:35" x14ac:dyDescent="0.25">
      <c r="A865" s="11">
        <v>864</v>
      </c>
      <c r="B865">
        <v>0</v>
      </c>
      <c r="C865">
        <v>58</v>
      </c>
      <c r="D865">
        <v>1</v>
      </c>
      <c r="E865">
        <v>0</v>
      </c>
      <c r="F865">
        <v>0</v>
      </c>
      <c r="G865">
        <v>113</v>
      </c>
      <c r="H865">
        <v>20.68</v>
      </c>
      <c r="I865">
        <f>IF(AND(B865=1,E865=0),V865,IF(AND(B865=1,E865=1),W865,IF(AND(B865=0,E865=0),X865,IF(AND(B865=0,E865=1),Y865,ERROR))))</f>
        <v>8.369742603573127E-2</v>
      </c>
      <c r="K865">
        <f t="shared" si="182"/>
        <v>6.3209991046805025E-2</v>
      </c>
      <c r="L865">
        <f t="shared" si="183"/>
        <v>4.4054054961770062E-2</v>
      </c>
      <c r="M865" s="22" t="str">
        <f t="shared" si="195"/>
        <v>Elevated Risk</v>
      </c>
      <c r="O865">
        <f t="shared" si="184"/>
        <v>4.0604430105464191</v>
      </c>
      <c r="P865">
        <f t="shared" si="185"/>
        <v>4.7273878187123408</v>
      </c>
      <c r="Q865">
        <f t="shared" si="186"/>
        <v>3.0291670496402285</v>
      </c>
      <c r="R865">
        <f>(O865*constantes!$B$4)+(P865*constantes!$B$5)+(D865*constantes!$B$6)+(Q865*constantes!$B$8)+(F865*constantes!$B$9)</f>
        <v>24.520642030790754</v>
      </c>
      <c r="S865" s="4">
        <f>(O865*constantes!$B$4)+(P865*constantes!$C$5)+(D865*constantes!$B$6)+(Q865*constantes!$B$8)+(F865*constantes!$B$9)</f>
        <v>24.859312094123304</v>
      </c>
      <c r="T865">
        <f>(O865*constantes!$D$4)+(P865*constantes!$D$5)+(D865*constantes!$D$6)+(Q865*constantes!$D$8)+(F865*constantes!$D$9)</f>
        <v>26.51380778597024</v>
      </c>
      <c r="U865">
        <f>(O865*constantes!$D$4)+(P865*constantes!$E$5)+(D865*constantes!$D$6)+(Q865*constantes!$D$8)+(F865*constantes!$D$9)</f>
        <v>26.843590360203617</v>
      </c>
      <c r="V865" s="5">
        <f t="shared" si="187"/>
        <v>0.19747638663415101</v>
      </c>
      <c r="W865" s="5">
        <f t="shared" si="188"/>
        <v>0.26557636399835272</v>
      </c>
      <c r="X865" s="6">
        <f t="shared" si="189"/>
        <v>8.369742603573127E-2</v>
      </c>
      <c r="Y865" s="6">
        <f t="shared" si="190"/>
        <v>0.11445872529692092</v>
      </c>
      <c r="AA865">
        <f>(O865*constantes!$B$4)+(LN(110)*constantes!$B$5)+(LN(22)*constantes!$B$8)+(F865*constantes!$B$9)</f>
        <v>23.81024951683365</v>
      </c>
      <c r="AB865">
        <f t="shared" si="191"/>
        <v>0.10247681663833785</v>
      </c>
      <c r="AC865">
        <f>(O865*constantes!$D$4)+(LN(110)*constantes!$D$5)+(LN(22)*constantes!$D$8)+(F865*constantes!$D$9)</f>
        <v>25.851073342728132</v>
      </c>
      <c r="AD865" s="7">
        <f t="shared" si="192"/>
        <v>4.4054054961770062E-2</v>
      </c>
      <c r="AF865">
        <f>(O865*constantes!$B$4)+(LN(125)*constantes!$B$5)+(LN(22.5)*constantes!$B$8)+(F865*constantes!$B$9)</f>
        <v>24.065206453588043</v>
      </c>
      <c r="AG865">
        <f t="shared" si="193"/>
        <v>0.1302191222428678</v>
      </c>
      <c r="AH865">
        <f>(O865*constantes!$D$4)+(LN(125)*constantes!$D$5)+(LN(22.5)*constantes!$D$8)+(F865*constantes!$D$9)</f>
        <v>26.222146359336364</v>
      </c>
      <c r="AI865">
        <f t="shared" si="194"/>
        <v>6.3209991046805025E-2</v>
      </c>
    </row>
    <row r="866" spans="1:35" x14ac:dyDescent="0.25">
      <c r="A866" s="11">
        <v>865</v>
      </c>
      <c r="B866">
        <v>1</v>
      </c>
      <c r="C866">
        <v>56</v>
      </c>
      <c r="D866">
        <v>1</v>
      </c>
      <c r="E866">
        <v>0</v>
      </c>
      <c r="F866">
        <v>0</v>
      </c>
      <c r="G866">
        <v>113.5</v>
      </c>
      <c r="H866">
        <v>21.03</v>
      </c>
      <c r="I866">
        <f>IF(AND(B866=1,E866=0),V866,IF(AND(B866=1,E866=1),W866,IF(AND(B866=0,E866=0),X866,IF(AND(B866=0,E866=1),Y866,ERROR))))</f>
        <v>0.18250766351117786</v>
      </c>
      <c r="K866">
        <f t="shared" si="182"/>
        <v>0.11757074595810224</v>
      </c>
      <c r="L866">
        <f t="shared" si="183"/>
        <v>9.2378774865307212E-2</v>
      </c>
      <c r="M866" s="22" t="str">
        <f t="shared" si="195"/>
        <v>Elevated Risk</v>
      </c>
      <c r="O866">
        <f t="shared" si="184"/>
        <v>4.0253516907351496</v>
      </c>
      <c r="P866">
        <f t="shared" si="185"/>
        <v>4.7318028369214575</v>
      </c>
      <c r="Q866">
        <f t="shared" si="186"/>
        <v>3.0459499897146083</v>
      </c>
      <c r="R866">
        <f>(O866*constantes!$B$4)+(P866*constantes!$B$5)+(D866*constantes!$B$6)+(Q866*constantes!$B$8)+(F866*constantes!$B$9)</f>
        <v>24.432899379253204</v>
      </c>
      <c r="S866" s="4">
        <f>(O866*constantes!$B$4)+(P866*constantes!$C$5)+(D866*constantes!$B$6)+(Q866*constantes!$B$8)+(F866*constantes!$B$9)</f>
        <v>24.771885734490255</v>
      </c>
      <c r="T866">
        <f>(O866*constantes!$D$4)+(P866*constantes!$D$5)+(D866*constantes!$D$6)+(Q866*constantes!$D$8)+(F866*constantes!$D$9)</f>
        <v>26.439321175355026</v>
      </c>
      <c r="U866">
        <f>(O866*constantes!$D$4)+(P866*constantes!$E$5)+(D866*constantes!$D$6)+(Q866*constantes!$D$8)+(F866*constantes!$D$9)</f>
        <v>26.769411741258665</v>
      </c>
      <c r="V866" s="5">
        <f t="shared" si="187"/>
        <v>0.18250766351117786</v>
      </c>
      <c r="W866" s="5">
        <f t="shared" si="188"/>
        <v>0.24635166910937889</v>
      </c>
      <c r="X866" s="6">
        <f t="shared" si="189"/>
        <v>7.7930286063634058E-2</v>
      </c>
      <c r="Y866" s="6">
        <f t="shared" si="190"/>
        <v>0.10672933766834503</v>
      </c>
      <c r="AA866">
        <f>(O866*constantes!$B$4)+(LN(110)*constantes!$B$5)+(LN(22)*constantes!$B$8)+(F866*constantes!$B$9)</f>
        <v>23.701011641913961</v>
      </c>
      <c r="AB866">
        <f t="shared" si="191"/>
        <v>9.2378774865307212E-2</v>
      </c>
      <c r="AC866">
        <f>(O866*constantes!$D$4)+(LN(110)*constantes!$D$5)+(LN(22)*constantes!$D$8)+(F866*constantes!$D$9)</f>
        <v>25.75558740512928</v>
      </c>
      <c r="AD866" s="7">
        <f t="shared" si="192"/>
        <v>4.0123743463222783E-2</v>
      </c>
      <c r="AF866">
        <f>(O866*constantes!$B$4)+(LN(125)*constantes!$B$5)+(LN(22.5)*constantes!$B$8)+(F866*constantes!$B$9)</f>
        <v>23.955968578668354</v>
      </c>
      <c r="AG866">
        <f t="shared" si="193"/>
        <v>0.11757074595810224</v>
      </c>
      <c r="AH866">
        <f>(O866*constantes!$D$4)+(LN(125)*constantes!$D$5)+(LN(22.5)*constantes!$D$8)+(F866*constantes!$D$9)</f>
        <v>26.126660421737512</v>
      </c>
      <c r="AI866">
        <f t="shared" si="194"/>
        <v>5.7622826233415747E-2</v>
      </c>
    </row>
    <row r="867" spans="1:35" x14ac:dyDescent="0.25">
      <c r="A867" s="11">
        <v>866</v>
      </c>
      <c r="B867">
        <v>0</v>
      </c>
      <c r="C867">
        <v>40</v>
      </c>
      <c r="D867">
        <v>1</v>
      </c>
      <c r="E867">
        <v>0</v>
      </c>
      <c r="F867">
        <v>0</v>
      </c>
      <c r="G867">
        <v>104</v>
      </c>
      <c r="H867">
        <v>19.93</v>
      </c>
      <c r="I867">
        <f>IF(AND(B867=1,E867=0),V867,IF(AND(B867=1,E867=1),W867,IF(AND(B867=0,E867=0),X867,IF(AND(B867=0,E867=1),Y867,ERROR))))</f>
        <v>2.4406890072894982E-2</v>
      </c>
      <c r="K867">
        <f t="shared" si="182"/>
        <v>2.3477142937900042E-2</v>
      </c>
      <c r="L867">
        <f t="shared" si="183"/>
        <v>1.6258639030403699E-2</v>
      </c>
      <c r="M867" s="22" t="str">
        <f t="shared" si="195"/>
        <v>NORMAL</v>
      </c>
      <c r="O867">
        <f t="shared" si="184"/>
        <v>3.6888794541139363</v>
      </c>
      <c r="P867">
        <f t="shared" si="185"/>
        <v>4.6443908991413725</v>
      </c>
      <c r="Q867">
        <f t="shared" si="186"/>
        <v>2.9922261342247034</v>
      </c>
      <c r="R867">
        <f>(O867*constantes!$B$4)+(P867*constantes!$B$5)+(D867*constantes!$B$6)+(Q867*constantes!$B$8)+(F867*constantes!$B$9)</f>
        <v>23.180727967087016</v>
      </c>
      <c r="S867" s="4">
        <f>(O867*constantes!$B$4)+(P867*constantes!$C$5)+(D867*constantes!$B$6)+(Q867*constantes!$B$8)+(F867*constantes!$B$9)</f>
        <v>23.513452131101502</v>
      </c>
      <c r="T867">
        <f>(O867*constantes!$D$4)+(P867*constantes!$D$5)+(D867*constantes!$D$6)+(Q867*constantes!$D$8)+(F867*constantes!$D$9)</f>
        <v>25.250408431431946</v>
      </c>
      <c r="U867">
        <f>(O867*constantes!$D$4)+(P867*constantes!$E$5)+(D867*constantes!$D$6)+(Q867*constantes!$D$8)+(F867*constantes!$D$9)</f>
        <v>25.574401140556049</v>
      </c>
      <c r="V867" s="5">
        <f t="shared" si="187"/>
        <v>5.5981415869583717E-2</v>
      </c>
      <c r="W867" s="5">
        <f t="shared" si="188"/>
        <v>7.7208043195065357E-2</v>
      </c>
      <c r="X867" s="6">
        <f t="shared" si="189"/>
        <v>2.4406890072894982E-2</v>
      </c>
      <c r="Y867" s="6">
        <f t="shared" si="190"/>
        <v>3.3587499332847104E-2</v>
      </c>
      <c r="AA867">
        <f>(O867*constantes!$B$4)+(LN(110)*constantes!$B$5)+(LN(22)*constantes!$B$8)+(F867*constantes!$B$9)</f>
        <v>22.653587028201589</v>
      </c>
      <c r="AB867">
        <f t="shared" si="191"/>
        <v>3.3434567241904078E-2</v>
      </c>
      <c r="AC867">
        <f>(O867*constantes!$D$4)+(LN(110)*constantes!$D$5)+(LN(22)*constantes!$D$8)+(F867*constantes!$D$9)</f>
        <v>24.840022896226397</v>
      </c>
      <c r="AD867" s="7">
        <f t="shared" si="192"/>
        <v>1.6258639030403699E-2</v>
      </c>
      <c r="AF867">
        <f>(O867*constantes!$B$4)+(LN(125)*constantes!$B$5)+(LN(22.5)*constantes!$B$8)+(F867*constantes!$B$9)</f>
        <v>22.908543964955982</v>
      </c>
      <c r="AG867">
        <f t="shared" si="193"/>
        <v>4.2933030992125865E-2</v>
      </c>
      <c r="AH867">
        <f>(O867*constantes!$D$4)+(LN(125)*constantes!$D$5)+(LN(22.5)*constantes!$D$8)+(F867*constantes!$D$9)</f>
        <v>25.211095912834629</v>
      </c>
      <c r="AI867">
        <f t="shared" si="194"/>
        <v>2.3477142937900042E-2</v>
      </c>
    </row>
    <row r="868" spans="1:35" x14ac:dyDescent="0.25">
      <c r="A868" s="11">
        <v>867</v>
      </c>
      <c r="B868">
        <v>1</v>
      </c>
      <c r="C868">
        <v>42</v>
      </c>
      <c r="D868">
        <v>0</v>
      </c>
      <c r="E868">
        <v>0</v>
      </c>
      <c r="F868">
        <v>0</v>
      </c>
      <c r="G868">
        <v>135</v>
      </c>
      <c r="H868">
        <v>25.75</v>
      </c>
      <c r="I868">
        <f>IF(AND(B868=1,E868=0),V868,IF(AND(B868=1,E868=1),W868,IF(AND(B868=0,E868=0),X868,IF(AND(B868=0,E868=1),Y868,ERROR))))</f>
        <v>6.3466183538303578E-2</v>
      </c>
      <c r="K868">
        <f t="shared" si="182"/>
        <v>4.9796912096185753E-2</v>
      </c>
      <c r="L868">
        <f t="shared" si="183"/>
        <v>3.8810869283687155E-2</v>
      </c>
      <c r="M868" s="22" t="str">
        <f t="shared" si="195"/>
        <v>Elevated Risk</v>
      </c>
      <c r="O868">
        <f t="shared" si="184"/>
        <v>3.7376696182833684</v>
      </c>
      <c r="P868">
        <f t="shared" si="185"/>
        <v>4.9052747784384296</v>
      </c>
      <c r="Q868">
        <f t="shared" si="186"/>
        <v>3.2484346271097451</v>
      </c>
      <c r="R868">
        <f>(O868*constantes!$B$4)+(P868*constantes!$B$5)+(D868*constantes!$B$6)+(Q868*constantes!$B$8)+(F868*constantes!$B$9)</f>
        <v>23.31015467025075</v>
      </c>
      <c r="S868" s="4">
        <f>(O868*constantes!$B$4)+(P868*constantes!$C$5)+(D868*constantes!$B$6)+(Q868*constantes!$B$8)+(F868*constantes!$B$9)</f>
        <v>23.661568555378079</v>
      </c>
      <c r="T868">
        <f>(O868*constantes!$D$4)+(P868*constantes!$D$5)+(D868*constantes!$D$6)+(Q868*constantes!$D$8)+(F868*constantes!$D$9)</f>
        <v>25.629319348349426</v>
      </c>
      <c r="U868">
        <f>(O868*constantes!$D$4)+(P868*constantes!$E$5)+(D868*constantes!$D$6)+(Q868*constantes!$D$8)+(F868*constantes!$D$9)</f>
        <v>25.971511316893292</v>
      </c>
      <c r="V868" s="5">
        <f t="shared" si="187"/>
        <v>6.3466183538303578E-2</v>
      </c>
      <c r="W868" s="5">
        <f t="shared" si="188"/>
        <v>8.896996411128133E-2</v>
      </c>
      <c r="X868" s="6">
        <f t="shared" si="189"/>
        <v>3.5449652226774875E-2</v>
      </c>
      <c r="Y868" s="6">
        <f t="shared" si="190"/>
        <v>4.9550639574137523E-2</v>
      </c>
      <c r="AA868">
        <f>(O868*constantes!$B$4)+(LN(110)*constantes!$B$5)+(LN(22)*constantes!$B$8)+(F868*constantes!$B$9)</f>
        <v>22.805468857654464</v>
      </c>
      <c r="AB868">
        <f t="shared" si="191"/>
        <v>3.8810869283687155E-2</v>
      </c>
      <c r="AC868">
        <f>(O868*constantes!$D$4)+(LN(110)*constantes!$D$5)+(LN(22)*constantes!$D$8)+(F868*constantes!$D$9)</f>
        <v>24.972784348242914</v>
      </c>
      <c r="AD868" s="7">
        <f t="shared" si="192"/>
        <v>1.8545470669847686E-2</v>
      </c>
      <c r="AF868">
        <f>(O868*constantes!$B$4)+(LN(125)*constantes!$B$5)+(LN(22.5)*constantes!$B$8)+(F868*constantes!$B$9)</f>
        <v>23.060425794408857</v>
      </c>
      <c r="AG868">
        <f t="shared" si="193"/>
        <v>4.9796912096185753E-2</v>
      </c>
      <c r="AH868">
        <f>(O868*constantes!$D$4)+(LN(125)*constantes!$D$5)+(LN(22.5)*constantes!$D$8)+(F868*constantes!$D$9)</f>
        <v>25.343857364851146</v>
      </c>
      <c r="AI868">
        <f t="shared" si="194"/>
        <v>2.676538428771702E-2</v>
      </c>
    </row>
    <row r="869" spans="1:35" x14ac:dyDescent="0.25">
      <c r="A869" s="11">
        <v>868</v>
      </c>
      <c r="B869">
        <v>1</v>
      </c>
      <c r="C869">
        <v>48</v>
      </c>
      <c r="D869">
        <v>0</v>
      </c>
      <c r="E869">
        <v>0</v>
      </c>
      <c r="F869">
        <v>0</v>
      </c>
      <c r="G869">
        <v>131</v>
      </c>
      <c r="H869">
        <v>22.12</v>
      </c>
      <c r="I869">
        <f>IF(AND(B869=1,E869=0),V869,IF(AND(B869=1,E869=1),W869,IF(AND(B869=0,E869=0),X869,IF(AND(B869=0,E869=1),Y869,ERROR))))</f>
        <v>7.9931264169872285E-2</v>
      </c>
      <c r="K869">
        <f t="shared" si="182"/>
        <v>7.448581103683527E-2</v>
      </c>
      <c r="L869">
        <f t="shared" si="183"/>
        <v>5.8221930281009082E-2</v>
      </c>
      <c r="M869" s="22" t="str">
        <f t="shared" si="195"/>
        <v>NORMAL</v>
      </c>
      <c r="O869">
        <f t="shared" si="184"/>
        <v>3.8712010109078911</v>
      </c>
      <c r="P869">
        <f t="shared" si="185"/>
        <v>4.8751973232011512</v>
      </c>
      <c r="Q869">
        <f t="shared" si="186"/>
        <v>3.0964821766541339</v>
      </c>
      <c r="R869">
        <f>(O869*constantes!$B$4)+(P869*constantes!$B$5)+(D869*constantes!$B$6)+(Q869*constantes!$B$8)+(F869*constantes!$B$9)</f>
        <v>23.549573124425919</v>
      </c>
      <c r="S869" s="4">
        <f>(O869*constantes!$B$4)+(P869*constantes!$C$5)+(D869*constantes!$B$6)+(Q869*constantes!$B$8)+(F869*constantes!$B$9)</f>
        <v>23.898832260660051</v>
      </c>
      <c r="T869">
        <f>(O869*constantes!$D$4)+(P869*constantes!$D$5)+(D869*constantes!$D$6)+(Q869*constantes!$D$8)+(F869*constantes!$D$9)</f>
        <v>25.830376749971311</v>
      </c>
      <c r="U869">
        <f>(O869*constantes!$D$4)+(P869*constantes!$E$5)+(D869*constantes!$D$6)+(Q869*constantes!$D$8)+(F869*constantes!$D$9)</f>
        <v>26.170470515237824</v>
      </c>
      <c r="V869" s="5">
        <f t="shared" si="187"/>
        <v>7.9931264169872285E-2</v>
      </c>
      <c r="W869" s="5">
        <f t="shared" si="188"/>
        <v>0.11141997301376627</v>
      </c>
      <c r="X869" s="6">
        <f t="shared" si="189"/>
        <v>4.3171425053446844E-2</v>
      </c>
      <c r="Y869" s="6">
        <f t="shared" si="190"/>
        <v>6.0124256025184231E-2</v>
      </c>
      <c r="AA869">
        <f>(O869*constantes!$B$4)+(LN(110)*constantes!$B$5)+(LN(22)*constantes!$B$8)+(F869*constantes!$B$9)</f>
        <v>23.221146741638901</v>
      </c>
      <c r="AB869">
        <f t="shared" si="191"/>
        <v>5.8221930281009082E-2</v>
      </c>
      <c r="AC869">
        <f>(O869*constantes!$D$4)+(LN(110)*constantes!$D$5)+(LN(22)*constantes!$D$8)+(F869*constantes!$D$9)</f>
        <v>25.336132614771724</v>
      </c>
      <c r="AD869" s="7">
        <f t="shared" si="192"/>
        <v>2.6562184906686825E-2</v>
      </c>
      <c r="AF869">
        <f>(O869*constantes!$B$4)+(LN(125)*constantes!$B$5)+(LN(22.5)*constantes!$B$8)+(F869*constantes!$B$9)</f>
        <v>23.47610367839329</v>
      </c>
      <c r="AG869">
        <f t="shared" si="193"/>
        <v>7.448581103683527E-2</v>
      </c>
      <c r="AH869">
        <f>(O869*constantes!$D$4)+(LN(125)*constantes!$D$5)+(LN(22.5)*constantes!$D$8)+(F869*constantes!$D$9)</f>
        <v>25.707205631379956</v>
      </c>
      <c r="AI869">
        <f t="shared" si="194"/>
        <v>3.8265438641588045E-2</v>
      </c>
    </row>
    <row r="870" spans="1:35" x14ac:dyDescent="0.25">
      <c r="A870" s="11">
        <v>869</v>
      </c>
      <c r="B870">
        <v>0</v>
      </c>
      <c r="C870">
        <v>58</v>
      </c>
      <c r="D870">
        <v>1</v>
      </c>
      <c r="E870">
        <v>0</v>
      </c>
      <c r="F870">
        <v>0</v>
      </c>
      <c r="G870">
        <v>120</v>
      </c>
      <c r="H870">
        <v>29.25</v>
      </c>
      <c r="I870">
        <f>IF(AND(B870=1,E870=0),V870,IF(AND(B870=1,E870=1),W870,IF(AND(B870=0,E870=0),X870,IF(AND(B870=0,E870=1),Y870,ERROR))))</f>
        <v>0.11625225202188161</v>
      </c>
      <c r="K870">
        <f t="shared" si="182"/>
        <v>6.3209991046805025E-2</v>
      </c>
      <c r="L870">
        <f t="shared" si="183"/>
        <v>4.4054054961770062E-2</v>
      </c>
      <c r="M870" s="22" t="str">
        <f t="shared" si="195"/>
        <v>Elevated Risk</v>
      </c>
      <c r="O870">
        <f t="shared" si="184"/>
        <v>4.0604430105464191</v>
      </c>
      <c r="P870">
        <f t="shared" si="185"/>
        <v>4.7874917427820458</v>
      </c>
      <c r="Q870">
        <f t="shared" si="186"/>
        <v>3.3758795736778655</v>
      </c>
      <c r="R870">
        <f>(O870*constantes!$B$4)+(P870*constantes!$B$5)+(D870*constantes!$B$6)+(Q870*constantes!$B$8)+(F870*constantes!$B$9)</f>
        <v>24.9070029059353</v>
      </c>
      <c r="S870" s="4">
        <f>(O870*constantes!$B$4)+(P870*constantes!$C$5)+(D870*constantes!$B$6)+(Q870*constantes!$B$8)+(F870*constantes!$B$9)</f>
        <v>25.249978814388204</v>
      </c>
      <c r="T870">
        <f>(O870*constantes!$D$4)+(P870*constantes!$D$5)+(D870*constantes!$D$6)+(Q870*constantes!$D$8)+(F870*constantes!$D$9)</f>
        <v>26.860131492939395</v>
      </c>
      <c r="U870">
        <f>(O870*constantes!$D$4)+(P870*constantes!$E$5)+(D870*constantes!$D$6)+(Q870*constantes!$D$8)+(F870*constantes!$D$9)</f>
        <v>27.194106916915871</v>
      </c>
      <c r="V870" s="5">
        <f t="shared" si="187"/>
        <v>0.27656647117225297</v>
      </c>
      <c r="W870" s="5">
        <f t="shared" si="188"/>
        <v>0.36631457393299671</v>
      </c>
      <c r="X870" s="6">
        <f t="shared" si="189"/>
        <v>0.11625225202188161</v>
      </c>
      <c r="Y870" s="6">
        <f t="shared" si="190"/>
        <v>0.158513746948311</v>
      </c>
      <c r="AA870">
        <f>(O870*constantes!$B$4)+(LN(110)*constantes!$B$5)+(LN(22)*constantes!$B$8)+(F870*constantes!$B$9)</f>
        <v>23.81024951683365</v>
      </c>
      <c r="AB870">
        <f t="shared" si="191"/>
        <v>0.10247681663833785</v>
      </c>
      <c r="AC870">
        <f>(O870*constantes!$D$4)+(LN(110)*constantes!$D$5)+(LN(22)*constantes!$D$8)+(F870*constantes!$D$9)</f>
        <v>25.851073342728132</v>
      </c>
      <c r="AD870" s="7">
        <f t="shared" si="192"/>
        <v>4.4054054961770062E-2</v>
      </c>
      <c r="AF870">
        <f>(O870*constantes!$B$4)+(LN(125)*constantes!$B$5)+(LN(22.5)*constantes!$B$8)+(F870*constantes!$B$9)</f>
        <v>24.065206453588043</v>
      </c>
      <c r="AG870">
        <f t="shared" si="193"/>
        <v>0.1302191222428678</v>
      </c>
      <c r="AH870">
        <f>(O870*constantes!$D$4)+(LN(125)*constantes!$D$5)+(LN(22.5)*constantes!$D$8)+(F870*constantes!$D$9)</f>
        <v>26.222146359336364</v>
      </c>
      <c r="AI870">
        <f t="shared" si="194"/>
        <v>6.3209991046805025E-2</v>
      </c>
    </row>
    <row r="871" spans="1:35" x14ac:dyDescent="0.25">
      <c r="A871" s="11">
        <v>870</v>
      </c>
      <c r="B871">
        <v>0</v>
      </c>
      <c r="C871">
        <v>38</v>
      </c>
      <c r="D871">
        <v>1</v>
      </c>
      <c r="E871">
        <v>0</v>
      </c>
      <c r="F871">
        <v>0</v>
      </c>
      <c r="G871">
        <v>129.5</v>
      </c>
      <c r="H871">
        <v>24.24</v>
      </c>
      <c r="I871">
        <f>IF(AND(B871=1,E871=0),V871,IF(AND(B871=1,E871=1),W871,IF(AND(B871=0,E871=0),X871,IF(AND(B871=0,E871=1),Y871,ERROR))))</f>
        <v>4.3061501958352566E-2</v>
      </c>
      <c r="K871">
        <f t="shared" si="182"/>
        <v>2.0450275544260377E-2</v>
      </c>
      <c r="L871">
        <f t="shared" si="183"/>
        <v>1.4155691081518817E-2</v>
      </c>
      <c r="M871" s="22" t="str">
        <f t="shared" si="195"/>
        <v>Elevated Risk</v>
      </c>
      <c r="O871">
        <f t="shared" si="184"/>
        <v>3.6375861597263857</v>
      </c>
      <c r="P871">
        <f t="shared" si="185"/>
        <v>4.8636808811395928</v>
      </c>
      <c r="Q871">
        <f t="shared" si="186"/>
        <v>3.1880041612011136</v>
      </c>
      <c r="R871">
        <f>(O871*constantes!$B$4)+(P871*constantes!$B$5)+(D871*constantes!$B$6)+(Q871*constantes!$B$8)+(F871*constantes!$B$9)</f>
        <v>23.583061399641696</v>
      </c>
      <c r="S871" s="4">
        <f>(O871*constantes!$B$4)+(P871*constantes!$C$5)+(D871*constantes!$B$6)+(Q871*constantes!$B$8)+(F871*constantes!$B$9)</f>
        <v>23.931495497966534</v>
      </c>
      <c r="T871">
        <f>(O871*constantes!$D$4)+(P871*constantes!$D$5)+(D871*constantes!$D$6)+(Q871*constantes!$D$8)+(F871*constantes!$D$9)</f>
        <v>25.827770286427118</v>
      </c>
      <c r="U871">
        <f>(O871*constantes!$D$4)+(P871*constantes!$E$5)+(D871*constantes!$D$6)+(Q871*constantes!$D$8)+(F871*constantes!$D$9)</f>
        <v>26.16706066469542</v>
      </c>
      <c r="V871" s="5">
        <f t="shared" si="187"/>
        <v>8.2537839563850302E-2</v>
      </c>
      <c r="W871" s="5">
        <f t="shared" si="188"/>
        <v>0.11489836619158578</v>
      </c>
      <c r="X871" s="6">
        <f t="shared" si="189"/>
        <v>4.3061501958352566E-2</v>
      </c>
      <c r="Y871" s="6">
        <f t="shared" si="190"/>
        <v>5.9925849335122794E-2</v>
      </c>
      <c r="AA871">
        <f>(O871*constantes!$B$4)+(LN(110)*constantes!$B$5)+(LN(22)*constantes!$B$8)+(F871*constantes!$B$9)</f>
        <v>22.493913054504919</v>
      </c>
      <c r="AB871">
        <f t="shared" si="191"/>
        <v>2.8571578401445974E-2</v>
      </c>
      <c r="AC871">
        <f>(O871*constantes!$D$4)+(LN(110)*constantes!$D$5)+(LN(22)*constantes!$D$8)+(F871*constantes!$D$9)</f>
        <v>24.700450251667263</v>
      </c>
      <c r="AD871" s="7">
        <f t="shared" si="192"/>
        <v>1.4155691081518817E-2</v>
      </c>
      <c r="AF871">
        <f>(O871*constantes!$B$4)+(LN(125)*constantes!$B$5)+(LN(22.5)*constantes!$B$8)+(F871*constantes!$B$9)</f>
        <v>22.748869991259316</v>
      </c>
      <c r="AG871">
        <f t="shared" si="193"/>
        <v>3.6714933714987352E-2</v>
      </c>
      <c r="AH871">
        <f>(O871*constantes!$D$4)+(LN(125)*constantes!$D$5)+(LN(22.5)*constantes!$D$8)+(F871*constantes!$D$9)</f>
        <v>25.071523268275495</v>
      </c>
      <c r="AI871">
        <f t="shared" si="194"/>
        <v>2.0450275544260377E-2</v>
      </c>
    </row>
    <row r="872" spans="1:35" x14ac:dyDescent="0.25">
      <c r="A872" s="11">
        <v>871</v>
      </c>
      <c r="B872">
        <v>1</v>
      </c>
      <c r="C872">
        <v>65</v>
      </c>
      <c r="D872">
        <v>0</v>
      </c>
      <c r="E872">
        <v>0</v>
      </c>
      <c r="F872">
        <v>0</v>
      </c>
      <c r="G872">
        <v>127.5</v>
      </c>
      <c r="H872">
        <v>26.46</v>
      </c>
      <c r="I872">
        <f>IF(AND(B872=1,E872=0),V872,IF(AND(B872=1,E872=1),W872,IF(AND(B872=0,E872=0),X872,IF(AND(B872=0,E872=1),Y872,ERROR))))</f>
        <v>0.20915833904545378</v>
      </c>
      <c r="K872">
        <f t="shared" si="182"/>
        <v>0.18037897763812694</v>
      </c>
      <c r="L872">
        <f t="shared" si="183"/>
        <v>0.14285464759503463</v>
      </c>
      <c r="M872" s="22" t="str">
        <f t="shared" si="195"/>
        <v>Elevated Risk</v>
      </c>
      <c r="O872">
        <f t="shared" si="184"/>
        <v>4.1743872698956368</v>
      </c>
      <c r="P872">
        <f t="shared" si="185"/>
        <v>4.8481163645984813</v>
      </c>
      <c r="Q872">
        <f t="shared" si="186"/>
        <v>3.2756341586868096</v>
      </c>
      <c r="R872">
        <f>(O872*constantes!$B$4)+(P872*constantes!$B$5)+(D872*constantes!$B$6)+(Q872*constantes!$B$8)+(F872*constantes!$B$9)</f>
        <v>24.585168793315816</v>
      </c>
      <c r="S872" s="4">
        <f>(O872*constantes!$B$4)+(P872*constantes!$C$5)+(D872*constantes!$B$6)+(Q872*constantes!$B$8)+(F872*constantes!$B$9)</f>
        <v>24.932487849675653</v>
      </c>
      <c r="T872">
        <f>(O872*constantes!$D$4)+(P872*constantes!$D$5)+(D872*constantes!$D$6)+(Q872*constantes!$D$8)+(F872*constantes!$D$9)</f>
        <v>26.670782935266267</v>
      </c>
      <c r="U872">
        <f>(O872*constantes!$D$4)+(P872*constantes!$E$5)+(D872*constantes!$D$6)+(Q872*constantes!$D$8)+(F872*constantes!$D$9)</f>
        <v>27.008987532860658</v>
      </c>
      <c r="V872" s="5">
        <f t="shared" si="187"/>
        <v>0.20915833904545378</v>
      </c>
      <c r="W872" s="5">
        <f t="shared" si="188"/>
        <v>0.2825867958274938</v>
      </c>
      <c r="X872" s="6">
        <f t="shared" si="189"/>
        <v>9.7209893968452366E-2</v>
      </c>
      <c r="Y872" s="6">
        <f t="shared" si="190"/>
        <v>0.1336094667604083</v>
      </c>
      <c r="AA872">
        <f>(O872*constantes!$B$4)+(LN(110)*constantes!$B$5)+(LN(22)*constantes!$B$8)+(F872*constantes!$B$9)</f>
        <v>24.164953438417392</v>
      </c>
      <c r="AB872">
        <f t="shared" si="191"/>
        <v>0.14285464759503463</v>
      </c>
      <c r="AC872">
        <f>(O872*constantes!$D$4)+(LN(110)*constantes!$D$5)+(LN(22)*constantes!$D$8)+(F872*constantes!$D$9)</f>
        <v>26.16112364851551</v>
      </c>
      <c r="AD872" s="7">
        <f t="shared" si="192"/>
        <v>5.9581907304813275E-2</v>
      </c>
      <c r="AF872">
        <f>(O872*constantes!$B$4)+(LN(125)*constantes!$B$5)+(LN(22.5)*constantes!$B$8)+(F872*constantes!$B$9)</f>
        <v>24.419910375171785</v>
      </c>
      <c r="AG872">
        <f t="shared" si="193"/>
        <v>0.18037897763812694</v>
      </c>
      <c r="AH872">
        <f>(O872*constantes!$D$4)+(LN(125)*constantes!$D$5)+(LN(22.5)*constantes!$D$8)+(F872*constantes!$D$9)</f>
        <v>26.532196665123742</v>
      </c>
      <c r="AI872">
        <f t="shared" si="194"/>
        <v>8.5182662382899066E-2</v>
      </c>
    </row>
    <row r="873" spans="1:35" x14ac:dyDescent="0.25">
      <c r="A873" s="11">
        <v>872</v>
      </c>
      <c r="B873">
        <v>1</v>
      </c>
      <c r="C873">
        <v>52</v>
      </c>
      <c r="D873">
        <v>0</v>
      </c>
      <c r="E873">
        <v>0</v>
      </c>
      <c r="F873">
        <v>0</v>
      </c>
      <c r="G873">
        <v>122</v>
      </c>
      <c r="H873">
        <v>22.73</v>
      </c>
      <c r="I873">
        <f>IF(AND(B873=1,E873=0),V873,IF(AND(B873=1,E873=1),W873,IF(AND(B873=0,E873=0),X873,IF(AND(B873=0,E873=1),Y873,ERROR))))</f>
        <v>9.1264378860551165E-2</v>
      </c>
      <c r="K873">
        <f t="shared" si="182"/>
        <v>9.453671546464415E-2</v>
      </c>
      <c r="L873">
        <f t="shared" si="183"/>
        <v>7.4072320755760312E-2</v>
      </c>
      <c r="M873" s="22" t="str">
        <f t="shared" si="195"/>
        <v>NORMAL</v>
      </c>
      <c r="O873">
        <f t="shared" si="184"/>
        <v>3.9512437185814275</v>
      </c>
      <c r="P873">
        <f t="shared" si="185"/>
        <v>4.8040210447332568</v>
      </c>
      <c r="Q873">
        <f t="shared" si="186"/>
        <v>3.123685637864452</v>
      </c>
      <c r="R873">
        <f>(O873*constantes!$B$4)+(P873*constantes!$B$5)+(D873*constantes!$B$6)+(Q873*constantes!$B$8)+(F873*constantes!$B$9)</f>
        <v>23.688271268988814</v>
      </c>
      <c r="S873" s="4">
        <f>(O873*constantes!$B$4)+(P873*constantes!$C$5)+(D873*constantes!$B$6)+(Q873*constantes!$B$8)+(F873*constantes!$B$9)</f>
        <v>24.032431336633504</v>
      </c>
      <c r="T873">
        <f>(O873*constantes!$D$4)+(P873*constantes!$D$5)+(D873*constantes!$D$6)+(Q873*constantes!$D$8)+(F873*constantes!$D$9)</f>
        <v>25.861873864619191</v>
      </c>
      <c r="U873">
        <f>(O873*constantes!$D$4)+(P873*constantes!$E$5)+(D873*constantes!$D$6)+(Q873*constantes!$D$8)+(F873*constantes!$D$9)</f>
        <v>26.197002372699782</v>
      </c>
      <c r="V873" s="5">
        <f t="shared" si="187"/>
        <v>9.1264378860551165E-2</v>
      </c>
      <c r="W873" s="5">
        <f t="shared" si="188"/>
        <v>0.12629762972655789</v>
      </c>
      <c r="X873" s="6">
        <f t="shared" si="189"/>
        <v>4.4521630463537964E-2</v>
      </c>
      <c r="Y873" s="6">
        <f t="shared" si="190"/>
        <v>6.1689907525476539E-2</v>
      </c>
      <c r="AA873">
        <f>(O873*constantes!$B$4)+(LN(110)*constantes!$B$5)+(LN(22)*constantes!$B$8)+(F873*constantes!$B$9)</f>
        <v>23.470316488918311</v>
      </c>
      <c r="AB873">
        <f t="shared" si="191"/>
        <v>7.4072320755760312E-2</v>
      </c>
      <c r="AC873">
        <f>(O873*constantes!$D$4)+(LN(110)*constantes!$D$5)+(LN(22)*constantes!$D$8)+(F873*constantes!$D$9)</f>
        <v>25.553934425340952</v>
      </c>
      <c r="AD873" s="7">
        <f t="shared" si="192"/>
        <v>3.291838619478793E-2</v>
      </c>
      <c r="AF873">
        <f>(O873*constantes!$B$4)+(LN(125)*constantes!$B$5)+(LN(22.5)*constantes!$B$8)+(F873*constantes!$B$9)</f>
        <v>23.725273425672704</v>
      </c>
      <c r="AG873">
        <f t="shared" si="193"/>
        <v>9.453671546464415E-2</v>
      </c>
      <c r="AH873">
        <f>(O873*constantes!$D$4)+(LN(125)*constantes!$D$5)+(LN(22.5)*constantes!$D$8)+(F873*constantes!$D$9)</f>
        <v>25.925007441949184</v>
      </c>
      <c r="AI873">
        <f t="shared" si="194"/>
        <v>4.7353292556453264E-2</v>
      </c>
    </row>
    <row r="874" spans="1:35" x14ac:dyDescent="0.25">
      <c r="A874" s="11">
        <v>873</v>
      </c>
      <c r="B874">
        <v>1</v>
      </c>
      <c r="C874">
        <v>39</v>
      </c>
      <c r="D874">
        <v>1</v>
      </c>
      <c r="E874">
        <v>0</v>
      </c>
      <c r="F874">
        <v>0</v>
      </c>
      <c r="G874">
        <v>128</v>
      </c>
      <c r="H874">
        <v>25.13</v>
      </c>
      <c r="I874">
        <f>IF(AND(B874=1,E874=0),V874,IF(AND(B874=1,E874=1),W874,IF(AND(B874=0,E874=0),X874,IF(AND(B874=0,E874=1),Y874,ERROR))))</f>
        <v>8.9765041611417629E-2</v>
      </c>
      <c r="K874">
        <f t="shared" si="182"/>
        <v>3.974481175054656E-2</v>
      </c>
      <c r="L874">
        <f t="shared" si="183"/>
        <v>3.0940270522043956E-2</v>
      </c>
      <c r="M874" s="22" t="str">
        <f t="shared" si="195"/>
        <v>Elevated Risk</v>
      </c>
      <c r="O874">
        <f t="shared" si="184"/>
        <v>3.6635616461296463</v>
      </c>
      <c r="P874">
        <f t="shared" si="185"/>
        <v>4.8520302639196169</v>
      </c>
      <c r="Q874">
        <f t="shared" si="186"/>
        <v>3.2240623515555007</v>
      </c>
      <c r="R874">
        <f>(O874*constantes!$B$4)+(P874*constantes!$B$5)+(D874*constantes!$B$6)+(Q874*constantes!$B$8)+(F874*constantes!$B$9)</f>
        <v>23.670895074370399</v>
      </c>
      <c r="S874" s="4">
        <f>(O874*constantes!$B$4)+(P874*constantes!$C$5)+(D874*constantes!$B$6)+(Q874*constantes!$B$8)+(F874*constantes!$B$9)</f>
        <v>24.018494522477603</v>
      </c>
      <c r="T874">
        <f>(O874*constantes!$D$4)+(P874*constantes!$D$5)+(D874*constantes!$D$6)+(Q874*constantes!$D$8)+(F874*constantes!$D$9)</f>
        <v>25.884114015348878</v>
      </c>
      <c r="U874">
        <f>(O874*constantes!$D$4)+(P874*constantes!$E$5)+(D874*constantes!$D$6)+(Q874*constantes!$D$8)+(F874*constantes!$D$9)</f>
        <v>26.222591646559913</v>
      </c>
      <c r="V874" s="5">
        <f t="shared" si="187"/>
        <v>8.9765041611417629E-2</v>
      </c>
      <c r="W874" s="5">
        <f t="shared" si="188"/>
        <v>0.12466347319581894</v>
      </c>
      <c r="X874" s="6">
        <f t="shared" si="189"/>
        <v>4.5499762832752366E-2</v>
      </c>
      <c r="Y874" s="6">
        <f t="shared" si="190"/>
        <v>6.3237234384907692E-2</v>
      </c>
      <c r="AA874">
        <f>(O874*constantes!$B$4)+(LN(110)*constantes!$B$5)+(LN(22)*constantes!$B$8)+(F874*constantes!$B$9)</f>
        <v>22.574773704658814</v>
      </c>
      <c r="AB874">
        <f t="shared" si="191"/>
        <v>3.0940270522043956E-2</v>
      </c>
      <c r="AC874">
        <f>(O874*constantes!$D$4)+(LN(110)*constantes!$D$5)+(LN(22)*constantes!$D$8)+(F874*constantes!$D$9)</f>
        <v>24.771131368454586</v>
      </c>
      <c r="AD874" s="7">
        <f t="shared" si="192"/>
        <v>1.5184528759381921E-2</v>
      </c>
      <c r="AF874">
        <f>(O874*constantes!$B$4)+(LN(125)*constantes!$B$5)+(LN(22.5)*constantes!$B$8)+(F874*constantes!$B$9)</f>
        <v>22.829730641413207</v>
      </c>
      <c r="AG874">
        <f t="shared" si="193"/>
        <v>3.974481175054656E-2</v>
      </c>
      <c r="AH874">
        <f>(O874*constantes!$D$4)+(LN(125)*constantes!$D$5)+(LN(22.5)*constantes!$D$8)+(F874*constantes!$D$9)</f>
        <v>25.142204385062819</v>
      </c>
      <c r="AI874">
        <f t="shared" si="194"/>
        <v>2.1931490638549711E-2</v>
      </c>
    </row>
    <row r="875" spans="1:35" x14ac:dyDescent="0.25">
      <c r="A875" s="11">
        <v>874</v>
      </c>
      <c r="B875">
        <v>0</v>
      </c>
      <c r="C875">
        <v>55</v>
      </c>
      <c r="D875">
        <v>0</v>
      </c>
      <c r="E875">
        <v>0</v>
      </c>
      <c r="F875">
        <v>0</v>
      </c>
      <c r="G875">
        <v>127.5</v>
      </c>
      <c r="H875">
        <v>30.61</v>
      </c>
      <c r="I875">
        <f>IF(AND(B875=1,E875=0),V875,IF(AND(B875=1,E875=1),W875,IF(AND(B875=0,E875=0),X875,IF(AND(B875=0,E875=1),Y875,ERROR))))</f>
        <v>6.7540526343338847E-2</v>
      </c>
      <c r="K875">
        <f t="shared" si="182"/>
        <v>5.4942946453026109E-2</v>
      </c>
      <c r="L875">
        <f t="shared" si="183"/>
        <v>3.8241136753246696E-2</v>
      </c>
      <c r="M875" s="22" t="str">
        <f t="shared" si="195"/>
        <v>Elevated Risk</v>
      </c>
      <c r="O875">
        <f t="shared" si="184"/>
        <v>4.0073331852324712</v>
      </c>
      <c r="P875">
        <f t="shared" si="185"/>
        <v>4.8481163645984813</v>
      </c>
      <c r="Q875">
        <f t="shared" si="186"/>
        <v>3.421326752957321</v>
      </c>
      <c r="R875">
        <f>(O875*constantes!$B$4)+(P875*constantes!$B$5)+(D875*constantes!$B$6)+(Q875*constantes!$B$8)+(F875*constantes!$B$9)</f>
        <v>24.180636827882601</v>
      </c>
      <c r="S875" s="4">
        <f>(O875*constantes!$B$4)+(P875*constantes!$C$5)+(D875*constantes!$B$6)+(Q875*constantes!$B$8)+(F875*constantes!$B$9)</f>
        <v>24.527955884242438</v>
      </c>
      <c r="T875">
        <f>(O875*constantes!$D$4)+(P875*constantes!$D$5)+(D875*constantes!$D$6)+(Q875*constantes!$D$8)+(F875*constantes!$D$9)</f>
        <v>26.290702415932664</v>
      </c>
      <c r="U875">
        <f>(O875*constantes!$D$4)+(P875*constantes!$E$5)+(D875*constantes!$D$6)+(Q875*constantes!$D$8)+(F875*constantes!$D$9)</f>
        <v>26.628907013527055</v>
      </c>
      <c r="V875" s="5">
        <f t="shared" si="187"/>
        <v>0.14494063990586181</v>
      </c>
      <c r="W875" s="5">
        <f t="shared" si="188"/>
        <v>0.19877133793510715</v>
      </c>
      <c r="X875" s="6">
        <f t="shared" si="189"/>
        <v>6.7540526343338847E-2</v>
      </c>
      <c r="Y875" s="6">
        <f t="shared" si="190"/>
        <v>9.3415621246656255E-2</v>
      </c>
      <c r="AA875">
        <f>(O875*constantes!$B$4)+(LN(110)*constantes!$B$5)+(LN(22)*constantes!$B$8)+(F875*constantes!$B$9)</f>
        <v>23.644920755024344</v>
      </c>
      <c r="AB875">
        <f t="shared" si="191"/>
        <v>8.7567364830949512E-2</v>
      </c>
      <c r="AC875">
        <f>(O875*constantes!$D$4)+(LN(110)*constantes!$D$5)+(LN(22)*constantes!$D$8)+(F875*constantes!$D$9)</f>
        <v>25.706557790361106</v>
      </c>
      <c r="AD875" s="7">
        <f t="shared" si="192"/>
        <v>3.8241136753246696E-2</v>
      </c>
      <c r="AF875">
        <f>(O875*constantes!$B$4)+(LN(125)*constantes!$B$5)+(LN(22.5)*constantes!$B$8)+(F875*constantes!$B$9)</f>
        <v>23.899877691778737</v>
      </c>
      <c r="AG875">
        <f t="shared" si="193"/>
        <v>0.11152976090806932</v>
      </c>
      <c r="AH875">
        <f>(O875*constantes!$D$4)+(LN(125)*constantes!$D$5)+(LN(22.5)*constantes!$D$8)+(F875*constantes!$D$9)</f>
        <v>26.077630806969339</v>
      </c>
      <c r="AI875">
        <f t="shared" si="194"/>
        <v>5.4942946453026109E-2</v>
      </c>
    </row>
    <row r="876" spans="1:35" x14ac:dyDescent="0.25">
      <c r="A876" s="11">
        <v>875</v>
      </c>
      <c r="B876">
        <v>0</v>
      </c>
      <c r="C876">
        <v>64</v>
      </c>
      <c r="D876">
        <v>0</v>
      </c>
      <c r="E876">
        <v>1</v>
      </c>
      <c r="F876">
        <v>0</v>
      </c>
      <c r="G876">
        <v>153</v>
      </c>
      <c r="H876">
        <v>23.39</v>
      </c>
      <c r="I876">
        <f>IF(AND(B876=1,E876=0),V876,IF(AND(B876=1,E876=1),W876,IF(AND(B876=0,E876=0),X876,IF(AND(B876=0,E876=1),Y876,ERROR))))</f>
        <v>0.19615760195978882</v>
      </c>
      <c r="K876">
        <f t="shared" si="182"/>
        <v>8.1811856272562489E-2</v>
      </c>
      <c r="L876">
        <f t="shared" si="183"/>
        <v>5.7192348710877861E-2</v>
      </c>
      <c r="M876" s="22" t="str">
        <f t="shared" si="195"/>
        <v>Elevated Risk</v>
      </c>
      <c r="O876">
        <f t="shared" si="184"/>
        <v>4.1588830833596715</v>
      </c>
      <c r="P876">
        <f t="shared" si="185"/>
        <v>5.0304379213924353</v>
      </c>
      <c r="Q876">
        <f t="shared" si="186"/>
        <v>3.1523085805960878</v>
      </c>
      <c r="R876">
        <f>(O876*constantes!$B$4)+(P876*constantes!$B$5)+(D876*constantes!$B$6)+(Q876*constantes!$B$8)+(F876*constantes!$B$9)</f>
        <v>24.77735713583116</v>
      </c>
      <c r="S876" s="4">
        <f>(O876*constantes!$B$4)+(P876*constantes!$C$5)+(D876*constantes!$B$6)+(Q876*constantes!$B$8)+(F876*constantes!$B$9)</f>
        <v>25.137737708519715</v>
      </c>
      <c r="T876">
        <f>(O876*constantes!$D$4)+(P876*constantes!$D$5)+(D876*constantes!$D$6)+(Q876*constantes!$D$8)+(F876*constantes!$D$9)</f>
        <v>27.078398886931247</v>
      </c>
      <c r="U876">
        <f>(O876*constantes!$D$4)+(P876*constantes!$E$5)+(D876*constantes!$D$6)+(Q876*constantes!$D$8)+(F876*constantes!$D$9)</f>
        <v>27.429322236327579</v>
      </c>
      <c r="V876" s="5">
        <f t="shared" si="187"/>
        <v>0.2475202092578086</v>
      </c>
      <c r="W876" s="5">
        <f t="shared" si="188"/>
        <v>0.33486616754174703</v>
      </c>
      <c r="X876" s="6">
        <f t="shared" si="189"/>
        <v>0.14249483760484227</v>
      </c>
      <c r="Y876" s="6">
        <f t="shared" si="190"/>
        <v>0.19615760195978882</v>
      </c>
      <c r="AA876">
        <f>(O876*constantes!$B$4)+(LN(110)*constantes!$B$5)+(LN(22)*constantes!$B$8)+(F876*constantes!$B$9)</f>
        <v>24.116689525898391</v>
      </c>
      <c r="AB876">
        <f t="shared" si="191"/>
        <v>0.13660645895193024</v>
      </c>
      <c r="AC876">
        <f>(O876*constantes!$D$4)+(LN(110)*constantes!$D$5)+(LN(22)*constantes!$D$8)+(F876*constantes!$D$9)</f>
        <v>26.11893567165809</v>
      </c>
      <c r="AD876" s="7">
        <f t="shared" si="192"/>
        <v>5.7192348710877861E-2</v>
      </c>
      <c r="AF876">
        <f>(O876*constantes!$B$4)+(LN(125)*constantes!$B$5)+(LN(22.5)*constantes!$B$8)+(F876*constantes!$B$9)</f>
        <v>24.371646462652787</v>
      </c>
      <c r="AG876">
        <f t="shared" si="193"/>
        <v>0.17266110175416416</v>
      </c>
      <c r="AH876">
        <f>(O876*constantes!$D$4)+(LN(125)*constantes!$D$5)+(LN(22.5)*constantes!$D$8)+(F876*constantes!$D$9)</f>
        <v>26.490008688266322</v>
      </c>
      <c r="AI876">
        <f t="shared" si="194"/>
        <v>8.1811856272562489E-2</v>
      </c>
    </row>
    <row r="877" spans="1:35" x14ac:dyDescent="0.25">
      <c r="A877" s="11">
        <v>876</v>
      </c>
      <c r="B877">
        <v>1</v>
      </c>
      <c r="C877">
        <v>51</v>
      </c>
      <c r="D877">
        <v>1</v>
      </c>
      <c r="E877">
        <v>1</v>
      </c>
      <c r="F877">
        <v>0</v>
      </c>
      <c r="G877">
        <v>168</v>
      </c>
      <c r="H877">
        <v>30.38</v>
      </c>
      <c r="I877">
        <f>IF(AND(B877=1,E877=0),V877,IF(AND(B877=1,E877=1),W877,IF(AND(B877=0,E877=0),X877,IF(AND(B877=0,E877=1),Y877,ERROR))))</f>
        <v>0.45249479687716165</v>
      </c>
      <c r="K877">
        <f t="shared" si="182"/>
        <v>8.9246869441510945E-2</v>
      </c>
      <c r="L877">
        <f t="shared" si="183"/>
        <v>6.9883054652788434E-2</v>
      </c>
      <c r="M877" s="22" t="str">
        <f t="shared" si="195"/>
        <v>'&gt;30%</v>
      </c>
      <c r="O877">
        <f t="shared" si="184"/>
        <v>3.9318256327243257</v>
      </c>
      <c r="P877">
        <f t="shared" si="185"/>
        <v>5.1239639794032588</v>
      </c>
      <c r="Q877">
        <f t="shared" si="186"/>
        <v>3.4137844971676268</v>
      </c>
      <c r="R877">
        <f>(O877*constantes!$B$4)+(P877*constantes!$B$5)+(D877*constantes!$B$6)+(Q877*constantes!$B$8)+(F877*constantes!$B$9)</f>
        <v>25.160854956376497</v>
      </c>
      <c r="S877" s="4">
        <f>(O877*constantes!$B$4)+(P877*constantes!$C$5)+(D877*constantes!$B$6)+(Q877*constantes!$B$8)+(F877*constantes!$B$9)</f>
        <v>25.527935735860947</v>
      </c>
      <c r="T877">
        <f>(O877*constantes!$D$4)+(P877*constantes!$D$5)+(D877*constantes!$D$6)+(Q877*constantes!$D$8)+(F877*constantes!$D$9)</f>
        <v>27.475999615917353</v>
      </c>
      <c r="U877">
        <f>(O877*constantes!$D$4)+(P877*constantes!$E$5)+(D877*constantes!$D$6)+(Q877*constantes!$D$8)+(F877*constantes!$D$9)</f>
        <v>27.833447343120525</v>
      </c>
      <c r="V877" s="5">
        <f t="shared" si="187"/>
        <v>0.34117890377446269</v>
      </c>
      <c r="W877" s="5">
        <f t="shared" si="188"/>
        <v>0.45249479687716165</v>
      </c>
      <c r="X877" s="6">
        <f t="shared" si="189"/>
        <v>0.20450106333117202</v>
      </c>
      <c r="Y877" s="6">
        <f t="shared" si="190"/>
        <v>0.27898077875401062</v>
      </c>
      <c r="AA877">
        <f>(O877*constantes!$B$4)+(LN(110)*constantes!$B$5)+(LN(22)*constantes!$B$8)+(F877*constantes!$B$9)</f>
        <v>23.409868764368586</v>
      </c>
      <c r="AB877">
        <f t="shared" si="191"/>
        <v>6.9883054652788434E-2</v>
      </c>
      <c r="AC877">
        <f>(O877*constantes!$D$4)+(LN(110)*constantes!$D$5)+(LN(22)*constantes!$D$8)+(F877*constantes!$D$9)</f>
        <v>25.50109645445777</v>
      </c>
      <c r="AD877" s="7">
        <f t="shared" si="192"/>
        <v>3.1250958582138333E-2</v>
      </c>
      <c r="AF877">
        <f>(O877*constantes!$B$4)+(LN(125)*constantes!$B$5)+(LN(22.5)*constantes!$B$8)+(F877*constantes!$B$9)</f>
        <v>23.664825701122982</v>
      </c>
      <c r="AG877">
        <f t="shared" si="193"/>
        <v>8.9246869441510945E-2</v>
      </c>
      <c r="AH877">
        <f>(O877*constantes!$D$4)+(LN(125)*constantes!$D$5)+(LN(22.5)*constantes!$D$8)+(F877*constantes!$D$9)</f>
        <v>25.872169471066002</v>
      </c>
      <c r="AI877">
        <f t="shared" si="194"/>
        <v>4.4971857043080821E-2</v>
      </c>
    </row>
    <row r="878" spans="1:35" x14ac:dyDescent="0.25">
      <c r="A878" s="11">
        <v>877</v>
      </c>
      <c r="B878">
        <v>1</v>
      </c>
      <c r="C878">
        <v>49</v>
      </c>
      <c r="D878">
        <v>0</v>
      </c>
      <c r="E878">
        <v>0</v>
      </c>
      <c r="F878">
        <v>0</v>
      </c>
      <c r="G878">
        <v>127.5</v>
      </c>
      <c r="H878">
        <v>25.16</v>
      </c>
      <c r="I878">
        <f>IF(AND(B878=1,E878=0),V878,IF(AND(B878=1,E878=1),W878,IF(AND(B878=0,E878=0),X878,IF(AND(B878=0,E878=1),Y878,ERROR))))</f>
        <v>8.931370011475015E-2</v>
      </c>
      <c r="K878">
        <f t="shared" si="182"/>
        <v>7.9222803135090225E-2</v>
      </c>
      <c r="L878">
        <f t="shared" si="183"/>
        <v>6.1959526107751905E-2</v>
      </c>
      <c r="M878" s="22" t="str">
        <f t="shared" si="195"/>
        <v>Elevated Risk</v>
      </c>
      <c r="O878">
        <f t="shared" si="184"/>
        <v>3.8918202981106265</v>
      </c>
      <c r="P878">
        <f t="shared" si="185"/>
        <v>4.8481163645984813</v>
      </c>
      <c r="Q878">
        <f t="shared" si="186"/>
        <v>3.2252554318322399</v>
      </c>
      <c r="R878">
        <f>(O878*constantes!$B$4)+(P878*constantes!$B$5)+(D878*constantes!$B$6)+(Q878*constantes!$B$8)+(F878*constantes!$B$9)</f>
        <v>23.665610369539451</v>
      </c>
      <c r="S878" s="4">
        <f>(O878*constantes!$B$4)+(P878*constantes!$C$5)+(D878*constantes!$B$6)+(Q878*constantes!$B$8)+(F878*constantes!$B$9)</f>
        <v>24.012929425899287</v>
      </c>
      <c r="T878">
        <f>(O878*constantes!$D$4)+(P878*constantes!$D$5)+(D878*constantes!$D$6)+(Q878*constantes!$D$8)+(F878*constantes!$D$9)</f>
        <v>25.87614230124683</v>
      </c>
      <c r="U878">
        <f>(O878*constantes!$D$4)+(P878*constantes!$E$5)+(D878*constantes!$D$6)+(Q878*constantes!$D$8)+(F878*constantes!$D$9)</f>
        <v>26.214346898841221</v>
      </c>
      <c r="V878" s="5">
        <f t="shared" si="187"/>
        <v>8.931370011475015E-2</v>
      </c>
      <c r="W878" s="5">
        <f t="shared" si="188"/>
        <v>0.12401643297250498</v>
      </c>
      <c r="X878" s="6">
        <f t="shared" si="189"/>
        <v>4.5146774757610419E-2</v>
      </c>
      <c r="Y878" s="6">
        <f t="shared" si="190"/>
        <v>6.2734642797487195E-2</v>
      </c>
      <c r="AA878">
        <f>(O878*constantes!$B$4)+(LN(110)*constantes!$B$5)+(LN(22)*constantes!$B$8)+(F878*constantes!$B$9)</f>
        <v>23.285333757929525</v>
      </c>
      <c r="AB878">
        <f t="shared" si="191"/>
        <v>6.1959526107751905E-2</v>
      </c>
      <c r="AC878">
        <f>(O878*constantes!$D$4)+(LN(110)*constantes!$D$5)+(LN(22)*constantes!$D$8)+(F878*constantes!$D$9)</f>
        <v>25.39223913860047</v>
      </c>
      <c r="AD878" s="7">
        <f t="shared" si="192"/>
        <v>2.8073382189004015E-2</v>
      </c>
      <c r="AF878">
        <f>(O878*constantes!$B$4)+(LN(125)*constantes!$B$5)+(LN(22.5)*constantes!$B$8)+(F878*constantes!$B$9)</f>
        <v>23.540290694683922</v>
      </c>
      <c r="AG878">
        <f t="shared" si="193"/>
        <v>7.9222803135090225E-2</v>
      </c>
      <c r="AH878">
        <f>(O878*constantes!$D$4)+(LN(125)*constantes!$D$5)+(LN(22.5)*constantes!$D$8)+(F878*constantes!$D$9)</f>
        <v>25.763312155208702</v>
      </c>
      <c r="AI878">
        <f t="shared" si="194"/>
        <v>4.0428513799347532E-2</v>
      </c>
    </row>
    <row r="879" spans="1:35" x14ac:dyDescent="0.25">
      <c r="A879" s="11">
        <v>878</v>
      </c>
      <c r="B879">
        <v>1</v>
      </c>
      <c r="C879">
        <v>53</v>
      </c>
      <c r="D879">
        <v>1</v>
      </c>
      <c r="E879">
        <v>1</v>
      </c>
      <c r="F879">
        <v>0</v>
      </c>
      <c r="G879">
        <v>134</v>
      </c>
      <c r="H879">
        <v>25.13</v>
      </c>
      <c r="I879">
        <f>IF(AND(B879=1,E879=0),V879,IF(AND(B879=1,E879=1),W879,IF(AND(B879=0,E879=0),X879,IF(AND(B879=0,E879=1),Y879,ERROR))))</f>
        <v>0.31468138333706175</v>
      </c>
      <c r="K879">
        <f t="shared" si="182"/>
        <v>0.10001327473115296</v>
      </c>
      <c r="L879">
        <f t="shared" si="183"/>
        <v>7.8415260777171425E-2</v>
      </c>
      <c r="M879" s="22" t="str">
        <f t="shared" si="195"/>
        <v>'&gt;30%</v>
      </c>
      <c r="O879">
        <f t="shared" si="184"/>
        <v>3.970291913552122</v>
      </c>
      <c r="P879">
        <f t="shared" si="185"/>
        <v>4.8978397999509111</v>
      </c>
      <c r="Q879">
        <f t="shared" si="186"/>
        <v>3.2240623515555007</v>
      </c>
      <c r="R879">
        <f>(O879*constantes!$B$4)+(P879*constantes!$B$5)+(D879*constantes!$B$6)+(Q879*constantes!$B$8)+(F879*constantes!$B$9)</f>
        <v>24.710714481746805</v>
      </c>
      <c r="S879" s="4">
        <f>(O879*constantes!$B$4)+(P879*constantes!$C$5)+(D879*constantes!$B$6)+(Q879*constantes!$B$8)+(F879*constantes!$B$9)</f>
        <v>25.061595725015287</v>
      </c>
      <c r="T879">
        <f>(O879*constantes!$D$4)+(P879*constantes!$D$5)+(D879*constantes!$D$6)+(Q879*constantes!$D$8)+(F879*constantes!$D$9)</f>
        <v>26.847606646121942</v>
      </c>
      <c r="U879">
        <f>(O879*constantes!$D$4)+(P879*constantes!$E$5)+(D879*constantes!$D$6)+(Q879*constantes!$D$8)+(F879*constantes!$D$9)</f>
        <v>27.189279950566519</v>
      </c>
      <c r="V879" s="5">
        <f t="shared" si="187"/>
        <v>0.23359684081730914</v>
      </c>
      <c r="W879" s="5">
        <f t="shared" si="188"/>
        <v>0.31468138333706175</v>
      </c>
      <c r="X879" s="6">
        <f t="shared" si="189"/>
        <v>0.1148918139263968</v>
      </c>
      <c r="Y879" s="6">
        <f t="shared" si="190"/>
        <v>0.15781413278762446</v>
      </c>
      <c r="AA879">
        <f>(O879*constantes!$B$4)+(LN(110)*constantes!$B$5)+(LN(22)*constantes!$B$8)+(F879*constantes!$B$9)</f>
        <v>23.529612757934284</v>
      </c>
      <c r="AB879">
        <f t="shared" si="191"/>
        <v>7.8415260777171425E-2</v>
      </c>
      <c r="AC879">
        <f>(O879*constantes!$D$4)+(LN(110)*constantes!$D$5)+(LN(22)*constantes!$D$8)+(F879*constantes!$D$9)</f>
        <v>25.605765897229862</v>
      </c>
      <c r="AD879" s="7">
        <f t="shared" si="192"/>
        <v>3.4638908987597139E-2</v>
      </c>
      <c r="AF879">
        <f>(O879*constantes!$B$4)+(LN(125)*constantes!$B$5)+(LN(22.5)*constantes!$B$8)+(F879*constantes!$B$9)</f>
        <v>23.784569694688678</v>
      </c>
      <c r="AG879">
        <f t="shared" si="193"/>
        <v>0.10001327473115296</v>
      </c>
      <c r="AH879">
        <f>(O879*constantes!$D$4)+(LN(125)*constantes!$D$5)+(LN(22.5)*constantes!$D$8)+(F879*constantes!$D$9)</f>
        <v>25.976838913838094</v>
      </c>
      <c r="AI879">
        <f t="shared" si="194"/>
        <v>4.9808625979083754E-2</v>
      </c>
    </row>
    <row r="880" spans="1:35" x14ac:dyDescent="0.25">
      <c r="A880" s="11">
        <v>879</v>
      </c>
      <c r="B880">
        <v>0</v>
      </c>
      <c r="C880">
        <v>47</v>
      </c>
      <c r="D880">
        <v>0</v>
      </c>
      <c r="E880">
        <v>0</v>
      </c>
      <c r="F880">
        <v>0</v>
      </c>
      <c r="G880">
        <v>113.5</v>
      </c>
      <c r="H880">
        <v>28.78</v>
      </c>
      <c r="I880">
        <f>IF(AND(B880=1,E880=0),V880,IF(AND(B880=1,E880=1),W880,IF(AND(B880=0,E880=0),X880,IF(AND(B880=0,E880=1),Y880,ERROR))))</f>
        <v>3.134944125473127E-2</v>
      </c>
      <c r="K880">
        <f t="shared" si="182"/>
        <v>3.6173927347526003E-2</v>
      </c>
      <c r="L880">
        <f t="shared" si="183"/>
        <v>2.5101986203356352E-2</v>
      </c>
      <c r="M880" s="22" t="str">
        <f t="shared" si="195"/>
        <v>NORMAL</v>
      </c>
      <c r="O880">
        <f t="shared" si="184"/>
        <v>3.8501476017100584</v>
      </c>
      <c r="P880">
        <f t="shared" si="185"/>
        <v>4.7318028369214575</v>
      </c>
      <c r="Q880">
        <f t="shared" si="186"/>
        <v>3.3596807014592218</v>
      </c>
      <c r="R880">
        <f>(O880*constantes!$B$4)+(P880*constantes!$B$5)+(D880*constantes!$B$6)+(Q880*constantes!$B$8)+(F880*constantes!$B$9)</f>
        <v>23.426682354631428</v>
      </c>
      <c r="S880" s="4">
        <f>(O880*constantes!$B$4)+(P880*constantes!$C$5)+(D880*constantes!$B$6)+(Q880*constantes!$B$8)+(F880*constantes!$B$9)</f>
        <v>23.765668709868482</v>
      </c>
      <c r="T880">
        <f>(O880*constantes!$D$4)+(P880*constantes!$D$5)+(D880*constantes!$D$6)+(Q880*constantes!$D$8)+(F880*constantes!$D$9)</f>
        <v>25.504293411210952</v>
      </c>
      <c r="U880">
        <f>(O880*constantes!$D$4)+(P880*constantes!$E$5)+(D880*constantes!$D$6)+(Q880*constantes!$D$8)+(F880*constantes!$D$9)</f>
        <v>25.834383977114594</v>
      </c>
      <c r="V880" s="5">
        <f t="shared" si="187"/>
        <v>7.1024869234365462E-2</v>
      </c>
      <c r="W880" s="5">
        <f t="shared" si="188"/>
        <v>9.8235855450950815E-2</v>
      </c>
      <c r="X880" s="6">
        <f t="shared" si="189"/>
        <v>3.134944125473127E-2</v>
      </c>
      <c r="Y880" s="6">
        <f t="shared" si="190"/>
        <v>4.3340958012891506E-2</v>
      </c>
      <c r="AA880">
        <f>(O880*constantes!$B$4)+(LN(110)*constantes!$B$5)+(LN(22)*constantes!$B$8)+(F880*constantes!$B$9)</f>
        <v>23.155608320942413</v>
      </c>
      <c r="AB880">
        <f t="shared" si="191"/>
        <v>5.4631350702972536E-2</v>
      </c>
      <c r="AC880">
        <f>(O880*constantes!$D$4)+(LN(110)*constantes!$D$5)+(LN(22)*constantes!$D$8)+(F880*constantes!$D$9)</f>
        <v>25.278844814605776</v>
      </c>
      <c r="AD880" s="7">
        <f t="shared" si="192"/>
        <v>2.5101986203356352E-2</v>
      </c>
      <c r="AF880">
        <f>(O880*constantes!$B$4)+(LN(125)*constantes!$B$5)+(LN(22.5)*constantes!$B$8)+(F880*constantes!$B$9)</f>
        <v>23.410565257696806</v>
      </c>
      <c r="AG880">
        <f t="shared" si="193"/>
        <v>6.9930001122808005E-2</v>
      </c>
      <c r="AH880">
        <f>(O880*constantes!$D$4)+(LN(125)*constantes!$D$5)+(LN(22.5)*constantes!$D$8)+(F880*constantes!$D$9)</f>
        <v>25.649917831214008</v>
      </c>
      <c r="AI880">
        <f t="shared" si="194"/>
        <v>3.6173927347526003E-2</v>
      </c>
    </row>
    <row r="881" spans="1:35" x14ac:dyDescent="0.25">
      <c r="A881" s="11">
        <v>880</v>
      </c>
      <c r="B881">
        <v>1</v>
      </c>
      <c r="C881">
        <v>52</v>
      </c>
      <c r="D881">
        <v>1</v>
      </c>
      <c r="E881">
        <v>1</v>
      </c>
      <c r="F881">
        <v>0</v>
      </c>
      <c r="G881">
        <v>156</v>
      </c>
      <c r="H881">
        <v>30.93</v>
      </c>
      <c r="I881">
        <f>IF(AND(B881=1,E881=0),V881,IF(AND(B881=1,E881=1),W881,IF(AND(B881=0,E881=0),X881,IF(AND(B881=0,E881=1),Y881,ERROR))))</f>
        <v>0.43034192733622689</v>
      </c>
      <c r="K881">
        <f t="shared" si="182"/>
        <v>9.453671546464415E-2</v>
      </c>
      <c r="L881">
        <f t="shared" si="183"/>
        <v>7.4072320755760312E-2</v>
      </c>
      <c r="M881" s="22" t="str">
        <f t="shared" si="195"/>
        <v>'&gt;30%</v>
      </c>
      <c r="O881">
        <f t="shared" si="184"/>
        <v>3.9512437185814275</v>
      </c>
      <c r="P881">
        <f t="shared" si="185"/>
        <v>5.0498560072495371</v>
      </c>
      <c r="Q881">
        <f t="shared" si="186"/>
        <v>3.4317265866969784</v>
      </c>
      <c r="R881">
        <f>(O881*constantes!$B$4)+(P881*constantes!$B$5)+(D881*constantes!$B$6)+(Q881*constantes!$B$8)+(F881*constantes!$B$9)</f>
        <v>25.098050414259475</v>
      </c>
      <c r="S881" s="4">
        <f>(O881*constantes!$B$4)+(P881*constantes!$C$5)+(D881*constantes!$B$6)+(Q881*constantes!$B$8)+(F881*constantes!$B$9)</f>
        <v>25.459822098618833</v>
      </c>
      <c r="T881">
        <f>(O881*constantes!$D$4)+(P881*constantes!$D$5)+(D881*constantes!$D$6)+(Q881*constantes!$D$8)+(F881*constantes!$D$9)</f>
        <v>27.32955142412149</v>
      </c>
      <c r="U881">
        <f>(O881*constantes!$D$4)+(P881*constantes!$E$5)+(D881*constantes!$D$6)+(Q881*constantes!$D$8)+(F881*constantes!$D$9)</f>
        <v>27.681829379187221</v>
      </c>
      <c r="V881" s="5">
        <f t="shared" si="187"/>
        <v>0.32422882866510649</v>
      </c>
      <c r="W881" s="5">
        <f t="shared" si="188"/>
        <v>0.43034192733622689</v>
      </c>
      <c r="X881" s="6">
        <f t="shared" si="189"/>
        <v>0.17931702816587247</v>
      </c>
      <c r="Y881" s="6">
        <f t="shared" si="190"/>
        <v>0.24502707570162374</v>
      </c>
      <c r="AA881">
        <f>(O881*constantes!$B$4)+(LN(110)*constantes!$B$5)+(LN(22)*constantes!$B$8)+(F881*constantes!$B$9)</f>
        <v>23.470316488918311</v>
      </c>
      <c r="AB881">
        <f t="shared" si="191"/>
        <v>7.4072320755760312E-2</v>
      </c>
      <c r="AC881">
        <f>(O881*constantes!$D$4)+(LN(110)*constantes!$D$5)+(LN(22)*constantes!$D$8)+(F881*constantes!$D$9)</f>
        <v>25.553934425340952</v>
      </c>
      <c r="AD881" s="7">
        <f t="shared" si="192"/>
        <v>3.291838619478793E-2</v>
      </c>
      <c r="AF881">
        <f>(O881*constantes!$B$4)+(LN(125)*constantes!$B$5)+(LN(22.5)*constantes!$B$8)+(F881*constantes!$B$9)</f>
        <v>23.725273425672704</v>
      </c>
      <c r="AG881">
        <f t="shared" si="193"/>
        <v>9.453671546464415E-2</v>
      </c>
      <c r="AH881">
        <f>(O881*constantes!$D$4)+(LN(125)*constantes!$D$5)+(LN(22.5)*constantes!$D$8)+(F881*constantes!$D$9)</f>
        <v>25.925007441949184</v>
      </c>
      <c r="AI881">
        <f t="shared" si="194"/>
        <v>4.7353292556453264E-2</v>
      </c>
    </row>
    <row r="882" spans="1:35" x14ac:dyDescent="0.25">
      <c r="A882" s="11">
        <v>881</v>
      </c>
      <c r="B882">
        <v>0</v>
      </c>
      <c r="C882">
        <v>62</v>
      </c>
      <c r="D882">
        <v>0</v>
      </c>
      <c r="E882">
        <v>1</v>
      </c>
      <c r="F882">
        <v>0</v>
      </c>
      <c r="G882">
        <v>166</v>
      </c>
      <c r="H882">
        <v>31.44</v>
      </c>
      <c r="I882">
        <f>IF(AND(B882=1,E882=0),V882,IF(AND(B882=1,E882=1),W882,IF(AND(B882=0,E882=0),X882,IF(AND(B882=0,E882=1),Y882,ERROR))))</f>
        <v>0.25525716626885442</v>
      </c>
      <c r="K882">
        <f t="shared" si="182"/>
        <v>7.5302674960658122E-2</v>
      </c>
      <c r="L882">
        <f t="shared" si="183"/>
        <v>5.2585681787711391E-2</v>
      </c>
      <c r="M882" s="22" t="str">
        <f t="shared" si="195"/>
        <v>Elevated Risk</v>
      </c>
      <c r="O882">
        <f t="shared" si="184"/>
        <v>4.1271343850450917</v>
      </c>
      <c r="P882">
        <f t="shared" si="185"/>
        <v>5.1119877883565437</v>
      </c>
      <c r="Q882">
        <f t="shared" si="186"/>
        <v>3.448080967561006</v>
      </c>
      <c r="R882">
        <f>(O882*constantes!$B$4)+(P882*constantes!$B$5)+(D882*constantes!$B$6)+(Q882*constantes!$B$8)+(F882*constantes!$B$9)</f>
        <v>25.064285710347765</v>
      </c>
      <c r="S882" s="4">
        <f>(O882*constantes!$B$4)+(P882*constantes!$C$5)+(D882*constantes!$B$6)+(Q882*constantes!$B$8)+(F882*constantes!$B$9)</f>
        <v>25.430508515505629</v>
      </c>
      <c r="T882">
        <f>(O882*constantes!$D$4)+(P882*constantes!$D$5)+(D882*constantes!$D$6)+(Q882*constantes!$D$8)+(F882*constantes!$D$9)</f>
        <v>27.37261452552622</v>
      </c>
      <c r="U882">
        <f>(O882*constantes!$D$4)+(P882*constantes!$E$5)+(D882*constantes!$D$6)+(Q882*constantes!$D$8)+(F882*constantes!$D$9)</f>
        <v>27.729226793641971</v>
      </c>
      <c r="V882" s="5">
        <f t="shared" si="187"/>
        <v>0.31537857106441114</v>
      </c>
      <c r="W882" s="5">
        <f t="shared" si="188"/>
        <v>0.42100595388430218</v>
      </c>
      <c r="X882" s="6">
        <f t="shared" si="189"/>
        <v>0.18642270981400044</v>
      </c>
      <c r="Y882" s="6">
        <f t="shared" si="190"/>
        <v>0.25525716626885442</v>
      </c>
      <c r="AA882">
        <f>(O882*constantes!$B$4)+(LN(110)*constantes!$B$5)+(LN(22)*constantes!$B$8)+(F882*constantes!$B$9)</f>
        <v>24.017857097993041</v>
      </c>
      <c r="AB882">
        <f t="shared" si="191"/>
        <v>0.12458920296857934</v>
      </c>
      <c r="AC882">
        <f>(O882*constantes!$D$4)+(LN(110)*constantes!$D$5)+(LN(22)*constantes!$D$8)+(F882*constantes!$D$9)</f>
        <v>26.032545241135235</v>
      </c>
      <c r="AD882" s="7">
        <f t="shared" si="192"/>
        <v>5.2585681787711391E-2</v>
      </c>
      <c r="AF882">
        <f>(O882*constantes!$B$4)+(LN(125)*constantes!$B$5)+(LN(22.5)*constantes!$B$8)+(F882*constantes!$B$9)</f>
        <v>24.27281403474743</v>
      </c>
      <c r="AG882">
        <f t="shared" si="193"/>
        <v>0.15777159470264646</v>
      </c>
      <c r="AH882">
        <f>(O882*constantes!$D$4)+(LN(125)*constantes!$D$5)+(LN(22.5)*constantes!$D$8)+(F882*constantes!$D$9)</f>
        <v>26.403618257743467</v>
      </c>
      <c r="AI882">
        <f t="shared" si="194"/>
        <v>7.5302674960658122E-2</v>
      </c>
    </row>
    <row r="883" spans="1:35" x14ac:dyDescent="0.25">
      <c r="A883" s="11">
        <v>882</v>
      </c>
      <c r="B883">
        <v>0</v>
      </c>
      <c r="C883">
        <v>50</v>
      </c>
      <c r="D883">
        <v>1</v>
      </c>
      <c r="E883">
        <v>0</v>
      </c>
      <c r="F883">
        <v>0</v>
      </c>
      <c r="G883">
        <v>112</v>
      </c>
      <c r="H883">
        <v>24.07</v>
      </c>
      <c r="I883">
        <f>IF(AND(B883=1,E883=0),V883,IF(AND(B883=1,E883=1),W883,IF(AND(B883=0,E883=0),X883,IF(AND(B883=0,E883=1),Y883,ERROR))))</f>
        <v>5.9664369147163998E-2</v>
      </c>
      <c r="K883">
        <f t="shared" si="182"/>
        <v>4.2663786438573714E-2</v>
      </c>
      <c r="L883">
        <f t="shared" si="183"/>
        <v>2.9636129007590606E-2</v>
      </c>
      <c r="M883" s="22" t="str">
        <f t="shared" si="195"/>
        <v>Elevated Risk</v>
      </c>
      <c r="O883">
        <f t="shared" si="184"/>
        <v>3.912023005428146</v>
      </c>
      <c r="P883">
        <f t="shared" si="185"/>
        <v>4.7184988712950942</v>
      </c>
      <c r="Q883">
        <f t="shared" si="186"/>
        <v>3.1809662517949806</v>
      </c>
      <c r="R883">
        <f>(O883*constantes!$B$4)+(P883*constantes!$B$5)+(D883*constantes!$B$6)+(Q883*constantes!$B$8)+(F883*constantes!$B$9)</f>
        <v>24.162468636575216</v>
      </c>
      <c r="S883" s="4">
        <f>(O883*constantes!$B$4)+(P883*constantes!$C$5)+(D883*constantes!$B$6)+(Q883*constantes!$B$8)+(F883*constantes!$B$9)</f>
        <v>24.500501895714795</v>
      </c>
      <c r="T883">
        <f>(O883*constantes!$D$4)+(P883*constantes!$D$5)+(D883*constantes!$D$6)+(Q883*constantes!$D$8)+(F883*constantes!$D$9)</f>
        <v>26.162550095665232</v>
      </c>
      <c r="U883">
        <f>(O883*constantes!$D$4)+(P883*constantes!$E$5)+(D883*constantes!$D$6)+(Q883*constantes!$D$8)+(F883*constantes!$D$9)</f>
        <v>26.49171257692678</v>
      </c>
      <c r="V883" s="5">
        <f t="shared" si="187"/>
        <v>0.14252668290067594</v>
      </c>
      <c r="W883" s="5">
        <f t="shared" si="188"/>
        <v>0.19394847384933156</v>
      </c>
      <c r="X883" s="6">
        <f t="shared" si="189"/>
        <v>5.9664369147163998E-2</v>
      </c>
      <c r="Y883" s="6">
        <f t="shared" si="190"/>
        <v>8.1945494257790186E-2</v>
      </c>
      <c r="AA883">
        <f>(O883*constantes!$B$4)+(LN(110)*constantes!$B$5)+(LN(22)*constantes!$B$8)+(F883*constantes!$B$9)</f>
        <v>23.348223977700673</v>
      </c>
      <c r="AB883">
        <f t="shared" si="191"/>
        <v>6.5845990830285972E-2</v>
      </c>
      <c r="AC883">
        <f>(O883*constantes!$D$4)+(LN(110)*constantes!$D$5)+(LN(22)*constantes!$D$8)+(F883*constantes!$D$9)</f>
        <v>25.447212119400952</v>
      </c>
      <c r="AD883" s="7">
        <f t="shared" si="192"/>
        <v>2.9636129007590606E-2</v>
      </c>
      <c r="AF883">
        <f>(O883*constantes!$B$4)+(LN(125)*constantes!$B$5)+(LN(22.5)*constantes!$B$8)+(F883*constantes!$B$9)</f>
        <v>23.603180914455063</v>
      </c>
      <c r="AG883">
        <f t="shared" si="193"/>
        <v>8.4142660265313918E-2</v>
      </c>
      <c r="AH883">
        <f>(O883*constantes!$D$4)+(LN(125)*constantes!$D$5)+(LN(22.5)*constantes!$D$8)+(F883*constantes!$D$9)</f>
        <v>25.818285136009184</v>
      </c>
      <c r="AI883">
        <f t="shared" si="194"/>
        <v>4.2663786438573714E-2</v>
      </c>
    </row>
    <row r="884" spans="1:35" x14ac:dyDescent="0.25">
      <c r="A884" s="11">
        <v>883</v>
      </c>
      <c r="B884">
        <v>1</v>
      </c>
      <c r="C884">
        <v>58</v>
      </c>
      <c r="D884">
        <v>1</v>
      </c>
      <c r="E884">
        <v>1</v>
      </c>
      <c r="F884">
        <v>0</v>
      </c>
      <c r="G884">
        <v>164</v>
      </c>
      <c r="H884">
        <v>18.84</v>
      </c>
      <c r="I884">
        <f>IF(AND(B884=1,E884=0),V884,IF(AND(B884=1,E884=1),W884,IF(AND(B884=0,E884=0),X884,IF(AND(B884=0,E884=1),Y884,ERROR))))</f>
        <v>0.44434457764421575</v>
      </c>
      <c r="K884">
        <f t="shared" si="182"/>
        <v>0.1302191222428678</v>
      </c>
      <c r="L884">
        <f t="shared" si="183"/>
        <v>0.10247681663833785</v>
      </c>
      <c r="M884" s="22" t="str">
        <f t="shared" si="195"/>
        <v>'&gt;30%</v>
      </c>
      <c r="O884">
        <f t="shared" si="184"/>
        <v>4.0604430105464191</v>
      </c>
      <c r="P884">
        <f t="shared" si="185"/>
        <v>5.0998664278241987</v>
      </c>
      <c r="Q884">
        <f t="shared" si="186"/>
        <v>2.9359822691482171</v>
      </c>
      <c r="R884">
        <f>(O884*constantes!$B$4)+(P884*constantes!$B$5)+(D884*constantes!$B$6)+(Q884*constantes!$B$8)+(F884*constantes!$B$9)</f>
        <v>25.13774555055133</v>
      </c>
      <c r="S884" s="4">
        <f>(O884*constantes!$B$4)+(P884*constantes!$C$5)+(D884*constantes!$B$6)+(Q884*constantes!$B$8)+(F884*constantes!$B$9)</f>
        <v>25.503099981440656</v>
      </c>
      <c r="T884">
        <f>(O884*constantes!$D$4)+(P884*constantes!$D$5)+(D884*constantes!$D$6)+(Q884*constantes!$D$8)+(F884*constantes!$D$9)</f>
        <v>27.51391587130054</v>
      </c>
      <c r="U884">
        <f>(O884*constantes!$D$4)+(P884*constantes!$E$5)+(D884*constantes!$D$6)+(Q884*constantes!$D$8)+(F884*constantes!$D$9)</f>
        <v>27.869682553305555</v>
      </c>
      <c r="V884" s="5">
        <f t="shared" si="187"/>
        <v>0.3348682944596143</v>
      </c>
      <c r="W884" s="5">
        <f t="shared" si="188"/>
        <v>0.44434457764421575</v>
      </c>
      <c r="X884" s="6">
        <f t="shared" si="189"/>
        <v>0.21150327175342387</v>
      </c>
      <c r="Y884" s="6">
        <f t="shared" si="190"/>
        <v>0.28763081881111674</v>
      </c>
      <c r="AA884">
        <f>(O884*constantes!$B$4)+(LN(110)*constantes!$B$5)+(LN(22)*constantes!$B$8)+(F884*constantes!$B$9)</f>
        <v>23.81024951683365</v>
      </c>
      <c r="AB884">
        <f t="shared" si="191"/>
        <v>0.10247681663833785</v>
      </c>
      <c r="AC884">
        <f>(O884*constantes!$D$4)+(LN(110)*constantes!$D$5)+(LN(22)*constantes!$D$8)+(F884*constantes!$D$9)</f>
        <v>25.851073342728132</v>
      </c>
      <c r="AD884" s="7">
        <f t="shared" si="192"/>
        <v>4.4054054961770062E-2</v>
      </c>
      <c r="AF884">
        <f>(O884*constantes!$B$4)+(LN(125)*constantes!$B$5)+(LN(22.5)*constantes!$B$8)+(F884*constantes!$B$9)</f>
        <v>24.065206453588043</v>
      </c>
      <c r="AG884">
        <f t="shared" si="193"/>
        <v>0.1302191222428678</v>
      </c>
      <c r="AH884">
        <f>(O884*constantes!$D$4)+(LN(125)*constantes!$D$5)+(LN(22.5)*constantes!$D$8)+(F884*constantes!$D$9)</f>
        <v>26.222146359336364</v>
      </c>
      <c r="AI884">
        <f t="shared" si="194"/>
        <v>6.3209991046805025E-2</v>
      </c>
    </row>
    <row r="885" spans="1:35" x14ac:dyDescent="0.25">
      <c r="A885" s="11">
        <v>884</v>
      </c>
      <c r="B885">
        <v>0</v>
      </c>
      <c r="C885">
        <v>64</v>
      </c>
      <c r="D885">
        <v>0</v>
      </c>
      <c r="E885">
        <v>1</v>
      </c>
      <c r="F885">
        <v>0</v>
      </c>
      <c r="G885">
        <v>176</v>
      </c>
      <c r="H885">
        <v>33.19</v>
      </c>
      <c r="I885">
        <f>IF(AND(B885=1,E885=0),V885,IF(AND(B885=1,E885=1),W885,IF(AND(B885=0,E885=0),X885,IF(AND(B885=0,E885=1),Y885,ERROR))))</f>
        <v>0.32362369931718926</v>
      </c>
      <c r="K885">
        <f t="shared" si="182"/>
        <v>8.1811856272562489E-2</v>
      </c>
      <c r="L885">
        <f t="shared" si="183"/>
        <v>5.7192348710877861E-2</v>
      </c>
      <c r="M885" s="22" t="str">
        <f t="shared" si="195"/>
        <v>'&gt;30%</v>
      </c>
      <c r="O885">
        <f t="shared" si="184"/>
        <v>4.1588830833596715</v>
      </c>
      <c r="P885">
        <f t="shared" si="185"/>
        <v>5.1704839950381514</v>
      </c>
      <c r="Q885">
        <f t="shared" si="186"/>
        <v>3.502248625731883</v>
      </c>
      <c r="R885">
        <f>(O885*constantes!$B$4)+(P885*constantes!$B$5)+(D885*constantes!$B$6)+(Q885*constantes!$B$8)+(F885*constantes!$B$9)</f>
        <v>25.314575775712164</v>
      </c>
      <c r="S885" s="4">
        <f>(O885*constantes!$B$4)+(P885*constantes!$C$5)+(D885*constantes!$B$6)+(Q885*constantes!$B$8)+(F885*constantes!$B$9)</f>
        <v>25.684989249116697</v>
      </c>
      <c r="T885">
        <f>(O885*constantes!$D$4)+(P885*constantes!$D$5)+(D885*constantes!$D$6)+(Q885*constantes!$D$8)+(F885*constantes!$D$9)</f>
        <v>27.651242736025694</v>
      </c>
      <c r="U885">
        <f>(O885*constantes!$D$4)+(P885*constantes!$E$5)+(D885*constantes!$D$6)+(Q885*constantes!$D$8)+(F885*constantes!$D$9)</f>
        <v>28.011935699519555</v>
      </c>
      <c r="V885" s="5">
        <f t="shared" si="187"/>
        <v>0.38531452693899448</v>
      </c>
      <c r="W885" s="5">
        <f t="shared" si="188"/>
        <v>0.50580423336573976</v>
      </c>
      <c r="X885" s="6">
        <f t="shared" si="189"/>
        <v>0.23860762418818926</v>
      </c>
      <c r="Y885" s="6">
        <f t="shared" si="190"/>
        <v>0.32362369931718926</v>
      </c>
      <c r="AA885">
        <f>(O885*constantes!$B$4)+(LN(110)*constantes!$B$5)+(LN(22)*constantes!$B$8)+(F885*constantes!$B$9)</f>
        <v>24.116689525898391</v>
      </c>
      <c r="AB885">
        <f t="shared" si="191"/>
        <v>0.13660645895193024</v>
      </c>
      <c r="AC885">
        <f>(O885*constantes!$D$4)+(LN(110)*constantes!$D$5)+(LN(22)*constantes!$D$8)+(F885*constantes!$D$9)</f>
        <v>26.11893567165809</v>
      </c>
      <c r="AD885" s="7">
        <f t="shared" si="192"/>
        <v>5.7192348710877861E-2</v>
      </c>
      <c r="AF885">
        <f>(O885*constantes!$B$4)+(LN(125)*constantes!$B$5)+(LN(22.5)*constantes!$B$8)+(F885*constantes!$B$9)</f>
        <v>24.371646462652787</v>
      </c>
      <c r="AG885">
        <f t="shared" si="193"/>
        <v>0.17266110175416416</v>
      </c>
      <c r="AH885">
        <f>(O885*constantes!$D$4)+(LN(125)*constantes!$D$5)+(LN(22.5)*constantes!$D$8)+(F885*constantes!$D$9)</f>
        <v>26.490008688266322</v>
      </c>
      <c r="AI885">
        <f t="shared" si="194"/>
        <v>8.1811856272562489E-2</v>
      </c>
    </row>
    <row r="886" spans="1:35" x14ac:dyDescent="0.25">
      <c r="A886" s="11">
        <v>885</v>
      </c>
      <c r="B886">
        <v>1</v>
      </c>
      <c r="C886">
        <v>37</v>
      </c>
      <c r="D886">
        <v>0</v>
      </c>
      <c r="E886">
        <v>0</v>
      </c>
      <c r="F886">
        <v>0</v>
      </c>
      <c r="G886">
        <v>121</v>
      </c>
      <c r="H886">
        <v>28.95</v>
      </c>
      <c r="I886">
        <f>IF(AND(B886=1,E886=0),V886,IF(AND(B886=1,E886=1),W886,IF(AND(B886=0,E886=0),X886,IF(AND(B886=0,E886=1),Y886,ERROR))))</f>
        <v>3.8806014061317007E-2</v>
      </c>
      <c r="K886">
        <f t="shared" si="182"/>
        <v>3.3840132302612846E-2</v>
      </c>
      <c r="L886">
        <f t="shared" si="183"/>
        <v>2.6325671515684657E-2</v>
      </c>
      <c r="M886" s="22" t="str">
        <f t="shared" si="195"/>
        <v>Elevated Risk</v>
      </c>
      <c r="O886">
        <f t="shared" si="184"/>
        <v>3.6109179126442243</v>
      </c>
      <c r="P886">
        <f t="shared" si="185"/>
        <v>4.7957905455967413</v>
      </c>
      <c r="Q886">
        <f t="shared" si="186"/>
        <v>3.3655702040190043</v>
      </c>
      <c r="R886">
        <f>(O886*constantes!$B$4)+(P886*constantes!$B$5)+(D886*constantes!$B$6)+(Q886*constantes!$B$8)+(F886*constantes!$B$9)</f>
        <v>22.805341241310717</v>
      </c>
      <c r="S886" s="4">
        <f>(O886*constantes!$B$4)+(P886*constantes!$C$5)+(D886*constantes!$B$6)+(Q886*constantes!$B$8)+(F886*constantes!$B$9)</f>
        <v>23.148911675997265</v>
      </c>
      <c r="T886">
        <f>(O886*constantes!$D$4)+(P886*constantes!$D$5)+(D886*constantes!$D$6)+(Q886*constantes!$D$8)+(F886*constantes!$D$9)</f>
        <v>25.036335354978064</v>
      </c>
      <c r="U886">
        <f>(O886*constantes!$D$4)+(P886*constantes!$E$5)+(D886*constantes!$D$6)+(Q886*constantes!$D$8)+(F886*constantes!$D$9)</f>
        <v>25.370889703438895</v>
      </c>
      <c r="V886" s="5">
        <f t="shared" si="187"/>
        <v>3.8806014061317007E-2</v>
      </c>
      <c r="W886" s="5">
        <f t="shared" si="188"/>
        <v>5.4276806184469728E-2</v>
      </c>
      <c r="X886" s="6">
        <f t="shared" si="189"/>
        <v>1.9750216314618041E-2</v>
      </c>
      <c r="Y886" s="6">
        <f t="shared" si="190"/>
        <v>2.748861083891152E-2</v>
      </c>
      <c r="AA886">
        <f>(O886*constantes!$B$4)+(LN(110)*constantes!$B$5)+(LN(22)*constantes!$B$8)+(F886*constantes!$B$9)</f>
        <v>22.410895868068035</v>
      </c>
      <c r="AB886">
        <f t="shared" si="191"/>
        <v>2.6325671515684657E-2</v>
      </c>
      <c r="AC886">
        <f>(O886*constantes!$D$4)+(LN(110)*constantes!$D$5)+(LN(22)*constantes!$D$8)+(F886*constantes!$D$9)</f>
        <v>24.627884084579406</v>
      </c>
      <c r="AD886" s="7">
        <f t="shared" si="192"/>
        <v>1.3171407582175831E-2</v>
      </c>
      <c r="AF886">
        <f>(O886*constantes!$B$4)+(LN(125)*constantes!$B$5)+(LN(22.5)*constantes!$B$8)+(F886*constantes!$B$9)</f>
        <v>22.665852804822428</v>
      </c>
      <c r="AG886">
        <f t="shared" si="193"/>
        <v>3.3840132302612846E-2</v>
      </c>
      <c r="AH886">
        <f>(O886*constantes!$D$4)+(LN(125)*constantes!$D$5)+(LN(22.5)*constantes!$D$8)+(F886*constantes!$D$9)</f>
        <v>24.998957101187639</v>
      </c>
      <c r="AI886">
        <f t="shared" si="194"/>
        <v>1.903255478119692E-2</v>
      </c>
    </row>
    <row r="887" spans="1:35" x14ac:dyDescent="0.25">
      <c r="A887" s="11">
        <v>886</v>
      </c>
      <c r="B887">
        <v>1</v>
      </c>
      <c r="C887">
        <v>57</v>
      </c>
      <c r="D887">
        <v>1</v>
      </c>
      <c r="E887">
        <v>1</v>
      </c>
      <c r="F887">
        <v>0</v>
      </c>
      <c r="G887">
        <v>141</v>
      </c>
      <c r="H887">
        <v>27.98</v>
      </c>
      <c r="I887">
        <f>IF(AND(B887=1,E887=0),V887,IF(AND(B887=1,E887=1),W887,IF(AND(B887=0,E887=0),X887,IF(AND(B887=0,E887=1),Y887,ERROR))))</f>
        <v>0.43405198802874467</v>
      </c>
      <c r="K887">
        <f t="shared" si="182"/>
        <v>0.12380054983513455</v>
      </c>
      <c r="L887">
        <f t="shared" si="183"/>
        <v>9.7348342413305922E-2</v>
      </c>
      <c r="M887" s="22" t="str">
        <f t="shared" si="195"/>
        <v>'&gt;30%</v>
      </c>
      <c r="O887">
        <f t="shared" si="184"/>
        <v>4.0430512678345503</v>
      </c>
      <c r="P887">
        <f t="shared" si="185"/>
        <v>4.9487598903781684</v>
      </c>
      <c r="Q887">
        <f t="shared" si="186"/>
        <v>3.3314899692373352</v>
      </c>
      <c r="R887">
        <f>(O887*constantes!$B$4)+(P887*constantes!$B$5)+(D887*constantes!$B$6)+(Q887*constantes!$B$8)+(F887*constantes!$B$9)</f>
        <v>25.11683767507326</v>
      </c>
      <c r="S887" s="4">
        <f>(O887*constantes!$B$4)+(P887*constantes!$C$5)+(D887*constantes!$B$6)+(Q887*constantes!$B$8)+(F887*constantes!$B$9)</f>
        <v>25.47136683361995</v>
      </c>
      <c r="T887">
        <f>(O887*constantes!$D$4)+(P887*constantes!$D$5)+(D887*constantes!$D$6)+(Q887*constantes!$D$8)+(F887*constantes!$D$9)</f>
        <v>27.243745943382805</v>
      </c>
      <c r="U887">
        <f>(O887*constantes!$D$4)+(P887*constantes!$E$5)+(D887*constantes!$D$6)+(Q887*constantes!$D$8)+(F887*constantes!$D$9)</f>
        <v>27.588971433335587</v>
      </c>
      <c r="V887" s="5">
        <f t="shared" si="187"/>
        <v>0.32923277117958427</v>
      </c>
      <c r="W887" s="5">
        <f t="shared" si="188"/>
        <v>0.43405198802874467</v>
      </c>
      <c r="X887" s="6">
        <f t="shared" si="189"/>
        <v>0.16587230230498295</v>
      </c>
      <c r="Y887" s="6">
        <f t="shared" si="190"/>
        <v>0.22597308531337112</v>
      </c>
      <c r="AA887">
        <f>(O887*constantes!$B$4)+(LN(110)*constantes!$B$5)+(LN(22)*constantes!$B$8)+(F887*constantes!$B$9)</f>
        <v>23.756109717441312</v>
      </c>
      <c r="AB887">
        <f t="shared" si="191"/>
        <v>9.7348342413305922E-2</v>
      </c>
      <c r="AC887">
        <f>(O887*constantes!$D$4)+(LN(110)*constantes!$D$5)+(LN(22)*constantes!$D$8)+(F887*constantes!$D$9)</f>
        <v>25.803749193387144</v>
      </c>
      <c r="AD887" s="7">
        <f t="shared" si="192"/>
        <v>4.2061248414153263E-2</v>
      </c>
      <c r="AF887">
        <f>(O887*constantes!$B$4)+(LN(125)*constantes!$B$5)+(LN(22.5)*constantes!$B$8)+(F887*constantes!$B$9)</f>
        <v>24.011066654195705</v>
      </c>
      <c r="AG887">
        <f t="shared" si="193"/>
        <v>0.12380054983513455</v>
      </c>
      <c r="AH887">
        <f>(O887*constantes!$D$4)+(LN(125)*constantes!$D$5)+(LN(22.5)*constantes!$D$8)+(F887*constantes!$D$9)</f>
        <v>26.174822209995376</v>
      </c>
      <c r="AI887">
        <f t="shared" si="194"/>
        <v>6.0378388617794876E-2</v>
      </c>
    </row>
    <row r="888" spans="1:35" x14ac:dyDescent="0.25">
      <c r="A888" s="11">
        <v>887</v>
      </c>
      <c r="B888">
        <v>1</v>
      </c>
      <c r="C888">
        <v>64</v>
      </c>
      <c r="D888">
        <v>0</v>
      </c>
      <c r="E888">
        <v>0</v>
      </c>
      <c r="F888">
        <v>0</v>
      </c>
      <c r="G888">
        <v>123</v>
      </c>
      <c r="H888">
        <v>22.3</v>
      </c>
      <c r="I888">
        <f>IF(AND(B888=1,E888=0),V888,IF(AND(B888=1,E888=1),W888,IF(AND(B888=0,E888=0),X888,IF(AND(B888=0,E888=1),Y888,ERROR))))</f>
        <v>0.16694539223275628</v>
      </c>
      <c r="K888">
        <f t="shared" si="182"/>
        <v>0.17266110175416416</v>
      </c>
      <c r="L888">
        <f t="shared" si="183"/>
        <v>0.13660645895193024</v>
      </c>
      <c r="M888" s="22" t="str">
        <f t="shared" si="195"/>
        <v>NORMAL</v>
      </c>
      <c r="O888">
        <f t="shared" si="184"/>
        <v>4.1588830833596715</v>
      </c>
      <c r="P888">
        <f t="shared" si="185"/>
        <v>4.8121843553724171</v>
      </c>
      <c r="Q888">
        <f t="shared" si="186"/>
        <v>3.1045866784660729</v>
      </c>
      <c r="R888">
        <f>(O888*constantes!$B$4)+(P888*constantes!$B$5)+(D888*constantes!$B$6)+(Q888*constantes!$B$8)+(F888*constantes!$B$9)</f>
        <v>24.334646818227135</v>
      </c>
      <c r="S888" s="4">
        <f>(O888*constantes!$B$4)+(P888*constantes!$C$5)+(D888*constantes!$B$6)+(Q888*constantes!$B$8)+(F888*constantes!$B$9)</f>
        <v>24.679391705446015</v>
      </c>
      <c r="T888">
        <f>(O888*constantes!$D$4)+(P888*constantes!$D$5)+(D888*constantes!$D$6)+(Q888*constantes!$D$8)+(F888*constantes!$D$9)</f>
        <v>26.440073426073909</v>
      </c>
      <c r="U888">
        <f>(O888*constantes!$D$4)+(P888*constantes!$E$5)+(D888*constantes!$D$6)+(Q888*constantes!$D$8)+(F888*constantes!$D$9)</f>
        <v>26.775771406704688</v>
      </c>
      <c r="V888" s="5">
        <f t="shared" si="187"/>
        <v>0.16694539223275628</v>
      </c>
      <c r="W888" s="5">
        <f t="shared" si="188"/>
        <v>0.227283276380152</v>
      </c>
      <c r="X888" s="6">
        <f t="shared" si="189"/>
        <v>7.7986582609453348E-2</v>
      </c>
      <c r="Y888" s="6">
        <f t="shared" si="190"/>
        <v>0.10737232807474839</v>
      </c>
      <c r="AA888">
        <f>(O888*constantes!$B$4)+(LN(110)*constantes!$B$5)+(LN(22)*constantes!$B$8)+(F888*constantes!$B$9)</f>
        <v>24.116689525898391</v>
      </c>
      <c r="AB888">
        <f t="shared" si="191"/>
        <v>0.13660645895193024</v>
      </c>
      <c r="AC888">
        <f>(O888*constantes!$D$4)+(LN(110)*constantes!$D$5)+(LN(22)*constantes!$D$8)+(F888*constantes!$D$9)</f>
        <v>26.11893567165809</v>
      </c>
      <c r="AD888" s="7">
        <f t="shared" si="192"/>
        <v>5.7192348710877861E-2</v>
      </c>
      <c r="AF888">
        <f>(O888*constantes!$B$4)+(LN(125)*constantes!$B$5)+(LN(22.5)*constantes!$B$8)+(F888*constantes!$B$9)</f>
        <v>24.371646462652787</v>
      </c>
      <c r="AG888">
        <f t="shared" si="193"/>
        <v>0.17266110175416416</v>
      </c>
      <c r="AH888">
        <f>(O888*constantes!$D$4)+(LN(125)*constantes!$D$5)+(LN(22.5)*constantes!$D$8)+(F888*constantes!$D$9)</f>
        <v>26.490008688266322</v>
      </c>
      <c r="AI888">
        <f t="shared" si="194"/>
        <v>8.1811856272562489E-2</v>
      </c>
    </row>
    <row r="889" spans="1:35" x14ac:dyDescent="0.25">
      <c r="A889" s="11">
        <v>888</v>
      </c>
      <c r="B889">
        <v>0</v>
      </c>
      <c r="C889">
        <v>66</v>
      </c>
      <c r="D889">
        <v>0</v>
      </c>
      <c r="E889">
        <v>1</v>
      </c>
      <c r="F889">
        <v>0</v>
      </c>
      <c r="G889">
        <v>152.5</v>
      </c>
      <c r="H889">
        <v>23.63</v>
      </c>
      <c r="I889">
        <f>IF(AND(B889=1,E889=0),V889,IF(AND(B889=1,E889=1),W889,IF(AND(B889=0,E889=0),X889,IF(AND(B889=0,E889=1),Y889,ERROR))))</f>
        <v>0.21055354218812128</v>
      </c>
      <c r="K889">
        <f t="shared" si="182"/>
        <v>8.8631036489936865E-2</v>
      </c>
      <c r="L889">
        <f t="shared" si="183"/>
        <v>6.2029279911700597E-2</v>
      </c>
      <c r="M889" s="22" t="str">
        <f t="shared" si="195"/>
        <v>Elevated Risk</v>
      </c>
      <c r="O889">
        <f t="shared" si="184"/>
        <v>4.1896547420264252</v>
      </c>
      <c r="P889">
        <f t="shared" si="185"/>
        <v>5.0271645960474665</v>
      </c>
      <c r="Q889">
        <f t="shared" si="186"/>
        <v>3.1625170911988163</v>
      </c>
      <c r="R889">
        <f>(O889*constantes!$B$4)+(P889*constantes!$B$5)+(D889*constantes!$B$6)+(Q889*constantes!$B$8)+(F889*constantes!$B$9)</f>
        <v>24.875168798964001</v>
      </c>
      <c r="S889" s="4">
        <f>(O889*constantes!$B$4)+(P889*constantes!$C$5)+(D889*constantes!$B$6)+(Q889*constantes!$B$8)+(F889*constantes!$B$9)</f>
        <v>25.235314870624844</v>
      </c>
      <c r="T889">
        <f>(O889*constantes!$D$4)+(P889*constantes!$D$5)+(D889*constantes!$D$6)+(Q889*constantes!$D$8)+(F889*constantes!$D$9)</f>
        <v>27.158142255629119</v>
      </c>
      <c r="U889">
        <f>(O889*constantes!$D$4)+(P889*constantes!$E$5)+(D889*constantes!$D$6)+(Q889*constantes!$D$8)+(F889*constantes!$D$9)</f>
        <v>27.508837257849393</v>
      </c>
      <c r="V889" s="5">
        <f t="shared" si="187"/>
        <v>0.26919071144988227</v>
      </c>
      <c r="W889" s="5">
        <f t="shared" si="188"/>
        <v>0.36209231568054145</v>
      </c>
      <c r="X889" s="6">
        <f t="shared" si="189"/>
        <v>0.15336779303521164</v>
      </c>
      <c r="Y889" s="6">
        <f t="shared" si="190"/>
        <v>0.21055354218812128</v>
      </c>
      <c r="AA889">
        <f>(O889*constantes!$B$4)+(LN(110)*constantes!$B$5)+(LN(22)*constantes!$B$8)+(F889*constantes!$B$9)</f>
        <v>24.212480468461653</v>
      </c>
      <c r="AB889">
        <f t="shared" si="191"/>
        <v>0.14926180477179407</v>
      </c>
      <c r="AC889">
        <f>(O889*constantes!$D$4)+(LN(110)*constantes!$D$5)+(LN(22)*constantes!$D$8)+(F889*constantes!$D$9)</f>
        <v>26.202667508906433</v>
      </c>
      <c r="AD889" s="7">
        <f t="shared" si="192"/>
        <v>6.2029279911700597E-2</v>
      </c>
      <c r="AF889">
        <f>(O889*constantes!$B$4)+(LN(125)*constantes!$B$5)+(LN(22.5)*constantes!$B$8)+(F889*constantes!$B$9)</f>
        <v>24.467437405216042</v>
      </c>
      <c r="AG889">
        <f t="shared" si="193"/>
        <v>0.18827626444083834</v>
      </c>
      <c r="AH889">
        <f>(O889*constantes!$D$4)+(LN(125)*constantes!$D$5)+(LN(22.5)*constantes!$D$8)+(F889*constantes!$D$9)</f>
        <v>26.573740525514665</v>
      </c>
      <c r="AI889">
        <f t="shared" si="194"/>
        <v>8.8631036489936865E-2</v>
      </c>
    </row>
    <row r="890" spans="1:35" x14ac:dyDescent="0.25">
      <c r="A890" s="11">
        <v>889</v>
      </c>
      <c r="B890">
        <v>1</v>
      </c>
      <c r="C890">
        <v>35</v>
      </c>
      <c r="D890">
        <v>0</v>
      </c>
      <c r="E890">
        <v>0</v>
      </c>
      <c r="F890">
        <v>0</v>
      </c>
      <c r="G890">
        <v>108</v>
      </c>
      <c r="H890">
        <v>22.91</v>
      </c>
      <c r="I890">
        <f>IF(AND(B890=1,E890=0),V890,IF(AND(B890=1,E890=1),W890,IF(AND(B890=0,E890=0),X890,IF(AND(B890=0,E890=1),Y890,ERROR))))</f>
        <v>2.2148772832711106E-2</v>
      </c>
      <c r="K890">
        <f t="shared" si="182"/>
        <v>2.8542111166007578E-2</v>
      </c>
      <c r="L890">
        <f t="shared" si="183"/>
        <v>2.2190585383473738E-2</v>
      </c>
      <c r="M890" s="22" t="str">
        <f t="shared" si="195"/>
        <v>OPTIMAL</v>
      </c>
      <c r="O890">
        <f t="shared" si="184"/>
        <v>3.5553480614894135</v>
      </c>
      <c r="P890">
        <f t="shared" si="185"/>
        <v>4.6821312271242199</v>
      </c>
      <c r="Q890">
        <f t="shared" si="186"/>
        <v>3.1315734964654043</v>
      </c>
      <c r="R890">
        <f>(O890*constantes!$B$4)+(P890*constantes!$B$5)+(D890*constantes!$B$6)+(Q890*constantes!$B$8)+(F890*constantes!$B$9)</f>
        <v>22.236001819100565</v>
      </c>
      <c r="S890" s="4">
        <f>(O890*constantes!$B$4)+(P890*constantes!$C$5)+(D890*constantes!$B$6)+(Q890*constantes!$B$8)+(F890*constantes!$B$9)</f>
        <v>22.571429700211741</v>
      </c>
      <c r="T890">
        <f>(O890*constantes!$D$4)+(P890*constantes!$D$5)+(D890*constantes!$D$6)+(Q890*constantes!$D$8)+(F890*constantes!$D$9)</f>
        <v>24.445781649834927</v>
      </c>
      <c r="U890">
        <f>(O890*constantes!$D$4)+(P890*constantes!$E$5)+(D890*constantes!$D$6)+(Q890*constantes!$D$8)+(F890*constantes!$D$9)</f>
        <v>24.772407124239109</v>
      </c>
      <c r="V890" s="5">
        <f t="shared" si="187"/>
        <v>2.2148772832711106E-2</v>
      </c>
      <c r="W890" s="5">
        <f t="shared" si="188"/>
        <v>3.0838588260563182E-2</v>
      </c>
      <c r="X890" s="6">
        <f t="shared" si="189"/>
        <v>1.0990677534173376E-2</v>
      </c>
      <c r="Y890" s="6">
        <f t="shared" si="190"/>
        <v>1.5203764764069705E-2</v>
      </c>
      <c r="AA890">
        <f>(O890*constantes!$B$4)+(LN(110)*constantes!$B$5)+(LN(22)*constantes!$B$8)+(F890*constantes!$B$9)</f>
        <v>22.237909144217156</v>
      </c>
      <c r="AB890">
        <f t="shared" si="191"/>
        <v>2.2190585383473738E-2</v>
      </c>
      <c r="AC890">
        <f>(O890*constantes!$D$4)+(LN(110)*constantes!$D$5)+(LN(22)*constantes!$D$8)+(F890*constantes!$D$9)</f>
        <v>24.476674629697587</v>
      </c>
      <c r="AD890" s="7">
        <f t="shared" si="192"/>
        <v>1.133354995431346E-2</v>
      </c>
      <c r="AF890">
        <f>(O890*constantes!$B$4)+(LN(125)*constantes!$B$5)+(LN(22.5)*constantes!$B$8)+(F890*constantes!$B$9)</f>
        <v>22.492866080971549</v>
      </c>
      <c r="AG890">
        <f t="shared" si="193"/>
        <v>2.8542111166007578E-2</v>
      </c>
      <c r="AH890">
        <f>(O890*constantes!$D$4)+(LN(125)*constantes!$D$5)+(LN(22.5)*constantes!$D$8)+(F890*constantes!$D$9)</f>
        <v>24.84774764630582</v>
      </c>
      <c r="AI890">
        <f t="shared" si="194"/>
        <v>1.6383680801150824E-2</v>
      </c>
    </row>
    <row r="891" spans="1:35" x14ac:dyDescent="0.25">
      <c r="A891" s="11">
        <v>890</v>
      </c>
      <c r="B891">
        <v>1</v>
      </c>
      <c r="C891">
        <v>38</v>
      </c>
      <c r="D891">
        <v>1</v>
      </c>
      <c r="E891">
        <v>0</v>
      </c>
      <c r="F891">
        <v>0</v>
      </c>
      <c r="G891">
        <v>111</v>
      </c>
      <c r="H891">
        <v>21.51</v>
      </c>
      <c r="I891">
        <f>IF(AND(B891=1,E891=0),V891,IF(AND(B891=1,E891=1),W891,IF(AND(B891=0,E891=0),X891,IF(AND(B891=0,E891=1),Y891,ERROR))))</f>
        <v>5.7170731240288042E-2</v>
      </c>
      <c r="K891">
        <f t="shared" si="182"/>
        <v>3.6714933714987352E-2</v>
      </c>
      <c r="L891">
        <f t="shared" si="183"/>
        <v>2.8571578401445974E-2</v>
      </c>
      <c r="M891" s="22" t="str">
        <f t="shared" si="195"/>
        <v>Elevated Risk</v>
      </c>
      <c r="O891">
        <f t="shared" si="184"/>
        <v>3.6375861597263857</v>
      </c>
      <c r="P891">
        <f t="shared" si="185"/>
        <v>4.7095302013123339</v>
      </c>
      <c r="Q891">
        <f t="shared" si="186"/>
        <v>3.0685179432796388</v>
      </c>
      <c r="R891">
        <f>(O891*constantes!$B$4)+(P891*constantes!$B$5)+(D891*constantes!$B$6)+(Q891*constantes!$B$8)+(F891*constantes!$B$9)</f>
        <v>23.202374467526134</v>
      </c>
      <c r="S891" s="4">
        <f>(O891*constantes!$B$4)+(P891*constantes!$C$5)+(D891*constantes!$B$6)+(Q891*constantes!$B$8)+(F891*constantes!$B$9)</f>
        <v>23.539765211148151</v>
      </c>
      <c r="T891">
        <f>(O891*constantes!$D$4)+(P891*constantes!$D$5)+(D891*constantes!$D$6)+(Q891*constantes!$D$8)+(F891*constantes!$D$9)</f>
        <v>25.33307096872187</v>
      </c>
      <c r="U891">
        <f>(O891*constantes!$D$4)+(P891*constantes!$E$5)+(D891*constantes!$D$6)+(Q891*constantes!$D$8)+(F891*constantes!$D$9)</f>
        <v>25.66160779556542</v>
      </c>
      <c r="V891" s="5">
        <f t="shared" si="187"/>
        <v>5.7170731240288042E-2</v>
      </c>
      <c r="W891" s="5">
        <f t="shared" si="188"/>
        <v>7.9182876874021257E-2</v>
      </c>
      <c r="X891" s="6">
        <f t="shared" si="189"/>
        <v>2.6482070064550944E-2</v>
      </c>
      <c r="Y891" s="6">
        <f t="shared" si="190"/>
        <v>3.6591402337253998E-2</v>
      </c>
      <c r="AA891">
        <f>(O891*constantes!$B$4)+(LN(110)*constantes!$B$5)+(LN(22)*constantes!$B$8)+(F891*constantes!$B$9)</f>
        <v>22.493913054504919</v>
      </c>
      <c r="AB891">
        <f t="shared" si="191"/>
        <v>2.8571578401445974E-2</v>
      </c>
      <c r="AC891">
        <f>(O891*constantes!$D$4)+(LN(110)*constantes!$D$5)+(LN(22)*constantes!$D$8)+(F891*constantes!$D$9)</f>
        <v>24.700450251667263</v>
      </c>
      <c r="AD891" s="7">
        <f t="shared" si="192"/>
        <v>1.4155691081518817E-2</v>
      </c>
      <c r="AF891">
        <f>(O891*constantes!$B$4)+(LN(125)*constantes!$B$5)+(LN(22.5)*constantes!$B$8)+(F891*constantes!$B$9)</f>
        <v>22.748869991259316</v>
      </c>
      <c r="AG891">
        <f t="shared" si="193"/>
        <v>3.6714933714987352E-2</v>
      </c>
      <c r="AH891">
        <f>(O891*constantes!$D$4)+(LN(125)*constantes!$D$5)+(LN(22.5)*constantes!$D$8)+(F891*constantes!$D$9)</f>
        <v>25.071523268275495</v>
      </c>
      <c r="AI891">
        <f t="shared" si="194"/>
        <v>2.0450275544260377E-2</v>
      </c>
    </row>
    <row r="892" spans="1:35" x14ac:dyDescent="0.25">
      <c r="A892" s="11">
        <v>891</v>
      </c>
      <c r="B892">
        <v>0</v>
      </c>
      <c r="C892">
        <v>39</v>
      </c>
      <c r="D892">
        <v>1</v>
      </c>
      <c r="E892">
        <v>0</v>
      </c>
      <c r="F892">
        <v>0</v>
      </c>
      <c r="G892">
        <v>126</v>
      </c>
      <c r="H892">
        <v>22.89</v>
      </c>
      <c r="I892">
        <f>IF(AND(B892=1,E892=0),V892,IF(AND(B892=1,E892=1),W892,IF(AND(B892=0,E892=0),X892,IF(AND(B892=0,E892=1),Y892,ERROR))))</f>
        <v>4.1583727979272678E-2</v>
      </c>
      <c r="K892">
        <f t="shared" si="182"/>
        <v>2.1931490638549711E-2</v>
      </c>
      <c r="L892">
        <f t="shared" si="183"/>
        <v>1.5184528759381921E-2</v>
      </c>
      <c r="M892" s="22" t="str">
        <f t="shared" si="195"/>
        <v>Elevated Risk</v>
      </c>
      <c r="O892">
        <f t="shared" si="184"/>
        <v>3.6635616461296463</v>
      </c>
      <c r="P892">
        <f t="shared" si="185"/>
        <v>4.836281906951478</v>
      </c>
      <c r="Q892">
        <f t="shared" si="186"/>
        <v>3.1307001339644756</v>
      </c>
      <c r="R892">
        <f>(O892*constantes!$B$4)+(P892*constantes!$B$5)+(D892*constantes!$B$6)+(Q892*constantes!$B$8)+(F892*constantes!$B$9)</f>
        <v>23.56766584708631</v>
      </c>
      <c r="S892" s="4">
        <f>(O892*constantes!$B$4)+(P892*constantes!$C$5)+(D892*constantes!$B$6)+(Q892*constantes!$B$8)+(F892*constantes!$B$9)</f>
        <v>23.914137082900314</v>
      </c>
      <c r="T892">
        <f>(O892*constantes!$D$4)+(P892*constantes!$D$5)+(D892*constantes!$D$6)+(Q892*constantes!$D$8)+(F892*constantes!$D$9)</f>
        <v>25.79208387080622</v>
      </c>
      <c r="U892">
        <f>(O892*constantes!$D$4)+(P892*constantes!$E$5)+(D892*constantes!$D$6)+(Q892*constantes!$D$8)+(F892*constantes!$D$9)</f>
        <v>26.129462896635157</v>
      </c>
      <c r="V892" s="5">
        <f t="shared" si="187"/>
        <v>8.1329594069792899E-2</v>
      </c>
      <c r="W892" s="5">
        <f t="shared" si="188"/>
        <v>0.11303737958952331</v>
      </c>
      <c r="X892" s="6">
        <f t="shared" si="189"/>
        <v>4.1583727979272678E-2</v>
      </c>
      <c r="Y892" s="6">
        <f t="shared" si="190"/>
        <v>5.7779774835633457E-2</v>
      </c>
      <c r="AA892">
        <f>(O892*constantes!$B$4)+(LN(110)*constantes!$B$5)+(LN(22)*constantes!$B$8)+(F892*constantes!$B$9)</f>
        <v>22.574773704658814</v>
      </c>
      <c r="AB892">
        <f t="shared" si="191"/>
        <v>3.0940270522043956E-2</v>
      </c>
      <c r="AC892">
        <f>(O892*constantes!$D$4)+(LN(110)*constantes!$D$5)+(LN(22)*constantes!$D$8)+(F892*constantes!$D$9)</f>
        <v>24.771131368454586</v>
      </c>
      <c r="AD892" s="7">
        <f t="shared" si="192"/>
        <v>1.5184528759381921E-2</v>
      </c>
      <c r="AF892">
        <f>(O892*constantes!$B$4)+(LN(125)*constantes!$B$5)+(LN(22.5)*constantes!$B$8)+(F892*constantes!$B$9)</f>
        <v>22.829730641413207</v>
      </c>
      <c r="AG892">
        <f t="shared" si="193"/>
        <v>3.974481175054656E-2</v>
      </c>
      <c r="AH892">
        <f>(O892*constantes!$D$4)+(LN(125)*constantes!$D$5)+(LN(22.5)*constantes!$D$8)+(F892*constantes!$D$9)</f>
        <v>25.142204385062819</v>
      </c>
      <c r="AI892">
        <f t="shared" si="194"/>
        <v>2.1931490638549711E-2</v>
      </c>
    </row>
    <row r="893" spans="1:35" x14ac:dyDescent="0.25">
      <c r="A893" s="11">
        <v>892</v>
      </c>
      <c r="B893">
        <v>0</v>
      </c>
      <c r="C893">
        <v>42</v>
      </c>
      <c r="D893">
        <v>1</v>
      </c>
      <c r="E893">
        <v>1</v>
      </c>
      <c r="F893">
        <v>0</v>
      </c>
      <c r="G893">
        <v>141</v>
      </c>
      <c r="H893">
        <v>43.69</v>
      </c>
      <c r="I893">
        <f>IF(AND(B893=1,E893=0),V893,IF(AND(B893=1,E893=1),W893,IF(AND(B893=0,E893=0),X893,IF(AND(B893=0,E893=1),Y893,ERROR))))</f>
        <v>0.13076091665049128</v>
      </c>
      <c r="K893">
        <f t="shared" si="182"/>
        <v>2.676538428771702E-2</v>
      </c>
      <c r="L893">
        <f t="shared" si="183"/>
        <v>1.8545470669847686E-2</v>
      </c>
      <c r="M893" s="22" t="str">
        <f t="shared" si="195"/>
        <v>Elevated Risk</v>
      </c>
      <c r="O893">
        <f t="shared" si="184"/>
        <v>3.7376696182833684</v>
      </c>
      <c r="P893">
        <f t="shared" si="185"/>
        <v>4.9487598903781684</v>
      </c>
      <c r="Q893">
        <f t="shared" si="186"/>
        <v>3.7771192429633444</v>
      </c>
      <c r="R893">
        <f>(O893*constantes!$B$4)+(P893*constantes!$B$5)+(D893*constantes!$B$6)+(Q893*constantes!$B$8)+(F893*constantes!$B$9)</f>
        <v>24.519478334618178</v>
      </c>
      <c r="S893" s="4">
        <f>(O893*constantes!$B$4)+(P893*constantes!$C$5)+(D893*constantes!$B$6)+(Q893*constantes!$B$8)+(F893*constantes!$B$9)</f>
        <v>24.874007493164871</v>
      </c>
      <c r="T893">
        <f>(O893*constantes!$D$4)+(P893*constantes!$D$5)+(D893*constantes!$D$6)+(Q893*constantes!$D$8)+(F893*constantes!$D$9)</f>
        <v>26.64060906443099</v>
      </c>
      <c r="U893">
        <f>(O893*constantes!$D$4)+(P893*constantes!$E$5)+(D893*constantes!$D$6)+(Q893*constantes!$D$8)+(F893*constantes!$D$9)</f>
        <v>26.985834554383771</v>
      </c>
      <c r="V893" s="5">
        <f t="shared" si="187"/>
        <v>0.19727102885812864</v>
      </c>
      <c r="W893" s="5">
        <f t="shared" si="188"/>
        <v>0.26892466504346246</v>
      </c>
      <c r="X893" s="6">
        <f t="shared" si="189"/>
        <v>9.4461555719619783E-2</v>
      </c>
      <c r="Y893" s="6">
        <f t="shared" si="190"/>
        <v>0.13076091665049128</v>
      </c>
      <c r="AA893">
        <f>(O893*constantes!$B$4)+(LN(110)*constantes!$B$5)+(LN(22)*constantes!$B$8)+(F893*constantes!$B$9)</f>
        <v>22.805468857654464</v>
      </c>
      <c r="AB893">
        <f t="shared" si="191"/>
        <v>3.8810869283687155E-2</v>
      </c>
      <c r="AC893">
        <f>(O893*constantes!$D$4)+(LN(110)*constantes!$D$5)+(LN(22)*constantes!$D$8)+(F893*constantes!$D$9)</f>
        <v>24.972784348242914</v>
      </c>
      <c r="AD893" s="7">
        <f t="shared" si="192"/>
        <v>1.8545470669847686E-2</v>
      </c>
      <c r="AF893">
        <f>(O893*constantes!$B$4)+(LN(125)*constantes!$B$5)+(LN(22.5)*constantes!$B$8)+(F893*constantes!$B$9)</f>
        <v>23.060425794408857</v>
      </c>
      <c r="AG893">
        <f t="shared" si="193"/>
        <v>4.9796912096185753E-2</v>
      </c>
      <c r="AH893">
        <f>(O893*constantes!$D$4)+(LN(125)*constantes!$D$5)+(LN(22.5)*constantes!$D$8)+(F893*constantes!$D$9)</f>
        <v>25.343857364851146</v>
      </c>
      <c r="AI893">
        <f t="shared" si="194"/>
        <v>2.676538428771702E-2</v>
      </c>
    </row>
    <row r="894" spans="1:35" x14ac:dyDescent="0.25">
      <c r="A894" s="11">
        <v>893</v>
      </c>
      <c r="B894">
        <v>1</v>
      </c>
      <c r="C894">
        <v>45</v>
      </c>
      <c r="D894">
        <v>1</v>
      </c>
      <c r="E894">
        <v>0</v>
      </c>
      <c r="F894">
        <v>0</v>
      </c>
      <c r="G894">
        <v>130</v>
      </c>
      <c r="H894">
        <v>28.56</v>
      </c>
      <c r="I894">
        <f>IF(AND(B894=1,E894=0),V894,IF(AND(B894=1,E894=1),W894,IF(AND(B894=0,E894=0),X894,IF(AND(B894=0,E894=1),Y894,ERROR))))</f>
        <v>0.15401518241622481</v>
      </c>
      <c r="K894">
        <f t="shared" si="182"/>
        <v>6.1354256697024101E-2</v>
      </c>
      <c r="L894">
        <f t="shared" si="183"/>
        <v>4.7883245315309741E-2</v>
      </c>
      <c r="M894" s="22" t="str">
        <f t="shared" si="195"/>
        <v>Elevated Risk</v>
      </c>
      <c r="O894">
        <f t="shared" si="184"/>
        <v>3.8066624897703196</v>
      </c>
      <c r="P894">
        <f t="shared" si="185"/>
        <v>4.8675344504555822</v>
      </c>
      <c r="Q894">
        <f t="shared" si="186"/>
        <v>3.3520071374713836</v>
      </c>
      <c r="R894">
        <f>(O894*constantes!$B$4)+(P894*constantes!$B$5)+(D894*constantes!$B$6)+(Q894*constantes!$B$8)+(F894*constantes!$B$9)</f>
        <v>24.246554570879749</v>
      </c>
      <c r="S894" s="4">
        <f>(O894*constantes!$B$4)+(P894*constantes!$C$5)+(D894*constantes!$B$6)+(Q894*constantes!$B$8)+(F894*constantes!$B$9)</f>
        <v>24.595264738910384</v>
      </c>
      <c r="T894">
        <f>(O894*constantes!$D$4)+(P894*constantes!$D$5)+(D894*constantes!$D$6)+(Q894*constantes!$D$8)+(F894*constantes!$D$9)</f>
        <v>26.382525081102582</v>
      </c>
      <c r="U894">
        <f>(O894*constantes!$D$4)+(P894*constantes!$E$5)+(D894*constantes!$D$6)+(Q894*constantes!$D$8)+(F894*constantes!$D$9)</f>
        <v>26.722084284366364</v>
      </c>
      <c r="V894" s="5">
        <f t="shared" si="187"/>
        <v>0.15401518241622481</v>
      </c>
      <c r="W894" s="5">
        <f t="shared" si="188"/>
        <v>0.21103916322991534</v>
      </c>
      <c r="X894" s="6">
        <f t="shared" si="189"/>
        <v>7.379042390492907E-2</v>
      </c>
      <c r="Y894" s="6">
        <f t="shared" si="190"/>
        <v>0.10205677720981954</v>
      </c>
      <c r="AA894">
        <f>(O894*constantes!$B$4)+(LN(110)*constantes!$B$5)+(LN(22)*constantes!$B$8)+(F894*constantes!$B$9)</f>
        <v>23.020240906878485</v>
      </c>
      <c r="AB894">
        <f t="shared" si="191"/>
        <v>4.7883245315309741E-2</v>
      </c>
      <c r="AC894">
        <f>(O894*constantes!$D$4)+(LN(110)*constantes!$D$5)+(LN(22)*constantes!$D$8)+(F894*constantes!$D$9)</f>
        <v>25.16051878105991</v>
      </c>
      <c r="AD894" s="7">
        <f t="shared" si="192"/>
        <v>2.2332293193086827E-2</v>
      </c>
      <c r="AF894">
        <f>(O894*constantes!$B$4)+(LN(125)*constantes!$B$5)+(LN(22.5)*constantes!$B$8)+(F894*constantes!$B$9)</f>
        <v>23.275197843632878</v>
      </c>
      <c r="AG894">
        <f t="shared" si="193"/>
        <v>6.1354256697024101E-2</v>
      </c>
      <c r="AH894">
        <f>(O894*constantes!$D$4)+(LN(125)*constantes!$D$5)+(LN(22.5)*constantes!$D$8)+(F894*constantes!$D$9)</f>
        <v>25.531591797668142</v>
      </c>
      <c r="AI894">
        <f t="shared" si="194"/>
        <v>3.2202898660143586E-2</v>
      </c>
    </row>
    <row r="895" spans="1:35" x14ac:dyDescent="0.25">
      <c r="A895" s="11">
        <v>894</v>
      </c>
      <c r="B895">
        <v>0</v>
      </c>
      <c r="C895">
        <v>59</v>
      </c>
      <c r="D895">
        <v>0</v>
      </c>
      <c r="E895">
        <v>0</v>
      </c>
      <c r="F895">
        <v>0</v>
      </c>
      <c r="G895">
        <v>139</v>
      </c>
      <c r="H895">
        <v>23.28</v>
      </c>
      <c r="I895">
        <f>IF(AND(B895=1,E895=0),V895,IF(AND(B895=1,E895=1),W895,IF(AND(B895=0,E895=0),X895,IF(AND(B895=0,E895=1),Y895,ERROR))))</f>
        <v>8.9562941147753206E-2</v>
      </c>
      <c r="K895">
        <f t="shared" si="182"/>
        <v>6.6117954736533924E-2</v>
      </c>
      <c r="L895">
        <f t="shared" si="183"/>
        <v>4.6102547085629553E-2</v>
      </c>
      <c r="M895" s="22" t="str">
        <f t="shared" si="195"/>
        <v>Elevated Risk</v>
      </c>
      <c r="O895">
        <f t="shared" si="184"/>
        <v>4.0775374439057197</v>
      </c>
      <c r="P895">
        <f t="shared" si="185"/>
        <v>4.9344739331306915</v>
      </c>
      <c r="Q895">
        <f t="shared" si="186"/>
        <v>3.1475946228632372</v>
      </c>
      <c r="R895">
        <f>(O895*constantes!$B$4)+(P895*constantes!$B$5)+(D895*constantes!$B$6)+(Q895*constantes!$B$8)+(F895*constantes!$B$9)</f>
        <v>24.34237345442012</v>
      </c>
      <c r="S895" s="4">
        <f>(O895*constantes!$B$4)+(P895*constantes!$C$5)+(D895*constantes!$B$6)+(Q895*constantes!$B$8)+(F895*constantes!$B$9)</f>
        <v>24.695879166989606</v>
      </c>
      <c r="T895">
        <f>(O895*constantes!$D$4)+(P895*constantes!$D$5)+(D895*constantes!$D$6)+(Q895*constantes!$D$8)+(F895*constantes!$D$9)</f>
        <v>26.584703634670021</v>
      </c>
      <c r="U895">
        <f>(O895*constantes!$D$4)+(P895*constantes!$E$5)+(D895*constantes!$D$6)+(Q895*constantes!$D$8)+(F895*constantes!$D$9)</f>
        <v>26.928932536245217</v>
      </c>
      <c r="V895" s="5">
        <f t="shared" si="187"/>
        <v>0.16812481460018314</v>
      </c>
      <c r="W895" s="5">
        <f t="shared" si="188"/>
        <v>0.23058836969983243</v>
      </c>
      <c r="X895" s="6">
        <f t="shared" si="189"/>
        <v>8.9562941147753206E-2</v>
      </c>
      <c r="Y895" s="6">
        <f t="shared" si="190"/>
        <v>0.12399686827235279</v>
      </c>
      <c r="AA895">
        <f>(O895*constantes!$B$4)+(LN(110)*constantes!$B$5)+(LN(22)*constantes!$B$8)+(F895*constantes!$B$9)</f>
        <v>23.863463804103819</v>
      </c>
      <c r="AB895">
        <f t="shared" si="191"/>
        <v>0.10776479003769468</v>
      </c>
      <c r="AC895">
        <f>(O895*constantes!$D$4)+(LN(110)*constantes!$D$5)+(LN(22)*constantes!$D$8)+(F895*constantes!$D$9)</f>
        <v>25.897588492509126</v>
      </c>
      <c r="AD895" s="7">
        <f t="shared" si="192"/>
        <v>4.6102547085629553E-2</v>
      </c>
      <c r="AF895">
        <f>(O895*constantes!$B$4)+(LN(125)*constantes!$B$5)+(LN(22.5)*constantes!$B$8)+(F895*constantes!$B$9)</f>
        <v>24.118420740858213</v>
      </c>
      <c r="AG895">
        <f t="shared" si="193"/>
        <v>0.13682617258299834</v>
      </c>
      <c r="AH895">
        <f>(O895*constantes!$D$4)+(LN(125)*constantes!$D$5)+(LN(22.5)*constantes!$D$8)+(F895*constantes!$D$9)</f>
        <v>26.268661509117358</v>
      </c>
      <c r="AI895">
        <f t="shared" si="194"/>
        <v>6.6117954736533924E-2</v>
      </c>
    </row>
    <row r="896" spans="1:35" x14ac:dyDescent="0.25">
      <c r="A896" s="11">
        <v>895</v>
      </c>
      <c r="B896">
        <v>0</v>
      </c>
      <c r="C896">
        <v>57</v>
      </c>
      <c r="D896">
        <v>1</v>
      </c>
      <c r="E896">
        <v>0</v>
      </c>
      <c r="F896">
        <v>0</v>
      </c>
      <c r="G896">
        <v>108</v>
      </c>
      <c r="H896">
        <v>18.55</v>
      </c>
      <c r="I896">
        <f>IF(AND(B896=1,E896=0),V896,IF(AND(B896=1,E896=1),W896,IF(AND(B896=0,E896=0),X896,IF(AND(B896=0,E896=1),Y896,ERROR))))</f>
        <v>6.7079540855147779E-2</v>
      </c>
      <c r="K896">
        <f t="shared" ref="K896:K959" si="196">IF(B896=1,AG896,AI896)</f>
        <v>6.0378388617794876E-2</v>
      </c>
      <c r="L896">
        <f t="shared" ref="L896:L959" si="197">IF(B896=1,AB896,AD896)</f>
        <v>4.2061248414153263E-2</v>
      </c>
      <c r="M896" s="22" t="str">
        <f t="shared" si="195"/>
        <v>Elevated Risk</v>
      </c>
      <c r="O896">
        <f t="shared" ref="O896:O959" si="198">LN(C896)</f>
        <v>4.0430512678345503</v>
      </c>
      <c r="P896">
        <f t="shared" ref="P896:P959" si="199">LN(G896)</f>
        <v>4.6821312271242199</v>
      </c>
      <c r="Q896">
        <f t="shared" ref="Q896:Q959" si="200">LN(H896)</f>
        <v>2.9204697890534441</v>
      </c>
      <c r="R896">
        <f>(O896*constantes!$B$4)+(P896*constantes!$B$5)+(D896*constantes!$B$6)+(Q896*constantes!$B$8)+(F896*constantes!$B$9)</f>
        <v>24.296375706199743</v>
      </c>
      <c r="S896" s="4">
        <f>(O896*constantes!$B$4)+(P896*constantes!$C$5)+(D896*constantes!$B$6)+(Q896*constantes!$B$8)+(F896*constantes!$B$9)</f>
        <v>24.63180358731092</v>
      </c>
      <c r="T896">
        <f>(O896*constantes!$D$4)+(P896*constantes!$D$5)+(D896*constantes!$D$6)+(Q896*constantes!$D$8)+(F896*constantes!$D$9)</f>
        <v>26.283609443110123</v>
      </c>
      <c r="U896">
        <f>(O896*constantes!$D$4)+(P896*constantes!$E$5)+(D896*constantes!$D$6)+(Q896*constantes!$D$8)+(F896*constantes!$D$9)</f>
        <v>26.610234917514312</v>
      </c>
      <c r="V896" s="5">
        <f t="shared" ref="V896:V959" si="201">1-POWER(0.88431,EXP(R896-23.9388))</f>
        <v>0.16121235371623588</v>
      </c>
      <c r="W896" s="5">
        <f t="shared" ref="W896:W959" si="202">1-POWER(0.88431,EXP(S896-23.9388))</f>
        <v>0.21796821369516095</v>
      </c>
      <c r="X896" s="6">
        <f t="shared" ref="X896:X959" si="203">1-POWER(0.94833,EXP(T896-26.0145))</f>
        <v>6.7079540855147779E-2</v>
      </c>
      <c r="Y896" s="6">
        <f t="shared" ref="Y896:Y959" si="204">1-POWER(0.94833,EXP(U896-26.0145))</f>
        <v>9.1769399293008536E-2</v>
      </c>
      <c r="AA896">
        <f>(O896*constantes!$B$4)+(LN(110)*constantes!$B$5)+(LN(22)*constantes!$B$8)+(F896*constantes!$B$9)</f>
        <v>23.756109717441312</v>
      </c>
      <c r="AB896">
        <f t="shared" ref="AB896:AB959" si="205">1-POWER(0.88431,EXP(AA896-23.9388))</f>
        <v>9.7348342413305922E-2</v>
      </c>
      <c r="AC896">
        <f>(O896*constantes!$D$4)+(LN(110)*constantes!$D$5)+(LN(22)*constantes!$D$8)+(F896*constantes!$D$9)</f>
        <v>25.803749193387144</v>
      </c>
      <c r="AD896" s="7">
        <f t="shared" ref="AD896:AD959" si="206">1-POWER(0.94833,EXP(AC896-26.0145))</f>
        <v>4.2061248414153263E-2</v>
      </c>
      <c r="AF896">
        <f>(O896*constantes!$B$4)+(LN(125)*constantes!$B$5)+(LN(22.5)*constantes!$B$8)+(F896*constantes!$B$9)</f>
        <v>24.011066654195705</v>
      </c>
      <c r="AG896">
        <f t="shared" ref="AG896:AG959" si="207">1-POWER(0.88431,EXP(AF896-23.9388))</f>
        <v>0.12380054983513455</v>
      </c>
      <c r="AH896">
        <f>(O896*constantes!$D$4)+(LN(125)*constantes!$D$5)+(LN(22.5)*constantes!$D$8)+(F896*constantes!$D$9)</f>
        <v>26.174822209995376</v>
      </c>
      <c r="AI896">
        <f t="shared" ref="AI896:AI959" si="208">1-POWER(0.94833,EXP(AH896-26.0145))</f>
        <v>6.0378388617794876E-2</v>
      </c>
    </row>
    <row r="897" spans="1:35" x14ac:dyDescent="0.25">
      <c r="A897" s="11">
        <v>896</v>
      </c>
      <c r="B897">
        <v>0</v>
      </c>
      <c r="C897">
        <v>62</v>
      </c>
      <c r="D897">
        <v>1</v>
      </c>
      <c r="E897">
        <v>1</v>
      </c>
      <c r="F897">
        <v>0</v>
      </c>
      <c r="G897">
        <v>168</v>
      </c>
      <c r="H897">
        <v>26.39</v>
      </c>
      <c r="I897">
        <f>IF(AND(B897=1,E897=0),V897,IF(AND(B897=1,E897=1),W897,IF(AND(B897=0,E897=0),X897,IF(AND(B897=0,E897=1),Y897,ERROR))))</f>
        <v>0.40420395426193334</v>
      </c>
      <c r="K897">
        <f t="shared" si="196"/>
        <v>7.5302674960658122E-2</v>
      </c>
      <c r="L897">
        <f t="shared" si="197"/>
        <v>5.2585681787711391E-2</v>
      </c>
      <c r="M897" s="22" t="str">
        <f t="shared" si="195"/>
        <v>'&gt;30%</v>
      </c>
      <c r="O897">
        <f t="shared" si="198"/>
        <v>4.1271343850450917</v>
      </c>
      <c r="P897">
        <f t="shared" si="199"/>
        <v>5.1239639794032588</v>
      </c>
      <c r="Q897">
        <f t="shared" si="200"/>
        <v>3.2729851505152325</v>
      </c>
      <c r="R897">
        <f>(O897*constantes!$B$4)+(P897*constantes!$B$5)+(D897*constantes!$B$6)+(Q897*constantes!$B$8)+(F897*constantes!$B$9)</f>
        <v>25.65722179195533</v>
      </c>
      <c r="S897" s="4">
        <f>(O897*constantes!$B$4)+(P897*constantes!$C$5)+(D897*constantes!$B$6)+(Q897*constantes!$B$8)+(F897*constantes!$B$9)</f>
        <v>26.02430257143978</v>
      </c>
      <c r="T897">
        <f>(O897*constantes!$D$4)+(P897*constantes!$D$5)+(D897*constantes!$D$6)+(Q897*constantes!$D$8)+(F897*constantes!$D$9)</f>
        <v>27.93546473661878</v>
      </c>
      <c r="U897">
        <f>(O897*constantes!$D$4)+(P897*constantes!$E$5)+(D897*constantes!$D$6)+(Q897*constantes!$D$8)+(F897*constantes!$D$9)</f>
        <v>28.292912463821953</v>
      </c>
      <c r="V897" s="5">
        <f t="shared" si="201"/>
        <v>0.49617264379003145</v>
      </c>
      <c r="W897" s="5">
        <f t="shared" si="202"/>
        <v>0.62825993098305766</v>
      </c>
      <c r="X897" s="6">
        <f t="shared" si="203"/>
        <v>0.30387064940440789</v>
      </c>
      <c r="Y897" s="6">
        <f t="shared" si="204"/>
        <v>0.40420395426193334</v>
      </c>
      <c r="AA897">
        <f>(O897*constantes!$B$4)+(LN(110)*constantes!$B$5)+(LN(22)*constantes!$B$8)+(F897*constantes!$B$9)</f>
        <v>24.017857097993041</v>
      </c>
      <c r="AB897">
        <f t="shared" si="205"/>
        <v>0.12458920296857934</v>
      </c>
      <c r="AC897">
        <f>(O897*constantes!$D$4)+(LN(110)*constantes!$D$5)+(LN(22)*constantes!$D$8)+(F897*constantes!$D$9)</f>
        <v>26.032545241135235</v>
      </c>
      <c r="AD897" s="7">
        <f t="shared" si="206"/>
        <v>5.2585681787711391E-2</v>
      </c>
      <c r="AF897">
        <f>(O897*constantes!$B$4)+(LN(125)*constantes!$B$5)+(LN(22.5)*constantes!$B$8)+(F897*constantes!$B$9)</f>
        <v>24.27281403474743</v>
      </c>
      <c r="AG897">
        <f t="shared" si="207"/>
        <v>0.15777159470264646</v>
      </c>
      <c r="AH897">
        <f>(O897*constantes!$D$4)+(LN(125)*constantes!$D$5)+(LN(22.5)*constantes!$D$8)+(F897*constantes!$D$9)</f>
        <v>26.403618257743467</v>
      </c>
      <c r="AI897">
        <f t="shared" si="208"/>
        <v>7.5302674960658122E-2</v>
      </c>
    </row>
    <row r="898" spans="1:35" x14ac:dyDescent="0.25">
      <c r="A898" s="11">
        <v>897</v>
      </c>
      <c r="B898">
        <v>1</v>
      </c>
      <c r="C898">
        <v>58</v>
      </c>
      <c r="D898">
        <v>1</v>
      </c>
      <c r="E898">
        <v>1</v>
      </c>
      <c r="F898">
        <v>0</v>
      </c>
      <c r="G898">
        <v>146</v>
      </c>
      <c r="H898">
        <v>27.47</v>
      </c>
      <c r="I898">
        <f>IF(AND(B898=1,E898=0),V898,IF(AND(B898=1,E898=1),W898,IF(AND(B898=0,E898=0),X898,IF(AND(B898=0,E898=1),Y898,ERROR))))</f>
        <v>0.46918879125131596</v>
      </c>
      <c r="K898">
        <f t="shared" si="196"/>
        <v>0.1302191222428678</v>
      </c>
      <c r="L898">
        <f t="shared" si="197"/>
        <v>0.10247681663833785</v>
      </c>
      <c r="M898" s="22" t="str">
        <f t="shared" si="195"/>
        <v>'&gt;30%</v>
      </c>
      <c r="O898">
        <f t="shared" si="198"/>
        <v>4.0604430105464191</v>
      </c>
      <c r="P898">
        <f t="shared" si="199"/>
        <v>4.9836066217083363</v>
      </c>
      <c r="Q898">
        <f t="shared" si="200"/>
        <v>3.3130945001071823</v>
      </c>
      <c r="R898">
        <f>(O898*constantes!$B$4)+(P898*constantes!$B$5)+(D898*constantes!$B$6)+(Q898*constantes!$B$8)+(F898*constantes!$B$9)</f>
        <v>25.221037572759254</v>
      </c>
      <c r="S898" s="4">
        <f>(O898*constantes!$B$4)+(P898*constantes!$C$5)+(D898*constantes!$B$6)+(Q898*constantes!$B$8)+(F898*constantes!$B$9)</f>
        <v>25.578063151138441</v>
      </c>
      <c r="T898">
        <f>(O898*constantes!$D$4)+(P898*constantes!$D$5)+(D898*constantes!$D$6)+(Q898*constantes!$D$8)+(F898*constantes!$D$9)</f>
        <v>27.379686128156941</v>
      </c>
      <c r="U898">
        <f>(O898*constantes!$D$4)+(P898*constantes!$E$5)+(D898*constantes!$D$6)+(Q898*constantes!$D$8)+(F898*constantes!$D$9)</f>
        <v>27.727342526087313</v>
      </c>
      <c r="V898" s="5">
        <f t="shared" si="201"/>
        <v>0.35801399688487223</v>
      </c>
      <c r="W898" s="5">
        <f t="shared" si="202"/>
        <v>0.46918879125131596</v>
      </c>
      <c r="X898" s="6">
        <f t="shared" si="203"/>
        <v>0.18761303242792304</v>
      </c>
      <c r="Y898" s="6">
        <f t="shared" si="204"/>
        <v>0.25484386717454321</v>
      </c>
      <c r="AA898">
        <f>(O898*constantes!$B$4)+(LN(110)*constantes!$B$5)+(LN(22)*constantes!$B$8)+(F898*constantes!$B$9)</f>
        <v>23.81024951683365</v>
      </c>
      <c r="AB898">
        <f t="shared" si="205"/>
        <v>0.10247681663833785</v>
      </c>
      <c r="AC898">
        <f>(O898*constantes!$D$4)+(LN(110)*constantes!$D$5)+(LN(22)*constantes!$D$8)+(F898*constantes!$D$9)</f>
        <v>25.851073342728132</v>
      </c>
      <c r="AD898" s="7">
        <f t="shared" si="206"/>
        <v>4.4054054961770062E-2</v>
      </c>
      <c r="AF898">
        <f>(O898*constantes!$B$4)+(LN(125)*constantes!$B$5)+(LN(22.5)*constantes!$B$8)+(F898*constantes!$B$9)</f>
        <v>24.065206453588043</v>
      </c>
      <c r="AG898">
        <f t="shared" si="207"/>
        <v>0.1302191222428678</v>
      </c>
      <c r="AH898">
        <f>(O898*constantes!$D$4)+(LN(125)*constantes!$D$5)+(LN(22.5)*constantes!$D$8)+(F898*constantes!$D$9)</f>
        <v>26.222146359336364</v>
      </c>
      <c r="AI898">
        <f t="shared" si="208"/>
        <v>6.3209991046805025E-2</v>
      </c>
    </row>
    <row r="899" spans="1:35" x14ac:dyDescent="0.25">
      <c r="A899" s="11">
        <v>898</v>
      </c>
      <c r="B899">
        <v>0</v>
      </c>
      <c r="C899">
        <v>51</v>
      </c>
      <c r="D899">
        <v>0</v>
      </c>
      <c r="E899">
        <v>0</v>
      </c>
      <c r="F899">
        <v>0</v>
      </c>
      <c r="G899">
        <v>128</v>
      </c>
      <c r="H899">
        <v>24.94</v>
      </c>
      <c r="I899">
        <f>IF(AND(B899=1,E899=0),V899,IF(AND(B899=1,E899=1),W899,IF(AND(B899=0,E899=0),X899,IF(AND(B899=0,E899=1),Y899,ERROR))))</f>
        <v>5.0526287225965527E-2</v>
      </c>
      <c r="K899">
        <f t="shared" si="196"/>
        <v>4.4971857043080821E-2</v>
      </c>
      <c r="L899">
        <f t="shared" si="197"/>
        <v>3.1250958582138333E-2</v>
      </c>
      <c r="M899" s="22" t="str">
        <f t="shared" ref="M899:M962" si="209">_xlfn.IFS(I899&lt;=(L899*1.05),"OPTIMAL",I899&lt;=(K899*1.1),"NORMAL",I899&lt;=0.3,"Elevated Risk",I899&gt;0.3,"'&gt;30%")</f>
        <v>Elevated Risk</v>
      </c>
      <c r="O899">
        <f t="shared" si="198"/>
        <v>3.9318256327243257</v>
      </c>
      <c r="P899">
        <f t="shared" si="199"/>
        <v>4.8520302639196169</v>
      </c>
      <c r="Q899">
        <f t="shared" si="200"/>
        <v>3.2164729402518906</v>
      </c>
      <c r="R899">
        <f>(O899*constantes!$B$4)+(P899*constantes!$B$5)+(D899*constantes!$B$6)+(Q899*constantes!$B$8)+(F899*constantes!$B$9)</f>
        <v>23.790443476481013</v>
      </c>
      <c r="S899" s="4">
        <f>(O899*constantes!$B$4)+(P899*constantes!$C$5)+(D899*constantes!$B$6)+(Q899*constantes!$B$8)+(F899*constantes!$B$9)</f>
        <v>24.138042924588213</v>
      </c>
      <c r="T899">
        <f>(O899*constantes!$D$4)+(P899*constantes!$D$5)+(D899*constantes!$D$6)+(Q899*constantes!$D$8)+(F899*constantes!$D$9)</f>
        <v>25.991519014823087</v>
      </c>
      <c r="U899">
        <f>(O899*constantes!$D$4)+(P899*constantes!$E$5)+(D899*constantes!$D$6)+(Q899*constantes!$D$8)+(F899*constantes!$D$9)</f>
        <v>26.329996646034122</v>
      </c>
      <c r="V899" s="5">
        <f t="shared" si="201"/>
        <v>0.10057178852281823</v>
      </c>
      <c r="W899" s="5">
        <f t="shared" si="202"/>
        <v>0.13933926718416267</v>
      </c>
      <c r="X899" s="6">
        <f t="shared" si="203"/>
        <v>5.0526287225965527E-2</v>
      </c>
      <c r="Y899" s="6">
        <f t="shared" si="204"/>
        <v>7.0150113912863188E-2</v>
      </c>
      <c r="AA899">
        <f>(O899*constantes!$B$4)+(LN(110)*constantes!$B$5)+(LN(22)*constantes!$B$8)+(F899*constantes!$B$9)</f>
        <v>23.409868764368586</v>
      </c>
      <c r="AB899">
        <f t="shared" si="205"/>
        <v>6.9883054652788434E-2</v>
      </c>
      <c r="AC899">
        <f>(O899*constantes!$D$4)+(LN(110)*constantes!$D$5)+(LN(22)*constantes!$D$8)+(F899*constantes!$D$9)</f>
        <v>25.50109645445777</v>
      </c>
      <c r="AD899" s="7">
        <f t="shared" si="206"/>
        <v>3.1250958582138333E-2</v>
      </c>
      <c r="AF899">
        <f>(O899*constantes!$B$4)+(LN(125)*constantes!$B$5)+(LN(22.5)*constantes!$B$8)+(F899*constantes!$B$9)</f>
        <v>23.664825701122982</v>
      </c>
      <c r="AG899">
        <f t="shared" si="207"/>
        <v>8.9246869441510945E-2</v>
      </c>
      <c r="AH899">
        <f>(O899*constantes!$D$4)+(LN(125)*constantes!$D$5)+(LN(22.5)*constantes!$D$8)+(F899*constantes!$D$9)</f>
        <v>25.872169471066002</v>
      </c>
      <c r="AI899">
        <f t="shared" si="208"/>
        <v>4.4971857043080821E-2</v>
      </c>
    </row>
    <row r="900" spans="1:35" x14ac:dyDescent="0.25">
      <c r="A900" s="11">
        <v>899</v>
      </c>
      <c r="B900">
        <v>1</v>
      </c>
      <c r="C900">
        <v>59</v>
      </c>
      <c r="D900">
        <v>1</v>
      </c>
      <c r="E900">
        <v>0</v>
      </c>
      <c r="F900">
        <v>0</v>
      </c>
      <c r="G900">
        <v>134.5</v>
      </c>
      <c r="H900">
        <v>31.76</v>
      </c>
      <c r="I900">
        <f>IF(AND(B900=1,E900=0),V900,IF(AND(B900=1,E900=1),W900,IF(AND(B900=0,E900=0),X900,IF(AND(B900=0,E900=1),Y900,ERROR))))</f>
        <v>0.36260391422856797</v>
      </c>
      <c r="K900">
        <f t="shared" si="196"/>
        <v>0.13682617258299834</v>
      </c>
      <c r="L900">
        <f t="shared" si="197"/>
        <v>0.10776479003769468</v>
      </c>
      <c r="M900" s="22" t="str">
        <f t="shared" si="209"/>
        <v>'&gt;30%</v>
      </c>
      <c r="O900">
        <f t="shared" si="198"/>
        <v>4.0775374439057197</v>
      </c>
      <c r="P900">
        <f t="shared" si="199"/>
        <v>4.9015641990418937</v>
      </c>
      <c r="Q900">
        <f t="shared" si="200"/>
        <v>3.4582076363789351</v>
      </c>
      <c r="R900">
        <f>(O900*constantes!$B$4)+(P900*constantes!$B$5)+(D900*constantes!$B$6)+(Q900*constantes!$B$8)+(F900*constantes!$B$9)</f>
        <v>25.237097943631515</v>
      </c>
      <c r="S900" s="4">
        <f>(O900*constantes!$B$4)+(P900*constantes!$C$5)+(D900*constantes!$B$6)+(Q900*constantes!$B$8)+(F900*constantes!$B$9)</f>
        <v>25.588246002850877</v>
      </c>
      <c r="T900">
        <f>(O900*constantes!$D$4)+(P900*constantes!$D$5)+(D900*constantes!$D$6)+(Q900*constantes!$D$8)+(F900*constantes!$D$9)</f>
        <v>27.269612417714203</v>
      </c>
      <c r="U900">
        <f>(O900*constantes!$D$4)+(P900*constantes!$E$5)+(D900*constantes!$D$6)+(Q900*constantes!$D$8)+(F900*constantes!$D$9)</f>
        <v>27.611545536239365</v>
      </c>
      <c r="V900" s="5">
        <f t="shared" si="201"/>
        <v>0.36260391422856797</v>
      </c>
      <c r="W900" s="5">
        <f t="shared" si="202"/>
        <v>0.472618511604744</v>
      </c>
      <c r="X900" s="6">
        <f t="shared" si="203"/>
        <v>0.16982714885827876</v>
      </c>
      <c r="Y900" s="6">
        <f t="shared" si="204"/>
        <v>0.23048645027752912</v>
      </c>
      <c r="AA900">
        <f>(O900*constantes!$B$4)+(LN(110)*constantes!$B$5)+(LN(22)*constantes!$B$8)+(F900*constantes!$B$9)</f>
        <v>23.863463804103819</v>
      </c>
      <c r="AB900">
        <f t="shared" si="205"/>
        <v>0.10776479003769468</v>
      </c>
      <c r="AC900">
        <f>(O900*constantes!$D$4)+(LN(110)*constantes!$D$5)+(LN(22)*constantes!$D$8)+(F900*constantes!$D$9)</f>
        <v>25.897588492509126</v>
      </c>
      <c r="AD900" s="7">
        <f t="shared" si="206"/>
        <v>4.6102547085629553E-2</v>
      </c>
      <c r="AF900">
        <f>(O900*constantes!$B$4)+(LN(125)*constantes!$B$5)+(LN(22.5)*constantes!$B$8)+(F900*constantes!$B$9)</f>
        <v>24.118420740858213</v>
      </c>
      <c r="AG900">
        <f t="shared" si="207"/>
        <v>0.13682617258299834</v>
      </c>
      <c r="AH900">
        <f>(O900*constantes!$D$4)+(LN(125)*constantes!$D$5)+(LN(22.5)*constantes!$D$8)+(F900*constantes!$D$9)</f>
        <v>26.268661509117358</v>
      </c>
      <c r="AI900">
        <f t="shared" si="208"/>
        <v>6.6117954736533924E-2</v>
      </c>
    </row>
    <row r="901" spans="1:35" x14ac:dyDescent="0.25">
      <c r="A901" s="11">
        <v>900</v>
      </c>
      <c r="B901">
        <v>0</v>
      </c>
      <c r="C901">
        <v>44</v>
      </c>
      <c r="D901">
        <v>1</v>
      </c>
      <c r="E901">
        <v>0</v>
      </c>
      <c r="F901">
        <v>0</v>
      </c>
      <c r="G901">
        <v>124.5</v>
      </c>
      <c r="H901">
        <v>22.36</v>
      </c>
      <c r="I901">
        <f>IF(AND(B901=1,E901=0),V901,IF(AND(B901=1,E901=1),W901,IF(AND(B901=0,E901=0),X901,IF(AND(B901=0,E901=1),Y901,ERROR))))</f>
        <v>5.4784316819565193E-2</v>
      </c>
      <c r="K901">
        <f t="shared" si="196"/>
        <v>3.0321952038303235E-2</v>
      </c>
      <c r="L901">
        <f t="shared" si="197"/>
        <v>2.102161003401426E-2</v>
      </c>
      <c r="M901" s="22" t="str">
        <f t="shared" si="209"/>
        <v>Elevated Risk</v>
      </c>
      <c r="O901">
        <f t="shared" si="198"/>
        <v>3.784189633918261</v>
      </c>
      <c r="P901">
        <f t="shared" si="199"/>
        <v>4.824305715904762</v>
      </c>
      <c r="Q901">
        <f t="shared" si="200"/>
        <v>3.1072736482868986</v>
      </c>
      <c r="R901">
        <f>(O901*constantes!$B$4)+(P901*constantes!$B$5)+(D901*constantes!$B$6)+(Q901*constantes!$B$8)+(F901*constantes!$B$9)</f>
        <v>23.902387340415199</v>
      </c>
      <c r="S901" s="4">
        <f>(O901*constantes!$B$4)+(P901*constantes!$C$5)+(D901*constantes!$B$6)+(Q901*constantes!$B$8)+(F901*constantes!$B$9)</f>
        <v>24.248000601902618</v>
      </c>
      <c r="T901">
        <f>(O901*constantes!$D$4)+(P901*constantes!$D$5)+(D901*constantes!$D$6)+(Q901*constantes!$D$8)+(F901*constantes!$D$9)</f>
        <v>26.074656331178307</v>
      </c>
      <c r="U901">
        <f>(O901*constantes!$D$4)+(P901*constantes!$E$5)+(D901*constantes!$D$6)+(Q901*constantes!$D$8)+(F901*constantes!$D$9)</f>
        <v>26.411199897919818</v>
      </c>
      <c r="V901" s="5">
        <f t="shared" si="201"/>
        <v>0.11179372975149116</v>
      </c>
      <c r="W901" s="5">
        <f t="shared" si="202"/>
        <v>0.15421991069168783</v>
      </c>
      <c r="X901" s="6">
        <f t="shared" si="203"/>
        <v>5.4784316819565193E-2</v>
      </c>
      <c r="Y901" s="6">
        <f t="shared" si="204"/>
        <v>7.5853457885939002E-2</v>
      </c>
      <c r="AA901">
        <f>(O901*constantes!$B$4)+(LN(110)*constantes!$B$5)+(LN(22)*constantes!$B$8)+(F901*constantes!$B$9)</f>
        <v>22.95028380552526</v>
      </c>
      <c r="AB901">
        <f t="shared" si="205"/>
        <v>4.4721443860098575E-2</v>
      </c>
      <c r="AC901">
        <f>(O901*constantes!$D$4)+(LN(110)*constantes!$D$5)+(LN(22)*constantes!$D$8)+(F901*constantes!$D$9)</f>
        <v>25.099368567186549</v>
      </c>
      <c r="AD901" s="7">
        <f t="shared" si="206"/>
        <v>2.102161003401426E-2</v>
      </c>
      <c r="AF901">
        <f>(O901*constantes!$B$4)+(LN(125)*constantes!$B$5)+(LN(22.5)*constantes!$B$8)+(F901*constantes!$B$9)</f>
        <v>23.205240742279653</v>
      </c>
      <c r="AG901">
        <f t="shared" si="207"/>
        <v>5.7330036913051163E-2</v>
      </c>
      <c r="AH901">
        <f>(O901*constantes!$D$4)+(LN(125)*constantes!$D$5)+(LN(22.5)*constantes!$D$8)+(F901*constantes!$D$9)</f>
        <v>25.470441583794781</v>
      </c>
      <c r="AI901">
        <f t="shared" si="208"/>
        <v>3.0321952038303235E-2</v>
      </c>
    </row>
    <row r="902" spans="1:35" x14ac:dyDescent="0.25">
      <c r="A902" s="11">
        <v>901</v>
      </c>
      <c r="B902">
        <v>0</v>
      </c>
      <c r="C902">
        <v>60</v>
      </c>
      <c r="D902">
        <v>0</v>
      </c>
      <c r="E902">
        <v>1</v>
      </c>
      <c r="F902">
        <v>1</v>
      </c>
      <c r="G902">
        <v>213</v>
      </c>
      <c r="H902">
        <v>28.58</v>
      </c>
      <c r="I902">
        <f>IF(AND(B902=1,E902=0),V902,IF(AND(B902=1,E902=1),W902,IF(AND(B902=0,E902=0),X902,IF(AND(B902=0,E902=1),Y902,ERROR))))</f>
        <v>0.68219955295232504</v>
      </c>
      <c r="K902">
        <f t="shared" si="196"/>
        <v>0.14430143595617373</v>
      </c>
      <c r="L902">
        <f t="shared" si="197"/>
        <v>0.10194736775624058</v>
      </c>
      <c r="M902" s="22" t="str">
        <f t="shared" si="209"/>
        <v>'&gt;30%</v>
      </c>
      <c r="O902">
        <f t="shared" si="198"/>
        <v>4.0943445622221004</v>
      </c>
      <c r="P902">
        <f t="shared" si="199"/>
        <v>5.3612921657094255</v>
      </c>
      <c r="Q902">
        <f t="shared" si="200"/>
        <v>3.3527071725017215</v>
      </c>
      <c r="R902">
        <f>(O902*constantes!$B$4)+(P902*constantes!$B$5)+(D902*constantes!$B$6)+(Q902*constantes!$B$8)+(F902*constantes!$B$9)</f>
        <v>25.880682384323343</v>
      </c>
      <c r="S902" s="4">
        <f>(O902*constantes!$B$4)+(P902*constantes!$C$5)+(D902*constantes!$B$6)+(Q902*constantes!$B$8)+(F902*constantes!$B$9)</f>
        <v>26.264765355074768</v>
      </c>
      <c r="T902">
        <f>(O902*constantes!$D$4)+(P902*constantes!$D$5)+(D902*constantes!$D$6)+(Q902*constantes!$D$8)+(F902*constantes!$D$9)</f>
        <v>28.713532045712896</v>
      </c>
      <c r="U902">
        <f>(O902*constantes!$D$4)+(P902*constantes!$E$5)+(D902*constantes!$D$6)+(Q902*constantes!$D$8)+(F902*constantes!$D$9)</f>
        <v>29.087535787192785</v>
      </c>
      <c r="V902" s="5">
        <f t="shared" si="201"/>
        <v>0.57564025877205083</v>
      </c>
      <c r="W902" s="5">
        <f t="shared" si="202"/>
        <v>0.71593725562529331</v>
      </c>
      <c r="X902" s="6">
        <f t="shared" si="203"/>
        <v>0.54554061709321322</v>
      </c>
      <c r="Y902" s="6">
        <f t="shared" si="204"/>
        <v>0.68219955295232504</v>
      </c>
      <c r="AA902">
        <f>(O902*constantes!$B$4)+(LN(110)*constantes!$B$5)+(LN(22)*constantes!$B$8)+(F902*constantes!$B$9)</f>
        <v>24.447383691137979</v>
      </c>
      <c r="AB902">
        <f t="shared" si="205"/>
        <v>0.1849075848431968</v>
      </c>
      <c r="AC902">
        <f>(O902*constantes!$D$4)+(LN(110)*constantes!$D$5)+(LN(22)*constantes!$D$8)+(F902*constantes!$D$9)</f>
        <v>26.720951837946277</v>
      </c>
      <c r="AD902" s="7">
        <f t="shared" si="206"/>
        <v>0.10194736775624058</v>
      </c>
      <c r="AF902">
        <f>(O902*constantes!$B$4)+(LN(125)*constantes!$B$5)+(LN(22.5)*constantes!$B$8)+(F902*constantes!$B$9)</f>
        <v>24.702340627892376</v>
      </c>
      <c r="AG902">
        <f t="shared" si="207"/>
        <v>0.23189466011241189</v>
      </c>
      <c r="AH902">
        <f>(O902*constantes!$D$4)+(LN(125)*constantes!$D$5)+(LN(22.5)*constantes!$D$8)+(F902*constantes!$D$9)</f>
        <v>27.092024854554509</v>
      </c>
      <c r="AI902">
        <f t="shared" si="208"/>
        <v>0.14430143595617373</v>
      </c>
    </row>
    <row r="903" spans="1:35" x14ac:dyDescent="0.25">
      <c r="A903" s="11">
        <v>902</v>
      </c>
      <c r="B903">
        <v>0</v>
      </c>
      <c r="C903">
        <v>54</v>
      </c>
      <c r="D903">
        <v>0</v>
      </c>
      <c r="E903">
        <v>0</v>
      </c>
      <c r="F903">
        <v>0</v>
      </c>
      <c r="G903">
        <v>115</v>
      </c>
      <c r="H903">
        <v>25.84</v>
      </c>
      <c r="I903">
        <f>IF(AND(B903=1,E903=0),V903,IF(AND(B903=1,E903=1),W903,IF(AND(B903=0,E903=0),X903,IF(AND(B903=0,E903=1),Y903,ERROR))))</f>
        <v>4.4610661606078961E-2</v>
      </c>
      <c r="K903">
        <f t="shared" si="196"/>
        <v>5.2338355969762884E-2</v>
      </c>
      <c r="L903">
        <f t="shared" si="197"/>
        <v>3.6413005758055728E-2</v>
      </c>
      <c r="M903" s="22" t="str">
        <f t="shared" si="209"/>
        <v>NORMAL</v>
      </c>
      <c r="O903">
        <f t="shared" si="198"/>
        <v>3.9889840465642745</v>
      </c>
      <c r="P903">
        <f t="shared" si="199"/>
        <v>4.7449321283632502</v>
      </c>
      <c r="Q903">
        <f t="shared" si="200"/>
        <v>3.2519236789144013</v>
      </c>
      <c r="R903">
        <f>(O903*constantes!$B$4)+(P903*constantes!$B$5)+(D903*constantes!$B$6)+(Q903*constantes!$B$8)+(F903*constantes!$B$9)</f>
        <v>23.797804005209795</v>
      </c>
      <c r="S903" s="4">
        <f>(O903*constantes!$B$4)+(P903*constantes!$C$5)+(D903*constantes!$B$6)+(Q903*constantes!$B$8)+(F903*constantes!$B$9)</f>
        <v>24.137730942885739</v>
      </c>
      <c r="T903">
        <f>(O903*constantes!$D$4)+(P903*constantes!$D$5)+(D903*constantes!$D$6)+(Q903*constantes!$D$8)+(F903*constantes!$D$9)</f>
        <v>25.863917833623908</v>
      </c>
      <c r="U903">
        <f>(O903*constantes!$D$4)+(P903*constantes!$E$5)+(D903*constantes!$D$6)+(Q903*constantes!$D$8)+(F903*constantes!$D$9)</f>
        <v>26.194924298898531</v>
      </c>
      <c r="V903" s="5">
        <f t="shared" si="201"/>
        <v>0.10127582379838052</v>
      </c>
      <c r="W903" s="5">
        <f t="shared" si="202"/>
        <v>0.13929898122691797</v>
      </c>
      <c r="X903" s="6">
        <f t="shared" si="203"/>
        <v>4.4610661606078961E-2</v>
      </c>
      <c r="Y903" s="6">
        <f t="shared" si="204"/>
        <v>6.1565870184330906E-2</v>
      </c>
      <c r="AA903">
        <f>(O903*constantes!$B$4)+(LN(110)*constantes!$B$5)+(LN(22)*constantes!$B$8)+(F903*constantes!$B$9)</f>
        <v>23.587800620315793</v>
      </c>
      <c r="AB903">
        <f t="shared" si="205"/>
        <v>8.2913210367502876E-2</v>
      </c>
      <c r="AC903">
        <f>(O903*constantes!$D$4)+(LN(110)*constantes!$D$5)+(LN(22)*constantes!$D$8)+(F903*constantes!$D$9)</f>
        <v>25.656628499605237</v>
      </c>
      <c r="AD903" s="7">
        <f t="shared" si="206"/>
        <v>3.6413005758055728E-2</v>
      </c>
      <c r="AF903">
        <f>(O903*constantes!$B$4)+(LN(125)*constantes!$B$5)+(LN(22.5)*constantes!$B$8)+(F903*constantes!$B$9)</f>
        <v>23.84275755707019</v>
      </c>
      <c r="AG903">
        <f t="shared" si="207"/>
        <v>0.10567740925235103</v>
      </c>
      <c r="AH903">
        <f>(O903*constantes!$D$4)+(LN(125)*constantes!$D$5)+(LN(22.5)*constantes!$D$8)+(F903*constantes!$D$9)</f>
        <v>26.027701516213469</v>
      </c>
      <c r="AI903">
        <f t="shared" si="208"/>
        <v>5.2338355969762884E-2</v>
      </c>
    </row>
    <row r="904" spans="1:35" x14ac:dyDescent="0.25">
      <c r="A904" s="11">
        <v>903</v>
      </c>
      <c r="B904">
        <v>1</v>
      </c>
      <c r="C904">
        <v>38</v>
      </c>
      <c r="D904">
        <v>1</v>
      </c>
      <c r="E904">
        <v>1</v>
      </c>
      <c r="F904">
        <v>0</v>
      </c>
      <c r="G904">
        <v>148</v>
      </c>
      <c r="H904">
        <v>30.85</v>
      </c>
      <c r="I904">
        <f>IF(AND(B904=1,E904=0),V904,IF(AND(B904=1,E904=1),W904,IF(AND(B904=0,E904=0),X904,IF(AND(B904=0,E904=1),Y904,ERROR))))</f>
        <v>0.17396536146427133</v>
      </c>
      <c r="K904">
        <f t="shared" si="196"/>
        <v>3.6714933714987352E-2</v>
      </c>
      <c r="L904">
        <f t="shared" si="197"/>
        <v>2.8571578401445974E-2</v>
      </c>
      <c r="M904" s="22" t="str">
        <f t="shared" si="209"/>
        <v>Elevated Risk</v>
      </c>
      <c r="O904">
        <f t="shared" si="198"/>
        <v>3.6375861597263857</v>
      </c>
      <c r="P904">
        <f t="shared" si="199"/>
        <v>4.9972122737641147</v>
      </c>
      <c r="Q904">
        <f t="shared" si="200"/>
        <v>3.4291367503513968</v>
      </c>
      <c r="R904">
        <f>(O904*constantes!$B$4)+(P904*constantes!$B$5)+(D904*constantes!$B$6)+(Q904*constantes!$B$8)+(F904*constantes!$B$9)</f>
        <v>24.021935498172265</v>
      </c>
      <c r="S904" s="4">
        <f>(O904*constantes!$B$4)+(P904*constantes!$C$5)+(D904*constantes!$B$6)+(Q904*constantes!$B$8)+(F904*constantes!$B$9)</f>
        <v>24.379935785464724</v>
      </c>
      <c r="T904">
        <f>(O904*constantes!$D$4)+(P904*constantes!$D$5)+(D904*constantes!$D$6)+(Q904*constantes!$D$8)+(F904*constantes!$D$9)</f>
        <v>26.326661112257646</v>
      </c>
      <c r="U904">
        <f>(O904*constantes!$D$4)+(P904*constantes!$E$5)+(D904*constantes!$D$6)+(Q904*constantes!$D$8)+(F904*constantes!$D$9)</f>
        <v>26.675266640475432</v>
      </c>
      <c r="V904" s="5">
        <f t="shared" si="201"/>
        <v>0.12506511171579049</v>
      </c>
      <c r="W904" s="5">
        <f t="shared" si="202"/>
        <v>0.17396536146427133</v>
      </c>
      <c r="X904" s="6">
        <f t="shared" si="203"/>
        <v>6.9924880448761995E-2</v>
      </c>
      <c r="Y904" s="6">
        <f t="shared" si="204"/>
        <v>9.7624681684339909E-2</v>
      </c>
      <c r="AA904">
        <f>(O904*constantes!$B$4)+(LN(110)*constantes!$B$5)+(LN(22)*constantes!$B$8)+(F904*constantes!$B$9)</f>
        <v>22.493913054504919</v>
      </c>
      <c r="AB904">
        <f t="shared" si="205"/>
        <v>2.8571578401445974E-2</v>
      </c>
      <c r="AC904">
        <f>(O904*constantes!$D$4)+(LN(110)*constantes!$D$5)+(LN(22)*constantes!$D$8)+(F904*constantes!$D$9)</f>
        <v>24.700450251667263</v>
      </c>
      <c r="AD904" s="7">
        <f t="shared" si="206"/>
        <v>1.4155691081518817E-2</v>
      </c>
      <c r="AF904">
        <f>(O904*constantes!$B$4)+(LN(125)*constantes!$B$5)+(LN(22.5)*constantes!$B$8)+(F904*constantes!$B$9)</f>
        <v>22.748869991259316</v>
      </c>
      <c r="AG904">
        <f t="shared" si="207"/>
        <v>3.6714933714987352E-2</v>
      </c>
      <c r="AH904">
        <f>(O904*constantes!$D$4)+(LN(125)*constantes!$D$5)+(LN(22.5)*constantes!$D$8)+(F904*constantes!$D$9)</f>
        <v>25.071523268275495</v>
      </c>
      <c r="AI904">
        <f t="shared" si="208"/>
        <v>2.0450275544260377E-2</v>
      </c>
    </row>
    <row r="905" spans="1:35" x14ac:dyDescent="0.25">
      <c r="A905" s="11">
        <v>904</v>
      </c>
      <c r="B905">
        <v>1</v>
      </c>
      <c r="C905">
        <v>53</v>
      </c>
      <c r="D905">
        <v>0</v>
      </c>
      <c r="E905">
        <v>0</v>
      </c>
      <c r="F905">
        <v>0</v>
      </c>
      <c r="G905">
        <v>127</v>
      </c>
      <c r="H905">
        <v>24.27</v>
      </c>
      <c r="I905">
        <f>IF(AND(B905=1,E905=0),V905,IF(AND(B905=1,E905=1),W905,IF(AND(B905=0,E905=0),X905,IF(AND(B905=0,E905=1),Y905,ERROR))))</f>
        <v>0.10884677544261356</v>
      </c>
      <c r="K905">
        <f t="shared" si="196"/>
        <v>0.10001327473115296</v>
      </c>
      <c r="L905">
        <f t="shared" si="197"/>
        <v>7.8415260777171425E-2</v>
      </c>
      <c r="M905" s="22" t="str">
        <f t="shared" si="209"/>
        <v>NORMAL</v>
      </c>
      <c r="O905">
        <f t="shared" si="198"/>
        <v>3.970291913552122</v>
      </c>
      <c r="P905">
        <f t="shared" si="199"/>
        <v>4.8441870864585912</v>
      </c>
      <c r="Q905">
        <f t="shared" si="200"/>
        <v>3.1892410197385099</v>
      </c>
      <c r="R905">
        <f>(O905*constantes!$B$4)+(P905*constantes!$B$5)+(D905*constantes!$B$6)+(Q905*constantes!$B$8)+(F905*constantes!$B$9)</f>
        <v>23.874049098776915</v>
      </c>
      <c r="S905" s="4">
        <f>(O905*constantes!$B$4)+(P905*constantes!$C$5)+(D905*constantes!$B$6)+(Q905*constantes!$B$8)+(F905*constantes!$B$9)</f>
        <v>24.221086661650808</v>
      </c>
      <c r="T905">
        <f>(O905*constantes!$D$4)+(P905*constantes!$D$5)+(D905*constantes!$D$6)+(Q905*constantes!$D$8)+(F905*constantes!$D$9)</f>
        <v>26.060203985920822</v>
      </c>
      <c r="U905">
        <f>(O905*constantes!$D$4)+(P905*constantes!$E$5)+(D905*constantes!$D$6)+(Q905*constantes!$D$8)+(F905*constantes!$D$9)</f>
        <v>26.398134477072173</v>
      </c>
      <c r="V905" s="5">
        <f t="shared" si="201"/>
        <v>0.10884677544261356</v>
      </c>
      <c r="W905" s="5">
        <f t="shared" si="202"/>
        <v>0.15044962790767236</v>
      </c>
      <c r="X905" s="6">
        <f t="shared" si="203"/>
        <v>5.4019876392138788E-2</v>
      </c>
      <c r="Y905" s="6">
        <f t="shared" si="204"/>
        <v>7.4906686887046159E-2</v>
      </c>
      <c r="AA905">
        <f>(O905*constantes!$B$4)+(LN(110)*constantes!$B$5)+(LN(22)*constantes!$B$8)+(F905*constantes!$B$9)</f>
        <v>23.529612757934284</v>
      </c>
      <c r="AB905">
        <f t="shared" si="205"/>
        <v>7.8415260777171425E-2</v>
      </c>
      <c r="AC905">
        <f>(O905*constantes!$D$4)+(LN(110)*constantes!$D$5)+(LN(22)*constantes!$D$8)+(F905*constantes!$D$9)</f>
        <v>25.605765897229862</v>
      </c>
      <c r="AD905" s="7">
        <f t="shared" si="206"/>
        <v>3.4638908987597139E-2</v>
      </c>
      <c r="AF905">
        <f>(O905*constantes!$B$4)+(LN(125)*constantes!$B$5)+(LN(22.5)*constantes!$B$8)+(F905*constantes!$B$9)</f>
        <v>23.784569694688678</v>
      </c>
      <c r="AG905">
        <f t="shared" si="207"/>
        <v>0.10001327473115296</v>
      </c>
      <c r="AH905">
        <f>(O905*constantes!$D$4)+(LN(125)*constantes!$D$5)+(LN(22.5)*constantes!$D$8)+(F905*constantes!$D$9)</f>
        <v>25.976838913838094</v>
      </c>
      <c r="AI905">
        <f t="shared" si="208"/>
        <v>4.9808625979083754E-2</v>
      </c>
    </row>
    <row r="906" spans="1:35" x14ac:dyDescent="0.25">
      <c r="A906" s="11">
        <v>905</v>
      </c>
      <c r="B906">
        <v>0</v>
      </c>
      <c r="C906">
        <v>43</v>
      </c>
      <c r="D906">
        <v>1</v>
      </c>
      <c r="E906">
        <v>0</v>
      </c>
      <c r="F906">
        <v>0</v>
      </c>
      <c r="G906">
        <v>129</v>
      </c>
      <c r="H906">
        <v>24.54</v>
      </c>
      <c r="I906">
        <f>IF(AND(B906=1,E906=0),V906,IF(AND(B906=1,E906=1),W906,IF(AND(B906=0,E906=0),X906,IF(AND(B906=0,E906=1),Y906,ERROR))))</f>
        <v>5.949044971984363E-2</v>
      </c>
      <c r="K906">
        <f t="shared" si="196"/>
        <v>2.8509711637591306E-2</v>
      </c>
      <c r="L906">
        <f t="shared" si="197"/>
        <v>1.975954812069991E-2</v>
      </c>
      <c r="M906" s="22" t="str">
        <f t="shared" si="209"/>
        <v>Elevated Risk</v>
      </c>
      <c r="O906">
        <f t="shared" si="198"/>
        <v>3.7612001156935624</v>
      </c>
      <c r="P906">
        <f t="shared" si="199"/>
        <v>4.8598124043616719</v>
      </c>
      <c r="Q906">
        <f t="shared" si="200"/>
        <v>3.2003044392827653</v>
      </c>
      <c r="R906">
        <f>(O906*constantes!$B$4)+(P906*constantes!$B$5)+(D906*constantes!$B$6)+(Q906*constantes!$B$8)+(F906*constantes!$B$9)</f>
        <v>23.970441657562883</v>
      </c>
      <c r="S906" s="4">
        <f>(O906*constantes!$B$4)+(P906*constantes!$C$5)+(D906*constantes!$B$6)+(Q906*constantes!$B$8)+(F906*constantes!$B$9)</f>
        <v>24.31859861821135</v>
      </c>
      <c r="T906">
        <f>(O906*constantes!$D$4)+(P906*constantes!$D$5)+(D906*constantes!$D$6)+(Q906*constantes!$D$8)+(F906*constantes!$D$9)</f>
        <v>26.159539353746588</v>
      </c>
      <c r="U906">
        <f>(O906*constantes!$D$4)+(P906*constantes!$E$5)+(D906*constantes!$D$6)+(Q906*constantes!$D$8)+(F906*constantes!$D$9)</f>
        <v>26.49855986707486</v>
      </c>
      <c r="V906" s="5">
        <f t="shared" si="201"/>
        <v>0.11917830817359087</v>
      </c>
      <c r="W906" s="5">
        <f t="shared" si="202"/>
        <v>0.16451942251613094</v>
      </c>
      <c r="X906" s="6">
        <f t="shared" si="203"/>
        <v>5.949044971984363E-2</v>
      </c>
      <c r="Y906" s="6">
        <f t="shared" si="204"/>
        <v>8.2484639697387951E-2</v>
      </c>
      <c r="AA906">
        <f>(O906*constantes!$B$4)+(LN(110)*constantes!$B$5)+(LN(22)*constantes!$B$8)+(F906*constantes!$B$9)</f>
        <v>22.8787183548725</v>
      </c>
      <c r="AB906">
        <f t="shared" si="205"/>
        <v>4.169811677585733E-2</v>
      </c>
      <c r="AC906">
        <f>(O906*constantes!$D$4)+(LN(110)*constantes!$D$5)+(LN(22)*constantes!$D$8)+(F906*constantes!$D$9)</f>
        <v>25.036812478830871</v>
      </c>
      <c r="AD906" s="7">
        <f t="shared" si="206"/>
        <v>1.975954812069991E-2</v>
      </c>
      <c r="AF906">
        <f>(O906*constantes!$B$4)+(LN(125)*constantes!$B$5)+(LN(22.5)*constantes!$B$8)+(F906*constantes!$B$9)</f>
        <v>23.133675291626897</v>
      </c>
      <c r="AG906">
        <f t="shared" si="207"/>
        <v>5.3478442485207722E-2</v>
      </c>
      <c r="AH906">
        <f>(O906*constantes!$D$4)+(LN(125)*constantes!$D$5)+(LN(22.5)*constantes!$D$8)+(F906*constantes!$D$9)</f>
        <v>25.407885495439103</v>
      </c>
      <c r="AI906">
        <f t="shared" si="208"/>
        <v>2.8509711637591306E-2</v>
      </c>
    </row>
    <row r="907" spans="1:35" x14ac:dyDescent="0.25">
      <c r="A907" s="11">
        <v>906</v>
      </c>
      <c r="B907">
        <v>1</v>
      </c>
      <c r="C907">
        <v>64</v>
      </c>
      <c r="D907">
        <v>1</v>
      </c>
      <c r="E907">
        <v>0</v>
      </c>
      <c r="F907">
        <v>0</v>
      </c>
      <c r="G907">
        <v>126</v>
      </c>
      <c r="H907">
        <v>24.35</v>
      </c>
      <c r="I907">
        <f>IF(AND(B907=1,E907=0),V907,IF(AND(B907=1,E907=1),W907,IF(AND(B907=0,E907=0),X907,IF(AND(B907=0,E907=1),Y907,ERROR))))</f>
        <v>0.34055935933917381</v>
      </c>
      <c r="K907">
        <f t="shared" si="196"/>
        <v>0.17266110175416416</v>
      </c>
      <c r="L907">
        <f t="shared" si="197"/>
        <v>0.13660645895193024</v>
      </c>
      <c r="M907" s="22" t="str">
        <f t="shared" si="209"/>
        <v>'&gt;30%</v>
      </c>
      <c r="O907">
        <f t="shared" si="198"/>
        <v>4.1588830833596715</v>
      </c>
      <c r="P907">
        <f t="shared" si="199"/>
        <v>4.836281906951478</v>
      </c>
      <c r="Q907">
        <f t="shared" si="200"/>
        <v>3.1925318495285988</v>
      </c>
      <c r="R907">
        <f>(O907*constantes!$B$4)+(P907*constantes!$B$5)+(D907*constantes!$B$6)+(Q907*constantes!$B$8)+(F907*constantes!$B$9)</f>
        <v>25.158599997473662</v>
      </c>
      <c r="S907" s="4">
        <f>(O907*constantes!$B$4)+(P907*constantes!$C$5)+(D907*constantes!$B$6)+(Q907*constantes!$B$8)+(F907*constantes!$B$9)</f>
        <v>25.505071233287662</v>
      </c>
      <c r="T907">
        <f>(O907*constantes!$D$4)+(P907*constantes!$D$5)+(D907*constantes!$D$6)+(Q907*constantes!$D$8)+(F907*constantes!$D$9)</f>
        <v>27.171499638591879</v>
      </c>
      <c r="U907">
        <f>(O907*constantes!$D$4)+(P907*constantes!$E$5)+(D907*constantes!$D$6)+(Q907*constantes!$D$8)+(F907*constantes!$D$9)</f>
        <v>27.508878664420816</v>
      </c>
      <c r="V907" s="5">
        <f t="shared" si="201"/>
        <v>0.34055935933917381</v>
      </c>
      <c r="W907" s="5">
        <f t="shared" si="202"/>
        <v>0.44498846655330648</v>
      </c>
      <c r="X907" s="6">
        <f t="shared" si="203"/>
        <v>0.15526109185708659</v>
      </c>
      <c r="Y907" s="6">
        <f t="shared" si="204"/>
        <v>0.21056127057809892</v>
      </c>
      <c r="AA907">
        <f>(O907*constantes!$B$4)+(LN(110)*constantes!$B$5)+(LN(22)*constantes!$B$8)+(F907*constantes!$B$9)</f>
        <v>24.116689525898391</v>
      </c>
      <c r="AB907">
        <f t="shared" si="205"/>
        <v>0.13660645895193024</v>
      </c>
      <c r="AC907">
        <f>(O907*constantes!$D$4)+(LN(110)*constantes!$D$5)+(LN(22)*constantes!$D$8)+(F907*constantes!$D$9)</f>
        <v>26.11893567165809</v>
      </c>
      <c r="AD907" s="7">
        <f t="shared" si="206"/>
        <v>5.7192348710877861E-2</v>
      </c>
      <c r="AF907">
        <f>(O907*constantes!$B$4)+(LN(125)*constantes!$B$5)+(LN(22.5)*constantes!$B$8)+(F907*constantes!$B$9)</f>
        <v>24.371646462652787</v>
      </c>
      <c r="AG907">
        <f t="shared" si="207"/>
        <v>0.17266110175416416</v>
      </c>
      <c r="AH907">
        <f>(O907*constantes!$D$4)+(LN(125)*constantes!$D$5)+(LN(22.5)*constantes!$D$8)+(F907*constantes!$D$9)</f>
        <v>26.490008688266322</v>
      </c>
      <c r="AI907">
        <f t="shared" si="208"/>
        <v>8.1811856272562489E-2</v>
      </c>
    </row>
    <row r="908" spans="1:35" x14ac:dyDescent="0.25">
      <c r="A908" s="11">
        <v>907</v>
      </c>
      <c r="B908">
        <v>0</v>
      </c>
      <c r="C908">
        <v>61</v>
      </c>
      <c r="D908">
        <v>0</v>
      </c>
      <c r="E908">
        <v>1</v>
      </c>
      <c r="F908">
        <v>0</v>
      </c>
      <c r="G908">
        <v>167.5</v>
      </c>
      <c r="H908">
        <v>29.53</v>
      </c>
      <c r="I908">
        <f>IF(AND(B908=1,E908=0),V908,IF(AND(B908=1,E908=1),W908,IF(AND(B908=0,E908=0),X908,IF(AND(B908=0,E908=1),Y908,ERROR))))</f>
        <v>0.24439971177860509</v>
      </c>
      <c r="K908">
        <f t="shared" si="196"/>
        <v>7.2164067569494672E-2</v>
      </c>
      <c r="L908">
        <f t="shared" si="197"/>
        <v>5.0368025874669486E-2</v>
      </c>
      <c r="M908" s="22" t="str">
        <f t="shared" si="209"/>
        <v>Elevated Risk</v>
      </c>
      <c r="O908">
        <f t="shared" si="198"/>
        <v>4.1108738641733114</v>
      </c>
      <c r="P908">
        <f t="shared" si="199"/>
        <v>5.1209833512651208</v>
      </c>
      <c r="Q908">
        <f t="shared" si="200"/>
        <v>3.3854066957558313</v>
      </c>
      <c r="R908">
        <f>(O908*constantes!$B$4)+(P908*constantes!$B$5)+(D908*constantes!$B$6)+(Q908*constantes!$B$8)+(F908*constantes!$B$9)</f>
        <v>24.980668565676201</v>
      </c>
      <c r="S908" s="4">
        <f>(O908*constantes!$B$4)+(P908*constantes!$C$5)+(D908*constantes!$B$6)+(Q908*constantes!$B$8)+(F908*constantes!$B$9)</f>
        <v>25.347535812960832</v>
      </c>
      <c r="T908">
        <f>(O908*constantes!$D$4)+(P908*constantes!$D$5)+(D908*constantes!$D$6)+(Q908*constantes!$D$8)+(F908*constantes!$D$9)</f>
        <v>27.321629997398411</v>
      </c>
      <c r="U908">
        <f>(O908*constantes!$D$4)+(P908*constantes!$E$5)+(D908*constantes!$D$6)+(Q908*constantes!$D$8)+(F908*constantes!$D$9)</f>
        <v>27.678869795982667</v>
      </c>
      <c r="V908" s="5">
        <f t="shared" si="201"/>
        <v>0.29425127531770356</v>
      </c>
      <c r="W908" s="5">
        <f t="shared" si="202"/>
        <v>0.39525697052746966</v>
      </c>
      <c r="X908" s="6">
        <f t="shared" si="203"/>
        <v>0.17803639176523134</v>
      </c>
      <c r="Y908" s="6">
        <f t="shared" si="204"/>
        <v>0.24439971177860509</v>
      </c>
      <c r="AA908">
        <f>(O908*constantes!$B$4)+(LN(110)*constantes!$B$5)+(LN(22)*constantes!$B$8)+(F908*constantes!$B$9)</f>
        <v>23.967238746940023</v>
      </c>
      <c r="AB908">
        <f t="shared" si="205"/>
        <v>0.11882079876600593</v>
      </c>
      <c r="AC908">
        <f>(O908*constantes!$D$4)+(LN(110)*constantes!$D$5)+(LN(22)*constantes!$D$8)+(F908*constantes!$D$9)</f>
        <v>25.98829922560666</v>
      </c>
      <c r="AD908" s="7">
        <f t="shared" si="206"/>
        <v>5.0368025874669486E-2</v>
      </c>
      <c r="AF908">
        <f>(O908*constantes!$B$4)+(LN(125)*constantes!$B$5)+(LN(22.5)*constantes!$B$8)+(F908*constantes!$B$9)</f>
        <v>24.222195683694412</v>
      </c>
      <c r="AG908">
        <f t="shared" si="207"/>
        <v>0.15060331820878059</v>
      </c>
      <c r="AH908">
        <f>(O908*constantes!$D$4)+(LN(125)*constantes!$D$5)+(LN(22.5)*constantes!$D$8)+(F908*constantes!$D$9)</f>
        <v>26.359372242214892</v>
      </c>
      <c r="AI908">
        <f t="shared" si="208"/>
        <v>7.2164067569494672E-2</v>
      </c>
    </row>
    <row r="909" spans="1:35" x14ac:dyDescent="0.25">
      <c r="A909" s="11">
        <v>908</v>
      </c>
      <c r="B909">
        <v>1</v>
      </c>
      <c r="C909">
        <v>39</v>
      </c>
      <c r="D909">
        <v>0</v>
      </c>
      <c r="E909">
        <v>0</v>
      </c>
      <c r="F909">
        <v>0</v>
      </c>
      <c r="G909">
        <v>108</v>
      </c>
      <c r="H909">
        <v>28.57</v>
      </c>
      <c r="I909">
        <f>IF(AND(B909=1,E909=0),V909,IF(AND(B909=1,E909=1),W909,IF(AND(B909=0,E909=0),X909,IF(AND(B909=0,E909=1),Y909,ERROR))))</f>
        <v>3.6679893990995693E-2</v>
      </c>
      <c r="K909">
        <f t="shared" si="196"/>
        <v>3.974481175054656E-2</v>
      </c>
      <c r="L909">
        <f t="shared" si="197"/>
        <v>3.0940270522043956E-2</v>
      </c>
      <c r="M909" s="22" t="str">
        <f t="shared" si="209"/>
        <v>NORMAL</v>
      </c>
      <c r="O909">
        <f t="shared" si="198"/>
        <v>3.6635616461296463</v>
      </c>
      <c r="P909">
        <f t="shared" si="199"/>
        <v>4.6821312271242199</v>
      </c>
      <c r="Q909">
        <f t="shared" si="200"/>
        <v>3.3523572162426816</v>
      </c>
      <c r="R909">
        <f>(O909*constantes!$B$4)+(P909*constantes!$B$5)+(D909*constantes!$B$6)+(Q909*constantes!$B$8)+(F909*constantes!$B$9)</f>
        <v>22.747897089070051</v>
      </c>
      <c r="S909" s="4">
        <f>(O909*constantes!$B$4)+(P909*constantes!$C$5)+(D909*constantes!$B$6)+(Q909*constantes!$B$8)+(F909*constantes!$B$9)</f>
        <v>23.083324970181231</v>
      </c>
      <c r="T909">
        <f>(O909*constantes!$D$4)+(P909*constantes!$D$5)+(D909*constantes!$D$6)+(Q909*constantes!$D$8)+(F909*constantes!$D$9)</f>
        <v>24.853114065328061</v>
      </c>
      <c r="U909">
        <f>(O909*constantes!$D$4)+(P909*constantes!$E$5)+(D909*constantes!$D$6)+(Q909*constantes!$D$8)+(F909*constantes!$D$9)</f>
        <v>25.179739539732243</v>
      </c>
      <c r="V909" s="5">
        <f t="shared" si="201"/>
        <v>3.6679893990995693E-2</v>
      </c>
      <c r="W909" s="5">
        <f t="shared" si="202"/>
        <v>5.092050335991416E-2</v>
      </c>
      <c r="X909" s="6">
        <f t="shared" si="203"/>
        <v>1.6471108793519762E-2</v>
      </c>
      <c r="Y909" s="6">
        <f t="shared" si="204"/>
        <v>2.2760718875765473E-2</v>
      </c>
      <c r="AA909">
        <f>(O909*constantes!$B$4)+(LN(110)*constantes!$B$5)+(LN(22)*constantes!$B$8)+(F909*constantes!$B$9)</f>
        <v>22.574773704658814</v>
      </c>
      <c r="AB909">
        <f t="shared" si="205"/>
        <v>3.0940270522043956E-2</v>
      </c>
      <c r="AC909">
        <f>(O909*constantes!$D$4)+(LN(110)*constantes!$D$5)+(LN(22)*constantes!$D$8)+(F909*constantes!$D$9)</f>
        <v>24.771131368454586</v>
      </c>
      <c r="AD909" s="7">
        <f t="shared" si="206"/>
        <v>1.5184528759381921E-2</v>
      </c>
      <c r="AF909">
        <f>(O909*constantes!$B$4)+(LN(125)*constantes!$B$5)+(LN(22.5)*constantes!$B$8)+(F909*constantes!$B$9)</f>
        <v>22.829730641413207</v>
      </c>
      <c r="AG909">
        <f t="shared" si="207"/>
        <v>3.974481175054656E-2</v>
      </c>
      <c r="AH909">
        <f>(O909*constantes!$D$4)+(LN(125)*constantes!$D$5)+(LN(22.5)*constantes!$D$8)+(F909*constantes!$D$9)</f>
        <v>25.142204385062819</v>
      </c>
      <c r="AI909">
        <f t="shared" si="208"/>
        <v>2.1931490638549711E-2</v>
      </c>
    </row>
    <row r="910" spans="1:35" x14ac:dyDescent="0.25">
      <c r="A910" s="11">
        <v>909</v>
      </c>
      <c r="B910">
        <v>0</v>
      </c>
      <c r="C910">
        <v>35</v>
      </c>
      <c r="D910">
        <v>1</v>
      </c>
      <c r="E910">
        <v>0</v>
      </c>
      <c r="F910">
        <v>0</v>
      </c>
      <c r="G910">
        <v>125</v>
      </c>
      <c r="H910">
        <v>23.1</v>
      </c>
      <c r="I910">
        <f>IF(AND(B910=1,E910=0),V910,IF(AND(B910=1,E910=1),W910,IF(AND(B910=0,E910=0),X910,IF(AND(B910=0,E910=1),Y910,ERROR))))</f>
        <v>3.0605123958918568E-2</v>
      </c>
      <c r="K910">
        <f t="shared" si="196"/>
        <v>1.6383680801150824E-2</v>
      </c>
      <c r="L910">
        <f t="shared" si="197"/>
        <v>1.133354995431346E-2</v>
      </c>
      <c r="M910" s="22" t="str">
        <f t="shared" si="209"/>
        <v>Elevated Risk</v>
      </c>
      <c r="O910">
        <f t="shared" si="198"/>
        <v>3.5553480614894135</v>
      </c>
      <c r="P910">
        <f t="shared" si="199"/>
        <v>4.8283137373023015</v>
      </c>
      <c r="Q910">
        <f t="shared" si="200"/>
        <v>3.1398326175277478</v>
      </c>
      <c r="R910">
        <f>(O910*constantes!$B$4)+(P910*constantes!$B$5)+(D910*constantes!$B$6)+(Q910*constantes!$B$8)+(F910*constantes!$B$9)</f>
        <v>23.223259653486313</v>
      </c>
      <c r="S910" s="4">
        <f>(O910*constantes!$B$4)+(P910*constantes!$C$5)+(D910*constantes!$B$6)+(Q910*constantes!$B$8)+(F910*constantes!$B$9)</f>
        <v>23.56916004962665</v>
      </c>
      <c r="T910">
        <f>(O910*constantes!$D$4)+(P910*constantes!$D$5)+(D910*constantes!$D$6)+(Q910*constantes!$D$8)+(F910*constantes!$D$9)</f>
        <v>25.479882370183081</v>
      </c>
      <c r="U910">
        <f>(O910*constantes!$D$4)+(P910*constantes!$E$5)+(D910*constantes!$D$6)+(Q910*constantes!$D$8)+(F910*constantes!$D$9)</f>
        <v>25.816705536497288</v>
      </c>
      <c r="V910" s="5">
        <f t="shared" si="201"/>
        <v>5.8341413935276365E-2</v>
      </c>
      <c r="W910" s="5">
        <f t="shared" si="202"/>
        <v>8.1446115201203595E-2</v>
      </c>
      <c r="X910" s="6">
        <f t="shared" si="203"/>
        <v>3.0605123958918568E-2</v>
      </c>
      <c r="Y910" s="6">
        <f t="shared" si="204"/>
        <v>4.2597903006492799E-2</v>
      </c>
      <c r="AA910">
        <f>(O910*constantes!$B$4)+(LN(110)*constantes!$B$5)+(LN(22)*constantes!$B$8)+(F910*constantes!$B$9)</f>
        <v>22.237909144217156</v>
      </c>
      <c r="AB910">
        <f t="shared" si="205"/>
        <v>2.2190585383473738E-2</v>
      </c>
      <c r="AC910">
        <f>(O910*constantes!$D$4)+(LN(110)*constantes!$D$5)+(LN(22)*constantes!$D$8)+(F910*constantes!$D$9)</f>
        <v>24.476674629697587</v>
      </c>
      <c r="AD910" s="7">
        <f t="shared" si="206"/>
        <v>1.133354995431346E-2</v>
      </c>
      <c r="AF910">
        <f>(O910*constantes!$B$4)+(LN(125)*constantes!$B$5)+(LN(22.5)*constantes!$B$8)+(F910*constantes!$B$9)</f>
        <v>22.492866080971549</v>
      </c>
      <c r="AG910">
        <f t="shared" si="207"/>
        <v>2.8542111166007578E-2</v>
      </c>
      <c r="AH910">
        <f>(O910*constantes!$D$4)+(LN(125)*constantes!$D$5)+(LN(22.5)*constantes!$D$8)+(F910*constantes!$D$9)</f>
        <v>24.84774764630582</v>
      </c>
      <c r="AI910">
        <f t="shared" si="208"/>
        <v>1.6383680801150824E-2</v>
      </c>
    </row>
    <row r="911" spans="1:35" x14ac:dyDescent="0.25">
      <c r="A911" s="11">
        <v>910</v>
      </c>
      <c r="B911">
        <v>0</v>
      </c>
      <c r="C911">
        <v>66</v>
      </c>
      <c r="D911">
        <v>0</v>
      </c>
      <c r="E911">
        <v>1</v>
      </c>
      <c r="F911">
        <v>0</v>
      </c>
      <c r="G911">
        <v>153</v>
      </c>
      <c r="H911">
        <v>25.27</v>
      </c>
      <c r="I911">
        <f>IF(AND(B911=1,E911=0),V911,IF(AND(B911=1,E911=1),W911,IF(AND(B911=0,E911=0),X911,IF(AND(B911=0,E911=1),Y911,ERROR))))</f>
        <v>0.21885478700247496</v>
      </c>
      <c r="K911">
        <f t="shared" si="196"/>
        <v>8.8631036489936865E-2</v>
      </c>
      <c r="L911">
        <f t="shared" si="197"/>
        <v>6.2029279911700597E-2</v>
      </c>
      <c r="M911" s="22" t="str">
        <f t="shared" si="209"/>
        <v>Elevated Risk</v>
      </c>
      <c r="O911">
        <f t="shared" si="198"/>
        <v>4.1896547420264252</v>
      </c>
      <c r="P911">
        <f t="shared" si="199"/>
        <v>5.0304379213924353</v>
      </c>
      <c r="Q911">
        <f t="shared" si="200"/>
        <v>3.2296179214001026</v>
      </c>
      <c r="R911">
        <f>(O911*constantes!$B$4)+(P911*constantes!$B$5)+(D911*constantes!$B$6)+(Q911*constantes!$B$8)+(F911*constantes!$B$9)</f>
        <v>24.934436604503624</v>
      </c>
      <c r="S911" s="4">
        <f>(O911*constantes!$B$4)+(P911*constantes!$C$5)+(D911*constantes!$B$6)+(Q911*constantes!$B$8)+(F911*constantes!$B$9)</f>
        <v>25.294817177192176</v>
      </c>
      <c r="T911">
        <f>(O911*constantes!$D$4)+(P911*constantes!$D$5)+(D911*constantes!$D$6)+(Q911*constantes!$D$8)+(F911*constantes!$D$9)</f>
        <v>27.201655124665646</v>
      </c>
      <c r="U911">
        <f>(O911*constantes!$D$4)+(P911*constantes!$E$5)+(D911*constantes!$D$6)+(Q911*constantes!$D$8)+(F911*constantes!$D$9)</f>
        <v>27.552578474061978</v>
      </c>
      <c r="V911" s="5">
        <f t="shared" si="201"/>
        <v>0.28305139918391575</v>
      </c>
      <c r="W911" s="5">
        <f t="shared" si="202"/>
        <v>0.37943413038508345</v>
      </c>
      <c r="X911" s="6">
        <f t="shared" si="203"/>
        <v>0.15961338969811112</v>
      </c>
      <c r="Y911" s="6">
        <f t="shared" si="204"/>
        <v>0.21885478700247496</v>
      </c>
      <c r="AA911">
        <f>(O911*constantes!$B$4)+(LN(110)*constantes!$B$5)+(LN(22)*constantes!$B$8)+(F911*constantes!$B$9)</f>
        <v>24.212480468461653</v>
      </c>
      <c r="AB911">
        <f t="shared" si="205"/>
        <v>0.14926180477179407</v>
      </c>
      <c r="AC911">
        <f>(O911*constantes!$D$4)+(LN(110)*constantes!$D$5)+(LN(22)*constantes!$D$8)+(F911*constantes!$D$9)</f>
        <v>26.202667508906433</v>
      </c>
      <c r="AD911" s="7">
        <f t="shared" si="206"/>
        <v>6.2029279911700597E-2</v>
      </c>
      <c r="AF911">
        <f>(O911*constantes!$B$4)+(LN(125)*constantes!$B$5)+(LN(22.5)*constantes!$B$8)+(F911*constantes!$B$9)</f>
        <v>24.467437405216042</v>
      </c>
      <c r="AG911">
        <f t="shared" si="207"/>
        <v>0.18827626444083834</v>
      </c>
      <c r="AH911">
        <f>(O911*constantes!$D$4)+(LN(125)*constantes!$D$5)+(LN(22.5)*constantes!$D$8)+(F911*constantes!$D$9)</f>
        <v>26.573740525514665</v>
      </c>
      <c r="AI911">
        <f t="shared" si="208"/>
        <v>8.8631036489936865E-2</v>
      </c>
    </row>
    <row r="912" spans="1:35" x14ac:dyDescent="0.25">
      <c r="A912" s="11">
        <v>911</v>
      </c>
      <c r="B912">
        <v>0</v>
      </c>
      <c r="C912">
        <v>53</v>
      </c>
      <c r="D912">
        <v>0</v>
      </c>
      <c r="E912">
        <v>0</v>
      </c>
      <c r="F912">
        <v>0</v>
      </c>
      <c r="G912">
        <v>117</v>
      </c>
      <c r="H912">
        <v>22.01</v>
      </c>
      <c r="I912">
        <f>IF(AND(B912=1,E912=0),V912,IF(AND(B912=1,E912=1),W912,IF(AND(B912=0,E912=0),X912,IF(AND(B912=0,E912=1),Y912,ERROR))))</f>
        <v>4.1076027749950339E-2</v>
      </c>
      <c r="K912">
        <f t="shared" si="196"/>
        <v>4.9808625979083754E-2</v>
      </c>
      <c r="L912">
        <f t="shared" si="197"/>
        <v>3.4638908987597139E-2</v>
      </c>
      <c r="M912" s="22" t="str">
        <f t="shared" si="209"/>
        <v>NORMAL</v>
      </c>
      <c r="O912">
        <f t="shared" si="198"/>
        <v>3.970291913552122</v>
      </c>
      <c r="P912">
        <f t="shared" si="199"/>
        <v>4.7621739347977563</v>
      </c>
      <c r="Q912">
        <f t="shared" si="200"/>
        <v>3.0914968955383704</v>
      </c>
      <c r="R912">
        <f>(O912*constantes!$B$4)+(P912*constantes!$B$5)+(D912*constantes!$B$6)+(Q912*constantes!$B$8)+(F912*constantes!$B$9)</f>
        <v>23.644419532051792</v>
      </c>
      <c r="S912" s="4">
        <f>(O912*constantes!$B$4)+(P912*constantes!$C$5)+(D912*constantes!$B$6)+(Q912*constantes!$B$8)+(F912*constantes!$B$9)</f>
        <v>23.985581672740704</v>
      </c>
      <c r="T912">
        <f>(O912*constantes!$D$4)+(P912*constantes!$D$5)+(D912*constantes!$D$6)+(Q912*constantes!$D$8)+(F912*constantes!$D$9)</f>
        <v>25.779536687985221</v>
      </c>
      <c r="U912">
        <f>(O912*constantes!$D$4)+(P912*constantes!$E$5)+(D912*constantes!$D$6)+(Q912*constantes!$D$8)+(F912*constantes!$D$9)</f>
        <v>26.111745941676713</v>
      </c>
      <c r="V912" s="5">
        <f t="shared" si="201"/>
        <v>8.752546398095884E-2</v>
      </c>
      <c r="W912" s="5">
        <f t="shared" si="202"/>
        <v>0.12088182966618644</v>
      </c>
      <c r="X912" s="6">
        <f t="shared" si="203"/>
        <v>4.1076027749950339E-2</v>
      </c>
      <c r="Y912" s="6">
        <f t="shared" si="204"/>
        <v>5.6794488393143605E-2</v>
      </c>
      <c r="AA912">
        <f>(O912*constantes!$B$4)+(LN(110)*constantes!$B$5)+(LN(22)*constantes!$B$8)+(F912*constantes!$B$9)</f>
        <v>23.529612757934284</v>
      </c>
      <c r="AB912">
        <f t="shared" si="205"/>
        <v>7.8415260777171425E-2</v>
      </c>
      <c r="AC912">
        <f>(O912*constantes!$D$4)+(LN(110)*constantes!$D$5)+(LN(22)*constantes!$D$8)+(F912*constantes!$D$9)</f>
        <v>25.605765897229862</v>
      </c>
      <c r="AD912" s="7">
        <f t="shared" si="206"/>
        <v>3.4638908987597139E-2</v>
      </c>
      <c r="AF912">
        <f>(O912*constantes!$B$4)+(LN(125)*constantes!$B$5)+(LN(22.5)*constantes!$B$8)+(F912*constantes!$B$9)</f>
        <v>23.784569694688678</v>
      </c>
      <c r="AG912">
        <f t="shared" si="207"/>
        <v>0.10001327473115296</v>
      </c>
      <c r="AH912">
        <f>(O912*constantes!$D$4)+(LN(125)*constantes!$D$5)+(LN(22.5)*constantes!$D$8)+(F912*constantes!$D$9)</f>
        <v>25.976838913838094</v>
      </c>
      <c r="AI912">
        <f t="shared" si="208"/>
        <v>4.9808625979083754E-2</v>
      </c>
    </row>
    <row r="913" spans="1:35" x14ac:dyDescent="0.25">
      <c r="A913" s="11">
        <v>912</v>
      </c>
      <c r="B913">
        <v>1</v>
      </c>
      <c r="C913">
        <v>40</v>
      </c>
      <c r="D913">
        <v>1</v>
      </c>
      <c r="E913">
        <v>1</v>
      </c>
      <c r="F913">
        <v>0</v>
      </c>
      <c r="G913">
        <v>152</v>
      </c>
      <c r="H913">
        <v>32.729999999999997</v>
      </c>
      <c r="I913">
        <f>IF(AND(B913=1,E913=0),V913,IF(AND(B913=1,E913=1),W913,IF(AND(B913=0,E913=0),X913,IF(AND(B913=0,E913=1),Y913,ERROR))))</f>
        <v>0.21914086384521203</v>
      </c>
      <c r="K913">
        <f t="shared" si="196"/>
        <v>4.2933030992125865E-2</v>
      </c>
      <c r="L913">
        <f t="shared" si="197"/>
        <v>3.3434567241904078E-2</v>
      </c>
      <c r="M913" s="22" t="str">
        <f t="shared" si="209"/>
        <v>Elevated Risk</v>
      </c>
      <c r="O913">
        <f t="shared" si="198"/>
        <v>3.6888794541139363</v>
      </c>
      <c r="P913">
        <f t="shared" si="199"/>
        <v>5.0238805208462765</v>
      </c>
      <c r="Q913">
        <f t="shared" si="200"/>
        <v>3.4882920885130893</v>
      </c>
      <c r="R913">
        <f>(O913*constantes!$B$4)+(P913*constantes!$B$5)+(D913*constantes!$B$6)+(Q913*constantes!$B$8)+(F913*constantes!$B$9)</f>
        <v>24.277977781100553</v>
      </c>
      <c r="S913" s="4">
        <f>(O913*constantes!$B$4)+(P913*constantes!$C$5)+(D913*constantes!$B$6)+(Q913*constantes!$B$8)+(F913*constantes!$B$9)</f>
        <v>24.637888581613979</v>
      </c>
      <c r="T913">
        <f>(O913*constantes!$D$4)+(P913*constantes!$D$5)+(D913*constantes!$D$6)+(Q913*constantes!$D$8)+(F913*constantes!$D$9)</f>
        <v>26.571492302351825</v>
      </c>
      <c r="U913">
        <f>(O913*constantes!$D$4)+(P913*constantes!$E$5)+(D913*constantes!$D$6)+(Q913*constantes!$D$8)+(F913*constantes!$D$9)</f>
        <v>26.921958207486064</v>
      </c>
      <c r="V913" s="5">
        <f t="shared" si="201"/>
        <v>0.15851994347709697</v>
      </c>
      <c r="W913" s="5">
        <f t="shared" si="202"/>
        <v>0.21914086384521203</v>
      </c>
      <c r="X913" s="6">
        <f t="shared" si="203"/>
        <v>8.8441071457024845E-2</v>
      </c>
      <c r="Y913" s="6">
        <f t="shared" si="204"/>
        <v>0.12319049690388639</v>
      </c>
      <c r="AA913">
        <f>(O913*constantes!$B$4)+(LN(110)*constantes!$B$5)+(LN(22)*constantes!$B$8)+(F913*constantes!$B$9)</f>
        <v>22.653587028201589</v>
      </c>
      <c r="AB913">
        <f t="shared" si="205"/>
        <v>3.3434567241904078E-2</v>
      </c>
      <c r="AC913">
        <f>(O913*constantes!$D$4)+(LN(110)*constantes!$D$5)+(LN(22)*constantes!$D$8)+(F913*constantes!$D$9)</f>
        <v>24.840022896226397</v>
      </c>
      <c r="AD913" s="7">
        <f t="shared" si="206"/>
        <v>1.6258639030403699E-2</v>
      </c>
      <c r="AF913">
        <f>(O913*constantes!$B$4)+(LN(125)*constantes!$B$5)+(LN(22.5)*constantes!$B$8)+(F913*constantes!$B$9)</f>
        <v>22.908543964955982</v>
      </c>
      <c r="AG913">
        <f t="shared" si="207"/>
        <v>4.2933030992125865E-2</v>
      </c>
      <c r="AH913">
        <f>(O913*constantes!$D$4)+(LN(125)*constantes!$D$5)+(LN(22.5)*constantes!$D$8)+(F913*constantes!$D$9)</f>
        <v>25.211095912834629</v>
      </c>
      <c r="AI913">
        <f t="shared" si="208"/>
        <v>2.3477142937900042E-2</v>
      </c>
    </row>
    <row r="914" spans="1:35" x14ac:dyDescent="0.25">
      <c r="A914" s="11">
        <v>913</v>
      </c>
      <c r="B914">
        <v>0</v>
      </c>
      <c r="C914">
        <v>46</v>
      </c>
      <c r="D914">
        <v>1</v>
      </c>
      <c r="E914">
        <v>0</v>
      </c>
      <c r="F914">
        <v>0</v>
      </c>
      <c r="G914">
        <v>118</v>
      </c>
      <c r="H914">
        <v>26.42</v>
      </c>
      <c r="I914">
        <f>IF(AND(B914=1,E914=0),V914,IF(AND(B914=1,E914=1),W914,IF(AND(B914=0,E914=0),X914,IF(AND(B914=0,E914=1),Y914,ERROR))))</f>
        <v>5.7814516457201037E-2</v>
      </c>
      <c r="K914">
        <f t="shared" si="196"/>
        <v>3.4153313573738631E-2</v>
      </c>
      <c r="L914">
        <f t="shared" si="197"/>
        <v>2.3692217580876362E-2</v>
      </c>
      <c r="M914" s="22" t="str">
        <f t="shared" si="209"/>
        <v>Elevated Risk</v>
      </c>
      <c r="O914">
        <f t="shared" si="198"/>
        <v>3.8286413964890951</v>
      </c>
      <c r="P914">
        <f t="shared" si="199"/>
        <v>4.7706846244656651</v>
      </c>
      <c r="Q914">
        <f t="shared" si="200"/>
        <v>3.2741212990941793</v>
      </c>
      <c r="R914">
        <f>(O914*constantes!$B$4)+(P914*constantes!$B$5)+(D914*constantes!$B$6)+(Q914*constantes!$B$8)+(F914*constantes!$B$9)</f>
        <v>24.073564297051355</v>
      </c>
      <c r="S914" s="4">
        <f>(O914*constantes!$B$4)+(P914*constantes!$C$5)+(D914*constantes!$B$6)+(Q914*constantes!$B$8)+(F914*constantes!$B$9)</f>
        <v>24.415336143548075</v>
      </c>
      <c r="T914">
        <f>(O914*constantes!$D$4)+(P914*constantes!$D$5)+(D914*constantes!$D$6)+(Q914*constantes!$D$8)+(F914*constantes!$D$9)</f>
        <v>26.130082245912195</v>
      </c>
      <c r="U914">
        <f>(O914*constantes!$D$4)+(P914*constantes!$E$5)+(D914*constantes!$D$6)+(Q914*constantes!$D$8)+(F914*constantes!$D$9)</f>
        <v>26.462885205314919</v>
      </c>
      <c r="V914" s="5">
        <f t="shared" si="201"/>
        <v>0.13123697199395667</v>
      </c>
      <c r="W914" s="5">
        <f t="shared" si="202"/>
        <v>0.17963459006920379</v>
      </c>
      <c r="X914" s="6">
        <f t="shared" si="203"/>
        <v>5.7814516457201037E-2</v>
      </c>
      <c r="Y914" s="6">
        <f t="shared" si="204"/>
        <v>7.9712359094918139E-2</v>
      </c>
      <c r="AA914">
        <f>(O914*constantes!$B$4)+(LN(110)*constantes!$B$5)+(LN(22)*constantes!$B$8)+(F914*constantes!$B$9)</f>
        <v>23.088660364337766</v>
      </c>
      <c r="AB914">
        <f t="shared" si="205"/>
        <v>5.1185816914687488E-2</v>
      </c>
      <c r="AC914">
        <f>(O914*constantes!$D$4)+(LN(110)*constantes!$D$5)+(LN(22)*constantes!$D$8)+(F914*constantes!$D$9)</f>
        <v>25.220324924765169</v>
      </c>
      <c r="AD914" s="7">
        <f t="shared" si="206"/>
        <v>2.3692217580876362E-2</v>
      </c>
      <c r="AF914">
        <f>(O914*constantes!$B$4)+(LN(125)*constantes!$B$5)+(LN(22.5)*constantes!$B$8)+(F914*constantes!$B$9)</f>
        <v>23.343617301092156</v>
      </c>
      <c r="AG914">
        <f t="shared" si="207"/>
        <v>6.5553501255932511E-2</v>
      </c>
      <c r="AH914">
        <f>(O914*constantes!$D$4)+(LN(125)*constantes!$D$5)+(LN(22.5)*constantes!$D$8)+(F914*constantes!$D$9)</f>
        <v>25.591397941373401</v>
      </c>
      <c r="AI914">
        <f t="shared" si="208"/>
        <v>3.4153313573738631E-2</v>
      </c>
    </row>
    <row r="915" spans="1:35" x14ac:dyDescent="0.25">
      <c r="A915" s="11">
        <v>914</v>
      </c>
      <c r="B915">
        <v>1</v>
      </c>
      <c r="C915">
        <v>47</v>
      </c>
      <c r="D915">
        <v>1</v>
      </c>
      <c r="E915">
        <v>1</v>
      </c>
      <c r="F915">
        <v>0</v>
      </c>
      <c r="G915">
        <v>154</v>
      </c>
      <c r="H915">
        <v>24.49</v>
      </c>
      <c r="I915">
        <f>IF(AND(B915=1,E915=0),V915,IF(AND(B915=1,E915=1),W915,IF(AND(B915=0,E915=0),X915,IF(AND(B915=0,E915=1),Y915,ERROR))))</f>
        <v>0.28322670033737873</v>
      </c>
      <c r="K915">
        <f t="shared" si="196"/>
        <v>6.9930001122808005E-2</v>
      </c>
      <c r="L915">
        <f t="shared" si="197"/>
        <v>5.4631350702972536E-2</v>
      </c>
      <c r="M915" s="22" t="str">
        <f t="shared" si="209"/>
        <v>Elevated Risk</v>
      </c>
      <c r="O915">
        <f t="shared" si="198"/>
        <v>3.8501476017100584</v>
      </c>
      <c r="P915">
        <f t="shared" si="199"/>
        <v>5.0369526024136295</v>
      </c>
      <c r="Q915">
        <f t="shared" si="200"/>
        <v>3.1982648709640764</v>
      </c>
      <c r="R915">
        <f>(O915*constantes!$B$4)+(P915*constantes!$B$5)+(D915*constantes!$B$6)+(Q915*constantes!$B$8)+(F915*constantes!$B$9)</f>
        <v>24.574323953659011</v>
      </c>
      <c r="S915" s="4">
        <f>(O915*constantes!$B$4)+(P915*constantes!$C$5)+(D915*constantes!$B$6)+(Q915*constantes!$B$8)+(F915*constantes!$B$9)</f>
        <v>24.935171238095922</v>
      </c>
      <c r="T915">
        <f>(O915*constantes!$D$4)+(P915*constantes!$D$5)+(D915*constantes!$D$6)+(Q915*constantes!$D$8)+(F915*constantes!$D$9)</f>
        <v>26.898808394720895</v>
      </c>
      <c r="U915">
        <f>(O915*constantes!$D$4)+(P915*constantes!$E$5)+(D915*constantes!$D$6)+(Q915*constantes!$D$8)+(F915*constantes!$D$9)</f>
        <v>27.250186208265273</v>
      </c>
      <c r="V915" s="5">
        <f t="shared" si="201"/>
        <v>0.20715412519014043</v>
      </c>
      <c r="W915" s="5">
        <f t="shared" si="202"/>
        <v>0.28322670033737873</v>
      </c>
      <c r="X915" s="6">
        <f t="shared" si="203"/>
        <v>0.12054869147471292</v>
      </c>
      <c r="Y915" s="6">
        <f t="shared" si="204"/>
        <v>0.16684918763915568</v>
      </c>
      <c r="AA915">
        <f>(O915*constantes!$B$4)+(LN(110)*constantes!$B$5)+(LN(22)*constantes!$B$8)+(F915*constantes!$B$9)</f>
        <v>23.155608320942413</v>
      </c>
      <c r="AB915">
        <f t="shared" si="205"/>
        <v>5.4631350702972536E-2</v>
      </c>
      <c r="AC915">
        <f>(O915*constantes!$D$4)+(LN(110)*constantes!$D$5)+(LN(22)*constantes!$D$8)+(F915*constantes!$D$9)</f>
        <v>25.278844814605776</v>
      </c>
      <c r="AD915" s="7">
        <f t="shared" si="206"/>
        <v>2.5101986203356352E-2</v>
      </c>
      <c r="AF915">
        <f>(O915*constantes!$B$4)+(LN(125)*constantes!$B$5)+(LN(22.5)*constantes!$B$8)+(F915*constantes!$B$9)</f>
        <v>23.410565257696806</v>
      </c>
      <c r="AG915">
        <f t="shared" si="207"/>
        <v>6.9930001122808005E-2</v>
      </c>
      <c r="AH915">
        <f>(O915*constantes!$D$4)+(LN(125)*constantes!$D$5)+(LN(22.5)*constantes!$D$8)+(F915*constantes!$D$9)</f>
        <v>25.649917831214008</v>
      </c>
      <c r="AI915">
        <f t="shared" si="208"/>
        <v>3.6173927347526003E-2</v>
      </c>
    </row>
    <row r="916" spans="1:35" x14ac:dyDescent="0.25">
      <c r="A916" s="11">
        <v>915</v>
      </c>
      <c r="B916">
        <v>1</v>
      </c>
      <c r="C916">
        <v>64</v>
      </c>
      <c r="D916">
        <v>0</v>
      </c>
      <c r="E916">
        <v>1</v>
      </c>
      <c r="F916">
        <v>0</v>
      </c>
      <c r="G916">
        <v>140</v>
      </c>
      <c r="H916">
        <v>32.520000000000003</v>
      </c>
      <c r="I916">
        <f>IF(AND(B916=1,E916=0),V916,IF(AND(B916=1,E916=1),W916,IF(AND(B916=0,E916=0),X916,IF(AND(B916=0,E916=1),Y916,ERROR))))</f>
        <v>0.3599726247804651</v>
      </c>
      <c r="K916">
        <f t="shared" si="196"/>
        <v>0.17266110175416416</v>
      </c>
      <c r="L916">
        <f t="shared" si="197"/>
        <v>0.13660645895193024</v>
      </c>
      <c r="M916" s="22" t="str">
        <f t="shared" si="209"/>
        <v>'&gt;30%</v>
      </c>
      <c r="O916">
        <f t="shared" si="198"/>
        <v>4.1588830833596715</v>
      </c>
      <c r="P916">
        <f t="shared" si="199"/>
        <v>4.9416424226093039</v>
      </c>
      <c r="Q916">
        <f t="shared" si="200"/>
        <v>3.48185528467961</v>
      </c>
      <c r="R916">
        <f>(O916*constantes!$B$4)+(P916*constantes!$B$5)+(D916*constantes!$B$6)+(Q916*constantes!$B$8)+(F916*constantes!$B$9)</f>
        <v>24.873889122544846</v>
      </c>
      <c r="S916" s="4">
        <f>(O916*constantes!$B$4)+(P916*constantes!$C$5)+(D916*constantes!$B$6)+(Q916*constantes!$B$8)+(F916*constantes!$B$9)</f>
        <v>25.227908385700577</v>
      </c>
      <c r="T916">
        <f>(O916*constantes!$D$4)+(P916*constantes!$D$5)+(D916*constantes!$D$6)+(Q916*constantes!$D$8)+(F916*constantes!$D$9)</f>
        <v>26.99710589291189</v>
      </c>
      <c r="U916">
        <f>(O916*constantes!$D$4)+(P916*constantes!$E$5)+(D916*constantes!$D$6)+(Q916*constantes!$D$8)+(F916*constantes!$D$9)</f>
        <v>27.341834868313114</v>
      </c>
      <c r="V916" s="5">
        <f t="shared" si="201"/>
        <v>0.26889755913872115</v>
      </c>
      <c r="W916" s="5">
        <f t="shared" si="202"/>
        <v>0.3599726247804651</v>
      </c>
      <c r="X916" s="6">
        <f t="shared" si="203"/>
        <v>0.13214057869113083</v>
      </c>
      <c r="Y916" s="6">
        <f t="shared" si="204"/>
        <v>0.18131902199969774</v>
      </c>
      <c r="AA916">
        <f>(O916*constantes!$B$4)+(LN(110)*constantes!$B$5)+(LN(22)*constantes!$B$8)+(F916*constantes!$B$9)</f>
        <v>24.116689525898391</v>
      </c>
      <c r="AB916">
        <f t="shared" si="205"/>
        <v>0.13660645895193024</v>
      </c>
      <c r="AC916">
        <f>(O916*constantes!$D$4)+(LN(110)*constantes!$D$5)+(LN(22)*constantes!$D$8)+(F916*constantes!$D$9)</f>
        <v>26.11893567165809</v>
      </c>
      <c r="AD916" s="7">
        <f t="shared" si="206"/>
        <v>5.7192348710877861E-2</v>
      </c>
      <c r="AF916">
        <f>(O916*constantes!$B$4)+(LN(125)*constantes!$B$5)+(LN(22.5)*constantes!$B$8)+(F916*constantes!$B$9)</f>
        <v>24.371646462652787</v>
      </c>
      <c r="AG916">
        <f t="shared" si="207"/>
        <v>0.17266110175416416</v>
      </c>
      <c r="AH916">
        <f>(O916*constantes!$D$4)+(LN(125)*constantes!$D$5)+(LN(22.5)*constantes!$D$8)+(F916*constantes!$D$9)</f>
        <v>26.490008688266322</v>
      </c>
      <c r="AI916">
        <f t="shared" si="208"/>
        <v>8.1811856272562489E-2</v>
      </c>
    </row>
    <row r="917" spans="1:35" x14ac:dyDescent="0.25">
      <c r="A917" s="11">
        <v>916</v>
      </c>
      <c r="B917">
        <v>1</v>
      </c>
      <c r="C917">
        <v>49</v>
      </c>
      <c r="D917">
        <v>0</v>
      </c>
      <c r="E917">
        <v>1</v>
      </c>
      <c r="F917">
        <v>0</v>
      </c>
      <c r="G917">
        <v>120</v>
      </c>
      <c r="H917">
        <v>23.03</v>
      </c>
      <c r="I917">
        <f>IF(AND(B917=1,E917=0),V917,IF(AND(B917=1,E917=1),W917,IF(AND(B917=0,E917=0),X917,IF(AND(B917=0,E917=1),Y917,ERROR))))</f>
        <v>0.10401559250946657</v>
      </c>
      <c r="K917">
        <f t="shared" si="196"/>
        <v>7.9222803135090225E-2</v>
      </c>
      <c r="L917">
        <f t="shared" si="197"/>
        <v>6.1959526107751905E-2</v>
      </c>
      <c r="M917" s="22" t="str">
        <f t="shared" si="209"/>
        <v>Elevated Risk</v>
      </c>
      <c r="O917">
        <f t="shared" si="198"/>
        <v>3.8918202981106265</v>
      </c>
      <c r="P917">
        <f t="shared" si="199"/>
        <v>4.7874917427820458</v>
      </c>
      <c r="Q917">
        <f t="shared" si="200"/>
        <v>3.136797713832594</v>
      </c>
      <c r="R917">
        <f>(O917*constantes!$B$4)+(P917*constantes!$B$5)+(D917*constantes!$B$6)+(Q917*constantes!$B$8)+(F917*constantes!$B$9)</f>
        <v>23.483020221001638</v>
      </c>
      <c r="S917" s="4">
        <f>(O917*constantes!$B$4)+(P917*constantes!$C$5)+(D917*constantes!$B$6)+(Q917*constantes!$B$8)+(F917*constantes!$B$9)</f>
        <v>23.825996129454545</v>
      </c>
      <c r="T917">
        <f>(O917*constantes!$D$4)+(P917*constantes!$D$5)+(D917*constantes!$D$6)+(Q917*constantes!$D$8)+(F917*constantes!$D$9)</f>
        <v>25.66038668796584</v>
      </c>
      <c r="U917">
        <f>(O917*constantes!$D$4)+(P917*constantes!$E$5)+(D917*constantes!$D$6)+(Q917*constantes!$D$8)+(F917*constantes!$D$9)</f>
        <v>25.994362111942316</v>
      </c>
      <c r="V917" s="5">
        <f t="shared" si="201"/>
        <v>7.4982897401743021E-2</v>
      </c>
      <c r="W917" s="5">
        <f t="shared" si="202"/>
        <v>0.10401559250946657</v>
      </c>
      <c r="X917" s="6">
        <f t="shared" si="203"/>
        <v>3.6547573712227832E-2</v>
      </c>
      <c r="Y917" s="6">
        <f t="shared" si="204"/>
        <v>5.0666435377650254E-2</v>
      </c>
      <c r="AA917">
        <f>(O917*constantes!$B$4)+(LN(110)*constantes!$B$5)+(LN(22)*constantes!$B$8)+(F917*constantes!$B$9)</f>
        <v>23.285333757929525</v>
      </c>
      <c r="AB917">
        <f t="shared" si="205"/>
        <v>6.1959526107751905E-2</v>
      </c>
      <c r="AC917">
        <f>(O917*constantes!$D$4)+(LN(110)*constantes!$D$5)+(LN(22)*constantes!$D$8)+(F917*constantes!$D$9)</f>
        <v>25.39223913860047</v>
      </c>
      <c r="AD917" s="7">
        <f t="shared" si="206"/>
        <v>2.8073382189004015E-2</v>
      </c>
      <c r="AF917">
        <f>(O917*constantes!$B$4)+(LN(125)*constantes!$B$5)+(LN(22.5)*constantes!$B$8)+(F917*constantes!$B$9)</f>
        <v>23.540290694683922</v>
      </c>
      <c r="AG917">
        <f t="shared" si="207"/>
        <v>7.9222803135090225E-2</v>
      </c>
      <c r="AH917">
        <f>(O917*constantes!$D$4)+(LN(125)*constantes!$D$5)+(LN(22.5)*constantes!$D$8)+(F917*constantes!$D$9)</f>
        <v>25.763312155208702</v>
      </c>
      <c r="AI917">
        <f t="shared" si="208"/>
        <v>4.0428513799347532E-2</v>
      </c>
    </row>
    <row r="918" spans="1:35" x14ac:dyDescent="0.25">
      <c r="A918" s="11">
        <v>917</v>
      </c>
      <c r="B918">
        <v>0</v>
      </c>
      <c r="C918">
        <v>42</v>
      </c>
      <c r="D918">
        <v>1</v>
      </c>
      <c r="E918">
        <v>0</v>
      </c>
      <c r="F918">
        <v>0</v>
      </c>
      <c r="G918">
        <v>111</v>
      </c>
      <c r="H918">
        <v>21.34</v>
      </c>
      <c r="I918">
        <f>IF(AND(B918=1,E918=0),V918,IF(AND(B918=1,E918=1),W918,IF(AND(B918=0,E918=0),X918,IF(AND(B918=0,E918=1),Y918,ERROR))))</f>
        <v>3.4488894667640713E-2</v>
      </c>
      <c r="K918">
        <f t="shared" si="196"/>
        <v>2.676538428771702E-2</v>
      </c>
      <c r="L918">
        <f t="shared" si="197"/>
        <v>1.8545470669847686E-2</v>
      </c>
      <c r="M918" s="22" t="str">
        <f t="shared" si="209"/>
        <v>Elevated Risk</v>
      </c>
      <c r="O918">
        <f t="shared" si="198"/>
        <v>3.7376696182833684</v>
      </c>
      <c r="P918">
        <f t="shared" si="199"/>
        <v>4.7095302013123339</v>
      </c>
      <c r="Q918">
        <f t="shared" si="200"/>
        <v>3.0605832458736071</v>
      </c>
      <c r="R918">
        <f>(O918*constantes!$B$4)+(P918*constantes!$B$5)+(D918*constantes!$B$6)+(Q918*constantes!$B$8)+(F918*constantes!$B$9)</f>
        <v>23.507639880613102</v>
      </c>
      <c r="S918" s="4">
        <f>(O918*constantes!$B$4)+(P918*constantes!$C$5)+(D918*constantes!$B$6)+(Q918*constantes!$B$8)+(F918*constantes!$B$9)</f>
        <v>23.845030624235118</v>
      </c>
      <c r="T918">
        <f>(O918*constantes!$D$4)+(P918*constantes!$D$5)+(D918*constantes!$D$6)+(Q918*constantes!$D$8)+(F918*constantes!$D$9)</f>
        <v>25.601348451248686</v>
      </c>
      <c r="U918">
        <f>(O918*constantes!$D$4)+(P918*constantes!$E$5)+(D918*constantes!$D$6)+(Q918*constantes!$D$8)+(F918*constantes!$D$9)</f>
        <v>25.929885278092232</v>
      </c>
      <c r="V918" s="5">
        <f t="shared" si="201"/>
        <v>7.6778228200037657E-2</v>
      </c>
      <c r="W918" s="5">
        <f t="shared" si="202"/>
        <v>0.1059046856372492</v>
      </c>
      <c r="X918" s="6">
        <f t="shared" si="203"/>
        <v>3.4488894667640713E-2</v>
      </c>
      <c r="Y918" s="6">
        <f t="shared" si="204"/>
        <v>4.7579240748956697E-2</v>
      </c>
      <c r="AA918">
        <f>(O918*constantes!$B$4)+(LN(110)*constantes!$B$5)+(LN(22)*constantes!$B$8)+(F918*constantes!$B$9)</f>
        <v>22.805468857654464</v>
      </c>
      <c r="AB918">
        <f t="shared" si="205"/>
        <v>3.8810869283687155E-2</v>
      </c>
      <c r="AC918">
        <f>(O918*constantes!$D$4)+(LN(110)*constantes!$D$5)+(LN(22)*constantes!$D$8)+(F918*constantes!$D$9)</f>
        <v>24.972784348242914</v>
      </c>
      <c r="AD918" s="7">
        <f t="shared" si="206"/>
        <v>1.8545470669847686E-2</v>
      </c>
      <c r="AF918">
        <f>(O918*constantes!$B$4)+(LN(125)*constantes!$B$5)+(LN(22.5)*constantes!$B$8)+(F918*constantes!$B$9)</f>
        <v>23.060425794408857</v>
      </c>
      <c r="AG918">
        <f t="shared" si="207"/>
        <v>4.9796912096185753E-2</v>
      </c>
      <c r="AH918">
        <f>(O918*constantes!$D$4)+(LN(125)*constantes!$D$5)+(LN(22.5)*constantes!$D$8)+(F918*constantes!$D$9)</f>
        <v>25.343857364851146</v>
      </c>
      <c r="AI918">
        <f t="shared" si="208"/>
        <v>2.676538428771702E-2</v>
      </c>
    </row>
    <row r="919" spans="1:35" x14ac:dyDescent="0.25">
      <c r="A919" s="11">
        <v>918</v>
      </c>
      <c r="B919">
        <v>0</v>
      </c>
      <c r="C919">
        <v>60</v>
      </c>
      <c r="D919">
        <v>1</v>
      </c>
      <c r="E919">
        <v>0</v>
      </c>
      <c r="F919">
        <v>0</v>
      </c>
      <c r="G919">
        <v>116</v>
      </c>
      <c r="H919">
        <v>22.66</v>
      </c>
      <c r="I919">
        <f>IF(AND(B919=1,E919=0),V919,IF(AND(B919=1,E919=1),W919,IF(AND(B919=0,E919=0),X919,IF(AND(B919=0,E919=1),Y919,ERROR))))</f>
        <v>0.10248512476589111</v>
      </c>
      <c r="K919">
        <f t="shared" si="196"/>
        <v>6.9102564331433469E-2</v>
      </c>
      <c r="L919">
        <f t="shared" si="197"/>
        <v>4.820708918468708E-2</v>
      </c>
      <c r="M919" s="22" t="str">
        <f t="shared" si="209"/>
        <v>Elevated Risk</v>
      </c>
      <c r="O919">
        <f t="shared" si="198"/>
        <v>4.0943445622221004</v>
      </c>
      <c r="P919">
        <f t="shared" si="199"/>
        <v>4.7535901911063645</v>
      </c>
      <c r="Q919">
        <f t="shared" si="200"/>
        <v>3.1206012555998601</v>
      </c>
      <c r="R919">
        <f>(O919*constantes!$B$4)+(P919*constantes!$B$5)+(D919*constantes!$B$6)+(Q919*constantes!$B$8)+(F919*constantes!$B$9)</f>
        <v>24.747269997534406</v>
      </c>
      <c r="S919" s="4">
        <f>(O919*constantes!$B$4)+(P919*constantes!$C$5)+(D919*constantes!$B$6)+(Q919*constantes!$B$8)+(F919*constantes!$B$9)</f>
        <v>25.087817198825267</v>
      </c>
      <c r="T919">
        <f>(O919*constantes!$D$4)+(P919*constantes!$D$5)+(D919*constantes!$D$6)+(Q919*constantes!$D$8)+(F919*constantes!$D$9)</f>
        <v>26.726506934316124</v>
      </c>
      <c r="U919">
        <f>(O919*constantes!$D$4)+(P919*constantes!$E$5)+(D919*constantes!$D$6)+(Q919*constantes!$D$8)+(F919*constantes!$D$9)</f>
        <v>27.058117386047702</v>
      </c>
      <c r="V919" s="5">
        <f t="shared" si="201"/>
        <v>0.2411509177568959</v>
      </c>
      <c r="W919" s="5">
        <f t="shared" si="202"/>
        <v>0.32152714582440745</v>
      </c>
      <c r="X919" s="6">
        <f t="shared" si="203"/>
        <v>0.10248512476589111</v>
      </c>
      <c r="Y919" s="6">
        <f t="shared" si="204"/>
        <v>0.1398441180001585</v>
      </c>
      <c r="AA919">
        <f>(O919*constantes!$B$4)+(LN(110)*constantes!$B$5)+(LN(22)*constantes!$B$8)+(F919*constantes!$B$9)</f>
        <v>23.915783691137978</v>
      </c>
      <c r="AB919">
        <f t="shared" si="205"/>
        <v>0.11321269470654882</v>
      </c>
      <c r="AC919">
        <f>(O919*constantes!$D$4)+(LN(110)*constantes!$D$5)+(LN(22)*constantes!$D$8)+(F919*constantes!$D$9)</f>
        <v>25.943321837946279</v>
      </c>
      <c r="AD919" s="7">
        <f t="shared" si="206"/>
        <v>4.820708918468708E-2</v>
      </c>
      <c r="AF919">
        <f>(O919*constantes!$B$4)+(LN(125)*constantes!$B$5)+(LN(22.5)*constantes!$B$8)+(F919*constantes!$B$9)</f>
        <v>24.170740627892375</v>
      </c>
      <c r="AG919">
        <f t="shared" si="207"/>
        <v>0.14362116573454531</v>
      </c>
      <c r="AH919">
        <f>(O919*constantes!$D$4)+(LN(125)*constantes!$D$5)+(LN(22.5)*constantes!$D$8)+(F919*constantes!$D$9)</f>
        <v>26.314394854554511</v>
      </c>
      <c r="AI919">
        <f t="shared" si="208"/>
        <v>6.9102564331433469E-2</v>
      </c>
    </row>
    <row r="920" spans="1:35" x14ac:dyDescent="0.25">
      <c r="A920" s="11">
        <v>919</v>
      </c>
      <c r="B920">
        <v>0</v>
      </c>
      <c r="C920">
        <v>56</v>
      </c>
      <c r="D920">
        <v>0</v>
      </c>
      <c r="E920">
        <v>0</v>
      </c>
      <c r="F920">
        <v>0</v>
      </c>
      <c r="G920">
        <v>115</v>
      </c>
      <c r="H920">
        <v>31.11</v>
      </c>
      <c r="I920">
        <f>IF(AND(B920=1,E920=0),V920,IF(AND(B920=1,E920=1),W920,IF(AND(B920=0,E920=0),X920,IF(AND(B920=0,E920=1),Y920,ERROR))))</f>
        <v>5.3892031915200644E-2</v>
      </c>
      <c r="K920">
        <f t="shared" si="196"/>
        <v>5.7622826233415747E-2</v>
      </c>
      <c r="L920">
        <f t="shared" si="197"/>
        <v>4.0123743463222783E-2</v>
      </c>
      <c r="M920" s="22" t="str">
        <f t="shared" si="209"/>
        <v>NORMAL</v>
      </c>
      <c r="O920">
        <f t="shared" si="198"/>
        <v>4.0253516907351496</v>
      </c>
      <c r="P920">
        <f t="shared" si="199"/>
        <v>4.7449321283632502</v>
      </c>
      <c r="Q920">
        <f t="shared" si="200"/>
        <v>3.4375293109095457</v>
      </c>
      <c r="R920">
        <f>(O920*constantes!$B$4)+(P920*constantes!$B$5)+(D920*constantes!$B$6)+(Q920*constantes!$B$8)+(F920*constantes!$B$9)</f>
        <v>24.058157603684748</v>
      </c>
      <c r="S920" s="4">
        <f>(O920*constantes!$B$4)+(P920*constantes!$C$5)+(D920*constantes!$B$6)+(Q920*constantes!$B$8)+(F920*constantes!$B$9)</f>
        <v>24.398084541360696</v>
      </c>
      <c r="T920">
        <f>(O920*constantes!$D$4)+(P920*constantes!$D$5)+(D920*constantes!$D$6)+(Q920*constantes!$D$8)+(F920*constantes!$D$9)</f>
        <v>26.057767618505469</v>
      </c>
      <c r="U920">
        <f>(O920*constantes!$D$4)+(P920*constantes!$E$5)+(D920*constantes!$D$6)+(Q920*constantes!$D$8)+(F920*constantes!$D$9)</f>
        <v>26.388774083780092</v>
      </c>
      <c r="V920" s="5">
        <f t="shared" si="201"/>
        <v>0.12936635822216525</v>
      </c>
      <c r="W920" s="5">
        <f t="shared" si="202"/>
        <v>0.17685161898136004</v>
      </c>
      <c r="X920" s="6">
        <f t="shared" si="203"/>
        <v>5.3892031915200644E-2</v>
      </c>
      <c r="Y920" s="6">
        <f t="shared" si="204"/>
        <v>7.4235375069364951E-2</v>
      </c>
      <c r="AA920">
        <f>(O920*constantes!$B$4)+(LN(110)*constantes!$B$5)+(LN(22)*constantes!$B$8)+(F920*constantes!$B$9)</f>
        <v>23.701011641913961</v>
      </c>
      <c r="AB920">
        <f t="shared" si="205"/>
        <v>9.2378774865307212E-2</v>
      </c>
      <c r="AC920">
        <f>(O920*constantes!$D$4)+(LN(110)*constantes!$D$5)+(LN(22)*constantes!$D$8)+(F920*constantes!$D$9)</f>
        <v>25.75558740512928</v>
      </c>
      <c r="AD920" s="7">
        <f t="shared" si="206"/>
        <v>4.0123743463222783E-2</v>
      </c>
      <c r="AF920">
        <f>(O920*constantes!$B$4)+(LN(125)*constantes!$B$5)+(LN(22.5)*constantes!$B$8)+(F920*constantes!$B$9)</f>
        <v>23.955968578668354</v>
      </c>
      <c r="AG920">
        <f t="shared" si="207"/>
        <v>0.11757074595810224</v>
      </c>
      <c r="AH920">
        <f>(O920*constantes!$D$4)+(LN(125)*constantes!$D$5)+(LN(22.5)*constantes!$D$8)+(F920*constantes!$D$9)</f>
        <v>26.126660421737512</v>
      </c>
      <c r="AI920">
        <f t="shared" si="208"/>
        <v>5.7622826233415747E-2</v>
      </c>
    </row>
    <row r="921" spans="1:35" x14ac:dyDescent="0.25">
      <c r="A921" s="11">
        <v>920</v>
      </c>
      <c r="B921">
        <v>0</v>
      </c>
      <c r="C921">
        <v>48</v>
      </c>
      <c r="D921">
        <v>0</v>
      </c>
      <c r="E921">
        <v>0</v>
      </c>
      <c r="F921">
        <v>0</v>
      </c>
      <c r="G921">
        <v>131</v>
      </c>
      <c r="H921">
        <v>26.13</v>
      </c>
      <c r="I921">
        <f>IF(AND(B921=1,E921=0),V921,IF(AND(B921=1,E921=1),W921,IF(AND(B921=0,E921=0),X921,IF(AND(B921=0,E921=1),Y921,ERROR))))</f>
        <v>4.6918277647241213E-2</v>
      </c>
      <c r="K921">
        <f t="shared" si="196"/>
        <v>3.8265438641588045E-2</v>
      </c>
      <c r="L921">
        <f t="shared" si="197"/>
        <v>2.6562184906686825E-2</v>
      </c>
      <c r="M921" s="22" t="str">
        <f t="shared" si="209"/>
        <v>Elevated Risk</v>
      </c>
      <c r="O921">
        <f t="shared" si="198"/>
        <v>3.8712010109078911</v>
      </c>
      <c r="P921">
        <f t="shared" si="199"/>
        <v>4.8751973232011512</v>
      </c>
      <c r="Q921">
        <f t="shared" si="200"/>
        <v>3.2630840795325211</v>
      </c>
      <c r="R921">
        <f>(O921*constantes!$B$4)+(P921*constantes!$B$5)+(D921*constantes!$B$6)+(Q921*constantes!$B$8)+(F921*constantes!$B$9)</f>
        <v>23.681650114970818</v>
      </c>
      <c r="S921" s="4">
        <f>(O921*constantes!$B$4)+(P921*constantes!$C$5)+(D921*constantes!$B$6)+(Q921*constantes!$B$8)+(F921*constantes!$B$9)</f>
        <v>24.03090925120495</v>
      </c>
      <c r="T921">
        <f>(O921*constantes!$D$4)+(P921*constantes!$D$5)+(D921*constantes!$D$6)+(Q921*constantes!$D$8)+(F921*constantes!$D$9)</f>
        <v>25.915551972817887</v>
      </c>
      <c r="U921">
        <f>(O921*constantes!$D$4)+(P921*constantes!$E$5)+(D921*constantes!$D$6)+(Q921*constantes!$D$8)+(F921*constantes!$D$9)</f>
        <v>26.2556457380844</v>
      </c>
      <c r="V921" s="5">
        <f t="shared" si="201"/>
        <v>9.0690277963255017E-2</v>
      </c>
      <c r="W921" s="5">
        <f t="shared" si="202"/>
        <v>0.12611819756692133</v>
      </c>
      <c r="X921" s="6">
        <f t="shared" si="203"/>
        <v>4.6918277647241213E-2</v>
      </c>
      <c r="Y921" s="6">
        <f t="shared" si="204"/>
        <v>6.5291499230596184E-2</v>
      </c>
      <c r="AA921">
        <f>(O921*constantes!$B$4)+(LN(110)*constantes!$B$5)+(LN(22)*constantes!$B$8)+(F921*constantes!$B$9)</f>
        <v>23.221146741638901</v>
      </c>
      <c r="AB921">
        <f t="shared" si="205"/>
        <v>5.8221930281009082E-2</v>
      </c>
      <c r="AC921">
        <f>(O921*constantes!$D$4)+(LN(110)*constantes!$D$5)+(LN(22)*constantes!$D$8)+(F921*constantes!$D$9)</f>
        <v>25.336132614771724</v>
      </c>
      <c r="AD921" s="7">
        <f t="shared" si="206"/>
        <v>2.6562184906686825E-2</v>
      </c>
      <c r="AF921">
        <f>(O921*constantes!$B$4)+(LN(125)*constantes!$B$5)+(LN(22.5)*constantes!$B$8)+(F921*constantes!$B$9)</f>
        <v>23.47610367839329</v>
      </c>
      <c r="AG921">
        <f t="shared" si="207"/>
        <v>7.448581103683527E-2</v>
      </c>
      <c r="AH921">
        <f>(O921*constantes!$D$4)+(LN(125)*constantes!$D$5)+(LN(22.5)*constantes!$D$8)+(F921*constantes!$D$9)</f>
        <v>25.707205631379956</v>
      </c>
      <c r="AI921">
        <f t="shared" si="208"/>
        <v>3.8265438641588045E-2</v>
      </c>
    </row>
    <row r="922" spans="1:35" x14ac:dyDescent="0.25">
      <c r="A922" s="11">
        <v>921</v>
      </c>
      <c r="B922">
        <v>1</v>
      </c>
      <c r="C922">
        <v>39</v>
      </c>
      <c r="D922">
        <v>1</v>
      </c>
      <c r="E922">
        <v>1</v>
      </c>
      <c r="F922">
        <v>0</v>
      </c>
      <c r="G922">
        <v>159</v>
      </c>
      <c r="H922">
        <v>32.659999999999997</v>
      </c>
      <c r="I922">
        <f>IF(AND(B922=1,E922=0),V922,IF(AND(B922=1,E922=1),W922,IF(AND(B922=0,E922=0),X922,IF(AND(B922=0,E922=1),Y922,ERROR))))</f>
        <v>0.22034846782825945</v>
      </c>
      <c r="K922">
        <f t="shared" si="196"/>
        <v>3.974481175054656E-2</v>
      </c>
      <c r="L922">
        <f t="shared" si="197"/>
        <v>3.0940270522043956E-2</v>
      </c>
      <c r="M922" s="22" t="str">
        <f t="shared" si="209"/>
        <v>Elevated Risk</v>
      </c>
      <c r="O922">
        <f t="shared" si="198"/>
        <v>3.6635616461296463</v>
      </c>
      <c r="P922">
        <f t="shared" si="199"/>
        <v>5.0689042022202315</v>
      </c>
      <c r="Q922">
        <f t="shared" si="200"/>
        <v>3.4861510875423187</v>
      </c>
      <c r="R922">
        <f>(O922*constantes!$B$4)+(P922*constantes!$B$5)+(D922*constantes!$B$6)+(Q922*constantes!$B$8)+(F922*constantes!$B$9)</f>
        <v>24.280989667061377</v>
      </c>
      <c r="S922" s="4">
        <f>(O922*constantes!$B$4)+(P922*constantes!$C$5)+(D922*constantes!$B$6)+(Q922*constantes!$B$8)+(F922*constantes!$B$9)</f>
        <v>24.644125964108436</v>
      </c>
      <c r="T922">
        <f>(O922*constantes!$D$4)+(P922*constantes!$D$5)+(D922*constantes!$D$6)+(Q922*constantes!$D$8)+(F922*constantes!$D$9)</f>
        <v>26.628153751407321</v>
      </c>
      <c r="U922">
        <f>(O922*constantes!$D$4)+(P922*constantes!$E$5)+(D922*constantes!$D$6)+(Q922*constantes!$D$8)+(F922*constantes!$D$9)</f>
        <v>26.981760508554203</v>
      </c>
      <c r="V922" s="5">
        <f t="shared" si="201"/>
        <v>0.15895791571708162</v>
      </c>
      <c r="W922" s="5">
        <f t="shared" si="202"/>
        <v>0.22034846782825945</v>
      </c>
      <c r="X922" s="6">
        <f t="shared" si="203"/>
        <v>9.3348671614015166E-2</v>
      </c>
      <c r="Y922" s="6">
        <f t="shared" si="204"/>
        <v>0.13026551489689908</v>
      </c>
      <c r="AA922">
        <f>(O922*constantes!$B$4)+(LN(110)*constantes!$B$5)+(LN(22)*constantes!$B$8)+(F922*constantes!$B$9)</f>
        <v>22.574773704658814</v>
      </c>
      <c r="AB922">
        <f t="shared" si="205"/>
        <v>3.0940270522043956E-2</v>
      </c>
      <c r="AC922">
        <f>(O922*constantes!$D$4)+(LN(110)*constantes!$D$5)+(LN(22)*constantes!$D$8)+(F922*constantes!$D$9)</f>
        <v>24.771131368454586</v>
      </c>
      <c r="AD922" s="7">
        <f t="shared" si="206"/>
        <v>1.5184528759381921E-2</v>
      </c>
      <c r="AF922">
        <f>(O922*constantes!$B$4)+(LN(125)*constantes!$B$5)+(LN(22.5)*constantes!$B$8)+(F922*constantes!$B$9)</f>
        <v>22.829730641413207</v>
      </c>
      <c r="AG922">
        <f t="shared" si="207"/>
        <v>3.974481175054656E-2</v>
      </c>
      <c r="AH922">
        <f>(O922*constantes!$D$4)+(LN(125)*constantes!$D$5)+(LN(22.5)*constantes!$D$8)+(F922*constantes!$D$9)</f>
        <v>25.142204385062819</v>
      </c>
      <c r="AI922">
        <f t="shared" si="208"/>
        <v>2.1931490638549711E-2</v>
      </c>
    </row>
    <row r="923" spans="1:35" x14ac:dyDescent="0.25">
      <c r="A923" s="11">
        <v>922</v>
      </c>
      <c r="B923">
        <v>0</v>
      </c>
      <c r="C923">
        <v>62</v>
      </c>
      <c r="D923">
        <v>0</v>
      </c>
      <c r="E923">
        <v>1</v>
      </c>
      <c r="F923">
        <v>0</v>
      </c>
      <c r="G923">
        <v>206</v>
      </c>
      <c r="H923">
        <v>27.23</v>
      </c>
      <c r="I923">
        <f>IF(AND(B923=1,E923=0),V923,IF(AND(B923=1,E923=1),W923,IF(AND(B923=0,E923=0),X923,IF(AND(B923=0,E923=1),Y923,ERROR))))</f>
        <v>0.39963897702823536</v>
      </c>
      <c r="K923">
        <f t="shared" si="196"/>
        <v>7.5302674960658122E-2</v>
      </c>
      <c r="L923">
        <f t="shared" si="197"/>
        <v>5.2585681787711391E-2</v>
      </c>
      <c r="M923" s="22" t="str">
        <f t="shared" si="209"/>
        <v>'&gt;30%</v>
      </c>
      <c r="O923">
        <f t="shared" si="198"/>
        <v>4.1271343850450917</v>
      </c>
      <c r="P923">
        <f t="shared" si="199"/>
        <v>5.3278761687895813</v>
      </c>
      <c r="Q923">
        <f t="shared" si="200"/>
        <v>3.3043193066856684</v>
      </c>
      <c r="R923">
        <f>(O923*constantes!$B$4)+(P923*constantes!$B$5)+(D923*constantes!$B$6)+(Q923*constantes!$B$8)+(F923*constantes!$B$9)</f>
        <v>25.350805995229344</v>
      </c>
      <c r="S923" s="4">
        <f>(O923*constantes!$B$4)+(P923*constantes!$C$5)+(D923*constantes!$B$6)+(Q923*constantes!$B$8)+(F923*constantes!$B$9)</f>
        <v>25.732495043961428</v>
      </c>
      <c r="T923">
        <f>(O923*constantes!$D$4)+(P923*constantes!$D$5)+(D923*constantes!$D$6)+(Q923*constantes!$D$8)+(F923*constantes!$D$9)</f>
        <v>27.906390960607595</v>
      </c>
      <c r="U923">
        <f>(O923*constantes!$D$4)+(P923*constantes!$E$5)+(D923*constantes!$D$6)+(Q923*constantes!$D$8)+(F923*constantes!$D$9)</f>
        <v>28.278063602142357</v>
      </c>
      <c r="V923" s="5">
        <f t="shared" si="201"/>
        <v>0.39625242566065455</v>
      </c>
      <c r="W923" s="5">
        <f t="shared" si="202"/>
        <v>0.52246356716929765</v>
      </c>
      <c r="X923" s="6">
        <f t="shared" si="203"/>
        <v>0.29660756004733146</v>
      </c>
      <c r="Y923" s="6">
        <f t="shared" si="204"/>
        <v>0.39963897702823536</v>
      </c>
      <c r="AA923">
        <f>(O923*constantes!$B$4)+(LN(110)*constantes!$B$5)+(LN(22)*constantes!$B$8)+(F923*constantes!$B$9)</f>
        <v>24.017857097993041</v>
      </c>
      <c r="AB923">
        <f t="shared" si="205"/>
        <v>0.12458920296857934</v>
      </c>
      <c r="AC923">
        <f>(O923*constantes!$D$4)+(LN(110)*constantes!$D$5)+(LN(22)*constantes!$D$8)+(F923*constantes!$D$9)</f>
        <v>26.032545241135235</v>
      </c>
      <c r="AD923" s="7">
        <f t="shared" si="206"/>
        <v>5.2585681787711391E-2</v>
      </c>
      <c r="AF923">
        <f>(O923*constantes!$B$4)+(LN(125)*constantes!$B$5)+(LN(22.5)*constantes!$B$8)+(F923*constantes!$B$9)</f>
        <v>24.27281403474743</v>
      </c>
      <c r="AG923">
        <f t="shared" si="207"/>
        <v>0.15777159470264646</v>
      </c>
      <c r="AH923">
        <f>(O923*constantes!$D$4)+(LN(125)*constantes!$D$5)+(LN(22.5)*constantes!$D$8)+(F923*constantes!$D$9)</f>
        <v>26.403618257743467</v>
      </c>
      <c r="AI923">
        <f t="shared" si="208"/>
        <v>7.5302674960658122E-2</v>
      </c>
    </row>
    <row r="924" spans="1:35" x14ac:dyDescent="0.25">
      <c r="A924" s="11">
        <v>923</v>
      </c>
      <c r="B924">
        <v>0</v>
      </c>
      <c r="C924">
        <v>45</v>
      </c>
      <c r="D924">
        <v>1</v>
      </c>
      <c r="E924">
        <v>0</v>
      </c>
      <c r="F924">
        <v>0</v>
      </c>
      <c r="G924">
        <v>123</v>
      </c>
      <c r="H924">
        <v>20.56</v>
      </c>
      <c r="I924">
        <f>IF(AND(B924=1,E924=0),V924,IF(AND(B924=1,E924=1),W924,IF(AND(B924=0,E924=0),X924,IF(AND(B924=0,E924=1),Y924,ERROR))))</f>
        <v>5.3946324649646993E-2</v>
      </c>
      <c r="K924">
        <f t="shared" si="196"/>
        <v>3.2202898660143586E-2</v>
      </c>
      <c r="L924">
        <f t="shared" si="197"/>
        <v>2.2332293193086827E-2</v>
      </c>
      <c r="M924" s="22" t="str">
        <f t="shared" si="209"/>
        <v>Elevated Risk</v>
      </c>
      <c r="O924">
        <f t="shared" si="198"/>
        <v>3.8066624897703196</v>
      </c>
      <c r="P924">
        <f t="shared" si="199"/>
        <v>4.8121843553724171</v>
      </c>
      <c r="Q924">
        <f t="shared" si="200"/>
        <v>3.0233474405869645</v>
      </c>
      <c r="R924">
        <f>(O924*constantes!$B$4)+(P924*constantes!$B$5)+(D924*constantes!$B$6)+(Q924*constantes!$B$8)+(F924*constantes!$B$9)</f>
        <v>23.883324168593806</v>
      </c>
      <c r="S924" s="4">
        <f>(O924*constantes!$B$4)+(P924*constantes!$C$5)+(D924*constantes!$B$6)+(Q924*constantes!$B$8)+(F924*constantes!$B$9)</f>
        <v>24.228069055812686</v>
      </c>
      <c r="T924">
        <f>(O924*constantes!$D$4)+(P924*constantes!$D$5)+(D924*constantes!$D$6)+(Q924*constantes!$D$8)+(F924*constantes!$D$9)</f>
        <v>26.058802975110034</v>
      </c>
      <c r="U924">
        <f>(O924*constantes!$D$4)+(P924*constantes!$E$5)+(D924*constantes!$D$6)+(Q924*constantes!$D$8)+(F924*constantes!$D$9)</f>
        <v>26.394500955740817</v>
      </c>
      <c r="V924" s="5">
        <f t="shared" si="201"/>
        <v>0.10980320088299467</v>
      </c>
      <c r="W924" s="5">
        <f t="shared" si="202"/>
        <v>0.15141964217334125</v>
      </c>
      <c r="X924" s="6">
        <f t="shared" si="203"/>
        <v>5.3946324649646993E-2</v>
      </c>
      <c r="Y924" s="6">
        <f t="shared" si="204"/>
        <v>7.4645408232429711E-2</v>
      </c>
      <c r="AA924">
        <f>(O924*constantes!$B$4)+(LN(110)*constantes!$B$5)+(LN(22)*constantes!$B$8)+(F924*constantes!$B$9)</f>
        <v>23.020240906878485</v>
      </c>
      <c r="AB924">
        <f t="shared" si="205"/>
        <v>4.7883245315309741E-2</v>
      </c>
      <c r="AC924">
        <f>(O924*constantes!$D$4)+(LN(110)*constantes!$D$5)+(LN(22)*constantes!$D$8)+(F924*constantes!$D$9)</f>
        <v>25.16051878105991</v>
      </c>
      <c r="AD924" s="7">
        <f t="shared" si="206"/>
        <v>2.2332293193086827E-2</v>
      </c>
      <c r="AF924">
        <f>(O924*constantes!$B$4)+(LN(125)*constantes!$B$5)+(LN(22.5)*constantes!$B$8)+(F924*constantes!$B$9)</f>
        <v>23.275197843632878</v>
      </c>
      <c r="AG924">
        <f t="shared" si="207"/>
        <v>6.1354256697024101E-2</v>
      </c>
      <c r="AH924">
        <f>(O924*constantes!$D$4)+(LN(125)*constantes!$D$5)+(LN(22.5)*constantes!$D$8)+(F924*constantes!$D$9)</f>
        <v>25.531591797668142</v>
      </c>
      <c r="AI924">
        <f t="shared" si="208"/>
        <v>3.2202898660143586E-2</v>
      </c>
    </row>
    <row r="925" spans="1:35" x14ac:dyDescent="0.25">
      <c r="A925" s="11">
        <v>924</v>
      </c>
      <c r="B925">
        <v>1</v>
      </c>
      <c r="C925">
        <v>61</v>
      </c>
      <c r="D925">
        <v>1</v>
      </c>
      <c r="E925">
        <v>1</v>
      </c>
      <c r="F925">
        <v>0</v>
      </c>
      <c r="G925">
        <v>157</v>
      </c>
      <c r="H925">
        <v>28.74</v>
      </c>
      <c r="I925">
        <f>IF(AND(B925=1,E925=0),V925,IF(AND(B925=1,E925=1),W925,IF(AND(B925=0,E925=0),X925,IF(AND(B925=0,E925=1),Y925,ERROR))))</f>
        <v>0.58663132149563202</v>
      </c>
      <c r="K925">
        <f t="shared" si="196"/>
        <v>0.15060331820878059</v>
      </c>
      <c r="L925">
        <f t="shared" si="197"/>
        <v>0.11882079876600593</v>
      </c>
      <c r="M925" s="22" t="str">
        <f t="shared" si="209"/>
        <v>'&gt;30%</v>
      </c>
      <c r="O925">
        <f t="shared" si="198"/>
        <v>4.1108738641733114</v>
      </c>
      <c r="P925">
        <f t="shared" si="199"/>
        <v>5.0562458053483077</v>
      </c>
      <c r="Q925">
        <f t="shared" si="200"/>
        <v>3.358289880650879</v>
      </c>
      <c r="R925">
        <f>(O925*constantes!$B$4)+(P925*constantes!$B$5)+(D925*constantes!$B$6)+(Q925*constantes!$B$8)+(F925*constantes!$B$9)</f>
        <v>25.548607841486088</v>
      </c>
      <c r="S925" s="4">
        <f>(O925*constantes!$B$4)+(P925*constantes!$C$5)+(D925*constantes!$B$6)+(Q925*constantes!$B$8)+(F925*constantes!$B$9)</f>
        <v>25.910837290981242</v>
      </c>
      <c r="T925">
        <f>(O925*constantes!$D$4)+(P925*constantes!$D$5)+(D925*constantes!$D$6)+(Q925*constantes!$D$8)+(F925*constantes!$D$9)</f>
        <v>27.744345635391145</v>
      </c>
      <c r="U925">
        <f>(O925*constantes!$D$4)+(P925*constantes!$E$5)+(D925*constantes!$D$6)+(Q925*constantes!$D$8)+(F925*constantes!$D$9)</f>
        <v>28.097069342772244</v>
      </c>
      <c r="V925" s="5">
        <f t="shared" si="201"/>
        <v>0.45934042356855032</v>
      </c>
      <c r="W925" s="5">
        <f t="shared" si="202"/>
        <v>0.58663132149563202</v>
      </c>
      <c r="X925" s="6">
        <f t="shared" si="203"/>
        <v>0.25859328602059783</v>
      </c>
      <c r="Y925" s="6">
        <f t="shared" si="204"/>
        <v>0.34672132117012189</v>
      </c>
      <c r="AA925">
        <f>(O925*constantes!$B$4)+(LN(110)*constantes!$B$5)+(LN(22)*constantes!$B$8)+(F925*constantes!$B$9)</f>
        <v>23.967238746940023</v>
      </c>
      <c r="AB925">
        <f t="shared" si="205"/>
        <v>0.11882079876600593</v>
      </c>
      <c r="AC925">
        <f>(O925*constantes!$D$4)+(LN(110)*constantes!$D$5)+(LN(22)*constantes!$D$8)+(F925*constantes!$D$9)</f>
        <v>25.98829922560666</v>
      </c>
      <c r="AD925" s="7">
        <f t="shared" si="206"/>
        <v>5.0368025874669486E-2</v>
      </c>
      <c r="AF925">
        <f>(O925*constantes!$B$4)+(LN(125)*constantes!$B$5)+(LN(22.5)*constantes!$B$8)+(F925*constantes!$B$9)</f>
        <v>24.222195683694412</v>
      </c>
      <c r="AG925">
        <f t="shared" si="207"/>
        <v>0.15060331820878059</v>
      </c>
      <c r="AH925">
        <f>(O925*constantes!$D$4)+(LN(125)*constantes!$D$5)+(LN(22.5)*constantes!$D$8)+(F925*constantes!$D$9)</f>
        <v>26.359372242214892</v>
      </c>
      <c r="AI925">
        <f t="shared" si="208"/>
        <v>7.2164067569494672E-2</v>
      </c>
    </row>
    <row r="926" spans="1:35" x14ac:dyDescent="0.25">
      <c r="A926" s="11">
        <v>925</v>
      </c>
      <c r="B926">
        <v>1</v>
      </c>
      <c r="C926">
        <v>55</v>
      </c>
      <c r="D926">
        <v>1</v>
      </c>
      <c r="E926">
        <v>1</v>
      </c>
      <c r="F926">
        <v>0</v>
      </c>
      <c r="G926">
        <v>142</v>
      </c>
      <c r="H926">
        <v>23.65</v>
      </c>
      <c r="I926">
        <f>IF(AND(B926=1,E926=0),V926,IF(AND(B926=1,E926=1),W926,IF(AND(B926=0,E926=0),X926,IF(AND(B926=0,E926=1),Y926,ERROR))))</f>
        <v>0.36358383726190957</v>
      </c>
      <c r="K926">
        <f t="shared" si="196"/>
        <v>0.11152976090806932</v>
      </c>
      <c r="L926">
        <f t="shared" si="197"/>
        <v>8.7567364830949512E-2</v>
      </c>
      <c r="M926" s="22" t="str">
        <f t="shared" si="209"/>
        <v>'&gt;30%</v>
      </c>
      <c r="O926">
        <f t="shared" si="198"/>
        <v>4.0073331852324712</v>
      </c>
      <c r="P926">
        <f t="shared" si="199"/>
        <v>4.9558270576012609</v>
      </c>
      <c r="Q926">
        <f t="shared" si="200"/>
        <v>3.1633631149379418</v>
      </c>
      <c r="R926">
        <f>(O926*constantes!$B$4)+(P926*constantes!$B$5)+(D926*constantes!$B$6)+(Q926*constantes!$B$8)+(F926*constantes!$B$9)</f>
        <v>24.885472946945576</v>
      </c>
      <c r="S926" s="4">
        <f>(O926*constantes!$B$4)+(P926*constantes!$C$5)+(D926*constantes!$B$6)+(Q926*constantes!$B$8)+(F926*constantes!$B$9)</f>
        <v>25.24050839735213</v>
      </c>
      <c r="T926">
        <f>(O926*constantes!$D$4)+(P926*constantes!$D$5)+(D926*constantes!$D$6)+(Q926*constantes!$D$8)+(F926*constantes!$D$9)</f>
        <v>27.080478991449706</v>
      </c>
      <c r="U926">
        <f>(O926*constantes!$D$4)+(P926*constantes!$E$5)+(D926*constantes!$D$6)+(Q926*constantes!$D$8)+(F926*constantes!$D$9)</f>
        <v>27.42619748698797</v>
      </c>
      <c r="V926" s="5">
        <f t="shared" si="201"/>
        <v>0.27156061303111556</v>
      </c>
      <c r="W926" s="5">
        <f t="shared" si="202"/>
        <v>0.36358383726190957</v>
      </c>
      <c r="X926" s="6">
        <f t="shared" si="203"/>
        <v>0.14276928389362009</v>
      </c>
      <c r="Y926" s="6">
        <f t="shared" si="204"/>
        <v>0.19560981340763406</v>
      </c>
      <c r="AA926">
        <f>(O926*constantes!$B$4)+(LN(110)*constantes!$B$5)+(LN(22)*constantes!$B$8)+(F926*constantes!$B$9)</f>
        <v>23.644920755024344</v>
      </c>
      <c r="AB926">
        <f t="shared" si="205"/>
        <v>8.7567364830949512E-2</v>
      </c>
      <c r="AC926">
        <f>(O926*constantes!$D$4)+(LN(110)*constantes!$D$5)+(LN(22)*constantes!$D$8)+(F926*constantes!$D$9)</f>
        <v>25.706557790361106</v>
      </c>
      <c r="AD926" s="7">
        <f t="shared" si="206"/>
        <v>3.8241136753246696E-2</v>
      </c>
      <c r="AF926">
        <f>(O926*constantes!$B$4)+(LN(125)*constantes!$B$5)+(LN(22.5)*constantes!$B$8)+(F926*constantes!$B$9)</f>
        <v>23.899877691778737</v>
      </c>
      <c r="AG926">
        <f t="shared" si="207"/>
        <v>0.11152976090806932</v>
      </c>
      <c r="AH926">
        <f>(O926*constantes!$D$4)+(LN(125)*constantes!$D$5)+(LN(22.5)*constantes!$D$8)+(F926*constantes!$D$9)</f>
        <v>26.077630806969339</v>
      </c>
      <c r="AI926">
        <f t="shared" si="208"/>
        <v>5.4942946453026109E-2</v>
      </c>
    </row>
    <row r="927" spans="1:35" x14ac:dyDescent="0.25">
      <c r="A927" s="11">
        <v>926</v>
      </c>
      <c r="B927">
        <v>1</v>
      </c>
      <c r="C927">
        <v>58</v>
      </c>
      <c r="D927">
        <v>1</v>
      </c>
      <c r="E927">
        <v>0</v>
      </c>
      <c r="F927">
        <v>0</v>
      </c>
      <c r="G927">
        <v>106</v>
      </c>
      <c r="H927">
        <v>23.72</v>
      </c>
      <c r="I927">
        <f>IF(AND(B927=1,E927=0),V927,IF(AND(B927=1,E927=1),W927,IF(AND(B927=0,E927=0),X927,IF(AND(B927=0,E927=1),Y927,ERROR))))</f>
        <v>0.19573520764808205</v>
      </c>
      <c r="K927">
        <f t="shared" si="196"/>
        <v>0.1302191222428678</v>
      </c>
      <c r="L927">
        <f t="shared" si="197"/>
        <v>0.10247681663833785</v>
      </c>
      <c r="M927" s="22" t="str">
        <f t="shared" si="209"/>
        <v>Elevated Risk</v>
      </c>
      <c r="O927">
        <f t="shared" si="198"/>
        <v>4.0604430105464191</v>
      </c>
      <c r="P927">
        <f t="shared" si="199"/>
        <v>4.6634390941120669</v>
      </c>
      <c r="Q927">
        <f t="shared" si="200"/>
        <v>3.1663185741295248</v>
      </c>
      <c r="R927">
        <f>(O927*constantes!$B$4)+(P927*constantes!$B$5)+(D927*constantes!$B$6)+(Q927*constantes!$B$8)+(F927*constantes!$B$9)</f>
        <v>24.510741644828659</v>
      </c>
      <c r="S927" s="4">
        <f>(O927*constantes!$B$4)+(P927*constantes!$C$5)+(D927*constantes!$B$6)+(Q927*constantes!$B$8)+(F927*constantes!$B$9)</f>
        <v>24.844830421530848</v>
      </c>
      <c r="T927">
        <f>(O927*constantes!$D$4)+(P927*constantes!$D$5)+(D927*constantes!$D$6)+(Q927*constantes!$D$8)+(F927*constantes!$D$9)</f>
        <v>26.404044495950039</v>
      </c>
      <c r="U927">
        <f>(O927*constantes!$D$4)+(P927*constantes!$E$5)+(D927*constantes!$D$6)+(Q927*constantes!$D$8)+(F927*constantes!$D$9)</f>
        <v>26.729366007155299</v>
      </c>
      <c r="V927" s="5">
        <f t="shared" si="201"/>
        <v>0.19573520764808205</v>
      </c>
      <c r="W927" s="5">
        <f t="shared" si="202"/>
        <v>0.26230986969516912</v>
      </c>
      <c r="X927" s="6">
        <f t="shared" si="203"/>
        <v>7.5333537878845891E-2</v>
      </c>
      <c r="Y927" s="6">
        <f t="shared" si="204"/>
        <v>0.1027629355553592</v>
      </c>
      <c r="AA927">
        <f>(O927*constantes!$B$4)+(LN(110)*constantes!$B$5)+(LN(22)*constantes!$B$8)+(F927*constantes!$B$9)</f>
        <v>23.81024951683365</v>
      </c>
      <c r="AB927">
        <f t="shared" si="205"/>
        <v>0.10247681663833785</v>
      </c>
      <c r="AC927">
        <f>(O927*constantes!$D$4)+(LN(110)*constantes!$D$5)+(LN(22)*constantes!$D$8)+(F927*constantes!$D$9)</f>
        <v>25.851073342728132</v>
      </c>
      <c r="AD927" s="7">
        <f t="shared" si="206"/>
        <v>4.4054054961770062E-2</v>
      </c>
      <c r="AF927">
        <f>(O927*constantes!$B$4)+(LN(125)*constantes!$B$5)+(LN(22.5)*constantes!$B$8)+(F927*constantes!$B$9)</f>
        <v>24.065206453588043</v>
      </c>
      <c r="AG927">
        <f t="shared" si="207"/>
        <v>0.1302191222428678</v>
      </c>
      <c r="AH927">
        <f>(O927*constantes!$D$4)+(LN(125)*constantes!$D$5)+(LN(22.5)*constantes!$D$8)+(F927*constantes!$D$9)</f>
        <v>26.222146359336364</v>
      </c>
      <c r="AI927">
        <f t="shared" si="208"/>
        <v>6.3209991046805025E-2</v>
      </c>
    </row>
    <row r="928" spans="1:35" x14ac:dyDescent="0.25">
      <c r="A928" s="11">
        <v>927</v>
      </c>
      <c r="B928">
        <v>0</v>
      </c>
      <c r="C928">
        <v>53</v>
      </c>
      <c r="D928">
        <v>1</v>
      </c>
      <c r="E928">
        <v>0</v>
      </c>
      <c r="F928">
        <v>0</v>
      </c>
      <c r="G928">
        <v>139</v>
      </c>
      <c r="H928">
        <v>23.71</v>
      </c>
      <c r="I928">
        <f>IF(AND(B928=1,E928=0),V928,IF(AND(B928=1,E928=1),W928,IF(AND(B928=0,E928=0),X928,IF(AND(B928=0,E928=1),Y928,ERROR))))</f>
        <v>0.12307065516180715</v>
      </c>
      <c r="K928">
        <f t="shared" si="196"/>
        <v>4.9808625979083754E-2</v>
      </c>
      <c r="L928">
        <f t="shared" si="197"/>
        <v>3.4638908987597139E-2</v>
      </c>
      <c r="M928" s="22" t="str">
        <f t="shared" si="209"/>
        <v>Elevated Risk</v>
      </c>
      <c r="O928">
        <f t="shared" si="198"/>
        <v>3.970291913552122</v>
      </c>
      <c r="P928">
        <f t="shared" si="199"/>
        <v>4.9344739331306915</v>
      </c>
      <c r="Q928">
        <f t="shared" si="200"/>
        <v>3.1658969000773141</v>
      </c>
      <c r="R928">
        <f>(O928*constantes!$B$4)+(P928*constantes!$B$5)+(D928*constantes!$B$6)+(Q928*constantes!$B$8)+(F928*constantes!$B$9)</f>
        <v>24.732561904557592</v>
      </c>
      <c r="S928" s="4">
        <f>(O928*constantes!$B$4)+(P928*constantes!$C$5)+(D928*constantes!$B$6)+(Q928*constantes!$B$8)+(F928*constantes!$B$9)</f>
        <v>25.086067617127075</v>
      </c>
      <c r="T928">
        <f>(O928*constantes!$D$4)+(P928*constantes!$D$5)+(D928*constantes!$D$6)+(Q928*constantes!$D$8)+(F928*constantes!$D$9)</f>
        <v>26.920918078616456</v>
      </c>
      <c r="U928">
        <f>(O928*constantes!$D$4)+(P928*constantes!$E$5)+(D928*constantes!$D$6)+(Q928*constantes!$D$8)+(F928*constantes!$D$9)</f>
        <v>27.265146980191652</v>
      </c>
      <c r="V928" s="5">
        <f t="shared" si="201"/>
        <v>0.23808732403969191</v>
      </c>
      <c r="W928" s="5">
        <f t="shared" si="202"/>
        <v>0.32106692530695069</v>
      </c>
      <c r="X928" s="6">
        <f t="shared" si="203"/>
        <v>0.12307065516180715</v>
      </c>
      <c r="Y928" s="6">
        <f t="shared" si="204"/>
        <v>0.16913843390103001</v>
      </c>
      <c r="AA928">
        <f>(O928*constantes!$B$4)+(LN(110)*constantes!$B$5)+(LN(22)*constantes!$B$8)+(F928*constantes!$B$9)</f>
        <v>23.529612757934284</v>
      </c>
      <c r="AB928">
        <f t="shared" si="205"/>
        <v>7.8415260777171425E-2</v>
      </c>
      <c r="AC928">
        <f>(O928*constantes!$D$4)+(LN(110)*constantes!$D$5)+(LN(22)*constantes!$D$8)+(F928*constantes!$D$9)</f>
        <v>25.605765897229862</v>
      </c>
      <c r="AD928" s="7">
        <f t="shared" si="206"/>
        <v>3.4638908987597139E-2</v>
      </c>
      <c r="AF928">
        <f>(O928*constantes!$B$4)+(LN(125)*constantes!$B$5)+(LN(22.5)*constantes!$B$8)+(F928*constantes!$B$9)</f>
        <v>23.784569694688678</v>
      </c>
      <c r="AG928">
        <f t="shared" si="207"/>
        <v>0.10001327473115296</v>
      </c>
      <c r="AH928">
        <f>(O928*constantes!$D$4)+(LN(125)*constantes!$D$5)+(LN(22.5)*constantes!$D$8)+(F928*constantes!$D$9)</f>
        <v>25.976838913838094</v>
      </c>
      <c r="AI928">
        <f t="shared" si="208"/>
        <v>4.9808625979083754E-2</v>
      </c>
    </row>
    <row r="929" spans="1:35" x14ac:dyDescent="0.25">
      <c r="A929" s="11">
        <v>928</v>
      </c>
      <c r="B929">
        <v>0</v>
      </c>
      <c r="C929">
        <v>37</v>
      </c>
      <c r="D929">
        <v>1</v>
      </c>
      <c r="E929">
        <v>0</v>
      </c>
      <c r="F929">
        <v>0</v>
      </c>
      <c r="G929">
        <v>111</v>
      </c>
      <c r="H929">
        <v>20.239999999999998</v>
      </c>
      <c r="I929">
        <f>IF(AND(B929=1,E929=0),V929,IF(AND(B929=1,E929=1),W929,IF(AND(B929=0,E929=0),X929,IF(AND(B929=0,E929=1),Y929,ERROR))))</f>
        <v>2.3905404271697628E-2</v>
      </c>
      <c r="K929">
        <f t="shared" si="196"/>
        <v>1.903255478119692E-2</v>
      </c>
      <c r="L929">
        <f t="shared" si="197"/>
        <v>1.3171407582175831E-2</v>
      </c>
      <c r="M929" s="22" t="str">
        <f t="shared" si="209"/>
        <v>Elevated Risk</v>
      </c>
      <c r="O929">
        <f t="shared" si="198"/>
        <v>3.6109179126442243</v>
      </c>
      <c r="P929">
        <f t="shared" si="199"/>
        <v>4.7095302013123339</v>
      </c>
      <c r="Q929">
        <f t="shared" si="200"/>
        <v>3.0076608444192647</v>
      </c>
      <c r="R929">
        <f>(O929*constantes!$B$4)+(P929*constantes!$B$5)+(D929*constantes!$B$6)+(Q929*constantes!$B$8)+(F929*constantes!$B$9)</f>
        <v>23.071111598825713</v>
      </c>
      <c r="S929" s="4">
        <f>(O929*constantes!$B$4)+(P929*constantes!$C$5)+(D929*constantes!$B$6)+(Q929*constantes!$B$8)+(F929*constantes!$B$9)</f>
        <v>23.408502342447729</v>
      </c>
      <c r="T929">
        <f>(O929*constantes!$D$4)+(P929*constantes!$D$5)+(D929*constantes!$D$6)+(Q929*constantes!$D$8)+(F929*constantes!$D$9)</f>
        <v>25.229391609841645</v>
      </c>
      <c r="U929">
        <f>(O929*constantes!$D$4)+(P929*constantes!$E$5)+(D929*constantes!$D$6)+(Q929*constantes!$D$8)+(F929*constantes!$D$9)</f>
        <v>25.557928436685195</v>
      </c>
      <c r="V929" s="5">
        <f t="shared" si="201"/>
        <v>5.0318195555513201E-2</v>
      </c>
      <c r="W929" s="5">
        <f t="shared" si="202"/>
        <v>6.9791040355751899E-2</v>
      </c>
      <c r="X929" s="6">
        <f t="shared" si="203"/>
        <v>2.3905404271697628E-2</v>
      </c>
      <c r="Y929" s="6">
        <f t="shared" si="204"/>
        <v>3.3047924320360411E-2</v>
      </c>
      <c r="AA929">
        <f>(O929*constantes!$B$4)+(LN(110)*constantes!$B$5)+(LN(22)*constantes!$B$8)+(F929*constantes!$B$9)</f>
        <v>22.410895868068035</v>
      </c>
      <c r="AB929">
        <f t="shared" si="205"/>
        <v>2.6325671515684657E-2</v>
      </c>
      <c r="AC929">
        <f>(O929*constantes!$D$4)+(LN(110)*constantes!$D$5)+(LN(22)*constantes!$D$8)+(F929*constantes!$D$9)</f>
        <v>24.627884084579406</v>
      </c>
      <c r="AD929" s="7">
        <f t="shared" si="206"/>
        <v>1.3171407582175831E-2</v>
      </c>
      <c r="AF929">
        <f>(O929*constantes!$B$4)+(LN(125)*constantes!$B$5)+(LN(22.5)*constantes!$B$8)+(F929*constantes!$B$9)</f>
        <v>22.665852804822428</v>
      </c>
      <c r="AG929">
        <f t="shared" si="207"/>
        <v>3.3840132302612846E-2</v>
      </c>
      <c r="AH929">
        <f>(O929*constantes!$D$4)+(LN(125)*constantes!$D$5)+(LN(22.5)*constantes!$D$8)+(F929*constantes!$D$9)</f>
        <v>24.998957101187639</v>
      </c>
      <c r="AI929">
        <f t="shared" si="208"/>
        <v>1.903255478119692E-2</v>
      </c>
    </row>
    <row r="930" spans="1:35" x14ac:dyDescent="0.25">
      <c r="A930" s="11">
        <v>929</v>
      </c>
      <c r="B930">
        <v>1</v>
      </c>
      <c r="C930">
        <v>36</v>
      </c>
      <c r="D930">
        <v>1</v>
      </c>
      <c r="E930">
        <v>1</v>
      </c>
      <c r="F930">
        <v>0</v>
      </c>
      <c r="G930">
        <v>151</v>
      </c>
      <c r="H930">
        <v>25.35</v>
      </c>
      <c r="I930">
        <f>IF(AND(B930=1,E930=0),V930,IF(AND(B930=1,E930=1),W930,IF(AND(B930=0,E930=0),X930,IF(AND(B930=0,E930=1),Y930,ERROR))))</f>
        <v>0.13383439573818046</v>
      </c>
      <c r="K930">
        <f t="shared" si="196"/>
        <v>3.1117023555229495E-2</v>
      </c>
      <c r="L930">
        <f t="shared" si="197"/>
        <v>2.4199659473180479E-2</v>
      </c>
      <c r="M930" s="22" t="str">
        <f t="shared" si="209"/>
        <v>Elevated Risk</v>
      </c>
      <c r="O930">
        <f t="shared" si="198"/>
        <v>3.5835189384561099</v>
      </c>
      <c r="P930">
        <f t="shared" si="199"/>
        <v>5.0172798368149243</v>
      </c>
      <c r="Q930">
        <f t="shared" si="200"/>
        <v>3.2327787300371922</v>
      </c>
      <c r="R930">
        <f>(O930*constantes!$B$4)+(P930*constantes!$B$5)+(D930*constantes!$B$6)+(Q930*constantes!$B$8)+(F930*constantes!$B$9)</f>
        <v>23.735186588146551</v>
      </c>
      <c r="S930" s="4">
        <f>(O930*constantes!$B$4)+(P930*constantes!$C$5)+(D930*constantes!$B$6)+(Q930*constantes!$B$8)+(F930*constantes!$B$9)</f>
        <v>24.094624515655969</v>
      </c>
      <c r="T930">
        <f>(O930*constantes!$D$4)+(P930*constantes!$D$5)+(D930*constantes!$D$6)+(Q930*constantes!$D$8)+(F930*constantes!$D$9)</f>
        <v>26.135600629371353</v>
      </c>
      <c r="U930">
        <f>(O930*constantes!$D$4)+(P930*constantes!$E$5)+(D930*constantes!$D$6)+(Q930*constantes!$D$8)+(F930*constantes!$D$9)</f>
        <v>26.485606070787561</v>
      </c>
      <c r="V930" s="5">
        <f t="shared" si="201"/>
        <v>9.543209937076258E-2</v>
      </c>
      <c r="W930" s="5">
        <f t="shared" si="202"/>
        <v>0.13383439573818046</v>
      </c>
      <c r="X930" s="6">
        <f t="shared" si="203"/>
        <v>5.8124958188433218E-2</v>
      </c>
      <c r="Y930" s="6">
        <f t="shared" si="204"/>
        <v>8.1467516668183304E-2</v>
      </c>
      <c r="AA930">
        <f>(O930*constantes!$B$4)+(LN(110)*constantes!$B$5)+(LN(22)*constantes!$B$8)+(F930*constantes!$B$9)</f>
        <v>22.325603957379403</v>
      </c>
      <c r="AB930">
        <f t="shared" si="205"/>
        <v>2.4199659473180479E-2</v>
      </c>
      <c r="AC930">
        <f>(O930*constantes!$D$4)+(LN(110)*constantes!$D$5)+(LN(22)*constantes!$D$8)+(F930*constantes!$D$9)</f>
        <v>24.553329557885352</v>
      </c>
      <c r="AD930" s="7">
        <f t="shared" si="206"/>
        <v>1.2230943924327331E-2</v>
      </c>
      <c r="AF930">
        <f>(O930*constantes!$B$4)+(LN(125)*constantes!$B$5)+(LN(22.5)*constantes!$B$8)+(F930*constantes!$B$9)</f>
        <v>22.580560894133793</v>
      </c>
      <c r="AG930">
        <f t="shared" si="207"/>
        <v>3.1117023555229495E-2</v>
      </c>
      <c r="AH930">
        <f>(O930*constantes!$D$4)+(LN(125)*constantes!$D$5)+(LN(22.5)*constantes!$D$8)+(F930*constantes!$D$9)</f>
        <v>24.924402574493584</v>
      </c>
      <c r="AI930">
        <f t="shared" si="208"/>
        <v>1.7677356619603457E-2</v>
      </c>
    </row>
    <row r="931" spans="1:35" x14ac:dyDescent="0.25">
      <c r="A931" s="11">
        <v>930</v>
      </c>
      <c r="B931">
        <v>0</v>
      </c>
      <c r="C931">
        <v>60</v>
      </c>
      <c r="D931">
        <v>0</v>
      </c>
      <c r="E931">
        <v>1</v>
      </c>
      <c r="F931">
        <v>0</v>
      </c>
      <c r="G931">
        <v>199</v>
      </c>
      <c r="H931">
        <v>24.61</v>
      </c>
      <c r="I931">
        <f>IF(AND(B931=1,E931=0),V931,IF(AND(B931=1,E931=1),W931,IF(AND(B931=0,E931=0),X931,IF(AND(B931=0,E931=1),Y931,ERROR))))</f>
        <v>0.33042676919929181</v>
      </c>
      <c r="K931">
        <f t="shared" si="196"/>
        <v>6.9102564331433469E-2</v>
      </c>
      <c r="L931">
        <f t="shared" si="197"/>
        <v>4.820708918468708E-2</v>
      </c>
      <c r="M931" s="22" t="str">
        <f t="shared" si="209"/>
        <v>'&gt;30%</v>
      </c>
      <c r="O931">
        <f t="shared" si="198"/>
        <v>4.0943445622221004</v>
      </c>
      <c r="P931">
        <f t="shared" si="199"/>
        <v>5.2933048247244923</v>
      </c>
      <c r="Q931">
        <f t="shared" si="200"/>
        <v>3.2031528644029645</v>
      </c>
      <c r="R931">
        <f>(O931*constantes!$B$4)+(P931*constantes!$B$5)+(D931*constantes!$B$6)+(Q931*constantes!$B$8)+(F931*constantes!$B$9)</f>
        <v>25.104398258977561</v>
      </c>
      <c r="S931" s="4">
        <f>(O931*constantes!$B$4)+(P931*constantes!$C$5)+(D931*constantes!$B$6)+(Q931*constantes!$B$8)+(F931*constantes!$B$9)</f>
        <v>25.483610616620822</v>
      </c>
      <c r="T931">
        <f>(O931*constantes!$D$4)+(P931*constantes!$D$5)+(D931*constantes!$D$6)+(Q931*constantes!$D$8)+(F931*constantes!$D$9)</f>
        <v>27.668200134367478</v>
      </c>
      <c r="U931">
        <f>(O931*constantes!$D$4)+(P931*constantes!$E$5)+(D931*constantes!$D$6)+(Q931*constantes!$D$8)+(F931*constantes!$D$9)</f>
        <v>28.037461078940261</v>
      </c>
      <c r="V931" s="5">
        <f t="shared" si="201"/>
        <v>0.32591320605630092</v>
      </c>
      <c r="W931" s="5">
        <f t="shared" si="202"/>
        <v>0.43800690218843918</v>
      </c>
      <c r="X931" s="6">
        <f t="shared" si="203"/>
        <v>0.24214905983725399</v>
      </c>
      <c r="Y931" s="6">
        <f t="shared" si="204"/>
        <v>0.33042676919929181</v>
      </c>
      <c r="AA931">
        <f>(O931*constantes!$B$4)+(LN(110)*constantes!$B$5)+(LN(22)*constantes!$B$8)+(F931*constantes!$B$9)</f>
        <v>23.915783691137978</v>
      </c>
      <c r="AB931">
        <f t="shared" si="205"/>
        <v>0.11321269470654882</v>
      </c>
      <c r="AC931">
        <f>(O931*constantes!$D$4)+(LN(110)*constantes!$D$5)+(LN(22)*constantes!$D$8)+(F931*constantes!$D$9)</f>
        <v>25.943321837946279</v>
      </c>
      <c r="AD931" s="7">
        <f t="shared" si="206"/>
        <v>4.820708918468708E-2</v>
      </c>
      <c r="AF931">
        <f>(O931*constantes!$B$4)+(LN(125)*constantes!$B$5)+(LN(22.5)*constantes!$B$8)+(F931*constantes!$B$9)</f>
        <v>24.170740627892375</v>
      </c>
      <c r="AG931">
        <f t="shared" si="207"/>
        <v>0.14362116573454531</v>
      </c>
      <c r="AH931">
        <f>(O931*constantes!$D$4)+(LN(125)*constantes!$D$5)+(LN(22.5)*constantes!$D$8)+(F931*constantes!$D$9)</f>
        <v>26.314394854554511</v>
      </c>
      <c r="AI931">
        <f t="shared" si="208"/>
        <v>6.9102564331433469E-2</v>
      </c>
    </row>
    <row r="932" spans="1:35" x14ac:dyDescent="0.25">
      <c r="A932" s="11">
        <v>931</v>
      </c>
      <c r="B932">
        <v>0</v>
      </c>
      <c r="C932">
        <v>53</v>
      </c>
      <c r="D932">
        <v>0</v>
      </c>
      <c r="E932">
        <v>1</v>
      </c>
      <c r="F932">
        <v>0</v>
      </c>
      <c r="G932">
        <v>184</v>
      </c>
      <c r="H932">
        <v>22.73</v>
      </c>
      <c r="I932">
        <f>IF(AND(B932=1,E932=0),V932,IF(AND(B932=1,E932=1),W932,IF(AND(B932=0,E932=0),X932,IF(AND(B932=0,E932=1),Y932,ERROR))))</f>
        <v>0.19686837570687987</v>
      </c>
      <c r="K932">
        <f t="shared" si="196"/>
        <v>4.9808625979083754E-2</v>
      </c>
      <c r="L932">
        <f t="shared" si="197"/>
        <v>3.4638908987597139E-2</v>
      </c>
      <c r="M932" s="22" t="str">
        <f t="shared" si="209"/>
        <v>Elevated Risk</v>
      </c>
      <c r="O932">
        <f t="shared" si="198"/>
        <v>3.970291913552122</v>
      </c>
      <c r="P932">
        <f t="shared" si="199"/>
        <v>5.2149357576089859</v>
      </c>
      <c r="Q932">
        <f t="shared" si="200"/>
        <v>3.123685637864452</v>
      </c>
      <c r="R932">
        <f>(O932*constantes!$B$4)+(P932*constantes!$B$5)+(D932*constantes!$B$6)+(Q932*constantes!$B$8)+(F932*constantes!$B$9)</f>
        <v>24.509847203566295</v>
      </c>
      <c r="S932" s="4">
        <f>(O932*constantes!$B$4)+(P932*constantes!$C$5)+(D932*constantes!$B$6)+(Q932*constantes!$B$8)+(F932*constantes!$B$9)</f>
        <v>24.8834452012414</v>
      </c>
      <c r="T932">
        <f>(O932*constantes!$D$4)+(P932*constantes!$D$5)+(D932*constantes!$D$6)+(Q932*constantes!$D$8)+(F932*constantes!$D$9)</f>
        <v>27.069571441503363</v>
      </c>
      <c r="U932">
        <f>(O932*constantes!$D$4)+(P932*constantes!$E$5)+(D932*constantes!$D$6)+(Q932*constantes!$D$8)+(F932*constantes!$D$9)</f>
        <v>27.433365359954166</v>
      </c>
      <c r="V932" s="5">
        <f t="shared" si="201"/>
        <v>0.19557856496474435</v>
      </c>
      <c r="W932" s="5">
        <f t="shared" si="202"/>
        <v>0.27109291995963014</v>
      </c>
      <c r="X932" s="6">
        <f t="shared" si="203"/>
        <v>0.14133551860840088</v>
      </c>
      <c r="Y932" s="6">
        <f t="shared" si="204"/>
        <v>0.19686837570687987</v>
      </c>
      <c r="AA932">
        <f>(O932*constantes!$B$4)+(LN(110)*constantes!$B$5)+(LN(22)*constantes!$B$8)+(F932*constantes!$B$9)</f>
        <v>23.529612757934284</v>
      </c>
      <c r="AB932">
        <f t="shared" si="205"/>
        <v>7.8415260777171425E-2</v>
      </c>
      <c r="AC932">
        <f>(O932*constantes!$D$4)+(LN(110)*constantes!$D$5)+(LN(22)*constantes!$D$8)+(F932*constantes!$D$9)</f>
        <v>25.605765897229862</v>
      </c>
      <c r="AD932" s="7">
        <f t="shared" si="206"/>
        <v>3.4638908987597139E-2</v>
      </c>
      <c r="AF932">
        <f>(O932*constantes!$B$4)+(LN(125)*constantes!$B$5)+(LN(22.5)*constantes!$B$8)+(F932*constantes!$B$9)</f>
        <v>23.784569694688678</v>
      </c>
      <c r="AG932">
        <f t="shared" si="207"/>
        <v>0.10001327473115296</v>
      </c>
      <c r="AH932">
        <f>(O932*constantes!$D$4)+(LN(125)*constantes!$D$5)+(LN(22.5)*constantes!$D$8)+(F932*constantes!$D$9)</f>
        <v>25.976838913838094</v>
      </c>
      <c r="AI932">
        <f t="shared" si="208"/>
        <v>4.9808625979083754E-2</v>
      </c>
    </row>
    <row r="933" spans="1:35" x14ac:dyDescent="0.25">
      <c r="A933" s="11">
        <v>932</v>
      </c>
      <c r="B933">
        <v>1</v>
      </c>
      <c r="C933">
        <v>62</v>
      </c>
      <c r="D933">
        <v>1</v>
      </c>
      <c r="E933">
        <v>0</v>
      </c>
      <c r="F933">
        <v>0</v>
      </c>
      <c r="G933">
        <v>129.5</v>
      </c>
      <c r="H933">
        <v>20.56</v>
      </c>
      <c r="I933">
        <f>IF(AND(B933=1,E933=0),V933,IF(AND(B933=1,E933=1),W933,IF(AND(B933=0,E933=0),X933,IF(AND(B933=0,E933=1),Y933,ERROR))))</f>
        <v>0.29322017873946793</v>
      </c>
      <c r="K933">
        <f t="shared" si="196"/>
        <v>0.15777159470264646</v>
      </c>
      <c r="L933">
        <f t="shared" si="197"/>
        <v>0.12458920296857934</v>
      </c>
      <c r="M933" s="22" t="str">
        <f t="shared" si="209"/>
        <v>Elevated Risk</v>
      </c>
      <c r="O933">
        <f t="shared" si="198"/>
        <v>4.1271343850450917</v>
      </c>
      <c r="P933">
        <f t="shared" si="199"/>
        <v>4.8636808811395928</v>
      </c>
      <c r="Q933">
        <f t="shared" si="200"/>
        <v>3.0233474405869645</v>
      </c>
      <c r="R933">
        <f>(O933*constantes!$B$4)+(P933*constantes!$B$5)+(D933*constantes!$B$6)+(Q933*constantes!$B$8)+(F933*constantes!$B$9)</f>
        <v>24.976470534728531</v>
      </c>
      <c r="S933" s="4">
        <f>(O933*constantes!$B$4)+(P933*constantes!$C$5)+(D933*constantes!$B$6)+(Q933*constantes!$B$8)+(F933*constantes!$B$9)</f>
        <v>25.324904633053375</v>
      </c>
      <c r="T933">
        <f>(O933*constantes!$D$4)+(P933*constantes!$D$5)+(D933*constantes!$D$6)+(Q933*constantes!$D$8)+(F933*constantes!$D$9)</f>
        <v>27.075684527481108</v>
      </c>
      <c r="U933">
        <f>(O933*constantes!$D$4)+(P933*constantes!$E$5)+(D933*constantes!$D$6)+(Q933*constantes!$D$8)+(F933*constantes!$D$9)</f>
        <v>27.414974905749403</v>
      </c>
      <c r="V933" s="5">
        <f t="shared" si="201"/>
        <v>0.29322017873946793</v>
      </c>
      <c r="W933" s="5">
        <f t="shared" si="202"/>
        <v>0.38841241157566753</v>
      </c>
      <c r="X933" s="6">
        <f t="shared" si="203"/>
        <v>0.14213743434294046</v>
      </c>
      <c r="Y933" s="6">
        <f t="shared" si="204"/>
        <v>0.19365343591487028</v>
      </c>
      <c r="AA933">
        <f>(O933*constantes!$B$4)+(LN(110)*constantes!$B$5)+(LN(22)*constantes!$B$8)+(F933*constantes!$B$9)</f>
        <v>24.017857097993041</v>
      </c>
      <c r="AB933">
        <f t="shared" si="205"/>
        <v>0.12458920296857934</v>
      </c>
      <c r="AC933">
        <f>(O933*constantes!$D$4)+(LN(110)*constantes!$D$5)+(LN(22)*constantes!$D$8)+(F933*constantes!$D$9)</f>
        <v>26.032545241135235</v>
      </c>
      <c r="AD933" s="7">
        <f t="shared" si="206"/>
        <v>5.2585681787711391E-2</v>
      </c>
      <c r="AF933">
        <f>(O933*constantes!$B$4)+(LN(125)*constantes!$B$5)+(LN(22.5)*constantes!$B$8)+(F933*constantes!$B$9)</f>
        <v>24.27281403474743</v>
      </c>
      <c r="AG933">
        <f t="shared" si="207"/>
        <v>0.15777159470264646</v>
      </c>
      <c r="AH933">
        <f>(O933*constantes!$D$4)+(LN(125)*constantes!$D$5)+(LN(22.5)*constantes!$D$8)+(F933*constantes!$D$9)</f>
        <v>26.403618257743467</v>
      </c>
      <c r="AI933">
        <f t="shared" si="208"/>
        <v>7.5302674960658122E-2</v>
      </c>
    </row>
    <row r="934" spans="1:35" x14ac:dyDescent="0.25">
      <c r="A934" s="11">
        <v>933</v>
      </c>
      <c r="B934">
        <v>0</v>
      </c>
      <c r="C934">
        <v>59</v>
      </c>
      <c r="D934">
        <v>0</v>
      </c>
      <c r="E934">
        <v>0</v>
      </c>
      <c r="F934">
        <v>0</v>
      </c>
      <c r="G934">
        <v>127.5</v>
      </c>
      <c r="H934">
        <v>29.16</v>
      </c>
      <c r="I934">
        <f>IF(AND(B934=1,E934=0),V934,IF(AND(B934=1,E934=1),W934,IF(AND(B934=0,E934=0),X934,IF(AND(B934=0,E934=1),Y934,ERROR))))</f>
        <v>7.9257788647295824E-2</v>
      </c>
      <c r="K934">
        <f t="shared" si="196"/>
        <v>6.6117954736533924E-2</v>
      </c>
      <c r="L934">
        <f t="shared" si="197"/>
        <v>4.6102547085629553E-2</v>
      </c>
      <c r="M934" s="22" t="str">
        <f t="shared" si="209"/>
        <v>Elevated Risk</v>
      </c>
      <c r="O934">
        <f t="shared" si="198"/>
        <v>4.0775374439057197</v>
      </c>
      <c r="P934">
        <f t="shared" si="199"/>
        <v>4.8481163645984813</v>
      </c>
      <c r="Q934">
        <f t="shared" si="200"/>
        <v>3.3727979071404572</v>
      </c>
      <c r="R934">
        <f>(O934*constantes!$B$4)+(P934*constantes!$B$5)+(D934*constantes!$B$6)+(Q934*constantes!$B$8)+(F934*constantes!$B$9)</f>
        <v>24.360707663863842</v>
      </c>
      <c r="S934" s="4">
        <f>(O934*constantes!$B$4)+(P934*constantes!$C$5)+(D934*constantes!$B$6)+(Q934*constantes!$B$8)+(F934*constantes!$B$9)</f>
        <v>24.708026720223678</v>
      </c>
      <c r="T934">
        <f>(O934*constantes!$D$4)+(P934*constantes!$D$5)+(D934*constantes!$D$6)+(Q934*constantes!$D$8)+(F934*constantes!$D$9)</f>
        <v>26.456922745656808</v>
      </c>
      <c r="U934">
        <f>(O934*constantes!$D$4)+(P934*constantes!$E$5)+(D934*constantes!$D$6)+(Q934*constantes!$D$8)+(F934*constantes!$D$9)</f>
        <v>26.795127343251199</v>
      </c>
      <c r="V934" s="5">
        <f t="shared" si="201"/>
        <v>0.17095332679644848</v>
      </c>
      <c r="W934" s="5">
        <f t="shared" si="202"/>
        <v>0.23304934874112981</v>
      </c>
      <c r="X934" s="6">
        <f t="shared" si="203"/>
        <v>7.9257788647295824E-2</v>
      </c>
      <c r="Y934" s="6">
        <f t="shared" si="204"/>
        <v>0.10935174002993819</v>
      </c>
      <c r="AA934">
        <f>(O934*constantes!$B$4)+(LN(110)*constantes!$B$5)+(LN(22)*constantes!$B$8)+(F934*constantes!$B$9)</f>
        <v>23.863463804103819</v>
      </c>
      <c r="AB934">
        <f t="shared" si="205"/>
        <v>0.10776479003769468</v>
      </c>
      <c r="AC934">
        <f>(O934*constantes!$D$4)+(LN(110)*constantes!$D$5)+(LN(22)*constantes!$D$8)+(F934*constantes!$D$9)</f>
        <v>25.897588492509126</v>
      </c>
      <c r="AD934" s="7">
        <f t="shared" si="206"/>
        <v>4.6102547085629553E-2</v>
      </c>
      <c r="AF934">
        <f>(O934*constantes!$B$4)+(LN(125)*constantes!$B$5)+(LN(22.5)*constantes!$B$8)+(F934*constantes!$B$9)</f>
        <v>24.118420740858213</v>
      </c>
      <c r="AG934">
        <f t="shared" si="207"/>
        <v>0.13682617258299834</v>
      </c>
      <c r="AH934">
        <f>(O934*constantes!$D$4)+(LN(125)*constantes!$D$5)+(LN(22.5)*constantes!$D$8)+(F934*constantes!$D$9)</f>
        <v>26.268661509117358</v>
      </c>
      <c r="AI934">
        <f t="shared" si="208"/>
        <v>6.6117954736533924E-2</v>
      </c>
    </row>
    <row r="935" spans="1:35" x14ac:dyDescent="0.25">
      <c r="A935" s="11">
        <v>934</v>
      </c>
      <c r="B935">
        <v>1</v>
      </c>
      <c r="C935">
        <v>44</v>
      </c>
      <c r="D935">
        <v>1</v>
      </c>
      <c r="E935">
        <v>1</v>
      </c>
      <c r="F935">
        <v>0</v>
      </c>
      <c r="G935">
        <v>147</v>
      </c>
      <c r="H935">
        <v>25.38</v>
      </c>
      <c r="I935">
        <f>IF(AND(B935=1,E935=0),V935,IF(AND(B935=1,E935=1),W935,IF(AND(B935=0,E935=0),X935,IF(AND(B935=0,E935=1),Y935,ERROR))))</f>
        <v>0.22512491522235134</v>
      </c>
      <c r="K935">
        <f t="shared" si="196"/>
        <v>5.7330036913051163E-2</v>
      </c>
      <c r="L935">
        <f t="shared" si="197"/>
        <v>4.4721443860098575E-2</v>
      </c>
      <c r="M935" s="22" t="str">
        <f t="shared" si="209"/>
        <v>Elevated Risk</v>
      </c>
      <c r="O935">
        <f t="shared" si="198"/>
        <v>3.784189633918261</v>
      </c>
      <c r="P935">
        <f t="shared" si="199"/>
        <v>4.990432586778736</v>
      </c>
      <c r="Q935">
        <f t="shared" si="200"/>
        <v>3.2339614622862416</v>
      </c>
      <c r="R935">
        <f>(O935*constantes!$B$4)+(P935*constantes!$B$5)+(D935*constantes!$B$6)+(Q935*constantes!$B$8)+(F935*constantes!$B$9)</f>
        <v>24.311000274340351</v>
      </c>
      <c r="S935" s="4">
        <f>(O935*constantes!$B$4)+(P935*constantes!$C$5)+(D935*constantes!$B$6)+(Q935*constantes!$B$8)+(F935*constantes!$B$9)</f>
        <v>24.66851486485718</v>
      </c>
      <c r="T935">
        <f>(O935*constantes!$D$4)+(P935*constantes!$D$5)+(D935*constantes!$D$6)+(Q935*constantes!$D$8)+(F935*constantes!$D$9)</f>
        <v>26.60672541243558</v>
      </c>
      <c r="U935">
        <f>(O935*constantes!$D$4)+(P935*constantes!$E$5)+(D935*constantes!$D$6)+(Q935*constantes!$D$8)+(F935*constantes!$D$9)</f>
        <v>26.954857989689263</v>
      </c>
      <c r="V935" s="5">
        <f t="shared" si="201"/>
        <v>0.16338188331777337</v>
      </c>
      <c r="W935" s="5">
        <f t="shared" si="202"/>
        <v>0.22512491522235134</v>
      </c>
      <c r="X935" s="6">
        <f t="shared" si="203"/>
        <v>9.1463072099778664E-2</v>
      </c>
      <c r="Y935" s="6">
        <f t="shared" si="204"/>
        <v>0.12703747186461734</v>
      </c>
      <c r="AA935">
        <f>(O935*constantes!$B$4)+(LN(110)*constantes!$B$5)+(LN(22)*constantes!$B$8)+(F935*constantes!$B$9)</f>
        <v>22.95028380552526</v>
      </c>
      <c r="AB935">
        <f t="shared" si="205"/>
        <v>4.4721443860098575E-2</v>
      </c>
      <c r="AC935">
        <f>(O935*constantes!$D$4)+(LN(110)*constantes!$D$5)+(LN(22)*constantes!$D$8)+(F935*constantes!$D$9)</f>
        <v>25.099368567186549</v>
      </c>
      <c r="AD935" s="7">
        <f t="shared" si="206"/>
        <v>2.102161003401426E-2</v>
      </c>
      <c r="AF935">
        <f>(O935*constantes!$B$4)+(LN(125)*constantes!$B$5)+(LN(22.5)*constantes!$B$8)+(F935*constantes!$B$9)</f>
        <v>23.205240742279653</v>
      </c>
      <c r="AG935">
        <f t="shared" si="207"/>
        <v>5.7330036913051163E-2</v>
      </c>
      <c r="AH935">
        <f>(O935*constantes!$D$4)+(LN(125)*constantes!$D$5)+(LN(22.5)*constantes!$D$8)+(F935*constantes!$D$9)</f>
        <v>25.470441583794781</v>
      </c>
      <c r="AI935">
        <f t="shared" si="208"/>
        <v>3.0321952038303235E-2</v>
      </c>
    </row>
    <row r="936" spans="1:35" x14ac:dyDescent="0.25">
      <c r="A936" s="11">
        <v>935</v>
      </c>
      <c r="B936">
        <v>1</v>
      </c>
      <c r="C936">
        <v>43</v>
      </c>
      <c r="D936">
        <v>0</v>
      </c>
      <c r="E936">
        <v>1</v>
      </c>
      <c r="F936">
        <v>0</v>
      </c>
      <c r="G936">
        <v>129</v>
      </c>
      <c r="H936">
        <v>25.29</v>
      </c>
      <c r="I936">
        <f>IF(AND(B936=1,E936=0),V936,IF(AND(B936=1,E936=1),W936,IF(AND(B936=0,E936=0),X936,IF(AND(B936=0,E936=1),Y936,ERROR))))</f>
        <v>8.6570570746116071E-2</v>
      </c>
      <c r="K936">
        <f t="shared" si="196"/>
        <v>5.3478442485207722E-2</v>
      </c>
      <c r="L936">
        <f t="shared" si="197"/>
        <v>4.169811677585733E-2</v>
      </c>
      <c r="M936" s="22" t="str">
        <f t="shared" si="209"/>
        <v>Elevated Risk</v>
      </c>
      <c r="O936">
        <f t="shared" si="198"/>
        <v>3.7612001156935624</v>
      </c>
      <c r="P936">
        <f t="shared" si="199"/>
        <v>4.8598124043616719</v>
      </c>
      <c r="Q936">
        <f t="shared" si="200"/>
        <v>3.2304090606818736</v>
      </c>
      <c r="R936">
        <f>(O936*constantes!$B$4)+(P936*constantes!$B$5)+(D936*constantes!$B$6)+(Q936*constantes!$B$8)+(F936*constantes!$B$9)</f>
        <v>23.284777698269455</v>
      </c>
      <c r="S936" s="4">
        <f>(O936*constantes!$B$4)+(P936*constantes!$C$5)+(D936*constantes!$B$6)+(Q936*constantes!$B$8)+(F936*constantes!$B$9)</f>
        <v>23.632934658917922</v>
      </c>
      <c r="T936">
        <f>(O936*constantes!$D$4)+(P936*constantes!$D$5)+(D936*constantes!$D$6)+(Q936*constantes!$D$8)+(F936*constantes!$D$9)</f>
        <v>25.556250341436879</v>
      </c>
      <c r="U936">
        <f>(O936*constantes!$D$4)+(P936*constantes!$E$5)+(D936*constantes!$D$6)+(Q936*constantes!$D$8)+(F936*constantes!$D$9)</f>
        <v>25.895270854765151</v>
      </c>
      <c r="V936" s="5">
        <f t="shared" si="201"/>
        <v>6.1926171701323862E-2</v>
      </c>
      <c r="W936" s="5">
        <f t="shared" si="202"/>
        <v>8.6570570746116071E-2</v>
      </c>
      <c r="X936" s="6">
        <f t="shared" si="203"/>
        <v>3.2993437592666597E-2</v>
      </c>
      <c r="Y936" s="6">
        <f t="shared" si="204"/>
        <v>4.5998314967595211E-2</v>
      </c>
      <c r="AA936">
        <f>(O936*constantes!$B$4)+(LN(110)*constantes!$B$5)+(LN(22)*constantes!$B$8)+(F936*constantes!$B$9)</f>
        <v>22.8787183548725</v>
      </c>
      <c r="AB936">
        <f t="shared" si="205"/>
        <v>4.169811677585733E-2</v>
      </c>
      <c r="AC936">
        <f>(O936*constantes!$D$4)+(LN(110)*constantes!$D$5)+(LN(22)*constantes!$D$8)+(F936*constantes!$D$9)</f>
        <v>25.036812478830871</v>
      </c>
      <c r="AD936" s="7">
        <f t="shared" si="206"/>
        <v>1.975954812069991E-2</v>
      </c>
      <c r="AF936">
        <f>(O936*constantes!$B$4)+(LN(125)*constantes!$B$5)+(LN(22.5)*constantes!$B$8)+(F936*constantes!$B$9)</f>
        <v>23.133675291626897</v>
      </c>
      <c r="AG936">
        <f t="shared" si="207"/>
        <v>5.3478442485207722E-2</v>
      </c>
      <c r="AH936">
        <f>(O936*constantes!$D$4)+(LN(125)*constantes!$D$5)+(LN(22.5)*constantes!$D$8)+(F936*constantes!$D$9)</f>
        <v>25.407885495439103</v>
      </c>
      <c r="AI936">
        <f t="shared" si="208"/>
        <v>2.8509711637591306E-2</v>
      </c>
    </row>
    <row r="937" spans="1:35" x14ac:dyDescent="0.25">
      <c r="A937" s="11">
        <v>936</v>
      </c>
      <c r="B937">
        <v>0</v>
      </c>
      <c r="C937">
        <v>47</v>
      </c>
      <c r="D937">
        <v>1</v>
      </c>
      <c r="E937">
        <v>0</v>
      </c>
      <c r="F937">
        <v>0</v>
      </c>
      <c r="G937">
        <v>133</v>
      </c>
      <c r="H937">
        <v>20.149999999999999</v>
      </c>
      <c r="I937">
        <f>IF(AND(B937=1,E937=0),V937,IF(AND(B937=1,E937=1),W937,IF(AND(B937=0,E937=0),X937,IF(AND(B937=0,E937=1),Y937,ERROR))))</f>
        <v>7.4087500462067246E-2</v>
      </c>
      <c r="K937">
        <f t="shared" si="196"/>
        <v>3.6173927347526003E-2</v>
      </c>
      <c r="L937">
        <f t="shared" si="197"/>
        <v>2.5101986203356352E-2</v>
      </c>
      <c r="M937" s="22" t="str">
        <f t="shared" si="209"/>
        <v>Elevated Risk</v>
      </c>
      <c r="O937">
        <f t="shared" si="198"/>
        <v>3.8501476017100584</v>
      </c>
      <c r="P937">
        <f t="shared" si="199"/>
        <v>4.8903491282217537</v>
      </c>
      <c r="Q937">
        <f t="shared" si="200"/>
        <v>3.0032042883926917</v>
      </c>
      <c r="R937">
        <f>(O937*constantes!$B$4)+(P937*constantes!$B$5)+(D937*constantes!$B$6)+(Q937*constantes!$B$8)+(F937*constantes!$B$9)</f>
        <v>24.147724602710031</v>
      </c>
      <c r="S937" s="4">
        <f>(O937*constantes!$B$4)+(P937*constantes!$C$5)+(D937*constantes!$B$6)+(Q937*constantes!$B$8)+(F937*constantes!$B$9)</f>
        <v>24.498069214255839</v>
      </c>
      <c r="T937">
        <f>(O937*constantes!$D$4)+(P937*constantes!$D$5)+(D937*constantes!$D$6)+(Q937*constantes!$D$8)+(F937*constantes!$D$9)</f>
        <v>26.386701293292209</v>
      </c>
      <c r="U937">
        <f>(O937*constantes!$D$4)+(P937*constantes!$E$5)+(D937*constantes!$D$6)+(Q937*constantes!$D$8)+(F937*constantes!$D$9)</f>
        <v>26.727852048476958</v>
      </c>
      <c r="V937" s="5">
        <f t="shared" si="201"/>
        <v>0.14059477629444728</v>
      </c>
      <c r="W937" s="5">
        <f t="shared" si="202"/>
        <v>0.19352609928768172</v>
      </c>
      <c r="X937" s="6">
        <f t="shared" si="203"/>
        <v>7.4087500462067246E-2</v>
      </c>
      <c r="Y937" s="6">
        <f t="shared" si="204"/>
        <v>0.10261573878294217</v>
      </c>
      <c r="AA937">
        <f>(O937*constantes!$B$4)+(LN(110)*constantes!$B$5)+(LN(22)*constantes!$B$8)+(F937*constantes!$B$9)</f>
        <v>23.155608320942413</v>
      </c>
      <c r="AB937">
        <f t="shared" si="205"/>
        <v>5.4631350702972536E-2</v>
      </c>
      <c r="AC937">
        <f>(O937*constantes!$D$4)+(LN(110)*constantes!$D$5)+(LN(22)*constantes!$D$8)+(F937*constantes!$D$9)</f>
        <v>25.278844814605776</v>
      </c>
      <c r="AD937" s="7">
        <f t="shared" si="206"/>
        <v>2.5101986203356352E-2</v>
      </c>
      <c r="AF937">
        <f>(O937*constantes!$B$4)+(LN(125)*constantes!$B$5)+(LN(22.5)*constantes!$B$8)+(F937*constantes!$B$9)</f>
        <v>23.410565257696806</v>
      </c>
      <c r="AG937">
        <f t="shared" si="207"/>
        <v>6.9930001122808005E-2</v>
      </c>
      <c r="AH937">
        <f>(O937*constantes!$D$4)+(LN(125)*constantes!$D$5)+(LN(22.5)*constantes!$D$8)+(F937*constantes!$D$9)</f>
        <v>25.649917831214008</v>
      </c>
      <c r="AI937">
        <f t="shared" si="208"/>
        <v>3.6173927347526003E-2</v>
      </c>
    </row>
    <row r="938" spans="1:35" x14ac:dyDescent="0.25">
      <c r="A938" s="11">
        <v>937</v>
      </c>
      <c r="B938">
        <v>0</v>
      </c>
      <c r="C938">
        <v>40</v>
      </c>
      <c r="D938">
        <v>0</v>
      </c>
      <c r="E938">
        <v>0</v>
      </c>
      <c r="F938">
        <v>0</v>
      </c>
      <c r="G938">
        <v>108</v>
      </c>
      <c r="H938">
        <v>17.64</v>
      </c>
      <c r="I938">
        <f>IF(AND(B938=1,E938=0),V938,IF(AND(B938=1,E938=1),W938,IF(AND(B938=0,E938=0),X938,IF(AND(B938=0,E938=1),Y938,ERROR))))</f>
        <v>1.3809112711365978E-2</v>
      </c>
      <c r="K938">
        <f t="shared" si="196"/>
        <v>2.3477142937900042E-2</v>
      </c>
      <c r="L938">
        <f t="shared" si="197"/>
        <v>1.6258639030403699E-2</v>
      </c>
      <c r="M938" s="22" t="str">
        <f t="shared" si="209"/>
        <v>OPTIMAL</v>
      </c>
      <c r="O938">
        <f t="shared" si="198"/>
        <v>3.6888794541139363</v>
      </c>
      <c r="P938">
        <f t="shared" si="199"/>
        <v>4.6821312271242199</v>
      </c>
      <c r="Q938">
        <f t="shared" si="200"/>
        <v>2.8701690505786455</v>
      </c>
      <c r="R938">
        <f>(O938*constantes!$B$4)+(P938*constantes!$B$5)+(D938*constantes!$B$6)+(Q938*constantes!$B$8)+(F938*constantes!$B$9)</f>
        <v>22.44444610051935</v>
      </c>
      <c r="S938" s="4">
        <f>(O938*constantes!$B$4)+(P938*constantes!$C$5)+(D938*constantes!$B$6)+(Q938*constantes!$B$8)+(F938*constantes!$B$9)</f>
        <v>22.77987398163053</v>
      </c>
      <c r="T938">
        <f>(O938*constantes!$D$4)+(P938*constantes!$D$5)+(D938*constantes!$D$6)+(Q938*constantes!$D$8)+(F938*constantes!$D$9)</f>
        <v>24.675486893404134</v>
      </c>
      <c r="U938">
        <f>(O938*constantes!$D$4)+(P938*constantes!$E$5)+(D938*constantes!$D$6)+(Q938*constantes!$D$8)+(F938*constantes!$D$9)</f>
        <v>25.002112367808316</v>
      </c>
      <c r="V938" s="5">
        <f t="shared" si="201"/>
        <v>2.7211555882313831E-2</v>
      </c>
      <c r="W938" s="5">
        <f t="shared" si="202"/>
        <v>3.7848916625409346E-2</v>
      </c>
      <c r="X938" s="6">
        <f t="shared" si="203"/>
        <v>1.3809112711365978E-2</v>
      </c>
      <c r="Y938" s="6">
        <f t="shared" si="204"/>
        <v>1.9092124550483369E-2</v>
      </c>
      <c r="AA938">
        <f>(O938*constantes!$B$4)+(LN(110)*constantes!$B$5)+(LN(22)*constantes!$B$8)+(F938*constantes!$B$9)</f>
        <v>22.653587028201589</v>
      </c>
      <c r="AB938">
        <f t="shared" si="205"/>
        <v>3.3434567241904078E-2</v>
      </c>
      <c r="AC938">
        <f>(O938*constantes!$D$4)+(LN(110)*constantes!$D$5)+(LN(22)*constantes!$D$8)+(F938*constantes!$D$9)</f>
        <v>24.840022896226397</v>
      </c>
      <c r="AD938" s="7">
        <f t="shared" si="206"/>
        <v>1.6258639030403699E-2</v>
      </c>
      <c r="AF938">
        <f>(O938*constantes!$B$4)+(LN(125)*constantes!$B$5)+(LN(22.5)*constantes!$B$8)+(F938*constantes!$B$9)</f>
        <v>22.908543964955982</v>
      </c>
      <c r="AG938">
        <f t="shared" si="207"/>
        <v>4.2933030992125865E-2</v>
      </c>
      <c r="AH938">
        <f>(O938*constantes!$D$4)+(LN(125)*constantes!$D$5)+(LN(22.5)*constantes!$D$8)+(F938*constantes!$D$9)</f>
        <v>25.211095912834629</v>
      </c>
      <c r="AI938">
        <f t="shared" si="208"/>
        <v>2.3477142937900042E-2</v>
      </c>
    </row>
    <row r="939" spans="1:35" x14ac:dyDescent="0.25">
      <c r="A939" s="11">
        <v>938</v>
      </c>
      <c r="B939">
        <v>0</v>
      </c>
      <c r="C939">
        <v>53</v>
      </c>
      <c r="D939">
        <v>0</v>
      </c>
      <c r="E939">
        <v>1</v>
      </c>
      <c r="F939">
        <v>0</v>
      </c>
      <c r="G939">
        <v>167.5</v>
      </c>
      <c r="H939">
        <v>31.5</v>
      </c>
      <c r="I939">
        <f>IF(AND(B939=1,E939=0),V939,IF(AND(B939=1,E939=1),W939,IF(AND(B939=0,E939=0),X939,IF(AND(B939=0,E939=1),Y939,ERROR))))</f>
        <v>0.17928491917107925</v>
      </c>
      <c r="K939">
        <f t="shared" si="196"/>
        <v>4.9808625979083754E-2</v>
      </c>
      <c r="L939">
        <f t="shared" si="197"/>
        <v>3.4638908987597139E-2</v>
      </c>
      <c r="M939" s="22" t="str">
        <f t="shared" si="209"/>
        <v>Elevated Risk</v>
      </c>
      <c r="O939">
        <f t="shared" si="198"/>
        <v>3.970291913552122</v>
      </c>
      <c r="P939">
        <f t="shared" si="199"/>
        <v>5.1209833512651208</v>
      </c>
      <c r="Q939">
        <f t="shared" si="200"/>
        <v>3.4499875458315872</v>
      </c>
      <c r="R939">
        <f>(O939*constantes!$B$4)+(P939*constantes!$B$5)+(D939*constantes!$B$6)+(Q939*constantes!$B$8)+(F939*constantes!$B$9)</f>
        <v>24.59424033718502</v>
      </c>
      <c r="S939" s="4">
        <f>(O939*constantes!$B$4)+(P939*constantes!$C$5)+(D939*constantes!$B$6)+(Q939*constantes!$B$8)+(F939*constantes!$B$9)</f>
        <v>24.961107584469655</v>
      </c>
      <c r="T939">
        <f>(O939*constantes!$D$4)+(P939*constantes!$D$5)+(D939*constantes!$D$6)+(Q939*constantes!$D$8)+(F939*constantes!$D$9)</f>
        <v>26.972113628622843</v>
      </c>
      <c r="U939">
        <f>(O939*constantes!$D$4)+(P939*constantes!$E$5)+(D939*constantes!$D$6)+(Q939*constantes!$D$8)+(F939*constantes!$D$9)</f>
        <v>27.329353427207099</v>
      </c>
      <c r="V939" s="5">
        <f t="shared" si="201"/>
        <v>0.21084766044751246</v>
      </c>
      <c r="W939" s="5">
        <f t="shared" si="202"/>
        <v>0.28947087147399975</v>
      </c>
      <c r="X939" s="6">
        <f t="shared" si="203"/>
        <v>0.12909936297270708</v>
      </c>
      <c r="Y939" s="6">
        <f t="shared" si="204"/>
        <v>0.17928491917107925</v>
      </c>
      <c r="AA939">
        <f>(O939*constantes!$B$4)+(LN(110)*constantes!$B$5)+(LN(22)*constantes!$B$8)+(F939*constantes!$B$9)</f>
        <v>23.529612757934284</v>
      </c>
      <c r="AB939">
        <f t="shared" si="205"/>
        <v>7.8415260777171425E-2</v>
      </c>
      <c r="AC939">
        <f>(O939*constantes!$D$4)+(LN(110)*constantes!$D$5)+(LN(22)*constantes!$D$8)+(F939*constantes!$D$9)</f>
        <v>25.605765897229862</v>
      </c>
      <c r="AD939" s="7">
        <f t="shared" si="206"/>
        <v>3.4638908987597139E-2</v>
      </c>
      <c r="AF939">
        <f>(O939*constantes!$B$4)+(LN(125)*constantes!$B$5)+(LN(22.5)*constantes!$B$8)+(F939*constantes!$B$9)</f>
        <v>23.784569694688678</v>
      </c>
      <c r="AG939">
        <f t="shared" si="207"/>
        <v>0.10001327473115296</v>
      </c>
      <c r="AH939">
        <f>(O939*constantes!$D$4)+(LN(125)*constantes!$D$5)+(LN(22.5)*constantes!$D$8)+(F939*constantes!$D$9)</f>
        <v>25.976838913838094</v>
      </c>
      <c r="AI939">
        <f t="shared" si="208"/>
        <v>4.9808625979083754E-2</v>
      </c>
    </row>
    <row r="940" spans="1:35" x14ac:dyDescent="0.25">
      <c r="A940" s="11">
        <v>939</v>
      </c>
      <c r="B940">
        <v>0</v>
      </c>
      <c r="C940">
        <v>47</v>
      </c>
      <c r="D940">
        <v>1</v>
      </c>
      <c r="E940">
        <v>1</v>
      </c>
      <c r="F940">
        <v>0</v>
      </c>
      <c r="G940">
        <v>160</v>
      </c>
      <c r="H940">
        <v>27.05</v>
      </c>
      <c r="I940">
        <f>IF(AND(B940=1,E940=0),V940,IF(AND(B940=1,E940=1),W940,IF(AND(B940=0,E940=0),X940,IF(AND(B940=0,E940=1),Y940,ERROR))))</f>
        <v>0.19299835606894666</v>
      </c>
      <c r="K940">
        <f t="shared" si="196"/>
        <v>3.6173927347526003E-2</v>
      </c>
      <c r="L940">
        <f t="shared" si="197"/>
        <v>2.5101986203356352E-2</v>
      </c>
      <c r="M940" s="22" t="str">
        <f t="shared" si="209"/>
        <v>Elevated Risk</v>
      </c>
      <c r="O940">
        <f t="shared" si="198"/>
        <v>3.8501476017100584</v>
      </c>
      <c r="P940">
        <f t="shared" si="199"/>
        <v>5.0751738152338266</v>
      </c>
      <c r="Q940">
        <f t="shared" si="200"/>
        <v>3.2976870052924907</v>
      </c>
      <c r="R940">
        <f>(O940*constantes!$B$4)+(P940*constantes!$B$5)+(D940*constantes!$B$6)+(Q940*constantes!$B$8)+(F940*constantes!$B$9)</f>
        <v>24.724046246569038</v>
      </c>
      <c r="S940" s="4">
        <f>(O940*constantes!$B$4)+(P940*constantes!$C$5)+(D940*constantes!$B$6)+(Q940*constantes!$B$8)+(F940*constantes!$B$9)</f>
        <v>25.087631698692391</v>
      </c>
      <c r="T940">
        <f>(O940*constantes!$D$4)+(P940*constantes!$D$5)+(D940*constantes!$D$6)+(Q940*constantes!$D$8)+(F940*constantes!$D$9)</f>
        <v>27.057150792650361</v>
      </c>
      <c r="U940">
        <f>(O940*constantes!$D$4)+(P940*constantes!$E$5)+(D940*constantes!$D$6)+(Q940*constantes!$D$8)+(F940*constantes!$D$9)</f>
        <v>27.411194918001073</v>
      </c>
      <c r="V940" s="5">
        <f t="shared" si="201"/>
        <v>0.23632849824440483</v>
      </c>
      <c r="W940" s="5">
        <f t="shared" si="202"/>
        <v>0.32147832738115267</v>
      </c>
      <c r="X940" s="6">
        <f t="shared" si="203"/>
        <v>0.13971892277270725</v>
      </c>
      <c r="Y940" s="6">
        <f t="shared" si="204"/>
        <v>0.19299835606894666</v>
      </c>
      <c r="AA940">
        <f>(O940*constantes!$B$4)+(LN(110)*constantes!$B$5)+(LN(22)*constantes!$B$8)+(F940*constantes!$B$9)</f>
        <v>23.155608320942413</v>
      </c>
      <c r="AB940">
        <f t="shared" si="205"/>
        <v>5.4631350702972536E-2</v>
      </c>
      <c r="AC940">
        <f>(O940*constantes!$D$4)+(LN(110)*constantes!$D$5)+(LN(22)*constantes!$D$8)+(F940*constantes!$D$9)</f>
        <v>25.278844814605776</v>
      </c>
      <c r="AD940" s="7">
        <f t="shared" si="206"/>
        <v>2.5101986203356352E-2</v>
      </c>
      <c r="AF940">
        <f>(O940*constantes!$B$4)+(LN(125)*constantes!$B$5)+(LN(22.5)*constantes!$B$8)+(F940*constantes!$B$9)</f>
        <v>23.410565257696806</v>
      </c>
      <c r="AG940">
        <f t="shared" si="207"/>
        <v>6.9930001122808005E-2</v>
      </c>
      <c r="AH940">
        <f>(O940*constantes!$D$4)+(LN(125)*constantes!$D$5)+(LN(22.5)*constantes!$D$8)+(F940*constantes!$D$9)</f>
        <v>25.649917831214008</v>
      </c>
      <c r="AI940">
        <f t="shared" si="208"/>
        <v>3.6173927347526003E-2</v>
      </c>
    </row>
    <row r="941" spans="1:35" x14ac:dyDescent="0.25">
      <c r="A941" s="11">
        <v>940</v>
      </c>
      <c r="B941">
        <v>0</v>
      </c>
      <c r="C941">
        <v>51</v>
      </c>
      <c r="D941">
        <v>1</v>
      </c>
      <c r="E941">
        <v>1</v>
      </c>
      <c r="F941">
        <v>0</v>
      </c>
      <c r="G941">
        <v>176</v>
      </c>
      <c r="H941">
        <v>26.27</v>
      </c>
      <c r="I941">
        <f>IF(AND(B941=1,E941=0),V941,IF(AND(B941=1,E941=1),W941,IF(AND(B941=0,E941=0),X941,IF(AND(B941=0,E941=1),Y941,ERROR))))</f>
        <v>0.29336569301912696</v>
      </c>
      <c r="K941">
        <f t="shared" si="196"/>
        <v>4.4971857043080821E-2</v>
      </c>
      <c r="L941">
        <f t="shared" si="197"/>
        <v>3.1250958582138333E-2</v>
      </c>
      <c r="M941" s="22" t="str">
        <f t="shared" si="209"/>
        <v>Elevated Risk</v>
      </c>
      <c r="O941">
        <f t="shared" si="198"/>
        <v>3.9318256327243257</v>
      </c>
      <c r="P941">
        <f t="shared" si="199"/>
        <v>5.1704839950381514</v>
      </c>
      <c r="Q941">
        <f t="shared" si="200"/>
        <v>3.2684276036974484</v>
      </c>
      <c r="R941">
        <f>(O941*constantes!$B$4)+(P941*constantes!$B$5)+(D941*constantes!$B$6)+(Q941*constantes!$B$8)+(F941*constantes!$B$9)</f>
        <v>25.131918722544121</v>
      </c>
      <c r="S941" s="4">
        <f>(O941*constantes!$B$4)+(P941*constantes!$C$5)+(D941*constantes!$B$6)+(Q941*constantes!$B$8)+(F941*constantes!$B$9)</f>
        <v>25.502332195948654</v>
      </c>
      <c r="T941">
        <f>(O941*constantes!$D$4)+(P941*constantes!$D$5)+(D941*constantes!$D$6)+(Q941*constantes!$D$8)+(F941*constantes!$D$9)</f>
        <v>27.532542521310269</v>
      </c>
      <c r="U941">
        <f>(O941*constantes!$D$4)+(P941*constantes!$E$5)+(D941*constantes!$D$6)+(Q941*constantes!$D$8)+(F941*constantes!$D$9)</f>
        <v>27.89323548480413</v>
      </c>
      <c r="V941" s="5">
        <f t="shared" si="201"/>
        <v>0.333290664235949</v>
      </c>
      <c r="W941" s="5">
        <f t="shared" si="202"/>
        <v>0.44409393002602482</v>
      </c>
      <c r="X941" s="6">
        <f t="shared" si="203"/>
        <v>0.21501816142064745</v>
      </c>
      <c r="Y941" s="6">
        <f t="shared" si="204"/>
        <v>0.29336569301912696</v>
      </c>
      <c r="AA941">
        <f>(O941*constantes!$B$4)+(LN(110)*constantes!$B$5)+(LN(22)*constantes!$B$8)+(F941*constantes!$B$9)</f>
        <v>23.409868764368586</v>
      </c>
      <c r="AB941">
        <f t="shared" si="205"/>
        <v>6.9883054652788434E-2</v>
      </c>
      <c r="AC941">
        <f>(O941*constantes!$D$4)+(LN(110)*constantes!$D$5)+(LN(22)*constantes!$D$8)+(F941*constantes!$D$9)</f>
        <v>25.50109645445777</v>
      </c>
      <c r="AD941" s="7">
        <f t="shared" si="206"/>
        <v>3.1250958582138333E-2</v>
      </c>
      <c r="AF941">
        <f>(O941*constantes!$B$4)+(LN(125)*constantes!$B$5)+(LN(22.5)*constantes!$B$8)+(F941*constantes!$B$9)</f>
        <v>23.664825701122982</v>
      </c>
      <c r="AG941">
        <f t="shared" si="207"/>
        <v>8.9246869441510945E-2</v>
      </c>
      <c r="AH941">
        <f>(O941*constantes!$D$4)+(LN(125)*constantes!$D$5)+(LN(22.5)*constantes!$D$8)+(F941*constantes!$D$9)</f>
        <v>25.872169471066002</v>
      </c>
      <c r="AI941">
        <f t="shared" si="208"/>
        <v>4.4971857043080821E-2</v>
      </c>
    </row>
    <row r="942" spans="1:35" x14ac:dyDescent="0.25">
      <c r="A942" s="11">
        <v>941</v>
      </c>
      <c r="B942">
        <v>1</v>
      </c>
      <c r="C942">
        <v>48</v>
      </c>
      <c r="D942">
        <v>1</v>
      </c>
      <c r="E942">
        <v>1</v>
      </c>
      <c r="F942">
        <v>0</v>
      </c>
      <c r="G942">
        <v>117.5</v>
      </c>
      <c r="H942">
        <v>27.75</v>
      </c>
      <c r="I942">
        <f>IF(AND(B942=1,E942=0),V942,IF(AND(B942=1,E942=1),W942,IF(AND(B942=0,E942=0),X942,IF(AND(B942=0,E942=1),Y942,ERROR))))</f>
        <v>0.20793825541529476</v>
      </c>
      <c r="K942">
        <f t="shared" si="196"/>
        <v>7.448581103683527E-2</v>
      </c>
      <c r="L942">
        <f t="shared" si="197"/>
        <v>5.8221930281009082E-2</v>
      </c>
      <c r="M942" s="22" t="str">
        <f t="shared" si="209"/>
        <v>Elevated Risk</v>
      </c>
      <c r="O942">
        <f t="shared" si="198"/>
        <v>3.8712010109078911</v>
      </c>
      <c r="P942">
        <f t="shared" si="199"/>
        <v>4.7664383335842135</v>
      </c>
      <c r="Q942">
        <f t="shared" si="200"/>
        <v>3.3232358401924436</v>
      </c>
      <c r="R942">
        <f>(O942*constantes!$B$4)+(P942*constantes!$B$5)+(D942*constantes!$B$6)+(Q942*constantes!$B$8)+(F942*constantes!$B$9)</f>
        <v>24.237109999810595</v>
      </c>
      <c r="S942" s="4">
        <f>(O942*constantes!$B$4)+(P942*constantes!$C$5)+(D942*constantes!$B$6)+(Q942*constantes!$B$8)+(F942*constantes!$B$9)</f>
        <v>24.57857764202857</v>
      </c>
      <c r="T942">
        <f>(O942*constantes!$D$4)+(P942*constantes!$D$5)+(D942*constantes!$D$6)+(Q942*constantes!$D$8)+(F942*constantes!$D$9)</f>
        <v>26.259055310971895</v>
      </c>
      <c r="U942">
        <f>(O942*constantes!$D$4)+(P942*constantes!$E$5)+(D942*constantes!$D$6)+(Q942*constantes!$D$8)+(F942*constantes!$D$9)</f>
        <v>26.591562049122729</v>
      </c>
      <c r="V942" s="5">
        <f t="shared" si="201"/>
        <v>0.15268407479959334</v>
      </c>
      <c r="W942" s="5">
        <f t="shared" si="202"/>
        <v>0.20793825541529476</v>
      </c>
      <c r="X942" s="6">
        <f t="shared" si="203"/>
        <v>6.5507026752497421E-2</v>
      </c>
      <c r="Y942" s="6">
        <f t="shared" si="204"/>
        <v>9.0150657338584517E-2</v>
      </c>
      <c r="AA942">
        <f>(O942*constantes!$B$4)+(LN(110)*constantes!$B$5)+(LN(22)*constantes!$B$8)+(F942*constantes!$B$9)</f>
        <v>23.221146741638901</v>
      </c>
      <c r="AB942">
        <f t="shared" si="205"/>
        <v>5.8221930281009082E-2</v>
      </c>
      <c r="AC942">
        <f>(O942*constantes!$D$4)+(LN(110)*constantes!$D$5)+(LN(22)*constantes!$D$8)+(F942*constantes!$D$9)</f>
        <v>25.336132614771724</v>
      </c>
      <c r="AD942" s="7">
        <f t="shared" si="206"/>
        <v>2.6562184906686825E-2</v>
      </c>
      <c r="AF942">
        <f>(O942*constantes!$B$4)+(LN(125)*constantes!$B$5)+(LN(22.5)*constantes!$B$8)+(F942*constantes!$B$9)</f>
        <v>23.47610367839329</v>
      </c>
      <c r="AG942">
        <f t="shared" si="207"/>
        <v>7.448581103683527E-2</v>
      </c>
      <c r="AH942">
        <f>(O942*constantes!$D$4)+(LN(125)*constantes!$D$5)+(LN(22.5)*constantes!$D$8)+(F942*constantes!$D$9)</f>
        <v>25.707205631379956</v>
      </c>
      <c r="AI942">
        <f t="shared" si="208"/>
        <v>3.8265438641588045E-2</v>
      </c>
    </row>
    <row r="943" spans="1:35" x14ac:dyDescent="0.25">
      <c r="A943" s="11">
        <v>942</v>
      </c>
      <c r="B943">
        <v>1</v>
      </c>
      <c r="C943">
        <v>48</v>
      </c>
      <c r="D943">
        <v>1</v>
      </c>
      <c r="E943">
        <v>0</v>
      </c>
      <c r="F943">
        <v>0</v>
      </c>
      <c r="G943">
        <v>127.5</v>
      </c>
      <c r="H943">
        <v>26.6</v>
      </c>
      <c r="I943">
        <f>IF(AND(B943=1,E943=0),V943,IF(AND(B943=1,E943=1),W943,IF(AND(B943=0,E943=0),X943,IF(AND(B943=0,E943=1),Y943,ERROR))))</f>
        <v>0.17007994153296024</v>
      </c>
      <c r="K943">
        <f t="shared" si="196"/>
        <v>7.448581103683527E-2</v>
      </c>
      <c r="L943">
        <f t="shared" si="197"/>
        <v>5.8221930281009082E-2</v>
      </c>
      <c r="M943" s="22" t="str">
        <f t="shared" si="209"/>
        <v>Elevated Risk</v>
      </c>
      <c r="O943">
        <f t="shared" si="198"/>
        <v>3.8712010109078911</v>
      </c>
      <c r="P943">
        <f t="shared" si="199"/>
        <v>4.8481163645984813</v>
      </c>
      <c r="Q943">
        <f t="shared" si="200"/>
        <v>3.2809112157876537</v>
      </c>
      <c r="R943">
        <f>(O943*constantes!$B$4)+(P943*constantes!$B$5)+(D943*constantes!$B$6)+(Q943*constantes!$B$8)+(F943*constantes!$B$9)</f>
        <v>24.355075589095161</v>
      </c>
      <c r="S943" s="4">
        <f>(O943*constantes!$B$4)+(P943*constantes!$C$5)+(D943*constantes!$B$6)+(Q943*constantes!$B$8)+(F943*constantes!$B$9)</f>
        <v>24.702394645454998</v>
      </c>
      <c r="T943">
        <f>(O943*constantes!$D$4)+(P943*constantes!$D$5)+(D943*constantes!$D$6)+(Q943*constantes!$D$8)+(F943*constantes!$D$9)</f>
        <v>26.467169796965287</v>
      </c>
      <c r="U943">
        <f>(O943*constantes!$D$4)+(P943*constantes!$E$5)+(D943*constantes!$D$6)+(Q943*constantes!$D$8)+(F943*constantes!$D$9)</f>
        <v>26.805374394559678</v>
      </c>
      <c r="V943" s="5">
        <f t="shared" si="201"/>
        <v>0.17007994153296024</v>
      </c>
      <c r="W943" s="5">
        <f t="shared" si="202"/>
        <v>0.23190560688099715</v>
      </c>
      <c r="X943" s="6">
        <f t="shared" si="203"/>
        <v>8.0040549064061217E-2</v>
      </c>
      <c r="Y943" s="6">
        <f t="shared" si="204"/>
        <v>0.11041344318249091</v>
      </c>
      <c r="AA943">
        <f>(O943*constantes!$B$4)+(LN(110)*constantes!$B$5)+(LN(22)*constantes!$B$8)+(F943*constantes!$B$9)</f>
        <v>23.221146741638901</v>
      </c>
      <c r="AB943">
        <f t="shared" si="205"/>
        <v>5.8221930281009082E-2</v>
      </c>
      <c r="AC943">
        <f>(O943*constantes!$D$4)+(LN(110)*constantes!$D$5)+(LN(22)*constantes!$D$8)+(F943*constantes!$D$9)</f>
        <v>25.336132614771724</v>
      </c>
      <c r="AD943" s="7">
        <f t="shared" si="206"/>
        <v>2.6562184906686825E-2</v>
      </c>
      <c r="AF943">
        <f>(O943*constantes!$B$4)+(LN(125)*constantes!$B$5)+(LN(22.5)*constantes!$B$8)+(F943*constantes!$B$9)</f>
        <v>23.47610367839329</v>
      </c>
      <c r="AG943">
        <f t="shared" si="207"/>
        <v>7.448581103683527E-2</v>
      </c>
      <c r="AH943">
        <f>(O943*constantes!$D$4)+(LN(125)*constantes!$D$5)+(LN(22.5)*constantes!$D$8)+(F943*constantes!$D$9)</f>
        <v>25.707205631379956</v>
      </c>
      <c r="AI943">
        <f t="shared" si="208"/>
        <v>3.8265438641588045E-2</v>
      </c>
    </row>
    <row r="944" spans="1:35" x14ac:dyDescent="0.25">
      <c r="A944" s="11">
        <v>943</v>
      </c>
      <c r="B944">
        <v>0</v>
      </c>
      <c r="C944">
        <v>43</v>
      </c>
      <c r="D944">
        <v>0</v>
      </c>
      <c r="E944">
        <v>0</v>
      </c>
      <c r="F944">
        <v>0</v>
      </c>
      <c r="G944">
        <v>115.5</v>
      </c>
      <c r="H944">
        <v>23.33</v>
      </c>
      <c r="I944">
        <f>IF(AND(B944=1,E944=0),V944,IF(AND(B944=1,E944=1),W944,IF(AND(B944=0,E944=0),X944,IF(AND(B944=0,E944=1),Y944,ERROR))))</f>
        <v>2.3314565314495606E-2</v>
      </c>
      <c r="K944">
        <f t="shared" si="196"/>
        <v>2.8509711637591306E-2</v>
      </c>
      <c r="L944">
        <f t="shared" si="197"/>
        <v>1.975954812069991E-2</v>
      </c>
      <c r="M944" s="22" t="str">
        <f t="shared" si="209"/>
        <v>NORMAL</v>
      </c>
      <c r="O944">
        <f t="shared" si="198"/>
        <v>3.7612001156935624</v>
      </c>
      <c r="P944">
        <f t="shared" si="199"/>
        <v>4.7492705299618478</v>
      </c>
      <c r="Q944">
        <f t="shared" si="200"/>
        <v>3.1497400860333387</v>
      </c>
      <c r="R944">
        <f>(O944*constantes!$B$4)+(P944*constantes!$B$5)+(D944*constantes!$B$6)+(Q944*constantes!$B$8)+(F944*constantes!$B$9)</f>
        <v>23.01576173487571</v>
      </c>
      <c r="S944" s="4">
        <f>(O944*constantes!$B$4)+(P944*constantes!$C$5)+(D944*constantes!$B$6)+(Q944*constantes!$B$8)+(F944*constantes!$B$9)</f>
        <v>23.355999475642172</v>
      </c>
      <c r="T944">
        <f>(O944*constantes!$D$4)+(P944*constantes!$D$5)+(D944*constantes!$D$6)+(Q944*constantes!$D$8)+(F944*constantes!$D$9)</f>
        <v>25.204063984229805</v>
      </c>
      <c r="U944">
        <f>(O944*constantes!$D$4)+(P944*constantes!$E$5)+(D944*constantes!$D$6)+(Q944*constantes!$D$8)+(F944*constantes!$D$9)</f>
        <v>25.535373096399944</v>
      </c>
      <c r="V944" s="5">
        <f t="shared" si="201"/>
        <v>4.7674431996071909E-2</v>
      </c>
      <c r="W944" s="5">
        <f t="shared" si="202"/>
        <v>6.6342533883876453E-2</v>
      </c>
      <c r="X944" s="6">
        <f t="shared" si="203"/>
        <v>2.3314565314495606E-2</v>
      </c>
      <c r="Y944" s="6">
        <f t="shared" si="204"/>
        <v>3.2322904713854017E-2</v>
      </c>
      <c r="AA944">
        <f>(O944*constantes!$B$4)+(LN(110)*constantes!$B$5)+(LN(22)*constantes!$B$8)+(F944*constantes!$B$9)</f>
        <v>22.8787183548725</v>
      </c>
      <c r="AB944">
        <f t="shared" si="205"/>
        <v>4.169811677585733E-2</v>
      </c>
      <c r="AC944">
        <f>(O944*constantes!$D$4)+(LN(110)*constantes!$D$5)+(LN(22)*constantes!$D$8)+(F944*constantes!$D$9)</f>
        <v>25.036812478830871</v>
      </c>
      <c r="AD944" s="7">
        <f t="shared" si="206"/>
        <v>1.975954812069991E-2</v>
      </c>
      <c r="AF944">
        <f>(O944*constantes!$B$4)+(LN(125)*constantes!$B$5)+(LN(22.5)*constantes!$B$8)+(F944*constantes!$B$9)</f>
        <v>23.133675291626897</v>
      </c>
      <c r="AG944">
        <f t="shared" si="207"/>
        <v>5.3478442485207722E-2</v>
      </c>
      <c r="AH944">
        <f>(O944*constantes!$D$4)+(LN(125)*constantes!$D$5)+(LN(22.5)*constantes!$D$8)+(F944*constantes!$D$9)</f>
        <v>25.407885495439103</v>
      </c>
      <c r="AI944">
        <f t="shared" si="208"/>
        <v>2.8509711637591306E-2</v>
      </c>
    </row>
    <row r="945" spans="1:35" x14ac:dyDescent="0.25">
      <c r="A945" s="11">
        <v>944</v>
      </c>
      <c r="B945">
        <v>0</v>
      </c>
      <c r="C945">
        <v>47</v>
      </c>
      <c r="D945">
        <v>1</v>
      </c>
      <c r="E945">
        <v>0</v>
      </c>
      <c r="F945">
        <v>0</v>
      </c>
      <c r="G945">
        <v>128</v>
      </c>
      <c r="H945">
        <v>20.89</v>
      </c>
      <c r="I945">
        <f>IF(AND(B945=1,E945=0),V945,IF(AND(B945=1,E945=1),W945,IF(AND(B945=0,E945=0),X945,IF(AND(B945=0,E945=1),Y945,ERROR))))</f>
        <v>6.7975509541504886E-2</v>
      </c>
      <c r="K945">
        <f t="shared" si="196"/>
        <v>3.6173927347526003E-2</v>
      </c>
      <c r="L945">
        <f t="shared" si="197"/>
        <v>2.5101986203356352E-2</v>
      </c>
      <c r="M945" s="22" t="str">
        <f t="shared" si="209"/>
        <v>Elevated Risk</v>
      </c>
      <c r="O945">
        <f t="shared" si="198"/>
        <v>3.8501476017100584</v>
      </c>
      <c r="P945">
        <f t="shared" si="199"/>
        <v>4.8520302639196169</v>
      </c>
      <c r="Q945">
        <f t="shared" si="200"/>
        <v>3.0392705755684744</v>
      </c>
      <c r="R945">
        <f>(O945*constantes!$B$4)+(P945*constantes!$B$5)+(D945*constantes!$B$6)+(Q945*constantes!$B$8)+(F945*constantes!$B$9)</f>
        <v>24.10523231440477</v>
      </c>
      <c r="S945" s="4">
        <f>(O945*constantes!$B$4)+(P945*constantes!$C$5)+(D945*constantes!$B$6)+(Q945*constantes!$B$8)+(F945*constantes!$B$9)</f>
        <v>24.45283176251197</v>
      </c>
      <c r="T945">
        <f>(O945*constantes!$D$4)+(P945*constantes!$D$5)+(D945*constantes!$D$6)+(Q945*constantes!$D$8)+(F945*constantes!$D$9)</f>
        <v>26.297352666026704</v>
      </c>
      <c r="U945">
        <f>(O945*constantes!$D$4)+(P945*constantes!$E$5)+(D945*constantes!$D$6)+(Q945*constantes!$D$8)+(F945*constantes!$D$9)</f>
        <v>26.635830297237735</v>
      </c>
      <c r="V945" s="5">
        <f t="shared" si="201"/>
        <v>0.13516054619121798</v>
      </c>
      <c r="W945" s="5">
        <f t="shared" si="202"/>
        <v>0.18581746845074087</v>
      </c>
      <c r="X945" s="6">
        <f t="shared" si="203"/>
        <v>6.7975509541504886E-2</v>
      </c>
      <c r="Y945" s="6">
        <f t="shared" si="204"/>
        <v>9.4033094316286481E-2</v>
      </c>
      <c r="AA945">
        <f>(O945*constantes!$B$4)+(LN(110)*constantes!$B$5)+(LN(22)*constantes!$B$8)+(F945*constantes!$B$9)</f>
        <v>23.155608320942413</v>
      </c>
      <c r="AB945">
        <f t="shared" si="205"/>
        <v>5.4631350702972536E-2</v>
      </c>
      <c r="AC945">
        <f>(O945*constantes!$D$4)+(LN(110)*constantes!$D$5)+(LN(22)*constantes!$D$8)+(F945*constantes!$D$9)</f>
        <v>25.278844814605776</v>
      </c>
      <c r="AD945" s="7">
        <f t="shared" si="206"/>
        <v>2.5101986203356352E-2</v>
      </c>
      <c r="AF945">
        <f>(O945*constantes!$B$4)+(LN(125)*constantes!$B$5)+(LN(22.5)*constantes!$B$8)+(F945*constantes!$B$9)</f>
        <v>23.410565257696806</v>
      </c>
      <c r="AG945">
        <f t="shared" si="207"/>
        <v>6.9930001122808005E-2</v>
      </c>
      <c r="AH945">
        <f>(O945*constantes!$D$4)+(LN(125)*constantes!$D$5)+(LN(22.5)*constantes!$D$8)+(F945*constantes!$D$9)</f>
        <v>25.649917831214008</v>
      </c>
      <c r="AI945">
        <f t="shared" si="208"/>
        <v>3.6173927347526003E-2</v>
      </c>
    </row>
    <row r="946" spans="1:35" x14ac:dyDescent="0.25">
      <c r="A946" s="11">
        <v>945</v>
      </c>
      <c r="B946">
        <v>0</v>
      </c>
      <c r="C946">
        <v>43</v>
      </c>
      <c r="D946">
        <v>0</v>
      </c>
      <c r="E946">
        <v>0</v>
      </c>
      <c r="F946">
        <v>0</v>
      </c>
      <c r="G946">
        <v>118</v>
      </c>
      <c r="H946">
        <v>25.32</v>
      </c>
      <c r="I946">
        <f>IF(AND(B946=1,E946=0),V946,IF(AND(B946=1,E946=1),W946,IF(AND(B946=0,E946=0),X946,IF(AND(B946=0,E946=1),Y946,ERROR))))</f>
        <v>2.5787757324771343E-2</v>
      </c>
      <c r="K946">
        <f t="shared" si="196"/>
        <v>2.8509711637591306E-2</v>
      </c>
      <c r="L946">
        <f t="shared" si="197"/>
        <v>1.975954812069991E-2</v>
      </c>
      <c r="M946" s="22" t="str">
        <f t="shared" si="209"/>
        <v>NORMAL</v>
      </c>
      <c r="O946">
        <f t="shared" si="198"/>
        <v>3.7612001156935624</v>
      </c>
      <c r="P946">
        <f t="shared" si="199"/>
        <v>4.7706846244656651</v>
      </c>
      <c r="Q946">
        <f t="shared" si="200"/>
        <v>3.2315945972759756</v>
      </c>
      <c r="R946">
        <f>(O946*constantes!$B$4)+(P946*constantes!$B$5)+(D946*constantes!$B$6)+(Q946*constantes!$B$8)+(F946*constantes!$B$9)</f>
        <v>23.120378394185671</v>
      </c>
      <c r="S946" s="4">
        <f>(O946*constantes!$B$4)+(P946*constantes!$C$5)+(D946*constantes!$B$6)+(Q946*constantes!$B$8)+(F946*constantes!$B$9)</f>
        <v>23.462150240682391</v>
      </c>
      <c r="T946">
        <f>(O946*constantes!$D$4)+(P946*constantes!$D$5)+(D946*constantes!$D$6)+(Q946*constantes!$D$8)+(F946*constantes!$D$9)</f>
        <v>25.306148023673337</v>
      </c>
      <c r="U946">
        <f>(O946*constantes!$D$4)+(P946*constantes!$E$5)+(D946*constantes!$D$6)+(Q946*constantes!$D$8)+(F946*constantes!$D$9)</f>
        <v>25.638950983076064</v>
      </c>
      <c r="V946" s="5">
        <f t="shared" si="201"/>
        <v>5.2791036780495015E-2</v>
      </c>
      <c r="W946" s="5">
        <f t="shared" si="202"/>
        <v>7.3492593468578504E-2</v>
      </c>
      <c r="X946" s="6">
        <f t="shared" si="203"/>
        <v>2.5787757324771343E-2</v>
      </c>
      <c r="Y946" s="6">
        <f t="shared" si="204"/>
        <v>3.5786526752604852E-2</v>
      </c>
      <c r="AA946">
        <f>(O946*constantes!$B$4)+(LN(110)*constantes!$B$5)+(LN(22)*constantes!$B$8)+(F946*constantes!$B$9)</f>
        <v>22.8787183548725</v>
      </c>
      <c r="AB946">
        <f t="shared" si="205"/>
        <v>4.169811677585733E-2</v>
      </c>
      <c r="AC946">
        <f>(O946*constantes!$D$4)+(LN(110)*constantes!$D$5)+(LN(22)*constantes!$D$8)+(F946*constantes!$D$9)</f>
        <v>25.036812478830871</v>
      </c>
      <c r="AD946" s="7">
        <f t="shared" si="206"/>
        <v>1.975954812069991E-2</v>
      </c>
      <c r="AF946">
        <f>(O946*constantes!$B$4)+(LN(125)*constantes!$B$5)+(LN(22.5)*constantes!$B$8)+(F946*constantes!$B$9)</f>
        <v>23.133675291626897</v>
      </c>
      <c r="AG946">
        <f t="shared" si="207"/>
        <v>5.3478442485207722E-2</v>
      </c>
      <c r="AH946">
        <f>(O946*constantes!$D$4)+(LN(125)*constantes!$D$5)+(LN(22.5)*constantes!$D$8)+(F946*constantes!$D$9)</f>
        <v>25.407885495439103</v>
      </c>
      <c r="AI946">
        <f t="shared" si="208"/>
        <v>2.8509711637591306E-2</v>
      </c>
    </row>
    <row r="947" spans="1:35" x14ac:dyDescent="0.25">
      <c r="A947" s="11">
        <v>946</v>
      </c>
      <c r="B947">
        <v>1</v>
      </c>
      <c r="C947">
        <v>56</v>
      </c>
      <c r="D947">
        <v>1</v>
      </c>
      <c r="E947">
        <v>1</v>
      </c>
      <c r="F947">
        <v>0</v>
      </c>
      <c r="G947">
        <v>198</v>
      </c>
      <c r="H947">
        <v>24.87</v>
      </c>
      <c r="I947">
        <f>IF(AND(B947=1,E947=0),V947,IF(AND(B947=1,E947=1),W947,IF(AND(B947=0,E947=0),X947,IF(AND(B947=0,E947=1),Y947,ERROR))))</f>
        <v>0.61086755879099153</v>
      </c>
      <c r="K947">
        <f t="shared" si="196"/>
        <v>0.11757074595810224</v>
      </c>
      <c r="L947">
        <f t="shared" si="197"/>
        <v>9.2378774865307212E-2</v>
      </c>
      <c r="M947" s="22" t="str">
        <f t="shared" si="209"/>
        <v>'&gt;30%</v>
      </c>
      <c r="O947">
        <f t="shared" si="198"/>
        <v>4.0253516907351496</v>
      </c>
      <c r="P947">
        <f t="shared" si="199"/>
        <v>5.2882670306945352</v>
      </c>
      <c r="Q947">
        <f t="shared" si="200"/>
        <v>3.2136622578153133</v>
      </c>
      <c r="R947">
        <f>(O947*constantes!$B$4)+(P947*constantes!$B$5)+(D947*constantes!$B$6)+(Q947*constantes!$B$8)+(F947*constantes!$B$9)</f>
        <v>25.598142230619956</v>
      </c>
      <c r="S947" s="4">
        <f>(O947*constantes!$B$4)+(P947*constantes!$C$5)+(D947*constantes!$B$6)+(Q947*constantes!$B$8)+(F947*constantes!$B$9)</f>
        <v>25.976993680698911</v>
      </c>
      <c r="T947">
        <f>(O947*constantes!$D$4)+(P947*constantes!$D$5)+(D947*constantes!$D$6)+(Q947*constantes!$D$8)+(F947*constantes!$D$9)</f>
        <v>28.090347767727742</v>
      </c>
      <c r="U947">
        <f>(O947*constantes!$D$4)+(P947*constantes!$E$5)+(D947*constantes!$D$6)+(Q947*constantes!$D$8)+(F947*constantes!$D$9)</f>
        <v>28.459257275788993</v>
      </c>
      <c r="V947" s="5">
        <f t="shared" si="201"/>
        <v>0.47596376926016004</v>
      </c>
      <c r="W947" s="5">
        <f t="shared" si="202"/>
        <v>0.61086755879099153</v>
      </c>
      <c r="X947" s="6">
        <f t="shared" si="203"/>
        <v>0.34485542952423398</v>
      </c>
      <c r="Y947" s="6">
        <f t="shared" si="204"/>
        <v>0.45750626456270005</v>
      </c>
      <c r="AA947">
        <f>(O947*constantes!$B$4)+(LN(110)*constantes!$B$5)+(LN(22)*constantes!$B$8)+(F947*constantes!$B$9)</f>
        <v>23.701011641913961</v>
      </c>
      <c r="AB947">
        <f t="shared" si="205"/>
        <v>9.2378774865307212E-2</v>
      </c>
      <c r="AC947">
        <f>(O947*constantes!$D$4)+(LN(110)*constantes!$D$5)+(LN(22)*constantes!$D$8)+(F947*constantes!$D$9)</f>
        <v>25.75558740512928</v>
      </c>
      <c r="AD947" s="7">
        <f t="shared" si="206"/>
        <v>4.0123743463222783E-2</v>
      </c>
      <c r="AF947">
        <f>(O947*constantes!$B$4)+(LN(125)*constantes!$B$5)+(LN(22.5)*constantes!$B$8)+(F947*constantes!$B$9)</f>
        <v>23.955968578668354</v>
      </c>
      <c r="AG947">
        <f t="shared" si="207"/>
        <v>0.11757074595810224</v>
      </c>
      <c r="AH947">
        <f>(O947*constantes!$D$4)+(LN(125)*constantes!$D$5)+(LN(22.5)*constantes!$D$8)+(F947*constantes!$D$9)</f>
        <v>26.126660421737512</v>
      </c>
      <c r="AI947">
        <f t="shared" si="208"/>
        <v>5.7622826233415747E-2</v>
      </c>
    </row>
    <row r="948" spans="1:35" x14ac:dyDescent="0.25">
      <c r="A948" s="11">
        <v>947</v>
      </c>
      <c r="B948">
        <v>0</v>
      </c>
      <c r="C948">
        <v>34</v>
      </c>
      <c r="D948">
        <v>1</v>
      </c>
      <c r="E948">
        <v>0</v>
      </c>
      <c r="F948">
        <v>0</v>
      </c>
      <c r="G948">
        <v>117.5</v>
      </c>
      <c r="H948">
        <v>20.79</v>
      </c>
      <c r="I948">
        <f>IF(AND(B948=1,E948=0),V948,IF(AND(B948=1,E948=1),W948,IF(AND(B948=0,E948=0),X948,IF(AND(B948=0,E948=1),Y948,ERROR))))</f>
        <v>2.2611585498035325E-2</v>
      </c>
      <c r="K948">
        <f t="shared" si="196"/>
        <v>1.5150498846978833E-2</v>
      </c>
      <c r="L948">
        <f t="shared" si="197"/>
        <v>1.0478459792489292E-2</v>
      </c>
      <c r="M948" s="22" t="str">
        <f t="shared" si="209"/>
        <v>Elevated Risk</v>
      </c>
      <c r="O948">
        <f t="shared" si="198"/>
        <v>3.5263605246161616</v>
      </c>
      <c r="P948">
        <f t="shared" si="199"/>
        <v>4.7664383335842135</v>
      </c>
      <c r="Q948">
        <f t="shared" si="200"/>
        <v>3.0344721018699214</v>
      </c>
      <c r="R948">
        <f>(O948*constantes!$B$4)+(P948*constantes!$B$5)+(D948*constantes!$B$6)+(Q948*constantes!$B$8)+(F948*constantes!$B$9)</f>
        <v>22.934712130773949</v>
      </c>
      <c r="S948" s="4">
        <f>(O948*constantes!$B$4)+(P948*constantes!$C$5)+(D948*constantes!$B$6)+(Q948*constantes!$B$8)+(F948*constantes!$B$9)</f>
        <v>23.276179772991924</v>
      </c>
      <c r="T948">
        <f>(O948*constantes!$D$4)+(P948*constantes!$D$5)+(D948*constantes!$D$6)+(Q948*constantes!$D$8)+(F948*constantes!$D$9)</f>
        <v>25.173089747720667</v>
      </c>
      <c r="U948">
        <f>(O948*constantes!$D$4)+(P948*constantes!$E$5)+(D948*constantes!$D$6)+(Q948*constantes!$D$8)+(F948*constantes!$D$9)</f>
        <v>25.505596485871504</v>
      </c>
      <c r="V948" s="5">
        <f t="shared" si="201"/>
        <v>4.4045898005570905E-2</v>
      </c>
      <c r="W948" s="5">
        <f t="shared" si="202"/>
        <v>6.1412641926484768E-2</v>
      </c>
      <c r="X948" s="6">
        <f t="shared" si="203"/>
        <v>2.2611585498035325E-2</v>
      </c>
      <c r="Y948" s="6">
        <f t="shared" si="204"/>
        <v>3.1389670166473871E-2</v>
      </c>
      <c r="AA948">
        <f>(O948*constantes!$B$4)+(LN(110)*constantes!$B$5)+(LN(22)*constantes!$B$8)+(F948*constantes!$B$9)</f>
        <v>22.147672101432196</v>
      </c>
      <c r="AB948">
        <f t="shared" si="205"/>
        <v>2.0295430328568731E-2</v>
      </c>
      <c r="AC948">
        <f>(O948*constantes!$D$4)+(LN(110)*constantes!$D$5)+(LN(22)*constantes!$D$8)+(F948*constantes!$D$9)</f>
        <v>24.397797512737885</v>
      </c>
      <c r="AD948" s="7">
        <f t="shared" si="206"/>
        <v>1.0478459792489292E-2</v>
      </c>
      <c r="AF948">
        <f>(O948*constantes!$B$4)+(LN(125)*constantes!$B$5)+(LN(22.5)*constantes!$B$8)+(F948*constantes!$B$9)</f>
        <v>22.402629038186589</v>
      </c>
      <c r="AG948">
        <f t="shared" si="207"/>
        <v>2.6111793448385767E-2</v>
      </c>
      <c r="AH948">
        <f>(O948*constantes!$D$4)+(LN(125)*constantes!$D$5)+(LN(22.5)*constantes!$D$8)+(F948*constantes!$D$9)</f>
        <v>24.768870529346117</v>
      </c>
      <c r="AI948">
        <f t="shared" si="208"/>
        <v>1.5150498846978833E-2</v>
      </c>
    </row>
    <row r="949" spans="1:35" x14ac:dyDescent="0.25">
      <c r="A949" s="11">
        <v>948</v>
      </c>
      <c r="B949">
        <v>0</v>
      </c>
      <c r="C949">
        <v>47</v>
      </c>
      <c r="D949">
        <v>0</v>
      </c>
      <c r="E949">
        <v>0</v>
      </c>
      <c r="F949">
        <v>0</v>
      </c>
      <c r="G949">
        <v>127</v>
      </c>
      <c r="H949">
        <v>21.93</v>
      </c>
      <c r="I949">
        <f>IF(AND(B949=1,E949=0),V949,IF(AND(B949=1,E949=1),W949,IF(AND(B949=0,E949=0),X949,IF(AND(B949=0,E949=1),Y949,ERROR))))</f>
        <v>3.7310840681744284E-2</v>
      </c>
      <c r="K949">
        <f t="shared" si="196"/>
        <v>3.6173927347526003E-2</v>
      </c>
      <c r="L949">
        <f t="shared" si="197"/>
        <v>2.5101986203356352E-2</v>
      </c>
      <c r="M949" s="22" t="str">
        <f t="shared" si="209"/>
        <v>NORMAL</v>
      </c>
      <c r="O949">
        <f t="shared" si="198"/>
        <v>3.8501476017100584</v>
      </c>
      <c r="P949">
        <f t="shared" si="199"/>
        <v>4.8441870864585912</v>
      </c>
      <c r="Q949">
        <f t="shared" si="200"/>
        <v>3.0878555624297968</v>
      </c>
      <c r="R949">
        <f>(O949*constantes!$B$4)+(P949*constantes!$B$5)+(D949*constantes!$B$6)+(Q949*constantes!$B$8)+(F949*constantes!$B$9)</f>
        <v>23.419669312794419</v>
      </c>
      <c r="S949" s="4">
        <f>(O949*constantes!$B$4)+(P949*constantes!$C$5)+(D949*constantes!$B$6)+(Q949*constantes!$B$8)+(F949*constantes!$B$9)</f>
        <v>23.766706875668312</v>
      </c>
      <c r="T949">
        <f>(O949*constantes!$D$4)+(P949*constantes!$D$5)+(D949*constantes!$D$6)+(Q949*constantes!$D$8)+(F949*constantes!$D$9)</f>
        <v>25.681449588247656</v>
      </c>
      <c r="U949">
        <f>(O949*constantes!$D$4)+(P949*constantes!$E$5)+(D949*constantes!$D$6)+(Q949*constantes!$D$8)+(F949*constantes!$D$9)</f>
        <v>26.01938007939901</v>
      </c>
      <c r="V949" s="5">
        <f t="shared" si="201"/>
        <v>7.0546447901888132E-2</v>
      </c>
      <c r="W949" s="5">
        <f t="shared" si="202"/>
        <v>9.8332703728527426E-2</v>
      </c>
      <c r="X949" s="6">
        <f t="shared" si="203"/>
        <v>3.7310840681744284E-2</v>
      </c>
      <c r="Y949" s="6">
        <f t="shared" si="204"/>
        <v>5.1916092248611934E-2</v>
      </c>
      <c r="AA949">
        <f>(O949*constantes!$B$4)+(LN(110)*constantes!$B$5)+(LN(22)*constantes!$B$8)+(F949*constantes!$B$9)</f>
        <v>23.155608320942413</v>
      </c>
      <c r="AB949">
        <f t="shared" si="205"/>
        <v>5.4631350702972536E-2</v>
      </c>
      <c r="AC949">
        <f>(O949*constantes!$D$4)+(LN(110)*constantes!$D$5)+(LN(22)*constantes!$D$8)+(F949*constantes!$D$9)</f>
        <v>25.278844814605776</v>
      </c>
      <c r="AD949" s="7">
        <f t="shared" si="206"/>
        <v>2.5101986203356352E-2</v>
      </c>
      <c r="AF949">
        <f>(O949*constantes!$B$4)+(LN(125)*constantes!$B$5)+(LN(22.5)*constantes!$B$8)+(F949*constantes!$B$9)</f>
        <v>23.410565257696806</v>
      </c>
      <c r="AG949">
        <f t="shared" si="207"/>
        <v>6.9930001122808005E-2</v>
      </c>
      <c r="AH949">
        <f>(O949*constantes!$D$4)+(LN(125)*constantes!$D$5)+(LN(22.5)*constantes!$D$8)+(F949*constantes!$D$9)</f>
        <v>25.649917831214008</v>
      </c>
      <c r="AI949">
        <f t="shared" si="208"/>
        <v>3.6173927347526003E-2</v>
      </c>
    </row>
    <row r="950" spans="1:35" x14ac:dyDescent="0.25">
      <c r="A950" s="11">
        <v>949</v>
      </c>
      <c r="B950">
        <v>0</v>
      </c>
      <c r="C950">
        <v>49</v>
      </c>
      <c r="D950">
        <v>1</v>
      </c>
      <c r="E950">
        <v>0</v>
      </c>
      <c r="F950">
        <v>0</v>
      </c>
      <c r="G950">
        <v>108</v>
      </c>
      <c r="H950">
        <v>19.25</v>
      </c>
      <c r="I950">
        <f>IF(AND(B950=1,E950=0),V950,IF(AND(B950=1,E950=1),W950,IF(AND(B950=0,E950=0),X950,IF(AND(B950=0,E950=1),Y950,ERROR))))</f>
        <v>4.5808485664641685E-2</v>
      </c>
      <c r="K950">
        <f t="shared" si="196"/>
        <v>4.0428513799347532E-2</v>
      </c>
      <c r="L950">
        <f t="shared" si="197"/>
        <v>2.8073382189004015E-2</v>
      </c>
      <c r="M950" s="22" t="str">
        <f t="shared" si="209"/>
        <v>Elevated Risk</v>
      </c>
      <c r="O950">
        <f t="shared" si="198"/>
        <v>3.8918202981106265</v>
      </c>
      <c r="P950">
        <f t="shared" si="199"/>
        <v>4.6821312271242199</v>
      </c>
      <c r="Q950">
        <f t="shared" si="200"/>
        <v>2.9575110607337933</v>
      </c>
      <c r="R950">
        <f>(O950*constantes!$B$4)+(P950*constantes!$B$5)+(D950*constantes!$B$6)+(Q950*constantes!$B$8)+(F950*constantes!$B$9)</f>
        <v>23.854964955637985</v>
      </c>
      <c r="S950" s="4">
        <f>(O950*constantes!$B$4)+(P950*constantes!$C$5)+(D950*constantes!$B$6)+(Q950*constantes!$B$8)+(F950*constantes!$B$9)</f>
        <v>24.190392836749162</v>
      </c>
      <c r="T950">
        <f>(O950*constantes!$D$4)+(P950*constantes!$D$5)+(D950*constantes!$D$6)+(Q950*constantes!$D$8)+(F950*constantes!$D$9)</f>
        <v>25.891036738470024</v>
      </c>
      <c r="U950">
        <f>(O950*constantes!$D$4)+(P950*constantes!$E$5)+(D950*constantes!$D$6)+(Q950*constantes!$D$8)+(F950*constantes!$D$9)</f>
        <v>26.21766221287421</v>
      </c>
      <c r="V950" s="5">
        <f t="shared" si="201"/>
        <v>0.10690338627088636</v>
      </c>
      <c r="W950" s="5">
        <f t="shared" si="202"/>
        <v>0.14625224717031737</v>
      </c>
      <c r="X950" s="6">
        <f t="shared" si="203"/>
        <v>4.5808485664641685E-2</v>
      </c>
      <c r="Y950" s="6">
        <f t="shared" si="204"/>
        <v>6.2936275429890776E-2</v>
      </c>
      <c r="AA950">
        <f>(O950*constantes!$B$4)+(LN(110)*constantes!$B$5)+(LN(22)*constantes!$B$8)+(F950*constantes!$B$9)</f>
        <v>23.285333757929525</v>
      </c>
      <c r="AB950">
        <f t="shared" si="205"/>
        <v>6.1959526107751905E-2</v>
      </c>
      <c r="AC950">
        <f>(O950*constantes!$D$4)+(LN(110)*constantes!$D$5)+(LN(22)*constantes!$D$8)+(F950*constantes!$D$9)</f>
        <v>25.39223913860047</v>
      </c>
      <c r="AD950" s="7">
        <f t="shared" si="206"/>
        <v>2.8073382189004015E-2</v>
      </c>
      <c r="AF950">
        <f>(O950*constantes!$B$4)+(LN(125)*constantes!$B$5)+(LN(22.5)*constantes!$B$8)+(F950*constantes!$B$9)</f>
        <v>23.540290694683922</v>
      </c>
      <c r="AG950">
        <f t="shared" si="207"/>
        <v>7.9222803135090225E-2</v>
      </c>
      <c r="AH950">
        <f>(O950*constantes!$D$4)+(LN(125)*constantes!$D$5)+(LN(22.5)*constantes!$D$8)+(F950*constantes!$D$9)</f>
        <v>25.763312155208702</v>
      </c>
      <c r="AI950">
        <f t="shared" si="208"/>
        <v>4.0428513799347532E-2</v>
      </c>
    </row>
    <row r="951" spans="1:35" x14ac:dyDescent="0.25">
      <c r="A951" s="11">
        <v>950</v>
      </c>
      <c r="B951">
        <v>1</v>
      </c>
      <c r="C951">
        <v>66</v>
      </c>
      <c r="D951">
        <v>1</v>
      </c>
      <c r="E951">
        <v>0</v>
      </c>
      <c r="F951">
        <v>1</v>
      </c>
      <c r="G951">
        <v>114.5</v>
      </c>
      <c r="H951">
        <v>28.62</v>
      </c>
      <c r="I951">
        <f>IF(AND(B951=1,E951=0),V951,IF(AND(B951=1,E951=1),W951,IF(AND(B951=0,E951=0),X951,IF(AND(B951=0,E951=1),Y951,ERROR))))</f>
        <v>0.52389115535385988</v>
      </c>
      <c r="K951">
        <f t="shared" si="196"/>
        <v>0.29879615448229646</v>
      </c>
      <c r="L951">
        <f t="shared" si="197"/>
        <v>0.2404837815530535</v>
      </c>
      <c r="M951" s="22" t="str">
        <f t="shared" si="209"/>
        <v>'&gt;30%</v>
      </c>
      <c r="O951">
        <f t="shared" si="198"/>
        <v>4.1896547420264252</v>
      </c>
      <c r="P951">
        <f t="shared" si="199"/>
        <v>4.7405748229942946</v>
      </c>
      <c r="Q951">
        <f t="shared" si="200"/>
        <v>3.3541057741283047</v>
      </c>
      <c r="R951">
        <f>(O951*constantes!$B$4)+(P951*constantes!$B$5)+(D951*constantes!$B$6)+(Q951*constantes!$B$8)+(F951*constantes!$B$9)</f>
        <v>25.736537602934536</v>
      </c>
      <c r="S951" s="4">
        <f>(O951*constantes!$B$4)+(P951*constantes!$C$5)+(D951*constantes!$B$6)+(Q951*constantes!$B$8)+(F951*constantes!$B$9)</f>
        <v>26.076152383253849</v>
      </c>
      <c r="T951">
        <f>(O951*constantes!$D$4)+(P951*constantes!$D$5)+(D951*constantes!$D$6)+(Q951*constantes!$D$8)+(F951*constantes!$D$9)</f>
        <v>27.846250731257822</v>
      </c>
      <c r="U951">
        <f>(O951*constantes!$D$4)+(P951*constantes!$E$5)+(D951*constantes!$D$6)+(Q951*constantes!$D$8)+(F951*constantes!$D$9)</f>
        <v>28.176953230909902</v>
      </c>
      <c r="V951" s="5">
        <f t="shared" si="201"/>
        <v>0.52389115535385988</v>
      </c>
      <c r="W951" s="5">
        <f t="shared" si="202"/>
        <v>0.64732995943007687</v>
      </c>
      <c r="X951" s="6">
        <f t="shared" si="203"/>
        <v>0.28201331929134277</v>
      </c>
      <c r="Y951" s="6">
        <f t="shared" si="204"/>
        <v>0.36944665305646651</v>
      </c>
      <c r="AA951">
        <f>(O951*constantes!$B$4)+(LN(110)*constantes!$B$5)+(LN(22)*constantes!$B$8)+(F951*constantes!$B$9)</f>
        <v>24.744080468461654</v>
      </c>
      <c r="AB951">
        <f t="shared" si="205"/>
        <v>0.2404837815530535</v>
      </c>
      <c r="AC951">
        <f>(O951*constantes!$D$4)+(LN(110)*constantes!$D$5)+(LN(22)*constantes!$D$8)+(F951*constantes!$D$9)</f>
        <v>26.980297508906432</v>
      </c>
      <c r="AD951" s="7">
        <f t="shared" si="206"/>
        <v>0.13008803823204595</v>
      </c>
      <c r="AF951">
        <f>(O951*constantes!$B$4)+(LN(125)*constantes!$B$5)+(LN(22.5)*constantes!$B$8)+(F951*constantes!$B$9)</f>
        <v>24.999037405216043</v>
      </c>
      <c r="AG951">
        <f t="shared" si="207"/>
        <v>0.29879615448229646</v>
      </c>
      <c r="AH951">
        <f>(O951*constantes!$D$4)+(LN(125)*constantes!$D$5)+(LN(22.5)*constantes!$D$8)+(F951*constantes!$D$9)</f>
        <v>27.351370525514664</v>
      </c>
      <c r="AI951">
        <f t="shared" si="208"/>
        <v>0.18288679594621704</v>
      </c>
    </row>
    <row r="952" spans="1:35" x14ac:dyDescent="0.25">
      <c r="A952" s="11">
        <v>951</v>
      </c>
      <c r="B952">
        <v>0</v>
      </c>
      <c r="C952">
        <v>39</v>
      </c>
      <c r="D952">
        <v>1</v>
      </c>
      <c r="E952">
        <v>0</v>
      </c>
      <c r="F952">
        <v>0</v>
      </c>
      <c r="G952">
        <v>137.5</v>
      </c>
      <c r="H952">
        <v>27.35</v>
      </c>
      <c r="I952">
        <f>IF(AND(B952=1,E952=0),V952,IF(AND(B952=1,E952=1),W952,IF(AND(B952=0,E952=0),X952,IF(AND(B952=0,E952=1),Y952,ERROR))))</f>
        <v>5.7741490176824617E-2</v>
      </c>
      <c r="K952">
        <f t="shared" si="196"/>
        <v>2.1931490638549711E-2</v>
      </c>
      <c r="L952">
        <f t="shared" si="197"/>
        <v>1.5184528759381921E-2</v>
      </c>
      <c r="M952" s="22" t="str">
        <f t="shared" si="209"/>
        <v>Elevated Risk</v>
      </c>
      <c r="O952">
        <f t="shared" si="198"/>
        <v>3.6635616461296463</v>
      </c>
      <c r="P952">
        <f t="shared" si="199"/>
        <v>4.9236239171066263</v>
      </c>
      <c r="Q952">
        <f t="shared" si="200"/>
        <v>3.3087165288679903</v>
      </c>
      <c r="R952">
        <f>(O952*constantes!$B$4)+(P952*constantes!$B$5)+(D952*constantes!$B$6)+(Q952*constantes!$B$8)+(F952*constantes!$B$9)</f>
        <v>23.87081832067258</v>
      </c>
      <c r="S952" s="4">
        <f>(O952*constantes!$B$4)+(P952*constantes!$C$5)+(D952*constantes!$B$6)+(Q952*constantes!$B$8)+(F952*constantes!$B$9)</f>
        <v>24.2235467380941</v>
      </c>
      <c r="T952">
        <f>(O952*constantes!$D$4)+(P952*constantes!$D$5)+(D952*constantes!$D$6)+(Q952*constantes!$D$8)+(F952*constantes!$D$9)</f>
        <v>26.12877996648616</v>
      </c>
      <c r="U952">
        <f>(O952*constantes!$D$4)+(P952*constantes!$E$5)+(D952*constantes!$D$6)+(Q952*constantes!$D$8)+(F952*constantes!$D$9)</f>
        <v>26.472251970943514</v>
      </c>
      <c r="V952" s="5">
        <f t="shared" si="201"/>
        <v>0.10851546283721969</v>
      </c>
      <c r="W952" s="5">
        <f t="shared" si="202"/>
        <v>0.15079074260548353</v>
      </c>
      <c r="X952" s="6">
        <f t="shared" si="203"/>
        <v>5.7741490176824617E-2</v>
      </c>
      <c r="Y952" s="6">
        <f t="shared" si="204"/>
        <v>8.0431506739844116E-2</v>
      </c>
      <c r="AA952">
        <f>(O952*constantes!$B$4)+(LN(110)*constantes!$B$5)+(LN(22)*constantes!$B$8)+(F952*constantes!$B$9)</f>
        <v>22.574773704658814</v>
      </c>
      <c r="AB952">
        <f t="shared" si="205"/>
        <v>3.0940270522043956E-2</v>
      </c>
      <c r="AC952">
        <f>(O952*constantes!$D$4)+(LN(110)*constantes!$D$5)+(LN(22)*constantes!$D$8)+(F952*constantes!$D$9)</f>
        <v>24.771131368454586</v>
      </c>
      <c r="AD952" s="7">
        <f t="shared" si="206"/>
        <v>1.5184528759381921E-2</v>
      </c>
      <c r="AF952">
        <f>(O952*constantes!$B$4)+(LN(125)*constantes!$B$5)+(LN(22.5)*constantes!$B$8)+(F952*constantes!$B$9)</f>
        <v>22.829730641413207</v>
      </c>
      <c r="AG952">
        <f t="shared" si="207"/>
        <v>3.974481175054656E-2</v>
      </c>
      <c r="AH952">
        <f>(O952*constantes!$D$4)+(LN(125)*constantes!$D$5)+(LN(22.5)*constantes!$D$8)+(F952*constantes!$D$9)</f>
        <v>25.142204385062819</v>
      </c>
      <c r="AI952">
        <f t="shared" si="208"/>
        <v>2.1931490638549711E-2</v>
      </c>
    </row>
    <row r="953" spans="1:35" x14ac:dyDescent="0.25">
      <c r="A953" s="11">
        <v>952</v>
      </c>
      <c r="B953">
        <v>0</v>
      </c>
      <c r="C953">
        <v>58</v>
      </c>
      <c r="D953">
        <v>0</v>
      </c>
      <c r="E953">
        <v>1</v>
      </c>
      <c r="F953">
        <v>0</v>
      </c>
      <c r="G953">
        <v>151</v>
      </c>
      <c r="H953">
        <v>20.34</v>
      </c>
      <c r="I953">
        <f>IF(AND(B953=1,E953=0),V953,IF(AND(B953=1,E953=1),W953,IF(AND(B953=0,E953=0),X953,IF(AND(B953=0,E953=1),Y953,ERROR))))</f>
        <v>0.13906615258951938</v>
      </c>
      <c r="K953">
        <f t="shared" si="196"/>
        <v>6.3209991046805025E-2</v>
      </c>
      <c r="L953">
        <f t="shared" si="197"/>
        <v>4.4054054961770062E-2</v>
      </c>
      <c r="M953" s="22" t="str">
        <f t="shared" si="209"/>
        <v>Elevated Risk</v>
      </c>
      <c r="O953">
        <f t="shared" si="198"/>
        <v>4.0604430105464191</v>
      </c>
      <c r="P953">
        <f t="shared" si="199"/>
        <v>5.0172798368149243</v>
      </c>
      <c r="Q953">
        <f t="shared" si="200"/>
        <v>3.012589390620414</v>
      </c>
      <c r="R953">
        <f>(O953*constantes!$B$4)+(P953*constantes!$B$5)+(D953*constantes!$B$6)+(Q953*constantes!$B$8)+(F953*constantes!$B$9)</f>
        <v>24.335742644991356</v>
      </c>
      <c r="S953" s="4">
        <f>(O953*constantes!$B$4)+(P953*constantes!$C$5)+(D953*constantes!$B$6)+(Q953*constantes!$B$8)+(F953*constantes!$B$9)</f>
        <v>24.695180572500778</v>
      </c>
      <c r="T953">
        <f>(O953*constantes!$D$4)+(P953*constantes!$D$5)+(D953*constantes!$D$6)+(Q953*constantes!$D$8)+(F953*constantes!$D$9)</f>
        <v>26.702092614437298</v>
      </c>
      <c r="U953">
        <f>(O953*constantes!$D$4)+(P953*constantes!$E$5)+(D953*constantes!$D$6)+(Q953*constantes!$D$8)+(F953*constantes!$D$9)</f>
        <v>27.052098055853509</v>
      </c>
      <c r="V953" s="5">
        <f t="shared" si="201"/>
        <v>0.16711221065357929</v>
      </c>
      <c r="W953" s="5">
        <f t="shared" si="202"/>
        <v>0.23044750981761308</v>
      </c>
      <c r="X953" s="6">
        <f t="shared" si="203"/>
        <v>0.10014148721130045</v>
      </c>
      <c r="Y953" s="6">
        <f t="shared" si="204"/>
        <v>0.13906615258951938</v>
      </c>
      <c r="AA953">
        <f>(O953*constantes!$B$4)+(LN(110)*constantes!$B$5)+(LN(22)*constantes!$B$8)+(F953*constantes!$B$9)</f>
        <v>23.81024951683365</v>
      </c>
      <c r="AB953">
        <f t="shared" si="205"/>
        <v>0.10247681663833785</v>
      </c>
      <c r="AC953">
        <f>(O953*constantes!$D$4)+(LN(110)*constantes!$D$5)+(LN(22)*constantes!$D$8)+(F953*constantes!$D$9)</f>
        <v>25.851073342728132</v>
      </c>
      <c r="AD953" s="7">
        <f t="shared" si="206"/>
        <v>4.4054054961770062E-2</v>
      </c>
      <c r="AF953">
        <f>(O953*constantes!$B$4)+(LN(125)*constantes!$B$5)+(LN(22.5)*constantes!$B$8)+(F953*constantes!$B$9)</f>
        <v>24.065206453588043</v>
      </c>
      <c r="AG953">
        <f t="shared" si="207"/>
        <v>0.1302191222428678</v>
      </c>
      <c r="AH953">
        <f>(O953*constantes!$D$4)+(LN(125)*constantes!$D$5)+(LN(22.5)*constantes!$D$8)+(F953*constantes!$D$9)</f>
        <v>26.222146359336364</v>
      </c>
      <c r="AI953">
        <f t="shared" si="208"/>
        <v>6.3209991046805025E-2</v>
      </c>
    </row>
    <row r="954" spans="1:35" x14ac:dyDescent="0.25">
      <c r="A954" s="11">
        <v>953</v>
      </c>
      <c r="B954">
        <v>1</v>
      </c>
      <c r="C954">
        <v>57</v>
      </c>
      <c r="D954">
        <v>1</v>
      </c>
      <c r="E954">
        <v>1</v>
      </c>
      <c r="F954">
        <v>0</v>
      </c>
      <c r="G954">
        <v>158.5</v>
      </c>
      <c r="H954">
        <v>27.1</v>
      </c>
      <c r="I954">
        <f>IF(AND(B954=1,E954=0),V954,IF(AND(B954=1,E954=1),W954,IF(AND(B954=0,E954=0),X954,IF(AND(B954=0,E954=1),Y954,ERROR))))</f>
        <v>0.50109736782966663</v>
      </c>
      <c r="K954">
        <f t="shared" si="196"/>
        <v>0.12380054983513455</v>
      </c>
      <c r="L954">
        <f t="shared" si="197"/>
        <v>9.7348342413305922E-2</v>
      </c>
      <c r="M954" s="22" t="str">
        <f t="shared" si="209"/>
        <v>'&gt;30%</v>
      </c>
      <c r="O954">
        <f t="shared" si="198"/>
        <v>4.0430512678345503</v>
      </c>
      <c r="P954">
        <f t="shared" si="199"/>
        <v>5.0657545933173349</v>
      </c>
      <c r="Q954">
        <f t="shared" si="200"/>
        <v>3.2995337278856551</v>
      </c>
      <c r="R954">
        <f>(O954*constantes!$B$4)+(P954*constantes!$B$5)+(D954*constantes!$B$6)+(Q954*constantes!$B$8)+(F954*constantes!$B$9)</f>
        <v>25.30853825914528</v>
      </c>
      <c r="S954" s="4">
        <f>(O954*constantes!$B$4)+(P954*constantes!$C$5)+(D954*constantes!$B$6)+(Q954*constantes!$B$8)+(F954*constantes!$B$9)</f>
        <v>25.67144891821053</v>
      </c>
      <c r="T954">
        <f>(O954*constantes!$D$4)+(P954*constantes!$D$5)+(D954*constantes!$D$6)+(Q954*constantes!$D$8)+(F954*constantes!$D$9)</f>
        <v>27.556503884836367</v>
      </c>
      <c r="U954">
        <f>(O954*constantes!$D$4)+(P954*constantes!$E$5)+(D954*constantes!$D$6)+(Q954*constantes!$D$8)+(F954*constantes!$D$9)</f>
        <v>27.909890925266186</v>
      </c>
      <c r="V954" s="5">
        <f t="shared" si="201"/>
        <v>0.3835113056197621</v>
      </c>
      <c r="W954" s="5">
        <f t="shared" si="202"/>
        <v>0.50109736782966663</v>
      </c>
      <c r="X954" s="6">
        <f t="shared" si="203"/>
        <v>0.21961326922204227</v>
      </c>
      <c r="Y954" s="6">
        <f t="shared" si="204"/>
        <v>0.29747472023977461</v>
      </c>
      <c r="AA954">
        <f>(O954*constantes!$B$4)+(LN(110)*constantes!$B$5)+(LN(22)*constantes!$B$8)+(F954*constantes!$B$9)</f>
        <v>23.756109717441312</v>
      </c>
      <c r="AB954">
        <f t="shared" si="205"/>
        <v>9.7348342413305922E-2</v>
      </c>
      <c r="AC954">
        <f>(O954*constantes!$D$4)+(LN(110)*constantes!$D$5)+(LN(22)*constantes!$D$8)+(F954*constantes!$D$9)</f>
        <v>25.803749193387144</v>
      </c>
      <c r="AD954" s="7">
        <f t="shared" si="206"/>
        <v>4.2061248414153263E-2</v>
      </c>
      <c r="AF954">
        <f>(O954*constantes!$B$4)+(LN(125)*constantes!$B$5)+(LN(22.5)*constantes!$B$8)+(F954*constantes!$B$9)</f>
        <v>24.011066654195705</v>
      </c>
      <c r="AG954">
        <f t="shared" si="207"/>
        <v>0.12380054983513455</v>
      </c>
      <c r="AH954">
        <f>(O954*constantes!$D$4)+(LN(125)*constantes!$D$5)+(LN(22.5)*constantes!$D$8)+(F954*constantes!$D$9)</f>
        <v>26.174822209995376</v>
      </c>
      <c r="AI954">
        <f t="shared" si="208"/>
        <v>6.0378388617794876E-2</v>
      </c>
    </row>
    <row r="955" spans="1:35" x14ac:dyDescent="0.25">
      <c r="A955" s="11">
        <v>954</v>
      </c>
      <c r="B955">
        <v>0</v>
      </c>
      <c r="C955">
        <v>63</v>
      </c>
      <c r="D955">
        <v>0</v>
      </c>
      <c r="E955">
        <v>0</v>
      </c>
      <c r="F955">
        <v>0</v>
      </c>
      <c r="G955">
        <v>118</v>
      </c>
      <c r="H955">
        <v>25.31</v>
      </c>
      <c r="I955">
        <f>IF(AND(B955=1,E955=0),V955,IF(AND(B955=1,E955=1),W955,IF(AND(B955=0,E955=0),X955,IF(AND(B955=0,E955=1),Y955,ERROR))))</f>
        <v>7.1186752615101989E-2</v>
      </c>
      <c r="K955">
        <f t="shared" si="196"/>
        <v>7.8518559479420769E-2</v>
      </c>
      <c r="L955">
        <f t="shared" si="197"/>
        <v>5.4860361374715505E-2</v>
      </c>
      <c r="M955" s="22" t="str">
        <f t="shared" si="209"/>
        <v>NORMAL</v>
      </c>
      <c r="O955">
        <f t="shared" si="198"/>
        <v>4.1431347263915326</v>
      </c>
      <c r="P955">
        <f t="shared" si="199"/>
        <v>4.7706846244656651</v>
      </c>
      <c r="Q955">
        <f t="shared" si="200"/>
        <v>3.2311995745570328</v>
      </c>
      <c r="R955">
        <f>(O955*constantes!$B$4)+(P955*constantes!$B$5)+(D955*constantes!$B$6)+(Q955*constantes!$B$8)+(F955*constantes!$B$9)</f>
        <v>24.309012397743128</v>
      </c>
      <c r="S955" s="4">
        <f>(O955*constantes!$B$4)+(P955*constantes!$C$5)+(D955*constantes!$B$6)+(Q955*constantes!$B$8)+(F955*constantes!$B$9)</f>
        <v>24.650784244239848</v>
      </c>
      <c r="T955">
        <f>(O955*constantes!$D$4)+(P955*constantes!$D$5)+(D955*constantes!$D$6)+(Q955*constantes!$D$8)+(F955*constantes!$D$9)</f>
        <v>26.345216879440205</v>
      </c>
      <c r="U955">
        <f>(O955*constantes!$D$4)+(P955*constantes!$E$5)+(D955*constantes!$D$6)+(Q955*constantes!$D$8)+(F955*constantes!$D$9)</f>
        <v>26.678019838842932</v>
      </c>
      <c r="V955" s="5">
        <f t="shared" si="201"/>
        <v>0.16308545028188104</v>
      </c>
      <c r="W955" s="5">
        <f t="shared" si="202"/>
        <v>0.22164381871477956</v>
      </c>
      <c r="X955" s="6">
        <f t="shared" si="203"/>
        <v>7.1186752615101989E-2</v>
      </c>
      <c r="Y955" s="6">
        <f t="shared" si="204"/>
        <v>9.7880208388228418E-2</v>
      </c>
      <c r="AA955">
        <f>(O955*constantes!$B$4)+(LN(110)*constantes!$B$5)+(LN(22)*constantes!$B$8)+(F955*constantes!$B$9)</f>
        <v>24.067665520590854</v>
      </c>
      <c r="AB955">
        <f t="shared" si="205"/>
        <v>0.13051783749446544</v>
      </c>
      <c r="AC955">
        <f>(O955*constantes!$D$4)+(LN(110)*constantes!$D$5)+(LN(22)*constantes!$D$8)+(F955*constantes!$D$9)</f>
        <v>26.076083289962796</v>
      </c>
      <c r="AD955" s="7">
        <f t="shared" si="206"/>
        <v>5.4860361374715505E-2</v>
      </c>
      <c r="AF955">
        <f>(O955*constantes!$B$4)+(LN(125)*constantes!$B$5)+(LN(22.5)*constantes!$B$8)+(F955*constantes!$B$9)</f>
        <v>24.322622457345251</v>
      </c>
      <c r="AG955">
        <f t="shared" si="207"/>
        <v>0.16512470507308763</v>
      </c>
      <c r="AH955">
        <f>(O955*constantes!$D$4)+(LN(125)*constantes!$D$5)+(LN(22.5)*constantes!$D$8)+(F955*constantes!$D$9)</f>
        <v>26.447156306571028</v>
      </c>
      <c r="AI955">
        <f t="shared" si="208"/>
        <v>7.8518559479420769E-2</v>
      </c>
    </row>
    <row r="956" spans="1:35" x14ac:dyDescent="0.25">
      <c r="A956" s="11">
        <v>955</v>
      </c>
      <c r="B956">
        <v>0</v>
      </c>
      <c r="C956">
        <v>53</v>
      </c>
      <c r="D956">
        <v>0</v>
      </c>
      <c r="E956">
        <v>1</v>
      </c>
      <c r="F956">
        <v>0</v>
      </c>
      <c r="G956">
        <v>160</v>
      </c>
      <c r="H956">
        <v>31.31</v>
      </c>
      <c r="I956">
        <f>IF(AND(B956=1,E956=0),V956,IF(AND(B956=1,E956=1),W956,IF(AND(B956=0,E956=0),X956,IF(AND(B956=0,E956=1),Y956,ERROR))))</f>
        <v>0.15852822205357286</v>
      </c>
      <c r="K956">
        <f t="shared" si="196"/>
        <v>4.9808625979083754E-2</v>
      </c>
      <c r="L956">
        <f t="shared" si="197"/>
        <v>3.4638908987597139E-2</v>
      </c>
      <c r="M956" s="22" t="str">
        <f t="shared" si="209"/>
        <v>Elevated Risk</v>
      </c>
      <c r="O956">
        <f t="shared" si="198"/>
        <v>3.970291913552122</v>
      </c>
      <c r="P956">
        <f t="shared" si="199"/>
        <v>5.0751738152338266</v>
      </c>
      <c r="Q956">
        <f t="shared" si="200"/>
        <v>3.4439375353383141</v>
      </c>
      <c r="R956">
        <f>(O956*constantes!$B$4)+(P956*constantes!$B$5)+(D956*constantes!$B$6)+(Q956*constantes!$B$8)+(F956*constantes!$B$9)</f>
        <v>24.504463716265338</v>
      </c>
      <c r="S956" s="4">
        <f>(O956*constantes!$B$4)+(P956*constantes!$C$5)+(D956*constantes!$B$6)+(Q956*constantes!$B$8)+(F956*constantes!$B$9)</f>
        <v>24.868049168388691</v>
      </c>
      <c r="T956">
        <f>(O956*constantes!$D$4)+(P956*constantes!$D$5)+(D956*constantes!$D$6)+(Q956*constantes!$D$8)+(F956*constantes!$D$9)</f>
        <v>26.840162458760368</v>
      </c>
      <c r="U956">
        <f>(O956*constantes!$D$4)+(P956*constantes!$E$5)+(D956*constantes!$D$6)+(Q956*constantes!$D$8)+(F956*constantes!$D$9)</f>
        <v>27.194206584111079</v>
      </c>
      <c r="V956" s="5">
        <f t="shared" si="201"/>
        <v>0.19463807254590781</v>
      </c>
      <c r="W956" s="5">
        <f t="shared" si="202"/>
        <v>0.26756299226602231</v>
      </c>
      <c r="X956" s="6">
        <f t="shared" si="203"/>
        <v>0.11409029064223408</v>
      </c>
      <c r="Y956" s="6">
        <f t="shared" si="204"/>
        <v>0.15852822205357286</v>
      </c>
      <c r="AA956">
        <f>(O956*constantes!$B$4)+(LN(110)*constantes!$B$5)+(LN(22)*constantes!$B$8)+(F956*constantes!$B$9)</f>
        <v>23.529612757934284</v>
      </c>
      <c r="AB956">
        <f t="shared" si="205"/>
        <v>7.8415260777171425E-2</v>
      </c>
      <c r="AC956">
        <f>(O956*constantes!$D$4)+(LN(110)*constantes!$D$5)+(LN(22)*constantes!$D$8)+(F956*constantes!$D$9)</f>
        <v>25.605765897229862</v>
      </c>
      <c r="AD956" s="7">
        <f t="shared" si="206"/>
        <v>3.4638908987597139E-2</v>
      </c>
      <c r="AF956">
        <f>(O956*constantes!$B$4)+(LN(125)*constantes!$B$5)+(LN(22.5)*constantes!$B$8)+(F956*constantes!$B$9)</f>
        <v>23.784569694688678</v>
      </c>
      <c r="AG956">
        <f t="shared" si="207"/>
        <v>0.10001327473115296</v>
      </c>
      <c r="AH956">
        <f>(O956*constantes!$D$4)+(LN(125)*constantes!$D$5)+(LN(22.5)*constantes!$D$8)+(F956*constantes!$D$9)</f>
        <v>25.976838913838094</v>
      </c>
      <c r="AI956">
        <f t="shared" si="208"/>
        <v>4.9808625979083754E-2</v>
      </c>
    </row>
    <row r="957" spans="1:35" x14ac:dyDescent="0.25">
      <c r="A957" s="11">
        <v>956</v>
      </c>
      <c r="B957">
        <v>1</v>
      </c>
      <c r="C957">
        <v>38</v>
      </c>
      <c r="D957">
        <v>0</v>
      </c>
      <c r="E957">
        <v>0</v>
      </c>
      <c r="F957">
        <v>0</v>
      </c>
      <c r="G957">
        <v>137</v>
      </c>
      <c r="H957">
        <v>26.69</v>
      </c>
      <c r="I957">
        <f>IF(AND(B957=1,E957=0),V957,IF(AND(B957=1,E957=1),W957,IF(AND(B957=0,E957=0),X957,IF(AND(B957=0,E957=1),Y957,ERROR))))</f>
        <v>4.9500655642583991E-2</v>
      </c>
      <c r="K957">
        <f t="shared" si="196"/>
        <v>3.6714933714987352E-2</v>
      </c>
      <c r="L957">
        <f t="shared" si="197"/>
        <v>2.8571578401445974E-2</v>
      </c>
      <c r="M957" s="22" t="str">
        <f t="shared" si="209"/>
        <v>Elevated Risk</v>
      </c>
      <c r="O957">
        <f t="shared" si="198"/>
        <v>3.6375861597263857</v>
      </c>
      <c r="P957">
        <f t="shared" si="199"/>
        <v>4.9199809258281251</v>
      </c>
      <c r="Q957">
        <f t="shared" si="200"/>
        <v>3.2842889634164329</v>
      </c>
      <c r="R957">
        <f>(O957*constantes!$B$4)+(P957*constantes!$B$5)+(D957*constantes!$B$6)+(Q957*constantes!$B$8)+(F957*constantes!$B$9)</f>
        <v>23.054304189194735</v>
      </c>
      <c r="S957" s="4">
        <f>(O957*constantes!$B$4)+(P957*constantes!$C$5)+(D957*constantes!$B$6)+(Q957*constantes!$B$8)+(F957*constantes!$B$9)</f>
        <v>23.406771622721063</v>
      </c>
      <c r="T957">
        <f>(O957*constantes!$D$4)+(P957*constantes!$D$5)+(D957*constantes!$D$6)+(Q957*constantes!$D$8)+(F957*constantes!$D$9)</f>
        <v>25.416682850264518</v>
      </c>
      <c r="U957">
        <f>(O957*constantes!$D$4)+(P957*constantes!$E$5)+(D957*constantes!$D$6)+(Q957*constantes!$D$8)+(F957*constantes!$D$9)</f>
        <v>25.75990071965029</v>
      </c>
      <c r="V957" s="5">
        <f t="shared" si="201"/>
        <v>4.9500655642583991E-2</v>
      </c>
      <c r="W957" s="5">
        <f t="shared" si="202"/>
        <v>6.9674661691832562E-2</v>
      </c>
      <c r="X957" s="6">
        <f t="shared" si="203"/>
        <v>2.8757970780462605E-2</v>
      </c>
      <c r="Y957" s="6">
        <f t="shared" si="204"/>
        <v>4.0293641505555478E-2</v>
      </c>
      <c r="AA957">
        <f>(O957*constantes!$B$4)+(LN(110)*constantes!$B$5)+(LN(22)*constantes!$B$8)+(F957*constantes!$B$9)</f>
        <v>22.493913054504919</v>
      </c>
      <c r="AB957">
        <f t="shared" si="205"/>
        <v>2.8571578401445974E-2</v>
      </c>
      <c r="AC957">
        <f>(O957*constantes!$D$4)+(LN(110)*constantes!$D$5)+(LN(22)*constantes!$D$8)+(F957*constantes!$D$9)</f>
        <v>24.700450251667263</v>
      </c>
      <c r="AD957" s="7">
        <f t="shared" si="206"/>
        <v>1.4155691081518817E-2</v>
      </c>
      <c r="AF957">
        <f>(O957*constantes!$B$4)+(LN(125)*constantes!$B$5)+(LN(22.5)*constantes!$B$8)+(F957*constantes!$B$9)</f>
        <v>22.748869991259316</v>
      </c>
      <c r="AG957">
        <f t="shared" si="207"/>
        <v>3.6714933714987352E-2</v>
      </c>
      <c r="AH957">
        <f>(O957*constantes!$D$4)+(LN(125)*constantes!$D$5)+(LN(22.5)*constantes!$D$8)+(F957*constantes!$D$9)</f>
        <v>25.071523268275495</v>
      </c>
      <c r="AI957">
        <f t="shared" si="208"/>
        <v>2.0450275544260377E-2</v>
      </c>
    </row>
    <row r="958" spans="1:35" x14ac:dyDescent="0.25">
      <c r="A958" s="11">
        <v>957</v>
      </c>
      <c r="B958">
        <v>1</v>
      </c>
      <c r="C958">
        <v>57</v>
      </c>
      <c r="D958">
        <v>1</v>
      </c>
      <c r="E958">
        <v>1</v>
      </c>
      <c r="F958">
        <v>0</v>
      </c>
      <c r="G958">
        <v>131.5</v>
      </c>
      <c r="H958">
        <v>28.3</v>
      </c>
      <c r="I958">
        <f>IF(AND(B958=1,E958=0),V958,IF(AND(B958=1,E958=1),W958,IF(AND(B958=0,E958=0),X958,IF(AND(B958=0,E958=1),Y958,ERROR))))</f>
        <v>0.39478622497846971</v>
      </c>
      <c r="K958">
        <f t="shared" si="196"/>
        <v>0.12380054983513455</v>
      </c>
      <c r="L958">
        <f t="shared" si="197"/>
        <v>9.7348342413305922E-2</v>
      </c>
      <c r="M958" s="22" t="str">
        <f t="shared" si="209"/>
        <v>'&gt;30%</v>
      </c>
      <c r="O958">
        <f t="shared" si="198"/>
        <v>4.0430512678345503</v>
      </c>
      <c r="P958">
        <f t="shared" si="199"/>
        <v>4.8790068516178193</v>
      </c>
      <c r="Q958">
        <f t="shared" si="200"/>
        <v>3.3428618046491918</v>
      </c>
      <c r="R958">
        <f>(O958*constantes!$B$4)+(P958*constantes!$B$5)+(D958*constantes!$B$6)+(Q958*constantes!$B$8)+(F958*constantes!$B$9)</f>
        <v>24.996455457889169</v>
      </c>
      <c r="S958" s="4">
        <f>(O958*constantes!$B$4)+(P958*constantes!$C$5)+(D958*constantes!$B$6)+(Q958*constantes!$B$8)+(F958*constantes!$B$9)</f>
        <v>25.345987508739071</v>
      </c>
      <c r="T958">
        <f>(O958*constantes!$D$4)+(P958*constantes!$D$5)+(D958*constantes!$D$6)+(Q958*constantes!$D$8)+(F958*constantes!$D$9)</f>
        <v>27.053350773977741</v>
      </c>
      <c r="U958">
        <f>(O958*constantes!$D$4)+(P958*constantes!$E$5)+(D958*constantes!$D$6)+(Q958*constantes!$D$8)+(F958*constantes!$D$9)</f>
        <v>27.393710291946597</v>
      </c>
      <c r="V958" s="5">
        <f t="shared" si="201"/>
        <v>0.29815405073931023</v>
      </c>
      <c r="W958" s="5">
        <f t="shared" si="202"/>
        <v>0.39478622497846971</v>
      </c>
      <c r="X958" s="6">
        <f t="shared" si="203"/>
        <v>0.13922773174541514</v>
      </c>
      <c r="Y958" s="6">
        <f t="shared" si="204"/>
        <v>0.1899934455053125</v>
      </c>
      <c r="AA958">
        <f>(O958*constantes!$B$4)+(LN(110)*constantes!$B$5)+(LN(22)*constantes!$B$8)+(F958*constantes!$B$9)</f>
        <v>23.756109717441312</v>
      </c>
      <c r="AB958">
        <f t="shared" si="205"/>
        <v>9.7348342413305922E-2</v>
      </c>
      <c r="AC958">
        <f>(O958*constantes!$D$4)+(LN(110)*constantes!$D$5)+(LN(22)*constantes!$D$8)+(F958*constantes!$D$9)</f>
        <v>25.803749193387144</v>
      </c>
      <c r="AD958" s="7">
        <f t="shared" si="206"/>
        <v>4.2061248414153263E-2</v>
      </c>
      <c r="AF958">
        <f>(O958*constantes!$B$4)+(LN(125)*constantes!$B$5)+(LN(22.5)*constantes!$B$8)+(F958*constantes!$B$9)</f>
        <v>24.011066654195705</v>
      </c>
      <c r="AG958">
        <f t="shared" si="207"/>
        <v>0.12380054983513455</v>
      </c>
      <c r="AH958">
        <f>(O958*constantes!$D$4)+(LN(125)*constantes!$D$5)+(LN(22.5)*constantes!$D$8)+(F958*constantes!$D$9)</f>
        <v>26.174822209995376</v>
      </c>
      <c r="AI958">
        <f t="shared" si="208"/>
        <v>6.0378388617794876E-2</v>
      </c>
    </row>
    <row r="959" spans="1:35" x14ac:dyDescent="0.25">
      <c r="A959" s="11">
        <v>958</v>
      </c>
      <c r="B959">
        <v>0</v>
      </c>
      <c r="C959">
        <v>49</v>
      </c>
      <c r="D959">
        <v>0</v>
      </c>
      <c r="E959">
        <v>0</v>
      </c>
      <c r="F959">
        <v>0</v>
      </c>
      <c r="G959">
        <v>123.5</v>
      </c>
      <c r="H959">
        <v>20.94</v>
      </c>
      <c r="I959">
        <f>IF(AND(B959=1,E959=0),V959,IF(AND(B959=1,E959=1),W959,IF(AND(B959=0,E959=0),X959,IF(AND(B959=0,E959=1),Y959,ERROR))))</f>
        <v>3.7721862389257121E-2</v>
      </c>
      <c r="K959">
        <f t="shared" si="196"/>
        <v>4.0428513799347532E-2</v>
      </c>
      <c r="L959">
        <f t="shared" si="197"/>
        <v>2.8073382189004015E-2</v>
      </c>
      <c r="M959" s="22" t="str">
        <f t="shared" si="209"/>
        <v>NORMAL</v>
      </c>
      <c r="O959">
        <f t="shared" si="198"/>
        <v>3.8918202981106265</v>
      </c>
      <c r="P959">
        <f t="shared" si="199"/>
        <v>4.816241156068032</v>
      </c>
      <c r="Q959">
        <f t="shared" si="200"/>
        <v>3.041661205442391</v>
      </c>
      <c r="R959">
        <f>(O959*constantes!$B$4)+(P959*constantes!$B$5)+(D959*constantes!$B$6)+(Q959*constantes!$B$8)+(F959*constantes!$B$9)</f>
        <v>23.460931312843705</v>
      </c>
      <c r="S959" s="4">
        <f>(O959*constantes!$B$4)+(P959*constantes!$C$5)+(D959*constantes!$B$6)+(Q959*constantes!$B$8)+(F959*constantes!$B$9)</f>
        <v>23.805966829264417</v>
      </c>
      <c r="T959">
        <f>(O959*constantes!$D$4)+(P959*constantes!$D$5)+(D959*constantes!$D$6)+(Q959*constantes!$D$8)+(F959*constantes!$D$9)</f>
        <v>25.692617660177632</v>
      </c>
      <c r="U959">
        <f>(O959*constantes!$D$4)+(P959*constantes!$E$5)+(D959*constantes!$D$6)+(Q959*constantes!$D$8)+(F959*constantes!$D$9)</f>
        <v>26.028598643224939</v>
      </c>
      <c r="V959" s="5">
        <f t="shared" si="201"/>
        <v>7.3406435368083223E-2</v>
      </c>
      <c r="W959" s="5">
        <f t="shared" si="202"/>
        <v>0.10206203067856356</v>
      </c>
      <c r="X959" s="6">
        <f t="shared" si="203"/>
        <v>3.7721862389257121E-2</v>
      </c>
      <c r="Y959" s="6">
        <f t="shared" si="204"/>
        <v>5.2384078758817454E-2</v>
      </c>
      <c r="AA959">
        <f>(O959*constantes!$B$4)+(LN(110)*constantes!$B$5)+(LN(22)*constantes!$B$8)+(F959*constantes!$B$9)</f>
        <v>23.285333757929525</v>
      </c>
      <c r="AB959">
        <f t="shared" si="205"/>
        <v>6.1959526107751905E-2</v>
      </c>
      <c r="AC959">
        <f>(O959*constantes!$D$4)+(LN(110)*constantes!$D$5)+(LN(22)*constantes!$D$8)+(F959*constantes!$D$9)</f>
        <v>25.39223913860047</v>
      </c>
      <c r="AD959" s="7">
        <f t="shared" si="206"/>
        <v>2.8073382189004015E-2</v>
      </c>
      <c r="AF959">
        <f>(O959*constantes!$B$4)+(LN(125)*constantes!$B$5)+(LN(22.5)*constantes!$B$8)+(F959*constantes!$B$9)</f>
        <v>23.540290694683922</v>
      </c>
      <c r="AG959">
        <f t="shared" si="207"/>
        <v>7.9222803135090225E-2</v>
      </c>
      <c r="AH959">
        <f>(O959*constantes!$D$4)+(LN(125)*constantes!$D$5)+(LN(22.5)*constantes!$D$8)+(F959*constantes!$D$9)</f>
        <v>25.763312155208702</v>
      </c>
      <c r="AI959">
        <f t="shared" si="208"/>
        <v>4.0428513799347532E-2</v>
      </c>
    </row>
    <row r="960" spans="1:35" x14ac:dyDescent="0.25">
      <c r="A960" s="11">
        <v>959</v>
      </c>
      <c r="B960">
        <v>0</v>
      </c>
      <c r="C960">
        <v>47</v>
      </c>
      <c r="D960">
        <v>0</v>
      </c>
      <c r="E960">
        <v>1</v>
      </c>
      <c r="F960">
        <v>0</v>
      </c>
      <c r="G960">
        <v>140</v>
      </c>
      <c r="H960">
        <v>22.88</v>
      </c>
      <c r="I960">
        <f>IF(AND(B960=1,E960=0),V960,IF(AND(B960=1,E960=1),W960,IF(AND(B960=0,E960=0),X960,IF(AND(B960=0,E960=1),Y960,ERROR))))</f>
        <v>6.9610800932530248E-2</v>
      </c>
      <c r="K960">
        <f t="shared" ref="K960:K1023" si="210">IF(B960=1,AG960,AI960)</f>
        <v>3.6173927347526003E-2</v>
      </c>
      <c r="L960">
        <f t="shared" ref="L960:L1023" si="211">IF(B960=1,AB960,AD960)</f>
        <v>2.5101986203356352E-2</v>
      </c>
      <c r="M960" s="22" t="str">
        <f t="shared" si="209"/>
        <v>Elevated Risk</v>
      </c>
      <c r="O960">
        <f t="shared" ref="O960:O1023" si="212">LN(C960)</f>
        <v>3.8501476017100584</v>
      </c>
      <c r="P960">
        <f t="shared" ref="P960:P1023" si="213">LN(G960)</f>
        <v>4.9416424226093039</v>
      </c>
      <c r="Q960">
        <f t="shared" ref="Q960:Q1023" si="214">LN(H960)</f>
        <v>3.1302631665115972</v>
      </c>
      <c r="R960">
        <f>(O960*constantes!$B$4)+(P960*constantes!$B$5)+(D960*constantes!$B$6)+(Q960*constantes!$B$8)+(F960*constantes!$B$9)</f>
        <v>23.634076234068811</v>
      </c>
      <c r="S960" s="4">
        <f>(O960*constantes!$B$4)+(P960*constantes!$C$5)+(D960*constantes!$B$6)+(Q960*constantes!$B$8)+(F960*constantes!$B$9)</f>
        <v>23.988095497224538</v>
      </c>
      <c r="T960">
        <f>(O960*constantes!$D$4)+(P960*constantes!$D$5)+(D960*constantes!$D$6)+(Q960*constantes!$D$8)+(F960*constantes!$D$9)</f>
        <v>25.977263565446179</v>
      </c>
      <c r="U960">
        <f>(O960*constantes!$D$4)+(P960*constantes!$E$5)+(D960*constantes!$D$6)+(Q960*constantes!$D$8)+(F960*constantes!$D$9)</f>
        <v>26.321992540847404</v>
      </c>
      <c r="V960" s="5">
        <f t="shared" ref="V960:V1023" si="215">1-POWER(0.88431,EXP(R960-23.9388))</f>
        <v>8.6665039760350004E-2</v>
      </c>
      <c r="W960" s="5">
        <f t="shared" ref="W960:W1023" si="216">1-POWER(0.88431,EXP(S960-23.9388))</f>
        <v>0.12116686247534847</v>
      </c>
      <c r="X960" s="6">
        <f t="shared" ref="X960:X1023" si="217">1-POWER(0.94833,EXP(T960-26.0145))</f>
        <v>4.9829245717134651E-2</v>
      </c>
      <c r="Y960" s="6">
        <f t="shared" ref="Y960:Y1023" si="218">1-POWER(0.94833,EXP(U960-26.0145))</f>
        <v>6.9610800932530248E-2</v>
      </c>
      <c r="AA960">
        <f>(O960*constantes!$B$4)+(LN(110)*constantes!$B$5)+(LN(22)*constantes!$B$8)+(F960*constantes!$B$9)</f>
        <v>23.155608320942413</v>
      </c>
      <c r="AB960">
        <f t="shared" ref="AB960:AB1023" si="219">1-POWER(0.88431,EXP(AA960-23.9388))</f>
        <v>5.4631350702972536E-2</v>
      </c>
      <c r="AC960">
        <f>(O960*constantes!$D$4)+(LN(110)*constantes!$D$5)+(LN(22)*constantes!$D$8)+(F960*constantes!$D$9)</f>
        <v>25.278844814605776</v>
      </c>
      <c r="AD960" s="7">
        <f t="shared" ref="AD960:AD1023" si="220">1-POWER(0.94833,EXP(AC960-26.0145))</f>
        <v>2.5101986203356352E-2</v>
      </c>
      <c r="AF960">
        <f>(O960*constantes!$B$4)+(LN(125)*constantes!$B$5)+(LN(22.5)*constantes!$B$8)+(F960*constantes!$B$9)</f>
        <v>23.410565257696806</v>
      </c>
      <c r="AG960">
        <f t="shared" ref="AG960:AG1023" si="221">1-POWER(0.88431,EXP(AF960-23.9388))</f>
        <v>6.9930001122808005E-2</v>
      </c>
      <c r="AH960">
        <f>(O960*constantes!$D$4)+(LN(125)*constantes!$D$5)+(LN(22.5)*constantes!$D$8)+(F960*constantes!$D$9)</f>
        <v>25.649917831214008</v>
      </c>
      <c r="AI960">
        <f t="shared" ref="AI960:AI1023" si="222">1-POWER(0.94833,EXP(AH960-26.0145))</f>
        <v>3.6173927347526003E-2</v>
      </c>
    </row>
    <row r="961" spans="1:35" x14ac:dyDescent="0.25">
      <c r="A961" s="11">
        <v>960</v>
      </c>
      <c r="B961">
        <v>0</v>
      </c>
      <c r="C961">
        <v>36</v>
      </c>
      <c r="D961">
        <v>1</v>
      </c>
      <c r="E961">
        <v>0</v>
      </c>
      <c r="F961">
        <v>0</v>
      </c>
      <c r="G961">
        <v>98</v>
      </c>
      <c r="H961">
        <v>25.07</v>
      </c>
      <c r="I961">
        <f>IF(AND(B961=1,E961=0),V961,IF(AND(B961=1,E961=1),W961,IF(AND(B961=0,E961=0),X961,IF(AND(B961=0,E961=1),Y961,ERROR))))</f>
        <v>1.7493714773805014E-2</v>
      </c>
      <c r="K961">
        <f t="shared" si="210"/>
        <v>1.7677356619603457E-2</v>
      </c>
      <c r="L961">
        <f t="shared" si="211"/>
        <v>1.2230943924327331E-2</v>
      </c>
      <c r="M961" s="22" t="str">
        <f t="shared" si="209"/>
        <v>NORMAL</v>
      </c>
      <c r="O961">
        <f t="shared" si="212"/>
        <v>3.5835189384561099</v>
      </c>
      <c r="P961">
        <f t="shared" si="213"/>
        <v>4.5849674786705723</v>
      </c>
      <c r="Q961">
        <f t="shared" si="214"/>
        <v>3.2216719121702022</v>
      </c>
      <c r="R961">
        <f>(O961*constantes!$B$4)+(P961*constantes!$B$5)+(D961*constantes!$B$6)+(Q961*constantes!$B$8)+(F961*constantes!$B$9)</f>
        <v>22.924407426799711</v>
      </c>
      <c r="S961" s="4">
        <f>(O961*constantes!$B$4)+(P961*constantes!$C$5)+(D961*constantes!$B$6)+(Q961*constantes!$B$8)+(F961*constantes!$B$9)</f>
        <v>23.252874496971671</v>
      </c>
      <c r="T961">
        <f>(O961*constantes!$D$4)+(P961*constantes!$D$5)+(D961*constantes!$D$6)+(Q961*constantes!$D$8)+(F961*constantes!$D$9)</f>
        <v>24.913866513389024</v>
      </c>
      <c r="U961">
        <f>(O961*constantes!$D$4)+(P961*constantes!$E$5)+(D961*constantes!$D$6)+(Q961*constantes!$D$8)+(F961*constantes!$D$9)</f>
        <v>25.233713844701082</v>
      </c>
      <c r="V961" s="5">
        <f t="shared" si="215"/>
        <v>4.3604340412171427E-2</v>
      </c>
      <c r="W961" s="5">
        <f t="shared" si="216"/>
        <v>6.0041308949994487E-2</v>
      </c>
      <c r="X961" s="6">
        <f t="shared" si="217"/>
        <v>1.7493714773805014E-2</v>
      </c>
      <c r="Y961" s="6">
        <f t="shared" si="218"/>
        <v>2.4007699636601099E-2</v>
      </c>
      <c r="AA961">
        <f>(O961*constantes!$B$4)+(LN(110)*constantes!$B$5)+(LN(22)*constantes!$B$8)+(F961*constantes!$B$9)</f>
        <v>22.325603957379403</v>
      </c>
      <c r="AB961">
        <f t="shared" si="219"/>
        <v>2.4199659473180479E-2</v>
      </c>
      <c r="AC961">
        <f>(O961*constantes!$D$4)+(LN(110)*constantes!$D$5)+(LN(22)*constantes!$D$8)+(F961*constantes!$D$9)</f>
        <v>24.553329557885352</v>
      </c>
      <c r="AD961" s="7">
        <f t="shared" si="220"/>
        <v>1.2230943924327331E-2</v>
      </c>
      <c r="AF961">
        <f>(O961*constantes!$B$4)+(LN(125)*constantes!$B$5)+(LN(22.5)*constantes!$B$8)+(F961*constantes!$B$9)</f>
        <v>22.580560894133793</v>
      </c>
      <c r="AG961">
        <f t="shared" si="221"/>
        <v>3.1117023555229495E-2</v>
      </c>
      <c r="AH961">
        <f>(O961*constantes!$D$4)+(LN(125)*constantes!$D$5)+(LN(22.5)*constantes!$D$8)+(F961*constantes!$D$9)</f>
        <v>24.924402574493584</v>
      </c>
      <c r="AI961">
        <f t="shared" si="222"/>
        <v>1.7677356619603457E-2</v>
      </c>
    </row>
    <row r="962" spans="1:35" x14ac:dyDescent="0.25">
      <c r="A962" s="11">
        <v>961</v>
      </c>
      <c r="B962">
        <v>0</v>
      </c>
      <c r="C962">
        <v>42</v>
      </c>
      <c r="D962">
        <v>1</v>
      </c>
      <c r="E962">
        <v>0</v>
      </c>
      <c r="F962">
        <v>0</v>
      </c>
      <c r="G962">
        <v>109.5</v>
      </c>
      <c r="H962">
        <v>23.48</v>
      </c>
      <c r="I962">
        <f>IF(AND(B962=1,E962=0),V962,IF(AND(B962=1,E962=1),W962,IF(AND(B962=0,E962=0),X962,IF(AND(B962=0,E962=1),Y962,ERROR))))</f>
        <v>3.484948025928003E-2</v>
      </c>
      <c r="K962">
        <f t="shared" si="210"/>
        <v>2.676538428771702E-2</v>
      </c>
      <c r="L962">
        <f t="shared" si="211"/>
        <v>1.8545470669847686E-2</v>
      </c>
      <c r="M962" s="22" t="str">
        <f t="shared" si="209"/>
        <v>Elevated Risk</v>
      </c>
      <c r="O962">
        <f t="shared" si="212"/>
        <v>3.7376696182833684</v>
      </c>
      <c r="P962">
        <f t="shared" si="213"/>
        <v>4.6959245492565556</v>
      </c>
      <c r="Q962">
        <f t="shared" si="214"/>
        <v>3.1561489949598958</v>
      </c>
      <c r="R962">
        <f>(O962*constantes!$B$4)+(P962*constantes!$B$5)+(D962*constantes!$B$6)+(Q962*constantes!$B$8)+(F962*constantes!$B$9)</f>
        <v>23.558161966500606</v>
      </c>
      <c r="S962" s="4">
        <f>(O962*constantes!$B$4)+(P962*constantes!$C$5)+(D962*constantes!$B$6)+(Q962*constantes!$B$8)+(F962*constantes!$B$9)</f>
        <v>23.894578001209343</v>
      </c>
      <c r="T962">
        <f>(O962*constantes!$D$4)+(P962*constantes!$D$5)+(D962*constantes!$D$6)+(Q962*constantes!$D$8)+(F962*constantes!$D$9)</f>
        <v>25.611934965744833</v>
      </c>
      <c r="U962">
        <f>(O962*constantes!$D$4)+(P962*constantes!$E$5)+(D962*constantes!$D$6)+(Q962*constantes!$D$8)+(F962*constantes!$D$9)</f>
        <v>25.93952266230097</v>
      </c>
      <c r="V962" s="5">
        <f t="shared" si="215"/>
        <v>8.0592180079403386E-2</v>
      </c>
      <c r="W962" s="5">
        <f t="shared" si="216"/>
        <v>0.11097424674306522</v>
      </c>
      <c r="X962" s="6">
        <f t="shared" si="217"/>
        <v>3.484948025928003E-2</v>
      </c>
      <c r="Y962" s="6">
        <f t="shared" si="218"/>
        <v>4.8028751425285288E-2</v>
      </c>
      <c r="AA962">
        <f>(O962*constantes!$B$4)+(LN(110)*constantes!$B$5)+(LN(22)*constantes!$B$8)+(F962*constantes!$B$9)</f>
        <v>22.805468857654464</v>
      </c>
      <c r="AB962">
        <f t="shared" si="219"/>
        <v>3.8810869283687155E-2</v>
      </c>
      <c r="AC962">
        <f>(O962*constantes!$D$4)+(LN(110)*constantes!$D$5)+(LN(22)*constantes!$D$8)+(F962*constantes!$D$9)</f>
        <v>24.972784348242914</v>
      </c>
      <c r="AD962" s="7">
        <f t="shared" si="220"/>
        <v>1.8545470669847686E-2</v>
      </c>
      <c r="AF962">
        <f>(O962*constantes!$B$4)+(LN(125)*constantes!$B$5)+(LN(22.5)*constantes!$B$8)+(F962*constantes!$B$9)</f>
        <v>23.060425794408857</v>
      </c>
      <c r="AG962">
        <f t="shared" si="221"/>
        <v>4.9796912096185753E-2</v>
      </c>
      <c r="AH962">
        <f>(O962*constantes!$D$4)+(LN(125)*constantes!$D$5)+(LN(22.5)*constantes!$D$8)+(F962*constantes!$D$9)</f>
        <v>25.343857364851146</v>
      </c>
      <c r="AI962">
        <f t="shared" si="222"/>
        <v>2.676538428771702E-2</v>
      </c>
    </row>
    <row r="963" spans="1:35" x14ac:dyDescent="0.25">
      <c r="A963" s="11">
        <v>962</v>
      </c>
      <c r="B963">
        <v>0</v>
      </c>
      <c r="C963">
        <v>39</v>
      </c>
      <c r="D963">
        <v>1</v>
      </c>
      <c r="E963">
        <v>0</v>
      </c>
      <c r="F963">
        <v>0</v>
      </c>
      <c r="G963">
        <v>115.5</v>
      </c>
      <c r="H963">
        <v>20.39</v>
      </c>
      <c r="I963">
        <f>IF(AND(B963=1,E963=0),V963,IF(AND(B963=1,E963=1),W963,IF(AND(B963=0,E963=0),X963,IF(AND(B963=0,E963=1),Y963,ERROR))))</f>
        <v>3.0856756662966722E-2</v>
      </c>
      <c r="K963">
        <f t="shared" si="210"/>
        <v>2.1931490638549711E-2</v>
      </c>
      <c r="L963">
        <f t="shared" si="211"/>
        <v>1.5184528759381921E-2</v>
      </c>
      <c r="M963" s="22" t="str">
        <f t="shared" ref="M963:M1026" si="223">_xlfn.IFS(I963&lt;=(L963*1.05),"OPTIMAL",I963&lt;=(K963*1.1),"NORMAL",I963&lt;=0.3,"Elevated Risk",I963&gt;0.3,"'&gt;30%")</f>
        <v>Elevated Risk</v>
      </c>
      <c r="O963">
        <f t="shared" si="212"/>
        <v>3.6635616461296463</v>
      </c>
      <c r="P963">
        <f t="shared" si="213"/>
        <v>4.7492705299618478</v>
      </c>
      <c r="Q963">
        <f t="shared" si="214"/>
        <v>3.0150445845863638</v>
      </c>
      <c r="R963">
        <f>(O963*constantes!$B$4)+(P963*constantes!$B$5)+(D963*constantes!$B$6)+(Q963*constantes!$B$8)+(F963*constantes!$B$9)</f>
        <v>23.314564531979901</v>
      </c>
      <c r="S963" s="4">
        <f>(O963*constantes!$B$4)+(P963*constantes!$C$5)+(D963*constantes!$B$6)+(Q963*constantes!$B$8)+(F963*constantes!$B$9)</f>
        <v>23.654802272746366</v>
      </c>
      <c r="T963">
        <f>(O963*constantes!$D$4)+(P963*constantes!$D$5)+(D963*constantes!$D$6)+(Q963*constantes!$D$8)+(F963*constantes!$D$9)</f>
        <v>25.488199798738755</v>
      </c>
      <c r="U963">
        <f>(O963*constantes!$D$4)+(P963*constantes!$E$5)+(D963*constantes!$D$6)+(Q963*constantes!$D$8)+(F963*constantes!$D$9)</f>
        <v>25.819508910908894</v>
      </c>
      <c r="V963" s="5">
        <f t="shared" si="215"/>
        <v>6.3737543835197696E-2</v>
      </c>
      <c r="W963" s="5">
        <f t="shared" si="216"/>
        <v>8.8397338463274355E-2</v>
      </c>
      <c r="X963" s="6">
        <f t="shared" si="217"/>
        <v>3.0856756662966722E-2</v>
      </c>
      <c r="Y963" s="6">
        <f t="shared" si="218"/>
        <v>4.2714897271130536E-2</v>
      </c>
      <c r="AA963">
        <f>(O963*constantes!$B$4)+(LN(110)*constantes!$B$5)+(LN(22)*constantes!$B$8)+(F963*constantes!$B$9)</f>
        <v>22.574773704658814</v>
      </c>
      <c r="AB963">
        <f t="shared" si="219"/>
        <v>3.0940270522043956E-2</v>
      </c>
      <c r="AC963">
        <f>(O963*constantes!$D$4)+(LN(110)*constantes!$D$5)+(LN(22)*constantes!$D$8)+(F963*constantes!$D$9)</f>
        <v>24.771131368454586</v>
      </c>
      <c r="AD963" s="7">
        <f t="shared" si="220"/>
        <v>1.5184528759381921E-2</v>
      </c>
      <c r="AF963">
        <f>(O963*constantes!$B$4)+(LN(125)*constantes!$B$5)+(LN(22.5)*constantes!$B$8)+(F963*constantes!$B$9)</f>
        <v>22.829730641413207</v>
      </c>
      <c r="AG963">
        <f t="shared" si="221"/>
        <v>3.974481175054656E-2</v>
      </c>
      <c r="AH963">
        <f>(O963*constantes!$D$4)+(LN(125)*constantes!$D$5)+(LN(22.5)*constantes!$D$8)+(F963*constantes!$D$9)</f>
        <v>25.142204385062819</v>
      </c>
      <c r="AI963">
        <f t="shared" si="222"/>
        <v>2.1931490638549711E-2</v>
      </c>
    </row>
    <row r="964" spans="1:35" x14ac:dyDescent="0.25">
      <c r="A964" s="11">
        <v>963</v>
      </c>
      <c r="B964">
        <v>1</v>
      </c>
      <c r="C964">
        <v>52</v>
      </c>
      <c r="D964">
        <v>1</v>
      </c>
      <c r="E964">
        <v>0</v>
      </c>
      <c r="F964">
        <v>0</v>
      </c>
      <c r="G964">
        <v>106</v>
      </c>
      <c r="H964">
        <v>26.48</v>
      </c>
      <c r="I964">
        <f>IF(AND(B964=1,E964=0),V964,IF(AND(B964=1,E964=1),W964,IF(AND(B964=0,E964=0),X964,IF(AND(B964=0,E964=1),Y964,ERROR))))</f>
        <v>0.15565234164446662</v>
      </c>
      <c r="K964">
        <f t="shared" si="210"/>
        <v>9.453671546464415E-2</v>
      </c>
      <c r="L964">
        <f t="shared" si="211"/>
        <v>7.4072320755760312E-2</v>
      </c>
      <c r="M964" s="22" t="str">
        <f t="shared" si="223"/>
        <v>Elevated Risk</v>
      </c>
      <c r="O964">
        <f t="shared" si="212"/>
        <v>3.9512437185814275</v>
      </c>
      <c r="P964">
        <f t="shared" si="213"/>
        <v>4.6634390941120669</v>
      </c>
      <c r="Q964">
        <f t="shared" si="214"/>
        <v>3.2763897310688073</v>
      </c>
      <c r="R964">
        <f>(O964*constantes!$B$4)+(P964*constantes!$B$5)+(D964*constantes!$B$6)+(Q964*constantes!$B$8)+(F964*constantes!$B$9)</f>
        <v>24.258069728000073</v>
      </c>
      <c r="S964" s="4">
        <f>(O964*constantes!$B$4)+(P964*constantes!$C$5)+(D964*constantes!$B$6)+(Q964*constantes!$B$8)+(F964*constantes!$B$9)</f>
        <v>24.592158504702262</v>
      </c>
      <c r="T964">
        <f>(O964*constantes!$D$4)+(P964*constantes!$D$5)+(D964*constantes!$D$6)+(Q964*constantes!$D$8)+(F964*constantes!$D$9)</f>
        <v>26.163179457548065</v>
      </c>
      <c r="U964">
        <f>(O964*constantes!$D$4)+(P964*constantes!$E$5)+(D964*constantes!$D$6)+(Q964*constantes!$D$8)+(F964*constantes!$D$9)</f>
        <v>26.488500968753325</v>
      </c>
      <c r="V964" s="5">
        <f t="shared" si="215"/>
        <v>0.15565234164446662</v>
      </c>
      <c r="W964" s="5">
        <f t="shared" si="216"/>
        <v>0.21045894145801614</v>
      </c>
      <c r="X964" s="6">
        <f t="shared" si="217"/>
        <v>5.9700787199540861E-2</v>
      </c>
      <c r="Y964" s="6">
        <f t="shared" si="218"/>
        <v>8.1693777619813335E-2</v>
      </c>
      <c r="AA964">
        <f>(O964*constantes!$B$4)+(LN(110)*constantes!$B$5)+(LN(22)*constantes!$B$8)+(F964*constantes!$B$9)</f>
        <v>23.470316488918311</v>
      </c>
      <c r="AB964">
        <f t="shared" si="219"/>
        <v>7.4072320755760312E-2</v>
      </c>
      <c r="AC964">
        <f>(O964*constantes!$D$4)+(LN(110)*constantes!$D$5)+(LN(22)*constantes!$D$8)+(F964*constantes!$D$9)</f>
        <v>25.553934425340952</v>
      </c>
      <c r="AD964" s="7">
        <f t="shared" si="220"/>
        <v>3.291838619478793E-2</v>
      </c>
      <c r="AF964">
        <f>(O964*constantes!$B$4)+(LN(125)*constantes!$B$5)+(LN(22.5)*constantes!$B$8)+(F964*constantes!$B$9)</f>
        <v>23.725273425672704</v>
      </c>
      <c r="AG964">
        <f t="shared" si="221"/>
        <v>9.453671546464415E-2</v>
      </c>
      <c r="AH964">
        <f>(O964*constantes!$D$4)+(LN(125)*constantes!$D$5)+(LN(22.5)*constantes!$D$8)+(F964*constantes!$D$9)</f>
        <v>25.925007441949184</v>
      </c>
      <c r="AI964">
        <f t="shared" si="222"/>
        <v>4.7353292556453264E-2</v>
      </c>
    </row>
    <row r="965" spans="1:35" x14ac:dyDescent="0.25">
      <c r="A965" s="11">
        <v>964</v>
      </c>
      <c r="B965">
        <v>1</v>
      </c>
      <c r="C965">
        <v>64</v>
      </c>
      <c r="D965">
        <v>0</v>
      </c>
      <c r="E965">
        <v>0</v>
      </c>
      <c r="F965">
        <v>0</v>
      </c>
      <c r="G965">
        <v>110</v>
      </c>
      <c r="H965">
        <v>23.98</v>
      </c>
      <c r="I965">
        <f>IF(AND(B965=1,E965=0),V965,IF(AND(B965=1,E965=1),W965,IF(AND(B965=0,E965=0),X965,IF(AND(B965=0,E965=1),Y965,ERROR))))</f>
        <v>0.14552705445717107</v>
      </c>
      <c r="K965">
        <f t="shared" si="210"/>
        <v>0.17266110175416416</v>
      </c>
      <c r="L965">
        <f t="shared" si="211"/>
        <v>0.13660645895193024</v>
      </c>
      <c r="M965" s="22" t="str">
        <f t="shared" si="223"/>
        <v>NORMAL</v>
      </c>
      <c r="O965">
        <f t="shared" si="212"/>
        <v>4.1588830833596715</v>
      </c>
      <c r="P965">
        <f t="shared" si="213"/>
        <v>4.7004803657924166</v>
      </c>
      <c r="Q965">
        <f t="shared" si="214"/>
        <v>3.1772201495993682</v>
      </c>
      <c r="R965">
        <f>(O965*constantes!$B$4)+(P965*constantes!$B$5)+(D965*constantes!$B$6)+(Q965*constantes!$B$8)+(F965*constantes!$B$9)</f>
        <v>24.185008618147407</v>
      </c>
      <c r="S965" s="4">
        <f>(O965*constantes!$B$4)+(P965*constantes!$C$5)+(D965*constantes!$B$6)+(Q965*constantes!$B$8)+(F965*constantes!$B$9)</f>
        <v>24.521751031552775</v>
      </c>
      <c r="T965">
        <f>(O965*constantes!$D$4)+(P965*constantes!$D$5)+(D965*constantes!$D$6)+(Q965*constantes!$D$8)+(F965*constantes!$D$9)</f>
        <v>26.162994018861326</v>
      </c>
      <c r="U965">
        <f>(O965*constantes!$D$4)+(P965*constantes!$E$5)+(D965*constantes!$D$6)+(Q965*constantes!$D$8)+(F965*constantes!$D$9)</f>
        <v>26.490899529179003</v>
      </c>
      <c r="V965" s="5">
        <f t="shared" si="215"/>
        <v>0.14552705445717107</v>
      </c>
      <c r="W965" s="5">
        <f t="shared" si="216"/>
        <v>0.1976722658389537</v>
      </c>
      <c r="X965" s="6">
        <f t="shared" si="217"/>
        <v>5.9690054546711724E-2</v>
      </c>
      <c r="Y965" s="6">
        <f t="shared" si="218"/>
        <v>8.1881699992170431E-2</v>
      </c>
      <c r="AA965">
        <f>(O965*constantes!$B$4)+(LN(110)*constantes!$B$5)+(LN(22)*constantes!$B$8)+(F965*constantes!$B$9)</f>
        <v>24.116689525898391</v>
      </c>
      <c r="AB965">
        <f t="shared" si="219"/>
        <v>0.13660645895193024</v>
      </c>
      <c r="AC965">
        <f>(O965*constantes!$D$4)+(LN(110)*constantes!$D$5)+(LN(22)*constantes!$D$8)+(F965*constantes!$D$9)</f>
        <v>26.11893567165809</v>
      </c>
      <c r="AD965" s="7">
        <f t="shared" si="220"/>
        <v>5.7192348710877861E-2</v>
      </c>
      <c r="AF965">
        <f>(O965*constantes!$B$4)+(LN(125)*constantes!$B$5)+(LN(22.5)*constantes!$B$8)+(F965*constantes!$B$9)</f>
        <v>24.371646462652787</v>
      </c>
      <c r="AG965">
        <f t="shared" si="221"/>
        <v>0.17266110175416416</v>
      </c>
      <c r="AH965">
        <f>(O965*constantes!$D$4)+(LN(125)*constantes!$D$5)+(LN(22.5)*constantes!$D$8)+(F965*constantes!$D$9)</f>
        <v>26.490008688266322</v>
      </c>
      <c r="AI965">
        <f t="shared" si="222"/>
        <v>8.1811856272562489E-2</v>
      </c>
    </row>
    <row r="966" spans="1:35" x14ac:dyDescent="0.25">
      <c r="A966" s="11">
        <v>965</v>
      </c>
      <c r="B966">
        <v>0</v>
      </c>
      <c r="C966">
        <v>61</v>
      </c>
      <c r="D966">
        <v>0</v>
      </c>
      <c r="E966">
        <v>0</v>
      </c>
      <c r="F966">
        <v>0</v>
      </c>
      <c r="G966">
        <v>122</v>
      </c>
      <c r="H966">
        <v>22.48</v>
      </c>
      <c r="I966">
        <f>IF(AND(B966=1,E966=0),V966,IF(AND(B966=1,E966=1),W966,IF(AND(B966=0,E966=0),X966,IF(AND(B966=0,E966=1),Y966,ERROR))))</f>
        <v>6.7532833824813454E-2</v>
      </c>
      <c r="K966">
        <f t="shared" si="210"/>
        <v>7.2164067569494672E-2</v>
      </c>
      <c r="L966">
        <f t="shared" si="211"/>
        <v>5.0368025874669486E-2</v>
      </c>
      <c r="M966" s="22" t="str">
        <f t="shared" si="223"/>
        <v>NORMAL</v>
      </c>
      <c r="O966">
        <f t="shared" si="212"/>
        <v>4.1108738641733114</v>
      </c>
      <c r="P966">
        <f t="shared" si="213"/>
        <v>4.8040210447332568</v>
      </c>
      <c r="Q966">
        <f t="shared" si="214"/>
        <v>3.1126260250254902</v>
      </c>
      <c r="R966">
        <f>(O966*constantes!$B$4)+(P966*constantes!$B$5)+(D966*constantes!$B$6)+(Q966*constantes!$B$8)+(F966*constantes!$B$9)</f>
        <v>24.17642579774018</v>
      </c>
      <c r="S966" s="4">
        <f>(O966*constantes!$B$4)+(P966*constantes!$C$5)+(D966*constantes!$B$6)+(Q966*constantes!$B$8)+(F966*constantes!$B$9)</f>
        <v>24.520585865384867</v>
      </c>
      <c r="T966">
        <f>(O966*constantes!$D$4)+(P966*constantes!$D$5)+(D966*constantes!$D$6)+(Q966*constantes!$D$8)+(F966*constantes!$D$9)</f>
        <v>26.290584437820979</v>
      </c>
      <c r="U966">
        <f>(O966*constantes!$D$4)+(P966*constantes!$E$5)+(D966*constantes!$D$6)+(Q966*constantes!$D$8)+(F966*constantes!$D$9)</f>
        <v>26.625712945901572</v>
      </c>
      <c r="V966" s="5">
        <f t="shared" si="215"/>
        <v>0.14437782982901071</v>
      </c>
      <c r="W966" s="5">
        <f t="shared" si="216"/>
        <v>0.1974664708276308</v>
      </c>
      <c r="X966" s="6">
        <f t="shared" si="217"/>
        <v>6.7532833824813454E-2</v>
      </c>
      <c r="Y966" s="6">
        <f t="shared" si="218"/>
        <v>9.3132046067172514E-2</v>
      </c>
      <c r="AA966">
        <f>(O966*constantes!$B$4)+(LN(110)*constantes!$B$5)+(LN(22)*constantes!$B$8)+(F966*constantes!$B$9)</f>
        <v>23.967238746940023</v>
      </c>
      <c r="AB966">
        <f t="shared" si="219"/>
        <v>0.11882079876600593</v>
      </c>
      <c r="AC966">
        <f>(O966*constantes!$D$4)+(LN(110)*constantes!$D$5)+(LN(22)*constantes!$D$8)+(F966*constantes!$D$9)</f>
        <v>25.98829922560666</v>
      </c>
      <c r="AD966" s="7">
        <f t="shared" si="220"/>
        <v>5.0368025874669486E-2</v>
      </c>
      <c r="AF966">
        <f>(O966*constantes!$B$4)+(LN(125)*constantes!$B$5)+(LN(22.5)*constantes!$B$8)+(F966*constantes!$B$9)</f>
        <v>24.222195683694412</v>
      </c>
      <c r="AG966">
        <f t="shared" si="221"/>
        <v>0.15060331820878059</v>
      </c>
      <c r="AH966">
        <f>(O966*constantes!$D$4)+(LN(125)*constantes!$D$5)+(LN(22.5)*constantes!$D$8)+(F966*constantes!$D$9)</f>
        <v>26.359372242214892</v>
      </c>
      <c r="AI966">
        <f t="shared" si="222"/>
        <v>7.2164067569494672E-2</v>
      </c>
    </row>
    <row r="967" spans="1:35" x14ac:dyDescent="0.25">
      <c r="A967" s="11">
        <v>966</v>
      </c>
      <c r="B967">
        <v>0</v>
      </c>
      <c r="C967">
        <v>54</v>
      </c>
      <c r="D967">
        <v>0</v>
      </c>
      <c r="E967">
        <v>1</v>
      </c>
      <c r="F967">
        <v>0</v>
      </c>
      <c r="G967">
        <v>137</v>
      </c>
      <c r="H967">
        <v>29.76</v>
      </c>
      <c r="I967">
        <f>IF(AND(B967=1,E967=0),V967,IF(AND(B967=1,E967=1),W967,IF(AND(B967=0,E967=0),X967,IF(AND(B967=0,E967=1),Y967,ERROR))))</f>
        <v>0.10696451115316319</v>
      </c>
      <c r="K967">
        <f t="shared" si="210"/>
        <v>5.2338355969762884E-2</v>
      </c>
      <c r="L967">
        <f t="shared" si="211"/>
        <v>3.6413005758055728E-2</v>
      </c>
      <c r="M967" s="22" t="str">
        <f t="shared" si="223"/>
        <v>Elevated Risk</v>
      </c>
      <c r="O967">
        <f t="shared" si="212"/>
        <v>3.9889840465642745</v>
      </c>
      <c r="P967">
        <f t="shared" si="213"/>
        <v>4.9199809258281251</v>
      </c>
      <c r="Q967">
        <f t="shared" si="214"/>
        <v>3.393165209964891</v>
      </c>
      <c r="R967">
        <f>(O967*constantes!$B$4)+(P967*constantes!$B$5)+(D967*constantes!$B$6)+(Q967*constantes!$B$8)+(F967*constantes!$B$9)</f>
        <v>24.234505576981828</v>
      </c>
      <c r="S967" s="4">
        <f>(O967*constantes!$B$4)+(P967*constantes!$C$5)+(D967*constantes!$B$6)+(Q967*constantes!$B$8)+(F967*constantes!$B$9)</f>
        <v>24.586973010508157</v>
      </c>
      <c r="T967">
        <f>(O967*constantes!$D$4)+(P967*constantes!$D$5)+(D967*constantes!$D$6)+(Q967*constantes!$D$8)+(F967*constantes!$D$9)</f>
        <v>26.428524079250394</v>
      </c>
      <c r="U967">
        <f>(O967*constantes!$D$4)+(P967*constantes!$E$5)+(D967*constantes!$D$6)+(Q967*constantes!$D$8)+(F967*constantes!$D$9)</f>
        <v>26.771741948636162</v>
      </c>
      <c r="V967" s="5">
        <f t="shared" si="215"/>
        <v>0.15231885067008444</v>
      </c>
      <c r="W967" s="5">
        <f t="shared" si="216"/>
        <v>0.20949339136940115</v>
      </c>
      <c r="X967" s="6">
        <f t="shared" si="217"/>
        <v>7.7126532765555367E-2</v>
      </c>
      <c r="Y967" s="6">
        <f t="shared" si="218"/>
        <v>0.10696451115316319</v>
      </c>
      <c r="AA967">
        <f>(O967*constantes!$B$4)+(LN(110)*constantes!$B$5)+(LN(22)*constantes!$B$8)+(F967*constantes!$B$9)</f>
        <v>23.587800620315793</v>
      </c>
      <c r="AB967">
        <f t="shared" si="219"/>
        <v>8.2913210367502876E-2</v>
      </c>
      <c r="AC967">
        <f>(O967*constantes!$D$4)+(LN(110)*constantes!$D$5)+(LN(22)*constantes!$D$8)+(F967*constantes!$D$9)</f>
        <v>25.656628499605237</v>
      </c>
      <c r="AD967" s="7">
        <f t="shared" si="220"/>
        <v>3.6413005758055728E-2</v>
      </c>
      <c r="AF967">
        <f>(O967*constantes!$B$4)+(LN(125)*constantes!$B$5)+(LN(22.5)*constantes!$B$8)+(F967*constantes!$B$9)</f>
        <v>23.84275755707019</v>
      </c>
      <c r="AG967">
        <f t="shared" si="221"/>
        <v>0.10567740925235103</v>
      </c>
      <c r="AH967">
        <f>(O967*constantes!$D$4)+(LN(125)*constantes!$D$5)+(LN(22.5)*constantes!$D$8)+(F967*constantes!$D$9)</f>
        <v>26.027701516213469</v>
      </c>
      <c r="AI967">
        <f t="shared" si="222"/>
        <v>5.2338355969762884E-2</v>
      </c>
    </row>
    <row r="968" spans="1:35" x14ac:dyDescent="0.25">
      <c r="A968" s="11">
        <v>967</v>
      </c>
      <c r="B968">
        <v>0</v>
      </c>
      <c r="C968">
        <v>61</v>
      </c>
      <c r="D968">
        <v>0</v>
      </c>
      <c r="E968">
        <v>1</v>
      </c>
      <c r="F968">
        <v>0</v>
      </c>
      <c r="G968">
        <v>160</v>
      </c>
      <c r="H968">
        <v>42.53</v>
      </c>
      <c r="I968">
        <f>IF(AND(B968=1,E968=0),V968,IF(AND(B968=1,E968=1),W968,IF(AND(B968=0,E968=0),X968,IF(AND(B968=0,E968=1),Y968,ERROR))))</f>
        <v>0.25615721637501554</v>
      </c>
      <c r="K968">
        <f t="shared" si="210"/>
        <v>7.2164067569494672E-2</v>
      </c>
      <c r="L968">
        <f t="shared" si="211"/>
        <v>5.0368025874669486E-2</v>
      </c>
      <c r="M968" s="22" t="str">
        <f t="shared" si="223"/>
        <v>Elevated Risk</v>
      </c>
      <c r="O968">
        <f t="shared" si="212"/>
        <v>4.1108738641733114</v>
      </c>
      <c r="P968">
        <f t="shared" si="213"/>
        <v>5.0751738152338266</v>
      </c>
      <c r="Q968">
        <f t="shared" si="214"/>
        <v>3.7502097092655422</v>
      </c>
      <c r="R968">
        <f>(O968*constantes!$B$4)+(P968*constantes!$B$5)+(D968*constantes!$B$6)+(Q968*constantes!$B$8)+(F968*constantes!$B$9)</f>
        <v>25.18489309659536</v>
      </c>
      <c r="S968" s="4">
        <f>(O968*constantes!$B$4)+(P968*constantes!$C$5)+(D968*constantes!$B$6)+(Q968*constantes!$B$8)+(F968*constantes!$B$9)</f>
        <v>25.548478548718712</v>
      </c>
      <c r="T968">
        <f>(O968*constantes!$D$4)+(P968*constantes!$D$5)+(D968*constantes!$D$6)+(Q968*constantes!$D$8)+(F968*constantes!$D$9)</f>
        <v>27.379277436057468</v>
      </c>
      <c r="U968">
        <f>(O968*constantes!$D$4)+(P968*constantes!$E$5)+(D968*constantes!$D$6)+(Q968*constantes!$D$8)+(F968*constantes!$D$9)</f>
        <v>27.733321561408179</v>
      </c>
      <c r="V968" s="5">
        <f t="shared" si="215"/>
        <v>0.34783389730277714</v>
      </c>
      <c r="W968" s="5">
        <f t="shared" si="216"/>
        <v>0.45929743647970445</v>
      </c>
      <c r="X968" s="6">
        <f t="shared" si="217"/>
        <v>0.18754405778335648</v>
      </c>
      <c r="Y968" s="6">
        <f t="shared" si="218"/>
        <v>0.25615721637501554</v>
      </c>
      <c r="AA968">
        <f>(O968*constantes!$B$4)+(LN(110)*constantes!$B$5)+(LN(22)*constantes!$B$8)+(F968*constantes!$B$9)</f>
        <v>23.967238746940023</v>
      </c>
      <c r="AB968">
        <f t="shared" si="219"/>
        <v>0.11882079876600593</v>
      </c>
      <c r="AC968">
        <f>(O968*constantes!$D$4)+(LN(110)*constantes!$D$5)+(LN(22)*constantes!$D$8)+(F968*constantes!$D$9)</f>
        <v>25.98829922560666</v>
      </c>
      <c r="AD968" s="7">
        <f t="shared" si="220"/>
        <v>5.0368025874669486E-2</v>
      </c>
      <c r="AF968">
        <f>(O968*constantes!$B$4)+(LN(125)*constantes!$B$5)+(LN(22.5)*constantes!$B$8)+(F968*constantes!$B$9)</f>
        <v>24.222195683694412</v>
      </c>
      <c r="AG968">
        <f t="shared" si="221"/>
        <v>0.15060331820878059</v>
      </c>
      <c r="AH968">
        <f>(O968*constantes!$D$4)+(LN(125)*constantes!$D$5)+(LN(22.5)*constantes!$D$8)+(F968*constantes!$D$9)</f>
        <v>26.359372242214892</v>
      </c>
      <c r="AI968">
        <f t="shared" si="222"/>
        <v>7.2164067569494672E-2</v>
      </c>
    </row>
    <row r="969" spans="1:35" x14ac:dyDescent="0.25">
      <c r="A969" s="11">
        <v>968</v>
      </c>
      <c r="B969">
        <v>1</v>
      </c>
      <c r="C969">
        <v>52</v>
      </c>
      <c r="D969">
        <v>1</v>
      </c>
      <c r="E969">
        <v>1</v>
      </c>
      <c r="F969">
        <v>0</v>
      </c>
      <c r="G969">
        <v>134</v>
      </c>
      <c r="H969">
        <v>27.78</v>
      </c>
      <c r="I969">
        <f>IF(AND(B969=1,E969=0),V969,IF(AND(B969=1,E969=1),W969,IF(AND(B969=0,E969=0),X969,IF(AND(B969=0,E969=1),Y969,ERROR))))</f>
        <v>0.3199405950327191</v>
      </c>
      <c r="K969">
        <f t="shared" si="210"/>
        <v>9.453671546464415E-2</v>
      </c>
      <c r="L969">
        <f t="shared" si="211"/>
        <v>7.4072320755760312E-2</v>
      </c>
      <c r="M969" s="22" t="str">
        <f t="shared" si="223"/>
        <v>'&gt;30%</v>
      </c>
      <c r="O969">
        <f t="shared" si="212"/>
        <v>3.9512437185814275</v>
      </c>
      <c r="P969">
        <f t="shared" si="213"/>
        <v>4.8978397999509111</v>
      </c>
      <c r="Q969">
        <f t="shared" si="214"/>
        <v>3.3243163373261977</v>
      </c>
      <c r="R969">
        <f>(O969*constantes!$B$4)+(P969*constantes!$B$5)+(D969*constantes!$B$6)+(Q969*constantes!$B$8)+(F969*constantes!$B$9)</f>
        <v>24.730896565030267</v>
      </c>
      <c r="S969" s="4">
        <f>(O969*constantes!$B$4)+(P969*constantes!$C$5)+(D969*constantes!$B$6)+(Q969*constantes!$B$8)+(F969*constantes!$B$9)</f>
        <v>25.081777808298749</v>
      </c>
      <c r="T969">
        <f>(O969*constantes!$D$4)+(P969*constantes!$D$5)+(D969*constantes!$D$6)+(Q969*constantes!$D$8)+(F969*constantes!$D$9)</f>
        <v>26.847030024458306</v>
      </c>
      <c r="U969">
        <f>(O969*constantes!$D$4)+(P969*constantes!$E$5)+(D969*constantes!$D$6)+(Q969*constantes!$D$8)+(F969*constantes!$D$9)</f>
        <v>27.188703328902882</v>
      </c>
      <c r="V969" s="5">
        <f t="shared" si="215"/>
        <v>0.23774250507878703</v>
      </c>
      <c r="W969" s="5">
        <f t="shared" si="216"/>
        <v>0.3199405950327191</v>
      </c>
      <c r="X969" s="6">
        <f t="shared" si="217"/>
        <v>0.11482954106967846</v>
      </c>
      <c r="Y969" s="6">
        <f t="shared" si="218"/>
        <v>0.15773074481136229</v>
      </c>
      <c r="AA969">
        <f>(O969*constantes!$B$4)+(LN(110)*constantes!$B$5)+(LN(22)*constantes!$B$8)+(F969*constantes!$B$9)</f>
        <v>23.470316488918311</v>
      </c>
      <c r="AB969">
        <f t="shared" si="219"/>
        <v>7.4072320755760312E-2</v>
      </c>
      <c r="AC969">
        <f>(O969*constantes!$D$4)+(LN(110)*constantes!$D$5)+(LN(22)*constantes!$D$8)+(F969*constantes!$D$9)</f>
        <v>25.553934425340952</v>
      </c>
      <c r="AD969" s="7">
        <f t="shared" si="220"/>
        <v>3.291838619478793E-2</v>
      </c>
      <c r="AF969">
        <f>(O969*constantes!$B$4)+(LN(125)*constantes!$B$5)+(LN(22.5)*constantes!$B$8)+(F969*constantes!$B$9)</f>
        <v>23.725273425672704</v>
      </c>
      <c r="AG969">
        <f t="shared" si="221"/>
        <v>9.453671546464415E-2</v>
      </c>
      <c r="AH969">
        <f>(O969*constantes!$D$4)+(LN(125)*constantes!$D$5)+(LN(22.5)*constantes!$D$8)+(F969*constantes!$D$9)</f>
        <v>25.925007441949184</v>
      </c>
      <c r="AI969">
        <f t="shared" si="222"/>
        <v>4.7353292556453264E-2</v>
      </c>
    </row>
    <row r="970" spans="1:35" x14ac:dyDescent="0.25">
      <c r="A970" s="11">
        <v>969</v>
      </c>
      <c r="B970">
        <v>0</v>
      </c>
      <c r="C970">
        <v>38</v>
      </c>
      <c r="D970">
        <v>0</v>
      </c>
      <c r="E970">
        <v>0</v>
      </c>
      <c r="F970">
        <v>0</v>
      </c>
      <c r="G970">
        <v>125.5</v>
      </c>
      <c r="H970">
        <v>26.57</v>
      </c>
      <c r="I970">
        <f>IF(AND(B970=1,E970=0),V970,IF(AND(B970=1,E970=1),W970,IF(AND(B970=0,E970=0),X970,IF(AND(B970=0,E970=1),Y970,ERROR))))</f>
        <v>2.2492680646616803E-2</v>
      </c>
      <c r="K970">
        <f t="shared" si="210"/>
        <v>2.0450275544260377E-2</v>
      </c>
      <c r="L970">
        <f t="shared" si="211"/>
        <v>1.4155691081518817E-2</v>
      </c>
      <c r="M970" s="22" t="str">
        <f t="shared" si="223"/>
        <v>NORMAL</v>
      </c>
      <c r="O970">
        <f t="shared" si="212"/>
        <v>3.6375861597263857</v>
      </c>
      <c r="P970">
        <f t="shared" si="213"/>
        <v>4.832305758571839</v>
      </c>
      <c r="Q970">
        <f t="shared" si="214"/>
        <v>3.279782759771722</v>
      </c>
      <c r="R970">
        <f>(O970*constantes!$B$4)+(P970*constantes!$B$5)+(D970*constantes!$B$6)+(Q970*constantes!$B$8)+(F970*constantes!$B$9)</f>
        <v>22.888087356857525</v>
      </c>
      <c r="S970" s="4">
        <f>(O970*constantes!$B$4)+(P970*constantes!$C$5)+(D970*constantes!$B$6)+(Q970*constantes!$B$8)+(F970*constantes!$B$9)</f>
        <v>23.234273741401616</v>
      </c>
      <c r="T970">
        <f>(O970*constantes!$D$4)+(P970*constantes!$D$5)+(D970*constantes!$D$6)+(Q970*constantes!$D$8)+(F970*constantes!$D$9)</f>
        <v>25.167756698924279</v>
      </c>
      <c r="U970">
        <f>(O970*constantes!$D$4)+(P970*constantes!$E$5)+(D970*constantes!$D$6)+(Q970*constantes!$D$8)+(F970*constantes!$D$9)</f>
        <v>25.504858348642252</v>
      </c>
      <c r="V970" s="5">
        <f t="shared" si="215"/>
        <v>4.2082245780350913E-2</v>
      </c>
      <c r="W970" s="5">
        <f t="shared" si="216"/>
        <v>5.8968108827598842E-2</v>
      </c>
      <c r="X970" s="6">
        <f t="shared" si="217"/>
        <v>2.2492680646616803E-2</v>
      </c>
      <c r="Y970" s="6">
        <f t="shared" si="218"/>
        <v>3.1366875940978645E-2</v>
      </c>
      <c r="AA970">
        <f>(O970*constantes!$B$4)+(LN(110)*constantes!$B$5)+(LN(22)*constantes!$B$8)+(F970*constantes!$B$9)</f>
        <v>22.493913054504919</v>
      </c>
      <c r="AB970">
        <f t="shared" si="219"/>
        <v>2.8571578401445974E-2</v>
      </c>
      <c r="AC970">
        <f>(O970*constantes!$D$4)+(LN(110)*constantes!$D$5)+(LN(22)*constantes!$D$8)+(F970*constantes!$D$9)</f>
        <v>24.700450251667263</v>
      </c>
      <c r="AD970" s="7">
        <f t="shared" si="220"/>
        <v>1.4155691081518817E-2</v>
      </c>
      <c r="AF970">
        <f>(O970*constantes!$B$4)+(LN(125)*constantes!$B$5)+(LN(22.5)*constantes!$B$8)+(F970*constantes!$B$9)</f>
        <v>22.748869991259316</v>
      </c>
      <c r="AG970">
        <f t="shared" si="221"/>
        <v>3.6714933714987352E-2</v>
      </c>
      <c r="AH970">
        <f>(O970*constantes!$D$4)+(LN(125)*constantes!$D$5)+(LN(22.5)*constantes!$D$8)+(F970*constantes!$D$9)</f>
        <v>25.071523268275495</v>
      </c>
      <c r="AI970">
        <f t="shared" si="222"/>
        <v>2.0450275544260377E-2</v>
      </c>
    </row>
    <row r="971" spans="1:35" x14ac:dyDescent="0.25">
      <c r="A971" s="11">
        <v>970</v>
      </c>
      <c r="B971">
        <v>0</v>
      </c>
      <c r="C971">
        <v>51</v>
      </c>
      <c r="D971">
        <v>1</v>
      </c>
      <c r="E971">
        <v>0</v>
      </c>
      <c r="F971">
        <v>0</v>
      </c>
      <c r="G971">
        <v>133</v>
      </c>
      <c r="H971">
        <v>28.5</v>
      </c>
      <c r="I971">
        <f>IF(AND(B971=1,E971=0),V971,IF(AND(B971=1,E971=1),W971,IF(AND(B971=0,E971=0),X971,IF(AND(B971=0,E971=1),Y971,ERROR))))</f>
        <v>0.10843490867826644</v>
      </c>
      <c r="K971">
        <f t="shared" si="210"/>
        <v>4.4971857043080821E-2</v>
      </c>
      <c r="L971">
        <f t="shared" si="211"/>
        <v>3.1250958582138333E-2</v>
      </c>
      <c r="M971" s="22" t="str">
        <f t="shared" si="223"/>
        <v>Elevated Risk</v>
      </c>
      <c r="O971">
        <f t="shared" si="212"/>
        <v>3.9318256327243257</v>
      </c>
      <c r="P971">
        <f t="shared" si="213"/>
        <v>4.8903491282217537</v>
      </c>
      <c r="Q971">
        <f t="shared" si="214"/>
        <v>3.3499040872746049</v>
      </c>
      <c r="R971">
        <f>(O971*constantes!$B$4)+(P971*constantes!$B$5)+(D971*constantes!$B$6)+(Q971*constantes!$B$8)+(F971*constantes!$B$9)</f>
        <v>24.676838245695819</v>
      </c>
      <c r="S971" s="4">
        <f>(O971*constantes!$B$4)+(P971*constantes!$C$5)+(D971*constantes!$B$6)+(Q971*constantes!$B$8)+(F971*constantes!$B$9)</f>
        <v>25.027182857241627</v>
      </c>
      <c r="T971">
        <f>(O971*constantes!$D$4)+(P971*constantes!$D$5)+(D971*constantes!$D$6)+(Q971*constantes!$D$8)+(F971*constantes!$D$9)</f>
        <v>26.786203205322579</v>
      </c>
      <c r="U971">
        <f>(O971*constantes!$D$4)+(P971*constantes!$E$5)+(D971*constantes!$D$6)+(Q971*constantes!$D$8)+(F971*constantes!$D$9)</f>
        <v>27.127353960507328</v>
      </c>
      <c r="V971" s="5">
        <f t="shared" si="215"/>
        <v>0.22677500845260423</v>
      </c>
      <c r="W971" s="5">
        <f t="shared" si="216"/>
        <v>0.30586511433086638</v>
      </c>
      <c r="X971" s="6">
        <f t="shared" si="217"/>
        <v>0.10843490867826644</v>
      </c>
      <c r="Y971" s="6">
        <f t="shared" si="218"/>
        <v>0.14908335495092839</v>
      </c>
      <c r="AA971">
        <f>(O971*constantes!$B$4)+(LN(110)*constantes!$B$5)+(LN(22)*constantes!$B$8)+(F971*constantes!$B$9)</f>
        <v>23.409868764368586</v>
      </c>
      <c r="AB971">
        <f t="shared" si="219"/>
        <v>6.9883054652788434E-2</v>
      </c>
      <c r="AC971">
        <f>(O971*constantes!$D$4)+(LN(110)*constantes!$D$5)+(LN(22)*constantes!$D$8)+(F971*constantes!$D$9)</f>
        <v>25.50109645445777</v>
      </c>
      <c r="AD971" s="7">
        <f t="shared" si="220"/>
        <v>3.1250958582138333E-2</v>
      </c>
      <c r="AF971">
        <f>(O971*constantes!$B$4)+(LN(125)*constantes!$B$5)+(LN(22.5)*constantes!$B$8)+(F971*constantes!$B$9)</f>
        <v>23.664825701122982</v>
      </c>
      <c r="AG971">
        <f t="shared" si="221"/>
        <v>8.9246869441510945E-2</v>
      </c>
      <c r="AH971">
        <f>(O971*constantes!$D$4)+(LN(125)*constantes!$D$5)+(LN(22.5)*constantes!$D$8)+(F971*constantes!$D$9)</f>
        <v>25.872169471066002</v>
      </c>
      <c r="AI971">
        <f t="shared" si="222"/>
        <v>4.4971857043080821E-2</v>
      </c>
    </row>
    <row r="972" spans="1:35" x14ac:dyDescent="0.25">
      <c r="A972" s="11">
        <v>971</v>
      </c>
      <c r="B972">
        <v>0</v>
      </c>
      <c r="C972">
        <v>37</v>
      </c>
      <c r="D972">
        <v>1</v>
      </c>
      <c r="E972">
        <v>0</v>
      </c>
      <c r="F972">
        <v>0</v>
      </c>
      <c r="G972">
        <v>120.5</v>
      </c>
      <c r="H972">
        <v>22.89</v>
      </c>
      <c r="I972">
        <f>IF(AND(B972=1,E972=0),V972,IF(AND(B972=1,E972=1),W972,IF(AND(B972=0,E972=0),X972,IF(AND(B972=0,E972=1),Y972,ERROR))))</f>
        <v>3.1940972603007212E-2</v>
      </c>
      <c r="K972">
        <f t="shared" si="210"/>
        <v>1.903255478119692E-2</v>
      </c>
      <c r="L972">
        <f t="shared" si="211"/>
        <v>1.3171407582175831E-2</v>
      </c>
      <c r="M972" s="22" t="str">
        <f t="shared" si="223"/>
        <v>Elevated Risk</v>
      </c>
      <c r="O972">
        <f t="shared" si="212"/>
        <v>3.6109179126442243</v>
      </c>
      <c r="P972">
        <f t="shared" si="213"/>
        <v>4.7916497529307094</v>
      </c>
      <c r="Q972">
        <f t="shared" si="214"/>
        <v>3.1307001339644756</v>
      </c>
      <c r="R972">
        <f>(O972*constantes!$B$4)+(P972*constantes!$B$5)+(D972*constantes!$B$6)+(Q972*constantes!$B$8)+(F972*constantes!$B$9)</f>
        <v>23.320991794214684</v>
      </c>
      <c r="S972" s="4">
        <f>(O972*constantes!$B$4)+(P972*constantes!$C$5)+(D972*constantes!$B$6)+(Q972*constantes!$B$8)+(F972*constantes!$B$9)</f>
        <v>23.664265582514641</v>
      </c>
      <c r="T972">
        <f>(O972*constantes!$D$4)+(P972*constantes!$D$5)+(D972*constantes!$D$6)+(Q972*constantes!$D$8)+(F972*constantes!$D$9)</f>
        <v>25.523290354564484</v>
      </c>
      <c r="U972">
        <f>(O972*constantes!$D$4)+(P972*constantes!$E$5)+(D972*constantes!$D$6)+(Q972*constantes!$D$8)+(F972*constantes!$D$9)</f>
        <v>25.857555841328928</v>
      </c>
      <c r="V972" s="5">
        <f t="shared" si="215"/>
        <v>6.4135051823745015E-2</v>
      </c>
      <c r="W972" s="5">
        <f t="shared" si="216"/>
        <v>8.9199192877976285E-2</v>
      </c>
      <c r="X972" s="6">
        <f t="shared" si="217"/>
        <v>3.1940972603007212E-2</v>
      </c>
      <c r="Y972" s="6">
        <f t="shared" si="218"/>
        <v>4.4334116229297171E-2</v>
      </c>
      <c r="AA972">
        <f>(O972*constantes!$B$4)+(LN(110)*constantes!$B$5)+(LN(22)*constantes!$B$8)+(F972*constantes!$B$9)</f>
        <v>22.410895868068035</v>
      </c>
      <c r="AB972">
        <f t="shared" si="219"/>
        <v>2.6325671515684657E-2</v>
      </c>
      <c r="AC972">
        <f>(O972*constantes!$D$4)+(LN(110)*constantes!$D$5)+(LN(22)*constantes!$D$8)+(F972*constantes!$D$9)</f>
        <v>24.627884084579406</v>
      </c>
      <c r="AD972" s="7">
        <f t="shared" si="220"/>
        <v>1.3171407582175831E-2</v>
      </c>
      <c r="AF972">
        <f>(O972*constantes!$B$4)+(LN(125)*constantes!$B$5)+(LN(22.5)*constantes!$B$8)+(F972*constantes!$B$9)</f>
        <v>22.665852804822428</v>
      </c>
      <c r="AG972">
        <f t="shared" si="221"/>
        <v>3.3840132302612846E-2</v>
      </c>
      <c r="AH972">
        <f>(O972*constantes!$D$4)+(LN(125)*constantes!$D$5)+(LN(22.5)*constantes!$D$8)+(F972*constantes!$D$9)</f>
        <v>24.998957101187639</v>
      </c>
      <c r="AI972">
        <f t="shared" si="222"/>
        <v>1.903255478119692E-2</v>
      </c>
    </row>
    <row r="973" spans="1:35" x14ac:dyDescent="0.25">
      <c r="A973" s="11">
        <v>972</v>
      </c>
      <c r="B973">
        <v>1</v>
      </c>
      <c r="C973">
        <v>52</v>
      </c>
      <c r="D973">
        <v>1</v>
      </c>
      <c r="E973">
        <v>0</v>
      </c>
      <c r="F973">
        <v>0</v>
      </c>
      <c r="G973">
        <v>131</v>
      </c>
      <c r="H973">
        <v>24.54</v>
      </c>
      <c r="I973">
        <f>IF(AND(B973=1,E973=0),V973,IF(AND(B973=1,E973=1),W973,IF(AND(B973=0,E973=0),X973,IF(AND(B973=0,E973=1),Y973,ERROR))))</f>
        <v>0.21016462403245684</v>
      </c>
      <c r="K973">
        <f t="shared" si="210"/>
        <v>9.453671546464415E-2</v>
      </c>
      <c r="L973">
        <f t="shared" si="211"/>
        <v>7.4072320755760312E-2</v>
      </c>
      <c r="M973" s="22" t="str">
        <f t="shared" si="223"/>
        <v>Elevated Risk</v>
      </c>
      <c r="O973">
        <f t="shared" si="212"/>
        <v>3.9512437185814275</v>
      </c>
      <c r="P973">
        <f t="shared" si="213"/>
        <v>4.8751973232011512</v>
      </c>
      <c r="Q973">
        <f t="shared" si="214"/>
        <v>3.2003044392827653</v>
      </c>
      <c r="R973">
        <f>(O973*constantes!$B$4)+(P973*constantes!$B$5)+(D973*constantes!$B$6)+(Q973*constantes!$B$8)+(F973*constantes!$B$9)</f>
        <v>24.590580046849428</v>
      </c>
      <c r="S973" s="4">
        <f>(O973*constantes!$B$4)+(P973*constantes!$C$5)+(D973*constantes!$B$6)+(Q973*constantes!$B$8)+(F973*constantes!$B$9)</f>
        <v>24.93983918308356</v>
      </c>
      <c r="T973">
        <f>(O973*constantes!$D$4)+(P973*constantes!$D$5)+(D973*constantes!$D$6)+(Q973*constantes!$D$8)+(F973*constantes!$D$9)</f>
        <v>26.719937692309429</v>
      </c>
      <c r="U973">
        <f>(O973*constantes!$D$4)+(P973*constantes!$E$5)+(D973*constantes!$D$6)+(Q973*constantes!$D$8)+(F973*constantes!$D$9)</f>
        <v>27.060031457575946</v>
      </c>
      <c r="V973" s="5">
        <f t="shared" si="215"/>
        <v>0.21016462403245684</v>
      </c>
      <c r="W973" s="5">
        <f t="shared" si="216"/>
        <v>0.28434259159970532</v>
      </c>
      <c r="X973" s="6">
        <f t="shared" si="217"/>
        <v>0.10184948154815099</v>
      </c>
      <c r="Y973" s="6">
        <f t="shared" si="218"/>
        <v>0.14009233608253813</v>
      </c>
      <c r="AA973">
        <f>(O973*constantes!$B$4)+(LN(110)*constantes!$B$5)+(LN(22)*constantes!$B$8)+(F973*constantes!$B$9)</f>
        <v>23.470316488918311</v>
      </c>
      <c r="AB973">
        <f t="shared" si="219"/>
        <v>7.4072320755760312E-2</v>
      </c>
      <c r="AC973">
        <f>(O973*constantes!$D$4)+(LN(110)*constantes!$D$5)+(LN(22)*constantes!$D$8)+(F973*constantes!$D$9)</f>
        <v>25.553934425340952</v>
      </c>
      <c r="AD973" s="7">
        <f t="shared" si="220"/>
        <v>3.291838619478793E-2</v>
      </c>
      <c r="AF973">
        <f>(O973*constantes!$B$4)+(LN(125)*constantes!$B$5)+(LN(22.5)*constantes!$B$8)+(F973*constantes!$B$9)</f>
        <v>23.725273425672704</v>
      </c>
      <c r="AG973">
        <f t="shared" si="221"/>
        <v>9.453671546464415E-2</v>
      </c>
      <c r="AH973">
        <f>(O973*constantes!$D$4)+(LN(125)*constantes!$D$5)+(LN(22.5)*constantes!$D$8)+(F973*constantes!$D$9)</f>
        <v>25.925007441949184</v>
      </c>
      <c r="AI973">
        <f t="shared" si="222"/>
        <v>4.7353292556453264E-2</v>
      </c>
    </row>
    <row r="974" spans="1:35" x14ac:dyDescent="0.25">
      <c r="A974" s="11">
        <v>973</v>
      </c>
      <c r="B974">
        <v>1</v>
      </c>
      <c r="C974">
        <v>50</v>
      </c>
      <c r="D974">
        <v>1</v>
      </c>
      <c r="E974">
        <v>1</v>
      </c>
      <c r="F974">
        <v>0</v>
      </c>
      <c r="G974">
        <v>159</v>
      </c>
      <c r="H974">
        <v>31.27</v>
      </c>
      <c r="I974">
        <f>IF(AND(B974=1,E974=0),V974,IF(AND(B974=1,E974=1),W974,IF(AND(B974=0,E974=0),X974,IF(AND(B974=0,E974=1),Y974,ERROR))))</f>
        <v>0.40616816848814552</v>
      </c>
      <c r="K974">
        <f t="shared" si="210"/>
        <v>8.4142660265313918E-2</v>
      </c>
      <c r="L974">
        <f t="shared" si="211"/>
        <v>6.5845990830285972E-2</v>
      </c>
      <c r="M974" s="22" t="str">
        <f t="shared" si="223"/>
        <v>'&gt;30%</v>
      </c>
      <c r="O974">
        <f t="shared" si="212"/>
        <v>3.912023005428146</v>
      </c>
      <c r="P974">
        <f t="shared" si="213"/>
        <v>5.0689042022202315</v>
      </c>
      <c r="Q974">
        <f t="shared" si="214"/>
        <v>3.4426591714697499</v>
      </c>
      <c r="R974">
        <f>(O974*constantes!$B$4)+(P974*constantes!$B$5)+(D974*constantes!$B$6)+(Q974*constantes!$B$8)+(F974*constantes!$B$9)</f>
        <v>25.019960853798381</v>
      </c>
      <c r="S974" s="4">
        <f>(O974*constantes!$B$4)+(P974*constantes!$C$5)+(D974*constantes!$B$6)+(Q974*constantes!$B$8)+(F974*constantes!$B$9)</f>
        <v>25.38309715084544</v>
      </c>
      <c r="T974">
        <f>(O974*constantes!$D$4)+(P974*constantes!$D$5)+(D974*constantes!$D$6)+(Q974*constantes!$D$8)+(F974*constantes!$D$9)</f>
        <v>27.281999260261586</v>
      </c>
      <c r="U974">
        <f>(O974*constantes!$D$4)+(P974*constantes!$E$5)+(D974*constantes!$D$6)+(Q974*constantes!$D$8)+(F974*constantes!$D$9)</f>
        <v>27.63560601740847</v>
      </c>
      <c r="V974" s="5">
        <f t="shared" si="215"/>
        <v>0.30403910245098209</v>
      </c>
      <c r="W974" s="5">
        <f t="shared" si="216"/>
        <v>0.40616816848814552</v>
      </c>
      <c r="X974" s="6">
        <f t="shared" si="217"/>
        <v>0.17175074648712707</v>
      </c>
      <c r="Y974" s="6">
        <f t="shared" si="218"/>
        <v>0.23538048293330183</v>
      </c>
      <c r="AA974">
        <f>(O974*constantes!$B$4)+(LN(110)*constantes!$B$5)+(LN(22)*constantes!$B$8)+(F974*constantes!$B$9)</f>
        <v>23.348223977700673</v>
      </c>
      <c r="AB974">
        <f t="shared" si="219"/>
        <v>6.5845990830285972E-2</v>
      </c>
      <c r="AC974">
        <f>(O974*constantes!$D$4)+(LN(110)*constantes!$D$5)+(LN(22)*constantes!$D$8)+(F974*constantes!$D$9)</f>
        <v>25.447212119400952</v>
      </c>
      <c r="AD974" s="7">
        <f t="shared" si="220"/>
        <v>2.9636129007590606E-2</v>
      </c>
      <c r="AF974">
        <f>(O974*constantes!$B$4)+(LN(125)*constantes!$B$5)+(LN(22.5)*constantes!$B$8)+(F974*constantes!$B$9)</f>
        <v>23.603180914455063</v>
      </c>
      <c r="AG974">
        <f t="shared" si="221"/>
        <v>8.4142660265313918E-2</v>
      </c>
      <c r="AH974">
        <f>(O974*constantes!$D$4)+(LN(125)*constantes!$D$5)+(LN(22.5)*constantes!$D$8)+(F974*constantes!$D$9)</f>
        <v>25.818285136009184</v>
      </c>
      <c r="AI974">
        <f t="shared" si="222"/>
        <v>4.2663786438573714E-2</v>
      </c>
    </row>
    <row r="975" spans="1:35" x14ac:dyDescent="0.25">
      <c r="A975" s="11">
        <v>974</v>
      </c>
      <c r="B975">
        <v>1</v>
      </c>
      <c r="C975">
        <v>60</v>
      </c>
      <c r="D975">
        <v>1</v>
      </c>
      <c r="E975">
        <v>1</v>
      </c>
      <c r="F975">
        <v>0</v>
      </c>
      <c r="G975">
        <v>170</v>
      </c>
      <c r="H975">
        <v>29.59</v>
      </c>
      <c r="I975">
        <f>IF(AND(B975=1,E975=0),V975,IF(AND(B975=1,E975=1),W975,IF(AND(B975=0,E975=0),X975,IF(AND(B975=0,E975=1),Y975,ERROR))))</f>
        <v>0.63247643888525373</v>
      </c>
      <c r="K975">
        <f t="shared" si="210"/>
        <v>0.14362116573454531</v>
      </c>
      <c r="L975">
        <f t="shared" si="211"/>
        <v>0.11321269470654882</v>
      </c>
      <c r="M975" s="22" t="str">
        <f t="shared" si="223"/>
        <v>'&gt;30%</v>
      </c>
      <c r="O975">
        <f t="shared" si="212"/>
        <v>4.0943445622221004</v>
      </c>
      <c r="P975">
        <f t="shared" si="213"/>
        <v>5.1357984370502621</v>
      </c>
      <c r="Q975">
        <f t="shared" si="214"/>
        <v>3.3874364664121184</v>
      </c>
      <c r="R975">
        <f>(O975*constantes!$B$4)+(P975*constantes!$B$5)+(D975*constantes!$B$6)+(Q975*constantes!$B$8)+(F975*constantes!$B$9)</f>
        <v>25.667835820495647</v>
      </c>
      <c r="S975" s="4">
        <f>(O975*constantes!$B$4)+(P975*constantes!$C$5)+(D975*constantes!$B$6)+(Q975*constantes!$B$8)+(F975*constantes!$B$9)</f>
        <v>26.035764420525929</v>
      </c>
      <c r="T975">
        <f>(O975*constantes!$D$4)+(P975*constantes!$D$5)+(D975*constantes!$D$6)+(Q975*constantes!$D$8)+(F975*constantes!$D$9)</f>
        <v>27.93804383294194</v>
      </c>
      <c r="U975">
        <f>(O975*constantes!$D$4)+(P975*constantes!$E$5)+(D975*constantes!$D$6)+(Q975*constantes!$D$8)+(F975*constantes!$D$9)</f>
        <v>28.296317131910566</v>
      </c>
      <c r="V975" s="5">
        <f t="shared" si="215"/>
        <v>0.49984464278636997</v>
      </c>
      <c r="W975" s="5">
        <f t="shared" si="216"/>
        <v>0.63247643888525373</v>
      </c>
      <c r="X975" s="6">
        <f t="shared" si="217"/>
        <v>0.30452150813952372</v>
      </c>
      <c r="Y975" s="6">
        <f t="shared" si="218"/>
        <v>0.40525528221677209</v>
      </c>
      <c r="AA975">
        <f>(O975*constantes!$B$4)+(LN(110)*constantes!$B$5)+(LN(22)*constantes!$B$8)+(F975*constantes!$B$9)</f>
        <v>23.915783691137978</v>
      </c>
      <c r="AB975">
        <f t="shared" si="219"/>
        <v>0.11321269470654882</v>
      </c>
      <c r="AC975">
        <f>(O975*constantes!$D$4)+(LN(110)*constantes!$D$5)+(LN(22)*constantes!$D$8)+(F975*constantes!$D$9)</f>
        <v>25.943321837946279</v>
      </c>
      <c r="AD975" s="7">
        <f t="shared" si="220"/>
        <v>4.820708918468708E-2</v>
      </c>
      <c r="AF975">
        <f>(O975*constantes!$B$4)+(LN(125)*constantes!$B$5)+(LN(22.5)*constantes!$B$8)+(F975*constantes!$B$9)</f>
        <v>24.170740627892375</v>
      </c>
      <c r="AG975">
        <f t="shared" si="221"/>
        <v>0.14362116573454531</v>
      </c>
      <c r="AH975">
        <f>(O975*constantes!$D$4)+(LN(125)*constantes!$D$5)+(LN(22.5)*constantes!$D$8)+(F975*constantes!$D$9)</f>
        <v>26.314394854554511</v>
      </c>
      <c r="AI975">
        <f t="shared" si="222"/>
        <v>6.9102564331433469E-2</v>
      </c>
    </row>
    <row r="976" spans="1:35" x14ac:dyDescent="0.25">
      <c r="A976" s="11">
        <v>975</v>
      </c>
      <c r="B976">
        <v>1</v>
      </c>
      <c r="C976">
        <v>39</v>
      </c>
      <c r="D976">
        <v>0</v>
      </c>
      <c r="E976">
        <v>0</v>
      </c>
      <c r="F976">
        <v>0</v>
      </c>
      <c r="G976">
        <v>124</v>
      </c>
      <c r="H976">
        <v>26.82</v>
      </c>
      <c r="I976">
        <f>IF(AND(B976=1,E976=0),V976,IF(AND(B976=1,E976=1),W976,IF(AND(B976=0,E976=0),X976,IF(AND(B976=0,E976=1),Y976,ERROR))))</f>
        <v>4.4887072022227414E-2</v>
      </c>
      <c r="K976">
        <f t="shared" si="210"/>
        <v>3.974481175054656E-2</v>
      </c>
      <c r="L976">
        <f t="shared" si="211"/>
        <v>3.0940270522043956E-2</v>
      </c>
      <c r="M976" s="22" t="str">
        <f t="shared" si="223"/>
        <v>Elevated Risk</v>
      </c>
      <c r="O976">
        <f t="shared" si="212"/>
        <v>3.6635616461296463</v>
      </c>
      <c r="P976">
        <f t="shared" si="213"/>
        <v>4.8202815656050371</v>
      </c>
      <c r="Q976">
        <f t="shared" si="214"/>
        <v>3.2891478778535324</v>
      </c>
      <c r="R976">
        <f>(O976*constantes!$B$4)+(P976*constantes!$B$5)+(D976*constantes!$B$6)+(Q976*constantes!$B$8)+(F976*constantes!$B$9)</f>
        <v>22.95406655178428</v>
      </c>
      <c r="S976" s="4">
        <f>(O976*constantes!$B$4)+(P976*constantes!$C$5)+(D976*constantes!$B$6)+(Q976*constantes!$B$8)+(F976*constantes!$B$9)</f>
        <v>23.299391523144227</v>
      </c>
      <c r="T976">
        <f>(O976*constantes!$D$4)+(P976*constantes!$D$5)+(D976*constantes!$D$6)+(Q976*constantes!$D$8)+(F976*constantes!$D$9)</f>
        <v>25.209402759692679</v>
      </c>
      <c r="U976">
        <f>(O976*constantes!$D$4)+(P976*constantes!$E$5)+(D976*constantes!$D$6)+(Q976*constantes!$D$8)+(F976*constantes!$D$9)</f>
        <v>25.545665601709288</v>
      </c>
      <c r="V976" s="5">
        <f t="shared" si="215"/>
        <v>4.4887072022227414E-2</v>
      </c>
      <c r="W976" s="5">
        <f t="shared" si="216"/>
        <v>6.2808551536991386E-2</v>
      </c>
      <c r="X976" s="6">
        <f t="shared" si="217"/>
        <v>2.3437895293679567E-2</v>
      </c>
      <c r="Y976" s="6">
        <f t="shared" si="218"/>
        <v>3.2651786840013908E-2</v>
      </c>
      <c r="AA976">
        <f>(O976*constantes!$B$4)+(LN(110)*constantes!$B$5)+(LN(22)*constantes!$B$8)+(F976*constantes!$B$9)</f>
        <v>22.574773704658814</v>
      </c>
      <c r="AB976">
        <f t="shared" si="219"/>
        <v>3.0940270522043956E-2</v>
      </c>
      <c r="AC976">
        <f>(O976*constantes!$D$4)+(LN(110)*constantes!$D$5)+(LN(22)*constantes!$D$8)+(F976*constantes!$D$9)</f>
        <v>24.771131368454586</v>
      </c>
      <c r="AD976" s="7">
        <f t="shared" si="220"/>
        <v>1.5184528759381921E-2</v>
      </c>
      <c r="AF976">
        <f>(O976*constantes!$B$4)+(LN(125)*constantes!$B$5)+(LN(22.5)*constantes!$B$8)+(F976*constantes!$B$9)</f>
        <v>22.829730641413207</v>
      </c>
      <c r="AG976">
        <f t="shared" si="221"/>
        <v>3.974481175054656E-2</v>
      </c>
      <c r="AH976">
        <f>(O976*constantes!$D$4)+(LN(125)*constantes!$D$5)+(LN(22.5)*constantes!$D$8)+(F976*constantes!$D$9)</f>
        <v>25.142204385062819</v>
      </c>
      <c r="AI976">
        <f t="shared" si="222"/>
        <v>2.1931490638549711E-2</v>
      </c>
    </row>
    <row r="977" spans="1:35" x14ac:dyDescent="0.25">
      <c r="A977" s="11">
        <v>976</v>
      </c>
      <c r="B977">
        <v>1</v>
      </c>
      <c r="C977">
        <v>57</v>
      </c>
      <c r="D977">
        <v>1</v>
      </c>
      <c r="E977">
        <v>1</v>
      </c>
      <c r="F977">
        <v>0</v>
      </c>
      <c r="G977">
        <v>154</v>
      </c>
      <c r="H977">
        <v>24.07</v>
      </c>
      <c r="I977">
        <f>IF(AND(B977=1,E977=0),V977,IF(AND(B977=1,E977=1),W977,IF(AND(B977=0,E977=0),X977,IF(AND(B977=0,E977=1),Y977,ERROR))))</f>
        <v>0.450525905894685</v>
      </c>
      <c r="K977">
        <f t="shared" si="210"/>
        <v>0.12380054983513455</v>
      </c>
      <c r="L977">
        <f t="shared" si="211"/>
        <v>9.7348342413305922E-2</v>
      </c>
      <c r="M977" s="22" t="str">
        <f t="shared" si="223"/>
        <v>'&gt;30%</v>
      </c>
      <c r="O977">
        <f t="shared" si="212"/>
        <v>4.0430512678345503</v>
      </c>
      <c r="P977">
        <f t="shared" si="213"/>
        <v>5.0369526024136295</v>
      </c>
      <c r="Q977">
        <f t="shared" si="214"/>
        <v>3.1809662517949806</v>
      </c>
      <c r="R977">
        <f>(O977*constantes!$B$4)+(P977*constantes!$B$5)+(D977*constantes!$B$6)+(Q977*constantes!$B$8)+(F977*constantes!$B$9)</f>
        <v>25.161111523839228</v>
      </c>
      <c r="S977" s="4">
        <f>(O977*constantes!$B$4)+(P977*constantes!$C$5)+(D977*constantes!$B$6)+(Q977*constantes!$B$8)+(F977*constantes!$B$9)</f>
        <v>25.521958808276139</v>
      </c>
      <c r="T977">
        <f>(O977*constantes!$D$4)+(P977*constantes!$D$5)+(D977*constantes!$D$6)+(Q977*constantes!$D$8)+(F977*constantes!$D$9)</f>
        <v>27.414868854452067</v>
      </c>
      <c r="U977">
        <f>(O977*constantes!$D$4)+(P977*constantes!$E$5)+(D977*constantes!$D$6)+(Q977*constantes!$D$8)+(F977*constantes!$D$9)</f>
        <v>27.766246667996441</v>
      </c>
      <c r="V977" s="5">
        <f t="shared" si="215"/>
        <v>0.34124944667540824</v>
      </c>
      <c r="W977" s="5">
        <f t="shared" si="216"/>
        <v>0.450525905894685</v>
      </c>
      <c r="X977" s="6">
        <f t="shared" si="217"/>
        <v>0.19363503048508235</v>
      </c>
      <c r="Y977" s="6">
        <f t="shared" si="218"/>
        <v>0.26348902082478454</v>
      </c>
      <c r="AA977">
        <f>(O977*constantes!$B$4)+(LN(110)*constantes!$B$5)+(LN(22)*constantes!$B$8)+(F977*constantes!$B$9)</f>
        <v>23.756109717441312</v>
      </c>
      <c r="AB977">
        <f t="shared" si="219"/>
        <v>9.7348342413305922E-2</v>
      </c>
      <c r="AC977">
        <f>(O977*constantes!$D$4)+(LN(110)*constantes!$D$5)+(LN(22)*constantes!$D$8)+(F977*constantes!$D$9)</f>
        <v>25.803749193387144</v>
      </c>
      <c r="AD977" s="7">
        <f t="shared" si="220"/>
        <v>4.2061248414153263E-2</v>
      </c>
      <c r="AF977">
        <f>(O977*constantes!$B$4)+(LN(125)*constantes!$B$5)+(LN(22.5)*constantes!$B$8)+(F977*constantes!$B$9)</f>
        <v>24.011066654195705</v>
      </c>
      <c r="AG977">
        <f t="shared" si="221"/>
        <v>0.12380054983513455</v>
      </c>
      <c r="AH977">
        <f>(O977*constantes!$D$4)+(LN(125)*constantes!$D$5)+(LN(22.5)*constantes!$D$8)+(F977*constantes!$D$9)</f>
        <v>26.174822209995376</v>
      </c>
      <c r="AI977">
        <f t="shared" si="222"/>
        <v>6.0378388617794876E-2</v>
      </c>
    </row>
    <row r="978" spans="1:35" x14ac:dyDescent="0.25">
      <c r="A978" s="11">
        <v>977</v>
      </c>
      <c r="B978">
        <v>0</v>
      </c>
      <c r="C978">
        <v>64</v>
      </c>
      <c r="D978">
        <v>0</v>
      </c>
      <c r="E978">
        <v>1</v>
      </c>
      <c r="F978">
        <v>0</v>
      </c>
      <c r="G978">
        <v>132</v>
      </c>
      <c r="H978">
        <v>20.67</v>
      </c>
      <c r="I978">
        <f>IF(AND(B978=1,E978=0),V978,IF(AND(B978=1,E978=1),W978,IF(AND(B978=0,E978=0),X978,IF(AND(B978=0,E978=1),Y978,ERROR))))</f>
        <v>0.12534896352246749</v>
      </c>
      <c r="K978">
        <f t="shared" si="210"/>
        <v>8.1811856272562489E-2</v>
      </c>
      <c r="L978">
        <f t="shared" si="211"/>
        <v>5.7192348710877861E-2</v>
      </c>
      <c r="M978" s="22" t="str">
        <f t="shared" si="223"/>
        <v>Elevated Risk</v>
      </c>
      <c r="O978">
        <f t="shared" si="212"/>
        <v>4.1588830833596715</v>
      </c>
      <c r="P978">
        <f t="shared" si="213"/>
        <v>4.8828019225863706</v>
      </c>
      <c r="Q978">
        <f t="shared" si="214"/>
        <v>3.0286833736936769</v>
      </c>
      <c r="R978">
        <f>(O978*constantes!$B$4)+(P978*constantes!$B$5)+(D978*constantes!$B$6)+(Q978*constantes!$B$8)+(F978*constantes!$B$9)</f>
        <v>24.405474191889983</v>
      </c>
      <c r="S978" s="4">
        <f>(O978*constantes!$B$4)+(P978*constantes!$C$5)+(D978*constantes!$B$6)+(Q978*constantes!$B$8)+(F978*constantes!$B$9)</f>
        <v>24.75527812162407</v>
      </c>
      <c r="T978">
        <f>(O978*constantes!$D$4)+(P978*constantes!$D$5)+(D978*constantes!$D$6)+(Q978*constantes!$D$8)+(F978*constantes!$D$9)</f>
        <v>26.599908722500821</v>
      </c>
      <c r="U978">
        <f>(O978*constantes!$D$4)+(P978*constantes!$E$5)+(D978*constantes!$D$6)+(Q978*constantes!$D$8)+(F978*constantes!$D$9)</f>
        <v>26.940532984620447</v>
      </c>
      <c r="V978" s="5">
        <f t="shared" si="215"/>
        <v>0.17803896975794298</v>
      </c>
      <c r="W978" s="5">
        <f t="shared" si="216"/>
        <v>0.24283273468007971</v>
      </c>
      <c r="X978" s="6">
        <f t="shared" si="217"/>
        <v>9.0870847746719052E-2</v>
      </c>
      <c r="Y978" s="6">
        <f t="shared" si="218"/>
        <v>0.12534896352246749</v>
      </c>
      <c r="AA978">
        <f>(O978*constantes!$B$4)+(LN(110)*constantes!$B$5)+(LN(22)*constantes!$B$8)+(F978*constantes!$B$9)</f>
        <v>24.116689525898391</v>
      </c>
      <c r="AB978">
        <f t="shared" si="219"/>
        <v>0.13660645895193024</v>
      </c>
      <c r="AC978">
        <f>(O978*constantes!$D$4)+(LN(110)*constantes!$D$5)+(LN(22)*constantes!$D$8)+(F978*constantes!$D$9)</f>
        <v>26.11893567165809</v>
      </c>
      <c r="AD978" s="7">
        <f t="shared" si="220"/>
        <v>5.7192348710877861E-2</v>
      </c>
      <c r="AF978">
        <f>(O978*constantes!$B$4)+(LN(125)*constantes!$B$5)+(LN(22.5)*constantes!$B$8)+(F978*constantes!$B$9)</f>
        <v>24.371646462652787</v>
      </c>
      <c r="AG978">
        <f t="shared" si="221"/>
        <v>0.17266110175416416</v>
      </c>
      <c r="AH978">
        <f>(O978*constantes!$D$4)+(LN(125)*constantes!$D$5)+(LN(22.5)*constantes!$D$8)+(F978*constantes!$D$9)</f>
        <v>26.490008688266322</v>
      </c>
      <c r="AI978">
        <f t="shared" si="222"/>
        <v>8.1811856272562489E-2</v>
      </c>
    </row>
    <row r="979" spans="1:35" x14ac:dyDescent="0.25">
      <c r="A979" s="11">
        <v>978</v>
      </c>
      <c r="B979">
        <v>0</v>
      </c>
      <c r="C979">
        <v>55</v>
      </c>
      <c r="D979">
        <v>1</v>
      </c>
      <c r="E979">
        <v>0</v>
      </c>
      <c r="F979">
        <v>0</v>
      </c>
      <c r="G979">
        <v>115</v>
      </c>
      <c r="H979">
        <v>22.19</v>
      </c>
      <c r="I979">
        <f>IF(AND(B979=1,E979=0),V979,IF(AND(B979=1,E979=1),W979,IF(AND(B979=0,E979=0),X979,IF(AND(B979=0,E979=1),Y979,ERROR))))</f>
        <v>7.9086914469235658E-2</v>
      </c>
      <c r="K979">
        <f t="shared" si="210"/>
        <v>5.4942946453026109E-2</v>
      </c>
      <c r="L979">
        <f t="shared" si="211"/>
        <v>3.8241136753246696E-2</v>
      </c>
      <c r="M979" s="22" t="str">
        <f t="shared" si="223"/>
        <v>Elevated Risk</v>
      </c>
      <c r="O979">
        <f t="shared" si="212"/>
        <v>4.0073331852324712</v>
      </c>
      <c r="P979">
        <f t="shared" si="213"/>
        <v>4.7449321283632502</v>
      </c>
      <c r="Q979">
        <f t="shared" si="214"/>
        <v>3.0996417369445024</v>
      </c>
      <c r="R979">
        <f>(O979*constantes!$B$4)+(P979*constantes!$B$5)+(D979*constantes!$B$6)+(Q979*constantes!$B$8)+(F979*constantes!$B$9)</f>
        <v>24.443729584782869</v>
      </c>
      <c r="S979" s="4">
        <f>(O979*constantes!$B$4)+(P979*constantes!$C$5)+(D979*constantes!$B$6)+(Q979*constantes!$B$8)+(F979*constantes!$B$9)</f>
        <v>24.783656522458809</v>
      </c>
      <c r="T979">
        <f>(O979*constantes!$D$4)+(P979*constantes!$D$5)+(D979*constantes!$D$6)+(Q979*constantes!$D$8)+(F979*constantes!$D$9)</f>
        <v>26.454672981547667</v>
      </c>
      <c r="U979">
        <f>(O979*constantes!$D$4)+(P979*constantes!$E$5)+(D979*constantes!$D$6)+(Q979*constantes!$D$8)+(F979*constantes!$D$9)</f>
        <v>26.785679446822289</v>
      </c>
      <c r="V979" s="5">
        <f t="shared" si="215"/>
        <v>0.18429951721319737</v>
      </c>
      <c r="W979" s="5">
        <f t="shared" si="216"/>
        <v>0.24887126209460952</v>
      </c>
      <c r="X979" s="6">
        <f t="shared" si="217"/>
        <v>7.9086914469235658E-2</v>
      </c>
      <c r="Y979" s="6">
        <f t="shared" si="218"/>
        <v>0.10838132436209436</v>
      </c>
      <c r="AA979">
        <f>(O979*constantes!$B$4)+(LN(110)*constantes!$B$5)+(LN(22)*constantes!$B$8)+(F979*constantes!$B$9)</f>
        <v>23.644920755024344</v>
      </c>
      <c r="AB979">
        <f t="shared" si="219"/>
        <v>8.7567364830949512E-2</v>
      </c>
      <c r="AC979">
        <f>(O979*constantes!$D$4)+(LN(110)*constantes!$D$5)+(LN(22)*constantes!$D$8)+(F979*constantes!$D$9)</f>
        <v>25.706557790361106</v>
      </c>
      <c r="AD979" s="7">
        <f t="shared" si="220"/>
        <v>3.8241136753246696E-2</v>
      </c>
      <c r="AF979">
        <f>(O979*constantes!$B$4)+(LN(125)*constantes!$B$5)+(LN(22.5)*constantes!$B$8)+(F979*constantes!$B$9)</f>
        <v>23.899877691778737</v>
      </c>
      <c r="AG979">
        <f t="shared" si="221"/>
        <v>0.11152976090806932</v>
      </c>
      <c r="AH979">
        <f>(O979*constantes!$D$4)+(LN(125)*constantes!$D$5)+(LN(22.5)*constantes!$D$8)+(F979*constantes!$D$9)</f>
        <v>26.077630806969339</v>
      </c>
      <c r="AI979">
        <f t="shared" si="222"/>
        <v>5.4942946453026109E-2</v>
      </c>
    </row>
    <row r="980" spans="1:35" x14ac:dyDescent="0.25">
      <c r="A980" s="11">
        <v>979</v>
      </c>
      <c r="B980">
        <v>0</v>
      </c>
      <c r="C980">
        <v>45</v>
      </c>
      <c r="D980">
        <v>1</v>
      </c>
      <c r="E980">
        <v>0</v>
      </c>
      <c r="F980">
        <v>0</v>
      </c>
      <c r="G980">
        <v>111</v>
      </c>
      <c r="H980">
        <v>26.24</v>
      </c>
      <c r="I980">
        <f>IF(AND(B980=1,E980=0),V980,IF(AND(B980=1,E980=1),W980,IF(AND(B980=0,E980=0),X980,IF(AND(B980=0,E980=1),Y980,ERROR))))</f>
        <v>4.597533229347095E-2</v>
      </c>
      <c r="K980">
        <f t="shared" si="210"/>
        <v>3.2202898660143586E-2</v>
      </c>
      <c r="L980">
        <f t="shared" si="211"/>
        <v>2.2332293193086827E-2</v>
      </c>
      <c r="M980" s="22" t="str">
        <f t="shared" si="223"/>
        <v>Elevated Risk</v>
      </c>
      <c r="O980">
        <f t="shared" si="212"/>
        <v>3.8066624897703196</v>
      </c>
      <c r="P980">
        <f t="shared" si="213"/>
        <v>4.7095302013123339</v>
      </c>
      <c r="Q980">
        <f t="shared" si="214"/>
        <v>3.2672849640758881</v>
      </c>
      <c r="R980">
        <f>(O980*constantes!$B$4)+(P980*constantes!$B$5)+(D980*constantes!$B$6)+(Q980*constantes!$B$8)+(F980*constantes!$B$9)</f>
        <v>23.886278850976339</v>
      </c>
      <c r="S980" s="4">
        <f>(O980*constantes!$B$4)+(P980*constantes!$C$5)+(D980*constantes!$B$6)+(Q980*constantes!$B$8)+(F980*constantes!$B$9)</f>
        <v>24.223669594598356</v>
      </c>
      <c r="T980">
        <f>(O980*constantes!$D$4)+(P980*constantes!$D$5)+(D980*constantes!$D$6)+(Q980*constantes!$D$8)+(F980*constantes!$D$9)</f>
        <v>25.8947591374966</v>
      </c>
      <c r="U980">
        <f>(O980*constantes!$D$4)+(P980*constantes!$E$5)+(D980*constantes!$D$6)+(Q980*constantes!$D$8)+(F980*constantes!$D$9)</f>
        <v>26.223295964340149</v>
      </c>
      <c r="V980" s="5">
        <f t="shared" si="215"/>
        <v>0.11010953196179518</v>
      </c>
      <c r="W980" s="5">
        <f t="shared" si="216"/>
        <v>0.15080779632753805</v>
      </c>
      <c r="X980" s="6">
        <f t="shared" si="217"/>
        <v>4.597533229347095E-2</v>
      </c>
      <c r="Y980" s="6">
        <f t="shared" si="218"/>
        <v>6.3280348757204341E-2</v>
      </c>
      <c r="AA980">
        <f>(O980*constantes!$B$4)+(LN(110)*constantes!$B$5)+(LN(22)*constantes!$B$8)+(F980*constantes!$B$9)</f>
        <v>23.020240906878485</v>
      </c>
      <c r="AB980">
        <f t="shared" si="219"/>
        <v>4.7883245315309741E-2</v>
      </c>
      <c r="AC980">
        <f>(O980*constantes!$D$4)+(LN(110)*constantes!$D$5)+(LN(22)*constantes!$D$8)+(F980*constantes!$D$9)</f>
        <v>25.16051878105991</v>
      </c>
      <c r="AD980" s="7">
        <f t="shared" si="220"/>
        <v>2.2332293193086827E-2</v>
      </c>
      <c r="AF980">
        <f>(O980*constantes!$B$4)+(LN(125)*constantes!$B$5)+(LN(22.5)*constantes!$B$8)+(F980*constantes!$B$9)</f>
        <v>23.275197843632878</v>
      </c>
      <c r="AG980">
        <f t="shared" si="221"/>
        <v>6.1354256697024101E-2</v>
      </c>
      <c r="AH980">
        <f>(O980*constantes!$D$4)+(LN(125)*constantes!$D$5)+(LN(22.5)*constantes!$D$8)+(F980*constantes!$D$9)</f>
        <v>25.531591797668142</v>
      </c>
      <c r="AI980">
        <f t="shared" si="222"/>
        <v>3.2202898660143586E-2</v>
      </c>
    </row>
    <row r="981" spans="1:35" x14ac:dyDescent="0.25">
      <c r="A981" s="11">
        <v>980</v>
      </c>
      <c r="B981">
        <v>0</v>
      </c>
      <c r="C981">
        <v>67</v>
      </c>
      <c r="D981">
        <v>0</v>
      </c>
      <c r="E981">
        <v>0</v>
      </c>
      <c r="F981">
        <v>0</v>
      </c>
      <c r="G981">
        <v>110</v>
      </c>
      <c r="H981">
        <v>24.53</v>
      </c>
      <c r="I981">
        <f>IF(AND(B981=1,E981=0),V981,IF(AND(B981=1,E981=1),W981,IF(AND(B981=0,E981=0),X981,IF(AND(B981=0,E981=1),Y981,ERROR))))</f>
        <v>6.809934553386543E-2</v>
      </c>
      <c r="K981">
        <f t="shared" si="210"/>
        <v>9.215699866828464E-2</v>
      </c>
      <c r="L981">
        <f t="shared" si="211"/>
        <v>6.4534688350861291E-2</v>
      </c>
      <c r="M981" s="22" t="str">
        <f t="shared" si="223"/>
        <v>NORMAL</v>
      </c>
      <c r="O981">
        <f t="shared" si="212"/>
        <v>4.2046926193909657</v>
      </c>
      <c r="P981">
        <f t="shared" si="213"/>
        <v>4.7004803657924166</v>
      </c>
      <c r="Q981">
        <f t="shared" si="214"/>
        <v>3.1998968582703982</v>
      </c>
      <c r="R981">
        <f>(O981*constantes!$B$4)+(P981*constantes!$B$5)+(D981*constantes!$B$6)+(Q981*constantes!$B$8)+(F981*constantes!$B$9)</f>
        <v>24.345589285764522</v>
      </c>
      <c r="S981" s="4">
        <f>(O981*constantes!$B$4)+(P981*constantes!$C$5)+(D981*constantes!$B$6)+(Q981*constantes!$B$8)+(F981*constantes!$B$9)</f>
        <v>24.68233169916989</v>
      </c>
      <c r="T981">
        <f>(O981*constantes!$D$4)+(P981*constantes!$D$5)+(D981*constantes!$D$6)+(Q981*constantes!$D$8)+(F981*constantes!$D$9)</f>
        <v>26.299238440378062</v>
      </c>
      <c r="U981">
        <f>(O981*constantes!$D$4)+(P981*constantes!$E$5)+(D981*constantes!$D$6)+(Q981*constantes!$D$8)+(F981*constantes!$D$9)</f>
        <v>26.627143950695743</v>
      </c>
      <c r="V981" s="5">
        <f t="shared" si="215"/>
        <v>0.16861788730961136</v>
      </c>
      <c r="W981" s="5">
        <f t="shared" si="216"/>
        <v>0.22786967830147165</v>
      </c>
      <c r="X981" s="6">
        <f t="shared" si="217"/>
        <v>6.809934553386543E-2</v>
      </c>
      <c r="Y981" s="6">
        <f t="shared" si="218"/>
        <v>9.3258992270663144E-2</v>
      </c>
      <c r="AA981">
        <f>(O981*constantes!$B$4)+(LN(110)*constantes!$B$5)+(LN(22)*constantes!$B$8)+(F981*constantes!$B$9)</f>
        <v>24.25929277918237</v>
      </c>
      <c r="AB981">
        <f t="shared" si="219"/>
        <v>0.1558271506156762</v>
      </c>
      <c r="AC981">
        <f>(O981*constantes!$D$4)+(LN(110)*constantes!$D$5)+(LN(22)*constantes!$D$8)+(F981*constantes!$D$9)</f>
        <v>26.243586625866762</v>
      </c>
      <c r="AD981" s="7">
        <f t="shared" si="220"/>
        <v>6.4534688350861291E-2</v>
      </c>
      <c r="AF981">
        <f>(O981*constantes!$B$4)+(LN(125)*constantes!$B$5)+(LN(22.5)*constantes!$B$8)+(F981*constantes!$B$9)</f>
        <v>24.514249715936764</v>
      </c>
      <c r="AG981">
        <f t="shared" si="221"/>
        <v>0.19635063157104138</v>
      </c>
      <c r="AH981">
        <f>(O981*constantes!$D$4)+(LN(125)*constantes!$D$5)+(LN(22.5)*constantes!$D$8)+(F981*constantes!$D$9)</f>
        <v>26.614659642474994</v>
      </c>
      <c r="AI981">
        <f t="shared" si="222"/>
        <v>9.215699866828464E-2</v>
      </c>
    </row>
    <row r="982" spans="1:35" x14ac:dyDescent="0.25">
      <c r="A982" s="11">
        <v>981</v>
      </c>
      <c r="B982">
        <v>0</v>
      </c>
      <c r="C982">
        <v>40</v>
      </c>
      <c r="D982">
        <v>0</v>
      </c>
      <c r="E982">
        <v>0</v>
      </c>
      <c r="F982">
        <v>0</v>
      </c>
      <c r="G982">
        <v>149</v>
      </c>
      <c r="H982">
        <v>28.46</v>
      </c>
      <c r="I982">
        <f>IF(AND(B982=1,E982=0),V982,IF(AND(B982=1,E982=1),W982,IF(AND(B982=0,E982=0),X982,IF(AND(B982=0,E982=1),Y982,ERROR))))</f>
        <v>4.2956323711875077E-2</v>
      </c>
      <c r="K982">
        <f t="shared" si="210"/>
        <v>2.3477142937900042E-2</v>
      </c>
      <c r="L982">
        <f t="shared" si="211"/>
        <v>1.6258639030403699E-2</v>
      </c>
      <c r="M982" s="22" t="str">
        <f t="shared" si="223"/>
        <v>Elevated Risk</v>
      </c>
      <c r="O982">
        <f t="shared" si="212"/>
        <v>3.6888794541139363</v>
      </c>
      <c r="P982">
        <f t="shared" si="213"/>
        <v>5.0039463059454592</v>
      </c>
      <c r="Q982">
        <f t="shared" si="214"/>
        <v>3.3484995926617063</v>
      </c>
      <c r="R982">
        <f>(O982*constantes!$B$4)+(P982*constantes!$B$5)+(D982*constantes!$B$6)+(Q982*constantes!$B$8)+(F982*constantes!$B$9)</f>
        <v>23.420644920786241</v>
      </c>
      <c r="S982" s="4">
        <f>(O982*constantes!$B$4)+(P982*constantes!$C$5)+(D982*constantes!$B$6)+(Q982*constantes!$B$8)+(F982*constantes!$B$9)</f>
        <v>23.779127634144171</v>
      </c>
      <c r="T982">
        <f>(O982*constantes!$D$4)+(P982*constantes!$D$5)+(D982*constantes!$D$6)+(Q982*constantes!$D$8)+(F982*constantes!$D$9)</f>
        <v>25.82527023641115</v>
      </c>
      <c r="U982">
        <f>(O982*constantes!$D$4)+(P982*constantes!$E$5)+(D982*constantes!$D$6)+(Q982*constantes!$D$8)+(F982*constantes!$D$9)</f>
        <v>26.174345530713907</v>
      </c>
      <c r="V982" s="5">
        <f t="shared" si="215"/>
        <v>7.0612816686074997E-2</v>
      </c>
      <c r="W982" s="5">
        <f t="shared" si="216"/>
        <v>9.9498424212395964E-2</v>
      </c>
      <c r="X982" s="6">
        <f t="shared" si="217"/>
        <v>4.2956323711875077E-2</v>
      </c>
      <c r="Y982" s="6">
        <f t="shared" si="218"/>
        <v>6.0350500638340909E-2</v>
      </c>
      <c r="AA982">
        <f>(O982*constantes!$B$4)+(LN(110)*constantes!$B$5)+(LN(22)*constantes!$B$8)+(F982*constantes!$B$9)</f>
        <v>22.653587028201589</v>
      </c>
      <c r="AB982">
        <f t="shared" si="219"/>
        <v>3.3434567241904078E-2</v>
      </c>
      <c r="AC982">
        <f>(O982*constantes!$D$4)+(LN(110)*constantes!$D$5)+(LN(22)*constantes!$D$8)+(F982*constantes!$D$9)</f>
        <v>24.840022896226397</v>
      </c>
      <c r="AD982" s="7">
        <f t="shared" si="220"/>
        <v>1.6258639030403699E-2</v>
      </c>
      <c r="AF982">
        <f>(O982*constantes!$B$4)+(LN(125)*constantes!$B$5)+(LN(22.5)*constantes!$B$8)+(F982*constantes!$B$9)</f>
        <v>22.908543964955982</v>
      </c>
      <c r="AG982">
        <f t="shared" si="221"/>
        <v>4.2933030992125865E-2</v>
      </c>
      <c r="AH982">
        <f>(O982*constantes!$D$4)+(LN(125)*constantes!$D$5)+(LN(22.5)*constantes!$D$8)+(F982*constantes!$D$9)</f>
        <v>25.211095912834629</v>
      </c>
      <c r="AI982">
        <f t="shared" si="222"/>
        <v>2.3477142937900042E-2</v>
      </c>
    </row>
    <row r="983" spans="1:35" x14ac:dyDescent="0.25">
      <c r="A983" s="11">
        <v>982</v>
      </c>
      <c r="B983">
        <v>0</v>
      </c>
      <c r="C983">
        <v>48</v>
      </c>
      <c r="D983">
        <v>1</v>
      </c>
      <c r="E983">
        <v>0</v>
      </c>
      <c r="F983">
        <v>0</v>
      </c>
      <c r="G983">
        <v>135</v>
      </c>
      <c r="H983">
        <v>32.67</v>
      </c>
      <c r="I983">
        <f>IF(AND(B983=1,E983=0),V983,IF(AND(B983=1,E983=1),W983,IF(AND(B983=0,E983=0),X983,IF(AND(B983=0,E983=1),Y983,ERROR))))</f>
        <v>0.10312064663109899</v>
      </c>
      <c r="K983">
        <f t="shared" si="210"/>
        <v>3.8265438641588045E-2</v>
      </c>
      <c r="L983">
        <f t="shared" si="211"/>
        <v>2.6562184906686825E-2</v>
      </c>
      <c r="M983" s="22" t="str">
        <f t="shared" si="223"/>
        <v>Elevated Risk</v>
      </c>
      <c r="O983">
        <f t="shared" si="212"/>
        <v>3.8712010109078911</v>
      </c>
      <c r="P983">
        <f t="shared" si="213"/>
        <v>4.9052747784384296</v>
      </c>
      <c r="Q983">
        <f t="shared" si="214"/>
        <v>3.4864572256129787</v>
      </c>
      <c r="R983">
        <f>(O983*constantes!$B$4)+(P983*constantes!$B$5)+(D983*constantes!$B$6)+(Q983*constantes!$B$8)+(F983*constantes!$B$9)</f>
        <v>24.62405972965059</v>
      </c>
      <c r="S983" s="4">
        <f>(O983*constantes!$B$4)+(P983*constantes!$C$5)+(D983*constantes!$B$6)+(Q983*constantes!$B$8)+(F983*constantes!$B$9)</f>
        <v>24.975473614777918</v>
      </c>
      <c r="T983">
        <f>(O983*constantes!$D$4)+(P983*constantes!$D$5)+(D983*constantes!$D$6)+(Q983*constantes!$D$8)+(F983*constantes!$D$9)</f>
        <v>26.733036668363013</v>
      </c>
      <c r="U983">
        <f>(O983*constantes!$D$4)+(P983*constantes!$E$5)+(D983*constantes!$D$6)+(Q983*constantes!$D$8)+(F983*constantes!$D$9)</f>
        <v>27.075228636906878</v>
      </c>
      <c r="V983" s="5">
        <f t="shared" si="215"/>
        <v>0.21648364302141476</v>
      </c>
      <c r="W983" s="5">
        <f t="shared" si="216"/>
        <v>0.29297573568674984</v>
      </c>
      <c r="X983" s="6">
        <f t="shared" si="217"/>
        <v>0.10312064663109899</v>
      </c>
      <c r="Y983" s="6">
        <f t="shared" si="218"/>
        <v>0.14207748714569801</v>
      </c>
      <c r="AA983">
        <f>(O983*constantes!$B$4)+(LN(110)*constantes!$B$5)+(LN(22)*constantes!$B$8)+(F983*constantes!$B$9)</f>
        <v>23.221146741638901</v>
      </c>
      <c r="AB983">
        <f t="shared" si="219"/>
        <v>5.8221930281009082E-2</v>
      </c>
      <c r="AC983">
        <f>(O983*constantes!$D$4)+(LN(110)*constantes!$D$5)+(LN(22)*constantes!$D$8)+(F983*constantes!$D$9)</f>
        <v>25.336132614771724</v>
      </c>
      <c r="AD983" s="7">
        <f t="shared" si="220"/>
        <v>2.6562184906686825E-2</v>
      </c>
      <c r="AF983">
        <f>(O983*constantes!$B$4)+(LN(125)*constantes!$B$5)+(LN(22.5)*constantes!$B$8)+(F983*constantes!$B$9)</f>
        <v>23.47610367839329</v>
      </c>
      <c r="AG983">
        <f t="shared" si="221"/>
        <v>7.448581103683527E-2</v>
      </c>
      <c r="AH983">
        <f>(O983*constantes!$D$4)+(LN(125)*constantes!$D$5)+(LN(22.5)*constantes!$D$8)+(F983*constantes!$D$9)</f>
        <v>25.707205631379956</v>
      </c>
      <c r="AI983">
        <f t="shared" si="222"/>
        <v>3.8265438641588045E-2</v>
      </c>
    </row>
    <row r="984" spans="1:35" x14ac:dyDescent="0.25">
      <c r="A984" s="11">
        <v>983</v>
      </c>
      <c r="B984">
        <v>0</v>
      </c>
      <c r="C984">
        <v>53</v>
      </c>
      <c r="D984">
        <v>1</v>
      </c>
      <c r="E984">
        <v>0</v>
      </c>
      <c r="F984">
        <v>0</v>
      </c>
      <c r="G984">
        <v>127</v>
      </c>
      <c r="H984">
        <v>25.46</v>
      </c>
      <c r="I984">
        <f>IF(AND(B984=1,E984=0),V984,IF(AND(B984=1,E984=1),W984,IF(AND(B984=0,E984=0),X984,IF(AND(B984=0,E984=1),Y984,ERROR))))</f>
        <v>0.10026154166368573</v>
      </c>
      <c r="K984">
        <f t="shared" si="210"/>
        <v>4.9808625979083754E-2</v>
      </c>
      <c r="L984">
        <f t="shared" si="211"/>
        <v>3.4638908987597139E-2</v>
      </c>
      <c r="M984" s="22" t="str">
        <f t="shared" si="223"/>
        <v>Elevated Risk</v>
      </c>
      <c r="O984">
        <f t="shared" si="212"/>
        <v>3.970291913552122</v>
      </c>
      <c r="P984">
        <f t="shared" si="213"/>
        <v>4.8441870864585912</v>
      </c>
      <c r="Q984">
        <f t="shared" si="214"/>
        <v>3.2371085931292605</v>
      </c>
      <c r="R984">
        <f>(O984*constantes!$B$4)+(P984*constantes!$B$5)+(D984*constantes!$B$6)+(Q984*constantes!$B$8)+(F984*constantes!$B$9)</f>
        <v>24.621527074933901</v>
      </c>
      <c r="S984" s="4">
        <f>(O984*constantes!$B$4)+(P984*constantes!$C$5)+(D984*constantes!$B$6)+(Q984*constantes!$B$8)+(F984*constantes!$B$9)</f>
        <v>24.968564637807795</v>
      </c>
      <c r="T984">
        <f>(O984*constantes!$D$4)+(P984*constantes!$D$5)+(D984*constantes!$D$6)+(Q984*constantes!$D$8)+(F984*constantes!$D$9)</f>
        <v>26.703356282816845</v>
      </c>
      <c r="U984">
        <f>(O984*constantes!$D$4)+(P984*constantes!$E$5)+(D984*constantes!$D$6)+(Q984*constantes!$D$8)+(F984*constantes!$D$9)</f>
        <v>27.041286773968196</v>
      </c>
      <c r="V984" s="5">
        <f t="shared" si="215"/>
        <v>0.21599999124379887</v>
      </c>
      <c r="W984" s="5">
        <f t="shared" si="216"/>
        <v>0.29128603888251381</v>
      </c>
      <c r="X984" s="6">
        <f t="shared" si="217"/>
        <v>0.10026154166368573</v>
      </c>
      <c r="Y984" s="6">
        <f t="shared" si="218"/>
        <v>0.13767881540036975</v>
      </c>
      <c r="AA984">
        <f>(O984*constantes!$B$4)+(LN(110)*constantes!$B$5)+(LN(22)*constantes!$B$8)+(F984*constantes!$B$9)</f>
        <v>23.529612757934284</v>
      </c>
      <c r="AB984">
        <f t="shared" si="219"/>
        <v>7.8415260777171425E-2</v>
      </c>
      <c r="AC984">
        <f>(O984*constantes!$D$4)+(LN(110)*constantes!$D$5)+(LN(22)*constantes!$D$8)+(F984*constantes!$D$9)</f>
        <v>25.605765897229862</v>
      </c>
      <c r="AD984" s="7">
        <f t="shared" si="220"/>
        <v>3.4638908987597139E-2</v>
      </c>
      <c r="AF984">
        <f>(O984*constantes!$B$4)+(LN(125)*constantes!$B$5)+(LN(22.5)*constantes!$B$8)+(F984*constantes!$B$9)</f>
        <v>23.784569694688678</v>
      </c>
      <c r="AG984">
        <f t="shared" si="221"/>
        <v>0.10001327473115296</v>
      </c>
      <c r="AH984">
        <f>(O984*constantes!$D$4)+(LN(125)*constantes!$D$5)+(LN(22.5)*constantes!$D$8)+(F984*constantes!$D$9)</f>
        <v>25.976838913838094</v>
      </c>
      <c r="AI984">
        <f t="shared" si="222"/>
        <v>4.9808625979083754E-2</v>
      </c>
    </row>
    <row r="985" spans="1:35" x14ac:dyDescent="0.25">
      <c r="A985" s="11">
        <v>984</v>
      </c>
      <c r="B985">
        <v>0</v>
      </c>
      <c r="C985">
        <v>50</v>
      </c>
      <c r="D985">
        <v>1</v>
      </c>
      <c r="E985">
        <v>0</v>
      </c>
      <c r="F985">
        <v>0</v>
      </c>
      <c r="G985">
        <v>121</v>
      </c>
      <c r="H985">
        <v>22.02</v>
      </c>
      <c r="I985">
        <f>IF(AND(B985=1,E985=0),V985,IF(AND(B985=1,E985=1),W985,IF(AND(B985=0,E985=0),X985,IF(AND(B985=0,E985=1),Y985,ERROR))))</f>
        <v>7.045229960279098E-2</v>
      </c>
      <c r="K985">
        <f t="shared" si="210"/>
        <v>4.2663786438573714E-2</v>
      </c>
      <c r="L985">
        <f t="shared" si="211"/>
        <v>2.9636129007590606E-2</v>
      </c>
      <c r="M985" s="22" t="str">
        <f t="shared" si="223"/>
        <v>Elevated Risk</v>
      </c>
      <c r="O985">
        <f t="shared" si="212"/>
        <v>3.912023005428146</v>
      </c>
      <c r="P985">
        <f t="shared" si="213"/>
        <v>4.7957905455967413</v>
      </c>
      <c r="Q985">
        <f t="shared" si="214"/>
        <v>3.0919511312945338</v>
      </c>
      <c r="R985">
        <f>(O985*constantes!$B$4)+(P985*constantes!$B$5)+(D985*constantes!$B$6)+(Q985*constantes!$B$8)+(F985*constantes!$B$9)</f>
        <v>24.235282358659575</v>
      </c>
      <c r="S985" s="4">
        <f>(O985*constantes!$B$4)+(P985*constantes!$C$5)+(D985*constantes!$B$6)+(Q985*constantes!$B$8)+(F985*constantes!$B$9)</f>
        <v>24.578852793346122</v>
      </c>
      <c r="T985">
        <f>(O985*constantes!$D$4)+(P985*constantes!$D$5)+(D985*constantes!$D$6)+(Q985*constantes!$D$8)+(F985*constantes!$D$9)</f>
        <v>26.334455638869223</v>
      </c>
      <c r="U985">
        <f>(O985*constantes!$D$4)+(P985*constantes!$E$5)+(D985*constantes!$D$6)+(Q985*constantes!$D$8)+(F985*constantes!$D$9)</f>
        <v>26.669009987330053</v>
      </c>
      <c r="V985" s="5">
        <f t="shared" si="215"/>
        <v>0.15242769746710105</v>
      </c>
      <c r="W985" s="5">
        <f t="shared" si="216"/>
        <v>0.20798906532302097</v>
      </c>
      <c r="X985" s="6">
        <f t="shared" si="217"/>
        <v>7.045229960279098E-2</v>
      </c>
      <c r="Y985" s="6">
        <f t="shared" si="218"/>
        <v>9.7046338518597897E-2</v>
      </c>
      <c r="AA985">
        <f>(O985*constantes!$B$4)+(LN(110)*constantes!$B$5)+(LN(22)*constantes!$B$8)+(F985*constantes!$B$9)</f>
        <v>23.348223977700673</v>
      </c>
      <c r="AB985">
        <f t="shared" si="219"/>
        <v>6.5845990830285972E-2</v>
      </c>
      <c r="AC985">
        <f>(O985*constantes!$D$4)+(LN(110)*constantes!$D$5)+(LN(22)*constantes!$D$8)+(F985*constantes!$D$9)</f>
        <v>25.447212119400952</v>
      </c>
      <c r="AD985" s="7">
        <f t="shared" si="220"/>
        <v>2.9636129007590606E-2</v>
      </c>
      <c r="AF985">
        <f>(O985*constantes!$B$4)+(LN(125)*constantes!$B$5)+(LN(22.5)*constantes!$B$8)+(F985*constantes!$B$9)</f>
        <v>23.603180914455063</v>
      </c>
      <c r="AG985">
        <f t="shared" si="221"/>
        <v>8.4142660265313918E-2</v>
      </c>
      <c r="AH985">
        <f>(O985*constantes!$D$4)+(LN(125)*constantes!$D$5)+(LN(22.5)*constantes!$D$8)+(F985*constantes!$D$9)</f>
        <v>25.818285136009184</v>
      </c>
      <c r="AI985">
        <f t="shared" si="222"/>
        <v>4.2663786438573714E-2</v>
      </c>
    </row>
    <row r="986" spans="1:35" x14ac:dyDescent="0.25">
      <c r="A986" s="11">
        <v>985</v>
      </c>
      <c r="B986">
        <v>1</v>
      </c>
      <c r="C986">
        <v>47</v>
      </c>
      <c r="D986">
        <v>0</v>
      </c>
      <c r="E986">
        <v>0</v>
      </c>
      <c r="F986">
        <v>0</v>
      </c>
      <c r="G986">
        <v>115</v>
      </c>
      <c r="H986">
        <v>28.23</v>
      </c>
      <c r="I986">
        <f>IF(AND(B986=1,E986=0),V986,IF(AND(B986=1,E986=1),W986,IF(AND(B986=0,E986=0),X986,IF(AND(B986=0,E986=1),Y986,ERROR))))</f>
        <v>7.1647483076009766E-2</v>
      </c>
      <c r="K986">
        <f t="shared" si="210"/>
        <v>6.9930001122808005E-2</v>
      </c>
      <c r="L986">
        <f t="shared" si="211"/>
        <v>5.4631350702972536E-2</v>
      </c>
      <c r="M986" s="22" t="str">
        <f t="shared" si="223"/>
        <v>NORMAL</v>
      </c>
      <c r="O986">
        <f t="shared" si="212"/>
        <v>3.8501476017100584</v>
      </c>
      <c r="P986">
        <f t="shared" si="213"/>
        <v>4.7449321283632502</v>
      </c>
      <c r="Q986">
        <f t="shared" si="214"/>
        <v>3.3403852422653979</v>
      </c>
      <c r="R986">
        <f>(O986*constantes!$B$4)+(P986*constantes!$B$5)+(D986*constantes!$B$6)+(Q986*constantes!$B$8)+(F986*constantes!$B$9)</f>
        <v>23.435741379414182</v>
      </c>
      <c r="S986" s="4">
        <f>(O986*constantes!$B$4)+(P986*constantes!$C$5)+(D986*constantes!$B$6)+(Q986*constantes!$B$8)+(F986*constantes!$B$9)</f>
        <v>23.775668317090123</v>
      </c>
      <c r="T986">
        <f>(O986*constantes!$D$4)+(P986*constantes!$D$5)+(D986*constantes!$D$6)+(Q986*constantes!$D$8)+(F986*constantes!$D$9)</f>
        <v>25.531360122887644</v>
      </c>
      <c r="U986">
        <f>(O986*constantes!$D$4)+(P986*constantes!$E$5)+(D986*constantes!$D$6)+(Q986*constantes!$D$8)+(F986*constantes!$D$9)</f>
        <v>25.862366588162267</v>
      </c>
      <c r="V986" s="5">
        <f t="shared" si="215"/>
        <v>7.1647483076009766E-2</v>
      </c>
      <c r="W986" s="5">
        <f t="shared" si="216"/>
        <v>9.9172454163255264E-2</v>
      </c>
      <c r="X986" s="6">
        <f t="shared" si="217"/>
        <v>3.2195560320037786E-2</v>
      </c>
      <c r="Y986" s="6">
        <f t="shared" si="218"/>
        <v>4.4543076616320953E-2</v>
      </c>
      <c r="AA986">
        <f>(O986*constantes!$B$4)+(LN(110)*constantes!$B$5)+(LN(22)*constantes!$B$8)+(F986*constantes!$B$9)</f>
        <v>23.155608320942413</v>
      </c>
      <c r="AB986">
        <f t="shared" si="219"/>
        <v>5.4631350702972536E-2</v>
      </c>
      <c r="AC986">
        <f>(O986*constantes!$D$4)+(LN(110)*constantes!$D$5)+(LN(22)*constantes!$D$8)+(F986*constantes!$D$9)</f>
        <v>25.278844814605776</v>
      </c>
      <c r="AD986" s="7">
        <f t="shared" si="220"/>
        <v>2.5101986203356352E-2</v>
      </c>
      <c r="AF986">
        <f>(O986*constantes!$B$4)+(LN(125)*constantes!$B$5)+(LN(22.5)*constantes!$B$8)+(F986*constantes!$B$9)</f>
        <v>23.410565257696806</v>
      </c>
      <c r="AG986">
        <f t="shared" si="221"/>
        <v>6.9930001122808005E-2</v>
      </c>
      <c r="AH986">
        <f>(O986*constantes!$D$4)+(LN(125)*constantes!$D$5)+(LN(22.5)*constantes!$D$8)+(F986*constantes!$D$9)</f>
        <v>25.649917831214008</v>
      </c>
      <c r="AI986">
        <f t="shared" si="222"/>
        <v>3.6173927347526003E-2</v>
      </c>
    </row>
    <row r="987" spans="1:35" x14ac:dyDescent="0.25">
      <c r="A987" s="11">
        <v>986</v>
      </c>
      <c r="B987">
        <v>1</v>
      </c>
      <c r="C987">
        <v>42</v>
      </c>
      <c r="D987">
        <v>0</v>
      </c>
      <c r="E987">
        <v>0</v>
      </c>
      <c r="F987">
        <v>0</v>
      </c>
      <c r="G987">
        <v>139</v>
      </c>
      <c r="H987">
        <v>23.61</v>
      </c>
      <c r="I987">
        <f>IF(AND(B987=1,E987=0),V987,IF(AND(B987=1,E987=1),W987,IF(AND(B987=0,E987=0),X987,IF(AND(B987=0,E987=1),Y987,ERROR))))</f>
        <v>6.2574663191937607E-2</v>
      </c>
      <c r="K987">
        <f t="shared" si="210"/>
        <v>4.9796912096185753E-2</v>
      </c>
      <c r="L987">
        <f t="shared" si="211"/>
        <v>3.8810869283687155E-2</v>
      </c>
      <c r="M987" s="22" t="str">
        <f t="shared" si="223"/>
        <v>Elevated Risk</v>
      </c>
      <c r="O987">
        <f t="shared" si="212"/>
        <v>3.7376696182833684</v>
      </c>
      <c r="P987">
        <f t="shared" si="213"/>
        <v>4.9344739331306915</v>
      </c>
      <c r="Q987">
        <f t="shared" si="214"/>
        <v>3.1616703510974213</v>
      </c>
      <c r="R987">
        <f>(O987*constantes!$B$4)+(P987*constantes!$B$5)+(D987*constantes!$B$6)+(Q987*constantes!$B$8)+(F987*constantes!$B$9)</f>
        <v>23.295537323042979</v>
      </c>
      <c r="S987" s="4">
        <f>(O987*constantes!$B$4)+(P987*constantes!$C$5)+(D987*constantes!$B$6)+(Q987*constantes!$B$8)+(F987*constantes!$B$9)</f>
        <v>23.649043035612465</v>
      </c>
      <c r="T987">
        <f>(O987*constantes!$D$4)+(P987*constantes!$D$5)+(D987*constantes!$D$6)+(Q987*constantes!$D$8)+(F987*constantes!$D$9)</f>
        <v>25.667095706463538</v>
      </c>
      <c r="U987">
        <f>(O987*constantes!$D$4)+(P987*constantes!$E$5)+(D987*constantes!$D$6)+(Q987*constantes!$D$8)+(F987*constantes!$D$9)</f>
        <v>26.011324608038734</v>
      </c>
      <c r="V987" s="5">
        <f t="shared" si="215"/>
        <v>6.2574663191937607E-2</v>
      </c>
      <c r="W987" s="5">
        <f t="shared" si="216"/>
        <v>8.7912700571792568E-2</v>
      </c>
      <c r="X987" s="6">
        <f t="shared" si="217"/>
        <v>3.6789014605683512E-2</v>
      </c>
      <c r="Y987" s="6">
        <f t="shared" si="218"/>
        <v>5.1510481228847604E-2</v>
      </c>
      <c r="AA987">
        <f>(O987*constantes!$B$4)+(LN(110)*constantes!$B$5)+(LN(22)*constantes!$B$8)+(F987*constantes!$B$9)</f>
        <v>22.805468857654464</v>
      </c>
      <c r="AB987">
        <f t="shared" si="219"/>
        <v>3.8810869283687155E-2</v>
      </c>
      <c r="AC987">
        <f>(O987*constantes!$D$4)+(LN(110)*constantes!$D$5)+(LN(22)*constantes!$D$8)+(F987*constantes!$D$9)</f>
        <v>24.972784348242914</v>
      </c>
      <c r="AD987" s="7">
        <f t="shared" si="220"/>
        <v>1.8545470669847686E-2</v>
      </c>
      <c r="AF987">
        <f>(O987*constantes!$B$4)+(LN(125)*constantes!$B$5)+(LN(22.5)*constantes!$B$8)+(F987*constantes!$B$9)</f>
        <v>23.060425794408857</v>
      </c>
      <c r="AG987">
        <f t="shared" si="221"/>
        <v>4.9796912096185753E-2</v>
      </c>
      <c r="AH987">
        <f>(O987*constantes!$D$4)+(LN(125)*constantes!$D$5)+(LN(22.5)*constantes!$D$8)+(F987*constantes!$D$9)</f>
        <v>25.343857364851146</v>
      </c>
      <c r="AI987">
        <f t="shared" si="222"/>
        <v>2.676538428771702E-2</v>
      </c>
    </row>
    <row r="988" spans="1:35" x14ac:dyDescent="0.25">
      <c r="A988" s="11">
        <v>987</v>
      </c>
      <c r="B988">
        <v>1</v>
      </c>
      <c r="C988">
        <v>53</v>
      </c>
      <c r="D988">
        <v>0</v>
      </c>
      <c r="E988">
        <v>1</v>
      </c>
      <c r="F988">
        <v>0</v>
      </c>
      <c r="G988">
        <v>122</v>
      </c>
      <c r="H988">
        <v>26.26</v>
      </c>
      <c r="I988">
        <f>IF(AND(B988=1,E988=0),V988,IF(AND(B988=1,E988=1),W988,IF(AND(B988=0,E988=0),X988,IF(AND(B988=0,E988=1),Y988,ERROR))))</f>
        <v>0.14839665661772095</v>
      </c>
      <c r="K988">
        <f t="shared" si="210"/>
        <v>0.10001327473115296</v>
      </c>
      <c r="L988">
        <f t="shared" si="211"/>
        <v>7.8415260777171425E-2</v>
      </c>
      <c r="M988" s="22" t="str">
        <f t="shared" si="223"/>
        <v>Elevated Risk</v>
      </c>
      <c r="O988">
        <f t="shared" si="212"/>
        <v>3.970291913552122</v>
      </c>
      <c r="P988">
        <f t="shared" si="213"/>
        <v>4.8040210447332568</v>
      </c>
      <c r="Q988">
        <f t="shared" si="214"/>
        <v>3.26804686887465</v>
      </c>
      <c r="R988">
        <f>(O988*constantes!$B$4)+(P988*constantes!$B$5)+(D988*constantes!$B$6)+(Q988*constantes!$B$8)+(F988*constantes!$B$9)</f>
        <v>23.86201279111274</v>
      </c>
      <c r="S988" s="4">
        <f>(O988*constantes!$B$4)+(P988*constantes!$C$5)+(D988*constantes!$B$6)+(Q988*constantes!$B$8)+(F988*constantes!$B$9)</f>
        <v>24.20617285875743</v>
      </c>
      <c r="T988">
        <f>(O988*constantes!$D$4)+(P988*constantes!$D$5)+(D988*constantes!$D$6)+(Q988*constantes!$D$8)+(F988*constantes!$D$9)</f>
        <v>25.987510015862064</v>
      </c>
      <c r="U988">
        <f>(O988*constantes!$D$4)+(P988*constantes!$E$5)+(D988*constantes!$D$6)+(Q988*constantes!$D$8)+(F988*constantes!$D$9)</f>
        <v>26.322638523942654</v>
      </c>
      <c r="V988" s="5">
        <f t="shared" si="215"/>
        <v>0.10761726237117619</v>
      </c>
      <c r="W988" s="5">
        <f t="shared" si="216"/>
        <v>0.14839665661772095</v>
      </c>
      <c r="X988" s="6">
        <f t="shared" si="217"/>
        <v>5.0329307760846098E-2</v>
      </c>
      <c r="Y988" s="6">
        <f t="shared" si="218"/>
        <v>6.9654178587474802E-2</v>
      </c>
      <c r="AA988">
        <f>(O988*constantes!$B$4)+(LN(110)*constantes!$B$5)+(LN(22)*constantes!$B$8)+(F988*constantes!$B$9)</f>
        <v>23.529612757934284</v>
      </c>
      <c r="AB988">
        <f t="shared" si="219"/>
        <v>7.8415260777171425E-2</v>
      </c>
      <c r="AC988">
        <f>(O988*constantes!$D$4)+(LN(110)*constantes!$D$5)+(LN(22)*constantes!$D$8)+(F988*constantes!$D$9)</f>
        <v>25.605765897229862</v>
      </c>
      <c r="AD988" s="7">
        <f t="shared" si="220"/>
        <v>3.4638908987597139E-2</v>
      </c>
      <c r="AF988">
        <f>(O988*constantes!$B$4)+(LN(125)*constantes!$B$5)+(LN(22.5)*constantes!$B$8)+(F988*constantes!$B$9)</f>
        <v>23.784569694688678</v>
      </c>
      <c r="AG988">
        <f t="shared" si="221"/>
        <v>0.10001327473115296</v>
      </c>
      <c r="AH988">
        <f>(O988*constantes!$D$4)+(LN(125)*constantes!$D$5)+(LN(22.5)*constantes!$D$8)+(F988*constantes!$D$9)</f>
        <v>25.976838913838094</v>
      </c>
      <c r="AI988">
        <f t="shared" si="222"/>
        <v>4.9808625979083754E-2</v>
      </c>
    </row>
    <row r="989" spans="1:35" x14ac:dyDescent="0.25">
      <c r="A989" s="11">
        <v>988</v>
      </c>
      <c r="B989">
        <v>1</v>
      </c>
      <c r="C989">
        <v>39</v>
      </c>
      <c r="D989">
        <v>0</v>
      </c>
      <c r="E989">
        <v>0</v>
      </c>
      <c r="F989">
        <v>0</v>
      </c>
      <c r="G989">
        <v>113</v>
      </c>
      <c r="H989">
        <v>28.59</v>
      </c>
      <c r="I989">
        <f>IF(AND(B989=1,E989=0),V989,IF(AND(B989=1,E989=1),W989,IF(AND(B989=0,E989=0),X989,IF(AND(B989=0,E989=1),Y989,ERROR))))</f>
        <v>3.9849153518352498E-2</v>
      </c>
      <c r="K989">
        <f t="shared" si="210"/>
        <v>3.974481175054656E-2</v>
      </c>
      <c r="L989">
        <f t="shared" si="211"/>
        <v>3.0940270522043956E-2</v>
      </c>
      <c r="M989" s="22" t="str">
        <f t="shared" si="223"/>
        <v>NORMAL</v>
      </c>
      <c r="O989">
        <f t="shared" si="212"/>
        <v>3.6635616461296463</v>
      </c>
      <c r="P989">
        <f t="shared" si="213"/>
        <v>4.7273878187123408</v>
      </c>
      <c r="Q989">
        <f t="shared" si="214"/>
        <v>3.3530570063342204</v>
      </c>
      <c r="R989">
        <f>(O989*constantes!$B$4)+(P989*constantes!$B$5)+(D989*constantes!$B$6)+(Q989*constantes!$B$8)+(F989*constantes!$B$9)</f>
        <v>22.832406459584217</v>
      </c>
      <c r="S989" s="4">
        <f>(O989*constantes!$B$4)+(P989*constantes!$C$5)+(D989*constantes!$B$6)+(Q989*constantes!$B$8)+(F989*constantes!$B$9)</f>
        <v>23.171076522916767</v>
      </c>
      <c r="T989">
        <f>(O989*constantes!$D$4)+(P989*constantes!$D$5)+(D989*constantes!$D$6)+(Q989*constantes!$D$8)+(F989*constantes!$D$9)</f>
        <v>24.980774552056499</v>
      </c>
      <c r="U989">
        <f>(O989*constantes!$D$4)+(P989*constantes!$E$5)+(D989*constantes!$D$6)+(Q989*constantes!$D$8)+(F989*constantes!$D$9)</f>
        <v>25.310557126289872</v>
      </c>
      <c r="V989" s="5">
        <f t="shared" si="215"/>
        <v>3.9849153518352498E-2</v>
      </c>
      <c r="W989" s="5">
        <f t="shared" si="216"/>
        <v>5.5458908450796929E-2</v>
      </c>
      <c r="X989" s="6">
        <f t="shared" si="217"/>
        <v>1.8692847110952093E-2</v>
      </c>
      <c r="Y989" s="6">
        <f t="shared" si="218"/>
        <v>2.5900220652200434E-2</v>
      </c>
      <c r="AA989">
        <f>(O989*constantes!$B$4)+(LN(110)*constantes!$B$5)+(LN(22)*constantes!$B$8)+(F989*constantes!$B$9)</f>
        <v>22.574773704658814</v>
      </c>
      <c r="AB989">
        <f t="shared" si="219"/>
        <v>3.0940270522043956E-2</v>
      </c>
      <c r="AC989">
        <f>(O989*constantes!$D$4)+(LN(110)*constantes!$D$5)+(LN(22)*constantes!$D$8)+(F989*constantes!$D$9)</f>
        <v>24.771131368454586</v>
      </c>
      <c r="AD989" s="7">
        <f t="shared" si="220"/>
        <v>1.5184528759381921E-2</v>
      </c>
      <c r="AF989">
        <f>(O989*constantes!$B$4)+(LN(125)*constantes!$B$5)+(LN(22.5)*constantes!$B$8)+(F989*constantes!$B$9)</f>
        <v>22.829730641413207</v>
      </c>
      <c r="AG989">
        <f t="shared" si="221"/>
        <v>3.974481175054656E-2</v>
      </c>
      <c r="AH989">
        <f>(O989*constantes!$D$4)+(LN(125)*constantes!$D$5)+(LN(22.5)*constantes!$D$8)+(F989*constantes!$D$9)</f>
        <v>25.142204385062819</v>
      </c>
      <c r="AI989">
        <f t="shared" si="222"/>
        <v>2.1931490638549711E-2</v>
      </c>
    </row>
    <row r="990" spans="1:35" x14ac:dyDescent="0.25">
      <c r="A990" s="11">
        <v>989</v>
      </c>
      <c r="B990">
        <v>1</v>
      </c>
      <c r="C990">
        <v>39</v>
      </c>
      <c r="D990">
        <v>1</v>
      </c>
      <c r="E990">
        <v>0</v>
      </c>
      <c r="F990">
        <v>0</v>
      </c>
      <c r="G990">
        <v>124</v>
      </c>
      <c r="H990">
        <v>23.39</v>
      </c>
      <c r="I990">
        <f>IF(AND(B990=1,E990=0),V990,IF(AND(B990=1,E990=1),W990,IF(AND(B990=0,E990=0),X990,IF(AND(B990=0,E990=1),Y990,ERROR))))</f>
        <v>8.0357077430871615E-2</v>
      </c>
      <c r="K990">
        <f t="shared" si="210"/>
        <v>3.974481175054656E-2</v>
      </c>
      <c r="L990">
        <f t="shared" si="211"/>
        <v>3.0940270522043956E-2</v>
      </c>
      <c r="M990" s="22" t="str">
        <f t="shared" si="223"/>
        <v>Elevated Risk</v>
      </c>
      <c r="O990">
        <f t="shared" si="212"/>
        <v>3.6635616461296463</v>
      </c>
      <c r="P990">
        <f t="shared" si="213"/>
        <v>4.8202815656050371</v>
      </c>
      <c r="Q990">
        <f t="shared" si="214"/>
        <v>3.1523085805960878</v>
      </c>
      <c r="R990">
        <f>(O990*constantes!$B$4)+(P990*constantes!$B$5)+(D990*constantes!$B$6)+(Q990*constantes!$B$8)+(F990*constantes!$B$9)</f>
        <v>23.555114462097496</v>
      </c>
      <c r="S990" s="4">
        <f>(O990*constantes!$B$4)+(P990*constantes!$C$5)+(D990*constantes!$B$6)+(Q990*constantes!$B$8)+(F990*constantes!$B$9)</f>
        <v>23.900439433457443</v>
      </c>
      <c r="T990">
        <f>(O990*constantes!$D$4)+(P990*constantes!$D$5)+(D990*constantes!$D$6)+(Q990*constantes!$D$8)+(F990*constantes!$D$9)</f>
        <v>25.758123668969812</v>
      </c>
      <c r="U990">
        <f>(O990*constantes!$D$4)+(P990*constantes!$E$5)+(D990*constantes!$D$6)+(Q990*constantes!$D$8)+(F990*constantes!$D$9)</f>
        <v>26.094386510986421</v>
      </c>
      <c r="V990" s="5">
        <f t="shared" si="215"/>
        <v>8.0357077430871615E-2</v>
      </c>
      <c r="W990" s="5">
        <f t="shared" si="216"/>
        <v>0.11158879506955444</v>
      </c>
      <c r="X990" s="6">
        <f t="shared" si="217"/>
        <v>4.0223559754954064E-2</v>
      </c>
      <c r="Y990" s="6">
        <f t="shared" si="218"/>
        <v>5.5844895628493374E-2</v>
      </c>
      <c r="AA990">
        <f>(O990*constantes!$B$4)+(LN(110)*constantes!$B$5)+(LN(22)*constantes!$B$8)+(F990*constantes!$B$9)</f>
        <v>22.574773704658814</v>
      </c>
      <c r="AB990">
        <f t="shared" si="219"/>
        <v>3.0940270522043956E-2</v>
      </c>
      <c r="AC990">
        <f>(O990*constantes!$D$4)+(LN(110)*constantes!$D$5)+(LN(22)*constantes!$D$8)+(F990*constantes!$D$9)</f>
        <v>24.771131368454586</v>
      </c>
      <c r="AD990" s="7">
        <f t="shared" si="220"/>
        <v>1.5184528759381921E-2</v>
      </c>
      <c r="AF990">
        <f>(O990*constantes!$B$4)+(LN(125)*constantes!$B$5)+(LN(22.5)*constantes!$B$8)+(F990*constantes!$B$9)</f>
        <v>22.829730641413207</v>
      </c>
      <c r="AG990">
        <f t="shared" si="221"/>
        <v>3.974481175054656E-2</v>
      </c>
      <c r="AH990">
        <f>(O990*constantes!$D$4)+(LN(125)*constantes!$D$5)+(LN(22.5)*constantes!$D$8)+(F990*constantes!$D$9)</f>
        <v>25.142204385062819</v>
      </c>
      <c r="AI990">
        <f t="shared" si="222"/>
        <v>2.1931490638549711E-2</v>
      </c>
    </row>
    <row r="991" spans="1:35" x14ac:dyDescent="0.25">
      <c r="A991" s="11">
        <v>990</v>
      </c>
      <c r="B991">
        <v>0</v>
      </c>
      <c r="C991">
        <v>64</v>
      </c>
      <c r="D991">
        <v>0</v>
      </c>
      <c r="E991">
        <v>1</v>
      </c>
      <c r="F991">
        <v>0</v>
      </c>
      <c r="G991">
        <v>139</v>
      </c>
      <c r="H991">
        <v>32.32</v>
      </c>
      <c r="I991">
        <f>IF(AND(B991=1,E991=0),V991,IF(AND(B991=1,E991=1),W991,IF(AND(B991=0,E991=0),X991,IF(AND(B991=0,E991=1),Y991,ERROR))))</f>
        <v>0.17745491757262377</v>
      </c>
      <c r="K991">
        <f t="shared" si="210"/>
        <v>8.1811856272562489E-2</v>
      </c>
      <c r="L991">
        <f t="shared" si="211"/>
        <v>5.7192348710877861E-2</v>
      </c>
      <c r="M991" s="22" t="str">
        <f t="shared" si="223"/>
        <v>Elevated Risk</v>
      </c>
      <c r="O991">
        <f t="shared" si="212"/>
        <v>4.1588830833596715</v>
      </c>
      <c r="P991">
        <f t="shared" si="213"/>
        <v>4.9344739331306915</v>
      </c>
      <c r="Q991">
        <f t="shared" si="214"/>
        <v>3.4756862336528944</v>
      </c>
      <c r="R991">
        <f>(O991*constantes!$B$4)+(P991*constantes!$B$5)+(D991*constantes!$B$6)+(Q991*constantes!$B$8)+(F991*constantes!$B$9)</f>
        <v>24.855700362500414</v>
      </c>
      <c r="S991" s="4">
        <f>(O991*constantes!$B$4)+(P991*constantes!$C$5)+(D991*constantes!$B$6)+(Q991*constantes!$B$8)+(F991*constantes!$B$9)</f>
        <v>25.209206075069893</v>
      </c>
      <c r="T991">
        <f>(O991*constantes!$D$4)+(P991*constantes!$D$5)+(D991*constantes!$D$6)+(Q991*constantes!$D$8)+(F991*constantes!$D$9)</f>
        <v>26.973787649835199</v>
      </c>
      <c r="U991">
        <f>(O991*constantes!$D$4)+(P991*constantes!$E$5)+(D991*constantes!$D$6)+(Q991*constantes!$D$8)+(F991*constantes!$D$9)</f>
        <v>27.318016551410395</v>
      </c>
      <c r="V991" s="5">
        <f t="shared" si="215"/>
        <v>0.26475862799570971</v>
      </c>
      <c r="W991" s="5">
        <f t="shared" si="216"/>
        <v>0.35465878612294421</v>
      </c>
      <c r="X991" s="6">
        <f t="shared" si="217"/>
        <v>0.1293010309478656</v>
      </c>
      <c r="Y991" s="6">
        <f t="shared" si="218"/>
        <v>0.17745491757262377</v>
      </c>
      <c r="AA991">
        <f>(O991*constantes!$B$4)+(LN(110)*constantes!$B$5)+(LN(22)*constantes!$B$8)+(F991*constantes!$B$9)</f>
        <v>24.116689525898391</v>
      </c>
      <c r="AB991">
        <f t="shared" si="219"/>
        <v>0.13660645895193024</v>
      </c>
      <c r="AC991">
        <f>(O991*constantes!$D$4)+(LN(110)*constantes!$D$5)+(LN(22)*constantes!$D$8)+(F991*constantes!$D$9)</f>
        <v>26.11893567165809</v>
      </c>
      <c r="AD991" s="7">
        <f t="shared" si="220"/>
        <v>5.7192348710877861E-2</v>
      </c>
      <c r="AF991">
        <f>(O991*constantes!$B$4)+(LN(125)*constantes!$B$5)+(LN(22.5)*constantes!$B$8)+(F991*constantes!$B$9)</f>
        <v>24.371646462652787</v>
      </c>
      <c r="AG991">
        <f t="shared" si="221"/>
        <v>0.17266110175416416</v>
      </c>
      <c r="AH991">
        <f>(O991*constantes!$D$4)+(LN(125)*constantes!$D$5)+(LN(22.5)*constantes!$D$8)+(F991*constantes!$D$9)</f>
        <v>26.490008688266322</v>
      </c>
      <c r="AI991">
        <f t="shared" si="222"/>
        <v>8.1811856272562489E-2</v>
      </c>
    </row>
    <row r="992" spans="1:35" x14ac:dyDescent="0.25">
      <c r="A992" s="11">
        <v>991</v>
      </c>
      <c r="B992">
        <v>0</v>
      </c>
      <c r="C992">
        <v>61</v>
      </c>
      <c r="D992">
        <v>1</v>
      </c>
      <c r="E992">
        <v>0</v>
      </c>
      <c r="F992">
        <v>0</v>
      </c>
      <c r="G992">
        <v>118</v>
      </c>
      <c r="H992">
        <v>24.03</v>
      </c>
      <c r="I992">
        <f>IF(AND(B992=1,E992=0),V992,IF(AND(B992=1,E992=1),W992,IF(AND(B992=0,E992=0),X992,IF(AND(B992=0,E992=1),Y992,ERROR))))</f>
        <v>0.11510524459393978</v>
      </c>
      <c r="K992">
        <f t="shared" si="210"/>
        <v>7.2164067569494672E-2</v>
      </c>
      <c r="L992">
        <f t="shared" si="211"/>
        <v>5.0368025874669486E-2</v>
      </c>
      <c r="M992" s="22" t="str">
        <f t="shared" si="223"/>
        <v>Elevated Risk</v>
      </c>
      <c r="O992">
        <f t="shared" si="212"/>
        <v>4.1108738641733114</v>
      </c>
      <c r="P992">
        <f t="shared" si="213"/>
        <v>4.7706846244656651</v>
      </c>
      <c r="Q992">
        <f t="shared" si="214"/>
        <v>3.1793030497483774</v>
      </c>
      <c r="R992">
        <f>(O992*constantes!$B$4)+(P992*constantes!$B$5)+(D992*constantes!$B$6)+(Q992*constantes!$B$8)+(F992*constantes!$B$9)</f>
        <v>24.876973616119741</v>
      </c>
      <c r="S992" s="4">
        <f>(O992*constantes!$B$4)+(P992*constantes!$C$5)+(D992*constantes!$B$6)+(Q992*constantes!$B$8)+(F992*constantes!$B$9)</f>
        <v>25.218745462616461</v>
      </c>
      <c r="T992">
        <f>(O992*constantes!$D$4)+(P992*constantes!$D$5)+(D992*constantes!$D$6)+(Q992*constantes!$D$8)+(F992*constantes!$D$9)</f>
        <v>26.849580716775648</v>
      </c>
      <c r="U992">
        <f>(O992*constantes!$D$4)+(P992*constantes!$E$5)+(D992*constantes!$D$6)+(Q992*constantes!$D$8)+(F992*constantes!$D$9)</f>
        <v>27.182383676178375</v>
      </c>
      <c r="V992" s="5">
        <f t="shared" si="215"/>
        <v>0.26960460254652929</v>
      </c>
      <c r="W992" s="5">
        <f t="shared" si="216"/>
        <v>0.35736225967198243</v>
      </c>
      <c r="X992" s="6">
        <f t="shared" si="217"/>
        <v>0.11510524459393978</v>
      </c>
      <c r="Y992" s="6">
        <f t="shared" si="218"/>
        <v>0.15681943668594389</v>
      </c>
      <c r="AA992">
        <f>(O992*constantes!$B$4)+(LN(110)*constantes!$B$5)+(LN(22)*constantes!$B$8)+(F992*constantes!$B$9)</f>
        <v>23.967238746940023</v>
      </c>
      <c r="AB992">
        <f t="shared" si="219"/>
        <v>0.11882079876600593</v>
      </c>
      <c r="AC992">
        <f>(O992*constantes!$D$4)+(LN(110)*constantes!$D$5)+(LN(22)*constantes!$D$8)+(F992*constantes!$D$9)</f>
        <v>25.98829922560666</v>
      </c>
      <c r="AD992" s="7">
        <f t="shared" si="220"/>
        <v>5.0368025874669486E-2</v>
      </c>
      <c r="AF992">
        <f>(O992*constantes!$B$4)+(LN(125)*constantes!$B$5)+(LN(22.5)*constantes!$B$8)+(F992*constantes!$B$9)</f>
        <v>24.222195683694412</v>
      </c>
      <c r="AG992">
        <f t="shared" si="221"/>
        <v>0.15060331820878059</v>
      </c>
      <c r="AH992">
        <f>(O992*constantes!$D$4)+(LN(125)*constantes!$D$5)+(LN(22.5)*constantes!$D$8)+(F992*constantes!$D$9)</f>
        <v>26.359372242214892</v>
      </c>
      <c r="AI992">
        <f t="shared" si="222"/>
        <v>7.2164067569494672E-2</v>
      </c>
    </row>
    <row r="993" spans="1:35" x14ac:dyDescent="0.25">
      <c r="A993" s="11">
        <v>992</v>
      </c>
      <c r="B993">
        <v>0</v>
      </c>
      <c r="C993">
        <v>46</v>
      </c>
      <c r="D993">
        <v>0</v>
      </c>
      <c r="E993">
        <v>0</v>
      </c>
      <c r="F993">
        <v>0</v>
      </c>
      <c r="G993">
        <v>122</v>
      </c>
      <c r="H993">
        <v>21.35</v>
      </c>
      <c r="I993">
        <f>IF(AND(B993=1,E993=0),V993,IF(AND(B993=1,E993=1),W993,IF(AND(B993=0,E993=0),X993,IF(AND(B993=0,E993=1),Y993,ERROR))))</f>
        <v>3.1102022160489184E-2</v>
      </c>
      <c r="K993">
        <f t="shared" si="210"/>
        <v>3.4153313573738631E-2</v>
      </c>
      <c r="L993">
        <f t="shared" si="211"/>
        <v>2.3692217580876362E-2</v>
      </c>
      <c r="M993" s="22" t="str">
        <f t="shared" si="223"/>
        <v>NORMAL</v>
      </c>
      <c r="O993">
        <f t="shared" si="212"/>
        <v>3.8286413964890951</v>
      </c>
      <c r="P993">
        <f t="shared" si="213"/>
        <v>4.8040210447332568</v>
      </c>
      <c r="Q993">
        <f t="shared" si="214"/>
        <v>3.0610517396746335</v>
      </c>
      <c r="R993">
        <f>(O993*constantes!$B$4)+(P993*constantes!$B$5)+(D993*constantes!$B$6)+(Q993*constantes!$B$8)+(F993*constantes!$B$9)</f>
        <v>23.256960868940325</v>
      </c>
      <c r="S993" s="4">
        <f>(O993*constantes!$B$4)+(P993*constantes!$C$5)+(D993*constantes!$B$6)+(Q993*constantes!$B$8)+(F993*constantes!$B$9)</f>
        <v>23.601120936585012</v>
      </c>
      <c r="T993">
        <f>(O993*constantes!$D$4)+(P993*constantes!$D$5)+(D993*constantes!$D$6)+(Q993*constantes!$D$8)+(F993*constantes!$D$9)</f>
        <v>25.496242783593864</v>
      </c>
      <c r="U993">
        <f>(O993*constantes!$D$4)+(P993*constantes!$E$5)+(D993*constantes!$D$6)+(Q993*constantes!$D$8)+(F993*constantes!$D$9)</f>
        <v>25.831371291674454</v>
      </c>
      <c r="V993" s="5">
        <f t="shared" si="215"/>
        <v>6.0279598856629368E-2</v>
      </c>
      <c r="W993" s="5">
        <f t="shared" si="216"/>
        <v>8.3976989851972661E-2</v>
      </c>
      <c r="X993" s="6">
        <f t="shared" si="217"/>
        <v>3.1102022160489184E-2</v>
      </c>
      <c r="Y993" s="6">
        <f t="shared" si="218"/>
        <v>4.3213440371426493E-2</v>
      </c>
      <c r="AA993">
        <f>(O993*constantes!$B$4)+(LN(110)*constantes!$B$5)+(LN(22)*constantes!$B$8)+(F993*constantes!$B$9)</f>
        <v>23.088660364337766</v>
      </c>
      <c r="AB993">
        <f t="shared" si="219"/>
        <v>5.1185816914687488E-2</v>
      </c>
      <c r="AC993">
        <f>(O993*constantes!$D$4)+(LN(110)*constantes!$D$5)+(LN(22)*constantes!$D$8)+(F993*constantes!$D$9)</f>
        <v>25.220324924765169</v>
      </c>
      <c r="AD993" s="7">
        <f t="shared" si="220"/>
        <v>2.3692217580876362E-2</v>
      </c>
      <c r="AF993">
        <f>(O993*constantes!$B$4)+(LN(125)*constantes!$B$5)+(LN(22.5)*constantes!$B$8)+(F993*constantes!$B$9)</f>
        <v>23.343617301092156</v>
      </c>
      <c r="AG993">
        <f t="shared" si="221"/>
        <v>6.5553501255932511E-2</v>
      </c>
      <c r="AH993">
        <f>(O993*constantes!$D$4)+(LN(125)*constantes!$D$5)+(LN(22.5)*constantes!$D$8)+(F993*constantes!$D$9)</f>
        <v>25.591397941373401</v>
      </c>
      <c r="AI993">
        <f t="shared" si="222"/>
        <v>3.4153313573738631E-2</v>
      </c>
    </row>
    <row r="994" spans="1:35" x14ac:dyDescent="0.25">
      <c r="A994" s="11">
        <v>993</v>
      </c>
      <c r="B994">
        <v>1</v>
      </c>
      <c r="C994">
        <v>47</v>
      </c>
      <c r="D994">
        <v>1</v>
      </c>
      <c r="E994">
        <v>0</v>
      </c>
      <c r="F994">
        <v>0</v>
      </c>
      <c r="G994">
        <v>122</v>
      </c>
      <c r="H994">
        <v>20.12</v>
      </c>
      <c r="I994">
        <f>IF(AND(B994=1,E994=0),V994,IF(AND(B994=1,E994=1),W994,IF(AND(B994=0,E994=0),X994,IF(AND(B994=0,E994=1),Y994,ERROR))))</f>
        <v>0.12097431228850974</v>
      </c>
      <c r="K994">
        <f t="shared" si="210"/>
        <v>6.9930001122808005E-2</v>
      </c>
      <c r="L994">
        <f t="shared" si="211"/>
        <v>5.4631350702972536E-2</v>
      </c>
      <c r="M994" s="22" t="str">
        <f t="shared" si="223"/>
        <v>Elevated Risk</v>
      </c>
      <c r="O994">
        <f t="shared" si="212"/>
        <v>3.8501476017100584</v>
      </c>
      <c r="P994">
        <f t="shared" si="213"/>
        <v>4.8040210447332568</v>
      </c>
      <c r="Q994">
        <f t="shared" si="214"/>
        <v>3.0017143452315387</v>
      </c>
      <c r="R994">
        <f>(O994*constantes!$B$4)+(P994*constantes!$B$5)+(D994*constantes!$B$6)+(Q994*constantes!$B$8)+(F994*constantes!$B$9)</f>
        <v>23.986397919352321</v>
      </c>
      <c r="S994" s="4">
        <f>(O994*constantes!$B$4)+(P994*constantes!$C$5)+(D994*constantes!$B$6)+(Q994*constantes!$B$8)+(F994*constantes!$B$9)</f>
        <v>24.330557986997011</v>
      </c>
      <c r="T994">
        <f>(O994*constantes!$D$4)+(P994*constantes!$D$5)+(D994*constantes!$D$6)+(Q994*constantes!$D$8)+(F994*constantes!$D$9)</f>
        <v>26.143106430525439</v>
      </c>
      <c r="U994">
        <f>(O994*constantes!$D$4)+(P994*constantes!$E$5)+(D994*constantes!$D$6)+(Q994*constantes!$D$8)+(F994*constantes!$D$9)</f>
        <v>26.478234938606033</v>
      </c>
      <c r="V994" s="5">
        <f t="shared" si="215"/>
        <v>0.12097431228850974</v>
      </c>
      <c r="W994" s="5">
        <f t="shared" si="216"/>
        <v>0.16632426427688829</v>
      </c>
      <c r="X994" s="6">
        <f t="shared" si="217"/>
        <v>5.8549797194763276E-2</v>
      </c>
      <c r="Y994" s="6">
        <f t="shared" si="218"/>
        <v>8.0894098883492638E-2</v>
      </c>
      <c r="AA994">
        <f>(O994*constantes!$B$4)+(LN(110)*constantes!$B$5)+(LN(22)*constantes!$B$8)+(F994*constantes!$B$9)</f>
        <v>23.155608320942413</v>
      </c>
      <c r="AB994">
        <f t="shared" si="219"/>
        <v>5.4631350702972536E-2</v>
      </c>
      <c r="AC994">
        <f>(O994*constantes!$D$4)+(LN(110)*constantes!$D$5)+(LN(22)*constantes!$D$8)+(F994*constantes!$D$9)</f>
        <v>25.278844814605776</v>
      </c>
      <c r="AD994" s="7">
        <f t="shared" si="220"/>
        <v>2.5101986203356352E-2</v>
      </c>
      <c r="AF994">
        <f>(O994*constantes!$B$4)+(LN(125)*constantes!$B$5)+(LN(22.5)*constantes!$B$8)+(F994*constantes!$B$9)</f>
        <v>23.410565257696806</v>
      </c>
      <c r="AG994">
        <f t="shared" si="221"/>
        <v>6.9930001122808005E-2</v>
      </c>
      <c r="AH994">
        <f>(O994*constantes!$D$4)+(LN(125)*constantes!$D$5)+(LN(22.5)*constantes!$D$8)+(F994*constantes!$D$9)</f>
        <v>25.649917831214008</v>
      </c>
      <c r="AI994">
        <f t="shared" si="222"/>
        <v>3.6173927347526003E-2</v>
      </c>
    </row>
    <row r="995" spans="1:35" x14ac:dyDescent="0.25">
      <c r="A995" s="11">
        <v>994</v>
      </c>
      <c r="B995">
        <v>1</v>
      </c>
      <c r="C995">
        <v>49</v>
      </c>
      <c r="D995">
        <v>1</v>
      </c>
      <c r="E995">
        <v>0</v>
      </c>
      <c r="F995">
        <v>0</v>
      </c>
      <c r="G995">
        <v>107.5</v>
      </c>
      <c r="H995">
        <v>26.62</v>
      </c>
      <c r="I995">
        <f>IF(AND(B995=1,E995=0),V995,IF(AND(B995=1,E995=1),W995,IF(AND(B995=0,E995=0),X995,IF(AND(B995=0,E995=1),Y995,ERROR))))</f>
        <v>0.13492239888017221</v>
      </c>
      <c r="K995">
        <f t="shared" si="210"/>
        <v>7.9222803135090225E-2</v>
      </c>
      <c r="L995">
        <f t="shared" si="211"/>
        <v>6.1959526107751905E-2</v>
      </c>
      <c r="M995" s="22" t="str">
        <f t="shared" si="223"/>
        <v>Elevated Risk</v>
      </c>
      <c r="O995">
        <f t="shared" si="212"/>
        <v>3.8918202981106265</v>
      </c>
      <c r="P995">
        <f t="shared" si="213"/>
        <v>4.677490847567717</v>
      </c>
      <c r="Q995">
        <f t="shared" si="214"/>
        <v>3.2816628129669656</v>
      </c>
      <c r="R995">
        <f>(O995*constantes!$B$4)+(P995*constantes!$B$5)+(D995*constantes!$B$6)+(Q995*constantes!$B$8)+(F995*constantes!$B$9)</f>
        <v>24.103334464948201</v>
      </c>
      <c r="S995" s="4">
        <f>(O995*constantes!$B$4)+(P995*constantes!$C$5)+(D995*constantes!$B$6)+(Q995*constantes!$B$8)+(F995*constantes!$B$9)</f>
        <v>24.438429909267949</v>
      </c>
      <c r="T995">
        <f>(O995*constantes!$D$4)+(P995*constantes!$D$5)+(D995*constantes!$D$6)+(Q995*constantes!$D$8)+(F995*constantes!$D$9)</f>
        <v>26.043706351740951</v>
      </c>
      <c r="U995">
        <f>(O995*constantes!$D$4)+(P995*constantes!$E$5)+(D995*constantes!$D$6)+(Q995*constantes!$D$8)+(F995*constantes!$D$9)</f>
        <v>26.370008113267275</v>
      </c>
      <c r="V995" s="5">
        <f t="shared" si="215"/>
        <v>0.13492239888017221</v>
      </c>
      <c r="W995" s="5">
        <f t="shared" si="216"/>
        <v>0.18342075431561244</v>
      </c>
      <c r="X995" s="6">
        <f t="shared" si="217"/>
        <v>5.3159912349020622E-2</v>
      </c>
      <c r="Y995" s="6">
        <f t="shared" si="218"/>
        <v>7.290685722724255E-2</v>
      </c>
      <c r="AA995">
        <f>(O995*constantes!$B$4)+(LN(110)*constantes!$B$5)+(LN(22)*constantes!$B$8)+(F995*constantes!$B$9)</f>
        <v>23.285333757929525</v>
      </c>
      <c r="AB995">
        <f t="shared" si="219"/>
        <v>6.1959526107751905E-2</v>
      </c>
      <c r="AC995">
        <f>(O995*constantes!$D$4)+(LN(110)*constantes!$D$5)+(LN(22)*constantes!$D$8)+(F995*constantes!$D$9)</f>
        <v>25.39223913860047</v>
      </c>
      <c r="AD995" s="7">
        <f t="shared" si="220"/>
        <v>2.8073382189004015E-2</v>
      </c>
      <c r="AF995">
        <f>(O995*constantes!$B$4)+(LN(125)*constantes!$B$5)+(LN(22.5)*constantes!$B$8)+(F995*constantes!$B$9)</f>
        <v>23.540290694683922</v>
      </c>
      <c r="AG995">
        <f t="shared" si="221"/>
        <v>7.9222803135090225E-2</v>
      </c>
      <c r="AH995">
        <f>(O995*constantes!$D$4)+(LN(125)*constantes!$D$5)+(LN(22.5)*constantes!$D$8)+(F995*constantes!$D$9)</f>
        <v>25.763312155208702</v>
      </c>
      <c r="AI995">
        <f t="shared" si="222"/>
        <v>4.0428513799347532E-2</v>
      </c>
    </row>
    <row r="996" spans="1:35" x14ac:dyDescent="0.25">
      <c r="A996" s="11">
        <v>995</v>
      </c>
      <c r="B996">
        <v>0</v>
      </c>
      <c r="C996">
        <v>55</v>
      </c>
      <c r="D996">
        <v>0</v>
      </c>
      <c r="E996">
        <v>0</v>
      </c>
      <c r="F996">
        <v>0</v>
      </c>
      <c r="G996">
        <v>125</v>
      </c>
      <c r="H996">
        <v>22.89</v>
      </c>
      <c r="I996">
        <f>IF(AND(B996=1,E996=0),V996,IF(AND(B996=1,E996=1),W996,IF(AND(B996=0,E996=0),X996,IF(AND(B996=0,E996=1),Y996,ERROR))))</f>
        <v>5.5414100059781979E-2</v>
      </c>
      <c r="K996">
        <f t="shared" si="210"/>
        <v>5.4942946453026109E-2</v>
      </c>
      <c r="L996">
        <f t="shared" si="211"/>
        <v>3.8241136753246696E-2</v>
      </c>
      <c r="M996" s="22" t="str">
        <f t="shared" si="223"/>
        <v>NORMAL</v>
      </c>
      <c r="O996">
        <f t="shared" si="212"/>
        <v>4.0073331852324712</v>
      </c>
      <c r="P996">
        <f t="shared" si="213"/>
        <v>4.8283137373023015</v>
      </c>
      <c r="Q996">
        <f t="shared" si="214"/>
        <v>3.1307001339644756</v>
      </c>
      <c r="R996">
        <f>(O996*constantes!$B$4)+(P996*constantes!$B$5)+(D996*constantes!$B$6)+(Q996*constantes!$B$8)+(F996*constantes!$B$9)</f>
        <v>23.913501305299047</v>
      </c>
      <c r="S996" s="4">
        <f>(O996*constantes!$B$4)+(P996*constantes!$C$5)+(D996*constantes!$B$6)+(Q996*constantes!$B$8)+(F996*constantes!$B$9)</f>
        <v>24.259401701439383</v>
      </c>
      <c r="T996">
        <f>(O996*constantes!$D$4)+(P996*constantes!$D$5)+(D996*constantes!$D$6)+(Q996*constantes!$D$8)+(F996*constantes!$D$9)</f>
        <v>26.086416548624875</v>
      </c>
      <c r="U996">
        <f>(O996*constantes!$D$4)+(P996*constantes!$E$5)+(D996*constantes!$D$6)+(Q996*constantes!$D$8)+(F996*constantes!$D$9)</f>
        <v>26.423239714939086</v>
      </c>
      <c r="V996" s="5">
        <f t="shared" si="215"/>
        <v>0.11296975601403925</v>
      </c>
      <c r="W996" s="5">
        <f t="shared" si="216"/>
        <v>0.15584272733359672</v>
      </c>
      <c r="X996" s="6">
        <f t="shared" si="217"/>
        <v>5.5414100059781979E-2</v>
      </c>
      <c r="Y996" s="6">
        <f t="shared" si="218"/>
        <v>7.6736055321901309E-2</v>
      </c>
      <c r="AA996">
        <f>(O996*constantes!$B$4)+(LN(110)*constantes!$B$5)+(LN(22)*constantes!$B$8)+(F996*constantes!$B$9)</f>
        <v>23.644920755024344</v>
      </c>
      <c r="AB996">
        <f t="shared" si="219"/>
        <v>8.7567364830949512E-2</v>
      </c>
      <c r="AC996">
        <f>(O996*constantes!$D$4)+(LN(110)*constantes!$D$5)+(LN(22)*constantes!$D$8)+(F996*constantes!$D$9)</f>
        <v>25.706557790361106</v>
      </c>
      <c r="AD996" s="7">
        <f t="shared" si="220"/>
        <v>3.8241136753246696E-2</v>
      </c>
      <c r="AF996">
        <f>(O996*constantes!$B$4)+(LN(125)*constantes!$B$5)+(LN(22.5)*constantes!$B$8)+(F996*constantes!$B$9)</f>
        <v>23.899877691778737</v>
      </c>
      <c r="AG996">
        <f t="shared" si="221"/>
        <v>0.11152976090806932</v>
      </c>
      <c r="AH996">
        <f>(O996*constantes!$D$4)+(LN(125)*constantes!$D$5)+(LN(22.5)*constantes!$D$8)+(F996*constantes!$D$9)</f>
        <v>26.077630806969339</v>
      </c>
      <c r="AI996">
        <f t="shared" si="222"/>
        <v>5.4942946453026109E-2</v>
      </c>
    </row>
    <row r="997" spans="1:35" x14ac:dyDescent="0.25">
      <c r="A997" s="11">
        <v>996</v>
      </c>
      <c r="B997">
        <v>0</v>
      </c>
      <c r="C997">
        <v>57</v>
      </c>
      <c r="D997">
        <v>0</v>
      </c>
      <c r="E997">
        <v>0</v>
      </c>
      <c r="F997">
        <v>0</v>
      </c>
      <c r="G997">
        <v>122</v>
      </c>
      <c r="H997">
        <v>21.02</v>
      </c>
      <c r="I997">
        <f>IF(AND(B997=1,E997=0),V997,IF(AND(B997=1,E997=1),W997,IF(AND(B997=0,E997=0),X997,IF(AND(B997=0,E997=1),Y997,ERROR))))</f>
        <v>5.4627261092216051E-2</v>
      </c>
      <c r="K997">
        <f t="shared" si="210"/>
        <v>6.0378388617794876E-2</v>
      </c>
      <c r="L997">
        <f t="shared" si="211"/>
        <v>4.2061248414153263E-2</v>
      </c>
      <c r="M997" s="22" t="str">
        <f t="shared" si="223"/>
        <v>NORMAL</v>
      </c>
      <c r="O997">
        <f t="shared" si="212"/>
        <v>4.0430512678345503</v>
      </c>
      <c r="P997">
        <f t="shared" si="213"/>
        <v>4.8040210447332568</v>
      </c>
      <c r="Q997">
        <f t="shared" si="214"/>
        <v>3.045474365448805</v>
      </c>
      <c r="R997">
        <f>(O997*constantes!$B$4)+(P997*constantes!$B$5)+(D997*constantes!$B$6)+(Q997*constantes!$B$8)+(F997*constantes!$B$9)</f>
        <v>23.91206094707886</v>
      </c>
      <c r="S997" s="4">
        <f>(O997*constantes!$B$4)+(P997*constantes!$C$5)+(D997*constantes!$B$6)+(Q997*constantes!$B$8)+(F997*constantes!$B$9)</f>
        <v>24.25622101472355</v>
      </c>
      <c r="T997">
        <f>(O997*constantes!$D$4)+(P997*constantes!$D$5)+(D997*constantes!$D$6)+(Q997*constantes!$D$8)+(F997*constantes!$D$9)</f>
        <v>26.071703119642887</v>
      </c>
      <c r="U997">
        <f>(O997*constantes!$D$4)+(P997*constantes!$E$5)+(D997*constantes!$D$6)+(Q997*constantes!$D$8)+(F997*constantes!$D$9)</f>
        <v>26.406831627723481</v>
      </c>
      <c r="V997" s="5">
        <f t="shared" si="215"/>
        <v>0.11281669427374708</v>
      </c>
      <c r="W997" s="5">
        <f t="shared" si="216"/>
        <v>0.1553884446310827</v>
      </c>
      <c r="X997" s="6">
        <f t="shared" si="217"/>
        <v>5.4627261092216051E-2</v>
      </c>
      <c r="Y997" s="6">
        <f t="shared" si="218"/>
        <v>7.553564671948787E-2</v>
      </c>
      <c r="AA997">
        <f>(O997*constantes!$B$4)+(LN(110)*constantes!$B$5)+(LN(22)*constantes!$B$8)+(F997*constantes!$B$9)</f>
        <v>23.756109717441312</v>
      </c>
      <c r="AB997">
        <f t="shared" si="219"/>
        <v>9.7348342413305922E-2</v>
      </c>
      <c r="AC997">
        <f>(O997*constantes!$D$4)+(LN(110)*constantes!$D$5)+(LN(22)*constantes!$D$8)+(F997*constantes!$D$9)</f>
        <v>25.803749193387144</v>
      </c>
      <c r="AD997" s="7">
        <f t="shared" si="220"/>
        <v>4.2061248414153263E-2</v>
      </c>
      <c r="AF997">
        <f>(O997*constantes!$B$4)+(LN(125)*constantes!$B$5)+(LN(22.5)*constantes!$B$8)+(F997*constantes!$B$9)</f>
        <v>24.011066654195705</v>
      </c>
      <c r="AG997">
        <f t="shared" si="221"/>
        <v>0.12380054983513455</v>
      </c>
      <c r="AH997">
        <f>(O997*constantes!$D$4)+(LN(125)*constantes!$D$5)+(LN(22.5)*constantes!$D$8)+(F997*constantes!$D$9)</f>
        <v>26.174822209995376</v>
      </c>
      <c r="AI997">
        <f t="shared" si="222"/>
        <v>6.0378388617794876E-2</v>
      </c>
    </row>
    <row r="998" spans="1:35" x14ac:dyDescent="0.25">
      <c r="A998" s="11">
        <v>997</v>
      </c>
      <c r="B998">
        <v>0</v>
      </c>
      <c r="C998">
        <v>37</v>
      </c>
      <c r="D998">
        <v>0</v>
      </c>
      <c r="E998">
        <v>0</v>
      </c>
      <c r="F998">
        <v>0</v>
      </c>
      <c r="G998">
        <v>112</v>
      </c>
      <c r="H998">
        <v>26.98</v>
      </c>
      <c r="I998">
        <f>IF(AND(B998=1,E998=0),V998,IF(AND(B998=1,E998=1),W998,IF(AND(B998=0,E998=0),X998,IF(AND(B998=0,E998=1),Y998,ERROR))))</f>
        <v>1.5362757710441155E-2</v>
      </c>
      <c r="K998">
        <f t="shared" si="210"/>
        <v>1.903255478119692E-2</v>
      </c>
      <c r="L998">
        <f t="shared" si="211"/>
        <v>1.3171407582175831E-2</v>
      </c>
      <c r="M998" s="22" t="str">
        <f t="shared" si="223"/>
        <v>NORMAL</v>
      </c>
      <c r="O998">
        <f t="shared" si="212"/>
        <v>3.6109179126442243</v>
      </c>
      <c r="P998">
        <f t="shared" si="213"/>
        <v>4.7184988712950942</v>
      </c>
      <c r="Q998">
        <f t="shared" si="214"/>
        <v>3.2950958507796098</v>
      </c>
      <c r="R998">
        <f>(O998*constantes!$B$4)+(P998*constantes!$B$5)+(D998*constantes!$B$6)+(Q998*constantes!$B$8)+(F998*constantes!$B$9)</f>
        <v>22.606089049129622</v>
      </c>
      <c r="S998" s="4">
        <f>(O998*constantes!$B$4)+(P998*constantes!$C$5)+(D998*constantes!$B$6)+(Q998*constantes!$B$8)+(F998*constantes!$B$9)</f>
        <v>22.944122308269201</v>
      </c>
      <c r="T998">
        <f>(O998*constantes!$D$4)+(P998*constantes!$D$5)+(D998*constantes!$D$6)+(Q998*constantes!$D$8)+(F998*constantes!$D$9)</f>
        <v>24.782890818324578</v>
      </c>
      <c r="U998">
        <f>(O998*constantes!$D$4)+(P998*constantes!$E$5)+(D998*constantes!$D$6)+(Q998*constantes!$D$8)+(F998*constantes!$D$9)</f>
        <v>25.112053299586126</v>
      </c>
      <c r="V998" s="5">
        <f t="shared" si="215"/>
        <v>3.1908636231813836E-2</v>
      </c>
      <c r="W998" s="5">
        <f t="shared" si="216"/>
        <v>4.4452938490901595E-2</v>
      </c>
      <c r="X998" s="6">
        <f t="shared" si="217"/>
        <v>1.5362757710441155E-2</v>
      </c>
      <c r="Y998" s="6">
        <f t="shared" si="218"/>
        <v>2.1287085348656642E-2</v>
      </c>
      <c r="AA998">
        <f>(O998*constantes!$B$4)+(LN(110)*constantes!$B$5)+(LN(22)*constantes!$B$8)+(F998*constantes!$B$9)</f>
        <v>22.410895868068035</v>
      </c>
      <c r="AB998">
        <f t="shared" si="219"/>
        <v>2.6325671515684657E-2</v>
      </c>
      <c r="AC998">
        <f>(O998*constantes!$D$4)+(LN(110)*constantes!$D$5)+(LN(22)*constantes!$D$8)+(F998*constantes!$D$9)</f>
        <v>24.627884084579406</v>
      </c>
      <c r="AD998" s="7">
        <f t="shared" si="220"/>
        <v>1.3171407582175831E-2</v>
      </c>
      <c r="AF998">
        <f>(O998*constantes!$B$4)+(LN(125)*constantes!$B$5)+(LN(22.5)*constantes!$B$8)+(F998*constantes!$B$9)</f>
        <v>22.665852804822428</v>
      </c>
      <c r="AG998">
        <f t="shared" si="221"/>
        <v>3.3840132302612846E-2</v>
      </c>
      <c r="AH998">
        <f>(O998*constantes!$D$4)+(LN(125)*constantes!$D$5)+(LN(22.5)*constantes!$D$8)+(F998*constantes!$D$9)</f>
        <v>24.998957101187639</v>
      </c>
      <c r="AI998">
        <f t="shared" si="222"/>
        <v>1.903255478119692E-2</v>
      </c>
    </row>
    <row r="999" spans="1:35" x14ac:dyDescent="0.25">
      <c r="A999" s="11">
        <v>998</v>
      </c>
      <c r="B999">
        <v>0</v>
      </c>
      <c r="C999">
        <v>41</v>
      </c>
      <c r="D999">
        <v>0</v>
      </c>
      <c r="E999">
        <v>0</v>
      </c>
      <c r="F999">
        <v>0</v>
      </c>
      <c r="G999">
        <v>102</v>
      </c>
      <c r="H999">
        <v>23.64</v>
      </c>
      <c r="I999">
        <f>IF(AND(B999=1,E999=0),V999,IF(AND(B999=1,E999=1),W999,IF(AND(B999=0,E999=0),X999,IF(AND(B999=0,E999=1),Y999,ERROR))))</f>
        <v>1.4599929006647971E-2</v>
      </c>
      <c r="K999">
        <f t="shared" si="210"/>
        <v>2.5088146116023613E-2</v>
      </c>
      <c r="L999">
        <f t="shared" si="211"/>
        <v>1.7378724267438583E-2</v>
      </c>
      <c r="M999" s="22" t="str">
        <f t="shared" si="223"/>
        <v>OPTIMAL</v>
      </c>
      <c r="O999">
        <f t="shared" si="212"/>
        <v>3.713572066704308</v>
      </c>
      <c r="P999">
        <f t="shared" si="213"/>
        <v>4.6249728132842707</v>
      </c>
      <c r="Q999">
        <f t="shared" si="214"/>
        <v>3.1629401925378975</v>
      </c>
      <c r="R999">
        <f>(O999*constantes!$B$4)+(P999*constantes!$B$5)+(D999*constantes!$B$6)+(Q999*constantes!$B$8)+(F999*constantes!$B$9)</f>
        <v>22.647379963673497</v>
      </c>
      <c r="S999" s="4">
        <f>(O999*constantes!$B$4)+(P999*constantes!$C$5)+(D999*constantes!$B$6)+(Q999*constantes!$B$8)+(F999*constantes!$B$9)</f>
        <v>22.978713016017181</v>
      </c>
      <c r="T999">
        <f>(O999*constantes!$D$4)+(P999*constantes!$D$5)+(D999*constantes!$D$6)+(Q999*constantes!$D$8)+(F999*constantes!$D$9)</f>
        <v>24.731574993197551</v>
      </c>
      <c r="U999">
        <f>(O999*constantes!$D$4)+(P999*constantes!$E$5)+(D999*constantes!$D$6)+(Q999*constantes!$D$8)+(F999*constantes!$D$9)</f>
        <v>25.054213096652258</v>
      </c>
      <c r="V999" s="5">
        <f t="shared" si="215"/>
        <v>3.3231155876690344E-2</v>
      </c>
      <c r="W999" s="5">
        <f t="shared" si="216"/>
        <v>4.5980975947846447E-2</v>
      </c>
      <c r="X999" s="6">
        <f t="shared" si="217"/>
        <v>1.4599929006647971E-2</v>
      </c>
      <c r="Y999" s="6">
        <f t="shared" si="218"/>
        <v>2.01028756977224E-2</v>
      </c>
      <c r="AA999">
        <f>(O999*constantes!$B$4)+(LN(110)*constantes!$B$5)+(LN(22)*constantes!$B$8)+(F999*constantes!$B$9)</f>
        <v>22.730454143490913</v>
      </c>
      <c r="AB999">
        <f t="shared" si="219"/>
        <v>3.6057212319339005E-2</v>
      </c>
      <c r="AC999">
        <f>(O999*constantes!$D$4)+(LN(110)*constantes!$D$5)+(LN(22)*constantes!$D$8)+(F999*constantes!$D$9)</f>
        <v>24.907213223567677</v>
      </c>
      <c r="AD999" s="7">
        <f t="shared" si="220"/>
        <v>1.7378724267438583E-2</v>
      </c>
      <c r="AF999">
        <f>(O999*constantes!$B$4)+(LN(125)*constantes!$B$5)+(LN(22.5)*constantes!$B$8)+(F999*constantes!$B$9)</f>
        <v>22.985411080245306</v>
      </c>
      <c r="AG999">
        <f t="shared" si="221"/>
        <v>4.62827295767122E-2</v>
      </c>
      <c r="AH999">
        <f>(O999*constantes!$D$4)+(LN(125)*constantes!$D$5)+(LN(22.5)*constantes!$D$8)+(F999*constantes!$D$9)</f>
        <v>25.278286240175909</v>
      </c>
      <c r="AI999">
        <f t="shared" si="222"/>
        <v>2.5088146116023613E-2</v>
      </c>
    </row>
    <row r="1000" spans="1:35" x14ac:dyDescent="0.25">
      <c r="A1000" s="11">
        <v>999</v>
      </c>
      <c r="B1000">
        <v>1</v>
      </c>
      <c r="C1000">
        <v>46</v>
      </c>
      <c r="D1000">
        <v>0</v>
      </c>
      <c r="E1000">
        <v>0</v>
      </c>
      <c r="F1000">
        <v>0</v>
      </c>
      <c r="G1000">
        <v>124</v>
      </c>
      <c r="H1000">
        <v>29.91</v>
      </c>
      <c r="I1000">
        <f>IF(AND(B1000=1,E1000=0),V1000,IF(AND(B1000=1,E1000=1),W1000,IF(AND(B1000=0,E1000=0),X1000,IF(AND(B1000=0,E1000=1),Y1000,ERROR))))</f>
        <v>8.0302116999460882E-2</v>
      </c>
      <c r="K1000">
        <f t="shared" si="210"/>
        <v>6.5553501255932511E-2</v>
      </c>
      <c r="L1000">
        <f t="shared" si="211"/>
        <v>5.1185816914687488E-2</v>
      </c>
      <c r="M1000" s="22" t="str">
        <f t="shared" si="223"/>
        <v>Elevated Risk</v>
      </c>
      <c r="O1000">
        <f t="shared" si="212"/>
        <v>3.8286413964890951</v>
      </c>
      <c r="P1000">
        <f t="shared" si="213"/>
        <v>4.8202815656050371</v>
      </c>
      <c r="Q1000">
        <f t="shared" si="214"/>
        <v>3.3981928726418569</v>
      </c>
      <c r="R1000">
        <f>(O1000*constantes!$B$4)+(P1000*constantes!$B$5)+(D1000*constantes!$B$6)+(Q1000*constantes!$B$8)+(F1000*constantes!$B$9)</f>
        <v>23.554400811981569</v>
      </c>
      <c r="S1000" s="4">
        <f>(O1000*constantes!$B$4)+(P1000*constantes!$C$5)+(D1000*constantes!$B$6)+(Q1000*constantes!$B$8)+(F1000*constantes!$B$9)</f>
        <v>23.899725783341516</v>
      </c>
      <c r="T1000">
        <f>(O1000*constantes!$D$4)+(P1000*constantes!$D$5)+(D1000*constantes!$D$6)+(Q1000*constantes!$D$8)+(F1000*constantes!$D$9)</f>
        <v>25.714345569588794</v>
      </c>
      <c r="U1000">
        <f>(O1000*constantes!$D$4)+(P1000*constantes!$E$5)+(D1000*constantes!$D$6)+(Q1000*constantes!$D$8)+(F1000*constantes!$D$9)</f>
        <v>26.050608411605403</v>
      </c>
      <c r="V1000" s="5">
        <f t="shared" si="215"/>
        <v>8.0302116999460882E-2</v>
      </c>
      <c r="W1000" s="5">
        <f t="shared" si="216"/>
        <v>0.11151380167549285</v>
      </c>
      <c r="X1000" s="6">
        <f t="shared" si="217"/>
        <v>3.8534277379090542E-2</v>
      </c>
      <c r="Y1000" s="6">
        <f t="shared" si="218"/>
        <v>5.3518062201867611E-2</v>
      </c>
      <c r="AA1000">
        <f>(O1000*constantes!$B$4)+(LN(110)*constantes!$B$5)+(LN(22)*constantes!$B$8)+(F1000*constantes!$B$9)</f>
        <v>23.088660364337766</v>
      </c>
      <c r="AB1000">
        <f t="shared" si="219"/>
        <v>5.1185816914687488E-2</v>
      </c>
      <c r="AC1000">
        <f>(O1000*constantes!$D$4)+(LN(110)*constantes!$D$5)+(LN(22)*constantes!$D$8)+(F1000*constantes!$D$9)</f>
        <v>25.220324924765169</v>
      </c>
      <c r="AD1000" s="7">
        <f t="shared" si="220"/>
        <v>2.3692217580876362E-2</v>
      </c>
      <c r="AF1000">
        <f>(O1000*constantes!$B$4)+(LN(125)*constantes!$B$5)+(LN(22.5)*constantes!$B$8)+(F1000*constantes!$B$9)</f>
        <v>23.343617301092156</v>
      </c>
      <c r="AG1000">
        <f t="shared" si="221"/>
        <v>6.5553501255932511E-2</v>
      </c>
      <c r="AH1000">
        <f>(O1000*constantes!$D$4)+(LN(125)*constantes!$D$5)+(LN(22.5)*constantes!$D$8)+(F1000*constantes!$D$9)</f>
        <v>25.591397941373401</v>
      </c>
      <c r="AI1000">
        <f t="shared" si="222"/>
        <v>3.4153313573738631E-2</v>
      </c>
    </row>
    <row r="1001" spans="1:35" x14ac:dyDescent="0.25">
      <c r="A1001" s="11">
        <v>1000</v>
      </c>
      <c r="B1001">
        <v>1</v>
      </c>
      <c r="C1001">
        <v>60</v>
      </c>
      <c r="D1001">
        <v>0</v>
      </c>
      <c r="E1001">
        <v>1</v>
      </c>
      <c r="F1001">
        <v>0</v>
      </c>
      <c r="G1001">
        <v>167</v>
      </c>
      <c r="H1001">
        <v>23.01</v>
      </c>
      <c r="I1001">
        <f>IF(AND(B1001=1,E1001=0),V1001,IF(AND(B1001=1,E1001=1),W1001,IF(AND(B1001=0,E1001=0),X1001,IF(AND(B1001=0,E1001=1),Y1001,ERROR))))</f>
        <v>0.32277251428284226</v>
      </c>
      <c r="K1001">
        <f t="shared" si="210"/>
        <v>0.14362116573454531</v>
      </c>
      <c r="L1001">
        <f t="shared" si="211"/>
        <v>0.11321269470654882</v>
      </c>
      <c r="M1001" s="22" t="str">
        <f t="shared" si="223"/>
        <v>'&gt;30%</v>
      </c>
      <c r="O1001">
        <f t="shared" si="212"/>
        <v>4.0943445622221004</v>
      </c>
      <c r="P1001">
        <f t="shared" si="213"/>
        <v>5.1179938124167554</v>
      </c>
      <c r="Q1001">
        <f t="shared" si="214"/>
        <v>3.1359289040472746</v>
      </c>
      <c r="R1001">
        <f>(O1001*constantes!$B$4)+(P1001*constantes!$B$5)+(D1001*constantes!$B$6)+(Q1001*constantes!$B$8)+(F1001*constantes!$B$9)</f>
        <v>24.725889167214543</v>
      </c>
      <c r="S1001" s="4">
        <f>(O1001*constantes!$B$4)+(P1001*constantes!$C$5)+(D1001*constantes!$B$6)+(Q1001*constantes!$B$8)+(F1001*constantes!$B$9)</f>
        <v>25.092542243936077</v>
      </c>
      <c r="T1001">
        <f>(O1001*constantes!$D$4)+(P1001*constantes!$D$5)+(D1001*constantes!$D$6)+(Q1001*constantes!$D$8)+(F1001*constantes!$D$9)</f>
        <v>27.140697785005077</v>
      </c>
      <c r="U1001">
        <f>(O1001*constantes!$D$4)+(P1001*constantes!$E$5)+(D1001*constantes!$D$6)+(Q1001*constantes!$D$8)+(F1001*constantes!$D$9)</f>
        <v>27.497729033359271</v>
      </c>
      <c r="V1001" s="5">
        <f t="shared" si="215"/>
        <v>0.23670820964626105</v>
      </c>
      <c r="W1001" s="5">
        <f t="shared" si="216"/>
        <v>0.32277251428284226</v>
      </c>
      <c r="X1001" s="6">
        <f t="shared" si="217"/>
        <v>0.15092672030259424</v>
      </c>
      <c r="Y1001" s="6">
        <f t="shared" si="218"/>
        <v>0.20848904212030328</v>
      </c>
      <c r="AA1001">
        <f>(O1001*constantes!$B$4)+(LN(110)*constantes!$B$5)+(LN(22)*constantes!$B$8)+(F1001*constantes!$B$9)</f>
        <v>23.915783691137978</v>
      </c>
      <c r="AB1001">
        <f t="shared" si="219"/>
        <v>0.11321269470654882</v>
      </c>
      <c r="AC1001">
        <f>(O1001*constantes!$D$4)+(LN(110)*constantes!$D$5)+(LN(22)*constantes!$D$8)+(F1001*constantes!$D$9)</f>
        <v>25.943321837946279</v>
      </c>
      <c r="AD1001" s="7">
        <f t="shared" si="220"/>
        <v>4.820708918468708E-2</v>
      </c>
      <c r="AF1001">
        <f>(O1001*constantes!$B$4)+(LN(125)*constantes!$B$5)+(LN(22.5)*constantes!$B$8)+(F1001*constantes!$B$9)</f>
        <v>24.170740627892375</v>
      </c>
      <c r="AG1001">
        <f t="shared" si="221"/>
        <v>0.14362116573454531</v>
      </c>
      <c r="AH1001">
        <f>(O1001*constantes!$D$4)+(LN(125)*constantes!$D$5)+(LN(22.5)*constantes!$D$8)+(F1001*constantes!$D$9)</f>
        <v>26.314394854554511</v>
      </c>
      <c r="AI1001">
        <f t="shared" si="222"/>
        <v>6.9102564331433469E-2</v>
      </c>
    </row>
    <row r="1002" spans="1:35" x14ac:dyDescent="0.25">
      <c r="A1002" s="11">
        <v>1001</v>
      </c>
      <c r="B1002">
        <v>0</v>
      </c>
      <c r="C1002">
        <v>64</v>
      </c>
      <c r="D1002">
        <v>0</v>
      </c>
      <c r="E1002">
        <v>1</v>
      </c>
      <c r="F1002">
        <v>0</v>
      </c>
      <c r="G1002">
        <v>206</v>
      </c>
      <c r="H1002">
        <v>26.15</v>
      </c>
      <c r="I1002">
        <f>IF(AND(B1002=1,E1002=0),V1002,IF(AND(B1002=1,E1002=1),W1002,IF(AND(B1002=0,E1002=0),X1002,IF(AND(B1002=0,E1002=1),Y1002,ERROR))))</f>
        <v>0.42008374552167382</v>
      </c>
      <c r="K1002">
        <f t="shared" si="210"/>
        <v>8.1811856272562489E-2</v>
      </c>
      <c r="L1002">
        <f t="shared" si="211"/>
        <v>5.7192348710877861E-2</v>
      </c>
      <c r="M1002" s="22" t="str">
        <f t="shared" si="223"/>
        <v>'&gt;30%</v>
      </c>
      <c r="O1002">
        <f t="shared" si="212"/>
        <v>4.1588830833596715</v>
      </c>
      <c r="P1002">
        <f t="shared" si="213"/>
        <v>5.3278761687895813</v>
      </c>
      <c r="Q1002">
        <f t="shared" si="214"/>
        <v>3.2638491905109319</v>
      </c>
      <c r="R1002">
        <f>(O1002*constantes!$B$4)+(P1002*constantes!$B$5)+(D1002*constantes!$B$6)+(Q1002*constantes!$B$8)+(F1002*constantes!$B$9)</f>
        <v>25.417554929134852</v>
      </c>
      <c r="S1002" s="4">
        <f>(O1002*constantes!$B$4)+(P1002*constantes!$C$5)+(D1002*constantes!$B$6)+(Q1002*constantes!$B$8)+(F1002*constantes!$B$9)</f>
        <v>25.799243977866936</v>
      </c>
      <c r="T1002">
        <f>(O1002*constantes!$D$4)+(P1002*constantes!$D$5)+(D1002*constantes!$D$6)+(Q1002*constantes!$D$8)+(F1002*constantes!$D$9)</f>
        <v>27.972091044236116</v>
      </c>
      <c r="U1002">
        <f>(O1002*constantes!$D$4)+(P1002*constantes!$E$5)+(D1002*constantes!$D$6)+(Q1002*constantes!$D$8)+(F1002*constantes!$D$9)</f>
        <v>28.343763685770874</v>
      </c>
      <c r="V1002" s="5">
        <f t="shared" si="215"/>
        <v>0.41691953157871042</v>
      </c>
      <c r="W1002" s="5">
        <f t="shared" si="216"/>
        <v>0.54621589660452941</v>
      </c>
      <c r="X1002" s="6">
        <f t="shared" si="217"/>
        <v>0.3132139836395571</v>
      </c>
      <c r="Y1002" s="6">
        <f t="shared" si="218"/>
        <v>0.42008374552167382</v>
      </c>
      <c r="AA1002">
        <f>(O1002*constantes!$B$4)+(LN(110)*constantes!$B$5)+(LN(22)*constantes!$B$8)+(F1002*constantes!$B$9)</f>
        <v>24.116689525898391</v>
      </c>
      <c r="AB1002">
        <f t="shared" si="219"/>
        <v>0.13660645895193024</v>
      </c>
      <c r="AC1002">
        <f>(O1002*constantes!$D$4)+(LN(110)*constantes!$D$5)+(LN(22)*constantes!$D$8)+(F1002*constantes!$D$9)</f>
        <v>26.11893567165809</v>
      </c>
      <c r="AD1002" s="7">
        <f t="shared" si="220"/>
        <v>5.7192348710877861E-2</v>
      </c>
      <c r="AF1002">
        <f>(O1002*constantes!$B$4)+(LN(125)*constantes!$B$5)+(LN(22.5)*constantes!$B$8)+(F1002*constantes!$B$9)</f>
        <v>24.371646462652787</v>
      </c>
      <c r="AG1002">
        <f t="shared" si="221"/>
        <v>0.17266110175416416</v>
      </c>
      <c r="AH1002">
        <f>(O1002*constantes!$D$4)+(LN(125)*constantes!$D$5)+(LN(22.5)*constantes!$D$8)+(F1002*constantes!$D$9)</f>
        <v>26.490008688266322</v>
      </c>
      <c r="AI1002">
        <f t="shared" si="222"/>
        <v>8.1811856272562489E-2</v>
      </c>
    </row>
    <row r="1003" spans="1:35" x14ac:dyDescent="0.25">
      <c r="A1003" s="11">
        <v>1002</v>
      </c>
      <c r="B1003">
        <v>0</v>
      </c>
      <c r="C1003">
        <v>43</v>
      </c>
      <c r="D1003">
        <v>0</v>
      </c>
      <c r="E1003">
        <v>0</v>
      </c>
      <c r="F1003">
        <v>0</v>
      </c>
      <c r="G1003">
        <v>117</v>
      </c>
      <c r="H1003">
        <v>22.36</v>
      </c>
      <c r="I1003">
        <f>IF(AND(B1003=1,E1003=0),V1003,IF(AND(B1003=1,E1003=1),W1003,IF(AND(B1003=0,E1003=0),X1003,IF(AND(B1003=0,E1003=1),Y1003,ERROR))))</f>
        <v>2.3653020543615844E-2</v>
      </c>
      <c r="K1003">
        <f t="shared" si="210"/>
        <v>2.8509711637591306E-2</v>
      </c>
      <c r="L1003">
        <f t="shared" si="211"/>
        <v>1.975954812069991E-2</v>
      </c>
      <c r="M1003" s="22" t="str">
        <f t="shared" si="223"/>
        <v>NORMAL</v>
      </c>
      <c r="O1003">
        <f t="shared" si="212"/>
        <v>3.7612001156935624</v>
      </c>
      <c r="P1003">
        <f t="shared" si="213"/>
        <v>4.7621739347977563</v>
      </c>
      <c r="Q1003">
        <f t="shared" si="214"/>
        <v>3.1072736482868986</v>
      </c>
      <c r="R1003">
        <f>(O1003*constantes!$B$4)+(P1003*constantes!$B$5)+(D1003*constantes!$B$6)+(Q1003*constantes!$B$8)+(F1003*constantes!$B$9)</f>
        <v>23.006032465266461</v>
      </c>
      <c r="S1003" s="4">
        <f>(O1003*constantes!$B$4)+(P1003*constantes!$C$5)+(D1003*constantes!$B$6)+(Q1003*constantes!$B$8)+(F1003*constantes!$B$9)</f>
        <v>23.347194605955369</v>
      </c>
      <c r="T1003">
        <f>(O1003*constantes!$D$4)+(P1003*constantes!$D$5)+(D1003*constantes!$D$6)+(Q1003*constantes!$D$8)+(F1003*constantes!$D$9)</f>
        <v>25.218649134428915</v>
      </c>
      <c r="U1003">
        <f>(O1003*constantes!$D$4)+(P1003*constantes!$E$5)+(D1003*constantes!$D$6)+(Q1003*constantes!$D$8)+(F1003*constantes!$D$9)</f>
        <v>25.550858388120407</v>
      </c>
      <c r="V1003" s="5">
        <f t="shared" si="215"/>
        <v>4.7223919290704242E-2</v>
      </c>
      <c r="W1003" s="5">
        <f t="shared" si="216"/>
        <v>6.5780524411939711E-2</v>
      </c>
      <c r="X1003" s="6">
        <f t="shared" si="217"/>
        <v>2.3653020543615844E-2</v>
      </c>
      <c r="Y1003" s="6">
        <f t="shared" si="218"/>
        <v>3.2818961113805112E-2</v>
      </c>
      <c r="AA1003">
        <f>(O1003*constantes!$B$4)+(LN(110)*constantes!$B$5)+(LN(22)*constantes!$B$8)+(F1003*constantes!$B$9)</f>
        <v>22.8787183548725</v>
      </c>
      <c r="AB1003">
        <f t="shared" si="219"/>
        <v>4.169811677585733E-2</v>
      </c>
      <c r="AC1003">
        <f>(O1003*constantes!$D$4)+(LN(110)*constantes!$D$5)+(LN(22)*constantes!$D$8)+(F1003*constantes!$D$9)</f>
        <v>25.036812478830871</v>
      </c>
      <c r="AD1003" s="7">
        <f t="shared" si="220"/>
        <v>1.975954812069991E-2</v>
      </c>
      <c r="AF1003">
        <f>(O1003*constantes!$B$4)+(LN(125)*constantes!$B$5)+(LN(22.5)*constantes!$B$8)+(F1003*constantes!$B$9)</f>
        <v>23.133675291626897</v>
      </c>
      <c r="AG1003">
        <f t="shared" si="221"/>
        <v>5.3478442485207722E-2</v>
      </c>
      <c r="AH1003">
        <f>(O1003*constantes!$D$4)+(LN(125)*constantes!$D$5)+(LN(22.5)*constantes!$D$8)+(F1003*constantes!$D$9)</f>
        <v>25.407885495439103</v>
      </c>
      <c r="AI1003">
        <f t="shared" si="222"/>
        <v>2.8509711637591306E-2</v>
      </c>
    </row>
    <row r="1004" spans="1:35" x14ac:dyDescent="0.25">
      <c r="A1004" s="11">
        <v>1003</v>
      </c>
      <c r="B1004">
        <v>1</v>
      </c>
      <c r="C1004">
        <v>50</v>
      </c>
      <c r="D1004">
        <v>0</v>
      </c>
      <c r="E1004">
        <v>0</v>
      </c>
      <c r="F1004">
        <v>0</v>
      </c>
      <c r="G1004">
        <v>145</v>
      </c>
      <c r="H1004">
        <v>28.86</v>
      </c>
      <c r="I1004">
        <f>IF(AND(B1004=1,E1004=0),V1004,IF(AND(B1004=1,E1004=1),W1004,IF(AND(B1004=0,E1004=0),X1004,IF(AND(B1004=0,E1004=1),Y1004,ERROR))))</f>
        <v>0.13151845206461088</v>
      </c>
      <c r="K1004">
        <f t="shared" si="210"/>
        <v>8.4142660265313918E-2</v>
      </c>
      <c r="L1004">
        <f t="shared" si="211"/>
        <v>6.5845990830285972E-2</v>
      </c>
      <c r="M1004" s="22" t="str">
        <f t="shared" si="223"/>
        <v>Elevated Risk</v>
      </c>
      <c r="O1004">
        <f t="shared" si="212"/>
        <v>3.912023005428146</v>
      </c>
      <c r="P1004">
        <f t="shared" si="213"/>
        <v>4.9767337424205742</v>
      </c>
      <c r="Q1004">
        <f t="shared" si="214"/>
        <v>3.3624565533457247</v>
      </c>
      <c r="R1004">
        <f>(O1004*constantes!$B$4)+(P1004*constantes!$B$5)+(D1004*constantes!$B$6)+(Q1004*constantes!$B$8)+(F1004*constantes!$B$9)</f>
        <v>24.075865047663051</v>
      </c>
      <c r="S1004" s="4">
        <f>(O1004*constantes!$B$4)+(P1004*constantes!$C$5)+(D1004*constantes!$B$6)+(Q1004*constantes!$B$8)+(F1004*constantes!$B$9)</f>
        <v>24.43239825297006</v>
      </c>
      <c r="T1004">
        <f>(O1004*constantes!$D$4)+(P1004*constantes!$D$5)+(D1004*constantes!$D$6)+(Q1004*constantes!$D$8)+(F1004*constantes!$D$9)</f>
        <v>26.363048463670623</v>
      </c>
      <c r="U1004">
        <f>(O1004*constantes!$D$4)+(P1004*constantes!$E$5)+(D1004*constantes!$D$6)+(Q1004*constantes!$D$8)+(F1004*constantes!$D$9)</f>
        <v>26.710225409541884</v>
      </c>
      <c r="V1004" s="5">
        <f t="shared" si="215"/>
        <v>0.13151845206461088</v>
      </c>
      <c r="W1004" s="5">
        <f t="shared" si="216"/>
        <v>0.18242512651353504</v>
      </c>
      <c r="X1004" s="6">
        <f t="shared" si="217"/>
        <v>7.2419982354152701E-2</v>
      </c>
      <c r="Y1004" s="6">
        <f t="shared" si="218"/>
        <v>0.10091651922799771</v>
      </c>
      <c r="AA1004">
        <f>(O1004*constantes!$B$4)+(LN(110)*constantes!$B$5)+(LN(22)*constantes!$B$8)+(F1004*constantes!$B$9)</f>
        <v>23.348223977700673</v>
      </c>
      <c r="AB1004">
        <f t="shared" si="219"/>
        <v>6.5845990830285972E-2</v>
      </c>
      <c r="AC1004">
        <f>(O1004*constantes!$D$4)+(LN(110)*constantes!$D$5)+(LN(22)*constantes!$D$8)+(F1004*constantes!$D$9)</f>
        <v>25.447212119400952</v>
      </c>
      <c r="AD1004" s="7">
        <f t="shared" si="220"/>
        <v>2.9636129007590606E-2</v>
      </c>
      <c r="AF1004">
        <f>(O1004*constantes!$B$4)+(LN(125)*constantes!$B$5)+(LN(22.5)*constantes!$B$8)+(F1004*constantes!$B$9)</f>
        <v>23.603180914455063</v>
      </c>
      <c r="AG1004">
        <f t="shared" si="221"/>
        <v>8.4142660265313918E-2</v>
      </c>
      <c r="AH1004">
        <f>(O1004*constantes!$D$4)+(LN(125)*constantes!$D$5)+(LN(22.5)*constantes!$D$8)+(F1004*constantes!$D$9)</f>
        <v>25.818285136009184</v>
      </c>
      <c r="AI1004">
        <f t="shared" si="222"/>
        <v>4.2663786438573714E-2</v>
      </c>
    </row>
    <row r="1005" spans="1:35" x14ac:dyDescent="0.25">
      <c r="A1005" s="11">
        <v>1004</v>
      </c>
      <c r="B1005">
        <v>0</v>
      </c>
      <c r="C1005">
        <v>38</v>
      </c>
      <c r="D1005">
        <v>0</v>
      </c>
      <c r="E1005">
        <v>0</v>
      </c>
      <c r="F1005">
        <v>0</v>
      </c>
      <c r="G1005">
        <v>107</v>
      </c>
      <c r="H1005">
        <v>23.09</v>
      </c>
      <c r="I1005">
        <f>IF(AND(B1005=1,E1005=0),V1005,IF(AND(B1005=1,E1005=1),W1005,IF(AND(B1005=0,E1005=0),X1005,IF(AND(B1005=0,E1005=1),Y1005,ERROR))))</f>
        <v>1.3429121388187415E-2</v>
      </c>
      <c r="K1005">
        <f t="shared" si="210"/>
        <v>2.0450275544260377E-2</v>
      </c>
      <c r="L1005">
        <f t="shared" si="211"/>
        <v>1.4155691081518817E-2</v>
      </c>
      <c r="M1005" s="22" t="str">
        <f t="shared" si="223"/>
        <v>OPTIMAL</v>
      </c>
      <c r="O1005">
        <f t="shared" si="212"/>
        <v>3.6375861597263857</v>
      </c>
      <c r="P1005">
        <f t="shared" si="213"/>
        <v>4.6728288344619058</v>
      </c>
      <c r="Q1005">
        <f t="shared" si="214"/>
        <v>3.1393996233664039</v>
      </c>
      <c r="R1005">
        <f>(O1005*constantes!$B$4)+(P1005*constantes!$B$5)+(D1005*constantes!$B$6)+(Q1005*constantes!$B$8)+(F1005*constantes!$B$9)</f>
        <v>22.480953365431624</v>
      </c>
      <c r="S1005" s="4">
        <f>(O1005*constantes!$B$4)+(P1005*constantes!$C$5)+(D1005*constantes!$B$6)+(Q1005*constantes!$B$8)+(F1005*constantes!$B$9)</f>
        <v>22.815714823132474</v>
      </c>
      <c r="T1005">
        <f>(O1005*constantes!$D$4)+(P1005*constantes!$D$5)+(D1005*constantes!$D$6)+(Q1005*constantes!$D$8)+(F1005*constantes!$D$9)</f>
        <v>24.647391585838989</v>
      </c>
      <c r="U1005">
        <f>(O1005*constantes!$D$4)+(P1005*constantes!$E$5)+(D1005*constantes!$D$6)+(Q1005*constantes!$D$8)+(F1005*constantes!$D$9)</f>
        <v>24.973368125331053</v>
      </c>
      <c r="V1005" s="5">
        <f t="shared" si="215"/>
        <v>2.8208927347942225E-2</v>
      </c>
      <c r="W1005" s="5">
        <f t="shared" si="216"/>
        <v>3.920262973693045E-2</v>
      </c>
      <c r="X1005" s="6">
        <f t="shared" si="217"/>
        <v>1.3429121388187415E-2</v>
      </c>
      <c r="Y1005" s="6">
        <f t="shared" si="218"/>
        <v>1.8556199146355978E-2</v>
      </c>
      <c r="AA1005">
        <f>(O1005*constantes!$B$4)+(LN(110)*constantes!$B$5)+(LN(22)*constantes!$B$8)+(F1005*constantes!$B$9)</f>
        <v>22.493913054504919</v>
      </c>
      <c r="AB1005">
        <f t="shared" si="219"/>
        <v>2.8571578401445974E-2</v>
      </c>
      <c r="AC1005">
        <f>(O1005*constantes!$D$4)+(LN(110)*constantes!$D$5)+(LN(22)*constantes!$D$8)+(F1005*constantes!$D$9)</f>
        <v>24.700450251667263</v>
      </c>
      <c r="AD1005" s="7">
        <f t="shared" si="220"/>
        <v>1.4155691081518817E-2</v>
      </c>
      <c r="AF1005">
        <f>(O1005*constantes!$B$4)+(LN(125)*constantes!$B$5)+(LN(22.5)*constantes!$B$8)+(F1005*constantes!$B$9)</f>
        <v>22.748869991259316</v>
      </c>
      <c r="AG1005">
        <f t="shared" si="221"/>
        <v>3.6714933714987352E-2</v>
      </c>
      <c r="AH1005">
        <f>(O1005*constantes!$D$4)+(LN(125)*constantes!$D$5)+(LN(22.5)*constantes!$D$8)+(F1005*constantes!$D$9)</f>
        <v>25.071523268275495</v>
      </c>
      <c r="AI1005">
        <f t="shared" si="222"/>
        <v>2.0450275544260377E-2</v>
      </c>
    </row>
    <row r="1006" spans="1:35" x14ac:dyDescent="0.25">
      <c r="A1006" s="11">
        <v>1005</v>
      </c>
      <c r="B1006">
        <v>0</v>
      </c>
      <c r="C1006">
        <v>56</v>
      </c>
      <c r="D1006">
        <v>0</v>
      </c>
      <c r="E1006">
        <v>0</v>
      </c>
      <c r="F1006">
        <v>0</v>
      </c>
      <c r="G1006">
        <v>142</v>
      </c>
      <c r="H1006">
        <v>31.1</v>
      </c>
      <c r="I1006">
        <f>IF(AND(B1006=1,E1006=0),V1006,IF(AND(B1006=1,E1006=1),W1006,IF(AND(B1006=0,E1006=0),X1006,IF(AND(B1006=0,E1006=1),Y1006,ERROR))))</f>
        <v>9.5384327033159244E-2</v>
      </c>
      <c r="K1006">
        <f t="shared" si="210"/>
        <v>5.7622826233415747E-2</v>
      </c>
      <c r="L1006">
        <f t="shared" si="211"/>
        <v>4.0123743463222783E-2</v>
      </c>
      <c r="M1006" s="22" t="str">
        <f t="shared" si="223"/>
        <v>Elevated Risk</v>
      </c>
      <c r="O1006">
        <f t="shared" si="212"/>
        <v>4.0253516907351496</v>
      </c>
      <c r="P1006">
        <f t="shared" si="213"/>
        <v>4.9558270576012609</v>
      </c>
      <c r="Q1006">
        <f t="shared" si="214"/>
        <v>3.4372078191851885</v>
      </c>
      <c r="R1006">
        <f>(O1006*constantes!$B$4)+(P1006*constantes!$B$5)+(D1006*constantes!$B$6)+(Q1006*constantes!$B$8)+(F1006*constantes!$B$9)</f>
        <v>24.449129700021281</v>
      </c>
      <c r="S1006" s="4">
        <f>(O1006*constantes!$B$4)+(P1006*constantes!$C$5)+(D1006*constantes!$B$6)+(Q1006*constantes!$B$8)+(F1006*constantes!$B$9)</f>
        <v>24.804165150427835</v>
      </c>
      <c r="T1006">
        <f>(O1006*constantes!$D$4)+(P1006*constantes!$D$5)+(D1006*constantes!$D$6)+(Q1006*constantes!$D$8)+(F1006*constantes!$D$9)</f>
        <v>26.650831711264285</v>
      </c>
      <c r="U1006">
        <f>(O1006*constantes!$D$4)+(P1006*constantes!$E$5)+(D1006*constantes!$D$6)+(Q1006*constantes!$D$8)+(F1006*constantes!$D$9)</f>
        <v>26.996550206802549</v>
      </c>
      <c r="V1006" s="5">
        <f t="shared" si="215"/>
        <v>0.18519875714364664</v>
      </c>
      <c r="W1006" s="5">
        <f t="shared" si="216"/>
        <v>0.25331206583521515</v>
      </c>
      <c r="X1006" s="6">
        <f t="shared" si="217"/>
        <v>9.5384327033159244E-2</v>
      </c>
      <c r="Y1006" s="6">
        <f t="shared" si="218"/>
        <v>0.13207224679638752</v>
      </c>
      <c r="AA1006">
        <f>(O1006*constantes!$B$4)+(LN(110)*constantes!$B$5)+(LN(22)*constantes!$B$8)+(F1006*constantes!$B$9)</f>
        <v>23.701011641913961</v>
      </c>
      <c r="AB1006">
        <f t="shared" si="219"/>
        <v>9.2378774865307212E-2</v>
      </c>
      <c r="AC1006">
        <f>(O1006*constantes!$D$4)+(LN(110)*constantes!$D$5)+(LN(22)*constantes!$D$8)+(F1006*constantes!$D$9)</f>
        <v>25.75558740512928</v>
      </c>
      <c r="AD1006" s="7">
        <f t="shared" si="220"/>
        <v>4.0123743463222783E-2</v>
      </c>
      <c r="AF1006">
        <f>(O1006*constantes!$B$4)+(LN(125)*constantes!$B$5)+(LN(22.5)*constantes!$B$8)+(F1006*constantes!$B$9)</f>
        <v>23.955968578668354</v>
      </c>
      <c r="AG1006">
        <f t="shared" si="221"/>
        <v>0.11757074595810224</v>
      </c>
      <c r="AH1006">
        <f>(O1006*constantes!$D$4)+(LN(125)*constantes!$D$5)+(LN(22.5)*constantes!$D$8)+(F1006*constantes!$D$9)</f>
        <v>26.126660421737512</v>
      </c>
      <c r="AI1006">
        <f t="shared" si="222"/>
        <v>5.7622826233415747E-2</v>
      </c>
    </row>
    <row r="1007" spans="1:35" x14ac:dyDescent="0.25">
      <c r="A1007" s="11">
        <v>1006</v>
      </c>
      <c r="B1007">
        <v>1</v>
      </c>
      <c r="C1007">
        <v>53</v>
      </c>
      <c r="D1007">
        <v>1</v>
      </c>
      <c r="E1007">
        <v>1</v>
      </c>
      <c r="F1007">
        <v>0</v>
      </c>
      <c r="G1007">
        <v>167</v>
      </c>
      <c r="H1007">
        <v>25.09</v>
      </c>
      <c r="I1007">
        <f>IF(AND(B1007=1,E1007=0),V1007,IF(AND(B1007=1,E1007=1),W1007,IF(AND(B1007=0,E1007=0),X1007,IF(AND(B1007=0,E1007=1),Y1007,ERROR))))</f>
        <v>0.43829757784175893</v>
      </c>
      <c r="K1007">
        <f t="shared" si="210"/>
        <v>0.10001327473115296</v>
      </c>
      <c r="L1007">
        <f t="shared" si="211"/>
        <v>7.8415260777171425E-2</v>
      </c>
      <c r="M1007" s="22" t="str">
        <f t="shared" si="223"/>
        <v>'&gt;30%</v>
      </c>
      <c r="O1007">
        <f t="shared" si="212"/>
        <v>3.970291913552122</v>
      </c>
      <c r="P1007">
        <f t="shared" si="213"/>
        <v>5.1179938124167554</v>
      </c>
      <c r="Q1007">
        <f t="shared" si="214"/>
        <v>3.222469360378331</v>
      </c>
      <c r="R1007">
        <f>(O1007*constantes!$B$4)+(P1007*constantes!$B$5)+(D1007*constantes!$B$6)+(Q1007*constantes!$B$8)+(F1007*constantes!$B$9)</f>
        <v>25.117854911576423</v>
      </c>
      <c r="S1007" s="4">
        <f>(O1007*constantes!$B$4)+(P1007*constantes!$C$5)+(D1007*constantes!$B$6)+(Q1007*constantes!$B$8)+(F1007*constantes!$B$9)</f>
        <v>25.484507988297956</v>
      </c>
      <c r="T1007">
        <f>(O1007*constantes!$D$4)+(P1007*constantes!$D$5)+(D1007*constantes!$D$6)+(Q1007*constantes!$D$8)+(F1007*constantes!$D$9)</f>
        <v>27.466065652587911</v>
      </c>
      <c r="U1007">
        <f>(O1007*constantes!$D$4)+(P1007*constantes!$E$5)+(D1007*constantes!$D$6)+(Q1007*constantes!$D$8)+(F1007*constantes!$D$9)</f>
        <v>27.823096900942108</v>
      </c>
      <c r="V1007" s="5">
        <f t="shared" si="215"/>
        <v>0.32950533094386603</v>
      </c>
      <c r="W1007" s="5">
        <f t="shared" si="216"/>
        <v>0.43829757784175893</v>
      </c>
      <c r="X1007" s="6">
        <f t="shared" si="217"/>
        <v>0.20270000829405166</v>
      </c>
      <c r="Y1007" s="6">
        <f t="shared" si="218"/>
        <v>0.27654824841717296</v>
      </c>
      <c r="AA1007">
        <f>(O1007*constantes!$B$4)+(LN(110)*constantes!$B$5)+(LN(22)*constantes!$B$8)+(F1007*constantes!$B$9)</f>
        <v>23.529612757934284</v>
      </c>
      <c r="AB1007">
        <f t="shared" si="219"/>
        <v>7.8415260777171425E-2</v>
      </c>
      <c r="AC1007">
        <f>(O1007*constantes!$D$4)+(LN(110)*constantes!$D$5)+(LN(22)*constantes!$D$8)+(F1007*constantes!$D$9)</f>
        <v>25.605765897229862</v>
      </c>
      <c r="AD1007" s="7">
        <f t="shared" si="220"/>
        <v>3.4638908987597139E-2</v>
      </c>
      <c r="AF1007">
        <f>(O1007*constantes!$B$4)+(LN(125)*constantes!$B$5)+(LN(22.5)*constantes!$B$8)+(F1007*constantes!$B$9)</f>
        <v>23.784569694688678</v>
      </c>
      <c r="AG1007">
        <f t="shared" si="221"/>
        <v>0.10001327473115296</v>
      </c>
      <c r="AH1007">
        <f>(O1007*constantes!$D$4)+(LN(125)*constantes!$D$5)+(LN(22.5)*constantes!$D$8)+(F1007*constantes!$D$9)</f>
        <v>25.976838913838094</v>
      </c>
      <c r="AI1007">
        <f t="shared" si="222"/>
        <v>4.9808625979083754E-2</v>
      </c>
    </row>
    <row r="1008" spans="1:35" x14ac:dyDescent="0.25">
      <c r="A1008" s="11">
        <v>1007</v>
      </c>
      <c r="B1008">
        <v>0</v>
      </c>
      <c r="C1008">
        <v>51</v>
      </c>
      <c r="D1008">
        <v>1</v>
      </c>
      <c r="E1008">
        <v>0</v>
      </c>
      <c r="F1008">
        <v>0</v>
      </c>
      <c r="G1008">
        <v>142</v>
      </c>
      <c r="H1008">
        <v>21.02</v>
      </c>
      <c r="I1008">
        <f>IF(AND(B1008=1,E1008=0),V1008,IF(AND(B1008=1,E1008=1),W1008,IF(AND(B1008=0,E1008=0),X1008,IF(AND(B1008=0,E1008=1),Y1008,ERROR))))</f>
        <v>0.11139299594150676</v>
      </c>
      <c r="K1008">
        <f t="shared" si="210"/>
        <v>4.4971857043080821E-2</v>
      </c>
      <c r="L1008">
        <f t="shared" si="211"/>
        <v>3.1250958582138333E-2</v>
      </c>
      <c r="M1008" s="22" t="str">
        <f t="shared" si="223"/>
        <v>Elevated Risk</v>
      </c>
      <c r="O1008">
        <f t="shared" si="212"/>
        <v>3.9318256327243257</v>
      </c>
      <c r="P1008">
        <f t="shared" si="213"/>
        <v>4.9558270576012609</v>
      </c>
      <c r="Q1008">
        <f t="shared" si="214"/>
        <v>3.045474365448805</v>
      </c>
      <c r="R1008">
        <f>(O1008*constantes!$B$4)+(P1008*constantes!$B$5)+(D1008*constantes!$B$6)+(Q1008*constantes!$B$8)+(F1008*constantes!$B$9)</f>
        <v>24.556962292357312</v>
      </c>
      <c r="S1008" s="4">
        <f>(O1008*constantes!$B$4)+(P1008*constantes!$C$5)+(D1008*constantes!$B$6)+(Q1008*constantes!$B$8)+(F1008*constantes!$B$9)</f>
        <v>24.911997742763866</v>
      </c>
      <c r="T1008">
        <f>(O1008*constantes!$D$4)+(P1008*constantes!$D$5)+(D1008*constantes!$D$6)+(Q1008*constantes!$D$8)+(F1008*constantes!$D$9)</f>
        <v>26.81474703237005</v>
      </c>
      <c r="U1008">
        <f>(O1008*constantes!$D$4)+(P1008*constantes!$E$5)+(D1008*constantes!$D$6)+(Q1008*constantes!$D$8)+(F1008*constantes!$D$9)</f>
        <v>27.160465527908311</v>
      </c>
      <c r="V1008" s="5">
        <f t="shared" si="215"/>
        <v>0.20398011784386649</v>
      </c>
      <c r="W1008" s="5">
        <f t="shared" si="216"/>
        <v>0.27773828404667822</v>
      </c>
      <c r="X1008" s="6">
        <f t="shared" si="217"/>
        <v>0.11139299594150676</v>
      </c>
      <c r="Y1008" s="6">
        <f t="shared" si="218"/>
        <v>0.15369558681322704</v>
      </c>
      <c r="AA1008">
        <f>(O1008*constantes!$B$4)+(LN(110)*constantes!$B$5)+(LN(22)*constantes!$B$8)+(F1008*constantes!$B$9)</f>
        <v>23.409868764368586</v>
      </c>
      <c r="AB1008">
        <f t="shared" si="219"/>
        <v>6.9883054652788434E-2</v>
      </c>
      <c r="AC1008">
        <f>(O1008*constantes!$D$4)+(LN(110)*constantes!$D$5)+(LN(22)*constantes!$D$8)+(F1008*constantes!$D$9)</f>
        <v>25.50109645445777</v>
      </c>
      <c r="AD1008" s="7">
        <f t="shared" si="220"/>
        <v>3.1250958582138333E-2</v>
      </c>
      <c r="AF1008">
        <f>(O1008*constantes!$B$4)+(LN(125)*constantes!$B$5)+(LN(22.5)*constantes!$B$8)+(F1008*constantes!$B$9)</f>
        <v>23.664825701122982</v>
      </c>
      <c r="AG1008">
        <f t="shared" si="221"/>
        <v>8.9246869441510945E-2</v>
      </c>
      <c r="AH1008">
        <f>(O1008*constantes!$D$4)+(LN(125)*constantes!$D$5)+(LN(22.5)*constantes!$D$8)+(F1008*constantes!$D$9)</f>
        <v>25.872169471066002</v>
      </c>
      <c r="AI1008">
        <f t="shared" si="222"/>
        <v>4.4971857043080821E-2</v>
      </c>
    </row>
    <row r="1009" spans="1:35" x14ac:dyDescent="0.25">
      <c r="A1009" s="11">
        <v>1008</v>
      </c>
      <c r="B1009">
        <v>1</v>
      </c>
      <c r="C1009">
        <v>42</v>
      </c>
      <c r="D1009">
        <v>1</v>
      </c>
      <c r="E1009">
        <v>0</v>
      </c>
      <c r="F1009">
        <v>0</v>
      </c>
      <c r="G1009">
        <v>111.5</v>
      </c>
      <c r="H1009">
        <v>28.3</v>
      </c>
      <c r="I1009">
        <f>IF(AND(B1009=1,E1009=0),V1009,IF(AND(B1009=1,E1009=1),W1009,IF(AND(B1009=0,E1009=0),X1009,IF(AND(B1009=0,E1009=1),Y1009,ERROR))))</f>
        <v>9.5847819405008861E-2</v>
      </c>
      <c r="K1009">
        <f t="shared" si="210"/>
        <v>4.9796912096185753E-2</v>
      </c>
      <c r="L1009">
        <f t="shared" si="211"/>
        <v>3.8810869283687155E-2</v>
      </c>
      <c r="M1009" s="22" t="str">
        <f t="shared" si="223"/>
        <v>Elevated Risk</v>
      </c>
      <c r="O1009">
        <f t="shared" si="212"/>
        <v>3.7376696182833684</v>
      </c>
      <c r="P1009">
        <f t="shared" si="213"/>
        <v>4.7140245909001735</v>
      </c>
      <c r="Q1009">
        <f t="shared" si="214"/>
        <v>3.3428618046491918</v>
      </c>
      <c r="R1009">
        <f>(O1009*constantes!$B$4)+(P1009*constantes!$B$5)+(D1009*constantes!$B$6)+(Q1009*constantes!$B$8)+(F1009*constantes!$B$9)</f>
        <v>23.739759305890232</v>
      </c>
      <c r="S1009" s="4">
        <f>(O1009*constantes!$B$4)+(P1009*constantes!$C$5)+(D1009*constantes!$B$6)+(Q1009*constantes!$B$8)+(F1009*constantes!$B$9)</f>
        <v>24.077472027582317</v>
      </c>
      <c r="T1009">
        <f>(O1009*constantes!$D$4)+(P1009*constantes!$D$5)+(D1009*constantes!$D$6)+(Q1009*constantes!$D$8)+(F1009*constantes!$D$9)</f>
        <v>25.75830567783823</v>
      </c>
      <c r="U1009">
        <f>(O1009*constantes!$D$4)+(P1009*constantes!$E$5)+(D1009*constantes!$D$6)+(Q1009*constantes!$D$8)+(F1009*constantes!$D$9)</f>
        <v>26.087156033299429</v>
      </c>
      <c r="V1009" s="5">
        <f t="shared" si="215"/>
        <v>9.5847819405008861E-2</v>
      </c>
      <c r="W1009" s="5">
        <f t="shared" si="216"/>
        <v>0.13171538458803467</v>
      </c>
      <c r="X1009" s="6">
        <f t="shared" si="217"/>
        <v>4.0230732171365191E-2</v>
      </c>
      <c r="Y1009" s="6">
        <f t="shared" si="218"/>
        <v>5.545393487547734E-2</v>
      </c>
      <c r="AA1009">
        <f>(O1009*constantes!$B$4)+(LN(110)*constantes!$B$5)+(LN(22)*constantes!$B$8)+(F1009*constantes!$B$9)</f>
        <v>22.805468857654464</v>
      </c>
      <c r="AB1009">
        <f t="shared" si="219"/>
        <v>3.8810869283687155E-2</v>
      </c>
      <c r="AC1009">
        <f>(O1009*constantes!$D$4)+(LN(110)*constantes!$D$5)+(LN(22)*constantes!$D$8)+(F1009*constantes!$D$9)</f>
        <v>24.972784348242914</v>
      </c>
      <c r="AD1009" s="7">
        <f t="shared" si="220"/>
        <v>1.8545470669847686E-2</v>
      </c>
      <c r="AF1009">
        <f>(O1009*constantes!$B$4)+(LN(125)*constantes!$B$5)+(LN(22.5)*constantes!$B$8)+(F1009*constantes!$B$9)</f>
        <v>23.060425794408857</v>
      </c>
      <c r="AG1009">
        <f t="shared" si="221"/>
        <v>4.9796912096185753E-2</v>
      </c>
      <c r="AH1009">
        <f>(O1009*constantes!$D$4)+(LN(125)*constantes!$D$5)+(LN(22.5)*constantes!$D$8)+(F1009*constantes!$D$9)</f>
        <v>25.343857364851146</v>
      </c>
      <c r="AI1009">
        <f t="shared" si="222"/>
        <v>2.676538428771702E-2</v>
      </c>
    </row>
    <row r="1010" spans="1:35" x14ac:dyDescent="0.25">
      <c r="A1010" s="11">
        <v>1009</v>
      </c>
      <c r="B1010">
        <v>1</v>
      </c>
      <c r="C1010">
        <v>58</v>
      </c>
      <c r="D1010">
        <v>1</v>
      </c>
      <c r="E1010">
        <v>0</v>
      </c>
      <c r="F1010">
        <v>0</v>
      </c>
      <c r="G1010">
        <v>148</v>
      </c>
      <c r="H1010">
        <v>25.67</v>
      </c>
      <c r="I1010">
        <f>IF(AND(B1010=1,E1010=0),V1010,IF(AND(B1010=1,E1010=1),W1010,IF(AND(B1010=0,E1010=0),X1010,IF(AND(B1010=0,E1010=1),Y1010,ERROR))))</f>
        <v>0.34997308690264983</v>
      </c>
      <c r="K1010">
        <f t="shared" si="210"/>
        <v>0.1302191222428678</v>
      </c>
      <c r="L1010">
        <f t="shared" si="211"/>
        <v>0.10247681663833785</v>
      </c>
      <c r="M1010" s="22" t="str">
        <f t="shared" si="223"/>
        <v>'&gt;30%</v>
      </c>
      <c r="O1010">
        <f t="shared" si="212"/>
        <v>4.0604430105464191</v>
      </c>
      <c r="P1010">
        <f t="shared" si="213"/>
        <v>4.9972122737641147</v>
      </c>
      <c r="Q1010">
        <f t="shared" si="214"/>
        <v>3.2453229948830491</v>
      </c>
      <c r="R1010">
        <f>(O1010*constantes!$B$4)+(P1010*constantes!$B$5)+(D1010*constantes!$B$6)+(Q1010*constantes!$B$8)+(F1010*constantes!$B$9)</f>
        <v>25.192549929578348</v>
      </c>
      <c r="S1010" s="4">
        <f>(O1010*constantes!$B$4)+(P1010*constantes!$C$5)+(D1010*constantes!$B$6)+(Q1010*constantes!$B$8)+(F1010*constantes!$B$9)</f>
        <v>25.550550216870811</v>
      </c>
      <c r="T1010">
        <f>(O1010*constantes!$D$4)+(P1010*constantes!$D$5)+(D1010*constantes!$D$6)+(Q1010*constantes!$D$8)+(F1010*constantes!$D$9)</f>
        <v>27.383309420835321</v>
      </c>
      <c r="U1010">
        <f>(O1010*constantes!$D$4)+(P1010*constantes!$E$5)+(D1010*constantes!$D$6)+(Q1010*constantes!$D$8)+(F1010*constantes!$D$9)</f>
        <v>27.731914949053106</v>
      </c>
      <c r="V1010" s="5">
        <f t="shared" si="215"/>
        <v>0.34997308690264983</v>
      </c>
      <c r="W1010" s="5">
        <f t="shared" si="216"/>
        <v>0.45998647935824666</v>
      </c>
      <c r="X1010" s="6">
        <f t="shared" si="217"/>
        <v>0.18822551003413179</v>
      </c>
      <c r="Y1010" s="6">
        <f t="shared" si="218"/>
        <v>0.25584774320106907</v>
      </c>
      <c r="AA1010">
        <f>(O1010*constantes!$B$4)+(LN(110)*constantes!$B$5)+(LN(22)*constantes!$B$8)+(F1010*constantes!$B$9)</f>
        <v>23.81024951683365</v>
      </c>
      <c r="AB1010">
        <f t="shared" si="219"/>
        <v>0.10247681663833785</v>
      </c>
      <c r="AC1010">
        <f>(O1010*constantes!$D$4)+(LN(110)*constantes!$D$5)+(LN(22)*constantes!$D$8)+(F1010*constantes!$D$9)</f>
        <v>25.851073342728132</v>
      </c>
      <c r="AD1010" s="7">
        <f t="shared" si="220"/>
        <v>4.4054054961770062E-2</v>
      </c>
      <c r="AF1010">
        <f>(O1010*constantes!$B$4)+(LN(125)*constantes!$B$5)+(LN(22.5)*constantes!$B$8)+(F1010*constantes!$B$9)</f>
        <v>24.065206453588043</v>
      </c>
      <c r="AG1010">
        <f t="shared" si="221"/>
        <v>0.1302191222428678</v>
      </c>
      <c r="AH1010">
        <f>(O1010*constantes!$D$4)+(LN(125)*constantes!$D$5)+(LN(22.5)*constantes!$D$8)+(F1010*constantes!$D$9)</f>
        <v>26.222146359336364</v>
      </c>
      <c r="AI1010">
        <f t="shared" si="222"/>
        <v>6.3209991046805025E-2</v>
      </c>
    </row>
    <row r="1011" spans="1:35" x14ac:dyDescent="0.25">
      <c r="A1011" s="11">
        <v>1010</v>
      </c>
      <c r="B1011">
        <v>0</v>
      </c>
      <c r="C1011">
        <v>54</v>
      </c>
      <c r="D1011">
        <v>1</v>
      </c>
      <c r="E1011">
        <v>0</v>
      </c>
      <c r="F1011">
        <v>0</v>
      </c>
      <c r="G1011">
        <v>133</v>
      </c>
      <c r="H1011">
        <v>31.82</v>
      </c>
      <c r="I1011">
        <f>IF(AND(B1011=1,E1011=0),V1011,IF(AND(B1011=1,E1011=1),W1011,IF(AND(B1011=0,E1011=0),X1011,IF(AND(B1011=0,E1011=1),Y1011,ERROR))))</f>
        <v>0.13225925594668408</v>
      </c>
      <c r="K1011">
        <f t="shared" si="210"/>
        <v>5.2338355969762884E-2</v>
      </c>
      <c r="L1011">
        <f t="shared" si="211"/>
        <v>3.6413005758055728E-2</v>
      </c>
      <c r="M1011" s="22" t="str">
        <f t="shared" si="223"/>
        <v>Elevated Risk</v>
      </c>
      <c r="O1011">
        <f t="shared" si="212"/>
        <v>3.9889840465642745</v>
      </c>
      <c r="P1011">
        <f t="shared" si="213"/>
        <v>4.8903491282217537</v>
      </c>
      <c r="Q1011">
        <f t="shared" si="214"/>
        <v>3.4600950229096408</v>
      </c>
      <c r="R1011">
        <f>(O1011*constantes!$B$4)+(P1011*constantes!$B$5)+(D1011*constantes!$B$6)+(Q1011*constantes!$B$8)+(F1011*constantes!$B$9)</f>
        <v>24.942126169686411</v>
      </c>
      <c r="S1011" s="4">
        <f>(O1011*constantes!$B$4)+(P1011*constantes!$C$5)+(D1011*constantes!$B$6)+(Q1011*constantes!$B$8)+(F1011*constantes!$B$9)</f>
        <v>25.292470781232218</v>
      </c>
      <c r="T1011">
        <f>(O1011*constantes!$D$4)+(P1011*constantes!$D$5)+(D1011*constantes!$D$6)+(Q1011*constantes!$D$8)+(F1011*constantes!$D$9)</f>
        <v>26.99807036631346</v>
      </c>
      <c r="U1011">
        <f>(O1011*constantes!$D$4)+(P1011*constantes!$E$5)+(D1011*constantes!$D$6)+(Q1011*constantes!$D$8)+(F1011*constantes!$D$9)</f>
        <v>27.339221121498209</v>
      </c>
      <c r="V1011" s="5">
        <f t="shared" si="215"/>
        <v>0.28489057199571244</v>
      </c>
      <c r="W1011" s="5">
        <f t="shared" si="216"/>
        <v>0.37873982034917064</v>
      </c>
      <c r="X1011" s="6">
        <f t="shared" si="217"/>
        <v>0.13225925594668408</v>
      </c>
      <c r="Y1011" s="6">
        <f t="shared" si="218"/>
        <v>0.18089137426884083</v>
      </c>
      <c r="AA1011">
        <f>(O1011*constantes!$B$4)+(LN(110)*constantes!$B$5)+(LN(22)*constantes!$B$8)+(F1011*constantes!$B$9)</f>
        <v>23.587800620315793</v>
      </c>
      <c r="AB1011">
        <f t="shared" si="219"/>
        <v>8.2913210367502876E-2</v>
      </c>
      <c r="AC1011">
        <f>(O1011*constantes!$D$4)+(LN(110)*constantes!$D$5)+(LN(22)*constantes!$D$8)+(F1011*constantes!$D$9)</f>
        <v>25.656628499605237</v>
      </c>
      <c r="AD1011" s="7">
        <f t="shared" si="220"/>
        <v>3.6413005758055728E-2</v>
      </c>
      <c r="AF1011">
        <f>(O1011*constantes!$B$4)+(LN(125)*constantes!$B$5)+(LN(22.5)*constantes!$B$8)+(F1011*constantes!$B$9)</f>
        <v>23.84275755707019</v>
      </c>
      <c r="AG1011">
        <f t="shared" si="221"/>
        <v>0.10567740925235103</v>
      </c>
      <c r="AH1011">
        <f>(O1011*constantes!$D$4)+(LN(125)*constantes!$D$5)+(LN(22.5)*constantes!$D$8)+(F1011*constantes!$D$9)</f>
        <v>26.027701516213469</v>
      </c>
      <c r="AI1011">
        <f t="shared" si="222"/>
        <v>5.2338355969762884E-2</v>
      </c>
    </row>
    <row r="1012" spans="1:35" x14ac:dyDescent="0.25">
      <c r="A1012" s="11">
        <v>1011</v>
      </c>
      <c r="B1012">
        <v>1</v>
      </c>
      <c r="C1012">
        <v>53</v>
      </c>
      <c r="D1012">
        <v>0</v>
      </c>
      <c r="E1012">
        <v>0</v>
      </c>
      <c r="F1012">
        <v>0</v>
      </c>
      <c r="G1012">
        <v>100</v>
      </c>
      <c r="H1012">
        <v>23.85</v>
      </c>
      <c r="I1012">
        <f>IF(AND(B1012=1,E1012=0),V1012,IF(AND(B1012=1,E1012=1),W1012,IF(AND(B1012=0,E1012=0),X1012,IF(AND(B1012=0,E1012=1),Y1012,ERROR))))</f>
        <v>7.035257780324411E-2</v>
      </c>
      <c r="K1012">
        <f t="shared" si="210"/>
        <v>0.10001327473115296</v>
      </c>
      <c r="L1012">
        <f t="shared" si="211"/>
        <v>7.8415260777171425E-2</v>
      </c>
      <c r="M1012" s="22" t="str">
        <f t="shared" si="223"/>
        <v>OPTIMAL</v>
      </c>
      <c r="O1012">
        <f t="shared" si="212"/>
        <v>3.970291913552122</v>
      </c>
      <c r="P1012">
        <f t="shared" si="213"/>
        <v>4.6051701859880918</v>
      </c>
      <c r="Q1012">
        <f t="shared" si="214"/>
        <v>3.1717842173343502</v>
      </c>
      <c r="R1012">
        <f>(O1012*constantes!$B$4)+(P1012*constantes!$B$5)+(D1012*constantes!$B$6)+(Q1012*constantes!$B$8)+(F1012*constantes!$B$9)</f>
        <v>23.416814397810157</v>
      </c>
      <c r="S1012" s="4">
        <f>(O1012*constantes!$B$4)+(P1012*constantes!$C$5)+(D1012*constantes!$B$6)+(Q1012*constantes!$B$8)+(F1012*constantes!$B$9)</f>
        <v>23.746728789934345</v>
      </c>
      <c r="T1012">
        <f>(O1012*constantes!$D$4)+(P1012*constantes!$D$5)+(D1012*constantes!$D$6)+(Q1012*constantes!$D$8)+(F1012*constantes!$D$9)</f>
        <v>25.378946166189223</v>
      </c>
      <c r="U1012">
        <f>(O1012*constantes!$D$4)+(P1012*constantes!$E$5)+(D1012*constantes!$D$6)+(Q1012*constantes!$D$8)+(F1012*constantes!$D$9)</f>
        <v>25.700202838363751</v>
      </c>
      <c r="V1012" s="5">
        <f t="shared" si="215"/>
        <v>7.035257780324411E-2</v>
      </c>
      <c r="W1012" s="5">
        <f t="shared" si="216"/>
        <v>9.648473401619162E-2</v>
      </c>
      <c r="X1012" s="6">
        <f t="shared" si="217"/>
        <v>2.7707857071620934E-2</v>
      </c>
      <c r="Y1012" s="6">
        <f t="shared" si="218"/>
        <v>3.8003549540121528E-2</v>
      </c>
      <c r="AA1012">
        <f>(O1012*constantes!$B$4)+(LN(110)*constantes!$B$5)+(LN(22)*constantes!$B$8)+(F1012*constantes!$B$9)</f>
        <v>23.529612757934284</v>
      </c>
      <c r="AB1012">
        <f t="shared" si="219"/>
        <v>7.8415260777171425E-2</v>
      </c>
      <c r="AC1012">
        <f>(O1012*constantes!$D$4)+(LN(110)*constantes!$D$5)+(LN(22)*constantes!$D$8)+(F1012*constantes!$D$9)</f>
        <v>25.605765897229862</v>
      </c>
      <c r="AD1012" s="7">
        <f t="shared" si="220"/>
        <v>3.4638908987597139E-2</v>
      </c>
      <c r="AF1012">
        <f>(O1012*constantes!$B$4)+(LN(125)*constantes!$B$5)+(LN(22.5)*constantes!$B$8)+(F1012*constantes!$B$9)</f>
        <v>23.784569694688678</v>
      </c>
      <c r="AG1012">
        <f t="shared" si="221"/>
        <v>0.10001327473115296</v>
      </c>
      <c r="AH1012">
        <f>(O1012*constantes!$D$4)+(LN(125)*constantes!$D$5)+(LN(22.5)*constantes!$D$8)+(F1012*constantes!$D$9)</f>
        <v>25.976838913838094</v>
      </c>
      <c r="AI1012">
        <f t="shared" si="222"/>
        <v>4.9808625979083754E-2</v>
      </c>
    </row>
    <row r="1013" spans="1:35" x14ac:dyDescent="0.25">
      <c r="A1013" s="11">
        <v>1012</v>
      </c>
      <c r="B1013">
        <v>1</v>
      </c>
      <c r="C1013">
        <v>58</v>
      </c>
      <c r="D1013">
        <v>0</v>
      </c>
      <c r="E1013">
        <v>0</v>
      </c>
      <c r="F1013">
        <v>0</v>
      </c>
      <c r="G1013">
        <v>132</v>
      </c>
      <c r="H1013">
        <v>28.92</v>
      </c>
      <c r="I1013">
        <f>IF(AND(B1013=1,E1013=0),V1013,IF(AND(B1013=1,E1013=1),W1013,IF(AND(B1013=0,E1013=0),X1013,IF(AND(B1013=0,E1013=1),Y1013,ERROR))))</f>
        <v>0.17166625731113305</v>
      </c>
      <c r="K1013">
        <f t="shared" si="210"/>
        <v>0.1302191222428678</v>
      </c>
      <c r="L1013">
        <f t="shared" si="211"/>
        <v>0.10247681663833785</v>
      </c>
      <c r="M1013" s="22" t="str">
        <f t="shared" si="223"/>
        <v>Elevated Risk</v>
      </c>
      <c r="O1013">
        <f t="shared" si="212"/>
        <v>4.0604430105464191</v>
      </c>
      <c r="P1013">
        <f t="shared" si="213"/>
        <v>4.8828019225863706</v>
      </c>
      <c r="Q1013">
        <f t="shared" si="214"/>
        <v>3.3645333972905638</v>
      </c>
      <c r="R1013">
        <f>(O1013*constantes!$B$4)+(P1013*constantes!$B$5)+(D1013*constantes!$B$6)+(Q1013*constantes!$B$8)+(F1013*constantes!$B$9)</f>
        <v>24.365286006032143</v>
      </c>
      <c r="S1013" s="4">
        <f>(O1013*constantes!$B$4)+(P1013*constantes!$C$5)+(D1013*constantes!$B$6)+(Q1013*constantes!$B$8)+(F1013*constantes!$B$9)</f>
        <v>24.71508993576623</v>
      </c>
      <c r="T1013">
        <f>(O1013*constantes!$D$4)+(P1013*constantes!$D$5)+(D1013*constantes!$D$6)+(Q1013*constantes!$D$8)+(F1013*constantes!$D$9)</f>
        <v>26.50374971813477</v>
      </c>
      <c r="U1013">
        <f>(O1013*constantes!$D$4)+(P1013*constantes!$E$5)+(D1013*constantes!$D$6)+(Q1013*constantes!$D$8)+(F1013*constantes!$D$9)</f>
        <v>26.844373980254396</v>
      </c>
      <c r="V1013" s="5">
        <f t="shared" si="215"/>
        <v>0.17166625731113305</v>
      </c>
      <c r="W1013" s="5">
        <f t="shared" si="216"/>
        <v>0.23449042571837775</v>
      </c>
      <c r="X1013" s="6">
        <f t="shared" si="217"/>
        <v>8.2895534585792685E-2</v>
      </c>
      <c r="Y1013" s="6">
        <f t="shared" si="218"/>
        <v>0.11454310558094005</v>
      </c>
      <c r="AA1013">
        <f>(O1013*constantes!$B$4)+(LN(110)*constantes!$B$5)+(LN(22)*constantes!$B$8)+(F1013*constantes!$B$9)</f>
        <v>23.81024951683365</v>
      </c>
      <c r="AB1013">
        <f t="shared" si="219"/>
        <v>0.10247681663833785</v>
      </c>
      <c r="AC1013">
        <f>(O1013*constantes!$D$4)+(LN(110)*constantes!$D$5)+(LN(22)*constantes!$D$8)+(F1013*constantes!$D$9)</f>
        <v>25.851073342728132</v>
      </c>
      <c r="AD1013" s="7">
        <f t="shared" si="220"/>
        <v>4.4054054961770062E-2</v>
      </c>
      <c r="AF1013">
        <f>(O1013*constantes!$B$4)+(LN(125)*constantes!$B$5)+(LN(22.5)*constantes!$B$8)+(F1013*constantes!$B$9)</f>
        <v>24.065206453588043</v>
      </c>
      <c r="AG1013">
        <f t="shared" si="221"/>
        <v>0.1302191222428678</v>
      </c>
      <c r="AH1013">
        <f>(O1013*constantes!$D$4)+(LN(125)*constantes!$D$5)+(LN(22.5)*constantes!$D$8)+(F1013*constantes!$D$9)</f>
        <v>26.222146359336364</v>
      </c>
      <c r="AI1013">
        <f t="shared" si="222"/>
        <v>6.3209991046805025E-2</v>
      </c>
    </row>
    <row r="1014" spans="1:35" x14ac:dyDescent="0.25">
      <c r="A1014" s="11">
        <v>1013</v>
      </c>
      <c r="B1014">
        <v>1</v>
      </c>
      <c r="C1014">
        <v>60</v>
      </c>
      <c r="D1014">
        <v>1</v>
      </c>
      <c r="E1014">
        <v>0</v>
      </c>
      <c r="F1014">
        <v>0</v>
      </c>
      <c r="G1014">
        <v>139</v>
      </c>
      <c r="H1014">
        <v>28.76</v>
      </c>
      <c r="I1014">
        <f>IF(AND(B1014=1,E1014=0),V1014,IF(AND(B1014=1,E1014=1),W1014,IF(AND(B1014=0,E1014=0),X1014,IF(AND(B1014=0,E1014=1),Y1014,ERROR))))</f>
        <v>0.37266243846950375</v>
      </c>
      <c r="K1014">
        <f t="shared" si="210"/>
        <v>0.14362116573454531</v>
      </c>
      <c r="L1014">
        <f t="shared" si="211"/>
        <v>0.11321269470654882</v>
      </c>
      <c r="M1014" s="22" t="str">
        <f t="shared" si="223"/>
        <v>'&gt;30%</v>
      </c>
      <c r="O1014">
        <f t="shared" si="212"/>
        <v>4.0943445622221004</v>
      </c>
      <c r="P1014">
        <f t="shared" si="213"/>
        <v>4.9344739331306915</v>
      </c>
      <c r="Q1014">
        <f t="shared" si="214"/>
        <v>3.358985532852846</v>
      </c>
      <c r="R1014">
        <f>(O1014*constantes!$B$4)+(P1014*constantes!$B$5)+(D1014*constantes!$B$6)+(Q1014*constantes!$B$8)+(F1014*constantes!$B$9)</f>
        <v>25.271807713166748</v>
      </c>
      <c r="S1014" s="4">
        <f>(O1014*constantes!$B$4)+(P1014*constantes!$C$5)+(D1014*constantes!$B$6)+(Q1014*constantes!$B$8)+(F1014*constantes!$B$9)</f>
        <v>25.625313425736227</v>
      </c>
      <c r="T1014">
        <f>(O1014*constantes!$D$4)+(P1014*constantes!$D$5)+(D1014*constantes!$D$6)+(Q1014*constantes!$D$8)+(F1014*constantes!$D$9)</f>
        <v>27.357190582839362</v>
      </c>
      <c r="U1014">
        <f>(O1014*constantes!$D$4)+(P1014*constantes!$E$5)+(D1014*constantes!$D$6)+(Q1014*constantes!$D$8)+(F1014*constantes!$D$9)</f>
        <v>27.701419484414558</v>
      </c>
      <c r="V1014" s="5">
        <f t="shared" si="215"/>
        <v>0.37266243846950375</v>
      </c>
      <c r="W1014" s="5">
        <f t="shared" si="216"/>
        <v>0.48520835831211695</v>
      </c>
      <c r="X1014" s="6">
        <f t="shared" si="217"/>
        <v>0.18384956298025201</v>
      </c>
      <c r="Y1014" s="6">
        <f t="shared" si="218"/>
        <v>0.24921348672196642</v>
      </c>
      <c r="AA1014">
        <f>(O1014*constantes!$B$4)+(LN(110)*constantes!$B$5)+(LN(22)*constantes!$B$8)+(F1014*constantes!$B$9)</f>
        <v>23.915783691137978</v>
      </c>
      <c r="AB1014">
        <f t="shared" si="219"/>
        <v>0.11321269470654882</v>
      </c>
      <c r="AC1014">
        <f>(O1014*constantes!$D$4)+(LN(110)*constantes!$D$5)+(LN(22)*constantes!$D$8)+(F1014*constantes!$D$9)</f>
        <v>25.943321837946279</v>
      </c>
      <c r="AD1014" s="7">
        <f t="shared" si="220"/>
        <v>4.820708918468708E-2</v>
      </c>
      <c r="AF1014">
        <f>(O1014*constantes!$B$4)+(LN(125)*constantes!$B$5)+(LN(22.5)*constantes!$B$8)+(F1014*constantes!$B$9)</f>
        <v>24.170740627892375</v>
      </c>
      <c r="AG1014">
        <f t="shared" si="221"/>
        <v>0.14362116573454531</v>
      </c>
      <c r="AH1014">
        <f>(O1014*constantes!$D$4)+(LN(125)*constantes!$D$5)+(LN(22.5)*constantes!$D$8)+(F1014*constantes!$D$9)</f>
        <v>26.314394854554511</v>
      </c>
      <c r="AI1014">
        <f t="shared" si="222"/>
        <v>6.9102564331433469E-2</v>
      </c>
    </row>
    <row r="1015" spans="1:35" x14ac:dyDescent="0.25">
      <c r="A1015" s="11">
        <v>1014</v>
      </c>
      <c r="B1015">
        <v>1</v>
      </c>
      <c r="C1015">
        <v>62</v>
      </c>
      <c r="D1015">
        <v>0</v>
      </c>
      <c r="E1015">
        <v>0</v>
      </c>
      <c r="F1015">
        <v>0</v>
      </c>
      <c r="G1015">
        <v>119.5</v>
      </c>
      <c r="H1015">
        <v>28.5</v>
      </c>
      <c r="I1015">
        <f>IF(AND(B1015=1,E1015=0),V1015,IF(AND(B1015=1,E1015=1),W1015,IF(AND(B1015=0,E1015=0),X1015,IF(AND(B1015=0,E1015=1),Y1015,ERROR))))</f>
        <v>0.17346184744534499</v>
      </c>
      <c r="K1015">
        <f t="shared" si="210"/>
        <v>0.15777159470264646</v>
      </c>
      <c r="L1015">
        <f t="shared" si="211"/>
        <v>0.12458920296857934</v>
      </c>
      <c r="M1015" s="22" t="str">
        <f t="shared" si="223"/>
        <v>NORMAL</v>
      </c>
      <c r="O1015">
        <f t="shared" si="212"/>
        <v>4.1271343850450917</v>
      </c>
      <c r="P1015">
        <f t="shared" si="213"/>
        <v>4.7833163713715656</v>
      </c>
      <c r="Q1015">
        <f t="shared" si="214"/>
        <v>3.3499040872746049</v>
      </c>
      <c r="R1015">
        <f>(O1015*constantes!$B$4)+(P1015*constantes!$B$5)+(D1015*constantes!$B$6)+(Q1015*constantes!$B$8)+(F1015*constantes!$B$9)</f>
        <v>24.376742252742623</v>
      </c>
      <c r="S1015" s="4">
        <f>(O1015*constantes!$B$4)+(P1015*constantes!$C$5)+(D1015*constantes!$B$6)+(Q1015*constantes!$B$8)+(F1015*constantes!$B$9)</f>
        <v>24.719419037587677</v>
      </c>
      <c r="T1015">
        <f>(O1015*constantes!$D$4)+(P1015*constantes!$D$5)+(D1015*constantes!$D$6)+(Q1015*constantes!$D$8)+(F1015*constantes!$D$9)</f>
        <v>26.397898479928582</v>
      </c>
      <c r="U1015">
        <f>(O1015*constantes!$D$4)+(P1015*constantes!$E$5)+(D1015*constantes!$D$6)+(Q1015*constantes!$D$8)+(F1015*constantes!$D$9)</f>
        <v>26.731582629995462</v>
      </c>
      <c r="V1015" s="5">
        <f t="shared" si="215"/>
        <v>0.17346184744534499</v>
      </c>
      <c r="W1015" s="5">
        <f t="shared" si="216"/>
        <v>0.23537736847612134</v>
      </c>
      <c r="X1015" s="6">
        <f t="shared" si="217"/>
        <v>7.488969024393366E-2</v>
      </c>
      <c r="Y1015" s="6">
        <f t="shared" si="218"/>
        <v>0.10297880855698871</v>
      </c>
      <c r="AA1015">
        <f>(O1015*constantes!$B$4)+(LN(110)*constantes!$B$5)+(LN(22)*constantes!$B$8)+(F1015*constantes!$B$9)</f>
        <v>24.017857097993041</v>
      </c>
      <c r="AB1015">
        <f t="shared" si="219"/>
        <v>0.12458920296857934</v>
      </c>
      <c r="AC1015">
        <f>(O1015*constantes!$D$4)+(LN(110)*constantes!$D$5)+(LN(22)*constantes!$D$8)+(F1015*constantes!$D$9)</f>
        <v>26.032545241135235</v>
      </c>
      <c r="AD1015" s="7">
        <f t="shared" si="220"/>
        <v>5.2585681787711391E-2</v>
      </c>
      <c r="AF1015">
        <f>(O1015*constantes!$B$4)+(LN(125)*constantes!$B$5)+(LN(22.5)*constantes!$B$8)+(F1015*constantes!$B$9)</f>
        <v>24.27281403474743</v>
      </c>
      <c r="AG1015">
        <f t="shared" si="221"/>
        <v>0.15777159470264646</v>
      </c>
      <c r="AH1015">
        <f>(O1015*constantes!$D$4)+(LN(125)*constantes!$D$5)+(LN(22.5)*constantes!$D$8)+(F1015*constantes!$D$9)</f>
        <v>26.403618257743467</v>
      </c>
      <c r="AI1015">
        <f t="shared" si="222"/>
        <v>7.5302674960658122E-2</v>
      </c>
    </row>
    <row r="1016" spans="1:35" x14ac:dyDescent="0.25">
      <c r="A1016" s="11">
        <v>1015</v>
      </c>
      <c r="B1016">
        <v>1</v>
      </c>
      <c r="C1016">
        <v>59</v>
      </c>
      <c r="D1016">
        <v>0</v>
      </c>
      <c r="E1016">
        <v>0</v>
      </c>
      <c r="F1016">
        <v>0</v>
      </c>
      <c r="G1016">
        <v>127</v>
      </c>
      <c r="H1016">
        <v>26.53</v>
      </c>
      <c r="I1016">
        <f>IF(AND(B1016=1,E1016=0),V1016,IF(AND(B1016=1,E1016=1),W1016,IF(AND(B1016=0,E1016=0),X1016,IF(AND(B1016=0,E1016=1),Y1016,ERROR))))</f>
        <v>0.1585935572315027</v>
      </c>
      <c r="K1016">
        <f t="shared" si="210"/>
        <v>0.13682617258299834</v>
      </c>
      <c r="L1016">
        <f t="shared" si="211"/>
        <v>0.10776479003769468</v>
      </c>
      <c r="M1016" s="22" t="str">
        <f t="shared" si="223"/>
        <v>Elevated Risk</v>
      </c>
      <c r="O1016">
        <f t="shared" si="212"/>
        <v>4.0775374439057197</v>
      </c>
      <c r="P1016">
        <f t="shared" si="213"/>
        <v>4.8441870864585912</v>
      </c>
      <c r="Q1016">
        <f t="shared" si="214"/>
        <v>3.2782761681496484</v>
      </c>
      <c r="R1016">
        <f>(O1016*constantes!$B$4)+(P1016*constantes!$B$5)+(D1016*constantes!$B$6)+(Q1016*constantes!$B$8)+(F1016*constantes!$B$9)</f>
        <v>24.278484539552348</v>
      </c>
      <c r="S1016" s="4">
        <f>(O1016*constantes!$B$4)+(P1016*constantes!$C$5)+(D1016*constantes!$B$6)+(Q1016*constantes!$B$8)+(F1016*constantes!$B$9)</f>
        <v>24.625522102426242</v>
      </c>
      <c r="T1016">
        <f>(O1016*constantes!$D$4)+(P1016*constantes!$D$5)+(D1016*constantes!$D$6)+(Q1016*constantes!$D$8)+(F1016*constantes!$D$9)</f>
        <v>26.397545800825281</v>
      </c>
      <c r="U1016">
        <f>(O1016*constantes!$D$4)+(P1016*constantes!$E$5)+(D1016*constantes!$D$6)+(Q1016*constantes!$D$8)+(F1016*constantes!$D$9)</f>
        <v>26.735476291976632</v>
      </c>
      <c r="V1016" s="5">
        <f t="shared" si="215"/>
        <v>0.1585935572315027</v>
      </c>
      <c r="W1016" s="5">
        <f t="shared" si="216"/>
        <v>0.21676332906549189</v>
      </c>
      <c r="X1016" s="6">
        <f t="shared" si="217"/>
        <v>7.4864296995674318E-2</v>
      </c>
      <c r="Y1016" s="6">
        <f t="shared" si="218"/>
        <v>0.10335903951732028</v>
      </c>
      <c r="AA1016">
        <f>(O1016*constantes!$B$4)+(LN(110)*constantes!$B$5)+(LN(22)*constantes!$B$8)+(F1016*constantes!$B$9)</f>
        <v>23.863463804103819</v>
      </c>
      <c r="AB1016">
        <f t="shared" si="219"/>
        <v>0.10776479003769468</v>
      </c>
      <c r="AC1016">
        <f>(O1016*constantes!$D$4)+(LN(110)*constantes!$D$5)+(LN(22)*constantes!$D$8)+(F1016*constantes!$D$9)</f>
        <v>25.897588492509126</v>
      </c>
      <c r="AD1016" s="7">
        <f t="shared" si="220"/>
        <v>4.6102547085629553E-2</v>
      </c>
      <c r="AF1016">
        <f>(O1016*constantes!$B$4)+(LN(125)*constantes!$B$5)+(LN(22.5)*constantes!$B$8)+(F1016*constantes!$B$9)</f>
        <v>24.118420740858213</v>
      </c>
      <c r="AG1016">
        <f t="shared" si="221"/>
        <v>0.13682617258299834</v>
      </c>
      <c r="AH1016">
        <f>(O1016*constantes!$D$4)+(LN(125)*constantes!$D$5)+(LN(22.5)*constantes!$D$8)+(F1016*constantes!$D$9)</f>
        <v>26.268661509117358</v>
      </c>
      <c r="AI1016">
        <f t="shared" si="222"/>
        <v>6.6117954736533924E-2</v>
      </c>
    </row>
    <row r="1017" spans="1:35" x14ac:dyDescent="0.25">
      <c r="A1017" s="11">
        <v>1016</v>
      </c>
      <c r="B1017">
        <v>0</v>
      </c>
      <c r="C1017">
        <v>53</v>
      </c>
      <c r="D1017">
        <v>0</v>
      </c>
      <c r="E1017">
        <v>1</v>
      </c>
      <c r="F1017">
        <v>0</v>
      </c>
      <c r="G1017">
        <v>147</v>
      </c>
      <c r="H1017">
        <v>25.45</v>
      </c>
      <c r="I1017">
        <f>IF(AND(B1017=1,E1017=0),V1017,IF(AND(B1017=1,E1017=1),W1017,IF(AND(B1017=0,E1017=0),X1017,IF(AND(B1017=0,E1017=1),Y1017,ERROR))))</f>
        <v>0.1145010455265959</v>
      </c>
      <c r="K1017">
        <f t="shared" si="210"/>
        <v>4.9808625979083754E-2</v>
      </c>
      <c r="L1017">
        <f t="shared" si="211"/>
        <v>3.4638908987597139E-2</v>
      </c>
      <c r="M1017" s="22" t="str">
        <f t="shared" si="223"/>
        <v>Elevated Risk</v>
      </c>
      <c r="O1017">
        <f t="shared" si="212"/>
        <v>3.970291913552122</v>
      </c>
      <c r="P1017">
        <f t="shared" si="213"/>
        <v>4.990432586778736</v>
      </c>
      <c r="Q1017">
        <f t="shared" si="214"/>
        <v>3.2367157429965316</v>
      </c>
      <c r="R1017">
        <f>(O1017*constantes!$B$4)+(P1017*constantes!$B$5)+(D1017*constantes!$B$6)+(Q1017*constantes!$B$8)+(F1017*constantes!$B$9)</f>
        <v>24.182982737868073</v>
      </c>
      <c r="S1017" s="4">
        <f>(O1017*constantes!$B$4)+(P1017*constantes!$C$5)+(D1017*constantes!$B$6)+(Q1017*constantes!$B$8)+(F1017*constantes!$B$9)</f>
        <v>24.540497328384902</v>
      </c>
      <c r="T1017">
        <f>(O1017*constantes!$D$4)+(P1017*constantes!$D$5)+(D1017*constantes!$D$6)+(Q1017*constantes!$D$8)+(F1017*constantes!$D$9)</f>
        <v>26.49585086849202</v>
      </c>
      <c r="U1017">
        <f>(O1017*constantes!$D$4)+(P1017*constantes!$E$5)+(D1017*constantes!$D$6)+(Q1017*constantes!$D$8)+(F1017*constantes!$D$9)</f>
        <v>26.843983445745707</v>
      </c>
      <c r="V1017" s="5">
        <f t="shared" si="215"/>
        <v>0.14525504220438779</v>
      </c>
      <c r="W1017" s="5">
        <f t="shared" si="216"/>
        <v>0.20100908109230142</v>
      </c>
      <c r="X1017" s="6">
        <f t="shared" si="217"/>
        <v>8.2270933611191865E-2</v>
      </c>
      <c r="Y1017" s="6">
        <f t="shared" si="218"/>
        <v>0.1145010455265959</v>
      </c>
      <c r="AA1017">
        <f>(O1017*constantes!$B$4)+(LN(110)*constantes!$B$5)+(LN(22)*constantes!$B$8)+(F1017*constantes!$B$9)</f>
        <v>23.529612757934284</v>
      </c>
      <c r="AB1017">
        <f t="shared" si="219"/>
        <v>7.8415260777171425E-2</v>
      </c>
      <c r="AC1017">
        <f>(O1017*constantes!$D$4)+(LN(110)*constantes!$D$5)+(LN(22)*constantes!$D$8)+(F1017*constantes!$D$9)</f>
        <v>25.605765897229862</v>
      </c>
      <c r="AD1017" s="7">
        <f t="shared" si="220"/>
        <v>3.4638908987597139E-2</v>
      </c>
      <c r="AF1017">
        <f>(O1017*constantes!$B$4)+(LN(125)*constantes!$B$5)+(LN(22.5)*constantes!$B$8)+(F1017*constantes!$B$9)</f>
        <v>23.784569694688678</v>
      </c>
      <c r="AG1017">
        <f t="shared" si="221"/>
        <v>0.10001327473115296</v>
      </c>
      <c r="AH1017">
        <f>(O1017*constantes!$D$4)+(LN(125)*constantes!$D$5)+(LN(22.5)*constantes!$D$8)+(F1017*constantes!$D$9)</f>
        <v>25.976838913838094</v>
      </c>
      <c r="AI1017">
        <f t="shared" si="222"/>
        <v>4.9808625979083754E-2</v>
      </c>
    </row>
    <row r="1018" spans="1:35" x14ac:dyDescent="0.25">
      <c r="A1018" s="11">
        <v>1017</v>
      </c>
      <c r="B1018">
        <v>0</v>
      </c>
      <c r="C1018">
        <v>42</v>
      </c>
      <c r="D1018">
        <v>1</v>
      </c>
      <c r="E1018">
        <v>0</v>
      </c>
      <c r="F1018">
        <v>0</v>
      </c>
      <c r="G1018">
        <v>100</v>
      </c>
      <c r="H1018">
        <v>21.85</v>
      </c>
      <c r="I1018">
        <f>IF(AND(B1018=1,E1018=0),V1018,IF(AND(B1018=1,E1018=1),W1018,IF(AND(B1018=0,E1018=0),X1018,IF(AND(B1018=0,E1018=1),Y1018,ERROR))))</f>
        <v>2.6139297321736588E-2</v>
      </c>
      <c r="K1018">
        <f t="shared" si="210"/>
        <v>2.676538428771702E-2</v>
      </c>
      <c r="L1018">
        <f t="shared" si="211"/>
        <v>1.8545470669847686E-2</v>
      </c>
      <c r="M1018" s="22" t="str">
        <f t="shared" si="223"/>
        <v>NORMAL</v>
      </c>
      <c r="O1018">
        <f t="shared" si="212"/>
        <v>3.7376696182833684</v>
      </c>
      <c r="P1018">
        <f t="shared" si="213"/>
        <v>4.6051701859880918</v>
      </c>
      <c r="Q1018">
        <f t="shared" si="214"/>
        <v>3.0842009215415991</v>
      </c>
      <c r="R1018">
        <f>(O1018*constantes!$B$4)+(P1018*constantes!$B$5)+(D1018*constantes!$B$6)+(Q1018*constantes!$B$8)+(F1018*constantes!$B$9)</f>
        <v>23.332767088124719</v>
      </c>
      <c r="S1018" s="4">
        <f>(O1018*constantes!$B$4)+(P1018*constantes!$C$5)+(D1018*constantes!$B$6)+(Q1018*constantes!$B$8)+(F1018*constantes!$B$9)</f>
        <v>23.662681480248906</v>
      </c>
      <c r="T1018">
        <f>(O1018*constantes!$D$4)+(P1018*constantes!$D$5)+(D1018*constantes!$D$6)+(Q1018*constantes!$D$8)+(F1018*constantes!$D$9)</f>
        <v>25.319867657228233</v>
      </c>
      <c r="U1018">
        <f>(O1018*constantes!$D$4)+(P1018*constantes!$E$5)+(D1018*constantes!$D$6)+(Q1018*constantes!$D$8)+(F1018*constantes!$D$9)</f>
        <v>25.641124329402761</v>
      </c>
      <c r="V1018" s="5">
        <f t="shared" si="215"/>
        <v>6.4869537447124204E-2</v>
      </c>
      <c r="W1018" s="5">
        <f t="shared" si="216"/>
        <v>8.9064487148752147E-2</v>
      </c>
      <c r="X1018" s="6">
        <f t="shared" si="217"/>
        <v>2.6139297321736588E-2</v>
      </c>
      <c r="Y1018" s="6">
        <f t="shared" si="218"/>
        <v>3.5862974705092254E-2</v>
      </c>
      <c r="AA1018">
        <f>(O1018*constantes!$B$4)+(LN(110)*constantes!$B$5)+(LN(22)*constantes!$B$8)+(F1018*constantes!$B$9)</f>
        <v>22.805468857654464</v>
      </c>
      <c r="AB1018">
        <f t="shared" si="219"/>
        <v>3.8810869283687155E-2</v>
      </c>
      <c r="AC1018">
        <f>(O1018*constantes!$D$4)+(LN(110)*constantes!$D$5)+(LN(22)*constantes!$D$8)+(F1018*constantes!$D$9)</f>
        <v>24.972784348242914</v>
      </c>
      <c r="AD1018" s="7">
        <f t="shared" si="220"/>
        <v>1.8545470669847686E-2</v>
      </c>
      <c r="AF1018">
        <f>(O1018*constantes!$B$4)+(LN(125)*constantes!$B$5)+(LN(22.5)*constantes!$B$8)+(F1018*constantes!$B$9)</f>
        <v>23.060425794408857</v>
      </c>
      <c r="AG1018">
        <f t="shared" si="221"/>
        <v>4.9796912096185753E-2</v>
      </c>
      <c r="AH1018">
        <f>(O1018*constantes!$D$4)+(LN(125)*constantes!$D$5)+(LN(22.5)*constantes!$D$8)+(F1018*constantes!$D$9)</f>
        <v>25.343857364851146</v>
      </c>
      <c r="AI1018">
        <f t="shared" si="222"/>
        <v>2.676538428771702E-2</v>
      </c>
    </row>
    <row r="1019" spans="1:35" x14ac:dyDescent="0.25">
      <c r="A1019" s="11">
        <v>1018</v>
      </c>
      <c r="B1019">
        <v>1</v>
      </c>
      <c r="C1019">
        <v>35</v>
      </c>
      <c r="D1019">
        <v>0</v>
      </c>
      <c r="E1019">
        <v>0</v>
      </c>
      <c r="F1019">
        <v>0</v>
      </c>
      <c r="G1019">
        <v>136.5</v>
      </c>
      <c r="H1019">
        <v>24.43</v>
      </c>
      <c r="I1019">
        <f>IF(AND(B1019=1,E1019=0),V1019,IF(AND(B1019=1,E1019=1),W1019,IF(AND(B1019=0,E1019=0),X1019,IF(AND(B1019=0,E1019=1),Y1019,ERROR))))</f>
        <v>3.5737238950726113E-2</v>
      </c>
      <c r="K1019">
        <f t="shared" si="210"/>
        <v>2.8542111166007578E-2</v>
      </c>
      <c r="L1019">
        <f t="shared" si="211"/>
        <v>2.2190585383473738E-2</v>
      </c>
      <c r="M1019" s="22" t="str">
        <f t="shared" si="223"/>
        <v>Elevated Risk</v>
      </c>
      <c r="O1019">
        <f t="shared" si="212"/>
        <v>3.5553480614894135</v>
      </c>
      <c r="P1019">
        <f t="shared" si="213"/>
        <v>4.9163246146250144</v>
      </c>
      <c r="Q1019">
        <f t="shared" si="214"/>
        <v>3.1958118852696491</v>
      </c>
      <c r="R1019">
        <f>(O1019*constantes!$B$4)+(P1019*constantes!$B$5)+(D1019*constantes!$B$6)+(Q1019*constantes!$B$8)+(F1019*constantes!$B$9)</f>
        <v>22.721375555877877</v>
      </c>
      <c r="S1019" s="4">
        <f>(O1019*constantes!$B$4)+(P1019*constantes!$C$5)+(D1019*constantes!$B$6)+(Q1019*constantes!$B$8)+(F1019*constantes!$B$9)</f>
        <v>23.07358105126961</v>
      </c>
      <c r="T1019">
        <f>(O1019*constantes!$D$4)+(P1019*constantes!$D$5)+(D1019*constantes!$D$6)+(Q1019*constantes!$D$8)+(F1019*constantes!$D$9)</f>
        <v>25.137388447745955</v>
      </c>
      <c r="U1019">
        <f>(O1019*constantes!$D$4)+(P1019*constantes!$E$5)+(D1019*constantes!$D$6)+(Q1019*constantes!$D$8)+(F1019*constantes!$D$9)</f>
        <v>25.480351252862199</v>
      </c>
      <c r="V1019" s="5">
        <f t="shared" si="215"/>
        <v>3.5737238950726113E-2</v>
      </c>
      <c r="W1019" s="5">
        <f t="shared" si="216"/>
        <v>5.0439415806300625E-2</v>
      </c>
      <c r="X1019" s="6">
        <f t="shared" si="217"/>
        <v>2.1827282292484984E-2</v>
      </c>
      <c r="Y1019" s="6">
        <f t="shared" si="218"/>
        <v>3.061925551103184E-2</v>
      </c>
      <c r="AA1019">
        <f>(O1019*constantes!$B$4)+(LN(110)*constantes!$B$5)+(LN(22)*constantes!$B$8)+(F1019*constantes!$B$9)</f>
        <v>22.237909144217156</v>
      </c>
      <c r="AB1019">
        <f t="shared" si="219"/>
        <v>2.2190585383473738E-2</v>
      </c>
      <c r="AC1019">
        <f>(O1019*constantes!$D$4)+(LN(110)*constantes!$D$5)+(LN(22)*constantes!$D$8)+(F1019*constantes!$D$9)</f>
        <v>24.476674629697587</v>
      </c>
      <c r="AD1019" s="7">
        <f t="shared" si="220"/>
        <v>1.133354995431346E-2</v>
      </c>
      <c r="AF1019">
        <f>(O1019*constantes!$B$4)+(LN(125)*constantes!$B$5)+(LN(22.5)*constantes!$B$8)+(F1019*constantes!$B$9)</f>
        <v>22.492866080971549</v>
      </c>
      <c r="AG1019">
        <f t="shared" si="221"/>
        <v>2.8542111166007578E-2</v>
      </c>
      <c r="AH1019">
        <f>(O1019*constantes!$D$4)+(LN(125)*constantes!$D$5)+(LN(22.5)*constantes!$D$8)+(F1019*constantes!$D$9)</f>
        <v>24.84774764630582</v>
      </c>
      <c r="AI1019">
        <f t="shared" si="222"/>
        <v>1.6383680801150824E-2</v>
      </c>
    </row>
    <row r="1020" spans="1:35" x14ac:dyDescent="0.25">
      <c r="A1020" s="11">
        <v>1019</v>
      </c>
      <c r="B1020">
        <v>0</v>
      </c>
      <c r="C1020">
        <v>50</v>
      </c>
      <c r="D1020">
        <v>0</v>
      </c>
      <c r="E1020">
        <v>1</v>
      </c>
      <c r="F1020">
        <v>0</v>
      </c>
      <c r="G1020">
        <v>149</v>
      </c>
      <c r="H1020">
        <v>29.94</v>
      </c>
      <c r="I1020">
        <f>IF(AND(B1020=1,E1020=0),V1020,IF(AND(B1020=1,E1020=1),W1020,IF(AND(B1020=0,E1020=0),X1020,IF(AND(B1020=0,E1020=1),Y1020,ERROR))))</f>
        <v>0.11062998098249699</v>
      </c>
      <c r="K1020">
        <f t="shared" si="210"/>
        <v>4.2663786438573714E-2</v>
      </c>
      <c r="L1020">
        <f t="shared" si="211"/>
        <v>2.9636129007590606E-2</v>
      </c>
      <c r="M1020" s="22" t="str">
        <f t="shared" si="223"/>
        <v>Elevated Risk</v>
      </c>
      <c r="O1020">
        <f t="shared" si="212"/>
        <v>3.912023005428146</v>
      </c>
      <c r="P1020">
        <f t="shared" si="213"/>
        <v>5.0039463059454592</v>
      </c>
      <c r="Q1020">
        <f t="shared" si="214"/>
        <v>3.3991953789914824</v>
      </c>
      <c r="R1020">
        <f>(O1020*constantes!$B$4)+(P1020*constantes!$B$5)+(D1020*constantes!$B$6)+(Q1020*constantes!$B$8)+(F1020*constantes!$B$9)</f>
        <v>24.155471968813984</v>
      </c>
      <c r="S1020" s="4">
        <f>(O1020*constantes!$B$4)+(P1020*constantes!$C$5)+(D1020*constantes!$B$6)+(Q1020*constantes!$B$8)+(F1020*constantes!$B$9)</f>
        <v>24.513954682171914</v>
      </c>
      <c r="T1020">
        <f>(O1020*constantes!$D$4)+(P1020*constantes!$D$5)+(D1020*constantes!$D$6)+(Q1020*constantes!$D$8)+(F1020*constantes!$D$9)</f>
        <v>26.458377680346803</v>
      </c>
      <c r="U1020">
        <f>(O1020*constantes!$D$4)+(P1020*constantes!$E$5)+(D1020*constantes!$D$6)+(Q1020*constantes!$D$8)+(F1020*constantes!$D$9)</f>
        <v>26.807452974649557</v>
      </c>
      <c r="V1020" s="5">
        <f t="shared" si="215"/>
        <v>0.14160690202788873</v>
      </c>
      <c r="W1020" s="5">
        <f t="shared" si="216"/>
        <v>0.19629880852269288</v>
      </c>
      <c r="X1020" s="6">
        <f t="shared" si="217"/>
        <v>7.9368481852327144E-2</v>
      </c>
      <c r="Y1020" s="6">
        <f t="shared" si="218"/>
        <v>0.11062998098249699</v>
      </c>
      <c r="AA1020">
        <f>(O1020*constantes!$B$4)+(LN(110)*constantes!$B$5)+(LN(22)*constantes!$B$8)+(F1020*constantes!$B$9)</f>
        <v>23.348223977700673</v>
      </c>
      <c r="AB1020">
        <f t="shared" si="219"/>
        <v>6.5845990830285972E-2</v>
      </c>
      <c r="AC1020">
        <f>(O1020*constantes!$D$4)+(LN(110)*constantes!$D$5)+(LN(22)*constantes!$D$8)+(F1020*constantes!$D$9)</f>
        <v>25.447212119400952</v>
      </c>
      <c r="AD1020" s="7">
        <f t="shared" si="220"/>
        <v>2.9636129007590606E-2</v>
      </c>
      <c r="AF1020">
        <f>(O1020*constantes!$B$4)+(LN(125)*constantes!$B$5)+(LN(22.5)*constantes!$B$8)+(F1020*constantes!$B$9)</f>
        <v>23.603180914455063</v>
      </c>
      <c r="AG1020">
        <f t="shared" si="221"/>
        <v>8.4142660265313918E-2</v>
      </c>
      <c r="AH1020">
        <f>(O1020*constantes!$D$4)+(LN(125)*constantes!$D$5)+(LN(22.5)*constantes!$D$8)+(F1020*constantes!$D$9)</f>
        <v>25.818285136009184</v>
      </c>
      <c r="AI1020">
        <f t="shared" si="222"/>
        <v>4.2663786438573714E-2</v>
      </c>
    </row>
    <row r="1021" spans="1:35" x14ac:dyDescent="0.25">
      <c r="A1021" s="11">
        <v>1020</v>
      </c>
      <c r="B1021">
        <v>1</v>
      </c>
      <c r="C1021">
        <v>36</v>
      </c>
      <c r="D1021">
        <v>0</v>
      </c>
      <c r="E1021">
        <v>1</v>
      </c>
      <c r="F1021">
        <v>0</v>
      </c>
      <c r="G1021">
        <v>155</v>
      </c>
      <c r="H1021">
        <v>19.420000000000002</v>
      </c>
      <c r="I1021">
        <f>IF(AND(B1021=1,E1021=0),V1021,IF(AND(B1021=1,E1021=1),W1021,IF(AND(B1021=0,E1021=0),X1021,IF(AND(B1021=0,E1021=1),Y1021,ERROR))))</f>
        <v>5.8395547331064335E-2</v>
      </c>
      <c r="K1021">
        <f t="shared" si="210"/>
        <v>3.1117023555229495E-2</v>
      </c>
      <c r="L1021">
        <f t="shared" si="211"/>
        <v>2.4199659473180479E-2</v>
      </c>
      <c r="M1021" s="22" t="str">
        <f t="shared" si="223"/>
        <v>Elevated Risk</v>
      </c>
      <c r="O1021">
        <f t="shared" si="212"/>
        <v>3.5835189384561099</v>
      </c>
      <c r="P1021">
        <f t="shared" si="213"/>
        <v>5.0434251169192468</v>
      </c>
      <c r="Q1021">
        <f t="shared" si="214"/>
        <v>2.9663034628631788</v>
      </c>
      <c r="R1021">
        <f>(O1021*constantes!$B$4)+(P1021*constantes!$B$5)+(D1021*constantes!$B$6)+(Q1021*constantes!$B$8)+(F1021*constantes!$B$9)</f>
        <v>22.862904576804933</v>
      </c>
      <c r="S1021" s="4">
        <f>(O1021*constantes!$B$4)+(P1021*constantes!$C$5)+(D1021*constantes!$B$6)+(Q1021*constantes!$B$8)+(F1021*constantes!$B$9)</f>
        <v>23.224215552181025</v>
      </c>
      <c r="T1021">
        <f>(O1021*constantes!$D$4)+(P1021*constantes!$D$5)+(D1021*constantes!$D$6)+(Q1021*constantes!$D$8)+(F1021*constantes!$D$9)</f>
        <v>25.454229468886886</v>
      </c>
      <c r="U1021">
        <f>(O1021*constantes!$D$4)+(P1021*constantes!$E$5)+(D1021*constantes!$D$6)+(Q1021*constantes!$D$8)+(F1021*constantes!$D$9)</f>
        <v>25.806058805043172</v>
      </c>
      <c r="V1021" s="5">
        <f t="shared" si="215"/>
        <v>4.105751793539647E-2</v>
      </c>
      <c r="W1021" s="5">
        <f t="shared" si="216"/>
        <v>5.8395547331064335E-2</v>
      </c>
      <c r="X1021" s="6">
        <f t="shared" si="217"/>
        <v>2.9841682188222696E-2</v>
      </c>
      <c r="Y1021" s="6">
        <f t="shared" si="218"/>
        <v>4.2156426425196902E-2</v>
      </c>
      <c r="AA1021">
        <f>(O1021*constantes!$B$4)+(LN(110)*constantes!$B$5)+(LN(22)*constantes!$B$8)+(F1021*constantes!$B$9)</f>
        <v>22.325603957379403</v>
      </c>
      <c r="AB1021">
        <f t="shared" si="219"/>
        <v>2.4199659473180479E-2</v>
      </c>
      <c r="AC1021">
        <f>(O1021*constantes!$D$4)+(LN(110)*constantes!$D$5)+(LN(22)*constantes!$D$8)+(F1021*constantes!$D$9)</f>
        <v>24.553329557885352</v>
      </c>
      <c r="AD1021" s="7">
        <f t="shared" si="220"/>
        <v>1.2230943924327331E-2</v>
      </c>
      <c r="AF1021">
        <f>(O1021*constantes!$B$4)+(LN(125)*constantes!$B$5)+(LN(22.5)*constantes!$B$8)+(F1021*constantes!$B$9)</f>
        <v>22.580560894133793</v>
      </c>
      <c r="AG1021">
        <f t="shared" si="221"/>
        <v>3.1117023555229495E-2</v>
      </c>
      <c r="AH1021">
        <f>(O1021*constantes!$D$4)+(LN(125)*constantes!$D$5)+(LN(22.5)*constantes!$D$8)+(F1021*constantes!$D$9)</f>
        <v>24.924402574493584</v>
      </c>
      <c r="AI1021">
        <f t="shared" si="222"/>
        <v>1.7677356619603457E-2</v>
      </c>
    </row>
    <row r="1022" spans="1:35" x14ac:dyDescent="0.25">
      <c r="A1022" s="11">
        <v>1021</v>
      </c>
      <c r="B1022">
        <v>0</v>
      </c>
      <c r="C1022">
        <v>57</v>
      </c>
      <c r="D1022">
        <v>0</v>
      </c>
      <c r="E1022">
        <v>0</v>
      </c>
      <c r="F1022">
        <v>0</v>
      </c>
      <c r="G1022">
        <v>133</v>
      </c>
      <c r="H1022">
        <v>36.21</v>
      </c>
      <c r="I1022">
        <f>IF(AND(B1022=1,E1022=0),V1022,IF(AND(B1022=1,E1022=1),W1022,IF(AND(B1022=0,E1022=0),X1022,IF(AND(B1022=0,E1022=1),Y1022,ERROR))))</f>
        <v>9.0238644171262927E-2</v>
      </c>
      <c r="K1022">
        <f t="shared" si="210"/>
        <v>6.0378388617794876E-2</v>
      </c>
      <c r="L1022">
        <f t="shared" si="211"/>
        <v>4.2061248414153263E-2</v>
      </c>
      <c r="M1022" s="22" t="str">
        <f t="shared" si="223"/>
        <v>Elevated Risk</v>
      </c>
      <c r="O1022">
        <f t="shared" si="212"/>
        <v>4.0430512678345503</v>
      </c>
      <c r="P1022">
        <f t="shared" si="213"/>
        <v>4.8903491282217537</v>
      </c>
      <c r="Q1022">
        <f t="shared" si="214"/>
        <v>3.5893353237775498</v>
      </c>
      <c r="R1022">
        <f>(O1022*constantes!$B$4)+(P1022*constantes!$B$5)+(D1022*constantes!$B$6)+(Q1022*constantes!$B$8)+(F1022*constantes!$B$9)</f>
        <v>24.503363100130983</v>
      </c>
      <c r="S1022" s="4">
        <f>(O1022*constantes!$B$4)+(P1022*constantes!$C$5)+(D1022*constantes!$B$6)+(Q1022*constantes!$B$8)+(F1022*constantes!$B$9)</f>
        <v>24.85370771167679</v>
      </c>
      <c r="T1022">
        <f>(O1022*constantes!$D$4)+(P1022*constantes!$D$5)+(D1022*constantes!$D$6)+(Q1022*constantes!$D$8)+(F1022*constantes!$D$9)</f>
        <v>26.592585163914084</v>
      </c>
      <c r="U1022">
        <f>(O1022*constantes!$D$4)+(P1022*constantes!$E$5)+(D1022*constantes!$D$6)+(Q1022*constantes!$D$8)+(F1022*constantes!$D$9)</f>
        <v>26.933735919098833</v>
      </c>
      <c r="V1022" s="5">
        <f t="shared" si="215"/>
        <v>0.19444628324087254</v>
      </c>
      <c r="W1022" s="5">
        <f t="shared" si="216"/>
        <v>0.26430834423277094</v>
      </c>
      <c r="X1022" s="6">
        <f t="shared" si="217"/>
        <v>9.0238644171262927E-2</v>
      </c>
      <c r="Y1022" s="6">
        <f t="shared" si="218"/>
        <v>0.12455507967472201</v>
      </c>
      <c r="AA1022">
        <f>(O1022*constantes!$B$4)+(LN(110)*constantes!$B$5)+(LN(22)*constantes!$B$8)+(F1022*constantes!$B$9)</f>
        <v>23.756109717441312</v>
      </c>
      <c r="AB1022">
        <f t="shared" si="219"/>
        <v>9.7348342413305922E-2</v>
      </c>
      <c r="AC1022">
        <f>(O1022*constantes!$D$4)+(LN(110)*constantes!$D$5)+(LN(22)*constantes!$D$8)+(F1022*constantes!$D$9)</f>
        <v>25.803749193387144</v>
      </c>
      <c r="AD1022" s="7">
        <f t="shared" si="220"/>
        <v>4.2061248414153263E-2</v>
      </c>
      <c r="AF1022">
        <f>(O1022*constantes!$B$4)+(LN(125)*constantes!$B$5)+(LN(22.5)*constantes!$B$8)+(F1022*constantes!$B$9)</f>
        <v>24.011066654195705</v>
      </c>
      <c r="AG1022">
        <f t="shared" si="221"/>
        <v>0.12380054983513455</v>
      </c>
      <c r="AH1022">
        <f>(O1022*constantes!$D$4)+(LN(125)*constantes!$D$5)+(LN(22.5)*constantes!$D$8)+(F1022*constantes!$D$9)</f>
        <v>26.174822209995376</v>
      </c>
      <c r="AI1022">
        <f t="shared" si="222"/>
        <v>6.0378388617794876E-2</v>
      </c>
    </row>
    <row r="1023" spans="1:35" x14ac:dyDescent="0.25">
      <c r="A1023" s="11">
        <v>1022</v>
      </c>
      <c r="B1023">
        <v>1</v>
      </c>
      <c r="C1023">
        <v>34</v>
      </c>
      <c r="D1023">
        <v>0</v>
      </c>
      <c r="E1023">
        <v>0</v>
      </c>
      <c r="F1023">
        <v>0</v>
      </c>
      <c r="G1023">
        <v>131.5</v>
      </c>
      <c r="H1023">
        <v>25.41</v>
      </c>
      <c r="I1023">
        <f>IF(AND(B1023=1,E1023=0),V1023,IF(AND(B1023=1,E1023=1),W1023,IF(AND(B1023=0,E1023=0),X1023,IF(AND(B1023=0,E1023=1),Y1023,ERROR))))</f>
        <v>3.1503144212676859E-2</v>
      </c>
      <c r="K1023">
        <f t="shared" si="210"/>
        <v>2.6111793448385767E-2</v>
      </c>
      <c r="L1023">
        <f t="shared" si="211"/>
        <v>2.0295430328568731E-2</v>
      </c>
      <c r="M1023" s="22" t="str">
        <f t="shared" si="223"/>
        <v>Elevated Risk</v>
      </c>
      <c r="O1023">
        <f t="shared" si="212"/>
        <v>3.5263605246161616</v>
      </c>
      <c r="P1023">
        <f t="shared" si="213"/>
        <v>4.8790068516178193</v>
      </c>
      <c r="Q1023">
        <f t="shared" si="214"/>
        <v>3.2351427973320726</v>
      </c>
      <c r="R1023">
        <f>(O1023*constantes!$B$4)+(P1023*constantes!$B$5)+(D1023*constantes!$B$6)+(Q1023*constantes!$B$8)+(F1023*constantes!$B$9)</f>
        <v>22.593091444449257</v>
      </c>
      <c r="S1023" s="4">
        <f>(O1023*constantes!$B$4)+(P1023*constantes!$C$5)+(D1023*constantes!$B$6)+(Q1023*constantes!$B$8)+(F1023*constantes!$B$9)</f>
        <v>22.942623495299159</v>
      </c>
      <c r="T1023">
        <f>(O1023*constantes!$D$4)+(P1023*constantes!$D$5)+(D1023*constantes!$D$6)+(Q1023*constantes!$D$8)+(F1023*constantes!$D$9)</f>
        <v>24.973647750837603</v>
      </c>
      <c r="U1023">
        <f>(O1023*constantes!$D$4)+(P1023*constantes!$E$5)+(D1023*constantes!$D$6)+(Q1023*constantes!$D$8)+(F1023*constantes!$D$9)</f>
        <v>25.31400726880646</v>
      </c>
      <c r="V1023" s="5">
        <f t="shared" si="215"/>
        <v>3.1503144212676859E-2</v>
      </c>
      <c r="W1023" s="5">
        <f t="shared" si="216"/>
        <v>4.4387861732888778E-2</v>
      </c>
      <c r="X1023" s="6">
        <f t="shared" si="217"/>
        <v>1.8561340195578868E-2</v>
      </c>
      <c r="Y1023" s="6">
        <f t="shared" si="218"/>
        <v>2.5988561074553718E-2</v>
      </c>
      <c r="AA1023">
        <f>(O1023*constantes!$B$4)+(LN(110)*constantes!$B$5)+(LN(22)*constantes!$B$8)+(F1023*constantes!$B$9)</f>
        <v>22.147672101432196</v>
      </c>
      <c r="AB1023">
        <f t="shared" si="219"/>
        <v>2.0295430328568731E-2</v>
      </c>
      <c r="AC1023">
        <f>(O1023*constantes!$D$4)+(LN(110)*constantes!$D$5)+(LN(22)*constantes!$D$8)+(F1023*constantes!$D$9)</f>
        <v>24.397797512737885</v>
      </c>
      <c r="AD1023" s="7">
        <f t="shared" si="220"/>
        <v>1.0478459792489292E-2</v>
      </c>
      <c r="AF1023">
        <f>(O1023*constantes!$B$4)+(LN(125)*constantes!$B$5)+(LN(22.5)*constantes!$B$8)+(F1023*constantes!$B$9)</f>
        <v>22.402629038186589</v>
      </c>
      <c r="AG1023">
        <f t="shared" si="221"/>
        <v>2.6111793448385767E-2</v>
      </c>
      <c r="AH1023">
        <f>(O1023*constantes!$D$4)+(LN(125)*constantes!$D$5)+(LN(22.5)*constantes!$D$8)+(F1023*constantes!$D$9)</f>
        <v>24.768870529346117</v>
      </c>
      <c r="AI1023">
        <f t="shared" si="222"/>
        <v>1.5150498846978833E-2</v>
      </c>
    </row>
    <row r="1024" spans="1:35" x14ac:dyDescent="0.25">
      <c r="A1024" s="11">
        <v>1023</v>
      </c>
      <c r="B1024">
        <v>1</v>
      </c>
      <c r="C1024">
        <v>46</v>
      </c>
      <c r="D1024">
        <v>0</v>
      </c>
      <c r="E1024">
        <v>0</v>
      </c>
      <c r="F1024">
        <v>0</v>
      </c>
      <c r="G1024">
        <v>117.5</v>
      </c>
      <c r="H1024">
        <v>32.4</v>
      </c>
      <c r="I1024">
        <f>IF(AND(B1024=1,E1024=0),V1024,IF(AND(B1024=1,E1024=1),W1024,IF(AND(B1024=0,E1024=0),X1024,IF(AND(B1024=0,E1024=1),Y1024,ERROR))))</f>
        <v>7.7539381263832752E-2</v>
      </c>
      <c r="K1024">
        <f t="shared" ref="K1024:K1087" si="224">IF(B1024=1,AG1024,AI1024)</f>
        <v>6.5553501255932511E-2</v>
      </c>
      <c r="L1024">
        <f t="shared" ref="L1024:L1087" si="225">IF(B1024=1,AB1024,AD1024)</f>
        <v>5.1185816914687488E-2</v>
      </c>
      <c r="M1024" s="22" t="str">
        <f t="shared" si="223"/>
        <v>Elevated Risk</v>
      </c>
      <c r="O1024">
        <f t="shared" ref="O1024:O1087" si="226">LN(C1024)</f>
        <v>3.8286413964890951</v>
      </c>
      <c r="P1024">
        <f t="shared" ref="P1024:P1087" si="227">LN(G1024)</f>
        <v>4.7664383335842135</v>
      </c>
      <c r="Q1024">
        <f t="shared" ref="Q1024:Q1087" si="228">LN(H1024)</f>
        <v>3.4781584227982836</v>
      </c>
      <c r="R1024">
        <f>(O1024*constantes!$B$4)+(P1024*constantes!$B$5)+(D1024*constantes!$B$6)+(Q1024*constantes!$B$8)+(F1024*constantes!$B$9)</f>
        <v>23.517911598321891</v>
      </c>
      <c r="S1024" s="4">
        <f>(O1024*constantes!$B$4)+(P1024*constantes!$C$5)+(D1024*constantes!$B$6)+(Q1024*constantes!$B$8)+(F1024*constantes!$B$9)</f>
        <v>23.859379240539866</v>
      </c>
      <c r="T1024">
        <f>(O1024*constantes!$D$4)+(P1024*constantes!$D$5)+(D1024*constantes!$D$6)+(Q1024*constantes!$D$8)+(F1024*constantes!$D$9)</f>
        <v>25.603771791322576</v>
      </c>
      <c r="U1024">
        <f>(O1024*constantes!$D$4)+(P1024*constantes!$E$5)+(D1024*constantes!$D$6)+(Q1024*constantes!$D$8)+(F1024*constantes!$D$9)</f>
        <v>25.936278529473409</v>
      </c>
      <c r="V1024" s="5">
        <f t="shared" ref="V1024:V1087" si="229">1-POWER(0.88431,EXP(R1024-23.9388))</f>
        <v>7.7539381263832752E-2</v>
      </c>
      <c r="W1024" s="5">
        <f t="shared" ref="W1024:W1087" si="230">1-POWER(0.88431,EXP(S1024-23.9388))</f>
        <v>0.10734998764042869</v>
      </c>
      <c r="X1024" s="6">
        <f t="shared" ref="X1024:X1087" si="231">1-POWER(0.94833,EXP(T1024-26.0145))</f>
        <v>3.4571110947613337E-2</v>
      </c>
      <c r="Y1024" s="6">
        <f t="shared" ref="Y1024:Y1087" si="232">1-POWER(0.94833,EXP(U1024-26.0145))</f>
        <v>4.7876977084354233E-2</v>
      </c>
      <c r="AA1024">
        <f>(O1024*constantes!$B$4)+(LN(110)*constantes!$B$5)+(LN(22)*constantes!$B$8)+(F1024*constantes!$B$9)</f>
        <v>23.088660364337766</v>
      </c>
      <c r="AB1024">
        <f t="shared" ref="AB1024:AB1087" si="233">1-POWER(0.88431,EXP(AA1024-23.9388))</f>
        <v>5.1185816914687488E-2</v>
      </c>
      <c r="AC1024">
        <f>(O1024*constantes!$D$4)+(LN(110)*constantes!$D$5)+(LN(22)*constantes!$D$8)+(F1024*constantes!$D$9)</f>
        <v>25.220324924765169</v>
      </c>
      <c r="AD1024" s="7">
        <f t="shared" ref="AD1024:AD1087" si="234">1-POWER(0.94833,EXP(AC1024-26.0145))</f>
        <v>2.3692217580876362E-2</v>
      </c>
      <c r="AF1024">
        <f>(O1024*constantes!$B$4)+(LN(125)*constantes!$B$5)+(LN(22.5)*constantes!$B$8)+(F1024*constantes!$B$9)</f>
        <v>23.343617301092156</v>
      </c>
      <c r="AG1024">
        <f t="shared" ref="AG1024:AG1087" si="235">1-POWER(0.88431,EXP(AF1024-23.9388))</f>
        <v>6.5553501255932511E-2</v>
      </c>
      <c r="AH1024">
        <f>(O1024*constantes!$D$4)+(LN(125)*constantes!$D$5)+(LN(22.5)*constantes!$D$8)+(F1024*constantes!$D$9)</f>
        <v>25.591397941373401</v>
      </c>
      <c r="AI1024">
        <f t="shared" ref="AI1024:AI1087" si="236">1-POWER(0.94833,EXP(AH1024-26.0145))</f>
        <v>3.4153313573738631E-2</v>
      </c>
    </row>
    <row r="1025" spans="1:35" x14ac:dyDescent="0.25">
      <c r="A1025" s="11">
        <v>1024</v>
      </c>
      <c r="B1025">
        <v>1</v>
      </c>
      <c r="C1025">
        <v>42</v>
      </c>
      <c r="D1025">
        <v>1</v>
      </c>
      <c r="E1025">
        <v>0</v>
      </c>
      <c r="F1025">
        <v>0</v>
      </c>
      <c r="G1025">
        <v>131</v>
      </c>
      <c r="H1025">
        <v>25.09</v>
      </c>
      <c r="I1025">
        <f>IF(AND(B1025=1,E1025=0),V1025,IF(AND(B1025=1,E1025=1),W1025,IF(AND(B1025=0,E1025=0),X1025,IF(AND(B1025=0,E1025=1),Y1025,ERROR))))</f>
        <v>0.11618067115241815</v>
      </c>
      <c r="K1025">
        <f t="shared" si="224"/>
        <v>4.9796912096185753E-2</v>
      </c>
      <c r="L1025">
        <f t="shared" si="225"/>
        <v>3.8810869283687155E-2</v>
      </c>
      <c r="M1025" s="22" t="str">
        <f t="shared" si="223"/>
        <v>Elevated Risk</v>
      </c>
      <c r="O1025">
        <f t="shared" si="226"/>
        <v>3.7376696182833684</v>
      </c>
      <c r="P1025">
        <f t="shared" si="227"/>
        <v>4.8751973232011512</v>
      </c>
      <c r="Q1025">
        <f t="shared" si="228"/>
        <v>3.222469360378331</v>
      </c>
      <c r="R1025">
        <f>(O1025*constantes!$B$4)+(P1025*constantes!$B$5)+(D1025*constantes!$B$6)+(Q1025*constantes!$B$8)+(F1025*constantes!$B$9)</f>
        <v>23.943304100082514</v>
      </c>
      <c r="S1025" s="4">
        <f>(O1025*constantes!$B$4)+(P1025*constantes!$C$5)+(D1025*constantes!$B$6)+(Q1025*constantes!$B$8)+(F1025*constantes!$B$9)</f>
        <v>24.292563236316646</v>
      </c>
      <c r="T1025">
        <f>(O1025*constantes!$D$4)+(P1025*constantes!$D$5)+(D1025*constantes!$D$6)+(Q1025*constantes!$D$8)+(F1025*constantes!$D$9)</f>
        <v>26.1501194311215</v>
      </c>
      <c r="U1025">
        <f>(O1025*constantes!$D$4)+(P1025*constantes!$E$5)+(D1025*constantes!$D$6)+(Q1025*constantes!$D$8)+(F1025*constantes!$D$9)</f>
        <v>26.490213196388012</v>
      </c>
      <c r="V1025" s="5">
        <f t="shared" si="229"/>
        <v>0.11618067115241815</v>
      </c>
      <c r="W1025" s="5">
        <f t="shared" si="230"/>
        <v>0.16065106111260685</v>
      </c>
      <c r="X1025" s="6">
        <f t="shared" si="231"/>
        <v>5.8949459899306667E-2</v>
      </c>
      <c r="Y1025" s="6">
        <f t="shared" si="232"/>
        <v>8.1827885088599284E-2</v>
      </c>
      <c r="AA1025">
        <f>(O1025*constantes!$B$4)+(LN(110)*constantes!$B$5)+(LN(22)*constantes!$B$8)+(F1025*constantes!$B$9)</f>
        <v>22.805468857654464</v>
      </c>
      <c r="AB1025">
        <f t="shared" si="233"/>
        <v>3.8810869283687155E-2</v>
      </c>
      <c r="AC1025">
        <f>(O1025*constantes!$D$4)+(LN(110)*constantes!$D$5)+(LN(22)*constantes!$D$8)+(F1025*constantes!$D$9)</f>
        <v>24.972784348242914</v>
      </c>
      <c r="AD1025" s="7">
        <f t="shared" si="234"/>
        <v>1.8545470669847686E-2</v>
      </c>
      <c r="AF1025">
        <f>(O1025*constantes!$B$4)+(LN(125)*constantes!$B$5)+(LN(22.5)*constantes!$B$8)+(F1025*constantes!$B$9)</f>
        <v>23.060425794408857</v>
      </c>
      <c r="AG1025">
        <f t="shared" si="235"/>
        <v>4.9796912096185753E-2</v>
      </c>
      <c r="AH1025">
        <f>(O1025*constantes!$D$4)+(LN(125)*constantes!$D$5)+(LN(22.5)*constantes!$D$8)+(F1025*constantes!$D$9)</f>
        <v>25.343857364851146</v>
      </c>
      <c r="AI1025">
        <f t="shared" si="236"/>
        <v>2.676538428771702E-2</v>
      </c>
    </row>
    <row r="1026" spans="1:35" x14ac:dyDescent="0.25">
      <c r="A1026" s="11">
        <v>1025</v>
      </c>
      <c r="B1026">
        <v>1</v>
      </c>
      <c r="C1026">
        <v>63</v>
      </c>
      <c r="D1026">
        <v>1</v>
      </c>
      <c r="E1026">
        <v>0</v>
      </c>
      <c r="F1026">
        <v>0</v>
      </c>
      <c r="G1026">
        <v>131</v>
      </c>
      <c r="H1026">
        <v>30.12</v>
      </c>
      <c r="I1026">
        <f>IF(AND(B1026=1,E1026=0),V1026,IF(AND(B1026=1,E1026=1),W1026,IF(AND(B1026=0,E1026=0),X1026,IF(AND(B1026=0,E1026=1),Y1026,ERROR))))</f>
        <v>0.39611526779523654</v>
      </c>
      <c r="K1026">
        <f t="shared" si="224"/>
        <v>0.16512470507308763</v>
      </c>
      <c r="L1026">
        <f t="shared" si="225"/>
        <v>0.13051783749446544</v>
      </c>
      <c r="M1026" s="22" t="str">
        <f t="shared" si="223"/>
        <v>'&gt;30%</v>
      </c>
      <c r="O1026">
        <f t="shared" si="226"/>
        <v>4.1431347263915326</v>
      </c>
      <c r="P1026">
        <f t="shared" si="227"/>
        <v>4.8751973232011512</v>
      </c>
      <c r="Q1026">
        <f t="shared" si="228"/>
        <v>3.4051894029316929</v>
      </c>
      <c r="R1026">
        <f>(O1026*constantes!$B$4)+(P1026*constantes!$B$5)+(D1026*constantes!$B$6)+(Q1026*constantes!$B$8)+(F1026*constantes!$B$9)</f>
        <v>25.350355731153936</v>
      </c>
      <c r="S1026" s="4">
        <f>(O1026*constantes!$B$4)+(P1026*constantes!$C$5)+(D1026*constantes!$B$6)+(Q1026*constantes!$B$8)+(F1026*constantes!$B$9)</f>
        <v>25.699614867388068</v>
      </c>
      <c r="T1026">
        <f>(O1026*constantes!$D$4)+(P1026*constantes!$D$5)+(D1026*constantes!$D$6)+(Q1026*constantes!$D$8)+(F1026*constantes!$D$9)</f>
        <v>27.346833994596789</v>
      </c>
      <c r="U1026">
        <f>(O1026*constantes!$D$4)+(P1026*constantes!$E$5)+(D1026*constantes!$D$6)+(Q1026*constantes!$D$8)+(F1026*constantes!$D$9)</f>
        <v>27.686927759863298</v>
      </c>
      <c r="V1026" s="5">
        <f t="shared" si="229"/>
        <v>0.39611526779523654</v>
      </c>
      <c r="W1026" s="5">
        <f t="shared" si="230"/>
        <v>0.51090952422386304</v>
      </c>
      <c r="X1026" s="6">
        <f t="shared" si="231"/>
        <v>0.18213944740527288</v>
      </c>
      <c r="Y1026" s="6">
        <f t="shared" si="232"/>
        <v>0.2461109502232447</v>
      </c>
      <c r="AA1026">
        <f>(O1026*constantes!$B$4)+(LN(110)*constantes!$B$5)+(LN(22)*constantes!$B$8)+(F1026*constantes!$B$9)</f>
        <v>24.067665520590854</v>
      </c>
      <c r="AB1026">
        <f t="shared" si="233"/>
        <v>0.13051783749446544</v>
      </c>
      <c r="AC1026">
        <f>(O1026*constantes!$D$4)+(LN(110)*constantes!$D$5)+(LN(22)*constantes!$D$8)+(F1026*constantes!$D$9)</f>
        <v>26.076083289962796</v>
      </c>
      <c r="AD1026" s="7">
        <f t="shared" si="234"/>
        <v>5.4860361374715505E-2</v>
      </c>
      <c r="AF1026">
        <f>(O1026*constantes!$B$4)+(LN(125)*constantes!$B$5)+(LN(22.5)*constantes!$B$8)+(F1026*constantes!$B$9)</f>
        <v>24.322622457345251</v>
      </c>
      <c r="AG1026">
        <f t="shared" si="235"/>
        <v>0.16512470507308763</v>
      </c>
      <c r="AH1026">
        <f>(O1026*constantes!$D$4)+(LN(125)*constantes!$D$5)+(LN(22.5)*constantes!$D$8)+(F1026*constantes!$D$9)</f>
        <v>26.447156306571028</v>
      </c>
      <c r="AI1026">
        <f t="shared" si="236"/>
        <v>7.8518559479420769E-2</v>
      </c>
    </row>
    <row r="1027" spans="1:35" x14ac:dyDescent="0.25">
      <c r="A1027" s="11">
        <v>1026</v>
      </c>
      <c r="B1027">
        <v>0</v>
      </c>
      <c r="C1027">
        <v>65</v>
      </c>
      <c r="D1027">
        <v>0</v>
      </c>
      <c r="E1027">
        <v>0</v>
      </c>
      <c r="F1027">
        <v>0</v>
      </c>
      <c r="G1027">
        <v>140</v>
      </c>
      <c r="H1027">
        <v>20.5</v>
      </c>
      <c r="I1027">
        <f>IF(AND(B1027=1,E1027=0),V1027,IF(AND(B1027=1,E1027=1),W1027,IF(AND(B1027=0,E1027=0),X1027,IF(AND(B1027=0,E1027=1),Y1027,ERROR))))</f>
        <v>0.1102068361459988</v>
      </c>
      <c r="K1027">
        <f t="shared" si="224"/>
        <v>8.5182662382899066E-2</v>
      </c>
      <c r="L1027">
        <f t="shared" si="225"/>
        <v>5.9581907304813275E-2</v>
      </c>
      <c r="M1027" s="22" t="str">
        <f t="shared" ref="M1027:M1090" si="237">_xlfn.IFS(I1027&lt;=(L1027*1.05),"OPTIMAL",I1027&lt;=(K1027*1.1),"NORMAL",I1027&lt;=0.3,"Elevated Risk",I1027&gt;0.3,"'&gt;30%")</f>
        <v>Elevated Risk</v>
      </c>
      <c r="O1027">
        <f t="shared" si="226"/>
        <v>4.1743872698956368</v>
      </c>
      <c r="P1027">
        <f t="shared" si="227"/>
        <v>4.9416424226093039</v>
      </c>
      <c r="Q1027">
        <f t="shared" si="228"/>
        <v>3.0204248861443626</v>
      </c>
      <c r="R1027">
        <f>(O1027*constantes!$B$4)+(P1027*constantes!$B$5)+(D1027*constantes!$B$6)+(Q1027*constantes!$B$8)+(F1027*constantes!$B$9)</f>
        <v>24.556344858017056</v>
      </c>
      <c r="S1027" s="4">
        <f>(O1027*constantes!$B$4)+(P1027*constantes!$C$5)+(D1027*constantes!$B$6)+(Q1027*constantes!$B$8)+(F1027*constantes!$B$9)</f>
        <v>24.910364121172783</v>
      </c>
      <c r="T1027">
        <f>(O1027*constantes!$D$4)+(P1027*constantes!$D$5)+(D1027*constantes!$D$6)+(Q1027*constantes!$D$8)+(F1027*constantes!$D$9)</f>
        <v>26.803387578518162</v>
      </c>
      <c r="U1027">
        <f>(O1027*constantes!$D$4)+(P1027*constantes!$E$5)+(D1027*constantes!$D$6)+(Q1027*constantes!$D$8)+(F1027*constantes!$D$9)</f>
        <v>27.148116553919387</v>
      </c>
      <c r="V1027" s="5">
        <f t="shared" si="229"/>
        <v>0.2038680203946277</v>
      </c>
      <c r="W1027" s="5">
        <f t="shared" si="230"/>
        <v>0.2773545934424636</v>
      </c>
      <c r="X1027" s="6">
        <f t="shared" si="231"/>
        <v>0.1102068361459988</v>
      </c>
      <c r="Y1027" s="6">
        <f t="shared" si="232"/>
        <v>0.15196051363177743</v>
      </c>
      <c r="AA1027">
        <f>(O1027*constantes!$B$4)+(LN(110)*constantes!$B$5)+(LN(22)*constantes!$B$8)+(F1027*constantes!$B$9)</f>
        <v>24.164953438417392</v>
      </c>
      <c r="AB1027">
        <f t="shared" si="233"/>
        <v>0.14285464759503463</v>
      </c>
      <c r="AC1027">
        <f>(O1027*constantes!$D$4)+(LN(110)*constantes!$D$5)+(LN(22)*constantes!$D$8)+(F1027*constantes!$D$9)</f>
        <v>26.16112364851551</v>
      </c>
      <c r="AD1027" s="7">
        <f t="shared" si="234"/>
        <v>5.9581907304813275E-2</v>
      </c>
      <c r="AF1027">
        <f>(O1027*constantes!$B$4)+(LN(125)*constantes!$B$5)+(LN(22.5)*constantes!$B$8)+(F1027*constantes!$B$9)</f>
        <v>24.419910375171785</v>
      </c>
      <c r="AG1027">
        <f t="shared" si="235"/>
        <v>0.18037897763812694</v>
      </c>
      <c r="AH1027">
        <f>(O1027*constantes!$D$4)+(LN(125)*constantes!$D$5)+(LN(22.5)*constantes!$D$8)+(F1027*constantes!$D$9)</f>
        <v>26.532196665123742</v>
      </c>
      <c r="AI1027">
        <f t="shared" si="236"/>
        <v>8.5182662382899066E-2</v>
      </c>
    </row>
    <row r="1028" spans="1:35" x14ac:dyDescent="0.25">
      <c r="A1028" s="11">
        <v>1027</v>
      </c>
      <c r="B1028">
        <v>0</v>
      </c>
      <c r="C1028">
        <v>46</v>
      </c>
      <c r="D1028">
        <v>0</v>
      </c>
      <c r="E1028">
        <v>0</v>
      </c>
      <c r="F1028">
        <v>0</v>
      </c>
      <c r="G1028">
        <v>105.5</v>
      </c>
      <c r="H1028">
        <v>23.14</v>
      </c>
      <c r="I1028">
        <f>IF(AND(B1028=1,E1028=0),V1028,IF(AND(B1028=1,E1028=1),W1028,IF(AND(B1028=0,E1028=0),X1028,IF(AND(B1028=0,E1028=1),Y1028,ERROR))))</f>
        <v>2.1639656481442282E-2</v>
      </c>
      <c r="K1028">
        <f t="shared" si="224"/>
        <v>3.4153313573738631E-2</v>
      </c>
      <c r="L1028">
        <f t="shared" si="225"/>
        <v>2.3692217580876362E-2</v>
      </c>
      <c r="M1028" s="22" t="str">
        <f t="shared" si="237"/>
        <v>OPTIMAL</v>
      </c>
      <c r="O1028">
        <f t="shared" si="226"/>
        <v>3.8286413964890951</v>
      </c>
      <c r="P1028">
        <f t="shared" si="227"/>
        <v>4.6587109529161213</v>
      </c>
      <c r="Q1028">
        <f t="shared" si="228"/>
        <v>3.1415627217655304</v>
      </c>
      <c r="R1028">
        <f>(O1028*constantes!$B$4)+(P1028*constantes!$B$5)+(D1028*constantes!$B$6)+(Q1028*constantes!$B$8)+(F1028*constantes!$B$9)</f>
        <v>23.051225715084392</v>
      </c>
      <c r="S1028" s="4">
        <f>(O1028*constantes!$B$4)+(P1028*constantes!$C$5)+(D1028*constantes!$B$6)+(Q1028*constantes!$B$8)+(F1028*constantes!$B$9)</f>
        <v>23.384975767751303</v>
      </c>
      <c r="T1028">
        <f>(O1028*constantes!$D$4)+(P1028*constantes!$D$5)+(D1028*constantes!$D$6)+(Q1028*constantes!$D$8)+(F1028*constantes!$D$9)</f>
        <v>25.128659812814494</v>
      </c>
      <c r="U1028">
        <f>(O1028*constantes!$D$4)+(P1028*constantes!$E$5)+(D1028*constantes!$D$6)+(Q1028*constantes!$D$8)+(F1028*constantes!$D$9)</f>
        <v>25.453651488889925</v>
      </c>
      <c r="V1028" s="5">
        <f t="shared" si="229"/>
        <v>4.9352321438883795E-2</v>
      </c>
      <c r="W1028" s="5">
        <f t="shared" si="230"/>
        <v>6.8224936551340098E-2</v>
      </c>
      <c r="X1028" s="6">
        <f t="shared" si="231"/>
        <v>2.1639656481442282E-2</v>
      </c>
      <c r="Y1028" s="6">
        <f t="shared" si="232"/>
        <v>2.9824699004544208E-2</v>
      </c>
      <c r="AA1028">
        <f>(O1028*constantes!$B$4)+(LN(110)*constantes!$B$5)+(LN(22)*constantes!$B$8)+(F1028*constantes!$B$9)</f>
        <v>23.088660364337766</v>
      </c>
      <c r="AB1028">
        <f t="shared" si="233"/>
        <v>5.1185816914687488E-2</v>
      </c>
      <c r="AC1028">
        <f>(O1028*constantes!$D$4)+(LN(110)*constantes!$D$5)+(LN(22)*constantes!$D$8)+(F1028*constantes!$D$9)</f>
        <v>25.220324924765169</v>
      </c>
      <c r="AD1028" s="7">
        <f t="shared" si="234"/>
        <v>2.3692217580876362E-2</v>
      </c>
      <c r="AF1028">
        <f>(O1028*constantes!$B$4)+(LN(125)*constantes!$B$5)+(LN(22.5)*constantes!$B$8)+(F1028*constantes!$B$9)</f>
        <v>23.343617301092156</v>
      </c>
      <c r="AG1028">
        <f t="shared" si="235"/>
        <v>6.5553501255932511E-2</v>
      </c>
      <c r="AH1028">
        <f>(O1028*constantes!$D$4)+(LN(125)*constantes!$D$5)+(LN(22.5)*constantes!$D$8)+(F1028*constantes!$D$9)</f>
        <v>25.591397941373401</v>
      </c>
      <c r="AI1028">
        <f t="shared" si="236"/>
        <v>3.4153313573738631E-2</v>
      </c>
    </row>
    <row r="1029" spans="1:35" x14ac:dyDescent="0.25">
      <c r="A1029" s="11">
        <v>1028</v>
      </c>
      <c r="B1029">
        <v>1</v>
      </c>
      <c r="C1029">
        <v>45</v>
      </c>
      <c r="D1029">
        <v>1</v>
      </c>
      <c r="E1029">
        <v>0</v>
      </c>
      <c r="F1029">
        <v>1</v>
      </c>
      <c r="G1029">
        <v>138</v>
      </c>
      <c r="H1029">
        <v>30.63</v>
      </c>
      <c r="I1029">
        <f>IF(AND(B1029=1,E1029=0),V1029,IF(AND(B1029=1,E1029=1),W1029,IF(AND(B1029=0,E1029=0),X1029,IF(AND(B1029=0,E1029=1),Y1029,ERROR))))</f>
        <v>0.28543883269582582</v>
      </c>
      <c r="K1029">
        <f t="shared" si="224"/>
        <v>0.10214239203131759</v>
      </c>
      <c r="L1029">
        <f t="shared" si="225"/>
        <v>8.0105266112935669E-2</v>
      </c>
      <c r="M1029" s="22" t="str">
        <f t="shared" si="237"/>
        <v>Elevated Risk</v>
      </c>
      <c r="O1029">
        <f t="shared" si="226"/>
        <v>3.8066624897703196</v>
      </c>
      <c r="P1029">
        <f t="shared" si="227"/>
        <v>4.9272536851572051</v>
      </c>
      <c r="Q1029">
        <f t="shared" si="228"/>
        <v>3.4219799208446839</v>
      </c>
      <c r="R1029">
        <f>(O1029*constantes!$B$4)+(P1029*constantes!$B$5)+(D1029*constantes!$B$6)+(Q1029*constantes!$B$8)+(F1029*constantes!$B$9)</f>
        <v>24.944410852264888</v>
      </c>
      <c r="S1029" s="4">
        <f>(O1029*constantes!$B$4)+(P1029*constantes!$C$5)+(D1029*constantes!$B$6)+(Q1029*constantes!$B$8)+(F1029*constantes!$B$9)</f>
        <v>25.297399306269547</v>
      </c>
      <c r="T1029">
        <f>(O1029*constantes!$D$4)+(P1029*constantes!$D$5)+(D1029*constantes!$D$6)+(Q1029*constantes!$D$8)+(F1029*constantes!$D$9)</f>
        <v>27.363913499086724</v>
      </c>
      <c r="U1029">
        <f>(O1029*constantes!$D$4)+(P1029*constantes!$E$5)+(D1029*constantes!$D$6)+(Q1029*constantes!$D$8)+(F1029*constantes!$D$9)</f>
        <v>27.707638716163292</v>
      </c>
      <c r="V1029" s="5">
        <f t="shared" si="229"/>
        <v>0.28543883269582582</v>
      </c>
      <c r="W1029" s="5">
        <f t="shared" si="230"/>
        <v>0.38019918007721154</v>
      </c>
      <c r="X1029" s="6">
        <f t="shared" si="231"/>
        <v>0.18496725448603457</v>
      </c>
      <c r="Y1029" s="6">
        <f t="shared" si="232"/>
        <v>0.25055484179852183</v>
      </c>
      <c r="AA1029">
        <f>(O1029*constantes!$B$4)+(LN(110)*constantes!$B$5)+(LN(22)*constantes!$B$8)+(F1029*constantes!$B$9)</f>
        <v>23.551840906878486</v>
      </c>
      <c r="AB1029">
        <f t="shared" si="233"/>
        <v>8.0105266112935669E-2</v>
      </c>
      <c r="AC1029">
        <f>(O1029*constantes!$D$4)+(LN(110)*constantes!$D$5)+(LN(22)*constantes!$D$8)+(F1029*constantes!$D$9)</f>
        <v>25.938148781059908</v>
      </c>
      <c r="AD1029" s="7">
        <f t="shared" si="234"/>
        <v>4.796441825675446E-2</v>
      </c>
      <c r="AF1029">
        <f>(O1029*constantes!$B$4)+(LN(125)*constantes!$B$5)+(LN(22.5)*constantes!$B$8)+(F1029*constantes!$B$9)</f>
        <v>23.806797843632879</v>
      </c>
      <c r="AG1029">
        <f t="shared" si="235"/>
        <v>0.10214239203131759</v>
      </c>
      <c r="AH1029">
        <f>(O1029*constantes!$D$4)+(LN(125)*constantes!$D$5)+(LN(22.5)*constantes!$D$8)+(F1029*constantes!$D$9)</f>
        <v>26.30922179766814</v>
      </c>
      <c r="AI1029">
        <f t="shared" si="236"/>
        <v>6.8758565509565495E-2</v>
      </c>
    </row>
    <row r="1030" spans="1:35" x14ac:dyDescent="0.25">
      <c r="A1030" s="11">
        <v>1029</v>
      </c>
      <c r="B1030">
        <v>0</v>
      </c>
      <c r="C1030">
        <v>60</v>
      </c>
      <c r="D1030">
        <v>0</v>
      </c>
      <c r="E1030">
        <v>0</v>
      </c>
      <c r="F1030">
        <v>0</v>
      </c>
      <c r="G1030">
        <v>126</v>
      </c>
      <c r="H1030">
        <v>20.34</v>
      </c>
      <c r="I1030">
        <f>IF(AND(B1030=1,E1030=0),V1030,IF(AND(B1030=1,E1030=1),W1030,IF(AND(B1030=0,E1030=0),X1030,IF(AND(B1030=0,E1030=1),Y1030,ERROR))))</f>
        <v>6.7183312858586364E-2</v>
      </c>
      <c r="K1030">
        <f t="shared" si="224"/>
        <v>6.9102564331433469E-2</v>
      </c>
      <c r="L1030">
        <f t="shared" si="225"/>
        <v>4.820708918468708E-2</v>
      </c>
      <c r="M1030" s="22" t="str">
        <f t="shared" si="237"/>
        <v>NORMAL</v>
      </c>
      <c r="O1030">
        <f t="shared" si="226"/>
        <v>4.0943445622221004</v>
      </c>
      <c r="P1030">
        <f t="shared" si="227"/>
        <v>4.836281906951478</v>
      </c>
      <c r="Q1030">
        <f t="shared" si="228"/>
        <v>3.012589390620414</v>
      </c>
      <c r="R1030">
        <f>(O1030*constantes!$B$4)+(P1030*constantes!$B$5)+(D1030*constantes!$B$6)+(Q1030*constantes!$B$8)+(F1030*constantes!$B$9)</f>
        <v>24.105511179564605</v>
      </c>
      <c r="S1030" s="4">
        <f>(O1030*constantes!$B$4)+(P1030*constantes!$C$5)+(D1030*constantes!$B$6)+(Q1030*constantes!$B$8)+(F1030*constantes!$B$9)</f>
        <v>24.451982415378605</v>
      </c>
      <c r="T1030">
        <f>(O1030*constantes!$D$4)+(P1030*constantes!$D$5)+(D1030*constantes!$D$6)+(Q1030*constantes!$D$8)+(F1030*constantes!$D$9)</f>
        <v>26.285210222763261</v>
      </c>
      <c r="U1030">
        <f>(O1030*constantes!$D$4)+(P1030*constantes!$E$5)+(D1030*constantes!$D$6)+(Q1030*constantes!$D$8)+(F1030*constantes!$D$9)</f>
        <v>26.622589248592195</v>
      </c>
      <c r="V1030" s="5">
        <f t="shared" si="229"/>
        <v>0.13519557151853046</v>
      </c>
      <c r="W1030" s="5">
        <f t="shared" si="230"/>
        <v>0.1856753594145214</v>
      </c>
      <c r="X1030" s="6">
        <f t="shared" si="231"/>
        <v>6.7183312858586364E-2</v>
      </c>
      <c r="Y1030" s="6">
        <f t="shared" si="232"/>
        <v>9.2855507774518564E-2</v>
      </c>
      <c r="AA1030">
        <f>(O1030*constantes!$B$4)+(LN(110)*constantes!$B$5)+(LN(22)*constantes!$B$8)+(F1030*constantes!$B$9)</f>
        <v>23.915783691137978</v>
      </c>
      <c r="AB1030">
        <f t="shared" si="233"/>
        <v>0.11321269470654882</v>
      </c>
      <c r="AC1030">
        <f>(O1030*constantes!$D$4)+(LN(110)*constantes!$D$5)+(LN(22)*constantes!$D$8)+(F1030*constantes!$D$9)</f>
        <v>25.943321837946279</v>
      </c>
      <c r="AD1030" s="7">
        <f t="shared" si="234"/>
        <v>4.820708918468708E-2</v>
      </c>
      <c r="AF1030">
        <f>(O1030*constantes!$B$4)+(LN(125)*constantes!$B$5)+(LN(22.5)*constantes!$B$8)+(F1030*constantes!$B$9)</f>
        <v>24.170740627892375</v>
      </c>
      <c r="AG1030">
        <f t="shared" si="235"/>
        <v>0.14362116573454531</v>
      </c>
      <c r="AH1030">
        <f>(O1030*constantes!$D$4)+(LN(125)*constantes!$D$5)+(LN(22.5)*constantes!$D$8)+(F1030*constantes!$D$9)</f>
        <v>26.314394854554511</v>
      </c>
      <c r="AI1030">
        <f t="shared" si="236"/>
        <v>6.9102564331433469E-2</v>
      </c>
    </row>
    <row r="1031" spans="1:35" x14ac:dyDescent="0.25">
      <c r="A1031" s="11">
        <v>1030</v>
      </c>
      <c r="B1031">
        <v>1</v>
      </c>
      <c r="C1031">
        <v>45</v>
      </c>
      <c r="D1031">
        <v>1</v>
      </c>
      <c r="E1031">
        <v>1</v>
      </c>
      <c r="F1031">
        <v>0</v>
      </c>
      <c r="G1031">
        <v>145</v>
      </c>
      <c r="H1031">
        <v>26.65</v>
      </c>
      <c r="I1031">
        <f>IF(AND(B1031=1,E1031=0),V1031,IF(AND(B1031=1,E1031=1),W1031,IF(AND(B1031=0,E1031=0),X1031,IF(AND(B1031=0,E1031=1),Y1031,ERROR))))</f>
        <v>0.24188839154652808</v>
      </c>
      <c r="K1031">
        <f t="shared" si="224"/>
        <v>6.1354256697024101E-2</v>
      </c>
      <c r="L1031">
        <f t="shared" si="225"/>
        <v>4.7883245315309741E-2</v>
      </c>
      <c r="M1031" s="22" t="str">
        <f t="shared" si="237"/>
        <v>Elevated Risk</v>
      </c>
      <c r="O1031">
        <f t="shared" si="226"/>
        <v>3.8066624897703196</v>
      </c>
      <c r="P1031">
        <f t="shared" si="227"/>
        <v>4.9767337424205742</v>
      </c>
      <c r="Q1031">
        <f t="shared" si="228"/>
        <v>3.2827891506118534</v>
      </c>
      <c r="R1031">
        <f>(O1031*constantes!$B$4)+(P1031*constantes!$B$5)+(D1031*constantes!$B$6)+(Q1031*constantes!$B$8)+(F1031*constantes!$B$9)</f>
        <v>24.394254049975533</v>
      </c>
      <c r="S1031" s="4">
        <f>(O1031*constantes!$B$4)+(P1031*constantes!$C$5)+(D1031*constantes!$B$6)+(Q1031*constantes!$B$8)+(F1031*constantes!$B$9)</f>
        <v>24.750787255282543</v>
      </c>
      <c r="T1031">
        <f>(O1031*constantes!$D$4)+(P1031*constantes!$D$5)+(D1031*constantes!$D$6)+(Q1031*constantes!$D$8)+(F1031*constantes!$D$9)</f>
        <v>26.654305165681897</v>
      </c>
      <c r="U1031">
        <f>(O1031*constantes!$D$4)+(P1031*constantes!$E$5)+(D1031*constantes!$D$6)+(Q1031*constantes!$D$8)+(F1031*constantes!$D$9)</f>
        <v>27.001482111553155</v>
      </c>
      <c r="V1031" s="5">
        <f t="shared" si="229"/>
        <v>0.17623891954911175</v>
      </c>
      <c r="W1031" s="5">
        <f t="shared" si="230"/>
        <v>0.24188839154652808</v>
      </c>
      <c r="X1031" s="6">
        <f t="shared" si="231"/>
        <v>9.5699803943652295E-2</v>
      </c>
      <c r="Y1031" s="6">
        <f t="shared" si="232"/>
        <v>0.1326798560167155</v>
      </c>
      <c r="AA1031">
        <f>(O1031*constantes!$B$4)+(LN(110)*constantes!$B$5)+(LN(22)*constantes!$B$8)+(F1031*constantes!$B$9)</f>
        <v>23.020240906878485</v>
      </c>
      <c r="AB1031">
        <f t="shared" si="233"/>
        <v>4.7883245315309741E-2</v>
      </c>
      <c r="AC1031">
        <f>(O1031*constantes!$D$4)+(LN(110)*constantes!$D$5)+(LN(22)*constantes!$D$8)+(F1031*constantes!$D$9)</f>
        <v>25.16051878105991</v>
      </c>
      <c r="AD1031" s="7">
        <f t="shared" si="234"/>
        <v>2.2332293193086827E-2</v>
      </c>
      <c r="AF1031">
        <f>(O1031*constantes!$B$4)+(LN(125)*constantes!$B$5)+(LN(22.5)*constantes!$B$8)+(F1031*constantes!$B$9)</f>
        <v>23.275197843632878</v>
      </c>
      <c r="AG1031">
        <f t="shared" si="235"/>
        <v>6.1354256697024101E-2</v>
      </c>
      <c r="AH1031">
        <f>(O1031*constantes!$D$4)+(LN(125)*constantes!$D$5)+(LN(22.5)*constantes!$D$8)+(F1031*constantes!$D$9)</f>
        <v>25.531591797668142</v>
      </c>
      <c r="AI1031">
        <f t="shared" si="236"/>
        <v>3.2202898660143586E-2</v>
      </c>
    </row>
    <row r="1032" spans="1:35" x14ac:dyDescent="0.25">
      <c r="A1032" s="11">
        <v>1031</v>
      </c>
      <c r="B1032">
        <v>0</v>
      </c>
      <c r="C1032">
        <v>44</v>
      </c>
      <c r="D1032">
        <v>0</v>
      </c>
      <c r="E1032">
        <v>1</v>
      </c>
      <c r="F1032">
        <v>0</v>
      </c>
      <c r="G1032">
        <v>122</v>
      </c>
      <c r="H1032">
        <v>30.4</v>
      </c>
      <c r="I1032">
        <f>IF(AND(B1032=1,E1032=0),V1032,IF(AND(B1032=1,E1032=1),W1032,IF(AND(B1032=0,E1032=0),X1032,IF(AND(B1032=0,E1032=1),Y1032,ERROR))))</f>
        <v>4.5810690523240605E-2</v>
      </c>
      <c r="K1032">
        <f t="shared" si="224"/>
        <v>3.0321952038303235E-2</v>
      </c>
      <c r="L1032">
        <f t="shared" si="225"/>
        <v>2.102161003401426E-2</v>
      </c>
      <c r="M1032" s="22" t="str">
        <f t="shared" si="237"/>
        <v>Elevated Risk</v>
      </c>
      <c r="O1032">
        <f t="shared" si="226"/>
        <v>3.784189633918261</v>
      </c>
      <c r="P1032">
        <f t="shared" si="227"/>
        <v>4.8040210447332568</v>
      </c>
      <c r="Q1032">
        <f t="shared" si="228"/>
        <v>3.414442608412176</v>
      </c>
      <c r="R1032">
        <f>(O1032*constantes!$B$4)+(P1032*constantes!$B$5)+(D1032*constantes!$B$6)+(Q1032*constantes!$B$8)+(F1032*constantes!$B$9)</f>
        <v>23.39874198913688</v>
      </c>
      <c r="S1032" s="4">
        <f>(O1032*constantes!$B$4)+(P1032*constantes!$C$5)+(D1032*constantes!$B$6)+(Q1032*constantes!$B$8)+(F1032*constantes!$B$9)</f>
        <v>23.742902056781571</v>
      </c>
      <c r="T1032">
        <f>(O1032*constantes!$D$4)+(P1032*constantes!$D$5)+(D1032*constantes!$D$6)+(Q1032*constantes!$D$8)+(F1032*constantes!$D$9)</f>
        <v>25.555957507657315</v>
      </c>
      <c r="U1032">
        <f>(O1032*constantes!$D$4)+(P1032*constantes!$E$5)+(D1032*constantes!$D$6)+(Q1032*constantes!$D$8)+(F1032*constantes!$D$9)</f>
        <v>25.891086015737908</v>
      </c>
      <c r="V1032" s="5">
        <f t="shared" si="229"/>
        <v>6.913716397719194E-2</v>
      </c>
      <c r="W1032" s="5">
        <f t="shared" si="230"/>
        <v>9.6134529523705603E-2</v>
      </c>
      <c r="X1032" s="6">
        <f t="shared" si="231"/>
        <v>3.2983938510834587E-2</v>
      </c>
      <c r="Y1032" s="6">
        <f t="shared" si="232"/>
        <v>4.5810690523240605E-2</v>
      </c>
      <c r="AA1032">
        <f>(O1032*constantes!$B$4)+(LN(110)*constantes!$B$5)+(LN(22)*constantes!$B$8)+(F1032*constantes!$B$9)</f>
        <v>22.95028380552526</v>
      </c>
      <c r="AB1032">
        <f t="shared" si="233"/>
        <v>4.4721443860098575E-2</v>
      </c>
      <c r="AC1032">
        <f>(O1032*constantes!$D$4)+(LN(110)*constantes!$D$5)+(LN(22)*constantes!$D$8)+(F1032*constantes!$D$9)</f>
        <v>25.099368567186549</v>
      </c>
      <c r="AD1032" s="7">
        <f t="shared" si="234"/>
        <v>2.102161003401426E-2</v>
      </c>
      <c r="AF1032">
        <f>(O1032*constantes!$B$4)+(LN(125)*constantes!$B$5)+(LN(22.5)*constantes!$B$8)+(F1032*constantes!$B$9)</f>
        <v>23.205240742279653</v>
      </c>
      <c r="AG1032">
        <f t="shared" si="235"/>
        <v>5.7330036913051163E-2</v>
      </c>
      <c r="AH1032">
        <f>(O1032*constantes!$D$4)+(LN(125)*constantes!$D$5)+(LN(22.5)*constantes!$D$8)+(F1032*constantes!$D$9)</f>
        <v>25.470441583794781</v>
      </c>
      <c r="AI1032">
        <f t="shared" si="236"/>
        <v>3.0321952038303235E-2</v>
      </c>
    </row>
    <row r="1033" spans="1:35" x14ac:dyDescent="0.25">
      <c r="A1033" s="11">
        <v>1032</v>
      </c>
      <c r="B1033">
        <v>1</v>
      </c>
      <c r="C1033">
        <v>39</v>
      </c>
      <c r="D1033">
        <v>1</v>
      </c>
      <c r="E1033">
        <v>1</v>
      </c>
      <c r="F1033">
        <v>0</v>
      </c>
      <c r="G1033">
        <v>141.5</v>
      </c>
      <c r="H1033">
        <v>27.06</v>
      </c>
      <c r="I1033">
        <f>IF(AND(B1033=1,E1033=0),V1033,IF(AND(B1033=1,E1033=1),W1033,IF(AND(B1033=0,E1033=0),X1033,IF(AND(B1033=0,E1033=1),Y1033,ERROR))))</f>
        <v>0.1574150644653558</v>
      </c>
      <c r="K1033">
        <f t="shared" si="224"/>
        <v>3.974481175054656E-2</v>
      </c>
      <c r="L1033">
        <f t="shared" si="225"/>
        <v>3.0940270522043956E-2</v>
      </c>
      <c r="M1033" s="22" t="str">
        <f t="shared" si="237"/>
        <v>Elevated Risk</v>
      </c>
      <c r="O1033">
        <f t="shared" si="226"/>
        <v>3.6635616461296463</v>
      </c>
      <c r="P1033">
        <f t="shared" si="227"/>
        <v>4.9522997170832923</v>
      </c>
      <c r="Q1033">
        <f t="shared" si="228"/>
        <v>3.2980566227426418</v>
      </c>
      <c r="R1033">
        <f>(O1033*constantes!$B$4)+(P1033*constantes!$B$5)+(D1033*constantes!$B$6)+(Q1033*constantes!$B$8)+(F1033*constantes!$B$9)</f>
        <v>23.915563369914302</v>
      </c>
      <c r="S1033" s="4">
        <f>(O1033*constantes!$B$4)+(P1033*constantes!$C$5)+(D1033*constantes!$B$6)+(Q1033*constantes!$B$8)+(F1033*constantes!$B$9)</f>
        <v>24.270346121646149</v>
      </c>
      <c r="T1033">
        <f>(O1033*constantes!$D$4)+(P1033*constantes!$D$5)+(D1033*constantes!$D$6)+(Q1033*constantes!$D$8)+(F1033*constantes!$D$9)</f>
        <v>26.20399253399194</v>
      </c>
      <c r="U1033">
        <f>(O1033*constantes!$D$4)+(P1033*constantes!$E$5)+(D1033*constantes!$D$6)+(Q1033*constantes!$D$8)+(F1033*constantes!$D$9)</f>
        <v>26.549464962255669</v>
      </c>
      <c r="V1033" s="5">
        <f t="shared" si="229"/>
        <v>0.11318922228451922</v>
      </c>
      <c r="W1033" s="5">
        <f t="shared" si="230"/>
        <v>0.1574150644653558</v>
      </c>
      <c r="X1033" s="6">
        <f t="shared" si="231"/>
        <v>6.2108916124664626E-2</v>
      </c>
      <c r="Y1033" s="6">
        <f t="shared" si="232"/>
        <v>8.6600227277751407E-2</v>
      </c>
      <c r="AA1033">
        <f>(O1033*constantes!$B$4)+(LN(110)*constantes!$B$5)+(LN(22)*constantes!$B$8)+(F1033*constantes!$B$9)</f>
        <v>22.574773704658814</v>
      </c>
      <c r="AB1033">
        <f t="shared" si="233"/>
        <v>3.0940270522043956E-2</v>
      </c>
      <c r="AC1033">
        <f>(O1033*constantes!$D$4)+(LN(110)*constantes!$D$5)+(LN(22)*constantes!$D$8)+(F1033*constantes!$D$9)</f>
        <v>24.771131368454586</v>
      </c>
      <c r="AD1033" s="7">
        <f t="shared" si="234"/>
        <v>1.5184528759381921E-2</v>
      </c>
      <c r="AF1033">
        <f>(O1033*constantes!$B$4)+(LN(125)*constantes!$B$5)+(LN(22.5)*constantes!$B$8)+(F1033*constantes!$B$9)</f>
        <v>22.829730641413207</v>
      </c>
      <c r="AG1033">
        <f t="shared" si="235"/>
        <v>3.974481175054656E-2</v>
      </c>
      <c r="AH1033">
        <f>(O1033*constantes!$D$4)+(LN(125)*constantes!$D$5)+(LN(22.5)*constantes!$D$8)+(F1033*constantes!$D$9)</f>
        <v>25.142204385062819</v>
      </c>
      <c r="AI1033">
        <f t="shared" si="236"/>
        <v>2.1931490638549711E-2</v>
      </c>
    </row>
    <row r="1034" spans="1:35" x14ac:dyDescent="0.25">
      <c r="A1034" s="11">
        <v>1033</v>
      </c>
      <c r="B1034">
        <v>0</v>
      </c>
      <c r="C1034">
        <v>42</v>
      </c>
      <c r="D1034">
        <v>0</v>
      </c>
      <c r="E1034">
        <v>0</v>
      </c>
      <c r="F1034">
        <v>0</v>
      </c>
      <c r="G1034">
        <v>111</v>
      </c>
      <c r="H1034">
        <v>19.78</v>
      </c>
      <c r="I1034">
        <f>IF(AND(B1034=1,E1034=0),V1034,IF(AND(B1034=1,E1034=1),W1034,IF(AND(B1034=0,E1034=0),X1034,IF(AND(B1034=0,E1034=1),Y1034,ERROR))))</f>
        <v>1.8021504979536362E-2</v>
      </c>
      <c r="K1034">
        <f t="shared" si="224"/>
        <v>2.676538428771702E-2</v>
      </c>
      <c r="L1034">
        <f t="shared" si="225"/>
        <v>1.8545470669847686E-2</v>
      </c>
      <c r="M1034" s="22" t="str">
        <f t="shared" si="237"/>
        <v>OPTIMAL</v>
      </c>
      <c r="O1034">
        <f t="shared" si="226"/>
        <v>3.7376696182833684</v>
      </c>
      <c r="P1034">
        <f t="shared" si="227"/>
        <v>4.7095302013123339</v>
      </c>
      <c r="Q1034">
        <f t="shared" si="228"/>
        <v>2.9846713261945661</v>
      </c>
      <c r="R1034">
        <f>(O1034*constantes!$B$4)+(P1034*constantes!$B$5)+(D1034*constantes!$B$6)+(Q1034*constantes!$B$8)+(F1034*constantes!$B$9)</f>
        <v>22.737929188049147</v>
      </c>
      <c r="S1034" s="4">
        <f>(O1034*constantes!$B$4)+(P1034*constantes!$C$5)+(D1034*constantes!$B$6)+(Q1034*constantes!$B$8)+(F1034*constantes!$B$9)</f>
        <v>23.075319931671164</v>
      </c>
      <c r="T1034">
        <f>(O1034*constantes!$D$4)+(P1034*constantes!$D$5)+(D1034*constantes!$D$6)+(Q1034*constantes!$D$8)+(F1034*constantes!$D$9)</f>
        <v>24.943858482312777</v>
      </c>
      <c r="U1034">
        <f>(O1034*constantes!$D$4)+(P1034*constantes!$E$5)+(D1034*constantes!$D$6)+(Q1034*constantes!$D$8)+(F1034*constantes!$D$9)</f>
        <v>25.272395309156323</v>
      </c>
      <c r="V1034" s="5">
        <f t="shared" si="229"/>
        <v>3.6322777739691503E-2</v>
      </c>
      <c r="W1034" s="5">
        <f t="shared" si="230"/>
        <v>5.0524944279060735E-2</v>
      </c>
      <c r="X1034" s="6">
        <f t="shared" si="231"/>
        <v>1.8021504979536362E-2</v>
      </c>
      <c r="Y1034" s="6">
        <f t="shared" si="232"/>
        <v>2.4942641310514824E-2</v>
      </c>
      <c r="AA1034">
        <f>(O1034*constantes!$B$4)+(LN(110)*constantes!$B$5)+(LN(22)*constantes!$B$8)+(F1034*constantes!$B$9)</f>
        <v>22.805468857654464</v>
      </c>
      <c r="AB1034">
        <f t="shared" si="233"/>
        <v>3.8810869283687155E-2</v>
      </c>
      <c r="AC1034">
        <f>(O1034*constantes!$D$4)+(LN(110)*constantes!$D$5)+(LN(22)*constantes!$D$8)+(F1034*constantes!$D$9)</f>
        <v>24.972784348242914</v>
      </c>
      <c r="AD1034" s="7">
        <f t="shared" si="234"/>
        <v>1.8545470669847686E-2</v>
      </c>
      <c r="AF1034">
        <f>(O1034*constantes!$B$4)+(LN(125)*constantes!$B$5)+(LN(22.5)*constantes!$B$8)+(F1034*constantes!$B$9)</f>
        <v>23.060425794408857</v>
      </c>
      <c r="AG1034">
        <f t="shared" si="235"/>
        <v>4.9796912096185753E-2</v>
      </c>
      <c r="AH1034">
        <f>(O1034*constantes!$D$4)+(LN(125)*constantes!$D$5)+(LN(22.5)*constantes!$D$8)+(F1034*constantes!$D$9)</f>
        <v>25.343857364851146</v>
      </c>
      <c r="AI1034">
        <f t="shared" si="236"/>
        <v>2.676538428771702E-2</v>
      </c>
    </row>
    <row r="1035" spans="1:35" x14ac:dyDescent="0.25">
      <c r="A1035" s="11">
        <v>1034</v>
      </c>
      <c r="B1035">
        <v>0</v>
      </c>
      <c r="C1035">
        <v>62</v>
      </c>
      <c r="D1035">
        <v>1</v>
      </c>
      <c r="E1035">
        <v>0</v>
      </c>
      <c r="F1035">
        <v>0</v>
      </c>
      <c r="G1035">
        <v>142</v>
      </c>
      <c r="H1035">
        <v>31.78</v>
      </c>
      <c r="I1035">
        <f>IF(AND(B1035=1,E1035=0),V1035,IF(AND(B1035=1,E1035=1),W1035,IF(AND(B1035=0,E1035=0),X1035,IF(AND(B1035=0,E1035=1),Y1035,ERROR))))</f>
        <v>0.21981143370301826</v>
      </c>
      <c r="K1035">
        <f t="shared" si="224"/>
        <v>7.5302674960658122E-2</v>
      </c>
      <c r="L1035">
        <f t="shared" si="225"/>
        <v>5.2585681787711391E-2</v>
      </c>
      <c r="M1035" s="22" t="str">
        <f t="shared" si="237"/>
        <v>Elevated Risk</v>
      </c>
      <c r="O1035">
        <f t="shared" si="226"/>
        <v>4.1271343850450917</v>
      </c>
      <c r="P1035">
        <f t="shared" si="227"/>
        <v>4.9558270576012609</v>
      </c>
      <c r="Q1035">
        <f t="shared" si="228"/>
        <v>3.45883716110857</v>
      </c>
      <c r="R1035">
        <f>(O1035*constantes!$B$4)+(P1035*constantes!$B$5)+(D1035*constantes!$B$6)+(Q1035*constantes!$B$8)+(F1035*constantes!$B$9)</f>
        <v>25.49265224949696</v>
      </c>
      <c r="S1035" s="4">
        <f>(O1035*constantes!$B$4)+(P1035*constantes!$C$5)+(D1035*constantes!$B$6)+(Q1035*constantes!$B$8)+(F1035*constantes!$B$9)</f>
        <v>25.847687699903513</v>
      </c>
      <c r="T1035">
        <f>(O1035*constantes!$D$4)+(P1035*constantes!$D$5)+(D1035*constantes!$D$6)+(Q1035*constantes!$D$8)+(F1035*constantes!$D$9)</f>
        <v>27.557527548328569</v>
      </c>
      <c r="U1035">
        <f>(O1035*constantes!$D$4)+(P1035*constantes!$E$5)+(D1035*constantes!$D$6)+(Q1035*constantes!$D$8)+(F1035*constantes!$D$9)</f>
        <v>27.903246043866833</v>
      </c>
      <c r="V1035" s="5">
        <f t="shared" si="229"/>
        <v>0.44094069486078347</v>
      </c>
      <c r="W1035" s="5">
        <f t="shared" si="230"/>
        <v>0.56366852096334541</v>
      </c>
      <c r="X1035" s="6">
        <f t="shared" si="231"/>
        <v>0.21981143370301826</v>
      </c>
      <c r="Y1035" s="6">
        <f t="shared" si="232"/>
        <v>0.29583004352209308</v>
      </c>
      <c r="AA1035">
        <f>(O1035*constantes!$B$4)+(LN(110)*constantes!$B$5)+(LN(22)*constantes!$B$8)+(F1035*constantes!$B$9)</f>
        <v>24.017857097993041</v>
      </c>
      <c r="AB1035">
        <f t="shared" si="233"/>
        <v>0.12458920296857934</v>
      </c>
      <c r="AC1035">
        <f>(O1035*constantes!$D$4)+(LN(110)*constantes!$D$5)+(LN(22)*constantes!$D$8)+(F1035*constantes!$D$9)</f>
        <v>26.032545241135235</v>
      </c>
      <c r="AD1035" s="7">
        <f t="shared" si="234"/>
        <v>5.2585681787711391E-2</v>
      </c>
      <c r="AF1035">
        <f>(O1035*constantes!$B$4)+(LN(125)*constantes!$B$5)+(LN(22.5)*constantes!$B$8)+(F1035*constantes!$B$9)</f>
        <v>24.27281403474743</v>
      </c>
      <c r="AG1035">
        <f t="shared" si="235"/>
        <v>0.15777159470264646</v>
      </c>
      <c r="AH1035">
        <f>(O1035*constantes!$D$4)+(LN(125)*constantes!$D$5)+(LN(22.5)*constantes!$D$8)+(F1035*constantes!$D$9)</f>
        <v>26.403618257743467</v>
      </c>
      <c r="AI1035">
        <f t="shared" si="236"/>
        <v>7.5302674960658122E-2</v>
      </c>
    </row>
    <row r="1036" spans="1:35" x14ac:dyDescent="0.25">
      <c r="A1036" s="11">
        <v>1035</v>
      </c>
      <c r="B1036">
        <v>1</v>
      </c>
      <c r="C1036">
        <v>48</v>
      </c>
      <c r="D1036">
        <v>0</v>
      </c>
      <c r="E1036">
        <v>0</v>
      </c>
      <c r="F1036">
        <v>0</v>
      </c>
      <c r="G1036">
        <v>131</v>
      </c>
      <c r="H1036">
        <v>27.13</v>
      </c>
      <c r="I1036">
        <f>IF(AND(B1036=1,E1036=0),V1036,IF(AND(B1036=1,E1036=1),W1036,IF(AND(B1036=0,E1036=0),X1036,IF(AND(B1036=0,E1036=1),Y1036,ERROR))))</f>
        <v>9.3299059372482063E-2</v>
      </c>
      <c r="K1036">
        <f t="shared" si="224"/>
        <v>7.448581103683527E-2</v>
      </c>
      <c r="L1036">
        <f t="shared" si="225"/>
        <v>5.8221930281009082E-2</v>
      </c>
      <c r="M1036" s="22" t="str">
        <f t="shared" si="237"/>
        <v>Elevated Risk</v>
      </c>
      <c r="O1036">
        <f t="shared" si="226"/>
        <v>3.8712010109078911</v>
      </c>
      <c r="P1036">
        <f t="shared" si="227"/>
        <v>4.8751973232011512</v>
      </c>
      <c r="Q1036">
        <f t="shared" si="228"/>
        <v>3.3006401266708405</v>
      </c>
      <c r="R1036">
        <f>(O1036*constantes!$B$4)+(P1036*constantes!$B$5)+(D1036*constantes!$B$6)+(Q1036*constantes!$B$8)+(F1036*constantes!$B$9)</f>
        <v>23.711423422460662</v>
      </c>
      <c r="S1036" s="4">
        <f>(O1036*constantes!$B$4)+(P1036*constantes!$C$5)+(D1036*constantes!$B$6)+(Q1036*constantes!$B$8)+(F1036*constantes!$B$9)</f>
        <v>24.060682558694793</v>
      </c>
      <c r="T1036">
        <f>(O1036*constantes!$D$4)+(P1036*constantes!$D$5)+(D1036*constantes!$D$6)+(Q1036*constantes!$D$8)+(F1036*constantes!$D$9)</f>
        <v>25.934752501917352</v>
      </c>
      <c r="U1036">
        <f>(O1036*constantes!$D$4)+(P1036*constantes!$E$5)+(D1036*constantes!$D$6)+(Q1036*constantes!$D$8)+(F1036*constantes!$D$9)</f>
        <v>26.274846267183865</v>
      </c>
      <c r="V1036" s="5">
        <f t="shared" si="229"/>
        <v>9.3299059372482063E-2</v>
      </c>
      <c r="W1036" s="5">
        <f t="shared" si="230"/>
        <v>0.12967123043423678</v>
      </c>
      <c r="X1036" s="6">
        <f t="shared" si="231"/>
        <v>4.7805744780550441E-2</v>
      </c>
      <c r="Y1036" s="6">
        <f t="shared" si="232"/>
        <v>6.6514191725020821E-2</v>
      </c>
      <c r="AA1036">
        <f>(O1036*constantes!$B$4)+(LN(110)*constantes!$B$5)+(LN(22)*constantes!$B$8)+(F1036*constantes!$B$9)</f>
        <v>23.221146741638901</v>
      </c>
      <c r="AB1036">
        <f t="shared" si="233"/>
        <v>5.8221930281009082E-2</v>
      </c>
      <c r="AC1036">
        <f>(O1036*constantes!$D$4)+(LN(110)*constantes!$D$5)+(LN(22)*constantes!$D$8)+(F1036*constantes!$D$9)</f>
        <v>25.336132614771724</v>
      </c>
      <c r="AD1036" s="7">
        <f t="shared" si="234"/>
        <v>2.6562184906686825E-2</v>
      </c>
      <c r="AF1036">
        <f>(O1036*constantes!$B$4)+(LN(125)*constantes!$B$5)+(LN(22.5)*constantes!$B$8)+(F1036*constantes!$B$9)</f>
        <v>23.47610367839329</v>
      </c>
      <c r="AG1036">
        <f t="shared" si="235"/>
        <v>7.448581103683527E-2</v>
      </c>
      <c r="AH1036">
        <f>(O1036*constantes!$D$4)+(LN(125)*constantes!$D$5)+(LN(22.5)*constantes!$D$8)+(F1036*constantes!$D$9)</f>
        <v>25.707205631379956</v>
      </c>
      <c r="AI1036">
        <f t="shared" si="236"/>
        <v>3.8265438641588045E-2</v>
      </c>
    </row>
    <row r="1037" spans="1:35" x14ac:dyDescent="0.25">
      <c r="A1037" s="11">
        <v>1036</v>
      </c>
      <c r="B1037">
        <v>0</v>
      </c>
      <c r="C1037">
        <v>55</v>
      </c>
      <c r="D1037">
        <v>0</v>
      </c>
      <c r="E1037">
        <v>0</v>
      </c>
      <c r="F1037">
        <v>0</v>
      </c>
      <c r="G1037">
        <v>112.5</v>
      </c>
      <c r="H1037">
        <v>23.45</v>
      </c>
      <c r="I1037">
        <f>IF(AND(B1037=1,E1037=0),V1037,IF(AND(B1037=1,E1037=1),W1037,IF(AND(B1037=0,E1037=0),X1037,IF(AND(B1037=0,E1037=1),Y1037,ERROR))))</f>
        <v>4.200591039597823E-2</v>
      </c>
      <c r="K1037">
        <f t="shared" si="224"/>
        <v>5.4942946453026109E-2</v>
      </c>
      <c r="L1037">
        <f t="shared" si="225"/>
        <v>3.8241136753246696E-2</v>
      </c>
      <c r="M1037" s="22" t="str">
        <f t="shared" si="237"/>
        <v>NORMAL</v>
      </c>
      <c r="O1037">
        <f t="shared" si="226"/>
        <v>4.0073331852324712</v>
      </c>
      <c r="P1037">
        <f t="shared" si="227"/>
        <v>4.7229532216444747</v>
      </c>
      <c r="Q1037">
        <f t="shared" si="228"/>
        <v>3.1548704948922883</v>
      </c>
      <c r="R1037">
        <f>(O1037*constantes!$B$4)+(P1037*constantes!$B$5)+(D1037*constantes!$B$6)+(Q1037*constantes!$B$8)+(F1037*constantes!$B$9)</f>
        <v>23.737210656945265</v>
      </c>
      <c r="S1037" s="4">
        <f>(O1037*constantes!$B$4)+(P1037*constantes!$C$5)+(D1037*constantes!$B$6)+(Q1037*constantes!$B$8)+(F1037*constantes!$B$9)</f>
        <v>24.075563025743875</v>
      </c>
      <c r="T1037">
        <f>(O1037*constantes!$D$4)+(P1037*constantes!$D$5)+(D1037*constantes!$D$6)+(Q1037*constantes!$D$8)+(F1037*constantes!$D$9)</f>
        <v>25.802403997550162</v>
      </c>
      <c r="U1037">
        <f>(O1037*constantes!$D$4)+(P1037*constantes!$E$5)+(D1037*constantes!$D$6)+(Q1037*constantes!$D$8)+(F1037*constantes!$D$9)</f>
        <v>26.131877214292082</v>
      </c>
      <c r="V1037" s="5">
        <f t="shared" si="229"/>
        <v>9.5615902872802638E-2</v>
      </c>
      <c r="W1037" s="5">
        <f t="shared" si="230"/>
        <v>0.13148147015186029</v>
      </c>
      <c r="X1037" s="6">
        <f t="shared" si="231"/>
        <v>4.200591039597823E-2</v>
      </c>
      <c r="Y1037" s="6">
        <f t="shared" si="232"/>
        <v>5.7915317337983274E-2</v>
      </c>
      <c r="AA1037">
        <f>(O1037*constantes!$B$4)+(LN(110)*constantes!$B$5)+(LN(22)*constantes!$B$8)+(F1037*constantes!$B$9)</f>
        <v>23.644920755024344</v>
      </c>
      <c r="AB1037">
        <f t="shared" si="233"/>
        <v>8.7567364830949512E-2</v>
      </c>
      <c r="AC1037">
        <f>(O1037*constantes!$D$4)+(LN(110)*constantes!$D$5)+(LN(22)*constantes!$D$8)+(F1037*constantes!$D$9)</f>
        <v>25.706557790361106</v>
      </c>
      <c r="AD1037" s="7">
        <f t="shared" si="234"/>
        <v>3.8241136753246696E-2</v>
      </c>
      <c r="AF1037">
        <f>(O1037*constantes!$B$4)+(LN(125)*constantes!$B$5)+(LN(22.5)*constantes!$B$8)+(F1037*constantes!$B$9)</f>
        <v>23.899877691778737</v>
      </c>
      <c r="AG1037">
        <f t="shared" si="235"/>
        <v>0.11152976090806932</v>
      </c>
      <c r="AH1037">
        <f>(O1037*constantes!$D$4)+(LN(125)*constantes!$D$5)+(LN(22.5)*constantes!$D$8)+(F1037*constantes!$D$9)</f>
        <v>26.077630806969339</v>
      </c>
      <c r="AI1037">
        <f t="shared" si="236"/>
        <v>5.4942946453026109E-2</v>
      </c>
    </row>
    <row r="1038" spans="1:35" x14ac:dyDescent="0.25">
      <c r="A1038" s="11">
        <v>1037</v>
      </c>
      <c r="B1038">
        <v>1</v>
      </c>
      <c r="C1038">
        <v>45</v>
      </c>
      <c r="D1038">
        <v>1</v>
      </c>
      <c r="E1038">
        <v>0</v>
      </c>
      <c r="F1038">
        <v>0</v>
      </c>
      <c r="G1038">
        <v>117</v>
      </c>
      <c r="H1038">
        <v>20.170000000000002</v>
      </c>
      <c r="I1038">
        <f>IF(AND(B1038=1,E1038=0),V1038,IF(AND(B1038=1,E1038=1),W1038,IF(AND(B1038=0,E1038=0),X1038,IF(AND(B1038=0,E1038=1),Y1038,ERROR))))</f>
        <v>9.9144243368464502E-2</v>
      </c>
      <c r="K1038">
        <f t="shared" si="224"/>
        <v>6.1354256697024101E-2</v>
      </c>
      <c r="L1038">
        <f t="shared" si="225"/>
        <v>4.7883245315309741E-2</v>
      </c>
      <c r="M1038" s="22" t="str">
        <f t="shared" si="237"/>
        <v>Elevated Risk</v>
      </c>
      <c r="O1038">
        <f t="shared" si="226"/>
        <v>3.8066624897703196</v>
      </c>
      <c r="P1038">
        <f t="shared" si="227"/>
        <v>4.7621739347977563</v>
      </c>
      <c r="Q1038">
        <f t="shared" si="228"/>
        <v>3.0041963519661206</v>
      </c>
      <c r="R1038">
        <f>(O1038*constantes!$B$4)+(P1038*constantes!$B$5)+(D1038*constantes!$B$6)+(Q1038*constantes!$B$8)+(F1038*constantes!$B$9)</f>
        <v>23.775368429068219</v>
      </c>
      <c r="S1038" s="4">
        <f>(O1038*constantes!$B$4)+(P1038*constantes!$C$5)+(D1038*constantes!$B$6)+(Q1038*constantes!$B$8)+(F1038*constantes!$B$9)</f>
        <v>24.116530569757128</v>
      </c>
      <c r="T1038">
        <f>(O1038*constantes!$D$4)+(P1038*constantes!$D$5)+(D1038*constantes!$D$6)+(Q1038*constantes!$D$8)+(F1038*constantes!$D$9)</f>
        <v>25.908337168913963</v>
      </c>
      <c r="U1038">
        <f>(O1038*constantes!$D$4)+(P1038*constantes!$E$5)+(D1038*constantes!$D$6)+(Q1038*constantes!$D$8)+(F1038*constantes!$D$9)</f>
        <v>26.240546422605455</v>
      </c>
      <c r="V1038" s="5">
        <f t="shared" si="229"/>
        <v>9.9144243368464502E-2</v>
      </c>
      <c r="W1038" s="5">
        <f t="shared" si="230"/>
        <v>0.13658630161514973</v>
      </c>
      <c r="X1038" s="6">
        <f t="shared" si="231"/>
        <v>4.6588972013246965E-2</v>
      </c>
      <c r="Y1038" s="6">
        <f t="shared" si="232"/>
        <v>6.4345230274950205E-2</v>
      </c>
      <c r="AA1038">
        <f>(O1038*constantes!$B$4)+(LN(110)*constantes!$B$5)+(LN(22)*constantes!$B$8)+(F1038*constantes!$B$9)</f>
        <v>23.020240906878485</v>
      </c>
      <c r="AB1038">
        <f t="shared" si="233"/>
        <v>4.7883245315309741E-2</v>
      </c>
      <c r="AC1038">
        <f>(O1038*constantes!$D$4)+(LN(110)*constantes!$D$5)+(LN(22)*constantes!$D$8)+(F1038*constantes!$D$9)</f>
        <v>25.16051878105991</v>
      </c>
      <c r="AD1038" s="7">
        <f t="shared" si="234"/>
        <v>2.2332293193086827E-2</v>
      </c>
      <c r="AF1038">
        <f>(O1038*constantes!$B$4)+(LN(125)*constantes!$B$5)+(LN(22.5)*constantes!$B$8)+(F1038*constantes!$B$9)</f>
        <v>23.275197843632878</v>
      </c>
      <c r="AG1038">
        <f t="shared" si="235"/>
        <v>6.1354256697024101E-2</v>
      </c>
      <c r="AH1038">
        <f>(O1038*constantes!$D$4)+(LN(125)*constantes!$D$5)+(LN(22.5)*constantes!$D$8)+(F1038*constantes!$D$9)</f>
        <v>25.531591797668142</v>
      </c>
      <c r="AI1038">
        <f t="shared" si="236"/>
        <v>3.2202898660143586E-2</v>
      </c>
    </row>
    <row r="1039" spans="1:35" x14ac:dyDescent="0.25">
      <c r="A1039" s="11">
        <v>1038</v>
      </c>
      <c r="B1039">
        <v>1</v>
      </c>
      <c r="C1039">
        <v>58</v>
      </c>
      <c r="D1039">
        <v>1</v>
      </c>
      <c r="E1039">
        <v>1</v>
      </c>
      <c r="F1039">
        <v>0</v>
      </c>
      <c r="G1039">
        <v>143</v>
      </c>
      <c r="H1039">
        <v>29.01</v>
      </c>
      <c r="I1039">
        <f>IF(AND(B1039=1,E1039=0),V1039,IF(AND(B1039=1,E1039=1),W1039,IF(AND(B1039=0,E1039=0),X1039,IF(AND(B1039=0,E1039=1),Y1039,ERROR))))</f>
        <v>0.47027867713550908</v>
      </c>
      <c r="K1039">
        <f t="shared" si="224"/>
        <v>0.1302191222428678</v>
      </c>
      <c r="L1039">
        <f t="shared" si="225"/>
        <v>0.10247681663833785</v>
      </c>
      <c r="M1039" s="22" t="str">
        <f t="shared" si="237"/>
        <v>'&gt;30%</v>
      </c>
      <c r="O1039">
        <f t="shared" si="226"/>
        <v>4.0604430105464191</v>
      </c>
      <c r="P1039">
        <f t="shared" si="227"/>
        <v>4.962844630259907</v>
      </c>
      <c r="Q1039">
        <f t="shared" si="228"/>
        <v>3.3676405981333128</v>
      </c>
      <c r="R1039">
        <f>(O1039*constantes!$B$4)+(P1039*constantes!$B$5)+(D1039*constantes!$B$6)+(Q1039*constantes!$B$8)+(F1039*constantes!$B$9)</f>
        <v>25.225764927795275</v>
      </c>
      <c r="S1039" s="4">
        <f>(O1039*constantes!$B$4)+(P1039*constantes!$C$5)+(D1039*constantes!$B$6)+(Q1039*constantes!$B$8)+(F1039*constantes!$B$9)</f>
        <v>25.581303117107094</v>
      </c>
      <c r="T1039">
        <f>(O1039*constantes!$D$4)+(P1039*constantes!$D$5)+(D1039*constantes!$D$6)+(Q1039*constantes!$D$8)+(F1039*constantes!$D$9)</f>
        <v>27.349171207407597</v>
      </c>
      <c r="U1039">
        <f>(O1039*constantes!$D$4)+(P1039*constantes!$E$5)+(D1039*constantes!$D$6)+(Q1039*constantes!$D$8)+(F1039*constantes!$D$9)</f>
        <v>27.695379248814529</v>
      </c>
      <c r="V1039" s="5">
        <f t="shared" si="229"/>
        <v>0.35936079818189504</v>
      </c>
      <c r="W1039" s="5">
        <f t="shared" si="230"/>
        <v>0.47027867713550908</v>
      </c>
      <c r="X1039" s="6">
        <f t="shared" si="231"/>
        <v>0.18252414198491396</v>
      </c>
      <c r="Y1039" s="6">
        <f t="shared" si="232"/>
        <v>0.24791642134589686</v>
      </c>
      <c r="AA1039">
        <f>(O1039*constantes!$B$4)+(LN(110)*constantes!$B$5)+(LN(22)*constantes!$B$8)+(F1039*constantes!$B$9)</f>
        <v>23.81024951683365</v>
      </c>
      <c r="AB1039">
        <f t="shared" si="233"/>
        <v>0.10247681663833785</v>
      </c>
      <c r="AC1039">
        <f>(O1039*constantes!$D$4)+(LN(110)*constantes!$D$5)+(LN(22)*constantes!$D$8)+(F1039*constantes!$D$9)</f>
        <v>25.851073342728132</v>
      </c>
      <c r="AD1039" s="7">
        <f t="shared" si="234"/>
        <v>4.4054054961770062E-2</v>
      </c>
      <c r="AF1039">
        <f>(O1039*constantes!$B$4)+(LN(125)*constantes!$B$5)+(LN(22.5)*constantes!$B$8)+(F1039*constantes!$B$9)</f>
        <v>24.065206453588043</v>
      </c>
      <c r="AG1039">
        <f t="shared" si="235"/>
        <v>0.1302191222428678</v>
      </c>
      <c r="AH1039">
        <f>(O1039*constantes!$D$4)+(LN(125)*constantes!$D$5)+(LN(22.5)*constantes!$D$8)+(F1039*constantes!$D$9)</f>
        <v>26.222146359336364</v>
      </c>
      <c r="AI1039">
        <f t="shared" si="236"/>
        <v>6.3209991046805025E-2</v>
      </c>
    </row>
    <row r="1040" spans="1:35" x14ac:dyDescent="0.25">
      <c r="A1040" s="11">
        <v>1039</v>
      </c>
      <c r="B1040">
        <v>0</v>
      </c>
      <c r="C1040">
        <v>56</v>
      </c>
      <c r="D1040">
        <v>1</v>
      </c>
      <c r="E1040">
        <v>1</v>
      </c>
      <c r="F1040">
        <v>0</v>
      </c>
      <c r="G1040">
        <v>165</v>
      </c>
      <c r="H1040">
        <v>24.25</v>
      </c>
      <c r="I1040">
        <f>IF(AND(B1040=1,E1040=0),V1040,IF(AND(B1040=1,E1040=1),W1040,IF(AND(B1040=0,E1040=0),X1040,IF(AND(B1040=0,E1040=1),Y1040,ERROR))))</f>
        <v>0.30018458991133912</v>
      </c>
      <c r="K1040">
        <f t="shared" si="224"/>
        <v>5.7622826233415747E-2</v>
      </c>
      <c r="L1040">
        <f t="shared" si="225"/>
        <v>4.0123743463222783E-2</v>
      </c>
      <c r="M1040" s="22" t="str">
        <f t="shared" si="237"/>
        <v>'&gt;30%</v>
      </c>
      <c r="O1040">
        <f t="shared" si="226"/>
        <v>4.0253516907351496</v>
      </c>
      <c r="P1040">
        <f t="shared" si="227"/>
        <v>5.1059454739005803</v>
      </c>
      <c r="Q1040">
        <f t="shared" si="228"/>
        <v>3.188416617383492</v>
      </c>
      <c r="R1040">
        <f>(O1040*constantes!$B$4)+(P1040*constantes!$B$5)+(D1040*constantes!$B$6)+(Q1040*constantes!$B$8)+(F1040*constantes!$B$9)</f>
        <v>25.23990717067749</v>
      </c>
      <c r="S1040" s="4">
        <f>(O1040*constantes!$B$4)+(P1040*constantes!$C$5)+(D1040*constantes!$B$6)+(Q1040*constantes!$B$8)+(F1040*constantes!$B$9)</f>
        <v>25.605697104427726</v>
      </c>
      <c r="T1040">
        <f>(O1040*constantes!$D$4)+(P1040*constantes!$D$5)+(D1040*constantes!$D$6)+(Q1040*constantes!$D$8)+(F1040*constantes!$D$9)</f>
        <v>27.564586803735686</v>
      </c>
      <c r="U1040">
        <f>(O1040*constantes!$D$4)+(P1040*constantes!$E$5)+(D1040*constantes!$D$6)+(Q1040*constantes!$D$8)+(F1040*constantes!$D$9)</f>
        <v>27.920777559994995</v>
      </c>
      <c r="V1040" s="5">
        <f t="shared" si="229"/>
        <v>0.36341095409832036</v>
      </c>
      <c r="W1040" s="5">
        <f t="shared" si="230"/>
        <v>0.47852547731161665</v>
      </c>
      <c r="X1040" s="6">
        <f t="shared" si="231"/>
        <v>0.22118214700225891</v>
      </c>
      <c r="Y1040" s="6">
        <f t="shared" si="232"/>
        <v>0.30018458991133912</v>
      </c>
      <c r="AA1040">
        <f>(O1040*constantes!$B$4)+(LN(110)*constantes!$B$5)+(LN(22)*constantes!$B$8)+(F1040*constantes!$B$9)</f>
        <v>23.701011641913961</v>
      </c>
      <c r="AB1040">
        <f t="shared" si="233"/>
        <v>9.2378774865307212E-2</v>
      </c>
      <c r="AC1040">
        <f>(O1040*constantes!$D$4)+(LN(110)*constantes!$D$5)+(LN(22)*constantes!$D$8)+(F1040*constantes!$D$9)</f>
        <v>25.75558740512928</v>
      </c>
      <c r="AD1040" s="7">
        <f t="shared" si="234"/>
        <v>4.0123743463222783E-2</v>
      </c>
      <c r="AF1040">
        <f>(O1040*constantes!$B$4)+(LN(125)*constantes!$B$5)+(LN(22.5)*constantes!$B$8)+(F1040*constantes!$B$9)</f>
        <v>23.955968578668354</v>
      </c>
      <c r="AG1040">
        <f t="shared" si="235"/>
        <v>0.11757074595810224</v>
      </c>
      <c r="AH1040">
        <f>(O1040*constantes!$D$4)+(LN(125)*constantes!$D$5)+(LN(22.5)*constantes!$D$8)+(F1040*constantes!$D$9)</f>
        <v>26.126660421737512</v>
      </c>
      <c r="AI1040">
        <f t="shared" si="236"/>
        <v>5.7622826233415747E-2</v>
      </c>
    </row>
    <row r="1041" spans="1:35" x14ac:dyDescent="0.25">
      <c r="A1041" s="11">
        <v>1040</v>
      </c>
      <c r="B1041">
        <v>0</v>
      </c>
      <c r="C1041">
        <v>55</v>
      </c>
      <c r="D1041">
        <v>0</v>
      </c>
      <c r="E1041">
        <v>1</v>
      </c>
      <c r="F1041">
        <v>0</v>
      </c>
      <c r="G1041">
        <v>161.5</v>
      </c>
      <c r="H1041">
        <v>27.76</v>
      </c>
      <c r="I1041">
        <f>IF(AND(B1041=1,E1041=0),V1041,IF(AND(B1041=1,E1041=1),W1041,IF(AND(B1041=0,E1041=0),X1041,IF(AND(B1041=0,E1041=1),Y1041,ERROR))))</f>
        <v>0.16840490909913219</v>
      </c>
      <c r="K1041">
        <f t="shared" si="224"/>
        <v>5.4942946453026109E-2</v>
      </c>
      <c r="L1041">
        <f t="shared" si="225"/>
        <v>3.8241136753246696E-2</v>
      </c>
      <c r="M1041" s="22" t="str">
        <f t="shared" si="237"/>
        <v>Elevated Risk</v>
      </c>
      <c r="O1041">
        <f t="shared" si="226"/>
        <v>4.0073331852324712</v>
      </c>
      <c r="P1041">
        <f t="shared" si="227"/>
        <v>5.084505142662711</v>
      </c>
      <c r="Q1041">
        <f t="shared" si="228"/>
        <v>3.3235961356386037</v>
      </c>
      <c r="R1041">
        <f>(O1041*constantes!$B$4)+(P1041*constantes!$B$5)+(D1041*constantes!$B$6)+(Q1041*constantes!$B$8)+(F1041*constantes!$B$9)</f>
        <v>24.541679020802231</v>
      </c>
      <c r="S1041" s="4">
        <f>(O1041*constantes!$B$4)+(P1041*constantes!$C$5)+(D1041*constantes!$B$6)+(Q1041*constantes!$B$8)+(F1041*constantes!$B$9)</f>
        <v>24.905932969222587</v>
      </c>
      <c r="T1041">
        <f>(O1041*constantes!$D$4)+(P1041*constantes!$D$5)+(D1041*constantes!$D$6)+(Q1041*constantes!$D$8)+(F1041*constantes!$D$9)</f>
        <v>26.905677995533122</v>
      </c>
      <c r="U1041">
        <f>(O1041*constantes!$D$4)+(P1041*constantes!$E$5)+(D1041*constantes!$D$6)+(Q1041*constantes!$D$8)+(F1041*constantes!$D$9)</f>
        <v>27.260373074285273</v>
      </c>
      <c r="V1041" s="5">
        <f t="shared" si="229"/>
        <v>0.20122105342775709</v>
      </c>
      <c r="W1041" s="5">
        <f t="shared" si="230"/>
        <v>0.2763159728505088</v>
      </c>
      <c r="X1041" s="6">
        <f t="shared" si="231"/>
        <v>0.12132708935573655</v>
      </c>
      <c r="Y1041" s="6">
        <f t="shared" si="232"/>
        <v>0.16840490909913219</v>
      </c>
      <c r="AA1041">
        <f>(O1041*constantes!$B$4)+(LN(110)*constantes!$B$5)+(LN(22)*constantes!$B$8)+(F1041*constantes!$B$9)</f>
        <v>23.644920755024344</v>
      </c>
      <c r="AB1041">
        <f t="shared" si="233"/>
        <v>8.7567364830949512E-2</v>
      </c>
      <c r="AC1041">
        <f>(O1041*constantes!$D$4)+(LN(110)*constantes!$D$5)+(LN(22)*constantes!$D$8)+(F1041*constantes!$D$9)</f>
        <v>25.706557790361106</v>
      </c>
      <c r="AD1041" s="7">
        <f t="shared" si="234"/>
        <v>3.8241136753246696E-2</v>
      </c>
      <c r="AF1041">
        <f>(O1041*constantes!$B$4)+(LN(125)*constantes!$B$5)+(LN(22.5)*constantes!$B$8)+(F1041*constantes!$B$9)</f>
        <v>23.899877691778737</v>
      </c>
      <c r="AG1041">
        <f t="shared" si="235"/>
        <v>0.11152976090806932</v>
      </c>
      <c r="AH1041">
        <f>(O1041*constantes!$D$4)+(LN(125)*constantes!$D$5)+(LN(22.5)*constantes!$D$8)+(F1041*constantes!$D$9)</f>
        <v>26.077630806969339</v>
      </c>
      <c r="AI1041">
        <f t="shared" si="236"/>
        <v>5.4942946453026109E-2</v>
      </c>
    </row>
    <row r="1042" spans="1:35" x14ac:dyDescent="0.25">
      <c r="A1042" s="11">
        <v>1041</v>
      </c>
      <c r="B1042">
        <v>1</v>
      </c>
      <c r="C1042">
        <v>57</v>
      </c>
      <c r="D1042">
        <v>1</v>
      </c>
      <c r="E1042">
        <v>0</v>
      </c>
      <c r="F1042">
        <v>0</v>
      </c>
      <c r="G1042">
        <v>122</v>
      </c>
      <c r="H1042">
        <v>20.190000000000001</v>
      </c>
      <c r="I1042">
        <f>IF(AND(B1042=1,E1042=0),V1042,IF(AND(B1042=1,E1042=1),W1042,IF(AND(B1042=0,E1042=0),X1042,IF(AND(B1042=0,E1042=1),Y1042,ERROR))))</f>
        <v>0.20999187282185205</v>
      </c>
      <c r="K1042">
        <f t="shared" si="224"/>
        <v>0.12380054983513455</v>
      </c>
      <c r="L1042">
        <f t="shared" si="225"/>
        <v>9.7348342413305922E-2</v>
      </c>
      <c r="M1042" s="22" t="str">
        <f t="shared" si="237"/>
        <v>Elevated Risk</v>
      </c>
      <c r="O1042">
        <f t="shared" si="226"/>
        <v>4.0430512678345503</v>
      </c>
      <c r="P1042">
        <f t="shared" si="227"/>
        <v>4.8040210447332568</v>
      </c>
      <c r="Q1042">
        <f t="shared" si="228"/>
        <v>3.0051874323247461</v>
      </c>
      <c r="R1042">
        <f>(O1042*constantes!$B$4)+(P1042*constantes!$B$5)+(D1042*constantes!$B$6)+(Q1042*constantes!$B$8)+(F1042*constantes!$B$9)</f>
        <v>24.589652675106102</v>
      </c>
      <c r="S1042" s="4">
        <f>(O1042*constantes!$B$4)+(P1042*constantes!$C$5)+(D1042*constantes!$B$6)+(Q1042*constantes!$B$8)+(F1042*constantes!$B$9)</f>
        <v>24.933812742750792</v>
      </c>
      <c r="T1042">
        <f>(O1042*constantes!$D$4)+(P1042*constantes!$D$5)+(D1042*constantes!$D$6)+(Q1042*constantes!$D$8)+(F1042*constantes!$D$9)</f>
        <v>26.669786425083213</v>
      </c>
      <c r="U1042">
        <f>(O1042*constantes!$D$4)+(P1042*constantes!$E$5)+(D1042*constantes!$D$6)+(Q1042*constantes!$D$8)+(F1042*constantes!$D$9)</f>
        <v>27.004914933163807</v>
      </c>
      <c r="V1042" s="5">
        <f t="shared" si="229"/>
        <v>0.20999187282185205</v>
      </c>
      <c r="W1042" s="5">
        <f t="shared" si="230"/>
        <v>0.28290259829697439</v>
      </c>
      <c r="X1042" s="6">
        <f t="shared" si="231"/>
        <v>9.7117933299407322E-2</v>
      </c>
      <c r="Y1042" s="6">
        <f t="shared" si="232"/>
        <v>0.13310429834998916</v>
      </c>
      <c r="AA1042">
        <f>(O1042*constantes!$B$4)+(LN(110)*constantes!$B$5)+(LN(22)*constantes!$B$8)+(F1042*constantes!$B$9)</f>
        <v>23.756109717441312</v>
      </c>
      <c r="AB1042">
        <f t="shared" si="233"/>
        <v>9.7348342413305922E-2</v>
      </c>
      <c r="AC1042">
        <f>(O1042*constantes!$D$4)+(LN(110)*constantes!$D$5)+(LN(22)*constantes!$D$8)+(F1042*constantes!$D$9)</f>
        <v>25.803749193387144</v>
      </c>
      <c r="AD1042" s="7">
        <f t="shared" si="234"/>
        <v>4.2061248414153263E-2</v>
      </c>
      <c r="AF1042">
        <f>(O1042*constantes!$B$4)+(LN(125)*constantes!$B$5)+(LN(22.5)*constantes!$B$8)+(F1042*constantes!$B$9)</f>
        <v>24.011066654195705</v>
      </c>
      <c r="AG1042">
        <f t="shared" si="235"/>
        <v>0.12380054983513455</v>
      </c>
      <c r="AH1042">
        <f>(O1042*constantes!$D$4)+(LN(125)*constantes!$D$5)+(LN(22.5)*constantes!$D$8)+(F1042*constantes!$D$9)</f>
        <v>26.174822209995376</v>
      </c>
      <c r="AI1042">
        <f t="shared" si="236"/>
        <v>6.0378388617794876E-2</v>
      </c>
    </row>
    <row r="1043" spans="1:35" x14ac:dyDescent="0.25">
      <c r="A1043" s="11">
        <v>1042</v>
      </c>
      <c r="B1043">
        <v>0</v>
      </c>
      <c r="C1043">
        <v>65</v>
      </c>
      <c r="D1043">
        <v>0</v>
      </c>
      <c r="E1043">
        <v>1</v>
      </c>
      <c r="F1043">
        <v>0</v>
      </c>
      <c r="G1043">
        <v>144</v>
      </c>
      <c r="H1043">
        <v>21.41</v>
      </c>
      <c r="I1043">
        <f>IF(AND(B1043=1,E1043=0),V1043,IF(AND(B1043=1,E1043=1),W1043,IF(AND(B1043=0,E1043=0),X1043,IF(AND(B1043=0,E1043=1),Y1043,ERROR))))</f>
        <v>0.16705353614180762</v>
      </c>
      <c r="K1043">
        <f t="shared" si="224"/>
        <v>8.5182662382899066E-2</v>
      </c>
      <c r="L1043">
        <f t="shared" si="225"/>
        <v>5.9581907304813275E-2</v>
      </c>
      <c r="M1043" s="22" t="str">
        <f t="shared" si="237"/>
        <v>Elevated Risk</v>
      </c>
      <c r="O1043">
        <f t="shared" si="226"/>
        <v>4.1743872698956368</v>
      </c>
      <c r="P1043">
        <f t="shared" si="227"/>
        <v>4.9698132995760007</v>
      </c>
      <c r="Q1043">
        <f t="shared" si="228"/>
        <v>3.0638581026015914</v>
      </c>
      <c r="R1043">
        <f>(O1043*constantes!$B$4)+(P1043*constantes!$B$5)+(D1043*constantes!$B$6)+(Q1043*constantes!$B$8)+(F1043*constantes!$B$9)</f>
        <v>24.643036639471234</v>
      </c>
      <c r="S1043" s="4">
        <f>(O1043*constantes!$B$4)+(P1043*constantes!$C$5)+(D1043*constantes!$B$6)+(Q1043*constantes!$B$8)+(F1043*constantes!$B$9)</f>
        <v>24.999074064252856</v>
      </c>
      <c r="T1043">
        <f>(O1043*constantes!$D$4)+(P1043*constantes!$D$5)+(D1043*constantes!$D$6)+(Q1043*constantes!$D$8)+(F1043*constantes!$D$9)</f>
        <v>26.904834951960314</v>
      </c>
      <c r="U1043">
        <f>(O1043*constantes!$D$4)+(P1043*constantes!$E$5)+(D1043*constantes!$D$6)+(Q1043*constantes!$D$8)+(F1043*constantes!$D$9)</f>
        <v>27.251529127738731</v>
      </c>
      <c r="V1043" s="5">
        <f t="shared" si="229"/>
        <v>0.22013715813776746</v>
      </c>
      <c r="W1043" s="5">
        <f t="shared" si="230"/>
        <v>0.29880527891307596</v>
      </c>
      <c r="X1043" s="6">
        <f t="shared" si="231"/>
        <v>0.12123131277074417</v>
      </c>
      <c r="Y1043" s="6">
        <f t="shared" si="232"/>
        <v>0.16705353614180762</v>
      </c>
      <c r="AA1043">
        <f>(O1043*constantes!$B$4)+(LN(110)*constantes!$B$5)+(LN(22)*constantes!$B$8)+(F1043*constantes!$B$9)</f>
        <v>24.164953438417392</v>
      </c>
      <c r="AB1043">
        <f t="shared" si="233"/>
        <v>0.14285464759503463</v>
      </c>
      <c r="AC1043">
        <f>(O1043*constantes!$D$4)+(LN(110)*constantes!$D$5)+(LN(22)*constantes!$D$8)+(F1043*constantes!$D$9)</f>
        <v>26.16112364851551</v>
      </c>
      <c r="AD1043" s="7">
        <f t="shared" si="234"/>
        <v>5.9581907304813275E-2</v>
      </c>
      <c r="AF1043">
        <f>(O1043*constantes!$B$4)+(LN(125)*constantes!$B$5)+(LN(22.5)*constantes!$B$8)+(F1043*constantes!$B$9)</f>
        <v>24.419910375171785</v>
      </c>
      <c r="AG1043">
        <f t="shared" si="235"/>
        <v>0.18037897763812694</v>
      </c>
      <c r="AH1043">
        <f>(O1043*constantes!$D$4)+(LN(125)*constantes!$D$5)+(LN(22.5)*constantes!$D$8)+(F1043*constantes!$D$9)</f>
        <v>26.532196665123742</v>
      </c>
      <c r="AI1043">
        <f t="shared" si="236"/>
        <v>8.5182662382899066E-2</v>
      </c>
    </row>
    <row r="1044" spans="1:35" x14ac:dyDescent="0.25">
      <c r="A1044" s="11">
        <v>1043</v>
      </c>
      <c r="B1044">
        <v>1</v>
      </c>
      <c r="C1044">
        <v>61</v>
      </c>
      <c r="D1044">
        <v>0</v>
      </c>
      <c r="E1044">
        <v>1</v>
      </c>
      <c r="F1044">
        <v>0</v>
      </c>
      <c r="G1044">
        <v>164.5</v>
      </c>
      <c r="H1044">
        <v>27.73</v>
      </c>
      <c r="I1044">
        <f>IF(AND(B1044=1,E1044=0),V1044,IF(AND(B1044=1,E1044=1),W1044,IF(AND(B1044=0,E1044=0),X1044,IF(AND(B1044=0,E1044=1),Y1044,ERROR))))</f>
        <v>0.37005020346565243</v>
      </c>
      <c r="K1044">
        <f t="shared" si="224"/>
        <v>0.15060331820878059</v>
      </c>
      <c r="L1044">
        <f t="shared" si="225"/>
        <v>0.11882079876600593</v>
      </c>
      <c r="M1044" s="22" t="str">
        <f t="shared" si="237"/>
        <v>'&gt;30%</v>
      </c>
      <c r="O1044">
        <f t="shared" si="226"/>
        <v>4.1108738641733114</v>
      </c>
      <c r="P1044">
        <f t="shared" si="227"/>
        <v>5.1029105702054265</v>
      </c>
      <c r="Q1044">
        <f t="shared" si="228"/>
        <v>3.3225148596276868</v>
      </c>
      <c r="R1044">
        <f>(O1044*constantes!$B$4)+(P1044*constantes!$B$5)+(D1044*constantes!$B$6)+(Q1044*constantes!$B$8)+(F1044*constantes!$B$9)</f>
        <v>24.897283350060679</v>
      </c>
      <c r="S1044" s="4">
        <f>(O1044*constantes!$B$4)+(P1044*constantes!$C$5)+(D1044*constantes!$B$6)+(Q1044*constantes!$B$8)+(F1044*constantes!$B$9)</f>
        <v>25.262855863310193</v>
      </c>
      <c r="T1044">
        <f>(O1044*constantes!$D$4)+(P1044*constantes!$D$5)+(D1044*constantes!$D$6)+(Q1044*constantes!$D$8)+(F1044*constantes!$D$9)</f>
        <v>27.238639439607272</v>
      </c>
      <c r="U1044">
        <f>(O1044*constantes!$D$4)+(P1044*constantes!$E$5)+(D1044*constantes!$D$6)+(Q1044*constantes!$D$8)+(F1044*constantes!$D$9)</f>
        <v>27.594618480984803</v>
      </c>
      <c r="V1044" s="5">
        <f t="shared" si="229"/>
        <v>0.27429753865552553</v>
      </c>
      <c r="W1044" s="5">
        <f t="shared" si="230"/>
        <v>0.37005020346565243</v>
      </c>
      <c r="X1044" s="6">
        <f t="shared" si="231"/>
        <v>0.16510137941502157</v>
      </c>
      <c r="Y1044" s="6">
        <f t="shared" si="232"/>
        <v>0.22709505577626943</v>
      </c>
      <c r="AA1044">
        <f>(O1044*constantes!$B$4)+(LN(110)*constantes!$B$5)+(LN(22)*constantes!$B$8)+(F1044*constantes!$B$9)</f>
        <v>23.967238746940023</v>
      </c>
      <c r="AB1044">
        <f t="shared" si="233"/>
        <v>0.11882079876600593</v>
      </c>
      <c r="AC1044">
        <f>(O1044*constantes!$D$4)+(LN(110)*constantes!$D$5)+(LN(22)*constantes!$D$8)+(F1044*constantes!$D$9)</f>
        <v>25.98829922560666</v>
      </c>
      <c r="AD1044" s="7">
        <f t="shared" si="234"/>
        <v>5.0368025874669486E-2</v>
      </c>
      <c r="AF1044">
        <f>(O1044*constantes!$B$4)+(LN(125)*constantes!$B$5)+(LN(22.5)*constantes!$B$8)+(F1044*constantes!$B$9)</f>
        <v>24.222195683694412</v>
      </c>
      <c r="AG1044">
        <f t="shared" si="235"/>
        <v>0.15060331820878059</v>
      </c>
      <c r="AH1044">
        <f>(O1044*constantes!$D$4)+(LN(125)*constantes!$D$5)+(LN(22.5)*constantes!$D$8)+(F1044*constantes!$D$9)</f>
        <v>26.359372242214892</v>
      </c>
      <c r="AI1044">
        <f t="shared" si="236"/>
        <v>7.2164067569494672E-2</v>
      </c>
    </row>
    <row r="1045" spans="1:35" x14ac:dyDescent="0.25">
      <c r="A1045" s="11">
        <v>1044</v>
      </c>
      <c r="B1045">
        <v>0</v>
      </c>
      <c r="C1045">
        <v>49</v>
      </c>
      <c r="D1045">
        <v>1</v>
      </c>
      <c r="E1045">
        <v>0</v>
      </c>
      <c r="F1045">
        <v>0</v>
      </c>
      <c r="G1045">
        <v>120</v>
      </c>
      <c r="H1045">
        <v>22.33</v>
      </c>
      <c r="I1045">
        <f>IF(AND(B1045=1,E1045=0),V1045,IF(AND(B1045=1,E1045=1),W1045,IF(AND(B1045=0,E1045=0),X1045,IF(AND(B1045=0,E1045=1),Y1045,ERROR))))</f>
        <v>6.577542046108642E-2</v>
      </c>
      <c r="K1045">
        <f t="shared" si="224"/>
        <v>4.0428513799347532E-2</v>
      </c>
      <c r="L1045">
        <f t="shared" si="225"/>
        <v>2.8073382189004015E-2</v>
      </c>
      <c r="M1045" s="22" t="str">
        <f t="shared" si="237"/>
        <v>Elevated Risk</v>
      </c>
      <c r="O1045">
        <f t="shared" si="226"/>
        <v>3.8918202981106265</v>
      </c>
      <c r="P1045">
        <f t="shared" si="227"/>
        <v>4.7874917427820458</v>
      </c>
      <c r="Q1045">
        <f t="shared" si="228"/>
        <v>3.1059310658520665</v>
      </c>
      <c r="R1045">
        <f>(O1045*constantes!$B$4)+(P1045*constantes!$B$5)+(D1045*constantes!$B$6)+(Q1045*constantes!$B$8)+(F1045*constantes!$B$9)</f>
        <v>24.168080068482119</v>
      </c>
      <c r="S1045" s="4">
        <f>(O1045*constantes!$B$4)+(P1045*constantes!$C$5)+(D1045*constantes!$B$6)+(Q1045*constantes!$B$8)+(F1045*constantes!$B$9)</f>
        <v>24.511055976935026</v>
      </c>
      <c r="T1045">
        <f>(O1045*constantes!$D$4)+(P1045*constantes!$D$5)+(D1045*constantes!$D$6)+(Q1045*constantes!$D$8)+(F1045*constantes!$D$9)</f>
        <v>26.263286114185796</v>
      </c>
      <c r="U1045">
        <f>(O1045*constantes!$D$4)+(P1045*constantes!$E$5)+(D1045*constantes!$D$6)+(Q1045*constantes!$D$8)+(F1045*constantes!$D$9)</f>
        <v>26.597261538162272</v>
      </c>
      <c r="V1045" s="5">
        <f t="shared" si="229"/>
        <v>0.14326830663186008</v>
      </c>
      <c r="W1045" s="5">
        <f t="shared" si="230"/>
        <v>0.19579028237349738</v>
      </c>
      <c r="X1045" s="6">
        <f t="shared" si="231"/>
        <v>6.577542046108642E-2</v>
      </c>
      <c r="Y1045" s="6">
        <f t="shared" si="232"/>
        <v>9.0641846776372881E-2</v>
      </c>
      <c r="AA1045">
        <f>(O1045*constantes!$B$4)+(LN(110)*constantes!$B$5)+(LN(22)*constantes!$B$8)+(F1045*constantes!$B$9)</f>
        <v>23.285333757929525</v>
      </c>
      <c r="AB1045">
        <f t="shared" si="233"/>
        <v>6.1959526107751905E-2</v>
      </c>
      <c r="AC1045">
        <f>(O1045*constantes!$D$4)+(LN(110)*constantes!$D$5)+(LN(22)*constantes!$D$8)+(F1045*constantes!$D$9)</f>
        <v>25.39223913860047</v>
      </c>
      <c r="AD1045" s="7">
        <f t="shared" si="234"/>
        <v>2.8073382189004015E-2</v>
      </c>
      <c r="AF1045">
        <f>(O1045*constantes!$B$4)+(LN(125)*constantes!$B$5)+(LN(22.5)*constantes!$B$8)+(F1045*constantes!$B$9)</f>
        <v>23.540290694683922</v>
      </c>
      <c r="AG1045">
        <f t="shared" si="235"/>
        <v>7.9222803135090225E-2</v>
      </c>
      <c r="AH1045">
        <f>(O1045*constantes!$D$4)+(LN(125)*constantes!$D$5)+(LN(22.5)*constantes!$D$8)+(F1045*constantes!$D$9)</f>
        <v>25.763312155208702</v>
      </c>
      <c r="AI1045">
        <f t="shared" si="236"/>
        <v>4.0428513799347532E-2</v>
      </c>
    </row>
    <row r="1046" spans="1:35" x14ac:dyDescent="0.25">
      <c r="A1046" s="11">
        <v>1045</v>
      </c>
      <c r="B1046">
        <v>1</v>
      </c>
      <c r="C1046">
        <v>42</v>
      </c>
      <c r="D1046">
        <v>0</v>
      </c>
      <c r="E1046">
        <v>1</v>
      </c>
      <c r="F1046">
        <v>0</v>
      </c>
      <c r="G1046">
        <v>141.5</v>
      </c>
      <c r="H1046">
        <v>32.520000000000003</v>
      </c>
      <c r="I1046">
        <f>IF(AND(B1046=1,E1046=0),V1046,IF(AND(B1046=1,E1046=1),W1046,IF(AND(B1046=0,E1046=0),X1046,IF(AND(B1046=0,E1046=1),Y1046,ERROR))))</f>
        <v>0.11551848086102245</v>
      </c>
      <c r="K1046">
        <f t="shared" si="224"/>
        <v>4.9796912096185753E-2</v>
      </c>
      <c r="L1046">
        <f t="shared" si="225"/>
        <v>3.8810869283687155E-2</v>
      </c>
      <c r="M1046" s="22" t="str">
        <f t="shared" si="237"/>
        <v>Elevated Risk</v>
      </c>
      <c r="O1046">
        <f t="shared" si="226"/>
        <v>3.7376696182833684</v>
      </c>
      <c r="P1046">
        <f t="shared" si="227"/>
        <v>4.9522997170832923</v>
      </c>
      <c r="Q1046">
        <f t="shared" si="228"/>
        <v>3.48185528467961</v>
      </c>
      <c r="R1046">
        <f>(O1046*constantes!$B$4)+(P1046*constantes!$B$5)+(D1046*constantes!$B$6)+(Q1046*constantes!$B$8)+(F1046*constantes!$B$9)</f>
        <v>23.582438588133723</v>
      </c>
      <c r="S1046" s="4">
        <f>(O1046*constantes!$B$4)+(P1046*constantes!$C$5)+(D1046*constantes!$B$6)+(Q1046*constantes!$B$8)+(F1046*constantes!$B$9)</f>
        <v>23.93722133986557</v>
      </c>
      <c r="T1046">
        <f>(O1046*constantes!$D$4)+(P1046*constantes!$D$5)+(D1046*constantes!$D$6)+(Q1046*constantes!$D$8)+(F1046*constantes!$D$9)</f>
        <v>25.880932579695543</v>
      </c>
      <c r="U1046">
        <f>(O1046*constantes!$D$4)+(P1046*constantes!$E$5)+(D1046*constantes!$D$6)+(Q1046*constantes!$D$8)+(F1046*constantes!$D$9)</f>
        <v>26.226405007959272</v>
      </c>
      <c r="V1046" s="5">
        <f t="shared" si="229"/>
        <v>8.2488630404830787E-2</v>
      </c>
      <c r="W1046" s="5">
        <f t="shared" si="230"/>
        <v>0.11551848086102245</v>
      </c>
      <c r="X1046" s="6">
        <f t="shared" si="231"/>
        <v>4.5358566791631527E-2</v>
      </c>
      <c r="Y1046" s="6">
        <f t="shared" si="232"/>
        <v>6.347100641857395E-2</v>
      </c>
      <c r="AA1046">
        <f>(O1046*constantes!$B$4)+(LN(110)*constantes!$B$5)+(LN(22)*constantes!$B$8)+(F1046*constantes!$B$9)</f>
        <v>22.805468857654464</v>
      </c>
      <c r="AB1046">
        <f t="shared" si="233"/>
        <v>3.8810869283687155E-2</v>
      </c>
      <c r="AC1046">
        <f>(O1046*constantes!$D$4)+(LN(110)*constantes!$D$5)+(LN(22)*constantes!$D$8)+(F1046*constantes!$D$9)</f>
        <v>24.972784348242914</v>
      </c>
      <c r="AD1046" s="7">
        <f t="shared" si="234"/>
        <v>1.8545470669847686E-2</v>
      </c>
      <c r="AF1046">
        <f>(O1046*constantes!$B$4)+(LN(125)*constantes!$B$5)+(LN(22.5)*constantes!$B$8)+(F1046*constantes!$B$9)</f>
        <v>23.060425794408857</v>
      </c>
      <c r="AG1046">
        <f t="shared" si="235"/>
        <v>4.9796912096185753E-2</v>
      </c>
      <c r="AH1046">
        <f>(O1046*constantes!$D$4)+(LN(125)*constantes!$D$5)+(LN(22.5)*constantes!$D$8)+(F1046*constantes!$D$9)</f>
        <v>25.343857364851146</v>
      </c>
      <c r="AI1046">
        <f t="shared" si="236"/>
        <v>2.676538428771702E-2</v>
      </c>
    </row>
    <row r="1047" spans="1:35" x14ac:dyDescent="0.25">
      <c r="A1047" s="11">
        <v>1046</v>
      </c>
      <c r="B1047">
        <v>1</v>
      </c>
      <c r="C1047">
        <v>50</v>
      </c>
      <c r="D1047">
        <v>0</v>
      </c>
      <c r="E1047">
        <v>0</v>
      </c>
      <c r="F1047">
        <v>0</v>
      </c>
      <c r="G1047">
        <v>124</v>
      </c>
      <c r="H1047">
        <v>24.54</v>
      </c>
      <c r="I1047">
        <f>IF(AND(B1047=1,E1047=0),V1047,IF(AND(B1047=1,E1047=1),W1047,IF(AND(B1047=0,E1047=0),X1047,IF(AND(B1047=0,E1047=1),Y1047,ERROR))))</f>
        <v>8.8590081579417168E-2</v>
      </c>
      <c r="K1047">
        <f t="shared" si="224"/>
        <v>8.4142660265313918E-2</v>
      </c>
      <c r="L1047">
        <f t="shared" si="225"/>
        <v>6.5845990830285972E-2</v>
      </c>
      <c r="M1047" s="22" t="str">
        <f t="shared" si="237"/>
        <v>NORMAL</v>
      </c>
      <c r="O1047">
        <f t="shared" si="226"/>
        <v>3.912023005428146</v>
      </c>
      <c r="P1047">
        <f t="shared" si="227"/>
        <v>4.8202815656050371</v>
      </c>
      <c r="Q1047">
        <f t="shared" si="228"/>
        <v>3.2003044392827653</v>
      </c>
      <c r="R1047">
        <f>(O1047*constantes!$B$4)+(P1047*constantes!$B$5)+(D1047*constantes!$B$6)+(Q1047*constantes!$B$8)+(F1047*constantes!$B$9)</f>
        <v>23.65708441203039</v>
      </c>
      <c r="S1047" s="4">
        <f>(O1047*constantes!$B$4)+(P1047*constantes!$C$5)+(D1047*constantes!$B$6)+(Q1047*constantes!$B$8)+(F1047*constantes!$B$9)</f>
        <v>24.002409383390336</v>
      </c>
      <c r="T1047">
        <f>(O1047*constantes!$D$4)+(P1047*constantes!$D$5)+(D1047*constantes!$D$6)+(Q1047*constantes!$D$8)+(F1047*constantes!$D$9)</f>
        <v>25.840062302669747</v>
      </c>
      <c r="U1047">
        <f>(O1047*constantes!$D$4)+(P1047*constantes!$E$5)+(D1047*constantes!$D$6)+(Q1047*constantes!$D$8)+(F1047*constantes!$D$9)</f>
        <v>26.176325144686352</v>
      </c>
      <c r="V1047" s="5">
        <f t="shared" si="229"/>
        <v>8.8590081579417168E-2</v>
      </c>
      <c r="W1047" s="5">
        <f t="shared" si="230"/>
        <v>0.12280179729660101</v>
      </c>
      <c r="X1047" s="6">
        <f t="shared" si="231"/>
        <v>4.3582304337118738E-2</v>
      </c>
      <c r="Y1047" s="6">
        <f t="shared" si="232"/>
        <v>6.0466399019319939E-2</v>
      </c>
      <c r="AA1047">
        <f>(O1047*constantes!$B$4)+(LN(110)*constantes!$B$5)+(LN(22)*constantes!$B$8)+(F1047*constantes!$B$9)</f>
        <v>23.348223977700673</v>
      </c>
      <c r="AB1047">
        <f t="shared" si="233"/>
        <v>6.5845990830285972E-2</v>
      </c>
      <c r="AC1047">
        <f>(O1047*constantes!$D$4)+(LN(110)*constantes!$D$5)+(LN(22)*constantes!$D$8)+(F1047*constantes!$D$9)</f>
        <v>25.447212119400952</v>
      </c>
      <c r="AD1047" s="7">
        <f t="shared" si="234"/>
        <v>2.9636129007590606E-2</v>
      </c>
      <c r="AF1047">
        <f>(O1047*constantes!$B$4)+(LN(125)*constantes!$B$5)+(LN(22.5)*constantes!$B$8)+(F1047*constantes!$B$9)</f>
        <v>23.603180914455063</v>
      </c>
      <c r="AG1047">
        <f t="shared" si="235"/>
        <v>8.4142660265313918E-2</v>
      </c>
      <c r="AH1047">
        <f>(O1047*constantes!$D$4)+(LN(125)*constantes!$D$5)+(LN(22.5)*constantes!$D$8)+(F1047*constantes!$D$9)</f>
        <v>25.818285136009184</v>
      </c>
      <c r="AI1047">
        <f t="shared" si="236"/>
        <v>4.2663786438573714E-2</v>
      </c>
    </row>
    <row r="1048" spans="1:35" x14ac:dyDescent="0.25">
      <c r="A1048" s="11">
        <v>1047</v>
      </c>
      <c r="B1048">
        <v>1</v>
      </c>
      <c r="C1048">
        <v>42</v>
      </c>
      <c r="D1048">
        <v>1</v>
      </c>
      <c r="E1048">
        <v>0</v>
      </c>
      <c r="F1048">
        <v>0</v>
      </c>
      <c r="G1048">
        <v>112</v>
      </c>
      <c r="H1048">
        <v>24.77</v>
      </c>
      <c r="I1048">
        <f>IF(AND(B1048=1,E1048=0),V1048,IF(AND(B1048=1,E1048=1),W1048,IF(AND(B1048=0,E1048=0),X1048,IF(AND(B1048=0,E1048=1),Y1048,ERROR))))</f>
        <v>8.7360154218314778E-2</v>
      </c>
      <c r="K1048">
        <f t="shared" si="224"/>
        <v>4.9796912096185753E-2</v>
      </c>
      <c r="L1048">
        <f t="shared" si="225"/>
        <v>3.8810869283687155E-2</v>
      </c>
      <c r="M1048" s="22" t="str">
        <f t="shared" si="237"/>
        <v>Elevated Risk</v>
      </c>
      <c r="O1048">
        <f t="shared" si="226"/>
        <v>3.7376696182833684</v>
      </c>
      <c r="P1048">
        <f t="shared" si="227"/>
        <v>4.7184988712950942</v>
      </c>
      <c r="Q1048">
        <f t="shared" si="228"/>
        <v>3.2096332435012682</v>
      </c>
      <c r="R1048">
        <f>(O1048*constantes!$B$4)+(P1048*constantes!$B$5)+(D1048*constantes!$B$6)+(Q1048*constantes!$B$8)+(F1048*constantes!$B$9)</f>
        <v>23.642439847544001</v>
      </c>
      <c r="S1048" s="4">
        <f>(O1048*constantes!$B$4)+(P1048*constantes!$C$5)+(D1048*constantes!$B$6)+(Q1048*constantes!$B$8)+(F1048*constantes!$B$9)</f>
        <v>23.980473106683579</v>
      </c>
      <c r="T1048">
        <f>(O1048*constantes!$D$4)+(P1048*constantes!$D$5)+(D1048*constantes!$D$6)+(Q1048*constantes!$D$8)+(F1048*constantes!$D$9)</f>
        <v>25.702778324017032</v>
      </c>
      <c r="U1048">
        <f>(O1048*constantes!$D$4)+(P1048*constantes!$E$5)+(D1048*constantes!$D$6)+(Q1048*constantes!$D$8)+(F1048*constantes!$D$9)</f>
        <v>26.031940805278577</v>
      </c>
      <c r="V1048" s="5">
        <f t="shared" si="229"/>
        <v>8.7360154218314778E-2</v>
      </c>
      <c r="W1048" s="5">
        <f t="shared" si="230"/>
        <v>0.12030450904758405</v>
      </c>
      <c r="X1048" s="6">
        <f t="shared" si="231"/>
        <v>3.8099662190075323E-2</v>
      </c>
      <c r="Y1048" s="6">
        <f t="shared" si="232"/>
        <v>5.2554756714130679E-2</v>
      </c>
      <c r="AA1048">
        <f>(O1048*constantes!$B$4)+(LN(110)*constantes!$B$5)+(LN(22)*constantes!$B$8)+(F1048*constantes!$B$9)</f>
        <v>22.805468857654464</v>
      </c>
      <c r="AB1048">
        <f t="shared" si="233"/>
        <v>3.8810869283687155E-2</v>
      </c>
      <c r="AC1048">
        <f>(O1048*constantes!$D$4)+(LN(110)*constantes!$D$5)+(LN(22)*constantes!$D$8)+(F1048*constantes!$D$9)</f>
        <v>24.972784348242914</v>
      </c>
      <c r="AD1048" s="7">
        <f t="shared" si="234"/>
        <v>1.8545470669847686E-2</v>
      </c>
      <c r="AF1048">
        <f>(O1048*constantes!$B$4)+(LN(125)*constantes!$B$5)+(LN(22.5)*constantes!$B$8)+(F1048*constantes!$B$9)</f>
        <v>23.060425794408857</v>
      </c>
      <c r="AG1048">
        <f t="shared" si="235"/>
        <v>4.9796912096185753E-2</v>
      </c>
      <c r="AH1048">
        <f>(O1048*constantes!$D$4)+(LN(125)*constantes!$D$5)+(LN(22.5)*constantes!$D$8)+(F1048*constantes!$D$9)</f>
        <v>25.343857364851146</v>
      </c>
      <c r="AI1048">
        <f t="shared" si="236"/>
        <v>2.676538428771702E-2</v>
      </c>
    </row>
    <row r="1049" spans="1:35" x14ac:dyDescent="0.25">
      <c r="A1049" s="11">
        <v>1048</v>
      </c>
      <c r="B1049">
        <v>1</v>
      </c>
      <c r="C1049">
        <v>46</v>
      </c>
      <c r="D1049">
        <v>1</v>
      </c>
      <c r="E1049">
        <v>1</v>
      </c>
      <c r="F1049">
        <v>0</v>
      </c>
      <c r="G1049">
        <v>137</v>
      </c>
      <c r="H1049">
        <v>29.11</v>
      </c>
      <c r="I1049">
        <f>IF(AND(B1049=1,E1049=0),V1049,IF(AND(B1049=1,E1049=1),W1049,IF(AND(B1049=0,E1049=0),X1049,IF(AND(B1049=0,E1049=1),Y1049,ERROR))))</f>
        <v>0.24805534837361665</v>
      </c>
      <c r="K1049">
        <f t="shared" si="224"/>
        <v>6.5553501255932511E-2</v>
      </c>
      <c r="L1049">
        <f t="shared" si="225"/>
        <v>5.1185816914687488E-2</v>
      </c>
      <c r="M1049" s="22" t="str">
        <f t="shared" si="237"/>
        <v>Elevated Risk</v>
      </c>
      <c r="O1049">
        <f t="shared" si="226"/>
        <v>3.8286413964890951</v>
      </c>
      <c r="P1049">
        <f t="shared" si="227"/>
        <v>4.9199809258281251</v>
      </c>
      <c r="Q1049">
        <f t="shared" si="228"/>
        <v>3.371081757757532</v>
      </c>
      <c r="R1049">
        <f>(O1049*constantes!$B$4)+(P1049*constantes!$B$5)+(D1049*constantes!$B$6)+(Q1049*constantes!$B$8)+(F1049*constantes!$B$9)</f>
        <v>24.427388222597376</v>
      </c>
      <c r="S1049" s="4">
        <f>(O1049*constantes!$B$4)+(P1049*constantes!$C$5)+(D1049*constantes!$B$6)+(Q1049*constantes!$B$8)+(F1049*constantes!$B$9)</f>
        <v>24.779855656123701</v>
      </c>
      <c r="T1049">
        <f>(O1049*constantes!$D$4)+(P1049*constantes!$D$5)+(D1049*constantes!$D$6)+(Q1049*constantes!$D$8)+(F1049*constantes!$D$9)</f>
        <v>26.599610339469315</v>
      </c>
      <c r="U1049">
        <f>(O1049*constantes!$D$4)+(P1049*constantes!$E$5)+(D1049*constantes!$D$6)+(Q1049*constantes!$D$8)+(F1049*constantes!$D$9)</f>
        <v>26.942828208855083</v>
      </c>
      <c r="V1049" s="5">
        <f t="shared" si="229"/>
        <v>0.18160177350924323</v>
      </c>
      <c r="W1049" s="5">
        <f t="shared" si="230"/>
        <v>0.24805534837361665</v>
      </c>
      <c r="X1049" s="6">
        <f t="shared" si="231"/>
        <v>9.0845007976310344E-2</v>
      </c>
      <c r="Y1049" s="6">
        <f t="shared" si="232"/>
        <v>0.12561809866413942</v>
      </c>
      <c r="AA1049">
        <f>(O1049*constantes!$B$4)+(LN(110)*constantes!$B$5)+(LN(22)*constantes!$B$8)+(F1049*constantes!$B$9)</f>
        <v>23.088660364337766</v>
      </c>
      <c r="AB1049">
        <f t="shared" si="233"/>
        <v>5.1185816914687488E-2</v>
      </c>
      <c r="AC1049">
        <f>(O1049*constantes!$D$4)+(LN(110)*constantes!$D$5)+(LN(22)*constantes!$D$8)+(F1049*constantes!$D$9)</f>
        <v>25.220324924765169</v>
      </c>
      <c r="AD1049" s="7">
        <f t="shared" si="234"/>
        <v>2.3692217580876362E-2</v>
      </c>
      <c r="AF1049">
        <f>(O1049*constantes!$B$4)+(LN(125)*constantes!$B$5)+(LN(22.5)*constantes!$B$8)+(F1049*constantes!$B$9)</f>
        <v>23.343617301092156</v>
      </c>
      <c r="AG1049">
        <f t="shared" si="235"/>
        <v>6.5553501255932511E-2</v>
      </c>
      <c r="AH1049">
        <f>(O1049*constantes!$D$4)+(LN(125)*constantes!$D$5)+(LN(22.5)*constantes!$D$8)+(F1049*constantes!$D$9)</f>
        <v>25.591397941373401</v>
      </c>
      <c r="AI1049">
        <f t="shared" si="236"/>
        <v>3.4153313573738631E-2</v>
      </c>
    </row>
    <row r="1050" spans="1:35" x14ac:dyDescent="0.25">
      <c r="A1050" s="11">
        <v>1049</v>
      </c>
      <c r="B1050">
        <v>1</v>
      </c>
      <c r="C1050">
        <v>53</v>
      </c>
      <c r="D1050">
        <v>1</v>
      </c>
      <c r="E1050">
        <v>1</v>
      </c>
      <c r="F1050">
        <v>0</v>
      </c>
      <c r="G1050">
        <v>163</v>
      </c>
      <c r="H1050">
        <v>28.04</v>
      </c>
      <c r="I1050">
        <f>IF(AND(B1050=1,E1050=0),V1050,IF(AND(B1050=1,E1050=1),W1050,IF(AND(B1050=0,E1050=0),X1050,IF(AND(B1050=0,E1050=1),Y1050,ERROR))))</f>
        <v>0.45183150732482147</v>
      </c>
      <c r="K1050">
        <f t="shared" si="224"/>
        <v>0.10001327473115296</v>
      </c>
      <c r="L1050">
        <f t="shared" si="225"/>
        <v>7.8415260777171425E-2</v>
      </c>
      <c r="M1050" s="22" t="str">
        <f t="shared" si="237"/>
        <v>'&gt;30%</v>
      </c>
      <c r="O1050">
        <f t="shared" si="226"/>
        <v>3.970291913552122</v>
      </c>
      <c r="P1050">
        <f t="shared" si="227"/>
        <v>5.0937502008067623</v>
      </c>
      <c r="Q1050">
        <f t="shared" si="228"/>
        <v>3.3336320621663895</v>
      </c>
      <c r="R1050">
        <f>(O1050*constantes!$B$4)+(P1050*constantes!$B$5)+(D1050*constantes!$B$6)+(Q1050*constantes!$B$8)+(F1050*constantes!$B$9)</f>
        <v>25.161007527647474</v>
      </c>
      <c r="S1050" s="4">
        <f>(O1050*constantes!$B$4)+(P1050*constantes!$C$5)+(D1050*constantes!$B$6)+(Q1050*constantes!$B$8)+(F1050*constantes!$B$9)</f>
        <v>25.525923792033268</v>
      </c>
      <c r="T1050">
        <f>(O1050*constantes!$D$4)+(P1050*constantes!$D$5)+(D1050*constantes!$D$6)+(Q1050*constantes!$D$8)+(F1050*constantes!$D$9)</f>
        <v>27.454702486343187</v>
      </c>
      <c r="U1050">
        <f>(O1050*constantes!$D$4)+(P1050*constantes!$E$5)+(D1050*constantes!$D$6)+(Q1050*constantes!$D$8)+(F1050*constantes!$D$9)</f>
        <v>27.810042500351472</v>
      </c>
      <c r="V1050" s="5">
        <f t="shared" si="229"/>
        <v>0.34122085178247363</v>
      </c>
      <c r="W1050" s="5">
        <f t="shared" si="230"/>
        <v>0.45183150732482147</v>
      </c>
      <c r="X1050" s="6">
        <f t="shared" si="231"/>
        <v>0.20065673426620878</v>
      </c>
      <c r="Y1050" s="6">
        <f t="shared" si="232"/>
        <v>0.27350443293288373</v>
      </c>
      <c r="AA1050">
        <f>(O1050*constantes!$B$4)+(LN(110)*constantes!$B$5)+(LN(22)*constantes!$B$8)+(F1050*constantes!$B$9)</f>
        <v>23.529612757934284</v>
      </c>
      <c r="AB1050">
        <f t="shared" si="233"/>
        <v>7.8415260777171425E-2</v>
      </c>
      <c r="AC1050">
        <f>(O1050*constantes!$D$4)+(LN(110)*constantes!$D$5)+(LN(22)*constantes!$D$8)+(F1050*constantes!$D$9)</f>
        <v>25.605765897229862</v>
      </c>
      <c r="AD1050" s="7">
        <f t="shared" si="234"/>
        <v>3.4638908987597139E-2</v>
      </c>
      <c r="AF1050">
        <f>(O1050*constantes!$B$4)+(LN(125)*constantes!$B$5)+(LN(22.5)*constantes!$B$8)+(F1050*constantes!$B$9)</f>
        <v>23.784569694688678</v>
      </c>
      <c r="AG1050">
        <f t="shared" si="235"/>
        <v>0.10001327473115296</v>
      </c>
      <c r="AH1050">
        <f>(O1050*constantes!$D$4)+(LN(125)*constantes!$D$5)+(LN(22.5)*constantes!$D$8)+(F1050*constantes!$D$9)</f>
        <v>25.976838913838094</v>
      </c>
      <c r="AI1050">
        <f t="shared" si="236"/>
        <v>4.9808625979083754E-2</v>
      </c>
    </row>
    <row r="1051" spans="1:35" x14ac:dyDescent="0.25">
      <c r="A1051" s="11">
        <v>1050</v>
      </c>
      <c r="B1051">
        <v>1</v>
      </c>
      <c r="C1051">
        <v>44</v>
      </c>
      <c r="D1051">
        <v>0</v>
      </c>
      <c r="E1051">
        <v>0</v>
      </c>
      <c r="F1051">
        <v>0</v>
      </c>
      <c r="G1051">
        <v>116</v>
      </c>
      <c r="H1051">
        <v>19.440000000000001</v>
      </c>
      <c r="I1051">
        <f>IF(AND(B1051=1,E1051=0),V1051,IF(AND(B1051=1,E1051=1),W1051,IF(AND(B1051=0,E1051=0),X1051,IF(AND(B1051=0,E1051=1),Y1051,ERROR))))</f>
        <v>4.4741101530966887E-2</v>
      </c>
      <c r="K1051">
        <f t="shared" si="224"/>
        <v>5.7330036913051163E-2</v>
      </c>
      <c r="L1051">
        <f t="shared" si="225"/>
        <v>4.4721443860098575E-2</v>
      </c>
      <c r="M1051" s="22" t="str">
        <f t="shared" si="237"/>
        <v>OPTIMAL</v>
      </c>
      <c r="O1051">
        <f t="shared" si="226"/>
        <v>3.784189633918261</v>
      </c>
      <c r="P1051">
        <f t="shared" si="227"/>
        <v>4.7535901911063645</v>
      </c>
      <c r="Q1051">
        <f t="shared" si="228"/>
        <v>2.9673327990322931</v>
      </c>
      <c r="R1051">
        <f>(O1051*constantes!$B$4)+(P1051*constantes!$B$5)+(D1051*constantes!$B$6)+(Q1051*constantes!$B$8)+(F1051*constantes!$B$9)</f>
        <v>22.950733477608615</v>
      </c>
      <c r="S1051" s="4">
        <f>(O1051*constantes!$B$4)+(P1051*constantes!$C$5)+(D1051*constantes!$B$6)+(Q1051*constantes!$B$8)+(F1051*constantes!$B$9)</f>
        <v>23.291280678899476</v>
      </c>
      <c r="T1051">
        <f>(O1051*constantes!$D$4)+(P1051*constantes!$D$5)+(D1051*constantes!$D$6)+(Q1051*constantes!$D$8)+(F1051*constantes!$D$9)</f>
        <v>25.185515165136227</v>
      </c>
      <c r="U1051">
        <f>(O1051*constantes!$D$4)+(P1051*constantes!$E$5)+(D1051*constantes!$D$6)+(Q1051*constantes!$D$8)+(F1051*constantes!$D$9)</f>
        <v>25.517125616867805</v>
      </c>
      <c r="V1051" s="5">
        <f t="shared" si="229"/>
        <v>4.4741101530966887E-2</v>
      </c>
      <c r="W1051" s="5">
        <f t="shared" si="230"/>
        <v>6.231733091376257E-2</v>
      </c>
      <c r="X1051" s="6">
        <f t="shared" si="231"/>
        <v>2.2891036052980929E-2</v>
      </c>
      <c r="Y1051" s="6">
        <f t="shared" si="232"/>
        <v>3.174782027620271E-2</v>
      </c>
      <c r="AA1051">
        <f>(O1051*constantes!$B$4)+(LN(110)*constantes!$B$5)+(LN(22)*constantes!$B$8)+(F1051*constantes!$B$9)</f>
        <v>22.95028380552526</v>
      </c>
      <c r="AB1051">
        <f t="shared" si="233"/>
        <v>4.4721443860098575E-2</v>
      </c>
      <c r="AC1051">
        <f>(O1051*constantes!$D$4)+(LN(110)*constantes!$D$5)+(LN(22)*constantes!$D$8)+(F1051*constantes!$D$9)</f>
        <v>25.099368567186549</v>
      </c>
      <c r="AD1051" s="7">
        <f t="shared" si="234"/>
        <v>2.102161003401426E-2</v>
      </c>
      <c r="AF1051">
        <f>(O1051*constantes!$B$4)+(LN(125)*constantes!$B$5)+(LN(22.5)*constantes!$B$8)+(F1051*constantes!$B$9)</f>
        <v>23.205240742279653</v>
      </c>
      <c r="AG1051">
        <f t="shared" si="235"/>
        <v>5.7330036913051163E-2</v>
      </c>
      <c r="AH1051">
        <f>(O1051*constantes!$D$4)+(LN(125)*constantes!$D$5)+(LN(22.5)*constantes!$D$8)+(F1051*constantes!$D$9)</f>
        <v>25.470441583794781</v>
      </c>
      <c r="AI1051">
        <f t="shared" si="236"/>
        <v>3.0321952038303235E-2</v>
      </c>
    </row>
    <row r="1052" spans="1:35" x14ac:dyDescent="0.25">
      <c r="A1052" s="11">
        <v>1051</v>
      </c>
      <c r="B1052">
        <v>0</v>
      </c>
      <c r="C1052">
        <v>54</v>
      </c>
      <c r="D1052">
        <v>0</v>
      </c>
      <c r="E1052">
        <v>1</v>
      </c>
      <c r="F1052">
        <v>0</v>
      </c>
      <c r="G1052">
        <v>171.5</v>
      </c>
      <c r="H1052">
        <v>34.25</v>
      </c>
      <c r="I1052">
        <f>IF(AND(B1052=1,E1052=0),V1052,IF(AND(B1052=1,E1052=1),W1052,IF(AND(B1052=0,E1052=0),X1052,IF(AND(B1052=0,E1052=1),Y1052,ERROR))))</f>
        <v>0.20725392622514072</v>
      </c>
      <c r="K1052">
        <f t="shared" si="224"/>
        <v>5.2338355969762884E-2</v>
      </c>
      <c r="L1052">
        <f t="shared" si="225"/>
        <v>3.6413005758055728E-2</v>
      </c>
      <c r="M1052" s="22" t="str">
        <f t="shared" si="237"/>
        <v>Elevated Risk</v>
      </c>
      <c r="O1052">
        <f t="shared" si="226"/>
        <v>3.9889840465642745</v>
      </c>
      <c r="P1052">
        <f t="shared" si="227"/>
        <v>5.144583266605995</v>
      </c>
      <c r="Q1052">
        <f t="shared" si="228"/>
        <v>3.5336865647082343</v>
      </c>
      <c r="R1052">
        <f>(O1052*constantes!$B$4)+(P1052*constantes!$B$5)+(D1052*constantes!$B$6)+(Q1052*constantes!$B$8)+(F1052*constantes!$B$9)</f>
        <v>24.762562001711924</v>
      </c>
      <c r="S1052" s="4">
        <f>(O1052*constantes!$B$4)+(P1052*constantes!$C$5)+(D1052*constantes!$B$6)+(Q1052*constantes!$B$8)+(F1052*constantes!$B$9)</f>
        <v>25.131119946931577</v>
      </c>
      <c r="T1052">
        <f>(O1052*constantes!$D$4)+(P1052*constantes!$D$5)+(D1052*constantes!$D$6)+(Q1052*constantes!$D$8)+(F1052*constantes!$D$9)</f>
        <v>27.132151792260405</v>
      </c>
      <c r="U1052">
        <f>(O1052*constantes!$D$4)+(P1052*constantes!$E$5)+(D1052*constantes!$D$6)+(Q1052*constantes!$D$8)+(F1052*constantes!$D$9)</f>
        <v>27.49103792093884</v>
      </c>
      <c r="V1052" s="5">
        <f t="shared" si="229"/>
        <v>0.24437091673153966</v>
      </c>
      <c r="W1052" s="5">
        <f t="shared" si="230"/>
        <v>0.33307481867860045</v>
      </c>
      <c r="X1052" s="6">
        <f t="shared" si="231"/>
        <v>0.14974377434445896</v>
      </c>
      <c r="Y1052" s="6">
        <f t="shared" si="232"/>
        <v>0.20725392622514072</v>
      </c>
      <c r="AA1052">
        <f>(O1052*constantes!$B$4)+(LN(110)*constantes!$B$5)+(LN(22)*constantes!$B$8)+(F1052*constantes!$B$9)</f>
        <v>23.587800620315793</v>
      </c>
      <c r="AB1052">
        <f t="shared" si="233"/>
        <v>8.2913210367502876E-2</v>
      </c>
      <c r="AC1052">
        <f>(O1052*constantes!$D$4)+(LN(110)*constantes!$D$5)+(LN(22)*constantes!$D$8)+(F1052*constantes!$D$9)</f>
        <v>25.656628499605237</v>
      </c>
      <c r="AD1052" s="7">
        <f t="shared" si="234"/>
        <v>3.6413005758055728E-2</v>
      </c>
      <c r="AF1052">
        <f>(O1052*constantes!$B$4)+(LN(125)*constantes!$B$5)+(LN(22.5)*constantes!$B$8)+(F1052*constantes!$B$9)</f>
        <v>23.84275755707019</v>
      </c>
      <c r="AG1052">
        <f t="shared" si="235"/>
        <v>0.10567740925235103</v>
      </c>
      <c r="AH1052">
        <f>(O1052*constantes!$D$4)+(LN(125)*constantes!$D$5)+(LN(22.5)*constantes!$D$8)+(F1052*constantes!$D$9)</f>
        <v>26.027701516213469</v>
      </c>
      <c r="AI1052">
        <f t="shared" si="236"/>
        <v>5.2338355969762884E-2</v>
      </c>
    </row>
    <row r="1053" spans="1:35" x14ac:dyDescent="0.25">
      <c r="A1053" s="11">
        <v>1052</v>
      </c>
      <c r="B1053">
        <v>1</v>
      </c>
      <c r="C1053">
        <v>58</v>
      </c>
      <c r="D1053">
        <v>1</v>
      </c>
      <c r="E1053">
        <v>1</v>
      </c>
      <c r="F1053">
        <v>0</v>
      </c>
      <c r="G1053">
        <v>150</v>
      </c>
      <c r="H1053">
        <v>32</v>
      </c>
      <c r="I1053">
        <f>IF(AND(B1053=1,E1053=0),V1053,IF(AND(B1053=1,E1053=1),W1053,IF(AND(B1053=0,E1053=0),X1053,IF(AND(B1053=0,E1053=1),Y1053,ERROR))))</f>
        <v>0.52906344995879218</v>
      </c>
      <c r="K1053">
        <f t="shared" si="224"/>
        <v>0.1302191222428678</v>
      </c>
      <c r="L1053">
        <f t="shared" si="225"/>
        <v>0.10247681663833785</v>
      </c>
      <c r="M1053" s="22" t="str">
        <f t="shared" si="237"/>
        <v>'&gt;30%</v>
      </c>
      <c r="O1053">
        <f t="shared" si="226"/>
        <v>4.0604430105464191</v>
      </c>
      <c r="P1053">
        <f t="shared" si="227"/>
        <v>5.0106352940962555</v>
      </c>
      <c r="Q1053">
        <f t="shared" si="228"/>
        <v>3.4657359027997265</v>
      </c>
      <c r="R1053">
        <f>(O1053*constantes!$B$4)+(P1053*constantes!$B$5)+(D1053*constantes!$B$6)+(Q1053*constantes!$B$8)+(F1053*constantes!$B$9)</f>
        <v>25.392187447145204</v>
      </c>
      <c r="S1053" s="4">
        <f>(O1053*constantes!$B$4)+(P1053*constantes!$C$5)+(D1053*constantes!$B$6)+(Q1053*constantes!$B$8)+(F1053*constantes!$B$9)</f>
        <v>25.75114935961426</v>
      </c>
      <c r="T1053">
        <f>(O1053*constantes!$D$4)+(P1053*constantes!$D$5)+(D1053*constantes!$D$6)+(Q1053*constantes!$D$8)+(F1053*constantes!$D$9)</f>
        <v>27.533753268130202</v>
      </c>
      <c r="U1053">
        <f>(O1053*constantes!$D$4)+(P1053*constantes!$E$5)+(D1053*constantes!$D$6)+(Q1053*constantes!$D$8)+(F1053*constantes!$D$9)</f>
        <v>27.883295186246357</v>
      </c>
      <c r="V1053" s="5">
        <f t="shared" si="229"/>
        <v>0.40898755269732012</v>
      </c>
      <c r="W1053" s="5">
        <f t="shared" si="230"/>
        <v>0.52906344995879218</v>
      </c>
      <c r="X1053" s="6">
        <f t="shared" si="231"/>
        <v>0.215248357261834</v>
      </c>
      <c r="Y1053" s="6">
        <f t="shared" si="232"/>
        <v>0.29093452097965178</v>
      </c>
      <c r="AA1053">
        <f>(O1053*constantes!$B$4)+(LN(110)*constantes!$B$5)+(LN(22)*constantes!$B$8)+(F1053*constantes!$B$9)</f>
        <v>23.81024951683365</v>
      </c>
      <c r="AB1053">
        <f t="shared" si="233"/>
        <v>0.10247681663833785</v>
      </c>
      <c r="AC1053">
        <f>(O1053*constantes!$D$4)+(LN(110)*constantes!$D$5)+(LN(22)*constantes!$D$8)+(F1053*constantes!$D$9)</f>
        <v>25.851073342728132</v>
      </c>
      <c r="AD1053" s="7">
        <f t="shared" si="234"/>
        <v>4.4054054961770062E-2</v>
      </c>
      <c r="AF1053">
        <f>(O1053*constantes!$B$4)+(LN(125)*constantes!$B$5)+(LN(22.5)*constantes!$B$8)+(F1053*constantes!$B$9)</f>
        <v>24.065206453588043</v>
      </c>
      <c r="AG1053">
        <f t="shared" si="235"/>
        <v>0.1302191222428678</v>
      </c>
      <c r="AH1053">
        <f>(O1053*constantes!$D$4)+(LN(125)*constantes!$D$5)+(LN(22.5)*constantes!$D$8)+(F1053*constantes!$D$9)</f>
        <v>26.222146359336364</v>
      </c>
      <c r="AI1053">
        <f t="shared" si="236"/>
        <v>6.3209991046805025E-2</v>
      </c>
    </row>
    <row r="1054" spans="1:35" x14ac:dyDescent="0.25">
      <c r="A1054" s="11">
        <v>1053</v>
      </c>
      <c r="B1054">
        <v>1</v>
      </c>
      <c r="C1054">
        <v>67</v>
      </c>
      <c r="D1054">
        <v>1</v>
      </c>
      <c r="E1054">
        <v>0</v>
      </c>
      <c r="F1054">
        <v>0</v>
      </c>
      <c r="G1054">
        <v>126</v>
      </c>
      <c r="H1054">
        <v>29.04</v>
      </c>
      <c r="I1054">
        <f>IF(AND(B1054=1,E1054=0),V1054,IF(AND(B1054=1,E1054=1),W1054,IF(AND(B1054=0,E1054=0),X1054,IF(AND(B1054=0,E1054=1),Y1054,ERROR))))</f>
        <v>0.4242836112157643</v>
      </c>
      <c r="K1054">
        <f t="shared" si="224"/>
        <v>0.19635063157104138</v>
      </c>
      <c r="L1054">
        <f t="shared" si="225"/>
        <v>0.1558271506156762</v>
      </c>
      <c r="M1054" s="22" t="str">
        <f t="shared" si="237"/>
        <v>'&gt;30%</v>
      </c>
      <c r="O1054">
        <f t="shared" si="226"/>
        <v>4.2046926193909657</v>
      </c>
      <c r="P1054">
        <f t="shared" si="227"/>
        <v>4.836281906951478</v>
      </c>
      <c r="Q1054">
        <f t="shared" si="228"/>
        <v>3.3686741899565953</v>
      </c>
      <c r="R1054">
        <f>(O1054*constantes!$B$4)+(P1054*constantes!$B$5)+(D1054*constantes!$B$6)+(Q1054*constantes!$B$8)+(F1054*constantes!$B$9)</f>
        <v>25.440843613978739</v>
      </c>
      <c r="S1054" s="4">
        <f>(O1054*constantes!$B$4)+(P1054*constantes!$C$5)+(D1054*constantes!$B$6)+(Q1054*constantes!$B$8)+(F1054*constantes!$B$9)</f>
        <v>25.787314849792743</v>
      </c>
      <c r="T1054">
        <f>(O1054*constantes!$D$4)+(P1054*constantes!$D$5)+(D1054*constantes!$D$6)+(Q1054*constantes!$D$8)+(F1054*constantes!$D$9)</f>
        <v>27.386203364344368</v>
      </c>
      <c r="U1054">
        <f>(O1054*constantes!$D$4)+(P1054*constantes!$E$5)+(D1054*constantes!$D$6)+(Q1054*constantes!$D$8)+(F1054*constantes!$D$9)</f>
        <v>27.723582390173302</v>
      </c>
      <c r="V1054" s="5">
        <f t="shared" si="229"/>
        <v>0.4242836112157643</v>
      </c>
      <c r="W1054" s="5">
        <f t="shared" si="230"/>
        <v>0.54194413550688303</v>
      </c>
      <c r="X1054" s="6">
        <f t="shared" si="231"/>
        <v>0.18871596253006084</v>
      </c>
      <c r="Y1054" s="6">
        <f t="shared" si="232"/>
        <v>0.25402075282171477</v>
      </c>
      <c r="AA1054">
        <f>(O1054*constantes!$B$4)+(LN(110)*constantes!$B$5)+(LN(22)*constantes!$B$8)+(F1054*constantes!$B$9)</f>
        <v>24.25929277918237</v>
      </c>
      <c r="AB1054">
        <f t="shared" si="233"/>
        <v>0.1558271506156762</v>
      </c>
      <c r="AC1054">
        <f>(O1054*constantes!$D$4)+(LN(110)*constantes!$D$5)+(LN(22)*constantes!$D$8)+(F1054*constantes!$D$9)</f>
        <v>26.243586625866762</v>
      </c>
      <c r="AD1054" s="7">
        <f t="shared" si="234"/>
        <v>6.4534688350861291E-2</v>
      </c>
      <c r="AF1054">
        <f>(O1054*constantes!$B$4)+(LN(125)*constantes!$B$5)+(LN(22.5)*constantes!$B$8)+(F1054*constantes!$B$9)</f>
        <v>24.514249715936764</v>
      </c>
      <c r="AG1054">
        <f t="shared" si="235"/>
        <v>0.19635063157104138</v>
      </c>
      <c r="AH1054">
        <f>(O1054*constantes!$D$4)+(LN(125)*constantes!$D$5)+(LN(22.5)*constantes!$D$8)+(F1054*constantes!$D$9)</f>
        <v>26.614659642474994</v>
      </c>
      <c r="AI1054">
        <f t="shared" si="236"/>
        <v>9.215699866828464E-2</v>
      </c>
    </row>
    <row r="1055" spans="1:35" x14ac:dyDescent="0.25">
      <c r="A1055" s="11">
        <v>1054</v>
      </c>
      <c r="B1055">
        <v>1</v>
      </c>
      <c r="C1055">
        <v>44</v>
      </c>
      <c r="D1055">
        <v>0</v>
      </c>
      <c r="E1055">
        <v>0</v>
      </c>
      <c r="F1055">
        <v>0</v>
      </c>
      <c r="G1055">
        <v>132.5</v>
      </c>
      <c r="H1055">
        <v>24.06</v>
      </c>
      <c r="I1055">
        <f>IF(AND(B1055=1,E1055=0),V1055,IF(AND(B1055=1,E1055=1),W1055,IF(AND(B1055=0,E1055=0),X1055,IF(AND(B1055=0,E1055=1),Y1055,ERROR))))</f>
        <v>6.7017397806535928E-2</v>
      </c>
      <c r="K1055">
        <f t="shared" si="224"/>
        <v>5.7330036913051163E-2</v>
      </c>
      <c r="L1055">
        <f t="shared" si="225"/>
        <v>4.4721443860098575E-2</v>
      </c>
      <c r="M1055" s="22" t="str">
        <f t="shared" si="237"/>
        <v>Elevated Risk</v>
      </c>
      <c r="O1055">
        <f t="shared" si="226"/>
        <v>3.784189633918261</v>
      </c>
      <c r="P1055">
        <f t="shared" si="227"/>
        <v>4.8865826454262766</v>
      </c>
      <c r="Q1055">
        <f t="shared" si="228"/>
        <v>3.1805507105465329</v>
      </c>
      <c r="R1055">
        <f>(O1055*constantes!$B$4)+(P1055*constantes!$B$5)+(D1055*constantes!$B$6)+(Q1055*constantes!$B$8)+(F1055*constantes!$B$9)</f>
        <v>23.366477883479543</v>
      </c>
      <c r="S1055" s="4">
        <f>(O1055*constantes!$B$4)+(P1055*constantes!$C$5)+(D1055*constantes!$B$6)+(Q1055*constantes!$B$8)+(F1055*constantes!$B$9)</f>
        <v>23.716552664197881</v>
      </c>
      <c r="T1055">
        <f>(O1055*constantes!$D$4)+(P1055*constantes!$D$5)+(D1055*constantes!$D$6)+(Q1055*constantes!$D$8)+(F1055*constantes!$D$9)</f>
        <v>25.668618627078907</v>
      </c>
      <c r="U1055">
        <f>(O1055*constantes!$D$4)+(P1055*constantes!$E$5)+(D1055*constantes!$D$6)+(Q1055*constantes!$D$8)+(F1055*constantes!$D$9)</f>
        <v>26.009506632423843</v>
      </c>
      <c r="V1055" s="5">
        <f t="shared" si="229"/>
        <v>6.7017397806535928E-2</v>
      </c>
      <c r="W1055" s="5">
        <f t="shared" si="230"/>
        <v>9.3755615110818757E-2</v>
      </c>
      <c r="X1055" s="6">
        <f t="shared" si="231"/>
        <v>3.6844038211389596E-2</v>
      </c>
      <c r="Y1055" s="6">
        <f t="shared" si="232"/>
        <v>5.1419369251809788E-2</v>
      </c>
      <c r="AA1055">
        <f>(O1055*constantes!$B$4)+(LN(110)*constantes!$B$5)+(LN(22)*constantes!$B$8)+(F1055*constantes!$B$9)</f>
        <v>22.95028380552526</v>
      </c>
      <c r="AB1055">
        <f t="shared" si="233"/>
        <v>4.4721443860098575E-2</v>
      </c>
      <c r="AC1055">
        <f>(O1055*constantes!$D$4)+(LN(110)*constantes!$D$5)+(LN(22)*constantes!$D$8)+(F1055*constantes!$D$9)</f>
        <v>25.099368567186549</v>
      </c>
      <c r="AD1055" s="7">
        <f t="shared" si="234"/>
        <v>2.102161003401426E-2</v>
      </c>
      <c r="AF1055">
        <f>(O1055*constantes!$B$4)+(LN(125)*constantes!$B$5)+(LN(22.5)*constantes!$B$8)+(F1055*constantes!$B$9)</f>
        <v>23.205240742279653</v>
      </c>
      <c r="AG1055">
        <f t="shared" si="235"/>
        <v>5.7330036913051163E-2</v>
      </c>
      <c r="AH1055">
        <f>(O1055*constantes!$D$4)+(LN(125)*constantes!$D$5)+(LN(22.5)*constantes!$D$8)+(F1055*constantes!$D$9)</f>
        <v>25.470441583794781</v>
      </c>
      <c r="AI1055">
        <f t="shared" si="236"/>
        <v>3.0321952038303235E-2</v>
      </c>
    </row>
    <row r="1056" spans="1:35" x14ac:dyDescent="0.25">
      <c r="A1056" s="11">
        <v>1055</v>
      </c>
      <c r="B1056">
        <v>1</v>
      </c>
      <c r="C1056">
        <v>41</v>
      </c>
      <c r="D1056">
        <v>1</v>
      </c>
      <c r="E1056">
        <v>1</v>
      </c>
      <c r="F1056">
        <v>0</v>
      </c>
      <c r="G1056">
        <v>146</v>
      </c>
      <c r="H1056">
        <v>24.04</v>
      </c>
      <c r="I1056">
        <f>IF(AND(B1056=1,E1056=0),V1056,IF(AND(B1056=1,E1056=1),W1056,IF(AND(B1056=0,E1056=0),X1056,IF(AND(B1056=0,E1056=1),Y1056,ERROR))))</f>
        <v>0.17596405110243818</v>
      </c>
      <c r="K1056">
        <f t="shared" si="224"/>
        <v>4.62827295767122E-2</v>
      </c>
      <c r="L1056">
        <f t="shared" si="225"/>
        <v>3.6057212319339005E-2</v>
      </c>
      <c r="M1056" s="22" t="str">
        <f t="shared" si="237"/>
        <v>Elevated Risk</v>
      </c>
      <c r="O1056">
        <f t="shared" si="226"/>
        <v>3.713572066704308</v>
      </c>
      <c r="P1056">
        <f t="shared" si="227"/>
        <v>4.9836066217083363</v>
      </c>
      <c r="Q1056">
        <f t="shared" si="228"/>
        <v>3.179719109667007</v>
      </c>
      <c r="R1056">
        <f>(O1056*constantes!$B$4)+(P1056*constantes!$B$5)+(D1056*constantes!$B$6)+(Q1056*constantes!$B$8)+(F1056*constantes!$B$9)</f>
        <v>24.035506191137259</v>
      </c>
      <c r="S1056" s="4">
        <f>(O1056*constantes!$B$4)+(P1056*constantes!$C$5)+(D1056*constantes!$B$6)+(Q1056*constantes!$B$8)+(F1056*constantes!$B$9)</f>
        <v>24.392531769516442</v>
      </c>
      <c r="T1056">
        <f>(O1056*constantes!$D$4)+(P1056*constantes!$D$5)+(D1056*constantes!$D$6)+(Q1056*constantes!$D$8)+(F1056*constantes!$D$9)</f>
        <v>26.367637840633947</v>
      </c>
      <c r="U1056">
        <f>(O1056*constantes!$D$4)+(P1056*constantes!$E$5)+(D1056*constantes!$D$6)+(Q1056*constantes!$D$8)+(F1056*constantes!$D$9)</f>
        <v>26.715294238564322</v>
      </c>
      <c r="V1056" s="5">
        <f t="shared" si="229"/>
        <v>0.12666083261355843</v>
      </c>
      <c r="W1056" s="5">
        <f t="shared" si="230"/>
        <v>0.17596405110243818</v>
      </c>
      <c r="X1056" s="6">
        <f t="shared" si="231"/>
        <v>7.2740688615927862E-2</v>
      </c>
      <c r="Y1056" s="6">
        <f t="shared" si="232"/>
        <v>0.10140242148717249</v>
      </c>
      <c r="AA1056">
        <f>(O1056*constantes!$B$4)+(LN(110)*constantes!$B$5)+(LN(22)*constantes!$B$8)+(F1056*constantes!$B$9)</f>
        <v>22.730454143490913</v>
      </c>
      <c r="AB1056">
        <f t="shared" si="233"/>
        <v>3.6057212319339005E-2</v>
      </c>
      <c r="AC1056">
        <f>(O1056*constantes!$D$4)+(LN(110)*constantes!$D$5)+(LN(22)*constantes!$D$8)+(F1056*constantes!$D$9)</f>
        <v>24.907213223567677</v>
      </c>
      <c r="AD1056" s="7">
        <f t="shared" si="234"/>
        <v>1.7378724267438583E-2</v>
      </c>
      <c r="AF1056">
        <f>(O1056*constantes!$B$4)+(LN(125)*constantes!$B$5)+(LN(22.5)*constantes!$B$8)+(F1056*constantes!$B$9)</f>
        <v>22.985411080245306</v>
      </c>
      <c r="AG1056">
        <f t="shared" si="235"/>
        <v>4.62827295767122E-2</v>
      </c>
      <c r="AH1056">
        <f>(O1056*constantes!$D$4)+(LN(125)*constantes!$D$5)+(LN(22.5)*constantes!$D$8)+(F1056*constantes!$D$9)</f>
        <v>25.278286240175909</v>
      </c>
      <c r="AI1056">
        <f t="shared" si="236"/>
        <v>2.5088146116023613E-2</v>
      </c>
    </row>
    <row r="1057" spans="1:35" x14ac:dyDescent="0.25">
      <c r="A1057" s="11">
        <v>1056</v>
      </c>
      <c r="B1057">
        <v>0</v>
      </c>
      <c r="C1057">
        <v>52</v>
      </c>
      <c r="D1057">
        <v>0</v>
      </c>
      <c r="E1057">
        <v>1</v>
      </c>
      <c r="F1057">
        <v>0</v>
      </c>
      <c r="G1057">
        <v>177</v>
      </c>
      <c r="H1057">
        <v>24.39</v>
      </c>
      <c r="I1057">
        <f>IF(AND(B1057=1,E1057=0),V1057,IF(AND(B1057=1,E1057=1),W1057,IF(AND(B1057=0,E1057=0),X1057,IF(AND(B1057=0,E1057=1),Y1057,ERROR))))</f>
        <v>0.17549568583552588</v>
      </c>
      <c r="K1057">
        <f t="shared" si="224"/>
        <v>4.7353292556453264E-2</v>
      </c>
      <c r="L1057">
        <f t="shared" si="225"/>
        <v>3.291838619478793E-2</v>
      </c>
      <c r="M1057" s="22" t="str">
        <f t="shared" si="237"/>
        <v>Elevated Risk</v>
      </c>
      <c r="O1057">
        <f t="shared" si="226"/>
        <v>3.9512437185814275</v>
      </c>
      <c r="P1057">
        <f t="shared" si="227"/>
        <v>5.1761497325738288</v>
      </c>
      <c r="Q1057">
        <f t="shared" si="228"/>
        <v>3.1941732122278288</v>
      </c>
      <c r="R1057">
        <f>(O1057*constantes!$B$4)+(P1057*constantes!$B$5)+(D1057*constantes!$B$6)+(Q1057*constantes!$B$8)+(F1057*constantes!$B$9)</f>
        <v>24.434480189556155</v>
      </c>
      <c r="S1057" s="4">
        <f>(O1057*constantes!$B$4)+(P1057*constantes!$C$5)+(D1057*constantes!$B$6)+(Q1057*constantes!$B$8)+(F1057*constantes!$B$9)</f>
        <v>24.805299556397742</v>
      </c>
      <c r="T1057">
        <f>(O1057*constantes!$D$4)+(P1057*constantes!$D$5)+(D1057*constantes!$D$6)+(Q1057*constantes!$D$8)+(F1057*constantes!$D$9)</f>
        <v>26.944675144326091</v>
      </c>
      <c r="U1057">
        <f>(O1057*constantes!$D$4)+(P1057*constantes!$E$5)+(D1057*constantes!$D$6)+(Q1057*constantes!$D$8)+(F1057*constantes!$D$9)</f>
        <v>27.305763349670443</v>
      </c>
      <c r="V1057" s="5">
        <f t="shared" si="229"/>
        <v>0.18276824419634385</v>
      </c>
      <c r="W1057" s="5">
        <f t="shared" si="230"/>
        <v>0.25355959442099674</v>
      </c>
      <c r="X1057" s="6">
        <f t="shared" si="231"/>
        <v>0.12583505668949935</v>
      </c>
      <c r="Y1057" s="6">
        <f t="shared" si="232"/>
        <v>0.17549568583552588</v>
      </c>
      <c r="AA1057">
        <f>(O1057*constantes!$B$4)+(LN(110)*constantes!$B$5)+(LN(22)*constantes!$B$8)+(F1057*constantes!$B$9)</f>
        <v>23.470316488918311</v>
      </c>
      <c r="AB1057">
        <f t="shared" si="233"/>
        <v>7.4072320755760312E-2</v>
      </c>
      <c r="AC1057">
        <f>(O1057*constantes!$D$4)+(LN(110)*constantes!$D$5)+(LN(22)*constantes!$D$8)+(F1057*constantes!$D$9)</f>
        <v>25.553934425340952</v>
      </c>
      <c r="AD1057" s="7">
        <f t="shared" si="234"/>
        <v>3.291838619478793E-2</v>
      </c>
      <c r="AF1057">
        <f>(O1057*constantes!$B$4)+(LN(125)*constantes!$B$5)+(LN(22.5)*constantes!$B$8)+(F1057*constantes!$B$9)</f>
        <v>23.725273425672704</v>
      </c>
      <c r="AG1057">
        <f t="shared" si="235"/>
        <v>9.453671546464415E-2</v>
      </c>
      <c r="AH1057">
        <f>(O1057*constantes!$D$4)+(LN(125)*constantes!$D$5)+(LN(22.5)*constantes!$D$8)+(F1057*constantes!$D$9)</f>
        <v>25.925007441949184</v>
      </c>
      <c r="AI1057">
        <f t="shared" si="236"/>
        <v>4.7353292556453264E-2</v>
      </c>
    </row>
    <row r="1058" spans="1:35" x14ac:dyDescent="0.25">
      <c r="A1058" s="11">
        <v>1057</v>
      </c>
      <c r="B1058">
        <v>0</v>
      </c>
      <c r="C1058">
        <v>40</v>
      </c>
      <c r="D1058">
        <v>0</v>
      </c>
      <c r="E1058">
        <v>0</v>
      </c>
      <c r="F1058">
        <v>0</v>
      </c>
      <c r="G1058">
        <v>105</v>
      </c>
      <c r="H1058">
        <v>23.26</v>
      </c>
      <c r="I1058">
        <f>IF(AND(B1058=1,E1058=0),V1058,IF(AND(B1058=1,E1058=1),W1058,IF(AND(B1058=0,E1058=0),X1058,IF(AND(B1058=0,E1058=1),Y1058,ERROR))))</f>
        <v>1.4688079134346443E-2</v>
      </c>
      <c r="K1058">
        <f t="shared" si="224"/>
        <v>2.3477142937900042E-2</v>
      </c>
      <c r="L1058">
        <f t="shared" si="225"/>
        <v>1.6258639030403699E-2</v>
      </c>
      <c r="M1058" s="22" t="str">
        <f t="shared" si="237"/>
        <v>OPTIMAL</v>
      </c>
      <c r="O1058">
        <f t="shared" si="226"/>
        <v>3.6888794541139363</v>
      </c>
      <c r="P1058">
        <f t="shared" si="227"/>
        <v>4.6539603501575231</v>
      </c>
      <c r="Q1058">
        <f t="shared" si="228"/>
        <v>3.1467351470905185</v>
      </c>
      <c r="R1058">
        <f>(O1058*constantes!$B$4)+(P1058*constantes!$B$5)+(D1058*constantes!$B$6)+(Q1058*constantes!$B$8)+(F1058*constantes!$B$9)</f>
        <v>22.611440174407686</v>
      </c>
      <c r="S1058" s="4">
        <f>(O1058*constantes!$B$4)+(P1058*constantes!$C$5)+(D1058*constantes!$B$6)+(Q1058*constantes!$B$8)+(F1058*constantes!$B$9)</f>
        <v>22.944849893892972</v>
      </c>
      <c r="T1058">
        <f>(O1058*constantes!$D$4)+(P1058*constantes!$D$5)+(D1058*constantes!$D$6)+(Q1058*constantes!$D$8)+(F1058*constantes!$D$9)</f>
        <v>24.737639168717436</v>
      </c>
      <c r="U1058">
        <f>(O1058*constantes!$D$4)+(P1058*constantes!$E$5)+(D1058*constantes!$D$6)+(Q1058*constantes!$D$8)+(F1058*constantes!$D$9)</f>
        <v>25.062299442744425</v>
      </c>
      <c r="V1058" s="5">
        <f t="shared" si="229"/>
        <v>3.2077065368609547E-2</v>
      </c>
      <c r="W1058" s="5">
        <f t="shared" si="230"/>
        <v>4.4484563016995216E-2</v>
      </c>
      <c r="X1058" s="6">
        <f t="shared" si="231"/>
        <v>1.4688079134346443E-2</v>
      </c>
      <c r="Y1058" s="6">
        <f t="shared" si="232"/>
        <v>2.0264428538568247E-2</v>
      </c>
      <c r="AA1058">
        <f>(O1058*constantes!$B$4)+(LN(110)*constantes!$B$5)+(LN(22)*constantes!$B$8)+(F1058*constantes!$B$9)</f>
        <v>22.653587028201589</v>
      </c>
      <c r="AB1058">
        <f t="shared" si="233"/>
        <v>3.3434567241904078E-2</v>
      </c>
      <c r="AC1058">
        <f>(O1058*constantes!$D$4)+(LN(110)*constantes!$D$5)+(LN(22)*constantes!$D$8)+(F1058*constantes!$D$9)</f>
        <v>24.840022896226397</v>
      </c>
      <c r="AD1058" s="7">
        <f t="shared" si="234"/>
        <v>1.6258639030403699E-2</v>
      </c>
      <c r="AF1058">
        <f>(O1058*constantes!$B$4)+(LN(125)*constantes!$B$5)+(LN(22.5)*constantes!$B$8)+(F1058*constantes!$B$9)</f>
        <v>22.908543964955982</v>
      </c>
      <c r="AG1058">
        <f t="shared" si="235"/>
        <v>4.2933030992125865E-2</v>
      </c>
      <c r="AH1058">
        <f>(O1058*constantes!$D$4)+(LN(125)*constantes!$D$5)+(LN(22.5)*constantes!$D$8)+(F1058*constantes!$D$9)</f>
        <v>25.211095912834629</v>
      </c>
      <c r="AI1058">
        <f t="shared" si="236"/>
        <v>2.3477142937900042E-2</v>
      </c>
    </row>
    <row r="1059" spans="1:35" x14ac:dyDescent="0.25">
      <c r="A1059" s="11">
        <v>1058</v>
      </c>
      <c r="B1059">
        <v>0</v>
      </c>
      <c r="C1059">
        <v>55</v>
      </c>
      <c r="D1059">
        <v>1</v>
      </c>
      <c r="E1059">
        <v>0</v>
      </c>
      <c r="F1059">
        <v>0</v>
      </c>
      <c r="G1059">
        <v>108.5</v>
      </c>
      <c r="H1059">
        <v>25.23</v>
      </c>
      <c r="I1059">
        <f>IF(AND(B1059=1,E1059=0),V1059,IF(AND(B1059=1,E1059=1),W1059,IF(AND(B1059=0,E1059=0),X1059,IF(AND(B1059=0,E1059=1),Y1059,ERROR))))</f>
        <v>7.1975316850817261E-2</v>
      </c>
      <c r="K1059">
        <f t="shared" si="224"/>
        <v>5.4942946453026109E-2</v>
      </c>
      <c r="L1059">
        <f t="shared" si="225"/>
        <v>3.8241136753246696E-2</v>
      </c>
      <c r="M1059" s="22" t="str">
        <f t="shared" si="237"/>
        <v>Elevated Risk</v>
      </c>
      <c r="O1059">
        <f t="shared" si="226"/>
        <v>4.0073331852324712</v>
      </c>
      <c r="P1059">
        <f t="shared" si="227"/>
        <v>4.6867501729805143</v>
      </c>
      <c r="Q1059">
        <f t="shared" si="228"/>
        <v>3.2280337626529665</v>
      </c>
      <c r="R1059">
        <f>(O1059*constantes!$B$4)+(P1059*constantes!$B$5)+(D1059*constantes!$B$6)+(Q1059*constantes!$B$8)+(F1059*constantes!$B$9)</f>
        <v>24.437582749212364</v>
      </c>
      <c r="S1059" s="4">
        <f>(O1059*constantes!$B$4)+(P1059*constantes!$C$5)+(D1059*constantes!$B$6)+(Q1059*constantes!$B$8)+(F1059*constantes!$B$9)</f>
        <v>24.773341531604686</v>
      </c>
      <c r="T1059">
        <f>(O1059*constantes!$D$4)+(P1059*constantes!$D$5)+(D1059*constantes!$D$6)+(Q1059*constantes!$D$8)+(F1059*constantes!$D$9)</f>
        <v>26.356652800575471</v>
      </c>
      <c r="U1059">
        <f>(O1059*constantes!$D$4)+(P1059*constantes!$E$5)+(D1059*constantes!$D$6)+(Q1059*constantes!$D$8)+(F1059*constantes!$D$9)</f>
        <v>26.683600492642594</v>
      </c>
      <c r="V1059" s="5">
        <f t="shared" si="229"/>
        <v>0.18328062671436141</v>
      </c>
      <c r="W1059" s="5">
        <f t="shared" si="230"/>
        <v>0.24666213999144837</v>
      </c>
      <c r="X1059" s="6">
        <f t="shared" si="231"/>
        <v>7.1975316850817261E-2</v>
      </c>
      <c r="Y1059" s="6">
        <f t="shared" si="232"/>
        <v>9.8400093403722244E-2</v>
      </c>
      <c r="AA1059">
        <f>(O1059*constantes!$B$4)+(LN(110)*constantes!$B$5)+(LN(22)*constantes!$B$8)+(F1059*constantes!$B$9)</f>
        <v>23.644920755024344</v>
      </c>
      <c r="AB1059">
        <f t="shared" si="233"/>
        <v>8.7567364830949512E-2</v>
      </c>
      <c r="AC1059">
        <f>(O1059*constantes!$D$4)+(LN(110)*constantes!$D$5)+(LN(22)*constantes!$D$8)+(F1059*constantes!$D$9)</f>
        <v>25.706557790361106</v>
      </c>
      <c r="AD1059" s="7">
        <f t="shared" si="234"/>
        <v>3.8241136753246696E-2</v>
      </c>
      <c r="AF1059">
        <f>(O1059*constantes!$B$4)+(LN(125)*constantes!$B$5)+(LN(22.5)*constantes!$B$8)+(F1059*constantes!$B$9)</f>
        <v>23.899877691778737</v>
      </c>
      <c r="AG1059">
        <f t="shared" si="235"/>
        <v>0.11152976090806932</v>
      </c>
      <c r="AH1059">
        <f>(O1059*constantes!$D$4)+(LN(125)*constantes!$D$5)+(LN(22.5)*constantes!$D$8)+(F1059*constantes!$D$9)</f>
        <v>26.077630806969339</v>
      </c>
      <c r="AI1059">
        <f t="shared" si="236"/>
        <v>5.4942946453026109E-2</v>
      </c>
    </row>
    <row r="1060" spans="1:35" x14ac:dyDescent="0.25">
      <c r="A1060" s="11">
        <v>1059</v>
      </c>
      <c r="B1060">
        <v>0</v>
      </c>
      <c r="C1060">
        <v>41</v>
      </c>
      <c r="D1060">
        <v>1</v>
      </c>
      <c r="E1060">
        <v>0</v>
      </c>
      <c r="F1060">
        <v>0</v>
      </c>
      <c r="G1060">
        <v>110</v>
      </c>
      <c r="H1060">
        <v>23.38</v>
      </c>
      <c r="I1060">
        <f>IF(AND(B1060=1,E1060=0),V1060,IF(AND(B1060=1,E1060=1),W1060,IF(AND(B1060=0,E1060=0),X1060,IF(AND(B1060=0,E1060=1),Y1060,ERROR))))</f>
        <v>3.3017667244119808E-2</v>
      </c>
      <c r="K1060">
        <f t="shared" si="224"/>
        <v>2.5088146116023613E-2</v>
      </c>
      <c r="L1060">
        <f t="shared" si="225"/>
        <v>1.7378724267438583E-2</v>
      </c>
      <c r="M1060" s="22" t="str">
        <f t="shared" si="237"/>
        <v>Elevated Risk</v>
      </c>
      <c r="O1060">
        <f t="shared" si="226"/>
        <v>3.713572066704308</v>
      </c>
      <c r="P1060">
        <f t="shared" si="227"/>
        <v>4.7004803657924166</v>
      </c>
      <c r="Q1060">
        <f t="shared" si="228"/>
        <v>3.1518809560439225</v>
      </c>
      <c r="R1060">
        <f>(O1060*constantes!$B$4)+(P1060*constantes!$B$5)+(D1060*constantes!$B$6)+(Q1060*constantes!$B$8)+(F1060*constantes!$B$9)</f>
        <v>23.488215083264983</v>
      </c>
      <c r="S1060" s="4">
        <f>(O1060*constantes!$B$4)+(P1060*constantes!$C$5)+(D1060*constantes!$B$6)+(Q1060*constantes!$B$8)+(F1060*constantes!$B$9)</f>
        <v>23.824957496670351</v>
      </c>
      <c r="T1060">
        <f>(O1060*constantes!$D$4)+(P1060*constantes!$D$5)+(D1060*constantes!$D$6)+(Q1060*constantes!$D$8)+(F1060*constantes!$D$9)</f>
        <v>25.556996908065692</v>
      </c>
      <c r="U1060">
        <f>(O1060*constantes!$D$4)+(P1060*constantes!$E$5)+(D1060*constantes!$D$6)+(Q1060*constantes!$D$8)+(F1060*constantes!$D$9)</f>
        <v>25.884902418383373</v>
      </c>
      <c r="V1060" s="5">
        <f t="shared" si="229"/>
        <v>7.5358338315159257E-2</v>
      </c>
      <c r="W1060" s="5">
        <f t="shared" si="230"/>
        <v>0.10391342997127118</v>
      </c>
      <c r="X1060" s="6">
        <f t="shared" si="231"/>
        <v>3.3017667244119808E-2</v>
      </c>
      <c r="Y1060" s="6">
        <f t="shared" si="232"/>
        <v>4.5534819403890592E-2</v>
      </c>
      <c r="AA1060">
        <f>(O1060*constantes!$B$4)+(LN(110)*constantes!$B$5)+(LN(22)*constantes!$B$8)+(F1060*constantes!$B$9)</f>
        <v>22.730454143490913</v>
      </c>
      <c r="AB1060">
        <f t="shared" si="233"/>
        <v>3.6057212319339005E-2</v>
      </c>
      <c r="AC1060">
        <f>(O1060*constantes!$D$4)+(LN(110)*constantes!$D$5)+(LN(22)*constantes!$D$8)+(F1060*constantes!$D$9)</f>
        <v>24.907213223567677</v>
      </c>
      <c r="AD1060" s="7">
        <f t="shared" si="234"/>
        <v>1.7378724267438583E-2</v>
      </c>
      <c r="AF1060">
        <f>(O1060*constantes!$B$4)+(LN(125)*constantes!$B$5)+(LN(22.5)*constantes!$B$8)+(F1060*constantes!$B$9)</f>
        <v>22.985411080245306</v>
      </c>
      <c r="AG1060">
        <f t="shared" si="235"/>
        <v>4.62827295767122E-2</v>
      </c>
      <c r="AH1060">
        <f>(O1060*constantes!$D$4)+(LN(125)*constantes!$D$5)+(LN(22.5)*constantes!$D$8)+(F1060*constantes!$D$9)</f>
        <v>25.278286240175909</v>
      </c>
      <c r="AI1060">
        <f t="shared" si="236"/>
        <v>2.5088146116023613E-2</v>
      </c>
    </row>
    <row r="1061" spans="1:35" x14ac:dyDescent="0.25">
      <c r="A1061" s="11">
        <v>1060</v>
      </c>
      <c r="B1061">
        <v>1</v>
      </c>
      <c r="C1061">
        <v>40</v>
      </c>
      <c r="D1061">
        <v>0</v>
      </c>
      <c r="E1061">
        <v>0</v>
      </c>
      <c r="F1061">
        <v>0</v>
      </c>
      <c r="G1061">
        <v>102</v>
      </c>
      <c r="H1061">
        <v>24.08</v>
      </c>
      <c r="I1061">
        <f>IF(AND(B1061=1,E1061=0),V1061,IF(AND(B1061=1,E1061=1),W1061,IF(AND(B1061=0,E1061=0),X1061,IF(AND(B1061=0,E1061=1),Y1061,ERROR))))</f>
        <v>3.1257357005398667E-2</v>
      </c>
      <c r="K1061">
        <f t="shared" si="224"/>
        <v>4.2933030992125865E-2</v>
      </c>
      <c r="L1061">
        <f t="shared" si="225"/>
        <v>3.3434567241904078E-2</v>
      </c>
      <c r="M1061" s="22" t="str">
        <f t="shared" si="237"/>
        <v>OPTIMAL</v>
      </c>
      <c r="O1061">
        <f t="shared" si="226"/>
        <v>3.6888794541139363</v>
      </c>
      <c r="P1061">
        <f t="shared" si="227"/>
        <v>4.6249728132842707</v>
      </c>
      <c r="Q1061">
        <f t="shared" si="228"/>
        <v>3.1813816204406202</v>
      </c>
      <c r="R1061">
        <f>(O1061*constantes!$B$4)+(P1061*constantes!$B$5)+(D1061*constantes!$B$6)+(Q1061*constantes!$B$8)+(F1061*constantes!$B$9)</f>
        <v>22.585132659182616</v>
      </c>
      <c r="S1061" s="4">
        <f>(O1061*constantes!$B$4)+(P1061*constantes!$C$5)+(D1061*constantes!$B$6)+(Q1061*constantes!$B$8)+(F1061*constantes!$B$9)</f>
        <v>22.9164657115263</v>
      </c>
      <c r="T1061">
        <f>(O1061*constantes!$D$4)+(P1061*constantes!$D$5)+(D1061*constantes!$D$6)+(Q1061*constantes!$D$8)+(F1061*constantes!$D$9)</f>
        <v>24.673812845871531</v>
      </c>
      <c r="U1061">
        <f>(O1061*constantes!$D$4)+(P1061*constantes!$E$5)+(D1061*constantes!$D$6)+(Q1061*constantes!$D$8)+(F1061*constantes!$D$9)</f>
        <v>24.996450949326245</v>
      </c>
      <c r="V1061" s="5">
        <f t="shared" si="229"/>
        <v>3.1257357005398667E-2</v>
      </c>
      <c r="W1061" s="5">
        <f t="shared" si="230"/>
        <v>4.3266990914927805E-2</v>
      </c>
      <c r="X1061" s="6">
        <f t="shared" si="231"/>
        <v>1.3786174891404435E-2</v>
      </c>
      <c r="Y1061" s="6">
        <f t="shared" si="232"/>
        <v>1.8985371141171603E-2</v>
      </c>
      <c r="AA1061">
        <f>(O1061*constantes!$B$4)+(LN(110)*constantes!$B$5)+(LN(22)*constantes!$B$8)+(F1061*constantes!$B$9)</f>
        <v>22.653587028201589</v>
      </c>
      <c r="AB1061">
        <f t="shared" si="233"/>
        <v>3.3434567241904078E-2</v>
      </c>
      <c r="AC1061">
        <f>(O1061*constantes!$D$4)+(LN(110)*constantes!$D$5)+(LN(22)*constantes!$D$8)+(F1061*constantes!$D$9)</f>
        <v>24.840022896226397</v>
      </c>
      <c r="AD1061" s="7">
        <f t="shared" si="234"/>
        <v>1.6258639030403699E-2</v>
      </c>
      <c r="AF1061">
        <f>(O1061*constantes!$B$4)+(LN(125)*constantes!$B$5)+(LN(22.5)*constantes!$B$8)+(F1061*constantes!$B$9)</f>
        <v>22.908543964955982</v>
      </c>
      <c r="AG1061">
        <f t="shared" si="235"/>
        <v>4.2933030992125865E-2</v>
      </c>
      <c r="AH1061">
        <f>(O1061*constantes!$D$4)+(LN(125)*constantes!$D$5)+(LN(22.5)*constantes!$D$8)+(F1061*constantes!$D$9)</f>
        <v>25.211095912834629</v>
      </c>
      <c r="AI1061">
        <f t="shared" si="236"/>
        <v>2.3477142937900042E-2</v>
      </c>
    </row>
    <row r="1062" spans="1:35" x14ac:dyDescent="0.25">
      <c r="A1062" s="11">
        <v>1061</v>
      </c>
      <c r="B1062">
        <v>0</v>
      </c>
      <c r="C1062">
        <v>37</v>
      </c>
      <c r="D1062">
        <v>0</v>
      </c>
      <c r="E1062">
        <v>0</v>
      </c>
      <c r="F1062">
        <v>0</v>
      </c>
      <c r="G1062">
        <v>117.5</v>
      </c>
      <c r="H1062">
        <v>28.44</v>
      </c>
      <c r="I1062">
        <f>IF(AND(B1062=1,E1062=0),V1062,IF(AND(B1062=1,E1062=1),W1062,IF(AND(B1062=0,E1062=0),X1062,IF(AND(B1062=0,E1062=1),Y1062,ERROR))))</f>
        <v>1.8036243719192435E-2</v>
      </c>
      <c r="K1062">
        <f t="shared" si="224"/>
        <v>1.903255478119692E-2</v>
      </c>
      <c r="L1062">
        <f t="shared" si="225"/>
        <v>1.3171407582175831E-2</v>
      </c>
      <c r="M1062" s="22" t="str">
        <f t="shared" si="237"/>
        <v>NORMAL</v>
      </c>
      <c r="O1062">
        <f t="shared" si="226"/>
        <v>3.6109179126442243</v>
      </c>
      <c r="P1062">
        <f t="shared" si="227"/>
        <v>4.7664383335842135</v>
      </c>
      <c r="Q1062">
        <f t="shared" si="228"/>
        <v>3.3477966049350401</v>
      </c>
      <c r="R1062">
        <f>(O1062*constantes!$B$4)+(P1062*constantes!$B$5)+(D1062*constantes!$B$6)+(Q1062*constantes!$B$8)+(F1062*constantes!$B$9)</f>
        <v>22.736800163704721</v>
      </c>
      <c r="S1062" s="4">
        <f>(O1062*constantes!$B$4)+(P1062*constantes!$C$5)+(D1062*constantes!$B$6)+(Q1062*constantes!$B$8)+(F1062*constantes!$B$9)</f>
        <v>23.078267805922696</v>
      </c>
      <c r="T1062">
        <f>(O1062*constantes!$D$4)+(P1062*constantes!$D$5)+(D1062*constantes!$D$6)+(Q1062*constantes!$D$8)+(F1062*constantes!$D$9)</f>
        <v>24.944683471754228</v>
      </c>
      <c r="U1062">
        <f>(O1062*constantes!$D$4)+(P1062*constantes!$E$5)+(D1062*constantes!$D$6)+(Q1062*constantes!$D$8)+(F1062*constantes!$D$9)</f>
        <v>25.277190209905065</v>
      </c>
      <c r="V1062" s="5">
        <f t="shared" si="229"/>
        <v>3.6282544286434959E-2</v>
      </c>
      <c r="W1062" s="5">
        <f t="shared" si="230"/>
        <v>5.0670260796180644E-2</v>
      </c>
      <c r="X1062" s="6">
        <f t="shared" si="231"/>
        <v>1.8036243719192435E-2</v>
      </c>
      <c r="Y1062" s="6">
        <f t="shared" si="232"/>
        <v>2.5061011094000274E-2</v>
      </c>
      <c r="AA1062">
        <f>(O1062*constantes!$B$4)+(LN(110)*constantes!$B$5)+(LN(22)*constantes!$B$8)+(F1062*constantes!$B$9)</f>
        <v>22.410895868068035</v>
      </c>
      <c r="AB1062">
        <f t="shared" si="233"/>
        <v>2.6325671515684657E-2</v>
      </c>
      <c r="AC1062">
        <f>(O1062*constantes!$D$4)+(LN(110)*constantes!$D$5)+(LN(22)*constantes!$D$8)+(F1062*constantes!$D$9)</f>
        <v>24.627884084579406</v>
      </c>
      <c r="AD1062" s="7">
        <f t="shared" si="234"/>
        <v>1.3171407582175831E-2</v>
      </c>
      <c r="AF1062">
        <f>(O1062*constantes!$B$4)+(LN(125)*constantes!$B$5)+(LN(22.5)*constantes!$B$8)+(F1062*constantes!$B$9)</f>
        <v>22.665852804822428</v>
      </c>
      <c r="AG1062">
        <f t="shared" si="235"/>
        <v>3.3840132302612846E-2</v>
      </c>
      <c r="AH1062">
        <f>(O1062*constantes!$D$4)+(LN(125)*constantes!$D$5)+(LN(22.5)*constantes!$D$8)+(F1062*constantes!$D$9)</f>
        <v>24.998957101187639</v>
      </c>
      <c r="AI1062">
        <f t="shared" si="236"/>
        <v>1.903255478119692E-2</v>
      </c>
    </row>
    <row r="1063" spans="1:35" x14ac:dyDescent="0.25">
      <c r="A1063" s="11">
        <v>1062</v>
      </c>
      <c r="B1063">
        <v>1</v>
      </c>
      <c r="C1063">
        <v>48</v>
      </c>
      <c r="D1063">
        <v>0</v>
      </c>
      <c r="E1063">
        <v>0</v>
      </c>
      <c r="F1063">
        <v>0</v>
      </c>
      <c r="G1063">
        <v>141.5</v>
      </c>
      <c r="H1063">
        <v>27.88</v>
      </c>
      <c r="I1063">
        <f>IF(AND(B1063=1,E1063=0),V1063,IF(AND(B1063=1,E1063=1),W1063,IF(AND(B1063=0,E1063=0),X1063,IF(AND(B1063=0,E1063=1),Y1063,ERROR))))</f>
        <v>0.10905480108426857</v>
      </c>
      <c r="K1063">
        <f t="shared" si="224"/>
        <v>7.448581103683527E-2</v>
      </c>
      <c r="L1063">
        <f t="shared" si="225"/>
        <v>5.8221930281009082E-2</v>
      </c>
      <c r="M1063" s="22" t="str">
        <f t="shared" si="237"/>
        <v>Elevated Risk</v>
      </c>
      <c r="O1063">
        <f t="shared" si="226"/>
        <v>3.8712010109078911</v>
      </c>
      <c r="P1063">
        <f t="shared" si="227"/>
        <v>4.9522997170832923</v>
      </c>
      <c r="Q1063">
        <f t="shared" si="228"/>
        <v>3.3279095858923231</v>
      </c>
      <c r="R1063">
        <f>(O1063*constantes!$B$4)+(P1063*constantes!$B$5)+(D1063*constantes!$B$6)+(Q1063*constantes!$B$8)+(F1063*constantes!$B$9)</f>
        <v>23.876072940490559</v>
      </c>
      <c r="S1063" s="4">
        <f>(O1063*constantes!$B$4)+(P1063*constantes!$C$5)+(D1063*constantes!$B$6)+(Q1063*constantes!$B$8)+(F1063*constantes!$B$9)</f>
        <v>24.230855692222406</v>
      </c>
      <c r="T1063">
        <f>(O1063*constantes!$D$4)+(P1063*constantes!$D$5)+(D1063*constantes!$D$6)+(Q1063*constantes!$D$8)+(F1063*constantes!$D$9)</f>
        <v>26.165576107719353</v>
      </c>
      <c r="U1063">
        <f>(O1063*constantes!$D$4)+(P1063*constantes!$E$5)+(D1063*constantes!$D$6)+(Q1063*constantes!$D$8)+(F1063*constantes!$D$9)</f>
        <v>26.511048535983083</v>
      </c>
      <c r="V1063" s="5">
        <f t="shared" si="229"/>
        <v>0.10905480108426857</v>
      </c>
      <c r="W1063" s="5">
        <f t="shared" si="230"/>
        <v>0.1518083533712814</v>
      </c>
      <c r="X1063" s="6">
        <f t="shared" si="231"/>
        <v>5.9839666534852065E-2</v>
      </c>
      <c r="Y1063" s="6">
        <f t="shared" si="232"/>
        <v>8.3476708096120178E-2</v>
      </c>
      <c r="AA1063">
        <f>(O1063*constantes!$B$4)+(LN(110)*constantes!$B$5)+(LN(22)*constantes!$B$8)+(F1063*constantes!$B$9)</f>
        <v>23.221146741638901</v>
      </c>
      <c r="AB1063">
        <f t="shared" si="233"/>
        <v>5.8221930281009082E-2</v>
      </c>
      <c r="AC1063">
        <f>(O1063*constantes!$D$4)+(LN(110)*constantes!$D$5)+(LN(22)*constantes!$D$8)+(F1063*constantes!$D$9)</f>
        <v>25.336132614771724</v>
      </c>
      <c r="AD1063" s="7">
        <f t="shared" si="234"/>
        <v>2.6562184906686825E-2</v>
      </c>
      <c r="AF1063">
        <f>(O1063*constantes!$B$4)+(LN(125)*constantes!$B$5)+(LN(22.5)*constantes!$B$8)+(F1063*constantes!$B$9)</f>
        <v>23.47610367839329</v>
      </c>
      <c r="AG1063">
        <f t="shared" si="235"/>
        <v>7.448581103683527E-2</v>
      </c>
      <c r="AH1063">
        <f>(O1063*constantes!$D$4)+(LN(125)*constantes!$D$5)+(LN(22.5)*constantes!$D$8)+(F1063*constantes!$D$9)</f>
        <v>25.707205631379956</v>
      </c>
      <c r="AI1063">
        <f t="shared" si="236"/>
        <v>3.8265438641588045E-2</v>
      </c>
    </row>
    <row r="1064" spans="1:35" x14ac:dyDescent="0.25">
      <c r="A1064" s="11">
        <v>1063</v>
      </c>
      <c r="B1064">
        <v>1</v>
      </c>
      <c r="C1064">
        <v>41</v>
      </c>
      <c r="D1064">
        <v>0</v>
      </c>
      <c r="E1064">
        <v>0</v>
      </c>
      <c r="F1064">
        <v>0</v>
      </c>
      <c r="G1064">
        <v>129.5</v>
      </c>
      <c r="H1064">
        <v>34.99</v>
      </c>
      <c r="I1064">
        <f>IF(AND(B1064=1,E1064=0),V1064,IF(AND(B1064=1,E1064=1),W1064,IF(AND(B1064=0,E1064=0),X1064,IF(AND(B1064=0,E1064=1),Y1064,ERROR))))</f>
        <v>6.929226467717986E-2</v>
      </c>
      <c r="K1064">
        <f t="shared" si="224"/>
        <v>4.62827295767122E-2</v>
      </c>
      <c r="L1064">
        <f t="shared" si="225"/>
        <v>3.6057212319339005E-2</v>
      </c>
      <c r="M1064" s="22" t="str">
        <f t="shared" si="237"/>
        <v>Elevated Risk</v>
      </c>
      <c r="O1064">
        <f t="shared" si="226"/>
        <v>3.713572066704308</v>
      </c>
      <c r="P1064">
        <f t="shared" si="227"/>
        <v>4.8636808811395928</v>
      </c>
      <c r="Q1064">
        <f t="shared" si="228"/>
        <v>3.5550623063795967</v>
      </c>
      <c r="R1064">
        <f>(O1064*constantes!$B$4)+(P1064*constantes!$B$5)+(D1064*constantes!$B$6)+(Q1064*constantes!$B$8)+(F1064*constantes!$B$9)</f>
        <v>23.401065174380832</v>
      </c>
      <c r="S1064" s="4">
        <f>(O1064*constantes!$B$4)+(P1064*constantes!$C$5)+(D1064*constantes!$B$6)+(Q1064*constantes!$B$8)+(F1064*constantes!$B$9)</f>
        <v>23.749499272705673</v>
      </c>
      <c r="T1064">
        <f>(O1064*constantes!$D$4)+(P1064*constantes!$D$5)+(D1064*constantes!$D$6)+(Q1064*constantes!$D$8)+(F1064*constantes!$D$9)</f>
        <v>25.603511735050034</v>
      </c>
      <c r="U1064">
        <f>(O1064*constantes!$D$4)+(P1064*constantes!$E$5)+(D1064*constantes!$D$6)+(Q1064*constantes!$D$8)+(F1064*constantes!$D$9)</f>
        <v>25.942802113318333</v>
      </c>
      <c r="V1064" s="5">
        <f t="shared" si="229"/>
        <v>6.929226467717986E-2</v>
      </c>
      <c r="W1064" s="5">
        <f t="shared" si="230"/>
        <v>9.673902803929324E-2</v>
      </c>
      <c r="X1064" s="6">
        <f t="shared" si="231"/>
        <v>3.4562278848529249E-2</v>
      </c>
      <c r="Y1064" s="6">
        <f t="shared" si="232"/>
        <v>4.8182654654747803E-2</v>
      </c>
      <c r="AA1064">
        <f>(O1064*constantes!$B$4)+(LN(110)*constantes!$B$5)+(LN(22)*constantes!$B$8)+(F1064*constantes!$B$9)</f>
        <v>22.730454143490913</v>
      </c>
      <c r="AB1064">
        <f t="shared" si="233"/>
        <v>3.6057212319339005E-2</v>
      </c>
      <c r="AC1064">
        <f>(O1064*constantes!$D$4)+(LN(110)*constantes!$D$5)+(LN(22)*constantes!$D$8)+(F1064*constantes!$D$9)</f>
        <v>24.907213223567677</v>
      </c>
      <c r="AD1064" s="7">
        <f t="shared" si="234"/>
        <v>1.7378724267438583E-2</v>
      </c>
      <c r="AF1064">
        <f>(O1064*constantes!$B$4)+(LN(125)*constantes!$B$5)+(LN(22.5)*constantes!$B$8)+(F1064*constantes!$B$9)</f>
        <v>22.985411080245306</v>
      </c>
      <c r="AG1064">
        <f t="shared" si="235"/>
        <v>4.62827295767122E-2</v>
      </c>
      <c r="AH1064">
        <f>(O1064*constantes!$D$4)+(LN(125)*constantes!$D$5)+(LN(22.5)*constantes!$D$8)+(F1064*constantes!$D$9)</f>
        <v>25.278286240175909</v>
      </c>
      <c r="AI1064">
        <f t="shared" si="236"/>
        <v>2.5088146116023613E-2</v>
      </c>
    </row>
    <row r="1065" spans="1:35" x14ac:dyDescent="0.25">
      <c r="A1065" s="11">
        <v>1064</v>
      </c>
      <c r="B1065">
        <v>0</v>
      </c>
      <c r="C1065">
        <v>48</v>
      </c>
      <c r="D1065">
        <v>0</v>
      </c>
      <c r="E1065">
        <v>0</v>
      </c>
      <c r="F1065">
        <v>0</v>
      </c>
      <c r="G1065">
        <v>132</v>
      </c>
      <c r="H1065">
        <v>26.03</v>
      </c>
      <c r="I1065">
        <f>IF(AND(B1065=1,E1065=0),V1065,IF(AND(B1065=1,E1065=1),W1065,IF(AND(B1065=0,E1065=0),X1065,IF(AND(B1065=0,E1065=1),Y1065,ERROR))))</f>
        <v>4.7816483856251146E-2</v>
      </c>
      <c r="K1065">
        <f t="shared" si="224"/>
        <v>3.8265438641588045E-2</v>
      </c>
      <c r="L1065">
        <f t="shared" si="225"/>
        <v>2.6562184906686825E-2</v>
      </c>
      <c r="M1065" s="22" t="str">
        <f t="shared" si="237"/>
        <v>Elevated Risk</v>
      </c>
      <c r="O1065">
        <f t="shared" si="226"/>
        <v>3.8712010109078911</v>
      </c>
      <c r="P1065">
        <f t="shared" si="227"/>
        <v>4.8828019225863706</v>
      </c>
      <c r="Q1065">
        <f t="shared" si="228"/>
        <v>3.259249719006474</v>
      </c>
      <c r="R1065">
        <f>(O1065*constantes!$B$4)+(P1065*constantes!$B$5)+(D1065*constantes!$B$6)+(Q1065*constantes!$B$8)+(F1065*constantes!$B$9)</f>
        <v>23.692717489204117</v>
      </c>
      <c r="S1065" s="4">
        <f>(O1065*constantes!$B$4)+(P1065*constantes!$C$5)+(D1065*constantes!$B$6)+(Q1065*constantes!$B$8)+(F1065*constantes!$B$9)</f>
        <v>24.042521418938204</v>
      </c>
      <c r="T1065">
        <f>(O1065*constantes!$D$4)+(P1065*constantes!$D$5)+(D1065*constantes!$D$6)+(Q1065*constantes!$D$8)+(F1065*constantes!$D$9)</f>
        <v>25.934982709655625</v>
      </c>
      <c r="U1065">
        <f>(O1065*constantes!$D$4)+(P1065*constantes!$E$5)+(D1065*constantes!$D$6)+(Q1065*constantes!$D$8)+(F1065*constantes!$D$9)</f>
        <v>26.27560697177525</v>
      </c>
      <c r="V1065" s="5">
        <f t="shared" si="229"/>
        <v>9.1651831451766808E-2</v>
      </c>
      <c r="W1065" s="5">
        <f t="shared" si="230"/>
        <v>0.12749309629819461</v>
      </c>
      <c r="X1065" s="6">
        <f t="shared" si="231"/>
        <v>4.7816483856251146E-2</v>
      </c>
      <c r="Y1065" s="6">
        <f t="shared" si="232"/>
        <v>6.6563085358463892E-2</v>
      </c>
      <c r="AA1065">
        <f>(O1065*constantes!$B$4)+(LN(110)*constantes!$B$5)+(LN(22)*constantes!$B$8)+(F1065*constantes!$B$9)</f>
        <v>23.221146741638901</v>
      </c>
      <c r="AB1065">
        <f t="shared" si="233"/>
        <v>5.8221930281009082E-2</v>
      </c>
      <c r="AC1065">
        <f>(O1065*constantes!$D$4)+(LN(110)*constantes!$D$5)+(LN(22)*constantes!$D$8)+(F1065*constantes!$D$9)</f>
        <v>25.336132614771724</v>
      </c>
      <c r="AD1065" s="7">
        <f t="shared" si="234"/>
        <v>2.6562184906686825E-2</v>
      </c>
      <c r="AF1065">
        <f>(O1065*constantes!$B$4)+(LN(125)*constantes!$B$5)+(LN(22.5)*constantes!$B$8)+(F1065*constantes!$B$9)</f>
        <v>23.47610367839329</v>
      </c>
      <c r="AG1065">
        <f t="shared" si="235"/>
        <v>7.448581103683527E-2</v>
      </c>
      <c r="AH1065">
        <f>(O1065*constantes!$D$4)+(LN(125)*constantes!$D$5)+(LN(22.5)*constantes!$D$8)+(F1065*constantes!$D$9)</f>
        <v>25.707205631379956</v>
      </c>
      <c r="AI1065">
        <f t="shared" si="236"/>
        <v>3.8265438641588045E-2</v>
      </c>
    </row>
    <row r="1066" spans="1:35" x14ac:dyDescent="0.25">
      <c r="A1066" s="11">
        <v>1065</v>
      </c>
      <c r="B1066">
        <v>0</v>
      </c>
      <c r="C1066">
        <v>52</v>
      </c>
      <c r="D1066">
        <v>0</v>
      </c>
      <c r="E1066">
        <v>0</v>
      </c>
      <c r="F1066">
        <v>0</v>
      </c>
      <c r="G1066">
        <v>131</v>
      </c>
      <c r="H1066">
        <v>32.04</v>
      </c>
      <c r="I1066">
        <f>IF(AND(B1066=1,E1066=0),V1066,IF(AND(B1066=1,E1066=1),W1066,IF(AND(B1066=0,E1066=0),X1066,IF(AND(B1066=0,E1066=1),Y1066,ERROR))))</f>
        <v>6.4162016492363749E-2</v>
      </c>
      <c r="K1066">
        <f t="shared" si="224"/>
        <v>4.7353292556453264E-2</v>
      </c>
      <c r="L1066">
        <f t="shared" si="225"/>
        <v>3.291838619478793E-2</v>
      </c>
      <c r="M1066" s="22" t="str">
        <f t="shared" si="237"/>
        <v>Elevated Risk</v>
      </c>
      <c r="O1066">
        <f t="shared" si="226"/>
        <v>3.9512437185814275</v>
      </c>
      <c r="P1066">
        <f t="shared" si="227"/>
        <v>4.8751973232011512</v>
      </c>
      <c r="Q1066">
        <f t="shared" si="228"/>
        <v>3.4669851222001586</v>
      </c>
      <c r="R1066">
        <f>(O1066*constantes!$B$4)+(P1066*constantes!$B$5)+(D1066*constantes!$B$6)+(Q1066*constantes!$B$8)+(F1066*constantes!$B$9)</f>
        <v>24.092466491845851</v>
      </c>
      <c r="S1066" s="4">
        <f>(O1066*constantes!$B$4)+(P1066*constantes!$C$5)+(D1066*constantes!$B$6)+(Q1066*constantes!$B$8)+(F1066*constantes!$B$9)</f>
        <v>24.441725628079983</v>
      </c>
      <c r="T1066">
        <f>(O1066*constantes!$D$4)+(P1066*constantes!$D$5)+(D1066*constantes!$D$6)+(Q1066*constantes!$D$8)+(F1066*constantes!$D$9)</f>
        <v>26.237598191450942</v>
      </c>
      <c r="U1066">
        <f>(O1066*constantes!$D$4)+(P1066*constantes!$E$5)+(D1066*constantes!$D$6)+(Q1066*constantes!$D$8)+(F1066*constantes!$D$9)</f>
        <v>26.577691956717459</v>
      </c>
      <c r="V1066" s="5">
        <f t="shared" si="229"/>
        <v>0.13356607781781027</v>
      </c>
      <c r="W1066" s="5">
        <f t="shared" si="230"/>
        <v>0.18396679582786113</v>
      </c>
      <c r="X1066" s="6">
        <f t="shared" si="231"/>
        <v>6.4162016492363749E-2</v>
      </c>
      <c r="Y1066" s="6">
        <f t="shared" si="232"/>
        <v>8.896585546088509E-2</v>
      </c>
      <c r="AA1066">
        <f>(O1066*constantes!$B$4)+(LN(110)*constantes!$B$5)+(LN(22)*constantes!$B$8)+(F1066*constantes!$B$9)</f>
        <v>23.470316488918311</v>
      </c>
      <c r="AB1066">
        <f t="shared" si="233"/>
        <v>7.4072320755760312E-2</v>
      </c>
      <c r="AC1066">
        <f>(O1066*constantes!$D$4)+(LN(110)*constantes!$D$5)+(LN(22)*constantes!$D$8)+(F1066*constantes!$D$9)</f>
        <v>25.553934425340952</v>
      </c>
      <c r="AD1066" s="7">
        <f t="shared" si="234"/>
        <v>3.291838619478793E-2</v>
      </c>
      <c r="AF1066">
        <f>(O1066*constantes!$B$4)+(LN(125)*constantes!$B$5)+(LN(22.5)*constantes!$B$8)+(F1066*constantes!$B$9)</f>
        <v>23.725273425672704</v>
      </c>
      <c r="AG1066">
        <f t="shared" si="235"/>
        <v>9.453671546464415E-2</v>
      </c>
      <c r="AH1066">
        <f>(O1066*constantes!$D$4)+(LN(125)*constantes!$D$5)+(LN(22.5)*constantes!$D$8)+(F1066*constantes!$D$9)</f>
        <v>25.925007441949184</v>
      </c>
      <c r="AI1066">
        <f t="shared" si="236"/>
        <v>4.7353292556453264E-2</v>
      </c>
    </row>
    <row r="1067" spans="1:35" x14ac:dyDescent="0.25">
      <c r="A1067" s="11">
        <v>1066</v>
      </c>
      <c r="B1067">
        <v>1</v>
      </c>
      <c r="C1067">
        <v>53</v>
      </c>
      <c r="D1067">
        <v>1</v>
      </c>
      <c r="E1067">
        <v>1</v>
      </c>
      <c r="F1067">
        <v>1</v>
      </c>
      <c r="G1067">
        <v>146.5</v>
      </c>
      <c r="H1067">
        <v>27.8</v>
      </c>
      <c r="I1067">
        <f>IF(AND(B1067=1,E1067=0),V1067,IF(AND(B1067=1,E1067=1),W1067,IF(AND(B1067=0,E1067=0),X1067,IF(AND(B1067=0,E1067=1),Y1067,ERROR))))</f>
        <v>0.56272520435570617</v>
      </c>
      <c r="K1067">
        <f t="shared" si="224"/>
        <v>0.1641550194169995</v>
      </c>
      <c r="L1067">
        <f t="shared" si="225"/>
        <v>0.12973533287374517</v>
      </c>
      <c r="M1067" s="22" t="str">
        <f t="shared" si="237"/>
        <v>'&gt;30%</v>
      </c>
      <c r="O1067">
        <f t="shared" si="226"/>
        <v>3.970291913552122</v>
      </c>
      <c r="P1067">
        <f t="shared" si="227"/>
        <v>4.9870254284571223</v>
      </c>
      <c r="Q1067">
        <f t="shared" si="228"/>
        <v>3.3250360206965914</v>
      </c>
      <c r="R1067">
        <f>(O1067*constantes!$B$4)+(P1067*constantes!$B$5)+(D1067*constantes!$B$6)+(Q1067*constantes!$B$8)+(F1067*constantes!$B$9)</f>
        <v>25.487809853161092</v>
      </c>
      <c r="S1067" s="4">
        <f>(O1067*constantes!$B$4)+(P1067*constantes!$C$5)+(D1067*constantes!$B$6)+(Q1067*constantes!$B$8)+(F1067*constantes!$B$9)</f>
        <v>25.845080354855757</v>
      </c>
      <c r="T1067">
        <f>(O1067*constantes!$D$4)+(P1067*constantes!$D$5)+(D1067*constantes!$D$6)+(Q1067*constantes!$D$8)+(F1067*constantes!$D$9)</f>
        <v>27.927730580751732</v>
      </c>
      <c r="U1067">
        <f>(O1067*constantes!$D$4)+(P1067*constantes!$E$5)+(D1067*constantes!$D$6)+(Q1067*constantes!$D$8)+(F1067*constantes!$D$9)</f>
        <v>28.275625474640901</v>
      </c>
      <c r="V1067" s="5">
        <f t="shared" si="229"/>
        <v>0.43936806414742413</v>
      </c>
      <c r="W1067" s="5">
        <f t="shared" si="230"/>
        <v>0.56272520435570617</v>
      </c>
      <c r="X1067" s="6">
        <f t="shared" si="231"/>
        <v>0.30192527681112669</v>
      </c>
      <c r="Y1067" s="6">
        <f t="shared" si="232"/>
        <v>0.39889257918921617</v>
      </c>
      <c r="AA1067">
        <f>(O1067*constantes!$B$4)+(LN(110)*constantes!$B$5)+(LN(22)*constantes!$B$8)+(F1067*constantes!$B$9)</f>
        <v>24.061212757934285</v>
      </c>
      <c r="AB1067">
        <f t="shared" si="233"/>
        <v>0.12973533287374517</v>
      </c>
      <c r="AC1067">
        <f>(O1067*constantes!$D$4)+(LN(110)*constantes!$D$5)+(LN(22)*constantes!$D$8)+(F1067*constantes!$D$9)</f>
        <v>26.38339589722986</v>
      </c>
      <c r="AD1067" s="7">
        <f t="shared" si="234"/>
        <v>7.3852275283844304E-2</v>
      </c>
      <c r="AF1067">
        <f>(O1067*constantes!$B$4)+(LN(125)*constantes!$B$5)+(LN(22.5)*constantes!$B$8)+(F1067*constantes!$B$9)</f>
        <v>24.316169694688679</v>
      </c>
      <c r="AG1067">
        <f t="shared" si="235"/>
        <v>0.1641550194169995</v>
      </c>
      <c r="AH1067">
        <f>(O1067*constantes!$D$4)+(LN(125)*constantes!$D$5)+(LN(22.5)*constantes!$D$8)+(F1067*constantes!$D$9)</f>
        <v>26.754468913838092</v>
      </c>
      <c r="AI1067">
        <f t="shared" si="236"/>
        <v>0.10523275592925763</v>
      </c>
    </row>
    <row r="1068" spans="1:35" x14ac:dyDescent="0.25">
      <c r="A1068" s="11">
        <v>1067</v>
      </c>
      <c r="B1068">
        <v>1</v>
      </c>
      <c r="C1068">
        <v>52</v>
      </c>
      <c r="D1068">
        <v>0</v>
      </c>
      <c r="E1068">
        <v>0</v>
      </c>
      <c r="F1068">
        <v>0</v>
      </c>
      <c r="G1068">
        <v>114</v>
      </c>
      <c r="H1068">
        <v>28.28</v>
      </c>
      <c r="I1068">
        <f>IF(AND(B1068=1,E1068=0),V1068,IF(AND(B1068=1,E1068=1),W1068,IF(AND(B1068=0,E1068=0),X1068,IF(AND(B1068=0,E1068=1),Y1068,ERROR))))</f>
        <v>9.5474220487628547E-2</v>
      </c>
      <c r="K1068">
        <f t="shared" si="224"/>
        <v>9.453671546464415E-2</v>
      </c>
      <c r="L1068">
        <f t="shared" si="225"/>
        <v>7.4072320755760312E-2</v>
      </c>
      <c r="M1068" s="22" t="str">
        <f t="shared" si="237"/>
        <v>NORMAL</v>
      </c>
      <c r="O1068">
        <f t="shared" si="226"/>
        <v>3.9512437185814275</v>
      </c>
      <c r="P1068">
        <f t="shared" si="227"/>
        <v>4.7361984483944957</v>
      </c>
      <c r="Q1068">
        <f t="shared" si="228"/>
        <v>3.3421548410283721</v>
      </c>
      <c r="R1068">
        <f>(O1068*constantes!$B$4)+(P1068*constantes!$B$5)+(D1068*constantes!$B$6)+(Q1068*constantes!$B$8)+(F1068*constantes!$B$9)</f>
        <v>23.735650757164965</v>
      </c>
      <c r="S1068" s="4">
        <f>(O1068*constantes!$B$4)+(P1068*constantes!$C$5)+(D1068*constantes!$B$6)+(Q1068*constantes!$B$8)+(F1068*constantes!$B$9)</f>
        <v>24.074952014007945</v>
      </c>
      <c r="T1068">
        <f>(O1068*constantes!$D$4)+(P1068*constantes!$D$5)+(D1068*constantes!$D$6)+(Q1068*constantes!$D$8)+(F1068*constantes!$D$9)</f>
        <v>25.782787385269483</v>
      </c>
      <c r="U1068">
        <f>(O1068*constantes!$D$4)+(P1068*constantes!$E$5)+(D1068*constantes!$D$6)+(Q1068*constantes!$D$8)+(F1068*constantes!$D$9)</f>
        <v>26.113184589029483</v>
      </c>
      <c r="V1068" s="5">
        <f t="shared" si="229"/>
        <v>9.5474220487628547E-2</v>
      </c>
      <c r="W1068" s="5">
        <f t="shared" si="230"/>
        <v>0.1314066824573753</v>
      </c>
      <c r="X1068" s="6">
        <f t="shared" si="231"/>
        <v>4.1206976584282629E-2</v>
      </c>
      <c r="Y1068" s="6">
        <f t="shared" si="232"/>
        <v>5.6873883913491463E-2</v>
      </c>
      <c r="AA1068">
        <f>(O1068*constantes!$B$4)+(LN(110)*constantes!$B$5)+(LN(22)*constantes!$B$8)+(F1068*constantes!$B$9)</f>
        <v>23.470316488918311</v>
      </c>
      <c r="AB1068">
        <f t="shared" si="233"/>
        <v>7.4072320755760312E-2</v>
      </c>
      <c r="AC1068">
        <f>(O1068*constantes!$D$4)+(LN(110)*constantes!$D$5)+(LN(22)*constantes!$D$8)+(F1068*constantes!$D$9)</f>
        <v>25.553934425340952</v>
      </c>
      <c r="AD1068" s="7">
        <f t="shared" si="234"/>
        <v>3.291838619478793E-2</v>
      </c>
      <c r="AF1068">
        <f>(O1068*constantes!$B$4)+(LN(125)*constantes!$B$5)+(LN(22.5)*constantes!$B$8)+(F1068*constantes!$B$9)</f>
        <v>23.725273425672704</v>
      </c>
      <c r="AG1068">
        <f t="shared" si="235"/>
        <v>9.453671546464415E-2</v>
      </c>
      <c r="AH1068">
        <f>(O1068*constantes!$D$4)+(LN(125)*constantes!$D$5)+(LN(22.5)*constantes!$D$8)+(F1068*constantes!$D$9)</f>
        <v>25.925007441949184</v>
      </c>
      <c r="AI1068">
        <f t="shared" si="236"/>
        <v>4.7353292556453264E-2</v>
      </c>
    </row>
    <row r="1069" spans="1:35" x14ac:dyDescent="0.25">
      <c r="A1069" s="11">
        <v>1068</v>
      </c>
      <c r="B1069">
        <v>0</v>
      </c>
      <c r="C1069">
        <v>45</v>
      </c>
      <c r="D1069">
        <v>1</v>
      </c>
      <c r="E1069">
        <v>0</v>
      </c>
      <c r="F1069">
        <v>0</v>
      </c>
      <c r="G1069">
        <v>107</v>
      </c>
      <c r="H1069">
        <v>22.14</v>
      </c>
      <c r="I1069">
        <f>IF(AND(B1069=1,E1069=0),V1069,IF(AND(B1069=1,E1069=1),W1069,IF(AND(B1069=0,E1069=0),X1069,IF(AND(B1069=0,E1069=1),Y1069,ERROR))))</f>
        <v>3.8170056586734336E-2</v>
      </c>
      <c r="K1069">
        <f t="shared" si="224"/>
        <v>3.2202898660143586E-2</v>
      </c>
      <c r="L1069">
        <f t="shared" si="225"/>
        <v>2.2332293193086827E-2</v>
      </c>
      <c r="M1069" s="22" t="str">
        <f t="shared" si="237"/>
        <v>Elevated Risk</v>
      </c>
      <c r="O1069">
        <f t="shared" si="226"/>
        <v>3.8066624897703196</v>
      </c>
      <c r="P1069">
        <f t="shared" si="227"/>
        <v>4.6728288344619058</v>
      </c>
      <c r="Q1069">
        <f t="shared" si="228"/>
        <v>3.0973859272804907</v>
      </c>
      <c r="R1069">
        <f>(O1069*constantes!$B$4)+(P1069*constantes!$B$5)+(D1069*constantes!$B$6)+(Q1069*constantes!$B$8)+(F1069*constantes!$B$9)</f>
        <v>23.683504019959162</v>
      </c>
      <c r="S1069" s="4">
        <f>(O1069*constantes!$B$4)+(P1069*constantes!$C$5)+(D1069*constantes!$B$6)+(Q1069*constantes!$B$8)+(F1069*constantes!$B$9)</f>
        <v>24.018265477660012</v>
      </c>
      <c r="T1069">
        <f>(O1069*constantes!$D$4)+(P1069*constantes!$D$5)+(D1069*constantes!$D$6)+(Q1069*constantes!$D$8)+(F1069*constantes!$D$9)</f>
        <v>25.704660613107716</v>
      </c>
      <c r="U1069">
        <f>(O1069*constantes!$D$4)+(P1069*constantes!$E$5)+(D1069*constantes!$D$6)+(Q1069*constantes!$D$8)+(F1069*constantes!$D$9)</f>
        <v>26.030637152599777</v>
      </c>
      <c r="V1069" s="5">
        <f t="shared" si="229"/>
        <v>9.0850678164593912E-2</v>
      </c>
      <c r="W1069" s="5">
        <f t="shared" si="230"/>
        <v>0.12463678105847154</v>
      </c>
      <c r="X1069" s="6">
        <f t="shared" si="231"/>
        <v>3.8170056586734336E-2</v>
      </c>
      <c r="Y1069" s="6">
        <f t="shared" si="232"/>
        <v>5.2488117407175516E-2</v>
      </c>
      <c r="AA1069">
        <f>(O1069*constantes!$B$4)+(LN(110)*constantes!$B$5)+(LN(22)*constantes!$B$8)+(F1069*constantes!$B$9)</f>
        <v>23.020240906878485</v>
      </c>
      <c r="AB1069">
        <f t="shared" si="233"/>
        <v>4.7883245315309741E-2</v>
      </c>
      <c r="AC1069">
        <f>(O1069*constantes!$D$4)+(LN(110)*constantes!$D$5)+(LN(22)*constantes!$D$8)+(F1069*constantes!$D$9)</f>
        <v>25.16051878105991</v>
      </c>
      <c r="AD1069" s="7">
        <f t="shared" si="234"/>
        <v>2.2332293193086827E-2</v>
      </c>
      <c r="AF1069">
        <f>(O1069*constantes!$B$4)+(LN(125)*constantes!$B$5)+(LN(22.5)*constantes!$B$8)+(F1069*constantes!$B$9)</f>
        <v>23.275197843632878</v>
      </c>
      <c r="AG1069">
        <f t="shared" si="235"/>
        <v>6.1354256697024101E-2</v>
      </c>
      <c r="AH1069">
        <f>(O1069*constantes!$D$4)+(LN(125)*constantes!$D$5)+(LN(22.5)*constantes!$D$8)+(F1069*constantes!$D$9)</f>
        <v>25.531591797668142</v>
      </c>
      <c r="AI1069">
        <f t="shared" si="236"/>
        <v>3.2202898660143586E-2</v>
      </c>
    </row>
    <row r="1070" spans="1:35" x14ac:dyDescent="0.25">
      <c r="A1070" s="11">
        <v>1069</v>
      </c>
      <c r="B1070">
        <v>0</v>
      </c>
      <c r="C1070">
        <v>65</v>
      </c>
      <c r="D1070">
        <v>0</v>
      </c>
      <c r="E1070">
        <v>0</v>
      </c>
      <c r="F1070">
        <v>0</v>
      </c>
      <c r="G1070">
        <v>124</v>
      </c>
      <c r="H1070">
        <v>25.61</v>
      </c>
      <c r="I1070">
        <f>IF(AND(B1070=1,E1070=0),V1070,IF(AND(B1070=1,E1070=1),W1070,IF(AND(B1070=0,E1070=0),X1070,IF(AND(B1070=0,E1070=1),Y1070,ERROR))))</f>
        <v>8.8804816775359674E-2</v>
      </c>
      <c r="K1070">
        <f t="shared" si="224"/>
        <v>8.5182662382899066E-2</v>
      </c>
      <c r="L1070">
        <f t="shared" si="225"/>
        <v>5.9581907304813275E-2</v>
      </c>
      <c r="M1070" s="22" t="str">
        <f t="shared" si="237"/>
        <v>NORMAL</v>
      </c>
      <c r="O1070">
        <f t="shared" si="226"/>
        <v>4.1743872698956368</v>
      </c>
      <c r="P1070">
        <f t="shared" si="227"/>
        <v>4.8202815656050371</v>
      </c>
      <c r="Q1070">
        <f t="shared" si="228"/>
        <v>3.2429829002114339</v>
      </c>
      <c r="R1070">
        <f>(O1070*constantes!$B$4)+(P1070*constantes!$B$5)+(D1070*constantes!$B$6)+(Q1070*constantes!$B$8)+(F1070*constantes!$B$9)</f>
        <v>24.507648076217531</v>
      </c>
      <c r="S1070" s="4">
        <f>(O1070*constantes!$B$4)+(P1070*constantes!$C$5)+(D1070*constantes!$B$6)+(Q1070*constantes!$B$8)+(F1070*constantes!$B$9)</f>
        <v>24.852973047577475</v>
      </c>
      <c r="T1070">
        <f>(O1070*constantes!$D$4)+(P1070*constantes!$D$5)+(D1070*constantes!$D$6)+(Q1070*constantes!$D$8)+(F1070*constantes!$D$9)</f>
        <v>26.575793194934082</v>
      </c>
      <c r="U1070">
        <f>(O1070*constantes!$D$4)+(P1070*constantes!$E$5)+(D1070*constantes!$D$6)+(Q1070*constantes!$D$8)+(F1070*constantes!$D$9)</f>
        <v>26.912056036950691</v>
      </c>
      <c r="V1070" s="5">
        <f t="shared" si="229"/>
        <v>0.19519389959881928</v>
      </c>
      <c r="W1070" s="5">
        <f t="shared" si="230"/>
        <v>0.26414248734938794</v>
      </c>
      <c r="X1070" s="6">
        <f t="shared" si="231"/>
        <v>8.8804816775359674E-2</v>
      </c>
      <c r="Y1070" s="6">
        <f t="shared" si="232"/>
        <v>0.12205396824965919</v>
      </c>
      <c r="AA1070">
        <f>(O1070*constantes!$B$4)+(LN(110)*constantes!$B$5)+(LN(22)*constantes!$B$8)+(F1070*constantes!$B$9)</f>
        <v>24.164953438417392</v>
      </c>
      <c r="AB1070">
        <f t="shared" si="233"/>
        <v>0.14285464759503463</v>
      </c>
      <c r="AC1070">
        <f>(O1070*constantes!$D$4)+(LN(110)*constantes!$D$5)+(LN(22)*constantes!$D$8)+(F1070*constantes!$D$9)</f>
        <v>26.16112364851551</v>
      </c>
      <c r="AD1070" s="7">
        <f t="shared" si="234"/>
        <v>5.9581907304813275E-2</v>
      </c>
      <c r="AF1070">
        <f>(O1070*constantes!$B$4)+(LN(125)*constantes!$B$5)+(LN(22.5)*constantes!$B$8)+(F1070*constantes!$B$9)</f>
        <v>24.419910375171785</v>
      </c>
      <c r="AG1070">
        <f t="shared" si="235"/>
        <v>0.18037897763812694</v>
      </c>
      <c r="AH1070">
        <f>(O1070*constantes!$D$4)+(LN(125)*constantes!$D$5)+(LN(22.5)*constantes!$D$8)+(F1070*constantes!$D$9)</f>
        <v>26.532196665123742</v>
      </c>
      <c r="AI1070">
        <f t="shared" si="236"/>
        <v>8.5182662382899066E-2</v>
      </c>
    </row>
    <row r="1071" spans="1:35" x14ac:dyDescent="0.25">
      <c r="A1071" s="11">
        <v>1070</v>
      </c>
      <c r="B1071">
        <v>0</v>
      </c>
      <c r="C1071">
        <v>42</v>
      </c>
      <c r="D1071">
        <v>1</v>
      </c>
      <c r="E1071">
        <v>0</v>
      </c>
      <c r="F1071">
        <v>0</v>
      </c>
      <c r="G1071">
        <v>139</v>
      </c>
      <c r="H1071">
        <v>26.54</v>
      </c>
      <c r="I1071">
        <f>IF(AND(B1071=1,E1071=0),V1071,IF(AND(B1071=1,E1071=1),W1071,IF(AND(B1071=0,E1071=0),X1071,IF(AND(B1071=0,E1071=1),Y1071,ERROR))))</f>
        <v>7.1211876203023494E-2</v>
      </c>
      <c r="K1071">
        <f t="shared" si="224"/>
        <v>2.676538428771702E-2</v>
      </c>
      <c r="L1071">
        <f t="shared" si="225"/>
        <v>1.8545470669847686E-2</v>
      </c>
      <c r="M1071" s="22" t="str">
        <f t="shared" si="237"/>
        <v>Elevated Risk</v>
      </c>
      <c r="O1071">
        <f t="shared" si="226"/>
        <v>3.7376696182833684</v>
      </c>
      <c r="P1071">
        <f t="shared" si="227"/>
        <v>4.9344739331306915</v>
      </c>
      <c r="Q1071">
        <f t="shared" si="228"/>
        <v>3.2786530289040616</v>
      </c>
      <c r="R1071">
        <f>(O1071*constantes!$B$4)+(P1071*constantes!$B$5)+(D1071*constantes!$B$6)+(Q1071*constantes!$B$8)+(F1071*constantes!$B$9)</f>
        <v>24.097807680527751</v>
      </c>
      <c r="S1071" s="4">
        <f>(O1071*constantes!$B$4)+(P1071*constantes!$C$5)+(D1071*constantes!$B$6)+(Q1071*constantes!$B$8)+(F1071*constantes!$B$9)</f>
        <v>24.451313393097234</v>
      </c>
      <c r="T1071">
        <f>(O1071*constantes!$D$4)+(P1071*constantes!$D$5)+(D1071*constantes!$D$6)+(Q1071*constantes!$D$8)+(F1071*constantes!$D$9)</f>
        <v>26.345583100492185</v>
      </c>
      <c r="U1071">
        <f>(O1071*constantes!$D$4)+(P1071*constantes!$E$5)+(D1071*constantes!$D$6)+(Q1071*constantes!$D$8)+(F1071*constantes!$D$9)</f>
        <v>26.689812002067377</v>
      </c>
      <c r="V1071" s="5">
        <f t="shared" si="229"/>
        <v>0.13423108073750478</v>
      </c>
      <c r="W1071" s="5">
        <f t="shared" si="230"/>
        <v>0.1855634890474761</v>
      </c>
      <c r="X1071" s="6">
        <f t="shared" si="231"/>
        <v>7.1211876203023494E-2</v>
      </c>
      <c r="Y1071" s="6">
        <f t="shared" si="232"/>
        <v>9.8981814497064891E-2</v>
      </c>
      <c r="AA1071">
        <f>(O1071*constantes!$B$4)+(LN(110)*constantes!$B$5)+(LN(22)*constantes!$B$8)+(F1071*constantes!$B$9)</f>
        <v>22.805468857654464</v>
      </c>
      <c r="AB1071">
        <f t="shared" si="233"/>
        <v>3.8810869283687155E-2</v>
      </c>
      <c r="AC1071">
        <f>(O1071*constantes!$D$4)+(LN(110)*constantes!$D$5)+(LN(22)*constantes!$D$8)+(F1071*constantes!$D$9)</f>
        <v>24.972784348242914</v>
      </c>
      <c r="AD1071" s="7">
        <f t="shared" si="234"/>
        <v>1.8545470669847686E-2</v>
      </c>
      <c r="AF1071">
        <f>(O1071*constantes!$B$4)+(LN(125)*constantes!$B$5)+(LN(22.5)*constantes!$B$8)+(F1071*constantes!$B$9)</f>
        <v>23.060425794408857</v>
      </c>
      <c r="AG1071">
        <f t="shared" si="235"/>
        <v>4.9796912096185753E-2</v>
      </c>
      <c r="AH1071">
        <f>(O1071*constantes!$D$4)+(LN(125)*constantes!$D$5)+(LN(22.5)*constantes!$D$8)+(F1071*constantes!$D$9)</f>
        <v>25.343857364851146</v>
      </c>
      <c r="AI1071">
        <f t="shared" si="236"/>
        <v>2.676538428771702E-2</v>
      </c>
    </row>
    <row r="1072" spans="1:35" x14ac:dyDescent="0.25">
      <c r="A1072" s="11">
        <v>1071</v>
      </c>
      <c r="B1072">
        <v>1</v>
      </c>
      <c r="C1072">
        <v>48</v>
      </c>
      <c r="D1072">
        <v>0</v>
      </c>
      <c r="E1072">
        <v>0</v>
      </c>
      <c r="F1072">
        <v>0</v>
      </c>
      <c r="G1072">
        <v>153</v>
      </c>
      <c r="H1072">
        <v>29.34</v>
      </c>
      <c r="I1072">
        <f>IF(AND(B1072=1,E1072=0),V1072,IF(AND(B1072=1,E1072=1),W1072,IF(AND(B1072=0,E1072=0),X1072,IF(AND(B1072=0,E1072=1),Y1072,ERROR))))</f>
        <v>0.12976889706236638</v>
      </c>
      <c r="K1072">
        <f t="shared" si="224"/>
        <v>7.448581103683527E-2</v>
      </c>
      <c r="L1072">
        <f t="shared" si="225"/>
        <v>5.8221930281009082E-2</v>
      </c>
      <c r="M1072" s="22" t="str">
        <f t="shared" si="237"/>
        <v>Elevated Risk</v>
      </c>
      <c r="O1072">
        <f t="shared" si="226"/>
        <v>3.8712010109078911</v>
      </c>
      <c r="P1072">
        <f t="shared" si="227"/>
        <v>5.0304379213924353</v>
      </c>
      <c r="Q1072">
        <f t="shared" si="228"/>
        <v>3.3789517727148355</v>
      </c>
      <c r="R1072">
        <f>(O1072*constantes!$B$4)+(P1072*constantes!$B$5)+(D1072*constantes!$B$6)+(Q1072*constantes!$B$8)+(F1072*constantes!$B$9)</f>
        <v>24.061490274987651</v>
      </c>
      <c r="S1072" s="4">
        <f>(O1072*constantes!$B$4)+(P1072*constantes!$C$5)+(D1072*constantes!$B$6)+(Q1072*constantes!$B$8)+(F1072*constantes!$B$9)</f>
        <v>24.421870847676203</v>
      </c>
      <c r="T1072">
        <f>(O1072*constantes!$D$4)+(P1072*constantes!$D$5)+(D1072*constantes!$D$6)+(Q1072*constantes!$D$8)+(F1072*constantes!$D$9)</f>
        <v>26.411467162015594</v>
      </c>
      <c r="U1072">
        <f>(O1072*constantes!$D$4)+(P1072*constantes!$E$5)+(D1072*constantes!$D$6)+(Q1072*constantes!$D$8)+(F1072*constantes!$D$9)</f>
        <v>26.762390511411926</v>
      </c>
      <c r="V1072" s="5">
        <f t="shared" si="229"/>
        <v>0.12976889706236638</v>
      </c>
      <c r="W1072" s="5">
        <f t="shared" si="230"/>
        <v>0.18069885131244057</v>
      </c>
      <c r="X1072" s="6">
        <f t="shared" si="231"/>
        <v>7.5872944091676442E-2</v>
      </c>
      <c r="Y1072" s="6">
        <f t="shared" si="232"/>
        <v>0.10602366094854154</v>
      </c>
      <c r="AA1072">
        <f>(O1072*constantes!$B$4)+(LN(110)*constantes!$B$5)+(LN(22)*constantes!$B$8)+(F1072*constantes!$B$9)</f>
        <v>23.221146741638901</v>
      </c>
      <c r="AB1072">
        <f t="shared" si="233"/>
        <v>5.8221930281009082E-2</v>
      </c>
      <c r="AC1072">
        <f>(O1072*constantes!$D$4)+(LN(110)*constantes!$D$5)+(LN(22)*constantes!$D$8)+(F1072*constantes!$D$9)</f>
        <v>25.336132614771724</v>
      </c>
      <c r="AD1072" s="7">
        <f t="shared" si="234"/>
        <v>2.6562184906686825E-2</v>
      </c>
      <c r="AF1072">
        <f>(O1072*constantes!$B$4)+(LN(125)*constantes!$B$5)+(LN(22.5)*constantes!$B$8)+(F1072*constantes!$B$9)</f>
        <v>23.47610367839329</v>
      </c>
      <c r="AG1072">
        <f t="shared" si="235"/>
        <v>7.448581103683527E-2</v>
      </c>
      <c r="AH1072">
        <f>(O1072*constantes!$D$4)+(LN(125)*constantes!$D$5)+(LN(22.5)*constantes!$D$8)+(F1072*constantes!$D$9)</f>
        <v>25.707205631379956</v>
      </c>
      <c r="AI1072">
        <f t="shared" si="236"/>
        <v>3.8265438641588045E-2</v>
      </c>
    </row>
    <row r="1073" spans="1:35" x14ac:dyDescent="0.25">
      <c r="A1073" s="11">
        <v>1072</v>
      </c>
      <c r="B1073">
        <v>0</v>
      </c>
      <c r="C1073">
        <v>45</v>
      </c>
      <c r="D1073">
        <v>1</v>
      </c>
      <c r="E1073">
        <v>0</v>
      </c>
      <c r="F1073">
        <v>0</v>
      </c>
      <c r="G1073">
        <v>109.5</v>
      </c>
      <c r="H1073">
        <v>17.38</v>
      </c>
      <c r="I1073">
        <f>IF(AND(B1073=1,E1073=0),V1073,IF(AND(B1073=1,E1073=1),W1073,IF(AND(B1073=0,E1073=0),X1073,IF(AND(B1073=0,E1073=1),Y1073,ERROR))))</f>
        <v>3.6030484683299613E-2</v>
      </c>
      <c r="K1073">
        <f t="shared" si="224"/>
        <v>3.2202898660143586E-2</v>
      </c>
      <c r="L1073">
        <f t="shared" si="225"/>
        <v>2.2332293193086827E-2</v>
      </c>
      <c r="M1073" s="22" t="str">
        <f t="shared" si="237"/>
        <v>Elevated Risk</v>
      </c>
      <c r="O1073">
        <f t="shared" si="226"/>
        <v>3.8066624897703196</v>
      </c>
      <c r="P1073">
        <f t="shared" si="227"/>
        <v>4.6959245492565556</v>
      </c>
      <c r="Q1073">
        <f t="shared" si="228"/>
        <v>2.8553201198372458</v>
      </c>
      <c r="R1073">
        <f>(O1073*constantes!$B$4)+(P1073*constantes!$B$5)+(D1073*constantes!$B$6)+(Q1073*constantes!$B$8)+(F1073*constantes!$B$9)</f>
        <v>23.534445908393639</v>
      </c>
      <c r="S1073" s="4">
        <f>(O1073*constantes!$B$4)+(P1073*constantes!$C$5)+(D1073*constantes!$B$6)+(Q1073*constantes!$B$8)+(F1073*constantes!$B$9)</f>
        <v>23.87086194310238</v>
      </c>
      <c r="T1073">
        <f>(O1073*constantes!$D$4)+(P1073*constantes!$D$5)+(D1073*constantes!$D$6)+(Q1073*constantes!$D$8)+(F1073*constantes!$D$9)</f>
        <v>25.645870636155372</v>
      </c>
      <c r="U1073">
        <f>(O1073*constantes!$D$4)+(P1073*constantes!$E$5)+(D1073*constantes!$D$6)+(Q1073*constantes!$D$8)+(F1073*constantes!$D$9)</f>
        <v>25.973458332711509</v>
      </c>
      <c r="V1073" s="5">
        <f t="shared" si="229"/>
        <v>7.8779798017048375E-2</v>
      </c>
      <c r="W1073" s="5">
        <f t="shared" si="230"/>
        <v>0.10851992996150461</v>
      </c>
      <c r="X1073" s="6">
        <f t="shared" si="231"/>
        <v>3.6030484683299613E-2</v>
      </c>
      <c r="Y1073" s="6">
        <f t="shared" si="232"/>
        <v>4.9644771696720991E-2</v>
      </c>
      <c r="AA1073">
        <f>(O1073*constantes!$B$4)+(LN(110)*constantes!$B$5)+(LN(22)*constantes!$B$8)+(F1073*constantes!$B$9)</f>
        <v>23.020240906878485</v>
      </c>
      <c r="AB1073">
        <f t="shared" si="233"/>
        <v>4.7883245315309741E-2</v>
      </c>
      <c r="AC1073">
        <f>(O1073*constantes!$D$4)+(LN(110)*constantes!$D$5)+(LN(22)*constantes!$D$8)+(F1073*constantes!$D$9)</f>
        <v>25.16051878105991</v>
      </c>
      <c r="AD1073" s="7">
        <f t="shared" si="234"/>
        <v>2.2332293193086827E-2</v>
      </c>
      <c r="AF1073">
        <f>(O1073*constantes!$B$4)+(LN(125)*constantes!$B$5)+(LN(22.5)*constantes!$B$8)+(F1073*constantes!$B$9)</f>
        <v>23.275197843632878</v>
      </c>
      <c r="AG1073">
        <f t="shared" si="235"/>
        <v>6.1354256697024101E-2</v>
      </c>
      <c r="AH1073">
        <f>(O1073*constantes!$D$4)+(LN(125)*constantes!$D$5)+(LN(22.5)*constantes!$D$8)+(F1073*constantes!$D$9)</f>
        <v>25.531591797668142</v>
      </c>
      <c r="AI1073">
        <f t="shared" si="236"/>
        <v>3.2202898660143586E-2</v>
      </c>
    </row>
    <row r="1074" spans="1:35" x14ac:dyDescent="0.25">
      <c r="A1074" s="11">
        <v>1073</v>
      </c>
      <c r="B1074">
        <v>0</v>
      </c>
      <c r="C1074">
        <v>56</v>
      </c>
      <c r="D1074">
        <v>1</v>
      </c>
      <c r="E1074">
        <v>0</v>
      </c>
      <c r="F1074">
        <v>0</v>
      </c>
      <c r="G1074">
        <v>131</v>
      </c>
      <c r="H1074">
        <v>21.85</v>
      </c>
      <c r="I1074">
        <f>IF(AND(B1074=1,E1074=0),V1074,IF(AND(B1074=1,E1074=1),W1074,IF(AND(B1074=0,E1074=0),X1074,IF(AND(B1074=0,E1074=1),Y1074,ERROR))))</f>
        <v>0.11648195573708309</v>
      </c>
      <c r="K1074">
        <f t="shared" si="224"/>
        <v>5.7622826233415747E-2</v>
      </c>
      <c r="L1074">
        <f t="shared" si="225"/>
        <v>4.0123743463222783E-2</v>
      </c>
      <c r="M1074" s="22" t="str">
        <f t="shared" si="237"/>
        <v>Elevated Risk</v>
      </c>
      <c r="O1074">
        <f t="shared" si="226"/>
        <v>4.0253516907351496</v>
      </c>
      <c r="P1074">
        <f t="shared" si="227"/>
        <v>4.8751973232011512</v>
      </c>
      <c r="Q1074">
        <f t="shared" si="228"/>
        <v>3.0842009215415991</v>
      </c>
      <c r="R1074">
        <f>(O1074*constantes!$B$4)+(P1074*constantes!$B$5)+(D1074*constantes!$B$6)+(Q1074*constantes!$B$8)+(F1074*constantes!$B$9)</f>
        <v>24.729231814085416</v>
      </c>
      <c r="S1074" s="4">
        <f>(O1074*constantes!$B$4)+(P1074*constantes!$C$5)+(D1074*constantes!$B$6)+(Q1074*constantes!$B$8)+(F1074*constantes!$B$9)</f>
        <v>25.078490950319548</v>
      </c>
      <c r="T1074">
        <f>(O1074*constantes!$D$4)+(P1074*constantes!$D$5)+(D1074*constantes!$D$6)+(Q1074*constantes!$D$8)+(F1074*constantes!$D$9)</f>
        <v>26.862232748652588</v>
      </c>
      <c r="U1074">
        <f>(O1074*constantes!$D$4)+(P1074*constantes!$E$5)+(D1074*constantes!$D$6)+(Q1074*constantes!$D$8)+(F1074*constantes!$D$9)</f>
        <v>27.2023265139191</v>
      </c>
      <c r="V1074" s="5">
        <f t="shared" si="229"/>
        <v>0.23739822586326742</v>
      </c>
      <c r="W1074" s="5">
        <f t="shared" si="230"/>
        <v>0.319079605175006</v>
      </c>
      <c r="X1074" s="6">
        <f t="shared" si="231"/>
        <v>0.11648195573708309</v>
      </c>
      <c r="Y1074" s="6">
        <f t="shared" si="232"/>
        <v>0.15971153209357225</v>
      </c>
      <c r="AA1074">
        <f>(O1074*constantes!$B$4)+(LN(110)*constantes!$B$5)+(LN(22)*constantes!$B$8)+(F1074*constantes!$B$9)</f>
        <v>23.701011641913961</v>
      </c>
      <c r="AB1074">
        <f t="shared" si="233"/>
        <v>9.2378774865307212E-2</v>
      </c>
      <c r="AC1074">
        <f>(O1074*constantes!$D$4)+(LN(110)*constantes!$D$5)+(LN(22)*constantes!$D$8)+(F1074*constantes!$D$9)</f>
        <v>25.75558740512928</v>
      </c>
      <c r="AD1074" s="7">
        <f t="shared" si="234"/>
        <v>4.0123743463222783E-2</v>
      </c>
      <c r="AF1074">
        <f>(O1074*constantes!$B$4)+(LN(125)*constantes!$B$5)+(LN(22.5)*constantes!$B$8)+(F1074*constantes!$B$9)</f>
        <v>23.955968578668354</v>
      </c>
      <c r="AG1074">
        <f t="shared" si="235"/>
        <v>0.11757074595810224</v>
      </c>
      <c r="AH1074">
        <f>(O1074*constantes!$D$4)+(LN(125)*constantes!$D$5)+(LN(22.5)*constantes!$D$8)+(F1074*constantes!$D$9)</f>
        <v>26.126660421737512</v>
      </c>
      <c r="AI1074">
        <f t="shared" si="236"/>
        <v>5.7622826233415747E-2</v>
      </c>
    </row>
    <row r="1075" spans="1:35" x14ac:dyDescent="0.25">
      <c r="A1075" s="11">
        <v>1074</v>
      </c>
      <c r="B1075">
        <v>0</v>
      </c>
      <c r="C1075">
        <v>58</v>
      </c>
      <c r="D1075">
        <v>0</v>
      </c>
      <c r="E1075">
        <v>0</v>
      </c>
      <c r="F1075">
        <v>0</v>
      </c>
      <c r="G1075">
        <v>132</v>
      </c>
      <c r="H1075">
        <v>23.08</v>
      </c>
      <c r="I1075">
        <f>IF(AND(B1075=1,E1075=0),V1075,IF(AND(B1075=1,E1075=1),W1075,IF(AND(B1075=0,E1075=0),X1075,IF(AND(B1075=0,E1075=1),Y1075,ERROR))))</f>
        <v>7.421070917819228E-2</v>
      </c>
      <c r="K1075">
        <f t="shared" si="224"/>
        <v>6.3209991046805025E-2</v>
      </c>
      <c r="L1075">
        <f t="shared" si="225"/>
        <v>4.4054054961770062E-2</v>
      </c>
      <c r="M1075" s="22" t="str">
        <f t="shared" si="237"/>
        <v>Elevated Risk</v>
      </c>
      <c r="O1075">
        <f t="shared" si="226"/>
        <v>4.0604430105464191</v>
      </c>
      <c r="P1075">
        <f t="shared" si="227"/>
        <v>4.8828019225863706</v>
      </c>
      <c r="Q1075">
        <f t="shared" si="228"/>
        <v>3.1389664416398988</v>
      </c>
      <c r="R1075">
        <f>(O1075*constantes!$B$4)+(P1075*constantes!$B$5)+(D1075*constantes!$B$6)+(Q1075*constantes!$B$8)+(F1075*constantes!$B$9)</f>
        <v>24.186463290600965</v>
      </c>
      <c r="S1075" s="4">
        <f>(O1075*constantes!$B$4)+(P1075*constantes!$C$5)+(D1075*constantes!$B$6)+(Q1075*constantes!$B$8)+(F1075*constantes!$B$9)</f>
        <v>24.536267220335052</v>
      </c>
      <c r="T1075">
        <f>(O1075*constantes!$D$4)+(P1075*constantes!$D$5)+(D1075*constantes!$D$6)+(Q1075*constantes!$D$8)+(F1075*constantes!$D$9)</f>
        <v>26.38842861205837</v>
      </c>
      <c r="U1075">
        <f>(O1075*constantes!$D$4)+(P1075*constantes!$E$5)+(D1075*constantes!$D$6)+(Q1075*constantes!$D$8)+(F1075*constantes!$D$9)</f>
        <v>26.729052874177995</v>
      </c>
      <c r="V1075" s="5">
        <f t="shared" si="229"/>
        <v>0.14572265805148465</v>
      </c>
      <c r="W1075" s="5">
        <f t="shared" si="230"/>
        <v>0.20025187401685007</v>
      </c>
      <c r="X1075" s="6">
        <f t="shared" si="231"/>
        <v>7.421070917819228E-2</v>
      </c>
      <c r="Y1075" s="6">
        <f t="shared" si="232"/>
        <v>0.10273247445837252</v>
      </c>
      <c r="AA1075">
        <f>(O1075*constantes!$B$4)+(LN(110)*constantes!$B$5)+(LN(22)*constantes!$B$8)+(F1075*constantes!$B$9)</f>
        <v>23.81024951683365</v>
      </c>
      <c r="AB1075">
        <f t="shared" si="233"/>
        <v>0.10247681663833785</v>
      </c>
      <c r="AC1075">
        <f>(O1075*constantes!$D$4)+(LN(110)*constantes!$D$5)+(LN(22)*constantes!$D$8)+(F1075*constantes!$D$9)</f>
        <v>25.851073342728132</v>
      </c>
      <c r="AD1075" s="7">
        <f t="shared" si="234"/>
        <v>4.4054054961770062E-2</v>
      </c>
      <c r="AF1075">
        <f>(O1075*constantes!$B$4)+(LN(125)*constantes!$B$5)+(LN(22.5)*constantes!$B$8)+(F1075*constantes!$B$9)</f>
        <v>24.065206453588043</v>
      </c>
      <c r="AG1075">
        <f t="shared" si="235"/>
        <v>0.1302191222428678</v>
      </c>
      <c r="AH1075">
        <f>(O1075*constantes!$D$4)+(LN(125)*constantes!$D$5)+(LN(22.5)*constantes!$D$8)+(F1075*constantes!$D$9)</f>
        <v>26.222146359336364</v>
      </c>
      <c r="AI1075">
        <f t="shared" si="236"/>
        <v>6.3209991046805025E-2</v>
      </c>
    </row>
    <row r="1076" spans="1:35" x14ac:dyDescent="0.25">
      <c r="A1076" s="11">
        <v>1075</v>
      </c>
      <c r="B1076">
        <v>0</v>
      </c>
      <c r="C1076">
        <v>54</v>
      </c>
      <c r="D1076">
        <v>1</v>
      </c>
      <c r="E1076">
        <v>0</v>
      </c>
      <c r="F1076">
        <v>0</v>
      </c>
      <c r="G1076">
        <v>131</v>
      </c>
      <c r="H1076">
        <v>25.91</v>
      </c>
      <c r="I1076">
        <f>IF(AND(B1076=1,E1076=0),V1076,IF(AND(B1076=1,E1076=1),W1076,IF(AND(B1076=0,E1076=0),X1076,IF(AND(B1076=0,E1076=1),Y1076,ERROR))))</f>
        <v>0.11519449432856022</v>
      </c>
      <c r="K1076">
        <f t="shared" si="224"/>
        <v>5.2338355969762884E-2</v>
      </c>
      <c r="L1076">
        <f t="shared" si="225"/>
        <v>3.6413005758055728E-2</v>
      </c>
      <c r="M1076" s="22" t="str">
        <f t="shared" si="237"/>
        <v>Elevated Risk</v>
      </c>
      <c r="O1076">
        <f t="shared" si="226"/>
        <v>3.9889840465642745</v>
      </c>
      <c r="P1076">
        <f t="shared" si="227"/>
        <v>4.8751973232011512</v>
      </c>
      <c r="Q1076">
        <f t="shared" si="228"/>
        <v>3.2546289945740186</v>
      </c>
      <c r="R1076">
        <f>(O1076*constantes!$B$4)+(P1076*constantes!$B$5)+(D1076*constantes!$B$6)+(Q1076*constantes!$B$8)+(F1076*constantes!$B$9)</f>
        <v>24.751131055945162</v>
      </c>
      <c r="S1076" s="4">
        <f>(O1076*constantes!$B$4)+(P1076*constantes!$C$5)+(D1076*constantes!$B$6)+(Q1076*constantes!$B$8)+(F1076*constantes!$B$9)</f>
        <v>25.100390192179294</v>
      </c>
      <c r="T1076">
        <f>(O1076*constantes!$D$4)+(P1076*constantes!$D$5)+(D1076*constantes!$D$6)+(Q1076*constantes!$D$8)+(F1076*constantes!$D$9)</f>
        <v>26.850405195466369</v>
      </c>
      <c r="U1076">
        <f>(O1076*constantes!$D$4)+(P1076*constantes!$E$5)+(D1076*constantes!$D$6)+(Q1076*constantes!$D$8)+(F1076*constantes!$D$9)</f>
        <v>27.190498960732882</v>
      </c>
      <c r="V1076" s="5">
        <f t="shared" si="229"/>
        <v>0.2419605779613635</v>
      </c>
      <c r="W1076" s="5">
        <f t="shared" si="230"/>
        <v>0.32484892512399577</v>
      </c>
      <c r="X1076" s="6">
        <f t="shared" si="231"/>
        <v>0.11519449432856022</v>
      </c>
      <c r="Y1076" s="6">
        <f t="shared" si="232"/>
        <v>0.15799055073040691</v>
      </c>
      <c r="AA1076">
        <f>(O1076*constantes!$B$4)+(LN(110)*constantes!$B$5)+(LN(22)*constantes!$B$8)+(F1076*constantes!$B$9)</f>
        <v>23.587800620315793</v>
      </c>
      <c r="AB1076">
        <f t="shared" si="233"/>
        <v>8.2913210367502876E-2</v>
      </c>
      <c r="AC1076">
        <f>(O1076*constantes!$D$4)+(LN(110)*constantes!$D$5)+(LN(22)*constantes!$D$8)+(F1076*constantes!$D$9)</f>
        <v>25.656628499605237</v>
      </c>
      <c r="AD1076" s="7">
        <f t="shared" si="234"/>
        <v>3.6413005758055728E-2</v>
      </c>
      <c r="AF1076">
        <f>(O1076*constantes!$B$4)+(LN(125)*constantes!$B$5)+(LN(22.5)*constantes!$B$8)+(F1076*constantes!$B$9)</f>
        <v>23.84275755707019</v>
      </c>
      <c r="AG1076">
        <f t="shared" si="235"/>
        <v>0.10567740925235103</v>
      </c>
      <c r="AH1076">
        <f>(O1076*constantes!$D$4)+(LN(125)*constantes!$D$5)+(LN(22.5)*constantes!$D$8)+(F1076*constantes!$D$9)</f>
        <v>26.027701516213469</v>
      </c>
      <c r="AI1076">
        <f t="shared" si="236"/>
        <v>5.2338355969762884E-2</v>
      </c>
    </row>
    <row r="1077" spans="1:35" x14ac:dyDescent="0.25">
      <c r="A1077" s="11">
        <v>1076</v>
      </c>
      <c r="B1077">
        <v>0</v>
      </c>
      <c r="C1077">
        <v>56</v>
      </c>
      <c r="D1077">
        <v>0</v>
      </c>
      <c r="E1077">
        <v>1</v>
      </c>
      <c r="F1077">
        <v>0</v>
      </c>
      <c r="G1077">
        <v>125</v>
      </c>
      <c r="H1077">
        <v>24.48</v>
      </c>
      <c r="I1077">
        <f>IF(AND(B1077=1,E1077=0),V1077,IF(AND(B1077=1,E1077=1),W1077,IF(AND(B1077=0,E1077=0),X1077,IF(AND(B1077=0,E1077=1),Y1077,ERROR))))</f>
        <v>8.3122268137565625E-2</v>
      </c>
      <c r="K1077">
        <f t="shared" si="224"/>
        <v>5.7622826233415747E-2</v>
      </c>
      <c r="L1077">
        <f t="shared" si="225"/>
        <v>4.0123743463222783E-2</v>
      </c>
      <c r="M1077" s="22" t="str">
        <f t="shared" si="237"/>
        <v>Elevated Risk</v>
      </c>
      <c r="O1077">
        <f t="shared" si="226"/>
        <v>4.0253516907351496</v>
      </c>
      <c r="P1077">
        <f t="shared" si="227"/>
        <v>4.8283137373023015</v>
      </c>
      <c r="Q1077">
        <f t="shared" si="228"/>
        <v>3.1978564576441255</v>
      </c>
      <c r="R1077">
        <f>(O1077*constantes!$B$4)+(P1077*constantes!$B$5)+(D1077*constantes!$B$6)+(Q1077*constantes!$B$8)+(F1077*constantes!$B$9)</f>
        <v>24.022831710912179</v>
      </c>
      <c r="S1077" s="4">
        <f>(O1077*constantes!$B$4)+(P1077*constantes!$C$5)+(D1077*constantes!$B$6)+(Q1077*constantes!$B$8)+(F1077*constantes!$B$9)</f>
        <v>24.368732107052516</v>
      </c>
      <c r="T1077">
        <f>(O1077*constantes!$D$4)+(P1077*constantes!$D$5)+(D1077*constantes!$D$6)+(Q1077*constantes!$D$8)+(F1077*constantes!$D$9)</f>
        <v>26.169779833874269</v>
      </c>
      <c r="U1077">
        <f>(O1077*constantes!$D$4)+(P1077*constantes!$E$5)+(D1077*constantes!$D$6)+(Q1077*constantes!$D$8)+(F1077*constantes!$D$9)</f>
        <v>26.50660300018848</v>
      </c>
      <c r="V1077" s="5">
        <f t="shared" si="229"/>
        <v>0.12516991642572728</v>
      </c>
      <c r="W1077" s="5">
        <f t="shared" si="230"/>
        <v>0.17220462784632928</v>
      </c>
      <c r="X1077" s="6">
        <f t="shared" si="231"/>
        <v>6.0084016539106E-2</v>
      </c>
      <c r="Y1077" s="6">
        <f t="shared" si="232"/>
        <v>8.3122268137565625E-2</v>
      </c>
      <c r="AA1077">
        <f>(O1077*constantes!$B$4)+(LN(110)*constantes!$B$5)+(LN(22)*constantes!$B$8)+(F1077*constantes!$B$9)</f>
        <v>23.701011641913961</v>
      </c>
      <c r="AB1077">
        <f t="shared" si="233"/>
        <v>9.2378774865307212E-2</v>
      </c>
      <c r="AC1077">
        <f>(O1077*constantes!$D$4)+(LN(110)*constantes!$D$5)+(LN(22)*constantes!$D$8)+(F1077*constantes!$D$9)</f>
        <v>25.75558740512928</v>
      </c>
      <c r="AD1077" s="7">
        <f t="shared" si="234"/>
        <v>4.0123743463222783E-2</v>
      </c>
      <c r="AF1077">
        <f>(O1077*constantes!$B$4)+(LN(125)*constantes!$B$5)+(LN(22.5)*constantes!$B$8)+(F1077*constantes!$B$9)</f>
        <v>23.955968578668354</v>
      </c>
      <c r="AG1077">
        <f t="shared" si="235"/>
        <v>0.11757074595810224</v>
      </c>
      <c r="AH1077">
        <f>(O1077*constantes!$D$4)+(LN(125)*constantes!$D$5)+(LN(22.5)*constantes!$D$8)+(F1077*constantes!$D$9)</f>
        <v>26.126660421737512</v>
      </c>
      <c r="AI1077">
        <f t="shared" si="236"/>
        <v>5.7622826233415747E-2</v>
      </c>
    </row>
    <row r="1078" spans="1:35" x14ac:dyDescent="0.25">
      <c r="A1078" s="11">
        <v>1077</v>
      </c>
      <c r="B1078">
        <v>0</v>
      </c>
      <c r="C1078">
        <v>67</v>
      </c>
      <c r="D1078">
        <v>0</v>
      </c>
      <c r="E1078">
        <v>1</v>
      </c>
      <c r="F1078">
        <v>0</v>
      </c>
      <c r="G1078">
        <v>201</v>
      </c>
      <c r="H1078">
        <v>30.04</v>
      </c>
      <c r="I1078">
        <f>IF(AND(B1078=1,E1078=0),V1078,IF(AND(B1078=1,E1078=1),W1078,IF(AND(B1078=0,E1078=0),X1078,IF(AND(B1078=0,E1078=1),Y1078,ERROR))))</f>
        <v>0.46057304360670237</v>
      </c>
      <c r="K1078">
        <f t="shared" si="224"/>
        <v>9.215699866828464E-2</v>
      </c>
      <c r="L1078">
        <f t="shared" si="225"/>
        <v>6.4534688350861291E-2</v>
      </c>
      <c r="M1078" s="22" t="str">
        <f t="shared" si="237"/>
        <v>'&gt;30%</v>
      </c>
      <c r="O1078">
        <f t="shared" si="226"/>
        <v>4.2046926193909657</v>
      </c>
      <c r="P1078">
        <f t="shared" si="227"/>
        <v>5.3033049080590757</v>
      </c>
      <c r="Q1078">
        <f t="shared" si="228"/>
        <v>3.4025298268959339</v>
      </c>
      <c r="R1078">
        <f>(O1078*constantes!$B$4)+(P1078*constantes!$B$5)+(D1078*constantes!$B$6)+(Q1078*constantes!$B$8)+(F1078*constantes!$B$9)</f>
        <v>25.624518376169817</v>
      </c>
      <c r="S1078" s="4">
        <f>(O1078*constantes!$B$4)+(P1078*constantes!$C$5)+(D1078*constantes!$B$6)+(Q1078*constantes!$B$8)+(F1078*constantes!$B$9)</f>
        <v>26.004447139783171</v>
      </c>
      <c r="T1078">
        <f>(O1078*constantes!$D$4)+(P1078*constantes!$D$5)+(D1078*constantes!$D$6)+(Q1078*constantes!$D$8)+(F1078*constantes!$D$9)</f>
        <v>28.098525728775179</v>
      </c>
      <c r="U1078">
        <f>(O1078*constantes!$D$4)+(P1078*constantes!$E$5)+(D1078*constantes!$D$6)+(Q1078*constantes!$D$8)+(F1078*constantes!$D$9)</f>
        <v>28.46848427916138</v>
      </c>
      <c r="V1078" s="5">
        <f t="shared" si="229"/>
        <v>0.48493663232164608</v>
      </c>
      <c r="W1078" s="5">
        <f t="shared" si="230"/>
        <v>0.62095715610230007</v>
      </c>
      <c r="X1078" s="6">
        <f t="shared" si="231"/>
        <v>0.34712656153160792</v>
      </c>
      <c r="Y1078" s="6">
        <f t="shared" si="232"/>
        <v>0.46057304360670237</v>
      </c>
      <c r="AA1078">
        <f>(O1078*constantes!$B$4)+(LN(110)*constantes!$B$5)+(LN(22)*constantes!$B$8)+(F1078*constantes!$B$9)</f>
        <v>24.25929277918237</v>
      </c>
      <c r="AB1078">
        <f t="shared" si="233"/>
        <v>0.1558271506156762</v>
      </c>
      <c r="AC1078">
        <f>(O1078*constantes!$D$4)+(LN(110)*constantes!$D$5)+(LN(22)*constantes!$D$8)+(F1078*constantes!$D$9)</f>
        <v>26.243586625866762</v>
      </c>
      <c r="AD1078" s="7">
        <f t="shared" si="234"/>
        <v>6.4534688350861291E-2</v>
      </c>
      <c r="AF1078">
        <f>(O1078*constantes!$B$4)+(LN(125)*constantes!$B$5)+(LN(22.5)*constantes!$B$8)+(F1078*constantes!$B$9)</f>
        <v>24.514249715936764</v>
      </c>
      <c r="AG1078">
        <f t="shared" si="235"/>
        <v>0.19635063157104138</v>
      </c>
      <c r="AH1078">
        <f>(O1078*constantes!$D$4)+(LN(125)*constantes!$D$5)+(LN(22.5)*constantes!$D$8)+(F1078*constantes!$D$9)</f>
        <v>26.614659642474994</v>
      </c>
      <c r="AI1078">
        <f t="shared" si="236"/>
        <v>9.215699866828464E-2</v>
      </c>
    </row>
    <row r="1079" spans="1:35" x14ac:dyDescent="0.25">
      <c r="A1079" s="11">
        <v>1078</v>
      </c>
      <c r="B1079">
        <v>1</v>
      </c>
      <c r="C1079">
        <v>55</v>
      </c>
      <c r="D1079">
        <v>1</v>
      </c>
      <c r="E1079">
        <v>0</v>
      </c>
      <c r="F1079">
        <v>0</v>
      </c>
      <c r="G1079">
        <v>120.5</v>
      </c>
      <c r="H1079">
        <v>25.05</v>
      </c>
      <c r="I1079">
        <f>IF(AND(B1079=1,E1079=0),V1079,IF(AND(B1079=1,E1079=1),W1079,IF(AND(B1079=0,E1079=0),X1079,IF(AND(B1079=0,E1079=1),Y1079,ERROR))))</f>
        <v>0.21695123412459905</v>
      </c>
      <c r="K1079">
        <f t="shared" si="224"/>
        <v>0.11152976090806932</v>
      </c>
      <c r="L1079">
        <f t="shared" si="225"/>
        <v>8.7567364830949512E-2</v>
      </c>
      <c r="M1079" s="22" t="str">
        <f t="shared" si="237"/>
        <v>Elevated Risk</v>
      </c>
      <c r="O1079">
        <f t="shared" si="226"/>
        <v>4.0073331852324712</v>
      </c>
      <c r="P1079">
        <f t="shared" si="227"/>
        <v>4.7916497529307094</v>
      </c>
      <c r="Q1079">
        <f t="shared" si="228"/>
        <v>3.2208738275308737</v>
      </c>
      <c r="R1079">
        <f>(O1079*constantes!$B$4)+(P1079*constantes!$B$5)+(D1079*constantes!$B$6)+(Q1079*constantes!$B$8)+(F1079*constantes!$B$9)</f>
        <v>24.626503680219628</v>
      </c>
      <c r="S1079" s="4">
        <f>(O1079*constantes!$B$4)+(P1079*constantes!$C$5)+(D1079*constantes!$B$6)+(Q1079*constantes!$B$8)+(F1079*constantes!$B$9)</f>
        <v>24.969777468519585</v>
      </c>
      <c r="T1079">
        <f>(O1079*constantes!$D$4)+(P1079*constantes!$D$5)+(D1079*constantes!$D$6)+(Q1079*constantes!$D$8)+(F1079*constantes!$D$9)</f>
        <v>26.648065361182002</v>
      </c>
      <c r="U1079">
        <f>(O1079*constantes!$D$4)+(P1079*constantes!$E$5)+(D1079*constantes!$D$6)+(Q1079*constantes!$D$8)+(F1079*constantes!$D$9)</f>
        <v>26.98233084794645</v>
      </c>
      <c r="V1079" s="5">
        <f t="shared" si="229"/>
        <v>0.21695123412459905</v>
      </c>
      <c r="W1079" s="5">
        <f t="shared" si="230"/>
        <v>0.2915821024629579</v>
      </c>
      <c r="X1079" s="6">
        <f t="shared" si="231"/>
        <v>9.5133777294881483E-2</v>
      </c>
      <c r="Y1079" s="6">
        <f t="shared" si="232"/>
        <v>0.13033476338725491</v>
      </c>
      <c r="AA1079">
        <f>(O1079*constantes!$B$4)+(LN(110)*constantes!$B$5)+(LN(22)*constantes!$B$8)+(F1079*constantes!$B$9)</f>
        <v>23.644920755024344</v>
      </c>
      <c r="AB1079">
        <f t="shared" si="233"/>
        <v>8.7567364830949512E-2</v>
      </c>
      <c r="AC1079">
        <f>(O1079*constantes!$D$4)+(LN(110)*constantes!$D$5)+(LN(22)*constantes!$D$8)+(F1079*constantes!$D$9)</f>
        <v>25.706557790361106</v>
      </c>
      <c r="AD1079" s="7">
        <f t="shared" si="234"/>
        <v>3.8241136753246696E-2</v>
      </c>
      <c r="AF1079">
        <f>(O1079*constantes!$B$4)+(LN(125)*constantes!$B$5)+(LN(22.5)*constantes!$B$8)+(F1079*constantes!$B$9)</f>
        <v>23.899877691778737</v>
      </c>
      <c r="AG1079">
        <f t="shared" si="235"/>
        <v>0.11152976090806932</v>
      </c>
      <c r="AH1079">
        <f>(O1079*constantes!$D$4)+(LN(125)*constantes!$D$5)+(LN(22.5)*constantes!$D$8)+(F1079*constantes!$D$9)</f>
        <v>26.077630806969339</v>
      </c>
      <c r="AI1079">
        <f t="shared" si="236"/>
        <v>5.4942946453026109E-2</v>
      </c>
    </row>
    <row r="1080" spans="1:35" x14ac:dyDescent="0.25">
      <c r="A1080" s="11">
        <v>1079</v>
      </c>
      <c r="B1080">
        <v>0</v>
      </c>
      <c r="C1080">
        <v>59</v>
      </c>
      <c r="D1080">
        <v>0</v>
      </c>
      <c r="E1080">
        <v>1</v>
      </c>
      <c r="F1080">
        <v>0</v>
      </c>
      <c r="G1080">
        <v>145</v>
      </c>
      <c r="H1080">
        <v>23.94</v>
      </c>
      <c r="I1080">
        <f>IF(AND(B1080=1,E1080=0),V1080,IF(AND(B1080=1,E1080=1),W1080,IF(AND(B1080=0,E1080=0),X1080,IF(AND(B1080=0,E1080=1),Y1080,ERROR))))</f>
        <v>0.1407445625149385</v>
      </c>
      <c r="K1080">
        <f t="shared" si="224"/>
        <v>6.6117954736533924E-2</v>
      </c>
      <c r="L1080">
        <f t="shared" si="225"/>
        <v>4.6102547085629553E-2</v>
      </c>
      <c r="M1080" s="22" t="str">
        <f t="shared" si="237"/>
        <v>Elevated Risk</v>
      </c>
      <c r="O1080">
        <f t="shared" si="226"/>
        <v>4.0775374439057197</v>
      </c>
      <c r="P1080">
        <f t="shared" si="227"/>
        <v>4.9767337424205742</v>
      </c>
      <c r="Q1080">
        <f t="shared" si="228"/>
        <v>3.1755507001298273</v>
      </c>
      <c r="R1080">
        <f>(O1080*constantes!$B$4)+(P1080*constantes!$B$5)+(D1080*constantes!$B$6)+(Q1080*constantes!$B$8)+(F1080*constantes!$B$9)</f>
        <v>24.442931520812234</v>
      </c>
      <c r="S1080" s="4">
        <f>(O1080*constantes!$B$4)+(P1080*constantes!$C$5)+(D1080*constantes!$B$6)+(Q1080*constantes!$B$8)+(F1080*constantes!$B$9)</f>
        <v>24.799464726119243</v>
      </c>
      <c r="T1080">
        <f>(O1080*constantes!$D$4)+(P1080*constantes!$D$5)+(D1080*constantes!$D$6)+(Q1080*constantes!$D$8)+(F1080*constantes!$D$9)</f>
        <v>26.717869219322168</v>
      </c>
      <c r="U1080">
        <f>(O1080*constantes!$D$4)+(P1080*constantes!$E$5)+(D1080*constantes!$D$6)+(Q1080*constantes!$D$8)+(F1080*constantes!$D$9)</f>
        <v>27.065046165193429</v>
      </c>
      <c r="V1080" s="5">
        <f t="shared" si="229"/>
        <v>0.18416694924159938</v>
      </c>
      <c r="W1080" s="5">
        <f t="shared" si="230"/>
        <v>0.25228854483211582</v>
      </c>
      <c r="X1080" s="6">
        <f t="shared" si="231"/>
        <v>0.10165010522836826</v>
      </c>
      <c r="Y1080" s="6">
        <f t="shared" si="232"/>
        <v>0.1407445625149385</v>
      </c>
      <c r="AA1080">
        <f>(O1080*constantes!$B$4)+(LN(110)*constantes!$B$5)+(LN(22)*constantes!$B$8)+(F1080*constantes!$B$9)</f>
        <v>23.863463804103819</v>
      </c>
      <c r="AB1080">
        <f t="shared" si="233"/>
        <v>0.10776479003769468</v>
      </c>
      <c r="AC1080">
        <f>(O1080*constantes!$D$4)+(LN(110)*constantes!$D$5)+(LN(22)*constantes!$D$8)+(F1080*constantes!$D$9)</f>
        <v>25.897588492509126</v>
      </c>
      <c r="AD1080" s="7">
        <f t="shared" si="234"/>
        <v>4.6102547085629553E-2</v>
      </c>
      <c r="AF1080">
        <f>(O1080*constantes!$B$4)+(LN(125)*constantes!$B$5)+(LN(22.5)*constantes!$B$8)+(F1080*constantes!$B$9)</f>
        <v>24.118420740858213</v>
      </c>
      <c r="AG1080">
        <f t="shared" si="235"/>
        <v>0.13682617258299834</v>
      </c>
      <c r="AH1080">
        <f>(O1080*constantes!$D$4)+(LN(125)*constantes!$D$5)+(LN(22.5)*constantes!$D$8)+(F1080*constantes!$D$9)</f>
        <v>26.268661509117358</v>
      </c>
      <c r="AI1080">
        <f t="shared" si="236"/>
        <v>6.6117954736533924E-2</v>
      </c>
    </row>
    <row r="1081" spans="1:35" x14ac:dyDescent="0.25">
      <c r="A1081" s="11">
        <v>1080</v>
      </c>
      <c r="B1081">
        <v>0</v>
      </c>
      <c r="C1081">
        <v>49</v>
      </c>
      <c r="D1081">
        <v>1</v>
      </c>
      <c r="E1081">
        <v>0</v>
      </c>
      <c r="F1081">
        <v>0</v>
      </c>
      <c r="G1081">
        <v>144</v>
      </c>
      <c r="H1081">
        <v>25.57</v>
      </c>
      <c r="I1081">
        <f>IF(AND(B1081=1,E1081=0),V1081,IF(AND(B1081=1,E1081=1),W1081,IF(AND(B1081=0,E1081=0),X1081,IF(AND(B1081=0,E1081=1),Y1081,ERROR))))</f>
        <v>0.11465462995989428</v>
      </c>
      <c r="K1081">
        <f t="shared" si="224"/>
        <v>4.0428513799347532E-2</v>
      </c>
      <c r="L1081">
        <f t="shared" si="225"/>
        <v>2.8073382189004015E-2</v>
      </c>
      <c r="M1081" s="22" t="str">
        <f t="shared" si="237"/>
        <v>Elevated Risk</v>
      </c>
      <c r="O1081">
        <f t="shared" si="226"/>
        <v>3.8918202981106265</v>
      </c>
      <c r="P1081">
        <f t="shared" si="227"/>
        <v>4.9698132995760007</v>
      </c>
      <c r="Q1081">
        <f t="shared" si="228"/>
        <v>3.2414197893030954</v>
      </c>
      <c r="R1081">
        <f>(O1081*constantes!$B$4)+(P1081*constantes!$B$5)+(D1081*constantes!$B$6)+(Q1081*constantes!$B$8)+(F1081*constantes!$B$9)</f>
        <v>24.61371253734972</v>
      </c>
      <c r="S1081" s="4">
        <f>(O1081*constantes!$B$4)+(P1081*constantes!$C$5)+(D1081*constantes!$B$6)+(Q1081*constantes!$B$8)+(F1081*constantes!$B$9)</f>
        <v>24.969749962131345</v>
      </c>
      <c r="T1081">
        <f>(O1081*constantes!$D$4)+(P1081*constantes!$D$5)+(D1081*constantes!$D$6)+(Q1081*constantes!$D$8)+(F1081*constantes!$D$9)</f>
        <v>26.845408854371421</v>
      </c>
      <c r="U1081">
        <f>(O1081*constantes!$D$4)+(P1081*constantes!$E$5)+(D1081*constantes!$D$6)+(Q1081*constantes!$D$8)+(F1081*constantes!$D$9)</f>
        <v>27.192103030149841</v>
      </c>
      <c r="V1081" s="5">
        <f t="shared" si="229"/>
        <v>0.21451350944337821</v>
      </c>
      <c r="W1081" s="5">
        <f t="shared" si="230"/>
        <v>0.29157538528186122</v>
      </c>
      <c r="X1081" s="6">
        <f t="shared" si="231"/>
        <v>0.11465462995989428</v>
      </c>
      <c r="Y1081" s="6">
        <f t="shared" si="232"/>
        <v>0.15822296682023207</v>
      </c>
      <c r="AA1081">
        <f>(O1081*constantes!$B$4)+(LN(110)*constantes!$B$5)+(LN(22)*constantes!$B$8)+(F1081*constantes!$B$9)</f>
        <v>23.285333757929525</v>
      </c>
      <c r="AB1081">
        <f t="shared" si="233"/>
        <v>6.1959526107751905E-2</v>
      </c>
      <c r="AC1081">
        <f>(O1081*constantes!$D$4)+(LN(110)*constantes!$D$5)+(LN(22)*constantes!$D$8)+(F1081*constantes!$D$9)</f>
        <v>25.39223913860047</v>
      </c>
      <c r="AD1081" s="7">
        <f t="shared" si="234"/>
        <v>2.8073382189004015E-2</v>
      </c>
      <c r="AF1081">
        <f>(O1081*constantes!$B$4)+(LN(125)*constantes!$B$5)+(LN(22.5)*constantes!$B$8)+(F1081*constantes!$B$9)</f>
        <v>23.540290694683922</v>
      </c>
      <c r="AG1081">
        <f t="shared" si="235"/>
        <v>7.9222803135090225E-2</v>
      </c>
      <c r="AH1081">
        <f>(O1081*constantes!$D$4)+(LN(125)*constantes!$D$5)+(LN(22.5)*constantes!$D$8)+(F1081*constantes!$D$9)</f>
        <v>25.763312155208702</v>
      </c>
      <c r="AI1081">
        <f t="shared" si="236"/>
        <v>4.0428513799347532E-2</v>
      </c>
    </row>
    <row r="1082" spans="1:35" x14ac:dyDescent="0.25">
      <c r="A1082" s="11">
        <v>1081</v>
      </c>
      <c r="B1082">
        <v>0</v>
      </c>
      <c r="C1082">
        <v>54</v>
      </c>
      <c r="D1082">
        <v>0</v>
      </c>
      <c r="E1082">
        <v>0</v>
      </c>
      <c r="F1082">
        <v>0</v>
      </c>
      <c r="G1082">
        <v>127</v>
      </c>
      <c r="H1082">
        <v>23.48</v>
      </c>
      <c r="I1082">
        <f>IF(AND(B1082=1,E1082=0),V1082,IF(AND(B1082=1,E1082=1),W1082,IF(AND(B1082=0,E1082=0),X1082,IF(AND(B1082=0,E1082=1),Y1082,ERROR))))</f>
        <v>5.583197226617298E-2</v>
      </c>
      <c r="K1082">
        <f t="shared" si="224"/>
        <v>5.2338355969762884E-2</v>
      </c>
      <c r="L1082">
        <f t="shared" si="225"/>
        <v>3.6413005758055728E-2</v>
      </c>
      <c r="M1082" s="22" t="str">
        <f t="shared" si="237"/>
        <v>NORMAL</v>
      </c>
      <c r="O1082">
        <f t="shared" si="226"/>
        <v>3.9889840465642745</v>
      </c>
      <c r="P1082">
        <f t="shared" si="227"/>
        <v>4.8441870864585912</v>
      </c>
      <c r="Q1082">
        <f t="shared" si="228"/>
        <v>3.1561489949598958</v>
      </c>
      <c r="R1082">
        <f>(O1082*constantes!$B$4)+(P1082*constantes!$B$5)+(D1082*constantes!$B$6)+(Q1082*constantes!$B$8)+(F1082*constantes!$B$9)</f>
        <v>23.906002596674686</v>
      </c>
      <c r="S1082" s="4">
        <f>(O1082*constantes!$B$4)+(P1082*constantes!$C$5)+(D1082*constantes!$B$6)+(Q1082*constantes!$B$8)+(F1082*constantes!$B$9)</f>
        <v>24.253040159548579</v>
      </c>
      <c r="T1082">
        <f>(O1082*constantes!$D$4)+(P1082*constantes!$D$5)+(D1082*constantes!$D$6)+(Q1082*constantes!$D$8)+(F1082*constantes!$D$9)</f>
        <v>26.094148290628134</v>
      </c>
      <c r="U1082">
        <f>(O1082*constantes!$D$4)+(P1082*constantes!$E$5)+(D1082*constantes!$D$6)+(Q1082*constantes!$D$8)+(F1082*constantes!$D$9)</f>
        <v>26.432078781779488</v>
      </c>
      <c r="V1082" s="5">
        <f t="shared" si="229"/>
        <v>0.11217501605340663</v>
      </c>
      <c r="W1082" s="5">
        <f t="shared" si="230"/>
        <v>0.15493533729051445</v>
      </c>
      <c r="X1082" s="6">
        <f t="shared" si="231"/>
        <v>5.583197226617298E-2</v>
      </c>
      <c r="Y1082" s="6">
        <f t="shared" si="232"/>
        <v>7.7390270117692395E-2</v>
      </c>
      <c r="AA1082">
        <f>(O1082*constantes!$B$4)+(LN(110)*constantes!$B$5)+(LN(22)*constantes!$B$8)+(F1082*constantes!$B$9)</f>
        <v>23.587800620315793</v>
      </c>
      <c r="AB1082">
        <f t="shared" si="233"/>
        <v>8.2913210367502876E-2</v>
      </c>
      <c r="AC1082">
        <f>(O1082*constantes!$D$4)+(LN(110)*constantes!$D$5)+(LN(22)*constantes!$D$8)+(F1082*constantes!$D$9)</f>
        <v>25.656628499605237</v>
      </c>
      <c r="AD1082" s="7">
        <f t="shared" si="234"/>
        <v>3.6413005758055728E-2</v>
      </c>
      <c r="AF1082">
        <f>(O1082*constantes!$B$4)+(LN(125)*constantes!$B$5)+(LN(22.5)*constantes!$B$8)+(F1082*constantes!$B$9)</f>
        <v>23.84275755707019</v>
      </c>
      <c r="AG1082">
        <f t="shared" si="235"/>
        <v>0.10567740925235103</v>
      </c>
      <c r="AH1082">
        <f>(O1082*constantes!$D$4)+(LN(125)*constantes!$D$5)+(LN(22.5)*constantes!$D$8)+(F1082*constantes!$D$9)</f>
        <v>26.027701516213469</v>
      </c>
      <c r="AI1082">
        <f t="shared" si="236"/>
        <v>5.2338355969762884E-2</v>
      </c>
    </row>
    <row r="1083" spans="1:35" x14ac:dyDescent="0.25">
      <c r="A1083" s="11">
        <v>1082</v>
      </c>
      <c r="B1083">
        <v>1</v>
      </c>
      <c r="C1083">
        <v>45</v>
      </c>
      <c r="D1083">
        <v>0</v>
      </c>
      <c r="E1083">
        <v>0</v>
      </c>
      <c r="F1083">
        <v>0</v>
      </c>
      <c r="G1083">
        <v>122.5</v>
      </c>
      <c r="H1083">
        <v>27.55</v>
      </c>
      <c r="I1083">
        <f>IF(AND(B1083=1,E1083=0),V1083,IF(AND(B1083=1,E1083=1),W1083,IF(AND(B1083=0,E1083=0),X1083,IF(AND(B1083=0,E1083=1),Y1083,ERROR))))</f>
        <v>6.9104094267783966E-2</v>
      </c>
      <c r="K1083">
        <f t="shared" si="224"/>
        <v>6.1354256697024101E-2</v>
      </c>
      <c r="L1083">
        <f t="shared" si="225"/>
        <v>4.7883245315309741E-2</v>
      </c>
      <c r="M1083" s="22" t="str">
        <f t="shared" si="237"/>
        <v>Elevated Risk</v>
      </c>
      <c r="O1083">
        <f t="shared" si="226"/>
        <v>3.8066624897703196</v>
      </c>
      <c r="P1083">
        <f t="shared" si="227"/>
        <v>4.808111029984782</v>
      </c>
      <c r="Q1083">
        <f t="shared" si="228"/>
        <v>3.3160025355989236</v>
      </c>
      <c r="R1083">
        <f>(O1083*constantes!$B$4)+(P1083*constantes!$B$5)+(D1083*constantes!$B$6)+(Q1083*constantes!$B$8)+(F1083*constantes!$B$9)</f>
        <v>23.398246003806346</v>
      </c>
      <c r="S1083" s="4">
        <f>(O1083*constantes!$B$4)+(P1083*constantes!$C$5)+(D1083*constantes!$B$6)+(Q1083*constantes!$B$8)+(F1083*constantes!$B$9)</f>
        <v>23.742699077994455</v>
      </c>
      <c r="T1083">
        <f>(O1083*constantes!$D$4)+(P1083*constantes!$D$5)+(D1083*constantes!$D$6)+(Q1083*constantes!$D$8)+(F1083*constantes!$D$9)</f>
        <v>25.578284994718771</v>
      </c>
      <c r="U1083">
        <f>(O1083*constantes!$D$4)+(P1083*constantes!$E$5)+(D1083*constantes!$D$6)+(Q1083*constantes!$D$8)+(F1083*constantes!$D$9)</f>
        <v>25.913698820170509</v>
      </c>
      <c r="V1083" s="5">
        <f t="shared" si="229"/>
        <v>6.9104094267783966E-2</v>
      </c>
      <c r="W1083" s="5">
        <f t="shared" si="230"/>
        <v>9.6115987484954091E-2</v>
      </c>
      <c r="X1083" s="6">
        <f t="shared" si="231"/>
        <v>3.3715973409537359E-2</v>
      </c>
      <c r="Y1083" s="6">
        <f t="shared" si="232"/>
        <v>4.6833478103745829E-2</v>
      </c>
      <c r="AA1083">
        <f>(O1083*constantes!$B$4)+(LN(110)*constantes!$B$5)+(LN(22)*constantes!$B$8)+(F1083*constantes!$B$9)</f>
        <v>23.020240906878485</v>
      </c>
      <c r="AB1083">
        <f t="shared" si="233"/>
        <v>4.7883245315309741E-2</v>
      </c>
      <c r="AC1083">
        <f>(O1083*constantes!$D$4)+(LN(110)*constantes!$D$5)+(LN(22)*constantes!$D$8)+(F1083*constantes!$D$9)</f>
        <v>25.16051878105991</v>
      </c>
      <c r="AD1083" s="7">
        <f t="shared" si="234"/>
        <v>2.2332293193086827E-2</v>
      </c>
      <c r="AF1083">
        <f>(O1083*constantes!$B$4)+(LN(125)*constantes!$B$5)+(LN(22.5)*constantes!$B$8)+(F1083*constantes!$B$9)</f>
        <v>23.275197843632878</v>
      </c>
      <c r="AG1083">
        <f t="shared" si="235"/>
        <v>6.1354256697024101E-2</v>
      </c>
      <c r="AH1083">
        <f>(O1083*constantes!$D$4)+(LN(125)*constantes!$D$5)+(LN(22.5)*constantes!$D$8)+(F1083*constantes!$D$9)</f>
        <v>25.531591797668142</v>
      </c>
      <c r="AI1083">
        <f t="shared" si="236"/>
        <v>3.2202898660143586E-2</v>
      </c>
    </row>
    <row r="1084" spans="1:35" x14ac:dyDescent="0.25">
      <c r="A1084" s="11">
        <v>1083</v>
      </c>
      <c r="B1084">
        <v>0</v>
      </c>
      <c r="C1084">
        <v>55</v>
      </c>
      <c r="D1084">
        <v>1</v>
      </c>
      <c r="E1084">
        <v>0</v>
      </c>
      <c r="F1084">
        <v>0</v>
      </c>
      <c r="G1084">
        <v>131</v>
      </c>
      <c r="H1084">
        <v>22.69</v>
      </c>
      <c r="I1084">
        <f>IF(AND(B1084=1,E1084=0),V1084,IF(AND(B1084=1,E1084=1),W1084,IF(AND(B1084=0,E1084=0),X1084,IF(AND(B1084=0,E1084=1),Y1084,ERROR))))</f>
        <v>0.11326957430696227</v>
      </c>
      <c r="K1084">
        <f t="shared" si="224"/>
        <v>5.4942946453026109E-2</v>
      </c>
      <c r="L1084">
        <f t="shared" si="225"/>
        <v>3.8241136753246696E-2</v>
      </c>
      <c r="M1084" s="22" t="str">
        <f t="shared" si="237"/>
        <v>Elevated Risk</v>
      </c>
      <c r="O1084">
        <f t="shared" si="226"/>
        <v>4.0073331852324712</v>
      </c>
      <c r="P1084">
        <f t="shared" si="227"/>
        <v>4.8751973232011512</v>
      </c>
      <c r="Q1084">
        <f t="shared" si="228"/>
        <v>3.1219242987917504</v>
      </c>
      <c r="R1084">
        <f>(O1084*constantes!$B$4)+(P1084*constantes!$B$5)+(D1084*constantes!$B$6)+(Q1084*constantes!$B$8)+(F1084*constantes!$B$9)</f>
        <v>24.703046888978406</v>
      </c>
      <c r="S1084" s="4">
        <f>(O1084*constantes!$B$4)+(P1084*constantes!$C$5)+(D1084*constantes!$B$6)+(Q1084*constantes!$B$8)+(F1084*constantes!$B$9)</f>
        <v>25.052306025212538</v>
      </c>
      <c r="T1084">
        <f>(O1084*constantes!$D$4)+(P1084*constantes!$D$5)+(D1084*constantes!$D$6)+(Q1084*constantes!$D$8)+(F1084*constantes!$D$9)</f>
        <v>26.832489210503553</v>
      </c>
      <c r="U1084">
        <f>(O1084*constantes!$D$4)+(P1084*constantes!$E$5)+(D1084*constantes!$D$6)+(Q1084*constantes!$D$8)+(F1084*constantes!$D$9)</f>
        <v>27.172582975770066</v>
      </c>
      <c r="V1084" s="5">
        <f t="shared" si="229"/>
        <v>0.23203781971777138</v>
      </c>
      <c r="W1084" s="5">
        <f t="shared" si="230"/>
        <v>0.31228265246669118</v>
      </c>
      <c r="X1084" s="6">
        <f t="shared" si="231"/>
        <v>0.11326957430696227</v>
      </c>
      <c r="Y1084" s="6">
        <f t="shared" si="232"/>
        <v>0.15541557035657683</v>
      </c>
      <c r="AA1084">
        <f>(O1084*constantes!$B$4)+(LN(110)*constantes!$B$5)+(LN(22)*constantes!$B$8)+(F1084*constantes!$B$9)</f>
        <v>23.644920755024344</v>
      </c>
      <c r="AB1084">
        <f t="shared" si="233"/>
        <v>8.7567364830949512E-2</v>
      </c>
      <c r="AC1084">
        <f>(O1084*constantes!$D$4)+(LN(110)*constantes!$D$5)+(LN(22)*constantes!$D$8)+(F1084*constantes!$D$9)</f>
        <v>25.706557790361106</v>
      </c>
      <c r="AD1084" s="7">
        <f t="shared" si="234"/>
        <v>3.8241136753246696E-2</v>
      </c>
      <c r="AF1084">
        <f>(O1084*constantes!$B$4)+(LN(125)*constantes!$B$5)+(LN(22.5)*constantes!$B$8)+(F1084*constantes!$B$9)</f>
        <v>23.899877691778737</v>
      </c>
      <c r="AG1084">
        <f t="shared" si="235"/>
        <v>0.11152976090806932</v>
      </c>
      <c r="AH1084">
        <f>(O1084*constantes!$D$4)+(LN(125)*constantes!$D$5)+(LN(22.5)*constantes!$D$8)+(F1084*constantes!$D$9)</f>
        <v>26.077630806969339</v>
      </c>
      <c r="AI1084">
        <f t="shared" si="236"/>
        <v>5.4942946453026109E-2</v>
      </c>
    </row>
    <row r="1085" spans="1:35" x14ac:dyDescent="0.25">
      <c r="A1085" s="11">
        <v>1084</v>
      </c>
      <c r="B1085">
        <v>0</v>
      </c>
      <c r="C1085">
        <v>46</v>
      </c>
      <c r="D1085">
        <v>0</v>
      </c>
      <c r="E1085">
        <v>0</v>
      </c>
      <c r="F1085">
        <v>0</v>
      </c>
      <c r="G1085">
        <v>118</v>
      </c>
      <c r="H1085">
        <v>26.61</v>
      </c>
      <c r="I1085">
        <f>IF(AND(B1085=1,E1085=0),V1085,IF(AND(B1085=1,E1085=1),W1085,IF(AND(B1085=0,E1085=0),X1085,IF(AND(B1085=0,E1085=1),Y1085,ERROR))))</f>
        <v>3.1683537468396694E-2</v>
      </c>
      <c r="K1085">
        <f t="shared" si="224"/>
        <v>3.4153313573738631E-2</v>
      </c>
      <c r="L1085">
        <f t="shared" si="225"/>
        <v>2.3692217580876362E-2</v>
      </c>
      <c r="M1085" s="22" t="str">
        <f t="shared" si="237"/>
        <v>NORMAL</v>
      </c>
      <c r="O1085">
        <f t="shared" si="226"/>
        <v>3.8286413964890951</v>
      </c>
      <c r="P1085">
        <f t="shared" si="227"/>
        <v>4.7706846244656651</v>
      </c>
      <c r="Q1085">
        <f t="shared" si="228"/>
        <v>3.2812870849895979</v>
      </c>
      <c r="R1085">
        <f>(O1085*constantes!$B$4)+(P1085*constantes!$B$5)+(D1085*constantes!$B$6)+(Q1085*constantes!$B$8)+(F1085*constantes!$B$9)</f>
        <v>23.369715117135666</v>
      </c>
      <c r="S1085" s="4">
        <f>(O1085*constantes!$B$4)+(P1085*constantes!$C$5)+(D1085*constantes!$B$6)+(Q1085*constantes!$B$8)+(F1085*constantes!$B$9)</f>
        <v>23.711486963632385</v>
      </c>
      <c r="T1085">
        <f>(O1085*constantes!$D$4)+(P1085*constantes!$D$5)+(D1085*constantes!$D$6)+(Q1085*constantes!$D$8)+(F1085*constantes!$D$9)</f>
        <v>25.515065753951227</v>
      </c>
      <c r="U1085">
        <f>(O1085*constantes!$D$4)+(P1085*constantes!$E$5)+(D1085*constantes!$D$6)+(Q1085*constantes!$D$8)+(F1085*constantes!$D$9)</f>
        <v>25.84786871335395</v>
      </c>
      <c r="V1085" s="5">
        <f t="shared" si="229"/>
        <v>6.7227226855455124E-2</v>
      </c>
      <c r="W1085" s="5">
        <f t="shared" si="230"/>
        <v>9.3304702285957664E-2</v>
      </c>
      <c r="X1085" s="6">
        <f t="shared" si="231"/>
        <v>3.1683537468396694E-2</v>
      </c>
      <c r="Y1085" s="6">
        <f t="shared" si="232"/>
        <v>4.3916245433257117E-2</v>
      </c>
      <c r="AA1085">
        <f>(O1085*constantes!$B$4)+(LN(110)*constantes!$B$5)+(LN(22)*constantes!$B$8)+(F1085*constantes!$B$9)</f>
        <v>23.088660364337766</v>
      </c>
      <c r="AB1085">
        <f t="shared" si="233"/>
        <v>5.1185816914687488E-2</v>
      </c>
      <c r="AC1085">
        <f>(O1085*constantes!$D$4)+(LN(110)*constantes!$D$5)+(LN(22)*constantes!$D$8)+(F1085*constantes!$D$9)</f>
        <v>25.220324924765169</v>
      </c>
      <c r="AD1085" s="7">
        <f t="shared" si="234"/>
        <v>2.3692217580876362E-2</v>
      </c>
      <c r="AF1085">
        <f>(O1085*constantes!$B$4)+(LN(125)*constantes!$B$5)+(LN(22.5)*constantes!$B$8)+(F1085*constantes!$B$9)</f>
        <v>23.343617301092156</v>
      </c>
      <c r="AG1085">
        <f t="shared" si="235"/>
        <v>6.5553501255932511E-2</v>
      </c>
      <c r="AH1085">
        <f>(O1085*constantes!$D$4)+(LN(125)*constantes!$D$5)+(LN(22.5)*constantes!$D$8)+(F1085*constantes!$D$9)</f>
        <v>25.591397941373401</v>
      </c>
      <c r="AI1085">
        <f t="shared" si="236"/>
        <v>3.4153313573738631E-2</v>
      </c>
    </row>
    <row r="1086" spans="1:35" x14ac:dyDescent="0.25">
      <c r="A1086" s="11">
        <v>1085</v>
      </c>
      <c r="B1086">
        <v>0</v>
      </c>
      <c r="C1086">
        <v>40</v>
      </c>
      <c r="D1086">
        <v>1</v>
      </c>
      <c r="E1086">
        <v>0</v>
      </c>
      <c r="F1086">
        <v>0</v>
      </c>
      <c r="G1086">
        <v>112.5</v>
      </c>
      <c r="H1086">
        <v>27.22</v>
      </c>
      <c r="I1086">
        <f>IF(AND(B1086=1,E1086=0),V1086,IF(AND(B1086=1,E1086=1),W1086,IF(AND(B1086=0,E1086=0),X1086,IF(AND(B1086=0,E1086=1),Y1086,ERROR))))</f>
        <v>3.5500086342759363E-2</v>
      </c>
      <c r="K1086">
        <f t="shared" si="224"/>
        <v>2.3477142937900042E-2</v>
      </c>
      <c r="L1086">
        <f t="shared" si="225"/>
        <v>1.6258639030403699E-2</v>
      </c>
      <c r="M1086" s="22" t="str">
        <f t="shared" si="237"/>
        <v>Elevated Risk</v>
      </c>
      <c r="O1086">
        <f t="shared" si="226"/>
        <v>3.6888794541139363</v>
      </c>
      <c r="P1086">
        <f t="shared" si="227"/>
        <v>4.7229532216444747</v>
      </c>
      <c r="Q1086">
        <f t="shared" si="228"/>
        <v>3.30395199722332</v>
      </c>
      <c r="R1086">
        <f>(O1086*constantes!$B$4)+(P1086*constantes!$B$5)+(D1086*constantes!$B$6)+(Q1086*constantes!$B$8)+(F1086*constantes!$B$9)</f>
        <v>23.573594272725483</v>
      </c>
      <c r="S1086" s="4">
        <f>(O1086*constantes!$B$4)+(P1086*constantes!$C$5)+(D1086*constantes!$B$6)+(Q1086*constantes!$B$8)+(F1086*constantes!$B$9)</f>
        <v>23.911946641524093</v>
      </c>
      <c r="T1086">
        <f>(O1086*constantes!$D$4)+(P1086*constantes!$D$5)+(D1086*constantes!$D$6)+(Q1086*constantes!$D$8)+(F1086*constantes!$D$9)</f>
        <v>25.630767021482193</v>
      </c>
      <c r="U1086">
        <f>(O1086*constantes!$D$4)+(P1086*constantes!$E$5)+(D1086*constantes!$D$6)+(Q1086*constantes!$D$8)+(F1086*constantes!$D$9)</f>
        <v>25.96024023822411</v>
      </c>
      <c r="V1086" s="5">
        <f t="shared" si="229"/>
        <v>8.1792844782126672E-2</v>
      </c>
      <c r="W1086" s="5">
        <f t="shared" si="230"/>
        <v>0.11280455573871417</v>
      </c>
      <c r="X1086" s="6">
        <f t="shared" si="231"/>
        <v>3.5500086342759363E-2</v>
      </c>
      <c r="Y1086" s="6">
        <f t="shared" si="232"/>
        <v>4.900912393086887E-2</v>
      </c>
      <c r="AA1086">
        <f>(O1086*constantes!$B$4)+(LN(110)*constantes!$B$5)+(LN(22)*constantes!$B$8)+(F1086*constantes!$B$9)</f>
        <v>22.653587028201589</v>
      </c>
      <c r="AB1086">
        <f t="shared" si="233"/>
        <v>3.3434567241904078E-2</v>
      </c>
      <c r="AC1086">
        <f>(O1086*constantes!$D$4)+(LN(110)*constantes!$D$5)+(LN(22)*constantes!$D$8)+(F1086*constantes!$D$9)</f>
        <v>24.840022896226397</v>
      </c>
      <c r="AD1086" s="7">
        <f t="shared" si="234"/>
        <v>1.6258639030403699E-2</v>
      </c>
      <c r="AF1086">
        <f>(O1086*constantes!$B$4)+(LN(125)*constantes!$B$5)+(LN(22.5)*constantes!$B$8)+(F1086*constantes!$B$9)</f>
        <v>22.908543964955982</v>
      </c>
      <c r="AG1086">
        <f t="shared" si="235"/>
        <v>4.2933030992125865E-2</v>
      </c>
      <c r="AH1086">
        <f>(O1086*constantes!$D$4)+(LN(125)*constantes!$D$5)+(LN(22.5)*constantes!$D$8)+(F1086*constantes!$D$9)</f>
        <v>25.211095912834629</v>
      </c>
      <c r="AI1086">
        <f t="shared" si="236"/>
        <v>2.3477142937900042E-2</v>
      </c>
    </row>
    <row r="1087" spans="1:35" x14ac:dyDescent="0.25">
      <c r="A1087" s="11">
        <v>1086</v>
      </c>
      <c r="B1087">
        <v>1</v>
      </c>
      <c r="C1087">
        <v>44</v>
      </c>
      <c r="D1087">
        <v>1</v>
      </c>
      <c r="E1087">
        <v>1</v>
      </c>
      <c r="F1087">
        <v>0</v>
      </c>
      <c r="G1087">
        <v>135</v>
      </c>
      <c r="H1087">
        <v>27.23</v>
      </c>
      <c r="I1087">
        <f>IF(AND(B1087=1,E1087=0),V1087,IF(AND(B1087=1,E1087=1),W1087,IF(AND(B1087=0,E1087=0),X1087,IF(AND(B1087=0,E1087=1),Y1087,ERROR))))</f>
        <v>0.20457194200595219</v>
      </c>
      <c r="K1087">
        <f t="shared" si="224"/>
        <v>5.7330036913051163E-2</v>
      </c>
      <c r="L1087">
        <f t="shared" si="225"/>
        <v>4.4721443860098575E-2</v>
      </c>
      <c r="M1087" s="22" t="str">
        <f t="shared" si="237"/>
        <v>Elevated Risk</v>
      </c>
      <c r="O1087">
        <f t="shared" si="226"/>
        <v>3.784189633918261</v>
      </c>
      <c r="P1087">
        <f t="shared" si="227"/>
        <v>4.9052747784384296</v>
      </c>
      <c r="Q1087">
        <f t="shared" si="228"/>
        <v>3.3043193066856684</v>
      </c>
      <c r="R1087">
        <f>(O1087*constantes!$B$4)+(P1087*constantes!$B$5)+(D1087*constantes!$B$6)+(Q1087*constantes!$B$8)+(F1087*constantes!$B$9)</f>
        <v>24.208803315548948</v>
      </c>
      <c r="S1087" s="4">
        <f>(O1087*constantes!$B$4)+(P1087*constantes!$C$5)+(D1087*constantes!$B$6)+(Q1087*constantes!$B$8)+(F1087*constantes!$B$9)</f>
        <v>24.560217200676277</v>
      </c>
      <c r="T1087">
        <f>(O1087*constantes!$D$4)+(P1087*constantes!$D$5)+(D1087*constantes!$D$6)+(Q1087*constantes!$D$8)+(F1087*constantes!$D$9)</f>
        <v>26.403154609726254</v>
      </c>
      <c r="U1087">
        <f>(O1087*constantes!$D$4)+(P1087*constantes!$E$5)+(D1087*constantes!$D$6)+(Q1087*constantes!$D$8)+(F1087*constantes!$D$9)</f>
        <v>26.745346578270119</v>
      </c>
      <c r="V1087" s="5">
        <f t="shared" si="229"/>
        <v>0.14875689218495325</v>
      </c>
      <c r="W1087" s="5">
        <f t="shared" si="230"/>
        <v>0.20457194200595219</v>
      </c>
      <c r="X1087" s="6">
        <f t="shared" si="231"/>
        <v>7.5269117050202228E-2</v>
      </c>
      <c r="Y1087" s="6">
        <f t="shared" si="232"/>
        <v>0.1043288396369535</v>
      </c>
      <c r="AA1087">
        <f>(O1087*constantes!$B$4)+(LN(110)*constantes!$B$5)+(LN(22)*constantes!$B$8)+(F1087*constantes!$B$9)</f>
        <v>22.95028380552526</v>
      </c>
      <c r="AB1087">
        <f t="shared" si="233"/>
        <v>4.4721443860098575E-2</v>
      </c>
      <c r="AC1087">
        <f>(O1087*constantes!$D$4)+(LN(110)*constantes!$D$5)+(LN(22)*constantes!$D$8)+(F1087*constantes!$D$9)</f>
        <v>25.099368567186549</v>
      </c>
      <c r="AD1087" s="7">
        <f t="shared" si="234"/>
        <v>2.102161003401426E-2</v>
      </c>
      <c r="AF1087">
        <f>(O1087*constantes!$B$4)+(LN(125)*constantes!$B$5)+(LN(22.5)*constantes!$B$8)+(F1087*constantes!$B$9)</f>
        <v>23.205240742279653</v>
      </c>
      <c r="AG1087">
        <f t="shared" si="235"/>
        <v>5.7330036913051163E-2</v>
      </c>
      <c r="AH1087">
        <f>(O1087*constantes!$D$4)+(LN(125)*constantes!$D$5)+(LN(22.5)*constantes!$D$8)+(F1087*constantes!$D$9)</f>
        <v>25.470441583794781</v>
      </c>
      <c r="AI1087">
        <f t="shared" si="236"/>
        <v>3.0321952038303235E-2</v>
      </c>
    </row>
    <row r="1088" spans="1:35" x14ac:dyDescent="0.25">
      <c r="A1088" s="11">
        <v>1087</v>
      </c>
      <c r="B1088">
        <v>0</v>
      </c>
      <c r="C1088">
        <v>40</v>
      </c>
      <c r="D1088">
        <v>1</v>
      </c>
      <c r="E1088">
        <v>0</v>
      </c>
      <c r="F1088">
        <v>0</v>
      </c>
      <c r="G1088">
        <v>118</v>
      </c>
      <c r="H1088">
        <v>23.48</v>
      </c>
      <c r="I1088">
        <f>IF(AND(B1088=1,E1088=0),V1088,IF(AND(B1088=1,E1088=1),W1088,IF(AND(B1088=0,E1088=0),X1088,IF(AND(B1088=0,E1088=1),Y1088,ERROR))))</f>
        <v>3.7605455823222833E-2</v>
      </c>
      <c r="K1088">
        <f t="shared" ref="K1088:K1151" si="238">IF(B1088=1,AG1088,AI1088)</f>
        <v>2.3477142937900042E-2</v>
      </c>
      <c r="L1088">
        <f t="shared" ref="L1088:L1151" si="239">IF(B1088=1,AB1088,AD1088)</f>
        <v>1.6258639030403699E-2</v>
      </c>
      <c r="M1088" s="22" t="str">
        <f t="shared" si="237"/>
        <v>Elevated Risk</v>
      </c>
      <c r="O1088">
        <f t="shared" ref="O1088:O1151" si="240">LN(C1088)</f>
        <v>3.6888794541139363</v>
      </c>
      <c r="P1088">
        <f t="shared" ref="P1088:P1151" si="241">LN(G1088)</f>
        <v>4.7706846244656651</v>
      </c>
      <c r="Q1088">
        <f t="shared" ref="Q1088:Q1151" si="242">LN(H1088)</f>
        <v>3.1561489949598958</v>
      </c>
      <c r="R1088">
        <f>(O1088*constantes!$B$4)+(P1088*constantes!$B$5)+(D1088*constantes!$B$6)+(Q1088*constantes!$B$8)+(F1088*constantes!$B$9)</f>
        <v>23.544966057366643</v>
      </c>
      <c r="S1088" s="4">
        <f>(O1088*constantes!$B$4)+(P1088*constantes!$C$5)+(D1088*constantes!$B$6)+(Q1088*constantes!$B$8)+(F1088*constantes!$B$9)</f>
        <v>23.886737903863363</v>
      </c>
      <c r="T1088">
        <f>(O1088*constantes!$D$4)+(P1088*constantes!$D$5)+(D1088*constantes!$D$6)+(Q1088*constantes!$D$8)+(F1088*constantes!$D$9)</f>
        <v>25.689466876884769</v>
      </c>
      <c r="U1088">
        <f>(O1088*constantes!$D$4)+(P1088*constantes!$E$5)+(D1088*constantes!$D$6)+(Q1088*constantes!$D$8)+(F1088*constantes!$D$9)</f>
        <v>26.022269836287496</v>
      </c>
      <c r="V1088" s="5">
        <f t="shared" ref="V1088:V1151" si="243">1-POWER(0.88431,EXP(R1088-23.9388))</f>
        <v>7.9578886077894428E-2</v>
      </c>
      <c r="W1088" s="5">
        <f t="shared" ref="W1088:W1151" si="244">1-POWER(0.88431,EXP(S1088-23.9388))</f>
        <v>0.11015719675791091</v>
      </c>
      <c r="X1088" s="6">
        <f t="shared" ref="X1088:X1151" si="245">1-POWER(0.94833,EXP(T1088-26.0145))</f>
        <v>3.7605455823222833E-2</v>
      </c>
      <c r="Y1088" s="6">
        <f t="shared" ref="Y1088:Y1151" si="246">1-POWER(0.94833,EXP(U1088-26.0145))</f>
        <v>5.2062353543127715E-2</v>
      </c>
      <c r="AA1088">
        <f>(O1088*constantes!$B$4)+(LN(110)*constantes!$B$5)+(LN(22)*constantes!$B$8)+(F1088*constantes!$B$9)</f>
        <v>22.653587028201589</v>
      </c>
      <c r="AB1088">
        <f t="shared" ref="AB1088:AB1151" si="247">1-POWER(0.88431,EXP(AA1088-23.9388))</f>
        <v>3.3434567241904078E-2</v>
      </c>
      <c r="AC1088">
        <f>(O1088*constantes!$D$4)+(LN(110)*constantes!$D$5)+(LN(22)*constantes!$D$8)+(F1088*constantes!$D$9)</f>
        <v>24.840022896226397</v>
      </c>
      <c r="AD1088" s="7">
        <f t="shared" ref="AD1088:AD1151" si="248">1-POWER(0.94833,EXP(AC1088-26.0145))</f>
        <v>1.6258639030403699E-2</v>
      </c>
      <c r="AF1088">
        <f>(O1088*constantes!$B$4)+(LN(125)*constantes!$B$5)+(LN(22.5)*constantes!$B$8)+(F1088*constantes!$B$9)</f>
        <v>22.908543964955982</v>
      </c>
      <c r="AG1088">
        <f t="shared" ref="AG1088:AG1151" si="249">1-POWER(0.88431,EXP(AF1088-23.9388))</f>
        <v>4.2933030992125865E-2</v>
      </c>
      <c r="AH1088">
        <f>(O1088*constantes!$D$4)+(LN(125)*constantes!$D$5)+(LN(22.5)*constantes!$D$8)+(F1088*constantes!$D$9)</f>
        <v>25.211095912834629</v>
      </c>
      <c r="AI1088">
        <f t="shared" ref="AI1088:AI1151" si="250">1-POWER(0.94833,EXP(AH1088-26.0145))</f>
        <v>2.3477142937900042E-2</v>
      </c>
    </row>
    <row r="1089" spans="1:35" x14ac:dyDescent="0.25">
      <c r="A1089" s="11">
        <v>1088</v>
      </c>
      <c r="B1089">
        <v>0</v>
      </c>
      <c r="C1089">
        <v>37</v>
      </c>
      <c r="D1089">
        <v>0</v>
      </c>
      <c r="E1089">
        <v>0</v>
      </c>
      <c r="F1089">
        <v>0</v>
      </c>
      <c r="G1089">
        <v>123</v>
      </c>
      <c r="H1089">
        <v>26.72</v>
      </c>
      <c r="I1089">
        <f>IF(AND(B1089=1,E1089=0),V1089,IF(AND(B1089=1,E1089=1),W1089,IF(AND(B1089=0,E1089=0),X1089,IF(AND(B1089=0,E1089=1),Y1089,ERROR))))</f>
        <v>1.9850851224215149E-2</v>
      </c>
      <c r="K1089">
        <f t="shared" si="238"/>
        <v>1.903255478119692E-2</v>
      </c>
      <c r="L1089">
        <f t="shared" si="239"/>
        <v>1.3171407582175831E-2</v>
      </c>
      <c r="M1089" s="22" t="str">
        <f t="shared" si="237"/>
        <v>NORMAL</v>
      </c>
      <c r="O1089">
        <f t="shared" si="240"/>
        <v>3.6109179126442243</v>
      </c>
      <c r="P1089">
        <f t="shared" si="241"/>
        <v>4.8121843553724171</v>
      </c>
      <c r="Q1089">
        <f t="shared" si="242"/>
        <v>3.2854123486684448</v>
      </c>
      <c r="R1089">
        <f>(O1089*constantes!$B$4)+(P1089*constantes!$B$5)+(D1089*constantes!$B$6)+(Q1089*constantes!$B$8)+(F1089*constantes!$B$9)</f>
        <v>22.772206326963111</v>
      </c>
      <c r="S1089" s="4">
        <f>(O1089*constantes!$B$4)+(P1089*constantes!$C$5)+(D1089*constantes!$B$6)+(Q1089*constantes!$B$8)+(F1089*constantes!$B$9)</f>
        <v>23.116951214181992</v>
      </c>
      <c r="T1089">
        <f>(O1089*constantes!$D$4)+(P1089*constantes!$D$5)+(D1089*constantes!$D$6)+(Q1089*constantes!$D$8)+(F1089*constantes!$D$9)</f>
        <v>25.041468962886185</v>
      </c>
      <c r="U1089">
        <f>(O1089*constantes!$D$4)+(P1089*constantes!$E$5)+(D1089*constantes!$D$6)+(Q1089*constantes!$D$8)+(F1089*constantes!$D$9)</f>
        <v>25.377166943516968</v>
      </c>
      <c r="V1089" s="5">
        <f t="shared" si="243"/>
        <v>3.7565313672812128E-2</v>
      </c>
      <c r="W1089" s="5">
        <f t="shared" si="244"/>
        <v>5.2615259361660338E-2</v>
      </c>
      <c r="X1089" s="6">
        <f t="shared" si="245"/>
        <v>1.9850851224215149E-2</v>
      </c>
      <c r="Y1089" s="6">
        <f t="shared" si="246"/>
        <v>2.7659290002701509E-2</v>
      </c>
      <c r="AA1089">
        <f>(O1089*constantes!$B$4)+(LN(110)*constantes!$B$5)+(LN(22)*constantes!$B$8)+(F1089*constantes!$B$9)</f>
        <v>22.410895868068035</v>
      </c>
      <c r="AB1089">
        <f t="shared" si="247"/>
        <v>2.6325671515684657E-2</v>
      </c>
      <c r="AC1089">
        <f>(O1089*constantes!$D$4)+(LN(110)*constantes!$D$5)+(LN(22)*constantes!$D$8)+(F1089*constantes!$D$9)</f>
        <v>24.627884084579406</v>
      </c>
      <c r="AD1089" s="7">
        <f t="shared" si="248"/>
        <v>1.3171407582175831E-2</v>
      </c>
      <c r="AF1089">
        <f>(O1089*constantes!$B$4)+(LN(125)*constantes!$B$5)+(LN(22.5)*constantes!$B$8)+(F1089*constantes!$B$9)</f>
        <v>22.665852804822428</v>
      </c>
      <c r="AG1089">
        <f t="shared" si="249"/>
        <v>3.3840132302612846E-2</v>
      </c>
      <c r="AH1089">
        <f>(O1089*constantes!$D$4)+(LN(125)*constantes!$D$5)+(LN(22.5)*constantes!$D$8)+(F1089*constantes!$D$9)</f>
        <v>24.998957101187639</v>
      </c>
      <c r="AI1089">
        <f t="shared" si="250"/>
        <v>1.903255478119692E-2</v>
      </c>
    </row>
    <row r="1090" spans="1:35" x14ac:dyDescent="0.25">
      <c r="A1090" s="11">
        <v>1089</v>
      </c>
      <c r="B1090">
        <v>1</v>
      </c>
      <c r="C1090">
        <v>47</v>
      </c>
      <c r="D1090">
        <v>1</v>
      </c>
      <c r="E1090">
        <v>0</v>
      </c>
      <c r="F1090">
        <v>0</v>
      </c>
      <c r="G1090">
        <v>112</v>
      </c>
      <c r="H1090">
        <v>24.58</v>
      </c>
      <c r="I1090">
        <f>IF(AND(B1090=1,E1090=0),V1090,IF(AND(B1090=1,E1090=1),W1090,IF(AND(B1090=0,E1090=0),X1090,IF(AND(B1090=0,E1090=1),Y1090,ERROR))))</f>
        <v>0.12098303451942327</v>
      </c>
      <c r="K1090">
        <f t="shared" si="238"/>
        <v>6.9930001122808005E-2</v>
      </c>
      <c r="L1090">
        <f t="shared" si="239"/>
        <v>5.4631350702972536E-2</v>
      </c>
      <c r="M1090" s="22" t="str">
        <f t="shared" si="237"/>
        <v>Elevated Risk</v>
      </c>
      <c r="O1090">
        <f t="shared" si="240"/>
        <v>3.8501476017100584</v>
      </c>
      <c r="P1090">
        <f t="shared" si="241"/>
        <v>4.7184988712950942</v>
      </c>
      <c r="Q1090">
        <f t="shared" si="242"/>
        <v>3.2019331041378889</v>
      </c>
      <c r="R1090">
        <f>(O1090*constantes!$B$4)+(P1090*constantes!$B$5)+(D1090*constantes!$B$6)+(Q1090*constantes!$B$8)+(F1090*constantes!$B$9)</f>
        <v>23.986474871348843</v>
      </c>
      <c r="S1090" s="4">
        <f>(O1090*constantes!$B$4)+(P1090*constantes!$C$5)+(D1090*constantes!$B$6)+(Q1090*constantes!$B$8)+(F1090*constantes!$B$9)</f>
        <v>24.324508130488425</v>
      </c>
      <c r="T1090">
        <f>(O1090*constantes!$D$4)+(P1090*constantes!$D$5)+(D1090*constantes!$D$6)+(Q1090*constantes!$D$8)+(F1090*constantes!$D$9)</f>
        <v>26.004902094130369</v>
      </c>
      <c r="U1090">
        <f>(O1090*constantes!$D$4)+(P1090*constantes!$E$5)+(D1090*constantes!$D$6)+(Q1090*constantes!$D$8)+(F1090*constantes!$D$9)</f>
        <v>26.334064575391917</v>
      </c>
      <c r="V1090" s="5">
        <f t="shared" si="243"/>
        <v>0.12098303451942327</v>
      </c>
      <c r="W1090" s="5">
        <f t="shared" si="244"/>
        <v>0.16540904354198172</v>
      </c>
      <c r="X1090" s="6">
        <f t="shared" si="245"/>
        <v>5.1189303105648953E-2</v>
      </c>
      <c r="Y1090" s="6">
        <f t="shared" si="246"/>
        <v>7.0425747251804061E-2</v>
      </c>
      <c r="AA1090">
        <f>(O1090*constantes!$B$4)+(LN(110)*constantes!$B$5)+(LN(22)*constantes!$B$8)+(F1090*constantes!$B$9)</f>
        <v>23.155608320942413</v>
      </c>
      <c r="AB1090">
        <f t="shared" si="247"/>
        <v>5.4631350702972536E-2</v>
      </c>
      <c r="AC1090">
        <f>(O1090*constantes!$D$4)+(LN(110)*constantes!$D$5)+(LN(22)*constantes!$D$8)+(F1090*constantes!$D$9)</f>
        <v>25.278844814605776</v>
      </c>
      <c r="AD1090" s="7">
        <f t="shared" si="248"/>
        <v>2.5101986203356352E-2</v>
      </c>
      <c r="AF1090">
        <f>(O1090*constantes!$B$4)+(LN(125)*constantes!$B$5)+(LN(22.5)*constantes!$B$8)+(F1090*constantes!$B$9)</f>
        <v>23.410565257696806</v>
      </c>
      <c r="AG1090">
        <f t="shared" si="249"/>
        <v>6.9930001122808005E-2</v>
      </c>
      <c r="AH1090">
        <f>(O1090*constantes!$D$4)+(LN(125)*constantes!$D$5)+(LN(22.5)*constantes!$D$8)+(F1090*constantes!$D$9)</f>
        <v>25.649917831214008</v>
      </c>
      <c r="AI1090">
        <f t="shared" si="250"/>
        <v>3.6173927347526003E-2</v>
      </c>
    </row>
    <row r="1091" spans="1:35" x14ac:dyDescent="0.25">
      <c r="A1091" s="11">
        <v>1090</v>
      </c>
      <c r="B1091">
        <v>1</v>
      </c>
      <c r="C1091">
        <v>47</v>
      </c>
      <c r="D1091">
        <v>1</v>
      </c>
      <c r="E1091">
        <v>0</v>
      </c>
      <c r="F1091">
        <v>0</v>
      </c>
      <c r="G1091">
        <v>137</v>
      </c>
      <c r="H1091">
        <v>24.5</v>
      </c>
      <c r="I1091">
        <f>IF(AND(B1091=1,E1091=0),V1091,IF(AND(B1091=1,E1091=1),W1091,IF(AND(B1091=0,E1091=0),X1091,IF(AND(B1091=0,E1091=1),Y1091,ERROR))))</f>
        <v>0.17047956448039503</v>
      </c>
      <c r="K1091">
        <f t="shared" si="238"/>
        <v>6.9930001122808005E-2</v>
      </c>
      <c r="L1091">
        <f t="shared" si="239"/>
        <v>5.4631350702972536E-2</v>
      </c>
      <c r="M1091" s="22" t="str">
        <f t="shared" ref="M1091:M1154" si="251">_xlfn.IFS(I1091&lt;=(L1091*1.05),"OPTIMAL",I1091&lt;=(K1091*1.1),"NORMAL",I1091&lt;=0.3,"Elevated Risk",I1091&gt;0.3,"'&gt;30%")</f>
        <v>Elevated Risk</v>
      </c>
      <c r="O1091">
        <f t="shared" si="240"/>
        <v>3.8501476017100584</v>
      </c>
      <c r="P1091">
        <f t="shared" si="241"/>
        <v>4.9199809258281251</v>
      </c>
      <c r="Q1091">
        <f t="shared" si="242"/>
        <v>3.1986731175506815</v>
      </c>
      <c r="R1091">
        <f>(O1091*constantes!$B$4)+(P1091*constantes!$B$5)+(D1091*constantes!$B$6)+(Q1091*constantes!$B$8)+(F1091*constantes!$B$9)</f>
        <v>24.357655781505237</v>
      </c>
      <c r="S1091" s="4">
        <f>(O1091*constantes!$B$4)+(P1091*constantes!$C$5)+(D1091*constantes!$B$6)+(Q1091*constantes!$B$8)+(F1091*constantes!$B$9)</f>
        <v>24.710123215031562</v>
      </c>
      <c r="T1091">
        <f>(O1091*constantes!$D$4)+(P1091*constantes!$D$5)+(D1091*constantes!$D$6)+(Q1091*constantes!$D$8)+(F1091*constantes!$D$9)</f>
        <v>26.569986312004168</v>
      </c>
      <c r="U1091">
        <f>(O1091*constantes!$D$4)+(P1091*constantes!$E$5)+(D1091*constantes!$D$6)+(Q1091*constantes!$D$8)+(F1091*constantes!$D$9)</f>
        <v>26.91320418138994</v>
      </c>
      <c r="V1091" s="5">
        <f t="shared" si="243"/>
        <v>0.17047956448039503</v>
      </c>
      <c r="W1091" s="5">
        <f t="shared" si="244"/>
        <v>0.23347630815952014</v>
      </c>
      <c r="X1091" s="6">
        <f t="shared" si="245"/>
        <v>8.8314038418533913E-2</v>
      </c>
      <c r="Y1091" s="6">
        <f t="shared" si="246"/>
        <v>0.12218524645642359</v>
      </c>
      <c r="AA1091">
        <f>(O1091*constantes!$B$4)+(LN(110)*constantes!$B$5)+(LN(22)*constantes!$B$8)+(F1091*constantes!$B$9)</f>
        <v>23.155608320942413</v>
      </c>
      <c r="AB1091">
        <f t="shared" si="247"/>
        <v>5.4631350702972536E-2</v>
      </c>
      <c r="AC1091">
        <f>(O1091*constantes!$D$4)+(LN(110)*constantes!$D$5)+(LN(22)*constantes!$D$8)+(F1091*constantes!$D$9)</f>
        <v>25.278844814605776</v>
      </c>
      <c r="AD1091" s="7">
        <f t="shared" si="248"/>
        <v>2.5101986203356352E-2</v>
      </c>
      <c r="AF1091">
        <f>(O1091*constantes!$B$4)+(LN(125)*constantes!$B$5)+(LN(22.5)*constantes!$B$8)+(F1091*constantes!$B$9)</f>
        <v>23.410565257696806</v>
      </c>
      <c r="AG1091">
        <f t="shared" si="249"/>
        <v>6.9930001122808005E-2</v>
      </c>
      <c r="AH1091">
        <f>(O1091*constantes!$D$4)+(LN(125)*constantes!$D$5)+(LN(22.5)*constantes!$D$8)+(F1091*constantes!$D$9)</f>
        <v>25.649917831214008</v>
      </c>
      <c r="AI1091">
        <f t="shared" si="250"/>
        <v>3.6173927347526003E-2</v>
      </c>
    </row>
    <row r="1092" spans="1:35" x14ac:dyDescent="0.25">
      <c r="A1092" s="11">
        <v>1091</v>
      </c>
      <c r="B1092">
        <v>1</v>
      </c>
      <c r="C1092">
        <v>43</v>
      </c>
      <c r="D1092">
        <v>1</v>
      </c>
      <c r="E1092">
        <v>0</v>
      </c>
      <c r="F1092">
        <v>0</v>
      </c>
      <c r="G1092">
        <v>114</v>
      </c>
      <c r="H1092">
        <v>25.68</v>
      </c>
      <c r="I1092">
        <f>IF(AND(B1092=1,E1092=0),V1092,IF(AND(B1092=1,E1092=1),W1092,IF(AND(B1092=0,E1092=0),X1092,IF(AND(B1092=0,E1092=1),Y1092,ERROR))))</f>
        <v>9.9309689053057371E-2</v>
      </c>
      <c r="K1092">
        <f t="shared" si="238"/>
        <v>5.3478442485207722E-2</v>
      </c>
      <c r="L1092">
        <f t="shared" si="239"/>
        <v>4.169811677585733E-2</v>
      </c>
      <c r="M1092" s="22" t="str">
        <f t="shared" si="251"/>
        <v>Elevated Risk</v>
      </c>
      <c r="O1092">
        <f t="shared" si="240"/>
        <v>3.7612001156935624</v>
      </c>
      <c r="P1092">
        <f t="shared" si="241"/>
        <v>4.7361984483944957</v>
      </c>
      <c r="Q1092">
        <f t="shared" si="242"/>
        <v>3.2457124788217606</v>
      </c>
      <c r="R1092">
        <f>(O1092*constantes!$B$4)+(P1092*constantes!$B$5)+(D1092*constantes!$B$6)+(Q1092*constantes!$B$8)+(F1092*constantes!$B$9)</f>
        <v>23.777126011632621</v>
      </c>
      <c r="S1092" s="4">
        <f>(O1092*constantes!$B$4)+(P1092*constantes!$C$5)+(D1092*constantes!$B$6)+(Q1092*constantes!$B$8)+(F1092*constantes!$B$9)</f>
        <v>24.116427268475604</v>
      </c>
      <c r="T1092">
        <f>(O1092*constantes!$D$4)+(P1092*constantes!$D$5)+(D1092*constantes!$D$6)+(Q1092*constantes!$D$8)+(F1092*constantes!$D$9)</f>
        <v>25.835039281081272</v>
      </c>
      <c r="U1092">
        <f>(O1092*constantes!$D$4)+(P1092*constantes!$E$5)+(D1092*constantes!$D$6)+(Q1092*constantes!$D$8)+(F1092*constantes!$D$9)</f>
        <v>26.165436484841273</v>
      </c>
      <c r="V1092" s="5">
        <f t="shared" si="243"/>
        <v>9.9309689053057371E-2</v>
      </c>
      <c r="W1092" s="5">
        <f t="shared" si="244"/>
        <v>0.13657320337452006</v>
      </c>
      <c r="X1092" s="6">
        <f t="shared" si="245"/>
        <v>4.3368743650495589E-2</v>
      </c>
      <c r="Y1092" s="6">
        <f t="shared" si="246"/>
        <v>5.9831567199742031E-2</v>
      </c>
      <c r="AA1092">
        <f>(O1092*constantes!$B$4)+(LN(110)*constantes!$B$5)+(LN(22)*constantes!$B$8)+(F1092*constantes!$B$9)</f>
        <v>22.8787183548725</v>
      </c>
      <c r="AB1092">
        <f t="shared" si="247"/>
        <v>4.169811677585733E-2</v>
      </c>
      <c r="AC1092">
        <f>(O1092*constantes!$D$4)+(LN(110)*constantes!$D$5)+(LN(22)*constantes!$D$8)+(F1092*constantes!$D$9)</f>
        <v>25.036812478830871</v>
      </c>
      <c r="AD1092" s="7">
        <f t="shared" si="248"/>
        <v>1.975954812069991E-2</v>
      </c>
      <c r="AF1092">
        <f>(O1092*constantes!$B$4)+(LN(125)*constantes!$B$5)+(LN(22.5)*constantes!$B$8)+(F1092*constantes!$B$9)</f>
        <v>23.133675291626897</v>
      </c>
      <c r="AG1092">
        <f t="shared" si="249"/>
        <v>5.3478442485207722E-2</v>
      </c>
      <c r="AH1092">
        <f>(O1092*constantes!$D$4)+(LN(125)*constantes!$D$5)+(LN(22.5)*constantes!$D$8)+(F1092*constantes!$D$9)</f>
        <v>25.407885495439103</v>
      </c>
      <c r="AI1092">
        <f t="shared" si="250"/>
        <v>2.8509711637591306E-2</v>
      </c>
    </row>
    <row r="1093" spans="1:35" x14ac:dyDescent="0.25">
      <c r="A1093" s="11">
        <v>1092</v>
      </c>
      <c r="B1093">
        <v>0</v>
      </c>
      <c r="C1093">
        <v>53</v>
      </c>
      <c r="D1093">
        <v>0</v>
      </c>
      <c r="E1093">
        <v>0</v>
      </c>
      <c r="F1093">
        <v>0</v>
      </c>
      <c r="G1093">
        <v>137</v>
      </c>
      <c r="H1093">
        <v>25.46</v>
      </c>
      <c r="I1093">
        <f>IF(AND(B1093=1,E1093=0),V1093,IF(AND(B1093=1,E1093=1),W1093,IF(AND(B1093=0,E1093=0),X1093,IF(AND(B1093=0,E1093=1),Y1093,ERROR))))</f>
        <v>6.8009954878259449E-2</v>
      </c>
      <c r="K1093">
        <f t="shared" si="238"/>
        <v>4.9808625979083754E-2</v>
      </c>
      <c r="L1093">
        <f t="shared" si="239"/>
        <v>3.4638908987597139E-2</v>
      </c>
      <c r="M1093" s="22" t="str">
        <f t="shared" si="251"/>
        <v>Elevated Risk</v>
      </c>
      <c r="O1093">
        <f t="shared" si="240"/>
        <v>3.970291913552122</v>
      </c>
      <c r="P1093">
        <f t="shared" si="241"/>
        <v>4.9199809258281251</v>
      </c>
      <c r="Q1093">
        <f t="shared" si="242"/>
        <v>3.2371085931292605</v>
      </c>
      <c r="R1093">
        <f>(O1093*constantes!$B$4)+(P1093*constantes!$B$5)+(D1093*constantes!$B$6)+(Q1093*constantes!$B$8)+(F1093*constantes!$B$9)</f>
        <v>24.052600710471538</v>
      </c>
      <c r="S1093" s="4">
        <f>(O1093*constantes!$B$4)+(P1093*constantes!$C$5)+(D1093*constantes!$B$6)+(Q1093*constantes!$B$8)+(F1093*constantes!$B$9)</f>
        <v>24.405068143997866</v>
      </c>
      <c r="T1093">
        <f>(O1093*constantes!$D$4)+(P1093*constantes!$D$5)+(D1093*constantes!$D$6)+(Q1093*constantes!$D$8)+(F1093*constantes!$D$9)</f>
        <v>26.297877531517802</v>
      </c>
      <c r="U1093">
        <f>(O1093*constantes!$D$4)+(P1093*constantes!$E$5)+(D1093*constantes!$D$6)+(Q1093*constantes!$D$8)+(F1093*constantes!$D$9)</f>
        <v>26.64109540090357</v>
      </c>
      <c r="V1093" s="5">
        <f t="shared" si="243"/>
        <v>0.12869773031021714</v>
      </c>
      <c r="W1093" s="5">
        <f t="shared" si="244"/>
        <v>0.17797354356027195</v>
      </c>
      <c r="X1093" s="6">
        <f t="shared" si="245"/>
        <v>6.8009954878259449E-2</v>
      </c>
      <c r="Y1093" s="6">
        <f t="shared" si="246"/>
        <v>9.45052638631807E-2</v>
      </c>
      <c r="AA1093">
        <f>(O1093*constantes!$B$4)+(LN(110)*constantes!$B$5)+(LN(22)*constantes!$B$8)+(F1093*constantes!$B$9)</f>
        <v>23.529612757934284</v>
      </c>
      <c r="AB1093">
        <f t="shared" si="247"/>
        <v>7.8415260777171425E-2</v>
      </c>
      <c r="AC1093">
        <f>(O1093*constantes!$D$4)+(LN(110)*constantes!$D$5)+(LN(22)*constantes!$D$8)+(F1093*constantes!$D$9)</f>
        <v>25.605765897229862</v>
      </c>
      <c r="AD1093" s="7">
        <f t="shared" si="248"/>
        <v>3.4638908987597139E-2</v>
      </c>
      <c r="AF1093">
        <f>(O1093*constantes!$B$4)+(LN(125)*constantes!$B$5)+(LN(22.5)*constantes!$B$8)+(F1093*constantes!$B$9)</f>
        <v>23.784569694688678</v>
      </c>
      <c r="AG1093">
        <f t="shared" si="249"/>
        <v>0.10001327473115296</v>
      </c>
      <c r="AH1093">
        <f>(O1093*constantes!$D$4)+(LN(125)*constantes!$D$5)+(LN(22.5)*constantes!$D$8)+(F1093*constantes!$D$9)</f>
        <v>25.976838913838094</v>
      </c>
      <c r="AI1093">
        <f t="shared" si="250"/>
        <v>4.9808625979083754E-2</v>
      </c>
    </row>
    <row r="1094" spans="1:35" x14ac:dyDescent="0.25">
      <c r="A1094" s="11">
        <v>1093</v>
      </c>
      <c r="B1094">
        <v>1</v>
      </c>
      <c r="C1094">
        <v>51</v>
      </c>
      <c r="D1094">
        <v>1</v>
      </c>
      <c r="E1094">
        <v>0</v>
      </c>
      <c r="F1094">
        <v>0</v>
      </c>
      <c r="G1094">
        <v>125</v>
      </c>
      <c r="H1094">
        <v>21.19</v>
      </c>
      <c r="I1094">
        <f>IF(AND(B1094=1,E1094=0),V1094,IF(AND(B1094=1,E1094=1),W1094,IF(AND(B1094=0,E1094=0),X1094,IF(AND(B1094=0,E1094=1),Y1094,ERROR))))</f>
        <v>0.16575532198753096</v>
      </c>
      <c r="K1094">
        <f t="shared" si="238"/>
        <v>8.9246869441510945E-2</v>
      </c>
      <c r="L1094">
        <f t="shared" si="239"/>
        <v>6.9883054652788434E-2</v>
      </c>
      <c r="M1094" s="22" t="str">
        <f t="shared" si="251"/>
        <v>Elevated Risk</v>
      </c>
      <c r="O1094">
        <f t="shared" si="240"/>
        <v>3.9318256327243257</v>
      </c>
      <c r="P1094">
        <f t="shared" si="241"/>
        <v>4.8283137373023015</v>
      </c>
      <c r="Q1094">
        <f t="shared" si="242"/>
        <v>3.0535293722802077</v>
      </c>
      <c r="R1094">
        <f>(O1094*constantes!$B$4)+(P1094*constantes!$B$5)+(D1094*constantes!$B$6)+(Q1094*constantes!$B$8)+(F1094*constantes!$B$9)</f>
        <v>24.326800649902854</v>
      </c>
      <c r="S1094" s="4">
        <f>(O1094*constantes!$B$4)+(P1094*constantes!$C$5)+(D1094*constantes!$B$6)+(Q1094*constantes!$B$8)+(F1094*constantes!$B$9)</f>
        <v>24.672701046043191</v>
      </c>
      <c r="T1094">
        <f>(O1094*constantes!$D$4)+(P1094*constantes!$D$5)+(D1094*constantes!$D$6)+(Q1094*constantes!$D$8)+(F1094*constantes!$D$9)</f>
        <v>26.460181660810456</v>
      </c>
      <c r="U1094">
        <f>(O1094*constantes!$D$4)+(P1094*constantes!$E$5)+(D1094*constantes!$D$6)+(Q1094*constantes!$D$8)+(F1094*constantes!$D$9)</f>
        <v>26.797004827124663</v>
      </c>
      <c r="V1094" s="5">
        <f t="shared" si="243"/>
        <v>0.16575532198753096</v>
      </c>
      <c r="W1094" s="5">
        <f t="shared" si="244"/>
        <v>0.22595354003017443</v>
      </c>
      <c r="X1094" s="6">
        <f t="shared" si="245"/>
        <v>7.9505936189431137E-2</v>
      </c>
      <c r="Y1094" s="6">
        <f t="shared" si="246"/>
        <v>0.10954554855248166</v>
      </c>
      <c r="AA1094">
        <f>(O1094*constantes!$B$4)+(LN(110)*constantes!$B$5)+(LN(22)*constantes!$B$8)+(F1094*constantes!$B$9)</f>
        <v>23.409868764368586</v>
      </c>
      <c r="AB1094">
        <f t="shared" si="247"/>
        <v>6.9883054652788434E-2</v>
      </c>
      <c r="AC1094">
        <f>(O1094*constantes!$D$4)+(LN(110)*constantes!$D$5)+(LN(22)*constantes!$D$8)+(F1094*constantes!$D$9)</f>
        <v>25.50109645445777</v>
      </c>
      <c r="AD1094" s="7">
        <f t="shared" si="248"/>
        <v>3.1250958582138333E-2</v>
      </c>
      <c r="AF1094">
        <f>(O1094*constantes!$B$4)+(LN(125)*constantes!$B$5)+(LN(22.5)*constantes!$B$8)+(F1094*constantes!$B$9)</f>
        <v>23.664825701122982</v>
      </c>
      <c r="AG1094">
        <f t="shared" si="249"/>
        <v>8.9246869441510945E-2</v>
      </c>
      <c r="AH1094">
        <f>(O1094*constantes!$D$4)+(LN(125)*constantes!$D$5)+(LN(22.5)*constantes!$D$8)+(F1094*constantes!$D$9)</f>
        <v>25.872169471066002</v>
      </c>
      <c r="AI1094">
        <f t="shared" si="250"/>
        <v>4.4971857043080821E-2</v>
      </c>
    </row>
    <row r="1095" spans="1:35" x14ac:dyDescent="0.25">
      <c r="A1095" s="11">
        <v>1094</v>
      </c>
      <c r="B1095">
        <v>0</v>
      </c>
      <c r="C1095">
        <v>52</v>
      </c>
      <c r="D1095">
        <v>1</v>
      </c>
      <c r="E1095">
        <v>0</v>
      </c>
      <c r="F1095">
        <v>0</v>
      </c>
      <c r="G1095">
        <v>113.5</v>
      </c>
      <c r="H1095">
        <v>19.47</v>
      </c>
      <c r="I1095">
        <f>IF(AND(B1095=1,E1095=0),V1095,IF(AND(B1095=1,E1095=1),W1095,IF(AND(B1095=0,E1095=0),X1095,IF(AND(B1095=0,E1095=1),Y1095,ERROR))))</f>
        <v>6.176530110837819E-2</v>
      </c>
      <c r="K1095">
        <f t="shared" si="238"/>
        <v>4.7353292556453264E-2</v>
      </c>
      <c r="L1095">
        <f t="shared" si="239"/>
        <v>3.291838619478793E-2</v>
      </c>
      <c r="M1095" s="22" t="str">
        <f t="shared" si="251"/>
        <v>Elevated Risk</v>
      </c>
      <c r="O1095">
        <f t="shared" si="240"/>
        <v>3.9512437185814275</v>
      </c>
      <c r="P1095">
        <f t="shared" si="241"/>
        <v>4.7318028369214575</v>
      </c>
      <c r="Q1095">
        <f t="shared" si="242"/>
        <v>2.9688748193841081</v>
      </c>
      <c r="R1095">
        <f>(O1095*constantes!$B$4)+(P1095*constantes!$B$5)+(D1095*constantes!$B$6)+(Q1095*constantes!$B$8)+(F1095*constantes!$B$9)</f>
        <v>24.141101343474642</v>
      </c>
      <c r="S1095" s="4">
        <f>(O1095*constantes!$B$4)+(P1095*constantes!$C$5)+(D1095*constantes!$B$6)+(Q1095*constantes!$B$8)+(F1095*constantes!$B$9)</f>
        <v>24.480087698711692</v>
      </c>
      <c r="T1095">
        <f>(O1095*constantes!$D$4)+(P1095*constantes!$D$5)+(D1095*constantes!$D$6)+(Q1095*constantes!$D$8)+(F1095*constantes!$D$9)</f>
        <v>26.198263514735228</v>
      </c>
      <c r="U1095">
        <f>(O1095*constantes!$D$4)+(P1095*constantes!$E$5)+(D1095*constantes!$D$6)+(Q1095*constantes!$D$8)+(F1095*constantes!$D$9)</f>
        <v>26.52835408063887</v>
      </c>
      <c r="V1095" s="5">
        <f t="shared" si="243"/>
        <v>0.13973476455708367</v>
      </c>
      <c r="W1095" s="5">
        <f t="shared" si="244"/>
        <v>0.19042897956061988</v>
      </c>
      <c r="X1095" s="6">
        <f t="shared" si="245"/>
        <v>6.176530110837819E-2</v>
      </c>
      <c r="Y1095" s="6">
        <f t="shared" si="246"/>
        <v>8.487024268297727E-2</v>
      </c>
      <c r="AA1095">
        <f>(O1095*constantes!$B$4)+(LN(110)*constantes!$B$5)+(LN(22)*constantes!$B$8)+(F1095*constantes!$B$9)</f>
        <v>23.470316488918311</v>
      </c>
      <c r="AB1095">
        <f t="shared" si="247"/>
        <v>7.4072320755760312E-2</v>
      </c>
      <c r="AC1095">
        <f>(O1095*constantes!$D$4)+(LN(110)*constantes!$D$5)+(LN(22)*constantes!$D$8)+(F1095*constantes!$D$9)</f>
        <v>25.553934425340952</v>
      </c>
      <c r="AD1095" s="7">
        <f t="shared" si="248"/>
        <v>3.291838619478793E-2</v>
      </c>
      <c r="AF1095">
        <f>(O1095*constantes!$B$4)+(LN(125)*constantes!$B$5)+(LN(22.5)*constantes!$B$8)+(F1095*constantes!$B$9)</f>
        <v>23.725273425672704</v>
      </c>
      <c r="AG1095">
        <f t="shared" si="249"/>
        <v>9.453671546464415E-2</v>
      </c>
      <c r="AH1095">
        <f>(O1095*constantes!$D$4)+(LN(125)*constantes!$D$5)+(LN(22.5)*constantes!$D$8)+(F1095*constantes!$D$9)</f>
        <v>25.925007441949184</v>
      </c>
      <c r="AI1095">
        <f t="shared" si="250"/>
        <v>4.7353292556453264E-2</v>
      </c>
    </row>
    <row r="1096" spans="1:35" x14ac:dyDescent="0.25">
      <c r="A1096" s="11">
        <v>1095</v>
      </c>
      <c r="B1096">
        <v>1</v>
      </c>
      <c r="C1096">
        <v>52</v>
      </c>
      <c r="D1096">
        <v>0</v>
      </c>
      <c r="E1096">
        <v>0</v>
      </c>
      <c r="F1096">
        <v>0</v>
      </c>
      <c r="G1096">
        <v>113</v>
      </c>
      <c r="H1096">
        <v>27.22</v>
      </c>
      <c r="I1096">
        <f>IF(AND(B1096=1,E1096=0),V1096,IF(AND(B1096=1,E1096=1),W1096,IF(AND(B1096=0,E1096=0),X1096,IF(AND(B1096=0,E1096=1),Y1096,ERROR))))</f>
        <v>9.1329538908122454E-2</v>
      </c>
      <c r="K1096">
        <f t="shared" si="238"/>
        <v>9.453671546464415E-2</v>
      </c>
      <c r="L1096">
        <f t="shared" si="239"/>
        <v>7.4072320755760312E-2</v>
      </c>
      <c r="M1096" s="22" t="str">
        <f t="shared" si="251"/>
        <v>NORMAL</v>
      </c>
      <c r="O1096">
        <f t="shared" si="240"/>
        <v>3.9512437185814275</v>
      </c>
      <c r="P1096">
        <f t="shared" si="241"/>
        <v>4.7273878187123408</v>
      </c>
      <c r="Q1096">
        <f t="shared" si="242"/>
        <v>3.30395199722332</v>
      </c>
      <c r="R1096">
        <f>(O1096*constantes!$B$4)+(P1096*constantes!$B$5)+(D1096*constantes!$B$6)+(Q1096*constantes!$B$8)+(F1096*constantes!$B$9)</f>
        <v>23.689020265770864</v>
      </c>
      <c r="S1096" s="4">
        <f>(O1096*constantes!$B$4)+(P1096*constantes!$C$5)+(D1096*constantes!$B$6)+(Q1096*constantes!$B$8)+(F1096*constantes!$B$9)</f>
        <v>24.027690329103415</v>
      </c>
      <c r="T1096">
        <f>(O1096*constantes!$D$4)+(P1096*constantes!$D$5)+(D1096*constantes!$D$6)+(Q1096*constantes!$D$8)+(F1096*constantes!$D$9)</f>
        <v>25.738472673034916</v>
      </c>
      <c r="U1096">
        <f>(O1096*constantes!$D$4)+(P1096*constantes!$E$5)+(D1096*constantes!$D$6)+(Q1096*constantes!$D$8)+(F1096*constantes!$D$9)</f>
        <v>26.068255247268294</v>
      </c>
      <c r="V1096" s="5">
        <f t="shared" si="243"/>
        <v>9.1329538908122454E-2</v>
      </c>
      <c r="W1096" s="5">
        <f t="shared" si="244"/>
        <v>0.12573951000283834</v>
      </c>
      <c r="X1096" s="6">
        <f t="shared" si="245"/>
        <v>3.945649340954005E-2</v>
      </c>
      <c r="Y1096" s="6">
        <f t="shared" si="246"/>
        <v>5.4444451681796124E-2</v>
      </c>
      <c r="AA1096">
        <f>(O1096*constantes!$B$4)+(LN(110)*constantes!$B$5)+(LN(22)*constantes!$B$8)+(F1096*constantes!$B$9)</f>
        <v>23.470316488918311</v>
      </c>
      <c r="AB1096">
        <f t="shared" si="247"/>
        <v>7.4072320755760312E-2</v>
      </c>
      <c r="AC1096">
        <f>(O1096*constantes!$D$4)+(LN(110)*constantes!$D$5)+(LN(22)*constantes!$D$8)+(F1096*constantes!$D$9)</f>
        <v>25.553934425340952</v>
      </c>
      <c r="AD1096" s="7">
        <f t="shared" si="248"/>
        <v>3.291838619478793E-2</v>
      </c>
      <c r="AF1096">
        <f>(O1096*constantes!$B$4)+(LN(125)*constantes!$B$5)+(LN(22.5)*constantes!$B$8)+(F1096*constantes!$B$9)</f>
        <v>23.725273425672704</v>
      </c>
      <c r="AG1096">
        <f t="shared" si="249"/>
        <v>9.453671546464415E-2</v>
      </c>
      <c r="AH1096">
        <f>(O1096*constantes!$D$4)+(LN(125)*constantes!$D$5)+(LN(22.5)*constantes!$D$8)+(F1096*constantes!$D$9)</f>
        <v>25.925007441949184</v>
      </c>
      <c r="AI1096">
        <f t="shared" si="250"/>
        <v>4.7353292556453264E-2</v>
      </c>
    </row>
    <row r="1097" spans="1:35" x14ac:dyDescent="0.25">
      <c r="A1097" s="11">
        <v>1096</v>
      </c>
      <c r="B1097">
        <v>1</v>
      </c>
      <c r="C1097">
        <v>50</v>
      </c>
      <c r="D1097">
        <v>0</v>
      </c>
      <c r="E1097">
        <v>0</v>
      </c>
      <c r="F1097">
        <v>0</v>
      </c>
      <c r="G1097">
        <v>114</v>
      </c>
      <c r="H1097">
        <v>26.26</v>
      </c>
      <c r="I1097">
        <f>IF(AND(B1097=1,E1097=0),V1097,IF(AND(B1097=1,E1097=1),W1097,IF(AND(B1097=0,E1097=0),X1097,IF(AND(B1097=0,E1097=1),Y1097,ERROR))))</f>
        <v>8.0333445918654434E-2</v>
      </c>
      <c r="K1097">
        <f t="shared" si="238"/>
        <v>8.4142660265313918E-2</v>
      </c>
      <c r="L1097">
        <f t="shared" si="239"/>
        <v>6.5845990830285972E-2</v>
      </c>
      <c r="M1097" s="22" t="str">
        <f t="shared" si="251"/>
        <v>NORMAL</v>
      </c>
      <c r="O1097">
        <f t="shared" si="240"/>
        <v>3.912023005428146</v>
      </c>
      <c r="P1097">
        <f t="shared" si="241"/>
        <v>4.7361984483944957</v>
      </c>
      <c r="Q1097">
        <f t="shared" si="242"/>
        <v>3.26804686887465</v>
      </c>
      <c r="R1097">
        <f>(O1097*constantes!$B$4)+(P1097*constantes!$B$5)+(D1097*constantes!$B$6)+(Q1097*constantes!$B$8)+(F1097*constantes!$B$9)</f>
        <v>23.55480766886302</v>
      </c>
      <c r="S1097" s="4">
        <f>(O1097*constantes!$B$4)+(P1097*constantes!$C$5)+(D1097*constantes!$B$6)+(Q1097*constantes!$B$8)+(F1097*constantes!$B$9)</f>
        <v>23.894108925706</v>
      </c>
      <c r="T1097">
        <f>(O1097*constantes!$D$4)+(P1097*constantes!$D$5)+(D1097*constantes!$D$6)+(Q1097*constantes!$D$8)+(F1097*constantes!$D$9)</f>
        <v>25.638177378565892</v>
      </c>
      <c r="U1097">
        <f>(O1097*constantes!$D$4)+(P1097*constantes!$E$5)+(D1097*constantes!$D$6)+(Q1097*constantes!$D$8)+(F1097*constantes!$D$9)</f>
        <v>25.968574582325893</v>
      </c>
      <c r="V1097" s="5">
        <f t="shared" si="243"/>
        <v>8.0333445918654434E-2</v>
      </c>
      <c r="W1097" s="5">
        <f t="shared" si="244"/>
        <v>0.11092520319276622</v>
      </c>
      <c r="X1097" s="6">
        <f t="shared" si="245"/>
        <v>3.5759353648445957E-2</v>
      </c>
      <c r="Y1097" s="6">
        <f t="shared" si="246"/>
        <v>4.9408986328476456E-2</v>
      </c>
      <c r="AA1097">
        <f>(O1097*constantes!$B$4)+(LN(110)*constantes!$B$5)+(LN(22)*constantes!$B$8)+(F1097*constantes!$B$9)</f>
        <v>23.348223977700673</v>
      </c>
      <c r="AB1097">
        <f t="shared" si="247"/>
        <v>6.5845990830285972E-2</v>
      </c>
      <c r="AC1097">
        <f>(O1097*constantes!$D$4)+(LN(110)*constantes!$D$5)+(LN(22)*constantes!$D$8)+(F1097*constantes!$D$9)</f>
        <v>25.447212119400952</v>
      </c>
      <c r="AD1097" s="7">
        <f t="shared" si="248"/>
        <v>2.9636129007590606E-2</v>
      </c>
      <c r="AF1097">
        <f>(O1097*constantes!$B$4)+(LN(125)*constantes!$B$5)+(LN(22.5)*constantes!$B$8)+(F1097*constantes!$B$9)</f>
        <v>23.603180914455063</v>
      </c>
      <c r="AG1097">
        <f t="shared" si="249"/>
        <v>8.4142660265313918E-2</v>
      </c>
      <c r="AH1097">
        <f>(O1097*constantes!$D$4)+(LN(125)*constantes!$D$5)+(LN(22.5)*constantes!$D$8)+(F1097*constantes!$D$9)</f>
        <v>25.818285136009184</v>
      </c>
      <c r="AI1097">
        <f t="shared" si="250"/>
        <v>4.2663786438573714E-2</v>
      </c>
    </row>
    <row r="1098" spans="1:35" x14ac:dyDescent="0.25">
      <c r="A1098" s="11">
        <v>1097</v>
      </c>
      <c r="B1098">
        <v>0</v>
      </c>
      <c r="C1098">
        <v>37</v>
      </c>
      <c r="D1098">
        <v>1</v>
      </c>
      <c r="E1098">
        <v>0</v>
      </c>
      <c r="F1098">
        <v>0</v>
      </c>
      <c r="G1098">
        <v>110</v>
      </c>
      <c r="H1098">
        <v>24.89</v>
      </c>
      <c r="I1098">
        <f>IF(AND(B1098=1,E1098=0),V1098,IF(AND(B1098=1,E1098=1),W1098,IF(AND(B1098=0,E1098=0),X1098,IF(AND(B1098=0,E1098=1),Y1098,ERROR))))</f>
        <v>2.5877411634098291E-2</v>
      </c>
      <c r="K1098">
        <f t="shared" si="238"/>
        <v>1.903255478119692E-2</v>
      </c>
      <c r="L1098">
        <f t="shared" si="239"/>
        <v>1.3171407582175831E-2</v>
      </c>
      <c r="M1098" s="22" t="str">
        <f t="shared" si="251"/>
        <v>Elevated Risk</v>
      </c>
      <c r="O1098">
        <f t="shared" si="240"/>
        <v>3.6109179126442243</v>
      </c>
      <c r="P1098">
        <f t="shared" si="241"/>
        <v>4.7004803657924166</v>
      </c>
      <c r="Q1098">
        <f t="shared" si="242"/>
        <v>3.2144661163795005</v>
      </c>
      <c r="R1098">
        <f>(O1098*constantes!$B$4)+(P1098*constantes!$B$5)+(D1098*constantes!$B$6)+(Q1098*constantes!$B$8)+(F1098*constantes!$B$9)</f>
        <v>23.21827244540134</v>
      </c>
      <c r="S1098" s="4">
        <f>(O1098*constantes!$B$4)+(P1098*constantes!$C$5)+(D1098*constantes!$B$6)+(Q1098*constantes!$B$8)+(F1098*constantes!$B$9)</f>
        <v>23.555014858806707</v>
      </c>
      <c r="T1098">
        <f>(O1098*constantes!$D$4)+(P1098*constantes!$D$5)+(D1098*constantes!$D$6)+(Q1098*constantes!$D$8)+(F1098*constantes!$D$9)</f>
        <v>25.309664432298987</v>
      </c>
      <c r="U1098">
        <f>(O1098*constantes!$D$4)+(P1098*constantes!$E$5)+(D1098*constantes!$D$6)+(Q1098*constantes!$D$8)+(F1098*constantes!$D$9)</f>
        <v>25.637569942616668</v>
      </c>
      <c r="V1098" s="5">
        <f t="shared" si="243"/>
        <v>5.8059771417324102E-2</v>
      </c>
      <c r="W1098" s="5">
        <f t="shared" si="244"/>
        <v>8.0349404511334765E-2</v>
      </c>
      <c r="X1098" s="6">
        <f t="shared" si="245"/>
        <v>2.5877411634098291E-2</v>
      </c>
      <c r="Y1098" s="6">
        <f t="shared" si="246"/>
        <v>3.5738031459914166E-2</v>
      </c>
      <c r="AA1098">
        <f>(O1098*constantes!$B$4)+(LN(110)*constantes!$B$5)+(LN(22)*constantes!$B$8)+(F1098*constantes!$B$9)</f>
        <v>22.410895868068035</v>
      </c>
      <c r="AB1098">
        <f t="shared" si="247"/>
        <v>2.6325671515684657E-2</v>
      </c>
      <c r="AC1098">
        <f>(O1098*constantes!$D$4)+(LN(110)*constantes!$D$5)+(LN(22)*constantes!$D$8)+(F1098*constantes!$D$9)</f>
        <v>24.627884084579406</v>
      </c>
      <c r="AD1098" s="7">
        <f t="shared" si="248"/>
        <v>1.3171407582175831E-2</v>
      </c>
      <c r="AF1098">
        <f>(O1098*constantes!$B$4)+(LN(125)*constantes!$B$5)+(LN(22.5)*constantes!$B$8)+(F1098*constantes!$B$9)</f>
        <v>22.665852804822428</v>
      </c>
      <c r="AG1098">
        <f t="shared" si="249"/>
        <v>3.3840132302612846E-2</v>
      </c>
      <c r="AH1098">
        <f>(O1098*constantes!$D$4)+(LN(125)*constantes!$D$5)+(LN(22.5)*constantes!$D$8)+(F1098*constantes!$D$9)</f>
        <v>24.998957101187639</v>
      </c>
      <c r="AI1098">
        <f t="shared" si="250"/>
        <v>1.903255478119692E-2</v>
      </c>
    </row>
    <row r="1099" spans="1:35" x14ac:dyDescent="0.25">
      <c r="A1099" s="11">
        <v>1098</v>
      </c>
      <c r="B1099">
        <v>0</v>
      </c>
      <c r="C1099">
        <v>50</v>
      </c>
      <c r="D1099">
        <v>0</v>
      </c>
      <c r="E1099">
        <v>0</v>
      </c>
      <c r="F1099">
        <v>0</v>
      </c>
      <c r="G1099">
        <v>125</v>
      </c>
      <c r="H1099">
        <v>21.67</v>
      </c>
      <c r="I1099">
        <f>IF(AND(B1099=1,E1099=0),V1099,IF(AND(B1099=1,E1099=1),W1099,IF(AND(B1099=0,E1099=0),X1099,IF(AND(B1099=0,E1099=1),Y1099,ERROR))))</f>
        <v>4.1869025444419616E-2</v>
      </c>
      <c r="K1099">
        <f t="shared" si="238"/>
        <v>4.2663786438573714E-2</v>
      </c>
      <c r="L1099">
        <f t="shared" si="239"/>
        <v>2.9636129007590606E-2</v>
      </c>
      <c r="M1099" s="22" t="str">
        <f t="shared" si="251"/>
        <v>NORMAL</v>
      </c>
      <c r="O1099">
        <f t="shared" si="240"/>
        <v>3.912023005428146</v>
      </c>
      <c r="P1099">
        <f t="shared" si="241"/>
        <v>4.8283137373023015</v>
      </c>
      <c r="Q1099">
        <f t="shared" si="242"/>
        <v>3.0759288155482678</v>
      </c>
      <c r="R1099">
        <f>(O1099*constantes!$B$4)+(P1099*constantes!$B$5)+(D1099*constantes!$B$6)+(Q1099*constantes!$B$8)+(F1099*constantes!$B$9)</f>
        <v>23.573383469874553</v>
      </c>
      <c r="S1099" s="4">
        <f>(O1099*constantes!$B$4)+(P1099*constantes!$C$5)+(D1099*constantes!$B$6)+(Q1099*constantes!$B$8)+(F1099*constantes!$B$9)</f>
        <v>23.91928386601489</v>
      </c>
      <c r="T1099">
        <f>(O1099*constantes!$D$4)+(P1099*constantes!$D$5)+(D1099*constantes!$D$6)+(Q1099*constantes!$D$8)+(F1099*constantes!$D$9)</f>
        <v>25.799069041124433</v>
      </c>
      <c r="U1099">
        <f>(O1099*constantes!$D$4)+(P1099*constantes!$E$5)+(D1099*constantes!$D$6)+(Q1099*constantes!$D$8)+(F1099*constantes!$D$9)</f>
        <v>26.135892207438641</v>
      </c>
      <c r="V1099" s="5">
        <f t="shared" si="243"/>
        <v>8.1776329404658843E-2</v>
      </c>
      <c r="W1099" s="5">
        <f t="shared" si="244"/>
        <v>0.11358620468162695</v>
      </c>
      <c r="X1099" s="6">
        <f t="shared" si="245"/>
        <v>4.1869025444419616E-2</v>
      </c>
      <c r="Y1099" s="6">
        <f t="shared" si="246"/>
        <v>5.8141406025230324E-2</v>
      </c>
      <c r="AA1099">
        <f>(O1099*constantes!$B$4)+(LN(110)*constantes!$B$5)+(LN(22)*constantes!$B$8)+(F1099*constantes!$B$9)</f>
        <v>23.348223977700673</v>
      </c>
      <c r="AB1099">
        <f t="shared" si="247"/>
        <v>6.5845990830285972E-2</v>
      </c>
      <c r="AC1099">
        <f>(O1099*constantes!$D$4)+(LN(110)*constantes!$D$5)+(LN(22)*constantes!$D$8)+(F1099*constantes!$D$9)</f>
        <v>25.447212119400952</v>
      </c>
      <c r="AD1099" s="7">
        <f t="shared" si="248"/>
        <v>2.9636129007590606E-2</v>
      </c>
      <c r="AF1099">
        <f>(O1099*constantes!$B$4)+(LN(125)*constantes!$B$5)+(LN(22.5)*constantes!$B$8)+(F1099*constantes!$B$9)</f>
        <v>23.603180914455063</v>
      </c>
      <c r="AG1099">
        <f t="shared" si="249"/>
        <v>8.4142660265313918E-2</v>
      </c>
      <c r="AH1099">
        <f>(O1099*constantes!$D$4)+(LN(125)*constantes!$D$5)+(LN(22.5)*constantes!$D$8)+(F1099*constantes!$D$9)</f>
        <v>25.818285136009184</v>
      </c>
      <c r="AI1099">
        <f t="shared" si="250"/>
        <v>4.2663786438573714E-2</v>
      </c>
    </row>
    <row r="1100" spans="1:35" x14ac:dyDescent="0.25">
      <c r="A1100" s="11">
        <v>1099</v>
      </c>
      <c r="B1100">
        <v>0</v>
      </c>
      <c r="C1100">
        <v>38</v>
      </c>
      <c r="D1100">
        <v>0</v>
      </c>
      <c r="E1100">
        <v>0</v>
      </c>
      <c r="F1100">
        <v>0</v>
      </c>
      <c r="G1100">
        <v>101</v>
      </c>
      <c r="H1100">
        <v>27.47</v>
      </c>
      <c r="I1100">
        <f>IF(AND(B1100=1,E1100=0),V1100,IF(AND(B1100=1,E1100=1),W1100,IF(AND(B1100=0,E1100=0),X1100,IF(AND(B1100=0,E1100=1),Y1100,ERROR))))</f>
        <v>1.2483115348287277E-2</v>
      </c>
      <c r="K1100">
        <f t="shared" si="238"/>
        <v>2.0450275544260377E-2</v>
      </c>
      <c r="L1100">
        <f t="shared" si="239"/>
        <v>1.4155691081518817E-2</v>
      </c>
      <c r="M1100" s="22" t="str">
        <f t="shared" si="251"/>
        <v>OPTIMAL</v>
      </c>
      <c r="O1100">
        <f t="shared" si="240"/>
        <v>3.6375861597263857</v>
      </c>
      <c r="P1100">
        <f t="shared" si="241"/>
        <v>4.6151205168412597</v>
      </c>
      <c r="Q1100">
        <f t="shared" si="242"/>
        <v>3.3130945001071823</v>
      </c>
      <c r="R1100">
        <f>(O1100*constantes!$B$4)+(P1100*constantes!$B$5)+(D1100*constantes!$B$6)+(Q1100*constantes!$B$8)+(F1100*constantes!$B$9)</f>
        <v>22.511599907013707</v>
      </c>
      <c r="S1100" s="4">
        <f>(O1100*constantes!$B$4)+(P1100*constantes!$C$5)+(D1100*constantes!$B$6)+(Q1100*constantes!$B$8)+(F1100*constantes!$B$9)</f>
        <v>22.842227140840212</v>
      </c>
      <c r="T1100">
        <f>(O1100*constantes!$D$4)+(P1100*constantes!$D$5)+(D1100*constantes!$D$6)+(Q1100*constantes!$D$8)+(F1100*constantes!$D$9)</f>
        <v>24.573864787854422</v>
      </c>
      <c r="U1100">
        <f>(O1100*constantes!$D$4)+(P1100*constantes!$E$5)+(D1100*constantes!$D$6)+(Q1100*constantes!$D$8)+(F1100*constantes!$D$9)</f>
        <v>24.895815595109266</v>
      </c>
      <c r="V1100" s="5">
        <f t="shared" si="243"/>
        <v>2.9073931377689988E-2</v>
      </c>
      <c r="W1100" s="5">
        <f t="shared" si="244"/>
        <v>4.023440796773925E-2</v>
      </c>
      <c r="X1100" s="6">
        <f t="shared" si="245"/>
        <v>1.2483115348287277E-2</v>
      </c>
      <c r="Y1100" s="6">
        <f t="shared" si="246"/>
        <v>1.7183474538490784E-2</v>
      </c>
      <c r="AA1100">
        <f>(O1100*constantes!$B$4)+(LN(110)*constantes!$B$5)+(LN(22)*constantes!$B$8)+(F1100*constantes!$B$9)</f>
        <v>22.493913054504919</v>
      </c>
      <c r="AB1100">
        <f t="shared" si="247"/>
        <v>2.8571578401445974E-2</v>
      </c>
      <c r="AC1100">
        <f>(O1100*constantes!$D$4)+(LN(110)*constantes!$D$5)+(LN(22)*constantes!$D$8)+(F1100*constantes!$D$9)</f>
        <v>24.700450251667263</v>
      </c>
      <c r="AD1100" s="7">
        <f t="shared" si="248"/>
        <v>1.4155691081518817E-2</v>
      </c>
      <c r="AF1100">
        <f>(O1100*constantes!$B$4)+(LN(125)*constantes!$B$5)+(LN(22.5)*constantes!$B$8)+(F1100*constantes!$B$9)</f>
        <v>22.748869991259316</v>
      </c>
      <c r="AG1100">
        <f t="shared" si="249"/>
        <v>3.6714933714987352E-2</v>
      </c>
      <c r="AH1100">
        <f>(O1100*constantes!$D$4)+(LN(125)*constantes!$D$5)+(LN(22.5)*constantes!$D$8)+(F1100*constantes!$D$9)</f>
        <v>25.071523268275495</v>
      </c>
      <c r="AI1100">
        <f t="shared" si="250"/>
        <v>2.0450275544260377E-2</v>
      </c>
    </row>
    <row r="1101" spans="1:35" x14ac:dyDescent="0.25">
      <c r="A1101" s="11">
        <v>1100</v>
      </c>
      <c r="B1101">
        <v>1</v>
      </c>
      <c r="C1101">
        <v>43</v>
      </c>
      <c r="D1101">
        <v>1</v>
      </c>
      <c r="E1101">
        <v>0</v>
      </c>
      <c r="F1101">
        <v>0</v>
      </c>
      <c r="G1101">
        <v>131</v>
      </c>
      <c r="H1101">
        <v>23.31</v>
      </c>
      <c r="I1101">
        <f>IF(AND(B1101=1,E1101=0),V1101,IF(AND(B1101=1,E1101=1),W1101,IF(AND(B1101=0,E1101=0),X1101,IF(AND(B1101=0,E1101=1),Y1101,ERROR))))</f>
        <v>0.11781905237279522</v>
      </c>
      <c r="K1101">
        <f t="shared" si="238"/>
        <v>5.3478442485207722E-2</v>
      </c>
      <c r="L1101">
        <f t="shared" si="239"/>
        <v>4.169811677585733E-2</v>
      </c>
      <c r="M1101" s="22" t="str">
        <f t="shared" si="251"/>
        <v>Elevated Risk</v>
      </c>
      <c r="O1101">
        <f t="shared" si="240"/>
        <v>3.7612001156935624</v>
      </c>
      <c r="P1101">
        <f t="shared" si="241"/>
        <v>4.8751973232011512</v>
      </c>
      <c r="Q1101">
        <f t="shared" si="242"/>
        <v>3.1488824530476656</v>
      </c>
      <c r="R1101">
        <f>(O1101*constantes!$B$4)+(P1101*constantes!$B$5)+(D1101*constantes!$B$6)+(Q1101*constantes!$B$8)+(F1101*constantes!$B$9)</f>
        <v>23.958216104776021</v>
      </c>
      <c r="S1101" s="4">
        <f>(O1101*constantes!$B$4)+(P1101*constantes!$C$5)+(D1101*constantes!$B$6)+(Q1101*constantes!$B$8)+(F1101*constantes!$B$9)</f>
        <v>24.307475241010152</v>
      </c>
      <c r="T1101">
        <f>(O1101*constantes!$D$4)+(P1101*constantes!$D$5)+(D1101*constantes!$D$6)+(Q1101*constantes!$D$8)+(F1101*constantes!$D$9)</f>
        <v>26.176526255336654</v>
      </c>
      <c r="U1101">
        <f>(O1101*constantes!$D$4)+(P1101*constantes!$E$5)+(D1101*constantes!$D$6)+(Q1101*constantes!$D$8)+(F1101*constantes!$D$9)</f>
        <v>26.516620020603167</v>
      </c>
      <c r="V1101" s="5">
        <f t="shared" si="243"/>
        <v>0.11781905237279522</v>
      </c>
      <c r="W1101" s="5">
        <f t="shared" si="244"/>
        <v>0.16285656063018328</v>
      </c>
      <c r="X1101" s="6">
        <f t="shared" si="245"/>
        <v>6.0478185275807506E-2</v>
      </c>
      <c r="Y1101" s="6">
        <f t="shared" si="246"/>
        <v>8.3922954946093031E-2</v>
      </c>
      <c r="AA1101">
        <f>(O1101*constantes!$B$4)+(LN(110)*constantes!$B$5)+(LN(22)*constantes!$B$8)+(F1101*constantes!$B$9)</f>
        <v>22.8787183548725</v>
      </c>
      <c r="AB1101">
        <f t="shared" si="247"/>
        <v>4.169811677585733E-2</v>
      </c>
      <c r="AC1101">
        <f>(O1101*constantes!$D$4)+(LN(110)*constantes!$D$5)+(LN(22)*constantes!$D$8)+(F1101*constantes!$D$9)</f>
        <v>25.036812478830871</v>
      </c>
      <c r="AD1101" s="7">
        <f t="shared" si="248"/>
        <v>1.975954812069991E-2</v>
      </c>
      <c r="AF1101">
        <f>(O1101*constantes!$B$4)+(LN(125)*constantes!$B$5)+(LN(22.5)*constantes!$B$8)+(F1101*constantes!$B$9)</f>
        <v>23.133675291626897</v>
      </c>
      <c r="AG1101">
        <f t="shared" si="249"/>
        <v>5.3478442485207722E-2</v>
      </c>
      <c r="AH1101">
        <f>(O1101*constantes!$D$4)+(LN(125)*constantes!$D$5)+(LN(22.5)*constantes!$D$8)+(F1101*constantes!$D$9)</f>
        <v>25.407885495439103</v>
      </c>
      <c r="AI1101">
        <f t="shared" si="250"/>
        <v>2.8509711637591306E-2</v>
      </c>
    </row>
    <row r="1102" spans="1:35" x14ac:dyDescent="0.25">
      <c r="A1102" s="11">
        <v>1101</v>
      </c>
      <c r="B1102">
        <v>0</v>
      </c>
      <c r="C1102">
        <v>60</v>
      </c>
      <c r="D1102">
        <v>1</v>
      </c>
      <c r="E1102">
        <v>1</v>
      </c>
      <c r="F1102">
        <v>0</v>
      </c>
      <c r="G1102">
        <v>149</v>
      </c>
      <c r="H1102">
        <v>25.96</v>
      </c>
      <c r="I1102">
        <f>IF(AND(B1102=1,E1102=0),V1102,IF(AND(B1102=1,E1102=1),W1102,IF(AND(B1102=0,E1102=0),X1102,IF(AND(B1102=0,E1102=1),Y1102,ERROR))))</f>
        <v>0.28274386789956185</v>
      </c>
      <c r="K1102">
        <f t="shared" si="238"/>
        <v>6.9102564331433469E-2</v>
      </c>
      <c r="L1102">
        <f t="shared" si="239"/>
        <v>4.820708918468708E-2</v>
      </c>
      <c r="M1102" s="22" t="str">
        <f t="shared" si="251"/>
        <v>Elevated Risk</v>
      </c>
      <c r="O1102">
        <f t="shared" si="240"/>
        <v>4.0943445622221004</v>
      </c>
      <c r="P1102">
        <f t="shared" si="241"/>
        <v>5.0039463059454592</v>
      </c>
      <c r="Q1102">
        <f t="shared" si="242"/>
        <v>3.2565568918358894</v>
      </c>
      <c r="R1102">
        <f>(O1102*constantes!$B$4)+(P1102*constantes!$B$5)+(D1102*constantes!$B$6)+(Q1102*constantes!$B$8)+(F1102*constantes!$B$9)</f>
        <v>25.319482168788952</v>
      </c>
      <c r="S1102" s="4">
        <f>(O1102*constantes!$B$4)+(P1102*constantes!$C$5)+(D1102*constantes!$B$6)+(Q1102*constantes!$B$8)+(F1102*constantes!$B$9)</f>
        <v>25.677964882146885</v>
      </c>
      <c r="T1102">
        <f>(O1102*constantes!$D$4)+(P1102*constantes!$D$5)+(D1102*constantes!$D$6)+(Q1102*constantes!$D$8)+(F1102*constantes!$D$9)</f>
        <v>27.500243472333835</v>
      </c>
      <c r="U1102">
        <f>(O1102*constantes!$D$4)+(P1102*constantes!$E$5)+(D1102*constantes!$D$6)+(Q1102*constantes!$D$8)+(F1102*constantes!$D$9)</f>
        <v>27.849318766636589</v>
      </c>
      <c r="V1102" s="5">
        <f t="shared" si="243"/>
        <v>0.38678403971944841</v>
      </c>
      <c r="W1102" s="5">
        <f t="shared" si="244"/>
        <v>0.50336004907992837</v>
      </c>
      <c r="X1102" s="6">
        <f t="shared" si="245"/>
        <v>0.20895482369405372</v>
      </c>
      <c r="Y1102" s="6">
        <f t="shared" si="246"/>
        <v>0.28274386789956185</v>
      </c>
      <c r="AA1102">
        <f>(O1102*constantes!$B$4)+(LN(110)*constantes!$B$5)+(LN(22)*constantes!$B$8)+(F1102*constantes!$B$9)</f>
        <v>23.915783691137978</v>
      </c>
      <c r="AB1102">
        <f t="shared" si="247"/>
        <v>0.11321269470654882</v>
      </c>
      <c r="AC1102">
        <f>(O1102*constantes!$D$4)+(LN(110)*constantes!$D$5)+(LN(22)*constantes!$D$8)+(F1102*constantes!$D$9)</f>
        <v>25.943321837946279</v>
      </c>
      <c r="AD1102" s="7">
        <f t="shared" si="248"/>
        <v>4.820708918468708E-2</v>
      </c>
      <c r="AF1102">
        <f>(O1102*constantes!$B$4)+(LN(125)*constantes!$B$5)+(LN(22.5)*constantes!$B$8)+(F1102*constantes!$B$9)</f>
        <v>24.170740627892375</v>
      </c>
      <c r="AG1102">
        <f t="shared" si="249"/>
        <v>0.14362116573454531</v>
      </c>
      <c r="AH1102">
        <f>(O1102*constantes!$D$4)+(LN(125)*constantes!$D$5)+(LN(22.5)*constantes!$D$8)+(F1102*constantes!$D$9)</f>
        <v>26.314394854554511</v>
      </c>
      <c r="AI1102">
        <f t="shared" si="250"/>
        <v>6.9102564331433469E-2</v>
      </c>
    </row>
    <row r="1103" spans="1:35" x14ac:dyDescent="0.25">
      <c r="A1103" s="11">
        <v>1102</v>
      </c>
      <c r="B1103">
        <v>1</v>
      </c>
      <c r="C1103">
        <v>57</v>
      </c>
      <c r="D1103">
        <v>0</v>
      </c>
      <c r="E1103">
        <v>1</v>
      </c>
      <c r="F1103">
        <v>0</v>
      </c>
      <c r="G1103">
        <v>162</v>
      </c>
      <c r="H1103">
        <v>32.65</v>
      </c>
      <c r="I1103">
        <f>IF(AND(B1103=1,E1103=0),V1103,IF(AND(B1103=1,E1103=1),W1103,IF(AND(B1103=0,E1103=0),X1103,IF(AND(B1103=0,E1103=1),Y1103,ERROR))))</f>
        <v>0.33866967936034642</v>
      </c>
      <c r="K1103">
        <f t="shared" si="238"/>
        <v>0.12380054983513455</v>
      </c>
      <c r="L1103">
        <f t="shared" si="239"/>
        <v>9.7348342413305922E-2</v>
      </c>
      <c r="M1103" s="22" t="str">
        <f t="shared" si="251"/>
        <v>'&gt;30%</v>
      </c>
      <c r="O1103">
        <f t="shared" si="240"/>
        <v>4.0430512678345503</v>
      </c>
      <c r="P1103">
        <f t="shared" si="241"/>
        <v>5.0875963352323836</v>
      </c>
      <c r="Q1103">
        <f t="shared" si="242"/>
        <v>3.4858448557224402</v>
      </c>
      <c r="R1103">
        <f>(O1103*constantes!$B$4)+(P1103*constantes!$B$5)+(D1103*constantes!$B$6)+(Q1103*constantes!$B$8)+(F1103*constantes!$B$9)</f>
        <v>24.787228310552212</v>
      </c>
      <c r="S1103" s="4">
        <f>(O1103*constantes!$B$4)+(P1103*constantes!$C$5)+(D1103*constantes!$B$6)+(Q1103*constantes!$B$8)+(F1103*constantes!$B$9)</f>
        <v>25.15170371200826</v>
      </c>
      <c r="T1103">
        <f>(O1103*constantes!$D$4)+(P1103*constantes!$D$5)+(D1103*constantes!$D$6)+(Q1103*constantes!$D$8)+(F1103*constantes!$D$9)</f>
        <v>27.094514303193179</v>
      </c>
      <c r="U1103">
        <f>(O1103*constantes!$D$4)+(P1103*constantes!$E$5)+(D1103*constantes!$D$6)+(Q1103*constantes!$D$8)+(F1103*constantes!$D$9)</f>
        <v>27.449425023538993</v>
      </c>
      <c r="V1103" s="5">
        <f t="shared" si="243"/>
        <v>0.24964002096042548</v>
      </c>
      <c r="W1103" s="5">
        <f t="shared" si="244"/>
        <v>0.33866967936034642</v>
      </c>
      <c r="X1103" s="6">
        <f t="shared" si="245"/>
        <v>0.14463375191910011</v>
      </c>
      <c r="Y1103" s="6">
        <f t="shared" si="246"/>
        <v>0.1997138708010664</v>
      </c>
      <c r="AA1103">
        <f>(O1103*constantes!$B$4)+(LN(110)*constantes!$B$5)+(LN(22)*constantes!$B$8)+(F1103*constantes!$B$9)</f>
        <v>23.756109717441312</v>
      </c>
      <c r="AB1103">
        <f t="shared" si="247"/>
        <v>9.7348342413305922E-2</v>
      </c>
      <c r="AC1103">
        <f>(O1103*constantes!$D$4)+(LN(110)*constantes!$D$5)+(LN(22)*constantes!$D$8)+(F1103*constantes!$D$9)</f>
        <v>25.803749193387144</v>
      </c>
      <c r="AD1103" s="7">
        <f t="shared" si="248"/>
        <v>4.2061248414153263E-2</v>
      </c>
      <c r="AF1103">
        <f>(O1103*constantes!$B$4)+(LN(125)*constantes!$B$5)+(LN(22.5)*constantes!$B$8)+(F1103*constantes!$B$9)</f>
        <v>24.011066654195705</v>
      </c>
      <c r="AG1103">
        <f t="shared" si="249"/>
        <v>0.12380054983513455</v>
      </c>
      <c r="AH1103">
        <f>(O1103*constantes!$D$4)+(LN(125)*constantes!$D$5)+(LN(22.5)*constantes!$D$8)+(F1103*constantes!$D$9)</f>
        <v>26.174822209995376</v>
      </c>
      <c r="AI1103">
        <f t="shared" si="250"/>
        <v>6.0378388617794876E-2</v>
      </c>
    </row>
    <row r="1104" spans="1:35" x14ac:dyDescent="0.25">
      <c r="A1104" s="11">
        <v>1103</v>
      </c>
      <c r="B1104">
        <v>0</v>
      </c>
      <c r="C1104">
        <v>35</v>
      </c>
      <c r="D1104">
        <v>0</v>
      </c>
      <c r="E1104">
        <v>0</v>
      </c>
      <c r="F1104">
        <v>0</v>
      </c>
      <c r="G1104">
        <v>127.5</v>
      </c>
      <c r="H1104">
        <v>23.08</v>
      </c>
      <c r="I1104">
        <f>IF(AND(B1104=1,E1104=0),V1104,IF(AND(B1104=1,E1104=1),W1104,IF(AND(B1104=0,E1104=0),X1104,IF(AND(B1104=0,E1104=1),Y1104,ERROR))))</f>
        <v>1.7538786907414727E-2</v>
      </c>
      <c r="K1104">
        <f t="shared" si="238"/>
        <v>1.6383680801150824E-2</v>
      </c>
      <c r="L1104">
        <f t="shared" si="239"/>
        <v>1.133354995431346E-2</v>
      </c>
      <c r="M1104" s="22" t="str">
        <f t="shared" si="251"/>
        <v>NORMAL</v>
      </c>
      <c r="O1104">
        <f t="shared" si="240"/>
        <v>3.5553480614894135</v>
      </c>
      <c r="P1104">
        <f t="shared" si="241"/>
        <v>4.8481163645984813</v>
      </c>
      <c r="Q1104">
        <f t="shared" si="242"/>
        <v>3.1389664416398988</v>
      </c>
      <c r="R1104">
        <f>(O1104*constantes!$B$4)+(P1104*constantes!$B$5)+(D1104*constantes!$B$6)+(Q1104*constantes!$B$8)+(F1104*constantes!$B$9)</f>
        <v>22.549778433072298</v>
      </c>
      <c r="S1104" s="4">
        <f>(O1104*constantes!$B$4)+(P1104*constantes!$C$5)+(D1104*constantes!$B$6)+(Q1104*constantes!$B$8)+(F1104*constantes!$B$9)</f>
        <v>22.897097489432134</v>
      </c>
      <c r="T1104">
        <f>(O1104*constantes!$D$4)+(P1104*constantes!$D$5)+(D1104*constantes!$D$6)+(Q1104*constantes!$D$8)+(F1104*constantes!$D$9)</f>
        <v>24.916462546108111</v>
      </c>
      <c r="U1104">
        <f>(O1104*constantes!$D$4)+(P1104*constantes!$E$5)+(D1104*constantes!$D$6)+(Q1104*constantes!$D$8)+(F1104*constantes!$D$9)</f>
        <v>25.254667143702502</v>
      </c>
      <c r="V1104" s="5">
        <f t="shared" si="243"/>
        <v>3.0188142968550213E-2</v>
      </c>
      <c r="W1104" s="5">
        <f t="shared" si="244"/>
        <v>4.245492420640784E-2</v>
      </c>
      <c r="X1104" s="6">
        <f t="shared" si="245"/>
        <v>1.7538786907414727E-2</v>
      </c>
      <c r="Y1104" s="6">
        <f t="shared" si="246"/>
        <v>2.4509766590396165E-2</v>
      </c>
      <c r="AA1104">
        <f>(O1104*constantes!$B$4)+(LN(110)*constantes!$B$5)+(LN(22)*constantes!$B$8)+(F1104*constantes!$B$9)</f>
        <v>22.237909144217156</v>
      </c>
      <c r="AB1104">
        <f t="shared" si="247"/>
        <v>2.2190585383473738E-2</v>
      </c>
      <c r="AC1104">
        <f>(O1104*constantes!$D$4)+(LN(110)*constantes!$D$5)+(LN(22)*constantes!$D$8)+(F1104*constantes!$D$9)</f>
        <v>24.476674629697587</v>
      </c>
      <c r="AD1104" s="7">
        <f t="shared" si="248"/>
        <v>1.133354995431346E-2</v>
      </c>
      <c r="AF1104">
        <f>(O1104*constantes!$B$4)+(LN(125)*constantes!$B$5)+(LN(22.5)*constantes!$B$8)+(F1104*constantes!$B$9)</f>
        <v>22.492866080971549</v>
      </c>
      <c r="AG1104">
        <f t="shared" si="249"/>
        <v>2.8542111166007578E-2</v>
      </c>
      <c r="AH1104">
        <f>(O1104*constantes!$D$4)+(LN(125)*constantes!$D$5)+(LN(22.5)*constantes!$D$8)+(F1104*constantes!$D$9)</f>
        <v>24.84774764630582</v>
      </c>
      <c r="AI1104">
        <f t="shared" si="250"/>
        <v>1.6383680801150824E-2</v>
      </c>
    </row>
    <row r="1105" spans="1:35" x14ac:dyDescent="0.25">
      <c r="A1105" s="11">
        <v>1104</v>
      </c>
      <c r="B1105">
        <v>1</v>
      </c>
      <c r="C1105">
        <v>53</v>
      </c>
      <c r="D1105">
        <v>1</v>
      </c>
      <c r="E1105">
        <v>1</v>
      </c>
      <c r="F1105">
        <v>0</v>
      </c>
      <c r="G1105">
        <v>137</v>
      </c>
      <c r="H1105">
        <v>25.77</v>
      </c>
      <c r="I1105">
        <f>IF(AND(B1105=1,E1105=0),V1105,IF(AND(B1105=1,E1105=1),W1105,IF(AND(B1105=0,E1105=0),X1105,IF(AND(B1105=0,E1105=1),Y1105,ERROR))))</f>
        <v>0.33120720614686061</v>
      </c>
      <c r="K1105">
        <f t="shared" si="238"/>
        <v>0.10001327473115296</v>
      </c>
      <c r="L1105">
        <f t="shared" si="239"/>
        <v>7.8415260777171425E-2</v>
      </c>
      <c r="M1105" s="22" t="str">
        <f t="shared" si="251"/>
        <v>'&gt;30%</v>
      </c>
      <c r="O1105">
        <f t="shared" si="240"/>
        <v>3.970291913552122</v>
      </c>
      <c r="P1105">
        <f t="shared" si="241"/>
        <v>4.9199809258281251</v>
      </c>
      <c r="Q1105">
        <f t="shared" si="242"/>
        <v>3.2492110246642736</v>
      </c>
      <c r="R1105">
        <f>(O1105*constantes!$B$4)+(P1105*constantes!$B$5)+(D1105*constantes!$B$6)+(Q1105*constantes!$B$8)+(F1105*constantes!$B$9)</f>
        <v>24.771725155119551</v>
      </c>
      <c r="S1105" s="4">
        <f>(O1105*constantes!$B$4)+(P1105*constantes!$C$5)+(D1105*constantes!$B$6)+(Q1105*constantes!$B$8)+(F1105*constantes!$B$9)</f>
        <v>25.124192588645879</v>
      </c>
      <c r="T1105">
        <f>(O1105*constantes!$D$4)+(P1105*constantes!$D$5)+(D1105*constantes!$D$6)+(Q1105*constantes!$D$8)+(F1105*constantes!$D$9)</f>
        <v>26.92274489964008</v>
      </c>
      <c r="U1105">
        <f>(O1105*constantes!$D$4)+(P1105*constantes!$E$5)+(D1105*constantes!$D$6)+(Q1105*constantes!$D$8)+(F1105*constantes!$D$9)</f>
        <v>27.265962769025847</v>
      </c>
      <c r="V1105" s="5">
        <f t="shared" si="243"/>
        <v>0.24631744295732572</v>
      </c>
      <c r="W1105" s="5">
        <f t="shared" si="244"/>
        <v>0.33120720614686061</v>
      </c>
      <c r="X1105" s="6">
        <f t="shared" si="245"/>
        <v>0.12328121006847759</v>
      </c>
      <c r="Y1105" s="6">
        <f t="shared" si="246"/>
        <v>0.16926406802527161</v>
      </c>
      <c r="AA1105">
        <f>(O1105*constantes!$B$4)+(LN(110)*constantes!$B$5)+(LN(22)*constantes!$B$8)+(F1105*constantes!$B$9)</f>
        <v>23.529612757934284</v>
      </c>
      <c r="AB1105">
        <f t="shared" si="247"/>
        <v>7.8415260777171425E-2</v>
      </c>
      <c r="AC1105">
        <f>(O1105*constantes!$D$4)+(LN(110)*constantes!$D$5)+(LN(22)*constantes!$D$8)+(F1105*constantes!$D$9)</f>
        <v>25.605765897229862</v>
      </c>
      <c r="AD1105" s="7">
        <f t="shared" si="248"/>
        <v>3.4638908987597139E-2</v>
      </c>
      <c r="AF1105">
        <f>(O1105*constantes!$B$4)+(LN(125)*constantes!$B$5)+(LN(22.5)*constantes!$B$8)+(F1105*constantes!$B$9)</f>
        <v>23.784569694688678</v>
      </c>
      <c r="AG1105">
        <f t="shared" si="249"/>
        <v>0.10001327473115296</v>
      </c>
      <c r="AH1105">
        <f>(O1105*constantes!$D$4)+(LN(125)*constantes!$D$5)+(LN(22.5)*constantes!$D$8)+(F1105*constantes!$D$9)</f>
        <v>25.976838913838094</v>
      </c>
      <c r="AI1105">
        <f t="shared" si="250"/>
        <v>4.9808625979083754E-2</v>
      </c>
    </row>
    <row r="1106" spans="1:35" x14ac:dyDescent="0.25">
      <c r="A1106" s="11">
        <v>1105</v>
      </c>
      <c r="B1106">
        <v>0</v>
      </c>
      <c r="C1106">
        <v>42</v>
      </c>
      <c r="D1106">
        <v>1</v>
      </c>
      <c r="E1106">
        <v>0</v>
      </c>
      <c r="F1106">
        <v>0</v>
      </c>
      <c r="G1106">
        <v>105</v>
      </c>
      <c r="H1106">
        <v>23.8</v>
      </c>
      <c r="I1106">
        <f>IF(AND(B1106=1,E1106=0),V1106,IF(AND(B1106=1,E1106=1),W1106,IF(AND(B1106=0,E1106=0),X1106,IF(AND(B1106=0,E1106=1),Y1106,ERROR))))</f>
        <v>3.1242273102327967E-2</v>
      </c>
      <c r="K1106">
        <f t="shared" si="238"/>
        <v>2.676538428771702E-2</v>
      </c>
      <c r="L1106">
        <f t="shared" si="239"/>
        <v>1.8545470669847686E-2</v>
      </c>
      <c r="M1106" s="22" t="str">
        <f t="shared" si="251"/>
        <v>Elevated Risk</v>
      </c>
      <c r="O1106">
        <f t="shared" si="240"/>
        <v>3.7376696182833684</v>
      </c>
      <c r="P1106">
        <f t="shared" si="241"/>
        <v>4.6539603501575231</v>
      </c>
      <c r="Q1106">
        <f t="shared" si="242"/>
        <v>3.1696855806774291</v>
      </c>
      <c r="R1106">
        <f>(O1106*constantes!$B$4)+(P1106*constantes!$B$5)+(D1106*constantes!$B$6)+(Q1106*constantes!$B$8)+(F1106*constantes!$B$9)</f>
        <v>23.491046419095259</v>
      </c>
      <c r="S1106" s="4">
        <f>(O1106*constantes!$B$4)+(P1106*constantes!$C$5)+(D1106*constantes!$B$6)+(Q1106*constantes!$B$8)+(F1106*constantes!$B$9)</f>
        <v>23.824456138580544</v>
      </c>
      <c r="T1106">
        <f>(O1106*constantes!$D$4)+(P1106*constantes!$D$5)+(D1106*constantes!$D$6)+(Q1106*constantes!$D$8)+(F1106*constantes!$D$9)</f>
        <v>25.500814029905261</v>
      </c>
      <c r="U1106">
        <f>(O1106*constantes!$D$4)+(P1106*constantes!$E$5)+(D1106*constantes!$D$6)+(Q1106*constantes!$D$8)+(F1106*constantes!$D$9)</f>
        <v>25.82547430393225</v>
      </c>
      <c r="V1106" s="5">
        <f t="shared" si="243"/>
        <v>7.5563721590761523E-2</v>
      </c>
      <c r="W1106" s="5">
        <f t="shared" si="244"/>
        <v>0.10386414892102258</v>
      </c>
      <c r="X1106" s="6">
        <f t="shared" si="245"/>
        <v>3.1242273102327967E-2</v>
      </c>
      <c r="Y1106" s="6">
        <f t="shared" si="246"/>
        <v>4.2964899506239052E-2</v>
      </c>
      <c r="AA1106">
        <f>(O1106*constantes!$B$4)+(LN(110)*constantes!$B$5)+(LN(22)*constantes!$B$8)+(F1106*constantes!$B$9)</f>
        <v>22.805468857654464</v>
      </c>
      <c r="AB1106">
        <f t="shared" si="247"/>
        <v>3.8810869283687155E-2</v>
      </c>
      <c r="AC1106">
        <f>(O1106*constantes!$D$4)+(LN(110)*constantes!$D$5)+(LN(22)*constantes!$D$8)+(F1106*constantes!$D$9)</f>
        <v>24.972784348242914</v>
      </c>
      <c r="AD1106" s="7">
        <f t="shared" si="248"/>
        <v>1.8545470669847686E-2</v>
      </c>
      <c r="AF1106">
        <f>(O1106*constantes!$B$4)+(LN(125)*constantes!$B$5)+(LN(22.5)*constantes!$B$8)+(F1106*constantes!$B$9)</f>
        <v>23.060425794408857</v>
      </c>
      <c r="AG1106">
        <f t="shared" si="249"/>
        <v>4.9796912096185753E-2</v>
      </c>
      <c r="AH1106">
        <f>(O1106*constantes!$D$4)+(LN(125)*constantes!$D$5)+(LN(22.5)*constantes!$D$8)+(F1106*constantes!$D$9)</f>
        <v>25.343857364851146</v>
      </c>
      <c r="AI1106">
        <f t="shared" si="250"/>
        <v>2.676538428771702E-2</v>
      </c>
    </row>
    <row r="1107" spans="1:35" x14ac:dyDescent="0.25">
      <c r="A1107" s="11">
        <v>1106</v>
      </c>
      <c r="B1107">
        <v>1</v>
      </c>
      <c r="C1107">
        <v>61</v>
      </c>
      <c r="D1107">
        <v>0</v>
      </c>
      <c r="E1107">
        <v>0</v>
      </c>
      <c r="F1107">
        <v>0</v>
      </c>
      <c r="G1107">
        <v>130</v>
      </c>
      <c r="H1107">
        <v>26.18</v>
      </c>
      <c r="I1107">
        <f>IF(AND(B1107=1,E1107=0),V1107,IF(AND(B1107=1,E1107=1),W1107,IF(AND(B1107=0,E1107=0),X1107,IF(AND(B1107=0,E1107=1),Y1107,ERROR))))</f>
        <v>0.17958688118960808</v>
      </c>
      <c r="K1107">
        <f t="shared" si="238"/>
        <v>0.15060331820878059</v>
      </c>
      <c r="L1107">
        <f t="shared" si="239"/>
        <v>0.11882079876600593</v>
      </c>
      <c r="M1107" s="22" t="str">
        <f t="shared" si="251"/>
        <v>Elevated Risk</v>
      </c>
      <c r="O1107">
        <f t="shared" si="240"/>
        <v>4.1108738641733114</v>
      </c>
      <c r="P1107">
        <f t="shared" si="241"/>
        <v>4.8675344504555822</v>
      </c>
      <c r="Q1107">
        <f t="shared" si="242"/>
        <v>3.2649957604817539</v>
      </c>
      <c r="R1107">
        <f>(O1107*constantes!$B$4)+(P1107*constantes!$B$5)+(D1107*constantes!$B$6)+(Q1107*constantes!$B$8)+(F1107*constantes!$B$9)</f>
        <v>24.415042401605213</v>
      </c>
      <c r="S1107" s="4">
        <f>(O1107*constantes!$B$4)+(P1107*constantes!$C$5)+(D1107*constantes!$B$6)+(Q1107*constantes!$B$8)+(F1107*constantes!$B$9)</f>
        <v>24.763752569635848</v>
      </c>
      <c r="T1107">
        <f>(O1107*constantes!$D$4)+(P1107*constantes!$D$5)+(D1107*constantes!$D$6)+(Q1107*constantes!$D$8)+(F1107*constantes!$D$9)</f>
        <v>26.547140959163379</v>
      </c>
      <c r="U1107">
        <f>(O1107*constantes!$D$4)+(P1107*constantes!$E$5)+(D1107*constantes!$D$6)+(Q1107*constantes!$D$8)+(F1107*constantes!$D$9)</f>
        <v>26.886700162427161</v>
      </c>
      <c r="V1107" s="5">
        <f t="shared" si="243"/>
        <v>0.17958688118960808</v>
      </c>
      <c r="W1107" s="5">
        <f t="shared" si="244"/>
        <v>0.24462310463948234</v>
      </c>
      <c r="X1107" s="6">
        <f t="shared" si="245"/>
        <v>8.6408148747091351E-2</v>
      </c>
      <c r="Y1107" s="6">
        <f t="shared" si="246"/>
        <v>0.11918799980907868</v>
      </c>
      <c r="AA1107">
        <f>(O1107*constantes!$B$4)+(LN(110)*constantes!$B$5)+(LN(22)*constantes!$B$8)+(F1107*constantes!$B$9)</f>
        <v>23.967238746940023</v>
      </c>
      <c r="AB1107">
        <f t="shared" si="247"/>
        <v>0.11882079876600593</v>
      </c>
      <c r="AC1107">
        <f>(O1107*constantes!$D$4)+(LN(110)*constantes!$D$5)+(LN(22)*constantes!$D$8)+(F1107*constantes!$D$9)</f>
        <v>25.98829922560666</v>
      </c>
      <c r="AD1107" s="7">
        <f t="shared" si="248"/>
        <v>5.0368025874669486E-2</v>
      </c>
      <c r="AF1107">
        <f>(O1107*constantes!$B$4)+(LN(125)*constantes!$B$5)+(LN(22.5)*constantes!$B$8)+(F1107*constantes!$B$9)</f>
        <v>24.222195683694412</v>
      </c>
      <c r="AG1107">
        <f t="shared" si="249"/>
        <v>0.15060331820878059</v>
      </c>
      <c r="AH1107">
        <f>(O1107*constantes!$D$4)+(LN(125)*constantes!$D$5)+(LN(22.5)*constantes!$D$8)+(F1107*constantes!$D$9)</f>
        <v>26.359372242214892</v>
      </c>
      <c r="AI1107">
        <f t="shared" si="250"/>
        <v>7.2164067569494672E-2</v>
      </c>
    </row>
    <row r="1108" spans="1:35" x14ac:dyDescent="0.25">
      <c r="A1108" s="11">
        <v>1107</v>
      </c>
      <c r="B1108">
        <v>0</v>
      </c>
      <c r="C1108">
        <v>40</v>
      </c>
      <c r="D1108">
        <v>0</v>
      </c>
      <c r="E1108">
        <v>1</v>
      </c>
      <c r="F1108">
        <v>0</v>
      </c>
      <c r="G1108">
        <v>145</v>
      </c>
      <c r="H1108">
        <v>20.329999999999998</v>
      </c>
      <c r="I1108">
        <f>IF(AND(B1108=1,E1108=0),V1108,IF(AND(B1108=1,E1108=1),W1108,IF(AND(B1108=0,E1108=0),X1108,IF(AND(B1108=0,E1108=1),Y1108,ERROR))))</f>
        <v>4.7302841245990601E-2</v>
      </c>
      <c r="K1108">
        <f t="shared" si="238"/>
        <v>2.3477142937900042E-2</v>
      </c>
      <c r="L1108">
        <f t="shared" si="239"/>
        <v>1.6258639030403699E-2</v>
      </c>
      <c r="M1108" s="22" t="str">
        <f t="shared" si="251"/>
        <v>Elevated Risk</v>
      </c>
      <c r="O1108">
        <f t="shared" si="240"/>
        <v>3.6888794541139363</v>
      </c>
      <c r="P1108">
        <f t="shared" si="241"/>
        <v>4.9767337424205742</v>
      </c>
      <c r="Q1108">
        <f t="shared" si="242"/>
        <v>3.0120976276402551</v>
      </c>
      <c r="R1108">
        <f>(O1108*constantes!$B$4)+(P1108*constantes!$B$5)+(D1108*constantes!$B$6)+(Q1108*constantes!$B$8)+(F1108*constantes!$B$9)</f>
        <v>23.103474052632446</v>
      </c>
      <c r="S1108" s="4">
        <f>(O1108*constantes!$B$4)+(P1108*constantes!$C$5)+(D1108*constantes!$B$6)+(Q1108*constantes!$B$8)+(F1108*constantes!$B$9)</f>
        <v>23.460007257939456</v>
      </c>
      <c r="T1108">
        <f>(O1108*constantes!$D$4)+(P1108*constantes!$D$5)+(D1108*constantes!$D$6)+(Q1108*constantes!$D$8)+(F1108*constantes!$D$9)</f>
        <v>25.576738239729146</v>
      </c>
      <c r="U1108">
        <f>(O1108*constantes!$D$4)+(P1108*constantes!$E$5)+(D1108*constantes!$D$6)+(Q1108*constantes!$D$8)+(F1108*constantes!$D$9)</f>
        <v>25.923915185600407</v>
      </c>
      <c r="V1108" s="5">
        <f t="shared" si="243"/>
        <v>5.1929527443367429E-2</v>
      </c>
      <c r="W1108" s="5">
        <f t="shared" si="244"/>
        <v>7.33411845404075E-2</v>
      </c>
      <c r="X1108" s="6">
        <f t="shared" si="245"/>
        <v>3.366475052599005E-2</v>
      </c>
      <c r="Y1108" s="6">
        <f t="shared" si="246"/>
        <v>4.7302841245990601E-2</v>
      </c>
      <c r="AA1108">
        <f>(O1108*constantes!$B$4)+(LN(110)*constantes!$B$5)+(LN(22)*constantes!$B$8)+(F1108*constantes!$B$9)</f>
        <v>22.653587028201589</v>
      </c>
      <c r="AB1108">
        <f t="shared" si="247"/>
        <v>3.3434567241904078E-2</v>
      </c>
      <c r="AC1108">
        <f>(O1108*constantes!$D$4)+(LN(110)*constantes!$D$5)+(LN(22)*constantes!$D$8)+(F1108*constantes!$D$9)</f>
        <v>24.840022896226397</v>
      </c>
      <c r="AD1108" s="7">
        <f t="shared" si="248"/>
        <v>1.6258639030403699E-2</v>
      </c>
      <c r="AF1108">
        <f>(O1108*constantes!$B$4)+(LN(125)*constantes!$B$5)+(LN(22.5)*constantes!$B$8)+(F1108*constantes!$B$9)</f>
        <v>22.908543964955982</v>
      </c>
      <c r="AG1108">
        <f t="shared" si="249"/>
        <v>4.2933030992125865E-2</v>
      </c>
      <c r="AH1108">
        <f>(O1108*constantes!$D$4)+(LN(125)*constantes!$D$5)+(LN(22.5)*constantes!$D$8)+(F1108*constantes!$D$9)</f>
        <v>25.211095912834629</v>
      </c>
      <c r="AI1108">
        <f t="shared" si="250"/>
        <v>2.3477142937900042E-2</v>
      </c>
    </row>
    <row r="1109" spans="1:35" x14ac:dyDescent="0.25">
      <c r="A1109" s="11">
        <v>1108</v>
      </c>
      <c r="B1109">
        <v>0</v>
      </c>
      <c r="C1109">
        <v>59</v>
      </c>
      <c r="D1109">
        <v>0</v>
      </c>
      <c r="E1109">
        <v>1</v>
      </c>
      <c r="F1109">
        <v>0</v>
      </c>
      <c r="G1109">
        <v>148.5</v>
      </c>
      <c r="H1109">
        <v>25.85</v>
      </c>
      <c r="I1109">
        <f>IF(AND(B1109=1,E1109=0),V1109,IF(AND(B1109=1,E1109=1),W1109,IF(AND(B1109=0,E1109=0),X1109,IF(AND(B1109=0,E1109=1),Y1109,ERROR))))</f>
        <v>0.15548147345962482</v>
      </c>
      <c r="K1109">
        <f t="shared" si="238"/>
        <v>6.6117954736533924E-2</v>
      </c>
      <c r="L1109">
        <f t="shared" si="239"/>
        <v>4.6102547085629553E-2</v>
      </c>
      <c r="M1109" s="22" t="str">
        <f t="shared" si="251"/>
        <v>Elevated Risk</v>
      </c>
      <c r="O1109">
        <f t="shared" si="240"/>
        <v>4.0775374439057197</v>
      </c>
      <c r="P1109">
        <f t="shared" si="241"/>
        <v>5.0005849582427544</v>
      </c>
      <c r="Q1109">
        <f t="shared" si="242"/>
        <v>3.2523106009544382</v>
      </c>
      <c r="R1109">
        <f>(O1109*constantes!$B$4)+(P1109*constantes!$B$5)+(D1109*constantes!$B$6)+(Q1109*constantes!$B$8)+(F1109*constantes!$B$9)</f>
        <v>24.548030380836369</v>
      </c>
      <c r="S1109" s="4">
        <f>(O1109*constantes!$B$4)+(P1109*constantes!$C$5)+(D1109*constantes!$B$6)+(Q1109*constantes!$B$8)+(F1109*constantes!$B$9)</f>
        <v>24.906272287244882</v>
      </c>
      <c r="T1109">
        <f>(O1109*constantes!$D$4)+(P1109*constantes!$D$5)+(D1109*constantes!$D$6)+(Q1109*constantes!$D$8)+(F1109*constantes!$D$9)</f>
        <v>26.82420404211712</v>
      </c>
      <c r="U1109">
        <f>(O1109*constantes!$D$4)+(P1109*constantes!$E$5)+(D1109*constantes!$D$6)+(Q1109*constantes!$D$8)+(F1109*constantes!$D$9)</f>
        <v>27.173044848804132</v>
      </c>
      <c r="V1109" s="5">
        <f t="shared" si="243"/>
        <v>0.202363693696194</v>
      </c>
      <c r="W1109" s="5">
        <f t="shared" si="244"/>
        <v>0.27639539585825523</v>
      </c>
      <c r="X1109" s="6">
        <f t="shared" si="245"/>
        <v>0.11238960711813162</v>
      </c>
      <c r="Y1109" s="6">
        <f t="shared" si="246"/>
        <v>0.15548147345962482</v>
      </c>
      <c r="AA1109">
        <f>(O1109*constantes!$B$4)+(LN(110)*constantes!$B$5)+(LN(22)*constantes!$B$8)+(F1109*constantes!$B$9)</f>
        <v>23.863463804103819</v>
      </c>
      <c r="AB1109">
        <f t="shared" si="247"/>
        <v>0.10776479003769468</v>
      </c>
      <c r="AC1109">
        <f>(O1109*constantes!$D$4)+(LN(110)*constantes!$D$5)+(LN(22)*constantes!$D$8)+(F1109*constantes!$D$9)</f>
        <v>25.897588492509126</v>
      </c>
      <c r="AD1109" s="7">
        <f t="shared" si="248"/>
        <v>4.6102547085629553E-2</v>
      </c>
      <c r="AF1109">
        <f>(O1109*constantes!$B$4)+(LN(125)*constantes!$B$5)+(LN(22.5)*constantes!$B$8)+(F1109*constantes!$B$9)</f>
        <v>24.118420740858213</v>
      </c>
      <c r="AG1109">
        <f t="shared" si="249"/>
        <v>0.13682617258299834</v>
      </c>
      <c r="AH1109">
        <f>(O1109*constantes!$D$4)+(LN(125)*constantes!$D$5)+(LN(22.5)*constantes!$D$8)+(F1109*constantes!$D$9)</f>
        <v>26.268661509117358</v>
      </c>
      <c r="AI1109">
        <f t="shared" si="250"/>
        <v>6.6117954736533924E-2</v>
      </c>
    </row>
    <row r="1110" spans="1:35" x14ac:dyDescent="0.25">
      <c r="A1110" s="11">
        <v>1109</v>
      </c>
      <c r="B1110">
        <v>0</v>
      </c>
      <c r="C1110">
        <v>52</v>
      </c>
      <c r="D1110">
        <v>0</v>
      </c>
      <c r="E1110">
        <v>1</v>
      </c>
      <c r="F1110">
        <v>1</v>
      </c>
      <c r="G1110">
        <v>159.5</v>
      </c>
      <c r="H1110">
        <v>28.27</v>
      </c>
      <c r="I1110">
        <f>IF(AND(B1110=1,E1110=0),V1110,IF(AND(B1110=1,E1110=1),W1110,IF(AND(B1110=0,E1110=0),X1110,IF(AND(B1110=0,E1110=1),Y1110,ERROR))))</f>
        <v>0.28500268547268937</v>
      </c>
      <c r="K1110">
        <f t="shared" si="238"/>
        <v>0.10019323175363004</v>
      </c>
      <c r="L1110">
        <f t="shared" si="239"/>
        <v>7.025621985652597E-2</v>
      </c>
      <c r="M1110" s="22" t="str">
        <f t="shared" si="251"/>
        <v>Elevated Risk</v>
      </c>
      <c r="O1110">
        <f t="shared" si="240"/>
        <v>3.9512437185814275</v>
      </c>
      <c r="P1110">
        <f t="shared" si="241"/>
        <v>5.072043922224899</v>
      </c>
      <c r="Q1110">
        <f t="shared" si="242"/>
        <v>3.341801171705499</v>
      </c>
      <c r="R1110">
        <f>(O1110*constantes!$B$4)+(P1110*constantes!$B$5)+(D1110*constantes!$B$6)+(Q1110*constantes!$B$8)+(F1110*constantes!$B$9)</f>
        <v>24.889990600329178</v>
      </c>
      <c r="S1110" s="4">
        <f>(O1110*constantes!$B$4)+(P1110*constantes!$C$5)+(D1110*constantes!$B$6)+(Q1110*constantes!$B$8)+(F1110*constantes!$B$9)</f>
        <v>25.25335182691737</v>
      </c>
      <c r="T1110">
        <f>(O1110*constantes!$D$4)+(P1110*constantes!$D$5)+(D1110*constantes!$D$6)+(Q1110*constantes!$D$8)+(F1110*constantes!$D$9)</f>
        <v>27.504939663620437</v>
      </c>
      <c r="U1110">
        <f>(O1110*constantes!$D$4)+(P1110*constantes!$E$5)+(D1110*constantes!$D$6)+(Q1110*constantes!$D$8)+(F1110*constantes!$D$9)</f>
        <v>27.858765447634848</v>
      </c>
      <c r="V1110" s="5">
        <f t="shared" si="243"/>
        <v>0.27260492699736472</v>
      </c>
      <c r="W1110" s="5">
        <f t="shared" si="244"/>
        <v>0.36729056857487752</v>
      </c>
      <c r="X1110" s="6">
        <f t="shared" si="245"/>
        <v>0.20982716338614438</v>
      </c>
      <c r="Y1110" s="6">
        <f t="shared" si="246"/>
        <v>0.28500268547268937</v>
      </c>
      <c r="AA1110">
        <f>(O1110*constantes!$B$4)+(LN(110)*constantes!$B$5)+(LN(22)*constantes!$B$8)+(F1110*constantes!$B$9)</f>
        <v>24.001916488918312</v>
      </c>
      <c r="AB1110">
        <f t="shared" si="247"/>
        <v>0.12274515981542711</v>
      </c>
      <c r="AC1110">
        <f>(O1110*constantes!$D$4)+(LN(110)*constantes!$D$5)+(LN(22)*constantes!$D$8)+(F1110*constantes!$D$9)</f>
        <v>26.33156442534095</v>
      </c>
      <c r="AD1110" s="7">
        <f t="shared" si="248"/>
        <v>7.025621985652597E-2</v>
      </c>
      <c r="AF1110">
        <f>(O1110*constantes!$B$4)+(LN(125)*constantes!$B$5)+(LN(22.5)*constantes!$B$8)+(F1110*constantes!$B$9)</f>
        <v>24.256873425672705</v>
      </c>
      <c r="AG1110">
        <f t="shared" si="249"/>
        <v>0.15548152760533929</v>
      </c>
      <c r="AH1110">
        <f>(O1110*constantes!$D$4)+(LN(125)*constantes!$D$5)+(LN(22.5)*constantes!$D$8)+(F1110*constantes!$D$9)</f>
        <v>26.702637441949182</v>
      </c>
      <c r="AI1110">
        <f t="shared" si="250"/>
        <v>0.10019323175363004</v>
      </c>
    </row>
    <row r="1111" spans="1:35" x14ac:dyDescent="0.25">
      <c r="A1111" s="11">
        <v>1110</v>
      </c>
      <c r="B1111">
        <v>0</v>
      </c>
      <c r="C1111">
        <v>63</v>
      </c>
      <c r="D1111">
        <v>0</v>
      </c>
      <c r="E1111">
        <v>0</v>
      </c>
      <c r="F1111">
        <v>0</v>
      </c>
      <c r="G1111">
        <v>143.5</v>
      </c>
      <c r="H1111">
        <v>26.45</v>
      </c>
      <c r="I1111">
        <f>IF(AND(B1111=1,E1111=0),V1111,IF(AND(B1111=1,E1111=1),W1111,IF(AND(B1111=0,E1111=0),X1111,IF(AND(B1111=0,E1111=1),Y1111,ERROR))))</f>
        <v>0.12274510390046289</v>
      </c>
      <c r="K1111">
        <f t="shared" si="238"/>
        <v>7.8518559479420769E-2</v>
      </c>
      <c r="L1111">
        <f t="shared" si="239"/>
        <v>5.4860361374715505E-2</v>
      </c>
      <c r="M1111" s="22" t="str">
        <f t="shared" si="251"/>
        <v>Elevated Risk</v>
      </c>
      <c r="O1111">
        <f t="shared" si="240"/>
        <v>4.1431347263915326</v>
      </c>
      <c r="P1111">
        <f t="shared" si="241"/>
        <v>4.966335035199676</v>
      </c>
      <c r="Q1111">
        <f t="shared" si="242"/>
        <v>3.2752561583043085</v>
      </c>
      <c r="R1111">
        <f>(O1111*constantes!$B$4)+(P1111*constantes!$B$5)+(D1111*constantes!$B$6)+(Q1111*constantes!$B$8)+(F1111*constantes!$B$9)</f>
        <v>24.706886299584909</v>
      </c>
      <c r="S1111" s="4">
        <f>(O1111*constantes!$B$4)+(P1111*constantes!$C$5)+(D1111*constantes!$B$6)+(Q1111*constantes!$B$8)+(F1111*constantes!$B$9)</f>
        <v>25.062674541506613</v>
      </c>
      <c r="T1111">
        <f>(O1111*constantes!$D$4)+(P1111*constantes!$D$5)+(D1111*constantes!$D$6)+(Q1111*constantes!$D$8)+(F1111*constantes!$D$9)</f>
        <v>26.918087804738803</v>
      </c>
      <c r="U1111">
        <f>(O1111*constantes!$D$4)+(P1111*constantes!$E$5)+(D1111*constantes!$D$6)+(Q1111*constantes!$D$8)+(F1111*constantes!$D$9)</f>
        <v>27.264539336794336</v>
      </c>
      <c r="V1111" s="5">
        <f t="shared" si="243"/>
        <v>0.23281737356322096</v>
      </c>
      <c r="W1111" s="5">
        <f t="shared" si="244"/>
        <v>0.31496084990636075</v>
      </c>
      <c r="X1111" s="6">
        <f t="shared" si="245"/>
        <v>0.12274510390046289</v>
      </c>
      <c r="Y1111" s="6">
        <f t="shared" si="246"/>
        <v>0.1690449090937467</v>
      </c>
      <c r="AA1111">
        <f>(O1111*constantes!$B$4)+(LN(110)*constantes!$B$5)+(LN(22)*constantes!$B$8)+(F1111*constantes!$B$9)</f>
        <v>24.067665520590854</v>
      </c>
      <c r="AB1111">
        <f t="shared" si="247"/>
        <v>0.13051783749446544</v>
      </c>
      <c r="AC1111">
        <f>(O1111*constantes!$D$4)+(LN(110)*constantes!$D$5)+(LN(22)*constantes!$D$8)+(F1111*constantes!$D$9)</f>
        <v>26.076083289962796</v>
      </c>
      <c r="AD1111" s="7">
        <f t="shared" si="248"/>
        <v>5.4860361374715505E-2</v>
      </c>
      <c r="AF1111">
        <f>(O1111*constantes!$B$4)+(LN(125)*constantes!$B$5)+(LN(22.5)*constantes!$B$8)+(F1111*constantes!$B$9)</f>
        <v>24.322622457345251</v>
      </c>
      <c r="AG1111">
        <f t="shared" si="249"/>
        <v>0.16512470507308763</v>
      </c>
      <c r="AH1111">
        <f>(O1111*constantes!$D$4)+(LN(125)*constantes!$D$5)+(LN(22.5)*constantes!$D$8)+(F1111*constantes!$D$9)</f>
        <v>26.447156306571028</v>
      </c>
      <c r="AI1111">
        <f t="shared" si="250"/>
        <v>7.8518559479420769E-2</v>
      </c>
    </row>
    <row r="1112" spans="1:35" x14ac:dyDescent="0.25">
      <c r="A1112" s="11">
        <v>1111</v>
      </c>
      <c r="B1112">
        <v>0</v>
      </c>
      <c r="C1112">
        <v>66</v>
      </c>
      <c r="D1112">
        <v>0</v>
      </c>
      <c r="E1112">
        <v>1</v>
      </c>
      <c r="F1112">
        <v>0</v>
      </c>
      <c r="G1112">
        <v>140</v>
      </c>
      <c r="H1112">
        <v>26.69</v>
      </c>
      <c r="I1112">
        <f>IF(AND(B1112=1,E1112=0),V1112,IF(AND(B1112=1,E1112=1),W1112,IF(AND(B1112=0,E1112=0),X1112,IF(AND(B1112=0,E1112=1),Y1112,ERROR))))</f>
        <v>0.17850927756964596</v>
      </c>
      <c r="K1112">
        <f t="shared" si="238"/>
        <v>8.8631036489936865E-2</v>
      </c>
      <c r="L1112">
        <f t="shared" si="239"/>
        <v>6.2029279911700597E-2</v>
      </c>
      <c r="M1112" s="22" t="str">
        <f t="shared" si="251"/>
        <v>Elevated Risk</v>
      </c>
      <c r="O1112">
        <f t="shared" si="240"/>
        <v>4.1896547420264252</v>
      </c>
      <c r="P1112">
        <f t="shared" si="241"/>
        <v>4.9416424226093039</v>
      </c>
      <c r="Q1112">
        <f t="shared" si="242"/>
        <v>3.2842889634164329</v>
      </c>
      <c r="R1112">
        <f>(O1112*constantes!$B$4)+(P1112*constantes!$B$5)+(D1112*constantes!$B$6)+(Q1112*constantes!$B$8)+(F1112*constantes!$B$9)</f>
        <v>24.813055412600296</v>
      </c>
      <c r="S1112" s="4">
        <f>(O1112*constantes!$B$4)+(P1112*constantes!$C$5)+(D1112*constantes!$B$6)+(Q1112*constantes!$B$8)+(F1112*constantes!$B$9)</f>
        <v>25.167074675756027</v>
      </c>
      <c r="T1112">
        <f>(O1112*constantes!$D$4)+(P1112*constantes!$D$5)+(D1112*constantes!$D$6)+(Q1112*constantes!$D$8)+(F1112*constantes!$D$9)</f>
        <v>26.979831948414432</v>
      </c>
      <c r="U1112">
        <f>(O1112*constantes!$D$4)+(P1112*constantes!$E$5)+(D1112*constantes!$D$6)+(Q1112*constantes!$D$8)+(F1112*constantes!$D$9)</f>
        <v>27.324560923815657</v>
      </c>
      <c r="V1112" s="5">
        <f t="shared" si="243"/>
        <v>0.25525725878076932</v>
      </c>
      <c r="W1112" s="5">
        <f t="shared" si="244"/>
        <v>0.34289197775208569</v>
      </c>
      <c r="X1112" s="6">
        <f t="shared" si="245"/>
        <v>0.13003160788377166</v>
      </c>
      <c r="Y1112" s="6">
        <f t="shared" si="246"/>
        <v>0.17850927756964596</v>
      </c>
      <c r="AA1112">
        <f>(O1112*constantes!$B$4)+(LN(110)*constantes!$B$5)+(LN(22)*constantes!$B$8)+(F1112*constantes!$B$9)</f>
        <v>24.212480468461653</v>
      </c>
      <c r="AB1112">
        <f t="shared" si="247"/>
        <v>0.14926180477179407</v>
      </c>
      <c r="AC1112">
        <f>(O1112*constantes!$D$4)+(LN(110)*constantes!$D$5)+(LN(22)*constantes!$D$8)+(F1112*constantes!$D$9)</f>
        <v>26.202667508906433</v>
      </c>
      <c r="AD1112" s="7">
        <f t="shared" si="248"/>
        <v>6.2029279911700597E-2</v>
      </c>
      <c r="AF1112">
        <f>(O1112*constantes!$B$4)+(LN(125)*constantes!$B$5)+(LN(22.5)*constantes!$B$8)+(F1112*constantes!$B$9)</f>
        <v>24.467437405216042</v>
      </c>
      <c r="AG1112">
        <f t="shared" si="249"/>
        <v>0.18827626444083834</v>
      </c>
      <c r="AH1112">
        <f>(O1112*constantes!$D$4)+(LN(125)*constantes!$D$5)+(LN(22.5)*constantes!$D$8)+(F1112*constantes!$D$9)</f>
        <v>26.573740525514665</v>
      </c>
      <c r="AI1112">
        <f t="shared" si="250"/>
        <v>8.8631036489936865E-2</v>
      </c>
    </row>
    <row r="1113" spans="1:35" x14ac:dyDescent="0.25">
      <c r="A1113" s="11">
        <v>1112</v>
      </c>
      <c r="B1113">
        <v>1</v>
      </c>
      <c r="C1113">
        <v>53</v>
      </c>
      <c r="D1113">
        <v>1</v>
      </c>
      <c r="E1113">
        <v>0</v>
      </c>
      <c r="F1113">
        <v>0</v>
      </c>
      <c r="G1113">
        <v>119</v>
      </c>
      <c r="H1113">
        <v>26.28</v>
      </c>
      <c r="I1113">
        <f>IF(AND(B1113=1,E1113=0),V1113,IF(AND(B1113=1,E1113=1),W1113,IF(AND(B1113=0,E1113=0),X1113,IF(AND(B1113=0,E1113=1),Y1113,ERROR))))</f>
        <v>0.19841711811622897</v>
      </c>
      <c r="K1113">
        <f t="shared" si="238"/>
        <v>0.10001327473115296</v>
      </c>
      <c r="L1113">
        <f t="shared" si="239"/>
        <v>7.8415260777171425E-2</v>
      </c>
      <c r="M1113" s="22" t="str">
        <f t="shared" si="251"/>
        <v>Elevated Risk</v>
      </c>
      <c r="O1113">
        <f t="shared" si="240"/>
        <v>3.970291913552122</v>
      </c>
      <c r="P1113">
        <f t="shared" si="241"/>
        <v>4.7791234931115296</v>
      </c>
      <c r="Q1113">
        <f t="shared" si="242"/>
        <v>3.26880819361641</v>
      </c>
      <c r="R1113">
        <f>(O1113*constantes!$B$4)+(P1113*constantes!$B$5)+(D1113*constantes!$B$6)+(Q1113*constantes!$B$8)+(F1113*constantes!$B$9)</f>
        <v>24.525959396465833</v>
      </c>
      <c r="S1113" s="4">
        <f>(O1113*constantes!$B$4)+(P1113*constantes!$C$5)+(D1113*constantes!$B$6)+(Q1113*constantes!$B$8)+(F1113*constantes!$B$9)</f>
        <v>24.868335803512341</v>
      </c>
      <c r="T1113">
        <f>(O1113*constantes!$D$4)+(P1113*constantes!$D$5)+(D1113*constantes!$D$6)+(Q1113*constantes!$D$8)+(F1113*constantes!$D$9)</f>
        <v>26.536544671204016</v>
      </c>
      <c r="U1113">
        <f>(O1113*constantes!$D$4)+(P1113*constantes!$E$5)+(D1113*constantes!$D$6)+(Q1113*constantes!$D$8)+(F1113*constantes!$D$9)</f>
        <v>26.869936326083476</v>
      </c>
      <c r="V1113" s="5">
        <f t="shared" si="243"/>
        <v>0.19841711811622897</v>
      </c>
      <c r="W1113" s="5">
        <f t="shared" si="244"/>
        <v>0.2676283700784895</v>
      </c>
      <c r="X1113" s="6">
        <f t="shared" si="245"/>
        <v>8.5537496508609645E-2</v>
      </c>
      <c r="Y1113" s="6">
        <f t="shared" si="246"/>
        <v>0.11732771595060809</v>
      </c>
      <c r="AA1113">
        <f>(O1113*constantes!$B$4)+(LN(110)*constantes!$B$5)+(LN(22)*constantes!$B$8)+(F1113*constantes!$B$9)</f>
        <v>23.529612757934284</v>
      </c>
      <c r="AB1113">
        <f t="shared" si="247"/>
        <v>7.8415260777171425E-2</v>
      </c>
      <c r="AC1113">
        <f>(O1113*constantes!$D$4)+(LN(110)*constantes!$D$5)+(LN(22)*constantes!$D$8)+(F1113*constantes!$D$9)</f>
        <v>25.605765897229862</v>
      </c>
      <c r="AD1113" s="7">
        <f t="shared" si="248"/>
        <v>3.4638908987597139E-2</v>
      </c>
      <c r="AF1113">
        <f>(O1113*constantes!$B$4)+(LN(125)*constantes!$B$5)+(LN(22.5)*constantes!$B$8)+(F1113*constantes!$B$9)</f>
        <v>23.784569694688678</v>
      </c>
      <c r="AG1113">
        <f t="shared" si="249"/>
        <v>0.10001327473115296</v>
      </c>
      <c r="AH1113">
        <f>(O1113*constantes!$D$4)+(LN(125)*constantes!$D$5)+(LN(22.5)*constantes!$D$8)+(F1113*constantes!$D$9)</f>
        <v>25.976838913838094</v>
      </c>
      <c r="AI1113">
        <f t="shared" si="250"/>
        <v>4.9808625979083754E-2</v>
      </c>
    </row>
    <row r="1114" spans="1:35" x14ac:dyDescent="0.25">
      <c r="A1114" s="11">
        <v>1113</v>
      </c>
      <c r="B1114">
        <v>1</v>
      </c>
      <c r="C1114">
        <v>42</v>
      </c>
      <c r="D1114">
        <v>1</v>
      </c>
      <c r="E1114">
        <v>1</v>
      </c>
      <c r="F1114">
        <v>0</v>
      </c>
      <c r="G1114">
        <v>169</v>
      </c>
      <c r="H1114">
        <v>32.4</v>
      </c>
      <c r="I1114">
        <f>IF(AND(B1114=1,E1114=0),V1114,IF(AND(B1114=1,E1114=1),W1114,IF(AND(B1114=0,E1114=0),X1114,IF(AND(B1114=0,E1114=1),Y1114,ERROR))))</f>
        <v>0.29556583946741322</v>
      </c>
      <c r="K1114">
        <f t="shared" si="238"/>
        <v>4.9796912096185753E-2</v>
      </c>
      <c r="L1114">
        <f t="shared" si="239"/>
        <v>3.8810869283687155E-2</v>
      </c>
      <c r="M1114" s="22" t="str">
        <f t="shared" si="251"/>
        <v>Elevated Risk</v>
      </c>
      <c r="O1114">
        <f t="shared" si="240"/>
        <v>3.7376696182833684</v>
      </c>
      <c r="P1114">
        <f t="shared" si="241"/>
        <v>5.1298987149230735</v>
      </c>
      <c r="Q1114">
        <f t="shared" si="242"/>
        <v>3.4781584227982836</v>
      </c>
      <c r="R1114">
        <f>(O1114*constantes!$B$4)+(P1114*constantes!$B$5)+(D1114*constantes!$B$6)+(Q1114*constantes!$B$8)+(F1114*constantes!$B$9)</f>
        <v>24.618498175852686</v>
      </c>
      <c r="S1114" s="4">
        <f>(O1114*constantes!$B$4)+(P1114*constantes!$C$5)+(D1114*constantes!$B$6)+(Q1114*constantes!$B$8)+(F1114*constantes!$B$9)</f>
        <v>24.986004119789772</v>
      </c>
      <c r="T1114">
        <f>(O1114*constantes!$D$4)+(P1114*constantes!$D$5)+(D1114*constantes!$D$6)+(Q1114*constantes!$D$8)+(F1114*constantes!$D$9)</f>
        <v>26.99729255607221</v>
      </c>
      <c r="U1114">
        <f>(O1114*constantes!$D$4)+(P1114*constantes!$E$5)+(D1114*constantes!$D$6)+(Q1114*constantes!$D$8)+(F1114*constantes!$D$9)</f>
        <v>27.355154290425247</v>
      </c>
      <c r="V1114" s="5">
        <f t="shared" si="243"/>
        <v>0.21542278928779868</v>
      </c>
      <c r="W1114" s="5">
        <f t="shared" si="244"/>
        <v>0.29556583946741322</v>
      </c>
      <c r="X1114" s="6">
        <f t="shared" si="245"/>
        <v>0.13216353969591998</v>
      </c>
      <c r="Y1114" s="6">
        <f t="shared" si="246"/>
        <v>0.18351220662155487</v>
      </c>
      <c r="AA1114">
        <f>(O1114*constantes!$B$4)+(LN(110)*constantes!$B$5)+(LN(22)*constantes!$B$8)+(F1114*constantes!$B$9)</f>
        <v>22.805468857654464</v>
      </c>
      <c r="AB1114">
        <f t="shared" si="247"/>
        <v>3.8810869283687155E-2</v>
      </c>
      <c r="AC1114">
        <f>(O1114*constantes!$D$4)+(LN(110)*constantes!$D$5)+(LN(22)*constantes!$D$8)+(F1114*constantes!$D$9)</f>
        <v>24.972784348242914</v>
      </c>
      <c r="AD1114" s="7">
        <f t="shared" si="248"/>
        <v>1.8545470669847686E-2</v>
      </c>
      <c r="AF1114">
        <f>(O1114*constantes!$B$4)+(LN(125)*constantes!$B$5)+(LN(22.5)*constantes!$B$8)+(F1114*constantes!$B$9)</f>
        <v>23.060425794408857</v>
      </c>
      <c r="AG1114">
        <f t="shared" si="249"/>
        <v>4.9796912096185753E-2</v>
      </c>
      <c r="AH1114">
        <f>(O1114*constantes!$D$4)+(LN(125)*constantes!$D$5)+(LN(22.5)*constantes!$D$8)+(F1114*constantes!$D$9)</f>
        <v>25.343857364851146</v>
      </c>
      <c r="AI1114">
        <f t="shared" si="250"/>
        <v>2.676538428771702E-2</v>
      </c>
    </row>
    <row r="1115" spans="1:35" x14ac:dyDescent="0.25">
      <c r="A1115" s="11">
        <v>1114</v>
      </c>
      <c r="B1115">
        <v>0</v>
      </c>
      <c r="C1115">
        <v>39</v>
      </c>
      <c r="D1115">
        <v>1</v>
      </c>
      <c r="E1115">
        <v>0</v>
      </c>
      <c r="F1115">
        <v>0</v>
      </c>
      <c r="G1115">
        <v>105.5</v>
      </c>
      <c r="H1115">
        <v>25.83</v>
      </c>
      <c r="I1115">
        <f>IF(AND(B1115=1,E1115=0),V1115,IF(AND(B1115=1,E1115=1),W1115,IF(AND(B1115=0,E1115=0),X1115,IF(AND(B1115=0,E1115=1),Y1115,ERROR))))</f>
        <v>2.7044394368312519E-2</v>
      </c>
      <c r="K1115">
        <f t="shared" si="238"/>
        <v>2.1931490638549711E-2</v>
      </c>
      <c r="L1115">
        <f t="shared" si="239"/>
        <v>1.5184528759381921E-2</v>
      </c>
      <c r="M1115" s="22" t="str">
        <f t="shared" si="251"/>
        <v>Elevated Risk</v>
      </c>
      <c r="O1115">
        <f t="shared" si="240"/>
        <v>3.6635616461296463</v>
      </c>
      <c r="P1115">
        <f t="shared" si="241"/>
        <v>4.6587109529161213</v>
      </c>
      <c r="Q1115">
        <f t="shared" si="242"/>
        <v>3.2515366071077492</v>
      </c>
      <c r="R1115">
        <f>(O1115*constantes!$B$4)+(P1115*constantes!$B$5)+(D1115*constantes!$B$6)+(Q1115*constantes!$B$8)+(F1115*constantes!$B$9)</f>
        <v>23.334053052488194</v>
      </c>
      <c r="S1115" s="4">
        <f>(O1115*constantes!$B$4)+(P1115*constantes!$C$5)+(D1115*constantes!$B$6)+(Q1115*constantes!$B$8)+(F1115*constantes!$B$9)</f>
        <v>23.667803105155102</v>
      </c>
      <c r="T1115">
        <f>(O1115*constantes!$D$4)+(P1115*constantes!$D$5)+(D1115*constantes!$D$6)+(Q1115*constantes!$D$8)+(F1115*constantes!$D$9)</f>
        <v>25.354370405385122</v>
      </c>
      <c r="U1115">
        <f>(O1115*constantes!$D$4)+(P1115*constantes!$E$5)+(D1115*constantes!$D$6)+(Q1115*constantes!$D$8)+(F1115*constantes!$D$9)</f>
        <v>25.67936208146055</v>
      </c>
      <c r="V1115" s="5">
        <f t="shared" si="243"/>
        <v>6.4950239572797663E-2</v>
      </c>
      <c r="W1115" s="5">
        <f t="shared" si="244"/>
        <v>8.9500708902861548E-2</v>
      </c>
      <c r="X1115" s="6">
        <f t="shared" si="245"/>
        <v>2.7044394368312519E-2</v>
      </c>
      <c r="Y1115" s="6">
        <f t="shared" si="246"/>
        <v>3.7234502148921544E-2</v>
      </c>
      <c r="AA1115">
        <f>(O1115*constantes!$B$4)+(LN(110)*constantes!$B$5)+(LN(22)*constantes!$B$8)+(F1115*constantes!$B$9)</f>
        <v>22.574773704658814</v>
      </c>
      <c r="AB1115">
        <f t="shared" si="247"/>
        <v>3.0940270522043956E-2</v>
      </c>
      <c r="AC1115">
        <f>(O1115*constantes!$D$4)+(LN(110)*constantes!$D$5)+(LN(22)*constantes!$D$8)+(F1115*constantes!$D$9)</f>
        <v>24.771131368454586</v>
      </c>
      <c r="AD1115" s="7">
        <f t="shared" si="248"/>
        <v>1.5184528759381921E-2</v>
      </c>
      <c r="AF1115">
        <f>(O1115*constantes!$B$4)+(LN(125)*constantes!$B$5)+(LN(22.5)*constantes!$B$8)+(F1115*constantes!$B$9)</f>
        <v>22.829730641413207</v>
      </c>
      <c r="AG1115">
        <f t="shared" si="249"/>
        <v>3.974481175054656E-2</v>
      </c>
      <c r="AH1115">
        <f>(O1115*constantes!$D$4)+(LN(125)*constantes!$D$5)+(LN(22.5)*constantes!$D$8)+(F1115*constantes!$D$9)</f>
        <v>25.142204385062819</v>
      </c>
      <c r="AI1115">
        <f t="shared" si="250"/>
        <v>2.1931490638549711E-2</v>
      </c>
    </row>
    <row r="1116" spans="1:35" x14ac:dyDescent="0.25">
      <c r="A1116" s="11">
        <v>1115</v>
      </c>
      <c r="B1116">
        <v>1</v>
      </c>
      <c r="C1116">
        <v>58</v>
      </c>
      <c r="D1116">
        <v>1</v>
      </c>
      <c r="E1116">
        <v>0</v>
      </c>
      <c r="F1116">
        <v>0</v>
      </c>
      <c r="G1116">
        <v>127.5</v>
      </c>
      <c r="H1116">
        <v>26.37</v>
      </c>
      <c r="I1116">
        <f>IF(AND(B1116=1,E1116=0),V1116,IF(AND(B1116=1,E1116=1),W1116,IF(AND(B1116=0,E1116=0),X1116,IF(AND(B1116=0,E1116=1),Y1116,ERROR))))</f>
        <v>0.28373367212033895</v>
      </c>
      <c r="K1116">
        <f t="shared" si="238"/>
        <v>0.1302191222428678</v>
      </c>
      <c r="L1116">
        <f t="shared" si="239"/>
        <v>0.10247681663833785</v>
      </c>
      <c r="M1116" s="22" t="str">
        <f t="shared" si="251"/>
        <v>Elevated Risk</v>
      </c>
      <c r="O1116">
        <f t="shared" si="240"/>
        <v>4.0604430105464191</v>
      </c>
      <c r="P1116">
        <f t="shared" si="241"/>
        <v>4.8481163645984813</v>
      </c>
      <c r="Q1116">
        <f t="shared" si="242"/>
        <v>3.2722270003651954</v>
      </c>
      <c r="R1116">
        <f>(O1116*constantes!$B$4)+(P1116*constantes!$B$5)+(D1116*constantes!$B$6)+(Q1116*constantes!$B$8)+(F1116*constantes!$B$9)</f>
        <v>24.937293778829449</v>
      </c>
      <c r="S1116" s="4">
        <f>(O1116*constantes!$B$4)+(P1116*constantes!$C$5)+(D1116*constantes!$B$6)+(Q1116*constantes!$B$8)+(F1116*constantes!$B$9)</f>
        <v>25.284612835189286</v>
      </c>
      <c r="T1116">
        <f>(O1116*constantes!$D$4)+(P1116*constantes!$D$5)+(D1116*constantes!$D$6)+(Q1116*constantes!$D$8)+(F1116*constantes!$D$9)</f>
        <v>26.977670719786968</v>
      </c>
      <c r="U1116">
        <f>(O1116*constantes!$D$4)+(P1116*constantes!$E$5)+(D1116*constantes!$D$6)+(Q1116*constantes!$D$8)+(F1116*constantes!$D$9)</f>
        <v>27.315875317381359</v>
      </c>
      <c r="V1116" s="5">
        <f t="shared" si="243"/>
        <v>0.28373367212033895</v>
      </c>
      <c r="W1116" s="5">
        <f t="shared" si="244"/>
        <v>0.37642083267477189</v>
      </c>
      <c r="X1116" s="6">
        <f t="shared" si="245"/>
        <v>0.12976994242674955</v>
      </c>
      <c r="Y1116" s="6">
        <f t="shared" si="246"/>
        <v>0.17711114791951965</v>
      </c>
      <c r="AA1116">
        <f>(O1116*constantes!$B$4)+(LN(110)*constantes!$B$5)+(LN(22)*constantes!$B$8)+(F1116*constantes!$B$9)</f>
        <v>23.81024951683365</v>
      </c>
      <c r="AB1116">
        <f t="shared" si="247"/>
        <v>0.10247681663833785</v>
      </c>
      <c r="AC1116">
        <f>(O1116*constantes!$D$4)+(LN(110)*constantes!$D$5)+(LN(22)*constantes!$D$8)+(F1116*constantes!$D$9)</f>
        <v>25.851073342728132</v>
      </c>
      <c r="AD1116" s="7">
        <f t="shared" si="248"/>
        <v>4.4054054961770062E-2</v>
      </c>
      <c r="AF1116">
        <f>(O1116*constantes!$B$4)+(LN(125)*constantes!$B$5)+(LN(22.5)*constantes!$B$8)+(F1116*constantes!$B$9)</f>
        <v>24.065206453588043</v>
      </c>
      <c r="AG1116">
        <f t="shared" si="249"/>
        <v>0.1302191222428678</v>
      </c>
      <c r="AH1116">
        <f>(O1116*constantes!$D$4)+(LN(125)*constantes!$D$5)+(LN(22.5)*constantes!$D$8)+(F1116*constantes!$D$9)</f>
        <v>26.222146359336364</v>
      </c>
      <c r="AI1116">
        <f t="shared" si="250"/>
        <v>6.3209991046805025E-2</v>
      </c>
    </row>
    <row r="1117" spans="1:35" x14ac:dyDescent="0.25">
      <c r="A1117" s="11">
        <v>1116</v>
      </c>
      <c r="B1117">
        <v>0</v>
      </c>
      <c r="C1117">
        <v>55</v>
      </c>
      <c r="D1117">
        <v>0</v>
      </c>
      <c r="E1117">
        <v>0</v>
      </c>
      <c r="F1117">
        <v>0</v>
      </c>
      <c r="G1117">
        <v>113</v>
      </c>
      <c r="H1117">
        <v>24.99</v>
      </c>
      <c r="I1117">
        <f>IF(AND(B1117=1,E1117=0),V1117,IF(AND(B1117=1,E1117=1),W1117,IF(AND(B1117=0,E1117=0),X1117,IF(AND(B1117=0,E1117=1),Y1117,ERROR))))</f>
        <v>4.3895965936797898E-2</v>
      </c>
      <c r="K1117">
        <f t="shared" si="238"/>
        <v>5.4942946453026109E-2</v>
      </c>
      <c r="L1117">
        <f t="shared" si="239"/>
        <v>3.8241136753246696E-2</v>
      </c>
      <c r="M1117" s="22" t="str">
        <f t="shared" si="251"/>
        <v>NORMAL</v>
      </c>
      <c r="O1117">
        <f t="shared" si="240"/>
        <v>4.0073331852324712</v>
      </c>
      <c r="P1117">
        <f t="shared" si="241"/>
        <v>4.7273878187123408</v>
      </c>
      <c r="Q1117">
        <f t="shared" si="242"/>
        <v>3.2184757448468608</v>
      </c>
      <c r="R1117">
        <f>(O1117*constantes!$B$4)+(P1117*constantes!$B$5)+(D1117*constantes!$B$6)+(Q1117*constantes!$B$8)+(F1117*constantes!$B$9)</f>
        <v>23.795861523280408</v>
      </c>
      <c r="S1117" s="4">
        <f>(O1117*constantes!$B$4)+(P1117*constantes!$C$5)+(D1117*constantes!$B$6)+(Q1117*constantes!$B$8)+(F1117*constantes!$B$9)</f>
        <v>24.134531586612958</v>
      </c>
      <c r="T1117">
        <f>(O1117*constantes!$D$4)+(P1117*constantes!$D$5)+(D1117*constantes!$D$6)+(Q1117*constantes!$D$8)+(F1117*constantes!$D$9)</f>
        <v>25.847396304027608</v>
      </c>
      <c r="U1117">
        <f>(O1117*constantes!$D$4)+(P1117*constantes!$E$5)+(D1117*constantes!$D$6)+(Q1117*constantes!$D$8)+(F1117*constantes!$D$9)</f>
        <v>26.177178878260982</v>
      </c>
      <c r="V1117" s="5">
        <f t="shared" si="243"/>
        <v>0.10108957523034889</v>
      </c>
      <c r="W1117" s="5">
        <f t="shared" si="244"/>
        <v>0.1388864668476304</v>
      </c>
      <c r="X1117" s="6">
        <f t="shared" si="245"/>
        <v>4.3895965936797898E-2</v>
      </c>
      <c r="Y1117" s="6">
        <f t="shared" si="246"/>
        <v>6.0516448095175424E-2</v>
      </c>
      <c r="AA1117">
        <f>(O1117*constantes!$B$4)+(LN(110)*constantes!$B$5)+(LN(22)*constantes!$B$8)+(F1117*constantes!$B$9)</f>
        <v>23.644920755024344</v>
      </c>
      <c r="AB1117">
        <f t="shared" si="247"/>
        <v>8.7567364830949512E-2</v>
      </c>
      <c r="AC1117">
        <f>(O1117*constantes!$D$4)+(LN(110)*constantes!$D$5)+(LN(22)*constantes!$D$8)+(F1117*constantes!$D$9)</f>
        <v>25.706557790361106</v>
      </c>
      <c r="AD1117" s="7">
        <f t="shared" si="248"/>
        <v>3.8241136753246696E-2</v>
      </c>
      <c r="AF1117">
        <f>(O1117*constantes!$B$4)+(LN(125)*constantes!$B$5)+(LN(22.5)*constantes!$B$8)+(F1117*constantes!$B$9)</f>
        <v>23.899877691778737</v>
      </c>
      <c r="AG1117">
        <f t="shared" si="249"/>
        <v>0.11152976090806932</v>
      </c>
      <c r="AH1117">
        <f>(O1117*constantes!$D$4)+(LN(125)*constantes!$D$5)+(LN(22.5)*constantes!$D$8)+(F1117*constantes!$D$9)</f>
        <v>26.077630806969339</v>
      </c>
      <c r="AI1117">
        <f t="shared" si="250"/>
        <v>5.4942946453026109E-2</v>
      </c>
    </row>
    <row r="1118" spans="1:35" x14ac:dyDescent="0.25">
      <c r="A1118" s="11">
        <v>1117</v>
      </c>
      <c r="B1118">
        <v>1</v>
      </c>
      <c r="C1118">
        <v>65</v>
      </c>
      <c r="D1118">
        <v>1</v>
      </c>
      <c r="E1118">
        <v>1</v>
      </c>
      <c r="F1118">
        <v>0</v>
      </c>
      <c r="G1118">
        <v>140</v>
      </c>
      <c r="H1118">
        <v>21.24</v>
      </c>
      <c r="I1118">
        <f>IF(AND(B1118=1,E1118=0),V1118,IF(AND(B1118=1,E1118=1),W1118,IF(AND(B1118=0,E1118=0),X1118,IF(AND(B1118=0,E1118=1),Y1118,ERROR))))</f>
        <v>0.49299456042611178</v>
      </c>
      <c r="K1118">
        <f t="shared" si="238"/>
        <v>0.18037897763812694</v>
      </c>
      <c r="L1118">
        <f t="shared" si="239"/>
        <v>0.14285464759503463</v>
      </c>
      <c r="M1118" s="22" t="str">
        <f t="shared" si="251"/>
        <v>'&gt;30%</v>
      </c>
      <c r="O1118">
        <f t="shared" si="240"/>
        <v>4.1743872698956368</v>
      </c>
      <c r="P1118">
        <f t="shared" si="241"/>
        <v>4.9416424226093039</v>
      </c>
      <c r="Q1118">
        <f t="shared" si="242"/>
        <v>3.0558861963737378</v>
      </c>
      <c r="R1118">
        <f>(O1118*constantes!$B$4)+(P1118*constantes!$B$5)+(D1118*constantes!$B$6)+(Q1118*constantes!$B$8)+(F1118*constantes!$B$9)</f>
        <v>25.293987520927601</v>
      </c>
      <c r="S1118" s="4">
        <f>(O1118*constantes!$B$4)+(P1118*constantes!$C$5)+(D1118*constantes!$B$6)+(Q1118*constantes!$B$8)+(F1118*constantes!$B$9)</f>
        <v>25.648006784083329</v>
      </c>
      <c r="T1118">
        <f>(O1118*constantes!$D$4)+(P1118*constantes!$D$5)+(D1118*constantes!$D$6)+(Q1118*constantes!$D$8)+(F1118*constantes!$D$9)</f>
        <v>27.440197173372933</v>
      </c>
      <c r="U1118">
        <f>(O1118*constantes!$D$4)+(P1118*constantes!$E$5)+(D1118*constantes!$D$6)+(Q1118*constantes!$D$8)+(F1118*constantes!$D$9)</f>
        <v>27.784926148774158</v>
      </c>
      <c r="V1118" s="5">
        <f t="shared" si="243"/>
        <v>0.37918853359167415</v>
      </c>
      <c r="W1118" s="5">
        <f t="shared" si="244"/>
        <v>0.49299456042611178</v>
      </c>
      <c r="X1118" s="6">
        <f t="shared" si="245"/>
        <v>0.19807450523106351</v>
      </c>
      <c r="Y1118" s="6">
        <f t="shared" si="246"/>
        <v>0.26772385751037142</v>
      </c>
      <c r="AA1118">
        <f>(O1118*constantes!$B$4)+(LN(110)*constantes!$B$5)+(LN(22)*constantes!$B$8)+(F1118*constantes!$B$9)</f>
        <v>24.164953438417392</v>
      </c>
      <c r="AB1118">
        <f t="shared" si="247"/>
        <v>0.14285464759503463</v>
      </c>
      <c r="AC1118">
        <f>(O1118*constantes!$D$4)+(LN(110)*constantes!$D$5)+(LN(22)*constantes!$D$8)+(F1118*constantes!$D$9)</f>
        <v>26.16112364851551</v>
      </c>
      <c r="AD1118" s="7">
        <f t="shared" si="248"/>
        <v>5.9581907304813275E-2</v>
      </c>
      <c r="AF1118">
        <f>(O1118*constantes!$B$4)+(LN(125)*constantes!$B$5)+(LN(22.5)*constantes!$B$8)+(F1118*constantes!$B$9)</f>
        <v>24.419910375171785</v>
      </c>
      <c r="AG1118">
        <f t="shared" si="249"/>
        <v>0.18037897763812694</v>
      </c>
      <c r="AH1118">
        <f>(O1118*constantes!$D$4)+(LN(125)*constantes!$D$5)+(LN(22.5)*constantes!$D$8)+(F1118*constantes!$D$9)</f>
        <v>26.532196665123742</v>
      </c>
      <c r="AI1118">
        <f t="shared" si="250"/>
        <v>8.5182662382899066E-2</v>
      </c>
    </row>
    <row r="1119" spans="1:35" x14ac:dyDescent="0.25">
      <c r="A1119" s="11">
        <v>1118</v>
      </c>
      <c r="B1119">
        <v>0</v>
      </c>
      <c r="C1119">
        <v>56</v>
      </c>
      <c r="D1119">
        <v>0</v>
      </c>
      <c r="E1119">
        <v>0</v>
      </c>
      <c r="F1119">
        <v>0</v>
      </c>
      <c r="G1119">
        <v>114</v>
      </c>
      <c r="H1119">
        <v>24.81</v>
      </c>
      <c r="I1119">
        <f>IF(AND(B1119=1,E1119=0),V1119,IF(AND(B1119=1,E1119=1),W1119,IF(AND(B1119=0,E1119=0),X1119,IF(AND(B1119=0,E1119=1),Y1119,ERROR))))</f>
        <v>4.7008205358943567E-2</v>
      </c>
      <c r="K1119">
        <f t="shared" si="238"/>
        <v>5.7622826233415747E-2</v>
      </c>
      <c r="L1119">
        <f t="shared" si="239"/>
        <v>4.0123743463222783E-2</v>
      </c>
      <c r="M1119" s="22" t="str">
        <f t="shared" si="251"/>
        <v>NORMAL</v>
      </c>
      <c r="O1119">
        <f t="shared" si="240"/>
        <v>4.0253516907351496</v>
      </c>
      <c r="P1119">
        <f t="shared" si="241"/>
        <v>4.7361984483944957</v>
      </c>
      <c r="Q1119">
        <f t="shared" si="242"/>
        <v>3.2112467977037098</v>
      </c>
      <c r="R1119">
        <f>(O1119*constantes!$B$4)+(P1119*constantes!$B$5)+(D1119*constantes!$B$6)+(Q1119*constantes!$B$8)+(F1119*constantes!$B$9)</f>
        <v>23.862565940654122</v>
      </c>
      <c r="S1119" s="4">
        <f>(O1119*constantes!$B$4)+(P1119*constantes!$C$5)+(D1119*constantes!$B$6)+(Q1119*constantes!$B$8)+(F1119*constantes!$B$9)</f>
        <v>24.201867197497101</v>
      </c>
      <c r="T1119">
        <f>(O1119*constantes!$D$4)+(P1119*constantes!$D$5)+(D1119*constantes!$D$6)+(Q1119*constantes!$D$8)+(F1119*constantes!$D$9)</f>
        <v>25.917513627908075</v>
      </c>
      <c r="U1119">
        <f>(O1119*constantes!$D$4)+(P1119*constantes!$E$5)+(D1119*constantes!$D$6)+(Q1119*constantes!$D$8)+(F1119*constantes!$D$9)</f>
        <v>26.247910831668076</v>
      </c>
      <c r="V1119" s="5">
        <f t="shared" si="243"/>
        <v>0.1076734799255854</v>
      </c>
      <c r="W1119" s="5">
        <f t="shared" si="244"/>
        <v>0.14780871923775307</v>
      </c>
      <c r="X1119" s="6">
        <f t="shared" si="245"/>
        <v>4.7008205358943567E-2</v>
      </c>
      <c r="Y1119" s="6">
        <f t="shared" si="246"/>
        <v>6.4805090064269821E-2</v>
      </c>
      <c r="AA1119">
        <f>(O1119*constantes!$B$4)+(LN(110)*constantes!$B$5)+(LN(22)*constantes!$B$8)+(F1119*constantes!$B$9)</f>
        <v>23.701011641913961</v>
      </c>
      <c r="AB1119">
        <f t="shared" si="247"/>
        <v>9.2378774865307212E-2</v>
      </c>
      <c r="AC1119">
        <f>(O1119*constantes!$D$4)+(LN(110)*constantes!$D$5)+(LN(22)*constantes!$D$8)+(F1119*constantes!$D$9)</f>
        <v>25.75558740512928</v>
      </c>
      <c r="AD1119" s="7">
        <f t="shared" si="248"/>
        <v>4.0123743463222783E-2</v>
      </c>
      <c r="AF1119">
        <f>(O1119*constantes!$B$4)+(LN(125)*constantes!$B$5)+(LN(22.5)*constantes!$B$8)+(F1119*constantes!$B$9)</f>
        <v>23.955968578668354</v>
      </c>
      <c r="AG1119">
        <f t="shared" si="249"/>
        <v>0.11757074595810224</v>
      </c>
      <c r="AH1119">
        <f>(O1119*constantes!$D$4)+(LN(125)*constantes!$D$5)+(LN(22.5)*constantes!$D$8)+(F1119*constantes!$D$9)</f>
        <v>26.126660421737512</v>
      </c>
      <c r="AI1119">
        <f t="shared" si="250"/>
        <v>5.7622826233415747E-2</v>
      </c>
    </row>
    <row r="1120" spans="1:35" x14ac:dyDescent="0.25">
      <c r="A1120" s="11">
        <v>1119</v>
      </c>
      <c r="B1120">
        <v>1</v>
      </c>
      <c r="C1120">
        <v>54</v>
      </c>
      <c r="D1120">
        <v>1</v>
      </c>
      <c r="E1120">
        <v>0</v>
      </c>
      <c r="F1120">
        <v>0</v>
      </c>
      <c r="G1120">
        <v>101</v>
      </c>
      <c r="H1120">
        <v>28.35</v>
      </c>
      <c r="I1120">
        <f>IF(AND(B1120=1,E1120=0),V1120,IF(AND(B1120=1,E1120=1),W1120,IF(AND(B1120=0,E1120=0),X1120,IF(AND(B1120=0,E1120=1),Y1120,ERROR))))</f>
        <v>0.16776410101330874</v>
      </c>
      <c r="K1120">
        <f t="shared" si="238"/>
        <v>0.10567740925235103</v>
      </c>
      <c r="L1120">
        <f t="shared" si="239"/>
        <v>8.2913210367502876E-2</v>
      </c>
      <c r="M1120" s="22" t="str">
        <f t="shared" si="251"/>
        <v>Elevated Risk</v>
      </c>
      <c r="O1120">
        <f t="shared" si="240"/>
        <v>3.9889840465642745</v>
      </c>
      <c r="P1120">
        <f t="shared" si="241"/>
        <v>4.6151205168412597</v>
      </c>
      <c r="Q1120">
        <f t="shared" si="242"/>
        <v>3.3446270301737613</v>
      </c>
      <c r="R1120">
        <f>(O1120*constantes!$B$4)+(P1120*constantes!$B$5)+(D1120*constantes!$B$6)+(Q1120*constantes!$B$8)+(F1120*constantes!$B$9)</f>
        <v>24.340015516685462</v>
      </c>
      <c r="S1120" s="4">
        <f>(O1120*constantes!$B$4)+(P1120*constantes!$C$5)+(D1120*constantes!$B$6)+(Q1120*constantes!$B$8)+(F1120*constantes!$B$9)</f>
        <v>24.670642750511966</v>
      </c>
      <c r="T1120">
        <f>(O1120*constantes!$D$4)+(P1120*constantes!$D$5)+(D1120*constantes!$D$6)+(Q1120*constantes!$D$8)+(F1120*constantes!$D$9)</f>
        <v>26.164844041788939</v>
      </c>
      <c r="U1120">
        <f>(O1120*constantes!$D$4)+(P1120*constantes!$E$5)+(D1120*constantes!$D$6)+(Q1120*constantes!$D$8)+(F1120*constantes!$D$9)</f>
        <v>26.486794849043783</v>
      </c>
      <c r="V1120" s="5">
        <f t="shared" si="243"/>
        <v>0.16776410101330874</v>
      </c>
      <c r="W1120" s="5">
        <f t="shared" si="244"/>
        <v>0.22554579237458261</v>
      </c>
      <c r="X1120" s="6">
        <f t="shared" si="245"/>
        <v>5.9797212177154169E-2</v>
      </c>
      <c r="Y1120" s="6">
        <f t="shared" si="246"/>
        <v>8.1560357311669773E-2</v>
      </c>
      <c r="AA1120">
        <f>(O1120*constantes!$B$4)+(LN(110)*constantes!$B$5)+(LN(22)*constantes!$B$8)+(F1120*constantes!$B$9)</f>
        <v>23.587800620315793</v>
      </c>
      <c r="AB1120">
        <f t="shared" si="247"/>
        <v>8.2913210367502876E-2</v>
      </c>
      <c r="AC1120">
        <f>(O1120*constantes!$D$4)+(LN(110)*constantes!$D$5)+(LN(22)*constantes!$D$8)+(F1120*constantes!$D$9)</f>
        <v>25.656628499605237</v>
      </c>
      <c r="AD1120" s="7">
        <f t="shared" si="248"/>
        <v>3.6413005758055728E-2</v>
      </c>
      <c r="AF1120">
        <f>(O1120*constantes!$B$4)+(LN(125)*constantes!$B$5)+(LN(22.5)*constantes!$B$8)+(F1120*constantes!$B$9)</f>
        <v>23.84275755707019</v>
      </c>
      <c r="AG1120">
        <f t="shared" si="249"/>
        <v>0.10567740925235103</v>
      </c>
      <c r="AH1120">
        <f>(O1120*constantes!$D$4)+(LN(125)*constantes!$D$5)+(LN(22.5)*constantes!$D$8)+(F1120*constantes!$D$9)</f>
        <v>26.027701516213469</v>
      </c>
      <c r="AI1120">
        <f t="shared" si="250"/>
        <v>5.2338355969762884E-2</v>
      </c>
    </row>
    <row r="1121" spans="1:35" x14ac:dyDescent="0.25">
      <c r="A1121" s="11">
        <v>1120</v>
      </c>
      <c r="B1121">
        <v>0</v>
      </c>
      <c r="C1121">
        <v>67</v>
      </c>
      <c r="D1121">
        <v>1</v>
      </c>
      <c r="E1121">
        <v>0</v>
      </c>
      <c r="F1121">
        <v>0</v>
      </c>
      <c r="G1121">
        <v>120</v>
      </c>
      <c r="H1121">
        <v>32.770000000000003</v>
      </c>
      <c r="I1121">
        <f>IF(AND(B1121=1,E1121=0),V1121,IF(AND(B1121=1,E1121=1),W1121,IF(AND(B1121=0,E1121=0),X1121,IF(AND(B1121=0,E1121=1),Y1121,ERROR))))</f>
        <v>0.17628911355804844</v>
      </c>
      <c r="K1121">
        <f t="shared" si="238"/>
        <v>9.215699866828464E-2</v>
      </c>
      <c r="L1121">
        <f t="shared" si="239"/>
        <v>6.4534688350861291E-2</v>
      </c>
      <c r="M1121" s="22" t="str">
        <f t="shared" si="251"/>
        <v>Elevated Risk</v>
      </c>
      <c r="O1121">
        <f t="shared" si="240"/>
        <v>4.2046926193909657</v>
      </c>
      <c r="P1121">
        <f t="shared" si="241"/>
        <v>4.7874917427820458</v>
      </c>
      <c r="Q1121">
        <f t="shared" si="242"/>
        <v>3.4895134627107232</v>
      </c>
      <c r="R1121">
        <f>(O1121*constantes!$B$4)+(P1121*constantes!$B$5)+(D1121*constantes!$B$6)+(Q1121*constantes!$B$8)+(F1121*constantes!$B$9)</f>
        <v>25.446131706492601</v>
      </c>
      <c r="S1121" s="4">
        <f>(O1121*constantes!$B$4)+(P1121*constantes!$C$5)+(D1121*constantes!$B$6)+(Q1121*constantes!$B$8)+(F1121*constantes!$B$9)</f>
        <v>25.789107614945507</v>
      </c>
      <c r="T1121">
        <f>(O1121*constantes!$D$4)+(P1121*constantes!$D$5)+(D1121*constantes!$D$6)+(Q1121*constantes!$D$8)+(F1121*constantes!$D$9)</f>
        <v>27.310740101846079</v>
      </c>
      <c r="U1121">
        <f>(O1121*constantes!$D$4)+(P1121*constantes!$E$5)+(D1121*constantes!$D$6)+(Q1121*constantes!$D$8)+(F1121*constantes!$D$9)</f>
        <v>27.644715525822555</v>
      </c>
      <c r="V1121" s="5">
        <f t="shared" si="243"/>
        <v>0.42596655728606148</v>
      </c>
      <c r="W1121" s="5">
        <f t="shared" si="244"/>
        <v>0.54258541428680362</v>
      </c>
      <c r="X1121" s="6">
        <f t="shared" si="245"/>
        <v>0.17628911355804844</v>
      </c>
      <c r="Y1121" s="6">
        <f t="shared" si="246"/>
        <v>0.23725604705831282</v>
      </c>
      <c r="AA1121">
        <f>(O1121*constantes!$B$4)+(LN(110)*constantes!$B$5)+(LN(22)*constantes!$B$8)+(F1121*constantes!$B$9)</f>
        <v>24.25929277918237</v>
      </c>
      <c r="AB1121">
        <f t="shared" si="247"/>
        <v>0.1558271506156762</v>
      </c>
      <c r="AC1121">
        <f>(O1121*constantes!$D$4)+(LN(110)*constantes!$D$5)+(LN(22)*constantes!$D$8)+(F1121*constantes!$D$9)</f>
        <v>26.243586625866762</v>
      </c>
      <c r="AD1121" s="7">
        <f t="shared" si="248"/>
        <v>6.4534688350861291E-2</v>
      </c>
      <c r="AF1121">
        <f>(O1121*constantes!$B$4)+(LN(125)*constantes!$B$5)+(LN(22.5)*constantes!$B$8)+(F1121*constantes!$B$9)</f>
        <v>24.514249715936764</v>
      </c>
      <c r="AG1121">
        <f t="shared" si="249"/>
        <v>0.19635063157104138</v>
      </c>
      <c r="AH1121">
        <f>(O1121*constantes!$D$4)+(LN(125)*constantes!$D$5)+(LN(22.5)*constantes!$D$8)+(F1121*constantes!$D$9)</f>
        <v>26.614659642474994</v>
      </c>
      <c r="AI1121">
        <f t="shared" si="250"/>
        <v>9.215699866828464E-2</v>
      </c>
    </row>
    <row r="1122" spans="1:35" x14ac:dyDescent="0.25">
      <c r="A1122" s="11">
        <v>1121</v>
      </c>
      <c r="B1122">
        <v>1</v>
      </c>
      <c r="C1122">
        <v>64</v>
      </c>
      <c r="D1122">
        <v>0</v>
      </c>
      <c r="E1122">
        <v>0</v>
      </c>
      <c r="F1122">
        <v>1</v>
      </c>
      <c r="G1122">
        <v>133</v>
      </c>
      <c r="H1122">
        <v>24.28</v>
      </c>
      <c r="I1122">
        <f>IF(AND(B1122=1,E1122=0),V1122,IF(AND(B1122=1,E1122=1),W1122,IF(AND(B1122=0,E1122=0),X1122,IF(AND(B1122=0,E1122=1),Y1122,ERROR))))</f>
        <v>0.31913083970093215</v>
      </c>
      <c r="K1122">
        <f t="shared" si="238"/>
        <v>0.27568779496545737</v>
      </c>
      <c r="L1122">
        <f t="shared" si="239"/>
        <v>0.22115771969152398</v>
      </c>
      <c r="M1122" s="22" t="str">
        <f t="shared" si="251"/>
        <v>'&gt;30%</v>
      </c>
      <c r="O1122">
        <f t="shared" si="240"/>
        <v>4.1588830833596715</v>
      </c>
      <c r="P1122">
        <f t="shared" si="241"/>
        <v>4.8903491282217537</v>
      </c>
      <c r="Q1122">
        <f t="shared" si="242"/>
        <v>3.1896529661912973</v>
      </c>
      <c r="R1122">
        <f>(O1122*constantes!$B$4)+(P1122*constantes!$B$5)+(D1122*constantes!$B$6)+(Q1122*constantes!$B$8)+(F1122*constantes!$B$9)</f>
        <v>25.07868672596441</v>
      </c>
      <c r="S1122" s="4">
        <f>(O1122*constantes!$B$4)+(P1122*constantes!$C$5)+(D1122*constantes!$B$6)+(Q1122*constantes!$B$8)+(F1122*constantes!$B$9)</f>
        <v>25.429031337510217</v>
      </c>
      <c r="T1122">
        <f>(O1122*constantes!$D$4)+(P1122*constantes!$D$5)+(D1122*constantes!$D$6)+(Q1122*constantes!$D$8)+(F1122*constantes!$D$9)</f>
        <v>27.481064036869054</v>
      </c>
      <c r="U1122">
        <f>(O1122*constantes!$D$4)+(P1122*constantes!$E$5)+(D1122*constantes!$D$6)+(Q1122*constantes!$D$8)+(F1122*constantes!$D$9)</f>
        <v>27.822214792053803</v>
      </c>
      <c r="V1122" s="5">
        <f t="shared" si="243"/>
        <v>0.31913083970093215</v>
      </c>
      <c r="W1122" s="5">
        <f t="shared" si="244"/>
        <v>0.42053873305100842</v>
      </c>
      <c r="X1122" s="6">
        <f t="shared" si="245"/>
        <v>0.20542458348830694</v>
      </c>
      <c r="Y1122" s="6">
        <f t="shared" si="246"/>
        <v>0.27634172292792836</v>
      </c>
      <c r="AA1122">
        <f>(O1122*constantes!$B$4)+(LN(110)*constantes!$B$5)+(LN(22)*constantes!$B$8)+(F1122*constantes!$B$9)</f>
        <v>24.648289525898392</v>
      </c>
      <c r="AB1122">
        <f t="shared" si="247"/>
        <v>0.22115771969152398</v>
      </c>
      <c r="AC1122">
        <f>(O1122*constantes!$D$4)+(LN(110)*constantes!$D$5)+(LN(22)*constantes!$D$8)+(F1122*constantes!$D$9)</f>
        <v>26.896565671658088</v>
      </c>
      <c r="AD1122" s="7">
        <f t="shared" si="248"/>
        <v>0.12029557461667062</v>
      </c>
      <c r="AF1122">
        <f>(O1122*constantes!$B$4)+(LN(125)*constantes!$B$5)+(LN(22.5)*constantes!$B$8)+(F1122*constantes!$B$9)</f>
        <v>24.903246462652788</v>
      </c>
      <c r="AG1122">
        <f t="shared" si="249"/>
        <v>0.27568779496545737</v>
      </c>
      <c r="AH1122">
        <f>(O1122*constantes!$D$4)+(LN(125)*constantes!$D$5)+(LN(22.5)*constantes!$D$8)+(F1122*constantes!$D$9)</f>
        <v>27.26763868826632</v>
      </c>
      <c r="AI1122">
        <f t="shared" si="250"/>
        <v>0.16952242707234522</v>
      </c>
    </row>
    <row r="1123" spans="1:35" x14ac:dyDescent="0.25">
      <c r="A1123" s="11">
        <v>1122</v>
      </c>
      <c r="B1123">
        <v>0</v>
      </c>
      <c r="C1123">
        <v>44</v>
      </c>
      <c r="D1123">
        <v>0</v>
      </c>
      <c r="E1123">
        <v>0</v>
      </c>
      <c r="F1123">
        <v>0</v>
      </c>
      <c r="G1123">
        <v>138</v>
      </c>
      <c r="H1123">
        <v>23.13</v>
      </c>
      <c r="I1123">
        <f>IF(AND(B1123=1,E1123=0),V1123,IF(AND(B1123=1,E1123=1),W1123,IF(AND(B1123=0,E1123=0),X1123,IF(AND(B1123=0,E1123=1),Y1123,ERROR))))</f>
        <v>4.0410968826456339E-2</v>
      </c>
      <c r="K1123">
        <f t="shared" si="238"/>
        <v>3.0321952038303235E-2</v>
      </c>
      <c r="L1123">
        <f t="shared" si="239"/>
        <v>2.102161003401426E-2</v>
      </c>
      <c r="M1123" s="22" t="str">
        <f t="shared" si="251"/>
        <v>Elevated Risk</v>
      </c>
      <c r="O1123">
        <f t="shared" si="240"/>
        <v>3.784189633918261</v>
      </c>
      <c r="P1123">
        <f t="shared" si="241"/>
        <v>4.9272536851572051</v>
      </c>
      <c r="Q1123">
        <f t="shared" si="242"/>
        <v>3.1411304762433478</v>
      </c>
      <c r="R1123">
        <f>(O1123*constantes!$B$4)+(P1123*constantes!$B$5)+(D1123*constantes!$B$6)+(Q1123*constantes!$B$8)+(F1123*constantes!$B$9)</f>
        <v>23.410674736715059</v>
      </c>
      <c r="S1123" s="4">
        <f>(O1123*constantes!$B$4)+(P1123*constantes!$C$5)+(D1123*constantes!$B$6)+(Q1123*constantes!$B$8)+(F1123*constantes!$B$9)</f>
        <v>23.763663190719718</v>
      </c>
      <c r="T1123">
        <f>(O1123*constantes!$D$4)+(P1123*constantes!$D$5)+(D1123*constantes!$D$6)+(Q1123*constantes!$D$8)+(F1123*constantes!$D$9)</f>
        <v>25.762869006660928</v>
      </c>
      <c r="U1123">
        <f>(O1123*constantes!$D$4)+(P1123*constantes!$E$5)+(D1123*constantes!$D$6)+(Q1123*constantes!$D$8)+(F1123*constantes!$D$9)</f>
        <v>26.106594223737495</v>
      </c>
      <c r="V1123" s="5">
        <f t="shared" si="243"/>
        <v>6.9937383210470827E-2</v>
      </c>
      <c r="W1123" s="5">
        <f t="shared" si="244"/>
        <v>9.8049019937055837E-2</v>
      </c>
      <c r="X1123" s="6">
        <f t="shared" si="245"/>
        <v>4.0410968826456339E-2</v>
      </c>
      <c r="Y1123" s="6">
        <f t="shared" si="246"/>
        <v>5.6511057874245374E-2</v>
      </c>
      <c r="AA1123">
        <f>(O1123*constantes!$B$4)+(LN(110)*constantes!$B$5)+(LN(22)*constantes!$B$8)+(F1123*constantes!$B$9)</f>
        <v>22.95028380552526</v>
      </c>
      <c r="AB1123">
        <f t="shared" si="247"/>
        <v>4.4721443860098575E-2</v>
      </c>
      <c r="AC1123">
        <f>(O1123*constantes!$D$4)+(LN(110)*constantes!$D$5)+(LN(22)*constantes!$D$8)+(F1123*constantes!$D$9)</f>
        <v>25.099368567186549</v>
      </c>
      <c r="AD1123" s="7">
        <f t="shared" si="248"/>
        <v>2.102161003401426E-2</v>
      </c>
      <c r="AF1123">
        <f>(O1123*constantes!$B$4)+(LN(125)*constantes!$B$5)+(LN(22.5)*constantes!$B$8)+(F1123*constantes!$B$9)</f>
        <v>23.205240742279653</v>
      </c>
      <c r="AG1123">
        <f t="shared" si="249"/>
        <v>5.7330036913051163E-2</v>
      </c>
      <c r="AH1123">
        <f>(O1123*constantes!$D$4)+(LN(125)*constantes!$D$5)+(LN(22.5)*constantes!$D$8)+(F1123*constantes!$D$9)</f>
        <v>25.470441583794781</v>
      </c>
      <c r="AI1123">
        <f t="shared" si="250"/>
        <v>3.0321952038303235E-2</v>
      </c>
    </row>
    <row r="1124" spans="1:35" x14ac:dyDescent="0.25">
      <c r="A1124" s="11">
        <v>1123</v>
      </c>
      <c r="B1124">
        <v>0</v>
      </c>
      <c r="C1124">
        <v>46</v>
      </c>
      <c r="D1124">
        <v>0</v>
      </c>
      <c r="E1124">
        <v>1</v>
      </c>
      <c r="F1124">
        <v>0</v>
      </c>
      <c r="G1124">
        <v>173</v>
      </c>
      <c r="H1124">
        <v>27.22</v>
      </c>
      <c r="I1124">
        <f>IF(AND(B1124=1,E1124=0),V1124,IF(AND(B1124=1,E1124=1),W1124,IF(AND(B1124=0,E1124=0),X1124,IF(AND(B1124=0,E1124=1),Y1124,ERROR))))</f>
        <v>0.12793319992597418</v>
      </c>
      <c r="K1124">
        <f t="shared" si="238"/>
        <v>3.4153313573738631E-2</v>
      </c>
      <c r="L1124">
        <f t="shared" si="239"/>
        <v>2.3692217580876362E-2</v>
      </c>
      <c r="M1124" s="22" t="str">
        <f t="shared" si="251"/>
        <v>Elevated Risk</v>
      </c>
      <c r="O1124">
        <f t="shared" si="240"/>
        <v>3.8286413964890951</v>
      </c>
      <c r="P1124">
        <f t="shared" si="241"/>
        <v>5.1532915944977793</v>
      </c>
      <c r="Q1124">
        <f t="shared" si="242"/>
        <v>3.30395199722332</v>
      </c>
      <c r="R1124">
        <f>(O1124*constantes!$B$4)+(P1124*constantes!$B$5)+(D1124*constantes!$B$6)+(Q1124*constantes!$B$8)+(F1124*constantes!$B$9)</f>
        <v>24.097449717574367</v>
      </c>
      <c r="S1124" s="4">
        <f>(O1124*constantes!$B$4)+(P1124*constantes!$C$5)+(D1124*constantes!$B$6)+(Q1124*constantes!$B$8)+(F1124*constantes!$B$9)</f>
        <v>24.466631527404189</v>
      </c>
      <c r="T1124">
        <f>(O1124*constantes!$D$4)+(P1124*constantes!$D$5)+(D1124*constantes!$D$6)+(Q1124*constantes!$D$8)+(F1124*constantes!$D$9)</f>
        <v>26.602892162403752</v>
      </c>
      <c r="U1124">
        <f>(O1124*constantes!$D$4)+(P1124*constantes!$E$5)+(D1124*constantes!$D$6)+(Q1124*constantes!$D$8)+(F1124*constantes!$D$9)</f>
        <v>26.96238578403592</v>
      </c>
      <c r="V1124" s="5">
        <f t="shared" si="243"/>
        <v>0.1341864175455737</v>
      </c>
      <c r="W1124" s="5">
        <f t="shared" si="244"/>
        <v>0.18813985535120925</v>
      </c>
      <c r="X1124" s="6">
        <f t="shared" si="245"/>
        <v>9.1129595530886842E-2</v>
      </c>
      <c r="Y1124" s="6">
        <f t="shared" si="246"/>
        <v>0.12793319992597418</v>
      </c>
      <c r="AA1124">
        <f>(O1124*constantes!$B$4)+(LN(110)*constantes!$B$5)+(LN(22)*constantes!$B$8)+(F1124*constantes!$B$9)</f>
        <v>23.088660364337766</v>
      </c>
      <c r="AB1124">
        <f t="shared" si="247"/>
        <v>5.1185816914687488E-2</v>
      </c>
      <c r="AC1124">
        <f>(O1124*constantes!$D$4)+(LN(110)*constantes!$D$5)+(LN(22)*constantes!$D$8)+(F1124*constantes!$D$9)</f>
        <v>25.220324924765169</v>
      </c>
      <c r="AD1124" s="7">
        <f t="shared" si="248"/>
        <v>2.3692217580876362E-2</v>
      </c>
      <c r="AF1124">
        <f>(O1124*constantes!$B$4)+(LN(125)*constantes!$B$5)+(LN(22.5)*constantes!$B$8)+(F1124*constantes!$B$9)</f>
        <v>23.343617301092156</v>
      </c>
      <c r="AG1124">
        <f t="shared" si="249"/>
        <v>6.5553501255932511E-2</v>
      </c>
      <c r="AH1124">
        <f>(O1124*constantes!$D$4)+(LN(125)*constantes!$D$5)+(LN(22.5)*constantes!$D$8)+(F1124*constantes!$D$9)</f>
        <v>25.591397941373401</v>
      </c>
      <c r="AI1124">
        <f t="shared" si="250"/>
        <v>3.4153313573738631E-2</v>
      </c>
    </row>
    <row r="1125" spans="1:35" x14ac:dyDescent="0.25">
      <c r="A1125" s="11">
        <v>1124</v>
      </c>
      <c r="B1125">
        <v>1</v>
      </c>
      <c r="C1125">
        <v>40</v>
      </c>
      <c r="D1125">
        <v>1</v>
      </c>
      <c r="E1125">
        <v>0</v>
      </c>
      <c r="F1125">
        <v>0</v>
      </c>
      <c r="G1125">
        <v>112.5</v>
      </c>
      <c r="H1125">
        <v>22.85</v>
      </c>
      <c r="I1125">
        <f>IF(AND(B1125=1,E1125=0),V1125,IF(AND(B1125=1,E1125=1),W1125,IF(AND(B1125=0,E1125=0),X1125,IF(AND(B1125=0,E1125=1),Y1125,ERROR))))</f>
        <v>7.1586596520980095E-2</v>
      </c>
      <c r="K1125">
        <f t="shared" si="238"/>
        <v>4.2933030992125865E-2</v>
      </c>
      <c r="L1125">
        <f t="shared" si="239"/>
        <v>3.3434567241904078E-2</v>
      </c>
      <c r="M1125" s="22" t="str">
        <f t="shared" si="251"/>
        <v>Elevated Risk</v>
      </c>
      <c r="O1125">
        <f t="shared" si="240"/>
        <v>3.6888794541139363</v>
      </c>
      <c r="P1125">
        <f t="shared" si="241"/>
        <v>4.7229532216444747</v>
      </c>
      <c r="Q1125">
        <f t="shared" si="242"/>
        <v>3.1289511173402138</v>
      </c>
      <c r="R1125">
        <f>(O1125*constantes!$B$4)+(P1125*constantes!$B$5)+(D1125*constantes!$B$6)+(Q1125*constantes!$B$8)+(F1125*constantes!$B$9)</f>
        <v>23.434858825180555</v>
      </c>
      <c r="S1125" s="4">
        <f>(O1125*constantes!$B$4)+(P1125*constantes!$C$5)+(D1125*constantes!$B$6)+(Q1125*constantes!$B$8)+(F1125*constantes!$B$9)</f>
        <v>23.773211193979165</v>
      </c>
      <c r="T1125">
        <f>(O1125*constantes!$D$4)+(P1125*constantes!$D$5)+(D1125*constantes!$D$6)+(Q1125*constantes!$D$8)+(F1125*constantes!$D$9)</f>
        <v>25.541297821641955</v>
      </c>
      <c r="U1125">
        <f>(O1125*constantes!$D$4)+(P1125*constantes!$E$5)+(D1125*constantes!$D$6)+(Q1125*constantes!$D$8)+(F1125*constantes!$D$9)</f>
        <v>25.870771038383872</v>
      </c>
      <c r="V1125" s="5">
        <f t="shared" si="243"/>
        <v>7.1586596520980095E-2</v>
      </c>
      <c r="W1125" s="5">
        <f t="shared" si="244"/>
        <v>9.8941533047562258E-2</v>
      </c>
      <c r="X1125" s="6">
        <f t="shared" si="245"/>
        <v>3.251182085623916E-2</v>
      </c>
      <c r="Y1125" s="6">
        <f t="shared" si="246"/>
        <v>4.4910443735151073E-2</v>
      </c>
      <c r="AA1125">
        <f>(O1125*constantes!$B$4)+(LN(110)*constantes!$B$5)+(LN(22)*constantes!$B$8)+(F1125*constantes!$B$9)</f>
        <v>22.653587028201589</v>
      </c>
      <c r="AB1125">
        <f t="shared" si="247"/>
        <v>3.3434567241904078E-2</v>
      </c>
      <c r="AC1125">
        <f>(O1125*constantes!$D$4)+(LN(110)*constantes!$D$5)+(LN(22)*constantes!$D$8)+(F1125*constantes!$D$9)</f>
        <v>24.840022896226397</v>
      </c>
      <c r="AD1125" s="7">
        <f t="shared" si="248"/>
        <v>1.6258639030403699E-2</v>
      </c>
      <c r="AF1125">
        <f>(O1125*constantes!$B$4)+(LN(125)*constantes!$B$5)+(LN(22.5)*constantes!$B$8)+(F1125*constantes!$B$9)</f>
        <v>22.908543964955982</v>
      </c>
      <c r="AG1125">
        <f t="shared" si="249"/>
        <v>4.2933030992125865E-2</v>
      </c>
      <c r="AH1125">
        <f>(O1125*constantes!$D$4)+(LN(125)*constantes!$D$5)+(LN(22.5)*constantes!$D$8)+(F1125*constantes!$D$9)</f>
        <v>25.211095912834629</v>
      </c>
      <c r="AI1125">
        <f t="shared" si="250"/>
        <v>2.3477142937900042E-2</v>
      </c>
    </row>
    <row r="1126" spans="1:35" x14ac:dyDescent="0.25">
      <c r="A1126" s="11">
        <v>1125</v>
      </c>
      <c r="B1126">
        <v>0</v>
      </c>
      <c r="C1126">
        <v>42</v>
      </c>
      <c r="D1126">
        <v>1</v>
      </c>
      <c r="E1126">
        <v>0</v>
      </c>
      <c r="F1126">
        <v>0</v>
      </c>
      <c r="G1126">
        <v>109</v>
      </c>
      <c r="H1126">
        <v>24.38</v>
      </c>
      <c r="I1126">
        <f>IF(AND(B1126=1,E1126=0),V1126,IF(AND(B1126=1,E1126=1),W1126,IF(AND(B1126=0,E1126=0),X1126,IF(AND(B1126=0,E1126=1),Y1126,ERROR))))</f>
        <v>3.5067762820678028E-2</v>
      </c>
      <c r="K1126">
        <f t="shared" si="238"/>
        <v>2.676538428771702E-2</v>
      </c>
      <c r="L1126">
        <f t="shared" si="239"/>
        <v>1.8545470669847686E-2</v>
      </c>
      <c r="M1126" s="22" t="str">
        <f t="shared" si="251"/>
        <v>Elevated Risk</v>
      </c>
      <c r="O1126">
        <f t="shared" si="240"/>
        <v>3.7376696182833684</v>
      </c>
      <c r="P1126">
        <f t="shared" si="241"/>
        <v>4.6913478822291435</v>
      </c>
      <c r="Q1126">
        <f t="shared" si="242"/>
        <v>3.1937631240531252</v>
      </c>
      <c r="R1126">
        <f>(O1126*constantes!$B$4)+(P1126*constantes!$B$5)+(D1126*constantes!$B$6)+(Q1126*constantes!$B$8)+(F1126*constantes!$B$9)</f>
        <v>23.579491236152634</v>
      </c>
      <c r="S1126" s="4">
        <f>(O1126*constantes!$B$4)+(P1126*constantes!$C$5)+(D1126*constantes!$B$6)+(Q1126*constantes!$B$8)+(F1126*constantes!$B$9)</f>
        <v>23.915579398435526</v>
      </c>
      <c r="T1126">
        <f>(O1126*constantes!$D$4)+(P1126*constantes!$D$5)+(D1126*constantes!$D$6)+(Q1126*constantes!$D$8)+(F1126*constantes!$D$9)</f>
        <v>25.618291436795666</v>
      </c>
      <c r="U1126">
        <f>(O1126*constantes!$D$4)+(P1126*constantes!$E$5)+(D1126*constantes!$D$6)+(Q1126*constantes!$D$8)+(F1126*constantes!$D$9)</f>
        <v>25.94555986505997</v>
      </c>
      <c r="V1126" s="5">
        <f t="shared" si="243"/>
        <v>8.2256135798399077E-2</v>
      </c>
      <c r="W1126" s="5">
        <f t="shared" si="244"/>
        <v>0.11319092976596712</v>
      </c>
      <c r="X1126" s="6">
        <f t="shared" si="245"/>
        <v>3.5067762820678028E-2</v>
      </c>
      <c r="Y1126" s="6">
        <f t="shared" si="246"/>
        <v>4.8312446657993058E-2</v>
      </c>
      <c r="AA1126">
        <f>(O1126*constantes!$B$4)+(LN(110)*constantes!$B$5)+(LN(22)*constantes!$B$8)+(F1126*constantes!$B$9)</f>
        <v>22.805468857654464</v>
      </c>
      <c r="AB1126">
        <f t="shared" si="247"/>
        <v>3.8810869283687155E-2</v>
      </c>
      <c r="AC1126">
        <f>(O1126*constantes!$D$4)+(LN(110)*constantes!$D$5)+(LN(22)*constantes!$D$8)+(F1126*constantes!$D$9)</f>
        <v>24.972784348242914</v>
      </c>
      <c r="AD1126" s="7">
        <f t="shared" si="248"/>
        <v>1.8545470669847686E-2</v>
      </c>
      <c r="AF1126">
        <f>(O1126*constantes!$B$4)+(LN(125)*constantes!$B$5)+(LN(22.5)*constantes!$B$8)+(F1126*constantes!$B$9)</f>
        <v>23.060425794408857</v>
      </c>
      <c r="AG1126">
        <f t="shared" si="249"/>
        <v>4.9796912096185753E-2</v>
      </c>
      <c r="AH1126">
        <f>(O1126*constantes!$D$4)+(LN(125)*constantes!$D$5)+(LN(22.5)*constantes!$D$8)+(F1126*constantes!$D$9)</f>
        <v>25.343857364851146</v>
      </c>
      <c r="AI1126">
        <f t="shared" si="250"/>
        <v>2.676538428771702E-2</v>
      </c>
    </row>
    <row r="1127" spans="1:35" x14ac:dyDescent="0.25">
      <c r="A1127" s="11">
        <v>1126</v>
      </c>
      <c r="B1127">
        <v>0</v>
      </c>
      <c r="C1127">
        <v>63</v>
      </c>
      <c r="D1127">
        <v>1</v>
      </c>
      <c r="E1127">
        <v>1</v>
      </c>
      <c r="F1127">
        <v>0</v>
      </c>
      <c r="G1127">
        <v>189</v>
      </c>
      <c r="H1127">
        <v>27.91</v>
      </c>
      <c r="I1127">
        <f>IF(AND(B1127=1,E1127=0),V1127,IF(AND(B1127=1,E1127=1),W1127,IF(AND(B1127=0,E1127=0),X1127,IF(AND(B1127=0,E1127=1),Y1127,ERROR))))</f>
        <v>0.54234596160992399</v>
      </c>
      <c r="K1127">
        <f t="shared" si="238"/>
        <v>7.8518559479420769E-2</v>
      </c>
      <c r="L1127">
        <f t="shared" si="239"/>
        <v>5.4860361374715505E-2</v>
      </c>
      <c r="M1127" s="22" t="str">
        <f t="shared" si="251"/>
        <v>'&gt;30%</v>
      </c>
      <c r="O1127">
        <f t="shared" si="240"/>
        <v>4.1431347263915326</v>
      </c>
      <c r="P1127">
        <f t="shared" si="241"/>
        <v>5.2417470150596426</v>
      </c>
      <c r="Q1127">
        <f t="shared" si="242"/>
        <v>3.328985047548231</v>
      </c>
      <c r="R1127">
        <f>(O1127*constantes!$B$4)+(P1127*constantes!$B$5)+(D1127*constantes!$B$6)+(Q1127*constantes!$B$8)+(F1127*constantes!$B$9)</f>
        <v>25.969922206709438</v>
      </c>
      <c r="S1127" s="4">
        <f>(O1127*constantes!$B$4)+(P1127*constantes!$C$5)+(D1127*constantes!$B$6)+(Q1127*constantes!$B$8)+(F1127*constantes!$B$9)</f>
        <v>26.345440962868313</v>
      </c>
      <c r="T1127">
        <f>(O1127*constantes!$D$4)+(P1127*constantes!$D$5)+(D1127*constantes!$D$6)+(Q1127*constantes!$D$8)+(F1127*constantes!$D$9)</f>
        <v>28.338945811632662</v>
      </c>
      <c r="U1127">
        <f>(O1127*constantes!$D$4)+(P1127*constantes!$E$5)+(D1127*constantes!$D$6)+(Q1127*constantes!$D$8)+(F1127*constantes!$D$9)</f>
        <v>28.704610083403225</v>
      </c>
      <c r="V1127" s="5">
        <f t="shared" si="243"/>
        <v>0.60827090495328773</v>
      </c>
      <c r="W1127" s="5">
        <f t="shared" si="244"/>
        <v>0.74444134854373223</v>
      </c>
      <c r="X1127" s="6">
        <f t="shared" si="245"/>
        <v>0.41856306526588793</v>
      </c>
      <c r="Y1127" s="6">
        <f t="shared" si="246"/>
        <v>0.54234596160992399</v>
      </c>
      <c r="AA1127">
        <f>(O1127*constantes!$B$4)+(LN(110)*constantes!$B$5)+(LN(22)*constantes!$B$8)+(F1127*constantes!$B$9)</f>
        <v>24.067665520590854</v>
      </c>
      <c r="AB1127">
        <f t="shared" si="247"/>
        <v>0.13051783749446544</v>
      </c>
      <c r="AC1127">
        <f>(O1127*constantes!$D$4)+(LN(110)*constantes!$D$5)+(LN(22)*constantes!$D$8)+(F1127*constantes!$D$9)</f>
        <v>26.076083289962796</v>
      </c>
      <c r="AD1127" s="7">
        <f t="shared" si="248"/>
        <v>5.4860361374715505E-2</v>
      </c>
      <c r="AF1127">
        <f>(O1127*constantes!$B$4)+(LN(125)*constantes!$B$5)+(LN(22.5)*constantes!$B$8)+(F1127*constantes!$B$9)</f>
        <v>24.322622457345251</v>
      </c>
      <c r="AG1127">
        <f t="shared" si="249"/>
        <v>0.16512470507308763</v>
      </c>
      <c r="AH1127">
        <f>(O1127*constantes!$D$4)+(LN(125)*constantes!$D$5)+(LN(22.5)*constantes!$D$8)+(F1127*constantes!$D$9)</f>
        <v>26.447156306571028</v>
      </c>
      <c r="AI1127">
        <f t="shared" si="250"/>
        <v>7.8518559479420769E-2</v>
      </c>
    </row>
    <row r="1128" spans="1:35" x14ac:dyDescent="0.25">
      <c r="A1128" s="11">
        <v>1127</v>
      </c>
      <c r="B1128">
        <v>0</v>
      </c>
      <c r="C1128">
        <v>47</v>
      </c>
      <c r="D1128">
        <v>0</v>
      </c>
      <c r="E1128">
        <v>0</v>
      </c>
      <c r="F1128">
        <v>0</v>
      </c>
      <c r="G1128">
        <v>154.5</v>
      </c>
      <c r="H1128">
        <v>27.12</v>
      </c>
      <c r="I1128">
        <f>IF(AND(B1128=1,E1128=0),V1128,IF(AND(B1128=1,E1128=1),W1128,IF(AND(B1128=0,E1128=0),X1128,IF(AND(B1128=0,E1128=1),Y1128,ERROR))))</f>
        <v>7.0925227901164289E-2</v>
      </c>
      <c r="K1128">
        <f t="shared" si="238"/>
        <v>3.6173927347526003E-2</v>
      </c>
      <c r="L1128">
        <f t="shared" si="239"/>
        <v>2.5101986203356352E-2</v>
      </c>
      <c r="M1128" s="22" t="str">
        <f t="shared" si="251"/>
        <v>Elevated Risk</v>
      </c>
      <c r="O1128">
        <f t="shared" si="240"/>
        <v>3.8501476017100584</v>
      </c>
      <c r="P1128">
        <f t="shared" si="241"/>
        <v>5.0401940963378005</v>
      </c>
      <c r="Q1128">
        <f t="shared" si="242"/>
        <v>3.3002714630721948</v>
      </c>
      <c r="R1128">
        <f>(O1128*constantes!$B$4)+(P1128*constantes!$B$5)+(D1128*constantes!$B$6)+(Q1128*constantes!$B$8)+(F1128*constantes!$B$9)</f>
        <v>23.951674950233418</v>
      </c>
      <c r="S1128" s="4">
        <f>(O1128*constantes!$B$4)+(P1128*constantes!$C$5)+(D1128*constantes!$B$6)+(Q1128*constantes!$B$8)+(F1128*constantes!$B$9)</f>
        <v>24.312754455295057</v>
      </c>
      <c r="T1128">
        <f>(O1128*constantes!$D$4)+(P1128*constantes!$D$5)+(D1128*constantes!$D$6)+(Q1128*constantes!$D$8)+(F1128*constantes!$D$9)</f>
        <v>26.341397295610413</v>
      </c>
      <c r="U1128">
        <f>(O1128*constantes!$D$4)+(P1128*constantes!$E$5)+(D1128*constantes!$D$6)+(Q1128*constantes!$D$8)+(F1128*constantes!$D$9)</f>
        <v>26.693001235770936</v>
      </c>
      <c r="V1128" s="5">
        <f t="shared" si="243"/>
        <v>0.11709774177516108</v>
      </c>
      <c r="W1128" s="5">
        <f t="shared" si="244"/>
        <v>0.16364386998895153</v>
      </c>
      <c r="X1128" s="6">
        <f t="shared" si="245"/>
        <v>7.0925227901164289E-2</v>
      </c>
      <c r="Y1128" s="6">
        <f t="shared" si="246"/>
        <v>9.9281753114586979E-2</v>
      </c>
      <c r="AA1128">
        <f>(O1128*constantes!$B$4)+(LN(110)*constantes!$B$5)+(LN(22)*constantes!$B$8)+(F1128*constantes!$B$9)</f>
        <v>23.155608320942413</v>
      </c>
      <c r="AB1128">
        <f t="shared" si="247"/>
        <v>5.4631350702972536E-2</v>
      </c>
      <c r="AC1128">
        <f>(O1128*constantes!$D$4)+(LN(110)*constantes!$D$5)+(LN(22)*constantes!$D$8)+(F1128*constantes!$D$9)</f>
        <v>25.278844814605776</v>
      </c>
      <c r="AD1128" s="7">
        <f t="shared" si="248"/>
        <v>2.5101986203356352E-2</v>
      </c>
      <c r="AF1128">
        <f>(O1128*constantes!$B$4)+(LN(125)*constantes!$B$5)+(LN(22.5)*constantes!$B$8)+(F1128*constantes!$B$9)</f>
        <v>23.410565257696806</v>
      </c>
      <c r="AG1128">
        <f t="shared" si="249"/>
        <v>6.9930001122808005E-2</v>
      </c>
      <c r="AH1128">
        <f>(O1128*constantes!$D$4)+(LN(125)*constantes!$D$5)+(LN(22.5)*constantes!$D$8)+(F1128*constantes!$D$9)</f>
        <v>25.649917831214008</v>
      </c>
      <c r="AI1128">
        <f t="shared" si="250"/>
        <v>3.6173927347526003E-2</v>
      </c>
    </row>
    <row r="1129" spans="1:35" x14ac:dyDescent="0.25">
      <c r="A1129" s="11">
        <v>1128</v>
      </c>
      <c r="B1129">
        <v>0</v>
      </c>
      <c r="C1129">
        <v>61</v>
      </c>
      <c r="D1129">
        <v>0</v>
      </c>
      <c r="E1129">
        <v>1</v>
      </c>
      <c r="F1129">
        <v>0</v>
      </c>
      <c r="G1129">
        <v>141.5</v>
      </c>
      <c r="H1129">
        <v>23.95</v>
      </c>
      <c r="I1129">
        <f>IF(AND(B1129=1,E1129=0),V1129,IF(AND(B1129=1,E1129=1),W1129,IF(AND(B1129=0,E1129=0),X1129,IF(AND(B1129=0,E1129=1),Y1129,ERROR))))</f>
        <v>0.14343840714293488</v>
      </c>
      <c r="K1129">
        <f t="shared" si="238"/>
        <v>7.2164067569494672E-2</v>
      </c>
      <c r="L1129">
        <f t="shared" si="239"/>
        <v>5.0368025874669486E-2</v>
      </c>
      <c r="M1129" s="22" t="str">
        <f t="shared" si="251"/>
        <v>Elevated Risk</v>
      </c>
      <c r="O1129">
        <f t="shared" si="240"/>
        <v>4.1108738641733114</v>
      </c>
      <c r="P1129">
        <f t="shared" si="241"/>
        <v>4.9522997170832923</v>
      </c>
      <c r="Q1129">
        <f t="shared" si="242"/>
        <v>3.1759683238569241</v>
      </c>
      <c r="R1129">
        <f>(O1129*constantes!$B$4)+(P1129*constantes!$B$5)+(D1129*constantes!$B$6)+(Q1129*constantes!$B$8)+(F1129*constantes!$B$9)</f>
        <v>24.501710471487879</v>
      </c>
      <c r="S1129" s="4">
        <f>(O1129*constantes!$B$4)+(P1129*constantes!$C$5)+(D1129*constantes!$B$6)+(Q1129*constantes!$B$8)+(F1129*constantes!$B$9)</f>
        <v>24.856493223219726</v>
      </c>
      <c r="T1129">
        <f>(O1129*constantes!$D$4)+(P1129*constantes!$D$5)+(D1129*constantes!$D$6)+(Q1129*constantes!$D$8)+(F1129*constantes!$D$9)</f>
        <v>26.740062748338691</v>
      </c>
      <c r="U1129">
        <f>(O1129*constantes!$D$4)+(P1129*constantes!$E$5)+(D1129*constantes!$D$6)+(Q1129*constantes!$D$8)+(F1129*constantes!$D$9)</f>
        <v>27.08553517660242</v>
      </c>
      <c r="V1129" s="5">
        <f t="shared" si="243"/>
        <v>0.19415861283102009</v>
      </c>
      <c r="W1129" s="5">
        <f t="shared" si="244"/>
        <v>0.264937965394759</v>
      </c>
      <c r="X1129" s="6">
        <f t="shared" si="245"/>
        <v>0.10380861960455046</v>
      </c>
      <c r="Y1129" s="6">
        <f t="shared" si="246"/>
        <v>0.14343840714293488</v>
      </c>
      <c r="AA1129">
        <f>(O1129*constantes!$B$4)+(LN(110)*constantes!$B$5)+(LN(22)*constantes!$B$8)+(F1129*constantes!$B$9)</f>
        <v>23.967238746940023</v>
      </c>
      <c r="AB1129">
        <f t="shared" si="247"/>
        <v>0.11882079876600593</v>
      </c>
      <c r="AC1129">
        <f>(O1129*constantes!$D$4)+(LN(110)*constantes!$D$5)+(LN(22)*constantes!$D$8)+(F1129*constantes!$D$9)</f>
        <v>25.98829922560666</v>
      </c>
      <c r="AD1129" s="7">
        <f t="shared" si="248"/>
        <v>5.0368025874669486E-2</v>
      </c>
      <c r="AF1129">
        <f>(O1129*constantes!$B$4)+(LN(125)*constantes!$B$5)+(LN(22.5)*constantes!$B$8)+(F1129*constantes!$B$9)</f>
        <v>24.222195683694412</v>
      </c>
      <c r="AG1129">
        <f t="shared" si="249"/>
        <v>0.15060331820878059</v>
      </c>
      <c r="AH1129">
        <f>(O1129*constantes!$D$4)+(LN(125)*constantes!$D$5)+(LN(22.5)*constantes!$D$8)+(F1129*constantes!$D$9)</f>
        <v>26.359372242214892</v>
      </c>
      <c r="AI1129">
        <f t="shared" si="250"/>
        <v>7.2164067569494672E-2</v>
      </c>
    </row>
    <row r="1130" spans="1:35" x14ac:dyDescent="0.25">
      <c r="A1130" s="11">
        <v>1129</v>
      </c>
      <c r="B1130">
        <v>0</v>
      </c>
      <c r="C1130">
        <v>52</v>
      </c>
      <c r="D1130">
        <v>0</v>
      </c>
      <c r="E1130">
        <v>1</v>
      </c>
      <c r="F1130">
        <v>0</v>
      </c>
      <c r="G1130">
        <v>159</v>
      </c>
      <c r="H1130">
        <v>24.56</v>
      </c>
      <c r="I1130">
        <f>IF(AND(B1130=1,E1130=0),V1130,IF(AND(B1130=1,E1130=1),W1130,IF(AND(B1130=0,E1130=0),X1130,IF(AND(B1130=0,E1130=1),Y1130,ERROR))))</f>
        <v>0.13251683876893339</v>
      </c>
      <c r="K1130">
        <f t="shared" si="238"/>
        <v>4.7353292556453264E-2</v>
      </c>
      <c r="L1130">
        <f t="shared" si="239"/>
        <v>3.291838619478793E-2</v>
      </c>
      <c r="M1130" s="22" t="str">
        <f t="shared" si="251"/>
        <v>Elevated Risk</v>
      </c>
      <c r="O1130">
        <f t="shared" si="240"/>
        <v>3.9512437185814275</v>
      </c>
      <c r="P1130">
        <f t="shared" si="241"/>
        <v>5.0689042022202315</v>
      </c>
      <c r="Q1130">
        <f t="shared" si="242"/>
        <v>3.2011191032789417</v>
      </c>
      <c r="R1130">
        <f>(O1130*constantes!$B$4)+(P1130*constantes!$B$5)+(D1130*constantes!$B$6)+(Q1130*constantes!$B$8)+(F1130*constantes!$B$9)</f>
        <v>24.241037645156396</v>
      </c>
      <c r="S1130" s="4">
        <f>(O1130*constantes!$B$4)+(P1130*constantes!$C$5)+(D1130*constantes!$B$6)+(Q1130*constantes!$B$8)+(F1130*constantes!$B$9)</f>
        <v>24.604173942203452</v>
      </c>
      <c r="T1130">
        <f>(O1130*constantes!$D$4)+(P1130*constantes!$D$5)+(D1130*constantes!$D$6)+(Q1130*constantes!$D$8)+(F1130*constantes!$D$9)</f>
        <v>26.646554206339037</v>
      </c>
      <c r="U1130">
        <f>(O1130*constantes!$D$4)+(P1130*constantes!$E$5)+(D1130*constantes!$D$6)+(Q1130*constantes!$D$8)+(F1130*constantes!$D$9)</f>
        <v>27.000160963485918</v>
      </c>
      <c r="V1130" s="5">
        <f t="shared" si="243"/>
        <v>0.1532363603155471</v>
      </c>
      <c r="W1130" s="5">
        <f t="shared" si="244"/>
        <v>0.21271098078582518</v>
      </c>
      <c r="X1130" s="6">
        <f t="shared" si="245"/>
        <v>9.4997174448586352E-2</v>
      </c>
      <c r="Y1130" s="6">
        <f t="shared" si="246"/>
        <v>0.13251683876893339</v>
      </c>
      <c r="AA1130">
        <f>(O1130*constantes!$B$4)+(LN(110)*constantes!$B$5)+(LN(22)*constantes!$B$8)+(F1130*constantes!$B$9)</f>
        <v>23.470316488918311</v>
      </c>
      <c r="AB1130">
        <f t="shared" si="247"/>
        <v>7.4072320755760312E-2</v>
      </c>
      <c r="AC1130">
        <f>(O1130*constantes!$D$4)+(LN(110)*constantes!$D$5)+(LN(22)*constantes!$D$8)+(F1130*constantes!$D$9)</f>
        <v>25.553934425340952</v>
      </c>
      <c r="AD1130" s="7">
        <f t="shared" si="248"/>
        <v>3.291838619478793E-2</v>
      </c>
      <c r="AF1130">
        <f>(O1130*constantes!$B$4)+(LN(125)*constantes!$B$5)+(LN(22.5)*constantes!$B$8)+(F1130*constantes!$B$9)</f>
        <v>23.725273425672704</v>
      </c>
      <c r="AG1130">
        <f t="shared" si="249"/>
        <v>9.453671546464415E-2</v>
      </c>
      <c r="AH1130">
        <f>(O1130*constantes!$D$4)+(LN(125)*constantes!$D$5)+(LN(22.5)*constantes!$D$8)+(F1130*constantes!$D$9)</f>
        <v>25.925007441949184</v>
      </c>
      <c r="AI1130">
        <f t="shared" si="250"/>
        <v>4.7353292556453264E-2</v>
      </c>
    </row>
    <row r="1131" spans="1:35" x14ac:dyDescent="0.25">
      <c r="A1131" s="11">
        <v>1130</v>
      </c>
      <c r="B1131">
        <v>0</v>
      </c>
      <c r="C1131">
        <v>51</v>
      </c>
      <c r="D1131">
        <v>0</v>
      </c>
      <c r="E1131">
        <v>1</v>
      </c>
      <c r="F1131">
        <v>0</v>
      </c>
      <c r="G1131">
        <v>146</v>
      </c>
      <c r="H1131">
        <v>23.58</v>
      </c>
      <c r="I1131">
        <f>IF(AND(B1131=1,E1131=0),V1131,IF(AND(B1131=1,E1131=1),W1131,IF(AND(B1131=0,E1131=0),X1131,IF(AND(B1131=0,E1131=1),Y1131,ERROR))))</f>
        <v>9.812211258671566E-2</v>
      </c>
      <c r="K1131">
        <f t="shared" si="238"/>
        <v>4.4971857043080821E-2</v>
      </c>
      <c r="L1131">
        <f t="shared" si="239"/>
        <v>3.1250958582138333E-2</v>
      </c>
      <c r="M1131" s="22" t="str">
        <f t="shared" si="251"/>
        <v>Elevated Risk</v>
      </c>
      <c r="O1131">
        <f t="shared" si="240"/>
        <v>3.9318256327243257</v>
      </c>
      <c r="P1131">
        <f t="shared" si="241"/>
        <v>4.9836066217083363</v>
      </c>
      <c r="Q1131">
        <f t="shared" si="242"/>
        <v>3.1603988951092248</v>
      </c>
      <c r="R1131">
        <f>(O1131*constantes!$B$4)+(P1131*constantes!$B$5)+(D1131*constantes!$B$6)+(Q1131*constantes!$B$8)+(F1131*constantes!$B$9)</f>
        <v>23.990074325519963</v>
      </c>
      <c r="S1131" s="4">
        <f>(O1131*constantes!$B$4)+(P1131*constantes!$C$5)+(D1131*constantes!$B$6)+(Q1131*constantes!$B$8)+(F1131*constantes!$B$9)</f>
        <v>24.347099903899142</v>
      </c>
      <c r="T1131">
        <f>(O1131*constantes!$D$4)+(P1131*constantes!$D$5)+(D1131*constantes!$D$6)+(Q1131*constantes!$D$8)+(F1131*constantes!$D$9)</f>
        <v>26.332963611831371</v>
      </c>
      <c r="U1131">
        <f>(O1131*constantes!$D$4)+(P1131*constantes!$E$5)+(D1131*constantes!$D$6)+(Q1131*constantes!$D$8)+(F1131*constantes!$D$9)</f>
        <v>26.680620009761743</v>
      </c>
      <c r="V1131" s="5">
        <f t="shared" si="243"/>
        <v>0.12139167347929003</v>
      </c>
      <c r="W1131" s="5">
        <f t="shared" si="244"/>
        <v>0.16884995207864772</v>
      </c>
      <c r="X1131" s="6">
        <f t="shared" si="245"/>
        <v>7.0351045919180955E-2</v>
      </c>
      <c r="Y1131" s="6">
        <f t="shared" si="246"/>
        <v>9.812211258671566E-2</v>
      </c>
      <c r="AA1131">
        <f>(O1131*constantes!$B$4)+(LN(110)*constantes!$B$5)+(LN(22)*constantes!$B$8)+(F1131*constantes!$B$9)</f>
        <v>23.409868764368586</v>
      </c>
      <c r="AB1131">
        <f t="shared" si="247"/>
        <v>6.9883054652788434E-2</v>
      </c>
      <c r="AC1131">
        <f>(O1131*constantes!$D$4)+(LN(110)*constantes!$D$5)+(LN(22)*constantes!$D$8)+(F1131*constantes!$D$9)</f>
        <v>25.50109645445777</v>
      </c>
      <c r="AD1131" s="7">
        <f t="shared" si="248"/>
        <v>3.1250958582138333E-2</v>
      </c>
      <c r="AF1131">
        <f>(O1131*constantes!$B$4)+(LN(125)*constantes!$B$5)+(LN(22.5)*constantes!$B$8)+(F1131*constantes!$B$9)</f>
        <v>23.664825701122982</v>
      </c>
      <c r="AG1131">
        <f t="shared" si="249"/>
        <v>8.9246869441510945E-2</v>
      </c>
      <c r="AH1131">
        <f>(O1131*constantes!$D$4)+(LN(125)*constantes!$D$5)+(LN(22.5)*constantes!$D$8)+(F1131*constantes!$D$9)</f>
        <v>25.872169471066002</v>
      </c>
      <c r="AI1131">
        <f t="shared" si="250"/>
        <v>4.4971857043080821E-2</v>
      </c>
    </row>
    <row r="1132" spans="1:35" x14ac:dyDescent="0.25">
      <c r="A1132" s="11">
        <v>1131</v>
      </c>
      <c r="B1132">
        <v>0</v>
      </c>
      <c r="C1132">
        <v>64</v>
      </c>
      <c r="D1132">
        <v>0</v>
      </c>
      <c r="E1132">
        <v>1</v>
      </c>
      <c r="F1132">
        <v>0</v>
      </c>
      <c r="G1132">
        <v>140</v>
      </c>
      <c r="H1132">
        <v>34.56</v>
      </c>
      <c r="I1132">
        <f>IF(AND(B1132=1,E1132=0),V1132,IF(AND(B1132=1,E1132=1),W1132,IF(AND(B1132=0,E1132=0),X1132,IF(AND(B1132=0,E1132=1),Y1132,ERROR))))</f>
        <v>0.18647737660225339</v>
      </c>
      <c r="K1132">
        <f t="shared" si="238"/>
        <v>8.1811856272562489E-2</v>
      </c>
      <c r="L1132">
        <f t="shared" si="239"/>
        <v>5.7192348710877861E-2</v>
      </c>
      <c r="M1132" s="22" t="str">
        <f t="shared" si="251"/>
        <v>Elevated Risk</v>
      </c>
      <c r="O1132">
        <f t="shared" si="240"/>
        <v>4.1588830833596715</v>
      </c>
      <c r="P1132">
        <f t="shared" si="241"/>
        <v>4.9416424226093039</v>
      </c>
      <c r="Q1132">
        <f t="shared" si="242"/>
        <v>3.5426969439358551</v>
      </c>
      <c r="R1132">
        <f>(O1132*constantes!$B$4)+(P1132*constantes!$B$5)+(D1132*constantes!$B$6)+(Q1132*constantes!$B$8)+(F1132*constantes!$B$9)</f>
        <v>24.922122564753419</v>
      </c>
      <c r="S1132" s="4">
        <f>(O1132*constantes!$B$4)+(P1132*constantes!$C$5)+(D1132*constantes!$B$6)+(Q1132*constantes!$B$8)+(F1132*constantes!$B$9)</f>
        <v>25.27614182790915</v>
      </c>
      <c r="T1132">
        <f>(O1132*constantes!$D$4)+(P1132*constantes!$D$5)+(D1132*constantes!$D$6)+(Q1132*constantes!$D$8)+(F1132*constantes!$D$9)</f>
        <v>27.028211191206644</v>
      </c>
      <c r="U1132">
        <f>(O1132*constantes!$D$4)+(P1132*constantes!$E$5)+(D1132*constantes!$D$6)+(Q1132*constantes!$D$8)+(F1132*constantes!$D$9)</f>
        <v>27.372940166607869</v>
      </c>
      <c r="V1132" s="5">
        <f t="shared" si="243"/>
        <v>0.2801257550430819</v>
      </c>
      <c r="W1132" s="5">
        <f t="shared" si="244"/>
        <v>0.37393167165656471</v>
      </c>
      <c r="X1132" s="6">
        <f t="shared" si="245"/>
        <v>0.13601790041164596</v>
      </c>
      <c r="Y1132" s="6">
        <f t="shared" si="246"/>
        <v>0.18647737660225339</v>
      </c>
      <c r="AA1132">
        <f>(O1132*constantes!$B$4)+(LN(110)*constantes!$B$5)+(LN(22)*constantes!$B$8)+(F1132*constantes!$B$9)</f>
        <v>24.116689525898391</v>
      </c>
      <c r="AB1132">
        <f t="shared" si="247"/>
        <v>0.13660645895193024</v>
      </c>
      <c r="AC1132">
        <f>(O1132*constantes!$D$4)+(LN(110)*constantes!$D$5)+(LN(22)*constantes!$D$8)+(F1132*constantes!$D$9)</f>
        <v>26.11893567165809</v>
      </c>
      <c r="AD1132" s="7">
        <f t="shared" si="248"/>
        <v>5.7192348710877861E-2</v>
      </c>
      <c r="AF1132">
        <f>(O1132*constantes!$B$4)+(LN(125)*constantes!$B$5)+(LN(22.5)*constantes!$B$8)+(F1132*constantes!$B$9)</f>
        <v>24.371646462652787</v>
      </c>
      <c r="AG1132">
        <f t="shared" si="249"/>
        <v>0.17266110175416416</v>
      </c>
      <c r="AH1132">
        <f>(O1132*constantes!$D$4)+(LN(125)*constantes!$D$5)+(LN(22.5)*constantes!$D$8)+(F1132*constantes!$D$9)</f>
        <v>26.490008688266322</v>
      </c>
      <c r="AI1132">
        <f t="shared" si="250"/>
        <v>8.1811856272562489E-2</v>
      </c>
    </row>
    <row r="1133" spans="1:35" x14ac:dyDescent="0.25">
      <c r="A1133" s="11">
        <v>1132</v>
      </c>
      <c r="B1133">
        <v>0</v>
      </c>
      <c r="C1133">
        <v>64</v>
      </c>
      <c r="D1133">
        <v>0</v>
      </c>
      <c r="E1133">
        <v>0</v>
      </c>
      <c r="F1133">
        <v>0</v>
      </c>
      <c r="G1133">
        <v>122</v>
      </c>
      <c r="H1133">
        <v>24.77</v>
      </c>
      <c r="I1133">
        <f>IF(AND(B1133=1,E1133=0),V1133,IF(AND(B1133=1,E1133=1),W1133,IF(AND(B1133=0,E1133=0),X1133,IF(AND(B1133=0,E1133=1),Y1133,ERROR))))</f>
        <v>8.0320843311873946E-2</v>
      </c>
      <c r="K1133">
        <f t="shared" si="238"/>
        <v>8.1811856272562489E-2</v>
      </c>
      <c r="L1133">
        <f t="shared" si="239"/>
        <v>5.7192348710877861E-2</v>
      </c>
      <c r="M1133" s="22" t="str">
        <f t="shared" si="251"/>
        <v>NORMAL</v>
      </c>
      <c r="O1133">
        <f t="shared" si="240"/>
        <v>4.1588830833596715</v>
      </c>
      <c r="P1133">
        <f t="shared" si="241"/>
        <v>4.8040210447332568</v>
      </c>
      <c r="Q1133">
        <f t="shared" si="242"/>
        <v>3.2096332435012682</v>
      </c>
      <c r="R1133">
        <f>(O1133*constantes!$B$4)+(P1133*constantes!$B$5)+(D1133*constantes!$B$6)+(Q1133*constantes!$B$8)+(F1133*constantes!$B$9)</f>
        <v>24.402780989289592</v>
      </c>
      <c r="S1133" s="4">
        <f>(O1133*constantes!$B$4)+(P1133*constantes!$C$5)+(D1133*constantes!$B$6)+(Q1133*constantes!$B$8)+(F1133*constantes!$B$9)</f>
        <v>24.746941056934286</v>
      </c>
      <c r="T1133">
        <f>(O1133*constantes!$D$4)+(P1133*constantes!$D$5)+(D1133*constantes!$D$6)+(Q1133*constantes!$D$8)+(F1133*constantes!$D$9)</f>
        <v>26.470815824318148</v>
      </c>
      <c r="U1133">
        <f>(O1133*constantes!$D$4)+(P1133*constantes!$E$5)+(D1133*constantes!$D$6)+(Q1133*constantes!$D$8)+(F1133*constantes!$D$9)</f>
        <v>26.805944332398738</v>
      </c>
      <c r="V1133" s="5">
        <f t="shared" si="243"/>
        <v>0.17760541480342718</v>
      </c>
      <c r="W1133" s="5">
        <f t="shared" si="244"/>
        <v>0.24108204376013787</v>
      </c>
      <c r="X1133" s="6">
        <f t="shared" si="245"/>
        <v>8.0320843311873946E-2</v>
      </c>
      <c r="Y1133" s="6">
        <f t="shared" si="246"/>
        <v>0.11047277739147443</v>
      </c>
      <c r="AA1133">
        <f>(O1133*constantes!$B$4)+(LN(110)*constantes!$B$5)+(LN(22)*constantes!$B$8)+(F1133*constantes!$B$9)</f>
        <v>24.116689525898391</v>
      </c>
      <c r="AB1133">
        <f t="shared" si="247"/>
        <v>0.13660645895193024</v>
      </c>
      <c r="AC1133">
        <f>(O1133*constantes!$D$4)+(LN(110)*constantes!$D$5)+(LN(22)*constantes!$D$8)+(F1133*constantes!$D$9)</f>
        <v>26.11893567165809</v>
      </c>
      <c r="AD1133" s="7">
        <f t="shared" si="248"/>
        <v>5.7192348710877861E-2</v>
      </c>
      <c r="AF1133">
        <f>(O1133*constantes!$B$4)+(LN(125)*constantes!$B$5)+(LN(22.5)*constantes!$B$8)+(F1133*constantes!$B$9)</f>
        <v>24.371646462652787</v>
      </c>
      <c r="AG1133">
        <f t="shared" si="249"/>
        <v>0.17266110175416416</v>
      </c>
      <c r="AH1133">
        <f>(O1133*constantes!$D$4)+(LN(125)*constantes!$D$5)+(LN(22.5)*constantes!$D$8)+(F1133*constantes!$D$9)</f>
        <v>26.490008688266322</v>
      </c>
      <c r="AI1133">
        <f t="shared" si="250"/>
        <v>8.1811856272562489E-2</v>
      </c>
    </row>
    <row r="1134" spans="1:35" x14ac:dyDescent="0.25">
      <c r="A1134" s="11">
        <v>1133</v>
      </c>
      <c r="B1134">
        <v>1</v>
      </c>
      <c r="C1134">
        <v>40</v>
      </c>
      <c r="D1134">
        <v>1</v>
      </c>
      <c r="E1134">
        <v>1</v>
      </c>
      <c r="F1134">
        <v>0</v>
      </c>
      <c r="G1134">
        <v>130</v>
      </c>
      <c r="H1134">
        <v>23.9</v>
      </c>
      <c r="I1134">
        <f>IF(AND(B1134=1,E1134=0),V1134,IF(AND(B1134=1,E1134=1),W1134,IF(AND(B1134=0,E1134=0),X1134,IF(AND(B1134=0,E1134=1),Y1134,ERROR))))</f>
        <v>0.13293756067882812</v>
      </c>
      <c r="K1134">
        <f t="shared" si="238"/>
        <v>4.2933030992125865E-2</v>
      </c>
      <c r="L1134">
        <f t="shared" si="239"/>
        <v>3.3434567241904078E-2</v>
      </c>
      <c r="M1134" s="22" t="str">
        <f t="shared" si="251"/>
        <v>Elevated Risk</v>
      </c>
      <c r="O1134">
        <f t="shared" si="240"/>
        <v>3.6888794541139363</v>
      </c>
      <c r="P1134">
        <f t="shared" si="241"/>
        <v>4.8675344504555822</v>
      </c>
      <c r="Q1134">
        <f t="shared" si="242"/>
        <v>3.1738784589374651</v>
      </c>
      <c r="R1134">
        <f>(O1134*constantes!$B$4)+(P1134*constantes!$B$5)+(D1134*constantes!$B$6)+(Q1134*constantes!$B$8)+(F1134*constantes!$B$9)</f>
        <v>23.738685619721515</v>
      </c>
      <c r="S1134" s="4">
        <f>(O1134*constantes!$B$4)+(P1134*constantes!$C$5)+(D1134*constantes!$B$6)+(Q1134*constantes!$B$8)+(F1134*constantes!$B$9)</f>
        <v>24.087395787752154</v>
      </c>
      <c r="T1134">
        <f>(O1134*constantes!$D$4)+(P1134*constantes!$D$5)+(D1134*constantes!$D$6)+(Q1134*constantes!$D$8)+(F1134*constantes!$D$9)</f>
        <v>25.9709609093686</v>
      </c>
      <c r="U1134">
        <f>(O1134*constantes!$D$4)+(P1134*constantes!$E$5)+(D1134*constantes!$D$6)+(Q1134*constantes!$D$8)+(F1134*constantes!$D$9)</f>
        <v>26.310520112632378</v>
      </c>
      <c r="V1134" s="5">
        <f t="shared" si="243"/>
        <v>9.5750053590766715E-2</v>
      </c>
      <c r="W1134" s="5">
        <f t="shared" si="244"/>
        <v>0.13293756067882812</v>
      </c>
      <c r="X1134" s="6">
        <f t="shared" si="245"/>
        <v>4.9524060616675247E-2</v>
      </c>
      <c r="Y1134" s="6">
        <f t="shared" si="246"/>
        <v>6.8844745819227726E-2</v>
      </c>
      <c r="AA1134">
        <f>(O1134*constantes!$B$4)+(LN(110)*constantes!$B$5)+(LN(22)*constantes!$B$8)+(F1134*constantes!$B$9)</f>
        <v>22.653587028201589</v>
      </c>
      <c r="AB1134">
        <f t="shared" si="247"/>
        <v>3.3434567241904078E-2</v>
      </c>
      <c r="AC1134">
        <f>(O1134*constantes!$D$4)+(LN(110)*constantes!$D$5)+(LN(22)*constantes!$D$8)+(F1134*constantes!$D$9)</f>
        <v>24.840022896226397</v>
      </c>
      <c r="AD1134" s="7">
        <f t="shared" si="248"/>
        <v>1.6258639030403699E-2</v>
      </c>
      <c r="AF1134">
        <f>(O1134*constantes!$B$4)+(LN(125)*constantes!$B$5)+(LN(22.5)*constantes!$B$8)+(F1134*constantes!$B$9)</f>
        <v>22.908543964955982</v>
      </c>
      <c r="AG1134">
        <f t="shared" si="249"/>
        <v>4.2933030992125865E-2</v>
      </c>
      <c r="AH1134">
        <f>(O1134*constantes!$D$4)+(LN(125)*constantes!$D$5)+(LN(22.5)*constantes!$D$8)+(F1134*constantes!$D$9)</f>
        <v>25.211095912834629</v>
      </c>
      <c r="AI1134">
        <f t="shared" si="250"/>
        <v>2.3477142937900042E-2</v>
      </c>
    </row>
    <row r="1135" spans="1:35" x14ac:dyDescent="0.25">
      <c r="A1135" s="11">
        <v>1134</v>
      </c>
      <c r="B1135">
        <v>0</v>
      </c>
      <c r="C1135">
        <v>44</v>
      </c>
      <c r="D1135">
        <v>1</v>
      </c>
      <c r="E1135">
        <v>0</v>
      </c>
      <c r="F1135">
        <v>0</v>
      </c>
      <c r="G1135">
        <v>125</v>
      </c>
      <c r="H1135">
        <v>24.58</v>
      </c>
      <c r="I1135">
        <f>IF(AND(B1135=1,E1135=0),V1135,IF(AND(B1135=1,E1135=1),W1135,IF(AND(B1135=0,E1135=0),X1135,IF(AND(B1135=0,E1135=1),Y1135,ERROR))))</f>
        <v>5.8053063503605506E-2</v>
      </c>
      <c r="K1135">
        <f t="shared" si="238"/>
        <v>3.0321952038303235E-2</v>
      </c>
      <c r="L1135">
        <f t="shared" si="239"/>
        <v>2.102161003401426E-2</v>
      </c>
      <c r="M1135" s="22" t="str">
        <f t="shared" si="251"/>
        <v>Elevated Risk</v>
      </c>
      <c r="O1135">
        <f t="shared" si="240"/>
        <v>3.784189633918261</v>
      </c>
      <c r="P1135">
        <f t="shared" si="241"/>
        <v>4.8283137373023015</v>
      </c>
      <c r="Q1135">
        <f t="shared" si="242"/>
        <v>3.2019331041378889</v>
      </c>
      <c r="R1135">
        <f>(O1135*constantes!$B$4)+(P1135*constantes!$B$5)+(D1135*constantes!$B$6)+(Q1135*constantes!$B$8)+(F1135*constantes!$B$9)</f>
        <v>23.98486571756434</v>
      </c>
      <c r="S1135" s="4">
        <f>(O1135*constantes!$B$4)+(P1135*constantes!$C$5)+(D1135*constantes!$B$6)+(Q1135*constantes!$B$8)+(F1135*constantes!$B$9)</f>
        <v>24.330766113704676</v>
      </c>
      <c r="T1135">
        <f>(O1135*constantes!$D$4)+(P1135*constantes!$D$5)+(D1135*constantes!$D$6)+(Q1135*constantes!$D$8)+(F1135*constantes!$D$9)</f>
        <v>26.134325181451477</v>
      </c>
      <c r="U1135">
        <f>(O1135*constantes!$D$4)+(P1135*constantes!$E$5)+(D1135*constantes!$D$6)+(Q1135*constantes!$D$8)+(F1135*constantes!$D$9)</f>
        <v>26.471148347765688</v>
      </c>
      <c r="V1135" s="5">
        <f t="shared" si="243"/>
        <v>0.12080076441571774</v>
      </c>
      <c r="W1135" s="5">
        <f t="shared" si="244"/>
        <v>0.16635583033362278</v>
      </c>
      <c r="X1135" s="6">
        <f t="shared" si="245"/>
        <v>5.8053063503605506E-2</v>
      </c>
      <c r="Y1135" s="6">
        <f t="shared" si="246"/>
        <v>8.0346453219432457E-2</v>
      </c>
      <c r="AA1135">
        <f>(O1135*constantes!$B$4)+(LN(110)*constantes!$B$5)+(LN(22)*constantes!$B$8)+(F1135*constantes!$B$9)</f>
        <v>22.95028380552526</v>
      </c>
      <c r="AB1135">
        <f t="shared" si="247"/>
        <v>4.4721443860098575E-2</v>
      </c>
      <c r="AC1135">
        <f>(O1135*constantes!$D$4)+(LN(110)*constantes!$D$5)+(LN(22)*constantes!$D$8)+(F1135*constantes!$D$9)</f>
        <v>25.099368567186549</v>
      </c>
      <c r="AD1135" s="7">
        <f t="shared" si="248"/>
        <v>2.102161003401426E-2</v>
      </c>
      <c r="AF1135">
        <f>(O1135*constantes!$B$4)+(LN(125)*constantes!$B$5)+(LN(22.5)*constantes!$B$8)+(F1135*constantes!$B$9)</f>
        <v>23.205240742279653</v>
      </c>
      <c r="AG1135">
        <f t="shared" si="249"/>
        <v>5.7330036913051163E-2</v>
      </c>
      <c r="AH1135">
        <f>(O1135*constantes!$D$4)+(LN(125)*constantes!$D$5)+(LN(22.5)*constantes!$D$8)+(F1135*constantes!$D$9)</f>
        <v>25.470441583794781</v>
      </c>
      <c r="AI1135">
        <f t="shared" si="250"/>
        <v>3.0321952038303235E-2</v>
      </c>
    </row>
    <row r="1136" spans="1:35" x14ac:dyDescent="0.25">
      <c r="A1136" s="11">
        <v>1135</v>
      </c>
      <c r="B1136">
        <v>0</v>
      </c>
      <c r="C1136">
        <v>45</v>
      </c>
      <c r="D1136">
        <v>1</v>
      </c>
      <c r="E1136">
        <v>0</v>
      </c>
      <c r="F1136">
        <v>0</v>
      </c>
      <c r="G1136">
        <v>132</v>
      </c>
      <c r="H1136">
        <v>24.53</v>
      </c>
      <c r="I1136">
        <f>IF(AND(B1136=1,E1136=0),V1136,IF(AND(B1136=1,E1136=1),W1136,IF(AND(B1136=0,E1136=0),X1136,IF(AND(B1136=0,E1136=1),Y1136,ERROR))))</f>
        <v>7.1357592265073211E-2</v>
      </c>
      <c r="K1136">
        <f t="shared" si="238"/>
        <v>3.2202898660143586E-2</v>
      </c>
      <c r="L1136">
        <f t="shared" si="239"/>
        <v>2.2332293193086827E-2</v>
      </c>
      <c r="M1136" s="22" t="str">
        <f t="shared" si="251"/>
        <v>Elevated Risk</v>
      </c>
      <c r="O1136">
        <f t="shared" si="240"/>
        <v>3.8066624897703196</v>
      </c>
      <c r="P1136">
        <f t="shared" si="241"/>
        <v>4.8828019225863706</v>
      </c>
      <c r="Q1136">
        <f t="shared" si="242"/>
        <v>3.1998968582703982</v>
      </c>
      <c r="R1136">
        <f>(O1136*constantes!$B$4)+(P1136*constantes!$B$5)+(D1136*constantes!$B$6)+(Q1136*constantes!$B$8)+(F1136*constantes!$B$9)</f>
        <v>24.154288487037963</v>
      </c>
      <c r="S1136" s="4">
        <f>(O1136*constantes!$B$4)+(P1136*constantes!$C$5)+(D1136*constantes!$B$6)+(Q1136*constantes!$B$8)+(F1136*constantes!$B$9)</f>
        <v>24.50409241677205</v>
      </c>
      <c r="T1136">
        <f>(O1136*constantes!$D$4)+(P1136*constantes!$D$5)+(D1136*constantes!$D$6)+(Q1136*constantes!$D$8)+(F1136*constantes!$D$9)</f>
        <v>26.347704725892495</v>
      </c>
      <c r="U1136">
        <f>(O1136*constantes!$D$4)+(P1136*constantes!$E$5)+(D1136*constantes!$D$6)+(Q1136*constantes!$D$8)+(F1136*constantes!$D$9)</f>
        <v>26.68832898801212</v>
      </c>
      <c r="V1136" s="5">
        <f t="shared" si="243"/>
        <v>0.14145185996507903</v>
      </c>
      <c r="W1136" s="5">
        <f t="shared" si="244"/>
        <v>0.1945733527767094</v>
      </c>
      <c r="X1136" s="6">
        <f t="shared" si="245"/>
        <v>7.1357592265073211E-2</v>
      </c>
      <c r="Y1136" s="6">
        <f t="shared" si="246"/>
        <v>9.8842632701727995E-2</v>
      </c>
      <c r="AA1136">
        <f>(O1136*constantes!$B$4)+(LN(110)*constantes!$B$5)+(LN(22)*constantes!$B$8)+(F1136*constantes!$B$9)</f>
        <v>23.020240906878485</v>
      </c>
      <c r="AB1136">
        <f t="shared" si="247"/>
        <v>4.7883245315309741E-2</v>
      </c>
      <c r="AC1136">
        <f>(O1136*constantes!$D$4)+(LN(110)*constantes!$D$5)+(LN(22)*constantes!$D$8)+(F1136*constantes!$D$9)</f>
        <v>25.16051878105991</v>
      </c>
      <c r="AD1136" s="7">
        <f t="shared" si="248"/>
        <v>2.2332293193086827E-2</v>
      </c>
      <c r="AF1136">
        <f>(O1136*constantes!$B$4)+(LN(125)*constantes!$B$5)+(LN(22.5)*constantes!$B$8)+(F1136*constantes!$B$9)</f>
        <v>23.275197843632878</v>
      </c>
      <c r="AG1136">
        <f t="shared" si="249"/>
        <v>6.1354256697024101E-2</v>
      </c>
      <c r="AH1136">
        <f>(O1136*constantes!$D$4)+(LN(125)*constantes!$D$5)+(LN(22.5)*constantes!$D$8)+(F1136*constantes!$D$9)</f>
        <v>25.531591797668142</v>
      </c>
      <c r="AI1136">
        <f t="shared" si="250"/>
        <v>3.2202898660143586E-2</v>
      </c>
    </row>
    <row r="1137" spans="1:35" x14ac:dyDescent="0.25">
      <c r="A1137" s="11">
        <v>1136</v>
      </c>
      <c r="B1137">
        <v>1</v>
      </c>
      <c r="C1137">
        <v>59</v>
      </c>
      <c r="D1137">
        <v>1</v>
      </c>
      <c r="E1137">
        <v>0</v>
      </c>
      <c r="F1137">
        <v>0</v>
      </c>
      <c r="G1137">
        <v>93.5</v>
      </c>
      <c r="H1137">
        <v>27.25</v>
      </c>
      <c r="I1137">
        <f>IF(AND(B1137=1,E1137=0),V1137,IF(AND(B1137=1,E1137=1),W1137,IF(AND(B1137=0,E1137=0),X1137,IF(AND(B1137=0,E1137=1),Y1137,ERROR))))</f>
        <v>0.18387459498193304</v>
      </c>
      <c r="K1137">
        <f t="shared" si="238"/>
        <v>0.13682617258299834</v>
      </c>
      <c r="L1137">
        <f t="shared" si="239"/>
        <v>0.10776479003769468</v>
      </c>
      <c r="M1137" s="22" t="str">
        <f t="shared" si="251"/>
        <v>Elevated Risk</v>
      </c>
      <c r="O1137">
        <f t="shared" si="240"/>
        <v>4.0775374439057197</v>
      </c>
      <c r="P1137">
        <f t="shared" si="241"/>
        <v>4.5379614362946414</v>
      </c>
      <c r="Q1137">
        <f t="shared" si="242"/>
        <v>3.3050535211092531</v>
      </c>
      <c r="R1137">
        <f>(O1137*constantes!$B$4)+(P1137*constantes!$B$5)+(D1137*constantes!$B$6)+(Q1137*constantes!$B$8)+(F1137*constantes!$B$9)</f>
        <v>24.441169742551995</v>
      </c>
      <c r="S1137" s="4">
        <f>(O1137*constantes!$B$4)+(P1137*constantes!$C$5)+(D1137*constantes!$B$6)+(Q1137*constantes!$B$8)+(F1137*constantes!$B$9)</f>
        <v>24.766269299848144</v>
      </c>
      <c r="T1137">
        <f>(O1137*constantes!$D$4)+(P1137*constantes!$D$5)+(D1137*constantes!$D$6)+(Q1137*constantes!$D$8)+(F1137*constantes!$D$9)</f>
        <v>26.168530528923203</v>
      </c>
      <c r="U1137">
        <f>(O1137*constantes!$D$4)+(P1137*constantes!$E$5)+(D1137*constantes!$D$6)+(Q1137*constantes!$D$8)+(F1137*constantes!$D$9)</f>
        <v>26.485098718719119</v>
      </c>
      <c r="V1137" s="5">
        <f t="shared" si="243"/>
        <v>0.18387459498193304</v>
      </c>
      <c r="W1137" s="5">
        <f t="shared" si="244"/>
        <v>0.24515691362237502</v>
      </c>
      <c r="X1137" s="6">
        <f t="shared" si="245"/>
        <v>6.0011297521693541E-2</v>
      </c>
      <c r="Y1137" s="6">
        <f t="shared" si="246"/>
        <v>8.1427924462024848E-2</v>
      </c>
      <c r="AA1137">
        <f>(O1137*constantes!$B$4)+(LN(110)*constantes!$B$5)+(LN(22)*constantes!$B$8)+(F1137*constantes!$B$9)</f>
        <v>23.863463804103819</v>
      </c>
      <c r="AB1137">
        <f t="shared" si="247"/>
        <v>0.10776479003769468</v>
      </c>
      <c r="AC1137">
        <f>(O1137*constantes!$D$4)+(LN(110)*constantes!$D$5)+(LN(22)*constantes!$D$8)+(F1137*constantes!$D$9)</f>
        <v>25.897588492509126</v>
      </c>
      <c r="AD1137" s="7">
        <f t="shared" si="248"/>
        <v>4.6102547085629553E-2</v>
      </c>
      <c r="AF1137">
        <f>(O1137*constantes!$B$4)+(LN(125)*constantes!$B$5)+(LN(22.5)*constantes!$B$8)+(F1137*constantes!$B$9)</f>
        <v>24.118420740858213</v>
      </c>
      <c r="AG1137">
        <f t="shared" si="249"/>
        <v>0.13682617258299834</v>
      </c>
      <c r="AH1137">
        <f>(O1137*constantes!$D$4)+(LN(125)*constantes!$D$5)+(LN(22.5)*constantes!$D$8)+(F1137*constantes!$D$9)</f>
        <v>26.268661509117358</v>
      </c>
      <c r="AI1137">
        <f t="shared" si="250"/>
        <v>6.6117954736533924E-2</v>
      </c>
    </row>
    <row r="1138" spans="1:35" x14ac:dyDescent="0.25">
      <c r="A1138" s="11">
        <v>1137</v>
      </c>
      <c r="B1138">
        <v>1</v>
      </c>
      <c r="C1138">
        <v>44</v>
      </c>
      <c r="D1138">
        <v>1</v>
      </c>
      <c r="E1138">
        <v>1</v>
      </c>
      <c r="F1138">
        <v>0</v>
      </c>
      <c r="G1138">
        <v>144</v>
      </c>
      <c r="H1138">
        <v>25.16</v>
      </c>
      <c r="I1138">
        <f>IF(AND(B1138=1,E1138=0),V1138,IF(AND(B1138=1,E1138=1),W1138,IF(AND(B1138=0,E1138=0),X1138,IF(AND(B1138=0,E1138=1),Y1138,ERROR))))</f>
        <v>0.21606836149153652</v>
      </c>
      <c r="K1138">
        <f t="shared" si="238"/>
        <v>5.7330036913051163E-2</v>
      </c>
      <c r="L1138">
        <f t="shared" si="239"/>
        <v>4.4721443860098575E-2</v>
      </c>
      <c r="M1138" s="22" t="str">
        <f t="shared" si="251"/>
        <v>Elevated Risk</v>
      </c>
      <c r="O1138">
        <f t="shared" si="240"/>
        <v>3.784189633918261</v>
      </c>
      <c r="P1138">
        <f t="shared" si="241"/>
        <v>4.9698132995760007</v>
      </c>
      <c r="Q1138">
        <f t="shared" si="242"/>
        <v>3.2252554318322399</v>
      </c>
      <c r="R1138">
        <f>(O1138*constantes!$B$4)+(P1138*constantes!$B$5)+(D1138*constantes!$B$6)+(Q1138*constantes!$B$8)+(F1138*constantes!$B$9)</f>
        <v>24.265847967273285</v>
      </c>
      <c r="S1138" s="4">
        <f>(O1138*constantes!$B$4)+(P1138*constantes!$C$5)+(D1138*constantes!$B$6)+(Q1138*constantes!$B$8)+(F1138*constantes!$B$9)</f>
        <v>24.621885392054907</v>
      </c>
      <c r="T1138">
        <f>(O1138*constantes!$D$4)+(P1138*constantes!$D$5)+(D1138*constantes!$D$6)+(Q1138*constantes!$D$8)+(F1138*constantes!$D$9)</f>
        <v>26.544274255200524</v>
      </c>
      <c r="U1138">
        <f>(O1138*constantes!$D$4)+(P1138*constantes!$E$5)+(D1138*constantes!$D$6)+(Q1138*constantes!$D$8)+(F1138*constantes!$D$9)</f>
        <v>26.890968430978948</v>
      </c>
      <c r="V1138" s="5">
        <f t="shared" si="243"/>
        <v>0.15676710581908515</v>
      </c>
      <c r="W1138" s="5">
        <f t="shared" si="244"/>
        <v>0.21606836149153652</v>
      </c>
      <c r="X1138" s="6">
        <f t="shared" si="245"/>
        <v>8.6171774745169682E-2</v>
      </c>
      <c r="Y1138" s="6">
        <f t="shared" si="246"/>
        <v>0.11966601727264425</v>
      </c>
      <c r="AA1138">
        <f>(O1138*constantes!$B$4)+(LN(110)*constantes!$B$5)+(LN(22)*constantes!$B$8)+(F1138*constantes!$B$9)</f>
        <v>22.95028380552526</v>
      </c>
      <c r="AB1138">
        <f t="shared" si="247"/>
        <v>4.4721443860098575E-2</v>
      </c>
      <c r="AC1138">
        <f>(O1138*constantes!$D$4)+(LN(110)*constantes!$D$5)+(LN(22)*constantes!$D$8)+(F1138*constantes!$D$9)</f>
        <v>25.099368567186549</v>
      </c>
      <c r="AD1138" s="7">
        <f t="shared" si="248"/>
        <v>2.102161003401426E-2</v>
      </c>
      <c r="AF1138">
        <f>(O1138*constantes!$B$4)+(LN(125)*constantes!$B$5)+(LN(22.5)*constantes!$B$8)+(F1138*constantes!$B$9)</f>
        <v>23.205240742279653</v>
      </c>
      <c r="AG1138">
        <f t="shared" si="249"/>
        <v>5.7330036913051163E-2</v>
      </c>
      <c r="AH1138">
        <f>(O1138*constantes!$D$4)+(LN(125)*constantes!$D$5)+(LN(22.5)*constantes!$D$8)+(F1138*constantes!$D$9)</f>
        <v>25.470441583794781</v>
      </c>
      <c r="AI1138">
        <f t="shared" si="250"/>
        <v>3.0321952038303235E-2</v>
      </c>
    </row>
    <row r="1139" spans="1:35" x14ac:dyDescent="0.25">
      <c r="A1139" s="11">
        <v>1138</v>
      </c>
      <c r="B1139">
        <v>1</v>
      </c>
      <c r="C1139">
        <v>50</v>
      </c>
      <c r="D1139">
        <v>1</v>
      </c>
      <c r="E1139">
        <v>0</v>
      </c>
      <c r="F1139">
        <v>0</v>
      </c>
      <c r="G1139">
        <v>133</v>
      </c>
      <c r="H1139">
        <v>28.5</v>
      </c>
      <c r="I1139">
        <f>IF(AND(B1139=1,E1139=0),V1139,IF(AND(B1139=1,E1139=1),W1139,IF(AND(B1139=0,E1139=0),X1139,IF(AND(B1139=0,E1139=1),Y1139,ERROR))))</f>
        <v>0.21479453484067745</v>
      </c>
      <c r="K1139">
        <f t="shared" si="238"/>
        <v>8.4142660265313918E-2</v>
      </c>
      <c r="L1139">
        <f t="shared" si="239"/>
        <v>6.5845990830285972E-2</v>
      </c>
      <c r="M1139" s="22" t="str">
        <f t="shared" si="251"/>
        <v>Elevated Risk</v>
      </c>
      <c r="O1139">
        <f t="shared" si="240"/>
        <v>3.912023005428146</v>
      </c>
      <c r="P1139">
        <f t="shared" si="241"/>
        <v>4.8903491282217537</v>
      </c>
      <c r="Q1139">
        <f t="shared" si="242"/>
        <v>3.3499040872746049</v>
      </c>
      <c r="R1139">
        <f>(O1139*constantes!$B$4)+(P1139*constantes!$B$5)+(D1139*constantes!$B$6)+(Q1139*constantes!$B$8)+(F1139*constantes!$B$9)</f>
        <v>24.6151934590279</v>
      </c>
      <c r="S1139" s="4">
        <f>(O1139*constantes!$B$4)+(P1139*constantes!$C$5)+(D1139*constantes!$B$6)+(Q1139*constantes!$B$8)+(F1139*constantes!$B$9)</f>
        <v>24.965538070573707</v>
      </c>
      <c r="T1139">
        <f>(O1139*constantes!$D$4)+(P1139*constantes!$D$5)+(D1139*constantes!$D$6)+(Q1139*constantes!$D$8)+(F1139*constantes!$D$9)</f>
        <v>26.732318870265765</v>
      </c>
      <c r="U1139">
        <f>(O1139*constantes!$D$4)+(P1139*constantes!$E$5)+(D1139*constantes!$D$6)+(Q1139*constantes!$D$8)+(F1139*constantes!$D$9)</f>
        <v>27.073469625450514</v>
      </c>
      <c r="V1139" s="5">
        <f t="shared" si="243"/>
        <v>0.21479453484067745</v>
      </c>
      <c r="W1139" s="5">
        <f t="shared" si="244"/>
        <v>0.29054825123685091</v>
      </c>
      <c r="X1139" s="6">
        <f t="shared" si="245"/>
        <v>0.10305060411723665</v>
      </c>
      <c r="Y1139" s="6">
        <f t="shared" si="246"/>
        <v>0.14184640324672548</v>
      </c>
      <c r="AA1139">
        <f>(O1139*constantes!$B$4)+(LN(110)*constantes!$B$5)+(LN(22)*constantes!$B$8)+(F1139*constantes!$B$9)</f>
        <v>23.348223977700673</v>
      </c>
      <c r="AB1139">
        <f t="shared" si="247"/>
        <v>6.5845990830285972E-2</v>
      </c>
      <c r="AC1139">
        <f>(O1139*constantes!$D$4)+(LN(110)*constantes!$D$5)+(LN(22)*constantes!$D$8)+(F1139*constantes!$D$9)</f>
        <v>25.447212119400952</v>
      </c>
      <c r="AD1139" s="7">
        <f t="shared" si="248"/>
        <v>2.9636129007590606E-2</v>
      </c>
      <c r="AF1139">
        <f>(O1139*constantes!$B$4)+(LN(125)*constantes!$B$5)+(LN(22.5)*constantes!$B$8)+(F1139*constantes!$B$9)</f>
        <v>23.603180914455063</v>
      </c>
      <c r="AG1139">
        <f t="shared" si="249"/>
        <v>8.4142660265313918E-2</v>
      </c>
      <c r="AH1139">
        <f>(O1139*constantes!$D$4)+(LN(125)*constantes!$D$5)+(LN(22.5)*constantes!$D$8)+(F1139*constantes!$D$9)</f>
        <v>25.818285136009184</v>
      </c>
      <c r="AI1139">
        <f t="shared" si="250"/>
        <v>4.2663786438573714E-2</v>
      </c>
    </row>
    <row r="1140" spans="1:35" x14ac:dyDescent="0.25">
      <c r="A1140" s="11">
        <v>1139</v>
      </c>
      <c r="B1140">
        <v>1</v>
      </c>
      <c r="C1140">
        <v>56</v>
      </c>
      <c r="D1140">
        <v>0</v>
      </c>
      <c r="E1140">
        <v>1</v>
      </c>
      <c r="F1140">
        <v>0</v>
      </c>
      <c r="G1140">
        <v>147</v>
      </c>
      <c r="H1140">
        <v>30.42</v>
      </c>
      <c r="I1140">
        <f>IF(AND(B1140=1,E1140=0),V1140,IF(AND(B1140=1,E1140=1),W1140,IF(AND(B1140=0,E1140=0),X1140,IF(AND(B1140=0,E1140=1),Y1140,ERROR))))</f>
        <v>0.26421947856647399</v>
      </c>
      <c r="K1140">
        <f t="shared" si="238"/>
        <v>0.11757074595810224</v>
      </c>
      <c r="L1140">
        <f t="shared" si="239"/>
        <v>9.2378774865307212E-2</v>
      </c>
      <c r="M1140" s="22" t="str">
        <f t="shared" si="251"/>
        <v>Elevated Risk</v>
      </c>
      <c r="O1140">
        <f t="shared" si="240"/>
        <v>4.0253516907351496</v>
      </c>
      <c r="P1140">
        <f t="shared" si="241"/>
        <v>4.990432586778736</v>
      </c>
      <c r="Q1140">
        <f t="shared" si="242"/>
        <v>3.4151002868311466</v>
      </c>
      <c r="R1140">
        <f>(O1140*constantes!$B$4)+(P1140*constantes!$B$5)+(D1140*constantes!$B$6)+(Q1140*constantes!$B$8)+(F1140*constantes!$B$9)</f>
        <v>24.495799536663519</v>
      </c>
      <c r="S1140" s="4">
        <f>(O1140*constantes!$B$4)+(P1140*constantes!$C$5)+(D1140*constantes!$B$6)+(Q1140*constantes!$B$8)+(F1140*constantes!$B$9)</f>
        <v>24.853314127180347</v>
      </c>
      <c r="T1140">
        <f>(O1140*constantes!$D$4)+(P1140*constantes!$D$5)+(D1140*constantes!$D$6)+(Q1140*constantes!$D$8)+(F1140*constantes!$D$9)</f>
        <v>26.736871474426895</v>
      </c>
      <c r="U1140">
        <f>(O1140*constantes!$D$4)+(P1140*constantes!$E$5)+(D1140*constantes!$D$6)+(Q1140*constantes!$D$8)+(F1140*constantes!$D$9)</f>
        <v>27.085004051680578</v>
      </c>
      <c r="V1140" s="5">
        <f t="shared" si="243"/>
        <v>0.19313275286825304</v>
      </c>
      <c r="W1140" s="5">
        <f t="shared" si="244"/>
        <v>0.26421947856647399</v>
      </c>
      <c r="X1140" s="6">
        <f t="shared" si="245"/>
        <v>0.10349560574410233</v>
      </c>
      <c r="Y1140" s="6">
        <f t="shared" si="246"/>
        <v>0.14336798483470936</v>
      </c>
      <c r="AA1140">
        <f>(O1140*constantes!$B$4)+(LN(110)*constantes!$B$5)+(LN(22)*constantes!$B$8)+(F1140*constantes!$B$9)</f>
        <v>23.701011641913961</v>
      </c>
      <c r="AB1140">
        <f t="shared" si="247"/>
        <v>9.2378774865307212E-2</v>
      </c>
      <c r="AC1140">
        <f>(O1140*constantes!$D$4)+(LN(110)*constantes!$D$5)+(LN(22)*constantes!$D$8)+(F1140*constantes!$D$9)</f>
        <v>25.75558740512928</v>
      </c>
      <c r="AD1140" s="7">
        <f t="shared" si="248"/>
        <v>4.0123743463222783E-2</v>
      </c>
      <c r="AF1140">
        <f>(O1140*constantes!$B$4)+(LN(125)*constantes!$B$5)+(LN(22.5)*constantes!$B$8)+(F1140*constantes!$B$9)</f>
        <v>23.955968578668354</v>
      </c>
      <c r="AG1140">
        <f t="shared" si="249"/>
        <v>0.11757074595810224</v>
      </c>
      <c r="AH1140">
        <f>(O1140*constantes!$D$4)+(LN(125)*constantes!$D$5)+(LN(22.5)*constantes!$D$8)+(F1140*constantes!$D$9)</f>
        <v>26.126660421737512</v>
      </c>
      <c r="AI1140">
        <f t="shared" si="250"/>
        <v>5.7622826233415747E-2</v>
      </c>
    </row>
    <row r="1141" spans="1:35" x14ac:dyDescent="0.25">
      <c r="A1141" s="11">
        <v>1140</v>
      </c>
      <c r="B1141">
        <v>0</v>
      </c>
      <c r="C1141">
        <v>53</v>
      </c>
      <c r="D1141">
        <v>0</v>
      </c>
      <c r="E1141">
        <v>0</v>
      </c>
      <c r="F1141">
        <v>0</v>
      </c>
      <c r="G1141">
        <v>125</v>
      </c>
      <c r="H1141">
        <v>24.96</v>
      </c>
      <c r="I1141">
        <f>IF(AND(B1141=1,E1141=0),V1141,IF(AND(B1141=1,E1141=1),W1141,IF(AND(B1141=0,E1141=0),X1141,IF(AND(B1141=0,E1141=1),Y1141,ERROR))))</f>
        <v>5.2449748693013221E-2</v>
      </c>
      <c r="K1141">
        <f t="shared" si="238"/>
        <v>4.9808625979083754E-2</v>
      </c>
      <c r="L1141">
        <f t="shared" si="239"/>
        <v>3.4638908987597139E-2</v>
      </c>
      <c r="M1141" s="22" t="str">
        <f t="shared" si="251"/>
        <v>NORMAL</v>
      </c>
      <c r="O1141">
        <f t="shared" si="240"/>
        <v>3.970291913552122</v>
      </c>
      <c r="P1141">
        <f t="shared" si="241"/>
        <v>4.8283137373023015</v>
      </c>
      <c r="Q1141">
        <f t="shared" si="242"/>
        <v>3.2172745435012269</v>
      </c>
      <c r="R1141">
        <f>(O1141*constantes!$B$4)+(P1141*constantes!$B$5)+(D1141*constantes!$B$6)+(Q1141*constantes!$B$8)+(F1141*constantes!$B$9)</f>
        <v>23.866826902857436</v>
      </c>
      <c r="S1141" s="4">
        <f>(O1141*constantes!$B$4)+(P1141*constantes!$C$5)+(D1141*constantes!$B$6)+(Q1141*constantes!$B$8)+(F1141*constantes!$B$9)</f>
        <v>24.212727298997773</v>
      </c>
      <c r="T1141">
        <f>(O1141*constantes!$D$4)+(P1141*constantes!$D$5)+(D1141*constantes!$D$6)+(Q1141*constantes!$D$8)+(F1141*constantes!$D$9)</f>
        <v>26.029885822369295</v>
      </c>
      <c r="U1141">
        <f>(O1141*constantes!$D$4)+(P1141*constantes!$E$5)+(D1141*constantes!$D$6)+(Q1141*constantes!$D$8)+(F1141*constantes!$D$9)</f>
        <v>26.366708988683502</v>
      </c>
      <c r="V1141" s="5">
        <f t="shared" si="243"/>
        <v>0.10810745367395858</v>
      </c>
      <c r="W1141" s="5">
        <f t="shared" si="244"/>
        <v>0.14929575304761111</v>
      </c>
      <c r="X1141" s="6">
        <f t="shared" si="245"/>
        <v>5.2449748693013221E-2</v>
      </c>
      <c r="Y1141" s="6">
        <f t="shared" si="246"/>
        <v>7.2675670430325967E-2</v>
      </c>
      <c r="AA1141">
        <f>(O1141*constantes!$B$4)+(LN(110)*constantes!$B$5)+(LN(22)*constantes!$B$8)+(F1141*constantes!$B$9)</f>
        <v>23.529612757934284</v>
      </c>
      <c r="AB1141">
        <f t="shared" si="247"/>
        <v>7.8415260777171425E-2</v>
      </c>
      <c r="AC1141">
        <f>(O1141*constantes!$D$4)+(LN(110)*constantes!$D$5)+(LN(22)*constantes!$D$8)+(F1141*constantes!$D$9)</f>
        <v>25.605765897229862</v>
      </c>
      <c r="AD1141" s="7">
        <f t="shared" si="248"/>
        <v>3.4638908987597139E-2</v>
      </c>
      <c r="AF1141">
        <f>(O1141*constantes!$B$4)+(LN(125)*constantes!$B$5)+(LN(22.5)*constantes!$B$8)+(F1141*constantes!$B$9)</f>
        <v>23.784569694688678</v>
      </c>
      <c r="AG1141">
        <f t="shared" si="249"/>
        <v>0.10001327473115296</v>
      </c>
      <c r="AH1141">
        <f>(O1141*constantes!$D$4)+(LN(125)*constantes!$D$5)+(LN(22.5)*constantes!$D$8)+(F1141*constantes!$D$9)</f>
        <v>25.976838913838094</v>
      </c>
      <c r="AI1141">
        <f t="shared" si="250"/>
        <v>4.9808625979083754E-2</v>
      </c>
    </row>
    <row r="1142" spans="1:35" x14ac:dyDescent="0.25">
      <c r="A1142" s="11">
        <v>1141</v>
      </c>
      <c r="B1142">
        <v>0</v>
      </c>
      <c r="C1142">
        <v>63</v>
      </c>
      <c r="D1142">
        <v>0</v>
      </c>
      <c r="E1142">
        <v>1</v>
      </c>
      <c r="F1142">
        <v>0</v>
      </c>
      <c r="G1142">
        <v>156</v>
      </c>
      <c r="H1142">
        <v>25.92</v>
      </c>
      <c r="I1142">
        <f>IF(AND(B1142=1,E1142=0),V1142,IF(AND(B1142=1,E1142=1),W1142,IF(AND(B1142=0,E1142=0),X1142,IF(AND(B1142=0,E1142=1),Y1142,ERROR))))</f>
        <v>0.20797609801181438</v>
      </c>
      <c r="K1142">
        <f t="shared" si="238"/>
        <v>7.8518559479420769E-2</v>
      </c>
      <c r="L1142">
        <f t="shared" si="239"/>
        <v>5.4860361374715505E-2</v>
      </c>
      <c r="M1142" s="22" t="str">
        <f t="shared" si="251"/>
        <v>Elevated Risk</v>
      </c>
      <c r="O1142">
        <f t="shared" si="240"/>
        <v>4.1431347263915326</v>
      </c>
      <c r="P1142">
        <f t="shared" si="241"/>
        <v>5.0498560072495371</v>
      </c>
      <c r="Q1142">
        <f t="shared" si="242"/>
        <v>3.2550148714840739</v>
      </c>
      <c r="R1142">
        <f>(O1142*constantes!$B$4)+(P1142*constantes!$B$5)+(D1142*constantes!$B$6)+(Q1142*constantes!$B$8)+(F1142*constantes!$B$9)</f>
        <v>24.845777699462687</v>
      </c>
      <c r="S1142" s="4">
        <f>(O1142*constantes!$B$4)+(P1142*constantes!$C$5)+(D1142*constantes!$B$6)+(Q1142*constantes!$B$8)+(F1142*constantes!$B$9)</f>
        <v>25.207549383822045</v>
      </c>
      <c r="T1142">
        <f>(O1142*constantes!$D$4)+(P1142*constantes!$D$5)+(D1142*constantes!$D$6)+(Q1142*constantes!$D$8)+(F1142*constantes!$D$9)</f>
        <v>27.142676424340738</v>
      </c>
      <c r="U1142">
        <f>(O1142*constantes!$D$4)+(P1142*constantes!$E$5)+(D1142*constantes!$D$6)+(Q1142*constantes!$D$8)+(F1142*constantes!$D$9)</f>
        <v>27.494954379406462</v>
      </c>
      <c r="V1142" s="5">
        <f t="shared" si="243"/>
        <v>0.26252253594097541</v>
      </c>
      <c r="W1142" s="5">
        <f t="shared" si="244"/>
        <v>0.35419075026964819</v>
      </c>
      <c r="X1142" s="6">
        <f t="shared" si="245"/>
        <v>0.15120181387655718</v>
      </c>
      <c r="Y1142" s="6">
        <f t="shared" si="246"/>
        <v>0.20797609801181438</v>
      </c>
      <c r="AA1142">
        <f>(O1142*constantes!$B$4)+(LN(110)*constantes!$B$5)+(LN(22)*constantes!$B$8)+(F1142*constantes!$B$9)</f>
        <v>24.067665520590854</v>
      </c>
      <c r="AB1142">
        <f t="shared" si="247"/>
        <v>0.13051783749446544</v>
      </c>
      <c r="AC1142">
        <f>(O1142*constantes!$D$4)+(LN(110)*constantes!$D$5)+(LN(22)*constantes!$D$8)+(F1142*constantes!$D$9)</f>
        <v>26.076083289962796</v>
      </c>
      <c r="AD1142" s="7">
        <f t="shared" si="248"/>
        <v>5.4860361374715505E-2</v>
      </c>
      <c r="AF1142">
        <f>(O1142*constantes!$B$4)+(LN(125)*constantes!$B$5)+(LN(22.5)*constantes!$B$8)+(F1142*constantes!$B$9)</f>
        <v>24.322622457345251</v>
      </c>
      <c r="AG1142">
        <f t="shared" si="249"/>
        <v>0.16512470507308763</v>
      </c>
      <c r="AH1142">
        <f>(O1142*constantes!$D$4)+(LN(125)*constantes!$D$5)+(LN(22.5)*constantes!$D$8)+(F1142*constantes!$D$9)</f>
        <v>26.447156306571028</v>
      </c>
      <c r="AI1142">
        <f t="shared" si="250"/>
        <v>7.8518559479420769E-2</v>
      </c>
    </row>
    <row r="1143" spans="1:35" x14ac:dyDescent="0.25">
      <c r="A1143" s="11">
        <v>1142</v>
      </c>
      <c r="B1143">
        <v>0</v>
      </c>
      <c r="C1143">
        <v>57</v>
      </c>
      <c r="D1143">
        <v>0</v>
      </c>
      <c r="E1143">
        <v>1</v>
      </c>
      <c r="F1143">
        <v>0</v>
      </c>
      <c r="G1143">
        <v>174</v>
      </c>
      <c r="H1143">
        <v>22.73</v>
      </c>
      <c r="I1143">
        <f>IF(AND(B1143=1,E1143=0),V1143,IF(AND(B1143=1,E1143=1),W1143,IF(AND(B1143=0,E1143=0),X1143,IF(AND(B1143=0,E1143=1),Y1143,ERROR))))</f>
        <v>0.20345944655548975</v>
      </c>
      <c r="K1143">
        <f t="shared" si="238"/>
        <v>6.0378388617794876E-2</v>
      </c>
      <c r="L1143">
        <f t="shared" si="239"/>
        <v>4.2061248414153263E-2</v>
      </c>
      <c r="M1143" s="22" t="str">
        <f t="shared" si="251"/>
        <v>Elevated Risk</v>
      </c>
      <c r="O1143">
        <f t="shared" si="240"/>
        <v>4.0430512678345503</v>
      </c>
      <c r="P1143">
        <f t="shared" si="241"/>
        <v>5.1590552992145291</v>
      </c>
      <c r="Q1143">
        <f t="shared" si="242"/>
        <v>3.123685637864452</v>
      </c>
      <c r="R1143">
        <f>(O1143*constantes!$B$4)+(P1143*constantes!$B$5)+(D1143*constantes!$B$6)+(Q1143*constantes!$B$8)+(F1143*constantes!$B$9)</f>
        <v>24.632681442314933</v>
      </c>
      <c r="S1143" s="4">
        <f>(O1143*constantes!$B$4)+(P1143*constantes!$C$5)+(D1143*constantes!$B$6)+(Q1143*constantes!$B$8)+(F1143*constantes!$B$9)</f>
        <v>25.002276163950661</v>
      </c>
      <c r="T1143">
        <f>(O1143*constantes!$D$4)+(P1143*constantes!$D$5)+(D1143*constantes!$D$6)+(Q1143*constantes!$D$8)+(F1143*constantes!$D$9)</f>
        <v>27.110368037438299</v>
      </c>
      <c r="U1143">
        <f>(O1143*constantes!$D$4)+(P1143*constantes!$E$5)+(D1143*constantes!$D$6)+(Q1143*constantes!$D$8)+(F1143*constantes!$D$9)</f>
        <v>27.470263735111509</v>
      </c>
      <c r="V1143" s="5">
        <f t="shared" si="243"/>
        <v>0.21813705497370817</v>
      </c>
      <c r="W1143" s="5">
        <f t="shared" si="244"/>
        <v>0.2996031138236479</v>
      </c>
      <c r="X1143" s="6">
        <f t="shared" si="245"/>
        <v>0.14676650643549616</v>
      </c>
      <c r="Y1143" s="6">
        <f t="shared" si="246"/>
        <v>0.20345944655548975</v>
      </c>
      <c r="AA1143">
        <f>(O1143*constantes!$B$4)+(LN(110)*constantes!$B$5)+(LN(22)*constantes!$B$8)+(F1143*constantes!$B$9)</f>
        <v>23.756109717441312</v>
      </c>
      <c r="AB1143">
        <f t="shared" si="247"/>
        <v>9.7348342413305922E-2</v>
      </c>
      <c r="AC1143">
        <f>(O1143*constantes!$D$4)+(LN(110)*constantes!$D$5)+(LN(22)*constantes!$D$8)+(F1143*constantes!$D$9)</f>
        <v>25.803749193387144</v>
      </c>
      <c r="AD1143" s="7">
        <f t="shared" si="248"/>
        <v>4.2061248414153263E-2</v>
      </c>
      <c r="AF1143">
        <f>(O1143*constantes!$B$4)+(LN(125)*constantes!$B$5)+(LN(22.5)*constantes!$B$8)+(F1143*constantes!$B$9)</f>
        <v>24.011066654195705</v>
      </c>
      <c r="AG1143">
        <f t="shared" si="249"/>
        <v>0.12380054983513455</v>
      </c>
      <c r="AH1143">
        <f>(O1143*constantes!$D$4)+(LN(125)*constantes!$D$5)+(LN(22.5)*constantes!$D$8)+(F1143*constantes!$D$9)</f>
        <v>26.174822209995376</v>
      </c>
      <c r="AI1143">
        <f t="shared" si="250"/>
        <v>6.0378388617794876E-2</v>
      </c>
    </row>
    <row r="1144" spans="1:35" x14ac:dyDescent="0.25">
      <c r="A1144" s="11">
        <v>1143</v>
      </c>
      <c r="B1144">
        <v>0</v>
      </c>
      <c r="C1144">
        <v>64</v>
      </c>
      <c r="D1144">
        <v>0</v>
      </c>
      <c r="E1144">
        <v>1</v>
      </c>
      <c r="F1144">
        <v>0</v>
      </c>
      <c r="G1144">
        <v>150</v>
      </c>
      <c r="H1144">
        <v>25.98</v>
      </c>
      <c r="I1144">
        <f>IF(AND(B1144=1,E1144=0),V1144,IF(AND(B1144=1,E1144=1),W1144,IF(AND(B1144=0,E1144=0),X1144,IF(AND(B1144=0,E1144=1),Y1144,ERROR))))</f>
        <v>0.19556271545766069</v>
      </c>
      <c r="K1144">
        <f t="shared" si="238"/>
        <v>8.1811856272562489E-2</v>
      </c>
      <c r="L1144">
        <f t="shared" si="239"/>
        <v>5.7192348710877861E-2</v>
      </c>
      <c r="M1144" s="22" t="str">
        <f t="shared" si="251"/>
        <v>Elevated Risk</v>
      </c>
      <c r="O1144">
        <f t="shared" si="240"/>
        <v>4.1588830833596715</v>
      </c>
      <c r="P1144">
        <f t="shared" si="241"/>
        <v>5.0106352940962555</v>
      </c>
      <c r="Q1144">
        <f t="shared" si="242"/>
        <v>3.2573270112424533</v>
      </c>
      <c r="R1144">
        <f>(O1144*constantes!$B$4)+(P1144*constantes!$B$5)+(D1144*constantes!$B$6)+(Q1144*constantes!$B$8)+(F1144*constantes!$B$9)</f>
        <v>24.823877139250083</v>
      </c>
      <c r="S1144" s="4">
        <f>(O1144*constantes!$B$4)+(P1144*constantes!$C$5)+(D1144*constantes!$B$6)+(Q1144*constantes!$B$8)+(F1144*constantes!$B$9)</f>
        <v>25.182839051719139</v>
      </c>
      <c r="T1144">
        <f>(O1144*constantes!$D$4)+(P1144*constantes!$D$5)+(D1144*constantes!$D$6)+(Q1144*constantes!$D$8)+(F1144*constantes!$D$9)</f>
        <v>27.076386551251503</v>
      </c>
      <c r="U1144">
        <f>(O1144*constantes!$D$4)+(P1144*constantes!$E$5)+(D1144*constantes!$D$6)+(Q1144*constantes!$D$8)+(F1144*constantes!$D$9)</f>
        <v>27.425928469367655</v>
      </c>
      <c r="V1144" s="5">
        <f t="shared" si="243"/>
        <v>0.25764157080162575</v>
      </c>
      <c r="W1144" s="5">
        <f t="shared" si="244"/>
        <v>0.34726162321677112</v>
      </c>
      <c r="X1144" s="6">
        <f t="shared" si="245"/>
        <v>0.14222979201498764</v>
      </c>
      <c r="Y1144" s="6">
        <f t="shared" si="246"/>
        <v>0.19556271545766069</v>
      </c>
      <c r="AA1144">
        <f>(O1144*constantes!$B$4)+(LN(110)*constantes!$B$5)+(LN(22)*constantes!$B$8)+(F1144*constantes!$B$9)</f>
        <v>24.116689525898391</v>
      </c>
      <c r="AB1144">
        <f t="shared" si="247"/>
        <v>0.13660645895193024</v>
      </c>
      <c r="AC1144">
        <f>(O1144*constantes!$D$4)+(LN(110)*constantes!$D$5)+(LN(22)*constantes!$D$8)+(F1144*constantes!$D$9)</f>
        <v>26.11893567165809</v>
      </c>
      <c r="AD1144" s="7">
        <f t="shared" si="248"/>
        <v>5.7192348710877861E-2</v>
      </c>
      <c r="AF1144">
        <f>(O1144*constantes!$B$4)+(LN(125)*constantes!$B$5)+(LN(22.5)*constantes!$B$8)+(F1144*constantes!$B$9)</f>
        <v>24.371646462652787</v>
      </c>
      <c r="AG1144">
        <f t="shared" si="249"/>
        <v>0.17266110175416416</v>
      </c>
      <c r="AH1144">
        <f>(O1144*constantes!$D$4)+(LN(125)*constantes!$D$5)+(LN(22.5)*constantes!$D$8)+(F1144*constantes!$D$9)</f>
        <v>26.490008688266322</v>
      </c>
      <c r="AI1144">
        <f t="shared" si="250"/>
        <v>8.1811856272562489E-2</v>
      </c>
    </row>
    <row r="1145" spans="1:35" x14ac:dyDescent="0.25">
      <c r="A1145" s="11">
        <v>1144</v>
      </c>
      <c r="B1145">
        <v>1</v>
      </c>
      <c r="C1145">
        <v>57</v>
      </c>
      <c r="D1145">
        <v>1</v>
      </c>
      <c r="E1145">
        <v>0</v>
      </c>
      <c r="F1145">
        <v>0</v>
      </c>
      <c r="G1145">
        <v>140</v>
      </c>
      <c r="H1145">
        <v>24.71</v>
      </c>
      <c r="I1145">
        <f>IF(AND(B1145=1,E1145=0),V1145,IF(AND(B1145=1,E1145=1),W1145,IF(AND(B1145=0,E1145=0),X1145,IF(AND(B1145=0,E1145=1),Y1145,ERROR))))</f>
        <v>0.30030986655008263</v>
      </c>
      <c r="K1145">
        <f t="shared" si="238"/>
        <v>0.12380054983513455</v>
      </c>
      <c r="L1145">
        <f t="shared" si="239"/>
        <v>9.7348342413305922E-2</v>
      </c>
      <c r="M1145" s="22" t="str">
        <f t="shared" si="251"/>
        <v>'&gt;30%</v>
      </c>
      <c r="O1145">
        <f t="shared" si="240"/>
        <v>4.0430512678345503</v>
      </c>
      <c r="P1145">
        <f t="shared" si="241"/>
        <v>4.9416424226093039</v>
      </c>
      <c r="Q1145">
        <f t="shared" si="242"/>
        <v>3.2072080200005186</v>
      </c>
      <c r="R1145">
        <f>(O1145*constantes!$B$4)+(P1145*constantes!$B$5)+(D1145*constantes!$B$6)+(Q1145*constantes!$B$8)+(F1145*constantes!$B$9)</f>
        <v>25.005107202068125</v>
      </c>
      <c r="S1145" s="4">
        <f>(O1145*constantes!$B$4)+(P1145*constantes!$C$5)+(D1145*constantes!$B$6)+(Q1145*constantes!$B$8)+(F1145*constantes!$B$9)</f>
        <v>25.359126465223852</v>
      </c>
      <c r="T1145">
        <f>(O1145*constantes!$D$4)+(P1145*constantes!$D$5)+(D1145*constantes!$D$6)+(Q1145*constantes!$D$8)+(F1145*constantes!$D$9)</f>
        <v>27.160186000573763</v>
      </c>
      <c r="U1145">
        <f>(O1145*constantes!$D$4)+(P1145*constantes!$E$5)+(D1145*constantes!$D$6)+(Q1145*constantes!$D$8)+(F1145*constantes!$D$9)</f>
        <v>27.504914975974987</v>
      </c>
      <c r="V1145" s="5">
        <f t="shared" si="243"/>
        <v>0.30030986655008263</v>
      </c>
      <c r="W1145" s="5">
        <f t="shared" si="244"/>
        <v>0.3987924774242263</v>
      </c>
      <c r="X1145" s="6">
        <f t="shared" si="245"/>
        <v>0.1536561143152706</v>
      </c>
      <c r="Y1145" s="6">
        <f t="shared" si="246"/>
        <v>0.20982256934186128</v>
      </c>
      <c r="AA1145">
        <f>(O1145*constantes!$B$4)+(LN(110)*constantes!$B$5)+(LN(22)*constantes!$B$8)+(F1145*constantes!$B$9)</f>
        <v>23.756109717441312</v>
      </c>
      <c r="AB1145">
        <f t="shared" si="247"/>
        <v>9.7348342413305922E-2</v>
      </c>
      <c r="AC1145">
        <f>(O1145*constantes!$D$4)+(LN(110)*constantes!$D$5)+(LN(22)*constantes!$D$8)+(F1145*constantes!$D$9)</f>
        <v>25.803749193387144</v>
      </c>
      <c r="AD1145" s="7">
        <f t="shared" si="248"/>
        <v>4.2061248414153263E-2</v>
      </c>
      <c r="AF1145">
        <f>(O1145*constantes!$B$4)+(LN(125)*constantes!$B$5)+(LN(22.5)*constantes!$B$8)+(F1145*constantes!$B$9)</f>
        <v>24.011066654195705</v>
      </c>
      <c r="AG1145">
        <f t="shared" si="249"/>
        <v>0.12380054983513455</v>
      </c>
      <c r="AH1145">
        <f>(O1145*constantes!$D$4)+(LN(125)*constantes!$D$5)+(LN(22.5)*constantes!$D$8)+(F1145*constantes!$D$9)</f>
        <v>26.174822209995376</v>
      </c>
      <c r="AI1145">
        <f t="shared" si="250"/>
        <v>6.0378388617794876E-2</v>
      </c>
    </row>
    <row r="1146" spans="1:35" x14ac:dyDescent="0.25">
      <c r="A1146" s="11">
        <v>1145</v>
      </c>
      <c r="B1146">
        <v>1</v>
      </c>
      <c r="C1146">
        <v>55</v>
      </c>
      <c r="D1146">
        <v>1</v>
      </c>
      <c r="E1146">
        <v>0</v>
      </c>
      <c r="F1146">
        <v>0</v>
      </c>
      <c r="G1146">
        <v>129</v>
      </c>
      <c r="H1146">
        <v>27.63</v>
      </c>
      <c r="I1146">
        <f>IF(AND(B1146=1,E1146=0),V1146,IF(AND(B1146=1,E1146=1),W1146,IF(AND(B1146=0,E1146=0),X1146,IF(AND(B1146=0,E1146=1),Y1146,ERROR))))</f>
        <v>0.25914633810312737</v>
      </c>
      <c r="K1146">
        <f t="shared" si="238"/>
        <v>0.11152976090806932</v>
      </c>
      <c r="L1146">
        <f t="shared" si="239"/>
        <v>8.7567364830949512E-2</v>
      </c>
      <c r="M1146" s="22" t="str">
        <f t="shared" si="251"/>
        <v>Elevated Risk</v>
      </c>
      <c r="O1146">
        <f t="shared" si="240"/>
        <v>4.0073331852324712</v>
      </c>
      <c r="P1146">
        <f t="shared" si="241"/>
        <v>4.8598124043616719</v>
      </c>
      <c r="Q1146">
        <f t="shared" si="242"/>
        <v>3.318902138935325</v>
      </c>
      <c r="R1146">
        <f>(O1146*constantes!$B$4)+(P1146*constantes!$B$5)+(D1146*constantes!$B$6)+(Q1146*constantes!$B$8)+(F1146*constantes!$B$9)</f>
        <v>24.830664756068284</v>
      </c>
      <c r="S1146" s="4">
        <f>(O1146*constantes!$B$4)+(P1146*constantes!$C$5)+(D1146*constantes!$B$6)+(Q1146*constantes!$B$8)+(F1146*constantes!$B$9)</f>
        <v>25.178821716716755</v>
      </c>
      <c r="T1146">
        <f>(O1146*constantes!$D$4)+(P1146*constantes!$D$5)+(D1146*constantes!$D$6)+(Q1146*constantes!$D$8)+(F1146*constantes!$D$9)</f>
        <v>26.889917739224199</v>
      </c>
      <c r="U1146">
        <f>(O1146*constantes!$D$4)+(P1146*constantes!$E$5)+(D1146*constantes!$D$6)+(Q1146*constantes!$D$8)+(F1146*constantes!$D$9)</f>
        <v>27.228938252552467</v>
      </c>
      <c r="V1146" s="5">
        <f t="shared" si="243"/>
        <v>0.25914633810312737</v>
      </c>
      <c r="W1146" s="5">
        <f t="shared" si="244"/>
        <v>0.34614430747819869</v>
      </c>
      <c r="X1146" s="6">
        <f t="shared" si="245"/>
        <v>0.11954818156619684</v>
      </c>
      <c r="Y1146" s="6">
        <f t="shared" si="246"/>
        <v>0.16364566269927916</v>
      </c>
      <c r="AA1146">
        <f>(O1146*constantes!$B$4)+(LN(110)*constantes!$B$5)+(LN(22)*constantes!$B$8)+(F1146*constantes!$B$9)</f>
        <v>23.644920755024344</v>
      </c>
      <c r="AB1146">
        <f t="shared" si="247"/>
        <v>8.7567364830949512E-2</v>
      </c>
      <c r="AC1146">
        <f>(O1146*constantes!$D$4)+(LN(110)*constantes!$D$5)+(LN(22)*constantes!$D$8)+(F1146*constantes!$D$9)</f>
        <v>25.706557790361106</v>
      </c>
      <c r="AD1146" s="7">
        <f t="shared" si="248"/>
        <v>3.8241136753246696E-2</v>
      </c>
      <c r="AF1146">
        <f>(O1146*constantes!$B$4)+(LN(125)*constantes!$B$5)+(LN(22.5)*constantes!$B$8)+(F1146*constantes!$B$9)</f>
        <v>23.899877691778737</v>
      </c>
      <c r="AG1146">
        <f t="shared" si="249"/>
        <v>0.11152976090806932</v>
      </c>
      <c r="AH1146">
        <f>(O1146*constantes!$D$4)+(LN(125)*constantes!$D$5)+(LN(22.5)*constantes!$D$8)+(F1146*constantes!$D$9)</f>
        <v>26.077630806969339</v>
      </c>
      <c r="AI1146">
        <f t="shared" si="250"/>
        <v>5.4942946453026109E-2</v>
      </c>
    </row>
    <row r="1147" spans="1:35" x14ac:dyDescent="0.25">
      <c r="A1147" s="11">
        <v>1146</v>
      </c>
      <c r="B1147">
        <v>0</v>
      </c>
      <c r="C1147">
        <v>55</v>
      </c>
      <c r="D1147">
        <v>0</v>
      </c>
      <c r="E1147">
        <v>0</v>
      </c>
      <c r="F1147">
        <v>0</v>
      </c>
      <c r="G1147">
        <v>130</v>
      </c>
      <c r="H1147">
        <v>29.66</v>
      </c>
      <c r="I1147">
        <f>IF(AND(B1147=1,E1147=0),V1147,IF(AND(B1147=1,E1147=1),W1147,IF(AND(B1147=0,E1147=0),X1147,IF(AND(B1147=0,E1147=1),Y1147,ERROR))))</f>
        <v>7.0096618381738307E-2</v>
      </c>
      <c r="K1147">
        <f t="shared" si="238"/>
        <v>5.4942946453026109E-2</v>
      </c>
      <c r="L1147">
        <f t="shared" si="239"/>
        <v>3.8241136753246696E-2</v>
      </c>
      <c r="M1147" s="22" t="str">
        <f t="shared" si="251"/>
        <v>Elevated Risk</v>
      </c>
      <c r="O1147">
        <f t="shared" si="240"/>
        <v>4.0073331852324712</v>
      </c>
      <c r="P1147">
        <f t="shared" si="241"/>
        <v>4.8675344504555822</v>
      </c>
      <c r="Q1147">
        <f t="shared" si="242"/>
        <v>3.3897993367097858</v>
      </c>
      <c r="R1147">
        <f>(O1147*constantes!$B$4)+(P1147*constantes!$B$5)+(D1147*constantes!$B$6)+(Q1147*constantes!$B$8)+(F1147*constantes!$B$9)</f>
        <v>24.191664940815834</v>
      </c>
      <c r="S1147" s="4">
        <f>(O1147*constantes!$B$4)+(P1147*constantes!$C$5)+(D1147*constantes!$B$6)+(Q1147*constantes!$B$8)+(F1147*constantes!$B$9)</f>
        <v>24.540375108846469</v>
      </c>
      <c r="T1147">
        <f>(O1147*constantes!$D$4)+(P1147*constantes!$D$5)+(D1147*constantes!$D$6)+(Q1147*constantes!$D$8)+(F1147*constantes!$D$9)</f>
        <v>26.329205352264413</v>
      </c>
      <c r="U1147">
        <f>(O1147*constantes!$D$4)+(P1147*constantes!$E$5)+(D1147*constantes!$D$6)+(Q1147*constantes!$D$8)+(F1147*constantes!$D$9)</f>
        <v>26.668764555528195</v>
      </c>
      <c r="V1147" s="5">
        <f t="shared" si="243"/>
        <v>0.14642406578204059</v>
      </c>
      <c r="W1147" s="5">
        <f t="shared" si="244"/>
        <v>0.20098716839799002</v>
      </c>
      <c r="X1147" s="6">
        <f t="shared" si="245"/>
        <v>7.0096618381738307E-2</v>
      </c>
      <c r="Y1147" s="6">
        <f t="shared" si="246"/>
        <v>9.7023717804672449E-2</v>
      </c>
      <c r="AA1147">
        <f>(O1147*constantes!$B$4)+(LN(110)*constantes!$B$5)+(LN(22)*constantes!$B$8)+(F1147*constantes!$B$9)</f>
        <v>23.644920755024344</v>
      </c>
      <c r="AB1147">
        <f t="shared" si="247"/>
        <v>8.7567364830949512E-2</v>
      </c>
      <c r="AC1147">
        <f>(O1147*constantes!$D$4)+(LN(110)*constantes!$D$5)+(LN(22)*constantes!$D$8)+(F1147*constantes!$D$9)</f>
        <v>25.706557790361106</v>
      </c>
      <c r="AD1147" s="7">
        <f t="shared" si="248"/>
        <v>3.8241136753246696E-2</v>
      </c>
      <c r="AF1147">
        <f>(O1147*constantes!$B$4)+(LN(125)*constantes!$B$5)+(LN(22.5)*constantes!$B$8)+(F1147*constantes!$B$9)</f>
        <v>23.899877691778737</v>
      </c>
      <c r="AG1147">
        <f t="shared" si="249"/>
        <v>0.11152976090806932</v>
      </c>
      <c r="AH1147">
        <f>(O1147*constantes!$D$4)+(LN(125)*constantes!$D$5)+(LN(22.5)*constantes!$D$8)+(F1147*constantes!$D$9)</f>
        <v>26.077630806969339</v>
      </c>
      <c r="AI1147">
        <f t="shared" si="250"/>
        <v>5.4942946453026109E-2</v>
      </c>
    </row>
    <row r="1148" spans="1:35" x14ac:dyDescent="0.25">
      <c r="A1148" s="11">
        <v>1147</v>
      </c>
      <c r="B1148">
        <v>1</v>
      </c>
      <c r="C1148">
        <v>41</v>
      </c>
      <c r="D1148">
        <v>1</v>
      </c>
      <c r="E1148">
        <v>0</v>
      </c>
      <c r="F1148">
        <v>0</v>
      </c>
      <c r="G1148">
        <v>100</v>
      </c>
      <c r="H1148">
        <v>29.69</v>
      </c>
      <c r="I1148">
        <f>IF(AND(B1148=1,E1148=0),V1148,IF(AND(B1148=1,E1148=1),W1148,IF(AND(B1148=0,E1148=0),X1148,IF(AND(B1148=0,E1148=1),Y1148,ERROR))))</f>
        <v>7.6277047270058906E-2</v>
      </c>
      <c r="K1148">
        <f t="shared" si="238"/>
        <v>4.62827295767122E-2</v>
      </c>
      <c r="L1148">
        <f t="shared" si="239"/>
        <v>3.6057212319339005E-2</v>
      </c>
      <c r="M1148" s="22" t="str">
        <f t="shared" si="251"/>
        <v>Elevated Risk</v>
      </c>
      <c r="O1148">
        <f t="shared" si="240"/>
        <v>3.713572066704308</v>
      </c>
      <c r="P1148">
        <f t="shared" si="241"/>
        <v>4.6051701859880918</v>
      </c>
      <c r="Q1148">
        <f t="shared" si="242"/>
        <v>3.3908102887756684</v>
      </c>
      <c r="R1148">
        <f>(O1148*constantes!$B$4)+(P1148*constantes!$B$5)+(D1148*constantes!$B$6)+(Q1148*constantes!$B$8)+(F1148*constantes!$B$9)</f>
        <v>23.50082308202332</v>
      </c>
      <c r="S1148" s="4">
        <f>(O1148*constantes!$B$4)+(P1148*constantes!$C$5)+(D1148*constantes!$B$6)+(Q1148*constantes!$B$8)+(F1148*constantes!$B$9)</f>
        <v>23.830737474147508</v>
      </c>
      <c r="T1148">
        <f>(O1148*constantes!$D$4)+(P1148*constantes!$D$5)+(D1148*constantes!$D$6)+(Q1148*constantes!$D$8)+(F1148*constantes!$D$9)</f>
        <v>25.411050571551417</v>
      </c>
      <c r="U1148">
        <f>(O1148*constantes!$D$4)+(P1148*constantes!$E$5)+(D1148*constantes!$D$6)+(Q1148*constantes!$D$8)+(F1148*constantes!$D$9)</f>
        <v>25.732307243725948</v>
      </c>
      <c r="V1148" s="5">
        <f t="shared" si="243"/>
        <v>7.6277047270058906E-2</v>
      </c>
      <c r="W1148" s="5">
        <f t="shared" si="244"/>
        <v>0.10448316458711282</v>
      </c>
      <c r="X1148" s="6">
        <f t="shared" si="245"/>
        <v>2.8598785161537021E-2</v>
      </c>
      <c r="Y1148" s="6">
        <f t="shared" si="246"/>
        <v>3.9218794813525748E-2</v>
      </c>
      <c r="AA1148">
        <f>(O1148*constantes!$B$4)+(LN(110)*constantes!$B$5)+(LN(22)*constantes!$B$8)+(F1148*constantes!$B$9)</f>
        <v>22.730454143490913</v>
      </c>
      <c r="AB1148">
        <f t="shared" si="247"/>
        <v>3.6057212319339005E-2</v>
      </c>
      <c r="AC1148">
        <f>(O1148*constantes!$D$4)+(LN(110)*constantes!$D$5)+(LN(22)*constantes!$D$8)+(F1148*constantes!$D$9)</f>
        <v>24.907213223567677</v>
      </c>
      <c r="AD1148" s="7">
        <f t="shared" si="248"/>
        <v>1.7378724267438583E-2</v>
      </c>
      <c r="AF1148">
        <f>(O1148*constantes!$B$4)+(LN(125)*constantes!$B$5)+(LN(22.5)*constantes!$B$8)+(F1148*constantes!$B$9)</f>
        <v>22.985411080245306</v>
      </c>
      <c r="AG1148">
        <f t="shared" si="249"/>
        <v>4.62827295767122E-2</v>
      </c>
      <c r="AH1148">
        <f>(O1148*constantes!$D$4)+(LN(125)*constantes!$D$5)+(LN(22.5)*constantes!$D$8)+(F1148*constantes!$D$9)</f>
        <v>25.278286240175909</v>
      </c>
      <c r="AI1148">
        <f t="shared" si="250"/>
        <v>2.5088146116023613E-2</v>
      </c>
    </row>
    <row r="1149" spans="1:35" x14ac:dyDescent="0.25">
      <c r="A1149" s="11">
        <v>1148</v>
      </c>
      <c r="B1149">
        <v>0</v>
      </c>
      <c r="C1149">
        <v>46</v>
      </c>
      <c r="D1149">
        <v>1</v>
      </c>
      <c r="E1149">
        <v>0</v>
      </c>
      <c r="F1149">
        <v>0</v>
      </c>
      <c r="G1149">
        <v>113</v>
      </c>
      <c r="H1149">
        <v>23.35</v>
      </c>
      <c r="I1149">
        <f>IF(AND(B1149=1,E1149=0),V1149,IF(AND(B1149=1,E1149=1),W1149,IF(AND(B1149=0,E1149=0),X1149,IF(AND(B1149=0,E1149=1),Y1149,ERROR))))</f>
        <v>4.8292683866333119E-2</v>
      </c>
      <c r="K1149">
        <f t="shared" si="238"/>
        <v>3.4153313573738631E-2</v>
      </c>
      <c r="L1149">
        <f t="shared" si="239"/>
        <v>2.3692217580876362E-2</v>
      </c>
      <c r="M1149" s="22" t="str">
        <f t="shared" si="251"/>
        <v>Elevated Risk</v>
      </c>
      <c r="O1149">
        <f t="shared" si="240"/>
        <v>3.8286413964890951</v>
      </c>
      <c r="P1149">
        <f t="shared" si="241"/>
        <v>4.7273878187123408</v>
      </c>
      <c r="Q1149">
        <f t="shared" si="242"/>
        <v>3.1505969841149062</v>
      </c>
      <c r="R1149">
        <f>(O1149*constantes!$B$4)+(P1149*constantes!$B$5)+(D1149*constantes!$B$6)+(Q1149*constantes!$B$8)+(F1149*constantes!$B$9)</f>
        <v>23.895318887448362</v>
      </c>
      <c r="S1149" s="4">
        <f>(O1149*constantes!$B$4)+(P1149*constantes!$C$5)+(D1149*constantes!$B$6)+(Q1149*constantes!$B$8)+(F1149*constantes!$B$9)</f>
        <v>24.233988950780912</v>
      </c>
      <c r="T1149">
        <f>(O1149*constantes!$D$4)+(P1149*constantes!$D$5)+(D1149*constantes!$D$6)+(Q1149*constantes!$D$8)+(F1149*constantes!$D$9)</f>
        <v>25.945140422007459</v>
      </c>
      <c r="U1149">
        <f>(O1149*constantes!$D$4)+(P1149*constantes!$E$5)+(D1149*constantes!$D$6)+(Q1149*constantes!$D$8)+(F1149*constantes!$D$9)</f>
        <v>26.274922996240836</v>
      </c>
      <c r="V1149" s="5">
        <f t="shared" si="243"/>
        <v>0.11105175045671156</v>
      </c>
      <c r="W1149" s="5">
        <f t="shared" si="244"/>
        <v>0.15224649731731721</v>
      </c>
      <c r="X1149" s="6">
        <f t="shared" si="245"/>
        <v>4.8292683866333119E-2</v>
      </c>
      <c r="Y1149" s="6">
        <f t="shared" si="246"/>
        <v>6.6519121848862217E-2</v>
      </c>
      <c r="AA1149">
        <f>(O1149*constantes!$B$4)+(LN(110)*constantes!$B$5)+(LN(22)*constantes!$B$8)+(F1149*constantes!$B$9)</f>
        <v>23.088660364337766</v>
      </c>
      <c r="AB1149">
        <f t="shared" si="247"/>
        <v>5.1185816914687488E-2</v>
      </c>
      <c r="AC1149">
        <f>(O1149*constantes!$D$4)+(LN(110)*constantes!$D$5)+(LN(22)*constantes!$D$8)+(F1149*constantes!$D$9)</f>
        <v>25.220324924765169</v>
      </c>
      <c r="AD1149" s="7">
        <f t="shared" si="248"/>
        <v>2.3692217580876362E-2</v>
      </c>
      <c r="AF1149">
        <f>(O1149*constantes!$B$4)+(LN(125)*constantes!$B$5)+(LN(22.5)*constantes!$B$8)+(F1149*constantes!$B$9)</f>
        <v>23.343617301092156</v>
      </c>
      <c r="AG1149">
        <f t="shared" si="249"/>
        <v>6.5553501255932511E-2</v>
      </c>
      <c r="AH1149">
        <f>(O1149*constantes!$D$4)+(LN(125)*constantes!$D$5)+(LN(22.5)*constantes!$D$8)+(F1149*constantes!$D$9)</f>
        <v>25.591397941373401</v>
      </c>
      <c r="AI1149">
        <f t="shared" si="250"/>
        <v>3.4153313573738631E-2</v>
      </c>
    </row>
    <row r="1150" spans="1:35" x14ac:dyDescent="0.25">
      <c r="A1150" s="11">
        <v>1149</v>
      </c>
      <c r="B1150">
        <v>0</v>
      </c>
      <c r="C1150">
        <v>38</v>
      </c>
      <c r="D1150">
        <v>0</v>
      </c>
      <c r="E1150">
        <v>0</v>
      </c>
      <c r="F1150">
        <v>0</v>
      </c>
      <c r="G1150">
        <v>128</v>
      </c>
      <c r="H1150">
        <v>33.49</v>
      </c>
      <c r="I1150">
        <f>IF(AND(B1150=1,E1150=0),V1150,IF(AND(B1150=1,E1150=1),W1150,IF(AND(B1150=0,E1150=0),X1150,IF(AND(B1150=0,E1150=1),Y1150,ERROR))))</f>
        <v>2.6705213833149499E-2</v>
      </c>
      <c r="K1150">
        <f t="shared" si="238"/>
        <v>2.0450275544260377E-2</v>
      </c>
      <c r="L1150">
        <f t="shared" si="239"/>
        <v>1.4155691081518817E-2</v>
      </c>
      <c r="M1150" s="22" t="str">
        <f t="shared" si="251"/>
        <v>Elevated Risk</v>
      </c>
      <c r="O1150">
        <f t="shared" si="240"/>
        <v>3.6375861597263857</v>
      </c>
      <c r="P1150">
        <f t="shared" si="241"/>
        <v>4.8520302639196169</v>
      </c>
      <c r="Q1150">
        <f t="shared" si="242"/>
        <v>3.5112468868061133</v>
      </c>
      <c r="R1150">
        <f>(O1150*constantes!$B$4)+(P1150*constantes!$B$5)+(D1150*constantes!$B$6)+(Q1150*constantes!$B$8)+(F1150*constantes!$B$9)</f>
        <v>23.108175708227137</v>
      </c>
      <c r="S1150" s="4">
        <f>(O1150*constantes!$B$4)+(P1150*constantes!$C$5)+(D1150*constantes!$B$6)+(Q1150*constantes!$B$8)+(F1150*constantes!$B$9)</f>
        <v>23.455775156334337</v>
      </c>
      <c r="T1150">
        <f>(O1150*constantes!$D$4)+(P1150*constantes!$D$5)+(D1150*constantes!$D$6)+(Q1150*constantes!$D$8)+(F1150*constantes!$D$9)</f>
        <v>25.341575992208433</v>
      </c>
      <c r="U1150">
        <f>(O1150*constantes!$D$4)+(P1150*constantes!$E$5)+(D1150*constantes!$D$6)+(Q1150*constantes!$D$8)+(F1150*constantes!$D$9)</f>
        <v>25.680053623419465</v>
      </c>
      <c r="V1150" s="5">
        <f t="shared" si="243"/>
        <v>5.2167759838670613E-2</v>
      </c>
      <c r="W1150" s="5">
        <f t="shared" si="244"/>
        <v>7.3043051477463483E-2</v>
      </c>
      <c r="X1150" s="6">
        <f t="shared" si="245"/>
        <v>2.6705213833149499E-2</v>
      </c>
      <c r="Y1150" s="6">
        <f t="shared" si="246"/>
        <v>3.7259774332441542E-2</v>
      </c>
      <c r="AA1150">
        <f>(O1150*constantes!$B$4)+(LN(110)*constantes!$B$5)+(LN(22)*constantes!$B$8)+(F1150*constantes!$B$9)</f>
        <v>22.493913054504919</v>
      </c>
      <c r="AB1150">
        <f t="shared" si="247"/>
        <v>2.8571578401445974E-2</v>
      </c>
      <c r="AC1150">
        <f>(O1150*constantes!$D$4)+(LN(110)*constantes!$D$5)+(LN(22)*constantes!$D$8)+(F1150*constantes!$D$9)</f>
        <v>24.700450251667263</v>
      </c>
      <c r="AD1150" s="7">
        <f t="shared" si="248"/>
        <v>1.4155691081518817E-2</v>
      </c>
      <c r="AF1150">
        <f>(O1150*constantes!$B$4)+(LN(125)*constantes!$B$5)+(LN(22.5)*constantes!$B$8)+(F1150*constantes!$B$9)</f>
        <v>22.748869991259316</v>
      </c>
      <c r="AG1150">
        <f t="shared" si="249"/>
        <v>3.6714933714987352E-2</v>
      </c>
      <c r="AH1150">
        <f>(O1150*constantes!$D$4)+(LN(125)*constantes!$D$5)+(LN(22.5)*constantes!$D$8)+(F1150*constantes!$D$9)</f>
        <v>25.071523268275495</v>
      </c>
      <c r="AI1150">
        <f t="shared" si="250"/>
        <v>2.0450275544260377E-2</v>
      </c>
    </row>
    <row r="1151" spans="1:35" x14ac:dyDescent="0.25">
      <c r="A1151" s="11">
        <v>1150</v>
      </c>
      <c r="B1151">
        <v>0</v>
      </c>
      <c r="C1151">
        <v>56</v>
      </c>
      <c r="D1151">
        <v>0</v>
      </c>
      <c r="E1151">
        <v>0</v>
      </c>
      <c r="F1151">
        <v>0</v>
      </c>
      <c r="G1151">
        <v>145</v>
      </c>
      <c r="H1151">
        <v>26.67</v>
      </c>
      <c r="I1151">
        <f>IF(AND(B1151=1,E1151=0),V1151,IF(AND(B1151=1,E1151=1),W1151,IF(AND(B1151=0,E1151=0),X1151,IF(AND(B1151=0,E1151=1),Y1151,ERROR))))</f>
        <v>9.3608771989999839E-2</v>
      </c>
      <c r="K1151">
        <f t="shared" si="238"/>
        <v>5.7622826233415747E-2</v>
      </c>
      <c r="L1151">
        <f t="shared" si="239"/>
        <v>4.0123743463222783E-2</v>
      </c>
      <c r="M1151" s="22" t="str">
        <f t="shared" si="251"/>
        <v>Elevated Risk</v>
      </c>
      <c r="O1151">
        <f t="shared" si="240"/>
        <v>4.0253516907351496</v>
      </c>
      <c r="P1151">
        <f t="shared" si="241"/>
        <v>4.9767337424205742</v>
      </c>
      <c r="Q1151">
        <f t="shared" si="242"/>
        <v>3.2835393381939229</v>
      </c>
      <c r="R1151">
        <f>(O1151*constantes!$B$4)+(P1151*constantes!$B$5)+(D1151*constantes!$B$6)+(Q1151*constantes!$B$8)+(F1151*constantes!$B$9)</f>
        <v>24.366089511220451</v>
      </c>
      <c r="S1151" s="4">
        <f>(O1151*constantes!$B$4)+(P1151*constantes!$C$5)+(D1151*constantes!$B$6)+(Q1151*constantes!$B$8)+(F1151*constantes!$B$9)</f>
        <v>24.722622716527461</v>
      </c>
      <c r="T1151">
        <f>(O1151*constantes!$D$4)+(P1151*constantes!$D$5)+(D1151*constantes!$D$6)+(Q1151*constantes!$D$8)+(F1151*constantes!$D$9)</f>
        <v>26.631077323152596</v>
      </c>
      <c r="U1151">
        <f>(O1151*constantes!$D$4)+(P1151*constantes!$E$5)+(D1151*constantes!$D$6)+(Q1151*constantes!$D$8)+(F1151*constantes!$D$9)</f>
        <v>26.978254269023857</v>
      </c>
      <c r="V1151" s="5">
        <f t="shared" si="243"/>
        <v>0.17179165115808415</v>
      </c>
      <c r="W1151" s="5">
        <f t="shared" si="244"/>
        <v>0.23603554683455885</v>
      </c>
      <c r="X1151" s="6">
        <f t="shared" si="245"/>
        <v>9.3608771989999839E-2</v>
      </c>
      <c r="Y1151" s="6">
        <f t="shared" si="246"/>
        <v>0.12984054624756836</v>
      </c>
      <c r="AA1151">
        <f>(O1151*constantes!$B$4)+(LN(110)*constantes!$B$5)+(LN(22)*constantes!$B$8)+(F1151*constantes!$B$9)</f>
        <v>23.701011641913961</v>
      </c>
      <c r="AB1151">
        <f t="shared" si="247"/>
        <v>9.2378774865307212E-2</v>
      </c>
      <c r="AC1151">
        <f>(O1151*constantes!$D$4)+(LN(110)*constantes!$D$5)+(LN(22)*constantes!$D$8)+(F1151*constantes!$D$9)</f>
        <v>25.75558740512928</v>
      </c>
      <c r="AD1151" s="7">
        <f t="shared" si="248"/>
        <v>4.0123743463222783E-2</v>
      </c>
      <c r="AF1151">
        <f>(O1151*constantes!$B$4)+(LN(125)*constantes!$B$5)+(LN(22.5)*constantes!$B$8)+(F1151*constantes!$B$9)</f>
        <v>23.955968578668354</v>
      </c>
      <c r="AG1151">
        <f t="shared" si="249"/>
        <v>0.11757074595810224</v>
      </c>
      <c r="AH1151">
        <f>(O1151*constantes!$D$4)+(LN(125)*constantes!$D$5)+(LN(22.5)*constantes!$D$8)+(F1151*constantes!$D$9)</f>
        <v>26.126660421737512</v>
      </c>
      <c r="AI1151">
        <f t="shared" si="250"/>
        <v>5.7622826233415747E-2</v>
      </c>
    </row>
    <row r="1152" spans="1:35" x14ac:dyDescent="0.25">
      <c r="A1152" s="11">
        <v>1151</v>
      </c>
      <c r="B1152">
        <v>0</v>
      </c>
      <c r="C1152">
        <v>67</v>
      </c>
      <c r="D1152">
        <v>1</v>
      </c>
      <c r="E1152">
        <v>1</v>
      </c>
      <c r="F1152">
        <v>0</v>
      </c>
      <c r="G1152">
        <v>172</v>
      </c>
      <c r="H1152">
        <v>19.809999999999999</v>
      </c>
      <c r="I1152">
        <f>IF(AND(B1152=1,E1152=0),V1152,IF(AND(B1152=1,E1152=1),W1152,IF(AND(B1152=0,E1152=0),X1152,IF(AND(B1152=0,E1152=1),Y1152,ERROR))))</f>
        <v>0.44626908482276972</v>
      </c>
      <c r="K1152">
        <f t="shared" ref="K1152:K1213" si="252">IF(B1152=1,AG1152,AI1152)</f>
        <v>9.215699866828464E-2</v>
      </c>
      <c r="L1152">
        <f t="shared" ref="L1152:L1213" si="253">IF(B1152=1,AB1152,AD1152)</f>
        <v>6.4534688350861291E-2</v>
      </c>
      <c r="M1152" s="22" t="str">
        <f t="shared" si="251"/>
        <v>'&gt;30%</v>
      </c>
      <c r="O1152">
        <f t="shared" ref="O1152:O1213" si="254">LN(C1152)</f>
        <v>4.2046926193909657</v>
      </c>
      <c r="P1152">
        <f t="shared" ref="P1152:P1213" si="255">LN(G1152)</f>
        <v>5.1474944768134527</v>
      </c>
      <c r="Q1152">
        <f t="shared" ref="Q1152:Q1213" si="256">LN(H1152)</f>
        <v>2.9861868607104594</v>
      </c>
      <c r="R1152">
        <f>(O1152*constantes!$B$4)+(P1152*constantes!$B$5)+(D1152*constantes!$B$6)+(Q1152*constantes!$B$8)+(F1152*constantes!$B$9)</f>
        <v>25.714943348071831</v>
      </c>
      <c r="S1152" s="4">
        <f>(O1152*constantes!$B$4)+(P1152*constantes!$C$5)+(D1152*constantes!$B$6)+(Q1152*constantes!$B$8)+(F1152*constantes!$B$9)</f>
        <v>26.083709852390747</v>
      </c>
      <c r="T1152">
        <f>(O1152*constantes!$D$4)+(P1152*constantes!$D$5)+(D1152*constantes!$D$6)+(Q1152*constantes!$D$8)+(F1152*constantes!$D$9)</f>
        <v>28.066069667157727</v>
      </c>
      <c r="U1152">
        <f>(O1152*constantes!$D$4)+(P1152*constantes!$E$5)+(D1152*constantes!$D$6)+(Q1152*constantes!$D$8)+(F1152*constantes!$D$9)</f>
        <v>28.425158881860234</v>
      </c>
      <c r="V1152" s="5">
        <f t="shared" ref="V1152:V1213" si="257">1-POWER(0.88431,EXP(R1152-23.9388))</f>
        <v>0.51628301629347684</v>
      </c>
      <c r="W1152" s="5">
        <f t="shared" ref="W1152:W1213" si="258">1-POWER(0.88431,EXP(S1152-23.9388))</f>
        <v>0.65010731665925259</v>
      </c>
      <c r="X1152" s="6">
        <f t="shared" ref="X1152:X1213" si="259">1-POWER(0.94833,EXP(T1152-26.0145))</f>
        <v>0.33817611151761573</v>
      </c>
      <c r="Y1152" s="6">
        <f t="shared" ref="Y1152:Y1213" si="260">1-POWER(0.94833,EXP(U1152-26.0145))</f>
        <v>0.44626908482276972</v>
      </c>
      <c r="AA1152">
        <f>(O1152*constantes!$B$4)+(LN(110)*constantes!$B$5)+(LN(22)*constantes!$B$8)+(F1152*constantes!$B$9)</f>
        <v>24.25929277918237</v>
      </c>
      <c r="AB1152">
        <f t="shared" ref="AB1152:AB1213" si="261">1-POWER(0.88431,EXP(AA1152-23.9388))</f>
        <v>0.1558271506156762</v>
      </c>
      <c r="AC1152">
        <f>(O1152*constantes!$D$4)+(LN(110)*constantes!$D$5)+(LN(22)*constantes!$D$8)+(F1152*constantes!$D$9)</f>
        <v>26.243586625866762</v>
      </c>
      <c r="AD1152" s="7">
        <f t="shared" ref="AD1152:AD1213" si="262">1-POWER(0.94833,EXP(AC1152-26.0145))</f>
        <v>6.4534688350861291E-2</v>
      </c>
      <c r="AF1152">
        <f>(O1152*constantes!$B$4)+(LN(125)*constantes!$B$5)+(LN(22.5)*constantes!$B$8)+(F1152*constantes!$B$9)</f>
        <v>24.514249715936764</v>
      </c>
      <c r="AG1152">
        <f t="shared" ref="AG1152:AG1213" si="263">1-POWER(0.88431,EXP(AF1152-23.9388))</f>
        <v>0.19635063157104138</v>
      </c>
      <c r="AH1152">
        <f>(O1152*constantes!$D$4)+(LN(125)*constantes!$D$5)+(LN(22.5)*constantes!$D$8)+(F1152*constantes!$D$9)</f>
        <v>26.614659642474994</v>
      </c>
      <c r="AI1152">
        <f t="shared" ref="AI1152:AI1213" si="264">1-POWER(0.94833,EXP(AH1152-26.0145))</f>
        <v>9.215699866828464E-2</v>
      </c>
    </row>
    <row r="1153" spans="1:35" x14ac:dyDescent="0.25">
      <c r="A1153" s="11">
        <v>1152</v>
      </c>
      <c r="B1153">
        <v>0</v>
      </c>
      <c r="C1153">
        <v>45</v>
      </c>
      <c r="D1153">
        <v>0</v>
      </c>
      <c r="E1153">
        <v>1</v>
      </c>
      <c r="F1153">
        <v>0</v>
      </c>
      <c r="G1153">
        <v>167</v>
      </c>
      <c r="H1153">
        <v>25.56</v>
      </c>
      <c r="I1153">
        <f>IF(AND(B1153=1,E1153=0),V1153,IF(AND(B1153=1,E1153=1),W1153,IF(AND(B1153=0,E1153=0),X1153,IF(AND(B1153=0,E1153=1),Y1153,ERROR))))</f>
        <v>0.10665339246753303</v>
      </c>
      <c r="K1153">
        <f t="shared" si="252"/>
        <v>3.2202898660143586E-2</v>
      </c>
      <c r="L1153">
        <f t="shared" si="253"/>
        <v>2.2332293193086827E-2</v>
      </c>
      <c r="M1153" s="22" t="str">
        <f t="shared" si="251"/>
        <v>Elevated Risk</v>
      </c>
      <c r="O1153">
        <f t="shared" si="254"/>
        <v>3.8066624897703196</v>
      </c>
      <c r="P1153">
        <f t="shared" si="255"/>
        <v>5.1179938124167554</v>
      </c>
      <c r="Q1153">
        <f t="shared" si="256"/>
        <v>3.241028629509334</v>
      </c>
      <c r="R1153">
        <f>(O1153*constantes!$B$4)+(P1153*constantes!$B$5)+(D1153*constantes!$B$6)+(Q1153*constantes!$B$8)+(F1153*constantes!$B$9)</f>
        <v>23.913666292309603</v>
      </c>
      <c r="S1153" s="4">
        <f>(O1153*constantes!$B$4)+(P1153*constantes!$C$5)+(D1153*constantes!$B$6)+(Q1153*constantes!$B$8)+(F1153*constantes!$B$9)</f>
        <v>24.28031936903114</v>
      </c>
      <c r="T1153">
        <f>(O1153*constantes!$D$4)+(P1153*constantes!$D$5)+(D1153*constantes!$D$6)+(Q1153*constantes!$D$8)+(F1153*constantes!$D$9)</f>
        <v>26.41162696276119</v>
      </c>
      <c r="U1153">
        <f>(O1153*constantes!$D$4)+(P1153*constantes!$E$5)+(D1153*constantes!$D$6)+(Q1153*constantes!$D$8)+(F1153*constantes!$D$9)</f>
        <v>26.76865821111538</v>
      </c>
      <c r="V1153" s="5">
        <f t="shared" si="257"/>
        <v>0.11298730098613574</v>
      </c>
      <c r="W1153" s="5">
        <f t="shared" si="258"/>
        <v>0.1588603501774154</v>
      </c>
      <c r="X1153" s="6">
        <f t="shared" si="259"/>
        <v>7.5884597444171975E-2</v>
      </c>
      <c r="Y1153" s="6">
        <f t="shared" si="260"/>
        <v>0.10665339246753303</v>
      </c>
      <c r="AA1153">
        <f>(O1153*constantes!$B$4)+(LN(110)*constantes!$B$5)+(LN(22)*constantes!$B$8)+(F1153*constantes!$B$9)</f>
        <v>23.020240906878485</v>
      </c>
      <c r="AB1153">
        <f t="shared" si="261"/>
        <v>4.7883245315309741E-2</v>
      </c>
      <c r="AC1153">
        <f>(O1153*constantes!$D$4)+(LN(110)*constantes!$D$5)+(LN(22)*constantes!$D$8)+(F1153*constantes!$D$9)</f>
        <v>25.16051878105991</v>
      </c>
      <c r="AD1153" s="7">
        <f t="shared" si="262"/>
        <v>2.2332293193086827E-2</v>
      </c>
      <c r="AF1153">
        <f>(O1153*constantes!$B$4)+(LN(125)*constantes!$B$5)+(LN(22.5)*constantes!$B$8)+(F1153*constantes!$B$9)</f>
        <v>23.275197843632878</v>
      </c>
      <c r="AG1153">
        <f t="shared" si="263"/>
        <v>6.1354256697024101E-2</v>
      </c>
      <c r="AH1153">
        <f>(O1153*constantes!$D$4)+(LN(125)*constantes!$D$5)+(LN(22.5)*constantes!$D$8)+(F1153*constantes!$D$9)</f>
        <v>25.531591797668142</v>
      </c>
      <c r="AI1153">
        <f t="shared" si="264"/>
        <v>3.2202898660143586E-2</v>
      </c>
    </row>
    <row r="1154" spans="1:35" x14ac:dyDescent="0.25">
      <c r="A1154" s="11">
        <v>1153</v>
      </c>
      <c r="B1154">
        <v>0</v>
      </c>
      <c r="C1154">
        <v>50</v>
      </c>
      <c r="D1154">
        <v>1</v>
      </c>
      <c r="E1154">
        <v>0</v>
      </c>
      <c r="F1154">
        <v>0</v>
      </c>
      <c r="G1154">
        <v>116</v>
      </c>
      <c r="H1154">
        <v>21.65</v>
      </c>
      <c r="I1154">
        <f>IF(AND(B1154=1,E1154=0),V1154,IF(AND(B1154=1,E1154=1),W1154,IF(AND(B1154=0,E1154=0),X1154,IF(AND(B1154=0,E1154=1),Y1154,ERROR))))</f>
        <v>6.2295245285671985E-2</v>
      </c>
      <c r="K1154">
        <f t="shared" si="252"/>
        <v>4.2663786438573714E-2</v>
      </c>
      <c r="L1154">
        <f t="shared" si="253"/>
        <v>2.9636129007590606E-2</v>
      </c>
      <c r="M1154" s="22" t="str">
        <f t="shared" si="251"/>
        <v>Elevated Risk</v>
      </c>
      <c r="O1154">
        <f t="shared" si="254"/>
        <v>3.912023005428146</v>
      </c>
      <c r="P1154">
        <f t="shared" si="255"/>
        <v>4.7535901911063645</v>
      </c>
      <c r="Q1154">
        <f t="shared" si="256"/>
        <v>3.0750054544484988</v>
      </c>
      <c r="R1154">
        <f>(O1154*constantes!$B$4)+(P1154*constantes!$B$5)+(D1154*constantes!$B$6)+(Q1154*constantes!$B$8)+(F1154*constantes!$B$9)</f>
        <v>24.143563300818332</v>
      </c>
      <c r="S1154" s="4">
        <f>(O1154*constantes!$B$4)+(P1154*constantes!$C$5)+(D1154*constantes!$B$6)+(Q1154*constantes!$B$8)+(F1154*constantes!$B$9)</f>
        <v>24.484110502109193</v>
      </c>
      <c r="T1154">
        <f>(O1154*constantes!$D$4)+(P1154*constantes!$D$5)+(D1154*constantes!$D$6)+(Q1154*constantes!$D$8)+(F1154*constantes!$D$9)</f>
        <v>26.207086362432165</v>
      </c>
      <c r="U1154">
        <f>(O1154*constantes!$D$4)+(P1154*constantes!$E$5)+(D1154*constantes!$D$6)+(Q1154*constantes!$D$8)+(F1154*constantes!$D$9)</f>
        <v>26.538696814163742</v>
      </c>
      <c r="V1154" s="5">
        <f t="shared" si="257"/>
        <v>0.14005387826507554</v>
      </c>
      <c r="W1154" s="5">
        <f t="shared" si="258"/>
        <v>0.19111806173218882</v>
      </c>
      <c r="X1154" s="6">
        <f t="shared" si="259"/>
        <v>6.2295245285671985E-2</v>
      </c>
      <c r="Y1154" s="6">
        <f t="shared" si="260"/>
        <v>8.5713650102661521E-2</v>
      </c>
      <c r="AA1154">
        <f>(O1154*constantes!$B$4)+(LN(110)*constantes!$B$5)+(LN(22)*constantes!$B$8)+(F1154*constantes!$B$9)</f>
        <v>23.348223977700673</v>
      </c>
      <c r="AB1154">
        <f t="shared" si="261"/>
        <v>6.5845990830285972E-2</v>
      </c>
      <c r="AC1154">
        <f>(O1154*constantes!$D$4)+(LN(110)*constantes!$D$5)+(LN(22)*constantes!$D$8)+(F1154*constantes!$D$9)</f>
        <v>25.447212119400952</v>
      </c>
      <c r="AD1154" s="7">
        <f t="shared" si="262"/>
        <v>2.9636129007590606E-2</v>
      </c>
      <c r="AF1154">
        <f>(O1154*constantes!$B$4)+(LN(125)*constantes!$B$5)+(LN(22.5)*constantes!$B$8)+(F1154*constantes!$B$9)</f>
        <v>23.603180914455063</v>
      </c>
      <c r="AG1154">
        <f t="shared" si="263"/>
        <v>8.4142660265313918E-2</v>
      </c>
      <c r="AH1154">
        <f>(O1154*constantes!$D$4)+(LN(125)*constantes!$D$5)+(LN(22.5)*constantes!$D$8)+(F1154*constantes!$D$9)</f>
        <v>25.818285136009184</v>
      </c>
      <c r="AI1154">
        <f t="shared" si="264"/>
        <v>4.2663786438573714E-2</v>
      </c>
    </row>
    <row r="1155" spans="1:35" x14ac:dyDescent="0.25">
      <c r="A1155" s="11">
        <v>1154</v>
      </c>
      <c r="B1155">
        <v>0</v>
      </c>
      <c r="C1155">
        <v>41</v>
      </c>
      <c r="D1155">
        <v>0</v>
      </c>
      <c r="E1155">
        <v>0</v>
      </c>
      <c r="F1155">
        <v>0</v>
      </c>
      <c r="G1155">
        <v>122</v>
      </c>
      <c r="H1155">
        <v>24.17</v>
      </c>
      <c r="I1155">
        <f>IF(AND(B1155=1,E1155=0),V1155,IF(AND(B1155=1,E1155=1),W1155,IF(AND(B1155=0,E1155=0),X1155,IF(AND(B1155=0,E1155=1),Y1155,ERROR))))</f>
        <v>2.4314219122457015E-2</v>
      </c>
      <c r="K1155">
        <f t="shared" si="252"/>
        <v>2.5088146116023613E-2</v>
      </c>
      <c r="L1155">
        <f t="shared" si="253"/>
        <v>1.7378724267438583E-2</v>
      </c>
      <c r="M1155" s="22" t="str">
        <f t="shared" ref="M1155:M1218" si="265">_xlfn.IFS(I1155&lt;=(L1155*1.05),"OPTIMAL",I1155&lt;=(K1155*1.1),"NORMAL",I1155&lt;=0.3,"Elevated Risk",I1155&gt;0.3,"'&gt;30%")</f>
        <v>NORMAL</v>
      </c>
      <c r="O1155">
        <f t="shared" si="254"/>
        <v>3.713572066704308</v>
      </c>
      <c r="P1155">
        <f t="shared" si="255"/>
        <v>4.8040210447332568</v>
      </c>
      <c r="Q1155">
        <f t="shared" si="256"/>
        <v>3.1851121947153915</v>
      </c>
      <c r="R1155">
        <f>(O1155*constantes!$B$4)+(P1155*constantes!$B$5)+(D1155*constantes!$B$6)+(Q1155*constantes!$B$8)+(F1155*constantes!$B$9)</f>
        <v>22.997106055036134</v>
      </c>
      <c r="S1155" s="4">
        <f>(O1155*constantes!$B$4)+(P1155*constantes!$C$5)+(D1155*constantes!$B$6)+(Q1155*constantes!$B$8)+(F1155*constantes!$B$9)</f>
        <v>23.341266122680825</v>
      </c>
      <c r="T1155">
        <f>(O1155*constantes!$D$4)+(P1155*constantes!$D$5)+(D1155*constantes!$D$6)+(Q1155*constantes!$D$8)+(F1155*constantes!$D$9)</f>
        <v>25.246556990035959</v>
      </c>
      <c r="U1155">
        <f>(O1155*constantes!$D$4)+(P1155*constantes!$E$5)+(D1155*constantes!$D$6)+(Q1155*constantes!$D$8)+(F1155*constantes!$D$9)</f>
        <v>25.581685498116553</v>
      </c>
      <c r="V1155" s="5">
        <f t="shared" si="257"/>
        <v>4.681423586218536E-2</v>
      </c>
      <c r="W1155" s="5">
        <f t="shared" si="258"/>
        <v>6.5404702383337177E-2</v>
      </c>
      <c r="X1155" s="6">
        <f t="shared" si="259"/>
        <v>2.4314219122457015E-2</v>
      </c>
      <c r="Y1155" s="6">
        <f t="shared" si="260"/>
        <v>3.3828855041824091E-2</v>
      </c>
      <c r="AA1155">
        <f>(O1155*constantes!$B$4)+(LN(110)*constantes!$B$5)+(LN(22)*constantes!$B$8)+(F1155*constantes!$B$9)</f>
        <v>22.730454143490913</v>
      </c>
      <c r="AB1155">
        <f t="shared" si="261"/>
        <v>3.6057212319339005E-2</v>
      </c>
      <c r="AC1155">
        <f>(O1155*constantes!$D$4)+(LN(110)*constantes!$D$5)+(LN(22)*constantes!$D$8)+(F1155*constantes!$D$9)</f>
        <v>24.907213223567677</v>
      </c>
      <c r="AD1155" s="7">
        <f t="shared" si="262"/>
        <v>1.7378724267438583E-2</v>
      </c>
      <c r="AF1155">
        <f>(O1155*constantes!$B$4)+(LN(125)*constantes!$B$5)+(LN(22.5)*constantes!$B$8)+(F1155*constantes!$B$9)</f>
        <v>22.985411080245306</v>
      </c>
      <c r="AG1155">
        <f t="shared" si="263"/>
        <v>4.62827295767122E-2</v>
      </c>
      <c r="AH1155">
        <f>(O1155*constantes!$D$4)+(LN(125)*constantes!$D$5)+(LN(22.5)*constantes!$D$8)+(F1155*constantes!$D$9)</f>
        <v>25.278286240175909</v>
      </c>
      <c r="AI1155">
        <f t="shared" si="264"/>
        <v>2.5088146116023613E-2</v>
      </c>
    </row>
    <row r="1156" spans="1:35" x14ac:dyDescent="0.25">
      <c r="A1156" s="11">
        <v>1155</v>
      </c>
      <c r="B1156">
        <v>0</v>
      </c>
      <c r="C1156">
        <v>46</v>
      </c>
      <c r="D1156">
        <v>1</v>
      </c>
      <c r="E1156">
        <v>0</v>
      </c>
      <c r="F1156">
        <v>0</v>
      </c>
      <c r="G1156">
        <v>107.5</v>
      </c>
      <c r="H1156">
        <v>24.1</v>
      </c>
      <c r="I1156">
        <f>IF(AND(B1156=1,E1156=0),V1156,IF(AND(B1156=1,E1156=1),W1156,IF(AND(B1156=0,E1156=0),X1156,IF(AND(B1156=0,E1156=1),Y1156,ERROR))))</f>
        <v>4.2775070070721788E-2</v>
      </c>
      <c r="K1156">
        <f t="shared" si="252"/>
        <v>3.4153313573738631E-2</v>
      </c>
      <c r="L1156">
        <f t="shared" si="253"/>
        <v>2.3692217580876362E-2</v>
      </c>
      <c r="M1156" s="22" t="str">
        <f t="shared" si="265"/>
        <v>Elevated Risk</v>
      </c>
      <c r="O1156">
        <f t="shared" si="254"/>
        <v>3.8286413964890951</v>
      </c>
      <c r="P1156">
        <f t="shared" si="255"/>
        <v>4.677490847567717</v>
      </c>
      <c r="Q1156">
        <f t="shared" si="256"/>
        <v>3.1822118404966093</v>
      </c>
      <c r="R1156">
        <f>(O1156*constantes!$B$4)+(P1156*constantes!$B$5)+(D1156*constantes!$B$6)+(Q1156*constantes!$B$8)+(F1156*constantes!$B$9)</f>
        <v>23.827819323911111</v>
      </c>
      <c r="S1156" s="4">
        <f>(O1156*constantes!$B$4)+(P1156*constantes!$C$5)+(D1156*constantes!$B$6)+(Q1156*constantes!$B$8)+(F1156*constantes!$B$9)</f>
        <v>24.162914768230866</v>
      </c>
      <c r="T1156">
        <f>(O1156*constantes!$D$4)+(P1156*constantes!$D$5)+(D1156*constantes!$D$6)+(Q1156*constantes!$D$8)+(F1156*constantes!$D$9)</f>
        <v>25.820947828230182</v>
      </c>
      <c r="U1156">
        <f>(O1156*constantes!$D$4)+(P1156*constantes!$E$5)+(D1156*constantes!$D$6)+(Q1156*constantes!$D$8)+(F1156*constantes!$D$9)</f>
        <v>26.147249589756505</v>
      </c>
      <c r="V1156" s="5">
        <f t="shared" si="257"/>
        <v>0.10419515508970112</v>
      </c>
      <c r="W1156" s="5">
        <f t="shared" si="258"/>
        <v>0.14258551627287896</v>
      </c>
      <c r="X1156" s="6">
        <f t="shared" si="259"/>
        <v>4.2775070070721788E-2</v>
      </c>
      <c r="Y1156" s="6">
        <f t="shared" si="260"/>
        <v>5.8785592645083318E-2</v>
      </c>
      <c r="AA1156">
        <f>(O1156*constantes!$B$4)+(LN(110)*constantes!$B$5)+(LN(22)*constantes!$B$8)+(F1156*constantes!$B$9)</f>
        <v>23.088660364337766</v>
      </c>
      <c r="AB1156">
        <f t="shared" si="261"/>
        <v>5.1185816914687488E-2</v>
      </c>
      <c r="AC1156">
        <f>(O1156*constantes!$D$4)+(LN(110)*constantes!$D$5)+(LN(22)*constantes!$D$8)+(F1156*constantes!$D$9)</f>
        <v>25.220324924765169</v>
      </c>
      <c r="AD1156" s="7">
        <f t="shared" si="262"/>
        <v>2.3692217580876362E-2</v>
      </c>
      <c r="AF1156">
        <f>(O1156*constantes!$B$4)+(LN(125)*constantes!$B$5)+(LN(22.5)*constantes!$B$8)+(F1156*constantes!$B$9)</f>
        <v>23.343617301092156</v>
      </c>
      <c r="AG1156">
        <f t="shared" si="263"/>
        <v>6.5553501255932511E-2</v>
      </c>
      <c r="AH1156">
        <f>(O1156*constantes!$D$4)+(LN(125)*constantes!$D$5)+(LN(22.5)*constantes!$D$8)+(F1156*constantes!$D$9)</f>
        <v>25.591397941373401</v>
      </c>
      <c r="AI1156">
        <f t="shared" si="264"/>
        <v>3.4153313573738631E-2</v>
      </c>
    </row>
    <row r="1157" spans="1:35" x14ac:dyDescent="0.25">
      <c r="A1157" s="11">
        <v>1156</v>
      </c>
      <c r="B1157">
        <v>0</v>
      </c>
      <c r="C1157">
        <v>60</v>
      </c>
      <c r="D1157">
        <v>0</v>
      </c>
      <c r="E1157">
        <v>0</v>
      </c>
      <c r="F1157">
        <v>0</v>
      </c>
      <c r="G1157">
        <v>144</v>
      </c>
      <c r="H1157">
        <v>24.96</v>
      </c>
      <c r="I1157">
        <f>IF(AND(B1157=1,E1157=0),V1157,IF(AND(B1157=1,E1157=1),W1157,IF(AND(B1157=0,E1157=0),X1157,IF(AND(B1157=0,E1157=1),Y1157,ERROR))))</f>
        <v>0.10633235554774934</v>
      </c>
      <c r="K1157">
        <f t="shared" si="252"/>
        <v>6.9102564331433469E-2</v>
      </c>
      <c r="L1157">
        <f t="shared" si="253"/>
        <v>4.820708918468708E-2</v>
      </c>
      <c r="M1157" s="22" t="str">
        <f t="shared" si="265"/>
        <v>Elevated Risk</v>
      </c>
      <c r="O1157">
        <f t="shared" si="254"/>
        <v>4.0943445622221004</v>
      </c>
      <c r="P1157">
        <f t="shared" si="255"/>
        <v>4.9698132995760007</v>
      </c>
      <c r="Q1157">
        <f t="shared" si="256"/>
        <v>3.2172745435012269</v>
      </c>
      <c r="R1157">
        <f>(O1157*constantes!$B$4)+(P1157*constantes!$B$5)+(D1157*constantes!$B$6)+(Q1157*constantes!$B$8)+(F1157*constantes!$B$9)</f>
        <v>24.515490844043825</v>
      </c>
      <c r="S1157" s="4">
        <f>(O1157*constantes!$B$4)+(P1157*constantes!$C$5)+(D1157*constantes!$B$6)+(Q1157*constantes!$B$8)+(F1157*constantes!$B$9)</f>
        <v>24.87152826882545</v>
      </c>
      <c r="T1157">
        <f>(O1157*constantes!$D$4)+(P1157*constantes!$D$5)+(D1157*constantes!$D$6)+(Q1157*constantes!$D$8)+(F1157*constantes!$D$9)</f>
        <v>26.765467296801024</v>
      </c>
      <c r="U1157">
        <f>(O1157*constantes!$D$4)+(P1157*constantes!$E$5)+(D1157*constantes!$D$6)+(Q1157*constantes!$D$8)+(F1157*constantes!$D$9)</f>
        <v>27.112161472579444</v>
      </c>
      <c r="V1157" s="5">
        <f t="shared" si="257"/>
        <v>0.19656876814864876</v>
      </c>
      <c r="W1157" s="5">
        <f t="shared" si="258"/>
        <v>0.26835740309092326</v>
      </c>
      <c r="X1157" s="6">
        <f t="shared" si="259"/>
        <v>0.10633235554774934</v>
      </c>
      <c r="Y1157" s="6">
        <f t="shared" si="260"/>
        <v>0.14700956919790997</v>
      </c>
      <c r="AA1157">
        <f>(O1157*constantes!$B$4)+(LN(110)*constantes!$B$5)+(LN(22)*constantes!$B$8)+(F1157*constantes!$B$9)</f>
        <v>23.915783691137978</v>
      </c>
      <c r="AB1157">
        <f t="shared" si="261"/>
        <v>0.11321269470654882</v>
      </c>
      <c r="AC1157">
        <f>(O1157*constantes!$D$4)+(LN(110)*constantes!$D$5)+(LN(22)*constantes!$D$8)+(F1157*constantes!$D$9)</f>
        <v>25.943321837946279</v>
      </c>
      <c r="AD1157" s="7">
        <f t="shared" si="262"/>
        <v>4.820708918468708E-2</v>
      </c>
      <c r="AF1157">
        <f>(O1157*constantes!$B$4)+(LN(125)*constantes!$B$5)+(LN(22.5)*constantes!$B$8)+(F1157*constantes!$B$9)</f>
        <v>24.170740627892375</v>
      </c>
      <c r="AG1157">
        <f t="shared" si="263"/>
        <v>0.14362116573454531</v>
      </c>
      <c r="AH1157">
        <f>(O1157*constantes!$D$4)+(LN(125)*constantes!$D$5)+(LN(22.5)*constantes!$D$8)+(F1157*constantes!$D$9)</f>
        <v>26.314394854554511</v>
      </c>
      <c r="AI1157">
        <f t="shared" si="264"/>
        <v>6.9102564331433469E-2</v>
      </c>
    </row>
    <row r="1158" spans="1:35" x14ac:dyDescent="0.25">
      <c r="A1158" s="11">
        <v>1157</v>
      </c>
      <c r="B1158">
        <v>0</v>
      </c>
      <c r="C1158">
        <v>41</v>
      </c>
      <c r="D1158">
        <v>1</v>
      </c>
      <c r="E1158">
        <v>0</v>
      </c>
      <c r="F1158">
        <v>0</v>
      </c>
      <c r="G1158">
        <v>119</v>
      </c>
      <c r="H1158">
        <v>24.22</v>
      </c>
      <c r="I1158">
        <f>IF(AND(B1158=1,E1158=0),V1158,IF(AND(B1158=1,E1158=1),W1158,IF(AND(B1158=0,E1158=0),X1158,IF(AND(B1158=0,E1158=1),Y1158,ERROR))))</f>
        <v>4.1754022123383749E-2</v>
      </c>
      <c r="K1158">
        <f t="shared" si="252"/>
        <v>2.5088146116023613E-2</v>
      </c>
      <c r="L1158">
        <f t="shared" si="253"/>
        <v>1.7378724267438583E-2</v>
      </c>
      <c r="M1158" s="22" t="str">
        <f t="shared" si="265"/>
        <v>Elevated Risk</v>
      </c>
      <c r="O1158">
        <f t="shared" si="254"/>
        <v>3.713572066704308</v>
      </c>
      <c r="P1158">
        <f t="shared" si="255"/>
        <v>4.7791234931115296</v>
      </c>
      <c r="Q1158">
        <f t="shared" si="256"/>
        <v>3.1871787381249463</v>
      </c>
      <c r="R1158">
        <f>(O1158*constantes!$B$4)+(P1158*constantes!$B$5)+(D1158*constantes!$B$6)+(Q1158*constantes!$B$8)+(F1158*constantes!$B$9)</f>
        <v>23.662087398592494</v>
      </c>
      <c r="S1158" s="4">
        <f>(O1158*constantes!$B$4)+(P1158*constantes!$C$5)+(D1158*constantes!$B$6)+(Q1158*constantes!$B$8)+(F1158*constantes!$B$9)</f>
        <v>24.004463805639002</v>
      </c>
      <c r="T1158">
        <f>(O1158*constantes!$D$4)+(P1158*constantes!$D$5)+(D1158*constantes!$D$6)+(Q1158*constantes!$D$8)+(F1158*constantes!$D$9)</f>
        <v>25.796258938421825</v>
      </c>
      <c r="U1158">
        <f>(O1158*constantes!$D$4)+(P1158*constantes!$E$5)+(D1158*constantes!$D$6)+(Q1158*constantes!$D$8)+(F1158*constantes!$D$9)</f>
        <v>26.129650593301285</v>
      </c>
      <c r="V1158" s="5">
        <f t="shared" si="257"/>
        <v>8.9014018681821572E-2</v>
      </c>
      <c r="W1158" s="5">
        <f t="shared" si="258"/>
        <v>0.12303812812561554</v>
      </c>
      <c r="X1158" s="6">
        <f t="shared" si="259"/>
        <v>4.1754022123383749E-2</v>
      </c>
      <c r="Y1158" s="6">
        <f t="shared" si="260"/>
        <v>5.7790301307919734E-2</v>
      </c>
      <c r="AA1158">
        <f>(O1158*constantes!$B$4)+(LN(110)*constantes!$B$5)+(LN(22)*constantes!$B$8)+(F1158*constantes!$B$9)</f>
        <v>22.730454143490913</v>
      </c>
      <c r="AB1158">
        <f t="shared" si="261"/>
        <v>3.6057212319339005E-2</v>
      </c>
      <c r="AC1158">
        <f>(O1158*constantes!$D$4)+(LN(110)*constantes!$D$5)+(LN(22)*constantes!$D$8)+(F1158*constantes!$D$9)</f>
        <v>24.907213223567677</v>
      </c>
      <c r="AD1158" s="7">
        <f t="shared" si="262"/>
        <v>1.7378724267438583E-2</v>
      </c>
      <c r="AF1158">
        <f>(O1158*constantes!$B$4)+(LN(125)*constantes!$B$5)+(LN(22.5)*constantes!$B$8)+(F1158*constantes!$B$9)</f>
        <v>22.985411080245306</v>
      </c>
      <c r="AG1158">
        <f t="shared" si="263"/>
        <v>4.62827295767122E-2</v>
      </c>
      <c r="AH1158">
        <f>(O1158*constantes!$D$4)+(LN(125)*constantes!$D$5)+(LN(22.5)*constantes!$D$8)+(F1158*constantes!$D$9)</f>
        <v>25.278286240175909</v>
      </c>
      <c r="AI1158">
        <f t="shared" si="264"/>
        <v>2.5088146116023613E-2</v>
      </c>
    </row>
    <row r="1159" spans="1:35" x14ac:dyDescent="0.25">
      <c r="A1159" s="11">
        <v>1158</v>
      </c>
      <c r="B1159">
        <v>1</v>
      </c>
      <c r="C1159">
        <v>61</v>
      </c>
      <c r="D1159">
        <v>0</v>
      </c>
      <c r="E1159">
        <v>0</v>
      </c>
      <c r="F1159">
        <v>0</v>
      </c>
      <c r="G1159">
        <v>100</v>
      </c>
      <c r="H1159">
        <v>30.18</v>
      </c>
      <c r="I1159">
        <f>IF(AND(B1159=1,E1159=0),V1159,IF(AND(B1159=1,E1159=1),W1159,IF(AND(B1159=0,E1159=0),X1159,IF(AND(B1159=0,E1159=1),Y1159,ERROR))))</f>
        <v>0.12731866843301198</v>
      </c>
      <c r="K1159">
        <f t="shared" si="252"/>
        <v>0.15060331820878059</v>
      </c>
      <c r="L1159">
        <f t="shared" si="253"/>
        <v>0.11882079876600593</v>
      </c>
      <c r="M1159" s="22" t="str">
        <f t="shared" si="265"/>
        <v>NORMAL</v>
      </c>
      <c r="O1159">
        <f t="shared" si="254"/>
        <v>4.1108738641733114</v>
      </c>
      <c r="P1159">
        <f t="shared" si="255"/>
        <v>4.6051701859880918</v>
      </c>
      <c r="Q1159">
        <f t="shared" si="256"/>
        <v>3.4071794533397028</v>
      </c>
      <c r="R1159">
        <f>(O1159*constantes!$B$4)+(P1159*constantes!$B$5)+(D1159*constantes!$B$6)+(Q1159*constantes!$B$8)+(F1159*constantes!$B$9)</f>
        <v>24.041054668063857</v>
      </c>
      <c r="S1159" s="4">
        <f>(O1159*constantes!$B$4)+(P1159*constantes!$C$5)+(D1159*constantes!$B$6)+(Q1159*constantes!$B$8)+(F1159*constantes!$B$9)</f>
        <v>24.370969060188045</v>
      </c>
      <c r="T1159">
        <f>(O1159*constantes!$D$4)+(P1159*constantes!$D$5)+(D1159*constantes!$D$6)+(Q1159*constantes!$D$8)+(F1159*constantes!$D$9)</f>
        <v>25.881825308973763</v>
      </c>
      <c r="U1159">
        <f>(O1159*constantes!$D$4)+(P1159*constantes!$E$5)+(D1159*constantes!$D$6)+(Q1159*constantes!$D$8)+(F1159*constantes!$D$9)</f>
        <v>26.203081981148291</v>
      </c>
      <c r="V1159" s="5">
        <f t="shared" si="257"/>
        <v>0.12731866843301198</v>
      </c>
      <c r="W1159" s="5">
        <f t="shared" si="258"/>
        <v>0.17255490435458276</v>
      </c>
      <c r="X1159" s="6">
        <f t="shared" si="259"/>
        <v>4.539814399623332E-2</v>
      </c>
      <c r="Y1159" s="6">
        <f t="shared" si="260"/>
        <v>6.2054179769609918E-2</v>
      </c>
      <c r="AA1159">
        <f>(O1159*constantes!$B$4)+(LN(110)*constantes!$B$5)+(LN(22)*constantes!$B$8)+(F1159*constantes!$B$9)</f>
        <v>23.967238746940023</v>
      </c>
      <c r="AB1159">
        <f t="shared" si="261"/>
        <v>0.11882079876600593</v>
      </c>
      <c r="AC1159">
        <f>(O1159*constantes!$D$4)+(LN(110)*constantes!$D$5)+(LN(22)*constantes!$D$8)+(F1159*constantes!$D$9)</f>
        <v>25.98829922560666</v>
      </c>
      <c r="AD1159" s="7">
        <f t="shared" si="262"/>
        <v>5.0368025874669486E-2</v>
      </c>
      <c r="AF1159">
        <f>(O1159*constantes!$B$4)+(LN(125)*constantes!$B$5)+(LN(22.5)*constantes!$B$8)+(F1159*constantes!$B$9)</f>
        <v>24.222195683694412</v>
      </c>
      <c r="AG1159">
        <f t="shared" si="263"/>
        <v>0.15060331820878059</v>
      </c>
      <c r="AH1159">
        <f>(O1159*constantes!$D$4)+(LN(125)*constantes!$D$5)+(LN(22.5)*constantes!$D$8)+(F1159*constantes!$D$9)</f>
        <v>26.359372242214892</v>
      </c>
      <c r="AI1159">
        <f t="shared" si="264"/>
        <v>7.2164067569494672E-2</v>
      </c>
    </row>
    <row r="1160" spans="1:35" x14ac:dyDescent="0.25">
      <c r="A1160" s="11">
        <v>1159</v>
      </c>
      <c r="B1160">
        <v>1</v>
      </c>
      <c r="C1160">
        <v>68</v>
      </c>
      <c r="D1160">
        <v>0</v>
      </c>
      <c r="E1160">
        <v>0</v>
      </c>
      <c r="F1160">
        <v>0</v>
      </c>
      <c r="G1160">
        <v>130</v>
      </c>
      <c r="H1160">
        <v>23.25</v>
      </c>
      <c r="I1160">
        <f>IF(AND(B1160=1,E1160=0),V1160,IF(AND(B1160=1,E1160=1),W1160,IF(AND(B1160=0,E1160=0),X1160,IF(AND(B1160=0,E1160=1),Y1160,ERROR))))</f>
        <v>0.22327481805944105</v>
      </c>
      <c r="K1160">
        <f t="shared" si="252"/>
        <v>0.20459948552194085</v>
      </c>
      <c r="L1160">
        <f t="shared" si="253"/>
        <v>0.16254972199309958</v>
      </c>
      <c r="M1160" s="22" t="str">
        <f t="shared" si="265"/>
        <v>NORMAL</v>
      </c>
      <c r="O1160">
        <f t="shared" si="254"/>
        <v>4.219507705176107</v>
      </c>
      <c r="P1160">
        <f t="shared" si="255"/>
        <v>4.8675344504555822</v>
      </c>
      <c r="Q1160">
        <f t="shared" si="256"/>
        <v>3.1463051320333655</v>
      </c>
      <c r="R1160">
        <f>(O1160*constantes!$B$4)+(P1160*constantes!$B$5)+(D1160*constantes!$B$6)+(Q1160*constantes!$B$8)+(F1160*constantes!$B$9)</f>
        <v>24.659120833778246</v>
      </c>
      <c r="S1160" s="4">
        <f>(O1160*constantes!$B$4)+(P1160*constantes!$C$5)+(D1160*constantes!$B$6)+(Q1160*constantes!$B$8)+(F1160*constantes!$B$9)</f>
        <v>25.007831001808889</v>
      </c>
      <c r="T1160">
        <f>(O1160*constantes!$D$4)+(P1160*constantes!$D$5)+(D1160*constantes!$D$6)+(Q1160*constantes!$D$8)+(F1160*constantes!$D$9)</f>
        <v>26.78206066110662</v>
      </c>
      <c r="U1160">
        <f>(O1160*constantes!$D$4)+(P1160*constantes!$E$5)+(D1160*constantes!$D$6)+(Q1160*constantes!$D$8)+(F1160*constantes!$D$9)</f>
        <v>27.121619864370402</v>
      </c>
      <c r="V1160" s="5">
        <f t="shared" si="257"/>
        <v>0.22327481805944105</v>
      </c>
      <c r="W1160" s="5">
        <f t="shared" si="258"/>
        <v>0.30099106306351098</v>
      </c>
      <c r="X1160" s="6">
        <f t="shared" si="259"/>
        <v>0.10801177436621712</v>
      </c>
      <c r="Y1160" s="6">
        <f t="shared" si="260"/>
        <v>0.14829753686718561</v>
      </c>
      <c r="AA1160">
        <f>(O1160*constantes!$B$4)+(LN(110)*constantes!$B$5)+(LN(22)*constantes!$B$8)+(F1160*constantes!$B$9)</f>
        <v>24.305411548628083</v>
      </c>
      <c r="AB1160">
        <f t="shared" si="261"/>
        <v>0.16254972199309958</v>
      </c>
      <c r="AC1160">
        <f>(O1160*constantes!$D$4)+(LN(110)*constantes!$D$5)+(LN(22)*constantes!$D$8)+(F1160*constantes!$D$9)</f>
        <v>26.283899511344135</v>
      </c>
      <c r="AD1160" s="7">
        <f t="shared" si="262"/>
        <v>6.7098333328172055E-2</v>
      </c>
      <c r="AF1160">
        <f>(O1160*constantes!$B$4)+(LN(125)*constantes!$B$5)+(LN(22.5)*constantes!$B$8)+(F1160*constantes!$B$9)</f>
        <v>24.56036848538248</v>
      </c>
      <c r="AG1160">
        <f t="shared" si="263"/>
        <v>0.20459948552194085</v>
      </c>
      <c r="AH1160">
        <f>(O1160*constantes!$D$4)+(LN(125)*constantes!$D$5)+(LN(22.5)*constantes!$D$8)+(F1160*constantes!$D$9)</f>
        <v>26.654972527952367</v>
      </c>
      <c r="AI1160">
        <f t="shared" si="264"/>
        <v>9.5760530164646807E-2</v>
      </c>
    </row>
    <row r="1161" spans="1:35" x14ac:dyDescent="0.25">
      <c r="A1161" s="11">
        <v>1160</v>
      </c>
      <c r="B1161">
        <v>0</v>
      </c>
      <c r="C1161">
        <v>45</v>
      </c>
      <c r="D1161">
        <v>0</v>
      </c>
      <c r="E1161">
        <v>0</v>
      </c>
      <c r="F1161">
        <v>0</v>
      </c>
      <c r="G1161">
        <v>116</v>
      </c>
      <c r="H1161">
        <v>28.59</v>
      </c>
      <c r="I1161">
        <f>IF(AND(B1161=1,E1161=0),V1161,IF(AND(B1161=1,E1161=1),W1161,IF(AND(B1161=0,E1161=0),X1161,IF(AND(B1161=0,E1161=1),Y1161,ERROR))))</f>
        <v>2.9538631116304392E-2</v>
      </c>
      <c r="K1161">
        <f t="shared" si="252"/>
        <v>3.2202898660143586E-2</v>
      </c>
      <c r="L1161">
        <f t="shared" si="253"/>
        <v>2.2332293193086827E-2</v>
      </c>
      <c r="M1161" s="22" t="str">
        <f t="shared" si="265"/>
        <v>NORMAL</v>
      </c>
      <c r="O1161">
        <f t="shared" si="254"/>
        <v>3.8066624897703196</v>
      </c>
      <c r="P1161">
        <f t="shared" si="255"/>
        <v>4.7535901911063645</v>
      </c>
      <c r="Q1161">
        <f t="shared" si="256"/>
        <v>3.3530570063342204</v>
      </c>
      <c r="R1161">
        <f>(O1161*constantes!$B$4)+(P1161*constantes!$B$5)+(D1161*constantes!$B$6)+(Q1161*constantes!$B$8)+(F1161*constantes!$B$9)</f>
        <v>23.326481158784592</v>
      </c>
      <c r="S1161" s="4">
        <f>(O1161*constantes!$B$4)+(P1161*constantes!$C$5)+(D1161*constantes!$B$6)+(Q1161*constantes!$B$8)+(F1161*constantes!$B$9)</f>
        <v>23.667028360075452</v>
      </c>
      <c r="T1161">
        <f>(O1161*constantes!$D$4)+(P1161*constantes!$D$5)+(D1161*constantes!$D$6)+(Q1161*constantes!$D$8)+(F1161*constantes!$D$9)</f>
        <v>25.443866879992701</v>
      </c>
      <c r="U1161">
        <f>(O1161*constantes!$D$4)+(P1161*constantes!$E$5)+(D1161*constantes!$D$6)+(Q1161*constantes!$D$8)+(F1161*constantes!$D$9)</f>
        <v>25.775477331724279</v>
      </c>
      <c r="V1161" s="5">
        <f t="shared" si="257"/>
        <v>6.4476447435305562E-2</v>
      </c>
      <c r="W1161" s="5">
        <f t="shared" si="258"/>
        <v>8.9434591835814592E-2</v>
      </c>
      <c r="X1161" s="6">
        <f t="shared" si="259"/>
        <v>2.9538631116304392E-2</v>
      </c>
      <c r="Y1161" s="6">
        <f t="shared" si="260"/>
        <v>4.0913075043460867E-2</v>
      </c>
      <c r="AA1161">
        <f>(O1161*constantes!$B$4)+(LN(110)*constantes!$B$5)+(LN(22)*constantes!$B$8)+(F1161*constantes!$B$9)</f>
        <v>23.020240906878485</v>
      </c>
      <c r="AB1161">
        <f t="shared" si="261"/>
        <v>4.7883245315309741E-2</v>
      </c>
      <c r="AC1161">
        <f>(O1161*constantes!$D$4)+(LN(110)*constantes!$D$5)+(LN(22)*constantes!$D$8)+(F1161*constantes!$D$9)</f>
        <v>25.16051878105991</v>
      </c>
      <c r="AD1161" s="7">
        <f t="shared" si="262"/>
        <v>2.2332293193086827E-2</v>
      </c>
      <c r="AF1161">
        <f>(O1161*constantes!$B$4)+(LN(125)*constantes!$B$5)+(LN(22.5)*constantes!$B$8)+(F1161*constantes!$B$9)</f>
        <v>23.275197843632878</v>
      </c>
      <c r="AG1161">
        <f t="shared" si="263"/>
        <v>6.1354256697024101E-2</v>
      </c>
      <c r="AH1161">
        <f>(O1161*constantes!$D$4)+(LN(125)*constantes!$D$5)+(LN(22.5)*constantes!$D$8)+(F1161*constantes!$D$9)</f>
        <v>25.531591797668142</v>
      </c>
      <c r="AI1161">
        <f t="shared" si="264"/>
        <v>3.2202898660143586E-2</v>
      </c>
    </row>
    <row r="1162" spans="1:35" x14ac:dyDescent="0.25">
      <c r="A1162" s="11">
        <v>1161</v>
      </c>
      <c r="B1162">
        <v>0</v>
      </c>
      <c r="C1162">
        <v>52</v>
      </c>
      <c r="D1162">
        <v>1</v>
      </c>
      <c r="E1162">
        <v>1</v>
      </c>
      <c r="F1162">
        <v>1</v>
      </c>
      <c r="G1162">
        <v>147</v>
      </c>
      <c r="H1162">
        <v>29.01</v>
      </c>
      <c r="I1162">
        <f>IF(AND(B1162=1,E1162=0),V1162,IF(AND(B1162=1,E1162=1),W1162,IF(AND(B1162=0,E1162=0),X1162,IF(AND(B1162=0,E1162=1),Y1162,ERROR))))</f>
        <v>0.39273456355835346</v>
      </c>
      <c r="K1162">
        <f t="shared" si="252"/>
        <v>0.10019323175363004</v>
      </c>
      <c r="L1162">
        <f t="shared" si="253"/>
        <v>7.025621985652597E-2</v>
      </c>
      <c r="M1162" s="22" t="str">
        <f t="shared" si="265"/>
        <v>'&gt;30%</v>
      </c>
      <c r="O1162">
        <f t="shared" si="254"/>
        <v>3.9512437185814275</v>
      </c>
      <c r="P1162">
        <f t="shared" si="255"/>
        <v>4.990432586778736</v>
      </c>
      <c r="Q1162">
        <f t="shared" si="256"/>
        <v>3.3676405981333128</v>
      </c>
      <c r="R1162">
        <f>(O1162*constantes!$B$4)+(P1162*constantes!$B$5)+(D1162*constantes!$B$6)+(Q1162*constantes!$B$8)+(F1162*constantes!$B$9)</f>
        <v>25.468609766258886</v>
      </c>
      <c r="S1162" s="4">
        <f>(O1162*constantes!$B$4)+(P1162*constantes!$C$5)+(D1162*constantes!$B$6)+(Q1162*constantes!$B$8)+(F1162*constantes!$B$9)</f>
        <v>25.826124356775715</v>
      </c>
      <c r="T1162">
        <f>(O1162*constantes!$D$4)+(P1162*constantes!$D$5)+(D1162*constantes!$D$6)+(Q1162*constantes!$D$8)+(F1162*constantes!$D$9)</f>
        <v>27.907264728791795</v>
      </c>
      <c r="U1162">
        <f>(O1162*constantes!$D$4)+(P1162*constantes!$E$5)+(D1162*constantes!$D$6)+(Q1162*constantes!$D$8)+(F1162*constantes!$D$9)</f>
        <v>28.255397306045477</v>
      </c>
      <c r="V1162" s="5">
        <f t="shared" si="257"/>
        <v>0.43316427802128421</v>
      </c>
      <c r="W1162" s="5">
        <f t="shared" si="258"/>
        <v>0.55588016927394901</v>
      </c>
      <c r="X1162" s="6">
        <f t="shared" si="259"/>
        <v>0.29682386301594199</v>
      </c>
      <c r="Y1162" s="6">
        <f t="shared" si="260"/>
        <v>0.39273456355835346</v>
      </c>
      <c r="AA1162">
        <f>(O1162*constantes!$B$4)+(LN(110)*constantes!$B$5)+(LN(22)*constantes!$B$8)+(F1162*constantes!$B$9)</f>
        <v>24.001916488918312</v>
      </c>
      <c r="AB1162">
        <f t="shared" si="261"/>
        <v>0.12274515981542711</v>
      </c>
      <c r="AC1162">
        <f>(O1162*constantes!$D$4)+(LN(110)*constantes!$D$5)+(LN(22)*constantes!$D$8)+(F1162*constantes!$D$9)</f>
        <v>26.33156442534095</v>
      </c>
      <c r="AD1162" s="7">
        <f t="shared" si="262"/>
        <v>7.025621985652597E-2</v>
      </c>
      <c r="AF1162">
        <f>(O1162*constantes!$B$4)+(LN(125)*constantes!$B$5)+(LN(22.5)*constantes!$B$8)+(F1162*constantes!$B$9)</f>
        <v>24.256873425672705</v>
      </c>
      <c r="AG1162">
        <f t="shared" si="263"/>
        <v>0.15548152760533929</v>
      </c>
      <c r="AH1162">
        <f>(O1162*constantes!$D$4)+(LN(125)*constantes!$D$5)+(LN(22.5)*constantes!$D$8)+(F1162*constantes!$D$9)</f>
        <v>26.702637441949182</v>
      </c>
      <c r="AI1162">
        <f t="shared" si="264"/>
        <v>0.10019323175363004</v>
      </c>
    </row>
    <row r="1163" spans="1:35" x14ac:dyDescent="0.25">
      <c r="A1163" s="11">
        <v>1162</v>
      </c>
      <c r="B1163">
        <v>1</v>
      </c>
      <c r="C1163">
        <v>56</v>
      </c>
      <c r="D1163">
        <v>0</v>
      </c>
      <c r="E1163">
        <v>1</v>
      </c>
      <c r="F1163">
        <v>0</v>
      </c>
      <c r="G1163">
        <v>140</v>
      </c>
      <c r="H1163">
        <v>29.47</v>
      </c>
      <c r="I1163">
        <f>IF(AND(B1163=1,E1163=0),V1163,IF(AND(B1163=1,E1163=1),W1163,IF(AND(B1163=0,E1163=0),X1163,IF(AND(B1163=0,E1163=1),Y1163,ERROR))))</f>
        <v>0.23841789530442603</v>
      </c>
      <c r="K1163">
        <f t="shared" si="252"/>
        <v>0.11757074595810224</v>
      </c>
      <c r="L1163">
        <f t="shared" si="253"/>
        <v>9.2378774865307212E-2</v>
      </c>
      <c r="M1163" s="22" t="str">
        <f t="shared" si="265"/>
        <v>Elevated Risk</v>
      </c>
      <c r="O1163">
        <f t="shared" si="254"/>
        <v>4.0253516907351496</v>
      </c>
      <c r="P1163">
        <f t="shared" si="255"/>
        <v>4.9416424226093039</v>
      </c>
      <c r="Q1163">
        <f t="shared" si="256"/>
        <v>3.3833727967496032</v>
      </c>
      <c r="R1163">
        <f>(O1163*constantes!$B$4)+(P1163*constantes!$B$5)+(D1163*constantes!$B$6)+(Q1163*constantes!$B$8)+(F1163*constantes!$B$9)</f>
        <v>24.380137276604142</v>
      </c>
      <c r="S1163" s="4">
        <f>(O1163*constantes!$B$4)+(P1163*constantes!$C$5)+(D1163*constantes!$B$6)+(Q1163*constantes!$B$8)+(F1163*constantes!$B$9)</f>
        <v>24.734156539759876</v>
      </c>
      <c r="T1163">
        <f>(O1163*constantes!$D$4)+(P1163*constantes!$D$5)+(D1163*constantes!$D$6)+(Q1163*constantes!$D$8)+(F1163*constantes!$D$9)</f>
        <v>26.583408454428866</v>
      </c>
      <c r="U1163">
        <f>(O1163*constantes!$D$4)+(P1163*constantes!$E$5)+(D1163*constantes!$D$6)+(Q1163*constantes!$D$8)+(F1163*constantes!$D$9)</f>
        <v>26.928137429830091</v>
      </c>
      <c r="V1163" s="5">
        <f t="shared" si="257"/>
        <v>0.1739971735755359</v>
      </c>
      <c r="W1163" s="5">
        <f t="shared" si="258"/>
        <v>0.23841789530442603</v>
      </c>
      <c r="X1163" s="6">
        <f t="shared" si="259"/>
        <v>8.9452362983984957E-2</v>
      </c>
      <c r="Y1163" s="6">
        <f t="shared" si="260"/>
        <v>0.12390469141199434</v>
      </c>
      <c r="AA1163">
        <f>(O1163*constantes!$B$4)+(LN(110)*constantes!$B$5)+(LN(22)*constantes!$B$8)+(F1163*constantes!$B$9)</f>
        <v>23.701011641913961</v>
      </c>
      <c r="AB1163">
        <f t="shared" si="261"/>
        <v>9.2378774865307212E-2</v>
      </c>
      <c r="AC1163">
        <f>(O1163*constantes!$D$4)+(LN(110)*constantes!$D$5)+(LN(22)*constantes!$D$8)+(F1163*constantes!$D$9)</f>
        <v>25.75558740512928</v>
      </c>
      <c r="AD1163" s="7">
        <f t="shared" si="262"/>
        <v>4.0123743463222783E-2</v>
      </c>
      <c r="AF1163">
        <f>(O1163*constantes!$B$4)+(LN(125)*constantes!$B$5)+(LN(22.5)*constantes!$B$8)+(F1163*constantes!$B$9)</f>
        <v>23.955968578668354</v>
      </c>
      <c r="AG1163">
        <f t="shared" si="263"/>
        <v>0.11757074595810224</v>
      </c>
      <c r="AH1163">
        <f>(O1163*constantes!$D$4)+(LN(125)*constantes!$D$5)+(LN(22.5)*constantes!$D$8)+(F1163*constantes!$D$9)</f>
        <v>26.126660421737512</v>
      </c>
      <c r="AI1163">
        <f t="shared" si="264"/>
        <v>5.7622826233415747E-2</v>
      </c>
    </row>
    <row r="1164" spans="1:35" x14ac:dyDescent="0.25">
      <c r="A1164" s="11">
        <v>1163</v>
      </c>
      <c r="B1164">
        <v>0</v>
      </c>
      <c r="C1164">
        <v>53</v>
      </c>
      <c r="D1164">
        <v>0</v>
      </c>
      <c r="E1164">
        <v>0</v>
      </c>
      <c r="F1164">
        <v>0</v>
      </c>
      <c r="G1164">
        <v>114</v>
      </c>
      <c r="H1164">
        <v>26.21</v>
      </c>
      <c r="I1164">
        <f>IF(AND(B1164=1,E1164=0),V1164,IF(AND(B1164=1,E1164=1),W1164,IF(AND(B1164=0,E1164=0),X1164,IF(AND(B1164=0,E1164=1),Y1164,ERROR))))</f>
        <v>4.1733504275981659E-2</v>
      </c>
      <c r="K1164">
        <f t="shared" si="252"/>
        <v>4.9808625979083754E-2</v>
      </c>
      <c r="L1164">
        <f t="shared" si="253"/>
        <v>3.4638908987597139E-2</v>
      </c>
      <c r="M1164" s="22" t="str">
        <f t="shared" si="265"/>
        <v>NORMAL</v>
      </c>
      <c r="O1164">
        <f t="shared" si="254"/>
        <v>3.970291913552122</v>
      </c>
      <c r="P1164">
        <f t="shared" si="255"/>
        <v>4.7361984483944957</v>
      </c>
      <c r="Q1164">
        <f t="shared" si="256"/>
        <v>3.2661410173353151</v>
      </c>
      <c r="R1164">
        <f>(O1164*constantes!$B$4)+(P1164*constantes!$B$5)+(D1164*constantes!$B$6)+(Q1164*constantes!$B$8)+(F1164*constantes!$B$9)</f>
        <v>23.734685547171793</v>
      </c>
      <c r="S1164" s="4">
        <f>(O1164*constantes!$B$4)+(P1164*constantes!$C$5)+(D1164*constantes!$B$6)+(Q1164*constantes!$B$8)+(F1164*constantes!$B$9)</f>
        <v>24.073986804014773</v>
      </c>
      <c r="T1164">
        <f>(O1164*constantes!$D$4)+(P1164*constantes!$D$5)+(D1164*constantes!$D$6)+(Q1164*constantes!$D$8)+(F1164*constantes!$D$9)</f>
        <v>25.795756789795316</v>
      </c>
      <c r="U1164">
        <f>(O1164*constantes!$D$4)+(P1164*constantes!$E$5)+(D1164*constantes!$D$6)+(Q1164*constantes!$D$8)+(F1164*constantes!$D$9)</f>
        <v>26.126153993555317</v>
      </c>
      <c r="V1164" s="5">
        <f t="shared" si="257"/>
        <v>9.5386652037853126E-2</v>
      </c>
      <c r="W1164" s="5">
        <f t="shared" si="258"/>
        <v>0.13128862094238325</v>
      </c>
      <c r="X1164" s="6">
        <f t="shared" si="259"/>
        <v>4.1733504275981659E-2</v>
      </c>
      <c r="Y1164" s="6">
        <f t="shared" si="260"/>
        <v>5.7594508556498836E-2</v>
      </c>
      <c r="AA1164">
        <f>(O1164*constantes!$B$4)+(LN(110)*constantes!$B$5)+(LN(22)*constantes!$B$8)+(F1164*constantes!$B$9)</f>
        <v>23.529612757934284</v>
      </c>
      <c r="AB1164">
        <f t="shared" si="261"/>
        <v>7.8415260777171425E-2</v>
      </c>
      <c r="AC1164">
        <f>(O1164*constantes!$D$4)+(LN(110)*constantes!$D$5)+(LN(22)*constantes!$D$8)+(F1164*constantes!$D$9)</f>
        <v>25.605765897229862</v>
      </c>
      <c r="AD1164" s="7">
        <f t="shared" si="262"/>
        <v>3.4638908987597139E-2</v>
      </c>
      <c r="AF1164">
        <f>(O1164*constantes!$B$4)+(LN(125)*constantes!$B$5)+(LN(22.5)*constantes!$B$8)+(F1164*constantes!$B$9)</f>
        <v>23.784569694688678</v>
      </c>
      <c r="AG1164">
        <f t="shared" si="263"/>
        <v>0.10001327473115296</v>
      </c>
      <c r="AH1164">
        <f>(O1164*constantes!$D$4)+(LN(125)*constantes!$D$5)+(LN(22.5)*constantes!$D$8)+(F1164*constantes!$D$9)</f>
        <v>25.976838913838094</v>
      </c>
      <c r="AI1164">
        <f t="shared" si="264"/>
        <v>4.9808625979083754E-2</v>
      </c>
    </row>
    <row r="1165" spans="1:35" x14ac:dyDescent="0.25">
      <c r="A1165" s="11">
        <v>1164</v>
      </c>
      <c r="B1165">
        <v>0</v>
      </c>
      <c r="C1165">
        <v>51</v>
      </c>
      <c r="D1165">
        <v>0</v>
      </c>
      <c r="E1165">
        <v>1</v>
      </c>
      <c r="F1165">
        <v>0</v>
      </c>
      <c r="G1165">
        <v>153.5</v>
      </c>
      <c r="H1165">
        <v>23.45</v>
      </c>
      <c r="I1165">
        <f>IF(AND(B1165=1,E1165=0),V1165,IF(AND(B1165=1,E1165=1),W1165,IF(AND(B1165=0,E1165=0),X1165,IF(AND(B1165=0,E1165=1),Y1165,ERROR))))</f>
        <v>0.11217750157269857</v>
      </c>
      <c r="K1165">
        <f t="shared" si="252"/>
        <v>4.4971857043080821E-2</v>
      </c>
      <c r="L1165">
        <f t="shared" si="253"/>
        <v>3.1250958582138333E-2</v>
      </c>
      <c r="M1165" s="22" t="str">
        <f t="shared" si="265"/>
        <v>Elevated Risk</v>
      </c>
      <c r="O1165">
        <f t="shared" si="254"/>
        <v>3.9318256327243257</v>
      </c>
      <c r="P1165">
        <f t="shared" si="255"/>
        <v>5.0337005670272514</v>
      </c>
      <c r="Q1165">
        <f t="shared" si="256"/>
        <v>3.1548704948922883</v>
      </c>
      <c r="R1165">
        <f>(O1165*constantes!$B$4)+(P1165*constantes!$B$5)+(D1165*constantes!$B$6)+(Q1165*constantes!$B$8)+(F1165*constantes!$B$9)</f>
        <v>24.078619851762191</v>
      </c>
      <c r="S1165" s="4">
        <f>(O1165*constantes!$B$4)+(P1165*constantes!$C$5)+(D1165*constantes!$B$6)+(Q1165*constantes!$B$8)+(F1165*constantes!$B$9)</f>
        <v>24.439234160384022</v>
      </c>
      <c r="T1165">
        <f>(O1165*constantes!$D$4)+(P1165*constantes!$D$5)+(D1165*constantes!$D$6)+(Q1165*constantes!$D$8)+(F1165*constantes!$D$9)</f>
        <v>26.471046976947488</v>
      </c>
      <c r="U1165">
        <f>(O1165*constantes!$D$4)+(P1165*constantes!$E$5)+(D1165*constantes!$D$6)+(Q1165*constantes!$D$8)+(F1165*constantes!$D$9)</f>
        <v>26.822197928503307</v>
      </c>
      <c r="V1165" s="5">
        <f t="shared" si="257"/>
        <v>0.13185621487765864</v>
      </c>
      <c r="W1165" s="5">
        <f t="shared" si="258"/>
        <v>0.18355387202192353</v>
      </c>
      <c r="X1165" s="6">
        <f t="shared" si="259"/>
        <v>8.0338645131830089E-2</v>
      </c>
      <c r="Y1165" s="6">
        <f t="shared" si="260"/>
        <v>0.11217750157269857</v>
      </c>
      <c r="AA1165">
        <f>(O1165*constantes!$B$4)+(LN(110)*constantes!$B$5)+(LN(22)*constantes!$B$8)+(F1165*constantes!$B$9)</f>
        <v>23.409868764368586</v>
      </c>
      <c r="AB1165">
        <f t="shared" si="261"/>
        <v>6.9883054652788434E-2</v>
      </c>
      <c r="AC1165">
        <f>(O1165*constantes!$D$4)+(LN(110)*constantes!$D$5)+(LN(22)*constantes!$D$8)+(F1165*constantes!$D$9)</f>
        <v>25.50109645445777</v>
      </c>
      <c r="AD1165" s="7">
        <f t="shared" si="262"/>
        <v>3.1250958582138333E-2</v>
      </c>
      <c r="AF1165">
        <f>(O1165*constantes!$B$4)+(LN(125)*constantes!$B$5)+(LN(22.5)*constantes!$B$8)+(F1165*constantes!$B$9)</f>
        <v>23.664825701122982</v>
      </c>
      <c r="AG1165">
        <f t="shared" si="263"/>
        <v>8.9246869441510945E-2</v>
      </c>
      <c r="AH1165">
        <f>(O1165*constantes!$D$4)+(LN(125)*constantes!$D$5)+(LN(22.5)*constantes!$D$8)+(F1165*constantes!$D$9)</f>
        <v>25.872169471066002</v>
      </c>
      <c r="AI1165">
        <f t="shared" si="264"/>
        <v>4.4971857043080821E-2</v>
      </c>
    </row>
    <row r="1166" spans="1:35" x14ac:dyDescent="0.25">
      <c r="A1166" s="11">
        <v>1165</v>
      </c>
      <c r="B1166">
        <v>1</v>
      </c>
      <c r="C1166">
        <v>47</v>
      </c>
      <c r="D1166">
        <v>1</v>
      </c>
      <c r="E1166">
        <v>0</v>
      </c>
      <c r="F1166">
        <v>0</v>
      </c>
      <c r="G1166">
        <v>126</v>
      </c>
      <c r="H1166">
        <v>26.84</v>
      </c>
      <c r="I1166">
        <f>IF(AND(B1166=1,E1166=0),V1166,IF(AND(B1166=1,E1166=1),W1166,IF(AND(B1166=0,E1166=0),X1166,IF(AND(B1166=0,E1166=1),Y1166,ERROR))))</f>
        <v>0.15804512986207075</v>
      </c>
      <c r="K1166">
        <f t="shared" si="252"/>
        <v>6.9930001122808005E-2</v>
      </c>
      <c r="L1166">
        <f t="shared" si="253"/>
        <v>5.4631350702972536E-2</v>
      </c>
      <c r="M1166" s="22" t="str">
        <f t="shared" si="265"/>
        <v>Elevated Risk</v>
      </c>
      <c r="O1166">
        <f t="shared" si="254"/>
        <v>3.8501476017100584</v>
      </c>
      <c r="P1166">
        <f t="shared" si="255"/>
        <v>4.836281906951478</v>
      </c>
      <c r="Q1166">
        <f t="shared" si="256"/>
        <v>3.289893312103481</v>
      </c>
      <c r="R1166">
        <f>(O1166*constantes!$B$4)+(P1166*constantes!$B$5)+(D1166*constantes!$B$6)+(Q1166*constantes!$B$8)+(F1166*constantes!$B$9)</f>
        <v>24.274704039203169</v>
      </c>
      <c r="S1166" s="4">
        <f>(O1166*constantes!$B$4)+(P1166*constantes!$C$5)+(D1166*constantes!$B$6)+(Q1166*constantes!$B$8)+(F1166*constantes!$B$9)</f>
        <v>24.621175275017173</v>
      </c>
      <c r="T1166">
        <f>(O1166*constantes!$D$4)+(P1166*constantes!$D$5)+(D1166*constantes!$D$6)+(Q1166*constantes!$D$8)+(F1166*constantes!$D$9)</f>
        <v>26.381184829280979</v>
      </c>
      <c r="U1166">
        <f>(O1166*constantes!$D$4)+(P1166*constantes!$E$5)+(D1166*constantes!$D$6)+(Q1166*constantes!$D$8)+(F1166*constantes!$D$9)</f>
        <v>26.718563855109913</v>
      </c>
      <c r="V1166" s="5">
        <f t="shared" si="257"/>
        <v>0.15804512986207075</v>
      </c>
      <c r="W1166" s="5">
        <f t="shared" si="258"/>
        <v>0.21593288257099419</v>
      </c>
      <c r="X1166" s="6">
        <f t="shared" si="259"/>
        <v>7.3695327080243733E-2</v>
      </c>
      <c r="Y1166" s="6">
        <f t="shared" si="260"/>
        <v>0.10171701884517215</v>
      </c>
      <c r="AA1166">
        <f>(O1166*constantes!$B$4)+(LN(110)*constantes!$B$5)+(LN(22)*constantes!$B$8)+(F1166*constantes!$B$9)</f>
        <v>23.155608320942413</v>
      </c>
      <c r="AB1166">
        <f t="shared" si="261"/>
        <v>5.4631350702972536E-2</v>
      </c>
      <c r="AC1166">
        <f>(O1166*constantes!$D$4)+(LN(110)*constantes!$D$5)+(LN(22)*constantes!$D$8)+(F1166*constantes!$D$9)</f>
        <v>25.278844814605776</v>
      </c>
      <c r="AD1166" s="7">
        <f t="shared" si="262"/>
        <v>2.5101986203356352E-2</v>
      </c>
      <c r="AF1166">
        <f>(O1166*constantes!$B$4)+(LN(125)*constantes!$B$5)+(LN(22.5)*constantes!$B$8)+(F1166*constantes!$B$9)</f>
        <v>23.410565257696806</v>
      </c>
      <c r="AG1166">
        <f t="shared" si="263"/>
        <v>6.9930001122808005E-2</v>
      </c>
      <c r="AH1166">
        <f>(O1166*constantes!$D$4)+(LN(125)*constantes!$D$5)+(LN(22.5)*constantes!$D$8)+(F1166*constantes!$D$9)</f>
        <v>25.649917831214008</v>
      </c>
      <c r="AI1166">
        <f t="shared" si="264"/>
        <v>3.6173927347526003E-2</v>
      </c>
    </row>
    <row r="1167" spans="1:35" x14ac:dyDescent="0.25">
      <c r="A1167" s="11">
        <v>1166</v>
      </c>
      <c r="B1167">
        <v>1</v>
      </c>
      <c r="C1167">
        <v>67</v>
      </c>
      <c r="D1167">
        <v>0</v>
      </c>
      <c r="E1167">
        <v>1</v>
      </c>
      <c r="F1167">
        <v>0</v>
      </c>
      <c r="G1167">
        <v>138</v>
      </c>
      <c r="H1167">
        <v>22.81</v>
      </c>
      <c r="I1167">
        <f>IF(AND(B1167=1,E1167=0),V1167,IF(AND(B1167=1,E1167=1),W1167,IF(AND(B1167=0,E1167=0),X1167,IF(AND(B1167=0,E1167=1),Y1167,ERROR))))</f>
        <v>0.31468967324737507</v>
      </c>
      <c r="K1167">
        <f t="shared" si="252"/>
        <v>0.19635063157104138</v>
      </c>
      <c r="L1167">
        <f t="shared" si="253"/>
        <v>0.1558271506156762</v>
      </c>
      <c r="M1167" s="22" t="str">
        <f t="shared" si="265"/>
        <v>'&gt;30%</v>
      </c>
      <c r="O1167">
        <f t="shared" si="254"/>
        <v>4.2046926193909657</v>
      </c>
      <c r="P1167">
        <f t="shared" si="255"/>
        <v>4.9272536851572051</v>
      </c>
      <c r="Q1167">
        <f t="shared" si="256"/>
        <v>3.1271990362962967</v>
      </c>
      <c r="R1167">
        <f>(O1167*constantes!$B$4)+(P1167*constantes!$B$5)+(D1167*constantes!$B$6)+(Q1167*constantes!$B$8)+(F1167*constantes!$B$9)</f>
        <v>24.708639282725343</v>
      </c>
      <c r="S1167" s="4">
        <f>(O1167*constantes!$B$4)+(P1167*constantes!$C$5)+(D1167*constantes!$B$6)+(Q1167*constantes!$B$8)+(F1167*constantes!$B$9)</f>
        <v>25.06162773673001</v>
      </c>
      <c r="T1167">
        <f>(O1167*constantes!$D$4)+(P1167*constantes!$D$5)+(D1167*constantes!$D$6)+(Q1167*constantes!$D$8)+(F1167*constantes!$D$9)</f>
        <v>26.89996461666821</v>
      </c>
      <c r="U1167">
        <f>(O1167*constantes!$D$4)+(P1167*constantes!$E$5)+(D1167*constantes!$D$6)+(Q1167*constantes!$D$8)+(F1167*constantes!$D$9)</f>
        <v>27.243689833744778</v>
      </c>
      <c r="V1167" s="5">
        <f t="shared" si="257"/>
        <v>0.23317403153336691</v>
      </c>
      <c r="W1167" s="5">
        <f t="shared" si="258"/>
        <v>0.31468967324737507</v>
      </c>
      <c r="X1167" s="6">
        <f t="shared" si="259"/>
        <v>0.12067937771840098</v>
      </c>
      <c r="Y1167" s="6">
        <f t="shared" si="260"/>
        <v>0.1658638139691917</v>
      </c>
      <c r="AA1167">
        <f>(O1167*constantes!$B$4)+(LN(110)*constantes!$B$5)+(LN(22)*constantes!$B$8)+(F1167*constantes!$B$9)</f>
        <v>24.25929277918237</v>
      </c>
      <c r="AB1167">
        <f t="shared" si="261"/>
        <v>0.1558271506156762</v>
      </c>
      <c r="AC1167">
        <f>(O1167*constantes!$D$4)+(LN(110)*constantes!$D$5)+(LN(22)*constantes!$D$8)+(F1167*constantes!$D$9)</f>
        <v>26.243586625866762</v>
      </c>
      <c r="AD1167" s="7">
        <f t="shared" si="262"/>
        <v>6.4534688350861291E-2</v>
      </c>
      <c r="AF1167">
        <f>(O1167*constantes!$B$4)+(LN(125)*constantes!$B$5)+(LN(22.5)*constantes!$B$8)+(F1167*constantes!$B$9)</f>
        <v>24.514249715936764</v>
      </c>
      <c r="AG1167">
        <f t="shared" si="263"/>
        <v>0.19635063157104138</v>
      </c>
      <c r="AH1167">
        <f>(O1167*constantes!$D$4)+(LN(125)*constantes!$D$5)+(LN(22.5)*constantes!$D$8)+(F1167*constantes!$D$9)</f>
        <v>26.614659642474994</v>
      </c>
      <c r="AI1167">
        <f t="shared" si="264"/>
        <v>9.215699866828464E-2</v>
      </c>
    </row>
    <row r="1168" spans="1:35" x14ac:dyDescent="0.25">
      <c r="A1168" s="11">
        <v>1167</v>
      </c>
      <c r="B1168">
        <v>1</v>
      </c>
      <c r="C1168">
        <v>49</v>
      </c>
      <c r="D1168">
        <v>0</v>
      </c>
      <c r="E1168">
        <v>1</v>
      </c>
      <c r="F1168">
        <v>0</v>
      </c>
      <c r="G1168">
        <v>175</v>
      </c>
      <c r="H1168">
        <v>25.97</v>
      </c>
      <c r="I1168">
        <f>IF(AND(B1168=1,E1168=0),V1168,IF(AND(B1168=1,E1168=1),W1168,IF(AND(B1168=0,E1168=0),X1168,IF(AND(B1168=0,E1168=1),Y1168,ERROR))))</f>
        <v>0.2211370370591903</v>
      </c>
      <c r="K1168">
        <f t="shared" si="252"/>
        <v>7.9222803135090225E-2</v>
      </c>
      <c r="L1168">
        <f t="shared" si="253"/>
        <v>6.1959526107751905E-2</v>
      </c>
      <c r="M1168" s="22" t="str">
        <f t="shared" si="265"/>
        <v>Elevated Risk</v>
      </c>
      <c r="O1168">
        <f t="shared" si="254"/>
        <v>3.8918202981106265</v>
      </c>
      <c r="P1168">
        <f t="shared" si="255"/>
        <v>5.1647859739235145</v>
      </c>
      <c r="Q1168">
        <f t="shared" si="256"/>
        <v>3.2569420256746571</v>
      </c>
      <c r="R1168">
        <f>(O1168*constantes!$B$4)+(P1168*constantes!$B$5)+(D1168*constantes!$B$6)+(Q1168*constantes!$B$8)+(F1168*constantes!$B$9)</f>
        <v>24.278178009406588</v>
      </c>
      <c r="S1168" s="4">
        <f>(O1168*constantes!$B$4)+(P1168*constantes!$C$5)+(D1168*constantes!$B$6)+(Q1168*constantes!$B$8)+(F1168*constantes!$B$9)</f>
        <v>24.648183276578472</v>
      </c>
      <c r="T1168">
        <f>(O1168*constantes!$D$4)+(P1168*constantes!$D$5)+(D1168*constantes!$D$6)+(Q1168*constantes!$D$8)+(F1168*constantes!$D$9)</f>
        <v>26.783105183115246</v>
      </c>
      <c r="U1168">
        <f>(O1168*constantes!$D$4)+(P1168*constantes!$E$5)+(D1168*constantes!$D$6)+(Q1168*constantes!$D$8)+(F1168*constantes!$D$9)</f>
        <v>27.143400652656151</v>
      </c>
      <c r="V1168" s="5">
        <f t="shared" si="257"/>
        <v>0.1585490257514055</v>
      </c>
      <c r="W1168" s="5">
        <f t="shared" si="258"/>
        <v>0.2211370370591903</v>
      </c>
      <c r="X1168" s="6">
        <f t="shared" si="259"/>
        <v>0.10811831928895899</v>
      </c>
      <c r="Y1168" s="6">
        <f t="shared" si="260"/>
        <v>0.15130261839725678</v>
      </c>
      <c r="AA1168">
        <f>(O1168*constantes!$B$4)+(LN(110)*constantes!$B$5)+(LN(22)*constantes!$B$8)+(F1168*constantes!$B$9)</f>
        <v>23.285333757929525</v>
      </c>
      <c r="AB1168">
        <f t="shared" si="261"/>
        <v>6.1959526107751905E-2</v>
      </c>
      <c r="AC1168">
        <f>(O1168*constantes!$D$4)+(LN(110)*constantes!$D$5)+(LN(22)*constantes!$D$8)+(F1168*constantes!$D$9)</f>
        <v>25.39223913860047</v>
      </c>
      <c r="AD1168" s="7">
        <f t="shared" si="262"/>
        <v>2.8073382189004015E-2</v>
      </c>
      <c r="AF1168">
        <f>(O1168*constantes!$B$4)+(LN(125)*constantes!$B$5)+(LN(22.5)*constantes!$B$8)+(F1168*constantes!$B$9)</f>
        <v>23.540290694683922</v>
      </c>
      <c r="AG1168">
        <f t="shared" si="263"/>
        <v>7.9222803135090225E-2</v>
      </c>
      <c r="AH1168">
        <f>(O1168*constantes!$D$4)+(LN(125)*constantes!$D$5)+(LN(22.5)*constantes!$D$8)+(F1168*constantes!$D$9)</f>
        <v>25.763312155208702</v>
      </c>
      <c r="AI1168">
        <f t="shared" si="264"/>
        <v>4.0428513799347532E-2</v>
      </c>
    </row>
    <row r="1169" spans="1:35" x14ac:dyDescent="0.25">
      <c r="A1169" s="11">
        <v>1168</v>
      </c>
      <c r="B1169">
        <v>0</v>
      </c>
      <c r="C1169">
        <v>53</v>
      </c>
      <c r="D1169">
        <v>0</v>
      </c>
      <c r="E1169">
        <v>0</v>
      </c>
      <c r="F1169">
        <v>0</v>
      </c>
      <c r="G1169">
        <v>102</v>
      </c>
      <c r="H1169">
        <v>23.01</v>
      </c>
      <c r="I1169">
        <f>IF(AND(B1169=1,E1169=0),V1169,IF(AND(B1169=1,E1169=1),W1169,IF(AND(B1169=0,E1169=0),X1169,IF(AND(B1169=0,E1169=1),Y1169,ERROR))))</f>
        <v>2.8747636720474867E-2</v>
      </c>
      <c r="K1169">
        <f t="shared" si="252"/>
        <v>4.9808625979083754E-2</v>
      </c>
      <c r="L1169">
        <f t="shared" si="253"/>
        <v>3.4638908987597139E-2</v>
      </c>
      <c r="M1169" s="22" t="str">
        <f t="shared" si="265"/>
        <v>OPTIMAL</v>
      </c>
      <c r="O1169">
        <f t="shared" si="254"/>
        <v>3.970291913552122</v>
      </c>
      <c r="P1169">
        <f t="shared" si="255"/>
        <v>4.6249728132842707</v>
      </c>
      <c r="Q1169">
        <f t="shared" si="256"/>
        <v>3.1359289040472746</v>
      </c>
      <c r="R1169">
        <f>(O1169*constantes!$B$4)+(P1169*constantes!$B$5)+(D1169*constantes!$B$6)+(Q1169*constantes!$B$8)+(F1169*constantes!$B$9)</f>
        <v>23.425124838940157</v>
      </c>
      <c r="S1169" s="4">
        <f>(O1169*constantes!$B$4)+(P1169*constantes!$C$5)+(D1169*constantes!$B$6)+(Q1169*constantes!$B$8)+(F1169*constantes!$B$9)</f>
        <v>23.756457891283841</v>
      </c>
      <c r="T1169">
        <f>(O1169*constantes!$D$4)+(P1169*constantes!$D$5)+(D1169*constantes!$D$6)+(Q1169*constantes!$D$8)+(F1169*constantes!$D$9)</f>
        <v>25.416318145618899</v>
      </c>
      <c r="U1169">
        <f>(O1169*constantes!$D$4)+(P1169*constantes!$E$5)+(D1169*constantes!$D$6)+(Q1169*constantes!$D$8)+(F1169*constantes!$D$9)</f>
        <v>25.738956249073613</v>
      </c>
      <c r="V1169" s="5">
        <f t="shared" si="257"/>
        <v>7.0918348675854892E-2</v>
      </c>
      <c r="W1169" s="5">
        <f t="shared" si="258"/>
        <v>9.7380535517683109E-2</v>
      </c>
      <c r="X1169" s="6">
        <f t="shared" si="259"/>
        <v>2.8747636720474867E-2</v>
      </c>
      <c r="Y1169" s="6">
        <f t="shared" si="260"/>
        <v>3.9475196494140219E-2</v>
      </c>
      <c r="AA1169">
        <f>(O1169*constantes!$B$4)+(LN(110)*constantes!$B$5)+(LN(22)*constantes!$B$8)+(F1169*constantes!$B$9)</f>
        <v>23.529612757934284</v>
      </c>
      <c r="AB1169">
        <f t="shared" si="261"/>
        <v>7.8415260777171425E-2</v>
      </c>
      <c r="AC1169">
        <f>(O1169*constantes!$D$4)+(LN(110)*constantes!$D$5)+(LN(22)*constantes!$D$8)+(F1169*constantes!$D$9)</f>
        <v>25.605765897229862</v>
      </c>
      <c r="AD1169" s="7">
        <f t="shared" si="262"/>
        <v>3.4638908987597139E-2</v>
      </c>
      <c r="AF1169">
        <f>(O1169*constantes!$B$4)+(LN(125)*constantes!$B$5)+(LN(22.5)*constantes!$B$8)+(F1169*constantes!$B$9)</f>
        <v>23.784569694688678</v>
      </c>
      <c r="AG1169">
        <f t="shared" si="263"/>
        <v>0.10001327473115296</v>
      </c>
      <c r="AH1169">
        <f>(O1169*constantes!$D$4)+(LN(125)*constantes!$D$5)+(LN(22.5)*constantes!$D$8)+(F1169*constantes!$D$9)</f>
        <v>25.976838913838094</v>
      </c>
      <c r="AI1169">
        <f t="shared" si="264"/>
        <v>4.9808625979083754E-2</v>
      </c>
    </row>
    <row r="1170" spans="1:35" x14ac:dyDescent="0.25">
      <c r="A1170" s="11">
        <v>1169</v>
      </c>
      <c r="B1170">
        <v>0</v>
      </c>
      <c r="C1170">
        <v>36</v>
      </c>
      <c r="D1170">
        <v>0</v>
      </c>
      <c r="E1170">
        <v>0</v>
      </c>
      <c r="F1170">
        <v>0</v>
      </c>
      <c r="G1170">
        <v>123</v>
      </c>
      <c r="H1170">
        <v>18.98</v>
      </c>
      <c r="I1170">
        <f>IF(AND(B1170=1,E1170=0),V1170,IF(AND(B1170=1,E1170=1),W1170,IF(AND(B1170=0,E1170=0),X1170,IF(AND(B1170=0,E1170=1),Y1170,ERROR))))</f>
        <v>1.5503064638811903E-2</v>
      </c>
      <c r="K1170">
        <f t="shared" si="252"/>
        <v>1.7677356619603457E-2</v>
      </c>
      <c r="L1170">
        <f t="shared" si="253"/>
        <v>1.2230943924327331E-2</v>
      </c>
      <c r="M1170" s="22" t="str">
        <f t="shared" si="265"/>
        <v>NORMAL</v>
      </c>
      <c r="O1170">
        <f t="shared" si="254"/>
        <v>3.5835189384561099</v>
      </c>
      <c r="P1170">
        <f t="shared" si="255"/>
        <v>4.8121843553724171</v>
      </c>
      <c r="Q1170">
        <f t="shared" si="256"/>
        <v>2.9433857931817817</v>
      </c>
      <c r="R1170">
        <f>(O1170*constantes!$B$4)+(P1170*constantes!$B$5)+(D1170*constantes!$B$6)+(Q1170*constantes!$B$8)+(F1170*constantes!$B$9)</f>
        <v>22.415766023881314</v>
      </c>
      <c r="S1170" s="4">
        <f>(O1170*constantes!$B$4)+(P1170*constantes!$C$5)+(D1170*constantes!$B$6)+(Q1170*constantes!$B$8)+(F1170*constantes!$B$9)</f>
        <v>22.760510911100194</v>
      </c>
      <c r="T1170">
        <f>(O1170*constantes!$D$4)+(P1170*constantes!$D$5)+(D1170*constantes!$D$6)+(Q1170*constantes!$D$8)+(F1170*constantes!$D$9)</f>
        <v>24.792053359699576</v>
      </c>
      <c r="U1170">
        <f>(O1170*constantes!$D$4)+(P1170*constantes!$E$5)+(D1170*constantes!$D$6)+(Q1170*constantes!$D$8)+(F1170*constantes!$D$9)</f>
        <v>25.127751340330359</v>
      </c>
      <c r="V1170" s="5">
        <f t="shared" si="257"/>
        <v>2.6452479319990507E-2</v>
      </c>
      <c r="W1170" s="5">
        <f t="shared" si="258"/>
        <v>3.7136744115846443E-2</v>
      </c>
      <c r="X1170" s="6">
        <f t="shared" si="259"/>
        <v>1.5503064638811903E-2</v>
      </c>
      <c r="Y1170" s="6">
        <f t="shared" si="260"/>
        <v>2.1620220344232055E-2</v>
      </c>
      <c r="AA1170">
        <f>(O1170*constantes!$B$4)+(LN(110)*constantes!$B$5)+(LN(22)*constantes!$B$8)+(F1170*constantes!$B$9)</f>
        <v>22.325603957379403</v>
      </c>
      <c r="AB1170">
        <f t="shared" si="261"/>
        <v>2.4199659473180479E-2</v>
      </c>
      <c r="AC1170">
        <f>(O1170*constantes!$D$4)+(LN(110)*constantes!$D$5)+(LN(22)*constantes!$D$8)+(F1170*constantes!$D$9)</f>
        <v>24.553329557885352</v>
      </c>
      <c r="AD1170" s="7">
        <f t="shared" si="262"/>
        <v>1.2230943924327331E-2</v>
      </c>
      <c r="AF1170">
        <f>(O1170*constantes!$B$4)+(LN(125)*constantes!$B$5)+(LN(22.5)*constantes!$B$8)+(F1170*constantes!$B$9)</f>
        <v>22.580560894133793</v>
      </c>
      <c r="AG1170">
        <f t="shared" si="263"/>
        <v>3.1117023555229495E-2</v>
      </c>
      <c r="AH1170">
        <f>(O1170*constantes!$D$4)+(LN(125)*constantes!$D$5)+(LN(22.5)*constantes!$D$8)+(F1170*constantes!$D$9)</f>
        <v>24.924402574493584</v>
      </c>
      <c r="AI1170">
        <f t="shared" si="264"/>
        <v>1.7677356619603457E-2</v>
      </c>
    </row>
    <row r="1171" spans="1:35" x14ac:dyDescent="0.25">
      <c r="A1171" s="11">
        <v>1170</v>
      </c>
      <c r="B1171">
        <v>0</v>
      </c>
      <c r="C1171">
        <v>62</v>
      </c>
      <c r="D1171">
        <v>0</v>
      </c>
      <c r="E1171">
        <v>1</v>
      </c>
      <c r="F1171">
        <v>0</v>
      </c>
      <c r="G1171">
        <v>165</v>
      </c>
      <c r="H1171">
        <v>26.97</v>
      </c>
      <c r="I1171">
        <f>IF(AND(B1171=1,E1171=0),V1171,IF(AND(B1171=1,E1171=1),W1171,IF(AND(B1171=0,E1171=0),X1171,IF(AND(B1171=0,E1171=1),Y1171,ERROR))))</f>
        <v>0.23492931239057513</v>
      </c>
      <c r="K1171">
        <f t="shared" si="252"/>
        <v>7.5302674960658122E-2</v>
      </c>
      <c r="L1171">
        <f t="shared" si="253"/>
        <v>5.2585681787711391E-2</v>
      </c>
      <c r="M1171" s="22" t="str">
        <f t="shared" si="265"/>
        <v>Elevated Risk</v>
      </c>
      <c r="O1171">
        <f t="shared" si="254"/>
        <v>4.1271343850450917</v>
      </c>
      <c r="P1171">
        <f t="shared" si="255"/>
        <v>5.1059454739005803</v>
      </c>
      <c r="Q1171">
        <f t="shared" si="256"/>
        <v>3.2947251371516386</v>
      </c>
      <c r="R1171">
        <f>(O1171*constantes!$B$4)+(P1171*constantes!$B$5)+(D1171*constantes!$B$6)+(Q1171*constantes!$B$8)+(F1171*constantes!$B$9)</f>
        <v>24.931500831973164</v>
      </c>
      <c r="S1171" s="4">
        <f>(O1171*constantes!$B$4)+(P1171*constantes!$C$5)+(D1171*constantes!$B$6)+(Q1171*constantes!$B$8)+(F1171*constantes!$B$9)</f>
        <v>25.2972907657234</v>
      </c>
      <c r="T1171">
        <f>(O1171*constantes!$D$4)+(P1171*constantes!$D$5)+(D1171*constantes!$D$6)+(Q1171*constantes!$D$8)+(F1171*constantes!$D$9)</f>
        <v>27.277214870473106</v>
      </c>
      <c r="U1171">
        <f>(O1171*constantes!$D$4)+(P1171*constantes!$E$5)+(D1171*constantes!$D$6)+(Q1171*constantes!$D$8)+(F1171*constantes!$D$9)</f>
        <v>27.633405626732412</v>
      </c>
      <c r="V1171" s="5">
        <f t="shared" si="257"/>
        <v>0.28235171113816759</v>
      </c>
      <c r="W1171" s="5">
        <f t="shared" si="258"/>
        <v>0.38016700022183614</v>
      </c>
      <c r="X1171" s="6">
        <f t="shared" si="259"/>
        <v>0.17100546531885807</v>
      </c>
      <c r="Y1171" s="6">
        <f t="shared" si="260"/>
        <v>0.23492931239057513</v>
      </c>
      <c r="AA1171">
        <f>(O1171*constantes!$B$4)+(LN(110)*constantes!$B$5)+(LN(22)*constantes!$B$8)+(F1171*constantes!$B$9)</f>
        <v>24.017857097993041</v>
      </c>
      <c r="AB1171">
        <f t="shared" si="261"/>
        <v>0.12458920296857934</v>
      </c>
      <c r="AC1171">
        <f>(O1171*constantes!$D$4)+(LN(110)*constantes!$D$5)+(LN(22)*constantes!$D$8)+(F1171*constantes!$D$9)</f>
        <v>26.032545241135235</v>
      </c>
      <c r="AD1171" s="7">
        <f t="shared" si="262"/>
        <v>5.2585681787711391E-2</v>
      </c>
      <c r="AF1171">
        <f>(O1171*constantes!$B$4)+(LN(125)*constantes!$B$5)+(LN(22.5)*constantes!$B$8)+(F1171*constantes!$B$9)</f>
        <v>24.27281403474743</v>
      </c>
      <c r="AG1171">
        <f t="shared" si="263"/>
        <v>0.15777159470264646</v>
      </c>
      <c r="AH1171">
        <f>(O1171*constantes!$D$4)+(LN(125)*constantes!$D$5)+(LN(22.5)*constantes!$D$8)+(F1171*constantes!$D$9)</f>
        <v>26.403618257743467</v>
      </c>
      <c r="AI1171">
        <f t="shared" si="264"/>
        <v>7.5302674960658122E-2</v>
      </c>
    </row>
    <row r="1172" spans="1:35" x14ac:dyDescent="0.25">
      <c r="A1172" s="11">
        <v>1171</v>
      </c>
      <c r="B1172">
        <v>0</v>
      </c>
      <c r="C1172">
        <v>58</v>
      </c>
      <c r="D1172">
        <v>0</v>
      </c>
      <c r="E1172">
        <v>0</v>
      </c>
      <c r="F1172">
        <v>0</v>
      </c>
      <c r="G1172">
        <v>132.5</v>
      </c>
      <c r="H1172">
        <v>19.09</v>
      </c>
      <c r="I1172">
        <f>IF(AND(B1172=1,E1172=0),V1172,IF(AND(B1172=1,E1172=1),W1172,IF(AND(B1172=0,E1172=0),X1172,IF(AND(B1172=0,E1172=1),Y1172,ERROR))))</f>
        <v>6.8282882322219796E-2</v>
      </c>
      <c r="K1172">
        <f t="shared" si="252"/>
        <v>6.3209991046805025E-2</v>
      </c>
      <c r="L1172">
        <f t="shared" si="253"/>
        <v>4.4054054961770062E-2</v>
      </c>
      <c r="M1172" s="22" t="str">
        <f t="shared" si="265"/>
        <v>NORMAL</v>
      </c>
      <c r="O1172">
        <f t="shared" si="254"/>
        <v>4.0604430105464191</v>
      </c>
      <c r="P1172">
        <f t="shared" si="255"/>
        <v>4.8865826454262766</v>
      </c>
      <c r="Q1172">
        <f t="shared" si="256"/>
        <v>2.9491646377376561</v>
      </c>
      <c r="R1172">
        <f>(O1172*constantes!$B$4)+(P1172*constantes!$B$5)+(D1172*constantes!$B$6)+(Q1172*constantes!$B$8)+(F1172*constantes!$B$9)</f>
        <v>24.043007657847241</v>
      </c>
      <c r="S1172" s="4">
        <f>(O1172*constantes!$B$4)+(P1172*constantes!$C$5)+(D1172*constantes!$B$6)+(Q1172*constantes!$B$8)+(F1172*constantes!$B$9)</f>
        <v>24.393082438565578</v>
      </c>
      <c r="T1172">
        <f>(O1172*constantes!$D$4)+(P1172*constantes!$D$5)+(D1172*constantes!$D$6)+(Q1172*constantes!$D$8)+(F1172*constantes!$D$9)</f>
        <v>26.302027272896947</v>
      </c>
      <c r="U1172">
        <f>(O1172*constantes!$D$4)+(P1172*constantes!$E$5)+(D1172*constantes!$D$6)+(Q1172*constantes!$D$8)+(F1172*constantes!$D$9)</f>
        <v>26.642915278241883</v>
      </c>
      <c r="V1172" s="5">
        <f t="shared" si="257"/>
        <v>0.12755096922660802</v>
      </c>
      <c r="W1172" s="5">
        <f t="shared" si="258"/>
        <v>0.17605189397197873</v>
      </c>
      <c r="X1172" s="6">
        <f t="shared" si="259"/>
        <v>6.8282882322219796E-2</v>
      </c>
      <c r="Y1172" s="6">
        <f t="shared" si="260"/>
        <v>9.466899027093767E-2</v>
      </c>
      <c r="AA1172">
        <f>(O1172*constantes!$B$4)+(LN(110)*constantes!$B$5)+(LN(22)*constantes!$B$8)+(F1172*constantes!$B$9)</f>
        <v>23.81024951683365</v>
      </c>
      <c r="AB1172">
        <f t="shared" si="261"/>
        <v>0.10247681663833785</v>
      </c>
      <c r="AC1172">
        <f>(O1172*constantes!$D$4)+(LN(110)*constantes!$D$5)+(LN(22)*constantes!$D$8)+(F1172*constantes!$D$9)</f>
        <v>25.851073342728132</v>
      </c>
      <c r="AD1172" s="7">
        <f t="shared" si="262"/>
        <v>4.4054054961770062E-2</v>
      </c>
      <c r="AF1172">
        <f>(O1172*constantes!$B$4)+(LN(125)*constantes!$B$5)+(LN(22.5)*constantes!$B$8)+(F1172*constantes!$B$9)</f>
        <v>24.065206453588043</v>
      </c>
      <c r="AG1172">
        <f t="shared" si="263"/>
        <v>0.1302191222428678</v>
      </c>
      <c r="AH1172">
        <f>(O1172*constantes!$D$4)+(LN(125)*constantes!$D$5)+(LN(22.5)*constantes!$D$8)+(F1172*constantes!$D$9)</f>
        <v>26.222146359336364</v>
      </c>
      <c r="AI1172">
        <f t="shared" si="264"/>
        <v>6.3209991046805025E-2</v>
      </c>
    </row>
    <row r="1173" spans="1:35" x14ac:dyDescent="0.25">
      <c r="A1173" s="11">
        <v>1172</v>
      </c>
      <c r="B1173">
        <v>1</v>
      </c>
      <c r="C1173">
        <v>36</v>
      </c>
      <c r="D1173">
        <v>1</v>
      </c>
      <c r="E1173">
        <v>1</v>
      </c>
      <c r="F1173">
        <v>0</v>
      </c>
      <c r="G1173">
        <v>135</v>
      </c>
      <c r="H1173">
        <v>36.520000000000003</v>
      </c>
      <c r="I1173">
        <f>IF(AND(B1173=1,E1173=0),V1173,IF(AND(B1173=1,E1173=1),W1173,IF(AND(B1173=0,E1173=0),X1173,IF(AND(B1173=0,E1173=1),Y1173,ERROR))))</f>
        <v>0.14329050915866248</v>
      </c>
      <c r="K1173">
        <f t="shared" si="252"/>
        <v>3.1117023555229495E-2</v>
      </c>
      <c r="L1173">
        <f t="shared" si="253"/>
        <v>2.4199659473180479E-2</v>
      </c>
      <c r="M1173" s="22" t="str">
        <f t="shared" si="265"/>
        <v>Elevated Risk</v>
      </c>
      <c r="O1173">
        <f t="shared" si="254"/>
        <v>3.5835189384561099</v>
      </c>
      <c r="P1173">
        <f t="shared" si="255"/>
        <v>4.9052747784384296</v>
      </c>
      <c r="Q1173">
        <f t="shared" si="256"/>
        <v>3.5978600557267679</v>
      </c>
      <c r="R1173">
        <f>(O1173*constantes!$B$4)+(P1173*constantes!$B$5)+(D1173*constantes!$B$6)+(Q1173*constantes!$B$8)+(F1173*constantes!$B$9)</f>
        <v>23.816833767020402</v>
      </c>
      <c r="S1173" s="4">
        <f>(O1173*constantes!$B$4)+(P1173*constantes!$C$5)+(D1173*constantes!$B$6)+(Q1173*constantes!$B$8)+(F1173*constantes!$B$9)</f>
        <v>24.168247652147731</v>
      </c>
      <c r="T1173">
        <f>(O1173*constantes!$D$4)+(P1173*constantes!$D$5)+(D1173*constantes!$D$6)+(Q1173*constantes!$D$8)+(F1173*constantes!$D$9)</f>
        <v>26.007188308372321</v>
      </c>
      <c r="U1173">
        <f>(O1173*constantes!$D$4)+(P1173*constantes!$E$5)+(D1173*constantes!$D$6)+(Q1173*constantes!$D$8)+(F1173*constantes!$D$9)</f>
        <v>26.349380276916186</v>
      </c>
      <c r="V1173" s="5">
        <f t="shared" si="257"/>
        <v>0.10311761109018247</v>
      </c>
      <c r="W1173" s="5">
        <f t="shared" si="258"/>
        <v>0.14329050915866248</v>
      </c>
      <c r="X1173" s="6">
        <f t="shared" si="259"/>
        <v>5.1303408556357732E-2</v>
      </c>
      <c r="Y1173" s="6">
        <f t="shared" si="260"/>
        <v>7.1472873830179751E-2</v>
      </c>
      <c r="AA1173">
        <f>(O1173*constantes!$B$4)+(LN(110)*constantes!$B$5)+(LN(22)*constantes!$B$8)+(F1173*constantes!$B$9)</f>
        <v>22.325603957379403</v>
      </c>
      <c r="AB1173">
        <f t="shared" si="261"/>
        <v>2.4199659473180479E-2</v>
      </c>
      <c r="AC1173">
        <f>(O1173*constantes!$D$4)+(LN(110)*constantes!$D$5)+(LN(22)*constantes!$D$8)+(F1173*constantes!$D$9)</f>
        <v>24.553329557885352</v>
      </c>
      <c r="AD1173" s="7">
        <f t="shared" si="262"/>
        <v>1.2230943924327331E-2</v>
      </c>
      <c r="AF1173">
        <f>(O1173*constantes!$B$4)+(LN(125)*constantes!$B$5)+(LN(22.5)*constantes!$B$8)+(F1173*constantes!$B$9)</f>
        <v>22.580560894133793</v>
      </c>
      <c r="AG1173">
        <f t="shared" si="263"/>
        <v>3.1117023555229495E-2</v>
      </c>
      <c r="AH1173">
        <f>(O1173*constantes!$D$4)+(LN(125)*constantes!$D$5)+(LN(22.5)*constantes!$D$8)+(F1173*constantes!$D$9)</f>
        <v>24.924402574493584</v>
      </c>
      <c r="AI1173">
        <f t="shared" si="264"/>
        <v>1.7677356619603457E-2</v>
      </c>
    </row>
    <row r="1174" spans="1:35" x14ac:dyDescent="0.25">
      <c r="A1174" s="11">
        <v>1173</v>
      </c>
      <c r="B1174">
        <v>0</v>
      </c>
      <c r="C1174">
        <v>55</v>
      </c>
      <c r="D1174">
        <v>0</v>
      </c>
      <c r="E1174">
        <v>1</v>
      </c>
      <c r="F1174">
        <v>0</v>
      </c>
      <c r="G1174">
        <v>155</v>
      </c>
      <c r="H1174">
        <v>26.27</v>
      </c>
      <c r="I1174">
        <f>IF(AND(B1174=1,E1174=0),V1174,IF(AND(B1174=1,E1174=1),W1174,IF(AND(B1174=0,E1174=0),X1174,IF(AND(B1174=0,E1174=1),Y1174,ERROR))))</f>
        <v>0.14722489636190683</v>
      </c>
      <c r="K1174">
        <f t="shared" si="252"/>
        <v>5.4942946453026109E-2</v>
      </c>
      <c r="L1174">
        <f t="shared" si="253"/>
        <v>3.8241136753246696E-2</v>
      </c>
      <c r="M1174" s="22" t="str">
        <f t="shared" si="265"/>
        <v>Elevated Risk</v>
      </c>
      <c r="O1174">
        <f t="shared" si="254"/>
        <v>4.0073331852324712</v>
      </c>
      <c r="P1174">
        <f t="shared" si="255"/>
        <v>5.0434251169192468</v>
      </c>
      <c r="Q1174">
        <f t="shared" si="256"/>
        <v>3.2684276036974484</v>
      </c>
      <c r="R1174">
        <f>(O1174*constantes!$B$4)+(P1174*constantes!$B$5)+(D1174*constantes!$B$6)+(Q1174*constantes!$B$8)+(F1174*constantes!$B$9)</f>
        <v>24.421736329579058</v>
      </c>
      <c r="S1174" s="4">
        <f>(O1174*constantes!$B$4)+(P1174*constantes!$C$5)+(D1174*constantes!$B$6)+(Q1174*constantes!$B$8)+(F1174*constantes!$B$9)</f>
        <v>24.783047304955154</v>
      </c>
      <c r="T1174">
        <f>(O1174*constantes!$D$4)+(P1174*constantes!$D$5)+(D1174*constantes!$D$6)+(Q1174*constantes!$D$8)+(F1174*constantes!$D$9)</f>
        <v>26.76191866836416</v>
      </c>
      <c r="U1174">
        <f>(O1174*constantes!$D$4)+(P1174*constantes!$E$5)+(D1174*constantes!$D$6)+(Q1174*constantes!$D$8)+(F1174*constantes!$D$9)</f>
        <v>27.113748004520446</v>
      </c>
      <c r="V1174" s="5">
        <f t="shared" si="257"/>
        <v>0.18067688708428986</v>
      </c>
      <c r="W1174" s="5">
        <f t="shared" si="258"/>
        <v>0.2487403351921369</v>
      </c>
      <c r="X1174" s="6">
        <f t="shared" si="259"/>
        <v>0.10597639535472358</v>
      </c>
      <c r="Y1174" s="6">
        <f t="shared" si="260"/>
        <v>0.14722489636190683</v>
      </c>
      <c r="AA1174">
        <f>(O1174*constantes!$B$4)+(LN(110)*constantes!$B$5)+(LN(22)*constantes!$B$8)+(F1174*constantes!$B$9)</f>
        <v>23.644920755024344</v>
      </c>
      <c r="AB1174">
        <f t="shared" si="261"/>
        <v>8.7567364830949512E-2</v>
      </c>
      <c r="AC1174">
        <f>(O1174*constantes!$D$4)+(LN(110)*constantes!$D$5)+(LN(22)*constantes!$D$8)+(F1174*constantes!$D$9)</f>
        <v>25.706557790361106</v>
      </c>
      <c r="AD1174" s="7">
        <f t="shared" si="262"/>
        <v>3.8241136753246696E-2</v>
      </c>
      <c r="AF1174">
        <f>(O1174*constantes!$B$4)+(LN(125)*constantes!$B$5)+(LN(22.5)*constantes!$B$8)+(F1174*constantes!$B$9)</f>
        <v>23.899877691778737</v>
      </c>
      <c r="AG1174">
        <f t="shared" si="263"/>
        <v>0.11152976090806932</v>
      </c>
      <c r="AH1174">
        <f>(O1174*constantes!$D$4)+(LN(125)*constantes!$D$5)+(LN(22.5)*constantes!$D$8)+(F1174*constantes!$D$9)</f>
        <v>26.077630806969339</v>
      </c>
      <c r="AI1174">
        <f t="shared" si="264"/>
        <v>5.4942946453026109E-2</v>
      </c>
    </row>
    <row r="1175" spans="1:35" x14ac:dyDescent="0.25">
      <c r="A1175" s="11">
        <v>1174</v>
      </c>
      <c r="B1175">
        <v>1</v>
      </c>
      <c r="C1175">
        <v>45</v>
      </c>
      <c r="D1175">
        <v>1</v>
      </c>
      <c r="E1175">
        <v>0</v>
      </c>
      <c r="F1175">
        <v>0</v>
      </c>
      <c r="G1175">
        <v>131</v>
      </c>
      <c r="H1175">
        <v>28.58</v>
      </c>
      <c r="I1175">
        <f>IF(AND(B1175=1,E1175=0),V1175,IF(AND(B1175=1,E1175=1),W1175,IF(AND(B1175=0,E1175=0),X1175,IF(AND(B1175=0,E1175=1),Y1175,ERROR))))</f>
        <v>0.15611797443537856</v>
      </c>
      <c r="K1175">
        <f t="shared" si="252"/>
        <v>6.1354256697024101E-2</v>
      </c>
      <c r="L1175">
        <f t="shared" si="253"/>
        <v>4.7883245315309741E-2</v>
      </c>
      <c r="M1175" s="22" t="str">
        <f t="shared" si="265"/>
        <v>Elevated Risk</v>
      </c>
      <c r="O1175">
        <f t="shared" si="254"/>
        <v>3.8066624897703196</v>
      </c>
      <c r="P1175">
        <f t="shared" si="255"/>
        <v>4.8751973232011512</v>
      </c>
      <c r="Q1175">
        <f t="shared" si="256"/>
        <v>3.3527071725017215</v>
      </c>
      <c r="R1175">
        <f>(O1175*constantes!$B$4)+(P1175*constantes!$B$5)+(D1175*constantes!$B$6)+(Q1175*constantes!$B$8)+(F1175*constantes!$B$9)</f>
        <v>24.2613247796236</v>
      </c>
      <c r="S1175" s="4">
        <f>(O1175*constantes!$B$4)+(P1175*constantes!$C$5)+(D1175*constantes!$B$6)+(Q1175*constantes!$B$8)+(F1175*constantes!$B$9)</f>
        <v>24.610583915857731</v>
      </c>
      <c r="T1175">
        <f>(O1175*constantes!$D$4)+(P1175*constantes!$D$5)+(D1175*constantes!$D$6)+(Q1175*constantes!$D$8)+(F1175*constantes!$D$9)</f>
        <v>26.404437945386579</v>
      </c>
      <c r="U1175">
        <f>(O1175*constantes!$D$4)+(P1175*constantes!$E$5)+(D1175*constantes!$D$6)+(Q1175*constantes!$D$8)+(F1175*constantes!$D$9)</f>
        <v>26.744531710653092</v>
      </c>
      <c r="V1175" s="5">
        <f t="shared" si="257"/>
        <v>0.15611797443537856</v>
      </c>
      <c r="W1175" s="5">
        <f t="shared" si="258"/>
        <v>0.21392084730639682</v>
      </c>
      <c r="X1175" s="6">
        <f t="shared" si="259"/>
        <v>7.5362037401851656E-2</v>
      </c>
      <c r="Y1175" s="6">
        <f t="shared" si="260"/>
        <v>0.10424845211774025</v>
      </c>
      <c r="AA1175">
        <f>(O1175*constantes!$B$4)+(LN(110)*constantes!$B$5)+(LN(22)*constantes!$B$8)+(F1175*constantes!$B$9)</f>
        <v>23.020240906878485</v>
      </c>
      <c r="AB1175">
        <f t="shared" si="261"/>
        <v>4.7883245315309741E-2</v>
      </c>
      <c r="AC1175">
        <f>(O1175*constantes!$D$4)+(LN(110)*constantes!$D$5)+(LN(22)*constantes!$D$8)+(F1175*constantes!$D$9)</f>
        <v>25.16051878105991</v>
      </c>
      <c r="AD1175" s="7">
        <f t="shared" si="262"/>
        <v>2.2332293193086827E-2</v>
      </c>
      <c r="AF1175">
        <f>(O1175*constantes!$B$4)+(LN(125)*constantes!$B$5)+(LN(22.5)*constantes!$B$8)+(F1175*constantes!$B$9)</f>
        <v>23.275197843632878</v>
      </c>
      <c r="AG1175">
        <f t="shared" si="263"/>
        <v>6.1354256697024101E-2</v>
      </c>
      <c r="AH1175">
        <f>(O1175*constantes!$D$4)+(LN(125)*constantes!$D$5)+(LN(22.5)*constantes!$D$8)+(F1175*constantes!$D$9)</f>
        <v>25.531591797668142</v>
      </c>
      <c r="AI1175">
        <f t="shared" si="264"/>
        <v>3.2202898660143586E-2</v>
      </c>
    </row>
    <row r="1176" spans="1:35" x14ac:dyDescent="0.25">
      <c r="A1176" s="11">
        <v>1175</v>
      </c>
      <c r="B1176">
        <v>1</v>
      </c>
      <c r="C1176">
        <v>44</v>
      </c>
      <c r="D1176">
        <v>1</v>
      </c>
      <c r="E1176">
        <v>0</v>
      </c>
      <c r="F1176">
        <v>0</v>
      </c>
      <c r="G1176">
        <v>107</v>
      </c>
      <c r="H1176">
        <v>24.36</v>
      </c>
      <c r="I1176">
        <f>IF(AND(B1176=1,E1176=0),V1176,IF(AND(B1176=1,E1176=1),W1176,IF(AND(B1176=0,E1176=0),X1176,IF(AND(B1176=0,E1176=1),Y1176,ERROR))))</f>
        <v>9.1353995567296509E-2</v>
      </c>
      <c r="K1176">
        <f t="shared" si="252"/>
        <v>5.7330036913051163E-2</v>
      </c>
      <c r="L1176">
        <f t="shared" si="253"/>
        <v>4.4721443860098575E-2</v>
      </c>
      <c r="M1176" s="22" t="str">
        <f t="shared" si="265"/>
        <v>Elevated Risk</v>
      </c>
      <c r="O1176">
        <f t="shared" si="254"/>
        <v>3.784189633918261</v>
      </c>
      <c r="P1176">
        <f t="shared" si="255"/>
        <v>4.6728288344619058</v>
      </c>
      <c r="Q1176">
        <f t="shared" si="256"/>
        <v>3.1929424428416961</v>
      </c>
      <c r="R1176">
        <f>(O1176*constantes!$B$4)+(P1176*constantes!$B$5)+(D1176*constantes!$B$6)+(Q1176*constantes!$B$8)+(F1176*constantes!$B$9)</f>
        <v>23.689301257447394</v>
      </c>
      <c r="S1176" s="4">
        <f>(O1176*constantes!$B$4)+(P1176*constantes!$C$5)+(D1176*constantes!$B$6)+(Q1176*constantes!$B$8)+(F1176*constantes!$B$9)</f>
        <v>24.024062715148244</v>
      </c>
      <c r="T1176">
        <f>(O1176*constantes!$D$4)+(P1176*constantes!$D$5)+(D1176*constantes!$D$6)+(Q1176*constantes!$D$8)+(F1176*constantes!$D$9)</f>
        <v>25.692363667815023</v>
      </c>
      <c r="U1176">
        <f>(O1176*constantes!$D$4)+(P1176*constantes!$E$5)+(D1176*constantes!$D$6)+(Q1176*constantes!$D$8)+(F1176*constantes!$D$9)</f>
        <v>26.018340207307084</v>
      </c>
      <c r="V1176" s="5">
        <f t="shared" si="257"/>
        <v>9.1353995567296509E-2</v>
      </c>
      <c r="W1176" s="5">
        <f t="shared" si="258"/>
        <v>0.12531400494758083</v>
      </c>
      <c r="X1176" s="6">
        <f t="shared" si="259"/>
        <v>3.7712465495709391E-2</v>
      </c>
      <c r="Y1176" s="6">
        <f t="shared" si="260"/>
        <v>5.1863558290684453E-2</v>
      </c>
      <c r="AA1176">
        <f>(O1176*constantes!$B$4)+(LN(110)*constantes!$B$5)+(LN(22)*constantes!$B$8)+(F1176*constantes!$B$9)</f>
        <v>22.95028380552526</v>
      </c>
      <c r="AB1176">
        <f t="shared" si="261"/>
        <v>4.4721443860098575E-2</v>
      </c>
      <c r="AC1176">
        <f>(O1176*constantes!$D$4)+(LN(110)*constantes!$D$5)+(LN(22)*constantes!$D$8)+(F1176*constantes!$D$9)</f>
        <v>25.099368567186549</v>
      </c>
      <c r="AD1176" s="7">
        <f t="shared" si="262"/>
        <v>2.102161003401426E-2</v>
      </c>
      <c r="AF1176">
        <f>(O1176*constantes!$B$4)+(LN(125)*constantes!$B$5)+(LN(22.5)*constantes!$B$8)+(F1176*constantes!$B$9)</f>
        <v>23.205240742279653</v>
      </c>
      <c r="AG1176">
        <f t="shared" si="263"/>
        <v>5.7330036913051163E-2</v>
      </c>
      <c r="AH1176">
        <f>(O1176*constantes!$D$4)+(LN(125)*constantes!$D$5)+(LN(22.5)*constantes!$D$8)+(F1176*constantes!$D$9)</f>
        <v>25.470441583794781</v>
      </c>
      <c r="AI1176">
        <f t="shared" si="264"/>
        <v>3.0321952038303235E-2</v>
      </c>
    </row>
    <row r="1177" spans="1:35" x14ac:dyDescent="0.25">
      <c r="A1177" s="11">
        <v>1176</v>
      </c>
      <c r="B1177">
        <v>0</v>
      </c>
      <c r="C1177">
        <v>47</v>
      </c>
      <c r="D1177">
        <v>0</v>
      </c>
      <c r="E1177">
        <v>0</v>
      </c>
      <c r="F1177">
        <v>0</v>
      </c>
      <c r="G1177">
        <v>145</v>
      </c>
      <c r="H1177">
        <v>22.01</v>
      </c>
      <c r="I1177">
        <f>IF(AND(B1177=1,E1177=0),V1177,IF(AND(B1177=1,E1177=1),W1177,IF(AND(B1177=0,E1177=0),X1177,IF(AND(B1177=0,E1177=1),Y1177,ERROR))))</f>
        <v>5.3807471120719597E-2</v>
      </c>
      <c r="K1177">
        <f t="shared" si="252"/>
        <v>3.6173927347526003E-2</v>
      </c>
      <c r="L1177">
        <f t="shared" si="253"/>
        <v>2.5101986203356352E-2</v>
      </c>
      <c r="M1177" s="22" t="str">
        <f t="shared" si="265"/>
        <v>Elevated Risk</v>
      </c>
      <c r="O1177">
        <f t="shared" si="254"/>
        <v>3.8501476017100584</v>
      </c>
      <c r="P1177">
        <f t="shared" si="255"/>
        <v>4.9767337424205742</v>
      </c>
      <c r="Q1177">
        <f t="shared" si="256"/>
        <v>3.0914968955383704</v>
      </c>
      <c r="R1177">
        <f>(O1177*constantes!$B$4)+(P1177*constantes!$B$5)+(D1177*constantes!$B$6)+(Q1177*constantes!$B$8)+(F1177*constantes!$B$9)</f>
        <v>23.668440702984856</v>
      </c>
      <c r="S1177" s="4">
        <f>(O1177*constantes!$B$4)+(P1177*constantes!$C$5)+(D1177*constantes!$B$6)+(Q1177*constantes!$B$8)+(F1177*constantes!$B$9)</f>
        <v>24.024973908291866</v>
      </c>
      <c r="T1177">
        <f>(O1177*constantes!$D$4)+(P1177*constantes!$D$5)+(D1177*constantes!$D$6)+(Q1177*constantes!$D$8)+(F1177*constantes!$D$9)</f>
        <v>26.056153033821438</v>
      </c>
      <c r="U1177">
        <f>(O1177*constantes!$D$4)+(P1177*constantes!$E$5)+(D1177*constantes!$D$6)+(Q1177*constantes!$D$8)+(F1177*constantes!$D$9)</f>
        <v>26.4033299796927</v>
      </c>
      <c r="V1177" s="5">
        <f t="shared" si="257"/>
        <v>8.9555156599576469E-2</v>
      </c>
      <c r="W1177" s="5">
        <f t="shared" si="258"/>
        <v>0.12542075870489355</v>
      </c>
      <c r="X1177" s="6">
        <f t="shared" si="259"/>
        <v>5.3807471120719597E-2</v>
      </c>
      <c r="Y1177" s="6">
        <f t="shared" si="260"/>
        <v>7.5281808289145324E-2</v>
      </c>
      <c r="AA1177">
        <f>(O1177*constantes!$B$4)+(LN(110)*constantes!$B$5)+(LN(22)*constantes!$B$8)+(F1177*constantes!$B$9)</f>
        <v>23.155608320942413</v>
      </c>
      <c r="AB1177">
        <f t="shared" si="261"/>
        <v>5.4631350702972536E-2</v>
      </c>
      <c r="AC1177">
        <f>(O1177*constantes!$D$4)+(LN(110)*constantes!$D$5)+(LN(22)*constantes!$D$8)+(F1177*constantes!$D$9)</f>
        <v>25.278844814605776</v>
      </c>
      <c r="AD1177" s="7">
        <f t="shared" si="262"/>
        <v>2.5101986203356352E-2</v>
      </c>
      <c r="AF1177">
        <f>(O1177*constantes!$B$4)+(LN(125)*constantes!$B$5)+(LN(22.5)*constantes!$B$8)+(F1177*constantes!$B$9)</f>
        <v>23.410565257696806</v>
      </c>
      <c r="AG1177">
        <f t="shared" si="263"/>
        <v>6.9930001122808005E-2</v>
      </c>
      <c r="AH1177">
        <f>(O1177*constantes!$D$4)+(LN(125)*constantes!$D$5)+(LN(22.5)*constantes!$D$8)+(F1177*constantes!$D$9)</f>
        <v>25.649917831214008</v>
      </c>
      <c r="AI1177">
        <f t="shared" si="264"/>
        <v>3.6173927347526003E-2</v>
      </c>
    </row>
    <row r="1178" spans="1:35" x14ac:dyDescent="0.25">
      <c r="A1178" s="11">
        <v>1177</v>
      </c>
      <c r="B1178">
        <v>1</v>
      </c>
      <c r="C1178">
        <v>54</v>
      </c>
      <c r="D1178">
        <v>1</v>
      </c>
      <c r="E1178">
        <v>0</v>
      </c>
      <c r="F1178">
        <v>0</v>
      </c>
      <c r="G1178">
        <v>128</v>
      </c>
      <c r="H1178">
        <v>27.3</v>
      </c>
      <c r="I1178">
        <f>IF(AND(B1178=1,E1178=0),V1178,IF(AND(B1178=1,E1178=1),W1178,IF(AND(B1178=0,E1178=0),X1178,IF(AND(B1178=0,E1178=1),Y1178,ERROR))))</f>
        <v>0.24163560717590116</v>
      </c>
      <c r="K1178">
        <f t="shared" si="252"/>
        <v>0.10567740925235103</v>
      </c>
      <c r="L1178">
        <f t="shared" si="253"/>
        <v>8.2913210367502876E-2</v>
      </c>
      <c r="M1178" s="22" t="str">
        <f t="shared" si="265"/>
        <v>Elevated Risk</v>
      </c>
      <c r="O1178">
        <f t="shared" si="254"/>
        <v>3.9889840465642745</v>
      </c>
      <c r="P1178">
        <f t="shared" si="255"/>
        <v>4.8520302639196169</v>
      </c>
      <c r="Q1178">
        <f t="shared" si="256"/>
        <v>3.3068867021909143</v>
      </c>
      <c r="R1178">
        <f>(O1178*constantes!$B$4)+(P1178*constantes!$B$5)+(D1178*constantes!$B$6)+(Q1178*constantes!$B$8)+(F1178*constantes!$B$9)</f>
        <v>24.749582650480619</v>
      </c>
      <c r="S1178" s="4">
        <f>(O1178*constantes!$B$4)+(P1178*constantes!$C$5)+(D1178*constantes!$B$6)+(Q1178*constantes!$B$8)+(F1178*constantes!$B$9)</f>
        <v>25.097182098587819</v>
      </c>
      <c r="T1178">
        <f>(O1178*constantes!$D$4)+(P1178*constantes!$D$5)+(D1178*constantes!$D$6)+(Q1178*constantes!$D$8)+(F1178*constantes!$D$9)</f>
        <v>26.811955095761888</v>
      </c>
      <c r="U1178">
        <f>(O1178*constantes!$D$4)+(P1178*constantes!$E$5)+(D1178*constantes!$D$6)+(Q1178*constantes!$D$8)+(F1178*constantes!$D$9)</f>
        <v>27.150432726972916</v>
      </c>
      <c r="V1178" s="5">
        <f t="shared" si="257"/>
        <v>0.24163560717590116</v>
      </c>
      <c r="W1178" s="5">
        <f t="shared" si="258"/>
        <v>0.32399892878991277</v>
      </c>
      <c r="X1178" s="6">
        <f t="shared" si="259"/>
        <v>0.11110035753499903</v>
      </c>
      <c r="Y1178" s="6">
        <f t="shared" si="260"/>
        <v>0.15228458326162564</v>
      </c>
      <c r="AA1178">
        <f>(O1178*constantes!$B$4)+(LN(110)*constantes!$B$5)+(LN(22)*constantes!$B$8)+(F1178*constantes!$B$9)</f>
        <v>23.587800620315793</v>
      </c>
      <c r="AB1178">
        <f t="shared" si="261"/>
        <v>8.2913210367502876E-2</v>
      </c>
      <c r="AC1178">
        <f>(O1178*constantes!$D$4)+(LN(110)*constantes!$D$5)+(LN(22)*constantes!$D$8)+(F1178*constantes!$D$9)</f>
        <v>25.656628499605237</v>
      </c>
      <c r="AD1178" s="7">
        <f t="shared" si="262"/>
        <v>3.6413005758055728E-2</v>
      </c>
      <c r="AF1178">
        <f>(O1178*constantes!$B$4)+(LN(125)*constantes!$B$5)+(LN(22.5)*constantes!$B$8)+(F1178*constantes!$B$9)</f>
        <v>23.84275755707019</v>
      </c>
      <c r="AG1178">
        <f t="shared" si="263"/>
        <v>0.10567740925235103</v>
      </c>
      <c r="AH1178">
        <f>(O1178*constantes!$D$4)+(LN(125)*constantes!$D$5)+(LN(22.5)*constantes!$D$8)+(F1178*constantes!$D$9)</f>
        <v>26.027701516213469</v>
      </c>
      <c r="AI1178">
        <f t="shared" si="264"/>
        <v>5.2338355969762884E-2</v>
      </c>
    </row>
    <row r="1179" spans="1:35" x14ac:dyDescent="0.25">
      <c r="A1179" s="11">
        <v>1178</v>
      </c>
      <c r="B1179">
        <v>1</v>
      </c>
      <c r="C1179">
        <v>38</v>
      </c>
      <c r="D1179">
        <v>1</v>
      </c>
      <c r="E1179">
        <v>1</v>
      </c>
      <c r="F1179">
        <v>0</v>
      </c>
      <c r="G1179">
        <v>130</v>
      </c>
      <c r="H1179">
        <v>23.9</v>
      </c>
      <c r="I1179">
        <f>IF(AND(B1179=1,E1179=0),V1179,IF(AND(B1179=1,E1179=1),W1179,IF(AND(B1179=0,E1179=0),X1179,IF(AND(B1179=0,E1179=1),Y1179,ERROR))))</f>
        <v>0.11449137308489932</v>
      </c>
      <c r="K1179">
        <f t="shared" si="252"/>
        <v>3.6714933714987352E-2</v>
      </c>
      <c r="L1179">
        <f t="shared" si="253"/>
        <v>2.8571578401445974E-2</v>
      </c>
      <c r="M1179" s="22" t="str">
        <f t="shared" si="265"/>
        <v>Elevated Risk</v>
      </c>
      <c r="O1179">
        <f t="shared" si="254"/>
        <v>3.6375861597263857</v>
      </c>
      <c r="P1179">
        <f t="shared" si="255"/>
        <v>4.8675344504555822</v>
      </c>
      <c r="Q1179">
        <f t="shared" si="256"/>
        <v>3.1738784589374651</v>
      </c>
      <c r="R1179">
        <f>(O1179*constantes!$B$4)+(P1179*constantes!$B$5)+(D1179*constantes!$B$6)+(Q1179*constantes!$B$8)+(F1179*constantes!$B$9)</f>
        <v>23.579011646024849</v>
      </c>
      <c r="S1179" s="4">
        <f>(O1179*constantes!$B$4)+(P1179*constantes!$C$5)+(D1179*constantes!$B$6)+(Q1179*constantes!$B$8)+(F1179*constantes!$B$9)</f>
        <v>23.927721814055488</v>
      </c>
      <c r="T1179">
        <f>(O1179*constantes!$D$4)+(P1179*constantes!$D$5)+(D1179*constantes!$D$6)+(Q1179*constantes!$D$8)+(F1179*constantes!$D$9)</f>
        <v>25.831388264809465</v>
      </c>
      <c r="U1179">
        <f>(O1179*constantes!$D$4)+(P1179*constantes!$E$5)+(D1179*constantes!$D$6)+(Q1179*constantes!$D$8)+(F1179*constantes!$D$9)</f>
        <v>26.170947468073248</v>
      </c>
      <c r="V1179" s="5">
        <f t="shared" si="257"/>
        <v>8.2218363730411359E-2</v>
      </c>
      <c r="W1179" s="5">
        <f t="shared" si="258"/>
        <v>0.11449137308489932</v>
      </c>
      <c r="X1179" s="6">
        <f t="shared" si="259"/>
        <v>4.3214157763631356E-2</v>
      </c>
      <c r="Y1179" s="6">
        <f t="shared" si="260"/>
        <v>6.0152058787466767E-2</v>
      </c>
      <c r="AA1179">
        <f>(O1179*constantes!$B$4)+(LN(110)*constantes!$B$5)+(LN(22)*constantes!$B$8)+(F1179*constantes!$B$9)</f>
        <v>22.493913054504919</v>
      </c>
      <c r="AB1179">
        <f t="shared" si="261"/>
        <v>2.8571578401445974E-2</v>
      </c>
      <c r="AC1179">
        <f>(O1179*constantes!$D$4)+(LN(110)*constantes!$D$5)+(LN(22)*constantes!$D$8)+(F1179*constantes!$D$9)</f>
        <v>24.700450251667263</v>
      </c>
      <c r="AD1179" s="7">
        <f t="shared" si="262"/>
        <v>1.4155691081518817E-2</v>
      </c>
      <c r="AF1179">
        <f>(O1179*constantes!$B$4)+(LN(125)*constantes!$B$5)+(LN(22.5)*constantes!$B$8)+(F1179*constantes!$B$9)</f>
        <v>22.748869991259316</v>
      </c>
      <c r="AG1179">
        <f t="shared" si="263"/>
        <v>3.6714933714987352E-2</v>
      </c>
      <c r="AH1179">
        <f>(O1179*constantes!$D$4)+(LN(125)*constantes!$D$5)+(LN(22.5)*constantes!$D$8)+(F1179*constantes!$D$9)</f>
        <v>25.071523268275495</v>
      </c>
      <c r="AI1179">
        <f t="shared" si="264"/>
        <v>2.0450275544260377E-2</v>
      </c>
    </row>
    <row r="1180" spans="1:35" x14ac:dyDescent="0.25">
      <c r="A1180" s="11">
        <v>1179</v>
      </c>
      <c r="B1180">
        <v>0</v>
      </c>
      <c r="C1180">
        <v>57</v>
      </c>
      <c r="D1180">
        <v>0</v>
      </c>
      <c r="E1180">
        <v>1</v>
      </c>
      <c r="F1180">
        <v>0</v>
      </c>
      <c r="G1180">
        <v>184</v>
      </c>
      <c r="H1180">
        <v>38.880000000000003</v>
      </c>
      <c r="I1180">
        <f>IF(AND(B1180=1,E1180=0),V1180,IF(AND(B1180=1,E1180=1),W1180,IF(AND(B1180=0,E1180=0),X1180,IF(AND(B1180=0,E1180=1),Y1180,ERROR))))</f>
        <v>0.29645756671646462</v>
      </c>
      <c r="K1180">
        <f t="shared" si="252"/>
        <v>6.0378388617794876E-2</v>
      </c>
      <c r="L1180">
        <f t="shared" si="253"/>
        <v>4.2061248414153263E-2</v>
      </c>
      <c r="M1180" s="22" t="str">
        <f t="shared" si="265"/>
        <v>Elevated Risk</v>
      </c>
      <c r="O1180">
        <f t="shared" si="254"/>
        <v>4.0430512678345503</v>
      </c>
      <c r="P1180">
        <f t="shared" si="255"/>
        <v>5.2149357576089859</v>
      </c>
      <c r="Q1180">
        <f t="shared" si="256"/>
        <v>3.6604799795922385</v>
      </c>
      <c r="R1180">
        <f>(O1180*constantes!$B$4)+(P1180*constantes!$B$5)+(D1180*constantes!$B$6)+(Q1180*constantes!$B$8)+(F1180*constantes!$B$9)</f>
        <v>25.161898613364858</v>
      </c>
      <c r="S1180" s="4">
        <f>(O1180*constantes!$B$4)+(P1180*constantes!$C$5)+(D1180*constantes!$B$6)+(Q1180*constantes!$B$8)+(F1180*constantes!$B$9)</f>
        <v>25.535496611039967</v>
      </c>
      <c r="T1180">
        <f>(O1180*constantes!$D$4)+(P1180*constantes!$D$5)+(D1180*constantes!$D$6)+(Q1180*constantes!$D$8)+(F1180*constantes!$D$9)</f>
        <v>27.541990844868984</v>
      </c>
      <c r="U1180">
        <f>(O1180*constantes!$D$4)+(P1180*constantes!$E$5)+(D1180*constantes!$D$6)+(Q1180*constantes!$D$8)+(F1180*constantes!$D$9)</f>
        <v>27.905784763319787</v>
      </c>
      <c r="V1180" s="5">
        <f t="shared" si="257"/>
        <v>0.34146592174414536</v>
      </c>
      <c r="W1180" s="5">
        <f t="shared" si="258"/>
        <v>0.45499217172386996</v>
      </c>
      <c r="X1180" s="6">
        <f t="shared" si="259"/>
        <v>0.21682015806163224</v>
      </c>
      <c r="Y1180" s="6">
        <f t="shared" si="260"/>
        <v>0.29645756671646462</v>
      </c>
      <c r="AA1180">
        <f>(O1180*constantes!$B$4)+(LN(110)*constantes!$B$5)+(LN(22)*constantes!$B$8)+(F1180*constantes!$B$9)</f>
        <v>23.756109717441312</v>
      </c>
      <c r="AB1180">
        <f t="shared" si="261"/>
        <v>9.7348342413305922E-2</v>
      </c>
      <c r="AC1180">
        <f>(O1180*constantes!$D$4)+(LN(110)*constantes!$D$5)+(LN(22)*constantes!$D$8)+(F1180*constantes!$D$9)</f>
        <v>25.803749193387144</v>
      </c>
      <c r="AD1180" s="7">
        <f t="shared" si="262"/>
        <v>4.2061248414153263E-2</v>
      </c>
      <c r="AF1180">
        <f>(O1180*constantes!$B$4)+(LN(125)*constantes!$B$5)+(LN(22.5)*constantes!$B$8)+(F1180*constantes!$B$9)</f>
        <v>24.011066654195705</v>
      </c>
      <c r="AG1180">
        <f t="shared" si="263"/>
        <v>0.12380054983513455</v>
      </c>
      <c r="AH1180">
        <f>(O1180*constantes!$D$4)+(LN(125)*constantes!$D$5)+(LN(22.5)*constantes!$D$8)+(F1180*constantes!$D$9)</f>
        <v>26.174822209995376</v>
      </c>
      <c r="AI1180">
        <f t="shared" si="264"/>
        <v>6.0378388617794876E-2</v>
      </c>
    </row>
    <row r="1181" spans="1:35" x14ac:dyDescent="0.25">
      <c r="A1181" s="11">
        <v>1180</v>
      </c>
      <c r="B1181">
        <v>0</v>
      </c>
      <c r="C1181">
        <v>64</v>
      </c>
      <c r="D1181">
        <v>1</v>
      </c>
      <c r="E1181">
        <v>0</v>
      </c>
      <c r="F1181">
        <v>0</v>
      </c>
      <c r="G1181">
        <v>135</v>
      </c>
      <c r="H1181">
        <v>25.23</v>
      </c>
      <c r="I1181">
        <f>IF(AND(B1181=1,E1181=0),V1181,IF(AND(B1181=1,E1181=1),W1181,IF(AND(B1181=0,E1181=0),X1181,IF(AND(B1181=0,E1181=1),Y1181,ERROR))))</f>
        <v>0.18829514837890837</v>
      </c>
      <c r="K1181">
        <f t="shared" si="252"/>
        <v>8.1811856272562489E-2</v>
      </c>
      <c r="L1181">
        <f t="shared" si="253"/>
        <v>5.7192348710877861E-2</v>
      </c>
      <c r="M1181" s="22" t="str">
        <f t="shared" si="265"/>
        <v>Elevated Risk</v>
      </c>
      <c r="O1181">
        <f t="shared" si="254"/>
        <v>4.1588830833596715</v>
      </c>
      <c r="P1181">
        <f t="shared" si="255"/>
        <v>4.9052747784384296</v>
      </c>
      <c r="Q1181">
        <f t="shared" si="256"/>
        <v>3.2280337626529665</v>
      </c>
      <c r="R1181">
        <f>(O1181*constantes!$B$4)+(P1181*constantes!$B$5)+(D1181*constantes!$B$6)+(Q1181*constantes!$B$8)+(F1181*constantes!$B$9)</f>
        <v>25.314732145179281</v>
      </c>
      <c r="S1181" s="4">
        <f>(O1181*constantes!$B$4)+(P1181*constantes!$C$5)+(D1181*constantes!$B$6)+(Q1181*constantes!$B$8)+(F1181*constantes!$B$9)</f>
        <v>25.66614603030661</v>
      </c>
      <c r="T1181">
        <f>(O1181*constantes!$D$4)+(P1181*constantes!$D$5)+(D1181*constantes!$D$6)+(Q1181*constantes!$D$8)+(F1181*constantes!$D$9)</f>
        <v>27.383720729811074</v>
      </c>
      <c r="U1181">
        <f>(O1181*constantes!$D$4)+(P1181*constantes!$E$5)+(D1181*constantes!$D$6)+(Q1181*constantes!$D$8)+(F1181*constantes!$D$9)</f>
        <v>27.725912698354939</v>
      </c>
      <c r="V1181" s="5">
        <f t="shared" si="257"/>
        <v>0.38536130413833236</v>
      </c>
      <c r="W1181" s="5">
        <f t="shared" si="258"/>
        <v>0.49925923886052637</v>
      </c>
      <c r="X1181" s="6">
        <f t="shared" si="259"/>
        <v>0.18829514837890837</v>
      </c>
      <c r="Y1181" s="6">
        <f t="shared" si="260"/>
        <v>0.25453061242530273</v>
      </c>
      <c r="AA1181">
        <f>(O1181*constantes!$B$4)+(LN(110)*constantes!$B$5)+(LN(22)*constantes!$B$8)+(F1181*constantes!$B$9)</f>
        <v>24.116689525898391</v>
      </c>
      <c r="AB1181">
        <f t="shared" si="261"/>
        <v>0.13660645895193024</v>
      </c>
      <c r="AC1181">
        <f>(O1181*constantes!$D$4)+(LN(110)*constantes!$D$5)+(LN(22)*constantes!$D$8)+(F1181*constantes!$D$9)</f>
        <v>26.11893567165809</v>
      </c>
      <c r="AD1181" s="7">
        <f t="shared" si="262"/>
        <v>5.7192348710877861E-2</v>
      </c>
      <c r="AF1181">
        <f>(O1181*constantes!$B$4)+(LN(125)*constantes!$B$5)+(LN(22.5)*constantes!$B$8)+(F1181*constantes!$B$9)</f>
        <v>24.371646462652787</v>
      </c>
      <c r="AG1181">
        <f t="shared" si="263"/>
        <v>0.17266110175416416</v>
      </c>
      <c r="AH1181">
        <f>(O1181*constantes!$D$4)+(LN(125)*constantes!$D$5)+(LN(22.5)*constantes!$D$8)+(F1181*constantes!$D$9)</f>
        <v>26.490008688266322</v>
      </c>
      <c r="AI1181">
        <f t="shared" si="264"/>
        <v>8.1811856272562489E-2</v>
      </c>
    </row>
    <row r="1182" spans="1:35" x14ac:dyDescent="0.25">
      <c r="A1182" s="11">
        <v>1181</v>
      </c>
      <c r="B1182">
        <v>1</v>
      </c>
      <c r="C1182">
        <v>46</v>
      </c>
      <c r="D1182">
        <v>0</v>
      </c>
      <c r="E1182">
        <v>0</v>
      </c>
      <c r="F1182">
        <v>0</v>
      </c>
      <c r="G1182">
        <v>118</v>
      </c>
      <c r="H1182">
        <v>23.48</v>
      </c>
      <c r="I1182">
        <f>IF(AND(B1182=1,E1182=0),V1182,IF(AND(B1182=1,E1182=1),W1182,IF(AND(B1182=0,E1182=0),X1182,IF(AND(B1182=0,E1182=1),Y1182,ERROR))))</f>
        <v>6.1076222036163919E-2</v>
      </c>
      <c r="K1182">
        <f t="shared" si="252"/>
        <v>6.5553501255932511E-2</v>
      </c>
      <c r="L1182">
        <f t="shared" si="253"/>
        <v>5.1185816914687488E-2</v>
      </c>
      <c r="M1182" s="22" t="str">
        <f t="shared" si="265"/>
        <v>NORMAL</v>
      </c>
      <c r="O1182">
        <f t="shared" si="254"/>
        <v>3.8286413964890951</v>
      </c>
      <c r="P1182">
        <f t="shared" si="255"/>
        <v>4.7706846244656651</v>
      </c>
      <c r="Q1182">
        <f t="shared" si="256"/>
        <v>3.1561489949598958</v>
      </c>
      <c r="R1182">
        <f>(O1182*constantes!$B$4)+(P1182*constantes!$B$5)+(D1182*constantes!$B$6)+(Q1182*constantes!$B$8)+(F1182*constantes!$B$9)</f>
        <v>23.27050939350282</v>
      </c>
      <c r="S1182" s="4">
        <f>(O1182*constantes!$B$4)+(P1182*constantes!$C$5)+(D1182*constantes!$B$6)+(Q1182*constantes!$B$8)+(F1182*constantes!$B$9)</f>
        <v>23.61228123999954</v>
      </c>
      <c r="T1182">
        <f>(O1182*constantes!$D$4)+(P1182*constantes!$D$5)+(D1182*constantes!$D$6)+(Q1182*constantes!$D$8)+(F1182*constantes!$D$9)</f>
        <v>25.451088905423543</v>
      </c>
      <c r="U1182">
        <f>(O1182*constantes!$D$4)+(P1182*constantes!$E$5)+(D1182*constantes!$D$6)+(Q1182*constantes!$D$8)+(F1182*constantes!$D$9)</f>
        <v>25.783891864826266</v>
      </c>
      <c r="V1182" s="5">
        <f t="shared" si="257"/>
        <v>6.1076222036163919E-2</v>
      </c>
      <c r="W1182" s="5">
        <f t="shared" si="258"/>
        <v>8.4878275021981531E-2</v>
      </c>
      <c r="X1182" s="6">
        <f t="shared" si="259"/>
        <v>2.9749515408431404E-2</v>
      </c>
      <c r="Y1182" s="6">
        <f t="shared" si="260"/>
        <v>4.1251561564910166E-2</v>
      </c>
      <c r="AA1182">
        <f>(O1182*constantes!$B$4)+(LN(110)*constantes!$B$5)+(LN(22)*constantes!$B$8)+(F1182*constantes!$B$9)</f>
        <v>23.088660364337766</v>
      </c>
      <c r="AB1182">
        <f t="shared" si="261"/>
        <v>5.1185816914687488E-2</v>
      </c>
      <c r="AC1182">
        <f>(O1182*constantes!$D$4)+(LN(110)*constantes!$D$5)+(LN(22)*constantes!$D$8)+(F1182*constantes!$D$9)</f>
        <v>25.220324924765169</v>
      </c>
      <c r="AD1182" s="7">
        <f t="shared" si="262"/>
        <v>2.3692217580876362E-2</v>
      </c>
      <c r="AF1182">
        <f>(O1182*constantes!$B$4)+(LN(125)*constantes!$B$5)+(LN(22.5)*constantes!$B$8)+(F1182*constantes!$B$9)</f>
        <v>23.343617301092156</v>
      </c>
      <c r="AG1182">
        <f t="shared" si="263"/>
        <v>6.5553501255932511E-2</v>
      </c>
      <c r="AH1182">
        <f>(O1182*constantes!$D$4)+(LN(125)*constantes!$D$5)+(LN(22.5)*constantes!$D$8)+(F1182*constantes!$D$9)</f>
        <v>25.591397941373401</v>
      </c>
      <c r="AI1182">
        <f t="shared" si="264"/>
        <v>3.4153313573738631E-2</v>
      </c>
    </row>
    <row r="1183" spans="1:35" x14ac:dyDescent="0.25">
      <c r="A1183" s="11">
        <v>1182</v>
      </c>
      <c r="B1183">
        <v>1</v>
      </c>
      <c r="C1183">
        <v>49</v>
      </c>
      <c r="D1183">
        <v>0</v>
      </c>
      <c r="E1183">
        <v>1</v>
      </c>
      <c r="F1183">
        <v>0</v>
      </c>
      <c r="G1183">
        <v>160.5</v>
      </c>
      <c r="H1183">
        <v>28.33</v>
      </c>
      <c r="I1183">
        <f>IF(AND(B1183=1,E1183=0),V1183,IF(AND(B1183=1,E1183=1),W1183,IF(AND(B1183=0,E1183=0),X1183,IF(AND(B1183=0,E1183=1),Y1183,ERROR))))</f>
        <v>0.20280804941395669</v>
      </c>
      <c r="K1183">
        <f t="shared" si="252"/>
        <v>7.9222803135090225E-2</v>
      </c>
      <c r="L1183">
        <f t="shared" si="253"/>
        <v>6.1959526107751905E-2</v>
      </c>
      <c r="M1183" s="22" t="str">
        <f t="shared" si="265"/>
        <v>Elevated Risk</v>
      </c>
      <c r="O1183">
        <f t="shared" si="254"/>
        <v>3.8918202981106265</v>
      </c>
      <c r="P1183">
        <f t="shared" si="255"/>
        <v>5.0782939425700704</v>
      </c>
      <c r="Q1183">
        <f t="shared" si="256"/>
        <v>3.3439213138424253</v>
      </c>
      <c r="R1183">
        <f>(O1183*constantes!$B$4)+(P1183*constantes!$B$5)+(D1183*constantes!$B$6)+(Q1183*constantes!$B$8)+(F1183*constantes!$B$9)</f>
        <v>24.186682942164204</v>
      </c>
      <c r="S1183" s="4">
        <f>(O1183*constantes!$B$4)+(P1183*constantes!$C$5)+(D1183*constantes!$B$6)+(Q1183*constantes!$B$8)+(F1183*constantes!$B$9)</f>
        <v>24.550491920209922</v>
      </c>
      <c r="T1183">
        <f>(O1183*constantes!$D$4)+(P1183*constantes!$D$5)+(D1183*constantes!$D$6)+(Q1183*constantes!$D$8)+(F1183*constantes!$D$9)</f>
        <v>26.584279044276599</v>
      </c>
      <c r="U1183">
        <f>(O1183*constantes!$D$4)+(P1183*constantes!$E$5)+(D1183*constantes!$D$6)+(Q1183*constantes!$D$8)+(F1183*constantes!$D$9)</f>
        <v>26.938540829710288</v>
      </c>
      <c r="V1183" s="5">
        <f t="shared" si="257"/>
        <v>0.14575221449831133</v>
      </c>
      <c r="W1183" s="5">
        <f t="shared" si="258"/>
        <v>0.20280804941395669</v>
      </c>
      <c r="X1183" s="6">
        <f t="shared" si="259"/>
        <v>8.9526676737169075E-2</v>
      </c>
      <c r="Y1183" s="6">
        <f t="shared" si="260"/>
        <v>0.12511579920722371</v>
      </c>
      <c r="AA1183">
        <f>(O1183*constantes!$B$4)+(LN(110)*constantes!$B$5)+(LN(22)*constantes!$B$8)+(F1183*constantes!$B$9)</f>
        <v>23.285333757929525</v>
      </c>
      <c r="AB1183">
        <f t="shared" si="261"/>
        <v>6.1959526107751905E-2</v>
      </c>
      <c r="AC1183">
        <f>(O1183*constantes!$D$4)+(LN(110)*constantes!$D$5)+(LN(22)*constantes!$D$8)+(F1183*constantes!$D$9)</f>
        <v>25.39223913860047</v>
      </c>
      <c r="AD1183" s="7">
        <f t="shared" si="262"/>
        <v>2.8073382189004015E-2</v>
      </c>
      <c r="AF1183">
        <f>(O1183*constantes!$B$4)+(LN(125)*constantes!$B$5)+(LN(22.5)*constantes!$B$8)+(F1183*constantes!$B$9)</f>
        <v>23.540290694683922</v>
      </c>
      <c r="AG1183">
        <f t="shared" si="263"/>
        <v>7.9222803135090225E-2</v>
      </c>
      <c r="AH1183">
        <f>(O1183*constantes!$D$4)+(LN(125)*constantes!$D$5)+(LN(22.5)*constantes!$D$8)+(F1183*constantes!$D$9)</f>
        <v>25.763312155208702</v>
      </c>
      <c r="AI1183">
        <f t="shared" si="264"/>
        <v>4.0428513799347532E-2</v>
      </c>
    </row>
    <row r="1184" spans="1:35" x14ac:dyDescent="0.25">
      <c r="A1184" s="11">
        <v>1183</v>
      </c>
      <c r="B1184">
        <v>1</v>
      </c>
      <c r="C1184">
        <v>50</v>
      </c>
      <c r="D1184">
        <v>1</v>
      </c>
      <c r="E1184">
        <v>0</v>
      </c>
      <c r="F1184">
        <v>0</v>
      </c>
      <c r="G1184">
        <v>114</v>
      </c>
      <c r="H1184">
        <v>22.32</v>
      </c>
      <c r="I1184">
        <f>IF(AND(B1184=1,E1184=0),V1184,IF(AND(B1184=1,E1184=1),W1184,IF(AND(B1184=0,E1184=0),X1184,IF(AND(B1184=0,E1184=1),Y1184,ERROR))))</f>
        <v>0.13900631808535191</v>
      </c>
      <c r="K1184">
        <f t="shared" si="252"/>
        <v>8.4142660265313918E-2</v>
      </c>
      <c r="L1184">
        <f t="shared" si="253"/>
        <v>6.5845990830285972E-2</v>
      </c>
      <c r="M1184" s="22" t="str">
        <f t="shared" si="265"/>
        <v>Elevated Risk</v>
      </c>
      <c r="O1184">
        <f t="shared" si="254"/>
        <v>3.912023005428146</v>
      </c>
      <c r="P1184">
        <f t="shared" si="255"/>
        <v>4.7361984483944957</v>
      </c>
      <c r="Q1184">
        <f t="shared" si="256"/>
        <v>3.1054831375131102</v>
      </c>
      <c r="R1184">
        <f>(O1184*constantes!$B$4)+(P1184*constantes!$B$5)+(D1184*constantes!$B$6)+(Q1184*constantes!$B$8)+(F1184*constantes!$B$9)</f>
        <v>24.135462019551536</v>
      </c>
      <c r="S1184" s="4">
        <f>(O1184*constantes!$B$4)+(P1184*constantes!$C$5)+(D1184*constantes!$B$6)+(Q1184*constantes!$B$8)+(F1184*constantes!$B$9)</f>
        <v>24.474763276394516</v>
      </c>
      <c r="T1184">
        <f>(O1184*constantes!$D$4)+(P1184*constantes!$D$5)+(D1184*constantes!$D$6)+(Q1184*constantes!$D$8)+(F1184*constantes!$D$9)</f>
        <v>26.173746670907306</v>
      </c>
      <c r="U1184">
        <f>(O1184*constantes!$D$4)+(P1184*constantes!$E$5)+(D1184*constantes!$D$6)+(Q1184*constantes!$D$8)+(F1184*constantes!$D$9)</f>
        <v>26.504143874667307</v>
      </c>
      <c r="V1184" s="5">
        <f t="shared" si="257"/>
        <v>0.13900631808535191</v>
      </c>
      <c r="W1184" s="5">
        <f t="shared" si="258"/>
        <v>0.18952029382737101</v>
      </c>
      <c r="X1184" s="6">
        <f t="shared" si="259"/>
        <v>6.0315482187574543E-2</v>
      </c>
      <c r="Y1184" s="6">
        <f t="shared" si="260"/>
        <v>8.2926820724095407E-2</v>
      </c>
      <c r="AA1184">
        <f>(O1184*constantes!$B$4)+(LN(110)*constantes!$B$5)+(LN(22)*constantes!$B$8)+(F1184*constantes!$B$9)</f>
        <v>23.348223977700673</v>
      </c>
      <c r="AB1184">
        <f t="shared" si="261"/>
        <v>6.5845990830285972E-2</v>
      </c>
      <c r="AC1184">
        <f>(O1184*constantes!$D$4)+(LN(110)*constantes!$D$5)+(LN(22)*constantes!$D$8)+(F1184*constantes!$D$9)</f>
        <v>25.447212119400952</v>
      </c>
      <c r="AD1184" s="7">
        <f t="shared" si="262"/>
        <v>2.9636129007590606E-2</v>
      </c>
      <c r="AF1184">
        <f>(O1184*constantes!$B$4)+(LN(125)*constantes!$B$5)+(LN(22.5)*constantes!$B$8)+(F1184*constantes!$B$9)</f>
        <v>23.603180914455063</v>
      </c>
      <c r="AG1184">
        <f t="shared" si="263"/>
        <v>8.4142660265313918E-2</v>
      </c>
      <c r="AH1184">
        <f>(O1184*constantes!$D$4)+(LN(125)*constantes!$D$5)+(LN(22.5)*constantes!$D$8)+(F1184*constantes!$D$9)</f>
        <v>25.818285136009184</v>
      </c>
      <c r="AI1184">
        <f t="shared" si="264"/>
        <v>4.2663786438573714E-2</v>
      </c>
    </row>
    <row r="1185" spans="1:35" x14ac:dyDescent="0.25">
      <c r="A1185" s="11">
        <v>1184</v>
      </c>
      <c r="B1185">
        <v>0</v>
      </c>
      <c r="C1185">
        <v>63</v>
      </c>
      <c r="D1185">
        <v>0</v>
      </c>
      <c r="E1185">
        <v>1</v>
      </c>
      <c r="F1185">
        <v>0</v>
      </c>
      <c r="G1185">
        <v>177</v>
      </c>
      <c r="H1185">
        <v>32.51</v>
      </c>
      <c r="I1185">
        <f>IF(AND(B1185=1,E1185=0),V1185,IF(AND(B1185=1,E1185=1),W1185,IF(AND(B1185=0,E1185=0),X1185,IF(AND(B1185=0,E1185=1),Y1185,ERROR))))</f>
        <v>0.31392199987681069</v>
      </c>
      <c r="K1185">
        <f t="shared" si="252"/>
        <v>7.8518559479420769E-2</v>
      </c>
      <c r="L1185">
        <f t="shared" si="253"/>
        <v>5.4860361374715505E-2</v>
      </c>
      <c r="M1185" s="22" t="str">
        <f t="shared" si="265"/>
        <v>'&gt;30%</v>
      </c>
      <c r="O1185">
        <f t="shared" si="254"/>
        <v>4.1431347263915326</v>
      </c>
      <c r="P1185">
        <f t="shared" si="255"/>
        <v>5.1761497325738288</v>
      </c>
      <c r="Q1185">
        <f t="shared" si="256"/>
        <v>3.4815477343158139</v>
      </c>
      <c r="R1185">
        <f>(O1185*constantes!$B$4)+(P1185*constantes!$B$5)+(D1185*constantes!$B$6)+(Q1185*constantes!$B$8)+(F1185*constantes!$B$9)</f>
        <v>25.25965112110439</v>
      </c>
      <c r="S1185" s="4">
        <f>(O1185*constantes!$B$4)+(P1185*constantes!$C$5)+(D1185*constantes!$B$6)+(Q1185*constantes!$B$8)+(F1185*constantes!$B$9)</f>
        <v>25.630470487945981</v>
      </c>
      <c r="T1185">
        <f>(O1185*constantes!$D$4)+(P1185*constantes!$D$5)+(D1185*constantes!$D$6)+(Q1185*constantes!$D$8)+(F1185*constantes!$D$9)</f>
        <v>27.613744233365416</v>
      </c>
      <c r="U1185">
        <f>(O1185*constantes!$D$4)+(P1185*constantes!$E$5)+(D1185*constantes!$D$6)+(Q1185*constantes!$D$8)+(F1185*constantes!$D$9)</f>
        <v>27.974832438709768</v>
      </c>
      <c r="V1185" s="5">
        <f t="shared" si="257"/>
        <v>0.36911807741953606</v>
      </c>
      <c r="W1185" s="5">
        <f t="shared" si="258"/>
        <v>0.48697265830592407</v>
      </c>
      <c r="X1185" s="6">
        <f t="shared" si="259"/>
        <v>0.23093008940145276</v>
      </c>
      <c r="Y1185" s="6">
        <f t="shared" si="260"/>
        <v>0.31392199987681069</v>
      </c>
      <c r="AA1185">
        <f>(O1185*constantes!$B$4)+(LN(110)*constantes!$B$5)+(LN(22)*constantes!$B$8)+(F1185*constantes!$B$9)</f>
        <v>24.067665520590854</v>
      </c>
      <c r="AB1185">
        <f t="shared" si="261"/>
        <v>0.13051783749446544</v>
      </c>
      <c r="AC1185">
        <f>(O1185*constantes!$D$4)+(LN(110)*constantes!$D$5)+(LN(22)*constantes!$D$8)+(F1185*constantes!$D$9)</f>
        <v>26.076083289962796</v>
      </c>
      <c r="AD1185" s="7">
        <f t="shared" si="262"/>
        <v>5.4860361374715505E-2</v>
      </c>
      <c r="AF1185">
        <f>(O1185*constantes!$B$4)+(LN(125)*constantes!$B$5)+(LN(22.5)*constantes!$B$8)+(F1185*constantes!$B$9)</f>
        <v>24.322622457345251</v>
      </c>
      <c r="AG1185">
        <f t="shared" si="263"/>
        <v>0.16512470507308763</v>
      </c>
      <c r="AH1185">
        <f>(O1185*constantes!$D$4)+(LN(125)*constantes!$D$5)+(LN(22.5)*constantes!$D$8)+(F1185*constantes!$D$9)</f>
        <v>26.447156306571028</v>
      </c>
      <c r="AI1185">
        <f t="shared" si="264"/>
        <v>7.8518559479420769E-2</v>
      </c>
    </row>
    <row r="1186" spans="1:35" x14ac:dyDescent="0.25">
      <c r="A1186" s="11">
        <v>1185</v>
      </c>
      <c r="B1186">
        <v>0</v>
      </c>
      <c r="C1186">
        <v>48</v>
      </c>
      <c r="D1186">
        <v>0</v>
      </c>
      <c r="E1186">
        <v>1</v>
      </c>
      <c r="F1186">
        <v>0</v>
      </c>
      <c r="G1186">
        <v>243</v>
      </c>
      <c r="H1186">
        <v>28.49</v>
      </c>
      <c r="I1186">
        <f>IF(AND(B1186=1,E1186=0),V1186,IF(AND(B1186=1,E1186=1),W1186,IF(AND(B1186=0,E1186=0),X1186,IF(AND(B1186=0,E1186=1),Y1186,ERROR))))</f>
        <v>0.34225913532097008</v>
      </c>
      <c r="K1186">
        <f t="shared" si="252"/>
        <v>3.8265438641588045E-2</v>
      </c>
      <c r="L1186">
        <f t="shared" si="253"/>
        <v>2.6562184906686825E-2</v>
      </c>
      <c r="M1186" s="22" t="str">
        <f t="shared" si="265"/>
        <v>'&gt;30%</v>
      </c>
      <c r="O1186">
        <f t="shared" si="254"/>
        <v>3.8712010109078911</v>
      </c>
      <c r="P1186">
        <f t="shared" si="255"/>
        <v>5.4930614433405482</v>
      </c>
      <c r="Q1186">
        <f t="shared" si="256"/>
        <v>3.3495531485098167</v>
      </c>
      <c r="R1186">
        <f>(O1186*constantes!$B$4)+(P1186*constantes!$B$5)+(D1186*constantes!$B$6)+(Q1186*constantes!$B$8)+(F1186*constantes!$B$9)</f>
        <v>24.896387570772141</v>
      </c>
      <c r="S1186" s="4">
        <f>(O1186*constantes!$B$4)+(P1186*constantes!$C$5)+(D1186*constantes!$B$6)+(Q1186*constantes!$B$8)+(F1186*constantes!$B$9)</f>
        <v>25.289910492573057</v>
      </c>
      <c r="T1186">
        <f>(O1186*constantes!$D$4)+(P1186*constantes!$D$5)+(D1186*constantes!$D$6)+(Q1186*constantes!$D$8)+(F1186*constantes!$D$9)</f>
        <v>27.697755446513838</v>
      </c>
      <c r="U1186">
        <f>(O1186*constantes!$D$4)+(P1186*constantes!$E$5)+(D1186*constantes!$D$6)+(Q1186*constantes!$D$8)+(F1186*constantes!$D$9)</f>
        <v>28.080951412801276</v>
      </c>
      <c r="V1186" s="5">
        <f t="shared" si="257"/>
        <v>0.27408918000692373</v>
      </c>
      <c r="W1186" s="5">
        <f t="shared" si="258"/>
        <v>0.37798319177167028</v>
      </c>
      <c r="X1186" s="6">
        <f t="shared" si="259"/>
        <v>0.24842601259128649</v>
      </c>
      <c r="Y1186" s="6">
        <f t="shared" si="260"/>
        <v>0.34225913532097008</v>
      </c>
      <c r="AA1186">
        <f>(O1186*constantes!$B$4)+(LN(110)*constantes!$B$5)+(LN(22)*constantes!$B$8)+(F1186*constantes!$B$9)</f>
        <v>23.221146741638901</v>
      </c>
      <c r="AB1186">
        <f t="shared" si="261"/>
        <v>5.8221930281009082E-2</v>
      </c>
      <c r="AC1186">
        <f>(O1186*constantes!$D$4)+(LN(110)*constantes!$D$5)+(LN(22)*constantes!$D$8)+(F1186*constantes!$D$9)</f>
        <v>25.336132614771724</v>
      </c>
      <c r="AD1186" s="7">
        <f t="shared" si="262"/>
        <v>2.6562184906686825E-2</v>
      </c>
      <c r="AF1186">
        <f>(O1186*constantes!$B$4)+(LN(125)*constantes!$B$5)+(LN(22.5)*constantes!$B$8)+(F1186*constantes!$B$9)</f>
        <v>23.47610367839329</v>
      </c>
      <c r="AG1186">
        <f t="shared" si="263"/>
        <v>7.448581103683527E-2</v>
      </c>
      <c r="AH1186">
        <f>(O1186*constantes!$D$4)+(LN(125)*constantes!$D$5)+(LN(22.5)*constantes!$D$8)+(F1186*constantes!$D$9)</f>
        <v>25.707205631379956</v>
      </c>
      <c r="AI1186">
        <f t="shared" si="264"/>
        <v>3.8265438641588045E-2</v>
      </c>
    </row>
    <row r="1187" spans="1:35" x14ac:dyDescent="0.25">
      <c r="A1187" s="11">
        <v>1186</v>
      </c>
      <c r="B1187">
        <v>0</v>
      </c>
      <c r="C1187">
        <v>58</v>
      </c>
      <c r="D1187">
        <v>1</v>
      </c>
      <c r="E1187">
        <v>0</v>
      </c>
      <c r="F1187">
        <v>0</v>
      </c>
      <c r="G1187">
        <v>117</v>
      </c>
      <c r="H1187">
        <v>21.09</v>
      </c>
      <c r="I1187">
        <f>IF(AND(B1187=1,E1187=0),V1187,IF(AND(B1187=1,E1187=1),W1187,IF(AND(B1187=0,E1187=0),X1187,IF(AND(B1187=0,E1187=1),Y1187,ERROR))))</f>
        <v>9.2776469249428284E-2</v>
      </c>
      <c r="K1187">
        <f t="shared" si="252"/>
        <v>6.3209991046805025E-2</v>
      </c>
      <c r="L1187">
        <f t="shared" si="253"/>
        <v>4.4054054961770062E-2</v>
      </c>
      <c r="M1187" s="22" t="str">
        <f t="shared" si="265"/>
        <v>Elevated Risk</v>
      </c>
      <c r="O1187">
        <f t="shared" si="254"/>
        <v>4.0604430105464191</v>
      </c>
      <c r="P1187">
        <f t="shared" si="255"/>
        <v>4.7621739347977563</v>
      </c>
      <c r="Q1187">
        <f t="shared" si="256"/>
        <v>3.0487989944906833</v>
      </c>
      <c r="R1187">
        <f>(O1187*constantes!$B$4)+(P1187*constantes!$B$5)+(D1187*constantes!$B$6)+(Q1187*constantes!$B$8)+(F1187*constantes!$B$9)</f>
        <v>24.600736675937583</v>
      </c>
      <c r="S1187" s="4">
        <f>(O1187*constantes!$B$4)+(P1187*constantes!$C$5)+(D1187*constantes!$B$6)+(Q1187*constantes!$B$8)+(F1187*constantes!$B$9)</f>
        <v>24.941898816626491</v>
      </c>
      <c r="T1187">
        <f>(O1187*constantes!$D$4)+(P1187*constantes!$D$5)+(D1187*constantes!$D$6)+(Q1187*constantes!$D$8)+(F1187*constantes!$D$9)</f>
        <v>26.621694831572864</v>
      </c>
      <c r="U1187">
        <f>(O1187*constantes!$D$4)+(P1187*constantes!$E$5)+(D1187*constantes!$D$6)+(Q1187*constantes!$D$8)+(F1187*constantes!$D$9)</f>
        <v>26.953904085264359</v>
      </c>
      <c r="V1187" s="5">
        <f t="shared" si="257"/>
        <v>0.21206463088339189</v>
      </c>
      <c r="W1187" s="5">
        <f t="shared" si="258"/>
        <v>0.28483605906095388</v>
      </c>
      <c r="X1187" s="6">
        <f t="shared" si="259"/>
        <v>9.2776469249428284E-2</v>
      </c>
      <c r="Y1187" s="6">
        <f t="shared" si="260"/>
        <v>0.12692438255690541</v>
      </c>
      <c r="AA1187">
        <f>(O1187*constantes!$B$4)+(LN(110)*constantes!$B$5)+(LN(22)*constantes!$B$8)+(F1187*constantes!$B$9)</f>
        <v>23.81024951683365</v>
      </c>
      <c r="AB1187">
        <f t="shared" si="261"/>
        <v>0.10247681663833785</v>
      </c>
      <c r="AC1187">
        <f>(O1187*constantes!$D$4)+(LN(110)*constantes!$D$5)+(LN(22)*constantes!$D$8)+(F1187*constantes!$D$9)</f>
        <v>25.851073342728132</v>
      </c>
      <c r="AD1187" s="7">
        <f t="shared" si="262"/>
        <v>4.4054054961770062E-2</v>
      </c>
      <c r="AF1187">
        <f>(O1187*constantes!$B$4)+(LN(125)*constantes!$B$5)+(LN(22.5)*constantes!$B$8)+(F1187*constantes!$B$9)</f>
        <v>24.065206453588043</v>
      </c>
      <c r="AG1187">
        <f t="shared" si="263"/>
        <v>0.1302191222428678</v>
      </c>
      <c r="AH1187">
        <f>(O1187*constantes!$D$4)+(LN(125)*constantes!$D$5)+(LN(22.5)*constantes!$D$8)+(F1187*constantes!$D$9)</f>
        <v>26.222146359336364</v>
      </c>
      <c r="AI1187">
        <f t="shared" si="264"/>
        <v>6.3209991046805025E-2</v>
      </c>
    </row>
    <row r="1188" spans="1:35" x14ac:dyDescent="0.25">
      <c r="A1188" s="11">
        <v>1187</v>
      </c>
      <c r="B1188">
        <v>1</v>
      </c>
      <c r="C1188">
        <v>60</v>
      </c>
      <c r="D1188">
        <v>1</v>
      </c>
      <c r="E1188">
        <v>1</v>
      </c>
      <c r="F1188">
        <v>0</v>
      </c>
      <c r="G1188">
        <v>178</v>
      </c>
      <c r="H1188">
        <v>24.62</v>
      </c>
      <c r="I1188">
        <f>IF(AND(B1188=1,E1188=0),V1188,IF(AND(B1188=1,E1188=1),W1188,IF(AND(B1188=0,E1188=0),X1188,IF(AND(B1188=0,E1188=1),Y1188,ERROR))))</f>
        <v>0.61145476314356828</v>
      </c>
      <c r="K1188">
        <f t="shared" si="252"/>
        <v>0.14362116573454531</v>
      </c>
      <c r="L1188">
        <f t="shared" si="253"/>
        <v>0.11321269470654882</v>
      </c>
      <c r="M1188" s="22" t="str">
        <f t="shared" si="265"/>
        <v>'&gt;30%</v>
      </c>
      <c r="O1188">
        <f t="shared" si="254"/>
        <v>4.0943445622221004</v>
      </c>
      <c r="P1188">
        <f t="shared" si="255"/>
        <v>5.181783550292085</v>
      </c>
      <c r="Q1188">
        <f t="shared" si="256"/>
        <v>3.2035591207563074</v>
      </c>
      <c r="R1188">
        <f>(O1188*constantes!$B$4)+(P1188*constantes!$B$5)+(D1188*constantes!$B$6)+(Q1188*constantes!$B$8)+(F1188*constantes!$B$9)</f>
        <v>25.607369441052732</v>
      </c>
      <c r="S1188" s="4">
        <f>(O1188*constantes!$B$4)+(P1188*constantes!$C$5)+(D1188*constantes!$B$6)+(Q1188*constantes!$B$8)+(F1188*constantes!$B$9)</f>
        <v>25.978592414595653</v>
      </c>
      <c r="T1188">
        <f>(O1188*constantes!$D$4)+(P1188*constantes!$D$5)+(D1188*constantes!$D$6)+(Q1188*constantes!$D$8)+(F1188*constantes!$D$9)</f>
        <v>27.973388524864461</v>
      </c>
      <c r="U1188">
        <f>(O1188*constantes!$D$4)+(P1188*constantes!$E$5)+(D1188*constantes!$D$6)+(Q1188*constantes!$D$8)+(F1188*constantes!$D$9)</f>
        <v>28.334869745332838</v>
      </c>
      <c r="V1188" s="5">
        <f t="shared" si="257"/>
        <v>0.47909345024482264</v>
      </c>
      <c r="W1188" s="5">
        <f t="shared" si="258"/>
        <v>0.61145476314356828</v>
      </c>
      <c r="X1188" s="6">
        <f t="shared" si="259"/>
        <v>0.31354893130168815</v>
      </c>
      <c r="Y1188" s="6">
        <f t="shared" si="260"/>
        <v>0.41727913957786011</v>
      </c>
      <c r="AA1188">
        <f>(O1188*constantes!$B$4)+(LN(110)*constantes!$B$5)+(LN(22)*constantes!$B$8)+(F1188*constantes!$B$9)</f>
        <v>23.915783691137978</v>
      </c>
      <c r="AB1188">
        <f t="shared" si="261"/>
        <v>0.11321269470654882</v>
      </c>
      <c r="AC1188">
        <f>(O1188*constantes!$D$4)+(LN(110)*constantes!$D$5)+(LN(22)*constantes!$D$8)+(F1188*constantes!$D$9)</f>
        <v>25.943321837946279</v>
      </c>
      <c r="AD1188" s="7">
        <f t="shared" si="262"/>
        <v>4.820708918468708E-2</v>
      </c>
      <c r="AF1188">
        <f>(O1188*constantes!$B$4)+(LN(125)*constantes!$B$5)+(LN(22.5)*constantes!$B$8)+(F1188*constantes!$B$9)</f>
        <v>24.170740627892375</v>
      </c>
      <c r="AG1188">
        <f t="shared" si="263"/>
        <v>0.14362116573454531</v>
      </c>
      <c r="AH1188">
        <f>(O1188*constantes!$D$4)+(LN(125)*constantes!$D$5)+(LN(22.5)*constantes!$D$8)+(F1188*constantes!$D$9)</f>
        <v>26.314394854554511</v>
      </c>
      <c r="AI1188">
        <f t="shared" si="264"/>
        <v>6.9102564331433469E-2</v>
      </c>
    </row>
    <row r="1189" spans="1:35" x14ac:dyDescent="0.25">
      <c r="A1189" s="11">
        <v>1188</v>
      </c>
      <c r="B1189">
        <v>0</v>
      </c>
      <c r="C1189">
        <v>41</v>
      </c>
      <c r="D1189">
        <v>1</v>
      </c>
      <c r="E1189">
        <v>0</v>
      </c>
      <c r="F1189">
        <v>0</v>
      </c>
      <c r="G1189">
        <v>139</v>
      </c>
      <c r="H1189">
        <v>19.68</v>
      </c>
      <c r="I1189">
        <f>IF(AND(B1189=1,E1189=0),V1189,IF(AND(B1189=1,E1189=1),W1189,IF(AND(B1189=0,E1189=0),X1189,IF(AND(B1189=0,E1189=1),Y1189,ERROR))))</f>
        <v>5.7648681002566815E-2</v>
      </c>
      <c r="K1189">
        <f t="shared" si="252"/>
        <v>2.5088146116023613E-2</v>
      </c>
      <c r="L1189">
        <f t="shared" si="253"/>
        <v>1.7378724267438583E-2</v>
      </c>
      <c r="M1189" s="22" t="str">
        <f t="shared" si="265"/>
        <v>Elevated Risk</v>
      </c>
      <c r="O1189">
        <f t="shared" si="254"/>
        <v>3.713572066704308</v>
      </c>
      <c r="P1189">
        <f t="shared" si="255"/>
        <v>4.9344739331306915</v>
      </c>
      <c r="Q1189">
        <f t="shared" si="256"/>
        <v>2.9796028916241073</v>
      </c>
      <c r="R1189">
        <f>(O1189*constantes!$B$4)+(P1189*constantes!$B$5)+(D1189*constantes!$B$6)+(Q1189*constantes!$B$8)+(F1189*constantes!$B$9)</f>
        <v>23.785714989032773</v>
      </c>
      <c r="S1189" s="4">
        <f>(O1189*constantes!$B$4)+(P1189*constantes!$C$5)+(D1189*constantes!$B$6)+(Q1189*constantes!$B$8)+(F1189*constantes!$B$9)</f>
        <v>24.139220701602255</v>
      </c>
      <c r="T1189">
        <f>(O1189*constantes!$D$4)+(P1189*constantes!$D$5)+(D1189*constantes!$D$6)+(Q1189*constantes!$D$8)+(F1189*constantes!$D$9)</f>
        <v>26.127122593132569</v>
      </c>
      <c r="U1189">
        <f>(O1189*constantes!$D$4)+(P1189*constantes!$E$5)+(D1189*constantes!$D$6)+(Q1189*constantes!$D$8)+(F1189*constantes!$D$9)</f>
        <v>26.471351494707768</v>
      </c>
      <c r="V1189" s="5">
        <f t="shared" si="257"/>
        <v>0.10012194591578305</v>
      </c>
      <c r="W1189" s="5">
        <f t="shared" si="258"/>
        <v>0.13949144894174004</v>
      </c>
      <c r="X1189" s="6">
        <f t="shared" si="259"/>
        <v>5.7648681002566815E-2</v>
      </c>
      <c r="Y1189" s="6">
        <f t="shared" si="260"/>
        <v>8.0362102796375456E-2</v>
      </c>
      <c r="AA1189">
        <f>(O1189*constantes!$B$4)+(LN(110)*constantes!$B$5)+(LN(22)*constantes!$B$8)+(F1189*constantes!$B$9)</f>
        <v>22.730454143490913</v>
      </c>
      <c r="AB1189">
        <f t="shared" si="261"/>
        <v>3.6057212319339005E-2</v>
      </c>
      <c r="AC1189">
        <f>(O1189*constantes!$D$4)+(LN(110)*constantes!$D$5)+(LN(22)*constantes!$D$8)+(F1189*constantes!$D$9)</f>
        <v>24.907213223567677</v>
      </c>
      <c r="AD1189" s="7">
        <f t="shared" si="262"/>
        <v>1.7378724267438583E-2</v>
      </c>
      <c r="AF1189">
        <f>(O1189*constantes!$B$4)+(LN(125)*constantes!$B$5)+(LN(22.5)*constantes!$B$8)+(F1189*constantes!$B$9)</f>
        <v>22.985411080245306</v>
      </c>
      <c r="AG1189">
        <f t="shared" si="263"/>
        <v>4.62827295767122E-2</v>
      </c>
      <c r="AH1189">
        <f>(O1189*constantes!$D$4)+(LN(125)*constantes!$D$5)+(LN(22.5)*constantes!$D$8)+(F1189*constantes!$D$9)</f>
        <v>25.278286240175909</v>
      </c>
      <c r="AI1189">
        <f t="shared" si="264"/>
        <v>2.5088146116023613E-2</v>
      </c>
    </row>
    <row r="1190" spans="1:35" x14ac:dyDescent="0.25">
      <c r="A1190" s="11">
        <v>1189</v>
      </c>
      <c r="B1190">
        <v>0</v>
      </c>
      <c r="C1190">
        <v>64</v>
      </c>
      <c r="D1190">
        <v>0</v>
      </c>
      <c r="E1190">
        <v>0</v>
      </c>
      <c r="F1190">
        <v>0</v>
      </c>
      <c r="G1190">
        <v>127</v>
      </c>
      <c r="H1190">
        <v>30.39</v>
      </c>
      <c r="I1190">
        <f>IF(AND(B1190=1,E1190=0),V1190,IF(AND(B1190=1,E1190=1),W1190,IF(AND(B1190=0,E1190=0),X1190,IF(AND(B1190=0,E1190=1),Y1190,ERROR))))</f>
        <v>9.8843653361366468E-2</v>
      </c>
      <c r="K1190">
        <f t="shared" si="252"/>
        <v>8.1811856272562489E-2</v>
      </c>
      <c r="L1190">
        <f t="shared" si="253"/>
        <v>5.7192348710877861E-2</v>
      </c>
      <c r="M1190" s="22" t="str">
        <f t="shared" si="265"/>
        <v>Elevated Risk</v>
      </c>
      <c r="O1190">
        <f t="shared" si="254"/>
        <v>4.1588830833596715</v>
      </c>
      <c r="P1190">
        <f t="shared" si="255"/>
        <v>4.8441870864585912</v>
      </c>
      <c r="Q1190">
        <f t="shared" si="256"/>
        <v>3.4141136069287019</v>
      </c>
      <c r="R1190">
        <f>(O1190*constantes!$B$4)+(P1190*constantes!$B$5)+(D1190*constantes!$B$6)+(Q1190*constantes!$B$8)+(F1190*constantes!$B$9)</f>
        <v>24.639398107687793</v>
      </c>
      <c r="S1190" s="4">
        <f>(O1190*constantes!$B$4)+(P1190*constantes!$C$5)+(D1190*constantes!$B$6)+(Q1190*constantes!$B$8)+(F1190*constantes!$B$9)</f>
        <v>24.986435670561686</v>
      </c>
      <c r="T1190">
        <f>(O1190*constantes!$D$4)+(P1190*constantes!$D$5)+(D1190*constantes!$D$6)+(Q1190*constantes!$D$8)+(F1190*constantes!$D$9)</f>
        <v>26.688339870550035</v>
      </c>
      <c r="U1190">
        <f>(O1190*constantes!$D$4)+(P1190*constantes!$E$5)+(D1190*constantes!$D$6)+(Q1190*constantes!$D$8)+(F1190*constantes!$D$9)</f>
        <v>27.026270361701386</v>
      </c>
      <c r="V1190" s="5">
        <f t="shared" si="257"/>
        <v>0.21943260007782706</v>
      </c>
      <c r="W1190" s="5">
        <f t="shared" si="258"/>
        <v>0.29567236364831484</v>
      </c>
      <c r="X1190" s="6">
        <f t="shared" si="259"/>
        <v>9.8843653361366468E-2</v>
      </c>
      <c r="Y1190" s="6">
        <f t="shared" si="260"/>
        <v>0.13577294373900162</v>
      </c>
      <c r="AA1190">
        <f>(O1190*constantes!$B$4)+(LN(110)*constantes!$B$5)+(LN(22)*constantes!$B$8)+(F1190*constantes!$B$9)</f>
        <v>24.116689525898391</v>
      </c>
      <c r="AB1190">
        <f t="shared" si="261"/>
        <v>0.13660645895193024</v>
      </c>
      <c r="AC1190">
        <f>(O1190*constantes!$D$4)+(LN(110)*constantes!$D$5)+(LN(22)*constantes!$D$8)+(F1190*constantes!$D$9)</f>
        <v>26.11893567165809</v>
      </c>
      <c r="AD1190" s="7">
        <f t="shared" si="262"/>
        <v>5.7192348710877861E-2</v>
      </c>
      <c r="AF1190">
        <f>(O1190*constantes!$B$4)+(LN(125)*constantes!$B$5)+(LN(22.5)*constantes!$B$8)+(F1190*constantes!$B$9)</f>
        <v>24.371646462652787</v>
      </c>
      <c r="AG1190">
        <f t="shared" si="263"/>
        <v>0.17266110175416416</v>
      </c>
      <c r="AH1190">
        <f>(O1190*constantes!$D$4)+(LN(125)*constantes!$D$5)+(LN(22.5)*constantes!$D$8)+(F1190*constantes!$D$9)</f>
        <v>26.490008688266322</v>
      </c>
      <c r="AI1190">
        <f t="shared" si="264"/>
        <v>8.1811856272562489E-2</v>
      </c>
    </row>
    <row r="1191" spans="1:35" x14ac:dyDescent="0.25">
      <c r="A1191" s="11">
        <v>1190</v>
      </c>
      <c r="B1191">
        <v>0</v>
      </c>
      <c r="C1191">
        <v>62</v>
      </c>
      <c r="D1191">
        <v>0</v>
      </c>
      <c r="E1191">
        <v>1</v>
      </c>
      <c r="F1191">
        <v>0</v>
      </c>
      <c r="G1191">
        <v>184</v>
      </c>
      <c r="H1191">
        <v>26.03</v>
      </c>
      <c r="I1191">
        <f>IF(AND(B1191=1,E1191=0),V1191,IF(AND(B1191=1,E1191=1),W1191,IF(AND(B1191=0,E1191=0),X1191,IF(AND(B1191=0,E1191=1),Y1191,ERROR))))</f>
        <v>0.30235739338614565</v>
      </c>
      <c r="K1191">
        <f t="shared" si="252"/>
        <v>7.5302674960658122E-2</v>
      </c>
      <c r="L1191">
        <f t="shared" si="253"/>
        <v>5.2585681787711391E-2</v>
      </c>
      <c r="M1191" s="22" t="str">
        <f t="shared" si="265"/>
        <v>'&gt;30%</v>
      </c>
      <c r="O1191">
        <f t="shared" si="254"/>
        <v>4.1271343850450917</v>
      </c>
      <c r="P1191">
        <f t="shared" si="255"/>
        <v>5.2149357576089859</v>
      </c>
      <c r="Q1191">
        <f t="shared" si="256"/>
        <v>3.259249719006474</v>
      </c>
      <c r="R1191">
        <f>(O1191*constantes!$B$4)+(P1191*constantes!$B$5)+(D1191*constantes!$B$6)+(Q1191*constantes!$B$8)+(F1191*constantes!$B$9)</f>
        <v>25.105562680232012</v>
      </c>
      <c r="S1191" s="4">
        <f>(O1191*constantes!$B$4)+(P1191*constantes!$C$5)+(D1191*constantes!$B$6)+(Q1191*constantes!$B$8)+(F1191*constantes!$B$9)</f>
        <v>25.479160677907117</v>
      </c>
      <c r="T1191">
        <f>(O1191*constantes!$D$4)+(P1191*constantes!$D$5)+(D1191*constantes!$D$6)+(Q1191*constantes!$D$8)+(F1191*constantes!$D$9)</f>
        <v>27.565657921892601</v>
      </c>
      <c r="U1191">
        <f>(O1191*constantes!$D$4)+(P1191*constantes!$E$5)+(D1191*constantes!$D$6)+(Q1191*constantes!$D$8)+(F1191*constantes!$D$9)</f>
        <v>27.929451840343404</v>
      </c>
      <c r="V1191" s="5">
        <f t="shared" si="257"/>
        <v>0.32622288521965015</v>
      </c>
      <c r="W1191" s="5">
        <f t="shared" si="258"/>
        <v>0.43656711740674381</v>
      </c>
      <c r="X1191" s="6">
        <f t="shared" si="259"/>
        <v>0.22139076398026314</v>
      </c>
      <c r="Y1191" s="6">
        <f t="shared" si="260"/>
        <v>0.30235739338614565</v>
      </c>
      <c r="AA1191">
        <f>(O1191*constantes!$B$4)+(LN(110)*constantes!$B$5)+(LN(22)*constantes!$B$8)+(F1191*constantes!$B$9)</f>
        <v>24.017857097993041</v>
      </c>
      <c r="AB1191">
        <f t="shared" si="261"/>
        <v>0.12458920296857934</v>
      </c>
      <c r="AC1191">
        <f>(O1191*constantes!$D$4)+(LN(110)*constantes!$D$5)+(LN(22)*constantes!$D$8)+(F1191*constantes!$D$9)</f>
        <v>26.032545241135235</v>
      </c>
      <c r="AD1191" s="7">
        <f t="shared" si="262"/>
        <v>5.2585681787711391E-2</v>
      </c>
      <c r="AF1191">
        <f>(O1191*constantes!$B$4)+(LN(125)*constantes!$B$5)+(LN(22.5)*constantes!$B$8)+(F1191*constantes!$B$9)</f>
        <v>24.27281403474743</v>
      </c>
      <c r="AG1191">
        <f t="shared" si="263"/>
        <v>0.15777159470264646</v>
      </c>
      <c r="AH1191">
        <f>(O1191*constantes!$D$4)+(LN(125)*constantes!$D$5)+(LN(22.5)*constantes!$D$8)+(F1191*constantes!$D$9)</f>
        <v>26.403618257743467</v>
      </c>
      <c r="AI1191">
        <f t="shared" si="264"/>
        <v>7.5302674960658122E-2</v>
      </c>
    </row>
    <row r="1192" spans="1:35" x14ac:dyDescent="0.25">
      <c r="A1192" s="11">
        <v>1191</v>
      </c>
      <c r="B1192">
        <v>1</v>
      </c>
      <c r="C1192">
        <v>62</v>
      </c>
      <c r="D1192">
        <v>1</v>
      </c>
      <c r="E1192">
        <v>1</v>
      </c>
      <c r="F1192">
        <v>0</v>
      </c>
      <c r="G1192">
        <v>145.5</v>
      </c>
      <c r="H1192">
        <v>23.88</v>
      </c>
      <c r="I1192">
        <f>IF(AND(B1192=1,E1192=0),V1192,IF(AND(B1192=1,E1192=1),W1192,IF(AND(B1192=0,E1192=0),X1192,IF(AND(B1192=0,E1192=1),Y1192,ERROR))))</f>
        <v>0.49991230284325827</v>
      </c>
      <c r="K1192">
        <f t="shared" si="252"/>
        <v>0.15777159470264646</v>
      </c>
      <c r="L1192">
        <f t="shared" si="253"/>
        <v>0.12458920296857934</v>
      </c>
      <c r="M1192" s="22" t="str">
        <f t="shared" si="265"/>
        <v>'&gt;30%</v>
      </c>
      <c r="O1192">
        <f t="shared" si="254"/>
        <v>4.1271343850450917</v>
      </c>
      <c r="P1192">
        <f t="shared" si="255"/>
        <v>4.9801760866115474</v>
      </c>
      <c r="Q1192">
        <f t="shared" si="256"/>
        <v>3.1730412885244013</v>
      </c>
      <c r="R1192">
        <f>(O1192*constantes!$B$4)+(P1192*constantes!$B$5)+(D1192*constantes!$B$6)+(Q1192*constantes!$B$8)+(F1192*constantes!$B$9)</f>
        <v>25.311251252324809</v>
      </c>
      <c r="S1192" s="4">
        <f>(O1192*constantes!$B$4)+(P1192*constantes!$C$5)+(D1192*constantes!$B$6)+(Q1192*constantes!$B$8)+(F1192*constantes!$B$9)</f>
        <v>25.668031067169657</v>
      </c>
      <c r="T1192">
        <f>(O1192*constantes!$D$4)+(P1192*constantes!$D$5)+(D1192*constantes!$D$6)+(Q1192*constantes!$D$8)+(F1192*constantes!$D$9)</f>
        <v>27.479906035663237</v>
      </c>
      <c r="U1192">
        <f>(O1192*constantes!$D$4)+(P1192*constantes!$E$5)+(D1192*constantes!$D$6)+(Q1192*constantes!$D$8)+(F1192*constantes!$D$9)</f>
        <v>27.827323119465259</v>
      </c>
      <c r="V1192" s="5">
        <f t="shared" si="257"/>
        <v>0.38432090015695675</v>
      </c>
      <c r="W1192" s="5">
        <f t="shared" si="258"/>
        <v>0.49991230284325827</v>
      </c>
      <c r="X1192" s="6">
        <f t="shared" si="259"/>
        <v>0.20521309879110006</v>
      </c>
      <c r="Y1192" s="6">
        <f t="shared" si="260"/>
        <v>0.27753943021785654</v>
      </c>
      <c r="AA1192">
        <f>(O1192*constantes!$B$4)+(LN(110)*constantes!$B$5)+(LN(22)*constantes!$B$8)+(F1192*constantes!$B$9)</f>
        <v>24.017857097993041</v>
      </c>
      <c r="AB1192">
        <f t="shared" si="261"/>
        <v>0.12458920296857934</v>
      </c>
      <c r="AC1192">
        <f>(O1192*constantes!$D$4)+(LN(110)*constantes!$D$5)+(LN(22)*constantes!$D$8)+(F1192*constantes!$D$9)</f>
        <v>26.032545241135235</v>
      </c>
      <c r="AD1192" s="7">
        <f t="shared" si="262"/>
        <v>5.2585681787711391E-2</v>
      </c>
      <c r="AF1192">
        <f>(O1192*constantes!$B$4)+(LN(125)*constantes!$B$5)+(LN(22.5)*constantes!$B$8)+(F1192*constantes!$B$9)</f>
        <v>24.27281403474743</v>
      </c>
      <c r="AG1192">
        <f t="shared" si="263"/>
        <v>0.15777159470264646</v>
      </c>
      <c r="AH1192">
        <f>(O1192*constantes!$D$4)+(LN(125)*constantes!$D$5)+(LN(22.5)*constantes!$D$8)+(F1192*constantes!$D$9)</f>
        <v>26.403618257743467</v>
      </c>
      <c r="AI1192">
        <f t="shared" si="264"/>
        <v>7.5302674960658122E-2</v>
      </c>
    </row>
    <row r="1193" spans="1:35" x14ac:dyDescent="0.25">
      <c r="A1193" s="11">
        <v>1192</v>
      </c>
      <c r="B1193">
        <v>0</v>
      </c>
      <c r="C1193">
        <v>66</v>
      </c>
      <c r="D1193">
        <v>1</v>
      </c>
      <c r="E1193">
        <v>0</v>
      </c>
      <c r="F1193">
        <v>0</v>
      </c>
      <c r="G1193">
        <v>133</v>
      </c>
      <c r="H1193">
        <v>30.06</v>
      </c>
      <c r="I1193">
        <f>IF(AND(B1193=1,E1193=0),V1193,IF(AND(B1193=1,E1193=1),W1193,IF(AND(B1193=0,E1193=0),X1193,IF(AND(B1193=0,E1193=1),Y1193,ERROR))))</f>
        <v>0.21171013148832629</v>
      </c>
      <c r="K1193">
        <f t="shared" si="252"/>
        <v>8.8631036489936865E-2</v>
      </c>
      <c r="L1193">
        <f t="shared" si="253"/>
        <v>6.2029279911700597E-2</v>
      </c>
      <c r="M1193" s="22" t="str">
        <f t="shared" si="265"/>
        <v>Elevated Risk</v>
      </c>
      <c r="O1193">
        <f t="shared" si="254"/>
        <v>4.1896547420264252</v>
      </c>
      <c r="P1193">
        <f t="shared" si="255"/>
        <v>4.8903491282217537</v>
      </c>
      <c r="Q1193">
        <f t="shared" si="256"/>
        <v>3.4031953843248286</v>
      </c>
      <c r="R1193">
        <f>(O1193*constantes!$B$4)+(P1193*constantes!$B$5)+(D1193*constantes!$B$6)+(Q1193*constantes!$B$8)+(F1193*constantes!$B$9)</f>
        <v>25.521697691351388</v>
      </c>
      <c r="S1193" s="4">
        <f>(O1193*constantes!$B$4)+(P1193*constantes!$C$5)+(D1193*constantes!$B$6)+(Q1193*constantes!$B$8)+(F1193*constantes!$B$9)</f>
        <v>25.872042302897196</v>
      </c>
      <c r="T1193">
        <f>(O1193*constantes!$D$4)+(P1193*constantes!$D$5)+(D1193*constantes!$D$6)+(Q1193*constantes!$D$8)+(F1193*constantes!$D$9)</f>
        <v>27.515019435388169</v>
      </c>
      <c r="U1193">
        <f>(O1193*constantes!$D$4)+(P1193*constantes!$E$5)+(D1193*constantes!$D$6)+(Q1193*constantes!$D$8)+(F1193*constantes!$D$9)</f>
        <v>27.856170190572918</v>
      </c>
      <c r="V1193" s="5">
        <f t="shared" si="257"/>
        <v>0.45043999728726336</v>
      </c>
      <c r="W1193" s="5">
        <f t="shared" si="258"/>
        <v>0.5724994007254498</v>
      </c>
      <c r="X1193" s="6">
        <f t="shared" si="259"/>
        <v>0.21171013148832629</v>
      </c>
      <c r="Y1193" s="6">
        <f t="shared" si="260"/>
        <v>0.28438071139939403</v>
      </c>
      <c r="AA1193">
        <f>(O1193*constantes!$B$4)+(LN(110)*constantes!$B$5)+(LN(22)*constantes!$B$8)+(F1193*constantes!$B$9)</f>
        <v>24.212480468461653</v>
      </c>
      <c r="AB1193">
        <f t="shared" si="261"/>
        <v>0.14926180477179407</v>
      </c>
      <c r="AC1193">
        <f>(O1193*constantes!$D$4)+(LN(110)*constantes!$D$5)+(LN(22)*constantes!$D$8)+(F1193*constantes!$D$9)</f>
        <v>26.202667508906433</v>
      </c>
      <c r="AD1193" s="7">
        <f t="shared" si="262"/>
        <v>6.2029279911700597E-2</v>
      </c>
      <c r="AF1193">
        <f>(O1193*constantes!$B$4)+(LN(125)*constantes!$B$5)+(LN(22.5)*constantes!$B$8)+(F1193*constantes!$B$9)</f>
        <v>24.467437405216042</v>
      </c>
      <c r="AG1193">
        <f t="shared" si="263"/>
        <v>0.18827626444083834</v>
      </c>
      <c r="AH1193">
        <f>(O1193*constantes!$D$4)+(LN(125)*constantes!$D$5)+(LN(22.5)*constantes!$D$8)+(F1193*constantes!$D$9)</f>
        <v>26.573740525514665</v>
      </c>
      <c r="AI1193">
        <f t="shared" si="264"/>
        <v>8.8631036489936865E-2</v>
      </c>
    </row>
    <row r="1194" spans="1:35" x14ac:dyDescent="0.25">
      <c r="A1194" s="11">
        <v>1193</v>
      </c>
      <c r="B1194">
        <v>0</v>
      </c>
      <c r="C1194">
        <v>59</v>
      </c>
      <c r="D1194">
        <v>0</v>
      </c>
      <c r="E1194">
        <v>1</v>
      </c>
      <c r="F1194">
        <v>0</v>
      </c>
      <c r="G1194">
        <v>187.5</v>
      </c>
      <c r="H1194">
        <v>25.33</v>
      </c>
      <c r="I1194">
        <f>IF(AND(B1194=1,E1194=0),V1194,IF(AND(B1194=1,E1194=1),W1194,IF(AND(B1194=0,E1194=0),X1194,IF(AND(B1194=0,E1194=1),Y1194,ERROR))))</f>
        <v>0.27931803497281316</v>
      </c>
      <c r="K1194">
        <f t="shared" si="252"/>
        <v>6.6117954736533924E-2</v>
      </c>
      <c r="L1194">
        <f t="shared" si="253"/>
        <v>4.6102547085629553E-2</v>
      </c>
      <c r="M1194" s="22" t="str">
        <f t="shared" si="265"/>
        <v>Elevated Risk</v>
      </c>
      <c r="O1194">
        <f t="shared" si="254"/>
        <v>4.0775374439057197</v>
      </c>
      <c r="P1194">
        <f t="shared" si="255"/>
        <v>5.2337788454104652</v>
      </c>
      <c r="Q1194">
        <f t="shared" si="256"/>
        <v>3.231989464013584</v>
      </c>
      <c r="R1194">
        <f>(O1194*constantes!$B$4)+(P1194*constantes!$B$5)+(D1194*constantes!$B$6)+(Q1194*constantes!$B$8)+(F1194*constantes!$B$9)</f>
        <v>24.964513709310843</v>
      </c>
      <c r="S1194" s="4">
        <f>(O1194*constantes!$B$4)+(P1194*constantes!$C$5)+(D1194*constantes!$B$6)+(Q1194*constantes!$B$8)+(F1194*constantes!$B$9)</f>
        <v>25.339461625796051</v>
      </c>
      <c r="T1194">
        <f>(O1194*constantes!$D$4)+(P1194*constantes!$D$5)+(D1194*constantes!$D$6)+(Q1194*constantes!$D$8)+(F1194*constantes!$D$9)</f>
        <v>27.469768278009035</v>
      </c>
      <c r="U1194">
        <f>(O1194*constantes!$D$4)+(P1194*constantes!$E$5)+(D1194*constantes!$D$6)+(Q1194*constantes!$D$8)+(F1194*constantes!$D$9)</f>
        <v>27.834876690264871</v>
      </c>
      <c r="V1194" s="5">
        <f t="shared" si="257"/>
        <v>0.29029887409653321</v>
      </c>
      <c r="W1194" s="5">
        <f t="shared" si="258"/>
        <v>0.39280608863846267</v>
      </c>
      <c r="X1194" s="6">
        <f t="shared" si="259"/>
        <v>0.20336968946249923</v>
      </c>
      <c r="Y1194" s="6">
        <f t="shared" si="260"/>
        <v>0.27931803497281316</v>
      </c>
      <c r="AA1194">
        <f>(O1194*constantes!$B$4)+(LN(110)*constantes!$B$5)+(LN(22)*constantes!$B$8)+(F1194*constantes!$B$9)</f>
        <v>23.863463804103819</v>
      </c>
      <c r="AB1194">
        <f t="shared" si="261"/>
        <v>0.10776479003769468</v>
      </c>
      <c r="AC1194">
        <f>(O1194*constantes!$D$4)+(LN(110)*constantes!$D$5)+(LN(22)*constantes!$D$8)+(F1194*constantes!$D$9)</f>
        <v>25.897588492509126</v>
      </c>
      <c r="AD1194" s="7">
        <f t="shared" si="262"/>
        <v>4.6102547085629553E-2</v>
      </c>
      <c r="AF1194">
        <f>(O1194*constantes!$B$4)+(LN(125)*constantes!$B$5)+(LN(22.5)*constantes!$B$8)+(F1194*constantes!$B$9)</f>
        <v>24.118420740858213</v>
      </c>
      <c r="AG1194">
        <f t="shared" si="263"/>
        <v>0.13682617258299834</v>
      </c>
      <c r="AH1194">
        <f>(O1194*constantes!$D$4)+(LN(125)*constantes!$D$5)+(LN(22.5)*constantes!$D$8)+(F1194*constantes!$D$9)</f>
        <v>26.268661509117358</v>
      </c>
      <c r="AI1194">
        <f t="shared" si="264"/>
        <v>6.6117954736533924E-2</v>
      </c>
    </row>
    <row r="1195" spans="1:35" x14ac:dyDescent="0.25">
      <c r="A1195" s="11">
        <v>1194</v>
      </c>
      <c r="B1195">
        <v>0</v>
      </c>
      <c r="C1195">
        <v>36</v>
      </c>
      <c r="D1195">
        <v>1</v>
      </c>
      <c r="E1195">
        <v>0</v>
      </c>
      <c r="F1195">
        <v>0</v>
      </c>
      <c r="G1195">
        <v>119</v>
      </c>
      <c r="H1195">
        <v>21.67</v>
      </c>
      <c r="I1195">
        <f>IF(AND(B1195=1,E1195=0),V1195,IF(AND(B1195=1,E1195=1),W1195,IF(AND(B1195=0,E1195=0),X1195,IF(AND(B1195=0,E1195=1),Y1195,ERROR))))</f>
        <v>2.788744748605132E-2</v>
      </c>
      <c r="K1195">
        <f t="shared" si="252"/>
        <v>1.7677356619603457E-2</v>
      </c>
      <c r="L1195">
        <f t="shared" si="253"/>
        <v>1.2230943924327331E-2</v>
      </c>
      <c r="M1195" s="22" t="str">
        <f t="shared" si="265"/>
        <v>Elevated Risk</v>
      </c>
      <c r="O1195">
        <f t="shared" si="254"/>
        <v>3.5835189384561099</v>
      </c>
      <c r="P1195">
        <f t="shared" si="255"/>
        <v>4.7791234931115296</v>
      </c>
      <c r="Q1195">
        <f t="shared" si="256"/>
        <v>3.0759288155482678</v>
      </c>
      <c r="R1195">
        <f>(O1195*constantes!$B$4)+(P1195*constantes!$B$5)+(D1195*constantes!$B$6)+(Q1195*constantes!$B$8)+(F1195*constantes!$B$9)</f>
        <v>23.169041611359869</v>
      </c>
      <c r="S1195" s="4">
        <f>(O1195*constantes!$B$4)+(P1195*constantes!$C$5)+(D1195*constantes!$B$6)+(Q1195*constantes!$B$8)+(F1195*constantes!$B$9)</f>
        <v>23.511418018406378</v>
      </c>
      <c r="T1195">
        <f>(O1195*constantes!$D$4)+(P1195*constantes!$D$5)+(D1195*constantes!$D$6)+(Q1195*constantes!$D$8)+(F1195*constantes!$D$9)</f>
        <v>25.385498749822172</v>
      </c>
      <c r="U1195">
        <f>(O1195*constantes!$D$4)+(P1195*constantes!$E$5)+(D1195*constantes!$D$6)+(Q1195*constantes!$D$8)+(F1195*constantes!$D$9)</f>
        <v>25.718890404701632</v>
      </c>
      <c r="V1195" s="5">
        <f t="shared" si="257"/>
        <v>5.5349348516546382E-2</v>
      </c>
      <c r="W1195" s="5">
        <f t="shared" si="258"/>
        <v>7.705735943130132E-2</v>
      </c>
      <c r="X1195" s="6">
        <f t="shared" si="259"/>
        <v>2.788744748605132E-2</v>
      </c>
      <c r="Y1195" s="6">
        <f t="shared" si="260"/>
        <v>3.8706366221688993E-2</v>
      </c>
      <c r="AA1195">
        <f>(O1195*constantes!$B$4)+(LN(110)*constantes!$B$5)+(LN(22)*constantes!$B$8)+(F1195*constantes!$B$9)</f>
        <v>22.325603957379403</v>
      </c>
      <c r="AB1195">
        <f t="shared" si="261"/>
        <v>2.4199659473180479E-2</v>
      </c>
      <c r="AC1195">
        <f>(O1195*constantes!$D$4)+(LN(110)*constantes!$D$5)+(LN(22)*constantes!$D$8)+(F1195*constantes!$D$9)</f>
        <v>24.553329557885352</v>
      </c>
      <c r="AD1195" s="7">
        <f t="shared" si="262"/>
        <v>1.2230943924327331E-2</v>
      </c>
      <c r="AF1195">
        <f>(O1195*constantes!$B$4)+(LN(125)*constantes!$B$5)+(LN(22.5)*constantes!$B$8)+(F1195*constantes!$B$9)</f>
        <v>22.580560894133793</v>
      </c>
      <c r="AG1195">
        <f t="shared" si="263"/>
        <v>3.1117023555229495E-2</v>
      </c>
      <c r="AH1195">
        <f>(O1195*constantes!$D$4)+(LN(125)*constantes!$D$5)+(LN(22.5)*constantes!$D$8)+(F1195*constantes!$D$9)</f>
        <v>24.924402574493584</v>
      </c>
      <c r="AI1195">
        <f t="shared" si="264"/>
        <v>1.7677356619603457E-2</v>
      </c>
    </row>
    <row r="1196" spans="1:35" x14ac:dyDescent="0.25">
      <c r="A1196" s="11">
        <v>1195</v>
      </c>
      <c r="B1196">
        <v>1</v>
      </c>
      <c r="C1196">
        <v>40</v>
      </c>
      <c r="D1196">
        <v>1</v>
      </c>
      <c r="E1196">
        <v>0</v>
      </c>
      <c r="F1196">
        <v>0</v>
      </c>
      <c r="G1196">
        <v>125</v>
      </c>
      <c r="H1196">
        <v>30.07</v>
      </c>
      <c r="I1196">
        <f>IF(AND(B1196=1,E1196=0),V1196,IF(AND(B1196=1,E1196=1),W1196,IF(AND(B1196=0,E1196=0),X1196,IF(AND(B1196=0,E1196=1),Y1196,ERROR))))</f>
        <v>0.10620100342090832</v>
      </c>
      <c r="K1196">
        <f t="shared" si="252"/>
        <v>4.2933030992125865E-2</v>
      </c>
      <c r="L1196">
        <f t="shared" si="253"/>
        <v>3.3434567241904078E-2</v>
      </c>
      <c r="M1196" s="22" t="str">
        <f t="shared" si="265"/>
        <v>Elevated Risk</v>
      </c>
      <c r="O1196">
        <f t="shared" si="254"/>
        <v>3.6888794541139363</v>
      </c>
      <c r="P1196">
        <f t="shared" si="255"/>
        <v>4.8283137373023015</v>
      </c>
      <c r="Q1196">
        <f t="shared" si="256"/>
        <v>3.4035279970004377</v>
      </c>
      <c r="R1196">
        <f>(O1196*constantes!$B$4)+(P1196*constantes!$B$5)+(D1196*constantes!$B$6)+(Q1196*constantes!$B$8)+(F1196*constantes!$B$9)</f>
        <v>23.84798732345531</v>
      </c>
      <c r="S1196" s="4">
        <f>(O1196*constantes!$B$4)+(P1196*constantes!$C$5)+(D1196*constantes!$B$6)+(Q1196*constantes!$B$8)+(F1196*constantes!$B$9)</f>
        <v>24.193887719595647</v>
      </c>
      <c r="T1196">
        <f>(O1196*constantes!$D$4)+(P1196*constantes!$D$5)+(D1196*constantes!$D$6)+(Q1196*constantes!$D$8)+(F1196*constantes!$D$9)</f>
        <v>25.978044899467303</v>
      </c>
      <c r="U1196">
        <f>(O1196*constantes!$D$4)+(P1196*constantes!$E$5)+(D1196*constantes!$D$6)+(Q1196*constantes!$D$8)+(F1196*constantes!$D$9)</f>
        <v>26.314868065781511</v>
      </c>
      <c r="V1196" s="5">
        <f t="shared" si="257"/>
        <v>0.10620100342090832</v>
      </c>
      <c r="W1196" s="5">
        <f t="shared" si="258"/>
        <v>0.1467247305671785</v>
      </c>
      <c r="X1196" s="6">
        <f t="shared" si="259"/>
        <v>4.9867206538618092E-2</v>
      </c>
      <c r="Y1196" s="6">
        <f t="shared" si="260"/>
        <v>6.9134114576814176E-2</v>
      </c>
      <c r="AA1196">
        <f>(O1196*constantes!$B$4)+(LN(110)*constantes!$B$5)+(LN(22)*constantes!$B$8)+(F1196*constantes!$B$9)</f>
        <v>22.653587028201589</v>
      </c>
      <c r="AB1196">
        <f t="shared" si="261"/>
        <v>3.3434567241904078E-2</v>
      </c>
      <c r="AC1196">
        <f>(O1196*constantes!$D$4)+(LN(110)*constantes!$D$5)+(LN(22)*constantes!$D$8)+(F1196*constantes!$D$9)</f>
        <v>24.840022896226397</v>
      </c>
      <c r="AD1196" s="7">
        <f t="shared" si="262"/>
        <v>1.6258639030403699E-2</v>
      </c>
      <c r="AF1196">
        <f>(O1196*constantes!$B$4)+(LN(125)*constantes!$B$5)+(LN(22.5)*constantes!$B$8)+(F1196*constantes!$B$9)</f>
        <v>22.908543964955982</v>
      </c>
      <c r="AG1196">
        <f t="shared" si="263"/>
        <v>4.2933030992125865E-2</v>
      </c>
      <c r="AH1196">
        <f>(O1196*constantes!$D$4)+(LN(125)*constantes!$D$5)+(LN(22.5)*constantes!$D$8)+(F1196*constantes!$D$9)</f>
        <v>25.211095912834629</v>
      </c>
      <c r="AI1196">
        <f t="shared" si="264"/>
        <v>2.3477142937900042E-2</v>
      </c>
    </row>
    <row r="1197" spans="1:35" x14ac:dyDescent="0.25">
      <c r="A1197" s="11">
        <v>1196</v>
      </c>
      <c r="B1197">
        <v>1</v>
      </c>
      <c r="C1197">
        <v>53</v>
      </c>
      <c r="D1197">
        <v>1</v>
      </c>
      <c r="E1197">
        <v>1</v>
      </c>
      <c r="F1197">
        <v>0</v>
      </c>
      <c r="G1197">
        <v>165</v>
      </c>
      <c r="H1197">
        <v>24.45</v>
      </c>
      <c r="I1197">
        <f>IF(AND(B1197=1,E1197=0),V1197,IF(AND(B1197=1,E1197=1),W1197,IF(AND(B1197=0,E1197=0),X1197,IF(AND(B1197=0,E1197=1),Y1197,ERROR))))</f>
        <v>0.42427283560931883</v>
      </c>
      <c r="K1197">
        <f t="shared" si="252"/>
        <v>0.10001327473115296</v>
      </c>
      <c r="L1197">
        <f t="shared" si="253"/>
        <v>7.8415260777171425E-2</v>
      </c>
      <c r="M1197" s="22" t="str">
        <f t="shared" si="265"/>
        <v>'&gt;30%</v>
      </c>
      <c r="O1197">
        <f t="shared" si="254"/>
        <v>3.970291913552122</v>
      </c>
      <c r="P1197">
        <f t="shared" si="255"/>
        <v>5.1059454739005803</v>
      </c>
      <c r="Q1197">
        <f t="shared" si="256"/>
        <v>3.196630215920881</v>
      </c>
      <c r="R1197">
        <f>(O1197*constantes!$B$4)+(P1197*constantes!$B$5)+(D1197*constantes!$B$6)+(Q1197*constantes!$B$8)+(F1197*constantes!$B$9)</f>
        <v>25.075019781210301</v>
      </c>
      <c r="S1197" s="4">
        <f>(O1197*constantes!$B$4)+(P1197*constantes!$C$5)+(D1197*constantes!$B$6)+(Q1197*constantes!$B$8)+(F1197*constantes!$B$9)</f>
        <v>25.440809714960537</v>
      </c>
      <c r="T1197">
        <f>(O1197*constantes!$D$4)+(P1197*constantes!$D$5)+(D1197*constantes!$D$6)+(Q1197*constantes!$D$8)+(F1197*constantes!$D$9)</f>
        <v>27.418964498088506</v>
      </c>
      <c r="U1197">
        <f>(O1197*constantes!$D$4)+(P1197*constantes!$E$5)+(D1197*constantes!$D$6)+(Q1197*constantes!$D$8)+(F1197*constantes!$D$9)</f>
        <v>27.775155254347808</v>
      </c>
      <c r="V1197" s="5">
        <f t="shared" si="257"/>
        <v>0.31817222491667663</v>
      </c>
      <c r="W1197" s="5">
        <f t="shared" si="258"/>
        <v>0.42427283560931883</v>
      </c>
      <c r="X1197" s="6">
        <f t="shared" si="259"/>
        <v>0.19434695171306882</v>
      </c>
      <c r="Y1197" s="6">
        <f t="shared" si="260"/>
        <v>0.26550187122320223</v>
      </c>
      <c r="AA1197">
        <f>(O1197*constantes!$B$4)+(LN(110)*constantes!$B$5)+(LN(22)*constantes!$B$8)+(F1197*constantes!$B$9)</f>
        <v>23.529612757934284</v>
      </c>
      <c r="AB1197">
        <f t="shared" si="261"/>
        <v>7.8415260777171425E-2</v>
      </c>
      <c r="AC1197">
        <f>(O1197*constantes!$D$4)+(LN(110)*constantes!$D$5)+(LN(22)*constantes!$D$8)+(F1197*constantes!$D$9)</f>
        <v>25.605765897229862</v>
      </c>
      <c r="AD1197" s="7">
        <f t="shared" si="262"/>
        <v>3.4638908987597139E-2</v>
      </c>
      <c r="AF1197">
        <f>(O1197*constantes!$B$4)+(LN(125)*constantes!$B$5)+(LN(22.5)*constantes!$B$8)+(F1197*constantes!$B$9)</f>
        <v>23.784569694688678</v>
      </c>
      <c r="AG1197">
        <f t="shared" si="263"/>
        <v>0.10001327473115296</v>
      </c>
      <c r="AH1197">
        <f>(O1197*constantes!$D$4)+(LN(125)*constantes!$D$5)+(LN(22.5)*constantes!$D$8)+(F1197*constantes!$D$9)</f>
        <v>25.976838913838094</v>
      </c>
      <c r="AI1197">
        <f t="shared" si="264"/>
        <v>4.9808625979083754E-2</v>
      </c>
    </row>
    <row r="1198" spans="1:35" x14ac:dyDescent="0.25">
      <c r="A1198" s="11">
        <v>1197</v>
      </c>
      <c r="B1198">
        <v>0</v>
      </c>
      <c r="C1198">
        <v>49</v>
      </c>
      <c r="D1198">
        <v>0</v>
      </c>
      <c r="E1198">
        <v>0</v>
      </c>
      <c r="F1198">
        <v>0</v>
      </c>
      <c r="G1198">
        <v>138</v>
      </c>
      <c r="H1198">
        <v>28.23</v>
      </c>
      <c r="I1198">
        <f>IF(AND(B1198=1,E1198=0),V1198,IF(AND(B1198=1,E1198=1),W1198,IF(AND(B1198=0,E1198=0),X1198,IF(AND(B1198=0,E1198=1),Y1198,ERROR))))</f>
        <v>5.9379174286049663E-2</v>
      </c>
      <c r="K1198">
        <f t="shared" si="252"/>
        <v>4.0428513799347532E-2</v>
      </c>
      <c r="L1198">
        <f t="shared" si="253"/>
        <v>2.8073382189004015E-2</v>
      </c>
      <c r="M1198" s="22" t="str">
        <f t="shared" si="265"/>
        <v>Elevated Risk</v>
      </c>
      <c r="O1198">
        <f t="shared" si="254"/>
        <v>3.8918202981106265</v>
      </c>
      <c r="P1198">
        <f t="shared" si="255"/>
        <v>4.9272536851572051</v>
      </c>
      <c r="Q1198">
        <f t="shared" si="256"/>
        <v>3.3403852422653979</v>
      </c>
      <c r="R1198">
        <f>(O1198*constantes!$B$4)+(P1198*constantes!$B$5)+(D1198*constantes!$B$6)+(Q1198*constantes!$B$8)+(F1198*constantes!$B$9)</f>
        <v>23.903687889978624</v>
      </c>
      <c r="S1198" s="4">
        <f>(O1198*constantes!$B$4)+(P1198*constantes!$C$5)+(D1198*constantes!$B$6)+(Q1198*constantes!$B$8)+(F1198*constantes!$B$9)</f>
        <v>24.256676343983287</v>
      </c>
      <c r="T1198">
        <f>(O1198*constantes!$D$4)+(P1198*constantes!$D$5)+(D1198*constantes!$D$6)+(Q1198*constantes!$D$8)+(F1198*constantes!$D$9)</f>
        <v>26.157608577203622</v>
      </c>
      <c r="U1198">
        <f>(O1198*constantes!$D$4)+(P1198*constantes!$E$5)+(D1198*constantes!$D$6)+(Q1198*constantes!$D$8)+(F1198*constantes!$D$9)</f>
        <v>26.501333794280189</v>
      </c>
      <c r="V1198" s="5">
        <f t="shared" si="257"/>
        <v>0.11193075352308923</v>
      </c>
      <c r="W1198" s="5">
        <f t="shared" si="258"/>
        <v>0.15545340358184467</v>
      </c>
      <c r="X1198" s="6">
        <f t="shared" si="259"/>
        <v>5.9379174286049663E-2</v>
      </c>
      <c r="Y1198" s="6">
        <f t="shared" si="260"/>
        <v>8.2704016793752611E-2</v>
      </c>
      <c r="AA1198">
        <f>(O1198*constantes!$B$4)+(LN(110)*constantes!$B$5)+(LN(22)*constantes!$B$8)+(F1198*constantes!$B$9)</f>
        <v>23.285333757929525</v>
      </c>
      <c r="AB1198">
        <f t="shared" si="261"/>
        <v>6.1959526107751905E-2</v>
      </c>
      <c r="AC1198">
        <f>(O1198*constantes!$D$4)+(LN(110)*constantes!$D$5)+(LN(22)*constantes!$D$8)+(F1198*constantes!$D$9)</f>
        <v>25.39223913860047</v>
      </c>
      <c r="AD1198" s="7">
        <f t="shared" si="262"/>
        <v>2.8073382189004015E-2</v>
      </c>
      <c r="AF1198">
        <f>(O1198*constantes!$B$4)+(LN(125)*constantes!$B$5)+(LN(22.5)*constantes!$B$8)+(F1198*constantes!$B$9)</f>
        <v>23.540290694683922</v>
      </c>
      <c r="AG1198">
        <f t="shared" si="263"/>
        <v>7.9222803135090225E-2</v>
      </c>
      <c r="AH1198">
        <f>(O1198*constantes!$D$4)+(LN(125)*constantes!$D$5)+(LN(22.5)*constantes!$D$8)+(F1198*constantes!$D$9)</f>
        <v>25.763312155208702</v>
      </c>
      <c r="AI1198">
        <f t="shared" si="264"/>
        <v>4.0428513799347532E-2</v>
      </c>
    </row>
    <row r="1199" spans="1:35" x14ac:dyDescent="0.25">
      <c r="A1199" s="11">
        <v>1198</v>
      </c>
      <c r="B1199">
        <v>0</v>
      </c>
      <c r="C1199">
        <v>47</v>
      </c>
      <c r="D1199">
        <v>1</v>
      </c>
      <c r="E1199">
        <v>0</v>
      </c>
      <c r="F1199">
        <v>0</v>
      </c>
      <c r="G1199">
        <v>134</v>
      </c>
      <c r="H1199">
        <v>21.4</v>
      </c>
      <c r="I1199">
        <f>IF(AND(B1199=1,E1199=0),V1199,IF(AND(B1199=1,E1199=1),W1199,IF(AND(B1199=0,E1199=0),X1199,IF(AND(B1199=0,E1199=1),Y1199,ERROR))))</f>
        <v>7.7872037623725743E-2</v>
      </c>
      <c r="K1199">
        <f t="shared" si="252"/>
        <v>3.6173927347526003E-2</v>
      </c>
      <c r="L1199">
        <f t="shared" si="253"/>
        <v>2.5101986203356352E-2</v>
      </c>
      <c r="M1199" s="22" t="str">
        <f t="shared" si="265"/>
        <v>Elevated Risk</v>
      </c>
      <c r="O1199">
        <f t="shared" si="254"/>
        <v>3.8501476017100584</v>
      </c>
      <c r="P1199">
        <f t="shared" si="255"/>
        <v>4.8978397999509111</v>
      </c>
      <c r="Q1199">
        <f t="shared" si="256"/>
        <v>3.0633909220278057</v>
      </c>
      <c r="R1199">
        <f>(O1199*constantes!$B$4)+(P1199*constantes!$B$5)+(D1199*constantes!$B$6)+(Q1199*constantes!$B$8)+(F1199*constantes!$B$9)</f>
        <v>24.209334555568265</v>
      </c>
      <c r="S1199" s="4">
        <f>(O1199*constantes!$B$4)+(P1199*constantes!$C$5)+(D1199*constantes!$B$6)+(Q1199*constantes!$B$8)+(F1199*constantes!$B$9)</f>
        <v>24.560215798836751</v>
      </c>
      <c r="T1199">
        <f>(O1199*constantes!$D$4)+(P1199*constantes!$D$5)+(D1199*constantes!$D$6)+(Q1199*constantes!$D$8)+(F1199*constantes!$D$9)</f>
        <v>26.438542295151823</v>
      </c>
      <c r="U1199">
        <f>(O1199*constantes!$D$4)+(P1199*constantes!$E$5)+(D1199*constantes!$D$6)+(Q1199*constantes!$D$8)+(F1199*constantes!$D$9)</f>
        <v>26.780215599596399</v>
      </c>
      <c r="V1199" s="5">
        <f t="shared" si="257"/>
        <v>0.14882974094653045</v>
      </c>
      <c r="W1199" s="5">
        <f t="shared" si="258"/>
        <v>0.20457168679630555</v>
      </c>
      <c r="X1199" s="6">
        <f t="shared" si="259"/>
        <v>7.7872037623725743E-2</v>
      </c>
      <c r="Y1199" s="6">
        <f t="shared" si="260"/>
        <v>0.10782381226899529</v>
      </c>
      <c r="AA1199">
        <f>(O1199*constantes!$B$4)+(LN(110)*constantes!$B$5)+(LN(22)*constantes!$B$8)+(F1199*constantes!$B$9)</f>
        <v>23.155608320942413</v>
      </c>
      <c r="AB1199">
        <f t="shared" si="261"/>
        <v>5.4631350702972536E-2</v>
      </c>
      <c r="AC1199">
        <f>(O1199*constantes!$D$4)+(LN(110)*constantes!$D$5)+(LN(22)*constantes!$D$8)+(F1199*constantes!$D$9)</f>
        <v>25.278844814605776</v>
      </c>
      <c r="AD1199" s="7">
        <f t="shared" si="262"/>
        <v>2.5101986203356352E-2</v>
      </c>
      <c r="AF1199">
        <f>(O1199*constantes!$B$4)+(LN(125)*constantes!$B$5)+(LN(22.5)*constantes!$B$8)+(F1199*constantes!$B$9)</f>
        <v>23.410565257696806</v>
      </c>
      <c r="AG1199">
        <f t="shared" si="263"/>
        <v>6.9930001122808005E-2</v>
      </c>
      <c r="AH1199">
        <f>(O1199*constantes!$D$4)+(LN(125)*constantes!$D$5)+(LN(22.5)*constantes!$D$8)+(F1199*constantes!$D$9)</f>
        <v>25.649917831214008</v>
      </c>
      <c r="AI1199">
        <f t="shared" si="264"/>
        <v>3.6173927347526003E-2</v>
      </c>
    </row>
    <row r="1200" spans="1:35" x14ac:dyDescent="0.25">
      <c r="A1200" s="11">
        <v>1199</v>
      </c>
      <c r="B1200">
        <v>1</v>
      </c>
      <c r="C1200">
        <v>64</v>
      </c>
      <c r="D1200">
        <v>1</v>
      </c>
      <c r="E1200">
        <v>1</v>
      </c>
      <c r="F1200">
        <v>0</v>
      </c>
      <c r="G1200">
        <v>178</v>
      </c>
      <c r="H1200">
        <v>24.68</v>
      </c>
      <c r="I1200">
        <f>IF(AND(B1200=1,E1200=0),V1200,IF(AND(B1200=1,E1200=1),W1200,IF(AND(B1200=0,E1200=0),X1200,IF(AND(B1200=0,E1200=1),Y1200,ERROR))))</f>
        <v>0.68586312019663109</v>
      </c>
      <c r="K1200">
        <f t="shared" si="252"/>
        <v>0.17266110175416416</v>
      </c>
      <c r="L1200">
        <f t="shared" si="253"/>
        <v>0.13660645895193024</v>
      </c>
      <c r="M1200" s="22" t="str">
        <f t="shared" si="265"/>
        <v>'&gt;30%</v>
      </c>
      <c r="O1200">
        <f t="shared" si="254"/>
        <v>4.1588830833596715</v>
      </c>
      <c r="P1200">
        <f t="shared" si="255"/>
        <v>5.181783550292085</v>
      </c>
      <c r="Q1200">
        <f t="shared" si="256"/>
        <v>3.205993199037187</v>
      </c>
      <c r="R1200">
        <f>(O1200*constantes!$B$4)+(P1200*constantes!$B$5)+(D1200*constantes!$B$6)+(Q1200*constantes!$B$8)+(F1200*constantes!$B$9)</f>
        <v>25.810204940051879</v>
      </c>
      <c r="S1200" s="4">
        <f>(O1200*constantes!$B$4)+(P1200*constantes!$C$5)+(D1200*constantes!$B$6)+(Q1200*constantes!$B$8)+(F1200*constantes!$B$9)</f>
        <v>26.181427913594799</v>
      </c>
      <c r="T1200">
        <f>(O1200*constantes!$D$4)+(P1200*constantes!$D$5)+(D1200*constantes!$D$6)+(Q1200*constantes!$D$8)+(F1200*constantes!$D$9)</f>
        <v>28.150246781097373</v>
      </c>
      <c r="U1200">
        <f>(O1200*constantes!$D$4)+(P1200*constantes!$E$5)+(D1200*constantes!$D$6)+(Q1200*constantes!$D$8)+(F1200*constantes!$D$9)</f>
        <v>28.51172800156575</v>
      </c>
      <c r="V1200" s="5">
        <f t="shared" si="257"/>
        <v>0.55015041224988992</v>
      </c>
      <c r="W1200" s="5">
        <f t="shared" si="258"/>
        <v>0.68586312019663109</v>
      </c>
      <c r="X1200" s="6">
        <f t="shared" si="259"/>
        <v>0.36173686219481405</v>
      </c>
      <c r="Y1200" s="6">
        <f t="shared" si="260"/>
        <v>0.47508846430081386</v>
      </c>
      <c r="AA1200">
        <f>(O1200*constantes!$B$4)+(LN(110)*constantes!$B$5)+(LN(22)*constantes!$B$8)+(F1200*constantes!$B$9)</f>
        <v>24.116689525898391</v>
      </c>
      <c r="AB1200">
        <f t="shared" si="261"/>
        <v>0.13660645895193024</v>
      </c>
      <c r="AC1200">
        <f>(O1200*constantes!$D$4)+(LN(110)*constantes!$D$5)+(LN(22)*constantes!$D$8)+(F1200*constantes!$D$9)</f>
        <v>26.11893567165809</v>
      </c>
      <c r="AD1200" s="7">
        <f t="shared" si="262"/>
        <v>5.7192348710877861E-2</v>
      </c>
      <c r="AF1200">
        <f>(O1200*constantes!$B$4)+(LN(125)*constantes!$B$5)+(LN(22.5)*constantes!$B$8)+(F1200*constantes!$B$9)</f>
        <v>24.371646462652787</v>
      </c>
      <c r="AG1200">
        <f t="shared" si="263"/>
        <v>0.17266110175416416</v>
      </c>
      <c r="AH1200">
        <f>(O1200*constantes!$D$4)+(LN(125)*constantes!$D$5)+(LN(22.5)*constantes!$D$8)+(F1200*constantes!$D$9)</f>
        <v>26.490008688266322</v>
      </c>
      <c r="AI1200">
        <f t="shared" si="264"/>
        <v>8.1811856272562489E-2</v>
      </c>
    </row>
    <row r="1201" spans="1:35" x14ac:dyDescent="0.25">
      <c r="A1201" s="11">
        <v>1200</v>
      </c>
      <c r="B1201">
        <v>1</v>
      </c>
      <c r="C1201">
        <v>46</v>
      </c>
      <c r="D1201">
        <v>0</v>
      </c>
      <c r="E1201">
        <v>1</v>
      </c>
      <c r="F1201">
        <v>0</v>
      </c>
      <c r="G1201">
        <v>138</v>
      </c>
      <c r="H1201">
        <v>26.97</v>
      </c>
      <c r="I1201">
        <f>IF(AND(B1201=1,E1201=0),V1201,IF(AND(B1201=1,E1201=1),W1201,IF(AND(B1201=0,E1201=0),X1201,IF(AND(B1201=0,E1201=1),Y1201,ERROR))))</f>
        <v>0.12528382547824735</v>
      </c>
      <c r="K1201">
        <f t="shared" si="252"/>
        <v>6.5553501255932511E-2</v>
      </c>
      <c r="L1201">
        <f t="shared" si="253"/>
        <v>5.1185816914687488E-2</v>
      </c>
      <c r="M1201" s="22" t="str">
        <f t="shared" si="265"/>
        <v>Elevated Risk</v>
      </c>
      <c r="O1201">
        <f t="shared" si="254"/>
        <v>3.8286413964890951</v>
      </c>
      <c r="P1201">
        <f t="shared" si="255"/>
        <v>4.9272536851572051</v>
      </c>
      <c r="Q1201">
        <f t="shared" si="256"/>
        <v>3.2947251371516386</v>
      </c>
      <c r="R1201">
        <f>(O1201*constantes!$B$4)+(P1201*constantes!$B$5)+(D1201*constantes!$B$6)+(Q1201*constantes!$B$8)+(F1201*constantes!$B$9)</f>
        <v>23.670816534855827</v>
      </c>
      <c r="S1201" s="4">
        <f>(O1201*constantes!$B$4)+(P1201*constantes!$C$5)+(D1201*constantes!$B$6)+(Q1201*constantes!$B$8)+(F1201*constantes!$B$9)</f>
        <v>24.023804988860491</v>
      </c>
      <c r="T1201">
        <f>(O1201*constantes!$D$4)+(P1201*constantes!$D$5)+(D1201*constantes!$D$6)+(Q1201*constantes!$D$8)+(F1201*constantes!$D$9)</f>
        <v>25.962350634628912</v>
      </c>
      <c r="U1201">
        <f>(O1201*constantes!$D$4)+(P1201*constantes!$E$5)+(D1201*constantes!$D$6)+(Q1201*constantes!$D$8)+(F1201*constantes!$D$9)</f>
        <v>26.306075851705479</v>
      </c>
      <c r="V1201" s="5">
        <f t="shared" si="257"/>
        <v>8.9758318091519462E-2</v>
      </c>
      <c r="W1201" s="5">
        <f t="shared" si="258"/>
        <v>0.12528382547824735</v>
      </c>
      <c r="X1201" s="6">
        <f t="shared" si="259"/>
        <v>4.9110076820545245E-2</v>
      </c>
      <c r="Y1201" s="6">
        <f t="shared" si="260"/>
        <v>6.8550172560503775E-2</v>
      </c>
      <c r="AA1201">
        <f>(O1201*constantes!$B$4)+(LN(110)*constantes!$B$5)+(LN(22)*constantes!$B$8)+(F1201*constantes!$B$9)</f>
        <v>23.088660364337766</v>
      </c>
      <c r="AB1201">
        <f t="shared" si="261"/>
        <v>5.1185816914687488E-2</v>
      </c>
      <c r="AC1201">
        <f>(O1201*constantes!$D$4)+(LN(110)*constantes!$D$5)+(LN(22)*constantes!$D$8)+(F1201*constantes!$D$9)</f>
        <v>25.220324924765169</v>
      </c>
      <c r="AD1201" s="7">
        <f t="shared" si="262"/>
        <v>2.3692217580876362E-2</v>
      </c>
      <c r="AF1201">
        <f>(O1201*constantes!$B$4)+(LN(125)*constantes!$B$5)+(LN(22.5)*constantes!$B$8)+(F1201*constantes!$B$9)</f>
        <v>23.343617301092156</v>
      </c>
      <c r="AG1201">
        <f t="shared" si="263"/>
        <v>6.5553501255932511E-2</v>
      </c>
      <c r="AH1201">
        <f>(O1201*constantes!$D$4)+(LN(125)*constantes!$D$5)+(LN(22.5)*constantes!$D$8)+(F1201*constantes!$D$9)</f>
        <v>25.591397941373401</v>
      </c>
      <c r="AI1201">
        <f t="shared" si="264"/>
        <v>3.4153313573738631E-2</v>
      </c>
    </row>
    <row r="1202" spans="1:35" x14ac:dyDescent="0.25">
      <c r="A1202" s="11">
        <v>1201</v>
      </c>
      <c r="B1202">
        <v>0</v>
      </c>
      <c r="C1202">
        <v>58</v>
      </c>
      <c r="D1202">
        <v>0</v>
      </c>
      <c r="E1202">
        <v>0</v>
      </c>
      <c r="F1202">
        <v>0</v>
      </c>
      <c r="G1202">
        <v>123</v>
      </c>
      <c r="H1202">
        <v>24.49</v>
      </c>
      <c r="I1202">
        <f>IF(AND(B1202=1,E1202=0),V1202,IF(AND(B1202=1,E1202=1),W1202,IF(AND(B1202=0,E1202=0),X1202,IF(AND(B1202=0,E1202=1),Y1202,ERROR))))</f>
        <v>6.3085186085318767E-2</v>
      </c>
      <c r="K1202">
        <f t="shared" si="252"/>
        <v>6.3209991046805025E-2</v>
      </c>
      <c r="L1202">
        <f t="shared" si="253"/>
        <v>4.4054054961770062E-2</v>
      </c>
      <c r="M1202" s="22" t="str">
        <f t="shared" si="265"/>
        <v>NORMAL</v>
      </c>
      <c r="O1202">
        <f t="shared" si="254"/>
        <v>4.0604430105464191</v>
      </c>
      <c r="P1202">
        <f t="shared" si="255"/>
        <v>4.8121843553724171</v>
      </c>
      <c r="Q1202">
        <f t="shared" si="256"/>
        <v>3.1982648709640764</v>
      </c>
      <c r="R1202">
        <f>(O1202*constantes!$B$4)+(P1202*constantes!$B$5)+(D1202*constantes!$B$6)+(Q1202*constantes!$B$8)+(F1202*constantes!$B$9)</f>
        <v>24.102472069829034</v>
      </c>
      <c r="S1202" s="4">
        <f>(O1202*constantes!$B$4)+(P1202*constantes!$C$5)+(D1202*constantes!$B$6)+(Q1202*constantes!$B$8)+(F1202*constantes!$B$9)</f>
        <v>24.447216957047914</v>
      </c>
      <c r="T1202">
        <f>(O1202*constantes!$D$4)+(P1202*constantes!$D$5)+(D1202*constantes!$D$6)+(Q1202*constantes!$D$8)+(F1202*constantes!$D$9)</f>
        <v>26.220104073058554</v>
      </c>
      <c r="U1202">
        <f>(O1202*constantes!$D$4)+(P1202*constantes!$E$5)+(D1202*constantes!$D$6)+(Q1202*constantes!$D$8)+(F1202*constantes!$D$9)</f>
        <v>26.555802053689337</v>
      </c>
      <c r="V1202" s="5">
        <f t="shared" si="257"/>
        <v>0.13481431082648798</v>
      </c>
      <c r="W1202" s="5">
        <f t="shared" si="258"/>
        <v>0.18487980066248733</v>
      </c>
      <c r="X1202" s="6">
        <f t="shared" si="259"/>
        <v>6.3085186085318767E-2</v>
      </c>
      <c r="Y1202" s="6">
        <f t="shared" si="260"/>
        <v>8.7126054130780339E-2</v>
      </c>
      <c r="AA1202">
        <f>(O1202*constantes!$B$4)+(LN(110)*constantes!$B$5)+(LN(22)*constantes!$B$8)+(F1202*constantes!$B$9)</f>
        <v>23.81024951683365</v>
      </c>
      <c r="AB1202">
        <f t="shared" si="261"/>
        <v>0.10247681663833785</v>
      </c>
      <c r="AC1202">
        <f>(O1202*constantes!$D$4)+(LN(110)*constantes!$D$5)+(LN(22)*constantes!$D$8)+(F1202*constantes!$D$9)</f>
        <v>25.851073342728132</v>
      </c>
      <c r="AD1202" s="7">
        <f t="shared" si="262"/>
        <v>4.4054054961770062E-2</v>
      </c>
      <c r="AF1202">
        <f>(O1202*constantes!$B$4)+(LN(125)*constantes!$B$5)+(LN(22.5)*constantes!$B$8)+(F1202*constantes!$B$9)</f>
        <v>24.065206453588043</v>
      </c>
      <c r="AG1202">
        <f t="shared" si="263"/>
        <v>0.1302191222428678</v>
      </c>
      <c r="AH1202">
        <f>(O1202*constantes!$D$4)+(LN(125)*constantes!$D$5)+(LN(22.5)*constantes!$D$8)+(F1202*constantes!$D$9)</f>
        <v>26.222146359336364</v>
      </c>
      <c r="AI1202">
        <f t="shared" si="264"/>
        <v>6.3209991046805025E-2</v>
      </c>
    </row>
    <row r="1203" spans="1:35" x14ac:dyDescent="0.25">
      <c r="A1203" s="11">
        <v>1202</v>
      </c>
      <c r="B1203">
        <v>0</v>
      </c>
      <c r="C1203">
        <v>66</v>
      </c>
      <c r="D1203">
        <v>0</v>
      </c>
      <c r="E1203">
        <v>1</v>
      </c>
      <c r="F1203">
        <v>0</v>
      </c>
      <c r="G1203">
        <v>151</v>
      </c>
      <c r="H1203">
        <v>30.86</v>
      </c>
      <c r="I1203">
        <f>IF(AND(B1203=1,E1203=0),V1203,IF(AND(B1203=1,E1203=1),W1203,IF(AND(B1203=0,E1203=0),X1203,IF(AND(B1203=0,E1203=1),Y1203,ERROR))))</f>
        <v>0.2315514515189262</v>
      </c>
      <c r="K1203">
        <f t="shared" si="252"/>
        <v>8.8631036489936865E-2</v>
      </c>
      <c r="L1203">
        <f t="shared" si="253"/>
        <v>6.2029279911700597E-2</v>
      </c>
      <c r="M1203" s="22" t="str">
        <f t="shared" si="265"/>
        <v>Elevated Risk</v>
      </c>
      <c r="O1203">
        <f t="shared" si="254"/>
        <v>4.1896547420264252</v>
      </c>
      <c r="P1203">
        <f t="shared" si="255"/>
        <v>5.0172798368149243</v>
      </c>
      <c r="Q1203">
        <f t="shared" si="256"/>
        <v>3.4294608469350147</v>
      </c>
      <c r="R1203">
        <f>(O1203*constantes!$B$4)+(P1203*constantes!$B$5)+(D1203*constantes!$B$6)+(Q1203*constantes!$B$8)+(F1203*constantes!$B$9)</f>
        <v>25.068456781041885</v>
      </c>
      <c r="S1203" s="4">
        <f>(O1203*constantes!$B$4)+(P1203*constantes!$C$5)+(D1203*constantes!$B$6)+(Q1203*constantes!$B$8)+(F1203*constantes!$B$9)</f>
        <v>25.427894708551303</v>
      </c>
      <c r="T1203">
        <f>(O1203*constantes!$D$4)+(P1203*constantes!$D$5)+(D1203*constantes!$D$6)+(Q1203*constantes!$D$8)+(F1203*constantes!$D$9)</f>
        <v>27.266812312656441</v>
      </c>
      <c r="U1203">
        <f>(O1203*constantes!$D$4)+(P1203*constantes!$E$5)+(D1203*constantes!$D$6)+(Q1203*constantes!$D$8)+(F1203*constantes!$D$9)</f>
        <v>27.616817754072649</v>
      </c>
      <c r="V1203" s="5">
        <f t="shared" si="257"/>
        <v>0.31646193040262505</v>
      </c>
      <c r="W1203" s="5">
        <f t="shared" si="258"/>
        <v>0.42017943882172704</v>
      </c>
      <c r="X1203" s="6">
        <f t="shared" si="259"/>
        <v>0.16939498926525209</v>
      </c>
      <c r="Y1203" s="6">
        <f t="shared" si="260"/>
        <v>0.2315514515189262</v>
      </c>
      <c r="AA1203">
        <f>(O1203*constantes!$B$4)+(LN(110)*constantes!$B$5)+(LN(22)*constantes!$B$8)+(F1203*constantes!$B$9)</f>
        <v>24.212480468461653</v>
      </c>
      <c r="AB1203">
        <f t="shared" si="261"/>
        <v>0.14926180477179407</v>
      </c>
      <c r="AC1203">
        <f>(O1203*constantes!$D$4)+(LN(110)*constantes!$D$5)+(LN(22)*constantes!$D$8)+(F1203*constantes!$D$9)</f>
        <v>26.202667508906433</v>
      </c>
      <c r="AD1203" s="7">
        <f t="shared" si="262"/>
        <v>6.2029279911700597E-2</v>
      </c>
      <c r="AF1203">
        <f>(O1203*constantes!$B$4)+(LN(125)*constantes!$B$5)+(LN(22.5)*constantes!$B$8)+(F1203*constantes!$B$9)</f>
        <v>24.467437405216042</v>
      </c>
      <c r="AG1203">
        <f t="shared" si="263"/>
        <v>0.18827626444083834</v>
      </c>
      <c r="AH1203">
        <f>(O1203*constantes!$D$4)+(LN(125)*constantes!$D$5)+(LN(22.5)*constantes!$D$8)+(F1203*constantes!$D$9)</f>
        <v>26.573740525514665</v>
      </c>
      <c r="AI1203">
        <f t="shared" si="264"/>
        <v>8.8631036489936865E-2</v>
      </c>
    </row>
    <row r="1204" spans="1:35" x14ac:dyDescent="0.25">
      <c r="A1204" s="11">
        <v>1203</v>
      </c>
      <c r="B1204">
        <v>0</v>
      </c>
      <c r="C1204">
        <v>41</v>
      </c>
      <c r="D1204">
        <v>0</v>
      </c>
      <c r="E1204">
        <v>0</v>
      </c>
      <c r="F1204">
        <v>0</v>
      </c>
      <c r="G1204">
        <v>110</v>
      </c>
      <c r="H1204">
        <v>25.99</v>
      </c>
      <c r="I1204">
        <f>IF(AND(B1204=1,E1204=0),V1204,IF(AND(B1204=1,E1204=1),W1204,IF(AND(B1204=0,E1204=0),X1204,IF(AND(B1204=0,E1204=1),Y1204,ERROR))))</f>
        <v>1.8909778116153464E-2</v>
      </c>
      <c r="K1204">
        <f t="shared" si="252"/>
        <v>2.5088146116023613E-2</v>
      </c>
      <c r="L1204">
        <f t="shared" si="253"/>
        <v>1.7378724267438583E-2</v>
      </c>
      <c r="M1204" s="22" t="str">
        <f t="shared" si="265"/>
        <v>NORMAL</v>
      </c>
      <c r="O1204">
        <f t="shared" si="254"/>
        <v>3.713572066704308</v>
      </c>
      <c r="P1204">
        <f t="shared" si="255"/>
        <v>4.7004803657924166</v>
      </c>
      <c r="Q1204">
        <f t="shared" si="256"/>
        <v>3.2577118486533987</v>
      </c>
      <c r="R1204">
        <f>(O1204*constantes!$B$4)+(P1204*constantes!$B$5)+(D1204*constantes!$B$6)+(Q1204*constantes!$B$8)+(F1204*constantes!$B$9)</f>
        <v>22.862584639998996</v>
      </c>
      <c r="S1204" s="4">
        <f>(O1204*constantes!$B$4)+(P1204*constantes!$C$5)+(D1204*constantes!$B$6)+(Q1204*constantes!$B$8)+(F1204*constantes!$B$9)</f>
        <v>23.199327053404364</v>
      </c>
      <c r="T1204">
        <f>(O1204*constantes!$D$4)+(P1204*constantes!$D$5)+(D1204*constantes!$D$6)+(Q1204*constantes!$D$8)+(F1204*constantes!$D$9)</f>
        <v>24.992422951912285</v>
      </c>
      <c r="U1204">
        <f>(O1204*constantes!$D$4)+(P1204*constantes!$E$5)+(D1204*constantes!$D$6)+(Q1204*constantes!$D$8)+(F1204*constantes!$D$9)</f>
        <v>25.320328462229966</v>
      </c>
      <c r="V1204" s="5">
        <f t="shared" si="257"/>
        <v>4.1044657525500461E-2</v>
      </c>
      <c r="W1204" s="5">
        <f t="shared" si="258"/>
        <v>5.7001828627686879E-2</v>
      </c>
      <c r="X1204" s="6">
        <f t="shared" si="259"/>
        <v>1.8909778116153464E-2</v>
      </c>
      <c r="Y1204" s="6">
        <f t="shared" si="260"/>
        <v>2.6151186291817896E-2</v>
      </c>
      <c r="AA1204">
        <f>(O1204*constantes!$B$4)+(LN(110)*constantes!$B$5)+(LN(22)*constantes!$B$8)+(F1204*constantes!$B$9)</f>
        <v>22.730454143490913</v>
      </c>
      <c r="AB1204">
        <f t="shared" si="261"/>
        <v>3.6057212319339005E-2</v>
      </c>
      <c r="AC1204">
        <f>(O1204*constantes!$D$4)+(LN(110)*constantes!$D$5)+(LN(22)*constantes!$D$8)+(F1204*constantes!$D$9)</f>
        <v>24.907213223567677</v>
      </c>
      <c r="AD1204" s="7">
        <f t="shared" si="262"/>
        <v>1.7378724267438583E-2</v>
      </c>
      <c r="AF1204">
        <f>(O1204*constantes!$B$4)+(LN(125)*constantes!$B$5)+(LN(22.5)*constantes!$B$8)+(F1204*constantes!$B$9)</f>
        <v>22.985411080245306</v>
      </c>
      <c r="AG1204">
        <f t="shared" si="263"/>
        <v>4.62827295767122E-2</v>
      </c>
      <c r="AH1204">
        <f>(O1204*constantes!$D$4)+(LN(125)*constantes!$D$5)+(LN(22.5)*constantes!$D$8)+(F1204*constantes!$D$9)</f>
        <v>25.278286240175909</v>
      </c>
      <c r="AI1204">
        <f t="shared" si="264"/>
        <v>2.5088146116023613E-2</v>
      </c>
    </row>
    <row r="1205" spans="1:35" x14ac:dyDescent="0.25">
      <c r="A1205" s="11">
        <v>1204</v>
      </c>
      <c r="B1205">
        <v>0</v>
      </c>
      <c r="C1205">
        <v>40</v>
      </c>
      <c r="D1205">
        <v>1</v>
      </c>
      <c r="E1205">
        <v>0</v>
      </c>
      <c r="F1205">
        <v>0</v>
      </c>
      <c r="G1205">
        <v>122</v>
      </c>
      <c r="H1205">
        <v>22.16</v>
      </c>
      <c r="I1205">
        <f>IF(AND(B1205=1,E1205=0),V1205,IF(AND(B1205=1,E1205=1),W1205,IF(AND(B1205=0,E1205=0),X1205,IF(AND(B1205=0,E1205=1),Y1205,ERROR))))</f>
        <v>4.0047982093356027E-2</v>
      </c>
      <c r="K1205">
        <f t="shared" si="252"/>
        <v>2.3477142937900042E-2</v>
      </c>
      <c r="L1205">
        <f t="shared" si="253"/>
        <v>1.6258639030403699E-2</v>
      </c>
      <c r="M1205" s="22" t="str">
        <f t="shared" si="265"/>
        <v>Elevated Risk</v>
      </c>
      <c r="O1205">
        <f t="shared" si="254"/>
        <v>3.6888794541139363</v>
      </c>
      <c r="P1205">
        <f t="shared" si="255"/>
        <v>4.8040210447332568</v>
      </c>
      <c r="Q1205">
        <f t="shared" si="256"/>
        <v>3.0982888618790829</v>
      </c>
      <c r="R1205">
        <f>(O1205*constantes!$B$4)+(P1205*constantes!$B$5)+(D1205*constantes!$B$6)+(Q1205*constantes!$B$8)+(F1205*constantes!$B$9)</f>
        <v>23.560938006174169</v>
      </c>
      <c r="S1205" s="4">
        <f>(O1205*constantes!$B$4)+(P1205*constantes!$C$5)+(D1205*constantes!$B$6)+(Q1205*constantes!$B$8)+(F1205*constantes!$B$9)</f>
        <v>23.905098073818859</v>
      </c>
      <c r="T1205">
        <f>(O1205*constantes!$D$4)+(P1205*constantes!$D$5)+(D1205*constantes!$D$6)+(Q1205*constantes!$D$8)+(F1205*constantes!$D$9)</f>
        <v>25.753658233782115</v>
      </c>
      <c r="U1205">
        <f>(O1205*constantes!$D$4)+(P1205*constantes!$E$5)+(D1205*constantes!$D$6)+(Q1205*constantes!$D$8)+(F1205*constantes!$D$9)</f>
        <v>26.088786741862705</v>
      </c>
      <c r="V1205" s="5">
        <f t="shared" si="257"/>
        <v>8.0806912265051545E-2</v>
      </c>
      <c r="W1205" s="5">
        <f t="shared" si="258"/>
        <v>0.11207950575811931</v>
      </c>
      <c r="X1205" s="6">
        <f t="shared" si="259"/>
        <v>4.0047982093356027E-2</v>
      </c>
      <c r="Y1205" s="6">
        <f t="shared" si="260"/>
        <v>5.5541876671166834E-2</v>
      </c>
      <c r="AA1205">
        <f>(O1205*constantes!$B$4)+(LN(110)*constantes!$B$5)+(LN(22)*constantes!$B$8)+(F1205*constantes!$B$9)</f>
        <v>22.653587028201589</v>
      </c>
      <c r="AB1205">
        <f t="shared" si="261"/>
        <v>3.3434567241904078E-2</v>
      </c>
      <c r="AC1205">
        <f>(O1205*constantes!$D$4)+(LN(110)*constantes!$D$5)+(LN(22)*constantes!$D$8)+(F1205*constantes!$D$9)</f>
        <v>24.840022896226397</v>
      </c>
      <c r="AD1205" s="7">
        <f t="shared" si="262"/>
        <v>1.6258639030403699E-2</v>
      </c>
      <c r="AF1205">
        <f>(O1205*constantes!$B$4)+(LN(125)*constantes!$B$5)+(LN(22.5)*constantes!$B$8)+(F1205*constantes!$B$9)</f>
        <v>22.908543964955982</v>
      </c>
      <c r="AG1205">
        <f t="shared" si="263"/>
        <v>4.2933030992125865E-2</v>
      </c>
      <c r="AH1205">
        <f>(O1205*constantes!$D$4)+(LN(125)*constantes!$D$5)+(LN(22.5)*constantes!$D$8)+(F1205*constantes!$D$9)</f>
        <v>25.211095912834629</v>
      </c>
      <c r="AI1205">
        <f t="shared" si="264"/>
        <v>2.3477142937900042E-2</v>
      </c>
    </row>
    <row r="1206" spans="1:35" x14ac:dyDescent="0.25">
      <c r="A1206" s="11">
        <v>1205</v>
      </c>
      <c r="B1206">
        <v>0</v>
      </c>
      <c r="C1206">
        <v>42</v>
      </c>
      <c r="D1206">
        <v>1</v>
      </c>
      <c r="E1206">
        <v>0</v>
      </c>
      <c r="F1206">
        <v>0</v>
      </c>
      <c r="G1206">
        <v>119</v>
      </c>
      <c r="H1206">
        <v>32.520000000000003</v>
      </c>
      <c r="I1206">
        <f>IF(AND(B1206=1,E1206=0),V1206,IF(AND(B1206=1,E1206=1),W1206,IF(AND(B1206=0,E1206=0),X1206,IF(AND(B1206=0,E1206=1),Y1206,ERROR))))</f>
        <v>5.1568641028125639E-2</v>
      </c>
      <c r="K1206">
        <f t="shared" si="252"/>
        <v>2.676538428771702E-2</v>
      </c>
      <c r="L1206">
        <f t="shared" si="253"/>
        <v>1.8545470669847686E-2</v>
      </c>
      <c r="M1206" s="22" t="str">
        <f t="shared" si="265"/>
        <v>Elevated Risk</v>
      </c>
      <c r="O1206">
        <f t="shared" si="254"/>
        <v>3.7376696182833684</v>
      </c>
      <c r="P1206">
        <f t="shared" si="255"/>
        <v>4.7791234931115296</v>
      </c>
      <c r="Q1206">
        <f t="shared" si="256"/>
        <v>3.48185528467961</v>
      </c>
      <c r="R1206">
        <f>(O1206*constantes!$B$4)+(P1206*constantes!$B$5)+(D1206*constantes!$B$6)+(Q1206*constantes!$B$8)+(F1206*constantes!$B$9)</f>
        <v>23.970712838568186</v>
      </c>
      <c r="S1206" s="4">
        <f>(O1206*constantes!$B$4)+(P1206*constantes!$C$5)+(D1206*constantes!$B$6)+(Q1206*constantes!$B$8)+(F1206*constantes!$B$9)</f>
        <v>24.313089245614695</v>
      </c>
      <c r="T1206">
        <f>(O1206*constantes!$D$4)+(P1206*constantes!$D$5)+(D1206*constantes!$D$6)+(Q1206*constantes!$D$8)+(F1206*constantes!$D$9)</f>
        <v>26.012483447523131</v>
      </c>
      <c r="U1206">
        <f>(O1206*constantes!$D$4)+(P1206*constantes!$E$5)+(D1206*constantes!$D$6)+(Q1206*constantes!$D$8)+(F1206*constantes!$D$9)</f>
        <v>26.345875102402591</v>
      </c>
      <c r="V1206" s="5">
        <f t="shared" si="257"/>
        <v>0.11920862338011251</v>
      </c>
      <c r="W1206" s="5">
        <f t="shared" si="258"/>
        <v>0.16369391378580567</v>
      </c>
      <c r="X1206" s="6">
        <f t="shared" si="259"/>
        <v>5.1568641028125639E-2</v>
      </c>
      <c r="Y1206" s="6">
        <f t="shared" si="260"/>
        <v>7.1231914297516297E-2</v>
      </c>
      <c r="AA1206">
        <f>(O1206*constantes!$B$4)+(LN(110)*constantes!$B$5)+(LN(22)*constantes!$B$8)+(F1206*constantes!$B$9)</f>
        <v>22.805468857654464</v>
      </c>
      <c r="AB1206">
        <f t="shared" si="261"/>
        <v>3.8810869283687155E-2</v>
      </c>
      <c r="AC1206">
        <f>(O1206*constantes!$D$4)+(LN(110)*constantes!$D$5)+(LN(22)*constantes!$D$8)+(F1206*constantes!$D$9)</f>
        <v>24.972784348242914</v>
      </c>
      <c r="AD1206" s="7">
        <f t="shared" si="262"/>
        <v>1.8545470669847686E-2</v>
      </c>
      <c r="AF1206">
        <f>(O1206*constantes!$B$4)+(LN(125)*constantes!$B$5)+(LN(22.5)*constantes!$B$8)+(F1206*constantes!$B$9)</f>
        <v>23.060425794408857</v>
      </c>
      <c r="AG1206">
        <f t="shared" si="263"/>
        <v>4.9796912096185753E-2</v>
      </c>
      <c r="AH1206">
        <f>(O1206*constantes!$D$4)+(LN(125)*constantes!$D$5)+(LN(22.5)*constantes!$D$8)+(F1206*constantes!$D$9)</f>
        <v>25.343857364851146</v>
      </c>
      <c r="AI1206">
        <f t="shared" si="264"/>
        <v>2.676538428771702E-2</v>
      </c>
    </row>
    <row r="1207" spans="1:35" x14ac:dyDescent="0.25">
      <c r="A1207" s="11">
        <v>1206</v>
      </c>
      <c r="B1207">
        <v>1</v>
      </c>
      <c r="C1207">
        <v>52</v>
      </c>
      <c r="D1207">
        <v>0</v>
      </c>
      <c r="E1207">
        <v>0</v>
      </c>
      <c r="F1207">
        <v>0</v>
      </c>
      <c r="G1207">
        <v>110</v>
      </c>
      <c r="H1207">
        <v>33.03</v>
      </c>
      <c r="I1207">
        <f>IF(AND(B1207=1,E1207=0),V1207,IF(AND(B1207=1,E1207=1),W1207,IF(AND(B1207=0,E1207=0),X1207,IF(AND(B1207=0,E1207=1),Y1207,ERROR))))</f>
        <v>0.10076587405881421</v>
      </c>
      <c r="K1207">
        <f t="shared" si="252"/>
        <v>9.453671546464415E-2</v>
      </c>
      <c r="L1207">
        <f t="shared" si="253"/>
        <v>7.4072320755760312E-2</v>
      </c>
      <c r="M1207" s="22" t="str">
        <f t="shared" si="265"/>
        <v>NORMAL</v>
      </c>
      <c r="O1207">
        <f t="shared" si="254"/>
        <v>3.9512437185814275</v>
      </c>
      <c r="P1207">
        <f t="shared" si="255"/>
        <v>4.7004803657924166</v>
      </c>
      <c r="Q1207">
        <f t="shared" si="256"/>
        <v>3.4974162394026984</v>
      </c>
      <c r="R1207">
        <f>(O1207*constantes!$B$4)+(P1207*constantes!$B$5)+(D1207*constantes!$B$6)+(Q1207*constantes!$B$8)+(F1207*constantes!$B$9)</f>
        <v>23.792477435280716</v>
      </c>
      <c r="S1207" s="4">
        <f>(O1207*constantes!$B$4)+(P1207*constantes!$C$5)+(D1207*constantes!$B$6)+(Q1207*constantes!$B$8)+(F1207*constantes!$B$9)</f>
        <v>24.129219848686084</v>
      </c>
      <c r="T1207">
        <f>(O1207*constantes!$D$4)+(P1207*constantes!$D$5)+(D1207*constantes!$D$6)+(Q1207*constantes!$D$8)+(F1207*constantes!$D$9)</f>
        <v>25.761693023456139</v>
      </c>
      <c r="U1207">
        <f>(O1207*constantes!$D$4)+(P1207*constantes!$E$5)+(D1207*constantes!$D$6)+(Q1207*constantes!$D$8)+(F1207*constantes!$D$9)</f>
        <v>26.089598533773817</v>
      </c>
      <c r="V1207" s="5">
        <f t="shared" si="257"/>
        <v>0.10076587405881421</v>
      </c>
      <c r="W1207" s="5">
        <f t="shared" si="258"/>
        <v>0.13820406316668266</v>
      </c>
      <c r="X1207" s="6">
        <f t="shared" si="259"/>
        <v>4.0364445857779652E-2</v>
      </c>
      <c r="Y1207" s="6">
        <f t="shared" si="260"/>
        <v>5.5585705891710191E-2</v>
      </c>
      <c r="AA1207">
        <f>(O1207*constantes!$B$4)+(LN(110)*constantes!$B$5)+(LN(22)*constantes!$B$8)+(F1207*constantes!$B$9)</f>
        <v>23.470316488918311</v>
      </c>
      <c r="AB1207">
        <f t="shared" si="261"/>
        <v>7.4072320755760312E-2</v>
      </c>
      <c r="AC1207">
        <f>(O1207*constantes!$D$4)+(LN(110)*constantes!$D$5)+(LN(22)*constantes!$D$8)+(F1207*constantes!$D$9)</f>
        <v>25.553934425340952</v>
      </c>
      <c r="AD1207" s="7">
        <f t="shared" si="262"/>
        <v>3.291838619478793E-2</v>
      </c>
      <c r="AF1207">
        <f>(O1207*constantes!$B$4)+(LN(125)*constantes!$B$5)+(LN(22.5)*constantes!$B$8)+(F1207*constantes!$B$9)</f>
        <v>23.725273425672704</v>
      </c>
      <c r="AG1207">
        <f t="shared" si="263"/>
        <v>9.453671546464415E-2</v>
      </c>
      <c r="AH1207">
        <f>(O1207*constantes!$D$4)+(LN(125)*constantes!$D$5)+(LN(22.5)*constantes!$D$8)+(F1207*constantes!$D$9)</f>
        <v>25.925007441949184</v>
      </c>
      <c r="AI1207">
        <f t="shared" si="264"/>
        <v>4.7353292556453264E-2</v>
      </c>
    </row>
    <row r="1208" spans="1:35" x14ac:dyDescent="0.25">
      <c r="A1208" s="11">
        <v>1207</v>
      </c>
      <c r="B1208">
        <v>1</v>
      </c>
      <c r="C1208">
        <v>42</v>
      </c>
      <c r="D1208">
        <v>0</v>
      </c>
      <c r="E1208">
        <v>1</v>
      </c>
      <c r="F1208">
        <v>0</v>
      </c>
      <c r="G1208">
        <v>142.5</v>
      </c>
      <c r="H1208">
        <v>35.450000000000003</v>
      </c>
      <c r="I1208">
        <f>IF(AND(B1208=1,E1208=0),V1208,IF(AND(B1208=1,E1208=1),W1208,IF(AND(B1208=0,E1208=0),X1208,IF(AND(B1208=0,E1208=1),Y1208,ERROR))))</f>
        <v>0.12474344694572115</v>
      </c>
      <c r="K1208">
        <f t="shared" si="252"/>
        <v>4.9796912096185753E-2</v>
      </c>
      <c r="L1208">
        <f t="shared" si="253"/>
        <v>3.8810869283687155E-2</v>
      </c>
      <c r="M1208" s="22" t="str">
        <f t="shared" si="265"/>
        <v>Elevated Risk</v>
      </c>
      <c r="O1208">
        <f t="shared" si="254"/>
        <v>3.7376696182833684</v>
      </c>
      <c r="P1208">
        <f t="shared" si="255"/>
        <v>4.9593419997087054</v>
      </c>
      <c r="Q1208">
        <f t="shared" si="256"/>
        <v>3.5681232529781366</v>
      </c>
      <c r="R1208">
        <f>(O1208*constantes!$B$4)+(P1208*constantes!$B$5)+(D1208*constantes!$B$6)+(Q1208*constantes!$B$8)+(F1208*constantes!$B$9)</f>
        <v>23.663893243014495</v>
      </c>
      <c r="S1208" s="4">
        <f>(O1208*constantes!$B$4)+(P1208*constantes!$C$5)+(D1208*constantes!$B$6)+(Q1208*constantes!$B$8)+(F1208*constantes!$B$9)</f>
        <v>24.019180503873631</v>
      </c>
      <c r="T1208">
        <f>(O1208*constantes!$D$4)+(P1208*constantes!$D$5)+(D1208*constantes!$D$6)+(Q1208*constantes!$D$8)+(F1208*constantes!$D$9)</f>
        <v>25.944846385708011</v>
      </c>
      <c r="U1208">
        <f>(O1208*constantes!$D$4)+(P1208*constantes!$E$5)+(D1208*constantes!$D$6)+(Q1208*constantes!$D$8)+(F1208*constantes!$D$9)</f>
        <v>26.290810083607692</v>
      </c>
      <c r="V1208" s="5">
        <f t="shared" si="257"/>
        <v>8.916751321952876E-2</v>
      </c>
      <c r="W1208" s="5">
        <f t="shared" si="258"/>
        <v>0.12474344694572115</v>
      </c>
      <c r="X1208" s="6">
        <f t="shared" si="259"/>
        <v>4.827883452966375E-2</v>
      </c>
      <c r="Y1208" s="6">
        <f t="shared" si="260"/>
        <v>6.754754732788304E-2</v>
      </c>
      <c r="AA1208">
        <f>(O1208*constantes!$B$4)+(LN(110)*constantes!$B$5)+(LN(22)*constantes!$B$8)+(F1208*constantes!$B$9)</f>
        <v>22.805468857654464</v>
      </c>
      <c r="AB1208">
        <f t="shared" si="261"/>
        <v>3.8810869283687155E-2</v>
      </c>
      <c r="AC1208">
        <f>(O1208*constantes!$D$4)+(LN(110)*constantes!$D$5)+(LN(22)*constantes!$D$8)+(F1208*constantes!$D$9)</f>
        <v>24.972784348242914</v>
      </c>
      <c r="AD1208" s="7">
        <f t="shared" si="262"/>
        <v>1.8545470669847686E-2</v>
      </c>
      <c r="AF1208">
        <f>(O1208*constantes!$B$4)+(LN(125)*constantes!$B$5)+(LN(22.5)*constantes!$B$8)+(F1208*constantes!$B$9)</f>
        <v>23.060425794408857</v>
      </c>
      <c r="AG1208">
        <f t="shared" si="263"/>
        <v>4.9796912096185753E-2</v>
      </c>
      <c r="AH1208">
        <f>(O1208*constantes!$D$4)+(LN(125)*constantes!$D$5)+(LN(22.5)*constantes!$D$8)+(F1208*constantes!$D$9)</f>
        <v>25.343857364851146</v>
      </c>
      <c r="AI1208">
        <f t="shared" si="264"/>
        <v>2.676538428771702E-2</v>
      </c>
    </row>
    <row r="1209" spans="1:35" x14ac:dyDescent="0.25">
      <c r="A1209" s="11">
        <v>1208</v>
      </c>
      <c r="B1209">
        <v>0</v>
      </c>
      <c r="C1209">
        <v>49</v>
      </c>
      <c r="D1209">
        <v>0</v>
      </c>
      <c r="E1209">
        <v>1</v>
      </c>
      <c r="F1209">
        <v>0</v>
      </c>
      <c r="G1209">
        <v>155</v>
      </c>
      <c r="H1209">
        <v>23.06</v>
      </c>
      <c r="I1209">
        <f>IF(AND(B1209=1,E1209=0),V1209,IF(AND(B1209=1,E1209=1),W1209,IF(AND(B1209=0,E1209=0),X1209,IF(AND(B1209=0,E1209=1),Y1209,ERROR))))</f>
        <v>0.10309746151507759</v>
      </c>
      <c r="K1209">
        <f t="shared" si="252"/>
        <v>4.0428513799347532E-2</v>
      </c>
      <c r="L1209">
        <f t="shared" si="253"/>
        <v>2.8073382189004015E-2</v>
      </c>
      <c r="M1209" s="22" t="str">
        <f t="shared" si="265"/>
        <v>Elevated Risk</v>
      </c>
      <c r="O1209">
        <f t="shared" si="254"/>
        <v>3.8918202981106265</v>
      </c>
      <c r="P1209">
        <f t="shared" si="255"/>
        <v>5.0434251169192468</v>
      </c>
      <c r="Q1209">
        <f t="shared" si="256"/>
        <v>3.138099514840913</v>
      </c>
      <c r="R1209">
        <f>(O1209*constantes!$B$4)+(P1209*constantes!$B$5)+(D1209*constantes!$B$6)+(Q1209*constantes!$B$8)+(F1209*constantes!$B$9)</f>
        <v>23.958829133481444</v>
      </c>
      <c r="S1209" s="4">
        <f>(O1209*constantes!$B$4)+(P1209*constantes!$C$5)+(D1209*constantes!$B$6)+(Q1209*constantes!$B$8)+(F1209*constantes!$B$9)</f>
        <v>24.32014010885754</v>
      </c>
      <c r="T1209">
        <f>(O1209*constantes!$D$4)+(P1209*constantes!$D$5)+(D1209*constantes!$D$6)+(Q1209*constantes!$D$8)+(F1209*constantes!$D$9)</f>
        <v>26.380969781175619</v>
      </c>
      <c r="U1209">
        <f>(O1209*constantes!$D$4)+(P1209*constantes!$E$5)+(D1209*constantes!$D$6)+(Q1209*constantes!$D$8)+(F1209*constantes!$D$9)</f>
        <v>26.732799117331904</v>
      </c>
      <c r="V1209" s="5">
        <f t="shared" si="257"/>
        <v>0.11788686448572361</v>
      </c>
      <c r="W1209" s="5">
        <f t="shared" si="258"/>
        <v>0.16475106398471562</v>
      </c>
      <c r="X1209" s="6">
        <f t="shared" si="259"/>
        <v>7.3680079415377575E-2</v>
      </c>
      <c r="Y1209" s="6">
        <f t="shared" si="260"/>
        <v>0.10309746151507759</v>
      </c>
      <c r="AA1209">
        <f>(O1209*constantes!$B$4)+(LN(110)*constantes!$B$5)+(LN(22)*constantes!$B$8)+(F1209*constantes!$B$9)</f>
        <v>23.285333757929525</v>
      </c>
      <c r="AB1209">
        <f t="shared" si="261"/>
        <v>6.1959526107751905E-2</v>
      </c>
      <c r="AC1209">
        <f>(O1209*constantes!$D$4)+(LN(110)*constantes!$D$5)+(LN(22)*constantes!$D$8)+(F1209*constantes!$D$9)</f>
        <v>25.39223913860047</v>
      </c>
      <c r="AD1209" s="7">
        <f t="shared" si="262"/>
        <v>2.8073382189004015E-2</v>
      </c>
      <c r="AF1209">
        <f>(O1209*constantes!$B$4)+(LN(125)*constantes!$B$5)+(LN(22.5)*constantes!$B$8)+(F1209*constantes!$B$9)</f>
        <v>23.540290694683922</v>
      </c>
      <c r="AG1209">
        <f t="shared" si="263"/>
        <v>7.9222803135090225E-2</v>
      </c>
      <c r="AH1209">
        <f>(O1209*constantes!$D$4)+(LN(125)*constantes!$D$5)+(LN(22.5)*constantes!$D$8)+(F1209*constantes!$D$9)</f>
        <v>25.763312155208702</v>
      </c>
      <c r="AI1209">
        <f t="shared" si="264"/>
        <v>4.0428513799347532E-2</v>
      </c>
    </row>
    <row r="1210" spans="1:35" x14ac:dyDescent="0.25">
      <c r="A1210" s="11">
        <v>1209</v>
      </c>
      <c r="B1210">
        <v>0</v>
      </c>
      <c r="C1210">
        <v>52</v>
      </c>
      <c r="D1210">
        <v>1</v>
      </c>
      <c r="E1210">
        <v>0</v>
      </c>
      <c r="F1210">
        <v>0</v>
      </c>
      <c r="G1210">
        <v>111</v>
      </c>
      <c r="H1210">
        <v>22.35</v>
      </c>
      <c r="I1210">
        <f>IF(AND(B1210=1,E1210=0),V1210,IF(AND(B1210=1,E1210=1),W1210,IF(AND(B1210=0,E1210=0),X1210,IF(AND(B1210=0,E1210=1),Y1210,ERROR))))</f>
        <v>6.2238210417899231E-2</v>
      </c>
      <c r="K1210">
        <f t="shared" si="252"/>
        <v>4.7353292556453264E-2</v>
      </c>
      <c r="L1210">
        <f t="shared" si="253"/>
        <v>3.291838619478793E-2</v>
      </c>
      <c r="M1210" s="22" t="str">
        <f t="shared" si="265"/>
        <v>Elevated Risk</v>
      </c>
      <c r="O1210">
        <f t="shared" si="254"/>
        <v>3.9512437185814275</v>
      </c>
      <c r="P1210">
        <f t="shared" si="255"/>
        <v>4.7095302013123339</v>
      </c>
      <c r="Q1210">
        <f t="shared" si="256"/>
        <v>3.1068263210595779</v>
      </c>
      <c r="R1210">
        <f>(O1210*constantes!$B$4)+(P1210*constantes!$B$5)+(D1210*constantes!$B$6)+(Q1210*constantes!$B$8)+(F1210*constantes!$B$9)</f>
        <v>24.209147634592128</v>
      </c>
      <c r="S1210" s="4">
        <f>(O1210*constantes!$B$4)+(P1210*constantes!$C$5)+(D1210*constantes!$B$6)+(Q1210*constantes!$B$8)+(F1210*constantes!$B$9)</f>
        <v>24.546538378214144</v>
      </c>
      <c r="T1210">
        <f>(O1210*constantes!$D$4)+(P1210*constantes!$D$5)+(D1210*constantes!$D$6)+(Q1210*constantes!$D$8)+(F1210*constantes!$D$9)</f>
        <v>26.206140300535552</v>
      </c>
      <c r="U1210">
        <f>(O1210*constantes!$D$4)+(P1210*constantes!$E$5)+(D1210*constantes!$D$6)+(Q1210*constantes!$D$8)+(F1210*constantes!$D$9)</f>
        <v>26.534677127379098</v>
      </c>
      <c r="V1210" s="5">
        <f t="shared" si="257"/>
        <v>0.14880410483519391</v>
      </c>
      <c r="W1210" s="5">
        <f t="shared" si="258"/>
        <v>0.202094769919265</v>
      </c>
      <c r="X1210" s="6">
        <f t="shared" si="259"/>
        <v>6.2238210417899231E-2</v>
      </c>
      <c r="Y1210" s="6">
        <f t="shared" si="260"/>
        <v>8.5384916944216349E-2</v>
      </c>
      <c r="AA1210">
        <f>(O1210*constantes!$B$4)+(LN(110)*constantes!$B$5)+(LN(22)*constantes!$B$8)+(F1210*constantes!$B$9)</f>
        <v>23.470316488918311</v>
      </c>
      <c r="AB1210">
        <f t="shared" si="261"/>
        <v>7.4072320755760312E-2</v>
      </c>
      <c r="AC1210">
        <f>(O1210*constantes!$D$4)+(LN(110)*constantes!$D$5)+(LN(22)*constantes!$D$8)+(F1210*constantes!$D$9)</f>
        <v>25.553934425340952</v>
      </c>
      <c r="AD1210" s="7">
        <f t="shared" si="262"/>
        <v>3.291838619478793E-2</v>
      </c>
      <c r="AF1210">
        <f>(O1210*constantes!$B$4)+(LN(125)*constantes!$B$5)+(LN(22.5)*constantes!$B$8)+(F1210*constantes!$B$9)</f>
        <v>23.725273425672704</v>
      </c>
      <c r="AG1210">
        <f t="shared" si="263"/>
        <v>9.453671546464415E-2</v>
      </c>
      <c r="AH1210">
        <f>(O1210*constantes!$D$4)+(LN(125)*constantes!$D$5)+(LN(22.5)*constantes!$D$8)+(F1210*constantes!$D$9)</f>
        <v>25.925007441949184</v>
      </c>
      <c r="AI1210">
        <f t="shared" si="264"/>
        <v>4.7353292556453264E-2</v>
      </c>
    </row>
    <row r="1211" spans="1:35" x14ac:dyDescent="0.25">
      <c r="A1211" s="11">
        <v>1210</v>
      </c>
      <c r="B1211">
        <v>0</v>
      </c>
      <c r="C1211">
        <v>58</v>
      </c>
      <c r="D1211">
        <v>0</v>
      </c>
      <c r="E1211">
        <v>0</v>
      </c>
      <c r="F1211">
        <v>0</v>
      </c>
      <c r="G1211">
        <v>138.5</v>
      </c>
      <c r="H1211">
        <v>22.91</v>
      </c>
      <c r="I1211">
        <f>IF(AND(B1211=1,E1211=0),V1211,IF(AND(B1211=1,E1211=1),W1211,IF(AND(B1211=0,E1211=0),X1211,IF(AND(B1211=0,E1211=1),Y1211,ERROR))))</f>
        <v>8.4183590881482639E-2</v>
      </c>
      <c r="K1211">
        <f t="shared" si="252"/>
        <v>6.3209991046805025E-2</v>
      </c>
      <c r="L1211">
        <f t="shared" si="253"/>
        <v>4.4054054961770062E-2</v>
      </c>
      <c r="M1211" s="22" t="str">
        <f t="shared" si="265"/>
        <v>Elevated Risk</v>
      </c>
      <c r="O1211">
        <f t="shared" si="254"/>
        <v>4.0604430105464191</v>
      </c>
      <c r="P1211">
        <f t="shared" si="255"/>
        <v>4.9308703256273931</v>
      </c>
      <c r="Q1211">
        <f t="shared" si="256"/>
        <v>3.1315734964654043</v>
      </c>
      <c r="R1211">
        <f>(O1211*constantes!$B$4)+(P1211*constantes!$B$5)+(D1211*constantes!$B$6)+(Q1211*constantes!$B$8)+(F1211*constantes!$B$9)</f>
        <v>24.269773118568324</v>
      </c>
      <c r="S1211" s="4">
        <f>(O1211*constantes!$B$4)+(P1211*constantes!$C$5)+(D1211*constantes!$B$6)+(Q1211*constantes!$B$8)+(F1211*constantes!$B$9)</f>
        <v>24.62302066869627</v>
      </c>
      <c r="T1211">
        <f>(O1211*constantes!$D$4)+(P1211*constantes!$D$5)+(D1211*constantes!$D$6)+(Q1211*constantes!$D$8)+(F1211*constantes!$D$9)</f>
        <v>26.519861060436032</v>
      </c>
      <c r="U1211">
        <f>(O1211*constantes!$D$4)+(P1211*constantes!$E$5)+(D1211*constantes!$D$6)+(Q1211*constantes!$D$8)+(F1211*constantes!$D$9)</f>
        <v>26.863838574351799</v>
      </c>
      <c r="V1211" s="5">
        <f t="shared" si="257"/>
        <v>0.15733238907881841</v>
      </c>
      <c r="W1211" s="5">
        <f t="shared" si="258"/>
        <v>0.21628510528212375</v>
      </c>
      <c r="X1211" s="6">
        <f t="shared" si="259"/>
        <v>8.4183590881482639E-2</v>
      </c>
      <c r="Y1211" s="6">
        <f t="shared" si="260"/>
        <v>0.11665778566484408</v>
      </c>
      <c r="AA1211">
        <f>(O1211*constantes!$B$4)+(LN(110)*constantes!$B$5)+(LN(22)*constantes!$B$8)+(F1211*constantes!$B$9)</f>
        <v>23.81024951683365</v>
      </c>
      <c r="AB1211">
        <f t="shared" si="261"/>
        <v>0.10247681663833785</v>
      </c>
      <c r="AC1211">
        <f>(O1211*constantes!$D$4)+(LN(110)*constantes!$D$5)+(LN(22)*constantes!$D$8)+(F1211*constantes!$D$9)</f>
        <v>25.851073342728132</v>
      </c>
      <c r="AD1211" s="7">
        <f t="shared" si="262"/>
        <v>4.4054054961770062E-2</v>
      </c>
      <c r="AF1211">
        <f>(O1211*constantes!$B$4)+(LN(125)*constantes!$B$5)+(LN(22.5)*constantes!$B$8)+(F1211*constantes!$B$9)</f>
        <v>24.065206453588043</v>
      </c>
      <c r="AG1211">
        <f t="shared" si="263"/>
        <v>0.1302191222428678</v>
      </c>
      <c r="AH1211">
        <f>(O1211*constantes!$D$4)+(LN(125)*constantes!$D$5)+(LN(22.5)*constantes!$D$8)+(F1211*constantes!$D$9)</f>
        <v>26.222146359336364</v>
      </c>
      <c r="AI1211">
        <f t="shared" si="264"/>
        <v>6.3209991046805025E-2</v>
      </c>
    </row>
    <row r="1212" spans="1:35" x14ac:dyDescent="0.25">
      <c r="A1212" s="11">
        <v>1211</v>
      </c>
      <c r="B1212">
        <v>1</v>
      </c>
      <c r="C1212">
        <v>46</v>
      </c>
      <c r="D1212">
        <v>0</v>
      </c>
      <c r="E1212">
        <v>1</v>
      </c>
      <c r="F1212">
        <v>0</v>
      </c>
      <c r="G1212">
        <v>150</v>
      </c>
      <c r="H1212">
        <v>26.82</v>
      </c>
      <c r="I1212">
        <f>IF(AND(B1212=1,E1212=0),V1212,IF(AND(B1212=1,E1212=1),W1212,IF(AND(B1212=0,E1212=0),X1212,IF(AND(B1212=0,E1212=1),Y1212,ERROR))))</f>
        <v>0.14486028547185792</v>
      </c>
      <c r="K1212">
        <f t="shared" si="252"/>
        <v>6.5553501255932511E-2</v>
      </c>
      <c r="L1212">
        <f t="shared" si="253"/>
        <v>5.1185816914687488E-2</v>
      </c>
      <c r="M1212" s="22" t="str">
        <f t="shared" si="265"/>
        <v>Elevated Risk</v>
      </c>
      <c r="O1212">
        <f t="shared" si="254"/>
        <v>3.8286413964890951</v>
      </c>
      <c r="P1212">
        <f t="shared" si="255"/>
        <v>5.0106352940962555</v>
      </c>
      <c r="Q1212">
        <f t="shared" si="256"/>
        <v>3.2891478778535324</v>
      </c>
      <c r="R1212">
        <f>(O1212*constantes!$B$4)+(P1212*constantes!$B$5)+(D1212*constantes!$B$6)+(Q1212*constantes!$B$8)+(F1212*constantes!$B$9)</f>
        <v>23.82107460611272</v>
      </c>
      <c r="S1212" s="4">
        <f>(O1212*constantes!$B$4)+(P1212*constantes!$C$5)+(D1212*constantes!$B$6)+(Q1212*constantes!$B$8)+(F1212*constantes!$B$9)</f>
        <v>24.180036518581776</v>
      </c>
      <c r="T1212">
        <f>(O1212*constantes!$D$4)+(P1212*constantes!$D$5)+(D1212*constantes!$D$6)+(Q1212*constantes!$D$8)+(F1212*constantes!$D$9)</f>
        <v>26.194044222413496</v>
      </c>
      <c r="U1212">
        <f>(O1212*constantes!$D$4)+(P1212*constantes!$E$5)+(D1212*constantes!$D$6)+(Q1212*constantes!$D$8)+(F1212*constantes!$D$9)</f>
        <v>26.543586140529655</v>
      </c>
      <c r="V1212" s="5">
        <f t="shared" si="257"/>
        <v>0.10353233479896928</v>
      </c>
      <c r="W1212" s="5">
        <f t="shared" si="258"/>
        <v>0.14486028547185792</v>
      </c>
      <c r="X1212" s="6">
        <f t="shared" si="259"/>
        <v>6.1513412354382679E-2</v>
      </c>
      <c r="Y1212" s="6">
        <f t="shared" si="260"/>
        <v>8.6115127961824411E-2</v>
      </c>
      <c r="AA1212">
        <f>(O1212*constantes!$B$4)+(LN(110)*constantes!$B$5)+(LN(22)*constantes!$B$8)+(F1212*constantes!$B$9)</f>
        <v>23.088660364337766</v>
      </c>
      <c r="AB1212">
        <f t="shared" si="261"/>
        <v>5.1185816914687488E-2</v>
      </c>
      <c r="AC1212">
        <f>(O1212*constantes!$D$4)+(LN(110)*constantes!$D$5)+(LN(22)*constantes!$D$8)+(F1212*constantes!$D$9)</f>
        <v>25.220324924765169</v>
      </c>
      <c r="AD1212" s="7">
        <f t="shared" si="262"/>
        <v>2.3692217580876362E-2</v>
      </c>
      <c r="AF1212">
        <f>(O1212*constantes!$B$4)+(LN(125)*constantes!$B$5)+(LN(22.5)*constantes!$B$8)+(F1212*constantes!$B$9)</f>
        <v>23.343617301092156</v>
      </c>
      <c r="AG1212">
        <f t="shared" si="263"/>
        <v>6.5553501255932511E-2</v>
      </c>
      <c r="AH1212">
        <f>(O1212*constantes!$D$4)+(LN(125)*constantes!$D$5)+(LN(22.5)*constantes!$D$8)+(F1212*constantes!$D$9)</f>
        <v>25.591397941373401</v>
      </c>
      <c r="AI1212">
        <f t="shared" si="264"/>
        <v>3.4153313573738631E-2</v>
      </c>
    </row>
    <row r="1213" spans="1:35" x14ac:dyDescent="0.25">
      <c r="A1213" s="11">
        <v>1212</v>
      </c>
      <c r="B1213">
        <v>0</v>
      </c>
      <c r="C1213">
        <v>40</v>
      </c>
      <c r="D1213">
        <v>0</v>
      </c>
      <c r="E1213">
        <v>0</v>
      </c>
      <c r="F1213">
        <v>0</v>
      </c>
      <c r="G1213">
        <v>116</v>
      </c>
      <c r="H1213">
        <v>18.52</v>
      </c>
      <c r="I1213">
        <f>IF(AND(B1213=1,E1213=0),V1213,IF(AND(B1213=1,E1213=1),W1213,IF(AND(B1213=0,E1213=0),X1213,IF(AND(B1213=0,E1213=1),Y1213,ERROR))))</f>
        <v>1.727858009319494E-2</v>
      </c>
      <c r="K1213">
        <f t="shared" si="252"/>
        <v>2.3477142937900042E-2</v>
      </c>
      <c r="L1213">
        <f t="shared" si="253"/>
        <v>1.6258639030403699E-2</v>
      </c>
      <c r="M1213" s="22" t="str">
        <f t="shared" si="265"/>
        <v>NORMAL</v>
      </c>
      <c r="O1213">
        <f t="shared" si="254"/>
        <v>3.6888794541139363</v>
      </c>
      <c r="P1213">
        <f t="shared" si="255"/>
        <v>4.7535901911063645</v>
      </c>
      <c r="Q1213">
        <f t="shared" si="256"/>
        <v>2.9188512292180331</v>
      </c>
      <c r="R1213">
        <f>(O1213*constantes!$B$4)+(P1213*constantes!$B$5)+(D1213*constantes!$B$6)+(Q1213*constantes!$B$8)+(F1213*constantes!$B$9)</f>
        <v>22.615601966183291</v>
      </c>
      <c r="S1213" s="4">
        <f>(O1213*constantes!$B$4)+(P1213*constantes!$C$5)+(D1213*constantes!$B$6)+(Q1213*constantes!$B$8)+(F1213*constantes!$B$9)</f>
        <v>22.956149167474152</v>
      </c>
      <c r="T1213">
        <f>(O1213*constantes!$D$4)+(P1213*constantes!$D$5)+(D1213*constantes!$D$6)+(Q1213*constantes!$D$8)+(F1213*constantes!$D$9)</f>
        <v>24.901383291608528</v>
      </c>
      <c r="U1213">
        <f>(O1213*constantes!$D$4)+(P1213*constantes!$E$5)+(D1213*constantes!$D$6)+(Q1213*constantes!$D$8)+(F1213*constantes!$D$9)</f>
        <v>25.23299374334011</v>
      </c>
      <c r="V1213" s="5">
        <f t="shared" si="257"/>
        <v>3.2208663778800939E-2</v>
      </c>
      <c r="W1213" s="5">
        <f t="shared" si="258"/>
        <v>4.497851516233986E-2</v>
      </c>
      <c r="X1213" s="6">
        <f t="shared" si="259"/>
        <v>1.727858009319494E-2</v>
      </c>
      <c r="Y1213" s="6">
        <f t="shared" si="260"/>
        <v>2.399062686106368E-2</v>
      </c>
      <c r="AA1213">
        <f>(O1213*constantes!$B$4)+(LN(110)*constantes!$B$5)+(LN(22)*constantes!$B$8)+(F1213*constantes!$B$9)</f>
        <v>22.653587028201589</v>
      </c>
      <c r="AB1213">
        <f t="shared" si="261"/>
        <v>3.3434567241904078E-2</v>
      </c>
      <c r="AC1213">
        <f>(O1213*constantes!$D$4)+(LN(110)*constantes!$D$5)+(LN(22)*constantes!$D$8)+(F1213*constantes!$D$9)</f>
        <v>24.840022896226397</v>
      </c>
      <c r="AD1213" s="7">
        <f t="shared" si="262"/>
        <v>1.6258639030403699E-2</v>
      </c>
      <c r="AF1213">
        <f>(O1213*constantes!$B$4)+(LN(125)*constantes!$B$5)+(LN(22.5)*constantes!$B$8)+(F1213*constantes!$B$9)</f>
        <v>22.908543964955982</v>
      </c>
      <c r="AG1213">
        <f t="shared" si="263"/>
        <v>4.2933030992125865E-2</v>
      </c>
      <c r="AH1213">
        <f>(O1213*constantes!$D$4)+(LN(125)*constantes!$D$5)+(LN(22.5)*constantes!$D$8)+(F1213*constantes!$D$9)</f>
        <v>25.211095912834629</v>
      </c>
      <c r="AI1213">
        <f t="shared" si="264"/>
        <v>2.3477142937900042E-2</v>
      </c>
    </row>
    <row r="1214" spans="1:35" x14ac:dyDescent="0.25">
      <c r="A1214" s="11">
        <v>1213</v>
      </c>
      <c r="B1214">
        <v>1</v>
      </c>
      <c r="C1214">
        <v>35</v>
      </c>
      <c r="D1214">
        <v>1</v>
      </c>
      <c r="E1214">
        <v>0</v>
      </c>
      <c r="F1214">
        <v>0</v>
      </c>
      <c r="G1214">
        <v>99</v>
      </c>
      <c r="H1214">
        <v>22.39</v>
      </c>
      <c r="I1214">
        <f>IF(AND(B1214=1,E1214=0),V1214,IF(AND(B1214=1,E1214=1),W1214,IF(AND(B1214=0,E1214=0),X1214,IF(AND(B1214=0,E1214=1),Y1214,ERROR))))</f>
        <v>3.7334265075553374E-2</v>
      </c>
      <c r="K1214">
        <f t="shared" ref="K1214:K1277" si="266">IF(B1214=1,AG1214,AI1214)</f>
        <v>2.8542111166007578E-2</v>
      </c>
      <c r="L1214">
        <f t="shared" ref="L1214:L1277" si="267">IF(B1214=1,AB1214,AD1214)</f>
        <v>2.2190585383473738E-2</v>
      </c>
      <c r="M1214" s="22" t="str">
        <f t="shared" si="265"/>
        <v>Elevated Risk</v>
      </c>
      <c r="O1214">
        <f t="shared" ref="O1214:O1277" si="268">LN(C1214)</f>
        <v>3.5553480614894135</v>
      </c>
      <c r="P1214">
        <f t="shared" ref="P1214:P1277" si="269">LN(G1214)</f>
        <v>4.5951198501345898</v>
      </c>
      <c r="Q1214">
        <f t="shared" ref="Q1214:Q1277" si="270">LN(H1214)</f>
        <v>3.1086144306106633</v>
      </c>
      <c r="R1214">
        <f>(O1214*constantes!$B$4)+(P1214*constantes!$B$5)+(D1214*constantes!$B$6)+(Q1214*constantes!$B$8)+(F1214*constantes!$B$9)</f>
        <v>22.765917495236977</v>
      </c>
      <c r="S1214" s="4">
        <f>(O1214*constantes!$B$4)+(P1214*constantes!$C$5)+(D1214*constantes!$B$6)+(Q1214*constantes!$B$8)+(F1214*constantes!$B$9)</f>
        <v>23.095111881300621</v>
      </c>
      <c r="T1214">
        <f>(O1214*constantes!$D$4)+(P1214*constantes!$D$5)+(D1214*constantes!$D$6)+(Q1214*constantes!$D$8)+(F1214*constantes!$D$9)</f>
        <v>24.807968654968789</v>
      </c>
      <c r="U1214">
        <f>(O1214*constantes!$D$4)+(P1214*constantes!$E$5)+(D1214*constantes!$D$6)+(Q1214*constantes!$D$8)+(F1214*constantes!$D$9)</f>
        <v>25.128524215714179</v>
      </c>
      <c r="V1214" s="5">
        <f t="shared" ref="V1214:V1277" si="271">1-POWER(0.88431,EXP(R1214-23.9388))</f>
        <v>3.7334265075553374E-2</v>
      </c>
      <c r="W1214" s="5">
        <f t="shared" ref="W1214:W1277" si="272">1-POWER(0.88431,EXP(S1214-23.9388))</f>
        <v>5.1508428492752056E-2</v>
      </c>
      <c r="X1214" s="6">
        <f t="shared" ref="X1214:X1277" si="273">1-POWER(0.94833,EXP(T1214-26.0145))</f>
        <v>1.57498055375489E-2</v>
      </c>
      <c r="Y1214" s="6">
        <f t="shared" ref="Y1214:Y1277" si="274">1-POWER(0.94833,EXP(U1214-26.0145))</f>
        <v>2.1636754379096068E-2</v>
      </c>
      <c r="AA1214">
        <f>(O1214*constantes!$B$4)+(LN(110)*constantes!$B$5)+(LN(22)*constantes!$B$8)+(F1214*constantes!$B$9)</f>
        <v>22.237909144217156</v>
      </c>
      <c r="AB1214">
        <f t="shared" ref="AB1214:AB1277" si="275">1-POWER(0.88431,EXP(AA1214-23.9388))</f>
        <v>2.2190585383473738E-2</v>
      </c>
      <c r="AC1214">
        <f>(O1214*constantes!$D$4)+(LN(110)*constantes!$D$5)+(LN(22)*constantes!$D$8)+(F1214*constantes!$D$9)</f>
        <v>24.476674629697587</v>
      </c>
      <c r="AD1214" s="7">
        <f t="shared" ref="AD1214:AD1277" si="276">1-POWER(0.94833,EXP(AC1214-26.0145))</f>
        <v>1.133354995431346E-2</v>
      </c>
      <c r="AF1214">
        <f>(O1214*constantes!$B$4)+(LN(125)*constantes!$B$5)+(LN(22.5)*constantes!$B$8)+(F1214*constantes!$B$9)</f>
        <v>22.492866080971549</v>
      </c>
      <c r="AG1214">
        <f t="shared" ref="AG1214:AG1277" si="277">1-POWER(0.88431,EXP(AF1214-23.9388))</f>
        <v>2.8542111166007578E-2</v>
      </c>
      <c r="AH1214">
        <f>(O1214*constantes!$D$4)+(LN(125)*constantes!$D$5)+(LN(22.5)*constantes!$D$8)+(F1214*constantes!$D$9)</f>
        <v>24.84774764630582</v>
      </c>
      <c r="AI1214">
        <f t="shared" ref="AI1214:AI1277" si="278">1-POWER(0.94833,EXP(AH1214-26.0145))</f>
        <v>1.6383680801150824E-2</v>
      </c>
    </row>
    <row r="1215" spans="1:35" x14ac:dyDescent="0.25">
      <c r="A1215" s="11">
        <v>1214</v>
      </c>
      <c r="B1215">
        <v>0</v>
      </c>
      <c r="C1215">
        <v>42</v>
      </c>
      <c r="D1215">
        <v>0</v>
      </c>
      <c r="E1215">
        <v>0</v>
      </c>
      <c r="F1215">
        <v>0</v>
      </c>
      <c r="G1215">
        <v>115</v>
      </c>
      <c r="H1215">
        <v>28.68</v>
      </c>
      <c r="I1215">
        <f>IF(AND(B1215=1,E1215=0),V1215,IF(AND(B1215=1,E1215=1),W1215,IF(AND(B1215=0,E1215=0),X1215,IF(AND(B1215=0,E1215=1),Y1215,ERROR))))</f>
        <v>2.3999900657344586E-2</v>
      </c>
      <c r="K1215">
        <f t="shared" si="266"/>
        <v>2.676538428771702E-2</v>
      </c>
      <c r="L1215">
        <f t="shared" si="267"/>
        <v>1.8545470669847686E-2</v>
      </c>
      <c r="M1215" s="22" t="str">
        <f t="shared" si="265"/>
        <v>NORMAL</v>
      </c>
      <c r="O1215">
        <f t="shared" si="268"/>
        <v>3.7376696182833684</v>
      </c>
      <c r="P1215">
        <f t="shared" si="269"/>
        <v>4.7449321283632502</v>
      </c>
      <c r="Q1215">
        <f t="shared" si="270"/>
        <v>3.3562000157314196</v>
      </c>
      <c r="R1215">
        <f>(O1215*constantes!$B$4)+(P1215*constantes!$B$5)+(D1215*constantes!$B$6)+(Q1215*constantes!$B$8)+(F1215*constantes!$B$9)</f>
        <v>23.098139394086889</v>
      </c>
      <c r="S1215" s="4">
        <f>(O1215*constantes!$B$4)+(P1215*constantes!$C$5)+(D1215*constantes!$B$6)+(Q1215*constantes!$B$8)+(F1215*constantes!$B$9)</f>
        <v>23.438066331762837</v>
      </c>
      <c r="T1215">
        <f>(O1215*constantes!$D$4)+(P1215*constantes!$D$5)+(D1215*constantes!$D$6)+(Q1215*constantes!$D$8)+(F1215*constantes!$D$9)</f>
        <v>25.233384959459286</v>
      </c>
      <c r="U1215">
        <f>(O1215*constantes!$D$4)+(P1215*constantes!$E$5)+(D1215*constantes!$D$6)+(Q1215*constantes!$D$8)+(F1215*constantes!$D$9)</f>
        <v>25.564391424733905</v>
      </c>
      <c r="V1215" s="5">
        <f t="shared" si="271"/>
        <v>5.1660501867545561E-2</v>
      </c>
      <c r="W1215" s="5">
        <f t="shared" si="272"/>
        <v>7.1808117575107522E-2</v>
      </c>
      <c r="X1215" s="6">
        <f t="shared" si="273"/>
        <v>2.3999900657344586E-2</v>
      </c>
      <c r="Y1215" s="6">
        <f t="shared" si="274"/>
        <v>3.3258600987220999E-2</v>
      </c>
      <c r="AA1215">
        <f>(O1215*constantes!$B$4)+(LN(110)*constantes!$B$5)+(LN(22)*constantes!$B$8)+(F1215*constantes!$B$9)</f>
        <v>22.805468857654464</v>
      </c>
      <c r="AB1215">
        <f t="shared" si="275"/>
        <v>3.8810869283687155E-2</v>
      </c>
      <c r="AC1215">
        <f>(O1215*constantes!$D$4)+(LN(110)*constantes!$D$5)+(LN(22)*constantes!$D$8)+(F1215*constantes!$D$9)</f>
        <v>24.972784348242914</v>
      </c>
      <c r="AD1215" s="7">
        <f t="shared" si="276"/>
        <v>1.8545470669847686E-2</v>
      </c>
      <c r="AF1215">
        <f>(O1215*constantes!$B$4)+(LN(125)*constantes!$B$5)+(LN(22.5)*constantes!$B$8)+(F1215*constantes!$B$9)</f>
        <v>23.060425794408857</v>
      </c>
      <c r="AG1215">
        <f t="shared" si="277"/>
        <v>4.9796912096185753E-2</v>
      </c>
      <c r="AH1215">
        <f>(O1215*constantes!$D$4)+(LN(125)*constantes!$D$5)+(LN(22.5)*constantes!$D$8)+(F1215*constantes!$D$9)</f>
        <v>25.343857364851146</v>
      </c>
      <c r="AI1215">
        <f t="shared" si="278"/>
        <v>2.676538428771702E-2</v>
      </c>
    </row>
    <row r="1216" spans="1:35" x14ac:dyDescent="0.25">
      <c r="A1216" s="11">
        <v>1215</v>
      </c>
      <c r="B1216">
        <v>1</v>
      </c>
      <c r="C1216">
        <v>58</v>
      </c>
      <c r="D1216">
        <v>0</v>
      </c>
      <c r="E1216">
        <v>1</v>
      </c>
      <c r="F1216">
        <v>0</v>
      </c>
      <c r="G1216">
        <v>181</v>
      </c>
      <c r="H1216">
        <v>24.49</v>
      </c>
      <c r="I1216">
        <f>IF(AND(B1216=1,E1216=0),V1216,IF(AND(B1216=1,E1216=1),W1216,IF(AND(B1216=0,E1216=0),X1216,IF(AND(B1216=0,E1216=1),Y1216,ERROR))))</f>
        <v>0.34968852398621308</v>
      </c>
      <c r="K1216">
        <f t="shared" si="266"/>
        <v>0.1302191222428678</v>
      </c>
      <c r="L1216">
        <f t="shared" si="267"/>
        <v>0.10247681663833785</v>
      </c>
      <c r="M1216" s="22" t="str">
        <f t="shared" si="265"/>
        <v>'&gt;30%</v>
      </c>
      <c r="O1216">
        <f t="shared" si="268"/>
        <v>4.0604430105464191</v>
      </c>
      <c r="P1216">
        <f t="shared" si="269"/>
        <v>5.1984970312658261</v>
      </c>
      <c r="Q1216">
        <f t="shared" si="270"/>
        <v>3.1982648709640764</v>
      </c>
      <c r="R1216">
        <f>(O1216*constantes!$B$4)+(P1216*constantes!$B$5)+(D1216*constantes!$B$6)+(Q1216*constantes!$B$8)+(F1216*constantes!$B$9)</f>
        <v>24.819112988625378</v>
      </c>
      <c r="S1216" s="4">
        <f>(O1216*constantes!$B$4)+(P1216*constantes!$C$5)+(D1216*constantes!$B$6)+(Q1216*constantes!$B$8)+(F1216*constantes!$B$9)</f>
        <v>25.191533315945264</v>
      </c>
      <c r="T1216">
        <f>(O1216*constantes!$D$4)+(P1216*constantes!$D$5)+(D1216*constantes!$D$6)+(Q1216*constantes!$D$8)+(F1216*constantes!$D$9)</f>
        <v>27.306766862205883</v>
      </c>
      <c r="U1216">
        <f>(O1216*constantes!$D$4)+(P1216*constantes!$E$5)+(D1216*constantes!$D$6)+(Q1216*constantes!$D$8)+(F1216*constantes!$D$9)</f>
        <v>27.669414015106987</v>
      </c>
      <c r="V1216" s="5">
        <f t="shared" si="271"/>
        <v>0.25658966536979622</v>
      </c>
      <c r="W1216" s="5">
        <f t="shared" si="272"/>
        <v>0.34968852398621308</v>
      </c>
      <c r="X1216" s="6">
        <f t="shared" si="273"/>
        <v>0.17565541636270365</v>
      </c>
      <c r="Y1216" s="6">
        <f t="shared" si="274"/>
        <v>0.2424042423639835</v>
      </c>
      <c r="AA1216">
        <f>(O1216*constantes!$B$4)+(LN(110)*constantes!$B$5)+(LN(22)*constantes!$B$8)+(F1216*constantes!$B$9)</f>
        <v>23.81024951683365</v>
      </c>
      <c r="AB1216">
        <f t="shared" si="275"/>
        <v>0.10247681663833785</v>
      </c>
      <c r="AC1216">
        <f>(O1216*constantes!$D$4)+(LN(110)*constantes!$D$5)+(LN(22)*constantes!$D$8)+(F1216*constantes!$D$9)</f>
        <v>25.851073342728132</v>
      </c>
      <c r="AD1216" s="7">
        <f t="shared" si="276"/>
        <v>4.4054054961770062E-2</v>
      </c>
      <c r="AF1216">
        <f>(O1216*constantes!$B$4)+(LN(125)*constantes!$B$5)+(LN(22.5)*constantes!$B$8)+(F1216*constantes!$B$9)</f>
        <v>24.065206453588043</v>
      </c>
      <c r="AG1216">
        <f t="shared" si="277"/>
        <v>0.1302191222428678</v>
      </c>
      <c r="AH1216">
        <f>(O1216*constantes!$D$4)+(LN(125)*constantes!$D$5)+(LN(22.5)*constantes!$D$8)+(F1216*constantes!$D$9)</f>
        <v>26.222146359336364</v>
      </c>
      <c r="AI1216">
        <f t="shared" si="278"/>
        <v>6.3209991046805025E-2</v>
      </c>
    </row>
    <row r="1217" spans="1:35" x14ac:dyDescent="0.25">
      <c r="A1217" s="11">
        <v>1216</v>
      </c>
      <c r="B1217">
        <v>0</v>
      </c>
      <c r="C1217">
        <v>43</v>
      </c>
      <c r="D1217">
        <v>0</v>
      </c>
      <c r="E1217">
        <v>0</v>
      </c>
      <c r="F1217">
        <v>0</v>
      </c>
      <c r="G1217">
        <v>115</v>
      </c>
      <c r="H1217">
        <v>27.99</v>
      </c>
      <c r="I1217">
        <f>IF(AND(B1217=1,E1217=0),V1217,IF(AND(B1217=1,E1217=1),W1217,IF(AND(B1217=0,E1217=0),X1217,IF(AND(B1217=0,E1217=1),Y1217,ERROR))))</f>
        <v>2.5254068022461773E-2</v>
      </c>
      <c r="K1217">
        <f t="shared" si="266"/>
        <v>2.8509711637591306E-2</v>
      </c>
      <c r="L1217">
        <f t="shared" si="267"/>
        <v>1.975954812069991E-2</v>
      </c>
      <c r="M1217" s="22" t="str">
        <f t="shared" si="265"/>
        <v>NORMAL</v>
      </c>
      <c r="O1217">
        <f t="shared" si="268"/>
        <v>3.7612001156935624</v>
      </c>
      <c r="P1217">
        <f t="shared" si="269"/>
        <v>4.7449321283632502</v>
      </c>
      <c r="Q1217">
        <f t="shared" si="270"/>
        <v>3.3318473035273621</v>
      </c>
      <c r="R1217">
        <f>(O1217*constantes!$B$4)+(P1217*constantes!$B$5)+(D1217*constantes!$B$6)+(Q1217*constantes!$B$8)+(F1217*constantes!$B$9)</f>
        <v>23.152082791650919</v>
      </c>
      <c r="S1217" s="4">
        <f>(O1217*constantes!$B$4)+(P1217*constantes!$C$5)+(D1217*constantes!$B$6)+(Q1217*constantes!$B$8)+(F1217*constantes!$B$9)</f>
        <v>23.49200972932686</v>
      </c>
      <c r="T1217">
        <f>(O1217*constantes!$D$4)+(P1217*constantes!$D$5)+(D1217*constantes!$D$6)+(Q1217*constantes!$D$8)+(F1217*constantes!$D$9)</f>
        <v>25.284962765932917</v>
      </c>
      <c r="U1217">
        <f>(O1217*constantes!$D$4)+(P1217*constantes!$E$5)+(D1217*constantes!$D$6)+(Q1217*constantes!$D$8)+(F1217*constantes!$D$9)</f>
        <v>25.615969231207536</v>
      </c>
      <c r="V1217" s="5">
        <f t="shared" si="271"/>
        <v>5.4444417110903531E-2</v>
      </c>
      <c r="W1217" s="5">
        <f t="shared" si="272"/>
        <v>7.5633721753558647E-2</v>
      </c>
      <c r="X1217" s="6">
        <f t="shared" si="273"/>
        <v>2.5254068022461773E-2</v>
      </c>
      <c r="Y1217" s="6">
        <f t="shared" si="274"/>
        <v>3.4987862615910692E-2</v>
      </c>
      <c r="AA1217">
        <f>(O1217*constantes!$B$4)+(LN(110)*constantes!$B$5)+(LN(22)*constantes!$B$8)+(F1217*constantes!$B$9)</f>
        <v>22.8787183548725</v>
      </c>
      <c r="AB1217">
        <f t="shared" si="275"/>
        <v>4.169811677585733E-2</v>
      </c>
      <c r="AC1217">
        <f>(O1217*constantes!$D$4)+(LN(110)*constantes!$D$5)+(LN(22)*constantes!$D$8)+(F1217*constantes!$D$9)</f>
        <v>25.036812478830871</v>
      </c>
      <c r="AD1217" s="7">
        <f t="shared" si="276"/>
        <v>1.975954812069991E-2</v>
      </c>
      <c r="AF1217">
        <f>(O1217*constantes!$B$4)+(LN(125)*constantes!$B$5)+(LN(22.5)*constantes!$B$8)+(F1217*constantes!$B$9)</f>
        <v>23.133675291626897</v>
      </c>
      <c r="AG1217">
        <f t="shared" si="277"/>
        <v>5.3478442485207722E-2</v>
      </c>
      <c r="AH1217">
        <f>(O1217*constantes!$D$4)+(LN(125)*constantes!$D$5)+(LN(22.5)*constantes!$D$8)+(F1217*constantes!$D$9)</f>
        <v>25.407885495439103</v>
      </c>
      <c r="AI1217">
        <f t="shared" si="278"/>
        <v>2.8509711637591306E-2</v>
      </c>
    </row>
    <row r="1218" spans="1:35" x14ac:dyDescent="0.25">
      <c r="A1218" s="11">
        <v>1217</v>
      </c>
      <c r="B1218">
        <v>1</v>
      </c>
      <c r="C1218">
        <v>44</v>
      </c>
      <c r="D1218">
        <v>0</v>
      </c>
      <c r="E1218">
        <v>1</v>
      </c>
      <c r="F1218">
        <v>0</v>
      </c>
      <c r="G1218">
        <v>174</v>
      </c>
      <c r="H1218">
        <v>31.74</v>
      </c>
      <c r="I1218">
        <f>IF(AND(B1218=1,E1218=0),V1218,IF(AND(B1218=1,E1218=1),W1218,IF(AND(B1218=0,E1218=0),X1218,IF(AND(B1218=0,E1218=1),Y1218,ERROR))))</f>
        <v>0.18721429484089924</v>
      </c>
      <c r="K1218">
        <f t="shared" si="266"/>
        <v>5.7330036913051163E-2</v>
      </c>
      <c r="L1218">
        <f t="shared" si="267"/>
        <v>4.4721443860098575E-2</v>
      </c>
      <c r="M1218" s="22" t="str">
        <f t="shared" si="265"/>
        <v>Elevated Risk</v>
      </c>
      <c r="O1218">
        <f t="shared" si="268"/>
        <v>3.784189633918261</v>
      </c>
      <c r="P1218">
        <f t="shared" si="269"/>
        <v>5.1590552992145291</v>
      </c>
      <c r="Q1218">
        <f t="shared" si="270"/>
        <v>3.4575777150982629</v>
      </c>
      <c r="R1218">
        <f>(O1218*constantes!$B$4)+(P1218*constantes!$B$5)+(D1218*constantes!$B$6)+(Q1218*constantes!$B$8)+(F1218*constantes!$B$9)</f>
        <v>24.091555152467528</v>
      </c>
      <c r="S1218" s="4">
        <f>(O1218*constantes!$B$4)+(P1218*constantes!$C$5)+(D1218*constantes!$B$6)+(Q1218*constantes!$B$8)+(F1218*constantes!$B$9)</f>
        <v>24.461149874103256</v>
      </c>
      <c r="T1218">
        <f>(O1218*constantes!$D$4)+(P1218*constantes!$D$5)+(D1218*constantes!$D$6)+(Q1218*constantes!$D$8)+(F1218*constantes!$D$9)</f>
        <v>26.576689735723491</v>
      </c>
      <c r="U1218">
        <f>(O1218*constantes!$D$4)+(P1218*constantes!$E$5)+(D1218*constantes!$D$6)+(Q1218*constantes!$D$8)+(F1218*constantes!$D$9)</f>
        <v>26.936585433396701</v>
      </c>
      <c r="V1218" s="5">
        <f t="shared" si="271"/>
        <v>0.13345291529397629</v>
      </c>
      <c r="W1218" s="5">
        <f t="shared" si="272"/>
        <v>0.18721429484089924</v>
      </c>
      <c r="X1218" s="6">
        <f t="shared" si="273"/>
        <v>8.888082006232878E-2</v>
      </c>
      <c r="Y1218" s="6">
        <f t="shared" si="274"/>
        <v>0.12488732817362147</v>
      </c>
      <c r="AA1218">
        <f>(O1218*constantes!$B$4)+(LN(110)*constantes!$B$5)+(LN(22)*constantes!$B$8)+(F1218*constantes!$B$9)</f>
        <v>22.95028380552526</v>
      </c>
      <c r="AB1218">
        <f t="shared" si="275"/>
        <v>4.4721443860098575E-2</v>
      </c>
      <c r="AC1218">
        <f>(O1218*constantes!$D$4)+(LN(110)*constantes!$D$5)+(LN(22)*constantes!$D$8)+(F1218*constantes!$D$9)</f>
        <v>25.099368567186549</v>
      </c>
      <c r="AD1218" s="7">
        <f t="shared" si="276"/>
        <v>2.102161003401426E-2</v>
      </c>
      <c r="AF1218">
        <f>(O1218*constantes!$B$4)+(LN(125)*constantes!$B$5)+(LN(22.5)*constantes!$B$8)+(F1218*constantes!$B$9)</f>
        <v>23.205240742279653</v>
      </c>
      <c r="AG1218">
        <f t="shared" si="277"/>
        <v>5.7330036913051163E-2</v>
      </c>
      <c r="AH1218">
        <f>(O1218*constantes!$D$4)+(LN(125)*constantes!$D$5)+(LN(22.5)*constantes!$D$8)+(F1218*constantes!$D$9)</f>
        <v>25.470441583794781</v>
      </c>
      <c r="AI1218">
        <f t="shared" si="278"/>
        <v>3.0321952038303235E-2</v>
      </c>
    </row>
    <row r="1219" spans="1:35" x14ac:dyDescent="0.25">
      <c r="A1219" s="11">
        <v>1218</v>
      </c>
      <c r="B1219">
        <v>0</v>
      </c>
      <c r="C1219">
        <v>38</v>
      </c>
      <c r="D1219">
        <v>1</v>
      </c>
      <c r="E1219">
        <v>0</v>
      </c>
      <c r="F1219">
        <v>0</v>
      </c>
      <c r="G1219">
        <v>96</v>
      </c>
      <c r="H1219">
        <v>24.19</v>
      </c>
      <c r="I1219">
        <f>IF(AND(B1219=1,E1219=0),V1219,IF(AND(B1219=1,E1219=1),W1219,IF(AND(B1219=0,E1219=0),X1219,IF(AND(B1219=0,E1219=1),Y1219,ERROR))))</f>
        <v>1.8766022954018413E-2</v>
      </c>
      <c r="K1219">
        <f t="shared" si="266"/>
        <v>2.0450275544260377E-2</v>
      </c>
      <c r="L1219">
        <f t="shared" si="267"/>
        <v>1.4155691081518817E-2</v>
      </c>
      <c r="M1219" s="22" t="str">
        <f t="shared" ref="M1219:M1282" si="279">_xlfn.IFS(I1219&lt;=(L1219*1.05),"OPTIMAL",I1219&lt;=(K1219*1.1),"NORMAL",I1219&lt;=0.3,"Elevated Risk",I1219&gt;0.3,"'&gt;30%")</f>
        <v>NORMAL</v>
      </c>
      <c r="O1219">
        <f t="shared" si="268"/>
        <v>3.6375861597263857</v>
      </c>
      <c r="P1219">
        <f t="shared" si="269"/>
        <v>4.5643481914678361</v>
      </c>
      <c r="Q1219">
        <f t="shared" si="270"/>
        <v>3.1859393246219359</v>
      </c>
      <c r="R1219">
        <f>(O1219*constantes!$B$4)+(P1219*constantes!$B$5)+(D1219*constantes!$B$6)+(Q1219*constantes!$B$8)+(F1219*constantes!$B$9)</f>
        <v>23.026138373190538</v>
      </c>
      <c r="S1219" s="4">
        <f>(O1219*constantes!$B$4)+(P1219*constantes!$C$5)+(D1219*constantes!$B$6)+(Q1219*constantes!$B$8)+(F1219*constantes!$B$9)</f>
        <v>23.353128277627292</v>
      </c>
      <c r="T1219">
        <f>(O1219*constantes!$D$4)+(P1219*constantes!$D$5)+(D1219*constantes!$D$6)+(Q1219*constantes!$D$8)+(F1219*constantes!$D$9)</f>
        <v>24.984718722621434</v>
      </c>
      <c r="U1219">
        <f>(O1219*constantes!$D$4)+(P1219*constantes!$E$5)+(D1219*constantes!$D$6)+(Q1219*constantes!$D$8)+(F1219*constantes!$D$9)</f>
        <v>25.30312765245823</v>
      </c>
      <c r="V1219" s="5">
        <f t="shared" si="271"/>
        <v>4.8159537633369442E-2</v>
      </c>
      <c r="W1219" s="5">
        <f t="shared" si="272"/>
        <v>6.6158760279004802E-2</v>
      </c>
      <c r="X1219" s="6">
        <f t="shared" si="273"/>
        <v>1.8766022954018413E-2</v>
      </c>
      <c r="Y1219" s="6">
        <f t="shared" si="274"/>
        <v>2.571099471232785E-2</v>
      </c>
      <c r="AA1219">
        <f>(O1219*constantes!$B$4)+(LN(110)*constantes!$B$5)+(LN(22)*constantes!$B$8)+(F1219*constantes!$B$9)</f>
        <v>22.493913054504919</v>
      </c>
      <c r="AB1219">
        <f t="shared" si="275"/>
        <v>2.8571578401445974E-2</v>
      </c>
      <c r="AC1219">
        <f>(O1219*constantes!$D$4)+(LN(110)*constantes!$D$5)+(LN(22)*constantes!$D$8)+(F1219*constantes!$D$9)</f>
        <v>24.700450251667263</v>
      </c>
      <c r="AD1219" s="7">
        <f t="shared" si="276"/>
        <v>1.4155691081518817E-2</v>
      </c>
      <c r="AF1219">
        <f>(O1219*constantes!$B$4)+(LN(125)*constantes!$B$5)+(LN(22.5)*constantes!$B$8)+(F1219*constantes!$B$9)</f>
        <v>22.748869991259316</v>
      </c>
      <c r="AG1219">
        <f t="shared" si="277"/>
        <v>3.6714933714987352E-2</v>
      </c>
      <c r="AH1219">
        <f>(O1219*constantes!$D$4)+(LN(125)*constantes!$D$5)+(LN(22.5)*constantes!$D$8)+(F1219*constantes!$D$9)</f>
        <v>25.071523268275495</v>
      </c>
      <c r="AI1219">
        <f t="shared" si="278"/>
        <v>2.0450275544260377E-2</v>
      </c>
    </row>
    <row r="1220" spans="1:35" x14ac:dyDescent="0.25">
      <c r="A1220" s="11">
        <v>1219</v>
      </c>
      <c r="B1220">
        <v>0</v>
      </c>
      <c r="C1220">
        <v>39</v>
      </c>
      <c r="D1220">
        <v>1</v>
      </c>
      <c r="E1220">
        <v>0</v>
      </c>
      <c r="F1220">
        <v>0</v>
      </c>
      <c r="G1220">
        <v>122</v>
      </c>
      <c r="H1220">
        <v>21.3</v>
      </c>
      <c r="I1220">
        <f>IF(AND(B1220=1,E1220=0),V1220,IF(AND(B1220=1,E1220=1),W1220,IF(AND(B1220=0,E1220=0),X1220,IF(AND(B1220=0,E1220=1),Y1220,ERROR))))</f>
        <v>3.6696515622474002E-2</v>
      </c>
      <c r="K1220">
        <f t="shared" si="266"/>
        <v>2.1931490638549711E-2</v>
      </c>
      <c r="L1220">
        <f t="shared" si="267"/>
        <v>1.5184528759381921E-2</v>
      </c>
      <c r="M1220" s="22" t="str">
        <f t="shared" si="279"/>
        <v>Elevated Risk</v>
      </c>
      <c r="O1220">
        <f t="shared" si="268"/>
        <v>3.6635616461296463</v>
      </c>
      <c r="P1220">
        <f t="shared" si="269"/>
        <v>4.8040210447332568</v>
      </c>
      <c r="Q1220">
        <f t="shared" si="270"/>
        <v>3.0587070727153796</v>
      </c>
      <c r="R1220">
        <f>(O1220*constantes!$B$4)+(P1220*constantes!$B$5)+(D1220*constantes!$B$6)+(Q1220*constantes!$B$8)+(F1220*constantes!$B$9)</f>
        <v>23.450745427636086</v>
      </c>
      <c r="S1220" s="4">
        <f>(O1220*constantes!$B$4)+(P1220*constantes!$C$5)+(D1220*constantes!$B$6)+(Q1220*constantes!$B$8)+(F1220*constantes!$B$9)</f>
        <v>23.794905495280776</v>
      </c>
      <c r="T1220">
        <f>(O1220*constantes!$D$4)+(P1220*constantes!$D$5)+(D1220*constantes!$D$6)+(Q1220*constantes!$D$8)+(F1220*constantes!$D$9)</f>
        <v>25.66453051630036</v>
      </c>
      <c r="U1220">
        <f>(O1220*constantes!$D$4)+(P1220*constantes!$E$5)+(D1220*constantes!$D$6)+(Q1220*constantes!$D$8)+(F1220*constantes!$D$9)</f>
        <v>25.999659024380954</v>
      </c>
      <c r="V1220" s="5">
        <f t="shared" si="271"/>
        <v>7.2690242153715889E-2</v>
      </c>
      <c r="W1220" s="5">
        <f t="shared" si="272"/>
        <v>0.10099802820843817</v>
      </c>
      <c r="X1220" s="6">
        <f t="shared" si="273"/>
        <v>3.6696515622474002E-2</v>
      </c>
      <c r="Y1220" s="6">
        <f t="shared" si="274"/>
        <v>5.0928551900176311E-2</v>
      </c>
      <c r="AA1220">
        <f>(O1220*constantes!$B$4)+(LN(110)*constantes!$B$5)+(LN(22)*constantes!$B$8)+(F1220*constantes!$B$9)</f>
        <v>22.574773704658814</v>
      </c>
      <c r="AB1220">
        <f t="shared" si="275"/>
        <v>3.0940270522043956E-2</v>
      </c>
      <c r="AC1220">
        <f>(O1220*constantes!$D$4)+(LN(110)*constantes!$D$5)+(LN(22)*constantes!$D$8)+(F1220*constantes!$D$9)</f>
        <v>24.771131368454586</v>
      </c>
      <c r="AD1220" s="7">
        <f t="shared" si="276"/>
        <v>1.5184528759381921E-2</v>
      </c>
      <c r="AF1220">
        <f>(O1220*constantes!$B$4)+(LN(125)*constantes!$B$5)+(LN(22.5)*constantes!$B$8)+(F1220*constantes!$B$9)</f>
        <v>22.829730641413207</v>
      </c>
      <c r="AG1220">
        <f t="shared" si="277"/>
        <v>3.974481175054656E-2</v>
      </c>
      <c r="AH1220">
        <f>(O1220*constantes!$D$4)+(LN(125)*constantes!$D$5)+(LN(22.5)*constantes!$D$8)+(F1220*constantes!$D$9)</f>
        <v>25.142204385062819</v>
      </c>
      <c r="AI1220">
        <f t="shared" si="278"/>
        <v>2.1931490638549711E-2</v>
      </c>
    </row>
    <row r="1221" spans="1:35" x14ac:dyDescent="0.25">
      <c r="A1221" s="11">
        <v>1220</v>
      </c>
      <c r="B1221">
        <v>1</v>
      </c>
      <c r="C1221">
        <v>41</v>
      </c>
      <c r="D1221">
        <v>0</v>
      </c>
      <c r="E1221">
        <v>0</v>
      </c>
      <c r="F1221">
        <v>0</v>
      </c>
      <c r="G1221">
        <v>120.5</v>
      </c>
      <c r="H1221">
        <v>30.85</v>
      </c>
      <c r="I1221">
        <f>IF(AND(B1221=1,E1221=0),V1221,IF(AND(B1221=1,E1221=1),W1221,IF(AND(B1221=0,E1221=0),X1221,IF(AND(B1221=0,E1221=1),Y1221,ERROR))))</f>
        <v>5.5272485735173404E-2</v>
      </c>
      <c r="K1221">
        <f t="shared" si="266"/>
        <v>4.62827295767122E-2</v>
      </c>
      <c r="L1221">
        <f t="shared" si="267"/>
        <v>3.6057212319339005E-2</v>
      </c>
      <c r="M1221" s="22" t="str">
        <f t="shared" si="279"/>
        <v>Elevated Risk</v>
      </c>
      <c r="O1221">
        <f t="shared" si="268"/>
        <v>3.713572066704308</v>
      </c>
      <c r="P1221">
        <f t="shared" si="269"/>
        <v>4.7916497529307094</v>
      </c>
      <c r="Q1221">
        <f t="shared" si="270"/>
        <v>3.4291367503513968</v>
      </c>
      <c r="R1221">
        <f>(O1221*constantes!$B$4)+(P1221*constantes!$B$5)+(D1221*constantes!$B$6)+(Q1221*constantes!$B$8)+(F1221*constantes!$B$9)</f>
        <v>23.167611666010622</v>
      </c>
      <c r="S1221" s="4">
        <f>(O1221*constantes!$B$4)+(P1221*constantes!$C$5)+(D1221*constantes!$B$6)+(Q1221*constantes!$B$8)+(F1221*constantes!$B$9)</f>
        <v>23.510885454310579</v>
      </c>
      <c r="T1221">
        <f>(O1221*constantes!$D$4)+(P1221*constantes!$D$5)+(D1221*constantes!$D$6)+(Q1221*constantes!$D$8)+(F1221*constantes!$D$9)</f>
        <v>25.336515213680567</v>
      </c>
      <c r="U1221">
        <f>(O1221*constantes!$D$4)+(P1221*constantes!$E$5)+(D1221*constantes!$D$6)+(Q1221*constantes!$D$8)+(F1221*constantes!$D$9)</f>
        <v>25.670780700445015</v>
      </c>
      <c r="V1221" s="5">
        <f t="shared" si="271"/>
        <v>5.5272485735173404E-2</v>
      </c>
      <c r="W1221" s="5">
        <f t="shared" si="272"/>
        <v>7.7017954493859841E-2</v>
      </c>
      <c r="X1221" s="6">
        <f t="shared" si="273"/>
        <v>2.6572213253857835E-2</v>
      </c>
      <c r="Y1221" s="6">
        <f t="shared" si="274"/>
        <v>3.692229326404739E-2</v>
      </c>
      <c r="AA1221">
        <f>(O1221*constantes!$B$4)+(LN(110)*constantes!$B$5)+(LN(22)*constantes!$B$8)+(F1221*constantes!$B$9)</f>
        <v>22.730454143490913</v>
      </c>
      <c r="AB1221">
        <f t="shared" si="275"/>
        <v>3.6057212319339005E-2</v>
      </c>
      <c r="AC1221">
        <f>(O1221*constantes!$D$4)+(LN(110)*constantes!$D$5)+(LN(22)*constantes!$D$8)+(F1221*constantes!$D$9)</f>
        <v>24.907213223567677</v>
      </c>
      <c r="AD1221" s="7">
        <f t="shared" si="276"/>
        <v>1.7378724267438583E-2</v>
      </c>
      <c r="AF1221">
        <f>(O1221*constantes!$B$4)+(LN(125)*constantes!$B$5)+(LN(22.5)*constantes!$B$8)+(F1221*constantes!$B$9)</f>
        <v>22.985411080245306</v>
      </c>
      <c r="AG1221">
        <f t="shared" si="277"/>
        <v>4.62827295767122E-2</v>
      </c>
      <c r="AH1221">
        <f>(O1221*constantes!$D$4)+(LN(125)*constantes!$D$5)+(LN(22.5)*constantes!$D$8)+(F1221*constantes!$D$9)</f>
        <v>25.278286240175909</v>
      </c>
      <c r="AI1221">
        <f t="shared" si="278"/>
        <v>2.5088146116023613E-2</v>
      </c>
    </row>
    <row r="1222" spans="1:35" x14ac:dyDescent="0.25">
      <c r="A1222" s="11">
        <v>1221</v>
      </c>
      <c r="B1222">
        <v>1</v>
      </c>
      <c r="C1222">
        <v>40</v>
      </c>
      <c r="D1222">
        <v>0</v>
      </c>
      <c r="E1222">
        <v>0</v>
      </c>
      <c r="F1222">
        <v>0</v>
      </c>
      <c r="G1222">
        <v>127</v>
      </c>
      <c r="H1222">
        <v>27.04</v>
      </c>
      <c r="I1222">
        <f>IF(AND(B1222=1,E1222=0),V1222,IF(AND(B1222=1,E1222=1),W1222,IF(AND(B1222=0,E1222=0),X1222,IF(AND(B1222=0,E1222=1),Y1222,ERROR))))</f>
        <v>5.0939255720516163E-2</v>
      </c>
      <c r="K1222">
        <f t="shared" si="266"/>
        <v>4.2933030992125865E-2</v>
      </c>
      <c r="L1222">
        <f t="shared" si="267"/>
        <v>3.3434567241904078E-2</v>
      </c>
      <c r="M1222" s="22" t="str">
        <f t="shared" si="279"/>
        <v>Elevated Risk</v>
      </c>
      <c r="O1222">
        <f t="shared" si="268"/>
        <v>3.6888794541139363</v>
      </c>
      <c r="P1222">
        <f t="shared" si="269"/>
        <v>4.8441870864585912</v>
      </c>
      <c r="Q1222">
        <f t="shared" si="270"/>
        <v>3.2973172511747633</v>
      </c>
      <c r="R1222">
        <f>(O1222*constantes!$B$4)+(P1222*constantes!$B$5)+(D1222*constantes!$B$6)+(Q1222*constantes!$B$8)+(F1222*constantes!$B$9)</f>
        <v>23.083702963039936</v>
      </c>
      <c r="S1222" s="4">
        <f>(O1222*constantes!$B$4)+(P1222*constantes!$C$5)+(D1222*constantes!$B$6)+(Q1222*constantes!$B$8)+(F1222*constantes!$B$9)</f>
        <v>23.43074052591383</v>
      </c>
      <c r="T1222">
        <f>(O1222*constantes!$D$4)+(P1222*constantes!$D$5)+(D1222*constantes!$D$6)+(Q1222*constantes!$D$8)+(F1222*constantes!$D$9)</f>
        <v>25.349714958239144</v>
      </c>
      <c r="U1222">
        <f>(O1222*constantes!$D$4)+(P1222*constantes!$E$5)+(D1222*constantes!$D$6)+(Q1222*constantes!$D$8)+(F1222*constantes!$D$9)</f>
        <v>25.687645449390494</v>
      </c>
      <c r="V1222" s="5">
        <f t="shared" si="271"/>
        <v>5.0939255720516163E-2</v>
      </c>
      <c r="W1222" s="5">
        <f t="shared" si="272"/>
        <v>7.1303135853739374E-2</v>
      </c>
      <c r="X1222" s="6">
        <f t="shared" si="273"/>
        <v>2.6920489406653259E-2</v>
      </c>
      <c r="Y1222" s="6">
        <f t="shared" si="274"/>
        <v>3.7538323384584293E-2</v>
      </c>
      <c r="AA1222">
        <f>(O1222*constantes!$B$4)+(LN(110)*constantes!$B$5)+(LN(22)*constantes!$B$8)+(F1222*constantes!$B$9)</f>
        <v>22.653587028201589</v>
      </c>
      <c r="AB1222">
        <f t="shared" si="275"/>
        <v>3.3434567241904078E-2</v>
      </c>
      <c r="AC1222">
        <f>(O1222*constantes!$D$4)+(LN(110)*constantes!$D$5)+(LN(22)*constantes!$D$8)+(F1222*constantes!$D$9)</f>
        <v>24.840022896226397</v>
      </c>
      <c r="AD1222" s="7">
        <f t="shared" si="276"/>
        <v>1.6258639030403699E-2</v>
      </c>
      <c r="AF1222">
        <f>(O1222*constantes!$B$4)+(LN(125)*constantes!$B$5)+(LN(22.5)*constantes!$B$8)+(F1222*constantes!$B$9)</f>
        <v>22.908543964955982</v>
      </c>
      <c r="AG1222">
        <f t="shared" si="277"/>
        <v>4.2933030992125865E-2</v>
      </c>
      <c r="AH1222">
        <f>(O1222*constantes!$D$4)+(LN(125)*constantes!$D$5)+(LN(22.5)*constantes!$D$8)+(F1222*constantes!$D$9)</f>
        <v>25.211095912834629</v>
      </c>
      <c r="AI1222">
        <f t="shared" si="278"/>
        <v>2.3477142937900042E-2</v>
      </c>
    </row>
    <row r="1223" spans="1:35" x14ac:dyDescent="0.25">
      <c r="A1223" s="11">
        <v>1222</v>
      </c>
      <c r="B1223">
        <v>0</v>
      </c>
      <c r="C1223">
        <v>38</v>
      </c>
      <c r="D1223">
        <v>1</v>
      </c>
      <c r="E1223">
        <v>0</v>
      </c>
      <c r="F1223">
        <v>0</v>
      </c>
      <c r="G1223">
        <v>102.5</v>
      </c>
      <c r="H1223">
        <v>21.16</v>
      </c>
      <c r="I1223">
        <f>IF(AND(B1223=1,E1223=0),V1223,IF(AND(B1223=1,E1223=1),W1223,IF(AND(B1223=0,E1223=0),X1223,IF(AND(B1223=0,E1223=1),Y1223,ERROR))))</f>
        <v>2.1046957174053138E-2</v>
      </c>
      <c r="K1223">
        <f t="shared" si="266"/>
        <v>2.0450275544260377E-2</v>
      </c>
      <c r="L1223">
        <f t="shared" si="267"/>
        <v>1.4155691081518817E-2</v>
      </c>
      <c r="M1223" s="22" t="str">
        <f t="shared" si="279"/>
        <v>NORMAL</v>
      </c>
      <c r="O1223">
        <f t="shared" si="268"/>
        <v>3.6375861597263857</v>
      </c>
      <c r="P1223">
        <f t="shared" si="269"/>
        <v>4.6298627985784631</v>
      </c>
      <c r="Q1223">
        <f t="shared" si="270"/>
        <v>3.0521126069900988</v>
      </c>
      <c r="R1223">
        <f>(O1223*constantes!$B$4)+(P1223*constantes!$B$5)+(D1223*constantes!$B$6)+(Q1223*constantes!$B$8)+(F1223*constantes!$B$9)</f>
        <v>23.041579403612328</v>
      </c>
      <c r="S1223" s="4">
        <f>(O1223*constantes!$B$4)+(P1223*constantes!$C$5)+(D1223*constantes!$B$6)+(Q1223*constantes!$B$8)+(F1223*constantes!$B$9)</f>
        <v>23.373262774502489</v>
      </c>
      <c r="T1223">
        <f>(O1223*constantes!$D$4)+(P1223*constantes!$D$5)+(D1223*constantes!$D$6)+(Q1223*constantes!$D$8)+(F1223*constantes!$D$9)</f>
        <v>25.100586506719711</v>
      </c>
      <c r="U1223">
        <f>(O1223*constantes!$D$4)+(P1223*constantes!$E$5)+(D1223*constantes!$D$6)+(Q1223*constantes!$D$8)+(F1223*constantes!$D$9)</f>
        <v>25.423565735548543</v>
      </c>
      <c r="V1223" s="5">
        <f t="shared" si="271"/>
        <v>4.8890318397726729E-2</v>
      </c>
      <c r="W1223" s="5">
        <f t="shared" si="272"/>
        <v>6.7457903721769186E-2</v>
      </c>
      <c r="X1223" s="6">
        <f t="shared" si="273"/>
        <v>2.1046957174053138E-2</v>
      </c>
      <c r="Y1223" s="6">
        <f t="shared" si="274"/>
        <v>2.8953687889087032E-2</v>
      </c>
      <c r="AA1223">
        <f>(O1223*constantes!$B$4)+(LN(110)*constantes!$B$5)+(LN(22)*constantes!$B$8)+(F1223*constantes!$B$9)</f>
        <v>22.493913054504919</v>
      </c>
      <c r="AB1223">
        <f t="shared" si="275"/>
        <v>2.8571578401445974E-2</v>
      </c>
      <c r="AC1223">
        <f>(O1223*constantes!$D$4)+(LN(110)*constantes!$D$5)+(LN(22)*constantes!$D$8)+(F1223*constantes!$D$9)</f>
        <v>24.700450251667263</v>
      </c>
      <c r="AD1223" s="7">
        <f t="shared" si="276"/>
        <v>1.4155691081518817E-2</v>
      </c>
      <c r="AF1223">
        <f>(O1223*constantes!$B$4)+(LN(125)*constantes!$B$5)+(LN(22.5)*constantes!$B$8)+(F1223*constantes!$B$9)</f>
        <v>22.748869991259316</v>
      </c>
      <c r="AG1223">
        <f t="shared" si="277"/>
        <v>3.6714933714987352E-2</v>
      </c>
      <c r="AH1223">
        <f>(O1223*constantes!$D$4)+(LN(125)*constantes!$D$5)+(LN(22.5)*constantes!$D$8)+(F1223*constantes!$D$9)</f>
        <v>25.071523268275495</v>
      </c>
      <c r="AI1223">
        <f t="shared" si="278"/>
        <v>2.0450275544260377E-2</v>
      </c>
    </row>
    <row r="1224" spans="1:35" x14ac:dyDescent="0.25">
      <c r="A1224" s="11">
        <v>1223</v>
      </c>
      <c r="B1224">
        <v>1</v>
      </c>
      <c r="C1224">
        <v>57</v>
      </c>
      <c r="D1224">
        <v>0</v>
      </c>
      <c r="E1224">
        <v>1</v>
      </c>
      <c r="F1224">
        <v>0</v>
      </c>
      <c r="G1224">
        <v>158</v>
      </c>
      <c r="H1224">
        <v>30.93</v>
      </c>
      <c r="I1224">
        <f>IF(AND(B1224=1,E1224=0),V1224,IF(AND(B1224=1,E1224=1),W1224,IF(AND(B1224=0,E1224=0),X1224,IF(AND(B1224=0,E1224=1),Y1224,ERROR))))</f>
        <v>0.31443133659167777</v>
      </c>
      <c r="K1224">
        <f t="shared" si="266"/>
        <v>0.12380054983513455</v>
      </c>
      <c r="L1224">
        <f t="shared" si="267"/>
        <v>9.7348342413305922E-2</v>
      </c>
      <c r="M1224" s="22" t="str">
        <f t="shared" si="279"/>
        <v>'&gt;30%</v>
      </c>
      <c r="O1224">
        <f t="shared" si="268"/>
        <v>4.0430512678345503</v>
      </c>
      <c r="P1224">
        <f t="shared" si="269"/>
        <v>5.0625950330269669</v>
      </c>
      <c r="Q1224">
        <f t="shared" si="270"/>
        <v>3.4317265866969784</v>
      </c>
      <c r="R1224">
        <f>(O1224*constantes!$B$4)+(P1224*constantes!$B$5)+(D1224*constantes!$B$6)+(Q1224*constantes!$B$8)+(F1224*constantes!$B$9)</f>
        <v>24.69794555472167</v>
      </c>
      <c r="S1224" s="4">
        <f>(O1224*constantes!$B$4)+(P1224*constantes!$C$5)+(D1224*constantes!$B$6)+(Q1224*constantes!$B$8)+(F1224*constantes!$B$9)</f>
        <v>25.060629862887723</v>
      </c>
      <c r="T1224">
        <f>(O1224*constantes!$D$4)+(P1224*constantes!$D$5)+(D1224*constantes!$D$6)+(Q1224*constantes!$D$8)+(F1224*constantes!$D$9)</f>
        <v>26.996519925167274</v>
      </c>
      <c r="U1224">
        <f>(O1224*constantes!$D$4)+(P1224*constantes!$E$5)+(D1224*constantes!$D$6)+(Q1224*constantes!$D$8)+(F1224*constantes!$D$9)</f>
        <v>27.349686554671237</v>
      </c>
      <c r="V1224" s="5">
        <f t="shared" si="271"/>
        <v>0.2310054473996157</v>
      </c>
      <c r="W1224" s="5">
        <f t="shared" si="272"/>
        <v>0.31443133659167777</v>
      </c>
      <c r="X1224" s="6">
        <f t="shared" si="273"/>
        <v>0.13206852404505331</v>
      </c>
      <c r="Y1224" s="6">
        <f t="shared" si="274"/>
        <v>0.18260906245497954</v>
      </c>
      <c r="AA1224">
        <f>(O1224*constantes!$B$4)+(LN(110)*constantes!$B$5)+(LN(22)*constantes!$B$8)+(F1224*constantes!$B$9)</f>
        <v>23.756109717441312</v>
      </c>
      <c r="AB1224">
        <f t="shared" si="275"/>
        <v>9.7348342413305922E-2</v>
      </c>
      <c r="AC1224">
        <f>(O1224*constantes!$D$4)+(LN(110)*constantes!$D$5)+(LN(22)*constantes!$D$8)+(F1224*constantes!$D$9)</f>
        <v>25.803749193387144</v>
      </c>
      <c r="AD1224" s="7">
        <f t="shared" si="276"/>
        <v>4.2061248414153263E-2</v>
      </c>
      <c r="AF1224">
        <f>(O1224*constantes!$B$4)+(LN(125)*constantes!$B$5)+(LN(22.5)*constantes!$B$8)+(F1224*constantes!$B$9)</f>
        <v>24.011066654195705</v>
      </c>
      <c r="AG1224">
        <f t="shared" si="277"/>
        <v>0.12380054983513455</v>
      </c>
      <c r="AH1224">
        <f>(O1224*constantes!$D$4)+(LN(125)*constantes!$D$5)+(LN(22.5)*constantes!$D$8)+(F1224*constantes!$D$9)</f>
        <v>26.174822209995376</v>
      </c>
      <c r="AI1224">
        <f t="shared" si="278"/>
        <v>6.0378388617794876E-2</v>
      </c>
    </row>
    <row r="1225" spans="1:35" x14ac:dyDescent="0.25">
      <c r="A1225" s="11">
        <v>1224</v>
      </c>
      <c r="B1225">
        <v>0</v>
      </c>
      <c r="C1225">
        <v>41</v>
      </c>
      <c r="D1225">
        <v>1</v>
      </c>
      <c r="E1225">
        <v>0</v>
      </c>
      <c r="F1225">
        <v>0</v>
      </c>
      <c r="G1225">
        <v>130</v>
      </c>
      <c r="H1225">
        <v>25.25</v>
      </c>
      <c r="I1225">
        <f>IF(AND(B1225=1,E1225=0),V1225,IF(AND(B1225=1,E1225=1),W1225,IF(AND(B1225=0,E1225=0),X1225,IF(AND(B1225=0,E1225=1),Y1225,ERROR))))</f>
        <v>5.4338048124092597E-2</v>
      </c>
      <c r="K1225">
        <f t="shared" si="266"/>
        <v>2.5088146116023613E-2</v>
      </c>
      <c r="L1225">
        <f t="shared" si="267"/>
        <v>1.7378724267438583E-2</v>
      </c>
      <c r="M1225" s="22" t="str">
        <f t="shared" si="279"/>
        <v>Elevated Risk</v>
      </c>
      <c r="O1225">
        <f t="shared" si="268"/>
        <v>3.713572066704308</v>
      </c>
      <c r="P1225">
        <f t="shared" si="269"/>
        <v>4.8675344504555822</v>
      </c>
      <c r="Q1225">
        <f t="shared" si="270"/>
        <v>3.2288261557213689</v>
      </c>
      <c r="R1225">
        <f>(O1225*constantes!$B$4)+(P1225*constantes!$B$5)+(D1225*constantes!$B$6)+(Q1225*constantes!$B$8)+(F1225*constantes!$B$9)</f>
        <v>23.859113620590215</v>
      </c>
      <c r="S1225" s="4">
        <f>(O1225*constantes!$B$4)+(P1225*constantes!$C$5)+(D1225*constantes!$B$6)+(Q1225*constantes!$B$8)+(F1225*constantes!$B$9)</f>
        <v>24.207823788620853</v>
      </c>
      <c r="T1225">
        <f>(O1225*constantes!$D$4)+(P1225*constantes!$D$5)+(D1225*constantes!$D$6)+(Q1225*constantes!$D$8)+(F1225*constantes!$D$9)</f>
        <v>26.066243246690654</v>
      </c>
      <c r="U1225">
        <f>(O1225*constantes!$D$4)+(P1225*constantes!$E$5)+(D1225*constantes!$D$6)+(Q1225*constantes!$D$8)+(F1225*constantes!$D$9)</f>
        <v>26.405802449954436</v>
      </c>
      <c r="V1225" s="5">
        <f t="shared" si="271"/>
        <v>0.10732306492679045</v>
      </c>
      <c r="W1225" s="5">
        <f t="shared" si="272"/>
        <v>0.14862265508929173</v>
      </c>
      <c r="X1225" s="6">
        <f t="shared" si="273"/>
        <v>5.4338048124092597E-2</v>
      </c>
      <c r="Y1225" s="6">
        <f t="shared" si="274"/>
        <v>7.5460955441015942E-2</v>
      </c>
      <c r="AA1225">
        <f>(O1225*constantes!$B$4)+(LN(110)*constantes!$B$5)+(LN(22)*constantes!$B$8)+(F1225*constantes!$B$9)</f>
        <v>22.730454143490913</v>
      </c>
      <c r="AB1225">
        <f t="shared" si="275"/>
        <v>3.6057212319339005E-2</v>
      </c>
      <c r="AC1225">
        <f>(O1225*constantes!$D$4)+(LN(110)*constantes!$D$5)+(LN(22)*constantes!$D$8)+(F1225*constantes!$D$9)</f>
        <v>24.907213223567677</v>
      </c>
      <c r="AD1225" s="7">
        <f t="shared" si="276"/>
        <v>1.7378724267438583E-2</v>
      </c>
      <c r="AF1225">
        <f>(O1225*constantes!$B$4)+(LN(125)*constantes!$B$5)+(LN(22.5)*constantes!$B$8)+(F1225*constantes!$B$9)</f>
        <v>22.985411080245306</v>
      </c>
      <c r="AG1225">
        <f t="shared" si="277"/>
        <v>4.62827295767122E-2</v>
      </c>
      <c r="AH1225">
        <f>(O1225*constantes!$D$4)+(LN(125)*constantes!$D$5)+(LN(22.5)*constantes!$D$8)+(F1225*constantes!$D$9)</f>
        <v>25.278286240175909</v>
      </c>
      <c r="AI1225">
        <f t="shared" si="278"/>
        <v>2.5088146116023613E-2</v>
      </c>
    </row>
    <row r="1226" spans="1:35" x14ac:dyDescent="0.25">
      <c r="A1226" s="11">
        <v>1225</v>
      </c>
      <c r="B1226">
        <v>0</v>
      </c>
      <c r="C1226">
        <v>42</v>
      </c>
      <c r="D1226">
        <v>1</v>
      </c>
      <c r="E1226">
        <v>0</v>
      </c>
      <c r="F1226">
        <v>0</v>
      </c>
      <c r="G1226">
        <v>124</v>
      </c>
      <c r="H1226">
        <v>21.5</v>
      </c>
      <c r="I1226">
        <f>IF(AND(B1226=1,E1226=0),V1226,IF(AND(B1226=1,E1226=1),W1226,IF(AND(B1226=0,E1226=0),X1226,IF(AND(B1226=0,E1226=1),Y1226,ERROR))))</f>
        <v>4.6970929575349651E-2</v>
      </c>
      <c r="K1226">
        <f t="shared" si="266"/>
        <v>2.676538428771702E-2</v>
      </c>
      <c r="L1226">
        <f t="shared" si="267"/>
        <v>1.8545470669847686E-2</v>
      </c>
      <c r="M1226" s="22" t="str">
        <f t="shared" si="279"/>
        <v>Elevated Risk</v>
      </c>
      <c r="O1226">
        <f t="shared" si="268"/>
        <v>3.7376696182833684</v>
      </c>
      <c r="P1226">
        <f t="shared" si="269"/>
        <v>4.8202815656050371</v>
      </c>
      <c r="Q1226">
        <f t="shared" si="270"/>
        <v>3.068052935133617</v>
      </c>
      <c r="R1226">
        <f>(O1226*constantes!$B$4)+(P1226*constantes!$B$5)+(D1226*constantes!$B$6)+(Q1226*constantes!$B$8)+(F1226*constantes!$B$9)</f>
        <v>23.719014267039867</v>
      </c>
      <c r="S1226" s="4">
        <f>(O1226*constantes!$B$4)+(P1226*constantes!$C$5)+(D1226*constantes!$B$6)+(Q1226*constantes!$B$8)+(F1226*constantes!$B$9)</f>
        <v>24.06433923839981</v>
      </c>
      <c r="T1226">
        <f>(O1226*constantes!$D$4)+(P1226*constantes!$D$5)+(D1226*constantes!$D$6)+(Q1226*constantes!$D$8)+(F1226*constantes!$D$9)</f>
        <v>25.916700950015453</v>
      </c>
      <c r="U1226">
        <f>(O1226*constantes!$D$4)+(P1226*constantes!$E$5)+(D1226*constantes!$D$6)+(Q1226*constantes!$D$8)+(F1226*constantes!$D$9)</f>
        <v>26.252963792032062</v>
      </c>
      <c r="V1226" s="5">
        <f t="shared" si="271"/>
        <v>9.3975474252260716E-2</v>
      </c>
      <c r="W1226" s="5">
        <f t="shared" si="272"/>
        <v>0.13011392790367715</v>
      </c>
      <c r="X1226" s="6">
        <f t="shared" si="273"/>
        <v>4.6970929575349651E-2</v>
      </c>
      <c r="Y1226" s="6">
        <f t="shared" si="274"/>
        <v>6.5122447623761737E-2</v>
      </c>
      <c r="AA1226">
        <f>(O1226*constantes!$B$4)+(LN(110)*constantes!$B$5)+(LN(22)*constantes!$B$8)+(F1226*constantes!$B$9)</f>
        <v>22.805468857654464</v>
      </c>
      <c r="AB1226">
        <f t="shared" si="275"/>
        <v>3.8810869283687155E-2</v>
      </c>
      <c r="AC1226">
        <f>(O1226*constantes!$D$4)+(LN(110)*constantes!$D$5)+(LN(22)*constantes!$D$8)+(F1226*constantes!$D$9)</f>
        <v>24.972784348242914</v>
      </c>
      <c r="AD1226" s="7">
        <f t="shared" si="276"/>
        <v>1.8545470669847686E-2</v>
      </c>
      <c r="AF1226">
        <f>(O1226*constantes!$B$4)+(LN(125)*constantes!$B$5)+(LN(22.5)*constantes!$B$8)+(F1226*constantes!$B$9)</f>
        <v>23.060425794408857</v>
      </c>
      <c r="AG1226">
        <f t="shared" si="277"/>
        <v>4.9796912096185753E-2</v>
      </c>
      <c r="AH1226">
        <f>(O1226*constantes!$D$4)+(LN(125)*constantes!$D$5)+(LN(22.5)*constantes!$D$8)+(F1226*constantes!$D$9)</f>
        <v>25.343857364851146</v>
      </c>
      <c r="AI1226">
        <f t="shared" si="278"/>
        <v>2.676538428771702E-2</v>
      </c>
    </row>
    <row r="1227" spans="1:35" x14ac:dyDescent="0.25">
      <c r="A1227" s="11">
        <v>1226</v>
      </c>
      <c r="B1227">
        <v>1</v>
      </c>
      <c r="C1227">
        <v>58</v>
      </c>
      <c r="D1227">
        <v>1</v>
      </c>
      <c r="E1227">
        <v>1</v>
      </c>
      <c r="F1227">
        <v>0</v>
      </c>
      <c r="G1227">
        <v>180</v>
      </c>
      <c r="H1227">
        <v>26.04</v>
      </c>
      <c r="I1227">
        <f>IF(AND(B1227=1,E1227=0),V1227,IF(AND(B1227=1,E1227=1),W1227,IF(AND(B1227=0,E1227=0),X1227,IF(AND(B1227=0,E1227=1),Y1227,ERROR))))</f>
        <v>0.59694615994901945</v>
      </c>
      <c r="K1227">
        <f t="shared" si="266"/>
        <v>0.1302191222428678</v>
      </c>
      <c r="L1227">
        <f t="shared" si="267"/>
        <v>0.10247681663833785</v>
      </c>
      <c r="M1227" s="22" t="str">
        <f t="shared" si="279"/>
        <v>'&gt;30%</v>
      </c>
      <c r="O1227">
        <f t="shared" si="268"/>
        <v>4.0604430105464191</v>
      </c>
      <c r="P1227">
        <f t="shared" si="269"/>
        <v>5.1929568508902104</v>
      </c>
      <c r="Q1227">
        <f t="shared" si="270"/>
        <v>3.2596338173403683</v>
      </c>
      <c r="R1227">
        <f>(O1227*constantes!$B$4)+(P1227*constantes!$B$5)+(D1227*constantes!$B$6)+(Q1227*constantes!$B$8)+(F1227*constantes!$B$9)</f>
        <v>25.56701697043292</v>
      </c>
      <c r="S1227" s="4">
        <f>(O1227*constantes!$B$4)+(P1227*constantes!$C$5)+(D1227*constantes!$B$6)+(Q1227*constantes!$B$8)+(F1227*constantes!$B$9)</f>
        <v>25.939040399230695</v>
      </c>
      <c r="T1227">
        <f>(O1227*constantes!$D$4)+(P1227*constantes!$D$5)+(D1227*constantes!$D$6)+(Q1227*constantes!$D$8)+(F1227*constantes!$D$9)</f>
        <v>27.941237707260392</v>
      </c>
      <c r="U1227">
        <f>(O1227*constantes!$D$4)+(P1227*constantes!$E$5)+(D1227*constantes!$D$6)+(Q1227*constantes!$D$8)+(F1227*constantes!$D$9)</f>
        <v>28.303498377178492</v>
      </c>
      <c r="V1227" s="5">
        <f t="shared" si="271"/>
        <v>0.46548274803723788</v>
      </c>
      <c r="W1227" s="5">
        <f t="shared" si="272"/>
        <v>0.59694615994901945</v>
      </c>
      <c r="X1227" s="6">
        <f t="shared" si="273"/>
        <v>0.30532899463698682</v>
      </c>
      <c r="Y1227" s="6">
        <f t="shared" si="274"/>
        <v>0.40747841853310784</v>
      </c>
      <c r="AA1227">
        <f>(O1227*constantes!$B$4)+(LN(110)*constantes!$B$5)+(LN(22)*constantes!$B$8)+(F1227*constantes!$B$9)</f>
        <v>23.81024951683365</v>
      </c>
      <c r="AB1227">
        <f t="shared" si="275"/>
        <v>0.10247681663833785</v>
      </c>
      <c r="AC1227">
        <f>(O1227*constantes!$D$4)+(LN(110)*constantes!$D$5)+(LN(22)*constantes!$D$8)+(F1227*constantes!$D$9)</f>
        <v>25.851073342728132</v>
      </c>
      <c r="AD1227" s="7">
        <f t="shared" si="276"/>
        <v>4.4054054961770062E-2</v>
      </c>
      <c r="AF1227">
        <f>(O1227*constantes!$B$4)+(LN(125)*constantes!$B$5)+(LN(22.5)*constantes!$B$8)+(F1227*constantes!$B$9)</f>
        <v>24.065206453588043</v>
      </c>
      <c r="AG1227">
        <f t="shared" si="277"/>
        <v>0.1302191222428678</v>
      </c>
      <c r="AH1227">
        <f>(O1227*constantes!$D$4)+(LN(125)*constantes!$D$5)+(LN(22.5)*constantes!$D$8)+(F1227*constantes!$D$9)</f>
        <v>26.222146359336364</v>
      </c>
      <c r="AI1227">
        <f t="shared" si="278"/>
        <v>6.3209991046805025E-2</v>
      </c>
    </row>
    <row r="1228" spans="1:35" x14ac:dyDescent="0.25">
      <c r="A1228" s="11">
        <v>1227</v>
      </c>
      <c r="B1228">
        <v>1</v>
      </c>
      <c r="C1228">
        <v>42</v>
      </c>
      <c r="D1228">
        <v>0</v>
      </c>
      <c r="E1228">
        <v>0</v>
      </c>
      <c r="F1228">
        <v>0</v>
      </c>
      <c r="G1228">
        <v>112</v>
      </c>
      <c r="H1228">
        <v>23.37</v>
      </c>
      <c r="I1228">
        <f>IF(AND(B1228=1,E1228=0),V1228,IF(AND(B1228=1,E1228=1),W1228,IF(AND(B1228=0,E1228=0),X1228,IF(AND(B1228=0,E1228=1),Y1228,ERROR))))</f>
        <v>4.2028700946517672E-2</v>
      </c>
      <c r="K1228">
        <f t="shared" si="266"/>
        <v>4.9796912096185753E-2</v>
      </c>
      <c r="L1228">
        <f t="shared" si="267"/>
        <v>3.8810869283687155E-2</v>
      </c>
      <c r="M1228" s="22" t="str">
        <f t="shared" si="279"/>
        <v>NORMAL</v>
      </c>
      <c r="O1228">
        <f t="shared" si="268"/>
        <v>3.7376696182833684</v>
      </c>
      <c r="P1228">
        <f t="shared" si="269"/>
        <v>4.7184988712950942</v>
      </c>
      <c r="Q1228">
        <f t="shared" si="270"/>
        <v>3.1514531485507664</v>
      </c>
      <c r="R1228">
        <f>(O1228*constantes!$B$4)+(P1228*constantes!$B$5)+(D1228*constantes!$B$6)+(Q1228*constantes!$B$8)+(F1228*constantes!$B$9)</f>
        <v>22.886786413670091</v>
      </c>
      <c r="S1228" s="4">
        <f>(O1228*constantes!$B$4)+(P1228*constantes!$C$5)+(D1228*constantes!$B$6)+(Q1228*constantes!$B$8)+(F1228*constantes!$B$9)</f>
        <v>23.224819672809669</v>
      </c>
      <c r="T1228">
        <f>(O1228*constantes!$D$4)+(P1228*constantes!$D$5)+(D1228*constantes!$D$6)+(Q1228*constantes!$D$8)+(F1228*constantes!$D$9)</f>
        <v>25.054353750473588</v>
      </c>
      <c r="U1228">
        <f>(O1228*constantes!$D$4)+(P1228*constantes!$E$5)+(D1228*constantes!$D$6)+(Q1228*constantes!$D$8)+(F1228*constantes!$D$9)</f>
        <v>25.383516231735133</v>
      </c>
      <c r="V1228" s="5">
        <f t="shared" si="271"/>
        <v>4.2028700946517672E-2</v>
      </c>
      <c r="W1228" s="5">
        <f t="shared" si="272"/>
        <v>5.8429784309792177E-2</v>
      </c>
      <c r="X1228" s="6">
        <f t="shared" si="273"/>
        <v>2.0105674823569841E-2</v>
      </c>
      <c r="Y1228" s="6">
        <f t="shared" si="274"/>
        <v>2.7832990768482002E-2</v>
      </c>
      <c r="AA1228">
        <f>(O1228*constantes!$B$4)+(LN(110)*constantes!$B$5)+(LN(22)*constantes!$B$8)+(F1228*constantes!$B$9)</f>
        <v>22.805468857654464</v>
      </c>
      <c r="AB1228">
        <f t="shared" si="275"/>
        <v>3.8810869283687155E-2</v>
      </c>
      <c r="AC1228">
        <f>(O1228*constantes!$D$4)+(LN(110)*constantes!$D$5)+(LN(22)*constantes!$D$8)+(F1228*constantes!$D$9)</f>
        <v>24.972784348242914</v>
      </c>
      <c r="AD1228" s="7">
        <f t="shared" si="276"/>
        <v>1.8545470669847686E-2</v>
      </c>
      <c r="AF1228">
        <f>(O1228*constantes!$B$4)+(LN(125)*constantes!$B$5)+(LN(22.5)*constantes!$B$8)+(F1228*constantes!$B$9)</f>
        <v>23.060425794408857</v>
      </c>
      <c r="AG1228">
        <f t="shared" si="277"/>
        <v>4.9796912096185753E-2</v>
      </c>
      <c r="AH1228">
        <f>(O1228*constantes!$D$4)+(LN(125)*constantes!$D$5)+(LN(22.5)*constantes!$D$8)+(F1228*constantes!$D$9)</f>
        <v>25.343857364851146</v>
      </c>
      <c r="AI1228">
        <f t="shared" si="278"/>
        <v>2.676538428771702E-2</v>
      </c>
    </row>
    <row r="1229" spans="1:35" x14ac:dyDescent="0.25">
      <c r="A1229" s="11">
        <v>1228</v>
      </c>
      <c r="B1229">
        <v>0</v>
      </c>
      <c r="C1229">
        <v>47</v>
      </c>
      <c r="D1229">
        <v>1</v>
      </c>
      <c r="E1229">
        <v>0</v>
      </c>
      <c r="F1229">
        <v>0</v>
      </c>
      <c r="G1229">
        <v>133.5</v>
      </c>
      <c r="H1229">
        <v>25.77</v>
      </c>
      <c r="I1229">
        <f>IF(AND(B1229=1,E1229=0),V1229,IF(AND(B1229=1,E1229=1),W1229,IF(AND(B1229=0,E1229=0),X1229,IF(AND(B1229=0,E1229=1),Y1229,ERROR))))</f>
        <v>8.4438953326814725E-2</v>
      </c>
      <c r="K1229">
        <f t="shared" si="266"/>
        <v>3.6173927347526003E-2</v>
      </c>
      <c r="L1229">
        <f t="shared" si="267"/>
        <v>2.5101986203356352E-2</v>
      </c>
      <c r="M1229" s="22" t="str">
        <f t="shared" si="279"/>
        <v>Elevated Risk</v>
      </c>
      <c r="O1229">
        <f t="shared" si="268"/>
        <v>3.8501476017100584</v>
      </c>
      <c r="P1229">
        <f t="shared" si="269"/>
        <v>4.8941014778403042</v>
      </c>
      <c r="Q1229">
        <f t="shared" si="270"/>
        <v>3.2492110246642736</v>
      </c>
      <c r="R1229">
        <f>(O1229*constantes!$B$4)+(P1229*constantes!$B$5)+(D1229*constantes!$B$6)+(Q1229*constantes!$B$8)+(F1229*constantes!$B$9)</f>
        <v>24.349712271754431</v>
      </c>
      <c r="S1229" s="4">
        <f>(O1229*constantes!$B$4)+(P1229*constantes!$C$5)+(D1229*constantes!$B$6)+(Q1229*constantes!$B$8)+(F1229*constantes!$B$9)</f>
        <v>24.700325701626912</v>
      </c>
      <c r="T1229">
        <f>(O1229*constantes!$D$4)+(P1229*constantes!$D$5)+(D1229*constantes!$D$6)+(Q1229*constantes!$D$8)+(F1229*constantes!$D$9)</f>
        <v>26.523027258976573</v>
      </c>
      <c r="U1229">
        <f>(O1229*constantes!$D$4)+(P1229*constantes!$E$5)+(D1229*constantes!$D$6)+(Q1229*constantes!$D$8)+(F1229*constantes!$D$9)</f>
        <v>26.864439778070711</v>
      </c>
      <c r="V1229" s="5">
        <f t="shared" si="271"/>
        <v>0.16925194514149544</v>
      </c>
      <c r="W1229" s="5">
        <f t="shared" si="272"/>
        <v>0.2314866420988444</v>
      </c>
      <c r="X1229" s="6">
        <f t="shared" si="273"/>
        <v>8.4438953326814725E-2</v>
      </c>
      <c r="Y1229" s="6">
        <f t="shared" si="274"/>
        <v>0.11672367814342444</v>
      </c>
      <c r="AA1229">
        <f>(O1229*constantes!$B$4)+(LN(110)*constantes!$B$5)+(LN(22)*constantes!$B$8)+(F1229*constantes!$B$9)</f>
        <v>23.155608320942413</v>
      </c>
      <c r="AB1229">
        <f t="shared" si="275"/>
        <v>5.4631350702972536E-2</v>
      </c>
      <c r="AC1229">
        <f>(O1229*constantes!$D$4)+(LN(110)*constantes!$D$5)+(LN(22)*constantes!$D$8)+(F1229*constantes!$D$9)</f>
        <v>25.278844814605776</v>
      </c>
      <c r="AD1229" s="7">
        <f t="shared" si="276"/>
        <v>2.5101986203356352E-2</v>
      </c>
      <c r="AF1229">
        <f>(O1229*constantes!$B$4)+(LN(125)*constantes!$B$5)+(LN(22.5)*constantes!$B$8)+(F1229*constantes!$B$9)</f>
        <v>23.410565257696806</v>
      </c>
      <c r="AG1229">
        <f t="shared" si="277"/>
        <v>6.9930001122808005E-2</v>
      </c>
      <c r="AH1229">
        <f>(O1229*constantes!$D$4)+(LN(125)*constantes!$D$5)+(LN(22.5)*constantes!$D$8)+(F1229*constantes!$D$9)</f>
        <v>25.649917831214008</v>
      </c>
      <c r="AI1229">
        <f t="shared" si="278"/>
        <v>3.6173927347526003E-2</v>
      </c>
    </row>
    <row r="1230" spans="1:35" x14ac:dyDescent="0.25">
      <c r="A1230" s="11">
        <v>1229</v>
      </c>
      <c r="B1230">
        <v>1</v>
      </c>
      <c r="C1230">
        <v>59</v>
      </c>
      <c r="D1230">
        <v>0</v>
      </c>
      <c r="E1230">
        <v>0</v>
      </c>
      <c r="F1230">
        <v>0</v>
      </c>
      <c r="G1230">
        <v>100.5</v>
      </c>
      <c r="H1230">
        <v>25.18</v>
      </c>
      <c r="I1230">
        <f>IF(AND(B1230=1,E1230=0),V1230,IF(AND(B1230=1,E1230=1),W1230,IF(AND(B1230=0,E1230=0),X1230,IF(AND(B1230=0,E1230=1),Y1230,ERROR))))</f>
        <v>0.10176964240753739</v>
      </c>
      <c r="K1230">
        <f t="shared" si="266"/>
        <v>0.13682617258299834</v>
      </c>
      <c r="L1230">
        <f t="shared" si="267"/>
        <v>0.10776479003769468</v>
      </c>
      <c r="M1230" s="22" t="str">
        <f t="shared" si="279"/>
        <v>OPTIMAL</v>
      </c>
      <c r="O1230">
        <f t="shared" si="268"/>
        <v>4.0775374439057197</v>
      </c>
      <c r="P1230">
        <f t="shared" si="269"/>
        <v>4.6101577274991303</v>
      </c>
      <c r="Q1230">
        <f t="shared" si="270"/>
        <v>3.2260500286162013</v>
      </c>
      <c r="R1230">
        <f>(O1230*constantes!$B$4)+(P1230*constantes!$B$5)+(D1230*constantes!$B$6)+(Q1230*constantes!$B$8)+(F1230*constantes!$B$9)</f>
        <v>23.802938039695899</v>
      </c>
      <c r="S1230" s="4">
        <f>(O1230*constantes!$B$4)+(P1230*constantes!$C$5)+(D1230*constantes!$B$6)+(Q1230*constantes!$B$8)+(F1230*constantes!$B$9)</f>
        <v>24.133209739293939</v>
      </c>
      <c r="T1230">
        <f>(O1230*constantes!$D$4)+(P1230*constantes!$D$5)+(D1230*constantes!$D$6)+(Q1230*constantes!$D$8)+(F1230*constantes!$D$9)</f>
        <v>25.712541662878149</v>
      </c>
      <c r="U1230">
        <f>(O1230*constantes!$D$4)+(P1230*constantes!$E$5)+(D1230*constantes!$D$6)+(Q1230*constantes!$D$8)+(F1230*constantes!$D$9)</f>
        <v>26.034146265948486</v>
      </c>
      <c r="V1230" s="5">
        <f t="shared" si="271"/>
        <v>0.10176964240753739</v>
      </c>
      <c r="W1230" s="5">
        <f t="shared" si="272"/>
        <v>0.13871635960770579</v>
      </c>
      <c r="X1230" s="6">
        <f t="shared" si="273"/>
        <v>3.8466181006538536E-2</v>
      </c>
      <c r="Y1230" s="6">
        <f t="shared" si="274"/>
        <v>5.2667681372093211E-2</v>
      </c>
      <c r="AA1230">
        <f>(O1230*constantes!$B$4)+(LN(110)*constantes!$B$5)+(LN(22)*constantes!$B$8)+(F1230*constantes!$B$9)</f>
        <v>23.863463804103819</v>
      </c>
      <c r="AB1230">
        <f t="shared" si="275"/>
        <v>0.10776479003769468</v>
      </c>
      <c r="AC1230">
        <f>(O1230*constantes!$D$4)+(LN(110)*constantes!$D$5)+(LN(22)*constantes!$D$8)+(F1230*constantes!$D$9)</f>
        <v>25.897588492509126</v>
      </c>
      <c r="AD1230" s="7">
        <f t="shared" si="276"/>
        <v>4.6102547085629553E-2</v>
      </c>
      <c r="AF1230">
        <f>(O1230*constantes!$B$4)+(LN(125)*constantes!$B$5)+(LN(22.5)*constantes!$B$8)+(F1230*constantes!$B$9)</f>
        <v>24.118420740858213</v>
      </c>
      <c r="AG1230">
        <f t="shared" si="277"/>
        <v>0.13682617258299834</v>
      </c>
      <c r="AH1230">
        <f>(O1230*constantes!$D$4)+(LN(125)*constantes!$D$5)+(LN(22.5)*constantes!$D$8)+(F1230*constantes!$D$9)</f>
        <v>26.268661509117358</v>
      </c>
      <c r="AI1230">
        <f t="shared" si="278"/>
        <v>6.6117954736533924E-2</v>
      </c>
    </row>
    <row r="1231" spans="1:35" x14ac:dyDescent="0.25">
      <c r="A1231" s="11">
        <v>1230</v>
      </c>
      <c r="B1231">
        <v>0</v>
      </c>
      <c r="C1231">
        <v>45</v>
      </c>
      <c r="D1231">
        <v>0</v>
      </c>
      <c r="E1231">
        <v>0</v>
      </c>
      <c r="F1231">
        <v>0</v>
      </c>
      <c r="G1231">
        <v>104.5</v>
      </c>
      <c r="H1231">
        <v>31.35</v>
      </c>
      <c r="I1231">
        <f>IF(AND(B1231=1,E1231=0),V1231,IF(AND(B1231=1,E1231=1),W1231,IF(AND(B1231=0,E1231=0),X1231,IF(AND(B1231=0,E1231=1),Y1231,ERROR))))</f>
        <v>2.3159362768500391E-2</v>
      </c>
      <c r="K1231">
        <f t="shared" si="266"/>
        <v>3.2202898660143586E-2</v>
      </c>
      <c r="L1231">
        <f t="shared" si="267"/>
        <v>2.2332293193086827E-2</v>
      </c>
      <c r="M1231" s="22" t="str">
        <f t="shared" si="279"/>
        <v>OPTIMAL</v>
      </c>
      <c r="O1231">
        <f t="shared" si="268"/>
        <v>3.8066624897703196</v>
      </c>
      <c r="P1231">
        <f t="shared" si="269"/>
        <v>4.6491870714048655</v>
      </c>
      <c r="Q1231">
        <f t="shared" si="270"/>
        <v>3.4452142670789296</v>
      </c>
      <c r="R1231">
        <f>(O1231*constantes!$B$4)+(P1231*constantes!$B$5)+(D1231*constantes!$B$6)+(Q1231*constantes!$B$8)+(F1231*constantes!$B$9)</f>
        <v>23.205864531089315</v>
      </c>
      <c r="S1231" s="4">
        <f>(O1231*constantes!$B$4)+(P1231*constantes!$C$5)+(D1231*constantes!$B$6)+(Q1231*constantes!$B$8)+(F1231*constantes!$B$9)</f>
        <v>23.538932292884763</v>
      </c>
      <c r="T1231">
        <f>(O1231*constantes!$D$4)+(P1231*constantes!$D$5)+(D1231*constantes!$D$6)+(Q1231*constantes!$D$8)+(F1231*constantes!$D$9)</f>
        <v>25.197305700108888</v>
      </c>
      <c r="U1231">
        <f>(O1231*constantes!$D$4)+(P1231*constantes!$E$5)+(D1231*constantes!$D$6)+(Q1231*constantes!$D$8)+(F1231*constantes!$D$9)</f>
        <v>25.521632990210094</v>
      </c>
      <c r="V1231" s="5">
        <f t="shared" si="271"/>
        <v>5.7364763653783957E-2</v>
      </c>
      <c r="W1231" s="5">
        <f t="shared" si="272"/>
        <v>7.9119631134095703E-2</v>
      </c>
      <c r="X1231" s="6">
        <f t="shared" si="273"/>
        <v>2.3159362768500391E-2</v>
      </c>
      <c r="Y1231" s="6">
        <f t="shared" si="274"/>
        <v>3.1888931102273199E-2</v>
      </c>
      <c r="AA1231">
        <f>(O1231*constantes!$B$4)+(LN(110)*constantes!$B$5)+(LN(22)*constantes!$B$8)+(F1231*constantes!$B$9)</f>
        <v>23.020240906878485</v>
      </c>
      <c r="AB1231">
        <f t="shared" si="275"/>
        <v>4.7883245315309741E-2</v>
      </c>
      <c r="AC1231">
        <f>(O1231*constantes!$D$4)+(LN(110)*constantes!$D$5)+(LN(22)*constantes!$D$8)+(F1231*constantes!$D$9)</f>
        <v>25.16051878105991</v>
      </c>
      <c r="AD1231" s="7">
        <f t="shared" si="276"/>
        <v>2.2332293193086827E-2</v>
      </c>
      <c r="AF1231">
        <f>(O1231*constantes!$B$4)+(LN(125)*constantes!$B$5)+(LN(22.5)*constantes!$B$8)+(F1231*constantes!$B$9)</f>
        <v>23.275197843632878</v>
      </c>
      <c r="AG1231">
        <f t="shared" si="277"/>
        <v>6.1354256697024101E-2</v>
      </c>
      <c r="AH1231">
        <f>(O1231*constantes!$D$4)+(LN(125)*constantes!$D$5)+(LN(22.5)*constantes!$D$8)+(F1231*constantes!$D$9)</f>
        <v>25.531591797668142</v>
      </c>
      <c r="AI1231">
        <f t="shared" si="278"/>
        <v>3.2202898660143586E-2</v>
      </c>
    </row>
    <row r="1232" spans="1:35" x14ac:dyDescent="0.25">
      <c r="A1232" s="11">
        <v>1231</v>
      </c>
      <c r="B1232">
        <v>1</v>
      </c>
      <c r="C1232">
        <v>55</v>
      </c>
      <c r="D1232">
        <v>1</v>
      </c>
      <c r="E1232">
        <v>0</v>
      </c>
      <c r="F1232">
        <v>0</v>
      </c>
      <c r="G1232">
        <v>120</v>
      </c>
      <c r="H1232">
        <v>26.77</v>
      </c>
      <c r="I1232">
        <f>IF(AND(B1232=1,E1232=0),V1232,IF(AND(B1232=1,E1232=1),W1232,IF(AND(B1232=0,E1232=0),X1232,IF(AND(B1232=0,E1232=1),Y1232,ERROR))))</f>
        <v>0.22570296637883391</v>
      </c>
      <c r="K1232">
        <f t="shared" si="266"/>
        <v>0.11152976090806932</v>
      </c>
      <c r="L1232">
        <f t="shared" si="267"/>
        <v>8.7567364830949512E-2</v>
      </c>
      <c r="M1232" s="22" t="str">
        <f t="shared" si="279"/>
        <v>Elevated Risk</v>
      </c>
      <c r="O1232">
        <f t="shared" si="268"/>
        <v>4.0073331852324712</v>
      </c>
      <c r="P1232">
        <f t="shared" si="269"/>
        <v>4.7874917427820458</v>
      </c>
      <c r="Q1232">
        <f t="shared" si="270"/>
        <v>3.2872818575322613</v>
      </c>
      <c r="R1232">
        <f>(O1232*constantes!$B$4)+(P1232*constantes!$B$5)+(D1232*constantes!$B$6)+(Q1232*constantes!$B$8)+(F1232*constantes!$B$9)</f>
        <v>24.671436532697246</v>
      </c>
      <c r="S1232" s="4">
        <f>(O1232*constantes!$B$4)+(P1232*constantes!$C$5)+(D1232*constantes!$B$6)+(Q1232*constantes!$B$8)+(F1232*constantes!$B$9)</f>
        <v>25.014412441150149</v>
      </c>
      <c r="T1232">
        <f>(O1232*constantes!$D$4)+(P1232*constantes!$D$5)+(D1232*constantes!$D$6)+(Q1232*constantes!$D$8)+(F1232*constantes!$D$9)</f>
        <v>26.670320358192935</v>
      </c>
      <c r="U1232">
        <f>(O1232*constantes!$D$4)+(P1232*constantes!$E$5)+(D1232*constantes!$D$6)+(Q1232*constantes!$D$8)+(F1232*constantes!$D$9)</f>
        <v>27.004295782169411</v>
      </c>
      <c r="V1232" s="5">
        <f t="shared" si="271"/>
        <v>0.22570296637883391</v>
      </c>
      <c r="W1232" s="5">
        <f t="shared" si="272"/>
        <v>0.30264193925172034</v>
      </c>
      <c r="X1232" s="6">
        <f t="shared" si="273"/>
        <v>9.7167195866980416E-2</v>
      </c>
      <c r="Y1232" s="6">
        <f t="shared" si="274"/>
        <v>0.13302765266515792</v>
      </c>
      <c r="AA1232">
        <f>(O1232*constantes!$B$4)+(LN(110)*constantes!$B$5)+(LN(22)*constantes!$B$8)+(F1232*constantes!$B$9)</f>
        <v>23.644920755024344</v>
      </c>
      <c r="AB1232">
        <f t="shared" si="275"/>
        <v>8.7567364830949512E-2</v>
      </c>
      <c r="AC1232">
        <f>(O1232*constantes!$D$4)+(LN(110)*constantes!$D$5)+(LN(22)*constantes!$D$8)+(F1232*constantes!$D$9)</f>
        <v>25.706557790361106</v>
      </c>
      <c r="AD1232" s="7">
        <f t="shared" si="276"/>
        <v>3.8241136753246696E-2</v>
      </c>
      <c r="AF1232">
        <f>(O1232*constantes!$B$4)+(LN(125)*constantes!$B$5)+(LN(22.5)*constantes!$B$8)+(F1232*constantes!$B$9)</f>
        <v>23.899877691778737</v>
      </c>
      <c r="AG1232">
        <f t="shared" si="277"/>
        <v>0.11152976090806932</v>
      </c>
      <c r="AH1232">
        <f>(O1232*constantes!$D$4)+(LN(125)*constantes!$D$5)+(LN(22.5)*constantes!$D$8)+(F1232*constantes!$D$9)</f>
        <v>26.077630806969339</v>
      </c>
      <c r="AI1232">
        <f t="shared" si="278"/>
        <v>5.4942946453026109E-2</v>
      </c>
    </row>
    <row r="1233" spans="1:35" x14ac:dyDescent="0.25">
      <c r="A1233" s="11">
        <v>1232</v>
      </c>
      <c r="B1233">
        <v>1</v>
      </c>
      <c r="C1233">
        <v>68</v>
      </c>
      <c r="D1233">
        <v>0</v>
      </c>
      <c r="E1233">
        <v>0</v>
      </c>
      <c r="F1233">
        <v>0</v>
      </c>
      <c r="G1233">
        <v>124</v>
      </c>
      <c r="H1233">
        <v>22.85</v>
      </c>
      <c r="I1233">
        <f>IF(AND(B1233=1,E1233=0),V1233,IF(AND(B1233=1,E1233=1),W1233,IF(AND(B1233=0,E1233=0),X1233,IF(AND(B1233=0,E1233=1),Y1233,ERROR))))</f>
        <v>0.20411506805946522</v>
      </c>
      <c r="K1233">
        <f t="shared" si="266"/>
        <v>0.20459948552194085</v>
      </c>
      <c r="L1233">
        <f t="shared" si="267"/>
        <v>0.16254972199309958</v>
      </c>
      <c r="M1233" s="22" t="str">
        <f t="shared" si="279"/>
        <v>NORMAL</v>
      </c>
      <c r="O1233">
        <f t="shared" si="268"/>
        <v>4.219507705176107</v>
      </c>
      <c r="P1233">
        <f t="shared" si="269"/>
        <v>4.8202815656050371</v>
      </c>
      <c r="Q1233">
        <f t="shared" si="270"/>
        <v>3.1289511173402138</v>
      </c>
      <c r="R1233">
        <f>(O1233*constantes!$B$4)+(P1233*constantes!$B$5)+(D1233*constantes!$B$6)+(Q1233*constantes!$B$8)+(F1233*constantes!$B$9)</f>
        <v>24.557705209921409</v>
      </c>
      <c r="S1233" s="4">
        <f>(O1233*constantes!$B$4)+(P1233*constantes!$C$5)+(D1233*constantes!$B$6)+(Q1233*constantes!$B$8)+(F1233*constantes!$B$9)</f>
        <v>24.903030181281352</v>
      </c>
      <c r="T1233">
        <f>(O1233*constantes!$D$4)+(P1233*constantes!$D$5)+(D1233*constantes!$D$6)+(Q1233*constantes!$D$8)+(F1233*constantes!$D$9)</f>
        <v>26.6402703087698</v>
      </c>
      <c r="U1233">
        <f>(O1233*constantes!$D$4)+(P1233*constantes!$E$5)+(D1233*constantes!$D$6)+(Q1233*constantes!$D$8)+(F1233*constantes!$D$9)</f>
        <v>26.976533150786405</v>
      </c>
      <c r="V1233" s="5">
        <f t="shared" si="271"/>
        <v>0.20411506805946522</v>
      </c>
      <c r="W1233" s="5">
        <f t="shared" si="272"/>
        <v>0.27563727222153622</v>
      </c>
      <c r="X1233" s="6">
        <f t="shared" si="273"/>
        <v>9.443112230431272E-2</v>
      </c>
      <c r="Y1233" s="6">
        <f t="shared" si="274"/>
        <v>0.12963240950698474</v>
      </c>
      <c r="AA1233">
        <f>(O1233*constantes!$B$4)+(LN(110)*constantes!$B$5)+(LN(22)*constantes!$B$8)+(F1233*constantes!$B$9)</f>
        <v>24.305411548628083</v>
      </c>
      <c r="AB1233">
        <f t="shared" si="275"/>
        <v>0.16254972199309958</v>
      </c>
      <c r="AC1233">
        <f>(O1233*constantes!$D$4)+(LN(110)*constantes!$D$5)+(LN(22)*constantes!$D$8)+(F1233*constantes!$D$9)</f>
        <v>26.283899511344135</v>
      </c>
      <c r="AD1233" s="7">
        <f t="shared" si="276"/>
        <v>6.7098333328172055E-2</v>
      </c>
      <c r="AF1233">
        <f>(O1233*constantes!$B$4)+(LN(125)*constantes!$B$5)+(LN(22.5)*constantes!$B$8)+(F1233*constantes!$B$9)</f>
        <v>24.56036848538248</v>
      </c>
      <c r="AG1233">
        <f t="shared" si="277"/>
        <v>0.20459948552194085</v>
      </c>
      <c r="AH1233">
        <f>(O1233*constantes!$D$4)+(LN(125)*constantes!$D$5)+(LN(22.5)*constantes!$D$8)+(F1233*constantes!$D$9)</f>
        <v>26.654972527952367</v>
      </c>
      <c r="AI1233">
        <f t="shared" si="278"/>
        <v>9.5760530164646807E-2</v>
      </c>
    </row>
    <row r="1234" spans="1:35" x14ac:dyDescent="0.25">
      <c r="A1234" s="11">
        <v>1233</v>
      </c>
      <c r="B1234">
        <v>1</v>
      </c>
      <c r="C1234">
        <v>61</v>
      </c>
      <c r="D1234">
        <v>1</v>
      </c>
      <c r="E1234">
        <v>1</v>
      </c>
      <c r="F1234">
        <v>0</v>
      </c>
      <c r="G1234">
        <v>156</v>
      </c>
      <c r="H1234">
        <v>24.69</v>
      </c>
      <c r="I1234">
        <f>IF(AND(B1234=1,E1234=0),V1234,IF(AND(B1234=1,E1234=1),W1234,IF(AND(B1234=0,E1234=0),X1234,IF(AND(B1234=0,E1234=1),Y1234,ERROR))))</f>
        <v>0.53865583222403546</v>
      </c>
      <c r="K1234">
        <f t="shared" si="266"/>
        <v>0.15060331820878059</v>
      </c>
      <c r="L1234">
        <f t="shared" si="267"/>
        <v>0.11882079876600593</v>
      </c>
      <c r="M1234" s="22" t="str">
        <f t="shared" si="279"/>
        <v>'&gt;30%</v>
      </c>
      <c r="O1234">
        <f t="shared" si="268"/>
        <v>4.1108738641733114</v>
      </c>
      <c r="P1234">
        <f t="shared" si="269"/>
        <v>5.0498560072495371</v>
      </c>
      <c r="Q1234">
        <f t="shared" si="270"/>
        <v>3.206398303357088</v>
      </c>
      <c r="R1234">
        <f>(O1234*constantes!$B$4)+(P1234*constantes!$B$5)+(D1234*constantes!$B$6)+(Q1234*constantes!$B$8)+(F1234*constantes!$B$9)</f>
        <v>25.416339169097824</v>
      </c>
      <c r="S1234" s="4">
        <f>(O1234*constantes!$B$4)+(P1234*constantes!$C$5)+(D1234*constantes!$B$6)+(Q1234*constantes!$B$8)+(F1234*constantes!$B$9)</f>
        <v>25.778110853457179</v>
      </c>
      <c r="T1234">
        <f>(O1234*constantes!$D$4)+(P1234*constantes!$D$5)+(D1234*constantes!$D$6)+(Q1234*constantes!$D$8)+(F1234*constantes!$D$9)</f>
        <v>27.648717139529683</v>
      </c>
      <c r="U1234">
        <f>(O1234*constantes!$D$4)+(P1234*constantes!$E$5)+(D1234*constantes!$D$6)+(Q1234*constantes!$D$8)+(F1234*constantes!$D$9)</f>
        <v>28.000995094595407</v>
      </c>
      <c r="V1234" s="5">
        <f t="shared" si="271"/>
        <v>0.41653724427583172</v>
      </c>
      <c r="W1234" s="5">
        <f t="shared" si="272"/>
        <v>0.53865583222403546</v>
      </c>
      <c r="X1234" s="6">
        <f t="shared" si="273"/>
        <v>0.23808389156310317</v>
      </c>
      <c r="Y1234" s="6">
        <f t="shared" si="274"/>
        <v>0.32073991061947471</v>
      </c>
      <c r="AA1234">
        <f>(O1234*constantes!$B$4)+(LN(110)*constantes!$B$5)+(LN(22)*constantes!$B$8)+(F1234*constantes!$B$9)</f>
        <v>23.967238746940023</v>
      </c>
      <c r="AB1234">
        <f t="shared" si="275"/>
        <v>0.11882079876600593</v>
      </c>
      <c r="AC1234">
        <f>(O1234*constantes!$D$4)+(LN(110)*constantes!$D$5)+(LN(22)*constantes!$D$8)+(F1234*constantes!$D$9)</f>
        <v>25.98829922560666</v>
      </c>
      <c r="AD1234" s="7">
        <f t="shared" si="276"/>
        <v>5.0368025874669486E-2</v>
      </c>
      <c r="AF1234">
        <f>(O1234*constantes!$B$4)+(LN(125)*constantes!$B$5)+(LN(22.5)*constantes!$B$8)+(F1234*constantes!$B$9)</f>
        <v>24.222195683694412</v>
      </c>
      <c r="AG1234">
        <f t="shared" si="277"/>
        <v>0.15060331820878059</v>
      </c>
      <c r="AH1234">
        <f>(O1234*constantes!$D$4)+(LN(125)*constantes!$D$5)+(LN(22.5)*constantes!$D$8)+(F1234*constantes!$D$9)</f>
        <v>26.359372242214892</v>
      </c>
      <c r="AI1234">
        <f t="shared" si="278"/>
        <v>7.2164067569494672E-2</v>
      </c>
    </row>
    <row r="1235" spans="1:35" x14ac:dyDescent="0.25">
      <c r="A1235" s="11">
        <v>1234</v>
      </c>
      <c r="B1235">
        <v>0</v>
      </c>
      <c r="C1235">
        <v>36</v>
      </c>
      <c r="D1235">
        <v>0</v>
      </c>
      <c r="E1235">
        <v>0</v>
      </c>
      <c r="F1235">
        <v>1</v>
      </c>
      <c r="G1235">
        <v>156.5</v>
      </c>
      <c r="H1235">
        <v>33.82</v>
      </c>
      <c r="I1235">
        <f>IF(AND(B1235=1,E1235=0),V1235,IF(AND(B1235=1,E1235=1),W1235,IF(AND(B1235=0,E1235=0),X1235,IF(AND(B1235=0,E1235=1),Y1235,ERROR))))</f>
        <v>8.6031186308711982E-2</v>
      </c>
      <c r="K1235">
        <f t="shared" si="266"/>
        <v>3.8071807636341659E-2</v>
      </c>
      <c r="L1235">
        <f t="shared" si="267"/>
        <v>2.6426959164349006E-2</v>
      </c>
      <c r="M1235" s="22" t="str">
        <f t="shared" si="279"/>
        <v>Elevated Risk</v>
      </c>
      <c r="O1235">
        <f t="shared" si="268"/>
        <v>3.5835189384561099</v>
      </c>
      <c r="P1235">
        <f t="shared" si="269"/>
        <v>5.0530560099802075</v>
      </c>
      <c r="Q1235">
        <f t="shared" si="270"/>
        <v>3.5210523434704344</v>
      </c>
      <c r="R1235">
        <f>(O1235*constantes!$B$4)+(P1235*constantes!$B$5)+(D1235*constantes!$B$6)+(Q1235*constantes!$B$8)+(F1235*constantes!$B$9)</f>
        <v>23.852158923983474</v>
      </c>
      <c r="S1235" s="4">
        <f>(O1235*constantes!$B$4)+(P1235*constantes!$C$5)+(D1235*constantes!$B$6)+(Q1235*constantes!$B$8)+(F1235*constantes!$B$9)</f>
        <v>24.214159856538451</v>
      </c>
      <c r="T1235">
        <f>(O1235*constantes!$D$4)+(P1235*constantes!$D$5)+(D1235*constantes!$D$6)+(Q1235*constantes!$D$8)+(F1235*constantes!$D$9)</f>
        <v>26.542565669497449</v>
      </c>
      <c r="U1235">
        <f>(O1235*constantes!$D$4)+(P1235*constantes!$E$5)+(D1235*constantes!$D$6)+(Q1235*constantes!$D$8)+(F1235*constantes!$D$9)</f>
        <v>26.895066856753669</v>
      </c>
      <c r="V1235" s="5">
        <f t="shared" si="271"/>
        <v>0.10662040246724824</v>
      </c>
      <c r="W1235" s="5">
        <f t="shared" si="272"/>
        <v>0.14949292113449841</v>
      </c>
      <c r="X1235" s="6">
        <f t="shared" si="273"/>
        <v>8.6031186308711982E-2</v>
      </c>
      <c r="Y1235" s="6">
        <f t="shared" si="274"/>
        <v>0.12012669194881753</v>
      </c>
      <c r="AA1235">
        <f>(O1235*constantes!$B$4)+(LN(110)*constantes!$B$5)+(LN(22)*constantes!$B$8)+(F1235*constantes!$B$9)</f>
        <v>22.857203957379404</v>
      </c>
      <c r="AB1235">
        <f t="shared" si="275"/>
        <v>4.082896138191372E-2</v>
      </c>
      <c r="AC1235">
        <f>(O1235*constantes!$D$4)+(LN(110)*constantes!$D$5)+(LN(22)*constantes!$D$8)+(F1235*constantes!$D$9)</f>
        <v>25.33095955788535</v>
      </c>
      <c r="AD1235" s="7">
        <f t="shared" si="276"/>
        <v>2.6426959164349006E-2</v>
      </c>
      <c r="AF1235">
        <f>(O1235*constantes!$B$4)+(LN(125)*constantes!$B$5)+(LN(22.5)*constantes!$B$8)+(F1235*constantes!$B$9)</f>
        <v>23.112160894133794</v>
      </c>
      <c r="AG1235">
        <f t="shared" si="277"/>
        <v>5.2370520533930764E-2</v>
      </c>
      <c r="AH1235">
        <f>(O1235*constantes!$D$4)+(LN(125)*constantes!$D$5)+(LN(22.5)*constantes!$D$8)+(F1235*constantes!$D$9)</f>
        <v>25.702032574493582</v>
      </c>
      <c r="AI1235">
        <f t="shared" si="278"/>
        <v>3.8071807636341659E-2</v>
      </c>
    </row>
    <row r="1236" spans="1:35" x14ac:dyDescent="0.25">
      <c r="A1236" s="11">
        <v>1235</v>
      </c>
      <c r="B1236">
        <v>1</v>
      </c>
      <c r="C1236">
        <v>41</v>
      </c>
      <c r="D1236">
        <v>0</v>
      </c>
      <c r="E1236">
        <v>0</v>
      </c>
      <c r="F1236">
        <v>0</v>
      </c>
      <c r="G1236">
        <v>124</v>
      </c>
      <c r="H1236">
        <v>27.02</v>
      </c>
      <c r="I1236">
        <f>IF(AND(B1236=1,E1236=0),V1236,IF(AND(B1236=1,E1236=1),W1236,IF(AND(B1236=0,E1236=0),X1236,IF(AND(B1236=0,E1236=1),Y1236,ERROR))))</f>
        <v>5.2547997126155876E-2</v>
      </c>
      <c r="K1236">
        <f t="shared" si="266"/>
        <v>4.62827295767122E-2</v>
      </c>
      <c r="L1236">
        <f t="shared" si="267"/>
        <v>3.6057212319339005E-2</v>
      </c>
      <c r="M1236" s="22" t="str">
        <f t="shared" si="279"/>
        <v>Elevated Risk</v>
      </c>
      <c r="O1236">
        <f t="shared" si="268"/>
        <v>3.713572066704308</v>
      </c>
      <c r="P1236">
        <f t="shared" si="269"/>
        <v>4.8202815656050371</v>
      </c>
      <c r="Q1236">
        <f t="shared" si="270"/>
        <v>3.2965773325320527</v>
      </c>
      <c r="R1236">
        <f>(O1236*constantes!$B$4)+(P1236*constantes!$B$5)+(D1236*constantes!$B$6)+(Q1236*constantes!$B$8)+(F1236*constantes!$B$9)</f>
        <v>23.115636839401873</v>
      </c>
      <c r="S1236" s="4">
        <f>(O1236*constantes!$B$4)+(P1236*constantes!$C$5)+(D1236*constantes!$B$6)+(Q1236*constantes!$B$8)+(F1236*constantes!$B$9)</f>
        <v>23.46096181076182</v>
      </c>
      <c r="T1236">
        <f>(O1236*constantes!$D$4)+(P1236*constantes!$D$5)+(D1236*constantes!$D$6)+(Q1236*constantes!$D$8)+(F1236*constantes!$D$9)</f>
        <v>25.349282923510167</v>
      </c>
      <c r="U1236">
        <f>(O1236*constantes!$D$4)+(P1236*constantes!$E$5)+(D1236*constantes!$D$6)+(Q1236*constantes!$D$8)+(F1236*constantes!$D$9)</f>
        <v>25.685545765526776</v>
      </c>
      <c r="V1236" s="5">
        <f t="shared" si="271"/>
        <v>5.2547997126155876E-2</v>
      </c>
      <c r="W1236" s="5">
        <f t="shared" si="272"/>
        <v>7.3408589885006093E-2</v>
      </c>
      <c r="X1236" s="6">
        <f t="shared" si="273"/>
        <v>2.6909019205196949E-2</v>
      </c>
      <c r="Y1236" s="6">
        <f t="shared" si="274"/>
        <v>3.7461081016345266E-2</v>
      </c>
      <c r="AA1236">
        <f>(O1236*constantes!$B$4)+(LN(110)*constantes!$B$5)+(LN(22)*constantes!$B$8)+(F1236*constantes!$B$9)</f>
        <v>22.730454143490913</v>
      </c>
      <c r="AB1236">
        <f t="shared" si="275"/>
        <v>3.6057212319339005E-2</v>
      </c>
      <c r="AC1236">
        <f>(O1236*constantes!$D$4)+(LN(110)*constantes!$D$5)+(LN(22)*constantes!$D$8)+(F1236*constantes!$D$9)</f>
        <v>24.907213223567677</v>
      </c>
      <c r="AD1236" s="7">
        <f t="shared" si="276"/>
        <v>1.7378724267438583E-2</v>
      </c>
      <c r="AF1236">
        <f>(O1236*constantes!$B$4)+(LN(125)*constantes!$B$5)+(LN(22.5)*constantes!$B$8)+(F1236*constantes!$B$9)</f>
        <v>22.985411080245306</v>
      </c>
      <c r="AG1236">
        <f t="shared" si="277"/>
        <v>4.62827295767122E-2</v>
      </c>
      <c r="AH1236">
        <f>(O1236*constantes!$D$4)+(LN(125)*constantes!$D$5)+(LN(22.5)*constantes!$D$8)+(F1236*constantes!$D$9)</f>
        <v>25.278286240175909</v>
      </c>
      <c r="AI1236">
        <f t="shared" si="278"/>
        <v>2.5088146116023613E-2</v>
      </c>
    </row>
    <row r="1237" spans="1:35" x14ac:dyDescent="0.25">
      <c r="A1237" s="11">
        <v>1236</v>
      </c>
      <c r="B1237">
        <v>0</v>
      </c>
      <c r="C1237">
        <v>45</v>
      </c>
      <c r="D1237">
        <v>1</v>
      </c>
      <c r="E1237">
        <v>1</v>
      </c>
      <c r="F1237">
        <v>0</v>
      </c>
      <c r="G1237">
        <v>140</v>
      </c>
      <c r="H1237">
        <v>21.44</v>
      </c>
      <c r="I1237">
        <f>IF(AND(B1237=1,E1237=0),V1237,IF(AND(B1237=1,E1237=1),W1237,IF(AND(B1237=0,E1237=0),X1237,IF(AND(B1237=0,E1237=1),Y1237,ERROR))))</f>
        <v>0.10873303292536673</v>
      </c>
      <c r="K1237">
        <f t="shared" si="266"/>
        <v>3.2202898660143586E-2</v>
      </c>
      <c r="L1237">
        <f t="shared" si="267"/>
        <v>2.2332293193086827E-2</v>
      </c>
      <c r="M1237" s="22" t="str">
        <f t="shared" si="279"/>
        <v>Elevated Risk</v>
      </c>
      <c r="O1237">
        <f t="shared" si="268"/>
        <v>3.8066624897703196</v>
      </c>
      <c r="P1237">
        <f t="shared" si="269"/>
        <v>4.9416424226093039</v>
      </c>
      <c r="Q1237">
        <f t="shared" si="270"/>
        <v>3.0652583362026014</v>
      </c>
      <c r="R1237">
        <f>(O1237*constantes!$B$4)+(P1237*constantes!$B$5)+(D1237*constantes!$B$6)+(Q1237*constantes!$B$8)+(F1237*constantes!$B$9)</f>
        <v>24.156704940680822</v>
      </c>
      <c r="S1237" s="4">
        <f>(O1237*constantes!$B$4)+(P1237*constantes!$C$5)+(D1237*constantes!$B$6)+(Q1237*constantes!$B$8)+(F1237*constantes!$B$9)</f>
        <v>24.510724203836549</v>
      </c>
      <c r="T1237">
        <f>(O1237*constantes!$D$4)+(P1237*constantes!$D$5)+(D1237*constantes!$D$6)+(Q1237*constantes!$D$8)+(F1237*constantes!$D$9)</f>
        <v>26.444383812404844</v>
      </c>
      <c r="U1237">
        <f>(O1237*constantes!$D$4)+(P1237*constantes!$E$5)+(D1237*constantes!$D$6)+(Q1237*constantes!$D$8)+(F1237*constantes!$D$9)</f>
        <v>26.789112787806069</v>
      </c>
      <c r="V1237" s="5">
        <f t="shared" si="271"/>
        <v>0.14176859298611599</v>
      </c>
      <c r="W1237" s="5">
        <f t="shared" si="272"/>
        <v>0.19573215217520246</v>
      </c>
      <c r="X1237" s="6">
        <f t="shared" si="273"/>
        <v>7.8309912294756145E-2</v>
      </c>
      <c r="Y1237" s="6">
        <f t="shared" si="274"/>
        <v>0.10873303292536673</v>
      </c>
      <c r="AA1237">
        <f>(O1237*constantes!$B$4)+(LN(110)*constantes!$B$5)+(LN(22)*constantes!$B$8)+(F1237*constantes!$B$9)</f>
        <v>23.020240906878485</v>
      </c>
      <c r="AB1237">
        <f t="shared" si="275"/>
        <v>4.7883245315309741E-2</v>
      </c>
      <c r="AC1237">
        <f>(O1237*constantes!$D$4)+(LN(110)*constantes!$D$5)+(LN(22)*constantes!$D$8)+(F1237*constantes!$D$9)</f>
        <v>25.16051878105991</v>
      </c>
      <c r="AD1237" s="7">
        <f t="shared" si="276"/>
        <v>2.2332293193086827E-2</v>
      </c>
      <c r="AF1237">
        <f>(O1237*constantes!$B$4)+(LN(125)*constantes!$B$5)+(LN(22.5)*constantes!$B$8)+(F1237*constantes!$B$9)</f>
        <v>23.275197843632878</v>
      </c>
      <c r="AG1237">
        <f t="shared" si="277"/>
        <v>6.1354256697024101E-2</v>
      </c>
      <c r="AH1237">
        <f>(O1237*constantes!$D$4)+(LN(125)*constantes!$D$5)+(LN(22.5)*constantes!$D$8)+(F1237*constantes!$D$9)</f>
        <v>25.531591797668142</v>
      </c>
      <c r="AI1237">
        <f t="shared" si="278"/>
        <v>3.2202898660143586E-2</v>
      </c>
    </row>
    <row r="1238" spans="1:35" x14ac:dyDescent="0.25">
      <c r="A1238" s="11">
        <v>1237</v>
      </c>
      <c r="B1238">
        <v>1</v>
      </c>
      <c r="C1238">
        <v>51</v>
      </c>
      <c r="D1238">
        <v>1</v>
      </c>
      <c r="E1238">
        <v>1</v>
      </c>
      <c r="F1238">
        <v>0</v>
      </c>
      <c r="G1238">
        <v>128</v>
      </c>
      <c r="H1238">
        <v>27.57</v>
      </c>
      <c r="I1238">
        <f>IF(AND(B1238=1,E1238=0),V1238,IF(AND(B1238=1,E1238=1),W1238,IF(AND(B1238=0,E1238=0),X1238,IF(AND(B1238=0,E1238=1),Y1238,ERROR))))</f>
        <v>0.28129409893810264</v>
      </c>
      <c r="K1238">
        <f t="shared" si="266"/>
        <v>8.9246869441510945E-2</v>
      </c>
      <c r="L1238">
        <f t="shared" si="267"/>
        <v>6.9883054652788434E-2</v>
      </c>
      <c r="M1238" s="22" t="str">
        <f t="shared" si="279"/>
        <v>Elevated Risk</v>
      </c>
      <c r="O1238">
        <f t="shared" si="268"/>
        <v>3.9318256327243257</v>
      </c>
      <c r="P1238">
        <f t="shared" si="269"/>
        <v>4.8520302639196169</v>
      </c>
      <c r="Q1238">
        <f t="shared" si="270"/>
        <v>3.3167282250357055</v>
      </c>
      <c r="R1238">
        <f>(O1238*constantes!$B$4)+(P1238*constantes!$B$5)+(D1238*constantes!$B$6)+(Q1238*constantes!$B$8)+(F1238*constantes!$B$9)</f>
        <v>24.579452858599076</v>
      </c>
      <c r="S1238" s="4">
        <f>(O1238*constantes!$B$4)+(P1238*constantes!$C$5)+(D1238*constantes!$B$6)+(Q1238*constantes!$B$8)+(F1238*constantes!$B$9)</f>
        <v>24.92705230670628</v>
      </c>
      <c r="T1238">
        <f>(O1238*constantes!$D$4)+(P1238*constantes!$D$5)+(D1238*constantes!$D$6)+(Q1238*constantes!$D$8)+(F1238*constantes!$D$9)</f>
        <v>26.661454529168815</v>
      </c>
      <c r="U1238">
        <f>(O1238*constantes!$D$4)+(P1238*constantes!$E$5)+(D1238*constantes!$D$6)+(Q1238*constantes!$D$8)+(F1238*constantes!$D$9)</f>
        <v>26.999932160379849</v>
      </c>
      <c r="V1238" s="5">
        <f t="shared" si="271"/>
        <v>0.20809991157728447</v>
      </c>
      <c r="W1238" s="5">
        <f t="shared" si="272"/>
        <v>0.28129409893810264</v>
      </c>
      <c r="X1238" s="6">
        <f t="shared" si="273"/>
        <v>9.6352255562481726E-2</v>
      </c>
      <c r="Y1238" s="6">
        <f t="shared" si="274"/>
        <v>0.13248862538023631</v>
      </c>
      <c r="AA1238">
        <f>(O1238*constantes!$B$4)+(LN(110)*constantes!$B$5)+(LN(22)*constantes!$B$8)+(F1238*constantes!$B$9)</f>
        <v>23.409868764368586</v>
      </c>
      <c r="AB1238">
        <f t="shared" si="275"/>
        <v>6.9883054652788434E-2</v>
      </c>
      <c r="AC1238">
        <f>(O1238*constantes!$D$4)+(LN(110)*constantes!$D$5)+(LN(22)*constantes!$D$8)+(F1238*constantes!$D$9)</f>
        <v>25.50109645445777</v>
      </c>
      <c r="AD1238" s="7">
        <f t="shared" si="276"/>
        <v>3.1250958582138333E-2</v>
      </c>
      <c r="AF1238">
        <f>(O1238*constantes!$B$4)+(LN(125)*constantes!$B$5)+(LN(22.5)*constantes!$B$8)+(F1238*constantes!$B$9)</f>
        <v>23.664825701122982</v>
      </c>
      <c r="AG1238">
        <f t="shared" si="277"/>
        <v>8.9246869441510945E-2</v>
      </c>
      <c r="AH1238">
        <f>(O1238*constantes!$D$4)+(LN(125)*constantes!$D$5)+(LN(22.5)*constantes!$D$8)+(F1238*constantes!$D$9)</f>
        <v>25.872169471066002</v>
      </c>
      <c r="AI1238">
        <f t="shared" si="278"/>
        <v>4.4971857043080821E-2</v>
      </c>
    </row>
    <row r="1239" spans="1:35" x14ac:dyDescent="0.25">
      <c r="A1239" s="11">
        <v>1238</v>
      </c>
      <c r="B1239">
        <v>1</v>
      </c>
      <c r="C1239">
        <v>45</v>
      </c>
      <c r="D1239">
        <v>0</v>
      </c>
      <c r="E1239">
        <v>0</v>
      </c>
      <c r="F1239">
        <v>0</v>
      </c>
      <c r="G1239">
        <v>119</v>
      </c>
      <c r="H1239">
        <v>28.25</v>
      </c>
      <c r="I1239">
        <f>IF(AND(B1239=1,E1239=0),V1239,IF(AND(B1239=1,E1239=1),W1239,IF(AND(B1239=0,E1239=0),X1239,IF(AND(B1239=0,E1239=1),Y1239,ERROR))))</f>
        <v>6.6880666220745955E-2</v>
      </c>
      <c r="K1239">
        <f t="shared" si="266"/>
        <v>6.1354256697024101E-2</v>
      </c>
      <c r="L1239">
        <f t="shared" si="267"/>
        <v>4.7883245315309741E-2</v>
      </c>
      <c r="M1239" s="22" t="str">
        <f t="shared" si="279"/>
        <v>NORMAL</v>
      </c>
      <c r="O1239">
        <f t="shared" si="268"/>
        <v>3.8066624897703196</v>
      </c>
      <c r="P1239">
        <f t="shared" si="269"/>
        <v>4.7791234931115296</v>
      </c>
      <c r="Q1239">
        <f t="shared" si="270"/>
        <v>3.34109345759245</v>
      </c>
      <c r="R1239">
        <f>(O1239*constantes!$B$4)+(P1239*constantes!$B$5)+(D1239*constantes!$B$6)+(Q1239*constantes!$B$8)+(F1239*constantes!$B$9)</f>
        <v>23.364363134132319</v>
      </c>
      <c r="S1239" s="4">
        <f>(O1239*constantes!$B$4)+(P1239*constantes!$C$5)+(D1239*constantes!$B$6)+(Q1239*constantes!$B$8)+(F1239*constantes!$B$9)</f>
        <v>23.706739541178827</v>
      </c>
      <c r="T1239">
        <f>(O1239*constantes!$D$4)+(P1239*constantes!$D$5)+(D1239*constantes!$D$6)+(Q1239*constantes!$D$8)+(F1239*constantes!$D$9)</f>
        <v>25.509573396241819</v>
      </c>
      <c r="U1239">
        <f>(O1239*constantes!$D$4)+(P1239*constantes!$E$5)+(D1239*constantes!$D$6)+(Q1239*constantes!$D$8)+(F1239*constantes!$D$9)</f>
        <v>25.842965051121279</v>
      </c>
      <c r="V1239" s="5">
        <f t="shared" si="271"/>
        <v>6.6880666220745955E-2</v>
      </c>
      <c r="W1239" s="5">
        <f t="shared" si="272"/>
        <v>9.2883986551110853E-2</v>
      </c>
      <c r="X1239" s="6">
        <f t="shared" si="273"/>
        <v>3.1512760787430372E-2</v>
      </c>
      <c r="Y1239" s="6">
        <f t="shared" si="274"/>
        <v>4.3706186794034374E-2</v>
      </c>
      <c r="AA1239">
        <f>(O1239*constantes!$B$4)+(LN(110)*constantes!$B$5)+(LN(22)*constantes!$B$8)+(F1239*constantes!$B$9)</f>
        <v>23.020240906878485</v>
      </c>
      <c r="AB1239">
        <f t="shared" si="275"/>
        <v>4.7883245315309741E-2</v>
      </c>
      <c r="AC1239">
        <f>(O1239*constantes!$D$4)+(LN(110)*constantes!$D$5)+(LN(22)*constantes!$D$8)+(F1239*constantes!$D$9)</f>
        <v>25.16051878105991</v>
      </c>
      <c r="AD1239" s="7">
        <f t="shared" si="276"/>
        <v>2.2332293193086827E-2</v>
      </c>
      <c r="AF1239">
        <f>(O1239*constantes!$B$4)+(LN(125)*constantes!$B$5)+(LN(22.5)*constantes!$B$8)+(F1239*constantes!$B$9)</f>
        <v>23.275197843632878</v>
      </c>
      <c r="AG1239">
        <f t="shared" si="277"/>
        <v>6.1354256697024101E-2</v>
      </c>
      <c r="AH1239">
        <f>(O1239*constantes!$D$4)+(LN(125)*constantes!$D$5)+(LN(22.5)*constantes!$D$8)+(F1239*constantes!$D$9)</f>
        <v>25.531591797668142</v>
      </c>
      <c r="AI1239">
        <f t="shared" si="278"/>
        <v>3.2202898660143586E-2</v>
      </c>
    </row>
    <row r="1240" spans="1:35" x14ac:dyDescent="0.25">
      <c r="A1240" s="11">
        <v>1239</v>
      </c>
      <c r="B1240">
        <v>0</v>
      </c>
      <c r="C1240">
        <v>35</v>
      </c>
      <c r="D1240">
        <v>0</v>
      </c>
      <c r="E1240">
        <v>0</v>
      </c>
      <c r="F1240">
        <v>0</v>
      </c>
      <c r="G1240">
        <v>130</v>
      </c>
      <c r="H1240">
        <v>25.94</v>
      </c>
      <c r="I1240">
        <f>IF(AND(B1240=1,E1240=0),V1240,IF(AND(B1240=1,E1240=1),W1240,IF(AND(B1240=0,E1240=0),X1240,IF(AND(B1240=0,E1240=1),Y1240,ERROR))))</f>
        <v>1.9642426595853579E-2</v>
      </c>
      <c r="K1240">
        <f t="shared" si="266"/>
        <v>1.6383680801150824E-2</v>
      </c>
      <c r="L1240">
        <f t="shared" si="267"/>
        <v>1.133354995431346E-2</v>
      </c>
      <c r="M1240" s="22" t="str">
        <f t="shared" si="279"/>
        <v>Elevated Risk</v>
      </c>
      <c r="O1240">
        <f t="shared" si="268"/>
        <v>3.5553480614894135</v>
      </c>
      <c r="P1240">
        <f t="shared" si="269"/>
        <v>4.8675344504555822</v>
      </c>
      <c r="Q1240">
        <f t="shared" si="270"/>
        <v>3.255786178888298</v>
      </c>
      <c r="R1240">
        <f>(O1240*constantes!$B$4)+(P1240*constantes!$B$5)+(D1240*constantes!$B$6)+(Q1240*constantes!$B$8)+(F1240*constantes!$B$9)</f>
        <v>22.678411718882508</v>
      </c>
      <c r="S1240" s="4">
        <f>(O1240*constantes!$B$4)+(P1240*constantes!$C$5)+(D1240*constantes!$B$6)+(Q1240*constantes!$B$8)+(F1240*constantes!$B$9)</f>
        <v>23.027121886913143</v>
      </c>
      <c r="T1240">
        <f>(O1240*constantes!$D$4)+(P1240*constantes!$D$5)+(D1240*constantes!$D$6)+(Q1240*constantes!$D$8)+(F1240*constantes!$D$9)</f>
        <v>25.030807964664653</v>
      </c>
      <c r="U1240">
        <f>(O1240*constantes!$D$4)+(P1240*constantes!$E$5)+(D1240*constantes!$D$6)+(Q1240*constantes!$D$8)+(F1240*constantes!$D$9)</f>
        <v>25.370367167928432</v>
      </c>
      <c r="V1240" s="5">
        <f t="shared" si="271"/>
        <v>3.4260396803128756E-2</v>
      </c>
      <c r="W1240" s="5">
        <f t="shared" si="272"/>
        <v>4.8205765491174057E-2</v>
      </c>
      <c r="X1240" s="6">
        <f t="shared" si="273"/>
        <v>1.9642426595853579E-2</v>
      </c>
      <c r="Y1240" s="6">
        <f t="shared" si="274"/>
        <v>2.7474449914933863E-2</v>
      </c>
      <c r="AA1240">
        <f>(O1240*constantes!$B$4)+(LN(110)*constantes!$B$5)+(LN(22)*constantes!$B$8)+(F1240*constantes!$B$9)</f>
        <v>22.237909144217156</v>
      </c>
      <c r="AB1240">
        <f t="shared" si="275"/>
        <v>2.2190585383473738E-2</v>
      </c>
      <c r="AC1240">
        <f>(O1240*constantes!$D$4)+(LN(110)*constantes!$D$5)+(LN(22)*constantes!$D$8)+(F1240*constantes!$D$9)</f>
        <v>24.476674629697587</v>
      </c>
      <c r="AD1240" s="7">
        <f t="shared" si="276"/>
        <v>1.133354995431346E-2</v>
      </c>
      <c r="AF1240">
        <f>(O1240*constantes!$B$4)+(LN(125)*constantes!$B$5)+(LN(22.5)*constantes!$B$8)+(F1240*constantes!$B$9)</f>
        <v>22.492866080971549</v>
      </c>
      <c r="AG1240">
        <f t="shared" si="277"/>
        <v>2.8542111166007578E-2</v>
      </c>
      <c r="AH1240">
        <f>(O1240*constantes!$D$4)+(LN(125)*constantes!$D$5)+(LN(22.5)*constantes!$D$8)+(F1240*constantes!$D$9)</f>
        <v>24.84774764630582</v>
      </c>
      <c r="AI1240">
        <f t="shared" si="278"/>
        <v>1.6383680801150824E-2</v>
      </c>
    </row>
    <row r="1241" spans="1:35" x14ac:dyDescent="0.25">
      <c r="A1241" s="11">
        <v>1240</v>
      </c>
      <c r="B1241">
        <v>0</v>
      </c>
      <c r="C1241">
        <v>49</v>
      </c>
      <c r="D1241">
        <v>0</v>
      </c>
      <c r="E1241">
        <v>0</v>
      </c>
      <c r="F1241">
        <v>0</v>
      </c>
      <c r="G1241">
        <v>118</v>
      </c>
      <c r="H1241">
        <v>21.18</v>
      </c>
      <c r="I1241">
        <f>IF(AND(B1241=1,E1241=0),V1241,IF(AND(B1241=1,E1241=1),W1241,IF(AND(B1241=0,E1241=0),X1241,IF(AND(B1241=0,E1241=1),Y1241,ERROR))))</f>
        <v>3.3452277882650372E-2</v>
      </c>
      <c r="K1241">
        <f t="shared" si="266"/>
        <v>4.0428513799347532E-2</v>
      </c>
      <c r="L1241">
        <f t="shared" si="267"/>
        <v>2.8073382189004015E-2</v>
      </c>
      <c r="M1241" s="22" t="str">
        <f t="shared" si="279"/>
        <v>NORMAL</v>
      </c>
      <c r="O1241">
        <f t="shared" si="268"/>
        <v>3.8918202981106265</v>
      </c>
      <c r="P1241">
        <f t="shared" si="269"/>
        <v>4.7706846244656651</v>
      </c>
      <c r="Q1241">
        <f t="shared" si="270"/>
        <v>3.0530573401732606</v>
      </c>
      <c r="R1241">
        <f>(O1241*constantes!$B$4)+(P1241*constantes!$B$5)+(D1241*constantes!$B$6)+(Q1241*constantes!$B$8)+(F1241*constantes!$B$9)</f>
        <v>23.385454815929378</v>
      </c>
      <c r="S1241" s="4">
        <f>(O1241*constantes!$B$4)+(P1241*constantes!$C$5)+(D1241*constantes!$B$6)+(Q1241*constantes!$B$8)+(F1241*constantes!$B$9)</f>
        <v>23.727226662426098</v>
      </c>
      <c r="T1241">
        <f>(O1241*constantes!$D$4)+(P1241*constantes!$D$5)+(D1241*constantes!$D$6)+(Q1241*constantes!$D$8)+(F1241*constantes!$D$9)</f>
        <v>25.570297510749178</v>
      </c>
      <c r="U1241">
        <f>(O1241*constantes!$D$4)+(P1241*constantes!$E$5)+(D1241*constantes!$D$6)+(Q1241*constantes!$D$8)+(F1241*constantes!$D$9)</f>
        <v>25.903100470151902</v>
      </c>
      <c r="V1241" s="5">
        <f t="shared" si="271"/>
        <v>6.8256485449502802E-2</v>
      </c>
      <c r="W1241" s="5">
        <f t="shared" si="272"/>
        <v>9.471250556725741E-2</v>
      </c>
      <c r="X1241" s="6">
        <f t="shared" si="273"/>
        <v>3.3452277882650372E-2</v>
      </c>
      <c r="Y1241" s="6">
        <f t="shared" si="274"/>
        <v>4.6351366184450238E-2</v>
      </c>
      <c r="AA1241">
        <f>(O1241*constantes!$B$4)+(LN(110)*constantes!$B$5)+(LN(22)*constantes!$B$8)+(F1241*constantes!$B$9)</f>
        <v>23.285333757929525</v>
      </c>
      <c r="AB1241">
        <f t="shared" si="275"/>
        <v>6.1959526107751905E-2</v>
      </c>
      <c r="AC1241">
        <f>(O1241*constantes!$D$4)+(LN(110)*constantes!$D$5)+(LN(22)*constantes!$D$8)+(F1241*constantes!$D$9)</f>
        <v>25.39223913860047</v>
      </c>
      <c r="AD1241" s="7">
        <f t="shared" si="276"/>
        <v>2.8073382189004015E-2</v>
      </c>
      <c r="AF1241">
        <f>(O1241*constantes!$B$4)+(LN(125)*constantes!$B$5)+(LN(22.5)*constantes!$B$8)+(F1241*constantes!$B$9)</f>
        <v>23.540290694683922</v>
      </c>
      <c r="AG1241">
        <f t="shared" si="277"/>
        <v>7.9222803135090225E-2</v>
      </c>
      <c r="AH1241">
        <f>(O1241*constantes!$D$4)+(LN(125)*constantes!$D$5)+(LN(22.5)*constantes!$D$8)+(F1241*constantes!$D$9)</f>
        <v>25.763312155208702</v>
      </c>
      <c r="AI1241">
        <f t="shared" si="278"/>
        <v>4.0428513799347532E-2</v>
      </c>
    </row>
    <row r="1242" spans="1:35" x14ac:dyDescent="0.25">
      <c r="A1242" s="11">
        <v>1241</v>
      </c>
      <c r="B1242">
        <v>0</v>
      </c>
      <c r="C1242">
        <v>50</v>
      </c>
      <c r="D1242">
        <v>1</v>
      </c>
      <c r="E1242">
        <v>1</v>
      </c>
      <c r="F1242">
        <v>0</v>
      </c>
      <c r="G1242">
        <v>156</v>
      </c>
      <c r="H1242">
        <v>24.24</v>
      </c>
      <c r="I1242">
        <f>IF(AND(B1242=1,E1242=0),V1242,IF(AND(B1242=1,E1242=1),W1242,IF(AND(B1242=0,E1242=0),X1242,IF(AND(B1242=0,E1242=1),Y1242,ERROR))))</f>
        <v>0.19990632190137592</v>
      </c>
      <c r="K1242">
        <f t="shared" si="266"/>
        <v>4.2663786438573714E-2</v>
      </c>
      <c r="L1242">
        <f t="shared" si="267"/>
        <v>2.9636129007590606E-2</v>
      </c>
      <c r="M1242" s="22" t="str">
        <f t="shared" si="279"/>
        <v>Elevated Risk</v>
      </c>
      <c r="O1242">
        <f t="shared" si="268"/>
        <v>3.912023005428146</v>
      </c>
      <c r="P1242">
        <f t="shared" si="269"/>
        <v>5.0498560072495371</v>
      </c>
      <c r="Q1242">
        <f t="shared" si="270"/>
        <v>3.1880041612011136</v>
      </c>
      <c r="R1242">
        <f>(O1242*constantes!$B$4)+(P1242*constantes!$B$5)+(D1242*constantes!$B$6)+(Q1242*constantes!$B$8)+(F1242*constantes!$B$9)</f>
        <v>24.782742075781481</v>
      </c>
      <c r="S1242" s="4">
        <f>(O1242*constantes!$B$4)+(P1242*constantes!$C$5)+(D1242*constantes!$B$6)+(Q1242*constantes!$B$8)+(F1242*constantes!$B$9)</f>
        <v>25.144513760140836</v>
      </c>
      <c r="T1242">
        <f>(O1242*constantes!$D$4)+(P1242*constantes!$D$5)+(D1242*constantes!$D$6)+(Q1242*constantes!$D$8)+(F1242*constantes!$D$9)</f>
        <v>27.098226028146733</v>
      </c>
      <c r="U1242">
        <f>(O1242*constantes!$D$4)+(P1242*constantes!$E$5)+(D1242*constantes!$D$6)+(Q1242*constantes!$D$8)+(F1242*constantes!$D$9)</f>
        <v>27.450503983212457</v>
      </c>
      <c r="V1242" s="5">
        <f t="shared" si="271"/>
        <v>0.24867475981653919</v>
      </c>
      <c r="W1242" s="5">
        <f t="shared" si="272"/>
        <v>0.33670765248781143</v>
      </c>
      <c r="X1242" s="6">
        <f t="shared" si="273"/>
        <v>0.14513052726046405</v>
      </c>
      <c r="Y1242" s="6">
        <f t="shared" si="274"/>
        <v>0.19990632190137592</v>
      </c>
      <c r="AA1242">
        <f>(O1242*constantes!$B$4)+(LN(110)*constantes!$B$5)+(LN(22)*constantes!$B$8)+(F1242*constantes!$B$9)</f>
        <v>23.348223977700673</v>
      </c>
      <c r="AB1242">
        <f t="shared" si="275"/>
        <v>6.5845990830285972E-2</v>
      </c>
      <c r="AC1242">
        <f>(O1242*constantes!$D$4)+(LN(110)*constantes!$D$5)+(LN(22)*constantes!$D$8)+(F1242*constantes!$D$9)</f>
        <v>25.447212119400952</v>
      </c>
      <c r="AD1242" s="7">
        <f t="shared" si="276"/>
        <v>2.9636129007590606E-2</v>
      </c>
      <c r="AF1242">
        <f>(O1242*constantes!$B$4)+(LN(125)*constantes!$B$5)+(LN(22.5)*constantes!$B$8)+(F1242*constantes!$B$9)</f>
        <v>23.603180914455063</v>
      </c>
      <c r="AG1242">
        <f t="shared" si="277"/>
        <v>8.4142660265313918E-2</v>
      </c>
      <c r="AH1242">
        <f>(O1242*constantes!$D$4)+(LN(125)*constantes!$D$5)+(LN(22.5)*constantes!$D$8)+(F1242*constantes!$D$9)</f>
        <v>25.818285136009184</v>
      </c>
      <c r="AI1242">
        <f t="shared" si="278"/>
        <v>4.2663786438573714E-2</v>
      </c>
    </row>
    <row r="1243" spans="1:35" x14ac:dyDescent="0.25">
      <c r="A1243" s="11">
        <v>1242</v>
      </c>
      <c r="B1243">
        <v>1</v>
      </c>
      <c r="C1243">
        <v>40</v>
      </c>
      <c r="D1243">
        <v>0</v>
      </c>
      <c r="E1243">
        <v>0</v>
      </c>
      <c r="F1243">
        <v>0</v>
      </c>
      <c r="G1243">
        <v>148</v>
      </c>
      <c r="H1243">
        <v>32.840000000000003</v>
      </c>
      <c r="I1243">
        <f>IF(AND(B1243=1,E1243=0),V1243,IF(AND(B1243=1,E1243=1),W1243,IF(AND(B1243=0,E1243=0),X1243,IF(AND(B1243=0,E1243=1),Y1243,ERROR))))</f>
        <v>7.7817143005842748E-2</v>
      </c>
      <c r="K1243">
        <f t="shared" si="266"/>
        <v>4.2933030992125865E-2</v>
      </c>
      <c r="L1243">
        <f t="shared" si="267"/>
        <v>3.3434567241904078E-2</v>
      </c>
      <c r="M1243" s="22" t="str">
        <f t="shared" si="279"/>
        <v>Elevated Risk</v>
      </c>
      <c r="O1243">
        <f t="shared" si="268"/>
        <v>3.6888794541139363</v>
      </c>
      <c r="P1243">
        <f t="shared" si="269"/>
        <v>4.9972122737641147</v>
      </c>
      <c r="Q1243">
        <f t="shared" si="270"/>
        <v>3.4916472845842277</v>
      </c>
      <c r="R1243">
        <f>(O1243*constantes!$B$4)+(P1243*constantes!$B$5)+(D1243*constantes!$B$6)+(Q1243*constantes!$B$8)+(F1243*constantes!$B$9)</f>
        <v>23.52163594809269</v>
      </c>
      <c r="S1243" s="4">
        <f>(O1243*constantes!$B$4)+(P1243*constantes!$C$5)+(D1243*constantes!$B$6)+(Q1243*constantes!$B$8)+(F1243*constantes!$B$9)</f>
        <v>23.879636235385149</v>
      </c>
      <c r="T1243">
        <f>(O1243*constantes!$D$4)+(P1243*constantes!$D$5)+(D1243*constantes!$D$6)+(Q1243*constantes!$D$8)+(F1243*constantes!$D$9)</f>
        <v>25.879512267443314</v>
      </c>
      <c r="U1243">
        <f>(O1243*constantes!$D$4)+(P1243*constantes!$E$5)+(D1243*constantes!$D$6)+(Q1243*constantes!$D$8)+(F1243*constantes!$D$9)</f>
        <v>26.228117795661095</v>
      </c>
      <c r="V1243" s="5">
        <f t="shared" si="271"/>
        <v>7.7817143005842748E-2</v>
      </c>
      <c r="W1243" s="5">
        <f t="shared" si="272"/>
        <v>0.10942196946922067</v>
      </c>
      <c r="X1243" s="6">
        <f t="shared" si="273"/>
        <v>4.5295669748120049E-2</v>
      </c>
      <c r="Y1243" s="6">
        <f t="shared" si="274"/>
        <v>6.3576277551152804E-2</v>
      </c>
      <c r="AA1243">
        <f>(O1243*constantes!$B$4)+(LN(110)*constantes!$B$5)+(LN(22)*constantes!$B$8)+(F1243*constantes!$B$9)</f>
        <v>22.653587028201589</v>
      </c>
      <c r="AB1243">
        <f t="shared" si="275"/>
        <v>3.3434567241904078E-2</v>
      </c>
      <c r="AC1243">
        <f>(O1243*constantes!$D$4)+(LN(110)*constantes!$D$5)+(LN(22)*constantes!$D$8)+(F1243*constantes!$D$9)</f>
        <v>24.840022896226397</v>
      </c>
      <c r="AD1243" s="7">
        <f t="shared" si="276"/>
        <v>1.6258639030403699E-2</v>
      </c>
      <c r="AF1243">
        <f>(O1243*constantes!$B$4)+(LN(125)*constantes!$B$5)+(LN(22.5)*constantes!$B$8)+(F1243*constantes!$B$9)</f>
        <v>22.908543964955982</v>
      </c>
      <c r="AG1243">
        <f t="shared" si="277"/>
        <v>4.2933030992125865E-2</v>
      </c>
      <c r="AH1243">
        <f>(O1243*constantes!$D$4)+(LN(125)*constantes!$D$5)+(LN(22.5)*constantes!$D$8)+(F1243*constantes!$D$9)</f>
        <v>25.211095912834629</v>
      </c>
      <c r="AI1243">
        <f t="shared" si="278"/>
        <v>2.3477142937900042E-2</v>
      </c>
    </row>
    <row r="1244" spans="1:35" x14ac:dyDescent="0.25">
      <c r="A1244" s="11">
        <v>1243</v>
      </c>
      <c r="B1244">
        <v>0</v>
      </c>
      <c r="C1244">
        <v>43</v>
      </c>
      <c r="D1244">
        <v>1</v>
      </c>
      <c r="E1244">
        <v>0</v>
      </c>
      <c r="F1244">
        <v>0</v>
      </c>
      <c r="G1244">
        <v>113</v>
      </c>
      <c r="H1244">
        <v>29.34</v>
      </c>
      <c r="I1244">
        <f>IF(AND(B1244=1,E1244=0),V1244,IF(AND(B1244=1,E1244=1),W1244,IF(AND(B1244=0,E1244=0),X1244,IF(AND(B1244=0,E1244=1),Y1244,ERROR))))</f>
        <v>4.5245340215069429E-2</v>
      </c>
      <c r="K1244">
        <f t="shared" si="266"/>
        <v>2.8509711637591306E-2</v>
      </c>
      <c r="L1244">
        <f t="shared" si="267"/>
        <v>1.975954812069991E-2</v>
      </c>
      <c r="M1244" s="22" t="str">
        <f t="shared" si="279"/>
        <v>Elevated Risk</v>
      </c>
      <c r="O1244">
        <f t="shared" si="268"/>
        <v>3.7612001156935624</v>
      </c>
      <c r="P1244">
        <f t="shared" si="269"/>
        <v>4.7273878187123408</v>
      </c>
      <c r="Q1244">
        <f t="shared" si="270"/>
        <v>3.3789517727148355</v>
      </c>
      <c r="R1244">
        <f>(O1244*constantes!$B$4)+(P1244*constantes!$B$5)+(D1244*constantes!$B$6)+(Q1244*constantes!$B$8)+(F1244*constantes!$B$9)</f>
        <v>23.866409703741464</v>
      </c>
      <c r="S1244" s="4">
        <f>(O1244*constantes!$B$4)+(P1244*constantes!$C$5)+(D1244*constantes!$B$6)+(Q1244*constantes!$B$8)+(F1244*constantes!$B$9)</f>
        <v>24.205079767074015</v>
      </c>
      <c r="T1244">
        <f>(O1244*constantes!$D$4)+(P1244*constantes!$D$5)+(D1244*constantes!$D$6)+(Q1244*constantes!$D$8)+(F1244*constantes!$D$9)</f>
        <v>25.878374361744875</v>
      </c>
      <c r="U1244">
        <f>(O1244*constantes!$D$4)+(P1244*constantes!$E$5)+(D1244*constantes!$D$6)+(Q1244*constantes!$D$8)+(F1244*constantes!$D$9)</f>
        <v>26.208156935978248</v>
      </c>
      <c r="V1244" s="5">
        <f t="shared" si="271"/>
        <v>0.10806489008705922</v>
      </c>
      <c r="W1244" s="5">
        <f t="shared" si="272"/>
        <v>0.14824719374498962</v>
      </c>
      <c r="X1244" s="6">
        <f t="shared" si="273"/>
        <v>4.5245340215069429E-2</v>
      </c>
      <c r="Y1244" s="6">
        <f t="shared" si="274"/>
        <v>6.2359847460523476E-2</v>
      </c>
      <c r="AA1244">
        <f>(O1244*constantes!$B$4)+(LN(110)*constantes!$B$5)+(LN(22)*constantes!$B$8)+(F1244*constantes!$B$9)</f>
        <v>22.8787183548725</v>
      </c>
      <c r="AB1244">
        <f t="shared" si="275"/>
        <v>4.169811677585733E-2</v>
      </c>
      <c r="AC1244">
        <f>(O1244*constantes!$D$4)+(LN(110)*constantes!$D$5)+(LN(22)*constantes!$D$8)+(F1244*constantes!$D$9)</f>
        <v>25.036812478830871</v>
      </c>
      <c r="AD1244" s="7">
        <f t="shared" si="276"/>
        <v>1.975954812069991E-2</v>
      </c>
      <c r="AF1244">
        <f>(O1244*constantes!$B$4)+(LN(125)*constantes!$B$5)+(LN(22.5)*constantes!$B$8)+(F1244*constantes!$B$9)</f>
        <v>23.133675291626897</v>
      </c>
      <c r="AG1244">
        <f t="shared" si="277"/>
        <v>5.3478442485207722E-2</v>
      </c>
      <c r="AH1244">
        <f>(O1244*constantes!$D$4)+(LN(125)*constantes!$D$5)+(LN(22.5)*constantes!$D$8)+(F1244*constantes!$D$9)</f>
        <v>25.407885495439103</v>
      </c>
      <c r="AI1244">
        <f t="shared" si="278"/>
        <v>2.8509711637591306E-2</v>
      </c>
    </row>
    <row r="1245" spans="1:35" x14ac:dyDescent="0.25">
      <c r="A1245" s="11">
        <v>1244</v>
      </c>
      <c r="B1245">
        <v>0</v>
      </c>
      <c r="C1245">
        <v>49</v>
      </c>
      <c r="D1245">
        <v>1</v>
      </c>
      <c r="E1245">
        <v>1</v>
      </c>
      <c r="F1245">
        <v>0</v>
      </c>
      <c r="G1245">
        <v>159</v>
      </c>
      <c r="H1245">
        <v>20.66</v>
      </c>
      <c r="I1245">
        <f>IF(AND(B1245=1,E1245=0),V1245,IF(AND(B1245=1,E1245=1),W1245,IF(AND(B1245=0,E1245=0),X1245,IF(AND(B1245=0,E1245=1),Y1245,ERROR))))</f>
        <v>0.18577344515191729</v>
      </c>
      <c r="K1245">
        <f t="shared" si="266"/>
        <v>4.0428513799347532E-2</v>
      </c>
      <c r="L1245">
        <f t="shared" si="267"/>
        <v>2.8073382189004015E-2</v>
      </c>
      <c r="M1245" s="22" t="str">
        <f t="shared" si="279"/>
        <v>Elevated Risk</v>
      </c>
      <c r="O1245">
        <f t="shared" si="268"/>
        <v>3.8918202981106265</v>
      </c>
      <c r="P1245">
        <f t="shared" si="269"/>
        <v>5.0689042022202315</v>
      </c>
      <c r="Q1245">
        <f t="shared" si="270"/>
        <v>3.0281994636914926</v>
      </c>
      <c r="R1245">
        <f>(O1245*constantes!$B$4)+(P1245*constantes!$B$5)+(D1245*constantes!$B$6)+(Q1245*constantes!$B$8)+(F1245*constantes!$B$9)</f>
        <v>24.628499411491873</v>
      </c>
      <c r="S1245" s="4">
        <f>(O1245*constantes!$B$4)+(P1245*constantes!$C$5)+(D1245*constantes!$B$6)+(Q1245*constantes!$B$8)+(F1245*constantes!$B$9)</f>
        <v>24.991635708538929</v>
      </c>
      <c r="T1245">
        <f>(O1245*constantes!$D$4)+(P1245*constantes!$D$5)+(D1245*constantes!$D$6)+(Q1245*constantes!$D$8)+(F1245*constantes!$D$9)</f>
        <v>27.015133753859473</v>
      </c>
      <c r="U1245">
        <f>(O1245*constantes!$D$4)+(P1245*constantes!$E$5)+(D1245*constantes!$D$6)+(Q1245*constantes!$D$8)+(F1245*constantes!$D$9)</f>
        <v>27.368740511006354</v>
      </c>
      <c r="V1245" s="5">
        <f t="shared" si="271"/>
        <v>0.21733371012689984</v>
      </c>
      <c r="W1245" s="5">
        <f t="shared" si="272"/>
        <v>0.29695829146882302</v>
      </c>
      <c r="X1245" s="6">
        <f t="shared" si="273"/>
        <v>0.13437519283313781</v>
      </c>
      <c r="Y1245" s="6">
        <f t="shared" si="274"/>
        <v>0.18577344515191729</v>
      </c>
      <c r="AA1245">
        <f>(O1245*constantes!$B$4)+(LN(110)*constantes!$B$5)+(LN(22)*constantes!$B$8)+(F1245*constantes!$B$9)</f>
        <v>23.285333757929525</v>
      </c>
      <c r="AB1245">
        <f t="shared" si="275"/>
        <v>6.1959526107751905E-2</v>
      </c>
      <c r="AC1245">
        <f>(O1245*constantes!$D$4)+(LN(110)*constantes!$D$5)+(LN(22)*constantes!$D$8)+(F1245*constantes!$D$9)</f>
        <v>25.39223913860047</v>
      </c>
      <c r="AD1245" s="7">
        <f t="shared" si="276"/>
        <v>2.8073382189004015E-2</v>
      </c>
      <c r="AF1245">
        <f>(O1245*constantes!$B$4)+(LN(125)*constantes!$B$5)+(LN(22.5)*constantes!$B$8)+(F1245*constantes!$B$9)</f>
        <v>23.540290694683922</v>
      </c>
      <c r="AG1245">
        <f t="shared" si="277"/>
        <v>7.9222803135090225E-2</v>
      </c>
      <c r="AH1245">
        <f>(O1245*constantes!$D$4)+(LN(125)*constantes!$D$5)+(LN(22.5)*constantes!$D$8)+(F1245*constantes!$D$9)</f>
        <v>25.763312155208702</v>
      </c>
      <c r="AI1245">
        <f t="shared" si="278"/>
        <v>4.0428513799347532E-2</v>
      </c>
    </row>
    <row r="1246" spans="1:35" x14ac:dyDescent="0.25">
      <c r="A1246" s="11">
        <v>1245</v>
      </c>
      <c r="B1246">
        <v>1</v>
      </c>
      <c r="C1246">
        <v>47</v>
      </c>
      <c r="D1246">
        <v>1</v>
      </c>
      <c r="E1246">
        <v>1</v>
      </c>
      <c r="F1246">
        <v>0</v>
      </c>
      <c r="G1246">
        <v>127</v>
      </c>
      <c r="H1246">
        <v>30.7</v>
      </c>
      <c r="I1246">
        <f>IF(AND(B1246=1,E1246=0),V1246,IF(AND(B1246=1,E1246=1),W1246,IF(AND(B1246=0,E1246=0),X1246,IF(AND(B1246=0,E1246=1),Y1246,ERROR))))</f>
        <v>0.24024359068324497</v>
      </c>
      <c r="K1246">
        <f t="shared" si="266"/>
        <v>6.9930001122808005E-2</v>
      </c>
      <c r="L1246">
        <f t="shared" si="267"/>
        <v>5.4631350702972536E-2</v>
      </c>
      <c r="M1246" s="22" t="str">
        <f t="shared" si="279"/>
        <v>Elevated Risk</v>
      </c>
      <c r="O1246">
        <f t="shared" si="268"/>
        <v>3.8501476017100584</v>
      </c>
      <c r="P1246">
        <f t="shared" si="269"/>
        <v>4.8441870864585912</v>
      </c>
      <c r="Q1246">
        <f t="shared" si="270"/>
        <v>3.4242626545931514</v>
      </c>
      <c r="R1246">
        <f>(O1246*constantes!$B$4)+(P1246*constantes!$B$5)+(D1246*constantes!$B$6)+(Q1246*constantes!$B$8)+(F1246*constantes!$B$9)</f>
        <v>24.39589276324876</v>
      </c>
      <c r="S1246" s="4">
        <f>(O1246*constantes!$B$4)+(P1246*constantes!$C$5)+(D1246*constantes!$B$6)+(Q1246*constantes!$B$8)+(F1246*constantes!$B$9)</f>
        <v>24.742930326122654</v>
      </c>
      <c r="T1246">
        <f>(O1246*constantes!$D$4)+(P1246*constantes!$D$5)+(D1246*constantes!$D$6)+(Q1246*constantes!$D$8)+(F1246*constantes!$D$9)</f>
        <v>26.472117714116173</v>
      </c>
      <c r="U1246">
        <f>(O1246*constantes!$D$4)+(P1246*constantes!$E$5)+(D1246*constantes!$D$6)+(Q1246*constantes!$D$8)+(F1246*constantes!$D$9)</f>
        <v>26.810048205267528</v>
      </c>
      <c r="V1246" s="5">
        <f t="shared" si="271"/>
        <v>0.1765008055723214</v>
      </c>
      <c r="W1246" s="5">
        <f t="shared" si="272"/>
        <v>0.24024359068324497</v>
      </c>
      <c r="X1246" s="6">
        <f t="shared" si="273"/>
        <v>8.0421155301602987E-2</v>
      </c>
      <c r="Y1246" s="6">
        <f t="shared" si="274"/>
        <v>0.11090089959487415</v>
      </c>
      <c r="AA1246">
        <f>(O1246*constantes!$B$4)+(LN(110)*constantes!$B$5)+(LN(22)*constantes!$B$8)+(F1246*constantes!$B$9)</f>
        <v>23.155608320942413</v>
      </c>
      <c r="AB1246">
        <f t="shared" si="275"/>
        <v>5.4631350702972536E-2</v>
      </c>
      <c r="AC1246">
        <f>(O1246*constantes!$D$4)+(LN(110)*constantes!$D$5)+(LN(22)*constantes!$D$8)+(F1246*constantes!$D$9)</f>
        <v>25.278844814605776</v>
      </c>
      <c r="AD1246" s="7">
        <f t="shared" si="276"/>
        <v>2.5101986203356352E-2</v>
      </c>
      <c r="AF1246">
        <f>(O1246*constantes!$B$4)+(LN(125)*constantes!$B$5)+(LN(22.5)*constantes!$B$8)+(F1246*constantes!$B$9)</f>
        <v>23.410565257696806</v>
      </c>
      <c r="AG1246">
        <f t="shared" si="277"/>
        <v>6.9930001122808005E-2</v>
      </c>
      <c r="AH1246">
        <f>(O1246*constantes!$D$4)+(LN(125)*constantes!$D$5)+(LN(22.5)*constantes!$D$8)+(F1246*constantes!$D$9)</f>
        <v>25.649917831214008</v>
      </c>
      <c r="AI1246">
        <f t="shared" si="278"/>
        <v>3.6173927347526003E-2</v>
      </c>
    </row>
    <row r="1247" spans="1:35" x14ac:dyDescent="0.25">
      <c r="A1247" s="11">
        <v>1246</v>
      </c>
      <c r="B1247">
        <v>0</v>
      </c>
      <c r="C1247">
        <v>45</v>
      </c>
      <c r="D1247">
        <v>0</v>
      </c>
      <c r="E1247">
        <v>0</v>
      </c>
      <c r="F1247">
        <v>0</v>
      </c>
      <c r="G1247">
        <v>112.5</v>
      </c>
      <c r="H1247">
        <v>25.97</v>
      </c>
      <c r="I1247">
        <f>IF(AND(B1247=1,E1247=0),V1247,IF(AND(B1247=1,E1247=1),W1247,IF(AND(B1247=0,E1247=0),X1247,IF(AND(B1247=0,E1247=1),Y1247,ERROR))))</f>
        <v>2.5848940821444844E-2</v>
      </c>
      <c r="K1247">
        <f t="shared" si="266"/>
        <v>3.2202898660143586E-2</v>
      </c>
      <c r="L1247">
        <f t="shared" si="267"/>
        <v>2.2332293193086827E-2</v>
      </c>
      <c r="M1247" s="22" t="str">
        <f t="shared" si="279"/>
        <v>NORMAL</v>
      </c>
      <c r="O1247">
        <f t="shared" si="268"/>
        <v>3.8066624897703196</v>
      </c>
      <c r="P1247">
        <f t="shared" si="269"/>
        <v>4.7229532216444747</v>
      </c>
      <c r="Q1247">
        <f t="shared" si="270"/>
        <v>3.2569420256746571</v>
      </c>
      <c r="R1247">
        <f>(O1247*constantes!$B$4)+(P1247*constantes!$B$5)+(D1247*constantes!$B$6)+(Q1247*constantes!$B$8)+(F1247*constantes!$B$9)</f>
        <v>23.193450056257745</v>
      </c>
      <c r="S1247" s="4">
        <f>(O1247*constantes!$B$4)+(P1247*constantes!$C$5)+(D1247*constantes!$B$6)+(Q1247*constantes!$B$8)+(F1247*constantes!$B$9)</f>
        <v>23.531802425056355</v>
      </c>
      <c r="T1247">
        <f>(O1247*constantes!$D$4)+(P1247*constantes!$D$5)+(D1247*constantes!$D$6)+(Q1247*constantes!$D$8)+(F1247*constantes!$D$9)</f>
        <v>25.308549058361454</v>
      </c>
      <c r="U1247">
        <f>(O1247*constantes!$D$4)+(P1247*constantes!$E$5)+(D1247*constantes!$D$6)+(Q1247*constantes!$D$8)+(F1247*constantes!$D$9)</f>
        <v>25.638022275103374</v>
      </c>
      <c r="V1247" s="5">
        <f t="shared" si="271"/>
        <v>5.6677461753208647E-2</v>
      </c>
      <c r="W1247" s="5">
        <f t="shared" si="272"/>
        <v>7.8580214590563857E-2</v>
      </c>
      <c r="X1247" s="6">
        <f t="shared" si="273"/>
        <v>2.5848940821444844E-2</v>
      </c>
      <c r="Y1247" s="6">
        <f t="shared" si="274"/>
        <v>3.5753908027317927E-2</v>
      </c>
      <c r="AA1247">
        <f>(O1247*constantes!$B$4)+(LN(110)*constantes!$B$5)+(LN(22)*constantes!$B$8)+(F1247*constantes!$B$9)</f>
        <v>23.020240906878485</v>
      </c>
      <c r="AB1247">
        <f t="shared" si="275"/>
        <v>4.7883245315309741E-2</v>
      </c>
      <c r="AC1247">
        <f>(O1247*constantes!$D$4)+(LN(110)*constantes!$D$5)+(LN(22)*constantes!$D$8)+(F1247*constantes!$D$9)</f>
        <v>25.16051878105991</v>
      </c>
      <c r="AD1247" s="7">
        <f t="shared" si="276"/>
        <v>2.2332293193086827E-2</v>
      </c>
      <c r="AF1247">
        <f>(O1247*constantes!$B$4)+(LN(125)*constantes!$B$5)+(LN(22.5)*constantes!$B$8)+(F1247*constantes!$B$9)</f>
        <v>23.275197843632878</v>
      </c>
      <c r="AG1247">
        <f t="shared" si="277"/>
        <v>6.1354256697024101E-2</v>
      </c>
      <c r="AH1247">
        <f>(O1247*constantes!$D$4)+(LN(125)*constantes!$D$5)+(LN(22.5)*constantes!$D$8)+(F1247*constantes!$D$9)</f>
        <v>25.531591797668142</v>
      </c>
      <c r="AI1247">
        <f t="shared" si="278"/>
        <v>3.2202898660143586E-2</v>
      </c>
    </row>
    <row r="1248" spans="1:35" x14ac:dyDescent="0.25">
      <c r="A1248" s="11">
        <v>1247</v>
      </c>
      <c r="B1248">
        <v>0</v>
      </c>
      <c r="C1248">
        <v>58</v>
      </c>
      <c r="D1248">
        <v>0</v>
      </c>
      <c r="E1248">
        <v>1</v>
      </c>
      <c r="F1248">
        <v>0</v>
      </c>
      <c r="G1248">
        <v>143</v>
      </c>
      <c r="H1248">
        <v>31.34</v>
      </c>
      <c r="I1248">
        <f>IF(AND(B1248=1,E1248=0),V1248,IF(AND(B1248=1,E1248=1),W1248,IF(AND(B1248=0,E1248=0),X1248,IF(AND(B1248=0,E1248=1),Y1248,ERROR))))</f>
        <v>0.14755766382803459</v>
      </c>
      <c r="K1248">
        <f t="shared" si="266"/>
        <v>6.3209991046805025E-2</v>
      </c>
      <c r="L1248">
        <f t="shared" si="267"/>
        <v>4.4054054961770062E-2</v>
      </c>
      <c r="M1248" s="22" t="str">
        <f t="shared" si="279"/>
        <v>Elevated Risk</v>
      </c>
      <c r="O1248">
        <f t="shared" si="268"/>
        <v>4.0604430105464191</v>
      </c>
      <c r="P1248">
        <f t="shared" si="269"/>
        <v>4.962844630259907</v>
      </c>
      <c r="Q1248">
        <f t="shared" si="270"/>
        <v>3.4448952369278749</v>
      </c>
      <c r="R1248">
        <f>(O1248*constantes!$B$4)+(P1248*constantes!$B$5)+(D1248*constantes!$B$6)+(Q1248*constantes!$B$8)+(F1248*constantes!$B$9)</f>
        <v>24.577480087792441</v>
      </c>
      <c r="S1248" s="4">
        <f>(O1248*constantes!$B$4)+(P1248*constantes!$C$5)+(D1248*constantes!$B$6)+(Q1248*constantes!$B$8)+(F1248*constantes!$B$9)</f>
        <v>24.93301827710426</v>
      </c>
      <c r="T1248">
        <f>(O1248*constantes!$D$4)+(P1248*constantes!$D$5)+(D1248*constantes!$D$6)+(Q1248*constantes!$D$8)+(F1248*constantes!$D$9)</f>
        <v>26.769987641491316</v>
      </c>
      <c r="U1248">
        <f>(O1248*constantes!$D$4)+(P1248*constantes!$E$5)+(D1248*constantes!$D$6)+(Q1248*constantes!$D$8)+(F1248*constantes!$D$9)</f>
        <v>27.116195682898248</v>
      </c>
      <c r="V1248" s="5">
        <f t="shared" si="271"/>
        <v>0.20773568584794955</v>
      </c>
      <c r="W1248" s="5">
        <f t="shared" si="272"/>
        <v>0.28271319535943928</v>
      </c>
      <c r="X1248" s="6">
        <f t="shared" si="273"/>
        <v>0.10678741451892493</v>
      </c>
      <c r="Y1248" s="6">
        <f t="shared" si="274"/>
        <v>0.14755766382803459</v>
      </c>
      <c r="AA1248">
        <f>(O1248*constantes!$B$4)+(LN(110)*constantes!$B$5)+(LN(22)*constantes!$B$8)+(F1248*constantes!$B$9)</f>
        <v>23.81024951683365</v>
      </c>
      <c r="AB1248">
        <f t="shared" si="275"/>
        <v>0.10247681663833785</v>
      </c>
      <c r="AC1248">
        <f>(O1248*constantes!$D$4)+(LN(110)*constantes!$D$5)+(LN(22)*constantes!$D$8)+(F1248*constantes!$D$9)</f>
        <v>25.851073342728132</v>
      </c>
      <c r="AD1248" s="7">
        <f t="shared" si="276"/>
        <v>4.4054054961770062E-2</v>
      </c>
      <c r="AF1248">
        <f>(O1248*constantes!$B$4)+(LN(125)*constantes!$B$5)+(LN(22.5)*constantes!$B$8)+(F1248*constantes!$B$9)</f>
        <v>24.065206453588043</v>
      </c>
      <c r="AG1248">
        <f t="shared" si="277"/>
        <v>0.1302191222428678</v>
      </c>
      <c r="AH1248">
        <f>(O1248*constantes!$D$4)+(LN(125)*constantes!$D$5)+(LN(22.5)*constantes!$D$8)+(F1248*constantes!$D$9)</f>
        <v>26.222146359336364</v>
      </c>
      <c r="AI1248">
        <f t="shared" si="278"/>
        <v>6.3209991046805025E-2</v>
      </c>
    </row>
    <row r="1249" spans="1:35" x14ac:dyDescent="0.25">
      <c r="A1249" s="11">
        <v>1248</v>
      </c>
      <c r="B1249">
        <v>1</v>
      </c>
      <c r="C1249">
        <v>38</v>
      </c>
      <c r="D1249">
        <v>0</v>
      </c>
      <c r="E1249">
        <v>1</v>
      </c>
      <c r="F1249">
        <v>0</v>
      </c>
      <c r="G1249">
        <v>125</v>
      </c>
      <c r="H1249">
        <v>24.72</v>
      </c>
      <c r="I1249">
        <f>IF(AND(B1249=1,E1249=0),V1249,IF(AND(B1249=1,E1249=1),W1249,IF(AND(B1249=0,E1249=0),X1249,IF(AND(B1249=0,E1249=1),Y1249,ERROR))))</f>
        <v>5.5366903002839196E-2</v>
      </c>
      <c r="K1249">
        <f t="shared" si="266"/>
        <v>3.6714933714987352E-2</v>
      </c>
      <c r="L1249">
        <f t="shared" si="267"/>
        <v>2.8571578401445974E-2</v>
      </c>
      <c r="M1249" s="22" t="str">
        <f t="shared" si="279"/>
        <v>Elevated Risk</v>
      </c>
      <c r="O1249">
        <f t="shared" si="268"/>
        <v>3.6375861597263857</v>
      </c>
      <c r="P1249">
        <f t="shared" si="269"/>
        <v>4.8283137373023015</v>
      </c>
      <c r="Q1249">
        <f t="shared" si="270"/>
        <v>3.2076126325894898</v>
      </c>
      <c r="R1249">
        <f>(O1249*constantes!$B$4)+(P1249*constantes!$B$5)+(D1249*constantes!$B$6)+(Q1249*constantes!$B$8)+(F1249*constantes!$B$9)</f>
        <v>22.823467526314577</v>
      </c>
      <c r="S1249" s="4">
        <f>(O1249*constantes!$B$4)+(P1249*constantes!$C$5)+(D1249*constantes!$B$6)+(Q1249*constantes!$B$8)+(F1249*constantes!$B$9)</f>
        <v>23.169367922454914</v>
      </c>
      <c r="T1249">
        <f>(O1249*constantes!$D$4)+(P1249*constantes!$D$5)+(D1249*constantes!$D$6)+(Q1249*constantes!$D$8)+(F1249*constantes!$D$9)</f>
        <v>25.119630524853068</v>
      </c>
      <c r="U1249">
        <f>(O1249*constantes!$D$4)+(P1249*constantes!$E$5)+(D1249*constantes!$D$6)+(Q1249*constantes!$D$8)+(F1249*constantes!$D$9)</f>
        <v>25.456453691167276</v>
      </c>
      <c r="V1249" s="5">
        <f t="shared" si="271"/>
        <v>3.950163050269051E-2</v>
      </c>
      <c r="W1249" s="5">
        <f t="shared" si="272"/>
        <v>5.5366903002839196E-2</v>
      </c>
      <c r="X1249" s="6">
        <f t="shared" si="273"/>
        <v>2.1447246269489018E-2</v>
      </c>
      <c r="Y1249" s="6">
        <f t="shared" si="274"/>
        <v>2.9907126907496639E-2</v>
      </c>
      <c r="AA1249">
        <f>(O1249*constantes!$B$4)+(LN(110)*constantes!$B$5)+(LN(22)*constantes!$B$8)+(F1249*constantes!$B$9)</f>
        <v>22.493913054504919</v>
      </c>
      <c r="AB1249">
        <f t="shared" si="275"/>
        <v>2.8571578401445974E-2</v>
      </c>
      <c r="AC1249">
        <f>(O1249*constantes!$D$4)+(LN(110)*constantes!$D$5)+(LN(22)*constantes!$D$8)+(F1249*constantes!$D$9)</f>
        <v>24.700450251667263</v>
      </c>
      <c r="AD1249" s="7">
        <f t="shared" si="276"/>
        <v>1.4155691081518817E-2</v>
      </c>
      <c r="AF1249">
        <f>(O1249*constantes!$B$4)+(LN(125)*constantes!$B$5)+(LN(22.5)*constantes!$B$8)+(F1249*constantes!$B$9)</f>
        <v>22.748869991259316</v>
      </c>
      <c r="AG1249">
        <f t="shared" si="277"/>
        <v>3.6714933714987352E-2</v>
      </c>
      <c r="AH1249">
        <f>(O1249*constantes!$D$4)+(LN(125)*constantes!$D$5)+(LN(22.5)*constantes!$D$8)+(F1249*constantes!$D$9)</f>
        <v>25.071523268275495</v>
      </c>
      <c r="AI1249">
        <f t="shared" si="278"/>
        <v>2.0450275544260377E-2</v>
      </c>
    </row>
    <row r="1250" spans="1:35" x14ac:dyDescent="0.25">
      <c r="A1250" s="11">
        <v>1249</v>
      </c>
      <c r="B1250">
        <v>1</v>
      </c>
      <c r="C1250">
        <v>50</v>
      </c>
      <c r="D1250">
        <v>0</v>
      </c>
      <c r="E1250">
        <v>0</v>
      </c>
      <c r="F1250">
        <v>0</v>
      </c>
      <c r="G1250">
        <v>126</v>
      </c>
      <c r="H1250">
        <v>26.73</v>
      </c>
      <c r="I1250">
        <f>IF(AND(B1250=1,E1250=0),V1250,IF(AND(B1250=1,E1250=1),W1250,IF(AND(B1250=0,E1250=0),X1250,IF(AND(B1250=0,E1250=1),Y1250,ERROR))))</f>
        <v>9.7202769543921153E-2</v>
      </c>
      <c r="K1250">
        <f t="shared" si="266"/>
        <v>8.4142660265313918E-2</v>
      </c>
      <c r="L1250">
        <f t="shared" si="267"/>
        <v>6.5845990830285972E-2</v>
      </c>
      <c r="M1250" s="22" t="str">
        <f t="shared" si="279"/>
        <v>Elevated Risk</v>
      </c>
      <c r="O1250">
        <f t="shared" si="268"/>
        <v>3.912023005428146</v>
      </c>
      <c r="P1250">
        <f t="shared" si="269"/>
        <v>4.836281906951478</v>
      </c>
      <c r="Q1250">
        <f t="shared" si="270"/>
        <v>3.2857865301508276</v>
      </c>
      <c r="R1250">
        <f>(O1250*constantes!$B$4)+(P1250*constantes!$B$5)+(D1250*constantes!$B$6)+(Q1250*constantes!$B$8)+(F1250*constantes!$B$9)</f>
        <v>23.75453396243282</v>
      </c>
      <c r="S1250" s="4">
        <f>(O1250*constantes!$B$4)+(P1250*constantes!$C$5)+(D1250*constantes!$B$6)+(Q1250*constantes!$B$8)+(F1250*constantes!$B$9)</f>
        <v>24.101005198246828</v>
      </c>
      <c r="T1250">
        <f>(O1250*constantes!$D$4)+(P1250*constantes!$D$5)+(D1250*constantes!$D$6)+(Q1250*constantes!$D$8)+(F1250*constantes!$D$9)</f>
        <v>25.928772541802861</v>
      </c>
      <c r="U1250">
        <f>(O1250*constantes!$D$4)+(P1250*constantes!$E$5)+(D1250*constantes!$D$6)+(Q1250*constantes!$D$8)+(F1250*constantes!$D$9)</f>
        <v>26.266151567631795</v>
      </c>
      <c r="V1250" s="5">
        <f t="shared" si="271"/>
        <v>9.7202769543921153E-2</v>
      </c>
      <c r="W1250" s="5">
        <f t="shared" si="272"/>
        <v>0.13463064390086954</v>
      </c>
      <c r="X1250" s="6">
        <f t="shared" si="273"/>
        <v>4.7527604896482889E-2</v>
      </c>
      <c r="Y1250" s="6">
        <f t="shared" si="274"/>
        <v>6.5957801148339823E-2</v>
      </c>
      <c r="AA1250">
        <f>(O1250*constantes!$B$4)+(LN(110)*constantes!$B$5)+(LN(22)*constantes!$B$8)+(F1250*constantes!$B$9)</f>
        <v>23.348223977700673</v>
      </c>
      <c r="AB1250">
        <f t="shared" si="275"/>
        <v>6.5845990830285972E-2</v>
      </c>
      <c r="AC1250">
        <f>(O1250*constantes!$D$4)+(LN(110)*constantes!$D$5)+(LN(22)*constantes!$D$8)+(F1250*constantes!$D$9)</f>
        <v>25.447212119400952</v>
      </c>
      <c r="AD1250" s="7">
        <f t="shared" si="276"/>
        <v>2.9636129007590606E-2</v>
      </c>
      <c r="AF1250">
        <f>(O1250*constantes!$B$4)+(LN(125)*constantes!$B$5)+(LN(22.5)*constantes!$B$8)+(F1250*constantes!$B$9)</f>
        <v>23.603180914455063</v>
      </c>
      <c r="AG1250">
        <f t="shared" si="277"/>
        <v>8.4142660265313918E-2</v>
      </c>
      <c r="AH1250">
        <f>(O1250*constantes!$D$4)+(LN(125)*constantes!$D$5)+(LN(22.5)*constantes!$D$8)+(F1250*constantes!$D$9)</f>
        <v>25.818285136009184</v>
      </c>
      <c r="AI1250">
        <f t="shared" si="278"/>
        <v>4.2663786438573714E-2</v>
      </c>
    </row>
    <row r="1251" spans="1:35" x14ac:dyDescent="0.25">
      <c r="A1251" s="11">
        <v>1250</v>
      </c>
      <c r="B1251">
        <v>0</v>
      </c>
      <c r="C1251">
        <v>47</v>
      </c>
      <c r="D1251">
        <v>1</v>
      </c>
      <c r="E1251">
        <v>0</v>
      </c>
      <c r="F1251">
        <v>0</v>
      </c>
      <c r="G1251">
        <v>122</v>
      </c>
      <c r="H1251">
        <v>23.48</v>
      </c>
      <c r="I1251">
        <f>IF(AND(B1251=1,E1251=0),V1251,IF(AND(B1251=1,E1251=1),W1251,IF(AND(B1251=0,E1251=0),X1251,IF(AND(B1251=0,E1251=1),Y1251,ERROR))))</f>
        <v>6.3204778810937445E-2</v>
      </c>
      <c r="K1251">
        <f t="shared" si="266"/>
        <v>3.6173927347526003E-2</v>
      </c>
      <c r="L1251">
        <f t="shared" si="267"/>
        <v>2.5101986203356352E-2</v>
      </c>
      <c r="M1251" s="22" t="str">
        <f t="shared" si="279"/>
        <v>Elevated Risk</v>
      </c>
      <c r="O1251">
        <f t="shared" si="268"/>
        <v>3.8501476017100584</v>
      </c>
      <c r="P1251">
        <f t="shared" si="269"/>
        <v>4.8040210447332568</v>
      </c>
      <c r="Q1251">
        <f t="shared" si="270"/>
        <v>3.1561489949598958</v>
      </c>
      <c r="R1251">
        <f>(O1251*constantes!$B$4)+(P1251*constantes!$B$5)+(D1251*constantes!$B$6)+(Q1251*constantes!$B$8)+(F1251*constantes!$B$9)</f>
        <v>24.108829076617472</v>
      </c>
      <c r="S1251" s="4">
        <f>(O1251*constantes!$B$4)+(P1251*constantes!$C$5)+(D1251*constantes!$B$6)+(Q1251*constantes!$B$8)+(F1251*constantes!$B$9)</f>
        <v>24.452989144262162</v>
      </c>
      <c r="T1251">
        <f>(O1251*constantes!$D$4)+(P1251*constantes!$D$5)+(D1251*constantes!$D$6)+(Q1251*constantes!$D$8)+(F1251*constantes!$D$9)</f>
        <v>26.22206114519906</v>
      </c>
      <c r="U1251">
        <f>(O1251*constantes!$D$4)+(P1251*constantes!$E$5)+(D1251*constantes!$D$6)+(Q1251*constantes!$D$8)+(F1251*constantes!$D$9)</f>
        <v>26.557189653279654</v>
      </c>
      <c r="V1251" s="5">
        <f t="shared" si="271"/>
        <v>0.13561293885813563</v>
      </c>
      <c r="W1251" s="5">
        <f t="shared" si="272"/>
        <v>0.18584381140699791</v>
      </c>
      <c r="X1251" s="6">
        <f t="shared" si="273"/>
        <v>6.3204778810937445E-2</v>
      </c>
      <c r="Y1251" s="6">
        <f t="shared" si="274"/>
        <v>8.7241596460152948E-2</v>
      </c>
      <c r="AA1251">
        <f>(O1251*constantes!$B$4)+(LN(110)*constantes!$B$5)+(LN(22)*constantes!$B$8)+(F1251*constantes!$B$9)</f>
        <v>23.155608320942413</v>
      </c>
      <c r="AB1251">
        <f t="shared" si="275"/>
        <v>5.4631350702972536E-2</v>
      </c>
      <c r="AC1251">
        <f>(O1251*constantes!$D$4)+(LN(110)*constantes!$D$5)+(LN(22)*constantes!$D$8)+(F1251*constantes!$D$9)</f>
        <v>25.278844814605776</v>
      </c>
      <c r="AD1251" s="7">
        <f t="shared" si="276"/>
        <v>2.5101986203356352E-2</v>
      </c>
      <c r="AF1251">
        <f>(O1251*constantes!$B$4)+(LN(125)*constantes!$B$5)+(LN(22.5)*constantes!$B$8)+(F1251*constantes!$B$9)</f>
        <v>23.410565257696806</v>
      </c>
      <c r="AG1251">
        <f t="shared" si="277"/>
        <v>6.9930001122808005E-2</v>
      </c>
      <c r="AH1251">
        <f>(O1251*constantes!$D$4)+(LN(125)*constantes!$D$5)+(LN(22.5)*constantes!$D$8)+(F1251*constantes!$D$9)</f>
        <v>25.649917831214008</v>
      </c>
      <c r="AI1251">
        <f t="shared" si="278"/>
        <v>3.6173927347526003E-2</v>
      </c>
    </row>
    <row r="1252" spans="1:35" x14ac:dyDescent="0.25">
      <c r="A1252" s="11">
        <v>1251</v>
      </c>
      <c r="B1252">
        <v>1</v>
      </c>
      <c r="C1252">
        <v>60</v>
      </c>
      <c r="D1252">
        <v>0</v>
      </c>
      <c r="E1252">
        <v>0</v>
      </c>
      <c r="F1252">
        <v>0</v>
      </c>
      <c r="G1252">
        <v>129</v>
      </c>
      <c r="H1252">
        <v>22.16</v>
      </c>
      <c r="I1252">
        <f>IF(AND(B1252=1,E1252=0),V1252,IF(AND(B1252=1,E1252=1),W1252,IF(AND(B1252=0,E1252=0),X1252,IF(AND(B1252=0,E1252=1),Y1252,ERROR))))</f>
        <v>0.14989861644084201</v>
      </c>
      <c r="K1252">
        <f t="shared" si="266"/>
        <v>0.14362116573454531</v>
      </c>
      <c r="L1252">
        <f t="shared" si="267"/>
        <v>0.11321269470654882</v>
      </c>
      <c r="M1252" s="22" t="str">
        <f t="shared" si="279"/>
        <v>NORMAL</v>
      </c>
      <c r="O1252">
        <f t="shared" si="268"/>
        <v>4.0943445622221004</v>
      </c>
      <c r="P1252">
        <f t="shared" si="269"/>
        <v>4.8598124043616719</v>
      </c>
      <c r="Q1252">
        <f t="shared" si="270"/>
        <v>3.0982888618790829</v>
      </c>
      <c r="R1252">
        <f>(O1252*constantes!$B$4)+(P1252*constantes!$B$5)+(D1252*constantes!$B$6)+(Q1252*constantes!$B$8)+(F1252*constantes!$B$9)</f>
        <v>24.217102104530042</v>
      </c>
      <c r="S1252" s="4">
        <f>(O1252*constantes!$B$4)+(P1252*constantes!$C$5)+(D1252*constantes!$B$6)+(Q1252*constantes!$B$8)+(F1252*constantes!$B$9)</f>
        <v>24.565259065178509</v>
      </c>
      <c r="T1252">
        <f>(O1252*constantes!$D$4)+(P1252*constantes!$D$5)+(D1252*constantes!$D$6)+(Q1252*constantes!$D$8)+(F1252*constantes!$D$9)</f>
        <v>26.395213248914363</v>
      </c>
      <c r="U1252">
        <f>(O1252*constantes!$D$4)+(P1252*constantes!$E$5)+(D1252*constantes!$D$6)+(Q1252*constantes!$D$8)+(F1252*constantes!$D$9)</f>
        <v>26.734233762242635</v>
      </c>
      <c r="V1252" s="5">
        <f t="shared" si="271"/>
        <v>0.14989861644084201</v>
      </c>
      <c r="W1252" s="5">
        <f t="shared" si="272"/>
        <v>0.20549161681289585</v>
      </c>
      <c r="X1252" s="6">
        <f t="shared" si="273"/>
        <v>7.4696558716632611E-2</v>
      </c>
      <c r="Y1252" s="6">
        <f t="shared" si="274"/>
        <v>0.10323755839076265</v>
      </c>
      <c r="AA1252">
        <f>(O1252*constantes!$B$4)+(LN(110)*constantes!$B$5)+(LN(22)*constantes!$B$8)+(F1252*constantes!$B$9)</f>
        <v>23.915783691137978</v>
      </c>
      <c r="AB1252">
        <f t="shared" si="275"/>
        <v>0.11321269470654882</v>
      </c>
      <c r="AC1252">
        <f>(O1252*constantes!$D$4)+(LN(110)*constantes!$D$5)+(LN(22)*constantes!$D$8)+(F1252*constantes!$D$9)</f>
        <v>25.943321837946279</v>
      </c>
      <c r="AD1252" s="7">
        <f t="shared" si="276"/>
        <v>4.820708918468708E-2</v>
      </c>
      <c r="AF1252">
        <f>(O1252*constantes!$B$4)+(LN(125)*constantes!$B$5)+(LN(22.5)*constantes!$B$8)+(F1252*constantes!$B$9)</f>
        <v>24.170740627892375</v>
      </c>
      <c r="AG1252">
        <f t="shared" si="277"/>
        <v>0.14362116573454531</v>
      </c>
      <c r="AH1252">
        <f>(O1252*constantes!$D$4)+(LN(125)*constantes!$D$5)+(LN(22.5)*constantes!$D$8)+(F1252*constantes!$D$9)</f>
        <v>26.314394854554511</v>
      </c>
      <c r="AI1252">
        <f t="shared" si="278"/>
        <v>6.9102564331433469E-2</v>
      </c>
    </row>
    <row r="1253" spans="1:35" x14ac:dyDescent="0.25">
      <c r="A1253" s="11">
        <v>1252</v>
      </c>
      <c r="B1253">
        <v>0</v>
      </c>
      <c r="C1253">
        <v>45</v>
      </c>
      <c r="D1253">
        <v>0</v>
      </c>
      <c r="E1253">
        <v>0</v>
      </c>
      <c r="F1253">
        <v>0</v>
      </c>
      <c r="G1253">
        <v>108.5</v>
      </c>
      <c r="H1253">
        <v>25.74</v>
      </c>
      <c r="I1253">
        <f>IF(AND(B1253=1,E1253=0),V1253,IF(AND(B1253=1,E1253=1),W1253,IF(AND(B1253=0,E1253=0),X1253,IF(AND(B1253=0,E1253=1),Y1253,ERROR))))</f>
        <v>2.327085550705843E-2</v>
      </c>
      <c r="K1253">
        <f t="shared" si="266"/>
        <v>3.2202898660143586E-2</v>
      </c>
      <c r="L1253">
        <f t="shared" si="267"/>
        <v>2.2332293193086827E-2</v>
      </c>
      <c r="M1253" s="22" t="str">
        <f t="shared" si="279"/>
        <v>OPTIMAL</v>
      </c>
      <c r="O1253">
        <f t="shared" si="268"/>
        <v>3.8066624897703196</v>
      </c>
      <c r="P1253">
        <f t="shared" si="269"/>
        <v>4.6867501729805143</v>
      </c>
      <c r="Q1253">
        <f t="shared" si="270"/>
        <v>3.2480462021679806</v>
      </c>
      <c r="R1253">
        <f>(O1253*constantes!$B$4)+(P1253*constantes!$B$5)+(D1253*constantes!$B$6)+(Q1253*constantes!$B$8)+(F1253*constantes!$B$9)</f>
        <v>23.119238162740821</v>
      </c>
      <c r="S1253" s="4">
        <f>(O1253*constantes!$B$4)+(P1253*constantes!$C$5)+(D1253*constantes!$B$6)+(Q1253*constantes!$B$8)+(F1253*constantes!$B$9)</f>
        <v>23.454996945133143</v>
      </c>
      <c r="T1253">
        <f>(O1253*constantes!$D$4)+(P1253*constantes!$D$5)+(D1253*constantes!$D$6)+(Q1253*constantes!$D$8)+(F1253*constantes!$D$9)</f>
        <v>25.202165150976324</v>
      </c>
      <c r="U1253">
        <f>(O1253*constantes!$D$4)+(P1253*constantes!$E$5)+(D1253*constantes!$D$6)+(Q1253*constantes!$D$8)+(F1253*constantes!$D$9)</f>
        <v>25.529112843043446</v>
      </c>
      <c r="V1253" s="5">
        <f t="shared" si="271"/>
        <v>5.2732491926923419E-2</v>
      </c>
      <c r="W1253" s="5">
        <f t="shared" si="272"/>
        <v>7.2988356694062451E-2</v>
      </c>
      <c r="X1253" s="6">
        <f t="shared" si="273"/>
        <v>2.327085550705843E-2</v>
      </c>
      <c r="Y1253" s="6">
        <f t="shared" si="274"/>
        <v>3.2124462608373316E-2</v>
      </c>
      <c r="AA1253">
        <f>(O1253*constantes!$B$4)+(LN(110)*constantes!$B$5)+(LN(22)*constantes!$B$8)+(F1253*constantes!$B$9)</f>
        <v>23.020240906878485</v>
      </c>
      <c r="AB1253">
        <f t="shared" si="275"/>
        <v>4.7883245315309741E-2</v>
      </c>
      <c r="AC1253">
        <f>(O1253*constantes!$D$4)+(LN(110)*constantes!$D$5)+(LN(22)*constantes!$D$8)+(F1253*constantes!$D$9)</f>
        <v>25.16051878105991</v>
      </c>
      <c r="AD1253" s="7">
        <f t="shared" si="276"/>
        <v>2.2332293193086827E-2</v>
      </c>
      <c r="AF1253">
        <f>(O1253*constantes!$B$4)+(LN(125)*constantes!$B$5)+(LN(22.5)*constantes!$B$8)+(F1253*constantes!$B$9)</f>
        <v>23.275197843632878</v>
      </c>
      <c r="AG1253">
        <f t="shared" si="277"/>
        <v>6.1354256697024101E-2</v>
      </c>
      <c r="AH1253">
        <f>(O1253*constantes!$D$4)+(LN(125)*constantes!$D$5)+(LN(22.5)*constantes!$D$8)+(F1253*constantes!$D$9)</f>
        <v>25.531591797668142</v>
      </c>
      <c r="AI1253">
        <f t="shared" si="278"/>
        <v>3.2202898660143586E-2</v>
      </c>
    </row>
    <row r="1254" spans="1:35" x14ac:dyDescent="0.25">
      <c r="A1254" s="11">
        <v>1253</v>
      </c>
      <c r="B1254">
        <v>1</v>
      </c>
      <c r="C1254">
        <v>58</v>
      </c>
      <c r="D1254">
        <v>1</v>
      </c>
      <c r="E1254">
        <v>1</v>
      </c>
      <c r="F1254">
        <v>0</v>
      </c>
      <c r="G1254">
        <v>162</v>
      </c>
      <c r="H1254">
        <v>28.3</v>
      </c>
      <c r="I1254">
        <f>IF(AND(B1254=1,E1254=0),V1254,IF(AND(B1254=1,E1254=1),W1254,IF(AND(B1254=0,E1254=0),X1254,IF(AND(B1254=0,E1254=1),Y1254,ERROR))))</f>
        <v>0.54721182932475343</v>
      </c>
      <c r="K1254">
        <f t="shared" si="266"/>
        <v>0.1302191222428678</v>
      </c>
      <c r="L1254">
        <f t="shared" si="267"/>
        <v>0.10247681663833785</v>
      </c>
      <c r="M1254" s="22" t="str">
        <f t="shared" si="279"/>
        <v>'&gt;30%</v>
      </c>
      <c r="O1254">
        <f t="shared" si="268"/>
        <v>4.0604430105464191</v>
      </c>
      <c r="P1254">
        <f t="shared" si="269"/>
        <v>5.0875963352323836</v>
      </c>
      <c r="Q1254">
        <f t="shared" si="270"/>
        <v>3.3428618046491918</v>
      </c>
      <c r="R1254">
        <f>(O1254*constantes!$B$4)+(P1254*constantes!$B$5)+(D1254*constantes!$B$6)+(Q1254*constantes!$B$8)+(F1254*constantes!$B$9)</f>
        <v>25.437545436545214</v>
      </c>
      <c r="S1254" s="4">
        <f>(O1254*constantes!$B$4)+(P1254*constantes!$C$5)+(D1254*constantes!$B$6)+(Q1254*constantes!$B$8)+(F1254*constantes!$B$9)</f>
        <v>25.802020838001262</v>
      </c>
      <c r="T1254">
        <f>(O1254*constantes!$D$4)+(P1254*constantes!$D$5)+(D1254*constantes!$D$6)+(Q1254*constantes!$D$8)+(F1254*constantes!$D$9)</f>
        <v>27.687418367672969</v>
      </c>
      <c r="U1254">
        <f>(O1254*constantes!$D$4)+(P1254*constantes!$E$5)+(D1254*constantes!$D$6)+(Q1254*constantes!$D$8)+(F1254*constantes!$D$9)</f>
        <v>28.042329088018782</v>
      </c>
      <c r="V1254" s="5">
        <f t="shared" si="271"/>
        <v>0.42323597436520932</v>
      </c>
      <c r="W1254" s="5">
        <f t="shared" si="272"/>
        <v>0.54721182932475343</v>
      </c>
      <c r="X1254" s="6">
        <f t="shared" si="273"/>
        <v>0.24621545887875518</v>
      </c>
      <c r="Y1254" s="6">
        <f t="shared" si="274"/>
        <v>0.3317361037035973</v>
      </c>
      <c r="AA1254">
        <f>(O1254*constantes!$B$4)+(LN(110)*constantes!$B$5)+(LN(22)*constantes!$B$8)+(F1254*constantes!$B$9)</f>
        <v>23.81024951683365</v>
      </c>
      <c r="AB1254">
        <f t="shared" si="275"/>
        <v>0.10247681663833785</v>
      </c>
      <c r="AC1254">
        <f>(O1254*constantes!$D$4)+(LN(110)*constantes!$D$5)+(LN(22)*constantes!$D$8)+(F1254*constantes!$D$9)</f>
        <v>25.851073342728132</v>
      </c>
      <c r="AD1254" s="7">
        <f t="shared" si="276"/>
        <v>4.4054054961770062E-2</v>
      </c>
      <c r="AF1254">
        <f>(O1254*constantes!$B$4)+(LN(125)*constantes!$B$5)+(LN(22.5)*constantes!$B$8)+(F1254*constantes!$B$9)</f>
        <v>24.065206453588043</v>
      </c>
      <c r="AG1254">
        <f t="shared" si="277"/>
        <v>0.1302191222428678</v>
      </c>
      <c r="AH1254">
        <f>(O1254*constantes!$D$4)+(LN(125)*constantes!$D$5)+(LN(22.5)*constantes!$D$8)+(F1254*constantes!$D$9)</f>
        <v>26.222146359336364</v>
      </c>
      <c r="AI1254">
        <f t="shared" si="278"/>
        <v>6.3209991046805025E-2</v>
      </c>
    </row>
    <row r="1255" spans="1:35" x14ac:dyDescent="0.25">
      <c r="A1255" s="11">
        <v>1254</v>
      </c>
      <c r="B1255">
        <v>1</v>
      </c>
      <c r="C1255">
        <v>63</v>
      </c>
      <c r="D1255">
        <v>0</v>
      </c>
      <c r="E1255">
        <v>0</v>
      </c>
      <c r="F1255">
        <v>0</v>
      </c>
      <c r="G1255">
        <v>135.5</v>
      </c>
      <c r="H1255">
        <v>28.78</v>
      </c>
      <c r="I1255">
        <f>IF(AND(B1255=1,E1255=0),V1255,IF(AND(B1255=1,E1255=1),W1255,IF(AND(B1255=0,E1255=0),X1255,IF(AND(B1255=0,E1255=1),Y1255,ERROR))))</f>
        <v>0.22490503779841753</v>
      </c>
      <c r="K1255">
        <f t="shared" si="266"/>
        <v>0.16512470507308763</v>
      </c>
      <c r="L1255">
        <f t="shared" si="267"/>
        <v>0.13051783749446544</v>
      </c>
      <c r="M1255" s="22" t="str">
        <f t="shared" si="279"/>
        <v>Elevated Risk</v>
      </c>
      <c r="O1255">
        <f t="shared" si="268"/>
        <v>4.1431347263915326</v>
      </c>
      <c r="P1255">
        <f t="shared" si="269"/>
        <v>4.9089716403197556</v>
      </c>
      <c r="Q1255">
        <f t="shared" si="270"/>
        <v>3.3596807014592218</v>
      </c>
      <c r="R1255">
        <f>(O1255*constantes!$B$4)+(P1255*constantes!$B$5)+(D1255*constantes!$B$6)+(Q1255*constantes!$B$8)+(F1255*constantes!$B$9)</f>
        <v>24.667401858087988</v>
      </c>
      <c r="S1255" s="4">
        <f>(O1255*constantes!$B$4)+(P1255*constantes!$C$5)+(D1255*constantes!$B$6)+(Q1255*constantes!$B$8)+(F1255*constantes!$B$9)</f>
        <v>25.019080586400495</v>
      </c>
      <c r="T1255">
        <f>(O1255*constantes!$D$4)+(P1255*constantes!$D$5)+(D1255*constantes!$D$6)+(Q1255*constantes!$D$8)+(F1255*constantes!$D$9)</f>
        <v>26.799891785335078</v>
      </c>
      <c r="U1255">
        <f>(O1255*constantes!$D$4)+(P1255*constantes!$E$5)+(D1255*constantes!$D$6)+(Q1255*constantes!$D$8)+(F1255*constantes!$D$9)</f>
        <v>27.142341646963786</v>
      </c>
      <c r="V1255" s="5">
        <f t="shared" si="271"/>
        <v>0.22490503779841753</v>
      </c>
      <c r="W1255" s="5">
        <f t="shared" si="272"/>
        <v>0.30381710917331395</v>
      </c>
      <c r="X1255" s="6">
        <f t="shared" si="273"/>
        <v>0.10984419113311028</v>
      </c>
      <c r="Y1255" s="6">
        <f t="shared" si="274"/>
        <v>0.1511552372158842</v>
      </c>
      <c r="AA1255">
        <f>(O1255*constantes!$B$4)+(LN(110)*constantes!$B$5)+(LN(22)*constantes!$B$8)+(F1255*constantes!$B$9)</f>
        <v>24.067665520590854</v>
      </c>
      <c r="AB1255">
        <f t="shared" si="275"/>
        <v>0.13051783749446544</v>
      </c>
      <c r="AC1255">
        <f>(O1255*constantes!$D$4)+(LN(110)*constantes!$D$5)+(LN(22)*constantes!$D$8)+(F1255*constantes!$D$9)</f>
        <v>26.076083289962796</v>
      </c>
      <c r="AD1255" s="7">
        <f t="shared" si="276"/>
        <v>5.4860361374715505E-2</v>
      </c>
      <c r="AF1255">
        <f>(O1255*constantes!$B$4)+(LN(125)*constantes!$B$5)+(LN(22.5)*constantes!$B$8)+(F1255*constantes!$B$9)</f>
        <v>24.322622457345251</v>
      </c>
      <c r="AG1255">
        <f t="shared" si="277"/>
        <v>0.16512470507308763</v>
      </c>
      <c r="AH1255">
        <f>(O1255*constantes!$D$4)+(LN(125)*constantes!$D$5)+(LN(22.5)*constantes!$D$8)+(F1255*constantes!$D$9)</f>
        <v>26.447156306571028</v>
      </c>
      <c r="AI1255">
        <f t="shared" si="278"/>
        <v>7.8518559479420769E-2</v>
      </c>
    </row>
    <row r="1256" spans="1:35" x14ac:dyDescent="0.25">
      <c r="A1256" s="11">
        <v>1255</v>
      </c>
      <c r="B1256">
        <v>0</v>
      </c>
      <c r="C1256">
        <v>43</v>
      </c>
      <c r="D1256">
        <v>0</v>
      </c>
      <c r="E1256">
        <v>0</v>
      </c>
      <c r="F1256">
        <v>0</v>
      </c>
      <c r="G1256">
        <v>132</v>
      </c>
      <c r="H1256">
        <v>28.59</v>
      </c>
      <c r="I1256">
        <f>IF(AND(B1256=1,E1256=0),V1256,IF(AND(B1256=1,E1256=1),W1256,IF(AND(B1256=0,E1256=0),X1256,IF(AND(B1256=0,E1256=1),Y1256,ERROR))))</f>
        <v>3.7390430538768671E-2</v>
      </c>
      <c r="K1256">
        <f t="shared" si="266"/>
        <v>2.8509711637591306E-2</v>
      </c>
      <c r="L1256">
        <f t="shared" si="267"/>
        <v>1.975954812069991E-2</v>
      </c>
      <c r="M1256" s="22" t="str">
        <f t="shared" si="279"/>
        <v>Elevated Risk</v>
      </c>
      <c r="O1256">
        <f t="shared" si="268"/>
        <v>3.7612001156935624</v>
      </c>
      <c r="P1256">
        <f t="shared" si="269"/>
        <v>4.8828019225863706</v>
      </c>
      <c r="Q1256">
        <f t="shared" si="270"/>
        <v>3.3530570063342204</v>
      </c>
      <c r="R1256">
        <f>(O1256*constantes!$B$4)+(P1256*constantes!$B$5)+(D1256*constantes!$B$6)+(Q1256*constantes!$B$8)+(F1256*constantes!$B$9)</f>
        <v>23.424656705612538</v>
      </c>
      <c r="S1256" s="4">
        <f>(O1256*constantes!$B$4)+(P1256*constantes!$C$5)+(D1256*constantes!$B$6)+(Q1256*constantes!$B$8)+(F1256*constantes!$B$9)</f>
        <v>23.774460635346625</v>
      </c>
      <c r="T1256">
        <f>(O1256*constantes!$D$4)+(P1256*constantes!$D$5)+(D1256*constantes!$D$6)+(Q1256*constantes!$D$8)+(F1256*constantes!$D$9)</f>
        <v>25.683621549361082</v>
      </c>
      <c r="U1256">
        <f>(O1256*constantes!$D$4)+(P1256*constantes!$E$5)+(D1256*constantes!$D$6)+(Q1256*constantes!$D$8)+(F1256*constantes!$D$9)</f>
        <v>26.024245811480707</v>
      </c>
      <c r="V1256" s="5">
        <f t="shared" si="271"/>
        <v>7.0886362447444617E-2</v>
      </c>
      <c r="W1256" s="5">
        <f t="shared" si="272"/>
        <v>9.9058892387212771E-2</v>
      </c>
      <c r="X1256" s="6">
        <f t="shared" si="273"/>
        <v>3.7390430538768671E-2</v>
      </c>
      <c r="Y1256" s="6">
        <f t="shared" si="274"/>
        <v>5.2162595520966026E-2</v>
      </c>
      <c r="AA1256">
        <f>(O1256*constantes!$B$4)+(LN(110)*constantes!$B$5)+(LN(22)*constantes!$B$8)+(F1256*constantes!$B$9)</f>
        <v>22.8787183548725</v>
      </c>
      <c r="AB1256">
        <f t="shared" si="275"/>
        <v>4.169811677585733E-2</v>
      </c>
      <c r="AC1256">
        <f>(O1256*constantes!$D$4)+(LN(110)*constantes!$D$5)+(LN(22)*constantes!$D$8)+(F1256*constantes!$D$9)</f>
        <v>25.036812478830871</v>
      </c>
      <c r="AD1256" s="7">
        <f t="shared" si="276"/>
        <v>1.975954812069991E-2</v>
      </c>
      <c r="AF1256">
        <f>(O1256*constantes!$B$4)+(LN(125)*constantes!$B$5)+(LN(22.5)*constantes!$B$8)+(F1256*constantes!$B$9)</f>
        <v>23.133675291626897</v>
      </c>
      <c r="AG1256">
        <f t="shared" si="277"/>
        <v>5.3478442485207722E-2</v>
      </c>
      <c r="AH1256">
        <f>(O1256*constantes!$D$4)+(LN(125)*constantes!$D$5)+(LN(22.5)*constantes!$D$8)+(F1256*constantes!$D$9)</f>
        <v>25.407885495439103</v>
      </c>
      <c r="AI1256">
        <f t="shared" si="278"/>
        <v>2.8509711637591306E-2</v>
      </c>
    </row>
    <row r="1257" spans="1:35" x14ac:dyDescent="0.25">
      <c r="A1257" s="11">
        <v>1256</v>
      </c>
      <c r="B1257">
        <v>1</v>
      </c>
      <c r="C1257">
        <v>52</v>
      </c>
      <c r="D1257">
        <v>0</v>
      </c>
      <c r="E1257">
        <v>1</v>
      </c>
      <c r="F1257">
        <v>0</v>
      </c>
      <c r="G1257">
        <v>144</v>
      </c>
      <c r="H1257">
        <v>27.66</v>
      </c>
      <c r="I1257">
        <f>IF(AND(B1257=1,E1257=0),V1257,IF(AND(B1257=1,E1257=1),W1257,IF(AND(B1257=0,E1257=0),X1257,IF(AND(B1257=0,E1257=1),Y1257,ERROR))))</f>
        <v>0.19516604406340265</v>
      </c>
      <c r="K1257">
        <f t="shared" si="266"/>
        <v>9.453671546464415E-2</v>
      </c>
      <c r="L1257">
        <f t="shared" si="267"/>
        <v>7.4072320755760312E-2</v>
      </c>
      <c r="M1257" s="22" t="str">
        <f t="shared" si="279"/>
        <v>Elevated Risk</v>
      </c>
      <c r="O1257">
        <f t="shared" si="268"/>
        <v>3.9512437185814275</v>
      </c>
      <c r="P1257">
        <f t="shared" si="269"/>
        <v>4.9698132995760007</v>
      </c>
      <c r="Q1257">
        <f t="shared" si="270"/>
        <v>3.3199873262366122</v>
      </c>
      <c r="R1257">
        <f>(O1257*constantes!$B$4)+(P1257*constantes!$B$5)+(D1257*constantes!$B$6)+(Q1257*constantes!$B$8)+(F1257*constantes!$B$9)</f>
        <v>24.15145125459329</v>
      </c>
      <c r="S1257" s="4">
        <f>(O1257*constantes!$B$4)+(P1257*constantes!$C$5)+(D1257*constantes!$B$6)+(Q1257*constantes!$B$8)+(F1257*constantes!$B$9)</f>
        <v>24.507488679374916</v>
      </c>
      <c r="T1257">
        <f>(O1257*constantes!$D$4)+(P1257*constantes!$D$5)+(D1257*constantes!$D$6)+(Q1257*constantes!$D$8)+(F1257*constantes!$D$9)</f>
        <v>26.428591794369162</v>
      </c>
      <c r="U1257">
        <f>(O1257*constantes!$D$4)+(P1257*constantes!$E$5)+(D1257*constantes!$D$6)+(Q1257*constantes!$D$8)+(F1257*constantes!$D$9)</f>
        <v>26.775285970147582</v>
      </c>
      <c r="V1257" s="5">
        <f t="shared" si="271"/>
        <v>0.14108080097045705</v>
      </c>
      <c r="W1257" s="5">
        <f t="shared" si="272"/>
        <v>0.19516604406340265</v>
      </c>
      <c r="X1257" s="6">
        <f t="shared" si="273"/>
        <v>7.7131548765093982E-2</v>
      </c>
      <c r="Y1257" s="6">
        <f t="shared" si="274"/>
        <v>0.10732312036573766</v>
      </c>
      <c r="AA1257">
        <f>(O1257*constantes!$B$4)+(LN(110)*constantes!$B$5)+(LN(22)*constantes!$B$8)+(F1257*constantes!$B$9)</f>
        <v>23.470316488918311</v>
      </c>
      <c r="AB1257">
        <f t="shared" si="275"/>
        <v>7.4072320755760312E-2</v>
      </c>
      <c r="AC1257">
        <f>(O1257*constantes!$D$4)+(LN(110)*constantes!$D$5)+(LN(22)*constantes!$D$8)+(F1257*constantes!$D$9)</f>
        <v>25.553934425340952</v>
      </c>
      <c r="AD1257" s="7">
        <f t="shared" si="276"/>
        <v>3.291838619478793E-2</v>
      </c>
      <c r="AF1257">
        <f>(O1257*constantes!$B$4)+(LN(125)*constantes!$B$5)+(LN(22.5)*constantes!$B$8)+(F1257*constantes!$B$9)</f>
        <v>23.725273425672704</v>
      </c>
      <c r="AG1257">
        <f t="shared" si="277"/>
        <v>9.453671546464415E-2</v>
      </c>
      <c r="AH1257">
        <f>(O1257*constantes!$D$4)+(LN(125)*constantes!$D$5)+(LN(22.5)*constantes!$D$8)+(F1257*constantes!$D$9)</f>
        <v>25.925007441949184</v>
      </c>
      <c r="AI1257">
        <f t="shared" si="278"/>
        <v>4.7353292556453264E-2</v>
      </c>
    </row>
    <row r="1258" spans="1:35" x14ac:dyDescent="0.25">
      <c r="A1258" s="11">
        <v>1257</v>
      </c>
      <c r="B1258">
        <v>0</v>
      </c>
      <c r="C1258">
        <v>47</v>
      </c>
      <c r="D1258">
        <v>0</v>
      </c>
      <c r="E1258">
        <v>0</v>
      </c>
      <c r="F1258">
        <v>0</v>
      </c>
      <c r="G1258">
        <v>123</v>
      </c>
      <c r="H1258">
        <v>26.98</v>
      </c>
      <c r="I1258">
        <f>IF(AND(B1258=1,E1258=0),V1258,IF(AND(B1258=1,E1258=1),W1258,IF(AND(B1258=0,E1258=0),X1258,IF(AND(B1258=0,E1258=1),Y1258,ERROR))))</f>
        <v>3.789849333053541E-2</v>
      </c>
      <c r="K1258">
        <f t="shared" si="266"/>
        <v>3.6173927347526003E-2</v>
      </c>
      <c r="L1258">
        <f t="shared" si="267"/>
        <v>2.5101986203356352E-2</v>
      </c>
      <c r="M1258" s="22" t="str">
        <f t="shared" si="279"/>
        <v>NORMAL</v>
      </c>
      <c r="O1258">
        <f t="shared" si="268"/>
        <v>3.8501476017100584</v>
      </c>
      <c r="P1258">
        <f t="shared" si="269"/>
        <v>4.8121843553724171</v>
      </c>
      <c r="Q1258">
        <f t="shared" si="270"/>
        <v>3.2950958507796098</v>
      </c>
      <c r="R1258">
        <f>(O1258*constantes!$B$4)+(P1258*constantes!$B$5)+(D1258*constantes!$B$6)+(Q1258*constantes!$B$8)+(F1258*constantes!$B$9)</f>
        <v>23.524595569806159</v>
      </c>
      <c r="S1258" s="4">
        <f>(O1258*constantes!$B$4)+(P1258*constantes!$C$5)+(D1258*constantes!$B$6)+(Q1258*constantes!$B$8)+(F1258*constantes!$B$9)</f>
        <v>23.869340457025039</v>
      </c>
      <c r="T1258">
        <f>(O1258*constantes!$D$4)+(P1258*constantes!$D$5)+(D1258*constantes!$D$6)+(Q1258*constantes!$D$8)+(F1258*constantes!$D$9)</f>
        <v>25.697380383366891</v>
      </c>
      <c r="U1258">
        <f>(O1258*constantes!$D$4)+(P1258*constantes!$E$5)+(D1258*constantes!$D$6)+(Q1258*constantes!$D$8)+(F1258*constantes!$D$9)</f>
        <v>26.033078363997671</v>
      </c>
      <c r="V1258" s="5">
        <f t="shared" si="271"/>
        <v>7.8038550312017008E-2</v>
      </c>
      <c r="W1258" s="5">
        <f t="shared" si="272"/>
        <v>0.10836422511544441</v>
      </c>
      <c r="X1258" s="6">
        <f t="shared" si="273"/>
        <v>3.789849333053541E-2</v>
      </c>
      <c r="Y1258" s="6">
        <f t="shared" si="274"/>
        <v>5.2612972916701417E-2</v>
      </c>
      <c r="AA1258">
        <f>(O1258*constantes!$B$4)+(LN(110)*constantes!$B$5)+(LN(22)*constantes!$B$8)+(F1258*constantes!$B$9)</f>
        <v>23.155608320942413</v>
      </c>
      <c r="AB1258">
        <f t="shared" si="275"/>
        <v>5.4631350702972536E-2</v>
      </c>
      <c r="AC1258">
        <f>(O1258*constantes!$D$4)+(LN(110)*constantes!$D$5)+(LN(22)*constantes!$D$8)+(F1258*constantes!$D$9)</f>
        <v>25.278844814605776</v>
      </c>
      <c r="AD1258" s="7">
        <f t="shared" si="276"/>
        <v>2.5101986203356352E-2</v>
      </c>
      <c r="AF1258">
        <f>(O1258*constantes!$B$4)+(LN(125)*constantes!$B$5)+(LN(22.5)*constantes!$B$8)+(F1258*constantes!$B$9)</f>
        <v>23.410565257696806</v>
      </c>
      <c r="AG1258">
        <f t="shared" si="277"/>
        <v>6.9930001122808005E-2</v>
      </c>
      <c r="AH1258">
        <f>(O1258*constantes!$D$4)+(LN(125)*constantes!$D$5)+(LN(22.5)*constantes!$D$8)+(F1258*constantes!$D$9)</f>
        <v>25.649917831214008</v>
      </c>
      <c r="AI1258">
        <f t="shared" si="278"/>
        <v>3.6173927347526003E-2</v>
      </c>
    </row>
    <row r="1259" spans="1:35" x14ac:dyDescent="0.25">
      <c r="A1259" s="11">
        <v>1258</v>
      </c>
      <c r="B1259">
        <v>0</v>
      </c>
      <c r="C1259">
        <v>46</v>
      </c>
      <c r="D1259">
        <v>1</v>
      </c>
      <c r="E1259">
        <v>1</v>
      </c>
      <c r="F1259">
        <v>0</v>
      </c>
      <c r="G1259">
        <v>128</v>
      </c>
      <c r="H1259">
        <v>28.87</v>
      </c>
      <c r="I1259">
        <f>IF(AND(B1259=1,E1259=0),V1259,IF(AND(B1259=1,E1259=1),W1259,IF(AND(B1259=0,E1259=0),X1259,IF(AND(B1259=0,E1259=1),Y1259,ERROR))))</f>
        <v>0.10406957501047731</v>
      </c>
      <c r="K1259">
        <f t="shared" si="266"/>
        <v>3.4153313573738631E-2</v>
      </c>
      <c r="L1259">
        <f t="shared" si="267"/>
        <v>2.3692217580876362E-2</v>
      </c>
      <c r="M1259" s="22" t="str">
        <f t="shared" si="279"/>
        <v>Elevated Risk</v>
      </c>
      <c r="O1259">
        <f t="shared" si="268"/>
        <v>3.8286413964890951</v>
      </c>
      <c r="P1259">
        <f t="shared" si="269"/>
        <v>4.8520302639196169</v>
      </c>
      <c r="Q1259">
        <f t="shared" si="270"/>
        <v>3.3628029936748436</v>
      </c>
      <c r="R1259">
        <f>(O1259*constantes!$B$4)+(P1259*constantes!$B$5)+(D1259*constantes!$B$6)+(Q1259*constantes!$B$8)+(F1259*constantes!$B$9)</f>
        <v>24.294771152902303</v>
      </c>
      <c r="S1259" s="4">
        <f>(O1259*constantes!$B$4)+(P1259*constantes!$C$5)+(D1259*constantes!$B$6)+(Q1259*constantes!$B$8)+(F1259*constantes!$B$9)</f>
        <v>24.642370601009507</v>
      </c>
      <c r="T1259">
        <f>(O1259*constantes!$D$4)+(P1259*constantes!$D$5)+(D1259*constantes!$D$6)+(Q1259*constantes!$D$8)+(F1259*constantes!$D$9)</f>
        <v>26.404238724942978</v>
      </c>
      <c r="U1259">
        <f>(O1259*constantes!$D$4)+(P1259*constantes!$E$5)+(D1259*constantes!$D$6)+(Q1259*constantes!$D$8)+(F1259*constantes!$D$9)</f>
        <v>26.742716356154009</v>
      </c>
      <c r="V1259" s="5">
        <f t="shared" si="271"/>
        <v>0.1609759075874031</v>
      </c>
      <c r="W1259" s="5">
        <f t="shared" si="272"/>
        <v>0.22000804364186088</v>
      </c>
      <c r="X1259" s="6">
        <f t="shared" si="273"/>
        <v>7.5347605570771248E-2</v>
      </c>
      <c r="Y1259" s="6">
        <f t="shared" si="274"/>
        <v>0.10406957501047731</v>
      </c>
      <c r="AA1259">
        <f>(O1259*constantes!$B$4)+(LN(110)*constantes!$B$5)+(LN(22)*constantes!$B$8)+(F1259*constantes!$B$9)</f>
        <v>23.088660364337766</v>
      </c>
      <c r="AB1259">
        <f t="shared" si="275"/>
        <v>5.1185816914687488E-2</v>
      </c>
      <c r="AC1259">
        <f>(O1259*constantes!$D$4)+(LN(110)*constantes!$D$5)+(LN(22)*constantes!$D$8)+(F1259*constantes!$D$9)</f>
        <v>25.220324924765169</v>
      </c>
      <c r="AD1259" s="7">
        <f t="shared" si="276"/>
        <v>2.3692217580876362E-2</v>
      </c>
      <c r="AF1259">
        <f>(O1259*constantes!$B$4)+(LN(125)*constantes!$B$5)+(LN(22.5)*constantes!$B$8)+(F1259*constantes!$B$9)</f>
        <v>23.343617301092156</v>
      </c>
      <c r="AG1259">
        <f t="shared" si="277"/>
        <v>6.5553501255932511E-2</v>
      </c>
      <c r="AH1259">
        <f>(O1259*constantes!$D$4)+(LN(125)*constantes!$D$5)+(LN(22.5)*constantes!$D$8)+(F1259*constantes!$D$9)</f>
        <v>25.591397941373401</v>
      </c>
      <c r="AI1259">
        <f t="shared" si="278"/>
        <v>3.4153313573738631E-2</v>
      </c>
    </row>
    <row r="1260" spans="1:35" x14ac:dyDescent="0.25">
      <c r="A1260" s="11">
        <v>1259</v>
      </c>
      <c r="B1260">
        <v>0</v>
      </c>
      <c r="C1260">
        <v>49</v>
      </c>
      <c r="D1260">
        <v>0</v>
      </c>
      <c r="E1260">
        <v>0</v>
      </c>
      <c r="F1260">
        <v>0</v>
      </c>
      <c r="G1260">
        <v>126.5</v>
      </c>
      <c r="H1260">
        <v>26.56</v>
      </c>
      <c r="I1260">
        <f>IF(AND(B1260=1,E1260=0),V1260,IF(AND(B1260=1,E1260=1),W1260,IF(AND(B1260=0,E1260=0),X1260,IF(AND(B1260=0,E1260=1),Y1260,ERROR))))</f>
        <v>4.5391608086554069E-2</v>
      </c>
      <c r="K1260">
        <f t="shared" si="266"/>
        <v>4.0428513799347532E-2</v>
      </c>
      <c r="L1260">
        <f t="shared" si="267"/>
        <v>2.8073382189004015E-2</v>
      </c>
      <c r="M1260" s="22" t="str">
        <f t="shared" si="279"/>
        <v>Elevated Risk</v>
      </c>
      <c r="O1260">
        <f t="shared" si="268"/>
        <v>3.8918202981106265</v>
      </c>
      <c r="P1260">
        <f t="shared" si="269"/>
        <v>4.8402423081675749</v>
      </c>
      <c r="Q1260">
        <f t="shared" si="270"/>
        <v>3.279406324608233</v>
      </c>
      <c r="R1260">
        <f>(O1260*constantes!$B$4)+(P1260*constantes!$B$5)+(D1260*constantes!$B$6)+(Q1260*constantes!$B$8)+(F1260*constantes!$B$9)</f>
        <v>23.693932568201632</v>
      </c>
      <c r="S1260" s="4">
        <f>(O1260*constantes!$B$4)+(P1260*constantes!$C$5)+(D1260*constantes!$B$6)+(Q1260*constantes!$B$8)+(F1260*constantes!$B$9)</f>
        <v>24.040687527158756</v>
      </c>
      <c r="T1260">
        <f>(O1260*constantes!$D$4)+(P1260*constantes!$D$5)+(D1260*constantes!$D$6)+(Q1260*constantes!$D$8)+(F1260*constantes!$D$9)</f>
        <v>25.881677933103497</v>
      </c>
      <c r="U1260">
        <f>(O1260*constantes!$D$4)+(P1260*constantes!$E$5)+(D1260*constantes!$D$6)+(Q1260*constantes!$D$8)+(F1260*constantes!$D$9)</f>
        <v>26.219333236521265</v>
      </c>
      <c r="V1260" s="5">
        <f t="shared" si="271"/>
        <v>9.1757987106702243E-2</v>
      </c>
      <c r="W1260" s="5">
        <f t="shared" si="272"/>
        <v>0.12727504214278351</v>
      </c>
      <c r="X1260" s="6">
        <f t="shared" si="273"/>
        <v>4.5391608086554069E-2</v>
      </c>
      <c r="Y1260" s="6">
        <f t="shared" si="274"/>
        <v>6.3038141848544726E-2</v>
      </c>
      <c r="AA1260">
        <f>(O1260*constantes!$B$4)+(LN(110)*constantes!$B$5)+(LN(22)*constantes!$B$8)+(F1260*constantes!$B$9)</f>
        <v>23.285333757929525</v>
      </c>
      <c r="AB1260">
        <f t="shared" si="275"/>
        <v>6.1959526107751905E-2</v>
      </c>
      <c r="AC1260">
        <f>(O1260*constantes!$D$4)+(LN(110)*constantes!$D$5)+(LN(22)*constantes!$D$8)+(F1260*constantes!$D$9)</f>
        <v>25.39223913860047</v>
      </c>
      <c r="AD1260" s="7">
        <f t="shared" si="276"/>
        <v>2.8073382189004015E-2</v>
      </c>
      <c r="AF1260">
        <f>(O1260*constantes!$B$4)+(LN(125)*constantes!$B$5)+(LN(22.5)*constantes!$B$8)+(F1260*constantes!$B$9)</f>
        <v>23.540290694683922</v>
      </c>
      <c r="AG1260">
        <f t="shared" si="277"/>
        <v>7.9222803135090225E-2</v>
      </c>
      <c r="AH1260">
        <f>(O1260*constantes!$D$4)+(LN(125)*constantes!$D$5)+(LN(22.5)*constantes!$D$8)+(F1260*constantes!$D$9)</f>
        <v>25.763312155208702</v>
      </c>
      <c r="AI1260">
        <f t="shared" si="278"/>
        <v>4.0428513799347532E-2</v>
      </c>
    </row>
    <row r="1261" spans="1:35" x14ac:dyDescent="0.25">
      <c r="A1261" s="11">
        <v>1260</v>
      </c>
      <c r="B1261">
        <v>1</v>
      </c>
      <c r="C1261">
        <v>36</v>
      </c>
      <c r="D1261">
        <v>0</v>
      </c>
      <c r="E1261">
        <v>0</v>
      </c>
      <c r="F1261">
        <v>0</v>
      </c>
      <c r="G1261">
        <v>131.5</v>
      </c>
      <c r="H1261">
        <v>26.33</v>
      </c>
      <c r="I1261">
        <f>IF(AND(B1261=1,E1261=0),V1261,IF(AND(B1261=1,E1261=1),W1261,IF(AND(B1261=0,E1261=0),X1261,IF(AND(B1261=0,E1261=1),Y1261,ERROR))))</f>
        <v>3.8573792018469555E-2</v>
      </c>
      <c r="K1261">
        <f t="shared" si="266"/>
        <v>3.1117023555229495E-2</v>
      </c>
      <c r="L1261">
        <f t="shared" si="267"/>
        <v>2.4199659473180479E-2</v>
      </c>
      <c r="M1261" s="22" t="str">
        <f t="shared" si="279"/>
        <v>Elevated Risk</v>
      </c>
      <c r="O1261">
        <f t="shared" si="268"/>
        <v>3.5835189384561099</v>
      </c>
      <c r="P1261">
        <f t="shared" si="269"/>
        <v>4.8790068516178193</v>
      </c>
      <c r="Q1261">
        <f t="shared" si="270"/>
        <v>3.270708973508218</v>
      </c>
      <c r="R1261">
        <f>(O1261*constantes!$B$4)+(P1261*constantes!$B$5)+(D1261*constantes!$B$6)+(Q1261*constantes!$B$8)+(F1261*constantes!$B$9)</f>
        <v>22.799219097883626</v>
      </c>
      <c r="S1261" s="4">
        <f>(O1261*constantes!$B$4)+(P1261*constantes!$C$5)+(D1261*constantes!$B$6)+(Q1261*constantes!$B$8)+(F1261*constantes!$B$9)</f>
        <v>23.148751148733528</v>
      </c>
      <c r="T1261">
        <f>(O1261*constantes!$D$4)+(P1261*constantes!$D$5)+(D1261*constantes!$D$6)+(Q1261*constantes!$D$8)+(F1261*constantes!$D$9)</f>
        <v>25.147363003555125</v>
      </c>
      <c r="U1261">
        <f>(O1261*constantes!$D$4)+(P1261*constantes!$E$5)+(D1261*constantes!$D$6)+(Q1261*constantes!$D$8)+(F1261*constantes!$D$9)</f>
        <v>25.487722521523981</v>
      </c>
      <c r="V1261" s="5">
        <f t="shared" si="271"/>
        <v>3.8573792018469555E-2</v>
      </c>
      <c r="W1261" s="5">
        <f t="shared" si="272"/>
        <v>5.4268334771713111E-2</v>
      </c>
      <c r="X1261" s="6">
        <f t="shared" si="273"/>
        <v>2.2043659692694395E-2</v>
      </c>
      <c r="Y1261" s="6">
        <f t="shared" si="274"/>
        <v>3.0842262377878349E-2</v>
      </c>
      <c r="AA1261">
        <f>(O1261*constantes!$B$4)+(LN(110)*constantes!$B$5)+(LN(22)*constantes!$B$8)+(F1261*constantes!$B$9)</f>
        <v>22.325603957379403</v>
      </c>
      <c r="AB1261">
        <f t="shared" si="275"/>
        <v>2.4199659473180479E-2</v>
      </c>
      <c r="AC1261">
        <f>(O1261*constantes!$D$4)+(LN(110)*constantes!$D$5)+(LN(22)*constantes!$D$8)+(F1261*constantes!$D$9)</f>
        <v>24.553329557885352</v>
      </c>
      <c r="AD1261" s="7">
        <f t="shared" si="276"/>
        <v>1.2230943924327331E-2</v>
      </c>
      <c r="AF1261">
        <f>(O1261*constantes!$B$4)+(LN(125)*constantes!$B$5)+(LN(22.5)*constantes!$B$8)+(F1261*constantes!$B$9)</f>
        <v>22.580560894133793</v>
      </c>
      <c r="AG1261">
        <f t="shared" si="277"/>
        <v>3.1117023555229495E-2</v>
      </c>
      <c r="AH1261">
        <f>(O1261*constantes!$D$4)+(LN(125)*constantes!$D$5)+(LN(22.5)*constantes!$D$8)+(F1261*constantes!$D$9)</f>
        <v>24.924402574493584</v>
      </c>
      <c r="AI1261">
        <f t="shared" si="278"/>
        <v>1.7677356619603457E-2</v>
      </c>
    </row>
    <row r="1262" spans="1:35" x14ac:dyDescent="0.25">
      <c r="A1262" s="11">
        <v>1261</v>
      </c>
      <c r="B1262">
        <v>1</v>
      </c>
      <c r="C1262">
        <v>58</v>
      </c>
      <c r="D1262">
        <v>1</v>
      </c>
      <c r="E1262">
        <v>0</v>
      </c>
      <c r="F1262">
        <v>0</v>
      </c>
      <c r="G1262">
        <v>120</v>
      </c>
      <c r="H1262">
        <v>20.12</v>
      </c>
      <c r="I1262">
        <f>IF(AND(B1262=1,E1262=0),V1262,IF(AND(B1262=1,E1262=1),W1262,IF(AND(B1262=0,E1262=0),X1262,IF(AND(B1262=0,E1262=1),Y1262,ERROR))))</f>
        <v>0.21388149939843393</v>
      </c>
      <c r="K1262">
        <f t="shared" si="266"/>
        <v>0.1302191222428678</v>
      </c>
      <c r="L1262">
        <f t="shared" si="267"/>
        <v>0.10247681663833785</v>
      </c>
      <c r="M1262" s="22" t="str">
        <f t="shared" si="279"/>
        <v>Elevated Risk</v>
      </c>
      <c r="O1262">
        <f t="shared" si="268"/>
        <v>4.0604430105464191</v>
      </c>
      <c r="P1262">
        <f t="shared" si="269"/>
        <v>4.7874917427820458</v>
      </c>
      <c r="Q1262">
        <f t="shared" si="270"/>
        <v>3.0017143452315387</v>
      </c>
      <c r="R1262">
        <f>(O1262*constantes!$B$4)+(P1262*constantes!$B$5)+(D1262*constantes!$B$6)+(Q1262*constantes!$B$8)+(F1262*constantes!$B$9)</f>
        <v>24.610375937779907</v>
      </c>
      <c r="S1262" s="4">
        <f>(O1262*constantes!$B$4)+(P1262*constantes!$C$5)+(D1262*constantes!$B$6)+(Q1262*constantes!$B$8)+(F1262*constantes!$B$9)</f>
        <v>24.95335184623281</v>
      </c>
      <c r="T1262">
        <f>(O1262*constantes!$D$4)+(P1262*constantes!$D$5)+(D1262*constantes!$D$6)+(Q1262*constantes!$D$8)+(F1262*constantes!$D$9)</f>
        <v>26.668839519896213</v>
      </c>
      <c r="U1262">
        <f>(O1262*constantes!$D$4)+(P1262*constantes!$E$5)+(D1262*constantes!$D$6)+(Q1262*constantes!$D$8)+(F1262*constantes!$D$9)</f>
        <v>27.002814943872689</v>
      </c>
      <c r="V1262" s="5">
        <f t="shared" si="271"/>
        <v>0.21388149939843393</v>
      </c>
      <c r="W1262" s="5">
        <f t="shared" si="272"/>
        <v>0.28759242847095279</v>
      </c>
      <c r="X1262" s="6">
        <f t="shared" si="273"/>
        <v>9.7030626517114582E-2</v>
      </c>
      <c r="Y1262" s="6">
        <f t="shared" si="274"/>
        <v>0.132844502268192</v>
      </c>
      <c r="AA1262">
        <f>(O1262*constantes!$B$4)+(LN(110)*constantes!$B$5)+(LN(22)*constantes!$B$8)+(F1262*constantes!$B$9)</f>
        <v>23.81024951683365</v>
      </c>
      <c r="AB1262">
        <f t="shared" si="275"/>
        <v>0.10247681663833785</v>
      </c>
      <c r="AC1262">
        <f>(O1262*constantes!$D$4)+(LN(110)*constantes!$D$5)+(LN(22)*constantes!$D$8)+(F1262*constantes!$D$9)</f>
        <v>25.851073342728132</v>
      </c>
      <c r="AD1262" s="7">
        <f t="shared" si="276"/>
        <v>4.4054054961770062E-2</v>
      </c>
      <c r="AF1262">
        <f>(O1262*constantes!$B$4)+(LN(125)*constantes!$B$5)+(LN(22.5)*constantes!$B$8)+(F1262*constantes!$B$9)</f>
        <v>24.065206453588043</v>
      </c>
      <c r="AG1262">
        <f t="shared" si="277"/>
        <v>0.1302191222428678</v>
      </c>
      <c r="AH1262">
        <f>(O1262*constantes!$D$4)+(LN(125)*constantes!$D$5)+(LN(22.5)*constantes!$D$8)+(F1262*constantes!$D$9)</f>
        <v>26.222146359336364</v>
      </c>
      <c r="AI1262">
        <f t="shared" si="278"/>
        <v>6.3209991046805025E-2</v>
      </c>
    </row>
    <row r="1263" spans="1:35" x14ac:dyDescent="0.25">
      <c r="A1263" s="11">
        <v>1262</v>
      </c>
      <c r="B1263">
        <v>1</v>
      </c>
      <c r="C1263">
        <v>58</v>
      </c>
      <c r="D1263">
        <v>0</v>
      </c>
      <c r="E1263">
        <v>0</v>
      </c>
      <c r="F1263">
        <v>0</v>
      </c>
      <c r="G1263">
        <v>143</v>
      </c>
      <c r="H1263">
        <v>29.85</v>
      </c>
      <c r="I1263">
        <f>IF(AND(B1263=1,E1263=0),V1263,IF(AND(B1263=1,E1263=1),W1263,IF(AND(B1263=0,E1263=0),X1263,IF(AND(B1263=0,E1263=1),Y1263,ERROR))))</f>
        <v>0.20071640421709358</v>
      </c>
      <c r="K1263">
        <f t="shared" si="266"/>
        <v>0.1302191222428678</v>
      </c>
      <c r="L1263">
        <f t="shared" si="267"/>
        <v>0.10247681663833785</v>
      </c>
      <c r="M1263" s="22" t="str">
        <f t="shared" si="279"/>
        <v>Elevated Risk</v>
      </c>
      <c r="O1263">
        <f t="shared" si="268"/>
        <v>4.0604430105464191</v>
      </c>
      <c r="P1263">
        <f t="shared" si="269"/>
        <v>4.962844630259907</v>
      </c>
      <c r="Q1263">
        <f t="shared" si="270"/>
        <v>3.396184839838611</v>
      </c>
      <c r="R1263">
        <f>(O1263*constantes!$B$4)+(P1263*constantes!$B$5)+(D1263*constantes!$B$6)+(Q1263*constantes!$B$8)+(F1263*constantes!$B$9)</f>
        <v>24.538863946291983</v>
      </c>
      <c r="S1263" s="4">
        <f>(O1263*constantes!$B$4)+(P1263*constantes!$C$5)+(D1263*constantes!$B$6)+(Q1263*constantes!$B$8)+(F1263*constantes!$B$9)</f>
        <v>24.894402135603805</v>
      </c>
      <c r="T1263">
        <f>(O1263*constantes!$D$4)+(P1263*constantes!$D$5)+(D1263*constantes!$D$6)+(Q1263*constantes!$D$8)+(F1263*constantes!$D$9)</f>
        <v>26.74508445097943</v>
      </c>
      <c r="U1263">
        <f>(O1263*constantes!$D$4)+(P1263*constantes!$E$5)+(D1263*constantes!$D$6)+(Q1263*constantes!$D$8)+(F1263*constantes!$D$9)</f>
        <v>27.091292492386362</v>
      </c>
      <c r="V1263" s="5">
        <f t="shared" si="271"/>
        <v>0.20071640421709358</v>
      </c>
      <c r="W1263" s="5">
        <f t="shared" si="272"/>
        <v>0.27362781893885624</v>
      </c>
      <c r="X1263" s="6">
        <f t="shared" si="273"/>
        <v>0.10430297415330925</v>
      </c>
      <c r="Y1263" s="6">
        <f t="shared" si="274"/>
        <v>0.14420380594412752</v>
      </c>
      <c r="AA1263">
        <f>(O1263*constantes!$B$4)+(LN(110)*constantes!$B$5)+(LN(22)*constantes!$B$8)+(F1263*constantes!$B$9)</f>
        <v>23.81024951683365</v>
      </c>
      <c r="AB1263">
        <f t="shared" si="275"/>
        <v>0.10247681663833785</v>
      </c>
      <c r="AC1263">
        <f>(O1263*constantes!$D$4)+(LN(110)*constantes!$D$5)+(LN(22)*constantes!$D$8)+(F1263*constantes!$D$9)</f>
        <v>25.851073342728132</v>
      </c>
      <c r="AD1263" s="7">
        <f t="shared" si="276"/>
        <v>4.4054054961770062E-2</v>
      </c>
      <c r="AF1263">
        <f>(O1263*constantes!$B$4)+(LN(125)*constantes!$B$5)+(LN(22.5)*constantes!$B$8)+(F1263*constantes!$B$9)</f>
        <v>24.065206453588043</v>
      </c>
      <c r="AG1263">
        <f t="shared" si="277"/>
        <v>0.1302191222428678</v>
      </c>
      <c r="AH1263">
        <f>(O1263*constantes!$D$4)+(LN(125)*constantes!$D$5)+(LN(22.5)*constantes!$D$8)+(F1263*constantes!$D$9)</f>
        <v>26.222146359336364</v>
      </c>
      <c r="AI1263">
        <f t="shared" si="278"/>
        <v>6.3209991046805025E-2</v>
      </c>
    </row>
    <row r="1264" spans="1:35" x14ac:dyDescent="0.25">
      <c r="A1264" s="11">
        <v>1263</v>
      </c>
      <c r="B1264">
        <v>0</v>
      </c>
      <c r="C1264">
        <v>46</v>
      </c>
      <c r="D1264">
        <v>0</v>
      </c>
      <c r="E1264">
        <v>0</v>
      </c>
      <c r="F1264">
        <v>0</v>
      </c>
      <c r="G1264">
        <v>128</v>
      </c>
      <c r="H1264">
        <v>23.01</v>
      </c>
      <c r="I1264">
        <f>IF(AND(B1264=1,E1264=0),V1264,IF(AND(B1264=1,E1264=1),W1264,IF(AND(B1264=0,E1264=0),X1264,IF(AND(B1264=0,E1264=1),Y1264,ERROR))))</f>
        <v>3.6878428922938133E-2</v>
      </c>
      <c r="K1264">
        <f t="shared" si="266"/>
        <v>3.4153313573738631E-2</v>
      </c>
      <c r="L1264">
        <f t="shared" si="267"/>
        <v>2.3692217580876362E-2</v>
      </c>
      <c r="M1264" s="22" t="str">
        <f t="shared" si="279"/>
        <v>NORMAL</v>
      </c>
      <c r="O1264">
        <f t="shared" si="268"/>
        <v>3.8286413964890951</v>
      </c>
      <c r="P1264">
        <f t="shared" si="269"/>
        <v>4.8520302639196169</v>
      </c>
      <c r="Q1264">
        <f t="shared" si="270"/>
        <v>3.1359289040472746</v>
      </c>
      <c r="R1264">
        <f>(O1264*constantes!$B$4)+(P1264*constantes!$B$5)+(D1264*constantes!$B$6)+(Q1264*constantes!$B$8)+(F1264*constantes!$B$9)</f>
        <v>23.405382180868255</v>
      </c>
      <c r="S1264" s="4">
        <f>(O1264*constantes!$B$4)+(P1264*constantes!$C$5)+(D1264*constantes!$B$6)+(Q1264*constantes!$B$8)+(F1264*constantes!$B$9)</f>
        <v>23.752981628975459</v>
      </c>
      <c r="T1264">
        <f>(O1264*constantes!$D$4)+(P1264*constantes!$D$5)+(D1264*constantes!$D$6)+(Q1264*constantes!$D$8)+(F1264*constantes!$D$9)</f>
        <v>25.669569346620882</v>
      </c>
      <c r="U1264">
        <f>(O1264*constantes!$D$4)+(P1264*constantes!$E$5)+(D1264*constantes!$D$6)+(Q1264*constantes!$D$8)+(F1264*constantes!$D$9)</f>
        <v>26.008046977831913</v>
      </c>
      <c r="V1264" s="5">
        <f t="shared" si="271"/>
        <v>6.9581366688087787E-2</v>
      </c>
      <c r="W1264" s="5">
        <f t="shared" si="272"/>
        <v>9.705956164706353E-2</v>
      </c>
      <c r="X1264" s="6">
        <f t="shared" si="273"/>
        <v>3.6878428922938133E-2</v>
      </c>
      <c r="Y1264" s="6">
        <f t="shared" si="274"/>
        <v>5.1346328818174469E-2</v>
      </c>
      <c r="AA1264">
        <f>(O1264*constantes!$B$4)+(LN(110)*constantes!$B$5)+(LN(22)*constantes!$B$8)+(F1264*constantes!$B$9)</f>
        <v>23.088660364337766</v>
      </c>
      <c r="AB1264">
        <f t="shared" si="275"/>
        <v>5.1185816914687488E-2</v>
      </c>
      <c r="AC1264">
        <f>(O1264*constantes!$D$4)+(LN(110)*constantes!$D$5)+(LN(22)*constantes!$D$8)+(F1264*constantes!$D$9)</f>
        <v>25.220324924765169</v>
      </c>
      <c r="AD1264" s="7">
        <f t="shared" si="276"/>
        <v>2.3692217580876362E-2</v>
      </c>
      <c r="AF1264">
        <f>(O1264*constantes!$B$4)+(LN(125)*constantes!$B$5)+(LN(22.5)*constantes!$B$8)+(F1264*constantes!$B$9)</f>
        <v>23.343617301092156</v>
      </c>
      <c r="AG1264">
        <f t="shared" si="277"/>
        <v>6.5553501255932511E-2</v>
      </c>
      <c r="AH1264">
        <f>(O1264*constantes!$D$4)+(LN(125)*constantes!$D$5)+(LN(22.5)*constantes!$D$8)+(F1264*constantes!$D$9)</f>
        <v>25.591397941373401</v>
      </c>
      <c r="AI1264">
        <f t="shared" si="278"/>
        <v>3.4153313573738631E-2</v>
      </c>
    </row>
    <row r="1265" spans="1:35" x14ac:dyDescent="0.25">
      <c r="A1265" s="11">
        <v>1264</v>
      </c>
      <c r="B1265">
        <v>1</v>
      </c>
      <c r="C1265">
        <v>61</v>
      </c>
      <c r="D1265">
        <v>0</v>
      </c>
      <c r="E1265">
        <v>0</v>
      </c>
      <c r="F1265">
        <v>1</v>
      </c>
      <c r="G1265">
        <v>160</v>
      </c>
      <c r="H1265">
        <v>28.89</v>
      </c>
      <c r="I1265">
        <f>IF(AND(B1265=1,E1265=0),V1265,IF(AND(B1265=1,E1265=1),W1265,IF(AND(B1265=0,E1265=0),X1265,IF(AND(B1265=0,E1265=1),Y1265,ERROR))))</f>
        <v>0.41452161262309806</v>
      </c>
      <c r="K1265">
        <f t="shared" si="266"/>
        <v>0.24252066759978341</v>
      </c>
      <c r="L1265">
        <f t="shared" si="267"/>
        <v>0.19365962230312839</v>
      </c>
      <c r="M1265" s="22" t="str">
        <f t="shared" si="279"/>
        <v>'&gt;30%</v>
      </c>
      <c r="O1265">
        <f t="shared" si="268"/>
        <v>4.1108738641733114</v>
      </c>
      <c r="P1265">
        <f t="shared" si="269"/>
        <v>5.0751738152338266</v>
      </c>
      <c r="Q1265">
        <f t="shared" si="270"/>
        <v>3.363495514478144</v>
      </c>
      <c r="R1265">
        <f>(O1265*constantes!$B$4)+(P1265*constantes!$B$5)+(D1265*constantes!$B$6)+(Q1265*constantes!$B$8)+(F1265*constantes!$B$9)</f>
        <v>25.409917684393754</v>
      </c>
      <c r="S1265" s="4">
        <f>(O1265*constantes!$B$4)+(P1265*constantes!$C$5)+(D1265*constantes!$B$6)+(Q1265*constantes!$B$8)+(F1265*constantes!$B$9)</f>
        <v>25.773503136517107</v>
      </c>
      <c r="T1265">
        <f>(O1265*constantes!$D$4)+(P1265*constantes!$D$5)+(D1265*constantes!$D$6)+(Q1265*constantes!$D$8)+(F1265*constantes!$D$9)</f>
        <v>27.959199803972407</v>
      </c>
      <c r="U1265">
        <f>(O1265*constantes!$D$4)+(P1265*constantes!$E$5)+(D1265*constantes!$D$6)+(Q1265*constantes!$D$8)+(F1265*constantes!$D$9)</f>
        <v>28.313243929323118</v>
      </c>
      <c r="V1265" s="5">
        <f t="shared" si="271"/>
        <v>0.41452161262309806</v>
      </c>
      <c r="W1265" s="5">
        <f t="shared" si="272"/>
        <v>0.53701219582172177</v>
      </c>
      <c r="X1265" s="6">
        <f t="shared" si="273"/>
        <v>0.30990081084259002</v>
      </c>
      <c r="Y1265" s="6">
        <f t="shared" si="274"/>
        <v>0.41050758549207533</v>
      </c>
      <c r="AA1265">
        <f>(O1265*constantes!$B$4)+(LN(110)*constantes!$B$5)+(LN(22)*constantes!$B$8)+(F1265*constantes!$B$9)</f>
        <v>24.498838746940024</v>
      </c>
      <c r="AB1265">
        <f t="shared" si="275"/>
        <v>0.19365962230312839</v>
      </c>
      <c r="AC1265">
        <f>(O1265*constantes!$D$4)+(LN(110)*constantes!$D$5)+(LN(22)*constantes!$D$8)+(F1265*constantes!$D$9)</f>
        <v>26.765929225606659</v>
      </c>
      <c r="AD1265" s="7">
        <f t="shared" si="276"/>
        <v>0.10637877380707761</v>
      </c>
      <c r="AF1265">
        <f>(O1265*constantes!$B$4)+(LN(125)*constantes!$B$5)+(LN(22.5)*constantes!$B$8)+(F1265*constantes!$B$9)</f>
        <v>24.753795683694413</v>
      </c>
      <c r="AG1265">
        <f t="shared" si="277"/>
        <v>0.24252066759978341</v>
      </c>
      <c r="AH1265">
        <f>(O1265*constantes!$D$4)+(LN(125)*constantes!$D$5)+(LN(22.5)*constantes!$D$8)+(F1265*constantes!$D$9)</f>
        <v>27.137002242214891</v>
      </c>
      <c r="AI1265">
        <f t="shared" si="278"/>
        <v>0.15041414047989821</v>
      </c>
    </row>
    <row r="1266" spans="1:35" x14ac:dyDescent="0.25">
      <c r="A1266" s="11">
        <v>1265</v>
      </c>
      <c r="B1266">
        <v>0</v>
      </c>
      <c r="C1266">
        <v>59</v>
      </c>
      <c r="D1266">
        <v>1</v>
      </c>
      <c r="E1266">
        <v>0</v>
      </c>
      <c r="F1266">
        <v>0</v>
      </c>
      <c r="G1266">
        <v>122</v>
      </c>
      <c r="H1266">
        <v>24.66</v>
      </c>
      <c r="I1266">
        <f>IF(AND(B1266=1,E1266=0),V1266,IF(AND(B1266=1,E1266=1),W1266,IF(AND(B1266=0,E1266=0),X1266,IF(AND(B1266=0,E1266=1),Y1266,ERROR))))</f>
        <v>0.11688092270661243</v>
      </c>
      <c r="K1266">
        <f t="shared" si="266"/>
        <v>6.6117954736533924E-2</v>
      </c>
      <c r="L1266">
        <f t="shared" si="267"/>
        <v>4.6102547085629553E-2</v>
      </c>
      <c r="M1266" s="22" t="str">
        <f t="shared" si="279"/>
        <v>Elevated Risk</v>
      </c>
      <c r="O1266">
        <f t="shared" si="268"/>
        <v>4.0775374439057197</v>
      </c>
      <c r="P1266">
        <f t="shared" si="269"/>
        <v>4.8040210447332568</v>
      </c>
      <c r="Q1266">
        <f t="shared" si="270"/>
        <v>3.2051824977361982</v>
      </c>
      <c r="R1266">
        <f>(O1266*constantes!$B$4)+(P1266*constantes!$B$5)+(D1266*constantes!$B$6)+(Q1266*constantes!$B$8)+(F1266*constantes!$B$9)</f>
        <v>24.855556849774846</v>
      </c>
      <c r="S1266" s="4">
        <f>(O1266*constantes!$B$4)+(P1266*constantes!$C$5)+(D1266*constantes!$B$6)+(Q1266*constantes!$B$8)+(F1266*constantes!$B$9)</f>
        <v>25.199716917419536</v>
      </c>
      <c r="T1266">
        <f>(O1266*constantes!$D$4)+(P1266*constantes!$D$5)+(D1266*constantes!$D$6)+(Q1266*constantes!$D$8)+(F1266*constantes!$D$9)</f>
        <v>26.865873201396795</v>
      </c>
      <c r="U1266">
        <f>(O1266*constantes!$D$4)+(P1266*constantes!$E$5)+(D1266*constantes!$D$6)+(Q1266*constantes!$D$8)+(F1266*constantes!$D$9)</f>
        <v>27.201001709477385</v>
      </c>
      <c r="V1266" s="5">
        <f t="shared" si="271"/>
        <v>0.26472617733151038</v>
      </c>
      <c r="W1266" s="5">
        <f t="shared" si="272"/>
        <v>0.35198388914857726</v>
      </c>
      <c r="X1266" s="6">
        <f t="shared" si="273"/>
        <v>0.11688092270661243</v>
      </c>
      <c r="Y1266" s="6">
        <f t="shared" si="274"/>
        <v>0.15951792697000799</v>
      </c>
      <c r="AA1266">
        <f>(O1266*constantes!$B$4)+(LN(110)*constantes!$B$5)+(LN(22)*constantes!$B$8)+(F1266*constantes!$B$9)</f>
        <v>23.863463804103819</v>
      </c>
      <c r="AB1266">
        <f t="shared" si="275"/>
        <v>0.10776479003769468</v>
      </c>
      <c r="AC1266">
        <f>(O1266*constantes!$D$4)+(LN(110)*constantes!$D$5)+(LN(22)*constantes!$D$8)+(F1266*constantes!$D$9)</f>
        <v>25.897588492509126</v>
      </c>
      <c r="AD1266" s="7">
        <f t="shared" si="276"/>
        <v>4.6102547085629553E-2</v>
      </c>
      <c r="AF1266">
        <f>(O1266*constantes!$B$4)+(LN(125)*constantes!$B$5)+(LN(22.5)*constantes!$B$8)+(F1266*constantes!$B$9)</f>
        <v>24.118420740858213</v>
      </c>
      <c r="AG1266">
        <f t="shared" si="277"/>
        <v>0.13682617258299834</v>
      </c>
      <c r="AH1266">
        <f>(O1266*constantes!$D$4)+(LN(125)*constantes!$D$5)+(LN(22.5)*constantes!$D$8)+(F1266*constantes!$D$9)</f>
        <v>26.268661509117358</v>
      </c>
      <c r="AI1266">
        <f t="shared" si="278"/>
        <v>6.6117954736533924E-2</v>
      </c>
    </row>
    <row r="1267" spans="1:35" x14ac:dyDescent="0.25">
      <c r="A1267" s="11">
        <v>1266</v>
      </c>
      <c r="B1267">
        <v>0</v>
      </c>
      <c r="C1267">
        <v>40</v>
      </c>
      <c r="D1267">
        <v>0</v>
      </c>
      <c r="E1267">
        <v>0</v>
      </c>
      <c r="F1267">
        <v>0</v>
      </c>
      <c r="G1267">
        <v>97</v>
      </c>
      <c r="H1267">
        <v>26.56</v>
      </c>
      <c r="I1267">
        <f>IF(AND(B1267=1,E1267=0),V1267,IF(AND(B1267=1,E1267=1),W1267,IF(AND(B1267=0,E1267=0),X1267,IF(AND(B1267=0,E1267=1),Y1267,ERROR))))</f>
        <v>1.259126704686897E-2</v>
      </c>
      <c r="K1267">
        <f t="shared" si="266"/>
        <v>2.3477142937900042E-2</v>
      </c>
      <c r="L1267">
        <f t="shared" si="267"/>
        <v>1.6258639030403699E-2</v>
      </c>
      <c r="M1267" s="22" t="str">
        <f t="shared" si="279"/>
        <v>OPTIMAL</v>
      </c>
      <c r="O1267">
        <f t="shared" si="268"/>
        <v>3.6888794541139363</v>
      </c>
      <c r="P1267">
        <f t="shared" si="269"/>
        <v>4.5747109785033828</v>
      </c>
      <c r="Q1267">
        <f t="shared" si="270"/>
        <v>3.279406324608233</v>
      </c>
      <c r="R1267">
        <f>(O1267*constantes!$B$4)+(P1267*constantes!$B$5)+(D1267*constantes!$B$6)+(Q1267*constantes!$B$8)+(F1267*constantes!$B$9)</f>
        <v>22.569603979440242</v>
      </c>
      <c r="S1267" s="4">
        <f>(O1267*constantes!$B$4)+(P1267*constantes!$C$5)+(D1267*constantes!$B$6)+(Q1267*constantes!$B$8)+(F1267*constantes!$B$9)</f>
        <v>22.897336273940226</v>
      </c>
      <c r="T1267">
        <f>(O1267*constantes!$D$4)+(P1267*constantes!$D$5)+(D1267*constantes!$D$6)+(Q1267*constantes!$D$8)+(F1267*constantes!$D$9)</f>
        <v>24.582545958203717</v>
      </c>
      <c r="U1267">
        <f>(O1267*constantes!$D$4)+(P1267*constantes!$E$5)+(D1267*constantes!$D$6)+(Q1267*constantes!$D$8)+(F1267*constantes!$D$9)</f>
        <v>24.901677796064114</v>
      </c>
      <c r="V1267" s="5">
        <f t="shared" si="271"/>
        <v>3.0783211803805055E-2</v>
      </c>
      <c r="W1267" s="5">
        <f t="shared" si="272"/>
        <v>4.2464844610829444E-2</v>
      </c>
      <c r="X1267" s="6">
        <f t="shared" si="273"/>
        <v>1.259126704686897E-2</v>
      </c>
      <c r="Y1267" s="6">
        <f t="shared" si="274"/>
        <v>1.7283625224475352E-2</v>
      </c>
      <c r="AA1267">
        <f>(O1267*constantes!$B$4)+(LN(110)*constantes!$B$5)+(LN(22)*constantes!$B$8)+(F1267*constantes!$B$9)</f>
        <v>22.653587028201589</v>
      </c>
      <c r="AB1267">
        <f t="shared" si="275"/>
        <v>3.3434567241904078E-2</v>
      </c>
      <c r="AC1267">
        <f>(O1267*constantes!$D$4)+(LN(110)*constantes!$D$5)+(LN(22)*constantes!$D$8)+(F1267*constantes!$D$9)</f>
        <v>24.840022896226397</v>
      </c>
      <c r="AD1267" s="7">
        <f t="shared" si="276"/>
        <v>1.6258639030403699E-2</v>
      </c>
      <c r="AF1267">
        <f>(O1267*constantes!$B$4)+(LN(125)*constantes!$B$5)+(LN(22.5)*constantes!$B$8)+(F1267*constantes!$B$9)</f>
        <v>22.908543964955982</v>
      </c>
      <c r="AG1267">
        <f t="shared" si="277"/>
        <v>4.2933030992125865E-2</v>
      </c>
      <c r="AH1267">
        <f>(O1267*constantes!$D$4)+(LN(125)*constantes!$D$5)+(LN(22.5)*constantes!$D$8)+(F1267*constantes!$D$9)</f>
        <v>25.211095912834629</v>
      </c>
      <c r="AI1267">
        <f t="shared" si="278"/>
        <v>2.3477142937900042E-2</v>
      </c>
    </row>
    <row r="1268" spans="1:35" x14ac:dyDescent="0.25">
      <c r="A1268" s="11">
        <v>1267</v>
      </c>
      <c r="B1268">
        <v>0</v>
      </c>
      <c r="C1268">
        <v>54</v>
      </c>
      <c r="D1268">
        <v>0</v>
      </c>
      <c r="E1268">
        <v>0</v>
      </c>
      <c r="F1268">
        <v>0</v>
      </c>
      <c r="G1268">
        <v>146</v>
      </c>
      <c r="H1268">
        <v>23.66</v>
      </c>
      <c r="I1268">
        <f>IF(AND(B1268=1,E1268=0),V1268,IF(AND(B1268=1,E1268=1),W1268,IF(AND(B1268=0,E1268=0),X1268,IF(AND(B1268=0,E1268=1),Y1268,ERROR))))</f>
        <v>8.1828986060245468E-2</v>
      </c>
      <c r="K1268">
        <f t="shared" si="266"/>
        <v>5.2338355969762884E-2</v>
      </c>
      <c r="L1268">
        <f t="shared" si="267"/>
        <v>3.6413005758055728E-2</v>
      </c>
      <c r="M1268" s="22" t="str">
        <f t="shared" si="279"/>
        <v>Elevated Risk</v>
      </c>
      <c r="O1268">
        <f t="shared" si="268"/>
        <v>3.9889840465642745</v>
      </c>
      <c r="P1268">
        <f t="shared" si="269"/>
        <v>4.9836066217083363</v>
      </c>
      <c r="Q1268">
        <f t="shared" si="270"/>
        <v>3.1637858585502405</v>
      </c>
      <c r="R1268">
        <f>(O1268*constantes!$B$4)+(P1268*constantes!$B$5)+(D1268*constantes!$B$6)+(Q1268*constantes!$B$8)+(F1268*constantes!$B$9)</f>
        <v>24.170691264474303</v>
      </c>
      <c r="S1268" s="4">
        <f>(O1268*constantes!$B$4)+(P1268*constantes!$C$5)+(D1268*constantes!$B$6)+(Q1268*constantes!$B$8)+(F1268*constantes!$B$9)</f>
        <v>24.527716842853486</v>
      </c>
      <c r="T1268">
        <f>(O1268*constantes!$D$4)+(P1268*constantes!$D$5)+(D1268*constantes!$D$6)+(Q1268*constantes!$D$8)+(F1268*constantes!$D$9)</f>
        <v>26.490227242038056</v>
      </c>
      <c r="U1268">
        <f>(O1268*constantes!$D$4)+(P1268*constantes!$E$5)+(D1268*constantes!$D$6)+(Q1268*constantes!$D$8)+(F1268*constantes!$D$9)</f>
        <v>26.837883639968432</v>
      </c>
      <c r="V1268" s="5">
        <f t="shared" si="271"/>
        <v>0.14361461164034928</v>
      </c>
      <c r="W1268" s="5">
        <f t="shared" si="272"/>
        <v>0.19872889783713599</v>
      </c>
      <c r="X1268" s="6">
        <f t="shared" si="273"/>
        <v>8.1828986060245468E-2</v>
      </c>
      <c r="Y1268" s="6">
        <f t="shared" si="274"/>
        <v>0.11384597412859543</v>
      </c>
      <c r="AA1268">
        <f>(O1268*constantes!$B$4)+(LN(110)*constantes!$B$5)+(LN(22)*constantes!$B$8)+(F1268*constantes!$B$9)</f>
        <v>23.587800620315793</v>
      </c>
      <c r="AB1268">
        <f t="shared" si="275"/>
        <v>8.2913210367502876E-2</v>
      </c>
      <c r="AC1268">
        <f>(O1268*constantes!$D$4)+(LN(110)*constantes!$D$5)+(LN(22)*constantes!$D$8)+(F1268*constantes!$D$9)</f>
        <v>25.656628499605237</v>
      </c>
      <c r="AD1268" s="7">
        <f t="shared" si="276"/>
        <v>3.6413005758055728E-2</v>
      </c>
      <c r="AF1268">
        <f>(O1268*constantes!$B$4)+(LN(125)*constantes!$B$5)+(LN(22.5)*constantes!$B$8)+(F1268*constantes!$B$9)</f>
        <v>23.84275755707019</v>
      </c>
      <c r="AG1268">
        <f t="shared" si="277"/>
        <v>0.10567740925235103</v>
      </c>
      <c r="AH1268">
        <f>(O1268*constantes!$D$4)+(LN(125)*constantes!$D$5)+(LN(22.5)*constantes!$D$8)+(F1268*constantes!$D$9)</f>
        <v>26.027701516213469</v>
      </c>
      <c r="AI1268">
        <f t="shared" si="278"/>
        <v>5.2338355969762884E-2</v>
      </c>
    </row>
    <row r="1269" spans="1:35" x14ac:dyDescent="0.25">
      <c r="A1269" s="11">
        <v>1268</v>
      </c>
      <c r="B1269">
        <v>0</v>
      </c>
      <c r="C1269">
        <v>56</v>
      </c>
      <c r="D1269">
        <v>0</v>
      </c>
      <c r="E1269">
        <v>1</v>
      </c>
      <c r="F1269">
        <v>0</v>
      </c>
      <c r="G1269">
        <v>155</v>
      </c>
      <c r="H1269">
        <v>24.38</v>
      </c>
      <c r="I1269">
        <f>IF(AND(B1269=1,E1269=0),V1269,IF(AND(B1269=1,E1269=1),W1269,IF(AND(B1269=0,E1269=0),X1269,IF(AND(B1269=0,E1269=1),Y1269,ERROR))))</f>
        <v>0.14870621258630323</v>
      </c>
      <c r="K1269">
        <f t="shared" si="266"/>
        <v>5.7622826233415747E-2</v>
      </c>
      <c r="L1269">
        <f t="shared" si="267"/>
        <v>4.0123743463222783E-2</v>
      </c>
      <c r="M1269" s="22" t="str">
        <f t="shared" si="279"/>
        <v>Elevated Risk</v>
      </c>
      <c r="O1269">
        <f t="shared" si="268"/>
        <v>4.0253516907351496</v>
      </c>
      <c r="P1269">
        <f t="shared" si="269"/>
        <v>5.0434251169192468</v>
      </c>
      <c r="Q1269">
        <f t="shared" si="270"/>
        <v>3.1937631240531252</v>
      </c>
      <c r="R1269">
        <f>(O1269*constantes!$B$4)+(P1269*constantes!$B$5)+(D1269*constantes!$B$6)+(Q1269*constantes!$B$8)+(F1269*constantes!$B$9)</f>
        <v>24.418635456941047</v>
      </c>
      <c r="S1269" s="4">
        <f>(O1269*constantes!$B$4)+(P1269*constantes!$C$5)+(D1269*constantes!$B$6)+(Q1269*constantes!$B$8)+(F1269*constantes!$B$9)</f>
        <v>24.779946432317139</v>
      </c>
      <c r="T1269">
        <f>(O1269*constantes!$D$4)+(P1269*constantes!$D$5)+(D1269*constantes!$D$6)+(Q1269*constantes!$D$8)+(F1269*constantes!$D$9)</f>
        <v>26.772776067914172</v>
      </c>
      <c r="U1269">
        <f>(O1269*constantes!$D$4)+(P1269*constantes!$E$5)+(D1269*constantes!$D$6)+(Q1269*constantes!$D$8)+(F1269*constantes!$D$9)</f>
        <v>27.124605404070458</v>
      </c>
      <c r="V1269" s="5">
        <f t="shared" si="271"/>
        <v>0.18017122943676478</v>
      </c>
      <c r="W1269" s="5">
        <f t="shared" si="272"/>
        <v>0.24807480904489088</v>
      </c>
      <c r="X1269" s="6">
        <f t="shared" si="273"/>
        <v>0.10706903425683068</v>
      </c>
      <c r="Y1269" s="6">
        <f t="shared" si="274"/>
        <v>0.14870621258630323</v>
      </c>
      <c r="AA1269">
        <f>(O1269*constantes!$B$4)+(LN(110)*constantes!$B$5)+(LN(22)*constantes!$B$8)+(F1269*constantes!$B$9)</f>
        <v>23.701011641913961</v>
      </c>
      <c r="AB1269">
        <f t="shared" si="275"/>
        <v>9.2378774865307212E-2</v>
      </c>
      <c r="AC1269">
        <f>(O1269*constantes!$D$4)+(LN(110)*constantes!$D$5)+(LN(22)*constantes!$D$8)+(F1269*constantes!$D$9)</f>
        <v>25.75558740512928</v>
      </c>
      <c r="AD1269" s="7">
        <f t="shared" si="276"/>
        <v>4.0123743463222783E-2</v>
      </c>
      <c r="AF1269">
        <f>(O1269*constantes!$B$4)+(LN(125)*constantes!$B$5)+(LN(22.5)*constantes!$B$8)+(F1269*constantes!$B$9)</f>
        <v>23.955968578668354</v>
      </c>
      <c r="AG1269">
        <f t="shared" si="277"/>
        <v>0.11757074595810224</v>
      </c>
      <c r="AH1269">
        <f>(O1269*constantes!$D$4)+(LN(125)*constantes!$D$5)+(LN(22.5)*constantes!$D$8)+(F1269*constantes!$D$9)</f>
        <v>26.126660421737512</v>
      </c>
      <c r="AI1269">
        <f t="shared" si="278"/>
        <v>5.7622826233415747E-2</v>
      </c>
    </row>
    <row r="1270" spans="1:35" x14ac:dyDescent="0.25">
      <c r="A1270" s="11">
        <v>1269</v>
      </c>
      <c r="B1270">
        <v>1</v>
      </c>
      <c r="C1270">
        <v>45</v>
      </c>
      <c r="D1270">
        <v>0</v>
      </c>
      <c r="E1270">
        <v>1</v>
      </c>
      <c r="F1270">
        <v>0</v>
      </c>
      <c r="G1270">
        <v>128</v>
      </c>
      <c r="H1270">
        <v>32.15</v>
      </c>
      <c r="I1270">
        <f>IF(AND(B1270=1,E1270=0),V1270,IF(AND(B1270=1,E1270=1),W1270,IF(AND(B1270=0,E1270=0),X1270,IF(AND(B1270=0,E1270=1),Y1270,ERROR))))</f>
        <v>0.11688413826770472</v>
      </c>
      <c r="K1270">
        <f t="shared" si="266"/>
        <v>6.1354256697024101E-2</v>
      </c>
      <c r="L1270">
        <f t="shared" si="267"/>
        <v>4.7883245315309741E-2</v>
      </c>
      <c r="M1270" s="22" t="str">
        <f t="shared" si="279"/>
        <v>Elevated Risk</v>
      </c>
      <c r="O1270">
        <f t="shared" si="268"/>
        <v>3.8066624897703196</v>
      </c>
      <c r="P1270">
        <f t="shared" si="269"/>
        <v>4.8520302639196169</v>
      </c>
      <c r="Q1270">
        <f t="shared" si="270"/>
        <v>3.4704124506836282</v>
      </c>
      <c r="R1270">
        <f>(O1270*constantes!$B$4)+(P1270*constantes!$B$5)+(D1270*constantes!$B$6)+(Q1270*constantes!$B$8)+(F1270*constantes!$B$9)</f>
        <v>23.602131244675881</v>
      </c>
      <c r="S1270" s="4">
        <f>(O1270*constantes!$B$4)+(P1270*constantes!$C$5)+(D1270*constantes!$B$6)+(Q1270*constantes!$B$8)+(F1270*constantes!$B$9)</f>
        <v>23.949730692783081</v>
      </c>
      <c r="T1270">
        <f>(O1270*constantes!$D$4)+(P1270*constantes!$D$5)+(D1270*constantes!$D$6)+(Q1270*constantes!$D$8)+(F1270*constantes!$D$9)</f>
        <v>25.780767916133463</v>
      </c>
      <c r="U1270">
        <f>(O1270*constantes!$D$4)+(P1270*constantes!$E$5)+(D1270*constantes!$D$6)+(Q1270*constantes!$D$8)+(F1270*constantes!$D$9)</f>
        <v>26.119245547344491</v>
      </c>
      <c r="V1270" s="5">
        <f t="shared" si="271"/>
        <v>8.4058203358789774E-2</v>
      </c>
      <c r="W1270" s="5">
        <f t="shared" si="272"/>
        <v>0.11688413826770472</v>
      </c>
      <c r="X1270" s="6">
        <f t="shared" si="273"/>
        <v>4.1125577719544171E-2</v>
      </c>
      <c r="Y1270" s="6">
        <f t="shared" si="274"/>
        <v>5.7209556994257338E-2</v>
      </c>
      <c r="AA1270">
        <f>(O1270*constantes!$B$4)+(LN(110)*constantes!$B$5)+(LN(22)*constantes!$B$8)+(F1270*constantes!$B$9)</f>
        <v>23.020240906878485</v>
      </c>
      <c r="AB1270">
        <f t="shared" si="275"/>
        <v>4.7883245315309741E-2</v>
      </c>
      <c r="AC1270">
        <f>(O1270*constantes!$D$4)+(LN(110)*constantes!$D$5)+(LN(22)*constantes!$D$8)+(F1270*constantes!$D$9)</f>
        <v>25.16051878105991</v>
      </c>
      <c r="AD1270" s="7">
        <f t="shared" si="276"/>
        <v>2.2332293193086827E-2</v>
      </c>
      <c r="AF1270">
        <f>(O1270*constantes!$B$4)+(LN(125)*constantes!$B$5)+(LN(22.5)*constantes!$B$8)+(F1270*constantes!$B$9)</f>
        <v>23.275197843632878</v>
      </c>
      <c r="AG1270">
        <f t="shared" si="277"/>
        <v>6.1354256697024101E-2</v>
      </c>
      <c r="AH1270">
        <f>(O1270*constantes!$D$4)+(LN(125)*constantes!$D$5)+(LN(22.5)*constantes!$D$8)+(F1270*constantes!$D$9)</f>
        <v>25.531591797668142</v>
      </c>
      <c r="AI1270">
        <f t="shared" si="278"/>
        <v>3.2202898660143586E-2</v>
      </c>
    </row>
    <row r="1271" spans="1:35" x14ac:dyDescent="0.25">
      <c r="A1271" s="11">
        <v>1270</v>
      </c>
      <c r="B1271">
        <v>0</v>
      </c>
      <c r="C1271">
        <v>51</v>
      </c>
      <c r="D1271">
        <v>0</v>
      </c>
      <c r="E1271">
        <v>0</v>
      </c>
      <c r="F1271">
        <v>0</v>
      </c>
      <c r="G1271">
        <v>114</v>
      </c>
      <c r="H1271">
        <v>28.68</v>
      </c>
      <c r="I1271">
        <f>IF(AND(B1271=1,E1271=0),V1271,IF(AND(B1271=1,E1271=1),W1271,IF(AND(B1271=0,E1271=0),X1271,IF(AND(B1271=0,E1271=1),Y1271,ERROR))))</f>
        <v>3.9404609232162935E-2</v>
      </c>
      <c r="K1271">
        <f t="shared" si="266"/>
        <v>4.4971857043080821E-2</v>
      </c>
      <c r="L1271">
        <f t="shared" si="267"/>
        <v>3.1250958582138333E-2</v>
      </c>
      <c r="M1271" s="22" t="str">
        <f t="shared" si="279"/>
        <v>NORMAL</v>
      </c>
      <c r="O1271">
        <f t="shared" si="268"/>
        <v>3.9318256327243257</v>
      </c>
      <c r="P1271">
        <f t="shared" si="269"/>
        <v>4.7361984483944957</v>
      </c>
      <c r="Q1271">
        <f t="shared" si="270"/>
        <v>3.3562000157314196</v>
      </c>
      <c r="R1271">
        <f>(O1271*constantes!$B$4)+(P1271*constantes!$B$5)+(D1271*constantes!$B$6)+(Q1271*constantes!$B$8)+(F1271*constantes!$B$9)</f>
        <v>23.686337625764576</v>
      </c>
      <c r="S1271" s="4">
        <f>(O1271*constantes!$B$4)+(P1271*constantes!$C$5)+(D1271*constantes!$B$6)+(Q1271*constantes!$B$8)+(F1271*constantes!$B$9)</f>
        <v>24.025638882607559</v>
      </c>
      <c r="T1271">
        <f>(O1271*constantes!$D$4)+(P1271*constantes!$D$5)+(D1271*constantes!$D$6)+(Q1271*constantes!$D$8)+(F1271*constantes!$D$9)</f>
        <v>25.737130009953233</v>
      </c>
      <c r="U1271">
        <f>(O1271*constantes!$D$4)+(P1271*constantes!$E$5)+(D1271*constantes!$D$6)+(Q1271*constantes!$D$8)+(F1271*constantes!$D$9)</f>
        <v>26.067527213713234</v>
      </c>
      <c r="V1271" s="5">
        <f t="shared" si="271"/>
        <v>9.1096362709254031E-2</v>
      </c>
      <c r="W1271" s="5">
        <f t="shared" si="272"/>
        <v>0.12549871909241761</v>
      </c>
      <c r="X1271" s="6">
        <f t="shared" si="273"/>
        <v>3.9404609232162935E-2</v>
      </c>
      <c r="Y1271" s="6">
        <f t="shared" si="274"/>
        <v>5.4405926685692108E-2</v>
      </c>
      <c r="AA1271">
        <f>(O1271*constantes!$B$4)+(LN(110)*constantes!$B$5)+(LN(22)*constantes!$B$8)+(F1271*constantes!$B$9)</f>
        <v>23.409868764368586</v>
      </c>
      <c r="AB1271">
        <f t="shared" si="275"/>
        <v>6.9883054652788434E-2</v>
      </c>
      <c r="AC1271">
        <f>(O1271*constantes!$D$4)+(LN(110)*constantes!$D$5)+(LN(22)*constantes!$D$8)+(F1271*constantes!$D$9)</f>
        <v>25.50109645445777</v>
      </c>
      <c r="AD1271" s="7">
        <f t="shared" si="276"/>
        <v>3.1250958582138333E-2</v>
      </c>
      <c r="AF1271">
        <f>(O1271*constantes!$B$4)+(LN(125)*constantes!$B$5)+(LN(22.5)*constantes!$B$8)+(F1271*constantes!$B$9)</f>
        <v>23.664825701122982</v>
      </c>
      <c r="AG1271">
        <f t="shared" si="277"/>
        <v>8.9246869441510945E-2</v>
      </c>
      <c r="AH1271">
        <f>(O1271*constantes!$D$4)+(LN(125)*constantes!$D$5)+(LN(22.5)*constantes!$D$8)+(F1271*constantes!$D$9)</f>
        <v>25.872169471066002</v>
      </c>
      <c r="AI1271">
        <f t="shared" si="278"/>
        <v>4.4971857043080821E-2</v>
      </c>
    </row>
    <row r="1272" spans="1:35" x14ac:dyDescent="0.25">
      <c r="A1272" s="11">
        <v>1271</v>
      </c>
      <c r="B1272">
        <v>0</v>
      </c>
      <c r="C1272">
        <v>53</v>
      </c>
      <c r="D1272">
        <v>1</v>
      </c>
      <c r="E1272">
        <v>1</v>
      </c>
      <c r="F1272">
        <v>0</v>
      </c>
      <c r="G1272">
        <v>136.5</v>
      </c>
      <c r="H1272">
        <v>25.51</v>
      </c>
      <c r="I1272">
        <f>IF(AND(B1272=1,E1272=0),V1272,IF(AND(B1272=1,E1272=1),W1272,IF(AND(B1272=0,E1272=0),X1272,IF(AND(B1272=0,E1272=1),Y1272,ERROR))))</f>
        <v>0.16685714108733685</v>
      </c>
      <c r="K1272">
        <f t="shared" si="266"/>
        <v>4.9808625979083754E-2</v>
      </c>
      <c r="L1272">
        <f t="shared" si="267"/>
        <v>3.4638908987597139E-2</v>
      </c>
      <c r="M1272" s="22" t="str">
        <f t="shared" si="279"/>
        <v>Elevated Risk</v>
      </c>
      <c r="O1272">
        <f t="shared" si="268"/>
        <v>3.970291913552122</v>
      </c>
      <c r="P1272">
        <f t="shared" si="269"/>
        <v>4.9163246146250144</v>
      </c>
      <c r="Q1272">
        <f t="shared" si="270"/>
        <v>3.2390705321537201</v>
      </c>
      <c r="R1272">
        <f>(O1272*constantes!$B$4)+(P1272*constantes!$B$5)+(D1272*constantes!$B$6)+(Q1272*constantes!$B$8)+(F1272*constantes!$B$9)</f>
        <v>24.756903327085293</v>
      </c>
      <c r="S1272" s="4">
        <f>(O1272*constantes!$B$4)+(P1272*constantes!$C$5)+(D1272*constantes!$B$6)+(Q1272*constantes!$B$8)+(F1272*constantes!$B$9)</f>
        <v>25.10910882247703</v>
      </c>
      <c r="T1272">
        <f>(O1272*constantes!$D$4)+(P1272*constantes!$D$5)+(D1272*constantes!$D$6)+(Q1272*constantes!$D$8)+(F1272*constantes!$D$9)</f>
        <v>26.90727569849771</v>
      </c>
      <c r="U1272">
        <f>(O1272*constantes!$D$4)+(P1272*constantes!$E$5)+(D1272*constantes!$D$6)+(Q1272*constantes!$D$8)+(F1272*constantes!$D$9)</f>
        <v>27.250238503613954</v>
      </c>
      <c r="V1272" s="5">
        <f t="shared" si="271"/>
        <v>0.24317523959616361</v>
      </c>
      <c r="W1272" s="5">
        <f t="shared" si="272"/>
        <v>0.32716733041086621</v>
      </c>
      <c r="X1272" s="6">
        <f t="shared" si="273"/>
        <v>0.12150879433343342</v>
      </c>
      <c r="Y1272" s="6">
        <f t="shared" si="274"/>
        <v>0.16685714108733685</v>
      </c>
      <c r="AA1272">
        <f>(O1272*constantes!$B$4)+(LN(110)*constantes!$B$5)+(LN(22)*constantes!$B$8)+(F1272*constantes!$B$9)</f>
        <v>23.529612757934284</v>
      </c>
      <c r="AB1272">
        <f t="shared" si="275"/>
        <v>7.8415260777171425E-2</v>
      </c>
      <c r="AC1272">
        <f>(O1272*constantes!$D$4)+(LN(110)*constantes!$D$5)+(LN(22)*constantes!$D$8)+(F1272*constantes!$D$9)</f>
        <v>25.605765897229862</v>
      </c>
      <c r="AD1272" s="7">
        <f t="shared" si="276"/>
        <v>3.4638908987597139E-2</v>
      </c>
      <c r="AF1272">
        <f>(O1272*constantes!$B$4)+(LN(125)*constantes!$B$5)+(LN(22.5)*constantes!$B$8)+(F1272*constantes!$B$9)</f>
        <v>23.784569694688678</v>
      </c>
      <c r="AG1272">
        <f t="shared" si="277"/>
        <v>0.10001327473115296</v>
      </c>
      <c r="AH1272">
        <f>(O1272*constantes!$D$4)+(LN(125)*constantes!$D$5)+(LN(22.5)*constantes!$D$8)+(F1272*constantes!$D$9)</f>
        <v>25.976838913838094</v>
      </c>
      <c r="AI1272">
        <f t="shared" si="278"/>
        <v>4.9808625979083754E-2</v>
      </c>
    </row>
    <row r="1273" spans="1:35" x14ac:dyDescent="0.25">
      <c r="A1273" s="11">
        <v>1272</v>
      </c>
      <c r="B1273">
        <v>0</v>
      </c>
      <c r="C1273">
        <v>59</v>
      </c>
      <c r="D1273">
        <v>1</v>
      </c>
      <c r="E1273">
        <v>1</v>
      </c>
      <c r="F1273">
        <v>0</v>
      </c>
      <c r="G1273">
        <v>175</v>
      </c>
      <c r="H1273">
        <v>29.69</v>
      </c>
      <c r="I1273">
        <f>IF(AND(B1273=1,E1273=0),V1273,IF(AND(B1273=1,E1273=1),W1273,IF(AND(B1273=0,E1273=0),X1273,IF(AND(B1273=0,E1273=1),Y1273,ERROR))))</f>
        <v>0.41759403790807637</v>
      </c>
      <c r="K1273">
        <f t="shared" si="266"/>
        <v>6.6117954736533924E-2</v>
      </c>
      <c r="L1273">
        <f t="shared" si="267"/>
        <v>4.6102547085629553E-2</v>
      </c>
      <c r="M1273" s="22" t="str">
        <f t="shared" si="279"/>
        <v>'&gt;30%</v>
      </c>
      <c r="O1273">
        <f t="shared" si="268"/>
        <v>4.0775374439057197</v>
      </c>
      <c r="P1273">
        <f t="shared" si="269"/>
        <v>5.1647859739235145</v>
      </c>
      <c r="Q1273">
        <f t="shared" si="270"/>
        <v>3.3908102887756684</v>
      </c>
      <c r="R1273">
        <f>(O1273*constantes!$B$4)+(P1273*constantes!$B$5)+(D1273*constantes!$B$6)+(Q1273*constantes!$B$8)+(F1273*constantes!$B$9)</f>
        <v>25.671964798519472</v>
      </c>
      <c r="S1273" s="4">
        <f>(O1273*constantes!$B$4)+(P1273*constantes!$C$5)+(D1273*constantes!$B$6)+(Q1273*constantes!$B$8)+(F1273*constantes!$B$9)</f>
        <v>26.041970065691352</v>
      </c>
      <c r="T1273">
        <f>(O1273*constantes!$D$4)+(P1273*constantes!$D$5)+(D1273*constantes!$D$6)+(Q1273*constantes!$D$8)+(F1273*constantes!$D$9)</f>
        <v>27.975574686534294</v>
      </c>
      <c r="U1273">
        <f>(O1273*constantes!$D$4)+(P1273*constantes!$E$5)+(D1273*constantes!$D$6)+(Q1273*constantes!$D$8)+(F1273*constantes!$D$9)</f>
        <v>28.335870156075195</v>
      </c>
      <c r="V1273" s="5">
        <f t="shared" si="271"/>
        <v>0.50127634547009303</v>
      </c>
      <c r="W1273" s="5">
        <f t="shared" si="272"/>
        <v>0.63475934554706304</v>
      </c>
      <c r="X1273" s="6">
        <f t="shared" si="273"/>
        <v>0.31411390749443169</v>
      </c>
      <c r="Y1273" s="6">
        <f t="shared" si="274"/>
        <v>0.41759403790807637</v>
      </c>
      <c r="AA1273">
        <f>(O1273*constantes!$B$4)+(LN(110)*constantes!$B$5)+(LN(22)*constantes!$B$8)+(F1273*constantes!$B$9)</f>
        <v>23.863463804103819</v>
      </c>
      <c r="AB1273">
        <f t="shared" si="275"/>
        <v>0.10776479003769468</v>
      </c>
      <c r="AC1273">
        <f>(O1273*constantes!$D$4)+(LN(110)*constantes!$D$5)+(LN(22)*constantes!$D$8)+(F1273*constantes!$D$9)</f>
        <v>25.897588492509126</v>
      </c>
      <c r="AD1273" s="7">
        <f t="shared" si="276"/>
        <v>4.6102547085629553E-2</v>
      </c>
      <c r="AF1273">
        <f>(O1273*constantes!$B$4)+(LN(125)*constantes!$B$5)+(LN(22.5)*constantes!$B$8)+(F1273*constantes!$B$9)</f>
        <v>24.118420740858213</v>
      </c>
      <c r="AG1273">
        <f t="shared" si="277"/>
        <v>0.13682617258299834</v>
      </c>
      <c r="AH1273">
        <f>(O1273*constantes!$D$4)+(LN(125)*constantes!$D$5)+(LN(22.5)*constantes!$D$8)+(F1273*constantes!$D$9)</f>
        <v>26.268661509117358</v>
      </c>
      <c r="AI1273">
        <f t="shared" si="278"/>
        <v>6.6117954736533924E-2</v>
      </c>
    </row>
    <row r="1274" spans="1:35" x14ac:dyDescent="0.25">
      <c r="A1274" s="11">
        <v>1273</v>
      </c>
      <c r="B1274">
        <v>1</v>
      </c>
      <c r="C1274">
        <v>40</v>
      </c>
      <c r="D1274">
        <v>1</v>
      </c>
      <c r="E1274">
        <v>1</v>
      </c>
      <c r="F1274">
        <v>0</v>
      </c>
      <c r="G1274">
        <v>125</v>
      </c>
      <c r="H1274">
        <v>29.29</v>
      </c>
      <c r="I1274">
        <f>IF(AND(B1274=1,E1274=0),V1274,IF(AND(B1274=1,E1274=1),W1274,IF(AND(B1274=0,E1274=0),X1274,IF(AND(B1274=0,E1274=1),Y1274,ERROR))))</f>
        <v>0.143928393842784</v>
      </c>
      <c r="K1274">
        <f t="shared" si="266"/>
        <v>4.2933030992125865E-2</v>
      </c>
      <c r="L1274">
        <f t="shared" si="267"/>
        <v>3.3434567241904078E-2</v>
      </c>
      <c r="M1274" s="22" t="str">
        <f t="shared" si="279"/>
        <v>Elevated Risk</v>
      </c>
      <c r="O1274">
        <f t="shared" si="268"/>
        <v>3.6888794541139363</v>
      </c>
      <c r="P1274">
        <f t="shared" si="269"/>
        <v>4.8283137373023015</v>
      </c>
      <c r="Q1274">
        <f t="shared" si="270"/>
        <v>3.377246160839642</v>
      </c>
      <c r="R1274">
        <f>(O1274*constantes!$B$4)+(P1274*constantes!$B$5)+(D1274*constantes!$B$6)+(Q1274*constantes!$B$8)+(F1274*constantes!$B$9)</f>
        <v>23.827151872202116</v>
      </c>
      <c r="S1274" s="4">
        <f>(O1274*constantes!$B$4)+(P1274*constantes!$C$5)+(D1274*constantes!$B$6)+(Q1274*constantes!$B$8)+(F1274*constantes!$B$9)</f>
        <v>24.173052268342452</v>
      </c>
      <c r="T1274">
        <f>(O1274*constantes!$D$4)+(P1274*constantes!$D$5)+(D1274*constantes!$D$6)+(Q1274*constantes!$D$8)+(F1274*constantes!$D$9)</f>
        <v>25.964608310730096</v>
      </c>
      <c r="U1274">
        <f>(O1274*constantes!$D$4)+(P1274*constantes!$E$5)+(D1274*constantes!$D$6)+(Q1274*constantes!$D$8)+(F1274*constantes!$D$9)</f>
        <v>26.301431477044304</v>
      </c>
      <c r="V1274" s="5">
        <f t="shared" si="271"/>
        <v>0.10412938536430449</v>
      </c>
      <c r="W1274" s="5">
        <f t="shared" si="272"/>
        <v>0.143928393842784</v>
      </c>
      <c r="X1274" s="6">
        <f t="shared" si="273"/>
        <v>4.9218299208063865E-2</v>
      </c>
      <c r="Y1274" s="6">
        <f t="shared" si="274"/>
        <v>6.8243632235282958E-2</v>
      </c>
      <c r="AA1274">
        <f>(O1274*constantes!$B$4)+(LN(110)*constantes!$B$5)+(LN(22)*constantes!$B$8)+(F1274*constantes!$B$9)</f>
        <v>22.653587028201589</v>
      </c>
      <c r="AB1274">
        <f t="shared" si="275"/>
        <v>3.3434567241904078E-2</v>
      </c>
      <c r="AC1274">
        <f>(O1274*constantes!$D$4)+(LN(110)*constantes!$D$5)+(LN(22)*constantes!$D$8)+(F1274*constantes!$D$9)</f>
        <v>24.840022896226397</v>
      </c>
      <c r="AD1274" s="7">
        <f t="shared" si="276"/>
        <v>1.6258639030403699E-2</v>
      </c>
      <c r="AF1274">
        <f>(O1274*constantes!$B$4)+(LN(125)*constantes!$B$5)+(LN(22.5)*constantes!$B$8)+(F1274*constantes!$B$9)</f>
        <v>22.908543964955982</v>
      </c>
      <c r="AG1274">
        <f t="shared" si="277"/>
        <v>4.2933030992125865E-2</v>
      </c>
      <c r="AH1274">
        <f>(O1274*constantes!$D$4)+(LN(125)*constantes!$D$5)+(LN(22.5)*constantes!$D$8)+(F1274*constantes!$D$9)</f>
        <v>25.211095912834629</v>
      </c>
      <c r="AI1274">
        <f t="shared" si="278"/>
        <v>2.3477142937900042E-2</v>
      </c>
    </row>
    <row r="1275" spans="1:35" x14ac:dyDescent="0.25">
      <c r="A1275" s="11">
        <v>1274</v>
      </c>
      <c r="B1275">
        <v>1</v>
      </c>
      <c r="C1275">
        <v>53</v>
      </c>
      <c r="D1275">
        <v>1</v>
      </c>
      <c r="E1275">
        <v>0</v>
      </c>
      <c r="F1275">
        <v>0</v>
      </c>
      <c r="G1275">
        <v>121</v>
      </c>
      <c r="H1275">
        <v>28.52</v>
      </c>
      <c r="I1275">
        <f>IF(AND(B1275=1,E1275=0),V1275,IF(AND(B1275=1,E1275=1),W1275,IF(AND(B1275=0,E1275=0),X1275,IF(AND(B1275=0,E1275=1),Y1275,ERROR))))</f>
        <v>0.2160376859252584</v>
      </c>
      <c r="K1275">
        <f t="shared" si="266"/>
        <v>0.10001327473115296</v>
      </c>
      <c r="L1275">
        <f t="shared" si="267"/>
        <v>7.8415260777171425E-2</v>
      </c>
      <c r="M1275" s="22" t="str">
        <f t="shared" si="279"/>
        <v>Elevated Risk</v>
      </c>
      <c r="O1275">
        <f t="shared" si="268"/>
        <v>3.970291913552122</v>
      </c>
      <c r="P1275">
        <f t="shared" si="269"/>
        <v>4.7957905455967413</v>
      </c>
      <c r="Q1275">
        <f t="shared" si="270"/>
        <v>3.3506055955460954</v>
      </c>
      <c r="R1275">
        <f>(O1275*constantes!$B$4)+(P1275*constantes!$B$5)+(D1275*constantes!$B$6)+(Q1275*constantes!$B$8)+(F1275*constantes!$B$9)</f>
        <v>24.621724638517897</v>
      </c>
      <c r="S1275" s="4">
        <f>(O1275*constantes!$B$4)+(P1275*constantes!$C$5)+(D1275*constantes!$B$6)+(Q1275*constantes!$B$8)+(F1275*constantes!$B$9)</f>
        <v>24.965295073204445</v>
      </c>
      <c r="T1275">
        <f>(O1275*constantes!$D$4)+(P1275*constantes!$D$5)+(D1275*constantes!$D$6)+(Q1275*constantes!$D$8)+(F1275*constantes!$D$9)</f>
        <v>26.625246511546745</v>
      </c>
      <c r="U1275">
        <f>(O1275*constantes!$D$4)+(P1275*constantes!$E$5)+(D1275*constantes!$D$6)+(Q1275*constantes!$D$8)+(F1275*constantes!$D$9)</f>
        <v>26.959800860007576</v>
      </c>
      <c r="V1275" s="5">
        <f t="shared" si="271"/>
        <v>0.2160376859252584</v>
      </c>
      <c r="W1275" s="5">
        <f t="shared" si="272"/>
        <v>0.29048907920101841</v>
      </c>
      <c r="X1275" s="6">
        <f t="shared" si="273"/>
        <v>9.309070350386639E-2</v>
      </c>
      <c r="Y1275" s="6">
        <f t="shared" si="274"/>
        <v>0.12762496457880312</v>
      </c>
      <c r="AA1275">
        <f>(O1275*constantes!$B$4)+(LN(110)*constantes!$B$5)+(LN(22)*constantes!$B$8)+(F1275*constantes!$B$9)</f>
        <v>23.529612757934284</v>
      </c>
      <c r="AB1275">
        <f t="shared" si="275"/>
        <v>7.8415260777171425E-2</v>
      </c>
      <c r="AC1275">
        <f>(O1275*constantes!$D$4)+(LN(110)*constantes!$D$5)+(LN(22)*constantes!$D$8)+(F1275*constantes!$D$9)</f>
        <v>25.605765897229862</v>
      </c>
      <c r="AD1275" s="7">
        <f t="shared" si="276"/>
        <v>3.4638908987597139E-2</v>
      </c>
      <c r="AF1275">
        <f>(O1275*constantes!$B$4)+(LN(125)*constantes!$B$5)+(LN(22.5)*constantes!$B$8)+(F1275*constantes!$B$9)</f>
        <v>23.784569694688678</v>
      </c>
      <c r="AG1275">
        <f t="shared" si="277"/>
        <v>0.10001327473115296</v>
      </c>
      <c r="AH1275">
        <f>(O1275*constantes!$D$4)+(LN(125)*constantes!$D$5)+(LN(22.5)*constantes!$D$8)+(F1275*constantes!$D$9)</f>
        <v>25.976838913838094</v>
      </c>
      <c r="AI1275">
        <f t="shared" si="278"/>
        <v>4.9808625979083754E-2</v>
      </c>
    </row>
    <row r="1276" spans="1:35" x14ac:dyDescent="0.25">
      <c r="A1276" s="11">
        <v>1275</v>
      </c>
      <c r="B1276">
        <v>1</v>
      </c>
      <c r="C1276">
        <v>64</v>
      </c>
      <c r="D1276">
        <v>1</v>
      </c>
      <c r="E1276">
        <v>0</v>
      </c>
      <c r="F1276">
        <v>0</v>
      </c>
      <c r="G1276">
        <v>116</v>
      </c>
      <c r="H1276">
        <v>22.48</v>
      </c>
      <c r="I1276">
        <f>IF(AND(B1276=1,E1276=0),V1276,IF(AND(B1276=1,E1276=1),W1276,IF(AND(B1276=0,E1276=0),X1276,IF(AND(B1276=0,E1276=1),Y1276,ERROR))))</f>
        <v>0.28482514852911411</v>
      </c>
      <c r="K1276">
        <f t="shared" si="266"/>
        <v>0.17266110175416416</v>
      </c>
      <c r="L1276">
        <f t="shared" si="267"/>
        <v>0.13660645895193024</v>
      </c>
      <c r="M1276" s="22" t="str">
        <f t="shared" si="279"/>
        <v>Elevated Risk</v>
      </c>
      <c r="O1276">
        <f t="shared" si="268"/>
        <v>4.1588830833596715</v>
      </c>
      <c r="P1276">
        <f t="shared" si="269"/>
        <v>4.7535901911063645</v>
      </c>
      <c r="Q1276">
        <f t="shared" si="270"/>
        <v>3.1126260250254902</v>
      </c>
      <c r="R1276">
        <f>(O1276*constantes!$B$4)+(P1276*constantes!$B$5)+(D1276*constantes!$B$6)+(Q1276*constantes!$B$8)+(F1276*constantes!$B$9)</f>
        <v>24.941853308752375</v>
      </c>
      <c r="S1276" s="4">
        <f>(O1276*constantes!$B$4)+(P1276*constantes!$C$5)+(D1276*constantes!$B$6)+(Q1276*constantes!$B$8)+(F1276*constantes!$B$9)</f>
        <v>25.282400510043235</v>
      </c>
      <c r="T1276">
        <f>(O1276*constantes!$D$4)+(P1276*constantes!$D$5)+(D1276*constantes!$D$6)+(Q1276*constantes!$D$8)+(F1276*constantes!$D$9)</f>
        <v>26.898043431396786</v>
      </c>
      <c r="U1276">
        <f>(O1276*constantes!$D$4)+(P1276*constantes!$E$5)+(D1276*constantes!$D$6)+(Q1276*constantes!$D$8)+(F1276*constantes!$D$9)</f>
        <v>27.229653883128368</v>
      </c>
      <c r="V1276" s="5">
        <f t="shared" si="271"/>
        <v>0.28482514852911411</v>
      </c>
      <c r="W1276" s="5">
        <f t="shared" si="272"/>
        <v>0.37576967519418536</v>
      </c>
      <c r="X1276" s="6">
        <f t="shared" si="273"/>
        <v>0.12046230103465261</v>
      </c>
      <c r="Y1276" s="6">
        <f t="shared" si="274"/>
        <v>0.16375265153124274</v>
      </c>
      <c r="AA1276">
        <f>(O1276*constantes!$B$4)+(LN(110)*constantes!$B$5)+(LN(22)*constantes!$B$8)+(F1276*constantes!$B$9)</f>
        <v>24.116689525898391</v>
      </c>
      <c r="AB1276">
        <f t="shared" si="275"/>
        <v>0.13660645895193024</v>
      </c>
      <c r="AC1276">
        <f>(O1276*constantes!$D$4)+(LN(110)*constantes!$D$5)+(LN(22)*constantes!$D$8)+(F1276*constantes!$D$9)</f>
        <v>26.11893567165809</v>
      </c>
      <c r="AD1276" s="7">
        <f t="shared" si="276"/>
        <v>5.7192348710877861E-2</v>
      </c>
      <c r="AF1276">
        <f>(O1276*constantes!$B$4)+(LN(125)*constantes!$B$5)+(LN(22.5)*constantes!$B$8)+(F1276*constantes!$B$9)</f>
        <v>24.371646462652787</v>
      </c>
      <c r="AG1276">
        <f t="shared" si="277"/>
        <v>0.17266110175416416</v>
      </c>
      <c r="AH1276">
        <f>(O1276*constantes!$D$4)+(LN(125)*constantes!$D$5)+(LN(22.5)*constantes!$D$8)+(F1276*constantes!$D$9)</f>
        <v>26.490008688266322</v>
      </c>
      <c r="AI1276">
        <f t="shared" si="278"/>
        <v>8.1811856272562489E-2</v>
      </c>
    </row>
    <row r="1277" spans="1:35" x14ac:dyDescent="0.25">
      <c r="A1277" s="11">
        <v>1276</v>
      </c>
      <c r="B1277">
        <v>1</v>
      </c>
      <c r="C1277">
        <v>48</v>
      </c>
      <c r="D1277">
        <v>1</v>
      </c>
      <c r="E1277">
        <v>0</v>
      </c>
      <c r="F1277">
        <v>0</v>
      </c>
      <c r="G1277">
        <v>117.5</v>
      </c>
      <c r="H1277">
        <v>26.18</v>
      </c>
      <c r="I1277">
        <f>IF(AND(B1277=1,E1277=0),V1277,IF(AND(B1277=1,E1277=1),W1277,IF(AND(B1277=0,E1277=0),X1277,IF(AND(B1277=0,E1277=1),Y1277,ERROR))))</f>
        <v>0.14632599457252948</v>
      </c>
      <c r="K1277">
        <f t="shared" si="266"/>
        <v>7.448581103683527E-2</v>
      </c>
      <c r="L1277">
        <f t="shared" si="267"/>
        <v>5.8221930281009082E-2</v>
      </c>
      <c r="M1277" s="22" t="str">
        <f t="shared" si="279"/>
        <v>Elevated Risk</v>
      </c>
      <c r="O1277">
        <f t="shared" si="268"/>
        <v>3.8712010109078911</v>
      </c>
      <c r="P1277">
        <f t="shared" si="269"/>
        <v>4.7664383335842135</v>
      </c>
      <c r="Q1277">
        <f t="shared" si="270"/>
        <v>3.2649957604817539</v>
      </c>
      <c r="R1277">
        <f>(O1277*constantes!$B$4)+(P1277*constantes!$B$5)+(D1277*constantes!$B$6)+(Q1277*constantes!$B$8)+(F1277*constantes!$B$9)</f>
        <v>24.190939011818351</v>
      </c>
      <c r="S1277" s="4">
        <f>(O1277*constantes!$B$4)+(P1277*constantes!$C$5)+(D1277*constantes!$B$6)+(Q1277*constantes!$B$8)+(F1277*constantes!$B$9)</f>
        <v>24.532406654036325</v>
      </c>
      <c r="T1277">
        <f>(O1277*constantes!$D$4)+(P1277*constantes!$D$5)+(D1277*constantes!$D$6)+(Q1277*constantes!$D$8)+(F1277*constantes!$D$9)</f>
        <v>26.229280070219808</v>
      </c>
      <c r="U1277">
        <f>(O1277*constantes!$D$4)+(P1277*constantes!$E$5)+(D1277*constantes!$D$6)+(Q1277*constantes!$D$8)+(F1277*constantes!$D$9)</f>
        <v>26.561786808370641</v>
      </c>
      <c r="V1277" s="5">
        <f t="shared" si="271"/>
        <v>0.14632599457252948</v>
      </c>
      <c r="W1277" s="5">
        <f t="shared" si="272"/>
        <v>0.19956298390061433</v>
      </c>
      <c r="X1277" s="6">
        <f t="shared" si="273"/>
        <v>6.3647809124251165E-2</v>
      </c>
      <c r="Y1277" s="6">
        <f t="shared" si="274"/>
        <v>8.7625433793847907E-2</v>
      </c>
      <c r="AA1277">
        <f>(O1277*constantes!$B$4)+(LN(110)*constantes!$B$5)+(LN(22)*constantes!$B$8)+(F1277*constantes!$B$9)</f>
        <v>23.221146741638901</v>
      </c>
      <c r="AB1277">
        <f t="shared" si="275"/>
        <v>5.8221930281009082E-2</v>
      </c>
      <c r="AC1277">
        <f>(O1277*constantes!$D$4)+(LN(110)*constantes!$D$5)+(LN(22)*constantes!$D$8)+(F1277*constantes!$D$9)</f>
        <v>25.336132614771724</v>
      </c>
      <c r="AD1277" s="7">
        <f t="shared" si="276"/>
        <v>2.6562184906686825E-2</v>
      </c>
      <c r="AF1277">
        <f>(O1277*constantes!$B$4)+(LN(125)*constantes!$B$5)+(LN(22.5)*constantes!$B$8)+(F1277*constantes!$B$9)</f>
        <v>23.47610367839329</v>
      </c>
      <c r="AG1277">
        <f t="shared" si="277"/>
        <v>7.448581103683527E-2</v>
      </c>
      <c r="AH1277">
        <f>(O1277*constantes!$D$4)+(LN(125)*constantes!$D$5)+(LN(22.5)*constantes!$D$8)+(F1277*constantes!$D$9)</f>
        <v>25.707205631379956</v>
      </c>
      <c r="AI1277">
        <f t="shared" si="278"/>
        <v>3.8265438641588045E-2</v>
      </c>
    </row>
    <row r="1278" spans="1:35" x14ac:dyDescent="0.25">
      <c r="A1278" s="11">
        <v>1277</v>
      </c>
      <c r="B1278">
        <v>0</v>
      </c>
      <c r="C1278">
        <v>41</v>
      </c>
      <c r="D1278">
        <v>0</v>
      </c>
      <c r="E1278">
        <v>0</v>
      </c>
      <c r="F1278">
        <v>0</v>
      </c>
      <c r="G1278">
        <v>108</v>
      </c>
      <c r="H1278">
        <v>23.63</v>
      </c>
      <c r="I1278">
        <f>IF(AND(B1278=1,E1278=0),V1278,IF(AND(B1278=1,E1278=1),W1278,IF(AND(B1278=0,E1278=0),X1278,IF(AND(B1278=0,E1278=1),Y1278,ERROR))))</f>
        <v>1.7120976428294798E-2</v>
      </c>
      <c r="K1278">
        <f t="shared" ref="K1278:K1341" si="280">IF(B1278=1,AG1278,AI1278)</f>
        <v>2.5088146116023613E-2</v>
      </c>
      <c r="L1278">
        <f t="shared" ref="L1278:L1341" si="281">IF(B1278=1,AB1278,AD1278)</f>
        <v>1.7378724267438583E-2</v>
      </c>
      <c r="M1278" s="22" t="str">
        <f t="shared" si="279"/>
        <v>OPTIMAL</v>
      </c>
      <c r="O1278">
        <f t="shared" ref="O1278:O1341" si="282">LN(C1278)</f>
        <v>3.713572066704308</v>
      </c>
      <c r="P1278">
        <f t="shared" ref="P1278:P1341" si="283">LN(G1278)</f>
        <v>4.6821312271242199</v>
      </c>
      <c r="Q1278">
        <f t="shared" ref="Q1278:Q1341" si="284">LN(H1278)</f>
        <v>3.1625170911988163</v>
      </c>
      <c r="R1278">
        <f>(O1278*constantes!$B$4)+(P1278*constantes!$B$5)+(D1278*constantes!$B$6)+(Q1278*constantes!$B$8)+(F1278*constantes!$B$9)</f>
        <v>22.753077971971127</v>
      </c>
      <c r="S1278" s="4">
        <f>(O1278*constantes!$B$4)+(P1278*constantes!$C$5)+(D1278*constantes!$B$6)+(Q1278*constantes!$B$8)+(F1278*constantes!$B$9)</f>
        <v>23.088505853082307</v>
      </c>
      <c r="T1278">
        <f>(O1278*constantes!$D$4)+(P1278*constantes!$D$5)+(D1278*constantes!$D$6)+(Q1278*constantes!$D$8)+(F1278*constantes!$D$9)</f>
        <v>24.892140156512475</v>
      </c>
      <c r="U1278">
        <f>(O1278*constantes!$D$4)+(P1278*constantes!$E$5)+(D1278*constantes!$D$6)+(Q1278*constantes!$D$8)+(F1278*constantes!$D$9)</f>
        <v>25.218765630916664</v>
      </c>
      <c r="V1278" s="5">
        <f t="shared" ref="V1278:V1341" si="285">1-POWER(0.88431,EXP(R1278-23.9388))</f>
        <v>3.6866865417397254E-2</v>
      </c>
      <c r="W1278" s="5">
        <f t="shared" ref="W1278:W1341" si="286">1-POWER(0.88431,EXP(S1278-23.9388))</f>
        <v>5.1178114647136508E-2</v>
      </c>
      <c r="X1278" s="6">
        <f t="shared" ref="X1278:X1341" si="287">1-POWER(0.94833,EXP(T1278-26.0145))</f>
        <v>1.7120976428294798E-2</v>
      </c>
      <c r="Y1278" s="6">
        <f t="shared" ref="Y1278:Y1341" si="288">1-POWER(0.94833,EXP(U1278-26.0145))</f>
        <v>2.3655743344340396E-2</v>
      </c>
      <c r="AA1278">
        <f>(O1278*constantes!$B$4)+(LN(110)*constantes!$B$5)+(LN(22)*constantes!$B$8)+(F1278*constantes!$B$9)</f>
        <v>22.730454143490913</v>
      </c>
      <c r="AB1278">
        <f t="shared" ref="AB1278:AB1341" si="289">1-POWER(0.88431,EXP(AA1278-23.9388))</f>
        <v>3.6057212319339005E-2</v>
      </c>
      <c r="AC1278">
        <f>(O1278*constantes!$D$4)+(LN(110)*constantes!$D$5)+(LN(22)*constantes!$D$8)+(F1278*constantes!$D$9)</f>
        <v>24.907213223567677</v>
      </c>
      <c r="AD1278" s="7">
        <f t="shared" ref="AD1278:AD1341" si="290">1-POWER(0.94833,EXP(AC1278-26.0145))</f>
        <v>1.7378724267438583E-2</v>
      </c>
      <c r="AF1278">
        <f>(O1278*constantes!$B$4)+(LN(125)*constantes!$B$5)+(LN(22.5)*constantes!$B$8)+(F1278*constantes!$B$9)</f>
        <v>22.985411080245306</v>
      </c>
      <c r="AG1278">
        <f t="shared" ref="AG1278:AG1341" si="291">1-POWER(0.88431,EXP(AF1278-23.9388))</f>
        <v>4.62827295767122E-2</v>
      </c>
      <c r="AH1278">
        <f>(O1278*constantes!$D$4)+(LN(125)*constantes!$D$5)+(LN(22.5)*constantes!$D$8)+(F1278*constantes!$D$9)</f>
        <v>25.278286240175909</v>
      </c>
      <c r="AI1278">
        <f t="shared" ref="AI1278:AI1341" si="292">1-POWER(0.94833,EXP(AH1278-26.0145))</f>
        <v>2.5088146116023613E-2</v>
      </c>
    </row>
    <row r="1279" spans="1:35" x14ac:dyDescent="0.25">
      <c r="A1279" s="11">
        <v>1278</v>
      </c>
      <c r="B1279">
        <v>1</v>
      </c>
      <c r="C1279">
        <v>43</v>
      </c>
      <c r="D1279">
        <v>0</v>
      </c>
      <c r="E1279">
        <v>0</v>
      </c>
      <c r="F1279">
        <v>0</v>
      </c>
      <c r="G1279">
        <v>132.5</v>
      </c>
      <c r="H1279">
        <v>32.020000000000003</v>
      </c>
      <c r="I1279">
        <f>IF(AND(B1279=1,E1279=0),V1279,IF(AND(B1279=1,E1279=1),W1279,IF(AND(B1279=0,E1279=0),X1279,IF(AND(B1279=0,E1279=1),Y1279,ERROR))))</f>
        <v>7.7806540894808096E-2</v>
      </c>
      <c r="K1279">
        <f t="shared" si="280"/>
        <v>5.3478442485207722E-2</v>
      </c>
      <c r="L1279">
        <f t="shared" si="281"/>
        <v>4.169811677585733E-2</v>
      </c>
      <c r="M1279" s="22" t="str">
        <f t="shared" si="279"/>
        <v>Elevated Risk</v>
      </c>
      <c r="O1279">
        <f t="shared" si="282"/>
        <v>3.7612001156935624</v>
      </c>
      <c r="P1279">
        <f t="shared" si="283"/>
        <v>4.8865826454262766</v>
      </c>
      <c r="Q1279">
        <f t="shared" si="284"/>
        <v>3.4663607075685685</v>
      </c>
      <c r="R1279">
        <f>(O1279*constantes!$B$4)+(P1279*constantes!$B$5)+(D1279*constantes!$B$6)+(Q1279*constantes!$B$8)+(F1279*constantes!$B$9)</f>
        <v>23.521494024165946</v>
      </c>
      <c r="S1279" s="4">
        <f>(O1279*constantes!$B$4)+(P1279*constantes!$C$5)+(D1279*constantes!$B$6)+(Q1279*constantes!$B$8)+(F1279*constantes!$B$9)</f>
        <v>23.871568804884284</v>
      </c>
      <c r="T1279">
        <f>(O1279*constantes!$D$4)+(P1279*constantes!$D$5)+(D1279*constantes!$D$6)+(Q1279*constantes!$D$8)+(F1279*constantes!$D$9)</f>
        <v>25.752182899700742</v>
      </c>
      <c r="U1279">
        <f>(O1279*constantes!$D$4)+(P1279*constantes!$E$5)+(D1279*constantes!$D$6)+(Q1279*constantes!$D$8)+(F1279*constantes!$D$9)</f>
        <v>26.093070905045678</v>
      </c>
      <c r="V1279" s="5">
        <f t="shared" si="285"/>
        <v>7.7806540894808096E-2</v>
      </c>
      <c r="W1279" s="5">
        <f t="shared" si="286"/>
        <v>0.10859233969226711</v>
      </c>
      <c r="X1279" s="6">
        <f t="shared" si="287"/>
        <v>3.999013809481633E-2</v>
      </c>
      <c r="Y1279" s="6">
        <f t="shared" si="288"/>
        <v>5.5773560740208894E-2</v>
      </c>
      <c r="AA1279">
        <f>(O1279*constantes!$B$4)+(LN(110)*constantes!$B$5)+(LN(22)*constantes!$B$8)+(F1279*constantes!$B$9)</f>
        <v>22.8787183548725</v>
      </c>
      <c r="AB1279">
        <f t="shared" si="289"/>
        <v>4.169811677585733E-2</v>
      </c>
      <c r="AC1279">
        <f>(O1279*constantes!$D$4)+(LN(110)*constantes!$D$5)+(LN(22)*constantes!$D$8)+(F1279*constantes!$D$9)</f>
        <v>25.036812478830871</v>
      </c>
      <c r="AD1279" s="7">
        <f t="shared" si="290"/>
        <v>1.975954812069991E-2</v>
      </c>
      <c r="AF1279">
        <f>(O1279*constantes!$B$4)+(LN(125)*constantes!$B$5)+(LN(22.5)*constantes!$B$8)+(F1279*constantes!$B$9)</f>
        <v>23.133675291626897</v>
      </c>
      <c r="AG1279">
        <f t="shared" si="291"/>
        <v>5.3478442485207722E-2</v>
      </c>
      <c r="AH1279">
        <f>(O1279*constantes!$D$4)+(LN(125)*constantes!$D$5)+(LN(22.5)*constantes!$D$8)+(F1279*constantes!$D$9)</f>
        <v>25.407885495439103</v>
      </c>
      <c r="AI1279">
        <f t="shared" si="292"/>
        <v>2.8509711637591306E-2</v>
      </c>
    </row>
    <row r="1280" spans="1:35" x14ac:dyDescent="0.25">
      <c r="A1280" s="11">
        <v>1279</v>
      </c>
      <c r="B1280">
        <v>1</v>
      </c>
      <c r="C1280">
        <v>56</v>
      </c>
      <c r="D1280">
        <v>1</v>
      </c>
      <c r="E1280">
        <v>0</v>
      </c>
      <c r="F1280">
        <v>0</v>
      </c>
      <c r="G1280">
        <v>108</v>
      </c>
      <c r="H1280">
        <v>22.92</v>
      </c>
      <c r="I1280">
        <f>IF(AND(B1280=1,E1280=0),V1280,IF(AND(B1280=1,E1280=1),W1280,IF(AND(B1280=0,E1280=0),X1280,IF(AND(B1280=0,E1280=1),Y1280,ERROR))))</f>
        <v>0.17860479187160117</v>
      </c>
      <c r="K1280">
        <f t="shared" si="280"/>
        <v>0.11757074595810224</v>
      </c>
      <c r="L1280">
        <f t="shared" si="281"/>
        <v>9.2378774865307212E-2</v>
      </c>
      <c r="M1280" s="22" t="str">
        <f t="shared" si="279"/>
        <v>Elevated Risk</v>
      </c>
      <c r="O1280">
        <f t="shared" si="282"/>
        <v>4.0253516907351496</v>
      </c>
      <c r="P1280">
        <f t="shared" si="283"/>
        <v>4.6821312271242199</v>
      </c>
      <c r="Q1280">
        <f t="shared" si="284"/>
        <v>3.1320098918465389</v>
      </c>
      <c r="R1280">
        <f>(O1280*constantes!$B$4)+(P1280*constantes!$B$5)+(D1280*constantes!$B$6)+(Q1280*constantes!$B$8)+(F1280*constantes!$B$9)</f>
        <v>24.408980277963671</v>
      </c>
      <c r="S1280" s="4">
        <f>(O1280*constantes!$B$4)+(P1280*constantes!$C$5)+(D1280*constantes!$B$6)+(Q1280*constantes!$B$8)+(F1280*constantes!$B$9)</f>
        <v>24.744408159074851</v>
      </c>
      <c r="T1280">
        <f>(O1280*constantes!$D$4)+(P1280*constantes!$D$5)+(D1280*constantes!$D$6)+(Q1280*constantes!$D$8)+(F1280*constantes!$D$9)</f>
        <v>26.343597532405227</v>
      </c>
      <c r="U1280">
        <f>(O1280*constantes!$D$4)+(P1280*constantes!$E$5)+(D1280*constantes!$D$6)+(Q1280*constantes!$D$8)+(F1280*constantes!$D$9)</f>
        <v>26.670223006809415</v>
      </c>
      <c r="V1280" s="5">
        <f t="shared" si="285"/>
        <v>0.17860479187160117</v>
      </c>
      <c r="W1280" s="5">
        <f t="shared" si="286"/>
        <v>0.24055225174601524</v>
      </c>
      <c r="X1280" s="6">
        <f t="shared" si="287"/>
        <v>7.1075763857250895E-2</v>
      </c>
      <c r="Y1280" s="6">
        <f t="shared" si="288"/>
        <v>9.7158212121718601E-2</v>
      </c>
      <c r="AA1280">
        <f>(O1280*constantes!$B$4)+(LN(110)*constantes!$B$5)+(LN(22)*constantes!$B$8)+(F1280*constantes!$B$9)</f>
        <v>23.701011641913961</v>
      </c>
      <c r="AB1280">
        <f t="shared" si="289"/>
        <v>9.2378774865307212E-2</v>
      </c>
      <c r="AC1280">
        <f>(O1280*constantes!$D$4)+(LN(110)*constantes!$D$5)+(LN(22)*constantes!$D$8)+(F1280*constantes!$D$9)</f>
        <v>25.75558740512928</v>
      </c>
      <c r="AD1280" s="7">
        <f t="shared" si="290"/>
        <v>4.0123743463222783E-2</v>
      </c>
      <c r="AF1280">
        <f>(O1280*constantes!$B$4)+(LN(125)*constantes!$B$5)+(LN(22.5)*constantes!$B$8)+(F1280*constantes!$B$9)</f>
        <v>23.955968578668354</v>
      </c>
      <c r="AG1280">
        <f t="shared" si="291"/>
        <v>0.11757074595810224</v>
      </c>
      <c r="AH1280">
        <f>(O1280*constantes!$D$4)+(LN(125)*constantes!$D$5)+(LN(22.5)*constantes!$D$8)+(F1280*constantes!$D$9)</f>
        <v>26.126660421737512</v>
      </c>
      <c r="AI1280">
        <f t="shared" si="292"/>
        <v>5.7622826233415747E-2</v>
      </c>
    </row>
    <row r="1281" spans="1:35" x14ac:dyDescent="0.25">
      <c r="A1281" s="11">
        <v>1280</v>
      </c>
      <c r="B1281">
        <v>1</v>
      </c>
      <c r="C1281">
        <v>41</v>
      </c>
      <c r="D1281">
        <v>1</v>
      </c>
      <c r="E1281">
        <v>0</v>
      </c>
      <c r="F1281">
        <v>0</v>
      </c>
      <c r="G1281">
        <v>114.5</v>
      </c>
      <c r="H1281">
        <v>22.53</v>
      </c>
      <c r="I1281">
        <f>IF(AND(B1281=1,E1281=0),V1281,IF(AND(B1281=1,E1281=1),W1281,IF(AND(B1281=0,E1281=0),X1281,IF(AND(B1281=0,E1281=1),Y1281,ERROR))))</f>
        <v>7.8688291287049461E-2</v>
      </c>
      <c r="K1281">
        <f t="shared" si="280"/>
        <v>4.62827295767122E-2</v>
      </c>
      <c r="L1281">
        <f t="shared" si="281"/>
        <v>3.6057212319339005E-2</v>
      </c>
      <c r="M1281" s="22" t="str">
        <f t="shared" si="279"/>
        <v>Elevated Risk</v>
      </c>
      <c r="O1281">
        <f t="shared" si="282"/>
        <v>3.713572066704308</v>
      </c>
      <c r="P1281">
        <f t="shared" si="283"/>
        <v>4.7405748229942946</v>
      </c>
      <c r="Q1281">
        <f t="shared" si="284"/>
        <v>3.1148477544441531</v>
      </c>
      <c r="R1281">
        <f>(O1281*constantes!$B$4)+(P1281*constantes!$B$5)+(D1281*constantes!$B$6)+(Q1281*constantes!$B$8)+(F1281*constantes!$B$9)</f>
        <v>23.533234697698795</v>
      </c>
      <c r="S1281" s="4">
        <f>(O1281*constantes!$B$4)+(P1281*constantes!$C$5)+(D1281*constantes!$B$6)+(Q1281*constantes!$B$8)+(F1281*constantes!$B$9)</f>
        <v>23.872849478018104</v>
      </c>
      <c r="T1281">
        <f>(O1281*constantes!$D$4)+(P1281*constantes!$D$5)+(D1281*constantes!$D$6)+(Q1281*constantes!$D$8)+(F1281*constantes!$D$9)</f>
        <v>25.650845783355546</v>
      </c>
      <c r="U1281">
        <f>(O1281*constantes!$D$4)+(P1281*constantes!$E$5)+(D1281*constantes!$D$6)+(Q1281*constantes!$D$8)+(F1281*constantes!$D$9)</f>
        <v>25.98154828300763</v>
      </c>
      <c r="V1281" s="5">
        <f t="shared" si="285"/>
        <v>7.8688291287049461E-2</v>
      </c>
      <c r="W1281" s="5">
        <f t="shared" si="286"/>
        <v>0.1087236451301441</v>
      </c>
      <c r="X1281" s="6">
        <f t="shared" si="287"/>
        <v>3.6206895157707475E-2</v>
      </c>
      <c r="Y1281" s="6">
        <f t="shared" si="288"/>
        <v>5.0037763527371437E-2</v>
      </c>
      <c r="AA1281">
        <f>(O1281*constantes!$B$4)+(LN(110)*constantes!$B$5)+(LN(22)*constantes!$B$8)+(F1281*constantes!$B$9)</f>
        <v>22.730454143490913</v>
      </c>
      <c r="AB1281">
        <f t="shared" si="289"/>
        <v>3.6057212319339005E-2</v>
      </c>
      <c r="AC1281">
        <f>(O1281*constantes!$D$4)+(LN(110)*constantes!$D$5)+(LN(22)*constantes!$D$8)+(F1281*constantes!$D$9)</f>
        <v>24.907213223567677</v>
      </c>
      <c r="AD1281" s="7">
        <f t="shared" si="290"/>
        <v>1.7378724267438583E-2</v>
      </c>
      <c r="AF1281">
        <f>(O1281*constantes!$B$4)+(LN(125)*constantes!$B$5)+(LN(22.5)*constantes!$B$8)+(F1281*constantes!$B$9)</f>
        <v>22.985411080245306</v>
      </c>
      <c r="AG1281">
        <f t="shared" si="291"/>
        <v>4.62827295767122E-2</v>
      </c>
      <c r="AH1281">
        <f>(O1281*constantes!$D$4)+(LN(125)*constantes!$D$5)+(LN(22.5)*constantes!$D$8)+(F1281*constantes!$D$9)</f>
        <v>25.278286240175909</v>
      </c>
      <c r="AI1281">
        <f t="shared" si="292"/>
        <v>2.5088146116023613E-2</v>
      </c>
    </row>
    <row r="1282" spans="1:35" x14ac:dyDescent="0.25">
      <c r="A1282" s="11">
        <v>1281</v>
      </c>
      <c r="B1282">
        <v>0</v>
      </c>
      <c r="C1282">
        <v>40</v>
      </c>
      <c r="D1282">
        <v>0</v>
      </c>
      <c r="E1282">
        <v>0</v>
      </c>
      <c r="F1282">
        <v>0</v>
      </c>
      <c r="G1282">
        <v>108.5</v>
      </c>
      <c r="H1282">
        <v>28.3</v>
      </c>
      <c r="I1282">
        <f>IF(AND(B1282=1,E1282=0),V1282,IF(AND(B1282=1,E1282=1),W1282,IF(AND(B1282=0,E1282=0),X1282,IF(AND(B1282=0,E1282=1),Y1282,ERROR))))</f>
        <v>1.7778227057974716E-2</v>
      </c>
      <c r="K1282">
        <f t="shared" si="280"/>
        <v>2.3477142937900042E-2</v>
      </c>
      <c r="L1282">
        <f t="shared" si="281"/>
        <v>1.6258639030403699E-2</v>
      </c>
      <c r="M1282" s="22" t="str">
        <f t="shared" si="279"/>
        <v>NORMAL</v>
      </c>
      <c r="O1282">
        <f t="shared" si="282"/>
        <v>3.6888794541139363</v>
      </c>
      <c r="P1282">
        <f t="shared" si="283"/>
        <v>4.6867501729805143</v>
      </c>
      <c r="Q1282">
        <f t="shared" si="284"/>
        <v>3.3428618046491918</v>
      </c>
      <c r="R1282">
        <f>(O1282*constantes!$B$4)+(P1282*constantes!$B$5)+(D1282*constantes!$B$6)+(Q1282*constantes!$B$8)+(F1282*constantes!$B$9)</f>
        <v>22.827751249242951</v>
      </c>
      <c r="S1282" s="4">
        <f>(O1282*constantes!$B$4)+(P1282*constantes!$C$5)+(D1282*constantes!$B$6)+(Q1282*constantes!$B$8)+(F1282*constantes!$B$9)</f>
        <v>23.163510031635276</v>
      </c>
      <c r="T1282">
        <f>(O1282*constantes!$D$4)+(P1282*constantes!$D$5)+(D1282*constantes!$D$6)+(Q1282*constantes!$D$8)+(F1282*constantes!$D$9)</f>
        <v>24.930143742911326</v>
      </c>
      <c r="U1282">
        <f>(O1282*constantes!$D$4)+(P1282*constantes!$E$5)+(D1282*constantes!$D$6)+(Q1282*constantes!$D$8)+(F1282*constantes!$D$9)</f>
        <v>25.257091434978445</v>
      </c>
      <c r="V1282" s="5">
        <f t="shared" si="285"/>
        <v>3.9667798841906965E-2</v>
      </c>
      <c r="W1282" s="5">
        <f t="shared" si="286"/>
        <v>5.5052587923583585E-2</v>
      </c>
      <c r="X1282" s="6">
        <f t="shared" si="287"/>
        <v>1.7778227057974716E-2</v>
      </c>
      <c r="Y1282" s="6">
        <f t="shared" si="288"/>
        <v>2.4568520632368029E-2</v>
      </c>
      <c r="AA1282">
        <f>(O1282*constantes!$B$4)+(LN(110)*constantes!$B$5)+(LN(22)*constantes!$B$8)+(F1282*constantes!$B$9)</f>
        <v>22.653587028201589</v>
      </c>
      <c r="AB1282">
        <f t="shared" si="289"/>
        <v>3.3434567241904078E-2</v>
      </c>
      <c r="AC1282">
        <f>(O1282*constantes!$D$4)+(LN(110)*constantes!$D$5)+(LN(22)*constantes!$D$8)+(F1282*constantes!$D$9)</f>
        <v>24.840022896226397</v>
      </c>
      <c r="AD1282" s="7">
        <f t="shared" si="290"/>
        <v>1.6258639030403699E-2</v>
      </c>
      <c r="AF1282">
        <f>(O1282*constantes!$B$4)+(LN(125)*constantes!$B$5)+(LN(22.5)*constantes!$B$8)+(F1282*constantes!$B$9)</f>
        <v>22.908543964955982</v>
      </c>
      <c r="AG1282">
        <f t="shared" si="291"/>
        <v>4.2933030992125865E-2</v>
      </c>
      <c r="AH1282">
        <f>(O1282*constantes!$D$4)+(LN(125)*constantes!$D$5)+(LN(22.5)*constantes!$D$8)+(F1282*constantes!$D$9)</f>
        <v>25.211095912834629</v>
      </c>
      <c r="AI1282">
        <f t="shared" si="292"/>
        <v>2.3477142937900042E-2</v>
      </c>
    </row>
    <row r="1283" spans="1:35" x14ac:dyDescent="0.25">
      <c r="A1283" s="11">
        <v>1282</v>
      </c>
      <c r="B1283">
        <v>0</v>
      </c>
      <c r="C1283">
        <v>65</v>
      </c>
      <c r="D1283">
        <v>0</v>
      </c>
      <c r="E1283">
        <v>1</v>
      </c>
      <c r="F1283">
        <v>0</v>
      </c>
      <c r="G1283">
        <v>185.5</v>
      </c>
      <c r="H1283">
        <v>38.380000000000003</v>
      </c>
      <c r="I1283">
        <f>IF(AND(B1283=1,E1283=0),V1283,IF(AND(B1283=1,E1283=1),W1283,IF(AND(B1283=0,E1283=0),X1283,IF(AND(B1283=0,E1283=1),Y1283,ERROR))))</f>
        <v>0.40021604524310794</v>
      </c>
      <c r="K1283">
        <f t="shared" si="280"/>
        <v>8.5182662382899066E-2</v>
      </c>
      <c r="L1283">
        <f t="shared" si="281"/>
        <v>5.9581907304813275E-2</v>
      </c>
      <c r="M1283" s="22" t="str">
        <f t="shared" ref="M1283:M1346" si="293">_xlfn.IFS(I1283&lt;=(L1283*1.05),"OPTIMAL",I1283&lt;=(K1283*1.1),"NORMAL",I1283&lt;=0.3,"Elevated Risk",I1283&gt;0.3,"'&gt;30%")</f>
        <v>'&gt;30%</v>
      </c>
      <c r="O1283">
        <f t="shared" si="282"/>
        <v>4.1743872698956368</v>
      </c>
      <c r="P1283">
        <f t="shared" si="283"/>
        <v>5.2230548820474896</v>
      </c>
      <c r="Q1283">
        <f t="shared" si="284"/>
        <v>3.647536490579554</v>
      </c>
      <c r="R1283">
        <f>(O1283*constantes!$B$4)+(P1283*constantes!$B$5)+(D1283*constantes!$B$6)+(Q1283*constantes!$B$8)+(F1283*constantes!$B$9)</f>
        <v>25.575542749919734</v>
      </c>
      <c r="S1283" s="4">
        <f>(O1283*constantes!$B$4)+(P1283*constantes!$C$5)+(D1283*constantes!$B$6)+(Q1283*constantes!$B$8)+(F1283*constantes!$B$9)</f>
        <v>25.949722401669614</v>
      </c>
      <c r="T1283">
        <f>(O1283*constantes!$D$4)+(P1283*constantes!$D$5)+(D1283*constantes!$D$6)+(Q1283*constantes!$D$8)+(F1283*constantes!$D$9)</f>
        <v>27.915586307563924</v>
      </c>
      <c r="U1283">
        <f>(O1283*constantes!$D$4)+(P1283*constantes!$E$5)+(D1283*constantes!$D$6)+(Q1283*constantes!$D$8)+(F1283*constantes!$D$9)</f>
        <v>28.279946616135557</v>
      </c>
      <c r="V1283" s="5">
        <f t="shared" si="285"/>
        <v>0.46834185286697938</v>
      </c>
      <c r="W1283" s="5">
        <f t="shared" si="286"/>
        <v>0.60086027383155949</v>
      </c>
      <c r="X1283" s="6">
        <f t="shared" si="287"/>
        <v>0.29889002489657068</v>
      </c>
      <c r="Y1283" s="6">
        <f t="shared" si="288"/>
        <v>0.40021604524310794</v>
      </c>
      <c r="AA1283">
        <f>(O1283*constantes!$B$4)+(LN(110)*constantes!$B$5)+(LN(22)*constantes!$B$8)+(F1283*constantes!$B$9)</f>
        <v>24.164953438417392</v>
      </c>
      <c r="AB1283">
        <f t="shared" si="289"/>
        <v>0.14285464759503463</v>
      </c>
      <c r="AC1283">
        <f>(O1283*constantes!$D$4)+(LN(110)*constantes!$D$5)+(LN(22)*constantes!$D$8)+(F1283*constantes!$D$9)</f>
        <v>26.16112364851551</v>
      </c>
      <c r="AD1283" s="7">
        <f t="shared" si="290"/>
        <v>5.9581907304813275E-2</v>
      </c>
      <c r="AF1283">
        <f>(O1283*constantes!$B$4)+(LN(125)*constantes!$B$5)+(LN(22.5)*constantes!$B$8)+(F1283*constantes!$B$9)</f>
        <v>24.419910375171785</v>
      </c>
      <c r="AG1283">
        <f t="shared" si="291"/>
        <v>0.18037897763812694</v>
      </c>
      <c r="AH1283">
        <f>(O1283*constantes!$D$4)+(LN(125)*constantes!$D$5)+(LN(22.5)*constantes!$D$8)+(F1283*constantes!$D$9)</f>
        <v>26.532196665123742</v>
      </c>
      <c r="AI1283">
        <f t="shared" si="292"/>
        <v>8.5182662382899066E-2</v>
      </c>
    </row>
    <row r="1284" spans="1:35" x14ac:dyDescent="0.25">
      <c r="A1284" s="11">
        <v>1283</v>
      </c>
      <c r="B1284">
        <v>0</v>
      </c>
      <c r="C1284">
        <v>45</v>
      </c>
      <c r="D1284">
        <v>0</v>
      </c>
      <c r="E1284">
        <v>0</v>
      </c>
      <c r="F1284">
        <v>0</v>
      </c>
      <c r="G1284">
        <v>110</v>
      </c>
      <c r="H1284">
        <v>20.239999999999998</v>
      </c>
      <c r="I1284">
        <f>IF(AND(B1284=1,E1284=0),V1284,IF(AND(B1284=1,E1284=1),W1284,IF(AND(B1284=0,E1284=0),X1284,IF(AND(B1284=0,E1284=1),Y1284,ERROR))))</f>
        <v>2.1410350017099899E-2</v>
      </c>
      <c r="K1284">
        <f t="shared" si="280"/>
        <v>3.2202898660143586E-2</v>
      </c>
      <c r="L1284">
        <f t="shared" si="281"/>
        <v>2.2332293193086827E-2</v>
      </c>
      <c r="M1284" s="22" t="str">
        <f t="shared" si="293"/>
        <v>OPTIMAL</v>
      </c>
      <c r="O1284">
        <f t="shared" si="282"/>
        <v>3.8066624897703196</v>
      </c>
      <c r="P1284">
        <f t="shared" si="283"/>
        <v>4.7004803657924166</v>
      </c>
      <c r="Q1284">
        <f t="shared" si="284"/>
        <v>3.0076608444192647</v>
      </c>
      <c r="R1284">
        <f>(O1284*constantes!$B$4)+(P1284*constantes!$B$5)+(D1284*constantes!$B$6)+(Q1284*constantes!$B$8)+(F1284*constantes!$B$9)</f>
        <v>22.954138468759872</v>
      </c>
      <c r="S1284" s="4">
        <f>(O1284*constantes!$B$4)+(P1284*constantes!$C$5)+(D1284*constantes!$B$6)+(Q1284*constantes!$B$8)+(F1284*constantes!$B$9)</f>
        <v>23.29088088216524</v>
      </c>
      <c r="T1284">
        <f>(O1284*constantes!$D$4)+(P1284*constantes!$D$5)+(D1284*constantes!$D$6)+(Q1284*constantes!$D$8)+(F1284*constantes!$D$9)</f>
        <v>25.117889933489817</v>
      </c>
      <c r="U1284">
        <f>(O1284*constantes!$D$4)+(P1284*constantes!$E$5)+(D1284*constantes!$D$6)+(Q1284*constantes!$D$8)+(F1284*constantes!$D$9)</f>
        <v>25.445795443807498</v>
      </c>
      <c r="V1284" s="5">
        <f t="shared" si="285"/>
        <v>4.4890226712943848E-2</v>
      </c>
      <c r="W1284" s="5">
        <f t="shared" si="286"/>
        <v>6.2293214102279726E-2</v>
      </c>
      <c r="X1284" s="6">
        <f t="shared" si="287"/>
        <v>2.1410350017099899E-2</v>
      </c>
      <c r="Y1284" s="6">
        <f t="shared" si="288"/>
        <v>2.9594800999143578E-2</v>
      </c>
      <c r="AA1284">
        <f>(O1284*constantes!$B$4)+(LN(110)*constantes!$B$5)+(LN(22)*constantes!$B$8)+(F1284*constantes!$B$9)</f>
        <v>23.020240906878485</v>
      </c>
      <c r="AB1284">
        <f t="shared" si="289"/>
        <v>4.7883245315309741E-2</v>
      </c>
      <c r="AC1284">
        <f>(O1284*constantes!$D$4)+(LN(110)*constantes!$D$5)+(LN(22)*constantes!$D$8)+(F1284*constantes!$D$9)</f>
        <v>25.16051878105991</v>
      </c>
      <c r="AD1284" s="7">
        <f t="shared" si="290"/>
        <v>2.2332293193086827E-2</v>
      </c>
      <c r="AF1284">
        <f>(O1284*constantes!$B$4)+(LN(125)*constantes!$B$5)+(LN(22.5)*constantes!$B$8)+(F1284*constantes!$B$9)</f>
        <v>23.275197843632878</v>
      </c>
      <c r="AG1284">
        <f t="shared" si="291"/>
        <v>6.1354256697024101E-2</v>
      </c>
      <c r="AH1284">
        <f>(O1284*constantes!$D$4)+(LN(125)*constantes!$D$5)+(LN(22.5)*constantes!$D$8)+(F1284*constantes!$D$9)</f>
        <v>25.531591797668142</v>
      </c>
      <c r="AI1284">
        <f t="shared" si="292"/>
        <v>3.2202898660143586E-2</v>
      </c>
    </row>
    <row r="1285" spans="1:35" x14ac:dyDescent="0.25">
      <c r="A1285" s="11">
        <v>1284</v>
      </c>
      <c r="B1285">
        <v>0</v>
      </c>
      <c r="C1285">
        <v>53</v>
      </c>
      <c r="D1285">
        <v>0</v>
      </c>
      <c r="E1285">
        <v>0</v>
      </c>
      <c r="F1285">
        <v>0</v>
      </c>
      <c r="G1285">
        <v>125</v>
      </c>
      <c r="H1285">
        <v>30.24</v>
      </c>
      <c r="I1285">
        <f>IF(AND(B1285=1,E1285=0),V1285,IF(AND(B1285=1,E1285=1),W1285,IF(AND(B1285=0,E1285=0),X1285,IF(AND(B1285=0,E1285=1),Y1285,ERROR))))</f>
        <v>5.7697241393873111E-2</v>
      </c>
      <c r="K1285">
        <f t="shared" si="280"/>
        <v>4.9808625979083754E-2</v>
      </c>
      <c r="L1285">
        <f t="shared" si="281"/>
        <v>3.4638908987597139E-2</v>
      </c>
      <c r="M1285" s="22" t="str">
        <f t="shared" si="293"/>
        <v>Elevated Risk</v>
      </c>
      <c r="O1285">
        <f t="shared" si="282"/>
        <v>3.970291913552122</v>
      </c>
      <c r="P1285">
        <f t="shared" si="283"/>
        <v>4.8283137373023015</v>
      </c>
      <c r="Q1285">
        <f t="shared" si="284"/>
        <v>3.4091655513113324</v>
      </c>
      <c r="R1285">
        <f>(O1285*constantes!$B$4)+(P1285*constantes!$B$5)+(D1285*constantes!$B$6)+(Q1285*constantes!$B$8)+(F1285*constantes!$B$9)</f>
        <v>24.018952337119053</v>
      </c>
      <c r="S1285" s="4">
        <f>(O1285*constantes!$B$4)+(P1285*constantes!$C$5)+(D1285*constantes!$B$6)+(Q1285*constantes!$B$8)+(F1285*constantes!$B$9)</f>
        <v>24.36485273325939</v>
      </c>
      <c r="T1285">
        <f>(O1285*constantes!$D$4)+(P1285*constantes!$D$5)+(D1285*constantes!$D$6)+(Q1285*constantes!$D$8)+(F1285*constantes!$D$9)</f>
        <v>26.127990100112211</v>
      </c>
      <c r="U1285">
        <f>(O1285*constantes!$D$4)+(P1285*constantes!$E$5)+(D1285*constantes!$D$6)+(Q1285*constantes!$D$8)+(F1285*constantes!$D$9)</f>
        <v>26.464813266426418</v>
      </c>
      <c r="V1285" s="5">
        <f t="shared" si="285"/>
        <v>0.12471684130920624</v>
      </c>
      <c r="W1285" s="5">
        <f t="shared" si="286"/>
        <v>0.17159867532387685</v>
      </c>
      <c r="X1285" s="6">
        <f t="shared" si="287"/>
        <v>5.7697241393873111E-2</v>
      </c>
      <c r="Y1285" s="6">
        <f t="shared" si="288"/>
        <v>7.9859884671273362E-2</v>
      </c>
      <c r="AA1285">
        <f>(O1285*constantes!$B$4)+(LN(110)*constantes!$B$5)+(LN(22)*constantes!$B$8)+(F1285*constantes!$B$9)</f>
        <v>23.529612757934284</v>
      </c>
      <c r="AB1285">
        <f t="shared" si="289"/>
        <v>7.8415260777171425E-2</v>
      </c>
      <c r="AC1285">
        <f>(O1285*constantes!$D$4)+(LN(110)*constantes!$D$5)+(LN(22)*constantes!$D$8)+(F1285*constantes!$D$9)</f>
        <v>25.605765897229862</v>
      </c>
      <c r="AD1285" s="7">
        <f t="shared" si="290"/>
        <v>3.4638908987597139E-2</v>
      </c>
      <c r="AF1285">
        <f>(O1285*constantes!$B$4)+(LN(125)*constantes!$B$5)+(LN(22.5)*constantes!$B$8)+(F1285*constantes!$B$9)</f>
        <v>23.784569694688678</v>
      </c>
      <c r="AG1285">
        <f t="shared" si="291"/>
        <v>0.10001327473115296</v>
      </c>
      <c r="AH1285">
        <f>(O1285*constantes!$D$4)+(LN(125)*constantes!$D$5)+(LN(22.5)*constantes!$D$8)+(F1285*constantes!$D$9)</f>
        <v>25.976838913838094</v>
      </c>
      <c r="AI1285">
        <f t="shared" si="292"/>
        <v>4.9808625979083754E-2</v>
      </c>
    </row>
    <row r="1286" spans="1:35" x14ac:dyDescent="0.25">
      <c r="A1286" s="11">
        <v>1285</v>
      </c>
      <c r="B1286">
        <v>0</v>
      </c>
      <c r="C1286">
        <v>60</v>
      </c>
      <c r="D1286">
        <v>0</v>
      </c>
      <c r="E1286">
        <v>0</v>
      </c>
      <c r="F1286">
        <v>0</v>
      </c>
      <c r="G1286">
        <v>140</v>
      </c>
      <c r="H1286">
        <v>28.41</v>
      </c>
      <c r="I1286">
        <f>IF(AND(B1286=1,E1286=0),V1286,IF(AND(B1286=1,E1286=1),W1286,IF(AND(B1286=0,E1286=0),X1286,IF(AND(B1286=0,E1286=1),Y1286,ERROR))))</f>
        <v>0.10502859526589203</v>
      </c>
      <c r="K1286">
        <f t="shared" si="280"/>
        <v>6.9102564331433469E-2</v>
      </c>
      <c r="L1286">
        <f t="shared" si="281"/>
        <v>4.820708918468708E-2</v>
      </c>
      <c r="M1286" s="22" t="str">
        <f t="shared" si="293"/>
        <v>Elevated Risk</v>
      </c>
      <c r="O1286">
        <f t="shared" si="282"/>
        <v>4.0943445622221004</v>
      </c>
      <c r="P1286">
        <f t="shared" si="283"/>
        <v>4.9416424226093039</v>
      </c>
      <c r="Q1286">
        <f t="shared" si="284"/>
        <v>3.3467411958660964</v>
      </c>
      <c r="R1286">
        <f>(O1286*constantes!$B$4)+(P1286*constantes!$B$5)+(D1286*constantes!$B$6)+(Q1286*constantes!$B$8)+(F1286*constantes!$B$9)</f>
        <v>24.565868891595741</v>
      </c>
      <c r="S1286" s="4">
        <f>(O1286*constantes!$B$4)+(P1286*constantes!$C$5)+(D1286*constantes!$B$6)+(Q1286*constantes!$B$8)+(F1286*constantes!$B$9)</f>
        <v>24.919888154751476</v>
      </c>
      <c r="T1286">
        <f>(O1286*constantes!$D$4)+(P1286*constantes!$D$5)+(D1286*constantes!$D$6)+(Q1286*constantes!$D$8)+(F1286*constantes!$D$9)</f>
        <v>26.752414981294169</v>
      </c>
      <c r="U1286">
        <f>(O1286*constantes!$D$4)+(P1286*constantes!$E$5)+(D1286*constantes!$D$6)+(Q1286*constantes!$D$8)+(F1286*constantes!$D$9)</f>
        <v>27.097143956695394</v>
      </c>
      <c r="V1286" s="5">
        <f t="shared" si="285"/>
        <v>0.20560309616699601</v>
      </c>
      <c r="W1286" s="5">
        <f t="shared" si="286"/>
        <v>0.27959747364498888</v>
      </c>
      <c r="X1286" s="6">
        <f t="shared" si="287"/>
        <v>0.10502859526589203</v>
      </c>
      <c r="Y1286" s="6">
        <f t="shared" si="288"/>
        <v>0.14498554273696429</v>
      </c>
      <c r="AA1286">
        <f>(O1286*constantes!$B$4)+(LN(110)*constantes!$B$5)+(LN(22)*constantes!$B$8)+(F1286*constantes!$B$9)</f>
        <v>23.915783691137978</v>
      </c>
      <c r="AB1286">
        <f t="shared" si="289"/>
        <v>0.11321269470654882</v>
      </c>
      <c r="AC1286">
        <f>(O1286*constantes!$D$4)+(LN(110)*constantes!$D$5)+(LN(22)*constantes!$D$8)+(F1286*constantes!$D$9)</f>
        <v>25.943321837946279</v>
      </c>
      <c r="AD1286" s="7">
        <f t="shared" si="290"/>
        <v>4.820708918468708E-2</v>
      </c>
      <c r="AF1286">
        <f>(O1286*constantes!$B$4)+(LN(125)*constantes!$B$5)+(LN(22.5)*constantes!$B$8)+(F1286*constantes!$B$9)</f>
        <v>24.170740627892375</v>
      </c>
      <c r="AG1286">
        <f t="shared" si="291"/>
        <v>0.14362116573454531</v>
      </c>
      <c r="AH1286">
        <f>(O1286*constantes!$D$4)+(LN(125)*constantes!$D$5)+(LN(22.5)*constantes!$D$8)+(F1286*constantes!$D$9)</f>
        <v>26.314394854554511</v>
      </c>
      <c r="AI1286">
        <f t="shared" si="292"/>
        <v>6.9102564331433469E-2</v>
      </c>
    </row>
    <row r="1287" spans="1:35" x14ac:dyDescent="0.25">
      <c r="A1287" s="11">
        <v>1286</v>
      </c>
      <c r="B1287">
        <v>0</v>
      </c>
      <c r="C1287">
        <v>40</v>
      </c>
      <c r="D1287">
        <v>1</v>
      </c>
      <c r="E1287">
        <v>0</v>
      </c>
      <c r="F1287">
        <v>0</v>
      </c>
      <c r="G1287">
        <v>110</v>
      </c>
      <c r="H1287">
        <v>21.84</v>
      </c>
      <c r="I1287">
        <f>IF(AND(B1287=1,E1287=0),V1287,IF(AND(B1287=1,E1287=1),W1287,IF(AND(B1287=0,E1287=0),X1287,IF(AND(B1287=0,E1287=1),Y1287,ERROR))))</f>
        <v>2.9863488811222916E-2</v>
      </c>
      <c r="K1287">
        <f t="shared" si="280"/>
        <v>2.3477142937900042E-2</v>
      </c>
      <c r="L1287">
        <f t="shared" si="281"/>
        <v>1.6258639030403699E-2</v>
      </c>
      <c r="M1287" s="22" t="str">
        <f t="shared" si="293"/>
        <v>Elevated Risk</v>
      </c>
      <c r="O1287">
        <f t="shared" si="282"/>
        <v>3.6888794541139363</v>
      </c>
      <c r="P1287">
        <f t="shared" si="283"/>
        <v>4.7004803657924166</v>
      </c>
      <c r="Q1287">
        <f t="shared" si="284"/>
        <v>3.0837431508767041</v>
      </c>
      <c r="R1287">
        <f>(O1287*constantes!$B$4)+(P1287*constantes!$B$5)+(D1287*constantes!$B$6)+(Q1287*constantes!$B$8)+(F1287*constantes!$B$9)</f>
        <v>23.35733036017324</v>
      </c>
      <c r="S1287" s="4">
        <f>(O1287*constantes!$B$4)+(P1287*constantes!$C$5)+(D1287*constantes!$B$6)+(Q1287*constantes!$B$8)+(F1287*constantes!$B$9)</f>
        <v>23.694072773578608</v>
      </c>
      <c r="T1287">
        <f>(O1287*constantes!$D$4)+(P1287*constantes!$D$5)+(D1287*constantes!$D$6)+(Q1287*constantes!$D$8)+(F1287*constantes!$D$9)</f>
        <v>25.454971127832675</v>
      </c>
      <c r="U1287">
        <f>(O1287*constantes!$D$4)+(P1287*constantes!$E$5)+(D1287*constantes!$D$6)+(Q1287*constantes!$D$8)+(F1287*constantes!$D$9)</f>
        <v>25.782876638150352</v>
      </c>
      <c r="V1287" s="5">
        <f t="shared" si="285"/>
        <v>6.6427885181980617E-2</v>
      </c>
      <c r="W1287" s="5">
        <f t="shared" si="286"/>
        <v>9.1770243685166619E-2</v>
      </c>
      <c r="X1287" s="6">
        <f t="shared" si="287"/>
        <v>2.9863488811222916E-2</v>
      </c>
      <c r="Y1287" s="6">
        <f t="shared" si="288"/>
        <v>4.1210577740406484E-2</v>
      </c>
      <c r="AA1287">
        <f>(O1287*constantes!$B$4)+(LN(110)*constantes!$B$5)+(LN(22)*constantes!$B$8)+(F1287*constantes!$B$9)</f>
        <v>22.653587028201589</v>
      </c>
      <c r="AB1287">
        <f t="shared" si="289"/>
        <v>3.3434567241904078E-2</v>
      </c>
      <c r="AC1287">
        <f>(O1287*constantes!$D$4)+(LN(110)*constantes!$D$5)+(LN(22)*constantes!$D$8)+(F1287*constantes!$D$9)</f>
        <v>24.840022896226397</v>
      </c>
      <c r="AD1287" s="7">
        <f t="shared" si="290"/>
        <v>1.6258639030403699E-2</v>
      </c>
      <c r="AF1287">
        <f>(O1287*constantes!$B$4)+(LN(125)*constantes!$B$5)+(LN(22.5)*constantes!$B$8)+(F1287*constantes!$B$9)</f>
        <v>22.908543964955982</v>
      </c>
      <c r="AG1287">
        <f t="shared" si="291"/>
        <v>4.2933030992125865E-2</v>
      </c>
      <c r="AH1287">
        <f>(O1287*constantes!$D$4)+(LN(125)*constantes!$D$5)+(LN(22.5)*constantes!$D$8)+(F1287*constantes!$D$9)</f>
        <v>25.211095912834629</v>
      </c>
      <c r="AI1287">
        <f t="shared" si="292"/>
        <v>2.3477142937900042E-2</v>
      </c>
    </row>
    <row r="1288" spans="1:35" x14ac:dyDescent="0.25">
      <c r="A1288" s="11">
        <v>1287</v>
      </c>
      <c r="B1288">
        <v>0</v>
      </c>
      <c r="C1288">
        <v>55</v>
      </c>
      <c r="D1288">
        <v>1</v>
      </c>
      <c r="E1288">
        <v>0</v>
      </c>
      <c r="F1288">
        <v>0</v>
      </c>
      <c r="G1288">
        <v>103</v>
      </c>
      <c r="H1288">
        <v>23.18</v>
      </c>
      <c r="I1288">
        <f>IF(AND(B1288=1,E1288=0),V1288,IF(AND(B1288=1,E1288=1),W1288,IF(AND(B1288=0,E1288=0),X1288,IF(AND(B1288=0,E1288=1),Y1288,ERROR))))</f>
        <v>5.9922125291475559E-2</v>
      </c>
      <c r="K1288">
        <f t="shared" si="280"/>
        <v>5.4942946453026109E-2</v>
      </c>
      <c r="L1288">
        <f t="shared" si="281"/>
        <v>3.8241136753246696E-2</v>
      </c>
      <c r="M1288" s="22" t="str">
        <f t="shared" si="293"/>
        <v>NORMAL</v>
      </c>
      <c r="O1288">
        <f t="shared" si="282"/>
        <v>4.0073331852324712</v>
      </c>
      <c r="P1288">
        <f t="shared" si="283"/>
        <v>4.6347289882296359</v>
      </c>
      <c r="Q1288">
        <f t="shared" si="284"/>
        <v>3.1432898379116057</v>
      </c>
      <c r="R1288">
        <f>(O1288*constantes!$B$4)+(P1288*constantes!$B$5)+(D1288*constantes!$B$6)+(Q1288*constantes!$B$8)+(F1288*constantes!$B$9)</f>
        <v>24.273896848587491</v>
      </c>
      <c r="S1288" s="4">
        <f>(O1288*constantes!$B$4)+(P1288*constantes!$C$5)+(D1288*constantes!$B$6)+(Q1288*constantes!$B$8)+(F1288*constantes!$B$9)</f>
        <v>24.605928833304262</v>
      </c>
      <c r="T1288">
        <f>(O1288*constantes!$D$4)+(P1288*constantes!$D$5)+(D1288*constantes!$D$6)+(Q1288*constantes!$D$8)+(F1288*constantes!$D$9)</f>
        <v>26.166996558253857</v>
      </c>
      <c r="U1288">
        <f>(O1288*constantes!$D$4)+(P1288*constantes!$E$5)+(D1288*constantes!$D$6)+(Q1288*constantes!$D$8)+(F1288*constantes!$D$9)</f>
        <v>26.490315252472755</v>
      </c>
      <c r="V1288" s="5">
        <f t="shared" si="285"/>
        <v>0.15792825499918894</v>
      </c>
      <c r="W1288" s="5">
        <f t="shared" si="286"/>
        <v>0.21304162624407985</v>
      </c>
      <c r="X1288" s="6">
        <f t="shared" si="287"/>
        <v>5.9922125291475559E-2</v>
      </c>
      <c r="Y1288" s="6">
        <f t="shared" si="288"/>
        <v>8.183588510125317E-2</v>
      </c>
      <c r="AA1288">
        <f>(O1288*constantes!$B$4)+(LN(110)*constantes!$B$5)+(LN(22)*constantes!$B$8)+(F1288*constantes!$B$9)</f>
        <v>23.644920755024344</v>
      </c>
      <c r="AB1288">
        <f t="shared" si="289"/>
        <v>8.7567364830949512E-2</v>
      </c>
      <c r="AC1288">
        <f>(O1288*constantes!$D$4)+(LN(110)*constantes!$D$5)+(LN(22)*constantes!$D$8)+(F1288*constantes!$D$9)</f>
        <v>25.706557790361106</v>
      </c>
      <c r="AD1288" s="7">
        <f t="shared" si="290"/>
        <v>3.8241136753246696E-2</v>
      </c>
      <c r="AF1288">
        <f>(O1288*constantes!$B$4)+(LN(125)*constantes!$B$5)+(LN(22.5)*constantes!$B$8)+(F1288*constantes!$B$9)</f>
        <v>23.899877691778737</v>
      </c>
      <c r="AG1288">
        <f t="shared" si="291"/>
        <v>0.11152976090806932</v>
      </c>
      <c r="AH1288">
        <f>(O1288*constantes!$D$4)+(LN(125)*constantes!$D$5)+(LN(22.5)*constantes!$D$8)+(F1288*constantes!$D$9)</f>
        <v>26.077630806969339</v>
      </c>
      <c r="AI1288">
        <f t="shared" si="292"/>
        <v>5.4942946453026109E-2</v>
      </c>
    </row>
    <row r="1289" spans="1:35" x14ac:dyDescent="0.25">
      <c r="A1289" s="11">
        <v>1288</v>
      </c>
      <c r="B1289">
        <v>1</v>
      </c>
      <c r="C1289">
        <v>42</v>
      </c>
      <c r="D1289">
        <v>1</v>
      </c>
      <c r="E1289">
        <v>0</v>
      </c>
      <c r="F1289">
        <v>0</v>
      </c>
      <c r="G1289">
        <v>122.5</v>
      </c>
      <c r="H1289">
        <v>25.54</v>
      </c>
      <c r="I1289">
        <f>IF(AND(B1289=1,E1289=0),V1289,IF(AND(B1289=1,E1289=1),W1289,IF(AND(B1289=0,E1289=0),X1289,IF(AND(B1289=0,E1289=1),Y1289,ERROR))))</f>
        <v>0.10470166711335249</v>
      </c>
      <c r="K1289">
        <f t="shared" si="280"/>
        <v>4.9796912096185753E-2</v>
      </c>
      <c r="L1289">
        <f t="shared" si="281"/>
        <v>3.8810869283687155E-2</v>
      </c>
      <c r="M1289" s="22" t="str">
        <f t="shared" si="293"/>
        <v>Elevated Risk</v>
      </c>
      <c r="O1289">
        <f t="shared" si="282"/>
        <v>3.7376696182833684</v>
      </c>
      <c r="P1289">
        <f t="shared" si="283"/>
        <v>4.808111029984782</v>
      </c>
      <c r="Q1289">
        <f t="shared" si="284"/>
        <v>3.2402458506043934</v>
      </c>
      <c r="R1289">
        <f>(O1289*constantes!$B$4)+(P1289*constantes!$B$5)+(D1289*constantes!$B$6)+(Q1289*constantes!$B$8)+(F1289*constantes!$B$9)</f>
        <v>23.832946327419208</v>
      </c>
      <c r="S1289" s="4">
        <f>(O1289*constantes!$B$4)+(P1289*constantes!$C$5)+(D1289*constantes!$B$6)+(Q1289*constantes!$B$8)+(F1289*constantes!$B$9)</f>
        <v>24.177399401607317</v>
      </c>
      <c r="T1289">
        <f>(O1289*constantes!$D$4)+(P1289*constantes!$D$5)+(D1289*constantes!$D$6)+(Q1289*constantes!$D$8)+(F1289*constantes!$D$9)</f>
        <v>25.970499956698315</v>
      </c>
      <c r="U1289">
        <f>(O1289*constantes!$D$4)+(P1289*constantes!$E$5)+(D1289*constantes!$D$6)+(Q1289*constantes!$D$8)+(F1289*constantes!$D$9)</f>
        <v>26.305913782150053</v>
      </c>
      <c r="V1289" s="5">
        <f t="shared" si="285"/>
        <v>0.10470166711335249</v>
      </c>
      <c r="W1289" s="5">
        <f t="shared" si="286"/>
        <v>0.14450777567355222</v>
      </c>
      <c r="X1289" s="6">
        <f t="shared" si="287"/>
        <v>4.9501812079883911E-2</v>
      </c>
      <c r="Y1289" s="6">
        <f t="shared" si="288"/>
        <v>6.8539453276352025E-2</v>
      </c>
      <c r="AA1289">
        <f>(O1289*constantes!$B$4)+(LN(110)*constantes!$B$5)+(LN(22)*constantes!$B$8)+(F1289*constantes!$B$9)</f>
        <v>22.805468857654464</v>
      </c>
      <c r="AB1289">
        <f t="shared" si="289"/>
        <v>3.8810869283687155E-2</v>
      </c>
      <c r="AC1289">
        <f>(O1289*constantes!$D$4)+(LN(110)*constantes!$D$5)+(LN(22)*constantes!$D$8)+(F1289*constantes!$D$9)</f>
        <v>24.972784348242914</v>
      </c>
      <c r="AD1289" s="7">
        <f t="shared" si="290"/>
        <v>1.8545470669847686E-2</v>
      </c>
      <c r="AF1289">
        <f>(O1289*constantes!$B$4)+(LN(125)*constantes!$B$5)+(LN(22.5)*constantes!$B$8)+(F1289*constantes!$B$9)</f>
        <v>23.060425794408857</v>
      </c>
      <c r="AG1289">
        <f t="shared" si="291"/>
        <v>4.9796912096185753E-2</v>
      </c>
      <c r="AH1289">
        <f>(O1289*constantes!$D$4)+(LN(125)*constantes!$D$5)+(LN(22.5)*constantes!$D$8)+(F1289*constantes!$D$9)</f>
        <v>25.343857364851146</v>
      </c>
      <c r="AI1289">
        <f t="shared" si="292"/>
        <v>2.676538428771702E-2</v>
      </c>
    </row>
    <row r="1290" spans="1:35" x14ac:dyDescent="0.25">
      <c r="A1290" s="11">
        <v>1289</v>
      </c>
      <c r="B1290">
        <v>1</v>
      </c>
      <c r="C1290">
        <v>47</v>
      </c>
      <c r="D1290">
        <v>0</v>
      </c>
      <c r="E1290">
        <v>0</v>
      </c>
      <c r="F1290">
        <v>0</v>
      </c>
      <c r="G1290">
        <v>115</v>
      </c>
      <c r="H1290">
        <v>22.41</v>
      </c>
      <c r="I1290">
        <f>IF(AND(B1290=1,E1290=0),V1290,IF(AND(B1290=1,E1290=1),W1290,IF(AND(B1290=0,E1290=0),X1290,IF(AND(B1290=0,E1290=1),Y1290,ERROR))))</f>
        <v>6.003163464289496E-2</v>
      </c>
      <c r="K1290">
        <f t="shared" si="280"/>
        <v>6.9930001122808005E-2</v>
      </c>
      <c r="L1290">
        <f t="shared" si="281"/>
        <v>5.4631350702972536E-2</v>
      </c>
      <c r="M1290" s="22" t="str">
        <f t="shared" si="293"/>
        <v>NORMAL</v>
      </c>
      <c r="O1290">
        <f t="shared" si="282"/>
        <v>3.8501476017100584</v>
      </c>
      <c r="P1290">
        <f t="shared" si="283"/>
        <v>4.7449321283632502</v>
      </c>
      <c r="Q1290">
        <f t="shared" si="284"/>
        <v>3.1095072878128356</v>
      </c>
      <c r="R1290">
        <f>(O1290*constantes!$B$4)+(P1290*constantes!$B$5)+(D1290*constantes!$B$6)+(Q1290*constantes!$B$8)+(F1290*constantes!$B$9)</f>
        <v>23.252708263462825</v>
      </c>
      <c r="S1290" s="4">
        <f>(O1290*constantes!$B$4)+(P1290*constantes!$C$5)+(D1290*constantes!$B$6)+(Q1290*constantes!$B$8)+(F1290*constantes!$B$9)</f>
        <v>23.592635201138766</v>
      </c>
      <c r="T1290">
        <f>(O1290*constantes!$D$4)+(P1290*constantes!$D$5)+(D1290*constantes!$D$6)+(Q1290*constantes!$D$8)+(F1290*constantes!$D$9)</f>
        <v>25.41332376867377</v>
      </c>
      <c r="U1290">
        <f>(O1290*constantes!$D$4)+(P1290*constantes!$E$5)+(D1290*constantes!$D$6)+(Q1290*constantes!$D$8)+(F1290*constantes!$D$9)</f>
        <v>25.744330233948393</v>
      </c>
      <c r="V1290" s="5">
        <f t="shared" si="285"/>
        <v>6.003163464289496E-2</v>
      </c>
      <c r="W1290" s="5">
        <f t="shared" si="286"/>
        <v>8.3297812225784251E-2</v>
      </c>
      <c r="X1290" s="6">
        <f t="shared" si="287"/>
        <v>2.8662927995244836E-2</v>
      </c>
      <c r="Y1290" s="6">
        <f t="shared" si="288"/>
        <v>3.968362927515845E-2</v>
      </c>
      <c r="AA1290">
        <f>(O1290*constantes!$B$4)+(LN(110)*constantes!$B$5)+(LN(22)*constantes!$B$8)+(F1290*constantes!$B$9)</f>
        <v>23.155608320942413</v>
      </c>
      <c r="AB1290">
        <f t="shared" si="289"/>
        <v>5.4631350702972536E-2</v>
      </c>
      <c r="AC1290">
        <f>(O1290*constantes!$D$4)+(LN(110)*constantes!$D$5)+(LN(22)*constantes!$D$8)+(F1290*constantes!$D$9)</f>
        <v>25.278844814605776</v>
      </c>
      <c r="AD1290" s="7">
        <f t="shared" si="290"/>
        <v>2.5101986203356352E-2</v>
      </c>
      <c r="AF1290">
        <f>(O1290*constantes!$B$4)+(LN(125)*constantes!$B$5)+(LN(22.5)*constantes!$B$8)+(F1290*constantes!$B$9)</f>
        <v>23.410565257696806</v>
      </c>
      <c r="AG1290">
        <f t="shared" si="291"/>
        <v>6.9930001122808005E-2</v>
      </c>
      <c r="AH1290">
        <f>(O1290*constantes!$D$4)+(LN(125)*constantes!$D$5)+(LN(22.5)*constantes!$D$8)+(F1290*constantes!$D$9)</f>
        <v>25.649917831214008</v>
      </c>
      <c r="AI1290">
        <f t="shared" si="292"/>
        <v>3.6173927347526003E-2</v>
      </c>
    </row>
    <row r="1291" spans="1:35" x14ac:dyDescent="0.25">
      <c r="A1291" s="11">
        <v>1290</v>
      </c>
      <c r="B1291">
        <v>0</v>
      </c>
      <c r="C1291">
        <v>50</v>
      </c>
      <c r="D1291">
        <v>0</v>
      </c>
      <c r="E1291">
        <v>1</v>
      </c>
      <c r="F1291">
        <v>0</v>
      </c>
      <c r="G1291">
        <v>163</v>
      </c>
      <c r="H1291">
        <v>31.37</v>
      </c>
      <c r="I1291">
        <f>IF(AND(B1291=1,E1291=0),V1291,IF(AND(B1291=1,E1291=1),W1291,IF(AND(B1291=0,E1291=0),X1291,IF(AND(B1291=0,E1291=1),Y1291,ERROR))))</f>
        <v>0.14405577356189025</v>
      </c>
      <c r="K1291">
        <f t="shared" si="280"/>
        <v>4.2663786438573714E-2</v>
      </c>
      <c r="L1291">
        <f t="shared" si="281"/>
        <v>2.9636129007590606E-2</v>
      </c>
      <c r="M1291" s="22" t="str">
        <f t="shared" si="293"/>
        <v>Elevated Risk</v>
      </c>
      <c r="O1291">
        <f t="shared" si="282"/>
        <v>3.912023005428146</v>
      </c>
      <c r="P1291">
        <f t="shared" si="283"/>
        <v>5.0937502008067623</v>
      </c>
      <c r="Q1291">
        <f t="shared" si="284"/>
        <v>3.4458520222025868</v>
      </c>
      <c r="R1291">
        <f>(O1291*constantes!$B$4)+(P1291*constantes!$B$5)+(D1291*constantes!$B$6)+(Q1291*constantes!$B$8)+(F1291*constantes!$B$9)</f>
        <v>24.359053365131757</v>
      </c>
      <c r="S1291" s="4">
        <f>(O1291*constantes!$B$4)+(P1291*constantes!$C$5)+(D1291*constantes!$B$6)+(Q1291*constantes!$B$8)+(F1291*constantes!$B$9)</f>
        <v>24.723969629517551</v>
      </c>
      <c r="T1291">
        <f>(O1291*constantes!$D$4)+(P1291*constantes!$D$5)+(D1291*constantes!$D$6)+(Q1291*constantes!$D$8)+(F1291*constantes!$D$9)</f>
        <v>26.734841163082788</v>
      </c>
      <c r="U1291">
        <f>(O1291*constantes!$D$4)+(P1291*constantes!$E$5)+(D1291*constantes!$D$6)+(Q1291*constantes!$D$8)+(F1291*constantes!$D$9)</f>
        <v>27.090181177091068</v>
      </c>
      <c r="V1291" s="5">
        <f t="shared" si="285"/>
        <v>0.17069637405422444</v>
      </c>
      <c r="W1291" s="5">
        <f t="shared" si="286"/>
        <v>0.23631272329295239</v>
      </c>
      <c r="X1291" s="6">
        <f t="shared" si="287"/>
        <v>0.10329692667701407</v>
      </c>
      <c r="Y1291" s="6">
        <f t="shared" si="288"/>
        <v>0.14405577356189025</v>
      </c>
      <c r="AA1291">
        <f>(O1291*constantes!$B$4)+(LN(110)*constantes!$B$5)+(LN(22)*constantes!$B$8)+(F1291*constantes!$B$9)</f>
        <v>23.348223977700673</v>
      </c>
      <c r="AB1291">
        <f t="shared" si="289"/>
        <v>6.5845990830285972E-2</v>
      </c>
      <c r="AC1291">
        <f>(O1291*constantes!$D$4)+(LN(110)*constantes!$D$5)+(LN(22)*constantes!$D$8)+(F1291*constantes!$D$9)</f>
        <v>25.447212119400952</v>
      </c>
      <c r="AD1291" s="7">
        <f t="shared" si="290"/>
        <v>2.9636129007590606E-2</v>
      </c>
      <c r="AF1291">
        <f>(O1291*constantes!$B$4)+(LN(125)*constantes!$B$5)+(LN(22.5)*constantes!$B$8)+(F1291*constantes!$B$9)</f>
        <v>23.603180914455063</v>
      </c>
      <c r="AG1291">
        <f t="shared" si="291"/>
        <v>8.4142660265313918E-2</v>
      </c>
      <c r="AH1291">
        <f>(O1291*constantes!$D$4)+(LN(125)*constantes!$D$5)+(LN(22.5)*constantes!$D$8)+(F1291*constantes!$D$9)</f>
        <v>25.818285136009184</v>
      </c>
      <c r="AI1291">
        <f t="shared" si="292"/>
        <v>4.2663786438573714E-2</v>
      </c>
    </row>
    <row r="1292" spans="1:35" x14ac:dyDescent="0.25">
      <c r="A1292" s="11">
        <v>1291</v>
      </c>
      <c r="B1292">
        <v>0</v>
      </c>
      <c r="C1292">
        <v>45</v>
      </c>
      <c r="D1292">
        <v>1</v>
      </c>
      <c r="E1292">
        <v>0</v>
      </c>
      <c r="F1292">
        <v>0</v>
      </c>
      <c r="G1292">
        <v>95</v>
      </c>
      <c r="H1292">
        <v>21.68</v>
      </c>
      <c r="I1292">
        <f>IF(AND(B1292=1,E1292=0),V1292,IF(AND(B1292=1,E1292=1),W1292,IF(AND(B1292=0,E1292=0),X1292,IF(AND(B1292=0,E1292=1),Y1292,ERROR))))</f>
        <v>2.7176890278775234E-2</v>
      </c>
      <c r="K1292">
        <f t="shared" si="280"/>
        <v>3.2202898660143586E-2</v>
      </c>
      <c r="L1292">
        <f t="shared" si="281"/>
        <v>2.2332293193086827E-2</v>
      </c>
      <c r="M1292" s="22" t="str">
        <f t="shared" si="293"/>
        <v>NORMAL</v>
      </c>
      <c r="O1292">
        <f t="shared" si="282"/>
        <v>3.8066624897703196</v>
      </c>
      <c r="P1292">
        <f t="shared" si="283"/>
        <v>4.5538768916005408</v>
      </c>
      <c r="Q1292">
        <f t="shared" si="284"/>
        <v>3.0763901765714454</v>
      </c>
      <c r="R1292">
        <f>(O1292*constantes!$B$4)+(P1292*constantes!$B$5)+(D1292*constantes!$B$6)+(Q1292*constantes!$B$8)+(F1292*constantes!$B$9)</f>
        <v>23.446193848506294</v>
      </c>
      <c r="S1292" s="4">
        <f>(O1292*constantes!$B$4)+(P1292*constantes!$C$5)+(D1292*constantes!$B$6)+(Q1292*constantes!$B$8)+(F1292*constantes!$B$9)</f>
        <v>23.772433589020558</v>
      </c>
      <c r="T1292">
        <f>(O1292*constantes!$D$4)+(P1292*constantes!$D$5)+(D1292*constantes!$D$6)+(Q1292*constantes!$D$8)+(F1292*constantes!$D$9)</f>
        <v>25.359325425963558</v>
      </c>
      <c r="U1292">
        <f>(O1292*constantes!$D$4)+(P1292*constantes!$E$5)+(D1292*constantes!$D$6)+(Q1292*constantes!$D$8)+(F1292*constantes!$D$9)</f>
        <v>25.67700387792161</v>
      </c>
      <c r="V1292" s="5">
        <f t="shared" si="285"/>
        <v>7.2372383524701767E-2</v>
      </c>
      <c r="W1292" s="5">
        <f t="shared" si="286"/>
        <v>9.8868559328154859E-2</v>
      </c>
      <c r="X1292" s="6">
        <f t="shared" si="287"/>
        <v>2.7176890278775234E-2</v>
      </c>
      <c r="Y1292" s="6">
        <f t="shared" si="288"/>
        <v>3.7148448661747602E-2</v>
      </c>
      <c r="AA1292">
        <f>(O1292*constantes!$B$4)+(LN(110)*constantes!$B$5)+(LN(22)*constantes!$B$8)+(F1292*constantes!$B$9)</f>
        <v>23.020240906878485</v>
      </c>
      <c r="AB1292">
        <f t="shared" si="289"/>
        <v>4.7883245315309741E-2</v>
      </c>
      <c r="AC1292">
        <f>(O1292*constantes!$D$4)+(LN(110)*constantes!$D$5)+(LN(22)*constantes!$D$8)+(F1292*constantes!$D$9)</f>
        <v>25.16051878105991</v>
      </c>
      <c r="AD1292" s="7">
        <f t="shared" si="290"/>
        <v>2.2332293193086827E-2</v>
      </c>
      <c r="AF1292">
        <f>(O1292*constantes!$B$4)+(LN(125)*constantes!$B$5)+(LN(22.5)*constantes!$B$8)+(F1292*constantes!$B$9)</f>
        <v>23.275197843632878</v>
      </c>
      <c r="AG1292">
        <f t="shared" si="291"/>
        <v>6.1354256697024101E-2</v>
      </c>
      <c r="AH1292">
        <f>(O1292*constantes!$D$4)+(LN(125)*constantes!$D$5)+(LN(22.5)*constantes!$D$8)+(F1292*constantes!$D$9)</f>
        <v>25.531591797668142</v>
      </c>
      <c r="AI1292">
        <f t="shared" si="292"/>
        <v>3.2202898660143586E-2</v>
      </c>
    </row>
    <row r="1293" spans="1:35" x14ac:dyDescent="0.25">
      <c r="A1293" s="11">
        <v>1292</v>
      </c>
      <c r="B1293">
        <v>1</v>
      </c>
      <c r="C1293">
        <v>39</v>
      </c>
      <c r="D1293">
        <v>1</v>
      </c>
      <c r="E1293">
        <v>0</v>
      </c>
      <c r="F1293">
        <v>0</v>
      </c>
      <c r="G1293">
        <v>134</v>
      </c>
      <c r="H1293">
        <v>35.11</v>
      </c>
      <c r="I1293">
        <f>IF(AND(B1293=1,E1293=0),V1293,IF(AND(B1293=1,E1293=1),W1293,IF(AND(B1293=0,E1293=0),X1293,IF(AND(B1293=0,E1293=1),Y1293,ERROR))))</f>
        <v>0.12495538577987997</v>
      </c>
      <c r="K1293">
        <f t="shared" si="280"/>
        <v>3.974481175054656E-2</v>
      </c>
      <c r="L1293">
        <f t="shared" si="281"/>
        <v>3.0940270522043956E-2</v>
      </c>
      <c r="M1293" s="22" t="str">
        <f t="shared" si="293"/>
        <v>Elevated Risk</v>
      </c>
      <c r="O1293">
        <f t="shared" si="282"/>
        <v>3.6635616461296463</v>
      </c>
      <c r="P1293">
        <f t="shared" si="283"/>
        <v>4.8978397999509111</v>
      </c>
      <c r="Q1293">
        <f t="shared" si="284"/>
        <v>3.558485990180341</v>
      </c>
      <c r="R1293">
        <f>(O1293*constantes!$B$4)+(P1293*constantes!$B$5)+(D1293*constantes!$B$6)+(Q1293*constantes!$B$8)+(F1293*constantes!$B$9)</f>
        <v>24.020996456463951</v>
      </c>
      <c r="S1293" s="4">
        <f>(O1293*constantes!$B$4)+(P1293*constantes!$C$5)+(D1293*constantes!$B$6)+(Q1293*constantes!$B$8)+(F1293*constantes!$B$9)</f>
        <v>24.371877699732433</v>
      </c>
      <c r="T1293">
        <f>(O1293*constantes!$D$4)+(P1293*constantes!$D$5)+(D1293*constantes!$D$6)+(Q1293*constantes!$D$8)+(F1293*constantes!$D$9)</f>
        <v>26.183946202593617</v>
      </c>
      <c r="U1293">
        <f>(O1293*constantes!$D$4)+(P1293*constantes!$E$5)+(D1293*constantes!$D$6)+(Q1293*constantes!$D$8)+(F1293*constantes!$D$9)</f>
        <v>26.525619507038193</v>
      </c>
      <c r="V1293" s="5">
        <f t="shared" si="285"/>
        <v>0.12495538577987997</v>
      </c>
      <c r="W1293" s="5">
        <f t="shared" si="286"/>
        <v>0.17269736648823664</v>
      </c>
      <c r="X1293" s="6">
        <f t="shared" si="287"/>
        <v>6.0914594492549545E-2</v>
      </c>
      <c r="Y1293" s="6">
        <f t="shared" si="288"/>
        <v>8.4648574686528866E-2</v>
      </c>
      <c r="AA1293">
        <f>(O1293*constantes!$B$4)+(LN(110)*constantes!$B$5)+(LN(22)*constantes!$B$8)+(F1293*constantes!$B$9)</f>
        <v>22.574773704658814</v>
      </c>
      <c r="AB1293">
        <f t="shared" si="289"/>
        <v>3.0940270522043956E-2</v>
      </c>
      <c r="AC1293">
        <f>(O1293*constantes!$D$4)+(LN(110)*constantes!$D$5)+(LN(22)*constantes!$D$8)+(F1293*constantes!$D$9)</f>
        <v>24.771131368454586</v>
      </c>
      <c r="AD1293" s="7">
        <f t="shared" si="290"/>
        <v>1.5184528759381921E-2</v>
      </c>
      <c r="AF1293">
        <f>(O1293*constantes!$B$4)+(LN(125)*constantes!$B$5)+(LN(22.5)*constantes!$B$8)+(F1293*constantes!$B$9)</f>
        <v>22.829730641413207</v>
      </c>
      <c r="AG1293">
        <f t="shared" si="291"/>
        <v>3.974481175054656E-2</v>
      </c>
      <c r="AH1293">
        <f>(O1293*constantes!$D$4)+(LN(125)*constantes!$D$5)+(LN(22.5)*constantes!$D$8)+(F1293*constantes!$D$9)</f>
        <v>25.142204385062819</v>
      </c>
      <c r="AI1293">
        <f t="shared" si="292"/>
        <v>2.1931490638549711E-2</v>
      </c>
    </row>
    <row r="1294" spans="1:35" x14ac:dyDescent="0.25">
      <c r="A1294" s="11">
        <v>1293</v>
      </c>
      <c r="B1294">
        <v>0</v>
      </c>
      <c r="C1294">
        <v>55</v>
      </c>
      <c r="D1294">
        <v>1</v>
      </c>
      <c r="E1294">
        <v>0</v>
      </c>
      <c r="F1294">
        <v>0</v>
      </c>
      <c r="G1294">
        <v>138</v>
      </c>
      <c r="H1294">
        <v>25.33</v>
      </c>
      <c r="I1294">
        <f>IF(AND(B1294=1,E1294=0),V1294,IF(AND(B1294=1,E1294=1),W1294,IF(AND(B1294=0,E1294=0),X1294,IF(AND(B1294=0,E1294=1),Y1294,ERROR))))</f>
        <v>0.13690205859038329</v>
      </c>
      <c r="K1294">
        <f t="shared" si="280"/>
        <v>5.4942946453026109E-2</v>
      </c>
      <c r="L1294">
        <f t="shared" si="281"/>
        <v>3.8241136753246696E-2</v>
      </c>
      <c r="M1294" s="22" t="str">
        <f t="shared" si="293"/>
        <v>Elevated Risk</v>
      </c>
      <c r="O1294">
        <f t="shared" si="282"/>
        <v>4.0073331852324712</v>
      </c>
      <c r="P1294">
        <f t="shared" si="283"/>
        <v>4.9272536851572051</v>
      </c>
      <c r="Q1294">
        <f t="shared" si="284"/>
        <v>3.231989464013584</v>
      </c>
      <c r="R1294">
        <f>(O1294*constantes!$B$4)+(P1294*constantes!$B$5)+(D1294*constantes!$B$6)+(Q1294*constantes!$B$8)+(F1294*constantes!$B$9)</f>
        <v>24.886871965948753</v>
      </c>
      <c r="S1294" s="4">
        <f>(O1294*constantes!$B$4)+(P1294*constantes!$C$5)+(D1294*constantes!$B$6)+(Q1294*constantes!$B$8)+(F1294*constantes!$B$9)</f>
        <v>25.239860419953413</v>
      </c>
      <c r="T1294">
        <f>(O1294*constantes!$D$4)+(P1294*constantes!$D$5)+(D1294*constantes!$D$6)+(Q1294*constantes!$D$8)+(F1294*constantes!$D$9)</f>
        <v>27.035189887333022</v>
      </c>
      <c r="U1294">
        <f>(O1294*constantes!$D$4)+(P1294*constantes!$E$5)+(D1294*constantes!$D$6)+(Q1294*constantes!$D$8)+(F1294*constantes!$D$9)</f>
        <v>27.37891510440959</v>
      </c>
      <c r="V1294" s="5">
        <f t="shared" si="285"/>
        <v>0.27188367023568372</v>
      </c>
      <c r="W1294" s="5">
        <f t="shared" si="286"/>
        <v>0.36339751328179581</v>
      </c>
      <c r="X1294" s="6">
        <f t="shared" si="287"/>
        <v>0.13690205859038329</v>
      </c>
      <c r="Y1294" s="6">
        <f t="shared" si="288"/>
        <v>0.18748292603091721</v>
      </c>
      <c r="AA1294">
        <f>(O1294*constantes!$B$4)+(LN(110)*constantes!$B$5)+(LN(22)*constantes!$B$8)+(F1294*constantes!$B$9)</f>
        <v>23.644920755024344</v>
      </c>
      <c r="AB1294">
        <f t="shared" si="289"/>
        <v>8.7567364830949512E-2</v>
      </c>
      <c r="AC1294">
        <f>(O1294*constantes!$D$4)+(LN(110)*constantes!$D$5)+(LN(22)*constantes!$D$8)+(F1294*constantes!$D$9)</f>
        <v>25.706557790361106</v>
      </c>
      <c r="AD1294" s="7">
        <f t="shared" si="290"/>
        <v>3.8241136753246696E-2</v>
      </c>
      <c r="AF1294">
        <f>(O1294*constantes!$B$4)+(LN(125)*constantes!$B$5)+(LN(22.5)*constantes!$B$8)+(F1294*constantes!$B$9)</f>
        <v>23.899877691778737</v>
      </c>
      <c r="AG1294">
        <f t="shared" si="291"/>
        <v>0.11152976090806932</v>
      </c>
      <c r="AH1294">
        <f>(O1294*constantes!$D$4)+(LN(125)*constantes!$D$5)+(LN(22.5)*constantes!$D$8)+(F1294*constantes!$D$9)</f>
        <v>26.077630806969339</v>
      </c>
      <c r="AI1294">
        <f t="shared" si="292"/>
        <v>5.4942946453026109E-2</v>
      </c>
    </row>
    <row r="1295" spans="1:35" x14ac:dyDescent="0.25">
      <c r="A1295" s="11">
        <v>1294</v>
      </c>
      <c r="B1295">
        <v>1</v>
      </c>
      <c r="C1295">
        <v>40</v>
      </c>
      <c r="D1295">
        <v>0</v>
      </c>
      <c r="E1295">
        <v>1</v>
      </c>
      <c r="F1295">
        <v>0</v>
      </c>
      <c r="G1295">
        <v>173</v>
      </c>
      <c r="H1295">
        <v>27.99</v>
      </c>
      <c r="I1295">
        <f>IF(AND(B1295=1,E1295=0),V1295,IF(AND(B1295=1,E1295=1),W1295,IF(AND(B1295=0,E1295=0),X1295,IF(AND(B1295=0,E1295=1),Y1295,ERROR))))</f>
        <v>0.12882647364576671</v>
      </c>
      <c r="K1295">
        <f t="shared" si="280"/>
        <v>4.2933030992125865E-2</v>
      </c>
      <c r="L1295">
        <f t="shared" si="281"/>
        <v>3.3434567241904078E-2</v>
      </c>
      <c r="M1295" s="22" t="str">
        <f t="shared" si="293"/>
        <v>Elevated Risk</v>
      </c>
      <c r="O1295">
        <f t="shared" si="282"/>
        <v>3.6888794541139363</v>
      </c>
      <c r="P1295">
        <f t="shared" si="283"/>
        <v>5.1532915944977793</v>
      </c>
      <c r="Q1295">
        <f t="shared" si="284"/>
        <v>3.3318473035273621</v>
      </c>
      <c r="R1295">
        <f>(O1295*constantes!$B$4)+(P1295*constantes!$B$5)+(D1295*constantes!$B$6)+(Q1295*constantes!$B$8)+(F1295*constantes!$B$9)</f>
        <v>23.684490943416847</v>
      </c>
      <c r="S1295" s="4">
        <f>(O1295*constantes!$B$4)+(P1295*constantes!$C$5)+(D1295*constantes!$B$6)+(Q1295*constantes!$B$8)+(F1295*constantes!$B$9)</f>
        <v>24.053672753246666</v>
      </c>
      <c r="T1295">
        <f>(O1295*constantes!$D$4)+(P1295*constantes!$D$5)+(D1295*constantes!$D$6)+(Q1295*constantes!$D$8)+(F1295*constantes!$D$9)</f>
        <v>26.23685160921292</v>
      </c>
      <c r="U1295">
        <f>(O1295*constantes!$D$4)+(P1295*constantes!$E$5)+(D1295*constantes!$D$6)+(Q1295*constantes!$D$8)+(F1295*constantes!$D$9)</f>
        <v>26.596345230845088</v>
      </c>
      <c r="V1295" s="5">
        <f t="shared" si="285"/>
        <v>9.0936176766107435E-2</v>
      </c>
      <c r="W1295" s="5">
        <f t="shared" si="286"/>
        <v>0.12882647364576671</v>
      </c>
      <c r="X1295" s="6">
        <f t="shared" si="287"/>
        <v>6.4115701130697755E-2</v>
      </c>
      <c r="Y1295" s="6">
        <f t="shared" si="288"/>
        <v>9.056270715557968E-2</v>
      </c>
      <c r="AA1295">
        <f>(O1295*constantes!$B$4)+(LN(110)*constantes!$B$5)+(LN(22)*constantes!$B$8)+(F1295*constantes!$B$9)</f>
        <v>22.653587028201589</v>
      </c>
      <c r="AB1295">
        <f t="shared" si="289"/>
        <v>3.3434567241904078E-2</v>
      </c>
      <c r="AC1295">
        <f>(O1295*constantes!$D$4)+(LN(110)*constantes!$D$5)+(LN(22)*constantes!$D$8)+(F1295*constantes!$D$9)</f>
        <v>24.840022896226397</v>
      </c>
      <c r="AD1295" s="7">
        <f t="shared" si="290"/>
        <v>1.6258639030403699E-2</v>
      </c>
      <c r="AF1295">
        <f>(O1295*constantes!$B$4)+(LN(125)*constantes!$B$5)+(LN(22.5)*constantes!$B$8)+(F1295*constantes!$B$9)</f>
        <v>22.908543964955982</v>
      </c>
      <c r="AG1295">
        <f t="shared" si="291"/>
        <v>4.2933030992125865E-2</v>
      </c>
      <c r="AH1295">
        <f>(O1295*constantes!$D$4)+(LN(125)*constantes!$D$5)+(LN(22.5)*constantes!$D$8)+(F1295*constantes!$D$9)</f>
        <v>25.211095912834629</v>
      </c>
      <c r="AI1295">
        <f t="shared" si="292"/>
        <v>2.3477142937900042E-2</v>
      </c>
    </row>
    <row r="1296" spans="1:35" x14ac:dyDescent="0.25">
      <c r="A1296" s="11">
        <v>1295</v>
      </c>
      <c r="B1296">
        <v>1</v>
      </c>
      <c r="C1296">
        <v>52</v>
      </c>
      <c r="D1296">
        <v>1</v>
      </c>
      <c r="E1296">
        <v>1</v>
      </c>
      <c r="F1296">
        <v>0</v>
      </c>
      <c r="G1296">
        <v>148</v>
      </c>
      <c r="H1296">
        <v>26.73</v>
      </c>
      <c r="I1296">
        <f>IF(AND(B1296=1,E1296=0),V1296,IF(AND(B1296=1,E1296=1),W1296,IF(AND(B1296=0,E1296=0),X1296,IF(AND(B1296=0,E1296=1),Y1296,ERROR))))</f>
        <v>0.36421321093702275</v>
      </c>
      <c r="K1296">
        <f t="shared" si="280"/>
        <v>9.453671546464415E-2</v>
      </c>
      <c r="L1296">
        <f t="shared" si="281"/>
        <v>7.4072320755760312E-2</v>
      </c>
      <c r="M1296" s="22" t="str">
        <f t="shared" si="293"/>
        <v>'&gt;30%</v>
      </c>
      <c r="O1296">
        <f t="shared" si="282"/>
        <v>3.9512437185814275</v>
      </c>
      <c r="P1296">
        <f t="shared" si="283"/>
        <v>4.9972122737641147</v>
      </c>
      <c r="Q1296">
        <f t="shared" si="284"/>
        <v>3.2857865301508276</v>
      </c>
      <c r="R1296">
        <f>(O1296*constantes!$B$4)+(P1296*constantes!$B$5)+(D1296*constantes!$B$6)+(Q1296*constantes!$B$8)+(F1296*constantes!$B$9)</f>
        <v>24.884695178517248</v>
      </c>
      <c r="S1296" s="4">
        <f>(O1296*constantes!$B$4)+(P1296*constantes!$C$5)+(D1296*constantes!$B$6)+(Q1296*constantes!$B$8)+(F1296*constantes!$B$9)</f>
        <v>25.242695465809707</v>
      </c>
      <c r="T1296">
        <f>(O1296*constantes!$D$4)+(P1296*constantes!$D$5)+(D1296*constantes!$D$6)+(Q1296*constantes!$D$8)+(F1296*constantes!$D$9)</f>
        <v>27.106857485853794</v>
      </c>
      <c r="U1296">
        <f>(O1296*constantes!$D$4)+(P1296*constantes!$E$5)+(D1296*constantes!$D$6)+(Q1296*constantes!$D$8)+(F1296*constantes!$D$9)</f>
        <v>27.455463014071579</v>
      </c>
      <c r="V1296" s="5">
        <f t="shared" si="285"/>
        <v>0.27138114659709189</v>
      </c>
      <c r="W1296" s="5">
        <f t="shared" si="286"/>
        <v>0.36421321093702275</v>
      </c>
      <c r="X1296" s="6">
        <f t="shared" si="287"/>
        <v>0.14629178462333337</v>
      </c>
      <c r="Y1296" s="6">
        <f t="shared" si="288"/>
        <v>0.20079292774355084</v>
      </c>
      <c r="AA1296">
        <f>(O1296*constantes!$B$4)+(LN(110)*constantes!$B$5)+(LN(22)*constantes!$B$8)+(F1296*constantes!$B$9)</f>
        <v>23.470316488918311</v>
      </c>
      <c r="AB1296">
        <f t="shared" si="289"/>
        <v>7.4072320755760312E-2</v>
      </c>
      <c r="AC1296">
        <f>(O1296*constantes!$D$4)+(LN(110)*constantes!$D$5)+(LN(22)*constantes!$D$8)+(F1296*constantes!$D$9)</f>
        <v>25.553934425340952</v>
      </c>
      <c r="AD1296" s="7">
        <f t="shared" si="290"/>
        <v>3.291838619478793E-2</v>
      </c>
      <c r="AF1296">
        <f>(O1296*constantes!$B$4)+(LN(125)*constantes!$B$5)+(LN(22.5)*constantes!$B$8)+(F1296*constantes!$B$9)</f>
        <v>23.725273425672704</v>
      </c>
      <c r="AG1296">
        <f t="shared" si="291"/>
        <v>9.453671546464415E-2</v>
      </c>
      <c r="AH1296">
        <f>(O1296*constantes!$D$4)+(LN(125)*constantes!$D$5)+(LN(22.5)*constantes!$D$8)+(F1296*constantes!$D$9)</f>
        <v>25.925007441949184</v>
      </c>
      <c r="AI1296">
        <f t="shared" si="292"/>
        <v>4.7353292556453264E-2</v>
      </c>
    </row>
    <row r="1297" spans="1:35" x14ac:dyDescent="0.25">
      <c r="A1297" s="11">
        <v>1296</v>
      </c>
      <c r="B1297">
        <v>1</v>
      </c>
      <c r="C1297">
        <v>50</v>
      </c>
      <c r="D1297">
        <v>0</v>
      </c>
      <c r="E1297">
        <v>0</v>
      </c>
      <c r="F1297">
        <v>0</v>
      </c>
      <c r="G1297">
        <v>131</v>
      </c>
      <c r="H1297">
        <v>26.54</v>
      </c>
      <c r="I1297">
        <f>IF(AND(B1297=1,E1297=0),V1297,IF(AND(B1297=1,E1297=1),W1297,IF(AND(B1297=0,E1297=0),X1297,IF(AND(B1297=0,E1297=1),Y1297,ERROR))))</f>
        <v>0.10353187831335209</v>
      </c>
      <c r="K1297">
        <f t="shared" si="280"/>
        <v>8.4142660265313918E-2</v>
      </c>
      <c r="L1297">
        <f t="shared" si="281"/>
        <v>6.5845990830285972E-2</v>
      </c>
      <c r="M1297" s="22" t="str">
        <f t="shared" si="293"/>
        <v>Elevated Risk</v>
      </c>
      <c r="O1297">
        <f t="shared" si="282"/>
        <v>3.912023005428146</v>
      </c>
      <c r="P1297">
        <f t="shared" si="283"/>
        <v>4.8751973232011512</v>
      </c>
      <c r="Q1297">
        <f t="shared" si="284"/>
        <v>3.2786530289040616</v>
      </c>
      <c r="R1297">
        <f>(O1297*constantes!$B$4)+(P1297*constantes!$B$5)+(D1297*constantes!$B$6)+(Q1297*constantes!$B$8)+(F1297*constantes!$B$9)</f>
        <v>23.821069947025865</v>
      </c>
      <c r="S1297" s="4">
        <f>(O1297*constantes!$B$4)+(P1297*constantes!$C$5)+(D1297*constantes!$B$6)+(Q1297*constantes!$B$8)+(F1297*constantes!$B$9)</f>
        <v>24.170329083259997</v>
      </c>
      <c r="T1297">
        <f>(O1297*constantes!$D$4)+(P1297*constantes!$D$5)+(D1297*constantes!$D$6)+(Q1297*constantes!$D$8)+(F1297*constantes!$D$9)</f>
        <v>26.034591102813316</v>
      </c>
      <c r="U1297">
        <f>(O1297*constantes!$D$4)+(P1297*constantes!$E$5)+(D1297*constantes!$D$6)+(Q1297*constantes!$D$8)+(F1297*constantes!$D$9)</f>
        <v>26.374684868079825</v>
      </c>
      <c r="V1297" s="5">
        <f t="shared" si="285"/>
        <v>0.10353187831335209</v>
      </c>
      <c r="W1297" s="5">
        <f t="shared" si="286"/>
        <v>0.14356653237039629</v>
      </c>
      <c r="X1297" s="6">
        <f t="shared" si="287"/>
        <v>5.2690486606851938E-2</v>
      </c>
      <c r="Y1297" s="6">
        <f t="shared" si="288"/>
        <v>7.3235792050464044E-2</v>
      </c>
      <c r="AA1297">
        <f>(O1297*constantes!$B$4)+(LN(110)*constantes!$B$5)+(LN(22)*constantes!$B$8)+(F1297*constantes!$B$9)</f>
        <v>23.348223977700673</v>
      </c>
      <c r="AB1297">
        <f t="shared" si="289"/>
        <v>6.5845990830285972E-2</v>
      </c>
      <c r="AC1297">
        <f>(O1297*constantes!$D$4)+(LN(110)*constantes!$D$5)+(LN(22)*constantes!$D$8)+(F1297*constantes!$D$9)</f>
        <v>25.447212119400952</v>
      </c>
      <c r="AD1297" s="7">
        <f t="shared" si="290"/>
        <v>2.9636129007590606E-2</v>
      </c>
      <c r="AF1297">
        <f>(O1297*constantes!$B$4)+(LN(125)*constantes!$B$5)+(LN(22.5)*constantes!$B$8)+(F1297*constantes!$B$9)</f>
        <v>23.603180914455063</v>
      </c>
      <c r="AG1297">
        <f t="shared" si="291"/>
        <v>8.4142660265313918E-2</v>
      </c>
      <c r="AH1297">
        <f>(O1297*constantes!$D$4)+(LN(125)*constantes!$D$5)+(LN(22.5)*constantes!$D$8)+(F1297*constantes!$D$9)</f>
        <v>25.818285136009184</v>
      </c>
      <c r="AI1297">
        <f t="shared" si="292"/>
        <v>4.2663786438573714E-2</v>
      </c>
    </row>
    <row r="1298" spans="1:35" x14ac:dyDescent="0.25">
      <c r="A1298" s="11">
        <v>1297</v>
      </c>
      <c r="B1298">
        <v>0</v>
      </c>
      <c r="C1298">
        <v>43</v>
      </c>
      <c r="D1298">
        <v>1</v>
      </c>
      <c r="E1298">
        <v>0</v>
      </c>
      <c r="F1298">
        <v>0</v>
      </c>
      <c r="G1298">
        <v>111</v>
      </c>
      <c r="H1298">
        <v>23.22</v>
      </c>
      <c r="I1298">
        <f>IF(AND(B1298=1,E1298=0),V1298,IF(AND(B1298=1,E1298=1),W1298,IF(AND(B1298=0,E1298=0),X1298,IF(AND(B1298=0,E1298=1),Y1298,ERROR))))</f>
        <v>3.8315608690130065E-2</v>
      </c>
      <c r="K1298">
        <f t="shared" si="280"/>
        <v>2.8509711637591306E-2</v>
      </c>
      <c r="L1298">
        <f t="shared" si="281"/>
        <v>1.975954812069991E-2</v>
      </c>
      <c r="M1298" s="22" t="str">
        <f t="shared" si="293"/>
        <v>Elevated Risk</v>
      </c>
      <c r="O1298">
        <f t="shared" si="282"/>
        <v>3.7612001156935624</v>
      </c>
      <c r="P1298">
        <f t="shared" si="283"/>
        <v>4.7095302013123339</v>
      </c>
      <c r="Q1298">
        <f t="shared" si="284"/>
        <v>3.1450139762697455</v>
      </c>
      <c r="R1298">
        <f>(O1298*constantes!$B$4)+(P1298*constantes!$B$5)+(D1298*constantes!$B$6)+(Q1298*constantes!$B$8)+(F1298*constantes!$B$9)</f>
        <v>23.647823527967283</v>
      </c>
      <c r="S1298" s="4">
        <f>(O1298*constantes!$B$4)+(P1298*constantes!$C$5)+(D1298*constantes!$B$6)+(Q1298*constantes!$B$8)+(F1298*constantes!$B$9)</f>
        <v>23.9852142715893</v>
      </c>
      <c r="T1298">
        <f>(O1298*constantes!$D$4)+(P1298*constantes!$D$5)+(D1298*constantes!$D$6)+(Q1298*constantes!$D$8)+(F1298*constantes!$D$9)</f>
        <v>25.708541792751671</v>
      </c>
      <c r="U1298">
        <f>(O1298*constantes!$D$4)+(P1298*constantes!$E$5)+(D1298*constantes!$D$6)+(Q1298*constantes!$D$8)+(F1298*constantes!$D$9)</f>
        <v>26.037078619595217</v>
      </c>
      <c r="V1298" s="5">
        <f t="shared" si="285"/>
        <v>8.7810404088331295E-2</v>
      </c>
      <c r="W1298" s="5">
        <f t="shared" si="286"/>
        <v>0.12084022372573855</v>
      </c>
      <c r="X1298" s="6">
        <f t="shared" si="287"/>
        <v>3.8315608690130065E-2</v>
      </c>
      <c r="Y1298" s="6">
        <f t="shared" si="288"/>
        <v>5.2818189916932323E-2</v>
      </c>
      <c r="AA1298">
        <f>(O1298*constantes!$B$4)+(LN(110)*constantes!$B$5)+(LN(22)*constantes!$B$8)+(F1298*constantes!$B$9)</f>
        <v>22.8787183548725</v>
      </c>
      <c r="AB1298">
        <f t="shared" si="289"/>
        <v>4.169811677585733E-2</v>
      </c>
      <c r="AC1298">
        <f>(O1298*constantes!$D$4)+(LN(110)*constantes!$D$5)+(LN(22)*constantes!$D$8)+(F1298*constantes!$D$9)</f>
        <v>25.036812478830871</v>
      </c>
      <c r="AD1298" s="7">
        <f t="shared" si="290"/>
        <v>1.975954812069991E-2</v>
      </c>
      <c r="AF1298">
        <f>(O1298*constantes!$B$4)+(LN(125)*constantes!$B$5)+(LN(22.5)*constantes!$B$8)+(F1298*constantes!$B$9)</f>
        <v>23.133675291626897</v>
      </c>
      <c r="AG1298">
        <f t="shared" si="291"/>
        <v>5.3478442485207722E-2</v>
      </c>
      <c r="AH1298">
        <f>(O1298*constantes!$D$4)+(LN(125)*constantes!$D$5)+(LN(22.5)*constantes!$D$8)+(F1298*constantes!$D$9)</f>
        <v>25.407885495439103</v>
      </c>
      <c r="AI1298">
        <f t="shared" si="292"/>
        <v>2.8509711637591306E-2</v>
      </c>
    </row>
    <row r="1299" spans="1:35" x14ac:dyDescent="0.25">
      <c r="A1299" s="11">
        <v>1298</v>
      </c>
      <c r="B1299">
        <v>0</v>
      </c>
      <c r="C1299">
        <v>63</v>
      </c>
      <c r="D1299">
        <v>0</v>
      </c>
      <c r="E1299">
        <v>1</v>
      </c>
      <c r="F1299">
        <v>0</v>
      </c>
      <c r="G1299">
        <v>172.5</v>
      </c>
      <c r="H1299">
        <v>26.47</v>
      </c>
      <c r="I1299">
        <f>IF(AND(B1299=1,E1299=0),V1299,IF(AND(B1299=1,E1299=1),W1299,IF(AND(B1299=0,E1299=0),X1299,IF(AND(B1299=0,E1299=1),Y1299,ERROR))))</f>
        <v>0.27014909842457524</v>
      </c>
      <c r="K1299">
        <f t="shared" si="280"/>
        <v>7.8518559479420769E-2</v>
      </c>
      <c r="L1299">
        <f t="shared" si="281"/>
        <v>5.4860361374715505E-2</v>
      </c>
      <c r="M1299" s="22" t="str">
        <f t="shared" si="293"/>
        <v>Elevated Risk</v>
      </c>
      <c r="O1299">
        <f t="shared" si="282"/>
        <v>4.1431347263915326</v>
      </c>
      <c r="P1299">
        <f t="shared" si="283"/>
        <v>5.1503972364714148</v>
      </c>
      <c r="Q1299">
        <f t="shared" si="284"/>
        <v>3.2760120162390098</v>
      </c>
      <c r="R1299">
        <f>(O1299*constantes!$B$4)+(P1299*constantes!$B$5)+(D1299*constantes!$B$6)+(Q1299*constantes!$B$8)+(F1299*constantes!$B$9)</f>
        <v>25.048935629414977</v>
      </c>
      <c r="S1299" s="4">
        <f>(O1299*constantes!$B$4)+(P1299*constantes!$C$5)+(D1299*constantes!$B$6)+(Q1299*constantes!$B$8)+(F1299*constantes!$B$9)</f>
        <v>25.417910087435786</v>
      </c>
      <c r="T1299">
        <f>(O1299*constantes!$D$4)+(P1299*constantes!$D$5)+(D1299*constantes!$D$6)+(Q1299*constantes!$D$8)+(F1299*constantes!$D$9)</f>
        <v>27.436224643687211</v>
      </c>
      <c r="U1299">
        <f>(O1299*constantes!$D$4)+(P1299*constantes!$E$5)+(D1299*constantes!$D$6)+(Q1299*constantes!$D$8)+(F1299*constantes!$D$9)</f>
        <v>27.795516354903455</v>
      </c>
      <c r="V1299" s="5">
        <f t="shared" si="285"/>
        <v>0.31141580565545546</v>
      </c>
      <c r="W1299" s="5">
        <f t="shared" si="286"/>
        <v>0.41703124906036326</v>
      </c>
      <c r="X1299" s="6">
        <f t="shared" si="287"/>
        <v>0.19737238888082542</v>
      </c>
      <c r="Y1299" s="6">
        <f t="shared" si="288"/>
        <v>0.27014909842457524</v>
      </c>
      <c r="AA1299">
        <f>(O1299*constantes!$B$4)+(LN(110)*constantes!$B$5)+(LN(22)*constantes!$B$8)+(F1299*constantes!$B$9)</f>
        <v>24.067665520590854</v>
      </c>
      <c r="AB1299">
        <f t="shared" si="289"/>
        <v>0.13051783749446544</v>
      </c>
      <c r="AC1299">
        <f>(O1299*constantes!$D$4)+(LN(110)*constantes!$D$5)+(LN(22)*constantes!$D$8)+(F1299*constantes!$D$9)</f>
        <v>26.076083289962796</v>
      </c>
      <c r="AD1299" s="7">
        <f t="shared" si="290"/>
        <v>5.4860361374715505E-2</v>
      </c>
      <c r="AF1299">
        <f>(O1299*constantes!$B$4)+(LN(125)*constantes!$B$5)+(LN(22.5)*constantes!$B$8)+(F1299*constantes!$B$9)</f>
        <v>24.322622457345251</v>
      </c>
      <c r="AG1299">
        <f t="shared" si="291"/>
        <v>0.16512470507308763</v>
      </c>
      <c r="AH1299">
        <f>(O1299*constantes!$D$4)+(LN(125)*constantes!$D$5)+(LN(22.5)*constantes!$D$8)+(F1299*constantes!$D$9)</f>
        <v>26.447156306571028</v>
      </c>
      <c r="AI1299">
        <f t="shared" si="292"/>
        <v>7.8518559479420769E-2</v>
      </c>
    </row>
    <row r="1300" spans="1:35" x14ac:dyDescent="0.25">
      <c r="A1300" s="11">
        <v>1299</v>
      </c>
      <c r="B1300">
        <v>1</v>
      </c>
      <c r="C1300">
        <v>55</v>
      </c>
      <c r="D1300">
        <v>0</v>
      </c>
      <c r="E1300">
        <v>1</v>
      </c>
      <c r="F1300">
        <v>1</v>
      </c>
      <c r="G1300">
        <v>174</v>
      </c>
      <c r="H1300">
        <v>26.83</v>
      </c>
      <c r="I1300">
        <f>IF(AND(B1300=1,E1300=0),V1300,IF(AND(B1300=1,E1300=1),W1300,IF(AND(B1300=0,E1300=0),X1300,IF(AND(B1300=0,E1300=1),Y1300,ERROR))))</f>
        <v>0.4611871583100936</v>
      </c>
      <c r="K1300">
        <f t="shared" si="280"/>
        <v>0.18227359337800975</v>
      </c>
      <c r="L1300">
        <f t="shared" si="281"/>
        <v>0.14439049897509004</v>
      </c>
      <c r="M1300" s="22" t="str">
        <f t="shared" si="293"/>
        <v>'&gt;30%</v>
      </c>
      <c r="O1300">
        <f t="shared" si="282"/>
        <v>4.0073331852324712</v>
      </c>
      <c r="P1300">
        <f t="shared" si="283"/>
        <v>5.1590552992145291</v>
      </c>
      <c r="Q1300">
        <f t="shared" si="284"/>
        <v>3.2895206644375325</v>
      </c>
      <c r="R1300">
        <f>(O1300*constantes!$B$4)+(P1300*constantes!$B$5)+(D1300*constantes!$B$6)+(Q1300*constantes!$B$8)+(F1300*constantes!$B$9)</f>
        <v>25.184561513914307</v>
      </c>
      <c r="S1300" s="4">
        <f>(O1300*constantes!$B$4)+(P1300*constantes!$C$5)+(D1300*constantes!$B$6)+(Q1300*constantes!$B$8)+(F1300*constantes!$B$9)</f>
        <v>25.554156235550035</v>
      </c>
      <c r="T1300">
        <f>(O1300*constantes!$D$4)+(P1300*constantes!$D$5)+(D1300*constantes!$D$6)+(Q1300*constantes!$D$8)+(F1300*constantes!$D$9)</f>
        <v>27.875589791747746</v>
      </c>
      <c r="U1300">
        <f>(O1300*constantes!$D$4)+(P1300*constantes!$E$5)+(D1300*constantes!$D$6)+(Q1300*constantes!$D$8)+(F1300*constantes!$D$9)</f>
        <v>28.235485489420956</v>
      </c>
      <c r="V1300" s="5">
        <f t="shared" si="285"/>
        <v>0.3477414700080923</v>
      </c>
      <c r="W1300" s="5">
        <f t="shared" si="286"/>
        <v>0.4611871583100936</v>
      </c>
      <c r="X1300" s="6">
        <f t="shared" si="287"/>
        <v>0.28906083205761057</v>
      </c>
      <c r="Y1300" s="6">
        <f t="shared" si="288"/>
        <v>0.38673351653630994</v>
      </c>
      <c r="AA1300">
        <f>(O1300*constantes!$B$4)+(LN(110)*constantes!$B$5)+(LN(22)*constantes!$B$8)+(F1300*constantes!$B$9)</f>
        <v>24.176520755024345</v>
      </c>
      <c r="AB1300">
        <f t="shared" si="289"/>
        <v>0.14439049897509004</v>
      </c>
      <c r="AC1300">
        <f>(O1300*constantes!$D$4)+(LN(110)*constantes!$D$5)+(LN(22)*constantes!$D$8)+(F1300*constantes!$D$9)</f>
        <v>26.484187790361105</v>
      </c>
      <c r="AD1300" s="7">
        <f t="shared" si="290"/>
        <v>8.1356884507213456E-2</v>
      </c>
      <c r="AF1300">
        <f>(O1300*constantes!$B$4)+(LN(125)*constantes!$B$5)+(LN(22.5)*constantes!$B$8)+(F1300*constantes!$B$9)</f>
        <v>24.431477691778738</v>
      </c>
      <c r="AG1300">
        <f t="shared" si="291"/>
        <v>0.18227359337800975</v>
      </c>
      <c r="AH1300">
        <f>(O1300*constantes!$D$4)+(LN(125)*constantes!$D$5)+(LN(22.5)*constantes!$D$8)+(F1300*constantes!$D$9)</f>
        <v>26.855260806969337</v>
      </c>
      <c r="AI1300">
        <f t="shared" si="292"/>
        <v>0.1157214256407354</v>
      </c>
    </row>
    <row r="1301" spans="1:35" x14ac:dyDescent="0.25">
      <c r="A1301" s="11">
        <v>1300</v>
      </c>
      <c r="B1301">
        <v>1</v>
      </c>
      <c r="C1301">
        <v>46</v>
      </c>
      <c r="D1301">
        <v>1</v>
      </c>
      <c r="E1301">
        <v>1</v>
      </c>
      <c r="F1301">
        <v>0</v>
      </c>
      <c r="G1301">
        <v>125</v>
      </c>
      <c r="H1301">
        <v>24.8</v>
      </c>
      <c r="I1301">
        <f>IF(AND(B1301=1,E1301=0),V1301,IF(AND(B1301=1,E1301=1),W1301,IF(AND(B1301=0,E1301=0),X1301,IF(AND(B1301=0,E1301=1),Y1301,ERROR))))</f>
        <v>0.18976625467980568</v>
      </c>
      <c r="K1301">
        <f t="shared" si="280"/>
        <v>6.5553501255932511E-2</v>
      </c>
      <c r="L1301">
        <f t="shared" si="281"/>
        <v>5.1185816914687488E-2</v>
      </c>
      <c r="M1301" s="22" t="str">
        <f t="shared" si="293"/>
        <v>Elevated Risk</v>
      </c>
      <c r="O1301">
        <f t="shared" si="282"/>
        <v>3.8286413964890951</v>
      </c>
      <c r="P1301">
        <f t="shared" si="283"/>
        <v>4.8283137373023015</v>
      </c>
      <c r="Q1301">
        <f t="shared" si="284"/>
        <v>3.2108436531709366</v>
      </c>
      <c r="R1301">
        <f>(O1301*constantes!$B$4)+(P1301*constantes!$B$5)+(D1301*constantes!$B$6)+(Q1301*constantes!$B$8)+(F1301*constantes!$B$9)</f>
        <v>24.130306292333771</v>
      </c>
      <c r="S1301" s="4">
        <f>(O1301*constantes!$B$4)+(P1301*constantes!$C$5)+(D1301*constantes!$B$6)+(Q1301*constantes!$B$8)+(F1301*constantes!$B$9)</f>
        <v>24.476206688474107</v>
      </c>
      <c r="T1301">
        <f>(O1301*constantes!$D$4)+(P1301*constantes!$D$5)+(D1301*constantes!$D$6)+(Q1301*constantes!$D$8)+(F1301*constantes!$D$9)</f>
        <v>26.25983705722324</v>
      </c>
      <c r="U1301">
        <f>(O1301*constantes!$D$4)+(P1301*constantes!$E$5)+(D1301*constantes!$D$6)+(Q1301*constantes!$D$8)+(F1301*constantes!$D$9)</f>
        <v>26.596660223537452</v>
      </c>
      <c r="V1301" s="5">
        <f t="shared" si="285"/>
        <v>0.13834338873403751</v>
      </c>
      <c r="W1301" s="5">
        <f t="shared" si="286"/>
        <v>0.18976625467980568</v>
      </c>
      <c r="X1301" s="6">
        <f t="shared" si="287"/>
        <v>6.5556539487354959E-2</v>
      </c>
      <c r="Y1301" s="6">
        <f t="shared" si="288"/>
        <v>9.0589905038782503E-2</v>
      </c>
      <c r="AA1301">
        <f>(O1301*constantes!$B$4)+(LN(110)*constantes!$B$5)+(LN(22)*constantes!$B$8)+(F1301*constantes!$B$9)</f>
        <v>23.088660364337766</v>
      </c>
      <c r="AB1301">
        <f t="shared" si="289"/>
        <v>5.1185816914687488E-2</v>
      </c>
      <c r="AC1301">
        <f>(O1301*constantes!$D$4)+(LN(110)*constantes!$D$5)+(LN(22)*constantes!$D$8)+(F1301*constantes!$D$9)</f>
        <v>25.220324924765169</v>
      </c>
      <c r="AD1301" s="7">
        <f t="shared" si="290"/>
        <v>2.3692217580876362E-2</v>
      </c>
      <c r="AF1301">
        <f>(O1301*constantes!$B$4)+(LN(125)*constantes!$B$5)+(LN(22.5)*constantes!$B$8)+(F1301*constantes!$B$9)</f>
        <v>23.343617301092156</v>
      </c>
      <c r="AG1301">
        <f t="shared" si="291"/>
        <v>6.5553501255932511E-2</v>
      </c>
      <c r="AH1301">
        <f>(O1301*constantes!$D$4)+(LN(125)*constantes!$D$5)+(LN(22.5)*constantes!$D$8)+(F1301*constantes!$D$9)</f>
        <v>25.591397941373401</v>
      </c>
      <c r="AI1301">
        <f t="shared" si="292"/>
        <v>3.4153313573738631E-2</v>
      </c>
    </row>
    <row r="1302" spans="1:35" x14ac:dyDescent="0.25">
      <c r="A1302" s="11">
        <v>1301</v>
      </c>
      <c r="B1302">
        <v>1</v>
      </c>
      <c r="C1302">
        <v>62</v>
      </c>
      <c r="D1302">
        <v>0</v>
      </c>
      <c r="E1302">
        <v>0</v>
      </c>
      <c r="F1302">
        <v>0</v>
      </c>
      <c r="G1302">
        <v>126</v>
      </c>
      <c r="H1302">
        <v>21.18</v>
      </c>
      <c r="I1302">
        <f>IF(AND(B1302=1,E1302=0),V1302,IF(AND(B1302=1,E1302=1),W1302,IF(AND(B1302=0,E1302=0),X1302,IF(AND(B1302=0,E1302=1),Y1302,ERROR))))</f>
        <v>0.15304333198826081</v>
      </c>
      <c r="K1302">
        <f t="shared" si="280"/>
        <v>0.15777159470264646</v>
      </c>
      <c r="L1302">
        <f t="shared" si="281"/>
        <v>0.12458920296857934</v>
      </c>
      <c r="M1302" s="22" t="str">
        <f t="shared" si="293"/>
        <v>NORMAL</v>
      </c>
      <c r="O1302">
        <f t="shared" si="282"/>
        <v>4.1271343850450917</v>
      </c>
      <c r="P1302">
        <f t="shared" si="283"/>
        <v>4.836281906951478</v>
      </c>
      <c r="Q1302">
        <f t="shared" si="284"/>
        <v>3.0530573401732606</v>
      </c>
      <c r="R1302">
        <f>(O1302*constantes!$B$4)+(P1302*constantes!$B$5)+(D1302*constantes!$B$6)+(Q1302*constantes!$B$8)+(F1302*constantes!$B$9)</f>
        <v>24.239666362786672</v>
      </c>
      <c r="S1302" s="4">
        <f>(O1302*constantes!$B$4)+(P1302*constantes!$C$5)+(D1302*constantes!$B$6)+(Q1302*constantes!$B$8)+(F1302*constantes!$B$9)</f>
        <v>24.586137598600679</v>
      </c>
      <c r="T1302">
        <f>(O1302*constantes!$D$4)+(P1302*constantes!$D$5)+(D1302*constantes!$D$6)+(Q1302*constantes!$D$8)+(F1302*constantes!$D$9)</f>
        <v>26.39512286516111</v>
      </c>
      <c r="U1302">
        <f>(O1302*constantes!$D$4)+(P1302*constantes!$E$5)+(D1302*constantes!$D$6)+(Q1302*constantes!$D$8)+(F1302*constantes!$D$9)</f>
        <v>26.732501890990047</v>
      </c>
      <c r="V1302" s="5">
        <f t="shared" si="285"/>
        <v>0.15304333198826081</v>
      </c>
      <c r="W1302" s="5">
        <f t="shared" si="286"/>
        <v>0.20933819362187589</v>
      </c>
      <c r="X1302" s="6">
        <f t="shared" si="287"/>
        <v>7.4690066307264602E-2</v>
      </c>
      <c r="Y1302" s="6">
        <f t="shared" si="288"/>
        <v>0.10306845896667849</v>
      </c>
      <c r="AA1302">
        <f>(O1302*constantes!$B$4)+(LN(110)*constantes!$B$5)+(LN(22)*constantes!$B$8)+(F1302*constantes!$B$9)</f>
        <v>24.017857097993041</v>
      </c>
      <c r="AB1302">
        <f t="shared" si="289"/>
        <v>0.12458920296857934</v>
      </c>
      <c r="AC1302">
        <f>(O1302*constantes!$D$4)+(LN(110)*constantes!$D$5)+(LN(22)*constantes!$D$8)+(F1302*constantes!$D$9)</f>
        <v>26.032545241135235</v>
      </c>
      <c r="AD1302" s="7">
        <f t="shared" si="290"/>
        <v>5.2585681787711391E-2</v>
      </c>
      <c r="AF1302">
        <f>(O1302*constantes!$B$4)+(LN(125)*constantes!$B$5)+(LN(22.5)*constantes!$B$8)+(F1302*constantes!$B$9)</f>
        <v>24.27281403474743</v>
      </c>
      <c r="AG1302">
        <f t="shared" si="291"/>
        <v>0.15777159470264646</v>
      </c>
      <c r="AH1302">
        <f>(O1302*constantes!$D$4)+(LN(125)*constantes!$D$5)+(LN(22.5)*constantes!$D$8)+(F1302*constantes!$D$9)</f>
        <v>26.403618257743467</v>
      </c>
      <c r="AI1302">
        <f t="shared" si="292"/>
        <v>7.5302674960658122E-2</v>
      </c>
    </row>
    <row r="1303" spans="1:35" x14ac:dyDescent="0.25">
      <c r="A1303" s="11">
        <v>1302</v>
      </c>
      <c r="B1303">
        <v>1</v>
      </c>
      <c r="C1303">
        <v>41</v>
      </c>
      <c r="D1303">
        <v>1</v>
      </c>
      <c r="E1303">
        <v>0</v>
      </c>
      <c r="F1303">
        <v>0</v>
      </c>
      <c r="G1303">
        <v>120</v>
      </c>
      <c r="H1303">
        <v>26.36</v>
      </c>
      <c r="I1303">
        <f>IF(AND(B1303=1,E1303=0),V1303,IF(AND(B1303=1,E1303=1),W1303,IF(AND(B1303=0,E1303=0),X1303,IF(AND(B1303=0,E1303=1),Y1303,ERROR))))</f>
        <v>9.6302047557970671E-2</v>
      </c>
      <c r="K1303">
        <f t="shared" si="280"/>
        <v>4.62827295767122E-2</v>
      </c>
      <c r="L1303">
        <f t="shared" si="281"/>
        <v>3.6057212319339005E-2</v>
      </c>
      <c r="M1303" s="22" t="str">
        <f t="shared" si="293"/>
        <v>Elevated Risk</v>
      </c>
      <c r="O1303">
        <f t="shared" si="282"/>
        <v>3.713572066704308</v>
      </c>
      <c r="P1303">
        <f t="shared" si="283"/>
        <v>4.7874917427820458</v>
      </c>
      <c r="Q1303">
        <f t="shared" si="284"/>
        <v>3.2718477096343066</v>
      </c>
      <c r="R1303">
        <f>(O1303*constantes!$B$4)+(P1303*constantes!$B$5)+(D1303*constantes!$B$6)+(Q1303*constantes!$B$8)+(F1303*constantes!$B$9)</f>
        <v>23.744734191734754</v>
      </c>
      <c r="S1303" s="4">
        <f>(O1303*constantes!$B$4)+(P1303*constantes!$C$5)+(D1303*constantes!$B$6)+(Q1303*constantes!$B$8)+(F1303*constantes!$B$9)</f>
        <v>24.08771010018766</v>
      </c>
      <c r="T1303">
        <f>(O1303*constantes!$D$4)+(P1303*constantes!$D$5)+(D1303*constantes!$D$6)+(Q1303*constantes!$D$8)+(F1303*constantes!$D$9)</f>
        <v>25.863085083286677</v>
      </c>
      <c r="U1303">
        <f>(O1303*constantes!$D$4)+(P1303*constantes!$E$5)+(D1303*constantes!$D$6)+(Q1303*constantes!$D$8)+(F1303*constantes!$D$9)</f>
        <v>26.197060507263153</v>
      </c>
      <c r="V1303" s="5">
        <f t="shared" si="285"/>
        <v>9.6302047557970671E-2</v>
      </c>
      <c r="W1303" s="5">
        <f t="shared" si="286"/>
        <v>0.13297644055173552</v>
      </c>
      <c r="X1303" s="6">
        <f t="shared" si="287"/>
        <v>4.4574367724142916E-2</v>
      </c>
      <c r="Y1303" s="6">
        <f t="shared" si="288"/>
        <v>6.169338096852317E-2</v>
      </c>
      <c r="AA1303">
        <f>(O1303*constantes!$B$4)+(LN(110)*constantes!$B$5)+(LN(22)*constantes!$B$8)+(F1303*constantes!$B$9)</f>
        <v>22.730454143490913</v>
      </c>
      <c r="AB1303">
        <f t="shared" si="289"/>
        <v>3.6057212319339005E-2</v>
      </c>
      <c r="AC1303">
        <f>(O1303*constantes!$D$4)+(LN(110)*constantes!$D$5)+(LN(22)*constantes!$D$8)+(F1303*constantes!$D$9)</f>
        <v>24.907213223567677</v>
      </c>
      <c r="AD1303" s="7">
        <f t="shared" si="290"/>
        <v>1.7378724267438583E-2</v>
      </c>
      <c r="AF1303">
        <f>(O1303*constantes!$B$4)+(LN(125)*constantes!$B$5)+(LN(22.5)*constantes!$B$8)+(F1303*constantes!$B$9)</f>
        <v>22.985411080245306</v>
      </c>
      <c r="AG1303">
        <f t="shared" si="291"/>
        <v>4.62827295767122E-2</v>
      </c>
      <c r="AH1303">
        <f>(O1303*constantes!$D$4)+(LN(125)*constantes!$D$5)+(LN(22.5)*constantes!$D$8)+(F1303*constantes!$D$9)</f>
        <v>25.278286240175909</v>
      </c>
      <c r="AI1303">
        <f t="shared" si="292"/>
        <v>2.5088146116023613E-2</v>
      </c>
    </row>
    <row r="1304" spans="1:35" x14ac:dyDescent="0.25">
      <c r="A1304" s="11">
        <v>1303</v>
      </c>
      <c r="B1304">
        <v>1</v>
      </c>
      <c r="C1304">
        <v>38</v>
      </c>
      <c r="D1304">
        <v>1</v>
      </c>
      <c r="E1304">
        <v>0</v>
      </c>
      <c r="F1304">
        <v>0</v>
      </c>
      <c r="G1304">
        <v>137</v>
      </c>
      <c r="H1304">
        <v>20.55</v>
      </c>
      <c r="I1304">
        <f>IF(AND(B1304=1,E1304=0),V1304,IF(AND(B1304=1,E1304=1),W1304,IF(AND(B1304=0,E1304=0),X1304,IF(AND(B1304=0,E1304=1),Y1304,ERROR))))</f>
        <v>8.0470202079566344E-2</v>
      </c>
      <c r="K1304">
        <f t="shared" si="280"/>
        <v>3.6714933714987352E-2</v>
      </c>
      <c r="L1304">
        <f t="shared" si="281"/>
        <v>2.8571578401445974E-2</v>
      </c>
      <c r="M1304" s="22" t="str">
        <f t="shared" si="293"/>
        <v>Elevated Risk</v>
      </c>
      <c r="O1304">
        <f t="shared" si="282"/>
        <v>3.6375861597263857</v>
      </c>
      <c r="P1304">
        <f t="shared" si="283"/>
        <v>4.9199809258281251</v>
      </c>
      <c r="Q1304">
        <f t="shared" si="284"/>
        <v>3.0228609409422438</v>
      </c>
      <c r="R1304">
        <f>(O1304*constantes!$B$4)+(P1304*constantes!$B$5)+(D1304*constantes!$B$6)+(Q1304*constantes!$B$8)+(F1304*constantes!$B$9)</f>
        <v>23.556581895817871</v>
      </c>
      <c r="S1304" s="4">
        <f>(O1304*constantes!$B$4)+(P1304*constantes!$C$5)+(D1304*constantes!$B$6)+(Q1304*constantes!$B$8)+(F1304*constantes!$B$9)</f>
        <v>23.909049329344199</v>
      </c>
      <c r="T1304">
        <f>(O1304*constantes!$D$4)+(P1304*constantes!$D$5)+(D1304*constantes!$D$6)+(Q1304*constantes!$D$8)+(F1304*constantes!$D$9)</f>
        <v>25.901707773774593</v>
      </c>
      <c r="U1304">
        <f>(O1304*constantes!$D$4)+(P1304*constantes!$E$5)+(D1304*constantes!$D$6)+(Q1304*constantes!$D$8)+(F1304*constantes!$D$9)</f>
        <v>26.244925643160364</v>
      </c>
      <c r="V1304" s="5">
        <f t="shared" si="285"/>
        <v>8.0470202079566344E-2</v>
      </c>
      <c r="W1304" s="5">
        <f t="shared" si="286"/>
        <v>0.11249728685267446</v>
      </c>
      <c r="X1304" s="6">
        <f t="shared" si="287"/>
        <v>4.6288374332045024E-2</v>
      </c>
      <c r="Y1304" s="6">
        <f t="shared" si="288"/>
        <v>6.461830333350338E-2</v>
      </c>
      <c r="AA1304">
        <f>(O1304*constantes!$B$4)+(LN(110)*constantes!$B$5)+(LN(22)*constantes!$B$8)+(F1304*constantes!$B$9)</f>
        <v>22.493913054504919</v>
      </c>
      <c r="AB1304">
        <f t="shared" si="289"/>
        <v>2.8571578401445974E-2</v>
      </c>
      <c r="AC1304">
        <f>(O1304*constantes!$D$4)+(LN(110)*constantes!$D$5)+(LN(22)*constantes!$D$8)+(F1304*constantes!$D$9)</f>
        <v>24.700450251667263</v>
      </c>
      <c r="AD1304" s="7">
        <f t="shared" si="290"/>
        <v>1.4155691081518817E-2</v>
      </c>
      <c r="AF1304">
        <f>(O1304*constantes!$B$4)+(LN(125)*constantes!$B$5)+(LN(22.5)*constantes!$B$8)+(F1304*constantes!$B$9)</f>
        <v>22.748869991259316</v>
      </c>
      <c r="AG1304">
        <f t="shared" si="291"/>
        <v>3.6714933714987352E-2</v>
      </c>
      <c r="AH1304">
        <f>(O1304*constantes!$D$4)+(LN(125)*constantes!$D$5)+(LN(22.5)*constantes!$D$8)+(F1304*constantes!$D$9)</f>
        <v>25.071523268275495</v>
      </c>
      <c r="AI1304">
        <f t="shared" si="292"/>
        <v>2.0450275544260377E-2</v>
      </c>
    </row>
    <row r="1305" spans="1:35" x14ac:dyDescent="0.25">
      <c r="A1305" s="11">
        <v>1304</v>
      </c>
      <c r="B1305">
        <v>1</v>
      </c>
      <c r="C1305">
        <v>59</v>
      </c>
      <c r="D1305">
        <v>1</v>
      </c>
      <c r="E1305">
        <v>1</v>
      </c>
      <c r="F1305">
        <v>0</v>
      </c>
      <c r="G1305">
        <v>164</v>
      </c>
      <c r="H1305">
        <v>29.76</v>
      </c>
      <c r="I1305">
        <f>IF(AND(B1305=1,E1305=0),V1305,IF(AND(B1305=1,E1305=1),W1305,IF(AND(B1305=0,E1305=0),X1305,IF(AND(B1305=0,E1305=1),Y1305,ERROR))))</f>
        <v>0.58952405794059248</v>
      </c>
      <c r="K1305">
        <f t="shared" si="280"/>
        <v>0.13682617258299834</v>
      </c>
      <c r="L1305">
        <f t="shared" si="281"/>
        <v>0.10776479003769468</v>
      </c>
      <c r="M1305" s="22" t="str">
        <f t="shared" si="293"/>
        <v>'&gt;30%</v>
      </c>
      <c r="O1305">
        <f t="shared" si="282"/>
        <v>4.0775374439057197</v>
      </c>
      <c r="P1305">
        <f t="shared" si="283"/>
        <v>5.0998664278241987</v>
      </c>
      <c r="Q1305">
        <f t="shared" si="284"/>
        <v>3.393165209964891</v>
      </c>
      <c r="R1305">
        <f>(O1305*constantes!$B$4)+(P1305*constantes!$B$5)+(D1305*constantes!$B$6)+(Q1305*constantes!$B$8)+(F1305*constantes!$B$9)</f>
        <v>25.553400757812732</v>
      </c>
      <c r="S1305" s="4">
        <f>(O1305*constantes!$B$4)+(P1305*constantes!$C$5)+(D1305*constantes!$B$6)+(Q1305*constantes!$B$8)+(F1305*constantes!$B$9)</f>
        <v>25.918755188702058</v>
      </c>
      <c r="T1305">
        <f>(O1305*constantes!$D$4)+(P1305*constantes!$D$5)+(D1305*constantes!$D$6)+(Q1305*constantes!$D$8)+(F1305*constantes!$D$9)</f>
        <v>27.794165799574053</v>
      </c>
      <c r="U1305">
        <f>(O1305*constantes!$D$4)+(P1305*constantes!$E$5)+(D1305*constantes!$D$6)+(Q1305*constantes!$D$8)+(F1305*constantes!$D$9)</f>
        <v>28.149932481579071</v>
      </c>
      <c r="V1305" s="5">
        <f t="shared" si="285"/>
        <v>0.46093547331025253</v>
      </c>
      <c r="W1305" s="5">
        <f t="shared" si="286"/>
        <v>0.58952405794059248</v>
      </c>
      <c r="X1305" s="6">
        <f t="shared" si="287"/>
        <v>0.26983882902110545</v>
      </c>
      <c r="Y1305" s="6">
        <f t="shared" si="288"/>
        <v>0.36164679706098601</v>
      </c>
      <c r="AA1305">
        <f>(O1305*constantes!$B$4)+(LN(110)*constantes!$B$5)+(LN(22)*constantes!$B$8)+(F1305*constantes!$B$9)</f>
        <v>23.863463804103819</v>
      </c>
      <c r="AB1305">
        <f t="shared" si="289"/>
        <v>0.10776479003769468</v>
      </c>
      <c r="AC1305">
        <f>(O1305*constantes!$D$4)+(LN(110)*constantes!$D$5)+(LN(22)*constantes!$D$8)+(F1305*constantes!$D$9)</f>
        <v>25.897588492509126</v>
      </c>
      <c r="AD1305" s="7">
        <f t="shared" si="290"/>
        <v>4.6102547085629553E-2</v>
      </c>
      <c r="AF1305">
        <f>(O1305*constantes!$B$4)+(LN(125)*constantes!$B$5)+(LN(22.5)*constantes!$B$8)+(F1305*constantes!$B$9)</f>
        <v>24.118420740858213</v>
      </c>
      <c r="AG1305">
        <f t="shared" si="291"/>
        <v>0.13682617258299834</v>
      </c>
      <c r="AH1305">
        <f>(O1305*constantes!$D$4)+(LN(125)*constantes!$D$5)+(LN(22.5)*constantes!$D$8)+(F1305*constantes!$D$9)</f>
        <v>26.268661509117358</v>
      </c>
      <c r="AI1305">
        <f t="shared" si="292"/>
        <v>6.6117954736533924E-2</v>
      </c>
    </row>
    <row r="1306" spans="1:35" x14ac:dyDescent="0.25">
      <c r="A1306" s="11">
        <v>1305</v>
      </c>
      <c r="B1306">
        <v>0</v>
      </c>
      <c r="C1306">
        <v>34</v>
      </c>
      <c r="D1306">
        <v>0</v>
      </c>
      <c r="E1306">
        <v>0</v>
      </c>
      <c r="F1306">
        <v>0</v>
      </c>
      <c r="G1306">
        <v>121</v>
      </c>
      <c r="H1306">
        <v>20.82</v>
      </c>
      <c r="I1306">
        <f>IF(AND(B1306=1,E1306=0),V1306,IF(AND(B1306=1,E1306=1),W1306,IF(AND(B1306=0,E1306=0),X1306,IF(AND(B1306=0,E1306=1),Y1306,ERROR))))</f>
        <v>1.3300625369596975E-2</v>
      </c>
      <c r="K1306">
        <f t="shared" si="280"/>
        <v>1.5150498846978833E-2</v>
      </c>
      <c r="L1306">
        <f t="shared" si="281"/>
        <v>1.0478459792489292E-2</v>
      </c>
      <c r="M1306" s="22" t="str">
        <f t="shared" si="293"/>
        <v>NORMAL</v>
      </c>
      <c r="O1306">
        <f t="shared" si="282"/>
        <v>3.5263605246161616</v>
      </c>
      <c r="P1306">
        <f t="shared" si="283"/>
        <v>4.7957905455967413</v>
      </c>
      <c r="Q1306">
        <f t="shared" si="284"/>
        <v>3.0359140631868229</v>
      </c>
      <c r="R1306">
        <f>(O1306*constantes!$B$4)+(P1306*constantes!$B$5)+(D1306*constantes!$B$6)+(Q1306*constantes!$B$8)+(F1306*constantes!$B$9)</f>
        <v>22.28077597590735</v>
      </c>
      <c r="S1306" s="4">
        <f>(O1306*constantes!$B$4)+(P1306*constantes!$C$5)+(D1306*constantes!$B$6)+(Q1306*constantes!$B$8)+(F1306*constantes!$B$9)</f>
        <v>22.624346410593898</v>
      </c>
      <c r="T1306">
        <f>(O1306*constantes!$D$4)+(P1306*constantes!$D$5)+(D1306*constantes!$D$6)+(Q1306*constantes!$D$8)+(F1306*constantes!$D$9)</f>
        <v>24.63771208113609</v>
      </c>
      <c r="U1306">
        <f>(O1306*constantes!$D$4)+(P1306*constantes!$E$5)+(D1306*constantes!$D$6)+(Q1306*constantes!$D$8)+(F1306*constantes!$D$9)</f>
        <v>24.972266429596917</v>
      </c>
      <c r="V1306" s="5">
        <f t="shared" si="285"/>
        <v>2.3151171698752804E-2</v>
      </c>
      <c r="W1306" s="5">
        <f t="shared" si="286"/>
        <v>3.2486900327761137E-2</v>
      </c>
      <c r="X1306" s="6">
        <f t="shared" si="287"/>
        <v>1.3300625369596975E-2</v>
      </c>
      <c r="Y1306" s="6">
        <f t="shared" si="288"/>
        <v>1.8535957663156077E-2</v>
      </c>
      <c r="AA1306">
        <f>(O1306*constantes!$B$4)+(LN(110)*constantes!$B$5)+(LN(22)*constantes!$B$8)+(F1306*constantes!$B$9)</f>
        <v>22.147672101432196</v>
      </c>
      <c r="AB1306">
        <f t="shared" si="289"/>
        <v>2.0295430328568731E-2</v>
      </c>
      <c r="AC1306">
        <f>(O1306*constantes!$D$4)+(LN(110)*constantes!$D$5)+(LN(22)*constantes!$D$8)+(F1306*constantes!$D$9)</f>
        <v>24.397797512737885</v>
      </c>
      <c r="AD1306" s="7">
        <f t="shared" si="290"/>
        <v>1.0478459792489292E-2</v>
      </c>
      <c r="AF1306">
        <f>(O1306*constantes!$B$4)+(LN(125)*constantes!$B$5)+(LN(22.5)*constantes!$B$8)+(F1306*constantes!$B$9)</f>
        <v>22.402629038186589</v>
      </c>
      <c r="AG1306">
        <f t="shared" si="291"/>
        <v>2.6111793448385767E-2</v>
      </c>
      <c r="AH1306">
        <f>(O1306*constantes!$D$4)+(LN(125)*constantes!$D$5)+(LN(22.5)*constantes!$D$8)+(F1306*constantes!$D$9)</f>
        <v>24.768870529346117</v>
      </c>
      <c r="AI1306">
        <f t="shared" si="292"/>
        <v>1.5150498846978833E-2</v>
      </c>
    </row>
    <row r="1307" spans="1:35" x14ac:dyDescent="0.25">
      <c r="A1307" s="11">
        <v>1306</v>
      </c>
      <c r="B1307">
        <v>1</v>
      </c>
      <c r="C1307">
        <v>50</v>
      </c>
      <c r="D1307">
        <v>1</v>
      </c>
      <c r="E1307">
        <v>0</v>
      </c>
      <c r="F1307">
        <v>0</v>
      </c>
      <c r="G1307">
        <v>132</v>
      </c>
      <c r="H1307">
        <v>25.9</v>
      </c>
      <c r="I1307">
        <f>IF(AND(B1307=1,E1307=0),V1307,IF(AND(B1307=1,E1307=1),W1307,IF(AND(B1307=0,E1307=0),X1307,IF(AND(B1307=0,E1307=1),Y1307,ERROR))))</f>
        <v>0.19831008657160498</v>
      </c>
      <c r="K1307">
        <f t="shared" si="280"/>
        <v>8.4142660265313918E-2</v>
      </c>
      <c r="L1307">
        <f t="shared" si="281"/>
        <v>6.5845990830285972E-2</v>
      </c>
      <c r="M1307" s="22" t="str">
        <f t="shared" si="293"/>
        <v>Elevated Risk</v>
      </c>
      <c r="O1307">
        <f t="shared" si="282"/>
        <v>3.912023005428146</v>
      </c>
      <c r="P1307">
        <f t="shared" si="283"/>
        <v>4.8828019225863706</v>
      </c>
      <c r="Q1307">
        <f t="shared" si="284"/>
        <v>3.2542429687054919</v>
      </c>
      <c r="R1307">
        <f>(O1307*constantes!$B$4)+(P1307*constantes!$B$5)+(D1307*constantes!$B$6)+(Q1307*constantes!$B$8)+(F1307*constantes!$B$9)</f>
        <v>24.525355523829781</v>
      </c>
      <c r="S1307" s="4">
        <f>(O1307*constantes!$B$4)+(P1307*constantes!$C$5)+(D1307*constantes!$B$6)+(Q1307*constantes!$B$8)+(F1307*constantes!$B$9)</f>
        <v>24.875159453563867</v>
      </c>
      <c r="T1307">
        <f>(O1307*constantes!$D$4)+(P1307*constantes!$D$5)+(D1307*constantes!$D$6)+(Q1307*constantes!$D$8)+(F1307*constantes!$D$9)</f>
        <v>26.662182513193478</v>
      </c>
      <c r="U1307">
        <f>(O1307*constantes!$D$4)+(P1307*constantes!$E$5)+(D1307*constantes!$D$6)+(Q1307*constantes!$D$8)+(F1307*constantes!$D$9)</f>
        <v>27.002806775313104</v>
      </c>
      <c r="V1307" s="5">
        <f t="shared" si="285"/>
        <v>0.19831008657160498</v>
      </c>
      <c r="W1307" s="5">
        <f t="shared" si="286"/>
        <v>0.26918856964244997</v>
      </c>
      <c r="X1307" s="6">
        <f t="shared" si="287"/>
        <v>9.641892697461929E-2</v>
      </c>
      <c r="Y1307" s="6">
        <f t="shared" si="288"/>
        <v>0.13284349262375905</v>
      </c>
      <c r="AA1307">
        <f>(O1307*constantes!$B$4)+(LN(110)*constantes!$B$5)+(LN(22)*constantes!$B$8)+(F1307*constantes!$B$9)</f>
        <v>23.348223977700673</v>
      </c>
      <c r="AB1307">
        <f t="shared" si="289"/>
        <v>6.5845990830285972E-2</v>
      </c>
      <c r="AC1307">
        <f>(O1307*constantes!$D$4)+(LN(110)*constantes!$D$5)+(LN(22)*constantes!$D$8)+(F1307*constantes!$D$9)</f>
        <v>25.447212119400952</v>
      </c>
      <c r="AD1307" s="7">
        <f t="shared" si="290"/>
        <v>2.9636129007590606E-2</v>
      </c>
      <c r="AF1307">
        <f>(O1307*constantes!$B$4)+(LN(125)*constantes!$B$5)+(LN(22.5)*constantes!$B$8)+(F1307*constantes!$B$9)</f>
        <v>23.603180914455063</v>
      </c>
      <c r="AG1307">
        <f t="shared" si="291"/>
        <v>8.4142660265313918E-2</v>
      </c>
      <c r="AH1307">
        <f>(O1307*constantes!$D$4)+(LN(125)*constantes!$D$5)+(LN(22.5)*constantes!$D$8)+(F1307*constantes!$D$9)</f>
        <v>25.818285136009184</v>
      </c>
      <c r="AI1307">
        <f t="shared" si="292"/>
        <v>4.2663786438573714E-2</v>
      </c>
    </row>
    <row r="1308" spans="1:35" x14ac:dyDescent="0.25">
      <c r="A1308" s="11">
        <v>1307</v>
      </c>
      <c r="B1308">
        <v>1</v>
      </c>
      <c r="C1308">
        <v>59</v>
      </c>
      <c r="D1308">
        <v>1</v>
      </c>
      <c r="E1308">
        <v>0</v>
      </c>
      <c r="F1308">
        <v>0</v>
      </c>
      <c r="G1308">
        <v>115</v>
      </c>
      <c r="H1308">
        <v>24.79</v>
      </c>
      <c r="I1308">
        <f>IF(AND(B1308=1,E1308=0),V1308,IF(AND(B1308=1,E1308=1),W1308,IF(AND(B1308=0,E1308=0),X1308,IF(AND(B1308=0,E1308=1),Y1308,ERROR))))</f>
        <v>0.24174633735708939</v>
      </c>
      <c r="K1308">
        <f t="shared" si="280"/>
        <v>0.13682617258299834</v>
      </c>
      <c r="L1308">
        <f t="shared" si="281"/>
        <v>0.10776479003769468</v>
      </c>
      <c r="M1308" s="22" t="str">
        <f t="shared" si="293"/>
        <v>Elevated Risk</v>
      </c>
      <c r="O1308">
        <f t="shared" si="282"/>
        <v>4.0775374439057197</v>
      </c>
      <c r="P1308">
        <f t="shared" si="283"/>
        <v>4.7449321283632502</v>
      </c>
      <c r="Q1308">
        <f t="shared" si="284"/>
        <v>3.2104403460470992</v>
      </c>
      <c r="R1308">
        <f>(O1308*constantes!$B$4)+(P1308*constantes!$B$5)+(D1308*constantes!$B$6)+(Q1308*constantes!$B$8)+(F1308*constantes!$B$9)</f>
        <v>24.750110447200605</v>
      </c>
      <c r="S1308" s="4">
        <f>(O1308*constantes!$B$4)+(P1308*constantes!$C$5)+(D1308*constantes!$B$6)+(Q1308*constantes!$B$8)+(F1308*constantes!$B$9)</f>
        <v>25.090037384876553</v>
      </c>
      <c r="T1308">
        <f>(O1308*constantes!$D$4)+(P1308*constantes!$D$5)+(D1308*constantes!$D$6)+(Q1308*constantes!$D$8)+(F1308*constantes!$D$9)</f>
        <v>26.702349472599391</v>
      </c>
      <c r="U1308">
        <f>(O1308*constantes!$D$4)+(P1308*constantes!$E$5)+(D1308*constantes!$D$6)+(Q1308*constantes!$D$8)+(F1308*constantes!$D$9)</f>
        <v>27.03335593787401</v>
      </c>
      <c r="V1308" s="5">
        <f t="shared" si="285"/>
        <v>0.24174633735708939</v>
      </c>
      <c r="W1308" s="5">
        <f t="shared" si="286"/>
        <v>0.3221118668556433</v>
      </c>
      <c r="X1308" s="6">
        <f t="shared" si="287"/>
        <v>0.10016587896105822</v>
      </c>
      <c r="Y1308" s="6">
        <f t="shared" si="288"/>
        <v>0.13666919820147372</v>
      </c>
      <c r="AA1308">
        <f>(O1308*constantes!$B$4)+(LN(110)*constantes!$B$5)+(LN(22)*constantes!$B$8)+(F1308*constantes!$B$9)</f>
        <v>23.863463804103819</v>
      </c>
      <c r="AB1308">
        <f t="shared" si="289"/>
        <v>0.10776479003769468</v>
      </c>
      <c r="AC1308">
        <f>(O1308*constantes!$D$4)+(LN(110)*constantes!$D$5)+(LN(22)*constantes!$D$8)+(F1308*constantes!$D$9)</f>
        <v>25.897588492509126</v>
      </c>
      <c r="AD1308" s="7">
        <f t="shared" si="290"/>
        <v>4.6102547085629553E-2</v>
      </c>
      <c r="AF1308">
        <f>(O1308*constantes!$B$4)+(LN(125)*constantes!$B$5)+(LN(22.5)*constantes!$B$8)+(F1308*constantes!$B$9)</f>
        <v>24.118420740858213</v>
      </c>
      <c r="AG1308">
        <f t="shared" si="291"/>
        <v>0.13682617258299834</v>
      </c>
      <c r="AH1308">
        <f>(O1308*constantes!$D$4)+(LN(125)*constantes!$D$5)+(LN(22.5)*constantes!$D$8)+(F1308*constantes!$D$9)</f>
        <v>26.268661509117358</v>
      </c>
      <c r="AI1308">
        <f t="shared" si="292"/>
        <v>6.6117954736533924E-2</v>
      </c>
    </row>
    <row r="1309" spans="1:35" x14ac:dyDescent="0.25">
      <c r="A1309" s="11">
        <v>1308</v>
      </c>
      <c r="B1309">
        <v>1</v>
      </c>
      <c r="C1309">
        <v>44</v>
      </c>
      <c r="D1309">
        <v>1</v>
      </c>
      <c r="E1309">
        <v>1</v>
      </c>
      <c r="F1309">
        <v>0</v>
      </c>
      <c r="G1309">
        <v>128</v>
      </c>
      <c r="H1309">
        <v>26.02</v>
      </c>
      <c r="I1309">
        <f>IF(AND(B1309=1,E1309=0),V1309,IF(AND(B1309=1,E1309=1),W1309,IF(AND(B1309=0,E1309=0),X1309,IF(AND(B1309=0,E1309=1),Y1309,ERROR))))</f>
        <v>0.18065389386706254</v>
      </c>
      <c r="K1309">
        <f t="shared" si="280"/>
        <v>5.7330036913051163E-2</v>
      </c>
      <c r="L1309">
        <f t="shared" si="281"/>
        <v>4.4721443860098575E-2</v>
      </c>
      <c r="M1309" s="22" t="str">
        <f t="shared" si="293"/>
        <v>Elevated Risk</v>
      </c>
      <c r="O1309">
        <f t="shared" si="282"/>
        <v>3.784189633918261</v>
      </c>
      <c r="P1309">
        <f t="shared" si="283"/>
        <v>4.8520302639196169</v>
      </c>
      <c r="Q1309">
        <f t="shared" si="284"/>
        <v>3.2588654730843594</v>
      </c>
      <c r="R1309">
        <f>(O1309*constantes!$B$4)+(P1309*constantes!$B$5)+(D1309*constantes!$B$6)+(Q1309*constantes!$B$8)+(F1309*constantes!$B$9)</f>
        <v>24.073996045891285</v>
      </c>
      <c r="S1309" s="4">
        <f>(O1309*constantes!$B$4)+(P1309*constantes!$C$5)+(D1309*constantes!$B$6)+(Q1309*constantes!$B$8)+(F1309*constantes!$B$9)</f>
        <v>24.421595493998485</v>
      </c>
      <c r="T1309">
        <f>(O1309*constantes!$D$4)+(P1309*constantes!$D$5)+(D1309*constantes!$D$6)+(Q1309*constantes!$D$8)+(F1309*constantes!$D$9)</f>
        <v>26.230144309962476</v>
      </c>
      <c r="U1309">
        <f>(O1309*constantes!$D$4)+(P1309*constantes!$E$5)+(D1309*constantes!$D$6)+(Q1309*constantes!$D$8)+(F1309*constantes!$D$9)</f>
        <v>26.568621941173504</v>
      </c>
      <c r="V1309" s="5">
        <f t="shared" si="285"/>
        <v>0.1312897509160722</v>
      </c>
      <c r="W1309" s="5">
        <f t="shared" si="286"/>
        <v>0.18065389386706254</v>
      </c>
      <c r="X1309" s="6">
        <f t="shared" si="287"/>
        <v>6.3701048675250393E-2</v>
      </c>
      <c r="Y1309" s="6">
        <f t="shared" si="288"/>
        <v>8.8199101047684469E-2</v>
      </c>
      <c r="AA1309">
        <f>(O1309*constantes!$B$4)+(LN(110)*constantes!$B$5)+(LN(22)*constantes!$B$8)+(F1309*constantes!$B$9)</f>
        <v>22.95028380552526</v>
      </c>
      <c r="AB1309">
        <f t="shared" si="289"/>
        <v>4.4721443860098575E-2</v>
      </c>
      <c r="AC1309">
        <f>(O1309*constantes!$D$4)+(LN(110)*constantes!$D$5)+(LN(22)*constantes!$D$8)+(F1309*constantes!$D$9)</f>
        <v>25.099368567186549</v>
      </c>
      <c r="AD1309" s="7">
        <f t="shared" si="290"/>
        <v>2.102161003401426E-2</v>
      </c>
      <c r="AF1309">
        <f>(O1309*constantes!$B$4)+(LN(125)*constantes!$B$5)+(LN(22.5)*constantes!$B$8)+(F1309*constantes!$B$9)</f>
        <v>23.205240742279653</v>
      </c>
      <c r="AG1309">
        <f t="shared" si="291"/>
        <v>5.7330036913051163E-2</v>
      </c>
      <c r="AH1309">
        <f>(O1309*constantes!$D$4)+(LN(125)*constantes!$D$5)+(LN(22.5)*constantes!$D$8)+(F1309*constantes!$D$9)</f>
        <v>25.470441583794781</v>
      </c>
      <c r="AI1309">
        <f t="shared" si="292"/>
        <v>3.0321952038303235E-2</v>
      </c>
    </row>
    <row r="1310" spans="1:35" x14ac:dyDescent="0.25">
      <c r="A1310" s="11">
        <v>1309</v>
      </c>
      <c r="B1310">
        <v>0</v>
      </c>
      <c r="C1310">
        <v>33</v>
      </c>
      <c r="D1310">
        <v>0</v>
      </c>
      <c r="E1310">
        <v>0</v>
      </c>
      <c r="F1310">
        <v>0</v>
      </c>
      <c r="G1310">
        <v>108</v>
      </c>
      <c r="H1310">
        <v>19.84</v>
      </c>
      <c r="I1310">
        <f>IF(AND(B1310=1,E1310=0),V1310,IF(AND(B1310=1,E1310=1),W1310,IF(AND(B1310=0,E1310=0),X1310,IF(AND(B1310=0,E1310=1),Y1310,ERROR))))</f>
        <v>8.7105291512923344E-3</v>
      </c>
      <c r="K1310">
        <f t="shared" si="280"/>
        <v>1.3976754343785092E-2</v>
      </c>
      <c r="L1310">
        <f t="shared" si="281"/>
        <v>9.6648919071703476E-3</v>
      </c>
      <c r="M1310" s="22" t="str">
        <f t="shared" si="293"/>
        <v>OPTIMAL</v>
      </c>
      <c r="O1310">
        <f t="shared" si="282"/>
        <v>3.4965075614664802</v>
      </c>
      <c r="P1310">
        <f t="shared" si="283"/>
        <v>4.6821312271242199</v>
      </c>
      <c r="Q1310">
        <f t="shared" si="284"/>
        <v>2.9877001018567269</v>
      </c>
      <c r="R1310">
        <f>(O1310*constantes!$B$4)+(P1310*constantes!$B$5)+(D1310*constantes!$B$6)+(Q1310*constantes!$B$8)+(F1310*constantes!$B$9)</f>
        <v>21.93877518510525</v>
      </c>
      <c r="S1310" s="4">
        <f>(O1310*constantes!$B$4)+(P1310*constantes!$C$5)+(D1310*constantes!$B$6)+(Q1310*constantes!$B$8)+(F1310*constantes!$B$9)</f>
        <v>22.27420306621643</v>
      </c>
      <c r="T1310">
        <f>(O1310*constantes!$D$4)+(P1310*constantes!$D$5)+(D1310*constantes!$D$6)+(Q1310*constantes!$D$8)+(F1310*constantes!$D$9)</f>
        <v>24.212117257443836</v>
      </c>
      <c r="U1310">
        <f>(O1310*constantes!$D$4)+(P1310*constantes!$E$5)+(D1310*constantes!$D$6)+(Q1310*constantes!$D$8)+(F1310*constantes!$D$9)</f>
        <v>24.538742731848025</v>
      </c>
      <c r="V1310" s="5">
        <f t="shared" si="285"/>
        <v>1.6501076045584262E-2</v>
      </c>
      <c r="W1310" s="5">
        <f t="shared" si="286"/>
        <v>2.3001258038381045E-2</v>
      </c>
      <c r="X1310" s="6">
        <f t="shared" si="287"/>
        <v>8.7105291512923344E-3</v>
      </c>
      <c r="Y1310" s="6">
        <f t="shared" si="288"/>
        <v>1.2054900095444965E-2</v>
      </c>
      <c r="AA1310">
        <f>(O1310*constantes!$B$4)+(LN(110)*constantes!$B$5)+(LN(22)*constantes!$B$8)+(F1310*constantes!$B$9)</f>
        <v>22.054741021265766</v>
      </c>
      <c r="AB1310">
        <f t="shared" si="289"/>
        <v>1.8511117771661256E-2</v>
      </c>
      <c r="AC1310">
        <f>(O1310*constantes!$D$4)+(LN(110)*constantes!$D$5)+(LN(22)*constantes!$D$8)+(F1310*constantes!$D$9)</f>
        <v>24.316565510300183</v>
      </c>
      <c r="AD1310" s="7">
        <f t="shared" si="290"/>
        <v>9.6648919071703476E-3</v>
      </c>
      <c r="AF1310">
        <f>(O1310*constantes!$B$4)+(LN(125)*constantes!$B$5)+(LN(22.5)*constantes!$B$8)+(F1310*constantes!$B$9)</f>
        <v>22.309697958020156</v>
      </c>
      <c r="AG1310">
        <f t="shared" si="291"/>
        <v>2.3822370234090506E-2</v>
      </c>
      <c r="AH1310">
        <f>(O1310*constantes!$D$4)+(LN(125)*constantes!$D$5)+(LN(22.5)*constantes!$D$8)+(F1310*constantes!$D$9)</f>
        <v>24.687638526908415</v>
      </c>
      <c r="AI1310">
        <f t="shared" si="292"/>
        <v>1.3976754343785092E-2</v>
      </c>
    </row>
    <row r="1311" spans="1:35" x14ac:dyDescent="0.25">
      <c r="A1311" s="11">
        <v>1310</v>
      </c>
      <c r="B1311">
        <v>1</v>
      </c>
      <c r="C1311">
        <v>64</v>
      </c>
      <c r="D1311">
        <v>0</v>
      </c>
      <c r="E1311">
        <v>1</v>
      </c>
      <c r="F1311">
        <v>0</v>
      </c>
      <c r="G1311">
        <v>144</v>
      </c>
      <c r="H1311">
        <v>31.23</v>
      </c>
      <c r="I1311">
        <f>IF(AND(B1311=1,E1311=0),V1311,IF(AND(B1311=1,E1311=1),W1311,IF(AND(B1311=0,E1311=0),X1311,IF(AND(B1311=0,E1311=1),Y1311,ERROR))))</f>
        <v>0.36634889422813</v>
      </c>
      <c r="K1311">
        <f t="shared" si="280"/>
        <v>0.17266110175416416</v>
      </c>
      <c r="L1311">
        <f t="shared" si="281"/>
        <v>0.13660645895193024</v>
      </c>
      <c r="M1311" s="22" t="str">
        <f t="shared" si="293"/>
        <v>'&gt;30%</v>
      </c>
      <c r="O1311">
        <f t="shared" si="282"/>
        <v>4.1588830833596715</v>
      </c>
      <c r="P1311">
        <f t="shared" si="283"/>
        <v>4.9698132995760007</v>
      </c>
      <c r="Q1311">
        <f t="shared" si="284"/>
        <v>3.441379171294987</v>
      </c>
      <c r="R1311">
        <f>(O1311*constantes!$B$4)+(P1311*constantes!$B$5)+(D1311*constantes!$B$6)+(Q1311*constantes!$B$8)+(F1311*constantes!$B$9)</f>
        <v>24.894060104580298</v>
      </c>
      <c r="S1311" s="4">
        <f>(O1311*constantes!$B$4)+(P1311*constantes!$C$5)+(D1311*constantes!$B$6)+(Q1311*constantes!$B$8)+(F1311*constantes!$B$9)</f>
        <v>25.250097529361923</v>
      </c>
      <c r="T1311">
        <f>(O1311*constantes!$D$4)+(P1311*constantes!$D$5)+(D1311*constantes!$D$6)+(Q1311*constantes!$D$8)+(F1311*constantes!$D$9)</f>
        <v>27.055654621472392</v>
      </c>
      <c r="U1311">
        <f>(O1311*constantes!$D$4)+(P1311*constantes!$E$5)+(D1311*constantes!$D$6)+(Q1311*constantes!$D$8)+(F1311*constantes!$D$9)</f>
        <v>27.402348797250809</v>
      </c>
      <c r="V1311" s="5">
        <f t="shared" si="285"/>
        <v>0.27354840313051088</v>
      </c>
      <c r="W1311" s="5">
        <f t="shared" si="286"/>
        <v>0.36634889422813</v>
      </c>
      <c r="X1311" s="6">
        <f t="shared" si="287"/>
        <v>0.13952533811424273</v>
      </c>
      <c r="Y1311" s="6">
        <f t="shared" si="288"/>
        <v>0.19147288976791266</v>
      </c>
      <c r="AA1311">
        <f>(O1311*constantes!$B$4)+(LN(110)*constantes!$B$5)+(LN(22)*constantes!$B$8)+(F1311*constantes!$B$9)</f>
        <v>24.116689525898391</v>
      </c>
      <c r="AB1311">
        <f t="shared" si="289"/>
        <v>0.13660645895193024</v>
      </c>
      <c r="AC1311">
        <f>(O1311*constantes!$D$4)+(LN(110)*constantes!$D$5)+(LN(22)*constantes!$D$8)+(F1311*constantes!$D$9)</f>
        <v>26.11893567165809</v>
      </c>
      <c r="AD1311" s="7">
        <f t="shared" si="290"/>
        <v>5.7192348710877861E-2</v>
      </c>
      <c r="AF1311">
        <f>(O1311*constantes!$B$4)+(LN(125)*constantes!$B$5)+(LN(22.5)*constantes!$B$8)+(F1311*constantes!$B$9)</f>
        <v>24.371646462652787</v>
      </c>
      <c r="AG1311">
        <f t="shared" si="291"/>
        <v>0.17266110175416416</v>
      </c>
      <c r="AH1311">
        <f>(O1311*constantes!$D$4)+(LN(125)*constantes!$D$5)+(LN(22.5)*constantes!$D$8)+(F1311*constantes!$D$9)</f>
        <v>26.490008688266322</v>
      </c>
      <c r="AI1311">
        <f t="shared" si="292"/>
        <v>8.1811856272562489E-2</v>
      </c>
    </row>
    <row r="1312" spans="1:35" x14ac:dyDescent="0.25">
      <c r="A1312" s="11">
        <v>1311</v>
      </c>
      <c r="B1312">
        <v>1</v>
      </c>
      <c r="C1312">
        <v>60</v>
      </c>
      <c r="D1312">
        <v>0</v>
      </c>
      <c r="E1312">
        <v>0</v>
      </c>
      <c r="F1312">
        <v>0</v>
      </c>
      <c r="G1312">
        <v>114</v>
      </c>
      <c r="H1312">
        <v>23.56</v>
      </c>
      <c r="I1312">
        <f>IF(AND(B1312=1,E1312=0),V1312,IF(AND(B1312=1,E1312=1),W1312,IF(AND(B1312=0,E1312=0),X1312,IF(AND(B1312=0,E1312=1),Y1312,ERROR))))</f>
        <v>0.12676121753411318</v>
      </c>
      <c r="K1312">
        <f t="shared" si="280"/>
        <v>0.14362116573454531</v>
      </c>
      <c r="L1312">
        <f t="shared" si="281"/>
        <v>0.11321269470654882</v>
      </c>
      <c r="M1312" s="22" t="str">
        <f t="shared" si="293"/>
        <v>NORMAL</v>
      </c>
      <c r="O1312">
        <f t="shared" si="282"/>
        <v>4.0943445622221004</v>
      </c>
      <c r="P1312">
        <f t="shared" si="283"/>
        <v>4.7361984483944957</v>
      </c>
      <c r="Q1312">
        <f t="shared" si="284"/>
        <v>3.159550358783386</v>
      </c>
      <c r="R1312">
        <f>(O1312*constantes!$B$4)+(P1312*constantes!$B$5)+(D1312*constantes!$B$6)+(Q1312*constantes!$B$8)+(F1312*constantes!$B$9)</f>
        <v>24.036354603995274</v>
      </c>
      <c r="S1312" s="4">
        <f>(O1312*constantes!$B$4)+(P1312*constantes!$C$5)+(D1312*constantes!$B$6)+(Q1312*constantes!$B$8)+(F1312*constantes!$B$9)</f>
        <v>24.375655860838258</v>
      </c>
      <c r="T1312">
        <f>(O1312*constantes!$D$4)+(P1312*constantes!$D$5)+(D1312*constantes!$D$6)+(Q1312*constantes!$D$8)+(F1312*constantes!$D$9)</f>
        <v>26.078818256327061</v>
      </c>
      <c r="U1312">
        <f>(O1312*constantes!$D$4)+(P1312*constantes!$E$5)+(D1312*constantes!$D$6)+(Q1312*constantes!$D$8)+(F1312*constantes!$D$9)</f>
        <v>26.409215460087061</v>
      </c>
      <c r="V1312" s="5">
        <f t="shared" si="285"/>
        <v>0.12676121753411318</v>
      </c>
      <c r="W1312" s="5">
        <f t="shared" si="286"/>
        <v>0.17329085598750826</v>
      </c>
      <c r="X1312" s="6">
        <f t="shared" si="287"/>
        <v>5.5006397905679516E-2</v>
      </c>
      <c r="Y1312" s="6">
        <f t="shared" si="288"/>
        <v>7.570892262220319E-2</v>
      </c>
      <c r="AA1312">
        <f>(O1312*constantes!$B$4)+(LN(110)*constantes!$B$5)+(LN(22)*constantes!$B$8)+(F1312*constantes!$B$9)</f>
        <v>23.915783691137978</v>
      </c>
      <c r="AB1312">
        <f t="shared" si="289"/>
        <v>0.11321269470654882</v>
      </c>
      <c r="AC1312">
        <f>(O1312*constantes!$D$4)+(LN(110)*constantes!$D$5)+(LN(22)*constantes!$D$8)+(F1312*constantes!$D$9)</f>
        <v>25.943321837946279</v>
      </c>
      <c r="AD1312" s="7">
        <f t="shared" si="290"/>
        <v>4.820708918468708E-2</v>
      </c>
      <c r="AF1312">
        <f>(O1312*constantes!$B$4)+(LN(125)*constantes!$B$5)+(LN(22.5)*constantes!$B$8)+(F1312*constantes!$B$9)</f>
        <v>24.170740627892375</v>
      </c>
      <c r="AG1312">
        <f t="shared" si="291"/>
        <v>0.14362116573454531</v>
      </c>
      <c r="AH1312">
        <f>(O1312*constantes!$D$4)+(LN(125)*constantes!$D$5)+(LN(22.5)*constantes!$D$8)+(F1312*constantes!$D$9)</f>
        <v>26.314394854554511</v>
      </c>
      <c r="AI1312">
        <f t="shared" si="292"/>
        <v>6.9102564331433469E-2</v>
      </c>
    </row>
    <row r="1313" spans="1:35" x14ac:dyDescent="0.25">
      <c r="A1313" s="11">
        <v>1312</v>
      </c>
      <c r="B1313">
        <v>0</v>
      </c>
      <c r="C1313">
        <v>55</v>
      </c>
      <c r="D1313">
        <v>0</v>
      </c>
      <c r="E1313">
        <v>0</v>
      </c>
      <c r="F1313">
        <v>0</v>
      </c>
      <c r="G1313">
        <v>136</v>
      </c>
      <c r="H1313">
        <v>34.4</v>
      </c>
      <c r="I1313">
        <f>IF(AND(B1313=1,E1313=0),V1313,IF(AND(B1313=1,E1313=1),W1313,IF(AND(B1313=0,E1313=0),X1313,IF(AND(B1313=0,E1313=1),Y1313,ERROR))))</f>
        <v>8.5160260624008721E-2</v>
      </c>
      <c r="K1313">
        <f t="shared" si="280"/>
        <v>5.4942946453026109E-2</v>
      </c>
      <c r="L1313">
        <f t="shared" si="281"/>
        <v>3.8241136753246696E-2</v>
      </c>
      <c r="M1313" s="22" t="str">
        <f t="shared" si="293"/>
        <v>Elevated Risk</v>
      </c>
      <c r="O1313">
        <f t="shared" si="282"/>
        <v>4.0073331852324712</v>
      </c>
      <c r="P1313">
        <f t="shared" si="283"/>
        <v>4.9126548857360524</v>
      </c>
      <c r="Q1313">
        <f t="shared" si="284"/>
        <v>3.5380565643793527</v>
      </c>
      <c r="R1313">
        <f>(O1313*constantes!$B$4)+(P1313*constantes!$B$5)+(D1313*constantes!$B$6)+(Q1313*constantes!$B$8)+(F1313*constantes!$B$9)</f>
        <v>24.39290084027553</v>
      </c>
      <c r="S1313" s="4">
        <f>(O1313*constantes!$B$4)+(P1313*constantes!$C$5)+(D1313*constantes!$B$6)+(Q1313*constantes!$B$8)+(F1313*constantes!$B$9)</f>
        <v>24.74484343628966</v>
      </c>
      <c r="T1313">
        <f>(O1313*constantes!$D$4)+(P1313*constantes!$D$5)+(D1313*constantes!$D$6)+(Q1313*constantes!$D$8)+(F1313*constantes!$D$9)</f>
        <v>26.531921583515263</v>
      </c>
      <c r="U1313">
        <f>(O1313*constantes!$D$4)+(P1313*constantes!$E$5)+(D1313*constantes!$D$6)+(Q1313*constantes!$D$8)+(F1313*constantes!$D$9)</f>
        <v>26.874628388344213</v>
      </c>
      <c r="V1313" s="5">
        <f t="shared" si="285"/>
        <v>0.17602292105474571</v>
      </c>
      <c r="W1313" s="5">
        <f t="shared" si="286"/>
        <v>0.24064322706187791</v>
      </c>
      <c r="X1313" s="6">
        <f t="shared" si="287"/>
        <v>8.5160260624008721E-2</v>
      </c>
      <c r="Y1313" s="6">
        <f t="shared" si="288"/>
        <v>0.11784564961100352</v>
      </c>
      <c r="AA1313">
        <f>(O1313*constantes!$B$4)+(LN(110)*constantes!$B$5)+(LN(22)*constantes!$B$8)+(F1313*constantes!$B$9)</f>
        <v>23.644920755024344</v>
      </c>
      <c r="AB1313">
        <f t="shared" si="289"/>
        <v>8.7567364830949512E-2</v>
      </c>
      <c r="AC1313">
        <f>(O1313*constantes!$D$4)+(LN(110)*constantes!$D$5)+(LN(22)*constantes!$D$8)+(F1313*constantes!$D$9)</f>
        <v>25.706557790361106</v>
      </c>
      <c r="AD1313" s="7">
        <f t="shared" si="290"/>
        <v>3.8241136753246696E-2</v>
      </c>
      <c r="AF1313">
        <f>(O1313*constantes!$B$4)+(LN(125)*constantes!$B$5)+(LN(22.5)*constantes!$B$8)+(F1313*constantes!$B$9)</f>
        <v>23.899877691778737</v>
      </c>
      <c r="AG1313">
        <f t="shared" si="291"/>
        <v>0.11152976090806932</v>
      </c>
      <c r="AH1313">
        <f>(O1313*constantes!$D$4)+(LN(125)*constantes!$D$5)+(LN(22.5)*constantes!$D$8)+(F1313*constantes!$D$9)</f>
        <v>26.077630806969339</v>
      </c>
      <c r="AI1313">
        <f t="shared" si="292"/>
        <v>5.4942946453026109E-2</v>
      </c>
    </row>
    <row r="1314" spans="1:35" x14ac:dyDescent="0.25">
      <c r="A1314" s="11">
        <v>1313</v>
      </c>
      <c r="B1314">
        <v>0</v>
      </c>
      <c r="C1314">
        <v>52</v>
      </c>
      <c r="D1314">
        <v>0</v>
      </c>
      <c r="E1314">
        <v>0</v>
      </c>
      <c r="F1314">
        <v>0</v>
      </c>
      <c r="G1314">
        <v>129</v>
      </c>
      <c r="H1314">
        <v>28.06</v>
      </c>
      <c r="I1314">
        <f>IF(AND(B1314=1,E1314=0),V1314,IF(AND(B1314=1,E1314=1),W1314,IF(AND(B1314=0,E1314=0),X1314,IF(AND(B1314=0,E1314=1),Y1314,ERROR))))</f>
        <v>5.7614390011077821E-2</v>
      </c>
      <c r="K1314">
        <f t="shared" si="280"/>
        <v>4.7353292556453264E-2</v>
      </c>
      <c r="L1314">
        <f t="shared" si="281"/>
        <v>3.291838619478793E-2</v>
      </c>
      <c r="M1314" s="22" t="str">
        <f t="shared" si="293"/>
        <v>Elevated Risk</v>
      </c>
      <c r="O1314">
        <f t="shared" si="282"/>
        <v>3.9512437185814275</v>
      </c>
      <c r="P1314">
        <f t="shared" si="283"/>
        <v>4.8598124043616719</v>
      </c>
      <c r="Q1314">
        <f t="shared" si="284"/>
        <v>3.3343450746743146</v>
      </c>
      <c r="R1314">
        <f>(O1314*constantes!$B$4)+(P1314*constantes!$B$5)+(D1314*constantes!$B$6)+(Q1314*constantes!$B$8)+(F1314*constantes!$B$9)</f>
        <v>23.958773186128049</v>
      </c>
      <c r="S1314" s="4">
        <f>(O1314*constantes!$B$4)+(P1314*constantes!$C$5)+(D1314*constantes!$B$6)+(Q1314*constantes!$B$8)+(F1314*constantes!$B$9)</f>
        <v>24.306930146776519</v>
      </c>
      <c r="T1314">
        <f>(O1314*constantes!$D$4)+(P1314*constantes!$D$5)+(D1314*constantes!$D$6)+(Q1314*constantes!$D$8)+(F1314*constantes!$D$9)</f>
        <v>26.126509575100599</v>
      </c>
      <c r="U1314">
        <f>(O1314*constantes!$D$4)+(P1314*constantes!$E$5)+(D1314*constantes!$D$6)+(Q1314*constantes!$D$8)+(F1314*constantes!$D$9)</f>
        <v>26.465530088428867</v>
      </c>
      <c r="V1314" s="5">
        <f t="shared" si="285"/>
        <v>0.11788067418417103</v>
      </c>
      <c r="W1314" s="5">
        <f t="shared" si="286"/>
        <v>0.1627754630649566</v>
      </c>
      <c r="X1314" s="6">
        <f t="shared" si="287"/>
        <v>5.7614390011077821E-2</v>
      </c>
      <c r="Y1314" s="6">
        <f t="shared" si="288"/>
        <v>7.9914798832037892E-2</v>
      </c>
      <c r="AA1314">
        <f>(O1314*constantes!$B$4)+(LN(110)*constantes!$B$5)+(LN(22)*constantes!$B$8)+(F1314*constantes!$B$9)</f>
        <v>23.470316488918311</v>
      </c>
      <c r="AB1314">
        <f t="shared" si="289"/>
        <v>7.4072320755760312E-2</v>
      </c>
      <c r="AC1314">
        <f>(O1314*constantes!$D$4)+(LN(110)*constantes!$D$5)+(LN(22)*constantes!$D$8)+(F1314*constantes!$D$9)</f>
        <v>25.553934425340952</v>
      </c>
      <c r="AD1314" s="7">
        <f t="shared" si="290"/>
        <v>3.291838619478793E-2</v>
      </c>
      <c r="AF1314">
        <f>(O1314*constantes!$B$4)+(LN(125)*constantes!$B$5)+(LN(22.5)*constantes!$B$8)+(F1314*constantes!$B$9)</f>
        <v>23.725273425672704</v>
      </c>
      <c r="AG1314">
        <f t="shared" si="291"/>
        <v>9.453671546464415E-2</v>
      </c>
      <c r="AH1314">
        <f>(O1314*constantes!$D$4)+(LN(125)*constantes!$D$5)+(LN(22.5)*constantes!$D$8)+(F1314*constantes!$D$9)</f>
        <v>25.925007441949184</v>
      </c>
      <c r="AI1314">
        <f t="shared" si="292"/>
        <v>4.7353292556453264E-2</v>
      </c>
    </row>
    <row r="1315" spans="1:35" x14ac:dyDescent="0.25">
      <c r="A1315" s="11">
        <v>1314</v>
      </c>
      <c r="B1315">
        <v>1</v>
      </c>
      <c r="C1315">
        <v>50</v>
      </c>
      <c r="D1315">
        <v>1</v>
      </c>
      <c r="E1315">
        <v>0</v>
      </c>
      <c r="F1315">
        <v>0</v>
      </c>
      <c r="G1315">
        <v>127.5</v>
      </c>
      <c r="H1315">
        <v>27.82</v>
      </c>
      <c r="I1315">
        <f>IF(AND(B1315=1,E1315=0),V1315,IF(AND(B1315=1,E1315=1),W1315,IF(AND(B1315=0,E1315=0),X1315,IF(AND(B1315=0,E1315=1),Y1315,ERROR))))</f>
        <v>0.19695823146785496</v>
      </c>
      <c r="K1315">
        <f t="shared" si="280"/>
        <v>8.4142660265313918E-2</v>
      </c>
      <c r="L1315">
        <f t="shared" si="281"/>
        <v>6.5845990830285972E-2</v>
      </c>
      <c r="M1315" s="22" t="str">
        <f t="shared" si="293"/>
        <v>Elevated Risk</v>
      </c>
      <c r="O1315">
        <f t="shared" si="282"/>
        <v>3.912023005428146</v>
      </c>
      <c r="P1315">
        <f t="shared" si="283"/>
        <v>4.8481163645984813</v>
      </c>
      <c r="Q1315">
        <f t="shared" si="284"/>
        <v>3.325755186495297</v>
      </c>
      <c r="R1315">
        <f>(O1315*constantes!$B$4)+(P1315*constantes!$B$5)+(D1315*constantes!$B$6)+(Q1315*constantes!$B$8)+(F1315*constantes!$B$9)</f>
        <v>24.517703779814831</v>
      </c>
      <c r="S1315" s="4">
        <f>(O1315*constantes!$B$4)+(P1315*constantes!$C$5)+(D1315*constantes!$B$6)+(Q1315*constantes!$B$8)+(F1315*constantes!$B$9)</f>
        <v>24.865022836174667</v>
      </c>
      <c r="T1315">
        <f>(O1315*constantes!$D$4)+(P1315*constantes!$D$5)+(D1315*constantes!$D$6)+(Q1315*constantes!$D$8)+(F1315*constantes!$D$9)</f>
        <v>26.601175781618799</v>
      </c>
      <c r="U1315">
        <f>(O1315*constantes!$D$4)+(P1315*constantes!$E$5)+(D1315*constantes!$D$6)+(Q1315*constantes!$D$8)+(F1315*constantes!$D$9)</f>
        <v>26.939380379213191</v>
      </c>
      <c r="V1315" s="5">
        <f t="shared" si="285"/>
        <v>0.19695823146785496</v>
      </c>
      <c r="W1315" s="5">
        <f t="shared" si="286"/>
        <v>0.2668735116568598</v>
      </c>
      <c r="X1315" s="6">
        <f t="shared" si="287"/>
        <v>9.0980651950194225E-2</v>
      </c>
      <c r="Y1315" s="6">
        <f t="shared" si="288"/>
        <v>0.12521401208648042</v>
      </c>
      <c r="AA1315">
        <f>(O1315*constantes!$B$4)+(LN(110)*constantes!$B$5)+(LN(22)*constantes!$B$8)+(F1315*constantes!$B$9)</f>
        <v>23.348223977700673</v>
      </c>
      <c r="AB1315">
        <f t="shared" si="289"/>
        <v>6.5845990830285972E-2</v>
      </c>
      <c r="AC1315">
        <f>(O1315*constantes!$D$4)+(LN(110)*constantes!$D$5)+(LN(22)*constantes!$D$8)+(F1315*constantes!$D$9)</f>
        <v>25.447212119400952</v>
      </c>
      <c r="AD1315" s="7">
        <f t="shared" si="290"/>
        <v>2.9636129007590606E-2</v>
      </c>
      <c r="AF1315">
        <f>(O1315*constantes!$B$4)+(LN(125)*constantes!$B$5)+(LN(22.5)*constantes!$B$8)+(F1315*constantes!$B$9)</f>
        <v>23.603180914455063</v>
      </c>
      <c r="AG1315">
        <f t="shared" si="291"/>
        <v>8.4142660265313918E-2</v>
      </c>
      <c r="AH1315">
        <f>(O1315*constantes!$D$4)+(LN(125)*constantes!$D$5)+(LN(22.5)*constantes!$D$8)+(F1315*constantes!$D$9)</f>
        <v>25.818285136009184</v>
      </c>
      <c r="AI1315">
        <f t="shared" si="292"/>
        <v>4.2663786438573714E-2</v>
      </c>
    </row>
    <row r="1316" spans="1:35" x14ac:dyDescent="0.25">
      <c r="A1316" s="11">
        <v>1315</v>
      </c>
      <c r="B1316">
        <v>0</v>
      </c>
      <c r="C1316">
        <v>35</v>
      </c>
      <c r="D1316">
        <v>1</v>
      </c>
      <c r="E1316">
        <v>0</v>
      </c>
      <c r="F1316">
        <v>0</v>
      </c>
      <c r="G1316">
        <v>106</v>
      </c>
      <c r="H1316">
        <v>24.73</v>
      </c>
      <c r="I1316">
        <f>IF(AND(B1316=1,E1316=0),V1316,IF(AND(B1316=1,E1316=1),W1316,IF(AND(B1316=0,E1316=0),X1316,IF(AND(B1316=0,E1316=1),Y1316,ERROR))))</f>
        <v>2.0038326145840113E-2</v>
      </c>
      <c r="K1316">
        <f t="shared" si="280"/>
        <v>1.6383680801150824E-2</v>
      </c>
      <c r="L1316">
        <f t="shared" si="281"/>
        <v>1.133354995431346E-2</v>
      </c>
      <c r="M1316" s="22" t="str">
        <f t="shared" si="293"/>
        <v>Elevated Risk</v>
      </c>
      <c r="O1316">
        <f t="shared" si="282"/>
        <v>3.5553480614894135</v>
      </c>
      <c r="P1316">
        <f t="shared" si="283"/>
        <v>4.6634390941120669</v>
      </c>
      <c r="Q1316">
        <f t="shared" si="284"/>
        <v>3.2080170815333249</v>
      </c>
      <c r="R1316">
        <f>(O1316*constantes!$B$4)+(P1316*constantes!$B$5)+(D1316*constantes!$B$6)+(Q1316*constantes!$B$8)+(F1316*constantes!$B$9)</f>
        <v>22.971458597926677</v>
      </c>
      <c r="S1316" s="4">
        <f>(O1316*constantes!$B$4)+(P1316*constantes!$C$5)+(D1316*constantes!$B$6)+(Q1316*constantes!$B$8)+(F1316*constantes!$B$9)</f>
        <v>23.305547374628865</v>
      </c>
      <c r="T1316">
        <f>(O1316*constantes!$D$4)+(P1316*constantes!$D$5)+(D1316*constantes!$D$6)+(Q1316*constantes!$D$8)+(F1316*constantes!$D$9)</f>
        <v>25.050964144829685</v>
      </c>
      <c r="U1316">
        <f>(O1316*constantes!$D$4)+(P1316*constantes!$E$5)+(D1316*constantes!$D$6)+(Q1316*constantes!$D$8)+(F1316*constantes!$D$9)</f>
        <v>25.376285656034945</v>
      </c>
      <c r="V1316" s="5">
        <f t="shared" si="285"/>
        <v>4.5656323449280278E-2</v>
      </c>
      <c r="W1316" s="5">
        <f t="shared" si="286"/>
        <v>6.3183866057235361E-2</v>
      </c>
      <c r="X1316" s="6">
        <f t="shared" si="287"/>
        <v>2.0038326145840113E-2</v>
      </c>
      <c r="Y1316" s="6">
        <f t="shared" si="288"/>
        <v>2.7635264768081202E-2</v>
      </c>
      <c r="AA1316">
        <f>(O1316*constantes!$B$4)+(LN(110)*constantes!$B$5)+(LN(22)*constantes!$B$8)+(F1316*constantes!$B$9)</f>
        <v>22.237909144217156</v>
      </c>
      <c r="AB1316">
        <f t="shared" si="289"/>
        <v>2.2190585383473738E-2</v>
      </c>
      <c r="AC1316">
        <f>(O1316*constantes!$D$4)+(LN(110)*constantes!$D$5)+(LN(22)*constantes!$D$8)+(F1316*constantes!$D$9)</f>
        <v>24.476674629697587</v>
      </c>
      <c r="AD1316" s="7">
        <f t="shared" si="290"/>
        <v>1.133354995431346E-2</v>
      </c>
      <c r="AF1316">
        <f>(O1316*constantes!$B$4)+(LN(125)*constantes!$B$5)+(LN(22.5)*constantes!$B$8)+(F1316*constantes!$B$9)</f>
        <v>22.492866080971549</v>
      </c>
      <c r="AG1316">
        <f t="shared" si="291"/>
        <v>2.8542111166007578E-2</v>
      </c>
      <c r="AH1316">
        <f>(O1316*constantes!$D$4)+(LN(125)*constantes!$D$5)+(LN(22.5)*constantes!$D$8)+(F1316*constantes!$D$9)</f>
        <v>24.84774764630582</v>
      </c>
      <c r="AI1316">
        <f t="shared" si="292"/>
        <v>1.6383680801150824E-2</v>
      </c>
    </row>
    <row r="1317" spans="1:35" x14ac:dyDescent="0.25">
      <c r="A1317" s="11">
        <v>1316</v>
      </c>
      <c r="B1317">
        <v>0</v>
      </c>
      <c r="C1317">
        <v>57</v>
      </c>
      <c r="D1317">
        <v>0</v>
      </c>
      <c r="E1317">
        <v>0</v>
      </c>
      <c r="F1317">
        <v>0</v>
      </c>
      <c r="G1317">
        <v>127</v>
      </c>
      <c r="H1317">
        <v>21.85</v>
      </c>
      <c r="I1317">
        <f>IF(AND(B1317=1,E1317=0),V1317,IF(AND(B1317=1,E1317=1),W1317,IF(AND(B1317=0,E1317=0),X1317,IF(AND(B1317=0,E1317=1),Y1317,ERROR))))</f>
        <v>6.213857133448486E-2</v>
      </c>
      <c r="K1317">
        <f t="shared" si="280"/>
        <v>6.0378388617794876E-2</v>
      </c>
      <c r="L1317">
        <f t="shared" si="281"/>
        <v>4.2061248414153263E-2</v>
      </c>
      <c r="M1317" s="22" t="str">
        <f t="shared" si="293"/>
        <v>NORMAL</v>
      </c>
      <c r="O1317">
        <f t="shared" si="282"/>
        <v>4.0430512678345503</v>
      </c>
      <c r="P1317">
        <f t="shared" si="283"/>
        <v>4.8441870864585912</v>
      </c>
      <c r="Q1317">
        <f t="shared" si="284"/>
        <v>3.0842009215415991</v>
      </c>
      <c r="R1317">
        <f>(O1317*constantes!$B$4)+(P1317*constantes!$B$5)+(D1317*constantes!$B$6)+(Q1317*constantes!$B$8)+(F1317*constantes!$B$9)</f>
        <v>24.017273419636382</v>
      </c>
      <c r="S1317" s="4">
        <f>(O1317*constantes!$B$4)+(P1317*constantes!$C$5)+(D1317*constantes!$B$6)+(Q1317*constantes!$B$8)+(F1317*constantes!$B$9)</f>
        <v>24.364310982510275</v>
      </c>
      <c r="T1317">
        <f>(O1317*constantes!$D$4)+(P1317*constantes!$D$5)+(D1317*constantes!$D$6)+(Q1317*constantes!$D$8)+(F1317*constantes!$D$9)</f>
        <v>26.204485531874937</v>
      </c>
      <c r="U1317">
        <f>(O1317*constantes!$D$4)+(P1317*constantes!$E$5)+(D1317*constantes!$D$6)+(Q1317*constantes!$D$8)+(F1317*constantes!$D$9)</f>
        <v>26.542416023026291</v>
      </c>
      <c r="V1317" s="5">
        <f t="shared" si="285"/>
        <v>0.12452123101939727</v>
      </c>
      <c r="W1317" s="5">
        <f t="shared" si="286"/>
        <v>0.17151420635068393</v>
      </c>
      <c r="X1317" s="6">
        <f t="shared" si="287"/>
        <v>6.213857133448486E-2</v>
      </c>
      <c r="Y1317" s="6">
        <f t="shared" si="288"/>
        <v>8.6018883278857428E-2</v>
      </c>
      <c r="AA1317">
        <f>(O1317*constantes!$B$4)+(LN(110)*constantes!$B$5)+(LN(22)*constantes!$B$8)+(F1317*constantes!$B$9)</f>
        <v>23.756109717441312</v>
      </c>
      <c r="AB1317">
        <f t="shared" si="289"/>
        <v>9.7348342413305922E-2</v>
      </c>
      <c r="AC1317">
        <f>(O1317*constantes!$D$4)+(LN(110)*constantes!$D$5)+(LN(22)*constantes!$D$8)+(F1317*constantes!$D$9)</f>
        <v>25.803749193387144</v>
      </c>
      <c r="AD1317" s="7">
        <f t="shared" si="290"/>
        <v>4.2061248414153263E-2</v>
      </c>
      <c r="AF1317">
        <f>(O1317*constantes!$B$4)+(LN(125)*constantes!$B$5)+(LN(22.5)*constantes!$B$8)+(F1317*constantes!$B$9)</f>
        <v>24.011066654195705</v>
      </c>
      <c r="AG1317">
        <f t="shared" si="291"/>
        <v>0.12380054983513455</v>
      </c>
      <c r="AH1317">
        <f>(O1317*constantes!$D$4)+(LN(125)*constantes!$D$5)+(LN(22.5)*constantes!$D$8)+(F1317*constantes!$D$9)</f>
        <v>26.174822209995376</v>
      </c>
      <c r="AI1317">
        <f t="shared" si="292"/>
        <v>6.0378388617794876E-2</v>
      </c>
    </row>
    <row r="1318" spans="1:35" x14ac:dyDescent="0.25">
      <c r="A1318" s="11">
        <v>1317</v>
      </c>
      <c r="B1318">
        <v>0</v>
      </c>
      <c r="C1318">
        <v>60</v>
      </c>
      <c r="D1318">
        <v>0</v>
      </c>
      <c r="E1318">
        <v>0</v>
      </c>
      <c r="F1318">
        <v>0</v>
      </c>
      <c r="G1318">
        <v>126</v>
      </c>
      <c r="H1318">
        <v>25.13</v>
      </c>
      <c r="I1318">
        <f>IF(AND(B1318=1,E1318=0),V1318,IF(AND(B1318=1,E1318=1),W1318,IF(AND(B1318=0,E1318=0),X1318,IF(AND(B1318=0,E1318=1),Y1318,ERROR))))</f>
        <v>7.4561090691595666E-2</v>
      </c>
      <c r="K1318">
        <f t="shared" si="280"/>
        <v>6.9102564331433469E-2</v>
      </c>
      <c r="L1318">
        <f t="shared" si="281"/>
        <v>4.820708918468708E-2</v>
      </c>
      <c r="M1318" s="22" t="str">
        <f t="shared" si="293"/>
        <v>NORMAL</v>
      </c>
      <c r="O1318">
        <f t="shared" si="282"/>
        <v>4.0943445622221004</v>
      </c>
      <c r="P1318">
        <f t="shared" si="283"/>
        <v>4.836281906951478</v>
      </c>
      <c r="Q1318">
        <f t="shared" si="284"/>
        <v>3.2240623515555007</v>
      </c>
      <c r="R1318">
        <f>(O1318*constantes!$B$4)+(P1318*constantes!$B$5)+(D1318*constantes!$B$6)+(Q1318*constantes!$B$8)+(F1318*constantes!$B$9)</f>
        <v>24.273160598805113</v>
      </c>
      <c r="S1318" s="4">
        <f>(O1318*constantes!$B$4)+(P1318*constantes!$C$5)+(D1318*constantes!$B$6)+(Q1318*constantes!$B$8)+(F1318*constantes!$B$9)</f>
        <v>24.619631834619113</v>
      </c>
      <c r="T1318">
        <f>(O1318*constantes!$D$4)+(P1318*constantes!$D$5)+(D1318*constantes!$D$6)+(Q1318*constantes!$D$8)+(F1318*constantes!$D$9)</f>
        <v>26.393325774041326</v>
      </c>
      <c r="U1318">
        <f>(O1318*constantes!$D$4)+(P1318*constantes!$E$5)+(D1318*constantes!$D$6)+(Q1318*constantes!$D$8)+(F1318*constantes!$D$9)</f>
        <v>26.73070479987026</v>
      </c>
      <c r="V1318" s="5">
        <f t="shared" si="285"/>
        <v>0.15782171991696703</v>
      </c>
      <c r="W1318" s="5">
        <f t="shared" si="286"/>
        <v>0.21563866992803105</v>
      </c>
      <c r="X1318" s="6">
        <f t="shared" si="287"/>
        <v>7.4561090691595666E-2</v>
      </c>
      <c r="Y1318" s="6">
        <f t="shared" si="288"/>
        <v>0.10289326720666425</v>
      </c>
      <c r="AA1318">
        <f>(O1318*constantes!$B$4)+(LN(110)*constantes!$B$5)+(LN(22)*constantes!$B$8)+(F1318*constantes!$B$9)</f>
        <v>23.915783691137978</v>
      </c>
      <c r="AB1318">
        <f t="shared" si="289"/>
        <v>0.11321269470654882</v>
      </c>
      <c r="AC1318">
        <f>(O1318*constantes!$D$4)+(LN(110)*constantes!$D$5)+(LN(22)*constantes!$D$8)+(F1318*constantes!$D$9)</f>
        <v>25.943321837946279</v>
      </c>
      <c r="AD1318" s="7">
        <f t="shared" si="290"/>
        <v>4.820708918468708E-2</v>
      </c>
      <c r="AF1318">
        <f>(O1318*constantes!$B$4)+(LN(125)*constantes!$B$5)+(LN(22.5)*constantes!$B$8)+(F1318*constantes!$B$9)</f>
        <v>24.170740627892375</v>
      </c>
      <c r="AG1318">
        <f t="shared" si="291"/>
        <v>0.14362116573454531</v>
      </c>
      <c r="AH1318">
        <f>(O1318*constantes!$D$4)+(LN(125)*constantes!$D$5)+(LN(22.5)*constantes!$D$8)+(F1318*constantes!$D$9)</f>
        <v>26.314394854554511</v>
      </c>
      <c r="AI1318">
        <f t="shared" si="292"/>
        <v>6.9102564331433469E-2</v>
      </c>
    </row>
    <row r="1319" spans="1:35" x14ac:dyDescent="0.25">
      <c r="A1319" s="11">
        <v>1318</v>
      </c>
      <c r="B1319">
        <v>0</v>
      </c>
      <c r="C1319">
        <v>53</v>
      </c>
      <c r="D1319">
        <v>1</v>
      </c>
      <c r="E1319">
        <v>1</v>
      </c>
      <c r="F1319">
        <v>0</v>
      </c>
      <c r="G1319">
        <v>154</v>
      </c>
      <c r="H1319">
        <v>26.91</v>
      </c>
      <c r="I1319">
        <f>IF(AND(B1319=1,E1319=0),V1319,IF(AND(B1319=1,E1319=1),W1319,IF(AND(B1319=0,E1319=0),X1319,IF(AND(B1319=0,E1319=1),Y1319,ERROR))))</f>
        <v>0.23327032025686523</v>
      </c>
      <c r="K1319">
        <f t="shared" si="280"/>
        <v>4.9808625979083754E-2</v>
      </c>
      <c r="L1319">
        <f t="shared" si="281"/>
        <v>3.4638908987597139E-2</v>
      </c>
      <c r="M1319" s="22" t="str">
        <f t="shared" si="293"/>
        <v>Elevated Risk</v>
      </c>
      <c r="O1319">
        <f t="shared" si="282"/>
        <v>3.970291913552122</v>
      </c>
      <c r="P1319">
        <f t="shared" si="283"/>
        <v>5.0369526024136295</v>
      </c>
      <c r="Q1319">
        <f t="shared" si="284"/>
        <v>3.2924979647388146</v>
      </c>
      <c r="R1319">
        <f>(O1319*constantes!$B$4)+(P1319*constantes!$B$5)+(D1319*constantes!$B$6)+(Q1319*constantes!$B$8)+(F1319*constantes!$B$9)</f>
        <v>25.023033560402684</v>
      </c>
      <c r="S1319" s="4">
        <f>(O1319*constantes!$B$4)+(P1319*constantes!$C$5)+(D1319*constantes!$B$6)+(Q1319*constantes!$B$8)+(F1319*constantes!$B$9)</f>
        <v>25.383880844839595</v>
      </c>
      <c r="T1319">
        <f>(O1319*constantes!$D$4)+(P1319*constantes!$D$5)+(D1319*constantes!$D$6)+(Q1319*constantes!$D$8)+(F1319*constantes!$D$9)</f>
        <v>27.273906146537314</v>
      </c>
      <c r="U1319">
        <f>(O1319*constantes!$D$4)+(P1319*constantes!$E$5)+(D1319*constantes!$D$6)+(Q1319*constantes!$D$8)+(F1319*constantes!$D$9)</f>
        <v>27.625283960081692</v>
      </c>
      <c r="V1319" s="5">
        <f t="shared" si="285"/>
        <v>0.30481498035589705</v>
      </c>
      <c r="W1319" s="5">
        <f t="shared" si="286"/>
        <v>0.40641075228787416</v>
      </c>
      <c r="X1319" s="6">
        <f t="shared" si="287"/>
        <v>0.17049174548382862</v>
      </c>
      <c r="Y1319" s="6">
        <f t="shared" si="288"/>
        <v>0.23327032025686523</v>
      </c>
      <c r="AA1319">
        <f>(O1319*constantes!$B$4)+(LN(110)*constantes!$B$5)+(LN(22)*constantes!$B$8)+(F1319*constantes!$B$9)</f>
        <v>23.529612757934284</v>
      </c>
      <c r="AB1319">
        <f t="shared" si="289"/>
        <v>7.8415260777171425E-2</v>
      </c>
      <c r="AC1319">
        <f>(O1319*constantes!$D$4)+(LN(110)*constantes!$D$5)+(LN(22)*constantes!$D$8)+(F1319*constantes!$D$9)</f>
        <v>25.605765897229862</v>
      </c>
      <c r="AD1319" s="7">
        <f t="shared" si="290"/>
        <v>3.4638908987597139E-2</v>
      </c>
      <c r="AF1319">
        <f>(O1319*constantes!$B$4)+(LN(125)*constantes!$B$5)+(LN(22.5)*constantes!$B$8)+(F1319*constantes!$B$9)</f>
        <v>23.784569694688678</v>
      </c>
      <c r="AG1319">
        <f t="shared" si="291"/>
        <v>0.10001327473115296</v>
      </c>
      <c r="AH1319">
        <f>(O1319*constantes!$D$4)+(LN(125)*constantes!$D$5)+(LN(22.5)*constantes!$D$8)+(F1319*constantes!$D$9)</f>
        <v>25.976838913838094</v>
      </c>
      <c r="AI1319">
        <f t="shared" si="292"/>
        <v>4.9808625979083754E-2</v>
      </c>
    </row>
    <row r="1320" spans="1:35" x14ac:dyDescent="0.25">
      <c r="A1320" s="11">
        <v>1319</v>
      </c>
      <c r="B1320">
        <v>1</v>
      </c>
      <c r="C1320">
        <v>43</v>
      </c>
      <c r="D1320">
        <v>1</v>
      </c>
      <c r="E1320">
        <v>0</v>
      </c>
      <c r="F1320">
        <v>0</v>
      </c>
      <c r="G1320">
        <v>130</v>
      </c>
      <c r="H1320">
        <v>24.96</v>
      </c>
      <c r="I1320">
        <f>IF(AND(B1320=1,E1320=0),V1320,IF(AND(B1320=1,E1320=1),W1320,IF(AND(B1320=0,E1320=0),X1320,IF(AND(B1320=0,E1320=1),Y1320,ERROR))))</f>
        <v>0.12232118331091058</v>
      </c>
      <c r="K1320">
        <f t="shared" si="280"/>
        <v>5.3478442485207722E-2</v>
      </c>
      <c r="L1320">
        <f t="shared" si="281"/>
        <v>4.169811677585733E-2</v>
      </c>
      <c r="M1320" s="22" t="str">
        <f t="shared" si="293"/>
        <v>Elevated Risk</v>
      </c>
      <c r="O1320">
        <f t="shared" si="282"/>
        <v>3.7612001156935624</v>
      </c>
      <c r="P1320">
        <f t="shared" si="283"/>
        <v>4.8675344504555822</v>
      </c>
      <c r="Q1320">
        <f t="shared" si="284"/>
        <v>3.2172745435012269</v>
      </c>
      <c r="R1320">
        <f>(O1320*constantes!$B$4)+(P1320*constantes!$B$5)+(D1320*constantes!$B$6)+(Q1320*constantes!$B$8)+(F1320*constantes!$B$9)</f>
        <v>23.998220060352043</v>
      </c>
      <c r="S1320" s="4">
        <f>(O1320*constantes!$B$4)+(P1320*constantes!$C$5)+(D1320*constantes!$B$6)+(Q1320*constantes!$B$8)+(F1320*constantes!$B$9)</f>
        <v>24.346930228382682</v>
      </c>
      <c r="T1320">
        <f>(O1320*constantes!$D$4)+(P1320*constantes!$D$5)+(D1320*constantes!$D$6)+(Q1320*constantes!$D$8)+(F1320*constantes!$D$9)</f>
        <v>26.189936740206299</v>
      </c>
      <c r="U1320">
        <f>(O1320*constantes!$D$4)+(P1320*constantes!$E$5)+(D1320*constantes!$D$6)+(Q1320*constantes!$D$8)+(F1320*constantes!$D$9)</f>
        <v>26.529495943470078</v>
      </c>
      <c r="V1320" s="5">
        <f t="shared" si="285"/>
        <v>0.12232118331091058</v>
      </c>
      <c r="W1320" s="5">
        <f t="shared" si="286"/>
        <v>0.16882387187182513</v>
      </c>
      <c r="X1320" s="6">
        <f t="shared" si="287"/>
        <v>6.126915283400991E-2</v>
      </c>
      <c r="Y1320" s="6">
        <f t="shared" si="288"/>
        <v>8.4962967154081359E-2</v>
      </c>
      <c r="AA1320">
        <f>(O1320*constantes!$B$4)+(LN(110)*constantes!$B$5)+(LN(22)*constantes!$B$8)+(F1320*constantes!$B$9)</f>
        <v>22.8787183548725</v>
      </c>
      <c r="AB1320">
        <f t="shared" si="289"/>
        <v>4.169811677585733E-2</v>
      </c>
      <c r="AC1320">
        <f>(O1320*constantes!$D$4)+(LN(110)*constantes!$D$5)+(LN(22)*constantes!$D$8)+(F1320*constantes!$D$9)</f>
        <v>25.036812478830871</v>
      </c>
      <c r="AD1320" s="7">
        <f t="shared" si="290"/>
        <v>1.975954812069991E-2</v>
      </c>
      <c r="AF1320">
        <f>(O1320*constantes!$B$4)+(LN(125)*constantes!$B$5)+(LN(22.5)*constantes!$B$8)+(F1320*constantes!$B$9)</f>
        <v>23.133675291626897</v>
      </c>
      <c r="AG1320">
        <f t="shared" si="291"/>
        <v>5.3478442485207722E-2</v>
      </c>
      <c r="AH1320">
        <f>(O1320*constantes!$D$4)+(LN(125)*constantes!$D$5)+(LN(22.5)*constantes!$D$8)+(F1320*constantes!$D$9)</f>
        <v>25.407885495439103</v>
      </c>
      <c r="AI1320">
        <f t="shared" si="292"/>
        <v>2.8509711637591306E-2</v>
      </c>
    </row>
    <row r="1321" spans="1:35" x14ac:dyDescent="0.25">
      <c r="A1321" s="11">
        <v>1320</v>
      </c>
      <c r="B1321">
        <v>1</v>
      </c>
      <c r="C1321">
        <v>56</v>
      </c>
      <c r="D1321">
        <v>1</v>
      </c>
      <c r="E1321">
        <v>0</v>
      </c>
      <c r="F1321">
        <v>0</v>
      </c>
      <c r="G1321">
        <v>124</v>
      </c>
      <c r="H1321">
        <v>26.67</v>
      </c>
      <c r="I1321">
        <f>IF(AND(B1321=1,E1321=0),V1321,IF(AND(B1321=1,E1321=1),W1321,IF(AND(B1321=0,E1321=0),X1321,IF(AND(B1321=0,E1321=1),Y1321,ERROR))))</f>
        <v>0.24924372938014994</v>
      </c>
      <c r="K1321">
        <f t="shared" si="280"/>
        <v>0.11757074595810224</v>
      </c>
      <c r="L1321">
        <f t="shared" si="281"/>
        <v>9.2378774865307212E-2</v>
      </c>
      <c r="M1321" s="22" t="str">
        <f t="shared" si="293"/>
        <v>Elevated Risk</v>
      </c>
      <c r="O1321">
        <f t="shared" si="282"/>
        <v>4.0253516907351496</v>
      </c>
      <c r="P1321">
        <f t="shared" si="283"/>
        <v>4.8202815656050371</v>
      </c>
      <c r="Q1321">
        <f t="shared" si="284"/>
        <v>3.2835393381939229</v>
      </c>
      <c r="R1321">
        <f>(O1321*constantes!$B$4)+(P1321*constantes!$B$5)+(D1321*constantes!$B$6)+(Q1321*constantes!$B$8)+(F1321*constantes!$B$9)</f>
        <v>24.785388207053479</v>
      </c>
      <c r="S1321" s="4">
        <f>(O1321*constantes!$B$4)+(P1321*constantes!$C$5)+(D1321*constantes!$B$6)+(Q1321*constantes!$B$8)+(F1321*constantes!$B$9)</f>
        <v>25.13071317841343</v>
      </c>
      <c r="T1321">
        <f>(O1321*constantes!$D$4)+(P1321*constantes!$D$5)+(D1321*constantes!$D$6)+(Q1321*constantes!$D$8)+(F1321*constantes!$D$9)</f>
        <v>26.809671430466402</v>
      </c>
      <c r="U1321">
        <f>(O1321*constantes!$D$4)+(P1321*constantes!$E$5)+(D1321*constantes!$D$6)+(Q1321*constantes!$D$8)+(F1321*constantes!$D$9)</f>
        <v>27.145934272483011</v>
      </c>
      <c r="V1321" s="5">
        <f t="shared" si="285"/>
        <v>0.24924372938014994</v>
      </c>
      <c r="W1321" s="5">
        <f t="shared" si="286"/>
        <v>0.3329649408869606</v>
      </c>
      <c r="X1321" s="6">
        <f t="shared" si="287"/>
        <v>0.11086152919695047</v>
      </c>
      <c r="Y1321" s="6">
        <f t="shared" si="288"/>
        <v>0.15165575061215142</v>
      </c>
      <c r="AA1321">
        <f>(O1321*constantes!$B$4)+(LN(110)*constantes!$B$5)+(LN(22)*constantes!$B$8)+(F1321*constantes!$B$9)</f>
        <v>23.701011641913961</v>
      </c>
      <c r="AB1321">
        <f t="shared" si="289"/>
        <v>9.2378774865307212E-2</v>
      </c>
      <c r="AC1321">
        <f>(O1321*constantes!$D$4)+(LN(110)*constantes!$D$5)+(LN(22)*constantes!$D$8)+(F1321*constantes!$D$9)</f>
        <v>25.75558740512928</v>
      </c>
      <c r="AD1321" s="7">
        <f t="shared" si="290"/>
        <v>4.0123743463222783E-2</v>
      </c>
      <c r="AF1321">
        <f>(O1321*constantes!$B$4)+(LN(125)*constantes!$B$5)+(LN(22.5)*constantes!$B$8)+(F1321*constantes!$B$9)</f>
        <v>23.955968578668354</v>
      </c>
      <c r="AG1321">
        <f t="shared" si="291"/>
        <v>0.11757074595810224</v>
      </c>
      <c r="AH1321">
        <f>(O1321*constantes!$D$4)+(LN(125)*constantes!$D$5)+(LN(22.5)*constantes!$D$8)+(F1321*constantes!$D$9)</f>
        <v>26.126660421737512</v>
      </c>
      <c r="AI1321">
        <f t="shared" si="292"/>
        <v>5.7622826233415747E-2</v>
      </c>
    </row>
    <row r="1322" spans="1:35" x14ac:dyDescent="0.25">
      <c r="A1322" s="11">
        <v>1321</v>
      </c>
      <c r="B1322">
        <v>0</v>
      </c>
      <c r="C1322">
        <v>36</v>
      </c>
      <c r="D1322">
        <v>0</v>
      </c>
      <c r="E1322">
        <v>0</v>
      </c>
      <c r="F1322">
        <v>0</v>
      </c>
      <c r="G1322">
        <v>112.5</v>
      </c>
      <c r="H1322">
        <v>22.36</v>
      </c>
      <c r="I1322">
        <f>IF(AND(B1322=1,E1322=0),V1322,IF(AND(B1322=1,E1322=1),W1322,IF(AND(B1322=0,E1322=0),X1322,IF(AND(B1322=0,E1322=1),Y1322,ERROR))))</f>
        <v>1.3131662171861236E-2</v>
      </c>
      <c r="K1322">
        <f t="shared" si="280"/>
        <v>1.7677356619603457E-2</v>
      </c>
      <c r="L1322">
        <f t="shared" si="281"/>
        <v>1.2230943924327331E-2</v>
      </c>
      <c r="M1322" s="22" t="str">
        <f t="shared" si="293"/>
        <v>NORMAL</v>
      </c>
      <c r="O1322">
        <f t="shared" si="282"/>
        <v>3.5835189384561099</v>
      </c>
      <c r="P1322">
        <f t="shared" si="283"/>
        <v>4.7229532216444747</v>
      </c>
      <c r="Q1322">
        <f t="shared" si="284"/>
        <v>3.1072736482868986</v>
      </c>
      <c r="R1322">
        <f>(O1322*constantes!$B$4)+(P1322*constantes!$B$5)+(D1322*constantes!$B$6)+(Q1322*constantes!$B$8)+(F1322*constantes!$B$9)</f>
        <v>22.380160507216967</v>
      </c>
      <c r="S1322" s="4">
        <f>(O1322*constantes!$B$4)+(P1322*constantes!$C$5)+(D1322*constantes!$B$6)+(Q1322*constantes!$B$8)+(F1322*constantes!$B$9)</f>
        <v>22.718512876015577</v>
      </c>
      <c r="T1322">
        <f>(O1322*constantes!$D$4)+(P1322*constantes!$D$5)+(D1322*constantes!$D$6)+(Q1322*constantes!$D$8)+(F1322*constantes!$D$9)</f>
        <v>24.624841877247402</v>
      </c>
      <c r="U1322">
        <f>(O1322*constantes!$D$4)+(P1322*constantes!$E$5)+(D1322*constantes!$D$6)+(Q1322*constantes!$D$8)+(F1322*constantes!$D$9)</f>
        <v>24.954315093989322</v>
      </c>
      <c r="V1322" s="5">
        <f t="shared" si="285"/>
        <v>2.5539114683348574E-2</v>
      </c>
      <c r="W1322" s="5">
        <f t="shared" si="286"/>
        <v>3.563692331565449E-2</v>
      </c>
      <c r="X1322" s="6">
        <f t="shared" si="287"/>
        <v>1.3131662171861236E-2</v>
      </c>
      <c r="Y1322" s="6">
        <f t="shared" si="288"/>
        <v>1.8209202326377461E-2</v>
      </c>
      <c r="AA1322">
        <f>(O1322*constantes!$B$4)+(LN(110)*constantes!$B$5)+(LN(22)*constantes!$B$8)+(F1322*constantes!$B$9)</f>
        <v>22.325603957379403</v>
      </c>
      <c r="AB1322">
        <f t="shared" si="289"/>
        <v>2.4199659473180479E-2</v>
      </c>
      <c r="AC1322">
        <f>(O1322*constantes!$D$4)+(LN(110)*constantes!$D$5)+(LN(22)*constantes!$D$8)+(F1322*constantes!$D$9)</f>
        <v>24.553329557885352</v>
      </c>
      <c r="AD1322" s="7">
        <f t="shared" si="290"/>
        <v>1.2230943924327331E-2</v>
      </c>
      <c r="AF1322">
        <f>(O1322*constantes!$B$4)+(LN(125)*constantes!$B$5)+(LN(22.5)*constantes!$B$8)+(F1322*constantes!$B$9)</f>
        <v>22.580560894133793</v>
      </c>
      <c r="AG1322">
        <f t="shared" si="291"/>
        <v>3.1117023555229495E-2</v>
      </c>
      <c r="AH1322">
        <f>(O1322*constantes!$D$4)+(LN(125)*constantes!$D$5)+(LN(22.5)*constantes!$D$8)+(F1322*constantes!$D$9)</f>
        <v>24.924402574493584</v>
      </c>
      <c r="AI1322">
        <f t="shared" si="292"/>
        <v>1.7677356619603457E-2</v>
      </c>
    </row>
    <row r="1323" spans="1:35" x14ac:dyDescent="0.25">
      <c r="A1323" s="11">
        <v>1322</v>
      </c>
      <c r="B1323">
        <v>1</v>
      </c>
      <c r="C1323">
        <v>38</v>
      </c>
      <c r="D1323">
        <v>0</v>
      </c>
      <c r="E1323">
        <v>1</v>
      </c>
      <c r="F1323">
        <v>0</v>
      </c>
      <c r="G1323">
        <v>135</v>
      </c>
      <c r="H1323">
        <v>32.19</v>
      </c>
      <c r="I1323">
        <f>IF(AND(B1323=1,E1323=0),V1323,IF(AND(B1323=1,E1323=1),W1323,IF(AND(B1323=0,E1323=0),X1323,IF(AND(B1323=0,E1323=1),Y1323,ERROR))))</f>
        <v>7.8217053847295381E-2</v>
      </c>
      <c r="K1323">
        <f t="shared" si="280"/>
        <v>3.6714933714987352E-2</v>
      </c>
      <c r="L1323">
        <f t="shared" si="281"/>
        <v>2.8571578401445974E-2</v>
      </c>
      <c r="M1323" s="22" t="str">
        <f t="shared" si="293"/>
        <v>Elevated Risk</v>
      </c>
      <c r="O1323">
        <f t="shared" si="282"/>
        <v>3.6375861597263857</v>
      </c>
      <c r="P1323">
        <f t="shared" si="283"/>
        <v>4.9052747784384296</v>
      </c>
      <c r="Q1323">
        <f t="shared" si="284"/>
        <v>3.4716558453107167</v>
      </c>
      <c r="R1323">
        <f>(O1323*constantes!$B$4)+(P1323*constantes!$B$5)+(D1323*constantes!$B$6)+(Q1323*constantes!$B$8)+(F1323*constantes!$B$9)</f>
        <v>23.175561952254391</v>
      </c>
      <c r="S1323" s="4">
        <f>(O1323*constantes!$B$4)+(P1323*constantes!$C$5)+(D1323*constantes!$B$6)+(Q1323*constantes!$B$8)+(F1323*constantes!$B$9)</f>
        <v>23.52697583738172</v>
      </c>
      <c r="T1323">
        <f>(O1323*constantes!$D$4)+(P1323*constantes!$D$5)+(D1323*constantes!$D$6)+(Q1323*constantes!$D$8)+(F1323*constantes!$D$9)</f>
        <v>25.471107099579022</v>
      </c>
      <c r="U1323">
        <f>(O1323*constantes!$D$4)+(P1323*constantes!$E$5)+(D1323*constantes!$D$6)+(Q1323*constantes!$D$8)+(F1323*constantes!$D$9)</f>
        <v>25.813299068122888</v>
      </c>
      <c r="V1323" s="5">
        <f t="shared" si="285"/>
        <v>5.5701148264968414E-2</v>
      </c>
      <c r="W1323" s="5">
        <f t="shared" si="286"/>
        <v>7.8217053847295381E-2</v>
      </c>
      <c r="X1323" s="6">
        <f t="shared" si="287"/>
        <v>3.0341829101298456E-2</v>
      </c>
      <c r="Y1323" s="6">
        <f t="shared" si="288"/>
        <v>4.2456161146001259E-2</v>
      </c>
      <c r="AA1323">
        <f>(O1323*constantes!$B$4)+(LN(110)*constantes!$B$5)+(LN(22)*constantes!$B$8)+(F1323*constantes!$B$9)</f>
        <v>22.493913054504919</v>
      </c>
      <c r="AB1323">
        <f t="shared" si="289"/>
        <v>2.8571578401445974E-2</v>
      </c>
      <c r="AC1323">
        <f>(O1323*constantes!$D$4)+(LN(110)*constantes!$D$5)+(LN(22)*constantes!$D$8)+(F1323*constantes!$D$9)</f>
        <v>24.700450251667263</v>
      </c>
      <c r="AD1323" s="7">
        <f t="shared" si="290"/>
        <v>1.4155691081518817E-2</v>
      </c>
      <c r="AF1323">
        <f>(O1323*constantes!$B$4)+(LN(125)*constantes!$B$5)+(LN(22.5)*constantes!$B$8)+(F1323*constantes!$B$9)</f>
        <v>22.748869991259316</v>
      </c>
      <c r="AG1323">
        <f t="shared" si="291"/>
        <v>3.6714933714987352E-2</v>
      </c>
      <c r="AH1323">
        <f>(O1323*constantes!$D$4)+(LN(125)*constantes!$D$5)+(LN(22.5)*constantes!$D$8)+(F1323*constantes!$D$9)</f>
        <v>25.071523268275495</v>
      </c>
      <c r="AI1323">
        <f t="shared" si="292"/>
        <v>2.0450275544260377E-2</v>
      </c>
    </row>
    <row r="1324" spans="1:35" x14ac:dyDescent="0.25">
      <c r="A1324" s="11">
        <v>1323</v>
      </c>
      <c r="B1324">
        <v>0</v>
      </c>
      <c r="C1324">
        <v>59</v>
      </c>
      <c r="D1324">
        <v>1</v>
      </c>
      <c r="E1324">
        <v>0</v>
      </c>
      <c r="F1324">
        <v>0</v>
      </c>
      <c r="G1324">
        <v>139</v>
      </c>
      <c r="H1324">
        <v>22.7</v>
      </c>
      <c r="I1324">
        <f>IF(AND(B1324=1,E1324=0),V1324,IF(AND(B1324=1,E1324=1),W1324,IF(AND(B1324=0,E1324=0),X1324,IF(AND(B1324=0,E1324=1),Y1324,ERROR))))</f>
        <v>0.15798852225236493</v>
      </c>
      <c r="K1324">
        <f t="shared" si="280"/>
        <v>6.6117954736533924E-2</v>
      </c>
      <c r="L1324">
        <f t="shared" si="281"/>
        <v>4.6102547085629553E-2</v>
      </c>
      <c r="M1324" s="22" t="str">
        <f t="shared" si="293"/>
        <v>Elevated Risk</v>
      </c>
      <c r="O1324">
        <f t="shared" si="282"/>
        <v>4.0775374439057197</v>
      </c>
      <c r="P1324">
        <f t="shared" si="283"/>
        <v>4.9344739331306915</v>
      </c>
      <c r="Q1324">
        <f t="shared" si="284"/>
        <v>3.122364924487357</v>
      </c>
      <c r="R1324">
        <f>(O1324*constantes!$B$4)+(P1324*constantes!$B$5)+(D1324*constantes!$B$6)+(Q1324*constantes!$B$8)+(F1324*constantes!$B$9)</f>
        <v>25.031902106438675</v>
      </c>
      <c r="S1324" s="4">
        <f>(O1324*constantes!$B$4)+(P1324*constantes!$C$5)+(D1324*constantes!$B$6)+(Q1324*constantes!$B$8)+(F1324*constantes!$B$9)</f>
        <v>25.385407819008158</v>
      </c>
      <c r="T1324">
        <f>(O1324*constantes!$D$4)+(P1324*constantes!$D$5)+(D1324*constantes!$D$6)+(Q1324*constantes!$D$8)+(F1324*constantes!$D$9)</f>
        <v>27.190484951375353</v>
      </c>
      <c r="U1324">
        <f>(O1324*constantes!$D$4)+(P1324*constantes!$E$5)+(D1324*constantes!$D$6)+(Q1324*constantes!$D$8)+(F1324*constantes!$D$9)</f>
        <v>27.534713852950549</v>
      </c>
      <c r="V1324" s="5">
        <f t="shared" si="285"/>
        <v>0.30706286305077235</v>
      </c>
      <c r="W1324" s="5">
        <f t="shared" si="286"/>
        <v>0.40688367150741878</v>
      </c>
      <c r="X1324" s="6">
        <f t="shared" si="287"/>
        <v>0.15798852225236493</v>
      </c>
      <c r="Y1324" s="6">
        <f t="shared" si="288"/>
        <v>0.21543114079695291</v>
      </c>
      <c r="AA1324">
        <f>(O1324*constantes!$B$4)+(LN(110)*constantes!$B$5)+(LN(22)*constantes!$B$8)+(F1324*constantes!$B$9)</f>
        <v>23.863463804103819</v>
      </c>
      <c r="AB1324">
        <f t="shared" si="289"/>
        <v>0.10776479003769468</v>
      </c>
      <c r="AC1324">
        <f>(O1324*constantes!$D$4)+(LN(110)*constantes!$D$5)+(LN(22)*constantes!$D$8)+(F1324*constantes!$D$9)</f>
        <v>25.897588492509126</v>
      </c>
      <c r="AD1324" s="7">
        <f t="shared" si="290"/>
        <v>4.6102547085629553E-2</v>
      </c>
      <c r="AF1324">
        <f>(O1324*constantes!$B$4)+(LN(125)*constantes!$B$5)+(LN(22.5)*constantes!$B$8)+(F1324*constantes!$B$9)</f>
        <v>24.118420740858213</v>
      </c>
      <c r="AG1324">
        <f t="shared" si="291"/>
        <v>0.13682617258299834</v>
      </c>
      <c r="AH1324">
        <f>(O1324*constantes!$D$4)+(LN(125)*constantes!$D$5)+(LN(22.5)*constantes!$D$8)+(F1324*constantes!$D$9)</f>
        <v>26.268661509117358</v>
      </c>
      <c r="AI1324">
        <f t="shared" si="292"/>
        <v>6.6117954736533924E-2</v>
      </c>
    </row>
    <row r="1325" spans="1:35" x14ac:dyDescent="0.25">
      <c r="A1325" s="11">
        <v>1324</v>
      </c>
      <c r="B1325">
        <v>1</v>
      </c>
      <c r="C1325">
        <v>49</v>
      </c>
      <c r="D1325">
        <v>0</v>
      </c>
      <c r="E1325">
        <v>1</v>
      </c>
      <c r="F1325">
        <v>0</v>
      </c>
      <c r="G1325">
        <v>140</v>
      </c>
      <c r="H1325">
        <v>27.66</v>
      </c>
      <c r="I1325">
        <f>IF(AND(B1325=1,E1325=0),V1325,IF(AND(B1325=1,E1325=1),W1325,IF(AND(B1325=0,E1325=0),X1325,IF(AND(B1325=0,E1325=1),Y1325,ERROR))))</f>
        <v>0.15710972837043324</v>
      </c>
      <c r="K1325">
        <f t="shared" si="280"/>
        <v>7.9222803135090225E-2</v>
      </c>
      <c r="L1325">
        <f t="shared" si="281"/>
        <v>6.1959526107751905E-2</v>
      </c>
      <c r="M1325" s="22" t="str">
        <f t="shared" si="293"/>
        <v>Elevated Risk</v>
      </c>
      <c r="O1325">
        <f t="shared" si="282"/>
        <v>3.8918202981106265</v>
      </c>
      <c r="P1325">
        <f t="shared" si="283"/>
        <v>4.9416424226093039</v>
      </c>
      <c r="Q1325">
        <f t="shared" si="284"/>
        <v>3.3199873262366122</v>
      </c>
      <c r="R1325">
        <f>(O1325*constantes!$B$4)+(P1325*constantes!$B$5)+(D1325*constantes!$B$6)+(Q1325*constantes!$B$8)+(F1325*constantes!$B$9)</f>
        <v>23.914209293161122</v>
      </c>
      <c r="S1325" s="4">
        <f>(O1325*constantes!$B$4)+(P1325*constantes!$C$5)+(D1325*constantes!$B$6)+(Q1325*constantes!$B$8)+(F1325*constantes!$B$9)</f>
        <v>24.268228556316856</v>
      </c>
      <c r="T1325">
        <f>(O1325*constantes!$D$4)+(P1325*constantes!$D$5)+(D1325*constantes!$D$6)+(Q1325*constantes!$D$8)+(F1325*constantes!$D$9)</f>
        <v>26.18765436610029</v>
      </c>
      <c r="U1325">
        <f>(O1325*constantes!$D$4)+(P1325*constantes!$E$5)+(D1325*constantes!$D$6)+(Q1325*constantes!$D$8)+(F1325*constantes!$D$9)</f>
        <v>26.532383341501514</v>
      </c>
      <c r="V1325" s="5">
        <f t="shared" si="285"/>
        <v>0.11304506252372881</v>
      </c>
      <c r="W1325" s="5">
        <f t="shared" si="286"/>
        <v>0.15710972837043324</v>
      </c>
      <c r="X1325" s="6">
        <f t="shared" si="287"/>
        <v>6.1133832612941585E-2</v>
      </c>
      <c r="Y1325" s="6">
        <f t="shared" si="288"/>
        <v>8.519786790269257E-2</v>
      </c>
      <c r="AA1325">
        <f>(O1325*constantes!$B$4)+(LN(110)*constantes!$B$5)+(LN(22)*constantes!$B$8)+(F1325*constantes!$B$9)</f>
        <v>23.285333757929525</v>
      </c>
      <c r="AB1325">
        <f t="shared" si="289"/>
        <v>6.1959526107751905E-2</v>
      </c>
      <c r="AC1325">
        <f>(O1325*constantes!$D$4)+(LN(110)*constantes!$D$5)+(LN(22)*constantes!$D$8)+(F1325*constantes!$D$9)</f>
        <v>25.39223913860047</v>
      </c>
      <c r="AD1325" s="7">
        <f t="shared" si="290"/>
        <v>2.8073382189004015E-2</v>
      </c>
      <c r="AF1325">
        <f>(O1325*constantes!$B$4)+(LN(125)*constantes!$B$5)+(LN(22.5)*constantes!$B$8)+(F1325*constantes!$B$9)</f>
        <v>23.540290694683922</v>
      </c>
      <c r="AG1325">
        <f t="shared" si="291"/>
        <v>7.9222803135090225E-2</v>
      </c>
      <c r="AH1325">
        <f>(O1325*constantes!$D$4)+(LN(125)*constantes!$D$5)+(LN(22.5)*constantes!$D$8)+(F1325*constantes!$D$9)</f>
        <v>25.763312155208702</v>
      </c>
      <c r="AI1325">
        <f t="shared" si="292"/>
        <v>4.0428513799347532E-2</v>
      </c>
    </row>
    <row r="1326" spans="1:35" x14ac:dyDescent="0.25">
      <c r="A1326" s="11">
        <v>1325</v>
      </c>
      <c r="B1326">
        <v>0</v>
      </c>
      <c r="C1326">
        <v>49</v>
      </c>
      <c r="D1326">
        <v>0</v>
      </c>
      <c r="E1326">
        <v>0</v>
      </c>
      <c r="F1326">
        <v>0</v>
      </c>
      <c r="G1326">
        <v>133.5</v>
      </c>
      <c r="H1326">
        <v>29.45</v>
      </c>
      <c r="I1326">
        <f>IF(AND(B1326=1,E1326=0),V1326,IF(AND(B1326=1,E1326=1),W1326,IF(AND(B1326=0,E1326=0),X1326,IF(AND(B1326=0,E1326=1),Y1326,ERROR))))</f>
        <v>5.5390850371965117E-2</v>
      </c>
      <c r="K1326">
        <f t="shared" si="280"/>
        <v>4.0428513799347532E-2</v>
      </c>
      <c r="L1326">
        <f t="shared" si="281"/>
        <v>2.8073382189004015E-2</v>
      </c>
      <c r="M1326" s="22" t="str">
        <f t="shared" si="293"/>
        <v>Elevated Risk</v>
      </c>
      <c r="O1326">
        <f t="shared" si="282"/>
        <v>3.8918202981106265</v>
      </c>
      <c r="P1326">
        <f t="shared" si="283"/>
        <v>4.8941014778403042</v>
      </c>
      <c r="Q1326">
        <f t="shared" si="284"/>
        <v>3.3826939100975957</v>
      </c>
      <c r="R1326">
        <f>(O1326*constantes!$B$4)+(P1326*constantes!$B$5)+(D1326*constantes!$B$6)+(Q1326*constantes!$B$8)+(F1326*constantes!$B$9)</f>
        <v>23.875728935826519</v>
      </c>
      <c r="S1326" s="4">
        <f>(O1326*constantes!$B$4)+(P1326*constantes!$C$5)+(D1326*constantes!$B$6)+(Q1326*constantes!$B$8)+(F1326*constantes!$B$9)</f>
        <v>24.226342365699001</v>
      </c>
      <c r="T1326">
        <f>(O1326*constantes!$D$4)+(P1326*constantes!$D$5)+(D1326*constantes!$D$6)+(Q1326*constantes!$D$8)+(F1326*constantes!$D$9)</f>
        <v>26.085984708149049</v>
      </c>
      <c r="U1326">
        <f>(O1326*constantes!$D$4)+(P1326*constantes!$E$5)+(D1326*constantes!$D$6)+(Q1326*constantes!$D$8)+(F1326*constantes!$D$9)</f>
        <v>26.427397227243187</v>
      </c>
      <c r="V1326" s="5">
        <f t="shared" si="285"/>
        <v>0.10901941542544213</v>
      </c>
      <c r="W1326" s="5">
        <f t="shared" si="286"/>
        <v>0.15117923799969091</v>
      </c>
      <c r="X1326" s="6">
        <f t="shared" si="287"/>
        <v>5.5390850371965117E-2</v>
      </c>
      <c r="Y1326" s="6">
        <f t="shared" si="288"/>
        <v>7.7043107007604972E-2</v>
      </c>
      <c r="AA1326">
        <f>(O1326*constantes!$B$4)+(LN(110)*constantes!$B$5)+(LN(22)*constantes!$B$8)+(F1326*constantes!$B$9)</f>
        <v>23.285333757929525</v>
      </c>
      <c r="AB1326">
        <f t="shared" si="289"/>
        <v>6.1959526107751905E-2</v>
      </c>
      <c r="AC1326">
        <f>(O1326*constantes!$D$4)+(LN(110)*constantes!$D$5)+(LN(22)*constantes!$D$8)+(F1326*constantes!$D$9)</f>
        <v>25.39223913860047</v>
      </c>
      <c r="AD1326" s="7">
        <f t="shared" si="290"/>
        <v>2.8073382189004015E-2</v>
      </c>
      <c r="AF1326">
        <f>(O1326*constantes!$B$4)+(LN(125)*constantes!$B$5)+(LN(22.5)*constantes!$B$8)+(F1326*constantes!$B$9)</f>
        <v>23.540290694683922</v>
      </c>
      <c r="AG1326">
        <f t="shared" si="291"/>
        <v>7.9222803135090225E-2</v>
      </c>
      <c r="AH1326">
        <f>(O1326*constantes!$D$4)+(LN(125)*constantes!$D$5)+(LN(22.5)*constantes!$D$8)+(F1326*constantes!$D$9)</f>
        <v>25.763312155208702</v>
      </c>
      <c r="AI1326">
        <f t="shared" si="292"/>
        <v>4.0428513799347532E-2</v>
      </c>
    </row>
    <row r="1327" spans="1:35" x14ac:dyDescent="0.25">
      <c r="A1327" s="11">
        <v>1326</v>
      </c>
      <c r="B1327">
        <v>0</v>
      </c>
      <c r="C1327">
        <v>42</v>
      </c>
      <c r="D1327">
        <v>1</v>
      </c>
      <c r="E1327">
        <v>0</v>
      </c>
      <c r="F1327">
        <v>0</v>
      </c>
      <c r="G1327">
        <v>122</v>
      </c>
      <c r="H1327">
        <v>21.26</v>
      </c>
      <c r="I1327">
        <f>IF(AND(B1327=1,E1327=0),V1327,IF(AND(B1327=1,E1327=1),W1327,IF(AND(B1327=0,E1327=0),X1327,IF(AND(B1327=0,E1327=1),Y1327,ERROR))))</f>
        <v>4.4667581082426633E-2</v>
      </c>
      <c r="K1327">
        <f t="shared" si="280"/>
        <v>2.676538428771702E-2</v>
      </c>
      <c r="L1327">
        <f t="shared" si="281"/>
        <v>1.8545470669847686E-2</v>
      </c>
      <c r="M1327" s="22" t="str">
        <f t="shared" si="293"/>
        <v>Elevated Risk</v>
      </c>
      <c r="O1327">
        <f t="shared" si="282"/>
        <v>3.7376696182833684</v>
      </c>
      <c r="P1327">
        <f t="shared" si="283"/>
        <v>4.8040210447332568</v>
      </c>
      <c r="Q1327">
        <f t="shared" si="284"/>
        <v>3.0568273729138018</v>
      </c>
      <c r="R1327">
        <f>(O1327*constantes!$B$4)+(P1327*constantes!$B$5)+(D1327*constantes!$B$6)+(Q1327*constantes!$B$8)+(F1327*constantes!$B$9)</f>
        <v>23.679950411020041</v>
      </c>
      <c r="S1327" s="4">
        <f>(O1327*constantes!$B$4)+(P1327*constantes!$C$5)+(D1327*constantes!$B$6)+(Q1327*constantes!$B$8)+(F1327*constantes!$B$9)</f>
        <v>24.024110478664731</v>
      </c>
      <c r="T1327">
        <f>(O1327*constantes!$D$4)+(P1327*constantes!$D$5)+(D1327*constantes!$D$6)+(Q1327*constantes!$D$8)+(F1327*constantes!$D$9)</f>
        <v>25.865222499565132</v>
      </c>
      <c r="U1327">
        <f>(O1327*constantes!$D$4)+(P1327*constantes!$E$5)+(D1327*constantes!$D$6)+(Q1327*constantes!$D$8)+(F1327*constantes!$D$9)</f>
        <v>26.200351007645722</v>
      </c>
      <c r="V1327" s="5">
        <f t="shared" si="285"/>
        <v>9.0543455528984018E-2</v>
      </c>
      <c r="W1327" s="5">
        <f t="shared" si="286"/>
        <v>0.12531959874363496</v>
      </c>
      <c r="X1327" s="6">
        <f t="shared" si="287"/>
        <v>4.4667581082426633E-2</v>
      </c>
      <c r="Y1327" s="6">
        <f t="shared" si="288"/>
        <v>6.189029137915425E-2</v>
      </c>
      <c r="AA1327">
        <f>(O1327*constantes!$B$4)+(LN(110)*constantes!$B$5)+(LN(22)*constantes!$B$8)+(F1327*constantes!$B$9)</f>
        <v>22.805468857654464</v>
      </c>
      <c r="AB1327">
        <f t="shared" si="289"/>
        <v>3.8810869283687155E-2</v>
      </c>
      <c r="AC1327">
        <f>(O1327*constantes!$D$4)+(LN(110)*constantes!$D$5)+(LN(22)*constantes!$D$8)+(F1327*constantes!$D$9)</f>
        <v>24.972784348242914</v>
      </c>
      <c r="AD1327" s="7">
        <f t="shared" si="290"/>
        <v>1.8545470669847686E-2</v>
      </c>
      <c r="AF1327">
        <f>(O1327*constantes!$B$4)+(LN(125)*constantes!$B$5)+(LN(22.5)*constantes!$B$8)+(F1327*constantes!$B$9)</f>
        <v>23.060425794408857</v>
      </c>
      <c r="AG1327">
        <f t="shared" si="291"/>
        <v>4.9796912096185753E-2</v>
      </c>
      <c r="AH1327">
        <f>(O1327*constantes!$D$4)+(LN(125)*constantes!$D$5)+(LN(22.5)*constantes!$D$8)+(F1327*constantes!$D$9)</f>
        <v>25.343857364851146</v>
      </c>
      <c r="AI1327">
        <f t="shared" si="292"/>
        <v>2.676538428771702E-2</v>
      </c>
    </row>
    <row r="1328" spans="1:35" x14ac:dyDescent="0.25">
      <c r="A1328" s="11">
        <v>1327</v>
      </c>
      <c r="B1328">
        <v>1</v>
      </c>
      <c r="C1328">
        <v>35</v>
      </c>
      <c r="D1328">
        <v>1</v>
      </c>
      <c r="E1328">
        <v>0</v>
      </c>
      <c r="F1328">
        <v>0</v>
      </c>
      <c r="G1328">
        <v>120</v>
      </c>
      <c r="H1328">
        <v>24.69</v>
      </c>
      <c r="I1328">
        <f>IF(AND(B1328=1,E1328=0),V1328,IF(AND(B1328=1,E1328=1),W1328,IF(AND(B1328=0,E1328=0),X1328,IF(AND(B1328=0,E1328=1),Y1328,ERROR))))</f>
        <v>5.7055860256535085E-2</v>
      </c>
      <c r="K1328">
        <f t="shared" si="280"/>
        <v>2.8542111166007578E-2</v>
      </c>
      <c r="L1328">
        <f t="shared" si="281"/>
        <v>2.2190585383473738E-2</v>
      </c>
      <c r="M1328" s="22" t="str">
        <f t="shared" si="293"/>
        <v>Elevated Risk</v>
      </c>
      <c r="O1328">
        <f t="shared" si="282"/>
        <v>3.5553480614894135</v>
      </c>
      <c r="P1328">
        <f t="shared" si="283"/>
        <v>4.7874917427820458</v>
      </c>
      <c r="Q1328">
        <f t="shared" si="284"/>
        <v>3.206398303357088</v>
      </c>
      <c r="R1328">
        <f>(O1328*constantes!$B$4)+(P1328*constantes!$B$5)+(D1328*constantes!$B$6)+(Q1328*constantes!$B$8)+(F1328*constantes!$B$9)</f>
        <v>23.200302866646602</v>
      </c>
      <c r="S1328" s="4">
        <f>(O1328*constantes!$B$4)+(P1328*constantes!$C$5)+(D1328*constantes!$B$6)+(Q1328*constantes!$B$8)+(F1328*constantes!$B$9)</f>
        <v>23.543278775099509</v>
      </c>
      <c r="T1328">
        <f>(O1328*constantes!$D$4)+(P1328*constantes!$D$5)+(D1328*constantes!$D$6)+(Q1328*constantes!$D$8)+(F1328*constantes!$D$9)</f>
        <v>25.399085480457355</v>
      </c>
      <c r="U1328">
        <f>(O1328*constantes!$D$4)+(P1328*constantes!$E$5)+(D1328*constantes!$D$6)+(Q1328*constantes!$D$8)+(F1328*constantes!$D$9)</f>
        <v>25.733060904433831</v>
      </c>
      <c r="V1328" s="5">
        <f t="shared" si="285"/>
        <v>5.7055860256535085E-2</v>
      </c>
      <c r="W1328" s="5">
        <f t="shared" si="286"/>
        <v>7.9450203877356795E-2</v>
      </c>
      <c r="X1328" s="6">
        <f t="shared" si="287"/>
        <v>2.8263490200853503E-2</v>
      </c>
      <c r="Y1328" s="6">
        <f t="shared" si="288"/>
        <v>3.9247775623391767E-2</v>
      </c>
      <c r="AA1328">
        <f>(O1328*constantes!$B$4)+(LN(110)*constantes!$B$5)+(LN(22)*constantes!$B$8)+(F1328*constantes!$B$9)</f>
        <v>22.237909144217156</v>
      </c>
      <c r="AB1328">
        <f t="shared" si="289"/>
        <v>2.2190585383473738E-2</v>
      </c>
      <c r="AC1328">
        <f>(O1328*constantes!$D$4)+(LN(110)*constantes!$D$5)+(LN(22)*constantes!$D$8)+(F1328*constantes!$D$9)</f>
        <v>24.476674629697587</v>
      </c>
      <c r="AD1328" s="7">
        <f t="shared" si="290"/>
        <v>1.133354995431346E-2</v>
      </c>
      <c r="AF1328">
        <f>(O1328*constantes!$B$4)+(LN(125)*constantes!$B$5)+(LN(22.5)*constantes!$B$8)+(F1328*constantes!$B$9)</f>
        <v>22.492866080971549</v>
      </c>
      <c r="AG1328">
        <f t="shared" si="291"/>
        <v>2.8542111166007578E-2</v>
      </c>
      <c r="AH1328">
        <f>(O1328*constantes!$D$4)+(LN(125)*constantes!$D$5)+(LN(22.5)*constantes!$D$8)+(F1328*constantes!$D$9)</f>
        <v>24.84774764630582</v>
      </c>
      <c r="AI1328">
        <f t="shared" si="292"/>
        <v>1.6383680801150824E-2</v>
      </c>
    </row>
    <row r="1329" spans="1:35" x14ac:dyDescent="0.25">
      <c r="A1329" s="11">
        <v>1328</v>
      </c>
      <c r="B1329">
        <v>0</v>
      </c>
      <c r="C1329">
        <v>38</v>
      </c>
      <c r="D1329">
        <v>0</v>
      </c>
      <c r="E1329">
        <v>0</v>
      </c>
      <c r="F1329">
        <v>0</v>
      </c>
      <c r="G1329">
        <v>113</v>
      </c>
      <c r="H1329">
        <v>24.56</v>
      </c>
      <c r="I1329">
        <f>IF(AND(B1329=1,E1329=0),V1329,IF(AND(B1329=1,E1329=1),W1329,IF(AND(B1329=0,E1329=0),X1329,IF(AND(B1329=0,E1329=1),Y1329,ERROR))))</f>
        <v>1.6136416859120484E-2</v>
      </c>
      <c r="K1329">
        <f t="shared" si="280"/>
        <v>2.0450275544260377E-2</v>
      </c>
      <c r="L1329">
        <f t="shared" si="281"/>
        <v>1.4155691081518817E-2</v>
      </c>
      <c r="M1329" s="22" t="str">
        <f t="shared" si="293"/>
        <v>NORMAL</v>
      </c>
      <c r="O1329">
        <f t="shared" si="282"/>
        <v>3.6375861597263857</v>
      </c>
      <c r="P1329">
        <f t="shared" si="283"/>
        <v>4.7273878187123408</v>
      </c>
      <c r="Q1329">
        <f t="shared" si="284"/>
        <v>3.2011191032789417</v>
      </c>
      <c r="R1329">
        <f>(O1329*constantes!$B$4)+(P1329*constantes!$B$5)+(D1329*constantes!$B$6)+(Q1329*constantes!$B$8)+(F1329*constantes!$B$9)</f>
        <v>22.631093998025186</v>
      </c>
      <c r="S1329" s="4">
        <f>(O1329*constantes!$B$4)+(P1329*constantes!$C$5)+(D1329*constantes!$B$6)+(Q1329*constantes!$B$8)+(F1329*constantes!$B$9)</f>
        <v>22.969764061357736</v>
      </c>
      <c r="T1329">
        <f>(O1329*constantes!$D$4)+(P1329*constantes!$D$5)+(D1329*constantes!$D$6)+(Q1329*constantes!$D$8)+(F1329*constantes!$D$9)</f>
        <v>24.832415182332166</v>
      </c>
      <c r="U1329">
        <f>(O1329*constantes!$D$4)+(P1329*constantes!$E$5)+(D1329*constantes!$D$6)+(Q1329*constantes!$D$8)+(F1329*constantes!$D$9)</f>
        <v>25.162197756565536</v>
      </c>
      <c r="V1329" s="5">
        <f t="shared" si="285"/>
        <v>3.2703213505076989E-2</v>
      </c>
      <c r="W1329" s="5">
        <f t="shared" si="286"/>
        <v>4.5580811786418485E-2</v>
      </c>
      <c r="X1329" s="6">
        <f t="shared" si="287"/>
        <v>1.6136416859120484E-2</v>
      </c>
      <c r="Y1329" s="6">
        <f t="shared" si="288"/>
        <v>2.2369397171663308E-2</v>
      </c>
      <c r="AA1329">
        <f>(O1329*constantes!$B$4)+(LN(110)*constantes!$B$5)+(LN(22)*constantes!$B$8)+(F1329*constantes!$B$9)</f>
        <v>22.493913054504919</v>
      </c>
      <c r="AB1329">
        <f t="shared" si="289"/>
        <v>2.8571578401445974E-2</v>
      </c>
      <c r="AC1329">
        <f>(O1329*constantes!$D$4)+(LN(110)*constantes!$D$5)+(LN(22)*constantes!$D$8)+(F1329*constantes!$D$9)</f>
        <v>24.700450251667263</v>
      </c>
      <c r="AD1329" s="7">
        <f t="shared" si="290"/>
        <v>1.4155691081518817E-2</v>
      </c>
      <c r="AF1329">
        <f>(O1329*constantes!$B$4)+(LN(125)*constantes!$B$5)+(LN(22.5)*constantes!$B$8)+(F1329*constantes!$B$9)</f>
        <v>22.748869991259316</v>
      </c>
      <c r="AG1329">
        <f t="shared" si="291"/>
        <v>3.6714933714987352E-2</v>
      </c>
      <c r="AH1329">
        <f>(O1329*constantes!$D$4)+(LN(125)*constantes!$D$5)+(LN(22.5)*constantes!$D$8)+(F1329*constantes!$D$9)</f>
        <v>25.071523268275495</v>
      </c>
      <c r="AI1329">
        <f t="shared" si="292"/>
        <v>2.0450275544260377E-2</v>
      </c>
    </row>
    <row r="1330" spans="1:35" x14ac:dyDescent="0.25">
      <c r="A1330" s="11">
        <v>1329</v>
      </c>
      <c r="B1330">
        <v>1</v>
      </c>
      <c r="C1330">
        <v>62</v>
      </c>
      <c r="D1330">
        <v>0</v>
      </c>
      <c r="E1330">
        <v>0</v>
      </c>
      <c r="F1330">
        <v>1</v>
      </c>
      <c r="G1330">
        <v>114</v>
      </c>
      <c r="H1330">
        <v>25.65</v>
      </c>
      <c r="I1330">
        <f>IF(AND(B1330=1,E1330=0),V1330,IF(AND(B1330=1,E1330=1),W1330,IF(AND(B1330=0,E1330=0),X1330,IF(AND(B1330=0,E1330=1),Y1330,ERROR))))</f>
        <v>0.2390931359115771</v>
      </c>
      <c r="K1330">
        <f t="shared" si="280"/>
        <v>0.25336635564101739</v>
      </c>
      <c r="L1330">
        <f t="shared" si="281"/>
        <v>0.202621140788115</v>
      </c>
      <c r="M1330" s="22" t="str">
        <f t="shared" si="293"/>
        <v>NORMAL</v>
      </c>
      <c r="O1330">
        <f t="shared" si="282"/>
        <v>4.1271343850450917</v>
      </c>
      <c r="P1330">
        <f t="shared" si="283"/>
        <v>4.7361984483944957</v>
      </c>
      <c r="Q1330">
        <f t="shared" si="284"/>
        <v>3.2445435716167785</v>
      </c>
      <c r="R1330">
        <f>(O1330*constantes!$B$4)+(P1330*constantes!$B$5)+(D1330*constantes!$B$6)+(Q1330*constantes!$B$8)+(F1330*constantes!$B$9)</f>
        <v>24.737408080188267</v>
      </c>
      <c r="S1330" s="4">
        <f>(O1330*constantes!$B$4)+(P1330*constantes!$C$5)+(D1330*constantes!$B$6)+(Q1330*constantes!$B$8)+(F1330*constantes!$B$9)</f>
        <v>25.076709337031247</v>
      </c>
      <c r="T1330">
        <f>(O1330*constantes!$D$4)+(P1330*constantes!$D$5)+(D1330*constantes!$D$6)+(Q1330*constantes!$D$8)+(F1330*constantes!$D$9)</f>
        <v>26.989124439577086</v>
      </c>
      <c r="U1330">
        <f>(O1330*constantes!$D$4)+(P1330*constantes!$E$5)+(D1330*constantes!$D$6)+(Q1330*constantes!$D$8)+(F1330*constantes!$D$9)</f>
        <v>27.319521643337087</v>
      </c>
      <c r="V1330" s="5">
        <f t="shared" si="285"/>
        <v>0.2390931359115771</v>
      </c>
      <c r="W1330" s="5">
        <f t="shared" si="286"/>
        <v>0.31861364041977858</v>
      </c>
      <c r="X1330" s="6">
        <f t="shared" si="287"/>
        <v>0.13116223343422895</v>
      </c>
      <c r="Y1330" s="6">
        <f t="shared" si="288"/>
        <v>0.17769691098459084</v>
      </c>
      <c r="AA1330">
        <f>(O1330*constantes!$B$4)+(LN(110)*constantes!$B$5)+(LN(22)*constantes!$B$8)+(F1330*constantes!$B$9)</f>
        <v>24.549457097993042</v>
      </c>
      <c r="AB1330">
        <f t="shared" si="289"/>
        <v>0.202621140788115</v>
      </c>
      <c r="AC1330">
        <f>(O1330*constantes!$D$4)+(LN(110)*constantes!$D$5)+(LN(22)*constantes!$D$8)+(F1330*constantes!$D$9)</f>
        <v>26.810175241135234</v>
      </c>
      <c r="AD1330" s="7">
        <f t="shared" si="290"/>
        <v>0.11091417692806949</v>
      </c>
      <c r="AF1330">
        <f>(O1330*constantes!$B$4)+(LN(125)*constantes!$B$5)+(LN(22.5)*constantes!$B$8)+(F1330*constantes!$B$9)</f>
        <v>24.804414034747431</v>
      </c>
      <c r="AG1330">
        <f t="shared" si="291"/>
        <v>0.25336635564101739</v>
      </c>
      <c r="AH1330">
        <f>(O1330*constantes!$D$4)+(LN(125)*constantes!$D$5)+(LN(22.5)*constantes!$D$8)+(F1330*constantes!$D$9)</f>
        <v>27.181248257743466</v>
      </c>
      <c r="AI1330">
        <f t="shared" si="292"/>
        <v>0.15665621222121506</v>
      </c>
    </row>
    <row r="1331" spans="1:35" x14ac:dyDescent="0.25">
      <c r="A1331" s="11">
        <v>1330</v>
      </c>
      <c r="B1331">
        <v>1</v>
      </c>
      <c r="C1331">
        <v>44</v>
      </c>
      <c r="D1331">
        <v>1</v>
      </c>
      <c r="E1331">
        <v>0</v>
      </c>
      <c r="F1331">
        <v>0</v>
      </c>
      <c r="G1331">
        <v>128</v>
      </c>
      <c r="H1331">
        <v>23.51</v>
      </c>
      <c r="I1331">
        <f>IF(AND(B1331=1,E1331=0),V1331,IF(AND(B1331=1,E1331=1),W1331,IF(AND(B1331=0,E1331=0),X1331,IF(AND(B1331=0,E1331=1),Y1331,ERROR))))</f>
        <v>0.12179064381791649</v>
      </c>
      <c r="K1331">
        <f t="shared" si="280"/>
        <v>5.7330036913051163E-2</v>
      </c>
      <c r="L1331">
        <f t="shared" si="281"/>
        <v>4.4721443860098575E-2</v>
      </c>
      <c r="M1331" s="22" t="str">
        <f t="shared" si="293"/>
        <v>Elevated Risk</v>
      </c>
      <c r="O1331">
        <f t="shared" si="282"/>
        <v>3.784189633918261</v>
      </c>
      <c r="P1331">
        <f t="shared" si="283"/>
        <v>4.8520302639196169</v>
      </c>
      <c r="Q1331">
        <f t="shared" si="284"/>
        <v>3.1574258625519782</v>
      </c>
      <c r="R1331">
        <f>(O1331*constantes!$B$4)+(P1331*constantes!$B$5)+(D1331*constantes!$B$6)+(Q1331*constantes!$B$8)+(F1331*constantes!$B$9)</f>
        <v>23.993577765849526</v>
      </c>
      <c r="S1331" s="4">
        <f>(O1331*constantes!$B$4)+(P1331*constantes!$C$5)+(D1331*constantes!$B$6)+(Q1331*constantes!$B$8)+(F1331*constantes!$B$9)</f>
        <v>24.341177213956726</v>
      </c>
      <c r="T1331">
        <f>(O1331*constantes!$D$4)+(P1331*constantes!$D$5)+(D1331*constantes!$D$6)+(Q1331*constantes!$D$8)+(F1331*constantes!$D$9)</f>
        <v>26.178283309077795</v>
      </c>
      <c r="U1331">
        <f>(O1331*constantes!$D$4)+(P1331*constantes!$E$5)+(D1331*constantes!$D$6)+(Q1331*constantes!$D$8)+(F1331*constantes!$D$9)</f>
        <v>26.516760940288822</v>
      </c>
      <c r="V1331" s="5">
        <f t="shared" si="285"/>
        <v>0.12179064381791649</v>
      </c>
      <c r="W1331" s="5">
        <f t="shared" si="286"/>
        <v>0.16794172887380354</v>
      </c>
      <c r="X1331" s="6">
        <f t="shared" si="287"/>
        <v>6.0581253449523476E-2</v>
      </c>
      <c r="Y1331" s="6">
        <f t="shared" si="288"/>
        <v>8.3934271320952325E-2</v>
      </c>
      <c r="AA1331">
        <f>(O1331*constantes!$B$4)+(LN(110)*constantes!$B$5)+(LN(22)*constantes!$B$8)+(F1331*constantes!$B$9)</f>
        <v>22.95028380552526</v>
      </c>
      <c r="AB1331">
        <f t="shared" si="289"/>
        <v>4.4721443860098575E-2</v>
      </c>
      <c r="AC1331">
        <f>(O1331*constantes!$D$4)+(LN(110)*constantes!$D$5)+(LN(22)*constantes!$D$8)+(F1331*constantes!$D$9)</f>
        <v>25.099368567186549</v>
      </c>
      <c r="AD1331" s="7">
        <f t="shared" si="290"/>
        <v>2.102161003401426E-2</v>
      </c>
      <c r="AF1331">
        <f>(O1331*constantes!$B$4)+(LN(125)*constantes!$B$5)+(LN(22.5)*constantes!$B$8)+(F1331*constantes!$B$9)</f>
        <v>23.205240742279653</v>
      </c>
      <c r="AG1331">
        <f t="shared" si="291"/>
        <v>5.7330036913051163E-2</v>
      </c>
      <c r="AH1331">
        <f>(O1331*constantes!$D$4)+(LN(125)*constantes!$D$5)+(LN(22.5)*constantes!$D$8)+(F1331*constantes!$D$9)</f>
        <v>25.470441583794781</v>
      </c>
      <c r="AI1331">
        <f t="shared" si="292"/>
        <v>3.0321952038303235E-2</v>
      </c>
    </row>
    <row r="1332" spans="1:35" x14ac:dyDescent="0.25">
      <c r="A1332" s="11">
        <v>1331</v>
      </c>
      <c r="B1332">
        <v>0</v>
      </c>
      <c r="C1332">
        <v>43</v>
      </c>
      <c r="D1332">
        <v>0</v>
      </c>
      <c r="E1332">
        <v>0</v>
      </c>
      <c r="F1332">
        <v>0</v>
      </c>
      <c r="G1332">
        <v>130</v>
      </c>
      <c r="H1332">
        <v>22.71</v>
      </c>
      <c r="I1332">
        <f>IF(AND(B1332=1,E1332=0),V1332,IF(AND(B1332=1,E1332=1),W1332,IF(AND(B1332=0,E1332=0),X1332,IF(AND(B1332=0,E1332=1),Y1332,ERROR))))</f>
        <v>3.1930572907855836E-2</v>
      </c>
      <c r="K1332">
        <f t="shared" si="280"/>
        <v>2.8509711637591306E-2</v>
      </c>
      <c r="L1332">
        <f t="shared" si="281"/>
        <v>1.975954812069991E-2</v>
      </c>
      <c r="M1332" s="22" t="str">
        <f t="shared" si="293"/>
        <v>Elevated Risk</v>
      </c>
      <c r="O1332">
        <f t="shared" si="282"/>
        <v>3.7612001156935624</v>
      </c>
      <c r="P1332">
        <f t="shared" si="283"/>
        <v>4.8675344504555822</v>
      </c>
      <c r="Q1332">
        <f t="shared" si="284"/>
        <v>3.1228053561174671</v>
      </c>
      <c r="R1332">
        <f>(O1332*constantes!$B$4)+(P1332*constantes!$B$5)+(D1332*constantes!$B$6)+(Q1332*constantes!$B$8)+(F1332*constantes!$B$9)</f>
        <v>23.21379772266982</v>
      </c>
      <c r="S1332" s="4">
        <f>(O1332*constantes!$B$4)+(P1332*constantes!$C$5)+(D1332*constantes!$B$6)+(Q1332*constantes!$B$8)+(F1332*constantes!$B$9)</f>
        <v>23.562507890700459</v>
      </c>
      <c r="T1332">
        <f>(O1332*constantes!$D$4)+(P1332*constantes!$D$5)+(D1332*constantes!$D$6)+(Q1332*constantes!$D$8)+(F1332*constantes!$D$9)</f>
        <v>25.52295936815635</v>
      </c>
      <c r="U1332">
        <f>(O1332*constantes!$D$4)+(P1332*constantes!$E$5)+(D1332*constantes!$D$6)+(Q1332*constantes!$D$8)+(F1332*constantes!$D$9)</f>
        <v>25.862518571420129</v>
      </c>
      <c r="V1332" s="5">
        <f t="shared" si="285"/>
        <v>5.780819202376053E-2</v>
      </c>
      <c r="W1332" s="5">
        <f t="shared" si="286"/>
        <v>8.0928587817549968E-2</v>
      </c>
      <c r="X1332" s="6">
        <f t="shared" si="287"/>
        <v>3.1930572907855836E-2</v>
      </c>
      <c r="Y1332" s="6">
        <f t="shared" si="288"/>
        <v>4.4549693834369686E-2</v>
      </c>
      <c r="AA1332">
        <f>(O1332*constantes!$B$4)+(LN(110)*constantes!$B$5)+(LN(22)*constantes!$B$8)+(F1332*constantes!$B$9)</f>
        <v>22.8787183548725</v>
      </c>
      <c r="AB1332">
        <f t="shared" si="289"/>
        <v>4.169811677585733E-2</v>
      </c>
      <c r="AC1332">
        <f>(O1332*constantes!$D$4)+(LN(110)*constantes!$D$5)+(LN(22)*constantes!$D$8)+(F1332*constantes!$D$9)</f>
        <v>25.036812478830871</v>
      </c>
      <c r="AD1332" s="7">
        <f t="shared" si="290"/>
        <v>1.975954812069991E-2</v>
      </c>
      <c r="AF1332">
        <f>(O1332*constantes!$B$4)+(LN(125)*constantes!$B$5)+(LN(22.5)*constantes!$B$8)+(F1332*constantes!$B$9)</f>
        <v>23.133675291626897</v>
      </c>
      <c r="AG1332">
        <f t="shared" si="291"/>
        <v>5.3478442485207722E-2</v>
      </c>
      <c r="AH1332">
        <f>(O1332*constantes!$D$4)+(LN(125)*constantes!$D$5)+(LN(22.5)*constantes!$D$8)+(F1332*constantes!$D$9)</f>
        <v>25.407885495439103</v>
      </c>
      <c r="AI1332">
        <f t="shared" si="292"/>
        <v>2.8509711637591306E-2</v>
      </c>
    </row>
    <row r="1333" spans="1:35" x14ac:dyDescent="0.25">
      <c r="A1333" s="11">
        <v>1332</v>
      </c>
      <c r="B1333">
        <v>0</v>
      </c>
      <c r="C1333">
        <v>39</v>
      </c>
      <c r="D1333">
        <v>0</v>
      </c>
      <c r="E1333">
        <v>0</v>
      </c>
      <c r="F1333">
        <v>0</v>
      </c>
      <c r="G1333">
        <v>151</v>
      </c>
      <c r="H1333">
        <v>31.48</v>
      </c>
      <c r="I1333">
        <f>IF(AND(B1333=1,E1333=0),V1333,IF(AND(B1333=1,E1333=1),W1333,IF(AND(B1333=0,E1333=0),X1333,IF(AND(B1333=0,E1333=1),Y1333,ERROR))))</f>
        <v>4.3812329355627067E-2</v>
      </c>
      <c r="K1333">
        <f t="shared" si="280"/>
        <v>2.1931490638549711E-2</v>
      </c>
      <c r="L1333">
        <f t="shared" si="281"/>
        <v>1.5184528759381921E-2</v>
      </c>
      <c r="M1333" s="22" t="str">
        <f t="shared" si="293"/>
        <v>Elevated Risk</v>
      </c>
      <c r="O1333">
        <f t="shared" si="282"/>
        <v>3.6635616461296463</v>
      </c>
      <c r="P1333">
        <f t="shared" si="283"/>
        <v>5.0172798368149243</v>
      </c>
      <c r="Q1333">
        <f t="shared" si="284"/>
        <v>3.4493524235492026</v>
      </c>
      <c r="R1333">
        <f>(O1333*constantes!$B$4)+(P1333*constantes!$B$5)+(D1333*constantes!$B$6)+(Q1333*constantes!$B$8)+(F1333*constantes!$B$9)</f>
        <v>23.446519462431475</v>
      </c>
      <c r="S1333" s="4">
        <f>(O1333*constantes!$B$4)+(P1333*constantes!$C$5)+(D1333*constantes!$B$6)+(Q1333*constantes!$B$8)+(F1333*constantes!$B$9)</f>
        <v>23.805957389940893</v>
      </c>
      <c r="T1333">
        <f>(O1333*constantes!$D$4)+(P1333*constantes!$D$5)+(D1333*constantes!$D$6)+(Q1333*constantes!$D$8)+(F1333*constantes!$D$9)</f>
        <v>25.845445740748598</v>
      </c>
      <c r="U1333">
        <f>(O1333*constantes!$D$4)+(P1333*constantes!$E$5)+(D1333*constantes!$D$6)+(Q1333*constantes!$D$8)+(F1333*constantes!$D$9)</f>
        <v>26.195451182164806</v>
      </c>
      <c r="V1333" s="5">
        <f t="shared" si="285"/>
        <v>7.2395078303471139E-2</v>
      </c>
      <c r="W1333" s="5">
        <f t="shared" si="286"/>
        <v>0.10206111821250741</v>
      </c>
      <c r="X1333" s="6">
        <f t="shared" si="287"/>
        <v>4.3812329355627067E-2</v>
      </c>
      <c r="Y1333" s="6">
        <f t="shared" si="288"/>
        <v>6.1597296278526836E-2</v>
      </c>
      <c r="AA1333">
        <f>(O1333*constantes!$B$4)+(LN(110)*constantes!$B$5)+(LN(22)*constantes!$B$8)+(F1333*constantes!$B$9)</f>
        <v>22.574773704658814</v>
      </c>
      <c r="AB1333">
        <f t="shared" si="289"/>
        <v>3.0940270522043956E-2</v>
      </c>
      <c r="AC1333">
        <f>(O1333*constantes!$D$4)+(LN(110)*constantes!$D$5)+(LN(22)*constantes!$D$8)+(F1333*constantes!$D$9)</f>
        <v>24.771131368454586</v>
      </c>
      <c r="AD1333" s="7">
        <f t="shared" si="290"/>
        <v>1.5184528759381921E-2</v>
      </c>
      <c r="AF1333">
        <f>(O1333*constantes!$B$4)+(LN(125)*constantes!$B$5)+(LN(22.5)*constantes!$B$8)+(F1333*constantes!$B$9)</f>
        <v>22.829730641413207</v>
      </c>
      <c r="AG1333">
        <f t="shared" si="291"/>
        <v>3.974481175054656E-2</v>
      </c>
      <c r="AH1333">
        <f>(O1333*constantes!$D$4)+(LN(125)*constantes!$D$5)+(LN(22.5)*constantes!$D$8)+(F1333*constantes!$D$9)</f>
        <v>25.142204385062819</v>
      </c>
      <c r="AI1333">
        <f t="shared" si="292"/>
        <v>2.1931490638549711E-2</v>
      </c>
    </row>
    <row r="1334" spans="1:35" x14ac:dyDescent="0.25">
      <c r="A1334" s="11">
        <v>1333</v>
      </c>
      <c r="B1334">
        <v>0</v>
      </c>
      <c r="C1334">
        <v>39</v>
      </c>
      <c r="D1334">
        <v>0</v>
      </c>
      <c r="E1334">
        <v>0</v>
      </c>
      <c r="F1334">
        <v>0</v>
      </c>
      <c r="G1334">
        <v>124</v>
      </c>
      <c r="H1334">
        <v>22.91</v>
      </c>
      <c r="I1334">
        <f>IF(AND(B1334=1,E1334=0),V1334,IF(AND(B1334=1,E1334=1),W1334,IF(AND(B1334=0,E1334=0),X1334,IF(AND(B1334=0,E1334=1),Y1334,ERROR))))</f>
        <v>2.1643574679922728E-2</v>
      </c>
      <c r="K1334">
        <f t="shared" si="280"/>
        <v>2.1931490638549711E-2</v>
      </c>
      <c r="L1334">
        <f t="shared" si="281"/>
        <v>1.5184528759381921E-2</v>
      </c>
      <c r="M1334" s="22" t="str">
        <f t="shared" si="293"/>
        <v>NORMAL</v>
      </c>
      <c r="O1334">
        <f t="shared" si="282"/>
        <v>3.6635616461296463</v>
      </c>
      <c r="P1334">
        <f t="shared" si="283"/>
        <v>4.8202815656050371</v>
      </c>
      <c r="Q1334">
        <f t="shared" si="284"/>
        <v>3.1315734964654043</v>
      </c>
      <c r="R1334">
        <f>(O1334*constantes!$B$4)+(P1334*constantes!$B$5)+(D1334*constantes!$B$6)+(Q1334*constantes!$B$8)+(F1334*constantes!$B$9)</f>
        <v>22.829146309451215</v>
      </c>
      <c r="S1334" s="4">
        <f>(O1334*constantes!$B$4)+(P1334*constantes!$C$5)+(D1334*constantes!$B$6)+(Q1334*constantes!$B$8)+(F1334*constantes!$B$9)</f>
        <v>23.174471280811161</v>
      </c>
      <c r="T1334">
        <f>(O1334*constantes!$D$4)+(P1334*constantes!$D$5)+(D1334*constantes!$D$6)+(Q1334*constantes!$D$8)+(F1334*constantes!$D$9)</f>
        <v>25.128842857207999</v>
      </c>
      <c r="U1334">
        <f>(O1334*constantes!$D$4)+(P1334*constantes!$E$5)+(D1334*constantes!$D$6)+(Q1334*constantes!$D$8)+(F1334*constantes!$D$9)</f>
        <v>25.465105699224608</v>
      </c>
      <c r="V1334" s="5">
        <f t="shared" si="285"/>
        <v>3.9722061723416302E-2</v>
      </c>
      <c r="W1334" s="5">
        <f t="shared" si="286"/>
        <v>5.5642151236861892E-2</v>
      </c>
      <c r="X1334" s="6">
        <f t="shared" si="287"/>
        <v>2.1643574679922728E-2</v>
      </c>
      <c r="Y1334" s="6">
        <f t="shared" si="288"/>
        <v>3.0163047012492061E-2</v>
      </c>
      <c r="AA1334">
        <f>(O1334*constantes!$B$4)+(LN(110)*constantes!$B$5)+(LN(22)*constantes!$B$8)+(F1334*constantes!$B$9)</f>
        <v>22.574773704658814</v>
      </c>
      <c r="AB1334">
        <f t="shared" si="289"/>
        <v>3.0940270522043956E-2</v>
      </c>
      <c r="AC1334">
        <f>(O1334*constantes!$D$4)+(LN(110)*constantes!$D$5)+(LN(22)*constantes!$D$8)+(F1334*constantes!$D$9)</f>
        <v>24.771131368454586</v>
      </c>
      <c r="AD1334" s="7">
        <f t="shared" si="290"/>
        <v>1.5184528759381921E-2</v>
      </c>
      <c r="AF1334">
        <f>(O1334*constantes!$B$4)+(LN(125)*constantes!$B$5)+(LN(22.5)*constantes!$B$8)+(F1334*constantes!$B$9)</f>
        <v>22.829730641413207</v>
      </c>
      <c r="AG1334">
        <f t="shared" si="291"/>
        <v>3.974481175054656E-2</v>
      </c>
      <c r="AH1334">
        <f>(O1334*constantes!$D$4)+(LN(125)*constantes!$D$5)+(LN(22.5)*constantes!$D$8)+(F1334*constantes!$D$9)</f>
        <v>25.142204385062819</v>
      </c>
      <c r="AI1334">
        <f t="shared" si="292"/>
        <v>2.1931490638549711E-2</v>
      </c>
    </row>
    <row r="1335" spans="1:35" x14ac:dyDescent="0.25">
      <c r="A1335" s="11">
        <v>1334</v>
      </c>
      <c r="B1335">
        <v>0</v>
      </c>
      <c r="C1335">
        <v>46</v>
      </c>
      <c r="D1335">
        <v>0</v>
      </c>
      <c r="E1335">
        <v>0</v>
      </c>
      <c r="F1335">
        <v>0</v>
      </c>
      <c r="G1335">
        <v>115</v>
      </c>
      <c r="H1335">
        <v>28.92</v>
      </c>
      <c r="I1335">
        <f>IF(AND(B1335=1,E1335=0),V1335,IF(AND(B1335=1,E1335=1),W1335,IF(AND(B1335=0,E1335=0),X1335,IF(AND(B1335=0,E1335=1),Y1335,ERROR))))</f>
        <v>3.0765343190732652E-2</v>
      </c>
      <c r="K1335">
        <f t="shared" si="280"/>
        <v>3.4153313573738631E-2</v>
      </c>
      <c r="L1335">
        <f t="shared" si="281"/>
        <v>2.3692217580876362E-2</v>
      </c>
      <c r="M1335" s="22" t="str">
        <f t="shared" si="293"/>
        <v>NORMAL</v>
      </c>
      <c r="O1335">
        <f t="shared" si="282"/>
        <v>3.8286413964890951</v>
      </c>
      <c r="P1335">
        <f t="shared" si="283"/>
        <v>4.7449321283632502</v>
      </c>
      <c r="Q1335">
        <f t="shared" si="284"/>
        <v>3.3645333972905638</v>
      </c>
      <c r="R1335">
        <f>(O1335*constantes!$B$4)+(P1335*constantes!$B$5)+(D1335*constantes!$B$6)+(Q1335*constantes!$B$8)+(F1335*constantes!$B$9)</f>
        <v>23.387937355668832</v>
      </c>
      <c r="S1335" s="4">
        <f>(O1335*constantes!$B$4)+(P1335*constantes!$C$5)+(D1335*constantes!$B$6)+(Q1335*constantes!$B$8)+(F1335*constantes!$B$9)</f>
        <v>23.727864293344776</v>
      </c>
      <c r="T1335">
        <f>(O1335*constantes!$D$4)+(P1335*constantes!$D$5)+(D1335*constantes!$D$6)+(Q1335*constantes!$D$8)+(F1335*constantes!$D$9)</f>
        <v>25.485185977303651</v>
      </c>
      <c r="U1335">
        <f>(O1335*constantes!$D$4)+(P1335*constantes!$E$5)+(D1335*constantes!$D$6)+(Q1335*constantes!$D$8)+(F1335*constantes!$D$9)</f>
        <v>25.81619244257827</v>
      </c>
      <c r="V1335" s="5">
        <f t="shared" si="285"/>
        <v>6.8420204384131433E-2</v>
      </c>
      <c r="W1335" s="5">
        <f t="shared" si="286"/>
        <v>9.476995893540574E-2</v>
      </c>
      <c r="X1335" s="6">
        <f t="shared" si="287"/>
        <v>3.0765343190732652E-2</v>
      </c>
      <c r="Y1335" s="6">
        <f t="shared" si="288"/>
        <v>4.2576523807926314E-2</v>
      </c>
      <c r="AA1335">
        <f>(O1335*constantes!$B$4)+(LN(110)*constantes!$B$5)+(LN(22)*constantes!$B$8)+(F1335*constantes!$B$9)</f>
        <v>23.088660364337766</v>
      </c>
      <c r="AB1335">
        <f t="shared" si="289"/>
        <v>5.1185816914687488E-2</v>
      </c>
      <c r="AC1335">
        <f>(O1335*constantes!$D$4)+(LN(110)*constantes!$D$5)+(LN(22)*constantes!$D$8)+(F1335*constantes!$D$9)</f>
        <v>25.220324924765169</v>
      </c>
      <c r="AD1335" s="7">
        <f t="shared" si="290"/>
        <v>2.3692217580876362E-2</v>
      </c>
      <c r="AF1335">
        <f>(O1335*constantes!$B$4)+(LN(125)*constantes!$B$5)+(LN(22.5)*constantes!$B$8)+(F1335*constantes!$B$9)</f>
        <v>23.343617301092156</v>
      </c>
      <c r="AG1335">
        <f t="shared" si="291"/>
        <v>6.5553501255932511E-2</v>
      </c>
      <c r="AH1335">
        <f>(O1335*constantes!$D$4)+(LN(125)*constantes!$D$5)+(LN(22.5)*constantes!$D$8)+(F1335*constantes!$D$9)</f>
        <v>25.591397941373401</v>
      </c>
      <c r="AI1335">
        <f t="shared" si="292"/>
        <v>3.4153313573738631E-2</v>
      </c>
    </row>
    <row r="1336" spans="1:35" x14ac:dyDescent="0.25">
      <c r="A1336" s="11">
        <v>1335</v>
      </c>
      <c r="B1336">
        <v>1</v>
      </c>
      <c r="C1336">
        <v>52</v>
      </c>
      <c r="D1336">
        <v>1</v>
      </c>
      <c r="E1336">
        <v>0</v>
      </c>
      <c r="F1336">
        <v>0</v>
      </c>
      <c r="G1336">
        <v>120</v>
      </c>
      <c r="H1336">
        <v>32.270000000000003</v>
      </c>
      <c r="I1336">
        <f>IF(AND(B1336=1,E1336=0),V1336,IF(AND(B1336=1,E1336=1),W1336,IF(AND(B1336=0,E1336=0),X1336,IF(AND(B1336=0,E1336=1),Y1336,ERROR))))</f>
        <v>0.22051157986909398</v>
      </c>
      <c r="K1336">
        <f t="shared" si="280"/>
        <v>9.453671546464415E-2</v>
      </c>
      <c r="L1336">
        <f t="shared" si="281"/>
        <v>7.4072320755760312E-2</v>
      </c>
      <c r="M1336" s="22" t="str">
        <f t="shared" si="293"/>
        <v>Elevated Risk</v>
      </c>
      <c r="O1336">
        <f t="shared" si="282"/>
        <v>3.9512437185814275</v>
      </c>
      <c r="P1336">
        <f t="shared" si="283"/>
        <v>4.7874917427820458</v>
      </c>
      <c r="Q1336">
        <f t="shared" si="284"/>
        <v>3.4741380060638707</v>
      </c>
      <c r="R1336">
        <f>(O1336*constantes!$B$4)+(P1336*constantes!$B$5)+(D1336*constantes!$B$6)+(Q1336*constantes!$B$8)+(F1336*constantes!$B$9)</f>
        <v>24.644966215462617</v>
      </c>
      <c r="S1336" s="4">
        <f>(O1336*constantes!$B$4)+(P1336*constantes!$C$5)+(D1336*constantes!$B$6)+(Q1336*constantes!$B$8)+(F1336*constantes!$B$9)</f>
        <v>24.987942123915523</v>
      </c>
      <c r="T1336">
        <f>(O1336*constantes!$D$4)+(P1336*constantes!$D$5)+(D1336*constantes!$D$6)+(Q1336*constantes!$D$8)+(F1336*constantes!$D$9)</f>
        <v>26.613227199109563</v>
      </c>
      <c r="U1336">
        <f>(O1336*constantes!$D$4)+(P1336*constantes!$E$5)+(D1336*constantes!$D$6)+(Q1336*constantes!$D$8)+(F1336*constantes!$D$9)</f>
        <v>26.947202623086039</v>
      </c>
      <c r="V1336" s="5">
        <f t="shared" si="285"/>
        <v>0.22051157986909398</v>
      </c>
      <c r="W1336" s="5">
        <f t="shared" si="286"/>
        <v>0.2960444513218129</v>
      </c>
      <c r="X1336" s="6">
        <f t="shared" si="287"/>
        <v>9.2031349084067848E-2</v>
      </c>
      <c r="Y1336" s="6">
        <f t="shared" si="288"/>
        <v>0.12613252017870424</v>
      </c>
      <c r="AA1336">
        <f>(O1336*constantes!$B$4)+(LN(110)*constantes!$B$5)+(LN(22)*constantes!$B$8)+(F1336*constantes!$B$9)</f>
        <v>23.470316488918311</v>
      </c>
      <c r="AB1336">
        <f t="shared" si="289"/>
        <v>7.4072320755760312E-2</v>
      </c>
      <c r="AC1336">
        <f>(O1336*constantes!$D$4)+(LN(110)*constantes!$D$5)+(LN(22)*constantes!$D$8)+(F1336*constantes!$D$9)</f>
        <v>25.553934425340952</v>
      </c>
      <c r="AD1336" s="7">
        <f t="shared" si="290"/>
        <v>3.291838619478793E-2</v>
      </c>
      <c r="AF1336">
        <f>(O1336*constantes!$B$4)+(LN(125)*constantes!$B$5)+(LN(22.5)*constantes!$B$8)+(F1336*constantes!$B$9)</f>
        <v>23.725273425672704</v>
      </c>
      <c r="AG1336">
        <f t="shared" si="291"/>
        <v>9.453671546464415E-2</v>
      </c>
      <c r="AH1336">
        <f>(O1336*constantes!$D$4)+(LN(125)*constantes!$D$5)+(LN(22.5)*constantes!$D$8)+(F1336*constantes!$D$9)</f>
        <v>25.925007441949184</v>
      </c>
      <c r="AI1336">
        <f t="shared" si="292"/>
        <v>4.7353292556453264E-2</v>
      </c>
    </row>
    <row r="1337" spans="1:35" x14ac:dyDescent="0.25">
      <c r="A1337" s="11">
        <v>1336</v>
      </c>
      <c r="B1337">
        <v>0</v>
      </c>
      <c r="C1337">
        <v>48</v>
      </c>
      <c r="D1337">
        <v>1</v>
      </c>
      <c r="E1337">
        <v>0</v>
      </c>
      <c r="F1337">
        <v>1</v>
      </c>
      <c r="G1337">
        <v>102</v>
      </c>
      <c r="H1337">
        <v>28.9</v>
      </c>
      <c r="I1337">
        <f>IF(AND(B1337=1,E1337=0),V1337,IF(AND(B1337=1,E1337=1),W1337,IF(AND(B1337=0,E1337=0),X1337,IF(AND(B1337=0,E1337=1),Y1337,ERROR))))</f>
        <v>9.6174859932332435E-2</v>
      </c>
      <c r="K1337">
        <f t="shared" si="280"/>
        <v>8.1407401165286664E-2</v>
      </c>
      <c r="L1337">
        <f t="shared" si="281"/>
        <v>5.6905814072463978E-2</v>
      </c>
      <c r="M1337" s="22" t="str">
        <f t="shared" si="293"/>
        <v>Elevated Risk</v>
      </c>
      <c r="O1337">
        <f t="shared" si="282"/>
        <v>3.8712010109078911</v>
      </c>
      <c r="P1337">
        <f t="shared" si="283"/>
        <v>4.6249728132842707</v>
      </c>
      <c r="Q1337">
        <f t="shared" si="284"/>
        <v>3.3638415951183864</v>
      </c>
      <c r="R1337">
        <f>(O1337*constantes!$B$4)+(P1337*constantes!$B$5)+(D1337*constantes!$B$6)+(Q1337*constantes!$B$8)+(F1337*constantes!$B$9)</f>
        <v>24.538471166745218</v>
      </c>
      <c r="S1337" s="4">
        <f>(O1337*constantes!$B$4)+(P1337*constantes!$C$5)+(D1337*constantes!$B$6)+(Q1337*constantes!$B$8)+(F1337*constantes!$B$9)</f>
        <v>24.869804219088905</v>
      </c>
      <c r="T1337">
        <f>(O1337*constantes!$D$4)+(P1337*constantes!$D$5)+(D1337*constantes!$D$6)+(Q1337*constantes!$D$8)+(F1337*constantes!$D$9)</f>
        <v>26.659515226470866</v>
      </c>
      <c r="U1337">
        <f>(O1337*constantes!$D$4)+(P1337*constantes!$E$5)+(D1337*constantes!$D$6)+(Q1337*constantes!$D$8)+(F1337*constantes!$D$9)</f>
        <v>26.98215332992558</v>
      </c>
      <c r="V1337" s="5">
        <f t="shared" si="285"/>
        <v>0.20064607948375079</v>
      </c>
      <c r="W1337" s="5">
        <f t="shared" si="286"/>
        <v>0.26796349932867791</v>
      </c>
      <c r="X1337" s="6">
        <f t="shared" si="287"/>
        <v>9.6174859932332435E-2</v>
      </c>
      <c r="Y1337" s="6">
        <f t="shared" si="288"/>
        <v>0.13031320616615238</v>
      </c>
      <c r="AA1337">
        <f>(O1337*constantes!$B$4)+(LN(110)*constantes!$B$5)+(LN(22)*constantes!$B$8)+(F1337*constantes!$B$9)</f>
        <v>23.752746741638902</v>
      </c>
      <c r="AB1337">
        <f t="shared" si="289"/>
        <v>9.7037909893833318E-2</v>
      </c>
      <c r="AC1337">
        <f>(O1337*constantes!$D$4)+(LN(110)*constantes!$D$5)+(LN(22)*constantes!$D$8)+(F1337*constantes!$D$9)</f>
        <v>26.113762614771723</v>
      </c>
      <c r="AD1337" s="7">
        <f t="shared" si="290"/>
        <v>5.6905814072463978E-2</v>
      </c>
      <c r="AF1337">
        <f>(O1337*constantes!$B$4)+(LN(125)*constantes!$B$5)+(LN(22.5)*constantes!$B$8)+(F1337*constantes!$B$9)</f>
        <v>24.007703678393291</v>
      </c>
      <c r="AG1337">
        <f t="shared" si="291"/>
        <v>0.12341168553195037</v>
      </c>
      <c r="AH1337">
        <f>(O1337*constantes!$D$4)+(LN(125)*constantes!$D$5)+(LN(22.5)*constantes!$D$8)+(F1337*constantes!$D$9)</f>
        <v>26.484835631379955</v>
      </c>
      <c r="AI1337">
        <f t="shared" si="292"/>
        <v>8.1407401165286664E-2</v>
      </c>
    </row>
    <row r="1338" spans="1:35" x14ac:dyDescent="0.25">
      <c r="A1338" s="11">
        <v>1337</v>
      </c>
      <c r="B1338">
        <v>1</v>
      </c>
      <c r="C1338">
        <v>52</v>
      </c>
      <c r="D1338">
        <v>1</v>
      </c>
      <c r="E1338">
        <v>0</v>
      </c>
      <c r="F1338">
        <v>0</v>
      </c>
      <c r="G1338">
        <v>121</v>
      </c>
      <c r="H1338">
        <v>21.85</v>
      </c>
      <c r="I1338">
        <f>IF(AND(B1338=1,E1338=0),V1338,IF(AND(B1338=1,E1338=1),W1338,IF(AND(B1338=0,E1338=0),X1338,IF(AND(B1338=0,E1338=1),Y1338,ERROR))))</f>
        <v>0.16948600099104216</v>
      </c>
      <c r="K1338">
        <f t="shared" si="280"/>
        <v>9.453671546464415E-2</v>
      </c>
      <c r="L1338">
        <f t="shared" si="281"/>
        <v>7.4072320755760312E-2</v>
      </c>
      <c r="M1338" s="22" t="str">
        <f t="shared" si="293"/>
        <v>Elevated Risk</v>
      </c>
      <c r="O1338">
        <f t="shared" si="282"/>
        <v>3.9512437185814275</v>
      </c>
      <c r="P1338">
        <f t="shared" si="283"/>
        <v>4.7957905455967413</v>
      </c>
      <c r="Q1338">
        <f t="shared" si="284"/>
        <v>3.0842009215415991</v>
      </c>
      <c r="R1338">
        <f>(O1338*constantes!$B$4)+(P1338*constantes!$B$5)+(D1338*constantes!$B$6)+(Q1338*constantes!$B$8)+(F1338*constantes!$B$9)</f>
        <v>24.351230736091381</v>
      </c>
      <c r="S1338" s="4">
        <f>(O1338*constantes!$B$4)+(P1338*constantes!$C$5)+(D1338*constantes!$B$6)+(Q1338*constantes!$B$8)+(F1338*constantes!$B$9)</f>
        <v>24.694801170777929</v>
      </c>
      <c r="T1338">
        <f>(O1338*constantes!$D$4)+(P1338*constantes!$D$5)+(D1338*constantes!$D$6)+(Q1338*constantes!$D$8)+(F1338*constantes!$D$9)</f>
        <v>26.437215650073039</v>
      </c>
      <c r="U1338">
        <f>(O1338*constantes!$D$4)+(P1338*constantes!$E$5)+(D1338*constantes!$D$6)+(Q1338*constantes!$D$8)+(F1338*constantes!$D$9)</f>
        <v>26.771769998533866</v>
      </c>
      <c r="V1338" s="5">
        <f t="shared" si="285"/>
        <v>0.16948600099104216</v>
      </c>
      <c r="W1338" s="5">
        <f t="shared" si="286"/>
        <v>0.2303710402382968</v>
      </c>
      <c r="X1338" s="6">
        <f t="shared" si="287"/>
        <v>7.7772920600332363E-2</v>
      </c>
      <c r="Y1338" s="6">
        <f t="shared" si="288"/>
        <v>0.10696734501835981</v>
      </c>
      <c r="AA1338">
        <f>(O1338*constantes!$B$4)+(LN(110)*constantes!$B$5)+(LN(22)*constantes!$B$8)+(F1338*constantes!$B$9)</f>
        <v>23.470316488918311</v>
      </c>
      <c r="AB1338">
        <f t="shared" si="289"/>
        <v>7.4072320755760312E-2</v>
      </c>
      <c r="AC1338">
        <f>(O1338*constantes!$D$4)+(LN(110)*constantes!$D$5)+(LN(22)*constantes!$D$8)+(F1338*constantes!$D$9)</f>
        <v>25.553934425340952</v>
      </c>
      <c r="AD1338" s="7">
        <f t="shared" si="290"/>
        <v>3.291838619478793E-2</v>
      </c>
      <c r="AF1338">
        <f>(O1338*constantes!$B$4)+(LN(125)*constantes!$B$5)+(LN(22.5)*constantes!$B$8)+(F1338*constantes!$B$9)</f>
        <v>23.725273425672704</v>
      </c>
      <c r="AG1338">
        <f t="shared" si="291"/>
        <v>9.453671546464415E-2</v>
      </c>
      <c r="AH1338">
        <f>(O1338*constantes!$D$4)+(LN(125)*constantes!$D$5)+(LN(22.5)*constantes!$D$8)+(F1338*constantes!$D$9)</f>
        <v>25.925007441949184</v>
      </c>
      <c r="AI1338">
        <f t="shared" si="292"/>
        <v>4.7353292556453264E-2</v>
      </c>
    </row>
    <row r="1339" spans="1:35" x14ac:dyDescent="0.25">
      <c r="A1339" s="11">
        <v>1338</v>
      </c>
      <c r="B1339">
        <v>1</v>
      </c>
      <c r="C1339">
        <v>57</v>
      </c>
      <c r="D1339">
        <v>1</v>
      </c>
      <c r="E1339">
        <v>0</v>
      </c>
      <c r="F1339">
        <v>0</v>
      </c>
      <c r="G1339">
        <v>127.5</v>
      </c>
      <c r="H1339">
        <v>29.38</v>
      </c>
      <c r="I1339">
        <f>IF(AND(B1339=1,E1339=0),V1339,IF(AND(B1339=1,E1339=1),W1339,IF(AND(B1339=0,E1339=0),X1339,IF(AND(B1339=0,E1339=1),Y1339,ERROR))))</f>
        <v>0.29135378480498075</v>
      </c>
      <c r="K1339">
        <f t="shared" si="280"/>
        <v>0.12380054983513455</v>
      </c>
      <c r="L1339">
        <f t="shared" si="281"/>
        <v>9.7348342413305922E-2</v>
      </c>
      <c r="M1339" s="22" t="str">
        <f t="shared" si="293"/>
        <v>Elevated Risk</v>
      </c>
      <c r="O1339">
        <f t="shared" si="282"/>
        <v>4.0430512678345503</v>
      </c>
      <c r="P1339">
        <f t="shared" si="283"/>
        <v>4.8481163645984813</v>
      </c>
      <c r="Q1339">
        <f t="shared" si="284"/>
        <v>3.3803141707457312</v>
      </c>
      <c r="R1339">
        <f>(O1339*constantes!$B$4)+(P1339*constantes!$B$5)+(D1339*constantes!$B$6)+(Q1339*constantes!$B$8)+(F1339*constantes!$B$9)</f>
        <v>24.968842245499687</v>
      </c>
      <c r="S1339" s="4">
        <f>(O1339*constantes!$B$4)+(P1339*constantes!$C$5)+(D1339*constantes!$B$6)+(Q1339*constantes!$B$8)+(F1339*constantes!$B$9)</f>
        <v>25.316161301859523</v>
      </c>
      <c r="T1339">
        <f>(O1339*constantes!$D$4)+(P1339*constantes!$D$5)+(D1339*constantes!$D$6)+(Q1339*constantes!$D$8)+(F1339*constantes!$D$9)</f>
        <v>26.98560613630303</v>
      </c>
      <c r="U1339">
        <f>(O1339*constantes!$D$4)+(P1339*constantes!$E$5)+(D1339*constantes!$D$6)+(Q1339*constantes!$D$8)+(F1339*constantes!$D$9)</f>
        <v>27.323810733897421</v>
      </c>
      <c r="V1339" s="5">
        <f t="shared" si="285"/>
        <v>0.29135378480498075</v>
      </c>
      <c r="W1339" s="5">
        <f t="shared" si="286"/>
        <v>0.38578900365579172</v>
      </c>
      <c r="X1339" s="6">
        <f t="shared" si="287"/>
        <v>0.13073309517894316</v>
      </c>
      <c r="Y1339" s="6">
        <f t="shared" si="288"/>
        <v>0.17838813325652303</v>
      </c>
      <c r="AA1339">
        <f>(O1339*constantes!$B$4)+(LN(110)*constantes!$B$5)+(LN(22)*constantes!$B$8)+(F1339*constantes!$B$9)</f>
        <v>23.756109717441312</v>
      </c>
      <c r="AB1339">
        <f t="shared" si="289"/>
        <v>9.7348342413305922E-2</v>
      </c>
      <c r="AC1339">
        <f>(O1339*constantes!$D$4)+(LN(110)*constantes!$D$5)+(LN(22)*constantes!$D$8)+(F1339*constantes!$D$9)</f>
        <v>25.803749193387144</v>
      </c>
      <c r="AD1339" s="7">
        <f t="shared" si="290"/>
        <v>4.2061248414153263E-2</v>
      </c>
      <c r="AF1339">
        <f>(O1339*constantes!$B$4)+(LN(125)*constantes!$B$5)+(LN(22.5)*constantes!$B$8)+(F1339*constantes!$B$9)</f>
        <v>24.011066654195705</v>
      </c>
      <c r="AG1339">
        <f t="shared" si="291"/>
        <v>0.12380054983513455</v>
      </c>
      <c r="AH1339">
        <f>(O1339*constantes!$D$4)+(LN(125)*constantes!$D$5)+(LN(22.5)*constantes!$D$8)+(F1339*constantes!$D$9)</f>
        <v>26.174822209995376</v>
      </c>
      <c r="AI1339">
        <f t="shared" si="292"/>
        <v>6.0378388617794876E-2</v>
      </c>
    </row>
    <row r="1340" spans="1:35" x14ac:dyDescent="0.25">
      <c r="A1340" s="11">
        <v>1339</v>
      </c>
      <c r="B1340">
        <v>0</v>
      </c>
      <c r="C1340">
        <v>44</v>
      </c>
      <c r="D1340">
        <v>1</v>
      </c>
      <c r="E1340">
        <v>0</v>
      </c>
      <c r="F1340">
        <v>0</v>
      </c>
      <c r="G1340">
        <v>111</v>
      </c>
      <c r="H1340">
        <v>27.29</v>
      </c>
      <c r="I1340">
        <f>IF(AND(B1340=1,E1340=0),V1340,IF(AND(B1340=1,E1340=1),W1340,IF(AND(B1340=0,E1340=0),X1340,IF(AND(B1340=0,E1340=1),Y1340,ERROR))))</f>
        <v>4.4165943372222016E-2</v>
      </c>
      <c r="K1340">
        <f t="shared" si="280"/>
        <v>3.0321952038303235E-2</v>
      </c>
      <c r="L1340">
        <f t="shared" si="281"/>
        <v>2.102161003401426E-2</v>
      </c>
      <c r="M1340" s="22" t="str">
        <f t="shared" si="293"/>
        <v>Elevated Risk</v>
      </c>
      <c r="O1340">
        <f t="shared" si="282"/>
        <v>3.784189633918261</v>
      </c>
      <c r="P1340">
        <f t="shared" si="283"/>
        <v>4.7095302013123339</v>
      </c>
      <c r="Q1340">
        <f t="shared" si="284"/>
        <v>3.306520334720247</v>
      </c>
      <c r="R1340">
        <f>(O1340*constantes!$B$4)+(P1340*constantes!$B$5)+(D1340*constantes!$B$6)+(Q1340*constantes!$B$8)+(F1340*constantes!$B$9)</f>
        <v>23.847426374408844</v>
      </c>
      <c r="S1340" s="4">
        <f>(O1340*constantes!$B$4)+(P1340*constantes!$C$5)+(D1340*constantes!$B$6)+(Q1340*constantes!$B$8)+(F1340*constantes!$B$9)</f>
        <v>24.18481711803086</v>
      </c>
      <c r="T1340">
        <f>(O1340*constantes!$D$4)+(P1340*constantes!$D$5)+(D1340*constantes!$D$6)+(Q1340*constantes!$D$8)+(F1340*constantes!$D$9)</f>
        <v>25.853668006865167</v>
      </c>
      <c r="U1340">
        <f>(O1340*constantes!$D$4)+(P1340*constantes!$E$5)+(D1340*constantes!$D$6)+(Q1340*constantes!$D$8)+(F1340*constantes!$D$9)</f>
        <v>26.182204833708717</v>
      </c>
      <c r="V1340" s="5">
        <f t="shared" si="285"/>
        <v>0.10614472579682233</v>
      </c>
      <c r="W1340" s="5">
        <f t="shared" si="286"/>
        <v>0.14550132210941691</v>
      </c>
      <c r="X1340" s="6">
        <f t="shared" si="287"/>
        <v>4.4165943372222016E-2</v>
      </c>
      <c r="Y1340" s="6">
        <f t="shared" si="288"/>
        <v>6.0811901957593673E-2</v>
      </c>
      <c r="AA1340">
        <f>(O1340*constantes!$B$4)+(LN(110)*constantes!$B$5)+(LN(22)*constantes!$B$8)+(F1340*constantes!$B$9)</f>
        <v>22.95028380552526</v>
      </c>
      <c r="AB1340">
        <f t="shared" si="289"/>
        <v>4.4721443860098575E-2</v>
      </c>
      <c r="AC1340">
        <f>(O1340*constantes!$D$4)+(LN(110)*constantes!$D$5)+(LN(22)*constantes!$D$8)+(F1340*constantes!$D$9)</f>
        <v>25.099368567186549</v>
      </c>
      <c r="AD1340" s="7">
        <f t="shared" si="290"/>
        <v>2.102161003401426E-2</v>
      </c>
      <c r="AF1340">
        <f>(O1340*constantes!$B$4)+(LN(125)*constantes!$B$5)+(LN(22.5)*constantes!$B$8)+(F1340*constantes!$B$9)</f>
        <v>23.205240742279653</v>
      </c>
      <c r="AG1340">
        <f t="shared" si="291"/>
        <v>5.7330036913051163E-2</v>
      </c>
      <c r="AH1340">
        <f>(O1340*constantes!$D$4)+(LN(125)*constantes!$D$5)+(LN(22.5)*constantes!$D$8)+(F1340*constantes!$D$9)</f>
        <v>25.470441583794781</v>
      </c>
      <c r="AI1340">
        <f t="shared" si="292"/>
        <v>3.0321952038303235E-2</v>
      </c>
    </row>
    <row r="1341" spans="1:35" x14ac:dyDescent="0.25">
      <c r="A1341" s="11">
        <v>1340</v>
      </c>
      <c r="B1341">
        <v>0</v>
      </c>
      <c r="C1341">
        <v>57</v>
      </c>
      <c r="D1341">
        <v>1</v>
      </c>
      <c r="E1341">
        <v>0</v>
      </c>
      <c r="F1341">
        <v>0</v>
      </c>
      <c r="G1341">
        <v>112.5</v>
      </c>
      <c r="H1341">
        <v>23.08</v>
      </c>
      <c r="I1341">
        <f>IF(AND(B1341=1,E1341=0),V1341,IF(AND(B1341=1,E1341=1),W1341,IF(AND(B1341=0,E1341=0),X1341,IF(AND(B1341=0,E1341=1),Y1341,ERROR))))</f>
        <v>8.340450954057288E-2</v>
      </c>
      <c r="K1341">
        <f t="shared" si="280"/>
        <v>6.0378388617794876E-2</v>
      </c>
      <c r="L1341">
        <f t="shared" si="281"/>
        <v>4.2061248414153263E-2</v>
      </c>
      <c r="M1341" s="22" t="str">
        <f t="shared" si="293"/>
        <v>Elevated Risk</v>
      </c>
      <c r="O1341">
        <f t="shared" si="282"/>
        <v>4.0430512678345503</v>
      </c>
      <c r="P1341">
        <f t="shared" si="283"/>
        <v>4.7229532216444747</v>
      </c>
      <c r="Q1341">
        <f t="shared" si="284"/>
        <v>3.1389664416398988</v>
      </c>
      <c r="R1341">
        <f>(O1341*constantes!$B$4)+(P1341*constantes!$B$5)+(D1341*constantes!$B$6)+(Q1341*constantes!$B$8)+(F1341*constantes!$B$9)</f>
        <v>24.545321363065337</v>
      </c>
      <c r="S1341" s="4">
        <f>(O1341*constantes!$B$4)+(P1341*constantes!$C$5)+(D1341*constantes!$B$6)+(Q1341*constantes!$B$8)+(F1341*constantes!$B$9)</f>
        <v>24.883673731863947</v>
      </c>
      <c r="T1341">
        <f>(O1341*constantes!$D$4)+(P1341*constantes!$D$5)+(D1341*constantes!$D$6)+(Q1341*constantes!$D$8)+(F1341*constantes!$D$9)</f>
        <v>26.510144453350918</v>
      </c>
      <c r="U1341">
        <f>(O1341*constantes!$D$4)+(P1341*constantes!$E$5)+(D1341*constantes!$D$6)+(Q1341*constantes!$D$8)+(F1341*constantes!$D$9)</f>
        <v>26.839617670092839</v>
      </c>
      <c r="V1341" s="5">
        <f t="shared" si="285"/>
        <v>0.20187564076827857</v>
      </c>
      <c r="W1341" s="5">
        <f t="shared" si="286"/>
        <v>0.27114559741091193</v>
      </c>
      <c r="X1341" s="6">
        <f t="shared" si="287"/>
        <v>8.340450954057288E-2</v>
      </c>
      <c r="Y1341" s="6">
        <f t="shared" si="288"/>
        <v>0.1140318382896276</v>
      </c>
      <c r="AA1341">
        <f>(O1341*constantes!$B$4)+(LN(110)*constantes!$B$5)+(LN(22)*constantes!$B$8)+(F1341*constantes!$B$9)</f>
        <v>23.756109717441312</v>
      </c>
      <c r="AB1341">
        <f t="shared" si="289"/>
        <v>9.7348342413305922E-2</v>
      </c>
      <c r="AC1341">
        <f>(O1341*constantes!$D$4)+(LN(110)*constantes!$D$5)+(LN(22)*constantes!$D$8)+(F1341*constantes!$D$9)</f>
        <v>25.803749193387144</v>
      </c>
      <c r="AD1341" s="7">
        <f t="shared" si="290"/>
        <v>4.2061248414153263E-2</v>
      </c>
      <c r="AF1341">
        <f>(O1341*constantes!$B$4)+(LN(125)*constantes!$B$5)+(LN(22.5)*constantes!$B$8)+(F1341*constantes!$B$9)</f>
        <v>24.011066654195705</v>
      </c>
      <c r="AG1341">
        <f t="shared" si="291"/>
        <v>0.12380054983513455</v>
      </c>
      <c r="AH1341">
        <f>(O1341*constantes!$D$4)+(LN(125)*constantes!$D$5)+(LN(22.5)*constantes!$D$8)+(F1341*constantes!$D$9)</f>
        <v>26.174822209995376</v>
      </c>
      <c r="AI1341">
        <f t="shared" si="292"/>
        <v>6.0378388617794876E-2</v>
      </c>
    </row>
    <row r="1342" spans="1:35" x14ac:dyDescent="0.25">
      <c r="A1342" s="11">
        <v>1341</v>
      </c>
      <c r="B1342">
        <v>0</v>
      </c>
      <c r="C1342">
        <v>49</v>
      </c>
      <c r="D1342">
        <v>0</v>
      </c>
      <c r="E1342">
        <v>0</v>
      </c>
      <c r="F1342">
        <v>0</v>
      </c>
      <c r="G1342">
        <v>103.5</v>
      </c>
      <c r="H1342">
        <v>24.17</v>
      </c>
      <c r="I1342">
        <f>IF(AND(B1342=1,E1342=0),V1342,IF(AND(B1342=1,E1342=1),W1342,IF(AND(B1342=0,E1342=0),X1342,IF(AND(B1342=0,E1342=1),Y1342,ERROR))))</f>
        <v>2.4859192297074673E-2</v>
      </c>
      <c r="K1342">
        <f t="shared" ref="K1342:K1405" si="294">IF(B1342=1,AG1342,AI1342)</f>
        <v>4.0428513799347532E-2</v>
      </c>
      <c r="L1342">
        <f t="shared" ref="L1342:L1405" si="295">IF(B1342=1,AB1342,AD1342)</f>
        <v>2.8073382189004015E-2</v>
      </c>
      <c r="M1342" s="22" t="str">
        <f t="shared" si="293"/>
        <v>OPTIMAL</v>
      </c>
      <c r="O1342">
        <f t="shared" ref="O1342:O1405" si="296">LN(C1342)</f>
        <v>3.8918202981106265</v>
      </c>
      <c r="P1342">
        <f t="shared" ref="P1342:P1405" si="297">LN(G1342)</f>
        <v>4.6395716127054234</v>
      </c>
      <c r="Q1342">
        <f t="shared" ref="Q1342:Q1405" si="298">LN(H1342)</f>
        <v>3.1851121947153915</v>
      </c>
      <c r="R1342">
        <f>(O1342*constantes!$B$4)+(P1342*constantes!$B$5)+(D1342*constantes!$B$6)+(Q1342*constantes!$B$8)+(F1342*constantes!$B$9)</f>
        <v>23.246918817108554</v>
      </c>
      <c r="S1342" s="4">
        <f>(O1342*constantes!$B$4)+(P1342*constantes!$C$5)+(D1342*constantes!$B$6)+(Q1342*constantes!$B$8)+(F1342*constantes!$B$9)</f>
        <v>23.579297727442771</v>
      </c>
      <c r="T1342">
        <f>(O1342*constantes!$D$4)+(P1342*constantes!$D$5)+(D1342*constantes!$D$6)+(Q1342*constantes!$D$8)+(F1342*constantes!$D$9)</f>
        <v>25.269001453223336</v>
      </c>
      <c r="U1342">
        <f>(O1342*constantes!$D$4)+(P1342*constantes!$E$5)+(D1342*constantes!$D$6)+(Q1342*constantes!$D$8)+(F1342*constantes!$D$9)</f>
        <v>25.592657968925668</v>
      </c>
      <c r="V1342" s="5">
        <f t="shared" ref="V1342:V1405" si="299">1-POWER(0.88431,EXP(R1342-23.9388))</f>
        <v>5.9695645286277466E-2</v>
      </c>
      <c r="W1342" s="5">
        <f t="shared" ref="W1342:W1405" si="300">1-POWER(0.88431,EXP(S1342-23.9388))</f>
        <v>8.2240893241207202E-2</v>
      </c>
      <c r="X1342" s="6">
        <f t="shared" ref="X1342:X1405" si="301">1-POWER(0.94833,EXP(T1342-26.0145))</f>
        <v>2.4859192297074673E-2</v>
      </c>
      <c r="Y1342" s="6">
        <f t="shared" ref="Y1342:Y1405" si="302">1-POWER(0.94833,EXP(U1342-26.0145))</f>
        <v>3.4195630026872426E-2</v>
      </c>
      <c r="AA1342">
        <f>(O1342*constantes!$B$4)+(LN(110)*constantes!$B$5)+(LN(22)*constantes!$B$8)+(F1342*constantes!$B$9)</f>
        <v>23.285333757929525</v>
      </c>
      <c r="AB1342">
        <f t="shared" ref="AB1342:AB1405" si="303">1-POWER(0.88431,EXP(AA1342-23.9388))</f>
        <v>6.1959526107751905E-2</v>
      </c>
      <c r="AC1342">
        <f>(O1342*constantes!$D$4)+(LN(110)*constantes!$D$5)+(LN(22)*constantes!$D$8)+(F1342*constantes!$D$9)</f>
        <v>25.39223913860047</v>
      </c>
      <c r="AD1342" s="7">
        <f t="shared" ref="AD1342:AD1405" si="304">1-POWER(0.94833,EXP(AC1342-26.0145))</f>
        <v>2.8073382189004015E-2</v>
      </c>
      <c r="AF1342">
        <f>(O1342*constantes!$B$4)+(LN(125)*constantes!$B$5)+(LN(22.5)*constantes!$B$8)+(F1342*constantes!$B$9)</f>
        <v>23.540290694683922</v>
      </c>
      <c r="AG1342">
        <f t="shared" ref="AG1342:AG1405" si="305">1-POWER(0.88431,EXP(AF1342-23.9388))</f>
        <v>7.9222803135090225E-2</v>
      </c>
      <c r="AH1342">
        <f>(O1342*constantes!$D$4)+(LN(125)*constantes!$D$5)+(LN(22.5)*constantes!$D$8)+(F1342*constantes!$D$9)</f>
        <v>25.763312155208702</v>
      </c>
      <c r="AI1342">
        <f t="shared" ref="AI1342:AI1405" si="306">1-POWER(0.94833,EXP(AH1342-26.0145))</f>
        <v>4.0428513799347532E-2</v>
      </c>
    </row>
    <row r="1343" spans="1:35" x14ac:dyDescent="0.25">
      <c r="A1343" s="11">
        <v>1342</v>
      </c>
      <c r="B1343">
        <v>0</v>
      </c>
      <c r="C1343">
        <v>42</v>
      </c>
      <c r="D1343">
        <v>0</v>
      </c>
      <c r="E1343">
        <v>1</v>
      </c>
      <c r="F1343">
        <v>0</v>
      </c>
      <c r="G1343">
        <v>142.5</v>
      </c>
      <c r="H1343">
        <v>29.94</v>
      </c>
      <c r="I1343">
        <f>IF(AND(B1343=1,E1343=0),V1343,IF(AND(B1343=1,E1343=1),W1343,IF(AND(B1343=0,E1343=0),X1343,IF(AND(B1343=0,E1343=1),Y1343,ERROR))))</f>
        <v>6.2136175310269937E-2</v>
      </c>
      <c r="K1343">
        <f t="shared" si="294"/>
        <v>2.676538428771702E-2</v>
      </c>
      <c r="L1343">
        <f t="shared" si="295"/>
        <v>1.8545470669847686E-2</v>
      </c>
      <c r="M1343" s="22" t="str">
        <f t="shared" si="293"/>
        <v>Elevated Risk</v>
      </c>
      <c r="O1343">
        <f t="shared" si="296"/>
        <v>3.7376696182833684</v>
      </c>
      <c r="P1343">
        <f t="shared" si="297"/>
        <v>4.9593419997087054</v>
      </c>
      <c r="Q1343">
        <f t="shared" si="298"/>
        <v>3.3991953789914824</v>
      </c>
      <c r="R1343">
        <f>(O1343*constantes!$B$4)+(P1343*constantes!$B$5)+(D1343*constantes!$B$6)+(Q1343*constantes!$B$8)+(F1343*constantes!$B$9)</f>
        <v>23.529972292354095</v>
      </c>
      <c r="S1343" s="4">
        <f>(O1343*constantes!$B$4)+(P1343*constantes!$C$5)+(D1343*constantes!$B$6)+(Q1343*constantes!$B$8)+(F1343*constantes!$B$9)</f>
        <v>23.885259553213231</v>
      </c>
      <c r="T1343">
        <f>(O1343*constantes!$D$4)+(P1343*constantes!$D$5)+(D1343*constantes!$D$6)+(Q1343*constantes!$D$8)+(F1343*constantes!$D$9)</f>
        <v>25.858482010132334</v>
      </c>
      <c r="U1343">
        <f>(O1343*constantes!$D$4)+(P1343*constantes!$E$5)+(D1343*constantes!$D$6)+(Q1343*constantes!$D$8)+(F1343*constantes!$D$9)</f>
        <v>26.204445708032015</v>
      </c>
      <c r="V1343" s="5">
        <f t="shared" si="299"/>
        <v>7.8442322767647621E-2</v>
      </c>
      <c r="W1343" s="5">
        <f t="shared" si="300"/>
        <v>0.11000376439294357</v>
      </c>
      <c r="X1343" s="6">
        <f t="shared" si="301"/>
        <v>4.4374270897467927E-2</v>
      </c>
      <c r="Y1343" s="6">
        <f t="shared" si="302"/>
        <v>6.2136175310269937E-2</v>
      </c>
      <c r="AA1343">
        <f>(O1343*constantes!$B$4)+(LN(110)*constantes!$B$5)+(LN(22)*constantes!$B$8)+(F1343*constantes!$B$9)</f>
        <v>22.805468857654464</v>
      </c>
      <c r="AB1343">
        <f t="shared" si="303"/>
        <v>3.8810869283687155E-2</v>
      </c>
      <c r="AC1343">
        <f>(O1343*constantes!$D$4)+(LN(110)*constantes!$D$5)+(LN(22)*constantes!$D$8)+(F1343*constantes!$D$9)</f>
        <v>24.972784348242914</v>
      </c>
      <c r="AD1343" s="7">
        <f t="shared" si="304"/>
        <v>1.8545470669847686E-2</v>
      </c>
      <c r="AF1343">
        <f>(O1343*constantes!$B$4)+(LN(125)*constantes!$B$5)+(LN(22.5)*constantes!$B$8)+(F1343*constantes!$B$9)</f>
        <v>23.060425794408857</v>
      </c>
      <c r="AG1343">
        <f t="shared" si="305"/>
        <v>4.9796912096185753E-2</v>
      </c>
      <c r="AH1343">
        <f>(O1343*constantes!$D$4)+(LN(125)*constantes!$D$5)+(LN(22.5)*constantes!$D$8)+(F1343*constantes!$D$9)</f>
        <v>25.343857364851146</v>
      </c>
      <c r="AI1343">
        <f t="shared" si="306"/>
        <v>2.676538428771702E-2</v>
      </c>
    </row>
    <row r="1344" spans="1:35" x14ac:dyDescent="0.25">
      <c r="A1344" s="11">
        <v>1343</v>
      </c>
      <c r="B1344">
        <v>0</v>
      </c>
      <c r="C1344">
        <v>58</v>
      </c>
      <c r="D1344">
        <v>1</v>
      </c>
      <c r="E1344">
        <v>1</v>
      </c>
      <c r="F1344">
        <v>0</v>
      </c>
      <c r="G1344">
        <v>195</v>
      </c>
      <c r="H1344">
        <v>23.35</v>
      </c>
      <c r="I1344">
        <f>IF(AND(B1344=1,E1344=0),V1344,IF(AND(B1344=1,E1344=1),W1344,IF(AND(B1344=0,E1344=0),X1344,IF(AND(B1344=0,E1344=1),Y1344,ERROR))))</f>
        <v>0.46391090573888805</v>
      </c>
      <c r="K1344">
        <f t="shared" si="294"/>
        <v>6.3209991046805025E-2</v>
      </c>
      <c r="L1344">
        <f t="shared" si="295"/>
        <v>4.4054054961770062E-2</v>
      </c>
      <c r="M1344" s="22" t="str">
        <f t="shared" si="293"/>
        <v>'&gt;30%</v>
      </c>
      <c r="O1344">
        <f t="shared" si="296"/>
        <v>4.0604430105464191</v>
      </c>
      <c r="P1344">
        <f t="shared" si="297"/>
        <v>5.2729995585637468</v>
      </c>
      <c r="Q1344">
        <f t="shared" si="298"/>
        <v>3.1505969841149062</v>
      </c>
      <c r="R1344">
        <f>(O1344*constantes!$B$4)+(P1344*constantes!$B$5)+(D1344*constantes!$B$6)+(Q1344*constantes!$B$8)+(F1344*constantes!$B$9)</f>
        <v>25.629061466307792</v>
      </c>
      <c r="S1344" s="4">
        <f>(O1344*constantes!$B$4)+(P1344*constantes!$C$5)+(D1344*constantes!$B$6)+(Q1344*constantes!$B$8)+(F1344*constantes!$B$9)</f>
        <v>26.006819154683299</v>
      </c>
      <c r="T1344">
        <f>(O1344*constantes!$D$4)+(P1344*constantes!$D$5)+(D1344*constantes!$D$6)+(Q1344*constantes!$D$8)+(F1344*constantes!$D$9)</f>
        <v>28.110645559115842</v>
      </c>
      <c r="U1344">
        <f>(O1344*constantes!$D$4)+(P1344*constantes!$E$5)+(D1344*constantes!$D$6)+(Q1344*constantes!$D$8)+(F1344*constantes!$D$9)</f>
        <v>28.478490008321248</v>
      </c>
      <c r="V1344" s="5">
        <f t="shared" si="299"/>
        <v>0.48649031135625098</v>
      </c>
      <c r="W1344" s="5">
        <f t="shared" si="300"/>
        <v>0.6218294039845742</v>
      </c>
      <c r="X1344" s="6">
        <f t="shared" si="301"/>
        <v>0.3505120410267285</v>
      </c>
      <c r="Y1344" s="6">
        <f t="shared" si="302"/>
        <v>0.46391090573888805</v>
      </c>
      <c r="AA1344">
        <f>(O1344*constantes!$B$4)+(LN(110)*constantes!$B$5)+(LN(22)*constantes!$B$8)+(F1344*constantes!$B$9)</f>
        <v>23.81024951683365</v>
      </c>
      <c r="AB1344">
        <f t="shared" si="303"/>
        <v>0.10247681663833785</v>
      </c>
      <c r="AC1344">
        <f>(O1344*constantes!$D$4)+(LN(110)*constantes!$D$5)+(LN(22)*constantes!$D$8)+(F1344*constantes!$D$9)</f>
        <v>25.851073342728132</v>
      </c>
      <c r="AD1344" s="7">
        <f t="shared" si="304"/>
        <v>4.4054054961770062E-2</v>
      </c>
      <c r="AF1344">
        <f>(O1344*constantes!$B$4)+(LN(125)*constantes!$B$5)+(LN(22.5)*constantes!$B$8)+(F1344*constantes!$B$9)</f>
        <v>24.065206453588043</v>
      </c>
      <c r="AG1344">
        <f t="shared" si="305"/>
        <v>0.1302191222428678</v>
      </c>
      <c r="AH1344">
        <f>(O1344*constantes!$D$4)+(LN(125)*constantes!$D$5)+(LN(22.5)*constantes!$D$8)+(F1344*constantes!$D$9)</f>
        <v>26.222146359336364</v>
      </c>
      <c r="AI1344">
        <f t="shared" si="306"/>
        <v>6.3209991046805025E-2</v>
      </c>
    </row>
    <row r="1345" spans="1:35" x14ac:dyDescent="0.25">
      <c r="A1345" s="11">
        <v>1344</v>
      </c>
      <c r="B1345">
        <v>1</v>
      </c>
      <c r="C1345">
        <v>42</v>
      </c>
      <c r="D1345">
        <v>0</v>
      </c>
      <c r="E1345">
        <v>0</v>
      </c>
      <c r="F1345">
        <v>0</v>
      </c>
      <c r="G1345">
        <v>110</v>
      </c>
      <c r="H1345">
        <v>27.67</v>
      </c>
      <c r="I1345">
        <f>IF(AND(B1345=1,E1345=0),V1345,IF(AND(B1345=1,E1345=1),W1345,IF(AND(B1345=0,E1345=0),X1345,IF(AND(B1345=0,E1345=1),Y1345,ERROR))))</f>
        <v>4.636618565132955E-2</v>
      </c>
      <c r="K1345">
        <f t="shared" si="294"/>
        <v>4.9796912096185753E-2</v>
      </c>
      <c r="L1345">
        <f t="shared" si="295"/>
        <v>3.8810869283687155E-2</v>
      </c>
      <c r="M1345" s="22" t="str">
        <f t="shared" si="293"/>
        <v>NORMAL</v>
      </c>
      <c r="O1345">
        <f t="shared" si="296"/>
        <v>3.7376696182833684</v>
      </c>
      <c r="P1345">
        <f t="shared" si="297"/>
        <v>4.7004803657924166</v>
      </c>
      <c r="Q1345">
        <f t="shared" si="298"/>
        <v>3.3203487937988347</v>
      </c>
      <c r="R1345">
        <f>(O1345*constantes!$B$4)+(P1345*constantes!$B$5)+(D1345*constantes!$B$6)+(Q1345*constantes!$B$8)+(F1345*constantes!$B$9)</f>
        <v>22.987256045165495</v>
      </c>
      <c r="S1345" s="4">
        <f>(O1345*constantes!$B$4)+(P1345*constantes!$C$5)+(D1345*constantes!$B$6)+(Q1345*constantes!$B$8)+(F1345*constantes!$B$9)</f>
        <v>23.323998458570863</v>
      </c>
      <c r="T1345">
        <f>(O1345*constantes!$D$4)+(P1345*constantes!$D$5)+(D1345*constantes!$D$6)+(Q1345*constantes!$D$8)+(F1345*constantes!$D$9)</f>
        <v>25.090017214793129</v>
      </c>
      <c r="U1345">
        <f>(O1345*constantes!$D$4)+(P1345*constantes!$E$5)+(D1345*constantes!$D$6)+(Q1345*constantes!$D$8)+(F1345*constantes!$D$9)</f>
        <v>25.417922725110806</v>
      </c>
      <c r="V1345" s="5">
        <f t="shared" si="299"/>
        <v>4.636618565132955E-2</v>
      </c>
      <c r="W1345" s="5">
        <f t="shared" si="300"/>
        <v>6.4321826159328688E-2</v>
      </c>
      <c r="X1345" s="6">
        <f t="shared" si="301"/>
        <v>2.082799784875522E-2</v>
      </c>
      <c r="Y1345" s="6">
        <f t="shared" si="302"/>
        <v>2.8793130533522948E-2</v>
      </c>
      <c r="AA1345">
        <f>(O1345*constantes!$B$4)+(LN(110)*constantes!$B$5)+(LN(22)*constantes!$B$8)+(F1345*constantes!$B$9)</f>
        <v>22.805468857654464</v>
      </c>
      <c r="AB1345">
        <f t="shared" si="303"/>
        <v>3.8810869283687155E-2</v>
      </c>
      <c r="AC1345">
        <f>(O1345*constantes!$D$4)+(LN(110)*constantes!$D$5)+(LN(22)*constantes!$D$8)+(F1345*constantes!$D$9)</f>
        <v>24.972784348242914</v>
      </c>
      <c r="AD1345" s="7">
        <f t="shared" si="304"/>
        <v>1.8545470669847686E-2</v>
      </c>
      <c r="AF1345">
        <f>(O1345*constantes!$B$4)+(LN(125)*constantes!$B$5)+(LN(22.5)*constantes!$B$8)+(F1345*constantes!$B$9)</f>
        <v>23.060425794408857</v>
      </c>
      <c r="AG1345">
        <f t="shared" si="305"/>
        <v>4.9796912096185753E-2</v>
      </c>
      <c r="AH1345">
        <f>(O1345*constantes!$D$4)+(LN(125)*constantes!$D$5)+(LN(22.5)*constantes!$D$8)+(F1345*constantes!$D$9)</f>
        <v>25.343857364851146</v>
      </c>
      <c r="AI1345">
        <f t="shared" si="306"/>
        <v>2.676538428771702E-2</v>
      </c>
    </row>
    <row r="1346" spans="1:35" x14ac:dyDescent="0.25">
      <c r="A1346" s="11">
        <v>1345</v>
      </c>
      <c r="B1346">
        <v>1</v>
      </c>
      <c r="C1346">
        <v>64</v>
      </c>
      <c r="D1346">
        <v>1</v>
      </c>
      <c r="E1346">
        <v>0</v>
      </c>
      <c r="F1346">
        <v>0</v>
      </c>
      <c r="G1346">
        <v>114</v>
      </c>
      <c r="H1346">
        <v>34.53</v>
      </c>
      <c r="I1346">
        <f>IF(AND(B1346=1,E1346=0),V1346,IF(AND(B1346=1,E1346=1),W1346,IF(AND(B1346=0,E1346=0),X1346,IF(AND(B1346=0,E1346=1),Y1346,ERROR))))</f>
        <v>0.36627707331253079</v>
      </c>
      <c r="K1346">
        <f t="shared" si="294"/>
        <v>0.17266110175416416</v>
      </c>
      <c r="L1346">
        <f t="shared" si="295"/>
        <v>0.13660645895193024</v>
      </c>
      <c r="M1346" s="22" t="str">
        <f t="shared" si="293"/>
        <v>'&gt;30%</v>
      </c>
      <c r="O1346">
        <f t="shared" si="296"/>
        <v>4.1588830833596715</v>
      </c>
      <c r="P1346">
        <f t="shared" si="297"/>
        <v>4.7361984483944957</v>
      </c>
      <c r="Q1346">
        <f t="shared" si="298"/>
        <v>3.541828511401901</v>
      </c>
      <c r="R1346">
        <f>(O1346*constantes!$B$4)+(P1346*constantes!$B$5)+(D1346*constantes!$B$6)+(Q1346*constantes!$B$8)+(F1346*constantes!$B$9)</f>
        <v>25.249849089807068</v>
      </c>
      <c r="S1346" s="4">
        <f>(O1346*constantes!$B$4)+(P1346*constantes!$C$5)+(D1346*constantes!$B$6)+(Q1346*constantes!$B$8)+(F1346*constantes!$B$9)</f>
        <v>25.589150346650051</v>
      </c>
      <c r="T1346">
        <f>(O1346*constantes!$D$4)+(P1346*constantes!$D$5)+(D1346*constantes!$D$6)+(Q1346*constantes!$D$8)+(F1346*constantes!$D$9)</f>
        <v>27.068551795565089</v>
      </c>
      <c r="U1346">
        <f>(O1346*constantes!$D$4)+(P1346*constantes!$E$5)+(D1346*constantes!$D$6)+(Q1346*constantes!$D$8)+(F1346*constantes!$D$9)</f>
        <v>27.398948999325089</v>
      </c>
      <c r="V1346" s="5">
        <f t="shared" si="299"/>
        <v>0.36627707331253079</v>
      </c>
      <c r="W1346" s="5">
        <f t="shared" si="300"/>
        <v>0.47292371860375693</v>
      </c>
      <c r="X1346" s="6">
        <f t="shared" si="301"/>
        <v>0.14120216501875482</v>
      </c>
      <c r="Y1346" s="6">
        <f t="shared" si="302"/>
        <v>0.19088943236167011</v>
      </c>
      <c r="AA1346">
        <f>(O1346*constantes!$B$4)+(LN(110)*constantes!$B$5)+(LN(22)*constantes!$B$8)+(F1346*constantes!$B$9)</f>
        <v>24.116689525898391</v>
      </c>
      <c r="AB1346">
        <f t="shared" si="303"/>
        <v>0.13660645895193024</v>
      </c>
      <c r="AC1346">
        <f>(O1346*constantes!$D$4)+(LN(110)*constantes!$D$5)+(LN(22)*constantes!$D$8)+(F1346*constantes!$D$9)</f>
        <v>26.11893567165809</v>
      </c>
      <c r="AD1346" s="7">
        <f t="shared" si="304"/>
        <v>5.7192348710877861E-2</v>
      </c>
      <c r="AF1346">
        <f>(O1346*constantes!$B$4)+(LN(125)*constantes!$B$5)+(LN(22.5)*constantes!$B$8)+(F1346*constantes!$B$9)</f>
        <v>24.371646462652787</v>
      </c>
      <c r="AG1346">
        <f t="shared" si="305"/>
        <v>0.17266110175416416</v>
      </c>
      <c r="AH1346">
        <f>(O1346*constantes!$D$4)+(LN(125)*constantes!$D$5)+(LN(22.5)*constantes!$D$8)+(F1346*constantes!$D$9)</f>
        <v>26.490008688266322</v>
      </c>
      <c r="AI1346">
        <f t="shared" si="306"/>
        <v>8.1811856272562489E-2</v>
      </c>
    </row>
    <row r="1347" spans="1:35" x14ac:dyDescent="0.25">
      <c r="A1347" s="11">
        <v>1346</v>
      </c>
      <c r="B1347">
        <v>0</v>
      </c>
      <c r="C1347">
        <v>49</v>
      </c>
      <c r="D1347">
        <v>1</v>
      </c>
      <c r="E1347">
        <v>0</v>
      </c>
      <c r="F1347">
        <v>0</v>
      </c>
      <c r="G1347">
        <v>123</v>
      </c>
      <c r="H1347">
        <v>23.1</v>
      </c>
      <c r="I1347">
        <f>IF(AND(B1347=1,E1347=0),V1347,IF(AND(B1347=1,E1347=1),W1347,IF(AND(B1347=0,E1347=0),X1347,IF(AND(B1347=0,E1347=1),Y1347,ERROR))))</f>
        <v>7.152081980471181E-2</v>
      </c>
      <c r="K1347">
        <f t="shared" si="294"/>
        <v>4.0428513799347532E-2</v>
      </c>
      <c r="L1347">
        <f t="shared" si="295"/>
        <v>2.8073382189004015E-2</v>
      </c>
      <c r="M1347" s="22" t="str">
        <f t="shared" ref="M1347:M1410" si="307">_xlfn.IFS(I1347&lt;=(L1347*1.05),"OPTIMAL",I1347&lt;=(K1347*1.1),"NORMAL",I1347&lt;=0.3,"Elevated Risk",I1347&gt;0.3,"'&gt;30%")</f>
        <v>Elevated Risk</v>
      </c>
      <c r="O1347">
        <f t="shared" si="296"/>
        <v>3.8918202981106265</v>
      </c>
      <c r="P1347">
        <f t="shared" si="297"/>
        <v>4.8121843553724171</v>
      </c>
      <c r="Q1347">
        <f t="shared" si="298"/>
        <v>3.1398326175277478</v>
      </c>
      <c r="R1347">
        <f>(O1347*constantes!$B$4)+(P1347*constantes!$B$5)+(D1347*constantes!$B$6)+(Q1347*constantes!$B$8)+(F1347*constantes!$B$9)</f>
        <v>24.240762973368195</v>
      </c>
      <c r="S1347" s="4">
        <f>(O1347*constantes!$B$4)+(P1347*constantes!$C$5)+(D1347*constantes!$B$6)+(Q1347*constantes!$B$8)+(F1347*constantes!$B$9)</f>
        <v>24.585507860587075</v>
      </c>
      <c r="T1347">
        <f>(O1347*constantes!$D$4)+(P1347*constantes!$D$5)+(D1347*constantes!$D$6)+(Q1347*constantes!$D$8)+(F1347*constantes!$D$9)</f>
        <v>26.350076379361571</v>
      </c>
      <c r="U1347">
        <f>(O1347*constantes!$D$4)+(P1347*constantes!$E$5)+(D1347*constantes!$D$6)+(Q1347*constantes!$D$8)+(F1347*constantes!$D$9)</f>
        <v>26.685774359992354</v>
      </c>
      <c r="V1347" s="5">
        <f t="shared" si="299"/>
        <v>0.15319767851098376</v>
      </c>
      <c r="W1347" s="5">
        <f t="shared" si="300"/>
        <v>0.20922127027437831</v>
      </c>
      <c r="X1347" s="6">
        <f t="shared" si="301"/>
        <v>7.152081980471181E-2</v>
      </c>
      <c r="Y1347" s="6">
        <f t="shared" si="302"/>
        <v>9.8603312502667406E-2</v>
      </c>
      <c r="AA1347">
        <f>(O1347*constantes!$B$4)+(LN(110)*constantes!$B$5)+(LN(22)*constantes!$B$8)+(F1347*constantes!$B$9)</f>
        <v>23.285333757929525</v>
      </c>
      <c r="AB1347">
        <f t="shared" si="303"/>
        <v>6.1959526107751905E-2</v>
      </c>
      <c r="AC1347">
        <f>(O1347*constantes!$D$4)+(LN(110)*constantes!$D$5)+(LN(22)*constantes!$D$8)+(F1347*constantes!$D$9)</f>
        <v>25.39223913860047</v>
      </c>
      <c r="AD1347" s="7">
        <f t="shared" si="304"/>
        <v>2.8073382189004015E-2</v>
      </c>
      <c r="AF1347">
        <f>(O1347*constantes!$B$4)+(LN(125)*constantes!$B$5)+(LN(22.5)*constantes!$B$8)+(F1347*constantes!$B$9)</f>
        <v>23.540290694683922</v>
      </c>
      <c r="AG1347">
        <f t="shared" si="305"/>
        <v>7.9222803135090225E-2</v>
      </c>
      <c r="AH1347">
        <f>(O1347*constantes!$D$4)+(LN(125)*constantes!$D$5)+(LN(22.5)*constantes!$D$8)+(F1347*constantes!$D$9)</f>
        <v>25.763312155208702</v>
      </c>
      <c r="AI1347">
        <f t="shared" si="306"/>
        <v>4.0428513799347532E-2</v>
      </c>
    </row>
    <row r="1348" spans="1:35" x14ac:dyDescent="0.25">
      <c r="A1348" s="11">
        <v>1347</v>
      </c>
      <c r="B1348">
        <v>0</v>
      </c>
      <c r="C1348">
        <v>59</v>
      </c>
      <c r="D1348">
        <v>0</v>
      </c>
      <c r="E1348">
        <v>0</v>
      </c>
      <c r="F1348">
        <v>0</v>
      </c>
      <c r="G1348">
        <v>114</v>
      </c>
      <c r="H1348">
        <v>27.39</v>
      </c>
      <c r="I1348">
        <f>IF(AND(B1348=1,E1348=0),V1348,IF(AND(B1348=1,E1348=1),W1348,IF(AND(B1348=0,E1348=0),X1348,IF(AND(B1348=0,E1348=1),Y1348,ERROR))))</f>
        <v>5.6703414780057804E-2</v>
      </c>
      <c r="K1348">
        <f t="shared" si="294"/>
        <v>6.6117954736533924E-2</v>
      </c>
      <c r="L1348">
        <f t="shared" si="295"/>
        <v>4.6102547085629553E-2</v>
      </c>
      <c r="M1348" s="22" t="str">
        <f t="shared" si="307"/>
        <v>NORMAL</v>
      </c>
      <c r="O1348">
        <f t="shared" si="296"/>
        <v>4.0775374439057197</v>
      </c>
      <c r="P1348">
        <f t="shared" si="297"/>
        <v>4.7361984483944957</v>
      </c>
      <c r="Q1348">
        <f t="shared" si="298"/>
        <v>3.3101779832749867</v>
      </c>
      <c r="R1348">
        <f>(O1348*constantes!$B$4)+(P1348*constantes!$B$5)+(D1348*constantes!$B$6)+(Q1348*constantes!$B$8)+(F1348*constantes!$B$9)</f>
        <v>24.103447778829324</v>
      </c>
      <c r="S1348" s="4">
        <f>(O1348*constantes!$B$4)+(P1348*constantes!$C$5)+(D1348*constantes!$B$6)+(Q1348*constantes!$B$8)+(F1348*constantes!$B$9)</f>
        <v>24.442749035672303</v>
      </c>
      <c r="T1348">
        <f>(O1348*constantes!$D$4)+(P1348*constantes!$D$5)+(D1348*constantes!$D$6)+(Q1348*constantes!$D$8)+(F1348*constantes!$D$9)</f>
        <v>26.110093283911237</v>
      </c>
      <c r="U1348">
        <f>(O1348*constantes!$D$4)+(P1348*constantes!$E$5)+(D1348*constantes!$D$6)+(Q1348*constantes!$D$8)+(F1348*constantes!$D$9)</f>
        <v>26.440490487671237</v>
      </c>
      <c r="V1348" s="5">
        <f t="shared" si="299"/>
        <v>0.13493660696967247</v>
      </c>
      <c r="W1348" s="5">
        <f t="shared" si="300"/>
        <v>0.18413664811125274</v>
      </c>
      <c r="X1348" s="6">
        <f t="shared" si="301"/>
        <v>5.6703414780057804E-2</v>
      </c>
      <c r="Y1348" s="6">
        <f t="shared" si="302"/>
        <v>7.8017811217882538E-2</v>
      </c>
      <c r="AA1348">
        <f>(O1348*constantes!$B$4)+(LN(110)*constantes!$B$5)+(LN(22)*constantes!$B$8)+(F1348*constantes!$B$9)</f>
        <v>23.863463804103819</v>
      </c>
      <c r="AB1348">
        <f t="shared" si="303"/>
        <v>0.10776479003769468</v>
      </c>
      <c r="AC1348">
        <f>(O1348*constantes!$D$4)+(LN(110)*constantes!$D$5)+(LN(22)*constantes!$D$8)+(F1348*constantes!$D$9)</f>
        <v>25.897588492509126</v>
      </c>
      <c r="AD1348" s="7">
        <f t="shared" si="304"/>
        <v>4.6102547085629553E-2</v>
      </c>
      <c r="AF1348">
        <f>(O1348*constantes!$B$4)+(LN(125)*constantes!$B$5)+(LN(22.5)*constantes!$B$8)+(F1348*constantes!$B$9)</f>
        <v>24.118420740858213</v>
      </c>
      <c r="AG1348">
        <f t="shared" si="305"/>
        <v>0.13682617258299834</v>
      </c>
      <c r="AH1348">
        <f>(O1348*constantes!$D$4)+(LN(125)*constantes!$D$5)+(LN(22.5)*constantes!$D$8)+(F1348*constantes!$D$9)</f>
        <v>26.268661509117358</v>
      </c>
      <c r="AI1348">
        <f t="shared" si="306"/>
        <v>6.6117954736533924E-2</v>
      </c>
    </row>
    <row r="1349" spans="1:35" x14ac:dyDescent="0.25">
      <c r="A1349" s="11">
        <v>1348</v>
      </c>
      <c r="B1349">
        <v>1</v>
      </c>
      <c r="C1349">
        <v>37</v>
      </c>
      <c r="D1349">
        <v>1</v>
      </c>
      <c r="E1349">
        <v>0</v>
      </c>
      <c r="F1349">
        <v>0</v>
      </c>
      <c r="G1349">
        <v>124</v>
      </c>
      <c r="H1349">
        <v>30.93</v>
      </c>
      <c r="I1349">
        <f>IF(AND(B1349=1,E1349=0),V1349,IF(AND(B1349=1,E1349=1),W1349,IF(AND(B1349=0,E1349=0),X1349,IF(AND(B1349=0,E1349=1),Y1349,ERROR))))</f>
        <v>8.491640029640346E-2</v>
      </c>
      <c r="K1349">
        <f t="shared" si="294"/>
        <v>3.3840132302612846E-2</v>
      </c>
      <c r="L1349">
        <f t="shared" si="295"/>
        <v>2.6325671515684657E-2</v>
      </c>
      <c r="M1349" s="22" t="str">
        <f t="shared" si="307"/>
        <v>Elevated Risk</v>
      </c>
      <c r="O1349">
        <f t="shared" si="296"/>
        <v>3.6109179126442243</v>
      </c>
      <c r="P1349">
        <f t="shared" si="297"/>
        <v>4.8202815656050371</v>
      </c>
      <c r="Q1349">
        <f t="shared" si="298"/>
        <v>3.4317265866969784</v>
      </c>
      <c r="R1349">
        <f>(O1349*constantes!$B$4)+(P1349*constantes!$B$5)+(D1349*constantes!$B$6)+(Q1349*constantes!$B$8)+(F1349*constantes!$B$9)</f>
        <v>23.612750838203322</v>
      </c>
      <c r="S1349" s="4">
        <f>(O1349*constantes!$B$4)+(P1349*constantes!$C$5)+(D1349*constantes!$B$6)+(Q1349*constantes!$B$8)+(F1349*constantes!$B$9)</f>
        <v>23.958075809563269</v>
      </c>
      <c r="T1349">
        <f>(O1349*constantes!$D$4)+(P1349*constantes!$D$5)+(D1349*constantes!$D$6)+(Q1349*constantes!$D$8)+(F1349*constantes!$D$9)</f>
        <v>25.757728840713717</v>
      </c>
      <c r="U1349">
        <f>(O1349*constantes!$D$4)+(P1349*constantes!$E$5)+(D1349*constantes!$D$6)+(Q1349*constantes!$D$8)+(F1349*constantes!$D$9)</f>
        <v>26.093991682730323</v>
      </c>
      <c r="V1349" s="5">
        <f t="shared" si="299"/>
        <v>8.491640029640346E-2</v>
      </c>
      <c r="W1349" s="5">
        <f t="shared" si="300"/>
        <v>0.11780353828517431</v>
      </c>
      <c r="X1349" s="6">
        <f t="shared" si="301"/>
        <v>4.0208005075805797E-2</v>
      </c>
      <c r="Y1349" s="6">
        <f t="shared" si="302"/>
        <v>5.5823477928991783E-2</v>
      </c>
      <c r="AA1349">
        <f>(O1349*constantes!$B$4)+(LN(110)*constantes!$B$5)+(LN(22)*constantes!$B$8)+(F1349*constantes!$B$9)</f>
        <v>22.410895868068035</v>
      </c>
      <c r="AB1349">
        <f t="shared" si="303"/>
        <v>2.6325671515684657E-2</v>
      </c>
      <c r="AC1349">
        <f>(O1349*constantes!$D$4)+(LN(110)*constantes!$D$5)+(LN(22)*constantes!$D$8)+(F1349*constantes!$D$9)</f>
        <v>24.627884084579406</v>
      </c>
      <c r="AD1349" s="7">
        <f t="shared" si="304"/>
        <v>1.3171407582175831E-2</v>
      </c>
      <c r="AF1349">
        <f>(O1349*constantes!$B$4)+(LN(125)*constantes!$B$5)+(LN(22.5)*constantes!$B$8)+(F1349*constantes!$B$9)</f>
        <v>22.665852804822428</v>
      </c>
      <c r="AG1349">
        <f t="shared" si="305"/>
        <v>3.3840132302612846E-2</v>
      </c>
      <c r="AH1349">
        <f>(O1349*constantes!$D$4)+(LN(125)*constantes!$D$5)+(LN(22.5)*constantes!$D$8)+(F1349*constantes!$D$9)</f>
        <v>24.998957101187639</v>
      </c>
      <c r="AI1349">
        <f t="shared" si="306"/>
        <v>1.903255478119692E-2</v>
      </c>
    </row>
    <row r="1350" spans="1:35" x14ac:dyDescent="0.25">
      <c r="A1350" s="11">
        <v>1349</v>
      </c>
      <c r="B1350">
        <v>1</v>
      </c>
      <c r="C1350">
        <v>33</v>
      </c>
      <c r="D1350">
        <v>0</v>
      </c>
      <c r="E1350">
        <v>1</v>
      </c>
      <c r="F1350">
        <v>0</v>
      </c>
      <c r="G1350">
        <v>141.5</v>
      </c>
      <c r="H1350">
        <v>26.74</v>
      </c>
      <c r="I1350">
        <f>IF(AND(B1350=1,E1350=0),V1350,IF(AND(B1350=1,E1350=1),W1350,IF(AND(B1350=0,E1350=0),X1350,IF(AND(B1350=0,E1350=1),Y1350,ERROR))))</f>
        <v>4.8405114486251177E-2</v>
      </c>
      <c r="K1350">
        <f t="shared" si="294"/>
        <v>2.3822370234090506E-2</v>
      </c>
      <c r="L1350">
        <f t="shared" si="295"/>
        <v>1.8511117771661256E-2</v>
      </c>
      <c r="M1350" s="22" t="str">
        <f t="shared" si="307"/>
        <v>Elevated Risk</v>
      </c>
      <c r="O1350">
        <f t="shared" si="296"/>
        <v>3.4965075614664802</v>
      </c>
      <c r="P1350">
        <f t="shared" si="297"/>
        <v>4.9522997170832923</v>
      </c>
      <c r="Q1350">
        <f t="shared" si="298"/>
        <v>3.2861605716737969</v>
      </c>
      <c r="R1350">
        <f>(O1350*constantes!$B$4)+(P1350*constantes!$B$5)+(D1350*constantes!$B$6)+(Q1350*constantes!$B$8)+(F1350*constantes!$B$9)</f>
        <v>22.676569854115407</v>
      </c>
      <c r="S1350" s="4">
        <f>(O1350*constantes!$B$4)+(P1350*constantes!$C$5)+(D1350*constantes!$B$6)+(Q1350*constantes!$B$8)+(F1350*constantes!$B$9)</f>
        <v>23.031352605847253</v>
      </c>
      <c r="T1350">
        <f>(O1350*constantes!$D$4)+(P1350*constantes!$D$5)+(D1350*constantes!$D$6)+(Q1350*constantes!$D$8)+(F1350*constantes!$D$9)</f>
        <v>25.12466481972859</v>
      </c>
      <c r="U1350">
        <f>(O1350*constantes!$D$4)+(P1350*constantes!$E$5)+(D1350*constantes!$D$6)+(Q1350*constantes!$D$8)+(F1350*constantes!$D$9)</f>
        <v>25.470137247992323</v>
      </c>
      <c r="V1350" s="5">
        <f t="shared" si="299"/>
        <v>3.4198442397599615E-2</v>
      </c>
      <c r="W1350" s="5">
        <f t="shared" si="300"/>
        <v>4.8405114486251177E-2</v>
      </c>
      <c r="X1350" s="6">
        <f t="shared" si="301"/>
        <v>2.1554315254599943E-2</v>
      </c>
      <c r="Y1350" s="6">
        <f t="shared" si="302"/>
        <v>3.031286666494537E-2</v>
      </c>
      <c r="AA1350">
        <f>(O1350*constantes!$B$4)+(LN(110)*constantes!$B$5)+(LN(22)*constantes!$B$8)+(F1350*constantes!$B$9)</f>
        <v>22.054741021265766</v>
      </c>
      <c r="AB1350">
        <f t="shared" si="303"/>
        <v>1.8511117771661256E-2</v>
      </c>
      <c r="AC1350">
        <f>(O1350*constantes!$D$4)+(LN(110)*constantes!$D$5)+(LN(22)*constantes!$D$8)+(F1350*constantes!$D$9)</f>
        <v>24.316565510300183</v>
      </c>
      <c r="AD1350" s="7">
        <f t="shared" si="304"/>
        <v>9.6648919071703476E-3</v>
      </c>
      <c r="AF1350">
        <f>(O1350*constantes!$B$4)+(LN(125)*constantes!$B$5)+(LN(22.5)*constantes!$B$8)+(F1350*constantes!$B$9)</f>
        <v>22.309697958020156</v>
      </c>
      <c r="AG1350">
        <f t="shared" si="305"/>
        <v>2.3822370234090506E-2</v>
      </c>
      <c r="AH1350">
        <f>(O1350*constantes!$D$4)+(LN(125)*constantes!$D$5)+(LN(22.5)*constantes!$D$8)+(F1350*constantes!$D$9)</f>
        <v>24.687638526908415</v>
      </c>
      <c r="AI1350">
        <f t="shared" si="306"/>
        <v>1.3976754343785092E-2</v>
      </c>
    </row>
    <row r="1351" spans="1:35" x14ac:dyDescent="0.25">
      <c r="A1351" s="11">
        <v>1350</v>
      </c>
      <c r="B1351">
        <v>0</v>
      </c>
      <c r="C1351">
        <v>54</v>
      </c>
      <c r="D1351">
        <v>1</v>
      </c>
      <c r="E1351">
        <v>0</v>
      </c>
      <c r="F1351">
        <v>0</v>
      </c>
      <c r="G1351">
        <v>111</v>
      </c>
      <c r="H1351">
        <v>25.43</v>
      </c>
      <c r="I1351">
        <f>IF(AND(B1351=1,E1351=0),V1351,IF(AND(B1351=1,E1351=1),W1351,IF(AND(B1351=0,E1351=0),X1351,IF(AND(B1351=0,E1351=1),Y1351,ERROR))))</f>
        <v>7.3246615783629454E-2</v>
      </c>
      <c r="K1351">
        <f t="shared" si="294"/>
        <v>5.2338355969762884E-2</v>
      </c>
      <c r="L1351">
        <f t="shared" si="295"/>
        <v>3.6413005758055728E-2</v>
      </c>
      <c r="M1351" s="22" t="str">
        <f t="shared" si="307"/>
        <v>Elevated Risk</v>
      </c>
      <c r="O1351">
        <f t="shared" si="296"/>
        <v>3.9889840465642745</v>
      </c>
      <c r="P1351">
        <f t="shared" si="297"/>
        <v>4.7095302013123339</v>
      </c>
      <c r="Q1351">
        <f t="shared" si="298"/>
        <v>3.2359295794340284</v>
      </c>
      <c r="R1351">
        <f>(O1351*constantes!$B$4)+(P1351*constantes!$B$5)+(D1351*constantes!$B$6)+(Q1351*constantes!$B$8)+(F1351*constantes!$B$9)</f>
        <v>24.428980956131124</v>
      </c>
      <c r="S1351" s="4">
        <f>(O1351*constantes!$B$4)+(P1351*constantes!$C$5)+(D1351*constantes!$B$6)+(Q1351*constantes!$B$8)+(F1351*constantes!$B$9)</f>
        <v>24.76637169975314</v>
      </c>
      <c r="T1351">
        <f>(O1351*constantes!$D$4)+(P1351*constantes!$D$5)+(D1351*constantes!$D$6)+(Q1351*constantes!$D$8)+(F1351*constantes!$D$9)</f>
        <v>26.374838415643776</v>
      </c>
      <c r="U1351">
        <f>(O1351*constantes!$D$4)+(P1351*constantes!$E$5)+(D1351*constantes!$D$6)+(Q1351*constantes!$D$8)+(F1351*constantes!$D$9)</f>
        <v>26.703375242487326</v>
      </c>
      <c r="V1351" s="5">
        <f t="shared" si="299"/>
        <v>0.1818631674781126</v>
      </c>
      <c r="W1351" s="5">
        <f t="shared" si="300"/>
        <v>0.24517865352630386</v>
      </c>
      <c r="X1351" s="6">
        <f t="shared" si="301"/>
        <v>7.3246615783629454E-2</v>
      </c>
      <c r="Y1351" s="6">
        <f t="shared" si="302"/>
        <v>0.10026334395512604</v>
      </c>
      <c r="AA1351">
        <f>(O1351*constantes!$B$4)+(LN(110)*constantes!$B$5)+(LN(22)*constantes!$B$8)+(F1351*constantes!$B$9)</f>
        <v>23.587800620315793</v>
      </c>
      <c r="AB1351">
        <f t="shared" si="303"/>
        <v>8.2913210367502876E-2</v>
      </c>
      <c r="AC1351">
        <f>(O1351*constantes!$D$4)+(LN(110)*constantes!$D$5)+(LN(22)*constantes!$D$8)+(F1351*constantes!$D$9)</f>
        <v>25.656628499605237</v>
      </c>
      <c r="AD1351" s="7">
        <f t="shared" si="304"/>
        <v>3.6413005758055728E-2</v>
      </c>
      <c r="AF1351">
        <f>(O1351*constantes!$B$4)+(LN(125)*constantes!$B$5)+(LN(22.5)*constantes!$B$8)+(F1351*constantes!$B$9)</f>
        <v>23.84275755707019</v>
      </c>
      <c r="AG1351">
        <f t="shared" si="305"/>
        <v>0.10567740925235103</v>
      </c>
      <c r="AH1351">
        <f>(O1351*constantes!$D$4)+(LN(125)*constantes!$D$5)+(LN(22.5)*constantes!$D$8)+(F1351*constantes!$D$9)</f>
        <v>26.027701516213469</v>
      </c>
      <c r="AI1351">
        <f t="shared" si="306"/>
        <v>5.2338355969762884E-2</v>
      </c>
    </row>
    <row r="1352" spans="1:35" x14ac:dyDescent="0.25">
      <c r="A1352" s="11">
        <v>1351</v>
      </c>
      <c r="B1352">
        <v>1</v>
      </c>
      <c r="C1352">
        <v>38</v>
      </c>
      <c r="D1352">
        <v>0</v>
      </c>
      <c r="E1352">
        <v>0</v>
      </c>
      <c r="F1352">
        <v>0</v>
      </c>
      <c r="G1352">
        <v>119</v>
      </c>
      <c r="H1352">
        <v>30.27</v>
      </c>
      <c r="I1352">
        <f>IF(AND(B1352=1,E1352=0),V1352,IF(AND(B1352=1,E1352=1),W1352,IF(AND(B1352=0,E1352=0),X1352,IF(AND(B1352=0,E1352=1),Y1352,ERROR))))</f>
        <v>4.2276227421302881E-2</v>
      </c>
      <c r="K1352">
        <f t="shared" si="294"/>
        <v>3.6714933714987352E-2</v>
      </c>
      <c r="L1352">
        <f t="shared" si="295"/>
        <v>2.8571578401445974E-2</v>
      </c>
      <c r="M1352" s="22" t="str">
        <f t="shared" si="307"/>
        <v>Elevated Risk</v>
      </c>
      <c r="O1352">
        <f t="shared" si="296"/>
        <v>3.6375861597263857</v>
      </c>
      <c r="P1352">
        <f t="shared" si="297"/>
        <v>4.7791234931115296</v>
      </c>
      <c r="Q1352">
        <f t="shared" si="298"/>
        <v>3.4101571230336272</v>
      </c>
      <c r="R1352">
        <f>(O1352*constantes!$B$4)+(P1352*constantes!$B$5)+(D1352*constantes!$B$6)+(Q1352*constantes!$B$8)+(F1352*constantes!$B$9)</f>
        <v>22.892786883810558</v>
      </c>
      <c r="S1352" s="4">
        <f>(O1352*constantes!$B$4)+(P1352*constantes!$C$5)+(D1352*constantes!$B$6)+(Q1352*constantes!$B$8)+(F1352*constantes!$B$9)</f>
        <v>23.235163290857066</v>
      </c>
      <c r="T1352">
        <f>(O1352*constantes!$D$4)+(P1352*constantes!$D$5)+(D1352*constantes!$D$6)+(Q1352*constantes!$D$8)+(F1352*constantes!$D$9)</f>
        <v>25.084813665805974</v>
      </c>
      <c r="U1352">
        <f>(O1352*constantes!$D$4)+(P1352*constantes!$E$5)+(D1352*constantes!$D$6)+(Q1352*constantes!$D$8)+(F1352*constantes!$D$9)</f>
        <v>25.418205320685431</v>
      </c>
      <c r="V1352" s="5">
        <f t="shared" si="299"/>
        <v>4.2276227421302881E-2</v>
      </c>
      <c r="W1352" s="5">
        <f t="shared" si="300"/>
        <v>5.9019007219102693E-2</v>
      </c>
      <c r="X1352" s="6">
        <f t="shared" si="301"/>
        <v>2.0721027620269283E-2</v>
      </c>
      <c r="Y1352" s="6">
        <f t="shared" si="302"/>
        <v>2.880115016188578E-2</v>
      </c>
      <c r="AA1352">
        <f>(O1352*constantes!$B$4)+(LN(110)*constantes!$B$5)+(LN(22)*constantes!$B$8)+(F1352*constantes!$B$9)</f>
        <v>22.493913054504919</v>
      </c>
      <c r="AB1352">
        <f t="shared" si="303"/>
        <v>2.8571578401445974E-2</v>
      </c>
      <c r="AC1352">
        <f>(O1352*constantes!$D$4)+(LN(110)*constantes!$D$5)+(LN(22)*constantes!$D$8)+(F1352*constantes!$D$9)</f>
        <v>24.700450251667263</v>
      </c>
      <c r="AD1352" s="7">
        <f t="shared" si="304"/>
        <v>1.4155691081518817E-2</v>
      </c>
      <c r="AF1352">
        <f>(O1352*constantes!$B$4)+(LN(125)*constantes!$B$5)+(LN(22.5)*constantes!$B$8)+(F1352*constantes!$B$9)</f>
        <v>22.748869991259316</v>
      </c>
      <c r="AG1352">
        <f t="shared" si="305"/>
        <v>3.6714933714987352E-2</v>
      </c>
      <c r="AH1352">
        <f>(O1352*constantes!$D$4)+(LN(125)*constantes!$D$5)+(LN(22.5)*constantes!$D$8)+(F1352*constantes!$D$9)</f>
        <v>25.071523268275495</v>
      </c>
      <c r="AI1352">
        <f t="shared" si="306"/>
        <v>2.0450275544260377E-2</v>
      </c>
    </row>
    <row r="1353" spans="1:35" x14ac:dyDescent="0.25">
      <c r="A1353" s="11">
        <v>1352</v>
      </c>
      <c r="B1353">
        <v>1</v>
      </c>
      <c r="C1353">
        <v>40</v>
      </c>
      <c r="D1353">
        <v>0</v>
      </c>
      <c r="E1353">
        <v>0</v>
      </c>
      <c r="F1353">
        <v>0</v>
      </c>
      <c r="G1353">
        <v>115</v>
      </c>
      <c r="H1353">
        <v>25.05</v>
      </c>
      <c r="I1353">
        <f>IF(AND(B1353=1,E1353=0),V1353,IF(AND(B1353=1,E1353=1),W1353,IF(AND(B1353=0,E1353=0),X1353,IF(AND(B1353=0,E1353=1),Y1353,ERROR))))</f>
        <v>4.0106428884341128E-2</v>
      </c>
      <c r="K1353">
        <f t="shared" si="294"/>
        <v>4.2933030992125865E-2</v>
      </c>
      <c r="L1353">
        <f t="shared" si="295"/>
        <v>3.3434567241904078E-2</v>
      </c>
      <c r="M1353" s="22" t="str">
        <f t="shared" si="307"/>
        <v>NORMAL</v>
      </c>
      <c r="O1353">
        <f t="shared" si="296"/>
        <v>3.6888794541139363</v>
      </c>
      <c r="P1353">
        <f t="shared" si="297"/>
        <v>4.7449321283632502</v>
      </c>
      <c r="Q1353">
        <f t="shared" si="298"/>
        <v>3.2208738275308737</v>
      </c>
      <c r="R1353">
        <f>(O1353*constantes!$B$4)+(P1353*constantes!$B$5)+(D1353*constantes!$B$6)+(Q1353*constantes!$B$8)+(F1353*constantes!$B$9)</f>
        <v>22.838975022414267</v>
      </c>
      <c r="S1353" s="4">
        <f>(O1353*constantes!$B$4)+(P1353*constantes!$C$5)+(D1353*constantes!$B$6)+(Q1353*constantes!$B$8)+(F1353*constantes!$B$9)</f>
        <v>23.178901960090215</v>
      </c>
      <c r="T1353">
        <f>(O1353*constantes!$D$4)+(P1353*constantes!$D$5)+(D1353*constantes!$D$6)+(Q1353*constantes!$D$8)+(F1353*constantes!$D$9)</f>
        <v>25.031437993725238</v>
      </c>
      <c r="U1353">
        <f>(O1353*constantes!$D$4)+(P1353*constantes!$E$5)+(D1353*constantes!$D$6)+(Q1353*constantes!$D$8)+(F1353*constantes!$D$9)</f>
        <v>25.362444458999857</v>
      </c>
      <c r="V1353" s="5">
        <f t="shared" si="299"/>
        <v>4.0106428884341128E-2</v>
      </c>
      <c r="W1353" s="5">
        <f t="shared" si="300"/>
        <v>5.5882195028780335E-2</v>
      </c>
      <c r="X1353" s="6">
        <f t="shared" si="301"/>
        <v>1.9654683335330825E-2</v>
      </c>
      <c r="Y1353" s="6">
        <f t="shared" si="302"/>
        <v>2.7260620398608215E-2</v>
      </c>
      <c r="AA1353">
        <f>(O1353*constantes!$B$4)+(LN(110)*constantes!$B$5)+(LN(22)*constantes!$B$8)+(F1353*constantes!$B$9)</f>
        <v>22.653587028201589</v>
      </c>
      <c r="AB1353">
        <f t="shared" si="303"/>
        <v>3.3434567241904078E-2</v>
      </c>
      <c r="AC1353">
        <f>(O1353*constantes!$D$4)+(LN(110)*constantes!$D$5)+(LN(22)*constantes!$D$8)+(F1353*constantes!$D$9)</f>
        <v>24.840022896226397</v>
      </c>
      <c r="AD1353" s="7">
        <f t="shared" si="304"/>
        <v>1.6258639030403699E-2</v>
      </c>
      <c r="AF1353">
        <f>(O1353*constantes!$B$4)+(LN(125)*constantes!$B$5)+(LN(22.5)*constantes!$B$8)+(F1353*constantes!$B$9)</f>
        <v>22.908543964955982</v>
      </c>
      <c r="AG1353">
        <f t="shared" si="305"/>
        <v>4.2933030992125865E-2</v>
      </c>
      <c r="AH1353">
        <f>(O1353*constantes!$D$4)+(LN(125)*constantes!$D$5)+(LN(22.5)*constantes!$D$8)+(F1353*constantes!$D$9)</f>
        <v>25.211095912834629</v>
      </c>
      <c r="AI1353">
        <f t="shared" si="306"/>
        <v>2.3477142937900042E-2</v>
      </c>
    </row>
    <row r="1354" spans="1:35" x14ac:dyDescent="0.25">
      <c r="A1354" s="11">
        <v>1353</v>
      </c>
      <c r="B1354">
        <v>1</v>
      </c>
      <c r="C1354">
        <v>66</v>
      </c>
      <c r="D1354">
        <v>0</v>
      </c>
      <c r="E1354">
        <v>1</v>
      </c>
      <c r="F1354">
        <v>0</v>
      </c>
      <c r="G1354">
        <v>163</v>
      </c>
      <c r="H1354">
        <v>24.35</v>
      </c>
      <c r="I1354">
        <f>IF(AND(B1354=1,E1354=0),V1354,IF(AND(B1354=1,E1354=1),W1354,IF(AND(B1354=0,E1354=0),X1354,IF(AND(B1354=0,E1354=1),Y1354,ERROR))))</f>
        <v>0.40750164977595571</v>
      </c>
      <c r="K1354">
        <f t="shared" si="294"/>
        <v>0.18827626444083834</v>
      </c>
      <c r="L1354">
        <f t="shared" si="295"/>
        <v>0.14926180477179407</v>
      </c>
      <c r="M1354" s="22" t="str">
        <f t="shared" si="307"/>
        <v>'&gt;30%</v>
      </c>
      <c r="O1354">
        <f t="shared" si="296"/>
        <v>4.1896547420264252</v>
      </c>
      <c r="P1354">
        <f t="shared" si="297"/>
        <v>5.0937502008067623</v>
      </c>
      <c r="Q1354">
        <f t="shared" si="298"/>
        <v>3.1925318495285988</v>
      </c>
      <c r="R1354">
        <f>(O1354*constantes!$B$4)+(P1354*constantes!$B$5)+(D1354*constantes!$B$6)+(Q1354*constantes!$B$8)+(F1354*constantes!$B$9)</f>
        <v>25.022485222601979</v>
      </c>
      <c r="S1354" s="4">
        <f>(O1354*constantes!$B$4)+(P1354*constantes!$C$5)+(D1354*constantes!$B$6)+(Q1354*constantes!$B$8)+(F1354*constantes!$B$9)</f>
        <v>25.387401486987773</v>
      </c>
      <c r="T1354">
        <f>(O1354*constantes!$D$4)+(P1354*constantes!$D$5)+(D1354*constantes!$D$6)+(Q1354*constantes!$D$8)+(F1354*constantes!$D$9)</f>
        <v>27.360786614308687</v>
      </c>
      <c r="U1354">
        <f>(O1354*constantes!$D$4)+(P1354*constantes!$E$5)+(D1354*constantes!$D$6)+(Q1354*constantes!$D$8)+(F1354*constantes!$D$9)</f>
        <v>27.716126628316971</v>
      </c>
      <c r="V1354" s="5">
        <f t="shared" si="299"/>
        <v>0.30467641026210013</v>
      </c>
      <c r="W1354" s="5">
        <f t="shared" si="300"/>
        <v>0.40750164977595571</v>
      </c>
      <c r="X1354" s="6">
        <f t="shared" si="301"/>
        <v>0.18444666258860043</v>
      </c>
      <c r="Y1354" s="6">
        <f t="shared" si="302"/>
        <v>0.25239510524977393</v>
      </c>
      <c r="AA1354">
        <f>(O1354*constantes!$B$4)+(LN(110)*constantes!$B$5)+(LN(22)*constantes!$B$8)+(F1354*constantes!$B$9)</f>
        <v>24.212480468461653</v>
      </c>
      <c r="AB1354">
        <f t="shared" si="303"/>
        <v>0.14926180477179407</v>
      </c>
      <c r="AC1354">
        <f>(O1354*constantes!$D$4)+(LN(110)*constantes!$D$5)+(LN(22)*constantes!$D$8)+(F1354*constantes!$D$9)</f>
        <v>26.202667508906433</v>
      </c>
      <c r="AD1354" s="7">
        <f t="shared" si="304"/>
        <v>6.2029279911700597E-2</v>
      </c>
      <c r="AF1354">
        <f>(O1354*constantes!$B$4)+(LN(125)*constantes!$B$5)+(LN(22.5)*constantes!$B$8)+(F1354*constantes!$B$9)</f>
        <v>24.467437405216042</v>
      </c>
      <c r="AG1354">
        <f t="shared" si="305"/>
        <v>0.18827626444083834</v>
      </c>
      <c r="AH1354">
        <f>(O1354*constantes!$D$4)+(LN(125)*constantes!$D$5)+(LN(22.5)*constantes!$D$8)+(F1354*constantes!$D$9)</f>
        <v>26.573740525514665</v>
      </c>
      <c r="AI1354">
        <f t="shared" si="306"/>
        <v>8.8631036489936865E-2</v>
      </c>
    </row>
    <row r="1355" spans="1:35" x14ac:dyDescent="0.25">
      <c r="A1355" s="11">
        <v>1354</v>
      </c>
      <c r="B1355">
        <v>1</v>
      </c>
      <c r="C1355">
        <v>64</v>
      </c>
      <c r="D1355">
        <v>0</v>
      </c>
      <c r="E1355">
        <v>0</v>
      </c>
      <c r="F1355">
        <v>0</v>
      </c>
      <c r="G1355">
        <v>120</v>
      </c>
      <c r="H1355">
        <v>24.77</v>
      </c>
      <c r="I1355">
        <f>IF(AND(B1355=1,E1355=0),V1355,IF(AND(B1355=1,E1355=1),W1355,IF(AND(B1355=0,E1355=0),X1355,IF(AND(B1355=0,E1355=1),Y1355,ERROR))))</f>
        <v>0.17273503027681558</v>
      </c>
      <c r="K1355">
        <f t="shared" si="294"/>
        <v>0.17266110175416416</v>
      </c>
      <c r="L1355">
        <f t="shared" si="295"/>
        <v>0.13660645895193024</v>
      </c>
      <c r="M1355" s="22" t="str">
        <f t="shared" si="307"/>
        <v>NORMAL</v>
      </c>
      <c r="O1355">
        <f t="shared" si="296"/>
        <v>4.1588830833596715</v>
      </c>
      <c r="P1355">
        <f t="shared" si="297"/>
        <v>4.7874917427820458</v>
      </c>
      <c r="Q1355">
        <f t="shared" si="298"/>
        <v>3.2096332435012682</v>
      </c>
      <c r="R1355">
        <f>(O1355*constantes!$B$4)+(P1355*constantes!$B$5)+(D1355*constantes!$B$6)+(Q1355*constantes!$B$8)+(F1355*constantes!$B$9)</f>
        <v>24.372117811825941</v>
      </c>
      <c r="S1355" s="4">
        <f>(O1355*constantes!$B$4)+(P1355*constantes!$C$5)+(D1355*constantes!$B$6)+(Q1355*constantes!$B$8)+(F1355*constantes!$B$9)</f>
        <v>24.715093720278848</v>
      </c>
      <c r="T1355">
        <f>(O1355*constantes!$D$4)+(P1355*constantes!$D$5)+(D1355*constantes!$D$6)+(Q1355*constantes!$D$8)+(F1355*constantes!$D$9)</f>
        <v>26.424320385566567</v>
      </c>
      <c r="U1355">
        <f>(O1355*constantes!$D$4)+(P1355*constantes!$E$5)+(D1355*constantes!$D$6)+(Q1355*constantes!$D$8)+(F1355*constantes!$D$9)</f>
        <v>26.758295809543043</v>
      </c>
      <c r="V1355" s="5">
        <f t="shared" si="299"/>
        <v>0.17273503027681558</v>
      </c>
      <c r="W1355" s="5">
        <f t="shared" si="300"/>
        <v>0.23449119985867395</v>
      </c>
      <c r="X1355" s="6">
        <f t="shared" si="301"/>
        <v>7.6815754960572136E-2</v>
      </c>
      <c r="Y1355" s="6">
        <f t="shared" si="302"/>
        <v>0.1056141444318377</v>
      </c>
      <c r="AA1355">
        <f>(O1355*constantes!$B$4)+(LN(110)*constantes!$B$5)+(LN(22)*constantes!$B$8)+(F1355*constantes!$B$9)</f>
        <v>24.116689525898391</v>
      </c>
      <c r="AB1355">
        <f t="shared" si="303"/>
        <v>0.13660645895193024</v>
      </c>
      <c r="AC1355">
        <f>(O1355*constantes!$D$4)+(LN(110)*constantes!$D$5)+(LN(22)*constantes!$D$8)+(F1355*constantes!$D$9)</f>
        <v>26.11893567165809</v>
      </c>
      <c r="AD1355" s="7">
        <f t="shared" si="304"/>
        <v>5.7192348710877861E-2</v>
      </c>
      <c r="AF1355">
        <f>(O1355*constantes!$B$4)+(LN(125)*constantes!$B$5)+(LN(22.5)*constantes!$B$8)+(F1355*constantes!$B$9)</f>
        <v>24.371646462652787</v>
      </c>
      <c r="AG1355">
        <f t="shared" si="305"/>
        <v>0.17266110175416416</v>
      </c>
      <c r="AH1355">
        <f>(O1355*constantes!$D$4)+(LN(125)*constantes!$D$5)+(LN(22.5)*constantes!$D$8)+(F1355*constantes!$D$9)</f>
        <v>26.490008688266322</v>
      </c>
      <c r="AI1355">
        <f t="shared" si="306"/>
        <v>8.1811856272562489E-2</v>
      </c>
    </row>
    <row r="1356" spans="1:35" x14ac:dyDescent="0.25">
      <c r="A1356" s="11">
        <v>1355</v>
      </c>
      <c r="B1356">
        <v>0</v>
      </c>
      <c r="C1356">
        <v>39</v>
      </c>
      <c r="D1356">
        <v>0</v>
      </c>
      <c r="E1356">
        <v>0</v>
      </c>
      <c r="F1356">
        <v>0</v>
      </c>
      <c r="G1356">
        <v>126</v>
      </c>
      <c r="H1356">
        <v>27.73</v>
      </c>
      <c r="I1356">
        <f>IF(AND(B1356=1,E1356=0),V1356,IF(AND(B1356=1,E1356=1),W1356,IF(AND(B1356=0,E1356=0),X1356,IF(AND(B1356=0,E1356=1),Y1356,ERROR))))</f>
        <v>2.4919841254683273E-2</v>
      </c>
      <c r="K1356">
        <f t="shared" si="294"/>
        <v>2.1931490638549711E-2</v>
      </c>
      <c r="L1356">
        <f t="shared" si="295"/>
        <v>1.5184528759381921E-2</v>
      </c>
      <c r="M1356" s="22" t="str">
        <f t="shared" si="307"/>
        <v>Elevated Risk</v>
      </c>
      <c r="O1356">
        <f t="shared" si="296"/>
        <v>3.6635616461296463</v>
      </c>
      <c r="P1356">
        <f t="shared" si="297"/>
        <v>4.836281906951478</v>
      </c>
      <c r="Q1356">
        <f t="shared" si="298"/>
        <v>3.3225148596276868</v>
      </c>
      <c r="R1356">
        <f>(O1356*constantes!$B$4)+(P1356*constantes!$B$5)+(D1356*constantes!$B$6)+(Q1356*constantes!$B$8)+(F1356*constantes!$B$9)</f>
        <v>23.010200807150333</v>
      </c>
      <c r="S1356" s="4">
        <f>(O1356*constantes!$B$4)+(P1356*constantes!$C$5)+(D1356*constantes!$B$6)+(Q1356*constantes!$B$8)+(F1356*constantes!$B$9)</f>
        <v>23.356672042964338</v>
      </c>
      <c r="T1356">
        <f>(O1356*constantes!$D$4)+(P1356*constantes!$D$5)+(D1356*constantes!$D$6)+(Q1356*constantes!$D$8)+(F1356*constantes!$D$9)</f>
        <v>25.271469149301534</v>
      </c>
      <c r="U1356">
        <f>(O1356*constantes!$D$4)+(P1356*constantes!$E$5)+(D1356*constantes!$D$6)+(Q1356*constantes!$D$8)+(F1356*constantes!$D$9)</f>
        <v>25.608848175130472</v>
      </c>
      <c r="V1356" s="5">
        <f t="shared" si="299"/>
        <v>4.7416423405934105E-2</v>
      </c>
      <c r="W1356" s="5">
        <f t="shared" si="300"/>
        <v>6.6385653249521503E-2</v>
      </c>
      <c r="X1356" s="6">
        <f t="shared" si="301"/>
        <v>2.4919841254683273E-2</v>
      </c>
      <c r="Y1356" s="6">
        <f t="shared" si="302"/>
        <v>3.4743960970079257E-2</v>
      </c>
      <c r="AA1356">
        <f>(O1356*constantes!$B$4)+(LN(110)*constantes!$B$5)+(LN(22)*constantes!$B$8)+(F1356*constantes!$B$9)</f>
        <v>22.574773704658814</v>
      </c>
      <c r="AB1356">
        <f t="shared" si="303"/>
        <v>3.0940270522043956E-2</v>
      </c>
      <c r="AC1356">
        <f>(O1356*constantes!$D$4)+(LN(110)*constantes!$D$5)+(LN(22)*constantes!$D$8)+(F1356*constantes!$D$9)</f>
        <v>24.771131368454586</v>
      </c>
      <c r="AD1356" s="7">
        <f t="shared" si="304"/>
        <v>1.5184528759381921E-2</v>
      </c>
      <c r="AF1356">
        <f>(O1356*constantes!$B$4)+(LN(125)*constantes!$B$5)+(LN(22.5)*constantes!$B$8)+(F1356*constantes!$B$9)</f>
        <v>22.829730641413207</v>
      </c>
      <c r="AG1356">
        <f t="shared" si="305"/>
        <v>3.974481175054656E-2</v>
      </c>
      <c r="AH1356">
        <f>(O1356*constantes!$D$4)+(LN(125)*constantes!$D$5)+(LN(22.5)*constantes!$D$8)+(F1356*constantes!$D$9)</f>
        <v>25.142204385062819</v>
      </c>
      <c r="AI1356">
        <f t="shared" si="306"/>
        <v>2.1931490638549711E-2</v>
      </c>
    </row>
    <row r="1357" spans="1:35" x14ac:dyDescent="0.25">
      <c r="A1357" s="11">
        <v>1356</v>
      </c>
      <c r="B1357">
        <v>1</v>
      </c>
      <c r="C1357">
        <v>47</v>
      </c>
      <c r="D1357">
        <v>1</v>
      </c>
      <c r="E1357">
        <v>0</v>
      </c>
      <c r="F1357">
        <v>0</v>
      </c>
      <c r="G1357">
        <v>145</v>
      </c>
      <c r="H1357">
        <v>28.88</v>
      </c>
      <c r="I1357">
        <f>IF(AND(B1357=1,E1357=0),V1357,IF(AND(B1357=1,E1357=1),W1357,IF(AND(B1357=0,E1357=0),X1357,IF(AND(B1357=0,E1357=1),Y1357,ERROR))))</f>
        <v>0.21067734345842881</v>
      </c>
      <c r="K1357">
        <f t="shared" si="294"/>
        <v>6.9930001122808005E-2</v>
      </c>
      <c r="L1357">
        <f t="shared" si="295"/>
        <v>5.4631350702972536E-2</v>
      </c>
      <c r="M1357" s="22" t="str">
        <f t="shared" si="307"/>
        <v>Elevated Risk</v>
      </c>
      <c r="O1357">
        <f t="shared" si="296"/>
        <v>3.8501476017100584</v>
      </c>
      <c r="P1357">
        <f t="shared" si="297"/>
        <v>4.9767337424205742</v>
      </c>
      <c r="Q1357">
        <f t="shared" si="298"/>
        <v>3.3631493140246254</v>
      </c>
      <c r="R1357">
        <f>(O1357*constantes!$B$4)+(P1357*constantes!$B$5)+(D1357*constantes!$B$6)+(Q1357*constantes!$B$8)+(F1357*constantes!$B$9)</f>
        <v>24.593328590788204</v>
      </c>
      <c r="S1357" s="4">
        <f>(O1357*constantes!$B$4)+(P1357*constantes!$C$5)+(D1357*constantes!$B$6)+(Q1357*constantes!$B$8)+(F1357*constantes!$B$9)</f>
        <v>24.949861796095213</v>
      </c>
      <c r="T1357">
        <f>(O1357*constantes!$D$4)+(P1357*constantes!$D$5)+(D1357*constantes!$D$6)+(Q1357*constantes!$D$8)+(F1357*constantes!$D$9)</f>
        <v>26.813715332772539</v>
      </c>
      <c r="U1357">
        <f>(O1357*constantes!$D$4)+(P1357*constantes!$E$5)+(D1357*constantes!$D$6)+(Q1357*constantes!$D$8)+(F1357*constantes!$D$9)</f>
        <v>27.1608922786438</v>
      </c>
      <c r="V1357" s="5">
        <f t="shared" si="299"/>
        <v>0.21067734345842881</v>
      </c>
      <c r="W1357" s="5">
        <f t="shared" si="300"/>
        <v>0.28675027072284975</v>
      </c>
      <c r="X1357" s="6">
        <f t="shared" si="301"/>
        <v>0.11128477381010782</v>
      </c>
      <c r="Y1357" s="6">
        <f t="shared" si="302"/>
        <v>0.15375586669323038</v>
      </c>
      <c r="AA1357">
        <f>(O1357*constantes!$B$4)+(LN(110)*constantes!$B$5)+(LN(22)*constantes!$B$8)+(F1357*constantes!$B$9)</f>
        <v>23.155608320942413</v>
      </c>
      <c r="AB1357">
        <f t="shared" si="303"/>
        <v>5.4631350702972536E-2</v>
      </c>
      <c r="AC1357">
        <f>(O1357*constantes!$D$4)+(LN(110)*constantes!$D$5)+(LN(22)*constantes!$D$8)+(F1357*constantes!$D$9)</f>
        <v>25.278844814605776</v>
      </c>
      <c r="AD1357" s="7">
        <f t="shared" si="304"/>
        <v>2.5101986203356352E-2</v>
      </c>
      <c r="AF1357">
        <f>(O1357*constantes!$B$4)+(LN(125)*constantes!$B$5)+(LN(22.5)*constantes!$B$8)+(F1357*constantes!$B$9)</f>
        <v>23.410565257696806</v>
      </c>
      <c r="AG1357">
        <f t="shared" si="305"/>
        <v>6.9930001122808005E-2</v>
      </c>
      <c r="AH1357">
        <f>(O1357*constantes!$D$4)+(LN(125)*constantes!$D$5)+(LN(22.5)*constantes!$D$8)+(F1357*constantes!$D$9)</f>
        <v>25.649917831214008</v>
      </c>
      <c r="AI1357">
        <f t="shared" si="306"/>
        <v>3.6173927347526003E-2</v>
      </c>
    </row>
    <row r="1358" spans="1:35" x14ac:dyDescent="0.25">
      <c r="A1358" s="11">
        <v>1357</v>
      </c>
      <c r="B1358">
        <v>1</v>
      </c>
      <c r="C1358">
        <v>44</v>
      </c>
      <c r="D1358">
        <v>1</v>
      </c>
      <c r="E1358">
        <v>1</v>
      </c>
      <c r="F1358">
        <v>0</v>
      </c>
      <c r="G1358">
        <v>141</v>
      </c>
      <c r="H1358">
        <v>27.38</v>
      </c>
      <c r="I1358">
        <f>IF(AND(B1358=1,E1358=0),V1358,IF(AND(B1358=1,E1358=1),W1358,IF(AND(B1358=0,E1358=0),X1358,IF(AND(B1358=0,E1358=1),Y1358,ERROR))))</f>
        <v>0.22117064644740403</v>
      </c>
      <c r="K1358">
        <f t="shared" si="294"/>
        <v>5.7330036913051163E-2</v>
      </c>
      <c r="L1358">
        <f t="shared" si="295"/>
        <v>4.4721443860098575E-2</v>
      </c>
      <c r="M1358" s="22" t="str">
        <f t="shared" si="307"/>
        <v>Elevated Risk</v>
      </c>
      <c r="O1358">
        <f t="shared" si="296"/>
        <v>3.784189633918261</v>
      </c>
      <c r="P1358">
        <f t="shared" si="297"/>
        <v>4.9487598903781684</v>
      </c>
      <c r="Q1358">
        <f t="shared" si="298"/>
        <v>3.3098128198603027</v>
      </c>
      <c r="R1358">
        <f>(O1358*constantes!$B$4)+(P1358*constantes!$B$5)+(D1358*constantes!$B$6)+(Q1358*constantes!$B$8)+(F1358*constantes!$B$9)</f>
        <v>24.293826769445577</v>
      </c>
      <c r="S1358" s="4">
        <f>(O1358*constantes!$B$4)+(P1358*constantes!$C$5)+(D1358*constantes!$B$6)+(Q1358*constantes!$B$8)+(F1358*constantes!$B$9)</f>
        <v>24.648355927992267</v>
      </c>
      <c r="T1358">
        <f>(O1358*constantes!$D$4)+(P1358*constantes!$D$5)+(D1358*constantes!$D$6)+(Q1358*constantes!$D$8)+(F1358*constantes!$D$9)</f>
        <v>26.5282828745632</v>
      </c>
      <c r="U1358">
        <f>(O1358*constantes!$D$4)+(P1358*constantes!$E$5)+(D1358*constantes!$D$6)+(Q1358*constantes!$D$8)+(F1358*constantes!$D$9)</f>
        <v>26.873508364515981</v>
      </c>
      <c r="V1358" s="5">
        <f t="shared" si="299"/>
        <v>0.16083688989202072</v>
      </c>
      <c r="W1358" s="5">
        <f t="shared" si="300"/>
        <v>0.22117064644740403</v>
      </c>
      <c r="X1358" s="6">
        <f t="shared" si="301"/>
        <v>8.486446362014699E-2</v>
      </c>
      <c r="Y1358" s="6">
        <f t="shared" si="302"/>
        <v>0.11772182244510532</v>
      </c>
      <c r="AA1358">
        <f>(O1358*constantes!$B$4)+(LN(110)*constantes!$B$5)+(LN(22)*constantes!$B$8)+(F1358*constantes!$B$9)</f>
        <v>22.95028380552526</v>
      </c>
      <c r="AB1358">
        <f t="shared" si="303"/>
        <v>4.4721443860098575E-2</v>
      </c>
      <c r="AC1358">
        <f>(O1358*constantes!$D$4)+(LN(110)*constantes!$D$5)+(LN(22)*constantes!$D$8)+(F1358*constantes!$D$9)</f>
        <v>25.099368567186549</v>
      </c>
      <c r="AD1358" s="7">
        <f t="shared" si="304"/>
        <v>2.102161003401426E-2</v>
      </c>
      <c r="AF1358">
        <f>(O1358*constantes!$B$4)+(LN(125)*constantes!$B$5)+(LN(22.5)*constantes!$B$8)+(F1358*constantes!$B$9)</f>
        <v>23.205240742279653</v>
      </c>
      <c r="AG1358">
        <f t="shared" si="305"/>
        <v>5.7330036913051163E-2</v>
      </c>
      <c r="AH1358">
        <f>(O1358*constantes!$D$4)+(LN(125)*constantes!$D$5)+(LN(22.5)*constantes!$D$8)+(F1358*constantes!$D$9)</f>
        <v>25.470441583794781</v>
      </c>
      <c r="AI1358">
        <f t="shared" si="306"/>
        <v>3.0321952038303235E-2</v>
      </c>
    </row>
    <row r="1359" spans="1:35" x14ac:dyDescent="0.25">
      <c r="A1359" s="11">
        <v>1358</v>
      </c>
      <c r="B1359">
        <v>0</v>
      </c>
      <c r="C1359">
        <v>39</v>
      </c>
      <c r="D1359">
        <v>1</v>
      </c>
      <c r="E1359">
        <v>0</v>
      </c>
      <c r="F1359">
        <v>0</v>
      </c>
      <c r="G1359">
        <v>137</v>
      </c>
      <c r="H1359">
        <v>19.57</v>
      </c>
      <c r="I1359">
        <f>IF(AND(B1359=1,E1359=0),V1359,IF(AND(B1359=1,E1359=1),W1359,IF(AND(B1359=0,E1359=0),X1359,IF(AND(B1359=0,E1359=1),Y1359,ERROR))))</f>
        <v>4.8399599788479741E-2</v>
      </c>
      <c r="K1359">
        <f t="shared" si="294"/>
        <v>2.1931490638549711E-2</v>
      </c>
      <c r="L1359">
        <f t="shared" si="295"/>
        <v>1.5184528759381921E-2</v>
      </c>
      <c r="M1359" s="22" t="str">
        <f t="shared" si="307"/>
        <v>Elevated Risk</v>
      </c>
      <c r="O1359">
        <f t="shared" si="296"/>
        <v>3.6635616461296463</v>
      </c>
      <c r="P1359">
        <f t="shared" si="297"/>
        <v>4.9199809258281251</v>
      </c>
      <c r="Q1359">
        <f t="shared" si="298"/>
        <v>2.9739977814079848</v>
      </c>
      <c r="R1359">
        <f>(O1359*constantes!$B$4)+(P1359*constantes!$B$5)+(D1359*constantes!$B$6)+(Q1359*constantes!$B$8)+(F1359*constantes!$B$9)</f>
        <v>23.598705298987792</v>
      </c>
      <c r="S1359" s="4">
        <f>(O1359*constantes!$B$4)+(P1359*constantes!$C$5)+(D1359*constantes!$B$6)+(Q1359*constantes!$B$8)+(F1359*constantes!$B$9)</f>
        <v>23.95117273251412</v>
      </c>
      <c r="T1359">
        <f>(O1359*constantes!$D$4)+(P1359*constantes!$D$5)+(D1359*constantes!$D$6)+(Q1359*constantes!$D$8)+(F1359*constantes!$D$9)</f>
        <v>25.947407600250024</v>
      </c>
      <c r="U1359">
        <f>(O1359*constantes!$D$4)+(P1359*constantes!$E$5)+(D1359*constantes!$D$6)+(Q1359*constantes!$D$8)+(F1359*constantes!$D$9)</f>
        <v>26.290625469635792</v>
      </c>
      <c r="V1359" s="5">
        <f t="shared" si="299"/>
        <v>8.3783112279234073E-2</v>
      </c>
      <c r="W1359" s="5">
        <f t="shared" si="300"/>
        <v>0.1170425313922665</v>
      </c>
      <c r="X1359" s="6">
        <f t="shared" si="301"/>
        <v>4.8399599788479741E-2</v>
      </c>
      <c r="Y1359" s="6">
        <f t="shared" si="302"/>
        <v>6.7535509123618387E-2</v>
      </c>
      <c r="AA1359">
        <f>(O1359*constantes!$B$4)+(LN(110)*constantes!$B$5)+(LN(22)*constantes!$B$8)+(F1359*constantes!$B$9)</f>
        <v>22.574773704658814</v>
      </c>
      <c r="AB1359">
        <f t="shared" si="303"/>
        <v>3.0940270522043956E-2</v>
      </c>
      <c r="AC1359">
        <f>(O1359*constantes!$D$4)+(LN(110)*constantes!$D$5)+(LN(22)*constantes!$D$8)+(F1359*constantes!$D$9)</f>
        <v>24.771131368454586</v>
      </c>
      <c r="AD1359" s="7">
        <f t="shared" si="304"/>
        <v>1.5184528759381921E-2</v>
      </c>
      <c r="AF1359">
        <f>(O1359*constantes!$B$4)+(LN(125)*constantes!$B$5)+(LN(22.5)*constantes!$B$8)+(F1359*constantes!$B$9)</f>
        <v>22.829730641413207</v>
      </c>
      <c r="AG1359">
        <f t="shared" si="305"/>
        <v>3.974481175054656E-2</v>
      </c>
      <c r="AH1359">
        <f>(O1359*constantes!$D$4)+(LN(125)*constantes!$D$5)+(LN(22.5)*constantes!$D$8)+(F1359*constantes!$D$9)</f>
        <v>25.142204385062819</v>
      </c>
      <c r="AI1359">
        <f t="shared" si="306"/>
        <v>2.1931490638549711E-2</v>
      </c>
    </row>
    <row r="1360" spans="1:35" x14ac:dyDescent="0.25">
      <c r="A1360" s="11">
        <v>1359</v>
      </c>
      <c r="B1360">
        <v>1</v>
      </c>
      <c r="C1360">
        <v>55</v>
      </c>
      <c r="D1360">
        <v>1</v>
      </c>
      <c r="E1360">
        <v>0</v>
      </c>
      <c r="F1360">
        <v>1</v>
      </c>
      <c r="G1360">
        <v>127</v>
      </c>
      <c r="H1360">
        <v>22.24</v>
      </c>
      <c r="I1360">
        <f>IF(AND(B1360=1,E1360=0),V1360,IF(AND(B1360=1,E1360=1),W1360,IF(AND(B1360=0,E1360=0),X1360,IF(AND(B1360=0,E1360=1),Y1360,ERROR))))</f>
        <v>0.34128471603893717</v>
      </c>
      <c r="K1360">
        <f t="shared" si="294"/>
        <v>0.18227359337800975</v>
      </c>
      <c r="L1360">
        <f t="shared" si="295"/>
        <v>0.14439049897509004</v>
      </c>
      <c r="M1360" s="22" t="str">
        <f t="shared" si="307"/>
        <v>'&gt;30%</v>
      </c>
      <c r="O1360">
        <f t="shared" si="296"/>
        <v>4.0073331852324712</v>
      </c>
      <c r="P1360">
        <f t="shared" si="297"/>
        <v>4.8441870864585912</v>
      </c>
      <c r="Q1360">
        <f t="shared" si="298"/>
        <v>3.1018924693823817</v>
      </c>
      <c r="R1360">
        <f>(O1360*constantes!$B$4)+(P1360*constantes!$B$5)+(D1360*constantes!$B$6)+(Q1360*constantes!$B$8)+(F1360*constantes!$B$9)</f>
        <v>25.16123978560115</v>
      </c>
      <c r="S1360" s="4">
        <f>(O1360*constantes!$B$4)+(P1360*constantes!$C$5)+(D1360*constantes!$B$6)+(Q1360*constantes!$B$8)+(F1360*constantes!$B$9)</f>
        <v>25.508277348475044</v>
      </c>
      <c r="T1360">
        <f>(O1360*constantes!$D$4)+(P1360*constantes!$D$5)+(D1360*constantes!$D$6)+(Q1360*constantes!$D$8)+(F1360*constantes!$D$9)</f>
        <v>27.512648932682499</v>
      </c>
      <c r="U1360">
        <f>(O1360*constantes!$D$4)+(P1360*constantes!$E$5)+(D1360*constantes!$D$6)+(Q1360*constantes!$D$8)+(F1360*constantes!$D$9)</f>
        <v>27.850579423833853</v>
      </c>
      <c r="V1360" s="5">
        <f t="shared" si="299"/>
        <v>0.34128471603893717</v>
      </c>
      <c r="W1360" s="5">
        <f t="shared" si="300"/>
        <v>0.44603682555568203</v>
      </c>
      <c r="X1360" s="6">
        <f t="shared" si="301"/>
        <v>0.21126600245491911</v>
      </c>
      <c r="Y1360" s="6">
        <f t="shared" si="302"/>
        <v>0.28304448486016809</v>
      </c>
      <c r="AA1360">
        <f>(O1360*constantes!$B$4)+(LN(110)*constantes!$B$5)+(LN(22)*constantes!$B$8)+(F1360*constantes!$B$9)</f>
        <v>24.176520755024345</v>
      </c>
      <c r="AB1360">
        <f t="shared" si="303"/>
        <v>0.14439049897509004</v>
      </c>
      <c r="AC1360">
        <f>(O1360*constantes!$D$4)+(LN(110)*constantes!$D$5)+(LN(22)*constantes!$D$8)+(F1360*constantes!$D$9)</f>
        <v>26.484187790361105</v>
      </c>
      <c r="AD1360" s="7">
        <f t="shared" si="304"/>
        <v>8.1356884507213456E-2</v>
      </c>
      <c r="AF1360">
        <f>(O1360*constantes!$B$4)+(LN(125)*constantes!$B$5)+(LN(22.5)*constantes!$B$8)+(F1360*constantes!$B$9)</f>
        <v>24.431477691778738</v>
      </c>
      <c r="AG1360">
        <f t="shared" si="305"/>
        <v>0.18227359337800975</v>
      </c>
      <c r="AH1360">
        <f>(O1360*constantes!$D$4)+(LN(125)*constantes!$D$5)+(LN(22.5)*constantes!$D$8)+(F1360*constantes!$D$9)</f>
        <v>26.855260806969337</v>
      </c>
      <c r="AI1360">
        <f t="shared" si="306"/>
        <v>0.1157214256407354</v>
      </c>
    </row>
    <row r="1361" spans="1:35" x14ac:dyDescent="0.25">
      <c r="A1361" s="11">
        <v>1360</v>
      </c>
      <c r="B1361">
        <v>0</v>
      </c>
      <c r="C1361">
        <v>41</v>
      </c>
      <c r="D1361">
        <v>1</v>
      </c>
      <c r="E1361">
        <v>0</v>
      </c>
      <c r="F1361">
        <v>0</v>
      </c>
      <c r="G1361">
        <v>144</v>
      </c>
      <c r="H1361">
        <v>24.16</v>
      </c>
      <c r="I1361">
        <f>IF(AND(B1361=1,E1361=0),V1361,IF(AND(B1361=1,E1361=1),W1361,IF(AND(B1361=0,E1361=0),X1361,IF(AND(B1361=0,E1361=1),Y1361,ERROR))))</f>
        <v>7.0244008777593514E-2</v>
      </c>
      <c r="K1361">
        <f t="shared" si="294"/>
        <v>2.5088146116023613E-2</v>
      </c>
      <c r="L1361">
        <f t="shared" si="295"/>
        <v>1.7378724267438583E-2</v>
      </c>
      <c r="M1361" s="22" t="str">
        <f t="shared" si="307"/>
        <v>Elevated Risk</v>
      </c>
      <c r="O1361">
        <f t="shared" si="296"/>
        <v>3.713572066704308</v>
      </c>
      <c r="P1361">
        <f t="shared" si="297"/>
        <v>4.9698132995760007</v>
      </c>
      <c r="Q1361">
        <f t="shared" si="298"/>
        <v>3.1846983730666141</v>
      </c>
      <c r="R1361">
        <f>(O1361*constantes!$B$4)+(P1361*constantes!$B$5)+(D1361*constantes!$B$6)+(Q1361*constantes!$B$8)+(F1361*constantes!$B$9)</f>
        <v>24.013865885761312</v>
      </c>
      <c r="S1361" s="4">
        <f>(O1361*constantes!$B$4)+(P1361*constantes!$C$5)+(D1361*constantes!$B$6)+(Q1361*constantes!$B$8)+(F1361*constantes!$B$9)</f>
        <v>24.369903310542938</v>
      </c>
      <c r="T1361">
        <f>(O1361*constantes!$D$4)+(P1361*constantes!$D$5)+(D1361*constantes!$D$6)+(Q1361*constantes!$D$8)+(F1361*constantes!$D$9)</f>
        <v>26.331384115287726</v>
      </c>
      <c r="U1361">
        <f>(O1361*constantes!$D$4)+(P1361*constantes!$E$5)+(D1361*constantes!$D$6)+(Q1361*constantes!$D$8)+(F1361*constantes!$D$9)</f>
        <v>26.67807829106615</v>
      </c>
      <c r="V1361" s="5">
        <f t="shared" si="299"/>
        <v>0.12412509445045272</v>
      </c>
      <c r="W1361" s="5">
        <f t="shared" si="300"/>
        <v>0.17238794318385908</v>
      </c>
      <c r="X1361" s="6">
        <f t="shared" si="301"/>
        <v>7.0244008777593514E-2</v>
      </c>
      <c r="Y1361" s="6">
        <f t="shared" si="302"/>
        <v>9.7885640233885685E-2</v>
      </c>
      <c r="AA1361">
        <f>(O1361*constantes!$B$4)+(LN(110)*constantes!$B$5)+(LN(22)*constantes!$B$8)+(F1361*constantes!$B$9)</f>
        <v>22.730454143490913</v>
      </c>
      <c r="AB1361">
        <f t="shared" si="303"/>
        <v>3.6057212319339005E-2</v>
      </c>
      <c r="AC1361">
        <f>(O1361*constantes!$D$4)+(LN(110)*constantes!$D$5)+(LN(22)*constantes!$D$8)+(F1361*constantes!$D$9)</f>
        <v>24.907213223567677</v>
      </c>
      <c r="AD1361" s="7">
        <f t="shared" si="304"/>
        <v>1.7378724267438583E-2</v>
      </c>
      <c r="AF1361">
        <f>(O1361*constantes!$B$4)+(LN(125)*constantes!$B$5)+(LN(22.5)*constantes!$B$8)+(F1361*constantes!$B$9)</f>
        <v>22.985411080245306</v>
      </c>
      <c r="AG1361">
        <f t="shared" si="305"/>
        <v>4.62827295767122E-2</v>
      </c>
      <c r="AH1361">
        <f>(O1361*constantes!$D$4)+(LN(125)*constantes!$D$5)+(LN(22.5)*constantes!$D$8)+(F1361*constantes!$D$9)</f>
        <v>25.278286240175909</v>
      </c>
      <c r="AI1361">
        <f t="shared" si="306"/>
        <v>2.5088146116023613E-2</v>
      </c>
    </row>
    <row r="1362" spans="1:35" x14ac:dyDescent="0.25">
      <c r="A1362" s="11">
        <v>1361</v>
      </c>
      <c r="B1362">
        <v>0</v>
      </c>
      <c r="C1362">
        <v>56</v>
      </c>
      <c r="D1362">
        <v>0</v>
      </c>
      <c r="E1362">
        <v>0</v>
      </c>
      <c r="F1362">
        <v>0</v>
      </c>
      <c r="G1362">
        <v>138</v>
      </c>
      <c r="H1362">
        <v>30.73</v>
      </c>
      <c r="I1362">
        <f>IF(AND(B1362=1,E1362=0),V1362,IF(AND(B1362=1,E1362=1),W1362,IF(AND(B1362=0,E1362=0),X1362,IF(AND(B1362=0,E1362=1),Y1362,ERROR))))</f>
        <v>8.7839180520678961E-2</v>
      </c>
      <c r="K1362">
        <f t="shared" si="294"/>
        <v>5.7622826233415747E-2</v>
      </c>
      <c r="L1362">
        <f t="shared" si="295"/>
        <v>4.0123743463222783E-2</v>
      </c>
      <c r="M1362" s="22" t="str">
        <f t="shared" si="307"/>
        <v>Elevated Risk</v>
      </c>
      <c r="O1362">
        <f t="shared" si="296"/>
        <v>4.0253516907351496</v>
      </c>
      <c r="P1362">
        <f t="shared" si="297"/>
        <v>4.9272536851572051</v>
      </c>
      <c r="Q1362">
        <f t="shared" si="298"/>
        <v>3.4252393761423932</v>
      </c>
      <c r="R1362">
        <f>(O1362*constantes!$B$4)+(P1362*constantes!$B$5)+(D1362*constantes!$B$6)+(Q1362*constantes!$B$8)+(F1362*constantes!$B$9)</f>
        <v>24.386635585676721</v>
      </c>
      <c r="S1362" s="4">
        <f>(O1362*constantes!$B$4)+(P1362*constantes!$C$5)+(D1362*constantes!$B$6)+(Q1362*constantes!$B$8)+(F1362*constantes!$B$9)</f>
        <v>24.739624039681388</v>
      </c>
      <c r="T1362">
        <f>(O1362*constantes!$D$4)+(P1362*constantes!$D$5)+(D1362*constantes!$D$6)+(Q1362*constantes!$D$8)+(F1362*constantes!$D$9)</f>
        <v>26.564338519677047</v>
      </c>
      <c r="U1362">
        <f>(O1362*constantes!$D$4)+(P1362*constantes!$E$5)+(D1362*constantes!$D$6)+(Q1362*constantes!$D$8)+(F1362*constantes!$D$9)</f>
        <v>26.908063736753615</v>
      </c>
      <c r="V1362" s="5">
        <f t="shared" si="299"/>
        <v>0.1750259323607527</v>
      </c>
      <c r="W1362" s="5">
        <f t="shared" si="300"/>
        <v>0.23955423483781102</v>
      </c>
      <c r="X1362" s="6">
        <f t="shared" si="301"/>
        <v>8.7839180520678961E-2</v>
      </c>
      <c r="Y1362" s="6">
        <f t="shared" si="302"/>
        <v>0.12159851015108669</v>
      </c>
      <c r="AA1362">
        <f>(O1362*constantes!$B$4)+(LN(110)*constantes!$B$5)+(LN(22)*constantes!$B$8)+(F1362*constantes!$B$9)</f>
        <v>23.701011641913961</v>
      </c>
      <c r="AB1362">
        <f t="shared" si="303"/>
        <v>9.2378774865307212E-2</v>
      </c>
      <c r="AC1362">
        <f>(O1362*constantes!$D$4)+(LN(110)*constantes!$D$5)+(LN(22)*constantes!$D$8)+(F1362*constantes!$D$9)</f>
        <v>25.75558740512928</v>
      </c>
      <c r="AD1362" s="7">
        <f t="shared" si="304"/>
        <v>4.0123743463222783E-2</v>
      </c>
      <c r="AF1362">
        <f>(O1362*constantes!$B$4)+(LN(125)*constantes!$B$5)+(LN(22.5)*constantes!$B$8)+(F1362*constantes!$B$9)</f>
        <v>23.955968578668354</v>
      </c>
      <c r="AG1362">
        <f t="shared" si="305"/>
        <v>0.11757074595810224</v>
      </c>
      <c r="AH1362">
        <f>(O1362*constantes!$D$4)+(LN(125)*constantes!$D$5)+(LN(22.5)*constantes!$D$8)+(F1362*constantes!$D$9)</f>
        <v>26.126660421737512</v>
      </c>
      <c r="AI1362">
        <f t="shared" si="306"/>
        <v>5.7622826233415747E-2</v>
      </c>
    </row>
    <row r="1363" spans="1:35" x14ac:dyDescent="0.25">
      <c r="A1363" s="11">
        <v>1362</v>
      </c>
      <c r="B1363">
        <v>0</v>
      </c>
      <c r="C1363">
        <v>65</v>
      </c>
      <c r="D1363">
        <v>0</v>
      </c>
      <c r="E1363">
        <v>0</v>
      </c>
      <c r="F1363">
        <v>0</v>
      </c>
      <c r="G1363">
        <v>149.5</v>
      </c>
      <c r="H1363">
        <v>25.37</v>
      </c>
      <c r="I1363">
        <f>IF(AND(B1363=1,E1363=0),V1363,IF(AND(B1363=1,E1363=1),W1363,IF(AND(B1363=0,E1363=0),X1363,IF(AND(B1363=0,E1363=1),Y1363,ERROR))))</f>
        <v>0.14497100268922614</v>
      </c>
      <c r="K1363">
        <f t="shared" si="294"/>
        <v>8.5182662382899066E-2</v>
      </c>
      <c r="L1363">
        <f t="shared" si="295"/>
        <v>5.9581907304813275E-2</v>
      </c>
      <c r="M1363" s="22" t="str">
        <f t="shared" si="307"/>
        <v>Elevated Risk</v>
      </c>
      <c r="O1363">
        <f t="shared" si="296"/>
        <v>4.1743872698956368</v>
      </c>
      <c r="P1363">
        <f t="shared" si="297"/>
        <v>5.0072963928307415</v>
      </c>
      <c r="Q1363">
        <f t="shared" si="298"/>
        <v>3.2335673736111907</v>
      </c>
      <c r="R1363">
        <f>(O1363*constantes!$B$4)+(P1363*constantes!$B$5)+(D1363*constantes!$B$6)+(Q1363*constantes!$B$8)+(F1363*constantes!$B$9)</f>
        <v>24.847111194884519</v>
      </c>
      <c r="S1363" s="4">
        <f>(O1363*constantes!$B$4)+(P1363*constantes!$C$5)+(D1363*constantes!$B$6)+(Q1363*constantes!$B$8)+(F1363*constantes!$B$9)</f>
        <v>25.205833908466914</v>
      </c>
      <c r="T1363">
        <f>(O1363*constantes!$D$4)+(P1363*constantes!$D$5)+(D1363*constantes!$D$6)+(Q1363*constantes!$D$8)+(F1363*constantes!$D$9)</f>
        <v>27.097035384611164</v>
      </c>
      <c r="U1363">
        <f>(O1363*constantes!$D$4)+(P1363*constantes!$E$5)+(D1363*constantes!$D$6)+(Q1363*constantes!$D$8)+(F1363*constantes!$D$9)</f>
        <v>27.446344380975034</v>
      </c>
      <c r="V1363" s="5">
        <f t="shared" si="299"/>
        <v>0.26282214649520486</v>
      </c>
      <c r="W1363" s="5">
        <f t="shared" si="300"/>
        <v>0.35370656681295365</v>
      </c>
      <c r="X1363" s="6">
        <f t="shared" si="301"/>
        <v>0.14497100268922614</v>
      </c>
      <c r="Y1363" s="6">
        <f t="shared" si="302"/>
        <v>0.19916527252522909</v>
      </c>
      <c r="AA1363">
        <f>(O1363*constantes!$B$4)+(LN(110)*constantes!$B$5)+(LN(22)*constantes!$B$8)+(F1363*constantes!$B$9)</f>
        <v>24.164953438417392</v>
      </c>
      <c r="AB1363">
        <f t="shared" si="303"/>
        <v>0.14285464759503463</v>
      </c>
      <c r="AC1363">
        <f>(O1363*constantes!$D$4)+(LN(110)*constantes!$D$5)+(LN(22)*constantes!$D$8)+(F1363*constantes!$D$9)</f>
        <v>26.16112364851551</v>
      </c>
      <c r="AD1363" s="7">
        <f t="shared" si="304"/>
        <v>5.9581907304813275E-2</v>
      </c>
      <c r="AF1363">
        <f>(O1363*constantes!$B$4)+(LN(125)*constantes!$B$5)+(LN(22.5)*constantes!$B$8)+(F1363*constantes!$B$9)</f>
        <v>24.419910375171785</v>
      </c>
      <c r="AG1363">
        <f t="shared" si="305"/>
        <v>0.18037897763812694</v>
      </c>
      <c r="AH1363">
        <f>(O1363*constantes!$D$4)+(LN(125)*constantes!$D$5)+(LN(22.5)*constantes!$D$8)+(F1363*constantes!$D$9)</f>
        <v>26.532196665123742</v>
      </c>
      <c r="AI1363">
        <f t="shared" si="306"/>
        <v>8.5182662382899066E-2</v>
      </c>
    </row>
    <row r="1364" spans="1:35" x14ac:dyDescent="0.25">
      <c r="A1364" s="11">
        <v>1363</v>
      </c>
      <c r="B1364">
        <v>0</v>
      </c>
      <c r="C1364">
        <v>53</v>
      </c>
      <c r="D1364">
        <v>0</v>
      </c>
      <c r="E1364">
        <v>1</v>
      </c>
      <c r="F1364">
        <v>0</v>
      </c>
      <c r="G1364">
        <v>146</v>
      </c>
      <c r="H1364">
        <v>25.5</v>
      </c>
      <c r="I1364">
        <f>IF(AND(B1364=1,E1364=0),V1364,IF(AND(B1364=1,E1364=1),W1364,IF(AND(B1364=0,E1364=0),X1364,IF(AND(B1364=0,E1364=1),Y1364,ERROR))))</f>
        <v>0.11250668681583798</v>
      </c>
      <c r="K1364">
        <f t="shared" si="294"/>
        <v>4.9808625979083754E-2</v>
      </c>
      <c r="L1364">
        <f t="shared" si="295"/>
        <v>3.4638908987597139E-2</v>
      </c>
      <c r="M1364" s="22" t="str">
        <f t="shared" si="307"/>
        <v>Elevated Risk</v>
      </c>
      <c r="O1364">
        <f t="shared" si="296"/>
        <v>3.970291913552122</v>
      </c>
      <c r="P1364">
        <f t="shared" si="297"/>
        <v>4.9836066217083363</v>
      </c>
      <c r="Q1364">
        <f t="shared" si="298"/>
        <v>3.2386784521643803</v>
      </c>
      <c r="R1364">
        <f>(O1364*constantes!$B$4)+(P1364*constantes!$B$5)+(D1364*constantes!$B$6)+(Q1364*constantes!$B$8)+(F1364*constantes!$B$9)</f>
        <v>24.171876003532272</v>
      </c>
      <c r="S1364" s="4">
        <f>(O1364*constantes!$B$4)+(P1364*constantes!$C$5)+(D1364*constantes!$B$6)+(Q1364*constantes!$B$8)+(F1364*constantes!$B$9)</f>
        <v>24.528901581911455</v>
      </c>
      <c r="T1364">
        <f>(O1364*constantes!$D$4)+(P1364*constantes!$D$5)+(D1364*constantes!$D$6)+(Q1364*constantes!$D$8)+(F1364*constantes!$D$9)</f>
        <v>26.477653478147911</v>
      </c>
      <c r="U1364">
        <f>(O1364*constantes!$D$4)+(P1364*constantes!$E$5)+(D1364*constantes!$D$6)+(Q1364*constantes!$D$8)+(F1364*constantes!$D$9)</f>
        <v>26.825309876078283</v>
      </c>
      <c r="V1364" s="5">
        <f t="shared" si="299"/>
        <v>0.14377198763371957</v>
      </c>
      <c r="W1364" s="5">
        <f t="shared" si="300"/>
        <v>0.19893931726312164</v>
      </c>
      <c r="X1364" s="6">
        <f t="shared" si="301"/>
        <v>8.084903014074285E-2</v>
      </c>
      <c r="Y1364" s="6">
        <f t="shared" si="302"/>
        <v>0.11250668681583798</v>
      </c>
      <c r="AA1364">
        <f>(O1364*constantes!$B$4)+(LN(110)*constantes!$B$5)+(LN(22)*constantes!$B$8)+(F1364*constantes!$B$9)</f>
        <v>23.529612757934284</v>
      </c>
      <c r="AB1364">
        <f t="shared" si="303"/>
        <v>7.8415260777171425E-2</v>
      </c>
      <c r="AC1364">
        <f>(O1364*constantes!$D$4)+(LN(110)*constantes!$D$5)+(LN(22)*constantes!$D$8)+(F1364*constantes!$D$9)</f>
        <v>25.605765897229862</v>
      </c>
      <c r="AD1364" s="7">
        <f t="shared" si="304"/>
        <v>3.4638908987597139E-2</v>
      </c>
      <c r="AF1364">
        <f>(O1364*constantes!$B$4)+(LN(125)*constantes!$B$5)+(LN(22.5)*constantes!$B$8)+(F1364*constantes!$B$9)</f>
        <v>23.784569694688678</v>
      </c>
      <c r="AG1364">
        <f t="shared" si="305"/>
        <v>0.10001327473115296</v>
      </c>
      <c r="AH1364">
        <f>(O1364*constantes!$D$4)+(LN(125)*constantes!$D$5)+(LN(22.5)*constantes!$D$8)+(F1364*constantes!$D$9)</f>
        <v>25.976838913838094</v>
      </c>
      <c r="AI1364">
        <f t="shared" si="306"/>
        <v>4.9808625979083754E-2</v>
      </c>
    </row>
    <row r="1365" spans="1:35" x14ac:dyDescent="0.25">
      <c r="A1365" s="11">
        <v>1364</v>
      </c>
      <c r="B1365">
        <v>1</v>
      </c>
      <c r="C1365">
        <v>55</v>
      </c>
      <c r="D1365">
        <v>0</v>
      </c>
      <c r="E1365">
        <v>0</v>
      </c>
      <c r="F1365">
        <v>0</v>
      </c>
      <c r="G1365">
        <v>126</v>
      </c>
      <c r="H1365">
        <v>26.77</v>
      </c>
      <c r="I1365">
        <f>IF(AND(B1365=1,E1365=0),V1365,IF(AND(B1365=1,E1365=1),W1365,IF(AND(B1365=0,E1365=0),X1365,IF(AND(B1365=0,E1365=1),Y1365,ERROR))))</f>
        <v>0.12867558300557624</v>
      </c>
      <c r="K1365">
        <f t="shared" si="294"/>
        <v>0.11152976090806932</v>
      </c>
      <c r="L1365">
        <f t="shared" si="295"/>
        <v>8.7567364830949512E-2</v>
      </c>
      <c r="M1365" s="22" t="str">
        <f t="shared" si="307"/>
        <v>Elevated Risk</v>
      </c>
      <c r="O1365">
        <f t="shared" si="296"/>
        <v>4.0073331852324712</v>
      </c>
      <c r="P1365">
        <f t="shared" si="297"/>
        <v>4.836281906951478</v>
      </c>
      <c r="Q1365">
        <f t="shared" si="298"/>
        <v>3.2872818575322613</v>
      </c>
      <c r="R1365">
        <f>(O1365*constantes!$B$4)+(P1365*constantes!$B$5)+(D1365*constantes!$B$6)+(Q1365*constantes!$B$8)+(F1365*constantes!$B$9)</f>
        <v>24.052416190444674</v>
      </c>
      <c r="S1365" s="4">
        <f>(O1365*constantes!$B$4)+(P1365*constantes!$C$5)+(D1365*constantes!$B$6)+(Q1365*constantes!$B$8)+(F1365*constantes!$B$9)</f>
        <v>24.398887426258678</v>
      </c>
      <c r="T1365">
        <f>(O1365*constantes!$D$4)+(P1365*constantes!$D$5)+(D1365*constantes!$D$6)+(Q1365*constantes!$D$8)+(F1365*constantes!$D$9)</f>
        <v>26.188882698886772</v>
      </c>
      <c r="U1365">
        <f>(O1365*constantes!$D$4)+(P1365*constantes!$E$5)+(D1365*constantes!$D$6)+(Q1365*constantes!$D$8)+(F1365*constantes!$D$9)</f>
        <v>26.526261724715706</v>
      </c>
      <c r="V1365" s="5">
        <f t="shared" si="299"/>
        <v>0.12867558300557624</v>
      </c>
      <c r="W1365" s="5">
        <f t="shared" si="300"/>
        <v>0.17698028285536749</v>
      </c>
      <c r="X1365" s="6">
        <f t="shared" si="301"/>
        <v>6.1206623569342367E-2</v>
      </c>
      <c r="Y1365" s="6">
        <f t="shared" si="302"/>
        <v>8.4700584034649862E-2</v>
      </c>
      <c r="AA1365">
        <f>(O1365*constantes!$B$4)+(LN(110)*constantes!$B$5)+(LN(22)*constantes!$B$8)+(F1365*constantes!$B$9)</f>
        <v>23.644920755024344</v>
      </c>
      <c r="AB1365">
        <f t="shared" si="303"/>
        <v>8.7567364830949512E-2</v>
      </c>
      <c r="AC1365">
        <f>(O1365*constantes!$D$4)+(LN(110)*constantes!$D$5)+(LN(22)*constantes!$D$8)+(F1365*constantes!$D$9)</f>
        <v>25.706557790361106</v>
      </c>
      <c r="AD1365" s="7">
        <f t="shared" si="304"/>
        <v>3.8241136753246696E-2</v>
      </c>
      <c r="AF1365">
        <f>(O1365*constantes!$B$4)+(LN(125)*constantes!$B$5)+(LN(22.5)*constantes!$B$8)+(F1365*constantes!$B$9)</f>
        <v>23.899877691778737</v>
      </c>
      <c r="AG1365">
        <f t="shared" si="305"/>
        <v>0.11152976090806932</v>
      </c>
      <c r="AH1365">
        <f>(O1365*constantes!$D$4)+(LN(125)*constantes!$D$5)+(LN(22.5)*constantes!$D$8)+(F1365*constantes!$D$9)</f>
        <v>26.077630806969339</v>
      </c>
      <c r="AI1365">
        <f t="shared" si="306"/>
        <v>5.4942946453026109E-2</v>
      </c>
    </row>
    <row r="1366" spans="1:35" x14ac:dyDescent="0.25">
      <c r="A1366" s="11">
        <v>1365</v>
      </c>
      <c r="B1366">
        <v>0</v>
      </c>
      <c r="C1366">
        <v>42</v>
      </c>
      <c r="D1366">
        <v>0</v>
      </c>
      <c r="E1366">
        <v>0</v>
      </c>
      <c r="F1366">
        <v>0</v>
      </c>
      <c r="G1366">
        <v>101</v>
      </c>
      <c r="H1366">
        <v>21.74</v>
      </c>
      <c r="I1366">
        <f>IF(AND(B1366=1,E1366=0),V1366,IF(AND(B1366=1,E1366=1),W1366,IF(AND(B1366=0,E1366=0),X1366,IF(AND(B1366=0,E1366=1),Y1366,ERROR))))</f>
        <v>1.452795675071239E-2</v>
      </c>
      <c r="K1366">
        <f t="shared" si="294"/>
        <v>2.676538428771702E-2</v>
      </c>
      <c r="L1366">
        <f t="shared" si="295"/>
        <v>1.8545470669847686E-2</v>
      </c>
      <c r="M1366" s="22" t="str">
        <f t="shared" si="307"/>
        <v>OPTIMAL</v>
      </c>
      <c r="O1366">
        <f t="shared" si="296"/>
        <v>3.7376696182833684</v>
      </c>
      <c r="P1366">
        <f t="shared" si="297"/>
        <v>4.6151205168412597</v>
      </c>
      <c r="Q1366">
        <f t="shared" si="298"/>
        <v>3.0791538816930633</v>
      </c>
      <c r="R1366">
        <f>(O1366*constantes!$B$4)+(P1366*constantes!$B$5)+(D1366*constantes!$B$6)+(Q1366*constantes!$B$8)+(F1366*constantes!$B$9)</f>
        <v>22.637694606103089</v>
      </c>
      <c r="S1366" s="4">
        <f>(O1366*constantes!$B$4)+(P1366*constantes!$C$5)+(D1366*constantes!$B$6)+(Q1366*constantes!$B$8)+(F1366*constantes!$B$9)</f>
        <v>22.968321839929594</v>
      </c>
      <c r="T1366">
        <f>(O1366*constantes!$D$4)+(P1366*constantes!$D$5)+(D1366*constantes!$D$6)+(Q1366*constantes!$D$8)+(F1366*constantes!$D$9)</f>
        <v>24.726596743265851</v>
      </c>
      <c r="U1366">
        <f>(O1366*constantes!$D$4)+(P1366*constantes!$E$5)+(D1366*constantes!$D$6)+(Q1366*constantes!$D$8)+(F1366*constantes!$D$9)</f>
        <v>25.048547550520698</v>
      </c>
      <c r="V1366" s="5">
        <f t="shared" si="299"/>
        <v>3.2916184530247805E-2</v>
      </c>
      <c r="W1366" s="5">
        <f t="shared" si="300"/>
        <v>4.5516639773771295E-2</v>
      </c>
      <c r="X1366" s="6">
        <f t="shared" si="301"/>
        <v>1.452795675071239E-2</v>
      </c>
      <c r="Y1366" s="6">
        <f t="shared" si="302"/>
        <v>1.9990446792233496E-2</v>
      </c>
      <c r="AA1366">
        <f>(O1366*constantes!$B$4)+(LN(110)*constantes!$B$5)+(LN(22)*constantes!$B$8)+(F1366*constantes!$B$9)</f>
        <v>22.805468857654464</v>
      </c>
      <c r="AB1366">
        <f t="shared" si="303"/>
        <v>3.8810869283687155E-2</v>
      </c>
      <c r="AC1366">
        <f>(O1366*constantes!$D$4)+(LN(110)*constantes!$D$5)+(LN(22)*constantes!$D$8)+(F1366*constantes!$D$9)</f>
        <v>24.972784348242914</v>
      </c>
      <c r="AD1366" s="7">
        <f t="shared" si="304"/>
        <v>1.8545470669847686E-2</v>
      </c>
      <c r="AF1366">
        <f>(O1366*constantes!$B$4)+(LN(125)*constantes!$B$5)+(LN(22.5)*constantes!$B$8)+(F1366*constantes!$B$9)</f>
        <v>23.060425794408857</v>
      </c>
      <c r="AG1366">
        <f t="shared" si="305"/>
        <v>4.9796912096185753E-2</v>
      </c>
      <c r="AH1366">
        <f>(O1366*constantes!$D$4)+(LN(125)*constantes!$D$5)+(LN(22.5)*constantes!$D$8)+(F1366*constantes!$D$9)</f>
        <v>25.343857364851146</v>
      </c>
      <c r="AI1366">
        <f t="shared" si="306"/>
        <v>2.676538428771702E-2</v>
      </c>
    </row>
    <row r="1367" spans="1:35" x14ac:dyDescent="0.25">
      <c r="A1367" s="11">
        <v>1366</v>
      </c>
      <c r="B1367">
        <v>1</v>
      </c>
      <c r="C1367">
        <v>45</v>
      </c>
      <c r="D1367">
        <v>1</v>
      </c>
      <c r="E1367">
        <v>0</v>
      </c>
      <c r="F1367">
        <v>0</v>
      </c>
      <c r="G1367">
        <v>133</v>
      </c>
      <c r="H1367">
        <v>20.41</v>
      </c>
      <c r="I1367">
        <f>IF(AND(B1367=1,E1367=0),V1367,IF(AND(B1367=1,E1367=1),W1367,IF(AND(B1367=0,E1367=0),X1367,IF(AND(B1367=0,E1367=1),Y1367,ERROR))))</f>
        <v>0.12513357748204068</v>
      </c>
      <c r="K1367">
        <f t="shared" si="294"/>
        <v>6.1354256697024101E-2</v>
      </c>
      <c r="L1367">
        <f t="shared" si="295"/>
        <v>4.7883245315309741E-2</v>
      </c>
      <c r="M1367" s="22" t="str">
        <f t="shared" si="307"/>
        <v>Elevated Risk</v>
      </c>
      <c r="O1367">
        <f t="shared" si="296"/>
        <v>3.8066624897703196</v>
      </c>
      <c r="P1367">
        <f t="shared" si="297"/>
        <v>4.8903491282217537</v>
      </c>
      <c r="Q1367">
        <f t="shared" si="298"/>
        <v>3.0160249768217535</v>
      </c>
      <c r="R1367">
        <f>(O1367*constantes!$B$4)+(P1367*constantes!$B$5)+(D1367*constantes!$B$6)+(Q1367*constantes!$B$8)+(F1367*constantes!$B$9)</f>
        <v>24.02252104581201</v>
      </c>
      <c r="S1367" s="4">
        <f>(O1367*constantes!$B$4)+(P1367*constantes!$C$5)+(D1367*constantes!$B$6)+(Q1367*constantes!$B$8)+(F1367*constantes!$B$9)</f>
        <v>24.372865657357817</v>
      </c>
      <c r="T1367">
        <f>(O1367*constantes!$D$4)+(P1367*constantes!$D$5)+(D1367*constantes!$D$6)+(Q1367*constantes!$D$8)+(F1367*constantes!$D$9)</f>
        <v>26.274929836705702</v>
      </c>
      <c r="U1367">
        <f>(O1367*constantes!$D$4)+(P1367*constantes!$E$5)+(D1367*constantes!$D$6)+(Q1367*constantes!$D$8)+(F1367*constantes!$D$9)</f>
        <v>26.616080591890452</v>
      </c>
      <c r="V1367" s="5">
        <f t="shared" si="299"/>
        <v>0.12513357748204068</v>
      </c>
      <c r="W1367" s="5">
        <f t="shared" si="300"/>
        <v>0.17285238368901057</v>
      </c>
      <c r="X1367" s="6">
        <f t="shared" si="301"/>
        <v>6.651956139096582E-2</v>
      </c>
      <c r="Y1367" s="6">
        <f t="shared" si="302"/>
        <v>9.2281800774124512E-2</v>
      </c>
      <c r="AA1367">
        <f>(O1367*constantes!$B$4)+(LN(110)*constantes!$B$5)+(LN(22)*constantes!$B$8)+(F1367*constantes!$B$9)</f>
        <v>23.020240906878485</v>
      </c>
      <c r="AB1367">
        <f t="shared" si="303"/>
        <v>4.7883245315309741E-2</v>
      </c>
      <c r="AC1367">
        <f>(O1367*constantes!$D$4)+(LN(110)*constantes!$D$5)+(LN(22)*constantes!$D$8)+(F1367*constantes!$D$9)</f>
        <v>25.16051878105991</v>
      </c>
      <c r="AD1367" s="7">
        <f t="shared" si="304"/>
        <v>2.2332293193086827E-2</v>
      </c>
      <c r="AF1367">
        <f>(O1367*constantes!$B$4)+(LN(125)*constantes!$B$5)+(LN(22.5)*constantes!$B$8)+(F1367*constantes!$B$9)</f>
        <v>23.275197843632878</v>
      </c>
      <c r="AG1367">
        <f t="shared" si="305"/>
        <v>6.1354256697024101E-2</v>
      </c>
      <c r="AH1367">
        <f>(O1367*constantes!$D$4)+(LN(125)*constantes!$D$5)+(LN(22.5)*constantes!$D$8)+(F1367*constantes!$D$9)</f>
        <v>25.531591797668142</v>
      </c>
      <c r="AI1367">
        <f t="shared" si="306"/>
        <v>3.2202898660143586E-2</v>
      </c>
    </row>
    <row r="1368" spans="1:35" x14ac:dyDescent="0.25">
      <c r="A1368" s="11">
        <v>1367</v>
      </c>
      <c r="B1368">
        <v>0</v>
      </c>
      <c r="C1368">
        <v>55</v>
      </c>
      <c r="D1368">
        <v>0</v>
      </c>
      <c r="E1368">
        <v>1</v>
      </c>
      <c r="F1368">
        <v>0</v>
      </c>
      <c r="G1368">
        <v>140</v>
      </c>
      <c r="H1368">
        <v>26.18</v>
      </c>
      <c r="I1368">
        <f>IF(AND(B1368=1,E1368=0),V1368,IF(AND(B1368=1,E1368=1),W1368,IF(AND(B1368=0,E1368=0),X1368,IF(AND(B1368=0,E1368=1),Y1368,ERROR))))</f>
        <v>0.11179672154940823</v>
      </c>
      <c r="K1368">
        <f t="shared" si="294"/>
        <v>5.4942946453026109E-2</v>
      </c>
      <c r="L1368">
        <f t="shared" si="295"/>
        <v>3.8241136753246696E-2</v>
      </c>
      <c r="M1368" s="22" t="str">
        <f t="shared" si="307"/>
        <v>Elevated Risk</v>
      </c>
      <c r="O1368">
        <f t="shared" si="296"/>
        <v>4.0073331852324712</v>
      </c>
      <c r="P1368">
        <f t="shared" si="297"/>
        <v>4.9416424226093039</v>
      </c>
      <c r="Q1368">
        <f t="shared" si="298"/>
        <v>3.2649957604817539</v>
      </c>
      <c r="R1368">
        <f>(O1368*constantes!$B$4)+(P1368*constantes!$B$5)+(D1368*constantes!$B$6)+(Q1368*constantes!$B$8)+(F1368*constantes!$B$9)</f>
        <v>24.230200626672463</v>
      </c>
      <c r="S1368" s="4">
        <f>(O1368*constantes!$B$4)+(P1368*constantes!$C$5)+(D1368*constantes!$B$6)+(Q1368*constantes!$B$8)+(F1368*constantes!$B$9)</f>
        <v>24.584219889828191</v>
      </c>
      <c r="T1368">
        <f>(O1368*constantes!$D$4)+(P1368*constantes!$D$5)+(D1368*constantes!$D$6)+(Q1368*constantes!$D$8)+(F1368*constantes!$D$9)</f>
        <v>26.473858579868754</v>
      </c>
      <c r="U1368">
        <f>(O1368*constantes!$D$4)+(P1368*constantes!$E$5)+(D1368*constantes!$D$6)+(Q1368*constantes!$D$8)+(F1368*constantes!$D$9)</f>
        <v>26.818587555269978</v>
      </c>
      <c r="V1368" s="5">
        <f t="shared" si="299"/>
        <v>0.1517168961179477</v>
      </c>
      <c r="W1368" s="5">
        <f t="shared" si="300"/>
        <v>0.20898230838071996</v>
      </c>
      <c r="X1368" s="6">
        <f t="shared" si="301"/>
        <v>8.0555477949980747E-2</v>
      </c>
      <c r="Y1368" s="6">
        <f t="shared" si="302"/>
        <v>0.11179672154940823</v>
      </c>
      <c r="AA1368">
        <f>(O1368*constantes!$B$4)+(LN(110)*constantes!$B$5)+(LN(22)*constantes!$B$8)+(F1368*constantes!$B$9)</f>
        <v>23.644920755024344</v>
      </c>
      <c r="AB1368">
        <f t="shared" si="303"/>
        <v>8.7567364830949512E-2</v>
      </c>
      <c r="AC1368">
        <f>(O1368*constantes!$D$4)+(LN(110)*constantes!$D$5)+(LN(22)*constantes!$D$8)+(F1368*constantes!$D$9)</f>
        <v>25.706557790361106</v>
      </c>
      <c r="AD1368" s="7">
        <f t="shared" si="304"/>
        <v>3.8241136753246696E-2</v>
      </c>
      <c r="AF1368">
        <f>(O1368*constantes!$B$4)+(LN(125)*constantes!$B$5)+(LN(22.5)*constantes!$B$8)+(F1368*constantes!$B$9)</f>
        <v>23.899877691778737</v>
      </c>
      <c r="AG1368">
        <f t="shared" si="305"/>
        <v>0.11152976090806932</v>
      </c>
      <c r="AH1368">
        <f>(O1368*constantes!$D$4)+(LN(125)*constantes!$D$5)+(LN(22.5)*constantes!$D$8)+(F1368*constantes!$D$9)</f>
        <v>26.077630806969339</v>
      </c>
      <c r="AI1368">
        <f t="shared" si="306"/>
        <v>5.4942946453026109E-2</v>
      </c>
    </row>
    <row r="1369" spans="1:35" x14ac:dyDescent="0.25">
      <c r="A1369" s="11">
        <v>1368</v>
      </c>
      <c r="B1369">
        <v>1</v>
      </c>
      <c r="C1369">
        <v>53</v>
      </c>
      <c r="D1369">
        <v>1</v>
      </c>
      <c r="E1369">
        <v>0</v>
      </c>
      <c r="F1369">
        <v>0</v>
      </c>
      <c r="G1369">
        <v>128</v>
      </c>
      <c r="H1369">
        <v>24.74</v>
      </c>
      <c r="I1369">
        <f>IF(AND(B1369=1,E1369=0),V1369,IF(AND(B1369=1,E1369=1),W1369,IF(AND(B1369=0,E1369=0),X1369,IF(AND(B1369=0,E1369=1),Y1369,ERROR))))</f>
        <v>0.21444180782526678</v>
      </c>
      <c r="K1369">
        <f t="shared" si="294"/>
        <v>0.10001327473115296</v>
      </c>
      <c r="L1369">
        <f t="shared" si="295"/>
        <v>7.8415260777171425E-2</v>
      </c>
      <c r="M1369" s="22" t="str">
        <f t="shared" si="307"/>
        <v>Elevated Risk</v>
      </c>
      <c r="O1369">
        <f t="shared" si="296"/>
        <v>3.970291913552122</v>
      </c>
      <c r="P1369">
        <f t="shared" si="297"/>
        <v>4.8520302639196169</v>
      </c>
      <c r="Q1369">
        <f t="shared" si="298"/>
        <v>3.208421366964342</v>
      </c>
      <c r="R1369">
        <f>(O1369*constantes!$B$4)+(P1369*constantes!$B$5)+(D1369*constantes!$B$6)+(Q1369*constantes!$B$8)+(F1369*constantes!$B$9)</f>
        <v>24.613334424291537</v>
      </c>
      <c r="S1369" s="4">
        <f>(O1369*constantes!$B$4)+(P1369*constantes!$C$5)+(D1369*constantes!$B$6)+(Q1369*constantes!$B$8)+(F1369*constantes!$B$9)</f>
        <v>24.960933872398741</v>
      </c>
      <c r="T1369">
        <f>(O1369*constantes!$D$4)+(P1369*constantes!$D$5)+(D1369*constantes!$D$6)+(Q1369*constantes!$D$8)+(F1369*constantes!$D$9)</f>
        <v>26.710752090751924</v>
      </c>
      <c r="U1369">
        <f>(O1369*constantes!$D$4)+(P1369*constantes!$E$5)+(D1369*constantes!$D$6)+(Q1369*constantes!$D$8)+(F1369*constantes!$D$9)</f>
        <v>27.049229721962959</v>
      </c>
      <c r="V1369" s="5">
        <f t="shared" si="299"/>
        <v>0.21444180782526678</v>
      </c>
      <c r="W1369" s="5">
        <f t="shared" si="300"/>
        <v>0.28942869311791519</v>
      </c>
      <c r="X1369" s="6">
        <f t="shared" si="301"/>
        <v>0.10096690495605809</v>
      </c>
      <c r="Y1369" s="6">
        <f t="shared" si="302"/>
        <v>0.13869683430044277</v>
      </c>
      <c r="AA1369">
        <f>(O1369*constantes!$B$4)+(LN(110)*constantes!$B$5)+(LN(22)*constantes!$B$8)+(F1369*constantes!$B$9)</f>
        <v>23.529612757934284</v>
      </c>
      <c r="AB1369">
        <f t="shared" si="303"/>
        <v>7.8415260777171425E-2</v>
      </c>
      <c r="AC1369">
        <f>(O1369*constantes!$D$4)+(LN(110)*constantes!$D$5)+(LN(22)*constantes!$D$8)+(F1369*constantes!$D$9)</f>
        <v>25.605765897229862</v>
      </c>
      <c r="AD1369" s="7">
        <f t="shared" si="304"/>
        <v>3.4638908987597139E-2</v>
      </c>
      <c r="AF1369">
        <f>(O1369*constantes!$B$4)+(LN(125)*constantes!$B$5)+(LN(22.5)*constantes!$B$8)+(F1369*constantes!$B$9)</f>
        <v>23.784569694688678</v>
      </c>
      <c r="AG1369">
        <f t="shared" si="305"/>
        <v>0.10001327473115296</v>
      </c>
      <c r="AH1369">
        <f>(O1369*constantes!$D$4)+(LN(125)*constantes!$D$5)+(LN(22.5)*constantes!$D$8)+(F1369*constantes!$D$9)</f>
        <v>25.976838913838094</v>
      </c>
      <c r="AI1369">
        <f t="shared" si="306"/>
        <v>4.9808625979083754E-2</v>
      </c>
    </row>
    <row r="1370" spans="1:35" x14ac:dyDescent="0.25">
      <c r="A1370" s="11">
        <v>1369</v>
      </c>
      <c r="B1370">
        <v>1</v>
      </c>
      <c r="C1370">
        <v>62</v>
      </c>
      <c r="D1370">
        <v>1</v>
      </c>
      <c r="E1370">
        <v>0</v>
      </c>
      <c r="F1370">
        <v>0</v>
      </c>
      <c r="G1370">
        <v>106</v>
      </c>
      <c r="H1370">
        <v>23.88</v>
      </c>
      <c r="I1370">
        <f>IF(AND(B1370=1,E1370=0),V1370,IF(AND(B1370=1,E1370=1),W1370,IF(AND(B1370=0,E1370=0),X1370,IF(AND(B1370=0,E1370=1),Y1370,ERROR))))</f>
        <v>0.23625284983676687</v>
      </c>
      <c r="K1370">
        <f t="shared" si="294"/>
        <v>0.15777159470264646</v>
      </c>
      <c r="L1370">
        <f t="shared" si="295"/>
        <v>0.12458920296857934</v>
      </c>
      <c r="M1370" s="22" t="str">
        <f t="shared" si="307"/>
        <v>Elevated Risk</v>
      </c>
      <c r="O1370">
        <f t="shared" si="296"/>
        <v>4.1271343850450917</v>
      </c>
      <c r="P1370">
        <f t="shared" si="297"/>
        <v>4.6634390941120669</v>
      </c>
      <c r="Q1370">
        <f t="shared" si="298"/>
        <v>3.1730412885244013</v>
      </c>
      <c r="R1370">
        <f>(O1370*constantes!$B$4)+(P1370*constantes!$B$5)+(D1370*constantes!$B$6)+(Q1370*constantes!$B$8)+(F1370*constantes!$B$9)</f>
        <v>24.723678792278875</v>
      </c>
      <c r="S1370" s="4">
        <f>(O1370*constantes!$B$4)+(P1370*constantes!$C$5)+(D1370*constantes!$B$6)+(Q1370*constantes!$B$8)+(F1370*constantes!$B$9)</f>
        <v>25.057767568981063</v>
      </c>
      <c r="T1370">
        <f>(O1370*constantes!$D$4)+(P1370*constantes!$D$5)+(D1370*constantes!$D$6)+(Q1370*constantes!$D$8)+(F1370*constantes!$D$9)</f>
        <v>26.588953382091521</v>
      </c>
      <c r="U1370">
        <f>(O1370*constantes!$D$4)+(P1370*constantes!$E$5)+(D1370*constantes!$D$6)+(Q1370*constantes!$D$8)+(F1370*constantes!$D$9)</f>
        <v>26.914274893296781</v>
      </c>
      <c r="V1370" s="5">
        <f t="shared" si="299"/>
        <v>0.23625284983676687</v>
      </c>
      <c r="W1370" s="5">
        <f t="shared" si="300"/>
        <v>0.31369121566243208</v>
      </c>
      <c r="X1370" s="6">
        <f t="shared" si="301"/>
        <v>8.9926683191103196E-2</v>
      </c>
      <c r="Y1370" s="6">
        <f t="shared" si="302"/>
        <v>0.12230778924773011</v>
      </c>
      <c r="AA1370">
        <f>(O1370*constantes!$B$4)+(LN(110)*constantes!$B$5)+(LN(22)*constantes!$B$8)+(F1370*constantes!$B$9)</f>
        <v>24.017857097993041</v>
      </c>
      <c r="AB1370">
        <f t="shared" si="303"/>
        <v>0.12458920296857934</v>
      </c>
      <c r="AC1370">
        <f>(O1370*constantes!$D$4)+(LN(110)*constantes!$D$5)+(LN(22)*constantes!$D$8)+(F1370*constantes!$D$9)</f>
        <v>26.032545241135235</v>
      </c>
      <c r="AD1370" s="7">
        <f t="shared" si="304"/>
        <v>5.2585681787711391E-2</v>
      </c>
      <c r="AF1370">
        <f>(O1370*constantes!$B$4)+(LN(125)*constantes!$B$5)+(LN(22.5)*constantes!$B$8)+(F1370*constantes!$B$9)</f>
        <v>24.27281403474743</v>
      </c>
      <c r="AG1370">
        <f t="shared" si="305"/>
        <v>0.15777159470264646</v>
      </c>
      <c r="AH1370">
        <f>(O1370*constantes!$D$4)+(LN(125)*constantes!$D$5)+(LN(22.5)*constantes!$D$8)+(F1370*constantes!$D$9)</f>
        <v>26.403618257743467</v>
      </c>
      <c r="AI1370">
        <f t="shared" si="306"/>
        <v>7.5302674960658122E-2</v>
      </c>
    </row>
    <row r="1371" spans="1:35" x14ac:dyDescent="0.25">
      <c r="A1371" s="11">
        <v>1370</v>
      </c>
      <c r="B1371">
        <v>1</v>
      </c>
      <c r="C1371">
        <v>54</v>
      </c>
      <c r="D1371">
        <v>0</v>
      </c>
      <c r="E1371">
        <v>0</v>
      </c>
      <c r="F1371">
        <v>0</v>
      </c>
      <c r="G1371">
        <v>113.5</v>
      </c>
      <c r="H1371">
        <v>25.63</v>
      </c>
      <c r="I1371">
        <f>IF(AND(B1371=1,E1371=0),V1371,IF(AND(B1371=1,E1371=1),W1371,IF(AND(B1371=0,E1371=0),X1371,IF(AND(B1371=0,E1371=1),Y1371,ERROR))))</f>
        <v>9.8358105122064887E-2</v>
      </c>
      <c r="K1371">
        <f t="shared" si="294"/>
        <v>0.10567740925235103</v>
      </c>
      <c r="L1371">
        <f t="shared" si="295"/>
        <v>8.2913210367502876E-2</v>
      </c>
      <c r="M1371" s="22" t="str">
        <f t="shared" si="307"/>
        <v>NORMAL</v>
      </c>
      <c r="O1371">
        <f t="shared" si="296"/>
        <v>3.9889840465642745</v>
      </c>
      <c r="P1371">
        <f t="shared" si="297"/>
        <v>4.7318028369214575</v>
      </c>
      <c r="Q1371">
        <f t="shared" si="298"/>
        <v>3.2437635403759799</v>
      </c>
      <c r="R1371">
        <f>(O1371*constantes!$B$4)+(P1371*constantes!$B$5)+(D1371*constantes!$B$6)+(Q1371*constantes!$B$8)+(F1371*constantes!$B$9)</f>
        <v>23.76697900621285</v>
      </c>
      <c r="S1371" s="4">
        <f>(O1371*constantes!$B$4)+(P1371*constantes!$C$5)+(D1371*constantes!$B$6)+(Q1371*constantes!$B$8)+(F1371*constantes!$B$9)</f>
        <v>24.105965361449904</v>
      </c>
      <c r="T1371">
        <f>(O1371*constantes!$D$4)+(P1371*constantes!$D$5)+(D1371*constantes!$D$6)+(Q1371*constantes!$D$8)+(F1371*constantes!$D$9)</f>
        <v>25.822814447606611</v>
      </c>
      <c r="U1371">
        <f>(O1371*constantes!$D$4)+(P1371*constantes!$E$5)+(D1371*constantes!$D$6)+(Q1371*constantes!$D$8)+(F1371*constantes!$D$9)</f>
        <v>26.152905013510249</v>
      </c>
      <c r="V1371" s="5">
        <f t="shared" si="299"/>
        <v>9.8358105122064887E-2</v>
      </c>
      <c r="W1371" s="5">
        <f t="shared" si="300"/>
        <v>0.13525263441479285</v>
      </c>
      <c r="X1371" s="6">
        <f t="shared" si="301"/>
        <v>4.285325203446666E-2</v>
      </c>
      <c r="Y1371" s="6">
        <f t="shared" si="302"/>
        <v>5.9108938983375769E-2</v>
      </c>
      <c r="AA1371">
        <f>(O1371*constantes!$B$4)+(LN(110)*constantes!$B$5)+(LN(22)*constantes!$B$8)+(F1371*constantes!$B$9)</f>
        <v>23.587800620315793</v>
      </c>
      <c r="AB1371">
        <f t="shared" si="303"/>
        <v>8.2913210367502876E-2</v>
      </c>
      <c r="AC1371">
        <f>(O1371*constantes!$D$4)+(LN(110)*constantes!$D$5)+(LN(22)*constantes!$D$8)+(F1371*constantes!$D$9)</f>
        <v>25.656628499605237</v>
      </c>
      <c r="AD1371" s="7">
        <f t="shared" si="304"/>
        <v>3.6413005758055728E-2</v>
      </c>
      <c r="AF1371">
        <f>(O1371*constantes!$B$4)+(LN(125)*constantes!$B$5)+(LN(22.5)*constantes!$B$8)+(F1371*constantes!$B$9)</f>
        <v>23.84275755707019</v>
      </c>
      <c r="AG1371">
        <f t="shared" si="305"/>
        <v>0.10567740925235103</v>
      </c>
      <c r="AH1371">
        <f>(O1371*constantes!$D$4)+(LN(125)*constantes!$D$5)+(LN(22.5)*constantes!$D$8)+(F1371*constantes!$D$9)</f>
        <v>26.027701516213469</v>
      </c>
      <c r="AI1371">
        <f t="shared" si="306"/>
        <v>5.2338355969762884E-2</v>
      </c>
    </row>
    <row r="1372" spans="1:35" x14ac:dyDescent="0.25">
      <c r="A1372" s="11">
        <v>1371</v>
      </c>
      <c r="B1372">
        <v>0</v>
      </c>
      <c r="C1372">
        <v>61</v>
      </c>
      <c r="D1372">
        <v>0</v>
      </c>
      <c r="E1372">
        <v>0</v>
      </c>
      <c r="F1372">
        <v>0</v>
      </c>
      <c r="G1372">
        <v>123</v>
      </c>
      <c r="H1372">
        <v>26.07</v>
      </c>
      <c r="I1372">
        <f>IF(AND(B1372=1,E1372=0),V1372,IF(AND(B1372=1,E1372=1),W1372,IF(AND(B1372=0,E1372=0),X1372,IF(AND(B1372=0,E1372=1),Y1372,ERROR))))</f>
        <v>7.4272474177736303E-2</v>
      </c>
      <c r="K1372">
        <f t="shared" si="294"/>
        <v>7.2164067569494672E-2</v>
      </c>
      <c r="L1372">
        <f t="shared" si="295"/>
        <v>5.0368025874669486E-2</v>
      </c>
      <c r="M1372" s="22" t="str">
        <f t="shared" si="307"/>
        <v>NORMAL</v>
      </c>
      <c r="O1372">
        <f t="shared" si="296"/>
        <v>4.1108738641733114</v>
      </c>
      <c r="P1372">
        <f t="shared" si="297"/>
        <v>4.8121843553724171</v>
      </c>
      <c r="Q1372">
        <f t="shared" si="298"/>
        <v>3.2607852279454104</v>
      </c>
      <c r="R1372">
        <f>(O1372*constantes!$B$4)+(P1372*constantes!$B$5)+(D1372*constantes!$B$6)+(Q1372*constantes!$B$8)+(F1372*constantes!$B$9)</f>
        <v>24.309025563339496</v>
      </c>
      <c r="S1372" s="4">
        <f>(O1372*constantes!$B$4)+(P1372*constantes!$C$5)+(D1372*constantes!$B$6)+(Q1372*constantes!$B$8)+(F1372*constantes!$B$9)</f>
        <v>24.653770450558376</v>
      </c>
      <c r="T1372">
        <f>(O1372*constantes!$D$4)+(P1372*constantes!$D$5)+(D1372*constantes!$D$6)+(Q1372*constantes!$D$8)+(F1372*constantes!$D$9)</f>
        <v>26.389293488443791</v>
      </c>
      <c r="U1372">
        <f>(O1372*constantes!$D$4)+(P1372*constantes!$E$5)+(D1372*constantes!$D$6)+(Q1372*constantes!$D$8)+(F1372*constantes!$D$9)</f>
        <v>26.72499146907457</v>
      </c>
      <c r="V1372" s="5">
        <f t="shared" si="299"/>
        <v>0.16308741194875365</v>
      </c>
      <c r="W1372" s="5">
        <f t="shared" si="300"/>
        <v>0.22222688101651467</v>
      </c>
      <c r="X1372" s="6">
        <f t="shared" si="301"/>
        <v>7.4272474177736303E-2</v>
      </c>
      <c r="Y1372" s="6">
        <f t="shared" si="302"/>
        <v>0.10233815682080261</v>
      </c>
      <c r="AA1372">
        <f>(O1372*constantes!$B$4)+(LN(110)*constantes!$B$5)+(LN(22)*constantes!$B$8)+(F1372*constantes!$B$9)</f>
        <v>23.967238746940023</v>
      </c>
      <c r="AB1372">
        <f t="shared" si="303"/>
        <v>0.11882079876600593</v>
      </c>
      <c r="AC1372">
        <f>(O1372*constantes!$D$4)+(LN(110)*constantes!$D$5)+(LN(22)*constantes!$D$8)+(F1372*constantes!$D$9)</f>
        <v>25.98829922560666</v>
      </c>
      <c r="AD1372" s="7">
        <f t="shared" si="304"/>
        <v>5.0368025874669486E-2</v>
      </c>
      <c r="AF1372">
        <f>(O1372*constantes!$B$4)+(LN(125)*constantes!$B$5)+(LN(22.5)*constantes!$B$8)+(F1372*constantes!$B$9)</f>
        <v>24.222195683694412</v>
      </c>
      <c r="AG1372">
        <f t="shared" si="305"/>
        <v>0.15060331820878059</v>
      </c>
      <c r="AH1372">
        <f>(O1372*constantes!$D$4)+(LN(125)*constantes!$D$5)+(LN(22.5)*constantes!$D$8)+(F1372*constantes!$D$9)</f>
        <v>26.359372242214892</v>
      </c>
      <c r="AI1372">
        <f t="shared" si="306"/>
        <v>7.2164067569494672E-2</v>
      </c>
    </row>
    <row r="1373" spans="1:35" x14ac:dyDescent="0.25">
      <c r="A1373" s="11">
        <v>1372</v>
      </c>
      <c r="B1373">
        <v>0</v>
      </c>
      <c r="C1373">
        <v>43</v>
      </c>
      <c r="D1373">
        <v>0</v>
      </c>
      <c r="E1373">
        <v>0</v>
      </c>
      <c r="F1373">
        <v>0</v>
      </c>
      <c r="G1373">
        <v>138</v>
      </c>
      <c r="H1373">
        <v>22.53</v>
      </c>
      <c r="I1373">
        <f>IF(AND(B1373=1,E1373=0),V1373,IF(AND(B1373=1,E1373=1),W1373,IF(AND(B1373=0,E1373=0),X1373,IF(AND(B1373=0,E1373=1),Y1373,ERROR))))</f>
        <v>3.7509994531294333E-2</v>
      </c>
      <c r="K1373">
        <f t="shared" si="294"/>
        <v>2.8509711637591306E-2</v>
      </c>
      <c r="L1373">
        <f t="shared" si="295"/>
        <v>1.975954812069991E-2</v>
      </c>
      <c r="M1373" s="22" t="str">
        <f t="shared" si="307"/>
        <v>Elevated Risk</v>
      </c>
      <c r="O1373">
        <f t="shared" si="296"/>
        <v>3.7612001156935624</v>
      </c>
      <c r="P1373">
        <f t="shared" si="297"/>
        <v>4.9272536851572051</v>
      </c>
      <c r="Q1373">
        <f t="shared" si="298"/>
        <v>3.1148477544441531</v>
      </c>
      <c r="R1373">
        <f>(O1373*constantes!$B$4)+(P1373*constantes!$B$5)+(D1373*constantes!$B$6)+(Q1373*constantes!$B$8)+(F1373*constantes!$B$9)</f>
        <v>23.318273132701552</v>
      </c>
      <c r="S1373" s="4">
        <f>(O1373*constantes!$B$4)+(P1373*constantes!$C$5)+(D1373*constantes!$B$6)+(Q1373*constantes!$B$8)+(F1373*constantes!$B$9)</f>
        <v>23.671261586706215</v>
      </c>
      <c r="T1373">
        <f>(O1373*constantes!$D$4)+(P1373*constantes!$D$5)+(D1373*constantes!$D$6)+(Q1373*constantes!$D$8)+(F1373*constantes!$D$9)</f>
        <v>25.686875876785408</v>
      </c>
      <c r="U1373">
        <f>(O1373*constantes!$D$4)+(P1373*constantes!$E$5)+(D1373*constantes!$D$6)+(Q1373*constantes!$D$8)+(F1373*constantes!$D$9)</f>
        <v>26.030601093861975</v>
      </c>
      <c r="V1373" s="5">
        <f t="shared" si="299"/>
        <v>6.396661907334722E-2</v>
      </c>
      <c r="W1373" s="5">
        <f t="shared" si="300"/>
        <v>8.9796423901436606E-2</v>
      </c>
      <c r="X1373" s="6">
        <f t="shared" si="301"/>
        <v>3.7509994531294333E-2</v>
      </c>
      <c r="Y1373" s="6">
        <f t="shared" si="302"/>
        <v>5.2486275346885436E-2</v>
      </c>
      <c r="AA1373">
        <f>(O1373*constantes!$B$4)+(LN(110)*constantes!$B$5)+(LN(22)*constantes!$B$8)+(F1373*constantes!$B$9)</f>
        <v>22.8787183548725</v>
      </c>
      <c r="AB1373">
        <f t="shared" si="303"/>
        <v>4.169811677585733E-2</v>
      </c>
      <c r="AC1373">
        <f>(O1373*constantes!$D$4)+(LN(110)*constantes!$D$5)+(LN(22)*constantes!$D$8)+(F1373*constantes!$D$9)</f>
        <v>25.036812478830871</v>
      </c>
      <c r="AD1373" s="7">
        <f t="shared" si="304"/>
        <v>1.975954812069991E-2</v>
      </c>
      <c r="AF1373">
        <f>(O1373*constantes!$B$4)+(LN(125)*constantes!$B$5)+(LN(22.5)*constantes!$B$8)+(F1373*constantes!$B$9)</f>
        <v>23.133675291626897</v>
      </c>
      <c r="AG1373">
        <f t="shared" si="305"/>
        <v>5.3478442485207722E-2</v>
      </c>
      <c r="AH1373">
        <f>(O1373*constantes!$D$4)+(LN(125)*constantes!$D$5)+(LN(22.5)*constantes!$D$8)+(F1373*constantes!$D$9)</f>
        <v>25.407885495439103</v>
      </c>
      <c r="AI1373">
        <f t="shared" si="306"/>
        <v>2.8509711637591306E-2</v>
      </c>
    </row>
    <row r="1374" spans="1:35" x14ac:dyDescent="0.25">
      <c r="A1374" s="11">
        <v>1373</v>
      </c>
      <c r="B1374">
        <v>0</v>
      </c>
      <c r="C1374">
        <v>43</v>
      </c>
      <c r="D1374">
        <v>0</v>
      </c>
      <c r="E1374">
        <v>1</v>
      </c>
      <c r="F1374">
        <v>0</v>
      </c>
      <c r="G1374">
        <v>127</v>
      </c>
      <c r="H1374">
        <v>33.17</v>
      </c>
      <c r="I1374">
        <f>IF(AND(B1374=1,E1374=0),V1374,IF(AND(B1374=1,E1374=1),W1374,IF(AND(B1374=0,E1374=0),X1374,IF(AND(B1374=0,E1374=1),Y1374,ERROR))))</f>
        <v>5.0397422149967563E-2</v>
      </c>
      <c r="K1374">
        <f t="shared" si="294"/>
        <v>2.8509711637591306E-2</v>
      </c>
      <c r="L1374">
        <f t="shared" si="295"/>
        <v>1.975954812069991E-2</v>
      </c>
      <c r="M1374" s="22" t="str">
        <f t="shared" si="307"/>
        <v>Elevated Risk</v>
      </c>
      <c r="O1374">
        <f t="shared" si="296"/>
        <v>3.7612001156935624</v>
      </c>
      <c r="P1374">
        <f t="shared" si="297"/>
        <v>4.8441870864585912</v>
      </c>
      <c r="Q1374">
        <f t="shared" si="298"/>
        <v>3.5016458529589611</v>
      </c>
      <c r="R1374">
        <f>(O1374*constantes!$B$4)+(P1374*constantes!$B$5)+(D1374*constantes!$B$6)+(Q1374*constantes!$B$8)+(F1374*constantes!$B$9)</f>
        <v>23.47081987534731</v>
      </c>
      <c r="S1374" s="4">
        <f>(O1374*constantes!$B$4)+(P1374*constantes!$C$5)+(D1374*constantes!$B$6)+(Q1374*constantes!$B$8)+(F1374*constantes!$B$9)</f>
        <v>23.817857438221203</v>
      </c>
      <c r="T1374">
        <f>(O1374*constantes!$D$4)+(P1374*constantes!$D$5)+(D1374*constantes!$D$6)+(Q1374*constantes!$D$8)+(F1374*constantes!$D$9)</f>
        <v>25.650967538505789</v>
      </c>
      <c r="U1374">
        <f>(O1374*constantes!$D$4)+(P1374*constantes!$E$5)+(D1374*constantes!$D$6)+(Q1374*constantes!$D$8)+(F1374*constantes!$D$9)</f>
        <v>25.988898029657136</v>
      </c>
      <c r="V1374" s="5">
        <f t="shared" si="299"/>
        <v>7.4108199705159472E-2</v>
      </c>
      <c r="W1374" s="5">
        <f t="shared" si="300"/>
        <v>0.10321757537759801</v>
      </c>
      <c r="X1374" s="6">
        <f t="shared" si="301"/>
        <v>3.6211222999600334E-2</v>
      </c>
      <c r="Y1374" s="6">
        <f t="shared" si="302"/>
        <v>5.0397422149967563E-2</v>
      </c>
      <c r="AA1374">
        <f>(O1374*constantes!$B$4)+(LN(110)*constantes!$B$5)+(LN(22)*constantes!$B$8)+(F1374*constantes!$B$9)</f>
        <v>22.8787183548725</v>
      </c>
      <c r="AB1374">
        <f t="shared" si="303"/>
        <v>4.169811677585733E-2</v>
      </c>
      <c r="AC1374">
        <f>(O1374*constantes!$D$4)+(LN(110)*constantes!$D$5)+(LN(22)*constantes!$D$8)+(F1374*constantes!$D$9)</f>
        <v>25.036812478830871</v>
      </c>
      <c r="AD1374" s="7">
        <f t="shared" si="304"/>
        <v>1.975954812069991E-2</v>
      </c>
      <c r="AF1374">
        <f>(O1374*constantes!$B$4)+(LN(125)*constantes!$B$5)+(LN(22.5)*constantes!$B$8)+(F1374*constantes!$B$9)</f>
        <v>23.133675291626897</v>
      </c>
      <c r="AG1374">
        <f t="shared" si="305"/>
        <v>5.3478442485207722E-2</v>
      </c>
      <c r="AH1374">
        <f>(O1374*constantes!$D$4)+(LN(125)*constantes!$D$5)+(LN(22.5)*constantes!$D$8)+(F1374*constantes!$D$9)</f>
        <v>25.407885495439103</v>
      </c>
      <c r="AI1374">
        <f t="shared" si="306"/>
        <v>2.8509711637591306E-2</v>
      </c>
    </row>
    <row r="1375" spans="1:35" x14ac:dyDescent="0.25">
      <c r="A1375" s="11">
        <v>1374</v>
      </c>
      <c r="B1375">
        <v>1</v>
      </c>
      <c r="C1375">
        <v>49</v>
      </c>
      <c r="D1375">
        <v>1</v>
      </c>
      <c r="E1375">
        <v>0</v>
      </c>
      <c r="F1375">
        <v>0</v>
      </c>
      <c r="G1375">
        <v>135</v>
      </c>
      <c r="H1375">
        <v>29.03</v>
      </c>
      <c r="I1375">
        <f>IF(AND(B1375=1,E1375=0),V1375,IF(AND(B1375=1,E1375=1),W1375,IF(AND(B1375=0,E1375=0),X1375,IF(AND(B1375=0,E1375=1),Y1375,ERROR))))</f>
        <v>0.21091466407330761</v>
      </c>
      <c r="K1375">
        <f t="shared" si="294"/>
        <v>7.9222803135090225E-2</v>
      </c>
      <c r="L1375">
        <f t="shared" si="295"/>
        <v>6.1959526107751905E-2</v>
      </c>
      <c r="M1375" s="22" t="str">
        <f t="shared" si="307"/>
        <v>Elevated Risk</v>
      </c>
      <c r="O1375">
        <f t="shared" si="296"/>
        <v>3.8918202981106265</v>
      </c>
      <c r="P1375">
        <f t="shared" si="297"/>
        <v>4.9052747784384296</v>
      </c>
      <c r="Q1375">
        <f t="shared" si="298"/>
        <v>3.3683297780365384</v>
      </c>
      <c r="R1375">
        <f>(O1375*constantes!$B$4)+(P1375*constantes!$B$5)+(D1375*constantes!$B$6)+(Q1375*constantes!$B$8)+(F1375*constantes!$B$9)</f>
        <v>24.594598849326047</v>
      </c>
      <c r="S1375" s="4">
        <f>(O1375*constantes!$B$4)+(P1375*constantes!$C$5)+(D1375*constantes!$B$6)+(Q1375*constantes!$B$8)+(F1375*constantes!$B$9)</f>
        <v>24.946012734453376</v>
      </c>
      <c r="T1375">
        <f>(O1375*constantes!$D$4)+(P1375*constantes!$D$5)+(D1375*constantes!$D$6)+(Q1375*constantes!$D$8)+(F1375*constantes!$D$9)</f>
        <v>26.72875053461831</v>
      </c>
      <c r="U1375">
        <f>(O1375*constantes!$D$4)+(P1375*constantes!$E$5)+(D1375*constantes!$D$6)+(Q1375*constantes!$D$8)+(F1375*constantes!$D$9)</f>
        <v>27.070942503162176</v>
      </c>
      <c r="V1375" s="5">
        <f t="shared" si="299"/>
        <v>0.21091466407330761</v>
      </c>
      <c r="W1375" s="5">
        <f t="shared" si="300"/>
        <v>0.28582373647578319</v>
      </c>
      <c r="X1375" s="6">
        <f t="shared" si="301"/>
        <v>0.10270307139718138</v>
      </c>
      <c r="Y1375" s="6">
        <f t="shared" si="302"/>
        <v>0.14151501360040419</v>
      </c>
      <c r="AA1375">
        <f>(O1375*constantes!$B$4)+(LN(110)*constantes!$B$5)+(LN(22)*constantes!$B$8)+(F1375*constantes!$B$9)</f>
        <v>23.285333757929525</v>
      </c>
      <c r="AB1375">
        <f t="shared" si="303"/>
        <v>6.1959526107751905E-2</v>
      </c>
      <c r="AC1375">
        <f>(O1375*constantes!$D$4)+(LN(110)*constantes!$D$5)+(LN(22)*constantes!$D$8)+(F1375*constantes!$D$9)</f>
        <v>25.39223913860047</v>
      </c>
      <c r="AD1375" s="7">
        <f t="shared" si="304"/>
        <v>2.8073382189004015E-2</v>
      </c>
      <c r="AF1375">
        <f>(O1375*constantes!$B$4)+(LN(125)*constantes!$B$5)+(LN(22.5)*constantes!$B$8)+(F1375*constantes!$B$9)</f>
        <v>23.540290694683922</v>
      </c>
      <c r="AG1375">
        <f t="shared" si="305"/>
        <v>7.9222803135090225E-2</v>
      </c>
      <c r="AH1375">
        <f>(O1375*constantes!$D$4)+(LN(125)*constantes!$D$5)+(LN(22.5)*constantes!$D$8)+(F1375*constantes!$D$9)</f>
        <v>25.763312155208702</v>
      </c>
      <c r="AI1375">
        <f t="shared" si="306"/>
        <v>4.0428513799347532E-2</v>
      </c>
    </row>
    <row r="1376" spans="1:35" x14ac:dyDescent="0.25">
      <c r="A1376" s="11">
        <v>1375</v>
      </c>
      <c r="B1376">
        <v>0</v>
      </c>
      <c r="C1376">
        <v>66</v>
      </c>
      <c r="D1376">
        <v>0</v>
      </c>
      <c r="E1376">
        <v>0</v>
      </c>
      <c r="F1376">
        <v>0</v>
      </c>
      <c r="G1376">
        <v>138</v>
      </c>
      <c r="H1376">
        <v>20.74</v>
      </c>
      <c r="I1376">
        <f>IF(AND(B1376=1,E1376=0),V1376,IF(AND(B1376=1,E1376=1),W1376,IF(AND(B1376=0,E1376=0),X1376,IF(AND(B1376=0,E1376=1),Y1376,ERROR))))</f>
        <v>0.11093848868457556</v>
      </c>
      <c r="K1376">
        <f t="shared" si="294"/>
        <v>8.8631036489936865E-2</v>
      </c>
      <c r="L1376">
        <f t="shared" si="295"/>
        <v>6.2029279911700597E-2</v>
      </c>
      <c r="M1376" s="22" t="str">
        <f t="shared" si="307"/>
        <v>Elevated Risk</v>
      </c>
      <c r="O1376">
        <f t="shared" si="296"/>
        <v>4.1896547420264252</v>
      </c>
      <c r="P1376">
        <f t="shared" si="297"/>
        <v>4.9272536851572051</v>
      </c>
      <c r="Q1376">
        <f t="shared" si="298"/>
        <v>3.0320642028013811</v>
      </c>
      <c r="R1376">
        <f>(O1376*constantes!$B$4)+(P1376*constantes!$B$5)+(D1376*constantes!$B$6)+(Q1376*constantes!$B$8)+(F1376*constantes!$B$9)</f>
        <v>24.58640693005486</v>
      </c>
      <c r="S1376" s="4">
        <f>(O1376*constantes!$B$4)+(P1376*constantes!$C$5)+(D1376*constantes!$B$6)+(Q1376*constantes!$B$8)+(F1376*constantes!$B$9)</f>
        <v>24.939395384059523</v>
      </c>
      <c r="T1376">
        <f>(O1376*constantes!$D$4)+(P1376*constantes!$D$5)+(D1376*constantes!$D$6)+(Q1376*constantes!$D$8)+(F1376*constantes!$D$9)</f>
        <v>26.810407816083604</v>
      </c>
      <c r="U1376">
        <f>(O1376*constantes!$D$4)+(P1376*constantes!$E$5)+(D1376*constantes!$D$6)+(Q1376*constantes!$D$8)+(F1376*constantes!$D$9)</f>
        <v>27.154133033160171</v>
      </c>
      <c r="V1376" s="5">
        <f t="shared" si="299"/>
        <v>0.20938821754894621</v>
      </c>
      <c r="W1376" s="5">
        <f t="shared" si="300"/>
        <v>0.28423635033600581</v>
      </c>
      <c r="X1376" s="6">
        <f t="shared" si="301"/>
        <v>0.11093848868457556</v>
      </c>
      <c r="Y1376" s="6">
        <f t="shared" si="302"/>
        <v>0.1528036170327074</v>
      </c>
      <c r="AA1376">
        <f>(O1376*constantes!$B$4)+(LN(110)*constantes!$B$5)+(LN(22)*constantes!$B$8)+(F1376*constantes!$B$9)</f>
        <v>24.212480468461653</v>
      </c>
      <c r="AB1376">
        <f t="shared" si="303"/>
        <v>0.14926180477179407</v>
      </c>
      <c r="AC1376">
        <f>(O1376*constantes!$D$4)+(LN(110)*constantes!$D$5)+(LN(22)*constantes!$D$8)+(F1376*constantes!$D$9)</f>
        <v>26.202667508906433</v>
      </c>
      <c r="AD1376" s="7">
        <f t="shared" si="304"/>
        <v>6.2029279911700597E-2</v>
      </c>
      <c r="AF1376">
        <f>(O1376*constantes!$B$4)+(LN(125)*constantes!$B$5)+(LN(22.5)*constantes!$B$8)+(F1376*constantes!$B$9)</f>
        <v>24.467437405216042</v>
      </c>
      <c r="AG1376">
        <f t="shared" si="305"/>
        <v>0.18827626444083834</v>
      </c>
      <c r="AH1376">
        <f>(O1376*constantes!$D$4)+(LN(125)*constantes!$D$5)+(LN(22.5)*constantes!$D$8)+(F1376*constantes!$D$9)</f>
        <v>26.573740525514665</v>
      </c>
      <c r="AI1376">
        <f t="shared" si="306"/>
        <v>8.8631036489936865E-2</v>
      </c>
    </row>
    <row r="1377" spans="1:35" x14ac:dyDescent="0.25">
      <c r="A1377" s="11">
        <v>1376</v>
      </c>
      <c r="B1377">
        <v>1</v>
      </c>
      <c r="C1377">
        <v>42</v>
      </c>
      <c r="D1377">
        <v>1</v>
      </c>
      <c r="E1377">
        <v>0</v>
      </c>
      <c r="F1377">
        <v>0</v>
      </c>
      <c r="G1377">
        <v>127.5</v>
      </c>
      <c r="H1377">
        <v>29.84</v>
      </c>
      <c r="I1377">
        <f>IF(AND(B1377=1,E1377=0),V1377,IF(AND(B1377=1,E1377=1),W1377,IF(AND(B1377=0,E1377=0),X1377,IF(AND(B1377=0,E1377=1),Y1377,ERROR))))</f>
        <v>0.12607205943872002</v>
      </c>
      <c r="K1377">
        <f t="shared" si="294"/>
        <v>4.9796912096185753E-2</v>
      </c>
      <c r="L1377">
        <f t="shared" si="295"/>
        <v>3.8810869283687155E-2</v>
      </c>
      <c r="M1377" s="22" t="str">
        <f t="shared" si="307"/>
        <v>Elevated Risk</v>
      </c>
      <c r="O1377">
        <f t="shared" si="296"/>
        <v>3.7376696182833684</v>
      </c>
      <c r="P1377">
        <f t="shared" si="297"/>
        <v>4.8481163645984813</v>
      </c>
      <c r="Q1377">
        <f t="shared" si="298"/>
        <v>3.3958497753355603</v>
      </c>
      <c r="R1377">
        <f>(O1377*constantes!$B$4)+(P1377*constantes!$B$5)+(D1377*constantes!$B$6)+(Q1377*constantes!$B$8)+(F1377*constantes!$B$9)</f>
        <v>24.030517546963516</v>
      </c>
      <c r="S1377" s="4">
        <f>(O1377*constantes!$B$4)+(P1377*constantes!$C$5)+(D1377*constantes!$B$6)+(Q1377*constantes!$B$8)+(F1377*constantes!$B$9)</f>
        <v>24.377836603323352</v>
      </c>
      <c r="T1377">
        <f>(O1377*constantes!$D$4)+(P1377*constantes!$D$5)+(D1377*constantes!$D$6)+(Q1377*constantes!$D$8)+(F1377*constantes!$D$9)</f>
        <v>26.162583869005346</v>
      </c>
      <c r="U1377">
        <f>(O1377*constantes!$D$4)+(P1377*constantes!$E$5)+(D1377*constantes!$D$6)+(Q1377*constantes!$D$8)+(F1377*constantes!$D$9)</f>
        <v>26.500788466599737</v>
      </c>
      <c r="V1377" s="5">
        <f t="shared" si="299"/>
        <v>0.12607205943872002</v>
      </c>
      <c r="W1377" s="5">
        <f t="shared" si="300"/>
        <v>0.17363424364786328</v>
      </c>
      <c r="X1377" s="6">
        <f t="shared" si="301"/>
        <v>5.9666322896820168E-2</v>
      </c>
      <c r="Y1377" s="6">
        <f t="shared" si="302"/>
        <v>8.2660845420874374E-2</v>
      </c>
      <c r="AA1377">
        <f>(O1377*constantes!$B$4)+(LN(110)*constantes!$B$5)+(LN(22)*constantes!$B$8)+(F1377*constantes!$B$9)</f>
        <v>22.805468857654464</v>
      </c>
      <c r="AB1377">
        <f t="shared" si="303"/>
        <v>3.8810869283687155E-2</v>
      </c>
      <c r="AC1377">
        <f>(O1377*constantes!$D$4)+(LN(110)*constantes!$D$5)+(LN(22)*constantes!$D$8)+(F1377*constantes!$D$9)</f>
        <v>24.972784348242914</v>
      </c>
      <c r="AD1377" s="7">
        <f t="shared" si="304"/>
        <v>1.8545470669847686E-2</v>
      </c>
      <c r="AF1377">
        <f>(O1377*constantes!$B$4)+(LN(125)*constantes!$B$5)+(LN(22.5)*constantes!$B$8)+(F1377*constantes!$B$9)</f>
        <v>23.060425794408857</v>
      </c>
      <c r="AG1377">
        <f t="shared" si="305"/>
        <v>4.9796912096185753E-2</v>
      </c>
      <c r="AH1377">
        <f>(O1377*constantes!$D$4)+(LN(125)*constantes!$D$5)+(LN(22.5)*constantes!$D$8)+(F1377*constantes!$D$9)</f>
        <v>25.343857364851146</v>
      </c>
      <c r="AI1377">
        <f t="shared" si="306"/>
        <v>2.676538428771702E-2</v>
      </c>
    </row>
    <row r="1378" spans="1:35" x14ac:dyDescent="0.25">
      <c r="A1378" s="11">
        <v>1377</v>
      </c>
      <c r="B1378">
        <v>0</v>
      </c>
      <c r="C1378">
        <v>64</v>
      </c>
      <c r="D1378">
        <v>1</v>
      </c>
      <c r="E1378">
        <v>1</v>
      </c>
      <c r="F1378">
        <v>0</v>
      </c>
      <c r="G1378">
        <v>182.5</v>
      </c>
      <c r="H1378">
        <v>20.52</v>
      </c>
      <c r="I1378">
        <f>IF(AND(B1378=1,E1378=0),V1378,IF(AND(B1378=1,E1378=1),W1378,IF(AND(B1378=0,E1378=0),X1378,IF(AND(B1378=0,E1378=1),Y1378,ERROR))))</f>
        <v>0.46753970124734245</v>
      </c>
      <c r="K1378">
        <f t="shared" si="294"/>
        <v>8.1811856272562489E-2</v>
      </c>
      <c r="L1378">
        <f t="shared" si="295"/>
        <v>5.7192348710877861E-2</v>
      </c>
      <c r="M1378" s="22" t="str">
        <f t="shared" si="307"/>
        <v>'&gt;30%</v>
      </c>
      <c r="O1378">
        <f t="shared" si="296"/>
        <v>4.1588830833596715</v>
      </c>
      <c r="P1378">
        <f t="shared" si="297"/>
        <v>5.2067501730225461</v>
      </c>
      <c r="Q1378">
        <f t="shared" si="298"/>
        <v>3.0214000203025688</v>
      </c>
      <c r="R1378">
        <f>(O1378*constantes!$B$4)+(P1378*constantes!$B$5)+(D1378*constantes!$B$6)+(Q1378*constantes!$B$8)+(F1378*constantes!$B$9)</f>
        <v>25.710180088241255</v>
      </c>
      <c r="S1378" s="4">
        <f>(O1378*constantes!$B$4)+(P1378*constantes!$C$5)+(D1378*constantes!$B$6)+(Q1378*constantes!$B$8)+(F1378*constantes!$B$9)</f>
        <v>26.083191670636591</v>
      </c>
      <c r="T1378">
        <f>(O1378*constantes!$D$4)+(P1378*constantes!$D$5)+(D1378*constantes!$D$6)+(Q1378*constantes!$D$8)+(F1378*constantes!$D$9)</f>
        <v>28.126102381214039</v>
      </c>
      <c r="U1378">
        <f>(O1378*constantes!$D$4)+(P1378*constantes!$E$5)+(D1378*constantes!$D$6)+(Q1378*constantes!$D$8)+(F1378*constantes!$D$9)</f>
        <v>28.489325273284091</v>
      </c>
      <c r="V1378" s="5">
        <f t="shared" si="299"/>
        <v>0.51461076856841803</v>
      </c>
      <c r="W1378" s="5">
        <f t="shared" si="300"/>
        <v>0.64991691743992441</v>
      </c>
      <c r="X1378" s="6">
        <f t="shared" si="301"/>
        <v>0.35486360442600373</v>
      </c>
      <c r="Y1378" s="6">
        <f t="shared" si="302"/>
        <v>0.46753970124734245</v>
      </c>
      <c r="AA1378">
        <f>(O1378*constantes!$B$4)+(LN(110)*constantes!$B$5)+(LN(22)*constantes!$B$8)+(F1378*constantes!$B$9)</f>
        <v>24.116689525898391</v>
      </c>
      <c r="AB1378">
        <f t="shared" si="303"/>
        <v>0.13660645895193024</v>
      </c>
      <c r="AC1378">
        <f>(O1378*constantes!$D$4)+(LN(110)*constantes!$D$5)+(LN(22)*constantes!$D$8)+(F1378*constantes!$D$9)</f>
        <v>26.11893567165809</v>
      </c>
      <c r="AD1378" s="7">
        <f t="shared" si="304"/>
        <v>5.7192348710877861E-2</v>
      </c>
      <c r="AF1378">
        <f>(O1378*constantes!$B$4)+(LN(125)*constantes!$B$5)+(LN(22.5)*constantes!$B$8)+(F1378*constantes!$B$9)</f>
        <v>24.371646462652787</v>
      </c>
      <c r="AG1378">
        <f t="shared" si="305"/>
        <v>0.17266110175416416</v>
      </c>
      <c r="AH1378">
        <f>(O1378*constantes!$D$4)+(LN(125)*constantes!$D$5)+(LN(22.5)*constantes!$D$8)+(F1378*constantes!$D$9)</f>
        <v>26.490008688266322</v>
      </c>
      <c r="AI1378">
        <f t="shared" si="306"/>
        <v>8.1811856272562489E-2</v>
      </c>
    </row>
    <row r="1379" spans="1:35" x14ac:dyDescent="0.25">
      <c r="A1379" s="11">
        <v>1378</v>
      </c>
      <c r="B1379">
        <v>0</v>
      </c>
      <c r="C1379">
        <v>43</v>
      </c>
      <c r="D1379">
        <v>1</v>
      </c>
      <c r="E1379">
        <v>0</v>
      </c>
      <c r="F1379">
        <v>0</v>
      </c>
      <c r="G1379">
        <v>109</v>
      </c>
      <c r="H1379">
        <v>22.87</v>
      </c>
      <c r="I1379">
        <f>IF(AND(B1379=1,E1379=0),V1379,IF(AND(B1379=1,E1379=1),W1379,IF(AND(B1379=0,E1379=0),X1379,IF(AND(B1379=0,E1379=1),Y1379,ERROR))))</f>
        <v>3.6163768362924009E-2</v>
      </c>
      <c r="K1379">
        <f t="shared" si="294"/>
        <v>2.8509711637591306E-2</v>
      </c>
      <c r="L1379">
        <f t="shared" si="295"/>
        <v>1.975954812069991E-2</v>
      </c>
      <c r="M1379" s="22" t="str">
        <f t="shared" si="307"/>
        <v>Elevated Risk</v>
      </c>
      <c r="O1379">
        <f t="shared" si="296"/>
        <v>3.7612001156935624</v>
      </c>
      <c r="P1379">
        <f t="shared" si="297"/>
        <v>4.6913478822291435</v>
      </c>
      <c r="Q1379">
        <f t="shared" si="298"/>
        <v>3.1298260080346898</v>
      </c>
      <c r="R1379">
        <f>(O1379*constantes!$B$4)+(P1379*constantes!$B$5)+(D1379*constantes!$B$6)+(Q1379*constantes!$B$8)+(F1379*constantes!$B$9)</f>
        <v>23.602053305904732</v>
      </c>
      <c r="S1379" s="4">
        <f>(O1379*constantes!$B$4)+(P1379*constantes!$C$5)+(D1379*constantes!$B$6)+(Q1379*constantes!$B$8)+(F1379*constantes!$B$9)</f>
        <v>23.938141468187631</v>
      </c>
      <c r="T1379">
        <f>(O1379*constantes!$D$4)+(P1379*constantes!$D$5)+(D1379*constantes!$D$6)+(Q1379*constantes!$D$8)+(F1379*constantes!$D$9)</f>
        <v>25.649631716819201</v>
      </c>
      <c r="U1379">
        <f>(O1379*constantes!$D$4)+(P1379*constantes!$E$5)+(D1379*constantes!$D$6)+(Q1379*constantes!$D$8)+(F1379*constantes!$D$9)</f>
        <v>25.976900145083505</v>
      </c>
      <c r="V1379" s="5">
        <f t="shared" si="299"/>
        <v>8.4051935594396388E-2</v>
      </c>
      <c r="W1379" s="5">
        <f t="shared" si="300"/>
        <v>0.11561842259763189</v>
      </c>
      <c r="X1379" s="6">
        <f t="shared" si="301"/>
        <v>3.6163768362924009E-2</v>
      </c>
      <c r="Y1379" s="6">
        <f t="shared" si="302"/>
        <v>4.9811598661933743E-2</v>
      </c>
      <c r="AA1379">
        <f>(O1379*constantes!$B$4)+(LN(110)*constantes!$B$5)+(LN(22)*constantes!$B$8)+(F1379*constantes!$B$9)</f>
        <v>22.8787183548725</v>
      </c>
      <c r="AB1379">
        <f t="shared" si="303"/>
        <v>4.169811677585733E-2</v>
      </c>
      <c r="AC1379">
        <f>(O1379*constantes!$D$4)+(LN(110)*constantes!$D$5)+(LN(22)*constantes!$D$8)+(F1379*constantes!$D$9)</f>
        <v>25.036812478830871</v>
      </c>
      <c r="AD1379" s="7">
        <f t="shared" si="304"/>
        <v>1.975954812069991E-2</v>
      </c>
      <c r="AF1379">
        <f>(O1379*constantes!$B$4)+(LN(125)*constantes!$B$5)+(LN(22.5)*constantes!$B$8)+(F1379*constantes!$B$9)</f>
        <v>23.133675291626897</v>
      </c>
      <c r="AG1379">
        <f t="shared" si="305"/>
        <v>5.3478442485207722E-2</v>
      </c>
      <c r="AH1379">
        <f>(O1379*constantes!$D$4)+(LN(125)*constantes!$D$5)+(LN(22.5)*constantes!$D$8)+(F1379*constantes!$D$9)</f>
        <v>25.407885495439103</v>
      </c>
      <c r="AI1379">
        <f t="shared" si="306"/>
        <v>2.8509711637591306E-2</v>
      </c>
    </row>
    <row r="1380" spans="1:35" x14ac:dyDescent="0.25">
      <c r="A1380" s="11">
        <v>1379</v>
      </c>
      <c r="B1380">
        <v>0</v>
      </c>
      <c r="C1380">
        <v>42</v>
      </c>
      <c r="D1380">
        <v>1</v>
      </c>
      <c r="E1380">
        <v>0</v>
      </c>
      <c r="F1380">
        <v>0</v>
      </c>
      <c r="G1380">
        <v>132</v>
      </c>
      <c r="H1380">
        <v>20.53</v>
      </c>
      <c r="I1380">
        <f>IF(AND(B1380=1,E1380=0),V1380,IF(AND(B1380=1,E1380=1),W1380,IF(AND(B1380=0,E1380=0),X1380,IF(AND(B1380=0,E1380=1),Y1380,ERROR))))</f>
        <v>5.4481922052037501E-2</v>
      </c>
      <c r="K1380">
        <f t="shared" si="294"/>
        <v>2.676538428771702E-2</v>
      </c>
      <c r="L1380">
        <f t="shared" si="295"/>
        <v>1.8545470669847686E-2</v>
      </c>
      <c r="M1380" s="22" t="str">
        <f t="shared" si="307"/>
        <v>Elevated Risk</v>
      </c>
      <c r="O1380">
        <f t="shared" si="296"/>
        <v>3.7376696182833684</v>
      </c>
      <c r="P1380">
        <f t="shared" si="297"/>
        <v>4.8828019225863706</v>
      </c>
      <c r="Q1380">
        <f t="shared" si="298"/>
        <v>3.0218872310308424</v>
      </c>
      <c r="R1380">
        <f>(O1380*constantes!$B$4)+(P1380*constantes!$B$5)+(D1380*constantes!$B$6)+(Q1380*constantes!$B$8)+(F1380*constantes!$B$9)</f>
        <v>23.798395745627243</v>
      </c>
      <c r="S1380" s="4">
        <f>(O1380*constantes!$B$4)+(P1380*constantes!$C$5)+(D1380*constantes!$B$6)+(Q1380*constantes!$B$8)+(F1380*constantes!$B$9)</f>
        <v>24.148199675361329</v>
      </c>
      <c r="T1380">
        <f>(O1380*constantes!$D$4)+(P1380*constantes!$D$5)+(D1380*constantes!$D$6)+(Q1380*constantes!$D$8)+(F1380*constantes!$D$9)</f>
        <v>26.068962871149274</v>
      </c>
      <c r="U1380">
        <f>(O1380*constantes!$D$4)+(P1380*constantes!$E$5)+(D1380*constantes!$D$6)+(Q1380*constantes!$D$8)+(F1380*constantes!$D$9)</f>
        <v>26.4095871332689</v>
      </c>
      <c r="V1380" s="5">
        <f t="shared" si="299"/>
        <v>0.10133262515452879</v>
      </c>
      <c r="W1380" s="5">
        <f t="shared" si="300"/>
        <v>0.14065664918479182</v>
      </c>
      <c r="X1380" s="6">
        <f t="shared" si="301"/>
        <v>5.4481922052037501E-2</v>
      </c>
      <c r="Y1380" s="6">
        <f t="shared" si="302"/>
        <v>7.5735973095847342E-2</v>
      </c>
      <c r="AA1380">
        <f>(O1380*constantes!$B$4)+(LN(110)*constantes!$B$5)+(LN(22)*constantes!$B$8)+(F1380*constantes!$B$9)</f>
        <v>22.805468857654464</v>
      </c>
      <c r="AB1380">
        <f t="shared" si="303"/>
        <v>3.8810869283687155E-2</v>
      </c>
      <c r="AC1380">
        <f>(O1380*constantes!$D$4)+(LN(110)*constantes!$D$5)+(LN(22)*constantes!$D$8)+(F1380*constantes!$D$9)</f>
        <v>24.972784348242914</v>
      </c>
      <c r="AD1380" s="7">
        <f t="shared" si="304"/>
        <v>1.8545470669847686E-2</v>
      </c>
      <c r="AF1380">
        <f>(O1380*constantes!$B$4)+(LN(125)*constantes!$B$5)+(LN(22.5)*constantes!$B$8)+(F1380*constantes!$B$9)</f>
        <v>23.060425794408857</v>
      </c>
      <c r="AG1380">
        <f t="shared" si="305"/>
        <v>4.9796912096185753E-2</v>
      </c>
      <c r="AH1380">
        <f>(O1380*constantes!$D$4)+(LN(125)*constantes!$D$5)+(LN(22.5)*constantes!$D$8)+(F1380*constantes!$D$9)</f>
        <v>25.343857364851146</v>
      </c>
      <c r="AI1380">
        <f t="shared" si="306"/>
        <v>2.676538428771702E-2</v>
      </c>
    </row>
    <row r="1381" spans="1:35" x14ac:dyDescent="0.25">
      <c r="A1381" s="11">
        <v>1380</v>
      </c>
      <c r="B1381">
        <v>1</v>
      </c>
      <c r="C1381">
        <v>46</v>
      </c>
      <c r="D1381">
        <v>0</v>
      </c>
      <c r="E1381">
        <v>1</v>
      </c>
      <c r="F1381">
        <v>0</v>
      </c>
      <c r="G1381">
        <v>172.5</v>
      </c>
      <c r="H1381">
        <v>27.18</v>
      </c>
      <c r="I1381">
        <f>IF(AND(B1381=1,E1381=0),V1381,IF(AND(B1381=1,E1381=1),W1381,IF(AND(B1381=0,E1381=0),X1381,IF(AND(B1381=0,E1381=1),Y1381,ERROR))))</f>
        <v>0.18700198024443793</v>
      </c>
      <c r="K1381">
        <f t="shared" si="294"/>
        <v>6.5553501255932511E-2</v>
      </c>
      <c r="L1381">
        <f t="shared" si="295"/>
        <v>5.1185816914687488E-2</v>
      </c>
      <c r="M1381" s="22" t="str">
        <f t="shared" si="307"/>
        <v>Elevated Risk</v>
      </c>
      <c r="O1381">
        <f t="shared" si="296"/>
        <v>3.8286413964890951</v>
      </c>
      <c r="P1381">
        <f t="shared" si="297"/>
        <v>5.1503972364714148</v>
      </c>
      <c r="Q1381">
        <f t="shared" si="298"/>
        <v>3.3024814087229974</v>
      </c>
      <c r="R1381">
        <f>(O1381*constantes!$B$4)+(P1381*constantes!$B$5)+(D1381*constantes!$B$6)+(Q1381*constantes!$B$8)+(F1381*constantes!$B$9)</f>
        <v>24.09091461344142</v>
      </c>
      <c r="S1381" s="4">
        <f>(O1381*constantes!$B$4)+(P1381*constantes!$C$5)+(D1381*constantes!$B$6)+(Q1381*constantes!$B$8)+(F1381*constantes!$B$9)</f>
        <v>24.459889071462229</v>
      </c>
      <c r="T1381">
        <f>(O1381*constantes!$D$4)+(P1381*constantes!$D$5)+(D1381*constantes!$D$6)+(Q1381*constantes!$D$8)+(F1381*constantes!$D$9)</f>
        <v>26.593998755397021</v>
      </c>
      <c r="U1381">
        <f>(O1381*constantes!$D$4)+(P1381*constantes!$E$5)+(D1381*constantes!$D$6)+(Q1381*constantes!$D$8)+(F1381*constantes!$D$9)</f>
        <v>26.953290466613268</v>
      </c>
      <c r="V1381" s="5">
        <f t="shared" si="299"/>
        <v>0.13337343135780655</v>
      </c>
      <c r="W1381" s="5">
        <f t="shared" si="300"/>
        <v>0.18700198024443793</v>
      </c>
      <c r="X1381" s="6">
        <f t="shared" si="301"/>
        <v>9.0360345783520479E-2</v>
      </c>
      <c r="Y1381" s="6">
        <f t="shared" si="302"/>
        <v>0.12685168479348952</v>
      </c>
      <c r="AA1381">
        <f>(O1381*constantes!$B$4)+(LN(110)*constantes!$B$5)+(LN(22)*constantes!$B$8)+(F1381*constantes!$B$9)</f>
        <v>23.088660364337766</v>
      </c>
      <c r="AB1381">
        <f t="shared" si="303"/>
        <v>5.1185816914687488E-2</v>
      </c>
      <c r="AC1381">
        <f>(O1381*constantes!$D$4)+(LN(110)*constantes!$D$5)+(LN(22)*constantes!$D$8)+(F1381*constantes!$D$9)</f>
        <v>25.220324924765169</v>
      </c>
      <c r="AD1381" s="7">
        <f t="shared" si="304"/>
        <v>2.3692217580876362E-2</v>
      </c>
      <c r="AF1381">
        <f>(O1381*constantes!$B$4)+(LN(125)*constantes!$B$5)+(LN(22.5)*constantes!$B$8)+(F1381*constantes!$B$9)</f>
        <v>23.343617301092156</v>
      </c>
      <c r="AG1381">
        <f t="shared" si="305"/>
        <v>6.5553501255932511E-2</v>
      </c>
      <c r="AH1381">
        <f>(O1381*constantes!$D$4)+(LN(125)*constantes!$D$5)+(LN(22.5)*constantes!$D$8)+(F1381*constantes!$D$9)</f>
        <v>25.591397941373401</v>
      </c>
      <c r="AI1381">
        <f t="shared" si="306"/>
        <v>3.4153313573738631E-2</v>
      </c>
    </row>
    <row r="1382" spans="1:35" x14ac:dyDescent="0.25">
      <c r="A1382" s="11">
        <v>1381</v>
      </c>
      <c r="B1382">
        <v>1</v>
      </c>
      <c r="C1382">
        <v>43</v>
      </c>
      <c r="D1382">
        <v>0</v>
      </c>
      <c r="E1382">
        <v>0</v>
      </c>
      <c r="F1382">
        <v>0</v>
      </c>
      <c r="G1382">
        <v>121</v>
      </c>
      <c r="H1382">
        <v>24.01</v>
      </c>
      <c r="I1382">
        <f>IF(AND(B1382=1,E1382=0),V1382,IF(AND(B1382=1,E1382=1),W1382,IF(AND(B1382=0,E1382=0),X1382,IF(AND(B1382=0,E1382=1),Y1382,ERROR))))</f>
        <v>5.3020550264104793E-2</v>
      </c>
      <c r="K1382">
        <f t="shared" si="294"/>
        <v>5.3478442485207722E-2</v>
      </c>
      <c r="L1382">
        <f t="shared" si="295"/>
        <v>4.169811677585733E-2</v>
      </c>
      <c r="M1382" s="22" t="str">
        <f t="shared" si="307"/>
        <v>NORMAL</v>
      </c>
      <c r="O1382">
        <f t="shared" si="296"/>
        <v>3.7612001156935624</v>
      </c>
      <c r="P1382">
        <f t="shared" si="297"/>
        <v>4.7957905455967413</v>
      </c>
      <c r="Q1382">
        <f t="shared" si="298"/>
        <v>3.178470410233162</v>
      </c>
      <c r="R1382">
        <f>(O1382*constantes!$B$4)+(P1382*constantes!$B$5)+(D1382*constantes!$B$6)+(Q1382*constantes!$B$8)+(F1382*constantes!$B$9)</f>
        <v>23.124836624595581</v>
      </c>
      <c r="S1382" s="4">
        <f>(O1382*constantes!$B$4)+(P1382*constantes!$C$5)+(D1382*constantes!$B$6)+(Q1382*constantes!$B$8)+(F1382*constantes!$B$9)</f>
        <v>23.468407059282129</v>
      </c>
      <c r="T1382">
        <f>(O1382*constantes!$D$4)+(P1382*constantes!$D$5)+(D1382*constantes!$D$6)+(Q1382*constantes!$D$8)+(F1382*constantes!$D$9)</f>
        <v>25.349608979656516</v>
      </c>
      <c r="U1382">
        <f>(O1382*constantes!$D$4)+(P1382*constantes!$E$5)+(D1382*constantes!$D$6)+(Q1382*constantes!$D$8)+(F1382*constantes!$D$9)</f>
        <v>25.684163328117346</v>
      </c>
      <c r="V1382" s="5">
        <f t="shared" si="299"/>
        <v>5.3020550264104793E-2</v>
      </c>
      <c r="W1382" s="5">
        <f t="shared" si="300"/>
        <v>7.3936377304208545E-2</v>
      </c>
      <c r="X1382" s="6">
        <f t="shared" si="301"/>
        <v>2.6917675307722821E-2</v>
      </c>
      <c r="Y1382" s="6">
        <f t="shared" si="302"/>
        <v>3.7410309533301378E-2</v>
      </c>
      <c r="AA1382">
        <f>(O1382*constantes!$B$4)+(LN(110)*constantes!$B$5)+(LN(22)*constantes!$B$8)+(F1382*constantes!$B$9)</f>
        <v>22.8787183548725</v>
      </c>
      <c r="AB1382">
        <f t="shared" si="303"/>
        <v>4.169811677585733E-2</v>
      </c>
      <c r="AC1382">
        <f>(O1382*constantes!$D$4)+(LN(110)*constantes!$D$5)+(LN(22)*constantes!$D$8)+(F1382*constantes!$D$9)</f>
        <v>25.036812478830871</v>
      </c>
      <c r="AD1382" s="7">
        <f t="shared" si="304"/>
        <v>1.975954812069991E-2</v>
      </c>
      <c r="AF1382">
        <f>(O1382*constantes!$B$4)+(LN(125)*constantes!$B$5)+(LN(22.5)*constantes!$B$8)+(F1382*constantes!$B$9)</f>
        <v>23.133675291626897</v>
      </c>
      <c r="AG1382">
        <f t="shared" si="305"/>
        <v>5.3478442485207722E-2</v>
      </c>
      <c r="AH1382">
        <f>(O1382*constantes!$D$4)+(LN(125)*constantes!$D$5)+(LN(22.5)*constantes!$D$8)+(F1382*constantes!$D$9)</f>
        <v>25.407885495439103</v>
      </c>
      <c r="AI1382">
        <f t="shared" si="306"/>
        <v>2.8509711637591306E-2</v>
      </c>
    </row>
    <row r="1383" spans="1:35" x14ac:dyDescent="0.25">
      <c r="A1383" s="11">
        <v>1382</v>
      </c>
      <c r="B1383">
        <v>0</v>
      </c>
      <c r="C1383">
        <v>53</v>
      </c>
      <c r="D1383">
        <v>0</v>
      </c>
      <c r="E1383">
        <v>0</v>
      </c>
      <c r="F1383">
        <v>0</v>
      </c>
      <c r="G1383">
        <v>126</v>
      </c>
      <c r="H1383">
        <v>27.6</v>
      </c>
      <c r="I1383">
        <f>IF(AND(B1383=1,E1383=0),V1383,IF(AND(B1383=1,E1383=1),W1383,IF(AND(B1383=0,E1383=0),X1383,IF(AND(B1383=0,E1383=1),Y1383,ERROR))))</f>
        <v>5.6352498996621092E-2</v>
      </c>
      <c r="K1383">
        <f t="shared" si="294"/>
        <v>4.9808625979083754E-2</v>
      </c>
      <c r="L1383">
        <f t="shared" si="295"/>
        <v>3.4638908987597139E-2</v>
      </c>
      <c r="M1383" s="22" t="str">
        <f t="shared" si="307"/>
        <v>Elevated Risk</v>
      </c>
      <c r="O1383">
        <f t="shared" si="296"/>
        <v>3.970291913552122</v>
      </c>
      <c r="P1383">
        <f t="shared" si="297"/>
        <v>4.836281906951478</v>
      </c>
      <c r="Q1383">
        <f t="shared" si="298"/>
        <v>3.3178157727231046</v>
      </c>
      <c r="R1383">
        <f>(O1383*constantes!$B$4)+(P1383*constantes!$B$5)+(D1383*constantes!$B$6)+(Q1383*constantes!$B$8)+(F1383*constantes!$B$9)</f>
        <v>23.961314565300459</v>
      </c>
      <c r="S1383" s="4">
        <f>(O1383*constantes!$B$4)+(P1383*constantes!$C$5)+(D1383*constantes!$B$6)+(Q1383*constantes!$B$8)+(F1383*constantes!$B$9)</f>
        <v>24.307785801114463</v>
      </c>
      <c r="T1383">
        <f>(O1383*constantes!$D$4)+(P1383*constantes!$D$5)+(D1383*constantes!$D$6)+(Q1383*constantes!$D$8)+(F1383*constantes!$D$9)</f>
        <v>26.103701269896842</v>
      </c>
      <c r="U1383">
        <f>(O1383*constantes!$D$4)+(P1383*constantes!$E$5)+(D1383*constantes!$D$6)+(Q1383*constantes!$D$8)+(F1383*constantes!$D$9)</f>
        <v>26.441080295725779</v>
      </c>
      <c r="V1383" s="5">
        <f t="shared" si="299"/>
        <v>0.11816217118130246</v>
      </c>
      <c r="W1383" s="5">
        <f t="shared" si="300"/>
        <v>0.16290278113309464</v>
      </c>
      <c r="X1383" s="6">
        <f t="shared" si="301"/>
        <v>5.6352498996621092E-2</v>
      </c>
      <c r="Y1383" s="6">
        <f t="shared" si="302"/>
        <v>7.8061995114058536E-2</v>
      </c>
      <c r="AA1383">
        <f>(O1383*constantes!$B$4)+(LN(110)*constantes!$B$5)+(LN(22)*constantes!$B$8)+(F1383*constantes!$B$9)</f>
        <v>23.529612757934284</v>
      </c>
      <c r="AB1383">
        <f t="shared" si="303"/>
        <v>7.8415260777171425E-2</v>
      </c>
      <c r="AC1383">
        <f>(O1383*constantes!$D$4)+(LN(110)*constantes!$D$5)+(LN(22)*constantes!$D$8)+(F1383*constantes!$D$9)</f>
        <v>25.605765897229862</v>
      </c>
      <c r="AD1383" s="7">
        <f t="shared" si="304"/>
        <v>3.4638908987597139E-2</v>
      </c>
      <c r="AF1383">
        <f>(O1383*constantes!$B$4)+(LN(125)*constantes!$B$5)+(LN(22.5)*constantes!$B$8)+(F1383*constantes!$B$9)</f>
        <v>23.784569694688678</v>
      </c>
      <c r="AG1383">
        <f t="shared" si="305"/>
        <v>0.10001327473115296</v>
      </c>
      <c r="AH1383">
        <f>(O1383*constantes!$D$4)+(LN(125)*constantes!$D$5)+(LN(22.5)*constantes!$D$8)+(F1383*constantes!$D$9)</f>
        <v>25.976838913838094</v>
      </c>
      <c r="AI1383">
        <f t="shared" si="306"/>
        <v>4.9808625979083754E-2</v>
      </c>
    </row>
    <row r="1384" spans="1:35" x14ac:dyDescent="0.25">
      <c r="A1384" s="11">
        <v>1383</v>
      </c>
      <c r="B1384">
        <v>1</v>
      </c>
      <c r="C1384">
        <v>50</v>
      </c>
      <c r="D1384">
        <v>1</v>
      </c>
      <c r="E1384">
        <v>0</v>
      </c>
      <c r="F1384">
        <v>0</v>
      </c>
      <c r="G1384">
        <v>112</v>
      </c>
      <c r="H1384">
        <v>24.39</v>
      </c>
      <c r="I1384">
        <f>IF(AND(B1384=1,E1384=0),V1384,IF(AND(B1384=1,E1384=1),W1384,IF(AND(B1384=0,E1384=0),X1384,IF(AND(B1384=0,E1384=1),Y1384,ERROR))))</f>
        <v>0.1439132885220854</v>
      </c>
      <c r="K1384">
        <f t="shared" si="294"/>
        <v>8.4142660265313918E-2</v>
      </c>
      <c r="L1384">
        <f t="shared" si="295"/>
        <v>6.5845990830285972E-2</v>
      </c>
      <c r="M1384" s="22" t="str">
        <f t="shared" si="307"/>
        <v>Elevated Risk</v>
      </c>
      <c r="O1384">
        <f t="shared" si="296"/>
        <v>3.912023005428146</v>
      </c>
      <c r="P1384">
        <f t="shared" si="297"/>
        <v>4.7184988712950942</v>
      </c>
      <c r="Q1384">
        <f t="shared" si="298"/>
        <v>3.1941732122278288</v>
      </c>
      <c r="R1384">
        <f>(O1384*constantes!$B$4)+(P1384*constantes!$B$5)+(D1384*constantes!$B$6)+(Q1384*constantes!$B$8)+(F1384*constantes!$B$9)</f>
        <v>24.172938718597564</v>
      </c>
      <c r="S1384" s="4">
        <f>(O1384*constantes!$B$4)+(P1384*constantes!$C$5)+(D1384*constantes!$B$6)+(Q1384*constantes!$B$8)+(F1384*constantes!$B$9)</f>
        <v>24.510971977737142</v>
      </c>
      <c r="T1384">
        <f>(O1384*constantes!$D$4)+(P1384*constantes!$D$5)+(D1384*constantes!$D$6)+(Q1384*constantes!$D$8)+(F1384*constantes!$D$9)</f>
        <v>26.169302154186525</v>
      </c>
      <c r="U1384">
        <f>(O1384*constantes!$D$4)+(P1384*constantes!$E$5)+(D1384*constantes!$D$6)+(Q1384*constantes!$D$8)+(F1384*constantes!$D$9)</f>
        <v>26.498464635448073</v>
      </c>
      <c r="V1384" s="5">
        <f t="shared" si="299"/>
        <v>0.1439132885220854</v>
      </c>
      <c r="W1384" s="5">
        <f t="shared" si="300"/>
        <v>0.1957755633887569</v>
      </c>
      <c r="X1384" s="6">
        <f t="shared" si="301"/>
        <v>6.0056201897163541E-2</v>
      </c>
      <c r="Y1384" s="6">
        <f t="shared" si="302"/>
        <v>8.2477118136713434E-2</v>
      </c>
      <c r="AA1384">
        <f>(O1384*constantes!$B$4)+(LN(110)*constantes!$B$5)+(LN(22)*constantes!$B$8)+(F1384*constantes!$B$9)</f>
        <v>23.348223977700673</v>
      </c>
      <c r="AB1384">
        <f t="shared" si="303"/>
        <v>6.5845990830285972E-2</v>
      </c>
      <c r="AC1384">
        <f>(O1384*constantes!$D$4)+(LN(110)*constantes!$D$5)+(LN(22)*constantes!$D$8)+(F1384*constantes!$D$9)</f>
        <v>25.447212119400952</v>
      </c>
      <c r="AD1384" s="7">
        <f t="shared" si="304"/>
        <v>2.9636129007590606E-2</v>
      </c>
      <c r="AF1384">
        <f>(O1384*constantes!$B$4)+(LN(125)*constantes!$B$5)+(LN(22.5)*constantes!$B$8)+(F1384*constantes!$B$9)</f>
        <v>23.603180914455063</v>
      </c>
      <c r="AG1384">
        <f t="shared" si="305"/>
        <v>8.4142660265313918E-2</v>
      </c>
      <c r="AH1384">
        <f>(O1384*constantes!$D$4)+(LN(125)*constantes!$D$5)+(LN(22.5)*constantes!$D$8)+(F1384*constantes!$D$9)</f>
        <v>25.818285136009184</v>
      </c>
      <c r="AI1384">
        <f t="shared" si="306"/>
        <v>4.2663786438573714E-2</v>
      </c>
    </row>
    <row r="1385" spans="1:35" x14ac:dyDescent="0.25">
      <c r="A1385" s="11">
        <v>1384</v>
      </c>
      <c r="B1385">
        <v>0</v>
      </c>
      <c r="C1385">
        <v>46</v>
      </c>
      <c r="D1385">
        <v>1</v>
      </c>
      <c r="E1385">
        <v>0</v>
      </c>
      <c r="F1385">
        <v>0</v>
      </c>
      <c r="G1385">
        <v>121</v>
      </c>
      <c r="H1385">
        <v>23.05</v>
      </c>
      <c r="I1385">
        <f>IF(AND(B1385=1,E1385=0),V1385,IF(AND(B1385=1,E1385=1),W1385,IF(AND(B1385=0,E1385=0),X1385,IF(AND(B1385=0,E1385=1),Y1385,ERROR))))</f>
        <v>5.7862667504346099E-2</v>
      </c>
      <c r="K1385">
        <f t="shared" si="294"/>
        <v>3.4153313573738631E-2</v>
      </c>
      <c r="L1385">
        <f t="shared" si="295"/>
        <v>2.3692217580876362E-2</v>
      </c>
      <c r="M1385" s="22" t="str">
        <f t="shared" si="307"/>
        <v>Elevated Risk</v>
      </c>
      <c r="O1385">
        <f t="shared" si="296"/>
        <v>3.8286413964890951</v>
      </c>
      <c r="P1385">
        <f t="shared" si="297"/>
        <v>4.7957905455967413</v>
      </c>
      <c r="Q1385">
        <f t="shared" si="298"/>
        <v>3.1376657694426577</v>
      </c>
      <c r="R1385">
        <f>(O1385*constantes!$B$4)+(P1385*constantes!$B$5)+(D1385*constantes!$B$6)+(Q1385*constantes!$B$8)+(F1385*constantes!$B$9)</f>
        <v>24.011959938981356</v>
      </c>
      <c r="S1385" s="4">
        <f>(O1385*constantes!$B$4)+(P1385*constantes!$C$5)+(D1385*constantes!$B$6)+(Q1385*constantes!$B$8)+(F1385*constantes!$B$9)</f>
        <v>24.355530373667904</v>
      </c>
      <c r="T1385">
        <f>(O1385*constantes!$D$4)+(P1385*constantes!$D$5)+(D1385*constantes!$D$6)+(Q1385*constantes!$D$8)+(F1385*constantes!$D$9)</f>
        <v>26.130940052986674</v>
      </c>
      <c r="U1385">
        <f>(O1385*constantes!$D$4)+(P1385*constantes!$E$5)+(D1385*constantes!$D$6)+(Q1385*constantes!$D$8)+(F1385*constantes!$D$9)</f>
        <v>26.465494401447501</v>
      </c>
      <c r="V1385" s="5">
        <f t="shared" si="299"/>
        <v>0.12390403219321355</v>
      </c>
      <c r="W1385" s="5">
        <f t="shared" si="300"/>
        <v>0.17015031818022619</v>
      </c>
      <c r="X1385" s="6">
        <f t="shared" si="301"/>
        <v>5.7862667504346099E-2</v>
      </c>
      <c r="Y1385" s="6">
        <f t="shared" si="302"/>
        <v>7.9912064077066303E-2</v>
      </c>
      <c r="AA1385">
        <f>(O1385*constantes!$B$4)+(LN(110)*constantes!$B$5)+(LN(22)*constantes!$B$8)+(F1385*constantes!$B$9)</f>
        <v>23.088660364337766</v>
      </c>
      <c r="AB1385">
        <f t="shared" si="303"/>
        <v>5.1185816914687488E-2</v>
      </c>
      <c r="AC1385">
        <f>(O1385*constantes!$D$4)+(LN(110)*constantes!$D$5)+(LN(22)*constantes!$D$8)+(F1385*constantes!$D$9)</f>
        <v>25.220324924765169</v>
      </c>
      <c r="AD1385" s="7">
        <f t="shared" si="304"/>
        <v>2.3692217580876362E-2</v>
      </c>
      <c r="AF1385">
        <f>(O1385*constantes!$B$4)+(LN(125)*constantes!$B$5)+(LN(22.5)*constantes!$B$8)+(F1385*constantes!$B$9)</f>
        <v>23.343617301092156</v>
      </c>
      <c r="AG1385">
        <f t="shared" si="305"/>
        <v>6.5553501255932511E-2</v>
      </c>
      <c r="AH1385">
        <f>(O1385*constantes!$D$4)+(LN(125)*constantes!$D$5)+(LN(22.5)*constantes!$D$8)+(F1385*constantes!$D$9)</f>
        <v>25.591397941373401</v>
      </c>
      <c r="AI1385">
        <f t="shared" si="306"/>
        <v>3.4153313573738631E-2</v>
      </c>
    </row>
    <row r="1386" spans="1:35" x14ac:dyDescent="0.25">
      <c r="A1386" s="11">
        <v>1385</v>
      </c>
      <c r="B1386">
        <v>0</v>
      </c>
      <c r="C1386">
        <v>51</v>
      </c>
      <c r="D1386">
        <v>0</v>
      </c>
      <c r="E1386">
        <v>1</v>
      </c>
      <c r="F1386">
        <v>0</v>
      </c>
      <c r="G1386">
        <v>134</v>
      </c>
      <c r="H1386">
        <v>29.36</v>
      </c>
      <c r="I1386">
        <f>IF(AND(B1386=1,E1386=0),V1386,IF(AND(B1386=1,E1386=1),W1386,IF(AND(B1386=0,E1386=0),X1386,IF(AND(B1386=0,E1386=1),Y1386,ERROR))))</f>
        <v>8.6269973904733233E-2</v>
      </c>
      <c r="K1386">
        <f t="shared" si="294"/>
        <v>4.4971857043080821E-2</v>
      </c>
      <c r="L1386">
        <f t="shared" si="295"/>
        <v>3.1250958582138333E-2</v>
      </c>
      <c r="M1386" s="22" t="str">
        <f t="shared" si="307"/>
        <v>Elevated Risk</v>
      </c>
      <c r="O1386">
        <f t="shared" si="296"/>
        <v>3.9318256327243257</v>
      </c>
      <c r="P1386">
        <f t="shared" si="297"/>
        <v>4.8978397999509111</v>
      </c>
      <c r="Q1386">
        <f t="shared" si="298"/>
        <v>3.3796332037463146</v>
      </c>
      <c r="R1386">
        <f>(O1386*constantes!$B$4)+(P1386*constantes!$B$5)+(D1386*constantes!$B$6)+(Q1386*constantes!$B$8)+(F1386*constantes!$B$9)</f>
        <v>24.004772392672418</v>
      </c>
      <c r="S1386" s="4">
        <f>(O1386*constantes!$B$4)+(P1386*constantes!$C$5)+(D1386*constantes!$B$6)+(Q1386*constantes!$B$8)+(F1386*constantes!$B$9)</f>
        <v>24.355653635940904</v>
      </c>
      <c r="T1386">
        <f>(O1386*constantes!$D$4)+(P1386*constantes!$D$5)+(D1386*constantes!$D$6)+(Q1386*constantes!$D$8)+(F1386*constantes!$D$9)</f>
        <v>26.203792801532401</v>
      </c>
      <c r="U1386">
        <f>(O1386*constantes!$D$4)+(P1386*constantes!$E$5)+(D1386*constantes!$D$6)+(Q1386*constantes!$D$8)+(F1386*constantes!$D$9)</f>
        <v>26.545466105976978</v>
      </c>
      <c r="V1386" s="5">
        <f t="shared" si="299"/>
        <v>0.1230736629421364</v>
      </c>
      <c r="W1386" s="5">
        <f t="shared" si="300"/>
        <v>0.17016939715930191</v>
      </c>
      <c r="X1386" s="6">
        <f t="shared" si="301"/>
        <v>6.2096905549223091E-2</v>
      </c>
      <c r="Y1386" s="6">
        <f t="shared" si="302"/>
        <v>8.6269973904733233E-2</v>
      </c>
      <c r="AA1386">
        <f>(O1386*constantes!$B$4)+(LN(110)*constantes!$B$5)+(LN(22)*constantes!$B$8)+(F1386*constantes!$B$9)</f>
        <v>23.409868764368586</v>
      </c>
      <c r="AB1386">
        <f t="shared" si="303"/>
        <v>6.9883054652788434E-2</v>
      </c>
      <c r="AC1386">
        <f>(O1386*constantes!$D$4)+(LN(110)*constantes!$D$5)+(LN(22)*constantes!$D$8)+(F1386*constantes!$D$9)</f>
        <v>25.50109645445777</v>
      </c>
      <c r="AD1386" s="7">
        <f t="shared" si="304"/>
        <v>3.1250958582138333E-2</v>
      </c>
      <c r="AF1386">
        <f>(O1386*constantes!$B$4)+(LN(125)*constantes!$B$5)+(LN(22.5)*constantes!$B$8)+(F1386*constantes!$B$9)</f>
        <v>23.664825701122982</v>
      </c>
      <c r="AG1386">
        <f t="shared" si="305"/>
        <v>8.9246869441510945E-2</v>
      </c>
      <c r="AH1386">
        <f>(O1386*constantes!$D$4)+(LN(125)*constantes!$D$5)+(LN(22.5)*constantes!$D$8)+(F1386*constantes!$D$9)</f>
        <v>25.872169471066002</v>
      </c>
      <c r="AI1386">
        <f t="shared" si="306"/>
        <v>4.4971857043080821E-2</v>
      </c>
    </row>
    <row r="1387" spans="1:35" x14ac:dyDescent="0.25">
      <c r="A1387" s="11">
        <v>1386</v>
      </c>
      <c r="B1387">
        <v>0</v>
      </c>
      <c r="C1387">
        <v>67</v>
      </c>
      <c r="D1387">
        <v>1</v>
      </c>
      <c r="E1387">
        <v>1</v>
      </c>
      <c r="F1387">
        <v>0</v>
      </c>
      <c r="G1387">
        <v>154</v>
      </c>
      <c r="H1387">
        <v>28.56</v>
      </c>
      <c r="I1387">
        <f>IF(AND(B1387=1,E1387=0),V1387,IF(AND(B1387=1,E1387=1),W1387,IF(AND(B1387=0,E1387=0),X1387,IF(AND(B1387=0,E1387=1),Y1387,ERROR))))</f>
        <v>0.40439413065725116</v>
      </c>
      <c r="K1387">
        <f t="shared" si="294"/>
        <v>9.215699866828464E-2</v>
      </c>
      <c r="L1387">
        <f t="shared" si="295"/>
        <v>6.4534688350861291E-2</v>
      </c>
      <c r="M1387" s="22" t="str">
        <f t="shared" si="307"/>
        <v>'&gt;30%</v>
      </c>
      <c r="O1387">
        <f t="shared" si="296"/>
        <v>4.2046926193909657</v>
      </c>
      <c r="P1387">
        <f t="shared" si="297"/>
        <v>5.0369526024136295</v>
      </c>
      <c r="Q1387">
        <f t="shared" si="298"/>
        <v>3.3520071374713836</v>
      </c>
      <c r="R1387">
        <f>(O1387*constantes!$B$4)+(P1387*constantes!$B$5)+(D1387*constantes!$B$6)+(Q1387*constantes!$B$8)+(F1387*constantes!$B$9)</f>
        <v>25.799890668517968</v>
      </c>
      <c r="S1387" s="4">
        <f>(O1387*constantes!$B$4)+(P1387*constantes!$C$5)+(D1387*constantes!$B$6)+(Q1387*constantes!$B$8)+(F1387*constantes!$B$9)</f>
        <v>26.160737952954879</v>
      </c>
      <c r="T1387">
        <f>(O1387*constantes!$D$4)+(P1387*constantes!$D$5)+(D1387*constantes!$D$6)+(Q1387*constantes!$D$8)+(F1387*constantes!$D$9)</f>
        <v>27.94215093973374</v>
      </c>
      <c r="U1387">
        <f>(O1387*constantes!$D$4)+(P1387*constantes!$E$5)+(D1387*constantes!$D$6)+(Q1387*constantes!$D$8)+(F1387*constantes!$D$9)</f>
        <v>28.293528753278117</v>
      </c>
      <c r="V1387" s="5">
        <f t="shared" si="299"/>
        <v>0.54644778334374777</v>
      </c>
      <c r="W1387" s="5">
        <f t="shared" si="300"/>
        <v>0.67832551183074175</v>
      </c>
      <c r="X1387" s="6">
        <f t="shared" si="301"/>
        <v>0.30556018296430543</v>
      </c>
      <c r="Y1387" s="6">
        <f t="shared" si="302"/>
        <v>0.40439413065725116</v>
      </c>
      <c r="AA1387">
        <f>(O1387*constantes!$B$4)+(LN(110)*constantes!$B$5)+(LN(22)*constantes!$B$8)+(F1387*constantes!$B$9)</f>
        <v>24.25929277918237</v>
      </c>
      <c r="AB1387">
        <f t="shared" si="303"/>
        <v>0.1558271506156762</v>
      </c>
      <c r="AC1387">
        <f>(O1387*constantes!$D$4)+(LN(110)*constantes!$D$5)+(LN(22)*constantes!$D$8)+(F1387*constantes!$D$9)</f>
        <v>26.243586625866762</v>
      </c>
      <c r="AD1387" s="7">
        <f t="shared" si="304"/>
        <v>6.4534688350861291E-2</v>
      </c>
      <c r="AF1387">
        <f>(O1387*constantes!$B$4)+(LN(125)*constantes!$B$5)+(LN(22.5)*constantes!$B$8)+(F1387*constantes!$B$9)</f>
        <v>24.514249715936764</v>
      </c>
      <c r="AG1387">
        <f t="shared" si="305"/>
        <v>0.19635063157104138</v>
      </c>
      <c r="AH1387">
        <f>(O1387*constantes!$D$4)+(LN(125)*constantes!$D$5)+(LN(22.5)*constantes!$D$8)+(F1387*constantes!$D$9)</f>
        <v>26.614659642474994</v>
      </c>
      <c r="AI1387">
        <f t="shared" si="306"/>
        <v>9.215699866828464E-2</v>
      </c>
    </row>
    <row r="1388" spans="1:35" x14ac:dyDescent="0.25">
      <c r="A1388" s="11">
        <v>1387</v>
      </c>
      <c r="B1388">
        <v>1</v>
      </c>
      <c r="C1388">
        <v>51</v>
      </c>
      <c r="D1388">
        <v>1</v>
      </c>
      <c r="E1388">
        <v>0</v>
      </c>
      <c r="F1388">
        <v>0</v>
      </c>
      <c r="G1388">
        <v>125</v>
      </c>
      <c r="H1388">
        <v>29.43</v>
      </c>
      <c r="I1388">
        <f>IF(AND(B1388=1,E1388=0),V1388,IF(AND(B1388=1,E1388=1),W1388,IF(AND(B1388=0,E1388=0),X1388,IF(AND(B1388=0,E1388=1),Y1388,ERROR))))</f>
        <v>0.20953815222202288</v>
      </c>
      <c r="K1388">
        <f t="shared" si="294"/>
        <v>8.9246869441510945E-2</v>
      </c>
      <c r="L1388">
        <f t="shared" si="295"/>
        <v>6.9883054652788434E-2</v>
      </c>
      <c r="M1388" s="22" t="str">
        <f t="shared" si="307"/>
        <v>Elevated Risk</v>
      </c>
      <c r="O1388">
        <f t="shared" si="296"/>
        <v>3.9318256327243257</v>
      </c>
      <c r="P1388">
        <f t="shared" si="297"/>
        <v>4.8283137373023015</v>
      </c>
      <c r="Q1388">
        <f t="shared" si="298"/>
        <v>3.3820145622453812</v>
      </c>
      <c r="R1388">
        <f>(O1388*constantes!$B$4)+(P1388*constantes!$B$5)+(D1388*constantes!$B$6)+(Q1388*constantes!$B$8)+(F1388*constantes!$B$9)</f>
        <v>24.587213853951546</v>
      </c>
      <c r="S1388" s="4">
        <f>(O1388*constantes!$B$4)+(P1388*constantes!$C$5)+(D1388*constantes!$B$6)+(Q1388*constantes!$B$8)+(F1388*constantes!$B$9)</f>
        <v>24.933114250091883</v>
      </c>
      <c r="T1388">
        <f>(O1388*constantes!$D$4)+(P1388*constantes!$D$5)+(D1388*constantes!$D$6)+(Q1388*constantes!$D$8)+(F1388*constantes!$D$9)</f>
        <v>26.628119714180151</v>
      </c>
      <c r="U1388">
        <f>(O1388*constantes!$D$4)+(P1388*constantes!$E$5)+(D1388*constantes!$D$6)+(Q1388*constantes!$D$8)+(F1388*constantes!$D$9)</f>
        <v>26.964942880494359</v>
      </c>
      <c r="V1388" s="5">
        <f t="shared" si="299"/>
        <v>0.20953815222202288</v>
      </c>
      <c r="W1388" s="5">
        <f t="shared" si="300"/>
        <v>0.2827360702663414</v>
      </c>
      <c r="X1388" s="6">
        <f t="shared" si="301"/>
        <v>9.3345647473038085E-2</v>
      </c>
      <c r="Y1388" s="6">
        <f t="shared" si="302"/>
        <v>0.12823879439891106</v>
      </c>
      <c r="AA1388">
        <f>(O1388*constantes!$B$4)+(LN(110)*constantes!$B$5)+(LN(22)*constantes!$B$8)+(F1388*constantes!$B$9)</f>
        <v>23.409868764368586</v>
      </c>
      <c r="AB1388">
        <f t="shared" si="303"/>
        <v>6.9883054652788434E-2</v>
      </c>
      <c r="AC1388">
        <f>(O1388*constantes!$D$4)+(LN(110)*constantes!$D$5)+(LN(22)*constantes!$D$8)+(F1388*constantes!$D$9)</f>
        <v>25.50109645445777</v>
      </c>
      <c r="AD1388" s="7">
        <f t="shared" si="304"/>
        <v>3.1250958582138333E-2</v>
      </c>
      <c r="AF1388">
        <f>(O1388*constantes!$B$4)+(LN(125)*constantes!$B$5)+(LN(22.5)*constantes!$B$8)+(F1388*constantes!$B$9)</f>
        <v>23.664825701122982</v>
      </c>
      <c r="AG1388">
        <f t="shared" si="305"/>
        <v>8.9246869441510945E-2</v>
      </c>
      <c r="AH1388">
        <f>(O1388*constantes!$D$4)+(LN(125)*constantes!$D$5)+(LN(22.5)*constantes!$D$8)+(F1388*constantes!$D$9)</f>
        <v>25.872169471066002</v>
      </c>
      <c r="AI1388">
        <f t="shared" si="306"/>
        <v>4.4971857043080821E-2</v>
      </c>
    </row>
    <row r="1389" spans="1:35" x14ac:dyDescent="0.25">
      <c r="A1389" s="11">
        <v>1388</v>
      </c>
      <c r="B1389">
        <v>0</v>
      </c>
      <c r="C1389">
        <v>45</v>
      </c>
      <c r="D1389">
        <v>1</v>
      </c>
      <c r="E1389">
        <v>0</v>
      </c>
      <c r="F1389">
        <v>0</v>
      </c>
      <c r="G1389">
        <v>109</v>
      </c>
      <c r="H1389">
        <v>33.65</v>
      </c>
      <c r="I1389">
        <f>IF(AND(B1389=1,E1389=0),V1389,IF(AND(B1389=1,E1389=1),W1389,IF(AND(B1389=0,E1389=0),X1389,IF(AND(B1389=0,E1389=1),Y1389,ERROR))))</f>
        <v>4.9515141646670813E-2</v>
      </c>
      <c r="K1389">
        <f t="shared" si="294"/>
        <v>3.2202898660143586E-2</v>
      </c>
      <c r="L1389">
        <f t="shared" si="295"/>
        <v>2.2332293193086827E-2</v>
      </c>
      <c r="M1389" s="22" t="str">
        <f t="shared" si="307"/>
        <v>Elevated Risk</v>
      </c>
      <c r="O1389">
        <f t="shared" si="296"/>
        <v>3.8066624897703196</v>
      </c>
      <c r="P1389">
        <f t="shared" si="297"/>
        <v>4.6913478822291435</v>
      </c>
      <c r="Q1389">
        <f t="shared" si="298"/>
        <v>3.5160130560907366</v>
      </c>
      <c r="R1389">
        <f>(O1389*constantes!$B$4)+(P1389*constantes!$B$5)+(D1389*constantes!$B$6)+(Q1389*constantes!$B$8)+(F1389*constantes!$B$9)</f>
        <v>24.049733363998108</v>
      </c>
      <c r="S1389" s="4">
        <f>(O1389*constantes!$B$4)+(P1389*constantes!$C$5)+(D1389*constantes!$B$6)+(Q1389*constantes!$B$8)+(F1389*constantes!$B$9)</f>
        <v>24.385821526281006</v>
      </c>
      <c r="T1389">
        <f>(O1389*constantes!$D$4)+(P1389*constantes!$D$5)+(D1389*constantes!$D$6)+(Q1389*constantes!$D$8)+(F1389*constantes!$D$9)</f>
        <v>25.970776147366895</v>
      </c>
      <c r="U1389">
        <f>(O1389*constantes!$D$4)+(P1389*constantes!$E$5)+(D1389*constantes!$D$6)+(Q1389*constantes!$D$8)+(F1389*constantes!$D$9)</f>
        <v>26.298044575631202</v>
      </c>
      <c r="V1389" s="5">
        <f t="shared" si="299"/>
        <v>0.12835397037199592</v>
      </c>
      <c r="W1389" s="5">
        <f t="shared" si="300"/>
        <v>0.17489676100871954</v>
      </c>
      <c r="X1389" s="6">
        <f t="shared" si="301"/>
        <v>4.9515141646670813E-2</v>
      </c>
      <c r="Y1389" s="6">
        <f t="shared" si="302"/>
        <v>6.8020921004785961E-2</v>
      </c>
      <c r="AA1389">
        <f>(O1389*constantes!$B$4)+(LN(110)*constantes!$B$5)+(LN(22)*constantes!$B$8)+(F1389*constantes!$B$9)</f>
        <v>23.020240906878485</v>
      </c>
      <c r="AB1389">
        <f t="shared" si="303"/>
        <v>4.7883245315309741E-2</v>
      </c>
      <c r="AC1389">
        <f>(O1389*constantes!$D$4)+(LN(110)*constantes!$D$5)+(LN(22)*constantes!$D$8)+(F1389*constantes!$D$9)</f>
        <v>25.16051878105991</v>
      </c>
      <c r="AD1389" s="7">
        <f t="shared" si="304"/>
        <v>2.2332293193086827E-2</v>
      </c>
      <c r="AF1389">
        <f>(O1389*constantes!$B$4)+(LN(125)*constantes!$B$5)+(LN(22.5)*constantes!$B$8)+(F1389*constantes!$B$9)</f>
        <v>23.275197843632878</v>
      </c>
      <c r="AG1389">
        <f t="shared" si="305"/>
        <v>6.1354256697024101E-2</v>
      </c>
      <c r="AH1389">
        <f>(O1389*constantes!$D$4)+(LN(125)*constantes!$D$5)+(LN(22.5)*constantes!$D$8)+(F1389*constantes!$D$9)</f>
        <v>25.531591797668142</v>
      </c>
      <c r="AI1389">
        <f t="shared" si="306"/>
        <v>3.2202898660143586E-2</v>
      </c>
    </row>
    <row r="1390" spans="1:35" x14ac:dyDescent="0.25">
      <c r="A1390" s="11">
        <v>1389</v>
      </c>
      <c r="B1390">
        <v>1</v>
      </c>
      <c r="C1390">
        <v>44</v>
      </c>
      <c r="D1390">
        <v>1</v>
      </c>
      <c r="E1390">
        <v>0</v>
      </c>
      <c r="F1390">
        <v>0</v>
      </c>
      <c r="G1390">
        <v>105</v>
      </c>
      <c r="H1390">
        <v>21.01</v>
      </c>
      <c r="I1390">
        <f>IF(AND(B1390=1,E1390=0),V1390,IF(AND(B1390=1,E1390=1),W1390,IF(AND(B1390=0,E1390=0),X1390,IF(AND(B1390=0,E1390=1),Y1390,ERROR))))</f>
        <v>7.8974093210388174E-2</v>
      </c>
      <c r="K1390">
        <f t="shared" si="294"/>
        <v>5.7330036913051163E-2</v>
      </c>
      <c r="L1390">
        <f t="shared" si="295"/>
        <v>4.4721443860098575E-2</v>
      </c>
      <c r="M1390" s="22" t="str">
        <f t="shared" si="307"/>
        <v>Elevated Risk</v>
      </c>
      <c r="O1390">
        <f t="shared" si="296"/>
        <v>3.784189633918261</v>
      </c>
      <c r="P1390">
        <f t="shared" si="297"/>
        <v>4.6539603501575231</v>
      </c>
      <c r="Q1390">
        <f t="shared" si="298"/>
        <v>3.0449985148569092</v>
      </c>
      <c r="R1390">
        <f>(O1390*constantes!$B$4)+(P1390*constantes!$B$5)+(D1390*constantes!$B$6)+(Q1390*constantes!$B$8)+(F1390*constantes!$B$9)</f>
        <v>23.537013201795521</v>
      </c>
      <c r="S1390" s="4">
        <f>(O1390*constantes!$B$4)+(P1390*constantes!$C$5)+(D1390*constantes!$B$6)+(Q1390*constantes!$B$8)+(F1390*constantes!$B$9)</f>
        <v>23.870422921280806</v>
      </c>
      <c r="T1390">
        <f>(O1390*constantes!$D$4)+(P1390*constantes!$D$5)+(D1390*constantes!$D$6)+(Q1390*constantes!$D$8)+(F1390*constantes!$D$9)</f>
        <v>25.563651986448157</v>
      </c>
      <c r="U1390">
        <f>(O1390*constantes!$D$4)+(P1390*constantes!$E$5)+(D1390*constantes!$D$6)+(Q1390*constantes!$D$8)+(F1390*constantes!$D$9)</f>
        <v>25.888312260475146</v>
      </c>
      <c r="V1390" s="5">
        <f t="shared" si="299"/>
        <v>7.8974093210388174E-2</v>
      </c>
      <c r="W1390" s="5">
        <f t="shared" si="300"/>
        <v>0.10847498010654344</v>
      </c>
      <c r="X1390" s="6">
        <f t="shared" si="301"/>
        <v>3.323443050929753E-2</v>
      </c>
      <c r="Y1390" s="6">
        <f t="shared" si="302"/>
        <v>4.5686742817872883E-2</v>
      </c>
      <c r="AA1390">
        <f>(O1390*constantes!$B$4)+(LN(110)*constantes!$B$5)+(LN(22)*constantes!$B$8)+(F1390*constantes!$B$9)</f>
        <v>22.95028380552526</v>
      </c>
      <c r="AB1390">
        <f t="shared" si="303"/>
        <v>4.4721443860098575E-2</v>
      </c>
      <c r="AC1390">
        <f>(O1390*constantes!$D$4)+(LN(110)*constantes!$D$5)+(LN(22)*constantes!$D$8)+(F1390*constantes!$D$9)</f>
        <v>25.099368567186549</v>
      </c>
      <c r="AD1390" s="7">
        <f t="shared" si="304"/>
        <v>2.102161003401426E-2</v>
      </c>
      <c r="AF1390">
        <f>(O1390*constantes!$B$4)+(LN(125)*constantes!$B$5)+(LN(22.5)*constantes!$B$8)+(F1390*constantes!$B$9)</f>
        <v>23.205240742279653</v>
      </c>
      <c r="AG1390">
        <f t="shared" si="305"/>
        <v>5.7330036913051163E-2</v>
      </c>
      <c r="AH1390">
        <f>(O1390*constantes!$D$4)+(LN(125)*constantes!$D$5)+(LN(22.5)*constantes!$D$8)+(F1390*constantes!$D$9)</f>
        <v>25.470441583794781</v>
      </c>
      <c r="AI1390">
        <f t="shared" si="306"/>
        <v>3.0321952038303235E-2</v>
      </c>
    </row>
    <row r="1391" spans="1:35" x14ac:dyDescent="0.25">
      <c r="A1391" s="11">
        <v>1390</v>
      </c>
      <c r="B1391">
        <v>1</v>
      </c>
      <c r="C1391">
        <v>47</v>
      </c>
      <c r="D1391">
        <v>0</v>
      </c>
      <c r="E1391">
        <v>0</v>
      </c>
      <c r="F1391">
        <v>0</v>
      </c>
      <c r="G1391">
        <v>123</v>
      </c>
      <c r="H1391">
        <v>21.97</v>
      </c>
      <c r="I1391">
        <f>IF(AND(B1391=1,E1391=0),V1391,IF(AND(B1391=1,E1391=1),W1391,IF(AND(B1391=0,E1391=0),X1391,IF(AND(B1391=0,E1391=1),Y1391,ERROR))))</f>
        <v>6.6711848430643483E-2</v>
      </c>
      <c r="K1391">
        <f t="shared" si="294"/>
        <v>6.9930001122808005E-2</v>
      </c>
      <c r="L1391">
        <f t="shared" si="295"/>
        <v>5.4631350702972536E-2</v>
      </c>
      <c r="M1391" s="22" t="str">
        <f t="shared" si="307"/>
        <v>NORMAL</v>
      </c>
      <c r="O1391">
        <f t="shared" si="296"/>
        <v>3.8501476017100584</v>
      </c>
      <c r="P1391">
        <f t="shared" si="297"/>
        <v>4.8121843553724171</v>
      </c>
      <c r="Q1391">
        <f t="shared" si="298"/>
        <v>3.0896778863965189</v>
      </c>
      <c r="R1391">
        <f>(O1391*constantes!$B$4)+(P1391*constantes!$B$5)+(D1391*constantes!$B$6)+(Q1391*constantes!$B$8)+(F1391*constantes!$B$9)</f>
        <v>23.361746370182175</v>
      </c>
      <c r="S1391" s="4">
        <f>(O1391*constantes!$B$4)+(P1391*constantes!$C$5)+(D1391*constantes!$B$6)+(Q1391*constantes!$B$8)+(F1391*constantes!$B$9)</f>
        <v>23.706491257401055</v>
      </c>
      <c r="T1391">
        <f>(O1391*constantes!$D$4)+(P1391*constantes!$D$5)+(D1391*constantes!$D$6)+(Q1391*constantes!$D$8)+(F1391*constantes!$D$9)</f>
        <v>25.592360449076033</v>
      </c>
      <c r="U1391">
        <f>(O1391*constantes!$D$4)+(P1391*constantes!$E$5)+(D1391*constantes!$D$6)+(Q1391*constantes!$D$8)+(F1391*constantes!$D$9)</f>
        <v>25.928058429706816</v>
      </c>
      <c r="V1391" s="5">
        <f t="shared" si="299"/>
        <v>6.6711848430643483E-2</v>
      </c>
      <c r="W1391" s="5">
        <f t="shared" si="300"/>
        <v>9.2862033241813746E-2</v>
      </c>
      <c r="X1391" s="6">
        <f t="shared" si="301"/>
        <v>3.4185633552074379E-2</v>
      </c>
      <c r="Y1391" s="6">
        <f t="shared" si="302"/>
        <v>4.7494495741155385E-2</v>
      </c>
      <c r="AA1391">
        <f>(O1391*constantes!$B$4)+(LN(110)*constantes!$B$5)+(LN(22)*constantes!$B$8)+(F1391*constantes!$B$9)</f>
        <v>23.155608320942413</v>
      </c>
      <c r="AB1391">
        <f t="shared" si="303"/>
        <v>5.4631350702972536E-2</v>
      </c>
      <c r="AC1391">
        <f>(O1391*constantes!$D$4)+(LN(110)*constantes!$D$5)+(LN(22)*constantes!$D$8)+(F1391*constantes!$D$9)</f>
        <v>25.278844814605776</v>
      </c>
      <c r="AD1391" s="7">
        <f t="shared" si="304"/>
        <v>2.5101986203356352E-2</v>
      </c>
      <c r="AF1391">
        <f>(O1391*constantes!$B$4)+(LN(125)*constantes!$B$5)+(LN(22.5)*constantes!$B$8)+(F1391*constantes!$B$9)</f>
        <v>23.410565257696806</v>
      </c>
      <c r="AG1391">
        <f t="shared" si="305"/>
        <v>6.9930001122808005E-2</v>
      </c>
      <c r="AH1391">
        <f>(O1391*constantes!$D$4)+(LN(125)*constantes!$D$5)+(LN(22.5)*constantes!$D$8)+(F1391*constantes!$D$9)</f>
        <v>25.649917831214008</v>
      </c>
      <c r="AI1391">
        <f t="shared" si="306"/>
        <v>3.6173927347526003E-2</v>
      </c>
    </row>
    <row r="1392" spans="1:35" x14ac:dyDescent="0.25">
      <c r="A1392" s="11">
        <v>1391</v>
      </c>
      <c r="B1392">
        <v>0</v>
      </c>
      <c r="C1392">
        <v>42</v>
      </c>
      <c r="D1392">
        <v>1</v>
      </c>
      <c r="E1392">
        <v>0</v>
      </c>
      <c r="F1392">
        <v>0</v>
      </c>
      <c r="G1392">
        <v>131</v>
      </c>
      <c r="H1392">
        <v>25.08</v>
      </c>
      <c r="I1392">
        <f>IF(AND(B1392=1,E1392=0),V1392,IF(AND(B1392=1,E1392=1),W1392,IF(AND(B1392=0,E1392=0),X1392,IF(AND(B1392=0,E1392=1),Y1392,ERROR))))</f>
        <v>5.893780798827819E-2</v>
      </c>
      <c r="K1392">
        <f t="shared" si="294"/>
        <v>2.676538428771702E-2</v>
      </c>
      <c r="L1392">
        <f t="shared" si="295"/>
        <v>1.8545470669847686E-2</v>
      </c>
      <c r="M1392" s="22" t="str">
        <f t="shared" si="307"/>
        <v>Elevated Risk</v>
      </c>
      <c r="O1392">
        <f t="shared" si="296"/>
        <v>3.7376696182833684</v>
      </c>
      <c r="P1392">
        <f t="shared" si="297"/>
        <v>4.8751973232011512</v>
      </c>
      <c r="Q1392">
        <f t="shared" si="298"/>
        <v>3.2220707157647199</v>
      </c>
      <c r="R1392">
        <f>(O1392*constantes!$B$4)+(P1392*constantes!$B$5)+(D1392*constantes!$B$6)+(Q1392*constantes!$B$8)+(F1392*constantes!$B$9)</f>
        <v>23.942988066592182</v>
      </c>
      <c r="S1392" s="4">
        <f>(O1392*constantes!$B$4)+(P1392*constantes!$C$5)+(D1392*constantes!$B$6)+(Q1392*constantes!$B$8)+(F1392*constantes!$B$9)</f>
        <v>24.292247202826314</v>
      </c>
      <c r="T1392">
        <f>(O1392*constantes!$D$4)+(P1392*constantes!$D$5)+(D1392*constantes!$D$6)+(Q1392*constantes!$D$8)+(F1392*constantes!$D$9)</f>
        <v>26.149915624062789</v>
      </c>
      <c r="U1392">
        <f>(O1392*constantes!$D$4)+(P1392*constantes!$E$5)+(D1392*constantes!$D$6)+(Q1392*constantes!$D$8)+(F1392*constantes!$D$9)</f>
        <v>26.490009389329302</v>
      </c>
      <c r="V1392" s="5">
        <f t="shared" si="299"/>
        <v>0.11614617961038409</v>
      </c>
      <c r="W1392" s="5">
        <f t="shared" si="300"/>
        <v>0.16060461209645238</v>
      </c>
      <c r="X1392" s="6">
        <f t="shared" si="301"/>
        <v>5.893780798827819E-2</v>
      </c>
      <c r="Y1392" s="6">
        <f t="shared" si="302"/>
        <v>8.1811911214938915E-2</v>
      </c>
      <c r="AA1392">
        <f>(O1392*constantes!$B$4)+(LN(110)*constantes!$B$5)+(LN(22)*constantes!$B$8)+(F1392*constantes!$B$9)</f>
        <v>22.805468857654464</v>
      </c>
      <c r="AB1392">
        <f t="shared" si="303"/>
        <v>3.8810869283687155E-2</v>
      </c>
      <c r="AC1392">
        <f>(O1392*constantes!$D$4)+(LN(110)*constantes!$D$5)+(LN(22)*constantes!$D$8)+(F1392*constantes!$D$9)</f>
        <v>24.972784348242914</v>
      </c>
      <c r="AD1392" s="7">
        <f t="shared" si="304"/>
        <v>1.8545470669847686E-2</v>
      </c>
      <c r="AF1392">
        <f>(O1392*constantes!$B$4)+(LN(125)*constantes!$B$5)+(LN(22.5)*constantes!$B$8)+(F1392*constantes!$B$9)</f>
        <v>23.060425794408857</v>
      </c>
      <c r="AG1392">
        <f t="shared" si="305"/>
        <v>4.9796912096185753E-2</v>
      </c>
      <c r="AH1392">
        <f>(O1392*constantes!$D$4)+(LN(125)*constantes!$D$5)+(LN(22.5)*constantes!$D$8)+(F1392*constantes!$D$9)</f>
        <v>25.343857364851146</v>
      </c>
      <c r="AI1392">
        <f t="shared" si="306"/>
        <v>2.676538428771702E-2</v>
      </c>
    </row>
    <row r="1393" spans="1:35" x14ac:dyDescent="0.25">
      <c r="A1393" s="11">
        <v>1392</v>
      </c>
      <c r="B1393">
        <v>1</v>
      </c>
      <c r="C1393">
        <v>44</v>
      </c>
      <c r="D1393">
        <v>1</v>
      </c>
      <c r="E1393">
        <v>0</v>
      </c>
      <c r="F1393">
        <v>0</v>
      </c>
      <c r="G1393">
        <v>115</v>
      </c>
      <c r="H1393">
        <v>24.16</v>
      </c>
      <c r="I1393">
        <f>IF(AND(B1393=1,E1393=0),V1393,IF(AND(B1393=1,E1393=1),W1393,IF(AND(B1393=0,E1393=0),X1393,IF(AND(B1393=0,E1393=1),Y1393,ERROR))))</f>
        <v>0.10308728038917092</v>
      </c>
      <c r="K1393">
        <f t="shared" si="294"/>
        <v>5.7330036913051163E-2</v>
      </c>
      <c r="L1393">
        <f t="shared" si="295"/>
        <v>4.4721443860098575E-2</v>
      </c>
      <c r="M1393" s="22" t="str">
        <f t="shared" si="307"/>
        <v>Elevated Risk</v>
      </c>
      <c r="O1393">
        <f t="shared" si="296"/>
        <v>3.784189633918261</v>
      </c>
      <c r="P1393">
        <f t="shared" si="297"/>
        <v>4.7449321283632502</v>
      </c>
      <c r="Q1393">
        <f t="shared" si="298"/>
        <v>3.1846983730666141</v>
      </c>
      <c r="R1393">
        <f>(O1393*constantes!$B$4)+(P1393*constantes!$B$5)+(D1393*constantes!$B$6)+(Q1393*constantes!$B$8)+(F1393*constantes!$B$9)</f>
        <v>23.81652298470231</v>
      </c>
      <c r="S1393" s="4">
        <f>(O1393*constantes!$B$4)+(P1393*constantes!$C$5)+(D1393*constantes!$B$6)+(Q1393*constantes!$B$8)+(F1393*constantes!$B$9)</f>
        <v>24.156449922378251</v>
      </c>
      <c r="T1393">
        <f>(O1393*constantes!$D$4)+(P1393*constantes!$D$5)+(D1393*constantes!$D$6)+(Q1393*constantes!$D$8)+(F1393*constantes!$D$9)</f>
        <v>25.890968963590538</v>
      </c>
      <c r="U1393">
        <f>(O1393*constantes!$D$4)+(P1393*constantes!$E$5)+(D1393*constantes!$D$6)+(Q1393*constantes!$D$8)+(F1393*constantes!$D$9)</f>
        <v>26.221975428865161</v>
      </c>
      <c r="V1393" s="5">
        <f t="shared" si="299"/>
        <v>0.10308728038917092</v>
      </c>
      <c r="W1393" s="5">
        <f t="shared" si="300"/>
        <v>0.14173513623162459</v>
      </c>
      <c r="X1393" s="6">
        <f t="shared" si="301"/>
        <v>4.5805453319367806E-2</v>
      </c>
      <c r="Y1393" s="6">
        <f t="shared" si="302"/>
        <v>6.3199536276365764E-2</v>
      </c>
      <c r="AA1393">
        <f>(O1393*constantes!$B$4)+(LN(110)*constantes!$B$5)+(LN(22)*constantes!$B$8)+(F1393*constantes!$B$9)</f>
        <v>22.95028380552526</v>
      </c>
      <c r="AB1393">
        <f t="shared" si="303"/>
        <v>4.4721443860098575E-2</v>
      </c>
      <c r="AC1393">
        <f>(O1393*constantes!$D$4)+(LN(110)*constantes!$D$5)+(LN(22)*constantes!$D$8)+(F1393*constantes!$D$9)</f>
        <v>25.099368567186549</v>
      </c>
      <c r="AD1393" s="7">
        <f t="shared" si="304"/>
        <v>2.102161003401426E-2</v>
      </c>
      <c r="AF1393">
        <f>(O1393*constantes!$B$4)+(LN(125)*constantes!$B$5)+(LN(22.5)*constantes!$B$8)+(F1393*constantes!$B$9)</f>
        <v>23.205240742279653</v>
      </c>
      <c r="AG1393">
        <f t="shared" si="305"/>
        <v>5.7330036913051163E-2</v>
      </c>
      <c r="AH1393">
        <f>(O1393*constantes!$D$4)+(LN(125)*constantes!$D$5)+(LN(22.5)*constantes!$D$8)+(F1393*constantes!$D$9)</f>
        <v>25.470441583794781</v>
      </c>
      <c r="AI1393">
        <f t="shared" si="306"/>
        <v>3.0321952038303235E-2</v>
      </c>
    </row>
    <row r="1394" spans="1:35" x14ac:dyDescent="0.25">
      <c r="A1394" s="11">
        <v>1393</v>
      </c>
      <c r="B1394">
        <v>0</v>
      </c>
      <c r="C1394">
        <v>48</v>
      </c>
      <c r="D1394">
        <v>0</v>
      </c>
      <c r="E1394">
        <v>1</v>
      </c>
      <c r="F1394">
        <v>0</v>
      </c>
      <c r="G1394">
        <v>149</v>
      </c>
      <c r="H1394">
        <v>30.91</v>
      </c>
      <c r="I1394">
        <f>IF(AND(B1394=1,E1394=0),V1394,IF(AND(B1394=1,E1394=1),W1394,IF(AND(B1394=0,E1394=0),X1394,IF(AND(B1394=0,E1394=1),Y1394,ERROR))))</f>
        <v>0.10115100277731337</v>
      </c>
      <c r="K1394">
        <f t="shared" si="294"/>
        <v>3.8265438641588045E-2</v>
      </c>
      <c r="L1394">
        <f t="shared" si="295"/>
        <v>2.6562184906686825E-2</v>
      </c>
      <c r="M1394" s="22" t="str">
        <f t="shared" si="307"/>
        <v>Elevated Risk</v>
      </c>
      <c r="O1394">
        <f t="shared" si="296"/>
        <v>3.8712010109078911</v>
      </c>
      <c r="P1394">
        <f t="shared" si="297"/>
        <v>5.0039463059454592</v>
      </c>
      <c r="Q1394">
        <f t="shared" si="298"/>
        <v>3.4310797561440252</v>
      </c>
      <c r="R1394">
        <f>(O1394*constantes!$B$4)+(P1394*constantes!$B$5)+(D1394*constantes!$B$6)+(Q1394*constantes!$B$8)+(F1394*constantes!$B$9)</f>
        <v>24.053671710427434</v>
      </c>
      <c r="S1394" s="4">
        <f>(O1394*constantes!$B$4)+(P1394*constantes!$C$5)+(D1394*constantes!$B$6)+(Q1394*constantes!$B$8)+(F1394*constantes!$B$9)</f>
        <v>24.412154423785363</v>
      </c>
      <c r="T1394">
        <f>(O1394*constantes!$D$4)+(P1394*constantes!$D$5)+(D1394*constantes!$D$6)+(Q1394*constantes!$D$8)+(F1394*constantes!$D$9)</f>
        <v>26.36359906353681</v>
      </c>
      <c r="U1394">
        <f>(O1394*constantes!$D$4)+(P1394*constantes!$E$5)+(D1394*constantes!$D$6)+(Q1394*constantes!$D$8)+(F1394*constantes!$D$9)</f>
        <v>26.712674357839568</v>
      </c>
      <c r="V1394" s="5">
        <f t="shared" si="299"/>
        <v>0.12882634835410733</v>
      </c>
      <c r="W1394" s="5">
        <f t="shared" si="300"/>
        <v>0.17911842072322681</v>
      </c>
      <c r="X1394" s="6">
        <f t="shared" si="301"/>
        <v>7.2458386536456976E-2</v>
      </c>
      <c r="Y1394" s="6">
        <f t="shared" si="302"/>
        <v>0.10115100277731337</v>
      </c>
      <c r="AA1394">
        <f>(O1394*constantes!$B$4)+(LN(110)*constantes!$B$5)+(LN(22)*constantes!$B$8)+(F1394*constantes!$B$9)</f>
        <v>23.221146741638901</v>
      </c>
      <c r="AB1394">
        <f t="shared" si="303"/>
        <v>5.8221930281009082E-2</v>
      </c>
      <c r="AC1394">
        <f>(O1394*constantes!$D$4)+(LN(110)*constantes!$D$5)+(LN(22)*constantes!$D$8)+(F1394*constantes!$D$9)</f>
        <v>25.336132614771724</v>
      </c>
      <c r="AD1394" s="7">
        <f t="shared" si="304"/>
        <v>2.6562184906686825E-2</v>
      </c>
      <c r="AF1394">
        <f>(O1394*constantes!$B$4)+(LN(125)*constantes!$B$5)+(LN(22.5)*constantes!$B$8)+(F1394*constantes!$B$9)</f>
        <v>23.47610367839329</v>
      </c>
      <c r="AG1394">
        <f t="shared" si="305"/>
        <v>7.448581103683527E-2</v>
      </c>
      <c r="AH1394">
        <f>(O1394*constantes!$D$4)+(LN(125)*constantes!$D$5)+(LN(22.5)*constantes!$D$8)+(F1394*constantes!$D$9)</f>
        <v>25.707205631379956</v>
      </c>
      <c r="AI1394">
        <f t="shared" si="306"/>
        <v>3.8265438641588045E-2</v>
      </c>
    </row>
    <row r="1395" spans="1:35" x14ac:dyDescent="0.25">
      <c r="A1395" s="11">
        <v>1394</v>
      </c>
      <c r="B1395">
        <v>1</v>
      </c>
      <c r="C1395">
        <v>36</v>
      </c>
      <c r="D1395">
        <v>1</v>
      </c>
      <c r="E1395">
        <v>0</v>
      </c>
      <c r="F1395">
        <v>0</v>
      </c>
      <c r="G1395">
        <v>123</v>
      </c>
      <c r="H1395">
        <v>22.05</v>
      </c>
      <c r="I1395">
        <f>IF(AND(B1395=1,E1395=0),V1395,IF(AND(B1395=1,E1395=1),W1395,IF(AND(B1395=0,E1395=0),X1395,IF(AND(B1395=0,E1395=1),Y1395,ERROR))))</f>
        <v>5.9535803684047206E-2</v>
      </c>
      <c r="K1395">
        <f t="shared" si="294"/>
        <v>3.1117023555229495E-2</v>
      </c>
      <c r="L1395">
        <f t="shared" si="295"/>
        <v>2.4199659473180479E-2</v>
      </c>
      <c r="M1395" s="22" t="str">
        <f t="shared" si="307"/>
        <v>Elevated Risk</v>
      </c>
      <c r="O1395">
        <f t="shared" si="296"/>
        <v>3.5835189384561099</v>
      </c>
      <c r="P1395">
        <f t="shared" si="297"/>
        <v>4.8121843553724171</v>
      </c>
      <c r="Q1395">
        <f t="shared" si="298"/>
        <v>3.0933126018928552</v>
      </c>
      <c r="R1395">
        <f>(O1395*constantes!$B$4)+(P1395*constantes!$B$5)+(D1395*constantes!$B$6)+(Q1395*constantes!$B$8)+(F1395*constantes!$B$9)</f>
        <v>23.244153500023195</v>
      </c>
      <c r="S1395" s="4">
        <f>(O1395*constantes!$B$4)+(P1395*constantes!$C$5)+(D1395*constantes!$B$6)+(Q1395*constantes!$B$8)+(F1395*constantes!$B$9)</f>
        <v>23.588898387242075</v>
      </c>
      <c r="T1395">
        <f>(O1395*constantes!$D$4)+(P1395*constantes!$D$5)+(D1395*constantes!$D$6)+(Q1395*constantes!$D$8)+(F1395*constantes!$D$9)</f>
        <v>25.487383440653112</v>
      </c>
      <c r="U1395">
        <f>(O1395*constantes!$D$4)+(P1395*constantes!$E$5)+(D1395*constantes!$D$6)+(Q1395*constantes!$D$8)+(F1395*constantes!$D$9)</f>
        <v>25.823081421283895</v>
      </c>
      <c r="V1395" s="5">
        <f t="shared" si="299"/>
        <v>5.9535803684047206E-2</v>
      </c>
      <c r="W1395" s="5">
        <f t="shared" si="300"/>
        <v>8.3000391256582651E-2</v>
      </c>
      <c r="X1395" s="6">
        <f t="shared" si="301"/>
        <v>3.083196900585361E-2</v>
      </c>
      <c r="Y1395" s="6">
        <f t="shared" si="302"/>
        <v>4.2864445439386833E-2</v>
      </c>
      <c r="AA1395">
        <f>(O1395*constantes!$B$4)+(LN(110)*constantes!$B$5)+(LN(22)*constantes!$B$8)+(F1395*constantes!$B$9)</f>
        <v>22.325603957379403</v>
      </c>
      <c r="AB1395">
        <f t="shared" si="303"/>
        <v>2.4199659473180479E-2</v>
      </c>
      <c r="AC1395">
        <f>(O1395*constantes!$D$4)+(LN(110)*constantes!$D$5)+(LN(22)*constantes!$D$8)+(F1395*constantes!$D$9)</f>
        <v>24.553329557885352</v>
      </c>
      <c r="AD1395" s="7">
        <f t="shared" si="304"/>
        <v>1.2230943924327331E-2</v>
      </c>
      <c r="AF1395">
        <f>(O1395*constantes!$B$4)+(LN(125)*constantes!$B$5)+(LN(22.5)*constantes!$B$8)+(F1395*constantes!$B$9)</f>
        <v>22.580560894133793</v>
      </c>
      <c r="AG1395">
        <f t="shared" si="305"/>
        <v>3.1117023555229495E-2</v>
      </c>
      <c r="AH1395">
        <f>(O1395*constantes!$D$4)+(LN(125)*constantes!$D$5)+(LN(22.5)*constantes!$D$8)+(F1395*constantes!$D$9)</f>
        <v>24.924402574493584</v>
      </c>
      <c r="AI1395">
        <f t="shared" si="306"/>
        <v>1.7677356619603457E-2</v>
      </c>
    </row>
    <row r="1396" spans="1:35" x14ac:dyDescent="0.25">
      <c r="A1396" s="11">
        <v>1395</v>
      </c>
      <c r="B1396">
        <v>1</v>
      </c>
      <c r="C1396">
        <v>63</v>
      </c>
      <c r="D1396">
        <v>1</v>
      </c>
      <c r="E1396">
        <v>1</v>
      </c>
      <c r="F1396">
        <v>0</v>
      </c>
      <c r="G1396">
        <v>149</v>
      </c>
      <c r="H1396">
        <v>33.49</v>
      </c>
      <c r="I1396">
        <f>IF(AND(B1396=1,E1396=0),V1396,IF(AND(B1396=1,E1396=1),W1396,IF(AND(B1396=0,E1396=0),X1396,IF(AND(B1396=0,E1396=1),Y1396,ERROR))))</f>
        <v>0.63100230300165672</v>
      </c>
      <c r="K1396">
        <f t="shared" si="294"/>
        <v>0.16512470507308763</v>
      </c>
      <c r="L1396">
        <f t="shared" si="295"/>
        <v>0.13051783749446544</v>
      </c>
      <c r="M1396" s="22" t="str">
        <f t="shared" si="307"/>
        <v>'&gt;30%</v>
      </c>
      <c r="O1396">
        <f t="shared" si="296"/>
        <v>4.1431347263915326</v>
      </c>
      <c r="P1396">
        <f t="shared" si="297"/>
        <v>5.0039463059454592</v>
      </c>
      <c r="Q1396">
        <f t="shared" si="298"/>
        <v>3.5112468868061133</v>
      </c>
      <c r="R1396">
        <f>(O1396*constantes!$B$4)+(P1396*constantes!$B$5)+(D1396*constantes!$B$6)+(Q1396*constantes!$B$8)+(F1396*constantes!$B$9)</f>
        <v>25.67327458555437</v>
      </c>
      <c r="S1396" s="4">
        <f>(O1396*constantes!$B$4)+(P1396*constantes!$C$5)+(D1396*constantes!$B$6)+(Q1396*constantes!$B$8)+(F1396*constantes!$B$9)</f>
        <v>26.031757298912304</v>
      </c>
      <c r="T1396">
        <f>(O1396*constantes!$D$4)+(P1396*constantes!$D$5)+(D1396*constantes!$D$6)+(Q1396*constantes!$D$8)+(F1396*constantes!$D$9)</f>
        <v>27.763215184278881</v>
      </c>
      <c r="U1396">
        <f>(O1396*constantes!$D$4)+(P1396*constantes!$E$5)+(D1396*constantes!$D$6)+(Q1396*constantes!$D$8)+(F1396*constantes!$D$9)</f>
        <v>28.112290478581635</v>
      </c>
      <c r="V1396" s="5">
        <f t="shared" si="299"/>
        <v>0.50173088439309743</v>
      </c>
      <c r="W1396" s="5">
        <f t="shared" si="300"/>
        <v>0.63100230300165672</v>
      </c>
      <c r="X1396" s="6">
        <f t="shared" si="301"/>
        <v>0.26280690349440938</v>
      </c>
      <c r="Y1396" s="6">
        <f t="shared" si="302"/>
        <v>0.35097332774271228</v>
      </c>
      <c r="AA1396">
        <f>(O1396*constantes!$B$4)+(LN(110)*constantes!$B$5)+(LN(22)*constantes!$B$8)+(F1396*constantes!$B$9)</f>
        <v>24.067665520590854</v>
      </c>
      <c r="AB1396">
        <f t="shared" si="303"/>
        <v>0.13051783749446544</v>
      </c>
      <c r="AC1396">
        <f>(O1396*constantes!$D$4)+(LN(110)*constantes!$D$5)+(LN(22)*constantes!$D$8)+(F1396*constantes!$D$9)</f>
        <v>26.076083289962796</v>
      </c>
      <c r="AD1396" s="7">
        <f t="shared" si="304"/>
        <v>5.4860361374715505E-2</v>
      </c>
      <c r="AF1396">
        <f>(O1396*constantes!$B$4)+(LN(125)*constantes!$B$5)+(LN(22.5)*constantes!$B$8)+(F1396*constantes!$B$9)</f>
        <v>24.322622457345251</v>
      </c>
      <c r="AG1396">
        <f t="shared" si="305"/>
        <v>0.16512470507308763</v>
      </c>
      <c r="AH1396">
        <f>(O1396*constantes!$D$4)+(LN(125)*constantes!$D$5)+(LN(22.5)*constantes!$D$8)+(F1396*constantes!$D$9)</f>
        <v>26.447156306571028</v>
      </c>
      <c r="AI1396">
        <f t="shared" si="306"/>
        <v>7.8518559479420769E-2</v>
      </c>
    </row>
    <row r="1397" spans="1:35" x14ac:dyDescent="0.25">
      <c r="A1397" s="11">
        <v>1396</v>
      </c>
      <c r="B1397">
        <v>0</v>
      </c>
      <c r="C1397">
        <v>43</v>
      </c>
      <c r="D1397">
        <v>1</v>
      </c>
      <c r="E1397">
        <v>0</v>
      </c>
      <c r="F1397">
        <v>0</v>
      </c>
      <c r="G1397">
        <v>116</v>
      </c>
      <c r="H1397">
        <v>22.65</v>
      </c>
      <c r="I1397">
        <f>IF(AND(B1397=1,E1397=0),V1397,IF(AND(B1397=1,E1397=1),W1397,IF(AND(B1397=0,E1397=0),X1397,IF(AND(B1397=0,E1397=1),Y1397,ERROR))))</f>
        <v>4.2725889110954762E-2</v>
      </c>
      <c r="K1397">
        <f t="shared" si="294"/>
        <v>2.8509711637591306E-2</v>
      </c>
      <c r="L1397">
        <f t="shared" si="295"/>
        <v>1.975954812069991E-2</v>
      </c>
      <c r="M1397" s="22" t="str">
        <f t="shared" si="307"/>
        <v>Elevated Risk</v>
      </c>
      <c r="O1397">
        <f t="shared" si="296"/>
        <v>3.7612001156935624</v>
      </c>
      <c r="P1397">
        <f t="shared" si="297"/>
        <v>4.7535901911063645</v>
      </c>
      <c r="Q1397">
        <f t="shared" si="298"/>
        <v>3.120159851929043</v>
      </c>
      <c r="R1397">
        <f>(O1397*constantes!$B$4)+(P1397*constantes!$B$5)+(D1397*constantes!$B$6)+(Q1397*constantes!$B$8)+(F1397*constantes!$B$9)</f>
        <v>23.709854729680814</v>
      </c>
      <c r="S1397" s="4">
        <f>(O1397*constantes!$B$4)+(P1397*constantes!$C$5)+(D1397*constantes!$B$6)+(Q1397*constantes!$B$8)+(F1397*constantes!$B$9)</f>
        <v>24.050401930971674</v>
      </c>
      <c r="T1397">
        <f>(O1397*constantes!$D$4)+(P1397*constantes!$D$5)+(D1397*constantes!$D$6)+(Q1397*constantes!$D$8)+(F1397*constantes!$D$9)</f>
        <v>25.819771907574008</v>
      </c>
      <c r="U1397">
        <f>(O1397*constantes!$D$4)+(P1397*constantes!$E$5)+(D1397*constantes!$D$6)+(Q1397*constantes!$D$8)+(F1397*constantes!$D$9)</f>
        <v>26.15138235930559</v>
      </c>
      <c r="V1397" s="5">
        <f t="shared" si="299"/>
        <v>9.315985067574406E-2</v>
      </c>
      <c r="W1397" s="5">
        <f t="shared" si="300"/>
        <v>0.12843404743042519</v>
      </c>
      <c r="X1397" s="6">
        <f t="shared" si="301"/>
        <v>4.2725889110954762E-2</v>
      </c>
      <c r="Y1397" s="6">
        <f t="shared" si="302"/>
        <v>5.9021712878290278E-2</v>
      </c>
      <c r="AA1397">
        <f>(O1397*constantes!$B$4)+(LN(110)*constantes!$B$5)+(LN(22)*constantes!$B$8)+(F1397*constantes!$B$9)</f>
        <v>22.8787183548725</v>
      </c>
      <c r="AB1397">
        <f t="shared" si="303"/>
        <v>4.169811677585733E-2</v>
      </c>
      <c r="AC1397">
        <f>(O1397*constantes!$D$4)+(LN(110)*constantes!$D$5)+(LN(22)*constantes!$D$8)+(F1397*constantes!$D$9)</f>
        <v>25.036812478830871</v>
      </c>
      <c r="AD1397" s="7">
        <f t="shared" si="304"/>
        <v>1.975954812069991E-2</v>
      </c>
      <c r="AF1397">
        <f>(O1397*constantes!$B$4)+(LN(125)*constantes!$B$5)+(LN(22.5)*constantes!$B$8)+(F1397*constantes!$B$9)</f>
        <v>23.133675291626897</v>
      </c>
      <c r="AG1397">
        <f t="shared" si="305"/>
        <v>5.3478442485207722E-2</v>
      </c>
      <c r="AH1397">
        <f>(O1397*constantes!$D$4)+(LN(125)*constantes!$D$5)+(LN(22.5)*constantes!$D$8)+(F1397*constantes!$D$9)</f>
        <v>25.407885495439103</v>
      </c>
      <c r="AI1397">
        <f t="shared" si="306"/>
        <v>2.8509711637591306E-2</v>
      </c>
    </row>
    <row r="1398" spans="1:35" x14ac:dyDescent="0.25">
      <c r="A1398" s="11">
        <v>1397</v>
      </c>
      <c r="B1398">
        <v>1</v>
      </c>
      <c r="C1398">
        <v>36</v>
      </c>
      <c r="D1398">
        <v>0</v>
      </c>
      <c r="E1398">
        <v>0</v>
      </c>
      <c r="F1398">
        <v>0</v>
      </c>
      <c r="G1398">
        <v>122.5</v>
      </c>
      <c r="H1398">
        <v>28.53</v>
      </c>
      <c r="I1398">
        <f>IF(AND(B1398=1,E1398=0),V1398,IF(AND(B1398=1,E1398=1),W1398,IF(AND(B1398=0,E1398=0),X1398,IF(AND(B1398=0,E1398=1),Y1398,ERROR))))</f>
        <v>3.6087848917341292E-2</v>
      </c>
      <c r="K1398">
        <f t="shared" si="294"/>
        <v>3.1117023555229495E-2</v>
      </c>
      <c r="L1398">
        <f t="shared" si="295"/>
        <v>2.4199659473180479E-2</v>
      </c>
      <c r="M1398" s="22" t="str">
        <f t="shared" si="307"/>
        <v>Elevated Risk</v>
      </c>
      <c r="O1398">
        <f t="shared" si="296"/>
        <v>3.5835189384561099</v>
      </c>
      <c r="P1398">
        <f t="shared" si="297"/>
        <v>4.808111029984782</v>
      </c>
      <c r="Q1398">
        <f t="shared" si="298"/>
        <v>3.3509561652254085</v>
      </c>
      <c r="R1398">
        <f>(O1398*constantes!$B$4)+(P1398*constantes!$B$5)+(D1398*constantes!$B$6)+(Q1398*constantes!$B$8)+(F1398*constantes!$B$9)</f>
        <v>22.731319243266249</v>
      </c>
      <c r="S1398" s="4">
        <f>(O1398*constantes!$B$4)+(P1398*constantes!$C$5)+(D1398*constantes!$B$6)+(Q1398*constantes!$B$8)+(F1398*constantes!$B$9)</f>
        <v>23.075772317454359</v>
      </c>
      <c r="T1398">
        <f>(O1398*constantes!$D$4)+(P1398*constantes!$D$5)+(D1398*constantes!$D$6)+(Q1398*constantes!$D$8)+(F1398*constantes!$D$9)</f>
        <v>24.988965814690754</v>
      </c>
      <c r="U1398">
        <f>(O1398*constantes!$D$4)+(P1398*constantes!$E$5)+(D1398*constantes!$D$6)+(Q1398*constantes!$D$8)+(F1398*constantes!$D$9)</f>
        <v>25.324379640142492</v>
      </c>
      <c r="V1398" s="5">
        <f t="shared" si="299"/>
        <v>3.6087848917341292E-2</v>
      </c>
      <c r="W1398" s="5">
        <f t="shared" si="300"/>
        <v>5.0547218425726959E-2</v>
      </c>
      <c r="X1398" s="6">
        <f t="shared" si="301"/>
        <v>1.8845136122099815E-2</v>
      </c>
      <c r="Y1398" s="6">
        <f t="shared" si="302"/>
        <v>2.6255938313686888E-2</v>
      </c>
      <c r="AA1398">
        <f>(O1398*constantes!$B$4)+(LN(110)*constantes!$B$5)+(LN(22)*constantes!$B$8)+(F1398*constantes!$B$9)</f>
        <v>22.325603957379403</v>
      </c>
      <c r="AB1398">
        <f t="shared" si="303"/>
        <v>2.4199659473180479E-2</v>
      </c>
      <c r="AC1398">
        <f>(O1398*constantes!$D$4)+(LN(110)*constantes!$D$5)+(LN(22)*constantes!$D$8)+(F1398*constantes!$D$9)</f>
        <v>24.553329557885352</v>
      </c>
      <c r="AD1398" s="7">
        <f t="shared" si="304"/>
        <v>1.2230943924327331E-2</v>
      </c>
      <c r="AF1398">
        <f>(O1398*constantes!$B$4)+(LN(125)*constantes!$B$5)+(LN(22.5)*constantes!$B$8)+(F1398*constantes!$B$9)</f>
        <v>22.580560894133793</v>
      </c>
      <c r="AG1398">
        <f t="shared" si="305"/>
        <v>3.1117023555229495E-2</v>
      </c>
      <c r="AH1398">
        <f>(O1398*constantes!$D$4)+(LN(125)*constantes!$D$5)+(LN(22.5)*constantes!$D$8)+(F1398*constantes!$D$9)</f>
        <v>24.924402574493584</v>
      </c>
      <c r="AI1398">
        <f t="shared" si="306"/>
        <v>1.7677356619603457E-2</v>
      </c>
    </row>
    <row r="1399" spans="1:35" x14ac:dyDescent="0.25">
      <c r="A1399" s="11">
        <v>1398</v>
      </c>
      <c r="B1399">
        <v>0</v>
      </c>
      <c r="C1399">
        <v>65</v>
      </c>
      <c r="D1399">
        <v>0</v>
      </c>
      <c r="E1399">
        <v>1</v>
      </c>
      <c r="F1399">
        <v>0</v>
      </c>
      <c r="G1399">
        <v>162</v>
      </c>
      <c r="H1399">
        <v>24.5</v>
      </c>
      <c r="I1399">
        <f>IF(AND(B1399=1,E1399=0),V1399,IF(AND(B1399=1,E1399=1),W1399,IF(AND(B1399=0,E1399=0),X1399,IF(AND(B1399=0,E1399=1),Y1399,ERROR))))</f>
        <v>0.24042751503853965</v>
      </c>
      <c r="K1399">
        <f t="shared" si="294"/>
        <v>8.5182662382899066E-2</v>
      </c>
      <c r="L1399">
        <f t="shared" si="295"/>
        <v>5.9581907304813275E-2</v>
      </c>
      <c r="M1399" s="22" t="str">
        <f t="shared" si="307"/>
        <v>Elevated Risk</v>
      </c>
      <c r="O1399">
        <f t="shared" si="296"/>
        <v>4.1743872698956368</v>
      </c>
      <c r="P1399">
        <f t="shared" si="297"/>
        <v>5.0875963352323836</v>
      </c>
      <c r="Q1399">
        <f t="shared" si="298"/>
        <v>3.1986731175506815</v>
      </c>
      <c r="R1399">
        <f>(O1399*constantes!$B$4)+(P1399*constantes!$B$5)+(D1399*constantes!$B$6)+(Q1399*constantes!$B$8)+(F1399*constantes!$B$9)</f>
        <v>24.968410892657868</v>
      </c>
      <c r="S1399" s="4">
        <f>(O1399*constantes!$B$4)+(P1399*constantes!$C$5)+(D1399*constantes!$B$6)+(Q1399*constantes!$B$8)+(F1399*constantes!$B$9)</f>
        <v>25.332886294113916</v>
      </c>
      <c r="T1399">
        <f>(O1399*constantes!$D$4)+(P1399*constantes!$D$5)+(D1399*constantes!$D$6)+(Q1399*constantes!$D$8)+(F1399*constantes!$D$9)</f>
        <v>27.305072207181233</v>
      </c>
      <c r="U1399">
        <f>(O1399*constantes!$D$4)+(P1399*constantes!$E$5)+(D1399*constantes!$D$6)+(Q1399*constantes!$D$8)+(F1399*constantes!$D$9)</f>
        <v>27.659982927527043</v>
      </c>
      <c r="V1399" s="5">
        <f t="shared" si="299"/>
        <v>0.29124852502940679</v>
      </c>
      <c r="W1399" s="5">
        <f t="shared" si="300"/>
        <v>0.39081748645771996</v>
      </c>
      <c r="X1399" s="6">
        <f t="shared" si="301"/>
        <v>0.17538575089659691</v>
      </c>
      <c r="Y1399" s="6">
        <f t="shared" si="302"/>
        <v>0.24042751503853965</v>
      </c>
      <c r="AA1399">
        <f>(O1399*constantes!$B$4)+(LN(110)*constantes!$B$5)+(LN(22)*constantes!$B$8)+(F1399*constantes!$B$9)</f>
        <v>24.164953438417392</v>
      </c>
      <c r="AB1399">
        <f t="shared" si="303"/>
        <v>0.14285464759503463</v>
      </c>
      <c r="AC1399">
        <f>(O1399*constantes!$D$4)+(LN(110)*constantes!$D$5)+(LN(22)*constantes!$D$8)+(F1399*constantes!$D$9)</f>
        <v>26.16112364851551</v>
      </c>
      <c r="AD1399" s="7">
        <f t="shared" si="304"/>
        <v>5.9581907304813275E-2</v>
      </c>
      <c r="AF1399">
        <f>(O1399*constantes!$B$4)+(LN(125)*constantes!$B$5)+(LN(22.5)*constantes!$B$8)+(F1399*constantes!$B$9)</f>
        <v>24.419910375171785</v>
      </c>
      <c r="AG1399">
        <f t="shared" si="305"/>
        <v>0.18037897763812694</v>
      </c>
      <c r="AH1399">
        <f>(O1399*constantes!$D$4)+(LN(125)*constantes!$D$5)+(LN(22.5)*constantes!$D$8)+(F1399*constantes!$D$9)</f>
        <v>26.532196665123742</v>
      </c>
      <c r="AI1399">
        <f t="shared" si="306"/>
        <v>8.5182662382899066E-2</v>
      </c>
    </row>
    <row r="1400" spans="1:35" x14ac:dyDescent="0.25">
      <c r="A1400" s="11">
        <v>1399</v>
      </c>
      <c r="B1400">
        <v>0</v>
      </c>
      <c r="C1400">
        <v>48</v>
      </c>
      <c r="D1400">
        <v>1</v>
      </c>
      <c r="E1400">
        <v>0</v>
      </c>
      <c r="F1400">
        <v>0</v>
      </c>
      <c r="G1400">
        <v>129</v>
      </c>
      <c r="H1400">
        <v>25.04</v>
      </c>
      <c r="I1400">
        <f>IF(AND(B1400=1,E1400=0),V1400,IF(AND(B1400=1,E1400=1),W1400,IF(AND(B1400=0,E1400=0),X1400,IF(AND(B1400=0,E1400=1),Y1400,ERROR))))</f>
        <v>8.019431395538823E-2</v>
      </c>
      <c r="K1400">
        <f t="shared" si="294"/>
        <v>3.8265438641588045E-2</v>
      </c>
      <c r="L1400">
        <f t="shared" si="295"/>
        <v>2.6562184906686825E-2</v>
      </c>
      <c r="M1400" s="22" t="str">
        <f t="shared" si="307"/>
        <v>Elevated Risk</v>
      </c>
      <c r="O1400">
        <f t="shared" si="296"/>
        <v>3.8712010109078911</v>
      </c>
      <c r="P1400">
        <f t="shared" si="297"/>
        <v>4.8598124043616719</v>
      </c>
      <c r="Q1400">
        <f t="shared" si="298"/>
        <v>3.2204745462318978</v>
      </c>
      <c r="R1400">
        <f>(O1400*constantes!$B$4)+(P1400*constantes!$B$5)+(D1400*constantes!$B$6)+(Q1400*constantes!$B$8)+(F1400*constantes!$B$9)</f>
        <v>24.328860300015339</v>
      </c>
      <c r="S1400" s="4">
        <f>(O1400*constantes!$B$4)+(P1400*constantes!$C$5)+(D1400*constantes!$B$6)+(Q1400*constantes!$B$8)+(F1400*constantes!$B$9)</f>
        <v>24.677017260663813</v>
      </c>
      <c r="T1400">
        <f>(O1400*constantes!$D$4)+(P1400*constantes!$D$5)+(D1400*constantes!$D$6)+(Q1400*constantes!$D$8)+(F1400*constantes!$D$9)</f>
        <v>26.469171456865183</v>
      </c>
      <c r="U1400">
        <f>(O1400*constantes!$D$4)+(P1400*constantes!$E$5)+(D1400*constantes!$D$6)+(Q1400*constantes!$D$8)+(F1400*constantes!$D$9)</f>
        <v>26.808191970193455</v>
      </c>
      <c r="V1400" s="5">
        <f t="shared" si="299"/>
        <v>0.16606698099075612</v>
      </c>
      <c r="W1400" s="5">
        <f t="shared" si="300"/>
        <v>0.22681061009982162</v>
      </c>
      <c r="X1400" s="6">
        <f t="shared" si="301"/>
        <v>8.019431395538823E-2</v>
      </c>
      <c r="Y1400" s="6">
        <f t="shared" si="302"/>
        <v>0.11070706225086024</v>
      </c>
      <c r="AA1400">
        <f>(O1400*constantes!$B$4)+(LN(110)*constantes!$B$5)+(LN(22)*constantes!$B$8)+(F1400*constantes!$B$9)</f>
        <v>23.221146741638901</v>
      </c>
      <c r="AB1400">
        <f t="shared" si="303"/>
        <v>5.8221930281009082E-2</v>
      </c>
      <c r="AC1400">
        <f>(O1400*constantes!$D$4)+(LN(110)*constantes!$D$5)+(LN(22)*constantes!$D$8)+(F1400*constantes!$D$9)</f>
        <v>25.336132614771724</v>
      </c>
      <c r="AD1400" s="7">
        <f t="shared" si="304"/>
        <v>2.6562184906686825E-2</v>
      </c>
      <c r="AF1400">
        <f>(O1400*constantes!$B$4)+(LN(125)*constantes!$B$5)+(LN(22.5)*constantes!$B$8)+(F1400*constantes!$B$9)</f>
        <v>23.47610367839329</v>
      </c>
      <c r="AG1400">
        <f t="shared" si="305"/>
        <v>7.448581103683527E-2</v>
      </c>
      <c r="AH1400">
        <f>(O1400*constantes!$D$4)+(LN(125)*constantes!$D$5)+(LN(22.5)*constantes!$D$8)+(F1400*constantes!$D$9)</f>
        <v>25.707205631379956</v>
      </c>
      <c r="AI1400">
        <f t="shared" si="306"/>
        <v>3.8265438641588045E-2</v>
      </c>
    </row>
    <row r="1401" spans="1:35" x14ac:dyDescent="0.25">
      <c r="A1401" s="11">
        <v>1400</v>
      </c>
      <c r="B1401">
        <v>0</v>
      </c>
      <c r="C1401">
        <v>63</v>
      </c>
      <c r="D1401">
        <v>0</v>
      </c>
      <c r="E1401">
        <v>1</v>
      </c>
      <c r="F1401">
        <v>0</v>
      </c>
      <c r="G1401">
        <v>144</v>
      </c>
      <c r="H1401">
        <v>21.35</v>
      </c>
      <c r="I1401">
        <f>IF(AND(B1401=1,E1401=0),V1401,IF(AND(B1401=1,E1401=1),W1401,IF(AND(B1401=0,E1401=0),X1401,IF(AND(B1401=0,E1401=1),Y1401,ERROR))))</f>
        <v>0.15434484978414609</v>
      </c>
      <c r="K1401">
        <f t="shared" si="294"/>
        <v>7.8518559479420769E-2</v>
      </c>
      <c r="L1401">
        <f t="shared" si="295"/>
        <v>5.4860361374715505E-2</v>
      </c>
      <c r="M1401" s="22" t="str">
        <f t="shared" si="307"/>
        <v>Elevated Risk</v>
      </c>
      <c r="O1401">
        <f t="shared" si="296"/>
        <v>4.1431347263915326</v>
      </c>
      <c r="P1401">
        <f t="shared" si="297"/>
        <v>4.9698132995760007</v>
      </c>
      <c r="Q1401">
        <f t="shared" si="298"/>
        <v>3.0610517396746335</v>
      </c>
      <c r="R1401">
        <f>(O1401*constantes!$B$4)+(P1401*constantes!$B$5)+(D1401*constantes!$B$6)+(Q1401*constantes!$B$8)+(F1401*constantes!$B$9)</f>
        <v>24.543523921307091</v>
      </c>
      <c r="S1401" s="4">
        <f>(O1401*constantes!$B$4)+(P1401*constantes!$C$5)+(D1401*constantes!$B$6)+(Q1401*constantes!$B$8)+(F1401*constantes!$B$9)</f>
        <v>24.899561346088717</v>
      </c>
      <c r="T1401">
        <f>(O1401*constantes!$D$4)+(P1401*constantes!$D$5)+(D1401*constantes!$D$6)+(Q1401*constantes!$D$8)+(F1401*constantes!$D$9)</f>
        <v>26.818359840361193</v>
      </c>
      <c r="U1401">
        <f>(O1401*constantes!$D$4)+(P1401*constantes!$E$5)+(D1401*constantes!$D$6)+(Q1401*constantes!$D$8)+(F1401*constantes!$D$9)</f>
        <v>27.165054016139614</v>
      </c>
      <c r="V1401" s="5">
        <f t="shared" si="299"/>
        <v>0.20155238073711956</v>
      </c>
      <c r="W1401" s="5">
        <f t="shared" si="300"/>
        <v>0.27482797299084638</v>
      </c>
      <c r="X1401" s="6">
        <f t="shared" si="301"/>
        <v>0.11177274543366045</v>
      </c>
      <c r="Y1401" s="6">
        <f t="shared" si="302"/>
        <v>0.15434484978414609</v>
      </c>
      <c r="AA1401">
        <f>(O1401*constantes!$B$4)+(LN(110)*constantes!$B$5)+(LN(22)*constantes!$B$8)+(F1401*constantes!$B$9)</f>
        <v>24.067665520590854</v>
      </c>
      <c r="AB1401">
        <f t="shared" si="303"/>
        <v>0.13051783749446544</v>
      </c>
      <c r="AC1401">
        <f>(O1401*constantes!$D$4)+(LN(110)*constantes!$D$5)+(LN(22)*constantes!$D$8)+(F1401*constantes!$D$9)</f>
        <v>26.076083289962796</v>
      </c>
      <c r="AD1401" s="7">
        <f t="shared" si="304"/>
        <v>5.4860361374715505E-2</v>
      </c>
      <c r="AF1401">
        <f>(O1401*constantes!$B$4)+(LN(125)*constantes!$B$5)+(LN(22.5)*constantes!$B$8)+(F1401*constantes!$B$9)</f>
        <v>24.322622457345251</v>
      </c>
      <c r="AG1401">
        <f t="shared" si="305"/>
        <v>0.16512470507308763</v>
      </c>
      <c r="AH1401">
        <f>(O1401*constantes!$D$4)+(LN(125)*constantes!$D$5)+(LN(22.5)*constantes!$D$8)+(F1401*constantes!$D$9)</f>
        <v>26.447156306571028</v>
      </c>
      <c r="AI1401">
        <f t="shared" si="306"/>
        <v>7.8518559479420769E-2</v>
      </c>
    </row>
    <row r="1402" spans="1:35" x14ac:dyDescent="0.25">
      <c r="A1402" s="11">
        <v>1401</v>
      </c>
      <c r="B1402">
        <v>1</v>
      </c>
      <c r="C1402">
        <v>40</v>
      </c>
      <c r="D1402">
        <v>1</v>
      </c>
      <c r="E1402">
        <v>0</v>
      </c>
      <c r="F1402">
        <v>0</v>
      </c>
      <c r="G1402">
        <v>137</v>
      </c>
      <c r="H1402">
        <v>35.200000000000003</v>
      </c>
      <c r="I1402">
        <f>IF(AND(B1402=1,E1402=0),V1402,IF(AND(B1402=1,E1402=1),W1402,IF(AND(B1402=0,E1402=0),X1402,IF(AND(B1402=0,E1402=1),Y1402,ERROR))))</f>
        <v>0.13996951037794303</v>
      </c>
      <c r="K1402">
        <f t="shared" si="294"/>
        <v>4.2933030992125865E-2</v>
      </c>
      <c r="L1402">
        <f t="shared" si="295"/>
        <v>3.3434567241904078E-2</v>
      </c>
      <c r="M1402" s="22" t="str">
        <f t="shared" si="307"/>
        <v>Elevated Risk</v>
      </c>
      <c r="O1402">
        <f t="shared" si="296"/>
        <v>3.6888794541139363</v>
      </c>
      <c r="P1402">
        <f t="shared" si="297"/>
        <v>4.9199809258281251</v>
      </c>
      <c r="Q1402">
        <f t="shared" si="298"/>
        <v>3.5610460826040513</v>
      </c>
      <c r="R1402">
        <f>(O1402*constantes!$B$4)+(P1402*constantes!$B$5)+(D1402*constantes!$B$6)+(Q1402*constantes!$B$8)+(F1402*constantes!$B$9)</f>
        <v>24.142912904269771</v>
      </c>
      <c r="S1402" s="4">
        <f>(O1402*constantes!$B$4)+(P1402*constantes!$C$5)+(D1402*constantes!$B$6)+(Q1402*constantes!$B$8)+(F1402*constantes!$B$9)</f>
        <v>24.495380337796099</v>
      </c>
      <c r="T1402">
        <f>(O1402*constantes!$D$4)+(P1402*constantes!$D$5)+(D1402*constantes!$D$6)+(Q1402*constantes!$D$8)+(F1402*constantes!$D$9)</f>
        <v>26.316427572008326</v>
      </c>
      <c r="U1402">
        <f>(O1402*constantes!$D$4)+(P1402*constantes!$E$5)+(D1402*constantes!$D$6)+(Q1402*constantes!$D$8)+(F1402*constantes!$D$9)</f>
        <v>26.659645441394094</v>
      </c>
      <c r="V1402" s="5">
        <f t="shared" si="299"/>
        <v>0.13996951037794303</v>
      </c>
      <c r="W1402" s="5">
        <f t="shared" si="300"/>
        <v>0.19306018028699301</v>
      </c>
      <c r="X1402" s="6">
        <f t="shared" si="301"/>
        <v>6.9238189144318008E-2</v>
      </c>
      <c r="Y1402" s="6">
        <f t="shared" si="302"/>
        <v>9.6186761520902331E-2</v>
      </c>
      <c r="AA1402">
        <f>(O1402*constantes!$B$4)+(LN(110)*constantes!$B$5)+(LN(22)*constantes!$B$8)+(F1402*constantes!$B$9)</f>
        <v>22.653587028201589</v>
      </c>
      <c r="AB1402">
        <f t="shared" si="303"/>
        <v>3.3434567241904078E-2</v>
      </c>
      <c r="AC1402">
        <f>(O1402*constantes!$D$4)+(LN(110)*constantes!$D$5)+(LN(22)*constantes!$D$8)+(F1402*constantes!$D$9)</f>
        <v>24.840022896226397</v>
      </c>
      <c r="AD1402" s="7">
        <f t="shared" si="304"/>
        <v>1.6258639030403699E-2</v>
      </c>
      <c r="AF1402">
        <f>(O1402*constantes!$B$4)+(LN(125)*constantes!$B$5)+(LN(22.5)*constantes!$B$8)+(F1402*constantes!$B$9)</f>
        <v>22.908543964955982</v>
      </c>
      <c r="AG1402">
        <f t="shared" si="305"/>
        <v>4.2933030992125865E-2</v>
      </c>
      <c r="AH1402">
        <f>(O1402*constantes!$D$4)+(LN(125)*constantes!$D$5)+(LN(22.5)*constantes!$D$8)+(F1402*constantes!$D$9)</f>
        <v>25.211095912834629</v>
      </c>
      <c r="AI1402">
        <f t="shared" si="306"/>
        <v>2.3477142937900042E-2</v>
      </c>
    </row>
    <row r="1403" spans="1:35" x14ac:dyDescent="0.25">
      <c r="A1403" s="11">
        <v>1402</v>
      </c>
      <c r="B1403">
        <v>0</v>
      </c>
      <c r="C1403">
        <v>40</v>
      </c>
      <c r="D1403">
        <v>0</v>
      </c>
      <c r="E1403">
        <v>1</v>
      </c>
      <c r="F1403">
        <v>0</v>
      </c>
      <c r="G1403">
        <v>122</v>
      </c>
      <c r="H1403">
        <v>29.86</v>
      </c>
      <c r="I1403">
        <f>IF(AND(B1403=1,E1403=0),V1403,IF(AND(B1403=1,E1403=1),W1403,IF(AND(B1403=0,E1403=0),X1403,IF(AND(B1403=0,E1403=1),Y1403,ERROR))))</f>
        <v>3.5215697474315188E-2</v>
      </c>
      <c r="K1403">
        <f t="shared" si="294"/>
        <v>2.3477142937900042E-2</v>
      </c>
      <c r="L1403">
        <f t="shared" si="295"/>
        <v>1.6258639030403699E-2</v>
      </c>
      <c r="M1403" s="22" t="str">
        <f t="shared" si="307"/>
        <v>Elevated Risk</v>
      </c>
      <c r="O1403">
        <f t="shared" si="296"/>
        <v>3.6888794541139363</v>
      </c>
      <c r="P1403">
        <f t="shared" si="297"/>
        <v>4.8040210447332568</v>
      </c>
      <c r="Q1403">
        <f t="shared" si="298"/>
        <v>3.3965197921110444</v>
      </c>
      <c r="R1403">
        <f>(O1403*constantes!$B$4)+(P1403*constantes!$B$5)+(D1403*constantes!$B$6)+(Q1403*constantes!$B$8)+(F1403*constantes!$B$9)</f>
        <v>23.087836540734163</v>
      </c>
      <c r="S1403" s="4">
        <f>(O1403*constantes!$B$4)+(P1403*constantes!$C$5)+(D1403*constantes!$B$6)+(Q1403*constantes!$B$8)+(F1403*constantes!$B$9)</f>
        <v>23.431996608378853</v>
      </c>
      <c r="T1403">
        <f>(O1403*constantes!$D$4)+(P1403*constantes!$D$5)+(D1403*constantes!$D$6)+(Q1403*constantes!$D$8)+(F1403*constantes!$D$9)</f>
        <v>25.287448796863206</v>
      </c>
      <c r="U1403">
        <f>(O1403*constantes!$D$4)+(P1403*constantes!$E$5)+(D1403*constantes!$D$6)+(Q1403*constantes!$D$8)+(F1403*constantes!$D$9)</f>
        <v>25.622577304943796</v>
      </c>
      <c r="V1403" s="5">
        <f t="shared" si="299"/>
        <v>5.1144762958422851E-2</v>
      </c>
      <c r="W1403" s="5">
        <f t="shared" si="300"/>
        <v>7.1389476909057392E-2</v>
      </c>
      <c r="X1403" s="6">
        <f t="shared" si="301"/>
        <v>2.5316126036248887E-2</v>
      </c>
      <c r="Y1403" s="6">
        <f t="shared" si="302"/>
        <v>3.5215697474315188E-2</v>
      </c>
      <c r="AA1403">
        <f>(O1403*constantes!$B$4)+(LN(110)*constantes!$B$5)+(LN(22)*constantes!$B$8)+(F1403*constantes!$B$9)</f>
        <v>22.653587028201589</v>
      </c>
      <c r="AB1403">
        <f t="shared" si="303"/>
        <v>3.3434567241904078E-2</v>
      </c>
      <c r="AC1403">
        <f>(O1403*constantes!$D$4)+(LN(110)*constantes!$D$5)+(LN(22)*constantes!$D$8)+(F1403*constantes!$D$9)</f>
        <v>24.840022896226397</v>
      </c>
      <c r="AD1403" s="7">
        <f t="shared" si="304"/>
        <v>1.6258639030403699E-2</v>
      </c>
      <c r="AF1403">
        <f>(O1403*constantes!$B$4)+(LN(125)*constantes!$B$5)+(LN(22.5)*constantes!$B$8)+(F1403*constantes!$B$9)</f>
        <v>22.908543964955982</v>
      </c>
      <c r="AG1403">
        <f t="shared" si="305"/>
        <v>4.2933030992125865E-2</v>
      </c>
      <c r="AH1403">
        <f>(O1403*constantes!$D$4)+(LN(125)*constantes!$D$5)+(LN(22.5)*constantes!$D$8)+(F1403*constantes!$D$9)</f>
        <v>25.211095912834629</v>
      </c>
      <c r="AI1403">
        <f t="shared" si="306"/>
        <v>2.3477142937900042E-2</v>
      </c>
    </row>
    <row r="1404" spans="1:35" x14ac:dyDescent="0.25">
      <c r="A1404" s="11">
        <v>1403</v>
      </c>
      <c r="B1404">
        <v>0</v>
      </c>
      <c r="C1404">
        <v>42</v>
      </c>
      <c r="D1404">
        <v>0</v>
      </c>
      <c r="E1404">
        <v>0</v>
      </c>
      <c r="F1404">
        <v>0</v>
      </c>
      <c r="G1404">
        <v>113</v>
      </c>
      <c r="H1404">
        <v>21.31</v>
      </c>
      <c r="I1404">
        <f>IF(AND(B1404=1,E1404=0),V1404,IF(AND(B1404=1,E1404=1),W1404,IF(AND(B1404=0,E1404=0),X1404,IF(AND(B1404=0,E1404=1),Y1404,ERROR))))</f>
        <v>1.9669149549354614E-2</v>
      </c>
      <c r="K1404">
        <f t="shared" si="294"/>
        <v>2.676538428771702E-2</v>
      </c>
      <c r="L1404">
        <f t="shared" si="295"/>
        <v>1.8545470669847686E-2</v>
      </c>
      <c r="M1404" s="22" t="str">
        <f t="shared" si="307"/>
        <v>NORMAL</v>
      </c>
      <c r="O1404">
        <f t="shared" si="296"/>
        <v>3.7376696182833684</v>
      </c>
      <c r="P1404">
        <f t="shared" si="297"/>
        <v>4.7273878187123408</v>
      </c>
      <c r="Q1404">
        <f t="shared" si="298"/>
        <v>3.0591764461105257</v>
      </c>
      <c r="R1404">
        <f>(O1404*constantes!$B$4)+(P1404*constantes!$B$5)+(D1404*constantes!$B$6)+(Q1404*constantes!$B$8)+(F1404*constantes!$B$9)</f>
        <v>22.83012192085133</v>
      </c>
      <c r="S1404" s="4">
        <f>(O1404*constantes!$B$4)+(P1404*constantes!$C$5)+(D1404*constantes!$B$6)+(Q1404*constantes!$B$8)+(F1404*constantes!$B$9)</f>
        <v>23.16879198418388</v>
      </c>
      <c r="T1404">
        <f>(O1404*constantes!$D$4)+(P1404*constantes!$D$5)+(D1404*constantes!$D$6)+(Q1404*constantes!$D$8)+(F1404*constantes!$D$9)</f>
        <v>25.032181095430463</v>
      </c>
      <c r="U1404">
        <f>(O1404*constantes!$D$4)+(P1404*constantes!$E$5)+(D1404*constantes!$D$6)+(Q1404*constantes!$D$8)+(F1404*constantes!$D$9)</f>
        <v>25.361963669663837</v>
      </c>
      <c r="V1404" s="5">
        <f t="shared" si="299"/>
        <v>3.9760052718846195E-2</v>
      </c>
      <c r="W1404" s="5">
        <f t="shared" si="300"/>
        <v>5.5335923024701361E-2</v>
      </c>
      <c r="X1404" s="6">
        <f t="shared" si="301"/>
        <v>1.9669149549354614E-2</v>
      </c>
      <c r="Y1404" s="6">
        <f t="shared" si="302"/>
        <v>2.7247697097179113E-2</v>
      </c>
      <c r="AA1404">
        <f>(O1404*constantes!$B$4)+(LN(110)*constantes!$B$5)+(LN(22)*constantes!$B$8)+(F1404*constantes!$B$9)</f>
        <v>22.805468857654464</v>
      </c>
      <c r="AB1404">
        <f t="shared" si="303"/>
        <v>3.8810869283687155E-2</v>
      </c>
      <c r="AC1404">
        <f>(O1404*constantes!$D$4)+(LN(110)*constantes!$D$5)+(LN(22)*constantes!$D$8)+(F1404*constantes!$D$9)</f>
        <v>24.972784348242914</v>
      </c>
      <c r="AD1404" s="7">
        <f t="shared" si="304"/>
        <v>1.8545470669847686E-2</v>
      </c>
      <c r="AF1404">
        <f>(O1404*constantes!$B$4)+(LN(125)*constantes!$B$5)+(LN(22.5)*constantes!$B$8)+(F1404*constantes!$B$9)</f>
        <v>23.060425794408857</v>
      </c>
      <c r="AG1404">
        <f t="shared" si="305"/>
        <v>4.9796912096185753E-2</v>
      </c>
      <c r="AH1404">
        <f>(O1404*constantes!$D$4)+(LN(125)*constantes!$D$5)+(LN(22.5)*constantes!$D$8)+(F1404*constantes!$D$9)</f>
        <v>25.343857364851146</v>
      </c>
      <c r="AI1404">
        <f t="shared" si="306"/>
        <v>2.676538428771702E-2</v>
      </c>
    </row>
    <row r="1405" spans="1:35" x14ac:dyDescent="0.25">
      <c r="A1405" s="11">
        <v>1404</v>
      </c>
      <c r="B1405">
        <v>1</v>
      </c>
      <c r="C1405">
        <v>43</v>
      </c>
      <c r="D1405">
        <v>1</v>
      </c>
      <c r="E1405">
        <v>0</v>
      </c>
      <c r="F1405">
        <v>0</v>
      </c>
      <c r="G1405">
        <v>130</v>
      </c>
      <c r="H1405">
        <v>19.84</v>
      </c>
      <c r="I1405">
        <f>IF(AND(B1405=1,E1405=0),V1405,IF(AND(B1405=1,E1405=1),W1405,IF(AND(B1405=0,E1405=0),X1405,IF(AND(B1405=0,E1405=1),Y1405,ERROR))))</f>
        <v>0.10305775099749559</v>
      </c>
      <c r="K1405">
        <f t="shared" si="294"/>
        <v>5.3478442485207722E-2</v>
      </c>
      <c r="L1405">
        <f t="shared" si="295"/>
        <v>4.169811677585733E-2</v>
      </c>
      <c r="M1405" s="22" t="str">
        <f t="shared" si="307"/>
        <v>Elevated Risk</v>
      </c>
      <c r="O1405">
        <f t="shared" si="296"/>
        <v>3.7612001156935624</v>
      </c>
      <c r="P1405">
        <f t="shared" si="297"/>
        <v>4.8675344504555822</v>
      </c>
      <c r="Q1405">
        <f t="shared" si="298"/>
        <v>2.9877001018567269</v>
      </c>
      <c r="R1405">
        <f>(O1405*constantes!$B$4)+(P1405*constantes!$B$5)+(D1405*constantes!$B$6)+(Q1405*constantes!$B$8)+(F1405*constantes!$B$9)</f>
        <v>23.816220330249532</v>
      </c>
      <c r="S1405" s="4">
        <f>(O1405*constantes!$B$4)+(P1405*constantes!$C$5)+(D1405*constantes!$B$6)+(Q1405*constantes!$B$8)+(F1405*constantes!$B$9)</f>
        <v>24.164930498280171</v>
      </c>
      <c r="T1405">
        <f>(O1405*constantes!$D$4)+(P1405*constantes!$D$5)+(D1405*constantes!$D$6)+(Q1405*constantes!$D$8)+(F1405*constantes!$D$9)</f>
        <v>26.072566806915546</v>
      </c>
      <c r="U1405">
        <f>(O1405*constantes!$D$4)+(P1405*constantes!$E$5)+(D1405*constantes!$D$6)+(Q1405*constantes!$D$8)+(F1405*constantes!$D$9)</f>
        <v>26.412126010179328</v>
      </c>
      <c r="V1405" s="5">
        <f t="shared" si="299"/>
        <v>0.10305775099749559</v>
      </c>
      <c r="W1405" s="5">
        <f t="shared" si="300"/>
        <v>0.14285161661193235</v>
      </c>
      <c r="X1405" s="6">
        <f t="shared" si="301"/>
        <v>5.4673147852932535E-2</v>
      </c>
      <c r="Y1405" s="6">
        <f t="shared" si="302"/>
        <v>7.5921001156495804E-2</v>
      </c>
      <c r="AA1405">
        <f>(O1405*constantes!$B$4)+(LN(110)*constantes!$B$5)+(LN(22)*constantes!$B$8)+(F1405*constantes!$B$9)</f>
        <v>22.8787183548725</v>
      </c>
      <c r="AB1405">
        <f t="shared" si="303"/>
        <v>4.169811677585733E-2</v>
      </c>
      <c r="AC1405">
        <f>(O1405*constantes!$D$4)+(LN(110)*constantes!$D$5)+(LN(22)*constantes!$D$8)+(F1405*constantes!$D$9)</f>
        <v>25.036812478830871</v>
      </c>
      <c r="AD1405" s="7">
        <f t="shared" si="304"/>
        <v>1.975954812069991E-2</v>
      </c>
      <c r="AF1405">
        <f>(O1405*constantes!$B$4)+(LN(125)*constantes!$B$5)+(LN(22.5)*constantes!$B$8)+(F1405*constantes!$B$9)</f>
        <v>23.133675291626897</v>
      </c>
      <c r="AG1405">
        <f t="shared" si="305"/>
        <v>5.3478442485207722E-2</v>
      </c>
      <c r="AH1405">
        <f>(O1405*constantes!$D$4)+(LN(125)*constantes!$D$5)+(LN(22.5)*constantes!$D$8)+(F1405*constantes!$D$9)</f>
        <v>25.407885495439103</v>
      </c>
      <c r="AI1405">
        <f t="shared" si="306"/>
        <v>2.8509711637591306E-2</v>
      </c>
    </row>
    <row r="1406" spans="1:35" x14ac:dyDescent="0.25">
      <c r="A1406" s="11">
        <v>1405</v>
      </c>
      <c r="B1406">
        <v>0</v>
      </c>
      <c r="C1406">
        <v>63</v>
      </c>
      <c r="D1406">
        <v>0</v>
      </c>
      <c r="E1406">
        <v>0</v>
      </c>
      <c r="F1406">
        <v>0</v>
      </c>
      <c r="G1406">
        <v>143</v>
      </c>
      <c r="H1406">
        <v>23.64</v>
      </c>
      <c r="I1406">
        <f>IF(AND(B1406=1,E1406=0),V1406,IF(AND(B1406=1,E1406=1),W1406,IF(AND(B1406=0,E1406=0),X1406,IF(AND(B1406=0,E1406=1),Y1406,ERROR))))</f>
        <v>0.11524246236734503</v>
      </c>
      <c r="K1406">
        <f t="shared" ref="K1406:K1469" si="308">IF(B1406=1,AG1406,AI1406)</f>
        <v>7.8518559479420769E-2</v>
      </c>
      <c r="L1406">
        <f t="shared" ref="L1406:L1469" si="309">IF(B1406=1,AB1406,AD1406)</f>
        <v>5.4860361374715505E-2</v>
      </c>
      <c r="M1406" s="22" t="str">
        <f t="shared" si="307"/>
        <v>Elevated Risk</v>
      </c>
      <c r="O1406">
        <f t="shared" ref="O1406:O1469" si="310">LN(C1406)</f>
        <v>4.1431347263915326</v>
      </c>
      <c r="P1406">
        <f t="shared" ref="P1406:P1469" si="311">LN(G1406)</f>
        <v>4.962844630259907</v>
      </c>
      <c r="Q1406">
        <f t="shared" ref="Q1406:Q1469" si="312">LN(H1406)</f>
        <v>3.1629401925378975</v>
      </c>
      <c r="R1406">
        <f>(O1406*constantes!$B$4)+(P1406*constantes!$B$5)+(D1406*constantes!$B$6)+(Q1406*constantes!$B$8)+(F1406*constantes!$B$9)</f>
        <v>24.611370591008601</v>
      </c>
      <c r="S1406" s="4">
        <f>(O1406*constantes!$B$4)+(P1406*constantes!$C$5)+(D1406*constantes!$B$6)+(Q1406*constantes!$B$8)+(F1406*constantes!$B$9)</f>
        <v>24.966908780320423</v>
      </c>
      <c r="T1406">
        <f>(O1406*constantes!$D$4)+(P1406*constantes!$D$5)+(D1406*constantes!$D$6)+(Q1406*constantes!$D$8)+(F1406*constantes!$D$9)</f>
        <v>26.850848072281604</v>
      </c>
      <c r="U1406">
        <f>(O1406*constantes!$D$4)+(P1406*constantes!$E$5)+(D1406*constantes!$D$6)+(Q1406*constantes!$D$8)+(F1406*constantes!$D$9)</f>
        <v>27.197056113688536</v>
      </c>
      <c r="V1406" s="5">
        <f t="shared" ref="V1406:V1469" si="313">1-POWER(0.88431,EXP(R1406-23.9388))</f>
        <v>0.21406973661517303</v>
      </c>
      <c r="W1406" s="5">
        <f t="shared" ref="W1406:W1469" si="314">1-POWER(0.88431,EXP(S1406-23.9388))</f>
        <v>0.2908822082269894</v>
      </c>
      <c r="X1406" s="6">
        <f t="shared" ref="X1406:X1469" si="315">1-POWER(0.94833,EXP(T1406-26.0145))</f>
        <v>0.11524246236734503</v>
      </c>
      <c r="Y1406" s="6">
        <f t="shared" ref="Y1406:Y1469" si="316">1-POWER(0.94833,EXP(U1406-26.0145))</f>
        <v>0.15894257700744963</v>
      </c>
      <c r="AA1406">
        <f>(O1406*constantes!$B$4)+(LN(110)*constantes!$B$5)+(LN(22)*constantes!$B$8)+(F1406*constantes!$B$9)</f>
        <v>24.067665520590854</v>
      </c>
      <c r="AB1406">
        <f t="shared" ref="AB1406:AB1469" si="317">1-POWER(0.88431,EXP(AA1406-23.9388))</f>
        <v>0.13051783749446544</v>
      </c>
      <c r="AC1406">
        <f>(O1406*constantes!$D$4)+(LN(110)*constantes!$D$5)+(LN(22)*constantes!$D$8)+(F1406*constantes!$D$9)</f>
        <v>26.076083289962796</v>
      </c>
      <c r="AD1406" s="7">
        <f t="shared" ref="AD1406:AD1469" si="318">1-POWER(0.94833,EXP(AC1406-26.0145))</f>
        <v>5.4860361374715505E-2</v>
      </c>
      <c r="AF1406">
        <f>(O1406*constantes!$B$4)+(LN(125)*constantes!$B$5)+(LN(22.5)*constantes!$B$8)+(F1406*constantes!$B$9)</f>
        <v>24.322622457345251</v>
      </c>
      <c r="AG1406">
        <f t="shared" ref="AG1406:AG1469" si="319">1-POWER(0.88431,EXP(AF1406-23.9388))</f>
        <v>0.16512470507308763</v>
      </c>
      <c r="AH1406">
        <f>(O1406*constantes!$D$4)+(LN(125)*constantes!$D$5)+(LN(22.5)*constantes!$D$8)+(F1406*constantes!$D$9)</f>
        <v>26.447156306571028</v>
      </c>
      <c r="AI1406">
        <f t="shared" ref="AI1406:AI1469" si="320">1-POWER(0.94833,EXP(AH1406-26.0145))</f>
        <v>7.8518559479420769E-2</v>
      </c>
    </row>
    <row r="1407" spans="1:35" x14ac:dyDescent="0.25">
      <c r="A1407" s="11">
        <v>1406</v>
      </c>
      <c r="B1407">
        <v>1</v>
      </c>
      <c r="C1407">
        <v>36</v>
      </c>
      <c r="D1407">
        <v>0</v>
      </c>
      <c r="E1407">
        <v>0</v>
      </c>
      <c r="F1407">
        <v>0</v>
      </c>
      <c r="G1407">
        <v>133</v>
      </c>
      <c r="H1407">
        <v>26.78</v>
      </c>
      <c r="I1407">
        <f>IF(AND(B1407=1,E1407=0),V1407,IF(AND(B1407=1,E1407=1),W1407,IF(AND(B1407=0,E1407=0),X1407,IF(AND(B1407=0,E1407=1),Y1407,ERROR))))</f>
        <v>3.9899475367332071E-2</v>
      </c>
      <c r="K1407">
        <f t="shared" si="308"/>
        <v>3.1117023555229495E-2</v>
      </c>
      <c r="L1407">
        <f t="shared" si="309"/>
        <v>2.4199659473180479E-2</v>
      </c>
      <c r="M1407" s="22" t="str">
        <f t="shared" si="307"/>
        <v>Elevated Risk</v>
      </c>
      <c r="O1407">
        <f t="shared" si="310"/>
        <v>3.5835189384561099</v>
      </c>
      <c r="P1407">
        <f t="shared" si="311"/>
        <v>4.8903491282217537</v>
      </c>
      <c r="Q1407">
        <f t="shared" si="312"/>
        <v>3.2876553402630266</v>
      </c>
      <c r="R1407">
        <f>(O1407*constantes!$B$4)+(P1407*constantes!$B$5)+(D1407*constantes!$B$6)+(Q1407*constantes!$B$8)+(F1407*constantes!$B$9)</f>
        <v>22.833694499538261</v>
      </c>
      <c r="S1407" s="4">
        <f>(O1407*constantes!$B$4)+(P1407*constantes!$C$5)+(D1407*constantes!$B$6)+(Q1407*constantes!$B$8)+(F1407*constantes!$B$9)</f>
        <v>23.184039111084068</v>
      </c>
      <c r="T1407">
        <f>(O1407*constantes!$D$4)+(P1407*constantes!$D$5)+(D1407*constantes!$D$6)+(Q1407*constantes!$D$8)+(F1407*constantes!$D$9)</f>
        <v>25.187931636840492</v>
      </c>
      <c r="U1407">
        <f>(O1407*constantes!$D$4)+(P1407*constantes!$E$5)+(D1407*constantes!$D$6)+(Q1407*constantes!$D$8)+(F1407*constantes!$D$9)</f>
        <v>25.529082392025241</v>
      </c>
      <c r="V1407" s="5">
        <f t="shared" si="313"/>
        <v>3.9899475367332071E-2</v>
      </c>
      <c r="W1407" s="5">
        <f t="shared" si="314"/>
        <v>5.6161771571982766E-2</v>
      </c>
      <c r="X1407" s="6">
        <f t="shared" si="315"/>
        <v>2.2945778175013198E-2</v>
      </c>
      <c r="Y1407" s="6">
        <f t="shared" si="316"/>
        <v>3.2123500283395723E-2</v>
      </c>
      <c r="AA1407">
        <f>(O1407*constantes!$B$4)+(LN(110)*constantes!$B$5)+(LN(22)*constantes!$B$8)+(F1407*constantes!$B$9)</f>
        <v>22.325603957379403</v>
      </c>
      <c r="AB1407">
        <f t="shared" si="317"/>
        <v>2.4199659473180479E-2</v>
      </c>
      <c r="AC1407">
        <f>(O1407*constantes!$D$4)+(LN(110)*constantes!$D$5)+(LN(22)*constantes!$D$8)+(F1407*constantes!$D$9)</f>
        <v>24.553329557885352</v>
      </c>
      <c r="AD1407" s="7">
        <f t="shared" si="318"/>
        <v>1.2230943924327331E-2</v>
      </c>
      <c r="AF1407">
        <f>(O1407*constantes!$B$4)+(LN(125)*constantes!$B$5)+(LN(22.5)*constantes!$B$8)+(F1407*constantes!$B$9)</f>
        <v>22.580560894133793</v>
      </c>
      <c r="AG1407">
        <f t="shared" si="319"/>
        <v>3.1117023555229495E-2</v>
      </c>
      <c r="AH1407">
        <f>(O1407*constantes!$D$4)+(LN(125)*constantes!$D$5)+(LN(22.5)*constantes!$D$8)+(F1407*constantes!$D$9)</f>
        <v>24.924402574493584</v>
      </c>
      <c r="AI1407">
        <f t="shared" si="320"/>
        <v>1.7677356619603457E-2</v>
      </c>
    </row>
    <row r="1408" spans="1:35" x14ac:dyDescent="0.25">
      <c r="A1408" s="11">
        <v>1407</v>
      </c>
      <c r="B1408">
        <v>0</v>
      </c>
      <c r="C1408">
        <v>36</v>
      </c>
      <c r="D1408">
        <v>0</v>
      </c>
      <c r="E1408">
        <v>0</v>
      </c>
      <c r="F1408">
        <v>0</v>
      </c>
      <c r="G1408">
        <v>114.5</v>
      </c>
      <c r="H1408">
        <v>24.11</v>
      </c>
      <c r="I1408">
        <f>IF(AND(B1408=1,E1408=0),V1408,IF(AND(B1408=1,E1408=1),W1408,IF(AND(B1408=0,E1408=0),X1408,IF(AND(B1408=0,E1408=1),Y1408,ERROR))))</f>
        <v>1.4332235828044992E-2</v>
      </c>
      <c r="K1408">
        <f t="shared" si="308"/>
        <v>1.7677356619603457E-2</v>
      </c>
      <c r="L1408">
        <f t="shared" si="309"/>
        <v>1.2230943924327331E-2</v>
      </c>
      <c r="M1408" s="22" t="str">
        <f t="shared" si="307"/>
        <v>NORMAL</v>
      </c>
      <c r="O1408">
        <f t="shared" si="310"/>
        <v>3.5835189384561099</v>
      </c>
      <c r="P1408">
        <f t="shared" si="311"/>
        <v>4.7405748229942946</v>
      </c>
      <c r="Q1408">
        <f t="shared" si="312"/>
        <v>3.1826266921930797</v>
      </c>
      <c r="R1408">
        <f>(O1408*constantes!$B$4)+(P1408*constantes!$B$5)+(D1408*constantes!$B$6)+(Q1408*constantes!$B$8)+(F1408*constantes!$B$9)</f>
        <v>22.472587620066495</v>
      </c>
      <c r="S1408" s="4">
        <f>(O1408*constantes!$B$4)+(P1408*constantes!$C$5)+(D1408*constantes!$B$6)+(Q1408*constantes!$B$8)+(F1408*constantes!$B$9)</f>
        <v>22.812202400385807</v>
      </c>
      <c r="T1408">
        <f>(O1408*constantes!$D$4)+(P1408*constantes!$D$5)+(D1408*constantes!$D$6)+(Q1408*constantes!$D$8)+(F1408*constantes!$D$9)</f>
        <v>24.712934099597359</v>
      </c>
      <c r="U1408">
        <f>(O1408*constantes!$D$4)+(P1408*constantes!$E$5)+(D1408*constantes!$D$6)+(Q1408*constantes!$D$8)+(F1408*constantes!$D$9)</f>
        <v>25.043636599249442</v>
      </c>
      <c r="V1408" s="5">
        <f t="shared" si="313"/>
        <v>2.7977241619251858E-2</v>
      </c>
      <c r="W1408" s="5">
        <f t="shared" si="314"/>
        <v>3.9067895829993593E-2</v>
      </c>
      <c r="X1408" s="6">
        <f t="shared" si="315"/>
        <v>1.4332235828044992E-2</v>
      </c>
      <c r="Y1408" s="6">
        <f t="shared" si="316"/>
        <v>1.9893495987149734E-2</v>
      </c>
      <c r="AA1408">
        <f>(O1408*constantes!$B$4)+(LN(110)*constantes!$B$5)+(LN(22)*constantes!$B$8)+(F1408*constantes!$B$9)</f>
        <v>22.325603957379403</v>
      </c>
      <c r="AB1408">
        <f t="shared" si="317"/>
        <v>2.4199659473180479E-2</v>
      </c>
      <c r="AC1408">
        <f>(O1408*constantes!$D$4)+(LN(110)*constantes!$D$5)+(LN(22)*constantes!$D$8)+(F1408*constantes!$D$9)</f>
        <v>24.553329557885352</v>
      </c>
      <c r="AD1408" s="7">
        <f t="shared" si="318"/>
        <v>1.2230943924327331E-2</v>
      </c>
      <c r="AF1408">
        <f>(O1408*constantes!$B$4)+(LN(125)*constantes!$B$5)+(LN(22.5)*constantes!$B$8)+(F1408*constantes!$B$9)</f>
        <v>22.580560894133793</v>
      </c>
      <c r="AG1408">
        <f t="shared" si="319"/>
        <v>3.1117023555229495E-2</v>
      </c>
      <c r="AH1408">
        <f>(O1408*constantes!$D$4)+(LN(125)*constantes!$D$5)+(LN(22.5)*constantes!$D$8)+(F1408*constantes!$D$9)</f>
        <v>24.924402574493584</v>
      </c>
      <c r="AI1408">
        <f t="shared" si="320"/>
        <v>1.7677356619603457E-2</v>
      </c>
    </row>
    <row r="1409" spans="1:35" x14ac:dyDescent="0.25">
      <c r="A1409" s="11">
        <v>1408</v>
      </c>
      <c r="B1409">
        <v>0</v>
      </c>
      <c r="C1409">
        <v>46</v>
      </c>
      <c r="D1409">
        <v>1</v>
      </c>
      <c r="E1409">
        <v>0</v>
      </c>
      <c r="F1409">
        <v>0</v>
      </c>
      <c r="G1409">
        <v>100</v>
      </c>
      <c r="H1409">
        <v>20.66</v>
      </c>
      <c r="I1409">
        <f>IF(AND(B1409=1,E1409=0),V1409,IF(AND(B1409=1,E1409=1),W1409,IF(AND(B1409=0,E1409=0),X1409,IF(AND(B1409=0,E1409=1),Y1409,ERROR))))</f>
        <v>3.243132505642643E-2</v>
      </c>
      <c r="K1409">
        <f t="shared" si="308"/>
        <v>3.4153313573738631E-2</v>
      </c>
      <c r="L1409">
        <f t="shared" si="309"/>
        <v>2.3692217580876362E-2</v>
      </c>
      <c r="M1409" s="22" t="str">
        <f t="shared" si="307"/>
        <v>NORMAL</v>
      </c>
      <c r="O1409">
        <f t="shared" si="310"/>
        <v>3.8286413964890951</v>
      </c>
      <c r="P1409">
        <f t="shared" si="311"/>
        <v>4.6051701859880918</v>
      </c>
      <c r="Q1409">
        <f t="shared" si="312"/>
        <v>3.0281994636914926</v>
      </c>
      <c r="R1409">
        <f>(O1409*constantes!$B$4)+(P1409*constantes!$B$5)+(D1409*constantes!$B$6)+(Q1409*constantes!$B$8)+(F1409*constantes!$B$9)</f>
        <v>23.571562319068192</v>
      </c>
      <c r="S1409" s="4">
        <f>(O1409*constantes!$B$4)+(P1409*constantes!$C$5)+(D1409*constantes!$B$6)+(Q1409*constantes!$B$8)+(F1409*constantes!$B$9)</f>
        <v>23.90147671119238</v>
      </c>
      <c r="T1409">
        <f>(O1409*constantes!$D$4)+(P1409*constantes!$D$5)+(D1409*constantes!$D$6)+(Q1409*constantes!$D$8)+(F1409*constantes!$D$9)</f>
        <v>25.538777488424621</v>
      </c>
      <c r="U1409">
        <f>(O1409*constantes!$D$4)+(P1409*constantes!$E$5)+(D1409*constantes!$D$6)+(Q1409*constantes!$D$8)+(F1409*constantes!$D$9)</f>
        <v>25.860034160599152</v>
      </c>
      <c r="V1409" s="5">
        <f t="shared" si="313"/>
        <v>8.1633783621527178E-2</v>
      </c>
      <c r="W1409" s="5">
        <f t="shared" si="314"/>
        <v>0.11169788080158061</v>
      </c>
      <c r="X1409" s="6">
        <f t="shared" si="315"/>
        <v>3.243132505642643E-2</v>
      </c>
      <c r="Y1409" s="6">
        <f t="shared" si="316"/>
        <v>4.444164507351045E-2</v>
      </c>
      <c r="AA1409">
        <f>(O1409*constantes!$B$4)+(LN(110)*constantes!$B$5)+(LN(22)*constantes!$B$8)+(F1409*constantes!$B$9)</f>
        <v>23.088660364337766</v>
      </c>
      <c r="AB1409">
        <f t="shared" si="317"/>
        <v>5.1185816914687488E-2</v>
      </c>
      <c r="AC1409">
        <f>(O1409*constantes!$D$4)+(LN(110)*constantes!$D$5)+(LN(22)*constantes!$D$8)+(F1409*constantes!$D$9)</f>
        <v>25.220324924765169</v>
      </c>
      <c r="AD1409" s="7">
        <f t="shared" si="318"/>
        <v>2.3692217580876362E-2</v>
      </c>
      <c r="AF1409">
        <f>(O1409*constantes!$B$4)+(LN(125)*constantes!$B$5)+(LN(22.5)*constantes!$B$8)+(F1409*constantes!$B$9)</f>
        <v>23.343617301092156</v>
      </c>
      <c r="AG1409">
        <f t="shared" si="319"/>
        <v>6.5553501255932511E-2</v>
      </c>
      <c r="AH1409">
        <f>(O1409*constantes!$D$4)+(LN(125)*constantes!$D$5)+(LN(22.5)*constantes!$D$8)+(F1409*constantes!$D$9)</f>
        <v>25.591397941373401</v>
      </c>
      <c r="AI1409">
        <f t="shared" si="320"/>
        <v>3.4153313573738631E-2</v>
      </c>
    </row>
    <row r="1410" spans="1:35" x14ac:dyDescent="0.25">
      <c r="A1410" s="11">
        <v>1409</v>
      </c>
      <c r="B1410">
        <v>1</v>
      </c>
      <c r="C1410">
        <v>39</v>
      </c>
      <c r="D1410">
        <v>1</v>
      </c>
      <c r="E1410">
        <v>0</v>
      </c>
      <c r="F1410">
        <v>0</v>
      </c>
      <c r="G1410">
        <v>115</v>
      </c>
      <c r="H1410">
        <v>24.01</v>
      </c>
      <c r="I1410">
        <f>IF(AND(B1410=1,E1410=0),V1410,IF(AND(B1410=1,E1410=1),W1410,IF(AND(B1410=0,E1410=0),X1410,IF(AND(B1410=0,E1410=1),Y1410,ERROR))))</f>
        <v>7.1670549594133548E-2</v>
      </c>
      <c r="K1410">
        <f t="shared" si="308"/>
        <v>3.974481175054656E-2</v>
      </c>
      <c r="L1410">
        <f t="shared" si="309"/>
        <v>3.0940270522043956E-2</v>
      </c>
      <c r="M1410" s="22" t="str">
        <f t="shared" si="307"/>
        <v>Elevated Risk</v>
      </c>
      <c r="O1410">
        <f t="shared" si="310"/>
        <v>3.6635616461296463</v>
      </c>
      <c r="P1410">
        <f t="shared" si="311"/>
        <v>4.7449321283632502</v>
      </c>
      <c r="Q1410">
        <f t="shared" si="312"/>
        <v>3.178470410233162</v>
      </c>
      <c r="R1410">
        <f>(O1410*constantes!$B$4)+(P1410*constantes!$B$5)+(D1410*constantes!$B$6)+(Q1410*constantes!$B$8)+(F1410*constantes!$B$9)</f>
        <v>23.436075541740387</v>
      </c>
      <c r="S1410" s="4">
        <f>(O1410*constantes!$B$4)+(P1410*constantes!$C$5)+(D1410*constantes!$B$6)+(Q1410*constantes!$B$8)+(F1410*constantes!$B$9)</f>
        <v>23.776002479416334</v>
      </c>
      <c r="T1410">
        <f>(O1410*constantes!$D$4)+(P1410*constantes!$D$5)+(D1410*constantes!$D$6)+(Q1410*constantes!$D$8)+(F1410*constantes!$D$9)</f>
        <v>25.559547718859974</v>
      </c>
      <c r="U1410">
        <f>(O1410*constantes!$D$4)+(P1410*constantes!$E$5)+(D1410*constantes!$D$6)+(Q1410*constantes!$D$8)+(F1410*constantes!$D$9)</f>
        <v>25.890554184134594</v>
      </c>
      <c r="V1410" s="5">
        <f t="shared" si="313"/>
        <v>7.1670549594133548E-2</v>
      </c>
      <c r="W1410" s="5">
        <f t="shared" si="314"/>
        <v>9.9203898105543087E-2</v>
      </c>
      <c r="X1410" s="6">
        <f t="shared" si="315"/>
        <v>3.3100585260077864E-2</v>
      </c>
      <c r="Y1410" s="6">
        <f t="shared" si="316"/>
        <v>4.5786899758911814E-2</v>
      </c>
      <c r="AA1410">
        <f>(O1410*constantes!$B$4)+(LN(110)*constantes!$B$5)+(LN(22)*constantes!$B$8)+(F1410*constantes!$B$9)</f>
        <v>22.574773704658814</v>
      </c>
      <c r="AB1410">
        <f t="shared" si="317"/>
        <v>3.0940270522043956E-2</v>
      </c>
      <c r="AC1410">
        <f>(O1410*constantes!$D$4)+(LN(110)*constantes!$D$5)+(LN(22)*constantes!$D$8)+(F1410*constantes!$D$9)</f>
        <v>24.771131368454586</v>
      </c>
      <c r="AD1410" s="7">
        <f t="shared" si="318"/>
        <v>1.5184528759381921E-2</v>
      </c>
      <c r="AF1410">
        <f>(O1410*constantes!$B$4)+(LN(125)*constantes!$B$5)+(LN(22.5)*constantes!$B$8)+(F1410*constantes!$B$9)</f>
        <v>22.829730641413207</v>
      </c>
      <c r="AG1410">
        <f t="shared" si="319"/>
        <v>3.974481175054656E-2</v>
      </c>
      <c r="AH1410">
        <f>(O1410*constantes!$D$4)+(LN(125)*constantes!$D$5)+(LN(22.5)*constantes!$D$8)+(F1410*constantes!$D$9)</f>
        <v>25.142204385062819</v>
      </c>
      <c r="AI1410">
        <f t="shared" si="320"/>
        <v>2.1931490638549711E-2</v>
      </c>
    </row>
    <row r="1411" spans="1:35" x14ac:dyDescent="0.25">
      <c r="A1411" s="11">
        <v>1410</v>
      </c>
      <c r="B1411">
        <v>0</v>
      </c>
      <c r="C1411">
        <v>39</v>
      </c>
      <c r="D1411">
        <v>1</v>
      </c>
      <c r="E1411">
        <v>0</v>
      </c>
      <c r="F1411">
        <v>0</v>
      </c>
      <c r="G1411">
        <v>142</v>
      </c>
      <c r="H1411">
        <v>24.89</v>
      </c>
      <c r="I1411">
        <f>IF(AND(B1411=1,E1411=0),V1411,IF(AND(B1411=1,E1411=1),W1411,IF(AND(B1411=0,E1411=0),X1411,IF(AND(B1411=0,E1411=1),Y1411,ERROR))))</f>
        <v>6.0165558619242665E-2</v>
      </c>
      <c r="K1411">
        <f t="shared" si="308"/>
        <v>2.1931490638549711E-2</v>
      </c>
      <c r="L1411">
        <f t="shared" si="309"/>
        <v>1.5184528759381921E-2</v>
      </c>
      <c r="M1411" s="22" t="str">
        <f t="shared" ref="M1411:M1474" si="321">_xlfn.IFS(I1411&lt;=(L1411*1.05),"OPTIMAL",I1411&lt;=(K1411*1.1),"NORMAL",I1411&lt;=0.3,"Elevated Risk",I1411&gt;0.3,"'&gt;30%")</f>
        <v>Elevated Risk</v>
      </c>
      <c r="O1411">
        <f t="shared" si="310"/>
        <v>3.6635616461296463</v>
      </c>
      <c r="P1411">
        <f t="shared" si="311"/>
        <v>4.9558270576012609</v>
      </c>
      <c r="Q1411">
        <f t="shared" si="312"/>
        <v>3.2144661163795005</v>
      </c>
      <c r="R1411">
        <f>(O1411*constantes!$B$4)+(P1411*constantes!$B$5)+(D1411*constantes!$B$6)+(Q1411*constantes!$B$8)+(F1411*constantes!$B$9)</f>
        <v>23.855838823032869</v>
      </c>
      <c r="S1411" s="4">
        <f>(O1411*constantes!$B$4)+(P1411*constantes!$C$5)+(D1411*constantes!$B$6)+(Q1411*constantes!$B$8)+(F1411*constantes!$B$9)</f>
        <v>24.210874273439423</v>
      </c>
      <c r="T1411">
        <f>(O1411*constantes!$D$4)+(P1411*constantes!$D$5)+(D1411*constantes!$D$6)+(Q1411*constantes!$D$8)+(F1411*constantes!$D$9)</f>
        <v>26.171178979030184</v>
      </c>
      <c r="U1411">
        <f>(O1411*constantes!$D$4)+(P1411*constantes!$E$5)+(D1411*constantes!$D$6)+(Q1411*constantes!$D$8)+(F1411*constantes!$D$9)</f>
        <v>26.516897474568445</v>
      </c>
      <c r="V1411" s="5">
        <f t="shared" si="313"/>
        <v>0.10699165832681201</v>
      </c>
      <c r="W1411" s="5">
        <f t="shared" si="314"/>
        <v>0.14904106541166595</v>
      </c>
      <c r="X1411" s="6">
        <f t="shared" si="315"/>
        <v>6.0165558619242665E-2</v>
      </c>
      <c r="Y1411" s="6">
        <f t="shared" si="316"/>
        <v>8.3945236919172106E-2</v>
      </c>
      <c r="AA1411">
        <f>(O1411*constantes!$B$4)+(LN(110)*constantes!$B$5)+(LN(22)*constantes!$B$8)+(F1411*constantes!$B$9)</f>
        <v>22.574773704658814</v>
      </c>
      <c r="AB1411">
        <f t="shared" si="317"/>
        <v>3.0940270522043956E-2</v>
      </c>
      <c r="AC1411">
        <f>(O1411*constantes!$D$4)+(LN(110)*constantes!$D$5)+(LN(22)*constantes!$D$8)+(F1411*constantes!$D$9)</f>
        <v>24.771131368454586</v>
      </c>
      <c r="AD1411" s="7">
        <f t="shared" si="318"/>
        <v>1.5184528759381921E-2</v>
      </c>
      <c r="AF1411">
        <f>(O1411*constantes!$B$4)+(LN(125)*constantes!$B$5)+(LN(22.5)*constantes!$B$8)+(F1411*constantes!$B$9)</f>
        <v>22.829730641413207</v>
      </c>
      <c r="AG1411">
        <f t="shared" si="319"/>
        <v>3.974481175054656E-2</v>
      </c>
      <c r="AH1411">
        <f>(O1411*constantes!$D$4)+(LN(125)*constantes!$D$5)+(LN(22.5)*constantes!$D$8)+(F1411*constantes!$D$9)</f>
        <v>25.142204385062819</v>
      </c>
      <c r="AI1411">
        <f t="shared" si="320"/>
        <v>2.1931490638549711E-2</v>
      </c>
    </row>
    <row r="1412" spans="1:35" x14ac:dyDescent="0.25">
      <c r="A1412" s="11">
        <v>1411</v>
      </c>
      <c r="B1412">
        <v>0</v>
      </c>
      <c r="C1412">
        <v>51</v>
      </c>
      <c r="D1412">
        <v>1</v>
      </c>
      <c r="E1412">
        <v>0</v>
      </c>
      <c r="F1412">
        <v>0</v>
      </c>
      <c r="G1412">
        <v>142</v>
      </c>
      <c r="H1412">
        <v>19.05</v>
      </c>
      <c r="I1412">
        <f>IF(AND(B1412=1,E1412=0),V1412,IF(AND(B1412=1,E1412=1),W1412,IF(AND(B1412=0,E1412=0),X1412,IF(AND(B1412=0,E1412=1),Y1412,ERROR))))</f>
        <v>0.10622882333184147</v>
      </c>
      <c r="K1412">
        <f t="shared" si="308"/>
        <v>4.4971857043080821E-2</v>
      </c>
      <c r="L1412">
        <f t="shared" si="309"/>
        <v>3.1250958582138333E-2</v>
      </c>
      <c r="M1412" s="22" t="str">
        <f t="shared" si="321"/>
        <v>Elevated Risk</v>
      </c>
      <c r="O1412">
        <f t="shared" si="310"/>
        <v>3.9318256327243257</v>
      </c>
      <c r="P1412">
        <f t="shared" si="311"/>
        <v>4.9558270576012609</v>
      </c>
      <c r="Q1412">
        <f t="shared" si="312"/>
        <v>2.9470671015727099</v>
      </c>
      <c r="R1412">
        <f>(O1412*constantes!$B$4)+(P1412*constantes!$B$5)+(D1412*constantes!$B$6)+(Q1412*constantes!$B$8)+(F1412*constantes!$B$9)</f>
        <v>24.47894796577426</v>
      </c>
      <c r="S1412" s="4">
        <f>(O1412*constantes!$B$4)+(P1412*constantes!$C$5)+(D1412*constantes!$B$6)+(Q1412*constantes!$B$8)+(F1412*constantes!$B$9)</f>
        <v>24.833983416180814</v>
      </c>
      <c r="T1412">
        <f>(O1412*constantes!$D$4)+(P1412*constantes!$D$5)+(D1412*constantes!$D$6)+(Q1412*constantes!$D$8)+(F1412*constantes!$D$9)</f>
        <v>26.764436318713397</v>
      </c>
      <c r="U1412">
        <f>(O1412*constantes!$D$4)+(P1412*constantes!$E$5)+(D1412*constantes!$D$6)+(Q1412*constantes!$D$8)+(F1412*constantes!$D$9)</f>
        <v>27.110154814251658</v>
      </c>
      <c r="V1412" s="5">
        <f t="shared" si="313"/>
        <v>0.19023414717278286</v>
      </c>
      <c r="W1412" s="5">
        <f t="shared" si="314"/>
        <v>0.25988466984719871</v>
      </c>
      <c r="X1412" s="6">
        <f t="shared" si="315"/>
        <v>0.10622882333184147</v>
      </c>
      <c r="Y1412" s="6">
        <f t="shared" si="316"/>
        <v>0.14673763285775376</v>
      </c>
      <c r="AA1412">
        <f>(O1412*constantes!$B$4)+(LN(110)*constantes!$B$5)+(LN(22)*constantes!$B$8)+(F1412*constantes!$B$9)</f>
        <v>23.409868764368586</v>
      </c>
      <c r="AB1412">
        <f t="shared" si="317"/>
        <v>6.9883054652788434E-2</v>
      </c>
      <c r="AC1412">
        <f>(O1412*constantes!$D$4)+(LN(110)*constantes!$D$5)+(LN(22)*constantes!$D$8)+(F1412*constantes!$D$9)</f>
        <v>25.50109645445777</v>
      </c>
      <c r="AD1412" s="7">
        <f t="shared" si="318"/>
        <v>3.1250958582138333E-2</v>
      </c>
      <c r="AF1412">
        <f>(O1412*constantes!$B$4)+(LN(125)*constantes!$B$5)+(LN(22.5)*constantes!$B$8)+(F1412*constantes!$B$9)</f>
        <v>23.664825701122982</v>
      </c>
      <c r="AG1412">
        <f t="shared" si="319"/>
        <v>8.9246869441510945E-2</v>
      </c>
      <c r="AH1412">
        <f>(O1412*constantes!$D$4)+(LN(125)*constantes!$D$5)+(LN(22.5)*constantes!$D$8)+(F1412*constantes!$D$9)</f>
        <v>25.872169471066002</v>
      </c>
      <c r="AI1412">
        <f t="shared" si="320"/>
        <v>4.4971857043080821E-2</v>
      </c>
    </row>
    <row r="1413" spans="1:35" x14ac:dyDescent="0.25">
      <c r="A1413" s="11">
        <v>1412</v>
      </c>
      <c r="B1413">
        <v>1</v>
      </c>
      <c r="C1413">
        <v>48</v>
      </c>
      <c r="D1413">
        <v>1</v>
      </c>
      <c r="E1413">
        <v>0</v>
      </c>
      <c r="F1413">
        <v>0</v>
      </c>
      <c r="G1413">
        <v>139</v>
      </c>
      <c r="H1413">
        <v>20.27</v>
      </c>
      <c r="I1413">
        <f>IF(AND(B1413=1,E1413=0),V1413,IF(AND(B1413=1,E1413=1),W1413,IF(AND(B1413=0,E1413=0),X1413,IF(AND(B1413=0,E1413=1),Y1413,ERROR))))</f>
        <v>0.16172174017190866</v>
      </c>
      <c r="K1413">
        <f t="shared" si="308"/>
        <v>7.448581103683527E-2</v>
      </c>
      <c r="L1413">
        <f t="shared" si="309"/>
        <v>5.8221930281009082E-2</v>
      </c>
      <c r="M1413" s="22" t="str">
        <f t="shared" si="321"/>
        <v>Elevated Risk</v>
      </c>
      <c r="O1413">
        <f t="shared" si="310"/>
        <v>3.8712010109078911</v>
      </c>
      <c r="P1413">
        <f t="shared" si="311"/>
        <v>4.9344739331306915</v>
      </c>
      <c r="Q1413">
        <f t="shared" si="312"/>
        <v>3.0091419604639085</v>
      </c>
      <c r="R1413">
        <f>(O1413*constantes!$B$4)+(P1413*constantes!$B$5)+(D1413*constantes!$B$6)+(Q1413*constantes!$B$8)+(F1413*constantes!$B$9)</f>
        <v>24.299825274784883</v>
      </c>
      <c r="S1413" s="4">
        <f>(O1413*constantes!$B$4)+(P1413*constantes!$C$5)+(D1413*constantes!$B$6)+(Q1413*constantes!$B$8)+(F1413*constantes!$B$9)</f>
        <v>24.653330987354369</v>
      </c>
      <c r="T1413">
        <f>(O1413*constantes!$D$4)+(P1413*constantes!$D$5)+(D1413*constantes!$D$6)+(Q1413*constantes!$D$8)+(F1413*constantes!$D$9)</f>
        <v>26.571143833280964</v>
      </c>
      <c r="U1413">
        <f>(O1413*constantes!$D$4)+(P1413*constantes!$E$5)+(D1413*constantes!$D$6)+(Q1413*constantes!$D$8)+(F1413*constantes!$D$9)</f>
        <v>26.91537273485616</v>
      </c>
      <c r="V1413" s="5">
        <f t="shared" si="313"/>
        <v>0.16172174017190866</v>
      </c>
      <c r="W1413" s="5">
        <f t="shared" si="314"/>
        <v>0.22214099315810343</v>
      </c>
      <c r="X1413" s="6">
        <f t="shared" si="315"/>
        <v>8.8411662014311498E-2</v>
      </c>
      <c r="Y1413" s="6">
        <f t="shared" si="316"/>
        <v>0.12243355554255775</v>
      </c>
      <c r="AA1413">
        <f>(O1413*constantes!$B$4)+(LN(110)*constantes!$B$5)+(LN(22)*constantes!$B$8)+(F1413*constantes!$B$9)</f>
        <v>23.221146741638901</v>
      </c>
      <c r="AB1413">
        <f t="shared" si="317"/>
        <v>5.8221930281009082E-2</v>
      </c>
      <c r="AC1413">
        <f>(O1413*constantes!$D$4)+(LN(110)*constantes!$D$5)+(LN(22)*constantes!$D$8)+(F1413*constantes!$D$9)</f>
        <v>25.336132614771724</v>
      </c>
      <c r="AD1413" s="7">
        <f t="shared" si="318"/>
        <v>2.6562184906686825E-2</v>
      </c>
      <c r="AF1413">
        <f>(O1413*constantes!$B$4)+(LN(125)*constantes!$B$5)+(LN(22.5)*constantes!$B$8)+(F1413*constantes!$B$9)</f>
        <v>23.47610367839329</v>
      </c>
      <c r="AG1413">
        <f t="shared" si="319"/>
        <v>7.448581103683527E-2</v>
      </c>
      <c r="AH1413">
        <f>(O1413*constantes!$D$4)+(LN(125)*constantes!$D$5)+(LN(22.5)*constantes!$D$8)+(F1413*constantes!$D$9)</f>
        <v>25.707205631379956</v>
      </c>
      <c r="AI1413">
        <f t="shared" si="320"/>
        <v>3.8265438641588045E-2</v>
      </c>
    </row>
    <row r="1414" spans="1:35" x14ac:dyDescent="0.25">
      <c r="A1414" s="11">
        <v>1413</v>
      </c>
      <c r="B1414">
        <v>0</v>
      </c>
      <c r="C1414">
        <v>57</v>
      </c>
      <c r="D1414">
        <v>0</v>
      </c>
      <c r="E1414">
        <v>0</v>
      </c>
      <c r="F1414">
        <v>0</v>
      </c>
      <c r="G1414">
        <v>131</v>
      </c>
      <c r="H1414">
        <v>26.59</v>
      </c>
      <c r="I1414">
        <f>IF(AND(B1414=1,E1414=0),V1414,IF(AND(B1414=1,E1414=1),W1414,IF(AND(B1414=0,E1414=0),X1414,IF(AND(B1414=0,E1414=1),Y1414,ERROR))))</f>
        <v>7.4472555764226178E-2</v>
      </c>
      <c r="K1414">
        <f t="shared" si="308"/>
        <v>6.0378388617794876E-2</v>
      </c>
      <c r="L1414">
        <f t="shared" si="309"/>
        <v>4.2061248414153263E-2</v>
      </c>
      <c r="M1414" s="22" t="str">
        <f t="shared" si="321"/>
        <v>Elevated Risk</v>
      </c>
      <c r="O1414">
        <f t="shared" si="310"/>
        <v>4.0430512678345503</v>
      </c>
      <c r="P1414">
        <f t="shared" si="311"/>
        <v>4.8751973232011512</v>
      </c>
      <c r="Q1414">
        <f t="shared" si="312"/>
        <v>3.2805352052549286</v>
      </c>
      <c r="R1414">
        <f>(O1414*constantes!$B$4)+(P1414*constantes!$B$5)+(D1414*constantes!$B$6)+(Q1414*constantes!$B$8)+(F1414*constantes!$B$9)</f>
        <v>24.230447819712186</v>
      </c>
      <c r="S1414" s="4">
        <f>(O1414*constantes!$B$4)+(P1414*constantes!$C$5)+(D1414*constantes!$B$6)+(Q1414*constantes!$B$8)+(F1414*constantes!$B$9)</f>
        <v>24.579706955946317</v>
      </c>
      <c r="T1414">
        <f>(O1414*constantes!$D$4)+(P1414*constantes!$D$5)+(D1414*constantes!$D$6)+(Q1414*constantes!$D$8)+(F1414*constantes!$D$9)</f>
        <v>26.39209043945889</v>
      </c>
      <c r="U1414">
        <f>(O1414*constantes!$D$4)+(P1414*constantes!$E$5)+(D1414*constantes!$D$6)+(Q1414*constantes!$D$8)+(F1414*constantes!$D$9)</f>
        <v>26.732184204725403</v>
      </c>
      <c r="V1414" s="5">
        <f t="shared" si="313"/>
        <v>0.15175140219887517</v>
      </c>
      <c r="W1414" s="5">
        <f t="shared" si="314"/>
        <v>0.20814686474294553</v>
      </c>
      <c r="X1414" s="6">
        <f t="shared" si="315"/>
        <v>7.4472555764226178E-2</v>
      </c>
      <c r="Y1414" s="6">
        <f t="shared" si="316"/>
        <v>0.10303746848688489</v>
      </c>
      <c r="AA1414">
        <f>(O1414*constantes!$B$4)+(LN(110)*constantes!$B$5)+(LN(22)*constantes!$B$8)+(F1414*constantes!$B$9)</f>
        <v>23.756109717441312</v>
      </c>
      <c r="AB1414">
        <f t="shared" si="317"/>
        <v>9.7348342413305922E-2</v>
      </c>
      <c r="AC1414">
        <f>(O1414*constantes!$D$4)+(LN(110)*constantes!$D$5)+(LN(22)*constantes!$D$8)+(F1414*constantes!$D$9)</f>
        <v>25.803749193387144</v>
      </c>
      <c r="AD1414" s="7">
        <f t="shared" si="318"/>
        <v>4.2061248414153263E-2</v>
      </c>
      <c r="AF1414">
        <f>(O1414*constantes!$B$4)+(LN(125)*constantes!$B$5)+(LN(22.5)*constantes!$B$8)+(F1414*constantes!$B$9)</f>
        <v>24.011066654195705</v>
      </c>
      <c r="AG1414">
        <f t="shared" si="319"/>
        <v>0.12380054983513455</v>
      </c>
      <c r="AH1414">
        <f>(O1414*constantes!$D$4)+(LN(125)*constantes!$D$5)+(LN(22.5)*constantes!$D$8)+(F1414*constantes!$D$9)</f>
        <v>26.174822209995376</v>
      </c>
      <c r="AI1414">
        <f t="shared" si="320"/>
        <v>6.0378388617794876E-2</v>
      </c>
    </row>
    <row r="1415" spans="1:35" x14ac:dyDescent="0.25">
      <c r="A1415" s="11">
        <v>1414</v>
      </c>
      <c r="B1415">
        <v>1</v>
      </c>
      <c r="C1415">
        <v>41</v>
      </c>
      <c r="D1415">
        <v>1</v>
      </c>
      <c r="E1415">
        <v>1</v>
      </c>
      <c r="F1415">
        <v>0</v>
      </c>
      <c r="G1415">
        <v>146</v>
      </c>
      <c r="H1415">
        <v>24.5</v>
      </c>
      <c r="I1415">
        <f>IF(AND(B1415=1,E1415=0),V1415,IF(AND(B1415=1,E1415=1),W1415,IF(AND(B1415=0,E1415=0),X1415,IF(AND(B1415=0,E1415=1),Y1415,ERROR))))</f>
        <v>0.17837505847697677</v>
      </c>
      <c r="K1415">
        <f t="shared" si="308"/>
        <v>4.62827295767122E-2</v>
      </c>
      <c r="L1415">
        <f t="shared" si="309"/>
        <v>3.6057212319339005E-2</v>
      </c>
      <c r="M1415" s="22" t="str">
        <f t="shared" si="321"/>
        <v>Elevated Risk</v>
      </c>
      <c r="O1415">
        <f t="shared" si="310"/>
        <v>3.713572066704308</v>
      </c>
      <c r="P1415">
        <f t="shared" si="311"/>
        <v>4.9836066217083363</v>
      </c>
      <c r="Q1415">
        <f t="shared" si="312"/>
        <v>3.1986731175506815</v>
      </c>
      <c r="R1415">
        <f>(O1415*constantes!$B$4)+(P1415*constantes!$B$5)+(D1415*constantes!$B$6)+(Q1415*constantes!$B$8)+(F1415*constantes!$B$9)</f>
        <v>24.0505323599672</v>
      </c>
      <c r="S1415" s="4">
        <f>(O1415*constantes!$B$4)+(P1415*constantes!$C$5)+(D1415*constantes!$B$6)+(Q1415*constantes!$B$8)+(F1415*constantes!$B$9)</f>
        <v>24.407557938346383</v>
      </c>
      <c r="T1415">
        <f>(O1415*constantes!$D$4)+(P1415*constantes!$D$5)+(D1415*constantes!$D$6)+(Q1415*constantes!$D$8)+(F1415*constantes!$D$9)</f>
        <v>26.377328077164474</v>
      </c>
      <c r="U1415">
        <f>(O1415*constantes!$D$4)+(P1415*constantes!$E$5)+(D1415*constantes!$D$6)+(Q1415*constantes!$D$8)+(F1415*constantes!$D$9)</f>
        <v>26.72498447509485</v>
      </c>
      <c r="V1415" s="5">
        <f t="shared" si="313"/>
        <v>0.12844967483983838</v>
      </c>
      <c r="W1415" s="5">
        <f t="shared" si="314"/>
        <v>0.17837505847697677</v>
      </c>
      <c r="X1415" s="6">
        <f t="shared" si="315"/>
        <v>7.3422329158487787E-2</v>
      </c>
      <c r="Y1415" s="6">
        <f t="shared" si="316"/>
        <v>0.10233747901374002</v>
      </c>
      <c r="AA1415">
        <f>(O1415*constantes!$B$4)+(LN(110)*constantes!$B$5)+(LN(22)*constantes!$B$8)+(F1415*constantes!$B$9)</f>
        <v>22.730454143490913</v>
      </c>
      <c r="AB1415">
        <f t="shared" si="317"/>
        <v>3.6057212319339005E-2</v>
      </c>
      <c r="AC1415">
        <f>(O1415*constantes!$D$4)+(LN(110)*constantes!$D$5)+(LN(22)*constantes!$D$8)+(F1415*constantes!$D$9)</f>
        <v>24.907213223567677</v>
      </c>
      <c r="AD1415" s="7">
        <f t="shared" si="318"/>
        <v>1.7378724267438583E-2</v>
      </c>
      <c r="AF1415">
        <f>(O1415*constantes!$B$4)+(LN(125)*constantes!$B$5)+(LN(22.5)*constantes!$B$8)+(F1415*constantes!$B$9)</f>
        <v>22.985411080245306</v>
      </c>
      <c r="AG1415">
        <f t="shared" si="319"/>
        <v>4.62827295767122E-2</v>
      </c>
      <c r="AH1415">
        <f>(O1415*constantes!$D$4)+(LN(125)*constantes!$D$5)+(LN(22.5)*constantes!$D$8)+(F1415*constantes!$D$9)</f>
        <v>25.278286240175909</v>
      </c>
      <c r="AI1415">
        <f t="shared" si="320"/>
        <v>2.5088146116023613E-2</v>
      </c>
    </row>
    <row r="1416" spans="1:35" x14ac:dyDescent="0.25">
      <c r="A1416" s="11">
        <v>1415</v>
      </c>
      <c r="B1416">
        <v>1</v>
      </c>
      <c r="C1416">
        <v>42</v>
      </c>
      <c r="D1416">
        <v>1</v>
      </c>
      <c r="E1416">
        <v>0</v>
      </c>
      <c r="F1416">
        <v>0</v>
      </c>
      <c r="G1416">
        <v>123</v>
      </c>
      <c r="H1416">
        <v>21.48</v>
      </c>
      <c r="I1416">
        <f>IF(AND(B1416=1,E1416=0),V1416,IF(AND(B1416=1,E1416=1),W1416,IF(AND(B1416=0,E1416=0),X1416,IF(AND(B1416=0,E1416=1),Y1416,ERROR))))</f>
        <v>9.2576375414528345E-2</v>
      </c>
      <c r="K1416">
        <f t="shared" si="308"/>
        <v>4.9796912096185753E-2</v>
      </c>
      <c r="L1416">
        <f t="shared" si="309"/>
        <v>3.8810869283687155E-2</v>
      </c>
      <c r="M1416" s="22" t="str">
        <f t="shared" si="321"/>
        <v>Elevated Risk</v>
      </c>
      <c r="O1416">
        <f t="shared" si="310"/>
        <v>3.7376696182833684</v>
      </c>
      <c r="P1416">
        <f t="shared" si="311"/>
        <v>4.8121843553724171</v>
      </c>
      <c r="Q1416">
        <f t="shared" si="312"/>
        <v>3.0671222696406639</v>
      </c>
      <c r="R1416">
        <f>(O1416*constantes!$B$4)+(P1416*constantes!$B$5)+(D1416*constantes!$B$6)+(Q1416*constantes!$B$8)+(F1416*constantes!$B$9)</f>
        <v>23.703255490598689</v>
      </c>
      <c r="S1416" s="4">
        <f>(O1416*constantes!$B$4)+(P1416*constantes!$C$5)+(D1416*constantes!$B$6)+(Q1416*constantes!$B$8)+(F1416*constantes!$B$9)</f>
        <v>24.048000377817569</v>
      </c>
      <c r="T1416">
        <f>(O1416*constantes!$D$4)+(P1416*constantes!$D$5)+(D1416*constantes!$D$6)+(Q1416*constantes!$D$8)+(F1416*constantes!$D$9)</f>
        <v>25.893448423646742</v>
      </c>
      <c r="U1416">
        <f>(O1416*constantes!$D$4)+(P1416*constantes!$E$5)+(D1416*constantes!$D$6)+(Q1416*constantes!$D$8)+(F1416*constantes!$D$9)</f>
        <v>26.229146404277522</v>
      </c>
      <c r="V1416" s="5">
        <f t="shared" si="313"/>
        <v>9.2576375414528345E-2</v>
      </c>
      <c r="W1416" s="5">
        <f t="shared" si="314"/>
        <v>0.12814661826719809</v>
      </c>
      <c r="X1416" s="6">
        <f t="shared" si="315"/>
        <v>4.5916515508258926E-2</v>
      </c>
      <c r="Y1416" s="6">
        <f t="shared" si="316"/>
        <v>6.3639578771210181E-2</v>
      </c>
      <c r="AA1416">
        <f>(O1416*constantes!$B$4)+(LN(110)*constantes!$B$5)+(LN(22)*constantes!$B$8)+(F1416*constantes!$B$9)</f>
        <v>22.805468857654464</v>
      </c>
      <c r="AB1416">
        <f t="shared" si="317"/>
        <v>3.8810869283687155E-2</v>
      </c>
      <c r="AC1416">
        <f>(O1416*constantes!$D$4)+(LN(110)*constantes!$D$5)+(LN(22)*constantes!$D$8)+(F1416*constantes!$D$9)</f>
        <v>24.972784348242914</v>
      </c>
      <c r="AD1416" s="7">
        <f t="shared" si="318"/>
        <v>1.8545470669847686E-2</v>
      </c>
      <c r="AF1416">
        <f>(O1416*constantes!$B$4)+(LN(125)*constantes!$B$5)+(LN(22.5)*constantes!$B$8)+(F1416*constantes!$B$9)</f>
        <v>23.060425794408857</v>
      </c>
      <c r="AG1416">
        <f t="shared" si="319"/>
        <v>4.9796912096185753E-2</v>
      </c>
      <c r="AH1416">
        <f>(O1416*constantes!$D$4)+(LN(125)*constantes!$D$5)+(LN(22.5)*constantes!$D$8)+(F1416*constantes!$D$9)</f>
        <v>25.343857364851146</v>
      </c>
      <c r="AI1416">
        <f t="shared" si="320"/>
        <v>2.676538428771702E-2</v>
      </c>
    </row>
    <row r="1417" spans="1:35" x14ac:dyDescent="0.25">
      <c r="A1417" s="11">
        <v>1416</v>
      </c>
      <c r="B1417">
        <v>0</v>
      </c>
      <c r="C1417">
        <v>38</v>
      </c>
      <c r="D1417">
        <v>1</v>
      </c>
      <c r="E1417">
        <v>0</v>
      </c>
      <c r="F1417">
        <v>0</v>
      </c>
      <c r="G1417">
        <v>118</v>
      </c>
      <c r="H1417">
        <v>30.06</v>
      </c>
      <c r="I1417">
        <f>IF(AND(B1417=1,E1417=0),V1417,IF(AND(B1417=1,E1417=1),W1417,IF(AND(B1417=0,E1417=0),X1417,IF(AND(B1417=0,E1417=1),Y1417,ERROR))))</f>
        <v>3.711903861889454E-2</v>
      </c>
      <c r="K1417">
        <f t="shared" si="308"/>
        <v>2.0450275544260377E-2</v>
      </c>
      <c r="L1417">
        <f t="shared" si="309"/>
        <v>1.4155691081518817E-2</v>
      </c>
      <c r="M1417" s="22" t="str">
        <f t="shared" si="321"/>
        <v>Elevated Risk</v>
      </c>
      <c r="O1417">
        <f t="shared" si="310"/>
        <v>3.6375861597263857</v>
      </c>
      <c r="P1417">
        <f t="shared" si="311"/>
        <v>4.7706846244656651</v>
      </c>
      <c r="Q1417">
        <f t="shared" si="312"/>
        <v>3.4031953843248286</v>
      </c>
      <c r="R1417">
        <f>(O1417*constantes!$B$4)+(P1417*constantes!$B$5)+(D1417*constantes!$B$6)+(Q1417*constantes!$B$8)+(F1417*constantes!$B$9)</f>
        <v>23.581143049766812</v>
      </c>
      <c r="S1417" s="4">
        <f>(O1417*constantes!$B$4)+(P1417*constantes!$C$5)+(D1417*constantes!$B$6)+(Q1417*constantes!$B$8)+(F1417*constantes!$B$9)</f>
        <v>23.922914896263531</v>
      </c>
      <c r="T1417">
        <f>(O1417*constantes!$D$4)+(P1417*constantes!$D$5)+(D1417*constantes!$D$6)+(Q1417*constantes!$D$8)+(F1417*constantes!$D$9)</f>
        <v>25.676196698888461</v>
      </c>
      <c r="U1417">
        <f>(O1417*constantes!$D$4)+(P1417*constantes!$E$5)+(D1417*constantes!$D$6)+(Q1417*constantes!$D$8)+(F1417*constantes!$D$9)</f>
        <v>26.008999658291188</v>
      </c>
      <c r="V1417" s="5">
        <f t="shared" si="313"/>
        <v>8.2386357897658469E-2</v>
      </c>
      <c r="W1417" s="5">
        <f t="shared" si="314"/>
        <v>0.11397489537925687</v>
      </c>
      <c r="X1417" s="6">
        <f t="shared" si="315"/>
        <v>3.711903861889454E-2</v>
      </c>
      <c r="Y1417" s="6">
        <f t="shared" si="316"/>
        <v>5.139398905566317E-2</v>
      </c>
      <c r="AA1417">
        <f>(O1417*constantes!$B$4)+(LN(110)*constantes!$B$5)+(LN(22)*constantes!$B$8)+(F1417*constantes!$B$9)</f>
        <v>22.493913054504919</v>
      </c>
      <c r="AB1417">
        <f t="shared" si="317"/>
        <v>2.8571578401445974E-2</v>
      </c>
      <c r="AC1417">
        <f>(O1417*constantes!$D$4)+(LN(110)*constantes!$D$5)+(LN(22)*constantes!$D$8)+(F1417*constantes!$D$9)</f>
        <v>24.700450251667263</v>
      </c>
      <c r="AD1417" s="7">
        <f t="shared" si="318"/>
        <v>1.4155691081518817E-2</v>
      </c>
      <c r="AF1417">
        <f>(O1417*constantes!$B$4)+(LN(125)*constantes!$B$5)+(LN(22.5)*constantes!$B$8)+(F1417*constantes!$B$9)</f>
        <v>22.748869991259316</v>
      </c>
      <c r="AG1417">
        <f t="shared" si="319"/>
        <v>3.6714933714987352E-2</v>
      </c>
      <c r="AH1417">
        <f>(O1417*constantes!$D$4)+(LN(125)*constantes!$D$5)+(LN(22.5)*constantes!$D$8)+(F1417*constantes!$D$9)</f>
        <v>25.071523268275495</v>
      </c>
      <c r="AI1417">
        <f t="shared" si="320"/>
        <v>2.0450275544260377E-2</v>
      </c>
    </row>
    <row r="1418" spans="1:35" x14ac:dyDescent="0.25">
      <c r="A1418" s="11">
        <v>1417</v>
      </c>
      <c r="B1418">
        <v>0</v>
      </c>
      <c r="C1418">
        <v>41</v>
      </c>
      <c r="D1418">
        <v>1</v>
      </c>
      <c r="E1418">
        <v>0</v>
      </c>
      <c r="F1418">
        <v>0</v>
      </c>
      <c r="G1418">
        <v>95</v>
      </c>
      <c r="H1418">
        <v>20</v>
      </c>
      <c r="I1418">
        <f>IF(AND(B1418=1,E1418=0),V1418,IF(AND(B1418=1,E1418=1),W1418,IF(AND(B1418=0,E1418=0),X1418,IF(AND(B1418=0,E1418=1),Y1418,ERROR))))</f>
        <v>2.0314314000766887E-2</v>
      </c>
      <c r="K1418">
        <f t="shared" si="308"/>
        <v>2.5088146116023613E-2</v>
      </c>
      <c r="L1418">
        <f t="shared" si="309"/>
        <v>1.7378724267438583E-2</v>
      </c>
      <c r="M1418" s="22" t="str">
        <f t="shared" si="321"/>
        <v>NORMAL</v>
      </c>
      <c r="O1418">
        <f t="shared" si="310"/>
        <v>3.713572066704308</v>
      </c>
      <c r="P1418">
        <f t="shared" si="311"/>
        <v>4.5538768916005408</v>
      </c>
      <c r="Q1418">
        <f t="shared" si="312"/>
        <v>2.9957322735539909</v>
      </c>
      <c r="R1418">
        <f>(O1418*constantes!$B$4)+(P1418*constantes!$B$5)+(D1418*constantes!$B$6)+(Q1418*constantes!$B$8)+(F1418*constantes!$B$9)</f>
        <v>23.092463919343572</v>
      </c>
      <c r="S1418" s="4">
        <f>(O1418*constantes!$B$4)+(P1418*constantes!$C$5)+(D1418*constantes!$B$6)+(Q1418*constantes!$B$8)+(F1418*constantes!$B$9)</f>
        <v>23.418703659857833</v>
      </c>
      <c r="T1418">
        <f>(O1418*constantes!$D$4)+(P1418*constantes!$D$5)+(D1418*constantes!$D$6)+(Q1418*constantes!$D$8)+(F1418*constantes!$D$9)</f>
        <v>25.06478351555365</v>
      </c>
      <c r="U1418">
        <f>(O1418*constantes!$D$4)+(P1418*constantes!$E$5)+(D1418*constantes!$D$6)+(Q1418*constantes!$D$8)+(F1418*constantes!$D$9)</f>
        <v>25.382461967511702</v>
      </c>
      <c r="V1418" s="5">
        <f t="shared" si="313"/>
        <v>5.1375777143459644E-2</v>
      </c>
      <c r="W1418" s="5">
        <f t="shared" si="314"/>
        <v>7.0480815412400144E-2</v>
      </c>
      <c r="X1418" s="6">
        <f t="shared" si="315"/>
        <v>2.0314314000766887E-2</v>
      </c>
      <c r="Y1418" s="6">
        <f t="shared" si="316"/>
        <v>2.7804074455694328E-2</v>
      </c>
      <c r="AA1418">
        <f>(O1418*constantes!$B$4)+(LN(110)*constantes!$B$5)+(LN(22)*constantes!$B$8)+(F1418*constantes!$B$9)</f>
        <v>22.730454143490913</v>
      </c>
      <c r="AB1418">
        <f t="shared" si="317"/>
        <v>3.6057212319339005E-2</v>
      </c>
      <c r="AC1418">
        <f>(O1418*constantes!$D$4)+(LN(110)*constantes!$D$5)+(LN(22)*constantes!$D$8)+(F1418*constantes!$D$9)</f>
        <v>24.907213223567677</v>
      </c>
      <c r="AD1418" s="7">
        <f t="shared" si="318"/>
        <v>1.7378724267438583E-2</v>
      </c>
      <c r="AF1418">
        <f>(O1418*constantes!$B$4)+(LN(125)*constantes!$B$5)+(LN(22.5)*constantes!$B$8)+(F1418*constantes!$B$9)</f>
        <v>22.985411080245306</v>
      </c>
      <c r="AG1418">
        <f t="shared" si="319"/>
        <v>4.62827295767122E-2</v>
      </c>
      <c r="AH1418">
        <f>(O1418*constantes!$D$4)+(LN(125)*constantes!$D$5)+(LN(22.5)*constantes!$D$8)+(F1418*constantes!$D$9)</f>
        <v>25.278286240175909</v>
      </c>
      <c r="AI1418">
        <f t="shared" si="320"/>
        <v>2.5088146116023613E-2</v>
      </c>
    </row>
    <row r="1419" spans="1:35" x14ac:dyDescent="0.25">
      <c r="A1419" s="11">
        <v>1418</v>
      </c>
      <c r="B1419">
        <v>0</v>
      </c>
      <c r="C1419">
        <v>43</v>
      </c>
      <c r="D1419">
        <v>1</v>
      </c>
      <c r="E1419">
        <v>1</v>
      </c>
      <c r="F1419">
        <v>0</v>
      </c>
      <c r="G1419">
        <v>158.5</v>
      </c>
      <c r="H1419">
        <v>35.99</v>
      </c>
      <c r="I1419">
        <f>IF(AND(B1419=1,E1419=0),V1419,IF(AND(B1419=1,E1419=1),W1419,IF(AND(B1419=0,E1419=0),X1419,IF(AND(B1419=0,E1419=1),Y1419,ERROR))))</f>
        <v>0.17268954228832223</v>
      </c>
      <c r="K1419">
        <f t="shared" si="308"/>
        <v>2.8509711637591306E-2</v>
      </c>
      <c r="L1419">
        <f t="shared" si="309"/>
        <v>1.975954812069991E-2</v>
      </c>
      <c r="M1419" s="22" t="str">
        <f t="shared" si="321"/>
        <v>Elevated Risk</v>
      </c>
      <c r="O1419">
        <f t="shared" si="310"/>
        <v>3.7612001156935624</v>
      </c>
      <c r="P1419">
        <f t="shared" si="311"/>
        <v>5.0657545933173349</v>
      </c>
      <c r="Q1419">
        <f t="shared" si="312"/>
        <v>3.5832411220909393</v>
      </c>
      <c r="R1419">
        <f>(O1419*constantes!$B$4)+(P1419*constantes!$B$5)+(D1419*constantes!$B$6)+(Q1419*constantes!$B$8)+(F1419*constantes!$B$9)</f>
        <v>24.656061607480591</v>
      </c>
      <c r="S1419" s="4">
        <f>(O1419*constantes!$B$4)+(P1419*constantes!$C$5)+(D1419*constantes!$B$6)+(Q1419*constantes!$B$8)+(F1419*constantes!$B$9)</f>
        <v>25.018972266545845</v>
      </c>
      <c r="T1419">
        <f>(O1419*constantes!$D$4)+(P1419*constantes!$D$5)+(D1419*constantes!$D$6)+(Q1419*constantes!$D$8)+(F1419*constantes!$D$9)</f>
        <v>26.934612575567542</v>
      </c>
      <c r="U1419">
        <f>(O1419*constantes!$D$4)+(P1419*constantes!$E$5)+(D1419*constantes!$D$6)+(Q1419*constantes!$D$8)+(F1419*constantes!$D$9)</f>
        <v>27.287999615997361</v>
      </c>
      <c r="V1419" s="5">
        <f t="shared" si="313"/>
        <v>0.22267511830015485</v>
      </c>
      <c r="W1419" s="5">
        <f t="shared" si="314"/>
        <v>0.30378980076668727</v>
      </c>
      <c r="X1419" s="6">
        <f t="shared" si="315"/>
        <v>0.12465720893496601</v>
      </c>
      <c r="Y1419" s="6">
        <f t="shared" si="316"/>
        <v>0.17268954228832223</v>
      </c>
      <c r="AA1419">
        <f>(O1419*constantes!$B$4)+(LN(110)*constantes!$B$5)+(LN(22)*constantes!$B$8)+(F1419*constantes!$B$9)</f>
        <v>22.8787183548725</v>
      </c>
      <c r="AB1419">
        <f t="shared" si="317"/>
        <v>4.169811677585733E-2</v>
      </c>
      <c r="AC1419">
        <f>(O1419*constantes!$D$4)+(LN(110)*constantes!$D$5)+(LN(22)*constantes!$D$8)+(F1419*constantes!$D$9)</f>
        <v>25.036812478830871</v>
      </c>
      <c r="AD1419" s="7">
        <f t="shared" si="318"/>
        <v>1.975954812069991E-2</v>
      </c>
      <c r="AF1419">
        <f>(O1419*constantes!$B$4)+(LN(125)*constantes!$B$5)+(LN(22.5)*constantes!$B$8)+(F1419*constantes!$B$9)</f>
        <v>23.133675291626897</v>
      </c>
      <c r="AG1419">
        <f t="shared" si="319"/>
        <v>5.3478442485207722E-2</v>
      </c>
      <c r="AH1419">
        <f>(O1419*constantes!$D$4)+(LN(125)*constantes!$D$5)+(LN(22.5)*constantes!$D$8)+(F1419*constantes!$D$9)</f>
        <v>25.407885495439103</v>
      </c>
      <c r="AI1419">
        <f t="shared" si="320"/>
        <v>2.8509711637591306E-2</v>
      </c>
    </row>
    <row r="1420" spans="1:35" x14ac:dyDescent="0.25">
      <c r="A1420" s="11">
        <v>1419</v>
      </c>
      <c r="B1420">
        <v>0</v>
      </c>
      <c r="C1420">
        <v>55</v>
      </c>
      <c r="D1420">
        <v>0</v>
      </c>
      <c r="E1420">
        <v>1</v>
      </c>
      <c r="F1420">
        <v>0</v>
      </c>
      <c r="G1420">
        <v>142</v>
      </c>
      <c r="H1420">
        <v>30.24</v>
      </c>
      <c r="I1420">
        <f>IF(AND(B1420=1,E1420=0),V1420,IF(AND(B1420=1,E1420=1),W1420,IF(AND(B1420=0,E1420=0),X1420,IF(AND(B1420=0,E1420=1),Y1420,ERROR))))</f>
        <v>0.12449081964525732</v>
      </c>
      <c r="K1420">
        <f t="shared" si="308"/>
        <v>5.4942946453026109E-2</v>
      </c>
      <c r="L1420">
        <f t="shared" si="309"/>
        <v>3.8241136753246696E-2</v>
      </c>
      <c r="M1420" s="22" t="str">
        <f t="shared" si="321"/>
        <v>Elevated Risk</v>
      </c>
      <c r="O1420">
        <f t="shared" si="310"/>
        <v>4.0073331852324712</v>
      </c>
      <c r="P1420">
        <f t="shared" si="311"/>
        <v>4.9558270576012609</v>
      </c>
      <c r="Q1420">
        <f t="shared" si="312"/>
        <v>3.4091655513113324</v>
      </c>
      <c r="R1420">
        <f>(O1420*constantes!$B$4)+(P1420*constantes!$B$5)+(D1420*constantes!$B$6)+(Q1420*constantes!$B$8)+(F1420*constantes!$B$9)</f>
        <v>24.370807744429307</v>
      </c>
      <c r="S1420" s="4">
        <f>(O1420*constantes!$B$4)+(P1420*constantes!$C$5)+(D1420*constantes!$B$6)+(Q1420*constantes!$B$8)+(F1420*constantes!$B$9)</f>
        <v>24.725843194835861</v>
      </c>
      <c r="T1420">
        <f>(O1420*constantes!$D$4)+(P1420*constantes!$D$5)+(D1420*constantes!$D$6)+(Q1420*constantes!$D$8)+(F1420*constantes!$D$9)</f>
        <v>26.587465487045602</v>
      </c>
      <c r="U1420">
        <f>(O1420*constantes!$D$4)+(P1420*constantes!$E$5)+(D1420*constantes!$D$6)+(Q1420*constantes!$D$8)+(F1420*constantes!$D$9)</f>
        <v>26.933183982583866</v>
      </c>
      <c r="V1420" s="5">
        <f t="shared" si="313"/>
        <v>0.17252962323648624</v>
      </c>
      <c r="W1420" s="5">
        <f t="shared" si="314"/>
        <v>0.23669873138196074</v>
      </c>
      <c r="X1420" s="6">
        <f t="shared" si="315"/>
        <v>8.979917274370719E-2</v>
      </c>
      <c r="Y1420" s="6">
        <f t="shared" si="316"/>
        <v>0.12449081964525732</v>
      </c>
      <c r="AA1420">
        <f>(O1420*constantes!$B$4)+(LN(110)*constantes!$B$5)+(LN(22)*constantes!$B$8)+(F1420*constantes!$B$9)</f>
        <v>23.644920755024344</v>
      </c>
      <c r="AB1420">
        <f t="shared" si="317"/>
        <v>8.7567364830949512E-2</v>
      </c>
      <c r="AC1420">
        <f>(O1420*constantes!$D$4)+(LN(110)*constantes!$D$5)+(LN(22)*constantes!$D$8)+(F1420*constantes!$D$9)</f>
        <v>25.706557790361106</v>
      </c>
      <c r="AD1420" s="7">
        <f t="shared" si="318"/>
        <v>3.8241136753246696E-2</v>
      </c>
      <c r="AF1420">
        <f>(O1420*constantes!$B$4)+(LN(125)*constantes!$B$5)+(LN(22.5)*constantes!$B$8)+(F1420*constantes!$B$9)</f>
        <v>23.899877691778737</v>
      </c>
      <c r="AG1420">
        <f t="shared" si="319"/>
        <v>0.11152976090806932</v>
      </c>
      <c r="AH1420">
        <f>(O1420*constantes!$D$4)+(LN(125)*constantes!$D$5)+(LN(22.5)*constantes!$D$8)+(F1420*constantes!$D$9)</f>
        <v>26.077630806969339</v>
      </c>
      <c r="AI1420">
        <f t="shared" si="320"/>
        <v>5.4942946453026109E-2</v>
      </c>
    </row>
    <row r="1421" spans="1:35" x14ac:dyDescent="0.25">
      <c r="A1421" s="11">
        <v>1420</v>
      </c>
      <c r="B1421">
        <v>0</v>
      </c>
      <c r="C1421">
        <v>38</v>
      </c>
      <c r="D1421">
        <v>1</v>
      </c>
      <c r="E1421">
        <v>0</v>
      </c>
      <c r="F1421">
        <v>0</v>
      </c>
      <c r="G1421">
        <v>95</v>
      </c>
      <c r="H1421">
        <v>21.99</v>
      </c>
      <c r="I1421">
        <f>IF(AND(B1421=1,E1421=0),V1421,IF(AND(B1421=1,E1421=1),W1421,IF(AND(B1421=0,E1421=0),X1421,IF(AND(B1421=0,E1421=1),Y1421,ERROR))))</f>
        <v>1.7366707681449101E-2</v>
      </c>
      <c r="K1421">
        <f t="shared" si="308"/>
        <v>2.0450275544260377E-2</v>
      </c>
      <c r="L1421">
        <f t="shared" si="309"/>
        <v>1.4155691081518817E-2</v>
      </c>
      <c r="M1421" s="22" t="str">
        <f t="shared" si="321"/>
        <v>NORMAL</v>
      </c>
      <c r="O1421">
        <f t="shared" si="310"/>
        <v>3.6375861597263857</v>
      </c>
      <c r="P1421">
        <f t="shared" si="311"/>
        <v>4.5538768916005408</v>
      </c>
      <c r="Q1421">
        <f t="shared" si="312"/>
        <v>3.0905878045666699</v>
      </c>
      <c r="R1421">
        <f>(O1421*constantes!$B$4)+(P1421*constantes!$B$5)+(D1421*constantes!$B$6)+(Q1421*constantes!$B$8)+(F1421*constantes!$B$9)</f>
        <v>22.9311214496785</v>
      </c>
      <c r="S1421" s="4">
        <f>(O1421*constantes!$B$4)+(P1421*constantes!$C$5)+(D1421*constantes!$B$6)+(Q1421*constantes!$B$8)+(F1421*constantes!$B$9)</f>
        <v>23.257361190192764</v>
      </c>
      <c r="T1421">
        <f>(O1421*constantes!$D$4)+(P1421*constantes!$D$5)+(D1421*constantes!$D$6)+(Q1421*constantes!$D$8)+(F1421*constantes!$D$9)</f>
        <v>24.906515433883467</v>
      </c>
      <c r="U1421">
        <f>(O1421*constantes!$D$4)+(P1421*constantes!$E$5)+(D1421*constantes!$D$6)+(Q1421*constantes!$D$8)+(F1421*constantes!$D$9)</f>
        <v>25.224193885841519</v>
      </c>
      <c r="V1421" s="5">
        <f t="shared" si="313"/>
        <v>4.3891543363829055E-2</v>
      </c>
      <c r="W1421" s="5">
        <f t="shared" si="314"/>
        <v>6.0302992071404549E-2</v>
      </c>
      <c r="X1421" s="6">
        <f t="shared" si="315"/>
        <v>1.7366707681449101E-2</v>
      </c>
      <c r="Y1421" s="6">
        <f t="shared" si="316"/>
        <v>2.3782958519467656E-2</v>
      </c>
      <c r="AA1421">
        <f>(O1421*constantes!$B$4)+(LN(110)*constantes!$B$5)+(LN(22)*constantes!$B$8)+(F1421*constantes!$B$9)</f>
        <v>22.493913054504919</v>
      </c>
      <c r="AB1421">
        <f t="shared" si="317"/>
        <v>2.8571578401445974E-2</v>
      </c>
      <c r="AC1421">
        <f>(O1421*constantes!$D$4)+(LN(110)*constantes!$D$5)+(LN(22)*constantes!$D$8)+(F1421*constantes!$D$9)</f>
        <v>24.700450251667263</v>
      </c>
      <c r="AD1421" s="7">
        <f t="shared" si="318"/>
        <v>1.4155691081518817E-2</v>
      </c>
      <c r="AF1421">
        <f>(O1421*constantes!$B$4)+(LN(125)*constantes!$B$5)+(LN(22.5)*constantes!$B$8)+(F1421*constantes!$B$9)</f>
        <v>22.748869991259316</v>
      </c>
      <c r="AG1421">
        <f t="shared" si="319"/>
        <v>3.6714933714987352E-2</v>
      </c>
      <c r="AH1421">
        <f>(O1421*constantes!$D$4)+(LN(125)*constantes!$D$5)+(LN(22.5)*constantes!$D$8)+(F1421*constantes!$D$9)</f>
        <v>25.071523268275495</v>
      </c>
      <c r="AI1421">
        <f t="shared" si="320"/>
        <v>2.0450275544260377E-2</v>
      </c>
    </row>
    <row r="1422" spans="1:35" x14ac:dyDescent="0.25">
      <c r="A1422" s="11">
        <v>1421</v>
      </c>
      <c r="B1422">
        <v>0</v>
      </c>
      <c r="C1422">
        <v>46</v>
      </c>
      <c r="D1422">
        <v>1</v>
      </c>
      <c r="E1422">
        <v>0</v>
      </c>
      <c r="F1422">
        <v>0</v>
      </c>
      <c r="G1422">
        <v>115</v>
      </c>
      <c r="H1422">
        <v>22.7</v>
      </c>
      <c r="I1422">
        <f>IF(AND(B1422=1,E1422=0),V1422,IF(AND(B1422=1,E1422=1),W1422,IF(AND(B1422=0,E1422=0),X1422,IF(AND(B1422=0,E1422=1),Y1422,ERROR))))</f>
        <v>4.996511016984051E-2</v>
      </c>
      <c r="K1422">
        <f t="shared" si="308"/>
        <v>3.4153313573738631E-2</v>
      </c>
      <c r="L1422">
        <f t="shared" si="309"/>
        <v>2.3692217580876362E-2</v>
      </c>
      <c r="M1422" s="22" t="str">
        <f t="shared" si="321"/>
        <v>Elevated Risk</v>
      </c>
      <c r="O1422">
        <f t="shared" si="310"/>
        <v>3.8286413964890951</v>
      </c>
      <c r="P1422">
        <f t="shared" si="311"/>
        <v>4.7449321283632502</v>
      </c>
      <c r="Q1422">
        <f t="shared" si="312"/>
        <v>3.122364924487357</v>
      </c>
      <c r="R1422">
        <f>(O1422*constantes!$B$4)+(P1422*constantes!$B$5)+(D1422*constantes!$B$6)+(Q1422*constantes!$B$8)+(F1422*constantes!$B$9)</f>
        <v>23.905483455484635</v>
      </c>
      <c r="S1422" s="4">
        <f>(O1422*constantes!$B$4)+(P1422*constantes!$C$5)+(D1422*constantes!$B$6)+(Q1422*constantes!$B$8)+(F1422*constantes!$B$9)</f>
        <v>24.245410393160579</v>
      </c>
      <c r="T1422">
        <f>(O1422*constantes!$D$4)+(P1422*constantes!$D$5)+(D1422*constantes!$D$6)+(Q1422*constantes!$D$8)+(F1422*constantes!$D$9)</f>
        <v>25.980057345583013</v>
      </c>
      <c r="U1422">
        <f>(O1422*constantes!$D$4)+(P1422*constantes!$E$5)+(D1422*constantes!$D$6)+(Q1422*constantes!$D$8)+(F1422*constantes!$D$9)</f>
        <v>26.311063810857632</v>
      </c>
      <c r="V1422" s="5">
        <f t="shared" si="313"/>
        <v>0.11212018963758574</v>
      </c>
      <c r="W1422" s="5">
        <f t="shared" si="314"/>
        <v>0.15385336497844204</v>
      </c>
      <c r="X1422" s="6">
        <f t="shared" si="315"/>
        <v>4.996511016984051E-2</v>
      </c>
      <c r="Y1422" s="6">
        <f t="shared" si="316"/>
        <v>6.8880866617990533E-2</v>
      </c>
      <c r="AA1422">
        <f>(O1422*constantes!$B$4)+(LN(110)*constantes!$B$5)+(LN(22)*constantes!$B$8)+(F1422*constantes!$B$9)</f>
        <v>23.088660364337766</v>
      </c>
      <c r="AB1422">
        <f t="shared" si="317"/>
        <v>5.1185816914687488E-2</v>
      </c>
      <c r="AC1422">
        <f>(O1422*constantes!$D$4)+(LN(110)*constantes!$D$5)+(LN(22)*constantes!$D$8)+(F1422*constantes!$D$9)</f>
        <v>25.220324924765169</v>
      </c>
      <c r="AD1422" s="7">
        <f t="shared" si="318"/>
        <v>2.3692217580876362E-2</v>
      </c>
      <c r="AF1422">
        <f>(O1422*constantes!$B$4)+(LN(125)*constantes!$B$5)+(LN(22.5)*constantes!$B$8)+(F1422*constantes!$B$9)</f>
        <v>23.343617301092156</v>
      </c>
      <c r="AG1422">
        <f t="shared" si="319"/>
        <v>6.5553501255932511E-2</v>
      </c>
      <c r="AH1422">
        <f>(O1422*constantes!$D$4)+(LN(125)*constantes!$D$5)+(LN(22.5)*constantes!$D$8)+(F1422*constantes!$D$9)</f>
        <v>25.591397941373401</v>
      </c>
      <c r="AI1422">
        <f t="shared" si="320"/>
        <v>3.4153313573738631E-2</v>
      </c>
    </row>
    <row r="1423" spans="1:35" x14ac:dyDescent="0.25">
      <c r="A1423" s="11">
        <v>1422</v>
      </c>
      <c r="B1423">
        <v>1</v>
      </c>
      <c r="C1423">
        <v>45</v>
      </c>
      <c r="D1423">
        <v>1</v>
      </c>
      <c r="E1423">
        <v>0</v>
      </c>
      <c r="F1423">
        <v>0</v>
      </c>
      <c r="G1423">
        <v>115</v>
      </c>
      <c r="H1423">
        <v>24.94</v>
      </c>
      <c r="I1423">
        <f>IF(AND(B1423=1,E1423=0),V1423,IF(AND(B1423=1,E1423=1),W1423,IF(AND(B1423=0,E1423=0),X1423,IF(AND(B1423=0,E1423=1),Y1423,ERROR))))</f>
        <v>0.11277518422174482</v>
      </c>
      <c r="K1423">
        <f t="shared" si="308"/>
        <v>6.1354256697024101E-2</v>
      </c>
      <c r="L1423">
        <f t="shared" si="309"/>
        <v>4.7883245315309741E-2</v>
      </c>
      <c r="M1423" s="22" t="str">
        <f t="shared" si="321"/>
        <v>Elevated Risk</v>
      </c>
      <c r="O1423">
        <f t="shared" si="310"/>
        <v>3.8066624897703196</v>
      </c>
      <c r="P1423">
        <f t="shared" si="311"/>
        <v>4.7449321283632502</v>
      </c>
      <c r="Q1423">
        <f t="shared" si="312"/>
        <v>3.2164729402518906</v>
      </c>
      <c r="R1423">
        <f>(O1423*constantes!$B$4)+(P1423*constantes!$B$5)+(D1423*constantes!$B$6)+(Q1423*constantes!$B$8)+(F1423*constantes!$B$9)</f>
        <v>23.911670009683007</v>
      </c>
      <c r="S1423" s="4">
        <f>(O1423*constantes!$B$4)+(P1423*constantes!$C$5)+(D1423*constantes!$B$6)+(Q1423*constantes!$B$8)+(F1423*constantes!$B$9)</f>
        <v>24.251596947358948</v>
      </c>
      <c r="T1423">
        <f>(O1423*constantes!$D$4)+(P1423*constantes!$D$5)+(D1423*constantes!$D$6)+(Q1423*constantes!$D$8)+(F1423*constantes!$D$9)</f>
        <v>25.968363924937371</v>
      </c>
      <c r="U1423">
        <f>(O1423*constantes!$D$4)+(P1423*constantes!$E$5)+(D1423*constantes!$D$6)+(Q1423*constantes!$D$8)+(F1423*constantes!$D$9)</f>
        <v>26.299370390211994</v>
      </c>
      <c r="V1423" s="5">
        <f t="shared" si="313"/>
        <v>0.11277518422174482</v>
      </c>
      <c r="W1423" s="5">
        <f t="shared" si="314"/>
        <v>0.15473014912091887</v>
      </c>
      <c r="X1423" s="6">
        <f t="shared" si="315"/>
        <v>4.9398840451173043E-2</v>
      </c>
      <c r="Y1423" s="6">
        <f t="shared" si="316"/>
        <v>6.8108018611148569E-2</v>
      </c>
      <c r="AA1423">
        <f>(O1423*constantes!$B$4)+(LN(110)*constantes!$B$5)+(LN(22)*constantes!$B$8)+(F1423*constantes!$B$9)</f>
        <v>23.020240906878485</v>
      </c>
      <c r="AB1423">
        <f t="shared" si="317"/>
        <v>4.7883245315309741E-2</v>
      </c>
      <c r="AC1423">
        <f>(O1423*constantes!$D$4)+(LN(110)*constantes!$D$5)+(LN(22)*constantes!$D$8)+(F1423*constantes!$D$9)</f>
        <v>25.16051878105991</v>
      </c>
      <c r="AD1423" s="7">
        <f t="shared" si="318"/>
        <v>2.2332293193086827E-2</v>
      </c>
      <c r="AF1423">
        <f>(O1423*constantes!$B$4)+(LN(125)*constantes!$B$5)+(LN(22.5)*constantes!$B$8)+(F1423*constantes!$B$9)</f>
        <v>23.275197843632878</v>
      </c>
      <c r="AG1423">
        <f t="shared" si="319"/>
        <v>6.1354256697024101E-2</v>
      </c>
      <c r="AH1423">
        <f>(O1423*constantes!$D$4)+(LN(125)*constantes!$D$5)+(LN(22.5)*constantes!$D$8)+(F1423*constantes!$D$9)</f>
        <v>25.531591797668142</v>
      </c>
      <c r="AI1423">
        <f t="shared" si="320"/>
        <v>3.2202898660143586E-2</v>
      </c>
    </row>
    <row r="1424" spans="1:35" x14ac:dyDescent="0.25">
      <c r="A1424" s="11">
        <v>1423</v>
      </c>
      <c r="B1424">
        <v>0</v>
      </c>
      <c r="C1424">
        <v>53</v>
      </c>
      <c r="D1424">
        <v>1</v>
      </c>
      <c r="E1424">
        <v>0</v>
      </c>
      <c r="F1424">
        <v>0</v>
      </c>
      <c r="G1424">
        <v>131</v>
      </c>
      <c r="H1424">
        <v>24.09</v>
      </c>
      <c r="I1424">
        <f>IF(AND(B1424=1,E1424=0),V1424,IF(AND(B1424=1,E1424=1),W1424,IF(AND(B1424=0,E1424=0),X1424,IF(AND(B1424=0,E1424=1),Y1424,ERROR))))</f>
        <v>0.10601530821562088</v>
      </c>
      <c r="K1424">
        <f t="shared" si="308"/>
        <v>4.9808625979083754E-2</v>
      </c>
      <c r="L1424">
        <f t="shared" si="309"/>
        <v>3.4638908987597139E-2</v>
      </c>
      <c r="M1424" s="22" t="str">
        <f t="shared" si="321"/>
        <v>Elevated Risk</v>
      </c>
      <c r="O1424">
        <f t="shared" si="310"/>
        <v>3.970291913552122</v>
      </c>
      <c r="P1424">
        <f t="shared" si="311"/>
        <v>4.8751973232011512</v>
      </c>
      <c r="Q1424">
        <f t="shared" si="312"/>
        <v>3.1817968166267798</v>
      </c>
      <c r="R1424">
        <f>(O1424*constantes!$B$4)+(P1424*constantes!$B$5)+(D1424*constantes!$B$6)+(Q1424*constantes!$B$8)+(F1424*constantes!$B$9)</f>
        <v>24.635204027852417</v>
      </c>
      <c r="S1424" s="4">
        <f>(O1424*constantes!$B$4)+(P1424*constantes!$C$5)+(D1424*constantes!$B$6)+(Q1424*constantes!$B$8)+(F1424*constantes!$B$9)</f>
        <v>24.984463164086549</v>
      </c>
      <c r="T1424">
        <f>(O1424*constantes!$D$4)+(P1424*constantes!$D$5)+(D1424*constantes!$D$6)+(Q1424*constantes!$D$8)+(F1424*constantes!$D$9)</f>
        <v>26.762307142115464</v>
      </c>
      <c r="U1424">
        <f>(O1424*constantes!$D$4)+(P1424*constantes!$E$5)+(D1424*constantes!$D$6)+(Q1424*constantes!$D$8)+(F1424*constantes!$D$9)</f>
        <v>27.102400907381977</v>
      </c>
      <c r="V1424" s="5">
        <f t="shared" si="313"/>
        <v>0.21862285596560049</v>
      </c>
      <c r="W1424" s="5">
        <f t="shared" si="314"/>
        <v>0.29518571295154672</v>
      </c>
      <c r="X1424" s="6">
        <f t="shared" si="315"/>
        <v>0.10601530821562088</v>
      </c>
      <c r="Y1424" s="6">
        <f t="shared" si="316"/>
        <v>0.14569115189954795</v>
      </c>
      <c r="AA1424">
        <f>(O1424*constantes!$B$4)+(LN(110)*constantes!$B$5)+(LN(22)*constantes!$B$8)+(F1424*constantes!$B$9)</f>
        <v>23.529612757934284</v>
      </c>
      <c r="AB1424">
        <f t="shared" si="317"/>
        <v>7.8415260777171425E-2</v>
      </c>
      <c r="AC1424">
        <f>(O1424*constantes!$D$4)+(LN(110)*constantes!$D$5)+(LN(22)*constantes!$D$8)+(F1424*constantes!$D$9)</f>
        <v>25.605765897229862</v>
      </c>
      <c r="AD1424" s="7">
        <f t="shared" si="318"/>
        <v>3.4638908987597139E-2</v>
      </c>
      <c r="AF1424">
        <f>(O1424*constantes!$B$4)+(LN(125)*constantes!$B$5)+(LN(22.5)*constantes!$B$8)+(F1424*constantes!$B$9)</f>
        <v>23.784569694688678</v>
      </c>
      <c r="AG1424">
        <f t="shared" si="319"/>
        <v>0.10001327473115296</v>
      </c>
      <c r="AH1424">
        <f>(O1424*constantes!$D$4)+(LN(125)*constantes!$D$5)+(LN(22.5)*constantes!$D$8)+(F1424*constantes!$D$9)</f>
        <v>25.976838913838094</v>
      </c>
      <c r="AI1424">
        <f t="shared" si="320"/>
        <v>4.9808625979083754E-2</v>
      </c>
    </row>
    <row r="1425" spans="1:35" x14ac:dyDescent="0.25">
      <c r="A1425" s="11">
        <v>1424</v>
      </c>
      <c r="B1425">
        <v>1</v>
      </c>
      <c r="C1425">
        <v>44</v>
      </c>
      <c r="D1425">
        <v>1</v>
      </c>
      <c r="E1425">
        <v>0</v>
      </c>
      <c r="F1425">
        <v>0</v>
      </c>
      <c r="G1425">
        <v>136</v>
      </c>
      <c r="H1425">
        <v>25.24</v>
      </c>
      <c r="I1425">
        <f>IF(AND(B1425=1,E1425=0),V1425,IF(AND(B1425=1,E1425=1),W1425,IF(AND(B1425=0,E1425=0),X1425,IF(AND(B1425=0,E1425=1),Y1425,ERROR))))</f>
        <v>0.14250857212377099</v>
      </c>
      <c r="K1425">
        <f t="shared" si="308"/>
        <v>5.7330036913051163E-2</v>
      </c>
      <c r="L1425">
        <f t="shared" si="309"/>
        <v>4.4721443860098575E-2</v>
      </c>
      <c r="M1425" s="22" t="str">
        <f t="shared" si="321"/>
        <v>Elevated Risk</v>
      </c>
      <c r="O1425">
        <f t="shared" si="310"/>
        <v>3.784189633918261</v>
      </c>
      <c r="P1425">
        <f t="shared" si="311"/>
        <v>4.9126548857360524</v>
      </c>
      <c r="Q1425">
        <f t="shared" si="312"/>
        <v>3.2284300376730122</v>
      </c>
      <c r="R1425">
        <f>(O1425*constantes!$B$4)+(P1425*constantes!$B$5)+(D1425*constantes!$B$6)+(Q1425*constantes!$B$8)+(F1425*constantes!$B$9)</f>
        <v>24.162331269199463</v>
      </c>
      <c r="S1425" s="4">
        <f>(O1425*constantes!$B$4)+(P1425*constantes!$C$5)+(D1425*constantes!$B$6)+(Q1425*constantes!$B$8)+(F1425*constantes!$B$9)</f>
        <v>24.514273865213589</v>
      </c>
      <c r="T1425">
        <f>(O1425*constantes!$D$4)+(P1425*constantes!$D$5)+(D1425*constantes!$D$6)+(Q1425*constantes!$D$8)+(F1425*constantes!$D$9)</f>
        <v>26.38511579856209</v>
      </c>
      <c r="U1425">
        <f>(O1425*constantes!$D$4)+(P1425*constantes!$E$5)+(D1425*constantes!$D$6)+(Q1425*constantes!$D$8)+(F1425*constantes!$D$9)</f>
        <v>26.72782260339104</v>
      </c>
      <c r="V1425" s="5">
        <f t="shared" si="313"/>
        <v>0.14250857212377099</v>
      </c>
      <c r="W1425" s="5">
        <f t="shared" si="314"/>
        <v>0.19635487395062245</v>
      </c>
      <c r="X1425" s="6">
        <f t="shared" si="315"/>
        <v>7.3974580754582631E-2</v>
      </c>
      <c r="Y1425" s="6">
        <f t="shared" si="316"/>
        <v>0.10261287791232565</v>
      </c>
      <c r="AA1425">
        <f>(O1425*constantes!$B$4)+(LN(110)*constantes!$B$5)+(LN(22)*constantes!$B$8)+(F1425*constantes!$B$9)</f>
        <v>22.95028380552526</v>
      </c>
      <c r="AB1425">
        <f t="shared" si="317"/>
        <v>4.4721443860098575E-2</v>
      </c>
      <c r="AC1425">
        <f>(O1425*constantes!$D$4)+(LN(110)*constantes!$D$5)+(LN(22)*constantes!$D$8)+(F1425*constantes!$D$9)</f>
        <v>25.099368567186549</v>
      </c>
      <c r="AD1425" s="7">
        <f t="shared" si="318"/>
        <v>2.102161003401426E-2</v>
      </c>
      <c r="AF1425">
        <f>(O1425*constantes!$B$4)+(LN(125)*constantes!$B$5)+(LN(22.5)*constantes!$B$8)+(F1425*constantes!$B$9)</f>
        <v>23.205240742279653</v>
      </c>
      <c r="AG1425">
        <f t="shared" si="319"/>
        <v>5.7330036913051163E-2</v>
      </c>
      <c r="AH1425">
        <f>(O1425*constantes!$D$4)+(LN(125)*constantes!$D$5)+(LN(22.5)*constantes!$D$8)+(F1425*constantes!$D$9)</f>
        <v>25.470441583794781</v>
      </c>
      <c r="AI1425">
        <f t="shared" si="320"/>
        <v>3.0321952038303235E-2</v>
      </c>
    </row>
    <row r="1426" spans="1:35" x14ac:dyDescent="0.25">
      <c r="A1426" s="11">
        <v>1425</v>
      </c>
      <c r="B1426">
        <v>0</v>
      </c>
      <c r="C1426">
        <v>52</v>
      </c>
      <c r="D1426">
        <v>0</v>
      </c>
      <c r="E1426">
        <v>0</v>
      </c>
      <c r="F1426">
        <v>0</v>
      </c>
      <c r="G1426">
        <v>137</v>
      </c>
      <c r="H1426">
        <v>25.89</v>
      </c>
      <c r="I1426">
        <f>IF(AND(B1426=1,E1426=0),V1426,IF(AND(B1426=1,E1426=1),W1426,IF(AND(B1426=0,E1426=0),X1426,IF(AND(B1426=0,E1426=1),Y1426,ERROR))))</f>
        <v>6.5226073531500006E-2</v>
      </c>
      <c r="K1426">
        <f t="shared" si="308"/>
        <v>4.7353292556453264E-2</v>
      </c>
      <c r="L1426">
        <f t="shared" si="309"/>
        <v>3.291838619478793E-2</v>
      </c>
      <c r="M1426" s="22" t="str">
        <f t="shared" si="321"/>
        <v>Elevated Risk</v>
      </c>
      <c r="O1426">
        <f t="shared" si="310"/>
        <v>3.9512437185814275</v>
      </c>
      <c r="P1426">
        <f t="shared" si="311"/>
        <v>4.9199809258281251</v>
      </c>
      <c r="Q1426">
        <f t="shared" si="312"/>
        <v>3.2538567937634464</v>
      </c>
      <c r="R1426">
        <f>(O1426*constantes!$B$4)+(P1426*constantes!$B$5)+(D1426*constantes!$B$6)+(Q1426*constantes!$B$8)+(F1426*constantes!$B$9)</f>
        <v>24.006581912472328</v>
      </c>
      <c r="S1426" s="4">
        <f>(O1426*constantes!$B$4)+(P1426*constantes!$C$5)+(D1426*constantes!$B$6)+(Q1426*constantes!$B$8)+(F1426*constantes!$B$9)</f>
        <v>24.359049345998656</v>
      </c>
      <c r="T1426">
        <f>(O1426*constantes!$D$4)+(P1426*constantes!$D$5)+(D1426*constantes!$D$6)+(Q1426*constantes!$D$8)+(F1426*constantes!$D$9)</f>
        <v>26.254608577203118</v>
      </c>
      <c r="U1426">
        <f>(O1426*constantes!$D$4)+(P1426*constantes!$E$5)+(D1426*constantes!$D$6)+(Q1426*constantes!$D$8)+(F1426*constantes!$D$9)</f>
        <v>26.597826446588886</v>
      </c>
      <c r="V1426" s="5">
        <f t="shared" si="313"/>
        <v>0.12328222691579882</v>
      </c>
      <c r="W1426" s="5">
        <f t="shared" si="314"/>
        <v>0.17069575020589922</v>
      </c>
      <c r="X1426" s="6">
        <f t="shared" si="315"/>
        <v>6.5226073531500006E-2</v>
      </c>
      <c r="Y1426" s="6">
        <f t="shared" si="316"/>
        <v>9.0690669492873965E-2</v>
      </c>
      <c r="AA1426">
        <f>(O1426*constantes!$B$4)+(LN(110)*constantes!$B$5)+(LN(22)*constantes!$B$8)+(F1426*constantes!$B$9)</f>
        <v>23.470316488918311</v>
      </c>
      <c r="AB1426">
        <f t="shared" si="317"/>
        <v>7.4072320755760312E-2</v>
      </c>
      <c r="AC1426">
        <f>(O1426*constantes!$D$4)+(LN(110)*constantes!$D$5)+(LN(22)*constantes!$D$8)+(F1426*constantes!$D$9)</f>
        <v>25.553934425340952</v>
      </c>
      <c r="AD1426" s="7">
        <f t="shared" si="318"/>
        <v>3.291838619478793E-2</v>
      </c>
      <c r="AF1426">
        <f>(O1426*constantes!$B$4)+(LN(125)*constantes!$B$5)+(LN(22.5)*constantes!$B$8)+(F1426*constantes!$B$9)</f>
        <v>23.725273425672704</v>
      </c>
      <c r="AG1426">
        <f t="shared" si="319"/>
        <v>9.453671546464415E-2</v>
      </c>
      <c r="AH1426">
        <f>(O1426*constantes!$D$4)+(LN(125)*constantes!$D$5)+(LN(22.5)*constantes!$D$8)+(F1426*constantes!$D$9)</f>
        <v>25.925007441949184</v>
      </c>
      <c r="AI1426">
        <f t="shared" si="320"/>
        <v>4.7353292556453264E-2</v>
      </c>
    </row>
    <row r="1427" spans="1:35" x14ac:dyDescent="0.25">
      <c r="A1427" s="11">
        <v>1426</v>
      </c>
      <c r="B1427">
        <v>1</v>
      </c>
      <c r="C1427">
        <v>51</v>
      </c>
      <c r="D1427">
        <v>1</v>
      </c>
      <c r="E1427">
        <v>1</v>
      </c>
      <c r="F1427">
        <v>0</v>
      </c>
      <c r="G1427">
        <v>123</v>
      </c>
      <c r="H1427">
        <v>26.83</v>
      </c>
      <c r="I1427">
        <f>IF(AND(B1427=1,E1427=0),V1427,IF(AND(B1427=1,E1427=1),W1427,IF(AND(B1427=0,E1427=0),X1427,IF(AND(B1427=0,E1427=1),Y1427,ERROR))))</f>
        <v>0.25871248331244312</v>
      </c>
      <c r="K1427">
        <f t="shared" si="308"/>
        <v>8.9246869441510945E-2</v>
      </c>
      <c r="L1427">
        <f t="shared" si="309"/>
        <v>6.9883054652788434E-2</v>
      </c>
      <c r="M1427" s="22" t="str">
        <f t="shared" si="321"/>
        <v>Elevated Risk</v>
      </c>
      <c r="O1427">
        <f t="shared" si="310"/>
        <v>3.9318256327243257</v>
      </c>
      <c r="P1427">
        <f t="shared" si="311"/>
        <v>4.8121843553724171</v>
      </c>
      <c r="Q1427">
        <f t="shared" si="312"/>
        <v>3.2895206644375325</v>
      </c>
      <c r="R1427">
        <f>(O1427*constantes!$B$4)+(P1427*constantes!$B$5)+(D1427*constantes!$B$6)+(Q1427*constantes!$B$8)+(F1427*constantes!$B$9)</f>
        <v>24.483966172755927</v>
      </c>
      <c r="S1427" s="4">
        <f>(O1427*constantes!$B$4)+(P1427*constantes!$C$5)+(D1427*constantes!$B$6)+(Q1427*constantes!$B$8)+(F1427*constantes!$B$9)</f>
        <v>24.828711059974808</v>
      </c>
      <c r="T1427">
        <f>(O1427*constantes!$D$4)+(P1427*constantes!$D$5)+(D1427*constantes!$D$6)+(Q1427*constantes!$D$8)+(F1427*constantes!$D$9)</f>
        <v>26.535461709201499</v>
      </c>
      <c r="U1427">
        <f>(O1427*constantes!$D$4)+(P1427*constantes!$E$5)+(D1427*constantes!$D$6)+(Q1427*constantes!$D$8)+(F1427*constantes!$D$9)</f>
        <v>26.871159689832275</v>
      </c>
      <c r="V1427" s="5">
        <f t="shared" si="313"/>
        <v>0.19109330116980638</v>
      </c>
      <c r="W1427" s="5">
        <f t="shared" si="314"/>
        <v>0.25871248331244312</v>
      </c>
      <c r="X1427" s="6">
        <f t="shared" si="315"/>
        <v>8.5448986190145959E-2</v>
      </c>
      <c r="Y1427" s="6">
        <f t="shared" si="316"/>
        <v>0.11746255219984969</v>
      </c>
      <c r="AA1427">
        <f>(O1427*constantes!$B$4)+(LN(110)*constantes!$B$5)+(LN(22)*constantes!$B$8)+(F1427*constantes!$B$9)</f>
        <v>23.409868764368586</v>
      </c>
      <c r="AB1427">
        <f t="shared" si="317"/>
        <v>6.9883054652788434E-2</v>
      </c>
      <c r="AC1427">
        <f>(O1427*constantes!$D$4)+(LN(110)*constantes!$D$5)+(LN(22)*constantes!$D$8)+(F1427*constantes!$D$9)</f>
        <v>25.50109645445777</v>
      </c>
      <c r="AD1427" s="7">
        <f t="shared" si="318"/>
        <v>3.1250958582138333E-2</v>
      </c>
      <c r="AF1427">
        <f>(O1427*constantes!$B$4)+(LN(125)*constantes!$B$5)+(LN(22.5)*constantes!$B$8)+(F1427*constantes!$B$9)</f>
        <v>23.664825701122982</v>
      </c>
      <c r="AG1427">
        <f t="shared" si="319"/>
        <v>8.9246869441510945E-2</v>
      </c>
      <c r="AH1427">
        <f>(O1427*constantes!$D$4)+(LN(125)*constantes!$D$5)+(LN(22.5)*constantes!$D$8)+(F1427*constantes!$D$9)</f>
        <v>25.872169471066002</v>
      </c>
      <c r="AI1427">
        <f t="shared" si="320"/>
        <v>4.4971857043080821E-2</v>
      </c>
    </row>
    <row r="1428" spans="1:35" x14ac:dyDescent="0.25">
      <c r="A1428" s="11">
        <v>1427</v>
      </c>
      <c r="B1428">
        <v>1</v>
      </c>
      <c r="C1428">
        <v>39</v>
      </c>
      <c r="D1428">
        <v>0</v>
      </c>
      <c r="E1428">
        <v>0</v>
      </c>
      <c r="F1428">
        <v>0</v>
      </c>
      <c r="G1428">
        <v>130</v>
      </c>
      <c r="H1428">
        <v>22.32</v>
      </c>
      <c r="I1428">
        <f>IF(AND(B1428=1,E1428=0),V1428,IF(AND(B1428=1,E1428=1),W1428,IF(AND(B1428=0,E1428=0),X1428,IF(AND(B1428=0,E1428=1),Y1428,ERROR))))</f>
        <v>4.2414359902793519E-2</v>
      </c>
      <c r="K1428">
        <f t="shared" si="308"/>
        <v>3.974481175054656E-2</v>
      </c>
      <c r="L1428">
        <f t="shared" si="309"/>
        <v>3.0940270522043956E-2</v>
      </c>
      <c r="M1428" s="22" t="str">
        <f t="shared" si="321"/>
        <v>NORMAL</v>
      </c>
      <c r="O1428">
        <f t="shared" si="310"/>
        <v>3.6635616461296463</v>
      </c>
      <c r="P1428">
        <f t="shared" si="311"/>
        <v>4.8675344504555822</v>
      </c>
      <c r="Q1428">
        <f t="shared" si="312"/>
        <v>3.1054831375131102</v>
      </c>
      <c r="R1428">
        <f>(O1428*constantes!$B$4)+(P1428*constantes!$B$5)+(D1428*constantes!$B$6)+(Q1428*constantes!$B$8)+(F1428*constantes!$B$9)</f>
        <v>22.896120537213154</v>
      </c>
      <c r="S1428" s="4">
        <f>(O1428*constantes!$B$4)+(P1428*constantes!$C$5)+(D1428*constantes!$B$6)+(Q1428*constantes!$B$8)+(F1428*constantes!$B$9)</f>
        <v>23.244830705243793</v>
      </c>
      <c r="T1428">
        <f>(O1428*constantes!$D$4)+(P1428*constantes!$D$5)+(D1428*constantes!$D$6)+(Q1428*constantes!$D$8)+(F1428*constantes!$D$9)</f>
        <v>25.248422273518589</v>
      </c>
      <c r="U1428">
        <f>(O1428*constantes!$D$4)+(P1428*constantes!$E$5)+(D1428*constantes!$D$6)+(Q1428*constantes!$D$8)+(F1428*constantes!$D$9)</f>
        <v>25.587981476782367</v>
      </c>
      <c r="V1428" s="5">
        <f t="shared" si="313"/>
        <v>4.2414359902793519E-2</v>
      </c>
      <c r="W1428" s="5">
        <f t="shared" si="314"/>
        <v>5.9574909333829695E-2</v>
      </c>
      <c r="X1428" s="6">
        <f t="shared" si="315"/>
        <v>2.4359056924974865E-2</v>
      </c>
      <c r="Y1428" s="6">
        <f t="shared" si="316"/>
        <v>3.4038834505235149E-2</v>
      </c>
      <c r="AA1428">
        <f>(O1428*constantes!$B$4)+(LN(110)*constantes!$B$5)+(LN(22)*constantes!$B$8)+(F1428*constantes!$B$9)</f>
        <v>22.574773704658814</v>
      </c>
      <c r="AB1428">
        <f t="shared" si="317"/>
        <v>3.0940270522043956E-2</v>
      </c>
      <c r="AC1428">
        <f>(O1428*constantes!$D$4)+(LN(110)*constantes!$D$5)+(LN(22)*constantes!$D$8)+(F1428*constantes!$D$9)</f>
        <v>24.771131368454586</v>
      </c>
      <c r="AD1428" s="7">
        <f t="shared" si="318"/>
        <v>1.5184528759381921E-2</v>
      </c>
      <c r="AF1428">
        <f>(O1428*constantes!$B$4)+(LN(125)*constantes!$B$5)+(LN(22.5)*constantes!$B$8)+(F1428*constantes!$B$9)</f>
        <v>22.829730641413207</v>
      </c>
      <c r="AG1428">
        <f t="shared" si="319"/>
        <v>3.974481175054656E-2</v>
      </c>
      <c r="AH1428">
        <f>(O1428*constantes!$D$4)+(LN(125)*constantes!$D$5)+(LN(22.5)*constantes!$D$8)+(F1428*constantes!$D$9)</f>
        <v>25.142204385062819</v>
      </c>
      <c r="AI1428">
        <f t="shared" si="320"/>
        <v>2.1931490638549711E-2</v>
      </c>
    </row>
    <row r="1429" spans="1:35" x14ac:dyDescent="0.25">
      <c r="A1429" s="11">
        <v>1428</v>
      </c>
      <c r="B1429">
        <v>0</v>
      </c>
      <c r="C1429">
        <v>51</v>
      </c>
      <c r="D1429">
        <v>0</v>
      </c>
      <c r="E1429">
        <v>0</v>
      </c>
      <c r="F1429">
        <v>0</v>
      </c>
      <c r="G1429">
        <v>127.5</v>
      </c>
      <c r="H1429">
        <v>26.65</v>
      </c>
      <c r="I1429">
        <f>IF(AND(B1429=1,E1429=0),V1429,IF(AND(B1429=1,E1429=1),W1429,IF(AND(B1429=0,E1429=0),X1429,IF(AND(B1429=0,E1429=1),Y1429,ERROR))))</f>
        <v>5.1665659845844814E-2</v>
      </c>
      <c r="K1429">
        <f t="shared" si="308"/>
        <v>4.4971857043080821E-2</v>
      </c>
      <c r="L1429">
        <f t="shared" si="309"/>
        <v>3.1250958582138333E-2</v>
      </c>
      <c r="M1429" s="22" t="str">
        <f t="shared" si="321"/>
        <v>Elevated Risk</v>
      </c>
      <c r="O1429">
        <f t="shared" si="310"/>
        <v>3.9318256327243257</v>
      </c>
      <c r="P1429">
        <f t="shared" si="311"/>
        <v>4.8481163645984813</v>
      </c>
      <c r="Q1429">
        <f t="shared" si="312"/>
        <v>3.2827891506118534</v>
      </c>
      <c r="R1429">
        <f>(O1429*constantes!$B$4)+(P1429*constantes!$B$5)+(D1429*constantes!$B$6)+(Q1429*constantes!$B$8)+(F1429*constantes!$B$9)</f>
        <v>23.835756382215425</v>
      </c>
      <c r="S1429" s="4">
        <f>(O1429*constantes!$B$4)+(P1429*constantes!$C$5)+(D1429*constantes!$B$6)+(Q1429*constantes!$B$8)+(F1429*constantes!$B$9)</f>
        <v>24.183075438575262</v>
      </c>
      <c r="T1429">
        <f>(O1429*constantes!$D$4)+(P1429*constantes!$D$5)+(D1429*constantes!$D$6)+(Q1429*constantes!$D$8)+(F1429*constantes!$D$9)</f>
        <v>26.014413730830206</v>
      </c>
      <c r="U1429">
        <f>(O1429*constantes!$D$4)+(P1429*constantes!$E$5)+(D1429*constantes!$D$6)+(Q1429*constantes!$D$8)+(F1429*constantes!$D$9)</f>
        <v>26.352618328424597</v>
      </c>
      <c r="V1429" s="5">
        <f t="shared" si="313"/>
        <v>0.10498026236477853</v>
      </c>
      <c r="W1429" s="5">
        <f t="shared" si="314"/>
        <v>0.14526747886643576</v>
      </c>
      <c r="X1429" s="6">
        <f t="shared" si="315"/>
        <v>5.1665659845844814E-2</v>
      </c>
      <c r="Y1429" s="6">
        <f t="shared" si="316"/>
        <v>7.1696166203712663E-2</v>
      </c>
      <c r="AA1429">
        <f>(O1429*constantes!$B$4)+(LN(110)*constantes!$B$5)+(LN(22)*constantes!$B$8)+(F1429*constantes!$B$9)</f>
        <v>23.409868764368586</v>
      </c>
      <c r="AB1429">
        <f t="shared" si="317"/>
        <v>6.9883054652788434E-2</v>
      </c>
      <c r="AC1429">
        <f>(O1429*constantes!$D$4)+(LN(110)*constantes!$D$5)+(LN(22)*constantes!$D$8)+(F1429*constantes!$D$9)</f>
        <v>25.50109645445777</v>
      </c>
      <c r="AD1429" s="7">
        <f t="shared" si="318"/>
        <v>3.1250958582138333E-2</v>
      </c>
      <c r="AF1429">
        <f>(O1429*constantes!$B$4)+(LN(125)*constantes!$B$5)+(LN(22.5)*constantes!$B$8)+(F1429*constantes!$B$9)</f>
        <v>23.664825701122982</v>
      </c>
      <c r="AG1429">
        <f t="shared" si="319"/>
        <v>8.9246869441510945E-2</v>
      </c>
      <c r="AH1429">
        <f>(O1429*constantes!$D$4)+(LN(125)*constantes!$D$5)+(LN(22.5)*constantes!$D$8)+(F1429*constantes!$D$9)</f>
        <v>25.872169471066002</v>
      </c>
      <c r="AI1429">
        <f t="shared" si="320"/>
        <v>4.4971857043080821E-2</v>
      </c>
    </row>
    <row r="1430" spans="1:35" x14ac:dyDescent="0.25">
      <c r="A1430" s="11">
        <v>1429</v>
      </c>
      <c r="B1430">
        <v>0</v>
      </c>
      <c r="C1430">
        <v>55</v>
      </c>
      <c r="D1430">
        <v>0</v>
      </c>
      <c r="E1430">
        <v>0</v>
      </c>
      <c r="F1430">
        <v>0</v>
      </c>
      <c r="G1430">
        <v>130</v>
      </c>
      <c r="H1430">
        <v>29.17</v>
      </c>
      <c r="I1430">
        <f>IF(AND(B1430=1,E1430=0),V1430,IF(AND(B1430=1,E1430=1),W1430,IF(AND(B1430=0,E1430=0),X1430,IF(AND(B1430=0,E1430=1),Y1430,ERROR))))</f>
        <v>6.952332519660287E-2</v>
      </c>
      <c r="K1430">
        <f t="shared" si="308"/>
        <v>5.4942946453026109E-2</v>
      </c>
      <c r="L1430">
        <f t="shared" si="309"/>
        <v>3.8241136753246696E-2</v>
      </c>
      <c r="M1430" s="22" t="str">
        <f t="shared" si="321"/>
        <v>Elevated Risk</v>
      </c>
      <c r="O1430">
        <f t="shared" si="310"/>
        <v>4.0073331852324712</v>
      </c>
      <c r="P1430">
        <f t="shared" si="311"/>
        <v>4.8675344504555822</v>
      </c>
      <c r="Q1430">
        <f t="shared" si="312"/>
        <v>3.3731407838796299</v>
      </c>
      <c r="R1430">
        <f>(O1430*constantes!$B$4)+(P1430*constantes!$B$5)+(D1430*constantes!$B$6)+(Q1430*constantes!$B$8)+(F1430*constantes!$B$9)</f>
        <v>24.178458539888673</v>
      </c>
      <c r="S1430" s="4">
        <f>(O1430*constantes!$B$4)+(P1430*constantes!$C$5)+(D1430*constantes!$B$6)+(Q1430*constantes!$B$8)+(F1430*constantes!$B$9)</f>
        <v>24.527168707919309</v>
      </c>
      <c r="T1430">
        <f>(O1430*constantes!$D$4)+(P1430*constantes!$D$5)+(D1430*constantes!$D$6)+(Q1430*constantes!$D$8)+(F1430*constantes!$D$9)</f>
        <v>26.320688667129996</v>
      </c>
      <c r="U1430">
        <f>(O1430*constantes!$D$4)+(P1430*constantes!$E$5)+(D1430*constantes!$D$6)+(Q1430*constantes!$D$8)+(F1430*constantes!$D$9)</f>
        <v>26.660247870393778</v>
      </c>
      <c r="V1430" s="5">
        <f t="shared" si="313"/>
        <v>0.14464925900655246</v>
      </c>
      <c r="W1430" s="5">
        <f t="shared" si="314"/>
        <v>0.19863161019167808</v>
      </c>
      <c r="X1430" s="6">
        <f t="shared" si="315"/>
        <v>6.952332519660287E-2</v>
      </c>
      <c r="Y1430" s="6">
        <f t="shared" si="316"/>
        <v>9.6241841408868045E-2</v>
      </c>
      <c r="AA1430">
        <f>(O1430*constantes!$B$4)+(LN(110)*constantes!$B$5)+(LN(22)*constantes!$B$8)+(F1430*constantes!$B$9)</f>
        <v>23.644920755024344</v>
      </c>
      <c r="AB1430">
        <f t="shared" si="317"/>
        <v>8.7567364830949512E-2</v>
      </c>
      <c r="AC1430">
        <f>(O1430*constantes!$D$4)+(LN(110)*constantes!$D$5)+(LN(22)*constantes!$D$8)+(F1430*constantes!$D$9)</f>
        <v>25.706557790361106</v>
      </c>
      <c r="AD1430" s="7">
        <f t="shared" si="318"/>
        <v>3.8241136753246696E-2</v>
      </c>
      <c r="AF1430">
        <f>(O1430*constantes!$B$4)+(LN(125)*constantes!$B$5)+(LN(22.5)*constantes!$B$8)+(F1430*constantes!$B$9)</f>
        <v>23.899877691778737</v>
      </c>
      <c r="AG1430">
        <f t="shared" si="319"/>
        <v>0.11152976090806932</v>
      </c>
      <c r="AH1430">
        <f>(O1430*constantes!$D$4)+(LN(125)*constantes!$D$5)+(LN(22.5)*constantes!$D$8)+(F1430*constantes!$D$9)</f>
        <v>26.077630806969339</v>
      </c>
      <c r="AI1430">
        <f t="shared" si="320"/>
        <v>5.4942946453026109E-2</v>
      </c>
    </row>
    <row r="1431" spans="1:35" x14ac:dyDescent="0.25">
      <c r="A1431" s="11">
        <v>1430</v>
      </c>
      <c r="B1431">
        <v>1</v>
      </c>
      <c r="C1431">
        <v>43</v>
      </c>
      <c r="D1431">
        <v>1</v>
      </c>
      <c r="E1431">
        <v>0</v>
      </c>
      <c r="F1431">
        <v>0</v>
      </c>
      <c r="G1431">
        <v>121</v>
      </c>
      <c r="H1431">
        <v>23.84</v>
      </c>
      <c r="I1431">
        <f>IF(AND(B1431=1,E1431=0),V1431,IF(AND(B1431=1,E1431=1),W1431,IF(AND(B1431=0,E1431=0),X1431,IF(AND(B1431=0,E1431=1),Y1431,ERROR))))</f>
        <v>0.10428530438418504</v>
      </c>
      <c r="K1431">
        <f t="shared" si="308"/>
        <v>5.3478442485207722E-2</v>
      </c>
      <c r="L1431">
        <f t="shared" si="309"/>
        <v>4.169811677585733E-2</v>
      </c>
      <c r="M1431" s="22" t="str">
        <f t="shared" si="321"/>
        <v>Elevated Risk</v>
      </c>
      <c r="O1431">
        <f t="shared" si="310"/>
        <v>3.7612001156935624</v>
      </c>
      <c r="P1431">
        <f t="shared" si="311"/>
        <v>4.7957905455967413</v>
      </c>
      <c r="Q1431">
        <f t="shared" si="312"/>
        <v>3.171364842197149</v>
      </c>
      <c r="R1431">
        <f>(O1431*constantes!$B$4)+(P1431*constantes!$B$5)+(D1431*constantes!$B$6)+(Q1431*constantes!$B$8)+(F1431*constantes!$B$9)</f>
        <v>23.82873354342367</v>
      </c>
      <c r="S1431" s="4">
        <f>(O1431*constantes!$B$4)+(P1431*constantes!$C$5)+(D1431*constantes!$B$6)+(Q1431*constantes!$B$8)+(F1431*constantes!$B$9)</f>
        <v>24.172303978110222</v>
      </c>
      <c r="T1431">
        <f>(O1431*constantes!$D$4)+(P1431*constantes!$D$5)+(D1431*constantes!$D$6)+(Q1431*constantes!$D$8)+(F1431*constantes!$D$9)</f>
        <v>25.964656257998104</v>
      </c>
      <c r="U1431">
        <f>(O1431*constantes!$D$4)+(P1431*constantes!$E$5)+(D1431*constantes!$D$6)+(Q1431*constantes!$D$8)+(F1431*constantes!$D$9)</f>
        <v>26.299210606458935</v>
      </c>
      <c r="V1431" s="5">
        <f t="shared" si="313"/>
        <v>0.10428530438418504</v>
      </c>
      <c r="W1431" s="5">
        <f t="shared" si="314"/>
        <v>0.14382887680242962</v>
      </c>
      <c r="X1431" s="6">
        <f t="shared" si="315"/>
        <v>4.9220600091767097E-2</v>
      </c>
      <c r="Y1431" s="6">
        <f t="shared" si="316"/>
        <v>6.8097516143111769E-2</v>
      </c>
      <c r="AA1431">
        <f>(O1431*constantes!$B$4)+(LN(110)*constantes!$B$5)+(LN(22)*constantes!$B$8)+(F1431*constantes!$B$9)</f>
        <v>22.8787183548725</v>
      </c>
      <c r="AB1431">
        <f t="shared" si="317"/>
        <v>4.169811677585733E-2</v>
      </c>
      <c r="AC1431">
        <f>(O1431*constantes!$D$4)+(LN(110)*constantes!$D$5)+(LN(22)*constantes!$D$8)+(F1431*constantes!$D$9)</f>
        <v>25.036812478830871</v>
      </c>
      <c r="AD1431" s="7">
        <f t="shared" si="318"/>
        <v>1.975954812069991E-2</v>
      </c>
      <c r="AF1431">
        <f>(O1431*constantes!$B$4)+(LN(125)*constantes!$B$5)+(LN(22.5)*constantes!$B$8)+(F1431*constantes!$B$9)</f>
        <v>23.133675291626897</v>
      </c>
      <c r="AG1431">
        <f t="shared" si="319"/>
        <v>5.3478442485207722E-2</v>
      </c>
      <c r="AH1431">
        <f>(O1431*constantes!$D$4)+(LN(125)*constantes!$D$5)+(LN(22.5)*constantes!$D$8)+(F1431*constantes!$D$9)</f>
        <v>25.407885495439103</v>
      </c>
      <c r="AI1431">
        <f t="shared" si="320"/>
        <v>2.8509711637591306E-2</v>
      </c>
    </row>
    <row r="1432" spans="1:35" x14ac:dyDescent="0.25">
      <c r="A1432" s="11">
        <v>1431</v>
      </c>
      <c r="B1432">
        <v>0</v>
      </c>
      <c r="C1432">
        <v>67</v>
      </c>
      <c r="D1432">
        <v>0</v>
      </c>
      <c r="E1432">
        <v>0</v>
      </c>
      <c r="F1432">
        <v>0</v>
      </c>
      <c r="G1432">
        <v>135</v>
      </c>
      <c r="H1432">
        <v>21.8</v>
      </c>
      <c r="I1432">
        <f>IF(AND(B1432=1,E1432=0),V1432,IF(AND(B1432=1,E1432=1),W1432,IF(AND(B1432=0,E1432=0),X1432,IF(AND(B1432=0,E1432=1),Y1432,ERROR))))</f>
        <v>0.11141806593365411</v>
      </c>
      <c r="K1432">
        <f t="shared" si="308"/>
        <v>9.215699866828464E-2</v>
      </c>
      <c r="L1432">
        <f t="shared" si="309"/>
        <v>6.4534688350861291E-2</v>
      </c>
      <c r="M1432" s="22" t="str">
        <f t="shared" si="321"/>
        <v>Elevated Risk</v>
      </c>
      <c r="O1432">
        <f t="shared" si="310"/>
        <v>4.2046926193909657</v>
      </c>
      <c r="P1432">
        <f t="shared" si="311"/>
        <v>4.9052747784384296</v>
      </c>
      <c r="Q1432">
        <f t="shared" si="312"/>
        <v>3.0819099697950434</v>
      </c>
      <c r="R1432">
        <f>(O1432*constantes!$B$4)+(P1432*constantes!$B$5)+(D1432*constantes!$B$6)+(Q1432*constantes!$B$8)+(F1432*constantes!$B$9)</f>
        <v>24.631962839199279</v>
      </c>
      <c r="S1432" s="4">
        <f>(O1432*constantes!$B$4)+(P1432*constantes!$C$5)+(D1432*constantes!$B$6)+(Q1432*constantes!$B$8)+(F1432*constantes!$B$9)</f>
        <v>24.983376724326607</v>
      </c>
      <c r="T1432">
        <f>(O1432*constantes!$D$4)+(P1432*constantes!$D$5)+(D1432*constantes!$D$6)+(Q1432*constantes!$D$8)+(F1432*constantes!$D$9)</f>
        <v>26.814985894921133</v>
      </c>
      <c r="U1432">
        <f>(O1432*constantes!$D$4)+(P1432*constantes!$E$5)+(D1432*constantes!$D$6)+(Q1432*constantes!$D$8)+(F1432*constantes!$D$9)</f>
        <v>27.157177863464998</v>
      </c>
      <c r="V1432" s="5">
        <f t="shared" si="313"/>
        <v>0.21799883493431849</v>
      </c>
      <c r="W1432" s="5">
        <f t="shared" si="314"/>
        <v>0.29491793628258534</v>
      </c>
      <c r="X1432" s="6">
        <f t="shared" si="315"/>
        <v>0.11141806593365411</v>
      </c>
      <c r="Y1432" s="6">
        <f t="shared" si="316"/>
        <v>0.15323191188439755</v>
      </c>
      <c r="AA1432">
        <f>(O1432*constantes!$B$4)+(LN(110)*constantes!$B$5)+(LN(22)*constantes!$B$8)+(F1432*constantes!$B$9)</f>
        <v>24.25929277918237</v>
      </c>
      <c r="AB1432">
        <f t="shared" si="317"/>
        <v>0.1558271506156762</v>
      </c>
      <c r="AC1432">
        <f>(O1432*constantes!$D$4)+(LN(110)*constantes!$D$5)+(LN(22)*constantes!$D$8)+(F1432*constantes!$D$9)</f>
        <v>26.243586625866762</v>
      </c>
      <c r="AD1432" s="7">
        <f t="shared" si="318"/>
        <v>6.4534688350861291E-2</v>
      </c>
      <c r="AF1432">
        <f>(O1432*constantes!$B$4)+(LN(125)*constantes!$B$5)+(LN(22.5)*constantes!$B$8)+(F1432*constantes!$B$9)</f>
        <v>24.514249715936764</v>
      </c>
      <c r="AG1432">
        <f t="shared" si="319"/>
        <v>0.19635063157104138</v>
      </c>
      <c r="AH1432">
        <f>(O1432*constantes!$D$4)+(LN(125)*constantes!$D$5)+(LN(22.5)*constantes!$D$8)+(F1432*constantes!$D$9)</f>
        <v>26.614659642474994</v>
      </c>
      <c r="AI1432">
        <f t="shared" si="320"/>
        <v>9.215699866828464E-2</v>
      </c>
    </row>
    <row r="1433" spans="1:35" x14ac:dyDescent="0.25">
      <c r="A1433" s="11">
        <v>1432</v>
      </c>
      <c r="B1433">
        <v>0</v>
      </c>
      <c r="C1433">
        <v>55</v>
      </c>
      <c r="D1433">
        <v>0</v>
      </c>
      <c r="E1433">
        <v>1</v>
      </c>
      <c r="F1433">
        <v>0</v>
      </c>
      <c r="G1433">
        <v>145</v>
      </c>
      <c r="H1433">
        <v>23.43</v>
      </c>
      <c r="I1433">
        <f>IF(AND(B1433=1,E1433=0),V1433,IF(AND(B1433=1,E1433=1),W1433,IF(AND(B1433=0,E1433=0),X1433,IF(AND(B1433=0,E1433=1),Y1433,ERROR))))</f>
        <v>0.11656664546407136</v>
      </c>
      <c r="K1433">
        <f t="shared" si="308"/>
        <v>5.4942946453026109E-2</v>
      </c>
      <c r="L1433">
        <f t="shared" si="309"/>
        <v>3.8241136753246696E-2</v>
      </c>
      <c r="M1433" s="22" t="str">
        <f t="shared" si="321"/>
        <v>Elevated Risk</v>
      </c>
      <c r="O1433">
        <f t="shared" si="310"/>
        <v>4.0073331852324712</v>
      </c>
      <c r="P1433">
        <f t="shared" si="311"/>
        <v>4.9767337424205742</v>
      </c>
      <c r="Q1433">
        <f t="shared" si="312"/>
        <v>3.1540172525197043</v>
      </c>
      <c r="R1433">
        <f>(O1433*constantes!$B$4)+(P1433*constantes!$B$5)+(D1433*constantes!$B$6)+(Q1433*constantes!$B$8)+(F1433*constantes!$B$9)</f>
        <v>24.207317400470878</v>
      </c>
      <c r="S1433" s="4">
        <f>(O1433*constantes!$B$4)+(P1433*constantes!$C$5)+(D1433*constantes!$B$6)+(Q1433*constantes!$B$8)+(F1433*constantes!$B$9)</f>
        <v>24.563850605777887</v>
      </c>
      <c r="T1433">
        <f>(O1433*constantes!$D$4)+(P1433*constantes!$D$5)+(D1433*constantes!$D$6)+(Q1433*constantes!$D$8)+(F1433*constantes!$D$9)</f>
        <v>26.51582954208348</v>
      </c>
      <c r="U1433">
        <f>(O1433*constantes!$D$4)+(P1433*constantes!$E$5)+(D1433*constantes!$D$6)+(Q1433*constantes!$D$8)+(F1433*constantes!$D$9)</f>
        <v>26.863006487954738</v>
      </c>
      <c r="V1433" s="5">
        <f t="shared" si="313"/>
        <v>0.14855330149797086</v>
      </c>
      <c r="W1433" s="5">
        <f t="shared" si="314"/>
        <v>0.20523434329616719</v>
      </c>
      <c r="X1433" s="6">
        <f t="shared" si="315"/>
        <v>8.3859503545138492E-2</v>
      </c>
      <c r="Y1433" s="6">
        <f t="shared" si="316"/>
        <v>0.11656664546407136</v>
      </c>
      <c r="AA1433">
        <f>(O1433*constantes!$B$4)+(LN(110)*constantes!$B$5)+(LN(22)*constantes!$B$8)+(F1433*constantes!$B$9)</f>
        <v>23.644920755024344</v>
      </c>
      <c r="AB1433">
        <f t="shared" si="317"/>
        <v>8.7567364830949512E-2</v>
      </c>
      <c r="AC1433">
        <f>(O1433*constantes!$D$4)+(LN(110)*constantes!$D$5)+(LN(22)*constantes!$D$8)+(F1433*constantes!$D$9)</f>
        <v>25.706557790361106</v>
      </c>
      <c r="AD1433" s="7">
        <f t="shared" si="318"/>
        <v>3.8241136753246696E-2</v>
      </c>
      <c r="AF1433">
        <f>(O1433*constantes!$B$4)+(LN(125)*constantes!$B$5)+(LN(22.5)*constantes!$B$8)+(F1433*constantes!$B$9)</f>
        <v>23.899877691778737</v>
      </c>
      <c r="AG1433">
        <f t="shared" si="319"/>
        <v>0.11152976090806932</v>
      </c>
      <c r="AH1433">
        <f>(O1433*constantes!$D$4)+(LN(125)*constantes!$D$5)+(LN(22.5)*constantes!$D$8)+(F1433*constantes!$D$9)</f>
        <v>26.077630806969339</v>
      </c>
      <c r="AI1433">
        <f t="shared" si="320"/>
        <v>5.4942946453026109E-2</v>
      </c>
    </row>
    <row r="1434" spans="1:35" x14ac:dyDescent="0.25">
      <c r="A1434" s="11">
        <v>1433</v>
      </c>
      <c r="B1434">
        <v>0</v>
      </c>
      <c r="C1434">
        <v>39</v>
      </c>
      <c r="D1434">
        <v>0</v>
      </c>
      <c r="E1434">
        <v>0</v>
      </c>
      <c r="F1434">
        <v>0</v>
      </c>
      <c r="G1434">
        <v>125</v>
      </c>
      <c r="H1434">
        <v>24.1</v>
      </c>
      <c r="I1434">
        <f>IF(AND(B1434=1,E1434=0),V1434,IF(AND(B1434=1,E1434=1),W1434,IF(AND(B1434=0,E1434=0),X1434,IF(AND(B1434=0,E1434=1),Y1434,ERROR))))</f>
        <v>2.2706467393949437E-2</v>
      </c>
      <c r="K1434">
        <f t="shared" si="308"/>
        <v>2.1931490638549711E-2</v>
      </c>
      <c r="L1434">
        <f t="shared" si="309"/>
        <v>1.5184528759381921E-2</v>
      </c>
      <c r="M1434" s="22" t="str">
        <f t="shared" si="321"/>
        <v>NORMAL</v>
      </c>
      <c r="O1434">
        <f t="shared" si="310"/>
        <v>3.6635616461296463</v>
      </c>
      <c r="P1434">
        <f t="shared" si="311"/>
        <v>4.8283137373023015</v>
      </c>
      <c r="Q1434">
        <f t="shared" si="312"/>
        <v>3.1822118404966093</v>
      </c>
      <c r="R1434">
        <f>(O1434*constantes!$B$4)+(P1434*constantes!$B$5)+(D1434*constantes!$B$6)+(Q1434*constantes!$B$8)+(F1434*constantes!$B$9)</f>
        <v>22.884191190520994</v>
      </c>
      <c r="S1434" s="4">
        <f>(O1434*constantes!$B$4)+(P1434*constantes!$C$5)+(D1434*constantes!$B$6)+(Q1434*constantes!$B$8)+(F1434*constantes!$B$9)</f>
        <v>23.230091586661331</v>
      </c>
      <c r="T1434">
        <f>(O1434*constantes!$D$4)+(P1434*constantes!$D$5)+(D1434*constantes!$D$6)+(Q1434*constantes!$D$8)+(F1434*constantes!$D$9)</f>
        <v>25.177325486682907</v>
      </c>
      <c r="U1434">
        <f>(O1434*constantes!$D$4)+(P1434*constantes!$E$5)+(D1434*constantes!$D$6)+(Q1434*constantes!$D$8)+(F1434*constantes!$D$9)</f>
        <v>25.514148652997115</v>
      </c>
      <c r="V1434" s="5">
        <f t="shared" si="313"/>
        <v>4.1922084475492838E-2</v>
      </c>
      <c r="W1434" s="5">
        <f t="shared" si="314"/>
        <v>5.8729382740501657E-2</v>
      </c>
      <c r="X1434" s="6">
        <f t="shared" si="315"/>
        <v>2.2706467393949437E-2</v>
      </c>
      <c r="Y1434" s="6">
        <f t="shared" si="316"/>
        <v>3.1654958405256672E-2</v>
      </c>
      <c r="AA1434">
        <f>(O1434*constantes!$B$4)+(LN(110)*constantes!$B$5)+(LN(22)*constantes!$B$8)+(F1434*constantes!$B$9)</f>
        <v>22.574773704658814</v>
      </c>
      <c r="AB1434">
        <f t="shared" si="317"/>
        <v>3.0940270522043956E-2</v>
      </c>
      <c r="AC1434">
        <f>(O1434*constantes!$D$4)+(LN(110)*constantes!$D$5)+(LN(22)*constantes!$D$8)+(F1434*constantes!$D$9)</f>
        <v>24.771131368454586</v>
      </c>
      <c r="AD1434" s="7">
        <f t="shared" si="318"/>
        <v>1.5184528759381921E-2</v>
      </c>
      <c r="AF1434">
        <f>(O1434*constantes!$B$4)+(LN(125)*constantes!$B$5)+(LN(22.5)*constantes!$B$8)+(F1434*constantes!$B$9)</f>
        <v>22.829730641413207</v>
      </c>
      <c r="AG1434">
        <f t="shared" si="319"/>
        <v>3.974481175054656E-2</v>
      </c>
      <c r="AH1434">
        <f>(O1434*constantes!$D$4)+(LN(125)*constantes!$D$5)+(LN(22.5)*constantes!$D$8)+(F1434*constantes!$D$9)</f>
        <v>25.142204385062819</v>
      </c>
      <c r="AI1434">
        <f t="shared" si="320"/>
        <v>2.1931490638549711E-2</v>
      </c>
    </row>
    <row r="1435" spans="1:35" x14ac:dyDescent="0.25">
      <c r="A1435" s="11">
        <v>1434</v>
      </c>
      <c r="B1435">
        <v>1</v>
      </c>
      <c r="C1435">
        <v>54</v>
      </c>
      <c r="D1435">
        <v>0</v>
      </c>
      <c r="E1435">
        <v>0</v>
      </c>
      <c r="F1435">
        <v>0</v>
      </c>
      <c r="G1435">
        <v>136.5</v>
      </c>
      <c r="H1435">
        <v>20.55</v>
      </c>
      <c r="I1435">
        <f>IF(AND(B1435=1,E1435=0),V1435,IF(AND(B1435=1,E1435=1),W1435,IF(AND(B1435=0,E1435=0),X1435,IF(AND(B1435=0,E1435=1),Y1435,ERROR))))</f>
        <v>0.11518619088388071</v>
      </c>
      <c r="K1435">
        <f t="shared" si="308"/>
        <v>0.10567740925235103</v>
      </c>
      <c r="L1435">
        <f t="shared" si="309"/>
        <v>8.2913210367502876E-2</v>
      </c>
      <c r="M1435" s="22" t="str">
        <f t="shared" si="321"/>
        <v>NORMAL</v>
      </c>
      <c r="O1435">
        <f t="shared" si="310"/>
        <v>3.9889840465642745</v>
      </c>
      <c r="P1435">
        <f t="shared" si="311"/>
        <v>4.9163246146250144</v>
      </c>
      <c r="Q1435">
        <f t="shared" si="312"/>
        <v>3.0228609409422438</v>
      </c>
      <c r="R1435">
        <f>(O1435*constantes!$B$4)+(P1435*constantes!$B$5)+(D1435*constantes!$B$6)+(Q1435*constantes!$B$8)+(F1435*constantes!$B$9)</f>
        <v>23.934156711842078</v>
      </c>
      <c r="S1435" s="4">
        <f>(O1435*constantes!$B$4)+(P1435*constantes!$C$5)+(D1435*constantes!$B$6)+(Q1435*constantes!$B$8)+(F1435*constantes!$B$9)</f>
        <v>24.286362207233815</v>
      </c>
      <c r="T1435">
        <f>(O1435*constantes!$D$4)+(P1435*constantes!$D$5)+(D1435*constantes!$D$6)+(Q1435*constantes!$D$8)+(F1435*constantes!$D$9)</f>
        <v>26.228921147366226</v>
      </c>
      <c r="U1435">
        <f>(O1435*constantes!$D$4)+(P1435*constantes!$E$5)+(D1435*constantes!$D$6)+(Q1435*constantes!$D$8)+(F1435*constantes!$D$9)</f>
        <v>26.571883952482466</v>
      </c>
      <c r="V1435" s="5">
        <f t="shared" si="313"/>
        <v>0.11518619088388071</v>
      </c>
      <c r="W1435" s="5">
        <f t="shared" si="314"/>
        <v>0.1597418744505793</v>
      </c>
      <c r="X1435" s="6">
        <f t="shared" si="315"/>
        <v>6.3625711116766959E-2</v>
      </c>
      <c r="Y1435" s="6">
        <f t="shared" si="316"/>
        <v>8.8474136315370044E-2</v>
      </c>
      <c r="AA1435">
        <f>(O1435*constantes!$B$4)+(LN(110)*constantes!$B$5)+(LN(22)*constantes!$B$8)+(F1435*constantes!$B$9)</f>
        <v>23.587800620315793</v>
      </c>
      <c r="AB1435">
        <f t="shared" si="317"/>
        <v>8.2913210367502876E-2</v>
      </c>
      <c r="AC1435">
        <f>(O1435*constantes!$D$4)+(LN(110)*constantes!$D$5)+(LN(22)*constantes!$D$8)+(F1435*constantes!$D$9)</f>
        <v>25.656628499605237</v>
      </c>
      <c r="AD1435" s="7">
        <f t="shared" si="318"/>
        <v>3.6413005758055728E-2</v>
      </c>
      <c r="AF1435">
        <f>(O1435*constantes!$B$4)+(LN(125)*constantes!$B$5)+(LN(22.5)*constantes!$B$8)+(F1435*constantes!$B$9)</f>
        <v>23.84275755707019</v>
      </c>
      <c r="AG1435">
        <f t="shared" si="319"/>
        <v>0.10567740925235103</v>
      </c>
      <c r="AH1435">
        <f>(O1435*constantes!$D$4)+(LN(125)*constantes!$D$5)+(LN(22.5)*constantes!$D$8)+(F1435*constantes!$D$9)</f>
        <v>26.027701516213469</v>
      </c>
      <c r="AI1435">
        <f t="shared" si="320"/>
        <v>5.2338355969762884E-2</v>
      </c>
    </row>
    <row r="1436" spans="1:35" x14ac:dyDescent="0.25">
      <c r="A1436" s="11">
        <v>1435</v>
      </c>
      <c r="B1436">
        <v>1</v>
      </c>
      <c r="C1436">
        <v>41</v>
      </c>
      <c r="D1436">
        <v>1</v>
      </c>
      <c r="E1436">
        <v>0</v>
      </c>
      <c r="F1436">
        <v>0</v>
      </c>
      <c r="G1436">
        <v>115</v>
      </c>
      <c r="H1436">
        <v>26.26</v>
      </c>
      <c r="I1436">
        <f>IF(AND(B1436=1,E1436=0),V1436,IF(AND(B1436=1,E1436=1),W1436,IF(AND(B1436=0,E1436=0),X1436,IF(AND(B1436=0,E1436=1),Y1436,ERROR))))</f>
        <v>8.9071967744937308E-2</v>
      </c>
      <c r="K1436">
        <f t="shared" si="308"/>
        <v>4.62827295767122E-2</v>
      </c>
      <c r="L1436">
        <f t="shared" si="309"/>
        <v>3.6057212319339005E-2</v>
      </c>
      <c r="M1436" s="22" t="str">
        <f t="shared" si="321"/>
        <v>Elevated Risk</v>
      </c>
      <c r="O1436">
        <f t="shared" si="310"/>
        <v>3.713572066704308</v>
      </c>
      <c r="P1436">
        <f t="shared" si="311"/>
        <v>4.7449321283632502</v>
      </c>
      <c r="Q1436">
        <f t="shared" si="312"/>
        <v>3.26804686887465</v>
      </c>
      <c r="R1436">
        <f>(O1436*constantes!$B$4)+(P1436*constantes!$B$5)+(D1436*constantes!$B$6)+(Q1436*constantes!$B$8)+(F1436*constantes!$B$9)</f>
        <v>23.662769509689696</v>
      </c>
      <c r="S1436" s="4">
        <f>(O1436*constantes!$B$4)+(P1436*constantes!$C$5)+(D1436*constantes!$B$6)+(Q1436*constantes!$B$8)+(F1436*constantes!$B$9)</f>
        <v>24.002696447365643</v>
      </c>
      <c r="T1436">
        <f>(O1436*constantes!$D$4)+(P1436*constantes!$D$5)+(D1436*constantes!$D$6)+(Q1436*constantes!$D$8)+(F1436*constantes!$D$9)</f>
        <v>25.741425538453527</v>
      </c>
      <c r="U1436">
        <f>(O1436*constantes!$D$4)+(P1436*constantes!$E$5)+(D1436*constantes!$D$6)+(Q1436*constantes!$D$8)+(F1436*constantes!$D$9)</f>
        <v>26.072432003728149</v>
      </c>
      <c r="V1436" s="5">
        <f t="shared" si="313"/>
        <v>8.9071967744937308E-2</v>
      </c>
      <c r="W1436" s="5">
        <f t="shared" si="314"/>
        <v>0.12283479440265377</v>
      </c>
      <c r="X1436" s="6">
        <f t="shared" si="315"/>
        <v>3.95708356899932E-2</v>
      </c>
      <c r="Y1436" s="6">
        <f t="shared" si="316"/>
        <v>5.4665983443296096E-2</v>
      </c>
      <c r="AA1436">
        <f>(O1436*constantes!$B$4)+(LN(110)*constantes!$B$5)+(LN(22)*constantes!$B$8)+(F1436*constantes!$B$9)</f>
        <v>22.730454143490913</v>
      </c>
      <c r="AB1436">
        <f t="shared" si="317"/>
        <v>3.6057212319339005E-2</v>
      </c>
      <c r="AC1436">
        <f>(O1436*constantes!$D$4)+(LN(110)*constantes!$D$5)+(LN(22)*constantes!$D$8)+(F1436*constantes!$D$9)</f>
        <v>24.907213223567677</v>
      </c>
      <c r="AD1436" s="7">
        <f t="shared" si="318"/>
        <v>1.7378724267438583E-2</v>
      </c>
      <c r="AF1436">
        <f>(O1436*constantes!$B$4)+(LN(125)*constantes!$B$5)+(LN(22.5)*constantes!$B$8)+(F1436*constantes!$B$9)</f>
        <v>22.985411080245306</v>
      </c>
      <c r="AG1436">
        <f t="shared" si="319"/>
        <v>4.62827295767122E-2</v>
      </c>
      <c r="AH1436">
        <f>(O1436*constantes!$D$4)+(LN(125)*constantes!$D$5)+(LN(22.5)*constantes!$D$8)+(F1436*constantes!$D$9)</f>
        <v>25.278286240175909</v>
      </c>
      <c r="AI1436">
        <f t="shared" si="320"/>
        <v>2.5088146116023613E-2</v>
      </c>
    </row>
    <row r="1437" spans="1:35" x14ac:dyDescent="0.25">
      <c r="A1437" s="11">
        <v>1436</v>
      </c>
      <c r="B1437">
        <v>0</v>
      </c>
      <c r="C1437">
        <v>48</v>
      </c>
      <c r="D1437">
        <v>0</v>
      </c>
      <c r="E1437">
        <v>0</v>
      </c>
      <c r="F1437">
        <v>0</v>
      </c>
      <c r="G1437">
        <v>117</v>
      </c>
      <c r="H1437">
        <v>27.04</v>
      </c>
      <c r="I1437">
        <f>IF(AND(B1437=1,E1437=0),V1437,IF(AND(B1437=1,E1437=1),W1437,IF(AND(B1437=0,E1437=0),X1437,IF(AND(B1437=0,E1437=1),Y1437,ERROR))))</f>
        <v>3.4958998949475295E-2</v>
      </c>
      <c r="K1437">
        <f t="shared" si="308"/>
        <v>3.8265438641588045E-2</v>
      </c>
      <c r="L1437">
        <f t="shared" si="309"/>
        <v>2.6562184906686825E-2</v>
      </c>
      <c r="M1437" s="22" t="str">
        <f t="shared" si="321"/>
        <v>NORMAL</v>
      </c>
      <c r="O1437">
        <f t="shared" si="310"/>
        <v>3.8712010109078911</v>
      </c>
      <c r="P1437">
        <f t="shared" si="311"/>
        <v>4.7621739347977563</v>
      </c>
      <c r="Q1437">
        <f t="shared" si="312"/>
        <v>3.2973172511747633</v>
      </c>
      <c r="R1437">
        <f>(O1437*constantes!$B$4)+(P1437*constantes!$B$5)+(D1437*constantes!$B$6)+(Q1437*constantes!$B$8)+(F1437*constantes!$B$9)</f>
        <v>23.499121719094266</v>
      </c>
      <c r="S1437" s="4">
        <f>(O1437*constantes!$B$4)+(P1437*constantes!$C$5)+(D1437*constantes!$B$6)+(Q1437*constantes!$B$8)+(F1437*constantes!$B$9)</f>
        <v>23.840283859783177</v>
      </c>
      <c r="T1437">
        <f>(O1437*constantes!$D$4)+(P1437*constantes!$D$5)+(D1437*constantes!$D$6)+(Q1437*constantes!$D$8)+(F1437*constantes!$D$9)</f>
        <v>25.615129062346192</v>
      </c>
      <c r="U1437">
        <f>(O1437*constantes!$D$4)+(P1437*constantes!$E$5)+(D1437*constantes!$D$6)+(Q1437*constantes!$D$8)+(F1437*constantes!$D$9)</f>
        <v>25.947338316037683</v>
      </c>
      <c r="V1437" s="5">
        <f t="shared" si="313"/>
        <v>7.6152450240412728E-2</v>
      </c>
      <c r="W1437" s="5">
        <f t="shared" si="314"/>
        <v>0.10543059344025674</v>
      </c>
      <c r="X1437" s="6">
        <f t="shared" si="315"/>
        <v>3.4958998949475295E-2</v>
      </c>
      <c r="Y1437" s="6">
        <f t="shared" si="316"/>
        <v>4.8396329059726684E-2</v>
      </c>
      <c r="AA1437">
        <f>(O1437*constantes!$B$4)+(LN(110)*constantes!$B$5)+(LN(22)*constantes!$B$8)+(F1437*constantes!$B$9)</f>
        <v>23.221146741638901</v>
      </c>
      <c r="AB1437">
        <f t="shared" si="317"/>
        <v>5.8221930281009082E-2</v>
      </c>
      <c r="AC1437">
        <f>(O1437*constantes!$D$4)+(LN(110)*constantes!$D$5)+(LN(22)*constantes!$D$8)+(F1437*constantes!$D$9)</f>
        <v>25.336132614771724</v>
      </c>
      <c r="AD1437" s="7">
        <f t="shared" si="318"/>
        <v>2.6562184906686825E-2</v>
      </c>
      <c r="AF1437">
        <f>(O1437*constantes!$B$4)+(LN(125)*constantes!$B$5)+(LN(22.5)*constantes!$B$8)+(F1437*constantes!$B$9)</f>
        <v>23.47610367839329</v>
      </c>
      <c r="AG1437">
        <f t="shared" si="319"/>
        <v>7.448581103683527E-2</v>
      </c>
      <c r="AH1437">
        <f>(O1437*constantes!$D$4)+(LN(125)*constantes!$D$5)+(LN(22.5)*constantes!$D$8)+(F1437*constantes!$D$9)</f>
        <v>25.707205631379956</v>
      </c>
      <c r="AI1437">
        <f t="shared" si="320"/>
        <v>3.8265438641588045E-2</v>
      </c>
    </row>
    <row r="1438" spans="1:35" x14ac:dyDescent="0.25">
      <c r="A1438" s="11">
        <v>1437</v>
      </c>
      <c r="B1438">
        <v>0</v>
      </c>
      <c r="C1438">
        <v>45</v>
      </c>
      <c r="D1438">
        <v>0</v>
      </c>
      <c r="E1438">
        <v>0</v>
      </c>
      <c r="F1438">
        <v>0</v>
      </c>
      <c r="G1438">
        <v>116</v>
      </c>
      <c r="H1438">
        <v>21.56</v>
      </c>
      <c r="I1438">
        <f>IF(AND(B1438=1,E1438=0),V1438,IF(AND(B1438=1,E1438=1),W1438,IF(AND(B1438=0,E1438=0),X1438,IF(AND(B1438=0,E1438=1),Y1438,ERROR))))</f>
        <v>2.5621202782649899E-2</v>
      </c>
      <c r="K1438">
        <f t="shared" si="308"/>
        <v>3.2202898660143586E-2</v>
      </c>
      <c r="L1438">
        <f t="shared" si="309"/>
        <v>2.2332293193086827E-2</v>
      </c>
      <c r="M1438" s="22" t="str">
        <f t="shared" si="321"/>
        <v>NORMAL</v>
      </c>
      <c r="O1438">
        <f t="shared" si="310"/>
        <v>3.8066624897703196</v>
      </c>
      <c r="P1438">
        <f t="shared" si="311"/>
        <v>4.7535901911063645</v>
      </c>
      <c r="Q1438">
        <f t="shared" si="312"/>
        <v>3.0708397460407961</v>
      </c>
      <c r="R1438">
        <f>(O1438*constantes!$B$4)+(P1438*constantes!$B$5)+(D1438*constantes!$B$6)+(Q1438*constantes!$B$8)+(F1438*constantes!$B$9)</f>
        <v>23.102747781341773</v>
      </c>
      <c r="S1438" s="4">
        <f>(O1438*constantes!$B$4)+(P1438*constantes!$C$5)+(D1438*constantes!$B$6)+(Q1438*constantes!$B$8)+(F1438*constantes!$B$9)</f>
        <v>23.443294982632633</v>
      </c>
      <c r="T1438">
        <f>(O1438*constantes!$D$4)+(P1438*constantes!$D$5)+(D1438*constantes!$D$6)+(Q1438*constantes!$D$8)+(F1438*constantes!$D$9)</f>
        <v>25.299583305667689</v>
      </c>
      <c r="U1438">
        <f>(O1438*constantes!$D$4)+(P1438*constantes!$E$5)+(D1438*constantes!$D$6)+(Q1438*constantes!$D$8)+(F1438*constantes!$D$9)</f>
        <v>25.631193757399267</v>
      </c>
      <c r="V1438" s="5">
        <f t="shared" si="313"/>
        <v>5.1892821802662525E-2</v>
      </c>
      <c r="W1438" s="5">
        <f t="shared" si="314"/>
        <v>7.2170638142173948E-2</v>
      </c>
      <c r="X1438" s="6">
        <f t="shared" si="315"/>
        <v>2.5621202782649899E-2</v>
      </c>
      <c r="Y1438" s="6">
        <f t="shared" si="316"/>
        <v>3.5514966426647643E-2</v>
      </c>
      <c r="AA1438">
        <f>(O1438*constantes!$B$4)+(LN(110)*constantes!$B$5)+(LN(22)*constantes!$B$8)+(F1438*constantes!$B$9)</f>
        <v>23.020240906878485</v>
      </c>
      <c r="AB1438">
        <f t="shared" si="317"/>
        <v>4.7883245315309741E-2</v>
      </c>
      <c r="AC1438">
        <f>(O1438*constantes!$D$4)+(LN(110)*constantes!$D$5)+(LN(22)*constantes!$D$8)+(F1438*constantes!$D$9)</f>
        <v>25.16051878105991</v>
      </c>
      <c r="AD1438" s="7">
        <f t="shared" si="318"/>
        <v>2.2332293193086827E-2</v>
      </c>
      <c r="AF1438">
        <f>(O1438*constantes!$B$4)+(LN(125)*constantes!$B$5)+(LN(22.5)*constantes!$B$8)+(F1438*constantes!$B$9)</f>
        <v>23.275197843632878</v>
      </c>
      <c r="AG1438">
        <f t="shared" si="319"/>
        <v>6.1354256697024101E-2</v>
      </c>
      <c r="AH1438">
        <f>(O1438*constantes!$D$4)+(LN(125)*constantes!$D$5)+(LN(22.5)*constantes!$D$8)+(F1438*constantes!$D$9)</f>
        <v>25.531591797668142</v>
      </c>
      <c r="AI1438">
        <f t="shared" si="320"/>
        <v>3.2202898660143586E-2</v>
      </c>
    </row>
    <row r="1439" spans="1:35" x14ac:dyDescent="0.25">
      <c r="A1439" s="11">
        <v>1438</v>
      </c>
      <c r="B1439">
        <v>1</v>
      </c>
      <c r="C1439">
        <v>61</v>
      </c>
      <c r="D1439">
        <v>1</v>
      </c>
      <c r="E1439">
        <v>1</v>
      </c>
      <c r="F1439">
        <v>0</v>
      </c>
      <c r="G1439">
        <v>165</v>
      </c>
      <c r="H1439">
        <v>24.12</v>
      </c>
      <c r="I1439">
        <f>IF(AND(B1439=1,E1439=0),V1439,IF(AND(B1439=1,E1439=1),W1439,IF(AND(B1439=0,E1439=0),X1439,IF(AND(B1439=0,E1439=1),Y1439,ERROR))))</f>
        <v>0.57090892695280226</v>
      </c>
      <c r="K1439">
        <f t="shared" si="308"/>
        <v>0.15060331820878059</v>
      </c>
      <c r="L1439">
        <f t="shared" si="309"/>
        <v>0.11882079876600593</v>
      </c>
      <c r="M1439" s="22" t="str">
        <f t="shared" si="321"/>
        <v>'&gt;30%</v>
      </c>
      <c r="O1439">
        <f t="shared" si="310"/>
        <v>4.1108738641733114</v>
      </c>
      <c r="P1439">
        <f t="shared" si="311"/>
        <v>5.1059454739005803</v>
      </c>
      <c r="Q1439">
        <f t="shared" si="312"/>
        <v>3.1830413718589847</v>
      </c>
      <c r="R1439">
        <f>(O1439*constantes!$B$4)+(P1439*constantes!$B$5)+(D1439*constantes!$B$6)+(Q1439*constantes!$B$8)+(F1439*constantes!$B$9)</f>
        <v>25.501872942309088</v>
      </c>
      <c r="S1439" s="4">
        <f>(O1439*constantes!$B$4)+(P1439*constantes!$C$5)+(D1439*constantes!$B$6)+(Q1439*constantes!$B$8)+(F1439*constantes!$B$9)</f>
        <v>25.867662876059324</v>
      </c>
      <c r="T1439">
        <f>(O1439*constantes!$D$4)+(P1439*constantes!$D$5)+(D1439*constantes!$D$6)+(Q1439*constantes!$D$8)+(F1439*constantes!$D$9)</f>
        <v>27.794550529938661</v>
      </c>
      <c r="U1439">
        <f>(O1439*constantes!$D$4)+(P1439*constantes!$E$5)+(D1439*constantes!$D$6)+(Q1439*constantes!$D$8)+(F1439*constantes!$D$9)</f>
        <v>28.150741286197967</v>
      </c>
      <c r="V1439" s="5">
        <f t="shared" si="313"/>
        <v>0.44394404222068318</v>
      </c>
      <c r="W1439" s="5">
        <f t="shared" si="314"/>
        <v>0.57090892695280226</v>
      </c>
      <c r="X1439" s="6">
        <f t="shared" si="315"/>
        <v>0.26992718568063212</v>
      </c>
      <c r="Y1439" s="6">
        <f t="shared" si="316"/>
        <v>0.36187859831028268</v>
      </c>
      <c r="AA1439">
        <f>(O1439*constantes!$B$4)+(LN(110)*constantes!$B$5)+(LN(22)*constantes!$B$8)+(F1439*constantes!$B$9)</f>
        <v>23.967238746940023</v>
      </c>
      <c r="AB1439">
        <f t="shared" si="317"/>
        <v>0.11882079876600593</v>
      </c>
      <c r="AC1439">
        <f>(O1439*constantes!$D$4)+(LN(110)*constantes!$D$5)+(LN(22)*constantes!$D$8)+(F1439*constantes!$D$9)</f>
        <v>25.98829922560666</v>
      </c>
      <c r="AD1439" s="7">
        <f t="shared" si="318"/>
        <v>5.0368025874669486E-2</v>
      </c>
      <c r="AF1439">
        <f>(O1439*constantes!$B$4)+(LN(125)*constantes!$B$5)+(LN(22.5)*constantes!$B$8)+(F1439*constantes!$B$9)</f>
        <v>24.222195683694412</v>
      </c>
      <c r="AG1439">
        <f t="shared" si="319"/>
        <v>0.15060331820878059</v>
      </c>
      <c r="AH1439">
        <f>(O1439*constantes!$D$4)+(LN(125)*constantes!$D$5)+(LN(22.5)*constantes!$D$8)+(F1439*constantes!$D$9)</f>
        <v>26.359372242214892</v>
      </c>
      <c r="AI1439">
        <f t="shared" si="320"/>
        <v>7.2164067569494672E-2</v>
      </c>
    </row>
    <row r="1440" spans="1:35" x14ac:dyDescent="0.25">
      <c r="A1440" s="11">
        <v>1439</v>
      </c>
      <c r="B1440">
        <v>1</v>
      </c>
      <c r="C1440">
        <v>38</v>
      </c>
      <c r="D1440">
        <v>1</v>
      </c>
      <c r="E1440">
        <v>1</v>
      </c>
      <c r="F1440">
        <v>0</v>
      </c>
      <c r="G1440">
        <v>141</v>
      </c>
      <c r="H1440">
        <v>27.8</v>
      </c>
      <c r="I1440">
        <f>IF(AND(B1440=1,E1440=0),V1440,IF(AND(B1440=1,E1440=1),W1440,IF(AND(B1440=0,E1440=0),X1440,IF(AND(B1440=0,E1440=1),Y1440,ERROR))))</f>
        <v>0.14810701660395864</v>
      </c>
      <c r="K1440">
        <f t="shared" si="308"/>
        <v>3.6714933714987352E-2</v>
      </c>
      <c r="L1440">
        <f t="shared" si="309"/>
        <v>2.8571578401445974E-2</v>
      </c>
      <c r="M1440" s="22" t="str">
        <f t="shared" si="321"/>
        <v>Elevated Risk</v>
      </c>
      <c r="O1440">
        <f t="shared" si="310"/>
        <v>3.6375861597263857</v>
      </c>
      <c r="P1440">
        <f t="shared" si="311"/>
        <v>4.9487598903781684</v>
      </c>
      <c r="Q1440">
        <f t="shared" si="312"/>
        <v>3.3250360206965914</v>
      </c>
      <c r="R1440">
        <f>(O1440*constantes!$B$4)+(P1440*constantes!$B$5)+(D1440*constantes!$B$6)+(Q1440*constantes!$B$8)+(F1440*constantes!$B$9)</f>
        <v>23.849524515352222</v>
      </c>
      <c r="S1440" s="4">
        <f>(O1440*constantes!$B$4)+(P1440*constantes!$C$5)+(D1440*constantes!$B$6)+(Q1440*constantes!$B$8)+(F1440*constantes!$B$9)</f>
        <v>24.204053673898912</v>
      </c>
      <c r="T1440">
        <f>(O1440*constantes!$D$4)+(P1440*constantes!$D$5)+(D1440*constantes!$D$6)+(Q1440*constantes!$D$8)+(F1440*constantes!$D$9)</f>
        <v>26.137147420471464</v>
      </c>
      <c r="U1440">
        <f>(O1440*constantes!$D$4)+(P1440*constantes!$E$5)+(D1440*constantes!$D$6)+(Q1440*constantes!$D$8)+(F1440*constantes!$D$9)</f>
        <v>26.482372910424246</v>
      </c>
      <c r="V1440" s="5">
        <f t="shared" si="313"/>
        <v>0.10635536701855497</v>
      </c>
      <c r="W1440" s="5">
        <f t="shared" si="314"/>
        <v>0.14810701660395864</v>
      </c>
      <c r="X1440" s="6">
        <f t="shared" si="315"/>
        <v>5.8212263742064008E-2</v>
      </c>
      <c r="Y1440" s="6">
        <f t="shared" si="316"/>
        <v>8.1215525104425534E-2</v>
      </c>
      <c r="AA1440">
        <f>(O1440*constantes!$B$4)+(LN(110)*constantes!$B$5)+(LN(22)*constantes!$B$8)+(F1440*constantes!$B$9)</f>
        <v>22.493913054504919</v>
      </c>
      <c r="AB1440">
        <f t="shared" si="317"/>
        <v>2.8571578401445974E-2</v>
      </c>
      <c r="AC1440">
        <f>(O1440*constantes!$D$4)+(LN(110)*constantes!$D$5)+(LN(22)*constantes!$D$8)+(F1440*constantes!$D$9)</f>
        <v>24.700450251667263</v>
      </c>
      <c r="AD1440" s="7">
        <f t="shared" si="318"/>
        <v>1.4155691081518817E-2</v>
      </c>
      <c r="AF1440">
        <f>(O1440*constantes!$B$4)+(LN(125)*constantes!$B$5)+(LN(22.5)*constantes!$B$8)+(F1440*constantes!$B$9)</f>
        <v>22.748869991259316</v>
      </c>
      <c r="AG1440">
        <f t="shared" si="319"/>
        <v>3.6714933714987352E-2</v>
      </c>
      <c r="AH1440">
        <f>(O1440*constantes!$D$4)+(LN(125)*constantes!$D$5)+(LN(22.5)*constantes!$D$8)+(F1440*constantes!$D$9)</f>
        <v>25.071523268275495</v>
      </c>
      <c r="AI1440">
        <f t="shared" si="320"/>
        <v>2.0450275544260377E-2</v>
      </c>
    </row>
    <row r="1441" spans="1:35" x14ac:dyDescent="0.25">
      <c r="A1441" s="11">
        <v>1440</v>
      </c>
      <c r="B1441">
        <v>0</v>
      </c>
      <c r="C1441">
        <v>49</v>
      </c>
      <c r="D1441">
        <v>1</v>
      </c>
      <c r="E1441">
        <v>0</v>
      </c>
      <c r="F1441">
        <v>0</v>
      </c>
      <c r="G1441">
        <v>120</v>
      </c>
      <c r="H1441">
        <v>19.39</v>
      </c>
      <c r="I1441">
        <f>IF(AND(B1441=1,E1441=0),V1441,IF(AND(B1441=1,E1441=1),W1441,IF(AND(B1441=0,E1441=0),X1441,IF(AND(B1441=0,E1441=1),Y1441,ERROR))))</f>
        <v>6.1338893315506238E-2</v>
      </c>
      <c r="K1441">
        <f t="shared" si="308"/>
        <v>4.0428513799347532E-2</v>
      </c>
      <c r="L1441">
        <f t="shared" si="309"/>
        <v>2.8073382189004015E-2</v>
      </c>
      <c r="M1441" s="22" t="str">
        <f t="shared" si="321"/>
        <v>Elevated Risk</v>
      </c>
      <c r="O1441">
        <f t="shared" si="310"/>
        <v>3.8918202981106265</v>
      </c>
      <c r="P1441">
        <f t="shared" si="311"/>
        <v>4.7874917427820458</v>
      </c>
      <c r="Q1441">
        <f t="shared" si="312"/>
        <v>2.9647574692545606</v>
      </c>
      <c r="R1441">
        <f>(O1441*constantes!$B$4)+(P1441*constantes!$B$5)+(D1441*constantes!$B$6)+(Q1441*constantes!$B$8)+(F1441*constantes!$B$9)</f>
        <v>24.056161876307513</v>
      </c>
      <c r="S1441" s="4">
        <f>(O1441*constantes!$B$4)+(P1441*constantes!$C$5)+(D1441*constantes!$B$6)+(Q1441*constantes!$B$8)+(F1441*constantes!$B$9)</f>
        <v>24.39913778476042</v>
      </c>
      <c r="T1441">
        <f>(O1441*constantes!$D$4)+(P1441*constantes!$D$5)+(D1441*constantes!$D$6)+(Q1441*constantes!$D$8)+(F1441*constantes!$D$9)</f>
        <v>26.19111111292532</v>
      </c>
      <c r="U1441">
        <f>(O1441*constantes!$D$4)+(P1441*constantes!$E$5)+(D1441*constantes!$D$6)+(Q1441*constantes!$D$8)+(F1441*constantes!$D$9)</f>
        <v>26.525086536901796</v>
      </c>
      <c r="V1441" s="5">
        <f t="shared" si="313"/>
        <v>0.12912585564010792</v>
      </c>
      <c r="W1441" s="5">
        <f t="shared" si="314"/>
        <v>0.17702042031131837</v>
      </c>
      <c r="X1441" s="6">
        <f t="shared" si="315"/>
        <v>6.1338893315506238E-2</v>
      </c>
      <c r="Y1441" s="6">
        <f t="shared" si="316"/>
        <v>8.4605435752368452E-2</v>
      </c>
      <c r="AA1441">
        <f>(O1441*constantes!$B$4)+(LN(110)*constantes!$B$5)+(LN(22)*constantes!$B$8)+(F1441*constantes!$B$9)</f>
        <v>23.285333757929525</v>
      </c>
      <c r="AB1441">
        <f t="shared" si="317"/>
        <v>6.1959526107751905E-2</v>
      </c>
      <c r="AC1441">
        <f>(O1441*constantes!$D$4)+(LN(110)*constantes!$D$5)+(LN(22)*constantes!$D$8)+(F1441*constantes!$D$9)</f>
        <v>25.39223913860047</v>
      </c>
      <c r="AD1441" s="7">
        <f t="shared" si="318"/>
        <v>2.8073382189004015E-2</v>
      </c>
      <c r="AF1441">
        <f>(O1441*constantes!$B$4)+(LN(125)*constantes!$B$5)+(LN(22.5)*constantes!$B$8)+(F1441*constantes!$B$9)</f>
        <v>23.540290694683922</v>
      </c>
      <c r="AG1441">
        <f t="shared" si="319"/>
        <v>7.9222803135090225E-2</v>
      </c>
      <c r="AH1441">
        <f>(O1441*constantes!$D$4)+(LN(125)*constantes!$D$5)+(LN(22.5)*constantes!$D$8)+(F1441*constantes!$D$9)</f>
        <v>25.763312155208702</v>
      </c>
      <c r="AI1441">
        <f t="shared" si="320"/>
        <v>4.0428513799347532E-2</v>
      </c>
    </row>
    <row r="1442" spans="1:35" x14ac:dyDescent="0.25">
      <c r="A1442" s="11">
        <v>1441</v>
      </c>
      <c r="B1442">
        <v>0</v>
      </c>
      <c r="C1442">
        <v>47</v>
      </c>
      <c r="D1442">
        <v>1</v>
      </c>
      <c r="E1442">
        <v>0</v>
      </c>
      <c r="F1442">
        <v>0</v>
      </c>
      <c r="G1442">
        <v>110</v>
      </c>
      <c r="H1442">
        <v>25.86</v>
      </c>
      <c r="I1442">
        <f>IF(AND(B1442=1,E1442=0),V1442,IF(AND(B1442=1,E1442=1),W1442,IF(AND(B1442=0,E1442=0),X1442,IF(AND(B1442=0,E1442=1),Y1442,ERROR))))</f>
        <v>4.997063969232407E-2</v>
      </c>
      <c r="K1442">
        <f t="shared" si="308"/>
        <v>3.6173927347526003E-2</v>
      </c>
      <c r="L1442">
        <f t="shared" si="309"/>
        <v>2.5101986203356352E-2</v>
      </c>
      <c r="M1442" s="22" t="str">
        <f t="shared" si="321"/>
        <v>Elevated Risk</v>
      </c>
      <c r="O1442">
        <f t="shared" si="310"/>
        <v>3.8501476017100584</v>
      </c>
      <c r="P1442">
        <f t="shared" si="311"/>
        <v>4.7004803657924166</v>
      </c>
      <c r="Q1442">
        <f t="shared" si="312"/>
        <v>3.2526973733437115</v>
      </c>
      <c r="R1442">
        <f>(O1442*constantes!$B$4)+(P1442*constantes!$B$5)+(D1442*constantes!$B$6)+(Q1442*constantes!$B$8)+(F1442*constantes!$B$9)</f>
        <v>23.993293491859234</v>
      </c>
      <c r="S1442" s="4">
        <f>(O1442*constantes!$B$4)+(P1442*constantes!$C$5)+(D1442*constantes!$B$6)+(Q1442*constantes!$B$8)+(F1442*constantes!$B$9)</f>
        <v>24.330035905264602</v>
      </c>
      <c r="T1442">
        <f>(O1442*constantes!$D$4)+(P1442*constantes!$D$5)+(D1442*constantes!$D$6)+(Q1442*constantes!$D$8)+(F1442*constantes!$D$9)</f>
        <v>25.98017089244831</v>
      </c>
      <c r="U1442">
        <f>(O1442*constantes!$D$4)+(P1442*constantes!$E$5)+(D1442*constantes!$D$6)+(Q1442*constantes!$D$8)+(F1442*constantes!$D$9)</f>
        <v>26.308076402765991</v>
      </c>
      <c r="V1442" s="5">
        <f t="shared" si="313"/>
        <v>0.12175822544551607</v>
      </c>
      <c r="W1442" s="5">
        <f t="shared" si="314"/>
        <v>0.16624510509495505</v>
      </c>
      <c r="X1442" s="6">
        <f t="shared" si="315"/>
        <v>4.997063969232407E-2</v>
      </c>
      <c r="Y1442" s="6">
        <f t="shared" si="316"/>
        <v>6.8682622048482855E-2</v>
      </c>
      <c r="AA1442">
        <f>(O1442*constantes!$B$4)+(LN(110)*constantes!$B$5)+(LN(22)*constantes!$B$8)+(F1442*constantes!$B$9)</f>
        <v>23.155608320942413</v>
      </c>
      <c r="AB1442">
        <f t="shared" si="317"/>
        <v>5.4631350702972536E-2</v>
      </c>
      <c r="AC1442">
        <f>(O1442*constantes!$D$4)+(LN(110)*constantes!$D$5)+(LN(22)*constantes!$D$8)+(F1442*constantes!$D$9)</f>
        <v>25.278844814605776</v>
      </c>
      <c r="AD1442" s="7">
        <f t="shared" si="318"/>
        <v>2.5101986203356352E-2</v>
      </c>
      <c r="AF1442">
        <f>(O1442*constantes!$B$4)+(LN(125)*constantes!$B$5)+(LN(22.5)*constantes!$B$8)+(F1442*constantes!$B$9)</f>
        <v>23.410565257696806</v>
      </c>
      <c r="AG1442">
        <f t="shared" si="319"/>
        <v>6.9930001122808005E-2</v>
      </c>
      <c r="AH1442">
        <f>(O1442*constantes!$D$4)+(LN(125)*constantes!$D$5)+(LN(22.5)*constantes!$D$8)+(F1442*constantes!$D$9)</f>
        <v>25.649917831214008</v>
      </c>
      <c r="AI1442">
        <f t="shared" si="320"/>
        <v>3.6173927347526003E-2</v>
      </c>
    </row>
    <row r="1443" spans="1:35" x14ac:dyDescent="0.25">
      <c r="A1443" s="11">
        <v>1442</v>
      </c>
      <c r="B1443">
        <v>0</v>
      </c>
      <c r="C1443">
        <v>59</v>
      </c>
      <c r="D1443">
        <v>0</v>
      </c>
      <c r="E1443">
        <v>1</v>
      </c>
      <c r="F1443">
        <v>0</v>
      </c>
      <c r="G1443">
        <v>162.5</v>
      </c>
      <c r="H1443">
        <v>24.39</v>
      </c>
      <c r="I1443">
        <f>IF(AND(B1443=1,E1443=0),V1443,IF(AND(B1443=1,E1443=1),W1443,IF(AND(B1443=0,E1443=0),X1443,IF(AND(B1443=0,E1443=1),Y1443,ERROR))))</f>
        <v>0.19159008965096147</v>
      </c>
      <c r="K1443">
        <f t="shared" si="308"/>
        <v>6.6117954736533924E-2</v>
      </c>
      <c r="L1443">
        <f t="shared" si="309"/>
        <v>4.6102547085629553E-2</v>
      </c>
      <c r="M1443" s="22" t="str">
        <f t="shared" si="321"/>
        <v>Elevated Risk</v>
      </c>
      <c r="O1443">
        <f t="shared" si="310"/>
        <v>4.0775374439057197</v>
      </c>
      <c r="P1443">
        <f t="shared" si="311"/>
        <v>5.0906780017697919</v>
      </c>
      <c r="Q1443">
        <f t="shared" si="312"/>
        <v>3.1941732122278288</v>
      </c>
      <c r="R1443">
        <f>(O1443*constantes!$B$4)+(P1443*constantes!$B$5)+(D1443*constantes!$B$6)+(Q1443*constantes!$B$8)+(F1443*constantes!$B$9)</f>
        <v>24.669070606361711</v>
      </c>
      <c r="S1443" s="4">
        <f>(O1443*constantes!$B$4)+(P1443*constantes!$C$5)+(D1443*constantes!$B$6)+(Q1443*constantes!$B$8)+(F1443*constantes!$B$9)</f>
        <v>25.033766778408499</v>
      </c>
      <c r="T1443">
        <f>(O1443*constantes!$D$4)+(P1443*constantes!$D$5)+(D1443*constantes!$D$6)+(Q1443*constantes!$D$8)+(F1443*constantes!$D$9)</f>
        <v>27.047904925198278</v>
      </c>
      <c r="U1443">
        <f>(O1443*constantes!$D$4)+(P1443*constantes!$E$5)+(D1443*constantes!$D$6)+(Q1443*constantes!$D$8)+(F1443*constantes!$D$9)</f>
        <v>27.40303062260174</v>
      </c>
      <c r="V1443" s="5">
        <f t="shared" si="313"/>
        <v>0.22523477168649941</v>
      </c>
      <c r="W1443" s="5">
        <f t="shared" si="314"/>
        <v>0.30753710597447359</v>
      </c>
      <c r="X1443" s="6">
        <f t="shared" si="315"/>
        <v>0.13852656130443552</v>
      </c>
      <c r="Y1443" s="6">
        <f t="shared" si="316"/>
        <v>0.19159008965096147</v>
      </c>
      <c r="AA1443">
        <f>(O1443*constantes!$B$4)+(LN(110)*constantes!$B$5)+(LN(22)*constantes!$B$8)+(F1443*constantes!$B$9)</f>
        <v>23.863463804103819</v>
      </c>
      <c r="AB1443">
        <f t="shared" si="317"/>
        <v>0.10776479003769468</v>
      </c>
      <c r="AC1443">
        <f>(O1443*constantes!$D$4)+(LN(110)*constantes!$D$5)+(LN(22)*constantes!$D$8)+(F1443*constantes!$D$9)</f>
        <v>25.897588492509126</v>
      </c>
      <c r="AD1443" s="7">
        <f t="shared" si="318"/>
        <v>4.6102547085629553E-2</v>
      </c>
      <c r="AF1443">
        <f>(O1443*constantes!$B$4)+(LN(125)*constantes!$B$5)+(LN(22.5)*constantes!$B$8)+(F1443*constantes!$B$9)</f>
        <v>24.118420740858213</v>
      </c>
      <c r="AG1443">
        <f t="shared" si="319"/>
        <v>0.13682617258299834</v>
      </c>
      <c r="AH1443">
        <f>(O1443*constantes!$D$4)+(LN(125)*constantes!$D$5)+(LN(22.5)*constantes!$D$8)+(F1443*constantes!$D$9)</f>
        <v>26.268661509117358</v>
      </c>
      <c r="AI1443">
        <f t="shared" si="320"/>
        <v>6.6117954736533924E-2</v>
      </c>
    </row>
    <row r="1444" spans="1:35" x14ac:dyDescent="0.25">
      <c r="A1444" s="11">
        <v>1443</v>
      </c>
      <c r="B1444">
        <v>0</v>
      </c>
      <c r="C1444">
        <v>60</v>
      </c>
      <c r="D1444">
        <v>0</v>
      </c>
      <c r="E1444">
        <v>0</v>
      </c>
      <c r="F1444">
        <v>0</v>
      </c>
      <c r="G1444">
        <v>114</v>
      </c>
      <c r="H1444">
        <v>24.57</v>
      </c>
      <c r="I1444">
        <f>IF(AND(B1444=1,E1444=0),V1444,IF(AND(B1444=1,E1444=1),W1444,IF(AND(B1444=0,E1444=0),X1444,IF(AND(B1444=0,E1444=1),Y1444,ERROR))))</f>
        <v>5.6165453267969956E-2</v>
      </c>
      <c r="K1444">
        <f t="shared" si="308"/>
        <v>6.9102564331433469E-2</v>
      </c>
      <c r="L1444">
        <f t="shared" si="309"/>
        <v>4.820708918468708E-2</v>
      </c>
      <c r="M1444" s="22" t="str">
        <f t="shared" si="321"/>
        <v>NORMAL</v>
      </c>
      <c r="O1444">
        <f t="shared" si="310"/>
        <v>4.0943445622221004</v>
      </c>
      <c r="P1444">
        <f t="shared" si="311"/>
        <v>4.7361984483944957</v>
      </c>
      <c r="Q1444">
        <f t="shared" si="312"/>
        <v>3.201526186533088</v>
      </c>
      <c r="R1444">
        <f>(O1444*constantes!$B$4)+(P1444*constantes!$B$5)+(D1444*constantes!$B$6)+(Q1444*constantes!$B$8)+(F1444*constantes!$B$9)</f>
        <v>24.069631780960407</v>
      </c>
      <c r="S1444" s="4">
        <f>(O1444*constantes!$B$4)+(P1444*constantes!$C$5)+(D1444*constantes!$B$6)+(Q1444*constantes!$B$8)+(F1444*constantes!$B$9)</f>
        <v>24.40893303780339</v>
      </c>
      <c r="T1444">
        <f>(O1444*constantes!$D$4)+(P1444*constantes!$D$5)+(D1444*constantes!$D$6)+(Q1444*constantes!$D$8)+(F1444*constantes!$D$9)</f>
        <v>26.100278398264095</v>
      </c>
      <c r="U1444">
        <f>(O1444*constantes!$D$4)+(P1444*constantes!$E$5)+(D1444*constantes!$D$6)+(Q1444*constantes!$D$8)+(F1444*constantes!$D$9)</f>
        <v>26.430675602024095</v>
      </c>
      <c r="V1444" s="5">
        <f t="shared" si="313"/>
        <v>0.13075714405538186</v>
      </c>
      <c r="W1444" s="5">
        <f t="shared" si="314"/>
        <v>0.17859715752206506</v>
      </c>
      <c r="X1444" s="6">
        <f t="shared" si="315"/>
        <v>5.6165453267969956E-2</v>
      </c>
      <c r="Y1444" s="6">
        <f t="shared" si="316"/>
        <v>7.7286059696177078E-2</v>
      </c>
      <c r="AA1444">
        <f>(O1444*constantes!$B$4)+(LN(110)*constantes!$B$5)+(LN(22)*constantes!$B$8)+(F1444*constantes!$B$9)</f>
        <v>23.915783691137978</v>
      </c>
      <c r="AB1444">
        <f t="shared" si="317"/>
        <v>0.11321269470654882</v>
      </c>
      <c r="AC1444">
        <f>(O1444*constantes!$D$4)+(LN(110)*constantes!$D$5)+(LN(22)*constantes!$D$8)+(F1444*constantes!$D$9)</f>
        <v>25.943321837946279</v>
      </c>
      <c r="AD1444" s="7">
        <f t="shared" si="318"/>
        <v>4.820708918468708E-2</v>
      </c>
      <c r="AF1444">
        <f>(O1444*constantes!$B$4)+(LN(125)*constantes!$B$5)+(LN(22.5)*constantes!$B$8)+(F1444*constantes!$B$9)</f>
        <v>24.170740627892375</v>
      </c>
      <c r="AG1444">
        <f t="shared" si="319"/>
        <v>0.14362116573454531</v>
      </c>
      <c r="AH1444">
        <f>(O1444*constantes!$D$4)+(LN(125)*constantes!$D$5)+(LN(22.5)*constantes!$D$8)+(F1444*constantes!$D$9)</f>
        <v>26.314394854554511</v>
      </c>
      <c r="AI1444">
        <f t="shared" si="320"/>
        <v>6.9102564331433469E-2</v>
      </c>
    </row>
    <row r="1445" spans="1:35" x14ac:dyDescent="0.25">
      <c r="A1445" s="11">
        <v>1444</v>
      </c>
      <c r="B1445">
        <v>0</v>
      </c>
      <c r="C1445">
        <v>48</v>
      </c>
      <c r="D1445">
        <v>1</v>
      </c>
      <c r="E1445">
        <v>1</v>
      </c>
      <c r="F1445">
        <v>0</v>
      </c>
      <c r="G1445">
        <v>153.5</v>
      </c>
      <c r="H1445">
        <v>26.35</v>
      </c>
      <c r="I1445">
        <f>IF(AND(B1445=1,E1445=0),V1445,IF(AND(B1445=1,E1445=1),W1445,IF(AND(B1445=0,E1445=0),X1445,IF(AND(B1445=0,E1445=1),Y1445,ERROR))))</f>
        <v>0.18028811105072962</v>
      </c>
      <c r="K1445">
        <f t="shared" si="308"/>
        <v>3.8265438641588045E-2</v>
      </c>
      <c r="L1445">
        <f t="shared" si="309"/>
        <v>2.6562184906686825E-2</v>
      </c>
      <c r="M1445" s="22" t="str">
        <f t="shared" si="321"/>
        <v>Elevated Risk</v>
      </c>
      <c r="O1445">
        <f t="shared" si="310"/>
        <v>3.8712010109078911</v>
      </c>
      <c r="P1445">
        <f t="shared" si="311"/>
        <v>5.0337005670272514</v>
      </c>
      <c r="Q1445">
        <f t="shared" si="312"/>
        <v>3.2714682749873716</v>
      </c>
      <c r="R1445">
        <f>(O1445*constantes!$B$4)+(P1445*constantes!$B$5)+(D1445*constantes!$B$6)+(Q1445*constantes!$B$8)+(F1445*constantes!$B$9)</f>
        <v>24.691863051158478</v>
      </c>
      <c r="S1445" s="4">
        <f>(O1445*constantes!$B$4)+(P1445*constantes!$C$5)+(D1445*constantes!$B$6)+(Q1445*constantes!$B$8)+(F1445*constantes!$B$9)</f>
        <v>25.052477359780312</v>
      </c>
      <c r="T1445">
        <f>(O1445*constantes!$D$4)+(P1445*constantes!$D$5)+(D1445*constantes!$D$6)+(Q1445*constantes!$D$8)+(F1445*constantes!$D$9)</f>
        <v>26.984373752335056</v>
      </c>
      <c r="U1445">
        <f>(O1445*constantes!$D$4)+(P1445*constantes!$E$5)+(D1445*constantes!$D$6)+(Q1445*constantes!$D$8)+(F1445*constantes!$D$9)</f>
        <v>27.335524703890876</v>
      </c>
      <c r="V1445" s="5">
        <f t="shared" si="313"/>
        <v>0.22977957797626347</v>
      </c>
      <c r="W1445" s="5">
        <f t="shared" si="314"/>
        <v>0.31232676762306266</v>
      </c>
      <c r="X1445" s="6">
        <f t="shared" si="315"/>
        <v>0.13058308425108489</v>
      </c>
      <c r="Y1445" s="6">
        <f t="shared" si="316"/>
        <v>0.18028811105072962</v>
      </c>
      <c r="AA1445">
        <f>(O1445*constantes!$B$4)+(LN(110)*constantes!$B$5)+(LN(22)*constantes!$B$8)+(F1445*constantes!$B$9)</f>
        <v>23.221146741638901</v>
      </c>
      <c r="AB1445">
        <f t="shared" si="317"/>
        <v>5.8221930281009082E-2</v>
      </c>
      <c r="AC1445">
        <f>(O1445*constantes!$D$4)+(LN(110)*constantes!$D$5)+(LN(22)*constantes!$D$8)+(F1445*constantes!$D$9)</f>
        <v>25.336132614771724</v>
      </c>
      <c r="AD1445" s="7">
        <f t="shared" si="318"/>
        <v>2.6562184906686825E-2</v>
      </c>
      <c r="AF1445">
        <f>(O1445*constantes!$B$4)+(LN(125)*constantes!$B$5)+(LN(22.5)*constantes!$B$8)+(F1445*constantes!$B$9)</f>
        <v>23.47610367839329</v>
      </c>
      <c r="AG1445">
        <f t="shared" si="319"/>
        <v>7.448581103683527E-2</v>
      </c>
      <c r="AH1445">
        <f>(O1445*constantes!$D$4)+(LN(125)*constantes!$D$5)+(LN(22.5)*constantes!$D$8)+(F1445*constantes!$D$9)</f>
        <v>25.707205631379956</v>
      </c>
      <c r="AI1445">
        <f t="shared" si="320"/>
        <v>3.8265438641588045E-2</v>
      </c>
    </row>
    <row r="1446" spans="1:35" x14ac:dyDescent="0.25">
      <c r="A1446" s="11">
        <v>1445</v>
      </c>
      <c r="B1446">
        <v>1</v>
      </c>
      <c r="C1446">
        <v>37</v>
      </c>
      <c r="D1446">
        <v>1</v>
      </c>
      <c r="E1446">
        <v>0</v>
      </c>
      <c r="F1446">
        <v>0</v>
      </c>
      <c r="G1446">
        <v>127</v>
      </c>
      <c r="H1446">
        <v>27.22</v>
      </c>
      <c r="I1446">
        <f>IF(AND(B1446=1,E1446=0),V1446,IF(AND(B1446=1,E1446=1),W1446,IF(AND(B1446=0,E1446=0),X1446,IF(AND(B1446=0,E1446=1),Y1446,ERROR))))</f>
        <v>8.0410032397142062E-2</v>
      </c>
      <c r="K1446">
        <f t="shared" si="308"/>
        <v>3.3840132302612846E-2</v>
      </c>
      <c r="L1446">
        <f t="shared" si="309"/>
        <v>2.6325671515684657E-2</v>
      </c>
      <c r="M1446" s="22" t="str">
        <f t="shared" si="321"/>
        <v>Elevated Risk</v>
      </c>
      <c r="O1446">
        <f t="shared" si="310"/>
        <v>3.6109179126442243</v>
      </c>
      <c r="P1446">
        <f t="shared" si="311"/>
        <v>4.8441870864585912</v>
      </c>
      <c r="Q1446">
        <f t="shared" si="312"/>
        <v>3.30395199722332</v>
      </c>
      <c r="R1446">
        <f>(O1446*constantes!$B$4)+(P1446*constantes!$B$5)+(D1446*constantes!$B$6)+(Q1446*constantes!$B$8)+(F1446*constantes!$B$9)</f>
        <v>23.555801630531299</v>
      </c>
      <c r="S1446" s="4">
        <f>(O1446*constantes!$B$4)+(P1446*constantes!$C$5)+(D1446*constantes!$B$6)+(Q1446*constantes!$B$8)+(F1446*constantes!$B$9)</f>
        <v>23.902839193405192</v>
      </c>
      <c r="T1446">
        <f>(O1446*constantes!$D$4)+(P1446*constantes!$D$5)+(D1446*constantes!$D$6)+(Q1446*constantes!$D$8)+(F1446*constantes!$D$9)</f>
        <v>25.759648160509478</v>
      </c>
      <c r="U1446">
        <f>(O1446*constantes!$D$4)+(P1446*constantes!$E$5)+(D1446*constantes!$D$6)+(Q1446*constantes!$D$8)+(F1446*constantes!$D$9)</f>
        <v>26.097578651660832</v>
      </c>
      <c r="V1446" s="5">
        <f t="shared" si="313"/>
        <v>8.0410032397142062E-2</v>
      </c>
      <c r="W1446" s="5">
        <f t="shared" si="314"/>
        <v>0.11184131843799172</v>
      </c>
      <c r="X1446" s="6">
        <f t="shared" si="315"/>
        <v>4.0283674020314741E-2</v>
      </c>
      <c r="Y1446" s="6">
        <f t="shared" si="316"/>
        <v>5.6018348253940253E-2</v>
      </c>
      <c r="AA1446">
        <f>(O1446*constantes!$B$4)+(LN(110)*constantes!$B$5)+(LN(22)*constantes!$B$8)+(F1446*constantes!$B$9)</f>
        <v>22.410895868068035</v>
      </c>
      <c r="AB1446">
        <f t="shared" si="317"/>
        <v>2.6325671515684657E-2</v>
      </c>
      <c r="AC1446">
        <f>(O1446*constantes!$D$4)+(LN(110)*constantes!$D$5)+(LN(22)*constantes!$D$8)+(F1446*constantes!$D$9)</f>
        <v>24.627884084579406</v>
      </c>
      <c r="AD1446" s="7">
        <f t="shared" si="318"/>
        <v>1.3171407582175831E-2</v>
      </c>
      <c r="AF1446">
        <f>(O1446*constantes!$B$4)+(LN(125)*constantes!$B$5)+(LN(22.5)*constantes!$B$8)+(F1446*constantes!$B$9)</f>
        <v>22.665852804822428</v>
      </c>
      <c r="AG1446">
        <f t="shared" si="319"/>
        <v>3.3840132302612846E-2</v>
      </c>
      <c r="AH1446">
        <f>(O1446*constantes!$D$4)+(LN(125)*constantes!$D$5)+(LN(22.5)*constantes!$D$8)+(F1446*constantes!$D$9)</f>
        <v>24.998957101187639</v>
      </c>
      <c r="AI1446">
        <f t="shared" si="320"/>
        <v>1.903255478119692E-2</v>
      </c>
    </row>
    <row r="1447" spans="1:35" x14ac:dyDescent="0.25">
      <c r="A1447" s="11">
        <v>1446</v>
      </c>
      <c r="B1447">
        <v>0</v>
      </c>
      <c r="C1447">
        <v>48</v>
      </c>
      <c r="D1447">
        <v>0</v>
      </c>
      <c r="E1447">
        <v>0</v>
      </c>
      <c r="F1447">
        <v>0</v>
      </c>
      <c r="G1447">
        <v>115</v>
      </c>
      <c r="H1447">
        <v>25.48</v>
      </c>
      <c r="I1447">
        <f>IF(AND(B1447=1,E1447=0),V1447,IF(AND(B1447=1,E1447=1),W1447,IF(AND(B1447=0,E1447=0),X1447,IF(AND(B1447=0,E1447=1),Y1447,ERROR))))</f>
        <v>3.2350771702319148E-2</v>
      </c>
      <c r="K1447">
        <f t="shared" si="308"/>
        <v>3.8265438641588045E-2</v>
      </c>
      <c r="L1447">
        <f t="shared" si="309"/>
        <v>2.6562184906686825E-2</v>
      </c>
      <c r="M1447" s="22" t="str">
        <f t="shared" si="321"/>
        <v>NORMAL</v>
      </c>
      <c r="O1447">
        <f t="shared" si="310"/>
        <v>3.8712010109078911</v>
      </c>
      <c r="P1447">
        <f t="shared" si="311"/>
        <v>4.7449321283632502</v>
      </c>
      <c r="Q1447">
        <f t="shared" si="312"/>
        <v>3.2378938307039626</v>
      </c>
      <c r="R1447">
        <f>(O1447*constantes!$B$4)+(P1447*constantes!$B$5)+(D1447*constantes!$B$6)+(Q1447*constantes!$B$8)+(F1447*constantes!$B$9)</f>
        <v>23.420027683767106</v>
      </c>
      <c r="S1447" s="4">
        <f>(O1447*constantes!$B$4)+(P1447*constantes!$C$5)+(D1447*constantes!$B$6)+(Q1447*constantes!$B$8)+(F1447*constantes!$B$9)</f>
        <v>23.75995462144305</v>
      </c>
      <c r="T1447">
        <f>(O1447*constantes!$D$4)+(P1447*constantes!$D$5)+(D1447*constantes!$D$6)+(Q1447*constantes!$D$8)+(F1447*constantes!$D$9)</f>
        <v>25.536249188892807</v>
      </c>
      <c r="U1447">
        <f>(O1447*constantes!$D$4)+(P1447*constantes!$E$5)+(D1447*constantes!$D$6)+(Q1447*constantes!$D$8)+(F1447*constantes!$D$9)</f>
        <v>25.867255654167426</v>
      </c>
      <c r="V1447" s="5">
        <f t="shared" si="313"/>
        <v>7.0570820234919895E-2</v>
      </c>
      <c r="W1447" s="5">
        <f t="shared" si="314"/>
        <v>9.7704411164445615E-2</v>
      </c>
      <c r="X1447" s="6">
        <f t="shared" si="315"/>
        <v>3.2350771702319148E-2</v>
      </c>
      <c r="Y1447" s="6">
        <f t="shared" si="316"/>
        <v>4.4756424178538867E-2</v>
      </c>
      <c r="AA1447">
        <f>(O1447*constantes!$B$4)+(LN(110)*constantes!$B$5)+(LN(22)*constantes!$B$8)+(F1447*constantes!$B$9)</f>
        <v>23.221146741638901</v>
      </c>
      <c r="AB1447">
        <f t="shared" si="317"/>
        <v>5.8221930281009082E-2</v>
      </c>
      <c r="AC1447">
        <f>(O1447*constantes!$D$4)+(LN(110)*constantes!$D$5)+(LN(22)*constantes!$D$8)+(F1447*constantes!$D$9)</f>
        <v>25.336132614771724</v>
      </c>
      <c r="AD1447" s="7">
        <f t="shared" si="318"/>
        <v>2.6562184906686825E-2</v>
      </c>
      <c r="AF1447">
        <f>(O1447*constantes!$B$4)+(LN(125)*constantes!$B$5)+(LN(22.5)*constantes!$B$8)+(F1447*constantes!$B$9)</f>
        <v>23.47610367839329</v>
      </c>
      <c r="AG1447">
        <f t="shared" si="319"/>
        <v>7.448581103683527E-2</v>
      </c>
      <c r="AH1447">
        <f>(O1447*constantes!$D$4)+(LN(125)*constantes!$D$5)+(LN(22.5)*constantes!$D$8)+(F1447*constantes!$D$9)</f>
        <v>25.707205631379956</v>
      </c>
      <c r="AI1447">
        <f t="shared" si="320"/>
        <v>3.8265438641588045E-2</v>
      </c>
    </row>
    <row r="1448" spans="1:35" x14ac:dyDescent="0.25">
      <c r="A1448" s="11">
        <v>1447</v>
      </c>
      <c r="B1448">
        <v>1</v>
      </c>
      <c r="C1448">
        <v>54</v>
      </c>
      <c r="D1448">
        <v>1</v>
      </c>
      <c r="E1448">
        <v>0</v>
      </c>
      <c r="F1448">
        <v>0</v>
      </c>
      <c r="G1448">
        <v>110</v>
      </c>
      <c r="H1448">
        <v>26.05</v>
      </c>
      <c r="I1448">
        <f>IF(AND(B1448=1,E1448=0),V1448,IF(AND(B1448=1,E1448=1),W1448,IF(AND(B1448=0,E1448=0),X1448,IF(AND(B1448=0,E1448=1),Y1448,ERROR))))</f>
        <v>0.18224257639547381</v>
      </c>
      <c r="K1448">
        <f t="shared" si="308"/>
        <v>0.10567740925235103</v>
      </c>
      <c r="L1448">
        <f t="shared" si="309"/>
        <v>8.2913210367502876E-2</v>
      </c>
      <c r="M1448" s="22" t="str">
        <f t="shared" si="321"/>
        <v>Elevated Risk</v>
      </c>
      <c r="O1448">
        <f t="shared" si="310"/>
        <v>3.9889840465642745</v>
      </c>
      <c r="P1448">
        <f t="shared" si="311"/>
        <v>4.7004803657924166</v>
      </c>
      <c r="Q1448">
        <f t="shared" si="312"/>
        <v>3.2600177681993761</v>
      </c>
      <c r="R1448">
        <f>(O1448*constantes!$B$4)+(P1448*constantes!$B$5)+(D1448*constantes!$B$6)+(Q1448*constantes!$B$8)+(F1448*constantes!$B$9)</f>
        <v>24.43128918066234</v>
      </c>
      <c r="S1448" s="4">
        <f>(O1448*constantes!$B$4)+(P1448*constantes!$C$5)+(D1448*constantes!$B$6)+(Q1448*constantes!$B$8)+(F1448*constantes!$B$9)</f>
        <v>24.768031594067708</v>
      </c>
      <c r="T1448">
        <f>(O1448*constantes!$D$4)+(P1448*constantes!$D$5)+(D1448*constantes!$D$6)+(Q1448*constantes!$D$8)+(F1448*constantes!$D$9)</f>
        <v>26.361697129317729</v>
      </c>
      <c r="U1448">
        <f>(O1448*constantes!$D$4)+(P1448*constantes!$E$5)+(D1448*constantes!$D$6)+(Q1448*constantes!$D$8)+(F1448*constantes!$D$9)</f>
        <v>26.68960263963541</v>
      </c>
      <c r="V1448" s="5">
        <f t="shared" si="313"/>
        <v>0.18224257639547381</v>
      </c>
      <c r="W1448" s="5">
        <f t="shared" si="314"/>
        <v>0.24553127886317416</v>
      </c>
      <c r="X1448" s="6">
        <f t="shared" si="315"/>
        <v>7.2325810027214166E-2</v>
      </c>
      <c r="Y1448" s="6">
        <f t="shared" si="316"/>
        <v>9.8962154490899623E-2</v>
      </c>
      <c r="AA1448">
        <f>(O1448*constantes!$B$4)+(LN(110)*constantes!$B$5)+(LN(22)*constantes!$B$8)+(F1448*constantes!$B$9)</f>
        <v>23.587800620315793</v>
      </c>
      <c r="AB1448">
        <f t="shared" si="317"/>
        <v>8.2913210367502876E-2</v>
      </c>
      <c r="AC1448">
        <f>(O1448*constantes!$D$4)+(LN(110)*constantes!$D$5)+(LN(22)*constantes!$D$8)+(F1448*constantes!$D$9)</f>
        <v>25.656628499605237</v>
      </c>
      <c r="AD1448" s="7">
        <f t="shared" si="318"/>
        <v>3.6413005758055728E-2</v>
      </c>
      <c r="AF1448">
        <f>(O1448*constantes!$B$4)+(LN(125)*constantes!$B$5)+(LN(22.5)*constantes!$B$8)+(F1448*constantes!$B$9)</f>
        <v>23.84275755707019</v>
      </c>
      <c r="AG1448">
        <f t="shared" si="319"/>
        <v>0.10567740925235103</v>
      </c>
      <c r="AH1448">
        <f>(O1448*constantes!$D$4)+(LN(125)*constantes!$D$5)+(LN(22.5)*constantes!$D$8)+(F1448*constantes!$D$9)</f>
        <v>26.027701516213469</v>
      </c>
      <c r="AI1448">
        <f t="shared" si="320"/>
        <v>5.2338355969762884E-2</v>
      </c>
    </row>
    <row r="1449" spans="1:35" x14ac:dyDescent="0.25">
      <c r="A1449" s="11">
        <v>1448</v>
      </c>
      <c r="B1449">
        <v>1</v>
      </c>
      <c r="C1449">
        <v>39</v>
      </c>
      <c r="D1449">
        <v>1</v>
      </c>
      <c r="E1449">
        <v>0</v>
      </c>
      <c r="F1449">
        <v>0</v>
      </c>
      <c r="G1449">
        <v>112</v>
      </c>
      <c r="H1449">
        <v>23.6</v>
      </c>
      <c r="I1449">
        <f>IF(AND(B1449=1,E1449=0),V1449,IF(AND(B1449=1,E1449=1),W1449,IF(AND(B1449=0,E1449=0),X1449,IF(AND(B1449=0,E1449=1),Y1449,ERROR))))</f>
        <v>6.7465884480570448E-2</v>
      </c>
      <c r="K1449">
        <f t="shared" si="308"/>
        <v>3.974481175054656E-2</v>
      </c>
      <c r="L1449">
        <f t="shared" si="309"/>
        <v>3.0940270522043956E-2</v>
      </c>
      <c r="M1449" s="22" t="str">
        <f t="shared" si="321"/>
        <v>Elevated Risk</v>
      </c>
      <c r="O1449">
        <f t="shared" si="310"/>
        <v>3.6635616461296463</v>
      </c>
      <c r="P1449">
        <f t="shared" si="311"/>
        <v>4.7184988712950942</v>
      </c>
      <c r="Q1449">
        <f t="shared" si="312"/>
        <v>3.1612467120315646</v>
      </c>
      <c r="R1449">
        <f>(O1449*constantes!$B$4)+(P1449*constantes!$B$5)+(D1449*constantes!$B$6)+(Q1449*constantes!$B$8)+(F1449*constantes!$B$9)</f>
        <v>23.373385303995111</v>
      </c>
      <c r="S1449" s="4">
        <f>(O1449*constantes!$B$4)+(P1449*constantes!$C$5)+(D1449*constantes!$B$6)+(Q1449*constantes!$B$8)+(F1449*constantes!$B$9)</f>
        <v>23.711418563134689</v>
      </c>
      <c r="T1449">
        <f>(O1449*constantes!$D$4)+(P1449*constantes!$D$5)+(D1449*constantes!$D$6)+(Q1449*constantes!$D$8)+(F1449*constantes!$D$9)</f>
        <v>25.476387730014821</v>
      </c>
      <c r="U1449">
        <f>(O1449*constantes!$D$4)+(P1449*constantes!$E$5)+(D1449*constantes!$D$6)+(Q1449*constantes!$D$8)+(F1449*constantes!$D$9)</f>
        <v>25.805550211276366</v>
      </c>
      <c r="V1449" s="5">
        <f t="shared" si="313"/>
        <v>6.7465884480570448E-2</v>
      </c>
      <c r="W1449" s="5">
        <f t="shared" si="314"/>
        <v>9.329862784266707E-2</v>
      </c>
      <c r="X1449" s="6">
        <f t="shared" si="315"/>
        <v>3.0500001768867246E-2</v>
      </c>
      <c r="Y1449" s="6">
        <f t="shared" si="316"/>
        <v>4.2135449449792084E-2</v>
      </c>
      <c r="AA1449">
        <f>(O1449*constantes!$B$4)+(LN(110)*constantes!$B$5)+(LN(22)*constantes!$B$8)+(F1449*constantes!$B$9)</f>
        <v>22.574773704658814</v>
      </c>
      <c r="AB1449">
        <f t="shared" si="317"/>
        <v>3.0940270522043956E-2</v>
      </c>
      <c r="AC1449">
        <f>(O1449*constantes!$D$4)+(LN(110)*constantes!$D$5)+(LN(22)*constantes!$D$8)+(F1449*constantes!$D$9)</f>
        <v>24.771131368454586</v>
      </c>
      <c r="AD1449" s="7">
        <f t="shared" si="318"/>
        <v>1.5184528759381921E-2</v>
      </c>
      <c r="AF1449">
        <f>(O1449*constantes!$B$4)+(LN(125)*constantes!$B$5)+(LN(22.5)*constantes!$B$8)+(F1449*constantes!$B$9)</f>
        <v>22.829730641413207</v>
      </c>
      <c r="AG1449">
        <f t="shared" si="319"/>
        <v>3.974481175054656E-2</v>
      </c>
      <c r="AH1449">
        <f>(O1449*constantes!$D$4)+(LN(125)*constantes!$D$5)+(LN(22.5)*constantes!$D$8)+(F1449*constantes!$D$9)</f>
        <v>25.142204385062819</v>
      </c>
      <c r="AI1449">
        <f t="shared" si="320"/>
        <v>2.1931490638549711E-2</v>
      </c>
    </row>
    <row r="1450" spans="1:35" x14ac:dyDescent="0.25">
      <c r="A1450" s="11">
        <v>1449</v>
      </c>
      <c r="B1450">
        <v>1</v>
      </c>
      <c r="C1450">
        <v>46</v>
      </c>
      <c r="D1450">
        <v>1</v>
      </c>
      <c r="E1450">
        <v>0</v>
      </c>
      <c r="F1450">
        <v>0</v>
      </c>
      <c r="G1450">
        <v>118</v>
      </c>
      <c r="H1450">
        <v>22.78</v>
      </c>
      <c r="I1450">
        <f>IF(AND(B1450=1,E1450=0),V1450,IF(AND(B1450=1,E1450=1),W1450,IF(AND(B1450=0,E1450=0),X1450,IF(AND(B1450=0,E1450=1),Y1450,ERROR))))</f>
        <v>0.11757922372242158</v>
      </c>
      <c r="K1450">
        <f t="shared" si="308"/>
        <v>6.5553501255932511E-2</v>
      </c>
      <c r="L1450">
        <f t="shared" si="309"/>
        <v>5.1185816914687488E-2</v>
      </c>
      <c r="M1450" s="22" t="str">
        <f t="shared" si="321"/>
        <v>Elevated Risk</v>
      </c>
      <c r="O1450">
        <f t="shared" si="310"/>
        <v>3.8286413964890951</v>
      </c>
      <c r="P1450">
        <f t="shared" si="311"/>
        <v>4.7706846244656651</v>
      </c>
      <c r="Q1450">
        <f t="shared" si="312"/>
        <v>3.1258829580190359</v>
      </c>
      <c r="R1450">
        <f>(O1450*constantes!$B$4)+(P1450*constantes!$B$5)+(D1450*constantes!$B$6)+(Q1450*constantes!$B$8)+(F1450*constantes!$B$9)</f>
        <v>23.956045387397214</v>
      </c>
      <c r="S1450" s="4">
        <f>(O1450*constantes!$B$4)+(P1450*constantes!$C$5)+(D1450*constantes!$B$6)+(Q1450*constantes!$B$8)+(F1450*constantes!$B$9)</f>
        <v>24.297817233893934</v>
      </c>
      <c r="T1450">
        <f>(O1450*constantes!$D$4)+(P1450*constantes!$D$5)+(D1450*constantes!$D$6)+(Q1450*constantes!$D$8)+(F1450*constantes!$D$9)</f>
        <v>26.054295394037531</v>
      </c>
      <c r="U1450">
        <f>(O1450*constantes!$D$4)+(P1450*constantes!$E$5)+(D1450*constantes!$D$6)+(Q1450*constantes!$D$8)+(F1450*constantes!$D$9)</f>
        <v>26.387098353440255</v>
      </c>
      <c r="V1450" s="5">
        <f t="shared" si="313"/>
        <v>0.11757922372242158</v>
      </c>
      <c r="W1450" s="5">
        <f t="shared" si="314"/>
        <v>0.1614250432984593</v>
      </c>
      <c r="X1450" s="6">
        <f t="shared" si="315"/>
        <v>5.3710340210554541E-2</v>
      </c>
      <c r="Y1450" s="6">
        <f t="shared" si="316"/>
        <v>7.4115805164038595E-2</v>
      </c>
      <c r="AA1450">
        <f>(O1450*constantes!$B$4)+(LN(110)*constantes!$B$5)+(LN(22)*constantes!$B$8)+(F1450*constantes!$B$9)</f>
        <v>23.088660364337766</v>
      </c>
      <c r="AB1450">
        <f t="shared" si="317"/>
        <v>5.1185816914687488E-2</v>
      </c>
      <c r="AC1450">
        <f>(O1450*constantes!$D$4)+(LN(110)*constantes!$D$5)+(LN(22)*constantes!$D$8)+(F1450*constantes!$D$9)</f>
        <v>25.220324924765169</v>
      </c>
      <c r="AD1450" s="7">
        <f t="shared" si="318"/>
        <v>2.3692217580876362E-2</v>
      </c>
      <c r="AF1450">
        <f>(O1450*constantes!$B$4)+(LN(125)*constantes!$B$5)+(LN(22.5)*constantes!$B$8)+(F1450*constantes!$B$9)</f>
        <v>23.343617301092156</v>
      </c>
      <c r="AG1450">
        <f t="shared" si="319"/>
        <v>6.5553501255932511E-2</v>
      </c>
      <c r="AH1450">
        <f>(O1450*constantes!$D$4)+(LN(125)*constantes!$D$5)+(LN(22.5)*constantes!$D$8)+(F1450*constantes!$D$9)</f>
        <v>25.591397941373401</v>
      </c>
      <c r="AI1450">
        <f t="shared" si="320"/>
        <v>3.4153313573738631E-2</v>
      </c>
    </row>
    <row r="1451" spans="1:35" x14ac:dyDescent="0.25">
      <c r="A1451" s="11">
        <v>1450</v>
      </c>
      <c r="B1451">
        <v>0</v>
      </c>
      <c r="C1451">
        <v>58</v>
      </c>
      <c r="D1451">
        <v>0</v>
      </c>
      <c r="E1451">
        <v>1</v>
      </c>
      <c r="F1451">
        <v>0</v>
      </c>
      <c r="G1451">
        <v>151</v>
      </c>
      <c r="H1451">
        <v>22.88</v>
      </c>
      <c r="I1451">
        <f>IF(AND(B1451=1,E1451=0),V1451,IF(AND(B1451=1,E1451=1),W1451,IF(AND(B1451=0,E1451=0),X1451,IF(AND(B1451=0,E1451=1),Y1451,ERROR))))</f>
        <v>0.1470227668362899</v>
      </c>
      <c r="K1451">
        <f t="shared" si="308"/>
        <v>6.3209991046805025E-2</v>
      </c>
      <c r="L1451">
        <f t="shared" si="309"/>
        <v>4.4054054961770062E-2</v>
      </c>
      <c r="M1451" s="22" t="str">
        <f t="shared" si="321"/>
        <v>Elevated Risk</v>
      </c>
      <c r="O1451">
        <f t="shared" si="310"/>
        <v>4.0604430105464191</v>
      </c>
      <c r="P1451">
        <f t="shared" si="311"/>
        <v>5.0172798368149243</v>
      </c>
      <c r="Q1451">
        <f t="shared" si="312"/>
        <v>3.1302631665115972</v>
      </c>
      <c r="R1451">
        <f>(O1451*constantes!$B$4)+(P1451*constantes!$B$5)+(D1451*constantes!$B$6)+(Q1451*constantes!$B$8)+(F1451*constantes!$B$9)</f>
        <v>24.429030884304609</v>
      </c>
      <c r="S1451" s="4">
        <f>(O1451*constantes!$B$4)+(P1451*constantes!$C$5)+(D1451*constantes!$B$6)+(Q1451*constantes!$B$8)+(F1451*constantes!$B$9)</f>
        <v>24.788468811814031</v>
      </c>
      <c r="T1451">
        <f>(O1451*constantes!$D$4)+(P1451*constantes!$D$5)+(D1451*constantes!$D$6)+(Q1451*constantes!$D$8)+(F1451*constantes!$D$9)</f>
        <v>26.762253332361666</v>
      </c>
      <c r="U1451">
        <f>(O1451*constantes!$D$4)+(P1451*constantes!$E$5)+(D1451*constantes!$D$6)+(Q1451*constantes!$D$8)+(F1451*constantes!$D$9)</f>
        <v>27.112258773777878</v>
      </c>
      <c r="V1451" s="5">
        <f t="shared" si="313"/>
        <v>0.18187136689986738</v>
      </c>
      <c r="W1451" s="5">
        <f t="shared" si="314"/>
        <v>0.24990747345211184</v>
      </c>
      <c r="X1451" s="6">
        <f t="shared" si="315"/>
        <v>0.10600991736852805</v>
      </c>
      <c r="Y1451" s="6">
        <f t="shared" si="316"/>
        <v>0.1470227668362899</v>
      </c>
      <c r="AA1451">
        <f>(O1451*constantes!$B$4)+(LN(110)*constantes!$B$5)+(LN(22)*constantes!$B$8)+(F1451*constantes!$B$9)</f>
        <v>23.81024951683365</v>
      </c>
      <c r="AB1451">
        <f t="shared" si="317"/>
        <v>0.10247681663833785</v>
      </c>
      <c r="AC1451">
        <f>(O1451*constantes!$D$4)+(LN(110)*constantes!$D$5)+(LN(22)*constantes!$D$8)+(F1451*constantes!$D$9)</f>
        <v>25.851073342728132</v>
      </c>
      <c r="AD1451" s="7">
        <f t="shared" si="318"/>
        <v>4.4054054961770062E-2</v>
      </c>
      <c r="AF1451">
        <f>(O1451*constantes!$B$4)+(LN(125)*constantes!$B$5)+(LN(22.5)*constantes!$B$8)+(F1451*constantes!$B$9)</f>
        <v>24.065206453588043</v>
      </c>
      <c r="AG1451">
        <f t="shared" si="319"/>
        <v>0.1302191222428678</v>
      </c>
      <c r="AH1451">
        <f>(O1451*constantes!$D$4)+(LN(125)*constantes!$D$5)+(LN(22.5)*constantes!$D$8)+(F1451*constantes!$D$9)</f>
        <v>26.222146359336364</v>
      </c>
      <c r="AI1451">
        <f t="shared" si="320"/>
        <v>6.3209991046805025E-2</v>
      </c>
    </row>
    <row r="1452" spans="1:35" x14ac:dyDescent="0.25">
      <c r="A1452" s="11">
        <v>1451</v>
      </c>
      <c r="B1452">
        <v>1</v>
      </c>
      <c r="C1452">
        <v>46</v>
      </c>
      <c r="D1452">
        <v>1</v>
      </c>
      <c r="E1452">
        <v>0</v>
      </c>
      <c r="F1452">
        <v>0</v>
      </c>
      <c r="G1452">
        <v>109</v>
      </c>
      <c r="H1452">
        <v>23.28</v>
      </c>
      <c r="I1452">
        <f>IF(AND(B1452=1,E1452=0),V1452,IF(AND(B1452=1,E1452=1),W1452,IF(AND(B1452=0,E1452=0),X1452,IF(AND(B1452=0,E1452=1),Y1452,ERROR))))</f>
        <v>0.1040240176075774</v>
      </c>
      <c r="K1452">
        <f t="shared" si="308"/>
        <v>6.5553501255932511E-2</v>
      </c>
      <c r="L1452">
        <f t="shared" si="309"/>
        <v>5.1185816914687488E-2</v>
      </c>
      <c r="M1452" s="22" t="str">
        <f t="shared" si="321"/>
        <v>Elevated Risk</v>
      </c>
      <c r="O1452">
        <f t="shared" si="310"/>
        <v>3.8286413964890951</v>
      </c>
      <c r="P1452">
        <f t="shared" si="311"/>
        <v>4.6913478822291435</v>
      </c>
      <c r="Q1452">
        <f t="shared" si="312"/>
        <v>3.1475946228632372</v>
      </c>
      <c r="R1452">
        <f>(O1452*constantes!$B$4)+(P1452*constantes!$B$5)+(D1452*constantes!$B$6)+(Q1452*constantes!$B$8)+(F1452*constantes!$B$9)</f>
        <v>23.826081740147622</v>
      </c>
      <c r="S1452" s="4">
        <f>(O1452*constantes!$B$4)+(P1452*constantes!$C$5)+(D1452*constantes!$B$6)+(Q1452*constantes!$B$8)+(F1452*constantes!$B$9)</f>
        <v>24.16216990243052</v>
      </c>
      <c r="T1452">
        <f>(O1452*constantes!$D$4)+(P1452*constantes!$D$5)+(D1452*constantes!$D$6)+(Q1452*constantes!$D$8)+(F1452*constantes!$D$9)</f>
        <v>25.842228367084591</v>
      </c>
      <c r="U1452">
        <f>(O1452*constantes!$D$4)+(P1452*constantes!$E$5)+(D1452*constantes!$D$6)+(Q1452*constantes!$D$8)+(F1452*constantes!$D$9)</f>
        <v>26.169496795348898</v>
      </c>
      <c r="V1452" s="5">
        <f t="shared" si="313"/>
        <v>0.1040240176075774</v>
      </c>
      <c r="W1452" s="5">
        <f t="shared" si="314"/>
        <v>0.14248729991011511</v>
      </c>
      <c r="X1452" s="6">
        <f t="shared" si="315"/>
        <v>4.3674714319046237E-2</v>
      </c>
      <c r="Y1452" s="6">
        <f t="shared" si="316"/>
        <v>6.0067534084156993E-2</v>
      </c>
      <c r="AA1452">
        <f>(O1452*constantes!$B$4)+(LN(110)*constantes!$B$5)+(LN(22)*constantes!$B$8)+(F1452*constantes!$B$9)</f>
        <v>23.088660364337766</v>
      </c>
      <c r="AB1452">
        <f t="shared" si="317"/>
        <v>5.1185816914687488E-2</v>
      </c>
      <c r="AC1452">
        <f>(O1452*constantes!$D$4)+(LN(110)*constantes!$D$5)+(LN(22)*constantes!$D$8)+(F1452*constantes!$D$9)</f>
        <v>25.220324924765169</v>
      </c>
      <c r="AD1452" s="7">
        <f t="shared" si="318"/>
        <v>2.3692217580876362E-2</v>
      </c>
      <c r="AF1452">
        <f>(O1452*constantes!$B$4)+(LN(125)*constantes!$B$5)+(LN(22.5)*constantes!$B$8)+(F1452*constantes!$B$9)</f>
        <v>23.343617301092156</v>
      </c>
      <c r="AG1452">
        <f t="shared" si="319"/>
        <v>6.5553501255932511E-2</v>
      </c>
      <c r="AH1452">
        <f>(O1452*constantes!$D$4)+(LN(125)*constantes!$D$5)+(LN(22.5)*constantes!$D$8)+(F1452*constantes!$D$9)</f>
        <v>25.591397941373401</v>
      </c>
      <c r="AI1452">
        <f t="shared" si="320"/>
        <v>3.4153313573738631E-2</v>
      </c>
    </row>
    <row r="1453" spans="1:35" x14ac:dyDescent="0.25">
      <c r="A1453" s="11">
        <v>1452</v>
      </c>
      <c r="B1453">
        <v>0</v>
      </c>
      <c r="C1453">
        <v>65</v>
      </c>
      <c r="D1453">
        <v>0</v>
      </c>
      <c r="E1453">
        <v>0</v>
      </c>
      <c r="F1453">
        <v>0</v>
      </c>
      <c r="G1453">
        <v>119</v>
      </c>
      <c r="H1453">
        <v>19.829999999999998</v>
      </c>
      <c r="I1453">
        <f>IF(AND(B1453=1,E1453=0),V1453,IF(AND(B1453=1,E1453=1),W1453,IF(AND(B1453=0,E1453=0),X1453,IF(AND(B1453=0,E1453=1),Y1453,ERROR))))</f>
        <v>7.0099511341446541E-2</v>
      </c>
      <c r="K1453">
        <f t="shared" si="308"/>
        <v>8.5182662382899066E-2</v>
      </c>
      <c r="L1453">
        <f t="shared" si="309"/>
        <v>5.9581907304813275E-2</v>
      </c>
      <c r="M1453" s="22" t="str">
        <f t="shared" si="321"/>
        <v>NORMAL</v>
      </c>
      <c r="O1453">
        <f t="shared" si="310"/>
        <v>4.1743872698956368</v>
      </c>
      <c r="P1453">
        <f t="shared" si="311"/>
        <v>4.7791234931115296</v>
      </c>
      <c r="Q1453">
        <f t="shared" si="312"/>
        <v>2.9871959425317045</v>
      </c>
      <c r="R1453">
        <f>(O1453*constantes!$B$4)+(P1453*constantes!$B$5)+(D1453*constantes!$B$6)+(Q1453*constantes!$B$8)+(F1453*constantes!$B$9)</f>
        <v>24.228516332656522</v>
      </c>
      <c r="S1453" s="4">
        <f>(O1453*constantes!$B$4)+(P1453*constantes!$C$5)+(D1453*constantes!$B$6)+(Q1453*constantes!$B$8)+(F1453*constantes!$B$9)</f>
        <v>24.57089273970303</v>
      </c>
      <c r="T1453">
        <f>(O1453*constantes!$D$4)+(P1453*constantes!$D$5)+(D1453*constantes!$D$6)+(Q1453*constantes!$D$8)+(F1453*constantes!$D$9)</f>
        <v>26.329248159122606</v>
      </c>
      <c r="U1453">
        <f>(O1453*constantes!$D$4)+(P1453*constantes!$E$5)+(D1453*constantes!$D$6)+(Q1453*constantes!$D$8)+(F1453*constantes!$D$9)</f>
        <v>26.662639814002066</v>
      </c>
      <c r="V1453" s="5">
        <f t="shared" si="313"/>
        <v>0.15148197238112948</v>
      </c>
      <c r="W1453" s="5">
        <f t="shared" si="314"/>
        <v>0.20652347436117058</v>
      </c>
      <c r="X1453" s="6">
        <f t="shared" si="315"/>
        <v>7.0099511341446541E-2</v>
      </c>
      <c r="Y1453" s="6">
        <f t="shared" si="316"/>
        <v>9.6460830547788423E-2</v>
      </c>
      <c r="AA1453">
        <f>(O1453*constantes!$B$4)+(LN(110)*constantes!$B$5)+(LN(22)*constantes!$B$8)+(F1453*constantes!$B$9)</f>
        <v>24.164953438417392</v>
      </c>
      <c r="AB1453">
        <f t="shared" si="317"/>
        <v>0.14285464759503463</v>
      </c>
      <c r="AC1453">
        <f>(O1453*constantes!$D$4)+(LN(110)*constantes!$D$5)+(LN(22)*constantes!$D$8)+(F1453*constantes!$D$9)</f>
        <v>26.16112364851551</v>
      </c>
      <c r="AD1453" s="7">
        <f t="shared" si="318"/>
        <v>5.9581907304813275E-2</v>
      </c>
      <c r="AF1453">
        <f>(O1453*constantes!$B$4)+(LN(125)*constantes!$B$5)+(LN(22.5)*constantes!$B$8)+(F1453*constantes!$B$9)</f>
        <v>24.419910375171785</v>
      </c>
      <c r="AG1453">
        <f t="shared" si="319"/>
        <v>0.18037897763812694</v>
      </c>
      <c r="AH1453">
        <f>(O1453*constantes!$D$4)+(LN(125)*constantes!$D$5)+(LN(22.5)*constantes!$D$8)+(F1453*constantes!$D$9)</f>
        <v>26.532196665123742</v>
      </c>
      <c r="AI1453">
        <f t="shared" si="320"/>
        <v>8.5182662382899066E-2</v>
      </c>
    </row>
    <row r="1454" spans="1:35" x14ac:dyDescent="0.25">
      <c r="A1454" s="11">
        <v>1453</v>
      </c>
      <c r="B1454">
        <v>0</v>
      </c>
      <c r="C1454">
        <v>59</v>
      </c>
      <c r="D1454">
        <v>0</v>
      </c>
      <c r="E1454">
        <v>0</v>
      </c>
      <c r="F1454">
        <v>0</v>
      </c>
      <c r="G1454">
        <v>135</v>
      </c>
      <c r="H1454">
        <v>18.43</v>
      </c>
      <c r="I1454">
        <f>IF(AND(B1454=1,E1454=0),V1454,IF(AND(B1454=1,E1454=1),W1454,IF(AND(B1454=0,E1454=0),X1454,IF(AND(B1454=0,E1454=1),Y1454,ERROR))))</f>
        <v>7.3833629074502305E-2</v>
      </c>
      <c r="K1454">
        <f t="shared" si="308"/>
        <v>6.6117954736533924E-2</v>
      </c>
      <c r="L1454">
        <f t="shared" si="309"/>
        <v>4.6102547085629553E-2</v>
      </c>
      <c r="M1454" s="22" t="str">
        <f t="shared" si="321"/>
        <v>Elevated Risk</v>
      </c>
      <c r="O1454">
        <f t="shared" si="310"/>
        <v>4.0775374439057197</v>
      </c>
      <c r="P1454">
        <f t="shared" si="311"/>
        <v>4.9052747784384296</v>
      </c>
      <c r="Q1454">
        <f t="shared" si="312"/>
        <v>2.9139797716817317</v>
      </c>
      <c r="R1454">
        <f>(O1454*constantes!$B$4)+(P1454*constantes!$B$5)+(D1454*constantes!$B$6)+(Q1454*constantes!$B$8)+(F1454*constantes!$B$9)</f>
        <v>24.103003840962437</v>
      </c>
      <c r="S1454" s="4">
        <f>(O1454*constantes!$B$4)+(P1454*constantes!$C$5)+(D1454*constantes!$B$6)+(Q1454*constantes!$B$8)+(F1454*constantes!$B$9)</f>
        <v>24.454417726089765</v>
      </c>
      <c r="T1454">
        <f>(O1454*constantes!$D$4)+(P1454*constantes!$D$5)+(D1454*constantes!$D$6)+(Q1454*constantes!$D$8)+(F1454*constantes!$D$9)</f>
        <v>26.383133447778064</v>
      </c>
      <c r="U1454">
        <f>(O1454*constantes!$D$4)+(P1454*constantes!$E$5)+(D1454*constantes!$D$6)+(Q1454*constantes!$D$8)+(F1454*constantes!$D$9)</f>
        <v>26.72532541632193</v>
      </c>
      <c r="V1454" s="5">
        <f t="shared" si="313"/>
        <v>0.13488095079243101</v>
      </c>
      <c r="W1454" s="5">
        <f t="shared" si="314"/>
        <v>0.18608308172945931</v>
      </c>
      <c r="X1454" s="6">
        <f t="shared" si="315"/>
        <v>7.3833629074502305E-2</v>
      </c>
      <c r="Y1454" s="6">
        <f t="shared" si="316"/>
        <v>0.10237052554866399</v>
      </c>
      <c r="AA1454">
        <f>(O1454*constantes!$B$4)+(LN(110)*constantes!$B$5)+(LN(22)*constantes!$B$8)+(F1454*constantes!$B$9)</f>
        <v>23.863463804103819</v>
      </c>
      <c r="AB1454">
        <f t="shared" si="317"/>
        <v>0.10776479003769468</v>
      </c>
      <c r="AC1454">
        <f>(O1454*constantes!$D$4)+(LN(110)*constantes!$D$5)+(LN(22)*constantes!$D$8)+(F1454*constantes!$D$9)</f>
        <v>25.897588492509126</v>
      </c>
      <c r="AD1454" s="7">
        <f t="shared" si="318"/>
        <v>4.6102547085629553E-2</v>
      </c>
      <c r="AF1454">
        <f>(O1454*constantes!$B$4)+(LN(125)*constantes!$B$5)+(LN(22.5)*constantes!$B$8)+(F1454*constantes!$B$9)</f>
        <v>24.118420740858213</v>
      </c>
      <c r="AG1454">
        <f t="shared" si="319"/>
        <v>0.13682617258299834</v>
      </c>
      <c r="AH1454">
        <f>(O1454*constantes!$D$4)+(LN(125)*constantes!$D$5)+(LN(22.5)*constantes!$D$8)+(F1454*constantes!$D$9)</f>
        <v>26.268661509117358</v>
      </c>
      <c r="AI1454">
        <f t="shared" si="320"/>
        <v>6.6117954736533924E-2</v>
      </c>
    </row>
    <row r="1455" spans="1:35" x14ac:dyDescent="0.25">
      <c r="A1455" s="11">
        <v>1454</v>
      </c>
      <c r="B1455">
        <v>1</v>
      </c>
      <c r="C1455">
        <v>52</v>
      </c>
      <c r="D1455">
        <v>0</v>
      </c>
      <c r="E1455">
        <v>0</v>
      </c>
      <c r="F1455">
        <v>0</v>
      </c>
      <c r="G1455">
        <v>135</v>
      </c>
      <c r="H1455">
        <v>29.51</v>
      </c>
      <c r="I1455">
        <f>IF(AND(B1455=1,E1455=0),V1455,IF(AND(B1455=1,E1455=1),W1455,IF(AND(B1455=0,E1455=0),X1455,IF(AND(B1455=0,E1455=1),Y1455,ERROR))))</f>
        <v>0.13240138057721851</v>
      </c>
      <c r="K1455">
        <f t="shared" si="308"/>
        <v>9.453671546464415E-2</v>
      </c>
      <c r="L1455">
        <f t="shared" si="309"/>
        <v>7.4072320755760312E-2</v>
      </c>
      <c r="M1455" s="22" t="str">
        <f t="shared" si="321"/>
        <v>Elevated Risk</v>
      </c>
      <c r="O1455">
        <f t="shared" si="310"/>
        <v>3.9512437185814275</v>
      </c>
      <c r="P1455">
        <f t="shared" si="311"/>
        <v>4.9052747784384296</v>
      </c>
      <c r="Q1455">
        <f t="shared" si="312"/>
        <v>3.3847291889548483</v>
      </c>
      <c r="R1455">
        <f>(O1455*constantes!$B$4)+(P1455*constantes!$B$5)+(D1455*constantes!$B$6)+(Q1455*constantes!$B$8)+(F1455*constantes!$B$9)</f>
        <v>24.08305254130854</v>
      </c>
      <c r="S1455" s="4">
        <f>(O1455*constantes!$B$4)+(P1455*constantes!$C$5)+(D1455*constantes!$B$6)+(Q1455*constantes!$B$8)+(F1455*constantes!$B$9)</f>
        <v>24.434466426435868</v>
      </c>
      <c r="T1455">
        <f>(O1455*constantes!$D$4)+(P1455*constantes!$D$5)+(D1455*constantes!$D$6)+(Q1455*constantes!$D$8)+(F1455*constantes!$D$9)</f>
        <v>26.280150020190774</v>
      </c>
      <c r="U1455">
        <f>(O1455*constantes!$D$4)+(P1455*constantes!$E$5)+(D1455*constantes!$D$6)+(Q1455*constantes!$D$8)+(F1455*constantes!$D$9)</f>
        <v>26.62234198873464</v>
      </c>
      <c r="V1455" s="5">
        <f t="shared" si="313"/>
        <v>0.13240138057721851</v>
      </c>
      <c r="W1455" s="5">
        <f t="shared" si="314"/>
        <v>0.18276597406503958</v>
      </c>
      <c r="X1455" s="6">
        <f t="shared" si="315"/>
        <v>6.6855807934725009E-2</v>
      </c>
      <c r="Y1455" s="6">
        <f t="shared" si="316"/>
        <v>9.2833651345072266E-2</v>
      </c>
      <c r="AA1455">
        <f>(O1455*constantes!$B$4)+(LN(110)*constantes!$B$5)+(LN(22)*constantes!$B$8)+(F1455*constantes!$B$9)</f>
        <v>23.470316488918311</v>
      </c>
      <c r="AB1455">
        <f t="shared" si="317"/>
        <v>7.4072320755760312E-2</v>
      </c>
      <c r="AC1455">
        <f>(O1455*constantes!$D$4)+(LN(110)*constantes!$D$5)+(LN(22)*constantes!$D$8)+(F1455*constantes!$D$9)</f>
        <v>25.553934425340952</v>
      </c>
      <c r="AD1455" s="7">
        <f t="shared" si="318"/>
        <v>3.291838619478793E-2</v>
      </c>
      <c r="AF1455">
        <f>(O1455*constantes!$B$4)+(LN(125)*constantes!$B$5)+(LN(22.5)*constantes!$B$8)+(F1455*constantes!$B$9)</f>
        <v>23.725273425672704</v>
      </c>
      <c r="AG1455">
        <f t="shared" si="319"/>
        <v>9.453671546464415E-2</v>
      </c>
      <c r="AH1455">
        <f>(O1455*constantes!$D$4)+(LN(125)*constantes!$D$5)+(LN(22.5)*constantes!$D$8)+(F1455*constantes!$D$9)</f>
        <v>25.925007441949184</v>
      </c>
      <c r="AI1455">
        <f t="shared" si="320"/>
        <v>4.7353292556453264E-2</v>
      </c>
    </row>
    <row r="1456" spans="1:35" x14ac:dyDescent="0.25">
      <c r="A1456" s="11">
        <v>1455</v>
      </c>
      <c r="B1456">
        <v>0</v>
      </c>
      <c r="C1456">
        <v>40</v>
      </c>
      <c r="D1456">
        <v>0</v>
      </c>
      <c r="E1456">
        <v>0</v>
      </c>
      <c r="F1456">
        <v>0</v>
      </c>
      <c r="G1456">
        <v>100</v>
      </c>
      <c r="H1456">
        <v>19.78</v>
      </c>
      <c r="I1456">
        <f>IF(AND(B1456=1,E1456=0),V1456,IF(AND(B1456=1,E1456=1),W1456,IF(AND(B1456=0,E1456=0),X1456,IF(AND(B1456=0,E1456=1),Y1456,ERROR))))</f>
        <v>1.1803512408054551E-2</v>
      </c>
      <c r="K1456">
        <f t="shared" si="308"/>
        <v>2.3477142937900042E-2</v>
      </c>
      <c r="L1456">
        <f t="shared" si="309"/>
        <v>1.6258639030403699E-2</v>
      </c>
      <c r="M1456" s="22" t="str">
        <f t="shared" si="321"/>
        <v>OPTIMAL</v>
      </c>
      <c r="O1456">
        <f t="shared" si="310"/>
        <v>3.6888794541139363</v>
      </c>
      <c r="P1456">
        <f t="shared" si="311"/>
        <v>4.6051701859880918</v>
      </c>
      <c r="Q1456">
        <f t="shared" si="312"/>
        <v>2.9846713261945661</v>
      </c>
      <c r="R1456">
        <f>(O1456*constantes!$B$4)+(P1456*constantes!$B$5)+(D1456*constantes!$B$6)+(Q1456*constantes!$B$8)+(F1456*constantes!$B$9)</f>
        <v>22.392451181368575</v>
      </c>
      <c r="S1456" s="4">
        <f>(O1456*constantes!$B$4)+(P1456*constantes!$C$5)+(D1456*constantes!$B$6)+(Q1456*constantes!$B$8)+(F1456*constantes!$B$9)</f>
        <v>22.722365573492763</v>
      </c>
      <c r="T1456">
        <f>(O1456*constantes!$D$4)+(P1456*constantes!$D$5)+(D1456*constantes!$D$6)+(Q1456*constantes!$D$8)+(F1456*constantes!$D$9)</f>
        <v>24.517541699590545</v>
      </c>
      <c r="U1456">
        <f>(O1456*constantes!$D$4)+(P1456*constantes!$E$5)+(D1456*constantes!$D$6)+(Q1456*constantes!$D$8)+(F1456*constantes!$D$9)</f>
        <v>24.838798371765073</v>
      </c>
      <c r="V1456" s="5">
        <f t="shared" si="313"/>
        <v>2.5850826873281441E-2</v>
      </c>
      <c r="W1456" s="5">
        <f t="shared" si="314"/>
        <v>3.5771996153773133E-2</v>
      </c>
      <c r="X1456" s="6">
        <f t="shared" si="315"/>
        <v>1.1803512408054551E-2</v>
      </c>
      <c r="Y1456" s="6">
        <f t="shared" si="316"/>
        <v>1.6238904548070976E-2</v>
      </c>
      <c r="AA1456">
        <f>(O1456*constantes!$B$4)+(LN(110)*constantes!$B$5)+(LN(22)*constantes!$B$8)+(F1456*constantes!$B$9)</f>
        <v>22.653587028201589</v>
      </c>
      <c r="AB1456">
        <f t="shared" si="317"/>
        <v>3.3434567241904078E-2</v>
      </c>
      <c r="AC1456">
        <f>(O1456*constantes!$D$4)+(LN(110)*constantes!$D$5)+(LN(22)*constantes!$D$8)+(F1456*constantes!$D$9)</f>
        <v>24.840022896226397</v>
      </c>
      <c r="AD1456" s="7">
        <f t="shared" si="318"/>
        <v>1.6258639030403699E-2</v>
      </c>
      <c r="AF1456">
        <f>(O1456*constantes!$B$4)+(LN(125)*constantes!$B$5)+(LN(22.5)*constantes!$B$8)+(F1456*constantes!$B$9)</f>
        <v>22.908543964955982</v>
      </c>
      <c r="AG1456">
        <f t="shared" si="319"/>
        <v>4.2933030992125865E-2</v>
      </c>
      <c r="AH1456">
        <f>(O1456*constantes!$D$4)+(LN(125)*constantes!$D$5)+(LN(22.5)*constantes!$D$8)+(F1456*constantes!$D$9)</f>
        <v>25.211095912834629</v>
      </c>
      <c r="AI1456">
        <f t="shared" si="320"/>
        <v>2.3477142937900042E-2</v>
      </c>
    </row>
    <row r="1457" spans="1:35" x14ac:dyDescent="0.25">
      <c r="A1457" s="11">
        <v>1456</v>
      </c>
      <c r="B1457">
        <v>1</v>
      </c>
      <c r="C1457">
        <v>54</v>
      </c>
      <c r="D1457">
        <v>1</v>
      </c>
      <c r="E1457">
        <v>0</v>
      </c>
      <c r="F1457">
        <v>0</v>
      </c>
      <c r="G1457">
        <v>117.5</v>
      </c>
      <c r="H1457">
        <v>26.77</v>
      </c>
      <c r="I1457">
        <f>IF(AND(B1457=1,E1457=0),V1457,IF(AND(B1457=1,E1457=1),W1457,IF(AND(B1457=0,E1457=0),X1457,IF(AND(B1457=0,E1457=1),Y1457,ERROR))))</f>
        <v>0.20732657533970578</v>
      </c>
      <c r="K1457">
        <f t="shared" si="308"/>
        <v>0.10567740925235103</v>
      </c>
      <c r="L1457">
        <f t="shared" si="309"/>
        <v>8.2913210367502876E-2</v>
      </c>
      <c r="M1457" s="22" t="str">
        <f t="shared" si="321"/>
        <v>Elevated Risk</v>
      </c>
      <c r="O1457">
        <f t="shared" si="310"/>
        <v>3.9889840465642745</v>
      </c>
      <c r="P1457">
        <f t="shared" si="311"/>
        <v>4.7664383335842135</v>
      </c>
      <c r="Q1457">
        <f t="shared" si="312"/>
        <v>3.2872818575322613</v>
      </c>
      <c r="R1457">
        <f>(O1457*constantes!$B$4)+(P1457*constantes!$B$5)+(D1457*constantes!$B$6)+(Q1457*constantes!$B$8)+(F1457*constantes!$B$9)</f>
        <v>24.575260639653983</v>
      </c>
      <c r="S1457" s="4">
        <f>(O1457*constantes!$B$4)+(P1457*constantes!$C$5)+(D1457*constantes!$B$6)+(Q1457*constantes!$B$8)+(F1457*constantes!$B$9)</f>
        <v>24.916728281871954</v>
      </c>
      <c r="T1457">
        <f>(O1457*constantes!$D$4)+(P1457*constantes!$D$5)+(D1457*constantes!$D$6)+(Q1457*constantes!$D$8)+(F1457*constantes!$D$9)</f>
        <v>26.561169722170391</v>
      </c>
      <c r="U1457">
        <f>(O1457*constantes!$D$4)+(P1457*constantes!$E$5)+(D1457*constantes!$D$6)+(Q1457*constantes!$D$8)+(F1457*constantes!$D$9)</f>
        <v>26.893676460321227</v>
      </c>
      <c r="V1457" s="5">
        <f t="shared" si="313"/>
        <v>0.20732657533970578</v>
      </c>
      <c r="W1457" s="5">
        <f t="shared" si="314"/>
        <v>0.27885173822337561</v>
      </c>
      <c r="X1457" s="6">
        <f t="shared" si="315"/>
        <v>8.7573817273402299E-2</v>
      </c>
      <c r="Y1457" s="6">
        <f t="shared" si="316"/>
        <v>0.11997022283319325</v>
      </c>
      <c r="AA1457">
        <f>(O1457*constantes!$B$4)+(LN(110)*constantes!$B$5)+(LN(22)*constantes!$B$8)+(F1457*constantes!$B$9)</f>
        <v>23.587800620315793</v>
      </c>
      <c r="AB1457">
        <f t="shared" si="317"/>
        <v>8.2913210367502876E-2</v>
      </c>
      <c r="AC1457">
        <f>(O1457*constantes!$D$4)+(LN(110)*constantes!$D$5)+(LN(22)*constantes!$D$8)+(F1457*constantes!$D$9)</f>
        <v>25.656628499605237</v>
      </c>
      <c r="AD1457" s="7">
        <f t="shared" si="318"/>
        <v>3.6413005758055728E-2</v>
      </c>
      <c r="AF1457">
        <f>(O1457*constantes!$B$4)+(LN(125)*constantes!$B$5)+(LN(22.5)*constantes!$B$8)+(F1457*constantes!$B$9)</f>
        <v>23.84275755707019</v>
      </c>
      <c r="AG1457">
        <f t="shared" si="319"/>
        <v>0.10567740925235103</v>
      </c>
      <c r="AH1457">
        <f>(O1457*constantes!$D$4)+(LN(125)*constantes!$D$5)+(LN(22.5)*constantes!$D$8)+(F1457*constantes!$D$9)</f>
        <v>26.027701516213469</v>
      </c>
      <c r="AI1457">
        <f t="shared" si="320"/>
        <v>5.2338355969762884E-2</v>
      </c>
    </row>
    <row r="1458" spans="1:35" x14ac:dyDescent="0.25">
      <c r="A1458" s="11">
        <v>1457</v>
      </c>
      <c r="B1458">
        <v>0</v>
      </c>
      <c r="C1458">
        <v>51</v>
      </c>
      <c r="D1458">
        <v>0</v>
      </c>
      <c r="E1458">
        <v>0</v>
      </c>
      <c r="F1458">
        <v>0</v>
      </c>
      <c r="G1458">
        <v>139</v>
      </c>
      <c r="H1458">
        <v>29.8</v>
      </c>
      <c r="I1458">
        <f>IF(AND(B1458=1,E1458=0),V1458,IF(AND(B1458=1,E1458=1),W1458,IF(AND(B1458=0,E1458=0),X1458,IF(AND(B1458=0,E1458=1),Y1458,ERROR))))</f>
        <v>6.9105991121714894E-2</v>
      </c>
      <c r="K1458">
        <f t="shared" si="308"/>
        <v>4.4971857043080821E-2</v>
      </c>
      <c r="L1458">
        <f t="shared" si="309"/>
        <v>3.1250958582138333E-2</v>
      </c>
      <c r="M1458" s="22" t="str">
        <f t="shared" si="321"/>
        <v>Elevated Risk</v>
      </c>
      <c r="O1458">
        <f t="shared" si="310"/>
        <v>3.9318256327243257</v>
      </c>
      <c r="P1458">
        <f t="shared" si="311"/>
        <v>4.9344739331306915</v>
      </c>
      <c r="Q1458">
        <f t="shared" si="312"/>
        <v>3.3945083935113587</v>
      </c>
      <c r="R1458">
        <f>(O1458*constantes!$B$4)+(P1458*constantes!$B$5)+(D1458*constantes!$B$6)+(Q1458*constantes!$B$8)+(F1458*constantes!$B$9)</f>
        <v>24.084524244641603</v>
      </c>
      <c r="S1458" s="4">
        <f>(O1458*constantes!$B$4)+(P1458*constantes!$C$5)+(D1458*constantes!$B$6)+(Q1458*constantes!$B$8)+(F1458*constantes!$B$9)</f>
        <v>24.438029957211082</v>
      </c>
      <c r="T1458">
        <f>(O1458*constantes!$D$4)+(P1458*constantes!$D$5)+(D1458*constantes!$D$6)+(Q1458*constantes!$D$8)+(F1458*constantes!$D$9)</f>
        <v>26.314446261862518</v>
      </c>
      <c r="U1458">
        <f>(O1458*constantes!$D$4)+(P1458*constantes!$E$5)+(D1458*constantes!$D$6)+(Q1458*constantes!$D$8)+(F1458*constantes!$D$9)</f>
        <v>26.658675163437714</v>
      </c>
      <c r="V1458" s="5">
        <f t="shared" si="313"/>
        <v>0.13258284080654592</v>
      </c>
      <c r="W1458" s="5">
        <f t="shared" si="314"/>
        <v>0.183354586989255</v>
      </c>
      <c r="X1458" s="6">
        <f t="shared" si="315"/>
        <v>6.9105991121714894E-2</v>
      </c>
      <c r="Y1458" s="6">
        <f t="shared" si="316"/>
        <v>9.6098112003393799E-2</v>
      </c>
      <c r="AA1458">
        <f>(O1458*constantes!$B$4)+(LN(110)*constantes!$B$5)+(LN(22)*constantes!$B$8)+(F1458*constantes!$B$9)</f>
        <v>23.409868764368586</v>
      </c>
      <c r="AB1458">
        <f t="shared" si="317"/>
        <v>6.9883054652788434E-2</v>
      </c>
      <c r="AC1458">
        <f>(O1458*constantes!$D$4)+(LN(110)*constantes!$D$5)+(LN(22)*constantes!$D$8)+(F1458*constantes!$D$9)</f>
        <v>25.50109645445777</v>
      </c>
      <c r="AD1458" s="7">
        <f t="shared" si="318"/>
        <v>3.1250958582138333E-2</v>
      </c>
      <c r="AF1458">
        <f>(O1458*constantes!$B$4)+(LN(125)*constantes!$B$5)+(LN(22.5)*constantes!$B$8)+(F1458*constantes!$B$9)</f>
        <v>23.664825701122982</v>
      </c>
      <c r="AG1458">
        <f t="shared" si="319"/>
        <v>8.9246869441510945E-2</v>
      </c>
      <c r="AH1458">
        <f>(O1458*constantes!$D$4)+(LN(125)*constantes!$D$5)+(LN(22.5)*constantes!$D$8)+(F1458*constantes!$D$9)</f>
        <v>25.872169471066002</v>
      </c>
      <c r="AI1458">
        <f t="shared" si="320"/>
        <v>4.4971857043080821E-2</v>
      </c>
    </row>
    <row r="1459" spans="1:35" x14ac:dyDescent="0.25">
      <c r="A1459" s="11">
        <v>1458</v>
      </c>
      <c r="B1459">
        <v>0</v>
      </c>
      <c r="C1459">
        <v>60</v>
      </c>
      <c r="D1459">
        <v>0</v>
      </c>
      <c r="E1459">
        <v>0</v>
      </c>
      <c r="F1459">
        <v>0</v>
      </c>
      <c r="G1459">
        <v>132</v>
      </c>
      <c r="H1459">
        <v>18.87</v>
      </c>
      <c r="I1459">
        <f>IF(AND(B1459=1,E1459=0),V1459,IF(AND(B1459=1,E1459=1),W1459,IF(AND(B1459=0,E1459=0),X1459,IF(AND(B1459=0,E1459=1),Y1459,ERROR))))</f>
        <v>7.3449665901880845E-2</v>
      </c>
      <c r="K1459">
        <f t="shared" si="308"/>
        <v>6.9102564331433469E-2</v>
      </c>
      <c r="L1459">
        <f t="shared" si="309"/>
        <v>4.820708918468708E-2</v>
      </c>
      <c r="M1459" s="22" t="str">
        <f t="shared" si="321"/>
        <v>NORMAL</v>
      </c>
      <c r="O1459">
        <f t="shared" si="310"/>
        <v>4.0943445622221004</v>
      </c>
      <c r="P1459">
        <f t="shared" si="311"/>
        <v>4.8828019225863706</v>
      </c>
      <c r="Q1459">
        <f t="shared" si="312"/>
        <v>2.9375733593804587</v>
      </c>
      <c r="R1459">
        <f>(O1459*constantes!$B$4)+(P1459*constantes!$B$5)+(D1459*constantes!$B$6)+(Q1459*constantes!$B$8)+(F1459*constantes!$B$9)</f>
        <v>24.13233907108248</v>
      </c>
      <c r="S1459" s="4">
        <f>(O1459*constantes!$B$4)+(P1459*constantes!$C$5)+(D1459*constantes!$B$6)+(Q1459*constantes!$B$8)+(F1459*constantes!$B$9)</f>
        <v>24.482143000816567</v>
      </c>
      <c r="T1459">
        <f>(O1459*constantes!$D$4)+(P1459*constantes!$D$5)+(D1459*constantes!$D$6)+(Q1459*constantes!$D$8)+(F1459*constantes!$D$9)</f>
        <v>26.37771489397138</v>
      </c>
      <c r="U1459">
        <f>(O1459*constantes!$D$4)+(P1459*constantes!$E$5)+(D1459*constantes!$D$6)+(Q1459*constantes!$D$8)+(F1459*constantes!$D$9)</f>
        <v>26.718339156091005</v>
      </c>
      <c r="V1459" s="5">
        <f t="shared" si="313"/>
        <v>0.13860441860637296</v>
      </c>
      <c r="W1459" s="5">
        <f t="shared" si="314"/>
        <v>0.19078076749328621</v>
      </c>
      <c r="X1459" s="6">
        <f t="shared" si="315"/>
        <v>7.3449665901880845E-2</v>
      </c>
      <c r="Y1459" s="6">
        <f t="shared" si="316"/>
        <v>0.10169536925782863</v>
      </c>
      <c r="AA1459">
        <f>(O1459*constantes!$B$4)+(LN(110)*constantes!$B$5)+(LN(22)*constantes!$B$8)+(F1459*constantes!$B$9)</f>
        <v>23.915783691137978</v>
      </c>
      <c r="AB1459">
        <f t="shared" si="317"/>
        <v>0.11321269470654882</v>
      </c>
      <c r="AC1459">
        <f>(O1459*constantes!$D$4)+(LN(110)*constantes!$D$5)+(LN(22)*constantes!$D$8)+(F1459*constantes!$D$9)</f>
        <v>25.943321837946279</v>
      </c>
      <c r="AD1459" s="7">
        <f t="shared" si="318"/>
        <v>4.820708918468708E-2</v>
      </c>
      <c r="AF1459">
        <f>(O1459*constantes!$B$4)+(LN(125)*constantes!$B$5)+(LN(22.5)*constantes!$B$8)+(F1459*constantes!$B$9)</f>
        <v>24.170740627892375</v>
      </c>
      <c r="AG1459">
        <f t="shared" si="319"/>
        <v>0.14362116573454531</v>
      </c>
      <c r="AH1459">
        <f>(O1459*constantes!$D$4)+(LN(125)*constantes!$D$5)+(LN(22.5)*constantes!$D$8)+(F1459*constantes!$D$9)</f>
        <v>26.314394854554511</v>
      </c>
      <c r="AI1459">
        <f t="shared" si="320"/>
        <v>6.9102564331433469E-2</v>
      </c>
    </row>
    <row r="1460" spans="1:35" x14ac:dyDescent="0.25">
      <c r="A1460" s="11">
        <v>1459</v>
      </c>
      <c r="B1460">
        <v>1</v>
      </c>
      <c r="C1460">
        <v>51</v>
      </c>
      <c r="D1460">
        <v>1</v>
      </c>
      <c r="E1460">
        <v>0</v>
      </c>
      <c r="F1460">
        <v>0</v>
      </c>
      <c r="G1460">
        <v>125.5</v>
      </c>
      <c r="H1460">
        <v>27.77</v>
      </c>
      <c r="I1460">
        <f>IF(AND(B1460=1,E1460=0),V1460,IF(AND(B1460=1,E1460=1),W1460,IF(AND(B1460=0,E1460=0),X1460,IF(AND(B1460=0,E1460=1),Y1460,ERROR))))</f>
        <v>0.20246509714521033</v>
      </c>
      <c r="K1460">
        <f t="shared" si="308"/>
        <v>8.9246869441510945E-2</v>
      </c>
      <c r="L1460">
        <f t="shared" si="309"/>
        <v>6.9883054652788434E-2</v>
      </c>
      <c r="M1460" s="22" t="str">
        <f t="shared" si="321"/>
        <v>Elevated Risk</v>
      </c>
      <c r="O1460">
        <f t="shared" si="310"/>
        <v>3.9318256327243257</v>
      </c>
      <c r="P1460">
        <f t="shared" si="311"/>
        <v>4.832305758571839</v>
      </c>
      <c r="Q1460">
        <f t="shared" si="312"/>
        <v>3.3239563013187081</v>
      </c>
      <c r="R1460">
        <f>(O1460*constantes!$B$4)+(P1460*constantes!$B$5)+(D1460*constantes!$B$6)+(Q1460*constantes!$B$8)+(F1460*constantes!$B$9)</f>
        <v>24.548592525253397</v>
      </c>
      <c r="S1460" s="4">
        <f>(O1460*constantes!$B$4)+(P1460*constantes!$C$5)+(D1460*constantes!$B$6)+(Q1460*constantes!$B$8)+(F1460*constantes!$B$9)</f>
        <v>24.894778909797488</v>
      </c>
      <c r="T1460">
        <f>(O1460*constantes!$D$4)+(P1460*constantes!$D$5)+(D1460*constantes!$D$6)+(Q1460*constantes!$D$8)+(F1460*constantes!$D$9)</f>
        <v>26.609666624830684</v>
      </c>
      <c r="U1460">
        <f>(O1460*constantes!$D$4)+(P1460*constantes!$E$5)+(D1460*constantes!$D$6)+(Q1460*constantes!$D$8)+(F1460*constantes!$D$9)</f>
        <v>26.946768274548656</v>
      </c>
      <c r="V1460" s="5">
        <f t="shared" si="313"/>
        <v>0.20246509714521033</v>
      </c>
      <c r="W1460" s="5">
        <f t="shared" si="314"/>
        <v>0.27371532311824165</v>
      </c>
      <c r="X1460" s="6">
        <f t="shared" si="315"/>
        <v>9.1719729900701985E-2</v>
      </c>
      <c r="Y1460" s="6">
        <f t="shared" si="316"/>
        <v>0.12608135461896874</v>
      </c>
      <c r="AA1460">
        <f>(O1460*constantes!$B$4)+(LN(110)*constantes!$B$5)+(LN(22)*constantes!$B$8)+(F1460*constantes!$B$9)</f>
        <v>23.409868764368586</v>
      </c>
      <c r="AB1460">
        <f t="shared" si="317"/>
        <v>6.9883054652788434E-2</v>
      </c>
      <c r="AC1460">
        <f>(O1460*constantes!$D$4)+(LN(110)*constantes!$D$5)+(LN(22)*constantes!$D$8)+(F1460*constantes!$D$9)</f>
        <v>25.50109645445777</v>
      </c>
      <c r="AD1460" s="7">
        <f t="shared" si="318"/>
        <v>3.1250958582138333E-2</v>
      </c>
      <c r="AF1460">
        <f>(O1460*constantes!$B$4)+(LN(125)*constantes!$B$5)+(LN(22.5)*constantes!$B$8)+(F1460*constantes!$B$9)</f>
        <v>23.664825701122982</v>
      </c>
      <c r="AG1460">
        <f t="shared" si="319"/>
        <v>8.9246869441510945E-2</v>
      </c>
      <c r="AH1460">
        <f>(O1460*constantes!$D$4)+(LN(125)*constantes!$D$5)+(LN(22.5)*constantes!$D$8)+(F1460*constantes!$D$9)</f>
        <v>25.872169471066002</v>
      </c>
      <c r="AI1460">
        <f t="shared" si="320"/>
        <v>4.4971857043080821E-2</v>
      </c>
    </row>
    <row r="1461" spans="1:35" x14ac:dyDescent="0.25">
      <c r="A1461" s="11">
        <v>1460</v>
      </c>
      <c r="B1461">
        <v>0</v>
      </c>
      <c r="C1461">
        <v>44</v>
      </c>
      <c r="D1461">
        <v>0</v>
      </c>
      <c r="E1461">
        <v>0</v>
      </c>
      <c r="F1461">
        <v>0</v>
      </c>
      <c r="G1461">
        <v>121</v>
      </c>
      <c r="H1461">
        <v>24.12</v>
      </c>
      <c r="I1461">
        <f>IF(AND(B1461=1,E1461=0),V1461,IF(AND(B1461=1,E1461=1),W1461,IF(AND(B1461=0,E1461=0),X1461,IF(AND(B1461=0,E1461=1),Y1461,ERROR))))</f>
        <v>2.8696229123819195E-2</v>
      </c>
      <c r="K1461">
        <f t="shared" si="308"/>
        <v>3.0321952038303235E-2</v>
      </c>
      <c r="L1461">
        <f t="shared" si="309"/>
        <v>2.102161003401426E-2</v>
      </c>
      <c r="M1461" s="22" t="str">
        <f t="shared" si="321"/>
        <v>NORMAL</v>
      </c>
      <c r="O1461">
        <f t="shared" si="310"/>
        <v>3.784189633918261</v>
      </c>
      <c r="P1461">
        <f t="shared" si="311"/>
        <v>4.7957905455967413</v>
      </c>
      <c r="Q1461">
        <f t="shared" si="312"/>
        <v>3.1830413718589847</v>
      </c>
      <c r="R1461">
        <f>(O1461*constantes!$B$4)+(P1461*constantes!$B$5)+(D1461*constantes!$B$6)+(Q1461*constantes!$B$8)+(F1461*constantes!$B$9)</f>
        <v>23.200025796496437</v>
      </c>
      <c r="S1461" s="4">
        <f>(O1461*constantes!$B$4)+(P1461*constantes!$C$5)+(D1461*constantes!$B$6)+(Q1461*constantes!$B$8)+(F1461*constantes!$B$9)</f>
        <v>23.543596231182992</v>
      </c>
      <c r="T1461">
        <f>(O1461*constantes!$D$4)+(P1461*constantes!$D$5)+(D1461*constantes!$D$6)+(Q1461*constantes!$D$8)+(F1461*constantes!$D$9)</f>
        <v>25.414501972143398</v>
      </c>
      <c r="U1461">
        <f>(O1461*constantes!$D$4)+(P1461*constantes!$E$5)+(D1461*constantes!$D$6)+(Q1461*constantes!$D$8)+(F1461*constantes!$D$9)</f>
        <v>25.749056320604225</v>
      </c>
      <c r="V1461" s="5">
        <f t="shared" si="313"/>
        <v>5.7040513595576825E-2</v>
      </c>
      <c r="W1461" s="5">
        <f t="shared" si="314"/>
        <v>7.9474399763704962E-2</v>
      </c>
      <c r="X1461" s="6">
        <f t="shared" si="315"/>
        <v>2.8696229123819195E-2</v>
      </c>
      <c r="Y1461" s="6">
        <f t="shared" si="316"/>
        <v>3.9867823312817241E-2</v>
      </c>
      <c r="AA1461">
        <f>(O1461*constantes!$B$4)+(LN(110)*constantes!$B$5)+(LN(22)*constantes!$B$8)+(F1461*constantes!$B$9)</f>
        <v>22.95028380552526</v>
      </c>
      <c r="AB1461">
        <f t="shared" si="317"/>
        <v>4.4721443860098575E-2</v>
      </c>
      <c r="AC1461">
        <f>(O1461*constantes!$D$4)+(LN(110)*constantes!$D$5)+(LN(22)*constantes!$D$8)+(F1461*constantes!$D$9)</f>
        <v>25.099368567186549</v>
      </c>
      <c r="AD1461" s="7">
        <f t="shared" si="318"/>
        <v>2.102161003401426E-2</v>
      </c>
      <c r="AF1461">
        <f>(O1461*constantes!$B$4)+(LN(125)*constantes!$B$5)+(LN(22.5)*constantes!$B$8)+(F1461*constantes!$B$9)</f>
        <v>23.205240742279653</v>
      </c>
      <c r="AG1461">
        <f t="shared" si="319"/>
        <v>5.7330036913051163E-2</v>
      </c>
      <c r="AH1461">
        <f>(O1461*constantes!$D$4)+(LN(125)*constantes!$D$5)+(LN(22.5)*constantes!$D$8)+(F1461*constantes!$D$9)</f>
        <v>25.470441583794781</v>
      </c>
      <c r="AI1461">
        <f t="shared" si="320"/>
        <v>3.0321952038303235E-2</v>
      </c>
    </row>
    <row r="1462" spans="1:35" x14ac:dyDescent="0.25">
      <c r="A1462" s="11">
        <v>1461</v>
      </c>
      <c r="B1462">
        <v>0</v>
      </c>
      <c r="C1462">
        <v>47</v>
      </c>
      <c r="D1462">
        <v>1</v>
      </c>
      <c r="E1462">
        <v>1</v>
      </c>
      <c r="F1462">
        <v>0</v>
      </c>
      <c r="G1462">
        <v>160</v>
      </c>
      <c r="H1462">
        <v>32.07</v>
      </c>
      <c r="I1462">
        <f>IF(AND(B1462=1,E1462=0),V1462,IF(AND(B1462=1,E1462=1),W1462,IF(AND(B1462=0,E1462=0),X1462,IF(AND(B1462=0,E1462=1),Y1462,ERROR))))</f>
        <v>0.20858122574945226</v>
      </c>
      <c r="K1462">
        <f t="shared" si="308"/>
        <v>3.6173927347526003E-2</v>
      </c>
      <c r="L1462">
        <f t="shared" si="309"/>
        <v>2.5101986203356352E-2</v>
      </c>
      <c r="M1462" s="22" t="str">
        <f t="shared" si="321"/>
        <v>Elevated Risk</v>
      </c>
      <c r="O1462">
        <f t="shared" si="310"/>
        <v>3.8501476017100584</v>
      </c>
      <c r="P1462">
        <f t="shared" si="311"/>
        <v>5.0751738152338266</v>
      </c>
      <c r="Q1462">
        <f t="shared" si="312"/>
        <v>3.4679210137050633</v>
      </c>
      <c r="R1462">
        <f>(O1462*constantes!$B$4)+(P1462*constantes!$B$5)+(D1462*constantes!$B$6)+(Q1462*constantes!$B$8)+(F1462*constantes!$B$9)</f>
        <v>24.859002661418273</v>
      </c>
      <c r="S1462" s="4">
        <f>(O1462*constantes!$B$4)+(P1462*constantes!$C$5)+(D1462*constantes!$B$6)+(Q1462*constantes!$B$8)+(F1462*constantes!$B$9)</f>
        <v>25.222588113541626</v>
      </c>
      <c r="T1462">
        <f>(O1462*constantes!$D$4)+(P1462*constantes!$D$5)+(D1462*constantes!$D$6)+(Q1462*constantes!$D$8)+(F1462*constantes!$D$9)</f>
        <v>27.14418292945129</v>
      </c>
      <c r="U1462">
        <f>(O1462*constantes!$D$4)+(P1462*constantes!$E$5)+(D1462*constantes!$D$6)+(Q1462*constantes!$D$8)+(F1462*constantes!$D$9)</f>
        <v>27.498227054802001</v>
      </c>
      <c r="V1462" s="5">
        <f t="shared" si="313"/>
        <v>0.26550622496422405</v>
      </c>
      <c r="W1462" s="5">
        <f t="shared" si="314"/>
        <v>0.35845534870289208</v>
      </c>
      <c r="X1462" s="6">
        <f t="shared" si="315"/>
        <v>0.15141157120401449</v>
      </c>
      <c r="Y1462" s="6">
        <f t="shared" si="316"/>
        <v>0.20858122574945226</v>
      </c>
      <c r="AA1462">
        <f>(O1462*constantes!$B$4)+(LN(110)*constantes!$B$5)+(LN(22)*constantes!$B$8)+(F1462*constantes!$B$9)</f>
        <v>23.155608320942413</v>
      </c>
      <c r="AB1462">
        <f t="shared" si="317"/>
        <v>5.4631350702972536E-2</v>
      </c>
      <c r="AC1462">
        <f>(O1462*constantes!$D$4)+(LN(110)*constantes!$D$5)+(LN(22)*constantes!$D$8)+(F1462*constantes!$D$9)</f>
        <v>25.278844814605776</v>
      </c>
      <c r="AD1462" s="7">
        <f t="shared" si="318"/>
        <v>2.5101986203356352E-2</v>
      </c>
      <c r="AF1462">
        <f>(O1462*constantes!$B$4)+(LN(125)*constantes!$B$5)+(LN(22.5)*constantes!$B$8)+(F1462*constantes!$B$9)</f>
        <v>23.410565257696806</v>
      </c>
      <c r="AG1462">
        <f t="shared" si="319"/>
        <v>6.9930001122808005E-2</v>
      </c>
      <c r="AH1462">
        <f>(O1462*constantes!$D$4)+(LN(125)*constantes!$D$5)+(LN(22.5)*constantes!$D$8)+(F1462*constantes!$D$9)</f>
        <v>25.649917831214008</v>
      </c>
      <c r="AI1462">
        <f t="shared" si="320"/>
        <v>3.6173927347526003E-2</v>
      </c>
    </row>
    <row r="1463" spans="1:35" x14ac:dyDescent="0.25">
      <c r="A1463" s="11">
        <v>1462</v>
      </c>
      <c r="B1463">
        <v>1</v>
      </c>
      <c r="C1463">
        <v>59</v>
      </c>
      <c r="D1463">
        <v>0</v>
      </c>
      <c r="E1463">
        <v>0</v>
      </c>
      <c r="F1463">
        <v>0</v>
      </c>
      <c r="G1463">
        <v>111</v>
      </c>
      <c r="H1463">
        <v>29.77</v>
      </c>
      <c r="I1463">
        <f>IF(AND(B1463=1,E1463=0),V1463,IF(AND(B1463=1,E1463=1),W1463,IF(AND(B1463=0,E1463=0),X1463,IF(AND(B1463=0,E1463=1),Y1463,ERROR))))</f>
        <v>0.13703097603690673</v>
      </c>
      <c r="K1463">
        <f t="shared" si="308"/>
        <v>0.13682617258299834</v>
      </c>
      <c r="L1463">
        <f t="shared" si="309"/>
        <v>0.10776479003769468</v>
      </c>
      <c r="M1463" s="22" t="str">
        <f t="shared" si="321"/>
        <v>NORMAL</v>
      </c>
      <c r="O1463">
        <f t="shared" si="310"/>
        <v>4.0775374439057197</v>
      </c>
      <c r="P1463">
        <f t="shared" si="311"/>
        <v>4.7095302013123339</v>
      </c>
      <c r="Q1463">
        <f t="shared" si="312"/>
        <v>3.3935011750276849</v>
      </c>
      <c r="R1463">
        <f>(O1463*constantes!$B$4)+(P1463*constantes!$B$5)+(D1463*constantes!$B$6)+(Q1463*constantes!$B$8)+(F1463*constantes!$B$9)</f>
        <v>24.120032173757934</v>
      </c>
      <c r="S1463" s="4">
        <f>(O1463*constantes!$B$4)+(P1463*constantes!$C$5)+(D1463*constantes!$B$6)+(Q1463*constantes!$B$8)+(F1463*constantes!$B$9)</f>
        <v>24.457422917379951</v>
      </c>
      <c r="T1463">
        <f>(O1463*constantes!$D$4)+(P1463*constantes!$D$5)+(D1463*constantes!$D$6)+(Q1463*constantes!$D$8)+(F1463*constantes!$D$9)</f>
        <v>26.077676886794919</v>
      </c>
      <c r="U1463">
        <f>(O1463*constantes!$D$4)+(P1463*constantes!$E$5)+(D1463*constantes!$D$6)+(Q1463*constantes!$D$8)+(F1463*constantes!$D$9)</f>
        <v>26.406213713638465</v>
      </c>
      <c r="V1463" s="5">
        <f t="shared" si="313"/>
        <v>0.13703097603690673</v>
      </c>
      <c r="W1463" s="5">
        <f t="shared" si="314"/>
        <v>0.18658730206626895</v>
      </c>
      <c r="X1463" s="6">
        <f t="shared" si="315"/>
        <v>5.4945407406722713E-2</v>
      </c>
      <c r="Y1463" s="6">
        <f t="shared" si="316"/>
        <v>7.5490793886858532E-2</v>
      </c>
      <c r="AA1463">
        <f>(O1463*constantes!$B$4)+(LN(110)*constantes!$B$5)+(LN(22)*constantes!$B$8)+(F1463*constantes!$B$9)</f>
        <v>23.863463804103819</v>
      </c>
      <c r="AB1463">
        <f t="shared" si="317"/>
        <v>0.10776479003769468</v>
      </c>
      <c r="AC1463">
        <f>(O1463*constantes!$D$4)+(LN(110)*constantes!$D$5)+(LN(22)*constantes!$D$8)+(F1463*constantes!$D$9)</f>
        <v>25.897588492509126</v>
      </c>
      <c r="AD1463" s="7">
        <f t="shared" si="318"/>
        <v>4.6102547085629553E-2</v>
      </c>
      <c r="AF1463">
        <f>(O1463*constantes!$B$4)+(LN(125)*constantes!$B$5)+(LN(22.5)*constantes!$B$8)+(F1463*constantes!$B$9)</f>
        <v>24.118420740858213</v>
      </c>
      <c r="AG1463">
        <f t="shared" si="319"/>
        <v>0.13682617258299834</v>
      </c>
      <c r="AH1463">
        <f>(O1463*constantes!$D$4)+(LN(125)*constantes!$D$5)+(LN(22.5)*constantes!$D$8)+(F1463*constantes!$D$9)</f>
        <v>26.268661509117358</v>
      </c>
      <c r="AI1463">
        <f t="shared" si="320"/>
        <v>6.6117954736533924E-2</v>
      </c>
    </row>
    <row r="1464" spans="1:35" x14ac:dyDescent="0.25">
      <c r="A1464" s="11">
        <v>1463</v>
      </c>
      <c r="B1464">
        <v>1</v>
      </c>
      <c r="C1464">
        <v>40</v>
      </c>
      <c r="D1464">
        <v>0</v>
      </c>
      <c r="E1464">
        <v>0</v>
      </c>
      <c r="F1464">
        <v>0</v>
      </c>
      <c r="G1464">
        <v>127</v>
      </c>
      <c r="H1464">
        <v>26.56</v>
      </c>
      <c r="I1464">
        <f>IF(AND(B1464=1,E1464=0),V1464,IF(AND(B1464=1,E1464=1),W1464,IF(AND(B1464=0,E1464=0),X1464,IF(AND(B1464=0,E1464=1),Y1464,ERROR))))</f>
        <v>5.0239420501395959E-2</v>
      </c>
      <c r="K1464">
        <f t="shared" si="308"/>
        <v>4.2933030992125865E-2</v>
      </c>
      <c r="L1464">
        <f t="shared" si="309"/>
        <v>3.3434567241904078E-2</v>
      </c>
      <c r="M1464" s="22" t="str">
        <f t="shared" si="321"/>
        <v>Elevated Risk</v>
      </c>
      <c r="O1464">
        <f t="shared" si="310"/>
        <v>3.6888794541139363</v>
      </c>
      <c r="P1464">
        <f t="shared" si="311"/>
        <v>4.8441870864585912</v>
      </c>
      <c r="Q1464">
        <f t="shared" si="312"/>
        <v>3.279406324608233</v>
      </c>
      <c r="R1464">
        <f>(O1464*constantes!$B$4)+(P1464*constantes!$B$5)+(D1464*constantes!$B$6)+(Q1464*constantes!$B$8)+(F1464*constantes!$B$9)</f>
        <v>23.069503717785789</v>
      </c>
      <c r="S1464" s="4">
        <f>(O1464*constantes!$B$4)+(P1464*constantes!$C$5)+(D1464*constantes!$B$6)+(Q1464*constantes!$B$8)+(F1464*constantes!$B$9)</f>
        <v>23.416541280659683</v>
      </c>
      <c r="T1464">
        <f>(O1464*constantes!$D$4)+(P1464*constantes!$D$5)+(D1464*constantes!$D$6)+(Q1464*constantes!$D$8)+(F1464*constantes!$D$9)</f>
        <v>25.340557997032004</v>
      </c>
      <c r="U1464">
        <f>(O1464*constantes!$D$4)+(P1464*constantes!$E$5)+(D1464*constantes!$D$6)+(Q1464*constantes!$D$8)+(F1464*constantes!$D$9)</f>
        <v>25.678488488183355</v>
      </c>
      <c r="V1464" s="5">
        <f t="shared" si="313"/>
        <v>5.0239420501395959E-2</v>
      </c>
      <c r="W1464" s="5">
        <f t="shared" si="314"/>
        <v>7.0334057979539844E-2</v>
      </c>
      <c r="X1464" s="6">
        <f t="shared" si="315"/>
        <v>2.6678407607784393E-2</v>
      </c>
      <c r="Y1464" s="6">
        <f t="shared" si="316"/>
        <v>3.720260098346706E-2</v>
      </c>
      <c r="AA1464">
        <f>(O1464*constantes!$B$4)+(LN(110)*constantes!$B$5)+(LN(22)*constantes!$B$8)+(F1464*constantes!$B$9)</f>
        <v>22.653587028201589</v>
      </c>
      <c r="AB1464">
        <f t="shared" si="317"/>
        <v>3.3434567241904078E-2</v>
      </c>
      <c r="AC1464">
        <f>(O1464*constantes!$D$4)+(LN(110)*constantes!$D$5)+(LN(22)*constantes!$D$8)+(F1464*constantes!$D$9)</f>
        <v>24.840022896226397</v>
      </c>
      <c r="AD1464" s="7">
        <f t="shared" si="318"/>
        <v>1.6258639030403699E-2</v>
      </c>
      <c r="AF1464">
        <f>(O1464*constantes!$B$4)+(LN(125)*constantes!$B$5)+(LN(22.5)*constantes!$B$8)+(F1464*constantes!$B$9)</f>
        <v>22.908543964955982</v>
      </c>
      <c r="AG1464">
        <f t="shared" si="319"/>
        <v>4.2933030992125865E-2</v>
      </c>
      <c r="AH1464">
        <f>(O1464*constantes!$D$4)+(LN(125)*constantes!$D$5)+(LN(22.5)*constantes!$D$8)+(F1464*constantes!$D$9)</f>
        <v>25.211095912834629</v>
      </c>
      <c r="AI1464">
        <f t="shared" si="320"/>
        <v>2.3477142937900042E-2</v>
      </c>
    </row>
    <row r="1465" spans="1:35" x14ac:dyDescent="0.25">
      <c r="A1465" s="11">
        <v>1464</v>
      </c>
      <c r="B1465">
        <v>1</v>
      </c>
      <c r="C1465">
        <v>50</v>
      </c>
      <c r="D1465">
        <v>1</v>
      </c>
      <c r="E1465">
        <v>1</v>
      </c>
      <c r="F1465">
        <v>0</v>
      </c>
      <c r="G1465">
        <v>134</v>
      </c>
      <c r="H1465">
        <v>30.46</v>
      </c>
      <c r="I1465">
        <f>IF(AND(B1465=1,E1465=0),V1465,IF(AND(B1465=1,E1465=1),W1465,IF(AND(B1465=0,E1465=0),X1465,IF(AND(B1465=0,E1465=1),Y1465,ERROR))))</f>
        <v>0.30726517303107403</v>
      </c>
      <c r="K1465">
        <f t="shared" si="308"/>
        <v>8.4142660265313918E-2</v>
      </c>
      <c r="L1465">
        <f t="shared" si="309"/>
        <v>6.5845990830285972E-2</v>
      </c>
      <c r="M1465" s="22" t="str">
        <f t="shared" si="321"/>
        <v>'&gt;30%</v>
      </c>
      <c r="O1465">
        <f t="shared" si="310"/>
        <v>3.912023005428146</v>
      </c>
      <c r="P1465">
        <f t="shared" si="311"/>
        <v>4.8978397999509111</v>
      </c>
      <c r="Q1465">
        <f t="shared" si="312"/>
        <v>3.4164143474670157</v>
      </c>
      <c r="R1465">
        <f>(O1465*constantes!$B$4)+(P1465*constantes!$B$5)+(D1465*constantes!$B$6)+(Q1465*constantes!$B$8)+(F1465*constantes!$B$9)</f>
        <v>24.681816593311968</v>
      </c>
      <c r="S1465" s="4">
        <f>(O1465*constantes!$B$4)+(P1465*constantes!$C$5)+(D1465*constantes!$B$6)+(Q1465*constantes!$B$8)+(F1465*constantes!$B$9)</f>
        <v>25.03269783658045</v>
      </c>
      <c r="T1465">
        <f>(O1465*constantes!$D$4)+(P1465*constantes!$D$5)+(D1465*constantes!$D$6)+(Q1465*constantes!$D$8)+(F1465*constantes!$D$9)</f>
        <v>26.787392826202794</v>
      </c>
      <c r="U1465">
        <f>(O1465*constantes!$D$4)+(P1465*constantes!$E$5)+(D1465*constantes!$D$6)+(Q1465*constantes!$D$8)+(F1465*constantes!$D$9)</f>
        <v>27.12906613064737</v>
      </c>
      <c r="V1465" s="5">
        <f t="shared" si="313"/>
        <v>0.22776684449016804</v>
      </c>
      <c r="W1465" s="5">
        <f t="shared" si="314"/>
        <v>0.30726517303107403</v>
      </c>
      <c r="X1465" s="6">
        <f t="shared" si="315"/>
        <v>0.10855670790907046</v>
      </c>
      <c r="Y1465" s="6">
        <f t="shared" si="316"/>
        <v>0.14931872967921778</v>
      </c>
      <c r="AA1465">
        <f>(O1465*constantes!$B$4)+(LN(110)*constantes!$B$5)+(LN(22)*constantes!$B$8)+(F1465*constantes!$B$9)</f>
        <v>23.348223977700673</v>
      </c>
      <c r="AB1465">
        <f t="shared" si="317"/>
        <v>6.5845990830285972E-2</v>
      </c>
      <c r="AC1465">
        <f>(O1465*constantes!$D$4)+(LN(110)*constantes!$D$5)+(LN(22)*constantes!$D$8)+(F1465*constantes!$D$9)</f>
        <v>25.447212119400952</v>
      </c>
      <c r="AD1465" s="7">
        <f t="shared" si="318"/>
        <v>2.9636129007590606E-2</v>
      </c>
      <c r="AF1465">
        <f>(O1465*constantes!$B$4)+(LN(125)*constantes!$B$5)+(LN(22.5)*constantes!$B$8)+(F1465*constantes!$B$9)</f>
        <v>23.603180914455063</v>
      </c>
      <c r="AG1465">
        <f t="shared" si="319"/>
        <v>8.4142660265313918E-2</v>
      </c>
      <c r="AH1465">
        <f>(O1465*constantes!$D$4)+(LN(125)*constantes!$D$5)+(LN(22.5)*constantes!$D$8)+(F1465*constantes!$D$9)</f>
        <v>25.818285136009184</v>
      </c>
      <c r="AI1465">
        <f t="shared" si="320"/>
        <v>4.2663786438573714E-2</v>
      </c>
    </row>
    <row r="1466" spans="1:35" x14ac:dyDescent="0.25">
      <c r="A1466" s="11">
        <v>1465</v>
      </c>
      <c r="B1466">
        <v>0</v>
      </c>
      <c r="C1466">
        <v>54</v>
      </c>
      <c r="D1466">
        <v>0</v>
      </c>
      <c r="E1466">
        <v>1</v>
      </c>
      <c r="F1466">
        <v>0</v>
      </c>
      <c r="G1466">
        <v>148</v>
      </c>
      <c r="H1466">
        <v>20.51</v>
      </c>
      <c r="I1466">
        <f>IF(AND(B1466=1,E1466=0),V1466,IF(AND(B1466=1,E1466=1),W1466,IF(AND(B1466=0,E1466=0),X1466,IF(AND(B1466=0,E1466=1),Y1466,ERROR))))</f>
        <v>0.11027674883695771</v>
      </c>
      <c r="K1466">
        <f t="shared" si="308"/>
        <v>5.2338355969762884E-2</v>
      </c>
      <c r="L1466">
        <f t="shared" si="309"/>
        <v>3.6413005758055728E-2</v>
      </c>
      <c r="M1466" s="22" t="str">
        <f t="shared" si="321"/>
        <v>Elevated Risk</v>
      </c>
      <c r="O1466">
        <f t="shared" si="310"/>
        <v>3.9889840465642745</v>
      </c>
      <c r="P1466">
        <f t="shared" si="311"/>
        <v>4.9972122737641147</v>
      </c>
      <c r="Q1466">
        <f t="shared" si="312"/>
        <v>3.0209125720842893</v>
      </c>
      <c r="R1466">
        <f>(O1466*constantes!$B$4)+(P1466*constantes!$B$5)+(D1466*constantes!$B$6)+(Q1466*constantes!$B$8)+(F1466*constantes!$B$9)</f>
        <v>24.082665182178324</v>
      </c>
      <c r="S1466" s="4">
        <f>(O1466*constantes!$B$4)+(P1466*constantes!$C$5)+(D1466*constantes!$B$6)+(Q1466*constantes!$B$8)+(F1466*constantes!$B$9)</f>
        <v>24.44066546947078</v>
      </c>
      <c r="T1466">
        <f>(O1466*constantes!$D$4)+(P1466*constantes!$D$5)+(D1466*constantes!$D$6)+(Q1466*constantes!$D$8)+(F1466*constantes!$D$9)</f>
        <v>26.45545474905656</v>
      </c>
      <c r="U1466">
        <f>(O1466*constantes!$D$4)+(P1466*constantes!$E$5)+(D1466*constantes!$D$6)+(Q1466*constantes!$D$8)+(F1466*constantes!$D$9)</f>
        <v>26.804060277274349</v>
      </c>
      <c r="V1466" s="5">
        <f t="shared" si="313"/>
        <v>0.1323536574804951</v>
      </c>
      <c r="W1466" s="5">
        <f t="shared" si="314"/>
        <v>0.18379099005165944</v>
      </c>
      <c r="X1466" s="6">
        <f t="shared" si="315"/>
        <v>7.9146251323966244E-2</v>
      </c>
      <c r="Y1466" s="6">
        <f t="shared" si="316"/>
        <v>0.11027674883695771</v>
      </c>
      <c r="AA1466">
        <f>(O1466*constantes!$B$4)+(LN(110)*constantes!$B$5)+(LN(22)*constantes!$B$8)+(F1466*constantes!$B$9)</f>
        <v>23.587800620315793</v>
      </c>
      <c r="AB1466">
        <f t="shared" si="317"/>
        <v>8.2913210367502876E-2</v>
      </c>
      <c r="AC1466">
        <f>(O1466*constantes!$D$4)+(LN(110)*constantes!$D$5)+(LN(22)*constantes!$D$8)+(F1466*constantes!$D$9)</f>
        <v>25.656628499605237</v>
      </c>
      <c r="AD1466" s="7">
        <f t="shared" si="318"/>
        <v>3.6413005758055728E-2</v>
      </c>
      <c r="AF1466">
        <f>(O1466*constantes!$B$4)+(LN(125)*constantes!$B$5)+(LN(22.5)*constantes!$B$8)+(F1466*constantes!$B$9)</f>
        <v>23.84275755707019</v>
      </c>
      <c r="AG1466">
        <f t="shared" si="319"/>
        <v>0.10567740925235103</v>
      </c>
      <c r="AH1466">
        <f>(O1466*constantes!$D$4)+(LN(125)*constantes!$D$5)+(LN(22.5)*constantes!$D$8)+(F1466*constantes!$D$9)</f>
        <v>26.027701516213469</v>
      </c>
      <c r="AI1466">
        <f t="shared" si="320"/>
        <v>5.2338355969762884E-2</v>
      </c>
    </row>
    <row r="1467" spans="1:35" x14ac:dyDescent="0.25">
      <c r="A1467" s="11">
        <v>1466</v>
      </c>
      <c r="B1467">
        <v>0</v>
      </c>
      <c r="C1467">
        <v>53</v>
      </c>
      <c r="D1467">
        <v>0</v>
      </c>
      <c r="E1467">
        <v>1</v>
      </c>
      <c r="F1467">
        <v>0</v>
      </c>
      <c r="G1467">
        <v>172.5</v>
      </c>
      <c r="H1467">
        <v>24.16</v>
      </c>
      <c r="I1467">
        <f>IF(AND(B1467=1,E1467=0),V1467,IF(AND(B1467=1,E1467=1),W1467,IF(AND(B1467=0,E1467=0),X1467,IF(AND(B1467=0,E1467=1),Y1467,ERROR))))</f>
        <v>0.17120768315295098</v>
      </c>
      <c r="K1467">
        <f t="shared" si="308"/>
        <v>4.9808625979083754E-2</v>
      </c>
      <c r="L1467">
        <f t="shared" si="309"/>
        <v>3.4638908987597139E-2</v>
      </c>
      <c r="M1467" s="22" t="str">
        <f t="shared" si="321"/>
        <v>Elevated Risk</v>
      </c>
      <c r="O1467">
        <f t="shared" si="310"/>
        <v>3.970291913552122</v>
      </c>
      <c r="P1467">
        <f t="shared" si="311"/>
        <v>5.1503972364714148</v>
      </c>
      <c r="Q1467">
        <f t="shared" si="312"/>
        <v>3.1846983730666141</v>
      </c>
      <c r="R1467">
        <f>(O1467*constantes!$B$4)+(P1467*constantes!$B$5)+(D1467*constantes!$B$6)+(Q1467*constantes!$B$8)+(F1467*constantes!$B$9)</f>
        <v>24.438492149860629</v>
      </c>
      <c r="S1467" s="4">
        <f>(O1467*constantes!$B$4)+(P1467*constantes!$C$5)+(D1467*constantes!$B$6)+(Q1467*constantes!$B$8)+(F1467*constantes!$B$9)</f>
        <v>24.807466607881437</v>
      </c>
      <c r="T1467">
        <f>(O1467*constantes!$D$4)+(P1467*constantes!$D$5)+(D1467*constantes!$D$6)+(Q1467*constantes!$D$8)+(F1467*constantes!$D$9)</f>
        <v>26.919223150882384</v>
      </c>
      <c r="U1467">
        <f>(O1467*constantes!$D$4)+(P1467*constantes!$E$5)+(D1467*constantes!$D$6)+(Q1467*constantes!$D$8)+(F1467*constantes!$D$9)</f>
        <v>27.278514862098632</v>
      </c>
      <c r="V1467" s="5">
        <f t="shared" si="313"/>
        <v>0.18343105318140429</v>
      </c>
      <c r="W1467" s="5">
        <f t="shared" si="314"/>
        <v>0.25403299991836403</v>
      </c>
      <c r="X1467" s="6">
        <f t="shared" si="315"/>
        <v>0.12287560054066504</v>
      </c>
      <c r="Y1467" s="6">
        <f t="shared" si="316"/>
        <v>0.17120768315295098</v>
      </c>
      <c r="AA1467">
        <f>(O1467*constantes!$B$4)+(LN(110)*constantes!$B$5)+(LN(22)*constantes!$B$8)+(F1467*constantes!$B$9)</f>
        <v>23.529612757934284</v>
      </c>
      <c r="AB1467">
        <f t="shared" si="317"/>
        <v>7.8415260777171425E-2</v>
      </c>
      <c r="AC1467">
        <f>(O1467*constantes!$D$4)+(LN(110)*constantes!$D$5)+(LN(22)*constantes!$D$8)+(F1467*constantes!$D$9)</f>
        <v>25.605765897229862</v>
      </c>
      <c r="AD1467" s="7">
        <f t="shared" si="318"/>
        <v>3.4638908987597139E-2</v>
      </c>
      <c r="AF1467">
        <f>(O1467*constantes!$B$4)+(LN(125)*constantes!$B$5)+(LN(22.5)*constantes!$B$8)+(F1467*constantes!$B$9)</f>
        <v>23.784569694688678</v>
      </c>
      <c r="AG1467">
        <f t="shared" si="319"/>
        <v>0.10001327473115296</v>
      </c>
      <c r="AH1467">
        <f>(O1467*constantes!$D$4)+(LN(125)*constantes!$D$5)+(LN(22.5)*constantes!$D$8)+(F1467*constantes!$D$9)</f>
        <v>25.976838913838094</v>
      </c>
      <c r="AI1467">
        <f t="shared" si="320"/>
        <v>4.9808625979083754E-2</v>
      </c>
    </row>
    <row r="1468" spans="1:35" x14ac:dyDescent="0.25">
      <c r="A1468" s="11">
        <v>1467</v>
      </c>
      <c r="B1468">
        <v>0</v>
      </c>
      <c r="C1468">
        <v>51</v>
      </c>
      <c r="D1468">
        <v>0</v>
      </c>
      <c r="E1468">
        <v>0</v>
      </c>
      <c r="F1468">
        <v>0</v>
      </c>
      <c r="G1468">
        <v>107.5</v>
      </c>
      <c r="H1468">
        <v>23.53</v>
      </c>
      <c r="I1468">
        <f>IF(AND(B1468=1,E1468=0),V1468,IF(AND(B1468=1,E1468=1),W1468,IF(AND(B1468=0,E1468=0),X1468,IF(AND(B1468=0,E1468=1),Y1468,ERROR))))</f>
        <v>3.0332722912187249E-2</v>
      </c>
      <c r="K1468">
        <f t="shared" si="308"/>
        <v>4.4971857043080821E-2</v>
      </c>
      <c r="L1468">
        <f t="shared" si="309"/>
        <v>3.1250958582138333E-2</v>
      </c>
      <c r="M1468" s="22" t="str">
        <f t="shared" si="321"/>
        <v>OPTIMAL</v>
      </c>
      <c r="O1468">
        <f t="shared" si="310"/>
        <v>3.9318256327243257</v>
      </c>
      <c r="P1468">
        <f t="shared" si="311"/>
        <v>4.677490847567717</v>
      </c>
      <c r="Q1468">
        <f t="shared" si="312"/>
        <v>3.158276202739271</v>
      </c>
      <c r="R1468">
        <f>(O1468*constantes!$B$4)+(P1468*constantes!$B$5)+(D1468*constantes!$B$6)+(Q1468*constantes!$B$8)+(F1468*constantes!$B$9)</f>
        <v>23.420522268397054</v>
      </c>
      <c r="S1468" s="4">
        <f>(O1468*constantes!$B$4)+(P1468*constantes!$C$5)+(D1468*constantes!$B$6)+(Q1468*constantes!$B$8)+(F1468*constantes!$B$9)</f>
        <v>23.755617712716802</v>
      </c>
      <c r="T1468">
        <f>(O1468*constantes!$D$4)+(P1468*constantes!$D$5)+(D1468*constantes!$D$6)+(Q1468*constantes!$D$8)+(F1468*constantes!$D$9)</f>
        <v>25.470802263119342</v>
      </c>
      <c r="U1468">
        <f>(O1468*constantes!$D$4)+(P1468*constantes!$E$5)+(D1468*constantes!$D$6)+(Q1468*constantes!$D$8)+(F1468*constantes!$D$9)</f>
        <v>25.797104024645666</v>
      </c>
      <c r="V1468" s="5">
        <f t="shared" si="313"/>
        <v>7.0604469575456297E-2</v>
      </c>
      <c r="W1468" s="5">
        <f t="shared" si="314"/>
        <v>9.7302867462889298E-2</v>
      </c>
      <c r="X1468" s="6">
        <f t="shared" si="315"/>
        <v>3.0332722912187249E-2</v>
      </c>
      <c r="Y1468" s="6">
        <f t="shared" si="316"/>
        <v>4.1788574714081816E-2</v>
      </c>
      <c r="AA1468">
        <f>(O1468*constantes!$B$4)+(LN(110)*constantes!$B$5)+(LN(22)*constantes!$B$8)+(F1468*constantes!$B$9)</f>
        <v>23.409868764368586</v>
      </c>
      <c r="AB1468">
        <f t="shared" si="317"/>
        <v>6.9883054652788434E-2</v>
      </c>
      <c r="AC1468">
        <f>(O1468*constantes!$D$4)+(LN(110)*constantes!$D$5)+(LN(22)*constantes!$D$8)+(F1468*constantes!$D$9)</f>
        <v>25.50109645445777</v>
      </c>
      <c r="AD1468" s="7">
        <f t="shared" si="318"/>
        <v>3.1250958582138333E-2</v>
      </c>
      <c r="AF1468">
        <f>(O1468*constantes!$B$4)+(LN(125)*constantes!$B$5)+(LN(22.5)*constantes!$B$8)+(F1468*constantes!$B$9)</f>
        <v>23.664825701122982</v>
      </c>
      <c r="AG1468">
        <f t="shared" si="319"/>
        <v>8.9246869441510945E-2</v>
      </c>
      <c r="AH1468">
        <f>(O1468*constantes!$D$4)+(LN(125)*constantes!$D$5)+(LN(22.5)*constantes!$D$8)+(F1468*constantes!$D$9)</f>
        <v>25.872169471066002</v>
      </c>
      <c r="AI1468">
        <f t="shared" si="320"/>
        <v>4.4971857043080821E-2</v>
      </c>
    </row>
    <row r="1469" spans="1:35" x14ac:dyDescent="0.25">
      <c r="A1469" s="11">
        <v>1468</v>
      </c>
      <c r="B1469">
        <v>1</v>
      </c>
      <c r="C1469">
        <v>61</v>
      </c>
      <c r="D1469">
        <v>1</v>
      </c>
      <c r="E1469">
        <v>1</v>
      </c>
      <c r="F1469">
        <v>0</v>
      </c>
      <c r="G1469">
        <v>125</v>
      </c>
      <c r="H1469">
        <v>29.82</v>
      </c>
      <c r="I1469">
        <f>IF(AND(B1469=1,E1469=0),V1469,IF(AND(B1469=1,E1469=1),W1469,IF(AND(B1469=0,E1469=0),X1469,IF(AND(B1469=0,E1469=1),Y1469,ERROR))))</f>
        <v>0.44363339571361071</v>
      </c>
      <c r="K1469">
        <f t="shared" si="308"/>
        <v>0.15060331820878059</v>
      </c>
      <c r="L1469">
        <f t="shared" si="309"/>
        <v>0.11882079876600593</v>
      </c>
      <c r="M1469" s="22" t="str">
        <f t="shared" si="321"/>
        <v>'&gt;30%</v>
      </c>
      <c r="O1469">
        <f t="shared" si="310"/>
        <v>4.1108738641733114</v>
      </c>
      <c r="P1469">
        <f t="shared" si="311"/>
        <v>4.8283137373023015</v>
      </c>
      <c r="Q1469">
        <f t="shared" si="312"/>
        <v>3.3951793093365925</v>
      </c>
      <c r="R1469">
        <f>(O1469*constantes!$B$4)+(P1469*constantes!$B$5)+(D1469*constantes!$B$6)+(Q1469*constantes!$B$8)+(F1469*constantes!$B$9)</f>
        <v>25.155020453074474</v>
      </c>
      <c r="S1469" s="4">
        <f>(O1469*constantes!$B$4)+(P1469*constantes!$C$5)+(D1469*constantes!$B$6)+(Q1469*constantes!$B$8)+(F1469*constantes!$B$9)</f>
        <v>25.500920849214811</v>
      </c>
      <c r="T1469">
        <f>(O1469*constantes!$D$4)+(P1469*constantes!$D$5)+(D1469*constantes!$D$6)+(Q1469*constantes!$D$8)+(F1469*constantes!$D$9)</f>
        <v>27.122052962279422</v>
      </c>
      <c r="U1469">
        <f>(O1469*constantes!$D$4)+(P1469*constantes!$E$5)+(D1469*constantes!$D$6)+(Q1469*constantes!$D$8)+(F1469*constantes!$D$9)</f>
        <v>27.45887612859363</v>
      </c>
      <c r="V1469" s="5">
        <f t="shared" si="313"/>
        <v>0.33957756174844556</v>
      </c>
      <c r="W1469" s="5">
        <f t="shared" si="314"/>
        <v>0.44363339571361071</v>
      </c>
      <c r="X1469" s="6">
        <f t="shared" si="315"/>
        <v>0.14835675800871917</v>
      </c>
      <c r="Y1469" s="6">
        <f t="shared" si="316"/>
        <v>0.20140513041366126</v>
      </c>
      <c r="AA1469">
        <f>(O1469*constantes!$B$4)+(LN(110)*constantes!$B$5)+(LN(22)*constantes!$B$8)+(F1469*constantes!$B$9)</f>
        <v>23.967238746940023</v>
      </c>
      <c r="AB1469">
        <f t="shared" si="317"/>
        <v>0.11882079876600593</v>
      </c>
      <c r="AC1469">
        <f>(O1469*constantes!$D$4)+(LN(110)*constantes!$D$5)+(LN(22)*constantes!$D$8)+(F1469*constantes!$D$9)</f>
        <v>25.98829922560666</v>
      </c>
      <c r="AD1469" s="7">
        <f t="shared" si="318"/>
        <v>5.0368025874669486E-2</v>
      </c>
      <c r="AF1469">
        <f>(O1469*constantes!$B$4)+(LN(125)*constantes!$B$5)+(LN(22.5)*constantes!$B$8)+(F1469*constantes!$B$9)</f>
        <v>24.222195683694412</v>
      </c>
      <c r="AG1469">
        <f t="shared" si="319"/>
        <v>0.15060331820878059</v>
      </c>
      <c r="AH1469">
        <f>(O1469*constantes!$D$4)+(LN(125)*constantes!$D$5)+(LN(22.5)*constantes!$D$8)+(F1469*constantes!$D$9)</f>
        <v>26.359372242214892</v>
      </c>
      <c r="AI1469">
        <f t="shared" si="320"/>
        <v>7.2164067569494672E-2</v>
      </c>
    </row>
    <row r="1470" spans="1:35" x14ac:dyDescent="0.25">
      <c r="A1470" s="11">
        <v>1469</v>
      </c>
      <c r="B1470">
        <v>1</v>
      </c>
      <c r="C1470">
        <v>41</v>
      </c>
      <c r="D1470">
        <v>0</v>
      </c>
      <c r="E1470">
        <v>1</v>
      </c>
      <c r="F1470">
        <v>0</v>
      </c>
      <c r="G1470">
        <v>124</v>
      </c>
      <c r="H1470">
        <v>30.69</v>
      </c>
      <c r="I1470">
        <f>IF(AND(B1470=1,E1470=0),V1470,IF(AND(B1470=1,E1470=1),W1470,IF(AND(B1470=0,E1470=0),X1470,IF(AND(B1470=0,E1470=1),Y1470,ERROR))))</f>
        <v>8.0883671258865975E-2</v>
      </c>
      <c r="K1470">
        <f t="shared" ref="K1470:K1533" si="322">IF(B1470=1,AG1470,AI1470)</f>
        <v>4.62827295767122E-2</v>
      </c>
      <c r="L1470">
        <f t="shared" ref="L1470:L1533" si="323">IF(B1470=1,AB1470,AD1470)</f>
        <v>3.6057212319339005E-2</v>
      </c>
      <c r="M1470" s="22" t="str">
        <f t="shared" si="321"/>
        <v>Elevated Risk</v>
      </c>
      <c r="O1470">
        <f t="shared" ref="O1470:O1533" si="324">LN(C1470)</f>
        <v>3.713572066704308</v>
      </c>
      <c r="P1470">
        <f t="shared" ref="P1470:P1533" si="325">LN(G1470)</f>
        <v>4.8202815656050371</v>
      </c>
      <c r="Q1470">
        <f t="shared" ref="Q1470:Q1533" si="326">LN(H1470)</f>
        <v>3.4239368686316447</v>
      </c>
      <c r="R1470">
        <f>(O1470*constantes!$B$4)+(P1470*constantes!$B$5)+(D1470*constantes!$B$6)+(Q1470*constantes!$B$8)+(F1470*constantes!$B$9)</f>
        <v>23.216603658835545</v>
      </c>
      <c r="S1470" s="4">
        <f>(O1470*constantes!$B$4)+(P1470*constantes!$C$5)+(D1470*constantes!$B$6)+(Q1470*constantes!$B$8)+(F1470*constantes!$B$9)</f>
        <v>23.561928630195492</v>
      </c>
      <c r="T1470">
        <f>(O1470*constantes!$D$4)+(P1470*constantes!$D$5)+(D1470*constantes!$D$6)+(Q1470*constantes!$D$8)+(F1470*constantes!$D$9)</f>
        <v>25.414395486341085</v>
      </c>
      <c r="U1470">
        <f>(O1470*constantes!$D$4)+(P1470*constantes!$E$5)+(D1470*constantes!$D$6)+(Q1470*constantes!$D$8)+(F1470*constantes!$D$9)</f>
        <v>25.750658328357691</v>
      </c>
      <c r="V1470" s="5">
        <f t="shared" ref="V1470:V1533" si="327">1-POWER(0.88431,EXP(R1470-23.9388))</f>
        <v>5.7965824532004495E-2</v>
      </c>
      <c r="W1470" s="5">
        <f t="shared" ref="W1470:W1533" si="328">1-POWER(0.88431,EXP(S1470-23.9388))</f>
        <v>8.0883671258865975E-2</v>
      </c>
      <c r="X1470" s="6">
        <f t="shared" ref="X1470:X1533" si="329">1-POWER(0.94833,EXP(T1470-26.0145))</f>
        <v>2.8693217808135052E-2</v>
      </c>
      <c r="Y1470" s="6">
        <f t="shared" ref="Y1470:Y1533" si="330">1-POWER(0.94833,EXP(U1470-26.0145))</f>
        <v>3.9930449569381077E-2</v>
      </c>
      <c r="AA1470">
        <f>(O1470*constantes!$B$4)+(LN(110)*constantes!$B$5)+(LN(22)*constantes!$B$8)+(F1470*constantes!$B$9)</f>
        <v>22.730454143490913</v>
      </c>
      <c r="AB1470">
        <f t="shared" ref="AB1470:AB1533" si="331">1-POWER(0.88431,EXP(AA1470-23.9388))</f>
        <v>3.6057212319339005E-2</v>
      </c>
      <c r="AC1470">
        <f>(O1470*constantes!$D$4)+(LN(110)*constantes!$D$5)+(LN(22)*constantes!$D$8)+(F1470*constantes!$D$9)</f>
        <v>24.907213223567677</v>
      </c>
      <c r="AD1470" s="7">
        <f t="shared" ref="AD1470:AD1533" si="332">1-POWER(0.94833,EXP(AC1470-26.0145))</f>
        <v>1.7378724267438583E-2</v>
      </c>
      <c r="AF1470">
        <f>(O1470*constantes!$B$4)+(LN(125)*constantes!$B$5)+(LN(22.5)*constantes!$B$8)+(F1470*constantes!$B$9)</f>
        <v>22.985411080245306</v>
      </c>
      <c r="AG1470">
        <f t="shared" ref="AG1470:AG1533" si="333">1-POWER(0.88431,EXP(AF1470-23.9388))</f>
        <v>4.62827295767122E-2</v>
      </c>
      <c r="AH1470">
        <f>(O1470*constantes!$D$4)+(LN(125)*constantes!$D$5)+(LN(22.5)*constantes!$D$8)+(F1470*constantes!$D$9)</f>
        <v>25.278286240175909</v>
      </c>
      <c r="AI1470">
        <f t="shared" ref="AI1470:AI1533" si="334">1-POWER(0.94833,EXP(AH1470-26.0145))</f>
        <v>2.5088146116023613E-2</v>
      </c>
    </row>
    <row r="1471" spans="1:35" x14ac:dyDescent="0.25">
      <c r="A1471" s="11">
        <v>1470</v>
      </c>
      <c r="B1471">
        <v>0</v>
      </c>
      <c r="C1471">
        <v>47</v>
      </c>
      <c r="D1471">
        <v>0</v>
      </c>
      <c r="E1471">
        <v>0</v>
      </c>
      <c r="F1471">
        <v>0</v>
      </c>
      <c r="G1471">
        <v>156</v>
      </c>
      <c r="H1471">
        <v>27.86</v>
      </c>
      <c r="I1471">
        <f>IF(AND(B1471=1,E1471=0),V1471,IF(AND(B1471=1,E1471=1),W1471,IF(AND(B1471=0,E1471=0),X1471,IF(AND(B1471=0,E1471=1),Y1471,ERROR))))</f>
        <v>7.3777177366632585E-2</v>
      </c>
      <c r="K1471">
        <f t="shared" si="322"/>
        <v>3.6173927347526003E-2</v>
      </c>
      <c r="L1471">
        <f t="shared" si="323"/>
        <v>2.5101986203356352E-2</v>
      </c>
      <c r="M1471" s="22" t="str">
        <f t="shared" si="321"/>
        <v>Elevated Risk</v>
      </c>
      <c r="O1471">
        <f t="shared" si="324"/>
        <v>3.8501476017100584</v>
      </c>
      <c r="P1471">
        <f t="shared" si="325"/>
        <v>5.0498560072495371</v>
      </c>
      <c r="Q1471">
        <f t="shared" si="326"/>
        <v>3.3271919683516598</v>
      </c>
      <c r="R1471">
        <f>(O1471*constantes!$B$4)+(P1471*constantes!$B$5)+(D1471*constantes!$B$6)+(Q1471*constantes!$B$8)+(F1471*constantes!$B$9)</f>
        <v>23.990940336897964</v>
      </c>
      <c r="S1471" s="4">
        <f>(O1471*constantes!$B$4)+(P1471*constantes!$C$5)+(D1471*constantes!$B$6)+(Q1471*constantes!$B$8)+(F1471*constantes!$B$9)</f>
        <v>24.352712021257318</v>
      </c>
      <c r="T1471">
        <f>(O1471*constantes!$D$4)+(P1471*constantes!$D$5)+(D1471*constantes!$D$6)+(Q1471*constantes!$D$8)+(F1471*constantes!$D$9)</f>
        <v>26.382338489757274</v>
      </c>
      <c r="U1471">
        <f>(O1471*constantes!$D$4)+(P1471*constantes!$E$5)+(D1471*constantes!$D$6)+(Q1471*constantes!$D$8)+(F1471*constantes!$D$9)</f>
        <v>26.734616444822997</v>
      </c>
      <c r="V1471" s="5">
        <f t="shared" si="327"/>
        <v>0.12149018132918066</v>
      </c>
      <c r="W1471" s="5">
        <f t="shared" si="328"/>
        <v>0.16971460508031211</v>
      </c>
      <c r="X1471" s="6">
        <f t="shared" si="329"/>
        <v>7.3777177366632585E-2</v>
      </c>
      <c r="Y1471" s="6">
        <f t="shared" si="330"/>
        <v>0.10327495862624936</v>
      </c>
      <c r="AA1471">
        <f>(O1471*constantes!$B$4)+(LN(110)*constantes!$B$5)+(LN(22)*constantes!$B$8)+(F1471*constantes!$B$9)</f>
        <v>23.155608320942413</v>
      </c>
      <c r="AB1471">
        <f t="shared" si="331"/>
        <v>5.4631350702972536E-2</v>
      </c>
      <c r="AC1471">
        <f>(O1471*constantes!$D$4)+(LN(110)*constantes!$D$5)+(LN(22)*constantes!$D$8)+(F1471*constantes!$D$9)</f>
        <v>25.278844814605776</v>
      </c>
      <c r="AD1471" s="7">
        <f t="shared" si="332"/>
        <v>2.5101986203356352E-2</v>
      </c>
      <c r="AF1471">
        <f>(O1471*constantes!$B$4)+(LN(125)*constantes!$B$5)+(LN(22.5)*constantes!$B$8)+(F1471*constantes!$B$9)</f>
        <v>23.410565257696806</v>
      </c>
      <c r="AG1471">
        <f t="shared" si="333"/>
        <v>6.9930001122808005E-2</v>
      </c>
      <c r="AH1471">
        <f>(O1471*constantes!$D$4)+(LN(125)*constantes!$D$5)+(LN(22.5)*constantes!$D$8)+(F1471*constantes!$D$9)</f>
        <v>25.649917831214008</v>
      </c>
      <c r="AI1471">
        <f t="shared" si="334"/>
        <v>3.6173927347526003E-2</v>
      </c>
    </row>
    <row r="1472" spans="1:35" x14ac:dyDescent="0.25">
      <c r="A1472" s="11">
        <v>1471</v>
      </c>
      <c r="B1472">
        <v>0</v>
      </c>
      <c r="C1472">
        <v>46</v>
      </c>
      <c r="D1472">
        <v>1</v>
      </c>
      <c r="E1472">
        <v>0</v>
      </c>
      <c r="F1472">
        <v>0</v>
      </c>
      <c r="G1472">
        <v>128</v>
      </c>
      <c r="H1472">
        <v>21.82</v>
      </c>
      <c r="I1472">
        <f>IF(AND(B1472=1,E1472=0),V1472,IF(AND(B1472=1,E1472=1),W1472,IF(AND(B1472=0,E1472=0),X1472,IF(AND(B1472=0,E1472=1),Y1472,ERROR))))</f>
        <v>6.56366682720676E-2</v>
      </c>
      <c r="K1472">
        <f t="shared" si="322"/>
        <v>3.4153313573738631E-2</v>
      </c>
      <c r="L1472">
        <f t="shared" si="323"/>
        <v>2.3692217580876362E-2</v>
      </c>
      <c r="M1472" s="22" t="str">
        <f t="shared" si="321"/>
        <v>Elevated Risk</v>
      </c>
      <c r="O1472">
        <f t="shared" si="324"/>
        <v>3.8286413964890951</v>
      </c>
      <c r="P1472">
        <f t="shared" si="325"/>
        <v>4.8520302639196169</v>
      </c>
      <c r="Q1472">
        <f t="shared" si="326"/>
        <v>3.0828269804049246</v>
      </c>
      <c r="R1472">
        <f>(O1472*constantes!$B$4)+(P1472*constantes!$B$5)+(D1472*constantes!$B$6)+(Q1472*constantes!$B$8)+(F1472*constantes!$B$9)</f>
        <v>24.072814568862309</v>
      </c>
      <c r="S1472" s="4">
        <f>(O1472*constantes!$B$4)+(P1472*constantes!$C$5)+(D1472*constantes!$B$6)+(Q1472*constantes!$B$8)+(F1472*constantes!$B$9)</f>
        <v>24.420414016969513</v>
      </c>
      <c r="T1472">
        <f>(O1472*constantes!$D$4)+(P1472*constantes!$D$5)+(D1472*constantes!$D$6)+(Q1472*constantes!$D$8)+(F1472*constantes!$D$9)</f>
        <v>26.261100988158731</v>
      </c>
      <c r="U1472">
        <f>(O1472*constantes!$D$4)+(P1472*constantes!$E$5)+(D1472*constantes!$D$6)+(Q1472*constantes!$D$8)+(F1472*constantes!$D$9)</f>
        <v>26.599578619369762</v>
      </c>
      <c r="V1472" s="5">
        <f t="shared" si="327"/>
        <v>0.13114536835687796</v>
      </c>
      <c r="W1472" s="5">
        <f t="shared" si="328"/>
        <v>0.1804611046643595</v>
      </c>
      <c r="X1472" s="6">
        <f t="shared" si="329"/>
        <v>6.56366682720676E-2</v>
      </c>
      <c r="Y1472" s="6">
        <f t="shared" si="330"/>
        <v>9.0842261447143136E-2</v>
      </c>
      <c r="AA1472">
        <f>(O1472*constantes!$B$4)+(LN(110)*constantes!$B$5)+(LN(22)*constantes!$B$8)+(F1472*constantes!$B$9)</f>
        <v>23.088660364337766</v>
      </c>
      <c r="AB1472">
        <f t="shared" si="331"/>
        <v>5.1185816914687488E-2</v>
      </c>
      <c r="AC1472">
        <f>(O1472*constantes!$D$4)+(LN(110)*constantes!$D$5)+(LN(22)*constantes!$D$8)+(F1472*constantes!$D$9)</f>
        <v>25.220324924765169</v>
      </c>
      <c r="AD1472" s="7">
        <f t="shared" si="332"/>
        <v>2.3692217580876362E-2</v>
      </c>
      <c r="AF1472">
        <f>(O1472*constantes!$B$4)+(LN(125)*constantes!$B$5)+(LN(22.5)*constantes!$B$8)+(F1472*constantes!$B$9)</f>
        <v>23.343617301092156</v>
      </c>
      <c r="AG1472">
        <f t="shared" si="333"/>
        <v>6.5553501255932511E-2</v>
      </c>
      <c r="AH1472">
        <f>(O1472*constantes!$D$4)+(LN(125)*constantes!$D$5)+(LN(22.5)*constantes!$D$8)+(F1472*constantes!$D$9)</f>
        <v>25.591397941373401</v>
      </c>
      <c r="AI1472">
        <f t="shared" si="334"/>
        <v>3.4153313573738631E-2</v>
      </c>
    </row>
    <row r="1473" spans="1:35" x14ac:dyDescent="0.25">
      <c r="A1473" s="11">
        <v>1472</v>
      </c>
      <c r="B1473">
        <v>0</v>
      </c>
      <c r="C1473">
        <v>60</v>
      </c>
      <c r="D1473">
        <v>0</v>
      </c>
      <c r="E1473">
        <v>1</v>
      </c>
      <c r="F1473">
        <v>0</v>
      </c>
      <c r="G1473">
        <v>132</v>
      </c>
      <c r="H1473">
        <v>25.38</v>
      </c>
      <c r="I1473">
        <f>IF(AND(B1473=1,E1473=0),V1473,IF(AND(B1473=1,E1473=1),W1473,IF(AND(B1473=0,E1473=0),X1473,IF(AND(B1473=0,E1473=1),Y1473,ERROR))))</f>
        <v>0.1173201425098126</v>
      </c>
      <c r="K1473">
        <f t="shared" si="322"/>
        <v>6.9102564331433469E-2</v>
      </c>
      <c r="L1473">
        <f t="shared" si="323"/>
        <v>4.820708918468708E-2</v>
      </c>
      <c r="M1473" s="22" t="str">
        <f t="shared" si="321"/>
        <v>Elevated Risk</v>
      </c>
      <c r="O1473">
        <f t="shared" si="324"/>
        <v>4.0943445622221004</v>
      </c>
      <c r="P1473">
        <f t="shared" si="325"/>
        <v>4.8828019225863706</v>
      </c>
      <c r="Q1473">
        <f t="shared" si="326"/>
        <v>3.2339614622862416</v>
      </c>
      <c r="R1473">
        <f>(O1473*constantes!$B$4)+(P1473*constantes!$B$5)+(D1473*constantes!$B$6)+(Q1473*constantes!$B$8)+(F1473*constantes!$B$9)</f>
        <v>24.367306667423097</v>
      </c>
      <c r="S1473" s="4">
        <f>(O1473*constantes!$B$4)+(P1473*constantes!$C$5)+(D1473*constantes!$B$6)+(Q1473*constantes!$B$8)+(F1473*constantes!$B$9)</f>
        <v>24.717110597157184</v>
      </c>
      <c r="T1473">
        <f>(O1473*constantes!$D$4)+(P1473*constantes!$D$5)+(D1473*constantes!$D$6)+(Q1473*constantes!$D$8)+(F1473*constantes!$D$9)</f>
        <v>26.529243311581961</v>
      </c>
      <c r="U1473">
        <f>(O1473*constantes!$D$4)+(P1473*constantes!$E$5)+(D1473*constantes!$D$6)+(Q1473*constantes!$D$8)+(F1473*constantes!$D$9)</f>
        <v>26.869867573701587</v>
      </c>
      <c r="V1473" s="5">
        <f t="shared" si="327"/>
        <v>0.17198175457853293</v>
      </c>
      <c r="W1473" s="5">
        <f t="shared" si="328"/>
        <v>0.23490406726319724</v>
      </c>
      <c r="X1473" s="6">
        <f t="shared" si="329"/>
        <v>8.4942443979728166E-2</v>
      </c>
      <c r="Y1473" s="6">
        <f t="shared" si="330"/>
        <v>0.1173201425098126</v>
      </c>
      <c r="AA1473">
        <f>(O1473*constantes!$B$4)+(LN(110)*constantes!$B$5)+(LN(22)*constantes!$B$8)+(F1473*constantes!$B$9)</f>
        <v>23.915783691137978</v>
      </c>
      <c r="AB1473">
        <f t="shared" si="331"/>
        <v>0.11321269470654882</v>
      </c>
      <c r="AC1473">
        <f>(O1473*constantes!$D$4)+(LN(110)*constantes!$D$5)+(LN(22)*constantes!$D$8)+(F1473*constantes!$D$9)</f>
        <v>25.943321837946279</v>
      </c>
      <c r="AD1473" s="7">
        <f t="shared" si="332"/>
        <v>4.820708918468708E-2</v>
      </c>
      <c r="AF1473">
        <f>(O1473*constantes!$B$4)+(LN(125)*constantes!$B$5)+(LN(22.5)*constantes!$B$8)+(F1473*constantes!$B$9)</f>
        <v>24.170740627892375</v>
      </c>
      <c r="AG1473">
        <f t="shared" si="333"/>
        <v>0.14362116573454531</v>
      </c>
      <c r="AH1473">
        <f>(O1473*constantes!$D$4)+(LN(125)*constantes!$D$5)+(LN(22.5)*constantes!$D$8)+(F1473*constantes!$D$9)</f>
        <v>26.314394854554511</v>
      </c>
      <c r="AI1473">
        <f t="shared" si="334"/>
        <v>6.9102564331433469E-2</v>
      </c>
    </row>
    <row r="1474" spans="1:35" x14ac:dyDescent="0.25">
      <c r="A1474" s="11">
        <v>1473</v>
      </c>
      <c r="B1474">
        <v>0</v>
      </c>
      <c r="C1474">
        <v>49</v>
      </c>
      <c r="D1474">
        <v>0</v>
      </c>
      <c r="E1474">
        <v>0</v>
      </c>
      <c r="F1474">
        <v>0</v>
      </c>
      <c r="G1474">
        <v>137.5</v>
      </c>
      <c r="H1474">
        <v>24.46</v>
      </c>
      <c r="I1474">
        <f>IF(AND(B1474=1,E1474=0),V1474,IF(AND(B1474=1,E1474=1),W1474,IF(AND(B1474=0,E1474=0),X1474,IF(AND(B1474=0,E1474=1),Y1474,ERROR))))</f>
        <v>5.4755371129265984E-2</v>
      </c>
      <c r="K1474">
        <f t="shared" si="322"/>
        <v>4.0428513799347532E-2</v>
      </c>
      <c r="L1474">
        <f t="shared" si="323"/>
        <v>2.8073382189004015E-2</v>
      </c>
      <c r="M1474" s="22" t="str">
        <f t="shared" si="321"/>
        <v>Elevated Risk</v>
      </c>
      <c r="O1474">
        <f t="shared" si="324"/>
        <v>3.8918202981106265</v>
      </c>
      <c r="P1474">
        <f t="shared" si="325"/>
        <v>4.9236239171066263</v>
      </c>
      <c r="Q1474">
        <f t="shared" si="326"/>
        <v>3.1970391302590264</v>
      </c>
      <c r="R1474">
        <f>(O1474*constantes!$B$4)+(P1474*constantes!$B$5)+(D1474*constantes!$B$6)+(Q1474*constantes!$B$8)+(F1474*constantes!$B$9)</f>
        <v>23.783313882648066</v>
      </c>
      <c r="S1474" s="4">
        <f>(O1474*constantes!$B$4)+(P1474*constantes!$C$5)+(D1474*constantes!$B$6)+(Q1474*constantes!$B$8)+(F1474*constantes!$B$9)</f>
        <v>24.136042300069587</v>
      </c>
      <c r="T1474">
        <f>(O1474*constantes!$D$4)+(P1474*constantes!$D$5)+(D1474*constantes!$D$6)+(Q1474*constantes!$D$8)+(F1474*constantes!$D$9)</f>
        <v>26.074112666593212</v>
      </c>
      <c r="U1474">
        <f>(O1474*constantes!$D$4)+(P1474*constantes!$E$5)+(D1474*constantes!$D$6)+(Q1474*constantes!$D$8)+(F1474*constantes!$D$9)</f>
        <v>26.41758467105057</v>
      </c>
      <c r="V1474" s="5">
        <f t="shared" si="327"/>
        <v>9.9894244992989378E-2</v>
      </c>
      <c r="W1474" s="5">
        <f t="shared" si="328"/>
        <v>0.13908111339849449</v>
      </c>
      <c r="X1474" s="6">
        <f t="shared" si="329"/>
        <v>5.4755371129265984E-2</v>
      </c>
      <c r="Y1474" s="6">
        <f t="shared" si="330"/>
        <v>7.6320285067777993E-2</v>
      </c>
      <c r="AA1474">
        <f>(O1474*constantes!$B$4)+(LN(110)*constantes!$B$5)+(LN(22)*constantes!$B$8)+(F1474*constantes!$B$9)</f>
        <v>23.285333757929525</v>
      </c>
      <c r="AB1474">
        <f t="shared" si="331"/>
        <v>6.1959526107751905E-2</v>
      </c>
      <c r="AC1474">
        <f>(O1474*constantes!$D$4)+(LN(110)*constantes!$D$5)+(LN(22)*constantes!$D$8)+(F1474*constantes!$D$9)</f>
        <v>25.39223913860047</v>
      </c>
      <c r="AD1474" s="7">
        <f t="shared" si="332"/>
        <v>2.8073382189004015E-2</v>
      </c>
      <c r="AF1474">
        <f>(O1474*constantes!$B$4)+(LN(125)*constantes!$B$5)+(LN(22.5)*constantes!$B$8)+(F1474*constantes!$B$9)</f>
        <v>23.540290694683922</v>
      </c>
      <c r="AG1474">
        <f t="shared" si="333"/>
        <v>7.9222803135090225E-2</v>
      </c>
      <c r="AH1474">
        <f>(O1474*constantes!$D$4)+(LN(125)*constantes!$D$5)+(LN(22.5)*constantes!$D$8)+(F1474*constantes!$D$9)</f>
        <v>25.763312155208702</v>
      </c>
      <c r="AI1474">
        <f t="shared" si="334"/>
        <v>4.0428513799347532E-2</v>
      </c>
    </row>
    <row r="1475" spans="1:35" x14ac:dyDescent="0.25">
      <c r="A1475" s="11">
        <v>1474</v>
      </c>
      <c r="B1475">
        <v>0</v>
      </c>
      <c r="C1475">
        <v>57</v>
      </c>
      <c r="D1475">
        <v>0</v>
      </c>
      <c r="E1475">
        <v>1</v>
      </c>
      <c r="F1475">
        <v>0</v>
      </c>
      <c r="G1475">
        <v>155</v>
      </c>
      <c r="H1475">
        <v>26.08</v>
      </c>
      <c r="I1475">
        <f>IF(AND(B1475=1,E1475=0),V1475,IF(AND(B1475=1,E1475=1),W1475,IF(AND(B1475=0,E1475=0),X1475,IF(AND(B1475=0,E1475=1),Y1475,ERROR))))</f>
        <v>0.16042971868467526</v>
      </c>
      <c r="K1475">
        <f t="shared" si="322"/>
        <v>6.0378388617794876E-2</v>
      </c>
      <c r="L1475">
        <f t="shared" si="323"/>
        <v>4.2061248414153263E-2</v>
      </c>
      <c r="M1475" s="22" t="str">
        <f t="shared" ref="M1475:M1538" si="335">_xlfn.IFS(I1475&lt;=(L1475*1.05),"OPTIMAL",I1475&lt;=(K1475*1.1),"NORMAL",I1475&lt;=0.3,"Elevated Risk",I1475&gt;0.3,"'&gt;30%")</f>
        <v>Elevated Risk</v>
      </c>
      <c r="O1475">
        <f t="shared" si="324"/>
        <v>4.0430512678345503</v>
      </c>
      <c r="P1475">
        <f t="shared" si="325"/>
        <v>5.0434251169192468</v>
      </c>
      <c r="Q1475">
        <f t="shared" si="326"/>
        <v>3.2611687370584521</v>
      </c>
      <c r="R1475">
        <f>(O1475*constantes!$B$4)+(P1475*constantes!$B$5)+(D1475*constantes!$B$6)+(Q1475*constantes!$B$8)+(F1475*constantes!$B$9)</f>
        <v>24.527170680290631</v>
      </c>
      <c r="S1475" s="4">
        <f>(O1475*constantes!$B$4)+(P1475*constantes!$C$5)+(D1475*constantes!$B$6)+(Q1475*constantes!$B$8)+(F1475*constantes!$B$9)</f>
        <v>24.888481655666723</v>
      </c>
      <c r="T1475">
        <f>(O1475*constantes!$D$4)+(P1475*constantes!$D$5)+(D1475*constantes!$D$6)+(Q1475*constantes!$D$8)+(F1475*constantes!$D$9)</f>
        <v>26.855398975821011</v>
      </c>
      <c r="U1475">
        <f>(O1475*constantes!$D$4)+(P1475*constantes!$E$5)+(D1475*constantes!$D$6)+(Q1475*constantes!$D$8)+(F1475*constantes!$D$9)</f>
        <v>27.207228311977296</v>
      </c>
      <c r="V1475" s="5">
        <f t="shared" si="327"/>
        <v>0.19863196019047846</v>
      </c>
      <c r="W1475" s="5">
        <f t="shared" si="328"/>
        <v>0.27225575682004488</v>
      </c>
      <c r="X1475" s="6">
        <f t="shared" si="329"/>
        <v>0.11573645260069121</v>
      </c>
      <c r="Y1475" s="6">
        <f t="shared" si="330"/>
        <v>0.16042971868467526</v>
      </c>
      <c r="AA1475">
        <f>(O1475*constantes!$B$4)+(LN(110)*constantes!$B$5)+(LN(22)*constantes!$B$8)+(F1475*constantes!$B$9)</f>
        <v>23.756109717441312</v>
      </c>
      <c r="AB1475">
        <f t="shared" si="331"/>
        <v>9.7348342413305922E-2</v>
      </c>
      <c r="AC1475">
        <f>(O1475*constantes!$D$4)+(LN(110)*constantes!$D$5)+(LN(22)*constantes!$D$8)+(F1475*constantes!$D$9)</f>
        <v>25.803749193387144</v>
      </c>
      <c r="AD1475" s="7">
        <f t="shared" si="332"/>
        <v>4.2061248414153263E-2</v>
      </c>
      <c r="AF1475">
        <f>(O1475*constantes!$B$4)+(LN(125)*constantes!$B$5)+(LN(22.5)*constantes!$B$8)+(F1475*constantes!$B$9)</f>
        <v>24.011066654195705</v>
      </c>
      <c r="AG1475">
        <f t="shared" si="333"/>
        <v>0.12380054983513455</v>
      </c>
      <c r="AH1475">
        <f>(O1475*constantes!$D$4)+(LN(125)*constantes!$D$5)+(LN(22.5)*constantes!$D$8)+(F1475*constantes!$D$9)</f>
        <v>26.174822209995376</v>
      </c>
      <c r="AI1475">
        <f t="shared" si="334"/>
        <v>6.0378388617794876E-2</v>
      </c>
    </row>
    <row r="1476" spans="1:35" x14ac:dyDescent="0.25">
      <c r="A1476" s="11">
        <v>1475</v>
      </c>
      <c r="B1476">
        <v>0</v>
      </c>
      <c r="C1476">
        <v>45</v>
      </c>
      <c r="D1476">
        <v>0</v>
      </c>
      <c r="E1476">
        <v>1</v>
      </c>
      <c r="F1476">
        <v>0</v>
      </c>
      <c r="G1476">
        <v>137</v>
      </c>
      <c r="H1476">
        <v>30.35</v>
      </c>
      <c r="I1476">
        <f>IF(AND(B1476=1,E1476=0),V1476,IF(AND(B1476=1,E1476=1),W1476,IF(AND(B1476=0,E1476=0),X1476,IF(AND(B1476=0,E1476=1),Y1476,ERROR))))</f>
        <v>6.721306489086154E-2</v>
      </c>
      <c r="K1476">
        <f t="shared" si="322"/>
        <v>3.2202898660143586E-2</v>
      </c>
      <c r="L1476">
        <f t="shared" si="323"/>
        <v>2.2332293193086827E-2</v>
      </c>
      <c r="M1476" s="22" t="str">
        <f t="shared" si="335"/>
        <v>Elevated Risk</v>
      </c>
      <c r="O1476">
        <f t="shared" si="324"/>
        <v>3.8066624897703196</v>
      </c>
      <c r="P1476">
        <f t="shared" si="325"/>
        <v>4.9199809258281251</v>
      </c>
      <c r="Q1476">
        <f t="shared" si="326"/>
        <v>3.4127965175055075</v>
      </c>
      <c r="R1476">
        <f>(O1476*constantes!$B$4)+(P1476*constantes!$B$5)+(D1476*constantes!$B$6)+(Q1476*constantes!$B$8)+(F1476*constantes!$B$9)</f>
        <v>23.682508975223495</v>
      </c>
      <c r="S1476" s="4">
        <f>(O1476*constantes!$B$4)+(P1476*constantes!$C$5)+(D1476*constantes!$B$6)+(Q1476*constantes!$B$8)+(F1476*constantes!$B$9)</f>
        <v>24.03497640874982</v>
      </c>
      <c r="T1476">
        <f>(O1476*constantes!$D$4)+(P1476*constantes!$D$5)+(D1476*constantes!$D$6)+(Q1476*constantes!$D$8)+(F1476*constantes!$D$9)</f>
        <v>25.942450866685206</v>
      </c>
      <c r="U1476">
        <f>(O1476*constantes!$D$4)+(P1476*constantes!$E$5)+(D1476*constantes!$D$6)+(Q1476*constantes!$D$8)+(F1476*constantes!$D$9)</f>
        <v>26.285668736070978</v>
      </c>
      <c r="V1476" s="5">
        <f t="shared" si="327"/>
        <v>9.0764553258988467E-2</v>
      </c>
      <c r="W1476" s="5">
        <f t="shared" si="328"/>
        <v>0.12659818565205549</v>
      </c>
      <c r="X1476" s="6">
        <f t="shared" si="329"/>
        <v>4.8166147847865881E-2</v>
      </c>
      <c r="Y1476" s="6">
        <f t="shared" si="330"/>
        <v>6.721306489086154E-2</v>
      </c>
      <c r="AA1476">
        <f>(O1476*constantes!$B$4)+(LN(110)*constantes!$B$5)+(LN(22)*constantes!$B$8)+(F1476*constantes!$B$9)</f>
        <v>23.020240906878485</v>
      </c>
      <c r="AB1476">
        <f t="shared" si="331"/>
        <v>4.7883245315309741E-2</v>
      </c>
      <c r="AC1476">
        <f>(O1476*constantes!$D$4)+(LN(110)*constantes!$D$5)+(LN(22)*constantes!$D$8)+(F1476*constantes!$D$9)</f>
        <v>25.16051878105991</v>
      </c>
      <c r="AD1476" s="7">
        <f t="shared" si="332"/>
        <v>2.2332293193086827E-2</v>
      </c>
      <c r="AF1476">
        <f>(O1476*constantes!$B$4)+(LN(125)*constantes!$B$5)+(LN(22.5)*constantes!$B$8)+(F1476*constantes!$B$9)</f>
        <v>23.275197843632878</v>
      </c>
      <c r="AG1476">
        <f t="shared" si="333"/>
        <v>6.1354256697024101E-2</v>
      </c>
      <c r="AH1476">
        <f>(O1476*constantes!$D$4)+(LN(125)*constantes!$D$5)+(LN(22.5)*constantes!$D$8)+(F1476*constantes!$D$9)</f>
        <v>25.531591797668142</v>
      </c>
      <c r="AI1476">
        <f t="shared" si="334"/>
        <v>3.2202898660143586E-2</v>
      </c>
    </row>
    <row r="1477" spans="1:35" x14ac:dyDescent="0.25">
      <c r="A1477" s="11">
        <v>1476</v>
      </c>
      <c r="B1477">
        <v>0</v>
      </c>
      <c r="C1477">
        <v>39</v>
      </c>
      <c r="D1477">
        <v>0</v>
      </c>
      <c r="E1477">
        <v>0</v>
      </c>
      <c r="F1477">
        <v>0</v>
      </c>
      <c r="G1477">
        <v>115</v>
      </c>
      <c r="H1477">
        <v>25.73</v>
      </c>
      <c r="I1477">
        <f>IF(AND(B1477=1,E1477=0),V1477,IF(AND(B1477=1,E1477=1),W1477,IF(AND(B1477=0,E1477=0),X1477,IF(AND(B1477=0,E1477=1),Y1477,ERROR))))</f>
        <v>1.8609061312034325E-2</v>
      </c>
      <c r="K1477">
        <f t="shared" si="322"/>
        <v>2.1931490638549711E-2</v>
      </c>
      <c r="L1477">
        <f t="shared" si="323"/>
        <v>1.5184528759381921E-2</v>
      </c>
      <c r="M1477" s="22" t="str">
        <f t="shared" si="335"/>
        <v>NORMAL</v>
      </c>
      <c r="O1477">
        <f t="shared" si="324"/>
        <v>3.6635616461296463</v>
      </c>
      <c r="P1477">
        <f t="shared" si="325"/>
        <v>4.7449321283632502</v>
      </c>
      <c r="Q1477">
        <f t="shared" si="326"/>
        <v>3.2476576262936527</v>
      </c>
      <c r="R1477">
        <f>(O1477*constantes!$B$4)+(P1477*constantes!$B$5)+(D1477*constantes!$B$6)+(Q1477*constantes!$B$8)+(F1477*constantes!$B$9)</f>
        <v>22.781395091016659</v>
      </c>
      <c r="S1477" s="4">
        <f>(O1477*constantes!$B$4)+(P1477*constantes!$C$5)+(D1477*constantes!$B$6)+(Q1477*constantes!$B$8)+(F1477*constantes!$B$9)</f>
        <v>23.121322028692607</v>
      </c>
      <c r="T1477">
        <f>(O1477*constantes!$D$4)+(P1477*constantes!$D$5)+(D1477*constantes!$D$6)+(Q1477*constantes!$D$8)+(F1477*constantes!$D$9)</f>
        <v>24.976239683070901</v>
      </c>
      <c r="U1477">
        <f>(O1477*constantes!$D$4)+(P1477*constantes!$E$5)+(D1477*constantes!$D$6)+(Q1477*constantes!$D$8)+(F1477*constantes!$D$9)</f>
        <v>25.30724614834552</v>
      </c>
      <c r="V1477" s="5">
        <f t="shared" si="327"/>
        <v>3.7905426740200032E-2</v>
      </c>
      <c r="W1477" s="5">
        <f t="shared" si="328"/>
        <v>5.2839535188535569E-2</v>
      </c>
      <c r="X1477" s="6">
        <f t="shared" si="329"/>
        <v>1.8609061312034325E-2</v>
      </c>
      <c r="Y1477" s="6">
        <f t="shared" si="330"/>
        <v>2.5815722136967367E-2</v>
      </c>
      <c r="AA1477">
        <f>(O1477*constantes!$B$4)+(LN(110)*constantes!$B$5)+(LN(22)*constantes!$B$8)+(F1477*constantes!$B$9)</f>
        <v>22.574773704658814</v>
      </c>
      <c r="AB1477">
        <f t="shared" si="331"/>
        <v>3.0940270522043956E-2</v>
      </c>
      <c r="AC1477">
        <f>(O1477*constantes!$D$4)+(LN(110)*constantes!$D$5)+(LN(22)*constantes!$D$8)+(F1477*constantes!$D$9)</f>
        <v>24.771131368454586</v>
      </c>
      <c r="AD1477" s="7">
        <f t="shared" si="332"/>
        <v>1.5184528759381921E-2</v>
      </c>
      <c r="AF1477">
        <f>(O1477*constantes!$B$4)+(LN(125)*constantes!$B$5)+(LN(22.5)*constantes!$B$8)+(F1477*constantes!$B$9)</f>
        <v>22.829730641413207</v>
      </c>
      <c r="AG1477">
        <f t="shared" si="333"/>
        <v>3.974481175054656E-2</v>
      </c>
      <c r="AH1477">
        <f>(O1477*constantes!$D$4)+(LN(125)*constantes!$D$5)+(LN(22.5)*constantes!$D$8)+(F1477*constantes!$D$9)</f>
        <v>25.142204385062819</v>
      </c>
      <c r="AI1477">
        <f t="shared" si="334"/>
        <v>2.1931490638549711E-2</v>
      </c>
    </row>
    <row r="1478" spans="1:35" x14ac:dyDescent="0.25">
      <c r="A1478" s="11">
        <v>1477</v>
      </c>
      <c r="B1478">
        <v>1</v>
      </c>
      <c r="C1478">
        <v>61</v>
      </c>
      <c r="D1478">
        <v>0</v>
      </c>
      <c r="E1478">
        <v>0</v>
      </c>
      <c r="F1478">
        <v>0</v>
      </c>
      <c r="G1478">
        <v>131.5</v>
      </c>
      <c r="H1478">
        <v>27.33</v>
      </c>
      <c r="I1478">
        <f>IF(AND(B1478=1,E1478=0),V1478,IF(AND(B1478=1,E1478=1),W1478,IF(AND(B1478=0,E1478=0),X1478,IF(AND(B1478=0,E1478=1),Y1478,ERROR))))</f>
        <v>0.18877936741723023</v>
      </c>
      <c r="K1478">
        <f t="shared" si="322"/>
        <v>0.15060331820878059</v>
      </c>
      <c r="L1478">
        <f t="shared" si="323"/>
        <v>0.11882079876600593</v>
      </c>
      <c r="M1478" s="22" t="str">
        <f t="shared" si="335"/>
        <v>Elevated Risk</v>
      </c>
      <c r="O1478">
        <f t="shared" si="324"/>
        <v>4.1108738641733114</v>
      </c>
      <c r="P1478">
        <f t="shared" si="325"/>
        <v>4.8790068516178193</v>
      </c>
      <c r="Q1478">
        <f t="shared" si="326"/>
        <v>3.3079849999399764</v>
      </c>
      <c r="R1478">
        <f>(O1478*constantes!$B$4)+(P1478*constantes!$B$5)+(D1478*constantes!$B$6)+(Q1478*constantes!$B$8)+(F1478*constantes!$B$9)</f>
        <v>24.470405202918549</v>
      </c>
      <c r="S1478" s="4">
        <f>(O1478*constantes!$B$4)+(P1478*constantes!$C$5)+(D1478*constantes!$B$6)+(Q1478*constantes!$B$8)+(F1478*constantes!$B$9)</f>
        <v>24.819937253768451</v>
      </c>
      <c r="T1478">
        <f>(O1478*constantes!$D$4)+(P1478*constantes!$D$5)+(D1478*constantes!$D$6)+(Q1478*constantes!$D$8)+(F1478*constantes!$D$9)</f>
        <v>26.601390039789667</v>
      </c>
      <c r="U1478">
        <f>(O1478*constantes!$D$4)+(P1478*constantes!$E$5)+(D1478*constantes!$D$6)+(Q1478*constantes!$D$8)+(F1478*constantes!$D$9)</f>
        <v>26.941749557758527</v>
      </c>
      <c r="V1478" s="5">
        <f t="shared" si="327"/>
        <v>0.18877936741723023</v>
      </c>
      <c r="W1478" s="5">
        <f t="shared" si="328"/>
        <v>0.25677140789661423</v>
      </c>
      <c r="X1478" s="6">
        <f t="shared" si="329"/>
        <v>9.0999232152947473E-2</v>
      </c>
      <c r="Y1478" s="6">
        <f t="shared" si="330"/>
        <v>0.12549155075496532</v>
      </c>
      <c r="AA1478">
        <f>(O1478*constantes!$B$4)+(LN(110)*constantes!$B$5)+(LN(22)*constantes!$B$8)+(F1478*constantes!$B$9)</f>
        <v>23.967238746940023</v>
      </c>
      <c r="AB1478">
        <f t="shared" si="331"/>
        <v>0.11882079876600593</v>
      </c>
      <c r="AC1478">
        <f>(O1478*constantes!$D$4)+(LN(110)*constantes!$D$5)+(LN(22)*constantes!$D$8)+(F1478*constantes!$D$9)</f>
        <v>25.98829922560666</v>
      </c>
      <c r="AD1478" s="7">
        <f t="shared" si="332"/>
        <v>5.0368025874669486E-2</v>
      </c>
      <c r="AF1478">
        <f>(O1478*constantes!$B$4)+(LN(125)*constantes!$B$5)+(LN(22.5)*constantes!$B$8)+(F1478*constantes!$B$9)</f>
        <v>24.222195683694412</v>
      </c>
      <c r="AG1478">
        <f t="shared" si="333"/>
        <v>0.15060331820878059</v>
      </c>
      <c r="AH1478">
        <f>(O1478*constantes!$D$4)+(LN(125)*constantes!$D$5)+(LN(22.5)*constantes!$D$8)+(F1478*constantes!$D$9)</f>
        <v>26.359372242214892</v>
      </c>
      <c r="AI1478">
        <f t="shared" si="334"/>
        <v>7.2164067569494672E-2</v>
      </c>
    </row>
    <row r="1479" spans="1:35" x14ac:dyDescent="0.25">
      <c r="A1479" s="11">
        <v>1478</v>
      </c>
      <c r="B1479">
        <v>0</v>
      </c>
      <c r="C1479">
        <v>40</v>
      </c>
      <c r="D1479">
        <v>0</v>
      </c>
      <c r="E1479">
        <v>0</v>
      </c>
      <c r="F1479">
        <v>0</v>
      </c>
      <c r="G1479">
        <v>117.5</v>
      </c>
      <c r="H1479">
        <v>21.12</v>
      </c>
      <c r="I1479">
        <f>IF(AND(B1479=1,E1479=0),V1479,IF(AND(B1479=1,E1479=1),W1479,IF(AND(B1479=0,E1479=0),X1479,IF(AND(B1479=0,E1479=1),Y1479,ERROR))))</f>
        <v>1.9140859126415499E-2</v>
      </c>
      <c r="K1479">
        <f t="shared" si="322"/>
        <v>2.3477142937900042E-2</v>
      </c>
      <c r="L1479">
        <f t="shared" si="323"/>
        <v>1.6258639030403699E-2</v>
      </c>
      <c r="M1479" s="22" t="str">
        <f t="shared" si="335"/>
        <v>NORMAL</v>
      </c>
      <c r="O1479">
        <f t="shared" si="324"/>
        <v>3.6888794541139363</v>
      </c>
      <c r="P1479">
        <f t="shared" si="325"/>
        <v>4.7664383335842135</v>
      </c>
      <c r="Q1479">
        <f t="shared" si="326"/>
        <v>3.0502204588380608</v>
      </c>
      <c r="R1479">
        <f>(O1479*constantes!$B$4)+(P1479*constantes!$B$5)+(D1479*constantes!$B$6)+(Q1479*constantes!$B$8)+(F1479*constantes!$B$9)</f>
        <v>22.743581882496972</v>
      </c>
      <c r="S1479" s="4">
        <f>(O1479*constantes!$B$4)+(P1479*constantes!$C$5)+(D1479*constantes!$B$6)+(Q1479*constantes!$B$8)+(F1479*constantes!$B$9)</f>
        <v>23.085049524714947</v>
      </c>
      <c r="T1479">
        <f>(O1479*constantes!$D$4)+(P1479*constantes!$D$5)+(D1479*constantes!$D$6)+(Q1479*constantes!$D$8)+(F1479*constantes!$D$9)</f>
        <v>25.004686478709139</v>
      </c>
      <c r="U1479">
        <f>(O1479*constantes!$D$4)+(P1479*constantes!$E$5)+(D1479*constantes!$D$6)+(Q1479*constantes!$D$8)+(F1479*constantes!$D$9)</f>
        <v>25.337193216859973</v>
      </c>
      <c r="V1479" s="5">
        <f t="shared" si="327"/>
        <v>3.6524873913969635E-2</v>
      </c>
      <c r="W1479" s="5">
        <f t="shared" si="328"/>
        <v>5.1006113742660175E-2</v>
      </c>
      <c r="X1479" s="6">
        <f t="shared" si="329"/>
        <v>1.9140859126415499E-2</v>
      </c>
      <c r="Y1479" s="6">
        <f t="shared" si="330"/>
        <v>2.6589993651639499E-2</v>
      </c>
      <c r="AA1479">
        <f>(O1479*constantes!$B$4)+(LN(110)*constantes!$B$5)+(LN(22)*constantes!$B$8)+(F1479*constantes!$B$9)</f>
        <v>22.653587028201589</v>
      </c>
      <c r="AB1479">
        <f t="shared" si="331"/>
        <v>3.3434567241904078E-2</v>
      </c>
      <c r="AC1479">
        <f>(O1479*constantes!$D$4)+(LN(110)*constantes!$D$5)+(LN(22)*constantes!$D$8)+(F1479*constantes!$D$9)</f>
        <v>24.840022896226397</v>
      </c>
      <c r="AD1479" s="7">
        <f t="shared" si="332"/>
        <v>1.6258639030403699E-2</v>
      </c>
      <c r="AF1479">
        <f>(O1479*constantes!$B$4)+(LN(125)*constantes!$B$5)+(LN(22.5)*constantes!$B$8)+(F1479*constantes!$B$9)</f>
        <v>22.908543964955982</v>
      </c>
      <c r="AG1479">
        <f t="shared" si="333"/>
        <v>4.2933030992125865E-2</v>
      </c>
      <c r="AH1479">
        <f>(O1479*constantes!$D$4)+(LN(125)*constantes!$D$5)+(LN(22.5)*constantes!$D$8)+(F1479*constantes!$D$9)</f>
        <v>25.211095912834629</v>
      </c>
      <c r="AI1479">
        <f t="shared" si="334"/>
        <v>2.3477142937900042E-2</v>
      </c>
    </row>
    <row r="1480" spans="1:35" x14ac:dyDescent="0.25">
      <c r="A1480" s="11">
        <v>1479</v>
      </c>
      <c r="B1480">
        <v>1</v>
      </c>
      <c r="C1480">
        <v>55</v>
      </c>
      <c r="D1480">
        <v>0</v>
      </c>
      <c r="E1480">
        <v>0</v>
      </c>
      <c r="F1480">
        <v>0</v>
      </c>
      <c r="G1480">
        <v>129</v>
      </c>
      <c r="H1480">
        <v>26.36</v>
      </c>
      <c r="I1480">
        <f>IF(AND(B1480=1,E1480=0),V1480,IF(AND(B1480=1,E1480=1),W1480,IF(AND(B1480=0,E1480=0),X1480,IF(AND(B1480=0,E1480=1),Y1480,ERROR))))</f>
        <v>0.13249738688662838</v>
      </c>
      <c r="K1480">
        <f t="shared" si="322"/>
        <v>0.11152976090806932</v>
      </c>
      <c r="L1480">
        <f t="shared" si="323"/>
        <v>8.7567364830949512E-2</v>
      </c>
      <c r="M1480" s="22" t="str">
        <f t="shared" si="335"/>
        <v>Elevated Risk</v>
      </c>
      <c r="O1480">
        <f t="shared" si="324"/>
        <v>4.0073331852324712</v>
      </c>
      <c r="P1480">
        <f t="shared" si="325"/>
        <v>4.8598124043616719</v>
      </c>
      <c r="Q1480">
        <f t="shared" si="326"/>
        <v>3.2718477096343066</v>
      </c>
      <c r="R1480">
        <f>(O1480*constantes!$B$4)+(P1480*constantes!$B$5)+(D1480*constantes!$B$6)+(Q1480*constantes!$B$8)+(F1480*constantes!$B$9)</f>
        <v>24.083831416151316</v>
      </c>
      <c r="S1480" s="4">
        <f>(O1480*constantes!$B$4)+(P1480*constantes!$C$5)+(D1480*constantes!$B$6)+(Q1480*constantes!$B$8)+(F1480*constantes!$B$9)</f>
        <v>24.431988376799787</v>
      </c>
      <c r="T1480">
        <f>(O1480*constantes!$D$4)+(P1480*constantes!$D$5)+(D1480*constantes!$D$6)+(Q1480*constantes!$D$8)+(F1480*constantes!$D$9)</f>
        <v>26.247181162244054</v>
      </c>
      <c r="U1480">
        <f>(O1480*constantes!$D$4)+(P1480*constantes!$E$5)+(D1480*constantes!$D$6)+(Q1480*constantes!$D$8)+(F1480*constantes!$D$9)</f>
        <v>26.586201675572323</v>
      </c>
      <c r="V1480" s="5">
        <f t="shared" si="327"/>
        <v>0.13249738688662838</v>
      </c>
      <c r="W1480" s="5">
        <f t="shared" si="328"/>
        <v>0.18235764323437165</v>
      </c>
      <c r="X1480" s="6">
        <f t="shared" si="329"/>
        <v>6.4759385741209763E-2</v>
      </c>
      <c r="Y1480" s="6">
        <f t="shared" si="330"/>
        <v>8.969100084413606E-2</v>
      </c>
      <c r="AA1480">
        <f>(O1480*constantes!$B$4)+(LN(110)*constantes!$B$5)+(LN(22)*constantes!$B$8)+(F1480*constantes!$B$9)</f>
        <v>23.644920755024344</v>
      </c>
      <c r="AB1480">
        <f t="shared" si="331"/>
        <v>8.7567364830949512E-2</v>
      </c>
      <c r="AC1480">
        <f>(O1480*constantes!$D$4)+(LN(110)*constantes!$D$5)+(LN(22)*constantes!$D$8)+(F1480*constantes!$D$9)</f>
        <v>25.706557790361106</v>
      </c>
      <c r="AD1480" s="7">
        <f t="shared" si="332"/>
        <v>3.8241136753246696E-2</v>
      </c>
      <c r="AF1480">
        <f>(O1480*constantes!$B$4)+(LN(125)*constantes!$B$5)+(LN(22.5)*constantes!$B$8)+(F1480*constantes!$B$9)</f>
        <v>23.899877691778737</v>
      </c>
      <c r="AG1480">
        <f t="shared" si="333"/>
        <v>0.11152976090806932</v>
      </c>
      <c r="AH1480">
        <f>(O1480*constantes!$D$4)+(LN(125)*constantes!$D$5)+(LN(22.5)*constantes!$D$8)+(F1480*constantes!$D$9)</f>
        <v>26.077630806969339</v>
      </c>
      <c r="AI1480">
        <f t="shared" si="334"/>
        <v>5.4942946453026109E-2</v>
      </c>
    </row>
    <row r="1481" spans="1:35" x14ac:dyDescent="0.25">
      <c r="A1481" s="11">
        <v>1480</v>
      </c>
      <c r="B1481">
        <v>1</v>
      </c>
      <c r="C1481">
        <v>61</v>
      </c>
      <c r="D1481">
        <v>0</v>
      </c>
      <c r="E1481">
        <v>0</v>
      </c>
      <c r="F1481">
        <v>0</v>
      </c>
      <c r="G1481">
        <v>112</v>
      </c>
      <c r="H1481">
        <v>24.38</v>
      </c>
      <c r="I1481">
        <f>IF(AND(B1481=1,E1481=0),V1481,IF(AND(B1481=1,E1481=1),W1481,IF(AND(B1481=0,E1481=0),X1481,IF(AND(B1481=0,E1481=1),Y1481,ERROR))))</f>
        <v>0.13228385564523337</v>
      </c>
      <c r="K1481">
        <f t="shared" si="322"/>
        <v>0.15060331820878059</v>
      </c>
      <c r="L1481">
        <f t="shared" si="323"/>
        <v>0.11882079876600593</v>
      </c>
      <c r="M1481" s="22" t="str">
        <f t="shared" si="335"/>
        <v>NORMAL</v>
      </c>
      <c r="O1481">
        <f t="shared" si="324"/>
        <v>4.1108738641733114</v>
      </c>
      <c r="P1481">
        <f t="shared" si="325"/>
        <v>4.7184988712950942</v>
      </c>
      <c r="Q1481">
        <f t="shared" si="326"/>
        <v>3.1937631240531252</v>
      </c>
      <c r="R1481">
        <f>(O1481*constantes!$B$4)+(P1481*constantes!$B$5)+(D1481*constantes!$B$6)+(Q1481*constantes!$B$8)+(F1481*constantes!$B$9)</f>
        <v>24.082098382234655</v>
      </c>
      <c r="S1481" s="4">
        <f>(O1481*constantes!$B$4)+(P1481*constantes!$C$5)+(D1481*constantes!$B$6)+(Q1481*constantes!$B$8)+(F1481*constantes!$B$9)</f>
        <v>24.420131641374233</v>
      </c>
      <c r="T1481">
        <f>(O1481*constantes!$D$4)+(P1481*constantes!$D$5)+(D1481*constantes!$D$6)+(Q1481*constantes!$D$8)+(F1481*constantes!$D$9)</f>
        <v>26.091499602812917</v>
      </c>
      <c r="U1481">
        <f>(O1481*constantes!$D$4)+(P1481*constantes!$E$5)+(D1481*constantes!$D$6)+(Q1481*constantes!$D$8)+(F1481*constantes!$D$9)</f>
        <v>26.420662084074465</v>
      </c>
      <c r="V1481" s="5">
        <f t="shared" si="327"/>
        <v>0.13228385564523337</v>
      </c>
      <c r="W1481" s="5">
        <f t="shared" si="328"/>
        <v>0.18041505462800789</v>
      </c>
      <c r="X1481" s="6">
        <f t="shared" si="329"/>
        <v>5.5688477310446793E-2</v>
      </c>
      <c r="Y1481" s="6">
        <f t="shared" si="330"/>
        <v>7.6546274285190341E-2</v>
      </c>
      <c r="AA1481">
        <f>(O1481*constantes!$B$4)+(LN(110)*constantes!$B$5)+(LN(22)*constantes!$B$8)+(F1481*constantes!$B$9)</f>
        <v>23.967238746940023</v>
      </c>
      <c r="AB1481">
        <f t="shared" si="331"/>
        <v>0.11882079876600593</v>
      </c>
      <c r="AC1481">
        <f>(O1481*constantes!$D$4)+(LN(110)*constantes!$D$5)+(LN(22)*constantes!$D$8)+(F1481*constantes!$D$9)</f>
        <v>25.98829922560666</v>
      </c>
      <c r="AD1481" s="7">
        <f t="shared" si="332"/>
        <v>5.0368025874669486E-2</v>
      </c>
      <c r="AF1481">
        <f>(O1481*constantes!$B$4)+(LN(125)*constantes!$B$5)+(LN(22.5)*constantes!$B$8)+(F1481*constantes!$B$9)</f>
        <v>24.222195683694412</v>
      </c>
      <c r="AG1481">
        <f t="shared" si="333"/>
        <v>0.15060331820878059</v>
      </c>
      <c r="AH1481">
        <f>(O1481*constantes!$D$4)+(LN(125)*constantes!$D$5)+(LN(22.5)*constantes!$D$8)+(F1481*constantes!$D$9)</f>
        <v>26.359372242214892</v>
      </c>
      <c r="AI1481">
        <f t="shared" si="334"/>
        <v>7.2164067569494672E-2</v>
      </c>
    </row>
    <row r="1482" spans="1:35" x14ac:dyDescent="0.25">
      <c r="A1482" s="11">
        <v>1481</v>
      </c>
      <c r="B1482">
        <v>1</v>
      </c>
      <c r="C1482">
        <v>52</v>
      </c>
      <c r="D1482">
        <v>1</v>
      </c>
      <c r="E1482">
        <v>0</v>
      </c>
      <c r="F1482">
        <v>1</v>
      </c>
      <c r="G1482">
        <v>132</v>
      </c>
      <c r="H1482">
        <v>27.52</v>
      </c>
      <c r="I1482">
        <f>IF(AND(B1482=1,E1482=0),V1482,IF(AND(B1482=1,E1482=1),W1482,IF(AND(B1482=0,E1482=0),X1482,IF(AND(B1482=0,E1482=1),Y1482,ERROR))))</f>
        <v>0.3597547630062915</v>
      </c>
      <c r="K1482">
        <f t="shared" si="322"/>
        <v>0.15548152760533929</v>
      </c>
      <c r="L1482">
        <f t="shared" si="323"/>
        <v>0.12274515981542711</v>
      </c>
      <c r="M1482" s="22" t="str">
        <f t="shared" si="335"/>
        <v>'&gt;30%</v>
      </c>
      <c r="O1482">
        <f t="shared" si="324"/>
        <v>3.9512437185814275</v>
      </c>
      <c r="P1482">
        <f t="shared" si="325"/>
        <v>4.8828019225863706</v>
      </c>
      <c r="Q1482">
        <f t="shared" si="326"/>
        <v>3.314913013065143</v>
      </c>
      <c r="R1482">
        <f>(O1482*constantes!$B$4)+(P1482*constantes!$B$5)+(D1482*constantes!$B$6)+(Q1482*constantes!$B$8)+(F1482*constantes!$B$9)</f>
        <v>25.227145426114422</v>
      </c>
      <c r="S1482" s="4">
        <f>(O1482*constantes!$B$4)+(P1482*constantes!$C$5)+(D1482*constantes!$B$6)+(Q1482*constantes!$B$8)+(F1482*constantes!$B$9)</f>
        <v>25.576949355848509</v>
      </c>
      <c r="T1482">
        <f>(O1482*constantes!$D$4)+(P1482*constantes!$D$5)+(D1482*constantes!$D$6)+(Q1482*constantes!$D$8)+(F1482*constantes!$D$9)</f>
        <v>27.577552379312344</v>
      </c>
      <c r="U1482">
        <f>(O1482*constantes!$D$4)+(P1482*constantes!$E$5)+(D1482*constantes!$D$6)+(Q1482*constantes!$D$8)+(F1482*constantes!$D$9)</f>
        <v>27.91817664143197</v>
      </c>
      <c r="V1482" s="5">
        <f t="shared" si="327"/>
        <v>0.3597547630062915</v>
      </c>
      <c r="W1482" s="5">
        <f t="shared" si="328"/>
        <v>0.46881442238526594</v>
      </c>
      <c r="X1482" s="6">
        <f t="shared" si="329"/>
        <v>0.22371867654055289</v>
      </c>
      <c r="Y1482" s="6">
        <f t="shared" si="330"/>
        <v>0.29953544664911502</v>
      </c>
      <c r="AA1482">
        <f>(O1482*constantes!$B$4)+(LN(110)*constantes!$B$5)+(LN(22)*constantes!$B$8)+(F1482*constantes!$B$9)</f>
        <v>24.001916488918312</v>
      </c>
      <c r="AB1482">
        <f t="shared" si="331"/>
        <v>0.12274515981542711</v>
      </c>
      <c r="AC1482">
        <f>(O1482*constantes!$D$4)+(LN(110)*constantes!$D$5)+(LN(22)*constantes!$D$8)+(F1482*constantes!$D$9)</f>
        <v>26.33156442534095</v>
      </c>
      <c r="AD1482" s="7">
        <f t="shared" si="332"/>
        <v>7.025621985652597E-2</v>
      </c>
      <c r="AF1482">
        <f>(O1482*constantes!$B$4)+(LN(125)*constantes!$B$5)+(LN(22.5)*constantes!$B$8)+(F1482*constantes!$B$9)</f>
        <v>24.256873425672705</v>
      </c>
      <c r="AG1482">
        <f t="shared" si="333"/>
        <v>0.15548152760533929</v>
      </c>
      <c r="AH1482">
        <f>(O1482*constantes!$D$4)+(LN(125)*constantes!$D$5)+(LN(22.5)*constantes!$D$8)+(F1482*constantes!$D$9)</f>
        <v>26.702637441949182</v>
      </c>
      <c r="AI1482">
        <f t="shared" si="334"/>
        <v>0.10019323175363004</v>
      </c>
    </row>
    <row r="1483" spans="1:35" x14ac:dyDescent="0.25">
      <c r="A1483" s="11">
        <v>1482</v>
      </c>
      <c r="B1483">
        <v>1</v>
      </c>
      <c r="C1483">
        <v>54</v>
      </c>
      <c r="D1483">
        <v>0</v>
      </c>
      <c r="E1483">
        <v>0</v>
      </c>
      <c r="F1483">
        <v>0</v>
      </c>
      <c r="G1483">
        <v>141</v>
      </c>
      <c r="H1483">
        <v>35.85</v>
      </c>
      <c r="I1483">
        <f>IF(AND(B1483=1,E1483=0),V1483,IF(AND(B1483=1,E1483=1),W1483,IF(AND(B1483=0,E1483=0),X1483,IF(AND(B1483=0,E1483=1),Y1483,ERROR))))</f>
        <v>0.18293478676414932</v>
      </c>
      <c r="K1483">
        <f t="shared" si="322"/>
        <v>0.10567740925235103</v>
      </c>
      <c r="L1483">
        <f t="shared" si="323"/>
        <v>8.2913210367502876E-2</v>
      </c>
      <c r="M1483" s="22" t="str">
        <f t="shared" si="335"/>
        <v>Elevated Risk</v>
      </c>
      <c r="O1483">
        <f t="shared" si="324"/>
        <v>3.9889840465642745</v>
      </c>
      <c r="P1483">
        <f t="shared" si="325"/>
        <v>4.9487598903781684</v>
      </c>
      <c r="Q1483">
        <f t="shared" si="326"/>
        <v>3.5793435670456293</v>
      </c>
      <c r="R1483">
        <f>(O1483*constantes!$B$4)+(P1483*constantes!$B$5)+(D1483*constantes!$B$6)+(Q1483*constantes!$B$8)+(F1483*constantes!$B$9)</f>
        <v>24.435489474682225</v>
      </c>
      <c r="S1483" s="4">
        <f>(O1483*constantes!$B$4)+(P1483*constantes!$C$5)+(D1483*constantes!$B$6)+(Q1483*constantes!$B$8)+(F1483*constantes!$B$9)</f>
        <v>24.790018633228915</v>
      </c>
      <c r="T1483">
        <f>(O1483*constantes!$D$4)+(P1483*constantes!$D$5)+(D1483*constantes!$D$6)+(Q1483*constantes!$D$8)+(F1483*constantes!$D$9)</f>
        <v>26.604660401480388</v>
      </c>
      <c r="U1483">
        <f>(O1483*constantes!$D$4)+(P1483*constantes!$E$5)+(D1483*constantes!$D$6)+(Q1483*constantes!$D$8)+(F1483*constantes!$D$9)</f>
        <v>26.949885891433169</v>
      </c>
      <c r="V1483" s="5">
        <f t="shared" si="327"/>
        <v>0.18293478676414932</v>
      </c>
      <c r="W1483" s="5">
        <f t="shared" si="328"/>
        <v>0.25024194775811015</v>
      </c>
      <c r="X1483" s="6">
        <f t="shared" si="329"/>
        <v>9.1283281246909098E-2</v>
      </c>
      <c r="Y1483" s="6">
        <f t="shared" si="330"/>
        <v>0.12644903146940334</v>
      </c>
      <c r="AA1483">
        <f>(O1483*constantes!$B$4)+(LN(110)*constantes!$B$5)+(LN(22)*constantes!$B$8)+(F1483*constantes!$B$9)</f>
        <v>23.587800620315793</v>
      </c>
      <c r="AB1483">
        <f t="shared" si="331"/>
        <v>8.2913210367502876E-2</v>
      </c>
      <c r="AC1483">
        <f>(O1483*constantes!$D$4)+(LN(110)*constantes!$D$5)+(LN(22)*constantes!$D$8)+(F1483*constantes!$D$9)</f>
        <v>25.656628499605237</v>
      </c>
      <c r="AD1483" s="7">
        <f t="shared" si="332"/>
        <v>3.6413005758055728E-2</v>
      </c>
      <c r="AF1483">
        <f>(O1483*constantes!$B$4)+(LN(125)*constantes!$B$5)+(LN(22.5)*constantes!$B$8)+(F1483*constantes!$B$9)</f>
        <v>23.84275755707019</v>
      </c>
      <c r="AG1483">
        <f t="shared" si="333"/>
        <v>0.10567740925235103</v>
      </c>
      <c r="AH1483">
        <f>(O1483*constantes!$D$4)+(LN(125)*constantes!$D$5)+(LN(22.5)*constantes!$D$8)+(F1483*constantes!$D$9)</f>
        <v>26.027701516213469</v>
      </c>
      <c r="AI1483">
        <f t="shared" si="334"/>
        <v>5.2338355969762884E-2</v>
      </c>
    </row>
    <row r="1484" spans="1:35" x14ac:dyDescent="0.25">
      <c r="A1484" s="11">
        <v>1483</v>
      </c>
      <c r="B1484">
        <v>0</v>
      </c>
      <c r="C1484">
        <v>50</v>
      </c>
      <c r="D1484">
        <v>0</v>
      </c>
      <c r="E1484">
        <v>1</v>
      </c>
      <c r="F1484">
        <v>0</v>
      </c>
      <c r="G1484">
        <v>130.5</v>
      </c>
      <c r="H1484">
        <v>24.94</v>
      </c>
      <c r="I1484">
        <f>IF(AND(B1484=1,E1484=0),V1484,IF(AND(B1484=1,E1484=1),W1484,IF(AND(B1484=0,E1484=0),X1484,IF(AND(B1484=0,E1484=1),Y1484,ERROR))))</f>
        <v>7.0277033322835636E-2</v>
      </c>
      <c r="K1484">
        <f t="shared" si="322"/>
        <v>4.2663786438573714E-2</v>
      </c>
      <c r="L1484">
        <f t="shared" si="323"/>
        <v>2.9636129007590606E-2</v>
      </c>
      <c r="M1484" s="22" t="str">
        <f t="shared" si="335"/>
        <v>Elevated Risk</v>
      </c>
      <c r="O1484">
        <f t="shared" si="324"/>
        <v>3.912023005428146</v>
      </c>
      <c r="P1484">
        <f t="shared" si="325"/>
        <v>4.8713732267627483</v>
      </c>
      <c r="Q1484">
        <f t="shared" si="326"/>
        <v>3.2164729402518906</v>
      </c>
      <c r="R1484">
        <f>(O1484*constantes!$B$4)+(P1484*constantes!$B$5)+(D1484*constantes!$B$6)+(Q1484*constantes!$B$8)+(F1484*constantes!$B$9)</f>
        <v>23.764681433324135</v>
      </c>
      <c r="S1484" s="4">
        <f>(O1484*constantes!$B$4)+(P1484*constantes!$C$5)+(D1484*constantes!$B$6)+(Q1484*constantes!$B$8)+(F1484*constantes!$B$9)</f>
        <v>24.113666611289418</v>
      </c>
      <c r="T1484">
        <f>(O1484*constantes!$D$4)+(P1484*constantes!$D$5)+(D1484*constantes!$D$6)+(Q1484*constantes!$D$8)+(F1484*constantes!$D$9)</f>
        <v>25.992044693377345</v>
      </c>
      <c r="U1484">
        <f>(O1484*constantes!$D$4)+(P1484*constantes!$E$5)+(D1484*constantes!$D$6)+(Q1484*constantes!$D$8)+(F1484*constantes!$D$9)</f>
        <v>26.331871689676316</v>
      </c>
      <c r="V1484" s="5">
        <f t="shared" si="327"/>
        <v>9.8143838113854076E-2</v>
      </c>
      <c r="W1484" s="5">
        <f t="shared" si="328"/>
        <v>0.1362235890825978</v>
      </c>
      <c r="X1484" s="6">
        <f t="shared" si="329"/>
        <v>5.0552171662234024E-2</v>
      </c>
      <c r="Y1484" s="6">
        <f t="shared" si="330"/>
        <v>7.0277033322835636E-2</v>
      </c>
      <c r="AA1484">
        <f>(O1484*constantes!$B$4)+(LN(110)*constantes!$B$5)+(LN(22)*constantes!$B$8)+(F1484*constantes!$B$9)</f>
        <v>23.348223977700673</v>
      </c>
      <c r="AB1484">
        <f t="shared" si="331"/>
        <v>6.5845990830285972E-2</v>
      </c>
      <c r="AC1484">
        <f>(O1484*constantes!$D$4)+(LN(110)*constantes!$D$5)+(LN(22)*constantes!$D$8)+(F1484*constantes!$D$9)</f>
        <v>25.447212119400952</v>
      </c>
      <c r="AD1484" s="7">
        <f t="shared" si="332"/>
        <v>2.9636129007590606E-2</v>
      </c>
      <c r="AF1484">
        <f>(O1484*constantes!$B$4)+(LN(125)*constantes!$B$5)+(LN(22.5)*constantes!$B$8)+(F1484*constantes!$B$9)</f>
        <v>23.603180914455063</v>
      </c>
      <c r="AG1484">
        <f t="shared" si="333"/>
        <v>8.4142660265313918E-2</v>
      </c>
      <c r="AH1484">
        <f>(O1484*constantes!$D$4)+(LN(125)*constantes!$D$5)+(LN(22.5)*constantes!$D$8)+(F1484*constantes!$D$9)</f>
        <v>25.818285136009184</v>
      </c>
      <c r="AI1484">
        <f t="shared" si="334"/>
        <v>4.2663786438573714E-2</v>
      </c>
    </row>
    <row r="1485" spans="1:35" x14ac:dyDescent="0.25">
      <c r="A1485" s="11">
        <v>1484</v>
      </c>
      <c r="B1485">
        <v>1</v>
      </c>
      <c r="C1485">
        <v>37</v>
      </c>
      <c r="D1485">
        <v>1</v>
      </c>
      <c r="E1485">
        <v>0</v>
      </c>
      <c r="F1485">
        <v>0</v>
      </c>
      <c r="G1485">
        <v>122.5</v>
      </c>
      <c r="H1485">
        <v>23.87</v>
      </c>
      <c r="I1485">
        <f>IF(AND(B1485=1,E1485=0),V1485,IF(AND(B1485=1,E1485=1),W1485,IF(AND(B1485=0,E1485=0),X1485,IF(AND(B1485=0,E1485=1),Y1485,ERROR))))</f>
        <v>6.8210963395424096E-2</v>
      </c>
      <c r="K1485">
        <f t="shared" si="322"/>
        <v>3.3840132302612846E-2</v>
      </c>
      <c r="L1485">
        <f t="shared" si="323"/>
        <v>2.6325671515684657E-2</v>
      </c>
      <c r="M1485" s="22" t="str">
        <f t="shared" si="335"/>
        <v>Elevated Risk</v>
      </c>
      <c r="O1485">
        <f t="shared" si="324"/>
        <v>3.6109179126442243</v>
      </c>
      <c r="P1485">
        <f t="shared" si="325"/>
        <v>4.808111029984782</v>
      </c>
      <c r="Q1485">
        <f t="shared" si="326"/>
        <v>3.1726224403507386</v>
      </c>
      <c r="R1485">
        <f>(O1485*constantes!$B$4)+(P1485*constantes!$B$5)+(D1485*constantes!$B$6)+(Q1485*constantes!$B$8)+(F1485*constantes!$B$9)</f>
        <v>23.38476352688599</v>
      </c>
      <c r="S1485" s="4">
        <f>(O1485*constantes!$B$4)+(P1485*constantes!$C$5)+(D1485*constantes!$B$6)+(Q1485*constantes!$B$8)+(F1485*constantes!$B$9)</f>
        <v>23.7292166010741</v>
      </c>
      <c r="T1485">
        <f>(O1485*constantes!$D$4)+(P1485*constantes!$D$5)+(D1485*constantes!$D$6)+(Q1485*constantes!$D$8)+(F1485*constantes!$D$9)</f>
        <v>25.591027224542628</v>
      </c>
      <c r="U1485">
        <f>(O1485*constantes!$D$4)+(P1485*constantes!$E$5)+(D1485*constantes!$D$6)+(Q1485*constantes!$D$8)+(F1485*constantes!$D$9)</f>
        <v>25.926441049994366</v>
      </c>
      <c r="V1485" s="5">
        <f t="shared" si="327"/>
        <v>6.8210963395424096E-2</v>
      </c>
      <c r="W1485" s="5">
        <f t="shared" si="328"/>
        <v>9.4891917064425679E-2</v>
      </c>
      <c r="X1485" s="6">
        <f t="shared" si="329"/>
        <v>3.4140873306953257E-2</v>
      </c>
      <c r="Y1485" s="6">
        <f t="shared" si="330"/>
        <v>4.7419590520402788E-2</v>
      </c>
      <c r="AA1485">
        <f>(O1485*constantes!$B$4)+(LN(110)*constantes!$B$5)+(LN(22)*constantes!$B$8)+(F1485*constantes!$B$9)</f>
        <v>22.410895868068035</v>
      </c>
      <c r="AB1485">
        <f t="shared" si="331"/>
        <v>2.6325671515684657E-2</v>
      </c>
      <c r="AC1485">
        <f>(O1485*constantes!$D$4)+(LN(110)*constantes!$D$5)+(LN(22)*constantes!$D$8)+(F1485*constantes!$D$9)</f>
        <v>24.627884084579406</v>
      </c>
      <c r="AD1485" s="7">
        <f t="shared" si="332"/>
        <v>1.3171407582175831E-2</v>
      </c>
      <c r="AF1485">
        <f>(O1485*constantes!$B$4)+(LN(125)*constantes!$B$5)+(LN(22.5)*constantes!$B$8)+(F1485*constantes!$B$9)</f>
        <v>22.665852804822428</v>
      </c>
      <c r="AG1485">
        <f t="shared" si="333"/>
        <v>3.3840132302612846E-2</v>
      </c>
      <c r="AH1485">
        <f>(O1485*constantes!$D$4)+(LN(125)*constantes!$D$5)+(LN(22.5)*constantes!$D$8)+(F1485*constantes!$D$9)</f>
        <v>24.998957101187639</v>
      </c>
      <c r="AI1485">
        <f t="shared" si="334"/>
        <v>1.903255478119692E-2</v>
      </c>
    </row>
    <row r="1486" spans="1:35" x14ac:dyDescent="0.25">
      <c r="A1486" s="11">
        <v>1485</v>
      </c>
      <c r="B1486">
        <v>0</v>
      </c>
      <c r="C1486">
        <v>55</v>
      </c>
      <c r="D1486">
        <v>0</v>
      </c>
      <c r="E1486">
        <v>0</v>
      </c>
      <c r="F1486">
        <v>0</v>
      </c>
      <c r="G1486">
        <v>109</v>
      </c>
      <c r="H1486">
        <v>28.27</v>
      </c>
      <c r="I1486">
        <f>IF(AND(B1486=1,E1486=0),V1486,IF(AND(B1486=1,E1486=1),W1486,IF(AND(B1486=0,E1486=0),X1486,IF(AND(B1486=0,E1486=1),Y1486,ERROR))))</f>
        <v>4.228080499300535E-2</v>
      </c>
      <c r="K1486">
        <f t="shared" si="322"/>
        <v>5.4942946453026109E-2</v>
      </c>
      <c r="L1486">
        <f t="shared" si="323"/>
        <v>3.8241136753246696E-2</v>
      </c>
      <c r="M1486" s="22" t="str">
        <f t="shared" si="335"/>
        <v>NORMAL</v>
      </c>
      <c r="O1486">
        <f t="shared" si="324"/>
        <v>4.0073331852324712</v>
      </c>
      <c r="P1486">
        <f t="shared" si="325"/>
        <v>4.6913478822291435</v>
      </c>
      <c r="Q1486">
        <f t="shared" si="326"/>
        <v>3.341801171705499</v>
      </c>
      <c r="R1486">
        <f>(O1486*constantes!$B$4)+(P1486*constantes!$B$5)+(D1486*constantes!$B$6)+(Q1486*constantes!$B$8)+(F1486*constantes!$B$9)</f>
        <v>23.826773256559882</v>
      </c>
      <c r="S1486" s="4">
        <f>(O1486*constantes!$B$4)+(P1486*constantes!$C$5)+(D1486*constantes!$B$6)+(Q1486*constantes!$B$8)+(F1486*constantes!$B$9)</f>
        <v>24.16286141884278</v>
      </c>
      <c r="T1486">
        <f>(O1486*constantes!$D$4)+(P1486*constantes!$D$5)+(D1486*constantes!$D$6)+(Q1486*constantes!$D$8)+(F1486*constantes!$D$9)</f>
        <v>25.809069330776136</v>
      </c>
      <c r="U1486">
        <f>(O1486*constantes!$D$4)+(P1486*constantes!$E$5)+(D1486*constantes!$D$6)+(Q1486*constantes!$D$8)+(F1486*constantes!$D$9)</f>
        <v>26.136337759040444</v>
      </c>
      <c r="V1486" s="5">
        <f t="shared" si="327"/>
        <v>0.10409209449079349</v>
      </c>
      <c r="W1486" s="5">
        <f t="shared" si="328"/>
        <v>0.14257847968177662</v>
      </c>
      <c r="X1486" s="6">
        <f t="shared" si="329"/>
        <v>4.228080499300535E-2</v>
      </c>
      <c r="Y1486" s="6">
        <f t="shared" si="330"/>
        <v>5.8166548175833888E-2</v>
      </c>
      <c r="AA1486">
        <f>(O1486*constantes!$B$4)+(LN(110)*constantes!$B$5)+(LN(22)*constantes!$B$8)+(F1486*constantes!$B$9)</f>
        <v>23.644920755024344</v>
      </c>
      <c r="AB1486">
        <f t="shared" si="331"/>
        <v>8.7567364830949512E-2</v>
      </c>
      <c r="AC1486">
        <f>(O1486*constantes!$D$4)+(LN(110)*constantes!$D$5)+(LN(22)*constantes!$D$8)+(F1486*constantes!$D$9)</f>
        <v>25.706557790361106</v>
      </c>
      <c r="AD1486" s="7">
        <f t="shared" si="332"/>
        <v>3.8241136753246696E-2</v>
      </c>
      <c r="AF1486">
        <f>(O1486*constantes!$B$4)+(LN(125)*constantes!$B$5)+(LN(22.5)*constantes!$B$8)+(F1486*constantes!$B$9)</f>
        <v>23.899877691778737</v>
      </c>
      <c r="AG1486">
        <f t="shared" si="333"/>
        <v>0.11152976090806932</v>
      </c>
      <c r="AH1486">
        <f>(O1486*constantes!$D$4)+(LN(125)*constantes!$D$5)+(LN(22.5)*constantes!$D$8)+(F1486*constantes!$D$9)</f>
        <v>26.077630806969339</v>
      </c>
      <c r="AI1486">
        <f t="shared" si="334"/>
        <v>5.4942946453026109E-2</v>
      </c>
    </row>
    <row r="1487" spans="1:35" x14ac:dyDescent="0.25">
      <c r="A1487" s="11">
        <v>1486</v>
      </c>
      <c r="B1487">
        <v>0</v>
      </c>
      <c r="C1487">
        <v>61</v>
      </c>
      <c r="D1487">
        <v>1</v>
      </c>
      <c r="E1487">
        <v>1</v>
      </c>
      <c r="F1487">
        <v>0</v>
      </c>
      <c r="G1487">
        <v>141</v>
      </c>
      <c r="H1487">
        <v>26.11</v>
      </c>
      <c r="I1487">
        <f>IF(AND(B1487=1,E1487=0),V1487,IF(AND(B1487=1,E1487=1),W1487,IF(AND(B1487=0,E1487=0),X1487,IF(AND(B1487=0,E1487=1),Y1487,ERROR))))</f>
        <v>0.25722352464233655</v>
      </c>
      <c r="K1487">
        <f t="shared" si="322"/>
        <v>7.2164067569494672E-2</v>
      </c>
      <c r="L1487">
        <f t="shared" si="323"/>
        <v>5.0368025874669486E-2</v>
      </c>
      <c r="M1487" s="22" t="str">
        <f t="shared" si="335"/>
        <v>Elevated Risk</v>
      </c>
      <c r="O1487">
        <f t="shared" si="324"/>
        <v>4.1108738641733114</v>
      </c>
      <c r="P1487">
        <f t="shared" si="325"/>
        <v>4.9487598903781684</v>
      </c>
      <c r="Q1487">
        <f t="shared" si="326"/>
        <v>3.2623183827110376</v>
      </c>
      <c r="R1487">
        <f>(O1487*constantes!$B$4)+(P1487*constantes!$B$5)+(D1487*constantes!$B$6)+(Q1487*constantes!$B$8)+(F1487*constantes!$B$9)</f>
        <v>25.273129545921513</v>
      </c>
      <c r="S1487" s="4">
        <f>(O1487*constantes!$B$4)+(P1487*constantes!$C$5)+(D1487*constantes!$B$6)+(Q1487*constantes!$B$8)+(F1487*constantes!$B$9)</f>
        <v>25.627658704468207</v>
      </c>
      <c r="T1487">
        <f>(O1487*constantes!$D$4)+(P1487*constantes!$D$5)+(D1487*constantes!$D$6)+(Q1487*constantes!$D$8)+(F1487*constantes!$D$9)</f>
        <v>27.392932001990747</v>
      </c>
      <c r="U1487">
        <f>(O1487*constantes!$D$4)+(P1487*constantes!$E$5)+(D1487*constantes!$D$6)+(Q1487*constantes!$D$8)+(F1487*constantes!$D$9)</f>
        <v>27.738157491943529</v>
      </c>
      <c r="V1487" s="5">
        <f t="shared" si="327"/>
        <v>0.37304922282087272</v>
      </c>
      <c r="W1487" s="5">
        <f t="shared" si="328"/>
        <v>0.48601033241444302</v>
      </c>
      <c r="X1487" s="6">
        <f t="shared" si="329"/>
        <v>0.18986064865649799</v>
      </c>
      <c r="Y1487" s="6">
        <f t="shared" si="330"/>
        <v>0.25722352464233655</v>
      </c>
      <c r="AA1487">
        <f>(O1487*constantes!$B$4)+(LN(110)*constantes!$B$5)+(LN(22)*constantes!$B$8)+(F1487*constantes!$B$9)</f>
        <v>23.967238746940023</v>
      </c>
      <c r="AB1487">
        <f t="shared" si="331"/>
        <v>0.11882079876600593</v>
      </c>
      <c r="AC1487">
        <f>(O1487*constantes!$D$4)+(LN(110)*constantes!$D$5)+(LN(22)*constantes!$D$8)+(F1487*constantes!$D$9)</f>
        <v>25.98829922560666</v>
      </c>
      <c r="AD1487" s="7">
        <f t="shared" si="332"/>
        <v>5.0368025874669486E-2</v>
      </c>
      <c r="AF1487">
        <f>(O1487*constantes!$B$4)+(LN(125)*constantes!$B$5)+(LN(22.5)*constantes!$B$8)+(F1487*constantes!$B$9)</f>
        <v>24.222195683694412</v>
      </c>
      <c r="AG1487">
        <f t="shared" si="333"/>
        <v>0.15060331820878059</v>
      </c>
      <c r="AH1487">
        <f>(O1487*constantes!$D$4)+(LN(125)*constantes!$D$5)+(LN(22.5)*constantes!$D$8)+(F1487*constantes!$D$9)</f>
        <v>26.359372242214892</v>
      </c>
      <c r="AI1487">
        <f t="shared" si="334"/>
        <v>7.2164067569494672E-2</v>
      </c>
    </row>
    <row r="1488" spans="1:35" x14ac:dyDescent="0.25">
      <c r="A1488" s="11">
        <v>1487</v>
      </c>
      <c r="B1488">
        <v>0</v>
      </c>
      <c r="C1488">
        <v>63</v>
      </c>
      <c r="D1488">
        <v>0</v>
      </c>
      <c r="E1488">
        <v>0</v>
      </c>
      <c r="F1488">
        <v>0</v>
      </c>
      <c r="G1488">
        <v>126</v>
      </c>
      <c r="H1488">
        <v>22.62</v>
      </c>
      <c r="I1488">
        <f>IF(AND(B1488=1,E1488=0),V1488,IF(AND(B1488=1,E1488=1),W1488,IF(AND(B1488=0,E1488=0),X1488,IF(AND(B1488=0,E1488=1),Y1488,ERROR))))</f>
        <v>8.0434398362203563E-2</v>
      </c>
      <c r="K1488">
        <f t="shared" si="322"/>
        <v>7.8518559479420769E-2</v>
      </c>
      <c r="L1488">
        <f t="shared" si="323"/>
        <v>5.4860361374715505E-2</v>
      </c>
      <c r="M1488" s="22" t="str">
        <f t="shared" si="335"/>
        <v>NORMAL</v>
      </c>
      <c r="O1488">
        <f t="shared" si="324"/>
        <v>4.1431347263915326</v>
      </c>
      <c r="P1488">
        <f t="shared" si="325"/>
        <v>4.836281906951478</v>
      </c>
      <c r="Q1488">
        <f t="shared" si="326"/>
        <v>3.1188344706879745</v>
      </c>
      <c r="R1488">
        <f>(O1488*constantes!$B$4)+(P1488*constantes!$B$5)+(D1488*constantes!$B$6)+(Q1488*constantes!$B$8)+(F1488*constantes!$B$9)</f>
        <v>24.341620921142642</v>
      </c>
      <c r="S1488" s="4">
        <f>(O1488*constantes!$B$4)+(P1488*constantes!$C$5)+(D1488*constantes!$B$6)+(Q1488*constantes!$B$8)+(F1488*constantes!$B$9)</f>
        <v>24.688092156956642</v>
      </c>
      <c r="T1488">
        <f>(O1488*constantes!$D$4)+(P1488*constantes!$D$5)+(D1488*constantes!$D$6)+(Q1488*constantes!$D$8)+(F1488*constantes!$D$9)</f>
        <v>26.47228947196432</v>
      </c>
      <c r="U1488">
        <f>(O1488*constantes!$D$4)+(P1488*constantes!$E$5)+(D1488*constantes!$D$6)+(Q1488*constantes!$D$8)+(F1488*constantes!$D$9)</f>
        <v>26.809668497793254</v>
      </c>
      <c r="V1488" s="5">
        <f t="shared" si="327"/>
        <v>0.16800961782441326</v>
      </c>
      <c r="W1488" s="5">
        <f t="shared" si="328"/>
        <v>0.22902235223057554</v>
      </c>
      <c r="X1488" s="6">
        <f t="shared" si="329"/>
        <v>8.0434398362203563E-2</v>
      </c>
      <c r="Y1488" s="6">
        <f t="shared" si="330"/>
        <v>0.11086122280394073</v>
      </c>
      <c r="AA1488">
        <f>(O1488*constantes!$B$4)+(LN(110)*constantes!$B$5)+(LN(22)*constantes!$B$8)+(F1488*constantes!$B$9)</f>
        <v>24.067665520590854</v>
      </c>
      <c r="AB1488">
        <f t="shared" si="331"/>
        <v>0.13051783749446544</v>
      </c>
      <c r="AC1488">
        <f>(O1488*constantes!$D$4)+(LN(110)*constantes!$D$5)+(LN(22)*constantes!$D$8)+(F1488*constantes!$D$9)</f>
        <v>26.076083289962796</v>
      </c>
      <c r="AD1488" s="7">
        <f t="shared" si="332"/>
        <v>5.4860361374715505E-2</v>
      </c>
      <c r="AF1488">
        <f>(O1488*constantes!$B$4)+(LN(125)*constantes!$B$5)+(LN(22.5)*constantes!$B$8)+(F1488*constantes!$B$9)</f>
        <v>24.322622457345251</v>
      </c>
      <c r="AG1488">
        <f t="shared" si="333"/>
        <v>0.16512470507308763</v>
      </c>
      <c r="AH1488">
        <f>(O1488*constantes!$D$4)+(LN(125)*constantes!$D$5)+(LN(22.5)*constantes!$D$8)+(F1488*constantes!$D$9)</f>
        <v>26.447156306571028</v>
      </c>
      <c r="AI1488">
        <f t="shared" si="334"/>
        <v>7.8518559479420769E-2</v>
      </c>
    </row>
    <row r="1489" spans="1:35" x14ac:dyDescent="0.25">
      <c r="A1489" s="11">
        <v>1488</v>
      </c>
      <c r="B1489">
        <v>0</v>
      </c>
      <c r="C1489">
        <v>57</v>
      </c>
      <c r="D1489">
        <v>0</v>
      </c>
      <c r="E1489">
        <v>0</v>
      </c>
      <c r="F1489">
        <v>0</v>
      </c>
      <c r="G1489">
        <v>135</v>
      </c>
      <c r="H1489">
        <v>28.36</v>
      </c>
      <c r="I1489">
        <f>IF(AND(B1489=1,E1489=0),V1489,IF(AND(B1489=1,E1489=1),W1489,IF(AND(B1489=0,E1489=0),X1489,IF(AND(B1489=0,E1489=1),Y1489,ERROR))))</f>
        <v>8.3364479040315631E-2</v>
      </c>
      <c r="K1489">
        <f t="shared" si="322"/>
        <v>6.0378388617794876E-2</v>
      </c>
      <c r="L1489">
        <f t="shared" si="323"/>
        <v>4.2061248414153263E-2</v>
      </c>
      <c r="M1489" s="22" t="str">
        <f t="shared" si="335"/>
        <v>Elevated Risk</v>
      </c>
      <c r="O1489">
        <f t="shared" si="324"/>
        <v>4.0430512678345503</v>
      </c>
      <c r="P1489">
        <f t="shared" si="325"/>
        <v>4.9052747784384296</v>
      </c>
      <c r="Q1489">
        <f t="shared" si="326"/>
        <v>3.3449797016639269</v>
      </c>
      <c r="R1489">
        <f>(O1489*constantes!$B$4)+(P1489*constantes!$B$5)+(D1489*constantes!$B$6)+(Q1489*constantes!$B$8)+(F1489*constantes!$B$9)</f>
        <v>24.337333568791916</v>
      </c>
      <c r="S1489" s="4">
        <f>(O1489*constantes!$B$4)+(P1489*constantes!$C$5)+(D1489*constantes!$B$6)+(Q1489*constantes!$B$8)+(F1489*constantes!$B$9)</f>
        <v>24.688747453919245</v>
      </c>
      <c r="T1489">
        <f>(O1489*constantes!$D$4)+(P1489*constantes!$D$5)+(D1489*constantes!$D$6)+(Q1489*constantes!$D$8)+(F1489*constantes!$D$9)</f>
        <v>26.509642862859483</v>
      </c>
      <c r="U1489">
        <f>(O1489*constantes!$D$4)+(P1489*constantes!$E$5)+(D1489*constantes!$D$6)+(Q1489*constantes!$D$8)+(F1489*constantes!$D$9)</f>
        <v>26.851834831403348</v>
      </c>
      <c r="V1489" s="5">
        <f t="shared" si="327"/>
        <v>0.16735466401973031</v>
      </c>
      <c r="W1489" s="5">
        <f t="shared" si="328"/>
        <v>0.22915378955956112</v>
      </c>
      <c r="X1489" s="6">
        <f t="shared" si="329"/>
        <v>8.3364479040315631E-2</v>
      </c>
      <c r="Y1489" s="6">
        <f t="shared" si="330"/>
        <v>0.11534940542601302</v>
      </c>
      <c r="AA1489">
        <f>(O1489*constantes!$B$4)+(LN(110)*constantes!$B$5)+(LN(22)*constantes!$B$8)+(F1489*constantes!$B$9)</f>
        <v>23.756109717441312</v>
      </c>
      <c r="AB1489">
        <f t="shared" si="331"/>
        <v>9.7348342413305922E-2</v>
      </c>
      <c r="AC1489">
        <f>(O1489*constantes!$D$4)+(LN(110)*constantes!$D$5)+(LN(22)*constantes!$D$8)+(F1489*constantes!$D$9)</f>
        <v>25.803749193387144</v>
      </c>
      <c r="AD1489" s="7">
        <f t="shared" si="332"/>
        <v>4.2061248414153263E-2</v>
      </c>
      <c r="AF1489">
        <f>(O1489*constantes!$B$4)+(LN(125)*constantes!$B$5)+(LN(22.5)*constantes!$B$8)+(F1489*constantes!$B$9)</f>
        <v>24.011066654195705</v>
      </c>
      <c r="AG1489">
        <f t="shared" si="333"/>
        <v>0.12380054983513455</v>
      </c>
      <c r="AH1489">
        <f>(O1489*constantes!$D$4)+(LN(125)*constantes!$D$5)+(LN(22.5)*constantes!$D$8)+(F1489*constantes!$D$9)</f>
        <v>26.174822209995376</v>
      </c>
      <c r="AI1489">
        <f t="shared" si="334"/>
        <v>6.0378388617794876E-2</v>
      </c>
    </row>
    <row r="1490" spans="1:35" x14ac:dyDescent="0.25">
      <c r="A1490" s="11">
        <v>1489</v>
      </c>
      <c r="B1490">
        <v>1</v>
      </c>
      <c r="C1490">
        <v>46</v>
      </c>
      <c r="D1490">
        <v>1</v>
      </c>
      <c r="E1490">
        <v>0</v>
      </c>
      <c r="F1490">
        <v>0</v>
      </c>
      <c r="G1490">
        <v>103</v>
      </c>
      <c r="H1490">
        <v>18</v>
      </c>
      <c r="I1490">
        <f>IF(AND(B1490=1,E1490=0),V1490,IF(AND(B1490=1,E1490=1),W1490,IF(AND(B1490=0,E1490=0),X1490,IF(AND(B1490=0,E1490=1),Y1490,ERROR))))</f>
        <v>7.7481254352777085E-2</v>
      </c>
      <c r="K1490">
        <f t="shared" si="322"/>
        <v>6.5553501255932511E-2</v>
      </c>
      <c r="L1490">
        <f t="shared" si="323"/>
        <v>5.1185816914687488E-2</v>
      </c>
      <c r="M1490" s="22" t="str">
        <f t="shared" si="335"/>
        <v>Elevated Risk</v>
      </c>
      <c r="O1490">
        <f t="shared" si="324"/>
        <v>3.8286413964890951</v>
      </c>
      <c r="P1490">
        <f t="shared" si="325"/>
        <v>4.6347289882296359</v>
      </c>
      <c r="Q1490">
        <f t="shared" si="326"/>
        <v>2.8903717578961645</v>
      </c>
      <c r="R1490">
        <f>(O1490*constantes!$B$4)+(P1490*constantes!$B$5)+(D1490*constantes!$B$6)+(Q1490*constantes!$B$8)+(F1490*constantes!$B$9)</f>
        <v>23.517130591607071</v>
      </c>
      <c r="S1490" s="4">
        <f>(O1490*constantes!$B$4)+(P1490*constantes!$C$5)+(D1490*constantes!$B$6)+(Q1490*constantes!$B$8)+(F1490*constantes!$B$9)</f>
        <v>23.849162576323842</v>
      </c>
      <c r="T1490">
        <f>(O1490*constantes!$D$4)+(P1490*constantes!$D$5)+(D1490*constantes!$D$6)+(Q1490*constantes!$D$8)+(F1490*constantes!$D$9)</f>
        <v>25.551459324250025</v>
      </c>
      <c r="U1490">
        <f>(O1490*constantes!$D$4)+(P1490*constantes!$E$5)+(D1490*constantes!$D$6)+(Q1490*constantes!$D$8)+(F1490*constantes!$D$9)</f>
        <v>25.874778018468923</v>
      </c>
      <c r="V1490" s="5">
        <f t="shared" si="327"/>
        <v>7.7481254352777085E-2</v>
      </c>
      <c r="W1490" s="5">
        <f t="shared" si="328"/>
        <v>0.10631900242699899</v>
      </c>
      <c r="X1490" s="6">
        <f t="shared" si="329"/>
        <v>3.283836161833642E-2</v>
      </c>
      <c r="Y1490" s="6">
        <f t="shared" si="330"/>
        <v>4.5086632700656493E-2</v>
      </c>
      <c r="AA1490">
        <f>(O1490*constantes!$B$4)+(LN(110)*constantes!$B$5)+(LN(22)*constantes!$B$8)+(F1490*constantes!$B$9)</f>
        <v>23.088660364337766</v>
      </c>
      <c r="AB1490">
        <f t="shared" si="331"/>
        <v>5.1185816914687488E-2</v>
      </c>
      <c r="AC1490">
        <f>(O1490*constantes!$D$4)+(LN(110)*constantes!$D$5)+(LN(22)*constantes!$D$8)+(F1490*constantes!$D$9)</f>
        <v>25.220324924765169</v>
      </c>
      <c r="AD1490" s="7">
        <f t="shared" si="332"/>
        <v>2.3692217580876362E-2</v>
      </c>
      <c r="AF1490">
        <f>(O1490*constantes!$B$4)+(LN(125)*constantes!$B$5)+(LN(22.5)*constantes!$B$8)+(F1490*constantes!$B$9)</f>
        <v>23.343617301092156</v>
      </c>
      <c r="AG1490">
        <f t="shared" si="333"/>
        <v>6.5553501255932511E-2</v>
      </c>
      <c r="AH1490">
        <f>(O1490*constantes!$D$4)+(LN(125)*constantes!$D$5)+(LN(22.5)*constantes!$D$8)+(F1490*constantes!$D$9)</f>
        <v>25.591397941373401</v>
      </c>
      <c r="AI1490">
        <f t="shared" si="334"/>
        <v>3.4153313573738631E-2</v>
      </c>
    </row>
    <row r="1491" spans="1:35" x14ac:dyDescent="0.25">
      <c r="A1491" s="11">
        <v>1490</v>
      </c>
      <c r="B1491">
        <v>0</v>
      </c>
      <c r="C1491">
        <v>58</v>
      </c>
      <c r="D1491">
        <v>1</v>
      </c>
      <c r="E1491">
        <v>0</v>
      </c>
      <c r="F1491">
        <v>0</v>
      </c>
      <c r="G1491">
        <v>123</v>
      </c>
      <c r="H1491">
        <v>23.38</v>
      </c>
      <c r="I1491">
        <f>IF(AND(B1491=1,E1491=0),V1491,IF(AND(B1491=1,E1491=1),W1491,IF(AND(B1491=0,E1491=0),X1491,IF(AND(B1491=0,E1491=1),Y1491,ERROR))))</f>
        <v>0.11142692563112078</v>
      </c>
      <c r="K1491">
        <f t="shared" si="322"/>
        <v>6.3209991046805025E-2</v>
      </c>
      <c r="L1491">
        <f t="shared" si="323"/>
        <v>4.4054054961770062E-2</v>
      </c>
      <c r="M1491" s="22" t="str">
        <f t="shared" si="335"/>
        <v>Elevated Risk</v>
      </c>
      <c r="O1491">
        <f t="shared" si="324"/>
        <v>4.0604430105464191</v>
      </c>
      <c r="P1491">
        <f t="shared" si="325"/>
        <v>4.8121843553724171</v>
      </c>
      <c r="Q1491">
        <f t="shared" si="326"/>
        <v>3.1518809560439225</v>
      </c>
      <c r="R1491">
        <f>(O1491*constantes!$B$4)+(P1491*constantes!$B$5)+(D1491*constantes!$B$6)+(Q1491*constantes!$B$8)+(F1491*constantes!$B$9)</f>
        <v>24.775230293597787</v>
      </c>
      <c r="S1491" s="4">
        <f>(O1491*constantes!$B$4)+(P1491*constantes!$C$5)+(D1491*constantes!$B$6)+(Q1491*constantes!$B$8)+(F1491*constantes!$B$9)</f>
        <v>25.119975180816667</v>
      </c>
      <c r="T1491">
        <f>(O1491*constantes!$D$4)+(P1491*constantes!$D$5)+(D1491*constantes!$D$6)+(Q1491*constantes!$D$8)+(F1491*constantes!$D$9)</f>
        <v>26.815070296555625</v>
      </c>
      <c r="U1491">
        <f>(O1491*constantes!$D$4)+(P1491*constantes!$E$5)+(D1491*constantes!$D$6)+(Q1491*constantes!$D$8)+(F1491*constantes!$D$9)</f>
        <v>27.150768277186408</v>
      </c>
      <c r="V1491" s="5">
        <f t="shared" si="327"/>
        <v>0.24706543030808215</v>
      </c>
      <c r="W1491" s="5">
        <f t="shared" si="328"/>
        <v>0.33007397394964288</v>
      </c>
      <c r="X1491" s="6">
        <f t="shared" si="329"/>
        <v>0.11142692563112078</v>
      </c>
      <c r="Y1491" s="6">
        <f t="shared" si="330"/>
        <v>0.15233158409172887</v>
      </c>
      <c r="AA1491">
        <f>(O1491*constantes!$B$4)+(LN(110)*constantes!$B$5)+(LN(22)*constantes!$B$8)+(F1491*constantes!$B$9)</f>
        <v>23.81024951683365</v>
      </c>
      <c r="AB1491">
        <f t="shared" si="331"/>
        <v>0.10247681663833785</v>
      </c>
      <c r="AC1491">
        <f>(O1491*constantes!$D$4)+(LN(110)*constantes!$D$5)+(LN(22)*constantes!$D$8)+(F1491*constantes!$D$9)</f>
        <v>25.851073342728132</v>
      </c>
      <c r="AD1491" s="7">
        <f t="shared" si="332"/>
        <v>4.4054054961770062E-2</v>
      </c>
      <c r="AF1491">
        <f>(O1491*constantes!$B$4)+(LN(125)*constantes!$B$5)+(LN(22.5)*constantes!$B$8)+(F1491*constantes!$B$9)</f>
        <v>24.065206453588043</v>
      </c>
      <c r="AG1491">
        <f t="shared" si="333"/>
        <v>0.1302191222428678</v>
      </c>
      <c r="AH1491">
        <f>(O1491*constantes!$D$4)+(LN(125)*constantes!$D$5)+(LN(22.5)*constantes!$D$8)+(F1491*constantes!$D$9)</f>
        <v>26.222146359336364</v>
      </c>
      <c r="AI1491">
        <f t="shared" si="334"/>
        <v>6.3209991046805025E-2</v>
      </c>
    </row>
    <row r="1492" spans="1:35" x14ac:dyDescent="0.25">
      <c r="A1492" s="11">
        <v>1491</v>
      </c>
      <c r="B1492">
        <v>0</v>
      </c>
      <c r="C1492">
        <v>57</v>
      </c>
      <c r="D1492">
        <v>0</v>
      </c>
      <c r="E1492">
        <v>0</v>
      </c>
      <c r="F1492">
        <v>0</v>
      </c>
      <c r="G1492">
        <v>105</v>
      </c>
      <c r="H1492">
        <v>27.01</v>
      </c>
      <c r="I1492">
        <f>IF(AND(B1492=1,E1492=0),V1492,IF(AND(B1492=1,E1492=1),W1492,IF(AND(B1492=0,E1492=0),X1492,IF(AND(B1492=0,E1492=1),Y1492,ERROR))))</f>
        <v>4.1005554029296065E-2</v>
      </c>
      <c r="K1492">
        <f t="shared" si="322"/>
        <v>6.0378388617794876E-2</v>
      </c>
      <c r="L1492">
        <f t="shared" si="323"/>
        <v>4.2061248414153263E-2</v>
      </c>
      <c r="M1492" s="22" t="str">
        <f t="shared" si="335"/>
        <v>OPTIMAL</v>
      </c>
      <c r="O1492">
        <f t="shared" si="324"/>
        <v>4.0430512678345503</v>
      </c>
      <c r="P1492">
        <f t="shared" si="325"/>
        <v>4.6539603501575231</v>
      </c>
      <c r="Q1492">
        <f t="shared" si="326"/>
        <v>3.2962071678045244</v>
      </c>
      <c r="R1492">
        <f>(O1492*constantes!$B$4)+(P1492*constantes!$B$5)+(D1492*constantes!$B$6)+(Q1492*constantes!$B$8)+(F1492*constantes!$B$9)</f>
        <v>23.832459797508854</v>
      </c>
      <c r="S1492" s="4">
        <f>(O1492*constantes!$B$4)+(P1492*constantes!$C$5)+(D1492*constantes!$B$6)+(Q1492*constantes!$B$8)+(F1492*constantes!$B$9)</f>
        <v>24.165869516994139</v>
      </c>
      <c r="T1492">
        <f>(O1492*constantes!$D$4)+(P1492*constantes!$D$5)+(D1492*constantes!$D$6)+(Q1492*constantes!$D$8)+(F1492*constantes!$D$9)</f>
        <v>25.777783036468222</v>
      </c>
      <c r="U1492">
        <f>(O1492*constantes!$D$4)+(P1492*constantes!$E$5)+(D1492*constantes!$D$6)+(Q1492*constantes!$D$8)+(F1492*constantes!$D$9)</f>
        <v>26.102443310495211</v>
      </c>
      <c r="V1492" s="5">
        <f t="shared" si="327"/>
        <v>0.1046535020934457</v>
      </c>
      <c r="W1492" s="5">
        <f t="shared" si="328"/>
        <v>0.14297573325298818</v>
      </c>
      <c r="X1492" s="6">
        <f t="shared" si="329"/>
        <v>4.1005554029296065E-2</v>
      </c>
      <c r="Y1492" s="6">
        <f t="shared" si="330"/>
        <v>5.6283686625105411E-2</v>
      </c>
      <c r="AA1492">
        <f>(O1492*constantes!$B$4)+(LN(110)*constantes!$B$5)+(LN(22)*constantes!$B$8)+(F1492*constantes!$B$9)</f>
        <v>23.756109717441312</v>
      </c>
      <c r="AB1492">
        <f t="shared" si="331"/>
        <v>9.7348342413305922E-2</v>
      </c>
      <c r="AC1492">
        <f>(O1492*constantes!$D$4)+(LN(110)*constantes!$D$5)+(LN(22)*constantes!$D$8)+(F1492*constantes!$D$9)</f>
        <v>25.803749193387144</v>
      </c>
      <c r="AD1492" s="7">
        <f t="shared" si="332"/>
        <v>4.2061248414153263E-2</v>
      </c>
      <c r="AF1492">
        <f>(O1492*constantes!$B$4)+(LN(125)*constantes!$B$5)+(LN(22.5)*constantes!$B$8)+(F1492*constantes!$B$9)</f>
        <v>24.011066654195705</v>
      </c>
      <c r="AG1492">
        <f t="shared" si="333"/>
        <v>0.12380054983513455</v>
      </c>
      <c r="AH1492">
        <f>(O1492*constantes!$D$4)+(LN(125)*constantes!$D$5)+(LN(22.5)*constantes!$D$8)+(F1492*constantes!$D$9)</f>
        <v>26.174822209995376</v>
      </c>
      <c r="AI1492">
        <f t="shared" si="334"/>
        <v>6.0378388617794876E-2</v>
      </c>
    </row>
    <row r="1493" spans="1:35" x14ac:dyDescent="0.25">
      <c r="A1493" s="11">
        <v>1492</v>
      </c>
      <c r="B1493">
        <v>0</v>
      </c>
      <c r="C1493">
        <v>40</v>
      </c>
      <c r="D1493">
        <v>1</v>
      </c>
      <c r="E1493">
        <v>0</v>
      </c>
      <c r="F1493">
        <v>0</v>
      </c>
      <c r="G1493">
        <v>121</v>
      </c>
      <c r="H1493">
        <v>22.52</v>
      </c>
      <c r="I1493">
        <f>IF(AND(B1493=1,E1493=0),V1493,IF(AND(B1493=1,E1493=1),W1493,IF(AND(B1493=0,E1493=0),X1493,IF(AND(B1493=0,E1493=1),Y1493,ERROR))))</f>
        <v>3.9467038341725824E-2</v>
      </c>
      <c r="K1493">
        <f t="shared" si="322"/>
        <v>2.3477142937900042E-2</v>
      </c>
      <c r="L1493">
        <f t="shared" si="323"/>
        <v>1.6258639030403699E-2</v>
      </c>
      <c r="M1493" s="22" t="str">
        <f t="shared" si="335"/>
        <v>Elevated Risk</v>
      </c>
      <c r="O1493">
        <f t="shared" si="324"/>
        <v>3.6888794541139363</v>
      </c>
      <c r="P1493">
        <f t="shared" si="325"/>
        <v>4.7957905455967413</v>
      </c>
      <c r="Q1493">
        <f t="shared" si="326"/>
        <v>3.1144038032714896</v>
      </c>
      <c r="R1493">
        <f>(O1493*constantes!$B$4)+(P1493*constantes!$B$5)+(D1493*constantes!$B$6)+(Q1493*constantes!$B$8)+(F1493*constantes!$B$9)</f>
        <v>23.558445213923662</v>
      </c>
      <c r="S1493" s="4">
        <f>(O1493*constantes!$B$4)+(P1493*constantes!$C$5)+(D1493*constantes!$B$6)+(Q1493*constantes!$B$8)+(F1493*constantes!$B$9)</f>
        <v>23.90201564861021</v>
      </c>
      <c r="T1493">
        <f>(O1493*constantes!$D$4)+(P1493*constantes!$D$5)+(D1493*constantes!$D$6)+(Q1493*constantes!$D$8)+(F1493*constantes!$D$9)</f>
        <v>25.738745344242886</v>
      </c>
      <c r="U1493">
        <f>(O1493*constantes!$D$4)+(P1493*constantes!$E$5)+(D1493*constantes!$D$6)+(Q1493*constantes!$D$8)+(F1493*constantes!$D$9)</f>
        <v>26.073299692703721</v>
      </c>
      <c r="V1493" s="5">
        <f t="shared" si="327"/>
        <v>8.0614064827619569E-2</v>
      </c>
      <c r="W1493" s="5">
        <f t="shared" si="328"/>
        <v>0.11175459776335284</v>
      </c>
      <c r="X1493" s="6">
        <f t="shared" si="329"/>
        <v>3.9467038341725824E-2</v>
      </c>
      <c r="Y1493" s="6">
        <f t="shared" si="330"/>
        <v>5.4712114620161456E-2</v>
      </c>
      <c r="AA1493">
        <f>(O1493*constantes!$B$4)+(LN(110)*constantes!$B$5)+(LN(22)*constantes!$B$8)+(F1493*constantes!$B$9)</f>
        <v>22.653587028201589</v>
      </c>
      <c r="AB1493">
        <f t="shared" si="331"/>
        <v>3.3434567241904078E-2</v>
      </c>
      <c r="AC1493">
        <f>(O1493*constantes!$D$4)+(LN(110)*constantes!$D$5)+(LN(22)*constantes!$D$8)+(F1493*constantes!$D$9)</f>
        <v>24.840022896226397</v>
      </c>
      <c r="AD1493" s="7">
        <f t="shared" si="332"/>
        <v>1.6258639030403699E-2</v>
      </c>
      <c r="AF1493">
        <f>(O1493*constantes!$B$4)+(LN(125)*constantes!$B$5)+(LN(22.5)*constantes!$B$8)+(F1493*constantes!$B$9)</f>
        <v>22.908543964955982</v>
      </c>
      <c r="AG1493">
        <f t="shared" si="333"/>
        <v>4.2933030992125865E-2</v>
      </c>
      <c r="AH1493">
        <f>(O1493*constantes!$D$4)+(LN(125)*constantes!$D$5)+(LN(22.5)*constantes!$D$8)+(F1493*constantes!$D$9)</f>
        <v>25.211095912834629</v>
      </c>
      <c r="AI1493">
        <f t="shared" si="334"/>
        <v>2.3477142937900042E-2</v>
      </c>
    </row>
    <row r="1494" spans="1:35" x14ac:dyDescent="0.25">
      <c r="A1494" s="11">
        <v>1493</v>
      </c>
      <c r="B1494">
        <v>1</v>
      </c>
      <c r="C1494">
        <v>55</v>
      </c>
      <c r="D1494">
        <v>1</v>
      </c>
      <c r="E1494">
        <v>0</v>
      </c>
      <c r="F1494">
        <v>0</v>
      </c>
      <c r="G1494">
        <v>132.5</v>
      </c>
      <c r="H1494">
        <v>29.25</v>
      </c>
      <c r="I1494">
        <f>IF(AND(B1494=1,E1494=0),V1494,IF(AND(B1494=1,E1494=1),W1494,IF(AND(B1494=0,E1494=0),X1494,IF(AND(B1494=0,E1494=1),Y1494,ERROR))))</f>
        <v>0.28092476650289167</v>
      </c>
      <c r="K1494">
        <f t="shared" si="322"/>
        <v>0.11152976090806932</v>
      </c>
      <c r="L1494">
        <f t="shared" si="323"/>
        <v>8.7567364830949512E-2</v>
      </c>
      <c r="M1494" s="22" t="str">
        <f t="shared" si="335"/>
        <v>Elevated Risk</v>
      </c>
      <c r="O1494">
        <f t="shared" si="324"/>
        <v>4.0073331852324712</v>
      </c>
      <c r="P1494">
        <f t="shared" si="325"/>
        <v>4.8865826454262766</v>
      </c>
      <c r="Q1494">
        <f t="shared" si="326"/>
        <v>3.3758795736778655</v>
      </c>
      <c r="R1494">
        <f>(O1494*constantes!$B$4)+(P1494*constantes!$B$5)+(D1494*constantes!$B$6)+(Q1494*constantes!$B$8)+(F1494*constantes!$B$9)</f>
        <v>24.925495695803253</v>
      </c>
      <c r="S1494" s="4">
        <f>(O1494*constantes!$B$4)+(P1494*constantes!$C$5)+(D1494*constantes!$B$6)+(Q1494*constantes!$B$8)+(F1494*constantes!$B$9)</f>
        <v>25.27557047652159</v>
      </c>
      <c r="T1494">
        <f>(O1494*constantes!$D$4)+(P1494*constantes!$D$5)+(D1494*constantes!$D$6)+(Q1494*constantes!$D$8)+(F1494*constantes!$D$9)</f>
        <v>26.994349731529361</v>
      </c>
      <c r="U1494">
        <f>(O1494*constantes!$D$4)+(P1494*constantes!$E$5)+(D1494*constantes!$D$6)+(Q1494*constantes!$D$8)+(F1494*constantes!$D$9)</f>
        <v>27.335237736874298</v>
      </c>
      <c r="V1494" s="5">
        <f t="shared" si="327"/>
        <v>0.28092476650289167</v>
      </c>
      <c r="W1494" s="5">
        <f t="shared" si="328"/>
        <v>0.37376418536269984</v>
      </c>
      <c r="X1494" s="6">
        <f t="shared" si="329"/>
        <v>0.13180197749998779</v>
      </c>
      <c r="Y1494" s="6">
        <f t="shared" si="330"/>
        <v>0.18024135209363268</v>
      </c>
      <c r="AA1494">
        <f>(O1494*constantes!$B$4)+(LN(110)*constantes!$B$5)+(LN(22)*constantes!$B$8)+(F1494*constantes!$B$9)</f>
        <v>23.644920755024344</v>
      </c>
      <c r="AB1494">
        <f t="shared" si="331"/>
        <v>8.7567364830949512E-2</v>
      </c>
      <c r="AC1494">
        <f>(O1494*constantes!$D$4)+(LN(110)*constantes!$D$5)+(LN(22)*constantes!$D$8)+(F1494*constantes!$D$9)</f>
        <v>25.706557790361106</v>
      </c>
      <c r="AD1494" s="7">
        <f t="shared" si="332"/>
        <v>3.8241136753246696E-2</v>
      </c>
      <c r="AF1494">
        <f>(O1494*constantes!$B$4)+(LN(125)*constantes!$B$5)+(LN(22.5)*constantes!$B$8)+(F1494*constantes!$B$9)</f>
        <v>23.899877691778737</v>
      </c>
      <c r="AG1494">
        <f t="shared" si="333"/>
        <v>0.11152976090806932</v>
      </c>
      <c r="AH1494">
        <f>(O1494*constantes!$D$4)+(LN(125)*constantes!$D$5)+(LN(22.5)*constantes!$D$8)+(F1494*constantes!$D$9)</f>
        <v>26.077630806969339</v>
      </c>
      <c r="AI1494">
        <f t="shared" si="334"/>
        <v>5.4942946453026109E-2</v>
      </c>
    </row>
    <row r="1495" spans="1:35" x14ac:dyDescent="0.25">
      <c r="A1495" s="11">
        <v>1494</v>
      </c>
      <c r="B1495">
        <v>0</v>
      </c>
      <c r="C1495">
        <v>43</v>
      </c>
      <c r="D1495">
        <v>1</v>
      </c>
      <c r="E1495">
        <v>0</v>
      </c>
      <c r="F1495">
        <v>0</v>
      </c>
      <c r="G1495">
        <v>122</v>
      </c>
      <c r="H1495">
        <v>23.09</v>
      </c>
      <c r="I1495">
        <f>IF(AND(B1495=1,E1495=0),V1495,IF(AND(B1495=1,E1495=1),W1495,IF(AND(B1495=0,E1495=0),X1495,IF(AND(B1495=0,E1495=1),Y1495,ERROR))))</f>
        <v>4.9548435896394571E-2</v>
      </c>
      <c r="K1495">
        <f t="shared" si="322"/>
        <v>2.8509711637591306E-2</v>
      </c>
      <c r="L1495">
        <f t="shared" si="323"/>
        <v>1.975954812069991E-2</v>
      </c>
      <c r="M1495" s="22" t="str">
        <f t="shared" si="335"/>
        <v>Elevated Risk</v>
      </c>
      <c r="O1495">
        <f t="shared" si="324"/>
        <v>3.7612001156935624</v>
      </c>
      <c r="P1495">
        <f t="shared" si="325"/>
        <v>4.8040210447332568</v>
      </c>
      <c r="Q1495">
        <f t="shared" si="326"/>
        <v>3.1393996233664039</v>
      </c>
      <c r="R1495">
        <f>(O1495*constantes!$B$4)+(P1495*constantes!$B$5)+(D1495*constantes!$B$6)+(Q1495*constantes!$B$8)+(F1495*constantes!$B$9)</f>
        <v>23.818660711229384</v>
      </c>
      <c r="S1495" s="4">
        <f>(O1495*constantes!$B$4)+(P1495*constantes!$C$5)+(D1495*constantes!$B$6)+(Q1495*constantes!$B$8)+(F1495*constantes!$B$9)</f>
        <v>24.162820778874078</v>
      </c>
      <c r="T1495">
        <f>(O1495*constantes!$D$4)+(P1495*constantes!$D$5)+(D1495*constantes!$D$6)+(Q1495*constantes!$D$8)+(F1495*constantes!$D$9)</f>
        <v>25.971465693196983</v>
      </c>
      <c r="U1495">
        <f>(O1495*constantes!$D$4)+(P1495*constantes!$E$5)+(D1495*constantes!$D$6)+(Q1495*constantes!$D$8)+(F1495*constantes!$D$9)</f>
        <v>26.306594201277573</v>
      </c>
      <c r="V1495" s="5">
        <f t="shared" si="327"/>
        <v>0.10329608105355292</v>
      </c>
      <c r="W1495" s="5">
        <f t="shared" si="328"/>
        <v>0.14257311963021879</v>
      </c>
      <c r="X1495" s="6">
        <f t="shared" si="329"/>
        <v>4.9548435896394571E-2</v>
      </c>
      <c r="Y1495" s="6">
        <f t="shared" si="330"/>
        <v>6.8584467050485487E-2</v>
      </c>
      <c r="AA1495">
        <f>(O1495*constantes!$B$4)+(LN(110)*constantes!$B$5)+(LN(22)*constantes!$B$8)+(F1495*constantes!$B$9)</f>
        <v>22.8787183548725</v>
      </c>
      <c r="AB1495">
        <f t="shared" si="331"/>
        <v>4.169811677585733E-2</v>
      </c>
      <c r="AC1495">
        <f>(O1495*constantes!$D$4)+(LN(110)*constantes!$D$5)+(LN(22)*constantes!$D$8)+(F1495*constantes!$D$9)</f>
        <v>25.036812478830871</v>
      </c>
      <c r="AD1495" s="7">
        <f t="shared" si="332"/>
        <v>1.975954812069991E-2</v>
      </c>
      <c r="AF1495">
        <f>(O1495*constantes!$B$4)+(LN(125)*constantes!$B$5)+(LN(22.5)*constantes!$B$8)+(F1495*constantes!$B$9)</f>
        <v>23.133675291626897</v>
      </c>
      <c r="AG1495">
        <f t="shared" si="333"/>
        <v>5.3478442485207722E-2</v>
      </c>
      <c r="AH1495">
        <f>(O1495*constantes!$D$4)+(LN(125)*constantes!$D$5)+(LN(22.5)*constantes!$D$8)+(F1495*constantes!$D$9)</f>
        <v>25.407885495439103</v>
      </c>
      <c r="AI1495">
        <f t="shared" si="334"/>
        <v>2.8509711637591306E-2</v>
      </c>
    </row>
    <row r="1496" spans="1:35" x14ac:dyDescent="0.25">
      <c r="A1496" s="11">
        <v>1495</v>
      </c>
      <c r="B1496">
        <v>0</v>
      </c>
      <c r="C1496">
        <v>46</v>
      </c>
      <c r="D1496">
        <v>0</v>
      </c>
      <c r="E1496">
        <v>0</v>
      </c>
      <c r="F1496">
        <v>0</v>
      </c>
      <c r="G1496">
        <v>127.5</v>
      </c>
      <c r="H1496">
        <v>23.29</v>
      </c>
      <c r="I1496">
        <f>IF(AND(B1496=1,E1496=0),V1496,IF(AND(B1496=1,E1496=1),W1496,IF(AND(B1496=0,E1496=0),X1496,IF(AND(B1496=0,E1496=1),Y1496,ERROR))))</f>
        <v>3.6704189165254975E-2</v>
      </c>
      <c r="K1496">
        <f t="shared" si="322"/>
        <v>3.4153313573738631E-2</v>
      </c>
      <c r="L1496">
        <f t="shared" si="323"/>
        <v>2.3692217580876362E-2</v>
      </c>
      <c r="M1496" s="22" t="str">
        <f t="shared" si="335"/>
        <v>NORMAL</v>
      </c>
      <c r="O1496">
        <f t="shared" si="324"/>
        <v>3.8286413964890951</v>
      </c>
      <c r="P1496">
        <f t="shared" si="325"/>
        <v>4.8481163645984813</v>
      </c>
      <c r="Q1496">
        <f t="shared" si="326"/>
        <v>3.1480240838962494</v>
      </c>
      <c r="R1496">
        <f>(O1496*constantes!$B$4)+(P1496*constantes!$B$5)+(D1496*constantes!$B$6)+(Q1496*constantes!$B$8)+(F1496*constantes!$B$9)</f>
        <v>23.407710280244476</v>
      </c>
      <c r="S1496" s="4">
        <f>(O1496*constantes!$B$4)+(P1496*constantes!$C$5)+(D1496*constantes!$B$6)+(Q1496*constantes!$B$8)+(F1496*constantes!$B$9)</f>
        <v>23.755029336604313</v>
      </c>
      <c r="T1496">
        <f>(O1496*constantes!$D$4)+(P1496*constantes!$D$5)+(D1496*constantes!$D$6)+(Q1496*constantes!$D$8)+(F1496*constantes!$D$9)</f>
        <v>25.664743560779254</v>
      </c>
      <c r="U1496">
        <f>(O1496*constantes!$D$4)+(P1496*constantes!$E$5)+(D1496*constantes!$D$6)+(Q1496*constantes!$D$8)+(F1496*constantes!$D$9)</f>
        <v>26.002948158373645</v>
      </c>
      <c r="V1496" s="5">
        <f t="shared" si="327"/>
        <v>6.9737756582800348E-2</v>
      </c>
      <c r="W1496" s="5">
        <f t="shared" si="328"/>
        <v>9.7248511473107535E-2</v>
      </c>
      <c r="X1496" s="6">
        <f t="shared" si="329"/>
        <v>3.6704189165254975E-2</v>
      </c>
      <c r="Y1496" s="6">
        <f t="shared" si="330"/>
        <v>5.1091977442393466E-2</v>
      </c>
      <c r="AA1496">
        <f>(O1496*constantes!$B$4)+(LN(110)*constantes!$B$5)+(LN(22)*constantes!$B$8)+(F1496*constantes!$B$9)</f>
        <v>23.088660364337766</v>
      </c>
      <c r="AB1496">
        <f t="shared" si="331"/>
        <v>5.1185816914687488E-2</v>
      </c>
      <c r="AC1496">
        <f>(O1496*constantes!$D$4)+(LN(110)*constantes!$D$5)+(LN(22)*constantes!$D$8)+(F1496*constantes!$D$9)</f>
        <v>25.220324924765169</v>
      </c>
      <c r="AD1496" s="7">
        <f t="shared" si="332"/>
        <v>2.3692217580876362E-2</v>
      </c>
      <c r="AF1496">
        <f>(O1496*constantes!$B$4)+(LN(125)*constantes!$B$5)+(LN(22.5)*constantes!$B$8)+(F1496*constantes!$B$9)</f>
        <v>23.343617301092156</v>
      </c>
      <c r="AG1496">
        <f t="shared" si="333"/>
        <v>6.5553501255932511E-2</v>
      </c>
      <c r="AH1496">
        <f>(O1496*constantes!$D$4)+(LN(125)*constantes!$D$5)+(LN(22.5)*constantes!$D$8)+(F1496*constantes!$D$9)</f>
        <v>25.591397941373401</v>
      </c>
      <c r="AI1496">
        <f t="shared" si="334"/>
        <v>3.4153313573738631E-2</v>
      </c>
    </row>
    <row r="1497" spans="1:35" x14ac:dyDescent="0.25">
      <c r="A1497" s="11">
        <v>1496</v>
      </c>
      <c r="B1497">
        <v>1</v>
      </c>
      <c r="C1497">
        <v>52</v>
      </c>
      <c r="D1497">
        <v>1</v>
      </c>
      <c r="E1497">
        <v>0</v>
      </c>
      <c r="F1497">
        <v>0</v>
      </c>
      <c r="G1497">
        <v>100</v>
      </c>
      <c r="H1497">
        <v>18.649999999999999</v>
      </c>
      <c r="I1497">
        <f>IF(AND(B1497=1,E1497=0),V1497,IF(AND(B1497=1,E1497=1),W1497,IF(AND(B1497=0,E1497=0),X1497,IF(AND(B1497=0,E1497=1),Y1497,ERROR))))</f>
        <v>0.10864430373895229</v>
      </c>
      <c r="K1497">
        <f t="shared" si="322"/>
        <v>9.453671546464415E-2</v>
      </c>
      <c r="L1497">
        <f t="shared" si="323"/>
        <v>7.4072320755760312E-2</v>
      </c>
      <c r="M1497" s="22" t="str">
        <f t="shared" si="335"/>
        <v>Elevated Risk</v>
      </c>
      <c r="O1497">
        <f t="shared" si="324"/>
        <v>3.9512437185814275</v>
      </c>
      <c r="P1497">
        <f t="shared" si="325"/>
        <v>4.6051701859880918</v>
      </c>
      <c r="Q1497">
        <f t="shared" si="326"/>
        <v>2.9258461460898246</v>
      </c>
      <c r="R1497">
        <f>(O1497*constantes!$B$4)+(P1497*constantes!$B$5)+(D1497*constantes!$B$6)+(Q1497*constantes!$B$8)+(F1497*constantes!$B$9)</f>
        <v>23.872075804053662</v>
      </c>
      <c r="S1497" s="4">
        <f>(O1497*constantes!$B$4)+(P1497*constantes!$C$5)+(D1497*constantes!$B$6)+(Q1497*constantes!$B$8)+(F1497*constantes!$B$9)</f>
        <v>24.201990196177849</v>
      </c>
      <c r="T1497">
        <f>(O1497*constantes!$D$4)+(P1497*constantes!$D$5)+(D1497*constantes!$D$6)+(Q1497*constantes!$D$8)+(F1497*constantes!$D$9)</f>
        <v>25.820058855376551</v>
      </c>
      <c r="U1497">
        <f>(O1497*constantes!$D$4)+(P1497*constantes!$E$5)+(D1497*constantes!$D$6)+(Q1497*constantes!$D$8)+(F1497*constantes!$D$9)</f>
        <v>26.141315527551082</v>
      </c>
      <c r="V1497" s="5">
        <f t="shared" si="327"/>
        <v>0.10864430373895229</v>
      </c>
      <c r="W1497" s="5">
        <f t="shared" si="328"/>
        <v>0.14782548520684302</v>
      </c>
      <c r="X1497" s="6">
        <f t="shared" si="329"/>
        <v>4.2737885133062425E-2</v>
      </c>
      <c r="Y1497" s="6">
        <f t="shared" si="330"/>
        <v>5.8448157144479373E-2</v>
      </c>
      <c r="AA1497">
        <f>(O1497*constantes!$B$4)+(LN(110)*constantes!$B$5)+(LN(22)*constantes!$B$8)+(F1497*constantes!$B$9)</f>
        <v>23.470316488918311</v>
      </c>
      <c r="AB1497">
        <f t="shared" si="331"/>
        <v>7.4072320755760312E-2</v>
      </c>
      <c r="AC1497">
        <f>(O1497*constantes!$D$4)+(LN(110)*constantes!$D$5)+(LN(22)*constantes!$D$8)+(F1497*constantes!$D$9)</f>
        <v>25.553934425340952</v>
      </c>
      <c r="AD1497" s="7">
        <f t="shared" si="332"/>
        <v>3.291838619478793E-2</v>
      </c>
      <c r="AF1497">
        <f>(O1497*constantes!$B$4)+(LN(125)*constantes!$B$5)+(LN(22.5)*constantes!$B$8)+(F1497*constantes!$B$9)</f>
        <v>23.725273425672704</v>
      </c>
      <c r="AG1497">
        <f t="shared" si="333"/>
        <v>9.453671546464415E-2</v>
      </c>
      <c r="AH1497">
        <f>(O1497*constantes!$D$4)+(LN(125)*constantes!$D$5)+(LN(22.5)*constantes!$D$8)+(F1497*constantes!$D$9)</f>
        <v>25.925007441949184</v>
      </c>
      <c r="AI1497">
        <f t="shared" si="334"/>
        <v>4.7353292556453264E-2</v>
      </c>
    </row>
    <row r="1498" spans="1:35" x14ac:dyDescent="0.25">
      <c r="A1498" s="11">
        <v>1497</v>
      </c>
      <c r="B1498">
        <v>0</v>
      </c>
      <c r="C1498">
        <v>52</v>
      </c>
      <c r="D1498">
        <v>0</v>
      </c>
      <c r="E1498">
        <v>0</v>
      </c>
      <c r="F1498">
        <v>0</v>
      </c>
      <c r="G1498">
        <v>126</v>
      </c>
      <c r="H1498">
        <v>26.36</v>
      </c>
      <c r="I1498">
        <f>IF(AND(B1498=1,E1498=0),V1498,IF(AND(B1498=1,E1498=1),W1498,IF(AND(B1498=0,E1498=0),X1498,IF(AND(B1498=0,E1498=1),Y1498,ERROR))))</f>
        <v>5.2372352035918057E-2</v>
      </c>
      <c r="K1498">
        <f t="shared" si="322"/>
        <v>4.7353292556453264E-2</v>
      </c>
      <c r="L1498">
        <f t="shared" si="323"/>
        <v>3.291838619478793E-2</v>
      </c>
      <c r="M1498" s="22" t="str">
        <f t="shared" si="335"/>
        <v>Elevated Risk</v>
      </c>
      <c r="O1498">
        <f t="shared" si="324"/>
        <v>3.9512437185814275</v>
      </c>
      <c r="P1498">
        <f t="shared" si="325"/>
        <v>4.836281906951478</v>
      </c>
      <c r="Q1498">
        <f t="shared" si="326"/>
        <v>3.2718477096343066</v>
      </c>
      <c r="R1498">
        <f>(O1498*constantes!$B$4)+(P1498*constantes!$B$5)+(D1498*constantes!$B$6)+(Q1498*constantes!$B$8)+(F1498*constantes!$B$9)</f>
        <v>23.865576194909579</v>
      </c>
      <c r="S1498" s="4">
        <f>(O1498*constantes!$B$4)+(P1498*constantes!$C$5)+(D1498*constantes!$B$6)+(Q1498*constantes!$B$8)+(F1498*constantes!$B$9)</f>
        <v>24.212047430723583</v>
      </c>
      <c r="T1498">
        <f>(O1498*constantes!$D$4)+(P1498*constantes!$D$5)+(D1498*constantes!$D$6)+(Q1498*constantes!$D$8)+(F1498*constantes!$D$9)</f>
        <v>26.028368625753785</v>
      </c>
      <c r="U1498">
        <f>(O1498*constantes!$D$4)+(P1498*constantes!$E$5)+(D1498*constantes!$D$6)+(Q1498*constantes!$D$8)+(F1498*constantes!$D$9)</f>
        <v>26.365747651582723</v>
      </c>
      <c r="V1498" s="5">
        <f t="shared" si="327"/>
        <v>0.10797990073455144</v>
      </c>
      <c r="W1498" s="5">
        <f t="shared" si="328"/>
        <v>0.14920226312879492</v>
      </c>
      <c r="X1498" s="6">
        <f t="shared" si="329"/>
        <v>5.2372352035918057E-2</v>
      </c>
      <c r="Y1498" s="6">
        <f t="shared" si="330"/>
        <v>7.2608437108014123E-2</v>
      </c>
      <c r="AA1498">
        <f>(O1498*constantes!$B$4)+(LN(110)*constantes!$B$5)+(LN(22)*constantes!$B$8)+(F1498*constantes!$B$9)</f>
        <v>23.470316488918311</v>
      </c>
      <c r="AB1498">
        <f t="shared" si="331"/>
        <v>7.4072320755760312E-2</v>
      </c>
      <c r="AC1498">
        <f>(O1498*constantes!$D$4)+(LN(110)*constantes!$D$5)+(LN(22)*constantes!$D$8)+(F1498*constantes!$D$9)</f>
        <v>25.553934425340952</v>
      </c>
      <c r="AD1498" s="7">
        <f t="shared" si="332"/>
        <v>3.291838619478793E-2</v>
      </c>
      <c r="AF1498">
        <f>(O1498*constantes!$B$4)+(LN(125)*constantes!$B$5)+(LN(22.5)*constantes!$B$8)+(F1498*constantes!$B$9)</f>
        <v>23.725273425672704</v>
      </c>
      <c r="AG1498">
        <f t="shared" si="333"/>
        <v>9.453671546464415E-2</v>
      </c>
      <c r="AH1498">
        <f>(O1498*constantes!$D$4)+(LN(125)*constantes!$D$5)+(LN(22.5)*constantes!$D$8)+(F1498*constantes!$D$9)</f>
        <v>25.925007441949184</v>
      </c>
      <c r="AI1498">
        <f t="shared" si="334"/>
        <v>4.7353292556453264E-2</v>
      </c>
    </row>
    <row r="1499" spans="1:35" x14ac:dyDescent="0.25">
      <c r="A1499" s="11">
        <v>1498</v>
      </c>
      <c r="B1499">
        <v>1</v>
      </c>
      <c r="C1499">
        <v>64</v>
      </c>
      <c r="D1499">
        <v>0</v>
      </c>
      <c r="E1499">
        <v>0</v>
      </c>
      <c r="F1499">
        <v>0</v>
      </c>
      <c r="G1499">
        <v>129</v>
      </c>
      <c r="H1499">
        <v>21.85</v>
      </c>
      <c r="I1499">
        <f>IF(AND(B1499=1,E1499=0),V1499,IF(AND(B1499=1,E1499=1),W1499,IF(AND(B1499=0,E1499=0),X1499,IF(AND(B1499=0,E1499=1),Y1499,ERROR))))</f>
        <v>0.17825910831805869</v>
      </c>
      <c r="K1499">
        <f t="shared" si="322"/>
        <v>0.17266110175416416</v>
      </c>
      <c r="L1499">
        <f t="shared" si="323"/>
        <v>0.13660645895193024</v>
      </c>
      <c r="M1499" s="22" t="str">
        <f t="shared" si="335"/>
        <v>NORMAL</v>
      </c>
      <c r="O1499">
        <f t="shared" si="324"/>
        <v>4.1588830833596715</v>
      </c>
      <c r="P1499">
        <f t="shared" si="325"/>
        <v>4.8598124043616719</v>
      </c>
      <c r="Q1499">
        <f t="shared" si="326"/>
        <v>3.0842009215415991</v>
      </c>
      <c r="R1499">
        <f>(O1499*constantes!$B$4)+(P1499*constantes!$B$5)+(D1499*constantes!$B$6)+(Q1499*constantes!$B$8)+(F1499*constantes!$B$9)</f>
        <v>24.40683944282911</v>
      </c>
      <c r="S1499" s="4">
        <f>(O1499*constantes!$B$4)+(P1499*constantes!$C$5)+(D1499*constantes!$B$6)+(Q1499*constantes!$B$8)+(F1499*constantes!$B$9)</f>
        <v>24.754996403477577</v>
      </c>
      <c r="T1499">
        <f>(O1499*constantes!$D$4)+(P1499*constantes!$D$5)+(D1499*constantes!$D$6)+(Q1499*constantes!$D$8)+(F1499*constantes!$D$9)</f>
        <v>26.563624623128632</v>
      </c>
      <c r="U1499">
        <f>(O1499*constantes!$D$4)+(P1499*constantes!$E$5)+(D1499*constantes!$D$6)+(Q1499*constantes!$D$8)+(F1499*constantes!$D$9)</f>
        <v>26.902645136456904</v>
      </c>
      <c r="V1499" s="5">
        <f t="shared" si="327"/>
        <v>0.17825910831805869</v>
      </c>
      <c r="W1499" s="5">
        <f t="shared" si="328"/>
        <v>0.24277340466085906</v>
      </c>
      <c r="X1499" s="6">
        <f t="shared" si="329"/>
        <v>8.7779330327943383E-2</v>
      </c>
      <c r="Y1499" s="6">
        <f t="shared" si="330"/>
        <v>0.12098286025230409</v>
      </c>
      <c r="AA1499">
        <f>(O1499*constantes!$B$4)+(LN(110)*constantes!$B$5)+(LN(22)*constantes!$B$8)+(F1499*constantes!$B$9)</f>
        <v>24.116689525898391</v>
      </c>
      <c r="AB1499">
        <f t="shared" si="331"/>
        <v>0.13660645895193024</v>
      </c>
      <c r="AC1499">
        <f>(O1499*constantes!$D$4)+(LN(110)*constantes!$D$5)+(LN(22)*constantes!$D$8)+(F1499*constantes!$D$9)</f>
        <v>26.11893567165809</v>
      </c>
      <c r="AD1499" s="7">
        <f t="shared" si="332"/>
        <v>5.7192348710877861E-2</v>
      </c>
      <c r="AF1499">
        <f>(O1499*constantes!$B$4)+(LN(125)*constantes!$B$5)+(LN(22.5)*constantes!$B$8)+(F1499*constantes!$B$9)</f>
        <v>24.371646462652787</v>
      </c>
      <c r="AG1499">
        <f t="shared" si="333"/>
        <v>0.17266110175416416</v>
      </c>
      <c r="AH1499">
        <f>(O1499*constantes!$D$4)+(LN(125)*constantes!$D$5)+(LN(22.5)*constantes!$D$8)+(F1499*constantes!$D$9)</f>
        <v>26.490008688266322</v>
      </c>
      <c r="AI1499">
        <f t="shared" si="334"/>
        <v>8.1811856272562489E-2</v>
      </c>
    </row>
    <row r="1500" spans="1:35" x14ac:dyDescent="0.25">
      <c r="A1500" s="11">
        <v>1499</v>
      </c>
      <c r="B1500">
        <v>1</v>
      </c>
      <c r="C1500">
        <v>62</v>
      </c>
      <c r="D1500">
        <v>0</v>
      </c>
      <c r="E1500">
        <v>0</v>
      </c>
      <c r="F1500">
        <v>0</v>
      </c>
      <c r="G1500">
        <v>111</v>
      </c>
      <c r="H1500">
        <v>22.68</v>
      </c>
      <c r="I1500">
        <f>IF(AND(B1500=1,E1500=0),V1500,IF(AND(B1500=1,E1500=1),W1500,IF(AND(B1500=0,E1500=0),X1500,IF(AND(B1500=0,E1500=1),Y1500,ERROR))))</f>
        <v>0.12944120552756144</v>
      </c>
      <c r="K1500">
        <f t="shared" si="322"/>
        <v>0.15777159470264646</v>
      </c>
      <c r="L1500">
        <f t="shared" si="323"/>
        <v>0.12458920296857934</v>
      </c>
      <c r="M1500" s="22" t="str">
        <f t="shared" si="335"/>
        <v>OPTIMAL</v>
      </c>
      <c r="O1500">
        <f t="shared" si="324"/>
        <v>4.1271343850450917</v>
      </c>
      <c r="P1500">
        <f t="shared" si="325"/>
        <v>4.7095302013123339</v>
      </c>
      <c r="Q1500">
        <f t="shared" si="326"/>
        <v>3.1214834788595511</v>
      </c>
      <c r="R1500">
        <f>(O1500*constantes!$B$4)+(P1500*constantes!$B$5)+(D1500*constantes!$B$6)+(Q1500*constantes!$B$8)+(F1500*constantes!$B$9)</f>
        <v>24.058777998655941</v>
      </c>
      <c r="S1500" s="4">
        <f>(O1500*constantes!$B$4)+(P1500*constantes!$C$5)+(D1500*constantes!$B$6)+(Q1500*constantes!$B$8)+(F1500*constantes!$B$9)</f>
        <v>24.396168742277958</v>
      </c>
      <c r="T1500">
        <f>(O1500*constantes!$D$4)+(P1500*constantes!$D$5)+(D1500*constantes!$D$6)+(Q1500*constantes!$D$8)+(F1500*constantes!$D$9)</f>
        <v>26.073564588255071</v>
      </c>
      <c r="U1500">
        <f>(O1500*constantes!$D$4)+(P1500*constantes!$E$5)+(D1500*constantes!$D$6)+(Q1500*constantes!$D$8)+(F1500*constantes!$D$9)</f>
        <v>26.402101415098617</v>
      </c>
      <c r="V1500" s="5">
        <f t="shared" si="327"/>
        <v>0.12944120552756144</v>
      </c>
      <c r="W1500" s="5">
        <f t="shared" si="328"/>
        <v>0.1765449443669167</v>
      </c>
      <c r="X1500" s="6">
        <f t="shared" si="329"/>
        <v>5.4726205470783551E-2</v>
      </c>
      <c r="Y1500" s="6">
        <f t="shared" si="330"/>
        <v>7.5192942211329883E-2</v>
      </c>
      <c r="AA1500">
        <f>(O1500*constantes!$B$4)+(LN(110)*constantes!$B$5)+(LN(22)*constantes!$B$8)+(F1500*constantes!$B$9)</f>
        <v>24.017857097993041</v>
      </c>
      <c r="AB1500">
        <f t="shared" si="331"/>
        <v>0.12458920296857934</v>
      </c>
      <c r="AC1500">
        <f>(O1500*constantes!$D$4)+(LN(110)*constantes!$D$5)+(LN(22)*constantes!$D$8)+(F1500*constantes!$D$9)</f>
        <v>26.032545241135235</v>
      </c>
      <c r="AD1500" s="7">
        <f t="shared" si="332"/>
        <v>5.2585681787711391E-2</v>
      </c>
      <c r="AF1500">
        <f>(O1500*constantes!$B$4)+(LN(125)*constantes!$B$5)+(LN(22.5)*constantes!$B$8)+(F1500*constantes!$B$9)</f>
        <v>24.27281403474743</v>
      </c>
      <c r="AG1500">
        <f t="shared" si="333"/>
        <v>0.15777159470264646</v>
      </c>
      <c r="AH1500">
        <f>(O1500*constantes!$D$4)+(LN(125)*constantes!$D$5)+(LN(22.5)*constantes!$D$8)+(F1500*constantes!$D$9)</f>
        <v>26.403618257743467</v>
      </c>
      <c r="AI1500">
        <f t="shared" si="334"/>
        <v>7.5302674960658122E-2</v>
      </c>
    </row>
    <row r="1501" spans="1:35" x14ac:dyDescent="0.25">
      <c r="A1501" s="11">
        <v>1500</v>
      </c>
      <c r="B1501">
        <v>0</v>
      </c>
      <c r="C1501">
        <v>42</v>
      </c>
      <c r="D1501">
        <v>0</v>
      </c>
      <c r="E1501">
        <v>1</v>
      </c>
      <c r="F1501">
        <v>0</v>
      </c>
      <c r="G1501">
        <v>142.5</v>
      </c>
      <c r="H1501">
        <v>25.15</v>
      </c>
      <c r="I1501">
        <f>IF(AND(B1501=1,E1501=0),V1501,IF(AND(B1501=1,E1501=1),W1501,IF(AND(B1501=0,E1501=0),X1501,IF(AND(B1501=0,E1501=1),Y1501,ERROR))))</f>
        <v>5.6991691001925249E-2</v>
      </c>
      <c r="K1501">
        <f t="shared" si="322"/>
        <v>2.676538428771702E-2</v>
      </c>
      <c r="L1501">
        <f t="shared" si="323"/>
        <v>1.8545470669847686E-2</v>
      </c>
      <c r="M1501" s="22" t="str">
        <f t="shared" si="335"/>
        <v>Elevated Risk</v>
      </c>
      <c r="O1501">
        <f t="shared" si="324"/>
        <v>3.7376696182833684</v>
      </c>
      <c r="P1501">
        <f t="shared" si="325"/>
        <v>4.9593419997087054</v>
      </c>
      <c r="Q1501">
        <f t="shared" si="326"/>
        <v>3.2248578965457479</v>
      </c>
      <c r="R1501">
        <f>(O1501*constantes!$B$4)+(P1501*constantes!$B$5)+(D1501*constantes!$B$6)+(Q1501*constantes!$B$8)+(F1501*constantes!$B$9)</f>
        <v>23.39176276639559</v>
      </c>
      <c r="S1501" s="4">
        <f>(O1501*constantes!$B$4)+(P1501*constantes!$C$5)+(D1501*constantes!$B$6)+(Q1501*constantes!$B$8)+(F1501*constantes!$B$9)</f>
        <v>23.747050027254726</v>
      </c>
      <c r="T1501">
        <f>(O1501*constantes!$D$4)+(P1501*constantes!$D$5)+(D1501*constantes!$D$6)+(Q1501*constantes!$D$8)+(F1501*constantes!$D$9)</f>
        <v>25.769351972231952</v>
      </c>
      <c r="U1501">
        <f>(O1501*constantes!$D$4)+(P1501*constantes!$E$5)+(D1501*constantes!$D$6)+(Q1501*constantes!$D$8)+(F1501*constantes!$D$9)</f>
        <v>26.115315670131633</v>
      </c>
      <c r="V1501" s="5">
        <f t="shared" si="327"/>
        <v>6.8673223617525814E-2</v>
      </c>
      <c r="W1501" s="5">
        <f t="shared" si="328"/>
        <v>9.6514186963065129E-2</v>
      </c>
      <c r="X1501" s="6">
        <f t="shared" si="329"/>
        <v>4.0668384558597781E-2</v>
      </c>
      <c r="Y1501" s="6">
        <f t="shared" si="330"/>
        <v>5.6991691001925249E-2</v>
      </c>
      <c r="AA1501">
        <f>(O1501*constantes!$B$4)+(LN(110)*constantes!$B$5)+(LN(22)*constantes!$B$8)+(F1501*constantes!$B$9)</f>
        <v>22.805468857654464</v>
      </c>
      <c r="AB1501">
        <f t="shared" si="331"/>
        <v>3.8810869283687155E-2</v>
      </c>
      <c r="AC1501">
        <f>(O1501*constantes!$D$4)+(LN(110)*constantes!$D$5)+(LN(22)*constantes!$D$8)+(F1501*constantes!$D$9)</f>
        <v>24.972784348242914</v>
      </c>
      <c r="AD1501" s="7">
        <f t="shared" si="332"/>
        <v>1.8545470669847686E-2</v>
      </c>
      <c r="AF1501">
        <f>(O1501*constantes!$B$4)+(LN(125)*constantes!$B$5)+(LN(22.5)*constantes!$B$8)+(F1501*constantes!$B$9)</f>
        <v>23.060425794408857</v>
      </c>
      <c r="AG1501">
        <f t="shared" si="333"/>
        <v>4.9796912096185753E-2</v>
      </c>
      <c r="AH1501">
        <f>(O1501*constantes!$D$4)+(LN(125)*constantes!$D$5)+(LN(22.5)*constantes!$D$8)+(F1501*constantes!$D$9)</f>
        <v>25.343857364851146</v>
      </c>
      <c r="AI1501">
        <f t="shared" si="334"/>
        <v>2.676538428771702E-2</v>
      </c>
    </row>
    <row r="1502" spans="1:35" x14ac:dyDescent="0.25">
      <c r="A1502" s="11">
        <v>1501</v>
      </c>
      <c r="B1502">
        <v>0</v>
      </c>
      <c r="C1502">
        <v>47</v>
      </c>
      <c r="D1502">
        <v>1</v>
      </c>
      <c r="E1502">
        <v>0</v>
      </c>
      <c r="F1502">
        <v>0</v>
      </c>
      <c r="G1502">
        <v>122.5</v>
      </c>
      <c r="H1502">
        <v>22.18</v>
      </c>
      <c r="I1502">
        <f>IF(AND(B1502=1,E1502=0),V1502,IF(AND(B1502=1,E1502=1),W1502,IF(AND(B1502=0,E1502=0),X1502,IF(AND(B1502=0,E1502=1),Y1502,ERROR))))</f>
        <v>6.2136200183184775E-2</v>
      </c>
      <c r="K1502">
        <f t="shared" si="322"/>
        <v>3.6173927347526003E-2</v>
      </c>
      <c r="L1502">
        <f t="shared" si="323"/>
        <v>2.5101986203356352E-2</v>
      </c>
      <c r="M1502" s="22" t="str">
        <f t="shared" si="335"/>
        <v>Elevated Risk</v>
      </c>
      <c r="O1502">
        <f t="shared" si="324"/>
        <v>3.8501476017100584</v>
      </c>
      <c r="P1502">
        <f t="shared" si="325"/>
        <v>4.808111029984782</v>
      </c>
      <c r="Q1502">
        <f t="shared" si="326"/>
        <v>3.099190981922221</v>
      </c>
      <c r="R1502">
        <f>(O1502*constantes!$B$4)+(P1502*constantes!$B$5)+(D1502*constantes!$B$6)+(Q1502*constantes!$B$8)+(F1502*constantes!$B$9)</f>
        <v>24.071261722461994</v>
      </c>
      <c r="S1502" s="4">
        <f>(O1502*constantes!$B$4)+(P1502*constantes!$C$5)+(D1502*constantes!$B$6)+(Q1502*constantes!$B$8)+(F1502*constantes!$B$9)</f>
        <v>24.415714796650104</v>
      </c>
      <c r="T1502">
        <f>(O1502*constantes!$D$4)+(P1502*constantes!$D$5)+(D1502*constantes!$D$6)+(Q1502*constantes!$D$8)+(F1502*constantes!$D$9)</f>
        <v>26.204446121447418</v>
      </c>
      <c r="U1502">
        <f>(O1502*constantes!$D$4)+(P1502*constantes!$E$5)+(D1502*constantes!$D$6)+(Q1502*constantes!$D$8)+(F1502*constantes!$D$9)</f>
        <v>26.539859946899156</v>
      </c>
      <c r="V1502" s="5">
        <f t="shared" si="327"/>
        <v>0.13095582538989081</v>
      </c>
      <c r="W1502" s="5">
        <f t="shared" si="328"/>
        <v>0.17969610660510971</v>
      </c>
      <c r="X1502" s="6">
        <f t="shared" si="329"/>
        <v>6.2136200183184775E-2</v>
      </c>
      <c r="Y1502" s="6">
        <f t="shared" si="330"/>
        <v>8.5808996663810255E-2</v>
      </c>
      <c r="AA1502">
        <f>(O1502*constantes!$B$4)+(LN(110)*constantes!$B$5)+(LN(22)*constantes!$B$8)+(F1502*constantes!$B$9)</f>
        <v>23.155608320942413</v>
      </c>
      <c r="AB1502">
        <f t="shared" si="331"/>
        <v>5.4631350702972536E-2</v>
      </c>
      <c r="AC1502">
        <f>(O1502*constantes!$D$4)+(LN(110)*constantes!$D$5)+(LN(22)*constantes!$D$8)+(F1502*constantes!$D$9)</f>
        <v>25.278844814605776</v>
      </c>
      <c r="AD1502" s="7">
        <f t="shared" si="332"/>
        <v>2.5101986203356352E-2</v>
      </c>
      <c r="AF1502">
        <f>(O1502*constantes!$B$4)+(LN(125)*constantes!$B$5)+(LN(22.5)*constantes!$B$8)+(F1502*constantes!$B$9)</f>
        <v>23.410565257696806</v>
      </c>
      <c r="AG1502">
        <f t="shared" si="333"/>
        <v>6.9930001122808005E-2</v>
      </c>
      <c r="AH1502">
        <f>(O1502*constantes!$D$4)+(LN(125)*constantes!$D$5)+(LN(22.5)*constantes!$D$8)+(F1502*constantes!$D$9)</f>
        <v>25.649917831214008</v>
      </c>
      <c r="AI1502">
        <f t="shared" si="334"/>
        <v>3.6173927347526003E-2</v>
      </c>
    </row>
    <row r="1503" spans="1:35" x14ac:dyDescent="0.25">
      <c r="A1503" s="11">
        <v>1502</v>
      </c>
      <c r="B1503">
        <v>1</v>
      </c>
      <c r="C1503">
        <v>38</v>
      </c>
      <c r="D1503">
        <v>1</v>
      </c>
      <c r="E1503">
        <v>0</v>
      </c>
      <c r="F1503">
        <v>0</v>
      </c>
      <c r="G1503">
        <v>118</v>
      </c>
      <c r="H1503">
        <v>31.22</v>
      </c>
      <c r="I1503">
        <f>IF(AND(B1503=1,E1503=0),V1503,IF(AND(B1503=1,E1503=1),W1503,IF(AND(B1503=0,E1503=0),X1503,IF(AND(B1503=0,E1503=1),Y1503,ERROR))))</f>
        <v>8.4787320672518485E-2</v>
      </c>
      <c r="K1503">
        <f t="shared" si="322"/>
        <v>3.6714933714987352E-2</v>
      </c>
      <c r="L1503">
        <f t="shared" si="323"/>
        <v>2.8571578401445974E-2</v>
      </c>
      <c r="M1503" s="22" t="str">
        <f t="shared" si="335"/>
        <v>Elevated Risk</v>
      </c>
      <c r="O1503">
        <f t="shared" si="324"/>
        <v>3.6375861597263857</v>
      </c>
      <c r="P1503">
        <f t="shared" si="325"/>
        <v>4.7706846244656651</v>
      </c>
      <c r="Q1503">
        <f t="shared" si="326"/>
        <v>3.4410589150872859</v>
      </c>
      <c r="R1503">
        <f>(O1503*constantes!$B$4)+(P1503*constantes!$B$5)+(D1503*constantes!$B$6)+(Q1503*constantes!$B$8)+(F1503*constantes!$B$9)</f>
        <v>23.611160121049366</v>
      </c>
      <c r="S1503" s="4">
        <f>(O1503*constantes!$B$4)+(P1503*constantes!$C$5)+(D1503*constantes!$B$6)+(Q1503*constantes!$B$8)+(F1503*constantes!$B$9)</f>
        <v>23.952931967546085</v>
      </c>
      <c r="T1503">
        <f>(O1503*constantes!$D$4)+(P1503*constantes!$D$5)+(D1503*constantes!$D$6)+(Q1503*constantes!$D$8)+(F1503*constantes!$D$9)</f>
        <v>25.695554428990768</v>
      </c>
      <c r="U1503">
        <f>(O1503*constantes!$D$4)+(P1503*constantes!$E$5)+(D1503*constantes!$D$6)+(Q1503*constantes!$D$8)+(F1503*constantes!$D$9)</f>
        <v>26.028357388393495</v>
      </c>
      <c r="V1503" s="5">
        <f t="shared" si="327"/>
        <v>8.4787320672518485E-2</v>
      </c>
      <c r="W1503" s="5">
        <f t="shared" si="328"/>
        <v>0.11723603612281441</v>
      </c>
      <c r="X1503" s="6">
        <f t="shared" si="329"/>
        <v>3.7830680141591411E-2</v>
      </c>
      <c r="Y1503" s="6">
        <f t="shared" si="330"/>
        <v>5.2371779199561819E-2</v>
      </c>
      <c r="AA1503">
        <f>(O1503*constantes!$B$4)+(LN(110)*constantes!$B$5)+(LN(22)*constantes!$B$8)+(F1503*constantes!$B$9)</f>
        <v>22.493913054504919</v>
      </c>
      <c r="AB1503">
        <f t="shared" si="331"/>
        <v>2.8571578401445974E-2</v>
      </c>
      <c r="AC1503">
        <f>(O1503*constantes!$D$4)+(LN(110)*constantes!$D$5)+(LN(22)*constantes!$D$8)+(F1503*constantes!$D$9)</f>
        <v>24.700450251667263</v>
      </c>
      <c r="AD1503" s="7">
        <f t="shared" si="332"/>
        <v>1.4155691081518817E-2</v>
      </c>
      <c r="AF1503">
        <f>(O1503*constantes!$B$4)+(LN(125)*constantes!$B$5)+(LN(22.5)*constantes!$B$8)+(F1503*constantes!$B$9)</f>
        <v>22.748869991259316</v>
      </c>
      <c r="AG1503">
        <f t="shared" si="333"/>
        <v>3.6714933714987352E-2</v>
      </c>
      <c r="AH1503">
        <f>(O1503*constantes!$D$4)+(LN(125)*constantes!$D$5)+(LN(22.5)*constantes!$D$8)+(F1503*constantes!$D$9)</f>
        <v>25.071523268275495</v>
      </c>
      <c r="AI1503">
        <f t="shared" si="334"/>
        <v>2.0450275544260377E-2</v>
      </c>
    </row>
    <row r="1504" spans="1:35" x14ac:dyDescent="0.25">
      <c r="A1504" s="11">
        <v>1503</v>
      </c>
      <c r="B1504">
        <v>1</v>
      </c>
      <c r="C1504">
        <v>52</v>
      </c>
      <c r="D1504">
        <v>0</v>
      </c>
      <c r="E1504">
        <v>0</v>
      </c>
      <c r="F1504">
        <v>0</v>
      </c>
      <c r="G1504">
        <v>143</v>
      </c>
      <c r="H1504">
        <v>26</v>
      </c>
      <c r="I1504">
        <f>IF(AND(B1504=1,E1504=0),V1504,IF(AND(B1504=1,E1504=1),W1504,IF(AND(B1504=0,E1504=0),X1504,IF(AND(B1504=0,E1504=1),Y1504,ERROR))))</f>
        <v>0.13319292497203017</v>
      </c>
      <c r="K1504">
        <f t="shared" si="322"/>
        <v>9.453671546464415E-2</v>
      </c>
      <c r="L1504">
        <f t="shared" si="323"/>
        <v>7.4072320755760312E-2</v>
      </c>
      <c r="M1504" s="22" t="str">
        <f t="shared" si="335"/>
        <v>Elevated Risk</v>
      </c>
      <c r="O1504">
        <f t="shared" si="324"/>
        <v>3.9512437185814275</v>
      </c>
      <c r="P1504">
        <f t="shared" si="325"/>
        <v>4.962844630259907</v>
      </c>
      <c r="Q1504">
        <f t="shared" si="326"/>
        <v>3.2580965380214821</v>
      </c>
      <c r="R1504">
        <f>(O1504*constantes!$B$4)+(P1504*constantes!$B$5)+(D1504*constantes!$B$6)+(Q1504*constantes!$B$8)+(F1504*constantes!$B$9)</f>
        <v>24.08945865534508</v>
      </c>
      <c r="S1504" s="4">
        <f>(O1504*constantes!$B$4)+(P1504*constantes!$C$5)+(D1504*constantes!$B$6)+(Q1504*constantes!$B$8)+(F1504*constantes!$B$9)</f>
        <v>24.444996844656902</v>
      </c>
      <c r="T1504">
        <f>(O1504*constantes!$D$4)+(P1504*constantes!$D$5)+(D1504*constantes!$D$6)+(Q1504*constantes!$D$8)+(F1504*constantes!$D$9)</f>
        <v>26.377347889288242</v>
      </c>
      <c r="U1504">
        <f>(O1504*constantes!$D$4)+(P1504*constantes!$E$5)+(D1504*constantes!$D$6)+(Q1504*constantes!$D$8)+(F1504*constantes!$D$9)</f>
        <v>26.723555930695174</v>
      </c>
      <c r="V1504" s="5">
        <f t="shared" si="327"/>
        <v>0.13319292497203017</v>
      </c>
      <c r="W1504" s="5">
        <f t="shared" si="328"/>
        <v>0.18451019740630548</v>
      </c>
      <c r="X1504" s="6">
        <f t="shared" si="329"/>
        <v>7.3423729064422294E-2</v>
      </c>
      <c r="Y1504" s="6">
        <f t="shared" si="330"/>
        <v>0.10219912320153424</v>
      </c>
      <c r="AA1504">
        <f>(O1504*constantes!$B$4)+(LN(110)*constantes!$B$5)+(LN(22)*constantes!$B$8)+(F1504*constantes!$B$9)</f>
        <v>23.470316488918311</v>
      </c>
      <c r="AB1504">
        <f t="shared" si="331"/>
        <v>7.4072320755760312E-2</v>
      </c>
      <c r="AC1504">
        <f>(O1504*constantes!$D$4)+(LN(110)*constantes!$D$5)+(LN(22)*constantes!$D$8)+(F1504*constantes!$D$9)</f>
        <v>25.553934425340952</v>
      </c>
      <c r="AD1504" s="7">
        <f t="shared" si="332"/>
        <v>3.291838619478793E-2</v>
      </c>
      <c r="AF1504">
        <f>(O1504*constantes!$B$4)+(LN(125)*constantes!$B$5)+(LN(22.5)*constantes!$B$8)+(F1504*constantes!$B$9)</f>
        <v>23.725273425672704</v>
      </c>
      <c r="AG1504">
        <f t="shared" si="333"/>
        <v>9.453671546464415E-2</v>
      </c>
      <c r="AH1504">
        <f>(O1504*constantes!$D$4)+(LN(125)*constantes!$D$5)+(LN(22.5)*constantes!$D$8)+(F1504*constantes!$D$9)</f>
        <v>25.925007441949184</v>
      </c>
      <c r="AI1504">
        <f t="shared" si="334"/>
        <v>4.7353292556453264E-2</v>
      </c>
    </row>
    <row r="1505" spans="1:35" x14ac:dyDescent="0.25">
      <c r="A1505" s="11">
        <v>1504</v>
      </c>
      <c r="B1505">
        <v>1</v>
      </c>
      <c r="C1505">
        <v>42</v>
      </c>
      <c r="D1505">
        <v>1</v>
      </c>
      <c r="E1505">
        <v>0</v>
      </c>
      <c r="F1505">
        <v>0</v>
      </c>
      <c r="G1505">
        <v>112.5</v>
      </c>
      <c r="H1505">
        <v>29</v>
      </c>
      <c r="I1505">
        <f>IF(AND(B1505=1,E1505=0),V1505,IF(AND(B1505=1,E1505=1),W1505,IF(AND(B1505=0,E1505=0),X1505,IF(AND(B1505=0,E1505=1),Y1505,ERROR))))</f>
        <v>9.9174794558565593E-2</v>
      </c>
      <c r="K1505">
        <f t="shared" si="322"/>
        <v>4.9796912096185753E-2</v>
      </c>
      <c r="L1505">
        <f t="shared" si="323"/>
        <v>3.8810869283687155E-2</v>
      </c>
      <c r="M1505" s="22" t="str">
        <f t="shared" si="335"/>
        <v>Elevated Risk</v>
      </c>
      <c r="O1505">
        <f t="shared" si="324"/>
        <v>3.7376696182833684</v>
      </c>
      <c r="P1505">
        <f t="shared" si="325"/>
        <v>4.7229532216444747</v>
      </c>
      <c r="Q1505">
        <f t="shared" si="326"/>
        <v>3.3672958299864741</v>
      </c>
      <c r="R1505">
        <f>(O1505*constantes!$B$4)+(P1505*constantes!$B$5)+(D1505*constantes!$B$6)+(Q1505*constantes!$B$8)+(F1505*constantes!$B$9)</f>
        <v>23.775693192478005</v>
      </c>
      <c r="S1505" s="4">
        <f>(O1505*constantes!$B$4)+(P1505*constantes!$C$5)+(D1505*constantes!$B$6)+(Q1505*constantes!$B$8)+(F1505*constantes!$B$9)</f>
        <v>24.114045561276615</v>
      </c>
      <c r="T1505">
        <f>(O1505*constantes!$D$4)+(P1505*constantes!$D$5)+(D1505*constantes!$D$6)+(Q1505*constantes!$D$8)+(F1505*constantes!$D$9)</f>
        <v>25.79591300799887</v>
      </c>
      <c r="U1505">
        <f>(O1505*constantes!$D$4)+(P1505*constantes!$E$5)+(D1505*constantes!$D$6)+(Q1505*constantes!$D$8)+(F1505*constantes!$D$9)</f>
        <v>26.125386224740787</v>
      </c>
      <c r="V1505" s="5">
        <f t="shared" si="327"/>
        <v>9.9174794558565593E-2</v>
      </c>
      <c r="W1505" s="5">
        <f t="shared" si="328"/>
        <v>0.13627153119115187</v>
      </c>
      <c r="X1505" s="6">
        <f t="shared" si="329"/>
        <v>4.1739886311795371E-2</v>
      </c>
      <c r="Y1505" s="6">
        <f t="shared" si="330"/>
        <v>5.7551603354281444E-2</v>
      </c>
      <c r="AA1505">
        <f>(O1505*constantes!$B$4)+(LN(110)*constantes!$B$5)+(LN(22)*constantes!$B$8)+(F1505*constantes!$B$9)</f>
        <v>22.805468857654464</v>
      </c>
      <c r="AB1505">
        <f t="shared" si="331"/>
        <v>3.8810869283687155E-2</v>
      </c>
      <c r="AC1505">
        <f>(O1505*constantes!$D$4)+(LN(110)*constantes!$D$5)+(LN(22)*constantes!$D$8)+(F1505*constantes!$D$9)</f>
        <v>24.972784348242914</v>
      </c>
      <c r="AD1505" s="7">
        <f t="shared" si="332"/>
        <v>1.8545470669847686E-2</v>
      </c>
      <c r="AF1505">
        <f>(O1505*constantes!$B$4)+(LN(125)*constantes!$B$5)+(LN(22.5)*constantes!$B$8)+(F1505*constantes!$B$9)</f>
        <v>23.060425794408857</v>
      </c>
      <c r="AG1505">
        <f t="shared" si="333"/>
        <v>4.9796912096185753E-2</v>
      </c>
      <c r="AH1505">
        <f>(O1505*constantes!$D$4)+(LN(125)*constantes!$D$5)+(LN(22.5)*constantes!$D$8)+(F1505*constantes!$D$9)</f>
        <v>25.343857364851146</v>
      </c>
      <c r="AI1505">
        <f t="shared" si="334"/>
        <v>2.676538428771702E-2</v>
      </c>
    </row>
    <row r="1506" spans="1:35" x14ac:dyDescent="0.25">
      <c r="A1506" s="11">
        <v>1505</v>
      </c>
      <c r="B1506">
        <v>1</v>
      </c>
      <c r="C1506">
        <v>39</v>
      </c>
      <c r="D1506">
        <v>1</v>
      </c>
      <c r="E1506">
        <v>0</v>
      </c>
      <c r="F1506">
        <v>0</v>
      </c>
      <c r="G1506">
        <v>107</v>
      </c>
      <c r="H1506">
        <v>23.98</v>
      </c>
      <c r="I1506">
        <f>IF(AND(B1506=1,E1506=0),V1506,IF(AND(B1506=1,E1506=1),W1506,IF(AND(B1506=0,E1506=0),X1506,IF(AND(B1506=0,E1506=1),Y1506,ERROR))))</f>
        <v>6.2926322040286142E-2</v>
      </c>
      <c r="K1506">
        <f t="shared" si="322"/>
        <v>3.974481175054656E-2</v>
      </c>
      <c r="L1506">
        <f t="shared" si="323"/>
        <v>3.0940270522043956E-2</v>
      </c>
      <c r="M1506" s="22" t="str">
        <f t="shared" si="335"/>
        <v>Elevated Risk</v>
      </c>
      <c r="O1506">
        <f t="shared" si="324"/>
        <v>3.6635616461296463</v>
      </c>
      <c r="P1506">
        <f t="shared" si="325"/>
        <v>4.6728288344619058</v>
      </c>
      <c r="Q1506">
        <f t="shared" si="326"/>
        <v>3.1772201495993682</v>
      </c>
      <c r="R1506">
        <f>(O1506*constantes!$B$4)+(P1506*constantes!$B$5)+(D1506*constantes!$B$6)+(Q1506*constantes!$B$8)+(F1506*constantes!$B$9)</f>
        <v>23.301326994167226</v>
      </c>
      <c r="S1506" s="4">
        <f>(O1506*constantes!$B$4)+(P1506*constantes!$C$5)+(D1506*constantes!$B$6)+(Q1506*constantes!$B$8)+(F1506*constantes!$B$9)</f>
        <v>23.636088451868076</v>
      </c>
      <c r="T1506">
        <f>(O1506*constantes!$D$4)+(P1506*constantes!$D$5)+(D1506*constantes!$D$6)+(Q1506*constantes!$D$8)+(F1506*constantes!$D$9)</f>
        <v>25.356088446662916</v>
      </c>
      <c r="U1506">
        <f>(O1506*constantes!$D$4)+(P1506*constantes!$E$5)+(D1506*constantes!$D$6)+(Q1506*constantes!$D$8)+(F1506*constantes!$D$9)</f>
        <v>25.68206498615498</v>
      </c>
      <c r="V1506" s="5">
        <f t="shared" si="327"/>
        <v>6.2926322040286142E-2</v>
      </c>
      <c r="W1506" s="5">
        <f t="shared" si="328"/>
        <v>8.6831796210447232E-2</v>
      </c>
      <c r="X1506" s="6">
        <f t="shared" si="329"/>
        <v>2.7090262035094015E-2</v>
      </c>
      <c r="Y1506" s="6">
        <f t="shared" si="330"/>
        <v>3.7333374587964374E-2</v>
      </c>
      <c r="AA1506">
        <f>(O1506*constantes!$B$4)+(LN(110)*constantes!$B$5)+(LN(22)*constantes!$B$8)+(F1506*constantes!$B$9)</f>
        <v>22.574773704658814</v>
      </c>
      <c r="AB1506">
        <f t="shared" si="331"/>
        <v>3.0940270522043956E-2</v>
      </c>
      <c r="AC1506">
        <f>(O1506*constantes!$D$4)+(LN(110)*constantes!$D$5)+(LN(22)*constantes!$D$8)+(F1506*constantes!$D$9)</f>
        <v>24.771131368454586</v>
      </c>
      <c r="AD1506" s="7">
        <f t="shared" si="332"/>
        <v>1.5184528759381921E-2</v>
      </c>
      <c r="AF1506">
        <f>(O1506*constantes!$B$4)+(LN(125)*constantes!$B$5)+(LN(22.5)*constantes!$B$8)+(F1506*constantes!$B$9)</f>
        <v>22.829730641413207</v>
      </c>
      <c r="AG1506">
        <f t="shared" si="333"/>
        <v>3.974481175054656E-2</v>
      </c>
      <c r="AH1506">
        <f>(O1506*constantes!$D$4)+(LN(125)*constantes!$D$5)+(LN(22.5)*constantes!$D$8)+(F1506*constantes!$D$9)</f>
        <v>25.142204385062819</v>
      </c>
      <c r="AI1506">
        <f t="shared" si="334"/>
        <v>2.1931490638549711E-2</v>
      </c>
    </row>
    <row r="1507" spans="1:35" x14ac:dyDescent="0.25">
      <c r="A1507" s="11">
        <v>1506</v>
      </c>
      <c r="B1507">
        <v>0</v>
      </c>
      <c r="C1507">
        <v>51</v>
      </c>
      <c r="D1507">
        <v>0</v>
      </c>
      <c r="E1507">
        <v>1</v>
      </c>
      <c r="F1507">
        <v>0</v>
      </c>
      <c r="G1507">
        <v>142.5</v>
      </c>
      <c r="H1507">
        <v>33.659999999999997</v>
      </c>
      <c r="I1507">
        <f>IF(AND(B1507=1,E1507=0),V1507,IF(AND(B1507=1,E1507=1),W1507,IF(AND(B1507=0,E1507=0),X1507,IF(AND(B1507=0,E1507=1),Y1507,ERROR))))</f>
        <v>0.10909472702121847</v>
      </c>
      <c r="K1507">
        <f t="shared" si="322"/>
        <v>4.4971857043080821E-2</v>
      </c>
      <c r="L1507">
        <f t="shared" si="323"/>
        <v>3.1250958582138333E-2</v>
      </c>
      <c r="M1507" s="22" t="str">
        <f t="shared" si="335"/>
        <v>Elevated Risk</v>
      </c>
      <c r="O1507">
        <f t="shared" si="324"/>
        <v>3.9318256327243257</v>
      </c>
      <c r="P1507">
        <f t="shared" si="325"/>
        <v>4.9593419997087054</v>
      </c>
      <c r="Q1507">
        <f t="shared" si="326"/>
        <v>3.51631018876266</v>
      </c>
      <c r="R1507">
        <f>(O1507*constantes!$B$4)+(P1507*constantes!$B$5)+(D1507*constantes!$B$6)+(Q1507*constantes!$B$8)+(F1507*constantes!$B$9)</f>
        <v>24.227217306810516</v>
      </c>
      <c r="S1507" s="4">
        <f>(O1507*constantes!$B$4)+(P1507*constantes!$C$5)+(D1507*constantes!$B$6)+(Q1507*constantes!$B$8)+(F1507*constantes!$B$9)</f>
        <v>24.582504567669648</v>
      </c>
      <c r="T1507">
        <f>(O1507*constantes!$D$4)+(P1507*constantes!$D$5)+(D1507*constantes!$D$6)+(Q1507*constantes!$D$8)+(F1507*constantes!$D$9)</f>
        <v>26.446669062842705</v>
      </c>
      <c r="U1507">
        <f>(O1507*constantes!$D$4)+(P1507*constantes!$E$5)+(D1507*constantes!$D$6)+(Q1507*constantes!$D$8)+(F1507*constantes!$D$9)</f>
        <v>26.792632760742386</v>
      </c>
      <c r="V1507" s="5">
        <f t="shared" si="327"/>
        <v>0.15130101121772999</v>
      </c>
      <c r="W1507" s="5">
        <f t="shared" si="328"/>
        <v>0.20866442408788644</v>
      </c>
      <c r="X1507" s="6">
        <f t="shared" si="329"/>
        <v>7.8481852915410211E-2</v>
      </c>
      <c r="Y1507" s="6">
        <f t="shared" si="330"/>
        <v>0.10909472702121847</v>
      </c>
      <c r="AA1507">
        <f>(O1507*constantes!$B$4)+(LN(110)*constantes!$B$5)+(LN(22)*constantes!$B$8)+(F1507*constantes!$B$9)</f>
        <v>23.409868764368586</v>
      </c>
      <c r="AB1507">
        <f t="shared" si="331"/>
        <v>6.9883054652788434E-2</v>
      </c>
      <c r="AC1507">
        <f>(O1507*constantes!$D$4)+(LN(110)*constantes!$D$5)+(LN(22)*constantes!$D$8)+(F1507*constantes!$D$9)</f>
        <v>25.50109645445777</v>
      </c>
      <c r="AD1507" s="7">
        <f t="shared" si="332"/>
        <v>3.1250958582138333E-2</v>
      </c>
      <c r="AF1507">
        <f>(O1507*constantes!$B$4)+(LN(125)*constantes!$B$5)+(LN(22.5)*constantes!$B$8)+(F1507*constantes!$B$9)</f>
        <v>23.664825701122982</v>
      </c>
      <c r="AG1507">
        <f t="shared" si="333"/>
        <v>8.9246869441510945E-2</v>
      </c>
      <c r="AH1507">
        <f>(O1507*constantes!$D$4)+(LN(125)*constantes!$D$5)+(LN(22.5)*constantes!$D$8)+(F1507*constantes!$D$9)</f>
        <v>25.872169471066002</v>
      </c>
      <c r="AI1507">
        <f t="shared" si="334"/>
        <v>4.4971857043080821E-2</v>
      </c>
    </row>
    <row r="1508" spans="1:35" x14ac:dyDescent="0.25">
      <c r="A1508" s="11">
        <v>1507</v>
      </c>
      <c r="B1508">
        <v>0</v>
      </c>
      <c r="C1508">
        <v>38</v>
      </c>
      <c r="D1508">
        <v>0</v>
      </c>
      <c r="E1508">
        <v>0</v>
      </c>
      <c r="F1508">
        <v>0</v>
      </c>
      <c r="G1508">
        <v>125</v>
      </c>
      <c r="H1508">
        <v>23.05</v>
      </c>
      <c r="I1508">
        <f>IF(AND(B1508=1,E1508=0),V1508,IF(AND(B1508=1,E1508=1),W1508,IF(AND(B1508=0,E1508=0),X1508,IF(AND(B1508=0,E1508=1),Y1508,ERROR))))</f>
        <v>2.070169074583339E-2</v>
      </c>
      <c r="K1508">
        <f t="shared" si="322"/>
        <v>2.0450275544260377E-2</v>
      </c>
      <c r="L1508">
        <f t="shared" si="323"/>
        <v>1.4155691081518817E-2</v>
      </c>
      <c r="M1508" s="22" t="str">
        <f t="shared" si="335"/>
        <v>NORMAL</v>
      </c>
      <c r="O1508">
        <f t="shared" si="324"/>
        <v>3.6375861597263857</v>
      </c>
      <c r="P1508">
        <f t="shared" si="325"/>
        <v>4.8283137373023015</v>
      </c>
      <c r="Q1508">
        <f t="shared" si="326"/>
        <v>3.1376657694426577</v>
      </c>
      <c r="R1508">
        <f>(O1508*constantes!$B$4)+(P1508*constantes!$B$5)+(D1508*constantes!$B$6)+(Q1508*constantes!$B$8)+(F1508*constantes!$B$9)</f>
        <v>22.768015751617661</v>
      </c>
      <c r="S1508" s="4">
        <f>(O1508*constantes!$B$4)+(P1508*constantes!$C$5)+(D1508*constantes!$B$6)+(Q1508*constantes!$B$8)+(F1508*constantes!$B$9)</f>
        <v>23.113916147757998</v>
      </c>
      <c r="T1508">
        <f>(O1508*constantes!$D$4)+(P1508*constantes!$D$5)+(D1508*constantes!$D$6)+(Q1508*constantes!$D$8)+(F1508*constantes!$D$9)</f>
        <v>25.083870191069252</v>
      </c>
      <c r="U1508">
        <f>(O1508*constantes!$D$4)+(P1508*constantes!$E$5)+(D1508*constantes!$D$6)+(Q1508*constantes!$D$8)+(F1508*constantes!$D$9)</f>
        <v>25.42069335738346</v>
      </c>
      <c r="V1508" s="5">
        <f t="shared" si="327"/>
        <v>3.741119867902043E-2</v>
      </c>
      <c r="W1508" s="5">
        <f t="shared" si="328"/>
        <v>5.2460068221395373E-2</v>
      </c>
      <c r="X1508" s="6">
        <f t="shared" si="329"/>
        <v>2.070169074583339E-2</v>
      </c>
      <c r="Y1508" s="6">
        <f t="shared" si="330"/>
        <v>2.8871851854744945E-2</v>
      </c>
      <c r="AA1508">
        <f>(O1508*constantes!$B$4)+(LN(110)*constantes!$B$5)+(LN(22)*constantes!$B$8)+(F1508*constantes!$B$9)</f>
        <v>22.493913054504919</v>
      </c>
      <c r="AB1508">
        <f t="shared" si="331"/>
        <v>2.8571578401445974E-2</v>
      </c>
      <c r="AC1508">
        <f>(O1508*constantes!$D$4)+(LN(110)*constantes!$D$5)+(LN(22)*constantes!$D$8)+(F1508*constantes!$D$9)</f>
        <v>24.700450251667263</v>
      </c>
      <c r="AD1508" s="7">
        <f t="shared" si="332"/>
        <v>1.4155691081518817E-2</v>
      </c>
      <c r="AF1508">
        <f>(O1508*constantes!$B$4)+(LN(125)*constantes!$B$5)+(LN(22.5)*constantes!$B$8)+(F1508*constantes!$B$9)</f>
        <v>22.748869991259316</v>
      </c>
      <c r="AG1508">
        <f t="shared" si="333"/>
        <v>3.6714933714987352E-2</v>
      </c>
      <c r="AH1508">
        <f>(O1508*constantes!$D$4)+(LN(125)*constantes!$D$5)+(LN(22.5)*constantes!$D$8)+(F1508*constantes!$D$9)</f>
        <v>25.071523268275495</v>
      </c>
      <c r="AI1508">
        <f t="shared" si="334"/>
        <v>2.0450275544260377E-2</v>
      </c>
    </row>
    <row r="1509" spans="1:35" x14ac:dyDescent="0.25">
      <c r="A1509" s="11">
        <v>1508</v>
      </c>
      <c r="B1509">
        <v>0</v>
      </c>
      <c r="C1509">
        <v>63</v>
      </c>
      <c r="D1509">
        <v>0</v>
      </c>
      <c r="E1509">
        <v>0</v>
      </c>
      <c r="F1509">
        <v>0</v>
      </c>
      <c r="G1509">
        <v>146</v>
      </c>
      <c r="H1509">
        <v>16.920000000000002</v>
      </c>
      <c r="I1509">
        <f>IF(AND(B1509=1,E1509=0),V1509,IF(AND(B1509=1,E1509=1),W1509,IF(AND(B1509=0,E1509=0),X1509,IF(AND(B1509=0,E1509=1),Y1509,ERROR))))</f>
        <v>0.10363220611057622</v>
      </c>
      <c r="K1509">
        <f t="shared" si="322"/>
        <v>7.8518559479420769E-2</v>
      </c>
      <c r="L1509">
        <f t="shared" si="323"/>
        <v>5.4860361374715505E-2</v>
      </c>
      <c r="M1509" s="22" t="str">
        <f t="shared" si="335"/>
        <v>Elevated Risk</v>
      </c>
      <c r="O1509">
        <f t="shared" si="324"/>
        <v>4.1431347263915326</v>
      </c>
      <c r="P1509">
        <f t="shared" si="325"/>
        <v>4.9836066217083363</v>
      </c>
      <c r="Q1509">
        <f t="shared" si="326"/>
        <v>2.8284963541780774</v>
      </c>
      <c r="R1509">
        <f>(O1509*constantes!$B$4)+(P1509*constantes!$B$5)+(D1509*constantes!$B$6)+(Q1509*constantes!$B$8)+(F1509*constantes!$B$9)</f>
        <v>24.384748704368242</v>
      </c>
      <c r="S1509" s="4">
        <f>(O1509*constantes!$B$4)+(P1509*constantes!$C$5)+(D1509*constantes!$B$6)+(Q1509*constantes!$B$8)+(F1509*constantes!$B$9)</f>
        <v>24.741774282747425</v>
      </c>
      <c r="T1509">
        <f>(O1509*constantes!$D$4)+(P1509*constantes!$D$5)+(D1509*constantes!$D$6)+(Q1509*constantes!$D$8)+(F1509*constantes!$D$9)</f>
        <v>26.738265273285347</v>
      </c>
      <c r="U1509">
        <f>(O1509*constantes!$D$4)+(P1509*constantes!$E$5)+(D1509*constantes!$D$6)+(Q1509*constantes!$D$8)+(F1509*constantes!$D$9)</f>
        <v>27.085921671215722</v>
      </c>
      <c r="V1509" s="5">
        <f t="shared" si="327"/>
        <v>0.17472666004071846</v>
      </c>
      <c r="W1509" s="5">
        <f t="shared" si="328"/>
        <v>0.24000236927710272</v>
      </c>
      <c r="X1509" s="6">
        <f t="shared" si="329"/>
        <v>0.10363220611057622</v>
      </c>
      <c r="Y1509" s="6">
        <f t="shared" si="330"/>
        <v>0.14348967267018464</v>
      </c>
      <c r="AA1509">
        <f>(O1509*constantes!$B$4)+(LN(110)*constantes!$B$5)+(LN(22)*constantes!$B$8)+(F1509*constantes!$B$9)</f>
        <v>24.067665520590854</v>
      </c>
      <c r="AB1509">
        <f t="shared" si="331"/>
        <v>0.13051783749446544</v>
      </c>
      <c r="AC1509">
        <f>(O1509*constantes!$D$4)+(LN(110)*constantes!$D$5)+(LN(22)*constantes!$D$8)+(F1509*constantes!$D$9)</f>
        <v>26.076083289962796</v>
      </c>
      <c r="AD1509" s="7">
        <f t="shared" si="332"/>
        <v>5.4860361374715505E-2</v>
      </c>
      <c r="AF1509">
        <f>(O1509*constantes!$B$4)+(LN(125)*constantes!$B$5)+(LN(22.5)*constantes!$B$8)+(F1509*constantes!$B$9)</f>
        <v>24.322622457345251</v>
      </c>
      <c r="AG1509">
        <f t="shared" si="333"/>
        <v>0.16512470507308763</v>
      </c>
      <c r="AH1509">
        <f>(O1509*constantes!$D$4)+(LN(125)*constantes!$D$5)+(LN(22.5)*constantes!$D$8)+(F1509*constantes!$D$9)</f>
        <v>26.447156306571028</v>
      </c>
      <c r="AI1509">
        <f t="shared" si="334"/>
        <v>7.8518559479420769E-2</v>
      </c>
    </row>
    <row r="1510" spans="1:35" x14ac:dyDescent="0.25">
      <c r="A1510" s="11">
        <v>1509</v>
      </c>
      <c r="B1510">
        <v>0</v>
      </c>
      <c r="C1510">
        <v>41</v>
      </c>
      <c r="D1510">
        <v>0</v>
      </c>
      <c r="E1510">
        <v>0</v>
      </c>
      <c r="F1510">
        <v>0</v>
      </c>
      <c r="G1510">
        <v>143.5</v>
      </c>
      <c r="H1510">
        <v>26.22</v>
      </c>
      <c r="I1510">
        <f>IF(AND(B1510=1,E1510=0),V1510,IF(AND(B1510=1,E1510=1),W1510,IF(AND(B1510=0,E1510=0),X1510,IF(AND(B1510=0,E1510=1),Y1510,ERROR))))</f>
        <v>3.9700058293342333E-2</v>
      </c>
      <c r="K1510">
        <f t="shared" si="322"/>
        <v>2.5088146116023613E-2</v>
      </c>
      <c r="L1510">
        <f t="shared" si="323"/>
        <v>1.7378724267438583E-2</v>
      </c>
      <c r="M1510" s="22" t="str">
        <f t="shared" si="335"/>
        <v>Elevated Risk</v>
      </c>
      <c r="O1510">
        <f t="shared" si="324"/>
        <v>3.713572066704308</v>
      </c>
      <c r="P1510">
        <f t="shared" si="325"/>
        <v>4.966335035199676</v>
      </c>
      <c r="Q1510">
        <f t="shared" si="326"/>
        <v>3.2665224783355535</v>
      </c>
      <c r="R1510">
        <f>(O1510*constantes!$B$4)+(P1510*constantes!$B$5)+(D1510*constantes!$B$6)+(Q1510*constantes!$B$8)+(F1510*constantes!$B$9)</f>
        <v>23.362751123016135</v>
      </c>
      <c r="S1510" s="4">
        <f>(O1510*constantes!$B$4)+(P1510*constantes!$C$5)+(D1510*constantes!$B$6)+(Q1510*constantes!$B$8)+(F1510*constantes!$B$9)</f>
        <v>23.718539364937843</v>
      </c>
      <c r="T1510">
        <f>(O1510*constantes!$D$4)+(P1510*constantes!$D$5)+(D1510*constantes!$D$6)+(Q1510*constantes!$D$8)+(F1510*constantes!$D$9)</f>
        <v>25.744752644459663</v>
      </c>
      <c r="U1510">
        <f>(O1510*constantes!$D$4)+(P1510*constantes!$E$5)+(D1510*constantes!$D$6)+(Q1510*constantes!$D$8)+(F1510*constantes!$D$9)</f>
        <v>26.091204176515195</v>
      </c>
      <c r="V1510" s="5">
        <f t="shared" si="327"/>
        <v>6.6776620379449203E-2</v>
      </c>
      <c r="W1510" s="5">
        <f t="shared" si="328"/>
        <v>9.3933020173396442E-2</v>
      </c>
      <c r="X1510" s="6">
        <f t="shared" si="329"/>
        <v>3.9700058293342333E-2</v>
      </c>
      <c r="Y1510" s="6">
        <f t="shared" si="330"/>
        <v>5.5672494532869155E-2</v>
      </c>
      <c r="AA1510">
        <f>(O1510*constantes!$B$4)+(LN(110)*constantes!$B$5)+(LN(22)*constantes!$B$8)+(F1510*constantes!$B$9)</f>
        <v>22.730454143490913</v>
      </c>
      <c r="AB1510">
        <f t="shared" si="331"/>
        <v>3.6057212319339005E-2</v>
      </c>
      <c r="AC1510">
        <f>(O1510*constantes!$D$4)+(LN(110)*constantes!$D$5)+(LN(22)*constantes!$D$8)+(F1510*constantes!$D$9)</f>
        <v>24.907213223567677</v>
      </c>
      <c r="AD1510" s="7">
        <f t="shared" si="332"/>
        <v>1.7378724267438583E-2</v>
      </c>
      <c r="AF1510">
        <f>(O1510*constantes!$B$4)+(LN(125)*constantes!$B$5)+(LN(22.5)*constantes!$B$8)+(F1510*constantes!$B$9)</f>
        <v>22.985411080245306</v>
      </c>
      <c r="AG1510">
        <f t="shared" si="333"/>
        <v>4.62827295767122E-2</v>
      </c>
      <c r="AH1510">
        <f>(O1510*constantes!$D$4)+(LN(125)*constantes!$D$5)+(LN(22.5)*constantes!$D$8)+(F1510*constantes!$D$9)</f>
        <v>25.278286240175909</v>
      </c>
      <c r="AI1510">
        <f t="shared" si="334"/>
        <v>2.5088146116023613E-2</v>
      </c>
    </row>
    <row r="1511" spans="1:35" x14ac:dyDescent="0.25">
      <c r="A1511" s="11">
        <v>1510</v>
      </c>
      <c r="B1511">
        <v>1</v>
      </c>
      <c r="C1511">
        <v>58</v>
      </c>
      <c r="D1511">
        <v>1</v>
      </c>
      <c r="E1511">
        <v>0</v>
      </c>
      <c r="F1511">
        <v>0</v>
      </c>
      <c r="G1511">
        <v>129</v>
      </c>
      <c r="H1511">
        <v>26.33</v>
      </c>
      <c r="I1511">
        <f>IF(AND(B1511=1,E1511=0),V1511,IF(AND(B1511=1,E1511=1),W1511,IF(AND(B1511=0,E1511=0),X1511,IF(AND(B1511=0,E1511=1),Y1511,ERROR))))</f>
        <v>0.28866555044815967</v>
      </c>
      <c r="K1511">
        <f t="shared" si="322"/>
        <v>0.1302191222428678</v>
      </c>
      <c r="L1511">
        <f t="shared" si="323"/>
        <v>0.10247681663833785</v>
      </c>
      <c r="M1511" s="22" t="str">
        <f t="shared" si="335"/>
        <v>Elevated Risk</v>
      </c>
      <c r="O1511">
        <f t="shared" si="324"/>
        <v>4.0604430105464191</v>
      </c>
      <c r="P1511">
        <f t="shared" si="325"/>
        <v>4.8598124043616719</v>
      </c>
      <c r="Q1511">
        <f t="shared" si="326"/>
        <v>3.270708973508218</v>
      </c>
      <c r="R1511">
        <f>(O1511*constantes!$B$4)+(P1511*constantes!$B$5)+(D1511*constantes!$B$6)+(Q1511*constantes!$B$8)+(F1511*constantes!$B$9)</f>
        <v>24.957787422121942</v>
      </c>
      <c r="S1511" s="4">
        <f>(O1511*constantes!$B$4)+(P1511*constantes!$C$5)+(D1511*constantes!$B$6)+(Q1511*constantes!$B$8)+(F1511*constantes!$B$9)</f>
        <v>25.305944382770413</v>
      </c>
      <c r="T1511">
        <f>(O1511*constantes!$D$4)+(P1511*constantes!$D$5)+(D1511*constantes!$D$6)+(Q1511*constantes!$D$8)+(F1511*constantes!$D$9)</f>
        <v>27.009794535766613</v>
      </c>
      <c r="U1511">
        <f>(O1511*constantes!$D$4)+(P1511*constantes!$E$5)+(D1511*constantes!$D$6)+(Q1511*constantes!$D$8)+(F1511*constantes!$D$9)</f>
        <v>27.348815049094881</v>
      </c>
      <c r="V1511" s="5">
        <f t="shared" si="327"/>
        <v>0.28866555044815967</v>
      </c>
      <c r="W1511" s="5">
        <f t="shared" si="328"/>
        <v>0.38273831680757786</v>
      </c>
      <c r="X1511" s="6">
        <f t="shared" si="329"/>
        <v>0.13370977743213197</v>
      </c>
      <c r="Y1511" s="6">
        <f t="shared" si="330"/>
        <v>0.18246547356456411</v>
      </c>
      <c r="AA1511">
        <f>(O1511*constantes!$B$4)+(LN(110)*constantes!$B$5)+(LN(22)*constantes!$B$8)+(F1511*constantes!$B$9)</f>
        <v>23.81024951683365</v>
      </c>
      <c r="AB1511">
        <f t="shared" si="331"/>
        <v>0.10247681663833785</v>
      </c>
      <c r="AC1511">
        <f>(O1511*constantes!$D$4)+(LN(110)*constantes!$D$5)+(LN(22)*constantes!$D$8)+(F1511*constantes!$D$9)</f>
        <v>25.851073342728132</v>
      </c>
      <c r="AD1511" s="7">
        <f t="shared" si="332"/>
        <v>4.4054054961770062E-2</v>
      </c>
      <c r="AF1511">
        <f>(O1511*constantes!$B$4)+(LN(125)*constantes!$B$5)+(LN(22.5)*constantes!$B$8)+(F1511*constantes!$B$9)</f>
        <v>24.065206453588043</v>
      </c>
      <c r="AG1511">
        <f t="shared" si="333"/>
        <v>0.1302191222428678</v>
      </c>
      <c r="AH1511">
        <f>(O1511*constantes!$D$4)+(LN(125)*constantes!$D$5)+(LN(22.5)*constantes!$D$8)+(F1511*constantes!$D$9)</f>
        <v>26.222146359336364</v>
      </c>
      <c r="AI1511">
        <f t="shared" si="334"/>
        <v>6.3209991046805025E-2</v>
      </c>
    </row>
    <row r="1512" spans="1:35" x14ac:dyDescent="0.25">
      <c r="A1512" s="11">
        <v>1511</v>
      </c>
      <c r="B1512">
        <v>0</v>
      </c>
      <c r="C1512">
        <v>47</v>
      </c>
      <c r="D1512">
        <v>1</v>
      </c>
      <c r="E1512">
        <v>0</v>
      </c>
      <c r="F1512">
        <v>0</v>
      </c>
      <c r="G1512">
        <v>132.5</v>
      </c>
      <c r="H1512">
        <v>20.05</v>
      </c>
      <c r="I1512">
        <f>IF(AND(B1512=1,E1512=0),V1512,IF(AND(B1512=1,E1512=1),W1512,IF(AND(B1512=0,E1512=0),X1512,IF(AND(B1512=0,E1512=1),Y1512,ERROR))))</f>
        <v>7.3156755432905785E-2</v>
      </c>
      <c r="K1512">
        <f t="shared" si="322"/>
        <v>3.6173927347526003E-2</v>
      </c>
      <c r="L1512">
        <f t="shared" si="323"/>
        <v>2.5101986203356352E-2</v>
      </c>
      <c r="M1512" s="22" t="str">
        <f t="shared" si="335"/>
        <v>Elevated Risk</v>
      </c>
      <c r="O1512">
        <f t="shared" si="324"/>
        <v>3.8501476017100584</v>
      </c>
      <c r="P1512">
        <f t="shared" si="325"/>
        <v>4.8865826454262766</v>
      </c>
      <c r="Q1512">
        <f t="shared" si="326"/>
        <v>2.998229153752578</v>
      </c>
      <c r="R1512">
        <f>(O1512*constantes!$B$4)+(P1512*constantes!$B$5)+(D1512*constantes!$B$6)+(Q1512*constantes!$B$8)+(F1512*constantes!$B$9)</f>
        <v>24.136793338317155</v>
      </c>
      <c r="S1512" s="4">
        <f>(O1512*constantes!$B$4)+(P1512*constantes!$C$5)+(D1512*constantes!$B$6)+(Q1512*constantes!$B$8)+(F1512*constantes!$B$9)</f>
        <v>24.486868119035492</v>
      </c>
      <c r="T1512">
        <f>(O1512*constantes!$D$4)+(P1512*constantes!$D$5)+(D1512*constantes!$D$6)+(Q1512*constantes!$D$8)+(F1512*constantes!$D$9)</f>
        <v>26.373562978587227</v>
      </c>
      <c r="U1512">
        <f>(O1512*constantes!$D$4)+(P1512*constantes!$E$5)+(D1512*constantes!$D$6)+(Q1512*constantes!$D$8)+(F1512*constantes!$D$9)</f>
        <v>26.714450983932164</v>
      </c>
      <c r="V1512" s="5">
        <f t="shared" si="327"/>
        <v>0.1391779733503693</v>
      </c>
      <c r="W1512" s="5">
        <f t="shared" si="328"/>
        <v>0.19159168849763408</v>
      </c>
      <c r="X1512" s="6">
        <f t="shared" si="329"/>
        <v>7.3156755432905785E-2</v>
      </c>
      <c r="Y1512" s="6">
        <f t="shared" si="330"/>
        <v>0.10132143374175817</v>
      </c>
      <c r="AA1512">
        <f>(O1512*constantes!$B$4)+(LN(110)*constantes!$B$5)+(LN(22)*constantes!$B$8)+(F1512*constantes!$B$9)</f>
        <v>23.155608320942413</v>
      </c>
      <c r="AB1512">
        <f t="shared" si="331"/>
        <v>5.4631350702972536E-2</v>
      </c>
      <c r="AC1512">
        <f>(O1512*constantes!$D$4)+(LN(110)*constantes!$D$5)+(LN(22)*constantes!$D$8)+(F1512*constantes!$D$9)</f>
        <v>25.278844814605776</v>
      </c>
      <c r="AD1512" s="7">
        <f t="shared" si="332"/>
        <v>2.5101986203356352E-2</v>
      </c>
      <c r="AF1512">
        <f>(O1512*constantes!$B$4)+(LN(125)*constantes!$B$5)+(LN(22.5)*constantes!$B$8)+(F1512*constantes!$B$9)</f>
        <v>23.410565257696806</v>
      </c>
      <c r="AG1512">
        <f t="shared" si="333"/>
        <v>6.9930001122808005E-2</v>
      </c>
      <c r="AH1512">
        <f>(O1512*constantes!$D$4)+(LN(125)*constantes!$D$5)+(LN(22.5)*constantes!$D$8)+(F1512*constantes!$D$9)</f>
        <v>25.649917831214008</v>
      </c>
      <c r="AI1512">
        <f t="shared" si="334"/>
        <v>3.6173927347526003E-2</v>
      </c>
    </row>
    <row r="1513" spans="1:35" x14ac:dyDescent="0.25">
      <c r="A1513" s="11">
        <v>1512</v>
      </c>
      <c r="B1513">
        <v>1</v>
      </c>
      <c r="C1513">
        <v>36</v>
      </c>
      <c r="D1513">
        <v>0</v>
      </c>
      <c r="E1513">
        <v>0</v>
      </c>
      <c r="F1513">
        <v>0</v>
      </c>
      <c r="G1513">
        <v>121</v>
      </c>
      <c r="H1513">
        <v>20.86</v>
      </c>
      <c r="I1513">
        <f>IF(AND(B1513=1,E1513=0),V1513,IF(AND(B1513=1,E1513=1),W1513,IF(AND(B1513=0,E1513=0),X1513,IF(AND(B1513=0,E1513=1),Y1513,ERROR))))</f>
        <v>2.7638415307612019E-2</v>
      </c>
      <c r="K1513">
        <f t="shared" si="322"/>
        <v>3.1117023555229495E-2</v>
      </c>
      <c r="L1513">
        <f t="shared" si="323"/>
        <v>2.4199659473180479E-2</v>
      </c>
      <c r="M1513" s="22" t="str">
        <f t="shared" si="335"/>
        <v>NORMAL</v>
      </c>
      <c r="O1513">
        <f t="shared" si="324"/>
        <v>3.5835189384561099</v>
      </c>
      <c r="P1513">
        <f t="shared" si="325"/>
        <v>4.7957905455967413</v>
      </c>
      <c r="Q1513">
        <f t="shared" si="326"/>
        <v>3.0378334495726262</v>
      </c>
      <c r="R1513">
        <f>(O1513*constantes!$B$4)+(P1513*constantes!$B$5)+(D1513*constantes!$B$6)+(Q1513*constantes!$B$8)+(F1513*constantes!$B$9)</f>
        <v>22.460229463799624</v>
      </c>
      <c r="S1513" s="4">
        <f>(O1513*constantes!$B$4)+(P1513*constantes!$C$5)+(D1513*constantes!$B$6)+(Q1513*constantes!$B$8)+(F1513*constantes!$B$9)</f>
        <v>22.803799898486176</v>
      </c>
      <c r="T1513">
        <f>(O1513*constantes!$D$4)+(P1513*constantes!$D$5)+(D1513*constantes!$D$6)+(Q1513*constantes!$D$8)+(F1513*constantes!$D$9)</f>
        <v>24.794225412573301</v>
      </c>
      <c r="U1513">
        <f>(O1513*constantes!$D$4)+(P1513*constantes!$E$5)+(D1513*constantes!$D$6)+(Q1513*constantes!$D$8)+(F1513*constantes!$D$9)</f>
        <v>25.128779761034128</v>
      </c>
      <c r="V1513" s="5">
        <f t="shared" si="327"/>
        <v>2.7638415307612019E-2</v>
      </c>
      <c r="W1513" s="5">
        <f t="shared" si="328"/>
        <v>3.8747419940899253E-2</v>
      </c>
      <c r="X1513" s="6">
        <f t="shared" si="329"/>
        <v>1.5536511477896475E-2</v>
      </c>
      <c r="Y1513" s="6">
        <f t="shared" si="330"/>
        <v>2.1642223981162889E-2</v>
      </c>
      <c r="AA1513">
        <f>(O1513*constantes!$B$4)+(LN(110)*constantes!$B$5)+(LN(22)*constantes!$B$8)+(F1513*constantes!$B$9)</f>
        <v>22.325603957379403</v>
      </c>
      <c r="AB1513">
        <f t="shared" si="331"/>
        <v>2.4199659473180479E-2</v>
      </c>
      <c r="AC1513">
        <f>(O1513*constantes!$D$4)+(LN(110)*constantes!$D$5)+(LN(22)*constantes!$D$8)+(F1513*constantes!$D$9)</f>
        <v>24.553329557885352</v>
      </c>
      <c r="AD1513" s="7">
        <f t="shared" si="332"/>
        <v>1.2230943924327331E-2</v>
      </c>
      <c r="AF1513">
        <f>(O1513*constantes!$B$4)+(LN(125)*constantes!$B$5)+(LN(22.5)*constantes!$B$8)+(F1513*constantes!$B$9)</f>
        <v>22.580560894133793</v>
      </c>
      <c r="AG1513">
        <f t="shared" si="333"/>
        <v>3.1117023555229495E-2</v>
      </c>
      <c r="AH1513">
        <f>(O1513*constantes!$D$4)+(LN(125)*constantes!$D$5)+(LN(22.5)*constantes!$D$8)+(F1513*constantes!$D$9)</f>
        <v>24.924402574493584</v>
      </c>
      <c r="AI1513">
        <f t="shared" si="334"/>
        <v>1.7677356619603457E-2</v>
      </c>
    </row>
    <row r="1514" spans="1:35" x14ac:dyDescent="0.25">
      <c r="A1514" s="11">
        <v>1513</v>
      </c>
      <c r="B1514">
        <v>0</v>
      </c>
      <c r="C1514">
        <v>56</v>
      </c>
      <c r="D1514">
        <v>0</v>
      </c>
      <c r="E1514">
        <v>0</v>
      </c>
      <c r="F1514">
        <v>0</v>
      </c>
      <c r="G1514">
        <v>112.5</v>
      </c>
      <c r="H1514">
        <v>22.69</v>
      </c>
      <c r="I1514">
        <f>IF(AND(B1514=1,E1514=0),V1514,IF(AND(B1514=1,E1514=1),W1514,IF(AND(B1514=0,E1514=0),X1514,IF(AND(B1514=0,E1514=1),Y1514,ERROR))))</f>
        <v>4.334968621343982E-2</v>
      </c>
      <c r="K1514">
        <f t="shared" si="322"/>
        <v>5.7622826233415747E-2</v>
      </c>
      <c r="L1514">
        <f t="shared" si="323"/>
        <v>4.0123743463222783E-2</v>
      </c>
      <c r="M1514" s="22" t="str">
        <f t="shared" si="335"/>
        <v>NORMAL</v>
      </c>
      <c r="O1514">
        <f t="shared" si="324"/>
        <v>4.0253516907351496</v>
      </c>
      <c r="P1514">
        <f t="shared" si="325"/>
        <v>4.7229532216444747</v>
      </c>
      <c r="Q1514">
        <f t="shared" si="326"/>
        <v>3.1219242987917504</v>
      </c>
      <c r="R1514">
        <f>(O1514*constantes!$B$4)+(P1514*constantes!$B$5)+(D1514*constantes!$B$6)+(Q1514*constantes!$B$8)+(F1514*constantes!$B$9)</f>
        <v>23.767182787952258</v>
      </c>
      <c r="S1514" s="4">
        <f>(O1514*constantes!$B$4)+(P1514*constantes!$C$5)+(D1514*constantes!$B$6)+(Q1514*constantes!$B$8)+(F1514*constantes!$B$9)</f>
        <v>24.105535156750868</v>
      </c>
      <c r="T1514">
        <f>(O1514*constantes!$D$4)+(P1514*constantes!$D$5)+(D1514*constantes!$D$6)+(Q1514*constantes!$D$8)+(F1514*constantes!$D$9)</f>
        <v>25.834589869561935</v>
      </c>
      <c r="U1514">
        <f>(O1514*constantes!$D$4)+(P1514*constantes!$E$5)+(D1514*constantes!$D$6)+(Q1514*constantes!$D$8)+(F1514*constantes!$D$9)</f>
        <v>26.164063086303855</v>
      </c>
      <c r="V1514" s="5">
        <f t="shared" si="327"/>
        <v>9.8377130713228511E-2</v>
      </c>
      <c r="W1514" s="5">
        <f t="shared" si="328"/>
        <v>0.13519858343116209</v>
      </c>
      <c r="X1514" s="6">
        <f t="shared" si="329"/>
        <v>4.334968621343982E-2</v>
      </c>
      <c r="Y1514" s="6">
        <f t="shared" si="330"/>
        <v>5.9751954728311518E-2</v>
      </c>
      <c r="AA1514">
        <f>(O1514*constantes!$B$4)+(LN(110)*constantes!$B$5)+(LN(22)*constantes!$B$8)+(F1514*constantes!$B$9)</f>
        <v>23.701011641913961</v>
      </c>
      <c r="AB1514">
        <f t="shared" si="331"/>
        <v>9.2378774865307212E-2</v>
      </c>
      <c r="AC1514">
        <f>(O1514*constantes!$D$4)+(LN(110)*constantes!$D$5)+(LN(22)*constantes!$D$8)+(F1514*constantes!$D$9)</f>
        <v>25.75558740512928</v>
      </c>
      <c r="AD1514" s="7">
        <f t="shared" si="332"/>
        <v>4.0123743463222783E-2</v>
      </c>
      <c r="AF1514">
        <f>(O1514*constantes!$B$4)+(LN(125)*constantes!$B$5)+(LN(22.5)*constantes!$B$8)+(F1514*constantes!$B$9)</f>
        <v>23.955968578668354</v>
      </c>
      <c r="AG1514">
        <f t="shared" si="333"/>
        <v>0.11757074595810224</v>
      </c>
      <c r="AH1514">
        <f>(O1514*constantes!$D$4)+(LN(125)*constantes!$D$5)+(LN(22.5)*constantes!$D$8)+(F1514*constantes!$D$9)</f>
        <v>26.126660421737512</v>
      </c>
      <c r="AI1514">
        <f t="shared" si="334"/>
        <v>5.7622826233415747E-2</v>
      </c>
    </row>
    <row r="1515" spans="1:35" x14ac:dyDescent="0.25">
      <c r="A1515" s="11">
        <v>1514</v>
      </c>
      <c r="B1515">
        <v>0</v>
      </c>
      <c r="C1515">
        <v>47</v>
      </c>
      <c r="D1515">
        <v>1</v>
      </c>
      <c r="E1515">
        <v>1</v>
      </c>
      <c r="F1515">
        <v>0</v>
      </c>
      <c r="G1515">
        <v>129</v>
      </c>
      <c r="H1515">
        <v>22.18</v>
      </c>
      <c r="I1515">
        <f>IF(AND(B1515=1,E1515=0),V1515,IF(AND(B1515=1,E1515=1),W1515,IF(AND(B1515=0,E1515=0),X1515,IF(AND(B1515=0,E1515=1),Y1515,ERROR))))</f>
        <v>9.8896008069490948E-2</v>
      </c>
      <c r="K1515">
        <f t="shared" si="322"/>
        <v>3.6173927347526003E-2</v>
      </c>
      <c r="L1515">
        <f t="shared" si="323"/>
        <v>2.5101986203356352E-2</v>
      </c>
      <c r="M1515" s="22" t="str">
        <f t="shared" si="335"/>
        <v>Elevated Risk</v>
      </c>
      <c r="O1515">
        <f t="shared" si="324"/>
        <v>3.8501476017100584</v>
      </c>
      <c r="P1515">
        <f t="shared" si="325"/>
        <v>4.8598124043616719</v>
      </c>
      <c r="Q1515">
        <f t="shared" si="326"/>
        <v>3.099190981922221</v>
      </c>
      <c r="R1515">
        <f>(O1515*constantes!$B$4)+(P1515*constantes!$B$5)+(D1515*constantes!$B$6)+(Q1515*constantes!$B$8)+(F1515*constantes!$B$9)</f>
        <v>24.167171908041073</v>
      </c>
      <c r="S1515" s="4">
        <f>(O1515*constantes!$B$4)+(P1515*constantes!$C$5)+(D1515*constantes!$B$6)+(Q1515*constantes!$B$8)+(F1515*constantes!$B$9)</f>
        <v>24.515328868689544</v>
      </c>
      <c r="T1515">
        <f>(O1515*constantes!$D$4)+(P1515*constantes!$D$5)+(D1515*constantes!$D$6)+(Q1515*constantes!$D$8)+(F1515*constantes!$D$9)</f>
        <v>26.349877434445915</v>
      </c>
      <c r="U1515">
        <f>(O1515*constantes!$D$4)+(P1515*constantes!$E$5)+(D1515*constantes!$D$6)+(Q1515*constantes!$D$8)+(F1515*constantes!$D$9)</f>
        <v>26.688897947774187</v>
      </c>
      <c r="V1515" s="5">
        <f t="shared" si="327"/>
        <v>0.14314804258182989</v>
      </c>
      <c r="W1515" s="5">
        <f t="shared" si="328"/>
        <v>0.19654028789337885</v>
      </c>
      <c r="X1515" s="6">
        <f t="shared" si="329"/>
        <v>7.1507113771614561E-2</v>
      </c>
      <c r="Y1515" s="6">
        <f t="shared" si="330"/>
        <v>9.8896008069490948E-2</v>
      </c>
      <c r="AA1515">
        <f>(O1515*constantes!$B$4)+(LN(110)*constantes!$B$5)+(LN(22)*constantes!$B$8)+(F1515*constantes!$B$9)</f>
        <v>23.155608320942413</v>
      </c>
      <c r="AB1515">
        <f t="shared" si="331"/>
        <v>5.4631350702972536E-2</v>
      </c>
      <c r="AC1515">
        <f>(O1515*constantes!$D$4)+(LN(110)*constantes!$D$5)+(LN(22)*constantes!$D$8)+(F1515*constantes!$D$9)</f>
        <v>25.278844814605776</v>
      </c>
      <c r="AD1515" s="7">
        <f t="shared" si="332"/>
        <v>2.5101986203356352E-2</v>
      </c>
      <c r="AF1515">
        <f>(O1515*constantes!$B$4)+(LN(125)*constantes!$B$5)+(LN(22.5)*constantes!$B$8)+(F1515*constantes!$B$9)</f>
        <v>23.410565257696806</v>
      </c>
      <c r="AG1515">
        <f t="shared" si="333"/>
        <v>6.9930001122808005E-2</v>
      </c>
      <c r="AH1515">
        <f>(O1515*constantes!$D$4)+(LN(125)*constantes!$D$5)+(LN(22.5)*constantes!$D$8)+(F1515*constantes!$D$9)</f>
        <v>25.649917831214008</v>
      </c>
      <c r="AI1515">
        <f t="shared" si="334"/>
        <v>3.6173927347526003E-2</v>
      </c>
    </row>
    <row r="1516" spans="1:35" x14ac:dyDescent="0.25">
      <c r="A1516" s="11">
        <v>1515</v>
      </c>
      <c r="B1516">
        <v>1</v>
      </c>
      <c r="C1516">
        <v>49</v>
      </c>
      <c r="D1516">
        <v>1</v>
      </c>
      <c r="E1516">
        <v>1</v>
      </c>
      <c r="F1516">
        <v>0</v>
      </c>
      <c r="G1516">
        <v>142</v>
      </c>
      <c r="H1516">
        <v>23.19</v>
      </c>
      <c r="I1516">
        <f>IF(AND(B1516=1,E1516=0),V1516,IF(AND(B1516=1,E1516=1),W1516,IF(AND(B1516=0,E1516=0),X1516,IF(AND(B1516=0,E1516=1),Y1516,ERROR))))</f>
        <v>0.26694794288418422</v>
      </c>
      <c r="K1516">
        <f t="shared" si="322"/>
        <v>7.9222803135090225E-2</v>
      </c>
      <c r="L1516">
        <f t="shared" si="323"/>
        <v>6.1959526107751905E-2</v>
      </c>
      <c r="M1516" s="22" t="str">
        <f t="shared" si="335"/>
        <v>Elevated Risk</v>
      </c>
      <c r="O1516">
        <f t="shared" si="324"/>
        <v>3.8918202981106265</v>
      </c>
      <c r="P1516">
        <f t="shared" si="325"/>
        <v>4.9558270576012609</v>
      </c>
      <c r="Q1516">
        <f t="shared" si="326"/>
        <v>3.1437211512674406</v>
      </c>
      <c r="R1516">
        <f>(O1516*constantes!$B$4)+(P1516*constantes!$B$5)+(D1516*constantes!$B$6)+(Q1516*constantes!$B$8)+(F1516*constantes!$B$9)</f>
        <v>24.510314390311692</v>
      </c>
      <c r="S1516" s="4">
        <f>(O1516*constantes!$B$4)+(P1516*constantes!$C$5)+(D1516*constantes!$B$6)+(Q1516*constantes!$B$8)+(F1516*constantes!$B$9)</f>
        <v>24.865349840718245</v>
      </c>
      <c r="T1516">
        <f>(O1516*constantes!$D$4)+(P1516*constantes!$D$5)+(D1516*constantes!$D$6)+(Q1516*constantes!$D$8)+(F1516*constantes!$D$9)</f>
        <v>26.756118385762527</v>
      </c>
      <c r="U1516">
        <f>(O1516*constantes!$D$4)+(P1516*constantes!$E$5)+(D1516*constantes!$D$6)+(Q1516*constantes!$D$8)+(F1516*constantes!$D$9)</f>
        <v>27.101836881300791</v>
      </c>
      <c r="V1516" s="5">
        <f t="shared" si="327"/>
        <v>0.19566036928079933</v>
      </c>
      <c r="W1516" s="5">
        <f t="shared" si="328"/>
        <v>0.26694794288418422</v>
      </c>
      <c r="X1516" s="6">
        <f t="shared" si="329"/>
        <v>0.10539698331359126</v>
      </c>
      <c r="Y1516" s="6">
        <f t="shared" si="330"/>
        <v>0.14561529622974601</v>
      </c>
      <c r="AA1516">
        <f>(O1516*constantes!$B$4)+(LN(110)*constantes!$B$5)+(LN(22)*constantes!$B$8)+(F1516*constantes!$B$9)</f>
        <v>23.285333757929525</v>
      </c>
      <c r="AB1516">
        <f t="shared" si="331"/>
        <v>6.1959526107751905E-2</v>
      </c>
      <c r="AC1516">
        <f>(O1516*constantes!$D$4)+(LN(110)*constantes!$D$5)+(LN(22)*constantes!$D$8)+(F1516*constantes!$D$9)</f>
        <v>25.39223913860047</v>
      </c>
      <c r="AD1516" s="7">
        <f t="shared" si="332"/>
        <v>2.8073382189004015E-2</v>
      </c>
      <c r="AF1516">
        <f>(O1516*constantes!$B$4)+(LN(125)*constantes!$B$5)+(LN(22.5)*constantes!$B$8)+(F1516*constantes!$B$9)</f>
        <v>23.540290694683922</v>
      </c>
      <c r="AG1516">
        <f t="shared" si="333"/>
        <v>7.9222803135090225E-2</v>
      </c>
      <c r="AH1516">
        <f>(O1516*constantes!$D$4)+(LN(125)*constantes!$D$5)+(LN(22.5)*constantes!$D$8)+(F1516*constantes!$D$9)</f>
        <v>25.763312155208702</v>
      </c>
      <c r="AI1516">
        <f t="shared" si="334"/>
        <v>4.0428513799347532E-2</v>
      </c>
    </row>
    <row r="1517" spans="1:35" x14ac:dyDescent="0.25">
      <c r="A1517" s="11">
        <v>1516</v>
      </c>
      <c r="B1517">
        <v>0</v>
      </c>
      <c r="C1517">
        <v>41</v>
      </c>
      <c r="D1517">
        <v>1</v>
      </c>
      <c r="E1517">
        <v>1</v>
      </c>
      <c r="F1517">
        <v>0</v>
      </c>
      <c r="G1517">
        <v>199</v>
      </c>
      <c r="H1517">
        <v>38.75</v>
      </c>
      <c r="I1517">
        <f>IF(AND(B1517=1,E1517=0),V1517,IF(AND(B1517=1,E1517=1),W1517,IF(AND(B1517=0,E1517=0),X1517,IF(AND(B1517=0,E1517=1),Y1517,ERROR))))</f>
        <v>0.28341426335636311</v>
      </c>
      <c r="K1517">
        <f t="shared" si="322"/>
        <v>2.5088146116023613E-2</v>
      </c>
      <c r="L1517">
        <f t="shared" si="323"/>
        <v>1.7378724267438583E-2</v>
      </c>
      <c r="M1517" s="22" t="str">
        <f t="shared" si="335"/>
        <v>Elevated Risk</v>
      </c>
      <c r="O1517">
        <f t="shared" si="324"/>
        <v>3.713572066704308</v>
      </c>
      <c r="P1517">
        <f t="shared" si="325"/>
        <v>5.2933048247244923</v>
      </c>
      <c r="Q1517">
        <f t="shared" si="326"/>
        <v>3.657130755799356</v>
      </c>
      <c r="R1517">
        <f>(O1517*constantes!$B$4)+(P1517*constantes!$B$5)+(D1517*constantes!$B$6)+(Q1517*constantes!$B$8)+(F1517*constantes!$B$9)</f>
        <v>24.988498764292814</v>
      </c>
      <c r="S1517" s="4">
        <f>(O1517*constantes!$B$4)+(P1517*constantes!$C$5)+(D1517*constantes!$B$6)+(Q1517*constantes!$B$8)+(F1517*constantes!$B$9)</f>
        <v>25.367711121936075</v>
      </c>
      <c r="T1517">
        <f>(O1517*constantes!$D$4)+(P1517*constantes!$D$5)+(D1517*constantes!$D$6)+(Q1517*constantes!$D$8)+(F1517*constantes!$D$9)</f>
        <v>27.482867716965284</v>
      </c>
      <c r="U1517">
        <f>(O1517*constantes!$D$4)+(P1517*constantes!$E$5)+(D1517*constantes!$D$6)+(Q1517*constantes!$D$8)+(F1517*constantes!$D$9)</f>
        <v>27.852128661538067</v>
      </c>
      <c r="V1517" s="5">
        <f t="shared" si="327"/>
        <v>0.29618203124600539</v>
      </c>
      <c r="W1517" s="5">
        <f t="shared" si="328"/>
        <v>0.4014240816268132</v>
      </c>
      <c r="X1517" s="6">
        <f t="shared" si="329"/>
        <v>0.20575436376237199</v>
      </c>
      <c r="Y1517" s="6">
        <f t="shared" si="330"/>
        <v>0.28341426335636311</v>
      </c>
      <c r="AA1517">
        <f>(O1517*constantes!$B$4)+(LN(110)*constantes!$B$5)+(LN(22)*constantes!$B$8)+(F1517*constantes!$B$9)</f>
        <v>22.730454143490913</v>
      </c>
      <c r="AB1517">
        <f t="shared" si="331"/>
        <v>3.6057212319339005E-2</v>
      </c>
      <c r="AC1517">
        <f>(O1517*constantes!$D$4)+(LN(110)*constantes!$D$5)+(LN(22)*constantes!$D$8)+(F1517*constantes!$D$9)</f>
        <v>24.907213223567677</v>
      </c>
      <c r="AD1517" s="7">
        <f t="shared" si="332"/>
        <v>1.7378724267438583E-2</v>
      </c>
      <c r="AF1517">
        <f>(O1517*constantes!$B$4)+(LN(125)*constantes!$B$5)+(LN(22.5)*constantes!$B$8)+(F1517*constantes!$B$9)</f>
        <v>22.985411080245306</v>
      </c>
      <c r="AG1517">
        <f t="shared" si="333"/>
        <v>4.62827295767122E-2</v>
      </c>
      <c r="AH1517">
        <f>(O1517*constantes!$D$4)+(LN(125)*constantes!$D$5)+(LN(22.5)*constantes!$D$8)+(F1517*constantes!$D$9)</f>
        <v>25.278286240175909</v>
      </c>
      <c r="AI1517">
        <f t="shared" si="334"/>
        <v>2.5088146116023613E-2</v>
      </c>
    </row>
    <row r="1518" spans="1:35" x14ac:dyDescent="0.25">
      <c r="A1518" s="11">
        <v>1517</v>
      </c>
      <c r="B1518">
        <v>0</v>
      </c>
      <c r="C1518">
        <v>57</v>
      </c>
      <c r="D1518">
        <v>1</v>
      </c>
      <c r="E1518">
        <v>1</v>
      </c>
      <c r="F1518">
        <v>0</v>
      </c>
      <c r="G1518">
        <v>140</v>
      </c>
      <c r="H1518">
        <v>22</v>
      </c>
      <c r="I1518">
        <f>IF(AND(B1518=1,E1518=0),V1518,IF(AND(B1518=1,E1518=1),W1518,IF(AND(B1518=0,E1518=0),X1518,IF(AND(B1518=0,E1518=1),Y1518,ERROR))))</f>
        <v>0.19901963766033137</v>
      </c>
      <c r="K1518">
        <f t="shared" si="322"/>
        <v>6.0378388617794876E-2</v>
      </c>
      <c r="L1518">
        <f t="shared" si="323"/>
        <v>4.2061248414153263E-2</v>
      </c>
      <c r="M1518" s="22" t="str">
        <f t="shared" si="335"/>
        <v>Elevated Risk</v>
      </c>
      <c r="O1518">
        <f t="shared" si="324"/>
        <v>4.0430512678345503</v>
      </c>
      <c r="P1518">
        <f t="shared" si="325"/>
        <v>4.9416424226093039</v>
      </c>
      <c r="Q1518">
        <f t="shared" si="326"/>
        <v>3.0910424533583161</v>
      </c>
      <c r="R1518">
        <f>(O1518*constantes!$B$4)+(P1518*constantes!$B$5)+(D1518*constantes!$B$6)+(Q1518*constantes!$B$8)+(F1518*constantes!$B$9)</f>
        <v>24.913014625801186</v>
      </c>
      <c r="S1518" s="4">
        <f>(O1518*constantes!$B$4)+(P1518*constantes!$C$5)+(D1518*constantes!$B$6)+(Q1518*constantes!$B$8)+(F1518*constantes!$B$9)</f>
        <v>25.267033888956913</v>
      </c>
      <c r="T1518">
        <f>(O1518*constantes!$D$4)+(P1518*constantes!$D$5)+(D1518*constantes!$D$6)+(Q1518*constantes!$D$8)+(F1518*constantes!$D$9)</f>
        <v>27.100796354627938</v>
      </c>
      <c r="U1518">
        <f>(O1518*constantes!$D$4)+(P1518*constantes!$E$5)+(D1518*constantes!$D$6)+(Q1518*constantes!$D$8)+(F1518*constantes!$D$9)</f>
        <v>27.445525330029163</v>
      </c>
      <c r="V1518" s="5">
        <f t="shared" si="327"/>
        <v>0.27797733419196369</v>
      </c>
      <c r="W1518" s="5">
        <f t="shared" si="328"/>
        <v>0.3712678318118301</v>
      </c>
      <c r="X1518" s="6">
        <f t="shared" si="329"/>
        <v>0.14547545073236134</v>
      </c>
      <c r="Y1518" s="6">
        <f t="shared" si="330"/>
        <v>0.19901963766033137</v>
      </c>
      <c r="AA1518">
        <f>(O1518*constantes!$B$4)+(LN(110)*constantes!$B$5)+(LN(22)*constantes!$B$8)+(F1518*constantes!$B$9)</f>
        <v>23.756109717441312</v>
      </c>
      <c r="AB1518">
        <f t="shared" si="331"/>
        <v>9.7348342413305922E-2</v>
      </c>
      <c r="AC1518">
        <f>(O1518*constantes!$D$4)+(LN(110)*constantes!$D$5)+(LN(22)*constantes!$D$8)+(F1518*constantes!$D$9)</f>
        <v>25.803749193387144</v>
      </c>
      <c r="AD1518" s="7">
        <f t="shared" si="332"/>
        <v>4.2061248414153263E-2</v>
      </c>
      <c r="AF1518">
        <f>(O1518*constantes!$B$4)+(LN(125)*constantes!$B$5)+(LN(22.5)*constantes!$B$8)+(F1518*constantes!$B$9)</f>
        <v>24.011066654195705</v>
      </c>
      <c r="AG1518">
        <f t="shared" si="333"/>
        <v>0.12380054983513455</v>
      </c>
      <c r="AH1518">
        <f>(O1518*constantes!$D$4)+(LN(125)*constantes!$D$5)+(LN(22.5)*constantes!$D$8)+(F1518*constantes!$D$9)</f>
        <v>26.174822209995376</v>
      </c>
      <c r="AI1518">
        <f t="shared" si="334"/>
        <v>6.0378388617794876E-2</v>
      </c>
    </row>
    <row r="1519" spans="1:35" x14ac:dyDescent="0.25">
      <c r="A1519" s="11">
        <v>1518</v>
      </c>
      <c r="B1519">
        <v>1</v>
      </c>
      <c r="C1519">
        <v>51</v>
      </c>
      <c r="D1519">
        <v>1</v>
      </c>
      <c r="E1519">
        <v>1</v>
      </c>
      <c r="F1519">
        <v>0</v>
      </c>
      <c r="G1519">
        <v>134</v>
      </c>
      <c r="H1519">
        <v>30.39</v>
      </c>
      <c r="I1519">
        <f>IF(AND(B1519=1,E1519=0),V1519,IF(AND(B1519=1,E1519=1),W1519,IF(AND(B1519=0,E1519=0),X1519,IF(AND(B1519=0,E1519=1),Y1519,ERROR))))</f>
        <v>0.3227662907579012</v>
      </c>
      <c r="K1519">
        <f t="shared" si="322"/>
        <v>8.9246869441510945E-2</v>
      </c>
      <c r="L1519">
        <f t="shared" si="323"/>
        <v>6.9883054652788434E-2</v>
      </c>
      <c r="M1519" s="22" t="str">
        <f t="shared" si="335"/>
        <v>'&gt;30%</v>
      </c>
      <c r="O1519">
        <f t="shared" si="324"/>
        <v>3.9318256327243257</v>
      </c>
      <c r="P1519">
        <f t="shared" si="325"/>
        <v>4.8978397999509111</v>
      </c>
      <c r="Q1519">
        <f t="shared" si="326"/>
        <v>3.4141136069287019</v>
      </c>
      <c r="R1519">
        <f>(O1519*constantes!$B$4)+(P1519*constantes!$B$5)+(D1519*constantes!$B$6)+(Q1519*constantes!$B$8)+(F1519*constantes!$B$9)</f>
        <v>24.74163742190332</v>
      </c>
      <c r="S1519" s="4">
        <f>(O1519*constantes!$B$4)+(P1519*constantes!$C$5)+(D1519*constantes!$B$6)+(Q1519*constantes!$B$8)+(F1519*constantes!$B$9)</f>
        <v>25.092518665171806</v>
      </c>
      <c r="T1519">
        <f>(O1519*constantes!$D$4)+(P1519*constantes!$D$5)+(D1519*constantes!$D$6)+(Q1519*constantes!$D$8)+(F1519*constantes!$D$9)</f>
        <v>26.840100907659398</v>
      </c>
      <c r="U1519">
        <f>(O1519*constantes!$D$4)+(P1519*constantes!$E$5)+(D1519*constantes!$D$6)+(Q1519*constantes!$D$8)+(F1519*constantes!$D$9)</f>
        <v>27.181774212103974</v>
      </c>
      <c r="V1519" s="5">
        <f t="shared" si="327"/>
        <v>0.23997382511875665</v>
      </c>
      <c r="W1519" s="5">
        <f t="shared" si="328"/>
        <v>0.3227662907579012</v>
      </c>
      <c r="X1519" s="6">
        <f t="shared" si="329"/>
        <v>0.11408368519881917</v>
      </c>
      <c r="Y1519" s="6">
        <f t="shared" si="330"/>
        <v>0.15673180278370669</v>
      </c>
      <c r="AA1519">
        <f>(O1519*constantes!$B$4)+(LN(110)*constantes!$B$5)+(LN(22)*constantes!$B$8)+(F1519*constantes!$B$9)</f>
        <v>23.409868764368586</v>
      </c>
      <c r="AB1519">
        <f t="shared" si="331"/>
        <v>6.9883054652788434E-2</v>
      </c>
      <c r="AC1519">
        <f>(O1519*constantes!$D$4)+(LN(110)*constantes!$D$5)+(LN(22)*constantes!$D$8)+(F1519*constantes!$D$9)</f>
        <v>25.50109645445777</v>
      </c>
      <c r="AD1519" s="7">
        <f t="shared" si="332"/>
        <v>3.1250958582138333E-2</v>
      </c>
      <c r="AF1519">
        <f>(O1519*constantes!$B$4)+(LN(125)*constantes!$B$5)+(LN(22.5)*constantes!$B$8)+(F1519*constantes!$B$9)</f>
        <v>23.664825701122982</v>
      </c>
      <c r="AG1519">
        <f t="shared" si="333"/>
        <v>8.9246869441510945E-2</v>
      </c>
      <c r="AH1519">
        <f>(O1519*constantes!$D$4)+(LN(125)*constantes!$D$5)+(LN(22.5)*constantes!$D$8)+(F1519*constantes!$D$9)</f>
        <v>25.872169471066002</v>
      </c>
      <c r="AI1519">
        <f t="shared" si="334"/>
        <v>4.4971857043080821E-2</v>
      </c>
    </row>
    <row r="1520" spans="1:35" x14ac:dyDescent="0.25">
      <c r="A1520" s="11">
        <v>1519</v>
      </c>
      <c r="B1520">
        <v>0</v>
      </c>
      <c r="C1520">
        <v>40</v>
      </c>
      <c r="D1520">
        <v>0</v>
      </c>
      <c r="E1520">
        <v>0</v>
      </c>
      <c r="F1520">
        <v>0</v>
      </c>
      <c r="G1520">
        <v>112</v>
      </c>
      <c r="H1520">
        <v>26.13</v>
      </c>
      <c r="I1520">
        <f>IF(AND(B1520=1,E1520=0),V1520,IF(AND(B1520=1,E1520=1),W1520,IF(AND(B1520=0,E1520=0),X1520,IF(AND(B1520=0,E1520=1),Y1520,ERROR))))</f>
        <v>1.865379920520438E-2</v>
      </c>
      <c r="K1520">
        <f t="shared" si="322"/>
        <v>2.3477142937900042E-2</v>
      </c>
      <c r="L1520">
        <f t="shared" si="323"/>
        <v>1.6258639030403699E-2</v>
      </c>
      <c r="M1520" s="22" t="str">
        <f t="shared" si="335"/>
        <v>NORMAL</v>
      </c>
      <c r="O1520">
        <f t="shared" si="324"/>
        <v>3.6888794541139363</v>
      </c>
      <c r="P1520">
        <f t="shared" si="325"/>
        <v>4.7184988712950942</v>
      </c>
      <c r="Q1520">
        <f t="shared" si="326"/>
        <v>3.2630840795325211</v>
      </c>
      <c r="R1520">
        <f>(O1520*constantes!$B$4)+(P1520*constantes!$B$5)+(D1520*constantes!$B$6)+(Q1520*constantes!$B$8)+(F1520*constantes!$B$9)</f>
        <v>22.823402237371621</v>
      </c>
      <c r="S1520" s="4">
        <f>(O1520*constantes!$B$4)+(P1520*constantes!$C$5)+(D1520*constantes!$B$6)+(Q1520*constantes!$B$8)+(F1520*constantes!$B$9)</f>
        <v>23.161435496511199</v>
      </c>
      <c r="T1520">
        <f>(O1520*constantes!$D$4)+(P1520*constantes!$D$5)+(D1520*constantes!$D$6)+(Q1520*constantes!$D$8)+(F1520*constantes!$D$9)</f>
        <v>24.978663611921494</v>
      </c>
      <c r="U1520">
        <f>(O1520*constantes!$D$4)+(P1520*constantes!$E$5)+(D1520*constantes!$D$6)+(Q1520*constantes!$D$8)+(F1520*constantes!$D$9)</f>
        <v>25.307826093183039</v>
      </c>
      <c r="V1520" s="5">
        <f t="shared" si="327"/>
        <v>3.9499103184187812E-2</v>
      </c>
      <c r="W1520" s="5">
        <f t="shared" si="328"/>
        <v>5.4941691022496464E-2</v>
      </c>
      <c r="X1520" s="6">
        <f t="shared" si="329"/>
        <v>1.865379920520438E-2</v>
      </c>
      <c r="Y1520" s="6">
        <f t="shared" si="330"/>
        <v>2.5830503067949317E-2</v>
      </c>
      <c r="AA1520">
        <f>(O1520*constantes!$B$4)+(LN(110)*constantes!$B$5)+(LN(22)*constantes!$B$8)+(F1520*constantes!$B$9)</f>
        <v>22.653587028201589</v>
      </c>
      <c r="AB1520">
        <f t="shared" si="331"/>
        <v>3.3434567241904078E-2</v>
      </c>
      <c r="AC1520">
        <f>(O1520*constantes!$D$4)+(LN(110)*constantes!$D$5)+(LN(22)*constantes!$D$8)+(F1520*constantes!$D$9)</f>
        <v>24.840022896226397</v>
      </c>
      <c r="AD1520" s="7">
        <f t="shared" si="332"/>
        <v>1.6258639030403699E-2</v>
      </c>
      <c r="AF1520">
        <f>(O1520*constantes!$B$4)+(LN(125)*constantes!$B$5)+(LN(22.5)*constantes!$B$8)+(F1520*constantes!$B$9)</f>
        <v>22.908543964955982</v>
      </c>
      <c r="AG1520">
        <f t="shared" si="333"/>
        <v>4.2933030992125865E-2</v>
      </c>
      <c r="AH1520">
        <f>(O1520*constantes!$D$4)+(LN(125)*constantes!$D$5)+(LN(22.5)*constantes!$D$8)+(F1520*constantes!$D$9)</f>
        <v>25.211095912834629</v>
      </c>
      <c r="AI1520">
        <f t="shared" si="334"/>
        <v>2.3477142937900042E-2</v>
      </c>
    </row>
    <row r="1521" spans="1:35" x14ac:dyDescent="0.25">
      <c r="A1521" s="11">
        <v>1520</v>
      </c>
      <c r="B1521">
        <v>0</v>
      </c>
      <c r="C1521">
        <v>37</v>
      </c>
      <c r="D1521">
        <v>0</v>
      </c>
      <c r="E1521">
        <v>1</v>
      </c>
      <c r="F1521">
        <v>0</v>
      </c>
      <c r="G1521">
        <v>125</v>
      </c>
      <c r="H1521">
        <v>27.17</v>
      </c>
      <c r="I1521">
        <f>IF(AND(B1521=1,E1521=0),V1521,IF(AND(B1521=1,E1521=1),W1521,IF(AND(B1521=0,E1521=0),X1521,IF(AND(B1521=0,E1521=1),Y1521,ERROR))))</f>
        <v>2.920109246103153E-2</v>
      </c>
      <c r="K1521">
        <f t="shared" si="322"/>
        <v>1.903255478119692E-2</v>
      </c>
      <c r="L1521">
        <f t="shared" si="323"/>
        <v>1.3171407582175831E-2</v>
      </c>
      <c r="M1521" s="22" t="str">
        <f t="shared" si="335"/>
        <v>Elevated Risk</v>
      </c>
      <c r="O1521">
        <f t="shared" si="324"/>
        <v>3.6109179126442243</v>
      </c>
      <c r="P1521">
        <f t="shared" si="325"/>
        <v>4.8283137373023015</v>
      </c>
      <c r="Q1521">
        <f t="shared" si="326"/>
        <v>3.3021134234382563</v>
      </c>
      <c r="R1521">
        <f>(O1521*constantes!$B$4)+(P1521*constantes!$B$5)+(D1521*constantes!$B$6)+(Q1521*constantes!$B$8)+(F1521*constantes!$B$9)</f>
        <v>22.815367731838865</v>
      </c>
      <c r="S1521" s="4">
        <f>(O1521*constantes!$B$4)+(P1521*constantes!$C$5)+(D1521*constantes!$B$6)+(Q1521*constantes!$B$8)+(F1521*constantes!$B$9)</f>
        <v>23.161268127979202</v>
      </c>
      <c r="T1521">
        <f>(O1521*constantes!$D$4)+(P1521*constantes!$D$5)+(D1521*constantes!$D$6)+(Q1521*constantes!$D$8)+(F1521*constantes!$D$9)</f>
        <v>25.095377887086645</v>
      </c>
      <c r="U1521">
        <f>(O1521*constantes!$D$4)+(P1521*constantes!$E$5)+(D1521*constantes!$D$6)+(Q1521*constantes!$D$8)+(F1521*constantes!$D$9)</f>
        <v>25.432201053400853</v>
      </c>
      <c r="V1521" s="5">
        <f t="shared" si="327"/>
        <v>3.9189295335391172E-2</v>
      </c>
      <c r="W1521" s="5">
        <f t="shared" si="328"/>
        <v>5.4932753584124638E-2</v>
      </c>
      <c r="X1521" s="6">
        <f t="shared" si="329"/>
        <v>2.0938769407908397E-2</v>
      </c>
      <c r="Y1521" s="6">
        <f t="shared" si="330"/>
        <v>2.920109246103153E-2</v>
      </c>
      <c r="AA1521">
        <f>(O1521*constantes!$B$4)+(LN(110)*constantes!$B$5)+(LN(22)*constantes!$B$8)+(F1521*constantes!$B$9)</f>
        <v>22.410895868068035</v>
      </c>
      <c r="AB1521">
        <f t="shared" si="331"/>
        <v>2.6325671515684657E-2</v>
      </c>
      <c r="AC1521">
        <f>(O1521*constantes!$D$4)+(LN(110)*constantes!$D$5)+(LN(22)*constantes!$D$8)+(F1521*constantes!$D$9)</f>
        <v>24.627884084579406</v>
      </c>
      <c r="AD1521" s="7">
        <f t="shared" si="332"/>
        <v>1.3171407582175831E-2</v>
      </c>
      <c r="AF1521">
        <f>(O1521*constantes!$B$4)+(LN(125)*constantes!$B$5)+(LN(22.5)*constantes!$B$8)+(F1521*constantes!$B$9)</f>
        <v>22.665852804822428</v>
      </c>
      <c r="AG1521">
        <f t="shared" si="333"/>
        <v>3.3840132302612846E-2</v>
      </c>
      <c r="AH1521">
        <f>(O1521*constantes!$D$4)+(LN(125)*constantes!$D$5)+(LN(22.5)*constantes!$D$8)+(F1521*constantes!$D$9)</f>
        <v>24.998957101187639</v>
      </c>
      <c r="AI1521">
        <f t="shared" si="334"/>
        <v>1.903255478119692E-2</v>
      </c>
    </row>
    <row r="1522" spans="1:35" x14ac:dyDescent="0.25">
      <c r="A1522" s="11">
        <v>1521</v>
      </c>
      <c r="B1522">
        <v>0</v>
      </c>
      <c r="C1522">
        <v>44</v>
      </c>
      <c r="D1522">
        <v>0</v>
      </c>
      <c r="E1522">
        <v>1</v>
      </c>
      <c r="F1522">
        <v>0</v>
      </c>
      <c r="G1522">
        <v>179</v>
      </c>
      <c r="H1522">
        <v>44.55</v>
      </c>
      <c r="I1522">
        <f>IF(AND(B1522=1,E1522=0),V1522,IF(AND(B1522=1,E1522=1),W1522,IF(AND(B1522=0,E1522=0),X1522,IF(AND(B1522=0,E1522=1),Y1522,ERROR))))</f>
        <v>0.15814777224865328</v>
      </c>
      <c r="K1522">
        <f t="shared" si="322"/>
        <v>3.0321952038303235E-2</v>
      </c>
      <c r="L1522">
        <f t="shared" si="323"/>
        <v>2.102161003401426E-2</v>
      </c>
      <c r="M1522" s="22" t="str">
        <f t="shared" si="335"/>
        <v>Elevated Risk</v>
      </c>
      <c r="O1522">
        <f t="shared" si="324"/>
        <v>3.784189633918261</v>
      </c>
      <c r="P1522">
        <f t="shared" si="325"/>
        <v>5.1873858058407549</v>
      </c>
      <c r="Q1522">
        <f t="shared" si="326"/>
        <v>3.7966121539168181</v>
      </c>
      <c r="R1522">
        <f>(O1522*constantes!$B$4)+(P1522*constantes!$B$5)+(D1522*constantes!$B$6)+(Q1522*constantes!$B$8)+(F1522*constantes!$B$9)</f>
        <v>24.412886840761892</v>
      </c>
      <c r="S1522" s="4">
        <f>(O1522*constantes!$B$4)+(P1522*constantes!$C$5)+(D1522*constantes!$B$6)+(Q1522*constantes!$B$8)+(F1522*constantes!$B$9)</f>
        <v>24.784511159892322</v>
      </c>
      <c r="T1522">
        <f>(O1522*constantes!$D$4)+(P1522*constantes!$D$5)+(D1522*constantes!$D$6)+(Q1522*constantes!$D$8)+(F1522*constantes!$D$9)</f>
        <v>26.829712257963454</v>
      </c>
      <c r="U1522">
        <f>(O1522*constantes!$D$4)+(P1522*constantes!$E$5)+(D1522*constantes!$D$6)+(Q1522*constantes!$D$8)+(F1522*constantes!$D$9)</f>
        <v>27.191584291778906</v>
      </c>
      <c r="V1522" s="5">
        <f t="shared" si="327"/>
        <v>0.17923712375969458</v>
      </c>
      <c r="W1522" s="5">
        <f t="shared" si="328"/>
        <v>0.24905502816627911</v>
      </c>
      <c r="X1522" s="6">
        <f t="shared" si="329"/>
        <v>0.1129739190687592</v>
      </c>
      <c r="Y1522" s="6">
        <f t="shared" si="330"/>
        <v>0.15814777224865328</v>
      </c>
      <c r="AA1522">
        <f>(O1522*constantes!$B$4)+(LN(110)*constantes!$B$5)+(LN(22)*constantes!$B$8)+(F1522*constantes!$B$9)</f>
        <v>22.95028380552526</v>
      </c>
      <c r="AB1522">
        <f t="shared" si="331"/>
        <v>4.4721443860098575E-2</v>
      </c>
      <c r="AC1522">
        <f>(O1522*constantes!$D$4)+(LN(110)*constantes!$D$5)+(LN(22)*constantes!$D$8)+(F1522*constantes!$D$9)</f>
        <v>25.099368567186549</v>
      </c>
      <c r="AD1522" s="7">
        <f t="shared" si="332"/>
        <v>2.102161003401426E-2</v>
      </c>
      <c r="AF1522">
        <f>(O1522*constantes!$B$4)+(LN(125)*constantes!$B$5)+(LN(22.5)*constantes!$B$8)+(F1522*constantes!$B$9)</f>
        <v>23.205240742279653</v>
      </c>
      <c r="AG1522">
        <f t="shared" si="333"/>
        <v>5.7330036913051163E-2</v>
      </c>
      <c r="AH1522">
        <f>(O1522*constantes!$D$4)+(LN(125)*constantes!$D$5)+(LN(22.5)*constantes!$D$8)+(F1522*constantes!$D$9)</f>
        <v>25.470441583794781</v>
      </c>
      <c r="AI1522">
        <f t="shared" si="334"/>
        <v>3.0321952038303235E-2</v>
      </c>
    </row>
    <row r="1523" spans="1:35" x14ac:dyDescent="0.25">
      <c r="A1523" s="11">
        <v>1522</v>
      </c>
      <c r="B1523">
        <v>0</v>
      </c>
      <c r="C1523">
        <v>36</v>
      </c>
      <c r="D1523">
        <v>1</v>
      </c>
      <c r="E1523">
        <v>0</v>
      </c>
      <c r="F1523">
        <v>0</v>
      </c>
      <c r="G1523">
        <v>125</v>
      </c>
      <c r="H1523">
        <v>21.34</v>
      </c>
      <c r="I1523">
        <f>IF(AND(B1523=1,E1523=0),V1523,IF(AND(B1523=1,E1523=1),W1523,IF(AND(B1523=0,E1523=0),X1523,IF(AND(B1523=0,E1523=1),Y1523,ERROR))))</f>
        <v>3.1713333989125125E-2</v>
      </c>
      <c r="K1523">
        <f t="shared" si="322"/>
        <v>1.7677356619603457E-2</v>
      </c>
      <c r="L1523">
        <f t="shared" si="323"/>
        <v>1.2230943924327331E-2</v>
      </c>
      <c r="M1523" s="22" t="str">
        <f t="shared" si="335"/>
        <v>Elevated Risk</v>
      </c>
      <c r="O1523">
        <f t="shared" si="324"/>
        <v>3.5835189384561099</v>
      </c>
      <c r="P1523">
        <f t="shared" si="325"/>
        <v>4.8283137373023015</v>
      </c>
      <c r="Q1523">
        <f t="shared" si="326"/>
        <v>3.0605832458736071</v>
      </c>
      <c r="R1523">
        <f>(O1523*constantes!$B$4)+(P1523*constantes!$B$5)+(D1523*constantes!$B$6)+(Q1523*constantes!$B$8)+(F1523*constantes!$B$9)</f>
        <v>23.248127942282306</v>
      </c>
      <c r="S1523" s="4">
        <f>(O1523*constantes!$B$4)+(P1523*constantes!$C$5)+(D1523*constantes!$B$6)+(Q1523*constantes!$B$8)+(F1523*constantes!$B$9)</f>
        <v>23.594028338422643</v>
      </c>
      <c r="T1523">
        <f>(O1523*constantes!$D$4)+(P1523*constantes!$D$5)+(D1523*constantes!$D$6)+(Q1523*constantes!$D$8)+(F1523*constantes!$D$9)</f>
        <v>25.516021057112663</v>
      </c>
      <c r="U1523">
        <f>(O1523*constantes!$D$4)+(P1523*constantes!$E$5)+(D1523*constantes!$D$6)+(Q1523*constantes!$D$8)+(F1523*constantes!$D$9)</f>
        <v>25.852844223426874</v>
      </c>
      <c r="V1523" s="5">
        <f t="shared" si="327"/>
        <v>5.9765665913559696E-2</v>
      </c>
      <c r="W1523" s="5">
        <f t="shared" si="328"/>
        <v>8.3408954939284907E-2</v>
      </c>
      <c r="X1523" s="6">
        <f t="shared" si="329"/>
        <v>3.1713333989125125E-2</v>
      </c>
      <c r="Y1523" s="6">
        <f t="shared" si="330"/>
        <v>4.4130389729570729E-2</v>
      </c>
      <c r="AA1523">
        <f>(O1523*constantes!$B$4)+(LN(110)*constantes!$B$5)+(LN(22)*constantes!$B$8)+(F1523*constantes!$B$9)</f>
        <v>22.325603957379403</v>
      </c>
      <c r="AB1523">
        <f t="shared" si="331"/>
        <v>2.4199659473180479E-2</v>
      </c>
      <c r="AC1523">
        <f>(O1523*constantes!$D$4)+(LN(110)*constantes!$D$5)+(LN(22)*constantes!$D$8)+(F1523*constantes!$D$9)</f>
        <v>24.553329557885352</v>
      </c>
      <c r="AD1523" s="7">
        <f t="shared" si="332"/>
        <v>1.2230943924327331E-2</v>
      </c>
      <c r="AF1523">
        <f>(O1523*constantes!$B$4)+(LN(125)*constantes!$B$5)+(LN(22.5)*constantes!$B$8)+(F1523*constantes!$B$9)</f>
        <v>22.580560894133793</v>
      </c>
      <c r="AG1523">
        <f t="shared" si="333"/>
        <v>3.1117023555229495E-2</v>
      </c>
      <c r="AH1523">
        <f>(O1523*constantes!$D$4)+(LN(125)*constantes!$D$5)+(LN(22.5)*constantes!$D$8)+(F1523*constantes!$D$9)</f>
        <v>24.924402574493584</v>
      </c>
      <c r="AI1523">
        <f t="shared" si="334"/>
        <v>1.7677356619603457E-2</v>
      </c>
    </row>
    <row r="1524" spans="1:35" x14ac:dyDescent="0.25">
      <c r="A1524" s="11">
        <v>1523</v>
      </c>
      <c r="B1524">
        <v>0</v>
      </c>
      <c r="C1524">
        <v>61</v>
      </c>
      <c r="D1524">
        <v>0</v>
      </c>
      <c r="E1524">
        <v>1</v>
      </c>
      <c r="F1524">
        <v>0</v>
      </c>
      <c r="G1524">
        <v>179</v>
      </c>
      <c r="H1524">
        <v>21.64</v>
      </c>
      <c r="I1524">
        <f>IF(AND(B1524=1,E1524=0),V1524,IF(AND(B1524=1,E1524=1),W1524,IF(AND(B1524=0,E1524=0),X1524,IF(AND(B1524=0,E1524=1),Y1524,ERROR))))</f>
        <v>0.25135970791530804</v>
      </c>
      <c r="K1524">
        <f t="shared" si="322"/>
        <v>7.2164067569494672E-2</v>
      </c>
      <c r="L1524">
        <f t="shared" si="323"/>
        <v>5.0368025874669486E-2</v>
      </c>
      <c r="M1524" s="22" t="str">
        <f t="shared" si="335"/>
        <v>Elevated Risk</v>
      </c>
      <c r="O1524">
        <f t="shared" si="324"/>
        <v>4.1108738641733114</v>
      </c>
      <c r="P1524">
        <f t="shared" si="325"/>
        <v>5.1873858058407549</v>
      </c>
      <c r="Q1524">
        <f t="shared" si="326"/>
        <v>3.074543453978281</v>
      </c>
      <c r="R1524">
        <f>(O1524*constantes!$B$4)+(P1524*constantes!$B$5)+(D1524*constantes!$B$6)+(Q1524*constantes!$B$8)+(F1524*constantes!$B$9)</f>
        <v>24.857407378926382</v>
      </c>
      <c r="S1524" s="4">
        <f>(O1524*constantes!$B$4)+(P1524*constantes!$C$5)+(D1524*constantes!$B$6)+(Q1524*constantes!$B$8)+(F1524*constantes!$B$9)</f>
        <v>25.229031698056811</v>
      </c>
      <c r="T1524">
        <f>(O1524*constantes!$D$4)+(P1524*constantes!$D$5)+(D1524*constantes!$D$6)+(Q1524*constantes!$D$8)+(F1524*constantes!$D$9)</f>
        <v>27.349485293539988</v>
      </c>
      <c r="U1524">
        <f>(O1524*constantes!$D$4)+(P1524*constantes!$E$5)+(D1524*constantes!$D$6)+(Q1524*constantes!$D$8)+(F1524*constantes!$D$9)</f>
        <v>27.71135732735544</v>
      </c>
      <c r="V1524" s="5">
        <f t="shared" si="327"/>
        <v>0.26514486073855303</v>
      </c>
      <c r="W1524" s="5">
        <f t="shared" si="328"/>
        <v>0.36029355220985704</v>
      </c>
      <c r="X1524" s="6">
        <f t="shared" si="329"/>
        <v>0.18257589388286244</v>
      </c>
      <c r="Y1524" s="6">
        <f t="shared" si="330"/>
        <v>0.25135970791530804</v>
      </c>
      <c r="AA1524">
        <f>(O1524*constantes!$B$4)+(LN(110)*constantes!$B$5)+(LN(22)*constantes!$B$8)+(F1524*constantes!$B$9)</f>
        <v>23.967238746940023</v>
      </c>
      <c r="AB1524">
        <f t="shared" si="331"/>
        <v>0.11882079876600593</v>
      </c>
      <c r="AC1524">
        <f>(O1524*constantes!$D$4)+(LN(110)*constantes!$D$5)+(LN(22)*constantes!$D$8)+(F1524*constantes!$D$9)</f>
        <v>25.98829922560666</v>
      </c>
      <c r="AD1524" s="7">
        <f t="shared" si="332"/>
        <v>5.0368025874669486E-2</v>
      </c>
      <c r="AF1524">
        <f>(O1524*constantes!$B$4)+(LN(125)*constantes!$B$5)+(LN(22.5)*constantes!$B$8)+(F1524*constantes!$B$9)</f>
        <v>24.222195683694412</v>
      </c>
      <c r="AG1524">
        <f t="shared" si="333"/>
        <v>0.15060331820878059</v>
      </c>
      <c r="AH1524">
        <f>(O1524*constantes!$D$4)+(LN(125)*constantes!$D$5)+(LN(22.5)*constantes!$D$8)+(F1524*constantes!$D$9)</f>
        <v>26.359372242214892</v>
      </c>
      <c r="AI1524">
        <f t="shared" si="334"/>
        <v>7.2164067569494672E-2</v>
      </c>
    </row>
    <row r="1525" spans="1:35" x14ac:dyDescent="0.25">
      <c r="A1525" s="11">
        <v>1524</v>
      </c>
      <c r="B1525">
        <v>0</v>
      </c>
      <c r="C1525">
        <v>51</v>
      </c>
      <c r="D1525">
        <v>1</v>
      </c>
      <c r="E1525">
        <v>0</v>
      </c>
      <c r="F1525">
        <v>0</v>
      </c>
      <c r="G1525">
        <v>101</v>
      </c>
      <c r="H1525">
        <v>22.73</v>
      </c>
      <c r="I1525">
        <f>IF(AND(B1525=1,E1525=0),V1525,IF(AND(B1525=1,E1525=1),W1525,IF(AND(B1525=0,E1525=0),X1525,IF(AND(B1525=0,E1525=1),Y1525,ERROR))))</f>
        <v>4.6047075965156559E-2</v>
      </c>
      <c r="K1525">
        <f t="shared" si="322"/>
        <v>4.4971857043080821E-2</v>
      </c>
      <c r="L1525">
        <f t="shared" si="323"/>
        <v>3.1250958582138333E-2</v>
      </c>
      <c r="M1525" s="22" t="str">
        <f t="shared" si="335"/>
        <v>NORMAL</v>
      </c>
      <c r="O1525">
        <f t="shared" si="324"/>
        <v>3.9318256327243257</v>
      </c>
      <c r="P1525">
        <f t="shared" si="325"/>
        <v>4.6151205168412597</v>
      </c>
      <c r="Q1525">
        <f t="shared" si="326"/>
        <v>3.123685637864452</v>
      </c>
      <c r="R1525">
        <f>(O1525*constantes!$B$4)+(P1525*constantes!$B$5)+(D1525*constantes!$B$6)+(Q1525*constantes!$B$8)+(F1525*constantes!$B$9)</f>
        <v>23.986927953157206</v>
      </c>
      <c r="S1525" s="4">
        <f>(O1525*constantes!$B$4)+(P1525*constantes!$C$5)+(D1525*constantes!$B$6)+(Q1525*constantes!$B$8)+(F1525*constantes!$B$9)</f>
        <v>24.317555186983711</v>
      </c>
      <c r="T1525">
        <f>(O1525*constantes!$D$4)+(P1525*constantes!$D$5)+(D1525*constantes!$D$6)+(Q1525*constantes!$D$8)+(F1525*constantes!$D$9)</f>
        <v>25.896355709823329</v>
      </c>
      <c r="U1525">
        <f>(O1525*constantes!$D$4)+(P1525*constantes!$E$5)+(D1525*constantes!$D$6)+(Q1525*constantes!$D$8)+(F1525*constantes!$D$9)</f>
        <v>26.218306517078176</v>
      </c>
      <c r="V1525" s="5">
        <f t="shared" si="327"/>
        <v>0.12103440156265477</v>
      </c>
      <c r="W1525" s="5">
        <f t="shared" si="328"/>
        <v>0.16436279111509244</v>
      </c>
      <c r="X1525" s="6">
        <f t="shared" si="329"/>
        <v>4.6047075965156559E-2</v>
      </c>
      <c r="Y1525" s="6">
        <f t="shared" si="330"/>
        <v>6.2975533678778173E-2</v>
      </c>
      <c r="AA1525">
        <f>(O1525*constantes!$B$4)+(LN(110)*constantes!$B$5)+(LN(22)*constantes!$B$8)+(F1525*constantes!$B$9)</f>
        <v>23.409868764368586</v>
      </c>
      <c r="AB1525">
        <f t="shared" si="331"/>
        <v>6.9883054652788434E-2</v>
      </c>
      <c r="AC1525">
        <f>(O1525*constantes!$D$4)+(LN(110)*constantes!$D$5)+(LN(22)*constantes!$D$8)+(F1525*constantes!$D$9)</f>
        <v>25.50109645445777</v>
      </c>
      <c r="AD1525" s="7">
        <f t="shared" si="332"/>
        <v>3.1250958582138333E-2</v>
      </c>
      <c r="AF1525">
        <f>(O1525*constantes!$B$4)+(LN(125)*constantes!$B$5)+(LN(22.5)*constantes!$B$8)+(F1525*constantes!$B$9)</f>
        <v>23.664825701122982</v>
      </c>
      <c r="AG1525">
        <f t="shared" si="333"/>
        <v>8.9246869441510945E-2</v>
      </c>
      <c r="AH1525">
        <f>(O1525*constantes!$D$4)+(LN(125)*constantes!$D$5)+(LN(22.5)*constantes!$D$8)+(F1525*constantes!$D$9)</f>
        <v>25.872169471066002</v>
      </c>
      <c r="AI1525">
        <f t="shared" si="334"/>
        <v>4.4971857043080821E-2</v>
      </c>
    </row>
    <row r="1526" spans="1:35" x14ac:dyDescent="0.25">
      <c r="A1526" s="11">
        <v>1525</v>
      </c>
      <c r="B1526">
        <v>0</v>
      </c>
      <c r="C1526">
        <v>43</v>
      </c>
      <c r="D1526">
        <v>1</v>
      </c>
      <c r="E1526">
        <v>0</v>
      </c>
      <c r="F1526">
        <v>0</v>
      </c>
      <c r="G1526">
        <v>104</v>
      </c>
      <c r="H1526">
        <v>20.86</v>
      </c>
      <c r="I1526">
        <f>IF(AND(B1526=1,E1526=0),V1526,IF(AND(B1526=1,E1526=1),W1526,IF(AND(B1526=0,E1526=0),X1526,IF(AND(B1526=0,E1526=1),Y1526,ERROR))))</f>
        <v>3.0324136797129864E-2</v>
      </c>
      <c r="K1526">
        <f t="shared" si="322"/>
        <v>2.8509711637591306E-2</v>
      </c>
      <c r="L1526">
        <f t="shared" si="323"/>
        <v>1.975954812069991E-2</v>
      </c>
      <c r="M1526" s="22" t="str">
        <f t="shared" si="335"/>
        <v>NORMAL</v>
      </c>
      <c r="O1526">
        <f t="shared" si="324"/>
        <v>3.7612001156935624</v>
      </c>
      <c r="P1526">
        <f t="shared" si="325"/>
        <v>4.6443908991413725</v>
      </c>
      <c r="Q1526">
        <f t="shared" si="326"/>
        <v>3.0378334495726262</v>
      </c>
      <c r="R1526">
        <f>(O1526*constantes!$B$4)+(P1526*constantes!$B$5)+(D1526*constantes!$B$6)+(Q1526*constantes!$B$8)+(F1526*constantes!$B$9)</f>
        <v>23.4420154051463</v>
      </c>
      <c r="S1526" s="4">
        <f>(O1526*constantes!$B$4)+(P1526*constantes!$C$5)+(D1526*constantes!$B$6)+(Q1526*constantes!$B$8)+(F1526*constantes!$B$9)</f>
        <v>23.774739569160786</v>
      </c>
      <c r="T1526">
        <f>(O1526*constantes!$D$4)+(P1526*constantes!$D$5)+(D1526*constantes!$D$6)+(Q1526*constantes!$D$8)+(F1526*constantes!$D$9)</f>
        <v>25.470514754008047</v>
      </c>
      <c r="U1526">
        <f>(O1526*constantes!$D$4)+(P1526*constantes!$E$5)+(D1526*constantes!$D$6)+(Q1526*constantes!$D$8)+(F1526*constantes!$D$9)</f>
        <v>25.794507463132149</v>
      </c>
      <c r="V1526" s="5">
        <f t="shared" si="327"/>
        <v>7.2081758431337906E-2</v>
      </c>
      <c r="W1526" s="5">
        <f t="shared" si="328"/>
        <v>9.9085110425508938E-2</v>
      </c>
      <c r="X1526" s="6">
        <f t="shared" si="329"/>
        <v>3.0324136797129864E-2</v>
      </c>
      <c r="Y1526" s="6">
        <f t="shared" si="330"/>
        <v>4.1682499431470732E-2</v>
      </c>
      <c r="AA1526">
        <f>(O1526*constantes!$B$4)+(LN(110)*constantes!$B$5)+(LN(22)*constantes!$B$8)+(F1526*constantes!$B$9)</f>
        <v>22.8787183548725</v>
      </c>
      <c r="AB1526">
        <f t="shared" si="331"/>
        <v>4.169811677585733E-2</v>
      </c>
      <c r="AC1526">
        <f>(O1526*constantes!$D$4)+(LN(110)*constantes!$D$5)+(LN(22)*constantes!$D$8)+(F1526*constantes!$D$9)</f>
        <v>25.036812478830871</v>
      </c>
      <c r="AD1526" s="7">
        <f t="shared" si="332"/>
        <v>1.975954812069991E-2</v>
      </c>
      <c r="AF1526">
        <f>(O1526*constantes!$B$4)+(LN(125)*constantes!$B$5)+(LN(22.5)*constantes!$B$8)+(F1526*constantes!$B$9)</f>
        <v>23.133675291626897</v>
      </c>
      <c r="AG1526">
        <f t="shared" si="333"/>
        <v>5.3478442485207722E-2</v>
      </c>
      <c r="AH1526">
        <f>(O1526*constantes!$D$4)+(LN(125)*constantes!$D$5)+(LN(22.5)*constantes!$D$8)+(F1526*constantes!$D$9)</f>
        <v>25.407885495439103</v>
      </c>
      <c r="AI1526">
        <f t="shared" si="334"/>
        <v>2.8509711637591306E-2</v>
      </c>
    </row>
    <row r="1527" spans="1:35" x14ac:dyDescent="0.25">
      <c r="A1527" s="11">
        <v>1526</v>
      </c>
      <c r="B1527">
        <v>0</v>
      </c>
      <c r="C1527">
        <v>48</v>
      </c>
      <c r="D1527">
        <v>0</v>
      </c>
      <c r="E1527">
        <v>0</v>
      </c>
      <c r="F1527">
        <v>0</v>
      </c>
      <c r="G1527">
        <v>112</v>
      </c>
      <c r="H1527">
        <v>17.11</v>
      </c>
      <c r="I1527">
        <f>IF(AND(B1527=1,E1527=0),V1527,IF(AND(B1527=1,E1527=1),W1527,IF(AND(B1527=0,E1527=0),X1527,IF(AND(B1527=0,E1527=1),Y1527,ERROR))))</f>
        <v>2.4597846969821369E-2</v>
      </c>
      <c r="K1527">
        <f t="shared" si="322"/>
        <v>3.8265438641588045E-2</v>
      </c>
      <c r="L1527">
        <f t="shared" si="323"/>
        <v>2.6562184906686825E-2</v>
      </c>
      <c r="M1527" s="22" t="str">
        <f t="shared" si="335"/>
        <v>OPTIMAL</v>
      </c>
      <c r="O1527">
        <f t="shared" si="324"/>
        <v>3.8712010109078911</v>
      </c>
      <c r="P1527">
        <f t="shared" si="325"/>
        <v>4.7184988712950942</v>
      </c>
      <c r="Q1527">
        <f t="shared" si="326"/>
        <v>2.839663087904102</v>
      </c>
      <c r="R1527">
        <f>(O1527*constantes!$B$4)+(P1527*constantes!$B$5)+(D1527*constantes!$B$6)+(Q1527*constantes!$B$8)+(F1527*constantes!$B$9)</f>
        <v>23.05528649127567</v>
      </c>
      <c r="S1527" s="4">
        <f>(O1527*constantes!$B$4)+(P1527*constantes!$C$5)+(D1527*constantes!$B$6)+(Q1527*constantes!$B$8)+(F1527*constantes!$B$9)</f>
        <v>23.393319750415248</v>
      </c>
      <c r="T1527">
        <f>(O1527*constantes!$D$4)+(P1527*constantes!$D$5)+(D1527*constantes!$D$6)+(Q1527*constantes!$D$8)+(F1527*constantes!$D$9)</f>
        <v>25.258299348496791</v>
      </c>
      <c r="U1527">
        <f>(O1527*constantes!$D$4)+(P1527*constantes!$E$5)+(D1527*constantes!$D$6)+(Q1527*constantes!$D$8)+(F1527*constantes!$D$9)</f>
        <v>25.587461829758336</v>
      </c>
      <c r="V1527" s="5">
        <f t="shared" si="327"/>
        <v>4.9548078506230553E-2</v>
      </c>
      <c r="W1527" s="5">
        <f t="shared" si="328"/>
        <v>6.8776462931804838E-2</v>
      </c>
      <c r="X1527" s="6">
        <f t="shared" si="329"/>
        <v>2.4597846969821369E-2</v>
      </c>
      <c r="Y1527" s="6">
        <f t="shared" si="330"/>
        <v>3.4021455203304796E-2</v>
      </c>
      <c r="AA1527">
        <f>(O1527*constantes!$B$4)+(LN(110)*constantes!$B$5)+(LN(22)*constantes!$B$8)+(F1527*constantes!$B$9)</f>
        <v>23.221146741638901</v>
      </c>
      <c r="AB1527">
        <f t="shared" si="331"/>
        <v>5.8221930281009082E-2</v>
      </c>
      <c r="AC1527">
        <f>(O1527*constantes!$D$4)+(LN(110)*constantes!$D$5)+(LN(22)*constantes!$D$8)+(F1527*constantes!$D$9)</f>
        <v>25.336132614771724</v>
      </c>
      <c r="AD1527" s="7">
        <f t="shared" si="332"/>
        <v>2.6562184906686825E-2</v>
      </c>
      <c r="AF1527">
        <f>(O1527*constantes!$B$4)+(LN(125)*constantes!$B$5)+(LN(22.5)*constantes!$B$8)+(F1527*constantes!$B$9)</f>
        <v>23.47610367839329</v>
      </c>
      <c r="AG1527">
        <f t="shared" si="333"/>
        <v>7.448581103683527E-2</v>
      </c>
      <c r="AH1527">
        <f>(O1527*constantes!$D$4)+(LN(125)*constantes!$D$5)+(LN(22.5)*constantes!$D$8)+(F1527*constantes!$D$9)</f>
        <v>25.707205631379956</v>
      </c>
      <c r="AI1527">
        <f t="shared" si="334"/>
        <v>3.8265438641588045E-2</v>
      </c>
    </row>
    <row r="1528" spans="1:35" x14ac:dyDescent="0.25">
      <c r="A1528" s="11">
        <v>1527</v>
      </c>
      <c r="B1528">
        <v>0</v>
      </c>
      <c r="C1528">
        <v>37</v>
      </c>
      <c r="D1528">
        <v>0</v>
      </c>
      <c r="E1528">
        <v>0</v>
      </c>
      <c r="F1528">
        <v>0</v>
      </c>
      <c r="G1528">
        <v>104</v>
      </c>
      <c r="H1528">
        <v>20.84</v>
      </c>
      <c r="I1528">
        <f>IF(AND(B1528=1,E1528=0),V1528,IF(AND(B1528=1,E1528=1),W1528,IF(AND(B1528=0,E1528=0),X1528,IF(AND(B1528=0,E1528=1),Y1528,ERROR))))</f>
        <v>1.0953951419795604E-2</v>
      </c>
      <c r="K1528">
        <f t="shared" si="322"/>
        <v>1.903255478119692E-2</v>
      </c>
      <c r="L1528">
        <f t="shared" si="323"/>
        <v>1.3171407582175831E-2</v>
      </c>
      <c r="M1528" s="22" t="str">
        <f t="shared" si="335"/>
        <v>OPTIMAL</v>
      </c>
      <c r="O1528">
        <f t="shared" si="324"/>
        <v>3.6109179126442243</v>
      </c>
      <c r="P1528">
        <f t="shared" si="325"/>
        <v>4.6443908991413725</v>
      </c>
      <c r="Q1528">
        <f t="shared" si="326"/>
        <v>3.0368742168851663</v>
      </c>
      <c r="R1528">
        <f>(O1528*constantes!$B$4)+(P1528*constantes!$B$5)+(D1528*constantes!$B$6)+(Q1528*constantes!$B$8)+(F1528*constantes!$B$9)</f>
        <v>22.263902467444197</v>
      </c>
      <c r="S1528" s="4">
        <f>(O1528*constantes!$B$4)+(P1528*constantes!$C$5)+(D1528*constantes!$B$6)+(Q1528*constantes!$B$8)+(F1528*constantes!$B$9)</f>
        <v>22.596626631458683</v>
      </c>
      <c r="T1528">
        <f>(O1528*constantes!$D$4)+(P1528*constantes!$D$5)+(D1528*constantes!$D$6)+(Q1528*constantes!$D$8)+(F1528*constantes!$D$9)</f>
        <v>24.442415952045117</v>
      </c>
      <c r="U1528">
        <f>(O1528*constantes!$D$4)+(P1528*constantes!$E$5)+(D1528*constantes!$D$6)+(Q1528*constantes!$D$8)+(F1528*constantes!$D$9)</f>
        <v>24.766408661169223</v>
      </c>
      <c r="V1528" s="5">
        <f t="shared" si="327"/>
        <v>2.2768251439371223E-2</v>
      </c>
      <c r="W1528" s="5">
        <f t="shared" si="328"/>
        <v>3.161292848470576E-2</v>
      </c>
      <c r="X1528" s="6">
        <f t="shared" si="329"/>
        <v>1.0953951419795604E-2</v>
      </c>
      <c r="Y1528" s="6">
        <f t="shared" si="330"/>
        <v>1.5113529130715952E-2</v>
      </c>
      <c r="AA1528">
        <f>(O1528*constantes!$B$4)+(LN(110)*constantes!$B$5)+(LN(22)*constantes!$B$8)+(F1528*constantes!$B$9)</f>
        <v>22.410895868068035</v>
      </c>
      <c r="AB1528">
        <f t="shared" si="331"/>
        <v>2.6325671515684657E-2</v>
      </c>
      <c r="AC1528">
        <f>(O1528*constantes!$D$4)+(LN(110)*constantes!$D$5)+(LN(22)*constantes!$D$8)+(F1528*constantes!$D$9)</f>
        <v>24.627884084579406</v>
      </c>
      <c r="AD1528" s="7">
        <f t="shared" si="332"/>
        <v>1.3171407582175831E-2</v>
      </c>
      <c r="AF1528">
        <f>(O1528*constantes!$B$4)+(LN(125)*constantes!$B$5)+(LN(22.5)*constantes!$B$8)+(F1528*constantes!$B$9)</f>
        <v>22.665852804822428</v>
      </c>
      <c r="AG1528">
        <f t="shared" si="333"/>
        <v>3.3840132302612846E-2</v>
      </c>
      <c r="AH1528">
        <f>(O1528*constantes!$D$4)+(LN(125)*constantes!$D$5)+(LN(22.5)*constantes!$D$8)+(F1528*constantes!$D$9)</f>
        <v>24.998957101187639</v>
      </c>
      <c r="AI1528">
        <f t="shared" si="334"/>
        <v>1.903255478119692E-2</v>
      </c>
    </row>
    <row r="1529" spans="1:35" x14ac:dyDescent="0.25">
      <c r="A1529" s="11">
        <v>1528</v>
      </c>
      <c r="B1529">
        <v>1</v>
      </c>
      <c r="C1529">
        <v>44</v>
      </c>
      <c r="D1529">
        <v>1</v>
      </c>
      <c r="E1529">
        <v>1</v>
      </c>
      <c r="F1529">
        <v>0</v>
      </c>
      <c r="G1529">
        <v>138</v>
      </c>
      <c r="H1529">
        <v>28.32</v>
      </c>
      <c r="I1529">
        <f>IF(AND(B1529=1,E1529=0),V1529,IF(AND(B1529=1,E1529=1),W1529,IF(AND(B1529=0,E1529=0),X1529,IF(AND(B1529=0,E1529=1),Y1529,ERROR))))</f>
        <v>0.21832920876969908</v>
      </c>
      <c r="K1529">
        <f t="shared" si="322"/>
        <v>5.7330036913051163E-2</v>
      </c>
      <c r="L1529">
        <f t="shared" si="323"/>
        <v>4.4721443860098575E-2</v>
      </c>
      <c r="M1529" s="22" t="str">
        <f t="shared" si="335"/>
        <v>Elevated Risk</v>
      </c>
      <c r="O1529">
        <f t="shared" si="324"/>
        <v>3.784189633918261</v>
      </c>
      <c r="P1529">
        <f t="shared" si="325"/>
        <v>4.9272536851572051</v>
      </c>
      <c r="Q1529">
        <f t="shared" si="326"/>
        <v>3.3435682688255191</v>
      </c>
      <c r="R1529">
        <f>(O1529*constantes!$B$4)+(P1529*constantes!$B$5)+(D1529*constantes!$B$6)+(Q1529*constantes!$B$8)+(F1529*constantes!$B$9)</f>
        <v>24.280691345540426</v>
      </c>
      <c r="S1529" s="4">
        <f>(O1529*constantes!$B$4)+(P1529*constantes!$C$5)+(D1529*constantes!$B$6)+(Q1529*constantes!$B$8)+(F1529*constantes!$B$9)</f>
        <v>24.633679799545085</v>
      </c>
      <c r="T1529">
        <f>(O1529*constantes!$D$4)+(P1529*constantes!$D$5)+(D1529*constantes!$D$6)+(Q1529*constantes!$D$8)+(F1529*constantes!$D$9)</f>
        <v>26.485045328118566</v>
      </c>
      <c r="U1529">
        <f>(O1529*constantes!$D$4)+(P1529*constantes!$E$5)+(D1529*constantes!$D$6)+(Q1529*constantes!$D$8)+(F1529*constantes!$D$9)</f>
        <v>26.828770545195134</v>
      </c>
      <c r="V1529" s="5">
        <f t="shared" si="327"/>
        <v>0.15891448671169806</v>
      </c>
      <c r="W1529" s="5">
        <f t="shared" si="328"/>
        <v>0.21832920876969908</v>
      </c>
      <c r="X1529" s="6">
        <f t="shared" si="329"/>
        <v>8.1423759091410974E-2</v>
      </c>
      <c r="Y1529" s="6">
        <f t="shared" si="330"/>
        <v>0.11287382119587297</v>
      </c>
      <c r="AA1529">
        <f>(O1529*constantes!$B$4)+(LN(110)*constantes!$B$5)+(LN(22)*constantes!$B$8)+(F1529*constantes!$B$9)</f>
        <v>22.95028380552526</v>
      </c>
      <c r="AB1529">
        <f t="shared" si="331"/>
        <v>4.4721443860098575E-2</v>
      </c>
      <c r="AC1529">
        <f>(O1529*constantes!$D$4)+(LN(110)*constantes!$D$5)+(LN(22)*constantes!$D$8)+(F1529*constantes!$D$9)</f>
        <v>25.099368567186549</v>
      </c>
      <c r="AD1529" s="7">
        <f t="shared" si="332"/>
        <v>2.102161003401426E-2</v>
      </c>
      <c r="AF1529">
        <f>(O1529*constantes!$B$4)+(LN(125)*constantes!$B$5)+(LN(22.5)*constantes!$B$8)+(F1529*constantes!$B$9)</f>
        <v>23.205240742279653</v>
      </c>
      <c r="AG1529">
        <f t="shared" si="333"/>
        <v>5.7330036913051163E-2</v>
      </c>
      <c r="AH1529">
        <f>(O1529*constantes!$D$4)+(LN(125)*constantes!$D$5)+(LN(22.5)*constantes!$D$8)+(F1529*constantes!$D$9)</f>
        <v>25.470441583794781</v>
      </c>
      <c r="AI1529">
        <f t="shared" si="334"/>
        <v>3.0321952038303235E-2</v>
      </c>
    </row>
    <row r="1530" spans="1:35" x14ac:dyDescent="0.25">
      <c r="A1530" s="11">
        <v>1529</v>
      </c>
      <c r="B1530">
        <v>0</v>
      </c>
      <c r="C1530">
        <v>54</v>
      </c>
      <c r="D1530">
        <v>0</v>
      </c>
      <c r="E1530">
        <v>0</v>
      </c>
      <c r="F1530">
        <v>0</v>
      </c>
      <c r="G1530">
        <v>130</v>
      </c>
      <c r="H1530">
        <v>20.55</v>
      </c>
      <c r="I1530">
        <f>IF(AND(B1530=1,E1530=0),V1530,IF(AND(B1530=1,E1530=1),W1530,IF(AND(B1530=0,E1530=0),X1530,IF(AND(B1530=0,E1530=1),Y1530,ERROR))))</f>
        <v>5.5698174538762246E-2</v>
      </c>
      <c r="K1530">
        <f t="shared" si="322"/>
        <v>5.2338355969762884E-2</v>
      </c>
      <c r="L1530">
        <f t="shared" si="323"/>
        <v>3.6413005758055728E-2</v>
      </c>
      <c r="M1530" s="22" t="str">
        <f t="shared" si="335"/>
        <v>NORMAL</v>
      </c>
      <c r="O1530">
        <f t="shared" si="324"/>
        <v>3.9889840465642745</v>
      </c>
      <c r="P1530">
        <f t="shared" si="325"/>
        <v>4.8675344504555822</v>
      </c>
      <c r="Q1530">
        <f t="shared" si="326"/>
        <v>3.0228609409422438</v>
      </c>
      <c r="R1530">
        <f>(O1530*constantes!$B$4)+(P1530*constantes!$B$5)+(D1530*constantes!$B$6)+(Q1530*constantes!$B$8)+(F1530*constantes!$B$9)</f>
        <v>23.843647054094649</v>
      </c>
      <c r="S1530" s="4">
        <f>(O1530*constantes!$B$4)+(P1530*constantes!$C$5)+(D1530*constantes!$B$6)+(Q1530*constantes!$B$8)+(F1530*constantes!$B$9)</f>
        <v>24.192357222125288</v>
      </c>
      <c r="T1530">
        <f>(O1530*constantes!$D$4)+(P1530*constantes!$D$5)+(D1530*constantes!$D$6)+(Q1530*constantes!$D$8)+(F1530*constantes!$D$9)</f>
        <v>26.091678806672387</v>
      </c>
      <c r="U1530">
        <f>(O1530*constantes!$D$4)+(P1530*constantes!$E$5)+(D1530*constantes!$D$6)+(Q1530*constantes!$D$8)+(F1530*constantes!$D$9)</f>
        <v>26.43123800993617</v>
      </c>
      <c r="V1530" s="5">
        <f t="shared" si="327"/>
        <v>0.10576629244256341</v>
      </c>
      <c r="W1530" s="5">
        <f t="shared" si="328"/>
        <v>0.14651764710855442</v>
      </c>
      <c r="X1530" s="6">
        <f t="shared" si="329"/>
        <v>5.5698174538762246E-2</v>
      </c>
      <c r="Y1530" s="6">
        <f t="shared" si="330"/>
        <v>7.7327812088291314E-2</v>
      </c>
      <c r="AA1530">
        <f>(O1530*constantes!$B$4)+(LN(110)*constantes!$B$5)+(LN(22)*constantes!$B$8)+(F1530*constantes!$B$9)</f>
        <v>23.587800620315793</v>
      </c>
      <c r="AB1530">
        <f t="shared" si="331"/>
        <v>8.2913210367502876E-2</v>
      </c>
      <c r="AC1530">
        <f>(O1530*constantes!$D$4)+(LN(110)*constantes!$D$5)+(LN(22)*constantes!$D$8)+(F1530*constantes!$D$9)</f>
        <v>25.656628499605237</v>
      </c>
      <c r="AD1530" s="7">
        <f t="shared" si="332"/>
        <v>3.6413005758055728E-2</v>
      </c>
      <c r="AF1530">
        <f>(O1530*constantes!$B$4)+(LN(125)*constantes!$B$5)+(LN(22.5)*constantes!$B$8)+(F1530*constantes!$B$9)</f>
        <v>23.84275755707019</v>
      </c>
      <c r="AG1530">
        <f t="shared" si="333"/>
        <v>0.10567740925235103</v>
      </c>
      <c r="AH1530">
        <f>(O1530*constantes!$D$4)+(LN(125)*constantes!$D$5)+(LN(22.5)*constantes!$D$8)+(F1530*constantes!$D$9)</f>
        <v>26.027701516213469</v>
      </c>
      <c r="AI1530">
        <f t="shared" si="334"/>
        <v>5.2338355969762884E-2</v>
      </c>
    </row>
    <row r="1531" spans="1:35" x14ac:dyDescent="0.25">
      <c r="A1531" s="11">
        <v>1530</v>
      </c>
      <c r="B1531">
        <v>1</v>
      </c>
      <c r="C1531">
        <v>54</v>
      </c>
      <c r="D1531">
        <v>1</v>
      </c>
      <c r="E1531">
        <v>0</v>
      </c>
      <c r="F1531">
        <v>0</v>
      </c>
      <c r="G1531">
        <v>120</v>
      </c>
      <c r="H1531">
        <v>25.13</v>
      </c>
      <c r="I1531">
        <f>IF(AND(B1531=1,E1531=0),V1531,IF(AND(B1531=1,E1531=1),W1531,IF(AND(B1531=0,E1531=0),X1531,IF(AND(B1531=0,E1531=1),Y1531,ERROR))))</f>
        <v>0.20529774976889348</v>
      </c>
      <c r="K1531">
        <f t="shared" si="322"/>
        <v>0.10567740925235103</v>
      </c>
      <c r="L1531">
        <f t="shared" si="323"/>
        <v>8.2913210367502876E-2</v>
      </c>
      <c r="M1531" s="22" t="str">
        <f t="shared" si="335"/>
        <v>Elevated Risk</v>
      </c>
      <c r="O1531">
        <f t="shared" si="324"/>
        <v>3.9889840465642745</v>
      </c>
      <c r="P1531">
        <f t="shared" si="325"/>
        <v>4.7874917427820458</v>
      </c>
      <c r="Q1531">
        <f t="shared" si="326"/>
        <v>3.2240623515555007</v>
      </c>
      <c r="R1531">
        <f>(O1531*constantes!$B$4)+(P1531*constantes!$B$5)+(D1531*constantes!$B$6)+(Q1531*constantes!$B$8)+(F1531*constantes!$B$9)</f>
        <v>24.564197870235496</v>
      </c>
      <c r="S1531" s="4">
        <f>(O1531*constantes!$B$4)+(P1531*constantes!$C$5)+(D1531*constantes!$B$6)+(Q1531*constantes!$B$8)+(F1531*constantes!$B$9)</f>
        <v>24.907173778688403</v>
      </c>
      <c r="T1531">
        <f>(O1531*constantes!$D$4)+(P1531*constantes!$D$5)+(D1531*constantes!$D$6)+(Q1531*constantes!$D$8)+(F1531*constantes!$D$9)</f>
        <v>26.588070095006447</v>
      </c>
      <c r="U1531">
        <f>(O1531*constantes!$D$4)+(P1531*constantes!$E$5)+(D1531*constantes!$D$6)+(Q1531*constantes!$D$8)+(F1531*constantes!$D$9)</f>
        <v>26.922045518982923</v>
      </c>
      <c r="V1531" s="5">
        <f t="shared" si="327"/>
        <v>0.20529774976889348</v>
      </c>
      <c r="W1531" s="5">
        <f t="shared" si="328"/>
        <v>0.2766064934473873</v>
      </c>
      <c r="X1531" s="6">
        <f t="shared" si="329"/>
        <v>8.9850966041168268E-2</v>
      </c>
      <c r="Y1531" s="6">
        <f t="shared" si="330"/>
        <v>0.12320056170105631</v>
      </c>
      <c r="AA1531">
        <f>(O1531*constantes!$B$4)+(LN(110)*constantes!$B$5)+(LN(22)*constantes!$B$8)+(F1531*constantes!$B$9)</f>
        <v>23.587800620315793</v>
      </c>
      <c r="AB1531">
        <f t="shared" si="331"/>
        <v>8.2913210367502876E-2</v>
      </c>
      <c r="AC1531">
        <f>(O1531*constantes!$D$4)+(LN(110)*constantes!$D$5)+(LN(22)*constantes!$D$8)+(F1531*constantes!$D$9)</f>
        <v>25.656628499605237</v>
      </c>
      <c r="AD1531" s="7">
        <f t="shared" si="332"/>
        <v>3.6413005758055728E-2</v>
      </c>
      <c r="AF1531">
        <f>(O1531*constantes!$B$4)+(LN(125)*constantes!$B$5)+(LN(22.5)*constantes!$B$8)+(F1531*constantes!$B$9)</f>
        <v>23.84275755707019</v>
      </c>
      <c r="AG1531">
        <f t="shared" si="333"/>
        <v>0.10567740925235103</v>
      </c>
      <c r="AH1531">
        <f>(O1531*constantes!$D$4)+(LN(125)*constantes!$D$5)+(LN(22.5)*constantes!$D$8)+(F1531*constantes!$D$9)</f>
        <v>26.027701516213469</v>
      </c>
      <c r="AI1531">
        <f t="shared" si="334"/>
        <v>5.2338355969762884E-2</v>
      </c>
    </row>
    <row r="1532" spans="1:35" x14ac:dyDescent="0.25">
      <c r="A1532" s="11">
        <v>1531</v>
      </c>
      <c r="B1532">
        <v>0</v>
      </c>
      <c r="C1532">
        <v>59</v>
      </c>
      <c r="D1532">
        <v>0</v>
      </c>
      <c r="E1532">
        <v>0</v>
      </c>
      <c r="F1532">
        <v>0</v>
      </c>
      <c r="G1532">
        <v>124</v>
      </c>
      <c r="H1532">
        <v>19.34</v>
      </c>
      <c r="I1532">
        <f>IF(AND(B1532=1,E1532=0),V1532,IF(AND(B1532=1,E1532=1),W1532,IF(AND(B1532=0,E1532=0),X1532,IF(AND(B1532=0,E1532=1),Y1532,ERROR))))</f>
        <v>6.0020880687363998E-2</v>
      </c>
      <c r="K1532">
        <f t="shared" si="322"/>
        <v>6.6117954736533924E-2</v>
      </c>
      <c r="L1532">
        <f t="shared" si="323"/>
        <v>4.6102547085629553E-2</v>
      </c>
      <c r="M1532" s="22" t="str">
        <f t="shared" si="335"/>
        <v>NORMAL</v>
      </c>
      <c r="O1532">
        <f t="shared" si="324"/>
        <v>4.0775374439057197</v>
      </c>
      <c r="P1532">
        <f t="shared" si="325"/>
        <v>4.8202815656050371</v>
      </c>
      <c r="Q1532">
        <f t="shared" si="326"/>
        <v>2.9621754900251482</v>
      </c>
      <c r="R1532">
        <f>(O1532*constantes!$B$4)+(P1532*constantes!$B$5)+(D1532*constantes!$B$6)+(Q1532*constantes!$B$8)+(F1532*constantes!$B$9)</f>
        <v>23.983542751330578</v>
      </c>
      <c r="S1532" s="4">
        <f>(O1532*constantes!$B$4)+(P1532*constantes!$C$5)+(D1532*constantes!$B$6)+(Q1532*constantes!$B$8)+(F1532*constantes!$B$9)</f>
        <v>24.328867722690525</v>
      </c>
      <c r="T1532">
        <f>(O1532*constantes!$D$4)+(P1532*constantes!$D$5)+(D1532*constantes!$D$6)+(Q1532*constantes!$D$8)+(F1532*constantes!$D$9)</f>
        <v>26.168695250469959</v>
      </c>
      <c r="U1532">
        <f>(O1532*constantes!$D$4)+(P1532*constantes!$E$5)+(D1532*constantes!$D$6)+(Q1532*constantes!$D$8)+(F1532*constantes!$D$9)</f>
        <v>26.504958092486568</v>
      </c>
      <c r="V1532" s="5">
        <f t="shared" si="327"/>
        <v>0.12065110228793785</v>
      </c>
      <c r="W1532" s="5">
        <f t="shared" si="328"/>
        <v>0.16606810511427295</v>
      </c>
      <c r="X1532" s="6">
        <f t="shared" si="329"/>
        <v>6.0020880687363998E-2</v>
      </c>
      <c r="Y1532" s="6">
        <f t="shared" si="330"/>
        <v>8.2991484866087872E-2</v>
      </c>
      <c r="AA1532">
        <f>(O1532*constantes!$B$4)+(LN(110)*constantes!$B$5)+(LN(22)*constantes!$B$8)+(F1532*constantes!$B$9)</f>
        <v>23.863463804103819</v>
      </c>
      <c r="AB1532">
        <f t="shared" si="331"/>
        <v>0.10776479003769468</v>
      </c>
      <c r="AC1532">
        <f>(O1532*constantes!$D$4)+(LN(110)*constantes!$D$5)+(LN(22)*constantes!$D$8)+(F1532*constantes!$D$9)</f>
        <v>25.897588492509126</v>
      </c>
      <c r="AD1532" s="7">
        <f t="shared" si="332"/>
        <v>4.6102547085629553E-2</v>
      </c>
      <c r="AF1532">
        <f>(O1532*constantes!$B$4)+(LN(125)*constantes!$B$5)+(LN(22.5)*constantes!$B$8)+(F1532*constantes!$B$9)</f>
        <v>24.118420740858213</v>
      </c>
      <c r="AG1532">
        <f t="shared" si="333"/>
        <v>0.13682617258299834</v>
      </c>
      <c r="AH1532">
        <f>(O1532*constantes!$D$4)+(LN(125)*constantes!$D$5)+(LN(22.5)*constantes!$D$8)+(F1532*constantes!$D$9)</f>
        <v>26.268661509117358</v>
      </c>
      <c r="AI1532">
        <f t="shared" si="334"/>
        <v>6.6117954736533924E-2</v>
      </c>
    </row>
    <row r="1533" spans="1:35" x14ac:dyDescent="0.25">
      <c r="A1533" s="11">
        <v>1532</v>
      </c>
      <c r="B1533">
        <v>0</v>
      </c>
      <c r="C1533">
        <v>44</v>
      </c>
      <c r="D1533">
        <v>1</v>
      </c>
      <c r="E1533">
        <v>0</v>
      </c>
      <c r="F1533">
        <v>0</v>
      </c>
      <c r="G1533">
        <v>133</v>
      </c>
      <c r="H1533">
        <v>22.34</v>
      </c>
      <c r="I1533">
        <f>IF(AND(B1533=1,E1533=0),V1533,IF(AND(B1533=1,E1533=1),W1533,IF(AND(B1533=0,E1533=0),X1533,IF(AND(B1533=0,E1533=1),Y1533,ERROR))))</f>
        <v>6.5565153992184433E-2</v>
      </c>
      <c r="K1533">
        <f t="shared" si="322"/>
        <v>3.0321952038303235E-2</v>
      </c>
      <c r="L1533">
        <f t="shared" si="323"/>
        <v>2.102161003401426E-2</v>
      </c>
      <c r="M1533" s="22" t="str">
        <f t="shared" si="335"/>
        <v>Elevated Risk</v>
      </c>
      <c r="O1533">
        <f t="shared" si="324"/>
        <v>3.784189633918261</v>
      </c>
      <c r="P1533">
        <f t="shared" si="325"/>
        <v>4.8903491282217537</v>
      </c>
      <c r="Q1533">
        <f t="shared" si="326"/>
        <v>3.1063787936410545</v>
      </c>
      <c r="R1533">
        <f>(O1533*constantes!$B$4)+(P1533*constantes!$B$5)+(D1533*constantes!$B$6)+(Q1533*constantes!$B$8)+(F1533*constantes!$B$9)</f>
        <v>24.024193739818621</v>
      </c>
      <c r="S1533" s="4">
        <f>(O1533*constantes!$B$4)+(P1533*constantes!$C$5)+(D1533*constantes!$B$6)+(Q1533*constantes!$B$8)+(F1533*constantes!$B$9)</f>
        <v>24.374538351364428</v>
      </c>
      <c r="T1533">
        <f>(O1533*constantes!$D$4)+(P1533*constantes!$D$5)+(D1533*constantes!$D$6)+(Q1533*constantes!$D$8)+(F1533*constantes!$D$9)</f>
        <v>26.259973011681208</v>
      </c>
      <c r="U1533">
        <f>(O1533*constantes!$D$4)+(P1533*constantes!$E$5)+(D1533*constantes!$D$6)+(Q1533*constantes!$D$8)+(F1533*constantes!$D$9)</f>
        <v>26.601123766865957</v>
      </c>
      <c r="V1533" s="5">
        <f t="shared" si="327"/>
        <v>0.12532935037784754</v>
      </c>
      <c r="W1533" s="5">
        <f t="shared" si="328"/>
        <v>0.17311512368070314</v>
      </c>
      <c r="X1533" s="6">
        <f t="shared" si="329"/>
        <v>6.5565153992184433E-2</v>
      </c>
      <c r="Y1533" s="6">
        <f t="shared" si="330"/>
        <v>9.0976141838580271E-2</v>
      </c>
      <c r="AA1533">
        <f>(O1533*constantes!$B$4)+(LN(110)*constantes!$B$5)+(LN(22)*constantes!$B$8)+(F1533*constantes!$B$9)</f>
        <v>22.95028380552526</v>
      </c>
      <c r="AB1533">
        <f t="shared" si="331"/>
        <v>4.4721443860098575E-2</v>
      </c>
      <c r="AC1533">
        <f>(O1533*constantes!$D$4)+(LN(110)*constantes!$D$5)+(LN(22)*constantes!$D$8)+(F1533*constantes!$D$9)</f>
        <v>25.099368567186549</v>
      </c>
      <c r="AD1533" s="7">
        <f t="shared" si="332"/>
        <v>2.102161003401426E-2</v>
      </c>
      <c r="AF1533">
        <f>(O1533*constantes!$B$4)+(LN(125)*constantes!$B$5)+(LN(22.5)*constantes!$B$8)+(F1533*constantes!$B$9)</f>
        <v>23.205240742279653</v>
      </c>
      <c r="AG1533">
        <f t="shared" si="333"/>
        <v>5.7330036913051163E-2</v>
      </c>
      <c r="AH1533">
        <f>(O1533*constantes!$D$4)+(LN(125)*constantes!$D$5)+(LN(22.5)*constantes!$D$8)+(F1533*constantes!$D$9)</f>
        <v>25.470441583794781</v>
      </c>
      <c r="AI1533">
        <f t="shared" si="334"/>
        <v>3.0321952038303235E-2</v>
      </c>
    </row>
    <row r="1534" spans="1:35" x14ac:dyDescent="0.25">
      <c r="A1534" s="11">
        <v>1533</v>
      </c>
      <c r="B1534">
        <v>0</v>
      </c>
      <c r="C1534">
        <v>48</v>
      </c>
      <c r="D1534">
        <v>0</v>
      </c>
      <c r="E1534">
        <v>0</v>
      </c>
      <c r="F1534">
        <v>0</v>
      </c>
      <c r="G1534">
        <v>109.5</v>
      </c>
      <c r="H1534">
        <v>26.73</v>
      </c>
      <c r="I1534">
        <f>IF(AND(B1534=1,E1534=0),V1534,IF(AND(B1534=1,E1534=1),W1534,IF(AND(B1534=0,E1534=0),X1534,IF(AND(B1534=0,E1534=1),Y1534,ERROR))))</f>
        <v>2.8934142107847283E-2</v>
      </c>
      <c r="K1534">
        <f t="shared" ref="K1534:K1596" si="336">IF(B1534=1,AG1534,AI1534)</f>
        <v>3.8265438641588045E-2</v>
      </c>
      <c r="L1534">
        <f t="shared" ref="L1534:L1596" si="337">IF(B1534=1,AB1534,AD1534)</f>
        <v>2.6562184906686825E-2</v>
      </c>
      <c r="M1534" s="22" t="str">
        <f t="shared" si="335"/>
        <v>NORMAL</v>
      </c>
      <c r="O1534">
        <f t="shared" ref="O1534:O1596" si="338">LN(C1534)</f>
        <v>3.8712010109078911</v>
      </c>
      <c r="P1534">
        <f t="shared" ref="P1534:P1596" si="339">LN(G1534)</f>
        <v>4.6959245492565556</v>
      </c>
      <c r="Q1534">
        <f t="shared" ref="Q1534:Q1596" si="340">LN(H1534)</f>
        <v>3.2857865301508276</v>
      </c>
      <c r="R1534">
        <f>(O1534*constantes!$B$4)+(P1534*constantes!$B$5)+(D1534*constantes!$B$6)+(Q1534*constantes!$B$8)+(F1534*constantes!$B$9)</f>
        <v>23.367082599258353</v>
      </c>
      <c r="S1534" s="4">
        <f>(O1534*constantes!$B$4)+(P1534*constantes!$C$5)+(D1534*constantes!$B$6)+(Q1534*constantes!$B$8)+(F1534*constantes!$B$9)</f>
        <v>23.70349863396709</v>
      </c>
      <c r="T1534">
        <f>(O1534*constantes!$D$4)+(P1534*constantes!$D$5)+(D1534*constantes!$D$6)+(Q1534*constantes!$D$8)+(F1534*constantes!$D$9)</f>
        <v>25.422880422140008</v>
      </c>
      <c r="U1534">
        <f>(O1534*constantes!$D$4)+(P1534*constantes!$E$5)+(D1534*constantes!$D$6)+(Q1534*constantes!$D$8)+(F1534*constantes!$D$9)</f>
        <v>25.750468118696144</v>
      </c>
      <c r="V1534" s="5">
        <f t="shared" ref="V1534:V1596" si="341">1-POWER(0.88431,EXP(R1534-23.9388))</f>
        <v>6.7056545913707022E-2</v>
      </c>
      <c r="W1534" s="5">
        <f t="shared" ref="W1534:W1596" si="342">1-POWER(0.88431,EXP(S1534-23.9388))</f>
        <v>9.2597811454176226E-2</v>
      </c>
      <c r="X1534" s="6">
        <f t="shared" ref="X1534:X1596" si="343">1-POWER(0.94833,EXP(T1534-26.0145))</f>
        <v>2.8934142107847283E-2</v>
      </c>
      <c r="Y1534" s="6">
        <f t="shared" ref="Y1534:Y1596" si="344">1-POWER(0.94833,EXP(U1534-26.0145))</f>
        <v>3.9923008789572445E-2</v>
      </c>
      <c r="AA1534">
        <f>(O1534*constantes!$B$4)+(LN(110)*constantes!$B$5)+(LN(22)*constantes!$B$8)+(F1534*constantes!$B$9)</f>
        <v>23.221146741638901</v>
      </c>
      <c r="AB1534">
        <f t="shared" ref="AB1534:AB1596" si="345">1-POWER(0.88431,EXP(AA1534-23.9388))</f>
        <v>5.8221930281009082E-2</v>
      </c>
      <c r="AC1534">
        <f>(O1534*constantes!$D$4)+(LN(110)*constantes!$D$5)+(LN(22)*constantes!$D$8)+(F1534*constantes!$D$9)</f>
        <v>25.336132614771724</v>
      </c>
      <c r="AD1534" s="7">
        <f t="shared" ref="AD1534:AD1596" si="346">1-POWER(0.94833,EXP(AC1534-26.0145))</f>
        <v>2.6562184906686825E-2</v>
      </c>
      <c r="AF1534">
        <f>(O1534*constantes!$B$4)+(LN(125)*constantes!$B$5)+(LN(22.5)*constantes!$B$8)+(F1534*constantes!$B$9)</f>
        <v>23.47610367839329</v>
      </c>
      <c r="AG1534">
        <f t="shared" ref="AG1534:AG1596" si="347">1-POWER(0.88431,EXP(AF1534-23.9388))</f>
        <v>7.448581103683527E-2</v>
      </c>
      <c r="AH1534">
        <f>(O1534*constantes!$D$4)+(LN(125)*constantes!$D$5)+(LN(22.5)*constantes!$D$8)+(F1534*constantes!$D$9)</f>
        <v>25.707205631379956</v>
      </c>
      <c r="AI1534">
        <f t="shared" ref="AI1534:AI1596" si="348">1-POWER(0.94833,EXP(AH1534-26.0145))</f>
        <v>3.8265438641588045E-2</v>
      </c>
    </row>
    <row r="1535" spans="1:35" x14ac:dyDescent="0.25">
      <c r="A1535" s="11">
        <v>1534</v>
      </c>
      <c r="B1535">
        <v>0</v>
      </c>
      <c r="C1535">
        <v>45</v>
      </c>
      <c r="D1535">
        <v>0</v>
      </c>
      <c r="E1535">
        <v>0</v>
      </c>
      <c r="F1535">
        <v>0</v>
      </c>
      <c r="G1535">
        <v>108</v>
      </c>
      <c r="H1535">
        <v>25.68</v>
      </c>
      <c r="I1535">
        <f>IF(AND(B1535=1,E1535=0),V1535,IF(AND(B1535=1,E1535=1),W1535,IF(AND(B1535=0,E1535=0),X1535,IF(AND(B1535=0,E1535=1),Y1535,ERROR))))</f>
        <v>2.2946860492350063E-2</v>
      </c>
      <c r="K1535">
        <f t="shared" si="336"/>
        <v>3.2202898660143586E-2</v>
      </c>
      <c r="L1535">
        <f t="shared" si="337"/>
        <v>2.2332293193086827E-2</v>
      </c>
      <c r="M1535" s="22" t="str">
        <f t="shared" si="335"/>
        <v>OPTIMAL</v>
      </c>
      <c r="O1535">
        <f t="shared" si="338"/>
        <v>3.8066624897703196</v>
      </c>
      <c r="P1535">
        <f t="shared" si="339"/>
        <v>4.6821312271242199</v>
      </c>
      <c r="Q1535">
        <f t="shared" si="340"/>
        <v>3.2457124788217606</v>
      </c>
      <c r="R1535">
        <f>(O1535*constantes!$B$4)+(P1535*constantes!$B$5)+(D1535*constantes!$B$6)+(Q1535*constantes!$B$8)+(F1535*constantes!$B$9)</f>
        <v>23.108819542804543</v>
      </c>
      <c r="S1535" s="4">
        <f>(O1535*constantes!$B$4)+(P1535*constantes!$C$5)+(D1535*constantes!$B$6)+(Q1535*constantes!$B$8)+(F1535*constantes!$B$9)</f>
        <v>23.444247423915719</v>
      </c>
      <c r="T1535">
        <f>(O1535*constantes!$D$4)+(P1535*constantes!$D$5)+(D1535*constantes!$D$6)+(Q1535*constantes!$D$8)+(F1535*constantes!$D$9)</f>
        <v>25.187979355926938</v>
      </c>
      <c r="U1535">
        <f>(O1535*constantes!$D$4)+(P1535*constantes!$E$5)+(D1535*constantes!$D$6)+(Q1535*constantes!$D$8)+(F1535*constantes!$D$9)</f>
        <v>25.514604830331127</v>
      </c>
      <c r="V1535" s="5">
        <f t="shared" si="341"/>
        <v>5.2200465474843583E-2</v>
      </c>
      <c r="W1535" s="5">
        <f t="shared" si="342"/>
        <v>7.2236863241393334E-2</v>
      </c>
      <c r="X1535" s="6">
        <f t="shared" si="343"/>
        <v>2.2946860492350063E-2</v>
      </c>
      <c r="Y1535" s="6">
        <f t="shared" si="344"/>
        <v>3.1669170813289238E-2</v>
      </c>
      <c r="AA1535">
        <f>(O1535*constantes!$B$4)+(LN(110)*constantes!$B$5)+(LN(22)*constantes!$B$8)+(F1535*constantes!$B$9)</f>
        <v>23.020240906878485</v>
      </c>
      <c r="AB1535">
        <f t="shared" si="345"/>
        <v>4.7883245315309741E-2</v>
      </c>
      <c r="AC1535">
        <f>(O1535*constantes!$D$4)+(LN(110)*constantes!$D$5)+(LN(22)*constantes!$D$8)+(F1535*constantes!$D$9)</f>
        <v>25.16051878105991</v>
      </c>
      <c r="AD1535" s="7">
        <f t="shared" si="346"/>
        <v>2.2332293193086827E-2</v>
      </c>
      <c r="AF1535">
        <f>(O1535*constantes!$B$4)+(LN(125)*constantes!$B$5)+(LN(22.5)*constantes!$B$8)+(F1535*constantes!$B$9)</f>
        <v>23.275197843632878</v>
      </c>
      <c r="AG1535">
        <f t="shared" si="347"/>
        <v>6.1354256697024101E-2</v>
      </c>
      <c r="AH1535">
        <f>(O1535*constantes!$D$4)+(LN(125)*constantes!$D$5)+(LN(22.5)*constantes!$D$8)+(F1535*constantes!$D$9)</f>
        <v>25.531591797668142</v>
      </c>
      <c r="AI1535">
        <f t="shared" si="348"/>
        <v>3.2202898660143586E-2</v>
      </c>
    </row>
    <row r="1536" spans="1:35" x14ac:dyDescent="0.25">
      <c r="A1536" s="11">
        <v>1535</v>
      </c>
      <c r="B1536">
        <v>0</v>
      </c>
      <c r="C1536">
        <v>53</v>
      </c>
      <c r="D1536">
        <v>1</v>
      </c>
      <c r="E1536">
        <v>0</v>
      </c>
      <c r="F1536">
        <v>0</v>
      </c>
      <c r="G1536">
        <v>129</v>
      </c>
      <c r="H1536">
        <v>26.51</v>
      </c>
      <c r="I1536">
        <f>IF(AND(B1536=1,E1536=0),V1536,IF(AND(B1536=1,E1536=1),W1536,IF(AND(B1536=0,E1536=0),X1536,IF(AND(B1536=0,E1536=1),Y1536,ERROR))))</f>
        <v>0.10658410107438754</v>
      </c>
      <c r="K1536">
        <f t="shared" si="336"/>
        <v>4.9808625979083754E-2</v>
      </c>
      <c r="L1536">
        <f t="shared" si="337"/>
        <v>3.4638908987597139E-2</v>
      </c>
      <c r="M1536" s="22" t="str">
        <f t="shared" si="335"/>
        <v>Elevated Risk</v>
      </c>
      <c r="O1536">
        <f t="shared" si="338"/>
        <v>3.970291913552122</v>
      </c>
      <c r="P1536">
        <f t="shared" si="339"/>
        <v>4.8598124043616719</v>
      </c>
      <c r="Q1536">
        <f t="shared" si="340"/>
        <v>3.2775220203009341</v>
      </c>
      <c r="R1536">
        <f>(O1536*constantes!$B$4)+(P1536*constantes!$B$5)+(D1536*constantes!$B$6)+(Q1536*constantes!$B$8)+(F1536*constantes!$B$9)</f>
        <v>24.682551842328436</v>
      </c>
      <c r="S1536" s="4">
        <f>(O1536*constantes!$B$4)+(P1536*constantes!$C$5)+(D1536*constantes!$B$6)+(Q1536*constantes!$B$8)+(F1536*constantes!$B$9)</f>
        <v>25.03070880297691</v>
      </c>
      <c r="T1536">
        <f>(O1536*constantes!$D$4)+(P1536*constantes!$D$5)+(D1536*constantes!$D$6)+(Q1536*constantes!$D$8)+(F1536*constantes!$D$9)</f>
        <v>26.767970260441118</v>
      </c>
      <c r="U1536">
        <f>(O1536*constantes!$D$4)+(P1536*constantes!$E$5)+(D1536*constantes!$D$6)+(Q1536*constantes!$D$8)+(F1536*constantes!$D$9)</f>
        <v>27.10699077376939</v>
      </c>
      <c r="V1536" s="5">
        <f t="shared" si="341"/>
        <v>0.22791363884042926</v>
      </c>
      <c r="W1536" s="5">
        <f t="shared" si="342"/>
        <v>0.30675966325572912</v>
      </c>
      <c r="X1536" s="6">
        <f t="shared" si="343"/>
        <v>0.10658410107438754</v>
      </c>
      <c r="Y1536" s="6">
        <f t="shared" si="344"/>
        <v>0.1463097831608241</v>
      </c>
      <c r="AA1536">
        <f>(O1536*constantes!$B$4)+(LN(110)*constantes!$B$5)+(LN(22)*constantes!$B$8)+(F1536*constantes!$B$9)</f>
        <v>23.529612757934284</v>
      </c>
      <c r="AB1536">
        <f t="shared" si="345"/>
        <v>7.8415260777171425E-2</v>
      </c>
      <c r="AC1536">
        <f>(O1536*constantes!$D$4)+(LN(110)*constantes!$D$5)+(LN(22)*constantes!$D$8)+(F1536*constantes!$D$9)</f>
        <v>25.605765897229862</v>
      </c>
      <c r="AD1536" s="7">
        <f t="shared" si="346"/>
        <v>3.4638908987597139E-2</v>
      </c>
      <c r="AF1536">
        <f>(O1536*constantes!$B$4)+(LN(125)*constantes!$B$5)+(LN(22.5)*constantes!$B$8)+(F1536*constantes!$B$9)</f>
        <v>23.784569694688678</v>
      </c>
      <c r="AG1536">
        <f t="shared" si="347"/>
        <v>0.10001327473115296</v>
      </c>
      <c r="AH1536">
        <f>(O1536*constantes!$D$4)+(LN(125)*constantes!$D$5)+(LN(22.5)*constantes!$D$8)+(F1536*constantes!$D$9)</f>
        <v>25.976838913838094</v>
      </c>
      <c r="AI1536">
        <f t="shared" si="348"/>
        <v>4.9808625979083754E-2</v>
      </c>
    </row>
    <row r="1537" spans="1:35" x14ac:dyDescent="0.25">
      <c r="A1537" s="11">
        <v>1536</v>
      </c>
      <c r="B1537">
        <v>1</v>
      </c>
      <c r="C1537">
        <v>53</v>
      </c>
      <c r="D1537">
        <v>1</v>
      </c>
      <c r="E1537">
        <v>0</v>
      </c>
      <c r="F1537">
        <v>0</v>
      </c>
      <c r="G1537">
        <v>112.5</v>
      </c>
      <c r="H1537">
        <v>22.74</v>
      </c>
      <c r="I1537">
        <f>IF(AND(B1537=1,E1537=0),V1537,IF(AND(B1537=1,E1537=1),W1537,IF(AND(B1537=0,E1537=0),X1537,IF(AND(B1537=0,E1537=1),Y1537,ERROR))))</f>
        <v>0.16279462142207102</v>
      </c>
      <c r="K1537">
        <f t="shared" si="336"/>
        <v>0.10001327473115296</v>
      </c>
      <c r="L1537">
        <f t="shared" si="337"/>
        <v>7.8415260777171425E-2</v>
      </c>
      <c r="M1537" s="22" t="str">
        <f t="shared" si="335"/>
        <v>Elevated Risk</v>
      </c>
      <c r="O1537">
        <f t="shared" si="338"/>
        <v>3.970291913552122</v>
      </c>
      <c r="P1537">
        <f t="shared" si="339"/>
        <v>4.7229532216444747</v>
      </c>
      <c r="Q1537">
        <f t="shared" si="340"/>
        <v>3.1241254883223899</v>
      </c>
      <c r="R1537">
        <f>(O1537*constantes!$B$4)+(P1537*constantes!$B$5)+(D1537*constantes!$B$6)+(Q1537*constantes!$B$8)+(F1537*constantes!$B$9)</f>
        <v>24.307058940996789</v>
      </c>
      <c r="S1537" s="4">
        <f>(O1537*constantes!$B$4)+(P1537*constantes!$C$5)+(D1537*constantes!$B$6)+(Q1537*constantes!$B$8)+(F1537*constantes!$B$9)</f>
        <v>24.645411309795399</v>
      </c>
      <c r="T1537">
        <f>(O1537*constantes!$D$4)+(P1537*constantes!$D$5)+(D1537*constantes!$D$6)+(Q1537*constantes!$D$8)+(F1537*constantes!$D$9)</f>
        <v>26.304573719810055</v>
      </c>
      <c r="U1537">
        <f>(O1537*constantes!$D$4)+(P1537*constantes!$E$5)+(D1537*constantes!$D$6)+(Q1537*constantes!$D$8)+(F1537*constantes!$D$9)</f>
        <v>26.634046936551972</v>
      </c>
      <c r="V1537" s="5">
        <f t="shared" si="341"/>
        <v>0.16279462142207102</v>
      </c>
      <c r="W1537" s="5">
        <f t="shared" si="342"/>
        <v>0.2205980245842073</v>
      </c>
      <c r="X1537" s="6">
        <f t="shared" si="343"/>
        <v>6.845088333862448E-2</v>
      </c>
      <c r="Y1537" s="6">
        <f t="shared" si="344"/>
        <v>9.3873671439423823E-2</v>
      </c>
      <c r="AA1537">
        <f>(O1537*constantes!$B$4)+(LN(110)*constantes!$B$5)+(LN(22)*constantes!$B$8)+(F1537*constantes!$B$9)</f>
        <v>23.529612757934284</v>
      </c>
      <c r="AB1537">
        <f t="shared" si="345"/>
        <v>7.8415260777171425E-2</v>
      </c>
      <c r="AC1537">
        <f>(O1537*constantes!$D$4)+(LN(110)*constantes!$D$5)+(LN(22)*constantes!$D$8)+(F1537*constantes!$D$9)</f>
        <v>25.605765897229862</v>
      </c>
      <c r="AD1537" s="7">
        <f t="shared" si="346"/>
        <v>3.4638908987597139E-2</v>
      </c>
      <c r="AF1537">
        <f>(O1537*constantes!$B$4)+(LN(125)*constantes!$B$5)+(LN(22.5)*constantes!$B$8)+(F1537*constantes!$B$9)</f>
        <v>23.784569694688678</v>
      </c>
      <c r="AG1537">
        <f t="shared" si="347"/>
        <v>0.10001327473115296</v>
      </c>
      <c r="AH1537">
        <f>(O1537*constantes!$D$4)+(LN(125)*constantes!$D$5)+(LN(22.5)*constantes!$D$8)+(F1537*constantes!$D$9)</f>
        <v>25.976838913838094</v>
      </c>
      <c r="AI1537">
        <f t="shared" si="348"/>
        <v>4.9808625979083754E-2</v>
      </c>
    </row>
    <row r="1538" spans="1:35" x14ac:dyDescent="0.25">
      <c r="A1538" s="11">
        <v>1537</v>
      </c>
      <c r="B1538">
        <v>1</v>
      </c>
      <c r="C1538">
        <v>46</v>
      </c>
      <c r="D1538">
        <v>1</v>
      </c>
      <c r="E1538">
        <v>0</v>
      </c>
      <c r="F1538">
        <v>0</v>
      </c>
      <c r="G1538">
        <v>118</v>
      </c>
      <c r="H1538">
        <v>29.41</v>
      </c>
      <c r="I1538">
        <f>IF(AND(B1538=1,E1538=0),V1538,IF(AND(B1538=1,E1538=1),W1538,IF(AND(B1538=0,E1538=0),X1538,IF(AND(B1538=0,E1538=1),Y1538,ERROR))))</f>
        <v>0.14201217012291734</v>
      </c>
      <c r="K1538">
        <f t="shared" si="336"/>
        <v>6.5553501255932511E-2</v>
      </c>
      <c r="L1538">
        <f t="shared" si="337"/>
        <v>5.1185816914687488E-2</v>
      </c>
      <c r="M1538" s="22" t="str">
        <f t="shared" si="335"/>
        <v>Elevated Risk</v>
      </c>
      <c r="O1538">
        <f t="shared" si="338"/>
        <v>3.8286413964890951</v>
      </c>
      <c r="P1538">
        <f t="shared" si="339"/>
        <v>4.7706846244656651</v>
      </c>
      <c r="Q1538">
        <f t="shared" si="340"/>
        <v>3.3813347525659037</v>
      </c>
      <c r="R1538">
        <f>(O1538*constantes!$B$4)+(P1538*constantes!$B$5)+(D1538*constantes!$B$6)+(Q1538*constantes!$B$8)+(F1538*constantes!$B$9)</f>
        <v>24.158559906560136</v>
      </c>
      <c r="S1538" s="4">
        <f>(O1538*constantes!$B$4)+(P1538*constantes!$C$5)+(D1538*constantes!$B$6)+(Q1538*constantes!$B$8)+(F1538*constantes!$B$9)</f>
        <v>24.500331753056855</v>
      </c>
      <c r="T1538">
        <f>(O1538*constantes!$D$4)+(P1538*constantes!$D$5)+(D1538*constantes!$D$6)+(Q1538*constantes!$D$8)+(F1538*constantes!$D$9)</f>
        <v>26.184895123999617</v>
      </c>
      <c r="U1538">
        <f>(O1538*constantes!$D$4)+(P1538*constantes!$E$5)+(D1538*constantes!$D$6)+(Q1538*constantes!$D$8)+(F1538*constantes!$D$9)</f>
        <v>26.51769808340234</v>
      </c>
      <c r="V1538" s="5">
        <f t="shared" si="341"/>
        <v>0.14201217012291734</v>
      </c>
      <c r="W1538" s="5">
        <f t="shared" si="342"/>
        <v>0.1939189065864001</v>
      </c>
      <c r="X1538" s="6">
        <f t="shared" si="343"/>
        <v>6.0970625158893621E-2</v>
      </c>
      <c r="Y1538" s="6">
        <f t="shared" si="344"/>
        <v>8.4009564417876104E-2</v>
      </c>
      <c r="AA1538">
        <f>(O1538*constantes!$B$4)+(LN(110)*constantes!$B$5)+(LN(22)*constantes!$B$8)+(F1538*constantes!$B$9)</f>
        <v>23.088660364337766</v>
      </c>
      <c r="AB1538">
        <f t="shared" si="345"/>
        <v>5.1185816914687488E-2</v>
      </c>
      <c r="AC1538">
        <f>(O1538*constantes!$D$4)+(LN(110)*constantes!$D$5)+(LN(22)*constantes!$D$8)+(F1538*constantes!$D$9)</f>
        <v>25.220324924765169</v>
      </c>
      <c r="AD1538" s="7">
        <f t="shared" si="346"/>
        <v>2.3692217580876362E-2</v>
      </c>
      <c r="AF1538">
        <f>(O1538*constantes!$B$4)+(LN(125)*constantes!$B$5)+(LN(22.5)*constantes!$B$8)+(F1538*constantes!$B$9)</f>
        <v>23.343617301092156</v>
      </c>
      <c r="AG1538">
        <f t="shared" si="347"/>
        <v>6.5553501255932511E-2</v>
      </c>
      <c r="AH1538">
        <f>(O1538*constantes!$D$4)+(LN(125)*constantes!$D$5)+(LN(22.5)*constantes!$D$8)+(F1538*constantes!$D$9)</f>
        <v>25.591397941373401</v>
      </c>
      <c r="AI1538">
        <f t="shared" si="348"/>
        <v>3.4153313573738631E-2</v>
      </c>
    </row>
    <row r="1539" spans="1:35" x14ac:dyDescent="0.25">
      <c r="A1539" s="11">
        <v>1538</v>
      </c>
      <c r="B1539">
        <v>0</v>
      </c>
      <c r="C1539">
        <v>63</v>
      </c>
      <c r="D1539">
        <v>0</v>
      </c>
      <c r="E1539">
        <v>1</v>
      </c>
      <c r="F1539">
        <v>0</v>
      </c>
      <c r="G1539">
        <v>186.5</v>
      </c>
      <c r="H1539">
        <v>30.47</v>
      </c>
      <c r="I1539">
        <f>IF(AND(B1539=1,E1539=0),V1539,IF(AND(B1539=1,E1539=1),W1539,IF(AND(B1539=0,E1539=0),X1539,IF(AND(B1539=0,E1539=1),Y1539,ERROR))))</f>
        <v>0.34542744837926243</v>
      </c>
      <c r="K1539">
        <f t="shared" si="336"/>
        <v>7.8518559479420769E-2</v>
      </c>
      <c r="L1539">
        <f t="shared" si="337"/>
        <v>5.4860361374715505E-2</v>
      </c>
      <c r="M1539" s="22" t="str">
        <f t="shared" ref="M1539:M1602" si="349">_xlfn.IFS(I1539&lt;=(L1539*1.05),"OPTIMAL",I1539&lt;=(K1539*1.1),"NORMAL",I1539&lt;=0.3,"Elevated Risk",I1539&gt;0.3,"'&gt;30%")</f>
        <v>'&gt;30%</v>
      </c>
      <c r="O1539">
        <f t="shared" si="338"/>
        <v>4.1431347263915326</v>
      </c>
      <c r="P1539">
        <f t="shared" si="339"/>
        <v>5.2284312390838705</v>
      </c>
      <c r="Q1539">
        <f t="shared" si="340"/>
        <v>3.4167425929976178</v>
      </c>
      <c r="R1539">
        <f>(O1539*constantes!$B$4)+(P1539*constantes!$B$5)+(D1539*constantes!$B$6)+(Q1539*constantes!$B$8)+(F1539*constantes!$B$9)</f>
        <v>25.305261926318213</v>
      </c>
      <c r="S1539" s="4">
        <f>(O1539*constantes!$B$4)+(P1539*constantes!$C$5)+(D1539*constantes!$B$6)+(Q1539*constantes!$B$8)+(F1539*constantes!$B$9)</f>
        <v>25.679826740286185</v>
      </c>
      <c r="T1539">
        <f>(O1539*constantes!$D$4)+(P1539*constantes!$D$5)+(D1539*constantes!$D$6)+(Q1539*constantes!$D$8)+(F1539*constantes!$D$9)</f>
        <v>27.727675777343649</v>
      </c>
      <c r="U1539">
        <f>(O1539*constantes!$D$4)+(P1539*constantes!$E$5)+(D1539*constantes!$D$6)+(Q1539*constantes!$D$8)+(F1539*constantes!$D$9)</f>
        <v>28.09241114058214</v>
      </c>
      <c r="V1539" s="5">
        <f t="shared" si="341"/>
        <v>0.38253511345600177</v>
      </c>
      <c r="W1539" s="5">
        <f t="shared" si="342"/>
        <v>0.50400739910228198</v>
      </c>
      <c r="X1539" s="6">
        <f t="shared" si="343"/>
        <v>0.25491692319233028</v>
      </c>
      <c r="Y1539" s="6">
        <f t="shared" si="344"/>
        <v>0.34542744837926243</v>
      </c>
      <c r="AA1539">
        <f>(O1539*constantes!$B$4)+(LN(110)*constantes!$B$5)+(LN(22)*constantes!$B$8)+(F1539*constantes!$B$9)</f>
        <v>24.067665520590854</v>
      </c>
      <c r="AB1539">
        <f t="shared" si="345"/>
        <v>0.13051783749446544</v>
      </c>
      <c r="AC1539">
        <f>(O1539*constantes!$D$4)+(LN(110)*constantes!$D$5)+(LN(22)*constantes!$D$8)+(F1539*constantes!$D$9)</f>
        <v>26.076083289962796</v>
      </c>
      <c r="AD1539" s="7">
        <f t="shared" si="346"/>
        <v>5.4860361374715505E-2</v>
      </c>
      <c r="AF1539">
        <f>(O1539*constantes!$B$4)+(LN(125)*constantes!$B$5)+(LN(22.5)*constantes!$B$8)+(F1539*constantes!$B$9)</f>
        <v>24.322622457345251</v>
      </c>
      <c r="AG1539">
        <f t="shared" si="347"/>
        <v>0.16512470507308763</v>
      </c>
      <c r="AH1539">
        <f>(O1539*constantes!$D$4)+(LN(125)*constantes!$D$5)+(LN(22.5)*constantes!$D$8)+(F1539*constantes!$D$9)</f>
        <v>26.447156306571028</v>
      </c>
      <c r="AI1539">
        <f t="shared" si="348"/>
        <v>7.8518559479420769E-2</v>
      </c>
    </row>
    <row r="1540" spans="1:35" x14ac:dyDescent="0.25">
      <c r="A1540" s="11">
        <v>1539</v>
      </c>
      <c r="B1540">
        <v>1</v>
      </c>
      <c r="C1540">
        <v>52</v>
      </c>
      <c r="D1540">
        <v>0</v>
      </c>
      <c r="E1540">
        <v>1</v>
      </c>
      <c r="F1540">
        <v>0</v>
      </c>
      <c r="G1540">
        <v>131</v>
      </c>
      <c r="H1540">
        <v>31.19</v>
      </c>
      <c r="I1540">
        <f>IF(AND(B1540=1,E1540=0),V1540,IF(AND(B1540=1,E1540=1),W1540,IF(AND(B1540=0,E1540=0),X1540,IF(AND(B1540=0,E1540=1),Y1540,ERROR))))</f>
        <v>0.18046044168876707</v>
      </c>
      <c r="K1540">
        <f t="shared" si="336"/>
        <v>9.453671546464415E-2</v>
      </c>
      <c r="L1540">
        <f t="shared" si="337"/>
        <v>7.4072320755760312E-2</v>
      </c>
      <c r="M1540" s="22" t="str">
        <f t="shared" si="349"/>
        <v>Elevated Risk</v>
      </c>
      <c r="O1540">
        <f t="shared" si="338"/>
        <v>3.9512437185814275</v>
      </c>
      <c r="P1540">
        <f t="shared" si="339"/>
        <v>4.8751973232011512</v>
      </c>
      <c r="Q1540">
        <f t="shared" si="340"/>
        <v>3.4400975306197119</v>
      </c>
      <c r="R1540">
        <f>(O1540*constantes!$B$4)+(P1540*constantes!$B$5)+(D1540*constantes!$B$6)+(Q1540*constantes!$B$8)+(F1540*constantes!$B$9)</f>
        <v>24.07115081586862</v>
      </c>
      <c r="S1540" s="4">
        <f>(O1540*constantes!$B$4)+(P1540*constantes!$C$5)+(D1540*constantes!$B$6)+(Q1540*constantes!$B$8)+(F1540*constantes!$B$9)</f>
        <v>24.420409952102752</v>
      </c>
      <c r="T1540">
        <f>(O1540*constantes!$D$4)+(P1540*constantes!$D$5)+(D1540*constantes!$D$6)+(Q1540*constantes!$D$8)+(F1540*constantes!$D$9)</f>
        <v>26.223851910255441</v>
      </c>
      <c r="U1540">
        <f>(O1540*constantes!$D$4)+(P1540*constantes!$E$5)+(D1540*constantes!$D$6)+(Q1540*constantes!$D$8)+(F1540*constantes!$D$9)</f>
        <v>26.563945675521957</v>
      </c>
      <c r="V1540" s="5">
        <f t="shared" si="341"/>
        <v>0.13094229762760512</v>
      </c>
      <c r="W1540" s="5">
        <f t="shared" si="342"/>
        <v>0.18046044168876707</v>
      </c>
      <c r="X1540" s="6">
        <f t="shared" si="343"/>
        <v>6.3314400687064398E-2</v>
      </c>
      <c r="Y1540" s="6">
        <f t="shared" si="344"/>
        <v>8.7806241258263196E-2</v>
      </c>
      <c r="AA1540">
        <f>(O1540*constantes!$B$4)+(LN(110)*constantes!$B$5)+(LN(22)*constantes!$B$8)+(F1540*constantes!$B$9)</f>
        <v>23.470316488918311</v>
      </c>
      <c r="AB1540">
        <f t="shared" si="345"/>
        <v>7.4072320755760312E-2</v>
      </c>
      <c r="AC1540">
        <f>(O1540*constantes!$D$4)+(LN(110)*constantes!$D$5)+(LN(22)*constantes!$D$8)+(F1540*constantes!$D$9)</f>
        <v>25.553934425340952</v>
      </c>
      <c r="AD1540" s="7">
        <f t="shared" si="346"/>
        <v>3.291838619478793E-2</v>
      </c>
      <c r="AF1540">
        <f>(O1540*constantes!$B$4)+(LN(125)*constantes!$B$5)+(LN(22.5)*constantes!$B$8)+(F1540*constantes!$B$9)</f>
        <v>23.725273425672704</v>
      </c>
      <c r="AG1540">
        <f t="shared" si="347"/>
        <v>9.453671546464415E-2</v>
      </c>
      <c r="AH1540">
        <f>(O1540*constantes!$D$4)+(LN(125)*constantes!$D$5)+(LN(22.5)*constantes!$D$8)+(F1540*constantes!$D$9)</f>
        <v>25.925007441949184</v>
      </c>
      <c r="AI1540">
        <f t="shared" si="348"/>
        <v>4.7353292556453264E-2</v>
      </c>
    </row>
    <row r="1541" spans="1:35" x14ac:dyDescent="0.25">
      <c r="A1541" s="11">
        <v>1540</v>
      </c>
      <c r="B1541">
        <v>1</v>
      </c>
      <c r="C1541">
        <v>42</v>
      </c>
      <c r="D1541">
        <v>1</v>
      </c>
      <c r="E1541">
        <v>0</v>
      </c>
      <c r="F1541">
        <v>0</v>
      </c>
      <c r="G1541">
        <v>116</v>
      </c>
      <c r="H1541">
        <v>21.68</v>
      </c>
      <c r="I1541">
        <f>IF(AND(B1541=1,E1541=0),V1541,IF(AND(B1541=1,E1541=1),W1541,IF(AND(B1541=0,E1541=0),X1541,IF(AND(B1541=0,E1541=1),Y1541,ERROR))))</f>
        <v>8.404008633862603E-2</v>
      </c>
      <c r="K1541">
        <f t="shared" si="336"/>
        <v>4.9796912096185753E-2</v>
      </c>
      <c r="L1541">
        <f t="shared" si="337"/>
        <v>3.8810869283687155E-2</v>
      </c>
      <c r="M1541" s="22" t="str">
        <f t="shared" si="349"/>
        <v>Elevated Risk</v>
      </c>
      <c r="O1541">
        <f t="shared" si="338"/>
        <v>3.7376696182833684</v>
      </c>
      <c r="P1541">
        <f t="shared" si="339"/>
        <v>4.7535901911063645</v>
      </c>
      <c r="Q1541">
        <f t="shared" si="340"/>
        <v>3.0763901765714454</v>
      </c>
      <c r="R1541">
        <f>(O1541*constantes!$B$4)+(P1541*constantes!$B$5)+(D1541*constantes!$B$6)+(Q1541*constantes!$B$8)+(F1541*constantes!$B$9)</f>
        <v>23.601905946929534</v>
      </c>
      <c r="S1541" s="4">
        <f>(O1541*constantes!$B$4)+(P1541*constantes!$C$5)+(D1541*constantes!$B$6)+(Q1541*constantes!$B$8)+(F1541*constantes!$B$9)</f>
        <v>23.942453148220395</v>
      </c>
      <c r="T1541">
        <f>(O1541*constantes!$D$4)+(P1541*constantes!$D$5)+(D1541*constantes!$D$6)+(Q1541*constantes!$D$8)+(F1541*constantes!$D$9)</f>
        <v>25.733366530459481</v>
      </c>
      <c r="U1541">
        <f>(O1541*constantes!$D$4)+(P1541*constantes!$E$5)+(D1541*constantes!$D$6)+(Q1541*constantes!$D$8)+(F1541*constantes!$D$9)</f>
        <v>26.064976982191062</v>
      </c>
      <c r="V1541" s="5">
        <f t="shared" si="341"/>
        <v>8.404008633862603E-2</v>
      </c>
      <c r="W1541" s="5">
        <f t="shared" si="342"/>
        <v>0.11608782098544612</v>
      </c>
      <c r="X1541" s="6">
        <f t="shared" si="343"/>
        <v>3.9259533957126447E-2</v>
      </c>
      <c r="Y1541" s="6">
        <f t="shared" si="344"/>
        <v>5.4271185971271896E-2</v>
      </c>
      <c r="AA1541">
        <f>(O1541*constantes!$B$4)+(LN(110)*constantes!$B$5)+(LN(22)*constantes!$B$8)+(F1541*constantes!$B$9)</f>
        <v>22.805468857654464</v>
      </c>
      <c r="AB1541">
        <f t="shared" si="345"/>
        <v>3.8810869283687155E-2</v>
      </c>
      <c r="AC1541">
        <f>(O1541*constantes!$D$4)+(LN(110)*constantes!$D$5)+(LN(22)*constantes!$D$8)+(F1541*constantes!$D$9)</f>
        <v>24.972784348242914</v>
      </c>
      <c r="AD1541" s="7">
        <f t="shared" si="346"/>
        <v>1.8545470669847686E-2</v>
      </c>
      <c r="AF1541">
        <f>(O1541*constantes!$B$4)+(LN(125)*constantes!$B$5)+(LN(22.5)*constantes!$B$8)+(F1541*constantes!$B$9)</f>
        <v>23.060425794408857</v>
      </c>
      <c r="AG1541">
        <f t="shared" si="347"/>
        <v>4.9796912096185753E-2</v>
      </c>
      <c r="AH1541">
        <f>(O1541*constantes!$D$4)+(LN(125)*constantes!$D$5)+(LN(22.5)*constantes!$D$8)+(F1541*constantes!$D$9)</f>
        <v>25.343857364851146</v>
      </c>
      <c r="AI1541">
        <f t="shared" si="348"/>
        <v>2.676538428771702E-2</v>
      </c>
    </row>
    <row r="1542" spans="1:35" x14ac:dyDescent="0.25">
      <c r="A1542" s="11">
        <v>1541</v>
      </c>
      <c r="B1542">
        <v>0</v>
      </c>
      <c r="C1542">
        <v>48</v>
      </c>
      <c r="D1542">
        <v>0</v>
      </c>
      <c r="E1542">
        <v>0</v>
      </c>
      <c r="F1542">
        <v>0</v>
      </c>
      <c r="G1542">
        <v>138.5</v>
      </c>
      <c r="H1542">
        <v>25.1</v>
      </c>
      <c r="I1542">
        <f>IF(AND(B1542=1,E1542=0),V1542,IF(AND(B1542=1,E1542=1),W1542,IF(AND(B1542=0,E1542=0),X1542,IF(AND(B1542=0,E1542=1),Y1542,ERROR))))</f>
        <v>5.356942519224428E-2</v>
      </c>
      <c r="K1542">
        <f t="shared" si="336"/>
        <v>3.8265438641588045E-2</v>
      </c>
      <c r="L1542">
        <f t="shared" si="337"/>
        <v>2.6562184906686825E-2</v>
      </c>
      <c r="M1542" s="22" t="str">
        <f t="shared" si="349"/>
        <v>Elevated Risk</v>
      </c>
      <c r="O1542">
        <f t="shared" si="338"/>
        <v>3.8712010109078911</v>
      </c>
      <c r="P1542">
        <f t="shared" si="339"/>
        <v>4.9308703256273931</v>
      </c>
      <c r="Q1542">
        <f t="shared" si="340"/>
        <v>3.2228678461377385</v>
      </c>
      <c r="R1542">
        <f>(O1542*constantes!$B$4)+(P1542*constantes!$B$5)+(D1542*constantes!$B$6)+(Q1542*constantes!$B$8)+(F1542*constantes!$B$9)</f>
        <v>23.753045764963307</v>
      </c>
      <c r="S1542" s="4">
        <f>(O1542*constantes!$B$4)+(P1542*constantes!$C$5)+(D1542*constantes!$B$6)+(Q1542*constantes!$B$8)+(F1542*constantes!$B$9)</f>
        <v>24.106293315091254</v>
      </c>
      <c r="T1542">
        <f>(O1542*constantes!$D$4)+(P1542*constantes!$D$5)+(D1542*constantes!$D$6)+(Q1542*constantes!$D$8)+(F1542*constantes!$D$9)</f>
        <v>26.051594568749604</v>
      </c>
      <c r="U1542">
        <f>(O1542*constantes!$D$4)+(P1542*constantes!$E$5)+(D1542*constantes!$D$6)+(Q1542*constantes!$D$8)+(F1542*constantes!$D$9)</f>
        <v>26.395572082665371</v>
      </c>
      <c r="V1542" s="5">
        <f t="shared" si="341"/>
        <v>9.7065474452054823E-2</v>
      </c>
      <c r="W1542" s="5">
        <f t="shared" si="342"/>
        <v>0.13529385191199284</v>
      </c>
      <c r="X1542" s="6">
        <f t="shared" si="343"/>
        <v>5.356942519224428E-2</v>
      </c>
      <c r="Y1542" s="6">
        <f t="shared" si="344"/>
        <v>7.4722339658735426E-2</v>
      </c>
      <c r="AA1542">
        <f>(O1542*constantes!$B$4)+(LN(110)*constantes!$B$5)+(LN(22)*constantes!$B$8)+(F1542*constantes!$B$9)</f>
        <v>23.221146741638901</v>
      </c>
      <c r="AB1542">
        <f t="shared" si="345"/>
        <v>5.8221930281009082E-2</v>
      </c>
      <c r="AC1542">
        <f>(O1542*constantes!$D$4)+(LN(110)*constantes!$D$5)+(LN(22)*constantes!$D$8)+(F1542*constantes!$D$9)</f>
        <v>25.336132614771724</v>
      </c>
      <c r="AD1542" s="7">
        <f t="shared" si="346"/>
        <v>2.6562184906686825E-2</v>
      </c>
      <c r="AF1542">
        <f>(O1542*constantes!$B$4)+(LN(125)*constantes!$B$5)+(LN(22.5)*constantes!$B$8)+(F1542*constantes!$B$9)</f>
        <v>23.47610367839329</v>
      </c>
      <c r="AG1542">
        <f t="shared" si="347"/>
        <v>7.448581103683527E-2</v>
      </c>
      <c r="AH1542">
        <f>(O1542*constantes!$D$4)+(LN(125)*constantes!$D$5)+(LN(22.5)*constantes!$D$8)+(F1542*constantes!$D$9)</f>
        <v>25.707205631379956</v>
      </c>
      <c r="AI1542">
        <f t="shared" si="348"/>
        <v>3.8265438641588045E-2</v>
      </c>
    </row>
    <row r="1543" spans="1:35" x14ac:dyDescent="0.25">
      <c r="A1543" s="11">
        <v>1542</v>
      </c>
      <c r="B1543">
        <v>1</v>
      </c>
      <c r="C1543">
        <v>48</v>
      </c>
      <c r="D1543">
        <v>1</v>
      </c>
      <c r="E1543">
        <v>0</v>
      </c>
      <c r="F1543">
        <v>0</v>
      </c>
      <c r="G1543">
        <v>120</v>
      </c>
      <c r="H1543">
        <v>22.01</v>
      </c>
      <c r="I1543">
        <f>IF(AND(B1543=1,E1543=0),V1543,IF(AND(B1543=1,E1543=1),W1543,IF(AND(B1543=0,E1543=0),X1543,IF(AND(B1543=0,E1543=1),Y1543,ERROR))))</f>
        <v>0.13356403852827969</v>
      </c>
      <c r="K1543">
        <f t="shared" si="336"/>
        <v>7.448581103683527E-2</v>
      </c>
      <c r="L1543">
        <f t="shared" si="337"/>
        <v>5.8221930281009082E-2</v>
      </c>
      <c r="M1543" s="22" t="str">
        <f t="shared" si="349"/>
        <v>Elevated Risk</v>
      </c>
      <c r="O1543">
        <f t="shared" si="338"/>
        <v>3.8712010109078911</v>
      </c>
      <c r="P1543">
        <f t="shared" si="339"/>
        <v>4.7874917427820458</v>
      </c>
      <c r="Q1543">
        <f t="shared" si="340"/>
        <v>3.0914968955383704</v>
      </c>
      <c r="R1543">
        <f>(O1543*constantes!$B$4)+(P1543*constantes!$B$5)+(D1543*constantes!$B$6)+(Q1543*constantes!$B$8)+(F1543*constantes!$B$9)</f>
        <v>24.092450074991905</v>
      </c>
      <c r="S1543" s="4">
        <f>(O1543*constantes!$B$4)+(P1543*constantes!$C$5)+(D1543*constantes!$B$6)+(Q1543*constantes!$B$8)+(F1543*constantes!$B$9)</f>
        <v>24.435425983444809</v>
      </c>
      <c r="T1543">
        <f>(O1543*constantes!$D$4)+(P1543*constantes!$D$5)+(D1543*constantes!$D$6)+(Q1543*constantes!$D$8)+(F1543*constantes!$D$9)</f>
        <v>26.199800120784172</v>
      </c>
      <c r="U1543">
        <f>(O1543*constantes!$D$4)+(P1543*constantes!$E$5)+(D1543*constantes!$D$6)+(Q1543*constantes!$D$8)+(F1543*constantes!$D$9)</f>
        <v>26.533775544760648</v>
      </c>
      <c r="V1543" s="5">
        <f t="shared" si="341"/>
        <v>0.13356403852827969</v>
      </c>
      <c r="W1543" s="5">
        <f t="shared" si="342"/>
        <v>0.18292430609380805</v>
      </c>
      <c r="X1543" s="6">
        <f t="shared" si="343"/>
        <v>6.1857282869136387E-2</v>
      </c>
      <c r="Y1543" s="6">
        <f t="shared" si="344"/>
        <v>8.5311349878199993E-2</v>
      </c>
      <c r="AA1543">
        <f>(O1543*constantes!$B$4)+(LN(110)*constantes!$B$5)+(LN(22)*constantes!$B$8)+(F1543*constantes!$B$9)</f>
        <v>23.221146741638901</v>
      </c>
      <c r="AB1543">
        <f t="shared" si="345"/>
        <v>5.8221930281009082E-2</v>
      </c>
      <c r="AC1543">
        <f>(O1543*constantes!$D$4)+(LN(110)*constantes!$D$5)+(LN(22)*constantes!$D$8)+(F1543*constantes!$D$9)</f>
        <v>25.336132614771724</v>
      </c>
      <c r="AD1543" s="7">
        <f t="shared" si="346"/>
        <v>2.6562184906686825E-2</v>
      </c>
      <c r="AF1543">
        <f>(O1543*constantes!$B$4)+(LN(125)*constantes!$B$5)+(LN(22.5)*constantes!$B$8)+(F1543*constantes!$B$9)</f>
        <v>23.47610367839329</v>
      </c>
      <c r="AG1543">
        <f t="shared" si="347"/>
        <v>7.448581103683527E-2</v>
      </c>
      <c r="AH1543">
        <f>(O1543*constantes!$D$4)+(LN(125)*constantes!$D$5)+(LN(22.5)*constantes!$D$8)+(F1543*constantes!$D$9)</f>
        <v>25.707205631379956</v>
      </c>
      <c r="AI1543">
        <f t="shared" si="348"/>
        <v>3.8265438641588045E-2</v>
      </c>
    </row>
    <row r="1544" spans="1:35" x14ac:dyDescent="0.25">
      <c r="A1544" s="11">
        <v>1543</v>
      </c>
      <c r="B1544">
        <v>0</v>
      </c>
      <c r="C1544">
        <v>42</v>
      </c>
      <c r="D1544">
        <v>0</v>
      </c>
      <c r="E1544">
        <v>0</v>
      </c>
      <c r="F1544">
        <v>0</v>
      </c>
      <c r="G1544">
        <v>138</v>
      </c>
      <c r="H1544">
        <v>20.02</v>
      </c>
      <c r="I1544">
        <f>IF(AND(B1544=1,E1544=0),V1544,IF(AND(B1544=1,E1544=1),W1544,IF(AND(B1544=0,E1544=0),X1544,IF(AND(B1544=0,E1544=1),Y1544,ERROR))))</f>
        <v>3.3195534689817396E-2</v>
      </c>
      <c r="K1544">
        <f t="shared" si="336"/>
        <v>2.676538428771702E-2</v>
      </c>
      <c r="L1544">
        <f t="shared" si="337"/>
        <v>1.8545470669847686E-2</v>
      </c>
      <c r="M1544" s="22" t="str">
        <f t="shared" si="349"/>
        <v>Elevated Risk</v>
      </c>
      <c r="O1544">
        <f t="shared" si="338"/>
        <v>3.7376696182833684</v>
      </c>
      <c r="P1544">
        <f t="shared" si="339"/>
        <v>4.9272536851572051</v>
      </c>
      <c r="Q1544">
        <f t="shared" si="340"/>
        <v>2.9967317738870745</v>
      </c>
      <c r="R1544">
        <f>(O1544*constantes!$B$4)+(P1544*constantes!$B$5)+(D1544*constantes!$B$6)+(Q1544*constantes!$B$8)+(F1544*constantes!$B$9)</f>
        <v>23.151384829577278</v>
      </c>
      <c r="S1544" s="4">
        <f>(O1544*constantes!$B$4)+(P1544*constantes!$C$5)+(D1544*constantes!$B$6)+(Q1544*constantes!$B$8)+(F1544*constantes!$B$9)</f>
        <v>23.504373283581945</v>
      </c>
      <c r="T1544">
        <f>(O1544*constantes!$D$4)+(P1544*constantes!$D$5)+(D1544*constantes!$D$6)+(Q1544*constantes!$D$8)+(F1544*constantes!$D$9)</f>
        <v>25.562460951137645</v>
      </c>
      <c r="U1544">
        <f>(O1544*constantes!$D$4)+(P1544*constantes!$E$5)+(D1544*constantes!$D$6)+(Q1544*constantes!$D$8)+(F1544*constantes!$D$9)</f>
        <v>25.906186168214212</v>
      </c>
      <c r="V1544" s="5">
        <f t="shared" si="341"/>
        <v>5.4407482891271064E-2</v>
      </c>
      <c r="W1544" s="5">
        <f t="shared" si="342"/>
        <v>7.6537670852078743E-2</v>
      </c>
      <c r="X1544" s="6">
        <f t="shared" si="343"/>
        <v>3.3195534689817396E-2</v>
      </c>
      <c r="Y1544" s="6">
        <f t="shared" si="344"/>
        <v>4.649123077480255E-2</v>
      </c>
      <c r="AA1544">
        <f>(O1544*constantes!$B$4)+(LN(110)*constantes!$B$5)+(LN(22)*constantes!$B$8)+(F1544*constantes!$B$9)</f>
        <v>22.805468857654464</v>
      </c>
      <c r="AB1544">
        <f t="shared" si="345"/>
        <v>3.8810869283687155E-2</v>
      </c>
      <c r="AC1544">
        <f>(O1544*constantes!$D$4)+(LN(110)*constantes!$D$5)+(LN(22)*constantes!$D$8)+(F1544*constantes!$D$9)</f>
        <v>24.972784348242914</v>
      </c>
      <c r="AD1544" s="7">
        <f t="shared" si="346"/>
        <v>1.8545470669847686E-2</v>
      </c>
      <c r="AF1544">
        <f>(O1544*constantes!$B$4)+(LN(125)*constantes!$B$5)+(LN(22.5)*constantes!$B$8)+(F1544*constantes!$B$9)</f>
        <v>23.060425794408857</v>
      </c>
      <c r="AG1544">
        <f t="shared" si="347"/>
        <v>4.9796912096185753E-2</v>
      </c>
      <c r="AH1544">
        <f>(O1544*constantes!$D$4)+(LN(125)*constantes!$D$5)+(LN(22.5)*constantes!$D$8)+(F1544*constantes!$D$9)</f>
        <v>25.343857364851146</v>
      </c>
      <c r="AI1544">
        <f t="shared" si="348"/>
        <v>2.676538428771702E-2</v>
      </c>
    </row>
    <row r="1545" spans="1:35" x14ac:dyDescent="0.25">
      <c r="A1545" s="11">
        <v>1544</v>
      </c>
      <c r="B1545">
        <v>0</v>
      </c>
      <c r="C1545">
        <v>59</v>
      </c>
      <c r="D1545">
        <v>0</v>
      </c>
      <c r="E1545">
        <v>0</v>
      </c>
      <c r="F1545">
        <v>0</v>
      </c>
      <c r="G1545">
        <v>127.5</v>
      </c>
      <c r="H1545">
        <v>22.91</v>
      </c>
      <c r="I1545">
        <f>IF(AND(B1545=1,E1545=0),V1545,IF(AND(B1545=1,E1545=1),W1545,IF(AND(B1545=0,E1545=0),X1545,IF(AND(B1545=0,E1545=1),Y1545,ERROR))))</f>
        <v>7.0393996642996504E-2</v>
      </c>
      <c r="K1545">
        <f t="shared" si="336"/>
        <v>6.6117954736533924E-2</v>
      </c>
      <c r="L1545">
        <f t="shared" si="337"/>
        <v>4.6102547085629553E-2</v>
      </c>
      <c r="M1545" s="22" t="str">
        <f t="shared" si="349"/>
        <v>NORMAL</v>
      </c>
      <c r="O1545">
        <f t="shared" si="338"/>
        <v>4.0775374439057197</v>
      </c>
      <c r="P1545">
        <f t="shared" si="339"/>
        <v>4.8481163645984813</v>
      </c>
      <c r="Q1545">
        <f t="shared" si="340"/>
        <v>3.1315734964654043</v>
      </c>
      <c r="R1545">
        <f>(O1545*constantes!$B$4)+(P1545*constantes!$B$5)+(D1545*constantes!$B$6)+(Q1545*constantes!$B$8)+(F1545*constantes!$B$9)</f>
        <v>24.169472187812978</v>
      </c>
      <c r="S1545" s="4">
        <f>(O1545*constantes!$B$4)+(P1545*constantes!$C$5)+(D1545*constantes!$B$6)+(Q1545*constantes!$B$8)+(F1545*constantes!$B$9)</f>
        <v>24.516791244172815</v>
      </c>
      <c r="T1545">
        <f>(O1545*constantes!$D$4)+(P1545*constantes!$D$5)+(D1545*constantes!$D$6)+(Q1545*constantes!$D$8)+(F1545*constantes!$D$9)</f>
        <v>26.333596765699188</v>
      </c>
      <c r="U1545">
        <f>(O1545*constantes!$D$4)+(P1545*constantes!$E$5)+(D1545*constantes!$D$6)+(Q1545*constantes!$D$8)+(F1545*constantes!$D$9)</f>
        <v>26.671801363293579</v>
      </c>
      <c r="V1545" s="5">
        <f t="shared" si="341"/>
        <v>0.14345283875235937</v>
      </c>
      <c r="W1545" s="5">
        <f t="shared" si="342"/>
        <v>0.19679754916521786</v>
      </c>
      <c r="X1545" s="6">
        <f t="shared" si="343"/>
        <v>7.0393996642996504E-2</v>
      </c>
      <c r="Y1545" s="6">
        <f t="shared" si="344"/>
        <v>9.7303962316545256E-2</v>
      </c>
      <c r="AA1545">
        <f>(O1545*constantes!$B$4)+(LN(110)*constantes!$B$5)+(LN(22)*constantes!$B$8)+(F1545*constantes!$B$9)</f>
        <v>23.863463804103819</v>
      </c>
      <c r="AB1545">
        <f t="shared" si="345"/>
        <v>0.10776479003769468</v>
      </c>
      <c r="AC1545">
        <f>(O1545*constantes!$D$4)+(LN(110)*constantes!$D$5)+(LN(22)*constantes!$D$8)+(F1545*constantes!$D$9)</f>
        <v>25.897588492509126</v>
      </c>
      <c r="AD1545" s="7">
        <f t="shared" si="346"/>
        <v>4.6102547085629553E-2</v>
      </c>
      <c r="AF1545">
        <f>(O1545*constantes!$B$4)+(LN(125)*constantes!$B$5)+(LN(22.5)*constantes!$B$8)+(F1545*constantes!$B$9)</f>
        <v>24.118420740858213</v>
      </c>
      <c r="AG1545">
        <f t="shared" si="347"/>
        <v>0.13682617258299834</v>
      </c>
      <c r="AH1545">
        <f>(O1545*constantes!$D$4)+(LN(125)*constantes!$D$5)+(LN(22.5)*constantes!$D$8)+(F1545*constantes!$D$9)</f>
        <v>26.268661509117358</v>
      </c>
      <c r="AI1545">
        <f t="shared" si="348"/>
        <v>6.6117954736533924E-2</v>
      </c>
    </row>
    <row r="1546" spans="1:35" x14ac:dyDescent="0.25">
      <c r="A1546" s="11">
        <v>1545</v>
      </c>
      <c r="B1546">
        <v>1</v>
      </c>
      <c r="C1546">
        <v>40</v>
      </c>
      <c r="D1546">
        <v>0</v>
      </c>
      <c r="E1546">
        <v>1</v>
      </c>
      <c r="F1546">
        <v>0</v>
      </c>
      <c r="G1546">
        <v>145</v>
      </c>
      <c r="H1546">
        <v>27.34</v>
      </c>
      <c r="I1546">
        <f>IF(AND(B1546=1,E1546=0),V1546,IF(AND(B1546=1,E1546=1),W1546,IF(AND(B1546=0,E1546=0),X1546,IF(AND(B1546=0,E1546=1),Y1546,ERROR))))</f>
        <v>9.183978291850925E-2</v>
      </c>
      <c r="K1546">
        <f t="shared" si="336"/>
        <v>4.2933030992125865E-2</v>
      </c>
      <c r="L1546">
        <f t="shared" si="337"/>
        <v>3.3434567241904078E-2</v>
      </c>
      <c r="M1546" s="22" t="str">
        <f t="shared" si="349"/>
        <v>Elevated Risk</v>
      </c>
      <c r="O1546">
        <f t="shared" si="338"/>
        <v>3.6888794541139363</v>
      </c>
      <c r="P1546">
        <f t="shared" si="339"/>
        <v>4.9767337424205742</v>
      </c>
      <c r="Q1546">
        <f t="shared" si="340"/>
        <v>3.3083508312958037</v>
      </c>
      <c r="R1546">
        <f>(O1546*constantes!$B$4)+(P1546*constantes!$B$5)+(D1546*constantes!$B$6)+(Q1546*constantes!$B$8)+(F1546*constantes!$B$9)</f>
        <v>23.338334704894454</v>
      </c>
      <c r="S1546" s="4">
        <f>(O1546*constantes!$B$4)+(P1546*constantes!$C$5)+(D1546*constantes!$B$6)+(Q1546*constantes!$B$8)+(F1546*constantes!$B$9)</f>
        <v>23.694867910201463</v>
      </c>
      <c r="T1546">
        <f>(O1546*constantes!$D$4)+(P1546*constantes!$D$5)+(D1546*constantes!$D$6)+(Q1546*constantes!$D$8)+(F1546*constantes!$D$9)</f>
        <v>25.728197690098046</v>
      </c>
      <c r="U1546">
        <f>(O1546*constantes!$D$4)+(P1546*constantes!$E$5)+(D1546*constantes!$D$6)+(Q1546*constantes!$D$8)+(F1546*constantes!$D$9)</f>
        <v>26.075374635969307</v>
      </c>
      <c r="V1546" s="5">
        <f t="shared" si="341"/>
        <v>6.521963823288579E-2</v>
      </c>
      <c r="W1546" s="5">
        <f t="shared" si="342"/>
        <v>9.183978291850925E-2</v>
      </c>
      <c r="X1546" s="6">
        <f t="shared" si="343"/>
        <v>3.9061136913437378E-2</v>
      </c>
      <c r="Y1546" s="6">
        <f t="shared" si="344"/>
        <v>5.4822583450423346E-2</v>
      </c>
      <c r="AA1546">
        <f>(O1546*constantes!$B$4)+(LN(110)*constantes!$B$5)+(LN(22)*constantes!$B$8)+(F1546*constantes!$B$9)</f>
        <v>22.653587028201589</v>
      </c>
      <c r="AB1546">
        <f t="shared" si="345"/>
        <v>3.3434567241904078E-2</v>
      </c>
      <c r="AC1546">
        <f>(O1546*constantes!$D$4)+(LN(110)*constantes!$D$5)+(LN(22)*constantes!$D$8)+(F1546*constantes!$D$9)</f>
        <v>24.840022896226397</v>
      </c>
      <c r="AD1546" s="7">
        <f t="shared" si="346"/>
        <v>1.6258639030403699E-2</v>
      </c>
      <c r="AF1546">
        <f>(O1546*constantes!$B$4)+(LN(125)*constantes!$B$5)+(LN(22.5)*constantes!$B$8)+(F1546*constantes!$B$9)</f>
        <v>22.908543964955982</v>
      </c>
      <c r="AG1546">
        <f t="shared" si="347"/>
        <v>4.2933030992125865E-2</v>
      </c>
      <c r="AH1546">
        <f>(O1546*constantes!$D$4)+(LN(125)*constantes!$D$5)+(LN(22.5)*constantes!$D$8)+(F1546*constantes!$D$9)</f>
        <v>25.211095912834629</v>
      </c>
      <c r="AI1546">
        <f t="shared" si="348"/>
        <v>2.3477142937900042E-2</v>
      </c>
    </row>
    <row r="1547" spans="1:35" x14ac:dyDescent="0.25">
      <c r="A1547" s="11">
        <v>1546</v>
      </c>
      <c r="B1547">
        <v>0</v>
      </c>
      <c r="C1547">
        <v>45</v>
      </c>
      <c r="D1547">
        <v>1</v>
      </c>
      <c r="E1547">
        <v>1</v>
      </c>
      <c r="F1547">
        <v>0</v>
      </c>
      <c r="G1547">
        <v>150</v>
      </c>
      <c r="H1547">
        <v>22.35</v>
      </c>
      <c r="I1547">
        <f>IF(AND(B1547=1,E1547=0),V1547,IF(AND(B1547=1,E1547=1),W1547,IF(AND(B1547=0,E1547=0),X1547,IF(AND(B1547=0,E1547=1),Y1547,ERROR))))</f>
        <v>0.13364184785809752</v>
      </c>
      <c r="K1547">
        <f t="shared" si="336"/>
        <v>3.2202898660143586E-2</v>
      </c>
      <c r="L1547">
        <f t="shared" si="337"/>
        <v>2.2332293193086827E-2</v>
      </c>
      <c r="M1547" s="22" t="str">
        <f t="shared" si="349"/>
        <v>Elevated Risk</v>
      </c>
      <c r="O1547">
        <f t="shared" si="338"/>
        <v>3.8066624897703196</v>
      </c>
      <c r="P1547">
        <f t="shared" si="339"/>
        <v>5.0106352940962555</v>
      </c>
      <c r="Q1547">
        <f t="shared" si="340"/>
        <v>3.1068263210595779</v>
      </c>
      <c r="R1547">
        <f>(O1547*constantes!$B$4)+(P1547*constantes!$B$5)+(D1547*constantes!$B$6)+(Q1547*constantes!$B$8)+(F1547*constantes!$B$9)</f>
        <v>24.3176460880739</v>
      </c>
      <c r="S1547" s="4">
        <f>(O1547*constantes!$B$4)+(P1547*constantes!$C$5)+(D1547*constantes!$B$6)+(Q1547*constantes!$B$8)+(F1547*constantes!$B$9)</f>
        <v>24.676608000542956</v>
      </c>
      <c r="T1547">
        <f>(O1547*constantes!$D$4)+(P1547*constantes!$D$5)+(D1547*constantes!$D$6)+(Q1547*constantes!$D$8)+(F1547*constantes!$D$9)</f>
        <v>26.659706182797333</v>
      </c>
      <c r="U1547">
        <f>(O1547*constantes!$D$4)+(P1547*constantes!$E$5)+(D1547*constantes!$D$6)+(Q1547*constantes!$D$8)+(F1547*constantes!$D$9)</f>
        <v>27.009248100913489</v>
      </c>
      <c r="V1547" s="5">
        <f t="shared" si="341"/>
        <v>0.16437643111590439</v>
      </c>
      <c r="W1547" s="5">
        <f t="shared" si="342"/>
        <v>0.22672922534904394</v>
      </c>
      <c r="X1547" s="6">
        <f t="shared" si="343"/>
        <v>9.6192313735791513E-2</v>
      </c>
      <c r="Y1547" s="6">
        <f t="shared" si="344"/>
        <v>0.13364184785809752</v>
      </c>
      <c r="AA1547">
        <f>(O1547*constantes!$B$4)+(LN(110)*constantes!$B$5)+(LN(22)*constantes!$B$8)+(F1547*constantes!$B$9)</f>
        <v>23.020240906878485</v>
      </c>
      <c r="AB1547">
        <f t="shared" si="345"/>
        <v>4.7883245315309741E-2</v>
      </c>
      <c r="AC1547">
        <f>(O1547*constantes!$D$4)+(LN(110)*constantes!$D$5)+(LN(22)*constantes!$D$8)+(F1547*constantes!$D$9)</f>
        <v>25.16051878105991</v>
      </c>
      <c r="AD1547" s="7">
        <f t="shared" si="346"/>
        <v>2.2332293193086827E-2</v>
      </c>
      <c r="AF1547">
        <f>(O1547*constantes!$B$4)+(LN(125)*constantes!$B$5)+(LN(22.5)*constantes!$B$8)+(F1547*constantes!$B$9)</f>
        <v>23.275197843632878</v>
      </c>
      <c r="AG1547">
        <f t="shared" si="347"/>
        <v>6.1354256697024101E-2</v>
      </c>
      <c r="AH1547">
        <f>(O1547*constantes!$D$4)+(LN(125)*constantes!$D$5)+(LN(22.5)*constantes!$D$8)+(F1547*constantes!$D$9)</f>
        <v>25.531591797668142</v>
      </c>
      <c r="AI1547">
        <f t="shared" si="348"/>
        <v>3.2202898660143586E-2</v>
      </c>
    </row>
    <row r="1548" spans="1:35" x14ac:dyDescent="0.25">
      <c r="A1548" s="11">
        <v>1547</v>
      </c>
      <c r="B1548">
        <v>1</v>
      </c>
      <c r="C1548">
        <v>38</v>
      </c>
      <c r="D1548">
        <v>1</v>
      </c>
      <c r="E1548">
        <v>0</v>
      </c>
      <c r="F1548">
        <v>0</v>
      </c>
      <c r="G1548">
        <v>120</v>
      </c>
      <c r="H1548">
        <v>25.17</v>
      </c>
      <c r="I1548">
        <f>IF(AND(B1548=1,E1548=0),V1548,IF(AND(B1548=1,E1548=1),W1548,IF(AND(B1548=0,E1548=0),X1548,IF(AND(B1548=0,E1548=1),Y1548,ERROR))))</f>
        <v>7.4161779475680367E-2</v>
      </c>
      <c r="K1548">
        <f t="shared" si="336"/>
        <v>3.6714933714987352E-2</v>
      </c>
      <c r="L1548">
        <f t="shared" si="337"/>
        <v>2.8571578401445974E-2</v>
      </c>
      <c r="M1548" s="22" t="str">
        <f t="shared" si="349"/>
        <v>Elevated Risk</v>
      </c>
      <c r="O1548">
        <f t="shared" si="338"/>
        <v>3.6375861597263857</v>
      </c>
      <c r="P1548">
        <f t="shared" si="339"/>
        <v>4.7874917427820458</v>
      </c>
      <c r="Q1548">
        <f t="shared" si="340"/>
        <v>3.2256528091472245</v>
      </c>
      <c r="R1548">
        <f>(O1548*constantes!$B$4)+(P1548*constantes!$B$5)+(D1548*constantes!$B$6)+(Q1548*constantes!$B$8)+(F1548*constantes!$B$9)</f>
        <v>23.471571171489614</v>
      </c>
      <c r="S1548" s="4">
        <f>(O1548*constantes!$B$4)+(P1548*constantes!$C$5)+(D1548*constantes!$B$6)+(Q1548*constantes!$B$8)+(F1548*constantes!$B$9)</f>
        <v>23.814547079942521</v>
      </c>
      <c r="T1548">
        <f>(O1548*constantes!$D$4)+(P1548*constantes!$D$5)+(D1548*constantes!$D$6)+(Q1548*constantes!$D$8)+(F1548*constantes!$D$9)</f>
        <v>25.632704968512243</v>
      </c>
      <c r="U1548">
        <f>(O1548*constantes!$D$4)+(P1548*constantes!$E$5)+(D1548*constantes!$D$6)+(Q1548*constantes!$D$8)+(F1548*constantes!$D$9)</f>
        <v>25.966680392488719</v>
      </c>
      <c r="V1548" s="5">
        <f t="shared" si="341"/>
        <v>7.4161779475680367E-2</v>
      </c>
      <c r="W1548" s="5">
        <f t="shared" si="342"/>
        <v>0.10289463897691697</v>
      </c>
      <c r="X1548" s="6">
        <f t="shared" si="343"/>
        <v>3.5567710899108596E-2</v>
      </c>
      <c r="Y1548" s="6">
        <f t="shared" si="344"/>
        <v>4.9317829458051077E-2</v>
      </c>
      <c r="AA1548">
        <f>(O1548*constantes!$B$4)+(LN(110)*constantes!$B$5)+(LN(22)*constantes!$B$8)+(F1548*constantes!$B$9)</f>
        <v>22.493913054504919</v>
      </c>
      <c r="AB1548">
        <f t="shared" si="345"/>
        <v>2.8571578401445974E-2</v>
      </c>
      <c r="AC1548">
        <f>(O1548*constantes!$D$4)+(LN(110)*constantes!$D$5)+(LN(22)*constantes!$D$8)+(F1548*constantes!$D$9)</f>
        <v>24.700450251667263</v>
      </c>
      <c r="AD1548" s="7">
        <f t="shared" si="346"/>
        <v>1.4155691081518817E-2</v>
      </c>
      <c r="AF1548">
        <f>(O1548*constantes!$B$4)+(LN(125)*constantes!$B$5)+(LN(22.5)*constantes!$B$8)+(F1548*constantes!$B$9)</f>
        <v>22.748869991259316</v>
      </c>
      <c r="AG1548">
        <f t="shared" si="347"/>
        <v>3.6714933714987352E-2</v>
      </c>
      <c r="AH1548">
        <f>(O1548*constantes!$D$4)+(LN(125)*constantes!$D$5)+(LN(22.5)*constantes!$D$8)+(F1548*constantes!$D$9)</f>
        <v>25.071523268275495</v>
      </c>
      <c r="AI1548">
        <f t="shared" si="348"/>
        <v>2.0450275544260377E-2</v>
      </c>
    </row>
    <row r="1549" spans="1:35" x14ac:dyDescent="0.25">
      <c r="A1549" s="11">
        <v>1548</v>
      </c>
      <c r="B1549">
        <v>0</v>
      </c>
      <c r="C1549">
        <v>46</v>
      </c>
      <c r="D1549">
        <v>1</v>
      </c>
      <c r="E1549">
        <v>0</v>
      </c>
      <c r="F1549">
        <v>0</v>
      </c>
      <c r="G1549">
        <v>117</v>
      </c>
      <c r="H1549">
        <v>22.15</v>
      </c>
      <c r="I1549">
        <f>IF(AND(B1549=1,E1549=0),V1549,IF(AND(B1549=1,E1549=1),W1549,IF(AND(B1549=0,E1549=0),X1549,IF(AND(B1549=0,E1549=1),Y1549,ERROR))))</f>
        <v>5.1746394912725702E-2</v>
      </c>
      <c r="K1549">
        <f t="shared" si="336"/>
        <v>3.4153313573738631E-2</v>
      </c>
      <c r="L1549">
        <f t="shared" si="337"/>
        <v>2.3692217580876362E-2</v>
      </c>
      <c r="M1549" s="22" t="str">
        <f t="shared" si="349"/>
        <v>Elevated Risk</v>
      </c>
      <c r="O1549">
        <f t="shared" si="338"/>
        <v>3.8286413964890951</v>
      </c>
      <c r="P1549">
        <f t="shared" si="339"/>
        <v>4.7621739347977563</v>
      </c>
      <c r="Q1549">
        <f t="shared" si="340"/>
        <v>3.0978374964911444</v>
      </c>
      <c r="R1549">
        <f>(O1549*constantes!$B$4)+(P1549*constantes!$B$5)+(D1549*constantes!$B$6)+(Q1549*constantes!$B$8)+(F1549*constantes!$B$9)</f>
        <v>23.918023776672602</v>
      </c>
      <c r="S1549" s="4">
        <f>(O1549*constantes!$B$4)+(P1549*constantes!$C$5)+(D1549*constantes!$B$6)+(Q1549*constantes!$B$8)+(F1549*constantes!$B$9)</f>
        <v>24.259185917361513</v>
      </c>
      <c r="T1549">
        <f>(O1549*constantes!$D$4)+(P1549*constantes!$D$5)+(D1549*constantes!$D$6)+(Q1549*constantes!$D$8)+(F1549*constantes!$D$9)</f>
        <v>26.016017347757636</v>
      </c>
      <c r="U1549">
        <f>(O1549*constantes!$D$4)+(P1549*constantes!$E$5)+(D1549*constantes!$D$6)+(Q1549*constantes!$D$8)+(F1549*constantes!$D$9)</f>
        <v>26.348226601449131</v>
      </c>
      <c r="V1549" s="5">
        <f t="shared" si="341"/>
        <v>0.1134516057779521</v>
      </c>
      <c r="W1549" s="5">
        <f t="shared" si="342"/>
        <v>0.15581186992537022</v>
      </c>
      <c r="X1549" s="6">
        <f t="shared" si="343"/>
        <v>5.1746394912725702E-2</v>
      </c>
      <c r="Y1549" s="6">
        <f t="shared" si="344"/>
        <v>7.1393479265974502E-2</v>
      </c>
      <c r="AA1549">
        <f>(O1549*constantes!$B$4)+(LN(110)*constantes!$B$5)+(LN(22)*constantes!$B$8)+(F1549*constantes!$B$9)</f>
        <v>23.088660364337766</v>
      </c>
      <c r="AB1549">
        <f t="shared" si="345"/>
        <v>5.1185816914687488E-2</v>
      </c>
      <c r="AC1549">
        <f>(O1549*constantes!$D$4)+(LN(110)*constantes!$D$5)+(LN(22)*constantes!$D$8)+(F1549*constantes!$D$9)</f>
        <v>25.220324924765169</v>
      </c>
      <c r="AD1549" s="7">
        <f t="shared" si="346"/>
        <v>2.3692217580876362E-2</v>
      </c>
      <c r="AF1549">
        <f>(O1549*constantes!$B$4)+(LN(125)*constantes!$B$5)+(LN(22.5)*constantes!$B$8)+(F1549*constantes!$B$9)</f>
        <v>23.343617301092156</v>
      </c>
      <c r="AG1549">
        <f t="shared" si="347"/>
        <v>6.5553501255932511E-2</v>
      </c>
      <c r="AH1549">
        <f>(O1549*constantes!$D$4)+(LN(125)*constantes!$D$5)+(LN(22.5)*constantes!$D$8)+(F1549*constantes!$D$9)</f>
        <v>25.591397941373401</v>
      </c>
      <c r="AI1549">
        <f t="shared" si="348"/>
        <v>3.4153313573738631E-2</v>
      </c>
    </row>
    <row r="1550" spans="1:35" x14ac:dyDescent="0.25">
      <c r="A1550" s="11">
        <v>1549</v>
      </c>
      <c r="B1550">
        <v>1</v>
      </c>
      <c r="C1550">
        <v>67</v>
      </c>
      <c r="D1550">
        <v>1</v>
      </c>
      <c r="E1550">
        <v>1</v>
      </c>
      <c r="F1550">
        <v>0</v>
      </c>
      <c r="G1550">
        <v>155</v>
      </c>
      <c r="H1550">
        <v>30.42</v>
      </c>
      <c r="I1550">
        <f>IF(AND(B1550=1,E1550=0),V1550,IF(AND(B1550=1,E1550=1),W1550,IF(AND(B1550=0,E1550=0),X1550,IF(AND(B1550=0,E1550=1),Y1550,ERROR))))</f>
        <v>0.70101221466546748</v>
      </c>
      <c r="K1550">
        <f t="shared" si="336"/>
        <v>0.19635063157104138</v>
      </c>
      <c r="L1550">
        <f t="shared" si="337"/>
        <v>0.1558271506156762</v>
      </c>
      <c r="M1550" s="22" t="str">
        <f t="shared" si="349"/>
        <v>'&gt;30%</v>
      </c>
      <c r="O1550">
        <f t="shared" si="338"/>
        <v>4.2046926193909657</v>
      </c>
      <c r="P1550">
        <f t="shared" si="339"/>
        <v>5.0434251169192468</v>
      </c>
      <c r="Q1550">
        <f t="shared" si="340"/>
        <v>3.4151002868311466</v>
      </c>
      <c r="R1550">
        <f>(O1550*constantes!$B$4)+(P1550*constantes!$B$5)+(D1550*constantes!$B$6)+(Q1550*constantes!$B$8)+(F1550*constantes!$B$9)</f>
        <v>25.861916056744988</v>
      </c>
      <c r="S1550" s="4">
        <f>(O1550*constantes!$B$4)+(P1550*constantes!$C$5)+(D1550*constantes!$B$6)+(Q1550*constantes!$B$8)+(F1550*constantes!$B$9)</f>
        <v>26.223227032121081</v>
      </c>
      <c r="T1550">
        <f>(O1550*constantes!$D$4)+(P1550*constantes!$D$5)+(D1550*constantes!$D$6)+(Q1550*constantes!$D$8)+(F1550*constantes!$D$9)</f>
        <v>27.992613913121922</v>
      </c>
      <c r="U1550">
        <f>(O1550*constantes!$D$4)+(P1550*constantes!$E$5)+(D1550*constantes!$D$6)+(Q1550*constantes!$D$8)+(F1550*constantes!$D$9)</f>
        <v>28.344443249278207</v>
      </c>
      <c r="V1550" s="5">
        <f t="shared" si="341"/>
        <v>0.56882348789703852</v>
      </c>
      <c r="W1550" s="5">
        <f t="shared" si="342"/>
        <v>0.70101221466546748</v>
      </c>
      <c r="X1550" s="6">
        <f t="shared" si="343"/>
        <v>0.3185437938804907</v>
      </c>
      <c r="Y1550" s="6">
        <f t="shared" si="344"/>
        <v>0.42029850712000072</v>
      </c>
      <c r="AA1550">
        <f>(O1550*constantes!$B$4)+(LN(110)*constantes!$B$5)+(LN(22)*constantes!$B$8)+(F1550*constantes!$B$9)</f>
        <v>24.25929277918237</v>
      </c>
      <c r="AB1550">
        <f t="shared" si="345"/>
        <v>0.1558271506156762</v>
      </c>
      <c r="AC1550">
        <f>(O1550*constantes!$D$4)+(LN(110)*constantes!$D$5)+(LN(22)*constantes!$D$8)+(F1550*constantes!$D$9)</f>
        <v>26.243586625866762</v>
      </c>
      <c r="AD1550" s="7">
        <f t="shared" si="346"/>
        <v>6.4534688350861291E-2</v>
      </c>
      <c r="AF1550">
        <f>(O1550*constantes!$B$4)+(LN(125)*constantes!$B$5)+(LN(22.5)*constantes!$B$8)+(F1550*constantes!$B$9)</f>
        <v>24.514249715936764</v>
      </c>
      <c r="AG1550">
        <f t="shared" si="347"/>
        <v>0.19635063157104138</v>
      </c>
      <c r="AH1550">
        <f>(O1550*constantes!$D$4)+(LN(125)*constantes!$D$5)+(LN(22.5)*constantes!$D$8)+(F1550*constantes!$D$9)</f>
        <v>26.614659642474994</v>
      </c>
      <c r="AI1550">
        <f t="shared" si="348"/>
        <v>9.215699866828464E-2</v>
      </c>
    </row>
    <row r="1551" spans="1:35" x14ac:dyDescent="0.25">
      <c r="A1551" s="11">
        <v>1550</v>
      </c>
      <c r="B1551">
        <v>0</v>
      </c>
      <c r="C1551">
        <v>53</v>
      </c>
      <c r="D1551">
        <v>1</v>
      </c>
      <c r="E1551">
        <v>1</v>
      </c>
      <c r="F1551">
        <v>0</v>
      </c>
      <c r="G1551">
        <v>164</v>
      </c>
      <c r="H1551">
        <v>24.5</v>
      </c>
      <c r="I1551">
        <f>IF(AND(B1551=1,E1551=0),V1551,IF(AND(B1551=1,E1551=1),W1551,IF(AND(B1551=0,E1551=0),X1551,IF(AND(B1551=0,E1551=1),Y1551,ERROR))))</f>
        <v>0.26178817718070557</v>
      </c>
      <c r="K1551">
        <f t="shared" si="336"/>
        <v>4.9808625979083754E-2</v>
      </c>
      <c r="L1551">
        <f t="shared" si="337"/>
        <v>3.4638908987597139E-2</v>
      </c>
      <c r="M1551" s="22" t="str">
        <f t="shared" si="349"/>
        <v>Elevated Risk</v>
      </c>
      <c r="O1551">
        <f t="shared" si="338"/>
        <v>3.970291913552122</v>
      </c>
      <c r="P1551">
        <f t="shared" si="339"/>
        <v>5.0998664278241987</v>
      </c>
      <c r="Q1551">
        <f t="shared" si="340"/>
        <v>3.1986731175506815</v>
      </c>
      <c r="R1551">
        <f>(O1551*constantes!$B$4)+(P1551*constantes!$B$5)+(D1551*constantes!$B$6)+(Q1551*constantes!$B$8)+(F1551*constantes!$B$9)</f>
        <v>25.065362215539984</v>
      </c>
      <c r="S1551" s="4">
        <f>(O1551*constantes!$B$4)+(P1551*constantes!$C$5)+(D1551*constantes!$B$6)+(Q1551*constantes!$B$8)+(F1551*constantes!$B$9)</f>
        <v>25.43071664642931</v>
      </c>
      <c r="T1551">
        <f>(O1551*constantes!$D$4)+(P1551*constantes!$D$5)+(D1551*constantes!$D$6)+(Q1551*constantes!$D$8)+(F1551*constantes!$D$9)</f>
        <v>27.402909122048026</v>
      </c>
      <c r="U1551">
        <f>(O1551*constantes!$D$4)+(P1551*constantes!$E$5)+(D1551*constantes!$D$6)+(Q1551*constantes!$D$8)+(F1551*constantes!$D$9)</f>
        <v>27.758675804053045</v>
      </c>
      <c r="V1551" s="5">
        <f t="shared" si="341"/>
        <v>0.31565790523809023</v>
      </c>
      <c r="W1551" s="5">
        <f t="shared" si="342"/>
        <v>0.42107180938176481</v>
      </c>
      <c r="X1551" s="6">
        <f t="shared" si="343"/>
        <v>0.19156920014892065</v>
      </c>
      <c r="Y1551" s="6">
        <f t="shared" si="344"/>
        <v>0.26178817718070557</v>
      </c>
      <c r="AA1551">
        <f>(O1551*constantes!$B$4)+(LN(110)*constantes!$B$5)+(LN(22)*constantes!$B$8)+(F1551*constantes!$B$9)</f>
        <v>23.529612757934284</v>
      </c>
      <c r="AB1551">
        <f t="shared" si="345"/>
        <v>7.8415260777171425E-2</v>
      </c>
      <c r="AC1551">
        <f>(O1551*constantes!$D$4)+(LN(110)*constantes!$D$5)+(LN(22)*constantes!$D$8)+(F1551*constantes!$D$9)</f>
        <v>25.605765897229862</v>
      </c>
      <c r="AD1551" s="7">
        <f t="shared" si="346"/>
        <v>3.4638908987597139E-2</v>
      </c>
      <c r="AF1551">
        <f>(O1551*constantes!$B$4)+(LN(125)*constantes!$B$5)+(LN(22.5)*constantes!$B$8)+(F1551*constantes!$B$9)</f>
        <v>23.784569694688678</v>
      </c>
      <c r="AG1551">
        <f t="shared" si="347"/>
        <v>0.10001327473115296</v>
      </c>
      <c r="AH1551">
        <f>(O1551*constantes!$D$4)+(LN(125)*constantes!$D$5)+(LN(22.5)*constantes!$D$8)+(F1551*constantes!$D$9)</f>
        <v>25.976838913838094</v>
      </c>
      <c r="AI1551">
        <f t="shared" si="348"/>
        <v>4.9808625979083754E-2</v>
      </c>
    </row>
    <row r="1552" spans="1:35" x14ac:dyDescent="0.25">
      <c r="A1552" s="11">
        <v>1551</v>
      </c>
      <c r="B1552">
        <v>0</v>
      </c>
      <c r="C1552">
        <v>38</v>
      </c>
      <c r="D1552">
        <v>1</v>
      </c>
      <c r="E1552">
        <v>0</v>
      </c>
      <c r="F1552">
        <v>0</v>
      </c>
      <c r="G1552">
        <v>122.5</v>
      </c>
      <c r="H1552">
        <v>24.51</v>
      </c>
      <c r="I1552">
        <f>IF(AND(B1552=1,E1552=0),V1552,IF(AND(B1552=1,E1552=1),W1552,IF(AND(B1552=0,E1552=0),X1552,IF(AND(B1552=0,E1552=1),Y1552,ERROR))))</f>
        <v>3.7152697238070242E-2</v>
      </c>
      <c r="K1552">
        <f t="shared" si="336"/>
        <v>2.0450275544260377E-2</v>
      </c>
      <c r="L1552">
        <f t="shared" si="337"/>
        <v>1.4155691081518817E-2</v>
      </c>
      <c r="M1552" s="22" t="str">
        <f t="shared" si="349"/>
        <v>Elevated Risk</v>
      </c>
      <c r="O1552">
        <f t="shared" si="338"/>
        <v>3.6375861597263857</v>
      </c>
      <c r="P1552">
        <f t="shared" si="339"/>
        <v>4.808111029984782</v>
      </c>
      <c r="Q1552">
        <f t="shared" si="340"/>
        <v>3.1990811975400213</v>
      </c>
      <c r="R1552">
        <f>(O1552*constantes!$B$4)+(P1552*constantes!$B$5)+(D1552*constantes!$B$6)+(Q1552*constantes!$B$8)+(F1552*constantes!$B$9)</f>
        <v>23.488756422259826</v>
      </c>
      <c r="S1552" s="4">
        <f>(O1552*constantes!$B$4)+(P1552*constantes!$C$5)+(D1552*constantes!$B$6)+(Q1552*constantes!$B$8)+(F1552*constantes!$B$9)</f>
        <v>23.833209496447935</v>
      </c>
      <c r="T1552">
        <f>(O1552*constantes!$D$4)+(P1552*constantes!$D$5)+(D1552*constantes!$D$6)+(Q1552*constantes!$D$8)+(F1552*constantes!$D$9)</f>
        <v>25.677120431243509</v>
      </c>
      <c r="U1552">
        <f>(O1552*constantes!$D$4)+(P1552*constantes!$E$5)+(D1552*constantes!$D$6)+(Q1552*constantes!$D$8)+(F1552*constantes!$D$9)</f>
        <v>26.012534256695247</v>
      </c>
      <c r="V1552" s="5">
        <f t="shared" si="341"/>
        <v>7.5397565272420697E-2</v>
      </c>
      <c r="W1552" s="5">
        <f t="shared" si="342"/>
        <v>0.10472772875485159</v>
      </c>
      <c r="X1552" s="6">
        <f t="shared" si="343"/>
        <v>3.7152697238070242E-2</v>
      </c>
      <c r="Y1552" s="6">
        <f t="shared" si="344"/>
        <v>5.1571192498213403E-2</v>
      </c>
      <c r="AA1552">
        <f>(O1552*constantes!$B$4)+(LN(110)*constantes!$B$5)+(LN(22)*constantes!$B$8)+(F1552*constantes!$B$9)</f>
        <v>22.493913054504919</v>
      </c>
      <c r="AB1552">
        <f t="shared" si="345"/>
        <v>2.8571578401445974E-2</v>
      </c>
      <c r="AC1552">
        <f>(O1552*constantes!$D$4)+(LN(110)*constantes!$D$5)+(LN(22)*constantes!$D$8)+(F1552*constantes!$D$9)</f>
        <v>24.700450251667263</v>
      </c>
      <c r="AD1552" s="7">
        <f t="shared" si="346"/>
        <v>1.4155691081518817E-2</v>
      </c>
      <c r="AF1552">
        <f>(O1552*constantes!$B$4)+(LN(125)*constantes!$B$5)+(LN(22.5)*constantes!$B$8)+(F1552*constantes!$B$9)</f>
        <v>22.748869991259316</v>
      </c>
      <c r="AG1552">
        <f t="shared" si="347"/>
        <v>3.6714933714987352E-2</v>
      </c>
      <c r="AH1552">
        <f>(O1552*constantes!$D$4)+(LN(125)*constantes!$D$5)+(LN(22.5)*constantes!$D$8)+(F1552*constantes!$D$9)</f>
        <v>25.071523268275495</v>
      </c>
      <c r="AI1552">
        <f t="shared" si="348"/>
        <v>2.0450275544260377E-2</v>
      </c>
    </row>
    <row r="1553" spans="1:35" x14ac:dyDescent="0.25">
      <c r="A1553" s="11">
        <v>1552</v>
      </c>
      <c r="B1553">
        <v>0</v>
      </c>
      <c r="C1553">
        <v>43</v>
      </c>
      <c r="D1553">
        <v>0</v>
      </c>
      <c r="E1553">
        <v>0</v>
      </c>
      <c r="F1553">
        <v>0</v>
      </c>
      <c r="G1553">
        <v>96</v>
      </c>
      <c r="H1553">
        <v>19.38</v>
      </c>
      <c r="I1553">
        <f>IF(AND(B1553=1,E1553=0),V1553,IF(AND(B1553=1,E1553=1),W1553,IF(AND(B1553=0,E1553=0),X1553,IF(AND(B1553=0,E1553=1),Y1553,ERROR))))</f>
        <v>1.2673005888120592E-2</v>
      </c>
      <c r="K1553">
        <f t="shared" si="336"/>
        <v>2.8509711637591306E-2</v>
      </c>
      <c r="L1553">
        <f t="shared" si="337"/>
        <v>1.975954812069991E-2</v>
      </c>
      <c r="M1553" s="22" t="str">
        <f t="shared" si="349"/>
        <v>OPTIMAL</v>
      </c>
      <c r="O1553">
        <f t="shared" si="338"/>
        <v>3.7612001156935624</v>
      </c>
      <c r="P1553">
        <f t="shared" si="339"/>
        <v>4.5643481914678361</v>
      </c>
      <c r="Q1553">
        <f t="shared" si="340"/>
        <v>2.96424160646262</v>
      </c>
      <c r="R1553">
        <f>(O1553*constantes!$B$4)+(P1553*constantes!$B$5)+(D1553*constantes!$B$6)+(Q1553*constantes!$B$8)+(F1553*constantes!$B$9)</f>
        <v>22.525658373532959</v>
      </c>
      <c r="S1553" s="4">
        <f>(O1553*constantes!$B$4)+(P1553*constantes!$C$5)+(D1553*constantes!$B$6)+(Q1553*constantes!$B$8)+(F1553*constantes!$B$9)</f>
        <v>22.852648277969713</v>
      </c>
      <c r="T1553">
        <f>(O1553*constantes!$D$4)+(P1553*constantes!$D$5)+(D1553*constantes!$D$6)+(Q1553*constantes!$D$8)+(F1553*constantes!$D$9)</f>
        <v>24.589057991376087</v>
      </c>
      <c r="U1553">
        <f>(O1553*constantes!$D$4)+(P1553*constantes!$E$5)+(D1553*constantes!$D$6)+(Q1553*constantes!$D$8)+(F1553*constantes!$D$9)</f>
        <v>24.907466921212887</v>
      </c>
      <c r="V1553" s="5">
        <f t="shared" si="341"/>
        <v>2.9479425598752496E-2</v>
      </c>
      <c r="W1553" s="5">
        <f t="shared" si="342"/>
        <v>4.0647204719985286E-2</v>
      </c>
      <c r="X1553" s="6">
        <f t="shared" si="343"/>
        <v>1.2673005888120592E-2</v>
      </c>
      <c r="Y1553" s="6">
        <f t="shared" si="344"/>
        <v>1.7383095218799327E-2</v>
      </c>
      <c r="AA1553">
        <f>(O1553*constantes!$B$4)+(LN(110)*constantes!$B$5)+(LN(22)*constantes!$B$8)+(F1553*constantes!$B$9)</f>
        <v>22.8787183548725</v>
      </c>
      <c r="AB1553">
        <f t="shared" si="345"/>
        <v>4.169811677585733E-2</v>
      </c>
      <c r="AC1553">
        <f>(O1553*constantes!$D$4)+(LN(110)*constantes!$D$5)+(LN(22)*constantes!$D$8)+(F1553*constantes!$D$9)</f>
        <v>25.036812478830871</v>
      </c>
      <c r="AD1553" s="7">
        <f t="shared" si="346"/>
        <v>1.975954812069991E-2</v>
      </c>
      <c r="AF1553">
        <f>(O1553*constantes!$B$4)+(LN(125)*constantes!$B$5)+(LN(22.5)*constantes!$B$8)+(F1553*constantes!$B$9)</f>
        <v>23.133675291626897</v>
      </c>
      <c r="AG1553">
        <f t="shared" si="347"/>
        <v>5.3478442485207722E-2</v>
      </c>
      <c r="AH1553">
        <f>(O1553*constantes!$D$4)+(LN(125)*constantes!$D$5)+(LN(22.5)*constantes!$D$8)+(F1553*constantes!$D$9)</f>
        <v>25.407885495439103</v>
      </c>
      <c r="AI1553">
        <f t="shared" si="348"/>
        <v>2.8509711637591306E-2</v>
      </c>
    </row>
    <row r="1554" spans="1:35" x14ac:dyDescent="0.25">
      <c r="A1554" s="11">
        <v>1553</v>
      </c>
      <c r="B1554">
        <v>1</v>
      </c>
      <c r="C1554">
        <v>59</v>
      </c>
      <c r="D1554">
        <v>0</v>
      </c>
      <c r="E1554">
        <v>1</v>
      </c>
      <c r="F1554">
        <v>0</v>
      </c>
      <c r="G1554">
        <v>170</v>
      </c>
      <c r="H1554">
        <v>31.6</v>
      </c>
      <c r="I1554">
        <f>IF(AND(B1554=1,E1554=0),V1554,IF(AND(B1554=1,E1554=1),W1554,IF(AND(B1554=0,E1554=0),X1554,IF(AND(B1554=0,E1554=1),Y1554,ERROR))))</f>
        <v>0.38874668046623484</v>
      </c>
      <c r="K1554">
        <f t="shared" si="336"/>
        <v>0.13682617258299834</v>
      </c>
      <c r="L1554">
        <f t="shared" si="337"/>
        <v>0.10776479003769468</v>
      </c>
      <c r="M1554" s="22" t="str">
        <f t="shared" si="349"/>
        <v>'&gt;30%</v>
      </c>
      <c r="O1554">
        <f t="shared" si="338"/>
        <v>4.0775374439057197</v>
      </c>
      <c r="P1554">
        <f t="shared" si="339"/>
        <v>5.1357984370502621</v>
      </c>
      <c r="Q1554">
        <f t="shared" si="340"/>
        <v>3.4531571205928664</v>
      </c>
      <c r="R1554">
        <f>(O1554*constantes!$B$4)+(P1554*constantes!$B$5)+(D1554*constantes!$B$6)+(Q1554*constantes!$B$8)+(F1554*constantes!$B$9)</f>
        <v>24.958087296476357</v>
      </c>
      <c r="S1554" s="4">
        <f>(O1554*constantes!$B$4)+(P1554*constantes!$C$5)+(D1554*constantes!$B$6)+(Q1554*constantes!$B$8)+(F1554*constantes!$B$9)</f>
        <v>25.326015896506636</v>
      </c>
      <c r="T1554">
        <f>(O1554*constantes!$D$4)+(P1554*constantes!$D$5)+(D1554*constantes!$D$6)+(Q1554*constantes!$D$8)+(F1554*constantes!$D$9)</f>
        <v>27.307230171954693</v>
      </c>
      <c r="U1554">
        <f>(O1554*constantes!$D$4)+(P1554*constantes!$E$5)+(D1554*constantes!$D$6)+(Q1554*constantes!$D$8)+(F1554*constantes!$D$9)</f>
        <v>27.665503470923319</v>
      </c>
      <c r="V1554" s="5">
        <f t="shared" si="341"/>
        <v>0.28873821402473066</v>
      </c>
      <c r="W1554" s="5">
        <f t="shared" si="342"/>
        <v>0.38874668046623484</v>
      </c>
      <c r="X1554" s="6">
        <f t="shared" si="343"/>
        <v>0.17572920569034389</v>
      </c>
      <c r="Y1554" s="6">
        <f t="shared" si="344"/>
        <v>0.24158296671054835</v>
      </c>
      <c r="AA1554">
        <f>(O1554*constantes!$B$4)+(LN(110)*constantes!$B$5)+(LN(22)*constantes!$B$8)+(F1554*constantes!$B$9)</f>
        <v>23.863463804103819</v>
      </c>
      <c r="AB1554">
        <f t="shared" si="345"/>
        <v>0.10776479003769468</v>
      </c>
      <c r="AC1554">
        <f>(O1554*constantes!$D$4)+(LN(110)*constantes!$D$5)+(LN(22)*constantes!$D$8)+(F1554*constantes!$D$9)</f>
        <v>25.897588492509126</v>
      </c>
      <c r="AD1554" s="7">
        <f t="shared" si="346"/>
        <v>4.6102547085629553E-2</v>
      </c>
      <c r="AF1554">
        <f>(O1554*constantes!$B$4)+(LN(125)*constantes!$B$5)+(LN(22.5)*constantes!$B$8)+(F1554*constantes!$B$9)</f>
        <v>24.118420740858213</v>
      </c>
      <c r="AG1554">
        <f t="shared" si="347"/>
        <v>0.13682617258299834</v>
      </c>
      <c r="AH1554">
        <f>(O1554*constantes!$D$4)+(LN(125)*constantes!$D$5)+(LN(22.5)*constantes!$D$8)+(F1554*constantes!$D$9)</f>
        <v>26.268661509117358</v>
      </c>
      <c r="AI1554">
        <f t="shared" si="348"/>
        <v>6.6117954736533924E-2</v>
      </c>
    </row>
    <row r="1555" spans="1:35" x14ac:dyDescent="0.25">
      <c r="A1555" s="11">
        <v>1554</v>
      </c>
      <c r="B1555">
        <v>0</v>
      </c>
      <c r="C1555">
        <v>61</v>
      </c>
      <c r="D1555">
        <v>0</v>
      </c>
      <c r="E1555">
        <v>1</v>
      </c>
      <c r="F1555">
        <v>0</v>
      </c>
      <c r="G1555">
        <v>173</v>
      </c>
      <c r="H1555">
        <v>29.25</v>
      </c>
      <c r="I1555">
        <f>IF(AND(B1555=1,E1555=0),V1555,IF(AND(B1555=1,E1555=1),W1555,IF(AND(B1555=0,E1555=0),X1555,IF(AND(B1555=0,E1555=1),Y1555,ERROR))))</f>
        <v>0.26368873989718555</v>
      </c>
      <c r="K1555">
        <f t="shared" si="336"/>
        <v>7.2164067569494672E-2</v>
      </c>
      <c r="L1555">
        <f t="shared" si="337"/>
        <v>5.0368025874669486E-2</v>
      </c>
      <c r="M1555" s="22" t="str">
        <f t="shared" si="349"/>
        <v>Elevated Risk</v>
      </c>
      <c r="O1555">
        <f t="shared" si="338"/>
        <v>4.1108738641733114</v>
      </c>
      <c r="P1555">
        <f t="shared" si="339"/>
        <v>5.1532915944977793</v>
      </c>
      <c r="Q1555">
        <f t="shared" si="340"/>
        <v>3.3758795736778655</v>
      </c>
      <c r="R1555">
        <f>(O1555*constantes!$B$4)+(P1555*constantes!$B$5)+(D1555*constantes!$B$6)+(Q1555*constantes!$B$8)+(F1555*constantes!$B$9)</f>
        <v>25.033050124962493</v>
      </c>
      <c r="S1555" s="4">
        <f>(O1555*constantes!$B$4)+(P1555*constantes!$C$5)+(D1555*constantes!$B$6)+(Q1555*constantes!$B$8)+(F1555*constantes!$B$9)</f>
        <v>25.402231934792315</v>
      </c>
      <c r="T1555">
        <f>(O1555*constantes!$D$4)+(P1555*constantes!$D$5)+(D1555*constantes!$D$6)+(Q1555*constantes!$D$8)+(F1555*constantes!$D$9)</f>
        <v>27.407639436707633</v>
      </c>
      <c r="U1555">
        <f>(O1555*constantes!$D$4)+(P1555*constantes!$E$5)+(D1555*constantes!$D$6)+(Q1555*constantes!$D$8)+(F1555*constantes!$D$9)</f>
        <v>27.767133058339795</v>
      </c>
      <c r="V1555" s="5">
        <f t="shared" si="341"/>
        <v>0.30735477294707458</v>
      </c>
      <c r="W1555" s="5">
        <f t="shared" si="342"/>
        <v>0.41211704010259687</v>
      </c>
      <c r="X1555" s="6">
        <f t="shared" si="343"/>
        <v>0.19238395645390238</v>
      </c>
      <c r="Y1555" s="6">
        <f t="shared" si="344"/>
        <v>0.26368873989718555</v>
      </c>
      <c r="AA1555">
        <f>(O1555*constantes!$B$4)+(LN(110)*constantes!$B$5)+(LN(22)*constantes!$B$8)+(F1555*constantes!$B$9)</f>
        <v>23.967238746940023</v>
      </c>
      <c r="AB1555">
        <f t="shared" si="345"/>
        <v>0.11882079876600593</v>
      </c>
      <c r="AC1555">
        <f>(O1555*constantes!$D$4)+(LN(110)*constantes!$D$5)+(LN(22)*constantes!$D$8)+(F1555*constantes!$D$9)</f>
        <v>25.98829922560666</v>
      </c>
      <c r="AD1555" s="7">
        <f t="shared" si="346"/>
        <v>5.0368025874669486E-2</v>
      </c>
      <c r="AF1555">
        <f>(O1555*constantes!$B$4)+(LN(125)*constantes!$B$5)+(LN(22.5)*constantes!$B$8)+(F1555*constantes!$B$9)</f>
        <v>24.222195683694412</v>
      </c>
      <c r="AG1555">
        <f t="shared" si="347"/>
        <v>0.15060331820878059</v>
      </c>
      <c r="AH1555">
        <f>(O1555*constantes!$D$4)+(LN(125)*constantes!$D$5)+(LN(22.5)*constantes!$D$8)+(F1555*constantes!$D$9)</f>
        <v>26.359372242214892</v>
      </c>
      <c r="AI1555">
        <f t="shared" si="348"/>
        <v>7.2164067569494672E-2</v>
      </c>
    </row>
    <row r="1556" spans="1:35" x14ac:dyDescent="0.25">
      <c r="A1556" s="11">
        <v>1555</v>
      </c>
      <c r="B1556">
        <v>1</v>
      </c>
      <c r="C1556">
        <v>52</v>
      </c>
      <c r="D1556">
        <v>1</v>
      </c>
      <c r="E1556">
        <v>0</v>
      </c>
      <c r="F1556">
        <v>0</v>
      </c>
      <c r="G1556">
        <v>134</v>
      </c>
      <c r="H1556">
        <v>29.77</v>
      </c>
      <c r="I1556">
        <f>IF(AND(B1556=1,E1556=0),V1556,IF(AND(B1556=1,E1556=1),W1556,IF(AND(B1556=0,E1556=0),X1556,IF(AND(B1556=0,E1556=1),Y1556,ERROR))))</f>
        <v>0.24932036299235827</v>
      </c>
      <c r="K1556">
        <f t="shared" si="336"/>
        <v>9.453671546464415E-2</v>
      </c>
      <c r="L1556">
        <f t="shared" si="337"/>
        <v>7.4072320755760312E-2</v>
      </c>
      <c r="M1556" s="22" t="str">
        <f t="shared" si="349"/>
        <v>Elevated Risk</v>
      </c>
      <c r="O1556">
        <f t="shared" si="338"/>
        <v>3.9512437185814275</v>
      </c>
      <c r="P1556">
        <f t="shared" si="339"/>
        <v>4.8978397999509111</v>
      </c>
      <c r="Q1556">
        <f t="shared" si="340"/>
        <v>3.3935011750276849</v>
      </c>
      <c r="R1556">
        <f>(O1556*constantes!$B$4)+(P1556*constantes!$B$5)+(D1556*constantes!$B$6)+(Q1556*constantes!$B$8)+(F1556*constantes!$B$9)</f>
        <v>24.785744228814877</v>
      </c>
      <c r="S1556" s="4">
        <f>(O1556*constantes!$B$4)+(P1556*constantes!$C$5)+(D1556*constantes!$B$6)+(Q1556*constantes!$B$8)+(F1556*constantes!$B$9)</f>
        <v>25.13662547208336</v>
      </c>
      <c r="T1556">
        <f>(O1556*constantes!$D$4)+(P1556*constantes!$D$5)+(D1556*constantes!$D$6)+(Q1556*constantes!$D$8)+(F1556*constantes!$D$9)</f>
        <v>26.882400772733188</v>
      </c>
      <c r="U1556">
        <f>(O1556*constantes!$D$4)+(P1556*constantes!$E$5)+(D1556*constantes!$D$6)+(Q1556*constantes!$D$8)+(F1556*constantes!$D$9)</f>
        <v>27.224074077177765</v>
      </c>
      <c r="V1556" s="5">
        <f t="shared" si="341"/>
        <v>0.24932036299235827</v>
      </c>
      <c r="W1556" s="5">
        <f t="shared" si="342"/>
        <v>0.33456460654067099</v>
      </c>
      <c r="X1556" s="6">
        <f t="shared" si="343"/>
        <v>0.11870829451990561</v>
      </c>
      <c r="Y1556" s="6">
        <f t="shared" si="344"/>
        <v>0.16292011887317548</v>
      </c>
      <c r="AA1556">
        <f>(O1556*constantes!$B$4)+(LN(110)*constantes!$B$5)+(LN(22)*constantes!$B$8)+(F1556*constantes!$B$9)</f>
        <v>23.470316488918311</v>
      </c>
      <c r="AB1556">
        <f t="shared" si="345"/>
        <v>7.4072320755760312E-2</v>
      </c>
      <c r="AC1556">
        <f>(O1556*constantes!$D$4)+(LN(110)*constantes!$D$5)+(LN(22)*constantes!$D$8)+(F1556*constantes!$D$9)</f>
        <v>25.553934425340952</v>
      </c>
      <c r="AD1556" s="7">
        <f t="shared" si="346"/>
        <v>3.291838619478793E-2</v>
      </c>
      <c r="AF1556">
        <f>(O1556*constantes!$B$4)+(LN(125)*constantes!$B$5)+(LN(22.5)*constantes!$B$8)+(F1556*constantes!$B$9)</f>
        <v>23.725273425672704</v>
      </c>
      <c r="AG1556">
        <f t="shared" si="347"/>
        <v>9.453671546464415E-2</v>
      </c>
      <c r="AH1556">
        <f>(O1556*constantes!$D$4)+(LN(125)*constantes!$D$5)+(LN(22.5)*constantes!$D$8)+(F1556*constantes!$D$9)</f>
        <v>25.925007441949184</v>
      </c>
      <c r="AI1556">
        <f t="shared" si="348"/>
        <v>4.7353292556453264E-2</v>
      </c>
    </row>
    <row r="1557" spans="1:35" x14ac:dyDescent="0.25">
      <c r="A1557" s="11">
        <v>1556</v>
      </c>
      <c r="B1557">
        <v>0</v>
      </c>
      <c r="C1557">
        <v>53</v>
      </c>
      <c r="D1557">
        <v>0</v>
      </c>
      <c r="E1557">
        <v>1</v>
      </c>
      <c r="F1557">
        <v>0</v>
      </c>
      <c r="G1557">
        <v>186</v>
      </c>
      <c r="H1557">
        <v>28.9</v>
      </c>
      <c r="I1557">
        <f>IF(AND(B1557=1,E1557=0),V1557,IF(AND(B1557=1,E1557=1),W1557,IF(AND(B1557=0,E1557=0),X1557,IF(AND(B1557=0,E1557=1),Y1557,ERROR))))</f>
        <v>0.2256437637023232</v>
      </c>
      <c r="K1557">
        <f t="shared" si="336"/>
        <v>4.9808625979083754E-2</v>
      </c>
      <c r="L1557">
        <f t="shared" si="337"/>
        <v>3.4638908987597139E-2</v>
      </c>
      <c r="M1557" s="22" t="str">
        <f t="shared" si="349"/>
        <v>Elevated Risk</v>
      </c>
      <c r="O1557">
        <f t="shared" si="338"/>
        <v>3.970291913552122</v>
      </c>
      <c r="P1557">
        <f t="shared" si="339"/>
        <v>5.2257466737132017</v>
      </c>
      <c r="Q1557">
        <f t="shared" si="340"/>
        <v>3.3638415951183864</v>
      </c>
      <c r="R1557">
        <f>(O1557*constantes!$B$4)+(P1557*constantes!$B$5)+(D1557*constantes!$B$6)+(Q1557*constantes!$B$8)+(F1557*constantes!$B$9)</f>
        <v>24.720290756045106</v>
      </c>
      <c r="S1557" s="4">
        <f>(O1557*constantes!$B$4)+(P1557*constantes!$C$5)+(D1557*constantes!$B$6)+(Q1557*constantes!$B$8)+(F1557*constantes!$B$9)</f>
        <v>25.094663247749917</v>
      </c>
      <c r="T1557">
        <f>(O1557*constantes!$D$4)+(P1557*constantes!$D$5)+(D1557*constantes!$D$6)+(Q1557*constantes!$D$8)+(F1557*constantes!$D$9)</f>
        <v>27.222761308668151</v>
      </c>
      <c r="U1557">
        <f>(O1557*constantes!$D$4)+(P1557*constantes!$E$5)+(D1557*constantes!$D$6)+(Q1557*constantes!$D$8)+(F1557*constantes!$D$9)</f>
        <v>27.587309396626381</v>
      </c>
      <c r="V1557" s="5">
        <f t="shared" si="341"/>
        <v>0.23555630560552376</v>
      </c>
      <c r="W1557" s="5">
        <f t="shared" si="342"/>
        <v>0.32333271148418485</v>
      </c>
      <c r="X1557" s="6">
        <f t="shared" si="343"/>
        <v>0.16272480197563655</v>
      </c>
      <c r="Y1557" s="6">
        <f t="shared" si="344"/>
        <v>0.2256437637023232</v>
      </c>
      <c r="AA1557">
        <f>(O1557*constantes!$B$4)+(LN(110)*constantes!$B$5)+(LN(22)*constantes!$B$8)+(F1557*constantes!$B$9)</f>
        <v>23.529612757934284</v>
      </c>
      <c r="AB1557">
        <f t="shared" si="345"/>
        <v>7.8415260777171425E-2</v>
      </c>
      <c r="AC1557">
        <f>(O1557*constantes!$D$4)+(LN(110)*constantes!$D$5)+(LN(22)*constantes!$D$8)+(F1557*constantes!$D$9)</f>
        <v>25.605765897229862</v>
      </c>
      <c r="AD1557" s="7">
        <f t="shared" si="346"/>
        <v>3.4638908987597139E-2</v>
      </c>
      <c r="AF1557">
        <f>(O1557*constantes!$B$4)+(LN(125)*constantes!$B$5)+(LN(22.5)*constantes!$B$8)+(F1557*constantes!$B$9)</f>
        <v>23.784569694688678</v>
      </c>
      <c r="AG1557">
        <f t="shared" si="347"/>
        <v>0.10001327473115296</v>
      </c>
      <c r="AH1557">
        <f>(O1557*constantes!$D$4)+(LN(125)*constantes!$D$5)+(LN(22.5)*constantes!$D$8)+(F1557*constantes!$D$9)</f>
        <v>25.976838913838094</v>
      </c>
      <c r="AI1557">
        <f t="shared" si="348"/>
        <v>4.9808625979083754E-2</v>
      </c>
    </row>
    <row r="1558" spans="1:35" x14ac:dyDescent="0.25">
      <c r="A1558" s="11">
        <v>1557</v>
      </c>
      <c r="B1558">
        <v>1</v>
      </c>
      <c r="C1558">
        <v>67</v>
      </c>
      <c r="D1558">
        <v>0</v>
      </c>
      <c r="E1558">
        <v>1</v>
      </c>
      <c r="F1558">
        <v>0</v>
      </c>
      <c r="G1558">
        <v>154</v>
      </c>
      <c r="H1558">
        <v>26.71</v>
      </c>
      <c r="I1558">
        <f>IF(AND(B1558=1,E1558=0),V1558,IF(AND(B1558=1,E1558=1),W1558,IF(AND(B1558=0,E1558=0),X1558,IF(AND(B1558=0,E1558=1),Y1558,ERROR))))</f>
        <v>0.41083314211904021</v>
      </c>
      <c r="K1558">
        <f t="shared" si="336"/>
        <v>0.19635063157104138</v>
      </c>
      <c r="L1558">
        <f t="shared" si="337"/>
        <v>0.1558271506156762</v>
      </c>
      <c r="M1558" s="22" t="str">
        <f t="shared" si="349"/>
        <v>'&gt;30%</v>
      </c>
      <c r="O1558">
        <f t="shared" si="338"/>
        <v>4.2046926193909657</v>
      </c>
      <c r="P1558">
        <f t="shared" si="339"/>
        <v>5.0369526024136295</v>
      </c>
      <c r="Q1558">
        <f t="shared" si="340"/>
        <v>3.2850380271218693</v>
      </c>
      <c r="R1558">
        <f>(O1558*constantes!$B$4)+(P1558*constantes!$B$5)+(D1558*constantes!$B$6)+(Q1558*constantes!$B$8)+(F1558*constantes!$B$9)</f>
        <v>25.037269566906183</v>
      </c>
      <c r="S1558" s="4">
        <f>(O1558*constantes!$B$4)+(P1558*constantes!$C$5)+(D1558*constantes!$B$6)+(Q1558*constantes!$B$8)+(F1558*constantes!$B$9)</f>
        <v>25.398116851343094</v>
      </c>
      <c r="T1558">
        <f>(O1558*constantes!$D$4)+(P1558*constantes!$D$5)+(D1558*constantes!$D$6)+(Q1558*constantes!$D$8)+(F1558*constantes!$D$9)</f>
        <v>27.289232982067549</v>
      </c>
      <c r="U1558">
        <f>(O1558*constantes!$D$4)+(P1558*constantes!$E$5)+(D1558*constantes!$D$6)+(Q1558*constantes!$D$8)+(F1558*constantes!$D$9)</f>
        <v>27.640610795611927</v>
      </c>
      <c r="V1558" s="5">
        <f t="shared" si="341"/>
        <v>0.308429485007222</v>
      </c>
      <c r="W1558" s="5">
        <f t="shared" si="342"/>
        <v>0.41083314211904021</v>
      </c>
      <c r="X1558" s="6">
        <f t="shared" si="343"/>
        <v>0.17288307714711204</v>
      </c>
      <c r="Y1558" s="6">
        <f t="shared" si="344"/>
        <v>0.23640937605247314</v>
      </c>
      <c r="AA1558">
        <f>(O1558*constantes!$B$4)+(LN(110)*constantes!$B$5)+(LN(22)*constantes!$B$8)+(F1558*constantes!$B$9)</f>
        <v>24.25929277918237</v>
      </c>
      <c r="AB1558">
        <f t="shared" si="345"/>
        <v>0.1558271506156762</v>
      </c>
      <c r="AC1558">
        <f>(O1558*constantes!$D$4)+(LN(110)*constantes!$D$5)+(LN(22)*constantes!$D$8)+(F1558*constantes!$D$9)</f>
        <v>26.243586625866762</v>
      </c>
      <c r="AD1558" s="7">
        <f t="shared" si="346"/>
        <v>6.4534688350861291E-2</v>
      </c>
      <c r="AF1558">
        <f>(O1558*constantes!$B$4)+(LN(125)*constantes!$B$5)+(LN(22.5)*constantes!$B$8)+(F1558*constantes!$B$9)</f>
        <v>24.514249715936764</v>
      </c>
      <c r="AG1558">
        <f t="shared" si="347"/>
        <v>0.19635063157104138</v>
      </c>
      <c r="AH1558">
        <f>(O1558*constantes!$D$4)+(LN(125)*constantes!$D$5)+(LN(22.5)*constantes!$D$8)+(F1558*constantes!$D$9)</f>
        <v>26.614659642474994</v>
      </c>
      <c r="AI1558">
        <f t="shared" si="348"/>
        <v>9.215699866828464E-2</v>
      </c>
    </row>
    <row r="1559" spans="1:35" x14ac:dyDescent="0.25">
      <c r="A1559" s="11">
        <v>1558</v>
      </c>
      <c r="B1559">
        <v>0</v>
      </c>
      <c r="C1559">
        <v>37</v>
      </c>
      <c r="D1559">
        <v>0</v>
      </c>
      <c r="E1559">
        <v>0</v>
      </c>
      <c r="F1559">
        <v>0</v>
      </c>
      <c r="G1559">
        <v>102</v>
      </c>
      <c r="H1559">
        <v>20.68</v>
      </c>
      <c r="I1559">
        <f>IF(AND(B1559=1,E1559=0),V1559,IF(AND(B1559=1,E1559=1),W1559,IF(AND(B1559=0,E1559=0),X1559,IF(AND(B1559=0,E1559=1),Y1559,ERROR))))</f>
        <v>1.0334122915621857E-2</v>
      </c>
      <c r="K1559">
        <f t="shared" si="336"/>
        <v>1.903255478119692E-2</v>
      </c>
      <c r="L1559">
        <f t="shared" si="337"/>
        <v>1.3171407582175831E-2</v>
      </c>
      <c r="M1559" s="22" t="str">
        <f t="shared" si="349"/>
        <v>OPTIMAL</v>
      </c>
      <c r="O1559">
        <f t="shared" si="338"/>
        <v>3.6109179126442243</v>
      </c>
      <c r="P1559">
        <f t="shared" si="339"/>
        <v>4.6249728132842707</v>
      </c>
      <c r="Q1559">
        <f t="shared" si="340"/>
        <v>3.0291670496402285</v>
      </c>
      <c r="R1559">
        <f>(O1559*constantes!$B$4)+(P1559*constantes!$B$5)+(D1559*constantes!$B$6)+(Q1559*constantes!$B$8)+(F1559*constantes!$B$9)</f>
        <v>22.221770353755634</v>
      </c>
      <c r="S1559" s="4">
        <f>(O1559*constantes!$B$4)+(P1559*constantes!$C$5)+(D1559*constantes!$B$6)+(Q1559*constantes!$B$8)+(F1559*constantes!$B$9)</f>
        <v>22.553103406099318</v>
      </c>
      <c r="T1559">
        <f>(O1559*constantes!$D$4)+(P1559*constantes!$D$5)+(D1559*constantes!$D$6)+(Q1559*constantes!$D$8)+(F1559*constantes!$D$9)</f>
        <v>24.383854334902843</v>
      </c>
      <c r="U1559">
        <f>(O1559*constantes!$D$4)+(P1559*constantes!$E$5)+(D1559*constantes!$D$6)+(Q1559*constantes!$D$8)+(F1559*constantes!$D$9)</f>
        <v>24.706492438357554</v>
      </c>
      <c r="V1559" s="5">
        <f t="shared" si="341"/>
        <v>2.1839238609872802E-2</v>
      </c>
      <c r="W1559" s="5">
        <f t="shared" si="342"/>
        <v>3.0287146641506446E-2</v>
      </c>
      <c r="X1559" s="6">
        <f t="shared" si="343"/>
        <v>1.0334122915621857E-2</v>
      </c>
      <c r="Y1559" s="6">
        <f t="shared" si="344"/>
        <v>1.4240867553558023E-2</v>
      </c>
      <c r="AA1559">
        <f>(O1559*constantes!$B$4)+(LN(110)*constantes!$B$5)+(LN(22)*constantes!$B$8)+(F1559*constantes!$B$9)</f>
        <v>22.410895868068035</v>
      </c>
      <c r="AB1559">
        <f t="shared" si="345"/>
        <v>2.6325671515684657E-2</v>
      </c>
      <c r="AC1559">
        <f>(O1559*constantes!$D$4)+(LN(110)*constantes!$D$5)+(LN(22)*constantes!$D$8)+(F1559*constantes!$D$9)</f>
        <v>24.627884084579406</v>
      </c>
      <c r="AD1559" s="7">
        <f t="shared" si="346"/>
        <v>1.3171407582175831E-2</v>
      </c>
      <c r="AF1559">
        <f>(O1559*constantes!$B$4)+(LN(125)*constantes!$B$5)+(LN(22.5)*constantes!$B$8)+(F1559*constantes!$B$9)</f>
        <v>22.665852804822428</v>
      </c>
      <c r="AG1559">
        <f t="shared" si="347"/>
        <v>3.3840132302612846E-2</v>
      </c>
      <c r="AH1559">
        <f>(O1559*constantes!$D$4)+(LN(125)*constantes!$D$5)+(LN(22.5)*constantes!$D$8)+(F1559*constantes!$D$9)</f>
        <v>24.998957101187639</v>
      </c>
      <c r="AI1559">
        <f t="shared" si="348"/>
        <v>1.903255478119692E-2</v>
      </c>
    </row>
    <row r="1560" spans="1:35" x14ac:dyDescent="0.25">
      <c r="A1560" s="11">
        <v>1559</v>
      </c>
      <c r="B1560">
        <v>0</v>
      </c>
      <c r="C1560">
        <v>54</v>
      </c>
      <c r="D1560">
        <v>0</v>
      </c>
      <c r="E1560">
        <v>1</v>
      </c>
      <c r="F1560">
        <v>0</v>
      </c>
      <c r="G1560">
        <v>160</v>
      </c>
      <c r="H1560">
        <v>29.4</v>
      </c>
      <c r="I1560">
        <f>IF(AND(B1560=1,E1560=0),V1560,IF(AND(B1560=1,E1560=1),W1560,IF(AND(B1560=0,E1560=0),X1560,IF(AND(B1560=0,E1560=1),Y1560,ERROR))))</f>
        <v>0.16126281176015267</v>
      </c>
      <c r="K1560">
        <f t="shared" si="336"/>
        <v>5.2338355969762884E-2</v>
      </c>
      <c r="L1560">
        <f t="shared" si="337"/>
        <v>3.6413005758055728E-2</v>
      </c>
      <c r="M1560" s="22" t="str">
        <f t="shared" si="349"/>
        <v>Elevated Risk</v>
      </c>
      <c r="O1560">
        <f t="shared" si="338"/>
        <v>3.9889840465642745</v>
      </c>
      <c r="P1560">
        <f t="shared" si="339"/>
        <v>5.0751738152338266</v>
      </c>
      <c r="Q1560">
        <f t="shared" si="340"/>
        <v>3.380994674344636</v>
      </c>
      <c r="R1560">
        <f>(O1560*constantes!$B$4)+(P1560*constantes!$B$5)+(D1560*constantes!$B$6)+(Q1560*constantes!$B$8)+(F1560*constantes!$B$9)</f>
        <v>24.512752366736891</v>
      </c>
      <c r="S1560" s="4">
        <f>(O1560*constantes!$B$4)+(P1560*constantes!$C$5)+(D1560*constantes!$B$6)+(Q1560*constantes!$B$8)+(F1560*constantes!$B$9)</f>
        <v>24.876337818860243</v>
      </c>
      <c r="T1560">
        <f>(O1560*constantes!$D$4)+(P1560*constantes!$D$5)+(D1560*constantes!$D$6)+(Q1560*constantes!$D$8)+(F1560*constantes!$D$9)</f>
        <v>26.858845523452729</v>
      </c>
      <c r="U1560">
        <f>(O1560*constantes!$D$4)+(P1560*constantes!$E$5)+(D1560*constantes!$D$6)+(Q1560*constantes!$D$8)+(F1560*constantes!$D$9)</f>
        <v>27.212889648803444</v>
      </c>
      <c r="V1560" s="5">
        <f t="shared" si="341"/>
        <v>0.19608774384524341</v>
      </c>
      <c r="W1560" s="5">
        <f t="shared" si="342"/>
        <v>0.26945873937117992</v>
      </c>
      <c r="X1560" s="6">
        <f t="shared" si="343"/>
        <v>0.11611188175202569</v>
      </c>
      <c r="Y1560" s="6">
        <f t="shared" si="344"/>
        <v>0.16126281176015267</v>
      </c>
      <c r="AA1560">
        <f>(O1560*constantes!$B$4)+(LN(110)*constantes!$B$5)+(LN(22)*constantes!$B$8)+(F1560*constantes!$B$9)</f>
        <v>23.587800620315793</v>
      </c>
      <c r="AB1560">
        <f t="shared" si="345"/>
        <v>8.2913210367502876E-2</v>
      </c>
      <c r="AC1560">
        <f>(O1560*constantes!$D$4)+(LN(110)*constantes!$D$5)+(LN(22)*constantes!$D$8)+(F1560*constantes!$D$9)</f>
        <v>25.656628499605237</v>
      </c>
      <c r="AD1560" s="7">
        <f t="shared" si="346"/>
        <v>3.6413005758055728E-2</v>
      </c>
      <c r="AF1560">
        <f>(O1560*constantes!$B$4)+(LN(125)*constantes!$B$5)+(LN(22.5)*constantes!$B$8)+(F1560*constantes!$B$9)</f>
        <v>23.84275755707019</v>
      </c>
      <c r="AG1560">
        <f t="shared" si="347"/>
        <v>0.10567740925235103</v>
      </c>
      <c r="AH1560">
        <f>(O1560*constantes!$D$4)+(LN(125)*constantes!$D$5)+(LN(22.5)*constantes!$D$8)+(F1560*constantes!$D$9)</f>
        <v>26.027701516213469</v>
      </c>
      <c r="AI1560">
        <f t="shared" si="348"/>
        <v>5.2338355969762884E-2</v>
      </c>
    </row>
    <row r="1561" spans="1:35" x14ac:dyDescent="0.25">
      <c r="A1561" s="11">
        <v>1560</v>
      </c>
      <c r="B1561">
        <v>1</v>
      </c>
      <c r="C1561">
        <v>54</v>
      </c>
      <c r="D1561">
        <v>0</v>
      </c>
      <c r="E1561">
        <v>0</v>
      </c>
      <c r="F1561">
        <v>0</v>
      </c>
      <c r="G1561">
        <v>103</v>
      </c>
      <c r="H1561">
        <v>21.03</v>
      </c>
      <c r="I1561">
        <f>IF(AND(B1561=1,E1561=0),V1561,IF(AND(B1561=1,E1561=1),W1561,IF(AND(B1561=0,E1561=0),X1561,IF(AND(B1561=0,E1561=1),Y1561,ERROR))))</f>
        <v>7.1257676704807427E-2</v>
      </c>
      <c r="K1561">
        <f t="shared" si="336"/>
        <v>0.10567740925235103</v>
      </c>
      <c r="L1561">
        <f t="shared" si="337"/>
        <v>8.2913210367502876E-2</v>
      </c>
      <c r="M1561" s="22" t="str">
        <f t="shared" si="349"/>
        <v>OPTIMAL</v>
      </c>
      <c r="O1561">
        <f t="shared" si="338"/>
        <v>3.9889840465642745</v>
      </c>
      <c r="P1561">
        <f t="shared" si="339"/>
        <v>4.6347289882296359</v>
      </c>
      <c r="Q1561">
        <f t="shared" si="340"/>
        <v>3.0459499897146083</v>
      </c>
      <c r="R1561">
        <f>(O1561*constantes!$B$4)+(P1561*constantes!$B$5)+(D1561*constantes!$B$6)+(Q1561*constantes!$B$8)+(F1561*constantes!$B$9)</f>
        <v>23.430078602423809</v>
      </c>
      <c r="S1561" s="4">
        <f>(O1561*constantes!$B$4)+(P1561*constantes!$C$5)+(D1561*constantes!$B$6)+(Q1561*constantes!$B$8)+(F1561*constantes!$B$9)</f>
        <v>23.76211058714058</v>
      </c>
      <c r="T1561">
        <f>(O1561*constantes!$D$4)+(P1561*constantes!$D$5)+(D1561*constantes!$D$6)+(Q1561*constantes!$D$8)+(F1561*constantes!$D$9)</f>
        <v>25.448622270107268</v>
      </c>
      <c r="U1561">
        <f>(O1561*constantes!$D$4)+(P1561*constantes!$E$5)+(D1561*constantes!$D$6)+(Q1561*constantes!$D$8)+(F1561*constantes!$D$9)</f>
        <v>25.771940964326166</v>
      </c>
      <c r="V1561" s="5">
        <f t="shared" si="341"/>
        <v>7.1257676704807427E-2</v>
      </c>
      <c r="W1561" s="5">
        <f t="shared" si="342"/>
        <v>9.7904608933748971E-2</v>
      </c>
      <c r="X1561" s="6">
        <f t="shared" si="343"/>
        <v>2.9677323102514475E-2</v>
      </c>
      <c r="Y1561" s="6">
        <f t="shared" si="344"/>
        <v>4.0771632113221212E-2</v>
      </c>
      <c r="AA1561">
        <f>(O1561*constantes!$B$4)+(LN(110)*constantes!$B$5)+(LN(22)*constantes!$B$8)+(F1561*constantes!$B$9)</f>
        <v>23.587800620315793</v>
      </c>
      <c r="AB1561">
        <f t="shared" si="345"/>
        <v>8.2913210367502876E-2</v>
      </c>
      <c r="AC1561">
        <f>(O1561*constantes!$D$4)+(LN(110)*constantes!$D$5)+(LN(22)*constantes!$D$8)+(F1561*constantes!$D$9)</f>
        <v>25.656628499605237</v>
      </c>
      <c r="AD1561" s="7">
        <f t="shared" si="346"/>
        <v>3.6413005758055728E-2</v>
      </c>
      <c r="AF1561">
        <f>(O1561*constantes!$B$4)+(LN(125)*constantes!$B$5)+(LN(22.5)*constantes!$B$8)+(F1561*constantes!$B$9)</f>
        <v>23.84275755707019</v>
      </c>
      <c r="AG1561">
        <f t="shared" si="347"/>
        <v>0.10567740925235103</v>
      </c>
      <c r="AH1561">
        <f>(O1561*constantes!$D$4)+(LN(125)*constantes!$D$5)+(LN(22.5)*constantes!$D$8)+(F1561*constantes!$D$9)</f>
        <v>26.027701516213469</v>
      </c>
      <c r="AI1561">
        <f t="shared" si="348"/>
        <v>5.2338355969762884E-2</v>
      </c>
    </row>
    <row r="1562" spans="1:35" x14ac:dyDescent="0.25">
      <c r="A1562" s="11">
        <v>1561</v>
      </c>
      <c r="B1562">
        <v>1</v>
      </c>
      <c r="C1562">
        <v>55</v>
      </c>
      <c r="D1562">
        <v>0</v>
      </c>
      <c r="E1562">
        <v>0</v>
      </c>
      <c r="F1562">
        <v>0</v>
      </c>
      <c r="G1562">
        <v>115</v>
      </c>
      <c r="H1562">
        <v>26.08</v>
      </c>
      <c r="I1562">
        <f>IF(AND(B1562=1,E1562=0),V1562,IF(AND(B1562=1,E1562=1),W1562,IF(AND(B1562=0,E1562=0),X1562,IF(AND(B1562=0,E1562=1),Y1562,ERROR))))</f>
        <v>0.1076417068629032</v>
      </c>
      <c r="K1562">
        <f t="shared" si="336"/>
        <v>0.11152976090806932</v>
      </c>
      <c r="L1562">
        <f t="shared" si="337"/>
        <v>8.7567364830949512E-2</v>
      </c>
      <c r="M1562" s="22" t="str">
        <f t="shared" si="349"/>
        <v>NORMAL</v>
      </c>
      <c r="O1562">
        <f t="shared" si="338"/>
        <v>4.0073331852324712</v>
      </c>
      <c r="P1562">
        <f t="shared" si="339"/>
        <v>4.7449321283632502</v>
      </c>
      <c r="Q1562">
        <f t="shared" si="340"/>
        <v>3.2611687370584521</v>
      </c>
      <c r="R1562">
        <f>(O1562*constantes!$B$4)+(P1562*constantes!$B$5)+(D1562*constantes!$B$6)+(Q1562*constantes!$B$8)+(F1562*constantes!$B$9)</f>
        <v>23.862253344663202</v>
      </c>
      <c r="S1562" s="4">
        <f>(O1562*constantes!$B$4)+(P1562*constantes!$C$5)+(D1562*constantes!$B$6)+(Q1562*constantes!$B$8)+(F1562*constantes!$B$9)</f>
        <v>24.202180282339143</v>
      </c>
      <c r="T1562">
        <f>(O1562*constantes!$D$4)+(P1562*constantes!$D$5)+(D1562*constantes!$D$6)+(Q1562*constantes!$D$8)+(F1562*constantes!$D$9)</f>
        <v>25.918573660355921</v>
      </c>
      <c r="U1562">
        <f>(O1562*constantes!$D$4)+(P1562*constantes!$E$5)+(D1562*constantes!$D$6)+(Q1562*constantes!$D$8)+(F1562*constantes!$D$9)</f>
        <v>26.249580125630544</v>
      </c>
      <c r="V1562" s="5">
        <f t="shared" si="341"/>
        <v>0.1076417068629032</v>
      </c>
      <c r="W1562" s="5">
        <f t="shared" si="342"/>
        <v>0.14785139928823654</v>
      </c>
      <c r="X1562" s="6">
        <f t="shared" si="343"/>
        <v>4.7056870117746286E-2</v>
      </c>
      <c r="Y1562" s="6">
        <f t="shared" si="344"/>
        <v>6.490976676021798E-2</v>
      </c>
      <c r="AA1562">
        <f>(O1562*constantes!$B$4)+(LN(110)*constantes!$B$5)+(LN(22)*constantes!$B$8)+(F1562*constantes!$B$9)</f>
        <v>23.644920755024344</v>
      </c>
      <c r="AB1562">
        <f t="shared" si="345"/>
        <v>8.7567364830949512E-2</v>
      </c>
      <c r="AC1562">
        <f>(O1562*constantes!$D$4)+(LN(110)*constantes!$D$5)+(LN(22)*constantes!$D$8)+(F1562*constantes!$D$9)</f>
        <v>25.706557790361106</v>
      </c>
      <c r="AD1562" s="7">
        <f t="shared" si="346"/>
        <v>3.8241136753246696E-2</v>
      </c>
      <c r="AF1562">
        <f>(O1562*constantes!$B$4)+(LN(125)*constantes!$B$5)+(LN(22.5)*constantes!$B$8)+(F1562*constantes!$B$9)</f>
        <v>23.899877691778737</v>
      </c>
      <c r="AG1562">
        <f t="shared" si="347"/>
        <v>0.11152976090806932</v>
      </c>
      <c r="AH1562">
        <f>(O1562*constantes!$D$4)+(LN(125)*constantes!$D$5)+(LN(22.5)*constantes!$D$8)+(F1562*constantes!$D$9)</f>
        <v>26.077630806969339</v>
      </c>
      <c r="AI1562">
        <f t="shared" si="348"/>
        <v>5.4942946453026109E-2</v>
      </c>
    </row>
    <row r="1563" spans="1:35" x14ac:dyDescent="0.25">
      <c r="A1563" s="11">
        <v>1562</v>
      </c>
      <c r="B1563">
        <v>1</v>
      </c>
      <c r="C1563">
        <v>58</v>
      </c>
      <c r="D1563">
        <v>1</v>
      </c>
      <c r="E1563">
        <v>0</v>
      </c>
      <c r="F1563">
        <v>0</v>
      </c>
      <c r="G1563">
        <v>144</v>
      </c>
      <c r="H1563">
        <v>24.9</v>
      </c>
      <c r="I1563">
        <f>IF(AND(B1563=1,E1563=0),V1563,IF(AND(B1563=1,E1563=1),W1563,IF(AND(B1563=0,E1563=0),X1563,IF(AND(B1563=0,E1563=1),Y1563,ERROR))))</f>
        <v>0.32943130018825706</v>
      </c>
      <c r="K1563">
        <f t="shared" si="336"/>
        <v>0.1302191222428678</v>
      </c>
      <c r="L1563">
        <f t="shared" si="337"/>
        <v>0.10247681663833785</v>
      </c>
      <c r="M1563" s="22" t="str">
        <f t="shared" si="349"/>
        <v>'&gt;30%</v>
      </c>
      <c r="O1563">
        <f t="shared" si="338"/>
        <v>4.0604430105464191</v>
      </c>
      <c r="P1563">
        <f t="shared" si="339"/>
        <v>4.9698132995760007</v>
      </c>
      <c r="Q1563">
        <f t="shared" si="340"/>
        <v>3.2148678034706619</v>
      </c>
      <c r="R1563">
        <f>(O1563*constantes!$B$4)+(P1563*constantes!$B$5)+(D1563*constantes!$B$6)+(Q1563*constantes!$B$8)+(F1563*constantes!$B$9)</f>
        <v>25.117578678445469</v>
      </c>
      <c r="S1563" s="4">
        <f>(O1563*constantes!$B$4)+(P1563*constantes!$C$5)+(D1563*constantes!$B$6)+(Q1563*constantes!$B$8)+(F1563*constantes!$B$9)</f>
        <v>25.473616103227087</v>
      </c>
      <c r="T1563">
        <f>(O1563*constantes!$D$4)+(P1563*constantes!$D$5)+(D1563*constantes!$D$6)+(Q1563*constantes!$D$8)+(F1563*constantes!$D$9)</f>
        <v>27.290668355742252</v>
      </c>
      <c r="U1563">
        <f>(O1563*constantes!$D$4)+(P1563*constantes!$E$5)+(D1563*constantes!$D$6)+(Q1563*constantes!$D$8)+(F1563*constantes!$D$9)</f>
        <v>27.637362531520672</v>
      </c>
      <c r="V1563" s="5">
        <f t="shared" si="341"/>
        <v>0.32943130018825706</v>
      </c>
      <c r="W1563" s="5">
        <f t="shared" si="342"/>
        <v>0.43477698070572057</v>
      </c>
      <c r="X1563" s="6">
        <f t="shared" si="343"/>
        <v>0.1731085538585988</v>
      </c>
      <c r="Y1563" s="6">
        <f t="shared" si="344"/>
        <v>0.23574116224647368</v>
      </c>
      <c r="AA1563">
        <f>(O1563*constantes!$B$4)+(LN(110)*constantes!$B$5)+(LN(22)*constantes!$B$8)+(F1563*constantes!$B$9)</f>
        <v>23.81024951683365</v>
      </c>
      <c r="AB1563">
        <f t="shared" si="345"/>
        <v>0.10247681663833785</v>
      </c>
      <c r="AC1563">
        <f>(O1563*constantes!$D$4)+(LN(110)*constantes!$D$5)+(LN(22)*constantes!$D$8)+(F1563*constantes!$D$9)</f>
        <v>25.851073342728132</v>
      </c>
      <c r="AD1563" s="7">
        <f t="shared" si="346"/>
        <v>4.4054054961770062E-2</v>
      </c>
      <c r="AF1563">
        <f>(O1563*constantes!$B$4)+(LN(125)*constantes!$B$5)+(LN(22.5)*constantes!$B$8)+(F1563*constantes!$B$9)</f>
        <v>24.065206453588043</v>
      </c>
      <c r="AG1563">
        <f t="shared" si="347"/>
        <v>0.1302191222428678</v>
      </c>
      <c r="AH1563">
        <f>(O1563*constantes!$D$4)+(LN(125)*constantes!$D$5)+(LN(22.5)*constantes!$D$8)+(F1563*constantes!$D$9)</f>
        <v>26.222146359336364</v>
      </c>
      <c r="AI1563">
        <f t="shared" si="348"/>
        <v>6.3209991046805025E-2</v>
      </c>
    </row>
    <row r="1564" spans="1:35" x14ac:dyDescent="0.25">
      <c r="A1564" s="11">
        <v>1563</v>
      </c>
      <c r="B1564">
        <v>0</v>
      </c>
      <c r="C1564">
        <v>62</v>
      </c>
      <c r="D1564">
        <v>0</v>
      </c>
      <c r="E1564">
        <v>1</v>
      </c>
      <c r="F1564">
        <v>0</v>
      </c>
      <c r="G1564">
        <v>204</v>
      </c>
      <c r="H1564">
        <v>24.83</v>
      </c>
      <c r="I1564">
        <f>IF(AND(B1564=1,E1564=0),V1564,IF(AND(B1564=1,E1564=1),W1564,IF(AND(B1564=0,E1564=0),X1564,IF(AND(B1564=0,E1564=1),Y1564,ERROR))))</f>
        <v>0.37700536821560338</v>
      </c>
      <c r="K1564">
        <f t="shared" si="336"/>
        <v>7.5302674960658122E-2</v>
      </c>
      <c r="L1564">
        <f t="shared" si="337"/>
        <v>5.2585681787711391E-2</v>
      </c>
      <c r="M1564" s="22" t="str">
        <f t="shared" si="349"/>
        <v>'&gt;30%</v>
      </c>
      <c r="O1564">
        <f t="shared" si="338"/>
        <v>4.1271343850450917</v>
      </c>
      <c r="P1564">
        <f t="shared" si="339"/>
        <v>5.3181199938442161</v>
      </c>
      <c r="Q1564">
        <f t="shared" si="340"/>
        <v>3.2120525995200753</v>
      </c>
      <c r="R1564">
        <f>(O1564*constantes!$B$4)+(P1564*constantes!$B$5)+(D1564*constantes!$B$6)+(Q1564*constantes!$B$8)+(F1564*constantes!$B$9)</f>
        <v>25.259561232772025</v>
      </c>
      <c r="S1564" s="4">
        <f>(O1564*constantes!$B$4)+(P1564*constantes!$C$5)+(D1564*constantes!$B$6)+(Q1564*constantes!$B$8)+(F1564*constantes!$B$9)</f>
        <v>25.640551349131027</v>
      </c>
      <c r="T1564">
        <f>(O1564*constantes!$D$4)+(P1564*constantes!$D$5)+(D1564*constantes!$D$6)+(Q1564*constantes!$D$8)+(F1564*constantes!$D$9)</f>
        <v>27.831776364503622</v>
      </c>
      <c r="U1564">
        <f>(O1564*constantes!$D$4)+(P1564*constantes!$E$5)+(D1564*constantes!$D$6)+(Q1564*constantes!$D$8)+(F1564*constantes!$D$9)</f>
        <v>28.202768415274196</v>
      </c>
      <c r="V1564" s="5">
        <f t="shared" si="341"/>
        <v>0.3690919558490523</v>
      </c>
      <c r="W1564" s="5">
        <f t="shared" si="342"/>
        <v>0.49043017788634757</v>
      </c>
      <c r="X1564" s="6">
        <f t="shared" si="343"/>
        <v>0.27858692035845412</v>
      </c>
      <c r="Y1564" s="6">
        <f t="shared" si="344"/>
        <v>0.37700536821560338</v>
      </c>
      <c r="AA1564">
        <f>(O1564*constantes!$B$4)+(LN(110)*constantes!$B$5)+(LN(22)*constantes!$B$8)+(F1564*constantes!$B$9)</f>
        <v>24.017857097993041</v>
      </c>
      <c r="AB1564">
        <f t="shared" si="345"/>
        <v>0.12458920296857934</v>
      </c>
      <c r="AC1564">
        <f>(O1564*constantes!$D$4)+(LN(110)*constantes!$D$5)+(LN(22)*constantes!$D$8)+(F1564*constantes!$D$9)</f>
        <v>26.032545241135235</v>
      </c>
      <c r="AD1564" s="7">
        <f t="shared" si="346"/>
        <v>5.2585681787711391E-2</v>
      </c>
      <c r="AF1564">
        <f>(O1564*constantes!$B$4)+(LN(125)*constantes!$B$5)+(LN(22.5)*constantes!$B$8)+(F1564*constantes!$B$9)</f>
        <v>24.27281403474743</v>
      </c>
      <c r="AG1564">
        <f t="shared" si="347"/>
        <v>0.15777159470264646</v>
      </c>
      <c r="AH1564">
        <f>(O1564*constantes!$D$4)+(LN(125)*constantes!$D$5)+(LN(22.5)*constantes!$D$8)+(F1564*constantes!$D$9)</f>
        <v>26.403618257743467</v>
      </c>
      <c r="AI1564">
        <f t="shared" si="348"/>
        <v>7.5302674960658122E-2</v>
      </c>
    </row>
    <row r="1565" spans="1:35" x14ac:dyDescent="0.25">
      <c r="A1565" s="11">
        <v>1564</v>
      </c>
      <c r="B1565">
        <v>1</v>
      </c>
      <c r="C1565">
        <v>52</v>
      </c>
      <c r="D1565">
        <v>1</v>
      </c>
      <c r="E1565">
        <v>0</v>
      </c>
      <c r="F1565">
        <v>0</v>
      </c>
      <c r="G1565">
        <v>114</v>
      </c>
      <c r="H1565">
        <v>22.81</v>
      </c>
      <c r="I1565">
        <f>IF(AND(B1565=1,E1565=0),V1565,IF(AND(B1565=1,E1565=1),W1565,IF(AND(B1565=0,E1565=0),X1565,IF(AND(B1565=0,E1565=1),Y1565,ERROR))))</f>
        <v>0.15805471924135184</v>
      </c>
      <c r="K1565">
        <f t="shared" si="336"/>
        <v>9.453671546464415E-2</v>
      </c>
      <c r="L1565">
        <f t="shared" si="337"/>
        <v>7.4072320755760312E-2</v>
      </c>
      <c r="M1565" s="22" t="str">
        <f t="shared" si="349"/>
        <v>Elevated Risk</v>
      </c>
      <c r="O1565">
        <f t="shared" si="338"/>
        <v>3.9512437185814275</v>
      </c>
      <c r="P1565">
        <f t="shared" si="339"/>
        <v>4.7361984483944957</v>
      </c>
      <c r="Q1565">
        <f t="shared" si="340"/>
        <v>3.1271990362962967</v>
      </c>
      <c r="R1565">
        <f>(O1565*constantes!$B$4)+(P1565*constantes!$B$5)+(D1565*constantes!$B$6)+(Q1565*constantes!$B$8)+(F1565*constantes!$B$9)</f>
        <v>24.27477024384752</v>
      </c>
      <c r="S1565" s="4">
        <f>(O1565*constantes!$B$4)+(P1565*constantes!$C$5)+(D1565*constantes!$B$6)+(Q1565*constantes!$B$8)+(F1565*constantes!$B$9)</f>
        <v>24.6140715006905</v>
      </c>
      <c r="T1565">
        <f>(O1565*constantes!$D$4)+(P1565*constantes!$D$5)+(D1565*constantes!$D$6)+(Q1565*constantes!$D$8)+(F1565*constantes!$D$9)</f>
        <v>26.29157123010021</v>
      </c>
      <c r="U1565">
        <f>(O1565*constantes!$D$4)+(P1565*constantes!$E$5)+(D1565*constantes!$D$6)+(Q1565*constantes!$D$8)+(F1565*constantes!$D$9)</f>
        <v>26.621968433860211</v>
      </c>
      <c r="V1565" s="5">
        <f t="shared" si="341"/>
        <v>0.15805471924135184</v>
      </c>
      <c r="W1565" s="5">
        <f t="shared" si="342"/>
        <v>0.21458159873059035</v>
      </c>
      <c r="X1565" s="6">
        <f t="shared" si="343"/>
        <v>6.7597201575382959E-2</v>
      </c>
      <c r="Y1565" s="6">
        <f t="shared" si="344"/>
        <v>9.2800640371333953E-2</v>
      </c>
      <c r="AA1565">
        <f>(O1565*constantes!$B$4)+(LN(110)*constantes!$B$5)+(LN(22)*constantes!$B$8)+(F1565*constantes!$B$9)</f>
        <v>23.470316488918311</v>
      </c>
      <c r="AB1565">
        <f t="shared" si="345"/>
        <v>7.4072320755760312E-2</v>
      </c>
      <c r="AC1565">
        <f>(O1565*constantes!$D$4)+(LN(110)*constantes!$D$5)+(LN(22)*constantes!$D$8)+(F1565*constantes!$D$9)</f>
        <v>25.553934425340952</v>
      </c>
      <c r="AD1565" s="7">
        <f t="shared" si="346"/>
        <v>3.291838619478793E-2</v>
      </c>
      <c r="AF1565">
        <f>(O1565*constantes!$B$4)+(LN(125)*constantes!$B$5)+(LN(22.5)*constantes!$B$8)+(F1565*constantes!$B$9)</f>
        <v>23.725273425672704</v>
      </c>
      <c r="AG1565">
        <f t="shared" si="347"/>
        <v>9.453671546464415E-2</v>
      </c>
      <c r="AH1565">
        <f>(O1565*constantes!$D$4)+(LN(125)*constantes!$D$5)+(LN(22.5)*constantes!$D$8)+(F1565*constantes!$D$9)</f>
        <v>25.925007441949184</v>
      </c>
      <c r="AI1565">
        <f t="shared" si="348"/>
        <v>4.7353292556453264E-2</v>
      </c>
    </row>
    <row r="1566" spans="1:35" x14ac:dyDescent="0.25">
      <c r="A1566" s="11">
        <v>1565</v>
      </c>
      <c r="B1566">
        <v>0</v>
      </c>
      <c r="C1566">
        <v>41</v>
      </c>
      <c r="D1566">
        <v>1</v>
      </c>
      <c r="E1566">
        <v>0</v>
      </c>
      <c r="F1566">
        <v>0</v>
      </c>
      <c r="G1566">
        <v>114</v>
      </c>
      <c r="H1566">
        <v>26.42</v>
      </c>
      <c r="I1566">
        <f>IF(AND(B1566=1,E1566=0),V1566,IF(AND(B1566=1,E1566=1),W1566,IF(AND(B1566=0,E1566=0),X1566,IF(AND(B1566=0,E1566=1),Y1566,ERROR))))</f>
        <v>3.8747128741029035E-2</v>
      </c>
      <c r="K1566">
        <f t="shared" si="336"/>
        <v>2.5088146116023613E-2</v>
      </c>
      <c r="L1566">
        <f t="shared" si="337"/>
        <v>1.7378724267438583E-2</v>
      </c>
      <c r="M1566" s="22" t="str">
        <f t="shared" si="349"/>
        <v>Elevated Risk</v>
      </c>
      <c r="O1566">
        <f t="shared" si="338"/>
        <v>3.713572066704308</v>
      </c>
      <c r="P1566">
        <f t="shared" si="339"/>
        <v>4.7361984483944957</v>
      </c>
      <c r="Q1566">
        <f t="shared" si="340"/>
        <v>3.2741212990941793</v>
      </c>
      <c r="R1566">
        <f>(O1566*constantes!$B$4)+(P1566*constantes!$B$5)+(D1566*constantes!$B$6)+(Q1566*constantes!$B$8)+(F1566*constantes!$B$9)</f>
        <v>23.651383460698398</v>
      </c>
      <c r="S1566" s="4">
        <f>(O1566*constantes!$B$4)+(P1566*constantes!$C$5)+(D1566*constantes!$B$6)+(Q1566*constantes!$B$8)+(F1566*constantes!$B$9)</f>
        <v>23.990684717541377</v>
      </c>
      <c r="T1566">
        <f>(O1566*constantes!$D$4)+(P1566*constantes!$D$5)+(D1566*constantes!$D$6)+(Q1566*constantes!$D$8)+(F1566*constantes!$D$9)</f>
        <v>25.71996403518235</v>
      </c>
      <c r="U1566">
        <f>(O1566*constantes!$D$4)+(P1566*constantes!$E$5)+(D1566*constantes!$D$6)+(Q1566*constantes!$D$8)+(F1566*constantes!$D$9)</f>
        <v>26.050361238942351</v>
      </c>
      <c r="V1566" s="5">
        <f t="shared" si="341"/>
        <v>8.8109341017759912E-2</v>
      </c>
      <c r="W1566" s="5">
        <f t="shared" si="342"/>
        <v>0.12146109718071219</v>
      </c>
      <c r="X1566" s="6">
        <f t="shared" si="343"/>
        <v>3.8747128741029035E-2</v>
      </c>
      <c r="Y1566" s="6">
        <f t="shared" si="344"/>
        <v>5.3505195965742325E-2</v>
      </c>
      <c r="AA1566">
        <f>(O1566*constantes!$B$4)+(LN(110)*constantes!$B$5)+(LN(22)*constantes!$B$8)+(F1566*constantes!$B$9)</f>
        <v>22.730454143490913</v>
      </c>
      <c r="AB1566">
        <f t="shared" si="345"/>
        <v>3.6057212319339005E-2</v>
      </c>
      <c r="AC1566">
        <f>(O1566*constantes!$D$4)+(LN(110)*constantes!$D$5)+(LN(22)*constantes!$D$8)+(F1566*constantes!$D$9)</f>
        <v>24.907213223567677</v>
      </c>
      <c r="AD1566" s="7">
        <f t="shared" si="346"/>
        <v>1.7378724267438583E-2</v>
      </c>
      <c r="AF1566">
        <f>(O1566*constantes!$B$4)+(LN(125)*constantes!$B$5)+(LN(22.5)*constantes!$B$8)+(F1566*constantes!$B$9)</f>
        <v>22.985411080245306</v>
      </c>
      <c r="AG1566">
        <f t="shared" si="347"/>
        <v>4.62827295767122E-2</v>
      </c>
      <c r="AH1566">
        <f>(O1566*constantes!$D$4)+(LN(125)*constantes!$D$5)+(LN(22.5)*constantes!$D$8)+(F1566*constantes!$D$9)</f>
        <v>25.278286240175909</v>
      </c>
      <c r="AI1566">
        <f t="shared" si="348"/>
        <v>2.5088146116023613E-2</v>
      </c>
    </row>
    <row r="1567" spans="1:35" x14ac:dyDescent="0.25">
      <c r="A1567" s="11">
        <v>1566</v>
      </c>
      <c r="B1567">
        <v>0</v>
      </c>
      <c r="C1567">
        <v>47</v>
      </c>
      <c r="D1567">
        <v>0</v>
      </c>
      <c r="E1567">
        <v>0</v>
      </c>
      <c r="F1567">
        <v>0</v>
      </c>
      <c r="G1567">
        <v>127.5</v>
      </c>
      <c r="H1567">
        <v>24.63</v>
      </c>
      <c r="I1567">
        <f>IF(AND(B1567=1,E1567=0),V1567,IF(AND(B1567=1,E1567=1),W1567,IF(AND(B1567=0,E1567=0),X1567,IF(AND(B1567=0,E1567=1),Y1567,ERROR))))</f>
        <v>3.9977620261401725E-2</v>
      </c>
      <c r="K1567">
        <f t="shared" si="336"/>
        <v>3.6173927347526003E-2</v>
      </c>
      <c r="L1567">
        <f t="shared" si="337"/>
        <v>2.5101986203356352E-2</v>
      </c>
      <c r="M1567" s="22" t="str">
        <f t="shared" si="349"/>
        <v>Elevated Risk</v>
      </c>
      <c r="O1567">
        <f t="shared" si="338"/>
        <v>3.8501476017100584</v>
      </c>
      <c r="P1567">
        <f t="shared" si="339"/>
        <v>4.8481163645984813</v>
      </c>
      <c r="Q1567">
        <f t="shared" si="340"/>
        <v>3.2039652121324464</v>
      </c>
      <c r="R1567">
        <f>(O1567*constantes!$B$4)+(P1567*constantes!$B$5)+(D1567*constantes!$B$6)+(Q1567*constantes!$B$8)+(F1567*constantes!$B$9)</f>
        <v>23.519006685080932</v>
      </c>
      <c r="S1567" s="4">
        <f>(O1567*constantes!$B$4)+(P1567*constantes!$C$5)+(D1567*constantes!$B$6)+(Q1567*constantes!$B$8)+(F1567*constantes!$B$9)</f>
        <v>23.866325741440768</v>
      </c>
      <c r="T1567">
        <f>(O1567*constantes!$D$4)+(P1567*constantes!$D$5)+(D1567*constantes!$D$6)+(Q1567*constantes!$D$8)+(F1567*constantes!$D$9)</f>
        <v>25.751863352430615</v>
      </c>
      <c r="U1567">
        <f>(O1567*constantes!$D$4)+(P1567*constantes!$E$5)+(D1567*constantes!$D$6)+(Q1567*constantes!$D$8)+(F1567*constantes!$D$9)</f>
        <v>26.090067950025006</v>
      </c>
      <c r="V1567" s="5">
        <f t="shared" si="341"/>
        <v>7.7620954091689898E-2</v>
      </c>
      <c r="W1567" s="5">
        <f t="shared" si="342"/>
        <v>0.10805632596616899</v>
      </c>
      <c r="X1567" s="6">
        <f t="shared" si="343"/>
        <v>3.9977620261401725E-2</v>
      </c>
      <c r="Y1567" s="6">
        <f t="shared" si="344"/>
        <v>5.5611065319100983E-2</v>
      </c>
      <c r="AA1567">
        <f>(O1567*constantes!$B$4)+(LN(110)*constantes!$B$5)+(LN(22)*constantes!$B$8)+(F1567*constantes!$B$9)</f>
        <v>23.155608320942413</v>
      </c>
      <c r="AB1567">
        <f t="shared" si="345"/>
        <v>5.4631350702972536E-2</v>
      </c>
      <c r="AC1567">
        <f>(O1567*constantes!$D$4)+(LN(110)*constantes!$D$5)+(LN(22)*constantes!$D$8)+(F1567*constantes!$D$9)</f>
        <v>25.278844814605776</v>
      </c>
      <c r="AD1567" s="7">
        <f t="shared" si="346"/>
        <v>2.5101986203356352E-2</v>
      </c>
      <c r="AF1567">
        <f>(O1567*constantes!$B$4)+(LN(125)*constantes!$B$5)+(LN(22.5)*constantes!$B$8)+(F1567*constantes!$B$9)</f>
        <v>23.410565257696806</v>
      </c>
      <c r="AG1567">
        <f t="shared" si="347"/>
        <v>6.9930001122808005E-2</v>
      </c>
      <c r="AH1567">
        <f>(O1567*constantes!$D$4)+(LN(125)*constantes!$D$5)+(LN(22.5)*constantes!$D$8)+(F1567*constantes!$D$9)</f>
        <v>25.649917831214008</v>
      </c>
      <c r="AI1567">
        <f t="shared" si="348"/>
        <v>3.6173927347526003E-2</v>
      </c>
    </row>
    <row r="1568" spans="1:35" x14ac:dyDescent="0.25">
      <c r="A1568" s="11">
        <v>1567</v>
      </c>
      <c r="B1568">
        <v>1</v>
      </c>
      <c r="C1568">
        <v>47</v>
      </c>
      <c r="D1568">
        <v>0</v>
      </c>
      <c r="E1568">
        <v>0</v>
      </c>
      <c r="F1568">
        <v>0</v>
      </c>
      <c r="G1568">
        <v>116</v>
      </c>
      <c r="H1568">
        <v>24.05</v>
      </c>
      <c r="I1568">
        <f>IF(AND(B1568=1,E1568=0),V1568,IF(AND(B1568=1,E1568=1),W1568,IF(AND(B1568=0,E1568=0),X1568,IF(AND(B1568=0,E1568=1),Y1568,ERROR))))</f>
        <v>6.4369290620346908E-2</v>
      </c>
      <c r="K1568">
        <f t="shared" si="336"/>
        <v>6.9930001122808005E-2</v>
      </c>
      <c r="L1568">
        <f t="shared" si="337"/>
        <v>5.4631350702972536E-2</v>
      </c>
      <c r="M1568" s="22" t="str">
        <f t="shared" si="349"/>
        <v>NORMAL</v>
      </c>
      <c r="O1568">
        <f t="shared" si="338"/>
        <v>3.8501476017100584</v>
      </c>
      <c r="P1568">
        <f t="shared" si="339"/>
        <v>4.7535901911063645</v>
      </c>
      <c r="Q1568">
        <f t="shared" si="340"/>
        <v>3.1801349965517702</v>
      </c>
      <c r="R1568">
        <f>(O1568*constantes!$B$4)+(P1568*constantes!$B$5)+(D1568*constantes!$B$6)+(Q1568*constantes!$B$8)+(F1568*constantes!$B$9)</f>
        <v>23.324761191153286</v>
      </c>
      <c r="S1568" s="4">
        <f>(O1568*constantes!$B$4)+(P1568*constantes!$C$5)+(D1568*constantes!$B$6)+(Q1568*constantes!$B$8)+(F1568*constantes!$B$9)</f>
        <v>23.665308392444146</v>
      </c>
      <c r="T1568">
        <f>(O1568*constantes!$D$4)+(P1568*constantes!$D$5)+(D1568*constantes!$D$6)+(Q1568*constantes!$D$8)+(F1568*constantes!$D$9)</f>
        <v>25.473786536037284</v>
      </c>
      <c r="U1568">
        <f>(O1568*constantes!$D$4)+(P1568*constantes!$E$5)+(D1568*constantes!$D$6)+(Q1568*constantes!$D$8)+(F1568*constantes!$D$9)</f>
        <v>25.805396987768862</v>
      </c>
      <c r="V1568" s="5">
        <f t="shared" si="341"/>
        <v>6.4369290620346908E-2</v>
      </c>
      <c r="W1568" s="5">
        <f t="shared" si="342"/>
        <v>8.9287974919959545E-2</v>
      </c>
      <c r="X1568" s="6">
        <f t="shared" si="343"/>
        <v>3.0421986088050135E-2</v>
      </c>
      <c r="Y1568" s="6">
        <f t="shared" si="344"/>
        <v>4.2129131739495174E-2</v>
      </c>
      <c r="AA1568">
        <f>(O1568*constantes!$B$4)+(LN(110)*constantes!$B$5)+(LN(22)*constantes!$B$8)+(F1568*constantes!$B$9)</f>
        <v>23.155608320942413</v>
      </c>
      <c r="AB1568">
        <f t="shared" si="345"/>
        <v>5.4631350702972536E-2</v>
      </c>
      <c r="AC1568">
        <f>(O1568*constantes!$D$4)+(LN(110)*constantes!$D$5)+(LN(22)*constantes!$D$8)+(F1568*constantes!$D$9)</f>
        <v>25.278844814605776</v>
      </c>
      <c r="AD1568" s="7">
        <f t="shared" si="346"/>
        <v>2.5101986203356352E-2</v>
      </c>
      <c r="AF1568">
        <f>(O1568*constantes!$B$4)+(LN(125)*constantes!$B$5)+(LN(22.5)*constantes!$B$8)+(F1568*constantes!$B$9)</f>
        <v>23.410565257696806</v>
      </c>
      <c r="AG1568">
        <f t="shared" si="347"/>
        <v>6.9930001122808005E-2</v>
      </c>
      <c r="AH1568">
        <f>(O1568*constantes!$D$4)+(LN(125)*constantes!$D$5)+(LN(22.5)*constantes!$D$8)+(F1568*constantes!$D$9)</f>
        <v>25.649917831214008</v>
      </c>
      <c r="AI1568">
        <f t="shared" si="348"/>
        <v>3.6173927347526003E-2</v>
      </c>
    </row>
    <row r="1569" spans="1:35" x14ac:dyDescent="0.25">
      <c r="A1569" s="11">
        <v>1568</v>
      </c>
      <c r="B1569">
        <v>0</v>
      </c>
      <c r="C1569">
        <v>39</v>
      </c>
      <c r="D1569">
        <v>1</v>
      </c>
      <c r="E1569">
        <v>0</v>
      </c>
      <c r="F1569">
        <v>0</v>
      </c>
      <c r="G1569">
        <v>131.5</v>
      </c>
      <c r="H1569">
        <v>24.79</v>
      </c>
      <c r="I1569">
        <f>IF(AND(B1569=1,E1569=0),V1569,IF(AND(B1569=1,E1569=1),W1569,IF(AND(B1569=0,E1569=0),X1569,IF(AND(B1569=0,E1569=1),Y1569,ERROR))))</f>
        <v>4.8665855475052977E-2</v>
      </c>
      <c r="K1569">
        <f t="shared" si="336"/>
        <v>2.1931490638549711E-2</v>
      </c>
      <c r="L1569">
        <f t="shared" si="337"/>
        <v>1.5184528759381921E-2</v>
      </c>
      <c r="M1569" s="22" t="str">
        <f t="shared" si="349"/>
        <v>Elevated Risk</v>
      </c>
      <c r="O1569">
        <f t="shared" si="338"/>
        <v>3.6635616461296463</v>
      </c>
      <c r="P1569">
        <f t="shared" si="339"/>
        <v>4.8790068516178193</v>
      </c>
      <c r="Q1569">
        <f t="shared" si="340"/>
        <v>3.2104403460470992</v>
      </c>
      <c r="R1569">
        <f>(O1569*constantes!$B$4)+(P1569*constantes!$B$5)+(D1569*constantes!$B$6)+(Q1569*constantes!$B$8)+(F1569*constantes!$B$9)</f>
        <v>23.710139685370688</v>
      </c>
      <c r="S1569" s="4">
        <f>(O1569*constantes!$B$4)+(P1569*constantes!$C$5)+(D1569*constantes!$B$6)+(Q1569*constantes!$B$8)+(F1569*constantes!$B$9)</f>
        <v>24.059671736220587</v>
      </c>
      <c r="T1569">
        <f>(O1569*constantes!$D$4)+(P1569*constantes!$D$5)+(D1569*constantes!$D$6)+(Q1569*constantes!$D$8)+(F1569*constantes!$D$9)</f>
        <v>25.953032478334858</v>
      </c>
      <c r="U1569">
        <f>(O1569*constantes!$D$4)+(P1569*constantes!$E$5)+(D1569*constantes!$D$6)+(Q1569*constantes!$D$8)+(F1569*constantes!$D$9)</f>
        <v>26.293391996303722</v>
      </c>
      <c r="V1569" s="5">
        <f t="shared" si="341"/>
        <v>9.3185123529526348E-2</v>
      </c>
      <c r="W1569" s="5">
        <f t="shared" si="342"/>
        <v>0.12954910047985757</v>
      </c>
      <c r="X1569" s="6">
        <f t="shared" si="343"/>
        <v>4.8665855475052977E-2</v>
      </c>
      <c r="Y1569" s="6">
        <f t="shared" si="344"/>
        <v>6.7716124007212608E-2</v>
      </c>
      <c r="AA1569">
        <f>(O1569*constantes!$B$4)+(LN(110)*constantes!$B$5)+(LN(22)*constantes!$B$8)+(F1569*constantes!$B$9)</f>
        <v>22.574773704658814</v>
      </c>
      <c r="AB1569">
        <f t="shared" si="345"/>
        <v>3.0940270522043956E-2</v>
      </c>
      <c r="AC1569">
        <f>(O1569*constantes!$D$4)+(LN(110)*constantes!$D$5)+(LN(22)*constantes!$D$8)+(F1569*constantes!$D$9)</f>
        <v>24.771131368454586</v>
      </c>
      <c r="AD1569" s="7">
        <f t="shared" si="346"/>
        <v>1.5184528759381921E-2</v>
      </c>
      <c r="AF1569">
        <f>(O1569*constantes!$B$4)+(LN(125)*constantes!$B$5)+(LN(22.5)*constantes!$B$8)+(F1569*constantes!$B$9)</f>
        <v>22.829730641413207</v>
      </c>
      <c r="AG1569">
        <f t="shared" si="347"/>
        <v>3.974481175054656E-2</v>
      </c>
      <c r="AH1569">
        <f>(O1569*constantes!$D$4)+(LN(125)*constantes!$D$5)+(LN(22.5)*constantes!$D$8)+(F1569*constantes!$D$9)</f>
        <v>25.142204385062819</v>
      </c>
      <c r="AI1569">
        <f t="shared" si="348"/>
        <v>2.1931490638549711E-2</v>
      </c>
    </row>
    <row r="1570" spans="1:35" x14ac:dyDescent="0.25">
      <c r="A1570" s="11">
        <v>1569</v>
      </c>
      <c r="B1570">
        <v>0</v>
      </c>
      <c r="C1570">
        <v>67</v>
      </c>
      <c r="D1570">
        <v>0</v>
      </c>
      <c r="E1570">
        <v>0</v>
      </c>
      <c r="F1570">
        <v>0</v>
      </c>
      <c r="G1570">
        <v>117</v>
      </c>
      <c r="H1570">
        <v>22.55</v>
      </c>
      <c r="I1570">
        <f>IF(AND(B1570=1,E1570=0),V1570,IF(AND(B1570=1,E1570=1),W1570,IF(AND(B1570=0,E1570=0),X1570,IF(AND(B1570=0,E1570=1),Y1570,ERROR))))</f>
        <v>7.7217330550882313E-2</v>
      </c>
      <c r="K1570">
        <f t="shared" si="336"/>
        <v>9.215699866828464E-2</v>
      </c>
      <c r="L1570">
        <f t="shared" si="337"/>
        <v>6.4534688350861291E-2</v>
      </c>
      <c r="M1570" s="22" t="str">
        <f t="shared" si="349"/>
        <v>NORMAL</v>
      </c>
      <c r="O1570">
        <f t="shared" si="338"/>
        <v>4.2046926193909657</v>
      </c>
      <c r="P1570">
        <f t="shared" si="339"/>
        <v>4.7621739347977563</v>
      </c>
      <c r="Q1570">
        <f t="shared" si="340"/>
        <v>3.1157350659486873</v>
      </c>
      <c r="R1570">
        <f>(O1570*constantes!$B$4)+(P1570*constantes!$B$5)+(D1570*constantes!$B$6)+(Q1570*constantes!$B$8)+(F1570*constantes!$B$9)</f>
        <v>24.393314847656065</v>
      </c>
      <c r="S1570" s="4">
        <f>(O1570*constantes!$B$4)+(P1570*constantes!$C$5)+(D1570*constantes!$B$6)+(Q1570*constantes!$B$8)+(F1570*constantes!$B$9)</f>
        <v>24.734476988344976</v>
      </c>
      <c r="T1570">
        <f>(O1570*constantes!$D$4)+(P1570*constantes!$D$5)+(D1570*constantes!$D$6)+(Q1570*constantes!$D$8)+(F1570*constantes!$D$9)</f>
        <v>26.4297491812444</v>
      </c>
      <c r="U1570">
        <f>(O1570*constantes!$D$4)+(P1570*constantes!$E$5)+(D1570*constantes!$D$6)+(Q1570*constantes!$D$8)+(F1570*constantes!$D$9)</f>
        <v>26.761958434935888</v>
      </c>
      <c r="V1570" s="5">
        <f t="shared" si="341"/>
        <v>0.17608897963719827</v>
      </c>
      <c r="W1570" s="5">
        <f t="shared" si="342"/>
        <v>0.23848437128148336</v>
      </c>
      <c r="X1570" s="6">
        <f t="shared" si="343"/>
        <v>7.7217330550882313E-2</v>
      </c>
      <c r="Y1570" s="6">
        <f t="shared" si="344"/>
        <v>0.10598037809875138</v>
      </c>
      <c r="AA1570">
        <f>(O1570*constantes!$B$4)+(LN(110)*constantes!$B$5)+(LN(22)*constantes!$B$8)+(F1570*constantes!$B$9)</f>
        <v>24.25929277918237</v>
      </c>
      <c r="AB1570">
        <f t="shared" si="345"/>
        <v>0.1558271506156762</v>
      </c>
      <c r="AC1570">
        <f>(O1570*constantes!$D$4)+(LN(110)*constantes!$D$5)+(LN(22)*constantes!$D$8)+(F1570*constantes!$D$9)</f>
        <v>26.243586625866762</v>
      </c>
      <c r="AD1570" s="7">
        <f t="shared" si="346"/>
        <v>6.4534688350861291E-2</v>
      </c>
      <c r="AF1570">
        <f>(O1570*constantes!$B$4)+(LN(125)*constantes!$B$5)+(LN(22.5)*constantes!$B$8)+(F1570*constantes!$B$9)</f>
        <v>24.514249715936764</v>
      </c>
      <c r="AG1570">
        <f t="shared" si="347"/>
        <v>0.19635063157104138</v>
      </c>
      <c r="AH1570">
        <f>(O1570*constantes!$D$4)+(LN(125)*constantes!$D$5)+(LN(22.5)*constantes!$D$8)+(F1570*constantes!$D$9)</f>
        <v>26.614659642474994</v>
      </c>
      <c r="AI1570">
        <f t="shared" si="348"/>
        <v>9.215699866828464E-2</v>
      </c>
    </row>
    <row r="1571" spans="1:35" x14ac:dyDescent="0.25">
      <c r="A1571" s="11">
        <v>1570</v>
      </c>
      <c r="B1571">
        <v>0</v>
      </c>
      <c r="C1571">
        <v>64</v>
      </c>
      <c r="D1571">
        <v>0</v>
      </c>
      <c r="E1571">
        <v>0</v>
      </c>
      <c r="F1571">
        <v>0</v>
      </c>
      <c r="G1571">
        <v>114.5</v>
      </c>
      <c r="H1571">
        <v>19.34</v>
      </c>
      <c r="I1571">
        <f>IF(AND(B1571=1,E1571=0),V1571,IF(AND(B1571=1,E1571=1),W1571,IF(AND(B1571=0,E1571=0),X1571,IF(AND(B1571=0,E1571=1),Y1571,ERROR))))</f>
        <v>5.985466042632781E-2</v>
      </c>
      <c r="K1571">
        <f t="shared" si="336"/>
        <v>8.1811856272562489E-2</v>
      </c>
      <c r="L1571">
        <f t="shared" si="337"/>
        <v>5.7192348710877861E-2</v>
      </c>
      <c r="M1571" s="22" t="str">
        <f t="shared" si="349"/>
        <v>OPTIMAL</v>
      </c>
      <c r="O1571">
        <f t="shared" si="338"/>
        <v>4.1588830833596715</v>
      </c>
      <c r="P1571">
        <f t="shared" si="339"/>
        <v>4.7405748229942946</v>
      </c>
      <c r="Q1571">
        <f t="shared" si="340"/>
        <v>2.9621754900251482</v>
      </c>
      <c r="R1571">
        <f>(O1571*constantes!$B$4)+(P1571*constantes!$B$5)+(D1571*constantes!$B$6)+(Q1571*constantes!$B$8)+(F1571*constantes!$B$9)</f>
        <v>24.088906089042815</v>
      </c>
      <c r="S1571" s="4">
        <f>(O1571*constantes!$B$4)+(P1571*constantes!$C$5)+(D1571*constantes!$B$6)+(Q1571*constantes!$B$8)+(F1571*constantes!$B$9)</f>
        <v>24.428520869362124</v>
      </c>
      <c r="T1571">
        <f>(O1571*constantes!$D$4)+(P1571*constantes!$D$5)+(D1571*constantes!$D$6)+(Q1571*constantes!$D$8)+(F1571*constantes!$D$9)</f>
        <v>26.165834536261741</v>
      </c>
      <c r="U1571">
        <f>(O1571*constantes!$D$4)+(P1571*constantes!$E$5)+(D1571*constantes!$D$6)+(Q1571*constantes!$D$8)+(F1571*constantes!$D$9)</f>
        <v>26.496537035913821</v>
      </c>
      <c r="V1571" s="5">
        <f t="shared" si="341"/>
        <v>0.13312447799339988</v>
      </c>
      <c r="W1571" s="5">
        <f t="shared" si="342"/>
        <v>0.18178762542701854</v>
      </c>
      <c r="X1571" s="6">
        <f t="shared" si="343"/>
        <v>5.985466042632781E-2</v>
      </c>
      <c r="Y1571" s="6">
        <f t="shared" si="344"/>
        <v>8.2325013601522223E-2</v>
      </c>
      <c r="AA1571">
        <f>(O1571*constantes!$B$4)+(LN(110)*constantes!$B$5)+(LN(22)*constantes!$B$8)+(F1571*constantes!$B$9)</f>
        <v>24.116689525898391</v>
      </c>
      <c r="AB1571">
        <f t="shared" si="345"/>
        <v>0.13660645895193024</v>
      </c>
      <c r="AC1571">
        <f>(O1571*constantes!$D$4)+(LN(110)*constantes!$D$5)+(LN(22)*constantes!$D$8)+(F1571*constantes!$D$9)</f>
        <v>26.11893567165809</v>
      </c>
      <c r="AD1571" s="7">
        <f t="shared" si="346"/>
        <v>5.7192348710877861E-2</v>
      </c>
      <c r="AF1571">
        <f>(O1571*constantes!$B$4)+(LN(125)*constantes!$B$5)+(LN(22.5)*constantes!$B$8)+(F1571*constantes!$B$9)</f>
        <v>24.371646462652787</v>
      </c>
      <c r="AG1571">
        <f t="shared" si="347"/>
        <v>0.17266110175416416</v>
      </c>
      <c r="AH1571">
        <f>(O1571*constantes!$D$4)+(LN(125)*constantes!$D$5)+(LN(22.5)*constantes!$D$8)+(F1571*constantes!$D$9)</f>
        <v>26.490008688266322</v>
      </c>
      <c r="AI1571">
        <f t="shared" si="348"/>
        <v>8.1811856272562489E-2</v>
      </c>
    </row>
    <row r="1572" spans="1:35" x14ac:dyDescent="0.25">
      <c r="A1572" s="11">
        <v>1571</v>
      </c>
      <c r="B1572">
        <v>0</v>
      </c>
      <c r="C1572">
        <v>39</v>
      </c>
      <c r="D1572">
        <v>1</v>
      </c>
      <c r="E1572">
        <v>0</v>
      </c>
      <c r="F1572">
        <v>0</v>
      </c>
      <c r="G1572">
        <v>98</v>
      </c>
      <c r="H1572">
        <v>23.68</v>
      </c>
      <c r="I1572">
        <f>IF(AND(B1572=1,E1572=0),V1572,IF(AND(B1572=1,E1572=1),W1572,IF(AND(B1572=0,E1572=0),X1572,IF(AND(B1572=0,E1572=1),Y1572,ERROR))))</f>
        <v>2.1086967340436136E-2</v>
      </c>
      <c r="K1572">
        <f t="shared" si="336"/>
        <v>2.1931490638549711E-2</v>
      </c>
      <c r="L1572">
        <f t="shared" si="337"/>
        <v>1.5184528759381921E-2</v>
      </c>
      <c r="M1572" s="22" t="str">
        <f t="shared" si="349"/>
        <v>NORMAL</v>
      </c>
      <c r="O1572">
        <f t="shared" si="338"/>
        <v>3.6635616461296463</v>
      </c>
      <c r="P1572">
        <f t="shared" si="339"/>
        <v>4.5849674786705723</v>
      </c>
      <c r="Q1572">
        <f t="shared" si="340"/>
        <v>3.1646308100158049</v>
      </c>
      <c r="R1572">
        <f>(O1572*constantes!$B$4)+(P1572*constantes!$B$5)+(D1572*constantes!$B$6)+(Q1572*constantes!$B$8)+(F1572*constantes!$B$9)</f>
        <v>23.128356699524183</v>
      </c>
      <c r="S1572" s="4">
        <f>(O1572*constantes!$B$4)+(P1572*constantes!$C$5)+(D1572*constantes!$B$6)+(Q1572*constantes!$B$8)+(F1572*constantes!$B$9)</f>
        <v>23.456823769696143</v>
      </c>
      <c r="T1572">
        <f>(O1572*constantes!$D$4)+(P1572*constantes!$D$5)+(D1572*constantes!$D$6)+(Q1572*constantes!$D$8)+(F1572*constantes!$D$9)</f>
        <v>25.102506060481819</v>
      </c>
      <c r="U1572">
        <f>(O1572*constantes!$D$4)+(P1572*constantes!$E$5)+(D1572*constantes!$D$6)+(Q1572*constantes!$D$8)+(F1572*constantes!$D$9)</f>
        <v>25.42235339179388</v>
      </c>
      <c r="V1572" s="5">
        <f t="shared" si="341"/>
        <v>5.3202451477870394E-2</v>
      </c>
      <c r="W1572" s="5">
        <f t="shared" si="342"/>
        <v>7.311681309353113E-2</v>
      </c>
      <c r="X1572" s="6">
        <f t="shared" si="343"/>
        <v>2.1086967340436136E-2</v>
      </c>
      <c r="Y1572" s="6">
        <f t="shared" si="344"/>
        <v>2.8919119549601469E-2</v>
      </c>
      <c r="AA1572">
        <f>(O1572*constantes!$B$4)+(LN(110)*constantes!$B$5)+(LN(22)*constantes!$B$8)+(F1572*constantes!$B$9)</f>
        <v>22.574773704658814</v>
      </c>
      <c r="AB1572">
        <f t="shared" si="345"/>
        <v>3.0940270522043956E-2</v>
      </c>
      <c r="AC1572">
        <f>(O1572*constantes!$D$4)+(LN(110)*constantes!$D$5)+(LN(22)*constantes!$D$8)+(F1572*constantes!$D$9)</f>
        <v>24.771131368454586</v>
      </c>
      <c r="AD1572" s="7">
        <f t="shared" si="346"/>
        <v>1.5184528759381921E-2</v>
      </c>
      <c r="AF1572">
        <f>(O1572*constantes!$B$4)+(LN(125)*constantes!$B$5)+(LN(22.5)*constantes!$B$8)+(F1572*constantes!$B$9)</f>
        <v>22.829730641413207</v>
      </c>
      <c r="AG1572">
        <f t="shared" si="347"/>
        <v>3.974481175054656E-2</v>
      </c>
      <c r="AH1572">
        <f>(O1572*constantes!$D$4)+(LN(125)*constantes!$D$5)+(LN(22.5)*constantes!$D$8)+(F1572*constantes!$D$9)</f>
        <v>25.142204385062819</v>
      </c>
      <c r="AI1572">
        <f t="shared" si="348"/>
        <v>2.1931490638549711E-2</v>
      </c>
    </row>
    <row r="1573" spans="1:35" x14ac:dyDescent="0.25">
      <c r="A1573" s="11">
        <v>1572</v>
      </c>
      <c r="B1573">
        <v>0</v>
      </c>
      <c r="C1573">
        <v>46</v>
      </c>
      <c r="D1573">
        <v>1</v>
      </c>
      <c r="E1573">
        <v>1</v>
      </c>
      <c r="F1573">
        <v>0</v>
      </c>
      <c r="G1573">
        <v>158</v>
      </c>
      <c r="H1573">
        <v>25.17</v>
      </c>
      <c r="I1573">
        <f>IF(AND(B1573=1,E1573=0),V1573,IF(AND(B1573=1,E1573=1),W1573,IF(AND(B1573=0,E1573=0),X1573,IF(AND(B1573=0,E1573=1),Y1573,ERROR))))</f>
        <v>0.17137462883303611</v>
      </c>
      <c r="K1573">
        <f t="shared" si="336"/>
        <v>3.4153313573738631E-2</v>
      </c>
      <c r="L1573">
        <f t="shared" si="337"/>
        <v>2.3692217580876362E-2</v>
      </c>
      <c r="M1573" s="22" t="str">
        <f t="shared" si="349"/>
        <v>Elevated Risk</v>
      </c>
      <c r="O1573">
        <f t="shared" si="338"/>
        <v>3.8286413964890951</v>
      </c>
      <c r="P1573">
        <f t="shared" si="339"/>
        <v>5.0625950330269669</v>
      </c>
      <c r="Q1573">
        <f t="shared" si="340"/>
        <v>3.2256528091472245</v>
      </c>
      <c r="R1573">
        <f>(O1573*constantes!$B$4)+(P1573*constantes!$B$5)+(D1573*constantes!$B$6)+(Q1573*constantes!$B$8)+(F1573*constantes!$B$9)</f>
        <v>24.576657092990008</v>
      </c>
      <c r="S1573" s="4">
        <f>(O1573*constantes!$B$4)+(P1573*constantes!$C$5)+(D1573*constantes!$B$6)+(Q1573*constantes!$B$8)+(F1573*constantes!$B$9)</f>
        <v>24.939341401156057</v>
      </c>
      <c r="T1573">
        <f>(O1573*constantes!$D$4)+(P1573*constantes!$D$5)+(D1573*constantes!$D$6)+(Q1573*constantes!$D$8)+(F1573*constantes!$D$9)</f>
        <v>26.92642043777299</v>
      </c>
      <c r="U1573">
        <f>(O1573*constantes!$D$4)+(P1573*constantes!$E$5)+(D1573*constantes!$D$6)+(Q1573*constantes!$D$8)+(F1573*constantes!$D$9)</f>
        <v>27.27958706727695</v>
      </c>
      <c r="V1573" s="5">
        <f t="shared" si="341"/>
        <v>0.20758390206365529</v>
      </c>
      <c r="W1573" s="5">
        <f t="shared" si="342"/>
        <v>0.28422342948311097</v>
      </c>
      <c r="X1573" s="6">
        <f t="shared" si="343"/>
        <v>0.12370585697101666</v>
      </c>
      <c r="Y1573" s="6">
        <f t="shared" si="344"/>
        <v>0.17137462883303611</v>
      </c>
      <c r="AA1573">
        <f>(O1573*constantes!$B$4)+(LN(110)*constantes!$B$5)+(LN(22)*constantes!$B$8)+(F1573*constantes!$B$9)</f>
        <v>23.088660364337766</v>
      </c>
      <c r="AB1573">
        <f t="shared" si="345"/>
        <v>5.1185816914687488E-2</v>
      </c>
      <c r="AC1573">
        <f>(O1573*constantes!$D$4)+(LN(110)*constantes!$D$5)+(LN(22)*constantes!$D$8)+(F1573*constantes!$D$9)</f>
        <v>25.220324924765169</v>
      </c>
      <c r="AD1573" s="7">
        <f t="shared" si="346"/>
        <v>2.3692217580876362E-2</v>
      </c>
      <c r="AF1573">
        <f>(O1573*constantes!$B$4)+(LN(125)*constantes!$B$5)+(LN(22.5)*constantes!$B$8)+(F1573*constantes!$B$9)</f>
        <v>23.343617301092156</v>
      </c>
      <c r="AG1573">
        <f t="shared" si="347"/>
        <v>6.5553501255932511E-2</v>
      </c>
      <c r="AH1573">
        <f>(O1573*constantes!$D$4)+(LN(125)*constantes!$D$5)+(LN(22.5)*constantes!$D$8)+(F1573*constantes!$D$9)</f>
        <v>25.591397941373401</v>
      </c>
      <c r="AI1573">
        <f t="shared" si="348"/>
        <v>3.4153313573738631E-2</v>
      </c>
    </row>
    <row r="1574" spans="1:35" x14ac:dyDescent="0.25">
      <c r="A1574" s="11">
        <v>1573</v>
      </c>
      <c r="B1574">
        <v>0</v>
      </c>
      <c r="C1574">
        <v>51</v>
      </c>
      <c r="D1574">
        <v>0</v>
      </c>
      <c r="E1574">
        <v>0</v>
      </c>
      <c r="F1574">
        <v>0</v>
      </c>
      <c r="G1574">
        <v>130</v>
      </c>
      <c r="H1574">
        <v>23.24</v>
      </c>
      <c r="I1574">
        <f>IF(AND(B1574=1,E1574=0),V1574,IF(AND(B1574=1,E1574=1),W1574,IF(AND(B1574=0,E1574=0),X1574,IF(AND(B1574=0,E1574=1),Y1574,ERROR))))</f>
        <v>5.0897735867982741E-2</v>
      </c>
      <c r="K1574">
        <f t="shared" si="336"/>
        <v>4.4971857043080821E-2</v>
      </c>
      <c r="L1574">
        <f t="shared" si="337"/>
        <v>3.1250958582138333E-2</v>
      </c>
      <c r="M1574" s="22" t="str">
        <f t="shared" si="349"/>
        <v>Elevated Risk</v>
      </c>
      <c r="O1574">
        <f t="shared" si="338"/>
        <v>3.9318256327243257</v>
      </c>
      <c r="P1574">
        <f t="shared" si="339"/>
        <v>4.8675344504555822</v>
      </c>
      <c r="Q1574">
        <f t="shared" si="340"/>
        <v>3.1458749319837103</v>
      </c>
      <c r="R1574">
        <f>(O1574*constantes!$B$4)+(P1574*constantes!$B$5)+(D1574*constantes!$B$6)+(Q1574*constantes!$B$8)+(F1574*constantes!$B$9)</f>
        <v>23.763236999825384</v>
      </c>
      <c r="S1574" s="4">
        <f>(O1574*constantes!$B$4)+(P1574*constantes!$C$5)+(D1574*constantes!$B$6)+(Q1574*constantes!$B$8)+(F1574*constantes!$B$9)</f>
        <v>24.111947167856023</v>
      </c>
      <c r="T1574">
        <f>(O1574*constantes!$D$4)+(P1574*constantes!$D$5)+(D1574*constantes!$D$6)+(Q1574*constantes!$D$8)+(F1574*constantes!$D$9)</f>
        <v>25.999037664444867</v>
      </c>
      <c r="U1574">
        <f>(O1574*constantes!$D$4)+(P1574*constantes!$E$5)+(D1574*constantes!$D$6)+(Q1574*constantes!$D$8)+(F1574*constantes!$D$9)</f>
        <v>26.338596867708645</v>
      </c>
      <c r="V1574" s="5">
        <f t="shared" si="341"/>
        <v>9.8009358978227823E-2</v>
      </c>
      <c r="W1574" s="5">
        <f t="shared" si="342"/>
        <v>0.13600625181559423</v>
      </c>
      <c r="X1574" s="6">
        <f t="shared" si="343"/>
        <v>5.0897735867982741E-2</v>
      </c>
      <c r="Y1574" s="6">
        <f t="shared" si="344"/>
        <v>7.0734071321029046E-2</v>
      </c>
      <c r="AA1574">
        <f>(O1574*constantes!$B$4)+(LN(110)*constantes!$B$5)+(LN(22)*constantes!$B$8)+(F1574*constantes!$B$9)</f>
        <v>23.409868764368586</v>
      </c>
      <c r="AB1574">
        <f t="shared" si="345"/>
        <v>6.9883054652788434E-2</v>
      </c>
      <c r="AC1574">
        <f>(O1574*constantes!$D$4)+(LN(110)*constantes!$D$5)+(LN(22)*constantes!$D$8)+(F1574*constantes!$D$9)</f>
        <v>25.50109645445777</v>
      </c>
      <c r="AD1574" s="7">
        <f t="shared" si="346"/>
        <v>3.1250958582138333E-2</v>
      </c>
      <c r="AF1574">
        <f>(O1574*constantes!$B$4)+(LN(125)*constantes!$B$5)+(LN(22.5)*constantes!$B$8)+(F1574*constantes!$B$9)</f>
        <v>23.664825701122982</v>
      </c>
      <c r="AG1574">
        <f t="shared" si="347"/>
        <v>8.9246869441510945E-2</v>
      </c>
      <c r="AH1574">
        <f>(O1574*constantes!$D$4)+(LN(125)*constantes!$D$5)+(LN(22.5)*constantes!$D$8)+(F1574*constantes!$D$9)</f>
        <v>25.872169471066002</v>
      </c>
      <c r="AI1574">
        <f t="shared" si="348"/>
        <v>4.4971857043080821E-2</v>
      </c>
    </row>
    <row r="1575" spans="1:35" x14ac:dyDescent="0.25">
      <c r="A1575" s="11">
        <v>1574</v>
      </c>
      <c r="B1575">
        <v>0</v>
      </c>
      <c r="C1575">
        <v>38</v>
      </c>
      <c r="D1575">
        <v>1</v>
      </c>
      <c r="E1575">
        <v>0</v>
      </c>
      <c r="F1575">
        <v>0</v>
      </c>
      <c r="G1575">
        <v>123.5</v>
      </c>
      <c r="H1575">
        <v>25.33</v>
      </c>
      <c r="I1575">
        <f>IF(AND(B1575=1,E1575=0),V1575,IF(AND(B1575=1,E1575=1),W1575,IF(AND(B1575=0,E1575=0),X1575,IF(AND(B1575=0,E1575=1),Y1575,ERROR))))</f>
        <v>3.8627654163125302E-2</v>
      </c>
      <c r="K1575">
        <f t="shared" si="336"/>
        <v>2.0450275544260377E-2</v>
      </c>
      <c r="L1575">
        <f t="shared" si="337"/>
        <v>1.4155691081518817E-2</v>
      </c>
      <c r="M1575" s="22" t="str">
        <f t="shared" si="349"/>
        <v>Elevated Risk</v>
      </c>
      <c r="O1575">
        <f t="shared" si="338"/>
        <v>3.6375861597263857</v>
      </c>
      <c r="P1575">
        <f t="shared" si="339"/>
        <v>4.816241156068032</v>
      </c>
      <c r="Q1575">
        <f t="shared" si="340"/>
        <v>3.231989464013584</v>
      </c>
      <c r="R1575">
        <f>(O1575*constantes!$B$4)+(P1575*constantes!$B$5)+(D1575*constantes!$B$6)+(Q1575*constantes!$B$8)+(F1575*constantes!$B$9)</f>
        <v>23.529927142966585</v>
      </c>
      <c r="S1575" s="4">
        <f>(O1575*constantes!$B$4)+(P1575*constantes!$C$5)+(D1575*constantes!$B$6)+(Q1575*constantes!$B$8)+(F1575*constantes!$B$9)</f>
        <v>23.874962659387297</v>
      </c>
      <c r="T1575">
        <f>(O1575*constantes!$D$4)+(P1575*constantes!$D$5)+(D1575*constantes!$D$6)+(Q1575*constantes!$D$8)+(F1575*constantes!$D$9)</f>
        <v>25.716814095438952</v>
      </c>
      <c r="U1575">
        <f>(O1575*constantes!$D$4)+(P1575*constantes!$E$5)+(D1575*constantes!$D$6)+(Q1575*constantes!$D$8)+(F1575*constantes!$D$9)</f>
        <v>26.052795078486259</v>
      </c>
      <c r="V1575" s="5">
        <f t="shared" si="341"/>
        <v>7.8438923903421665E-2</v>
      </c>
      <c r="W1575" s="5">
        <f t="shared" si="342"/>
        <v>0.10894063194443238</v>
      </c>
      <c r="X1575" s="6">
        <f t="shared" si="343"/>
        <v>3.8627654163125302E-2</v>
      </c>
      <c r="Y1575" s="6">
        <f t="shared" si="344"/>
        <v>5.3632017152565381E-2</v>
      </c>
      <c r="AA1575">
        <f>(O1575*constantes!$B$4)+(LN(110)*constantes!$B$5)+(LN(22)*constantes!$B$8)+(F1575*constantes!$B$9)</f>
        <v>22.493913054504919</v>
      </c>
      <c r="AB1575">
        <f t="shared" si="345"/>
        <v>2.8571578401445974E-2</v>
      </c>
      <c r="AC1575">
        <f>(O1575*constantes!$D$4)+(LN(110)*constantes!$D$5)+(LN(22)*constantes!$D$8)+(F1575*constantes!$D$9)</f>
        <v>24.700450251667263</v>
      </c>
      <c r="AD1575" s="7">
        <f t="shared" si="346"/>
        <v>1.4155691081518817E-2</v>
      </c>
      <c r="AF1575">
        <f>(O1575*constantes!$B$4)+(LN(125)*constantes!$B$5)+(LN(22.5)*constantes!$B$8)+(F1575*constantes!$B$9)</f>
        <v>22.748869991259316</v>
      </c>
      <c r="AG1575">
        <f t="shared" si="347"/>
        <v>3.6714933714987352E-2</v>
      </c>
      <c r="AH1575">
        <f>(O1575*constantes!$D$4)+(LN(125)*constantes!$D$5)+(LN(22.5)*constantes!$D$8)+(F1575*constantes!$D$9)</f>
        <v>25.071523268275495</v>
      </c>
      <c r="AI1575">
        <f t="shared" si="348"/>
        <v>2.0450275544260377E-2</v>
      </c>
    </row>
    <row r="1576" spans="1:35" x14ac:dyDescent="0.25">
      <c r="A1576" s="11">
        <v>1575</v>
      </c>
      <c r="B1576">
        <v>1</v>
      </c>
      <c r="C1576">
        <v>61</v>
      </c>
      <c r="D1576">
        <v>1</v>
      </c>
      <c r="E1576">
        <v>0</v>
      </c>
      <c r="F1576">
        <v>0</v>
      </c>
      <c r="G1576">
        <v>120</v>
      </c>
      <c r="H1576">
        <v>25.71</v>
      </c>
      <c r="I1576">
        <f>IF(AND(B1576=1,E1576=0),V1576,IF(AND(B1576=1,E1576=1),W1576,IF(AND(B1576=0,E1576=0),X1576,IF(AND(B1576=0,E1576=1),Y1576,ERROR))))</f>
        <v>0.2896208618705296</v>
      </c>
      <c r="K1576">
        <f t="shared" si="336"/>
        <v>0.15060331820878059</v>
      </c>
      <c r="L1576">
        <f t="shared" si="337"/>
        <v>0.11882079876600593</v>
      </c>
      <c r="M1576" s="22" t="str">
        <f t="shared" si="349"/>
        <v>Elevated Risk</v>
      </c>
      <c r="O1576">
        <f t="shared" si="338"/>
        <v>4.1108738641733114</v>
      </c>
      <c r="P1576">
        <f t="shared" si="339"/>
        <v>4.7874917427820458</v>
      </c>
      <c r="Q1576">
        <f t="shared" si="340"/>
        <v>3.2468800212777982</v>
      </c>
      <c r="R1576">
        <f>(O1576*constantes!$B$4)+(P1576*constantes!$B$5)+(D1576*constantes!$B$6)+(Q1576*constantes!$B$8)+(F1576*constantes!$B$9)</f>
        <v>24.961725160885472</v>
      </c>
      <c r="S1576" s="4">
        <f>(O1576*constantes!$B$4)+(P1576*constantes!$C$5)+(D1576*constantes!$B$6)+(Q1576*constantes!$B$8)+(F1576*constantes!$B$9)</f>
        <v>25.304701069338375</v>
      </c>
      <c r="T1576">
        <f>(O1576*constantes!$D$4)+(P1576*constantes!$D$5)+(D1576*constantes!$D$6)+(Q1576*constantes!$D$8)+(F1576*constantes!$D$9)</f>
        <v>26.931406354653394</v>
      </c>
      <c r="U1576">
        <f>(O1576*constantes!$D$4)+(P1576*constantes!$E$5)+(D1576*constantes!$D$6)+(Q1576*constantes!$D$8)+(F1576*constantes!$D$9)</f>
        <v>27.26538177862987</v>
      </c>
      <c r="V1576" s="5">
        <f t="shared" si="341"/>
        <v>0.2896208618705296</v>
      </c>
      <c r="W1576" s="5">
        <f t="shared" si="342"/>
        <v>0.38236817044528792</v>
      </c>
      <c r="X1576" s="6">
        <f t="shared" si="343"/>
        <v>0.12428406557630001</v>
      </c>
      <c r="Y1576" s="6">
        <f t="shared" si="344"/>
        <v>0.16917458506464955</v>
      </c>
      <c r="AA1576">
        <f>(O1576*constantes!$B$4)+(LN(110)*constantes!$B$5)+(LN(22)*constantes!$B$8)+(F1576*constantes!$B$9)</f>
        <v>23.967238746940023</v>
      </c>
      <c r="AB1576">
        <f t="shared" si="345"/>
        <v>0.11882079876600593</v>
      </c>
      <c r="AC1576">
        <f>(O1576*constantes!$D$4)+(LN(110)*constantes!$D$5)+(LN(22)*constantes!$D$8)+(F1576*constantes!$D$9)</f>
        <v>25.98829922560666</v>
      </c>
      <c r="AD1576" s="7">
        <f t="shared" si="346"/>
        <v>5.0368025874669486E-2</v>
      </c>
      <c r="AF1576">
        <f>(O1576*constantes!$B$4)+(LN(125)*constantes!$B$5)+(LN(22.5)*constantes!$B$8)+(F1576*constantes!$B$9)</f>
        <v>24.222195683694412</v>
      </c>
      <c r="AG1576">
        <f t="shared" si="347"/>
        <v>0.15060331820878059</v>
      </c>
      <c r="AH1576">
        <f>(O1576*constantes!$D$4)+(LN(125)*constantes!$D$5)+(LN(22.5)*constantes!$D$8)+(F1576*constantes!$D$9)</f>
        <v>26.359372242214892</v>
      </c>
      <c r="AI1576">
        <f t="shared" si="348"/>
        <v>7.2164067569494672E-2</v>
      </c>
    </row>
    <row r="1577" spans="1:35" x14ac:dyDescent="0.25">
      <c r="A1577" s="11">
        <v>1576</v>
      </c>
      <c r="B1577">
        <v>1</v>
      </c>
      <c r="C1577">
        <v>40</v>
      </c>
      <c r="D1577">
        <v>0</v>
      </c>
      <c r="E1577">
        <v>1</v>
      </c>
      <c r="F1577">
        <v>0</v>
      </c>
      <c r="G1577">
        <v>111</v>
      </c>
      <c r="H1577">
        <v>29.42</v>
      </c>
      <c r="I1577">
        <f>IF(AND(B1577=1,E1577=0),V1577,IF(AND(B1577=1,E1577=1),W1577,IF(AND(B1577=0,E1577=0),X1577,IF(AND(B1577=0,E1577=1),Y1577,ERROR))))</f>
        <v>5.9191388193940764E-2</v>
      </c>
      <c r="K1577">
        <f t="shared" si="336"/>
        <v>4.2933030992125865E-2</v>
      </c>
      <c r="L1577">
        <f t="shared" si="337"/>
        <v>3.3434567241904078E-2</v>
      </c>
      <c r="M1577" s="22" t="str">
        <f t="shared" si="349"/>
        <v>Elevated Risk</v>
      </c>
      <c r="O1577">
        <f t="shared" si="338"/>
        <v>3.6888794541139363</v>
      </c>
      <c r="P1577">
        <f t="shared" si="339"/>
        <v>4.7095302013123339</v>
      </c>
      <c r="Q1577">
        <f t="shared" si="340"/>
        <v>3.3816747151732915</v>
      </c>
      <c r="R1577">
        <f>(O1577*constantes!$B$4)+(P1577*constantes!$B$5)+(D1577*constantes!$B$6)+(Q1577*constantes!$B$8)+(F1577*constantes!$B$9)</f>
        <v>22.900779735276934</v>
      </c>
      <c r="S1577" s="4">
        <f>(O1577*constantes!$B$4)+(P1577*constantes!$C$5)+(D1577*constantes!$B$6)+(Q1577*constantes!$B$8)+(F1577*constantes!$B$9)</f>
        <v>23.238170478898951</v>
      </c>
      <c r="T1577">
        <f>(O1577*constantes!$D$4)+(P1577*constantes!$D$5)+(D1577*constantes!$D$6)+(Q1577*constantes!$D$8)+(F1577*constantes!$D$9)</f>
        <v>25.014065012911633</v>
      </c>
      <c r="U1577">
        <f>(O1577*constantes!$D$4)+(P1577*constantes!$E$5)+(D1577*constantes!$D$6)+(Q1577*constantes!$D$8)+(F1577*constantes!$D$9)</f>
        <v>25.342601839755179</v>
      </c>
      <c r="V1577" s="5">
        <f t="shared" si="341"/>
        <v>4.2608156919587303E-2</v>
      </c>
      <c r="W1577" s="5">
        <f t="shared" si="342"/>
        <v>5.9191388193940764E-2</v>
      </c>
      <c r="X1577" s="6">
        <f t="shared" si="343"/>
        <v>1.9319463268975046E-2</v>
      </c>
      <c r="Y1577" s="6">
        <f t="shared" si="344"/>
        <v>2.6732253701338804E-2</v>
      </c>
      <c r="AA1577">
        <f>(O1577*constantes!$B$4)+(LN(110)*constantes!$B$5)+(LN(22)*constantes!$B$8)+(F1577*constantes!$B$9)</f>
        <v>22.653587028201589</v>
      </c>
      <c r="AB1577">
        <f t="shared" si="345"/>
        <v>3.3434567241904078E-2</v>
      </c>
      <c r="AC1577">
        <f>(O1577*constantes!$D$4)+(LN(110)*constantes!$D$5)+(LN(22)*constantes!$D$8)+(F1577*constantes!$D$9)</f>
        <v>24.840022896226397</v>
      </c>
      <c r="AD1577" s="7">
        <f t="shared" si="346"/>
        <v>1.6258639030403699E-2</v>
      </c>
      <c r="AF1577">
        <f>(O1577*constantes!$B$4)+(LN(125)*constantes!$B$5)+(LN(22.5)*constantes!$B$8)+(F1577*constantes!$B$9)</f>
        <v>22.908543964955982</v>
      </c>
      <c r="AG1577">
        <f t="shared" si="347"/>
        <v>4.2933030992125865E-2</v>
      </c>
      <c r="AH1577">
        <f>(O1577*constantes!$D$4)+(LN(125)*constantes!$D$5)+(LN(22.5)*constantes!$D$8)+(F1577*constantes!$D$9)</f>
        <v>25.211095912834629</v>
      </c>
      <c r="AI1577">
        <f t="shared" si="348"/>
        <v>2.3477142937900042E-2</v>
      </c>
    </row>
    <row r="1578" spans="1:35" x14ac:dyDescent="0.25">
      <c r="A1578" s="11">
        <v>1577</v>
      </c>
      <c r="B1578">
        <v>0</v>
      </c>
      <c r="C1578">
        <v>42</v>
      </c>
      <c r="D1578">
        <v>1</v>
      </c>
      <c r="E1578">
        <v>0</v>
      </c>
      <c r="F1578">
        <v>0</v>
      </c>
      <c r="G1578">
        <v>106</v>
      </c>
      <c r="H1578">
        <v>20.77</v>
      </c>
      <c r="I1578">
        <f>IF(AND(B1578=1,E1578=0),V1578,IF(AND(B1578=1,E1578=1),W1578,IF(AND(B1578=0,E1578=0),X1578,IF(AND(B1578=0,E1578=1),Y1578,ERROR))))</f>
        <v>2.9948488058859302E-2</v>
      </c>
      <c r="K1578">
        <f t="shared" si="336"/>
        <v>2.676538428771702E-2</v>
      </c>
      <c r="L1578">
        <f t="shared" si="337"/>
        <v>1.8545470669847686E-2</v>
      </c>
      <c r="M1578" s="22" t="str">
        <f t="shared" si="349"/>
        <v>Elevated Risk</v>
      </c>
      <c r="O1578">
        <f t="shared" si="338"/>
        <v>3.7376696182833684</v>
      </c>
      <c r="P1578">
        <f t="shared" si="339"/>
        <v>4.6634390941120669</v>
      </c>
      <c r="Q1578">
        <f t="shared" si="340"/>
        <v>3.0335096378880211</v>
      </c>
      <c r="R1578">
        <f>(O1578*constantes!$B$4)+(P1578*constantes!$B$5)+(D1578*constantes!$B$6)+(Q1578*constantes!$B$8)+(F1578*constantes!$B$9)</f>
        <v>23.400674045265294</v>
      </c>
      <c r="S1578" s="4">
        <f>(O1578*constantes!$B$4)+(P1578*constantes!$C$5)+(D1578*constantes!$B$6)+(Q1578*constantes!$B$8)+(F1578*constantes!$B$9)</f>
        <v>23.734762821967482</v>
      </c>
      <c r="T1578">
        <f>(O1578*constantes!$D$4)+(P1578*constantes!$D$5)+(D1578*constantes!$D$6)+(Q1578*constantes!$D$8)+(F1578*constantes!$D$9)</f>
        <v>25.457856932811353</v>
      </c>
      <c r="U1578">
        <f>(O1578*constantes!$D$4)+(P1578*constantes!$E$5)+(D1578*constantes!$D$6)+(Q1578*constantes!$D$8)+(F1578*constantes!$D$9)</f>
        <v>25.783178444016613</v>
      </c>
      <c r="V1578" s="5">
        <f t="shared" si="341"/>
        <v>6.9266128659085879E-2</v>
      </c>
      <c r="W1578" s="5">
        <f t="shared" si="342"/>
        <v>9.5393659975463452E-2</v>
      </c>
      <c r="X1578" s="6">
        <f t="shared" si="343"/>
        <v>2.9948488058859302E-2</v>
      </c>
      <c r="Y1578" s="6">
        <f t="shared" si="344"/>
        <v>4.1222757219910644E-2</v>
      </c>
      <c r="AA1578">
        <f>(O1578*constantes!$B$4)+(LN(110)*constantes!$B$5)+(LN(22)*constantes!$B$8)+(F1578*constantes!$B$9)</f>
        <v>22.805468857654464</v>
      </c>
      <c r="AB1578">
        <f t="shared" si="345"/>
        <v>3.8810869283687155E-2</v>
      </c>
      <c r="AC1578">
        <f>(O1578*constantes!$D$4)+(LN(110)*constantes!$D$5)+(LN(22)*constantes!$D$8)+(F1578*constantes!$D$9)</f>
        <v>24.972784348242914</v>
      </c>
      <c r="AD1578" s="7">
        <f t="shared" si="346"/>
        <v>1.8545470669847686E-2</v>
      </c>
      <c r="AF1578">
        <f>(O1578*constantes!$B$4)+(LN(125)*constantes!$B$5)+(LN(22.5)*constantes!$B$8)+(F1578*constantes!$B$9)</f>
        <v>23.060425794408857</v>
      </c>
      <c r="AG1578">
        <f t="shared" si="347"/>
        <v>4.9796912096185753E-2</v>
      </c>
      <c r="AH1578">
        <f>(O1578*constantes!$D$4)+(LN(125)*constantes!$D$5)+(LN(22.5)*constantes!$D$8)+(F1578*constantes!$D$9)</f>
        <v>25.343857364851146</v>
      </c>
      <c r="AI1578">
        <f t="shared" si="348"/>
        <v>2.676538428771702E-2</v>
      </c>
    </row>
    <row r="1579" spans="1:35" x14ac:dyDescent="0.25">
      <c r="A1579" s="11">
        <v>1578</v>
      </c>
      <c r="B1579">
        <v>0</v>
      </c>
      <c r="C1579">
        <v>52</v>
      </c>
      <c r="D1579">
        <v>0</v>
      </c>
      <c r="E1579">
        <v>0</v>
      </c>
      <c r="F1579">
        <v>0</v>
      </c>
      <c r="G1579">
        <v>112.5</v>
      </c>
      <c r="H1579">
        <v>22.69</v>
      </c>
      <c r="I1579">
        <f>IF(AND(B1579=1,E1579=0),V1579,IF(AND(B1579=1,E1579=1),W1579,IF(AND(B1579=0,E1579=0),X1579,IF(AND(B1579=0,E1579=1),Y1579,ERROR))))</f>
        <v>3.5575812244631799E-2</v>
      </c>
      <c r="K1579">
        <f t="shared" si="336"/>
        <v>4.7353292556453264E-2</v>
      </c>
      <c r="L1579">
        <f t="shared" si="337"/>
        <v>3.291838619478793E-2</v>
      </c>
      <c r="M1579" s="22" t="str">
        <f t="shared" si="349"/>
        <v>NORMAL</v>
      </c>
      <c r="O1579">
        <f t="shared" si="338"/>
        <v>3.9512437185814275</v>
      </c>
      <c r="P1579">
        <f t="shared" si="339"/>
        <v>4.7229532216444747</v>
      </c>
      <c r="Q1579">
        <f t="shared" si="340"/>
        <v>3.1219242987917504</v>
      </c>
      <c r="R1579">
        <f>(O1579*constantes!$B$4)+(P1579*constantes!$B$5)+(D1579*constantes!$B$6)+(Q1579*constantes!$B$8)+(F1579*constantes!$B$9)</f>
        <v>23.536487634956607</v>
      </c>
      <c r="S1579" s="4">
        <f>(O1579*constantes!$B$4)+(P1579*constantes!$C$5)+(D1579*constantes!$B$6)+(Q1579*constantes!$B$8)+(F1579*constantes!$B$9)</f>
        <v>23.874840003755217</v>
      </c>
      <c r="T1579">
        <f>(O1579*constantes!$D$4)+(P1579*constantes!$D$5)+(D1579*constantes!$D$6)+(Q1579*constantes!$D$8)+(F1579*constantes!$D$9)</f>
        <v>25.632936889773603</v>
      </c>
      <c r="U1579">
        <f>(O1579*constantes!$D$4)+(P1579*constantes!$E$5)+(D1579*constantes!$D$6)+(Q1579*constantes!$D$8)+(F1579*constantes!$D$9)</f>
        <v>25.962410106515524</v>
      </c>
      <c r="V1579" s="5">
        <f t="shared" si="341"/>
        <v>7.8934280537981016E-2</v>
      </c>
      <c r="W1579" s="5">
        <f t="shared" si="342"/>
        <v>0.10892802626029607</v>
      </c>
      <c r="X1579" s="6">
        <f t="shared" si="343"/>
        <v>3.5575812244631799E-2</v>
      </c>
      <c r="Y1579" s="6">
        <f t="shared" si="344"/>
        <v>4.9112924649027945E-2</v>
      </c>
      <c r="AA1579">
        <f>(O1579*constantes!$B$4)+(LN(110)*constantes!$B$5)+(LN(22)*constantes!$B$8)+(F1579*constantes!$B$9)</f>
        <v>23.470316488918311</v>
      </c>
      <c r="AB1579">
        <f t="shared" si="345"/>
        <v>7.4072320755760312E-2</v>
      </c>
      <c r="AC1579">
        <f>(O1579*constantes!$D$4)+(LN(110)*constantes!$D$5)+(LN(22)*constantes!$D$8)+(F1579*constantes!$D$9)</f>
        <v>25.553934425340952</v>
      </c>
      <c r="AD1579" s="7">
        <f t="shared" si="346"/>
        <v>3.291838619478793E-2</v>
      </c>
      <c r="AF1579">
        <f>(O1579*constantes!$B$4)+(LN(125)*constantes!$B$5)+(LN(22.5)*constantes!$B$8)+(F1579*constantes!$B$9)</f>
        <v>23.725273425672704</v>
      </c>
      <c r="AG1579">
        <f t="shared" si="347"/>
        <v>9.453671546464415E-2</v>
      </c>
      <c r="AH1579">
        <f>(O1579*constantes!$D$4)+(LN(125)*constantes!$D$5)+(LN(22.5)*constantes!$D$8)+(F1579*constantes!$D$9)</f>
        <v>25.925007441949184</v>
      </c>
      <c r="AI1579">
        <f t="shared" si="348"/>
        <v>4.7353292556453264E-2</v>
      </c>
    </row>
    <row r="1580" spans="1:35" x14ac:dyDescent="0.25">
      <c r="A1580" s="11">
        <v>1579</v>
      </c>
      <c r="B1580">
        <v>1</v>
      </c>
      <c r="C1580">
        <v>36</v>
      </c>
      <c r="D1580">
        <v>1</v>
      </c>
      <c r="E1580">
        <v>0</v>
      </c>
      <c r="F1580">
        <v>0</v>
      </c>
      <c r="G1580">
        <v>118.5</v>
      </c>
      <c r="H1580">
        <v>24.04</v>
      </c>
      <c r="I1580">
        <f>IF(AND(B1580=1,E1580=0),V1580,IF(AND(B1580=1,E1580=1),W1580,IF(AND(B1580=0,E1580=0),X1580,IF(AND(B1580=0,E1580=1),Y1580,ERROR))))</f>
        <v>5.9498815549365536E-2</v>
      </c>
      <c r="K1580">
        <f t="shared" si="336"/>
        <v>3.1117023555229495E-2</v>
      </c>
      <c r="L1580">
        <f t="shared" si="337"/>
        <v>2.4199659473180479E-2</v>
      </c>
      <c r="M1580" s="22" t="str">
        <f t="shared" si="349"/>
        <v>Elevated Risk</v>
      </c>
      <c r="O1580">
        <f t="shared" si="338"/>
        <v>3.5835189384561099</v>
      </c>
      <c r="P1580">
        <f t="shared" si="339"/>
        <v>4.7749129605751861</v>
      </c>
      <c r="Q1580">
        <f t="shared" si="340"/>
        <v>3.179719109667007</v>
      </c>
      <c r="R1580">
        <f>(O1580*constantes!$B$4)+(P1580*constantes!$B$5)+(D1580*constantes!$B$6)+(Q1580*constantes!$B$8)+(F1580*constantes!$B$9)</f>
        <v>23.243512568130864</v>
      </c>
      <c r="S1580" s="4">
        <f>(O1580*constantes!$B$4)+(P1580*constantes!$C$5)+(D1580*constantes!$B$6)+(Q1580*constantes!$B$8)+(F1580*constantes!$B$9)</f>
        <v>23.585587332626471</v>
      </c>
      <c r="T1580">
        <f>(O1580*constantes!$D$4)+(P1580*constantes!$D$5)+(D1580*constantes!$D$6)+(Q1580*constantes!$D$8)+(F1580*constantes!$D$9)</f>
        <v>25.426717688613572</v>
      </c>
      <c r="U1580">
        <f>(O1580*constantes!$D$4)+(P1580*constantes!$E$5)+(D1580*constantes!$D$6)+(Q1580*constantes!$D$8)+(F1580*constantes!$D$9)</f>
        <v>25.759815616743296</v>
      </c>
      <c r="V1580" s="5">
        <f t="shared" si="341"/>
        <v>5.9498815549365536E-2</v>
      </c>
      <c r="W1580" s="5">
        <f t="shared" si="342"/>
        <v>8.2737704234723819E-2</v>
      </c>
      <c r="X1580" s="6">
        <f t="shared" si="343"/>
        <v>2.9043752143412593E-2</v>
      </c>
      <c r="Y1580" s="6">
        <f t="shared" si="344"/>
        <v>4.0290282569227842E-2</v>
      </c>
      <c r="AA1580">
        <f>(O1580*constantes!$B$4)+(LN(110)*constantes!$B$5)+(LN(22)*constantes!$B$8)+(F1580*constantes!$B$9)</f>
        <v>22.325603957379403</v>
      </c>
      <c r="AB1580">
        <f t="shared" si="345"/>
        <v>2.4199659473180479E-2</v>
      </c>
      <c r="AC1580">
        <f>(O1580*constantes!$D$4)+(LN(110)*constantes!$D$5)+(LN(22)*constantes!$D$8)+(F1580*constantes!$D$9)</f>
        <v>24.553329557885352</v>
      </c>
      <c r="AD1580" s="7">
        <f t="shared" si="346"/>
        <v>1.2230943924327331E-2</v>
      </c>
      <c r="AF1580">
        <f>(O1580*constantes!$B$4)+(LN(125)*constantes!$B$5)+(LN(22.5)*constantes!$B$8)+(F1580*constantes!$B$9)</f>
        <v>22.580560894133793</v>
      </c>
      <c r="AG1580">
        <f t="shared" si="347"/>
        <v>3.1117023555229495E-2</v>
      </c>
      <c r="AH1580">
        <f>(O1580*constantes!$D$4)+(LN(125)*constantes!$D$5)+(LN(22.5)*constantes!$D$8)+(F1580*constantes!$D$9)</f>
        <v>24.924402574493584</v>
      </c>
      <c r="AI1580">
        <f t="shared" si="348"/>
        <v>1.7677356619603457E-2</v>
      </c>
    </row>
    <row r="1581" spans="1:35" x14ac:dyDescent="0.25">
      <c r="A1581" s="11">
        <v>1580</v>
      </c>
      <c r="B1581">
        <v>1</v>
      </c>
      <c r="C1581">
        <v>40</v>
      </c>
      <c r="D1581">
        <v>1</v>
      </c>
      <c r="E1581">
        <v>0</v>
      </c>
      <c r="F1581">
        <v>0</v>
      </c>
      <c r="G1581">
        <v>112.5</v>
      </c>
      <c r="H1581">
        <v>22.71</v>
      </c>
      <c r="I1581">
        <f>IF(AND(B1581=1,E1581=0),V1581,IF(AND(B1581=1,E1581=1),W1581,IF(AND(B1581=0,E1581=0),X1581,IF(AND(B1581=0,E1581=1),Y1581,ERROR))))</f>
        <v>7.1251363864266226E-2</v>
      </c>
      <c r="K1581">
        <f t="shared" si="336"/>
        <v>4.2933030992125865E-2</v>
      </c>
      <c r="L1581">
        <f t="shared" si="337"/>
        <v>3.3434567241904078E-2</v>
      </c>
      <c r="M1581" s="22" t="str">
        <f t="shared" si="349"/>
        <v>Elevated Risk</v>
      </c>
      <c r="O1581">
        <f t="shared" si="338"/>
        <v>3.6888794541139363</v>
      </c>
      <c r="P1581">
        <f t="shared" si="339"/>
        <v>4.7229532216444747</v>
      </c>
      <c r="Q1581">
        <f t="shared" si="340"/>
        <v>3.1228053561174671</v>
      </c>
      <c r="R1581">
        <f>(O1581*constantes!$B$4)+(P1581*constantes!$B$5)+(D1581*constantes!$B$6)+(Q1581*constantes!$B$8)+(F1581*constantes!$B$9)</f>
        <v>23.429986650055998</v>
      </c>
      <c r="S1581" s="4">
        <f>(O1581*constantes!$B$4)+(P1581*constantes!$C$5)+(D1581*constantes!$B$6)+(Q1581*constantes!$B$8)+(F1581*constantes!$B$9)</f>
        <v>23.768339018854608</v>
      </c>
      <c r="T1581">
        <f>(O1581*constantes!$D$4)+(P1581*constantes!$D$5)+(D1581*constantes!$D$6)+(Q1581*constantes!$D$8)+(F1581*constantes!$D$9)</f>
        <v>25.538155801216824</v>
      </c>
      <c r="U1581">
        <f>(O1581*constantes!$D$4)+(P1581*constantes!$E$5)+(D1581*constantes!$D$6)+(Q1581*constantes!$D$8)+(F1581*constantes!$D$9)</f>
        <v>25.867629017958741</v>
      </c>
      <c r="V1581" s="5">
        <f t="shared" si="341"/>
        <v>7.1251363864266226E-2</v>
      </c>
      <c r="W1581" s="5">
        <f t="shared" si="342"/>
        <v>9.8485145252226625E-2</v>
      </c>
      <c r="X1581" s="6">
        <f t="shared" si="343"/>
        <v>3.2411499411946099E-2</v>
      </c>
      <c r="Y1581" s="6">
        <f t="shared" si="344"/>
        <v>4.4772757859459666E-2</v>
      </c>
      <c r="AA1581">
        <f>(O1581*constantes!$B$4)+(LN(110)*constantes!$B$5)+(LN(22)*constantes!$B$8)+(F1581*constantes!$B$9)</f>
        <v>22.653587028201589</v>
      </c>
      <c r="AB1581">
        <f t="shared" si="345"/>
        <v>3.3434567241904078E-2</v>
      </c>
      <c r="AC1581">
        <f>(O1581*constantes!$D$4)+(LN(110)*constantes!$D$5)+(LN(22)*constantes!$D$8)+(F1581*constantes!$D$9)</f>
        <v>24.840022896226397</v>
      </c>
      <c r="AD1581" s="7">
        <f t="shared" si="346"/>
        <v>1.6258639030403699E-2</v>
      </c>
      <c r="AF1581">
        <f>(O1581*constantes!$B$4)+(LN(125)*constantes!$B$5)+(LN(22.5)*constantes!$B$8)+(F1581*constantes!$B$9)</f>
        <v>22.908543964955982</v>
      </c>
      <c r="AG1581">
        <f t="shared" si="347"/>
        <v>4.2933030992125865E-2</v>
      </c>
      <c r="AH1581">
        <f>(O1581*constantes!$D$4)+(LN(125)*constantes!$D$5)+(LN(22.5)*constantes!$D$8)+(F1581*constantes!$D$9)</f>
        <v>25.211095912834629</v>
      </c>
      <c r="AI1581">
        <f t="shared" si="348"/>
        <v>2.3477142937900042E-2</v>
      </c>
    </row>
    <row r="1582" spans="1:35" x14ac:dyDescent="0.25">
      <c r="A1582" s="11">
        <v>1581</v>
      </c>
      <c r="B1582">
        <v>0</v>
      </c>
      <c r="C1582">
        <v>63</v>
      </c>
      <c r="D1582">
        <v>0</v>
      </c>
      <c r="E1582">
        <v>0</v>
      </c>
      <c r="F1582">
        <v>0</v>
      </c>
      <c r="G1582">
        <v>140</v>
      </c>
      <c r="H1582">
        <v>28.69</v>
      </c>
      <c r="I1582">
        <f>IF(AND(B1582=1,E1582=0),V1582,IF(AND(B1582=1,E1582=1),W1582,IF(AND(B1582=0,E1582=0),X1582,IF(AND(B1582=0,E1582=1),Y1582,ERROR))))</f>
        <v>0.11957875967445175</v>
      </c>
      <c r="K1582">
        <f t="shared" si="336"/>
        <v>7.8518559479420769E-2</v>
      </c>
      <c r="L1582">
        <f t="shared" si="337"/>
        <v>5.4860361374715505E-2</v>
      </c>
      <c r="M1582" s="22" t="str">
        <f t="shared" si="349"/>
        <v>Elevated Risk</v>
      </c>
      <c r="O1582">
        <f t="shared" si="338"/>
        <v>4.1431347263915326</v>
      </c>
      <c r="P1582">
        <f t="shared" si="339"/>
        <v>4.9416424226093039</v>
      </c>
      <c r="Q1582">
        <f t="shared" si="340"/>
        <v>3.3565486299932736</v>
      </c>
      <c r="R1582">
        <f>(O1582*constantes!$B$4)+(P1582*constantes!$B$5)+(D1582*constantes!$B$6)+(Q1582*constantes!$B$8)+(F1582*constantes!$B$9)</f>
        <v>24.72552576060162</v>
      </c>
      <c r="S1582" s="4">
        <f>(O1582*constantes!$B$4)+(P1582*constantes!$C$5)+(D1582*constantes!$B$6)+(Q1582*constantes!$B$8)+(F1582*constantes!$B$9)</f>
        <v>25.079545023757351</v>
      </c>
      <c r="T1582">
        <f>(O1582*constantes!$D$4)+(P1582*constantes!$D$5)+(D1582*constantes!$D$6)+(Q1582*constantes!$D$8)+(F1582*constantes!$D$9)</f>
        <v>26.890190484008205</v>
      </c>
      <c r="U1582">
        <f>(O1582*constantes!$D$4)+(P1582*constantes!$E$5)+(D1582*constantes!$D$6)+(Q1582*constantes!$D$8)+(F1582*constantes!$D$9)</f>
        <v>27.234919459409429</v>
      </c>
      <c r="V1582" s="5">
        <f t="shared" si="341"/>
        <v>0.23663329368557873</v>
      </c>
      <c r="W1582" s="5">
        <f t="shared" si="342"/>
        <v>0.31935552928874933</v>
      </c>
      <c r="X1582" s="6">
        <f t="shared" si="343"/>
        <v>0.11957875967445175</v>
      </c>
      <c r="Y1582" s="6">
        <f t="shared" si="344"/>
        <v>0.1645418059316579</v>
      </c>
      <c r="AA1582">
        <f>(O1582*constantes!$B$4)+(LN(110)*constantes!$B$5)+(LN(22)*constantes!$B$8)+(F1582*constantes!$B$9)</f>
        <v>24.067665520590854</v>
      </c>
      <c r="AB1582">
        <f t="shared" si="345"/>
        <v>0.13051783749446544</v>
      </c>
      <c r="AC1582">
        <f>(O1582*constantes!$D$4)+(LN(110)*constantes!$D$5)+(LN(22)*constantes!$D$8)+(F1582*constantes!$D$9)</f>
        <v>26.076083289962796</v>
      </c>
      <c r="AD1582" s="7">
        <f t="shared" si="346"/>
        <v>5.4860361374715505E-2</v>
      </c>
      <c r="AF1582">
        <f>(O1582*constantes!$B$4)+(LN(125)*constantes!$B$5)+(LN(22.5)*constantes!$B$8)+(F1582*constantes!$B$9)</f>
        <v>24.322622457345251</v>
      </c>
      <c r="AG1582">
        <f t="shared" si="347"/>
        <v>0.16512470507308763</v>
      </c>
      <c r="AH1582">
        <f>(O1582*constantes!$D$4)+(LN(125)*constantes!$D$5)+(LN(22.5)*constantes!$D$8)+(F1582*constantes!$D$9)</f>
        <v>26.447156306571028</v>
      </c>
      <c r="AI1582">
        <f t="shared" si="348"/>
        <v>7.8518559479420769E-2</v>
      </c>
    </row>
    <row r="1583" spans="1:35" x14ac:dyDescent="0.25">
      <c r="A1583" s="11">
        <v>1582</v>
      </c>
      <c r="B1583">
        <v>0</v>
      </c>
      <c r="C1583">
        <v>55</v>
      </c>
      <c r="D1583">
        <v>1</v>
      </c>
      <c r="E1583">
        <v>0</v>
      </c>
      <c r="F1583">
        <v>0</v>
      </c>
      <c r="G1583">
        <v>139</v>
      </c>
      <c r="H1583">
        <v>29</v>
      </c>
      <c r="I1583">
        <f>IF(AND(B1583=1,E1583=0),V1583,IF(AND(B1583=1,E1583=1),W1583,IF(AND(B1583=0,E1583=0),X1583,IF(AND(B1583=0,E1583=1),Y1583,ERROR))))</f>
        <v>0.1487157753853352</v>
      </c>
      <c r="K1583">
        <f t="shared" si="336"/>
        <v>5.4942946453026109E-2</v>
      </c>
      <c r="L1583">
        <f t="shared" si="337"/>
        <v>3.8241136753246696E-2</v>
      </c>
      <c r="M1583" s="22" t="str">
        <f t="shared" si="349"/>
        <v>Elevated Risk</v>
      </c>
      <c r="O1583">
        <f t="shared" si="338"/>
        <v>4.0073331852324712</v>
      </c>
      <c r="P1583">
        <f t="shared" si="339"/>
        <v>4.9344739331306915</v>
      </c>
      <c r="Q1583">
        <f t="shared" si="340"/>
        <v>3.3672958299864741</v>
      </c>
      <c r="R1583">
        <f>(O1583*constantes!$B$4)+(P1583*constantes!$B$5)+(D1583*constantes!$B$6)+(Q1583*constantes!$B$8)+(F1583*constantes!$B$9)</f>
        <v>25.007532931311736</v>
      </c>
      <c r="S1583" s="4">
        <f>(O1583*constantes!$B$4)+(P1583*constantes!$C$5)+(D1583*constantes!$B$6)+(Q1583*constantes!$B$8)+(F1583*constantes!$B$9)</f>
        <v>25.361038643881219</v>
      </c>
      <c r="T1583">
        <f>(O1583*constantes!$D$4)+(P1583*constantes!$D$5)+(D1583*constantes!$D$6)+(Q1583*constantes!$D$8)+(F1583*constantes!$D$9)</f>
        <v>27.124675174663757</v>
      </c>
      <c r="U1583">
        <f>(O1583*constantes!$D$4)+(P1583*constantes!$E$5)+(D1583*constantes!$D$6)+(Q1583*constantes!$D$8)+(F1583*constantes!$D$9)</f>
        <v>27.468904076238957</v>
      </c>
      <c r="V1583" s="5">
        <f t="shared" si="341"/>
        <v>0.30091646037335507</v>
      </c>
      <c r="W1583" s="5">
        <f t="shared" si="342"/>
        <v>0.39937769411542134</v>
      </c>
      <c r="X1583" s="6">
        <f t="shared" si="343"/>
        <v>0.1487157753853352</v>
      </c>
      <c r="Y1583" s="6">
        <f t="shared" si="344"/>
        <v>0.20321321273640458</v>
      </c>
      <c r="AA1583">
        <f>(O1583*constantes!$B$4)+(LN(110)*constantes!$B$5)+(LN(22)*constantes!$B$8)+(F1583*constantes!$B$9)</f>
        <v>23.644920755024344</v>
      </c>
      <c r="AB1583">
        <f t="shared" si="345"/>
        <v>8.7567364830949512E-2</v>
      </c>
      <c r="AC1583">
        <f>(O1583*constantes!$D$4)+(LN(110)*constantes!$D$5)+(LN(22)*constantes!$D$8)+(F1583*constantes!$D$9)</f>
        <v>25.706557790361106</v>
      </c>
      <c r="AD1583" s="7">
        <f t="shared" si="346"/>
        <v>3.8241136753246696E-2</v>
      </c>
      <c r="AF1583">
        <f>(O1583*constantes!$B$4)+(LN(125)*constantes!$B$5)+(LN(22.5)*constantes!$B$8)+(F1583*constantes!$B$9)</f>
        <v>23.899877691778737</v>
      </c>
      <c r="AG1583">
        <f t="shared" si="347"/>
        <v>0.11152976090806932</v>
      </c>
      <c r="AH1583">
        <f>(O1583*constantes!$D$4)+(LN(125)*constantes!$D$5)+(LN(22.5)*constantes!$D$8)+(F1583*constantes!$D$9)</f>
        <v>26.077630806969339</v>
      </c>
      <c r="AI1583">
        <f t="shared" si="348"/>
        <v>5.4942946453026109E-2</v>
      </c>
    </row>
    <row r="1584" spans="1:35" x14ac:dyDescent="0.25">
      <c r="A1584" s="11">
        <v>1583</v>
      </c>
      <c r="B1584">
        <v>0</v>
      </c>
      <c r="C1584">
        <v>42</v>
      </c>
      <c r="D1584">
        <v>0</v>
      </c>
      <c r="E1584">
        <v>0</v>
      </c>
      <c r="F1584">
        <v>0</v>
      </c>
      <c r="G1584">
        <v>110</v>
      </c>
      <c r="H1584">
        <v>23.64</v>
      </c>
      <c r="I1584">
        <f>IF(AND(B1584=1,E1584=0),V1584,IF(AND(B1584=1,E1584=1),W1584,IF(AND(B1584=0,E1584=0),X1584,IF(AND(B1584=0,E1584=1),Y1584,ERROR))))</f>
        <v>1.923312354697293E-2</v>
      </c>
      <c r="K1584">
        <f t="shared" si="336"/>
        <v>2.676538428771702E-2</v>
      </c>
      <c r="L1584">
        <f t="shared" si="337"/>
        <v>1.8545470669847686E-2</v>
      </c>
      <c r="M1584" s="22" t="str">
        <f t="shared" si="349"/>
        <v>OPTIMAL</v>
      </c>
      <c r="O1584">
        <f t="shared" si="338"/>
        <v>3.7376696182833684</v>
      </c>
      <c r="P1584">
        <f t="shared" si="339"/>
        <v>4.7004803657924166</v>
      </c>
      <c r="Q1584">
        <f t="shared" si="340"/>
        <v>3.1629401925378975</v>
      </c>
      <c r="R1584">
        <f>(O1584*constantes!$B$4)+(P1584*constantes!$B$5)+(D1584*constantes!$B$6)+(Q1584*constantes!$B$8)+(F1584*constantes!$B$9)</f>
        <v>22.86246722834386</v>
      </c>
      <c r="S1584" s="4">
        <f>(O1584*constantes!$B$4)+(P1584*constantes!$C$5)+(D1584*constantes!$B$6)+(Q1584*constantes!$B$8)+(F1584*constantes!$B$9)</f>
        <v>23.199209641749228</v>
      </c>
      <c r="T1584">
        <f>(O1584*constantes!$D$4)+(P1584*constantes!$D$5)+(D1584*constantes!$D$6)+(Q1584*constantes!$D$8)+(F1584*constantes!$D$9)</f>
        <v>25.009542067398474</v>
      </c>
      <c r="U1584">
        <f>(O1584*constantes!$D$4)+(P1584*constantes!$E$5)+(D1584*constantes!$D$6)+(Q1584*constantes!$D$8)+(F1584*constantes!$D$9)</f>
        <v>25.337447577716151</v>
      </c>
      <c r="V1584" s="5">
        <f t="shared" si="341"/>
        <v>4.103993895089042E-2</v>
      </c>
      <c r="W1584" s="5">
        <f t="shared" si="342"/>
        <v>5.6995330786481668E-2</v>
      </c>
      <c r="X1584" s="6">
        <f t="shared" si="343"/>
        <v>1.923312354697293E-2</v>
      </c>
      <c r="Y1584" s="6">
        <f t="shared" si="344"/>
        <v>2.6596667203172886E-2</v>
      </c>
      <c r="AA1584">
        <f>(O1584*constantes!$B$4)+(LN(110)*constantes!$B$5)+(LN(22)*constantes!$B$8)+(F1584*constantes!$B$9)</f>
        <v>22.805468857654464</v>
      </c>
      <c r="AB1584">
        <f t="shared" si="345"/>
        <v>3.8810869283687155E-2</v>
      </c>
      <c r="AC1584">
        <f>(O1584*constantes!$D$4)+(LN(110)*constantes!$D$5)+(LN(22)*constantes!$D$8)+(F1584*constantes!$D$9)</f>
        <v>24.972784348242914</v>
      </c>
      <c r="AD1584" s="7">
        <f t="shared" si="346"/>
        <v>1.8545470669847686E-2</v>
      </c>
      <c r="AF1584">
        <f>(O1584*constantes!$B$4)+(LN(125)*constantes!$B$5)+(LN(22.5)*constantes!$B$8)+(F1584*constantes!$B$9)</f>
        <v>23.060425794408857</v>
      </c>
      <c r="AG1584">
        <f t="shared" si="347"/>
        <v>4.9796912096185753E-2</v>
      </c>
      <c r="AH1584">
        <f>(O1584*constantes!$D$4)+(LN(125)*constantes!$D$5)+(LN(22.5)*constantes!$D$8)+(F1584*constantes!$D$9)</f>
        <v>25.343857364851146</v>
      </c>
      <c r="AI1584">
        <f t="shared" si="348"/>
        <v>2.676538428771702E-2</v>
      </c>
    </row>
    <row r="1585" spans="1:35" x14ac:dyDescent="0.25">
      <c r="A1585" s="11">
        <v>1584</v>
      </c>
      <c r="B1585">
        <v>1</v>
      </c>
      <c r="C1585">
        <v>55</v>
      </c>
      <c r="D1585">
        <v>1</v>
      </c>
      <c r="E1585">
        <v>1</v>
      </c>
      <c r="F1585">
        <v>0</v>
      </c>
      <c r="G1585">
        <v>217</v>
      </c>
      <c r="H1585">
        <v>29.6</v>
      </c>
      <c r="I1585">
        <f>IF(AND(B1585=1,E1585=0),V1585,IF(AND(B1585=1,E1585=1),W1585,IF(AND(B1585=0,E1585=0),X1585,IF(AND(B1585=0,E1585=1),Y1585,ERROR))))</f>
        <v>0.70542945186319073</v>
      </c>
      <c r="K1585">
        <f t="shared" si="336"/>
        <v>0.11152976090806932</v>
      </c>
      <c r="L1585">
        <f t="shared" si="337"/>
        <v>8.7567364830949512E-2</v>
      </c>
      <c r="M1585" s="22" t="str">
        <f t="shared" si="349"/>
        <v>'&gt;30%</v>
      </c>
      <c r="O1585">
        <f t="shared" si="338"/>
        <v>4.0073331852324712</v>
      </c>
      <c r="P1585">
        <f t="shared" si="339"/>
        <v>5.3798973535404597</v>
      </c>
      <c r="Q1585">
        <f t="shared" si="340"/>
        <v>3.3877743613300146</v>
      </c>
      <c r="R1585">
        <f>(O1585*constantes!$B$4)+(P1585*constantes!$B$5)+(D1585*constantes!$B$6)+(Q1585*constantes!$B$8)+(F1585*constantes!$B$9)</f>
        <v>25.850063775338711</v>
      </c>
      <c r="S1585" s="4">
        <f>(O1585*constantes!$B$4)+(P1585*constantes!$C$5)+(D1585*constantes!$B$6)+(Q1585*constantes!$B$8)+(F1585*constantes!$B$9)</f>
        <v>26.23547962174635</v>
      </c>
      <c r="T1585">
        <f>(O1585*constantes!$D$4)+(P1585*constantes!$D$5)+(D1585*constantes!$D$6)+(Q1585*constantes!$D$8)+(F1585*constantes!$D$9)</f>
        <v>28.388080817317984</v>
      </c>
      <c r="U1585">
        <f>(O1585*constantes!$D$4)+(P1585*constantes!$E$5)+(D1585*constantes!$D$6)+(Q1585*constantes!$D$8)+(F1585*constantes!$D$9)</f>
        <v>28.763382456700967</v>
      </c>
      <c r="V1585" s="5">
        <f t="shared" si="341"/>
        <v>0.56452853180872853</v>
      </c>
      <c r="W1585" s="5">
        <f t="shared" si="342"/>
        <v>0.70542945186319073</v>
      </c>
      <c r="X1585" s="6">
        <f t="shared" si="343"/>
        <v>0.43422668164685185</v>
      </c>
      <c r="Y1585" s="6">
        <f t="shared" si="344"/>
        <v>0.56349589809886702</v>
      </c>
      <c r="AA1585">
        <f>(O1585*constantes!$B$4)+(LN(110)*constantes!$B$5)+(LN(22)*constantes!$B$8)+(F1585*constantes!$B$9)</f>
        <v>23.644920755024344</v>
      </c>
      <c r="AB1585">
        <f t="shared" si="345"/>
        <v>8.7567364830949512E-2</v>
      </c>
      <c r="AC1585">
        <f>(O1585*constantes!$D$4)+(LN(110)*constantes!$D$5)+(LN(22)*constantes!$D$8)+(F1585*constantes!$D$9)</f>
        <v>25.706557790361106</v>
      </c>
      <c r="AD1585" s="7">
        <f t="shared" si="346"/>
        <v>3.8241136753246696E-2</v>
      </c>
      <c r="AF1585">
        <f>(O1585*constantes!$B$4)+(LN(125)*constantes!$B$5)+(LN(22.5)*constantes!$B$8)+(F1585*constantes!$B$9)</f>
        <v>23.899877691778737</v>
      </c>
      <c r="AG1585">
        <f t="shared" si="347"/>
        <v>0.11152976090806932</v>
      </c>
      <c r="AH1585">
        <f>(O1585*constantes!$D$4)+(LN(125)*constantes!$D$5)+(LN(22.5)*constantes!$D$8)+(F1585*constantes!$D$9)</f>
        <v>26.077630806969339</v>
      </c>
      <c r="AI1585">
        <f t="shared" si="348"/>
        <v>5.4942946453026109E-2</v>
      </c>
    </row>
    <row r="1586" spans="1:35" x14ac:dyDescent="0.25">
      <c r="A1586" s="11">
        <v>1585</v>
      </c>
      <c r="B1586">
        <v>0</v>
      </c>
      <c r="C1586">
        <v>39</v>
      </c>
      <c r="D1586">
        <v>1</v>
      </c>
      <c r="E1586">
        <v>1</v>
      </c>
      <c r="F1586">
        <v>0</v>
      </c>
      <c r="G1586">
        <v>196</v>
      </c>
      <c r="H1586">
        <v>29.7</v>
      </c>
      <c r="I1586">
        <f>IF(AND(B1586=1,E1586=0),V1586,IF(AND(B1586=1,E1586=1),W1586,IF(AND(B1586=0,E1586=0),X1586,IF(AND(B1586=0,E1586=1),Y1586,ERROR))))</f>
        <v>0.21572837099625919</v>
      </c>
      <c r="K1586">
        <f t="shared" si="336"/>
        <v>2.1931490638549711E-2</v>
      </c>
      <c r="L1586">
        <f t="shared" si="337"/>
        <v>1.5184528759381921E-2</v>
      </c>
      <c r="M1586" s="22" t="str">
        <f t="shared" si="349"/>
        <v>Elevated Risk</v>
      </c>
      <c r="O1586">
        <f t="shared" si="338"/>
        <v>3.6635616461296463</v>
      </c>
      <c r="P1586">
        <f t="shared" si="339"/>
        <v>5.2781146592305168</v>
      </c>
      <c r="Q1586">
        <f t="shared" si="340"/>
        <v>3.3911470458086539</v>
      </c>
      <c r="R1586">
        <f>(O1586*constantes!$B$4)+(P1586*constantes!$B$5)+(D1586*constantes!$B$6)+(Q1586*constantes!$B$8)+(F1586*constantes!$B$9)</f>
        <v>24.59377544748682</v>
      </c>
      <c r="S1586" s="4">
        <f>(O1586*constantes!$B$4)+(P1586*constantes!$C$5)+(D1586*constantes!$B$6)+(Q1586*constantes!$B$8)+(F1586*constantes!$B$9)</f>
        <v>24.971899581674094</v>
      </c>
      <c r="T1586">
        <f>(O1586*constantes!$D$4)+(P1586*constantes!$D$5)+(D1586*constantes!$D$6)+(Q1586*constantes!$D$8)+(F1586*constantes!$D$9)</f>
        <v>27.168073121699784</v>
      </c>
      <c r="U1586">
        <f>(O1586*constantes!$D$4)+(P1586*constantes!$E$5)+(D1586*constantes!$D$6)+(Q1586*constantes!$D$8)+(F1586*constantes!$D$9)</f>
        <v>27.536274400327706</v>
      </c>
      <c r="V1586" s="5">
        <f t="shared" si="341"/>
        <v>0.21076080283286081</v>
      </c>
      <c r="W1586" s="5">
        <f t="shared" si="342"/>
        <v>0.29210069686235385</v>
      </c>
      <c r="X1586" s="6">
        <f t="shared" si="343"/>
        <v>0.15477340257838235</v>
      </c>
      <c r="Y1586" s="6">
        <f t="shared" si="344"/>
        <v>0.21572837099625919</v>
      </c>
      <c r="AA1586">
        <f>(O1586*constantes!$B$4)+(LN(110)*constantes!$B$5)+(LN(22)*constantes!$B$8)+(F1586*constantes!$B$9)</f>
        <v>22.574773704658814</v>
      </c>
      <c r="AB1586">
        <f t="shared" si="345"/>
        <v>3.0940270522043956E-2</v>
      </c>
      <c r="AC1586">
        <f>(O1586*constantes!$D$4)+(LN(110)*constantes!$D$5)+(LN(22)*constantes!$D$8)+(F1586*constantes!$D$9)</f>
        <v>24.771131368454586</v>
      </c>
      <c r="AD1586" s="7">
        <f t="shared" si="346"/>
        <v>1.5184528759381921E-2</v>
      </c>
      <c r="AF1586">
        <f>(O1586*constantes!$B$4)+(LN(125)*constantes!$B$5)+(LN(22.5)*constantes!$B$8)+(F1586*constantes!$B$9)</f>
        <v>22.829730641413207</v>
      </c>
      <c r="AG1586">
        <f t="shared" si="347"/>
        <v>3.974481175054656E-2</v>
      </c>
      <c r="AH1586">
        <f>(O1586*constantes!$D$4)+(LN(125)*constantes!$D$5)+(LN(22.5)*constantes!$D$8)+(F1586*constantes!$D$9)</f>
        <v>25.142204385062819</v>
      </c>
      <c r="AI1586">
        <f t="shared" si="348"/>
        <v>2.1931490638549711E-2</v>
      </c>
    </row>
    <row r="1587" spans="1:35" x14ac:dyDescent="0.25">
      <c r="A1587" s="11">
        <v>1586</v>
      </c>
      <c r="B1587">
        <v>0</v>
      </c>
      <c r="C1587">
        <v>57</v>
      </c>
      <c r="D1587">
        <v>0</v>
      </c>
      <c r="E1587">
        <v>0</v>
      </c>
      <c r="F1587">
        <v>0</v>
      </c>
      <c r="G1587">
        <v>130</v>
      </c>
      <c r="H1587">
        <v>25.99</v>
      </c>
      <c r="I1587">
        <f>IF(AND(B1587=1,E1587=0),V1587,IF(AND(B1587=1,E1587=1),W1587,IF(AND(B1587=0,E1587=0),X1587,IF(AND(B1587=0,E1587=1),Y1587,ERROR))))</f>
        <v>7.2128965719855942E-2</v>
      </c>
      <c r="K1587">
        <f t="shared" si="336"/>
        <v>6.0378388617794876E-2</v>
      </c>
      <c r="L1587">
        <f t="shared" si="337"/>
        <v>4.2061248414153263E-2</v>
      </c>
      <c r="M1587" s="22" t="str">
        <f t="shared" si="349"/>
        <v>Elevated Risk</v>
      </c>
      <c r="O1587">
        <f t="shared" si="338"/>
        <v>4.0430512678345503</v>
      </c>
      <c r="P1587">
        <f t="shared" si="339"/>
        <v>4.8675344504555822</v>
      </c>
      <c r="Q1587">
        <f t="shared" si="340"/>
        <v>3.2577118486533987</v>
      </c>
      <c r="R1587">
        <f>(O1587*constantes!$B$4)+(P1587*constantes!$B$5)+(D1587*constantes!$B$6)+(Q1587*constantes!$B$8)+(F1587*constantes!$B$9)</f>
        <v>24.198138905326342</v>
      </c>
      <c r="S1587" s="4">
        <f>(O1587*constantes!$B$4)+(P1587*constantes!$C$5)+(D1587*constantes!$B$6)+(Q1587*constantes!$B$8)+(F1587*constantes!$B$9)</f>
        <v>24.546849073356977</v>
      </c>
      <c r="T1587">
        <f>(O1587*constantes!$D$4)+(P1587*constantes!$D$5)+(D1587*constantes!$D$6)+(Q1587*constantes!$D$8)+(F1587*constantes!$D$9)</f>
        <v>26.358867027021621</v>
      </c>
      <c r="U1587">
        <f>(O1587*constantes!$D$4)+(P1587*constantes!$E$5)+(D1587*constantes!$D$6)+(Q1587*constantes!$D$8)+(F1587*constantes!$D$9)</f>
        <v>26.698426230285403</v>
      </c>
      <c r="V1587" s="5">
        <f t="shared" si="341"/>
        <v>0.14730133657036082</v>
      </c>
      <c r="W1587" s="5">
        <f t="shared" si="342"/>
        <v>0.20215074509767417</v>
      </c>
      <c r="X1587" s="6">
        <f t="shared" si="343"/>
        <v>7.2128965719855942E-2</v>
      </c>
      <c r="Y1587" s="6">
        <f t="shared" si="344"/>
        <v>9.9793930551048349E-2</v>
      </c>
      <c r="AA1587">
        <f>(O1587*constantes!$B$4)+(LN(110)*constantes!$B$5)+(LN(22)*constantes!$B$8)+(F1587*constantes!$B$9)</f>
        <v>23.756109717441312</v>
      </c>
      <c r="AB1587">
        <f t="shared" si="345"/>
        <v>9.7348342413305922E-2</v>
      </c>
      <c r="AC1587">
        <f>(O1587*constantes!$D$4)+(LN(110)*constantes!$D$5)+(LN(22)*constantes!$D$8)+(F1587*constantes!$D$9)</f>
        <v>25.803749193387144</v>
      </c>
      <c r="AD1587" s="7">
        <f t="shared" si="346"/>
        <v>4.2061248414153263E-2</v>
      </c>
      <c r="AF1587">
        <f>(O1587*constantes!$B$4)+(LN(125)*constantes!$B$5)+(LN(22.5)*constantes!$B$8)+(F1587*constantes!$B$9)</f>
        <v>24.011066654195705</v>
      </c>
      <c r="AG1587">
        <f t="shared" si="347"/>
        <v>0.12380054983513455</v>
      </c>
      <c r="AH1587">
        <f>(O1587*constantes!$D$4)+(LN(125)*constantes!$D$5)+(LN(22.5)*constantes!$D$8)+(F1587*constantes!$D$9)</f>
        <v>26.174822209995376</v>
      </c>
      <c r="AI1587">
        <f t="shared" si="348"/>
        <v>6.0378388617794876E-2</v>
      </c>
    </row>
    <row r="1588" spans="1:35" x14ac:dyDescent="0.25">
      <c r="A1588" s="11">
        <v>1587</v>
      </c>
      <c r="B1588">
        <v>0</v>
      </c>
      <c r="C1588">
        <v>60</v>
      </c>
      <c r="D1588">
        <v>0</v>
      </c>
      <c r="E1588">
        <v>1</v>
      </c>
      <c r="F1588">
        <v>0</v>
      </c>
      <c r="G1588">
        <v>146</v>
      </c>
      <c r="H1588">
        <v>32.409999999999997</v>
      </c>
      <c r="I1588">
        <f>IF(AND(B1588=1,E1588=0),V1588,IF(AND(B1588=1,E1588=1),W1588,IF(AND(B1588=0,E1588=0),X1588,IF(AND(B1588=0,E1588=1),Y1588,ERROR))))</f>
        <v>0.17229128797793181</v>
      </c>
      <c r="K1588">
        <f t="shared" si="336"/>
        <v>6.9102564331433469E-2</v>
      </c>
      <c r="L1588">
        <f t="shared" si="337"/>
        <v>4.820708918468708E-2</v>
      </c>
      <c r="M1588" s="22" t="str">
        <f t="shared" si="349"/>
        <v>Elevated Risk</v>
      </c>
      <c r="O1588">
        <f t="shared" si="338"/>
        <v>4.0943445622221004</v>
      </c>
      <c r="P1588">
        <f t="shared" si="339"/>
        <v>4.9836066217083363</v>
      </c>
      <c r="Q1588">
        <f t="shared" si="340"/>
        <v>3.4784670171534557</v>
      </c>
      <c r="R1588">
        <f>(O1588*constantes!$B$4)+(P1588*constantes!$B$5)+(D1588*constantes!$B$6)+(Q1588*constantes!$B$8)+(F1588*constantes!$B$9)</f>
        <v>24.748144117402358</v>
      </c>
      <c r="S1588" s="4">
        <f>(O1588*constantes!$B$4)+(P1588*constantes!$C$5)+(D1588*constantes!$B$6)+(Q1588*constantes!$B$8)+(F1588*constantes!$B$9)</f>
        <v>25.105169695781541</v>
      </c>
      <c r="T1588">
        <f>(O1588*constantes!$D$4)+(P1588*constantes!$D$5)+(D1588*constantes!$D$6)+(Q1588*constantes!$D$8)+(F1588*constantes!$D$9)</f>
        <v>26.937801322714993</v>
      </c>
      <c r="U1588">
        <f>(O1588*constantes!$D$4)+(P1588*constantes!$E$5)+(D1588*constantes!$D$6)+(Q1588*constantes!$D$8)+(F1588*constantes!$D$9)</f>
        <v>27.285457720645368</v>
      </c>
      <c r="V1588" s="5">
        <f t="shared" si="341"/>
        <v>0.24133402180298835</v>
      </c>
      <c r="W1588" s="5">
        <f t="shared" si="342"/>
        <v>0.32611834615143109</v>
      </c>
      <c r="X1588" s="6">
        <f t="shared" si="343"/>
        <v>0.12502934873613103</v>
      </c>
      <c r="Y1588" s="6">
        <f t="shared" si="344"/>
        <v>0.17229128797793181</v>
      </c>
      <c r="AA1588">
        <f>(O1588*constantes!$B$4)+(LN(110)*constantes!$B$5)+(LN(22)*constantes!$B$8)+(F1588*constantes!$B$9)</f>
        <v>23.915783691137978</v>
      </c>
      <c r="AB1588">
        <f t="shared" si="345"/>
        <v>0.11321269470654882</v>
      </c>
      <c r="AC1588">
        <f>(O1588*constantes!$D$4)+(LN(110)*constantes!$D$5)+(LN(22)*constantes!$D$8)+(F1588*constantes!$D$9)</f>
        <v>25.943321837946279</v>
      </c>
      <c r="AD1588" s="7">
        <f t="shared" si="346"/>
        <v>4.820708918468708E-2</v>
      </c>
      <c r="AF1588">
        <f>(O1588*constantes!$B$4)+(LN(125)*constantes!$B$5)+(LN(22.5)*constantes!$B$8)+(F1588*constantes!$B$9)</f>
        <v>24.170740627892375</v>
      </c>
      <c r="AG1588">
        <f t="shared" si="347"/>
        <v>0.14362116573454531</v>
      </c>
      <c r="AH1588">
        <f>(O1588*constantes!$D$4)+(LN(125)*constantes!$D$5)+(LN(22.5)*constantes!$D$8)+(F1588*constantes!$D$9)</f>
        <v>26.314394854554511</v>
      </c>
      <c r="AI1588">
        <f t="shared" si="348"/>
        <v>6.9102564331433469E-2</v>
      </c>
    </row>
    <row r="1589" spans="1:35" x14ac:dyDescent="0.25">
      <c r="A1589" s="11">
        <v>1588</v>
      </c>
      <c r="B1589">
        <v>1</v>
      </c>
      <c r="C1589">
        <v>53</v>
      </c>
      <c r="D1589">
        <v>0</v>
      </c>
      <c r="E1589">
        <v>0</v>
      </c>
      <c r="F1589">
        <v>0</v>
      </c>
      <c r="G1589">
        <v>123</v>
      </c>
      <c r="H1589">
        <v>19.940000000000001</v>
      </c>
      <c r="I1589">
        <f>IF(AND(B1589=1,E1589=0),V1589,IF(AND(B1589=1,E1589=1),W1589,IF(AND(B1589=0,E1589=0),X1589,IF(AND(B1589=0,E1589=1),Y1589,ERROR))))</f>
        <v>8.8743000019808282E-2</v>
      </c>
      <c r="K1589">
        <f t="shared" si="336"/>
        <v>0.10001327473115296</v>
      </c>
      <c r="L1589">
        <f t="shared" si="337"/>
        <v>7.8415260777171425E-2</v>
      </c>
      <c r="M1589" s="22" t="str">
        <f t="shared" si="349"/>
        <v>NORMAL</v>
      </c>
      <c r="O1589">
        <f t="shared" si="338"/>
        <v>3.970291913552122</v>
      </c>
      <c r="P1589">
        <f t="shared" si="339"/>
        <v>4.8121843553724171</v>
      </c>
      <c r="Q1589">
        <f t="shared" si="340"/>
        <v>2.9927277645336923</v>
      </c>
      <c r="R1589">
        <f>(O1589*constantes!$B$4)+(P1589*constantes!$B$5)+(D1589*constantes!$B$6)+(Q1589*constantes!$B$8)+(F1589*constantes!$B$9)</f>
        <v>23.658891659064853</v>
      </c>
      <c r="S1589" s="4">
        <f>(O1589*constantes!$B$4)+(P1589*constantes!$C$5)+(D1589*constantes!$B$6)+(Q1589*constantes!$B$8)+(F1589*constantes!$B$9)</f>
        <v>24.003636546283733</v>
      </c>
      <c r="T1589">
        <f>(O1589*constantes!$D$4)+(P1589*constantes!$D$5)+(D1589*constantes!$D$6)+(Q1589*constantes!$D$8)+(F1589*constantes!$D$9)</f>
        <v>25.869715781897749</v>
      </c>
      <c r="U1589">
        <f>(O1589*constantes!$D$4)+(P1589*constantes!$E$5)+(D1589*constantes!$D$6)+(Q1589*constantes!$D$8)+(F1589*constantes!$D$9)</f>
        <v>26.205413762528529</v>
      </c>
      <c r="V1589" s="5">
        <f t="shared" si="341"/>
        <v>8.8743000019808282E-2</v>
      </c>
      <c r="W1589" s="5">
        <f t="shared" si="342"/>
        <v>0.12294291346356934</v>
      </c>
      <c r="X1589" s="6">
        <f t="shared" si="343"/>
        <v>4.486415550074474E-2</v>
      </c>
      <c r="Y1589" s="6">
        <f t="shared" si="344"/>
        <v>6.2194444165513341E-2</v>
      </c>
      <c r="AA1589">
        <f>(O1589*constantes!$B$4)+(LN(110)*constantes!$B$5)+(LN(22)*constantes!$B$8)+(F1589*constantes!$B$9)</f>
        <v>23.529612757934284</v>
      </c>
      <c r="AB1589">
        <f t="shared" si="345"/>
        <v>7.8415260777171425E-2</v>
      </c>
      <c r="AC1589">
        <f>(O1589*constantes!$D$4)+(LN(110)*constantes!$D$5)+(LN(22)*constantes!$D$8)+(F1589*constantes!$D$9)</f>
        <v>25.605765897229862</v>
      </c>
      <c r="AD1589" s="7">
        <f t="shared" si="346"/>
        <v>3.4638908987597139E-2</v>
      </c>
      <c r="AF1589">
        <f>(O1589*constantes!$B$4)+(LN(125)*constantes!$B$5)+(LN(22.5)*constantes!$B$8)+(F1589*constantes!$B$9)</f>
        <v>23.784569694688678</v>
      </c>
      <c r="AG1589">
        <f t="shared" si="347"/>
        <v>0.10001327473115296</v>
      </c>
      <c r="AH1589">
        <f>(O1589*constantes!$D$4)+(LN(125)*constantes!$D$5)+(LN(22.5)*constantes!$D$8)+(F1589*constantes!$D$9)</f>
        <v>25.976838913838094</v>
      </c>
      <c r="AI1589">
        <f t="shared" si="348"/>
        <v>4.9808625979083754E-2</v>
      </c>
    </row>
    <row r="1590" spans="1:35" x14ac:dyDescent="0.25">
      <c r="A1590" s="11">
        <v>1589</v>
      </c>
      <c r="B1590">
        <v>0</v>
      </c>
      <c r="C1590">
        <v>39</v>
      </c>
      <c r="D1590">
        <v>1</v>
      </c>
      <c r="E1590">
        <v>0</v>
      </c>
      <c r="F1590">
        <v>0</v>
      </c>
      <c r="G1590">
        <v>114</v>
      </c>
      <c r="H1590">
        <v>21.01</v>
      </c>
      <c r="I1590">
        <f>IF(AND(B1590=1,E1590=0),V1590,IF(AND(B1590=1,E1590=1),W1590,IF(AND(B1590=0,E1590=0),X1590,IF(AND(B1590=0,E1590=1),Y1590,ERROR))))</f>
        <v>3.0211723847306859E-2</v>
      </c>
      <c r="K1590">
        <f t="shared" si="336"/>
        <v>2.1931490638549711E-2</v>
      </c>
      <c r="L1590">
        <f t="shared" si="337"/>
        <v>1.5184528759381921E-2</v>
      </c>
      <c r="M1590" s="22" t="str">
        <f t="shared" si="349"/>
        <v>Elevated Risk</v>
      </c>
      <c r="O1590">
        <f t="shared" si="338"/>
        <v>3.6635616461296463</v>
      </c>
      <c r="P1590">
        <f t="shared" si="339"/>
        <v>4.7361984483944957</v>
      </c>
      <c r="Q1590">
        <f t="shared" si="340"/>
        <v>3.0449985148569092</v>
      </c>
      <c r="R1590">
        <f>(O1590*constantes!$B$4)+(P1590*constantes!$B$5)+(D1590*constantes!$B$6)+(Q1590*constantes!$B$8)+(F1590*constantes!$B$9)</f>
        <v>23.314061352206519</v>
      </c>
      <c r="S1590" s="4">
        <f>(O1590*constantes!$B$4)+(P1590*constantes!$C$5)+(D1590*constantes!$B$6)+(Q1590*constantes!$B$8)+(F1590*constantes!$B$9)</f>
        <v>23.653362609049498</v>
      </c>
      <c r="T1590">
        <f>(O1590*constantes!$D$4)+(P1590*constantes!$D$5)+(D1590*constantes!$D$6)+(Q1590*constantes!$D$8)+(F1590*constantes!$D$9)</f>
        <v>25.466743156627956</v>
      </c>
      <c r="U1590">
        <f>(O1590*constantes!$D$4)+(P1590*constantes!$E$5)+(D1590*constantes!$D$6)+(Q1590*constantes!$D$8)+(F1590*constantes!$D$9)</f>
        <v>25.797140360387957</v>
      </c>
      <c r="V1590" s="5">
        <f t="shared" si="341"/>
        <v>6.3706524195308978E-2</v>
      </c>
      <c r="W1590" s="5">
        <f t="shared" si="342"/>
        <v>8.8275953644120331E-2</v>
      </c>
      <c r="X1590" s="6">
        <f t="shared" si="343"/>
        <v>3.0211723847306859E-2</v>
      </c>
      <c r="Y1590" s="6">
        <f t="shared" si="344"/>
        <v>4.1790060981128363E-2</v>
      </c>
      <c r="AA1590">
        <f>(O1590*constantes!$B$4)+(LN(110)*constantes!$B$5)+(LN(22)*constantes!$B$8)+(F1590*constantes!$B$9)</f>
        <v>22.574773704658814</v>
      </c>
      <c r="AB1590">
        <f t="shared" si="345"/>
        <v>3.0940270522043956E-2</v>
      </c>
      <c r="AC1590">
        <f>(O1590*constantes!$D$4)+(LN(110)*constantes!$D$5)+(LN(22)*constantes!$D$8)+(F1590*constantes!$D$9)</f>
        <v>24.771131368454586</v>
      </c>
      <c r="AD1590" s="7">
        <f t="shared" si="346"/>
        <v>1.5184528759381921E-2</v>
      </c>
      <c r="AF1590">
        <f>(O1590*constantes!$B$4)+(LN(125)*constantes!$B$5)+(LN(22.5)*constantes!$B$8)+(F1590*constantes!$B$9)</f>
        <v>22.829730641413207</v>
      </c>
      <c r="AG1590">
        <f t="shared" si="347"/>
        <v>3.974481175054656E-2</v>
      </c>
      <c r="AH1590">
        <f>(O1590*constantes!$D$4)+(LN(125)*constantes!$D$5)+(LN(22.5)*constantes!$D$8)+(F1590*constantes!$D$9)</f>
        <v>25.142204385062819</v>
      </c>
      <c r="AI1590">
        <f t="shared" si="348"/>
        <v>2.1931490638549711E-2</v>
      </c>
    </row>
    <row r="1591" spans="1:35" x14ac:dyDescent="0.25">
      <c r="A1591" s="11">
        <v>1590</v>
      </c>
      <c r="B1591">
        <v>0</v>
      </c>
      <c r="C1591">
        <v>62</v>
      </c>
      <c r="D1591">
        <v>0</v>
      </c>
      <c r="E1591">
        <v>1</v>
      </c>
      <c r="F1591">
        <v>0</v>
      </c>
      <c r="G1591">
        <v>176</v>
      </c>
      <c r="H1591">
        <v>24.49</v>
      </c>
      <c r="I1591">
        <f>IF(AND(B1591=1,E1591=0),V1591,IF(AND(B1591=1,E1591=1),W1591,IF(AND(B1591=0,E1591=0),X1591,IF(AND(B1591=0,E1591=1),Y1591,ERROR))))</f>
        <v>0.26436572020532745</v>
      </c>
      <c r="K1591">
        <f t="shared" si="336"/>
        <v>7.5302674960658122E-2</v>
      </c>
      <c r="L1591">
        <f t="shared" si="337"/>
        <v>5.2585681787711391E-2</v>
      </c>
      <c r="M1591" s="22" t="str">
        <f t="shared" si="349"/>
        <v>Elevated Risk</v>
      </c>
      <c r="O1591">
        <f t="shared" si="338"/>
        <v>4.1271343850450917</v>
      </c>
      <c r="P1591">
        <f t="shared" si="339"/>
        <v>5.1704839950381514</v>
      </c>
      <c r="Q1591">
        <f t="shared" si="340"/>
        <v>3.1982648709640764</v>
      </c>
      <c r="R1591">
        <f>(O1591*constantes!$B$4)+(P1591*constantes!$B$5)+(D1591*constantes!$B$6)+(Q1591*constantes!$B$8)+(F1591*constantes!$B$9)</f>
        <v>24.974754146539532</v>
      </c>
      <c r="S1591" s="4">
        <f>(O1591*constantes!$B$4)+(P1591*constantes!$C$5)+(D1591*constantes!$B$6)+(Q1591*constantes!$B$8)+(F1591*constantes!$B$9)</f>
        <v>25.345167619944064</v>
      </c>
      <c r="T1591">
        <f>(O1591*constantes!$D$4)+(P1591*constantes!$D$5)+(D1591*constantes!$D$6)+(Q1591*constantes!$D$8)+(F1591*constantes!$D$9)</f>
        <v>27.409440610877798</v>
      </c>
      <c r="U1591">
        <f>(O1591*constantes!$D$4)+(P1591*constantes!$E$5)+(D1591*constantes!$D$6)+(Q1591*constantes!$D$8)+(F1591*constantes!$D$9)</f>
        <v>27.770133574371659</v>
      </c>
      <c r="V1591" s="5">
        <f t="shared" si="341"/>
        <v>0.29279942219283472</v>
      </c>
      <c r="W1591" s="5">
        <f t="shared" si="342"/>
        <v>0.39453709331661713</v>
      </c>
      <c r="X1591" s="6">
        <f t="shared" si="343"/>
        <v>0.19269499108032562</v>
      </c>
      <c r="Y1591" s="6">
        <f t="shared" si="344"/>
        <v>0.26436572020532745</v>
      </c>
      <c r="AA1591">
        <f>(O1591*constantes!$B$4)+(LN(110)*constantes!$B$5)+(LN(22)*constantes!$B$8)+(F1591*constantes!$B$9)</f>
        <v>24.017857097993041</v>
      </c>
      <c r="AB1591">
        <f t="shared" si="345"/>
        <v>0.12458920296857934</v>
      </c>
      <c r="AC1591">
        <f>(O1591*constantes!$D$4)+(LN(110)*constantes!$D$5)+(LN(22)*constantes!$D$8)+(F1591*constantes!$D$9)</f>
        <v>26.032545241135235</v>
      </c>
      <c r="AD1591" s="7">
        <f t="shared" si="346"/>
        <v>5.2585681787711391E-2</v>
      </c>
      <c r="AF1591">
        <f>(O1591*constantes!$B$4)+(LN(125)*constantes!$B$5)+(LN(22.5)*constantes!$B$8)+(F1591*constantes!$B$9)</f>
        <v>24.27281403474743</v>
      </c>
      <c r="AG1591">
        <f t="shared" si="347"/>
        <v>0.15777159470264646</v>
      </c>
      <c r="AH1591">
        <f>(O1591*constantes!$D$4)+(LN(125)*constantes!$D$5)+(LN(22.5)*constantes!$D$8)+(F1591*constantes!$D$9)</f>
        <v>26.403618257743467</v>
      </c>
      <c r="AI1591">
        <f t="shared" si="348"/>
        <v>7.5302674960658122E-2</v>
      </c>
    </row>
    <row r="1592" spans="1:35" x14ac:dyDescent="0.25">
      <c r="A1592" s="11">
        <v>1591</v>
      </c>
      <c r="B1592">
        <v>1</v>
      </c>
      <c r="C1592">
        <v>45</v>
      </c>
      <c r="D1592">
        <v>1</v>
      </c>
      <c r="E1592">
        <v>1</v>
      </c>
      <c r="F1592">
        <v>0</v>
      </c>
      <c r="G1592">
        <v>140</v>
      </c>
      <c r="H1592">
        <v>30.39</v>
      </c>
      <c r="I1592">
        <f>IF(AND(B1592=1,E1592=0),V1592,IF(AND(B1592=1,E1592=1),W1592,IF(AND(B1592=0,E1592=0),X1592,IF(AND(B1592=0,E1592=1),Y1592,ERROR))))</f>
        <v>0.24965249599859474</v>
      </c>
      <c r="K1592">
        <f t="shared" si="336"/>
        <v>6.1354256697024101E-2</v>
      </c>
      <c r="L1592">
        <f t="shared" si="337"/>
        <v>4.7883245315309741E-2</v>
      </c>
      <c r="M1592" s="22" t="str">
        <f t="shared" si="349"/>
        <v>Elevated Risk</v>
      </c>
      <c r="O1592">
        <f t="shared" si="338"/>
        <v>3.8066624897703196</v>
      </c>
      <c r="P1592">
        <f t="shared" si="339"/>
        <v>4.9416424226093039</v>
      </c>
      <c r="Q1592">
        <f t="shared" si="340"/>
        <v>3.4141136069287019</v>
      </c>
      <c r="R1592">
        <f>(O1592*constantes!$B$4)+(P1592*constantes!$B$5)+(D1592*constantes!$B$6)+(Q1592*constantes!$B$8)+(F1592*constantes!$B$9)</f>
        <v>24.433266933654352</v>
      </c>
      <c r="S1592" s="4">
        <f>(O1592*constantes!$B$4)+(P1592*constantes!$C$5)+(D1592*constantes!$B$6)+(Q1592*constantes!$B$8)+(F1592*constantes!$B$9)</f>
        <v>24.787286196810079</v>
      </c>
      <c r="T1592">
        <f>(O1592*constantes!$D$4)+(P1592*constantes!$D$5)+(D1592*constantes!$D$6)+(Q1592*constantes!$D$8)+(F1592*constantes!$D$9)</f>
        <v>26.622736069563562</v>
      </c>
      <c r="U1592">
        <f>(O1592*constantes!$D$4)+(P1592*constantes!$E$5)+(D1592*constantes!$D$6)+(Q1592*constantes!$D$8)+(F1592*constantes!$D$9)</f>
        <v>26.967465044964786</v>
      </c>
      <c r="V1592" s="5">
        <f t="shared" si="341"/>
        <v>0.18256822181928289</v>
      </c>
      <c r="W1592" s="5">
        <f t="shared" si="342"/>
        <v>0.24965249599859474</v>
      </c>
      <c r="X1592" s="6">
        <f t="shared" si="343"/>
        <v>9.2868488259751913E-2</v>
      </c>
      <c r="Y1592" s="6">
        <f t="shared" si="344"/>
        <v>0.12854087536843828</v>
      </c>
      <c r="AA1592">
        <f>(O1592*constantes!$B$4)+(LN(110)*constantes!$B$5)+(LN(22)*constantes!$B$8)+(F1592*constantes!$B$9)</f>
        <v>23.020240906878485</v>
      </c>
      <c r="AB1592">
        <f t="shared" si="345"/>
        <v>4.7883245315309741E-2</v>
      </c>
      <c r="AC1592">
        <f>(O1592*constantes!$D$4)+(LN(110)*constantes!$D$5)+(LN(22)*constantes!$D$8)+(F1592*constantes!$D$9)</f>
        <v>25.16051878105991</v>
      </c>
      <c r="AD1592" s="7">
        <f t="shared" si="346"/>
        <v>2.2332293193086827E-2</v>
      </c>
      <c r="AF1592">
        <f>(O1592*constantes!$B$4)+(LN(125)*constantes!$B$5)+(LN(22.5)*constantes!$B$8)+(F1592*constantes!$B$9)</f>
        <v>23.275197843632878</v>
      </c>
      <c r="AG1592">
        <f t="shared" si="347"/>
        <v>6.1354256697024101E-2</v>
      </c>
      <c r="AH1592">
        <f>(O1592*constantes!$D$4)+(LN(125)*constantes!$D$5)+(LN(22.5)*constantes!$D$8)+(F1592*constantes!$D$9)</f>
        <v>25.531591797668142</v>
      </c>
      <c r="AI1592">
        <f t="shared" si="348"/>
        <v>3.2202898660143586E-2</v>
      </c>
    </row>
    <row r="1593" spans="1:35" x14ac:dyDescent="0.25">
      <c r="A1593" s="11">
        <v>1592</v>
      </c>
      <c r="B1593">
        <v>0</v>
      </c>
      <c r="C1593">
        <v>40</v>
      </c>
      <c r="D1593">
        <v>0</v>
      </c>
      <c r="E1593">
        <v>0</v>
      </c>
      <c r="F1593">
        <v>0</v>
      </c>
      <c r="G1593">
        <v>111</v>
      </c>
      <c r="H1593">
        <v>20.82</v>
      </c>
      <c r="I1593">
        <f>IF(AND(B1593=1,E1593=0),V1593,IF(AND(B1593=1,E1593=1),W1593,IF(AND(B1593=0,E1593=0),X1593,IF(AND(B1593=0,E1593=1),Y1593,ERROR))))</f>
        <v>1.6214706698236214E-2</v>
      </c>
      <c r="K1593">
        <f t="shared" si="336"/>
        <v>2.3477142937900042E-2</v>
      </c>
      <c r="L1593">
        <f t="shared" si="337"/>
        <v>1.6258639030403699E-2</v>
      </c>
      <c r="M1593" s="22" t="str">
        <f t="shared" si="349"/>
        <v>OPTIMAL</v>
      </c>
      <c r="O1593">
        <f t="shared" si="338"/>
        <v>3.6888794541139363</v>
      </c>
      <c r="P1593">
        <f t="shared" si="339"/>
        <v>4.7095302013123339</v>
      </c>
      <c r="Q1593">
        <f t="shared" si="340"/>
        <v>3.0359140631868229</v>
      </c>
      <c r="R1593">
        <f>(O1593*constantes!$B$4)+(P1593*constantes!$B$5)+(D1593*constantes!$B$6)+(Q1593*constantes!$B$8)+(F1593*constantes!$B$9)</f>
        <v>22.626671063201623</v>
      </c>
      <c r="S1593" s="4">
        <f>(O1593*constantes!$B$4)+(P1593*constantes!$C$5)+(D1593*constantes!$B$6)+(Q1593*constantes!$B$8)+(F1593*constantes!$B$9)</f>
        <v>22.96406180682364</v>
      </c>
      <c r="T1593">
        <f>(O1593*constantes!$D$4)+(P1593*constantes!$D$5)+(D1593*constantes!$D$6)+(Q1593*constantes!$D$8)+(F1593*constantes!$D$9)</f>
        <v>24.837294879583549</v>
      </c>
      <c r="U1593">
        <f>(O1593*constantes!$D$4)+(P1593*constantes!$E$5)+(D1593*constantes!$D$6)+(Q1593*constantes!$D$8)+(F1593*constantes!$D$9)</f>
        <v>25.165831706427095</v>
      </c>
      <c r="V1593" s="5">
        <f t="shared" si="341"/>
        <v>3.2561264410663759E-2</v>
      </c>
      <c r="W1593" s="5">
        <f t="shared" si="342"/>
        <v>4.5327602974614134E-2</v>
      </c>
      <c r="X1593" s="6">
        <f t="shared" si="343"/>
        <v>1.6214706698236214E-2</v>
      </c>
      <c r="Y1593" s="6">
        <f t="shared" si="344"/>
        <v>2.2449913284615874E-2</v>
      </c>
      <c r="AA1593">
        <f>(O1593*constantes!$B$4)+(LN(110)*constantes!$B$5)+(LN(22)*constantes!$B$8)+(F1593*constantes!$B$9)</f>
        <v>22.653587028201589</v>
      </c>
      <c r="AB1593">
        <f t="shared" si="345"/>
        <v>3.3434567241904078E-2</v>
      </c>
      <c r="AC1593">
        <f>(O1593*constantes!$D$4)+(LN(110)*constantes!$D$5)+(LN(22)*constantes!$D$8)+(F1593*constantes!$D$9)</f>
        <v>24.840022896226397</v>
      </c>
      <c r="AD1593" s="7">
        <f t="shared" si="346"/>
        <v>1.6258639030403699E-2</v>
      </c>
      <c r="AF1593">
        <f>(O1593*constantes!$B$4)+(LN(125)*constantes!$B$5)+(LN(22.5)*constantes!$B$8)+(F1593*constantes!$B$9)</f>
        <v>22.908543964955982</v>
      </c>
      <c r="AG1593">
        <f t="shared" si="347"/>
        <v>4.2933030992125865E-2</v>
      </c>
      <c r="AH1593">
        <f>(O1593*constantes!$D$4)+(LN(125)*constantes!$D$5)+(LN(22.5)*constantes!$D$8)+(F1593*constantes!$D$9)</f>
        <v>25.211095912834629</v>
      </c>
      <c r="AI1593">
        <f t="shared" si="348"/>
        <v>2.3477142937900042E-2</v>
      </c>
    </row>
    <row r="1594" spans="1:35" x14ac:dyDescent="0.25">
      <c r="A1594" s="11">
        <v>1593</v>
      </c>
      <c r="B1594">
        <v>0</v>
      </c>
      <c r="C1594">
        <v>58</v>
      </c>
      <c r="D1594">
        <v>1</v>
      </c>
      <c r="E1594">
        <v>1</v>
      </c>
      <c r="F1594">
        <v>0</v>
      </c>
      <c r="G1594">
        <v>156.5</v>
      </c>
      <c r="H1594">
        <v>25.46</v>
      </c>
      <c r="I1594">
        <f>IF(AND(B1594=1,E1594=0),V1594,IF(AND(B1594=1,E1594=1),W1594,IF(AND(B1594=0,E1594=0),X1594,IF(AND(B1594=0,E1594=1),Y1594,ERROR))))</f>
        <v>0.29225308390897253</v>
      </c>
      <c r="K1594">
        <f t="shared" si="336"/>
        <v>6.3209991046805025E-2</v>
      </c>
      <c r="L1594">
        <f t="shared" si="337"/>
        <v>4.4054054961770062E-2</v>
      </c>
      <c r="M1594" s="22" t="str">
        <f t="shared" si="349"/>
        <v>Elevated Risk</v>
      </c>
      <c r="O1594">
        <f t="shared" si="338"/>
        <v>4.0604430105464191</v>
      </c>
      <c r="P1594">
        <f t="shared" si="339"/>
        <v>5.0530560099802075</v>
      </c>
      <c r="Q1594">
        <f t="shared" si="340"/>
        <v>3.2371085931292605</v>
      </c>
      <c r="R1594">
        <f>(O1594*constantes!$B$4)+(P1594*constantes!$B$5)+(D1594*constantes!$B$6)+(Q1594*constantes!$B$8)+(F1594*constantes!$B$9)</f>
        <v>25.28963239647975</v>
      </c>
      <c r="S1594" s="4">
        <f>(O1594*constantes!$B$4)+(P1594*constantes!$C$5)+(D1594*constantes!$B$6)+(Q1594*constantes!$B$8)+(F1594*constantes!$B$9)</f>
        <v>25.65163332903473</v>
      </c>
      <c r="T1594">
        <f>(O1594*constantes!$D$4)+(P1594*constantes!$D$5)+(D1594*constantes!$D$6)+(Q1594*constantes!$D$8)+(F1594*constantes!$D$9)</f>
        <v>27.536193211978308</v>
      </c>
      <c r="U1594">
        <f>(O1594*constantes!$D$4)+(P1594*constantes!$E$5)+(D1594*constantes!$D$6)+(Q1594*constantes!$D$8)+(F1594*constantes!$D$9)</f>
        <v>27.888694399234524</v>
      </c>
      <c r="V1594" s="5">
        <f t="shared" si="341"/>
        <v>0.37790106870221052</v>
      </c>
      <c r="W1594" s="5">
        <f t="shared" si="342"/>
        <v>0.49424417703729684</v>
      </c>
      <c r="X1594" s="6">
        <f t="shared" si="343"/>
        <v>0.21571289876735578</v>
      </c>
      <c r="Y1594" s="6">
        <f t="shared" si="344"/>
        <v>0.29225308390897253</v>
      </c>
      <c r="AA1594">
        <f>(O1594*constantes!$B$4)+(LN(110)*constantes!$B$5)+(LN(22)*constantes!$B$8)+(F1594*constantes!$B$9)</f>
        <v>23.81024951683365</v>
      </c>
      <c r="AB1594">
        <f t="shared" si="345"/>
        <v>0.10247681663833785</v>
      </c>
      <c r="AC1594">
        <f>(O1594*constantes!$D$4)+(LN(110)*constantes!$D$5)+(LN(22)*constantes!$D$8)+(F1594*constantes!$D$9)</f>
        <v>25.851073342728132</v>
      </c>
      <c r="AD1594" s="7">
        <f t="shared" si="346"/>
        <v>4.4054054961770062E-2</v>
      </c>
      <c r="AF1594">
        <f>(O1594*constantes!$B$4)+(LN(125)*constantes!$B$5)+(LN(22.5)*constantes!$B$8)+(F1594*constantes!$B$9)</f>
        <v>24.065206453588043</v>
      </c>
      <c r="AG1594">
        <f t="shared" si="347"/>
        <v>0.1302191222428678</v>
      </c>
      <c r="AH1594">
        <f>(O1594*constantes!$D$4)+(LN(125)*constantes!$D$5)+(LN(22.5)*constantes!$D$8)+(F1594*constantes!$D$9)</f>
        <v>26.222146359336364</v>
      </c>
      <c r="AI1594">
        <f t="shared" si="348"/>
        <v>6.3209991046805025E-2</v>
      </c>
    </row>
    <row r="1595" spans="1:35" x14ac:dyDescent="0.25">
      <c r="A1595" s="11">
        <v>1594</v>
      </c>
      <c r="B1595">
        <v>0</v>
      </c>
      <c r="C1595">
        <v>36</v>
      </c>
      <c r="D1595">
        <v>1</v>
      </c>
      <c r="E1595">
        <v>0</v>
      </c>
      <c r="F1595">
        <v>0</v>
      </c>
      <c r="G1595">
        <v>113</v>
      </c>
      <c r="H1595">
        <v>20.69</v>
      </c>
      <c r="I1595">
        <f>IF(AND(B1595=1,E1595=0),V1595,IF(AND(B1595=1,E1595=1),W1595,IF(AND(B1595=0,E1595=0),X1595,IF(AND(B1595=0,E1595=1),Y1595,ERROR))))</f>
        <v>2.3598441933155079E-2</v>
      </c>
      <c r="K1595">
        <f t="shared" si="336"/>
        <v>1.7677356619603457E-2</v>
      </c>
      <c r="L1595">
        <f t="shared" si="337"/>
        <v>1.2230943924327331E-2</v>
      </c>
      <c r="M1595" s="22" t="str">
        <f t="shared" si="349"/>
        <v>Elevated Risk</v>
      </c>
      <c r="O1595">
        <f t="shared" si="338"/>
        <v>3.5835189384561099</v>
      </c>
      <c r="P1595">
        <f t="shared" si="339"/>
        <v>4.7273878187123408</v>
      </c>
      <c r="Q1595">
        <f t="shared" si="340"/>
        <v>3.0296504917574518</v>
      </c>
      <c r="R1595">
        <f>(O1595*constantes!$B$4)+(P1595*constantes!$B$5)+(D1595*constantes!$B$6)+(Q1595*constantes!$B$8)+(F1595*constantes!$B$9)</f>
        <v>23.036379729743778</v>
      </c>
      <c r="S1595" s="4">
        <f>(O1595*constantes!$B$4)+(P1595*constantes!$C$5)+(D1595*constantes!$B$6)+(Q1595*constantes!$B$8)+(F1595*constantes!$B$9)</f>
        <v>23.375049793076329</v>
      </c>
      <c r="T1595">
        <f>(O1595*constantes!$D$4)+(P1595*constantes!$D$5)+(D1595*constantes!$D$6)+(Q1595*constantes!$D$8)+(F1595*constantes!$D$9)</f>
        <v>25.216311160909896</v>
      </c>
      <c r="U1595">
        <f>(O1595*constantes!$D$4)+(P1595*constantes!$E$5)+(D1595*constantes!$D$6)+(Q1595*constantes!$D$8)+(F1595*constantes!$D$9)</f>
        <v>25.54609373514327</v>
      </c>
      <c r="V1595" s="5">
        <f t="shared" si="341"/>
        <v>4.8643034036689348E-2</v>
      </c>
      <c r="W1595" s="5">
        <f t="shared" si="342"/>
        <v>6.7574388411296815E-2</v>
      </c>
      <c r="X1595" s="6">
        <f t="shared" si="343"/>
        <v>2.3598441933155079E-2</v>
      </c>
      <c r="Y1595" s="6">
        <f t="shared" si="344"/>
        <v>3.2665538257163784E-2</v>
      </c>
      <c r="AA1595">
        <f>(O1595*constantes!$B$4)+(LN(110)*constantes!$B$5)+(LN(22)*constantes!$B$8)+(F1595*constantes!$B$9)</f>
        <v>22.325603957379403</v>
      </c>
      <c r="AB1595">
        <f t="shared" si="345"/>
        <v>2.4199659473180479E-2</v>
      </c>
      <c r="AC1595">
        <f>(O1595*constantes!$D$4)+(LN(110)*constantes!$D$5)+(LN(22)*constantes!$D$8)+(F1595*constantes!$D$9)</f>
        <v>24.553329557885352</v>
      </c>
      <c r="AD1595" s="7">
        <f t="shared" si="346"/>
        <v>1.2230943924327331E-2</v>
      </c>
      <c r="AF1595">
        <f>(O1595*constantes!$B$4)+(LN(125)*constantes!$B$5)+(LN(22.5)*constantes!$B$8)+(F1595*constantes!$B$9)</f>
        <v>22.580560894133793</v>
      </c>
      <c r="AG1595">
        <f t="shared" si="347"/>
        <v>3.1117023555229495E-2</v>
      </c>
      <c r="AH1595">
        <f>(O1595*constantes!$D$4)+(LN(125)*constantes!$D$5)+(LN(22.5)*constantes!$D$8)+(F1595*constantes!$D$9)</f>
        <v>24.924402574493584</v>
      </c>
      <c r="AI1595">
        <f t="shared" si="348"/>
        <v>1.7677356619603457E-2</v>
      </c>
    </row>
    <row r="1596" spans="1:35" x14ac:dyDescent="0.25">
      <c r="A1596" s="11">
        <v>1595</v>
      </c>
      <c r="B1596">
        <v>1</v>
      </c>
      <c r="C1596">
        <v>66</v>
      </c>
      <c r="D1596">
        <v>1</v>
      </c>
      <c r="E1596">
        <v>0</v>
      </c>
      <c r="F1596">
        <v>0</v>
      </c>
      <c r="G1596">
        <v>142</v>
      </c>
      <c r="H1596">
        <v>26.37</v>
      </c>
      <c r="I1596">
        <f>IF(AND(B1596=1,E1596=0),V1596,IF(AND(B1596=1,E1596=1),W1596,IF(AND(B1596=0,E1596=0),X1596,IF(AND(B1596=0,E1596=1),Y1596,ERROR))))</f>
        <v>0.45626340660624665</v>
      </c>
      <c r="K1596">
        <f t="shared" si="336"/>
        <v>0.18827626444083834</v>
      </c>
      <c r="L1596">
        <f t="shared" si="337"/>
        <v>0.14926180477179407</v>
      </c>
      <c r="M1596" s="22" t="str">
        <f t="shared" si="349"/>
        <v>'&gt;30%</v>
      </c>
      <c r="O1596">
        <f t="shared" si="338"/>
        <v>4.1896547420264252</v>
      </c>
      <c r="P1596">
        <f t="shared" si="339"/>
        <v>4.9558270576012609</v>
      </c>
      <c r="Q1596">
        <f t="shared" si="340"/>
        <v>3.2722270003651954</v>
      </c>
      <c r="R1596">
        <f>(O1596*constantes!$B$4)+(P1596*constantes!$B$5)+(D1596*constantes!$B$6)+(Q1596*constantes!$B$8)+(F1596*constantes!$B$9)</f>
        <v>25.539336682833046</v>
      </c>
      <c r="S1596" s="4">
        <f>(O1596*constantes!$B$4)+(P1596*constantes!$C$5)+(D1596*constantes!$B$6)+(Q1596*constantes!$B$8)+(F1596*constantes!$B$9)</f>
        <v>25.8943721332396</v>
      </c>
      <c r="T1596">
        <f>(O1596*constantes!$D$4)+(P1596*constantes!$D$5)+(D1596*constantes!$D$6)+(Q1596*constantes!$D$8)+(F1596*constantes!$D$9)</f>
        <v>27.632245371419717</v>
      </c>
      <c r="U1596">
        <f>(O1596*constantes!$D$4)+(P1596*constantes!$E$5)+(D1596*constantes!$D$6)+(Q1596*constantes!$D$8)+(F1596*constantes!$D$9)</f>
        <v>27.977963866957978</v>
      </c>
      <c r="V1596" s="5">
        <f t="shared" si="341"/>
        <v>0.45626340660624665</v>
      </c>
      <c r="W1596" s="5">
        <f t="shared" si="342"/>
        <v>0.58062464272787417</v>
      </c>
      <c r="X1596" s="6">
        <f t="shared" si="343"/>
        <v>0.23469170485820845</v>
      </c>
      <c r="Y1596" s="6">
        <f t="shared" si="344"/>
        <v>0.31473223095088299</v>
      </c>
      <c r="AA1596">
        <f>(O1596*constantes!$B$4)+(LN(110)*constantes!$B$5)+(LN(22)*constantes!$B$8)+(F1596*constantes!$B$9)</f>
        <v>24.212480468461653</v>
      </c>
      <c r="AB1596">
        <f t="shared" si="345"/>
        <v>0.14926180477179407</v>
      </c>
      <c r="AC1596">
        <f>(O1596*constantes!$D$4)+(LN(110)*constantes!$D$5)+(LN(22)*constantes!$D$8)+(F1596*constantes!$D$9)</f>
        <v>26.202667508906433</v>
      </c>
      <c r="AD1596" s="7">
        <f t="shared" si="346"/>
        <v>6.2029279911700597E-2</v>
      </c>
      <c r="AF1596">
        <f>(O1596*constantes!$B$4)+(LN(125)*constantes!$B$5)+(LN(22.5)*constantes!$B$8)+(F1596*constantes!$B$9)</f>
        <v>24.467437405216042</v>
      </c>
      <c r="AG1596">
        <f t="shared" si="347"/>
        <v>0.18827626444083834</v>
      </c>
      <c r="AH1596">
        <f>(O1596*constantes!$D$4)+(LN(125)*constantes!$D$5)+(LN(22.5)*constantes!$D$8)+(F1596*constantes!$D$9)</f>
        <v>26.573740525514665</v>
      </c>
      <c r="AI1596">
        <f t="shared" si="348"/>
        <v>8.8631036489936865E-2</v>
      </c>
    </row>
    <row r="1597" spans="1:35" x14ac:dyDescent="0.25">
      <c r="A1597" s="11">
        <v>1596</v>
      </c>
      <c r="B1597">
        <v>0</v>
      </c>
      <c r="C1597">
        <v>62</v>
      </c>
      <c r="D1597">
        <v>0</v>
      </c>
      <c r="E1597">
        <v>1</v>
      </c>
      <c r="F1597">
        <v>0</v>
      </c>
      <c r="G1597">
        <v>167</v>
      </c>
      <c r="H1597">
        <v>28.18</v>
      </c>
      <c r="I1597">
        <f>IF(AND(B1597=1,E1597=0),V1597,IF(AND(B1597=1,E1597=1),W1597,IF(AND(B1597=0,E1597=0),X1597,IF(AND(B1597=0,E1597=1),Y1597,ERROR))))</f>
        <v>0.24688863867768773</v>
      </c>
      <c r="K1597">
        <f t="shared" ref="K1597:K1658" si="350">IF(B1597=1,AG1597,AI1597)</f>
        <v>7.5302674960658122E-2</v>
      </c>
      <c r="L1597">
        <f t="shared" ref="L1597:L1658" si="351">IF(B1597=1,AB1597,AD1597)</f>
        <v>5.2585681787711391E-2</v>
      </c>
      <c r="M1597" s="22" t="str">
        <f t="shared" si="349"/>
        <v>Elevated Risk</v>
      </c>
      <c r="O1597">
        <f t="shared" ref="O1597:O1658" si="352">LN(C1597)</f>
        <v>4.1271343850450917</v>
      </c>
      <c r="P1597">
        <f t="shared" ref="P1597:P1658" si="353">LN(G1597)</f>
        <v>5.1179938124167554</v>
      </c>
      <c r="Q1597">
        <f t="shared" ref="Q1597:Q1658" si="354">LN(H1597)</f>
        <v>3.3386125064705343</v>
      </c>
      <c r="R1597">
        <f>(O1597*constantes!$B$4)+(P1597*constantes!$B$5)+(D1597*constantes!$B$6)+(Q1597*constantes!$B$8)+(F1597*constantes!$B$9)</f>
        <v>24.988644053562691</v>
      </c>
      <c r="S1597" s="4">
        <f>(O1597*constantes!$B$4)+(P1597*constantes!$C$5)+(D1597*constantes!$B$6)+(Q1597*constantes!$B$8)+(F1597*constantes!$B$9)</f>
        <v>25.355297130284228</v>
      </c>
      <c r="T1597">
        <f>(O1597*constantes!$D$4)+(P1597*constantes!$D$5)+(D1597*constantes!$D$6)+(Q1597*constantes!$D$8)+(F1597*constantes!$D$9)</f>
        <v>27.333543179932924</v>
      </c>
      <c r="U1597">
        <f>(O1597*constantes!$D$4)+(P1597*constantes!$E$5)+(D1597*constantes!$D$6)+(Q1597*constantes!$D$8)+(F1597*constantes!$D$9)</f>
        <v>27.690574428287118</v>
      </c>
      <c r="V1597" s="5">
        <f t="shared" ref="V1597:V1658" si="355">1-POWER(0.88431,EXP(R1597-23.9388))</f>
        <v>0.29621794929946677</v>
      </c>
      <c r="W1597" s="5">
        <f t="shared" ref="W1597:W1658" si="356">1-POWER(0.88431,EXP(S1597-23.9388))</f>
        <v>0.39762217299417413</v>
      </c>
      <c r="X1597" s="6">
        <f t="shared" ref="X1597:X1658" si="357">1-POWER(0.94833,EXP(T1597-26.0145))</f>
        <v>0.17996545684149512</v>
      </c>
      <c r="Y1597" s="6">
        <f t="shared" ref="Y1597:Y1658" si="358">1-POWER(0.94833,EXP(U1597-26.0145))</f>
        <v>0.24688863867768773</v>
      </c>
      <c r="AA1597">
        <f>(O1597*constantes!$B$4)+(LN(110)*constantes!$B$5)+(LN(22)*constantes!$B$8)+(F1597*constantes!$B$9)</f>
        <v>24.017857097993041</v>
      </c>
      <c r="AB1597">
        <f t="shared" ref="AB1597:AB1658" si="359">1-POWER(0.88431,EXP(AA1597-23.9388))</f>
        <v>0.12458920296857934</v>
      </c>
      <c r="AC1597">
        <f>(O1597*constantes!$D$4)+(LN(110)*constantes!$D$5)+(LN(22)*constantes!$D$8)+(F1597*constantes!$D$9)</f>
        <v>26.032545241135235</v>
      </c>
      <c r="AD1597" s="7">
        <f t="shared" ref="AD1597:AD1658" si="360">1-POWER(0.94833,EXP(AC1597-26.0145))</f>
        <v>5.2585681787711391E-2</v>
      </c>
      <c r="AF1597">
        <f>(O1597*constantes!$B$4)+(LN(125)*constantes!$B$5)+(LN(22.5)*constantes!$B$8)+(F1597*constantes!$B$9)</f>
        <v>24.27281403474743</v>
      </c>
      <c r="AG1597">
        <f t="shared" ref="AG1597:AG1658" si="361">1-POWER(0.88431,EXP(AF1597-23.9388))</f>
        <v>0.15777159470264646</v>
      </c>
      <c r="AH1597">
        <f>(O1597*constantes!$D$4)+(LN(125)*constantes!$D$5)+(LN(22.5)*constantes!$D$8)+(F1597*constantes!$D$9)</f>
        <v>26.403618257743467</v>
      </c>
      <c r="AI1597">
        <f t="shared" ref="AI1597:AI1658" si="362">1-POWER(0.94833,EXP(AH1597-26.0145))</f>
        <v>7.5302674960658122E-2</v>
      </c>
    </row>
    <row r="1598" spans="1:35" x14ac:dyDescent="0.25">
      <c r="A1598" s="11">
        <v>1597</v>
      </c>
      <c r="B1598">
        <v>1</v>
      </c>
      <c r="C1598">
        <v>63</v>
      </c>
      <c r="D1598">
        <v>0</v>
      </c>
      <c r="E1598">
        <v>1</v>
      </c>
      <c r="F1598">
        <v>0</v>
      </c>
      <c r="G1598">
        <v>193</v>
      </c>
      <c r="H1598">
        <v>23.08</v>
      </c>
      <c r="I1598">
        <f>IF(AND(B1598=1,E1598=0),V1598,IF(AND(B1598=1,E1598=1),W1598,IF(AND(B1598=0,E1598=0),X1598,IF(AND(B1598=0,E1598=1),Y1598,ERROR))))</f>
        <v>0.45173190953364872</v>
      </c>
      <c r="K1598">
        <f t="shared" si="350"/>
        <v>0.16512470507308763</v>
      </c>
      <c r="L1598">
        <f t="shared" si="351"/>
        <v>0.13051783749446544</v>
      </c>
      <c r="M1598" s="22" t="str">
        <f t="shared" si="349"/>
        <v>'&gt;30%</v>
      </c>
      <c r="O1598">
        <f t="shared" si="352"/>
        <v>4.1431347263915326</v>
      </c>
      <c r="P1598">
        <f t="shared" si="353"/>
        <v>5.2626901889048856</v>
      </c>
      <c r="Q1598">
        <f t="shared" si="354"/>
        <v>3.1389664416398988</v>
      </c>
      <c r="R1598">
        <f>(O1598*constantes!$B$4)+(P1598*constantes!$B$5)+(D1598*constantes!$B$6)+(Q1598*constantes!$B$8)+(F1598*constantes!$B$9)</f>
        <v>25.148602419440323</v>
      </c>
      <c r="S1598" s="4">
        <f>(O1598*constantes!$B$4)+(P1598*constantes!$C$5)+(D1598*constantes!$B$6)+(Q1598*constantes!$B$8)+(F1598*constantes!$B$9)</f>
        <v>25.525621544573468</v>
      </c>
      <c r="T1598">
        <f>(O1598*constantes!$D$4)+(P1598*constantes!$D$5)+(D1598*constantes!$D$6)+(Q1598*constantes!$D$8)+(F1598*constantes!$D$9)</f>
        <v>27.682030062503049</v>
      </c>
      <c r="U1598">
        <f>(O1598*constantes!$D$4)+(P1598*constantes!$E$5)+(D1598*constantes!$D$6)+(Q1598*constantes!$D$8)+(F1598*constantes!$D$9)</f>
        <v>28.049155330081057</v>
      </c>
      <c r="V1598" s="5">
        <f t="shared" si="355"/>
        <v>0.33782236724301362</v>
      </c>
      <c r="W1598" s="5">
        <f t="shared" si="356"/>
        <v>0.45173190953364872</v>
      </c>
      <c r="X1598" s="6">
        <f t="shared" si="357"/>
        <v>0.24506966433544863</v>
      </c>
      <c r="Y1598" s="6">
        <f t="shared" si="358"/>
        <v>0.33357855584500073</v>
      </c>
      <c r="AA1598">
        <f>(O1598*constantes!$B$4)+(LN(110)*constantes!$B$5)+(LN(22)*constantes!$B$8)+(F1598*constantes!$B$9)</f>
        <v>24.067665520590854</v>
      </c>
      <c r="AB1598">
        <f t="shared" si="359"/>
        <v>0.13051783749446544</v>
      </c>
      <c r="AC1598">
        <f>(O1598*constantes!$D$4)+(LN(110)*constantes!$D$5)+(LN(22)*constantes!$D$8)+(F1598*constantes!$D$9)</f>
        <v>26.076083289962796</v>
      </c>
      <c r="AD1598" s="7">
        <f t="shared" si="360"/>
        <v>5.4860361374715505E-2</v>
      </c>
      <c r="AF1598">
        <f>(O1598*constantes!$B$4)+(LN(125)*constantes!$B$5)+(LN(22.5)*constantes!$B$8)+(F1598*constantes!$B$9)</f>
        <v>24.322622457345251</v>
      </c>
      <c r="AG1598">
        <f t="shared" si="361"/>
        <v>0.16512470507308763</v>
      </c>
      <c r="AH1598">
        <f>(O1598*constantes!$D$4)+(LN(125)*constantes!$D$5)+(LN(22.5)*constantes!$D$8)+(F1598*constantes!$D$9)</f>
        <v>26.447156306571028</v>
      </c>
      <c r="AI1598">
        <f t="shared" si="362"/>
        <v>7.8518559479420769E-2</v>
      </c>
    </row>
    <row r="1599" spans="1:35" x14ac:dyDescent="0.25">
      <c r="A1599" s="11">
        <v>1598</v>
      </c>
      <c r="B1599">
        <v>0</v>
      </c>
      <c r="C1599">
        <v>61</v>
      </c>
      <c r="D1599">
        <v>1</v>
      </c>
      <c r="E1599">
        <v>0</v>
      </c>
      <c r="F1599">
        <v>0</v>
      </c>
      <c r="G1599">
        <v>187</v>
      </c>
      <c r="H1599">
        <v>21.57</v>
      </c>
      <c r="I1599">
        <f>IF(AND(B1599=1,E1599=0),V1599,IF(AND(B1599=1,E1599=1),W1599,IF(AND(B1599=0,E1599=0),X1599,IF(AND(B1599=0,E1599=1),Y1599,ERROR))))</f>
        <v>0.34461982311615136</v>
      </c>
      <c r="K1599">
        <f t="shared" si="350"/>
        <v>7.2164067569494672E-2</v>
      </c>
      <c r="L1599">
        <f t="shared" si="351"/>
        <v>5.0368025874669486E-2</v>
      </c>
      <c r="M1599" s="22" t="str">
        <f t="shared" si="349"/>
        <v>'&gt;30%</v>
      </c>
      <c r="O1599">
        <f t="shared" si="352"/>
        <v>4.1108738641733114</v>
      </c>
      <c r="P1599">
        <f t="shared" si="353"/>
        <v>5.2311086168545868</v>
      </c>
      <c r="Q1599">
        <f t="shared" si="354"/>
        <v>3.0713034604010652</v>
      </c>
      <c r="R1599">
        <f>(O1599*constantes!$B$4)+(P1599*constantes!$B$5)+(D1599*constantes!$B$6)+(Q1599*constantes!$B$8)+(F1599*constantes!$B$9)</f>
        <v>25.645478121473712</v>
      </c>
      <c r="S1599" s="4">
        <f>(O1599*constantes!$B$4)+(P1599*constantes!$C$5)+(D1599*constantes!$B$6)+(Q1599*constantes!$B$8)+(F1599*constantes!$B$9)</f>
        <v>26.020234742785174</v>
      </c>
      <c r="T1599">
        <f>(O1599*constantes!$D$4)+(P1599*constantes!$D$5)+(D1599*constantes!$D$6)+(Q1599*constantes!$D$8)+(F1599*constantes!$D$9)</f>
        <v>28.089497179152556</v>
      </c>
      <c r="U1599">
        <f>(O1599*constantes!$D$4)+(P1599*constantes!$E$5)+(D1599*constantes!$D$6)+(Q1599*constantes!$D$8)+(F1599*constantes!$D$9)</f>
        <v>28.454419316264332</v>
      </c>
      <c r="V1599" s="5">
        <f t="shared" si="355"/>
        <v>0.49212410567479803</v>
      </c>
      <c r="W1599" s="5">
        <f t="shared" si="356"/>
        <v>0.62676357841926134</v>
      </c>
      <c r="X1599" s="6">
        <f t="shared" si="357"/>
        <v>0.34461982311615136</v>
      </c>
      <c r="Y1599" s="6">
        <f t="shared" si="358"/>
        <v>0.45590264881460218</v>
      </c>
      <c r="AA1599">
        <f>(O1599*constantes!$B$4)+(LN(110)*constantes!$B$5)+(LN(22)*constantes!$B$8)+(F1599*constantes!$B$9)</f>
        <v>23.967238746940023</v>
      </c>
      <c r="AB1599">
        <f t="shared" si="359"/>
        <v>0.11882079876600593</v>
      </c>
      <c r="AC1599">
        <f>(O1599*constantes!$D$4)+(LN(110)*constantes!$D$5)+(LN(22)*constantes!$D$8)+(F1599*constantes!$D$9)</f>
        <v>25.98829922560666</v>
      </c>
      <c r="AD1599" s="7">
        <f t="shared" si="360"/>
        <v>5.0368025874669486E-2</v>
      </c>
      <c r="AF1599">
        <f>(O1599*constantes!$B$4)+(LN(125)*constantes!$B$5)+(LN(22.5)*constantes!$B$8)+(F1599*constantes!$B$9)</f>
        <v>24.222195683694412</v>
      </c>
      <c r="AG1599">
        <f t="shared" si="361"/>
        <v>0.15060331820878059</v>
      </c>
      <c r="AH1599">
        <f>(O1599*constantes!$D$4)+(LN(125)*constantes!$D$5)+(LN(22.5)*constantes!$D$8)+(F1599*constantes!$D$9)</f>
        <v>26.359372242214892</v>
      </c>
      <c r="AI1599">
        <f t="shared" si="362"/>
        <v>7.2164067569494672E-2</v>
      </c>
    </row>
    <row r="1600" spans="1:35" x14ac:dyDescent="0.25">
      <c r="A1600" s="11">
        <v>1599</v>
      </c>
      <c r="B1600">
        <v>0</v>
      </c>
      <c r="C1600">
        <v>41</v>
      </c>
      <c r="D1600">
        <v>1</v>
      </c>
      <c r="E1600">
        <v>0</v>
      </c>
      <c r="F1600">
        <v>0</v>
      </c>
      <c r="G1600">
        <v>107.5</v>
      </c>
      <c r="H1600">
        <v>23.69</v>
      </c>
      <c r="I1600">
        <f>IF(AND(B1600=1,E1600=0),V1600,IF(AND(B1600=1,E1600=1),W1600,IF(AND(B1600=0,E1600=0),X1600,IF(AND(B1600=0,E1600=1),Y1600,ERROR))))</f>
        <v>3.1188497027080486E-2</v>
      </c>
      <c r="K1600">
        <f t="shared" si="350"/>
        <v>2.5088146116023613E-2</v>
      </c>
      <c r="L1600">
        <f t="shared" si="351"/>
        <v>1.7378724267438583E-2</v>
      </c>
      <c r="M1600" s="22" t="str">
        <f t="shared" si="349"/>
        <v>Elevated Risk</v>
      </c>
      <c r="O1600">
        <f t="shared" si="352"/>
        <v>3.713572066704308</v>
      </c>
      <c r="P1600">
        <f t="shared" si="353"/>
        <v>4.677490847567717</v>
      </c>
      <c r="Q1600">
        <f t="shared" si="354"/>
        <v>3.1650530181706942</v>
      </c>
      <c r="R1600">
        <f>(O1600*constantes!$B$4)+(P1600*constantes!$B$5)+(D1600*constantes!$B$6)+(Q1600*constantes!$B$8)+(F1600*constantes!$B$9)</f>
        <v>23.456010103488946</v>
      </c>
      <c r="S1600" s="4">
        <f>(O1600*constantes!$B$4)+(P1600*constantes!$C$5)+(D1600*constantes!$B$6)+(Q1600*constantes!$B$8)+(F1600*constantes!$B$9)</f>
        <v>23.791105547808698</v>
      </c>
      <c r="T1600">
        <f>(O1600*constantes!$D$4)+(P1600*constantes!$D$5)+(D1600*constantes!$D$6)+(Q1600*constantes!$D$8)+(F1600*constantes!$D$9)</f>
        <v>25.499063679118567</v>
      </c>
      <c r="U1600">
        <f>(O1600*constantes!$D$4)+(P1600*constantes!$E$5)+(D1600*constantes!$D$6)+(Q1600*constantes!$D$8)+(F1600*constantes!$D$9)</f>
        <v>25.825365440644891</v>
      </c>
      <c r="V1600" s="5">
        <f t="shared" si="355"/>
        <v>7.3059571929679712E-2</v>
      </c>
      <c r="W1600" s="5">
        <f t="shared" si="356"/>
        <v>0.10063492632350435</v>
      </c>
      <c r="X1600" s="6">
        <f t="shared" si="357"/>
        <v>3.1188497027080486E-2</v>
      </c>
      <c r="Y1600" s="6">
        <f t="shared" si="358"/>
        <v>4.2960324394773708E-2</v>
      </c>
      <c r="AA1600">
        <f>(O1600*constantes!$B$4)+(LN(110)*constantes!$B$5)+(LN(22)*constantes!$B$8)+(F1600*constantes!$B$9)</f>
        <v>22.730454143490913</v>
      </c>
      <c r="AB1600">
        <f t="shared" si="359"/>
        <v>3.6057212319339005E-2</v>
      </c>
      <c r="AC1600">
        <f>(O1600*constantes!$D$4)+(LN(110)*constantes!$D$5)+(LN(22)*constantes!$D$8)+(F1600*constantes!$D$9)</f>
        <v>24.907213223567677</v>
      </c>
      <c r="AD1600" s="7">
        <f t="shared" si="360"/>
        <v>1.7378724267438583E-2</v>
      </c>
      <c r="AF1600">
        <f>(O1600*constantes!$B$4)+(LN(125)*constantes!$B$5)+(LN(22.5)*constantes!$B$8)+(F1600*constantes!$B$9)</f>
        <v>22.985411080245306</v>
      </c>
      <c r="AG1600">
        <f t="shared" si="361"/>
        <v>4.62827295767122E-2</v>
      </c>
      <c r="AH1600">
        <f>(O1600*constantes!$D$4)+(LN(125)*constantes!$D$5)+(LN(22.5)*constantes!$D$8)+(F1600*constantes!$D$9)</f>
        <v>25.278286240175909</v>
      </c>
      <c r="AI1600">
        <f t="shared" si="362"/>
        <v>2.5088146116023613E-2</v>
      </c>
    </row>
    <row r="1601" spans="1:35" x14ac:dyDescent="0.25">
      <c r="A1601" s="11">
        <v>1600</v>
      </c>
      <c r="B1601">
        <v>1</v>
      </c>
      <c r="C1601">
        <v>47</v>
      </c>
      <c r="D1601">
        <v>0</v>
      </c>
      <c r="E1601">
        <v>0</v>
      </c>
      <c r="F1601">
        <v>0</v>
      </c>
      <c r="G1601">
        <v>147</v>
      </c>
      <c r="H1601">
        <v>24.99</v>
      </c>
      <c r="I1601">
        <f>IF(AND(B1601=1,E1601=0),V1601,IF(AND(B1601=1,E1601=1),W1601,IF(AND(B1601=0,E1601=0),X1601,IF(AND(B1601=0,E1601=1),Y1601,ERROR))))</f>
        <v>0.1009609618138777</v>
      </c>
      <c r="K1601">
        <f t="shared" si="350"/>
        <v>6.9930001122808005E-2</v>
      </c>
      <c r="L1601">
        <f t="shared" si="351"/>
        <v>5.4631350702972536E-2</v>
      </c>
      <c r="M1601" s="22" t="str">
        <f t="shared" si="349"/>
        <v>Elevated Risk</v>
      </c>
      <c r="O1601">
        <f t="shared" si="352"/>
        <v>3.8501476017100584</v>
      </c>
      <c r="P1601">
        <f t="shared" si="353"/>
        <v>4.990432586778736</v>
      </c>
      <c r="Q1601">
        <f t="shared" si="354"/>
        <v>3.2184757448468608</v>
      </c>
      <c r="R1601">
        <f>(O1601*constantes!$B$4)+(P1601*constantes!$B$5)+(D1601*constantes!$B$6)+(Q1601*constantes!$B$8)+(F1601*constantes!$B$9)</f>
        <v>23.794518177543086</v>
      </c>
      <c r="S1601" s="4">
        <f>(O1601*constantes!$B$4)+(P1601*constantes!$C$5)+(D1601*constantes!$B$6)+(Q1601*constantes!$B$8)+(F1601*constantes!$B$9)</f>
        <v>24.152032768059915</v>
      </c>
      <c r="T1601">
        <f>(O1601*constantes!$D$4)+(P1601*constantes!$D$5)+(D1601*constantes!$D$6)+(Q1601*constantes!$D$8)+(F1601*constantes!$D$9)</f>
        <v>26.15960458681392</v>
      </c>
      <c r="U1601">
        <f>(O1601*constantes!$D$4)+(P1601*constantes!$E$5)+(D1601*constantes!$D$6)+(Q1601*constantes!$D$8)+(F1601*constantes!$D$9)</f>
        <v>26.507737164067606</v>
      </c>
      <c r="V1601" s="5">
        <f t="shared" si="355"/>
        <v>0.1009609618138777</v>
      </c>
      <c r="W1601" s="5">
        <f t="shared" si="356"/>
        <v>0.14115677977859342</v>
      </c>
      <c r="X1601" s="6">
        <f t="shared" si="357"/>
        <v>5.9494212786260769E-2</v>
      </c>
      <c r="Y1601" s="6">
        <f t="shared" si="358"/>
        <v>8.3212557702438072E-2</v>
      </c>
      <c r="AA1601">
        <f>(O1601*constantes!$B$4)+(LN(110)*constantes!$B$5)+(LN(22)*constantes!$B$8)+(F1601*constantes!$B$9)</f>
        <v>23.155608320942413</v>
      </c>
      <c r="AB1601">
        <f t="shared" si="359"/>
        <v>5.4631350702972536E-2</v>
      </c>
      <c r="AC1601">
        <f>(O1601*constantes!$D$4)+(LN(110)*constantes!$D$5)+(LN(22)*constantes!$D$8)+(F1601*constantes!$D$9)</f>
        <v>25.278844814605776</v>
      </c>
      <c r="AD1601" s="7">
        <f t="shared" si="360"/>
        <v>2.5101986203356352E-2</v>
      </c>
      <c r="AF1601">
        <f>(O1601*constantes!$B$4)+(LN(125)*constantes!$B$5)+(LN(22.5)*constantes!$B$8)+(F1601*constantes!$B$9)</f>
        <v>23.410565257696806</v>
      </c>
      <c r="AG1601">
        <f t="shared" si="361"/>
        <v>6.9930001122808005E-2</v>
      </c>
      <c r="AH1601">
        <f>(O1601*constantes!$D$4)+(LN(125)*constantes!$D$5)+(LN(22.5)*constantes!$D$8)+(F1601*constantes!$D$9)</f>
        <v>25.649917831214008</v>
      </c>
      <c r="AI1601">
        <f t="shared" si="362"/>
        <v>3.6173927347526003E-2</v>
      </c>
    </row>
    <row r="1602" spans="1:35" x14ac:dyDescent="0.25">
      <c r="A1602" s="11">
        <v>1601</v>
      </c>
      <c r="B1602">
        <v>1</v>
      </c>
      <c r="C1602">
        <v>44</v>
      </c>
      <c r="D1602">
        <v>0</v>
      </c>
      <c r="E1602">
        <v>0</v>
      </c>
      <c r="F1602">
        <v>0</v>
      </c>
      <c r="G1602">
        <v>112.5</v>
      </c>
      <c r="H1602">
        <v>24.72</v>
      </c>
      <c r="I1602">
        <f>IF(AND(B1602=1,E1602=0),V1602,IF(AND(B1602=1,E1602=1),W1602,IF(AND(B1602=0,E1602=0),X1602,IF(AND(B1602=0,E1602=1),Y1602,ERROR))))</f>
        <v>5.0973163034797486E-2</v>
      </c>
      <c r="K1602">
        <f t="shared" si="350"/>
        <v>5.7330036913051163E-2</v>
      </c>
      <c r="L1602">
        <f t="shared" si="351"/>
        <v>4.4721443860098575E-2</v>
      </c>
      <c r="M1602" s="22" t="str">
        <f t="shared" si="349"/>
        <v>NORMAL</v>
      </c>
      <c r="O1602">
        <f t="shared" si="352"/>
        <v>3.784189633918261</v>
      </c>
      <c r="P1602">
        <f t="shared" si="353"/>
        <v>4.7229532216444747</v>
      </c>
      <c r="Q1602">
        <f t="shared" si="354"/>
        <v>3.2076126325894898</v>
      </c>
      <c r="R1602">
        <f>(O1602*constantes!$B$4)+(P1602*constantes!$B$5)+(D1602*constantes!$B$6)+(Q1602*constantes!$B$8)+(F1602*constantes!$B$9)</f>
        <v>23.084386091948392</v>
      </c>
      <c r="S1602" s="4">
        <f>(O1602*constantes!$B$4)+(P1602*constantes!$C$5)+(D1602*constantes!$B$6)+(Q1602*constantes!$B$8)+(F1602*constantes!$B$9)</f>
        <v>23.422738460747002</v>
      </c>
      <c r="T1602">
        <f>(O1602*constantes!$D$4)+(P1602*constantes!$D$5)+(D1602*constantes!$D$6)+(Q1602*constantes!$D$8)+(F1602*constantes!$D$9)</f>
        <v>25.222179192273298</v>
      </c>
      <c r="U1602">
        <f>(O1602*constantes!$D$4)+(P1602*constantes!$E$5)+(D1602*constantes!$D$6)+(Q1602*constantes!$D$8)+(F1602*constantes!$D$9)</f>
        <v>25.551652409015219</v>
      </c>
      <c r="V1602" s="5">
        <f t="shared" si="355"/>
        <v>5.0973163034797486E-2</v>
      </c>
      <c r="W1602" s="5">
        <f t="shared" si="356"/>
        <v>7.0755438992425201E-2</v>
      </c>
      <c r="X1602" s="6">
        <f t="shared" si="357"/>
        <v>2.3735664013341484E-2</v>
      </c>
      <c r="Y1602" s="6">
        <f t="shared" si="358"/>
        <v>3.2844597521678676E-2</v>
      </c>
      <c r="AA1602">
        <f>(O1602*constantes!$B$4)+(LN(110)*constantes!$B$5)+(LN(22)*constantes!$B$8)+(F1602*constantes!$B$9)</f>
        <v>22.95028380552526</v>
      </c>
      <c r="AB1602">
        <f t="shared" si="359"/>
        <v>4.4721443860098575E-2</v>
      </c>
      <c r="AC1602">
        <f>(O1602*constantes!$D$4)+(LN(110)*constantes!$D$5)+(LN(22)*constantes!$D$8)+(F1602*constantes!$D$9)</f>
        <v>25.099368567186549</v>
      </c>
      <c r="AD1602" s="7">
        <f t="shared" si="360"/>
        <v>2.102161003401426E-2</v>
      </c>
      <c r="AF1602">
        <f>(O1602*constantes!$B$4)+(LN(125)*constantes!$B$5)+(LN(22.5)*constantes!$B$8)+(F1602*constantes!$B$9)</f>
        <v>23.205240742279653</v>
      </c>
      <c r="AG1602">
        <f t="shared" si="361"/>
        <v>5.7330036913051163E-2</v>
      </c>
      <c r="AH1602">
        <f>(O1602*constantes!$D$4)+(LN(125)*constantes!$D$5)+(LN(22.5)*constantes!$D$8)+(F1602*constantes!$D$9)</f>
        <v>25.470441583794781</v>
      </c>
      <c r="AI1602">
        <f t="shared" si="362"/>
        <v>3.0321952038303235E-2</v>
      </c>
    </row>
    <row r="1603" spans="1:35" x14ac:dyDescent="0.25">
      <c r="A1603" s="11">
        <v>1602</v>
      </c>
      <c r="B1603">
        <v>0</v>
      </c>
      <c r="C1603">
        <v>46</v>
      </c>
      <c r="D1603">
        <v>0</v>
      </c>
      <c r="E1603">
        <v>1</v>
      </c>
      <c r="F1603">
        <v>0</v>
      </c>
      <c r="G1603">
        <v>196</v>
      </c>
      <c r="H1603">
        <v>31.64</v>
      </c>
      <c r="I1603">
        <f>IF(AND(B1603=1,E1603=0),V1603,IF(AND(B1603=1,E1603=1),W1603,IF(AND(B1603=0,E1603=0),X1603,IF(AND(B1603=0,E1603=1),Y1603,ERROR))))</f>
        <v>0.19092171534764724</v>
      </c>
      <c r="K1603">
        <f t="shared" si="350"/>
        <v>3.4153313573738631E-2</v>
      </c>
      <c r="L1603">
        <f t="shared" si="351"/>
        <v>2.3692217580876362E-2</v>
      </c>
      <c r="M1603" s="22" t="str">
        <f t="shared" ref="M1603:M1666" si="363">_xlfn.IFS(I1603&lt;=(L1603*1.05),"OPTIMAL",I1603&lt;=(K1603*1.1),"NORMAL",I1603&lt;=0.3,"Elevated Risk",I1603&gt;0.3,"'&gt;30%")</f>
        <v>Elevated Risk</v>
      </c>
      <c r="O1603">
        <f t="shared" si="352"/>
        <v>3.8286413964890951</v>
      </c>
      <c r="P1603">
        <f t="shared" si="353"/>
        <v>5.2781146592305168</v>
      </c>
      <c r="Q1603">
        <f t="shared" si="354"/>
        <v>3.4544221428994533</v>
      </c>
      <c r="R1603">
        <f>(O1603*constantes!$B$4)+(P1603*constantes!$B$5)+(D1603*constantes!$B$6)+(Q1603*constantes!$B$8)+(F1603*constantes!$B$9)</f>
        <v>24.448294705886443</v>
      </c>
      <c r="S1603" s="4">
        <f>(O1603*constantes!$B$4)+(P1603*constantes!$C$5)+(D1603*constantes!$B$6)+(Q1603*constantes!$B$8)+(F1603*constantes!$B$9)</f>
        <v>24.826418840073718</v>
      </c>
      <c r="T1603">
        <f>(O1603*constantes!$D$4)+(P1603*constantes!$D$5)+(D1603*constantes!$D$6)+(Q1603*constantes!$D$8)+(F1603*constantes!$D$9)</f>
        <v>27.030936071398042</v>
      </c>
      <c r="U1603">
        <f>(O1603*constantes!$D$4)+(P1603*constantes!$E$5)+(D1603*constantes!$D$6)+(Q1603*constantes!$D$8)+(F1603*constantes!$D$9)</f>
        <v>27.399137350025963</v>
      </c>
      <c r="V1603" s="5">
        <f t="shared" si="355"/>
        <v>0.18505945931419054</v>
      </c>
      <c r="W1603" s="5">
        <f t="shared" si="356"/>
        <v>0.25820420957098822</v>
      </c>
      <c r="X1603" s="6">
        <f t="shared" si="357"/>
        <v>0.13636249966353109</v>
      </c>
      <c r="Y1603" s="6">
        <f t="shared" si="358"/>
        <v>0.19092171534764724</v>
      </c>
      <c r="AA1603">
        <f>(O1603*constantes!$B$4)+(LN(110)*constantes!$B$5)+(LN(22)*constantes!$B$8)+(F1603*constantes!$B$9)</f>
        <v>23.088660364337766</v>
      </c>
      <c r="AB1603">
        <f t="shared" si="359"/>
        <v>5.1185816914687488E-2</v>
      </c>
      <c r="AC1603">
        <f>(O1603*constantes!$D$4)+(LN(110)*constantes!$D$5)+(LN(22)*constantes!$D$8)+(F1603*constantes!$D$9)</f>
        <v>25.220324924765169</v>
      </c>
      <c r="AD1603" s="7">
        <f t="shared" si="360"/>
        <v>2.3692217580876362E-2</v>
      </c>
      <c r="AF1603">
        <f>(O1603*constantes!$B$4)+(LN(125)*constantes!$B$5)+(LN(22.5)*constantes!$B$8)+(F1603*constantes!$B$9)</f>
        <v>23.343617301092156</v>
      </c>
      <c r="AG1603">
        <f t="shared" si="361"/>
        <v>6.5553501255932511E-2</v>
      </c>
      <c r="AH1603">
        <f>(O1603*constantes!$D$4)+(LN(125)*constantes!$D$5)+(LN(22.5)*constantes!$D$8)+(F1603*constantes!$D$9)</f>
        <v>25.591397941373401</v>
      </c>
      <c r="AI1603">
        <f t="shared" si="362"/>
        <v>3.4153313573738631E-2</v>
      </c>
    </row>
    <row r="1604" spans="1:35" x14ac:dyDescent="0.25">
      <c r="A1604" s="11">
        <v>1603</v>
      </c>
      <c r="B1604">
        <v>0</v>
      </c>
      <c r="C1604">
        <v>45</v>
      </c>
      <c r="D1604">
        <v>1</v>
      </c>
      <c r="E1604">
        <v>1</v>
      </c>
      <c r="F1604">
        <v>0</v>
      </c>
      <c r="G1604">
        <v>189</v>
      </c>
      <c r="H1604">
        <v>23.1</v>
      </c>
      <c r="I1604">
        <f>IF(AND(B1604=1,E1604=0),V1604,IF(AND(B1604=1,E1604=1),W1604,IF(AND(B1604=0,E1604=0),X1604,IF(AND(B1604=0,E1604=1),Y1604,ERROR))))</f>
        <v>0.2472661934878051</v>
      </c>
      <c r="K1604">
        <f t="shared" si="350"/>
        <v>3.2202898660143586E-2</v>
      </c>
      <c r="L1604">
        <f t="shared" si="351"/>
        <v>2.2332293193086827E-2</v>
      </c>
      <c r="M1604" s="22" t="str">
        <f t="shared" si="363"/>
        <v>Elevated Risk</v>
      </c>
      <c r="O1604">
        <f t="shared" si="352"/>
        <v>3.8066624897703196</v>
      </c>
      <c r="P1604">
        <f t="shared" si="353"/>
        <v>5.2417470150596426</v>
      </c>
      <c r="Q1604">
        <f t="shared" si="354"/>
        <v>3.1398326175277478</v>
      </c>
      <c r="R1604">
        <f>(O1604*constantes!$B$4)+(P1604*constantes!$B$5)+(D1604*constantes!$B$6)+(Q1604*constantes!$B$8)+(F1604*constantes!$B$9)</f>
        <v>24.77254322104973</v>
      </c>
      <c r="S1604" s="4">
        <f>(O1604*constantes!$B$4)+(P1604*constantes!$C$5)+(D1604*constantes!$B$6)+(Q1604*constantes!$B$8)+(F1604*constantes!$B$9)</f>
        <v>25.148061977208602</v>
      </c>
      <c r="T1604">
        <f>(O1604*constantes!$D$4)+(P1604*constantes!$D$5)+(D1604*constantes!$D$6)+(Q1604*constantes!$D$8)+(F1604*constantes!$D$9)</f>
        <v>27.326677122881808</v>
      </c>
      <c r="U1604">
        <f>(O1604*constantes!$D$4)+(P1604*constantes!$E$5)+(D1604*constantes!$D$6)+(Q1604*constantes!$D$8)+(F1604*constantes!$D$9)</f>
        <v>27.69234139465237</v>
      </c>
      <c r="V1604" s="5">
        <f t="shared" si="355"/>
        <v>0.24649184799309842</v>
      </c>
      <c r="W1604" s="5">
        <f t="shared" si="356"/>
        <v>0.33767486950270198</v>
      </c>
      <c r="X1604" s="6">
        <f t="shared" si="357"/>
        <v>0.17885140536141286</v>
      </c>
      <c r="Y1604" s="6">
        <f t="shared" si="358"/>
        <v>0.2472661934878051</v>
      </c>
      <c r="AA1604">
        <f>(O1604*constantes!$B$4)+(LN(110)*constantes!$B$5)+(LN(22)*constantes!$B$8)+(F1604*constantes!$B$9)</f>
        <v>23.020240906878485</v>
      </c>
      <c r="AB1604">
        <f t="shared" si="359"/>
        <v>4.7883245315309741E-2</v>
      </c>
      <c r="AC1604">
        <f>(O1604*constantes!$D$4)+(LN(110)*constantes!$D$5)+(LN(22)*constantes!$D$8)+(F1604*constantes!$D$9)</f>
        <v>25.16051878105991</v>
      </c>
      <c r="AD1604" s="7">
        <f t="shared" si="360"/>
        <v>2.2332293193086827E-2</v>
      </c>
      <c r="AF1604">
        <f>(O1604*constantes!$B$4)+(LN(125)*constantes!$B$5)+(LN(22.5)*constantes!$B$8)+(F1604*constantes!$B$9)</f>
        <v>23.275197843632878</v>
      </c>
      <c r="AG1604">
        <f t="shared" si="361"/>
        <v>6.1354256697024101E-2</v>
      </c>
      <c r="AH1604">
        <f>(O1604*constantes!$D$4)+(LN(125)*constantes!$D$5)+(LN(22.5)*constantes!$D$8)+(F1604*constantes!$D$9)</f>
        <v>25.531591797668142</v>
      </c>
      <c r="AI1604">
        <f t="shared" si="362"/>
        <v>3.2202898660143586E-2</v>
      </c>
    </row>
    <row r="1605" spans="1:35" x14ac:dyDescent="0.25">
      <c r="A1605" s="11">
        <v>1604</v>
      </c>
      <c r="B1605">
        <v>0</v>
      </c>
      <c r="C1605">
        <v>61</v>
      </c>
      <c r="D1605">
        <v>1</v>
      </c>
      <c r="E1605">
        <v>1</v>
      </c>
      <c r="F1605">
        <v>0</v>
      </c>
      <c r="G1605">
        <v>168</v>
      </c>
      <c r="H1605">
        <v>27.3</v>
      </c>
      <c r="I1605">
        <f>IF(AND(B1605=1,E1605=0),V1605,IF(AND(B1605=1,E1605=1),W1605,IF(AND(B1605=0,E1605=0),X1605,IF(AND(B1605=0,E1605=1),Y1605,ERROR))))</f>
        <v>0.395954190013589</v>
      </c>
      <c r="K1605">
        <f t="shared" si="350"/>
        <v>7.2164067569494672E-2</v>
      </c>
      <c r="L1605">
        <f t="shared" si="351"/>
        <v>5.0368025874669486E-2</v>
      </c>
      <c r="M1605" s="22" t="str">
        <f t="shared" si="363"/>
        <v>'&gt;30%</v>
      </c>
      <c r="O1605">
        <f t="shared" si="352"/>
        <v>4.1108738641733114</v>
      </c>
      <c r="P1605">
        <f t="shared" si="353"/>
        <v>5.1239639794032588</v>
      </c>
      <c r="Q1605">
        <f t="shared" si="354"/>
        <v>3.3068867021909143</v>
      </c>
      <c r="R1605">
        <f>(O1605*constantes!$B$4)+(P1605*constantes!$B$5)+(D1605*constantes!$B$6)+(Q1605*constantes!$B$8)+(F1605*constantes!$B$9)</f>
        <v>25.633479574024239</v>
      </c>
      <c r="S1605" s="4">
        <f>(O1605*constantes!$B$4)+(P1605*constantes!$C$5)+(D1605*constantes!$B$6)+(Q1605*constantes!$B$8)+(F1605*constantes!$B$9)</f>
        <v>26.000560353508689</v>
      </c>
      <c r="T1605">
        <f>(O1605*constantes!$D$4)+(P1605*constantes!$D$5)+(D1605*constantes!$D$6)+(Q1605*constantes!$D$8)+(F1605*constantes!$D$9)</f>
        <v>27.908550889384401</v>
      </c>
      <c r="U1605">
        <f>(O1605*constantes!$D$4)+(P1605*constantes!$E$5)+(D1605*constantes!$D$6)+(Q1605*constantes!$D$8)+(F1605*constantes!$D$9)</f>
        <v>28.26599861658757</v>
      </c>
      <c r="V1605" s="5">
        <f t="shared" si="355"/>
        <v>0.48800350770495071</v>
      </c>
      <c r="W1605" s="5">
        <f t="shared" si="356"/>
        <v>0.61952802563234755</v>
      </c>
      <c r="X1605" s="6">
        <f t="shared" si="357"/>
        <v>0.29714247733732213</v>
      </c>
      <c r="Y1605" s="6">
        <f t="shared" si="358"/>
        <v>0.395954190013589</v>
      </c>
      <c r="AA1605">
        <f>(O1605*constantes!$B$4)+(LN(110)*constantes!$B$5)+(LN(22)*constantes!$B$8)+(F1605*constantes!$B$9)</f>
        <v>23.967238746940023</v>
      </c>
      <c r="AB1605">
        <f t="shared" si="359"/>
        <v>0.11882079876600593</v>
      </c>
      <c r="AC1605">
        <f>(O1605*constantes!$D$4)+(LN(110)*constantes!$D$5)+(LN(22)*constantes!$D$8)+(F1605*constantes!$D$9)</f>
        <v>25.98829922560666</v>
      </c>
      <c r="AD1605" s="7">
        <f t="shared" si="360"/>
        <v>5.0368025874669486E-2</v>
      </c>
      <c r="AF1605">
        <f>(O1605*constantes!$B$4)+(LN(125)*constantes!$B$5)+(LN(22.5)*constantes!$B$8)+(F1605*constantes!$B$9)</f>
        <v>24.222195683694412</v>
      </c>
      <c r="AG1605">
        <f t="shared" si="361"/>
        <v>0.15060331820878059</v>
      </c>
      <c r="AH1605">
        <f>(O1605*constantes!$D$4)+(LN(125)*constantes!$D$5)+(LN(22.5)*constantes!$D$8)+(F1605*constantes!$D$9)</f>
        <v>26.359372242214892</v>
      </c>
      <c r="AI1605">
        <f t="shared" si="362"/>
        <v>7.2164067569494672E-2</v>
      </c>
    </row>
    <row r="1606" spans="1:35" x14ac:dyDescent="0.25">
      <c r="A1606" s="11">
        <v>1605</v>
      </c>
      <c r="B1606">
        <v>0</v>
      </c>
      <c r="C1606">
        <v>43</v>
      </c>
      <c r="D1606">
        <v>0</v>
      </c>
      <c r="E1606">
        <v>0</v>
      </c>
      <c r="F1606">
        <v>0</v>
      </c>
      <c r="G1606">
        <v>130</v>
      </c>
      <c r="H1606">
        <v>29.56</v>
      </c>
      <c r="I1606">
        <f>IF(AND(B1606=1,E1606=0),V1606,IF(AND(B1606=1,E1606=1),W1606,IF(AND(B1606=0,E1606=0),X1606,IF(AND(B1606=0,E1606=1),Y1606,ERROR))))</f>
        <v>3.6452518910247145E-2</v>
      </c>
      <c r="K1606">
        <f t="shared" si="350"/>
        <v>2.8509711637591306E-2</v>
      </c>
      <c r="L1606">
        <f t="shared" si="351"/>
        <v>1.975954812069991E-2</v>
      </c>
      <c r="M1606" s="22" t="str">
        <f t="shared" si="363"/>
        <v>Elevated Risk</v>
      </c>
      <c r="O1606">
        <f t="shared" si="352"/>
        <v>3.7612001156935624</v>
      </c>
      <c r="P1606">
        <f t="shared" si="353"/>
        <v>4.8675344504555822</v>
      </c>
      <c r="Q1606">
        <f t="shared" si="354"/>
        <v>3.3864220960800009</v>
      </c>
      <c r="R1606">
        <f>(O1606*constantes!$B$4)+(P1606*constantes!$B$5)+(D1606*constantes!$B$6)+(Q1606*constantes!$B$8)+(F1606*constantes!$B$9)</f>
        <v>23.422785165609916</v>
      </c>
      <c r="S1606" s="4">
        <f>(O1606*constantes!$B$4)+(P1606*constantes!$C$5)+(D1606*constantes!$B$6)+(Q1606*constantes!$B$8)+(F1606*constantes!$B$9)</f>
        <v>23.771495333640555</v>
      </c>
      <c r="T1606">
        <f>(O1606*constantes!$D$4)+(P1606*constantes!$D$5)+(D1606*constantes!$D$6)+(Q1606*constantes!$D$8)+(F1606*constantes!$D$9)</f>
        <v>25.657733426462194</v>
      </c>
      <c r="U1606">
        <f>(O1606*constantes!$D$4)+(P1606*constantes!$E$5)+(D1606*constantes!$D$6)+(Q1606*constantes!$D$8)+(F1606*constantes!$D$9)</f>
        <v>25.997292629725973</v>
      </c>
      <c r="V1606" s="5">
        <f t="shared" si="355"/>
        <v>7.0758623915156971E-2</v>
      </c>
      <c r="W1606" s="5">
        <f t="shared" si="356"/>
        <v>9.8780577147736692E-2</v>
      </c>
      <c r="X1606" s="6">
        <f t="shared" si="357"/>
        <v>3.6452518910247145E-2</v>
      </c>
      <c r="Y1606" s="6">
        <f t="shared" si="358"/>
        <v>5.0811288741067995E-2</v>
      </c>
      <c r="AA1606">
        <f>(O1606*constantes!$B$4)+(LN(110)*constantes!$B$5)+(LN(22)*constantes!$B$8)+(F1606*constantes!$B$9)</f>
        <v>22.8787183548725</v>
      </c>
      <c r="AB1606">
        <f t="shared" si="359"/>
        <v>4.169811677585733E-2</v>
      </c>
      <c r="AC1606">
        <f>(O1606*constantes!$D$4)+(LN(110)*constantes!$D$5)+(LN(22)*constantes!$D$8)+(F1606*constantes!$D$9)</f>
        <v>25.036812478830871</v>
      </c>
      <c r="AD1606" s="7">
        <f t="shared" si="360"/>
        <v>1.975954812069991E-2</v>
      </c>
      <c r="AF1606">
        <f>(O1606*constantes!$B$4)+(LN(125)*constantes!$B$5)+(LN(22.5)*constantes!$B$8)+(F1606*constantes!$B$9)</f>
        <v>23.133675291626897</v>
      </c>
      <c r="AG1606">
        <f t="shared" si="361"/>
        <v>5.3478442485207722E-2</v>
      </c>
      <c r="AH1606">
        <f>(O1606*constantes!$D$4)+(LN(125)*constantes!$D$5)+(LN(22.5)*constantes!$D$8)+(F1606*constantes!$D$9)</f>
        <v>25.407885495439103</v>
      </c>
      <c r="AI1606">
        <f t="shared" si="362"/>
        <v>2.8509711637591306E-2</v>
      </c>
    </row>
    <row r="1607" spans="1:35" x14ac:dyDescent="0.25">
      <c r="A1607" s="11">
        <v>1606</v>
      </c>
      <c r="B1607">
        <v>0</v>
      </c>
      <c r="C1607">
        <v>46</v>
      </c>
      <c r="D1607">
        <v>0</v>
      </c>
      <c r="E1607">
        <v>0</v>
      </c>
      <c r="F1607">
        <v>0</v>
      </c>
      <c r="G1607">
        <v>126.5</v>
      </c>
      <c r="H1607">
        <v>19.03</v>
      </c>
      <c r="I1607">
        <f>IF(AND(B1607=1,E1607=0),V1607,IF(AND(B1607=1,E1607=1),W1607,IF(AND(B1607=0,E1607=0),X1607,IF(AND(B1607=0,E1607=1),Y1607,ERROR))))</f>
        <v>3.2448580123752402E-2</v>
      </c>
      <c r="K1607">
        <f t="shared" si="350"/>
        <v>3.4153313573738631E-2</v>
      </c>
      <c r="L1607">
        <f t="shared" si="351"/>
        <v>2.3692217580876362E-2</v>
      </c>
      <c r="M1607" s="22" t="str">
        <f t="shared" si="363"/>
        <v>NORMAL</v>
      </c>
      <c r="O1607">
        <f t="shared" si="352"/>
        <v>3.8286413964890951</v>
      </c>
      <c r="P1607">
        <f t="shared" si="353"/>
        <v>4.8402423081675749</v>
      </c>
      <c r="Q1607">
        <f t="shared" si="354"/>
        <v>2.9460166813080582</v>
      </c>
      <c r="R1607">
        <f>(O1607*constantes!$B$4)+(P1607*constantes!$B$5)+(D1607*constantes!$B$6)+(Q1607*constantes!$B$8)+(F1607*constantes!$B$9)</f>
        <v>23.232957867090789</v>
      </c>
      <c r="S1607" s="4">
        <f>(O1607*constantes!$B$4)+(P1607*constantes!$C$5)+(D1607*constantes!$B$6)+(Q1607*constantes!$B$8)+(F1607*constantes!$B$9)</f>
        <v>23.579712826047913</v>
      </c>
      <c r="T1607">
        <f>(O1607*constantes!$D$4)+(P1607*constantes!$D$5)+(D1607*constantes!$D$6)+(Q1607*constantes!$D$8)+(F1607*constantes!$D$9)</f>
        <v>25.53931826413098</v>
      </c>
      <c r="U1607">
        <f>(O1607*constantes!$D$4)+(P1607*constantes!$E$5)+(D1607*constantes!$D$6)+(Q1607*constantes!$D$8)+(F1607*constantes!$D$9)</f>
        <v>25.876973567548749</v>
      </c>
      <c r="V1607" s="5">
        <f t="shared" si="355"/>
        <v>5.8892894845176902E-2</v>
      </c>
      <c r="W1607" s="5">
        <f t="shared" si="356"/>
        <v>8.227359360461628E-2</v>
      </c>
      <c r="X1607" s="6">
        <f t="shared" si="357"/>
        <v>3.2448580123752402E-2</v>
      </c>
      <c r="Y1607" s="6">
        <f t="shared" si="358"/>
        <v>4.5183458089330775E-2</v>
      </c>
      <c r="AA1607">
        <f>(O1607*constantes!$B$4)+(LN(110)*constantes!$B$5)+(LN(22)*constantes!$B$8)+(F1607*constantes!$B$9)</f>
        <v>23.088660364337766</v>
      </c>
      <c r="AB1607">
        <f t="shared" si="359"/>
        <v>5.1185816914687488E-2</v>
      </c>
      <c r="AC1607">
        <f>(O1607*constantes!$D$4)+(LN(110)*constantes!$D$5)+(LN(22)*constantes!$D$8)+(F1607*constantes!$D$9)</f>
        <v>25.220324924765169</v>
      </c>
      <c r="AD1607" s="7">
        <f t="shared" si="360"/>
        <v>2.3692217580876362E-2</v>
      </c>
      <c r="AF1607">
        <f>(O1607*constantes!$B$4)+(LN(125)*constantes!$B$5)+(LN(22.5)*constantes!$B$8)+(F1607*constantes!$B$9)</f>
        <v>23.343617301092156</v>
      </c>
      <c r="AG1607">
        <f t="shared" si="361"/>
        <v>6.5553501255932511E-2</v>
      </c>
      <c r="AH1607">
        <f>(O1607*constantes!$D$4)+(LN(125)*constantes!$D$5)+(LN(22.5)*constantes!$D$8)+(F1607*constantes!$D$9)</f>
        <v>25.591397941373401</v>
      </c>
      <c r="AI1607">
        <f t="shared" si="362"/>
        <v>3.4153313573738631E-2</v>
      </c>
    </row>
    <row r="1608" spans="1:35" x14ac:dyDescent="0.25">
      <c r="A1608" s="11">
        <v>1607</v>
      </c>
      <c r="B1608">
        <v>1</v>
      </c>
      <c r="C1608">
        <v>52</v>
      </c>
      <c r="D1608">
        <v>0</v>
      </c>
      <c r="E1608">
        <v>0</v>
      </c>
      <c r="F1608">
        <v>0</v>
      </c>
      <c r="G1608">
        <v>136</v>
      </c>
      <c r="H1608">
        <v>24.49</v>
      </c>
      <c r="I1608">
        <f>IF(AND(B1608=1,E1608=0),V1608,IF(AND(B1608=1,E1608=1),W1608,IF(AND(B1608=0,E1608=0),X1608,IF(AND(B1608=0,E1608=1),Y1608,ERROR))))</f>
        <v>0.11679517035272813</v>
      </c>
      <c r="K1608">
        <f t="shared" si="350"/>
        <v>9.453671546464415E-2</v>
      </c>
      <c r="L1608">
        <f t="shared" si="351"/>
        <v>7.4072320755760312E-2</v>
      </c>
      <c r="M1608" s="22" t="str">
        <f t="shared" si="363"/>
        <v>Elevated Risk</v>
      </c>
      <c r="O1608">
        <f t="shared" si="352"/>
        <v>3.9512437185814275</v>
      </c>
      <c r="P1608">
        <f t="shared" si="353"/>
        <v>4.9126548857360524</v>
      </c>
      <c r="Q1608">
        <f t="shared" si="354"/>
        <v>3.1982648709640764</v>
      </c>
      <c r="R1608">
        <f>(O1608*constantes!$B$4)+(P1608*constantes!$B$5)+(D1608*constantes!$B$6)+(Q1608*constantes!$B$8)+(F1608*constantes!$B$9)</f>
        <v>23.948919913380667</v>
      </c>
      <c r="S1608" s="4">
        <f>(O1608*constantes!$B$4)+(P1608*constantes!$C$5)+(D1608*constantes!$B$6)+(Q1608*constantes!$B$8)+(F1608*constantes!$B$9)</f>
        <v>24.300862509394797</v>
      </c>
      <c r="T1608">
        <f>(O1608*constantes!$D$4)+(P1608*constantes!$D$5)+(D1608*constantes!$D$6)+(Q1608*constantes!$D$8)+(F1608*constantes!$D$9)</f>
        <v>26.205579715236549</v>
      </c>
      <c r="U1608">
        <f>(O1608*constantes!$D$4)+(P1608*constantes!$E$5)+(D1608*constantes!$D$6)+(Q1608*constantes!$D$8)+(F1608*constantes!$D$9)</f>
        <v>26.548286520065496</v>
      </c>
      <c r="V1608" s="5">
        <f t="shared" si="355"/>
        <v>0.11679517035272813</v>
      </c>
      <c r="W1608" s="5">
        <f t="shared" si="356"/>
        <v>0.16187518845716287</v>
      </c>
      <c r="X1608" s="6">
        <f t="shared" si="357"/>
        <v>6.2204438444012244E-2</v>
      </c>
      <c r="Y1608" s="6">
        <f t="shared" si="358"/>
        <v>8.6502778455478269E-2</v>
      </c>
      <c r="AA1608">
        <f>(O1608*constantes!$B$4)+(LN(110)*constantes!$B$5)+(LN(22)*constantes!$B$8)+(F1608*constantes!$B$9)</f>
        <v>23.470316488918311</v>
      </c>
      <c r="AB1608">
        <f t="shared" si="359"/>
        <v>7.4072320755760312E-2</v>
      </c>
      <c r="AC1608">
        <f>(O1608*constantes!$D$4)+(LN(110)*constantes!$D$5)+(LN(22)*constantes!$D$8)+(F1608*constantes!$D$9)</f>
        <v>25.553934425340952</v>
      </c>
      <c r="AD1608" s="7">
        <f t="shared" si="360"/>
        <v>3.291838619478793E-2</v>
      </c>
      <c r="AF1608">
        <f>(O1608*constantes!$B$4)+(LN(125)*constantes!$B$5)+(LN(22.5)*constantes!$B$8)+(F1608*constantes!$B$9)</f>
        <v>23.725273425672704</v>
      </c>
      <c r="AG1608">
        <f t="shared" si="361"/>
        <v>9.453671546464415E-2</v>
      </c>
      <c r="AH1608">
        <f>(O1608*constantes!$D$4)+(LN(125)*constantes!$D$5)+(LN(22.5)*constantes!$D$8)+(F1608*constantes!$D$9)</f>
        <v>25.925007441949184</v>
      </c>
      <c r="AI1608">
        <f t="shared" si="362"/>
        <v>4.7353292556453264E-2</v>
      </c>
    </row>
    <row r="1609" spans="1:35" x14ac:dyDescent="0.25">
      <c r="A1609" s="11">
        <v>1608</v>
      </c>
      <c r="B1609">
        <v>0</v>
      </c>
      <c r="C1609">
        <v>64</v>
      </c>
      <c r="D1609">
        <v>0</v>
      </c>
      <c r="E1609">
        <v>1</v>
      </c>
      <c r="F1609">
        <v>0</v>
      </c>
      <c r="G1609">
        <v>196</v>
      </c>
      <c r="H1609">
        <v>35.22</v>
      </c>
      <c r="I1609">
        <f>IF(AND(B1609=1,E1609=0),V1609,IF(AND(B1609=1,E1609=1),W1609,IF(AND(B1609=0,E1609=0),X1609,IF(AND(B1609=0,E1609=1),Y1609,ERROR))))</f>
        <v>0.42286557871043873</v>
      </c>
      <c r="K1609">
        <f t="shared" si="350"/>
        <v>8.1811856272562489E-2</v>
      </c>
      <c r="L1609">
        <f t="shared" si="351"/>
        <v>5.7192348710877861E-2</v>
      </c>
      <c r="M1609" s="22" t="str">
        <f t="shared" si="363"/>
        <v>'&gt;30%</v>
      </c>
      <c r="O1609">
        <f t="shared" si="352"/>
        <v>4.1588830833596715</v>
      </c>
      <c r="P1609">
        <f t="shared" si="353"/>
        <v>5.2781146592305168</v>
      </c>
      <c r="Q1609">
        <f t="shared" si="354"/>
        <v>3.5616141030680599</v>
      </c>
      <c r="R1609">
        <f>(O1609*constantes!$B$4)+(P1609*constantes!$B$5)+(D1609*constantes!$B$6)+(Q1609*constantes!$B$8)+(F1609*constantes!$B$9)</f>
        <v>25.561302437709937</v>
      </c>
      <c r="S1609" s="4">
        <f>(O1609*constantes!$B$4)+(P1609*constantes!$C$5)+(D1609*constantes!$B$6)+(Q1609*constantes!$B$8)+(F1609*constantes!$B$9)</f>
        <v>25.939426571897211</v>
      </c>
      <c r="T1609">
        <f>(O1609*constantes!$D$4)+(P1609*constantes!$D$5)+(D1609*constantes!$D$6)+(Q1609*constantes!$D$8)+(F1609*constantes!$D$9)</f>
        <v>27.984348707927158</v>
      </c>
      <c r="U1609">
        <f>(O1609*constantes!$D$4)+(P1609*constantes!$E$5)+(D1609*constantes!$D$6)+(Q1609*constantes!$D$8)+(F1609*constantes!$D$9)</f>
        <v>28.352549986555079</v>
      </c>
      <c r="V1609" s="5">
        <f t="shared" si="355"/>
        <v>0.46357147319033698</v>
      </c>
      <c r="W1609" s="5">
        <f t="shared" si="356"/>
        <v>0.59708759780418097</v>
      </c>
      <c r="X1609" s="6">
        <f t="shared" si="357"/>
        <v>0.3163891500889886</v>
      </c>
      <c r="Y1609" s="6">
        <f t="shared" si="358"/>
        <v>0.42286557871043873</v>
      </c>
      <c r="AA1609">
        <f>(O1609*constantes!$B$4)+(LN(110)*constantes!$B$5)+(LN(22)*constantes!$B$8)+(F1609*constantes!$B$9)</f>
        <v>24.116689525898391</v>
      </c>
      <c r="AB1609">
        <f t="shared" si="359"/>
        <v>0.13660645895193024</v>
      </c>
      <c r="AC1609">
        <f>(O1609*constantes!$D$4)+(LN(110)*constantes!$D$5)+(LN(22)*constantes!$D$8)+(F1609*constantes!$D$9)</f>
        <v>26.11893567165809</v>
      </c>
      <c r="AD1609" s="7">
        <f t="shared" si="360"/>
        <v>5.7192348710877861E-2</v>
      </c>
      <c r="AF1609">
        <f>(O1609*constantes!$B$4)+(LN(125)*constantes!$B$5)+(LN(22.5)*constantes!$B$8)+(F1609*constantes!$B$9)</f>
        <v>24.371646462652787</v>
      </c>
      <c r="AG1609">
        <f t="shared" si="361"/>
        <v>0.17266110175416416</v>
      </c>
      <c r="AH1609">
        <f>(O1609*constantes!$D$4)+(LN(125)*constantes!$D$5)+(LN(22.5)*constantes!$D$8)+(F1609*constantes!$D$9)</f>
        <v>26.490008688266322</v>
      </c>
      <c r="AI1609">
        <f t="shared" si="362"/>
        <v>8.1811856272562489E-2</v>
      </c>
    </row>
    <row r="1610" spans="1:35" x14ac:dyDescent="0.25">
      <c r="A1610" s="11">
        <v>1609</v>
      </c>
      <c r="B1610">
        <v>0</v>
      </c>
      <c r="C1610">
        <v>49</v>
      </c>
      <c r="D1610">
        <v>0</v>
      </c>
      <c r="E1610">
        <v>0</v>
      </c>
      <c r="F1610">
        <v>0</v>
      </c>
      <c r="G1610">
        <v>112</v>
      </c>
      <c r="H1610">
        <v>21</v>
      </c>
      <c r="I1610">
        <f>IF(AND(B1610=1,E1610=0),V1610,IF(AND(B1610=1,E1610=1),W1610,IF(AND(B1610=0,E1610=0),X1610,IF(AND(B1610=0,E1610=1),Y1610,ERROR))))</f>
        <v>2.8827696708258466E-2</v>
      </c>
      <c r="K1610">
        <f t="shared" si="350"/>
        <v>4.0428513799347532E-2</v>
      </c>
      <c r="L1610">
        <f t="shared" si="351"/>
        <v>2.8073382189004015E-2</v>
      </c>
      <c r="M1610" s="22" t="str">
        <f t="shared" si="363"/>
        <v>OPTIMAL</v>
      </c>
      <c r="O1610">
        <f t="shared" si="352"/>
        <v>3.8918202981106265</v>
      </c>
      <c r="P1610">
        <f t="shared" si="353"/>
        <v>4.7184988712950942</v>
      </c>
      <c r="Q1610">
        <f t="shared" si="354"/>
        <v>3.044522437723423</v>
      </c>
      <c r="R1610">
        <f>(O1610*constantes!$B$4)+(P1610*constantes!$B$5)+(D1610*constantes!$B$6)+(Q1610*constantes!$B$8)+(F1610*constantes!$B$9)</f>
        <v>23.281879854322558</v>
      </c>
      <c r="S1610" s="4">
        <f>(O1610*constantes!$B$4)+(P1610*constantes!$C$5)+(D1610*constantes!$B$6)+(Q1610*constantes!$B$8)+(F1610*constantes!$B$9)</f>
        <v>23.61991311346214</v>
      </c>
      <c r="T1610">
        <f>(O1610*constantes!$D$4)+(P1610*constantes!$D$5)+(D1610*constantes!$D$6)+(Q1610*constantes!$D$8)+(F1610*constantes!$D$9)</f>
        <v>25.419140214920667</v>
      </c>
      <c r="U1610">
        <f>(O1610*constantes!$D$4)+(P1610*constantes!$E$5)+(D1610*constantes!$D$6)+(Q1610*constantes!$D$8)+(F1610*constantes!$D$9)</f>
        <v>25.748302696182211</v>
      </c>
      <c r="V1610" s="5">
        <f t="shared" si="355"/>
        <v>6.1752629600124065E-2</v>
      </c>
      <c r="W1610" s="5">
        <f t="shared" si="356"/>
        <v>8.5499910123194578E-2</v>
      </c>
      <c r="X1610" s="6">
        <f t="shared" si="357"/>
        <v>2.8827696708258466E-2</v>
      </c>
      <c r="Y1610" s="6">
        <f t="shared" si="358"/>
        <v>3.9838395629934409E-2</v>
      </c>
      <c r="AA1610">
        <f>(O1610*constantes!$B$4)+(LN(110)*constantes!$B$5)+(LN(22)*constantes!$B$8)+(F1610*constantes!$B$9)</f>
        <v>23.285333757929525</v>
      </c>
      <c r="AB1610">
        <f t="shared" si="359"/>
        <v>6.1959526107751905E-2</v>
      </c>
      <c r="AC1610">
        <f>(O1610*constantes!$D$4)+(LN(110)*constantes!$D$5)+(LN(22)*constantes!$D$8)+(F1610*constantes!$D$9)</f>
        <v>25.39223913860047</v>
      </c>
      <c r="AD1610" s="7">
        <f t="shared" si="360"/>
        <v>2.8073382189004015E-2</v>
      </c>
      <c r="AF1610">
        <f>(O1610*constantes!$B$4)+(LN(125)*constantes!$B$5)+(LN(22.5)*constantes!$B$8)+(F1610*constantes!$B$9)</f>
        <v>23.540290694683922</v>
      </c>
      <c r="AG1610">
        <f t="shared" si="361"/>
        <v>7.9222803135090225E-2</v>
      </c>
      <c r="AH1610">
        <f>(O1610*constantes!$D$4)+(LN(125)*constantes!$D$5)+(LN(22.5)*constantes!$D$8)+(F1610*constantes!$D$9)</f>
        <v>25.763312155208702</v>
      </c>
      <c r="AI1610">
        <f t="shared" si="362"/>
        <v>4.0428513799347532E-2</v>
      </c>
    </row>
    <row r="1611" spans="1:35" x14ac:dyDescent="0.25">
      <c r="A1611" s="11">
        <v>1610</v>
      </c>
      <c r="B1611">
        <v>0</v>
      </c>
      <c r="C1611">
        <v>41</v>
      </c>
      <c r="D1611">
        <v>0</v>
      </c>
      <c r="E1611">
        <v>0</v>
      </c>
      <c r="F1611">
        <v>0</v>
      </c>
      <c r="G1611">
        <v>121</v>
      </c>
      <c r="H1611">
        <v>23.04</v>
      </c>
      <c r="I1611">
        <f>IF(AND(B1611=1,E1611=0),V1611,IF(AND(B1611=1,E1611=1),W1611,IF(AND(B1611=0,E1611=0),X1611,IF(AND(B1611=0,E1611=1),Y1611,ERROR))))</f>
        <v>2.3196490852695928E-2</v>
      </c>
      <c r="K1611">
        <f t="shared" si="350"/>
        <v>2.5088146116023613E-2</v>
      </c>
      <c r="L1611">
        <f t="shared" si="351"/>
        <v>1.7378724267438583E-2</v>
      </c>
      <c r="M1611" s="22" t="str">
        <f t="shared" si="363"/>
        <v>NORMAL</v>
      </c>
      <c r="O1611">
        <f t="shared" si="352"/>
        <v>3.713572066704308</v>
      </c>
      <c r="P1611">
        <f t="shared" si="353"/>
        <v>4.7957905455967413</v>
      </c>
      <c r="Q1611">
        <f t="shared" si="354"/>
        <v>3.1372318358276905</v>
      </c>
      <c r="R1611">
        <f>(O1611*constantes!$B$4)+(P1611*constantes!$B$5)+(D1611*constantes!$B$6)+(Q1611*constantes!$B$8)+(F1611*constantes!$B$9)</f>
        <v>22.943879708582568</v>
      </c>
      <c r="S1611" s="4">
        <f>(O1611*constantes!$B$4)+(P1611*constantes!$C$5)+(D1611*constantes!$B$6)+(Q1611*constantes!$B$8)+(F1611*constantes!$B$9)</f>
        <v>23.287450143269115</v>
      </c>
      <c r="T1611">
        <f>(O1611*constantes!$D$4)+(P1611*constantes!$D$5)+(D1611*constantes!$D$6)+(Q1611*constantes!$D$8)+(F1611*constantes!$D$9)</f>
        <v>25.198926503228527</v>
      </c>
      <c r="U1611">
        <f>(O1611*constantes!$D$4)+(P1611*constantes!$E$5)+(D1611*constantes!$D$6)+(Q1611*constantes!$D$8)+(F1611*constantes!$D$9)</f>
        <v>25.533480851689355</v>
      </c>
      <c r="V1611" s="5">
        <f t="shared" si="355"/>
        <v>4.4442398771406877E-2</v>
      </c>
      <c r="W1611" s="5">
        <f t="shared" si="356"/>
        <v>6.2086633208762398E-2</v>
      </c>
      <c r="X1611" s="6">
        <f t="shared" si="357"/>
        <v>2.3196490852695928E-2</v>
      </c>
      <c r="Y1611" s="6">
        <f t="shared" si="358"/>
        <v>3.2262796193912702E-2</v>
      </c>
      <c r="AA1611">
        <f>(O1611*constantes!$B$4)+(LN(110)*constantes!$B$5)+(LN(22)*constantes!$B$8)+(F1611*constantes!$B$9)</f>
        <v>22.730454143490913</v>
      </c>
      <c r="AB1611">
        <f t="shared" si="359"/>
        <v>3.6057212319339005E-2</v>
      </c>
      <c r="AC1611">
        <f>(O1611*constantes!$D$4)+(LN(110)*constantes!$D$5)+(LN(22)*constantes!$D$8)+(F1611*constantes!$D$9)</f>
        <v>24.907213223567677</v>
      </c>
      <c r="AD1611" s="7">
        <f t="shared" si="360"/>
        <v>1.7378724267438583E-2</v>
      </c>
      <c r="AF1611">
        <f>(O1611*constantes!$B$4)+(LN(125)*constantes!$B$5)+(LN(22.5)*constantes!$B$8)+(F1611*constantes!$B$9)</f>
        <v>22.985411080245306</v>
      </c>
      <c r="AG1611">
        <f t="shared" si="361"/>
        <v>4.62827295767122E-2</v>
      </c>
      <c r="AH1611">
        <f>(O1611*constantes!$D$4)+(LN(125)*constantes!$D$5)+(LN(22.5)*constantes!$D$8)+(F1611*constantes!$D$9)</f>
        <v>25.278286240175909</v>
      </c>
      <c r="AI1611">
        <f t="shared" si="362"/>
        <v>2.5088146116023613E-2</v>
      </c>
    </row>
    <row r="1612" spans="1:35" x14ac:dyDescent="0.25">
      <c r="A1612" s="11">
        <v>1611</v>
      </c>
      <c r="B1612">
        <v>0</v>
      </c>
      <c r="C1612">
        <v>50</v>
      </c>
      <c r="D1612">
        <v>0</v>
      </c>
      <c r="E1612">
        <v>0</v>
      </c>
      <c r="F1612">
        <v>0</v>
      </c>
      <c r="G1612">
        <v>131</v>
      </c>
      <c r="H1612">
        <v>23.24</v>
      </c>
      <c r="I1612">
        <f>IF(AND(B1612=1,E1612=0),V1612,IF(AND(B1612=1,E1612=1),W1612,IF(AND(B1612=0,E1612=0),X1612,IF(AND(B1612=0,E1612=1),Y1612,ERROR))))</f>
        <v>4.9319171339276546E-2</v>
      </c>
      <c r="K1612">
        <f t="shared" si="350"/>
        <v>4.2663786438573714E-2</v>
      </c>
      <c r="L1612">
        <f t="shared" si="351"/>
        <v>2.9636129007590606E-2</v>
      </c>
      <c r="M1612" s="22" t="str">
        <f t="shared" si="363"/>
        <v>Elevated Risk</v>
      </c>
      <c r="O1612">
        <f t="shared" si="352"/>
        <v>3.912023005428146</v>
      </c>
      <c r="P1612">
        <f t="shared" si="353"/>
        <v>4.8751973232011512</v>
      </c>
      <c r="Q1612">
        <f t="shared" si="354"/>
        <v>3.1458749319837103</v>
      </c>
      <c r="R1612">
        <f>(O1612*constantes!$B$4)+(P1612*constantes!$B$5)+(D1612*constantes!$B$6)+(Q1612*constantes!$B$8)+(F1612*constantes!$B$9)</f>
        <v>23.715807455130317</v>
      </c>
      <c r="S1612" s="4">
        <f>(O1612*constantes!$B$4)+(P1612*constantes!$C$5)+(D1612*constantes!$B$6)+(Q1612*constantes!$B$8)+(F1612*constantes!$B$9)</f>
        <v>24.065066591364449</v>
      </c>
      <c r="T1612">
        <f>(O1612*constantes!$D$4)+(P1612*constantes!$D$5)+(D1612*constantes!$D$6)+(Q1612*constantes!$D$8)+(F1612*constantes!$D$9)</f>
        <v>25.966708300762789</v>
      </c>
      <c r="U1612">
        <f>(O1612*constantes!$D$4)+(P1612*constantes!$E$5)+(D1612*constantes!$D$6)+(Q1612*constantes!$D$8)+(F1612*constantes!$D$9)</f>
        <v>26.306802066029299</v>
      </c>
      <c r="V1612" s="5">
        <f t="shared" si="355"/>
        <v>9.3689152586109881E-2</v>
      </c>
      <c r="W1612" s="5">
        <f t="shared" si="356"/>
        <v>0.13020215146191028</v>
      </c>
      <c r="X1612" s="6">
        <f t="shared" si="357"/>
        <v>4.9319171339276546E-2</v>
      </c>
      <c r="Y1612" s="6">
        <f t="shared" si="358"/>
        <v>6.8598224215415948E-2</v>
      </c>
      <c r="AA1612">
        <f>(O1612*constantes!$B$4)+(LN(110)*constantes!$B$5)+(LN(22)*constantes!$B$8)+(F1612*constantes!$B$9)</f>
        <v>23.348223977700673</v>
      </c>
      <c r="AB1612">
        <f t="shared" si="359"/>
        <v>6.5845990830285972E-2</v>
      </c>
      <c r="AC1612">
        <f>(O1612*constantes!$D$4)+(LN(110)*constantes!$D$5)+(LN(22)*constantes!$D$8)+(F1612*constantes!$D$9)</f>
        <v>25.447212119400952</v>
      </c>
      <c r="AD1612" s="7">
        <f t="shared" si="360"/>
        <v>2.9636129007590606E-2</v>
      </c>
      <c r="AF1612">
        <f>(O1612*constantes!$B$4)+(LN(125)*constantes!$B$5)+(LN(22.5)*constantes!$B$8)+(F1612*constantes!$B$9)</f>
        <v>23.603180914455063</v>
      </c>
      <c r="AG1612">
        <f t="shared" si="361"/>
        <v>8.4142660265313918E-2</v>
      </c>
      <c r="AH1612">
        <f>(O1612*constantes!$D$4)+(LN(125)*constantes!$D$5)+(LN(22.5)*constantes!$D$8)+(F1612*constantes!$D$9)</f>
        <v>25.818285136009184</v>
      </c>
      <c r="AI1612">
        <f t="shared" si="362"/>
        <v>4.2663786438573714E-2</v>
      </c>
    </row>
    <row r="1613" spans="1:35" x14ac:dyDescent="0.25">
      <c r="A1613" s="11">
        <v>1612</v>
      </c>
      <c r="B1613">
        <v>1</v>
      </c>
      <c r="C1613">
        <v>50</v>
      </c>
      <c r="D1613">
        <v>1</v>
      </c>
      <c r="E1613">
        <v>0</v>
      </c>
      <c r="F1613">
        <v>0</v>
      </c>
      <c r="G1613">
        <v>116</v>
      </c>
      <c r="H1613">
        <v>30.11</v>
      </c>
      <c r="I1613">
        <f>IF(AND(B1613=1,E1613=0),V1613,IF(AND(B1613=1,E1613=1),W1613,IF(AND(B1613=0,E1613=0),X1613,IF(AND(B1613=0,E1613=1),Y1613,ERROR))))</f>
        <v>0.1779722286592772</v>
      </c>
      <c r="K1613">
        <f t="shared" si="350"/>
        <v>8.4142660265313918E-2</v>
      </c>
      <c r="L1613">
        <f t="shared" si="351"/>
        <v>6.5845990830285972E-2</v>
      </c>
      <c r="M1613" s="22" t="str">
        <f t="shared" si="363"/>
        <v>Elevated Risk</v>
      </c>
      <c r="O1613">
        <f t="shared" si="352"/>
        <v>3.912023005428146</v>
      </c>
      <c r="P1613">
        <f t="shared" si="353"/>
        <v>4.7535901911063645</v>
      </c>
      <c r="Q1613">
        <f t="shared" si="354"/>
        <v>3.4048573424936426</v>
      </c>
      <c r="R1613">
        <f>(O1613*constantes!$B$4)+(P1613*constantes!$B$5)+(D1613*constantes!$B$6)+(Q1613*constantes!$B$8)+(F1613*constantes!$B$9)</f>
        <v>24.405059982103882</v>
      </c>
      <c r="S1613" s="4">
        <f>(O1613*constantes!$B$4)+(P1613*constantes!$C$5)+(D1613*constantes!$B$6)+(Q1613*constantes!$B$8)+(F1613*constantes!$B$9)</f>
        <v>24.745607183394743</v>
      </c>
      <c r="T1613">
        <f>(O1613*constantes!$D$4)+(P1613*constantes!$D$5)+(D1613*constantes!$D$6)+(Q1613*constantes!$D$8)+(F1613*constantes!$D$9)</f>
        <v>26.375723140195245</v>
      </c>
      <c r="U1613">
        <f>(O1613*constantes!$D$4)+(P1613*constantes!$E$5)+(D1613*constantes!$D$6)+(Q1613*constantes!$D$8)+(F1613*constantes!$D$9)</f>
        <v>26.707333591926822</v>
      </c>
      <c r="V1613" s="5">
        <f t="shared" si="355"/>
        <v>0.1779722286592772</v>
      </c>
      <c r="W1613" s="5">
        <f t="shared" si="356"/>
        <v>0.24080292374712242</v>
      </c>
      <c r="X1613" s="6">
        <f t="shared" si="357"/>
        <v>7.3309010891683291E-2</v>
      </c>
      <c r="Y1613" s="6">
        <f t="shared" si="358"/>
        <v>0.10064029147100184</v>
      </c>
      <c r="AA1613">
        <f>(O1613*constantes!$B$4)+(LN(110)*constantes!$B$5)+(LN(22)*constantes!$B$8)+(F1613*constantes!$B$9)</f>
        <v>23.348223977700673</v>
      </c>
      <c r="AB1613">
        <f t="shared" si="359"/>
        <v>6.5845990830285972E-2</v>
      </c>
      <c r="AC1613">
        <f>(O1613*constantes!$D$4)+(LN(110)*constantes!$D$5)+(LN(22)*constantes!$D$8)+(F1613*constantes!$D$9)</f>
        <v>25.447212119400952</v>
      </c>
      <c r="AD1613" s="7">
        <f t="shared" si="360"/>
        <v>2.9636129007590606E-2</v>
      </c>
      <c r="AF1613">
        <f>(O1613*constantes!$B$4)+(LN(125)*constantes!$B$5)+(LN(22.5)*constantes!$B$8)+(F1613*constantes!$B$9)</f>
        <v>23.603180914455063</v>
      </c>
      <c r="AG1613">
        <f t="shared" si="361"/>
        <v>8.4142660265313918E-2</v>
      </c>
      <c r="AH1613">
        <f>(O1613*constantes!$D$4)+(LN(125)*constantes!$D$5)+(LN(22.5)*constantes!$D$8)+(F1613*constantes!$D$9)</f>
        <v>25.818285136009184</v>
      </c>
      <c r="AI1613">
        <f t="shared" si="362"/>
        <v>4.2663786438573714E-2</v>
      </c>
    </row>
    <row r="1614" spans="1:35" x14ac:dyDescent="0.25">
      <c r="A1614" s="11">
        <v>1613</v>
      </c>
      <c r="B1614">
        <v>1</v>
      </c>
      <c r="C1614">
        <v>59</v>
      </c>
      <c r="D1614">
        <v>0</v>
      </c>
      <c r="E1614">
        <v>1</v>
      </c>
      <c r="F1614">
        <v>0</v>
      </c>
      <c r="G1614">
        <v>170</v>
      </c>
      <c r="H1614">
        <v>33.450000000000003</v>
      </c>
      <c r="I1614">
        <f>IF(AND(B1614=1,E1614=0),V1614,IF(AND(B1614=1,E1614=1),W1614,IF(AND(B1614=0,E1614=0),X1614,IF(AND(B1614=0,E1614=1),Y1614,ERROR))))</f>
        <v>0.40247221064261407</v>
      </c>
      <c r="K1614">
        <f t="shared" si="350"/>
        <v>0.13682617258299834</v>
      </c>
      <c r="L1614">
        <f t="shared" si="351"/>
        <v>0.10776479003769468</v>
      </c>
      <c r="M1614" s="22" t="str">
        <f t="shared" si="363"/>
        <v>'&gt;30%</v>
      </c>
      <c r="O1614">
        <f t="shared" si="352"/>
        <v>4.0775374439057197</v>
      </c>
      <c r="P1614">
        <f t="shared" si="353"/>
        <v>5.1357984370502621</v>
      </c>
      <c r="Q1614">
        <f t="shared" si="354"/>
        <v>3.5100517865742376</v>
      </c>
      <c r="R1614">
        <f>(O1614*constantes!$B$4)+(P1614*constantes!$B$5)+(D1614*constantes!$B$6)+(Q1614*constantes!$B$8)+(F1614*constantes!$B$9)</f>
        <v>25.003191680826411</v>
      </c>
      <c r="S1614" s="4">
        <f>(O1614*constantes!$B$4)+(P1614*constantes!$C$5)+(D1614*constantes!$B$6)+(Q1614*constantes!$B$8)+(F1614*constantes!$B$9)</f>
        <v>25.371120280856687</v>
      </c>
      <c r="T1614">
        <f>(O1614*constantes!$D$4)+(P1614*constantes!$D$5)+(D1614*constantes!$D$6)+(Q1614*constantes!$D$8)+(F1614*constantes!$D$9)</f>
        <v>27.33631756993767</v>
      </c>
      <c r="U1614">
        <f>(O1614*constantes!$D$4)+(P1614*constantes!$E$5)+(D1614*constantes!$D$6)+(Q1614*constantes!$D$8)+(F1614*constantes!$D$9)</f>
        <v>27.694590868906296</v>
      </c>
      <c r="V1614" s="5">
        <f t="shared" si="355"/>
        <v>0.29983152662187362</v>
      </c>
      <c r="W1614" s="5">
        <f t="shared" si="356"/>
        <v>0.40247221064261407</v>
      </c>
      <c r="X1614" s="6">
        <f t="shared" si="357"/>
        <v>0.18041735806502168</v>
      </c>
      <c r="Y1614" s="6">
        <f t="shared" si="358"/>
        <v>0.24774753925555704</v>
      </c>
      <c r="AA1614">
        <f>(O1614*constantes!$B$4)+(LN(110)*constantes!$B$5)+(LN(22)*constantes!$B$8)+(F1614*constantes!$B$9)</f>
        <v>23.863463804103819</v>
      </c>
      <c r="AB1614">
        <f t="shared" si="359"/>
        <v>0.10776479003769468</v>
      </c>
      <c r="AC1614">
        <f>(O1614*constantes!$D$4)+(LN(110)*constantes!$D$5)+(LN(22)*constantes!$D$8)+(F1614*constantes!$D$9)</f>
        <v>25.897588492509126</v>
      </c>
      <c r="AD1614" s="7">
        <f t="shared" si="360"/>
        <v>4.6102547085629553E-2</v>
      </c>
      <c r="AF1614">
        <f>(O1614*constantes!$B$4)+(LN(125)*constantes!$B$5)+(LN(22.5)*constantes!$B$8)+(F1614*constantes!$B$9)</f>
        <v>24.118420740858213</v>
      </c>
      <c r="AG1614">
        <f t="shared" si="361"/>
        <v>0.13682617258299834</v>
      </c>
      <c r="AH1614">
        <f>(O1614*constantes!$D$4)+(LN(125)*constantes!$D$5)+(LN(22.5)*constantes!$D$8)+(F1614*constantes!$D$9)</f>
        <v>26.268661509117358</v>
      </c>
      <c r="AI1614">
        <f t="shared" si="362"/>
        <v>6.6117954736533924E-2</v>
      </c>
    </row>
    <row r="1615" spans="1:35" x14ac:dyDescent="0.25">
      <c r="A1615" s="11">
        <v>1614</v>
      </c>
      <c r="B1615">
        <v>0</v>
      </c>
      <c r="C1615">
        <v>56</v>
      </c>
      <c r="D1615">
        <v>0</v>
      </c>
      <c r="E1615">
        <v>1</v>
      </c>
      <c r="F1615">
        <v>0</v>
      </c>
      <c r="G1615">
        <v>190</v>
      </c>
      <c r="H1615">
        <v>26.1</v>
      </c>
      <c r="I1615">
        <f>IF(AND(B1615=1,E1615=0),V1615,IF(AND(B1615=1,E1615=1),W1615,IF(AND(B1615=0,E1615=0),X1615,IF(AND(B1615=0,E1615=1),Y1615,ERROR))))</f>
        <v>0.25904201777460845</v>
      </c>
      <c r="K1615">
        <f t="shared" si="350"/>
        <v>5.7622826233415747E-2</v>
      </c>
      <c r="L1615">
        <f t="shared" si="351"/>
        <v>4.0123743463222783E-2</v>
      </c>
      <c r="M1615" s="22" t="str">
        <f t="shared" si="363"/>
        <v>Elevated Risk</v>
      </c>
      <c r="O1615">
        <f t="shared" si="352"/>
        <v>4.0253516907351496</v>
      </c>
      <c r="P1615">
        <f t="shared" si="353"/>
        <v>5.2470240721604862</v>
      </c>
      <c r="Q1615">
        <f t="shared" si="354"/>
        <v>3.2619353143286478</v>
      </c>
      <c r="R1615">
        <f>(O1615*constantes!$B$4)+(P1615*constantes!$B$5)+(D1615*constantes!$B$6)+(Q1615*constantes!$B$8)+(F1615*constantes!$B$9)</f>
        <v>24.850372674114688</v>
      </c>
      <c r="S1615" s="4">
        <f>(O1615*constantes!$B$4)+(P1615*constantes!$C$5)+(D1615*constantes!$B$6)+(Q1615*constantes!$B$8)+(F1615*constantes!$B$9)</f>
        <v>25.226269478644262</v>
      </c>
      <c r="T1615">
        <f>(O1615*constantes!$D$4)+(P1615*constantes!$D$5)+(D1615*constantes!$D$6)+(Q1615*constantes!$D$8)+(F1615*constantes!$D$9)</f>
        <v>27.380334637380169</v>
      </c>
      <c r="U1615">
        <f>(O1615*constantes!$D$4)+(P1615*constantes!$E$5)+(D1615*constantes!$D$6)+(Q1615*constantes!$D$8)+(F1615*constantes!$D$9)</f>
        <v>27.746367036654085</v>
      </c>
      <c r="V1615" s="5">
        <f t="shared" si="355"/>
        <v>0.26355610855833422</v>
      </c>
      <c r="W1615" s="5">
        <f t="shared" si="356"/>
        <v>0.35950475128755954</v>
      </c>
      <c r="X1615" s="6">
        <f t="shared" si="357"/>
        <v>0.18772252666300504</v>
      </c>
      <c r="Y1615" s="6">
        <f t="shared" si="358"/>
        <v>0.25904201777460845</v>
      </c>
      <c r="AA1615">
        <f>(O1615*constantes!$B$4)+(LN(110)*constantes!$B$5)+(LN(22)*constantes!$B$8)+(F1615*constantes!$B$9)</f>
        <v>23.701011641913961</v>
      </c>
      <c r="AB1615">
        <f t="shared" si="359"/>
        <v>9.2378774865307212E-2</v>
      </c>
      <c r="AC1615">
        <f>(O1615*constantes!$D$4)+(LN(110)*constantes!$D$5)+(LN(22)*constantes!$D$8)+(F1615*constantes!$D$9)</f>
        <v>25.75558740512928</v>
      </c>
      <c r="AD1615" s="7">
        <f t="shared" si="360"/>
        <v>4.0123743463222783E-2</v>
      </c>
      <c r="AF1615">
        <f>(O1615*constantes!$B$4)+(LN(125)*constantes!$B$5)+(LN(22.5)*constantes!$B$8)+(F1615*constantes!$B$9)</f>
        <v>23.955968578668354</v>
      </c>
      <c r="AG1615">
        <f t="shared" si="361"/>
        <v>0.11757074595810224</v>
      </c>
      <c r="AH1615">
        <f>(O1615*constantes!$D$4)+(LN(125)*constantes!$D$5)+(LN(22.5)*constantes!$D$8)+(F1615*constantes!$D$9)</f>
        <v>26.126660421737512</v>
      </c>
      <c r="AI1615">
        <f t="shared" si="362"/>
        <v>5.7622826233415747E-2</v>
      </c>
    </row>
    <row r="1616" spans="1:35" x14ac:dyDescent="0.25">
      <c r="A1616" s="11">
        <v>1615</v>
      </c>
      <c r="B1616">
        <v>0</v>
      </c>
      <c r="C1616">
        <v>49</v>
      </c>
      <c r="D1616">
        <v>0</v>
      </c>
      <c r="E1616">
        <v>0</v>
      </c>
      <c r="F1616">
        <v>0</v>
      </c>
      <c r="G1616">
        <v>120</v>
      </c>
      <c r="H1616">
        <v>23.29</v>
      </c>
      <c r="I1616">
        <f>IF(AND(B1616=1,E1616=0),V1616,IF(AND(B1616=1,E1616=1),W1616,IF(AND(B1616=0,E1616=0),X1616,IF(AND(B1616=0,E1616=1),Y1616,ERROR))))</f>
        <v>3.675402692799834E-2</v>
      </c>
      <c r="K1616">
        <f t="shared" si="350"/>
        <v>4.0428513799347532E-2</v>
      </c>
      <c r="L1616">
        <f t="shared" si="351"/>
        <v>2.8073382189004015E-2</v>
      </c>
      <c r="M1616" s="22" t="str">
        <f t="shared" si="363"/>
        <v>NORMAL</v>
      </c>
      <c r="O1616">
        <f t="shared" si="352"/>
        <v>3.8918202981106265</v>
      </c>
      <c r="P1616">
        <f t="shared" si="353"/>
        <v>4.7874917427820458</v>
      </c>
      <c r="Q1616">
        <f t="shared" si="354"/>
        <v>3.1480240838962494</v>
      </c>
      <c r="R1616">
        <f>(O1616*constantes!$B$4)+(P1616*constantes!$B$5)+(D1616*constantes!$B$6)+(Q1616*constantes!$B$8)+(F1616*constantes!$B$9)</f>
        <v>23.491920150397004</v>
      </c>
      <c r="S1616" s="4">
        <f>(O1616*constantes!$B$4)+(P1616*constantes!$C$5)+(D1616*constantes!$B$6)+(Q1616*constantes!$B$8)+(F1616*constantes!$B$9)</f>
        <v>23.83489605884991</v>
      </c>
      <c r="T1616">
        <f>(O1616*constantes!$D$4)+(P1616*constantes!$D$5)+(D1616*constantes!$D$6)+(Q1616*constantes!$D$8)+(F1616*constantes!$D$9)</f>
        <v>25.666126169660881</v>
      </c>
      <c r="U1616">
        <f>(O1616*constantes!$D$4)+(P1616*constantes!$E$5)+(D1616*constantes!$D$6)+(Q1616*constantes!$D$8)+(F1616*constantes!$D$9)</f>
        <v>26.000101593637357</v>
      </c>
      <c r="V1616" s="5">
        <f t="shared" si="355"/>
        <v>7.5627209766260806E-2</v>
      </c>
      <c r="W1616" s="5">
        <f t="shared" si="356"/>
        <v>0.10489489398948992</v>
      </c>
      <c r="X1616" s="6">
        <f t="shared" si="357"/>
        <v>3.675402692799834E-2</v>
      </c>
      <c r="Y1616" s="6">
        <f t="shared" si="358"/>
        <v>5.0950511967351675E-2</v>
      </c>
      <c r="AA1616">
        <f>(O1616*constantes!$B$4)+(LN(110)*constantes!$B$5)+(LN(22)*constantes!$B$8)+(F1616*constantes!$B$9)</f>
        <v>23.285333757929525</v>
      </c>
      <c r="AB1616">
        <f t="shared" si="359"/>
        <v>6.1959526107751905E-2</v>
      </c>
      <c r="AC1616">
        <f>(O1616*constantes!$D$4)+(LN(110)*constantes!$D$5)+(LN(22)*constantes!$D$8)+(F1616*constantes!$D$9)</f>
        <v>25.39223913860047</v>
      </c>
      <c r="AD1616" s="7">
        <f t="shared" si="360"/>
        <v>2.8073382189004015E-2</v>
      </c>
      <c r="AF1616">
        <f>(O1616*constantes!$B$4)+(LN(125)*constantes!$B$5)+(LN(22.5)*constantes!$B$8)+(F1616*constantes!$B$9)</f>
        <v>23.540290694683922</v>
      </c>
      <c r="AG1616">
        <f t="shared" si="361"/>
        <v>7.9222803135090225E-2</v>
      </c>
      <c r="AH1616">
        <f>(O1616*constantes!$D$4)+(LN(125)*constantes!$D$5)+(LN(22.5)*constantes!$D$8)+(F1616*constantes!$D$9)</f>
        <v>25.763312155208702</v>
      </c>
      <c r="AI1616">
        <f t="shared" si="362"/>
        <v>4.0428513799347532E-2</v>
      </c>
    </row>
    <row r="1617" spans="1:35" x14ac:dyDescent="0.25">
      <c r="A1617" s="11">
        <v>1616</v>
      </c>
      <c r="B1617">
        <v>0</v>
      </c>
      <c r="C1617">
        <v>50</v>
      </c>
      <c r="D1617">
        <v>1</v>
      </c>
      <c r="E1617">
        <v>1</v>
      </c>
      <c r="F1617">
        <v>0</v>
      </c>
      <c r="G1617">
        <v>132</v>
      </c>
      <c r="H1617">
        <v>27.96</v>
      </c>
      <c r="I1617">
        <f>IF(AND(B1617=1,E1617=0),V1617,IF(AND(B1617=1,E1617=1),W1617,IF(AND(B1617=0,E1617=0),X1617,IF(AND(B1617=0,E1617=1),Y1617,ERROR))))</f>
        <v>0.13776147662671523</v>
      </c>
      <c r="K1617">
        <f t="shared" si="350"/>
        <v>4.2663786438573714E-2</v>
      </c>
      <c r="L1617">
        <f t="shared" si="351"/>
        <v>2.9636129007590606E-2</v>
      </c>
      <c r="M1617" s="22" t="str">
        <f t="shared" si="363"/>
        <v>Elevated Risk</v>
      </c>
      <c r="O1617">
        <f t="shared" si="352"/>
        <v>3.912023005428146</v>
      </c>
      <c r="P1617">
        <f t="shared" si="353"/>
        <v>4.8828019225863706</v>
      </c>
      <c r="Q1617">
        <f t="shared" si="354"/>
        <v>3.3307749173656096</v>
      </c>
      <c r="R1617">
        <f>(O1617*constantes!$B$4)+(P1617*constantes!$B$5)+(D1617*constantes!$B$6)+(Q1617*constantes!$B$8)+(F1617*constantes!$B$9)</f>
        <v>24.586027756769063</v>
      </c>
      <c r="S1617" s="4">
        <f>(O1617*constantes!$B$4)+(P1617*constantes!$C$5)+(D1617*constantes!$B$6)+(Q1617*constantes!$B$8)+(F1617*constantes!$B$9)</f>
        <v>24.93583168650315</v>
      </c>
      <c r="T1617">
        <f>(O1617*constantes!$D$4)+(P1617*constantes!$D$5)+(D1617*constantes!$D$6)+(Q1617*constantes!$D$8)+(F1617*constantes!$D$9)</f>
        <v>26.701309471945965</v>
      </c>
      <c r="U1617">
        <f>(O1617*constantes!$D$4)+(P1617*constantes!$E$5)+(D1617*constantes!$D$6)+(Q1617*constantes!$D$8)+(F1617*constantes!$D$9)</f>
        <v>27.041933734065591</v>
      </c>
      <c r="V1617" s="5">
        <f t="shared" si="355"/>
        <v>0.20931779525134908</v>
      </c>
      <c r="W1617" s="5">
        <f t="shared" si="356"/>
        <v>0.28338437247310566</v>
      </c>
      <c r="X1617" s="6">
        <f t="shared" si="357"/>
        <v>0.10006715306238967</v>
      </c>
      <c r="Y1617" s="6">
        <f t="shared" si="358"/>
        <v>0.13776147662671523</v>
      </c>
      <c r="AA1617">
        <f>(O1617*constantes!$B$4)+(LN(110)*constantes!$B$5)+(LN(22)*constantes!$B$8)+(F1617*constantes!$B$9)</f>
        <v>23.348223977700673</v>
      </c>
      <c r="AB1617">
        <f t="shared" si="359"/>
        <v>6.5845990830285972E-2</v>
      </c>
      <c r="AC1617">
        <f>(O1617*constantes!$D$4)+(LN(110)*constantes!$D$5)+(LN(22)*constantes!$D$8)+(F1617*constantes!$D$9)</f>
        <v>25.447212119400952</v>
      </c>
      <c r="AD1617" s="7">
        <f t="shared" si="360"/>
        <v>2.9636129007590606E-2</v>
      </c>
      <c r="AF1617">
        <f>(O1617*constantes!$B$4)+(LN(125)*constantes!$B$5)+(LN(22.5)*constantes!$B$8)+(F1617*constantes!$B$9)</f>
        <v>23.603180914455063</v>
      </c>
      <c r="AG1617">
        <f t="shared" si="361"/>
        <v>8.4142660265313918E-2</v>
      </c>
      <c r="AH1617">
        <f>(O1617*constantes!$D$4)+(LN(125)*constantes!$D$5)+(LN(22.5)*constantes!$D$8)+(F1617*constantes!$D$9)</f>
        <v>25.818285136009184</v>
      </c>
      <c r="AI1617">
        <f t="shared" si="362"/>
        <v>4.2663786438573714E-2</v>
      </c>
    </row>
    <row r="1618" spans="1:35" x14ac:dyDescent="0.25">
      <c r="A1618" s="11">
        <v>1617</v>
      </c>
      <c r="B1618">
        <v>1</v>
      </c>
      <c r="C1618">
        <v>46</v>
      </c>
      <c r="D1618">
        <v>1</v>
      </c>
      <c r="E1618">
        <v>0</v>
      </c>
      <c r="F1618">
        <v>0</v>
      </c>
      <c r="G1618">
        <v>125</v>
      </c>
      <c r="H1618">
        <v>24.81</v>
      </c>
      <c r="I1618">
        <f>IF(AND(B1618=1,E1618=0),V1618,IF(AND(B1618=1,E1618=1),W1618,IF(AND(B1618=0,E1618=0),X1618,IF(AND(B1618=0,E1618=1),Y1618,ERROR))))</f>
        <v>0.13838439889290355</v>
      </c>
      <c r="K1618">
        <f t="shared" si="350"/>
        <v>6.5553501255932511E-2</v>
      </c>
      <c r="L1618">
        <f t="shared" si="351"/>
        <v>5.1185816914687488E-2</v>
      </c>
      <c r="M1618" s="22" t="str">
        <f t="shared" si="363"/>
        <v>Elevated Risk</v>
      </c>
      <c r="O1618">
        <f t="shared" si="352"/>
        <v>3.8286413964890951</v>
      </c>
      <c r="P1618">
        <f t="shared" si="353"/>
        <v>4.8283137373023015</v>
      </c>
      <c r="Q1618">
        <f t="shared" si="354"/>
        <v>3.2112467977037098</v>
      </c>
      <c r="R1618">
        <f>(O1618*constantes!$B$4)+(P1618*constantes!$B$5)+(D1618*constantes!$B$6)+(Q1618*constantes!$B$8)+(F1618*constantes!$B$9)</f>
        <v>24.130625893225016</v>
      </c>
      <c r="S1618" s="4">
        <f>(O1618*constantes!$B$4)+(P1618*constantes!$C$5)+(D1618*constantes!$B$6)+(Q1618*constantes!$B$8)+(F1618*constantes!$B$9)</f>
        <v>24.476526289365353</v>
      </c>
      <c r="T1618">
        <f>(O1618*constantes!$D$4)+(P1618*constantes!$D$5)+(D1618*constantes!$D$6)+(Q1618*constantes!$D$8)+(F1618*constantes!$D$9)</f>
        <v>26.260043164865621</v>
      </c>
      <c r="U1618">
        <f>(O1618*constantes!$D$4)+(P1618*constantes!$E$5)+(D1618*constantes!$D$6)+(Q1618*constantes!$D$8)+(F1618*constantes!$D$9)</f>
        <v>26.596866331179832</v>
      </c>
      <c r="V1618" s="5">
        <f t="shared" si="355"/>
        <v>0.13838439889290355</v>
      </c>
      <c r="W1618" s="5">
        <f t="shared" si="356"/>
        <v>0.18982075335138815</v>
      </c>
      <c r="X1618" s="6">
        <f t="shared" si="357"/>
        <v>6.5569599547065316E-2</v>
      </c>
      <c r="Y1618" s="6">
        <f t="shared" si="358"/>
        <v>9.0607705494922253E-2</v>
      </c>
      <c r="AA1618">
        <f>(O1618*constantes!$B$4)+(LN(110)*constantes!$B$5)+(LN(22)*constantes!$B$8)+(F1618*constantes!$B$9)</f>
        <v>23.088660364337766</v>
      </c>
      <c r="AB1618">
        <f t="shared" si="359"/>
        <v>5.1185816914687488E-2</v>
      </c>
      <c r="AC1618">
        <f>(O1618*constantes!$D$4)+(LN(110)*constantes!$D$5)+(LN(22)*constantes!$D$8)+(F1618*constantes!$D$9)</f>
        <v>25.220324924765169</v>
      </c>
      <c r="AD1618" s="7">
        <f t="shared" si="360"/>
        <v>2.3692217580876362E-2</v>
      </c>
      <c r="AF1618">
        <f>(O1618*constantes!$B$4)+(LN(125)*constantes!$B$5)+(LN(22.5)*constantes!$B$8)+(F1618*constantes!$B$9)</f>
        <v>23.343617301092156</v>
      </c>
      <c r="AG1618">
        <f t="shared" si="361"/>
        <v>6.5553501255932511E-2</v>
      </c>
      <c r="AH1618">
        <f>(O1618*constantes!$D$4)+(LN(125)*constantes!$D$5)+(LN(22.5)*constantes!$D$8)+(F1618*constantes!$D$9)</f>
        <v>25.591397941373401</v>
      </c>
      <c r="AI1618">
        <f t="shared" si="362"/>
        <v>3.4153313573738631E-2</v>
      </c>
    </row>
    <row r="1619" spans="1:35" x14ac:dyDescent="0.25">
      <c r="A1619" s="11">
        <v>1618</v>
      </c>
      <c r="B1619">
        <v>0</v>
      </c>
      <c r="C1619">
        <v>49</v>
      </c>
      <c r="D1619">
        <v>1</v>
      </c>
      <c r="E1619">
        <v>1</v>
      </c>
      <c r="F1619">
        <v>0</v>
      </c>
      <c r="G1619">
        <v>158</v>
      </c>
      <c r="H1619">
        <v>25.31</v>
      </c>
      <c r="I1619">
        <f>IF(AND(B1619=1,E1619=0),V1619,IF(AND(B1619=1,E1619=1),W1619,IF(AND(B1619=0,E1619=0),X1619,IF(AND(B1619=0,E1619=1),Y1619,ERROR))))</f>
        <v>0.2005913240604541</v>
      </c>
      <c r="K1619">
        <f t="shared" si="350"/>
        <v>4.0428513799347532E-2</v>
      </c>
      <c r="L1619">
        <f t="shared" si="351"/>
        <v>2.8073382189004015E-2</v>
      </c>
      <c r="M1619" s="22" t="str">
        <f t="shared" si="363"/>
        <v>Elevated Risk</v>
      </c>
      <c r="O1619">
        <f t="shared" si="352"/>
        <v>3.8918202981106265</v>
      </c>
      <c r="P1619">
        <f t="shared" si="353"/>
        <v>5.0625950330269669</v>
      </c>
      <c r="Q1619">
        <f t="shared" si="354"/>
        <v>3.2311995745570328</v>
      </c>
      <c r="R1619">
        <f>(O1619*constantes!$B$4)+(P1619*constantes!$B$5)+(D1619*constantes!$B$6)+(Q1619*constantes!$B$8)+(F1619*constantes!$B$9)</f>
        <v>24.777727795795702</v>
      </c>
      <c r="S1619" s="4">
        <f>(O1619*constantes!$B$4)+(P1619*constantes!$C$5)+(D1619*constantes!$B$6)+(Q1619*constantes!$B$8)+(F1619*constantes!$B$9)</f>
        <v>25.140412103961754</v>
      </c>
      <c r="T1619">
        <f>(O1619*constantes!$D$4)+(P1619*constantes!$D$5)+(D1619*constantes!$D$6)+(Q1619*constantes!$D$8)+(F1619*constantes!$D$9)</f>
        <v>27.101170435424052</v>
      </c>
      <c r="U1619">
        <f>(O1619*constantes!$D$4)+(P1619*constantes!$E$5)+(D1619*constantes!$D$6)+(Q1619*constantes!$D$8)+(F1619*constantes!$D$9)</f>
        <v>27.454337064928012</v>
      </c>
      <c r="V1619" s="5">
        <f t="shared" si="355"/>
        <v>0.2475995376964758</v>
      </c>
      <c r="W1619" s="5">
        <f t="shared" si="356"/>
        <v>0.33559209046656191</v>
      </c>
      <c r="X1619" s="6">
        <f t="shared" si="357"/>
        <v>0.14552571261097291</v>
      </c>
      <c r="Y1619" s="6">
        <f t="shared" si="358"/>
        <v>0.2005913240604541</v>
      </c>
      <c r="AA1619">
        <f>(O1619*constantes!$B$4)+(LN(110)*constantes!$B$5)+(LN(22)*constantes!$B$8)+(F1619*constantes!$B$9)</f>
        <v>23.285333757929525</v>
      </c>
      <c r="AB1619">
        <f t="shared" si="359"/>
        <v>6.1959526107751905E-2</v>
      </c>
      <c r="AC1619">
        <f>(O1619*constantes!$D$4)+(LN(110)*constantes!$D$5)+(LN(22)*constantes!$D$8)+(F1619*constantes!$D$9)</f>
        <v>25.39223913860047</v>
      </c>
      <c r="AD1619" s="7">
        <f t="shared" si="360"/>
        <v>2.8073382189004015E-2</v>
      </c>
      <c r="AF1619">
        <f>(O1619*constantes!$B$4)+(LN(125)*constantes!$B$5)+(LN(22.5)*constantes!$B$8)+(F1619*constantes!$B$9)</f>
        <v>23.540290694683922</v>
      </c>
      <c r="AG1619">
        <f t="shared" si="361"/>
        <v>7.9222803135090225E-2</v>
      </c>
      <c r="AH1619">
        <f>(O1619*constantes!$D$4)+(LN(125)*constantes!$D$5)+(LN(22.5)*constantes!$D$8)+(F1619*constantes!$D$9)</f>
        <v>25.763312155208702</v>
      </c>
      <c r="AI1619">
        <f t="shared" si="362"/>
        <v>4.0428513799347532E-2</v>
      </c>
    </row>
    <row r="1620" spans="1:35" x14ac:dyDescent="0.25">
      <c r="A1620" s="11">
        <v>1619</v>
      </c>
      <c r="B1620">
        <v>1</v>
      </c>
      <c r="C1620">
        <v>41</v>
      </c>
      <c r="D1620">
        <v>0</v>
      </c>
      <c r="E1620">
        <v>0</v>
      </c>
      <c r="F1620">
        <v>0</v>
      </c>
      <c r="G1620">
        <v>104</v>
      </c>
      <c r="H1620">
        <v>23.7</v>
      </c>
      <c r="I1620">
        <f>IF(AND(B1620=1,E1620=0),V1620,IF(AND(B1620=1,E1620=1),W1620,IF(AND(B1620=0,E1620=0),X1620,IF(AND(B1620=0,E1620=1),Y1620,ERROR))))</f>
        <v>3.449685821893278E-2</v>
      </c>
      <c r="K1620">
        <f t="shared" si="350"/>
        <v>4.62827295767122E-2</v>
      </c>
      <c r="L1620">
        <f t="shared" si="351"/>
        <v>3.6057212319339005E-2</v>
      </c>
      <c r="M1620" s="22" t="str">
        <f t="shared" si="363"/>
        <v>OPTIMAL</v>
      </c>
      <c r="O1620">
        <f t="shared" si="352"/>
        <v>3.713572066704308</v>
      </c>
      <c r="P1620">
        <f t="shared" si="353"/>
        <v>4.6443908991413725</v>
      </c>
      <c r="Q1620">
        <f t="shared" si="354"/>
        <v>3.1654750481410856</v>
      </c>
      <c r="R1620">
        <f>(O1620*constantes!$B$4)+(P1620*constantes!$B$5)+(D1620*constantes!$B$6)+(Q1620*constantes!$B$8)+(F1620*constantes!$B$9)</f>
        <v>22.685411623861832</v>
      </c>
      <c r="S1620" s="4">
        <f>(O1620*constantes!$B$4)+(P1620*constantes!$C$5)+(D1620*constantes!$B$6)+(Q1620*constantes!$B$8)+(F1620*constantes!$B$9)</f>
        <v>23.018135787876318</v>
      </c>
      <c r="T1620">
        <f>(O1620*constantes!$D$4)+(P1620*constantes!$D$5)+(D1620*constantes!$D$6)+(Q1620*constantes!$D$8)+(F1620*constantes!$D$9)</f>
        <v>24.787492266012979</v>
      </c>
      <c r="U1620">
        <f>(O1620*constantes!$D$4)+(P1620*constantes!$E$5)+(D1620*constantes!$D$6)+(Q1620*constantes!$D$8)+(F1620*constantes!$D$9)</f>
        <v>25.111484975137081</v>
      </c>
      <c r="V1620" s="5">
        <f t="shared" si="355"/>
        <v>3.449685821893278E-2</v>
      </c>
      <c r="W1620" s="5">
        <f t="shared" si="356"/>
        <v>4.7784996543105751E-2</v>
      </c>
      <c r="X1620" s="6">
        <f t="shared" si="357"/>
        <v>1.5433061952721983E-2</v>
      </c>
      <c r="Y1620" s="6">
        <f t="shared" si="358"/>
        <v>2.1275120393558278E-2</v>
      </c>
      <c r="AA1620">
        <f>(O1620*constantes!$B$4)+(LN(110)*constantes!$B$5)+(LN(22)*constantes!$B$8)+(F1620*constantes!$B$9)</f>
        <v>22.730454143490913</v>
      </c>
      <c r="AB1620">
        <f t="shared" si="359"/>
        <v>3.6057212319339005E-2</v>
      </c>
      <c r="AC1620">
        <f>(O1620*constantes!$D$4)+(LN(110)*constantes!$D$5)+(LN(22)*constantes!$D$8)+(F1620*constantes!$D$9)</f>
        <v>24.907213223567677</v>
      </c>
      <c r="AD1620" s="7">
        <f t="shared" si="360"/>
        <v>1.7378724267438583E-2</v>
      </c>
      <c r="AF1620">
        <f>(O1620*constantes!$B$4)+(LN(125)*constantes!$B$5)+(LN(22.5)*constantes!$B$8)+(F1620*constantes!$B$9)</f>
        <v>22.985411080245306</v>
      </c>
      <c r="AG1620">
        <f t="shared" si="361"/>
        <v>4.62827295767122E-2</v>
      </c>
      <c r="AH1620">
        <f>(O1620*constantes!$D$4)+(LN(125)*constantes!$D$5)+(LN(22.5)*constantes!$D$8)+(F1620*constantes!$D$9)</f>
        <v>25.278286240175909</v>
      </c>
      <c r="AI1620">
        <f t="shared" si="362"/>
        <v>2.5088146116023613E-2</v>
      </c>
    </row>
    <row r="1621" spans="1:35" x14ac:dyDescent="0.25">
      <c r="A1621" s="11">
        <v>1620</v>
      </c>
      <c r="B1621">
        <v>0</v>
      </c>
      <c r="C1621">
        <v>46</v>
      </c>
      <c r="D1621">
        <v>0</v>
      </c>
      <c r="E1621">
        <v>0</v>
      </c>
      <c r="F1621">
        <v>0</v>
      </c>
      <c r="G1621">
        <v>107.5</v>
      </c>
      <c r="H1621">
        <v>22.72</v>
      </c>
      <c r="I1621">
        <f>IF(AND(B1621=1,E1621=0),V1621,IF(AND(B1621=1,E1621=1),W1621,IF(AND(B1621=0,E1621=0),X1621,IF(AND(B1621=0,E1621=1),Y1621,ERROR))))</f>
        <v>2.258994783619428E-2</v>
      </c>
      <c r="K1621">
        <f t="shared" si="350"/>
        <v>3.4153313573738631E-2</v>
      </c>
      <c r="L1621">
        <f t="shared" si="351"/>
        <v>2.3692217580876362E-2</v>
      </c>
      <c r="M1621" s="22" t="str">
        <f t="shared" si="363"/>
        <v>OPTIMAL</v>
      </c>
      <c r="O1621">
        <f t="shared" si="352"/>
        <v>3.8286413964890951</v>
      </c>
      <c r="P1621">
        <f t="shared" si="353"/>
        <v>4.677490847567717</v>
      </c>
      <c r="Q1621">
        <f t="shared" si="354"/>
        <v>3.1232455938529506</v>
      </c>
      <c r="R1621">
        <f>(O1621*constantes!$B$4)+(P1621*constantes!$B$5)+(D1621*constantes!$B$6)+(Q1621*constantes!$B$8)+(F1621*constantes!$B$9)</f>
        <v>23.071542652559419</v>
      </c>
      <c r="S1621" s="4">
        <f>(O1621*constantes!$B$4)+(P1621*constantes!$C$5)+(D1621*constantes!$B$6)+(Q1621*constantes!$B$8)+(F1621*constantes!$B$9)</f>
        <v>23.406638096879174</v>
      </c>
      <c r="T1621">
        <f>(O1621*constantes!$D$4)+(P1621*constantes!$D$5)+(D1621*constantes!$D$6)+(Q1621*constantes!$D$8)+(F1621*constantes!$D$9)</f>
        <v>25.172121334633612</v>
      </c>
      <c r="U1621">
        <f>(O1621*constantes!$D$4)+(P1621*constantes!$E$5)+(D1621*constantes!$D$6)+(Q1621*constantes!$D$8)+(F1621*constantes!$D$9)</f>
        <v>25.498423096159936</v>
      </c>
      <c r="V1621" s="5">
        <f t="shared" si="355"/>
        <v>5.0339334634813659E-2</v>
      </c>
      <c r="W1621" s="5">
        <f t="shared" si="356"/>
        <v>6.9665690785178147E-2</v>
      </c>
      <c r="X1621" s="6">
        <f t="shared" si="357"/>
        <v>2.258994783619428E-2</v>
      </c>
      <c r="Y1621" s="6">
        <f t="shared" si="358"/>
        <v>3.1168839149933181E-2</v>
      </c>
      <c r="AA1621">
        <f>(O1621*constantes!$B$4)+(LN(110)*constantes!$B$5)+(LN(22)*constantes!$B$8)+(F1621*constantes!$B$9)</f>
        <v>23.088660364337766</v>
      </c>
      <c r="AB1621">
        <f t="shared" si="359"/>
        <v>5.1185816914687488E-2</v>
      </c>
      <c r="AC1621">
        <f>(O1621*constantes!$D$4)+(LN(110)*constantes!$D$5)+(LN(22)*constantes!$D$8)+(F1621*constantes!$D$9)</f>
        <v>25.220324924765169</v>
      </c>
      <c r="AD1621" s="7">
        <f t="shared" si="360"/>
        <v>2.3692217580876362E-2</v>
      </c>
      <c r="AF1621">
        <f>(O1621*constantes!$B$4)+(LN(125)*constantes!$B$5)+(LN(22.5)*constantes!$B$8)+(F1621*constantes!$B$9)</f>
        <v>23.343617301092156</v>
      </c>
      <c r="AG1621">
        <f t="shared" si="361"/>
        <v>6.5553501255932511E-2</v>
      </c>
      <c r="AH1621">
        <f>(O1621*constantes!$D$4)+(LN(125)*constantes!$D$5)+(LN(22.5)*constantes!$D$8)+(F1621*constantes!$D$9)</f>
        <v>25.591397941373401</v>
      </c>
      <c r="AI1621">
        <f t="shared" si="362"/>
        <v>3.4153313573738631E-2</v>
      </c>
    </row>
    <row r="1622" spans="1:35" x14ac:dyDescent="0.25">
      <c r="A1622" s="11">
        <v>1621</v>
      </c>
      <c r="B1622">
        <v>0</v>
      </c>
      <c r="C1622">
        <v>50</v>
      </c>
      <c r="D1622">
        <v>1</v>
      </c>
      <c r="E1622">
        <v>0</v>
      </c>
      <c r="F1622">
        <v>0</v>
      </c>
      <c r="G1622">
        <v>114</v>
      </c>
      <c r="H1622">
        <v>23.2</v>
      </c>
      <c r="I1622">
        <f>IF(AND(B1622=1,E1622=0),V1622,IF(AND(B1622=1,E1622=1),W1622,IF(AND(B1622=0,E1622=0),X1622,IF(AND(B1622=0,E1622=1),Y1622,ERROR))))</f>
        <v>6.1481963929787553E-2</v>
      </c>
      <c r="K1622">
        <f t="shared" si="350"/>
        <v>4.2663786438573714E-2</v>
      </c>
      <c r="L1622">
        <f t="shared" si="351"/>
        <v>2.9636129007590606E-2</v>
      </c>
      <c r="M1622" s="22" t="str">
        <f t="shared" si="363"/>
        <v>Elevated Risk</v>
      </c>
      <c r="O1622">
        <f t="shared" si="352"/>
        <v>3.912023005428146</v>
      </c>
      <c r="P1622">
        <f t="shared" si="353"/>
        <v>4.7361984483944957</v>
      </c>
      <c r="Q1622">
        <f t="shared" si="354"/>
        <v>3.1441522786722644</v>
      </c>
      <c r="R1622">
        <f>(O1622*constantes!$B$4)+(P1622*constantes!$B$5)+(D1622*constantes!$B$6)+(Q1622*constantes!$B$8)+(F1622*constantes!$B$9)</f>
        <v>24.166117754588278</v>
      </c>
      <c r="S1622" s="4">
        <f>(O1622*constantes!$B$4)+(P1622*constantes!$C$5)+(D1622*constantes!$B$6)+(Q1622*constantes!$B$8)+(F1622*constantes!$B$9)</f>
        <v>24.505419011431258</v>
      </c>
      <c r="T1622">
        <f>(O1622*constantes!$D$4)+(P1622*constantes!$D$5)+(D1622*constantes!$D$6)+(Q1622*constantes!$D$8)+(F1622*constantes!$D$9)</f>
        <v>26.193516269324924</v>
      </c>
      <c r="U1622">
        <f>(O1622*constantes!$D$4)+(P1622*constantes!$E$5)+(D1622*constantes!$D$6)+(Q1622*constantes!$D$8)+(F1622*constantes!$D$9)</f>
        <v>26.523913473084924</v>
      </c>
      <c r="V1622" s="5">
        <f t="shared" si="355"/>
        <v>0.14300856102061865</v>
      </c>
      <c r="W1622" s="5">
        <f t="shared" si="356"/>
        <v>0.19480467288858372</v>
      </c>
      <c r="X1622" s="6">
        <f t="shared" si="357"/>
        <v>6.1481963929787553E-2</v>
      </c>
      <c r="Y1622" s="6">
        <f t="shared" si="358"/>
        <v>8.4510561039969234E-2</v>
      </c>
      <c r="AA1622">
        <f>(O1622*constantes!$B$4)+(LN(110)*constantes!$B$5)+(LN(22)*constantes!$B$8)+(F1622*constantes!$B$9)</f>
        <v>23.348223977700673</v>
      </c>
      <c r="AB1622">
        <f t="shared" si="359"/>
        <v>6.5845990830285972E-2</v>
      </c>
      <c r="AC1622">
        <f>(O1622*constantes!$D$4)+(LN(110)*constantes!$D$5)+(LN(22)*constantes!$D$8)+(F1622*constantes!$D$9)</f>
        <v>25.447212119400952</v>
      </c>
      <c r="AD1622" s="7">
        <f t="shared" si="360"/>
        <v>2.9636129007590606E-2</v>
      </c>
      <c r="AF1622">
        <f>(O1622*constantes!$B$4)+(LN(125)*constantes!$B$5)+(LN(22.5)*constantes!$B$8)+(F1622*constantes!$B$9)</f>
        <v>23.603180914455063</v>
      </c>
      <c r="AG1622">
        <f t="shared" si="361"/>
        <v>8.4142660265313918E-2</v>
      </c>
      <c r="AH1622">
        <f>(O1622*constantes!$D$4)+(LN(125)*constantes!$D$5)+(LN(22.5)*constantes!$D$8)+(F1622*constantes!$D$9)</f>
        <v>25.818285136009184</v>
      </c>
      <c r="AI1622">
        <f t="shared" si="362"/>
        <v>4.2663786438573714E-2</v>
      </c>
    </row>
    <row r="1623" spans="1:35" x14ac:dyDescent="0.25">
      <c r="A1623" s="11">
        <v>1622</v>
      </c>
      <c r="B1623">
        <v>0</v>
      </c>
      <c r="C1623">
        <v>44</v>
      </c>
      <c r="D1623">
        <v>0</v>
      </c>
      <c r="E1623">
        <v>0</v>
      </c>
      <c r="F1623">
        <v>0</v>
      </c>
      <c r="G1623">
        <v>125.5</v>
      </c>
      <c r="H1623">
        <v>25.13</v>
      </c>
      <c r="I1623">
        <f>IF(AND(B1623=1,E1623=0),V1623,IF(AND(B1623=1,E1623=1),W1623,IF(AND(B1623=0,E1623=0),X1623,IF(AND(B1623=0,E1623=1),Y1623,ERROR))))</f>
        <v>3.2412524529556563E-2</v>
      </c>
      <c r="K1623">
        <f t="shared" si="350"/>
        <v>3.0321952038303235E-2</v>
      </c>
      <c r="L1623">
        <f t="shared" si="351"/>
        <v>2.102161003401426E-2</v>
      </c>
      <c r="M1623" s="22" t="str">
        <f t="shared" si="363"/>
        <v>NORMAL</v>
      </c>
      <c r="O1623">
        <f t="shared" si="352"/>
        <v>3.784189633918261</v>
      </c>
      <c r="P1623">
        <f t="shared" si="353"/>
        <v>4.832305758571839</v>
      </c>
      <c r="Q1623">
        <f t="shared" si="354"/>
        <v>3.2240623515555007</v>
      </c>
      <c r="R1623">
        <f>(O1623*constantes!$B$4)+(P1623*constantes!$B$5)+(D1623*constantes!$B$6)+(Q1623*constantes!$B$8)+(F1623*constantes!$B$9)</f>
        <v>23.30028463985629</v>
      </c>
      <c r="S1623" s="4">
        <f>(O1623*constantes!$B$4)+(P1623*constantes!$C$5)+(D1623*constantes!$B$6)+(Q1623*constantes!$B$8)+(F1623*constantes!$B$9)</f>
        <v>23.646471024400377</v>
      </c>
      <c r="T1623">
        <f>(O1623*constantes!$D$4)+(P1623*constantes!$D$5)+(D1623*constantes!$D$6)+(Q1623*constantes!$D$8)+(F1623*constantes!$D$9)</f>
        <v>25.538187955743023</v>
      </c>
      <c r="U1623">
        <f>(O1623*constantes!$D$4)+(P1623*constantes!$E$5)+(D1623*constantes!$D$6)+(Q1623*constantes!$D$8)+(F1623*constantes!$D$9)</f>
        <v>25.875289605460996</v>
      </c>
      <c r="V1623" s="5">
        <f t="shared" si="355"/>
        <v>6.2862869863166915E-2</v>
      </c>
      <c r="W1623" s="5">
        <f t="shared" si="356"/>
        <v>8.7697083864153424E-2</v>
      </c>
      <c r="X1623" s="6">
        <f t="shared" si="357"/>
        <v>3.2412524529556563E-2</v>
      </c>
      <c r="Y1623" s="6">
        <f t="shared" si="358"/>
        <v>4.5109175961430048E-2</v>
      </c>
      <c r="AA1623">
        <f>(O1623*constantes!$B$4)+(LN(110)*constantes!$B$5)+(LN(22)*constantes!$B$8)+(F1623*constantes!$B$9)</f>
        <v>22.95028380552526</v>
      </c>
      <c r="AB1623">
        <f t="shared" si="359"/>
        <v>4.4721443860098575E-2</v>
      </c>
      <c r="AC1623">
        <f>(O1623*constantes!$D$4)+(LN(110)*constantes!$D$5)+(LN(22)*constantes!$D$8)+(F1623*constantes!$D$9)</f>
        <v>25.099368567186549</v>
      </c>
      <c r="AD1623" s="7">
        <f t="shared" si="360"/>
        <v>2.102161003401426E-2</v>
      </c>
      <c r="AF1623">
        <f>(O1623*constantes!$B$4)+(LN(125)*constantes!$B$5)+(LN(22.5)*constantes!$B$8)+(F1623*constantes!$B$9)</f>
        <v>23.205240742279653</v>
      </c>
      <c r="AG1623">
        <f t="shared" si="361"/>
        <v>5.7330036913051163E-2</v>
      </c>
      <c r="AH1623">
        <f>(O1623*constantes!$D$4)+(LN(125)*constantes!$D$5)+(LN(22.5)*constantes!$D$8)+(F1623*constantes!$D$9)</f>
        <v>25.470441583794781</v>
      </c>
      <c r="AI1623">
        <f t="shared" si="362"/>
        <v>3.0321952038303235E-2</v>
      </c>
    </row>
    <row r="1624" spans="1:35" x14ac:dyDescent="0.25">
      <c r="A1624" s="11">
        <v>1623</v>
      </c>
      <c r="B1624">
        <v>1</v>
      </c>
      <c r="C1624">
        <v>57</v>
      </c>
      <c r="D1624">
        <v>0</v>
      </c>
      <c r="E1624">
        <v>0</v>
      </c>
      <c r="F1624">
        <v>0</v>
      </c>
      <c r="G1624">
        <v>117.5</v>
      </c>
      <c r="H1624">
        <v>25.41</v>
      </c>
      <c r="I1624">
        <f>IF(AND(B1624=1,E1624=0),V1624,IF(AND(B1624=1,E1624=1),W1624,IF(AND(B1624=0,E1624=0),X1624,IF(AND(B1624=0,E1624=1),Y1624,ERROR))))</f>
        <v>0.12169119153968277</v>
      </c>
      <c r="K1624">
        <f t="shared" si="350"/>
        <v>0.12380054983513455</v>
      </c>
      <c r="L1624">
        <f t="shared" si="351"/>
        <v>9.7348342413305922E-2</v>
      </c>
      <c r="M1624" s="22" t="str">
        <f t="shared" si="363"/>
        <v>NORMAL</v>
      </c>
      <c r="O1624">
        <f t="shared" si="352"/>
        <v>4.0430512678345503</v>
      </c>
      <c r="P1624">
        <f t="shared" si="353"/>
        <v>4.7664383335842135</v>
      </c>
      <c r="Q1624">
        <f t="shared" si="354"/>
        <v>3.2351427973320726</v>
      </c>
      <c r="R1624">
        <f>(O1624*constantes!$B$4)+(P1624*constantes!$B$5)+(D1624*constantes!$B$6)+(Q1624*constantes!$B$8)+(F1624*constantes!$B$9)</f>
        <v>23.992705454024595</v>
      </c>
      <c r="S1624" s="4">
        <f>(O1624*constantes!$B$4)+(P1624*constantes!$C$5)+(D1624*constantes!$B$6)+(Q1624*constantes!$B$8)+(F1624*constantes!$B$9)</f>
        <v>24.334173096242566</v>
      </c>
      <c r="T1624">
        <f>(O1624*constantes!$D$4)+(P1624*constantes!$D$5)+(D1624*constantes!$D$6)+(Q1624*constantes!$D$8)+(F1624*constantes!$D$9)</f>
        <v>26.06295432142495</v>
      </c>
      <c r="U1624">
        <f>(O1624*constantes!$D$4)+(P1624*constantes!$E$5)+(D1624*constantes!$D$6)+(Q1624*constantes!$D$8)+(F1624*constantes!$D$9)</f>
        <v>26.395461059575787</v>
      </c>
      <c r="V1624" s="5">
        <f t="shared" si="355"/>
        <v>0.12169119153968277</v>
      </c>
      <c r="W1624" s="5">
        <f t="shared" si="356"/>
        <v>0.16687332346878325</v>
      </c>
      <c r="X1624" s="6">
        <f t="shared" si="357"/>
        <v>5.4164549767742654E-2</v>
      </c>
      <c r="Y1624" s="6">
        <f t="shared" si="358"/>
        <v>7.4714362128871614E-2</v>
      </c>
      <c r="AA1624">
        <f>(O1624*constantes!$B$4)+(LN(110)*constantes!$B$5)+(LN(22)*constantes!$B$8)+(F1624*constantes!$B$9)</f>
        <v>23.756109717441312</v>
      </c>
      <c r="AB1624">
        <f t="shared" si="359"/>
        <v>9.7348342413305922E-2</v>
      </c>
      <c r="AC1624">
        <f>(O1624*constantes!$D$4)+(LN(110)*constantes!$D$5)+(LN(22)*constantes!$D$8)+(F1624*constantes!$D$9)</f>
        <v>25.803749193387144</v>
      </c>
      <c r="AD1624" s="7">
        <f t="shared" si="360"/>
        <v>4.2061248414153263E-2</v>
      </c>
      <c r="AF1624">
        <f>(O1624*constantes!$B$4)+(LN(125)*constantes!$B$5)+(LN(22.5)*constantes!$B$8)+(F1624*constantes!$B$9)</f>
        <v>24.011066654195705</v>
      </c>
      <c r="AG1624">
        <f t="shared" si="361"/>
        <v>0.12380054983513455</v>
      </c>
      <c r="AH1624">
        <f>(O1624*constantes!$D$4)+(LN(125)*constantes!$D$5)+(LN(22.5)*constantes!$D$8)+(F1624*constantes!$D$9)</f>
        <v>26.174822209995376</v>
      </c>
      <c r="AI1624">
        <f t="shared" si="362"/>
        <v>6.0378388617794876E-2</v>
      </c>
    </row>
    <row r="1625" spans="1:35" x14ac:dyDescent="0.25">
      <c r="A1625" s="11">
        <v>1624</v>
      </c>
      <c r="B1625">
        <v>0</v>
      </c>
      <c r="C1625">
        <v>58</v>
      </c>
      <c r="D1625">
        <v>0</v>
      </c>
      <c r="E1625">
        <v>1</v>
      </c>
      <c r="F1625">
        <v>0</v>
      </c>
      <c r="G1625">
        <v>161</v>
      </c>
      <c r="H1625">
        <v>21.51</v>
      </c>
      <c r="I1625">
        <f>IF(AND(B1625=1,E1625=0),V1625,IF(AND(B1625=1,E1625=1),W1625,IF(AND(B1625=0,E1625=0),X1625,IF(AND(B1625=0,E1625=1),Y1625,ERROR))))</f>
        <v>0.1691991626355025</v>
      </c>
      <c r="K1625">
        <f t="shared" si="350"/>
        <v>6.3209991046805025E-2</v>
      </c>
      <c r="L1625">
        <f t="shared" si="351"/>
        <v>4.4054054961770062E-2</v>
      </c>
      <c r="M1625" s="22" t="str">
        <f t="shared" si="363"/>
        <v>Elevated Risk</v>
      </c>
      <c r="O1625">
        <f t="shared" si="352"/>
        <v>4.0604430105464191</v>
      </c>
      <c r="P1625">
        <f t="shared" si="353"/>
        <v>5.0814043649844631</v>
      </c>
      <c r="Q1625">
        <f t="shared" si="354"/>
        <v>3.0685179432796388</v>
      </c>
      <c r="R1625">
        <f>(O1625*constantes!$B$4)+(P1625*constantes!$B$5)+(D1625*constantes!$B$6)+(Q1625*constantes!$B$8)+(F1625*constantes!$B$9)</f>
        <v>24.499037253399756</v>
      </c>
      <c r="S1625" s="4">
        <f>(O1625*constantes!$B$4)+(P1625*constantes!$C$5)+(D1625*constantes!$B$6)+(Q1625*constantes!$B$8)+(F1625*constantes!$B$9)</f>
        <v>24.863069062107243</v>
      </c>
      <c r="T1625">
        <f>(O1625*constantes!$D$4)+(P1625*constantes!$D$5)+(D1625*constantes!$D$6)+(Q1625*constantes!$D$8)+(F1625*constantes!$D$9)</f>
        <v>26.911062613517707</v>
      </c>
      <c r="U1625">
        <f>(O1625*constantes!$D$4)+(P1625*constantes!$E$5)+(D1625*constantes!$D$6)+(Q1625*constantes!$D$8)+(F1625*constantes!$D$9)</f>
        <v>27.265541382019023</v>
      </c>
      <c r="V1625" s="5">
        <f t="shared" si="355"/>
        <v>0.19369407860535304</v>
      </c>
      <c r="W1625" s="5">
        <f t="shared" si="356"/>
        <v>0.26642915246677623</v>
      </c>
      <c r="X1625" s="6">
        <f t="shared" si="357"/>
        <v>0.12194048650454992</v>
      </c>
      <c r="Y1625" s="6">
        <f t="shared" si="358"/>
        <v>0.1691991626355025</v>
      </c>
      <c r="AA1625">
        <f>(O1625*constantes!$B$4)+(LN(110)*constantes!$B$5)+(LN(22)*constantes!$B$8)+(F1625*constantes!$B$9)</f>
        <v>23.81024951683365</v>
      </c>
      <c r="AB1625">
        <f t="shared" si="359"/>
        <v>0.10247681663833785</v>
      </c>
      <c r="AC1625">
        <f>(O1625*constantes!$D$4)+(LN(110)*constantes!$D$5)+(LN(22)*constantes!$D$8)+(F1625*constantes!$D$9)</f>
        <v>25.851073342728132</v>
      </c>
      <c r="AD1625" s="7">
        <f t="shared" si="360"/>
        <v>4.4054054961770062E-2</v>
      </c>
      <c r="AF1625">
        <f>(O1625*constantes!$B$4)+(LN(125)*constantes!$B$5)+(LN(22.5)*constantes!$B$8)+(F1625*constantes!$B$9)</f>
        <v>24.065206453588043</v>
      </c>
      <c r="AG1625">
        <f t="shared" si="361"/>
        <v>0.1302191222428678</v>
      </c>
      <c r="AH1625">
        <f>(O1625*constantes!$D$4)+(LN(125)*constantes!$D$5)+(LN(22.5)*constantes!$D$8)+(F1625*constantes!$D$9)</f>
        <v>26.222146359336364</v>
      </c>
      <c r="AI1625">
        <f t="shared" si="362"/>
        <v>6.3209991046805025E-2</v>
      </c>
    </row>
    <row r="1626" spans="1:35" x14ac:dyDescent="0.25">
      <c r="A1626" s="11">
        <v>1625</v>
      </c>
      <c r="B1626">
        <v>1</v>
      </c>
      <c r="C1626">
        <v>41</v>
      </c>
      <c r="D1626">
        <v>1</v>
      </c>
      <c r="E1626">
        <v>1</v>
      </c>
      <c r="F1626">
        <v>0</v>
      </c>
      <c r="G1626">
        <v>114</v>
      </c>
      <c r="H1626">
        <v>25.63</v>
      </c>
      <c r="I1626">
        <f>IF(AND(B1626=1,E1626=0),V1626,IF(AND(B1626=1,E1626=1),W1626,IF(AND(B1626=0,E1626=0),X1626,IF(AND(B1626=0,E1626=1),Y1626,ERROR))))</f>
        <v>0.11875162619592983</v>
      </c>
      <c r="K1626">
        <f t="shared" si="350"/>
        <v>4.62827295767122E-2</v>
      </c>
      <c r="L1626">
        <f t="shared" si="351"/>
        <v>3.6057212319339005E-2</v>
      </c>
      <c r="M1626" s="22" t="str">
        <f t="shared" si="363"/>
        <v>Elevated Risk</v>
      </c>
      <c r="O1626">
        <f t="shared" si="352"/>
        <v>3.713572066704308</v>
      </c>
      <c r="P1626">
        <f t="shared" si="353"/>
        <v>4.7361984483944957</v>
      </c>
      <c r="Q1626">
        <f t="shared" si="354"/>
        <v>3.2437635403759799</v>
      </c>
      <c r="R1626">
        <f>(O1626*constantes!$B$4)+(P1626*constantes!$B$5)+(D1626*constantes!$B$6)+(Q1626*constantes!$B$8)+(F1626*constantes!$B$9)</f>
        <v>23.627316740319372</v>
      </c>
      <c r="S1626" s="4">
        <f>(O1626*constantes!$B$4)+(P1626*constantes!$C$5)+(D1626*constantes!$B$6)+(Q1626*constantes!$B$8)+(F1626*constantes!$B$9)</f>
        <v>23.966617997162352</v>
      </c>
      <c r="T1626">
        <f>(O1626*constantes!$D$4)+(P1626*constantes!$D$5)+(D1626*constantes!$D$6)+(Q1626*constantes!$D$8)+(F1626*constantes!$D$9)</f>
        <v>25.704443631037673</v>
      </c>
      <c r="U1626">
        <f>(O1626*constantes!$D$4)+(P1626*constantes!$E$5)+(D1626*constantes!$D$6)+(Q1626*constantes!$D$8)+(F1626*constantes!$D$9)</f>
        <v>26.034840834797674</v>
      </c>
      <c r="V1626" s="5">
        <f t="shared" si="355"/>
        <v>8.6107096424721363E-2</v>
      </c>
      <c r="W1626" s="5">
        <f t="shared" si="356"/>
        <v>0.11875162619592983</v>
      </c>
      <c r="X1626" s="6">
        <f t="shared" si="357"/>
        <v>3.8161935332449493E-2</v>
      </c>
      <c r="Y1626" s="6">
        <f t="shared" si="358"/>
        <v>5.2703293701000464E-2</v>
      </c>
      <c r="AA1626">
        <f>(O1626*constantes!$B$4)+(LN(110)*constantes!$B$5)+(LN(22)*constantes!$B$8)+(F1626*constantes!$B$9)</f>
        <v>22.730454143490913</v>
      </c>
      <c r="AB1626">
        <f t="shared" si="359"/>
        <v>3.6057212319339005E-2</v>
      </c>
      <c r="AC1626">
        <f>(O1626*constantes!$D$4)+(LN(110)*constantes!$D$5)+(LN(22)*constantes!$D$8)+(F1626*constantes!$D$9)</f>
        <v>24.907213223567677</v>
      </c>
      <c r="AD1626" s="7">
        <f t="shared" si="360"/>
        <v>1.7378724267438583E-2</v>
      </c>
      <c r="AF1626">
        <f>(O1626*constantes!$B$4)+(LN(125)*constantes!$B$5)+(LN(22.5)*constantes!$B$8)+(F1626*constantes!$B$9)</f>
        <v>22.985411080245306</v>
      </c>
      <c r="AG1626">
        <f t="shared" si="361"/>
        <v>4.62827295767122E-2</v>
      </c>
      <c r="AH1626">
        <f>(O1626*constantes!$D$4)+(LN(125)*constantes!$D$5)+(LN(22.5)*constantes!$D$8)+(F1626*constantes!$D$9)</f>
        <v>25.278286240175909</v>
      </c>
      <c r="AI1626">
        <f t="shared" si="362"/>
        <v>2.5088146116023613E-2</v>
      </c>
    </row>
    <row r="1627" spans="1:35" x14ac:dyDescent="0.25">
      <c r="A1627" s="11">
        <v>1626</v>
      </c>
      <c r="B1627">
        <v>0</v>
      </c>
      <c r="C1627">
        <v>43</v>
      </c>
      <c r="D1627">
        <v>0</v>
      </c>
      <c r="E1627">
        <v>0</v>
      </c>
      <c r="F1627">
        <v>0</v>
      </c>
      <c r="G1627">
        <v>110.5</v>
      </c>
      <c r="H1627">
        <v>24.09</v>
      </c>
      <c r="I1627">
        <f>IF(AND(B1627=1,E1627=0),V1627,IF(AND(B1627=1,E1627=1),W1627,IF(AND(B1627=0,E1627=0),X1627,IF(AND(B1627=0,E1627=1),Y1627,ERROR))))</f>
        <v>2.095099124066635E-2</v>
      </c>
      <c r="K1627">
        <f t="shared" si="350"/>
        <v>2.8509711637591306E-2</v>
      </c>
      <c r="L1627">
        <f t="shared" si="351"/>
        <v>1.975954812069991E-2</v>
      </c>
      <c r="M1627" s="22" t="str">
        <f t="shared" si="363"/>
        <v>NORMAL</v>
      </c>
      <c r="O1627">
        <f t="shared" si="352"/>
        <v>3.7612001156935624</v>
      </c>
      <c r="P1627">
        <f t="shared" si="353"/>
        <v>4.705015520957808</v>
      </c>
      <c r="Q1627">
        <f t="shared" si="354"/>
        <v>3.1817968166267798</v>
      </c>
      <c r="R1627">
        <f>(O1627*constantes!$B$4)+(P1627*constantes!$B$5)+(D1627*constantes!$B$6)+(Q1627*constantes!$B$8)+(F1627*constantes!$B$9)</f>
        <v>22.959078767085053</v>
      </c>
      <c r="S1627" s="4">
        <f>(O1627*constantes!$B$4)+(P1627*constantes!$C$5)+(D1627*constantes!$B$6)+(Q1627*constantes!$B$8)+(F1627*constantes!$B$9)</f>
        <v>23.296146079006473</v>
      </c>
      <c r="T1627">
        <f>(O1627*constantes!$D$4)+(P1627*constantes!$D$5)+(D1627*constantes!$D$6)+(Q1627*constantes!$D$8)+(F1627*constantes!$D$9)</f>
        <v>25.09596763036815</v>
      </c>
      <c r="U1627">
        <f>(O1627*constantes!$D$4)+(P1627*constantes!$E$5)+(D1627*constantes!$D$6)+(Q1627*constantes!$D$8)+(F1627*constantes!$D$9)</f>
        <v>25.424189513110168</v>
      </c>
      <c r="V1627" s="5">
        <f t="shared" si="355"/>
        <v>4.5107455445518307E-2</v>
      </c>
      <c r="W1627" s="5">
        <f t="shared" si="356"/>
        <v>6.2611548905498582E-2</v>
      </c>
      <c r="X1627" s="6">
        <f t="shared" si="357"/>
        <v>2.095099124066635E-2</v>
      </c>
      <c r="Y1627" s="6">
        <f t="shared" si="358"/>
        <v>2.8971489916491677E-2</v>
      </c>
      <c r="AA1627">
        <f>(O1627*constantes!$B$4)+(LN(110)*constantes!$B$5)+(LN(22)*constantes!$B$8)+(F1627*constantes!$B$9)</f>
        <v>22.8787183548725</v>
      </c>
      <c r="AB1627">
        <f t="shared" si="359"/>
        <v>4.169811677585733E-2</v>
      </c>
      <c r="AC1627">
        <f>(O1627*constantes!$D$4)+(LN(110)*constantes!$D$5)+(LN(22)*constantes!$D$8)+(F1627*constantes!$D$9)</f>
        <v>25.036812478830871</v>
      </c>
      <c r="AD1627" s="7">
        <f t="shared" si="360"/>
        <v>1.975954812069991E-2</v>
      </c>
      <c r="AF1627">
        <f>(O1627*constantes!$B$4)+(LN(125)*constantes!$B$5)+(LN(22.5)*constantes!$B$8)+(F1627*constantes!$B$9)</f>
        <v>23.133675291626897</v>
      </c>
      <c r="AG1627">
        <f t="shared" si="361"/>
        <v>5.3478442485207722E-2</v>
      </c>
      <c r="AH1627">
        <f>(O1627*constantes!$D$4)+(LN(125)*constantes!$D$5)+(LN(22.5)*constantes!$D$8)+(F1627*constantes!$D$9)</f>
        <v>25.407885495439103</v>
      </c>
      <c r="AI1627">
        <f t="shared" si="362"/>
        <v>2.8509711637591306E-2</v>
      </c>
    </row>
    <row r="1628" spans="1:35" x14ac:dyDescent="0.25">
      <c r="A1628" s="11">
        <v>1627</v>
      </c>
      <c r="B1628">
        <v>1</v>
      </c>
      <c r="C1628">
        <v>36</v>
      </c>
      <c r="D1628">
        <v>1</v>
      </c>
      <c r="E1628">
        <v>0</v>
      </c>
      <c r="F1628">
        <v>0</v>
      </c>
      <c r="G1628">
        <v>132.5</v>
      </c>
      <c r="H1628">
        <v>21.27</v>
      </c>
      <c r="I1628">
        <f>IF(AND(B1628=1,E1628=0),V1628,IF(AND(B1628=1,E1628=1),W1628,IF(AND(B1628=0,E1628=0),X1628,IF(AND(B1628=0,E1628=1),Y1628,ERROR))))</f>
        <v>6.618998687188038E-2</v>
      </c>
      <c r="K1628">
        <f t="shared" si="350"/>
        <v>3.1117023555229495E-2</v>
      </c>
      <c r="L1628">
        <f t="shared" si="351"/>
        <v>2.4199659473180479E-2</v>
      </c>
      <c r="M1628" s="22" t="str">
        <f t="shared" si="363"/>
        <v>Elevated Risk</v>
      </c>
      <c r="O1628">
        <f t="shared" si="352"/>
        <v>3.5835189384561099</v>
      </c>
      <c r="P1628">
        <f t="shared" si="353"/>
        <v>4.8865826454262766</v>
      </c>
      <c r="Q1628">
        <f t="shared" si="354"/>
        <v>3.0572976292121457</v>
      </c>
      <c r="R1628">
        <f>(O1628*constantes!$B$4)+(P1628*constantes!$B$5)+(D1628*constantes!$B$6)+(Q1628*constantes!$B$8)+(F1628*constantes!$B$9)</f>
        <v>23.35361669004422</v>
      </c>
      <c r="S1628" s="4">
        <f>(O1628*constantes!$B$4)+(P1628*constantes!$C$5)+(D1628*constantes!$B$6)+(Q1628*constantes!$B$8)+(F1628*constantes!$B$9)</f>
        <v>23.703691470762561</v>
      </c>
      <c r="T1628">
        <f>(O1628*constantes!$D$4)+(P1628*constantes!$D$5)+(D1628*constantes!$D$6)+(Q1628*constantes!$D$8)+(F1628*constantes!$D$9)</f>
        <v>25.678246479945507</v>
      </c>
      <c r="U1628">
        <f>(O1628*constantes!$D$4)+(P1628*constantes!$E$5)+(D1628*constantes!$D$6)+(Q1628*constantes!$D$8)+(F1628*constantes!$D$9)</f>
        <v>26.019134485290444</v>
      </c>
      <c r="V1628" s="5">
        <f t="shared" si="355"/>
        <v>6.618998687188038E-2</v>
      </c>
      <c r="W1628" s="5">
        <f t="shared" si="356"/>
        <v>9.2614815704944453E-2</v>
      </c>
      <c r="X1628" s="6">
        <f t="shared" si="357"/>
        <v>3.7193768265969873E-2</v>
      </c>
      <c r="Y1628" s="6">
        <f t="shared" si="358"/>
        <v>5.1903680258775453E-2</v>
      </c>
      <c r="AA1628">
        <f>(O1628*constantes!$B$4)+(LN(110)*constantes!$B$5)+(LN(22)*constantes!$B$8)+(F1628*constantes!$B$9)</f>
        <v>22.325603957379403</v>
      </c>
      <c r="AB1628">
        <f t="shared" si="359"/>
        <v>2.4199659473180479E-2</v>
      </c>
      <c r="AC1628">
        <f>(O1628*constantes!$D$4)+(LN(110)*constantes!$D$5)+(LN(22)*constantes!$D$8)+(F1628*constantes!$D$9)</f>
        <v>24.553329557885352</v>
      </c>
      <c r="AD1628" s="7">
        <f t="shared" si="360"/>
        <v>1.2230943924327331E-2</v>
      </c>
      <c r="AF1628">
        <f>(O1628*constantes!$B$4)+(LN(125)*constantes!$B$5)+(LN(22.5)*constantes!$B$8)+(F1628*constantes!$B$9)</f>
        <v>22.580560894133793</v>
      </c>
      <c r="AG1628">
        <f t="shared" si="361"/>
        <v>3.1117023555229495E-2</v>
      </c>
      <c r="AH1628">
        <f>(O1628*constantes!$D$4)+(LN(125)*constantes!$D$5)+(LN(22.5)*constantes!$D$8)+(F1628*constantes!$D$9)</f>
        <v>24.924402574493584</v>
      </c>
      <c r="AI1628">
        <f t="shared" si="362"/>
        <v>1.7677356619603457E-2</v>
      </c>
    </row>
    <row r="1629" spans="1:35" x14ac:dyDescent="0.25">
      <c r="A1629" s="11">
        <v>1628</v>
      </c>
      <c r="B1629">
        <v>1</v>
      </c>
      <c r="C1629">
        <v>52</v>
      </c>
      <c r="D1629">
        <v>1</v>
      </c>
      <c r="E1629">
        <v>0</v>
      </c>
      <c r="F1629">
        <v>0</v>
      </c>
      <c r="G1629">
        <v>122</v>
      </c>
      <c r="H1629">
        <v>27.61</v>
      </c>
      <c r="I1629">
        <f>IF(AND(B1629=1,E1629=0),V1629,IF(AND(B1629=1,E1629=1),W1629,IF(AND(B1629=0,E1629=0),X1629,IF(AND(B1629=0,E1629=1),Y1629,ERROR))))</f>
        <v>0.20307871533055522</v>
      </c>
      <c r="K1629">
        <f t="shared" si="350"/>
        <v>9.453671546464415E-2</v>
      </c>
      <c r="L1629">
        <f t="shared" si="351"/>
        <v>7.4072320755760312E-2</v>
      </c>
      <c r="M1629" s="22" t="str">
        <f t="shared" si="363"/>
        <v>Elevated Risk</v>
      </c>
      <c r="O1629">
        <f t="shared" si="352"/>
        <v>3.9512437185814275</v>
      </c>
      <c r="P1629">
        <f t="shared" si="353"/>
        <v>4.8040210447332568</v>
      </c>
      <c r="Q1629">
        <f t="shared" si="354"/>
        <v>3.3181780259420632</v>
      </c>
      <c r="R1629">
        <f>(O1629*constantes!$B$4)+(P1629*constantes!$B$5)+(D1629*constantes!$B$6)+(Q1629*constantes!$B$8)+(F1629*constantes!$B$9)</f>
        <v>24.551988999485101</v>
      </c>
      <c r="S1629" s="4">
        <f>(O1629*constantes!$B$4)+(P1629*constantes!$C$5)+(D1629*constantes!$B$6)+(Q1629*constantes!$B$8)+(F1629*constantes!$B$9)</f>
        <v>24.896149067129791</v>
      </c>
      <c r="T1629">
        <f>(O1629*constantes!$D$4)+(P1629*constantes!$D$5)+(D1629*constantes!$D$6)+(Q1629*constantes!$D$8)+(F1629*constantes!$D$9)</f>
        <v>26.579988098023872</v>
      </c>
      <c r="U1629">
        <f>(O1629*constantes!$D$4)+(P1629*constantes!$E$5)+(D1629*constantes!$D$6)+(Q1629*constantes!$D$8)+(F1629*constantes!$D$9)</f>
        <v>26.915116606104462</v>
      </c>
      <c r="V1629" s="5">
        <f t="shared" si="355"/>
        <v>0.20307871533055522</v>
      </c>
      <c r="W1629" s="5">
        <f t="shared" si="356"/>
        <v>0.27403372533574188</v>
      </c>
      <c r="X1629" s="6">
        <f t="shared" si="357"/>
        <v>8.9160967648080014E-2</v>
      </c>
      <c r="Y1629" s="6">
        <f t="shared" si="358"/>
        <v>0.12240420326321255</v>
      </c>
      <c r="AA1629">
        <f>(O1629*constantes!$B$4)+(LN(110)*constantes!$B$5)+(LN(22)*constantes!$B$8)+(F1629*constantes!$B$9)</f>
        <v>23.470316488918311</v>
      </c>
      <c r="AB1629">
        <f t="shared" si="359"/>
        <v>7.4072320755760312E-2</v>
      </c>
      <c r="AC1629">
        <f>(O1629*constantes!$D$4)+(LN(110)*constantes!$D$5)+(LN(22)*constantes!$D$8)+(F1629*constantes!$D$9)</f>
        <v>25.553934425340952</v>
      </c>
      <c r="AD1629" s="7">
        <f t="shared" si="360"/>
        <v>3.291838619478793E-2</v>
      </c>
      <c r="AF1629">
        <f>(O1629*constantes!$B$4)+(LN(125)*constantes!$B$5)+(LN(22.5)*constantes!$B$8)+(F1629*constantes!$B$9)</f>
        <v>23.725273425672704</v>
      </c>
      <c r="AG1629">
        <f t="shared" si="361"/>
        <v>9.453671546464415E-2</v>
      </c>
      <c r="AH1629">
        <f>(O1629*constantes!$D$4)+(LN(125)*constantes!$D$5)+(LN(22.5)*constantes!$D$8)+(F1629*constantes!$D$9)</f>
        <v>25.925007441949184</v>
      </c>
      <c r="AI1629">
        <f t="shared" si="362"/>
        <v>4.7353292556453264E-2</v>
      </c>
    </row>
    <row r="1630" spans="1:35" x14ac:dyDescent="0.25">
      <c r="A1630" s="11">
        <v>1629</v>
      </c>
      <c r="B1630">
        <v>1</v>
      </c>
      <c r="C1630">
        <v>44</v>
      </c>
      <c r="D1630">
        <v>0</v>
      </c>
      <c r="E1630">
        <v>0</v>
      </c>
      <c r="F1630">
        <v>0</v>
      </c>
      <c r="G1630">
        <v>130</v>
      </c>
      <c r="H1630">
        <v>26.98</v>
      </c>
      <c r="I1630">
        <f>IF(AND(B1630=1,E1630=0),V1630,IF(AND(B1630=1,E1630=1),W1630,IF(AND(B1630=0,E1630=0),X1630,IF(AND(B1630=0,E1630=1),Y1630,ERROR))))</f>
        <v>7.0701686443524925E-2</v>
      </c>
      <c r="K1630">
        <f t="shared" si="350"/>
        <v>5.7330036913051163E-2</v>
      </c>
      <c r="L1630">
        <f t="shared" si="351"/>
        <v>4.4721443860098575E-2</v>
      </c>
      <c r="M1630" s="22" t="str">
        <f t="shared" si="363"/>
        <v>Elevated Risk</v>
      </c>
      <c r="O1630">
        <f t="shared" si="352"/>
        <v>3.784189633918261</v>
      </c>
      <c r="P1630">
        <f t="shared" si="353"/>
        <v>4.8675344504555822</v>
      </c>
      <c r="Q1630">
        <f t="shared" si="354"/>
        <v>3.2950958507796098</v>
      </c>
      <c r="R1630">
        <f>(O1630*constantes!$B$4)+(P1630*constantes!$B$5)+(D1630*constantes!$B$6)+(Q1630*constantes!$B$8)+(F1630*constantes!$B$9)</f>
        <v>23.421949908775886</v>
      </c>
      <c r="S1630" s="4">
        <f>(O1630*constantes!$B$4)+(P1630*constantes!$C$5)+(D1630*constantes!$B$6)+(Q1630*constantes!$B$8)+(F1630*constantes!$B$9)</f>
        <v>23.770660076806521</v>
      </c>
      <c r="T1630">
        <f>(O1630*constantes!$D$4)+(P1630*constantes!$D$5)+(D1630*constantes!$D$6)+(Q1630*constantes!$D$8)+(F1630*constantes!$D$9)</f>
        <v>25.673598971908053</v>
      </c>
      <c r="U1630">
        <f>(O1630*constantes!$D$4)+(P1630*constantes!$E$5)+(D1630*constantes!$D$6)+(Q1630*constantes!$D$8)+(F1630*constantes!$D$9)</f>
        <v>26.013158175171835</v>
      </c>
      <c r="V1630" s="5">
        <f t="shared" si="355"/>
        <v>7.0701686443524925E-2</v>
      </c>
      <c r="W1630" s="5">
        <f t="shared" si="356"/>
        <v>9.8702315563545584E-2</v>
      </c>
      <c r="X1630" s="6">
        <f t="shared" si="357"/>
        <v>3.7024543804488608E-2</v>
      </c>
      <c r="Y1630" s="6">
        <f t="shared" si="358"/>
        <v>5.160253365137879E-2</v>
      </c>
      <c r="AA1630">
        <f>(O1630*constantes!$B$4)+(LN(110)*constantes!$B$5)+(LN(22)*constantes!$B$8)+(F1630*constantes!$B$9)</f>
        <v>22.95028380552526</v>
      </c>
      <c r="AB1630">
        <f t="shared" si="359"/>
        <v>4.4721443860098575E-2</v>
      </c>
      <c r="AC1630">
        <f>(O1630*constantes!$D$4)+(LN(110)*constantes!$D$5)+(LN(22)*constantes!$D$8)+(F1630*constantes!$D$9)</f>
        <v>25.099368567186549</v>
      </c>
      <c r="AD1630" s="7">
        <f t="shared" si="360"/>
        <v>2.102161003401426E-2</v>
      </c>
      <c r="AF1630">
        <f>(O1630*constantes!$B$4)+(LN(125)*constantes!$B$5)+(LN(22.5)*constantes!$B$8)+(F1630*constantes!$B$9)</f>
        <v>23.205240742279653</v>
      </c>
      <c r="AG1630">
        <f t="shared" si="361"/>
        <v>5.7330036913051163E-2</v>
      </c>
      <c r="AH1630">
        <f>(O1630*constantes!$D$4)+(LN(125)*constantes!$D$5)+(LN(22.5)*constantes!$D$8)+(F1630*constantes!$D$9)</f>
        <v>25.470441583794781</v>
      </c>
      <c r="AI1630">
        <f t="shared" si="362"/>
        <v>3.0321952038303235E-2</v>
      </c>
    </row>
    <row r="1631" spans="1:35" x14ac:dyDescent="0.25">
      <c r="A1631" s="11">
        <v>1630</v>
      </c>
      <c r="B1631">
        <v>0</v>
      </c>
      <c r="C1631">
        <v>36</v>
      </c>
      <c r="D1631">
        <v>1</v>
      </c>
      <c r="E1631">
        <v>0</v>
      </c>
      <c r="F1631">
        <v>0</v>
      </c>
      <c r="G1631">
        <v>121.5</v>
      </c>
      <c r="H1631">
        <v>23.09</v>
      </c>
      <c r="I1631">
        <f>IF(AND(B1631=1,E1631=0),V1631,IF(AND(B1631=1,E1631=1),W1631,IF(AND(B1631=0,E1631=0),X1631,IF(AND(B1631=0,E1631=1),Y1631,ERROR))))</f>
        <v>3.0501294116471067E-2</v>
      </c>
      <c r="K1631">
        <f t="shared" si="350"/>
        <v>1.7677356619603457E-2</v>
      </c>
      <c r="L1631">
        <f t="shared" si="351"/>
        <v>1.2230943924327331E-2</v>
      </c>
      <c r="M1631" s="22" t="str">
        <f t="shared" si="363"/>
        <v>Elevated Risk</v>
      </c>
      <c r="O1631">
        <f t="shared" si="352"/>
        <v>3.5835189384561099</v>
      </c>
      <c r="P1631">
        <f t="shared" si="353"/>
        <v>4.7999142627806028</v>
      </c>
      <c r="Q1631">
        <f t="shared" si="354"/>
        <v>3.1393996233664039</v>
      </c>
      <c r="R1631">
        <f>(O1631*constantes!$B$4)+(P1631*constantes!$B$5)+(D1631*constantes!$B$6)+(Q1631*constantes!$B$8)+(F1631*constantes!$B$9)</f>
        <v>23.257927904671554</v>
      </c>
      <c r="S1631" s="4">
        <f>(O1631*constantes!$B$4)+(P1631*constantes!$C$5)+(D1631*constantes!$B$6)+(Q1631*constantes!$B$8)+(F1631*constantes!$B$9)</f>
        <v>23.601793762457156</v>
      </c>
      <c r="T1631">
        <f>(O1631*constantes!$D$4)+(P1631*constantes!$D$5)+(D1631*constantes!$D$6)+(Q1631*constantes!$D$8)+(F1631*constantes!$D$9)</f>
        <v>25.476430764229026</v>
      </c>
      <c r="U1631">
        <f>(O1631*constantes!$D$4)+(P1631*constantes!$E$5)+(D1631*constantes!$D$6)+(Q1631*constantes!$D$8)+(F1631*constantes!$D$9)</f>
        <v>25.811272783200604</v>
      </c>
      <c r="V1631" s="5">
        <f t="shared" si="355"/>
        <v>6.0336123678306985E-2</v>
      </c>
      <c r="W1631" s="5">
        <f t="shared" si="356"/>
        <v>8.4031066561234824E-2</v>
      </c>
      <c r="X1631" s="6">
        <f t="shared" si="357"/>
        <v>3.0501294116471067E-2</v>
      </c>
      <c r="Y1631" s="6">
        <f t="shared" si="358"/>
        <v>4.2372067021655191E-2</v>
      </c>
      <c r="AA1631">
        <f>(O1631*constantes!$B$4)+(LN(110)*constantes!$B$5)+(LN(22)*constantes!$B$8)+(F1631*constantes!$B$9)</f>
        <v>22.325603957379403</v>
      </c>
      <c r="AB1631">
        <f t="shared" si="359"/>
        <v>2.4199659473180479E-2</v>
      </c>
      <c r="AC1631">
        <f>(O1631*constantes!$D$4)+(LN(110)*constantes!$D$5)+(LN(22)*constantes!$D$8)+(F1631*constantes!$D$9)</f>
        <v>24.553329557885352</v>
      </c>
      <c r="AD1631" s="7">
        <f t="shared" si="360"/>
        <v>1.2230943924327331E-2</v>
      </c>
      <c r="AF1631">
        <f>(O1631*constantes!$B$4)+(LN(125)*constantes!$B$5)+(LN(22.5)*constantes!$B$8)+(F1631*constantes!$B$9)</f>
        <v>22.580560894133793</v>
      </c>
      <c r="AG1631">
        <f t="shared" si="361"/>
        <v>3.1117023555229495E-2</v>
      </c>
      <c r="AH1631">
        <f>(O1631*constantes!$D$4)+(LN(125)*constantes!$D$5)+(LN(22.5)*constantes!$D$8)+(F1631*constantes!$D$9)</f>
        <v>24.924402574493584</v>
      </c>
      <c r="AI1631">
        <f t="shared" si="362"/>
        <v>1.7677356619603457E-2</v>
      </c>
    </row>
    <row r="1632" spans="1:35" x14ac:dyDescent="0.25">
      <c r="A1632" s="11">
        <v>1631</v>
      </c>
      <c r="B1632">
        <v>1</v>
      </c>
      <c r="C1632">
        <v>38</v>
      </c>
      <c r="D1632">
        <v>1</v>
      </c>
      <c r="E1632">
        <v>1</v>
      </c>
      <c r="F1632">
        <v>0</v>
      </c>
      <c r="G1632">
        <v>129</v>
      </c>
      <c r="H1632">
        <v>31.61</v>
      </c>
      <c r="I1632">
        <f>IF(AND(B1632=1,E1632=0),V1632,IF(AND(B1632=1,E1632=1),W1632,IF(AND(B1632=0,E1632=0),X1632,IF(AND(B1632=0,E1632=1),Y1632,ERROR))))</f>
        <v>0.1388821647706866</v>
      </c>
      <c r="K1632">
        <f t="shared" si="350"/>
        <v>3.6714933714987352E-2</v>
      </c>
      <c r="L1632">
        <f t="shared" si="351"/>
        <v>2.8571578401445974E-2</v>
      </c>
      <c r="M1632" s="22" t="str">
        <f t="shared" si="363"/>
        <v>Elevated Risk</v>
      </c>
      <c r="O1632">
        <f t="shared" si="352"/>
        <v>3.6375861597263857</v>
      </c>
      <c r="P1632">
        <f t="shared" si="353"/>
        <v>4.8598124043616719</v>
      </c>
      <c r="Q1632">
        <f t="shared" si="354"/>
        <v>3.4534735262275262</v>
      </c>
      <c r="R1632">
        <f>(O1632*constantes!$B$4)+(P1632*constantes!$B$5)+(D1632*constantes!$B$6)+(Q1632*constantes!$B$8)+(F1632*constantes!$B$9)</f>
        <v>23.786341214252502</v>
      </c>
      <c r="S1632" s="4">
        <f>(O1632*constantes!$B$4)+(P1632*constantes!$C$5)+(D1632*constantes!$B$6)+(Q1632*constantes!$B$8)+(F1632*constantes!$B$9)</f>
        <v>24.134498174900969</v>
      </c>
      <c r="T1632">
        <f>(O1632*constantes!$D$4)+(P1632*constantes!$D$5)+(D1632*constantes!$D$6)+(Q1632*constantes!$D$8)+(F1632*constantes!$D$9)</f>
        <v>25.952609822283492</v>
      </c>
      <c r="U1632">
        <f>(O1632*constantes!$D$4)+(P1632*constantes!$E$5)+(D1632*constantes!$D$6)+(Q1632*constantes!$D$8)+(F1632*constantes!$D$9)</f>
        <v>26.291630335611764</v>
      </c>
      <c r="V1632" s="5">
        <f t="shared" si="355"/>
        <v>0.10018141235458256</v>
      </c>
      <c r="W1632" s="5">
        <f t="shared" si="356"/>
        <v>0.1388821647706866</v>
      </c>
      <c r="X1632" s="6">
        <f t="shared" si="357"/>
        <v>4.8645799408642665E-2</v>
      </c>
      <c r="Y1632" s="6">
        <f t="shared" si="358"/>
        <v>6.7601058860820573E-2</v>
      </c>
      <c r="AA1632">
        <f>(O1632*constantes!$B$4)+(LN(110)*constantes!$B$5)+(LN(22)*constantes!$B$8)+(F1632*constantes!$B$9)</f>
        <v>22.493913054504919</v>
      </c>
      <c r="AB1632">
        <f t="shared" si="359"/>
        <v>2.8571578401445974E-2</v>
      </c>
      <c r="AC1632">
        <f>(O1632*constantes!$D$4)+(LN(110)*constantes!$D$5)+(LN(22)*constantes!$D$8)+(F1632*constantes!$D$9)</f>
        <v>24.700450251667263</v>
      </c>
      <c r="AD1632" s="7">
        <f t="shared" si="360"/>
        <v>1.4155691081518817E-2</v>
      </c>
      <c r="AF1632">
        <f>(O1632*constantes!$B$4)+(LN(125)*constantes!$B$5)+(LN(22.5)*constantes!$B$8)+(F1632*constantes!$B$9)</f>
        <v>22.748869991259316</v>
      </c>
      <c r="AG1632">
        <f t="shared" si="361"/>
        <v>3.6714933714987352E-2</v>
      </c>
      <c r="AH1632">
        <f>(O1632*constantes!$D$4)+(LN(125)*constantes!$D$5)+(LN(22.5)*constantes!$D$8)+(F1632*constantes!$D$9)</f>
        <v>25.071523268275495</v>
      </c>
      <c r="AI1632">
        <f t="shared" si="362"/>
        <v>2.0450275544260377E-2</v>
      </c>
    </row>
    <row r="1633" spans="1:35" x14ac:dyDescent="0.25">
      <c r="A1633" s="11">
        <v>1632</v>
      </c>
      <c r="B1633">
        <v>0</v>
      </c>
      <c r="C1633">
        <v>54</v>
      </c>
      <c r="D1633">
        <v>1</v>
      </c>
      <c r="E1633">
        <v>1</v>
      </c>
      <c r="F1633">
        <v>0</v>
      </c>
      <c r="G1633">
        <v>151.5</v>
      </c>
      <c r="H1633">
        <v>30.29</v>
      </c>
      <c r="I1633">
        <f>IF(AND(B1633=1,E1633=0),V1633,IF(AND(B1633=1,E1633=1),W1633,IF(AND(B1633=0,E1633=0),X1633,IF(AND(B1633=0,E1633=1),Y1633,ERROR))))</f>
        <v>0.24665009720506281</v>
      </c>
      <c r="K1633">
        <f t="shared" si="350"/>
        <v>5.2338355969762884E-2</v>
      </c>
      <c r="L1633">
        <f t="shared" si="351"/>
        <v>3.6413005758055728E-2</v>
      </c>
      <c r="M1633" s="22" t="str">
        <f t="shared" si="363"/>
        <v>Elevated Risk</v>
      </c>
      <c r="O1633">
        <f t="shared" si="352"/>
        <v>3.9889840465642745</v>
      </c>
      <c r="P1633">
        <f t="shared" si="353"/>
        <v>5.0205856249494234</v>
      </c>
      <c r="Q1633">
        <f t="shared" si="354"/>
        <v>3.410817625039146</v>
      </c>
      <c r="R1633">
        <f>(O1633*constantes!$B$4)+(P1633*constantes!$B$5)+(D1633*constantes!$B$6)+(Q1633*constantes!$B$8)+(F1633*constantes!$B$9)</f>
        <v>25.144659647326186</v>
      </c>
      <c r="S1633" s="4">
        <f>(O1633*constantes!$B$4)+(P1633*constantes!$C$5)+(D1633*constantes!$B$6)+(Q1633*constantes!$B$8)+(F1633*constantes!$B$9)</f>
        <v>25.504334401497562</v>
      </c>
      <c r="T1633">
        <f>(O1633*constantes!$D$4)+(P1633*constantes!$D$5)+(D1633*constantes!$D$6)+(Q1633*constantes!$D$8)+(F1633*constantes!$D$9)</f>
        <v>27.339220840662399</v>
      </c>
      <c r="U1633">
        <f>(O1633*constantes!$D$4)+(P1633*constantes!$E$5)+(D1633*constantes!$D$6)+(Q1633*constantes!$D$8)+(F1633*constantes!$D$9)</f>
        <v>27.689456893858868</v>
      </c>
      <c r="V1633" s="5">
        <f t="shared" si="355"/>
        <v>0.33674738039524321</v>
      </c>
      <c r="W1633" s="5">
        <f t="shared" si="356"/>
        <v>0.44474772694486209</v>
      </c>
      <c r="X1633" s="6">
        <f t="shared" si="357"/>
        <v>0.18089132836798383</v>
      </c>
      <c r="Y1633" s="6">
        <f t="shared" si="358"/>
        <v>0.24665009720506281</v>
      </c>
      <c r="AA1633">
        <f>(O1633*constantes!$B$4)+(LN(110)*constantes!$B$5)+(LN(22)*constantes!$B$8)+(F1633*constantes!$B$9)</f>
        <v>23.587800620315793</v>
      </c>
      <c r="AB1633">
        <f t="shared" si="359"/>
        <v>8.2913210367502876E-2</v>
      </c>
      <c r="AC1633">
        <f>(O1633*constantes!$D$4)+(LN(110)*constantes!$D$5)+(LN(22)*constantes!$D$8)+(F1633*constantes!$D$9)</f>
        <v>25.656628499605237</v>
      </c>
      <c r="AD1633" s="7">
        <f t="shared" si="360"/>
        <v>3.6413005758055728E-2</v>
      </c>
      <c r="AF1633">
        <f>(O1633*constantes!$B$4)+(LN(125)*constantes!$B$5)+(LN(22.5)*constantes!$B$8)+(F1633*constantes!$B$9)</f>
        <v>23.84275755707019</v>
      </c>
      <c r="AG1633">
        <f t="shared" si="361"/>
        <v>0.10567740925235103</v>
      </c>
      <c r="AH1633">
        <f>(O1633*constantes!$D$4)+(LN(125)*constantes!$D$5)+(LN(22.5)*constantes!$D$8)+(F1633*constantes!$D$9)</f>
        <v>26.027701516213469</v>
      </c>
      <c r="AI1633">
        <f t="shared" si="362"/>
        <v>5.2338355969762884E-2</v>
      </c>
    </row>
    <row r="1634" spans="1:35" x14ac:dyDescent="0.25">
      <c r="A1634" s="11">
        <v>1633</v>
      </c>
      <c r="B1634">
        <v>1</v>
      </c>
      <c r="C1634">
        <v>39</v>
      </c>
      <c r="D1634">
        <v>1</v>
      </c>
      <c r="E1634">
        <v>0</v>
      </c>
      <c r="F1634">
        <v>0</v>
      </c>
      <c r="G1634">
        <v>122</v>
      </c>
      <c r="H1634">
        <v>26.04</v>
      </c>
      <c r="I1634">
        <f>IF(AND(B1634=1,E1634=0),V1634,IF(AND(B1634=1,E1634=1),W1634,IF(AND(B1634=0,E1634=0),X1634,IF(AND(B1634=0,E1634=1),Y1634,ERROR))))</f>
        <v>8.4696063984177505E-2</v>
      </c>
      <c r="K1634">
        <f t="shared" si="350"/>
        <v>3.974481175054656E-2</v>
      </c>
      <c r="L1634">
        <f t="shared" si="351"/>
        <v>3.0940270522043956E-2</v>
      </c>
      <c r="M1634" s="22" t="str">
        <f t="shared" si="363"/>
        <v>Elevated Risk</v>
      </c>
      <c r="O1634">
        <f t="shared" si="352"/>
        <v>3.6635616461296463</v>
      </c>
      <c r="P1634">
        <f t="shared" si="353"/>
        <v>4.8040210447332568</v>
      </c>
      <c r="Q1634">
        <f t="shared" si="354"/>
        <v>3.2596338173403683</v>
      </c>
      <c r="R1634">
        <f>(O1634*constantes!$B$4)+(P1634*constantes!$B$5)+(D1634*constantes!$B$6)+(Q1634*constantes!$B$8)+(F1634*constantes!$B$9)</f>
        <v>23.61003412297244</v>
      </c>
      <c r="S1634" s="4">
        <f>(O1634*constantes!$B$4)+(P1634*constantes!$C$5)+(D1634*constantes!$B$6)+(Q1634*constantes!$B$8)+(F1634*constantes!$B$9)</f>
        <v>23.95419419061713</v>
      </c>
      <c r="T1634">
        <f>(O1634*constantes!$D$4)+(P1634*constantes!$D$5)+(D1634*constantes!$D$6)+(Q1634*constantes!$D$8)+(F1634*constantes!$D$9)</f>
        <v>25.767254314489886</v>
      </c>
      <c r="U1634">
        <f>(O1634*constantes!$D$4)+(P1634*constantes!$E$5)+(D1634*constantes!$D$6)+(Q1634*constantes!$D$8)+(F1634*constantes!$D$9)</f>
        <v>26.102382822570476</v>
      </c>
      <c r="V1634" s="5">
        <f t="shared" si="355"/>
        <v>8.4696063984177505E-2</v>
      </c>
      <c r="W1634" s="5">
        <f t="shared" si="356"/>
        <v>0.11737505638901058</v>
      </c>
      <c r="X1634" s="6">
        <f t="shared" si="357"/>
        <v>4.058491882630455E-2</v>
      </c>
      <c r="Y1634" s="6">
        <f t="shared" si="358"/>
        <v>5.6280379894203203E-2</v>
      </c>
      <c r="AA1634">
        <f>(O1634*constantes!$B$4)+(LN(110)*constantes!$B$5)+(LN(22)*constantes!$B$8)+(F1634*constantes!$B$9)</f>
        <v>22.574773704658814</v>
      </c>
      <c r="AB1634">
        <f t="shared" si="359"/>
        <v>3.0940270522043956E-2</v>
      </c>
      <c r="AC1634">
        <f>(O1634*constantes!$D$4)+(LN(110)*constantes!$D$5)+(LN(22)*constantes!$D$8)+(F1634*constantes!$D$9)</f>
        <v>24.771131368454586</v>
      </c>
      <c r="AD1634" s="7">
        <f t="shared" si="360"/>
        <v>1.5184528759381921E-2</v>
      </c>
      <c r="AF1634">
        <f>(O1634*constantes!$B$4)+(LN(125)*constantes!$B$5)+(LN(22.5)*constantes!$B$8)+(F1634*constantes!$B$9)</f>
        <v>22.829730641413207</v>
      </c>
      <c r="AG1634">
        <f t="shared" si="361"/>
        <v>3.974481175054656E-2</v>
      </c>
      <c r="AH1634">
        <f>(O1634*constantes!$D$4)+(LN(125)*constantes!$D$5)+(LN(22.5)*constantes!$D$8)+(F1634*constantes!$D$9)</f>
        <v>25.142204385062819</v>
      </c>
      <c r="AI1634">
        <f t="shared" si="362"/>
        <v>2.1931490638549711E-2</v>
      </c>
    </row>
    <row r="1635" spans="1:35" x14ac:dyDescent="0.25">
      <c r="A1635" s="11">
        <v>1634</v>
      </c>
      <c r="B1635">
        <v>0</v>
      </c>
      <c r="C1635">
        <v>40</v>
      </c>
      <c r="D1635">
        <v>0</v>
      </c>
      <c r="E1635">
        <v>0</v>
      </c>
      <c r="F1635">
        <v>0</v>
      </c>
      <c r="G1635">
        <v>116</v>
      </c>
      <c r="H1635">
        <v>27.72</v>
      </c>
      <c r="I1635">
        <f>IF(AND(B1635=1,E1635=0),V1635,IF(AND(B1635=1,E1635=1),W1635,IF(AND(B1635=0,E1635=0),X1635,IF(AND(B1635=0,E1635=1),Y1635,ERROR))))</f>
        <v>2.1192919130483712E-2</v>
      </c>
      <c r="K1635">
        <f t="shared" si="350"/>
        <v>2.3477142937900042E-2</v>
      </c>
      <c r="L1635">
        <f t="shared" si="351"/>
        <v>1.6258639030403699E-2</v>
      </c>
      <c r="M1635" s="22" t="str">
        <f t="shared" si="363"/>
        <v>NORMAL</v>
      </c>
      <c r="O1635">
        <f t="shared" si="352"/>
        <v>3.6888794541139363</v>
      </c>
      <c r="P1635">
        <f t="shared" si="353"/>
        <v>4.7535901911063645</v>
      </c>
      <c r="Q1635">
        <f t="shared" si="354"/>
        <v>3.3221541743217022</v>
      </c>
      <c r="R1635">
        <f>(O1635*constantes!$B$4)+(P1635*constantes!$B$5)+(D1635*constantes!$B$6)+(Q1635*constantes!$B$8)+(F1635*constantes!$B$9)</f>
        <v>22.935328441973127</v>
      </c>
      <c r="S1635" s="4">
        <f>(O1635*constantes!$B$4)+(P1635*constantes!$C$5)+(D1635*constantes!$B$6)+(Q1635*constantes!$B$8)+(F1635*constantes!$B$9)</f>
        <v>23.275875643263987</v>
      </c>
      <c r="T1635">
        <f>(O1635*constantes!$D$4)+(P1635*constantes!$D$5)+(D1635*constantes!$D$6)+(Q1635*constantes!$D$8)+(F1635*constantes!$D$9)</f>
        <v>25.107571922292781</v>
      </c>
      <c r="U1635">
        <f>(O1635*constantes!$D$4)+(P1635*constantes!$E$5)+(D1635*constantes!$D$6)+(Q1635*constantes!$D$8)+(F1635*constantes!$D$9)</f>
        <v>25.439182374024362</v>
      </c>
      <c r="V1635" s="5">
        <f t="shared" si="355"/>
        <v>4.4072444986558379E-2</v>
      </c>
      <c r="W1635" s="5">
        <f t="shared" si="356"/>
        <v>6.1394552722188522E-2</v>
      </c>
      <c r="X1635" s="6">
        <f t="shared" si="357"/>
        <v>2.1192919130483712E-2</v>
      </c>
      <c r="Y1635" s="6">
        <f t="shared" si="358"/>
        <v>2.9402630580752209E-2</v>
      </c>
      <c r="AA1635">
        <f>(O1635*constantes!$B$4)+(LN(110)*constantes!$B$5)+(LN(22)*constantes!$B$8)+(F1635*constantes!$B$9)</f>
        <v>22.653587028201589</v>
      </c>
      <c r="AB1635">
        <f t="shared" si="359"/>
        <v>3.3434567241904078E-2</v>
      </c>
      <c r="AC1635">
        <f>(O1635*constantes!$D$4)+(LN(110)*constantes!$D$5)+(LN(22)*constantes!$D$8)+(F1635*constantes!$D$9)</f>
        <v>24.840022896226397</v>
      </c>
      <c r="AD1635" s="7">
        <f t="shared" si="360"/>
        <v>1.6258639030403699E-2</v>
      </c>
      <c r="AF1635">
        <f>(O1635*constantes!$B$4)+(LN(125)*constantes!$B$5)+(LN(22.5)*constantes!$B$8)+(F1635*constantes!$B$9)</f>
        <v>22.908543964955982</v>
      </c>
      <c r="AG1635">
        <f t="shared" si="361"/>
        <v>4.2933030992125865E-2</v>
      </c>
      <c r="AH1635">
        <f>(O1635*constantes!$D$4)+(LN(125)*constantes!$D$5)+(LN(22.5)*constantes!$D$8)+(F1635*constantes!$D$9)</f>
        <v>25.211095912834629</v>
      </c>
      <c r="AI1635">
        <f t="shared" si="362"/>
        <v>2.3477142937900042E-2</v>
      </c>
    </row>
    <row r="1636" spans="1:35" x14ac:dyDescent="0.25">
      <c r="A1636" s="11">
        <v>1635</v>
      </c>
      <c r="B1636">
        <v>0</v>
      </c>
      <c r="C1636">
        <v>48</v>
      </c>
      <c r="D1636">
        <v>0</v>
      </c>
      <c r="E1636">
        <v>0</v>
      </c>
      <c r="F1636">
        <v>0</v>
      </c>
      <c r="G1636">
        <v>110</v>
      </c>
      <c r="H1636">
        <v>21.79</v>
      </c>
      <c r="I1636">
        <f>IF(AND(B1636=1,E1636=0),V1636,IF(AND(B1636=1,E1636=1),W1636,IF(AND(B1636=0,E1636=0),X1636,IF(AND(B1636=0,E1636=1),Y1636,ERROR))))</f>
        <v>2.6433987269568138E-2</v>
      </c>
      <c r="K1636">
        <f t="shared" si="350"/>
        <v>3.8265438641588045E-2</v>
      </c>
      <c r="L1636">
        <f t="shared" si="351"/>
        <v>2.6562184906686825E-2</v>
      </c>
      <c r="M1636" s="22" t="str">
        <f t="shared" si="363"/>
        <v>OPTIMAL</v>
      </c>
      <c r="O1636">
        <f t="shared" si="352"/>
        <v>3.8712010109078911</v>
      </c>
      <c r="P1636">
        <f t="shared" si="353"/>
        <v>4.7004803657924166</v>
      </c>
      <c r="Q1636">
        <f t="shared" si="354"/>
        <v>3.0814511489565284</v>
      </c>
      <c r="R1636">
        <f>(O1636*constantes!$B$4)+(P1636*constantes!$B$5)+(D1636*constantes!$B$6)+(Q1636*constantes!$B$8)+(F1636*constantes!$B$9)</f>
        <v>23.213543043248293</v>
      </c>
      <c r="S1636" s="4">
        <f>(O1636*constantes!$B$4)+(P1636*constantes!$C$5)+(D1636*constantes!$B$6)+(Q1636*constantes!$B$8)+(F1636*constantes!$B$9)</f>
        <v>23.550285456653661</v>
      </c>
      <c r="T1636">
        <f>(O1636*constantes!$D$4)+(P1636*constantes!$D$5)+(D1636*constantes!$D$6)+(Q1636*constantes!$D$8)+(F1636*constantes!$D$9)</f>
        <v>25.331229060396311</v>
      </c>
      <c r="U1636">
        <f>(O1636*constantes!$D$4)+(P1636*constantes!$E$5)+(D1636*constantes!$D$6)+(Q1636*constantes!$D$8)+(F1636*constantes!$D$9)</f>
        <v>25.659134570713988</v>
      </c>
      <c r="V1636" s="5">
        <f t="shared" si="355"/>
        <v>5.7793905165589576E-2</v>
      </c>
      <c r="W1636" s="5">
        <f t="shared" si="356"/>
        <v>7.9985880892319616E-2</v>
      </c>
      <c r="X1636" s="6">
        <f t="shared" si="357"/>
        <v>2.6433987269568138E-2</v>
      </c>
      <c r="Y1636" s="6">
        <f t="shared" si="358"/>
        <v>3.6502685546983216E-2</v>
      </c>
      <c r="AA1636">
        <f>(O1636*constantes!$B$4)+(LN(110)*constantes!$B$5)+(LN(22)*constantes!$B$8)+(F1636*constantes!$B$9)</f>
        <v>23.221146741638901</v>
      </c>
      <c r="AB1636">
        <f t="shared" si="359"/>
        <v>5.8221930281009082E-2</v>
      </c>
      <c r="AC1636">
        <f>(O1636*constantes!$D$4)+(LN(110)*constantes!$D$5)+(LN(22)*constantes!$D$8)+(F1636*constantes!$D$9)</f>
        <v>25.336132614771724</v>
      </c>
      <c r="AD1636" s="7">
        <f t="shared" si="360"/>
        <v>2.6562184906686825E-2</v>
      </c>
      <c r="AF1636">
        <f>(O1636*constantes!$B$4)+(LN(125)*constantes!$B$5)+(LN(22.5)*constantes!$B$8)+(F1636*constantes!$B$9)</f>
        <v>23.47610367839329</v>
      </c>
      <c r="AG1636">
        <f t="shared" si="361"/>
        <v>7.448581103683527E-2</v>
      </c>
      <c r="AH1636">
        <f>(O1636*constantes!$D$4)+(LN(125)*constantes!$D$5)+(LN(22.5)*constantes!$D$8)+(F1636*constantes!$D$9)</f>
        <v>25.707205631379956</v>
      </c>
      <c r="AI1636">
        <f t="shared" si="362"/>
        <v>3.8265438641588045E-2</v>
      </c>
    </row>
    <row r="1637" spans="1:35" x14ac:dyDescent="0.25">
      <c r="A1637" s="11">
        <v>1636</v>
      </c>
      <c r="B1637">
        <v>0</v>
      </c>
      <c r="C1637">
        <v>39</v>
      </c>
      <c r="D1637">
        <v>1</v>
      </c>
      <c r="E1637">
        <v>0</v>
      </c>
      <c r="F1637">
        <v>0</v>
      </c>
      <c r="G1637">
        <v>113.5</v>
      </c>
      <c r="H1637">
        <v>22.33</v>
      </c>
      <c r="I1637">
        <f>IF(AND(B1637=1,E1637=0),V1637,IF(AND(B1637=1,E1637=1),W1637,IF(AND(B1637=0,E1637=0),X1637,IF(AND(B1637=0,E1637=1),Y1637,ERROR))))</f>
        <v>3.0775778451421654E-2</v>
      </c>
      <c r="K1637">
        <f t="shared" si="350"/>
        <v>2.1931490638549711E-2</v>
      </c>
      <c r="L1637">
        <f t="shared" si="351"/>
        <v>1.5184528759381921E-2</v>
      </c>
      <c r="M1637" s="22" t="str">
        <f t="shared" si="363"/>
        <v>Elevated Risk</v>
      </c>
      <c r="O1637">
        <f t="shared" si="352"/>
        <v>3.6635616461296463</v>
      </c>
      <c r="P1637">
        <f t="shared" si="353"/>
        <v>4.7318028369214575</v>
      </c>
      <c r="Q1637">
        <f t="shared" si="354"/>
        <v>3.1059310658520665</v>
      </c>
      <c r="R1637">
        <f>(O1637*constantes!$B$4)+(P1637*constantes!$B$5)+(D1637*constantes!$B$6)+(Q1637*constantes!$B$8)+(F1637*constantes!$B$9)</f>
        <v>23.35421263972755</v>
      </c>
      <c r="S1637" s="4">
        <f>(O1637*constantes!$B$4)+(P1637*constantes!$C$5)+(D1637*constantes!$B$6)+(Q1637*constantes!$B$8)+(F1637*constantes!$B$9)</f>
        <v>23.693198994964597</v>
      </c>
      <c r="T1637">
        <f>(O1637*constantes!$D$4)+(P1637*constantes!$D$5)+(D1637*constantes!$D$6)+(Q1637*constantes!$D$8)+(F1637*constantes!$D$9)</f>
        <v>25.485530463855604</v>
      </c>
      <c r="U1637">
        <f>(O1637*constantes!$D$4)+(P1637*constantes!$E$5)+(D1637*constantes!$D$6)+(Q1637*constantes!$D$8)+(F1637*constantes!$D$9)</f>
        <v>25.815621029759249</v>
      </c>
      <c r="V1637" s="5">
        <f t="shared" si="355"/>
        <v>6.6228108096194505E-2</v>
      </c>
      <c r="W1637" s="5">
        <f t="shared" si="356"/>
        <v>9.1693884367834322E-2</v>
      </c>
      <c r="X1637" s="6">
        <f t="shared" si="357"/>
        <v>3.0775778451421654E-2</v>
      </c>
      <c r="Y1637" s="6">
        <f t="shared" si="358"/>
        <v>4.2552726968396959E-2</v>
      </c>
      <c r="AA1637">
        <f>(O1637*constantes!$B$4)+(LN(110)*constantes!$B$5)+(LN(22)*constantes!$B$8)+(F1637*constantes!$B$9)</f>
        <v>22.574773704658814</v>
      </c>
      <c r="AB1637">
        <f t="shared" si="359"/>
        <v>3.0940270522043956E-2</v>
      </c>
      <c r="AC1637">
        <f>(O1637*constantes!$D$4)+(LN(110)*constantes!$D$5)+(LN(22)*constantes!$D$8)+(F1637*constantes!$D$9)</f>
        <v>24.771131368454586</v>
      </c>
      <c r="AD1637" s="7">
        <f t="shared" si="360"/>
        <v>1.5184528759381921E-2</v>
      </c>
      <c r="AF1637">
        <f>(O1637*constantes!$B$4)+(LN(125)*constantes!$B$5)+(LN(22.5)*constantes!$B$8)+(F1637*constantes!$B$9)</f>
        <v>22.829730641413207</v>
      </c>
      <c r="AG1637">
        <f t="shared" si="361"/>
        <v>3.974481175054656E-2</v>
      </c>
      <c r="AH1637">
        <f>(O1637*constantes!$D$4)+(LN(125)*constantes!$D$5)+(LN(22.5)*constantes!$D$8)+(F1637*constantes!$D$9)</f>
        <v>25.142204385062819</v>
      </c>
      <c r="AI1637">
        <f t="shared" si="362"/>
        <v>2.1931490638549711E-2</v>
      </c>
    </row>
    <row r="1638" spans="1:35" x14ac:dyDescent="0.25">
      <c r="A1638" s="11">
        <v>1637</v>
      </c>
      <c r="B1638">
        <v>0</v>
      </c>
      <c r="C1638">
        <v>41</v>
      </c>
      <c r="D1638">
        <v>0</v>
      </c>
      <c r="E1638">
        <v>0</v>
      </c>
      <c r="F1638">
        <v>0</v>
      </c>
      <c r="G1638">
        <v>119</v>
      </c>
      <c r="H1638">
        <v>27.49</v>
      </c>
      <c r="I1638">
        <f>IF(AND(B1638=1,E1638=0),V1638,IF(AND(B1638=1,E1638=1),W1638,IF(AND(B1638=0,E1638=0),X1638,IF(AND(B1638=0,E1638=1),Y1638,ERROR))))</f>
        <v>2.4212803291920659E-2</v>
      </c>
      <c r="K1638">
        <f t="shared" si="350"/>
        <v>2.5088146116023613E-2</v>
      </c>
      <c r="L1638">
        <f t="shared" si="351"/>
        <v>1.7378724267438583E-2</v>
      </c>
      <c r="M1638" s="22" t="str">
        <f t="shared" si="363"/>
        <v>NORMAL</v>
      </c>
      <c r="O1638">
        <f t="shared" si="352"/>
        <v>3.713572066704308</v>
      </c>
      <c r="P1638">
        <f t="shared" si="353"/>
        <v>4.7791234931115296</v>
      </c>
      <c r="Q1638">
        <f t="shared" si="354"/>
        <v>3.3138223021771545</v>
      </c>
      <c r="R1638">
        <f>(O1638*constantes!$B$4)+(P1638*constantes!$B$5)+(D1638*constantes!$B$6)+(Q1638*constantes!$B$8)+(F1638*constantes!$B$9)</f>
        <v>23.052956616866162</v>
      </c>
      <c r="S1638" s="4">
        <f>(O1638*constantes!$B$4)+(P1638*constantes!$C$5)+(D1638*constantes!$B$6)+(Q1638*constantes!$B$8)+(F1638*constantes!$B$9)</f>
        <v>23.39533302391267</v>
      </c>
      <c r="T1638">
        <f>(O1638*constantes!$D$4)+(P1638*constantes!$D$5)+(D1638*constantes!$D$6)+(Q1638*constantes!$D$8)+(F1638*constantes!$D$9)</f>
        <v>25.242325460543515</v>
      </c>
      <c r="U1638">
        <f>(O1638*constantes!$D$4)+(P1638*constantes!$E$5)+(D1638*constantes!$D$6)+(Q1638*constantes!$D$8)+(F1638*constantes!$D$9)</f>
        <v>25.575717115422975</v>
      </c>
      <c r="V1638" s="5">
        <f t="shared" si="355"/>
        <v>4.9435670426768219E-2</v>
      </c>
      <c r="W1638" s="5">
        <f t="shared" si="356"/>
        <v>6.8910179055574838E-2</v>
      </c>
      <c r="X1638" s="6">
        <f t="shared" si="357"/>
        <v>2.4212803291920659E-2</v>
      </c>
      <c r="Y1638" s="6">
        <f t="shared" si="358"/>
        <v>3.3630976519772315E-2</v>
      </c>
      <c r="AA1638">
        <f>(O1638*constantes!$B$4)+(LN(110)*constantes!$B$5)+(LN(22)*constantes!$B$8)+(F1638*constantes!$B$9)</f>
        <v>22.730454143490913</v>
      </c>
      <c r="AB1638">
        <f t="shared" si="359"/>
        <v>3.6057212319339005E-2</v>
      </c>
      <c r="AC1638">
        <f>(O1638*constantes!$D$4)+(LN(110)*constantes!$D$5)+(LN(22)*constantes!$D$8)+(F1638*constantes!$D$9)</f>
        <v>24.907213223567677</v>
      </c>
      <c r="AD1638" s="7">
        <f t="shared" si="360"/>
        <v>1.7378724267438583E-2</v>
      </c>
      <c r="AF1638">
        <f>(O1638*constantes!$B$4)+(LN(125)*constantes!$B$5)+(LN(22.5)*constantes!$B$8)+(F1638*constantes!$B$9)</f>
        <v>22.985411080245306</v>
      </c>
      <c r="AG1638">
        <f t="shared" si="361"/>
        <v>4.62827295767122E-2</v>
      </c>
      <c r="AH1638">
        <f>(O1638*constantes!$D$4)+(LN(125)*constantes!$D$5)+(LN(22.5)*constantes!$D$8)+(F1638*constantes!$D$9)</f>
        <v>25.278286240175909</v>
      </c>
      <c r="AI1638">
        <f t="shared" si="362"/>
        <v>2.5088146116023613E-2</v>
      </c>
    </row>
    <row r="1639" spans="1:35" x14ac:dyDescent="0.25">
      <c r="A1639" s="11">
        <v>1638</v>
      </c>
      <c r="B1639">
        <v>1</v>
      </c>
      <c r="C1639">
        <v>40</v>
      </c>
      <c r="D1639">
        <v>1</v>
      </c>
      <c r="E1639">
        <v>0</v>
      </c>
      <c r="F1639">
        <v>0</v>
      </c>
      <c r="G1639">
        <v>110</v>
      </c>
      <c r="H1639">
        <v>24.75</v>
      </c>
      <c r="I1639">
        <f>IF(AND(B1639=1,E1639=0),V1639,IF(AND(B1639=1,E1639=1),W1639,IF(AND(B1639=0,E1639=0),X1639,IF(AND(B1639=0,E1639=1),Y1639,ERROR))))</f>
        <v>7.3093459937791483E-2</v>
      </c>
      <c r="K1639">
        <f t="shared" si="350"/>
        <v>4.2933030992125865E-2</v>
      </c>
      <c r="L1639">
        <f t="shared" si="351"/>
        <v>3.3434567241904078E-2</v>
      </c>
      <c r="M1639" s="22" t="str">
        <f t="shared" si="363"/>
        <v>Elevated Risk</v>
      </c>
      <c r="O1639">
        <f t="shared" si="352"/>
        <v>3.6888794541139363</v>
      </c>
      <c r="P1639">
        <f t="shared" si="353"/>
        <v>4.7004803657924166</v>
      </c>
      <c r="Q1639">
        <f t="shared" si="354"/>
        <v>3.2088254890146994</v>
      </c>
      <c r="R1639">
        <f>(O1639*constantes!$B$4)+(P1639*constantes!$B$5)+(D1639*constantes!$B$6)+(Q1639*constantes!$B$8)+(F1639*constantes!$B$9)</f>
        <v>23.456491885378899</v>
      </c>
      <c r="S1639" s="4">
        <f>(O1639*constantes!$B$4)+(P1639*constantes!$C$5)+(D1639*constantes!$B$6)+(Q1639*constantes!$B$8)+(F1639*constantes!$B$9)</f>
        <v>23.793234298784267</v>
      </c>
      <c r="T1639">
        <f>(O1639*constantes!$D$4)+(P1639*constantes!$D$5)+(D1639*constantes!$D$6)+(Q1639*constantes!$D$8)+(F1639*constantes!$D$9)</f>
        <v>25.518919473205724</v>
      </c>
      <c r="U1639">
        <f>(O1639*constantes!$D$4)+(P1639*constantes!$E$5)+(D1639*constantes!$D$6)+(Q1639*constantes!$D$8)+(F1639*constantes!$D$9)</f>
        <v>25.846824983523401</v>
      </c>
      <c r="V1639" s="5">
        <f t="shared" si="355"/>
        <v>7.3093459937791483E-2</v>
      </c>
      <c r="W1639" s="5">
        <f t="shared" si="356"/>
        <v>0.10083818603199746</v>
      </c>
      <c r="X1639" s="6">
        <f t="shared" si="357"/>
        <v>3.1803906214460054E-2</v>
      </c>
      <c r="Y1639" s="6">
        <f t="shared" si="358"/>
        <v>4.3871452621734086E-2</v>
      </c>
      <c r="AA1639">
        <f>(O1639*constantes!$B$4)+(LN(110)*constantes!$B$5)+(LN(22)*constantes!$B$8)+(F1639*constantes!$B$9)</f>
        <v>22.653587028201589</v>
      </c>
      <c r="AB1639">
        <f t="shared" si="359"/>
        <v>3.3434567241904078E-2</v>
      </c>
      <c r="AC1639">
        <f>(O1639*constantes!$D$4)+(LN(110)*constantes!$D$5)+(LN(22)*constantes!$D$8)+(F1639*constantes!$D$9)</f>
        <v>24.840022896226397</v>
      </c>
      <c r="AD1639" s="7">
        <f t="shared" si="360"/>
        <v>1.6258639030403699E-2</v>
      </c>
      <c r="AF1639">
        <f>(O1639*constantes!$B$4)+(LN(125)*constantes!$B$5)+(LN(22.5)*constantes!$B$8)+(F1639*constantes!$B$9)</f>
        <v>22.908543964955982</v>
      </c>
      <c r="AG1639">
        <f t="shared" si="361"/>
        <v>4.2933030992125865E-2</v>
      </c>
      <c r="AH1639">
        <f>(O1639*constantes!$D$4)+(LN(125)*constantes!$D$5)+(LN(22.5)*constantes!$D$8)+(F1639*constantes!$D$9)</f>
        <v>25.211095912834629</v>
      </c>
      <c r="AI1639">
        <f t="shared" si="362"/>
        <v>2.3477142937900042E-2</v>
      </c>
    </row>
    <row r="1640" spans="1:35" x14ac:dyDescent="0.25">
      <c r="A1640" s="11">
        <v>1639</v>
      </c>
      <c r="B1640">
        <v>0</v>
      </c>
      <c r="C1640">
        <v>51</v>
      </c>
      <c r="D1640">
        <v>0</v>
      </c>
      <c r="E1640">
        <v>1</v>
      </c>
      <c r="F1640">
        <v>0</v>
      </c>
      <c r="G1640">
        <v>154</v>
      </c>
      <c r="H1640">
        <v>32.35</v>
      </c>
      <c r="I1640">
        <f>IF(AND(B1640=1,E1640=0),V1640,IF(AND(B1640=1,E1640=1),W1640,IF(AND(B1640=0,E1640=0),X1640,IF(AND(B1640=0,E1640=1),Y1640,ERROR))))</f>
        <v>0.13201246709274161</v>
      </c>
      <c r="K1640">
        <f t="shared" si="350"/>
        <v>4.4971857043080821E-2</v>
      </c>
      <c r="L1640">
        <f t="shared" si="351"/>
        <v>3.1250958582138333E-2</v>
      </c>
      <c r="M1640" s="22" t="str">
        <f t="shared" si="363"/>
        <v>Elevated Risk</v>
      </c>
      <c r="O1640">
        <f t="shared" si="352"/>
        <v>3.9318256327243257</v>
      </c>
      <c r="P1640">
        <f t="shared" si="353"/>
        <v>5.0369526024136295</v>
      </c>
      <c r="Q1640">
        <f t="shared" si="354"/>
        <v>3.4766140209469096</v>
      </c>
      <c r="R1640">
        <f>(O1640*constantes!$B$4)+(P1640*constantes!$B$5)+(D1640*constantes!$B$6)+(Q1640*constantes!$B$8)+(F1640*constantes!$B$9)</f>
        <v>24.339721252717077</v>
      </c>
      <c r="S1640" s="4">
        <f>(O1640*constantes!$B$4)+(P1640*constantes!$C$5)+(D1640*constantes!$B$6)+(Q1640*constantes!$B$8)+(F1640*constantes!$B$9)</f>
        <v>24.700568537153984</v>
      </c>
      <c r="T1640">
        <f>(O1640*constantes!$D$4)+(P1640*constantes!$D$5)+(D1640*constantes!$D$6)+(Q1640*constantes!$D$8)+(F1640*constantes!$D$9)</f>
        <v>26.644686037501611</v>
      </c>
      <c r="U1640">
        <f>(O1640*constantes!$D$4)+(P1640*constantes!$E$5)+(D1640*constantes!$D$6)+(Q1640*constantes!$D$8)+(F1640*constantes!$D$9)</f>
        <v>26.996063851045989</v>
      </c>
      <c r="V1640" s="5">
        <f t="shared" si="355"/>
        <v>0.16771913368287095</v>
      </c>
      <c r="W1640" s="5">
        <f t="shared" si="356"/>
        <v>0.23153578366056127</v>
      </c>
      <c r="X1640" s="6">
        <f t="shared" si="357"/>
        <v>9.4828555510555801E-2</v>
      </c>
      <c r="Y1640" s="6">
        <f t="shared" si="358"/>
        <v>0.13201246709274161</v>
      </c>
      <c r="AA1640">
        <f>(O1640*constantes!$B$4)+(LN(110)*constantes!$B$5)+(LN(22)*constantes!$B$8)+(F1640*constantes!$B$9)</f>
        <v>23.409868764368586</v>
      </c>
      <c r="AB1640">
        <f t="shared" si="359"/>
        <v>6.9883054652788434E-2</v>
      </c>
      <c r="AC1640">
        <f>(O1640*constantes!$D$4)+(LN(110)*constantes!$D$5)+(LN(22)*constantes!$D$8)+(F1640*constantes!$D$9)</f>
        <v>25.50109645445777</v>
      </c>
      <c r="AD1640" s="7">
        <f t="shared" si="360"/>
        <v>3.1250958582138333E-2</v>
      </c>
      <c r="AF1640">
        <f>(O1640*constantes!$B$4)+(LN(125)*constantes!$B$5)+(LN(22.5)*constantes!$B$8)+(F1640*constantes!$B$9)</f>
        <v>23.664825701122982</v>
      </c>
      <c r="AG1640">
        <f t="shared" si="361"/>
        <v>8.9246869441510945E-2</v>
      </c>
      <c r="AH1640">
        <f>(O1640*constantes!$D$4)+(LN(125)*constantes!$D$5)+(LN(22.5)*constantes!$D$8)+(F1640*constantes!$D$9)</f>
        <v>25.872169471066002</v>
      </c>
      <c r="AI1640">
        <f t="shared" si="362"/>
        <v>4.4971857043080821E-2</v>
      </c>
    </row>
    <row r="1641" spans="1:35" x14ac:dyDescent="0.25">
      <c r="A1641" s="11">
        <v>1640</v>
      </c>
      <c r="B1641">
        <v>1</v>
      </c>
      <c r="C1641">
        <v>38</v>
      </c>
      <c r="D1641">
        <v>1</v>
      </c>
      <c r="E1641">
        <v>0</v>
      </c>
      <c r="F1641">
        <v>0</v>
      </c>
      <c r="G1641">
        <v>134</v>
      </c>
      <c r="H1641">
        <v>31.62</v>
      </c>
      <c r="I1641">
        <f>IF(AND(B1641=1,E1641=0),V1641,IF(AND(B1641=1,E1641=1),W1641,IF(AND(B1641=0,E1641=0),X1641,IF(AND(B1641=0,E1641=1),Y1641,ERROR))))</f>
        <v>0.1071227994866526</v>
      </c>
      <c r="K1641">
        <f t="shared" si="350"/>
        <v>3.6714933714987352E-2</v>
      </c>
      <c r="L1641">
        <f t="shared" si="351"/>
        <v>2.8571578401445974E-2</v>
      </c>
      <c r="M1641" s="22" t="str">
        <f t="shared" si="363"/>
        <v>Elevated Risk</v>
      </c>
      <c r="O1641">
        <f t="shared" si="352"/>
        <v>3.6375861597263857</v>
      </c>
      <c r="P1641">
        <f t="shared" si="353"/>
        <v>4.8978397999509111</v>
      </c>
      <c r="Q1641">
        <f t="shared" si="354"/>
        <v>3.453789831781326</v>
      </c>
      <c r="R1641">
        <f>(O1641*constantes!$B$4)+(P1641*constantes!$B$5)+(D1641*constantes!$B$6)+(Q1641*constantes!$B$8)+(F1641*constantes!$B$9)</f>
        <v>23.85713583281607</v>
      </c>
      <c r="S1641" s="4">
        <f>(O1641*constantes!$B$4)+(P1641*constantes!$C$5)+(D1641*constantes!$B$6)+(Q1641*constantes!$B$8)+(F1641*constantes!$B$9)</f>
        <v>24.208017076084555</v>
      </c>
      <c r="T1641">
        <f>(O1641*constantes!$D$4)+(P1641*constantes!$D$5)+(D1641*constantes!$D$6)+(Q1641*constantes!$D$8)+(F1641*constantes!$D$9)</f>
        <v>26.059739174824795</v>
      </c>
      <c r="U1641">
        <f>(O1641*constantes!$D$4)+(P1641*constantes!$E$5)+(D1641*constantes!$D$6)+(Q1641*constantes!$D$8)+(F1641*constantes!$D$9)</f>
        <v>26.401412479269371</v>
      </c>
      <c r="V1641" s="5">
        <f t="shared" si="355"/>
        <v>0.1071227994866526</v>
      </c>
      <c r="W1641" s="5">
        <f t="shared" si="356"/>
        <v>0.1486491350047725</v>
      </c>
      <c r="X1641" s="6">
        <f t="shared" si="357"/>
        <v>5.3995463459722726E-2</v>
      </c>
      <c r="Y1641" s="6">
        <f t="shared" si="358"/>
        <v>7.5143153263637963E-2</v>
      </c>
      <c r="AA1641">
        <f>(O1641*constantes!$B$4)+(LN(110)*constantes!$B$5)+(LN(22)*constantes!$B$8)+(F1641*constantes!$B$9)</f>
        <v>22.493913054504919</v>
      </c>
      <c r="AB1641">
        <f t="shared" si="359"/>
        <v>2.8571578401445974E-2</v>
      </c>
      <c r="AC1641">
        <f>(O1641*constantes!$D$4)+(LN(110)*constantes!$D$5)+(LN(22)*constantes!$D$8)+(F1641*constantes!$D$9)</f>
        <v>24.700450251667263</v>
      </c>
      <c r="AD1641" s="7">
        <f t="shared" si="360"/>
        <v>1.4155691081518817E-2</v>
      </c>
      <c r="AF1641">
        <f>(O1641*constantes!$B$4)+(LN(125)*constantes!$B$5)+(LN(22.5)*constantes!$B$8)+(F1641*constantes!$B$9)</f>
        <v>22.748869991259316</v>
      </c>
      <c r="AG1641">
        <f t="shared" si="361"/>
        <v>3.6714933714987352E-2</v>
      </c>
      <c r="AH1641">
        <f>(O1641*constantes!$D$4)+(LN(125)*constantes!$D$5)+(LN(22.5)*constantes!$D$8)+(F1641*constantes!$D$9)</f>
        <v>25.071523268275495</v>
      </c>
      <c r="AI1641">
        <f t="shared" si="362"/>
        <v>2.0450275544260377E-2</v>
      </c>
    </row>
    <row r="1642" spans="1:35" x14ac:dyDescent="0.25">
      <c r="A1642" s="11">
        <v>1641</v>
      </c>
      <c r="B1642">
        <v>0</v>
      </c>
      <c r="C1642">
        <v>60</v>
      </c>
      <c r="D1642">
        <v>0</v>
      </c>
      <c r="E1642">
        <v>0</v>
      </c>
      <c r="F1642">
        <v>0</v>
      </c>
      <c r="G1642">
        <v>123</v>
      </c>
      <c r="H1642">
        <v>29.47</v>
      </c>
      <c r="I1642">
        <f>IF(AND(B1642=1,E1642=0),V1642,IF(AND(B1642=1,E1642=1),W1642,IF(AND(B1642=0,E1642=0),X1642,IF(AND(B1642=0,E1642=1),Y1642,ERROR))))</f>
        <v>7.5547073720274582E-2</v>
      </c>
      <c r="K1642">
        <f t="shared" si="350"/>
        <v>6.9102564331433469E-2</v>
      </c>
      <c r="L1642">
        <f t="shared" si="351"/>
        <v>4.820708918468708E-2</v>
      </c>
      <c r="M1642" s="22" t="str">
        <f t="shared" si="363"/>
        <v>NORMAL</v>
      </c>
      <c r="O1642">
        <f t="shared" si="352"/>
        <v>4.0943445622221004</v>
      </c>
      <c r="P1642">
        <f t="shared" si="353"/>
        <v>4.8121843553724171</v>
      </c>
      <c r="Q1642">
        <f t="shared" si="354"/>
        <v>3.3833727967496032</v>
      </c>
      <c r="R1642">
        <f>(O1642*constantes!$B$4)+(P1642*constantes!$B$5)+(D1642*constantes!$B$6)+(Q1642*constantes!$B$8)+(F1642*constantes!$B$9)</f>
        <v>24.35475425445836</v>
      </c>
      <c r="S1642" s="4">
        <f>(O1642*constantes!$B$4)+(P1642*constantes!$C$5)+(D1642*constantes!$B$6)+(Q1642*constantes!$B$8)+(F1642*constantes!$B$9)</f>
        <v>24.69949914167724</v>
      </c>
      <c r="T1642">
        <f>(O1642*constantes!$D$4)+(P1642*constantes!$D$5)+(D1642*constantes!$D$6)+(Q1642*constantes!$D$8)+(F1642*constantes!$D$9)</f>
        <v>26.406988995334551</v>
      </c>
      <c r="U1642">
        <f>(O1642*constantes!$D$4)+(P1642*constantes!$E$5)+(D1642*constantes!$D$6)+(Q1642*constantes!$D$8)+(F1642*constantes!$D$9)</f>
        <v>26.742686975965331</v>
      </c>
      <c r="V1642" s="5">
        <f t="shared" si="355"/>
        <v>0.17003023158862474</v>
      </c>
      <c r="W1642" s="5">
        <f t="shared" si="356"/>
        <v>0.2313194406611585</v>
      </c>
      <c r="X1642" s="6">
        <f t="shared" si="357"/>
        <v>7.5547073720274582E-2</v>
      </c>
      <c r="Y1642" s="6">
        <f t="shared" si="358"/>
        <v>0.10406668239091998</v>
      </c>
      <c r="AA1642">
        <f>(O1642*constantes!$B$4)+(LN(110)*constantes!$B$5)+(LN(22)*constantes!$B$8)+(F1642*constantes!$B$9)</f>
        <v>23.915783691137978</v>
      </c>
      <c r="AB1642">
        <f t="shared" si="359"/>
        <v>0.11321269470654882</v>
      </c>
      <c r="AC1642">
        <f>(O1642*constantes!$D$4)+(LN(110)*constantes!$D$5)+(LN(22)*constantes!$D$8)+(F1642*constantes!$D$9)</f>
        <v>25.943321837946279</v>
      </c>
      <c r="AD1642" s="7">
        <f t="shared" si="360"/>
        <v>4.820708918468708E-2</v>
      </c>
      <c r="AF1642">
        <f>(O1642*constantes!$B$4)+(LN(125)*constantes!$B$5)+(LN(22.5)*constantes!$B$8)+(F1642*constantes!$B$9)</f>
        <v>24.170740627892375</v>
      </c>
      <c r="AG1642">
        <f t="shared" si="361"/>
        <v>0.14362116573454531</v>
      </c>
      <c r="AH1642">
        <f>(O1642*constantes!$D$4)+(LN(125)*constantes!$D$5)+(LN(22.5)*constantes!$D$8)+(F1642*constantes!$D$9)</f>
        <v>26.314394854554511</v>
      </c>
      <c r="AI1642">
        <f t="shared" si="362"/>
        <v>6.9102564331433469E-2</v>
      </c>
    </row>
    <row r="1643" spans="1:35" x14ac:dyDescent="0.25">
      <c r="A1643" s="11">
        <v>1642</v>
      </c>
      <c r="B1643">
        <v>0</v>
      </c>
      <c r="C1643">
        <v>43</v>
      </c>
      <c r="D1643">
        <v>0</v>
      </c>
      <c r="E1643">
        <v>1</v>
      </c>
      <c r="F1643">
        <v>1</v>
      </c>
      <c r="G1643">
        <v>155.5</v>
      </c>
      <c r="H1643">
        <v>34.950000000000003</v>
      </c>
      <c r="I1643">
        <f>IF(AND(B1643=1,E1643=0),V1643,IF(AND(B1643=1,E1643=1),W1643,IF(AND(B1643=0,E1643=0),X1643,IF(AND(B1643=0,E1643=1),Y1643,ERROR))))</f>
        <v>0.18713886103173083</v>
      </c>
      <c r="K1643">
        <f t="shared" si="350"/>
        <v>6.1007282981385691E-2</v>
      </c>
      <c r="L1643">
        <f t="shared" si="351"/>
        <v>4.250368654671921E-2</v>
      </c>
      <c r="M1643" s="22" t="str">
        <f t="shared" si="363"/>
        <v>Elevated Risk</v>
      </c>
      <c r="O1643">
        <f t="shared" si="352"/>
        <v>3.7612001156935624</v>
      </c>
      <c r="P1643">
        <f t="shared" si="353"/>
        <v>5.0466457316192885</v>
      </c>
      <c r="Q1643">
        <f t="shared" si="354"/>
        <v>3.5539184686798193</v>
      </c>
      <c r="R1643">
        <f>(O1643*constantes!$B$4)+(P1643*constantes!$B$5)+(D1643*constantes!$B$6)+(Q1643*constantes!$B$8)+(F1643*constantes!$B$9)</f>
        <v>24.419437020377046</v>
      </c>
      <c r="S1643" s="4">
        <f>(O1643*constantes!$B$4)+(P1643*constantes!$C$5)+(D1643*constantes!$B$6)+(Q1643*constantes!$B$8)+(F1643*constantes!$B$9)</f>
        <v>24.780978720590252</v>
      </c>
      <c r="T1643">
        <f>(O1643*constantes!$D$4)+(P1643*constantes!$D$5)+(D1643*constantes!$D$6)+(Q1643*constantes!$D$8)+(F1643*constantes!$D$9)</f>
        <v>27.024819860852048</v>
      </c>
      <c r="U1643">
        <f>(O1643*constantes!$D$4)+(P1643*constantes!$E$5)+(D1643*constantes!$D$6)+(Q1643*constantes!$D$8)+(F1643*constantes!$D$9)</f>
        <v>27.376873867089813</v>
      </c>
      <c r="V1643" s="5">
        <f t="shared" si="355"/>
        <v>0.18030181960282943</v>
      </c>
      <c r="W1643" s="5">
        <f t="shared" si="356"/>
        <v>0.24829620066046953</v>
      </c>
      <c r="X1643" s="6">
        <f t="shared" si="357"/>
        <v>0.13559013754310656</v>
      </c>
      <c r="Y1643" s="6">
        <f t="shared" si="358"/>
        <v>0.18713886103173083</v>
      </c>
      <c r="AA1643">
        <f>(O1643*constantes!$B$4)+(LN(110)*constantes!$B$5)+(LN(22)*constantes!$B$8)+(F1643*constantes!$B$9)</f>
        <v>23.410318354872501</v>
      </c>
      <c r="AB1643">
        <f t="shared" si="359"/>
        <v>6.9913355402803412E-2</v>
      </c>
      <c r="AC1643">
        <f>(O1643*constantes!$D$4)+(LN(110)*constantes!$D$5)+(LN(22)*constantes!$D$8)+(F1643*constantes!$D$9)</f>
        <v>25.81444247883087</v>
      </c>
      <c r="AD1643" s="7">
        <f t="shared" si="360"/>
        <v>4.250368654671921E-2</v>
      </c>
      <c r="AF1643">
        <f>(O1643*constantes!$B$4)+(LN(125)*constantes!$B$5)+(LN(22.5)*constantes!$B$8)+(F1643*constantes!$B$9)</f>
        <v>23.665275291626898</v>
      </c>
      <c r="AG1643">
        <f t="shared" si="361"/>
        <v>8.9285155515201442E-2</v>
      </c>
      <c r="AH1643">
        <f>(O1643*constantes!$D$4)+(LN(125)*constantes!$D$5)+(LN(22.5)*constantes!$D$8)+(F1643*constantes!$D$9)</f>
        <v>26.185515495439102</v>
      </c>
      <c r="AI1643">
        <f t="shared" si="362"/>
        <v>6.1007282981385691E-2</v>
      </c>
    </row>
    <row r="1644" spans="1:35" x14ac:dyDescent="0.25">
      <c r="A1644" s="11">
        <v>1643</v>
      </c>
      <c r="B1644">
        <v>1</v>
      </c>
      <c r="C1644">
        <v>42</v>
      </c>
      <c r="D1644">
        <v>1</v>
      </c>
      <c r="E1644">
        <v>0</v>
      </c>
      <c r="F1644">
        <v>0</v>
      </c>
      <c r="G1644">
        <v>122</v>
      </c>
      <c r="H1644">
        <v>27.63</v>
      </c>
      <c r="I1644">
        <f>IF(AND(B1644=1,E1644=0),V1644,IF(AND(B1644=1,E1644=1),W1644,IF(AND(B1644=0,E1644=0),X1644,IF(AND(B1644=0,E1644=1),Y1644,ERROR))))</f>
        <v>0.11025875985903699</v>
      </c>
      <c r="K1644">
        <f t="shared" si="350"/>
        <v>4.9796912096185753E-2</v>
      </c>
      <c r="L1644">
        <f t="shared" si="351"/>
        <v>3.8810869283687155E-2</v>
      </c>
      <c r="M1644" s="22" t="str">
        <f t="shared" si="363"/>
        <v>Elevated Risk</v>
      </c>
      <c r="O1644">
        <f t="shared" si="352"/>
        <v>3.7376696182833684</v>
      </c>
      <c r="P1644">
        <f t="shared" si="353"/>
        <v>4.8040210447332568</v>
      </c>
      <c r="Q1644">
        <f t="shared" si="354"/>
        <v>3.318902138935325</v>
      </c>
      <c r="R1644">
        <f>(O1644*constantes!$B$4)+(P1644*constantes!$B$5)+(D1644*constantes!$B$6)+(Q1644*constantes!$B$8)+(F1644*constantes!$B$9)</f>
        <v>23.887715423278923</v>
      </c>
      <c r="S1644" s="4">
        <f>(O1644*constantes!$B$4)+(P1644*constantes!$C$5)+(D1644*constantes!$B$6)+(Q1644*constantes!$B$8)+(F1644*constantes!$B$9)</f>
        <v>24.231875490923613</v>
      </c>
      <c r="T1644">
        <f>(O1644*constantes!$D$4)+(P1644*constantes!$D$5)+(D1644*constantes!$D$6)+(Q1644*constantes!$D$8)+(F1644*constantes!$D$9)</f>
        <v>25.999208223693635</v>
      </c>
      <c r="U1644">
        <f>(O1644*constantes!$D$4)+(P1644*constantes!$E$5)+(D1644*constantes!$D$6)+(Q1644*constantes!$D$8)+(F1644*constantes!$D$9)</f>
        <v>26.334336731774226</v>
      </c>
      <c r="V1644" s="5">
        <f t="shared" si="355"/>
        <v>0.11025875985903699</v>
      </c>
      <c r="W1644" s="5">
        <f t="shared" si="356"/>
        <v>0.15195083263418407</v>
      </c>
      <c r="X1644" s="6">
        <f t="shared" si="357"/>
        <v>5.0906192860868504E-2</v>
      </c>
      <c r="Y1644" s="6">
        <f t="shared" si="358"/>
        <v>7.0444225053859832E-2</v>
      </c>
      <c r="AA1644">
        <f>(O1644*constantes!$B$4)+(LN(110)*constantes!$B$5)+(LN(22)*constantes!$B$8)+(F1644*constantes!$B$9)</f>
        <v>22.805468857654464</v>
      </c>
      <c r="AB1644">
        <f t="shared" si="359"/>
        <v>3.8810869283687155E-2</v>
      </c>
      <c r="AC1644">
        <f>(O1644*constantes!$D$4)+(LN(110)*constantes!$D$5)+(LN(22)*constantes!$D$8)+(F1644*constantes!$D$9)</f>
        <v>24.972784348242914</v>
      </c>
      <c r="AD1644" s="7">
        <f t="shared" si="360"/>
        <v>1.8545470669847686E-2</v>
      </c>
      <c r="AF1644">
        <f>(O1644*constantes!$B$4)+(LN(125)*constantes!$B$5)+(LN(22.5)*constantes!$B$8)+(F1644*constantes!$B$9)</f>
        <v>23.060425794408857</v>
      </c>
      <c r="AG1644">
        <f t="shared" si="361"/>
        <v>4.9796912096185753E-2</v>
      </c>
      <c r="AH1644">
        <f>(O1644*constantes!$D$4)+(LN(125)*constantes!$D$5)+(LN(22.5)*constantes!$D$8)+(F1644*constantes!$D$9)</f>
        <v>25.343857364851146</v>
      </c>
      <c r="AI1644">
        <f t="shared" si="362"/>
        <v>2.676538428771702E-2</v>
      </c>
    </row>
    <row r="1645" spans="1:35" x14ac:dyDescent="0.25">
      <c r="A1645" s="11">
        <v>1644</v>
      </c>
      <c r="B1645">
        <v>0</v>
      </c>
      <c r="C1645">
        <v>51</v>
      </c>
      <c r="D1645">
        <v>1</v>
      </c>
      <c r="E1645">
        <v>0</v>
      </c>
      <c r="F1645">
        <v>0</v>
      </c>
      <c r="G1645">
        <v>111.5</v>
      </c>
      <c r="H1645">
        <v>25.09</v>
      </c>
      <c r="I1645">
        <f>IF(AND(B1645=1,E1645=0),V1645,IF(AND(B1645=1,E1645=1),W1645,IF(AND(B1645=0,E1645=0),X1645,IF(AND(B1645=0,E1645=1),Y1645,ERROR))))</f>
        <v>6.338889609701992E-2</v>
      </c>
      <c r="K1645">
        <f t="shared" si="350"/>
        <v>4.4971857043080821E-2</v>
      </c>
      <c r="L1645">
        <f t="shared" si="351"/>
        <v>3.1250958582138333E-2</v>
      </c>
      <c r="M1645" s="22" t="str">
        <f t="shared" si="363"/>
        <v>Elevated Risk</v>
      </c>
      <c r="O1645">
        <f t="shared" si="352"/>
        <v>3.9318256327243257</v>
      </c>
      <c r="P1645">
        <f t="shared" si="353"/>
        <v>4.7140245909001735</v>
      </c>
      <c r="Q1645">
        <f t="shared" si="354"/>
        <v>3.222469360378331</v>
      </c>
      <c r="R1645">
        <f>(O1645*constantes!$B$4)+(P1645*constantes!$B$5)+(D1645*constantes!$B$6)+(Q1645*constantes!$B$8)+(F1645*constantes!$B$9)</f>
        <v>24.248715694559742</v>
      </c>
      <c r="S1645" s="4">
        <f>(O1645*constantes!$B$4)+(P1645*constantes!$C$5)+(D1645*constantes!$B$6)+(Q1645*constantes!$B$8)+(F1645*constantes!$B$9)</f>
        <v>24.586428416251831</v>
      </c>
      <c r="T1645">
        <f>(O1645*constantes!$D$4)+(P1645*constantes!$D$5)+(D1645*constantes!$D$6)+(Q1645*constantes!$D$8)+(F1645*constantes!$D$9)</f>
        <v>26.22506714691961</v>
      </c>
      <c r="U1645">
        <f>(O1645*constantes!$D$4)+(P1645*constantes!$E$5)+(D1645*constantes!$D$6)+(Q1645*constantes!$D$8)+(F1645*constantes!$D$9)</f>
        <v>26.553917502380809</v>
      </c>
      <c r="V1645" s="5">
        <f t="shared" si="355"/>
        <v>0.15432124423175697</v>
      </c>
      <c r="W1645" s="5">
        <f t="shared" si="356"/>
        <v>0.20939220870375008</v>
      </c>
      <c r="X1645" s="6">
        <f t="shared" si="357"/>
        <v>6.338889609701992E-2</v>
      </c>
      <c r="Y1645" s="6">
        <f t="shared" si="358"/>
        <v>8.6969364893036083E-2</v>
      </c>
      <c r="AA1645">
        <f>(O1645*constantes!$B$4)+(LN(110)*constantes!$B$5)+(LN(22)*constantes!$B$8)+(F1645*constantes!$B$9)</f>
        <v>23.409868764368586</v>
      </c>
      <c r="AB1645">
        <f t="shared" si="359"/>
        <v>6.9883054652788434E-2</v>
      </c>
      <c r="AC1645">
        <f>(O1645*constantes!$D$4)+(LN(110)*constantes!$D$5)+(LN(22)*constantes!$D$8)+(F1645*constantes!$D$9)</f>
        <v>25.50109645445777</v>
      </c>
      <c r="AD1645" s="7">
        <f t="shared" si="360"/>
        <v>3.1250958582138333E-2</v>
      </c>
      <c r="AF1645">
        <f>(O1645*constantes!$B$4)+(LN(125)*constantes!$B$5)+(LN(22.5)*constantes!$B$8)+(F1645*constantes!$B$9)</f>
        <v>23.664825701122982</v>
      </c>
      <c r="AG1645">
        <f t="shared" si="361"/>
        <v>8.9246869441510945E-2</v>
      </c>
      <c r="AH1645">
        <f>(O1645*constantes!$D$4)+(LN(125)*constantes!$D$5)+(LN(22.5)*constantes!$D$8)+(F1645*constantes!$D$9)</f>
        <v>25.872169471066002</v>
      </c>
      <c r="AI1645">
        <f t="shared" si="362"/>
        <v>4.4971857043080821E-2</v>
      </c>
    </row>
    <row r="1646" spans="1:35" x14ac:dyDescent="0.25">
      <c r="A1646" s="11">
        <v>1645</v>
      </c>
      <c r="B1646">
        <v>0</v>
      </c>
      <c r="C1646">
        <v>39</v>
      </c>
      <c r="D1646">
        <v>0</v>
      </c>
      <c r="E1646">
        <v>0</v>
      </c>
      <c r="F1646">
        <v>0</v>
      </c>
      <c r="G1646">
        <v>119</v>
      </c>
      <c r="H1646">
        <v>24.6</v>
      </c>
      <c r="I1646">
        <f>IF(AND(B1646=1,E1646=0),V1646,IF(AND(B1646=1,E1646=1),W1646,IF(AND(B1646=0,E1646=0),X1646,IF(AND(B1646=0,E1646=1),Y1646,ERROR))))</f>
        <v>2.0008433802283232E-2</v>
      </c>
      <c r="K1646">
        <f t="shared" si="350"/>
        <v>2.1931490638549711E-2</v>
      </c>
      <c r="L1646">
        <f t="shared" si="351"/>
        <v>1.5184528759381921E-2</v>
      </c>
      <c r="M1646" s="22" t="str">
        <f t="shared" si="363"/>
        <v>NORMAL</v>
      </c>
      <c r="O1646">
        <f t="shared" si="352"/>
        <v>3.6635616461296463</v>
      </c>
      <c r="P1646">
        <f t="shared" si="353"/>
        <v>4.7791234931115296</v>
      </c>
      <c r="Q1646">
        <f t="shared" si="354"/>
        <v>3.202746442938317</v>
      </c>
      <c r="R1646">
        <f>(O1646*constantes!$B$4)+(P1646*constantes!$B$5)+(D1646*constantes!$B$6)+(Q1646*constantes!$B$8)+(F1646*constantes!$B$9)</f>
        <v>22.80921856910529</v>
      </c>
      <c r="S1646" s="4">
        <f>(O1646*constantes!$B$4)+(P1646*constantes!$C$5)+(D1646*constantes!$B$6)+(Q1646*constantes!$B$8)+(F1646*constantes!$B$9)</f>
        <v>23.151594976151799</v>
      </c>
      <c r="T1646">
        <f>(O1646*constantes!$D$4)+(P1646*constantes!$D$5)+(D1646*constantes!$D$6)+(Q1646*constantes!$D$8)+(F1646*constantes!$D$9)</f>
        <v>25.049456072394566</v>
      </c>
      <c r="U1646">
        <f>(O1646*constantes!$D$4)+(P1646*constantes!$E$5)+(D1646*constantes!$D$6)+(Q1646*constantes!$D$8)+(F1646*constantes!$D$9)</f>
        <v>25.382847727274026</v>
      </c>
      <c r="V1646" s="5">
        <f t="shared" si="355"/>
        <v>3.895379470924587E-2</v>
      </c>
      <c r="W1646" s="5">
        <f t="shared" si="356"/>
        <v>5.4418600705454345E-2</v>
      </c>
      <c r="X1646" s="6">
        <f t="shared" si="357"/>
        <v>2.0008433802283232E-2</v>
      </c>
      <c r="Y1646" s="6">
        <f t="shared" si="358"/>
        <v>2.7814651620842179E-2</v>
      </c>
      <c r="AA1646">
        <f>(O1646*constantes!$B$4)+(LN(110)*constantes!$B$5)+(LN(22)*constantes!$B$8)+(F1646*constantes!$B$9)</f>
        <v>22.574773704658814</v>
      </c>
      <c r="AB1646">
        <f t="shared" si="359"/>
        <v>3.0940270522043956E-2</v>
      </c>
      <c r="AC1646">
        <f>(O1646*constantes!$D$4)+(LN(110)*constantes!$D$5)+(LN(22)*constantes!$D$8)+(F1646*constantes!$D$9)</f>
        <v>24.771131368454586</v>
      </c>
      <c r="AD1646" s="7">
        <f t="shared" si="360"/>
        <v>1.5184528759381921E-2</v>
      </c>
      <c r="AF1646">
        <f>(O1646*constantes!$B$4)+(LN(125)*constantes!$B$5)+(LN(22.5)*constantes!$B$8)+(F1646*constantes!$B$9)</f>
        <v>22.829730641413207</v>
      </c>
      <c r="AG1646">
        <f t="shared" si="361"/>
        <v>3.974481175054656E-2</v>
      </c>
      <c r="AH1646">
        <f>(O1646*constantes!$D$4)+(LN(125)*constantes!$D$5)+(LN(22.5)*constantes!$D$8)+(F1646*constantes!$D$9)</f>
        <v>25.142204385062819</v>
      </c>
      <c r="AI1646">
        <f t="shared" si="362"/>
        <v>2.1931490638549711E-2</v>
      </c>
    </row>
    <row r="1647" spans="1:35" x14ac:dyDescent="0.25">
      <c r="A1647" s="11">
        <v>1646</v>
      </c>
      <c r="B1647">
        <v>1</v>
      </c>
      <c r="C1647">
        <v>39</v>
      </c>
      <c r="D1647">
        <v>1</v>
      </c>
      <c r="E1647">
        <v>0</v>
      </c>
      <c r="F1647">
        <v>0</v>
      </c>
      <c r="G1647">
        <v>101</v>
      </c>
      <c r="H1647">
        <v>24.47</v>
      </c>
      <c r="I1647">
        <f>IF(AND(B1647=1,E1647=0),V1647,IF(AND(B1647=1,E1647=1),W1647,IF(AND(B1647=0,E1647=0),X1647,IF(AND(B1647=0,E1647=1),Y1647,ERROR))))</f>
        <v>5.7612802497935989E-2</v>
      </c>
      <c r="K1647">
        <f t="shared" si="350"/>
        <v>3.974481175054656E-2</v>
      </c>
      <c r="L1647">
        <f t="shared" si="351"/>
        <v>3.0940270522043956E-2</v>
      </c>
      <c r="M1647" s="22" t="str">
        <f t="shared" si="363"/>
        <v>Elevated Risk</v>
      </c>
      <c r="O1647">
        <f t="shared" si="352"/>
        <v>3.6635616461296463</v>
      </c>
      <c r="P1647">
        <f t="shared" si="353"/>
        <v>4.6151205168412597</v>
      </c>
      <c r="Q1647">
        <f t="shared" si="354"/>
        <v>3.19744787745458</v>
      </c>
      <c r="R1647">
        <f>(O1647*constantes!$B$4)+(P1647*constantes!$B$5)+(D1647*constantes!$B$6)+(Q1647*constantes!$B$8)+(F1647*constantes!$B$9)</f>
        <v>23.210309384127299</v>
      </c>
      <c r="S1647" s="4">
        <f>(O1647*constantes!$B$4)+(P1647*constantes!$C$5)+(D1647*constantes!$B$6)+(Q1647*constantes!$B$8)+(F1647*constantes!$B$9)</f>
        <v>23.540936617953804</v>
      </c>
      <c r="T1647">
        <f>(O1647*constantes!$D$4)+(P1647*constantes!$D$5)+(D1647*constantes!$D$6)+(Q1647*constantes!$D$8)+(F1647*constantes!$D$9)</f>
        <v>25.2041015688106</v>
      </c>
      <c r="U1647">
        <f>(O1647*constantes!$D$4)+(P1647*constantes!$E$5)+(D1647*constantes!$D$6)+(Q1647*constantes!$D$8)+(F1647*constantes!$D$9)</f>
        <v>25.526052376065447</v>
      </c>
      <c r="V1647" s="5">
        <f t="shared" si="355"/>
        <v>5.7612802497935989E-2</v>
      </c>
      <c r="W1647" s="5">
        <f t="shared" si="356"/>
        <v>7.9271906791657964E-2</v>
      </c>
      <c r="X1647" s="6">
        <f t="shared" si="357"/>
        <v>2.33154313033197E-2</v>
      </c>
      <c r="Y1647" s="6">
        <f t="shared" si="358"/>
        <v>3.2027886144963325E-2</v>
      </c>
      <c r="AA1647">
        <f>(O1647*constantes!$B$4)+(LN(110)*constantes!$B$5)+(LN(22)*constantes!$B$8)+(F1647*constantes!$B$9)</f>
        <v>22.574773704658814</v>
      </c>
      <c r="AB1647">
        <f t="shared" si="359"/>
        <v>3.0940270522043956E-2</v>
      </c>
      <c r="AC1647">
        <f>(O1647*constantes!$D$4)+(LN(110)*constantes!$D$5)+(LN(22)*constantes!$D$8)+(F1647*constantes!$D$9)</f>
        <v>24.771131368454586</v>
      </c>
      <c r="AD1647" s="7">
        <f t="shared" si="360"/>
        <v>1.5184528759381921E-2</v>
      </c>
      <c r="AF1647">
        <f>(O1647*constantes!$B$4)+(LN(125)*constantes!$B$5)+(LN(22.5)*constantes!$B$8)+(F1647*constantes!$B$9)</f>
        <v>22.829730641413207</v>
      </c>
      <c r="AG1647">
        <f t="shared" si="361"/>
        <v>3.974481175054656E-2</v>
      </c>
      <c r="AH1647">
        <f>(O1647*constantes!$D$4)+(LN(125)*constantes!$D$5)+(LN(22.5)*constantes!$D$8)+(F1647*constantes!$D$9)</f>
        <v>25.142204385062819</v>
      </c>
      <c r="AI1647">
        <f t="shared" si="362"/>
        <v>2.1931490638549711E-2</v>
      </c>
    </row>
    <row r="1648" spans="1:35" x14ac:dyDescent="0.25">
      <c r="A1648" s="11">
        <v>1647</v>
      </c>
      <c r="B1648">
        <v>0</v>
      </c>
      <c r="C1648">
        <v>51</v>
      </c>
      <c r="D1648">
        <v>1</v>
      </c>
      <c r="E1648">
        <v>0</v>
      </c>
      <c r="F1648">
        <v>0</v>
      </c>
      <c r="G1648">
        <v>128</v>
      </c>
      <c r="H1648">
        <v>23.08</v>
      </c>
      <c r="I1648">
        <f>IF(AND(B1648=1,E1648=0),V1648,IF(AND(B1648=1,E1648=1),W1648,IF(AND(B1648=0,E1648=0),X1648,IF(AND(B1648=0,E1648=1),Y1648,ERROR))))</f>
        <v>8.8363574921192178E-2</v>
      </c>
      <c r="K1648">
        <f t="shared" si="350"/>
        <v>4.4971857043080821E-2</v>
      </c>
      <c r="L1648">
        <f t="shared" si="351"/>
        <v>3.1250958582138333E-2</v>
      </c>
      <c r="M1648" s="22" t="str">
        <f t="shared" si="363"/>
        <v>Elevated Risk</v>
      </c>
      <c r="O1648">
        <f t="shared" si="352"/>
        <v>3.9318256327243257</v>
      </c>
      <c r="P1648">
        <f t="shared" si="353"/>
        <v>4.8520302639196169</v>
      </c>
      <c r="Q1648">
        <f t="shared" si="354"/>
        <v>3.1389664416398988</v>
      </c>
      <c r="R1648">
        <f>(O1648*constantes!$B$4)+(P1648*constantes!$B$5)+(D1648*constantes!$B$6)+(Q1648*constantes!$B$8)+(F1648*constantes!$B$9)</f>
        <v>24.438528649576384</v>
      </c>
      <c r="S1648" s="4">
        <f>(O1648*constantes!$B$4)+(P1648*constantes!$C$5)+(D1648*constantes!$B$6)+(Q1648*constantes!$B$8)+(F1648*constantes!$B$9)</f>
        <v>24.786128097683584</v>
      </c>
      <c r="T1648">
        <f>(O1648*constantes!$D$4)+(P1648*constantes!$D$5)+(D1648*constantes!$D$6)+(Q1648*constantes!$D$8)+(F1648*constantes!$D$9)</f>
        <v>26.570573817407709</v>
      </c>
      <c r="U1648">
        <f>(O1648*constantes!$D$4)+(P1648*constantes!$E$5)+(D1648*constantes!$D$6)+(Q1648*constantes!$D$8)+(F1648*constantes!$D$9)</f>
        <v>26.909051448618744</v>
      </c>
      <c r="V1648" s="5">
        <f t="shared" si="355"/>
        <v>0.1834370929772331</v>
      </c>
      <c r="W1648" s="5">
        <f t="shared" si="356"/>
        <v>0.24940301249324826</v>
      </c>
      <c r="X1648" s="6">
        <f t="shared" si="357"/>
        <v>8.8363574921192178E-2</v>
      </c>
      <c r="Y1648" s="6">
        <f t="shared" si="358"/>
        <v>0.12171104514622844</v>
      </c>
      <c r="AA1648">
        <f>(O1648*constantes!$B$4)+(LN(110)*constantes!$B$5)+(LN(22)*constantes!$B$8)+(F1648*constantes!$B$9)</f>
        <v>23.409868764368586</v>
      </c>
      <c r="AB1648">
        <f t="shared" si="359"/>
        <v>6.9883054652788434E-2</v>
      </c>
      <c r="AC1648">
        <f>(O1648*constantes!$D$4)+(LN(110)*constantes!$D$5)+(LN(22)*constantes!$D$8)+(F1648*constantes!$D$9)</f>
        <v>25.50109645445777</v>
      </c>
      <c r="AD1648" s="7">
        <f t="shared" si="360"/>
        <v>3.1250958582138333E-2</v>
      </c>
      <c r="AF1648">
        <f>(O1648*constantes!$B$4)+(LN(125)*constantes!$B$5)+(LN(22.5)*constantes!$B$8)+(F1648*constantes!$B$9)</f>
        <v>23.664825701122982</v>
      </c>
      <c r="AG1648">
        <f t="shared" si="361"/>
        <v>8.9246869441510945E-2</v>
      </c>
      <c r="AH1648">
        <f>(O1648*constantes!$D$4)+(LN(125)*constantes!$D$5)+(LN(22.5)*constantes!$D$8)+(F1648*constantes!$D$9)</f>
        <v>25.872169471066002</v>
      </c>
      <c r="AI1648">
        <f t="shared" si="362"/>
        <v>4.4971857043080821E-2</v>
      </c>
    </row>
    <row r="1649" spans="1:35" x14ac:dyDescent="0.25">
      <c r="A1649" s="11">
        <v>1648</v>
      </c>
      <c r="B1649">
        <v>0</v>
      </c>
      <c r="C1649">
        <v>46</v>
      </c>
      <c r="D1649">
        <v>0</v>
      </c>
      <c r="E1649">
        <v>0</v>
      </c>
      <c r="F1649">
        <v>0</v>
      </c>
      <c r="G1649">
        <v>131</v>
      </c>
      <c r="H1649">
        <v>25.46</v>
      </c>
      <c r="I1649">
        <f>IF(AND(B1649=1,E1649=0),V1649,IF(AND(B1649=1,E1649=1),W1649,IF(AND(B1649=0,E1649=0),X1649,IF(AND(B1649=0,E1649=1),Y1649,ERROR))))</f>
        <v>4.1355587783175385E-2</v>
      </c>
      <c r="K1649">
        <f t="shared" si="350"/>
        <v>3.4153313573738631E-2</v>
      </c>
      <c r="L1649">
        <f t="shared" si="351"/>
        <v>2.3692217580876362E-2</v>
      </c>
      <c r="M1649" s="22" t="str">
        <f t="shared" si="363"/>
        <v>Elevated Risk</v>
      </c>
      <c r="O1649">
        <f t="shared" si="352"/>
        <v>3.8286413964890951</v>
      </c>
      <c r="P1649">
        <f t="shared" si="353"/>
        <v>4.8751973232011512</v>
      </c>
      <c r="Q1649">
        <f t="shared" si="354"/>
        <v>3.2371085931292605</v>
      </c>
      <c r="R1649">
        <f>(O1649*constantes!$B$4)+(P1649*constantes!$B$5)+(D1649*constantes!$B$6)+(Q1649*constantes!$B$8)+(F1649*constantes!$B$9)</f>
        <v>23.52857115131377</v>
      </c>
      <c r="S1649" s="4">
        <f>(O1649*constantes!$B$4)+(P1649*constantes!$C$5)+(D1649*constantes!$B$6)+(Q1649*constantes!$B$8)+(F1649*constantes!$B$9)</f>
        <v>23.877830287547901</v>
      </c>
      <c r="T1649">
        <f>(O1649*constantes!$D$4)+(P1649*constantes!$D$5)+(D1649*constantes!$D$6)+(Q1649*constantes!$D$8)+(F1649*constantes!$D$9)</f>
        <v>25.786464315387665</v>
      </c>
      <c r="U1649">
        <f>(O1649*constantes!$D$4)+(P1649*constantes!$E$5)+(D1649*constantes!$D$6)+(Q1649*constantes!$D$8)+(F1649*constantes!$D$9)</f>
        <v>26.126558080654181</v>
      </c>
      <c r="V1649" s="5">
        <f t="shared" si="355"/>
        <v>7.8336909948259925E-2</v>
      </c>
      <c r="W1649" s="5">
        <f t="shared" si="356"/>
        <v>0.1092357367252097</v>
      </c>
      <c r="X1649" s="6">
        <f t="shared" si="357"/>
        <v>4.1355587783175385E-2</v>
      </c>
      <c r="Y1649" s="6">
        <f t="shared" si="358"/>
        <v>5.7617102593516822E-2</v>
      </c>
      <c r="AA1649">
        <f>(O1649*constantes!$B$4)+(LN(110)*constantes!$B$5)+(LN(22)*constantes!$B$8)+(F1649*constantes!$B$9)</f>
        <v>23.088660364337766</v>
      </c>
      <c r="AB1649">
        <f t="shared" si="359"/>
        <v>5.1185816914687488E-2</v>
      </c>
      <c r="AC1649">
        <f>(O1649*constantes!$D$4)+(LN(110)*constantes!$D$5)+(LN(22)*constantes!$D$8)+(F1649*constantes!$D$9)</f>
        <v>25.220324924765169</v>
      </c>
      <c r="AD1649" s="7">
        <f t="shared" si="360"/>
        <v>2.3692217580876362E-2</v>
      </c>
      <c r="AF1649">
        <f>(O1649*constantes!$B$4)+(LN(125)*constantes!$B$5)+(LN(22.5)*constantes!$B$8)+(F1649*constantes!$B$9)</f>
        <v>23.343617301092156</v>
      </c>
      <c r="AG1649">
        <f t="shared" si="361"/>
        <v>6.5553501255932511E-2</v>
      </c>
      <c r="AH1649">
        <f>(O1649*constantes!$D$4)+(LN(125)*constantes!$D$5)+(LN(22.5)*constantes!$D$8)+(F1649*constantes!$D$9)</f>
        <v>25.591397941373401</v>
      </c>
      <c r="AI1649">
        <f t="shared" si="362"/>
        <v>3.4153313573738631E-2</v>
      </c>
    </row>
    <row r="1650" spans="1:35" x14ac:dyDescent="0.25">
      <c r="A1650" s="11">
        <v>1649</v>
      </c>
      <c r="B1650">
        <v>0</v>
      </c>
      <c r="C1650">
        <v>40</v>
      </c>
      <c r="D1650">
        <v>1</v>
      </c>
      <c r="E1650">
        <v>0</v>
      </c>
      <c r="F1650">
        <v>0</v>
      </c>
      <c r="G1650">
        <v>130</v>
      </c>
      <c r="H1650">
        <v>25.05</v>
      </c>
      <c r="I1650">
        <f>IF(AND(B1650=1,E1650=0),V1650,IF(AND(B1650=1,E1650=1),W1650,IF(AND(B1650=0,E1650=0),X1650,IF(AND(B1650=0,E1650=1),Y1650,ERROR))))</f>
        <v>5.0697303794960402E-2</v>
      </c>
      <c r="K1650">
        <f t="shared" si="350"/>
        <v>2.3477142937900042E-2</v>
      </c>
      <c r="L1650">
        <f t="shared" si="351"/>
        <v>1.6258639030403699E-2</v>
      </c>
      <c r="M1650" s="22" t="str">
        <f t="shared" si="363"/>
        <v>Elevated Risk</v>
      </c>
      <c r="O1650">
        <f t="shared" si="352"/>
        <v>3.6888794541139363</v>
      </c>
      <c r="P1650">
        <f t="shared" si="353"/>
        <v>4.8675344504555822</v>
      </c>
      <c r="Q1650">
        <f t="shared" si="354"/>
        <v>3.2208738275308737</v>
      </c>
      <c r="R1650">
        <f>(O1650*constantes!$B$4)+(P1650*constantes!$B$5)+(D1650*constantes!$B$6)+(Q1650*constantes!$B$8)+(F1650*constantes!$B$9)</f>
        <v>23.775942138081312</v>
      </c>
      <c r="S1650" s="4">
        <f>(O1650*constantes!$B$4)+(P1650*constantes!$C$5)+(D1650*constantes!$B$6)+(Q1650*constantes!$B$8)+(F1650*constantes!$B$9)</f>
        <v>24.124652306111951</v>
      </c>
      <c r="T1650">
        <f>(O1650*constantes!$D$4)+(P1650*constantes!$D$5)+(D1650*constantes!$D$6)+(Q1650*constantes!$D$8)+(F1650*constantes!$D$9)</f>
        <v>25.99498729156198</v>
      </c>
      <c r="U1650">
        <f>(O1650*constantes!$D$4)+(P1650*constantes!$E$5)+(D1650*constantes!$D$6)+(Q1650*constantes!$D$8)+(F1650*constantes!$D$9)</f>
        <v>26.334546494825759</v>
      </c>
      <c r="V1650" s="5">
        <f t="shared" si="355"/>
        <v>9.9198219422016787E-2</v>
      </c>
      <c r="W1650" s="5">
        <f t="shared" si="356"/>
        <v>0.13761972920319454</v>
      </c>
      <c r="X1650" s="6">
        <f t="shared" si="357"/>
        <v>5.0697303794960402E-2</v>
      </c>
      <c r="Y1650" s="6">
        <f t="shared" si="358"/>
        <v>7.0458469900636977E-2</v>
      </c>
      <c r="AA1650">
        <f>(O1650*constantes!$B$4)+(LN(110)*constantes!$B$5)+(LN(22)*constantes!$B$8)+(F1650*constantes!$B$9)</f>
        <v>22.653587028201589</v>
      </c>
      <c r="AB1650">
        <f t="shared" si="359"/>
        <v>3.3434567241904078E-2</v>
      </c>
      <c r="AC1650">
        <f>(O1650*constantes!$D$4)+(LN(110)*constantes!$D$5)+(LN(22)*constantes!$D$8)+(F1650*constantes!$D$9)</f>
        <v>24.840022896226397</v>
      </c>
      <c r="AD1650" s="7">
        <f t="shared" si="360"/>
        <v>1.6258639030403699E-2</v>
      </c>
      <c r="AF1650">
        <f>(O1650*constantes!$B$4)+(LN(125)*constantes!$B$5)+(LN(22.5)*constantes!$B$8)+(F1650*constantes!$B$9)</f>
        <v>22.908543964955982</v>
      </c>
      <c r="AG1650">
        <f t="shared" si="361"/>
        <v>4.2933030992125865E-2</v>
      </c>
      <c r="AH1650">
        <f>(O1650*constantes!$D$4)+(LN(125)*constantes!$D$5)+(LN(22.5)*constantes!$D$8)+(F1650*constantes!$D$9)</f>
        <v>25.211095912834629</v>
      </c>
      <c r="AI1650">
        <f t="shared" si="362"/>
        <v>2.3477142937900042E-2</v>
      </c>
    </row>
    <row r="1651" spans="1:35" x14ac:dyDescent="0.25">
      <c r="A1651" s="11">
        <v>1650</v>
      </c>
      <c r="B1651">
        <v>1</v>
      </c>
      <c r="C1651">
        <v>41</v>
      </c>
      <c r="D1651">
        <v>1</v>
      </c>
      <c r="E1651">
        <v>0</v>
      </c>
      <c r="F1651">
        <v>0</v>
      </c>
      <c r="G1651">
        <v>127</v>
      </c>
      <c r="H1651">
        <v>20.72</v>
      </c>
      <c r="I1651">
        <f>IF(AND(B1651=1,E1651=0),V1651,IF(AND(B1651=1,E1651=1),W1651,IF(AND(B1651=0,E1651=0),X1651,IF(AND(B1651=0,E1651=1),Y1651,ERROR))))</f>
        <v>8.8756457789475607E-2</v>
      </c>
      <c r="K1651">
        <f t="shared" si="350"/>
        <v>4.62827295767122E-2</v>
      </c>
      <c r="L1651">
        <f t="shared" si="351"/>
        <v>3.6057212319339005E-2</v>
      </c>
      <c r="M1651" s="22" t="str">
        <f t="shared" si="363"/>
        <v>Elevated Risk</v>
      </c>
      <c r="O1651">
        <f t="shared" si="352"/>
        <v>3.713572066704308</v>
      </c>
      <c r="P1651">
        <f t="shared" si="353"/>
        <v>4.8441870864585912</v>
      </c>
      <c r="Q1651">
        <f t="shared" si="354"/>
        <v>3.0310994173912822</v>
      </c>
      <c r="R1651">
        <f>(O1651*constantes!$B$4)+(P1651*constantes!$B$5)+(D1651*constantes!$B$6)+(Q1651*constantes!$B$8)+(F1651*constantes!$B$9)</f>
        <v>23.659050566240733</v>
      </c>
      <c r="S1651" s="4">
        <f>(O1651*constantes!$B$4)+(P1651*constantes!$C$5)+(D1651*constantes!$B$6)+(Q1651*constantes!$B$8)+(F1651*constantes!$B$9)</f>
        <v>24.006088129114627</v>
      </c>
      <c r="T1651">
        <f>(O1651*constantes!$D$4)+(P1651*constantes!$D$5)+(D1651*constantes!$D$6)+(Q1651*constantes!$D$8)+(F1651*constantes!$D$9)</f>
        <v>25.89948141805862</v>
      </c>
      <c r="U1651">
        <f>(O1651*constantes!$D$4)+(P1651*constantes!$E$5)+(D1651*constantes!$D$6)+(Q1651*constantes!$D$8)+(F1651*constantes!$D$9)</f>
        <v>26.237411909209975</v>
      </c>
      <c r="V1651" s="5">
        <f t="shared" si="355"/>
        <v>8.8756457789475607E-2</v>
      </c>
      <c r="W1651" s="5">
        <f t="shared" si="356"/>
        <v>0.12322528127204202</v>
      </c>
      <c r="X1651" s="6">
        <f t="shared" si="357"/>
        <v>4.6187849372668066E-2</v>
      </c>
      <c r="Y1651" s="6">
        <f t="shared" si="358"/>
        <v>6.4150457167911346E-2</v>
      </c>
      <c r="AA1651">
        <f>(O1651*constantes!$B$4)+(LN(110)*constantes!$B$5)+(LN(22)*constantes!$B$8)+(F1651*constantes!$B$9)</f>
        <v>22.730454143490913</v>
      </c>
      <c r="AB1651">
        <f t="shared" si="359"/>
        <v>3.6057212319339005E-2</v>
      </c>
      <c r="AC1651">
        <f>(O1651*constantes!$D$4)+(LN(110)*constantes!$D$5)+(LN(22)*constantes!$D$8)+(F1651*constantes!$D$9)</f>
        <v>24.907213223567677</v>
      </c>
      <c r="AD1651" s="7">
        <f t="shared" si="360"/>
        <v>1.7378724267438583E-2</v>
      </c>
      <c r="AF1651">
        <f>(O1651*constantes!$B$4)+(LN(125)*constantes!$B$5)+(LN(22.5)*constantes!$B$8)+(F1651*constantes!$B$9)</f>
        <v>22.985411080245306</v>
      </c>
      <c r="AG1651">
        <f t="shared" si="361"/>
        <v>4.62827295767122E-2</v>
      </c>
      <c r="AH1651">
        <f>(O1651*constantes!$D$4)+(LN(125)*constantes!$D$5)+(LN(22.5)*constantes!$D$8)+(F1651*constantes!$D$9)</f>
        <v>25.278286240175909</v>
      </c>
      <c r="AI1651">
        <f t="shared" si="362"/>
        <v>2.5088146116023613E-2</v>
      </c>
    </row>
    <row r="1652" spans="1:35" x14ac:dyDescent="0.25">
      <c r="A1652" s="11">
        <v>1651</v>
      </c>
      <c r="B1652">
        <v>1</v>
      </c>
      <c r="C1652">
        <v>56</v>
      </c>
      <c r="D1652">
        <v>0</v>
      </c>
      <c r="E1652">
        <v>0</v>
      </c>
      <c r="F1652">
        <v>0</v>
      </c>
      <c r="G1652">
        <v>126</v>
      </c>
      <c r="H1652">
        <v>25.67</v>
      </c>
      <c r="I1652">
        <f>IF(AND(B1652=1,E1652=0),V1652,IF(AND(B1652=1,E1652=1),W1652,IF(AND(B1652=0,E1652=0),X1652,IF(AND(B1652=0,E1652=1),Y1652,ERROR))))</f>
        <v>0.13144233699313457</v>
      </c>
      <c r="K1652">
        <f t="shared" si="350"/>
        <v>0.11757074595810224</v>
      </c>
      <c r="L1652">
        <f t="shared" si="351"/>
        <v>9.2378774865307212E-2</v>
      </c>
      <c r="M1652" s="22" t="str">
        <f t="shared" si="363"/>
        <v>Elevated Risk</v>
      </c>
      <c r="O1652">
        <f t="shared" si="352"/>
        <v>4.0253516907351496</v>
      </c>
      <c r="P1652">
        <f t="shared" si="353"/>
        <v>4.836281906951478</v>
      </c>
      <c r="Q1652">
        <f t="shared" si="354"/>
        <v>3.2453229948830491</v>
      </c>
      <c r="R1652">
        <f>(O1652*constantes!$B$4)+(P1652*constantes!$B$5)+(D1652*constantes!$B$6)+(Q1652*constantes!$B$8)+(F1652*constantes!$B$9)</f>
        <v>24.075243349791876</v>
      </c>
      <c r="S1652" s="4">
        <f>(O1652*constantes!$B$4)+(P1652*constantes!$C$5)+(D1652*constantes!$B$6)+(Q1652*constantes!$B$8)+(F1652*constantes!$B$9)</f>
        <v>24.421714585605876</v>
      </c>
      <c r="T1652">
        <f>(O1652*constantes!$D$4)+(P1652*constantes!$D$5)+(D1652*constantes!$D$6)+(Q1652*constantes!$D$8)+(F1652*constantes!$D$9)</f>
        <v>26.216460845125535</v>
      </c>
      <c r="U1652">
        <f>(O1652*constantes!$D$4)+(P1652*constantes!$E$5)+(D1652*constantes!$D$6)+(Q1652*constantes!$D$8)+(F1652*constantes!$D$9)</f>
        <v>26.553839870954469</v>
      </c>
      <c r="V1652" s="5">
        <f t="shared" si="355"/>
        <v>0.13144233699313457</v>
      </c>
      <c r="W1652" s="5">
        <f t="shared" si="356"/>
        <v>0.1806733369321516</v>
      </c>
      <c r="X1652" s="6">
        <f t="shared" si="357"/>
        <v>6.286313774496799E-2</v>
      </c>
      <c r="Y1652" s="6">
        <f t="shared" si="358"/>
        <v>8.6962916055697059E-2</v>
      </c>
      <c r="AA1652">
        <f>(O1652*constantes!$B$4)+(LN(110)*constantes!$B$5)+(LN(22)*constantes!$B$8)+(F1652*constantes!$B$9)</f>
        <v>23.701011641913961</v>
      </c>
      <c r="AB1652">
        <f t="shared" si="359"/>
        <v>9.2378774865307212E-2</v>
      </c>
      <c r="AC1652">
        <f>(O1652*constantes!$D$4)+(LN(110)*constantes!$D$5)+(LN(22)*constantes!$D$8)+(F1652*constantes!$D$9)</f>
        <v>25.75558740512928</v>
      </c>
      <c r="AD1652" s="7">
        <f t="shared" si="360"/>
        <v>4.0123743463222783E-2</v>
      </c>
      <c r="AF1652">
        <f>(O1652*constantes!$B$4)+(LN(125)*constantes!$B$5)+(LN(22.5)*constantes!$B$8)+(F1652*constantes!$B$9)</f>
        <v>23.955968578668354</v>
      </c>
      <c r="AG1652">
        <f t="shared" si="361"/>
        <v>0.11757074595810224</v>
      </c>
      <c r="AH1652">
        <f>(O1652*constantes!$D$4)+(LN(125)*constantes!$D$5)+(LN(22.5)*constantes!$D$8)+(F1652*constantes!$D$9)</f>
        <v>26.126660421737512</v>
      </c>
      <c r="AI1652">
        <f t="shared" si="362"/>
        <v>5.7622826233415747E-2</v>
      </c>
    </row>
    <row r="1653" spans="1:35" x14ac:dyDescent="0.25">
      <c r="A1653" s="11">
        <v>1652</v>
      </c>
      <c r="B1653">
        <v>0</v>
      </c>
      <c r="C1653">
        <v>47</v>
      </c>
      <c r="D1653">
        <v>0</v>
      </c>
      <c r="E1653">
        <v>1</v>
      </c>
      <c r="F1653">
        <v>0</v>
      </c>
      <c r="G1653">
        <v>143.5</v>
      </c>
      <c r="H1653">
        <v>32.43</v>
      </c>
      <c r="I1653">
        <f>IF(AND(B1653=1,E1653=0),V1653,IF(AND(B1653=1,E1653=1),W1653,IF(AND(B1653=0,E1653=0),X1653,IF(AND(B1653=0,E1653=1),Y1653,ERROR))))</f>
        <v>8.8442380017051958E-2</v>
      </c>
      <c r="K1653">
        <f t="shared" si="350"/>
        <v>3.6173927347526003E-2</v>
      </c>
      <c r="L1653">
        <f t="shared" si="351"/>
        <v>2.5101986203356352E-2</v>
      </c>
      <c r="M1653" s="22" t="str">
        <f t="shared" si="363"/>
        <v>Elevated Risk</v>
      </c>
      <c r="O1653">
        <f t="shared" si="352"/>
        <v>3.8501476017100584</v>
      </c>
      <c r="P1653">
        <f t="shared" si="353"/>
        <v>4.966335035199676</v>
      </c>
      <c r="Q1653">
        <f t="shared" si="354"/>
        <v>3.4790839203192268</v>
      </c>
      <c r="R1653">
        <f>(O1653*constantes!$B$4)+(P1653*constantes!$B$5)+(D1653*constantes!$B$6)+(Q1653*constantes!$B$8)+(F1653*constantes!$B$9)</f>
        <v>23.956417634829034</v>
      </c>
      <c r="S1653" s="4">
        <f>(O1653*constantes!$B$4)+(P1653*constantes!$C$5)+(D1653*constantes!$B$6)+(Q1653*constantes!$B$8)+(F1653*constantes!$B$9)</f>
        <v>24.312205876750735</v>
      </c>
      <c r="T1653">
        <f>(O1653*constantes!$D$4)+(P1653*constantes!$D$5)+(D1653*constantes!$D$6)+(Q1653*constantes!$D$8)+(F1653*constantes!$D$9)</f>
        <v>26.225056272711914</v>
      </c>
      <c r="U1653">
        <f>(O1653*constantes!$D$4)+(P1653*constantes!$E$5)+(D1653*constantes!$D$6)+(Q1653*constantes!$D$8)+(F1653*constantes!$D$9)</f>
        <v>26.571507804767446</v>
      </c>
      <c r="V1653" s="5">
        <f t="shared" si="355"/>
        <v>0.11762031860899036</v>
      </c>
      <c r="W1653" s="5">
        <f t="shared" si="356"/>
        <v>0.16356189929051779</v>
      </c>
      <c r="X1653" s="6">
        <f t="shared" si="357"/>
        <v>6.338822912033093E-2</v>
      </c>
      <c r="Y1653" s="6">
        <f t="shared" si="358"/>
        <v>8.8442380017051958E-2</v>
      </c>
      <c r="AA1653">
        <f>(O1653*constantes!$B$4)+(LN(110)*constantes!$B$5)+(LN(22)*constantes!$B$8)+(F1653*constantes!$B$9)</f>
        <v>23.155608320942413</v>
      </c>
      <c r="AB1653">
        <f t="shared" si="359"/>
        <v>5.4631350702972536E-2</v>
      </c>
      <c r="AC1653">
        <f>(O1653*constantes!$D$4)+(LN(110)*constantes!$D$5)+(LN(22)*constantes!$D$8)+(F1653*constantes!$D$9)</f>
        <v>25.278844814605776</v>
      </c>
      <c r="AD1653" s="7">
        <f t="shared" si="360"/>
        <v>2.5101986203356352E-2</v>
      </c>
      <c r="AF1653">
        <f>(O1653*constantes!$B$4)+(LN(125)*constantes!$B$5)+(LN(22.5)*constantes!$B$8)+(F1653*constantes!$B$9)</f>
        <v>23.410565257696806</v>
      </c>
      <c r="AG1653">
        <f t="shared" si="361"/>
        <v>6.9930001122808005E-2</v>
      </c>
      <c r="AH1653">
        <f>(O1653*constantes!$D$4)+(LN(125)*constantes!$D$5)+(LN(22.5)*constantes!$D$8)+(F1653*constantes!$D$9)</f>
        <v>25.649917831214008</v>
      </c>
      <c r="AI1653">
        <f t="shared" si="362"/>
        <v>3.6173927347526003E-2</v>
      </c>
    </row>
    <row r="1654" spans="1:35" x14ac:dyDescent="0.25">
      <c r="A1654" s="11">
        <v>1653</v>
      </c>
      <c r="B1654">
        <v>1</v>
      </c>
      <c r="C1654">
        <v>56</v>
      </c>
      <c r="D1654">
        <v>1</v>
      </c>
      <c r="E1654">
        <v>1</v>
      </c>
      <c r="F1654">
        <v>0</v>
      </c>
      <c r="G1654">
        <v>159</v>
      </c>
      <c r="H1654">
        <v>27.12</v>
      </c>
      <c r="I1654">
        <f>IF(AND(B1654=1,E1654=0),V1654,IF(AND(B1654=1,E1654=1),W1654,IF(AND(B1654=0,E1654=0),X1654,IF(AND(B1654=0,E1654=1),Y1654,ERROR))))</f>
        <v>0.48441929961316876</v>
      </c>
      <c r="K1654">
        <f t="shared" si="350"/>
        <v>0.11757074595810224</v>
      </c>
      <c r="L1654">
        <f t="shared" si="351"/>
        <v>9.2378774865307212E-2</v>
      </c>
      <c r="M1654" s="22" t="str">
        <f t="shared" si="363"/>
        <v>'&gt;30%</v>
      </c>
      <c r="O1654">
        <f t="shared" si="352"/>
        <v>4.0253516907351496</v>
      </c>
      <c r="P1654">
        <f t="shared" si="353"/>
        <v>5.0689042022202315</v>
      </c>
      <c r="Q1654">
        <f t="shared" si="354"/>
        <v>3.3002714630721948</v>
      </c>
      <c r="R1654">
        <f>(O1654*constantes!$B$4)+(P1654*constantes!$B$5)+(D1654*constantes!$B$6)+(Q1654*constantes!$B$8)+(F1654*constantes!$B$9)</f>
        <v>25.259867814425345</v>
      </c>
      <c r="S1654" s="4">
        <f>(O1654*constantes!$B$4)+(P1654*constantes!$C$5)+(D1654*constantes!$B$6)+(Q1654*constantes!$B$8)+(F1654*constantes!$B$9)</f>
        <v>25.623004111472405</v>
      </c>
      <c r="T1654">
        <f>(O1654*constantes!$D$4)+(P1654*constantes!$D$5)+(D1654*constantes!$D$6)+(Q1654*constantes!$D$8)+(F1654*constantes!$D$9)</f>
        <v>27.517578830071667</v>
      </c>
      <c r="U1654">
        <f>(O1654*constantes!$D$4)+(P1654*constantes!$E$5)+(D1654*constantes!$D$6)+(Q1654*constantes!$D$8)+(F1654*constantes!$D$9)</f>
        <v>27.871185587218552</v>
      </c>
      <c r="V1654" s="5">
        <f t="shared" si="355"/>
        <v>0.3691810537559439</v>
      </c>
      <c r="W1654" s="5">
        <f t="shared" si="356"/>
        <v>0.48441929961316876</v>
      </c>
      <c r="X1654" s="6">
        <f t="shared" si="357"/>
        <v>0.21219055230375017</v>
      </c>
      <c r="Y1654" s="6">
        <f t="shared" si="358"/>
        <v>0.28799414180292371</v>
      </c>
      <c r="AA1654">
        <f>(O1654*constantes!$B$4)+(LN(110)*constantes!$B$5)+(LN(22)*constantes!$B$8)+(F1654*constantes!$B$9)</f>
        <v>23.701011641913961</v>
      </c>
      <c r="AB1654">
        <f t="shared" si="359"/>
        <v>9.2378774865307212E-2</v>
      </c>
      <c r="AC1654">
        <f>(O1654*constantes!$D$4)+(LN(110)*constantes!$D$5)+(LN(22)*constantes!$D$8)+(F1654*constantes!$D$9)</f>
        <v>25.75558740512928</v>
      </c>
      <c r="AD1654" s="7">
        <f t="shared" si="360"/>
        <v>4.0123743463222783E-2</v>
      </c>
      <c r="AF1654">
        <f>(O1654*constantes!$B$4)+(LN(125)*constantes!$B$5)+(LN(22.5)*constantes!$B$8)+(F1654*constantes!$B$9)</f>
        <v>23.955968578668354</v>
      </c>
      <c r="AG1654">
        <f t="shared" si="361"/>
        <v>0.11757074595810224</v>
      </c>
      <c r="AH1654">
        <f>(O1654*constantes!$D$4)+(LN(125)*constantes!$D$5)+(LN(22.5)*constantes!$D$8)+(F1654*constantes!$D$9)</f>
        <v>26.126660421737512</v>
      </c>
      <c r="AI1654">
        <f t="shared" si="362"/>
        <v>5.7622826233415747E-2</v>
      </c>
    </row>
    <row r="1655" spans="1:35" x14ac:dyDescent="0.25">
      <c r="A1655" s="11">
        <v>1654</v>
      </c>
      <c r="B1655">
        <v>0</v>
      </c>
      <c r="C1655">
        <v>44</v>
      </c>
      <c r="D1655">
        <v>1</v>
      </c>
      <c r="E1655">
        <v>0</v>
      </c>
      <c r="F1655">
        <v>0</v>
      </c>
      <c r="G1655">
        <v>121.5</v>
      </c>
      <c r="H1655">
        <v>23.72</v>
      </c>
      <c r="I1655">
        <f>IF(AND(B1655=1,E1655=0),V1655,IF(AND(B1655=1,E1655=1),W1655,IF(AND(B1655=0,E1655=0),X1655,IF(AND(B1655=0,E1655=1),Y1655,ERROR))))</f>
        <v>5.2774697184155617E-2</v>
      </c>
      <c r="K1655">
        <f t="shared" si="350"/>
        <v>3.0321952038303235E-2</v>
      </c>
      <c r="L1655">
        <f t="shared" si="351"/>
        <v>2.102161003401426E-2</v>
      </c>
      <c r="M1655" s="22" t="str">
        <f t="shared" si="363"/>
        <v>Elevated Risk</v>
      </c>
      <c r="O1655">
        <f t="shared" si="352"/>
        <v>3.784189633918261</v>
      </c>
      <c r="P1655">
        <f t="shared" si="353"/>
        <v>4.7999142627806028</v>
      </c>
      <c r="Q1655">
        <f t="shared" si="354"/>
        <v>3.1663185741295248</v>
      </c>
      <c r="R1655">
        <f>(O1655*constantes!$B$4)+(P1655*constantes!$B$5)+(D1655*constantes!$B$6)+(Q1655*constantes!$B$8)+(F1655*constantes!$B$9)</f>
        <v>23.903948289413893</v>
      </c>
      <c r="S1655" s="4">
        <f>(O1655*constantes!$B$4)+(P1655*constantes!$C$5)+(D1655*constantes!$B$6)+(Q1655*constantes!$B$8)+(F1655*constantes!$B$9)</f>
        <v>24.247814147199495</v>
      </c>
      <c r="T1655">
        <f>(O1655*constantes!$D$4)+(P1655*constantes!$D$5)+(D1655*constantes!$D$6)+(Q1655*constantes!$D$8)+(F1655*constantes!$D$9)</f>
        <v>26.036232087107869</v>
      </c>
      <c r="U1655">
        <f>(O1655*constantes!$D$4)+(P1655*constantes!$E$5)+(D1655*constantes!$D$6)+(Q1655*constantes!$D$8)+(F1655*constantes!$D$9)</f>
        <v>26.371074106079448</v>
      </c>
      <c r="V1655" s="5">
        <f t="shared" si="355"/>
        <v>0.11195820765769848</v>
      </c>
      <c r="W1655" s="5">
        <f t="shared" si="356"/>
        <v>0.15419349869339494</v>
      </c>
      <c r="X1655" s="6">
        <f t="shared" si="357"/>
        <v>5.2774697184155617E-2</v>
      </c>
      <c r="Y1655" s="6">
        <f t="shared" si="358"/>
        <v>7.2981707710542021E-2</v>
      </c>
      <c r="AA1655">
        <f>(O1655*constantes!$B$4)+(LN(110)*constantes!$B$5)+(LN(22)*constantes!$B$8)+(F1655*constantes!$B$9)</f>
        <v>22.95028380552526</v>
      </c>
      <c r="AB1655">
        <f t="shared" si="359"/>
        <v>4.4721443860098575E-2</v>
      </c>
      <c r="AC1655">
        <f>(O1655*constantes!$D$4)+(LN(110)*constantes!$D$5)+(LN(22)*constantes!$D$8)+(F1655*constantes!$D$9)</f>
        <v>25.099368567186549</v>
      </c>
      <c r="AD1655" s="7">
        <f t="shared" si="360"/>
        <v>2.102161003401426E-2</v>
      </c>
      <c r="AF1655">
        <f>(O1655*constantes!$B$4)+(LN(125)*constantes!$B$5)+(LN(22.5)*constantes!$B$8)+(F1655*constantes!$B$9)</f>
        <v>23.205240742279653</v>
      </c>
      <c r="AG1655">
        <f t="shared" si="361"/>
        <v>5.7330036913051163E-2</v>
      </c>
      <c r="AH1655">
        <f>(O1655*constantes!$D$4)+(LN(125)*constantes!$D$5)+(LN(22.5)*constantes!$D$8)+(F1655*constantes!$D$9)</f>
        <v>25.470441583794781</v>
      </c>
      <c r="AI1655">
        <f t="shared" si="362"/>
        <v>3.0321952038303235E-2</v>
      </c>
    </row>
    <row r="1656" spans="1:35" x14ac:dyDescent="0.25">
      <c r="A1656" s="11">
        <v>1655</v>
      </c>
      <c r="B1656">
        <v>0</v>
      </c>
      <c r="C1656">
        <v>54</v>
      </c>
      <c r="D1656">
        <v>1</v>
      </c>
      <c r="E1656">
        <v>1</v>
      </c>
      <c r="F1656">
        <v>0</v>
      </c>
      <c r="G1656">
        <v>139</v>
      </c>
      <c r="H1656">
        <v>25.82</v>
      </c>
      <c r="I1656">
        <f>IF(AND(B1656=1,E1656=0),V1656,IF(AND(B1656=1,E1656=1),W1656,IF(AND(B1656=0,E1656=0),X1656,IF(AND(B1656=0,E1656=1),Y1656,ERROR))))</f>
        <v>0.18424859864650067</v>
      </c>
      <c r="K1656">
        <f t="shared" si="350"/>
        <v>5.2338355969762884E-2</v>
      </c>
      <c r="L1656">
        <f t="shared" si="351"/>
        <v>3.6413005758055728E-2</v>
      </c>
      <c r="M1656" s="22" t="str">
        <f t="shared" si="363"/>
        <v>Elevated Risk</v>
      </c>
      <c r="O1656">
        <f t="shared" si="352"/>
        <v>3.9889840465642745</v>
      </c>
      <c r="P1656">
        <f t="shared" si="353"/>
        <v>4.9344739331306915</v>
      </c>
      <c r="Q1656">
        <f t="shared" si="354"/>
        <v>3.2511493854184965</v>
      </c>
      <c r="R1656">
        <f>(O1656*constantes!$B$4)+(P1656*constantes!$B$5)+(D1656*constantes!$B$6)+(Q1656*constantes!$B$8)+(F1656*constantes!$B$9)</f>
        <v>24.858335379743032</v>
      </c>
      <c r="S1656" s="4">
        <f>(O1656*constantes!$B$4)+(P1656*constantes!$C$5)+(D1656*constantes!$B$6)+(Q1656*constantes!$B$8)+(F1656*constantes!$B$9)</f>
        <v>25.211841092312511</v>
      </c>
      <c r="T1656">
        <f>(O1656*constantes!$D$4)+(P1656*constantes!$D$5)+(D1656*constantes!$D$6)+(Q1656*constantes!$D$8)+(F1656*constantes!$D$9)</f>
        <v>27.01536601412251</v>
      </c>
      <c r="U1656">
        <f>(O1656*constantes!$D$4)+(P1656*constantes!$E$5)+(D1656*constantes!$D$6)+(Q1656*constantes!$D$8)+(F1656*constantes!$D$9)</f>
        <v>27.359594915697709</v>
      </c>
      <c r="V1656" s="5">
        <f t="shared" si="355"/>
        <v>0.26535502345864115</v>
      </c>
      <c r="W1656" s="5">
        <f t="shared" si="356"/>
        <v>0.35540410936683942</v>
      </c>
      <c r="X1656" s="6">
        <f t="shared" si="357"/>
        <v>0.13440420801309017</v>
      </c>
      <c r="Y1656" s="6">
        <f t="shared" si="358"/>
        <v>0.18424859864650067</v>
      </c>
      <c r="AA1656">
        <f>(O1656*constantes!$B$4)+(LN(110)*constantes!$B$5)+(LN(22)*constantes!$B$8)+(F1656*constantes!$B$9)</f>
        <v>23.587800620315793</v>
      </c>
      <c r="AB1656">
        <f t="shared" si="359"/>
        <v>8.2913210367502876E-2</v>
      </c>
      <c r="AC1656">
        <f>(O1656*constantes!$D$4)+(LN(110)*constantes!$D$5)+(LN(22)*constantes!$D$8)+(F1656*constantes!$D$9)</f>
        <v>25.656628499605237</v>
      </c>
      <c r="AD1656" s="7">
        <f t="shared" si="360"/>
        <v>3.6413005758055728E-2</v>
      </c>
      <c r="AF1656">
        <f>(O1656*constantes!$B$4)+(LN(125)*constantes!$B$5)+(LN(22.5)*constantes!$B$8)+(F1656*constantes!$B$9)</f>
        <v>23.84275755707019</v>
      </c>
      <c r="AG1656">
        <f t="shared" si="361"/>
        <v>0.10567740925235103</v>
      </c>
      <c r="AH1656">
        <f>(O1656*constantes!$D$4)+(LN(125)*constantes!$D$5)+(LN(22.5)*constantes!$D$8)+(F1656*constantes!$D$9)</f>
        <v>26.027701516213469</v>
      </c>
      <c r="AI1656">
        <f t="shared" si="362"/>
        <v>5.2338355969762884E-2</v>
      </c>
    </row>
    <row r="1657" spans="1:35" x14ac:dyDescent="0.25">
      <c r="A1657" s="11">
        <v>1656</v>
      </c>
      <c r="B1657">
        <v>0</v>
      </c>
      <c r="C1657">
        <v>63</v>
      </c>
      <c r="D1657">
        <v>0</v>
      </c>
      <c r="E1657">
        <v>1</v>
      </c>
      <c r="F1657">
        <v>0</v>
      </c>
      <c r="G1657">
        <v>155</v>
      </c>
      <c r="H1657">
        <v>31.71</v>
      </c>
      <c r="I1657">
        <f>IF(AND(B1657=1,E1657=0),V1657,IF(AND(B1657=1,E1657=1),W1657,IF(AND(B1657=0,E1657=0),X1657,IF(AND(B1657=0,E1657=1),Y1657,ERROR))))</f>
        <v>0.22410046059352995</v>
      </c>
      <c r="K1657">
        <f t="shared" si="350"/>
        <v>7.8518559479420769E-2</v>
      </c>
      <c r="L1657">
        <f t="shared" si="351"/>
        <v>5.4860361374715505E-2</v>
      </c>
      <c r="M1657" s="22" t="str">
        <f t="shared" si="363"/>
        <v>Elevated Risk</v>
      </c>
      <c r="O1657">
        <f t="shared" si="352"/>
        <v>4.1431347263915326</v>
      </c>
      <c r="P1657">
        <f t="shared" si="353"/>
        <v>5.0434251169192468</v>
      </c>
      <c r="Q1657">
        <f t="shared" si="354"/>
        <v>3.4566320885502559</v>
      </c>
      <c r="R1657">
        <f>(O1657*constantes!$B$4)+(P1657*constantes!$B$5)+(D1657*constantes!$B$6)+(Q1657*constantes!$B$8)+(F1657*constantes!$B$9)</f>
        <v>24.993683964602329</v>
      </c>
      <c r="S1657" s="4">
        <f>(O1657*constantes!$B$4)+(P1657*constantes!$C$5)+(D1657*constantes!$B$6)+(Q1657*constantes!$B$8)+(F1657*constantes!$B$9)</f>
        <v>25.354994939978425</v>
      </c>
      <c r="T1657">
        <f>(O1657*constantes!$D$4)+(P1657*constantes!$D$5)+(D1657*constantes!$D$6)+(Q1657*constantes!$D$8)+(F1657*constantes!$D$9)</f>
        <v>27.227663710846848</v>
      </c>
      <c r="U1657">
        <f>(O1657*constantes!$D$4)+(P1657*constantes!$E$5)+(D1657*constantes!$D$6)+(Q1657*constantes!$D$8)+(F1657*constantes!$D$9)</f>
        <v>27.579493047003133</v>
      </c>
      <c r="V1657" s="5">
        <f t="shared" si="355"/>
        <v>0.29746599959853359</v>
      </c>
      <c r="W1657" s="5">
        <f t="shared" si="356"/>
        <v>0.39752991285971107</v>
      </c>
      <c r="X1657" s="6">
        <f t="shared" si="357"/>
        <v>0.16345527070784205</v>
      </c>
      <c r="Y1657" s="6">
        <f t="shared" si="358"/>
        <v>0.22410046059352995</v>
      </c>
      <c r="AA1657">
        <f>(O1657*constantes!$B$4)+(LN(110)*constantes!$B$5)+(LN(22)*constantes!$B$8)+(F1657*constantes!$B$9)</f>
        <v>24.067665520590854</v>
      </c>
      <c r="AB1657">
        <f t="shared" si="359"/>
        <v>0.13051783749446544</v>
      </c>
      <c r="AC1657">
        <f>(O1657*constantes!$D$4)+(LN(110)*constantes!$D$5)+(LN(22)*constantes!$D$8)+(F1657*constantes!$D$9)</f>
        <v>26.076083289962796</v>
      </c>
      <c r="AD1657" s="7">
        <f t="shared" si="360"/>
        <v>5.4860361374715505E-2</v>
      </c>
      <c r="AF1657">
        <f>(O1657*constantes!$B$4)+(LN(125)*constantes!$B$5)+(LN(22.5)*constantes!$B$8)+(F1657*constantes!$B$9)</f>
        <v>24.322622457345251</v>
      </c>
      <c r="AG1657">
        <f t="shared" si="361"/>
        <v>0.16512470507308763</v>
      </c>
      <c r="AH1657">
        <f>(O1657*constantes!$D$4)+(LN(125)*constantes!$D$5)+(LN(22.5)*constantes!$D$8)+(F1657*constantes!$D$9)</f>
        <v>26.447156306571028</v>
      </c>
      <c r="AI1657">
        <f t="shared" si="362"/>
        <v>7.8518559479420769E-2</v>
      </c>
    </row>
    <row r="1658" spans="1:35" x14ac:dyDescent="0.25">
      <c r="A1658" s="11">
        <v>1657</v>
      </c>
      <c r="B1658">
        <v>0</v>
      </c>
      <c r="C1658">
        <v>53</v>
      </c>
      <c r="D1658">
        <v>0</v>
      </c>
      <c r="E1658">
        <v>0</v>
      </c>
      <c r="F1658">
        <v>0</v>
      </c>
      <c r="G1658">
        <v>115</v>
      </c>
      <c r="H1658">
        <v>25.96</v>
      </c>
      <c r="I1658">
        <f>IF(AND(B1658=1,E1658=0),V1658,IF(AND(B1658=1,E1658=1),W1658,IF(AND(B1658=0,E1658=0),X1658,IF(AND(B1658=0,E1658=1),Y1658,ERROR))))</f>
        <v>4.2544522948921859E-2</v>
      </c>
      <c r="K1658">
        <f t="shared" si="350"/>
        <v>4.9808625979083754E-2</v>
      </c>
      <c r="L1658">
        <f t="shared" si="351"/>
        <v>3.4638908987597139E-2</v>
      </c>
      <c r="M1658" s="22" t="str">
        <f t="shared" si="363"/>
        <v>NORMAL</v>
      </c>
      <c r="O1658">
        <f t="shared" si="352"/>
        <v>3.970291913552122</v>
      </c>
      <c r="P1658">
        <f t="shared" si="353"/>
        <v>4.7449321283632502</v>
      </c>
      <c r="Q1658">
        <f t="shared" si="354"/>
        <v>3.2565568918358894</v>
      </c>
      <c r="R1658">
        <f>(O1658*constantes!$B$4)+(P1658*constantes!$B$5)+(D1658*constantes!$B$6)+(Q1658*constantes!$B$8)+(F1658*constantes!$B$9)</f>
        <v>23.74328921503605</v>
      </c>
      <c r="S1658" s="4">
        <f>(O1658*constantes!$B$4)+(P1658*constantes!$C$5)+(D1658*constantes!$B$6)+(Q1658*constantes!$B$8)+(F1658*constantes!$B$9)</f>
        <v>24.083216152711998</v>
      </c>
      <c r="T1658">
        <f>(O1658*constantes!$D$4)+(P1658*constantes!$D$5)+(D1658*constantes!$D$6)+(Q1658*constantes!$D$8)+(F1658*constantes!$D$9)</f>
        <v>25.815423961354643</v>
      </c>
      <c r="U1658">
        <f>(O1658*constantes!$D$4)+(P1658*constantes!$E$5)+(D1658*constantes!$D$6)+(Q1658*constantes!$D$8)+(F1658*constantes!$D$9)</f>
        <v>26.146430426629262</v>
      </c>
      <c r="V1658" s="5">
        <f t="shared" si="355"/>
        <v>9.6169905672303102E-2</v>
      </c>
      <c r="W1658" s="5">
        <f t="shared" si="356"/>
        <v>0.13242154245785331</v>
      </c>
      <c r="X1658" s="6">
        <f t="shared" si="357"/>
        <v>4.2544522948921859E-2</v>
      </c>
      <c r="Y1658" s="6">
        <f t="shared" si="358"/>
        <v>5.8738899613940965E-2</v>
      </c>
      <c r="AA1658">
        <f>(O1658*constantes!$B$4)+(LN(110)*constantes!$B$5)+(LN(22)*constantes!$B$8)+(F1658*constantes!$B$9)</f>
        <v>23.529612757934284</v>
      </c>
      <c r="AB1658">
        <f t="shared" si="359"/>
        <v>7.8415260777171425E-2</v>
      </c>
      <c r="AC1658">
        <f>(O1658*constantes!$D$4)+(LN(110)*constantes!$D$5)+(LN(22)*constantes!$D$8)+(F1658*constantes!$D$9)</f>
        <v>25.605765897229862</v>
      </c>
      <c r="AD1658" s="7">
        <f t="shared" si="360"/>
        <v>3.4638908987597139E-2</v>
      </c>
      <c r="AF1658">
        <f>(O1658*constantes!$B$4)+(LN(125)*constantes!$B$5)+(LN(22.5)*constantes!$B$8)+(F1658*constantes!$B$9)</f>
        <v>23.784569694688678</v>
      </c>
      <c r="AG1658">
        <f t="shared" si="361"/>
        <v>0.10001327473115296</v>
      </c>
      <c r="AH1658">
        <f>(O1658*constantes!$D$4)+(LN(125)*constantes!$D$5)+(LN(22.5)*constantes!$D$8)+(F1658*constantes!$D$9)</f>
        <v>25.976838913838094</v>
      </c>
      <c r="AI1658">
        <f t="shared" si="362"/>
        <v>4.9808625979083754E-2</v>
      </c>
    </row>
    <row r="1659" spans="1:35" x14ac:dyDescent="0.25">
      <c r="A1659" s="11">
        <v>1658</v>
      </c>
      <c r="B1659">
        <v>1</v>
      </c>
      <c r="C1659">
        <v>50</v>
      </c>
      <c r="D1659">
        <v>1</v>
      </c>
      <c r="E1659">
        <v>0</v>
      </c>
      <c r="F1659">
        <v>0</v>
      </c>
      <c r="G1659">
        <v>124</v>
      </c>
      <c r="H1659">
        <v>24.33</v>
      </c>
      <c r="I1659">
        <f>IF(AND(B1659=1,E1659=0),V1659,IF(AND(B1659=1,E1659=1),W1659,IF(AND(B1659=0,E1659=0),X1659,IF(AND(B1659=0,E1659=1),Y1659,ERROR))))</f>
        <v>0.17081247617005535</v>
      </c>
      <c r="K1659">
        <f t="shared" ref="K1659:K1722" si="364">IF(B1659=1,AG1659,AI1659)</f>
        <v>8.4142660265313918E-2</v>
      </c>
      <c r="L1659">
        <f t="shared" ref="L1659:L1722" si="365">IF(B1659=1,AB1659,AD1659)</f>
        <v>6.5845990830285972E-2</v>
      </c>
      <c r="M1659" s="22" t="str">
        <f t="shared" si="363"/>
        <v>Elevated Risk</v>
      </c>
      <c r="O1659">
        <f t="shared" ref="O1659:O1722" si="366">LN(C1659)</f>
        <v>3.912023005428146</v>
      </c>
      <c r="P1659">
        <f t="shared" ref="P1659:P1722" si="367">LN(G1659)</f>
        <v>4.8202815656050371</v>
      </c>
      <c r="Q1659">
        <f t="shared" ref="Q1659:Q1722" si="368">LN(H1659)</f>
        <v>3.1917101567954314</v>
      </c>
      <c r="R1659">
        <f>(O1659*constantes!$B$4)+(P1659*constantes!$B$5)+(D1659*constantes!$B$6)+(Q1659*constantes!$B$8)+(F1659*constantes!$B$9)</f>
        <v>24.359801122702908</v>
      </c>
      <c r="S1659" s="4">
        <f>(O1659*constantes!$B$4)+(P1659*constantes!$C$5)+(D1659*constantes!$B$6)+(Q1659*constantes!$B$8)+(F1659*constantes!$B$9)</f>
        <v>24.705126094062855</v>
      </c>
      <c r="T1659">
        <f>(O1659*constantes!$D$4)+(P1659*constantes!$D$5)+(D1659*constantes!$D$6)+(Q1659*constantes!$D$8)+(F1659*constantes!$D$9)</f>
        <v>26.454348475748098</v>
      </c>
      <c r="U1659">
        <f>(O1659*constantes!$D$4)+(P1659*constantes!$E$5)+(D1659*constantes!$D$6)+(Q1659*constantes!$D$8)+(F1659*constantes!$D$9)</f>
        <v>26.790611317764704</v>
      </c>
      <c r="V1659" s="5">
        <f t="shared" ref="V1659:V1722" si="369">1-POWER(0.88431,EXP(R1659-23.9388))</f>
        <v>0.17081247617005535</v>
      </c>
      <c r="W1659" s="5">
        <f t="shared" ref="W1659:W1722" si="370">1-POWER(0.88431,EXP(S1659-23.9388))</f>
        <v>0.23245970820354811</v>
      </c>
      <c r="X1659" s="6">
        <f t="shared" ref="X1659:X1722" si="371">1-POWER(0.94833,EXP(T1659-26.0145))</f>
        <v>7.9062296686685518E-2</v>
      </c>
      <c r="Y1659" s="6">
        <f t="shared" ref="Y1659:Y1722" si="372">1-POWER(0.94833,EXP(U1659-26.0145))</f>
        <v>0.10888687638697914</v>
      </c>
      <c r="AA1659">
        <f>(O1659*constantes!$B$4)+(LN(110)*constantes!$B$5)+(LN(22)*constantes!$B$8)+(F1659*constantes!$B$9)</f>
        <v>23.348223977700673</v>
      </c>
      <c r="AB1659">
        <f t="shared" ref="AB1659:AB1722" si="373">1-POWER(0.88431,EXP(AA1659-23.9388))</f>
        <v>6.5845990830285972E-2</v>
      </c>
      <c r="AC1659">
        <f>(O1659*constantes!$D$4)+(LN(110)*constantes!$D$5)+(LN(22)*constantes!$D$8)+(F1659*constantes!$D$9)</f>
        <v>25.447212119400952</v>
      </c>
      <c r="AD1659" s="7">
        <f t="shared" ref="AD1659:AD1722" si="374">1-POWER(0.94833,EXP(AC1659-26.0145))</f>
        <v>2.9636129007590606E-2</v>
      </c>
      <c r="AF1659">
        <f>(O1659*constantes!$B$4)+(LN(125)*constantes!$B$5)+(LN(22.5)*constantes!$B$8)+(F1659*constantes!$B$9)</f>
        <v>23.603180914455063</v>
      </c>
      <c r="AG1659">
        <f t="shared" ref="AG1659:AG1722" si="375">1-POWER(0.88431,EXP(AF1659-23.9388))</f>
        <v>8.4142660265313918E-2</v>
      </c>
      <c r="AH1659">
        <f>(O1659*constantes!$D$4)+(LN(125)*constantes!$D$5)+(LN(22.5)*constantes!$D$8)+(F1659*constantes!$D$9)</f>
        <v>25.818285136009184</v>
      </c>
      <c r="AI1659">
        <f t="shared" ref="AI1659:AI1722" si="376">1-POWER(0.94833,EXP(AH1659-26.0145))</f>
        <v>4.2663786438573714E-2</v>
      </c>
    </row>
    <row r="1660" spans="1:35" x14ac:dyDescent="0.25">
      <c r="A1660" s="11">
        <v>1659</v>
      </c>
      <c r="B1660">
        <v>0</v>
      </c>
      <c r="C1660">
        <v>44</v>
      </c>
      <c r="D1660">
        <v>1</v>
      </c>
      <c r="E1660">
        <v>0</v>
      </c>
      <c r="F1660">
        <v>0</v>
      </c>
      <c r="G1660">
        <v>109</v>
      </c>
      <c r="H1660">
        <v>23.75</v>
      </c>
      <c r="I1660">
        <f>IF(AND(B1660=1,E1660=0),V1660,IF(AND(B1660=1,E1660=1),W1660,IF(AND(B1660=0,E1660=0),X1660,IF(AND(B1660=0,E1660=1),Y1660,ERROR))))</f>
        <v>3.918742448299406E-2</v>
      </c>
      <c r="K1660">
        <f t="shared" si="364"/>
        <v>3.0321952038303235E-2</v>
      </c>
      <c r="L1660">
        <f t="shared" si="365"/>
        <v>2.102161003401426E-2</v>
      </c>
      <c r="M1660" s="22" t="str">
        <f t="shared" si="363"/>
        <v>Elevated Risk</v>
      </c>
      <c r="O1660">
        <f t="shared" si="366"/>
        <v>3.784189633918261</v>
      </c>
      <c r="P1660">
        <f t="shared" si="367"/>
        <v>4.6913478822291435</v>
      </c>
      <c r="Q1660">
        <f t="shared" si="368"/>
        <v>3.1675825304806504</v>
      </c>
      <c r="R1660">
        <f>(O1660*constantes!$B$4)+(P1660*constantes!$B$5)+(D1660*constantes!$B$6)+(Q1660*constantes!$B$8)+(F1660*constantes!$B$9)</f>
        <v>23.703550994856975</v>
      </c>
      <c r="S1660" s="4">
        <f>(O1660*constantes!$B$4)+(P1660*constantes!$C$5)+(D1660*constantes!$B$6)+(Q1660*constantes!$B$8)+(F1660*constantes!$B$9)</f>
        <v>24.039639157139874</v>
      </c>
      <c r="T1660">
        <f>(O1660*constantes!$D$4)+(P1660*constantes!$D$5)+(D1660*constantes!$D$6)+(Q1660*constantes!$D$8)+(F1660*constantes!$D$9)</f>
        <v>25.731490827275376</v>
      </c>
      <c r="U1660">
        <f>(O1660*constantes!$D$4)+(P1660*constantes!$E$5)+(D1660*constantes!$D$6)+(Q1660*constantes!$D$8)+(F1660*constantes!$D$9)</f>
        <v>26.058759255539684</v>
      </c>
      <c r="V1660" s="5">
        <f t="shared" si="369"/>
        <v>9.2602428318094288E-2</v>
      </c>
      <c r="W1660" s="5">
        <f t="shared" si="370"/>
        <v>0.12715054351171817</v>
      </c>
      <c r="X1660" s="6">
        <f t="shared" si="371"/>
        <v>3.918742448299406E-2</v>
      </c>
      <c r="Y1660" s="6">
        <f t="shared" si="372"/>
        <v>5.3944030979197755E-2</v>
      </c>
      <c r="AA1660">
        <f>(O1660*constantes!$B$4)+(LN(110)*constantes!$B$5)+(LN(22)*constantes!$B$8)+(F1660*constantes!$B$9)</f>
        <v>22.95028380552526</v>
      </c>
      <c r="AB1660">
        <f t="shared" si="373"/>
        <v>4.4721443860098575E-2</v>
      </c>
      <c r="AC1660">
        <f>(O1660*constantes!$D$4)+(LN(110)*constantes!$D$5)+(LN(22)*constantes!$D$8)+(F1660*constantes!$D$9)</f>
        <v>25.099368567186549</v>
      </c>
      <c r="AD1660" s="7">
        <f t="shared" si="374"/>
        <v>2.102161003401426E-2</v>
      </c>
      <c r="AF1660">
        <f>(O1660*constantes!$B$4)+(LN(125)*constantes!$B$5)+(LN(22.5)*constantes!$B$8)+(F1660*constantes!$B$9)</f>
        <v>23.205240742279653</v>
      </c>
      <c r="AG1660">
        <f t="shared" si="375"/>
        <v>5.7330036913051163E-2</v>
      </c>
      <c r="AH1660">
        <f>(O1660*constantes!$D$4)+(LN(125)*constantes!$D$5)+(LN(22.5)*constantes!$D$8)+(F1660*constantes!$D$9)</f>
        <v>25.470441583794781</v>
      </c>
      <c r="AI1660">
        <f t="shared" si="376"/>
        <v>3.0321952038303235E-2</v>
      </c>
    </row>
    <row r="1661" spans="1:35" x14ac:dyDescent="0.25">
      <c r="A1661" s="11">
        <v>1660</v>
      </c>
      <c r="B1661">
        <v>0</v>
      </c>
      <c r="C1661">
        <v>56</v>
      </c>
      <c r="D1661">
        <v>1</v>
      </c>
      <c r="E1661">
        <v>1</v>
      </c>
      <c r="F1661">
        <v>0</v>
      </c>
      <c r="G1661">
        <v>145</v>
      </c>
      <c r="H1661">
        <v>30.14</v>
      </c>
      <c r="I1661">
        <f>IF(AND(B1661=1,E1661=0),V1661,IF(AND(B1661=1,E1661=1),W1661,IF(AND(B1661=0,E1661=0),X1661,IF(AND(B1661=0,E1661=1),Y1661,ERROR))))</f>
        <v>0.24031981466282126</v>
      </c>
      <c r="K1661">
        <f t="shared" si="364"/>
        <v>5.7622826233415747E-2</v>
      </c>
      <c r="L1661">
        <f t="shared" si="365"/>
        <v>4.0123743463222783E-2</v>
      </c>
      <c r="M1661" s="22" t="str">
        <f t="shared" si="363"/>
        <v>Elevated Risk</v>
      </c>
      <c r="O1661">
        <f t="shared" si="366"/>
        <v>4.0253516907351496</v>
      </c>
      <c r="P1661">
        <f t="shared" si="367"/>
        <v>4.9767337424205742</v>
      </c>
      <c r="Q1661">
        <f t="shared" si="368"/>
        <v>3.4058531931983493</v>
      </c>
      <c r="R1661">
        <f>(O1661*constantes!$B$4)+(P1661*constantes!$B$5)+(D1661*constantes!$B$6)+(Q1661*constantes!$B$8)+(F1661*constantes!$B$9)</f>
        <v>25.17258626605231</v>
      </c>
      <c r="S1661" s="4">
        <f>(O1661*constantes!$B$4)+(P1661*constantes!$C$5)+(D1661*constantes!$B$6)+(Q1661*constantes!$B$8)+(F1661*constantes!$B$9)</f>
        <v>25.529119471359319</v>
      </c>
      <c r="T1661">
        <f>(O1661*constantes!$D$4)+(P1661*constantes!$D$5)+(D1661*constantes!$D$6)+(Q1661*constantes!$D$8)+(F1661*constantes!$D$9)</f>
        <v>27.312290281523612</v>
      </c>
      <c r="U1661">
        <f>(O1661*constantes!$D$4)+(P1661*constantes!$E$5)+(D1661*constantes!$D$6)+(Q1661*constantes!$D$8)+(F1661*constantes!$D$9)</f>
        <v>27.65946722739487</v>
      </c>
      <c r="V1661" s="5">
        <f t="shared" si="369"/>
        <v>0.34441518919253478</v>
      </c>
      <c r="W1661" s="5">
        <f t="shared" si="370"/>
        <v>0.45288529414890777</v>
      </c>
      <c r="X1661" s="6">
        <f t="shared" si="371"/>
        <v>0.17653690476110795</v>
      </c>
      <c r="Y1661" s="6">
        <f t="shared" si="372"/>
        <v>0.24031981466282126</v>
      </c>
      <c r="AA1661">
        <f>(O1661*constantes!$B$4)+(LN(110)*constantes!$B$5)+(LN(22)*constantes!$B$8)+(F1661*constantes!$B$9)</f>
        <v>23.701011641913961</v>
      </c>
      <c r="AB1661">
        <f t="shared" si="373"/>
        <v>9.2378774865307212E-2</v>
      </c>
      <c r="AC1661">
        <f>(O1661*constantes!$D$4)+(LN(110)*constantes!$D$5)+(LN(22)*constantes!$D$8)+(F1661*constantes!$D$9)</f>
        <v>25.75558740512928</v>
      </c>
      <c r="AD1661" s="7">
        <f t="shared" si="374"/>
        <v>4.0123743463222783E-2</v>
      </c>
      <c r="AF1661">
        <f>(O1661*constantes!$B$4)+(LN(125)*constantes!$B$5)+(LN(22.5)*constantes!$B$8)+(F1661*constantes!$B$9)</f>
        <v>23.955968578668354</v>
      </c>
      <c r="AG1661">
        <f t="shared" si="375"/>
        <v>0.11757074595810224</v>
      </c>
      <c r="AH1661">
        <f>(O1661*constantes!$D$4)+(LN(125)*constantes!$D$5)+(LN(22.5)*constantes!$D$8)+(F1661*constantes!$D$9)</f>
        <v>26.126660421737512</v>
      </c>
      <c r="AI1661">
        <f t="shared" si="376"/>
        <v>5.7622826233415747E-2</v>
      </c>
    </row>
    <row r="1662" spans="1:35" x14ac:dyDescent="0.25">
      <c r="A1662" s="11">
        <v>1661</v>
      </c>
      <c r="B1662">
        <v>1</v>
      </c>
      <c r="C1662">
        <v>43</v>
      </c>
      <c r="D1662">
        <v>1</v>
      </c>
      <c r="E1662">
        <v>0</v>
      </c>
      <c r="F1662">
        <v>0</v>
      </c>
      <c r="G1662">
        <v>104</v>
      </c>
      <c r="H1662">
        <v>25.82</v>
      </c>
      <c r="I1662">
        <f>IF(AND(B1662=1,E1662=0),V1662,IF(AND(B1662=1,E1662=1),W1662,IF(AND(B1662=0,E1662=0),X1662,IF(AND(B1662=0,E1662=1),Y1662,ERROR))))</f>
        <v>8.4784544188584277E-2</v>
      </c>
      <c r="K1662">
        <f t="shared" si="364"/>
        <v>5.3478442485207722E-2</v>
      </c>
      <c r="L1662">
        <f t="shared" si="365"/>
        <v>4.169811677585733E-2</v>
      </c>
      <c r="M1662" s="22" t="str">
        <f t="shared" si="363"/>
        <v>Elevated Risk</v>
      </c>
      <c r="O1662">
        <f t="shared" si="366"/>
        <v>3.7612001156935624</v>
      </c>
      <c r="P1662">
        <f t="shared" si="367"/>
        <v>4.6443908991413725</v>
      </c>
      <c r="Q1662">
        <f t="shared" si="368"/>
        <v>3.2511493854184965</v>
      </c>
      <c r="R1662">
        <f>(O1662*constantes!$B$4)+(P1662*constantes!$B$5)+(D1662*constantes!$B$6)+(Q1662*constantes!$B$8)+(F1662*constantes!$B$9)</f>
        <v>23.611125879606831</v>
      </c>
      <c r="S1662" s="4">
        <f>(O1662*constantes!$B$4)+(P1662*constantes!$C$5)+(D1662*constantes!$B$6)+(Q1662*constantes!$B$8)+(F1662*constantes!$B$9)</f>
        <v>23.943850043621318</v>
      </c>
      <c r="T1662">
        <f>(O1662*constantes!$D$4)+(P1662*constantes!$D$5)+(D1662*constantes!$D$6)+(Q1662*constantes!$D$8)+(F1662*constantes!$D$9)</f>
        <v>25.579572526209247</v>
      </c>
      <c r="U1662">
        <f>(O1662*constantes!$D$4)+(P1662*constantes!$E$5)+(D1662*constantes!$D$6)+(Q1662*constantes!$D$8)+(F1662*constantes!$D$9)</f>
        <v>25.90356523533335</v>
      </c>
      <c r="V1662" s="5">
        <f t="shared" si="369"/>
        <v>8.4784544188584277E-2</v>
      </c>
      <c r="W1662" s="5">
        <f t="shared" si="370"/>
        <v>0.11624027733299758</v>
      </c>
      <c r="X1662" s="6">
        <f t="shared" si="371"/>
        <v>3.3758670147436387E-2</v>
      </c>
      <c r="Y1662" s="6">
        <f t="shared" si="372"/>
        <v>4.6372406182556669E-2</v>
      </c>
      <c r="AA1662">
        <f>(O1662*constantes!$B$4)+(LN(110)*constantes!$B$5)+(LN(22)*constantes!$B$8)+(F1662*constantes!$B$9)</f>
        <v>22.8787183548725</v>
      </c>
      <c r="AB1662">
        <f t="shared" si="373"/>
        <v>4.169811677585733E-2</v>
      </c>
      <c r="AC1662">
        <f>(O1662*constantes!$D$4)+(LN(110)*constantes!$D$5)+(LN(22)*constantes!$D$8)+(F1662*constantes!$D$9)</f>
        <v>25.036812478830871</v>
      </c>
      <c r="AD1662" s="7">
        <f t="shared" si="374"/>
        <v>1.975954812069991E-2</v>
      </c>
      <c r="AF1662">
        <f>(O1662*constantes!$B$4)+(LN(125)*constantes!$B$5)+(LN(22.5)*constantes!$B$8)+(F1662*constantes!$B$9)</f>
        <v>23.133675291626897</v>
      </c>
      <c r="AG1662">
        <f t="shared" si="375"/>
        <v>5.3478442485207722E-2</v>
      </c>
      <c r="AH1662">
        <f>(O1662*constantes!$D$4)+(LN(125)*constantes!$D$5)+(LN(22.5)*constantes!$D$8)+(F1662*constantes!$D$9)</f>
        <v>25.407885495439103</v>
      </c>
      <c r="AI1662">
        <f t="shared" si="376"/>
        <v>2.8509711637591306E-2</v>
      </c>
    </row>
    <row r="1663" spans="1:35" x14ac:dyDescent="0.25">
      <c r="A1663" s="11">
        <v>1662</v>
      </c>
      <c r="B1663">
        <v>0</v>
      </c>
      <c r="C1663">
        <v>47</v>
      </c>
      <c r="D1663">
        <v>0</v>
      </c>
      <c r="E1663">
        <v>1</v>
      </c>
      <c r="F1663">
        <v>0</v>
      </c>
      <c r="G1663">
        <v>128</v>
      </c>
      <c r="H1663">
        <v>27.64</v>
      </c>
      <c r="I1663">
        <f>IF(AND(B1663=1,E1663=0),V1663,IF(AND(B1663=1,E1663=1),W1663,IF(AND(B1663=0,E1663=0),X1663,IF(AND(B1663=0,E1663=1),Y1663,ERROR))))</f>
        <v>5.953416611889939E-2</v>
      </c>
      <c r="K1663">
        <f t="shared" si="364"/>
        <v>3.6173927347526003E-2</v>
      </c>
      <c r="L1663">
        <f t="shared" si="365"/>
        <v>2.5101986203356352E-2</v>
      </c>
      <c r="M1663" s="22" t="str">
        <f t="shared" si="363"/>
        <v>Elevated Risk</v>
      </c>
      <c r="O1663">
        <f t="shared" si="366"/>
        <v>3.8501476017100584</v>
      </c>
      <c r="P1663">
        <f t="shared" si="367"/>
        <v>4.8520302639196169</v>
      </c>
      <c r="Q1663">
        <f t="shared" si="368"/>
        <v>3.3192639988994692</v>
      </c>
      <c r="R1663">
        <f>(O1663*constantes!$B$4)+(P1663*constantes!$B$5)+(D1663*constantes!$B$6)+(Q1663*constantes!$B$8)+(F1663*constantes!$B$9)</f>
        <v>23.617672700618879</v>
      </c>
      <c r="S1663" s="4">
        <f>(O1663*constantes!$B$4)+(P1663*constantes!$C$5)+(D1663*constantes!$B$6)+(Q1663*constantes!$B$8)+(F1663*constantes!$B$9)</f>
        <v>23.965272148726079</v>
      </c>
      <c r="T1663">
        <f>(O1663*constantes!$D$4)+(P1663*constantes!$D$5)+(D1663*constantes!$D$6)+(Q1663*constantes!$D$8)+(F1663*constantes!$D$9)</f>
        <v>25.821819303704672</v>
      </c>
      <c r="U1663">
        <f>(O1663*constantes!$D$4)+(P1663*constantes!$E$5)+(D1663*constantes!$D$6)+(Q1663*constantes!$D$8)+(F1663*constantes!$D$9)</f>
        <v>26.160296934915703</v>
      </c>
      <c r="V1663" s="5">
        <f t="shared" si="369"/>
        <v>8.5316974590722072E-2</v>
      </c>
      <c r="W1663" s="5">
        <f t="shared" si="370"/>
        <v>0.11860178182128311</v>
      </c>
      <c r="X1663" s="6">
        <f t="shared" si="371"/>
        <v>4.2811553805686131E-2</v>
      </c>
      <c r="Y1663" s="6">
        <f t="shared" si="372"/>
        <v>5.953416611889939E-2</v>
      </c>
      <c r="AA1663">
        <f>(O1663*constantes!$B$4)+(LN(110)*constantes!$B$5)+(LN(22)*constantes!$B$8)+(F1663*constantes!$B$9)</f>
        <v>23.155608320942413</v>
      </c>
      <c r="AB1663">
        <f t="shared" si="373"/>
        <v>5.4631350702972536E-2</v>
      </c>
      <c r="AC1663">
        <f>(O1663*constantes!$D$4)+(LN(110)*constantes!$D$5)+(LN(22)*constantes!$D$8)+(F1663*constantes!$D$9)</f>
        <v>25.278844814605776</v>
      </c>
      <c r="AD1663" s="7">
        <f t="shared" si="374"/>
        <v>2.5101986203356352E-2</v>
      </c>
      <c r="AF1663">
        <f>(O1663*constantes!$B$4)+(LN(125)*constantes!$B$5)+(LN(22.5)*constantes!$B$8)+(F1663*constantes!$B$9)</f>
        <v>23.410565257696806</v>
      </c>
      <c r="AG1663">
        <f t="shared" si="375"/>
        <v>6.9930001122808005E-2</v>
      </c>
      <c r="AH1663">
        <f>(O1663*constantes!$D$4)+(LN(125)*constantes!$D$5)+(LN(22.5)*constantes!$D$8)+(F1663*constantes!$D$9)</f>
        <v>25.649917831214008</v>
      </c>
      <c r="AI1663">
        <f t="shared" si="376"/>
        <v>3.6173927347526003E-2</v>
      </c>
    </row>
    <row r="1664" spans="1:35" x14ac:dyDescent="0.25">
      <c r="A1664" s="11">
        <v>1663</v>
      </c>
      <c r="B1664">
        <v>1</v>
      </c>
      <c r="C1664">
        <v>37</v>
      </c>
      <c r="D1664">
        <v>1</v>
      </c>
      <c r="E1664">
        <v>0</v>
      </c>
      <c r="F1664">
        <v>0</v>
      </c>
      <c r="G1664">
        <v>114.5</v>
      </c>
      <c r="H1664">
        <v>27.6</v>
      </c>
      <c r="I1664">
        <f>IF(AND(B1664=1,E1664=0),V1664,IF(AND(B1664=1,E1664=1),W1664,IF(AND(B1664=0,E1664=0),X1664,IF(AND(B1664=0,E1664=1),Y1664,ERROR))))</f>
        <v>6.7543967031228669E-2</v>
      </c>
      <c r="K1664">
        <f t="shared" si="364"/>
        <v>3.3840132302612846E-2</v>
      </c>
      <c r="L1664">
        <f t="shared" si="365"/>
        <v>2.6325671515684657E-2</v>
      </c>
      <c r="M1664" s="22" t="str">
        <f t="shared" si="363"/>
        <v>Elevated Risk</v>
      </c>
      <c r="O1664">
        <f t="shared" si="366"/>
        <v>3.6109179126442243</v>
      </c>
      <c r="P1664">
        <f t="shared" si="367"/>
        <v>4.7405748229942946</v>
      </c>
      <c r="Q1664">
        <f t="shared" si="368"/>
        <v>3.3178157727231046</v>
      </c>
      <c r="R1664">
        <f>(O1664*constantes!$B$4)+(P1664*constantes!$B$5)+(D1664*constantes!$B$6)+(Q1664*constantes!$B$8)+(F1664*constantes!$B$9)</f>
        <v>23.374583378126921</v>
      </c>
      <c r="S1664" s="4">
        <f>(O1664*constantes!$B$4)+(P1664*constantes!$C$5)+(D1664*constantes!$B$6)+(Q1664*constantes!$B$8)+(F1664*constantes!$B$9)</f>
        <v>23.71419815844623</v>
      </c>
      <c r="T1664">
        <f>(O1664*constantes!$D$4)+(P1664*constantes!$D$5)+(D1664*constantes!$D$6)+(Q1664*constantes!$D$8)+(F1664*constantes!$D$9)</f>
        <v>25.475284043712389</v>
      </c>
      <c r="U1664">
        <f>(O1664*constantes!$D$4)+(P1664*constantes!$E$5)+(D1664*constantes!$D$6)+(Q1664*constantes!$D$8)+(F1664*constantes!$D$9)</f>
        <v>25.805986543364469</v>
      </c>
      <c r="V1664" s="5">
        <f t="shared" si="369"/>
        <v>6.7543967031228669E-2</v>
      </c>
      <c r="W1664" s="5">
        <f t="shared" si="370"/>
        <v>9.3545777445397715E-2</v>
      </c>
      <c r="X1664" s="6">
        <f t="shared" si="371"/>
        <v>3.0466875704525997E-2</v>
      </c>
      <c r="Y1664" s="6">
        <f t="shared" si="372"/>
        <v>4.2153445366371112E-2</v>
      </c>
      <c r="AA1664">
        <f>(O1664*constantes!$B$4)+(LN(110)*constantes!$B$5)+(LN(22)*constantes!$B$8)+(F1664*constantes!$B$9)</f>
        <v>22.410895868068035</v>
      </c>
      <c r="AB1664">
        <f t="shared" si="373"/>
        <v>2.6325671515684657E-2</v>
      </c>
      <c r="AC1664">
        <f>(O1664*constantes!$D$4)+(LN(110)*constantes!$D$5)+(LN(22)*constantes!$D$8)+(F1664*constantes!$D$9)</f>
        <v>24.627884084579406</v>
      </c>
      <c r="AD1664" s="7">
        <f t="shared" si="374"/>
        <v>1.3171407582175831E-2</v>
      </c>
      <c r="AF1664">
        <f>(O1664*constantes!$B$4)+(LN(125)*constantes!$B$5)+(LN(22.5)*constantes!$B$8)+(F1664*constantes!$B$9)</f>
        <v>22.665852804822428</v>
      </c>
      <c r="AG1664">
        <f t="shared" si="375"/>
        <v>3.3840132302612846E-2</v>
      </c>
      <c r="AH1664">
        <f>(O1664*constantes!$D$4)+(LN(125)*constantes!$D$5)+(LN(22.5)*constantes!$D$8)+(F1664*constantes!$D$9)</f>
        <v>24.998957101187639</v>
      </c>
      <c r="AI1664">
        <f t="shared" si="376"/>
        <v>1.903255478119692E-2</v>
      </c>
    </row>
    <row r="1665" spans="1:35" x14ac:dyDescent="0.25">
      <c r="A1665" s="11">
        <v>1664</v>
      </c>
      <c r="B1665">
        <v>1</v>
      </c>
      <c r="C1665">
        <v>51</v>
      </c>
      <c r="D1665">
        <v>1</v>
      </c>
      <c r="E1665">
        <v>1</v>
      </c>
      <c r="F1665">
        <v>0</v>
      </c>
      <c r="G1665">
        <v>161</v>
      </c>
      <c r="H1665">
        <v>27.47</v>
      </c>
      <c r="I1665">
        <f>IF(AND(B1665=1,E1665=0),V1665,IF(AND(B1665=1,E1665=1),W1665,IF(AND(B1665=0,E1665=0),X1665,IF(AND(B1665=0,E1665=1),Y1665,ERROR))))</f>
        <v>0.4009328130081764</v>
      </c>
      <c r="K1665">
        <f t="shared" si="364"/>
        <v>8.9246869441510945E-2</v>
      </c>
      <c r="L1665">
        <f t="shared" si="365"/>
        <v>6.9883054652788434E-2</v>
      </c>
      <c r="M1665" s="22" t="str">
        <f t="shared" si="363"/>
        <v>'&gt;30%</v>
      </c>
      <c r="O1665">
        <f t="shared" si="366"/>
        <v>3.9318256327243257</v>
      </c>
      <c r="P1665">
        <f t="shared" si="367"/>
        <v>5.0814043649844631</v>
      </c>
      <c r="Q1665">
        <f t="shared" si="368"/>
        <v>3.3130945001071823</v>
      </c>
      <c r="R1665">
        <f>(O1665*constantes!$B$4)+(P1665*constantes!$B$5)+(D1665*constantes!$B$6)+(Q1665*constantes!$B$8)+(F1665*constantes!$B$9)</f>
        <v>25.002079457890868</v>
      </c>
      <c r="S1665" s="4">
        <f>(O1665*constantes!$B$4)+(P1665*constantes!$C$5)+(D1665*constantes!$B$6)+(Q1665*constantes!$B$8)+(F1665*constantes!$B$9)</f>
        <v>25.366111266598356</v>
      </c>
      <c r="T1665">
        <f>(O1665*constantes!$D$4)+(P1665*constantes!$D$5)+(D1665*constantes!$D$6)+(Q1665*constantes!$D$8)+(F1665*constantes!$D$9)</f>
        <v>27.304805489925428</v>
      </c>
      <c r="U1665">
        <f>(O1665*constantes!$D$4)+(P1665*constantes!$E$5)+(D1665*constantes!$D$6)+(Q1665*constantes!$D$8)+(F1665*constantes!$D$9)</f>
        <v>27.659284258426744</v>
      </c>
      <c r="V1665" s="5">
        <f t="shared" si="369"/>
        <v>0.29955405509111943</v>
      </c>
      <c r="W1665" s="5">
        <f t="shared" si="370"/>
        <v>0.4009328130081764</v>
      </c>
      <c r="X1665" s="6">
        <f t="shared" si="371"/>
        <v>0.17534334254663808</v>
      </c>
      <c r="Y1665" s="6">
        <f t="shared" si="372"/>
        <v>0.24028161254826108</v>
      </c>
      <c r="AA1665">
        <f>(O1665*constantes!$B$4)+(LN(110)*constantes!$B$5)+(LN(22)*constantes!$B$8)+(F1665*constantes!$B$9)</f>
        <v>23.409868764368586</v>
      </c>
      <c r="AB1665">
        <f t="shared" si="373"/>
        <v>6.9883054652788434E-2</v>
      </c>
      <c r="AC1665">
        <f>(O1665*constantes!$D$4)+(LN(110)*constantes!$D$5)+(LN(22)*constantes!$D$8)+(F1665*constantes!$D$9)</f>
        <v>25.50109645445777</v>
      </c>
      <c r="AD1665" s="7">
        <f t="shared" si="374"/>
        <v>3.1250958582138333E-2</v>
      </c>
      <c r="AF1665">
        <f>(O1665*constantes!$B$4)+(LN(125)*constantes!$B$5)+(LN(22.5)*constantes!$B$8)+(F1665*constantes!$B$9)</f>
        <v>23.664825701122982</v>
      </c>
      <c r="AG1665">
        <f t="shared" si="375"/>
        <v>8.9246869441510945E-2</v>
      </c>
      <c r="AH1665">
        <f>(O1665*constantes!$D$4)+(LN(125)*constantes!$D$5)+(LN(22.5)*constantes!$D$8)+(F1665*constantes!$D$9)</f>
        <v>25.872169471066002</v>
      </c>
      <c r="AI1665">
        <f t="shared" si="376"/>
        <v>4.4971857043080821E-2</v>
      </c>
    </row>
    <row r="1666" spans="1:35" x14ac:dyDescent="0.25">
      <c r="A1666" s="11">
        <v>1665</v>
      </c>
      <c r="B1666">
        <v>1</v>
      </c>
      <c r="C1666">
        <v>53</v>
      </c>
      <c r="D1666">
        <v>1</v>
      </c>
      <c r="E1666">
        <v>1</v>
      </c>
      <c r="F1666">
        <v>0</v>
      </c>
      <c r="G1666">
        <v>130</v>
      </c>
      <c r="H1666">
        <v>30.63</v>
      </c>
      <c r="I1666">
        <f>IF(AND(B1666=1,E1666=0),V1666,IF(AND(B1666=1,E1666=1),W1666,IF(AND(B1666=0,E1666=0),X1666,IF(AND(B1666=0,E1666=1),Y1666,ERROR))))</f>
        <v>0.34097384012361864</v>
      </c>
      <c r="K1666">
        <f t="shared" si="364"/>
        <v>0.10001327473115296</v>
      </c>
      <c r="L1666">
        <f t="shared" si="365"/>
        <v>7.8415260777171425E-2</v>
      </c>
      <c r="M1666" s="22" t="str">
        <f t="shared" si="363"/>
        <v>'&gt;30%</v>
      </c>
      <c r="O1666">
        <f t="shared" si="366"/>
        <v>3.970291913552122</v>
      </c>
      <c r="P1666">
        <f t="shared" si="367"/>
        <v>4.8675344504555822</v>
      </c>
      <c r="Q1666">
        <f t="shared" si="368"/>
        <v>3.4219799208446839</v>
      </c>
      <c r="R1666">
        <f>(O1666*constantes!$B$4)+(P1666*constantes!$B$5)+(D1666*constantes!$B$6)+(Q1666*constantes!$B$8)+(F1666*constantes!$B$9)</f>
        <v>24.811398745410397</v>
      </c>
      <c r="S1666" s="4">
        <f>(O1666*constantes!$B$4)+(P1666*constantes!$C$5)+(D1666*constantes!$B$6)+(Q1666*constantes!$B$8)+(F1666*constantes!$B$9)</f>
        <v>25.160108913441036</v>
      </c>
      <c r="T1666">
        <f>(O1666*constantes!$D$4)+(P1666*constantes!$D$5)+(D1666*constantes!$D$6)+(Q1666*constantes!$D$8)+(F1666*constantes!$D$9)</f>
        <v>26.863545782772132</v>
      </c>
      <c r="U1666">
        <f>(O1666*constantes!$D$4)+(P1666*constantes!$E$5)+(D1666*constantes!$D$6)+(Q1666*constantes!$D$8)+(F1666*constantes!$D$9)</f>
        <v>27.20310498603591</v>
      </c>
      <c r="V1666" s="5">
        <f t="shared" si="369"/>
        <v>0.25489385273269971</v>
      </c>
      <c r="W1666" s="5">
        <f t="shared" si="370"/>
        <v>0.34097384012361864</v>
      </c>
      <c r="X1666" s="6">
        <f t="shared" si="371"/>
        <v>0.11662570800197358</v>
      </c>
      <c r="Y1666" s="6">
        <f t="shared" si="372"/>
        <v>0.15982539581647448</v>
      </c>
      <c r="AA1666">
        <f>(O1666*constantes!$B$4)+(LN(110)*constantes!$B$5)+(LN(22)*constantes!$B$8)+(F1666*constantes!$B$9)</f>
        <v>23.529612757934284</v>
      </c>
      <c r="AB1666">
        <f t="shared" si="373"/>
        <v>7.8415260777171425E-2</v>
      </c>
      <c r="AC1666">
        <f>(O1666*constantes!$D$4)+(LN(110)*constantes!$D$5)+(LN(22)*constantes!$D$8)+(F1666*constantes!$D$9)</f>
        <v>25.605765897229862</v>
      </c>
      <c r="AD1666" s="7">
        <f t="shared" si="374"/>
        <v>3.4638908987597139E-2</v>
      </c>
      <c r="AF1666">
        <f>(O1666*constantes!$B$4)+(LN(125)*constantes!$B$5)+(LN(22.5)*constantes!$B$8)+(F1666*constantes!$B$9)</f>
        <v>23.784569694688678</v>
      </c>
      <c r="AG1666">
        <f t="shared" si="375"/>
        <v>0.10001327473115296</v>
      </c>
      <c r="AH1666">
        <f>(O1666*constantes!$D$4)+(LN(125)*constantes!$D$5)+(LN(22.5)*constantes!$D$8)+(F1666*constantes!$D$9)</f>
        <v>25.976838913838094</v>
      </c>
      <c r="AI1666">
        <f t="shared" si="376"/>
        <v>4.9808625979083754E-2</v>
      </c>
    </row>
    <row r="1667" spans="1:35" x14ac:dyDescent="0.25">
      <c r="A1667" s="11">
        <v>1666</v>
      </c>
      <c r="B1667">
        <v>1</v>
      </c>
      <c r="C1667">
        <v>41</v>
      </c>
      <c r="D1667">
        <v>1</v>
      </c>
      <c r="E1667">
        <v>0</v>
      </c>
      <c r="F1667">
        <v>0</v>
      </c>
      <c r="G1667">
        <v>122</v>
      </c>
      <c r="H1667">
        <v>25.03</v>
      </c>
      <c r="I1667">
        <f>IF(AND(B1667=1,E1667=0),V1667,IF(AND(B1667=1,E1667=1),W1667,IF(AND(B1667=0,E1667=0),X1667,IF(AND(B1667=0,E1667=1),Y1667,ERROR))))</f>
        <v>9.5356553939246469E-2</v>
      </c>
      <c r="K1667">
        <f t="shared" si="364"/>
        <v>4.62827295767122E-2</v>
      </c>
      <c r="L1667">
        <f t="shared" si="365"/>
        <v>3.6057212319339005E-2</v>
      </c>
      <c r="M1667" s="22" t="str">
        <f t="shared" ref="M1667:M1730" si="377">_xlfn.IFS(I1667&lt;=(L1667*1.05),"OPTIMAL",I1667&lt;=(K1667*1.1),"NORMAL",I1667&lt;=0.3,"Elevated Risk",I1667&gt;0.3,"'&gt;30%")</f>
        <v>Elevated Risk</v>
      </c>
      <c r="O1667">
        <f t="shared" si="366"/>
        <v>3.713572066704308</v>
      </c>
      <c r="P1667">
        <f t="shared" si="367"/>
        <v>4.8040210447332568</v>
      </c>
      <c r="Q1667">
        <f t="shared" si="368"/>
        <v>3.2200751054436827</v>
      </c>
      <c r="R1667">
        <f>(O1667*constantes!$B$4)+(P1667*constantes!$B$5)+(D1667*constantes!$B$6)+(Q1667*constantes!$B$8)+(F1667*constantes!$B$9)</f>
        <v>23.734353601774203</v>
      </c>
      <c r="S1667" s="4">
        <f>(O1667*constantes!$B$4)+(P1667*constantes!$C$5)+(D1667*constantes!$B$6)+(Q1667*constantes!$B$8)+(F1667*constantes!$B$9)</f>
        <v>24.078513669418893</v>
      </c>
      <c r="T1667">
        <f>(O1667*constantes!$D$4)+(P1667*constantes!$D$5)+(D1667*constantes!$D$6)+(Q1667*constantes!$D$8)+(F1667*constantes!$D$9)</f>
        <v>25.8831117781458</v>
      </c>
      <c r="U1667">
        <f>(O1667*constantes!$D$4)+(P1667*constantes!$E$5)+(D1667*constantes!$D$6)+(Q1667*constantes!$D$8)+(F1667*constantes!$D$9)</f>
        <v>26.218240286226393</v>
      </c>
      <c r="V1667" s="5">
        <f t="shared" si="369"/>
        <v>9.5356553939246469E-2</v>
      </c>
      <c r="W1667" s="5">
        <f t="shared" si="370"/>
        <v>0.13184318119293814</v>
      </c>
      <c r="X1667" s="6">
        <f t="shared" si="371"/>
        <v>4.5455236087832529E-2</v>
      </c>
      <c r="Y1667" s="6">
        <f t="shared" si="372"/>
        <v>6.2971497060737236E-2</v>
      </c>
      <c r="AA1667">
        <f>(O1667*constantes!$B$4)+(LN(110)*constantes!$B$5)+(LN(22)*constantes!$B$8)+(F1667*constantes!$B$9)</f>
        <v>22.730454143490913</v>
      </c>
      <c r="AB1667">
        <f t="shared" si="373"/>
        <v>3.6057212319339005E-2</v>
      </c>
      <c r="AC1667">
        <f>(O1667*constantes!$D$4)+(LN(110)*constantes!$D$5)+(LN(22)*constantes!$D$8)+(F1667*constantes!$D$9)</f>
        <v>24.907213223567677</v>
      </c>
      <c r="AD1667" s="7">
        <f t="shared" si="374"/>
        <v>1.7378724267438583E-2</v>
      </c>
      <c r="AF1667">
        <f>(O1667*constantes!$B$4)+(LN(125)*constantes!$B$5)+(LN(22.5)*constantes!$B$8)+(F1667*constantes!$B$9)</f>
        <v>22.985411080245306</v>
      </c>
      <c r="AG1667">
        <f t="shared" si="375"/>
        <v>4.62827295767122E-2</v>
      </c>
      <c r="AH1667">
        <f>(O1667*constantes!$D$4)+(LN(125)*constantes!$D$5)+(LN(22.5)*constantes!$D$8)+(F1667*constantes!$D$9)</f>
        <v>25.278286240175909</v>
      </c>
      <c r="AI1667">
        <f t="shared" si="376"/>
        <v>2.5088146116023613E-2</v>
      </c>
    </row>
    <row r="1668" spans="1:35" x14ac:dyDescent="0.25">
      <c r="A1668" s="11">
        <v>1667</v>
      </c>
      <c r="B1668">
        <v>1</v>
      </c>
      <c r="C1668">
        <v>56</v>
      </c>
      <c r="D1668">
        <v>0</v>
      </c>
      <c r="E1668">
        <v>0</v>
      </c>
      <c r="F1668">
        <v>1</v>
      </c>
      <c r="G1668">
        <v>115</v>
      </c>
      <c r="H1668">
        <v>25.09</v>
      </c>
      <c r="I1668">
        <f>IF(AND(B1668=1,E1668=0),V1668,IF(AND(B1668=1,E1668=1),W1668,IF(AND(B1668=0,E1668=0),X1668,IF(AND(B1668=0,E1668=1),Y1668,ERROR))))</f>
        <v>0.18027370996861092</v>
      </c>
      <c r="K1668">
        <f t="shared" si="364"/>
        <v>0.19171215786913631</v>
      </c>
      <c r="L1668">
        <f t="shared" si="365"/>
        <v>0.15205375803350241</v>
      </c>
      <c r="M1668" s="22" t="str">
        <f t="shared" si="377"/>
        <v>NORMAL</v>
      </c>
      <c r="O1668">
        <f t="shared" si="366"/>
        <v>4.0253516907351496</v>
      </c>
      <c r="P1668">
        <f t="shared" si="367"/>
        <v>4.7449321283632502</v>
      </c>
      <c r="Q1668">
        <f t="shared" si="368"/>
        <v>3.222469360378331</v>
      </c>
      <c r="R1668">
        <f>(O1668*constantes!$B$4)+(P1668*constantes!$B$5)+(D1668*constantes!$B$6)+(Q1668*constantes!$B$8)+(F1668*constantes!$B$9)</f>
        <v>24.419264526702118</v>
      </c>
      <c r="S1668" s="4">
        <f>(O1668*constantes!$B$4)+(P1668*constantes!$C$5)+(D1668*constantes!$B$6)+(Q1668*constantes!$B$8)+(F1668*constantes!$B$9)</f>
        <v>24.759191464378066</v>
      </c>
      <c r="T1668">
        <f>(O1668*constantes!$D$4)+(P1668*constantes!$D$5)+(D1668*constantes!$D$6)+(Q1668*constantes!$D$8)+(F1668*constantes!$D$9)</f>
        <v>26.725448218796384</v>
      </c>
      <c r="U1668">
        <f>(O1668*constantes!$D$4)+(P1668*constantes!$E$5)+(D1668*constantes!$D$6)+(Q1668*constantes!$D$8)+(F1668*constantes!$D$9)</f>
        <v>27.056454684071007</v>
      </c>
      <c r="V1668" s="5">
        <f t="shared" si="369"/>
        <v>0.18027370996861092</v>
      </c>
      <c r="W1668" s="5">
        <f t="shared" si="370"/>
        <v>0.2436581355795151</v>
      </c>
      <c r="X1668" s="6">
        <f t="shared" si="371"/>
        <v>0.10238243093110666</v>
      </c>
      <c r="Y1668" s="6">
        <f t="shared" si="372"/>
        <v>0.13962882496569595</v>
      </c>
      <c r="AA1668">
        <f>(O1668*constantes!$B$4)+(LN(110)*constantes!$B$5)+(LN(22)*constantes!$B$8)+(F1668*constantes!$B$9)</f>
        <v>24.232611641913962</v>
      </c>
      <c r="AB1668">
        <f t="shared" si="373"/>
        <v>0.15205375803350241</v>
      </c>
      <c r="AC1668">
        <f>(O1668*constantes!$D$4)+(LN(110)*constantes!$D$5)+(LN(22)*constantes!$D$8)+(F1668*constantes!$D$9)</f>
        <v>26.533217405129278</v>
      </c>
      <c r="AD1668" s="7">
        <f t="shared" si="374"/>
        <v>8.526583723557013E-2</v>
      </c>
      <c r="AF1668">
        <f>(O1668*constantes!$B$4)+(LN(125)*constantes!$B$5)+(LN(22.5)*constantes!$B$8)+(F1668*constantes!$B$9)</f>
        <v>24.487568578668355</v>
      </c>
      <c r="AG1668">
        <f t="shared" si="375"/>
        <v>0.19171215786913631</v>
      </c>
      <c r="AH1668">
        <f>(O1668*constantes!$D$4)+(LN(125)*constantes!$D$5)+(LN(22.5)*constantes!$D$8)+(F1668*constantes!$D$9)</f>
        <v>26.90429042173751</v>
      </c>
      <c r="AI1668">
        <f t="shared" si="376"/>
        <v>0.12116948708462794</v>
      </c>
    </row>
    <row r="1669" spans="1:35" x14ac:dyDescent="0.25">
      <c r="A1669" s="11">
        <v>1668</v>
      </c>
      <c r="B1669">
        <v>1</v>
      </c>
      <c r="C1669">
        <v>44</v>
      </c>
      <c r="D1669">
        <v>1</v>
      </c>
      <c r="E1669">
        <v>1</v>
      </c>
      <c r="F1669">
        <v>0</v>
      </c>
      <c r="G1669">
        <v>157</v>
      </c>
      <c r="H1669">
        <v>29.91</v>
      </c>
      <c r="I1669">
        <f>IF(AND(B1669=1,E1669=0),V1669,IF(AND(B1669=1,E1669=1),W1669,IF(AND(B1669=0,E1669=0),X1669,IF(AND(B1669=0,E1669=1),Y1669,ERROR))))</f>
        <v>0.28092963952887329</v>
      </c>
      <c r="K1669">
        <f t="shared" si="364"/>
        <v>5.7330036913051163E-2</v>
      </c>
      <c r="L1669">
        <f t="shared" si="365"/>
        <v>4.4721443860098575E-2</v>
      </c>
      <c r="M1669" s="22" t="str">
        <f t="shared" si="377"/>
        <v>Elevated Risk</v>
      </c>
      <c r="O1669">
        <f t="shared" si="366"/>
        <v>3.784189633918261</v>
      </c>
      <c r="P1669">
        <f t="shared" si="367"/>
        <v>5.0562458053483077</v>
      </c>
      <c r="Q1669">
        <f t="shared" si="368"/>
        <v>3.3981928726418569</v>
      </c>
      <c r="R1669">
        <f>(O1669*constantes!$B$4)+(P1669*constantes!$B$5)+(D1669*constantes!$B$6)+(Q1669*constantes!$B$8)+(F1669*constantes!$B$9)</f>
        <v>24.563286795032013</v>
      </c>
      <c r="S1669" s="4">
        <f>(O1669*constantes!$B$4)+(P1669*constantes!$C$5)+(D1669*constantes!$B$6)+(Q1669*constantes!$B$8)+(F1669*constantes!$B$9)</f>
        <v>24.925516244527167</v>
      </c>
      <c r="T1669">
        <f>(O1669*constantes!$D$4)+(P1669*constantes!$D$5)+(D1669*constantes!$D$6)+(Q1669*constantes!$D$8)+(F1669*constantes!$D$9)</f>
        <v>26.87581538162642</v>
      </c>
      <c r="U1669">
        <f>(O1669*constantes!$D$4)+(P1669*constantes!$E$5)+(D1669*constantes!$D$6)+(Q1669*constantes!$D$8)+(F1669*constantes!$D$9)</f>
        <v>27.228539089007519</v>
      </c>
      <c r="V1669" s="5">
        <f t="shared" si="369"/>
        <v>0.20513143409339962</v>
      </c>
      <c r="W1669" s="5">
        <f t="shared" si="370"/>
        <v>0.28092963952887329</v>
      </c>
      <c r="X1669" s="6">
        <f t="shared" si="371"/>
        <v>0.11797701322265075</v>
      </c>
      <c r="Y1669" s="6">
        <f t="shared" si="372"/>
        <v>0.16358601391255123</v>
      </c>
      <c r="AA1669">
        <f>(O1669*constantes!$B$4)+(LN(110)*constantes!$B$5)+(LN(22)*constantes!$B$8)+(F1669*constantes!$B$9)</f>
        <v>22.95028380552526</v>
      </c>
      <c r="AB1669">
        <f t="shared" si="373"/>
        <v>4.4721443860098575E-2</v>
      </c>
      <c r="AC1669">
        <f>(O1669*constantes!$D$4)+(LN(110)*constantes!$D$5)+(LN(22)*constantes!$D$8)+(F1669*constantes!$D$9)</f>
        <v>25.099368567186549</v>
      </c>
      <c r="AD1669" s="7">
        <f t="shared" si="374"/>
        <v>2.102161003401426E-2</v>
      </c>
      <c r="AF1669">
        <f>(O1669*constantes!$B$4)+(LN(125)*constantes!$B$5)+(LN(22.5)*constantes!$B$8)+(F1669*constantes!$B$9)</f>
        <v>23.205240742279653</v>
      </c>
      <c r="AG1669">
        <f t="shared" si="375"/>
        <v>5.7330036913051163E-2</v>
      </c>
      <c r="AH1669">
        <f>(O1669*constantes!$D$4)+(LN(125)*constantes!$D$5)+(LN(22.5)*constantes!$D$8)+(F1669*constantes!$D$9)</f>
        <v>25.470441583794781</v>
      </c>
      <c r="AI1669">
        <f t="shared" si="376"/>
        <v>3.0321952038303235E-2</v>
      </c>
    </row>
    <row r="1670" spans="1:35" x14ac:dyDescent="0.25">
      <c r="A1670" s="11">
        <v>1669</v>
      </c>
      <c r="B1670">
        <v>0</v>
      </c>
      <c r="C1670">
        <v>57</v>
      </c>
      <c r="D1670">
        <v>1</v>
      </c>
      <c r="E1670">
        <v>1</v>
      </c>
      <c r="F1670">
        <v>0</v>
      </c>
      <c r="G1670">
        <v>126.5</v>
      </c>
      <c r="H1670">
        <v>26</v>
      </c>
      <c r="I1670">
        <f>IF(AND(B1670=1,E1670=0),V1670,IF(AND(B1670=1,E1670=1),W1670,IF(AND(B1670=0,E1670=0),X1670,IF(AND(B1670=0,E1670=1),Y1670,ERROR))))</f>
        <v>0.16509975587843961</v>
      </c>
      <c r="K1670">
        <f t="shared" si="364"/>
        <v>6.0378388617794876E-2</v>
      </c>
      <c r="L1670">
        <f t="shared" si="365"/>
        <v>4.2061248414153263E-2</v>
      </c>
      <c r="M1670" s="22" t="str">
        <f t="shared" si="377"/>
        <v>Elevated Risk</v>
      </c>
      <c r="O1670">
        <f t="shared" si="366"/>
        <v>4.0430512678345503</v>
      </c>
      <c r="P1670">
        <f t="shared" si="367"/>
        <v>4.8402423081675749</v>
      </c>
      <c r="Q1670">
        <f t="shared" si="368"/>
        <v>3.2580965380214821</v>
      </c>
      <c r="R1670">
        <f>(O1670*constantes!$B$4)+(P1670*constantes!$B$5)+(D1670*constantes!$B$6)+(Q1670*constantes!$B$8)+(F1670*constantes!$B$9)</f>
        <v>24.857344768201042</v>
      </c>
      <c r="S1670" s="4">
        <f>(O1670*constantes!$B$4)+(P1670*constantes!$C$5)+(D1670*constantes!$B$6)+(Q1670*constantes!$B$8)+(F1670*constantes!$B$9)</f>
        <v>25.204099727158162</v>
      </c>
      <c r="T1670">
        <f>(O1670*constantes!$D$4)+(P1670*constantes!$D$5)+(D1670*constantes!$D$6)+(Q1670*constantes!$D$8)+(F1670*constantes!$D$9)</f>
        <v>26.900973359497694</v>
      </c>
      <c r="U1670">
        <f>(O1670*constantes!$D$4)+(P1670*constantes!$E$5)+(D1670*constantes!$D$6)+(Q1670*constantes!$D$8)+(F1670*constantes!$D$9)</f>
        <v>27.238628662915463</v>
      </c>
      <c r="V1670" s="5">
        <f t="shared" si="369"/>
        <v>0.26513068625541414</v>
      </c>
      <c r="W1670" s="5">
        <f t="shared" si="370"/>
        <v>0.35321757920240759</v>
      </c>
      <c r="X1670" s="6">
        <f t="shared" si="371"/>
        <v>0.12079350219061136</v>
      </c>
      <c r="Y1670" s="6">
        <f t="shared" si="372"/>
        <v>0.16509975587843961</v>
      </c>
      <c r="AA1670">
        <f>(O1670*constantes!$B$4)+(LN(110)*constantes!$B$5)+(LN(22)*constantes!$B$8)+(F1670*constantes!$B$9)</f>
        <v>23.756109717441312</v>
      </c>
      <c r="AB1670">
        <f t="shared" si="373"/>
        <v>9.7348342413305922E-2</v>
      </c>
      <c r="AC1670">
        <f>(O1670*constantes!$D$4)+(LN(110)*constantes!$D$5)+(LN(22)*constantes!$D$8)+(F1670*constantes!$D$9)</f>
        <v>25.803749193387144</v>
      </c>
      <c r="AD1670" s="7">
        <f t="shared" si="374"/>
        <v>4.2061248414153263E-2</v>
      </c>
      <c r="AF1670">
        <f>(O1670*constantes!$B$4)+(LN(125)*constantes!$B$5)+(LN(22.5)*constantes!$B$8)+(F1670*constantes!$B$9)</f>
        <v>24.011066654195705</v>
      </c>
      <c r="AG1670">
        <f t="shared" si="375"/>
        <v>0.12380054983513455</v>
      </c>
      <c r="AH1670">
        <f>(O1670*constantes!$D$4)+(LN(125)*constantes!$D$5)+(LN(22.5)*constantes!$D$8)+(F1670*constantes!$D$9)</f>
        <v>26.174822209995376</v>
      </c>
      <c r="AI1670">
        <f t="shared" si="376"/>
        <v>6.0378388617794876E-2</v>
      </c>
    </row>
    <row r="1671" spans="1:35" x14ac:dyDescent="0.25">
      <c r="A1671" s="11">
        <v>1670</v>
      </c>
      <c r="B1671">
        <v>0</v>
      </c>
      <c r="C1671">
        <v>40</v>
      </c>
      <c r="D1671">
        <v>1</v>
      </c>
      <c r="E1671">
        <v>1</v>
      </c>
      <c r="F1671">
        <v>0</v>
      </c>
      <c r="G1671">
        <v>144</v>
      </c>
      <c r="H1671">
        <v>22.17</v>
      </c>
      <c r="I1671">
        <f>IF(AND(B1671=1,E1671=0),V1671,IF(AND(B1671=1,E1671=1),W1671,IF(AND(B1671=0,E1671=0),X1671,IF(AND(B1671=0,E1671=1),Y1671,ERROR))))</f>
        <v>8.8057754401441923E-2</v>
      </c>
      <c r="K1671">
        <f t="shared" si="364"/>
        <v>2.3477142937900042E-2</v>
      </c>
      <c r="L1671">
        <f t="shared" si="365"/>
        <v>1.6258639030403699E-2</v>
      </c>
      <c r="M1671" s="22" t="str">
        <f t="shared" si="377"/>
        <v>Elevated Risk</v>
      </c>
      <c r="O1671">
        <f t="shared" si="366"/>
        <v>3.6888794541139363</v>
      </c>
      <c r="P1671">
        <f t="shared" si="367"/>
        <v>4.9698132995760007</v>
      </c>
      <c r="Q1671">
        <f t="shared" si="368"/>
        <v>3.0987400236282201</v>
      </c>
      <c r="R1671">
        <f>(O1671*constantes!$B$4)+(P1671*constantes!$B$5)+(D1671*constantes!$B$6)+(Q1671*constantes!$B$8)+(F1671*constantes!$B$9)</f>
        <v>23.868853569787714</v>
      </c>
      <c r="S1671" s="4">
        <f>(O1671*constantes!$B$4)+(P1671*constantes!$C$5)+(D1671*constantes!$B$6)+(Q1671*constantes!$B$8)+(F1671*constantes!$B$9)</f>
        <v>24.224890994569339</v>
      </c>
      <c r="T1671">
        <f>(O1671*constantes!$D$4)+(P1671*constantes!$D$5)+(D1671*constantes!$D$6)+(Q1671*constantes!$D$8)+(F1671*constantes!$D$9)</f>
        <v>26.22024758179607</v>
      </c>
      <c r="U1671">
        <f>(O1671*constantes!$D$4)+(P1671*constantes!$E$5)+(D1671*constantes!$D$6)+(Q1671*constantes!$D$8)+(F1671*constantes!$D$9)</f>
        <v>26.566941757574487</v>
      </c>
      <c r="V1671" s="5">
        <f t="shared" si="369"/>
        <v>0.10831444264625467</v>
      </c>
      <c r="W1671" s="5">
        <f t="shared" si="370"/>
        <v>0.15097743431745325</v>
      </c>
      <c r="X1671" s="6">
        <f t="shared" si="371"/>
        <v>6.3093948182837312E-2</v>
      </c>
      <c r="Y1671" s="6">
        <f t="shared" si="372"/>
        <v>8.8057754401441923E-2</v>
      </c>
      <c r="AA1671">
        <f>(O1671*constantes!$B$4)+(LN(110)*constantes!$B$5)+(LN(22)*constantes!$B$8)+(F1671*constantes!$B$9)</f>
        <v>22.653587028201589</v>
      </c>
      <c r="AB1671">
        <f t="shared" si="373"/>
        <v>3.3434567241904078E-2</v>
      </c>
      <c r="AC1671">
        <f>(O1671*constantes!$D$4)+(LN(110)*constantes!$D$5)+(LN(22)*constantes!$D$8)+(F1671*constantes!$D$9)</f>
        <v>24.840022896226397</v>
      </c>
      <c r="AD1671" s="7">
        <f t="shared" si="374"/>
        <v>1.6258639030403699E-2</v>
      </c>
      <c r="AF1671">
        <f>(O1671*constantes!$B$4)+(LN(125)*constantes!$B$5)+(LN(22.5)*constantes!$B$8)+(F1671*constantes!$B$9)</f>
        <v>22.908543964955982</v>
      </c>
      <c r="AG1671">
        <f t="shared" si="375"/>
        <v>4.2933030992125865E-2</v>
      </c>
      <c r="AH1671">
        <f>(O1671*constantes!$D$4)+(LN(125)*constantes!$D$5)+(LN(22.5)*constantes!$D$8)+(F1671*constantes!$D$9)</f>
        <v>25.211095912834629</v>
      </c>
      <c r="AI1671">
        <f t="shared" si="376"/>
        <v>2.3477142937900042E-2</v>
      </c>
    </row>
    <row r="1672" spans="1:35" x14ac:dyDescent="0.25">
      <c r="A1672" s="11">
        <v>1671</v>
      </c>
      <c r="B1672">
        <v>1</v>
      </c>
      <c r="C1672">
        <v>66</v>
      </c>
      <c r="D1672">
        <v>0</v>
      </c>
      <c r="E1672">
        <v>0</v>
      </c>
      <c r="F1672">
        <v>0</v>
      </c>
      <c r="G1672">
        <v>120</v>
      </c>
      <c r="H1672">
        <v>19.09</v>
      </c>
      <c r="I1672">
        <f>IF(AND(B1672=1,E1672=0),V1672,IF(AND(B1672=1,E1672=1),W1672,IF(AND(B1672=0,E1672=0),X1672,IF(AND(B1672=0,E1672=1),Y1672,ERROR))))</f>
        <v>0.15613119311727575</v>
      </c>
      <c r="K1672">
        <f t="shared" si="364"/>
        <v>0.18827626444083834</v>
      </c>
      <c r="L1672">
        <f t="shared" si="365"/>
        <v>0.14926180477179407</v>
      </c>
      <c r="M1672" s="22" t="str">
        <f t="shared" si="377"/>
        <v>OPTIMAL</v>
      </c>
      <c r="O1672">
        <f t="shared" si="366"/>
        <v>4.1896547420264252</v>
      </c>
      <c r="P1672">
        <f t="shared" si="367"/>
        <v>4.7874917427820458</v>
      </c>
      <c r="Q1672">
        <f t="shared" si="368"/>
        <v>2.9491646377376561</v>
      </c>
      <c r="R1672">
        <f>(O1672*constantes!$B$4)+(P1672*constantes!$B$5)+(D1672*constantes!$B$6)+(Q1672*constantes!$B$8)+(F1672*constantes!$B$9)</f>
        <v>24.261417057797985</v>
      </c>
      <c r="S1672" s="4">
        <f>(O1672*constantes!$B$4)+(P1672*constantes!$C$5)+(D1672*constantes!$B$6)+(Q1672*constantes!$B$8)+(F1672*constantes!$B$9)</f>
        <v>24.604392966250888</v>
      </c>
      <c r="T1672">
        <f>(O1672*constantes!$D$4)+(P1672*constantes!$D$5)+(D1672*constantes!$D$6)+(Q1672*constantes!$D$8)+(F1672*constantes!$D$9)</f>
        <v>26.374887648118264</v>
      </c>
      <c r="U1672">
        <f>(O1672*constantes!$D$4)+(P1672*constantes!$E$5)+(D1672*constantes!$D$6)+(Q1672*constantes!$D$8)+(F1672*constantes!$D$9)</f>
        <v>26.70886307209474</v>
      </c>
      <c r="V1672" s="5">
        <f t="shared" si="369"/>
        <v>0.15613119311727575</v>
      </c>
      <c r="W1672" s="5">
        <f t="shared" si="370"/>
        <v>0.21275222380629155</v>
      </c>
      <c r="X1672" s="6">
        <f t="shared" si="371"/>
        <v>7.3250086558899974E-2</v>
      </c>
      <c r="Y1672" s="6">
        <f t="shared" si="372"/>
        <v>0.10078629917735293</v>
      </c>
      <c r="AA1672">
        <f>(O1672*constantes!$B$4)+(LN(110)*constantes!$B$5)+(LN(22)*constantes!$B$8)+(F1672*constantes!$B$9)</f>
        <v>24.212480468461653</v>
      </c>
      <c r="AB1672">
        <f t="shared" si="373"/>
        <v>0.14926180477179407</v>
      </c>
      <c r="AC1672">
        <f>(O1672*constantes!$D$4)+(LN(110)*constantes!$D$5)+(LN(22)*constantes!$D$8)+(F1672*constantes!$D$9)</f>
        <v>26.202667508906433</v>
      </c>
      <c r="AD1672" s="7">
        <f t="shared" si="374"/>
        <v>6.2029279911700597E-2</v>
      </c>
      <c r="AF1672">
        <f>(O1672*constantes!$B$4)+(LN(125)*constantes!$B$5)+(LN(22.5)*constantes!$B$8)+(F1672*constantes!$B$9)</f>
        <v>24.467437405216042</v>
      </c>
      <c r="AG1672">
        <f t="shared" si="375"/>
        <v>0.18827626444083834</v>
      </c>
      <c r="AH1672">
        <f>(O1672*constantes!$D$4)+(LN(125)*constantes!$D$5)+(LN(22.5)*constantes!$D$8)+(F1672*constantes!$D$9)</f>
        <v>26.573740525514665</v>
      </c>
      <c r="AI1672">
        <f t="shared" si="376"/>
        <v>8.8631036489936865E-2</v>
      </c>
    </row>
    <row r="1673" spans="1:35" x14ac:dyDescent="0.25">
      <c r="A1673" s="11">
        <v>1672</v>
      </c>
      <c r="B1673">
        <v>0</v>
      </c>
      <c r="C1673">
        <v>34</v>
      </c>
      <c r="D1673">
        <v>1</v>
      </c>
      <c r="E1673">
        <v>0</v>
      </c>
      <c r="F1673">
        <v>0</v>
      </c>
      <c r="G1673">
        <v>117.5</v>
      </c>
      <c r="H1673">
        <v>22.15</v>
      </c>
      <c r="I1673">
        <f>IF(AND(B1673=1,E1673=0),V1673,IF(AND(B1673=1,E1673=1),W1673,IF(AND(B1673=0,E1673=0),X1673,IF(AND(B1673=0,E1673=1),Y1673,ERROR))))</f>
        <v>2.3347336210598479E-2</v>
      </c>
      <c r="K1673">
        <f t="shared" si="364"/>
        <v>1.5150498846978833E-2</v>
      </c>
      <c r="L1673">
        <f t="shared" si="365"/>
        <v>1.0478459792489292E-2</v>
      </c>
      <c r="M1673" s="22" t="str">
        <f t="shared" si="377"/>
        <v>Elevated Risk</v>
      </c>
      <c r="O1673">
        <f t="shared" si="366"/>
        <v>3.5263605246161616</v>
      </c>
      <c r="P1673">
        <f t="shared" si="367"/>
        <v>4.7664383335842135</v>
      </c>
      <c r="Q1673">
        <f t="shared" si="368"/>
        <v>3.0978374964911444</v>
      </c>
      <c r="R1673">
        <f>(O1673*constantes!$B$4)+(P1673*constantes!$B$5)+(D1673*constantes!$B$6)+(Q1673*constantes!$B$8)+(F1673*constantes!$B$9)</f>
        <v>22.984946314667816</v>
      </c>
      <c r="S1673" s="4">
        <f>(O1673*constantes!$B$4)+(P1673*constantes!$C$5)+(D1673*constantes!$B$6)+(Q1673*constantes!$B$8)+(F1673*constantes!$B$9)</f>
        <v>23.326413956885791</v>
      </c>
      <c r="T1673">
        <f>(O1673*constantes!$D$4)+(P1673*constantes!$D$5)+(D1673*constantes!$D$6)+(Q1673*constantes!$D$8)+(F1673*constantes!$D$9)</f>
        <v>25.205485305720767</v>
      </c>
      <c r="U1673">
        <f>(O1673*constantes!$D$4)+(P1673*constantes!$E$5)+(D1673*constantes!$D$6)+(Q1673*constantes!$D$8)+(F1673*constantes!$D$9)</f>
        <v>25.537992043871604</v>
      </c>
      <c r="V1673" s="5">
        <f t="shared" si="369"/>
        <v>4.6261729253926909E-2</v>
      </c>
      <c r="W1673" s="5">
        <f t="shared" si="370"/>
        <v>6.447225741615159E-2</v>
      </c>
      <c r="X1673" s="6">
        <f t="shared" si="371"/>
        <v>2.3347336210598479E-2</v>
      </c>
      <c r="Y1673" s="6">
        <f t="shared" si="372"/>
        <v>3.2406279162822238E-2</v>
      </c>
      <c r="AA1673">
        <f>(O1673*constantes!$B$4)+(LN(110)*constantes!$B$5)+(LN(22)*constantes!$B$8)+(F1673*constantes!$B$9)</f>
        <v>22.147672101432196</v>
      </c>
      <c r="AB1673">
        <f t="shared" si="373"/>
        <v>2.0295430328568731E-2</v>
      </c>
      <c r="AC1673">
        <f>(O1673*constantes!$D$4)+(LN(110)*constantes!$D$5)+(LN(22)*constantes!$D$8)+(F1673*constantes!$D$9)</f>
        <v>24.397797512737885</v>
      </c>
      <c r="AD1673" s="7">
        <f t="shared" si="374"/>
        <v>1.0478459792489292E-2</v>
      </c>
      <c r="AF1673">
        <f>(O1673*constantes!$B$4)+(LN(125)*constantes!$B$5)+(LN(22.5)*constantes!$B$8)+(F1673*constantes!$B$9)</f>
        <v>22.402629038186589</v>
      </c>
      <c r="AG1673">
        <f t="shared" si="375"/>
        <v>2.6111793448385767E-2</v>
      </c>
      <c r="AH1673">
        <f>(O1673*constantes!$D$4)+(LN(125)*constantes!$D$5)+(LN(22.5)*constantes!$D$8)+(F1673*constantes!$D$9)</f>
        <v>24.768870529346117</v>
      </c>
      <c r="AI1673">
        <f t="shared" si="376"/>
        <v>1.5150498846978833E-2</v>
      </c>
    </row>
    <row r="1674" spans="1:35" x14ac:dyDescent="0.25">
      <c r="A1674" s="11">
        <v>1673</v>
      </c>
      <c r="B1674">
        <v>0</v>
      </c>
      <c r="C1674">
        <v>62</v>
      </c>
      <c r="D1674">
        <v>0</v>
      </c>
      <c r="E1674">
        <v>1</v>
      </c>
      <c r="F1674">
        <v>0</v>
      </c>
      <c r="G1674">
        <v>143.5</v>
      </c>
      <c r="H1674">
        <v>29.64</v>
      </c>
      <c r="I1674">
        <f>IF(AND(B1674=1,E1674=0),V1674,IF(AND(B1674=1,E1674=1),W1674,IF(AND(B1674=0,E1674=0),X1674,IF(AND(B1674=0,E1674=1),Y1674,ERROR))))</f>
        <v>0.17131693435586692</v>
      </c>
      <c r="K1674">
        <f t="shared" si="364"/>
        <v>7.5302674960658122E-2</v>
      </c>
      <c r="L1674">
        <f t="shared" si="365"/>
        <v>5.2585681787711391E-2</v>
      </c>
      <c r="M1674" s="22" t="str">
        <f t="shared" si="377"/>
        <v>Elevated Risk</v>
      </c>
      <c r="O1674">
        <f t="shared" si="366"/>
        <v>4.1271343850450917</v>
      </c>
      <c r="P1674">
        <f t="shared" si="367"/>
        <v>4.966335035199676</v>
      </c>
      <c r="Q1674">
        <f t="shared" si="368"/>
        <v>3.389124800427886</v>
      </c>
      <c r="R1674">
        <f>(O1674*constantes!$B$4)+(P1674*constantes!$B$5)+(D1674*constantes!$B$6)+(Q1674*constantes!$B$8)+(F1674*constantes!$B$9)</f>
        <v>24.7473495204034</v>
      </c>
      <c r="S1674" s="4">
        <f>(O1674*constantes!$B$4)+(P1674*constantes!$C$5)+(D1674*constantes!$B$6)+(Q1674*constantes!$B$8)+(F1674*constantes!$B$9)</f>
        <v>25.103137762325105</v>
      </c>
      <c r="T1674">
        <f>(O1674*constantes!$D$4)+(P1674*constantes!$D$5)+(D1674*constantes!$D$6)+(Q1674*constantes!$D$8)+(F1674*constantes!$D$9)</f>
        <v>26.932765099196928</v>
      </c>
      <c r="U1674">
        <f>(O1674*constantes!$D$4)+(P1674*constantes!$E$5)+(D1674*constantes!$D$6)+(Q1674*constantes!$D$8)+(F1674*constantes!$D$9)</f>
        <v>27.279216631252456</v>
      </c>
      <c r="V1674" s="5">
        <f t="shared" si="369"/>
        <v>0.24116757081767459</v>
      </c>
      <c r="W1674" s="5">
        <f t="shared" si="370"/>
        <v>0.32557822159416439</v>
      </c>
      <c r="X1674" s="6">
        <f t="shared" si="371"/>
        <v>0.12444207104550498</v>
      </c>
      <c r="Y1674" s="6">
        <f t="shared" si="372"/>
        <v>0.17131693435586692</v>
      </c>
      <c r="AA1674">
        <f>(O1674*constantes!$B$4)+(LN(110)*constantes!$B$5)+(LN(22)*constantes!$B$8)+(F1674*constantes!$B$9)</f>
        <v>24.017857097993041</v>
      </c>
      <c r="AB1674">
        <f t="shared" si="373"/>
        <v>0.12458920296857934</v>
      </c>
      <c r="AC1674">
        <f>(O1674*constantes!$D$4)+(LN(110)*constantes!$D$5)+(LN(22)*constantes!$D$8)+(F1674*constantes!$D$9)</f>
        <v>26.032545241135235</v>
      </c>
      <c r="AD1674" s="7">
        <f t="shared" si="374"/>
        <v>5.2585681787711391E-2</v>
      </c>
      <c r="AF1674">
        <f>(O1674*constantes!$B$4)+(LN(125)*constantes!$B$5)+(LN(22.5)*constantes!$B$8)+(F1674*constantes!$B$9)</f>
        <v>24.27281403474743</v>
      </c>
      <c r="AG1674">
        <f t="shared" si="375"/>
        <v>0.15777159470264646</v>
      </c>
      <c r="AH1674">
        <f>(O1674*constantes!$D$4)+(LN(125)*constantes!$D$5)+(LN(22.5)*constantes!$D$8)+(F1674*constantes!$D$9)</f>
        <v>26.403618257743467</v>
      </c>
      <c r="AI1674">
        <f t="shared" si="376"/>
        <v>7.5302674960658122E-2</v>
      </c>
    </row>
    <row r="1675" spans="1:35" x14ac:dyDescent="0.25">
      <c r="A1675" s="11">
        <v>1674</v>
      </c>
      <c r="B1675">
        <v>0</v>
      </c>
      <c r="C1675">
        <v>55</v>
      </c>
      <c r="D1675">
        <v>0</v>
      </c>
      <c r="E1675">
        <v>0</v>
      </c>
      <c r="F1675">
        <v>0</v>
      </c>
      <c r="G1675">
        <v>123</v>
      </c>
      <c r="H1675">
        <v>24.59</v>
      </c>
      <c r="I1675">
        <f>IF(AND(B1675=1,E1675=0),V1675,IF(AND(B1675=1,E1675=1),W1675,IF(AND(B1675=0,E1675=0),X1675,IF(AND(B1675=0,E1675=1),Y1675,ERROR))))</f>
        <v>5.4945138773781044E-2</v>
      </c>
      <c r="K1675">
        <f t="shared" si="364"/>
        <v>5.4942946453026109E-2</v>
      </c>
      <c r="L1675">
        <f t="shared" si="365"/>
        <v>3.8241136753246696E-2</v>
      </c>
      <c r="M1675" s="22" t="str">
        <f t="shared" si="377"/>
        <v>NORMAL</v>
      </c>
      <c r="O1675">
        <f t="shared" si="366"/>
        <v>4.0073331852324712</v>
      </c>
      <c r="P1675">
        <f t="shared" si="367"/>
        <v>4.8121843553724171</v>
      </c>
      <c r="Q1675">
        <f t="shared" si="368"/>
        <v>3.2023398562281011</v>
      </c>
      <c r="R1675">
        <f>(O1675*constantes!$B$4)+(P1675*constantes!$B$5)+(D1675*constantes!$B$6)+(Q1675*constantes!$B$8)+(F1675*constantes!$B$9)</f>
        <v>23.940373834087488</v>
      </c>
      <c r="S1675" s="4">
        <f>(O1675*constantes!$B$4)+(P1675*constantes!$C$5)+(D1675*constantes!$B$6)+(Q1675*constantes!$B$8)+(F1675*constantes!$B$9)</f>
        <v>24.285118721306368</v>
      </c>
      <c r="T1675">
        <f>(O1675*constantes!$D$4)+(P1675*constantes!$D$5)+(D1675*constantes!$D$6)+(Q1675*constantes!$D$8)+(F1675*constantes!$D$9)</f>
        <v>26.077671856907763</v>
      </c>
      <c r="U1675">
        <f>(O1675*constantes!$D$4)+(P1675*constantes!$E$5)+(D1675*constantes!$D$6)+(Q1675*constantes!$D$8)+(F1675*constantes!$D$9)</f>
        <v>26.413369837538546</v>
      </c>
      <c r="V1675" s="5">
        <f t="shared" si="369"/>
        <v>0.11586123135137405</v>
      </c>
      <c r="W1675" s="5">
        <f t="shared" si="370"/>
        <v>0.15956011584903496</v>
      </c>
      <c r="X1675" s="6">
        <f t="shared" si="371"/>
        <v>5.4945138773781044E-2</v>
      </c>
      <c r="Y1675" s="6">
        <f t="shared" si="372"/>
        <v>7.6011806740646004E-2</v>
      </c>
      <c r="AA1675">
        <f>(O1675*constantes!$B$4)+(LN(110)*constantes!$B$5)+(LN(22)*constantes!$B$8)+(F1675*constantes!$B$9)</f>
        <v>23.644920755024344</v>
      </c>
      <c r="AB1675">
        <f t="shared" si="373"/>
        <v>8.7567364830949512E-2</v>
      </c>
      <c r="AC1675">
        <f>(O1675*constantes!$D$4)+(LN(110)*constantes!$D$5)+(LN(22)*constantes!$D$8)+(F1675*constantes!$D$9)</f>
        <v>25.706557790361106</v>
      </c>
      <c r="AD1675" s="7">
        <f t="shared" si="374"/>
        <v>3.8241136753246696E-2</v>
      </c>
      <c r="AF1675">
        <f>(O1675*constantes!$B$4)+(LN(125)*constantes!$B$5)+(LN(22.5)*constantes!$B$8)+(F1675*constantes!$B$9)</f>
        <v>23.899877691778737</v>
      </c>
      <c r="AG1675">
        <f t="shared" si="375"/>
        <v>0.11152976090806932</v>
      </c>
      <c r="AH1675">
        <f>(O1675*constantes!$D$4)+(LN(125)*constantes!$D$5)+(LN(22.5)*constantes!$D$8)+(F1675*constantes!$D$9)</f>
        <v>26.077630806969339</v>
      </c>
      <c r="AI1675">
        <f t="shared" si="376"/>
        <v>5.4942946453026109E-2</v>
      </c>
    </row>
    <row r="1676" spans="1:35" x14ac:dyDescent="0.25">
      <c r="A1676" s="11">
        <v>1675</v>
      </c>
      <c r="B1676">
        <v>0</v>
      </c>
      <c r="C1676">
        <v>36</v>
      </c>
      <c r="D1676">
        <v>0</v>
      </c>
      <c r="E1676">
        <v>0</v>
      </c>
      <c r="F1676">
        <v>0</v>
      </c>
      <c r="G1676">
        <v>115</v>
      </c>
      <c r="H1676">
        <v>21.27</v>
      </c>
      <c r="I1676">
        <f>IF(AND(B1676=1,E1676=0),V1676,IF(AND(B1676=1,E1676=1),W1676,IF(AND(B1676=0,E1676=0),X1676,IF(AND(B1676=0,E1676=1),Y1676,ERROR))))</f>
        <v>1.3613434245561717E-2</v>
      </c>
      <c r="K1676">
        <f t="shared" si="364"/>
        <v>1.7677356619603457E-2</v>
      </c>
      <c r="L1676">
        <f t="shared" si="365"/>
        <v>1.2230943924327331E-2</v>
      </c>
      <c r="M1676" s="22" t="str">
        <f t="shared" si="377"/>
        <v>NORMAL</v>
      </c>
      <c r="O1676">
        <f t="shared" si="366"/>
        <v>3.5835189384561099</v>
      </c>
      <c r="P1676">
        <f t="shared" si="367"/>
        <v>4.7449321283632502</v>
      </c>
      <c r="Q1676">
        <f t="shared" si="368"/>
        <v>3.0572976292121457</v>
      </c>
      <c r="R1676">
        <f>(O1676*constantes!$B$4)+(P1676*constantes!$B$5)+(D1676*constantes!$B$6)+(Q1676*constantes!$B$8)+(F1676*constantes!$B$9)</f>
        <v>22.381313648850941</v>
      </c>
      <c r="S1676" s="4">
        <f>(O1676*constantes!$B$4)+(P1676*constantes!$C$5)+(D1676*constantes!$B$6)+(Q1676*constantes!$B$8)+(F1676*constantes!$B$9)</f>
        <v>22.721240586526886</v>
      </c>
      <c r="T1676">
        <f>(O1676*constantes!$D$4)+(P1676*constantes!$D$5)+(D1676*constantes!$D$6)+(Q1676*constantes!$D$8)+(F1676*constantes!$D$9)</f>
        <v>24.661116323993745</v>
      </c>
      <c r="U1676">
        <f>(O1676*constantes!$D$4)+(P1676*constantes!$E$5)+(D1676*constantes!$D$6)+(Q1676*constantes!$D$8)+(F1676*constantes!$D$9)</f>
        <v>24.992122789268368</v>
      </c>
      <c r="V1676" s="5">
        <f t="shared" si="369"/>
        <v>2.5568201924324407E-2</v>
      </c>
      <c r="W1676" s="5">
        <f t="shared" si="370"/>
        <v>3.5732503060281973E-2</v>
      </c>
      <c r="X1676" s="6">
        <f t="shared" si="371"/>
        <v>1.3613434245561717E-2</v>
      </c>
      <c r="Y1676" s="6">
        <f t="shared" si="372"/>
        <v>1.8904156942269434E-2</v>
      </c>
      <c r="AA1676">
        <f>(O1676*constantes!$B$4)+(LN(110)*constantes!$B$5)+(LN(22)*constantes!$B$8)+(F1676*constantes!$B$9)</f>
        <v>22.325603957379403</v>
      </c>
      <c r="AB1676">
        <f t="shared" si="373"/>
        <v>2.4199659473180479E-2</v>
      </c>
      <c r="AC1676">
        <f>(O1676*constantes!$D$4)+(LN(110)*constantes!$D$5)+(LN(22)*constantes!$D$8)+(F1676*constantes!$D$9)</f>
        <v>24.553329557885352</v>
      </c>
      <c r="AD1676" s="7">
        <f t="shared" si="374"/>
        <v>1.2230943924327331E-2</v>
      </c>
      <c r="AF1676">
        <f>(O1676*constantes!$B$4)+(LN(125)*constantes!$B$5)+(LN(22.5)*constantes!$B$8)+(F1676*constantes!$B$9)</f>
        <v>22.580560894133793</v>
      </c>
      <c r="AG1676">
        <f t="shared" si="375"/>
        <v>3.1117023555229495E-2</v>
      </c>
      <c r="AH1676">
        <f>(O1676*constantes!$D$4)+(LN(125)*constantes!$D$5)+(LN(22.5)*constantes!$D$8)+(F1676*constantes!$D$9)</f>
        <v>24.924402574493584</v>
      </c>
      <c r="AI1676">
        <f t="shared" si="376"/>
        <v>1.7677356619603457E-2</v>
      </c>
    </row>
    <row r="1677" spans="1:35" x14ac:dyDescent="0.25">
      <c r="A1677" s="11">
        <v>1676</v>
      </c>
      <c r="B1677">
        <v>0</v>
      </c>
      <c r="C1677">
        <v>39</v>
      </c>
      <c r="D1677">
        <v>0</v>
      </c>
      <c r="E1677">
        <v>0</v>
      </c>
      <c r="F1677">
        <v>0</v>
      </c>
      <c r="G1677">
        <v>112</v>
      </c>
      <c r="H1677">
        <v>22.01</v>
      </c>
      <c r="I1677">
        <f>IF(AND(B1677=1,E1677=0),V1677,IF(AND(B1677=1,E1677=1),W1677,IF(AND(B1677=0,E1677=0),X1677,IF(AND(B1677=0,E1677=1),Y1677,ERROR))))</f>
        <v>1.5971330196834832E-2</v>
      </c>
      <c r="K1677">
        <f t="shared" si="364"/>
        <v>2.1931490638549711E-2</v>
      </c>
      <c r="L1677">
        <f t="shared" si="365"/>
        <v>1.5184528759381921E-2</v>
      </c>
      <c r="M1677" s="22" t="str">
        <f t="shared" si="377"/>
        <v>NORMAL</v>
      </c>
      <c r="O1677">
        <f t="shared" si="366"/>
        <v>3.6635616461296463</v>
      </c>
      <c r="P1677">
        <f t="shared" si="367"/>
        <v>4.7184988712950942</v>
      </c>
      <c r="Q1677">
        <f t="shared" si="368"/>
        <v>3.0914968955383704</v>
      </c>
      <c r="R1677">
        <f>(O1677*constantes!$B$4)+(P1677*constantes!$B$5)+(D1677*constantes!$B$6)+(Q1677*constantes!$B$8)+(F1677*constantes!$B$9)</f>
        <v>22.608559741973803</v>
      </c>
      <c r="S1677" s="4">
        <f>(O1677*constantes!$B$4)+(P1677*constantes!$C$5)+(D1677*constantes!$B$6)+(Q1677*constantes!$B$8)+(F1677*constantes!$B$9)</f>
        <v>22.946593001113381</v>
      </c>
      <c r="T1677">
        <f>(O1677*constantes!$D$4)+(P1677*constantes!$D$5)+(D1677*constantes!$D$6)+(Q1677*constantes!$D$8)+(F1677*constantes!$D$9)</f>
        <v>24.822048136332672</v>
      </c>
      <c r="U1677">
        <f>(O1677*constantes!$D$4)+(P1677*constantes!$E$5)+(D1677*constantes!$D$6)+(Q1677*constantes!$D$8)+(F1677*constantes!$D$9)</f>
        <v>25.151210617594217</v>
      </c>
      <c r="V1677" s="5">
        <f t="shared" si="369"/>
        <v>3.1986294077503863E-2</v>
      </c>
      <c r="W1677" s="5">
        <f t="shared" si="370"/>
        <v>4.456041660747001E-2</v>
      </c>
      <c r="X1677" s="6">
        <f t="shared" si="371"/>
        <v>1.5971330196834832E-2</v>
      </c>
      <c r="Y1677" s="6">
        <f t="shared" si="372"/>
        <v>2.2127691373120206E-2</v>
      </c>
      <c r="AA1677">
        <f>(O1677*constantes!$B$4)+(LN(110)*constantes!$B$5)+(LN(22)*constantes!$B$8)+(F1677*constantes!$B$9)</f>
        <v>22.574773704658814</v>
      </c>
      <c r="AB1677">
        <f t="shared" si="373"/>
        <v>3.0940270522043956E-2</v>
      </c>
      <c r="AC1677">
        <f>(O1677*constantes!$D$4)+(LN(110)*constantes!$D$5)+(LN(22)*constantes!$D$8)+(F1677*constantes!$D$9)</f>
        <v>24.771131368454586</v>
      </c>
      <c r="AD1677" s="7">
        <f t="shared" si="374"/>
        <v>1.5184528759381921E-2</v>
      </c>
      <c r="AF1677">
        <f>(O1677*constantes!$B$4)+(LN(125)*constantes!$B$5)+(LN(22.5)*constantes!$B$8)+(F1677*constantes!$B$9)</f>
        <v>22.829730641413207</v>
      </c>
      <c r="AG1677">
        <f t="shared" si="375"/>
        <v>3.974481175054656E-2</v>
      </c>
      <c r="AH1677">
        <f>(O1677*constantes!$D$4)+(LN(125)*constantes!$D$5)+(LN(22.5)*constantes!$D$8)+(F1677*constantes!$D$9)</f>
        <v>25.142204385062819</v>
      </c>
      <c r="AI1677">
        <f t="shared" si="376"/>
        <v>2.1931490638549711E-2</v>
      </c>
    </row>
    <row r="1678" spans="1:35" x14ac:dyDescent="0.25">
      <c r="A1678" s="11">
        <v>1677</v>
      </c>
      <c r="B1678">
        <v>1</v>
      </c>
      <c r="C1678">
        <v>54</v>
      </c>
      <c r="D1678">
        <v>1</v>
      </c>
      <c r="E1678">
        <v>0</v>
      </c>
      <c r="F1678">
        <v>0</v>
      </c>
      <c r="G1678">
        <v>146</v>
      </c>
      <c r="H1678">
        <v>24.41</v>
      </c>
      <c r="I1678">
        <f>IF(AND(B1678=1,E1678=0),V1678,IF(AND(B1678=1,E1678=1),W1678,IF(AND(B1678=0,E1678=0),X1678,IF(AND(B1678=0,E1678=1),Y1678,ERROR))))</f>
        <v>0.27608862867682393</v>
      </c>
      <c r="K1678">
        <f t="shared" si="364"/>
        <v>0.10567740925235103</v>
      </c>
      <c r="L1678">
        <f t="shared" si="365"/>
        <v>8.2913210367502876E-2</v>
      </c>
      <c r="M1678" s="22" t="str">
        <f t="shared" si="377"/>
        <v>Elevated Risk</v>
      </c>
      <c r="O1678">
        <f t="shared" si="366"/>
        <v>3.9889840465642745</v>
      </c>
      <c r="P1678">
        <f t="shared" si="367"/>
        <v>4.9836066217083363</v>
      </c>
      <c r="Q1678">
        <f t="shared" si="368"/>
        <v>3.1949928844048685</v>
      </c>
      <c r="R1678">
        <f>(O1678*constantes!$B$4)+(P1678*constantes!$B$5)+(D1678*constantes!$B$6)+(Q1678*constantes!$B$8)+(F1678*constantes!$B$9)</f>
        <v>24.904961258361077</v>
      </c>
      <c r="S1678" s="4">
        <f>(O1678*constantes!$B$4)+(P1678*constantes!$C$5)+(D1678*constantes!$B$6)+(Q1678*constantes!$B$8)+(F1678*constantes!$B$9)</f>
        <v>25.26198683674026</v>
      </c>
      <c r="T1678">
        <f>(O1678*constantes!$D$4)+(P1678*constantes!$D$5)+(D1678*constantes!$D$6)+(Q1678*constantes!$D$8)+(F1678*constantes!$D$9)</f>
        <v>27.124861834006236</v>
      </c>
      <c r="U1678">
        <f>(O1678*constantes!$D$4)+(P1678*constantes!$E$5)+(D1678*constantes!$D$6)+(Q1678*constantes!$D$8)+(F1678*constantes!$D$9)</f>
        <v>27.472518231936611</v>
      </c>
      <c r="V1678" s="5">
        <f t="shared" si="369"/>
        <v>0.27608862867682393</v>
      </c>
      <c r="W1678" s="5">
        <f t="shared" si="370"/>
        <v>0.3697972808418053</v>
      </c>
      <c r="X1678" s="6">
        <f t="shared" si="371"/>
        <v>0.14874136177809216</v>
      </c>
      <c r="Y1678" s="6">
        <f t="shared" si="372"/>
        <v>0.20386830561802927</v>
      </c>
      <c r="AA1678">
        <f>(O1678*constantes!$B$4)+(LN(110)*constantes!$B$5)+(LN(22)*constantes!$B$8)+(F1678*constantes!$B$9)</f>
        <v>23.587800620315793</v>
      </c>
      <c r="AB1678">
        <f t="shared" si="373"/>
        <v>8.2913210367502876E-2</v>
      </c>
      <c r="AC1678">
        <f>(O1678*constantes!$D$4)+(LN(110)*constantes!$D$5)+(LN(22)*constantes!$D$8)+(F1678*constantes!$D$9)</f>
        <v>25.656628499605237</v>
      </c>
      <c r="AD1678" s="7">
        <f t="shared" si="374"/>
        <v>3.6413005758055728E-2</v>
      </c>
      <c r="AF1678">
        <f>(O1678*constantes!$B$4)+(LN(125)*constantes!$B$5)+(LN(22.5)*constantes!$B$8)+(F1678*constantes!$B$9)</f>
        <v>23.84275755707019</v>
      </c>
      <c r="AG1678">
        <f t="shared" si="375"/>
        <v>0.10567740925235103</v>
      </c>
      <c r="AH1678">
        <f>(O1678*constantes!$D$4)+(LN(125)*constantes!$D$5)+(LN(22.5)*constantes!$D$8)+(F1678*constantes!$D$9)</f>
        <v>26.027701516213469</v>
      </c>
      <c r="AI1678">
        <f t="shared" si="376"/>
        <v>5.2338355969762884E-2</v>
      </c>
    </row>
    <row r="1679" spans="1:35" x14ac:dyDescent="0.25">
      <c r="A1679" s="11">
        <v>1678</v>
      </c>
      <c r="B1679">
        <v>0</v>
      </c>
      <c r="C1679">
        <v>53</v>
      </c>
      <c r="D1679">
        <v>0</v>
      </c>
      <c r="E1679">
        <v>0</v>
      </c>
      <c r="F1679">
        <v>0</v>
      </c>
      <c r="G1679">
        <v>92</v>
      </c>
      <c r="H1679">
        <v>24.17</v>
      </c>
      <c r="I1679">
        <f>IF(AND(B1679=1,E1679=0),V1679,IF(AND(B1679=1,E1679=1),W1679,IF(AND(B1679=0,E1679=0),X1679,IF(AND(B1679=0,E1679=1),Y1679,ERROR))))</f>
        <v>2.2127790175685891E-2</v>
      </c>
      <c r="K1679">
        <f t="shared" si="364"/>
        <v>4.9808625979083754E-2</v>
      </c>
      <c r="L1679">
        <f t="shared" si="365"/>
        <v>3.4638908987597139E-2</v>
      </c>
      <c r="M1679" s="22" t="str">
        <f t="shared" si="377"/>
        <v>OPTIMAL</v>
      </c>
      <c r="O1679">
        <f t="shared" si="366"/>
        <v>3.970291913552122</v>
      </c>
      <c r="P1679">
        <f t="shared" si="367"/>
        <v>4.5217885770490405</v>
      </c>
      <c r="Q1679">
        <f t="shared" si="368"/>
        <v>3.1851121947153915</v>
      </c>
      <c r="R1679">
        <f>(O1679*constantes!$B$4)+(P1679*constantes!$B$5)+(D1679*constantes!$B$6)+(Q1679*constantes!$B$8)+(F1679*constantes!$B$9)</f>
        <v>23.27270086332787</v>
      </c>
      <c r="S1679" s="4">
        <f>(O1679*constantes!$B$4)+(P1679*constantes!$C$5)+(D1679*constantes!$B$6)+(Q1679*constantes!$B$8)+(F1679*constantes!$B$9)</f>
        <v>23.596641796987662</v>
      </c>
      <c r="T1679">
        <f>(O1679*constantes!$D$4)+(P1679*constantes!$D$5)+(D1679*constantes!$D$6)+(Q1679*constantes!$D$8)+(F1679*constantes!$D$9)</f>
        <v>25.151215133024532</v>
      </c>
      <c r="U1679">
        <f>(O1679*constantes!$D$4)+(P1679*constantes!$E$5)+(D1679*constantes!$D$6)+(Q1679*constantes!$D$8)+(F1679*constantes!$D$9)</f>
        <v>25.466655104159475</v>
      </c>
      <c r="V1679" s="5">
        <f t="shared" si="369"/>
        <v>6.1206028673129742E-2</v>
      </c>
      <c r="W1679" s="5">
        <f t="shared" si="370"/>
        <v>8.3617835002397167E-2</v>
      </c>
      <c r="X1679" s="6">
        <f t="shared" si="371"/>
        <v>2.2127790175685891E-2</v>
      </c>
      <c r="Y1679" s="6">
        <f t="shared" si="372"/>
        <v>3.020910433801538E-2</v>
      </c>
      <c r="AA1679">
        <f>(O1679*constantes!$B$4)+(LN(110)*constantes!$B$5)+(LN(22)*constantes!$B$8)+(F1679*constantes!$B$9)</f>
        <v>23.529612757934284</v>
      </c>
      <c r="AB1679">
        <f t="shared" si="373"/>
        <v>7.8415260777171425E-2</v>
      </c>
      <c r="AC1679">
        <f>(O1679*constantes!$D$4)+(LN(110)*constantes!$D$5)+(LN(22)*constantes!$D$8)+(F1679*constantes!$D$9)</f>
        <v>25.605765897229862</v>
      </c>
      <c r="AD1679" s="7">
        <f t="shared" si="374"/>
        <v>3.4638908987597139E-2</v>
      </c>
      <c r="AF1679">
        <f>(O1679*constantes!$B$4)+(LN(125)*constantes!$B$5)+(LN(22.5)*constantes!$B$8)+(F1679*constantes!$B$9)</f>
        <v>23.784569694688678</v>
      </c>
      <c r="AG1679">
        <f t="shared" si="375"/>
        <v>0.10001327473115296</v>
      </c>
      <c r="AH1679">
        <f>(O1679*constantes!$D$4)+(LN(125)*constantes!$D$5)+(LN(22.5)*constantes!$D$8)+(F1679*constantes!$D$9)</f>
        <v>25.976838913838094</v>
      </c>
      <c r="AI1679">
        <f t="shared" si="376"/>
        <v>4.9808625979083754E-2</v>
      </c>
    </row>
    <row r="1680" spans="1:35" x14ac:dyDescent="0.25">
      <c r="A1680" s="11">
        <v>1679</v>
      </c>
      <c r="B1680">
        <v>1</v>
      </c>
      <c r="C1680">
        <v>35</v>
      </c>
      <c r="D1680">
        <v>1</v>
      </c>
      <c r="E1680">
        <v>0</v>
      </c>
      <c r="F1680">
        <v>0</v>
      </c>
      <c r="G1680">
        <v>133</v>
      </c>
      <c r="H1680">
        <v>28.7</v>
      </c>
      <c r="I1680">
        <f>IF(AND(B1680=1,E1680=0),V1680,IF(AND(B1680=1,E1680=1),W1680,IF(AND(B1680=0,E1680=0),X1680,IF(AND(B1680=0,E1680=1),Y1680,ERROR))))</f>
        <v>7.6983715310637857E-2</v>
      </c>
      <c r="K1680">
        <f t="shared" si="364"/>
        <v>2.8542111166007578E-2</v>
      </c>
      <c r="L1680">
        <f t="shared" si="365"/>
        <v>2.2190585383473738E-2</v>
      </c>
      <c r="M1680" s="22" t="str">
        <f t="shared" si="377"/>
        <v>Elevated Risk</v>
      </c>
      <c r="O1680">
        <f t="shared" si="366"/>
        <v>3.5553480614894135</v>
      </c>
      <c r="P1680">
        <f t="shared" si="367"/>
        <v>4.8903491282217537</v>
      </c>
      <c r="Q1680">
        <f t="shared" si="368"/>
        <v>3.3568971227655755</v>
      </c>
      <c r="R1680">
        <f>(O1680*constantes!$B$4)+(P1680*constantes!$B$5)+(D1680*constantes!$B$6)+(Q1680*constantes!$B$8)+(F1680*constantes!$B$9)</f>
        <v>23.510422494290566</v>
      </c>
      <c r="S1680" s="4">
        <f>(O1680*constantes!$B$4)+(P1680*constantes!$C$5)+(D1680*constantes!$B$6)+(Q1680*constantes!$B$8)+(F1680*constantes!$B$9)</f>
        <v>23.860767105836374</v>
      </c>
      <c r="T1680">
        <f>(O1680*constantes!$D$4)+(P1680*constantes!$D$5)+(D1680*constantes!$D$6)+(Q1680*constantes!$D$8)+(F1680*constantes!$D$9)</f>
        <v>25.765356569957152</v>
      </c>
      <c r="U1680">
        <f>(O1680*constantes!$D$4)+(P1680*constantes!$E$5)+(D1680*constantes!$D$6)+(Q1680*constantes!$D$8)+(F1680*constantes!$D$9)</f>
        <v>26.106507325141902</v>
      </c>
      <c r="V1680" s="5">
        <f t="shared" si="369"/>
        <v>7.6983715310637857E-2</v>
      </c>
      <c r="W1680" s="5">
        <f t="shared" si="370"/>
        <v>0.10749076205993369</v>
      </c>
      <c r="X1680" s="6">
        <f t="shared" si="371"/>
        <v>4.050955209644147E-2</v>
      </c>
      <c r="Y1680" s="6">
        <f t="shared" si="372"/>
        <v>5.6506288783352732E-2</v>
      </c>
      <c r="AA1680">
        <f>(O1680*constantes!$B$4)+(LN(110)*constantes!$B$5)+(LN(22)*constantes!$B$8)+(F1680*constantes!$B$9)</f>
        <v>22.237909144217156</v>
      </c>
      <c r="AB1680">
        <f t="shared" si="373"/>
        <v>2.2190585383473738E-2</v>
      </c>
      <c r="AC1680">
        <f>(O1680*constantes!$D$4)+(LN(110)*constantes!$D$5)+(LN(22)*constantes!$D$8)+(F1680*constantes!$D$9)</f>
        <v>24.476674629697587</v>
      </c>
      <c r="AD1680" s="7">
        <f t="shared" si="374"/>
        <v>1.133354995431346E-2</v>
      </c>
      <c r="AF1680">
        <f>(O1680*constantes!$B$4)+(LN(125)*constantes!$B$5)+(LN(22.5)*constantes!$B$8)+(F1680*constantes!$B$9)</f>
        <v>22.492866080971549</v>
      </c>
      <c r="AG1680">
        <f t="shared" si="375"/>
        <v>2.8542111166007578E-2</v>
      </c>
      <c r="AH1680">
        <f>(O1680*constantes!$D$4)+(LN(125)*constantes!$D$5)+(LN(22.5)*constantes!$D$8)+(F1680*constantes!$D$9)</f>
        <v>24.84774764630582</v>
      </c>
      <c r="AI1680">
        <f t="shared" si="376"/>
        <v>1.6383680801150824E-2</v>
      </c>
    </row>
    <row r="1681" spans="1:35" x14ac:dyDescent="0.25">
      <c r="A1681" s="11">
        <v>1680</v>
      </c>
      <c r="B1681">
        <v>1</v>
      </c>
      <c r="C1681">
        <v>61</v>
      </c>
      <c r="D1681">
        <v>0</v>
      </c>
      <c r="E1681">
        <v>1</v>
      </c>
      <c r="F1681">
        <v>0</v>
      </c>
      <c r="G1681">
        <v>182.5</v>
      </c>
      <c r="H1681">
        <v>28.88</v>
      </c>
      <c r="I1681">
        <f>IF(AND(B1681=1,E1681=0),V1681,IF(AND(B1681=1,E1681=1),W1681,IF(AND(B1681=0,E1681=0),X1681,IF(AND(B1681=0,E1681=1),Y1681,ERROR))))</f>
        <v>0.44174969591141899</v>
      </c>
      <c r="K1681">
        <f t="shared" si="364"/>
        <v>0.15060331820878059</v>
      </c>
      <c r="L1681">
        <f t="shared" si="365"/>
        <v>0.11882079876600593</v>
      </c>
      <c r="M1681" s="22" t="str">
        <f t="shared" si="377"/>
        <v>'&gt;30%</v>
      </c>
      <c r="O1681">
        <f t="shared" si="366"/>
        <v>4.1108738641733114</v>
      </c>
      <c r="P1681">
        <f t="shared" si="367"/>
        <v>5.2067501730225461</v>
      </c>
      <c r="Q1681">
        <f t="shared" si="368"/>
        <v>3.3631493140246254</v>
      </c>
      <c r="R1681">
        <f>(O1681*constantes!$B$4)+(P1681*constantes!$B$5)+(D1681*constantes!$B$6)+(Q1681*constantes!$B$8)+(F1681*constantes!$B$9)</f>
        <v>25.122127896866917</v>
      </c>
      <c r="S1681" s="4">
        <f>(O1681*constantes!$B$4)+(P1681*constantes!$C$5)+(D1681*constantes!$B$6)+(Q1681*constantes!$B$8)+(F1681*constantes!$B$9)</f>
        <v>25.495139479262253</v>
      </c>
      <c r="T1681">
        <f>(O1681*constantes!$D$4)+(P1681*constantes!$D$5)+(D1681*constantes!$D$6)+(Q1681*constantes!$D$8)+(F1681*constantes!$D$9)</f>
        <v>27.551505261578011</v>
      </c>
      <c r="U1681">
        <f>(O1681*constantes!$D$4)+(P1681*constantes!$E$5)+(D1681*constantes!$D$6)+(Q1681*constantes!$D$8)+(F1681*constantes!$D$9)</f>
        <v>27.914728153648067</v>
      </c>
      <c r="V1681" s="5">
        <f t="shared" si="369"/>
        <v>0.33065205882776261</v>
      </c>
      <c r="W1681" s="5">
        <f t="shared" si="370"/>
        <v>0.44174969591141899</v>
      </c>
      <c r="X1681" s="6">
        <f t="shared" si="371"/>
        <v>0.21864780681369167</v>
      </c>
      <c r="Y1681" s="6">
        <f t="shared" si="372"/>
        <v>0.29867644015460815</v>
      </c>
      <c r="AA1681">
        <f>(O1681*constantes!$B$4)+(LN(110)*constantes!$B$5)+(LN(22)*constantes!$B$8)+(F1681*constantes!$B$9)</f>
        <v>23.967238746940023</v>
      </c>
      <c r="AB1681">
        <f t="shared" si="373"/>
        <v>0.11882079876600593</v>
      </c>
      <c r="AC1681">
        <f>(O1681*constantes!$D$4)+(LN(110)*constantes!$D$5)+(LN(22)*constantes!$D$8)+(F1681*constantes!$D$9)</f>
        <v>25.98829922560666</v>
      </c>
      <c r="AD1681" s="7">
        <f t="shared" si="374"/>
        <v>5.0368025874669486E-2</v>
      </c>
      <c r="AF1681">
        <f>(O1681*constantes!$B$4)+(LN(125)*constantes!$B$5)+(LN(22.5)*constantes!$B$8)+(F1681*constantes!$B$9)</f>
        <v>24.222195683694412</v>
      </c>
      <c r="AG1681">
        <f t="shared" si="375"/>
        <v>0.15060331820878059</v>
      </c>
      <c r="AH1681">
        <f>(O1681*constantes!$D$4)+(LN(125)*constantes!$D$5)+(LN(22.5)*constantes!$D$8)+(F1681*constantes!$D$9)</f>
        <v>26.359372242214892</v>
      </c>
      <c r="AI1681">
        <f t="shared" si="376"/>
        <v>7.2164067569494672E-2</v>
      </c>
    </row>
    <row r="1682" spans="1:35" x14ac:dyDescent="0.25">
      <c r="A1682" s="11">
        <v>1681</v>
      </c>
      <c r="B1682">
        <v>0</v>
      </c>
      <c r="C1682">
        <v>40</v>
      </c>
      <c r="D1682">
        <v>1</v>
      </c>
      <c r="E1682">
        <v>0</v>
      </c>
      <c r="F1682">
        <v>0</v>
      </c>
      <c r="G1682">
        <v>121</v>
      </c>
      <c r="H1682">
        <v>23.16</v>
      </c>
      <c r="I1682">
        <f>IF(AND(B1682=1,E1682=0),V1682,IF(AND(B1682=1,E1682=1),W1682,IF(AND(B1682=0,E1682=0),X1682,IF(AND(B1682=0,E1682=1),Y1682,ERROR))))</f>
        <v>4.0024988616063628E-2</v>
      </c>
      <c r="K1682">
        <f t="shared" si="364"/>
        <v>2.3477142937900042E-2</v>
      </c>
      <c r="L1682">
        <f t="shared" si="365"/>
        <v>1.6258639030403699E-2</v>
      </c>
      <c r="M1682" s="22" t="str">
        <f t="shared" si="377"/>
        <v>Elevated Risk</v>
      </c>
      <c r="O1682">
        <f t="shared" si="366"/>
        <v>3.6888794541139363</v>
      </c>
      <c r="P1682">
        <f t="shared" si="367"/>
        <v>4.7957905455967413</v>
      </c>
      <c r="Q1682">
        <f t="shared" si="368"/>
        <v>3.1424266527047946</v>
      </c>
      <c r="R1682">
        <f>(O1682*constantes!$B$4)+(P1682*constantes!$B$5)+(D1682*constantes!$B$6)+(Q1682*constantes!$B$8)+(F1682*constantes!$B$9)</f>
        <v>23.580660888268905</v>
      </c>
      <c r="S1682" s="4">
        <f>(O1682*constantes!$B$4)+(P1682*constantes!$C$5)+(D1682*constantes!$B$6)+(Q1682*constantes!$B$8)+(F1682*constantes!$B$9)</f>
        <v>23.924231322955453</v>
      </c>
      <c r="T1682">
        <f>(O1682*constantes!$D$4)+(P1682*constantes!$D$5)+(D1682*constantes!$D$6)+(Q1682*constantes!$D$8)+(F1682*constantes!$D$9)</f>
        <v>25.753072026015666</v>
      </c>
      <c r="U1682">
        <f>(O1682*constantes!$D$4)+(P1682*constantes!$E$5)+(D1682*constantes!$D$6)+(Q1682*constantes!$D$8)+(F1682*constantes!$D$9)</f>
        <v>26.087626374476496</v>
      </c>
      <c r="V1682" s="5">
        <f t="shared" si="369"/>
        <v>8.2348325972861791E-2</v>
      </c>
      <c r="W1682" s="5">
        <f t="shared" si="370"/>
        <v>0.11411612156245354</v>
      </c>
      <c r="X1682" s="6">
        <f t="shared" si="371"/>
        <v>4.0024988616063628E-2</v>
      </c>
      <c r="Y1682" s="6">
        <f t="shared" si="372"/>
        <v>5.5479285832240044E-2</v>
      </c>
      <c r="AA1682">
        <f>(O1682*constantes!$B$4)+(LN(110)*constantes!$B$5)+(LN(22)*constantes!$B$8)+(F1682*constantes!$B$9)</f>
        <v>22.653587028201589</v>
      </c>
      <c r="AB1682">
        <f t="shared" si="373"/>
        <v>3.3434567241904078E-2</v>
      </c>
      <c r="AC1682">
        <f>(O1682*constantes!$D$4)+(LN(110)*constantes!$D$5)+(LN(22)*constantes!$D$8)+(F1682*constantes!$D$9)</f>
        <v>24.840022896226397</v>
      </c>
      <c r="AD1682" s="7">
        <f t="shared" si="374"/>
        <v>1.6258639030403699E-2</v>
      </c>
      <c r="AF1682">
        <f>(O1682*constantes!$B$4)+(LN(125)*constantes!$B$5)+(LN(22.5)*constantes!$B$8)+(F1682*constantes!$B$9)</f>
        <v>22.908543964955982</v>
      </c>
      <c r="AG1682">
        <f t="shared" si="375"/>
        <v>4.2933030992125865E-2</v>
      </c>
      <c r="AH1682">
        <f>(O1682*constantes!$D$4)+(LN(125)*constantes!$D$5)+(LN(22.5)*constantes!$D$8)+(F1682*constantes!$D$9)</f>
        <v>25.211095912834629</v>
      </c>
      <c r="AI1682">
        <f t="shared" si="376"/>
        <v>2.3477142937900042E-2</v>
      </c>
    </row>
    <row r="1683" spans="1:35" x14ac:dyDescent="0.25">
      <c r="A1683" s="11">
        <v>1682</v>
      </c>
      <c r="B1683">
        <v>0</v>
      </c>
      <c r="C1683">
        <v>41</v>
      </c>
      <c r="D1683">
        <v>1</v>
      </c>
      <c r="E1683">
        <v>0</v>
      </c>
      <c r="F1683">
        <v>0</v>
      </c>
      <c r="G1683">
        <v>119</v>
      </c>
      <c r="H1683">
        <v>19.78</v>
      </c>
      <c r="I1683">
        <f>IF(AND(B1683=1,E1683=0),V1683,IF(AND(B1683=1,E1683=1),W1683,IF(AND(B1683=0,E1683=0),X1683,IF(AND(B1683=0,E1683=1),Y1683,ERROR))))</f>
        <v>3.7725909205502228E-2</v>
      </c>
      <c r="K1683">
        <f t="shared" si="364"/>
        <v>2.5088146116023613E-2</v>
      </c>
      <c r="L1683">
        <f t="shared" si="365"/>
        <v>1.7378724267438583E-2</v>
      </c>
      <c r="M1683" s="22" t="str">
        <f t="shared" si="377"/>
        <v>Elevated Risk</v>
      </c>
      <c r="O1683">
        <f t="shared" si="366"/>
        <v>3.713572066704308</v>
      </c>
      <c r="P1683">
        <f t="shared" si="367"/>
        <v>4.7791234931115296</v>
      </c>
      <c r="Q1683">
        <f t="shared" si="368"/>
        <v>2.9846713261945661</v>
      </c>
      <c r="R1683">
        <f>(O1683*constantes!$B$4)+(P1683*constantes!$B$5)+(D1683*constantes!$B$6)+(Q1683*constantes!$B$8)+(F1683*constantes!$B$9)</f>
        <v>23.501545597636447</v>
      </c>
      <c r="S1683" s="4">
        <f>(O1683*constantes!$B$4)+(P1683*constantes!$C$5)+(D1683*constantes!$B$6)+(Q1683*constantes!$B$8)+(F1683*constantes!$B$9)</f>
        <v>23.843922004682955</v>
      </c>
      <c r="T1683">
        <f>(O1683*constantes!$D$4)+(P1683*constantes!$D$5)+(D1683*constantes!$D$6)+(Q1683*constantes!$D$8)+(F1683*constantes!$D$9)</f>
        <v>25.692727024072418</v>
      </c>
      <c r="U1683">
        <f>(O1683*constantes!$D$4)+(P1683*constantes!$E$5)+(D1683*constantes!$D$6)+(Q1683*constantes!$D$8)+(F1683*constantes!$D$9)</f>
        <v>26.026118678951878</v>
      </c>
      <c r="V1683" s="5">
        <f t="shared" si="369"/>
        <v>7.6330018799696697E-2</v>
      </c>
      <c r="W1683" s="5">
        <f t="shared" si="370"/>
        <v>0.1057937811534394</v>
      </c>
      <c r="X1683" s="6">
        <f t="shared" si="371"/>
        <v>3.7725909205502228E-2</v>
      </c>
      <c r="Y1683" s="6">
        <f t="shared" si="372"/>
        <v>5.2257780007693433E-2</v>
      </c>
      <c r="AA1683">
        <f>(O1683*constantes!$B$4)+(LN(110)*constantes!$B$5)+(LN(22)*constantes!$B$8)+(F1683*constantes!$B$9)</f>
        <v>22.730454143490913</v>
      </c>
      <c r="AB1683">
        <f t="shared" si="373"/>
        <v>3.6057212319339005E-2</v>
      </c>
      <c r="AC1683">
        <f>(O1683*constantes!$D$4)+(LN(110)*constantes!$D$5)+(LN(22)*constantes!$D$8)+(F1683*constantes!$D$9)</f>
        <v>24.907213223567677</v>
      </c>
      <c r="AD1683" s="7">
        <f t="shared" si="374"/>
        <v>1.7378724267438583E-2</v>
      </c>
      <c r="AF1683">
        <f>(O1683*constantes!$B$4)+(LN(125)*constantes!$B$5)+(LN(22.5)*constantes!$B$8)+(F1683*constantes!$B$9)</f>
        <v>22.985411080245306</v>
      </c>
      <c r="AG1683">
        <f t="shared" si="375"/>
        <v>4.62827295767122E-2</v>
      </c>
      <c r="AH1683">
        <f>(O1683*constantes!$D$4)+(LN(125)*constantes!$D$5)+(LN(22.5)*constantes!$D$8)+(F1683*constantes!$D$9)</f>
        <v>25.278286240175909</v>
      </c>
      <c r="AI1683">
        <f t="shared" si="376"/>
        <v>2.5088146116023613E-2</v>
      </c>
    </row>
    <row r="1684" spans="1:35" x14ac:dyDescent="0.25">
      <c r="A1684" s="11">
        <v>1683</v>
      </c>
      <c r="B1684">
        <v>0</v>
      </c>
      <c r="C1684">
        <v>43</v>
      </c>
      <c r="D1684">
        <v>1</v>
      </c>
      <c r="E1684">
        <v>0</v>
      </c>
      <c r="F1684">
        <v>0</v>
      </c>
      <c r="G1684">
        <v>120</v>
      </c>
      <c r="H1684">
        <v>19.88</v>
      </c>
      <c r="I1684">
        <f>IF(AND(B1684=1,E1684=0),V1684,IF(AND(B1684=1,E1684=1),W1684,IF(AND(B1684=0,E1684=0),X1684,IF(AND(B1684=0,E1684=1),Y1684,ERROR))))</f>
        <v>4.3940935644961265E-2</v>
      </c>
      <c r="K1684">
        <f t="shared" si="364"/>
        <v>2.8509711637591306E-2</v>
      </c>
      <c r="L1684">
        <f t="shared" si="365"/>
        <v>1.975954812069991E-2</v>
      </c>
      <c r="M1684" s="22" t="str">
        <f t="shared" si="377"/>
        <v>Elevated Risk</v>
      </c>
      <c r="O1684">
        <f t="shared" si="366"/>
        <v>3.7612001156935624</v>
      </c>
      <c r="P1684">
        <f t="shared" si="367"/>
        <v>4.7874917427820458</v>
      </c>
      <c r="Q1684">
        <f t="shared" si="368"/>
        <v>2.9897142012284279</v>
      </c>
      <c r="R1684">
        <f>(O1684*constantes!$B$4)+(P1684*constantes!$B$5)+(D1684*constantes!$B$6)+(Q1684*constantes!$B$8)+(F1684*constantes!$B$9)</f>
        <v>23.669331421657411</v>
      </c>
      <c r="S1684" s="4">
        <f>(O1684*constantes!$B$4)+(P1684*constantes!$C$5)+(D1684*constantes!$B$6)+(Q1684*constantes!$B$8)+(F1684*constantes!$B$9)</f>
        <v>24.012307330110318</v>
      </c>
      <c r="T1684">
        <f>(O1684*constantes!$D$4)+(P1684*constantes!$D$5)+(D1684*constantes!$D$6)+(Q1684*constantes!$D$8)+(F1684*constantes!$D$9)</f>
        <v>25.84844358237736</v>
      </c>
      <c r="U1684">
        <f>(O1684*constantes!$D$4)+(P1684*constantes!$E$5)+(D1684*constantes!$D$6)+(Q1684*constantes!$D$8)+(F1684*constantes!$D$9)</f>
        <v>26.182419006353836</v>
      </c>
      <c r="V1684" s="5">
        <f t="shared" si="369"/>
        <v>8.9631272252196137E-2</v>
      </c>
      <c r="W1684" s="5">
        <f t="shared" si="370"/>
        <v>0.1239442973016136</v>
      </c>
      <c r="X1684" s="6">
        <f t="shared" si="371"/>
        <v>4.3940935644961265E-2</v>
      </c>
      <c r="Y1684" s="6">
        <f t="shared" si="372"/>
        <v>6.0824523174790701E-2</v>
      </c>
      <c r="AA1684">
        <f>(O1684*constantes!$B$4)+(LN(110)*constantes!$B$5)+(LN(22)*constantes!$B$8)+(F1684*constantes!$B$9)</f>
        <v>22.8787183548725</v>
      </c>
      <c r="AB1684">
        <f t="shared" si="373"/>
        <v>4.169811677585733E-2</v>
      </c>
      <c r="AC1684">
        <f>(O1684*constantes!$D$4)+(LN(110)*constantes!$D$5)+(LN(22)*constantes!$D$8)+(F1684*constantes!$D$9)</f>
        <v>25.036812478830871</v>
      </c>
      <c r="AD1684" s="7">
        <f t="shared" si="374"/>
        <v>1.975954812069991E-2</v>
      </c>
      <c r="AF1684">
        <f>(O1684*constantes!$B$4)+(LN(125)*constantes!$B$5)+(LN(22.5)*constantes!$B$8)+(F1684*constantes!$B$9)</f>
        <v>23.133675291626897</v>
      </c>
      <c r="AG1684">
        <f t="shared" si="375"/>
        <v>5.3478442485207722E-2</v>
      </c>
      <c r="AH1684">
        <f>(O1684*constantes!$D$4)+(LN(125)*constantes!$D$5)+(LN(22.5)*constantes!$D$8)+(F1684*constantes!$D$9)</f>
        <v>25.407885495439103</v>
      </c>
      <c r="AI1684">
        <f t="shared" si="376"/>
        <v>2.8509711637591306E-2</v>
      </c>
    </row>
    <row r="1685" spans="1:35" x14ac:dyDescent="0.25">
      <c r="A1685" s="11">
        <v>1684</v>
      </c>
      <c r="B1685">
        <v>0</v>
      </c>
      <c r="C1685">
        <v>64</v>
      </c>
      <c r="D1685">
        <v>0</v>
      </c>
      <c r="E1685">
        <v>1</v>
      </c>
      <c r="F1685">
        <v>0</v>
      </c>
      <c r="G1685">
        <v>169</v>
      </c>
      <c r="H1685">
        <v>26.01</v>
      </c>
      <c r="I1685">
        <f>IF(AND(B1685=1,E1685=0),V1685,IF(AND(B1685=1,E1685=1),W1685,IF(AND(B1685=0,E1685=0),X1685,IF(AND(B1685=0,E1685=1),Y1685,ERROR))))</f>
        <v>0.26440682807530635</v>
      </c>
      <c r="K1685">
        <f t="shared" si="364"/>
        <v>8.1811856272562489E-2</v>
      </c>
      <c r="L1685">
        <f t="shared" si="365"/>
        <v>5.7192348710877861E-2</v>
      </c>
      <c r="M1685" s="22" t="str">
        <f t="shared" si="377"/>
        <v>Elevated Risk</v>
      </c>
      <c r="O1685">
        <f t="shared" si="366"/>
        <v>4.1588830833596715</v>
      </c>
      <c r="P1685">
        <f t="shared" si="367"/>
        <v>5.1298987149230735</v>
      </c>
      <c r="Q1685">
        <f t="shared" si="368"/>
        <v>3.2584810794605601</v>
      </c>
      <c r="R1685">
        <f>(O1685*constantes!$B$4)+(P1685*constantes!$B$5)+(D1685*constantes!$B$6)+(Q1685*constantes!$B$8)+(F1685*constantes!$B$9)</f>
        <v>25.046035236618767</v>
      </c>
      <c r="S1685" s="4">
        <f>(O1685*constantes!$B$4)+(P1685*constantes!$C$5)+(D1685*constantes!$B$6)+(Q1685*constantes!$B$8)+(F1685*constantes!$B$9)</f>
        <v>25.413541180555853</v>
      </c>
      <c r="T1685">
        <f>(O1685*constantes!$D$4)+(P1685*constantes!$D$5)+(D1685*constantes!$D$6)+(Q1685*constantes!$D$8)+(F1685*constantes!$D$9)</f>
        <v>27.412453837705975</v>
      </c>
      <c r="U1685">
        <f>(O1685*constantes!$D$4)+(P1685*constantes!$E$5)+(D1685*constantes!$D$6)+(Q1685*constantes!$D$8)+(F1685*constantes!$D$9)</f>
        <v>27.770315572059012</v>
      </c>
      <c r="V1685" s="5">
        <f t="shared" si="369"/>
        <v>0.31067130563753431</v>
      </c>
      <c r="W1685" s="5">
        <f t="shared" si="370"/>
        <v>0.41565825064803696</v>
      </c>
      <c r="X1685" s="6">
        <f t="shared" si="371"/>
        <v>0.19321631359910252</v>
      </c>
      <c r="Y1685" s="6">
        <f t="shared" si="372"/>
        <v>0.26440682807530635</v>
      </c>
      <c r="AA1685">
        <f>(O1685*constantes!$B$4)+(LN(110)*constantes!$B$5)+(LN(22)*constantes!$B$8)+(F1685*constantes!$B$9)</f>
        <v>24.116689525898391</v>
      </c>
      <c r="AB1685">
        <f t="shared" si="373"/>
        <v>0.13660645895193024</v>
      </c>
      <c r="AC1685">
        <f>(O1685*constantes!$D$4)+(LN(110)*constantes!$D$5)+(LN(22)*constantes!$D$8)+(F1685*constantes!$D$9)</f>
        <v>26.11893567165809</v>
      </c>
      <c r="AD1685" s="7">
        <f t="shared" si="374"/>
        <v>5.7192348710877861E-2</v>
      </c>
      <c r="AF1685">
        <f>(O1685*constantes!$B$4)+(LN(125)*constantes!$B$5)+(LN(22.5)*constantes!$B$8)+(F1685*constantes!$B$9)</f>
        <v>24.371646462652787</v>
      </c>
      <c r="AG1685">
        <f t="shared" si="375"/>
        <v>0.17266110175416416</v>
      </c>
      <c r="AH1685">
        <f>(O1685*constantes!$D$4)+(LN(125)*constantes!$D$5)+(LN(22.5)*constantes!$D$8)+(F1685*constantes!$D$9)</f>
        <v>26.490008688266322</v>
      </c>
      <c r="AI1685">
        <f t="shared" si="376"/>
        <v>8.1811856272562489E-2</v>
      </c>
    </row>
    <row r="1686" spans="1:35" x14ac:dyDescent="0.25">
      <c r="A1686" s="11">
        <v>1685</v>
      </c>
      <c r="B1686">
        <v>0</v>
      </c>
      <c r="C1686">
        <v>49</v>
      </c>
      <c r="D1686">
        <v>0</v>
      </c>
      <c r="E1686">
        <v>0</v>
      </c>
      <c r="F1686">
        <v>0</v>
      </c>
      <c r="G1686">
        <v>115.5</v>
      </c>
      <c r="H1686">
        <v>21.83</v>
      </c>
      <c r="I1686">
        <f>IF(AND(B1686=1,E1686=0),V1686,IF(AND(B1686=1,E1686=1),W1686,IF(AND(B1686=0,E1686=0),X1686,IF(AND(B1686=0,E1686=1),Y1686,ERROR))))</f>
        <v>3.2010976035716565E-2</v>
      </c>
      <c r="K1686">
        <f t="shared" si="364"/>
        <v>4.0428513799347532E-2</v>
      </c>
      <c r="L1686">
        <f t="shared" si="365"/>
        <v>2.8073382189004015E-2</v>
      </c>
      <c r="M1686" s="22" t="str">
        <f t="shared" si="377"/>
        <v>NORMAL</v>
      </c>
      <c r="O1686">
        <f t="shared" si="366"/>
        <v>3.8918202981106265</v>
      </c>
      <c r="P1686">
        <f t="shared" si="367"/>
        <v>4.7492705299618478</v>
      </c>
      <c r="Q1686">
        <f t="shared" si="368"/>
        <v>3.0832851705618523</v>
      </c>
      <c r="R1686">
        <f>(O1686*constantes!$B$4)+(P1686*constantes!$B$5)+(D1686*constantes!$B$6)+(Q1686*constantes!$B$8)+(F1686*constantes!$B$9)</f>
        <v>23.369693674594405</v>
      </c>
      <c r="S1686" s="4">
        <f>(O1686*constantes!$B$4)+(P1686*constantes!$C$5)+(D1686*constantes!$B$6)+(Q1686*constantes!$B$8)+(F1686*constantes!$B$9)</f>
        <v>23.709931415360867</v>
      </c>
      <c r="T1686">
        <f>(O1686*constantes!$D$4)+(P1686*constantes!$D$5)+(D1686*constantes!$D$6)+(Q1686*constantes!$D$8)+(F1686*constantes!$D$9)</f>
        <v>25.525515568464613</v>
      </c>
      <c r="U1686">
        <f>(O1686*constantes!$D$4)+(P1686*constantes!$E$5)+(D1686*constantes!$D$6)+(Q1686*constantes!$D$8)+(F1686*constantes!$D$9)</f>
        <v>25.856824680634752</v>
      </c>
      <c r="V1686" s="5">
        <f t="shared" si="369"/>
        <v>6.7225834925404127E-2</v>
      </c>
      <c r="W1686" s="5">
        <f t="shared" si="370"/>
        <v>9.3166651325702454E-2</v>
      </c>
      <c r="X1686" s="6">
        <f t="shared" si="371"/>
        <v>3.2010976035716565E-2</v>
      </c>
      <c r="Y1686" s="6">
        <f t="shared" si="372"/>
        <v>4.4302441336014908E-2</v>
      </c>
      <c r="AA1686">
        <f>(O1686*constantes!$B$4)+(LN(110)*constantes!$B$5)+(LN(22)*constantes!$B$8)+(F1686*constantes!$B$9)</f>
        <v>23.285333757929525</v>
      </c>
      <c r="AB1686">
        <f t="shared" si="373"/>
        <v>6.1959526107751905E-2</v>
      </c>
      <c r="AC1686">
        <f>(O1686*constantes!$D$4)+(LN(110)*constantes!$D$5)+(LN(22)*constantes!$D$8)+(F1686*constantes!$D$9)</f>
        <v>25.39223913860047</v>
      </c>
      <c r="AD1686" s="7">
        <f t="shared" si="374"/>
        <v>2.8073382189004015E-2</v>
      </c>
      <c r="AF1686">
        <f>(O1686*constantes!$B$4)+(LN(125)*constantes!$B$5)+(LN(22.5)*constantes!$B$8)+(F1686*constantes!$B$9)</f>
        <v>23.540290694683922</v>
      </c>
      <c r="AG1686">
        <f t="shared" si="375"/>
        <v>7.9222803135090225E-2</v>
      </c>
      <c r="AH1686">
        <f>(O1686*constantes!$D$4)+(LN(125)*constantes!$D$5)+(LN(22.5)*constantes!$D$8)+(F1686*constantes!$D$9)</f>
        <v>25.763312155208702</v>
      </c>
      <c r="AI1686">
        <f t="shared" si="376"/>
        <v>4.0428513799347532E-2</v>
      </c>
    </row>
    <row r="1687" spans="1:35" x14ac:dyDescent="0.25">
      <c r="A1687" s="11">
        <v>1686</v>
      </c>
      <c r="B1687">
        <v>0</v>
      </c>
      <c r="C1687">
        <v>43</v>
      </c>
      <c r="D1687">
        <v>0</v>
      </c>
      <c r="E1687">
        <v>1</v>
      </c>
      <c r="F1687">
        <v>0</v>
      </c>
      <c r="G1687">
        <v>134</v>
      </c>
      <c r="H1687">
        <v>32.93</v>
      </c>
      <c r="I1687">
        <f>IF(AND(B1687=1,E1687=0),V1687,IF(AND(B1687=1,E1687=1),W1687,IF(AND(B1687=0,E1687=0),X1687,IF(AND(B1687=0,E1687=1),Y1687,ERROR))))</f>
        <v>5.8365026898729466E-2</v>
      </c>
      <c r="K1687">
        <f t="shared" si="364"/>
        <v>2.8509711637591306E-2</v>
      </c>
      <c r="L1687">
        <f t="shared" si="365"/>
        <v>1.975954812069991E-2</v>
      </c>
      <c r="M1687" s="22" t="str">
        <f t="shared" si="377"/>
        <v>Elevated Risk</v>
      </c>
      <c r="O1687">
        <f t="shared" si="366"/>
        <v>3.7612001156935624</v>
      </c>
      <c r="P1687">
        <f t="shared" si="367"/>
        <v>4.8978397999509111</v>
      </c>
      <c r="Q1687">
        <f t="shared" si="368"/>
        <v>3.4943840963882731</v>
      </c>
      <c r="R1687">
        <f>(O1687*constantes!$B$4)+(P1687*constantes!$B$5)+(D1687*constantes!$B$6)+(Q1687*constantes!$B$8)+(F1687*constantes!$B$9)</f>
        <v>23.5645930483361</v>
      </c>
      <c r="S1687" s="4">
        <f>(O1687*constantes!$B$4)+(P1687*constantes!$C$5)+(D1687*constantes!$B$6)+(Q1687*constantes!$B$8)+(F1687*constantes!$B$9)</f>
        <v>23.915474291604585</v>
      </c>
      <c r="T1687">
        <f>(O1687*constantes!$D$4)+(P1687*constantes!$D$5)+(D1687*constantes!$D$6)+(Q1687*constantes!$D$8)+(F1687*constantes!$D$9)</f>
        <v>25.798175219768705</v>
      </c>
      <c r="U1687">
        <f>(O1687*constantes!$D$4)+(P1687*constantes!$E$5)+(D1687*constantes!$D$6)+(Q1687*constantes!$D$8)+(F1687*constantes!$D$9)</f>
        <v>26.139848524213281</v>
      </c>
      <c r="V1687" s="5">
        <f t="shared" si="369"/>
        <v>8.1090470812373749E-2</v>
      </c>
      <c r="W1687" s="5">
        <f t="shared" si="370"/>
        <v>0.11317973341613563</v>
      </c>
      <c r="X1687" s="6">
        <f t="shared" si="371"/>
        <v>4.1832412290774279E-2</v>
      </c>
      <c r="Y1687" s="6">
        <f t="shared" si="372"/>
        <v>5.8365026898729466E-2</v>
      </c>
      <c r="AA1687">
        <f>(O1687*constantes!$B$4)+(LN(110)*constantes!$B$5)+(LN(22)*constantes!$B$8)+(F1687*constantes!$B$9)</f>
        <v>22.8787183548725</v>
      </c>
      <c r="AB1687">
        <f t="shared" si="373"/>
        <v>4.169811677585733E-2</v>
      </c>
      <c r="AC1687">
        <f>(O1687*constantes!$D$4)+(LN(110)*constantes!$D$5)+(LN(22)*constantes!$D$8)+(F1687*constantes!$D$9)</f>
        <v>25.036812478830871</v>
      </c>
      <c r="AD1687" s="7">
        <f t="shared" si="374"/>
        <v>1.975954812069991E-2</v>
      </c>
      <c r="AF1687">
        <f>(O1687*constantes!$B$4)+(LN(125)*constantes!$B$5)+(LN(22.5)*constantes!$B$8)+(F1687*constantes!$B$9)</f>
        <v>23.133675291626897</v>
      </c>
      <c r="AG1687">
        <f t="shared" si="375"/>
        <v>5.3478442485207722E-2</v>
      </c>
      <c r="AH1687">
        <f>(O1687*constantes!$D$4)+(LN(125)*constantes!$D$5)+(LN(22.5)*constantes!$D$8)+(F1687*constantes!$D$9)</f>
        <v>25.407885495439103</v>
      </c>
      <c r="AI1687">
        <f t="shared" si="376"/>
        <v>2.8509711637591306E-2</v>
      </c>
    </row>
    <row r="1688" spans="1:35" x14ac:dyDescent="0.25">
      <c r="A1688" s="11">
        <v>1687</v>
      </c>
      <c r="B1688">
        <v>0</v>
      </c>
      <c r="C1688">
        <v>40</v>
      </c>
      <c r="D1688">
        <v>1</v>
      </c>
      <c r="E1688">
        <v>0</v>
      </c>
      <c r="F1688">
        <v>0</v>
      </c>
      <c r="G1688">
        <v>138.5</v>
      </c>
      <c r="H1688">
        <v>27.24</v>
      </c>
      <c r="I1688">
        <f>IF(AND(B1688=1,E1688=0),V1688,IF(AND(B1688=1,E1688=1),W1688,IF(AND(B1688=0,E1688=0),X1688,IF(AND(B1688=0,E1688=1),Y1688,ERROR))))</f>
        <v>6.2834777146778542E-2</v>
      </c>
      <c r="K1688">
        <f t="shared" si="364"/>
        <v>2.3477142937900042E-2</v>
      </c>
      <c r="L1688">
        <f t="shared" si="365"/>
        <v>1.6258639030403699E-2</v>
      </c>
      <c r="M1688" s="22" t="str">
        <f t="shared" si="377"/>
        <v>Elevated Risk</v>
      </c>
      <c r="O1688">
        <f t="shared" si="366"/>
        <v>3.6888794541139363</v>
      </c>
      <c r="P1688">
        <f t="shared" si="367"/>
        <v>4.9308703256273931</v>
      </c>
      <c r="Q1688">
        <f t="shared" si="368"/>
        <v>3.3046864812813115</v>
      </c>
      <c r="R1688">
        <f>(O1688*constantes!$B$4)+(P1688*constantes!$B$5)+(D1688*constantes!$B$6)+(Q1688*constantes!$B$8)+(F1688*constantes!$B$9)</f>
        <v>23.959879410908769</v>
      </c>
      <c r="S1688" s="4">
        <f>(O1688*constantes!$B$4)+(P1688*constantes!$C$5)+(D1688*constantes!$B$6)+(Q1688*constantes!$B$8)+(F1688*constantes!$B$9)</f>
        <v>24.313126961036716</v>
      </c>
      <c r="T1688">
        <f>(O1688*constantes!$D$4)+(P1688*constantes!$D$5)+(D1688*constantes!$D$6)+(Q1688*constantes!$D$8)+(F1688*constantes!$D$9)</f>
        <v>26.215994627421431</v>
      </c>
      <c r="U1688">
        <f>(O1688*constantes!$D$4)+(P1688*constantes!$E$5)+(D1688*constantes!$D$6)+(Q1688*constantes!$D$8)+(F1688*constantes!$D$9)</f>
        <v>26.559972141337198</v>
      </c>
      <c r="V1688" s="5">
        <f t="shared" si="369"/>
        <v>0.11800312878489749</v>
      </c>
      <c r="W1688" s="5">
        <f t="shared" si="370"/>
        <v>0.1636995522751119</v>
      </c>
      <c r="X1688" s="6">
        <f t="shared" si="371"/>
        <v>6.2834777146778542E-2</v>
      </c>
      <c r="Y1688" s="6">
        <f t="shared" si="372"/>
        <v>8.7473727478435626E-2</v>
      </c>
      <c r="AA1688">
        <f>(O1688*constantes!$B$4)+(LN(110)*constantes!$B$5)+(LN(22)*constantes!$B$8)+(F1688*constantes!$B$9)</f>
        <v>22.653587028201589</v>
      </c>
      <c r="AB1688">
        <f t="shared" si="373"/>
        <v>3.3434567241904078E-2</v>
      </c>
      <c r="AC1688">
        <f>(O1688*constantes!$D$4)+(LN(110)*constantes!$D$5)+(LN(22)*constantes!$D$8)+(F1688*constantes!$D$9)</f>
        <v>24.840022896226397</v>
      </c>
      <c r="AD1688" s="7">
        <f t="shared" si="374"/>
        <v>1.6258639030403699E-2</v>
      </c>
      <c r="AF1688">
        <f>(O1688*constantes!$B$4)+(LN(125)*constantes!$B$5)+(LN(22.5)*constantes!$B$8)+(F1688*constantes!$B$9)</f>
        <v>22.908543964955982</v>
      </c>
      <c r="AG1688">
        <f t="shared" si="375"/>
        <v>4.2933030992125865E-2</v>
      </c>
      <c r="AH1688">
        <f>(O1688*constantes!$D$4)+(LN(125)*constantes!$D$5)+(LN(22.5)*constantes!$D$8)+(F1688*constantes!$D$9)</f>
        <v>25.211095912834629</v>
      </c>
      <c r="AI1688">
        <f t="shared" si="376"/>
        <v>2.3477142937900042E-2</v>
      </c>
    </row>
    <row r="1689" spans="1:35" x14ac:dyDescent="0.25">
      <c r="A1689" s="11">
        <v>1688</v>
      </c>
      <c r="B1689">
        <v>0</v>
      </c>
      <c r="C1689">
        <v>66</v>
      </c>
      <c r="D1689">
        <v>1</v>
      </c>
      <c r="E1689">
        <v>0</v>
      </c>
      <c r="F1689">
        <v>0</v>
      </c>
      <c r="G1689">
        <v>110</v>
      </c>
      <c r="H1689">
        <v>18.23</v>
      </c>
      <c r="I1689">
        <f>IF(AND(B1689=1,E1689=0),V1689,IF(AND(B1689=1,E1689=1),W1689,IF(AND(B1689=0,E1689=0),X1689,IF(AND(B1689=0,E1689=1),Y1689,ERROR))))</f>
        <v>0.10236281449201212</v>
      </c>
      <c r="K1689">
        <f t="shared" si="364"/>
        <v>8.8631036489936865E-2</v>
      </c>
      <c r="L1689">
        <f t="shared" si="365"/>
        <v>6.2029279911700597E-2</v>
      </c>
      <c r="M1689" s="22" t="str">
        <f t="shared" si="377"/>
        <v>Elevated Risk</v>
      </c>
      <c r="O1689">
        <f t="shared" si="366"/>
        <v>4.1896547420264252</v>
      </c>
      <c r="P1689">
        <f t="shared" si="367"/>
        <v>4.7004803657924166</v>
      </c>
      <c r="Q1689">
        <f t="shared" si="368"/>
        <v>2.9030685886905716</v>
      </c>
      <c r="R1689">
        <f>(O1689*constantes!$B$4)+(P1689*constantes!$B$5)+(D1689*constantes!$B$6)+(Q1689*constantes!$B$8)+(F1689*constantes!$B$9)</f>
        <v>24.772990427769006</v>
      </c>
      <c r="S1689" s="4">
        <f>(O1689*constantes!$B$4)+(P1689*constantes!$C$5)+(D1689*constantes!$B$6)+(Q1689*constantes!$B$8)+(F1689*constantes!$B$9)</f>
        <v>25.109732841174374</v>
      </c>
      <c r="T1689">
        <f>(O1689*constantes!$D$4)+(P1689*constantes!$D$5)+(D1689*constantes!$D$6)+(Q1689*constantes!$D$8)+(F1689*constantes!$D$9)</f>
        <v>26.72524587059505</v>
      </c>
      <c r="U1689">
        <f>(O1689*constantes!$D$4)+(P1689*constantes!$E$5)+(D1689*constantes!$D$6)+(Q1689*constantes!$D$8)+(F1689*constantes!$D$9)</f>
        <v>27.053151380912727</v>
      </c>
      <c r="V1689" s="5">
        <f t="shared" si="369"/>
        <v>0.24658723210310374</v>
      </c>
      <c r="W1689" s="5">
        <f t="shared" si="370"/>
        <v>0.32733373495812734</v>
      </c>
      <c r="X1689" s="6">
        <f t="shared" si="371"/>
        <v>0.10236281449201212</v>
      </c>
      <c r="Y1689" s="6">
        <f t="shared" si="372"/>
        <v>0.13920200194278698</v>
      </c>
      <c r="AA1689">
        <f>(O1689*constantes!$B$4)+(LN(110)*constantes!$B$5)+(LN(22)*constantes!$B$8)+(F1689*constantes!$B$9)</f>
        <v>24.212480468461653</v>
      </c>
      <c r="AB1689">
        <f t="shared" si="373"/>
        <v>0.14926180477179407</v>
      </c>
      <c r="AC1689">
        <f>(O1689*constantes!$D$4)+(LN(110)*constantes!$D$5)+(LN(22)*constantes!$D$8)+(F1689*constantes!$D$9)</f>
        <v>26.202667508906433</v>
      </c>
      <c r="AD1689" s="7">
        <f t="shared" si="374"/>
        <v>6.2029279911700597E-2</v>
      </c>
      <c r="AF1689">
        <f>(O1689*constantes!$B$4)+(LN(125)*constantes!$B$5)+(LN(22.5)*constantes!$B$8)+(F1689*constantes!$B$9)</f>
        <v>24.467437405216042</v>
      </c>
      <c r="AG1689">
        <f t="shared" si="375"/>
        <v>0.18827626444083834</v>
      </c>
      <c r="AH1689">
        <f>(O1689*constantes!$D$4)+(LN(125)*constantes!$D$5)+(LN(22.5)*constantes!$D$8)+(F1689*constantes!$D$9)</f>
        <v>26.573740525514665</v>
      </c>
      <c r="AI1689">
        <f t="shared" si="376"/>
        <v>8.8631036489936865E-2</v>
      </c>
    </row>
    <row r="1690" spans="1:35" x14ac:dyDescent="0.25">
      <c r="A1690" s="11">
        <v>1689</v>
      </c>
      <c r="B1690">
        <v>0</v>
      </c>
      <c r="C1690">
        <v>51</v>
      </c>
      <c r="D1690">
        <v>0</v>
      </c>
      <c r="E1690">
        <v>0</v>
      </c>
      <c r="F1690">
        <v>0</v>
      </c>
      <c r="G1690">
        <v>131</v>
      </c>
      <c r="H1690">
        <v>24.36</v>
      </c>
      <c r="I1690">
        <f>IF(AND(B1690=1,E1690=0),V1690,IF(AND(B1690=1,E1690=1),W1690,IF(AND(B1690=0,E1690=0),X1690,IF(AND(B1690=0,E1690=1),Y1690,ERROR))))</f>
        <v>5.3209046211193933E-2</v>
      </c>
      <c r="K1690">
        <f t="shared" si="364"/>
        <v>4.4971857043080821E-2</v>
      </c>
      <c r="L1690">
        <f t="shared" si="365"/>
        <v>3.1250958582138333E-2</v>
      </c>
      <c r="M1690" s="22" t="str">
        <f t="shared" si="377"/>
        <v>Elevated Risk</v>
      </c>
      <c r="O1690">
        <f t="shared" si="366"/>
        <v>3.9318256327243257</v>
      </c>
      <c r="P1690">
        <f t="shared" si="367"/>
        <v>4.8751973232011512</v>
      </c>
      <c r="Q1690">
        <f t="shared" si="368"/>
        <v>3.1929424428416961</v>
      </c>
      <c r="R1690">
        <f>(O1690*constantes!$B$4)+(P1690*constantes!$B$5)+(D1690*constantes!$B$6)+(Q1690*constantes!$B$8)+(F1690*constantes!$B$9)</f>
        <v>23.814765952381119</v>
      </c>
      <c r="S1690" s="4">
        <f>(O1690*constantes!$B$4)+(P1690*constantes!$C$5)+(D1690*constantes!$B$6)+(Q1690*constantes!$B$8)+(F1690*constantes!$B$9)</f>
        <v>24.164025088615251</v>
      </c>
      <c r="T1690">
        <f>(O1690*constantes!$D$4)+(P1690*constantes!$D$5)+(D1690*constantes!$D$6)+(Q1690*constantes!$D$8)+(F1690*constantes!$D$9)</f>
        <v>26.044655900745749</v>
      </c>
      <c r="U1690">
        <f>(O1690*constantes!$D$4)+(P1690*constantes!$E$5)+(D1690*constantes!$D$6)+(Q1690*constantes!$D$8)+(F1690*constantes!$D$9)</f>
        <v>26.384749666012262</v>
      </c>
      <c r="V1690" s="5">
        <f t="shared" si="369"/>
        <v>0.10291596130348601</v>
      </c>
      <c r="W1690" s="5">
        <f t="shared" si="370"/>
        <v>0.14273203562966574</v>
      </c>
      <c r="X1690" s="6">
        <f t="shared" si="371"/>
        <v>5.3209046211193933E-2</v>
      </c>
      <c r="Y1690" s="6">
        <f t="shared" si="372"/>
        <v>7.3948528096629773E-2</v>
      </c>
      <c r="AA1690">
        <f>(O1690*constantes!$B$4)+(LN(110)*constantes!$B$5)+(LN(22)*constantes!$B$8)+(F1690*constantes!$B$9)</f>
        <v>23.409868764368586</v>
      </c>
      <c r="AB1690">
        <f t="shared" si="373"/>
        <v>6.9883054652788434E-2</v>
      </c>
      <c r="AC1690">
        <f>(O1690*constantes!$D$4)+(LN(110)*constantes!$D$5)+(LN(22)*constantes!$D$8)+(F1690*constantes!$D$9)</f>
        <v>25.50109645445777</v>
      </c>
      <c r="AD1690" s="7">
        <f t="shared" si="374"/>
        <v>3.1250958582138333E-2</v>
      </c>
      <c r="AF1690">
        <f>(O1690*constantes!$B$4)+(LN(125)*constantes!$B$5)+(LN(22.5)*constantes!$B$8)+(F1690*constantes!$B$9)</f>
        <v>23.664825701122982</v>
      </c>
      <c r="AG1690">
        <f t="shared" si="375"/>
        <v>8.9246869441510945E-2</v>
      </c>
      <c r="AH1690">
        <f>(O1690*constantes!$D$4)+(LN(125)*constantes!$D$5)+(LN(22.5)*constantes!$D$8)+(F1690*constantes!$D$9)</f>
        <v>25.872169471066002</v>
      </c>
      <c r="AI1690">
        <f t="shared" si="376"/>
        <v>4.4971857043080821E-2</v>
      </c>
    </row>
    <row r="1691" spans="1:35" x14ac:dyDescent="0.25">
      <c r="A1691" s="11">
        <v>1690</v>
      </c>
      <c r="B1691">
        <v>0</v>
      </c>
      <c r="C1691">
        <v>57</v>
      </c>
      <c r="D1691">
        <v>1</v>
      </c>
      <c r="E1691">
        <v>0</v>
      </c>
      <c r="F1691">
        <v>0</v>
      </c>
      <c r="G1691">
        <v>117.5</v>
      </c>
      <c r="H1691">
        <v>23.84</v>
      </c>
      <c r="I1691">
        <f>IF(AND(B1691=1,E1691=0),V1691,IF(AND(B1691=1,E1691=1),W1691,IF(AND(B1691=0,E1691=0),X1691,IF(AND(B1691=0,E1691=1),Y1691,ERROR))))</f>
        <v>9.5220878915931673E-2</v>
      </c>
      <c r="K1691">
        <f t="shared" si="364"/>
        <v>6.0378388617794876E-2</v>
      </c>
      <c r="L1691">
        <f t="shared" si="365"/>
        <v>4.2061248414153263E-2</v>
      </c>
      <c r="M1691" s="22" t="str">
        <f t="shared" si="377"/>
        <v>Elevated Risk</v>
      </c>
      <c r="O1691">
        <f t="shared" si="366"/>
        <v>4.0430512678345503</v>
      </c>
      <c r="P1691">
        <f t="shared" si="367"/>
        <v>4.7664383335842135</v>
      </c>
      <c r="Q1691">
        <f t="shared" si="368"/>
        <v>3.171364842197149</v>
      </c>
      <c r="R1691">
        <f>(O1691*constantes!$B$4)+(P1691*constantes!$B$5)+(D1691*constantes!$B$6)+(Q1691*constantes!$B$8)+(F1691*constantes!$B$9)</f>
        <v>24.651674204532281</v>
      </c>
      <c r="S1691" s="4">
        <f>(O1691*constantes!$B$4)+(P1691*constantes!$C$5)+(D1691*constantes!$B$6)+(Q1691*constantes!$B$8)+(F1691*constantes!$B$9)</f>
        <v>24.993141846750252</v>
      </c>
      <c r="T1691">
        <f>(O1691*constantes!$D$4)+(P1691*constantes!$D$5)+(D1691*constantes!$D$6)+(Q1691*constantes!$D$8)+(F1691*constantes!$D$9)</f>
        <v>26.649027841862221</v>
      </c>
      <c r="U1691">
        <f>(O1691*constantes!$D$4)+(P1691*constantes!$E$5)+(D1691*constantes!$D$6)+(Q1691*constantes!$D$8)+(F1691*constantes!$D$9)</f>
        <v>26.981534580013058</v>
      </c>
      <c r="V1691" s="5">
        <f t="shared" si="369"/>
        <v>0.22181744869355013</v>
      </c>
      <c r="W1691" s="5">
        <f t="shared" si="370"/>
        <v>0.29733155751600149</v>
      </c>
      <c r="X1691" s="6">
        <f t="shared" si="371"/>
        <v>9.5220878915931673E-2</v>
      </c>
      <c r="Y1691" s="6">
        <f t="shared" si="372"/>
        <v>0.13023809288824906</v>
      </c>
      <c r="AA1691">
        <f>(O1691*constantes!$B$4)+(LN(110)*constantes!$B$5)+(LN(22)*constantes!$B$8)+(F1691*constantes!$B$9)</f>
        <v>23.756109717441312</v>
      </c>
      <c r="AB1691">
        <f t="shared" si="373"/>
        <v>9.7348342413305922E-2</v>
      </c>
      <c r="AC1691">
        <f>(O1691*constantes!$D$4)+(LN(110)*constantes!$D$5)+(LN(22)*constantes!$D$8)+(F1691*constantes!$D$9)</f>
        <v>25.803749193387144</v>
      </c>
      <c r="AD1691" s="7">
        <f t="shared" si="374"/>
        <v>4.2061248414153263E-2</v>
      </c>
      <c r="AF1691">
        <f>(O1691*constantes!$B$4)+(LN(125)*constantes!$B$5)+(LN(22.5)*constantes!$B$8)+(F1691*constantes!$B$9)</f>
        <v>24.011066654195705</v>
      </c>
      <c r="AG1691">
        <f t="shared" si="375"/>
        <v>0.12380054983513455</v>
      </c>
      <c r="AH1691">
        <f>(O1691*constantes!$D$4)+(LN(125)*constantes!$D$5)+(LN(22.5)*constantes!$D$8)+(F1691*constantes!$D$9)</f>
        <v>26.174822209995376</v>
      </c>
      <c r="AI1691">
        <f t="shared" si="376"/>
        <v>6.0378388617794876E-2</v>
      </c>
    </row>
    <row r="1692" spans="1:35" x14ac:dyDescent="0.25">
      <c r="A1692" s="11">
        <v>1691</v>
      </c>
      <c r="B1692">
        <v>0</v>
      </c>
      <c r="C1692">
        <v>62</v>
      </c>
      <c r="D1692">
        <v>0</v>
      </c>
      <c r="E1692">
        <v>1</v>
      </c>
      <c r="F1692">
        <v>0</v>
      </c>
      <c r="G1692">
        <v>140</v>
      </c>
      <c r="H1692">
        <v>33.97</v>
      </c>
      <c r="I1692">
        <f>IF(AND(B1692=1,E1692=0),V1692,IF(AND(B1692=1,E1692=1),W1692,IF(AND(B1692=0,E1692=0),X1692,IF(AND(B1692=0,E1692=1),Y1692,ERROR))))</f>
        <v>0.17108812678645102</v>
      </c>
      <c r="K1692">
        <f t="shared" si="364"/>
        <v>7.5302674960658122E-2</v>
      </c>
      <c r="L1692">
        <f t="shared" si="365"/>
        <v>5.2585681787711391E-2</v>
      </c>
      <c r="M1692" s="22" t="str">
        <f t="shared" si="377"/>
        <v>Elevated Risk</v>
      </c>
      <c r="O1692">
        <f t="shared" si="366"/>
        <v>4.1271343850450917</v>
      </c>
      <c r="P1692">
        <f t="shared" si="367"/>
        <v>4.9416424226093039</v>
      </c>
      <c r="Q1692">
        <f t="shared" si="368"/>
        <v>3.5254777821724925</v>
      </c>
      <c r="R1692">
        <f>(O1692*constantes!$B$4)+(P1692*constantes!$B$5)+(D1692*constantes!$B$6)+(Q1692*constantes!$B$8)+(F1692*constantes!$B$9)</f>
        <v>24.809639301976922</v>
      </c>
      <c r="S1692" s="4">
        <f>(O1692*constantes!$B$4)+(P1692*constantes!$C$5)+(D1692*constantes!$B$6)+(Q1692*constantes!$B$8)+(F1692*constantes!$B$9)</f>
        <v>25.163658565132653</v>
      </c>
      <c r="T1692">
        <f>(O1692*constantes!$D$4)+(P1692*constantes!$D$5)+(D1692*constantes!$D$6)+(Q1692*constantes!$D$8)+(F1692*constantes!$D$9)</f>
        <v>26.933017464232275</v>
      </c>
      <c r="U1692">
        <f>(O1692*constantes!$D$4)+(P1692*constantes!$E$5)+(D1692*constantes!$D$6)+(Q1692*constantes!$D$8)+(F1692*constantes!$D$9)</f>
        <v>27.2777464396335</v>
      </c>
      <c r="V1692" s="5">
        <f t="shared" si="369"/>
        <v>0.25450836670285537</v>
      </c>
      <c r="W1692" s="5">
        <f t="shared" si="370"/>
        <v>0.34195032438044126</v>
      </c>
      <c r="X1692" s="6">
        <f t="shared" si="371"/>
        <v>0.1244714385361565</v>
      </c>
      <c r="Y1692" s="6">
        <f t="shared" si="372"/>
        <v>0.17108812678645102</v>
      </c>
      <c r="AA1692">
        <f>(O1692*constantes!$B$4)+(LN(110)*constantes!$B$5)+(LN(22)*constantes!$B$8)+(F1692*constantes!$B$9)</f>
        <v>24.017857097993041</v>
      </c>
      <c r="AB1692">
        <f t="shared" si="373"/>
        <v>0.12458920296857934</v>
      </c>
      <c r="AC1692">
        <f>(O1692*constantes!$D$4)+(LN(110)*constantes!$D$5)+(LN(22)*constantes!$D$8)+(F1692*constantes!$D$9)</f>
        <v>26.032545241135235</v>
      </c>
      <c r="AD1692" s="7">
        <f t="shared" si="374"/>
        <v>5.2585681787711391E-2</v>
      </c>
      <c r="AF1692">
        <f>(O1692*constantes!$B$4)+(LN(125)*constantes!$B$5)+(LN(22.5)*constantes!$B$8)+(F1692*constantes!$B$9)</f>
        <v>24.27281403474743</v>
      </c>
      <c r="AG1692">
        <f t="shared" si="375"/>
        <v>0.15777159470264646</v>
      </c>
      <c r="AH1692">
        <f>(O1692*constantes!$D$4)+(LN(125)*constantes!$D$5)+(LN(22.5)*constantes!$D$8)+(F1692*constantes!$D$9)</f>
        <v>26.403618257743467</v>
      </c>
      <c r="AI1692">
        <f t="shared" si="376"/>
        <v>7.5302674960658122E-2</v>
      </c>
    </row>
    <row r="1693" spans="1:35" x14ac:dyDescent="0.25">
      <c r="A1693" s="11">
        <v>1692</v>
      </c>
      <c r="B1693">
        <v>0</v>
      </c>
      <c r="C1693">
        <v>51</v>
      </c>
      <c r="D1693">
        <v>1</v>
      </c>
      <c r="E1693">
        <v>1</v>
      </c>
      <c r="F1693">
        <v>0</v>
      </c>
      <c r="G1693">
        <v>147.5</v>
      </c>
      <c r="H1693">
        <v>22.34</v>
      </c>
      <c r="I1693">
        <f>IF(AND(B1693=1,E1693=0),V1693,IF(AND(B1693=1,E1693=1),W1693,IF(AND(B1693=0,E1693=0),X1693,IF(AND(B1693=0,E1693=1),Y1693,ERROR))))</f>
        <v>0.17476265444748362</v>
      </c>
      <c r="K1693">
        <f t="shared" si="364"/>
        <v>4.4971857043080821E-2</v>
      </c>
      <c r="L1693">
        <f t="shared" si="365"/>
        <v>3.1250958582138333E-2</v>
      </c>
      <c r="M1693" s="22" t="str">
        <f t="shared" si="377"/>
        <v>Elevated Risk</v>
      </c>
      <c r="O1693">
        <f t="shared" si="366"/>
        <v>3.9318256327243257</v>
      </c>
      <c r="P1693">
        <f t="shared" si="367"/>
        <v>4.9938281757798748</v>
      </c>
      <c r="Q1693">
        <f t="shared" si="368"/>
        <v>3.1063787936410545</v>
      </c>
      <c r="R1693">
        <f>(O1693*constantes!$B$4)+(P1693*constantes!$B$5)+(D1693*constantes!$B$6)+(Q1693*constantes!$B$8)+(F1693*constantes!$B$9)</f>
        <v>24.675740610206066</v>
      </c>
      <c r="S1693" s="4">
        <f>(O1693*constantes!$B$4)+(P1693*constantes!$C$5)+(D1693*constantes!$B$6)+(Q1693*constantes!$B$8)+(F1693*constantes!$B$9)</f>
        <v>25.033498460718938</v>
      </c>
      <c r="T1693">
        <f>(O1693*constantes!$D$4)+(P1693*constantes!$D$5)+(D1693*constantes!$D$6)+(Q1693*constantes!$D$8)+(F1693*constantes!$D$9)</f>
        <v>26.952778146619139</v>
      </c>
      <c r="U1693">
        <f>(O1693*constantes!$D$4)+(P1693*constantes!$E$5)+(D1693*constantes!$D$6)+(Q1693*constantes!$D$8)+(F1693*constantes!$D$9)</f>
        <v>27.301147600161542</v>
      </c>
      <c r="V1693" s="5">
        <f t="shared" si="369"/>
        <v>0.22655681940142613</v>
      </c>
      <c r="W1693" s="5">
        <f t="shared" si="370"/>
        <v>0.30746883013627979</v>
      </c>
      <c r="X1693" s="6">
        <f t="shared" si="371"/>
        <v>0.12679101779982327</v>
      </c>
      <c r="Y1693" s="6">
        <f t="shared" si="372"/>
        <v>0.17476265444748362</v>
      </c>
      <c r="AA1693">
        <f>(O1693*constantes!$B$4)+(LN(110)*constantes!$B$5)+(LN(22)*constantes!$B$8)+(F1693*constantes!$B$9)</f>
        <v>23.409868764368586</v>
      </c>
      <c r="AB1693">
        <f t="shared" si="373"/>
        <v>6.9883054652788434E-2</v>
      </c>
      <c r="AC1693">
        <f>(O1693*constantes!$D$4)+(LN(110)*constantes!$D$5)+(LN(22)*constantes!$D$8)+(F1693*constantes!$D$9)</f>
        <v>25.50109645445777</v>
      </c>
      <c r="AD1693" s="7">
        <f t="shared" si="374"/>
        <v>3.1250958582138333E-2</v>
      </c>
      <c r="AF1693">
        <f>(O1693*constantes!$B$4)+(LN(125)*constantes!$B$5)+(LN(22.5)*constantes!$B$8)+(F1693*constantes!$B$9)</f>
        <v>23.664825701122982</v>
      </c>
      <c r="AG1693">
        <f t="shared" si="375"/>
        <v>8.9246869441510945E-2</v>
      </c>
      <c r="AH1693">
        <f>(O1693*constantes!$D$4)+(LN(125)*constantes!$D$5)+(LN(22.5)*constantes!$D$8)+(F1693*constantes!$D$9)</f>
        <v>25.872169471066002</v>
      </c>
      <c r="AI1693">
        <f t="shared" si="376"/>
        <v>4.4971857043080821E-2</v>
      </c>
    </row>
    <row r="1694" spans="1:35" x14ac:dyDescent="0.25">
      <c r="A1694" s="11">
        <v>1693</v>
      </c>
      <c r="B1694">
        <v>0</v>
      </c>
      <c r="C1694">
        <v>35</v>
      </c>
      <c r="D1694">
        <v>0</v>
      </c>
      <c r="E1694">
        <v>0</v>
      </c>
      <c r="F1694">
        <v>0</v>
      </c>
      <c r="G1694">
        <v>110</v>
      </c>
      <c r="H1694">
        <v>23.48</v>
      </c>
      <c r="I1694">
        <f>IF(AND(B1694=1,E1694=0),V1694,IF(AND(B1694=1,E1694=1),W1694,IF(AND(B1694=0,E1694=0),X1694,IF(AND(B1694=0,E1694=1),Y1694,ERROR))))</f>
        <v>1.1714888441833438E-2</v>
      </c>
      <c r="K1694">
        <f t="shared" si="364"/>
        <v>1.6383680801150824E-2</v>
      </c>
      <c r="L1694">
        <f t="shared" si="365"/>
        <v>1.133354995431346E-2</v>
      </c>
      <c r="M1694" s="22" t="str">
        <f t="shared" si="377"/>
        <v>OPTIMAL</v>
      </c>
      <c r="O1694">
        <f t="shared" si="366"/>
        <v>3.5553480614894135</v>
      </c>
      <c r="P1694">
        <f t="shared" si="367"/>
        <v>4.7004803657924166</v>
      </c>
      <c r="Q1694">
        <f t="shared" si="368"/>
        <v>3.1561489949598958</v>
      </c>
      <c r="R1694">
        <f>(O1694*constantes!$B$4)+(P1694*constantes!$B$5)+(D1694*constantes!$B$6)+(Q1694*constantes!$B$8)+(F1694*constantes!$B$9)</f>
        <v>22.28952365720264</v>
      </c>
      <c r="S1694" s="4">
        <f>(O1694*constantes!$B$4)+(P1694*constantes!$C$5)+(D1694*constantes!$B$6)+(Q1694*constantes!$B$8)+(F1694*constantes!$B$9)</f>
        <v>22.626266070608008</v>
      </c>
      <c r="T1694">
        <f>(O1694*constantes!$D$4)+(P1694*constantes!$D$5)+(D1694*constantes!$D$6)+(Q1694*constantes!$D$8)+(F1694*constantes!$D$9)</f>
        <v>24.509960349091394</v>
      </c>
      <c r="U1694">
        <f>(O1694*constantes!$D$4)+(P1694*constantes!$E$5)+(D1694*constantes!$D$6)+(Q1694*constantes!$D$8)+(F1694*constantes!$D$9)</f>
        <v>24.837865859409071</v>
      </c>
      <c r="V1694" s="5">
        <f t="shared" si="369"/>
        <v>2.3352185516187229E-2</v>
      </c>
      <c r="W1694" s="5">
        <f t="shared" si="370"/>
        <v>3.2548296941637411E-2</v>
      </c>
      <c r="X1694" s="6">
        <f t="shared" si="371"/>
        <v>1.1714888441833438E-2</v>
      </c>
      <c r="Y1694" s="6">
        <f t="shared" si="372"/>
        <v>1.6223892078769397E-2</v>
      </c>
      <c r="AA1694">
        <f>(O1694*constantes!$B$4)+(LN(110)*constantes!$B$5)+(LN(22)*constantes!$B$8)+(F1694*constantes!$B$9)</f>
        <v>22.237909144217156</v>
      </c>
      <c r="AB1694">
        <f t="shared" si="373"/>
        <v>2.2190585383473738E-2</v>
      </c>
      <c r="AC1694">
        <f>(O1694*constantes!$D$4)+(LN(110)*constantes!$D$5)+(LN(22)*constantes!$D$8)+(F1694*constantes!$D$9)</f>
        <v>24.476674629697587</v>
      </c>
      <c r="AD1694" s="7">
        <f t="shared" si="374"/>
        <v>1.133354995431346E-2</v>
      </c>
      <c r="AF1694">
        <f>(O1694*constantes!$B$4)+(LN(125)*constantes!$B$5)+(LN(22.5)*constantes!$B$8)+(F1694*constantes!$B$9)</f>
        <v>22.492866080971549</v>
      </c>
      <c r="AG1694">
        <f t="shared" si="375"/>
        <v>2.8542111166007578E-2</v>
      </c>
      <c r="AH1694">
        <f>(O1694*constantes!$D$4)+(LN(125)*constantes!$D$5)+(LN(22.5)*constantes!$D$8)+(F1694*constantes!$D$9)</f>
        <v>24.84774764630582</v>
      </c>
      <c r="AI1694">
        <f t="shared" si="376"/>
        <v>1.6383680801150824E-2</v>
      </c>
    </row>
    <row r="1695" spans="1:35" x14ac:dyDescent="0.25">
      <c r="A1695" s="11">
        <v>1694</v>
      </c>
      <c r="B1695">
        <v>0</v>
      </c>
      <c r="C1695">
        <v>42</v>
      </c>
      <c r="D1695">
        <v>1</v>
      </c>
      <c r="E1695">
        <v>0</v>
      </c>
      <c r="F1695">
        <v>0</v>
      </c>
      <c r="G1695">
        <v>120</v>
      </c>
      <c r="H1695">
        <v>19.420000000000002</v>
      </c>
      <c r="I1695">
        <f>IF(AND(B1695=1,E1695=0),V1695,IF(AND(B1695=1,E1695=1),W1695,IF(AND(B1695=0,E1695=0),X1695,IF(AND(B1695=0,E1695=1),Y1695,ERROR))))</f>
        <v>4.0791830967008891E-2</v>
      </c>
      <c r="K1695">
        <f t="shared" si="364"/>
        <v>2.676538428771702E-2</v>
      </c>
      <c r="L1695">
        <f t="shared" si="365"/>
        <v>1.8545470669847686E-2</v>
      </c>
      <c r="M1695" s="22" t="str">
        <f t="shared" si="377"/>
        <v>Elevated Risk</v>
      </c>
      <c r="O1695">
        <f t="shared" si="366"/>
        <v>3.7376696182833684</v>
      </c>
      <c r="P1695">
        <f t="shared" si="367"/>
        <v>4.7874917427820458</v>
      </c>
      <c r="Q1695">
        <f t="shared" si="368"/>
        <v>2.9663034628631788</v>
      </c>
      <c r="R1695">
        <f>(O1695*constantes!$B$4)+(P1695*constantes!$B$5)+(D1695*constantes!$B$6)+(Q1695*constantes!$B$8)+(F1695*constantes!$B$9)</f>
        <v>23.577522593385556</v>
      </c>
      <c r="S1695" s="4">
        <f>(O1695*constantes!$B$4)+(P1695*constantes!$C$5)+(D1695*constantes!$B$6)+(Q1695*constantes!$B$8)+(F1695*constantes!$B$9)</f>
        <v>23.920498501838463</v>
      </c>
      <c r="T1695">
        <f>(O1695*constantes!$D$4)+(P1695*constantes!$D$5)+(D1695*constantes!$D$6)+(Q1695*constantes!$D$8)+(F1695*constantes!$D$9)</f>
        <v>25.772446711800171</v>
      </c>
      <c r="U1695">
        <f>(O1695*constantes!$D$4)+(P1695*constantes!$E$5)+(D1695*constantes!$D$6)+(Q1695*constantes!$D$8)+(F1695*constantes!$D$9)</f>
        <v>26.106422135776647</v>
      </c>
      <c r="V1695" s="5">
        <f t="shared" si="369"/>
        <v>8.2101192824540981E-2</v>
      </c>
      <c r="W1695" s="5">
        <f t="shared" si="370"/>
        <v>0.11371608963906921</v>
      </c>
      <c r="X1695" s="6">
        <f t="shared" si="371"/>
        <v>4.0791830967008891E-2</v>
      </c>
      <c r="Y1695" s="6">
        <f t="shared" si="372"/>
        <v>5.6501613875774903E-2</v>
      </c>
      <c r="AA1695">
        <f>(O1695*constantes!$B$4)+(LN(110)*constantes!$B$5)+(LN(22)*constantes!$B$8)+(F1695*constantes!$B$9)</f>
        <v>22.805468857654464</v>
      </c>
      <c r="AB1695">
        <f t="shared" si="373"/>
        <v>3.8810869283687155E-2</v>
      </c>
      <c r="AC1695">
        <f>(O1695*constantes!$D$4)+(LN(110)*constantes!$D$5)+(LN(22)*constantes!$D$8)+(F1695*constantes!$D$9)</f>
        <v>24.972784348242914</v>
      </c>
      <c r="AD1695" s="7">
        <f t="shared" si="374"/>
        <v>1.8545470669847686E-2</v>
      </c>
      <c r="AF1695">
        <f>(O1695*constantes!$B$4)+(LN(125)*constantes!$B$5)+(LN(22.5)*constantes!$B$8)+(F1695*constantes!$B$9)</f>
        <v>23.060425794408857</v>
      </c>
      <c r="AG1695">
        <f t="shared" si="375"/>
        <v>4.9796912096185753E-2</v>
      </c>
      <c r="AH1695">
        <f>(O1695*constantes!$D$4)+(LN(125)*constantes!$D$5)+(LN(22.5)*constantes!$D$8)+(F1695*constantes!$D$9)</f>
        <v>25.343857364851146</v>
      </c>
      <c r="AI1695">
        <f t="shared" si="376"/>
        <v>2.676538428771702E-2</v>
      </c>
    </row>
    <row r="1696" spans="1:35" x14ac:dyDescent="0.25">
      <c r="A1696" s="11">
        <v>1695</v>
      </c>
      <c r="B1696">
        <v>0</v>
      </c>
      <c r="C1696">
        <v>47</v>
      </c>
      <c r="D1696">
        <v>1</v>
      </c>
      <c r="E1696">
        <v>0</v>
      </c>
      <c r="F1696">
        <v>0</v>
      </c>
      <c r="G1696">
        <v>120</v>
      </c>
      <c r="H1696">
        <v>24.71</v>
      </c>
      <c r="I1696">
        <f>IF(AND(B1696=1,E1696=0),V1696,IF(AND(B1696=1,E1696=1),W1696,IF(AND(B1696=0,E1696=0),X1696,IF(AND(B1696=0,E1696=1),Y1696,ERROR))))</f>
        <v>6.1969371070867751E-2</v>
      </c>
      <c r="K1696">
        <f t="shared" si="364"/>
        <v>3.6173927347526003E-2</v>
      </c>
      <c r="L1696">
        <f t="shared" si="365"/>
        <v>2.5101986203356352E-2</v>
      </c>
      <c r="M1696" s="22" t="str">
        <f t="shared" si="377"/>
        <v>Elevated Risk</v>
      </c>
      <c r="O1696">
        <f t="shared" si="366"/>
        <v>3.8501476017100584</v>
      </c>
      <c r="P1696">
        <f t="shared" si="367"/>
        <v>4.7874917427820458</v>
      </c>
      <c r="Q1696">
        <f t="shared" si="368"/>
        <v>3.2072080200005186</v>
      </c>
      <c r="R1696">
        <f>(O1696*constantes!$B$4)+(P1696*constantes!$B$5)+(D1696*constantes!$B$6)+(Q1696*constantes!$B$8)+(F1696*constantes!$B$9)</f>
        <v>24.118643962435275</v>
      </c>
      <c r="S1696" s="4">
        <f>(O1696*constantes!$B$4)+(P1696*constantes!$C$5)+(D1696*constantes!$B$6)+(Q1696*constantes!$B$8)+(F1696*constantes!$B$9)</f>
        <v>24.461619870888178</v>
      </c>
      <c r="T1696">
        <f>(O1696*constantes!$D$4)+(P1696*constantes!$D$5)+(D1696*constantes!$D$6)+(Q1696*constantes!$D$8)+(F1696*constantes!$D$9)</f>
        <v>26.201669632999501</v>
      </c>
      <c r="U1696">
        <f>(O1696*constantes!$D$4)+(P1696*constantes!$E$5)+(D1696*constantes!$D$6)+(Q1696*constantes!$D$8)+(F1696*constantes!$D$9)</f>
        <v>26.535645056975977</v>
      </c>
      <c r="V1696" s="5">
        <f t="shared" si="369"/>
        <v>0.13685452591638048</v>
      </c>
      <c r="W1696" s="5">
        <f t="shared" si="370"/>
        <v>0.18729349491107561</v>
      </c>
      <c r="X1696" s="6">
        <f t="shared" si="371"/>
        <v>6.1969371070867751E-2</v>
      </c>
      <c r="Y1696" s="6">
        <f t="shared" si="372"/>
        <v>8.5463965038280021E-2</v>
      </c>
      <c r="AA1696">
        <f>(O1696*constantes!$B$4)+(LN(110)*constantes!$B$5)+(LN(22)*constantes!$B$8)+(F1696*constantes!$B$9)</f>
        <v>23.155608320942413</v>
      </c>
      <c r="AB1696">
        <f t="shared" si="373"/>
        <v>5.4631350702972536E-2</v>
      </c>
      <c r="AC1696">
        <f>(O1696*constantes!$D$4)+(LN(110)*constantes!$D$5)+(LN(22)*constantes!$D$8)+(F1696*constantes!$D$9)</f>
        <v>25.278844814605776</v>
      </c>
      <c r="AD1696" s="7">
        <f t="shared" si="374"/>
        <v>2.5101986203356352E-2</v>
      </c>
      <c r="AF1696">
        <f>(O1696*constantes!$B$4)+(LN(125)*constantes!$B$5)+(LN(22.5)*constantes!$B$8)+(F1696*constantes!$B$9)</f>
        <v>23.410565257696806</v>
      </c>
      <c r="AG1696">
        <f t="shared" si="375"/>
        <v>6.9930001122808005E-2</v>
      </c>
      <c r="AH1696">
        <f>(O1696*constantes!$D$4)+(LN(125)*constantes!$D$5)+(LN(22.5)*constantes!$D$8)+(F1696*constantes!$D$9)</f>
        <v>25.649917831214008</v>
      </c>
      <c r="AI1696">
        <f t="shared" si="376"/>
        <v>3.6173927347526003E-2</v>
      </c>
    </row>
    <row r="1697" spans="1:35" x14ac:dyDescent="0.25">
      <c r="A1697" s="11">
        <v>1696</v>
      </c>
      <c r="B1697">
        <v>1</v>
      </c>
      <c r="C1697">
        <v>40</v>
      </c>
      <c r="D1697">
        <v>0</v>
      </c>
      <c r="E1697">
        <v>1</v>
      </c>
      <c r="F1697">
        <v>0</v>
      </c>
      <c r="G1697">
        <v>133.5</v>
      </c>
      <c r="H1697">
        <v>23.78</v>
      </c>
      <c r="I1697">
        <f>IF(AND(B1697=1,E1697=0),V1697,IF(AND(B1697=1,E1697=1),W1697,IF(AND(B1697=0,E1697=0),X1697,IF(AND(B1697=0,E1697=1),Y1697,ERROR))))</f>
        <v>7.0914091801088208E-2</v>
      </c>
      <c r="K1697">
        <f t="shared" si="364"/>
        <v>4.2933030992125865E-2</v>
      </c>
      <c r="L1697">
        <f t="shared" si="365"/>
        <v>3.3434567241904078E-2</v>
      </c>
      <c r="M1697" s="22" t="str">
        <f t="shared" si="377"/>
        <v>Elevated Risk</v>
      </c>
      <c r="O1697">
        <f t="shared" si="366"/>
        <v>3.6888794541139363</v>
      </c>
      <c r="P1697">
        <f t="shared" si="367"/>
        <v>4.8941014778403042</v>
      </c>
      <c r="Q1697">
        <f t="shared" si="368"/>
        <v>3.1688448912626357</v>
      </c>
      <c r="R1697">
        <f>(O1697*constantes!$B$4)+(P1697*constantes!$B$5)+(D1697*constantes!$B$6)+(Q1697*constantes!$B$8)+(F1697*constantes!$B$9)</f>
        <v>23.074449119436792</v>
      </c>
      <c r="S1697" s="4">
        <f>(O1697*constantes!$B$4)+(P1697*constantes!$C$5)+(D1697*constantes!$B$6)+(Q1697*constantes!$B$8)+(F1697*constantes!$B$9)</f>
        <v>23.425062549309271</v>
      </c>
      <c r="T1697">
        <f>(O1697*constantes!$D$4)+(P1697*constantes!$D$5)+(D1697*constantes!$D$6)+(Q1697*constantes!$D$8)+(F1697*constantes!$D$9)</f>
        <v>25.424438154895604</v>
      </c>
      <c r="U1697">
        <f>(O1697*constantes!$D$4)+(P1697*constantes!$E$5)+(D1697*constantes!$D$6)+(Q1697*constantes!$D$8)+(F1697*constantes!$D$9)</f>
        <v>25.765850673989739</v>
      </c>
      <c r="V1697" s="5">
        <f t="shared" si="369"/>
        <v>5.0482094930497601E-2</v>
      </c>
      <c r="W1697" s="5">
        <f t="shared" si="370"/>
        <v>7.0914091801088208E-2</v>
      </c>
      <c r="X1697" s="6">
        <f t="shared" si="371"/>
        <v>2.8978588925080762E-2</v>
      </c>
      <c r="Y1697" s="6">
        <f t="shared" si="372"/>
        <v>4.0529161667005265E-2</v>
      </c>
      <c r="AA1697">
        <f>(O1697*constantes!$B$4)+(LN(110)*constantes!$B$5)+(LN(22)*constantes!$B$8)+(F1697*constantes!$B$9)</f>
        <v>22.653587028201589</v>
      </c>
      <c r="AB1697">
        <f t="shared" si="373"/>
        <v>3.3434567241904078E-2</v>
      </c>
      <c r="AC1697">
        <f>(O1697*constantes!$D$4)+(LN(110)*constantes!$D$5)+(LN(22)*constantes!$D$8)+(F1697*constantes!$D$9)</f>
        <v>24.840022896226397</v>
      </c>
      <c r="AD1697" s="7">
        <f t="shared" si="374"/>
        <v>1.6258639030403699E-2</v>
      </c>
      <c r="AF1697">
        <f>(O1697*constantes!$B$4)+(LN(125)*constantes!$B$5)+(LN(22.5)*constantes!$B$8)+(F1697*constantes!$B$9)</f>
        <v>22.908543964955982</v>
      </c>
      <c r="AG1697">
        <f t="shared" si="375"/>
        <v>4.2933030992125865E-2</v>
      </c>
      <c r="AH1697">
        <f>(O1697*constantes!$D$4)+(LN(125)*constantes!$D$5)+(LN(22.5)*constantes!$D$8)+(F1697*constantes!$D$9)</f>
        <v>25.211095912834629</v>
      </c>
      <c r="AI1697">
        <f t="shared" si="376"/>
        <v>2.3477142937900042E-2</v>
      </c>
    </row>
    <row r="1698" spans="1:35" x14ac:dyDescent="0.25">
      <c r="A1698" s="11">
        <v>1697</v>
      </c>
      <c r="B1698">
        <v>0</v>
      </c>
      <c r="C1698">
        <v>58</v>
      </c>
      <c r="D1698">
        <v>0</v>
      </c>
      <c r="E1698">
        <v>1</v>
      </c>
      <c r="F1698">
        <v>0</v>
      </c>
      <c r="G1698">
        <v>146.5</v>
      </c>
      <c r="H1698">
        <v>21.47</v>
      </c>
      <c r="I1698">
        <f>IF(AND(B1698=1,E1698=0),V1698,IF(AND(B1698=1,E1698=1),W1698,IF(AND(B1698=0,E1698=0),X1698,IF(AND(B1698=0,E1698=1),Y1698,ERROR))))</f>
        <v>0.13157842253907226</v>
      </c>
      <c r="K1698">
        <f t="shared" si="364"/>
        <v>6.3209991046805025E-2</v>
      </c>
      <c r="L1698">
        <f t="shared" si="365"/>
        <v>4.4054054961770062E-2</v>
      </c>
      <c r="M1698" s="22" t="str">
        <f t="shared" si="377"/>
        <v>Elevated Risk</v>
      </c>
      <c r="O1698">
        <f t="shared" si="366"/>
        <v>4.0604430105464191</v>
      </c>
      <c r="P1698">
        <f t="shared" si="367"/>
        <v>4.9870254284571223</v>
      </c>
      <c r="Q1698">
        <f t="shared" si="368"/>
        <v>3.0666566118906897</v>
      </c>
      <c r="R1698">
        <f>(O1698*constantes!$B$4)+(P1698*constantes!$B$5)+(D1698*constantes!$B$6)+(Q1698*constantes!$B$8)+(F1698*constantes!$B$9)</f>
        <v>24.322481168141401</v>
      </c>
      <c r="S1698" s="4">
        <f>(O1698*constantes!$B$4)+(P1698*constantes!$C$5)+(D1698*constantes!$B$6)+(Q1698*constantes!$B$8)+(F1698*constantes!$B$9)</f>
        <v>24.679751669836072</v>
      </c>
      <c r="T1698">
        <f>(O1698*constantes!$D$4)+(P1698*constantes!$D$5)+(D1698*constantes!$D$6)+(Q1698*constantes!$D$8)+(F1698*constantes!$D$9)</f>
        <v>26.644631553497984</v>
      </c>
      <c r="U1698">
        <f>(O1698*constantes!$D$4)+(P1698*constantes!$E$5)+(D1698*constantes!$D$6)+(Q1698*constantes!$D$8)+(F1698*constantes!$D$9)</f>
        <v>26.992526447387153</v>
      </c>
      <c r="V1698" s="5">
        <f t="shared" si="369"/>
        <v>0.16510341792547201</v>
      </c>
      <c r="W1698" s="5">
        <f t="shared" si="370"/>
        <v>0.22735500505449235</v>
      </c>
      <c r="X1698" s="6">
        <f t="shared" si="371"/>
        <v>9.4823642097103256E-2</v>
      </c>
      <c r="Y1698" s="6">
        <f t="shared" si="372"/>
        <v>0.13157842253907226</v>
      </c>
      <c r="AA1698">
        <f>(O1698*constantes!$B$4)+(LN(110)*constantes!$B$5)+(LN(22)*constantes!$B$8)+(F1698*constantes!$B$9)</f>
        <v>23.81024951683365</v>
      </c>
      <c r="AB1698">
        <f t="shared" si="373"/>
        <v>0.10247681663833785</v>
      </c>
      <c r="AC1698">
        <f>(O1698*constantes!$D$4)+(LN(110)*constantes!$D$5)+(LN(22)*constantes!$D$8)+(F1698*constantes!$D$9)</f>
        <v>25.851073342728132</v>
      </c>
      <c r="AD1698" s="7">
        <f t="shared" si="374"/>
        <v>4.4054054961770062E-2</v>
      </c>
      <c r="AF1698">
        <f>(O1698*constantes!$B$4)+(LN(125)*constantes!$B$5)+(LN(22.5)*constantes!$B$8)+(F1698*constantes!$B$9)</f>
        <v>24.065206453588043</v>
      </c>
      <c r="AG1698">
        <f t="shared" si="375"/>
        <v>0.1302191222428678</v>
      </c>
      <c r="AH1698">
        <f>(O1698*constantes!$D$4)+(LN(125)*constantes!$D$5)+(LN(22.5)*constantes!$D$8)+(F1698*constantes!$D$9)</f>
        <v>26.222146359336364</v>
      </c>
      <c r="AI1698">
        <f t="shared" si="376"/>
        <v>6.3209991046805025E-2</v>
      </c>
    </row>
    <row r="1699" spans="1:35" x14ac:dyDescent="0.25">
      <c r="A1699" s="11">
        <v>1698</v>
      </c>
      <c r="B1699">
        <v>0</v>
      </c>
      <c r="C1699">
        <v>43</v>
      </c>
      <c r="D1699">
        <v>1</v>
      </c>
      <c r="E1699">
        <v>0</v>
      </c>
      <c r="F1699">
        <v>0</v>
      </c>
      <c r="G1699">
        <v>110</v>
      </c>
      <c r="H1699">
        <v>24.56</v>
      </c>
      <c r="I1699">
        <f>IF(AND(B1699=1,E1699=0),V1699,IF(AND(B1699=1,E1699=1),W1699,IF(AND(B1699=0,E1699=0),X1699,IF(AND(B1699=0,E1699=1),Y1699,ERROR))))</f>
        <v>3.8437055799025122E-2</v>
      </c>
      <c r="K1699">
        <f t="shared" si="364"/>
        <v>2.8509711637591306E-2</v>
      </c>
      <c r="L1699">
        <f t="shared" si="365"/>
        <v>1.975954812069991E-2</v>
      </c>
      <c r="M1699" s="22" t="str">
        <f t="shared" si="377"/>
        <v>Elevated Risk</v>
      </c>
      <c r="O1699">
        <f t="shared" si="366"/>
        <v>3.7612001156935624</v>
      </c>
      <c r="P1699">
        <f t="shared" si="367"/>
        <v>4.7004803657924166</v>
      </c>
      <c r="Q1699">
        <f t="shared" si="368"/>
        <v>3.2011191032789417</v>
      </c>
      <c r="R1699">
        <f>(O1699*constantes!$B$4)+(P1699*constantes!$B$5)+(D1699*constantes!$B$6)+(Q1699*constantes!$B$8)+(F1699*constantes!$B$9)</f>
        <v>23.675513820630073</v>
      </c>
      <c r="S1699" s="4">
        <f>(O1699*constantes!$B$4)+(P1699*constantes!$C$5)+(D1699*constantes!$B$6)+(Q1699*constantes!$B$8)+(F1699*constantes!$B$9)</f>
        <v>24.012256234035441</v>
      </c>
      <c r="T1699">
        <f>(O1699*constantes!$D$4)+(P1699*constantes!$D$5)+(D1699*constantes!$D$6)+(Q1699*constantes!$D$8)+(F1699*constantes!$D$9)</f>
        <v>25.711769166102791</v>
      </c>
      <c r="U1699">
        <f>(O1699*constantes!$D$4)+(P1699*constantes!$E$5)+(D1699*constantes!$D$6)+(Q1699*constantes!$D$8)+(F1699*constantes!$D$9)</f>
        <v>26.039674676420468</v>
      </c>
      <c r="V1699" s="5">
        <f t="shared" si="369"/>
        <v>9.0161280252827658E-2</v>
      </c>
      <c r="W1699" s="5">
        <f t="shared" si="370"/>
        <v>0.12393837414094089</v>
      </c>
      <c r="X1699" s="6">
        <f t="shared" si="371"/>
        <v>3.8437055799025122E-2</v>
      </c>
      <c r="Y1699" s="6">
        <f t="shared" si="372"/>
        <v>5.2951786182615201E-2</v>
      </c>
      <c r="AA1699">
        <f>(O1699*constantes!$B$4)+(LN(110)*constantes!$B$5)+(LN(22)*constantes!$B$8)+(F1699*constantes!$B$9)</f>
        <v>22.8787183548725</v>
      </c>
      <c r="AB1699">
        <f t="shared" si="373"/>
        <v>4.169811677585733E-2</v>
      </c>
      <c r="AC1699">
        <f>(O1699*constantes!$D$4)+(LN(110)*constantes!$D$5)+(LN(22)*constantes!$D$8)+(F1699*constantes!$D$9)</f>
        <v>25.036812478830871</v>
      </c>
      <c r="AD1699" s="7">
        <f t="shared" si="374"/>
        <v>1.975954812069991E-2</v>
      </c>
      <c r="AF1699">
        <f>(O1699*constantes!$B$4)+(LN(125)*constantes!$B$5)+(LN(22.5)*constantes!$B$8)+(F1699*constantes!$B$9)</f>
        <v>23.133675291626897</v>
      </c>
      <c r="AG1699">
        <f t="shared" si="375"/>
        <v>5.3478442485207722E-2</v>
      </c>
      <c r="AH1699">
        <f>(O1699*constantes!$D$4)+(LN(125)*constantes!$D$5)+(LN(22.5)*constantes!$D$8)+(F1699*constantes!$D$9)</f>
        <v>25.407885495439103</v>
      </c>
      <c r="AI1699">
        <f t="shared" si="376"/>
        <v>2.8509711637591306E-2</v>
      </c>
    </row>
    <row r="1700" spans="1:35" x14ac:dyDescent="0.25">
      <c r="A1700" s="11">
        <v>1699</v>
      </c>
      <c r="B1700">
        <v>0</v>
      </c>
      <c r="C1700">
        <v>53</v>
      </c>
      <c r="D1700">
        <v>1</v>
      </c>
      <c r="E1700">
        <v>0</v>
      </c>
      <c r="F1700">
        <v>0</v>
      </c>
      <c r="G1700">
        <v>149.5</v>
      </c>
      <c r="H1700">
        <v>28.02</v>
      </c>
      <c r="I1700">
        <f>IF(AND(B1700=1,E1700=0),V1700,IF(AND(B1700=1,E1700=1),W1700,IF(AND(B1700=0,E1700=0),X1700,IF(AND(B1700=0,E1700=1),Y1700,ERROR))))</f>
        <v>0.16100653514531726</v>
      </c>
      <c r="K1700">
        <f t="shared" si="364"/>
        <v>4.9808625979083754E-2</v>
      </c>
      <c r="L1700">
        <f t="shared" si="365"/>
        <v>3.4638908987597139E-2</v>
      </c>
      <c r="M1700" s="22" t="str">
        <f t="shared" si="377"/>
        <v>Elevated Risk</v>
      </c>
      <c r="O1700">
        <f t="shared" si="366"/>
        <v>3.970291913552122</v>
      </c>
      <c r="P1700">
        <f t="shared" si="367"/>
        <v>5.0072963928307415</v>
      </c>
      <c r="Q1700">
        <f t="shared" si="368"/>
        <v>3.3329185409088611</v>
      </c>
      <c r="R1700">
        <f>(O1700*constantes!$B$4)+(P1700*constantes!$B$5)+(D1700*constantes!$B$6)+(Q1700*constantes!$B$8)+(F1700*constantes!$B$9)</f>
        <v>25.000063139299986</v>
      </c>
      <c r="S1700" s="4">
        <f>(O1700*constantes!$B$4)+(P1700*constantes!$C$5)+(D1700*constantes!$B$6)+(Q1700*constantes!$B$8)+(F1700*constantes!$B$9)</f>
        <v>25.358785852882381</v>
      </c>
      <c r="T1700">
        <f>(O1700*constantes!$D$4)+(P1700*constantes!$D$5)+(D1700*constantes!$D$6)+(Q1700*constantes!$D$8)+(F1700*constantes!$D$9)</f>
        <v>27.211150917606453</v>
      </c>
      <c r="U1700">
        <f>(O1700*constantes!$D$4)+(P1700*constantes!$E$5)+(D1700*constantes!$D$6)+(Q1700*constantes!$D$8)+(F1700*constantes!$D$9)</f>
        <v>27.560459913970323</v>
      </c>
      <c r="V1700" s="5">
        <f t="shared" si="369"/>
        <v>0.29905154104195009</v>
      </c>
      <c r="W1700" s="5">
        <f t="shared" si="370"/>
        <v>0.39868829164334396</v>
      </c>
      <c r="X1700" s="6">
        <f t="shared" si="371"/>
        <v>0.16100653514531726</v>
      </c>
      <c r="Y1700" s="6">
        <f t="shared" si="372"/>
        <v>0.22037993632605013</v>
      </c>
      <c r="AA1700">
        <f>(O1700*constantes!$B$4)+(LN(110)*constantes!$B$5)+(LN(22)*constantes!$B$8)+(F1700*constantes!$B$9)</f>
        <v>23.529612757934284</v>
      </c>
      <c r="AB1700">
        <f t="shared" si="373"/>
        <v>7.8415260777171425E-2</v>
      </c>
      <c r="AC1700">
        <f>(O1700*constantes!$D$4)+(LN(110)*constantes!$D$5)+(LN(22)*constantes!$D$8)+(F1700*constantes!$D$9)</f>
        <v>25.605765897229862</v>
      </c>
      <c r="AD1700" s="7">
        <f t="shared" si="374"/>
        <v>3.4638908987597139E-2</v>
      </c>
      <c r="AF1700">
        <f>(O1700*constantes!$B$4)+(LN(125)*constantes!$B$5)+(LN(22.5)*constantes!$B$8)+(F1700*constantes!$B$9)</f>
        <v>23.784569694688678</v>
      </c>
      <c r="AG1700">
        <f t="shared" si="375"/>
        <v>0.10001327473115296</v>
      </c>
      <c r="AH1700">
        <f>(O1700*constantes!$D$4)+(LN(125)*constantes!$D$5)+(LN(22.5)*constantes!$D$8)+(F1700*constantes!$D$9)</f>
        <v>25.976838913838094</v>
      </c>
      <c r="AI1700">
        <f t="shared" si="376"/>
        <v>4.9808625979083754E-2</v>
      </c>
    </row>
    <row r="1701" spans="1:35" x14ac:dyDescent="0.25">
      <c r="A1701" s="11">
        <v>1700</v>
      </c>
      <c r="B1701">
        <v>0</v>
      </c>
      <c r="C1701">
        <v>48</v>
      </c>
      <c r="D1701">
        <v>1</v>
      </c>
      <c r="E1701">
        <v>0</v>
      </c>
      <c r="F1701">
        <v>0</v>
      </c>
      <c r="G1701">
        <v>120</v>
      </c>
      <c r="H1701">
        <v>23.22</v>
      </c>
      <c r="I1701">
        <f>IF(AND(B1701=1,E1701=0),V1701,IF(AND(B1701=1,E1701=1),W1701,IF(AND(B1701=0,E1701=0),X1701,IF(AND(B1701=0,E1701=1),Y1701,ERROR))))</f>
        <v>6.3517433635764897E-2</v>
      </c>
      <c r="K1701">
        <f t="shared" si="364"/>
        <v>3.8265438641588045E-2</v>
      </c>
      <c r="L1701">
        <f t="shared" si="365"/>
        <v>2.6562184906686825E-2</v>
      </c>
      <c r="M1701" s="22" t="str">
        <f t="shared" si="377"/>
        <v>Elevated Risk</v>
      </c>
      <c r="O1701">
        <f t="shared" si="366"/>
        <v>3.8712010109078911</v>
      </c>
      <c r="P1701">
        <f t="shared" si="367"/>
        <v>4.7874917427820458</v>
      </c>
      <c r="Q1701">
        <f t="shared" si="368"/>
        <v>3.1450139762697455</v>
      </c>
      <c r="R1701">
        <f>(O1701*constantes!$B$4)+(P1701*constantes!$B$5)+(D1701*constantes!$B$6)+(Q1701*constantes!$B$8)+(F1701*constantes!$B$9)</f>
        <v>24.134876811083316</v>
      </c>
      <c r="S1701" s="4">
        <f>(O1701*constantes!$B$4)+(P1701*constantes!$C$5)+(D1701*constantes!$B$6)+(Q1701*constantes!$B$8)+(F1701*constantes!$B$9)</f>
        <v>24.477852719536219</v>
      </c>
      <c r="T1701">
        <f>(O1701*constantes!$D$4)+(P1701*constantes!$D$5)+(D1701*constantes!$D$6)+(Q1701*constantes!$D$8)+(F1701*constantes!$D$9)</f>
        <v>26.227160728308089</v>
      </c>
      <c r="U1701">
        <f>(O1701*constantes!$D$4)+(P1701*constantes!$E$5)+(D1701*constantes!$D$6)+(Q1701*constantes!$D$8)+(F1701*constantes!$D$9)</f>
        <v>26.561136152284565</v>
      </c>
      <c r="V1701" s="5">
        <f t="shared" si="369"/>
        <v>0.13893092495212866</v>
      </c>
      <c r="W1701" s="5">
        <f t="shared" si="370"/>
        <v>0.19004708459606023</v>
      </c>
      <c r="X1701" s="6">
        <f t="shared" si="371"/>
        <v>6.3517433635764897E-2</v>
      </c>
      <c r="Y1701" s="6">
        <f t="shared" si="372"/>
        <v>8.7571010131210048E-2</v>
      </c>
      <c r="AA1701">
        <f>(O1701*constantes!$B$4)+(LN(110)*constantes!$B$5)+(LN(22)*constantes!$B$8)+(F1701*constantes!$B$9)</f>
        <v>23.221146741638901</v>
      </c>
      <c r="AB1701">
        <f t="shared" si="373"/>
        <v>5.8221930281009082E-2</v>
      </c>
      <c r="AC1701">
        <f>(O1701*constantes!$D$4)+(LN(110)*constantes!$D$5)+(LN(22)*constantes!$D$8)+(F1701*constantes!$D$9)</f>
        <v>25.336132614771724</v>
      </c>
      <c r="AD1701" s="7">
        <f t="shared" si="374"/>
        <v>2.6562184906686825E-2</v>
      </c>
      <c r="AF1701">
        <f>(O1701*constantes!$B$4)+(LN(125)*constantes!$B$5)+(LN(22.5)*constantes!$B$8)+(F1701*constantes!$B$9)</f>
        <v>23.47610367839329</v>
      </c>
      <c r="AG1701">
        <f t="shared" si="375"/>
        <v>7.448581103683527E-2</v>
      </c>
      <c r="AH1701">
        <f>(O1701*constantes!$D$4)+(LN(125)*constantes!$D$5)+(LN(22.5)*constantes!$D$8)+(F1701*constantes!$D$9)</f>
        <v>25.707205631379956</v>
      </c>
      <c r="AI1701">
        <f t="shared" si="376"/>
        <v>3.8265438641588045E-2</v>
      </c>
    </row>
    <row r="1702" spans="1:35" x14ac:dyDescent="0.25">
      <c r="A1702" s="11">
        <v>1701</v>
      </c>
      <c r="B1702">
        <v>0</v>
      </c>
      <c r="C1702">
        <v>49</v>
      </c>
      <c r="D1702">
        <v>1</v>
      </c>
      <c r="E1702">
        <v>0</v>
      </c>
      <c r="F1702">
        <v>0</v>
      </c>
      <c r="G1702">
        <v>107</v>
      </c>
      <c r="H1702">
        <v>20.23</v>
      </c>
      <c r="I1702">
        <f>IF(AND(B1702=1,E1702=0),V1702,IF(AND(B1702=1,E1702=1),W1702,IF(AND(B1702=0,E1702=0),X1702,IF(AND(B1702=0,E1702=1),Y1702,ERROR))))</f>
        <v>4.5773582524191614E-2</v>
      </c>
      <c r="K1702">
        <f t="shared" si="364"/>
        <v>4.0428513799347532E-2</v>
      </c>
      <c r="L1702">
        <f t="shared" si="365"/>
        <v>2.8073382189004015E-2</v>
      </c>
      <c r="M1702" s="22" t="str">
        <f t="shared" si="377"/>
        <v>Elevated Risk</v>
      </c>
      <c r="O1702">
        <f t="shared" si="366"/>
        <v>3.8918202981106265</v>
      </c>
      <c r="P1702">
        <f t="shared" si="367"/>
        <v>4.6728288344619058</v>
      </c>
      <c r="Q1702">
        <f t="shared" si="368"/>
        <v>3.007166651179654</v>
      </c>
      <c r="R1702">
        <f>(O1702*constantes!$B$4)+(P1702*constantes!$B$5)+(D1702*constantes!$B$6)+(Q1702*constantes!$B$8)+(F1702*constantes!$B$9)</f>
        <v>23.877073735495742</v>
      </c>
      <c r="S1702" s="4">
        <f>(O1702*constantes!$B$4)+(P1702*constantes!$C$5)+(D1702*constantes!$B$6)+(Q1702*constantes!$B$8)+(F1702*constantes!$B$9)</f>
        <v>24.211835193196592</v>
      </c>
      <c r="T1702">
        <f>(O1702*constantes!$D$4)+(P1702*constantes!$D$5)+(D1702*constantes!$D$6)+(Q1702*constantes!$D$8)+(F1702*constantes!$D$9)</f>
        <v>25.890256365741724</v>
      </c>
      <c r="U1702">
        <f>(O1702*constantes!$D$4)+(P1702*constantes!$E$5)+(D1702*constantes!$D$6)+(Q1702*constantes!$D$8)+(F1702*constantes!$D$9)</f>
        <v>26.216232905233785</v>
      </c>
      <c r="V1702" s="5">
        <f t="shared" si="369"/>
        <v>0.10915780800123243</v>
      </c>
      <c r="W1702" s="5">
        <f t="shared" si="370"/>
        <v>0.14917308887436054</v>
      </c>
      <c r="X1702" s="6">
        <f t="shared" si="371"/>
        <v>4.5773582524191614E-2</v>
      </c>
      <c r="Y1702" s="6">
        <f t="shared" si="372"/>
        <v>6.2849270335370244E-2</v>
      </c>
      <c r="AA1702">
        <f>(O1702*constantes!$B$4)+(LN(110)*constantes!$B$5)+(LN(22)*constantes!$B$8)+(F1702*constantes!$B$9)</f>
        <v>23.285333757929525</v>
      </c>
      <c r="AB1702">
        <f t="shared" si="373"/>
        <v>6.1959526107751905E-2</v>
      </c>
      <c r="AC1702">
        <f>(O1702*constantes!$D$4)+(LN(110)*constantes!$D$5)+(LN(22)*constantes!$D$8)+(F1702*constantes!$D$9)</f>
        <v>25.39223913860047</v>
      </c>
      <c r="AD1702" s="7">
        <f t="shared" si="374"/>
        <v>2.8073382189004015E-2</v>
      </c>
      <c r="AF1702">
        <f>(O1702*constantes!$B$4)+(LN(125)*constantes!$B$5)+(LN(22.5)*constantes!$B$8)+(F1702*constantes!$B$9)</f>
        <v>23.540290694683922</v>
      </c>
      <c r="AG1702">
        <f t="shared" si="375"/>
        <v>7.9222803135090225E-2</v>
      </c>
      <c r="AH1702">
        <f>(O1702*constantes!$D$4)+(LN(125)*constantes!$D$5)+(LN(22.5)*constantes!$D$8)+(F1702*constantes!$D$9)</f>
        <v>25.763312155208702</v>
      </c>
      <c r="AI1702">
        <f t="shared" si="376"/>
        <v>4.0428513799347532E-2</v>
      </c>
    </row>
    <row r="1703" spans="1:35" x14ac:dyDescent="0.25">
      <c r="A1703" s="11">
        <v>1702</v>
      </c>
      <c r="B1703">
        <v>0</v>
      </c>
      <c r="C1703">
        <v>55</v>
      </c>
      <c r="D1703">
        <v>0</v>
      </c>
      <c r="E1703">
        <v>0</v>
      </c>
      <c r="F1703">
        <v>0</v>
      </c>
      <c r="G1703">
        <v>130</v>
      </c>
      <c r="H1703">
        <v>21.05</v>
      </c>
      <c r="I1703">
        <f>IF(AND(B1703=1,E1703=0),V1703,IF(AND(B1703=1,E1703=1),W1703,IF(AND(B1703=0,E1703=0),X1703,IF(AND(B1703=0,E1703=1),Y1703,ERROR))))</f>
        <v>5.9165910242579667E-2</v>
      </c>
      <c r="K1703">
        <f t="shared" si="364"/>
        <v>5.4942946453026109E-2</v>
      </c>
      <c r="L1703">
        <f t="shared" si="365"/>
        <v>3.8241136753246696E-2</v>
      </c>
      <c r="M1703" s="22" t="str">
        <f t="shared" si="377"/>
        <v>NORMAL</v>
      </c>
      <c r="O1703">
        <f t="shared" si="366"/>
        <v>4.0073331852324712</v>
      </c>
      <c r="P1703">
        <f t="shared" si="367"/>
        <v>4.8675344504555822</v>
      </c>
      <c r="Q1703">
        <f t="shared" si="368"/>
        <v>3.0469005601283903</v>
      </c>
      <c r="R1703">
        <f>(O1703*constantes!$B$4)+(P1703*constantes!$B$5)+(D1703*constantes!$B$6)+(Q1703*constantes!$B$8)+(F1703*constantes!$B$9)</f>
        <v>23.919825077705404</v>
      </c>
      <c r="S1703" s="4">
        <f>(O1703*constantes!$B$4)+(P1703*constantes!$C$5)+(D1703*constantes!$B$6)+(Q1703*constantes!$B$8)+(F1703*constantes!$B$9)</f>
        <v>24.268535245736039</v>
      </c>
      <c r="T1703">
        <f>(O1703*constantes!$D$4)+(P1703*constantes!$D$5)+(D1703*constantes!$D$6)+(Q1703*constantes!$D$8)+(F1703*constantes!$D$9)</f>
        <v>26.153898352737173</v>
      </c>
      <c r="U1703">
        <f>(O1703*constantes!$D$4)+(P1703*constantes!$E$5)+(D1703*constantes!$D$6)+(Q1703*constantes!$D$8)+(F1703*constantes!$D$9)</f>
        <v>26.493457556000955</v>
      </c>
      <c r="V1703" s="5">
        <f t="shared" si="369"/>
        <v>0.11364406107172775</v>
      </c>
      <c r="W1703" s="5">
        <f t="shared" si="370"/>
        <v>0.15715391736345996</v>
      </c>
      <c r="X1703" s="6">
        <f t="shared" si="371"/>
        <v>5.9165910242579667E-2</v>
      </c>
      <c r="Y1703" s="6">
        <f t="shared" si="372"/>
        <v>8.2082571012044525E-2</v>
      </c>
      <c r="AA1703">
        <f>(O1703*constantes!$B$4)+(LN(110)*constantes!$B$5)+(LN(22)*constantes!$B$8)+(F1703*constantes!$B$9)</f>
        <v>23.644920755024344</v>
      </c>
      <c r="AB1703">
        <f t="shared" si="373"/>
        <v>8.7567364830949512E-2</v>
      </c>
      <c r="AC1703">
        <f>(O1703*constantes!$D$4)+(LN(110)*constantes!$D$5)+(LN(22)*constantes!$D$8)+(F1703*constantes!$D$9)</f>
        <v>25.706557790361106</v>
      </c>
      <c r="AD1703" s="7">
        <f t="shared" si="374"/>
        <v>3.8241136753246696E-2</v>
      </c>
      <c r="AF1703">
        <f>(O1703*constantes!$B$4)+(LN(125)*constantes!$B$5)+(LN(22.5)*constantes!$B$8)+(F1703*constantes!$B$9)</f>
        <v>23.899877691778737</v>
      </c>
      <c r="AG1703">
        <f t="shared" si="375"/>
        <v>0.11152976090806932</v>
      </c>
      <c r="AH1703">
        <f>(O1703*constantes!$D$4)+(LN(125)*constantes!$D$5)+(LN(22.5)*constantes!$D$8)+(F1703*constantes!$D$9)</f>
        <v>26.077630806969339</v>
      </c>
      <c r="AI1703">
        <f t="shared" si="376"/>
        <v>5.4942946453026109E-2</v>
      </c>
    </row>
    <row r="1704" spans="1:35" x14ac:dyDescent="0.25">
      <c r="A1704" s="11">
        <v>1703</v>
      </c>
      <c r="B1704">
        <v>0</v>
      </c>
      <c r="C1704">
        <v>57</v>
      </c>
      <c r="D1704">
        <v>0</v>
      </c>
      <c r="E1704">
        <v>1</v>
      </c>
      <c r="F1704">
        <v>0</v>
      </c>
      <c r="G1704">
        <v>146.5</v>
      </c>
      <c r="H1704">
        <v>24.19</v>
      </c>
      <c r="I1704">
        <f>IF(AND(B1704=1,E1704=0),V1704,IF(AND(B1704=1,E1704=1),W1704,IF(AND(B1704=0,E1704=0),X1704,IF(AND(B1704=0,E1704=1),Y1704,ERROR))))</f>
        <v>0.13326172180240847</v>
      </c>
      <c r="K1704">
        <f t="shared" si="364"/>
        <v>6.0378388617794876E-2</v>
      </c>
      <c r="L1704">
        <f t="shared" si="365"/>
        <v>4.2061248414153263E-2</v>
      </c>
      <c r="M1704" s="22" t="str">
        <f t="shared" si="377"/>
        <v>Elevated Risk</v>
      </c>
      <c r="O1704">
        <f t="shared" si="366"/>
        <v>4.0430512678345503</v>
      </c>
      <c r="P1704">
        <f t="shared" si="367"/>
        <v>4.9870254284571223</v>
      </c>
      <c r="Q1704">
        <f t="shared" si="368"/>
        <v>3.1859393246219359</v>
      </c>
      <c r="R1704">
        <f>(O1704*constantes!$B$4)+(P1704*constantes!$B$5)+(D1704*constantes!$B$6)+(Q1704*constantes!$B$8)+(F1704*constantes!$B$9)</f>
        <v>24.36290512492101</v>
      </c>
      <c r="S1704" s="4">
        <f>(O1704*constantes!$B$4)+(P1704*constantes!$C$5)+(D1704*constantes!$B$6)+(Q1704*constantes!$B$8)+(F1704*constantes!$B$9)</f>
        <v>24.720175626615681</v>
      </c>
      <c r="T1704">
        <f>(O1704*constantes!$D$4)+(P1704*constantes!$D$5)+(D1704*constantes!$D$6)+(Q1704*constantes!$D$8)+(F1704*constantes!$D$9)</f>
        <v>26.658290691040847</v>
      </c>
      <c r="U1704">
        <f>(O1704*constantes!$D$4)+(P1704*constantes!$E$5)+(D1704*constantes!$D$6)+(Q1704*constantes!$D$8)+(F1704*constantes!$D$9)</f>
        <v>27.006185584930016</v>
      </c>
      <c r="V1704" s="5">
        <f t="shared" si="369"/>
        <v>0.17129518034766977</v>
      </c>
      <c r="W1704" s="5">
        <f t="shared" si="370"/>
        <v>0.23553266651600369</v>
      </c>
      <c r="X1704" s="6">
        <f t="shared" si="371"/>
        <v>9.6063006038612619E-2</v>
      </c>
      <c r="Y1704" s="6">
        <f t="shared" si="372"/>
        <v>0.13326172180240847</v>
      </c>
      <c r="AA1704">
        <f>(O1704*constantes!$B$4)+(LN(110)*constantes!$B$5)+(LN(22)*constantes!$B$8)+(F1704*constantes!$B$9)</f>
        <v>23.756109717441312</v>
      </c>
      <c r="AB1704">
        <f t="shared" si="373"/>
        <v>9.7348342413305922E-2</v>
      </c>
      <c r="AC1704">
        <f>(O1704*constantes!$D$4)+(LN(110)*constantes!$D$5)+(LN(22)*constantes!$D$8)+(F1704*constantes!$D$9)</f>
        <v>25.803749193387144</v>
      </c>
      <c r="AD1704" s="7">
        <f t="shared" si="374"/>
        <v>4.2061248414153263E-2</v>
      </c>
      <c r="AF1704">
        <f>(O1704*constantes!$B$4)+(LN(125)*constantes!$B$5)+(LN(22.5)*constantes!$B$8)+(F1704*constantes!$B$9)</f>
        <v>24.011066654195705</v>
      </c>
      <c r="AG1704">
        <f t="shared" si="375"/>
        <v>0.12380054983513455</v>
      </c>
      <c r="AH1704">
        <f>(O1704*constantes!$D$4)+(LN(125)*constantes!$D$5)+(LN(22.5)*constantes!$D$8)+(F1704*constantes!$D$9)</f>
        <v>26.174822209995376</v>
      </c>
      <c r="AI1704">
        <f t="shared" si="376"/>
        <v>6.0378388617794876E-2</v>
      </c>
    </row>
    <row r="1705" spans="1:35" x14ac:dyDescent="0.25">
      <c r="A1705" s="11">
        <v>1704</v>
      </c>
      <c r="B1705">
        <v>0</v>
      </c>
      <c r="C1705">
        <v>51</v>
      </c>
      <c r="D1705">
        <v>1</v>
      </c>
      <c r="E1705">
        <v>0</v>
      </c>
      <c r="F1705">
        <v>0</v>
      </c>
      <c r="G1705">
        <v>102</v>
      </c>
      <c r="H1705">
        <v>28.06</v>
      </c>
      <c r="I1705">
        <f>IF(AND(B1705=1,E1705=0),V1705,IF(AND(B1705=1,E1705=1),W1705,IF(AND(B1705=0,E1705=0),X1705,IF(AND(B1705=0,E1705=1),Y1705,ERROR))))</f>
        <v>5.2545968246001662E-2</v>
      </c>
      <c r="K1705">
        <f t="shared" si="364"/>
        <v>4.4971857043080821E-2</v>
      </c>
      <c r="L1705">
        <f t="shared" si="365"/>
        <v>3.1250958582138333E-2</v>
      </c>
      <c r="M1705" s="22" t="str">
        <f t="shared" si="377"/>
        <v>Elevated Risk</v>
      </c>
      <c r="O1705">
        <f t="shared" si="366"/>
        <v>3.9318256327243257</v>
      </c>
      <c r="P1705">
        <f t="shared" si="367"/>
        <v>4.6249728132842707</v>
      </c>
      <c r="Q1705">
        <f t="shared" si="368"/>
        <v>3.3343450746743146</v>
      </c>
      <c r="R1705">
        <f>(O1705*constantes!$B$4)+(P1705*constantes!$B$5)+(D1705*constantes!$B$6)+(Q1705*constantes!$B$8)+(F1705*constantes!$B$9)</f>
        <v>24.172209232962462</v>
      </c>
      <c r="S1705" s="4">
        <f>(O1705*constantes!$B$4)+(P1705*constantes!$C$5)+(D1705*constantes!$B$6)+(Q1705*constantes!$B$8)+(F1705*constantes!$B$9)</f>
        <v>24.503542285306146</v>
      </c>
      <c r="T1705">
        <f>(O1705*constantes!$D$4)+(P1705*constantes!$D$5)+(D1705*constantes!$D$6)+(Q1705*constantes!$D$8)+(F1705*constantes!$D$9)</f>
        <v>26.031768970079881</v>
      </c>
      <c r="U1705">
        <f>(O1705*constantes!$D$4)+(P1705*constantes!$E$5)+(D1705*constantes!$D$6)+(Q1705*constantes!$D$8)+(F1705*constantes!$D$9)</f>
        <v>26.354407073534595</v>
      </c>
      <c r="V1705" s="5">
        <f t="shared" si="369"/>
        <v>0.14381628088758303</v>
      </c>
      <c r="W1705" s="5">
        <f t="shared" si="370"/>
        <v>0.19447749611556897</v>
      </c>
      <c r="X1705" s="6">
        <f t="shared" si="371"/>
        <v>5.2545968246001662E-2</v>
      </c>
      <c r="Y1705" s="6">
        <f t="shared" si="372"/>
        <v>7.1819803320973041E-2</v>
      </c>
      <c r="AA1705">
        <f>(O1705*constantes!$B$4)+(LN(110)*constantes!$B$5)+(LN(22)*constantes!$B$8)+(F1705*constantes!$B$9)</f>
        <v>23.409868764368586</v>
      </c>
      <c r="AB1705">
        <f t="shared" si="373"/>
        <v>6.9883054652788434E-2</v>
      </c>
      <c r="AC1705">
        <f>(O1705*constantes!$D$4)+(LN(110)*constantes!$D$5)+(LN(22)*constantes!$D$8)+(F1705*constantes!$D$9)</f>
        <v>25.50109645445777</v>
      </c>
      <c r="AD1705" s="7">
        <f t="shared" si="374"/>
        <v>3.1250958582138333E-2</v>
      </c>
      <c r="AF1705">
        <f>(O1705*constantes!$B$4)+(LN(125)*constantes!$B$5)+(LN(22.5)*constantes!$B$8)+(F1705*constantes!$B$9)</f>
        <v>23.664825701122982</v>
      </c>
      <c r="AG1705">
        <f t="shared" si="375"/>
        <v>8.9246869441510945E-2</v>
      </c>
      <c r="AH1705">
        <f>(O1705*constantes!$D$4)+(LN(125)*constantes!$D$5)+(LN(22.5)*constantes!$D$8)+(F1705*constantes!$D$9)</f>
        <v>25.872169471066002</v>
      </c>
      <c r="AI1705">
        <f t="shared" si="376"/>
        <v>4.4971857043080821E-2</v>
      </c>
    </row>
    <row r="1706" spans="1:35" x14ac:dyDescent="0.25">
      <c r="A1706" s="11">
        <v>1705</v>
      </c>
      <c r="B1706">
        <v>0</v>
      </c>
      <c r="C1706">
        <v>50</v>
      </c>
      <c r="D1706">
        <v>0</v>
      </c>
      <c r="E1706">
        <v>0</v>
      </c>
      <c r="F1706">
        <v>0</v>
      </c>
      <c r="G1706">
        <v>126.5</v>
      </c>
      <c r="H1706">
        <v>22.01</v>
      </c>
      <c r="I1706">
        <f>IF(AND(B1706=1,E1706=0),V1706,IF(AND(B1706=1,E1706=1),W1706,IF(AND(B1706=0,E1706=0),X1706,IF(AND(B1706=0,E1706=1),Y1706,ERROR))))</f>
        <v>4.3604467860278717E-2</v>
      </c>
      <c r="K1706">
        <f t="shared" si="364"/>
        <v>4.2663786438573714E-2</v>
      </c>
      <c r="L1706">
        <f t="shared" si="365"/>
        <v>2.9636129007590606E-2</v>
      </c>
      <c r="M1706" s="22" t="str">
        <f t="shared" si="377"/>
        <v>NORMAL</v>
      </c>
      <c r="O1706">
        <f t="shared" si="366"/>
        <v>3.912023005428146</v>
      </c>
      <c r="P1706">
        <f t="shared" si="367"/>
        <v>4.8402423081675749</v>
      </c>
      <c r="Q1706">
        <f t="shared" si="368"/>
        <v>3.0914968955383704</v>
      </c>
      <c r="R1706">
        <f>(O1706*constantes!$B$4)+(P1706*constantes!$B$5)+(D1706*constantes!$B$6)+(Q1706*constantes!$B$8)+(F1706*constantes!$B$9)</f>
        <v>23.607853829889063</v>
      </c>
      <c r="S1706" s="4">
        <f>(O1706*constantes!$B$4)+(P1706*constantes!$C$5)+(D1706*constantes!$B$6)+(Q1706*constantes!$B$8)+(F1706*constantes!$B$9)</f>
        <v>23.954608788846187</v>
      </c>
      <c r="T1706">
        <f>(O1706*constantes!$D$4)+(P1706*constantes!$D$5)+(D1706*constantes!$D$6)+(Q1706*constantes!$D$8)+(F1706*constantes!$D$9)</f>
        <v>25.84058221829201</v>
      </c>
      <c r="U1706">
        <f>(O1706*constantes!$D$4)+(P1706*constantes!$E$5)+(D1706*constantes!$D$6)+(Q1706*constantes!$D$8)+(F1706*constantes!$D$9)</f>
        <v>26.178237521709779</v>
      </c>
      <c r="V1706" s="5">
        <f t="shared" si="369"/>
        <v>8.4519627843773537E-2</v>
      </c>
      <c r="W1706" s="5">
        <f t="shared" si="370"/>
        <v>0.11742075343144109</v>
      </c>
      <c r="X1706" s="6">
        <f t="shared" si="371"/>
        <v>4.3604467860278717E-2</v>
      </c>
      <c r="Y1706" s="6">
        <f t="shared" si="372"/>
        <v>6.0578565422969244E-2</v>
      </c>
      <c r="AA1706">
        <f>(O1706*constantes!$B$4)+(LN(110)*constantes!$B$5)+(LN(22)*constantes!$B$8)+(F1706*constantes!$B$9)</f>
        <v>23.348223977700673</v>
      </c>
      <c r="AB1706">
        <f t="shared" si="373"/>
        <v>6.5845990830285972E-2</v>
      </c>
      <c r="AC1706">
        <f>(O1706*constantes!$D$4)+(LN(110)*constantes!$D$5)+(LN(22)*constantes!$D$8)+(F1706*constantes!$D$9)</f>
        <v>25.447212119400952</v>
      </c>
      <c r="AD1706" s="7">
        <f t="shared" si="374"/>
        <v>2.9636129007590606E-2</v>
      </c>
      <c r="AF1706">
        <f>(O1706*constantes!$B$4)+(LN(125)*constantes!$B$5)+(LN(22.5)*constantes!$B$8)+(F1706*constantes!$B$9)</f>
        <v>23.603180914455063</v>
      </c>
      <c r="AG1706">
        <f t="shared" si="375"/>
        <v>8.4142660265313918E-2</v>
      </c>
      <c r="AH1706">
        <f>(O1706*constantes!$D$4)+(LN(125)*constantes!$D$5)+(LN(22.5)*constantes!$D$8)+(F1706*constantes!$D$9)</f>
        <v>25.818285136009184</v>
      </c>
      <c r="AI1706">
        <f t="shared" si="376"/>
        <v>4.2663786438573714E-2</v>
      </c>
    </row>
    <row r="1707" spans="1:35" x14ac:dyDescent="0.25">
      <c r="A1707" s="11">
        <v>1706</v>
      </c>
      <c r="B1707">
        <v>1</v>
      </c>
      <c r="C1707">
        <v>44</v>
      </c>
      <c r="D1707">
        <v>1</v>
      </c>
      <c r="E1707">
        <v>0</v>
      </c>
      <c r="F1707">
        <v>0</v>
      </c>
      <c r="G1707">
        <v>146.5</v>
      </c>
      <c r="H1707">
        <v>26.92</v>
      </c>
      <c r="I1707">
        <f>IF(AND(B1707=1,E1707=0),V1707,IF(AND(B1707=1,E1707=1),W1707,IF(AND(B1707=0,E1707=0),X1707,IF(AND(B1707=0,E1707=1),Y1707,ERROR))))</f>
        <v>0.16950906299432633</v>
      </c>
      <c r="K1707">
        <f t="shared" si="364"/>
        <v>5.7330036913051163E-2</v>
      </c>
      <c r="L1707">
        <f t="shared" si="365"/>
        <v>4.4721443860098575E-2</v>
      </c>
      <c r="M1707" s="22" t="str">
        <f t="shared" si="377"/>
        <v>Elevated Risk</v>
      </c>
      <c r="O1707">
        <f t="shared" si="366"/>
        <v>3.784189633918261</v>
      </c>
      <c r="P1707">
        <f t="shared" si="367"/>
        <v>4.9870254284571223</v>
      </c>
      <c r="Q1707">
        <f t="shared" si="368"/>
        <v>3.2928695047765273</v>
      </c>
      <c r="R1707">
        <f>(O1707*constantes!$B$4)+(P1707*constantes!$B$5)+(D1707*constantes!$B$6)+(Q1707*constantes!$B$8)+(F1707*constantes!$B$9)</f>
        <v>24.351380251926116</v>
      </c>
      <c r="S1707" s="4">
        <f>(O1707*constantes!$B$4)+(P1707*constantes!$C$5)+(D1707*constantes!$B$6)+(Q1707*constantes!$B$8)+(F1707*constantes!$B$9)</f>
        <v>24.708650753620788</v>
      </c>
      <c r="T1707">
        <f>(O1707*constantes!$D$4)+(P1707*constantes!$D$5)+(D1707*constantes!$D$6)+(Q1707*constantes!$D$8)+(F1707*constantes!$D$9)</f>
        <v>26.627258119444285</v>
      </c>
      <c r="U1707">
        <f>(O1707*constantes!$D$4)+(P1707*constantes!$E$5)+(D1707*constantes!$D$6)+(Q1707*constantes!$D$8)+(F1707*constantes!$D$9)</f>
        <v>26.975153013333454</v>
      </c>
      <c r="V1707" s="5">
        <f t="shared" si="369"/>
        <v>0.16950906299432633</v>
      </c>
      <c r="W1707" s="5">
        <f t="shared" si="370"/>
        <v>0.23317636688868826</v>
      </c>
      <c r="X1707" s="6">
        <f t="shared" si="371"/>
        <v>9.3269127382277217E-2</v>
      </c>
      <c r="Y1707" s="6">
        <f t="shared" si="372"/>
        <v>0.12946573067430567</v>
      </c>
      <c r="AA1707">
        <f>(O1707*constantes!$B$4)+(LN(110)*constantes!$B$5)+(LN(22)*constantes!$B$8)+(F1707*constantes!$B$9)</f>
        <v>22.95028380552526</v>
      </c>
      <c r="AB1707">
        <f t="shared" si="373"/>
        <v>4.4721443860098575E-2</v>
      </c>
      <c r="AC1707">
        <f>(O1707*constantes!$D$4)+(LN(110)*constantes!$D$5)+(LN(22)*constantes!$D$8)+(F1707*constantes!$D$9)</f>
        <v>25.099368567186549</v>
      </c>
      <c r="AD1707" s="7">
        <f t="shared" si="374"/>
        <v>2.102161003401426E-2</v>
      </c>
      <c r="AF1707">
        <f>(O1707*constantes!$B$4)+(LN(125)*constantes!$B$5)+(LN(22.5)*constantes!$B$8)+(F1707*constantes!$B$9)</f>
        <v>23.205240742279653</v>
      </c>
      <c r="AG1707">
        <f t="shared" si="375"/>
        <v>5.7330036913051163E-2</v>
      </c>
      <c r="AH1707">
        <f>(O1707*constantes!$D$4)+(LN(125)*constantes!$D$5)+(LN(22.5)*constantes!$D$8)+(F1707*constantes!$D$9)</f>
        <v>25.470441583794781</v>
      </c>
      <c r="AI1707">
        <f t="shared" si="376"/>
        <v>3.0321952038303235E-2</v>
      </c>
    </row>
    <row r="1708" spans="1:35" x14ac:dyDescent="0.25">
      <c r="A1708" s="11">
        <v>1707</v>
      </c>
      <c r="B1708">
        <v>1</v>
      </c>
      <c r="C1708">
        <v>39</v>
      </c>
      <c r="D1708">
        <v>1</v>
      </c>
      <c r="E1708">
        <v>0</v>
      </c>
      <c r="F1708">
        <v>0</v>
      </c>
      <c r="G1708">
        <v>118</v>
      </c>
      <c r="H1708">
        <v>22.92</v>
      </c>
      <c r="I1708">
        <f>IF(AND(B1708=1,E1708=0),V1708,IF(AND(B1708=1,E1708=1),W1708,IF(AND(B1708=0,E1708=0),X1708,IF(AND(B1708=0,E1708=1),Y1708,ERROR))))</f>
        <v>7.2429697750837185E-2</v>
      </c>
      <c r="K1708">
        <f t="shared" si="364"/>
        <v>3.974481175054656E-2</v>
      </c>
      <c r="L1708">
        <f t="shared" si="365"/>
        <v>3.0940270522043956E-2</v>
      </c>
      <c r="M1708" s="22" t="str">
        <f t="shared" si="377"/>
        <v>Elevated Risk</v>
      </c>
      <c r="O1708">
        <f t="shared" si="366"/>
        <v>3.6635616461296463</v>
      </c>
      <c r="P1708">
        <f t="shared" si="367"/>
        <v>4.7706846244656651</v>
      </c>
      <c r="Q1708">
        <f t="shared" si="368"/>
        <v>3.1320098918465389</v>
      </c>
      <c r="R1708">
        <f>(O1708*constantes!$B$4)+(P1708*constantes!$B$5)+(D1708*constantes!$B$6)+(Q1708*constantes!$B$8)+(F1708*constantes!$B$9)</f>
        <v>23.447015977048693</v>
      </c>
      <c r="S1708" s="4">
        <f>(O1708*constantes!$B$4)+(P1708*constantes!$C$5)+(D1708*constantes!$B$6)+(Q1708*constantes!$B$8)+(F1708*constantes!$B$9)</f>
        <v>23.788787823545412</v>
      </c>
      <c r="T1708">
        <f>(O1708*constantes!$D$4)+(P1708*constantes!$D$5)+(D1708*constantes!$D$6)+(Q1708*constantes!$D$8)+(F1708*constantes!$D$9)</f>
        <v>25.608234232646254</v>
      </c>
      <c r="U1708">
        <f>(O1708*constantes!$D$4)+(P1708*constantes!$E$5)+(D1708*constantes!$D$6)+(Q1708*constantes!$D$8)+(F1708*constantes!$D$9)</f>
        <v>25.941037192048981</v>
      </c>
      <c r="V1708" s="5">
        <f t="shared" si="369"/>
        <v>7.2429697750837185E-2</v>
      </c>
      <c r="W1708" s="5">
        <f t="shared" si="370"/>
        <v>0.10041406224748262</v>
      </c>
      <c r="X1708" s="6">
        <f t="shared" si="371"/>
        <v>3.4723011306390883E-2</v>
      </c>
      <c r="Y1708" s="6">
        <f t="shared" si="372"/>
        <v>4.8099768029217227E-2</v>
      </c>
      <c r="AA1708">
        <f>(O1708*constantes!$B$4)+(LN(110)*constantes!$B$5)+(LN(22)*constantes!$B$8)+(F1708*constantes!$B$9)</f>
        <v>22.574773704658814</v>
      </c>
      <c r="AB1708">
        <f t="shared" si="373"/>
        <v>3.0940270522043956E-2</v>
      </c>
      <c r="AC1708">
        <f>(O1708*constantes!$D$4)+(LN(110)*constantes!$D$5)+(LN(22)*constantes!$D$8)+(F1708*constantes!$D$9)</f>
        <v>24.771131368454586</v>
      </c>
      <c r="AD1708" s="7">
        <f t="shared" si="374"/>
        <v>1.5184528759381921E-2</v>
      </c>
      <c r="AF1708">
        <f>(O1708*constantes!$B$4)+(LN(125)*constantes!$B$5)+(LN(22.5)*constantes!$B$8)+(F1708*constantes!$B$9)</f>
        <v>22.829730641413207</v>
      </c>
      <c r="AG1708">
        <f t="shared" si="375"/>
        <v>3.974481175054656E-2</v>
      </c>
      <c r="AH1708">
        <f>(O1708*constantes!$D$4)+(LN(125)*constantes!$D$5)+(LN(22.5)*constantes!$D$8)+(F1708*constantes!$D$9)</f>
        <v>25.142204385062819</v>
      </c>
      <c r="AI1708">
        <f t="shared" si="376"/>
        <v>2.1931490638549711E-2</v>
      </c>
    </row>
    <row r="1709" spans="1:35" x14ac:dyDescent="0.25">
      <c r="A1709" s="11">
        <v>1708</v>
      </c>
      <c r="B1709">
        <v>0</v>
      </c>
      <c r="C1709">
        <v>47</v>
      </c>
      <c r="D1709">
        <v>0</v>
      </c>
      <c r="E1709">
        <v>1</v>
      </c>
      <c r="F1709">
        <v>0</v>
      </c>
      <c r="G1709">
        <v>138.5</v>
      </c>
      <c r="H1709">
        <v>39.64</v>
      </c>
      <c r="I1709">
        <f>IF(AND(B1709=1,E1709=0),V1709,IF(AND(B1709=1,E1709=1),W1709,IF(AND(B1709=0,E1709=0),X1709,IF(AND(B1709=0,E1709=1),Y1709,ERROR))))</f>
        <v>8.8476389516595089E-2</v>
      </c>
      <c r="K1709">
        <f t="shared" si="364"/>
        <v>3.6173927347526003E-2</v>
      </c>
      <c r="L1709">
        <f t="shared" si="365"/>
        <v>2.5101986203356352E-2</v>
      </c>
      <c r="M1709" s="22" t="str">
        <f t="shared" si="377"/>
        <v>Elevated Risk</v>
      </c>
      <c r="O1709">
        <f t="shared" si="366"/>
        <v>3.8501476017100584</v>
      </c>
      <c r="P1709">
        <f t="shared" si="367"/>
        <v>4.9308703256273931</v>
      </c>
      <c r="Q1709">
        <f t="shared" si="368"/>
        <v>3.6798387094617873</v>
      </c>
      <c r="R1709">
        <f>(O1709*constantes!$B$4)+(P1709*constantes!$B$5)+(D1709*constantes!$B$6)+(Q1709*constantes!$B$8)+(F1709*constantes!$B$9)</f>
        <v>24.049780135584228</v>
      </c>
      <c r="S1709" s="4">
        <f>(O1709*constantes!$B$4)+(P1709*constantes!$C$5)+(D1709*constantes!$B$6)+(Q1709*constantes!$B$8)+(F1709*constantes!$B$9)</f>
        <v>24.403027685712175</v>
      </c>
      <c r="T1709">
        <f>(O1709*constantes!$D$4)+(P1709*constantes!$D$5)+(D1709*constantes!$D$6)+(Q1709*constantes!$D$8)+(F1709*constantes!$D$9)</f>
        <v>26.227933122458079</v>
      </c>
      <c r="U1709">
        <f>(O1709*constantes!$D$4)+(P1709*constantes!$E$5)+(D1709*constantes!$D$6)+(Q1709*constantes!$D$8)+(F1709*constantes!$D$9)</f>
        <v>26.571910636373847</v>
      </c>
      <c r="V1709" s="5">
        <f t="shared" si="369"/>
        <v>0.12835957089796701</v>
      </c>
      <c r="W1709" s="5">
        <f t="shared" si="370"/>
        <v>0.17764508922686106</v>
      </c>
      <c r="X1709" s="6">
        <f t="shared" si="371"/>
        <v>6.3564919086305571E-2</v>
      </c>
      <c r="Y1709" s="6">
        <f t="shared" si="372"/>
        <v>8.8476389516595089E-2</v>
      </c>
      <c r="AA1709">
        <f>(O1709*constantes!$B$4)+(LN(110)*constantes!$B$5)+(LN(22)*constantes!$B$8)+(F1709*constantes!$B$9)</f>
        <v>23.155608320942413</v>
      </c>
      <c r="AB1709">
        <f t="shared" si="373"/>
        <v>5.4631350702972536E-2</v>
      </c>
      <c r="AC1709">
        <f>(O1709*constantes!$D$4)+(LN(110)*constantes!$D$5)+(LN(22)*constantes!$D$8)+(F1709*constantes!$D$9)</f>
        <v>25.278844814605776</v>
      </c>
      <c r="AD1709" s="7">
        <f t="shared" si="374"/>
        <v>2.5101986203356352E-2</v>
      </c>
      <c r="AF1709">
        <f>(O1709*constantes!$B$4)+(LN(125)*constantes!$B$5)+(LN(22.5)*constantes!$B$8)+(F1709*constantes!$B$9)</f>
        <v>23.410565257696806</v>
      </c>
      <c r="AG1709">
        <f t="shared" si="375"/>
        <v>6.9930001122808005E-2</v>
      </c>
      <c r="AH1709">
        <f>(O1709*constantes!$D$4)+(LN(125)*constantes!$D$5)+(LN(22.5)*constantes!$D$8)+(F1709*constantes!$D$9)</f>
        <v>25.649917831214008</v>
      </c>
      <c r="AI1709">
        <f t="shared" si="376"/>
        <v>3.6173927347526003E-2</v>
      </c>
    </row>
    <row r="1710" spans="1:35" x14ac:dyDescent="0.25">
      <c r="A1710" s="11">
        <v>1709</v>
      </c>
      <c r="B1710">
        <v>0</v>
      </c>
      <c r="C1710">
        <v>38</v>
      </c>
      <c r="D1710">
        <v>1</v>
      </c>
      <c r="E1710">
        <v>0</v>
      </c>
      <c r="F1710">
        <v>0</v>
      </c>
      <c r="G1710">
        <v>118</v>
      </c>
      <c r="H1710">
        <v>21.79</v>
      </c>
      <c r="I1710">
        <f>IF(AND(B1710=1,E1710=0),V1710,IF(AND(B1710=1,E1710=1),W1710,IF(AND(B1710=0,E1710=0),X1710,IF(AND(B1710=0,E1710=1),Y1710,ERROR))))</f>
        <v>3.1578930765886248E-2</v>
      </c>
      <c r="K1710">
        <f t="shared" si="364"/>
        <v>2.0450275544260377E-2</v>
      </c>
      <c r="L1710">
        <f t="shared" si="365"/>
        <v>1.4155691081518817E-2</v>
      </c>
      <c r="M1710" s="22" t="str">
        <f t="shared" si="377"/>
        <v>Elevated Risk</v>
      </c>
      <c r="O1710">
        <f t="shared" si="366"/>
        <v>3.6375861597263857</v>
      </c>
      <c r="P1710">
        <f t="shared" si="367"/>
        <v>4.7706846244656651</v>
      </c>
      <c r="Q1710">
        <f t="shared" si="368"/>
        <v>3.0814511489565284</v>
      </c>
      <c r="R1710">
        <f>(O1710*constantes!$B$4)+(P1710*constantes!$B$5)+(D1710*constantes!$B$6)+(Q1710*constantes!$B$8)+(F1710*constantes!$B$9)</f>
        <v>23.326073872293883</v>
      </c>
      <c r="S1710" s="4">
        <f>(O1710*constantes!$B$4)+(P1710*constantes!$C$5)+(D1710*constantes!$B$6)+(Q1710*constantes!$B$8)+(F1710*constantes!$B$9)</f>
        <v>23.667845718790602</v>
      </c>
      <c r="T1710">
        <f>(O1710*constantes!$D$4)+(P1710*constantes!$D$5)+(D1710*constantes!$D$6)+(Q1710*constantes!$D$8)+(F1710*constantes!$D$9)</f>
        <v>25.511704958556418</v>
      </c>
      <c r="U1710">
        <f>(O1710*constantes!$D$4)+(P1710*constantes!$E$5)+(D1710*constantes!$D$6)+(Q1710*constantes!$D$8)+(F1710*constantes!$D$9)</f>
        <v>25.844507917959145</v>
      </c>
      <c r="V1710" s="5">
        <f t="shared" si="369"/>
        <v>6.4451057269061973E-2</v>
      </c>
      <c r="W1710" s="5">
        <f t="shared" si="370"/>
        <v>8.9504346915310395E-2</v>
      </c>
      <c r="X1710" s="6">
        <f t="shared" si="371"/>
        <v>3.1578930765886248E-2</v>
      </c>
      <c r="Y1710" s="6">
        <f t="shared" si="372"/>
        <v>4.3772172669561571E-2</v>
      </c>
      <c r="AA1710">
        <f>(O1710*constantes!$B$4)+(LN(110)*constantes!$B$5)+(LN(22)*constantes!$B$8)+(F1710*constantes!$B$9)</f>
        <v>22.493913054504919</v>
      </c>
      <c r="AB1710">
        <f t="shared" si="373"/>
        <v>2.8571578401445974E-2</v>
      </c>
      <c r="AC1710">
        <f>(O1710*constantes!$D$4)+(LN(110)*constantes!$D$5)+(LN(22)*constantes!$D$8)+(F1710*constantes!$D$9)</f>
        <v>24.700450251667263</v>
      </c>
      <c r="AD1710" s="7">
        <f t="shared" si="374"/>
        <v>1.4155691081518817E-2</v>
      </c>
      <c r="AF1710">
        <f>(O1710*constantes!$B$4)+(LN(125)*constantes!$B$5)+(LN(22.5)*constantes!$B$8)+(F1710*constantes!$B$9)</f>
        <v>22.748869991259316</v>
      </c>
      <c r="AG1710">
        <f t="shared" si="375"/>
        <v>3.6714933714987352E-2</v>
      </c>
      <c r="AH1710">
        <f>(O1710*constantes!$D$4)+(LN(125)*constantes!$D$5)+(LN(22.5)*constantes!$D$8)+(F1710*constantes!$D$9)</f>
        <v>25.071523268275495</v>
      </c>
      <c r="AI1710">
        <f t="shared" si="376"/>
        <v>2.0450275544260377E-2</v>
      </c>
    </row>
    <row r="1711" spans="1:35" x14ac:dyDescent="0.25">
      <c r="A1711" s="11">
        <v>1710</v>
      </c>
      <c r="B1711">
        <v>1</v>
      </c>
      <c r="C1711">
        <v>65</v>
      </c>
      <c r="D1711">
        <v>0</v>
      </c>
      <c r="E1711">
        <v>1</v>
      </c>
      <c r="F1711">
        <v>0</v>
      </c>
      <c r="G1711">
        <v>166</v>
      </c>
      <c r="H1711">
        <v>28.16</v>
      </c>
      <c r="I1711">
        <f>IF(AND(B1711=1,E1711=0),V1711,IF(AND(B1711=1,E1711=1),W1711,IF(AND(B1711=0,E1711=0),X1711,IF(AND(B1711=0,E1711=1),Y1711,ERROR))))</f>
        <v>0.44016295813671569</v>
      </c>
      <c r="K1711">
        <f t="shared" si="364"/>
        <v>0.18037897763812694</v>
      </c>
      <c r="L1711">
        <f t="shared" si="365"/>
        <v>0.14285464759503463</v>
      </c>
      <c r="M1711" s="22" t="str">
        <f t="shared" si="377"/>
        <v>'&gt;30%</v>
      </c>
      <c r="O1711">
        <f t="shared" si="366"/>
        <v>4.1743872698956368</v>
      </c>
      <c r="P1711">
        <f t="shared" si="367"/>
        <v>5.1119877883565437</v>
      </c>
      <c r="Q1711">
        <f t="shared" si="368"/>
        <v>3.3379025312898416</v>
      </c>
      <c r="R1711">
        <f>(O1711*constantes!$B$4)+(P1711*constantes!$B$5)+(D1711*constantes!$B$6)+(Q1711*constantes!$B$8)+(F1711*constantes!$B$9)</f>
        <v>25.124035891849424</v>
      </c>
      <c r="S1711" s="4">
        <f>(O1711*constantes!$B$4)+(P1711*constantes!$C$5)+(D1711*constantes!$B$6)+(Q1711*constantes!$B$8)+(F1711*constantes!$B$9)</f>
        <v>25.490258697007288</v>
      </c>
      <c r="T1711">
        <f>(O1711*constantes!$D$4)+(P1711*constantes!$D$5)+(D1711*constantes!$D$6)+(Q1711*constantes!$D$8)+(F1711*constantes!$D$9)</f>
        <v>27.444864207362858</v>
      </c>
      <c r="U1711">
        <f>(O1711*constantes!$D$4)+(P1711*constantes!$E$5)+(D1711*constantes!$D$6)+(Q1711*constantes!$D$8)+(F1711*constantes!$D$9)</f>
        <v>27.801476475478609</v>
      </c>
      <c r="V1711" s="5">
        <f t="shared" si="369"/>
        <v>0.33116505000314134</v>
      </c>
      <c r="W1711" s="5">
        <f t="shared" si="370"/>
        <v>0.44016295813671569</v>
      </c>
      <c r="X1711" s="6">
        <f t="shared" si="371"/>
        <v>0.19890215158349123</v>
      </c>
      <c r="Y1711" s="6">
        <f t="shared" si="372"/>
        <v>0.27152177650631615</v>
      </c>
      <c r="AA1711">
        <f>(O1711*constantes!$B$4)+(LN(110)*constantes!$B$5)+(LN(22)*constantes!$B$8)+(F1711*constantes!$B$9)</f>
        <v>24.164953438417392</v>
      </c>
      <c r="AB1711">
        <f t="shared" si="373"/>
        <v>0.14285464759503463</v>
      </c>
      <c r="AC1711">
        <f>(O1711*constantes!$D$4)+(LN(110)*constantes!$D$5)+(LN(22)*constantes!$D$8)+(F1711*constantes!$D$9)</f>
        <v>26.16112364851551</v>
      </c>
      <c r="AD1711" s="7">
        <f t="shared" si="374"/>
        <v>5.9581907304813275E-2</v>
      </c>
      <c r="AF1711">
        <f>(O1711*constantes!$B$4)+(LN(125)*constantes!$B$5)+(LN(22.5)*constantes!$B$8)+(F1711*constantes!$B$9)</f>
        <v>24.419910375171785</v>
      </c>
      <c r="AG1711">
        <f t="shared" si="375"/>
        <v>0.18037897763812694</v>
      </c>
      <c r="AH1711">
        <f>(O1711*constantes!$D$4)+(LN(125)*constantes!$D$5)+(LN(22.5)*constantes!$D$8)+(F1711*constantes!$D$9)</f>
        <v>26.532196665123742</v>
      </c>
      <c r="AI1711">
        <f t="shared" si="376"/>
        <v>8.5182662382899066E-2</v>
      </c>
    </row>
    <row r="1712" spans="1:35" x14ac:dyDescent="0.25">
      <c r="A1712" s="11">
        <v>1711</v>
      </c>
      <c r="B1712">
        <v>0</v>
      </c>
      <c r="C1712">
        <v>43</v>
      </c>
      <c r="D1712">
        <v>1</v>
      </c>
      <c r="E1712">
        <v>0</v>
      </c>
      <c r="F1712">
        <v>0</v>
      </c>
      <c r="G1712">
        <v>145.5</v>
      </c>
      <c r="H1712">
        <v>21.1</v>
      </c>
      <c r="I1712">
        <f>IF(AND(B1712=1,E1712=0),V1712,IF(AND(B1712=1,E1712=1),W1712,IF(AND(B1712=0,E1712=0),X1712,IF(AND(B1712=0,E1712=1),Y1712,ERROR))))</f>
        <v>7.6563533694427033E-2</v>
      </c>
      <c r="K1712">
        <f t="shared" si="364"/>
        <v>2.8509711637591306E-2</v>
      </c>
      <c r="L1712">
        <f t="shared" si="365"/>
        <v>1.975954812069991E-2</v>
      </c>
      <c r="M1712" s="22" t="str">
        <f t="shared" si="377"/>
        <v>Elevated Risk</v>
      </c>
      <c r="O1712">
        <f t="shared" si="366"/>
        <v>3.7612001156935624</v>
      </c>
      <c r="P1712">
        <f t="shared" si="367"/>
        <v>4.9801760866115474</v>
      </c>
      <c r="Q1712">
        <f t="shared" si="368"/>
        <v>3.0492730404820207</v>
      </c>
      <c r="R1712">
        <f>(O1712*constantes!$B$4)+(P1712*constantes!$B$5)+(D1712*constantes!$B$6)+(Q1712*constantes!$B$8)+(F1712*constantes!$B$9)</f>
        <v>24.073992755203715</v>
      </c>
      <c r="S1712" s="4">
        <f>(O1712*constantes!$B$4)+(P1712*constantes!$C$5)+(D1712*constantes!$B$6)+(Q1712*constantes!$B$8)+(F1712*constantes!$B$9)</f>
        <v>24.430772570048564</v>
      </c>
      <c r="T1712">
        <f>(O1712*constantes!$D$4)+(P1712*constantes!$D$5)+(D1712*constantes!$D$6)+(Q1712*constantes!$D$8)+(F1712*constantes!$D$9)</f>
        <v>26.420896756547208</v>
      </c>
      <c r="U1712">
        <f>(O1712*constantes!$D$4)+(P1712*constantes!$E$5)+(D1712*constantes!$D$6)+(Q1712*constantes!$D$8)+(F1712*constantes!$D$9)</f>
        <v>26.768313840349229</v>
      </c>
      <c r="V1712" s="5">
        <f t="shared" si="369"/>
        <v>0.1312893485735529</v>
      </c>
      <c r="W1712" s="5">
        <f t="shared" si="370"/>
        <v>0.18215759896519335</v>
      </c>
      <c r="X1712" s="6">
        <f t="shared" si="371"/>
        <v>7.6563533694427033E-2</v>
      </c>
      <c r="Y1712" s="6">
        <f t="shared" si="372"/>
        <v>0.10661870165593612</v>
      </c>
      <c r="AA1712">
        <f>(O1712*constantes!$B$4)+(LN(110)*constantes!$B$5)+(LN(22)*constantes!$B$8)+(F1712*constantes!$B$9)</f>
        <v>22.8787183548725</v>
      </c>
      <c r="AB1712">
        <f t="shared" si="373"/>
        <v>4.169811677585733E-2</v>
      </c>
      <c r="AC1712">
        <f>(O1712*constantes!$D$4)+(LN(110)*constantes!$D$5)+(LN(22)*constantes!$D$8)+(F1712*constantes!$D$9)</f>
        <v>25.036812478830871</v>
      </c>
      <c r="AD1712" s="7">
        <f t="shared" si="374"/>
        <v>1.975954812069991E-2</v>
      </c>
      <c r="AF1712">
        <f>(O1712*constantes!$B$4)+(LN(125)*constantes!$B$5)+(LN(22.5)*constantes!$B$8)+(F1712*constantes!$B$9)</f>
        <v>23.133675291626897</v>
      </c>
      <c r="AG1712">
        <f t="shared" si="375"/>
        <v>5.3478442485207722E-2</v>
      </c>
      <c r="AH1712">
        <f>(O1712*constantes!$D$4)+(LN(125)*constantes!$D$5)+(LN(22.5)*constantes!$D$8)+(F1712*constantes!$D$9)</f>
        <v>25.407885495439103</v>
      </c>
      <c r="AI1712">
        <f t="shared" si="376"/>
        <v>2.8509711637591306E-2</v>
      </c>
    </row>
    <row r="1713" spans="1:35" x14ac:dyDescent="0.25">
      <c r="A1713" s="11">
        <v>1712</v>
      </c>
      <c r="B1713">
        <v>1</v>
      </c>
      <c r="C1713">
        <v>48</v>
      </c>
      <c r="D1713">
        <v>1</v>
      </c>
      <c r="E1713">
        <v>0</v>
      </c>
      <c r="F1713">
        <v>0</v>
      </c>
      <c r="G1713">
        <v>116.5</v>
      </c>
      <c r="H1713">
        <v>21.34</v>
      </c>
      <c r="I1713">
        <f>IF(AND(B1713=1,E1713=0),V1713,IF(AND(B1713=1,E1713=1),W1713,IF(AND(B1713=0,E1713=0),X1713,IF(AND(B1713=0,E1713=1),Y1713,ERROR))))</f>
        <v>0.12402826367570852</v>
      </c>
      <c r="K1713">
        <f t="shared" si="364"/>
        <v>7.448581103683527E-2</v>
      </c>
      <c r="L1713">
        <f t="shared" si="365"/>
        <v>5.8221930281009082E-2</v>
      </c>
      <c r="M1713" s="22" t="str">
        <f t="shared" si="377"/>
        <v>Elevated Risk</v>
      </c>
      <c r="O1713">
        <f t="shared" si="366"/>
        <v>3.8712010109078911</v>
      </c>
      <c r="P1713">
        <f t="shared" si="367"/>
        <v>4.7578912730057557</v>
      </c>
      <c r="Q1713">
        <f t="shared" si="368"/>
        <v>3.0605832458736071</v>
      </c>
      <c r="R1713">
        <f>(O1713*constantes!$B$4)+(P1713*constantes!$B$5)+(D1713*constantes!$B$6)+(Q1713*constantes!$B$8)+(F1713*constantes!$B$9)</f>
        <v>24.013031421474569</v>
      </c>
      <c r="S1713" s="4">
        <f>(O1713*constantes!$B$4)+(P1713*constantes!$C$5)+(D1713*constantes!$B$6)+(Q1713*constantes!$B$8)+(F1713*constantes!$B$9)</f>
        <v>24.3538867522727</v>
      </c>
      <c r="T1713">
        <f>(O1713*constantes!$D$4)+(P1713*constantes!$D$5)+(D1713*constantes!$D$6)+(Q1713*constantes!$D$8)+(F1713*constantes!$D$9)</f>
        <v>26.100732059954638</v>
      </c>
      <c r="U1713">
        <f>(O1713*constantes!$D$4)+(P1713*constantes!$E$5)+(D1713*constantes!$D$6)+(Q1713*constantes!$D$8)+(F1713*constantes!$D$9)</f>
        <v>26.432642555159521</v>
      </c>
      <c r="V1713" s="5">
        <f t="shared" si="369"/>
        <v>0.12402826367570852</v>
      </c>
      <c r="W1713" s="5">
        <f t="shared" si="370"/>
        <v>0.16989609530461147</v>
      </c>
      <c r="X1713" s="6">
        <f t="shared" si="371"/>
        <v>5.6190209335979291E-2</v>
      </c>
      <c r="Y1713" s="6">
        <f t="shared" si="372"/>
        <v>7.7432177941266445E-2</v>
      </c>
      <c r="AA1713">
        <f>(O1713*constantes!$B$4)+(LN(110)*constantes!$B$5)+(LN(22)*constantes!$B$8)+(F1713*constantes!$B$9)</f>
        <v>23.221146741638901</v>
      </c>
      <c r="AB1713">
        <f t="shared" si="373"/>
        <v>5.8221930281009082E-2</v>
      </c>
      <c r="AC1713">
        <f>(O1713*constantes!$D$4)+(LN(110)*constantes!$D$5)+(LN(22)*constantes!$D$8)+(F1713*constantes!$D$9)</f>
        <v>25.336132614771724</v>
      </c>
      <c r="AD1713" s="7">
        <f t="shared" si="374"/>
        <v>2.6562184906686825E-2</v>
      </c>
      <c r="AF1713">
        <f>(O1713*constantes!$B$4)+(LN(125)*constantes!$B$5)+(LN(22.5)*constantes!$B$8)+(F1713*constantes!$B$9)</f>
        <v>23.47610367839329</v>
      </c>
      <c r="AG1713">
        <f t="shared" si="375"/>
        <v>7.448581103683527E-2</v>
      </c>
      <c r="AH1713">
        <f>(O1713*constantes!$D$4)+(LN(125)*constantes!$D$5)+(LN(22.5)*constantes!$D$8)+(F1713*constantes!$D$9)</f>
        <v>25.707205631379956</v>
      </c>
      <c r="AI1713">
        <f t="shared" si="376"/>
        <v>3.8265438641588045E-2</v>
      </c>
    </row>
    <row r="1714" spans="1:35" x14ac:dyDescent="0.25">
      <c r="A1714" s="11">
        <v>1713</v>
      </c>
      <c r="B1714">
        <v>1</v>
      </c>
      <c r="C1714">
        <v>65</v>
      </c>
      <c r="D1714">
        <v>0</v>
      </c>
      <c r="E1714">
        <v>0</v>
      </c>
      <c r="F1714">
        <v>0</v>
      </c>
      <c r="G1714">
        <v>150</v>
      </c>
      <c r="H1714">
        <v>34.69</v>
      </c>
      <c r="I1714">
        <f>IF(AND(B1714=1,E1714=0),V1714,IF(AND(B1714=1,E1714=1),W1714,IF(AND(B1714=0,E1714=0),X1714,IF(AND(B1714=0,E1714=1),Y1714,ERROR))))</f>
        <v>0.3251036160438866</v>
      </c>
      <c r="K1714">
        <f t="shared" si="364"/>
        <v>0.18037897763812694</v>
      </c>
      <c r="L1714">
        <f t="shared" si="365"/>
        <v>0.14285464759503463</v>
      </c>
      <c r="M1714" s="22" t="str">
        <f t="shared" si="377"/>
        <v>'&gt;30%</v>
      </c>
      <c r="O1714">
        <f t="shared" si="366"/>
        <v>4.1743872698956368</v>
      </c>
      <c r="P1714">
        <f t="shared" si="367"/>
        <v>5.0106352940962555</v>
      </c>
      <c r="Q1714">
        <f t="shared" si="368"/>
        <v>3.5464514609816584</v>
      </c>
      <c r="R1714">
        <f>(O1714*constantes!$B$4)+(P1714*constantes!$B$5)+(D1714*constantes!$B$6)+(Q1714*constantes!$B$8)+(F1714*constantes!$B$9)</f>
        <v>25.101350241788836</v>
      </c>
      <c r="S1714" s="4">
        <f>(O1714*constantes!$B$4)+(P1714*constantes!$C$5)+(D1714*constantes!$B$6)+(Q1714*constantes!$B$8)+(F1714*constantes!$B$9)</f>
        <v>25.460312154257892</v>
      </c>
      <c r="T1714">
        <f>(O1714*constantes!$D$4)+(P1714*constantes!$D$5)+(D1714*constantes!$D$6)+(Q1714*constantes!$D$8)+(F1714*constantes!$D$9)</f>
        <v>27.266389403038094</v>
      </c>
      <c r="U1714">
        <f>(O1714*constantes!$D$4)+(P1714*constantes!$E$5)+(D1714*constantes!$D$6)+(Q1714*constantes!$D$8)+(F1714*constantes!$D$9)</f>
        <v>27.615931321154246</v>
      </c>
      <c r="V1714" s="5">
        <f t="shared" si="369"/>
        <v>0.3251036160438866</v>
      </c>
      <c r="W1714" s="5">
        <f t="shared" si="370"/>
        <v>0.43049903512917176</v>
      </c>
      <c r="X1714" s="6">
        <f t="shared" si="371"/>
        <v>0.16932980430080358</v>
      </c>
      <c r="Y1714" s="6">
        <f t="shared" si="372"/>
        <v>0.23137210026435695</v>
      </c>
      <c r="AA1714">
        <f>(O1714*constantes!$B$4)+(LN(110)*constantes!$B$5)+(LN(22)*constantes!$B$8)+(F1714*constantes!$B$9)</f>
        <v>24.164953438417392</v>
      </c>
      <c r="AB1714">
        <f t="shared" si="373"/>
        <v>0.14285464759503463</v>
      </c>
      <c r="AC1714">
        <f>(O1714*constantes!$D$4)+(LN(110)*constantes!$D$5)+(LN(22)*constantes!$D$8)+(F1714*constantes!$D$9)</f>
        <v>26.16112364851551</v>
      </c>
      <c r="AD1714" s="7">
        <f t="shared" si="374"/>
        <v>5.9581907304813275E-2</v>
      </c>
      <c r="AF1714">
        <f>(O1714*constantes!$B$4)+(LN(125)*constantes!$B$5)+(LN(22.5)*constantes!$B$8)+(F1714*constantes!$B$9)</f>
        <v>24.419910375171785</v>
      </c>
      <c r="AG1714">
        <f t="shared" si="375"/>
        <v>0.18037897763812694</v>
      </c>
      <c r="AH1714">
        <f>(O1714*constantes!$D$4)+(LN(125)*constantes!$D$5)+(LN(22.5)*constantes!$D$8)+(F1714*constantes!$D$9)</f>
        <v>26.532196665123742</v>
      </c>
      <c r="AI1714">
        <f t="shared" si="376"/>
        <v>8.5182662382899066E-2</v>
      </c>
    </row>
    <row r="1715" spans="1:35" x14ac:dyDescent="0.25">
      <c r="A1715" s="11">
        <v>1714</v>
      </c>
      <c r="B1715">
        <v>0</v>
      </c>
      <c r="C1715">
        <v>57</v>
      </c>
      <c r="D1715">
        <v>0</v>
      </c>
      <c r="E1715">
        <v>0</v>
      </c>
      <c r="F1715">
        <v>0</v>
      </c>
      <c r="G1715">
        <v>129</v>
      </c>
      <c r="H1715">
        <v>23.67</v>
      </c>
      <c r="I1715">
        <f>IF(AND(B1715=1,E1715=0),V1715,IF(AND(B1715=1,E1715=1),W1715,IF(AND(B1715=0,E1715=0),X1715,IF(AND(B1715=0,E1715=1),Y1715,ERROR))))</f>
        <v>6.7451873184366073E-2</v>
      </c>
      <c r="K1715">
        <f t="shared" si="364"/>
        <v>6.0378388617794876E-2</v>
      </c>
      <c r="L1715">
        <f t="shared" si="365"/>
        <v>4.2061248414153263E-2</v>
      </c>
      <c r="M1715" s="22" t="str">
        <f t="shared" si="377"/>
        <v>Elevated Risk</v>
      </c>
      <c r="O1715">
        <f t="shared" si="366"/>
        <v>4.0430512678345503</v>
      </c>
      <c r="P1715">
        <f t="shared" si="367"/>
        <v>4.8598124043616719</v>
      </c>
      <c r="Q1715">
        <f t="shared" si="368"/>
        <v>3.1642084235258925</v>
      </c>
      <c r="R1715">
        <f>(O1715*constantes!$B$4)+(P1715*constantes!$B$5)+(D1715*constantes!$B$6)+(Q1715*constantes!$B$8)+(F1715*constantes!$B$9)</f>
        <v>24.109687181720115</v>
      </c>
      <c r="S1715" s="4">
        <f>(O1715*constantes!$B$4)+(P1715*constantes!$C$5)+(D1715*constantes!$B$6)+(Q1715*constantes!$B$8)+(F1715*constantes!$B$9)</f>
        <v>24.457844142368586</v>
      </c>
      <c r="T1715">
        <f>(O1715*constantes!$D$4)+(P1715*constantes!$D$5)+(D1715*constantes!$D$6)+(Q1715*constantes!$D$8)+(F1715*constantes!$D$9)</f>
        <v>26.289341980247166</v>
      </c>
      <c r="U1715">
        <f>(O1715*constantes!$D$4)+(P1715*constantes!$E$5)+(D1715*constantes!$D$6)+(Q1715*constantes!$D$8)+(F1715*constantes!$D$9)</f>
        <v>26.628362493575434</v>
      </c>
      <c r="V1715" s="5">
        <f t="shared" si="369"/>
        <v>0.13572107494894481</v>
      </c>
      <c r="W1715" s="5">
        <f t="shared" si="370"/>
        <v>0.18665807264972079</v>
      </c>
      <c r="X1715" s="6">
        <f t="shared" si="371"/>
        <v>6.7451873184366073E-2</v>
      </c>
      <c r="Y1715" s="6">
        <f t="shared" si="372"/>
        <v>9.3367219977695037E-2</v>
      </c>
      <c r="AA1715">
        <f>(O1715*constantes!$B$4)+(LN(110)*constantes!$B$5)+(LN(22)*constantes!$B$8)+(F1715*constantes!$B$9)</f>
        <v>23.756109717441312</v>
      </c>
      <c r="AB1715">
        <f t="shared" si="373"/>
        <v>9.7348342413305922E-2</v>
      </c>
      <c r="AC1715">
        <f>(O1715*constantes!$D$4)+(LN(110)*constantes!$D$5)+(LN(22)*constantes!$D$8)+(F1715*constantes!$D$9)</f>
        <v>25.803749193387144</v>
      </c>
      <c r="AD1715" s="7">
        <f t="shared" si="374"/>
        <v>4.2061248414153263E-2</v>
      </c>
      <c r="AF1715">
        <f>(O1715*constantes!$B$4)+(LN(125)*constantes!$B$5)+(LN(22.5)*constantes!$B$8)+(F1715*constantes!$B$9)</f>
        <v>24.011066654195705</v>
      </c>
      <c r="AG1715">
        <f t="shared" si="375"/>
        <v>0.12380054983513455</v>
      </c>
      <c r="AH1715">
        <f>(O1715*constantes!$D$4)+(LN(125)*constantes!$D$5)+(LN(22.5)*constantes!$D$8)+(F1715*constantes!$D$9)</f>
        <v>26.174822209995376</v>
      </c>
      <c r="AI1715">
        <f t="shared" si="376"/>
        <v>6.0378388617794876E-2</v>
      </c>
    </row>
    <row r="1716" spans="1:35" x14ac:dyDescent="0.25">
      <c r="A1716" s="11">
        <v>1715</v>
      </c>
      <c r="B1716">
        <v>1</v>
      </c>
      <c r="C1716">
        <v>49</v>
      </c>
      <c r="D1716">
        <v>1</v>
      </c>
      <c r="E1716">
        <v>1</v>
      </c>
      <c r="F1716">
        <v>0</v>
      </c>
      <c r="G1716">
        <v>142</v>
      </c>
      <c r="H1716">
        <v>25.4</v>
      </c>
      <c r="I1716">
        <f>IF(AND(B1716=1,E1716=0),V1716,IF(AND(B1716=1,E1716=1),W1716,IF(AND(B1716=0,E1716=0),X1716,IF(AND(B1716=0,E1716=1),Y1716,ERROR))))</f>
        <v>0.28378634352658383</v>
      </c>
      <c r="K1716">
        <f t="shared" si="364"/>
        <v>7.9222803135090225E-2</v>
      </c>
      <c r="L1716">
        <f t="shared" si="365"/>
        <v>6.1959526107751905E-2</v>
      </c>
      <c r="M1716" s="22" t="str">
        <f t="shared" si="377"/>
        <v>Elevated Risk</v>
      </c>
      <c r="O1716">
        <f t="shared" si="366"/>
        <v>3.8918202981106265</v>
      </c>
      <c r="P1716">
        <f t="shared" si="367"/>
        <v>4.9558270576012609</v>
      </c>
      <c r="Q1716">
        <f t="shared" si="368"/>
        <v>3.2347491740244907</v>
      </c>
      <c r="R1716">
        <f>(O1716*constantes!$B$4)+(P1716*constantes!$B$5)+(D1716*constantes!$B$6)+(Q1716*constantes!$B$8)+(F1716*constantes!$B$9)</f>
        <v>24.5824786759128</v>
      </c>
      <c r="S1716" s="4">
        <f>(O1716*constantes!$B$4)+(P1716*constantes!$C$5)+(D1716*constantes!$B$6)+(Q1716*constantes!$B$8)+(F1716*constantes!$B$9)</f>
        <v>24.937514126319353</v>
      </c>
      <c r="T1716">
        <f>(O1716*constantes!$D$4)+(P1716*constantes!$D$5)+(D1716*constantes!$D$6)+(Q1716*constantes!$D$8)+(F1716*constantes!$D$9)</f>
        <v>26.802656462397067</v>
      </c>
      <c r="U1716">
        <f>(O1716*constantes!$D$4)+(P1716*constantes!$E$5)+(D1716*constantes!$D$6)+(Q1716*constantes!$D$8)+(F1716*constantes!$D$9)</f>
        <v>27.148374957935332</v>
      </c>
      <c r="V1716" s="5">
        <f t="shared" si="369"/>
        <v>0.20865962901406099</v>
      </c>
      <c r="W1716" s="5">
        <f t="shared" si="370"/>
        <v>0.28378634352658383</v>
      </c>
      <c r="X1716" s="6">
        <f t="shared" si="371"/>
        <v>0.11013089930709141</v>
      </c>
      <c r="Y1716" s="6">
        <f t="shared" si="372"/>
        <v>0.15199663742905445</v>
      </c>
      <c r="AA1716">
        <f>(O1716*constantes!$B$4)+(LN(110)*constantes!$B$5)+(LN(22)*constantes!$B$8)+(F1716*constantes!$B$9)</f>
        <v>23.285333757929525</v>
      </c>
      <c r="AB1716">
        <f t="shared" si="373"/>
        <v>6.1959526107751905E-2</v>
      </c>
      <c r="AC1716">
        <f>(O1716*constantes!$D$4)+(LN(110)*constantes!$D$5)+(LN(22)*constantes!$D$8)+(F1716*constantes!$D$9)</f>
        <v>25.39223913860047</v>
      </c>
      <c r="AD1716" s="7">
        <f t="shared" si="374"/>
        <v>2.8073382189004015E-2</v>
      </c>
      <c r="AF1716">
        <f>(O1716*constantes!$B$4)+(LN(125)*constantes!$B$5)+(LN(22.5)*constantes!$B$8)+(F1716*constantes!$B$9)</f>
        <v>23.540290694683922</v>
      </c>
      <c r="AG1716">
        <f t="shared" si="375"/>
        <v>7.9222803135090225E-2</v>
      </c>
      <c r="AH1716">
        <f>(O1716*constantes!$D$4)+(LN(125)*constantes!$D$5)+(LN(22.5)*constantes!$D$8)+(F1716*constantes!$D$9)</f>
        <v>25.763312155208702</v>
      </c>
      <c r="AI1716">
        <f t="shared" si="376"/>
        <v>4.0428513799347532E-2</v>
      </c>
    </row>
    <row r="1717" spans="1:35" x14ac:dyDescent="0.25">
      <c r="A1717" s="11">
        <v>1716</v>
      </c>
      <c r="B1717">
        <v>0</v>
      </c>
      <c r="C1717">
        <v>56</v>
      </c>
      <c r="D1717">
        <v>0</v>
      </c>
      <c r="E1717">
        <v>0</v>
      </c>
      <c r="F1717">
        <v>0</v>
      </c>
      <c r="G1717">
        <v>106</v>
      </c>
      <c r="H1717">
        <v>24.08</v>
      </c>
      <c r="I1717">
        <f>IF(AND(B1717=1,E1717=0),V1717,IF(AND(B1717=1,E1717=1),W1717,IF(AND(B1717=0,E1717=0),X1717,IF(AND(B1717=0,E1717=1),Y1717,ERROR))))</f>
        <v>3.7905896938759231E-2</v>
      </c>
      <c r="K1717">
        <f t="shared" si="364"/>
        <v>5.7622826233415747E-2</v>
      </c>
      <c r="L1717">
        <f t="shared" si="365"/>
        <v>4.0123743463222783E-2</v>
      </c>
      <c r="M1717" s="22" t="str">
        <f t="shared" si="377"/>
        <v>OPTIMAL</v>
      </c>
      <c r="O1717">
        <f t="shared" si="366"/>
        <v>4.0253516907351496</v>
      </c>
      <c r="P1717">
        <f t="shared" si="367"/>
        <v>4.6634390941120669</v>
      </c>
      <c r="Q1717">
        <f t="shared" si="368"/>
        <v>3.1813816204406202</v>
      </c>
      <c r="R1717">
        <f>(O1717*constantes!$B$4)+(P1717*constantes!$B$5)+(D1717*constantes!$B$6)+(Q1717*constantes!$B$8)+(F1717*constantes!$B$9)</f>
        <v>23.703915301133016</v>
      </c>
      <c r="S1717" s="4">
        <f>(O1717*constantes!$B$4)+(P1717*constantes!$C$5)+(D1717*constantes!$B$6)+(Q1717*constantes!$B$8)+(F1717*constantes!$B$9)</f>
        <v>24.038004077835204</v>
      </c>
      <c r="T1717">
        <f>(O1717*constantes!$D$4)+(P1717*constantes!$D$5)+(D1717*constantes!$D$6)+(Q1717*constantes!$D$8)+(F1717*constantes!$D$9)</f>
        <v>25.697579540777735</v>
      </c>
      <c r="U1717">
        <f>(O1717*constantes!$D$4)+(P1717*constantes!$E$5)+(D1717*constantes!$D$6)+(Q1717*constantes!$D$8)+(F1717*constantes!$D$9)</f>
        <v>26.022901051982991</v>
      </c>
      <c r="V1717" s="5">
        <f t="shared" si="369"/>
        <v>9.2634556666080892E-2</v>
      </c>
      <c r="W1717" s="5">
        <f t="shared" si="370"/>
        <v>0.12695659549159433</v>
      </c>
      <c r="X1717" s="6">
        <f t="shared" si="371"/>
        <v>3.7905896938759231E-2</v>
      </c>
      <c r="Y1717" s="6">
        <f t="shared" si="372"/>
        <v>5.2094354980607993E-2</v>
      </c>
      <c r="AA1717">
        <f>(O1717*constantes!$B$4)+(LN(110)*constantes!$B$5)+(LN(22)*constantes!$B$8)+(F1717*constantes!$B$9)</f>
        <v>23.701011641913961</v>
      </c>
      <c r="AB1717">
        <f t="shared" si="373"/>
        <v>9.2378774865307212E-2</v>
      </c>
      <c r="AC1717">
        <f>(O1717*constantes!$D$4)+(LN(110)*constantes!$D$5)+(LN(22)*constantes!$D$8)+(F1717*constantes!$D$9)</f>
        <v>25.75558740512928</v>
      </c>
      <c r="AD1717" s="7">
        <f t="shared" si="374"/>
        <v>4.0123743463222783E-2</v>
      </c>
      <c r="AF1717">
        <f>(O1717*constantes!$B$4)+(LN(125)*constantes!$B$5)+(LN(22.5)*constantes!$B$8)+(F1717*constantes!$B$9)</f>
        <v>23.955968578668354</v>
      </c>
      <c r="AG1717">
        <f t="shared" si="375"/>
        <v>0.11757074595810224</v>
      </c>
      <c r="AH1717">
        <f>(O1717*constantes!$D$4)+(LN(125)*constantes!$D$5)+(LN(22.5)*constantes!$D$8)+(F1717*constantes!$D$9)</f>
        <v>26.126660421737512</v>
      </c>
      <c r="AI1717">
        <f t="shared" si="376"/>
        <v>5.7622826233415747E-2</v>
      </c>
    </row>
    <row r="1718" spans="1:35" x14ac:dyDescent="0.25">
      <c r="A1718" s="11">
        <v>1717</v>
      </c>
      <c r="B1718">
        <v>0</v>
      </c>
      <c r="C1718">
        <v>39</v>
      </c>
      <c r="D1718">
        <v>1</v>
      </c>
      <c r="E1718">
        <v>0</v>
      </c>
      <c r="F1718">
        <v>0</v>
      </c>
      <c r="G1718">
        <v>122</v>
      </c>
      <c r="H1718">
        <v>18.7</v>
      </c>
      <c r="I1718">
        <f>IF(AND(B1718=1,E1718=0),V1718,IF(AND(B1718=1,E1718=1),W1718,IF(AND(B1718=0,E1718=0),X1718,IF(AND(B1718=0,E1718=1),Y1718,ERROR))))</f>
        <v>3.437473592645901E-2</v>
      </c>
      <c r="K1718">
        <f t="shared" si="364"/>
        <v>2.1931490638549711E-2</v>
      </c>
      <c r="L1718">
        <f t="shared" si="365"/>
        <v>1.5184528759381921E-2</v>
      </c>
      <c r="M1718" s="22" t="str">
        <f t="shared" si="377"/>
        <v>Elevated Risk</v>
      </c>
      <c r="O1718">
        <f t="shared" si="366"/>
        <v>3.6635616461296463</v>
      </c>
      <c r="P1718">
        <f t="shared" si="367"/>
        <v>4.8040210447332568</v>
      </c>
      <c r="Q1718">
        <f t="shared" si="368"/>
        <v>2.9285235238605409</v>
      </c>
      <c r="R1718">
        <f>(O1718*constantes!$B$4)+(P1718*constantes!$B$5)+(D1718*constantes!$B$6)+(Q1718*constantes!$B$8)+(F1718*constantes!$B$9)</f>
        <v>23.347539815610435</v>
      </c>
      <c r="S1718" s="4">
        <f>(O1718*constantes!$B$4)+(P1718*constantes!$C$5)+(D1718*constantes!$B$6)+(Q1718*constantes!$B$8)+(F1718*constantes!$B$9)</f>
        <v>23.691699883255126</v>
      </c>
      <c r="T1718">
        <f>(O1718*constantes!$D$4)+(P1718*constantes!$D$5)+(D1718*constantes!$D$6)+(Q1718*constantes!$D$8)+(F1718*constantes!$D$9)</f>
        <v>25.597974176948327</v>
      </c>
      <c r="U1718">
        <f>(O1718*constantes!$D$4)+(P1718*constantes!$E$5)+(D1718*constantes!$D$6)+(Q1718*constantes!$D$8)+(F1718*constantes!$D$9)</f>
        <v>25.933102685028917</v>
      </c>
      <c r="V1718" s="5">
        <f t="shared" si="369"/>
        <v>6.5802472202475037E-2</v>
      </c>
      <c r="W1718" s="5">
        <f t="shared" si="370"/>
        <v>9.1563017736691732E-2</v>
      </c>
      <c r="X1718" s="6">
        <f t="shared" si="371"/>
        <v>3.437473592645901E-2</v>
      </c>
      <c r="Y1718" s="6">
        <f t="shared" si="372"/>
        <v>4.7728850414462509E-2</v>
      </c>
      <c r="AA1718">
        <f>(O1718*constantes!$B$4)+(LN(110)*constantes!$B$5)+(LN(22)*constantes!$B$8)+(F1718*constantes!$B$9)</f>
        <v>22.574773704658814</v>
      </c>
      <c r="AB1718">
        <f t="shared" si="373"/>
        <v>3.0940270522043956E-2</v>
      </c>
      <c r="AC1718">
        <f>(O1718*constantes!$D$4)+(LN(110)*constantes!$D$5)+(LN(22)*constantes!$D$8)+(F1718*constantes!$D$9)</f>
        <v>24.771131368454586</v>
      </c>
      <c r="AD1718" s="7">
        <f t="shared" si="374"/>
        <v>1.5184528759381921E-2</v>
      </c>
      <c r="AF1718">
        <f>(O1718*constantes!$B$4)+(LN(125)*constantes!$B$5)+(LN(22.5)*constantes!$B$8)+(F1718*constantes!$B$9)</f>
        <v>22.829730641413207</v>
      </c>
      <c r="AG1718">
        <f t="shared" si="375"/>
        <v>3.974481175054656E-2</v>
      </c>
      <c r="AH1718">
        <f>(O1718*constantes!$D$4)+(LN(125)*constantes!$D$5)+(LN(22.5)*constantes!$D$8)+(F1718*constantes!$D$9)</f>
        <v>25.142204385062819</v>
      </c>
      <c r="AI1718">
        <f t="shared" si="376"/>
        <v>2.1931490638549711E-2</v>
      </c>
    </row>
    <row r="1719" spans="1:35" x14ac:dyDescent="0.25">
      <c r="A1719" s="11">
        <v>1718</v>
      </c>
      <c r="B1719">
        <v>1</v>
      </c>
      <c r="C1719">
        <v>52</v>
      </c>
      <c r="D1719">
        <v>0</v>
      </c>
      <c r="E1719">
        <v>0</v>
      </c>
      <c r="F1719">
        <v>0</v>
      </c>
      <c r="G1719">
        <v>110</v>
      </c>
      <c r="H1719">
        <v>29.82</v>
      </c>
      <c r="I1719">
        <f>IF(AND(B1719=1,E1719=0),V1719,IF(AND(B1719=1,E1719=1),W1719,IF(AND(B1719=0,E1719=0),X1719,IF(AND(B1719=0,E1719=1),Y1719,ERROR))))</f>
        <v>9.3299382779274742E-2</v>
      </c>
      <c r="K1719">
        <f t="shared" si="364"/>
        <v>9.453671546464415E-2</v>
      </c>
      <c r="L1719">
        <f t="shared" si="365"/>
        <v>7.4072320755760312E-2</v>
      </c>
      <c r="M1719" s="22" t="str">
        <f t="shared" si="377"/>
        <v>NORMAL</v>
      </c>
      <c r="O1719">
        <f t="shared" si="366"/>
        <v>3.9512437185814275</v>
      </c>
      <c r="P1719">
        <f t="shared" si="367"/>
        <v>4.7004803657924166</v>
      </c>
      <c r="Q1719">
        <f t="shared" si="368"/>
        <v>3.3951793093365925</v>
      </c>
      <c r="R1719">
        <f>(O1719*constantes!$B$4)+(P1719*constantes!$B$5)+(D1719*constantes!$B$6)+(Q1719*constantes!$B$8)+(F1719*constantes!$B$9)</f>
        <v>23.711427064232208</v>
      </c>
      <c r="S1719" s="4">
        <f>(O1719*constantes!$B$4)+(P1719*constantes!$C$5)+(D1719*constantes!$B$6)+(Q1719*constantes!$B$8)+(F1719*constantes!$B$9)</f>
        <v>24.048169477637575</v>
      </c>
      <c r="T1719">
        <f>(O1719*constantes!$D$4)+(P1719*constantes!$D$5)+(D1719*constantes!$D$6)+(Q1719*constantes!$D$8)+(F1719*constantes!$D$9)</f>
        <v>25.709424392959843</v>
      </c>
      <c r="U1719">
        <f>(O1719*constantes!$D$4)+(P1719*constantes!$E$5)+(D1719*constantes!$D$6)+(Q1719*constantes!$D$8)+(F1719*constantes!$D$9)</f>
        <v>26.03732990327752</v>
      </c>
      <c r="V1719" s="5">
        <f t="shared" si="369"/>
        <v>9.3299382779274742E-2</v>
      </c>
      <c r="W1719" s="5">
        <f t="shared" si="370"/>
        <v>0.1281668374435263</v>
      </c>
      <c r="X1719" s="6">
        <f t="shared" si="371"/>
        <v>3.8348783817216292E-2</v>
      </c>
      <c r="Y1719" s="6">
        <f t="shared" si="372"/>
        <v>5.2831106950799178E-2</v>
      </c>
      <c r="AA1719">
        <f>(O1719*constantes!$B$4)+(LN(110)*constantes!$B$5)+(LN(22)*constantes!$B$8)+(F1719*constantes!$B$9)</f>
        <v>23.470316488918311</v>
      </c>
      <c r="AB1719">
        <f t="shared" si="373"/>
        <v>7.4072320755760312E-2</v>
      </c>
      <c r="AC1719">
        <f>(O1719*constantes!$D$4)+(LN(110)*constantes!$D$5)+(LN(22)*constantes!$D$8)+(F1719*constantes!$D$9)</f>
        <v>25.553934425340952</v>
      </c>
      <c r="AD1719" s="7">
        <f t="shared" si="374"/>
        <v>3.291838619478793E-2</v>
      </c>
      <c r="AF1719">
        <f>(O1719*constantes!$B$4)+(LN(125)*constantes!$B$5)+(LN(22.5)*constantes!$B$8)+(F1719*constantes!$B$9)</f>
        <v>23.725273425672704</v>
      </c>
      <c r="AG1719">
        <f t="shared" si="375"/>
        <v>9.453671546464415E-2</v>
      </c>
      <c r="AH1719">
        <f>(O1719*constantes!$D$4)+(LN(125)*constantes!$D$5)+(LN(22.5)*constantes!$D$8)+(F1719*constantes!$D$9)</f>
        <v>25.925007441949184</v>
      </c>
      <c r="AI1719">
        <f t="shared" si="376"/>
        <v>4.7353292556453264E-2</v>
      </c>
    </row>
    <row r="1720" spans="1:35" x14ac:dyDescent="0.25">
      <c r="A1720" s="11">
        <v>1719</v>
      </c>
      <c r="B1720">
        <v>0</v>
      </c>
      <c r="C1720">
        <v>49</v>
      </c>
      <c r="D1720">
        <v>0</v>
      </c>
      <c r="E1720">
        <v>0</v>
      </c>
      <c r="F1720">
        <v>0</v>
      </c>
      <c r="G1720">
        <v>119</v>
      </c>
      <c r="H1720">
        <v>22.29</v>
      </c>
      <c r="I1720">
        <f>IF(AND(B1720=1,E1720=0),V1720,IF(AND(B1720=1,E1720=1),W1720,IF(AND(B1720=0,E1720=0),X1720,IF(AND(B1720=0,E1720=1),Y1720,ERROR))))</f>
        <v>3.5131851623241506E-2</v>
      </c>
      <c r="K1720">
        <f t="shared" si="364"/>
        <v>4.0428513799347532E-2</v>
      </c>
      <c r="L1720">
        <f t="shared" si="365"/>
        <v>2.8073382189004015E-2</v>
      </c>
      <c r="M1720" s="22" t="str">
        <f t="shared" si="377"/>
        <v>NORMAL</v>
      </c>
      <c r="O1720">
        <f t="shared" si="366"/>
        <v>3.8918202981106265</v>
      </c>
      <c r="P1720">
        <f t="shared" si="367"/>
        <v>4.7791234931115296</v>
      </c>
      <c r="Q1720">
        <f t="shared" si="368"/>
        <v>3.1041381473977774</v>
      </c>
      <c r="R1720">
        <f>(O1720*constantes!$B$4)+(P1720*constantes!$B$5)+(D1720*constantes!$B$6)+(Q1720*constantes!$B$8)+(F1720*constantes!$B$9)</f>
        <v>23.44160492392033</v>
      </c>
      <c r="S1720" s="4">
        <f>(O1720*constantes!$B$4)+(P1720*constantes!$C$5)+(D1720*constantes!$B$6)+(Q1720*constantes!$B$8)+(F1720*constantes!$B$9)</f>
        <v>23.783981330966839</v>
      </c>
      <c r="T1720">
        <f>(O1720*constantes!$D$4)+(P1720*constantes!$D$5)+(D1720*constantes!$D$6)+(Q1720*constantes!$D$8)+(F1720*constantes!$D$9)</f>
        <v>25.620150351445346</v>
      </c>
      <c r="U1720">
        <f>(O1720*constantes!$D$4)+(P1720*constantes!$E$5)+(D1720*constantes!$D$6)+(Q1720*constantes!$D$8)+(F1720*constantes!$D$9)</f>
        <v>25.95354200632481</v>
      </c>
      <c r="V1720" s="5">
        <f t="shared" si="369"/>
        <v>7.2053268605761556E-2</v>
      </c>
      <c r="W1720" s="5">
        <f t="shared" si="370"/>
        <v>9.9957491152012024E-2</v>
      </c>
      <c r="X1720" s="6">
        <f t="shared" si="371"/>
        <v>3.5131851623241506E-2</v>
      </c>
      <c r="Y1720" s="6">
        <f t="shared" si="372"/>
        <v>4.8690044537584964E-2</v>
      </c>
      <c r="AA1720">
        <f>(O1720*constantes!$B$4)+(LN(110)*constantes!$B$5)+(LN(22)*constantes!$B$8)+(F1720*constantes!$B$9)</f>
        <v>23.285333757929525</v>
      </c>
      <c r="AB1720">
        <f t="shared" si="373"/>
        <v>6.1959526107751905E-2</v>
      </c>
      <c r="AC1720">
        <f>(O1720*constantes!$D$4)+(LN(110)*constantes!$D$5)+(LN(22)*constantes!$D$8)+(F1720*constantes!$D$9)</f>
        <v>25.39223913860047</v>
      </c>
      <c r="AD1720" s="7">
        <f t="shared" si="374"/>
        <v>2.8073382189004015E-2</v>
      </c>
      <c r="AF1720">
        <f>(O1720*constantes!$B$4)+(LN(125)*constantes!$B$5)+(LN(22.5)*constantes!$B$8)+(F1720*constantes!$B$9)</f>
        <v>23.540290694683922</v>
      </c>
      <c r="AG1720">
        <f t="shared" si="375"/>
        <v>7.9222803135090225E-2</v>
      </c>
      <c r="AH1720">
        <f>(O1720*constantes!$D$4)+(LN(125)*constantes!$D$5)+(LN(22.5)*constantes!$D$8)+(F1720*constantes!$D$9)</f>
        <v>25.763312155208702</v>
      </c>
      <c r="AI1720">
        <f t="shared" si="376"/>
        <v>4.0428513799347532E-2</v>
      </c>
    </row>
    <row r="1721" spans="1:35" x14ac:dyDescent="0.25">
      <c r="A1721" s="11">
        <v>1720</v>
      </c>
      <c r="B1721">
        <v>0</v>
      </c>
      <c r="C1721">
        <v>55</v>
      </c>
      <c r="D1721">
        <v>0</v>
      </c>
      <c r="E1721">
        <v>1</v>
      </c>
      <c r="F1721">
        <v>0</v>
      </c>
      <c r="G1721">
        <v>153</v>
      </c>
      <c r="H1721">
        <v>26.59</v>
      </c>
      <c r="I1721">
        <f>IF(AND(B1721=1,E1721=0),V1721,IF(AND(B1721=1,E1721=1),W1721,IF(AND(B1721=0,E1721=0),X1721,IF(AND(B1721=0,E1721=1),Y1721,ERROR))))</f>
        <v>0.14303642477721967</v>
      </c>
      <c r="K1721">
        <f t="shared" si="364"/>
        <v>5.4942946453026109E-2</v>
      </c>
      <c r="L1721">
        <f t="shared" si="365"/>
        <v>3.8241136753246696E-2</v>
      </c>
      <c r="M1721" s="22" t="str">
        <f t="shared" si="377"/>
        <v>Elevated Risk</v>
      </c>
      <c r="O1721">
        <f t="shared" si="366"/>
        <v>4.0073331852324712</v>
      </c>
      <c r="P1721">
        <f t="shared" si="367"/>
        <v>5.0304379213924353</v>
      </c>
      <c r="Q1721">
        <f t="shared" si="368"/>
        <v>3.2805352052549286</v>
      </c>
      <c r="R1721">
        <f>(O1721*constantes!$B$4)+(P1721*constantes!$B$5)+(D1721*constantes!$B$6)+(Q1721*constantes!$B$8)+(F1721*constantes!$B$9)</f>
        <v>24.407242586187905</v>
      </c>
      <c r="S1721" s="4">
        <f>(O1721*constantes!$B$4)+(P1721*constantes!$C$5)+(D1721*constantes!$B$6)+(Q1721*constantes!$B$8)+(F1721*constantes!$B$9)</f>
        <v>24.767623158876457</v>
      </c>
      <c r="T1721">
        <f>(O1721*constantes!$D$4)+(P1721*constantes!$D$5)+(D1721*constantes!$D$6)+(Q1721*constantes!$D$8)+(F1721*constantes!$D$9)</f>
        <v>26.731576867491096</v>
      </c>
      <c r="U1721">
        <f>(O1721*constantes!$D$4)+(P1721*constantes!$E$5)+(D1721*constantes!$D$6)+(Q1721*constantes!$D$8)+(F1721*constantes!$D$9)</f>
        <v>27.082500216887436</v>
      </c>
      <c r="V1721" s="5">
        <f t="shared" si="369"/>
        <v>0.17832415898632625</v>
      </c>
      <c r="W1721" s="5">
        <f t="shared" si="370"/>
        <v>0.24544447252288337</v>
      </c>
      <c r="X1721" s="6">
        <f t="shared" si="371"/>
        <v>0.10297824680363921</v>
      </c>
      <c r="Y1721" s="6">
        <f t="shared" si="372"/>
        <v>0.14303642477721967</v>
      </c>
      <c r="AA1721">
        <f>(O1721*constantes!$B$4)+(LN(110)*constantes!$B$5)+(LN(22)*constantes!$B$8)+(F1721*constantes!$B$9)</f>
        <v>23.644920755024344</v>
      </c>
      <c r="AB1721">
        <f t="shared" si="373"/>
        <v>8.7567364830949512E-2</v>
      </c>
      <c r="AC1721">
        <f>(O1721*constantes!$D$4)+(LN(110)*constantes!$D$5)+(LN(22)*constantes!$D$8)+(F1721*constantes!$D$9)</f>
        <v>25.706557790361106</v>
      </c>
      <c r="AD1721" s="7">
        <f t="shared" si="374"/>
        <v>3.8241136753246696E-2</v>
      </c>
      <c r="AF1721">
        <f>(O1721*constantes!$B$4)+(LN(125)*constantes!$B$5)+(LN(22.5)*constantes!$B$8)+(F1721*constantes!$B$9)</f>
        <v>23.899877691778737</v>
      </c>
      <c r="AG1721">
        <f t="shared" si="375"/>
        <v>0.11152976090806932</v>
      </c>
      <c r="AH1721">
        <f>(O1721*constantes!$D$4)+(LN(125)*constantes!$D$5)+(LN(22.5)*constantes!$D$8)+(F1721*constantes!$D$9)</f>
        <v>26.077630806969339</v>
      </c>
      <c r="AI1721">
        <f t="shared" si="376"/>
        <v>5.4942946453026109E-2</v>
      </c>
    </row>
    <row r="1722" spans="1:35" x14ac:dyDescent="0.25">
      <c r="A1722" s="11">
        <v>1721</v>
      </c>
      <c r="B1722">
        <v>0</v>
      </c>
      <c r="C1722">
        <v>46</v>
      </c>
      <c r="D1722">
        <v>0</v>
      </c>
      <c r="E1722">
        <v>1</v>
      </c>
      <c r="F1722">
        <v>0</v>
      </c>
      <c r="G1722">
        <v>166.5</v>
      </c>
      <c r="H1722">
        <v>19.27</v>
      </c>
      <c r="I1722">
        <f>IF(AND(B1722=1,E1722=0),V1722,IF(AND(B1722=1,E1722=1),W1722,IF(AND(B1722=0,E1722=0),X1722,IF(AND(B1722=0,E1722=1),Y1722,ERROR))))</f>
        <v>9.76373406712856E-2</v>
      </c>
      <c r="K1722">
        <f t="shared" si="364"/>
        <v>3.4153313573738631E-2</v>
      </c>
      <c r="L1722">
        <f t="shared" si="365"/>
        <v>2.3692217580876362E-2</v>
      </c>
      <c r="M1722" s="22" t="str">
        <f t="shared" si="377"/>
        <v>Elevated Risk</v>
      </c>
      <c r="O1722">
        <f t="shared" si="366"/>
        <v>3.8286413964890951</v>
      </c>
      <c r="P1722">
        <f t="shared" si="367"/>
        <v>5.1149953094204985</v>
      </c>
      <c r="Q1722">
        <f t="shared" si="368"/>
        <v>2.958549482426275</v>
      </c>
      <c r="R1722">
        <f>(O1722*constantes!$B$4)+(P1722*constantes!$B$5)+(D1722*constantes!$B$6)+(Q1722*constantes!$B$8)+(F1722*constantes!$B$9)</f>
        <v>23.752582293397552</v>
      </c>
      <c r="S1722" s="4">
        <f>(O1722*constantes!$B$4)+(P1722*constantes!$C$5)+(D1722*constantes!$B$6)+(Q1722*constantes!$B$8)+(F1722*constantes!$B$9)</f>
        <v>24.119020557364436</v>
      </c>
      <c r="T1722">
        <f>(O1722*constantes!$D$4)+(P1722*constantes!$D$5)+(D1722*constantes!$D$6)+(Q1722*constantes!$D$8)+(F1722*constantes!$D$9)</f>
        <v>26.318581123457029</v>
      </c>
      <c r="U1722">
        <f>(O1722*constantes!$D$4)+(P1722*constantes!$E$5)+(D1722*constantes!$D$6)+(Q1722*constantes!$D$8)+(F1722*constantes!$D$9)</f>
        <v>26.675403196242204</v>
      </c>
      <c r="V1722" s="5">
        <f t="shared" si="369"/>
        <v>9.7022753885504187E-2</v>
      </c>
      <c r="W1722" s="5">
        <f t="shared" si="370"/>
        <v>0.13690237278277406</v>
      </c>
      <c r="X1722" s="6">
        <f t="shared" si="371"/>
        <v>6.9382155563991854E-2</v>
      </c>
      <c r="Y1722" s="6">
        <f t="shared" si="372"/>
        <v>9.76373406712856E-2</v>
      </c>
      <c r="AA1722">
        <f>(O1722*constantes!$B$4)+(LN(110)*constantes!$B$5)+(LN(22)*constantes!$B$8)+(F1722*constantes!$B$9)</f>
        <v>23.088660364337766</v>
      </c>
      <c r="AB1722">
        <f t="shared" si="373"/>
        <v>5.1185816914687488E-2</v>
      </c>
      <c r="AC1722">
        <f>(O1722*constantes!$D$4)+(LN(110)*constantes!$D$5)+(LN(22)*constantes!$D$8)+(F1722*constantes!$D$9)</f>
        <v>25.220324924765169</v>
      </c>
      <c r="AD1722" s="7">
        <f t="shared" si="374"/>
        <v>2.3692217580876362E-2</v>
      </c>
      <c r="AF1722">
        <f>(O1722*constantes!$B$4)+(LN(125)*constantes!$B$5)+(LN(22.5)*constantes!$B$8)+(F1722*constantes!$B$9)</f>
        <v>23.343617301092156</v>
      </c>
      <c r="AG1722">
        <f t="shared" si="375"/>
        <v>6.5553501255932511E-2</v>
      </c>
      <c r="AH1722">
        <f>(O1722*constantes!$D$4)+(LN(125)*constantes!$D$5)+(LN(22.5)*constantes!$D$8)+(F1722*constantes!$D$9)</f>
        <v>25.591397941373401</v>
      </c>
      <c r="AI1722">
        <f t="shared" si="376"/>
        <v>3.4153313573738631E-2</v>
      </c>
    </row>
    <row r="1723" spans="1:35" x14ac:dyDescent="0.25">
      <c r="A1723" s="11">
        <v>1722</v>
      </c>
      <c r="B1723">
        <v>1</v>
      </c>
      <c r="C1723">
        <v>63</v>
      </c>
      <c r="D1723">
        <v>1</v>
      </c>
      <c r="E1723">
        <v>1</v>
      </c>
      <c r="F1723">
        <v>0</v>
      </c>
      <c r="G1723">
        <v>135</v>
      </c>
      <c r="H1723">
        <v>23.06</v>
      </c>
      <c r="I1723">
        <f>IF(AND(B1723=1,E1723=0),V1723,IF(AND(B1723=1,E1723=1),W1723,IF(AND(B1723=0,E1723=0),X1723,IF(AND(B1723=0,E1723=1),Y1723,ERROR))))</f>
        <v>0.45841561195961422</v>
      </c>
      <c r="K1723">
        <f t="shared" ref="K1723:K1785" si="378">IF(B1723=1,AG1723,AI1723)</f>
        <v>0.16512470507308763</v>
      </c>
      <c r="L1723">
        <f t="shared" ref="L1723:L1785" si="379">IF(B1723=1,AB1723,AD1723)</f>
        <v>0.13051783749446544</v>
      </c>
      <c r="M1723" s="22" t="str">
        <f t="shared" si="377"/>
        <v>'&gt;30%</v>
      </c>
      <c r="O1723">
        <f t="shared" ref="O1723:O1785" si="380">LN(C1723)</f>
        <v>4.1431347263915326</v>
      </c>
      <c r="P1723">
        <f t="shared" ref="P1723:P1785" si="381">LN(G1723)</f>
        <v>4.9052747784384296</v>
      </c>
      <c r="Q1723">
        <f t="shared" ref="Q1723:Q1785" si="382">LN(H1723)</f>
        <v>3.138099514840913</v>
      </c>
      <c r="R1723">
        <f>(O1723*constantes!$B$4)+(P1723*constantes!$B$5)+(D1723*constantes!$B$6)+(Q1723*constantes!$B$8)+(F1723*constantes!$B$9)</f>
        <v>25.194410966233782</v>
      </c>
      <c r="S1723" s="4">
        <f>(O1723*constantes!$B$4)+(P1723*constantes!$C$5)+(D1723*constantes!$B$6)+(Q1723*constantes!$B$8)+(F1723*constantes!$B$9)</f>
        <v>25.545824851361111</v>
      </c>
      <c r="T1723">
        <f>(O1723*constantes!$D$4)+(P1723*constantes!$D$5)+(D1723*constantes!$D$6)+(Q1723*constantes!$D$8)+(F1723*constantes!$D$9)</f>
        <v>27.294889463921869</v>
      </c>
      <c r="U1723">
        <f>(O1723*constantes!$D$4)+(P1723*constantes!$E$5)+(D1723*constantes!$D$6)+(Q1723*constantes!$D$8)+(F1723*constantes!$D$9)</f>
        <v>27.637081432465735</v>
      </c>
      <c r="V1723" s="5">
        <f t="shared" ref="V1723:V1785" si="383">1-POWER(0.88431,EXP(R1723-23.9388))</f>
        <v>0.35049444119575146</v>
      </c>
      <c r="W1723" s="5">
        <f t="shared" ref="W1723:W1785" si="384">1-POWER(0.88431,EXP(S1723-23.9388))</f>
        <v>0.45841561195961422</v>
      </c>
      <c r="X1723" s="6">
        <f t="shared" ref="X1723:X1785" si="385">1-POWER(0.94833,EXP(T1723-26.0145))</f>
        <v>0.17377315025399587</v>
      </c>
      <c r="Y1723" s="6">
        <f t="shared" ref="Y1723:Y1785" si="386">1-POWER(0.94833,EXP(U1723-26.0145))</f>
        <v>0.23568341074851562</v>
      </c>
      <c r="AA1723">
        <f>(O1723*constantes!$B$4)+(LN(110)*constantes!$B$5)+(LN(22)*constantes!$B$8)+(F1723*constantes!$B$9)</f>
        <v>24.067665520590854</v>
      </c>
      <c r="AB1723">
        <f t="shared" ref="AB1723:AB1785" si="387">1-POWER(0.88431,EXP(AA1723-23.9388))</f>
        <v>0.13051783749446544</v>
      </c>
      <c r="AC1723">
        <f>(O1723*constantes!$D$4)+(LN(110)*constantes!$D$5)+(LN(22)*constantes!$D$8)+(F1723*constantes!$D$9)</f>
        <v>26.076083289962796</v>
      </c>
      <c r="AD1723" s="7">
        <f t="shared" ref="AD1723:AD1785" si="388">1-POWER(0.94833,EXP(AC1723-26.0145))</f>
        <v>5.4860361374715505E-2</v>
      </c>
      <c r="AF1723">
        <f>(O1723*constantes!$B$4)+(LN(125)*constantes!$B$5)+(LN(22.5)*constantes!$B$8)+(F1723*constantes!$B$9)</f>
        <v>24.322622457345251</v>
      </c>
      <c r="AG1723">
        <f t="shared" ref="AG1723:AG1785" si="389">1-POWER(0.88431,EXP(AF1723-23.9388))</f>
        <v>0.16512470507308763</v>
      </c>
      <c r="AH1723">
        <f>(O1723*constantes!$D$4)+(LN(125)*constantes!$D$5)+(LN(22.5)*constantes!$D$8)+(F1723*constantes!$D$9)</f>
        <v>26.447156306571028</v>
      </c>
      <c r="AI1723">
        <f t="shared" ref="AI1723:AI1785" si="390">1-POWER(0.94833,EXP(AH1723-26.0145))</f>
        <v>7.8518559479420769E-2</v>
      </c>
    </row>
    <row r="1724" spans="1:35" x14ac:dyDescent="0.25">
      <c r="A1724" s="11">
        <v>1723</v>
      </c>
      <c r="B1724">
        <v>0</v>
      </c>
      <c r="C1724">
        <v>64</v>
      </c>
      <c r="D1724">
        <v>0</v>
      </c>
      <c r="E1724">
        <v>1</v>
      </c>
      <c r="F1724">
        <v>0</v>
      </c>
      <c r="G1724">
        <v>185</v>
      </c>
      <c r="H1724">
        <v>21.82</v>
      </c>
      <c r="I1724">
        <f>IF(AND(B1724=1,E1724=0),V1724,IF(AND(B1724=1,E1724=1),W1724,IF(AND(B1724=0,E1724=0),X1724,IF(AND(B1724=0,E1724=1),Y1724,ERROR))))</f>
        <v>0.30533727156254842</v>
      </c>
      <c r="K1724">
        <f t="shared" si="378"/>
        <v>8.1811856272562489E-2</v>
      </c>
      <c r="L1724">
        <f t="shared" si="379"/>
        <v>5.7192348710877861E-2</v>
      </c>
      <c r="M1724" s="22" t="str">
        <f t="shared" si="377"/>
        <v>'&gt;30%</v>
      </c>
      <c r="O1724">
        <f t="shared" si="380"/>
        <v>4.1588830833596715</v>
      </c>
      <c r="P1724">
        <f t="shared" si="381"/>
        <v>5.2203558250783244</v>
      </c>
      <c r="Q1724">
        <f t="shared" si="382"/>
        <v>3.0828269804049246</v>
      </c>
      <c r="R1724">
        <f>(O1724*constantes!$B$4)+(P1724*constantes!$B$5)+(D1724*constantes!$B$6)+(Q1724*constantes!$B$8)+(F1724*constantes!$B$9)</f>
        <v>25.07458711241723</v>
      </c>
      <c r="S1724" s="4">
        <f>(O1724*constantes!$B$4)+(P1724*constantes!$C$5)+(D1724*constantes!$B$6)+(Q1724*constantes!$B$8)+(F1724*constantes!$B$9)</f>
        <v>25.448573403725842</v>
      </c>
      <c r="T1724">
        <f>(O1724*constantes!$D$4)+(P1724*constantes!$D$5)+(D1724*constantes!$D$6)+(Q1724*constantes!$D$8)+(F1724*constantes!$D$9)</f>
        <v>27.577098389290587</v>
      </c>
      <c r="U1724">
        <f>(O1724*constantes!$D$4)+(P1724*constantes!$E$5)+(D1724*constantes!$D$6)+(Q1724*constantes!$D$8)+(F1724*constantes!$D$9)</f>
        <v>27.941270411648052</v>
      </c>
      <c r="V1724" s="5">
        <f t="shared" si="383"/>
        <v>0.31805925928905454</v>
      </c>
      <c r="W1724" s="5">
        <f t="shared" si="384"/>
        <v>0.42674497119762955</v>
      </c>
      <c r="X1724" s="6">
        <f t="shared" si="385"/>
        <v>0.22362944371698779</v>
      </c>
      <c r="Y1724" s="6">
        <f t="shared" si="386"/>
        <v>0.30533727156254842</v>
      </c>
      <c r="AA1724">
        <f>(O1724*constantes!$B$4)+(LN(110)*constantes!$B$5)+(LN(22)*constantes!$B$8)+(F1724*constantes!$B$9)</f>
        <v>24.116689525898391</v>
      </c>
      <c r="AB1724">
        <f t="shared" si="387"/>
        <v>0.13660645895193024</v>
      </c>
      <c r="AC1724">
        <f>(O1724*constantes!$D$4)+(LN(110)*constantes!$D$5)+(LN(22)*constantes!$D$8)+(F1724*constantes!$D$9)</f>
        <v>26.11893567165809</v>
      </c>
      <c r="AD1724" s="7">
        <f t="shared" si="388"/>
        <v>5.7192348710877861E-2</v>
      </c>
      <c r="AF1724">
        <f>(O1724*constantes!$B$4)+(LN(125)*constantes!$B$5)+(LN(22.5)*constantes!$B$8)+(F1724*constantes!$B$9)</f>
        <v>24.371646462652787</v>
      </c>
      <c r="AG1724">
        <f t="shared" si="389"/>
        <v>0.17266110175416416</v>
      </c>
      <c r="AH1724">
        <f>(O1724*constantes!$D$4)+(LN(125)*constantes!$D$5)+(LN(22.5)*constantes!$D$8)+(F1724*constantes!$D$9)</f>
        <v>26.490008688266322</v>
      </c>
      <c r="AI1724">
        <f t="shared" si="390"/>
        <v>8.1811856272562489E-2</v>
      </c>
    </row>
    <row r="1725" spans="1:35" x14ac:dyDescent="0.25">
      <c r="A1725" s="11">
        <v>1724</v>
      </c>
      <c r="B1725">
        <v>1</v>
      </c>
      <c r="C1725">
        <v>58</v>
      </c>
      <c r="D1725">
        <v>0</v>
      </c>
      <c r="E1725">
        <v>1</v>
      </c>
      <c r="F1725">
        <v>0</v>
      </c>
      <c r="G1725">
        <v>151</v>
      </c>
      <c r="H1725">
        <v>26</v>
      </c>
      <c r="I1725">
        <f>IF(AND(B1725=1,E1725=0),V1725,IF(AND(B1725=1,E1725=1),W1725,IF(AND(B1725=0,E1725=0),X1725,IF(AND(B1725=0,E1725=1),Y1725,ERROR))))</f>
        <v>0.27256341196665468</v>
      </c>
      <c r="K1725">
        <f t="shared" si="378"/>
        <v>0.1302191222428678</v>
      </c>
      <c r="L1725">
        <f t="shared" si="379"/>
        <v>0.10247681663833785</v>
      </c>
      <c r="M1725" s="22" t="str">
        <f t="shared" si="377"/>
        <v>Elevated Risk</v>
      </c>
      <c r="O1725">
        <f t="shared" si="380"/>
        <v>4.0604430105464191</v>
      </c>
      <c r="P1725">
        <f t="shared" si="381"/>
        <v>5.0172798368149243</v>
      </c>
      <c r="Q1725">
        <f t="shared" si="382"/>
        <v>3.2580965380214821</v>
      </c>
      <c r="R1725">
        <f>(O1725*constantes!$B$4)+(P1725*constantes!$B$5)+(D1725*constantes!$B$6)+(Q1725*constantes!$B$8)+(F1725*constantes!$B$9)</f>
        <v>24.530373346236502</v>
      </c>
      <c r="S1725" s="4">
        <f>(O1725*constantes!$B$4)+(P1725*constantes!$C$5)+(D1725*constantes!$B$6)+(Q1725*constantes!$B$8)+(F1725*constantes!$B$9)</f>
        <v>24.889811273745924</v>
      </c>
      <c r="T1725">
        <f>(O1725*constantes!$D$4)+(P1725*constantes!$D$5)+(D1725*constantes!$D$6)+(Q1725*constantes!$D$8)+(F1725*constantes!$D$9)</f>
        <v>26.827608143546094</v>
      </c>
      <c r="U1725">
        <f>(O1725*constantes!$D$4)+(P1725*constantes!$E$5)+(D1725*constantes!$D$6)+(Q1725*constantes!$D$8)+(F1725*constantes!$D$9)</f>
        <v>27.177613584962305</v>
      </c>
      <c r="V1725" s="5">
        <f t="shared" si="383"/>
        <v>0.19920098506652506</v>
      </c>
      <c r="W1725" s="5">
        <f t="shared" si="384"/>
        <v>0.27256341196665468</v>
      </c>
      <c r="X1725" s="6">
        <f t="shared" si="385"/>
        <v>0.11275037991218706</v>
      </c>
      <c r="Y1725" s="6">
        <f t="shared" si="386"/>
        <v>0.15613473504832109</v>
      </c>
      <c r="AA1725">
        <f>(O1725*constantes!$B$4)+(LN(110)*constantes!$B$5)+(LN(22)*constantes!$B$8)+(F1725*constantes!$B$9)</f>
        <v>23.81024951683365</v>
      </c>
      <c r="AB1725">
        <f t="shared" si="387"/>
        <v>0.10247681663833785</v>
      </c>
      <c r="AC1725">
        <f>(O1725*constantes!$D$4)+(LN(110)*constantes!$D$5)+(LN(22)*constantes!$D$8)+(F1725*constantes!$D$9)</f>
        <v>25.851073342728132</v>
      </c>
      <c r="AD1725" s="7">
        <f t="shared" si="388"/>
        <v>4.4054054961770062E-2</v>
      </c>
      <c r="AF1725">
        <f>(O1725*constantes!$B$4)+(LN(125)*constantes!$B$5)+(LN(22.5)*constantes!$B$8)+(F1725*constantes!$B$9)</f>
        <v>24.065206453588043</v>
      </c>
      <c r="AG1725">
        <f t="shared" si="389"/>
        <v>0.1302191222428678</v>
      </c>
      <c r="AH1725">
        <f>(O1725*constantes!$D$4)+(LN(125)*constantes!$D$5)+(LN(22.5)*constantes!$D$8)+(F1725*constantes!$D$9)</f>
        <v>26.222146359336364</v>
      </c>
      <c r="AI1725">
        <f t="shared" si="390"/>
        <v>6.3209991046805025E-2</v>
      </c>
    </row>
    <row r="1726" spans="1:35" x14ac:dyDescent="0.25">
      <c r="A1726" s="11">
        <v>1725</v>
      </c>
      <c r="B1726">
        <v>0</v>
      </c>
      <c r="C1726">
        <v>52</v>
      </c>
      <c r="D1726">
        <v>0</v>
      </c>
      <c r="E1726">
        <v>0</v>
      </c>
      <c r="F1726">
        <v>0</v>
      </c>
      <c r="G1726">
        <v>124</v>
      </c>
      <c r="H1726">
        <v>23.37</v>
      </c>
      <c r="I1726">
        <f>IF(AND(B1726=1,E1726=0),V1726,IF(AND(B1726=1,E1726=1),W1726,IF(AND(B1726=0,E1726=0),X1726,IF(AND(B1726=0,E1726=1),Y1726,ERROR))))</f>
        <v>4.7205722266298045E-2</v>
      </c>
      <c r="K1726">
        <f t="shared" si="378"/>
        <v>4.7353292556453264E-2</v>
      </c>
      <c r="L1726">
        <f t="shared" si="379"/>
        <v>3.291838619478793E-2</v>
      </c>
      <c r="M1726" s="22" t="str">
        <f t="shared" si="377"/>
        <v>NORMAL</v>
      </c>
      <c r="O1726">
        <f t="shared" si="380"/>
        <v>3.9512437185814275</v>
      </c>
      <c r="P1726">
        <f t="shared" si="381"/>
        <v>4.8202815656050371</v>
      </c>
      <c r="Q1726">
        <f t="shared" si="382"/>
        <v>3.1514531485507664</v>
      </c>
      <c r="R1726">
        <f>(O1726*constantes!$B$4)+(P1726*constantes!$B$5)+(D1726*constantes!$B$6)+(Q1726*constantes!$B$8)+(F1726*constantes!$B$9)</f>
        <v>23.740449085494426</v>
      </c>
      <c r="S1726" s="4">
        <f>(O1726*constantes!$B$4)+(P1726*constantes!$C$5)+(D1726*constantes!$B$6)+(Q1726*constantes!$B$8)+(F1726*constantes!$B$9)</f>
        <v>24.085774056854373</v>
      </c>
      <c r="T1726">
        <f>(O1726*constantes!$D$4)+(P1726*constantes!$D$5)+(D1726*constantes!$D$6)+(Q1726*constantes!$D$8)+(F1726*constantes!$D$9)</f>
        <v>25.921809386223007</v>
      </c>
      <c r="U1726">
        <f>(O1726*constantes!$D$4)+(P1726*constantes!$E$5)+(D1726*constantes!$D$6)+(Q1726*constantes!$D$8)+(F1726*constantes!$D$9)</f>
        <v>26.258072228239616</v>
      </c>
      <c r="V1726" s="5">
        <f t="shared" si="383"/>
        <v>9.5910677954529566E-2</v>
      </c>
      <c r="W1726" s="5">
        <f t="shared" si="384"/>
        <v>0.13273712195288978</v>
      </c>
      <c r="X1726" s="6">
        <f t="shared" si="385"/>
        <v>4.7205722266298045E-2</v>
      </c>
      <c r="Y1726" s="6">
        <f t="shared" si="386"/>
        <v>6.5444813355406861E-2</v>
      </c>
      <c r="AA1726">
        <f>(O1726*constantes!$B$4)+(LN(110)*constantes!$B$5)+(LN(22)*constantes!$B$8)+(F1726*constantes!$B$9)</f>
        <v>23.470316488918311</v>
      </c>
      <c r="AB1726">
        <f t="shared" si="387"/>
        <v>7.4072320755760312E-2</v>
      </c>
      <c r="AC1726">
        <f>(O1726*constantes!$D$4)+(LN(110)*constantes!$D$5)+(LN(22)*constantes!$D$8)+(F1726*constantes!$D$9)</f>
        <v>25.553934425340952</v>
      </c>
      <c r="AD1726" s="7">
        <f t="shared" si="388"/>
        <v>3.291838619478793E-2</v>
      </c>
      <c r="AF1726">
        <f>(O1726*constantes!$B$4)+(LN(125)*constantes!$B$5)+(LN(22.5)*constantes!$B$8)+(F1726*constantes!$B$9)</f>
        <v>23.725273425672704</v>
      </c>
      <c r="AG1726">
        <f t="shared" si="389"/>
        <v>9.453671546464415E-2</v>
      </c>
      <c r="AH1726">
        <f>(O1726*constantes!$D$4)+(LN(125)*constantes!$D$5)+(LN(22.5)*constantes!$D$8)+(F1726*constantes!$D$9)</f>
        <v>25.925007441949184</v>
      </c>
      <c r="AI1726">
        <f t="shared" si="390"/>
        <v>4.7353292556453264E-2</v>
      </c>
    </row>
    <row r="1727" spans="1:35" x14ac:dyDescent="0.25">
      <c r="A1727" s="11">
        <v>1726</v>
      </c>
      <c r="B1727">
        <v>0</v>
      </c>
      <c r="C1727">
        <v>39</v>
      </c>
      <c r="D1727">
        <v>1</v>
      </c>
      <c r="E1727">
        <v>0</v>
      </c>
      <c r="F1727">
        <v>0</v>
      </c>
      <c r="G1727">
        <v>119</v>
      </c>
      <c r="H1727">
        <v>20.93</v>
      </c>
      <c r="I1727">
        <f>IF(AND(B1727=1,E1727=0),V1727,IF(AND(B1727=1,E1727=1),W1727,IF(AND(B1727=0,E1727=0),X1727,IF(AND(B1727=0,E1727=1),Y1727,ERROR))))</f>
        <v>3.3957157479113764E-2</v>
      </c>
      <c r="K1727">
        <f t="shared" si="378"/>
        <v>2.1931490638549711E-2</v>
      </c>
      <c r="L1727">
        <f t="shared" si="379"/>
        <v>1.5184528759381921E-2</v>
      </c>
      <c r="M1727" s="22" t="str">
        <f t="shared" si="377"/>
        <v>Elevated Risk</v>
      </c>
      <c r="O1727">
        <f t="shared" si="380"/>
        <v>3.6635616461296463</v>
      </c>
      <c r="P1727">
        <f t="shared" si="381"/>
        <v>4.7791234931115296</v>
      </c>
      <c r="Q1727">
        <f t="shared" si="382"/>
        <v>3.0411835364579085</v>
      </c>
      <c r="R1727">
        <f>(O1727*constantes!$B$4)+(P1727*constantes!$B$5)+(D1727*constantes!$B$6)+(Q1727*constantes!$B$8)+(F1727*constantes!$B$9)</f>
        <v>23.390666343734814</v>
      </c>
      <c r="S1727" s="4">
        <f>(O1727*constantes!$B$4)+(P1727*constantes!$C$5)+(D1727*constantes!$B$6)+(Q1727*constantes!$B$8)+(F1727*constantes!$B$9)</f>
        <v>23.733042750781323</v>
      </c>
      <c r="T1727">
        <f>(O1727*constantes!$D$4)+(P1727*constantes!$D$5)+(D1727*constantes!$D$6)+(Q1727*constantes!$D$8)+(F1727*constantes!$D$9)</f>
        <v>25.585537036456458</v>
      </c>
      <c r="U1727">
        <f>(O1727*constantes!$D$4)+(P1727*constantes!$E$5)+(D1727*constantes!$D$6)+(Q1727*constantes!$D$8)+(F1727*constantes!$D$9)</f>
        <v>25.918928691335918</v>
      </c>
      <c r="V1727" s="5">
        <f t="shared" si="383"/>
        <v>6.8600612393354132E-2</v>
      </c>
      <c r="W1727" s="5">
        <f t="shared" si="384"/>
        <v>9.5237784482764321E-2</v>
      </c>
      <c r="X1727" s="6">
        <f t="shared" si="385"/>
        <v>3.3957157479113764E-2</v>
      </c>
      <c r="Y1727" s="6">
        <f t="shared" si="386"/>
        <v>4.7073180123738734E-2</v>
      </c>
      <c r="AA1727">
        <f>(O1727*constantes!$B$4)+(LN(110)*constantes!$B$5)+(LN(22)*constantes!$B$8)+(F1727*constantes!$B$9)</f>
        <v>22.574773704658814</v>
      </c>
      <c r="AB1727">
        <f t="shared" si="387"/>
        <v>3.0940270522043956E-2</v>
      </c>
      <c r="AC1727">
        <f>(O1727*constantes!$D$4)+(LN(110)*constantes!$D$5)+(LN(22)*constantes!$D$8)+(F1727*constantes!$D$9)</f>
        <v>24.771131368454586</v>
      </c>
      <c r="AD1727" s="7">
        <f t="shared" si="388"/>
        <v>1.5184528759381921E-2</v>
      </c>
      <c r="AF1727">
        <f>(O1727*constantes!$B$4)+(LN(125)*constantes!$B$5)+(LN(22.5)*constantes!$B$8)+(F1727*constantes!$B$9)</f>
        <v>22.829730641413207</v>
      </c>
      <c r="AG1727">
        <f t="shared" si="389"/>
        <v>3.974481175054656E-2</v>
      </c>
      <c r="AH1727">
        <f>(O1727*constantes!$D$4)+(LN(125)*constantes!$D$5)+(LN(22.5)*constantes!$D$8)+(F1727*constantes!$D$9)</f>
        <v>25.142204385062819</v>
      </c>
      <c r="AI1727">
        <f t="shared" si="390"/>
        <v>2.1931490638549711E-2</v>
      </c>
    </row>
    <row r="1728" spans="1:35" x14ac:dyDescent="0.25">
      <c r="A1728" s="11">
        <v>1727</v>
      </c>
      <c r="B1728">
        <v>0</v>
      </c>
      <c r="C1728">
        <v>39</v>
      </c>
      <c r="D1728">
        <v>1</v>
      </c>
      <c r="E1728">
        <v>0</v>
      </c>
      <c r="F1728">
        <v>0</v>
      </c>
      <c r="G1728">
        <v>106</v>
      </c>
      <c r="H1728">
        <v>25.64</v>
      </c>
      <c r="I1728">
        <f>IF(AND(B1728=1,E1728=0),V1728,IF(AND(B1728=1,E1728=1),W1728,IF(AND(B1728=0,E1728=0),X1728,IF(AND(B1728=0,E1728=1),Y1728,ERROR))))</f>
        <v>2.729966533049577E-2</v>
      </c>
      <c r="K1728">
        <f t="shared" si="378"/>
        <v>2.1931490638549711E-2</v>
      </c>
      <c r="L1728">
        <f t="shared" si="379"/>
        <v>1.5184528759381921E-2</v>
      </c>
      <c r="M1728" s="22" t="str">
        <f t="shared" si="377"/>
        <v>Elevated Risk</v>
      </c>
      <c r="O1728">
        <f t="shared" si="380"/>
        <v>3.6635616461296463</v>
      </c>
      <c r="P1728">
        <f t="shared" si="381"/>
        <v>4.6634390941120669</v>
      </c>
      <c r="Q1728">
        <f t="shared" si="382"/>
        <v>3.2441536320524693</v>
      </c>
      <c r="R1728">
        <f>(O1728*constantes!$B$4)+(P1728*constantes!$B$5)+(D1728*constantes!$B$6)+(Q1728*constantes!$B$8)+(F1728*constantes!$B$9)</f>
        <v>23.336971131523391</v>
      </c>
      <c r="S1728" s="4">
        <f>(O1728*constantes!$B$4)+(P1728*constantes!$C$5)+(D1728*constantes!$B$6)+(Q1728*constantes!$B$8)+(F1728*constantes!$B$9)</f>
        <v>23.67105990822558</v>
      </c>
      <c r="T1728">
        <f>(O1728*constantes!$D$4)+(P1728*constantes!$D$5)+(D1728*constantes!$D$6)+(Q1728*constantes!$D$8)+(F1728*constantes!$D$9)</f>
        <v>25.363895695039599</v>
      </c>
      <c r="U1728">
        <f>(O1728*constantes!$D$4)+(P1728*constantes!$E$5)+(D1728*constantes!$D$6)+(Q1728*constantes!$D$8)+(F1728*constantes!$D$9)</f>
        <v>25.689217206244859</v>
      </c>
      <c r="V1728" s="5">
        <f t="shared" si="383"/>
        <v>6.5133726342901266E-2</v>
      </c>
      <c r="W1728" s="5">
        <f t="shared" si="384"/>
        <v>8.9779154073091672E-2</v>
      </c>
      <c r="X1728" s="6">
        <f t="shared" si="385"/>
        <v>2.729966533049577E-2</v>
      </c>
      <c r="Y1728" s="6">
        <f t="shared" si="386"/>
        <v>3.7596246744514561E-2</v>
      </c>
      <c r="AA1728">
        <f>(O1728*constantes!$B$4)+(LN(110)*constantes!$B$5)+(LN(22)*constantes!$B$8)+(F1728*constantes!$B$9)</f>
        <v>22.574773704658814</v>
      </c>
      <c r="AB1728">
        <f t="shared" si="387"/>
        <v>3.0940270522043956E-2</v>
      </c>
      <c r="AC1728">
        <f>(O1728*constantes!$D$4)+(LN(110)*constantes!$D$5)+(LN(22)*constantes!$D$8)+(F1728*constantes!$D$9)</f>
        <v>24.771131368454586</v>
      </c>
      <c r="AD1728" s="7">
        <f t="shared" si="388"/>
        <v>1.5184528759381921E-2</v>
      </c>
      <c r="AF1728">
        <f>(O1728*constantes!$B$4)+(LN(125)*constantes!$B$5)+(LN(22.5)*constantes!$B$8)+(F1728*constantes!$B$9)</f>
        <v>22.829730641413207</v>
      </c>
      <c r="AG1728">
        <f t="shared" si="389"/>
        <v>3.974481175054656E-2</v>
      </c>
      <c r="AH1728">
        <f>(O1728*constantes!$D$4)+(LN(125)*constantes!$D$5)+(LN(22.5)*constantes!$D$8)+(F1728*constantes!$D$9)</f>
        <v>25.142204385062819</v>
      </c>
      <c r="AI1728">
        <f t="shared" si="390"/>
        <v>2.1931490638549711E-2</v>
      </c>
    </row>
    <row r="1729" spans="1:35" x14ac:dyDescent="0.25">
      <c r="A1729" s="11">
        <v>1728</v>
      </c>
      <c r="B1729">
        <v>0</v>
      </c>
      <c r="C1729">
        <v>54</v>
      </c>
      <c r="D1729">
        <v>0</v>
      </c>
      <c r="E1729">
        <v>1</v>
      </c>
      <c r="F1729">
        <v>0</v>
      </c>
      <c r="G1729">
        <v>148</v>
      </c>
      <c r="H1729">
        <v>34.130000000000003</v>
      </c>
      <c r="I1729">
        <f>IF(AND(B1729=1,E1729=0),V1729,IF(AND(B1729=1,E1729=1),W1729,IF(AND(B1729=0,E1729=0),X1729,IF(AND(B1729=0,E1729=1),Y1729,ERROR))))</f>
        <v>0.14066317780980109</v>
      </c>
      <c r="K1729">
        <f t="shared" si="378"/>
        <v>5.2338355969762884E-2</v>
      </c>
      <c r="L1729">
        <f t="shared" si="379"/>
        <v>3.6413005758055728E-2</v>
      </c>
      <c r="M1729" s="22" t="str">
        <f t="shared" si="377"/>
        <v>Elevated Risk</v>
      </c>
      <c r="O1729">
        <f t="shared" si="380"/>
        <v>3.9889840465642745</v>
      </c>
      <c r="P1729">
        <f t="shared" si="381"/>
        <v>4.9972122737641147</v>
      </c>
      <c r="Q1729">
        <f t="shared" si="382"/>
        <v>3.5301767629186158</v>
      </c>
      <c r="R1729">
        <f>(O1729*constantes!$B$4)+(P1729*constantes!$B$5)+(D1729*constantes!$B$6)+(Q1729*constantes!$B$8)+(F1729*constantes!$B$9)</f>
        <v>24.486394554746052</v>
      </c>
      <c r="S1729" s="4">
        <f>(O1729*constantes!$B$4)+(P1729*constantes!$C$5)+(D1729*constantes!$B$6)+(Q1729*constantes!$B$8)+(F1729*constantes!$B$9)</f>
        <v>24.844394842038511</v>
      </c>
      <c r="T1729">
        <f>(O1729*constantes!$D$4)+(P1729*constantes!$D$5)+(D1729*constantes!$D$6)+(Q1729*constantes!$D$8)+(F1729*constantes!$D$9)</f>
        <v>26.715816066620608</v>
      </c>
      <c r="U1729">
        <f>(O1729*constantes!$D$4)+(P1729*constantes!$E$5)+(D1729*constantes!$D$6)+(Q1729*constantes!$D$8)+(F1729*constantes!$D$9)</f>
        <v>27.064421594838397</v>
      </c>
      <c r="V1729" s="5">
        <f t="shared" si="383"/>
        <v>0.19151027962042755</v>
      </c>
      <c r="W1729" s="5">
        <f t="shared" si="384"/>
        <v>0.26221212804870608</v>
      </c>
      <c r="X1729" s="6">
        <f t="shared" si="385"/>
        <v>0.10145256938429126</v>
      </c>
      <c r="Y1729" s="6">
        <f t="shared" si="386"/>
        <v>0.14066317780980109</v>
      </c>
      <c r="AA1729">
        <f>(O1729*constantes!$B$4)+(LN(110)*constantes!$B$5)+(LN(22)*constantes!$B$8)+(F1729*constantes!$B$9)</f>
        <v>23.587800620315793</v>
      </c>
      <c r="AB1729">
        <f t="shared" si="387"/>
        <v>8.2913210367502876E-2</v>
      </c>
      <c r="AC1729">
        <f>(O1729*constantes!$D$4)+(LN(110)*constantes!$D$5)+(LN(22)*constantes!$D$8)+(F1729*constantes!$D$9)</f>
        <v>25.656628499605237</v>
      </c>
      <c r="AD1729" s="7">
        <f t="shared" si="388"/>
        <v>3.6413005758055728E-2</v>
      </c>
      <c r="AF1729">
        <f>(O1729*constantes!$B$4)+(LN(125)*constantes!$B$5)+(LN(22.5)*constantes!$B$8)+(F1729*constantes!$B$9)</f>
        <v>23.84275755707019</v>
      </c>
      <c r="AG1729">
        <f t="shared" si="389"/>
        <v>0.10567740925235103</v>
      </c>
      <c r="AH1729">
        <f>(O1729*constantes!$D$4)+(LN(125)*constantes!$D$5)+(LN(22.5)*constantes!$D$8)+(F1729*constantes!$D$9)</f>
        <v>26.027701516213469</v>
      </c>
      <c r="AI1729">
        <f t="shared" si="390"/>
        <v>5.2338355969762884E-2</v>
      </c>
    </row>
    <row r="1730" spans="1:35" x14ac:dyDescent="0.25">
      <c r="A1730" s="11">
        <v>1729</v>
      </c>
      <c r="B1730">
        <v>1</v>
      </c>
      <c r="C1730">
        <v>38</v>
      </c>
      <c r="D1730">
        <v>1</v>
      </c>
      <c r="E1730">
        <v>0</v>
      </c>
      <c r="F1730">
        <v>0</v>
      </c>
      <c r="G1730">
        <v>124</v>
      </c>
      <c r="H1730">
        <v>26.68</v>
      </c>
      <c r="I1730">
        <f>IF(AND(B1730=1,E1730=0),V1730,IF(AND(B1730=1,E1730=1),W1730,IF(AND(B1730=0,E1730=0),X1730,IF(AND(B1730=0,E1730=1),Y1730,ERROR))))</f>
        <v>8.2184918308872645E-2</v>
      </c>
      <c r="K1730">
        <f t="shared" si="378"/>
        <v>3.6714933714987352E-2</v>
      </c>
      <c r="L1730">
        <f t="shared" si="379"/>
        <v>2.8571578401445974E-2</v>
      </c>
      <c r="M1730" s="22" t="str">
        <f t="shared" si="377"/>
        <v>Elevated Risk</v>
      </c>
      <c r="O1730">
        <f t="shared" si="380"/>
        <v>3.6375861597263857</v>
      </c>
      <c r="P1730">
        <f t="shared" si="381"/>
        <v>4.8202815656050371</v>
      </c>
      <c r="Q1730">
        <f t="shared" si="382"/>
        <v>3.2839142210474228</v>
      </c>
      <c r="R1730">
        <f>(O1730*constantes!$B$4)+(P1730*constantes!$B$5)+(D1730*constantes!$B$6)+(Q1730*constantes!$B$8)+(F1730*constantes!$B$9)</f>
        <v>23.578586815524211</v>
      </c>
      <c r="S1730" s="4">
        <f>(O1730*constantes!$B$4)+(P1730*constantes!$C$5)+(D1730*constantes!$B$6)+(Q1730*constantes!$B$8)+(F1730*constantes!$B$9)</f>
        <v>23.923911786884155</v>
      </c>
      <c r="T1730">
        <f>(O1730*constantes!$D$4)+(P1730*constantes!$D$5)+(D1730*constantes!$D$6)+(Q1730*constantes!$D$8)+(F1730*constantes!$D$9)</f>
        <v>25.754725935863238</v>
      </c>
      <c r="U1730">
        <f>(O1730*constantes!$D$4)+(P1730*constantes!$E$5)+(D1730*constantes!$D$6)+(Q1730*constantes!$D$8)+(F1730*constantes!$D$9)</f>
        <v>26.090988777879843</v>
      </c>
      <c r="V1730" s="5">
        <f t="shared" si="383"/>
        <v>8.2184918308872645E-2</v>
      </c>
      <c r="W1730" s="5">
        <f t="shared" si="384"/>
        <v>0.11408182673142164</v>
      </c>
      <c r="X1730" s="6">
        <f t="shared" si="385"/>
        <v>4.0089894987420216E-2</v>
      </c>
      <c r="Y1730" s="6">
        <f t="shared" si="386"/>
        <v>5.5660844115591912E-2</v>
      </c>
      <c r="AA1730">
        <f>(O1730*constantes!$B$4)+(LN(110)*constantes!$B$5)+(LN(22)*constantes!$B$8)+(F1730*constantes!$B$9)</f>
        <v>22.493913054504919</v>
      </c>
      <c r="AB1730">
        <f t="shared" si="387"/>
        <v>2.8571578401445974E-2</v>
      </c>
      <c r="AC1730">
        <f>(O1730*constantes!$D$4)+(LN(110)*constantes!$D$5)+(LN(22)*constantes!$D$8)+(F1730*constantes!$D$9)</f>
        <v>24.700450251667263</v>
      </c>
      <c r="AD1730" s="7">
        <f t="shared" si="388"/>
        <v>1.4155691081518817E-2</v>
      </c>
      <c r="AF1730">
        <f>(O1730*constantes!$B$4)+(LN(125)*constantes!$B$5)+(LN(22.5)*constantes!$B$8)+(F1730*constantes!$B$9)</f>
        <v>22.748869991259316</v>
      </c>
      <c r="AG1730">
        <f t="shared" si="389"/>
        <v>3.6714933714987352E-2</v>
      </c>
      <c r="AH1730">
        <f>(O1730*constantes!$D$4)+(LN(125)*constantes!$D$5)+(LN(22.5)*constantes!$D$8)+(F1730*constantes!$D$9)</f>
        <v>25.071523268275495</v>
      </c>
      <c r="AI1730">
        <f t="shared" si="390"/>
        <v>2.0450275544260377E-2</v>
      </c>
    </row>
    <row r="1731" spans="1:35" x14ac:dyDescent="0.25">
      <c r="A1731" s="11">
        <v>1730</v>
      </c>
      <c r="B1731">
        <v>0</v>
      </c>
      <c r="C1731">
        <v>38</v>
      </c>
      <c r="D1731">
        <v>0</v>
      </c>
      <c r="E1731">
        <v>0</v>
      </c>
      <c r="F1731">
        <v>0</v>
      </c>
      <c r="G1731">
        <v>124</v>
      </c>
      <c r="H1731">
        <v>23.66</v>
      </c>
      <c r="I1731">
        <f>IF(AND(B1731=1,E1731=0),V1731,IF(AND(B1731=1,E1731=1),W1731,IF(AND(B1731=0,E1731=0),X1731,IF(AND(B1731=0,E1731=1),Y1731,ERROR))))</f>
        <v>2.0513257006658181E-2</v>
      </c>
      <c r="K1731">
        <f t="shared" si="378"/>
        <v>2.0450275544260377E-2</v>
      </c>
      <c r="L1731">
        <f t="shared" si="379"/>
        <v>1.4155691081518817E-2</v>
      </c>
      <c r="M1731" s="22" t="str">
        <f t="shared" ref="M1731:M1794" si="391">_xlfn.IFS(I1731&lt;=(L1731*1.05),"OPTIMAL",I1731&lt;=(K1731*1.1),"NORMAL",I1731&lt;=0.3,"Elevated Risk",I1731&gt;0.3,"'&gt;30%")</f>
        <v>NORMAL</v>
      </c>
      <c r="O1731">
        <f t="shared" si="380"/>
        <v>3.6375861597263857</v>
      </c>
      <c r="P1731">
        <f t="shared" si="381"/>
        <v>4.8202815656050371</v>
      </c>
      <c r="Q1731">
        <f t="shared" si="382"/>
        <v>3.1637858585502405</v>
      </c>
      <c r="R1731">
        <f>(O1731*constantes!$B$4)+(P1731*constantes!$B$5)+(D1731*constantes!$B$6)+(Q1731*constantes!$B$8)+(F1731*constantes!$B$9)</f>
        <v>22.77382265358732</v>
      </c>
      <c r="S1731" s="4">
        <f>(O1731*constantes!$B$4)+(P1731*constantes!$C$5)+(D1731*constantes!$B$6)+(Q1731*constantes!$B$8)+(F1731*constantes!$B$9)</f>
        <v>23.119147624947264</v>
      </c>
      <c r="T1731">
        <f>(O1731*constantes!$D$4)+(P1731*constantes!$D$5)+(D1731*constantes!$D$6)+(Q1731*constantes!$D$8)+(F1731*constantes!$D$9)</f>
        <v>25.074630310536552</v>
      </c>
      <c r="U1731">
        <f>(O1731*constantes!$D$4)+(P1731*constantes!$E$5)+(D1731*constantes!$D$6)+(Q1731*constantes!$D$8)+(F1731*constantes!$D$9)</f>
        <v>25.410893152553157</v>
      </c>
      <c r="V1731" s="5">
        <f t="shared" si="383"/>
        <v>3.7624922809143646E-2</v>
      </c>
      <c r="W1731" s="5">
        <f t="shared" si="384"/>
        <v>5.2727845995220401E-2</v>
      </c>
      <c r="X1731" s="6">
        <f t="shared" si="385"/>
        <v>2.0513257006658181E-2</v>
      </c>
      <c r="Y1731" s="6">
        <f t="shared" si="386"/>
        <v>2.8594348506879919E-2</v>
      </c>
      <c r="AA1731">
        <f>(O1731*constantes!$B$4)+(LN(110)*constantes!$B$5)+(LN(22)*constantes!$B$8)+(F1731*constantes!$B$9)</f>
        <v>22.493913054504919</v>
      </c>
      <c r="AB1731">
        <f t="shared" si="387"/>
        <v>2.8571578401445974E-2</v>
      </c>
      <c r="AC1731">
        <f>(O1731*constantes!$D$4)+(LN(110)*constantes!$D$5)+(LN(22)*constantes!$D$8)+(F1731*constantes!$D$9)</f>
        <v>24.700450251667263</v>
      </c>
      <c r="AD1731" s="7">
        <f t="shared" si="388"/>
        <v>1.4155691081518817E-2</v>
      </c>
      <c r="AF1731">
        <f>(O1731*constantes!$B$4)+(LN(125)*constantes!$B$5)+(LN(22.5)*constantes!$B$8)+(F1731*constantes!$B$9)</f>
        <v>22.748869991259316</v>
      </c>
      <c r="AG1731">
        <f t="shared" si="389"/>
        <v>3.6714933714987352E-2</v>
      </c>
      <c r="AH1731">
        <f>(O1731*constantes!$D$4)+(LN(125)*constantes!$D$5)+(LN(22.5)*constantes!$D$8)+(F1731*constantes!$D$9)</f>
        <v>25.071523268275495</v>
      </c>
      <c r="AI1731">
        <f t="shared" si="390"/>
        <v>2.0450275544260377E-2</v>
      </c>
    </row>
    <row r="1732" spans="1:35" x14ac:dyDescent="0.25">
      <c r="A1732" s="11">
        <v>1731</v>
      </c>
      <c r="B1732">
        <v>0</v>
      </c>
      <c r="C1732">
        <v>55</v>
      </c>
      <c r="D1732">
        <v>1</v>
      </c>
      <c r="E1732">
        <v>0</v>
      </c>
      <c r="F1732">
        <v>0</v>
      </c>
      <c r="G1732">
        <v>141</v>
      </c>
      <c r="H1732">
        <v>24.99</v>
      </c>
      <c r="I1732">
        <f>IF(AND(B1732=1,E1732=0),V1732,IF(AND(B1732=1,E1732=1),W1732,IF(AND(B1732=0,E1732=0),X1732,IF(AND(B1732=0,E1732=1),Y1732,ERROR))))</f>
        <v>0.14386879860273316</v>
      </c>
      <c r="K1732">
        <f t="shared" si="378"/>
        <v>5.4942946453026109E-2</v>
      </c>
      <c r="L1732">
        <f t="shared" si="379"/>
        <v>3.8241136753246696E-2</v>
      </c>
      <c r="M1732" s="22" t="str">
        <f t="shared" si="391"/>
        <v>Elevated Risk</v>
      </c>
      <c r="O1732">
        <f t="shared" si="380"/>
        <v>4.0073331852324712</v>
      </c>
      <c r="P1732">
        <f t="shared" si="381"/>
        <v>4.9487598903781684</v>
      </c>
      <c r="Q1732">
        <f t="shared" si="382"/>
        <v>3.2184757448468608</v>
      </c>
      <c r="R1732">
        <f>(O1732*constantes!$B$4)+(P1732*constantes!$B$5)+(D1732*constantes!$B$6)+(Q1732*constantes!$B$8)+(F1732*constantes!$B$9)</f>
        <v>24.916054425986253</v>
      </c>
      <c r="S1732" s="4">
        <f>(O1732*constantes!$B$4)+(P1732*constantes!$C$5)+(D1732*constantes!$B$6)+(Q1732*constantes!$B$8)+(F1732*constantes!$B$9)</f>
        <v>25.270583584532943</v>
      </c>
      <c r="T1732">
        <f>(O1732*constantes!$D$4)+(P1732*constantes!$D$5)+(D1732*constantes!$D$6)+(Q1732*constantes!$D$8)+(F1732*constantes!$D$9)</f>
        <v>27.088776018137136</v>
      </c>
      <c r="U1732">
        <f>(O1732*constantes!$D$4)+(P1732*constantes!$E$5)+(D1732*constantes!$D$6)+(Q1732*constantes!$D$8)+(F1732*constantes!$D$9)</f>
        <v>27.434001508089917</v>
      </c>
      <c r="V1732" s="5">
        <f t="shared" si="383"/>
        <v>0.27869291207711033</v>
      </c>
      <c r="W1732" s="5">
        <f t="shared" si="384"/>
        <v>0.37230448681190231</v>
      </c>
      <c r="X1732" s="6">
        <f t="shared" si="385"/>
        <v>0.14386879860273316</v>
      </c>
      <c r="Y1732" s="6">
        <f t="shared" si="386"/>
        <v>0.19698041388022669</v>
      </c>
      <c r="AA1732">
        <f>(O1732*constantes!$B$4)+(LN(110)*constantes!$B$5)+(LN(22)*constantes!$B$8)+(F1732*constantes!$B$9)</f>
        <v>23.644920755024344</v>
      </c>
      <c r="AB1732">
        <f t="shared" si="387"/>
        <v>8.7567364830949512E-2</v>
      </c>
      <c r="AC1732">
        <f>(O1732*constantes!$D$4)+(LN(110)*constantes!$D$5)+(LN(22)*constantes!$D$8)+(F1732*constantes!$D$9)</f>
        <v>25.706557790361106</v>
      </c>
      <c r="AD1732" s="7">
        <f t="shared" si="388"/>
        <v>3.8241136753246696E-2</v>
      </c>
      <c r="AF1732">
        <f>(O1732*constantes!$B$4)+(LN(125)*constantes!$B$5)+(LN(22.5)*constantes!$B$8)+(F1732*constantes!$B$9)</f>
        <v>23.899877691778737</v>
      </c>
      <c r="AG1732">
        <f t="shared" si="389"/>
        <v>0.11152976090806932</v>
      </c>
      <c r="AH1732">
        <f>(O1732*constantes!$D$4)+(LN(125)*constantes!$D$5)+(LN(22.5)*constantes!$D$8)+(F1732*constantes!$D$9)</f>
        <v>26.077630806969339</v>
      </c>
      <c r="AI1732">
        <f t="shared" si="390"/>
        <v>5.4942946453026109E-2</v>
      </c>
    </row>
    <row r="1733" spans="1:35" x14ac:dyDescent="0.25">
      <c r="A1733" s="11">
        <v>1732</v>
      </c>
      <c r="B1733">
        <v>0</v>
      </c>
      <c r="C1733">
        <v>59</v>
      </c>
      <c r="D1733">
        <v>0</v>
      </c>
      <c r="E1733">
        <v>0</v>
      </c>
      <c r="F1733">
        <v>0</v>
      </c>
      <c r="G1733">
        <v>122</v>
      </c>
      <c r="H1733">
        <v>23.76</v>
      </c>
      <c r="I1733">
        <f>IF(AND(B1733=1,E1733=0),V1733,IF(AND(B1733=1,E1733=1),W1733,IF(AND(B1733=0,E1733=0),X1733,IF(AND(B1733=0,E1733=1),Y1733,ERROR))))</f>
        <v>6.3580438311037435E-2</v>
      </c>
      <c r="K1733">
        <f t="shared" si="378"/>
        <v>6.6117954736533924E-2</v>
      </c>
      <c r="L1733">
        <f t="shared" si="379"/>
        <v>4.6102547085629553E-2</v>
      </c>
      <c r="M1733" s="22" t="str">
        <f t="shared" si="391"/>
        <v>NORMAL</v>
      </c>
      <c r="O1733">
        <f t="shared" si="380"/>
        <v>4.0775374439057197</v>
      </c>
      <c r="P1733">
        <f t="shared" si="381"/>
        <v>4.8040210447332568</v>
      </c>
      <c r="Q1733">
        <f t="shared" si="382"/>
        <v>3.1680034944944442</v>
      </c>
      <c r="R1733">
        <f>(O1733*constantes!$B$4)+(P1733*constantes!$B$5)+(D1733*constantes!$B$6)+(Q1733*constantes!$B$8)+(F1733*constantes!$B$9)</f>
        <v>24.116552451374879</v>
      </c>
      <c r="S1733" s="4">
        <f>(O1733*constantes!$B$4)+(P1733*constantes!$C$5)+(D1733*constantes!$B$6)+(Q1733*constantes!$B$8)+(F1733*constantes!$B$9)</f>
        <v>24.46071251901957</v>
      </c>
      <c r="T1733">
        <f>(O1733*constantes!$D$4)+(P1733*constantes!$D$5)+(D1733*constantes!$D$6)+(Q1733*constantes!$D$8)+(F1733*constantes!$D$9)</f>
        <v>26.228185435989445</v>
      </c>
      <c r="U1733">
        <f>(O1733*constantes!$D$4)+(P1733*constantes!$E$5)+(D1733*constantes!$D$6)+(Q1733*constantes!$D$8)+(F1733*constantes!$D$9)</f>
        <v>26.563313944070035</v>
      </c>
      <c r="V1733" s="5">
        <f t="shared" si="383"/>
        <v>0.1365890762757892</v>
      </c>
      <c r="W1733" s="5">
        <f t="shared" si="384"/>
        <v>0.18714062178724844</v>
      </c>
      <c r="X1733" s="6">
        <f t="shared" si="385"/>
        <v>6.3580438311037435E-2</v>
      </c>
      <c r="Y1733" s="6">
        <f t="shared" si="386"/>
        <v>8.7753296369651568E-2</v>
      </c>
      <c r="AA1733">
        <f>(O1733*constantes!$B$4)+(LN(110)*constantes!$B$5)+(LN(22)*constantes!$B$8)+(F1733*constantes!$B$9)</f>
        <v>23.863463804103819</v>
      </c>
      <c r="AB1733">
        <f t="shared" si="387"/>
        <v>0.10776479003769468</v>
      </c>
      <c r="AC1733">
        <f>(O1733*constantes!$D$4)+(LN(110)*constantes!$D$5)+(LN(22)*constantes!$D$8)+(F1733*constantes!$D$9)</f>
        <v>25.897588492509126</v>
      </c>
      <c r="AD1733" s="7">
        <f t="shared" si="388"/>
        <v>4.6102547085629553E-2</v>
      </c>
      <c r="AF1733">
        <f>(O1733*constantes!$B$4)+(LN(125)*constantes!$B$5)+(LN(22.5)*constantes!$B$8)+(F1733*constantes!$B$9)</f>
        <v>24.118420740858213</v>
      </c>
      <c r="AG1733">
        <f t="shared" si="389"/>
        <v>0.13682617258299834</v>
      </c>
      <c r="AH1733">
        <f>(O1733*constantes!$D$4)+(LN(125)*constantes!$D$5)+(LN(22.5)*constantes!$D$8)+(F1733*constantes!$D$9)</f>
        <v>26.268661509117358</v>
      </c>
      <c r="AI1733">
        <f t="shared" si="390"/>
        <v>6.6117954736533924E-2</v>
      </c>
    </row>
    <row r="1734" spans="1:35" x14ac:dyDescent="0.25">
      <c r="A1734" s="11">
        <v>1733</v>
      </c>
      <c r="B1734">
        <v>1</v>
      </c>
      <c r="C1734">
        <v>45</v>
      </c>
      <c r="D1734">
        <v>1</v>
      </c>
      <c r="E1734">
        <v>0</v>
      </c>
      <c r="F1734">
        <v>0</v>
      </c>
      <c r="G1734">
        <v>105.5</v>
      </c>
      <c r="H1734">
        <v>23.21</v>
      </c>
      <c r="I1734">
        <f>IF(AND(B1734=1,E1734=0),V1734,IF(AND(B1734=1,E1734=1),W1734,IF(AND(B1734=0,E1734=0),X1734,IF(AND(B1734=0,E1734=1),Y1734,ERROR))))</f>
        <v>9.1827789879065813E-2</v>
      </c>
      <c r="K1734">
        <f t="shared" si="378"/>
        <v>6.1354256697024101E-2</v>
      </c>
      <c r="L1734">
        <f t="shared" si="379"/>
        <v>4.7883245315309741E-2</v>
      </c>
      <c r="M1734" s="22" t="str">
        <f t="shared" si="391"/>
        <v>Elevated Risk</v>
      </c>
      <c r="O1734">
        <f t="shared" si="380"/>
        <v>3.8066624897703196</v>
      </c>
      <c r="P1734">
        <f t="shared" si="381"/>
        <v>4.6587109529161213</v>
      </c>
      <c r="Q1734">
        <f t="shared" si="382"/>
        <v>3.1445832202863455</v>
      </c>
      <c r="R1734">
        <f>(O1734*constantes!$B$4)+(P1734*constantes!$B$5)+(D1734*constantes!$B$6)+(Q1734*constantes!$B$8)+(F1734*constantes!$B$9)</f>
        <v>23.69473081823746</v>
      </c>
      <c r="S1734" s="4">
        <f>(O1734*constantes!$B$4)+(P1734*constantes!$C$5)+(D1734*constantes!$B$6)+(Q1734*constantes!$B$8)+(F1734*constantes!$B$9)</f>
        <v>24.028480870904374</v>
      </c>
      <c r="T1734">
        <f>(O1734*constantes!$D$4)+(P1734*constantes!$D$5)+(D1734*constantes!$D$6)+(Q1734*constantes!$D$8)+(F1734*constantes!$D$9)</f>
        <v>25.689077898978006</v>
      </c>
      <c r="U1734">
        <f>(O1734*constantes!$D$4)+(P1734*constantes!$E$5)+(D1734*constantes!$D$6)+(Q1734*constantes!$D$8)+(F1734*constantes!$D$9)</f>
        <v>26.014069575053437</v>
      </c>
      <c r="V1734" s="5">
        <f t="shared" si="383"/>
        <v>9.1827789879065813E-2</v>
      </c>
      <c r="W1734" s="5">
        <f t="shared" si="384"/>
        <v>0.12583241496721853</v>
      </c>
      <c r="X1734" s="6">
        <f t="shared" si="385"/>
        <v>3.7591109369693787E-2</v>
      </c>
      <c r="Y1734" s="6">
        <f t="shared" si="386"/>
        <v>5.1648349087480061E-2</v>
      </c>
      <c r="AA1734">
        <f>(O1734*constantes!$B$4)+(LN(110)*constantes!$B$5)+(LN(22)*constantes!$B$8)+(F1734*constantes!$B$9)</f>
        <v>23.020240906878485</v>
      </c>
      <c r="AB1734">
        <f t="shared" si="387"/>
        <v>4.7883245315309741E-2</v>
      </c>
      <c r="AC1734">
        <f>(O1734*constantes!$D$4)+(LN(110)*constantes!$D$5)+(LN(22)*constantes!$D$8)+(F1734*constantes!$D$9)</f>
        <v>25.16051878105991</v>
      </c>
      <c r="AD1734" s="7">
        <f t="shared" si="388"/>
        <v>2.2332293193086827E-2</v>
      </c>
      <c r="AF1734">
        <f>(O1734*constantes!$B$4)+(LN(125)*constantes!$B$5)+(LN(22.5)*constantes!$B$8)+(F1734*constantes!$B$9)</f>
        <v>23.275197843632878</v>
      </c>
      <c r="AG1734">
        <f t="shared" si="389"/>
        <v>6.1354256697024101E-2</v>
      </c>
      <c r="AH1734">
        <f>(O1734*constantes!$D$4)+(LN(125)*constantes!$D$5)+(LN(22.5)*constantes!$D$8)+(F1734*constantes!$D$9)</f>
        <v>25.531591797668142</v>
      </c>
      <c r="AI1734">
        <f t="shared" si="390"/>
        <v>3.2202898660143586E-2</v>
      </c>
    </row>
    <row r="1735" spans="1:35" x14ac:dyDescent="0.25">
      <c r="A1735" s="11">
        <v>1734</v>
      </c>
      <c r="B1735">
        <v>1</v>
      </c>
      <c r="C1735">
        <v>54</v>
      </c>
      <c r="D1735">
        <v>1</v>
      </c>
      <c r="E1735">
        <v>0</v>
      </c>
      <c r="F1735">
        <v>0</v>
      </c>
      <c r="G1735">
        <v>127</v>
      </c>
      <c r="H1735">
        <v>27.97</v>
      </c>
      <c r="I1735">
        <f>IF(AND(B1735=1,E1735=0),V1735,IF(AND(B1735=1,E1735=1),W1735,IF(AND(B1735=0,E1735=0),X1735,IF(AND(B1735=0,E1735=1),Y1735,ERROR))))</f>
        <v>0.24261716983058845</v>
      </c>
      <c r="K1735">
        <f t="shared" si="378"/>
        <v>0.10567740925235103</v>
      </c>
      <c r="L1735">
        <f t="shared" si="379"/>
        <v>8.2913210367502876E-2</v>
      </c>
      <c r="M1735" s="22" t="str">
        <f t="shared" si="391"/>
        <v>Elevated Risk</v>
      </c>
      <c r="O1735">
        <f t="shared" si="380"/>
        <v>3.9889840465642745</v>
      </c>
      <c r="P1735">
        <f t="shared" si="381"/>
        <v>4.8441870864585912</v>
      </c>
      <c r="Q1735">
        <f t="shared" si="382"/>
        <v>3.3311325072138684</v>
      </c>
      <c r="R1735">
        <f>(O1735*constantes!$B$4)+(P1735*constantes!$B$5)+(D1735*constantes!$B$6)+(Q1735*constantes!$B$8)+(F1735*constantes!$B$9)</f>
        <v>24.754254275684268</v>
      </c>
      <c r="S1735" s="4">
        <f>(O1735*constantes!$B$4)+(P1735*constantes!$C$5)+(D1735*constantes!$B$6)+(Q1735*constantes!$B$8)+(F1735*constantes!$B$9)</f>
        <v>25.101291838558161</v>
      </c>
      <c r="T1735">
        <f>(O1735*constantes!$D$4)+(P1735*constantes!$D$5)+(D1735*constantes!$D$6)+(Q1735*constantes!$D$8)+(F1735*constantes!$D$9)</f>
        <v>26.802288611267979</v>
      </c>
      <c r="U1735">
        <f>(O1735*constantes!$D$4)+(P1735*constantes!$E$5)+(D1735*constantes!$D$6)+(Q1735*constantes!$D$8)+(F1735*constantes!$D$9)</f>
        <v>27.140219102419334</v>
      </c>
      <c r="V1735" s="5">
        <f t="shared" si="383"/>
        <v>0.24261716983058845</v>
      </c>
      <c r="W1735" s="5">
        <f t="shared" si="384"/>
        <v>0.32508811805003202</v>
      </c>
      <c r="X1735" s="6">
        <f t="shared" si="385"/>
        <v>0.11009271125976483</v>
      </c>
      <c r="Y1735" s="6">
        <f t="shared" si="386"/>
        <v>0.15086023660981829</v>
      </c>
      <c r="AA1735">
        <f>(O1735*constantes!$B$4)+(LN(110)*constantes!$B$5)+(LN(22)*constantes!$B$8)+(F1735*constantes!$B$9)</f>
        <v>23.587800620315793</v>
      </c>
      <c r="AB1735">
        <f t="shared" si="387"/>
        <v>8.2913210367502876E-2</v>
      </c>
      <c r="AC1735">
        <f>(O1735*constantes!$D$4)+(LN(110)*constantes!$D$5)+(LN(22)*constantes!$D$8)+(F1735*constantes!$D$9)</f>
        <v>25.656628499605237</v>
      </c>
      <c r="AD1735" s="7">
        <f t="shared" si="388"/>
        <v>3.6413005758055728E-2</v>
      </c>
      <c r="AF1735">
        <f>(O1735*constantes!$B$4)+(LN(125)*constantes!$B$5)+(LN(22.5)*constantes!$B$8)+(F1735*constantes!$B$9)</f>
        <v>23.84275755707019</v>
      </c>
      <c r="AG1735">
        <f t="shared" si="389"/>
        <v>0.10567740925235103</v>
      </c>
      <c r="AH1735">
        <f>(O1735*constantes!$D$4)+(LN(125)*constantes!$D$5)+(LN(22.5)*constantes!$D$8)+(F1735*constantes!$D$9)</f>
        <v>26.027701516213469</v>
      </c>
      <c r="AI1735">
        <f t="shared" si="390"/>
        <v>5.2338355969762884E-2</v>
      </c>
    </row>
    <row r="1736" spans="1:35" x14ac:dyDescent="0.25">
      <c r="A1736" s="11">
        <v>1735</v>
      </c>
      <c r="B1736">
        <v>0</v>
      </c>
      <c r="C1736">
        <v>48</v>
      </c>
      <c r="D1736">
        <v>0</v>
      </c>
      <c r="E1736">
        <v>0</v>
      </c>
      <c r="F1736">
        <v>0</v>
      </c>
      <c r="G1736">
        <v>120</v>
      </c>
      <c r="H1736">
        <v>28.6</v>
      </c>
      <c r="I1736">
        <f>IF(AND(B1736=1,E1736=0),V1736,IF(AND(B1736=1,E1736=1),W1736,IF(AND(B1736=0,E1736=0),X1736,IF(AND(B1736=0,E1736=1),Y1736,ERROR))))</f>
        <v>3.8559824406986909E-2</v>
      </c>
      <c r="K1736">
        <f t="shared" si="378"/>
        <v>3.8265438641588045E-2</v>
      </c>
      <c r="L1736">
        <f t="shared" si="379"/>
        <v>2.6562184906686825E-2</v>
      </c>
      <c r="M1736" s="22" t="str">
        <f t="shared" si="391"/>
        <v>NORMAL</v>
      </c>
      <c r="O1736">
        <f t="shared" si="380"/>
        <v>3.8712010109078911</v>
      </c>
      <c r="P1736">
        <f t="shared" si="381"/>
        <v>4.7874917427820458</v>
      </c>
      <c r="Q1736">
        <f t="shared" si="382"/>
        <v>3.3534067178258069</v>
      </c>
      <c r="R1736">
        <f>(O1736*constantes!$B$4)+(P1736*constantes!$B$5)+(D1736*constantes!$B$6)+(Q1736*constantes!$B$8)+(F1736*constantes!$B$9)</f>
        <v>23.590554324806714</v>
      </c>
      <c r="S1736" s="4">
        <f>(O1736*constantes!$B$4)+(P1736*constantes!$C$5)+(D1736*constantes!$B$6)+(Q1736*constantes!$B$8)+(F1736*constantes!$B$9)</f>
        <v>23.933530233259617</v>
      </c>
      <c r="T1736">
        <f>(O1736*constantes!$D$4)+(P1736*constantes!$D$5)+(D1736*constantes!$D$6)+(Q1736*constantes!$D$8)+(F1736*constantes!$D$9)</f>
        <v>25.715021517428625</v>
      </c>
      <c r="U1736">
        <f>(O1736*constantes!$D$4)+(P1736*constantes!$E$5)+(D1736*constantes!$D$6)+(Q1736*constantes!$D$8)+(F1736*constantes!$D$9)</f>
        <v>26.0489969414051</v>
      </c>
      <c r="V1736" s="5">
        <f t="shared" si="383"/>
        <v>8.3132065633043206E-2</v>
      </c>
      <c r="W1736" s="5">
        <f t="shared" si="384"/>
        <v>0.11511837331298536</v>
      </c>
      <c r="X1736" s="6">
        <f t="shared" si="385"/>
        <v>3.8559824406986909E-2</v>
      </c>
      <c r="Y1736" s="6">
        <f t="shared" si="386"/>
        <v>5.343423336661357E-2</v>
      </c>
      <c r="AA1736">
        <f>(O1736*constantes!$B$4)+(LN(110)*constantes!$B$5)+(LN(22)*constantes!$B$8)+(F1736*constantes!$B$9)</f>
        <v>23.221146741638901</v>
      </c>
      <c r="AB1736">
        <f t="shared" si="387"/>
        <v>5.8221930281009082E-2</v>
      </c>
      <c r="AC1736">
        <f>(O1736*constantes!$D$4)+(LN(110)*constantes!$D$5)+(LN(22)*constantes!$D$8)+(F1736*constantes!$D$9)</f>
        <v>25.336132614771724</v>
      </c>
      <c r="AD1736" s="7">
        <f t="shared" si="388"/>
        <v>2.6562184906686825E-2</v>
      </c>
      <c r="AF1736">
        <f>(O1736*constantes!$B$4)+(LN(125)*constantes!$B$5)+(LN(22.5)*constantes!$B$8)+(F1736*constantes!$B$9)</f>
        <v>23.47610367839329</v>
      </c>
      <c r="AG1736">
        <f t="shared" si="389"/>
        <v>7.448581103683527E-2</v>
      </c>
      <c r="AH1736">
        <f>(O1736*constantes!$D$4)+(LN(125)*constantes!$D$5)+(LN(22.5)*constantes!$D$8)+(F1736*constantes!$D$9)</f>
        <v>25.707205631379956</v>
      </c>
      <c r="AI1736">
        <f t="shared" si="390"/>
        <v>3.8265438641588045E-2</v>
      </c>
    </row>
    <row r="1737" spans="1:35" x14ac:dyDescent="0.25">
      <c r="A1737" s="11">
        <v>1736</v>
      </c>
      <c r="B1737">
        <v>0</v>
      </c>
      <c r="C1737">
        <v>52</v>
      </c>
      <c r="D1737">
        <v>0</v>
      </c>
      <c r="E1737">
        <v>1</v>
      </c>
      <c r="F1737">
        <v>0</v>
      </c>
      <c r="G1737">
        <v>159</v>
      </c>
      <c r="H1737">
        <v>30.18</v>
      </c>
      <c r="I1737">
        <f>IF(AND(B1737=1,E1737=0),V1737,IF(AND(B1737=1,E1737=1),W1737,IF(AND(B1737=0,E1737=0),X1737,IF(AND(B1737=0,E1737=1),Y1737,ERROR))))</f>
        <v>0.14610984814952777</v>
      </c>
      <c r="K1737">
        <f t="shared" si="378"/>
        <v>4.7353292556453264E-2</v>
      </c>
      <c r="L1737">
        <f t="shared" si="379"/>
        <v>3.291838619478793E-2</v>
      </c>
      <c r="M1737" s="22" t="str">
        <f t="shared" si="391"/>
        <v>Elevated Risk</v>
      </c>
      <c r="O1737">
        <f t="shared" si="380"/>
        <v>3.9512437185814275</v>
      </c>
      <c r="P1737">
        <f t="shared" si="381"/>
        <v>5.0689042022202315</v>
      </c>
      <c r="Q1737">
        <f t="shared" si="382"/>
        <v>3.4071794533397028</v>
      </c>
      <c r="R1737">
        <f>(O1737*constantes!$B$4)+(P1737*constantes!$B$5)+(D1737*constantes!$B$6)+(Q1737*constantes!$B$8)+(F1737*constantes!$B$9)</f>
        <v>24.404396108874064</v>
      </c>
      <c r="S1737" s="4">
        <f>(O1737*constantes!$B$4)+(P1737*constantes!$C$5)+(D1737*constantes!$B$6)+(Q1737*constantes!$B$8)+(F1737*constantes!$B$9)</f>
        <v>24.767532405921123</v>
      </c>
      <c r="T1737">
        <f>(O1737*constantes!$D$4)+(P1737*constantes!$D$5)+(D1737*constantes!$D$6)+(Q1737*constantes!$D$8)+(F1737*constantes!$D$9)</f>
        <v>26.751902560307602</v>
      </c>
      <c r="U1737">
        <f>(O1737*constantes!$D$4)+(P1737*constantes!$E$5)+(D1737*constantes!$D$6)+(Q1737*constantes!$D$8)+(F1737*constantes!$D$9)</f>
        <v>27.105509317454484</v>
      </c>
      <c r="V1737" s="5">
        <f t="shared" si="383"/>
        <v>0.17786530595632599</v>
      </c>
      <c r="W1737" s="5">
        <f t="shared" si="384"/>
        <v>0.24542518789775081</v>
      </c>
      <c r="X1737" s="6">
        <f t="shared" si="385"/>
        <v>0.10497771875307238</v>
      </c>
      <c r="Y1737" s="6">
        <f t="shared" si="386"/>
        <v>0.14610984814952777</v>
      </c>
      <c r="AA1737">
        <f>(O1737*constantes!$B$4)+(LN(110)*constantes!$B$5)+(LN(22)*constantes!$B$8)+(F1737*constantes!$B$9)</f>
        <v>23.470316488918311</v>
      </c>
      <c r="AB1737">
        <f t="shared" si="387"/>
        <v>7.4072320755760312E-2</v>
      </c>
      <c r="AC1737">
        <f>(O1737*constantes!$D$4)+(LN(110)*constantes!$D$5)+(LN(22)*constantes!$D$8)+(F1737*constantes!$D$9)</f>
        <v>25.553934425340952</v>
      </c>
      <c r="AD1737" s="7">
        <f t="shared" si="388"/>
        <v>3.291838619478793E-2</v>
      </c>
      <c r="AF1737">
        <f>(O1737*constantes!$B$4)+(LN(125)*constantes!$B$5)+(LN(22.5)*constantes!$B$8)+(F1737*constantes!$B$9)</f>
        <v>23.725273425672704</v>
      </c>
      <c r="AG1737">
        <f t="shared" si="389"/>
        <v>9.453671546464415E-2</v>
      </c>
      <c r="AH1737">
        <f>(O1737*constantes!$D$4)+(LN(125)*constantes!$D$5)+(LN(22.5)*constantes!$D$8)+(F1737*constantes!$D$9)</f>
        <v>25.925007441949184</v>
      </c>
      <c r="AI1737">
        <f t="shared" si="390"/>
        <v>4.7353292556453264E-2</v>
      </c>
    </row>
    <row r="1738" spans="1:35" x14ac:dyDescent="0.25">
      <c r="A1738" s="11">
        <v>1737</v>
      </c>
      <c r="B1738">
        <v>1</v>
      </c>
      <c r="C1738">
        <v>47</v>
      </c>
      <c r="D1738">
        <v>0</v>
      </c>
      <c r="E1738">
        <v>0</v>
      </c>
      <c r="F1738">
        <v>0</v>
      </c>
      <c r="G1738">
        <v>142</v>
      </c>
      <c r="H1738">
        <v>28.21</v>
      </c>
      <c r="I1738">
        <f>IF(AND(B1738=1,E1738=0),V1738,IF(AND(B1738=1,E1738=1),W1738,IF(AND(B1738=0,E1738=0),X1738,IF(AND(B1738=0,E1738=1),Y1738,ERROR))))</f>
        <v>0.1040559831357355</v>
      </c>
      <c r="K1738">
        <f t="shared" si="378"/>
        <v>6.9930001122808005E-2</v>
      </c>
      <c r="L1738">
        <f t="shared" si="379"/>
        <v>5.4631350702972536E-2</v>
      </c>
      <c r="M1738" s="22" t="str">
        <f t="shared" si="391"/>
        <v>Elevated Risk</v>
      </c>
      <c r="O1738">
        <f t="shared" si="380"/>
        <v>3.8501476017100584</v>
      </c>
      <c r="P1738">
        <f t="shared" si="381"/>
        <v>4.9558270576012609</v>
      </c>
      <c r="Q1738">
        <f t="shared" si="382"/>
        <v>3.3396765250139051</v>
      </c>
      <c r="R1738">
        <f>(O1738*constantes!$B$4)+(P1738*constantes!$B$5)+(D1738*constantes!$B$6)+(Q1738*constantes!$B$8)+(F1738*constantes!$B$9)</f>
        <v>23.826406494969564</v>
      </c>
      <c r="S1738" s="4">
        <f>(O1738*constantes!$B$4)+(P1738*constantes!$C$5)+(D1738*constantes!$B$6)+(Q1738*constantes!$B$8)+(F1738*constantes!$B$9)</f>
        <v>24.181441945376118</v>
      </c>
      <c r="T1738">
        <f>(O1738*constantes!$D$4)+(P1738*constantes!$D$5)+(D1738*constantes!$D$6)+(Q1738*constantes!$D$8)+(F1738*constantes!$D$9)</f>
        <v>26.124226246595711</v>
      </c>
      <c r="U1738">
        <f>(O1738*constantes!$D$4)+(P1738*constantes!$E$5)+(D1738*constantes!$D$6)+(Q1738*constantes!$D$8)+(F1738*constantes!$D$9)</f>
        <v>26.469944742133972</v>
      </c>
      <c r="V1738" s="5">
        <f t="shared" si="383"/>
        <v>0.1040559831357355</v>
      </c>
      <c r="W1738" s="5">
        <f t="shared" si="384"/>
        <v>0.14504847284314037</v>
      </c>
      <c r="X1738" s="6">
        <f t="shared" si="385"/>
        <v>5.7486839079225693E-2</v>
      </c>
      <c r="Y1738" s="6">
        <f t="shared" si="386"/>
        <v>8.0253792290500336E-2</v>
      </c>
      <c r="AA1738">
        <f>(O1738*constantes!$B$4)+(LN(110)*constantes!$B$5)+(LN(22)*constantes!$B$8)+(F1738*constantes!$B$9)</f>
        <v>23.155608320942413</v>
      </c>
      <c r="AB1738">
        <f t="shared" si="387"/>
        <v>5.4631350702972536E-2</v>
      </c>
      <c r="AC1738">
        <f>(O1738*constantes!$D$4)+(LN(110)*constantes!$D$5)+(LN(22)*constantes!$D$8)+(F1738*constantes!$D$9)</f>
        <v>25.278844814605776</v>
      </c>
      <c r="AD1738" s="7">
        <f t="shared" si="388"/>
        <v>2.5101986203356352E-2</v>
      </c>
      <c r="AF1738">
        <f>(O1738*constantes!$B$4)+(LN(125)*constantes!$B$5)+(LN(22.5)*constantes!$B$8)+(F1738*constantes!$B$9)</f>
        <v>23.410565257696806</v>
      </c>
      <c r="AG1738">
        <f t="shared" si="389"/>
        <v>6.9930001122808005E-2</v>
      </c>
      <c r="AH1738">
        <f>(O1738*constantes!$D$4)+(LN(125)*constantes!$D$5)+(LN(22.5)*constantes!$D$8)+(F1738*constantes!$D$9)</f>
        <v>25.649917831214008</v>
      </c>
      <c r="AI1738">
        <f t="shared" si="390"/>
        <v>3.6173927347526003E-2</v>
      </c>
    </row>
    <row r="1739" spans="1:35" x14ac:dyDescent="0.25">
      <c r="A1739" s="11">
        <v>1738</v>
      </c>
      <c r="B1739">
        <v>1</v>
      </c>
      <c r="C1739">
        <v>56</v>
      </c>
      <c r="D1739">
        <v>0</v>
      </c>
      <c r="E1739">
        <v>0</v>
      </c>
      <c r="F1739">
        <v>0</v>
      </c>
      <c r="G1739">
        <v>123</v>
      </c>
      <c r="H1739">
        <v>25.59</v>
      </c>
      <c r="I1739">
        <f>IF(AND(B1739=1,E1739=0),V1739,IF(AND(B1739=1,E1739=1),W1739,IF(AND(B1739=0,E1739=0),X1739,IF(AND(B1739=0,E1739=1),Y1739,ERROR))))</f>
        <v>0.12578364590762559</v>
      </c>
      <c r="K1739">
        <f t="shared" si="378"/>
        <v>0.11757074595810224</v>
      </c>
      <c r="L1739">
        <f t="shared" si="379"/>
        <v>9.2378774865307212E-2</v>
      </c>
      <c r="M1739" s="22" t="str">
        <f t="shared" si="391"/>
        <v>NORMAL</v>
      </c>
      <c r="O1739">
        <f t="shared" si="380"/>
        <v>4.0253516907351496</v>
      </c>
      <c r="P1739">
        <f t="shared" si="381"/>
        <v>4.8121843553724171</v>
      </c>
      <c r="Q1739">
        <f t="shared" si="382"/>
        <v>3.2422016501716975</v>
      </c>
      <c r="R1739">
        <f>(O1739*constantes!$B$4)+(P1739*constantes!$B$5)+(D1739*constantes!$B$6)+(Q1739*constantes!$B$8)+(F1739*constantes!$B$9)</f>
        <v>24.028065955361772</v>
      </c>
      <c r="S1739" s="4">
        <f>(O1739*constantes!$B$4)+(P1739*constantes!$C$5)+(D1739*constantes!$B$6)+(Q1739*constantes!$B$8)+(F1739*constantes!$B$9)</f>
        <v>24.372810842580652</v>
      </c>
      <c r="T1739">
        <f>(O1739*constantes!$D$4)+(P1739*constantes!$D$5)+(D1739*constantes!$D$6)+(Q1739*constantes!$D$8)+(F1739*constantes!$D$9)</f>
        <v>26.147080813829596</v>
      </c>
      <c r="U1739">
        <f>(O1739*constantes!$D$4)+(P1739*constantes!$E$5)+(D1739*constantes!$D$6)+(Q1739*constantes!$D$8)+(F1739*constantes!$D$9)</f>
        <v>26.48277879446038</v>
      </c>
      <c r="V1739" s="5">
        <f t="shared" si="383"/>
        <v>0.12578364590762559</v>
      </c>
      <c r="W1739" s="5">
        <f t="shared" si="384"/>
        <v>0.17284377962954145</v>
      </c>
      <c r="X1739" s="6">
        <f t="shared" si="385"/>
        <v>5.8775969327016453E-2</v>
      </c>
      <c r="Y1739" s="6">
        <f t="shared" si="386"/>
        <v>8.1247118674251495E-2</v>
      </c>
      <c r="AA1739">
        <f>(O1739*constantes!$B$4)+(LN(110)*constantes!$B$5)+(LN(22)*constantes!$B$8)+(F1739*constantes!$B$9)</f>
        <v>23.701011641913961</v>
      </c>
      <c r="AB1739">
        <f t="shared" si="387"/>
        <v>9.2378774865307212E-2</v>
      </c>
      <c r="AC1739">
        <f>(O1739*constantes!$D$4)+(LN(110)*constantes!$D$5)+(LN(22)*constantes!$D$8)+(F1739*constantes!$D$9)</f>
        <v>25.75558740512928</v>
      </c>
      <c r="AD1739" s="7">
        <f t="shared" si="388"/>
        <v>4.0123743463222783E-2</v>
      </c>
      <c r="AF1739">
        <f>(O1739*constantes!$B$4)+(LN(125)*constantes!$B$5)+(LN(22.5)*constantes!$B$8)+(F1739*constantes!$B$9)</f>
        <v>23.955968578668354</v>
      </c>
      <c r="AG1739">
        <f t="shared" si="389"/>
        <v>0.11757074595810224</v>
      </c>
      <c r="AH1739">
        <f>(O1739*constantes!$D$4)+(LN(125)*constantes!$D$5)+(LN(22.5)*constantes!$D$8)+(F1739*constantes!$D$9)</f>
        <v>26.126660421737512</v>
      </c>
      <c r="AI1739">
        <f t="shared" si="390"/>
        <v>5.7622826233415747E-2</v>
      </c>
    </row>
    <row r="1740" spans="1:35" x14ac:dyDescent="0.25">
      <c r="A1740" s="11">
        <v>1739</v>
      </c>
      <c r="B1740">
        <v>0</v>
      </c>
      <c r="C1740">
        <v>38</v>
      </c>
      <c r="D1740">
        <v>1</v>
      </c>
      <c r="E1740">
        <v>0</v>
      </c>
      <c r="F1740">
        <v>0</v>
      </c>
      <c r="G1740">
        <v>130</v>
      </c>
      <c r="H1740">
        <v>27.51</v>
      </c>
      <c r="I1740">
        <f>IF(AND(B1740=1,E1740=0),V1740,IF(AND(B1740=1,E1740=1),W1740,IF(AND(B1740=0,E1740=0),X1740,IF(AND(B1740=0,E1740=1),Y1740,ERROR))))</f>
        <v>4.6360686285753183E-2</v>
      </c>
      <c r="K1740">
        <f t="shared" si="378"/>
        <v>2.0450275544260377E-2</v>
      </c>
      <c r="L1740">
        <f t="shared" si="379"/>
        <v>1.4155691081518817E-2</v>
      </c>
      <c r="M1740" s="22" t="str">
        <f t="shared" si="391"/>
        <v>Elevated Risk</v>
      </c>
      <c r="O1740">
        <f t="shared" si="380"/>
        <v>3.6375861597263857</v>
      </c>
      <c r="P1740">
        <f t="shared" si="381"/>
        <v>4.8675344504555822</v>
      </c>
      <c r="Q1740">
        <f t="shared" si="382"/>
        <v>3.3145495749364833</v>
      </c>
      <c r="R1740">
        <f>(O1740*constantes!$B$4)+(P1740*constantes!$B$5)+(D1740*constantes!$B$6)+(Q1740*constantes!$B$8)+(F1740*constantes!$B$9)</f>
        <v>23.690531486655388</v>
      </c>
      <c r="S1740" s="4">
        <f>(O1740*constantes!$B$4)+(P1740*constantes!$C$5)+(D1740*constantes!$B$6)+(Q1740*constantes!$B$8)+(F1740*constantes!$B$9)</f>
        <v>24.03924165468603</v>
      </c>
      <c r="T1740">
        <f>(O1740*constantes!$D$4)+(P1740*constantes!$D$5)+(D1740*constantes!$D$6)+(Q1740*constantes!$D$8)+(F1740*constantes!$D$9)</f>
        <v>25.903306372863966</v>
      </c>
      <c r="U1740">
        <f>(O1740*constantes!$D$4)+(P1740*constantes!$E$5)+(D1740*constantes!$D$6)+(Q1740*constantes!$D$8)+(F1740*constantes!$D$9)</f>
        <v>26.242865576127748</v>
      </c>
      <c r="V1740" s="5">
        <f t="shared" si="383"/>
        <v>9.146114415248463E-2</v>
      </c>
      <c r="W1740" s="5">
        <f t="shared" si="384"/>
        <v>0.12710336779314824</v>
      </c>
      <c r="X1740" s="6">
        <f t="shared" si="385"/>
        <v>4.6360686285753183E-2</v>
      </c>
      <c r="Y1740" s="6">
        <f t="shared" si="386"/>
        <v>6.448970563915668E-2</v>
      </c>
      <c r="AA1740">
        <f>(O1740*constantes!$B$4)+(LN(110)*constantes!$B$5)+(LN(22)*constantes!$B$8)+(F1740*constantes!$B$9)</f>
        <v>22.493913054504919</v>
      </c>
      <c r="AB1740">
        <f t="shared" si="387"/>
        <v>2.8571578401445974E-2</v>
      </c>
      <c r="AC1740">
        <f>(O1740*constantes!$D$4)+(LN(110)*constantes!$D$5)+(LN(22)*constantes!$D$8)+(F1740*constantes!$D$9)</f>
        <v>24.700450251667263</v>
      </c>
      <c r="AD1740" s="7">
        <f t="shared" si="388"/>
        <v>1.4155691081518817E-2</v>
      </c>
      <c r="AF1740">
        <f>(O1740*constantes!$B$4)+(LN(125)*constantes!$B$5)+(LN(22.5)*constantes!$B$8)+(F1740*constantes!$B$9)</f>
        <v>22.748869991259316</v>
      </c>
      <c r="AG1740">
        <f t="shared" si="389"/>
        <v>3.6714933714987352E-2</v>
      </c>
      <c r="AH1740">
        <f>(O1740*constantes!$D$4)+(LN(125)*constantes!$D$5)+(LN(22.5)*constantes!$D$8)+(F1740*constantes!$D$9)</f>
        <v>25.071523268275495</v>
      </c>
      <c r="AI1740">
        <f t="shared" si="390"/>
        <v>2.0450275544260377E-2</v>
      </c>
    </row>
    <row r="1741" spans="1:35" x14ac:dyDescent="0.25">
      <c r="A1741" s="11">
        <v>1740</v>
      </c>
      <c r="B1741">
        <v>1</v>
      </c>
      <c r="C1741">
        <v>50</v>
      </c>
      <c r="D1741">
        <v>0</v>
      </c>
      <c r="E1741">
        <v>1</v>
      </c>
      <c r="F1741">
        <v>0</v>
      </c>
      <c r="G1741">
        <v>166.5</v>
      </c>
      <c r="H1741">
        <v>29.13</v>
      </c>
      <c r="I1741">
        <f>IF(AND(B1741=1,E1741=0),V1741,IF(AND(B1741=1,E1741=1),W1741,IF(AND(B1741=0,E1741=0),X1741,IF(AND(B1741=0,E1741=1),Y1741,ERROR))))</f>
        <v>0.23267214857653418</v>
      </c>
      <c r="K1741">
        <f t="shared" si="378"/>
        <v>8.4142660265313918E-2</v>
      </c>
      <c r="L1741">
        <f t="shared" si="379"/>
        <v>6.5845990830285972E-2</v>
      </c>
      <c r="M1741" s="22" t="str">
        <f t="shared" si="391"/>
        <v>Elevated Risk</v>
      </c>
      <c r="O1741">
        <f t="shared" si="380"/>
        <v>3.912023005428146</v>
      </c>
      <c r="P1741">
        <f t="shared" si="381"/>
        <v>5.1149953094204985</v>
      </c>
      <c r="Q1741">
        <f t="shared" si="382"/>
        <v>3.3717685709713434</v>
      </c>
      <c r="R1741">
        <f>(O1741*constantes!$B$4)+(P1741*constantes!$B$5)+(D1741*constantes!$B$6)+(Q1741*constantes!$B$8)+(F1741*constantes!$B$9)</f>
        <v>24.339733603586332</v>
      </c>
      <c r="S1741" s="4">
        <f>(O1741*constantes!$B$4)+(P1741*constantes!$C$5)+(D1741*constantes!$B$6)+(Q1741*constantes!$B$8)+(F1741*constantes!$B$9)</f>
        <v>24.706171867553216</v>
      </c>
      <c r="T1741">
        <f>(O1741*constantes!$D$4)+(P1741*constantes!$D$5)+(D1741*constantes!$D$6)+(Q1741*constantes!$D$8)+(F1741*constantes!$D$9)</f>
        <v>26.756726577111479</v>
      </c>
      <c r="U1741">
        <f>(O1741*constantes!$D$4)+(P1741*constantes!$E$5)+(D1741*constantes!$D$6)+(Q1741*constantes!$D$8)+(F1741*constantes!$D$9)</f>
        <v>27.113548649896654</v>
      </c>
      <c r="V1741" s="5">
        <f t="shared" si="383"/>
        <v>0.16772102083783802</v>
      </c>
      <c r="W1741" s="5">
        <f t="shared" si="384"/>
        <v>0.23267214857653418</v>
      </c>
      <c r="X1741" s="6">
        <f t="shared" si="385"/>
        <v>0.10545759781203123</v>
      </c>
      <c r="Y1741" s="6">
        <f t="shared" si="386"/>
        <v>0.14719782378726853</v>
      </c>
      <c r="AA1741">
        <f>(O1741*constantes!$B$4)+(LN(110)*constantes!$B$5)+(LN(22)*constantes!$B$8)+(F1741*constantes!$B$9)</f>
        <v>23.348223977700673</v>
      </c>
      <c r="AB1741">
        <f t="shared" si="387"/>
        <v>6.5845990830285972E-2</v>
      </c>
      <c r="AC1741">
        <f>(O1741*constantes!$D$4)+(LN(110)*constantes!$D$5)+(LN(22)*constantes!$D$8)+(F1741*constantes!$D$9)</f>
        <v>25.447212119400952</v>
      </c>
      <c r="AD1741" s="7">
        <f t="shared" si="388"/>
        <v>2.9636129007590606E-2</v>
      </c>
      <c r="AF1741">
        <f>(O1741*constantes!$B$4)+(LN(125)*constantes!$B$5)+(LN(22.5)*constantes!$B$8)+(F1741*constantes!$B$9)</f>
        <v>23.603180914455063</v>
      </c>
      <c r="AG1741">
        <f t="shared" si="389"/>
        <v>8.4142660265313918E-2</v>
      </c>
      <c r="AH1741">
        <f>(O1741*constantes!$D$4)+(LN(125)*constantes!$D$5)+(LN(22.5)*constantes!$D$8)+(F1741*constantes!$D$9)</f>
        <v>25.818285136009184</v>
      </c>
      <c r="AI1741">
        <f t="shared" si="390"/>
        <v>4.2663786438573714E-2</v>
      </c>
    </row>
    <row r="1742" spans="1:35" x14ac:dyDescent="0.25">
      <c r="A1742" s="11">
        <v>1741</v>
      </c>
      <c r="B1742">
        <v>1</v>
      </c>
      <c r="C1742">
        <v>56</v>
      </c>
      <c r="D1742">
        <v>0</v>
      </c>
      <c r="E1742">
        <v>0</v>
      </c>
      <c r="F1742">
        <v>0</v>
      </c>
      <c r="G1742">
        <v>123</v>
      </c>
      <c r="H1742">
        <v>27.82</v>
      </c>
      <c r="I1742">
        <f>IF(AND(B1742=1,E1742=0),V1742,IF(AND(B1742=1,E1742=1),W1742,IF(AND(B1742=0,E1742=0),X1742,IF(AND(B1742=0,E1742=1),Y1742,ERROR))))</f>
        <v>0.13379459919523795</v>
      </c>
      <c r="K1742">
        <f t="shared" si="378"/>
        <v>0.11757074595810224</v>
      </c>
      <c r="L1742">
        <f t="shared" si="379"/>
        <v>9.2378774865307212E-2</v>
      </c>
      <c r="M1742" s="22" t="str">
        <f t="shared" si="391"/>
        <v>Elevated Risk</v>
      </c>
      <c r="O1742">
        <f t="shared" si="380"/>
        <v>4.0253516907351496</v>
      </c>
      <c r="P1742">
        <f t="shared" si="381"/>
        <v>4.8121843553724171</v>
      </c>
      <c r="Q1742">
        <f t="shared" si="382"/>
        <v>3.325755186495297</v>
      </c>
      <c r="R1742">
        <f>(O1742*constantes!$B$4)+(P1742*constantes!$B$5)+(D1742*constantes!$B$6)+(Q1742*constantes!$B$8)+(F1742*constantes!$B$9)</f>
        <v>24.094304692353031</v>
      </c>
      <c r="S1742" s="4">
        <f>(O1742*constantes!$B$4)+(P1742*constantes!$C$5)+(D1742*constantes!$B$6)+(Q1742*constantes!$B$8)+(F1742*constantes!$B$9)</f>
        <v>24.439049579571911</v>
      </c>
      <c r="T1742">
        <f>(O1742*constantes!$D$4)+(P1742*constantes!$D$5)+(D1742*constantes!$D$6)+(Q1742*constantes!$D$8)+(F1742*constantes!$D$9)</f>
        <v>26.189797559275039</v>
      </c>
      <c r="U1742">
        <f>(O1742*constantes!$D$4)+(P1742*constantes!$E$5)+(D1742*constantes!$D$6)+(Q1742*constantes!$D$8)+(F1742*constantes!$D$9)</f>
        <v>26.525495539905823</v>
      </c>
      <c r="V1742" s="5">
        <f t="shared" si="383"/>
        <v>0.13379459919523795</v>
      </c>
      <c r="W1742" s="5">
        <f t="shared" si="384"/>
        <v>0.18352331310345427</v>
      </c>
      <c r="X1742" s="6">
        <f t="shared" si="385"/>
        <v>6.1260892615993434E-2</v>
      </c>
      <c r="Y1742" s="6">
        <f t="shared" si="386"/>
        <v>8.4638538839177047E-2</v>
      </c>
      <c r="AA1742">
        <f>(O1742*constantes!$B$4)+(LN(110)*constantes!$B$5)+(LN(22)*constantes!$B$8)+(F1742*constantes!$B$9)</f>
        <v>23.701011641913961</v>
      </c>
      <c r="AB1742">
        <f t="shared" si="387"/>
        <v>9.2378774865307212E-2</v>
      </c>
      <c r="AC1742">
        <f>(O1742*constantes!$D$4)+(LN(110)*constantes!$D$5)+(LN(22)*constantes!$D$8)+(F1742*constantes!$D$9)</f>
        <v>25.75558740512928</v>
      </c>
      <c r="AD1742" s="7">
        <f t="shared" si="388"/>
        <v>4.0123743463222783E-2</v>
      </c>
      <c r="AF1742">
        <f>(O1742*constantes!$B$4)+(LN(125)*constantes!$B$5)+(LN(22.5)*constantes!$B$8)+(F1742*constantes!$B$9)</f>
        <v>23.955968578668354</v>
      </c>
      <c r="AG1742">
        <f t="shared" si="389"/>
        <v>0.11757074595810224</v>
      </c>
      <c r="AH1742">
        <f>(O1742*constantes!$D$4)+(LN(125)*constantes!$D$5)+(LN(22.5)*constantes!$D$8)+(F1742*constantes!$D$9)</f>
        <v>26.126660421737512</v>
      </c>
      <c r="AI1742">
        <f t="shared" si="390"/>
        <v>5.7622826233415747E-2</v>
      </c>
    </row>
    <row r="1743" spans="1:35" x14ac:dyDescent="0.25">
      <c r="A1743" s="11">
        <v>1742</v>
      </c>
      <c r="B1743">
        <v>1</v>
      </c>
      <c r="C1743">
        <v>37</v>
      </c>
      <c r="D1743">
        <v>0</v>
      </c>
      <c r="E1743">
        <v>0</v>
      </c>
      <c r="F1743">
        <v>0</v>
      </c>
      <c r="G1743">
        <v>104</v>
      </c>
      <c r="H1743">
        <v>22.9</v>
      </c>
      <c r="I1743">
        <f>IF(AND(B1743=1,E1743=0),V1743,IF(AND(B1743=1,E1743=1),W1743,IF(AND(B1743=0,E1743=0),X1743,IF(AND(B1743=0,E1743=1),Y1743,ERROR))))</f>
        <v>2.4513053186022704E-2</v>
      </c>
      <c r="K1743">
        <f t="shared" si="378"/>
        <v>3.3840132302612846E-2</v>
      </c>
      <c r="L1743">
        <f t="shared" si="379"/>
        <v>2.6325671515684657E-2</v>
      </c>
      <c r="M1743" s="22" t="str">
        <f t="shared" si="391"/>
        <v>OPTIMAL</v>
      </c>
      <c r="O1743">
        <f t="shared" si="380"/>
        <v>3.6109179126442243</v>
      </c>
      <c r="P1743">
        <f t="shared" si="381"/>
        <v>4.6443908991413725</v>
      </c>
      <c r="Q1743">
        <f t="shared" si="382"/>
        <v>3.1311369105601941</v>
      </c>
      <c r="R1743">
        <f>(O1743*constantes!$B$4)+(P1743*constantes!$B$5)+(D1743*constantes!$B$6)+(Q1743*constantes!$B$8)+(F1743*constantes!$B$9)</f>
        <v>22.338631103108948</v>
      </c>
      <c r="S1743" s="4">
        <f>(O1743*constantes!$B$4)+(P1743*constantes!$C$5)+(D1743*constantes!$B$6)+(Q1743*constantes!$B$8)+(F1743*constantes!$B$9)</f>
        <v>22.671355267123435</v>
      </c>
      <c r="T1743">
        <f>(O1743*constantes!$D$4)+(P1743*constantes!$D$5)+(D1743*constantes!$D$6)+(Q1743*constantes!$D$8)+(F1743*constantes!$D$9)</f>
        <v>24.490607754186474</v>
      </c>
      <c r="U1743">
        <f>(O1743*constantes!$D$4)+(P1743*constantes!$E$5)+(D1743*constantes!$D$6)+(Q1743*constantes!$D$8)+(F1743*constantes!$D$9)</f>
        <v>24.81460046331058</v>
      </c>
      <c r="V1743" s="5">
        <f t="shared" si="383"/>
        <v>2.4513053186022704E-2</v>
      </c>
      <c r="W1743" s="5">
        <f t="shared" si="384"/>
        <v>3.4023636636342669E-2</v>
      </c>
      <c r="X1743" s="6">
        <f t="shared" si="385"/>
        <v>1.1491649766387835E-2</v>
      </c>
      <c r="Y1743" s="6">
        <f t="shared" si="386"/>
        <v>1.585376721881826E-2</v>
      </c>
      <c r="AA1743">
        <f>(O1743*constantes!$B$4)+(LN(110)*constantes!$B$5)+(LN(22)*constantes!$B$8)+(F1743*constantes!$B$9)</f>
        <v>22.410895868068035</v>
      </c>
      <c r="AB1743">
        <f t="shared" si="387"/>
        <v>2.6325671515684657E-2</v>
      </c>
      <c r="AC1743">
        <f>(O1743*constantes!$D$4)+(LN(110)*constantes!$D$5)+(LN(22)*constantes!$D$8)+(F1743*constantes!$D$9)</f>
        <v>24.627884084579406</v>
      </c>
      <c r="AD1743" s="7">
        <f t="shared" si="388"/>
        <v>1.3171407582175831E-2</v>
      </c>
      <c r="AF1743">
        <f>(O1743*constantes!$B$4)+(LN(125)*constantes!$B$5)+(LN(22.5)*constantes!$B$8)+(F1743*constantes!$B$9)</f>
        <v>22.665852804822428</v>
      </c>
      <c r="AG1743">
        <f t="shared" si="389"/>
        <v>3.3840132302612846E-2</v>
      </c>
      <c r="AH1743">
        <f>(O1743*constantes!$D$4)+(LN(125)*constantes!$D$5)+(LN(22.5)*constantes!$D$8)+(F1743*constantes!$D$9)</f>
        <v>24.998957101187639</v>
      </c>
      <c r="AI1743">
        <f t="shared" si="390"/>
        <v>1.903255478119692E-2</v>
      </c>
    </row>
    <row r="1744" spans="1:35" x14ac:dyDescent="0.25">
      <c r="A1744" s="11">
        <v>1743</v>
      </c>
      <c r="B1744">
        <v>0</v>
      </c>
      <c r="C1744">
        <v>47</v>
      </c>
      <c r="D1744">
        <v>0</v>
      </c>
      <c r="E1744">
        <v>1</v>
      </c>
      <c r="F1744">
        <v>0</v>
      </c>
      <c r="G1744">
        <v>202</v>
      </c>
      <c r="H1744">
        <v>20.49</v>
      </c>
      <c r="I1744">
        <f>IF(AND(B1744=1,E1744=0),V1744,IF(AND(B1744=1,E1744=1),W1744,IF(AND(B1744=0,E1744=0),X1744,IF(AND(B1744=0,E1744=1),Y1744,ERROR))))</f>
        <v>0.17816825099848743</v>
      </c>
      <c r="K1744">
        <f t="shared" si="378"/>
        <v>3.6173927347526003E-2</v>
      </c>
      <c r="L1744">
        <f t="shared" si="379"/>
        <v>2.5101986203356352E-2</v>
      </c>
      <c r="M1744" s="22" t="str">
        <f t="shared" si="391"/>
        <v>Elevated Risk</v>
      </c>
      <c r="O1744">
        <f t="shared" si="380"/>
        <v>3.8501476017100584</v>
      </c>
      <c r="P1744">
        <f t="shared" si="381"/>
        <v>5.3082676974012051</v>
      </c>
      <c r="Q1744">
        <f t="shared" si="382"/>
        <v>3.0199369622508083</v>
      </c>
      <c r="R1744">
        <f>(O1744*constantes!$B$4)+(P1744*constantes!$B$5)+(D1744*constantes!$B$6)+(Q1744*constantes!$B$8)+(F1744*constantes!$B$9)</f>
        <v>24.226732143877943</v>
      </c>
      <c r="S1744" s="4">
        <f>(O1744*constantes!$B$4)+(P1744*constantes!$C$5)+(D1744*constantes!$B$6)+(Q1744*constantes!$B$8)+(F1744*constantes!$B$9)</f>
        <v>24.607016441719768</v>
      </c>
      <c r="T1744">
        <f>(O1744*constantes!$D$4)+(P1744*constantes!$D$5)+(D1744*constantes!$D$6)+(Q1744*constantes!$D$8)+(F1744*constantes!$D$9)</f>
        <v>26.952143195232736</v>
      </c>
      <c r="U1744">
        <f>(O1744*constantes!$D$4)+(P1744*constantes!$E$5)+(D1744*constantes!$D$6)+(Q1744*constantes!$D$8)+(F1744*constantes!$D$9)</f>
        <v>27.322447949803447</v>
      </c>
      <c r="V1744" s="5">
        <f t="shared" si="383"/>
        <v>0.1512334758411672</v>
      </c>
      <c r="W1744" s="5">
        <f t="shared" si="384"/>
        <v>0.21324676812098964</v>
      </c>
      <c r="X1744" s="6">
        <f t="shared" si="385"/>
        <v>0.12671586653486411</v>
      </c>
      <c r="Y1744" s="6">
        <f t="shared" si="386"/>
        <v>0.17816825099848743</v>
      </c>
      <c r="AA1744">
        <f>(O1744*constantes!$B$4)+(LN(110)*constantes!$B$5)+(LN(22)*constantes!$B$8)+(F1744*constantes!$B$9)</f>
        <v>23.155608320942413</v>
      </c>
      <c r="AB1744">
        <f t="shared" si="387"/>
        <v>5.4631350702972536E-2</v>
      </c>
      <c r="AC1744">
        <f>(O1744*constantes!$D$4)+(LN(110)*constantes!$D$5)+(LN(22)*constantes!$D$8)+(F1744*constantes!$D$9)</f>
        <v>25.278844814605776</v>
      </c>
      <c r="AD1744" s="7">
        <f t="shared" si="388"/>
        <v>2.5101986203356352E-2</v>
      </c>
      <c r="AF1744">
        <f>(O1744*constantes!$B$4)+(LN(125)*constantes!$B$5)+(LN(22.5)*constantes!$B$8)+(F1744*constantes!$B$9)</f>
        <v>23.410565257696806</v>
      </c>
      <c r="AG1744">
        <f t="shared" si="389"/>
        <v>6.9930001122808005E-2</v>
      </c>
      <c r="AH1744">
        <f>(O1744*constantes!$D$4)+(LN(125)*constantes!$D$5)+(LN(22.5)*constantes!$D$8)+(F1744*constantes!$D$9)</f>
        <v>25.649917831214008</v>
      </c>
      <c r="AI1744">
        <f t="shared" si="390"/>
        <v>3.6173927347526003E-2</v>
      </c>
    </row>
    <row r="1745" spans="1:35" x14ac:dyDescent="0.25">
      <c r="A1745" s="11">
        <v>1744</v>
      </c>
      <c r="B1745">
        <v>1</v>
      </c>
      <c r="C1745">
        <v>60</v>
      </c>
      <c r="D1745">
        <v>1</v>
      </c>
      <c r="E1745">
        <v>0</v>
      </c>
      <c r="F1745">
        <v>0</v>
      </c>
      <c r="G1745">
        <v>131.5</v>
      </c>
      <c r="H1745">
        <v>27.87</v>
      </c>
      <c r="I1745">
        <f>IF(AND(B1745=1,E1745=0),V1745,IF(AND(B1745=1,E1745=1),W1745,IF(AND(B1745=0,E1745=0),X1745,IF(AND(B1745=0,E1745=1),Y1745,ERROR))))</f>
        <v>0.33656542064247597</v>
      </c>
      <c r="K1745">
        <f t="shared" si="378"/>
        <v>0.14362116573454531</v>
      </c>
      <c r="L1745">
        <f t="shared" si="379"/>
        <v>0.11321269470654882</v>
      </c>
      <c r="M1745" s="22" t="str">
        <f t="shared" si="391"/>
        <v>'&gt;30%</v>
      </c>
      <c r="O1745">
        <f t="shared" si="380"/>
        <v>4.0943445622221004</v>
      </c>
      <c r="P1745">
        <f t="shared" si="381"/>
        <v>4.8790068516178193</v>
      </c>
      <c r="Q1745">
        <f t="shared" si="382"/>
        <v>3.3275508414938568</v>
      </c>
      <c r="R1745">
        <f>(O1745*constantes!$B$4)+(P1745*constantes!$B$5)+(D1745*constantes!$B$6)+(Q1745*constantes!$B$8)+(F1745*constantes!$B$9)</f>
        <v>25.143991359325184</v>
      </c>
      <c r="S1745" s="4">
        <f>(O1745*constantes!$B$4)+(P1745*constantes!$C$5)+(D1745*constantes!$B$6)+(Q1745*constantes!$B$8)+(F1745*constantes!$B$9)</f>
        <v>25.493523410175083</v>
      </c>
      <c r="T1745">
        <f>(O1745*constantes!$D$4)+(P1745*constantes!$D$5)+(D1745*constantes!$D$6)+(Q1745*constantes!$D$8)+(F1745*constantes!$D$9)</f>
        <v>27.185095688623708</v>
      </c>
      <c r="U1745">
        <f>(O1745*constantes!$D$4)+(P1745*constantes!$E$5)+(D1745*constantes!$D$6)+(Q1745*constantes!$D$8)+(F1745*constantes!$D$9)</f>
        <v>27.525455206592568</v>
      </c>
      <c r="V1745" s="5">
        <f t="shared" si="383"/>
        <v>0.33656542064247597</v>
      </c>
      <c r="W1745" s="5">
        <f t="shared" si="384"/>
        <v>0.44122395456206032</v>
      </c>
      <c r="X1745" s="6">
        <f t="shared" si="385"/>
        <v>0.15720993030516495</v>
      </c>
      <c r="Y1745" s="6">
        <f t="shared" si="386"/>
        <v>0.21367490217274498</v>
      </c>
      <c r="AA1745">
        <f>(O1745*constantes!$B$4)+(LN(110)*constantes!$B$5)+(LN(22)*constantes!$B$8)+(F1745*constantes!$B$9)</f>
        <v>23.915783691137978</v>
      </c>
      <c r="AB1745">
        <f t="shared" si="387"/>
        <v>0.11321269470654882</v>
      </c>
      <c r="AC1745">
        <f>(O1745*constantes!$D$4)+(LN(110)*constantes!$D$5)+(LN(22)*constantes!$D$8)+(F1745*constantes!$D$9)</f>
        <v>25.943321837946279</v>
      </c>
      <c r="AD1745" s="7">
        <f t="shared" si="388"/>
        <v>4.820708918468708E-2</v>
      </c>
      <c r="AF1745">
        <f>(O1745*constantes!$B$4)+(LN(125)*constantes!$B$5)+(LN(22.5)*constantes!$B$8)+(F1745*constantes!$B$9)</f>
        <v>24.170740627892375</v>
      </c>
      <c r="AG1745">
        <f t="shared" si="389"/>
        <v>0.14362116573454531</v>
      </c>
      <c r="AH1745">
        <f>(O1745*constantes!$D$4)+(LN(125)*constantes!$D$5)+(LN(22.5)*constantes!$D$8)+(F1745*constantes!$D$9)</f>
        <v>26.314394854554511</v>
      </c>
      <c r="AI1745">
        <f t="shared" si="390"/>
        <v>6.9102564331433469E-2</v>
      </c>
    </row>
    <row r="1746" spans="1:35" x14ac:dyDescent="0.25">
      <c r="A1746" s="11">
        <v>1745</v>
      </c>
      <c r="B1746">
        <v>0</v>
      </c>
      <c r="C1746">
        <v>43</v>
      </c>
      <c r="D1746">
        <v>1</v>
      </c>
      <c r="E1746">
        <v>0</v>
      </c>
      <c r="F1746">
        <v>0</v>
      </c>
      <c r="G1746">
        <v>110</v>
      </c>
      <c r="H1746">
        <v>21.14</v>
      </c>
      <c r="I1746">
        <f>IF(AND(B1746=1,E1746=0),V1746,IF(AND(B1746=1,E1746=1),W1746,IF(AND(B1746=0,E1746=0),X1746,IF(AND(B1746=0,E1746=1),Y1746,ERROR))))</f>
        <v>3.5651675153374973E-2</v>
      </c>
      <c r="K1746">
        <f t="shared" si="378"/>
        <v>2.8509711637591306E-2</v>
      </c>
      <c r="L1746">
        <f t="shared" si="379"/>
        <v>1.975954812069991E-2</v>
      </c>
      <c r="M1746" s="22" t="str">
        <f t="shared" si="391"/>
        <v>Elevated Risk</v>
      </c>
      <c r="O1746">
        <f t="shared" si="380"/>
        <v>3.7612001156935624</v>
      </c>
      <c r="P1746">
        <f t="shared" si="381"/>
        <v>4.7004803657924166</v>
      </c>
      <c r="Q1746">
        <f t="shared" si="382"/>
        <v>3.0511669804420918</v>
      </c>
      <c r="R1746">
        <f>(O1746*constantes!$B$4)+(P1746*constantes!$B$5)+(D1746*constantes!$B$6)+(Q1746*constantes!$B$8)+(F1746*constantes!$B$9)</f>
        <v>23.556636276208707</v>
      </c>
      <c r="S1746" s="4">
        <f>(O1746*constantes!$B$4)+(P1746*constantes!$C$5)+(D1746*constantes!$B$6)+(Q1746*constantes!$B$8)+(F1746*constantes!$B$9)</f>
        <v>23.893378689614075</v>
      </c>
      <c r="T1746">
        <f>(O1746*constantes!$D$4)+(P1746*constantes!$D$5)+(D1746*constantes!$D$6)+(Q1746*constantes!$D$8)+(F1746*constantes!$D$9)</f>
        <v>25.635106143302451</v>
      </c>
      <c r="U1746">
        <f>(O1746*constantes!$D$4)+(P1746*constantes!$E$5)+(D1746*constantes!$D$6)+(Q1746*constantes!$D$8)+(F1746*constantes!$D$9)</f>
        <v>25.963011653620129</v>
      </c>
      <c r="V1746" s="5">
        <f t="shared" si="383"/>
        <v>8.0474397193774694E-2</v>
      </c>
      <c r="W1746" s="5">
        <f t="shared" si="384"/>
        <v>0.11084889474200965</v>
      </c>
      <c r="X1746" s="6">
        <f t="shared" si="385"/>
        <v>3.5651675153374973E-2</v>
      </c>
      <c r="Y1746" s="6">
        <f t="shared" si="386"/>
        <v>4.9141738948713098E-2</v>
      </c>
      <c r="AA1746">
        <f>(O1746*constantes!$B$4)+(LN(110)*constantes!$B$5)+(LN(22)*constantes!$B$8)+(F1746*constantes!$B$9)</f>
        <v>22.8787183548725</v>
      </c>
      <c r="AB1746">
        <f t="shared" si="387"/>
        <v>4.169811677585733E-2</v>
      </c>
      <c r="AC1746">
        <f>(O1746*constantes!$D$4)+(LN(110)*constantes!$D$5)+(LN(22)*constantes!$D$8)+(F1746*constantes!$D$9)</f>
        <v>25.036812478830871</v>
      </c>
      <c r="AD1746" s="7">
        <f t="shared" si="388"/>
        <v>1.975954812069991E-2</v>
      </c>
      <c r="AF1746">
        <f>(O1746*constantes!$B$4)+(LN(125)*constantes!$B$5)+(LN(22.5)*constantes!$B$8)+(F1746*constantes!$B$9)</f>
        <v>23.133675291626897</v>
      </c>
      <c r="AG1746">
        <f t="shared" si="389"/>
        <v>5.3478442485207722E-2</v>
      </c>
      <c r="AH1746">
        <f>(O1746*constantes!$D$4)+(LN(125)*constantes!$D$5)+(LN(22.5)*constantes!$D$8)+(F1746*constantes!$D$9)</f>
        <v>25.407885495439103</v>
      </c>
      <c r="AI1746">
        <f t="shared" si="390"/>
        <v>2.8509711637591306E-2</v>
      </c>
    </row>
    <row r="1747" spans="1:35" x14ac:dyDescent="0.25">
      <c r="A1747" s="11">
        <v>1746</v>
      </c>
      <c r="B1747">
        <v>0</v>
      </c>
      <c r="C1747">
        <v>36</v>
      </c>
      <c r="D1747">
        <v>1</v>
      </c>
      <c r="E1747">
        <v>0</v>
      </c>
      <c r="F1747">
        <v>0</v>
      </c>
      <c r="G1747">
        <v>100</v>
      </c>
      <c r="H1747">
        <v>19.87</v>
      </c>
      <c r="I1747">
        <f>IF(AND(B1747=1,E1747=0),V1747,IF(AND(B1747=1,E1747=1),W1747,IF(AND(B1747=0,E1747=0),X1747,IF(AND(B1747=0,E1747=1),Y1747,ERROR))))</f>
        <v>1.645046203622369E-2</v>
      </c>
      <c r="K1747">
        <f t="shared" si="378"/>
        <v>1.7677356619603457E-2</v>
      </c>
      <c r="L1747">
        <f t="shared" si="379"/>
        <v>1.2230943924327331E-2</v>
      </c>
      <c r="M1747" s="22" t="str">
        <f t="shared" si="391"/>
        <v>NORMAL</v>
      </c>
      <c r="O1747">
        <f t="shared" si="380"/>
        <v>3.5835189384561099</v>
      </c>
      <c r="P1747">
        <f t="shared" si="381"/>
        <v>4.6051701859880918</v>
      </c>
      <c r="Q1747">
        <f t="shared" si="382"/>
        <v>2.9892110565637253</v>
      </c>
      <c r="R1747">
        <f>(O1747*constantes!$B$4)+(P1747*constantes!$B$5)+(D1747*constantes!$B$6)+(Q1747*constantes!$B$8)+(F1747*constantes!$B$9)</f>
        <v>22.777597072591149</v>
      </c>
      <c r="S1747" s="4">
        <f>(O1747*constantes!$B$4)+(P1747*constantes!$C$5)+(D1747*constantes!$B$6)+(Q1747*constantes!$B$8)+(F1747*constantes!$B$9)</f>
        <v>23.107511464715337</v>
      </c>
      <c r="T1747">
        <f>(O1747*constantes!$D$4)+(P1747*constantes!$D$5)+(D1747*constantes!$D$6)+(Q1747*constantes!$D$8)+(F1747*constantes!$D$9)</f>
        <v>24.851849298400737</v>
      </c>
      <c r="U1747">
        <f>(O1747*constantes!$D$4)+(P1747*constantes!$E$5)+(D1747*constantes!$D$6)+(Q1747*constantes!$D$8)+(F1747*constantes!$D$9)</f>
        <v>25.173105970575268</v>
      </c>
      <c r="V1747" s="5">
        <f t="shared" si="383"/>
        <v>3.7764482393589649E-2</v>
      </c>
      <c r="W1747" s="5">
        <f t="shared" si="384"/>
        <v>5.213403834535546E-2</v>
      </c>
      <c r="X1747" s="6">
        <f t="shared" si="385"/>
        <v>1.645046203622369E-2</v>
      </c>
      <c r="Y1747" s="6">
        <f t="shared" si="386"/>
        <v>2.2611948146515237E-2</v>
      </c>
      <c r="AA1747">
        <f>(O1747*constantes!$B$4)+(LN(110)*constantes!$B$5)+(LN(22)*constantes!$B$8)+(F1747*constantes!$B$9)</f>
        <v>22.325603957379403</v>
      </c>
      <c r="AB1747">
        <f t="shared" si="387"/>
        <v>2.4199659473180479E-2</v>
      </c>
      <c r="AC1747">
        <f>(O1747*constantes!$D$4)+(LN(110)*constantes!$D$5)+(LN(22)*constantes!$D$8)+(F1747*constantes!$D$9)</f>
        <v>24.553329557885352</v>
      </c>
      <c r="AD1747" s="7">
        <f t="shared" si="388"/>
        <v>1.2230943924327331E-2</v>
      </c>
      <c r="AF1747">
        <f>(O1747*constantes!$B$4)+(LN(125)*constantes!$B$5)+(LN(22.5)*constantes!$B$8)+(F1747*constantes!$B$9)</f>
        <v>22.580560894133793</v>
      </c>
      <c r="AG1747">
        <f t="shared" si="389"/>
        <v>3.1117023555229495E-2</v>
      </c>
      <c r="AH1747">
        <f>(O1747*constantes!$D$4)+(LN(125)*constantes!$D$5)+(LN(22.5)*constantes!$D$8)+(F1747*constantes!$D$9)</f>
        <v>24.924402574493584</v>
      </c>
      <c r="AI1747">
        <f t="shared" si="390"/>
        <v>1.7677356619603457E-2</v>
      </c>
    </row>
    <row r="1748" spans="1:35" x14ac:dyDescent="0.25">
      <c r="A1748" s="11">
        <v>1747</v>
      </c>
      <c r="B1748">
        <v>1</v>
      </c>
      <c r="C1748">
        <v>40</v>
      </c>
      <c r="D1748">
        <v>1</v>
      </c>
      <c r="E1748">
        <v>0</v>
      </c>
      <c r="F1748">
        <v>0</v>
      </c>
      <c r="G1748">
        <v>116</v>
      </c>
      <c r="H1748">
        <v>24.77</v>
      </c>
      <c r="I1748">
        <f>IF(AND(B1748=1,E1748=0),V1748,IF(AND(B1748=1,E1748=1),W1748,IF(AND(B1748=0,E1748=0),X1748,IF(AND(B1748=0,E1748=1),Y1748,ERROR))))</f>
        <v>8.0398747111098401E-2</v>
      </c>
      <c r="K1748">
        <f t="shared" si="378"/>
        <v>4.2933030992125865E-2</v>
      </c>
      <c r="L1748">
        <f t="shared" si="379"/>
        <v>3.3434567241904078E-2</v>
      </c>
      <c r="M1748" s="22" t="str">
        <f t="shared" si="391"/>
        <v>Elevated Risk</v>
      </c>
      <c r="O1748">
        <f t="shared" si="380"/>
        <v>3.6888794541139363</v>
      </c>
      <c r="P1748">
        <f t="shared" si="381"/>
        <v>4.7535901911063645</v>
      </c>
      <c r="Q1748">
        <f t="shared" si="382"/>
        <v>3.2096332435012682</v>
      </c>
      <c r="R1748">
        <f>(O1748*constantes!$B$4)+(P1748*constantes!$B$5)+(D1748*constantes!$B$6)+(Q1748*constantes!$B$8)+(F1748*constantes!$B$9)</f>
        <v>23.555655223646614</v>
      </c>
      <c r="S1748" s="4">
        <f>(O1748*constantes!$B$4)+(P1748*constantes!$C$5)+(D1748*constantes!$B$6)+(Q1748*constantes!$B$8)+(F1748*constantes!$B$9)</f>
        <v>23.896202424937474</v>
      </c>
      <c r="T1748">
        <f>(O1748*constantes!$D$4)+(P1748*constantes!$D$5)+(D1748*constantes!$D$6)+(Q1748*constantes!$D$8)+(F1748*constantes!$D$9)</f>
        <v>25.668725596410834</v>
      </c>
      <c r="U1748">
        <f>(O1748*constantes!$D$4)+(P1748*constantes!$E$5)+(D1748*constantes!$D$6)+(Q1748*constantes!$D$8)+(F1748*constantes!$D$9)</f>
        <v>26.000336048142415</v>
      </c>
      <c r="V1748" s="5">
        <f t="shared" si="383"/>
        <v>8.0398747111098401E-2</v>
      </c>
      <c r="W1748" s="5">
        <f t="shared" si="384"/>
        <v>0.1111442430982994</v>
      </c>
      <c r="X1748" s="6">
        <f t="shared" si="385"/>
        <v>3.6847906079631398E-2</v>
      </c>
      <c r="Y1748" s="6">
        <f t="shared" si="386"/>
        <v>5.0962149216397967E-2</v>
      </c>
      <c r="AA1748">
        <f>(O1748*constantes!$B$4)+(LN(110)*constantes!$B$5)+(LN(22)*constantes!$B$8)+(F1748*constantes!$B$9)</f>
        <v>22.653587028201589</v>
      </c>
      <c r="AB1748">
        <f t="shared" si="387"/>
        <v>3.3434567241904078E-2</v>
      </c>
      <c r="AC1748">
        <f>(O1748*constantes!$D$4)+(LN(110)*constantes!$D$5)+(LN(22)*constantes!$D$8)+(F1748*constantes!$D$9)</f>
        <v>24.840022896226397</v>
      </c>
      <c r="AD1748" s="7">
        <f t="shared" si="388"/>
        <v>1.6258639030403699E-2</v>
      </c>
      <c r="AF1748">
        <f>(O1748*constantes!$B$4)+(LN(125)*constantes!$B$5)+(LN(22.5)*constantes!$B$8)+(F1748*constantes!$B$9)</f>
        <v>22.908543964955982</v>
      </c>
      <c r="AG1748">
        <f t="shared" si="389"/>
        <v>4.2933030992125865E-2</v>
      </c>
      <c r="AH1748">
        <f>(O1748*constantes!$D$4)+(LN(125)*constantes!$D$5)+(LN(22.5)*constantes!$D$8)+(F1748*constantes!$D$9)</f>
        <v>25.211095912834629</v>
      </c>
      <c r="AI1748">
        <f t="shared" si="390"/>
        <v>2.3477142937900042E-2</v>
      </c>
    </row>
    <row r="1749" spans="1:35" x14ac:dyDescent="0.25">
      <c r="A1749" s="11">
        <v>1748</v>
      </c>
      <c r="B1749">
        <v>0</v>
      </c>
      <c r="C1749">
        <v>44</v>
      </c>
      <c r="D1749">
        <v>0</v>
      </c>
      <c r="E1749">
        <v>0</v>
      </c>
      <c r="F1749">
        <v>0</v>
      </c>
      <c r="G1749">
        <v>132</v>
      </c>
      <c r="H1749">
        <v>28.72</v>
      </c>
      <c r="I1749">
        <f>IF(AND(B1749=1,E1749=0),V1749,IF(AND(B1749=1,E1749=1),W1749,IF(AND(B1749=0,E1749=0),X1749,IF(AND(B1749=0,E1749=1),Y1749,ERROR))))</f>
        <v>3.9845982564848503E-2</v>
      </c>
      <c r="K1749">
        <f t="shared" si="378"/>
        <v>3.0321952038303235E-2</v>
      </c>
      <c r="L1749">
        <f t="shared" si="379"/>
        <v>2.102161003401426E-2</v>
      </c>
      <c r="M1749" s="22" t="str">
        <f t="shared" si="391"/>
        <v>Elevated Risk</v>
      </c>
      <c r="O1749">
        <f t="shared" si="380"/>
        <v>3.784189633918261</v>
      </c>
      <c r="P1749">
        <f t="shared" si="381"/>
        <v>4.8828019225863706</v>
      </c>
      <c r="Q1749">
        <f t="shared" si="382"/>
        <v>3.3575937441800234</v>
      </c>
      <c r="R1749">
        <f>(O1749*constantes!$B$4)+(P1749*constantes!$B$5)+(D1749*constantes!$B$6)+(Q1749*constantes!$B$8)+(F1749*constantes!$B$9)</f>
        <v>23.49981874592731</v>
      </c>
      <c r="S1749" s="4">
        <f>(O1749*constantes!$B$4)+(P1749*constantes!$C$5)+(D1749*constantes!$B$6)+(Q1749*constantes!$B$8)+(F1749*constantes!$B$9)</f>
        <v>23.849622675661397</v>
      </c>
      <c r="T1749">
        <f>(O1749*constantes!$D$4)+(P1749*constantes!$D$5)+(D1749*constantes!$D$6)+(Q1749*constantes!$D$8)+(F1749*constantes!$D$9)</f>
        <v>25.748497044940429</v>
      </c>
      <c r="U1749">
        <f>(O1749*constantes!$D$4)+(P1749*constantes!$E$5)+(D1749*constantes!$D$6)+(Q1749*constantes!$D$8)+(F1749*constantes!$D$9)</f>
        <v>26.089121307060054</v>
      </c>
      <c r="V1749" s="5">
        <f t="shared" si="383"/>
        <v>7.6203472464161703E-2</v>
      </c>
      <c r="W1749" s="5">
        <f t="shared" si="384"/>
        <v>0.10636523135529585</v>
      </c>
      <c r="X1749" s="6">
        <f t="shared" si="385"/>
        <v>3.9845982564848503E-2</v>
      </c>
      <c r="Y1749" s="6">
        <f t="shared" si="386"/>
        <v>5.5559936019569656E-2</v>
      </c>
      <c r="AA1749">
        <f>(O1749*constantes!$B$4)+(LN(110)*constantes!$B$5)+(LN(22)*constantes!$B$8)+(F1749*constantes!$B$9)</f>
        <v>22.95028380552526</v>
      </c>
      <c r="AB1749">
        <f t="shared" si="387"/>
        <v>4.4721443860098575E-2</v>
      </c>
      <c r="AC1749">
        <f>(O1749*constantes!$D$4)+(LN(110)*constantes!$D$5)+(LN(22)*constantes!$D$8)+(F1749*constantes!$D$9)</f>
        <v>25.099368567186549</v>
      </c>
      <c r="AD1749" s="7">
        <f t="shared" si="388"/>
        <v>2.102161003401426E-2</v>
      </c>
      <c r="AF1749">
        <f>(O1749*constantes!$B$4)+(LN(125)*constantes!$B$5)+(LN(22.5)*constantes!$B$8)+(F1749*constantes!$B$9)</f>
        <v>23.205240742279653</v>
      </c>
      <c r="AG1749">
        <f t="shared" si="389"/>
        <v>5.7330036913051163E-2</v>
      </c>
      <c r="AH1749">
        <f>(O1749*constantes!$D$4)+(LN(125)*constantes!$D$5)+(LN(22.5)*constantes!$D$8)+(F1749*constantes!$D$9)</f>
        <v>25.470441583794781</v>
      </c>
      <c r="AI1749">
        <f t="shared" si="390"/>
        <v>3.0321952038303235E-2</v>
      </c>
    </row>
    <row r="1750" spans="1:35" x14ac:dyDescent="0.25">
      <c r="A1750" s="11">
        <v>1749</v>
      </c>
      <c r="B1750">
        <v>0</v>
      </c>
      <c r="C1750">
        <v>45</v>
      </c>
      <c r="D1750">
        <v>1</v>
      </c>
      <c r="E1750">
        <v>0</v>
      </c>
      <c r="F1750">
        <v>0</v>
      </c>
      <c r="G1750">
        <v>111</v>
      </c>
      <c r="H1750">
        <v>23.22</v>
      </c>
      <c r="I1750">
        <f>IF(AND(B1750=1,E1750=0),V1750,IF(AND(B1750=1,E1750=1),W1750,IF(AND(B1750=0,E1750=0),X1750,IF(AND(B1750=0,E1750=1),Y1750,ERROR))))</f>
        <v>4.3250514865943224E-2</v>
      </c>
      <c r="K1750">
        <f t="shared" si="378"/>
        <v>3.2202898660143586E-2</v>
      </c>
      <c r="L1750">
        <f t="shared" si="379"/>
        <v>2.2332293193086827E-2</v>
      </c>
      <c r="M1750" s="22" t="str">
        <f t="shared" si="391"/>
        <v>Elevated Risk</v>
      </c>
      <c r="O1750">
        <f t="shared" si="380"/>
        <v>3.8066624897703196</v>
      </c>
      <c r="P1750">
        <f t="shared" si="381"/>
        <v>4.7095302013123339</v>
      </c>
      <c r="Q1750">
        <f t="shared" si="382"/>
        <v>3.1450139762697455</v>
      </c>
      <c r="R1750">
        <f>(O1750*constantes!$B$4)+(P1750*constantes!$B$5)+(D1750*constantes!$B$6)+(Q1750*constantes!$B$8)+(F1750*constantes!$B$9)</f>
        <v>23.789346079973264</v>
      </c>
      <c r="S1750" s="4">
        <f>(O1750*constantes!$B$4)+(P1750*constantes!$C$5)+(D1750*constantes!$B$6)+(Q1750*constantes!$B$8)+(F1750*constantes!$B$9)</f>
        <v>24.12673682359528</v>
      </c>
      <c r="T1750">
        <f>(O1750*constantes!$D$4)+(P1750*constantes!$D$5)+(D1750*constantes!$D$6)+(Q1750*constantes!$D$8)+(F1750*constantes!$D$9)</f>
        <v>25.832248094980709</v>
      </c>
      <c r="U1750">
        <f>(O1750*constantes!$D$4)+(P1750*constantes!$E$5)+(D1750*constantes!$D$6)+(Q1750*constantes!$D$8)+(F1750*constantes!$D$9)</f>
        <v>26.160784921824259</v>
      </c>
      <c r="V1750" s="5">
        <f t="shared" si="383"/>
        <v>0.10046721862535968</v>
      </c>
      <c r="W1750" s="5">
        <f t="shared" si="384"/>
        <v>0.13788612334907835</v>
      </c>
      <c r="X1750" s="6">
        <f t="shared" si="385"/>
        <v>4.3250514865943224E-2</v>
      </c>
      <c r="Y1750" s="6">
        <f t="shared" si="386"/>
        <v>5.9562341983267486E-2</v>
      </c>
      <c r="AA1750">
        <f>(O1750*constantes!$B$4)+(LN(110)*constantes!$B$5)+(LN(22)*constantes!$B$8)+(F1750*constantes!$B$9)</f>
        <v>23.020240906878485</v>
      </c>
      <c r="AB1750">
        <f t="shared" si="387"/>
        <v>4.7883245315309741E-2</v>
      </c>
      <c r="AC1750">
        <f>(O1750*constantes!$D$4)+(LN(110)*constantes!$D$5)+(LN(22)*constantes!$D$8)+(F1750*constantes!$D$9)</f>
        <v>25.16051878105991</v>
      </c>
      <c r="AD1750" s="7">
        <f t="shared" si="388"/>
        <v>2.2332293193086827E-2</v>
      </c>
      <c r="AF1750">
        <f>(O1750*constantes!$B$4)+(LN(125)*constantes!$B$5)+(LN(22.5)*constantes!$B$8)+(F1750*constantes!$B$9)</f>
        <v>23.275197843632878</v>
      </c>
      <c r="AG1750">
        <f t="shared" si="389"/>
        <v>6.1354256697024101E-2</v>
      </c>
      <c r="AH1750">
        <f>(O1750*constantes!$D$4)+(LN(125)*constantes!$D$5)+(LN(22.5)*constantes!$D$8)+(F1750*constantes!$D$9)</f>
        <v>25.531591797668142</v>
      </c>
      <c r="AI1750">
        <f t="shared" si="390"/>
        <v>3.2202898660143586E-2</v>
      </c>
    </row>
    <row r="1751" spans="1:35" x14ac:dyDescent="0.25">
      <c r="A1751" s="11">
        <v>1750</v>
      </c>
      <c r="B1751">
        <v>0</v>
      </c>
      <c r="C1751">
        <v>57</v>
      </c>
      <c r="D1751">
        <v>0</v>
      </c>
      <c r="E1751">
        <v>0</v>
      </c>
      <c r="F1751">
        <v>0</v>
      </c>
      <c r="G1751">
        <v>128</v>
      </c>
      <c r="H1751">
        <v>25.69</v>
      </c>
      <c r="I1751">
        <f>IF(AND(B1751=1,E1751=0),V1751,IF(AND(B1751=1,E1751=1),W1751,IF(AND(B1751=0,E1751=0),X1751,IF(AND(B1751=0,E1751=1),Y1751,ERROR))))</f>
        <v>6.8765048164766585E-2</v>
      </c>
      <c r="K1751">
        <f t="shared" si="378"/>
        <v>6.0378388617794876E-2</v>
      </c>
      <c r="L1751">
        <f t="shared" si="379"/>
        <v>4.2061248414153263E-2</v>
      </c>
      <c r="M1751" s="22" t="str">
        <f t="shared" si="391"/>
        <v>Elevated Risk</v>
      </c>
      <c r="O1751">
        <f t="shared" si="380"/>
        <v>4.0430512678345503</v>
      </c>
      <c r="P1751">
        <f t="shared" si="381"/>
        <v>4.8520302639196169</v>
      </c>
      <c r="Q1751">
        <f t="shared" si="382"/>
        <v>3.2461018111217923</v>
      </c>
      <c r="R1751">
        <f>(O1751*constantes!$B$4)+(P1751*constantes!$B$5)+(D1751*constantes!$B$6)+(Q1751*constantes!$B$8)+(F1751*constantes!$B$9)</f>
        <v>24.160173309513269</v>
      </c>
      <c r="S1751" s="4">
        <f>(O1751*constantes!$B$4)+(P1751*constantes!$C$5)+(D1751*constantes!$B$6)+(Q1751*constantes!$B$8)+(F1751*constantes!$B$9)</f>
        <v>24.507772757620472</v>
      </c>
      <c r="T1751">
        <f>(O1751*constantes!$D$4)+(P1751*constantes!$D$5)+(D1751*constantes!$D$6)+(Q1751*constantes!$D$8)+(F1751*constantes!$D$9)</f>
        <v>26.309319513984708</v>
      </c>
      <c r="U1751">
        <f>(O1751*constantes!$D$4)+(P1751*constantes!$E$5)+(D1751*constantes!$D$6)+(Q1751*constantes!$D$8)+(F1751*constantes!$D$9)</f>
        <v>26.647797145195735</v>
      </c>
      <c r="V1751" s="5">
        <f t="shared" si="383"/>
        <v>0.14222433878229923</v>
      </c>
      <c r="W1751" s="5">
        <f t="shared" si="384"/>
        <v>0.19521569082998269</v>
      </c>
      <c r="X1751" s="6">
        <f t="shared" si="385"/>
        <v>6.8765048164766585E-2</v>
      </c>
      <c r="Y1751" s="6">
        <f t="shared" si="386"/>
        <v>9.5109517990521364E-2</v>
      </c>
      <c r="AA1751">
        <f>(O1751*constantes!$B$4)+(LN(110)*constantes!$B$5)+(LN(22)*constantes!$B$8)+(F1751*constantes!$B$9)</f>
        <v>23.756109717441312</v>
      </c>
      <c r="AB1751">
        <f t="shared" si="387"/>
        <v>9.7348342413305922E-2</v>
      </c>
      <c r="AC1751">
        <f>(O1751*constantes!$D$4)+(LN(110)*constantes!$D$5)+(LN(22)*constantes!$D$8)+(F1751*constantes!$D$9)</f>
        <v>25.803749193387144</v>
      </c>
      <c r="AD1751" s="7">
        <f t="shared" si="388"/>
        <v>4.2061248414153263E-2</v>
      </c>
      <c r="AF1751">
        <f>(O1751*constantes!$B$4)+(LN(125)*constantes!$B$5)+(LN(22.5)*constantes!$B$8)+(F1751*constantes!$B$9)</f>
        <v>24.011066654195705</v>
      </c>
      <c r="AG1751">
        <f t="shared" si="389"/>
        <v>0.12380054983513455</v>
      </c>
      <c r="AH1751">
        <f>(O1751*constantes!$D$4)+(LN(125)*constantes!$D$5)+(LN(22.5)*constantes!$D$8)+(F1751*constantes!$D$9)</f>
        <v>26.174822209995376</v>
      </c>
      <c r="AI1751">
        <f t="shared" si="390"/>
        <v>6.0378388617794876E-2</v>
      </c>
    </row>
    <row r="1752" spans="1:35" x14ac:dyDescent="0.25">
      <c r="A1752" s="11">
        <v>1751</v>
      </c>
      <c r="B1752">
        <v>1</v>
      </c>
      <c r="C1752">
        <v>57</v>
      </c>
      <c r="D1752">
        <v>1</v>
      </c>
      <c r="E1752">
        <v>1</v>
      </c>
      <c r="F1752">
        <v>0</v>
      </c>
      <c r="G1752">
        <v>173</v>
      </c>
      <c r="H1752">
        <v>27.26</v>
      </c>
      <c r="I1752">
        <f>IF(AND(B1752=1,E1752=0),V1752,IF(AND(B1752=1,E1752=1),W1752,IF(AND(B1752=0,E1752=0),X1752,IF(AND(B1752=0,E1752=1),Y1752,ERROR))))</f>
        <v>0.56261475963905361</v>
      </c>
      <c r="K1752">
        <f t="shared" si="378"/>
        <v>0.12380054983513455</v>
      </c>
      <c r="L1752">
        <f t="shared" si="379"/>
        <v>9.7348342413305922E-2</v>
      </c>
      <c r="M1752" s="22" t="str">
        <f t="shared" si="391"/>
        <v>'&gt;30%</v>
      </c>
      <c r="O1752">
        <f t="shared" si="380"/>
        <v>4.0430512678345503</v>
      </c>
      <c r="P1752">
        <f t="shared" si="381"/>
        <v>5.1532915944977793</v>
      </c>
      <c r="Q1752">
        <f t="shared" si="382"/>
        <v>3.3054204262683866</v>
      </c>
      <c r="R1752">
        <f>(O1752*constantes!$B$4)+(P1752*constantes!$B$5)+(D1752*constantes!$B$6)+(Q1752*constantes!$B$8)+(F1752*constantes!$B$9)</f>
        <v>25.475593197171971</v>
      </c>
      <c r="S1752" s="4">
        <f>(O1752*constantes!$B$4)+(P1752*constantes!$C$5)+(D1752*constantes!$B$6)+(Q1752*constantes!$B$8)+(F1752*constantes!$B$9)</f>
        <v>25.844775007001793</v>
      </c>
      <c r="T1752">
        <f>(O1752*constantes!$D$4)+(P1752*constantes!$D$5)+(D1752*constantes!$D$6)+(Q1752*constantes!$D$8)+(F1752*constantes!$D$9)</f>
        <v>27.805747165375021</v>
      </c>
      <c r="U1752">
        <f>(O1752*constantes!$D$4)+(P1752*constantes!$E$5)+(D1752*constantes!$D$6)+(Q1752*constantes!$D$8)+(F1752*constantes!$D$9)</f>
        <v>28.165240787007185</v>
      </c>
      <c r="V1752" s="5">
        <f t="shared" si="383"/>
        <v>0.43541482341087101</v>
      </c>
      <c r="W1752" s="5">
        <f t="shared" si="384"/>
        <v>0.56261475963905361</v>
      </c>
      <c r="X1752" s="6">
        <f t="shared" si="385"/>
        <v>0.27250880510376796</v>
      </c>
      <c r="Y1752" s="6">
        <f t="shared" si="386"/>
        <v>0.36605161722935808</v>
      </c>
      <c r="AA1752">
        <f>(O1752*constantes!$B$4)+(LN(110)*constantes!$B$5)+(LN(22)*constantes!$B$8)+(F1752*constantes!$B$9)</f>
        <v>23.756109717441312</v>
      </c>
      <c r="AB1752">
        <f t="shared" si="387"/>
        <v>9.7348342413305922E-2</v>
      </c>
      <c r="AC1752">
        <f>(O1752*constantes!$D$4)+(LN(110)*constantes!$D$5)+(LN(22)*constantes!$D$8)+(F1752*constantes!$D$9)</f>
        <v>25.803749193387144</v>
      </c>
      <c r="AD1752" s="7">
        <f t="shared" si="388"/>
        <v>4.2061248414153263E-2</v>
      </c>
      <c r="AF1752">
        <f>(O1752*constantes!$B$4)+(LN(125)*constantes!$B$5)+(LN(22.5)*constantes!$B$8)+(F1752*constantes!$B$9)</f>
        <v>24.011066654195705</v>
      </c>
      <c r="AG1752">
        <f t="shared" si="389"/>
        <v>0.12380054983513455</v>
      </c>
      <c r="AH1752">
        <f>(O1752*constantes!$D$4)+(LN(125)*constantes!$D$5)+(LN(22.5)*constantes!$D$8)+(F1752*constantes!$D$9)</f>
        <v>26.174822209995376</v>
      </c>
      <c r="AI1752">
        <f t="shared" si="390"/>
        <v>6.0378388617794876E-2</v>
      </c>
    </row>
    <row r="1753" spans="1:35" x14ac:dyDescent="0.25">
      <c r="A1753" s="11">
        <v>1752</v>
      </c>
      <c r="B1753">
        <v>1</v>
      </c>
      <c r="C1753">
        <v>48</v>
      </c>
      <c r="D1753">
        <v>1</v>
      </c>
      <c r="E1753">
        <v>1</v>
      </c>
      <c r="F1753">
        <v>0</v>
      </c>
      <c r="G1753">
        <v>177</v>
      </c>
      <c r="H1753">
        <v>26.4</v>
      </c>
      <c r="I1753">
        <f>IF(AND(B1753=1,E1753=0),V1753,IF(AND(B1753=1,E1753=1),W1753,IF(AND(B1753=0,E1753=0),X1753,IF(AND(B1753=0,E1753=1),Y1753,ERROR))))</f>
        <v>0.38947647642835881</v>
      </c>
      <c r="K1753">
        <f t="shared" si="378"/>
        <v>7.448581103683527E-2</v>
      </c>
      <c r="L1753">
        <f t="shared" si="379"/>
        <v>5.8221930281009082E-2</v>
      </c>
      <c r="M1753" s="22" t="str">
        <f t="shared" si="391"/>
        <v>'&gt;30%</v>
      </c>
      <c r="O1753">
        <f t="shared" si="380"/>
        <v>3.8712010109078911</v>
      </c>
      <c r="P1753">
        <f t="shared" si="381"/>
        <v>5.1761497325738288</v>
      </c>
      <c r="Q1753">
        <f t="shared" si="382"/>
        <v>3.2733640101522705</v>
      </c>
      <c r="R1753">
        <f>(O1753*constantes!$B$4)+(P1753*constantes!$B$5)+(D1753*constantes!$B$6)+(Q1753*constantes!$B$8)+(F1753*constantes!$B$9)</f>
        <v>24.957620531147306</v>
      </c>
      <c r="S1753" s="4">
        <f>(O1753*constantes!$B$4)+(P1753*constantes!$C$5)+(D1753*constantes!$B$6)+(Q1753*constantes!$B$8)+(F1753*constantes!$B$9)</f>
        <v>25.328439897988893</v>
      </c>
      <c r="T1753">
        <f>(O1753*constantes!$D$4)+(P1753*constantes!$D$5)+(D1753*constantes!$D$6)+(Q1753*constantes!$D$8)+(F1753*constantes!$D$9)</f>
        <v>27.386039629195732</v>
      </c>
      <c r="U1753">
        <f>(O1753*constantes!$D$4)+(P1753*constantes!$E$5)+(D1753*constantes!$D$6)+(Q1753*constantes!$D$8)+(F1753*constantes!$D$9)</f>
        <v>27.747127834540084</v>
      </c>
      <c r="V1753" s="5">
        <f t="shared" si="383"/>
        <v>0.28862511675016023</v>
      </c>
      <c r="W1753" s="5">
        <f t="shared" si="384"/>
        <v>0.38947647642835881</v>
      </c>
      <c r="X1753" s="6">
        <f t="shared" si="385"/>
        <v>0.18868818345900407</v>
      </c>
      <c r="Y1753" s="6">
        <f t="shared" si="386"/>
        <v>0.25921107223317907</v>
      </c>
      <c r="AA1753">
        <f>(O1753*constantes!$B$4)+(LN(110)*constantes!$B$5)+(LN(22)*constantes!$B$8)+(F1753*constantes!$B$9)</f>
        <v>23.221146741638901</v>
      </c>
      <c r="AB1753">
        <f t="shared" si="387"/>
        <v>5.8221930281009082E-2</v>
      </c>
      <c r="AC1753">
        <f>(O1753*constantes!$D$4)+(LN(110)*constantes!$D$5)+(LN(22)*constantes!$D$8)+(F1753*constantes!$D$9)</f>
        <v>25.336132614771724</v>
      </c>
      <c r="AD1753" s="7">
        <f t="shared" si="388"/>
        <v>2.6562184906686825E-2</v>
      </c>
      <c r="AF1753">
        <f>(O1753*constantes!$B$4)+(LN(125)*constantes!$B$5)+(LN(22.5)*constantes!$B$8)+(F1753*constantes!$B$9)</f>
        <v>23.47610367839329</v>
      </c>
      <c r="AG1753">
        <f t="shared" si="389"/>
        <v>7.448581103683527E-2</v>
      </c>
      <c r="AH1753">
        <f>(O1753*constantes!$D$4)+(LN(125)*constantes!$D$5)+(LN(22.5)*constantes!$D$8)+(F1753*constantes!$D$9)</f>
        <v>25.707205631379956</v>
      </c>
      <c r="AI1753">
        <f t="shared" si="390"/>
        <v>3.8265438641588045E-2</v>
      </c>
    </row>
    <row r="1754" spans="1:35" x14ac:dyDescent="0.25">
      <c r="A1754" s="11">
        <v>1753</v>
      </c>
      <c r="B1754">
        <v>0</v>
      </c>
      <c r="C1754">
        <v>57</v>
      </c>
      <c r="D1754">
        <v>0</v>
      </c>
      <c r="E1754">
        <v>0</v>
      </c>
      <c r="F1754">
        <v>0</v>
      </c>
      <c r="G1754">
        <v>161</v>
      </c>
      <c r="H1754">
        <v>36.46</v>
      </c>
      <c r="I1754">
        <f>IF(AND(B1754=1,E1754=0),V1754,IF(AND(B1754=1,E1754=1),W1754,IF(AND(B1754=0,E1754=0),X1754,IF(AND(B1754=0,E1754=1),Y1754,ERROR))))</f>
        <v>0.14993314385367684</v>
      </c>
      <c r="K1754">
        <f t="shared" si="378"/>
        <v>6.0378388617794876E-2</v>
      </c>
      <c r="L1754">
        <f t="shared" si="379"/>
        <v>4.2061248414153263E-2</v>
      </c>
      <c r="M1754" s="22" t="str">
        <f t="shared" si="391"/>
        <v>Elevated Risk</v>
      </c>
      <c r="O1754">
        <f t="shared" si="380"/>
        <v>4.0430512678345503</v>
      </c>
      <c r="P1754">
        <f t="shared" si="381"/>
        <v>5.0814043649844631</v>
      </c>
      <c r="Q1754">
        <f t="shared" si="382"/>
        <v>3.596215769250517</v>
      </c>
      <c r="R1754">
        <f>(O1754*constantes!$B$4)+(P1754*constantes!$B$5)+(D1754*constantes!$B$6)+(Q1754*constantes!$B$8)+(F1754*constantes!$B$9)</f>
        <v>24.86324045950235</v>
      </c>
      <c r="S1754" s="4">
        <f>(O1754*constantes!$B$4)+(P1754*constantes!$C$5)+(D1754*constantes!$B$6)+(Q1754*constantes!$B$8)+(F1754*constantes!$B$9)</f>
        <v>25.227272268209838</v>
      </c>
      <c r="T1754">
        <f>(O1754*constantes!$D$4)+(P1754*constantes!$D$5)+(D1754*constantes!$D$6)+(Q1754*constantes!$D$8)+(F1754*constantes!$D$9)</f>
        <v>27.133523977704332</v>
      </c>
      <c r="U1754">
        <f>(O1754*constantes!$D$4)+(P1754*constantes!$E$5)+(D1754*constantes!$D$6)+(Q1754*constantes!$D$8)+(F1754*constantes!$D$9)</f>
        <v>27.488002746205648</v>
      </c>
      <c r="V1754" s="5">
        <f t="shared" si="383"/>
        <v>0.26646811049550678</v>
      </c>
      <c r="W1754" s="5">
        <f t="shared" si="384"/>
        <v>0.35979097616325573</v>
      </c>
      <c r="X1754" s="6">
        <f t="shared" si="385"/>
        <v>0.14993314385367684</v>
      </c>
      <c r="Y1754" s="6">
        <f t="shared" si="386"/>
        <v>0.20669574941145852</v>
      </c>
      <c r="AA1754">
        <f>(O1754*constantes!$B$4)+(LN(110)*constantes!$B$5)+(LN(22)*constantes!$B$8)+(F1754*constantes!$B$9)</f>
        <v>23.756109717441312</v>
      </c>
      <c r="AB1754">
        <f t="shared" si="387"/>
        <v>9.7348342413305922E-2</v>
      </c>
      <c r="AC1754">
        <f>(O1754*constantes!$D$4)+(LN(110)*constantes!$D$5)+(LN(22)*constantes!$D$8)+(F1754*constantes!$D$9)</f>
        <v>25.803749193387144</v>
      </c>
      <c r="AD1754" s="7">
        <f t="shared" si="388"/>
        <v>4.2061248414153263E-2</v>
      </c>
      <c r="AF1754">
        <f>(O1754*constantes!$B$4)+(LN(125)*constantes!$B$5)+(LN(22.5)*constantes!$B$8)+(F1754*constantes!$B$9)</f>
        <v>24.011066654195705</v>
      </c>
      <c r="AG1754">
        <f t="shared" si="389"/>
        <v>0.12380054983513455</v>
      </c>
      <c r="AH1754">
        <f>(O1754*constantes!$D$4)+(LN(125)*constantes!$D$5)+(LN(22.5)*constantes!$D$8)+(F1754*constantes!$D$9)</f>
        <v>26.174822209995376</v>
      </c>
      <c r="AI1754">
        <f t="shared" si="390"/>
        <v>6.0378388617794876E-2</v>
      </c>
    </row>
    <row r="1755" spans="1:35" x14ac:dyDescent="0.25">
      <c r="A1755" s="11">
        <v>1754</v>
      </c>
      <c r="B1755">
        <v>0</v>
      </c>
      <c r="C1755">
        <v>39</v>
      </c>
      <c r="D1755">
        <v>0</v>
      </c>
      <c r="E1755">
        <v>1</v>
      </c>
      <c r="F1755">
        <v>0</v>
      </c>
      <c r="G1755">
        <v>159</v>
      </c>
      <c r="H1755">
        <v>30.06</v>
      </c>
      <c r="I1755">
        <f>IF(AND(B1755=1,E1755=0),V1755,IF(AND(B1755=1,E1755=1),W1755,IF(AND(B1755=0,E1755=0),X1755,IF(AND(B1755=0,E1755=1),Y1755,ERROR))))</f>
        <v>6.9522033729510047E-2</v>
      </c>
      <c r="K1755">
        <f t="shared" si="378"/>
        <v>2.1931490638549711E-2</v>
      </c>
      <c r="L1755">
        <f t="shared" si="379"/>
        <v>1.5184528759381921E-2</v>
      </c>
      <c r="M1755" s="22" t="str">
        <f t="shared" si="391"/>
        <v>Elevated Risk</v>
      </c>
      <c r="O1755">
        <f t="shared" si="380"/>
        <v>3.6635616461296463</v>
      </c>
      <c r="P1755">
        <f t="shared" si="381"/>
        <v>5.0689042022202315</v>
      </c>
      <c r="Q1755">
        <f t="shared" si="382"/>
        <v>3.4031953843248286</v>
      </c>
      <c r="R1755">
        <f>(O1755*constantes!$B$4)+(P1755*constantes!$B$5)+(D1755*constantes!$B$6)+(Q1755*constantes!$B$8)+(F1755*constantes!$B$9)</f>
        <v>23.505694874221646</v>
      </c>
      <c r="S1755" s="4">
        <f>(O1755*constantes!$B$4)+(P1755*constantes!$C$5)+(D1755*constantes!$B$6)+(Q1755*constantes!$B$8)+(F1755*constantes!$B$9)</f>
        <v>23.868831171268706</v>
      </c>
      <c r="T1755">
        <f>(O1755*constantes!$D$4)+(P1755*constantes!$D$5)+(D1755*constantes!$D$6)+(Q1755*constantes!$D$8)+(F1755*constantes!$D$9)</f>
        <v>25.967062648137379</v>
      </c>
      <c r="U1755">
        <f>(O1755*constantes!$D$4)+(P1755*constantes!$E$5)+(D1755*constantes!$D$6)+(Q1755*constantes!$D$8)+(F1755*constantes!$D$9)</f>
        <v>26.32066940528426</v>
      </c>
      <c r="V1755" s="5">
        <f t="shared" si="383"/>
        <v>7.6634907775691041E-2</v>
      </c>
      <c r="W1755" s="5">
        <f t="shared" si="384"/>
        <v>0.10831215299449826</v>
      </c>
      <c r="X1755" s="6">
        <f t="shared" si="385"/>
        <v>4.9336212105787314E-2</v>
      </c>
      <c r="Y1755" s="6">
        <f t="shared" si="386"/>
        <v>6.9522033729510047E-2</v>
      </c>
      <c r="AA1755">
        <f>(O1755*constantes!$B$4)+(LN(110)*constantes!$B$5)+(LN(22)*constantes!$B$8)+(F1755*constantes!$B$9)</f>
        <v>22.574773704658814</v>
      </c>
      <c r="AB1755">
        <f t="shared" si="387"/>
        <v>3.0940270522043956E-2</v>
      </c>
      <c r="AC1755">
        <f>(O1755*constantes!$D$4)+(LN(110)*constantes!$D$5)+(LN(22)*constantes!$D$8)+(F1755*constantes!$D$9)</f>
        <v>24.771131368454586</v>
      </c>
      <c r="AD1755" s="7">
        <f t="shared" si="388"/>
        <v>1.5184528759381921E-2</v>
      </c>
      <c r="AF1755">
        <f>(O1755*constantes!$B$4)+(LN(125)*constantes!$B$5)+(LN(22.5)*constantes!$B$8)+(F1755*constantes!$B$9)</f>
        <v>22.829730641413207</v>
      </c>
      <c r="AG1755">
        <f t="shared" si="389"/>
        <v>3.974481175054656E-2</v>
      </c>
      <c r="AH1755">
        <f>(O1755*constantes!$D$4)+(LN(125)*constantes!$D$5)+(LN(22.5)*constantes!$D$8)+(F1755*constantes!$D$9)</f>
        <v>25.142204385062819</v>
      </c>
      <c r="AI1755">
        <f t="shared" si="390"/>
        <v>2.1931490638549711E-2</v>
      </c>
    </row>
    <row r="1756" spans="1:35" x14ac:dyDescent="0.25">
      <c r="A1756" s="11">
        <v>1755</v>
      </c>
      <c r="B1756">
        <v>0</v>
      </c>
      <c r="C1756">
        <v>51</v>
      </c>
      <c r="D1756">
        <v>1</v>
      </c>
      <c r="E1756">
        <v>0</v>
      </c>
      <c r="F1756">
        <v>0</v>
      </c>
      <c r="G1756">
        <v>117</v>
      </c>
      <c r="H1756">
        <v>18.52</v>
      </c>
      <c r="I1756">
        <f>IF(AND(B1756=1,E1756=0),V1756,IF(AND(B1756=1,E1756=1),W1756,IF(AND(B1756=0,E1756=0),X1756,IF(AND(B1756=0,E1756=1),Y1756,ERROR))))</f>
        <v>6.2186518979641447E-2</v>
      </c>
      <c r="K1756">
        <f t="shared" si="378"/>
        <v>4.4971857043080821E-2</v>
      </c>
      <c r="L1756">
        <f t="shared" si="379"/>
        <v>3.1250958582138333E-2</v>
      </c>
      <c r="M1756" s="22" t="str">
        <f t="shared" si="391"/>
        <v>Elevated Risk</v>
      </c>
      <c r="O1756">
        <f t="shared" si="380"/>
        <v>3.9318256327243257</v>
      </c>
      <c r="P1756">
        <f t="shared" si="381"/>
        <v>4.7621739347977563</v>
      </c>
      <c r="Q1756">
        <f t="shared" si="382"/>
        <v>2.9188512292180331</v>
      </c>
      <c r="R1756">
        <f>(O1756*constantes!$B$4)+(P1756*constantes!$B$5)+(D1756*constantes!$B$6)+(Q1756*constantes!$B$8)+(F1756*constantes!$B$9)</f>
        <v>24.097337233597322</v>
      </c>
      <c r="S1756" s="4">
        <f>(O1756*constantes!$B$4)+(P1756*constantes!$C$5)+(D1756*constantes!$B$6)+(Q1756*constantes!$B$8)+(F1756*constantes!$B$9)</f>
        <v>24.438499374286231</v>
      </c>
      <c r="T1756">
        <f>(O1756*constantes!$D$4)+(P1756*constantes!$D$5)+(D1756*constantes!$D$6)+(Q1756*constantes!$D$8)+(F1756*constantes!$D$9)</f>
        <v>26.205282148306857</v>
      </c>
      <c r="U1756">
        <f>(O1756*constantes!$D$4)+(P1756*constantes!$E$5)+(D1756*constantes!$D$6)+(Q1756*constantes!$D$8)+(F1756*constantes!$D$9)</f>
        <v>26.537491401998349</v>
      </c>
      <c r="V1756" s="5">
        <f t="shared" si="383"/>
        <v>0.13417238569663437</v>
      </c>
      <c r="W1756" s="5">
        <f t="shared" si="384"/>
        <v>0.18343224863033991</v>
      </c>
      <c r="X1756" s="6">
        <f t="shared" si="385"/>
        <v>6.2186518979641447E-2</v>
      </c>
      <c r="Y1756" s="6">
        <f t="shared" si="386"/>
        <v>8.5614944207251908E-2</v>
      </c>
      <c r="AA1756">
        <f>(O1756*constantes!$B$4)+(LN(110)*constantes!$B$5)+(LN(22)*constantes!$B$8)+(F1756*constantes!$B$9)</f>
        <v>23.409868764368586</v>
      </c>
      <c r="AB1756">
        <f t="shared" si="387"/>
        <v>6.9883054652788434E-2</v>
      </c>
      <c r="AC1756">
        <f>(O1756*constantes!$D$4)+(LN(110)*constantes!$D$5)+(LN(22)*constantes!$D$8)+(F1756*constantes!$D$9)</f>
        <v>25.50109645445777</v>
      </c>
      <c r="AD1756" s="7">
        <f t="shared" si="388"/>
        <v>3.1250958582138333E-2</v>
      </c>
      <c r="AF1756">
        <f>(O1756*constantes!$B$4)+(LN(125)*constantes!$B$5)+(LN(22.5)*constantes!$B$8)+(F1756*constantes!$B$9)</f>
        <v>23.664825701122982</v>
      </c>
      <c r="AG1756">
        <f t="shared" si="389"/>
        <v>8.9246869441510945E-2</v>
      </c>
      <c r="AH1756">
        <f>(O1756*constantes!$D$4)+(LN(125)*constantes!$D$5)+(LN(22.5)*constantes!$D$8)+(F1756*constantes!$D$9)</f>
        <v>25.872169471066002</v>
      </c>
      <c r="AI1756">
        <f t="shared" si="390"/>
        <v>4.4971857043080821E-2</v>
      </c>
    </row>
    <row r="1757" spans="1:35" x14ac:dyDescent="0.25">
      <c r="A1757" s="11">
        <v>1756</v>
      </c>
      <c r="B1757">
        <v>0</v>
      </c>
      <c r="C1757">
        <v>60</v>
      </c>
      <c r="D1757">
        <v>0</v>
      </c>
      <c r="E1757">
        <v>1</v>
      </c>
      <c r="F1757">
        <v>0</v>
      </c>
      <c r="G1757">
        <v>154</v>
      </c>
      <c r="H1757">
        <v>27.82</v>
      </c>
      <c r="I1757">
        <f>IF(AND(B1757=1,E1757=0),V1757,IF(AND(B1757=1,E1757=1),W1757,IF(AND(B1757=0,E1757=0),X1757,IF(AND(B1757=0,E1757=1),Y1757,ERROR))))</f>
        <v>0.18450920078312094</v>
      </c>
      <c r="K1757">
        <f t="shared" si="378"/>
        <v>6.9102564331433469E-2</v>
      </c>
      <c r="L1757">
        <f t="shared" si="379"/>
        <v>4.820708918468708E-2</v>
      </c>
      <c r="M1757" s="22" t="str">
        <f t="shared" si="391"/>
        <v>Elevated Risk</v>
      </c>
      <c r="O1757">
        <f t="shared" si="380"/>
        <v>4.0943445622221004</v>
      </c>
      <c r="P1757">
        <f t="shared" si="381"/>
        <v>5.0369526024136295</v>
      </c>
      <c r="Q1757">
        <f t="shared" si="382"/>
        <v>3.325755186495297</v>
      </c>
      <c r="R1757">
        <f>(O1757*constantes!$B$4)+(P1757*constantes!$B$5)+(D1757*constantes!$B$6)+(Q1757*constantes!$B$8)+(F1757*constantes!$B$9)</f>
        <v>24.726039821298265</v>
      </c>
      <c r="S1757" s="4">
        <f>(O1757*constantes!$B$4)+(P1757*constantes!$C$5)+(D1757*constantes!$B$6)+(Q1757*constantes!$B$8)+(F1757*constantes!$B$9)</f>
        <v>25.086887105735173</v>
      </c>
      <c r="T1757">
        <f>(O1757*constantes!$D$4)+(P1757*constantes!$D$5)+(D1757*constantes!$D$6)+(Q1757*constantes!$D$8)+(F1757*constantes!$D$9)</f>
        <v>27.009784841876733</v>
      </c>
      <c r="U1757">
        <f>(O1757*constantes!$D$4)+(P1757*constantes!$E$5)+(D1757*constantes!$D$6)+(Q1757*constantes!$D$8)+(F1757*constantes!$D$9)</f>
        <v>27.361162655421111</v>
      </c>
      <c r="V1757" s="5">
        <f t="shared" si="383"/>
        <v>0.23673927268307837</v>
      </c>
      <c r="W1757" s="5">
        <f t="shared" si="384"/>
        <v>0.32128242713672628</v>
      </c>
      <c r="X1757" s="6">
        <f t="shared" si="385"/>
        <v>0.13370857206761488</v>
      </c>
      <c r="Y1757" s="6">
        <f t="shared" si="386"/>
        <v>0.18450920078312094</v>
      </c>
      <c r="AA1757">
        <f>(O1757*constantes!$B$4)+(LN(110)*constantes!$B$5)+(LN(22)*constantes!$B$8)+(F1757*constantes!$B$9)</f>
        <v>23.915783691137978</v>
      </c>
      <c r="AB1757">
        <f t="shared" si="387"/>
        <v>0.11321269470654882</v>
      </c>
      <c r="AC1757">
        <f>(O1757*constantes!$D$4)+(LN(110)*constantes!$D$5)+(LN(22)*constantes!$D$8)+(F1757*constantes!$D$9)</f>
        <v>25.943321837946279</v>
      </c>
      <c r="AD1757" s="7">
        <f t="shared" si="388"/>
        <v>4.820708918468708E-2</v>
      </c>
      <c r="AF1757">
        <f>(O1757*constantes!$B$4)+(LN(125)*constantes!$B$5)+(LN(22.5)*constantes!$B$8)+(F1757*constantes!$B$9)</f>
        <v>24.170740627892375</v>
      </c>
      <c r="AG1757">
        <f t="shared" si="389"/>
        <v>0.14362116573454531</v>
      </c>
      <c r="AH1757">
        <f>(O1757*constantes!$D$4)+(LN(125)*constantes!$D$5)+(LN(22.5)*constantes!$D$8)+(F1757*constantes!$D$9)</f>
        <v>26.314394854554511</v>
      </c>
      <c r="AI1757">
        <f t="shared" si="390"/>
        <v>6.9102564331433469E-2</v>
      </c>
    </row>
    <row r="1758" spans="1:35" x14ac:dyDescent="0.25">
      <c r="A1758" s="11">
        <v>1757</v>
      </c>
      <c r="B1758">
        <v>1</v>
      </c>
      <c r="C1758">
        <v>61</v>
      </c>
      <c r="D1758">
        <v>0</v>
      </c>
      <c r="E1758">
        <v>1</v>
      </c>
      <c r="F1758">
        <v>0</v>
      </c>
      <c r="G1758">
        <v>148</v>
      </c>
      <c r="H1758">
        <v>26.84</v>
      </c>
      <c r="I1758">
        <f>IF(AND(B1758=1,E1758=0),V1758,IF(AND(B1758=1,E1758=1),W1758,IF(AND(B1758=0,E1758=0),X1758,IF(AND(B1758=0,E1758=1),Y1758,ERROR))))</f>
        <v>0.3074293934246406</v>
      </c>
      <c r="K1758">
        <f t="shared" si="378"/>
        <v>0.15060331820878059</v>
      </c>
      <c r="L1758">
        <f t="shared" si="379"/>
        <v>0.11882079876600593</v>
      </c>
      <c r="M1758" s="22" t="str">
        <f t="shared" si="391"/>
        <v>'&gt;30%</v>
      </c>
      <c r="O1758">
        <f t="shared" si="380"/>
        <v>4.1108738641733114</v>
      </c>
      <c r="P1758">
        <f t="shared" si="381"/>
        <v>4.9972122737641147</v>
      </c>
      <c r="Q1758">
        <f t="shared" si="382"/>
        <v>3.289893312103481</v>
      </c>
      <c r="R1758">
        <f>(O1758*constantes!$B$4)+(P1758*constantes!$B$5)+(D1758*constantes!$B$6)+(Q1758*constantes!$B$8)+(F1758*constantes!$B$9)</f>
        <v>24.67534317006756</v>
      </c>
      <c r="S1758" s="4">
        <f>(O1758*constantes!$B$4)+(P1758*constantes!$C$5)+(D1758*constantes!$B$6)+(Q1758*constantes!$B$8)+(F1758*constantes!$B$9)</f>
        <v>25.033343457360022</v>
      </c>
      <c r="T1758">
        <f>(O1758*constantes!$D$4)+(P1758*constantes!$D$5)+(D1758*constantes!$D$6)+(Q1758*constantes!$D$8)+(F1758*constantes!$D$9)</f>
        <v>26.924641878392794</v>
      </c>
      <c r="U1758">
        <f>(O1758*constantes!$D$4)+(P1758*constantes!$E$5)+(D1758*constantes!$D$6)+(Q1758*constantes!$D$8)+(F1758*constantes!$D$9)</f>
        <v>27.273247406610579</v>
      </c>
      <c r="V1758" s="5">
        <f t="shared" si="383"/>
        <v>0.2264778597358843</v>
      </c>
      <c r="W1758" s="5">
        <f t="shared" si="384"/>
        <v>0.3074293934246406</v>
      </c>
      <c r="X1758" s="6">
        <f t="shared" si="385"/>
        <v>0.12350020499698977</v>
      </c>
      <c r="Y1758" s="6">
        <f t="shared" si="386"/>
        <v>0.1703896328873995</v>
      </c>
      <c r="AA1758">
        <f>(O1758*constantes!$B$4)+(LN(110)*constantes!$B$5)+(LN(22)*constantes!$B$8)+(F1758*constantes!$B$9)</f>
        <v>23.967238746940023</v>
      </c>
      <c r="AB1758">
        <f t="shared" si="387"/>
        <v>0.11882079876600593</v>
      </c>
      <c r="AC1758">
        <f>(O1758*constantes!$D$4)+(LN(110)*constantes!$D$5)+(LN(22)*constantes!$D$8)+(F1758*constantes!$D$9)</f>
        <v>25.98829922560666</v>
      </c>
      <c r="AD1758" s="7">
        <f t="shared" si="388"/>
        <v>5.0368025874669486E-2</v>
      </c>
      <c r="AF1758">
        <f>(O1758*constantes!$B$4)+(LN(125)*constantes!$B$5)+(LN(22.5)*constantes!$B$8)+(F1758*constantes!$B$9)</f>
        <v>24.222195683694412</v>
      </c>
      <c r="AG1758">
        <f t="shared" si="389"/>
        <v>0.15060331820878059</v>
      </c>
      <c r="AH1758">
        <f>(O1758*constantes!$D$4)+(LN(125)*constantes!$D$5)+(LN(22.5)*constantes!$D$8)+(F1758*constantes!$D$9)</f>
        <v>26.359372242214892</v>
      </c>
      <c r="AI1758">
        <f t="shared" si="390"/>
        <v>7.2164067569494672E-2</v>
      </c>
    </row>
    <row r="1759" spans="1:35" x14ac:dyDescent="0.25">
      <c r="A1759" s="11">
        <v>1758</v>
      </c>
      <c r="B1759">
        <v>1</v>
      </c>
      <c r="C1759">
        <v>39</v>
      </c>
      <c r="D1759">
        <v>0</v>
      </c>
      <c r="E1759">
        <v>1</v>
      </c>
      <c r="F1759">
        <v>0</v>
      </c>
      <c r="G1759">
        <v>123</v>
      </c>
      <c r="H1759">
        <v>24.44</v>
      </c>
      <c r="I1759">
        <f>IF(AND(B1759=1,E1759=0),V1759,IF(AND(B1759=1,E1759=1),W1759,IF(AND(B1759=0,E1759=0),X1759,IF(AND(B1759=0,E1759=1),Y1759,ERROR))))</f>
        <v>5.760226510735611E-2</v>
      </c>
      <c r="K1759">
        <f t="shared" si="378"/>
        <v>3.974481175054656E-2</v>
      </c>
      <c r="L1759">
        <f t="shared" si="379"/>
        <v>3.0940270522043956E-2</v>
      </c>
      <c r="M1759" s="22" t="str">
        <f t="shared" si="391"/>
        <v>Elevated Risk</v>
      </c>
      <c r="O1759">
        <f t="shared" si="380"/>
        <v>3.6635616461296463</v>
      </c>
      <c r="P1759">
        <f t="shared" si="381"/>
        <v>4.8121843553724171</v>
      </c>
      <c r="Q1759">
        <f t="shared" si="382"/>
        <v>3.1962211343033946</v>
      </c>
      <c r="R1759">
        <f>(O1759*constantes!$B$4)+(P1759*constantes!$B$5)+(D1759*constantes!$B$6)+(Q1759*constantes!$B$8)+(F1759*constantes!$B$9)</f>
        <v>22.865376044541708</v>
      </c>
      <c r="S1759" s="4">
        <f>(O1759*constantes!$B$4)+(P1759*constantes!$C$5)+(D1759*constantes!$B$6)+(Q1759*constantes!$B$8)+(F1759*constantes!$B$9)</f>
        <v>23.210120931760589</v>
      </c>
      <c r="T1759">
        <f>(O1759*constantes!$D$4)+(P1759*constantes!$D$5)+(D1759*constantes!$D$6)+(Q1759*constantes!$D$8)+(F1759*constantes!$D$9)</f>
        <v>25.139117238417235</v>
      </c>
      <c r="U1759">
        <f>(O1759*constantes!$D$4)+(P1759*constantes!$E$5)+(D1759*constantes!$D$6)+(Q1759*constantes!$D$8)+(F1759*constantes!$D$9)</f>
        <v>25.474815219048015</v>
      </c>
      <c r="V1759" s="5">
        <f t="shared" si="383"/>
        <v>4.1156995779993544E-2</v>
      </c>
      <c r="W1759" s="5">
        <f t="shared" si="384"/>
        <v>5.760226510735611E-2</v>
      </c>
      <c r="X1759" s="6">
        <f t="shared" si="385"/>
        <v>2.1864633805570244E-2</v>
      </c>
      <c r="Y1759" s="6">
        <f t="shared" si="386"/>
        <v>3.0452815108723663E-2</v>
      </c>
      <c r="AA1759">
        <f>(O1759*constantes!$B$4)+(LN(110)*constantes!$B$5)+(LN(22)*constantes!$B$8)+(F1759*constantes!$B$9)</f>
        <v>22.574773704658814</v>
      </c>
      <c r="AB1759">
        <f t="shared" si="387"/>
        <v>3.0940270522043956E-2</v>
      </c>
      <c r="AC1759">
        <f>(O1759*constantes!$D$4)+(LN(110)*constantes!$D$5)+(LN(22)*constantes!$D$8)+(F1759*constantes!$D$9)</f>
        <v>24.771131368454586</v>
      </c>
      <c r="AD1759" s="7">
        <f t="shared" si="388"/>
        <v>1.5184528759381921E-2</v>
      </c>
      <c r="AF1759">
        <f>(O1759*constantes!$B$4)+(LN(125)*constantes!$B$5)+(LN(22.5)*constantes!$B$8)+(F1759*constantes!$B$9)</f>
        <v>22.829730641413207</v>
      </c>
      <c r="AG1759">
        <f t="shared" si="389"/>
        <v>3.974481175054656E-2</v>
      </c>
      <c r="AH1759">
        <f>(O1759*constantes!$D$4)+(LN(125)*constantes!$D$5)+(LN(22.5)*constantes!$D$8)+(F1759*constantes!$D$9)</f>
        <v>25.142204385062819</v>
      </c>
      <c r="AI1759">
        <f t="shared" si="390"/>
        <v>2.1931490638549711E-2</v>
      </c>
    </row>
    <row r="1760" spans="1:35" x14ac:dyDescent="0.25">
      <c r="A1760" s="11">
        <v>1759</v>
      </c>
      <c r="B1760">
        <v>0</v>
      </c>
      <c r="C1760">
        <v>51</v>
      </c>
      <c r="D1760">
        <v>0</v>
      </c>
      <c r="E1760">
        <v>0</v>
      </c>
      <c r="F1760">
        <v>0</v>
      </c>
      <c r="G1760">
        <v>136.5</v>
      </c>
      <c r="H1760">
        <v>24.81</v>
      </c>
      <c r="I1760">
        <f>IF(AND(B1760=1,E1760=0),V1760,IF(AND(B1760=1,E1760=1),W1760,IF(AND(B1760=0,E1760=0),X1760,IF(AND(B1760=0,E1760=1),Y1760,ERROR))))</f>
        <v>6.0079446925004332E-2</v>
      </c>
      <c r="K1760">
        <f t="shared" si="378"/>
        <v>4.4971857043080821E-2</v>
      </c>
      <c r="L1760">
        <f t="shared" si="379"/>
        <v>3.1250958582138333E-2</v>
      </c>
      <c r="M1760" s="22" t="str">
        <f t="shared" si="391"/>
        <v>Elevated Risk</v>
      </c>
      <c r="O1760">
        <f t="shared" si="380"/>
        <v>3.9318256327243257</v>
      </c>
      <c r="P1760">
        <f t="shared" si="381"/>
        <v>4.9163246146250144</v>
      </c>
      <c r="Q1760">
        <f t="shared" si="382"/>
        <v>3.2112467977037098</v>
      </c>
      <c r="R1760">
        <f>(O1760*constantes!$B$4)+(P1760*constantes!$B$5)+(D1760*constantes!$B$6)+(Q1760*constantes!$B$8)+(F1760*constantes!$B$9)</f>
        <v>23.905571511559657</v>
      </c>
      <c r="S1760" s="4">
        <f>(O1760*constantes!$B$4)+(P1760*constantes!$C$5)+(D1760*constantes!$B$6)+(Q1760*constantes!$B$8)+(F1760*constantes!$B$9)</f>
        <v>24.257777006951393</v>
      </c>
      <c r="T1760">
        <f>(O1760*constantes!$D$4)+(P1760*constantes!$D$5)+(D1760*constantes!$D$6)+(Q1760*constantes!$D$8)+(F1760*constantes!$D$9)</f>
        <v>26.169701371488049</v>
      </c>
      <c r="U1760">
        <f>(O1760*constantes!$D$4)+(P1760*constantes!$E$5)+(D1760*constantes!$D$6)+(Q1760*constantes!$D$8)+(F1760*constantes!$D$9)</f>
        <v>26.512664176604293</v>
      </c>
      <c r="V1760" s="5">
        <f t="shared" si="383"/>
        <v>0.11212948745925522</v>
      </c>
      <c r="W1760" s="5">
        <f t="shared" si="384"/>
        <v>0.15561052977558176</v>
      </c>
      <c r="X1760" s="6">
        <f t="shared" si="385"/>
        <v>6.0079446925004332E-2</v>
      </c>
      <c r="Y1760" s="6">
        <f t="shared" si="386"/>
        <v>8.3605878976367842E-2</v>
      </c>
      <c r="AA1760">
        <f>(O1760*constantes!$B$4)+(LN(110)*constantes!$B$5)+(LN(22)*constantes!$B$8)+(F1760*constantes!$B$9)</f>
        <v>23.409868764368586</v>
      </c>
      <c r="AB1760">
        <f t="shared" si="387"/>
        <v>6.9883054652788434E-2</v>
      </c>
      <c r="AC1760">
        <f>(O1760*constantes!$D$4)+(LN(110)*constantes!$D$5)+(LN(22)*constantes!$D$8)+(F1760*constantes!$D$9)</f>
        <v>25.50109645445777</v>
      </c>
      <c r="AD1760" s="7">
        <f t="shared" si="388"/>
        <v>3.1250958582138333E-2</v>
      </c>
      <c r="AF1760">
        <f>(O1760*constantes!$B$4)+(LN(125)*constantes!$B$5)+(LN(22.5)*constantes!$B$8)+(F1760*constantes!$B$9)</f>
        <v>23.664825701122982</v>
      </c>
      <c r="AG1760">
        <f t="shared" si="389"/>
        <v>8.9246869441510945E-2</v>
      </c>
      <c r="AH1760">
        <f>(O1760*constantes!$D$4)+(LN(125)*constantes!$D$5)+(LN(22.5)*constantes!$D$8)+(F1760*constantes!$D$9)</f>
        <v>25.872169471066002</v>
      </c>
      <c r="AI1760">
        <f t="shared" si="390"/>
        <v>4.4971857043080821E-2</v>
      </c>
    </row>
    <row r="1761" spans="1:35" x14ac:dyDescent="0.25">
      <c r="A1761" s="11">
        <v>1760</v>
      </c>
      <c r="B1761">
        <v>0</v>
      </c>
      <c r="C1761">
        <v>63</v>
      </c>
      <c r="D1761">
        <v>0</v>
      </c>
      <c r="E1761">
        <v>1</v>
      </c>
      <c r="F1761">
        <v>0</v>
      </c>
      <c r="G1761">
        <v>135</v>
      </c>
      <c r="H1761">
        <v>24.91</v>
      </c>
      <c r="I1761">
        <f>IF(AND(B1761=1,E1761=0),V1761,IF(AND(B1761=1,E1761=1),W1761,IF(AND(B1761=0,E1761=0),X1761,IF(AND(B1761=0,E1761=1),Y1761,ERROR))))</f>
        <v>0.13981005827673432</v>
      </c>
      <c r="K1761">
        <f t="shared" si="378"/>
        <v>7.8518559479420769E-2</v>
      </c>
      <c r="L1761">
        <f t="shared" si="379"/>
        <v>5.4860361374715505E-2</v>
      </c>
      <c r="M1761" s="22" t="str">
        <f t="shared" si="391"/>
        <v>Elevated Risk</v>
      </c>
      <c r="O1761">
        <f t="shared" si="380"/>
        <v>4.1431347263915326</v>
      </c>
      <c r="P1761">
        <f t="shared" si="381"/>
        <v>4.9052747784384296</v>
      </c>
      <c r="Q1761">
        <f t="shared" si="382"/>
        <v>3.215269329274089</v>
      </c>
      <c r="R1761">
        <f>(O1761*constantes!$B$4)+(P1761*constantes!$B$5)+(D1761*constantes!$B$6)+(Q1761*constantes!$B$8)+(F1761*constantes!$B$9)</f>
        <v>24.54605888002197</v>
      </c>
      <c r="S1761" s="4">
        <f>(O1761*constantes!$B$4)+(P1761*constantes!$C$5)+(D1761*constantes!$B$6)+(Q1761*constantes!$B$8)+(F1761*constantes!$B$9)</f>
        <v>24.897472765149299</v>
      </c>
      <c r="T1761">
        <f>(O1761*constantes!$D$4)+(P1761*constantes!$D$5)+(D1761*constantes!$D$6)+(Q1761*constantes!$D$8)+(F1761*constantes!$D$9)</f>
        <v>26.715662531550826</v>
      </c>
      <c r="U1761">
        <f>(O1761*constantes!$D$4)+(P1761*constantes!$E$5)+(D1761*constantes!$D$6)+(Q1761*constantes!$D$8)+(F1761*constantes!$D$9)</f>
        <v>27.057854500094692</v>
      </c>
      <c r="V1761" s="5">
        <f t="shared" si="383"/>
        <v>0.20200840941960652</v>
      </c>
      <c r="W1761" s="5">
        <f t="shared" si="384"/>
        <v>0.27434161293213988</v>
      </c>
      <c r="X1761" s="6">
        <f t="shared" si="385"/>
        <v>0.10143781217256076</v>
      </c>
      <c r="Y1761" s="6">
        <f t="shared" si="386"/>
        <v>0.13981005827673432</v>
      </c>
      <c r="AA1761">
        <f>(O1761*constantes!$B$4)+(LN(110)*constantes!$B$5)+(LN(22)*constantes!$B$8)+(F1761*constantes!$B$9)</f>
        <v>24.067665520590854</v>
      </c>
      <c r="AB1761">
        <f t="shared" si="387"/>
        <v>0.13051783749446544</v>
      </c>
      <c r="AC1761">
        <f>(O1761*constantes!$D$4)+(LN(110)*constantes!$D$5)+(LN(22)*constantes!$D$8)+(F1761*constantes!$D$9)</f>
        <v>26.076083289962796</v>
      </c>
      <c r="AD1761" s="7">
        <f t="shared" si="388"/>
        <v>5.4860361374715505E-2</v>
      </c>
      <c r="AF1761">
        <f>(O1761*constantes!$B$4)+(LN(125)*constantes!$B$5)+(LN(22.5)*constantes!$B$8)+(F1761*constantes!$B$9)</f>
        <v>24.322622457345251</v>
      </c>
      <c r="AG1761">
        <f t="shared" si="389"/>
        <v>0.16512470507308763</v>
      </c>
      <c r="AH1761">
        <f>(O1761*constantes!$D$4)+(LN(125)*constantes!$D$5)+(LN(22.5)*constantes!$D$8)+(F1761*constantes!$D$9)</f>
        <v>26.447156306571028</v>
      </c>
      <c r="AI1761">
        <f t="shared" si="390"/>
        <v>7.8518559479420769E-2</v>
      </c>
    </row>
    <row r="1762" spans="1:35" x14ac:dyDescent="0.25">
      <c r="A1762" s="11">
        <v>1761</v>
      </c>
      <c r="B1762">
        <v>0</v>
      </c>
      <c r="C1762">
        <v>55</v>
      </c>
      <c r="D1762">
        <v>1</v>
      </c>
      <c r="E1762">
        <v>0</v>
      </c>
      <c r="F1762">
        <v>0</v>
      </c>
      <c r="G1762">
        <v>109</v>
      </c>
      <c r="H1762">
        <v>24.79</v>
      </c>
      <c r="I1762">
        <f>IF(AND(B1762=1,E1762=0),V1762,IF(AND(B1762=1,E1762=1),W1762,IF(AND(B1762=0,E1762=0),X1762,IF(AND(B1762=0,E1762=1),Y1762,ERROR))))</f>
        <v>7.2248820762806032E-2</v>
      </c>
      <c r="K1762">
        <f t="shared" si="378"/>
        <v>5.4942946453026109E-2</v>
      </c>
      <c r="L1762">
        <f t="shared" si="379"/>
        <v>3.8241136753246696E-2</v>
      </c>
      <c r="M1762" s="22" t="str">
        <f t="shared" si="391"/>
        <v>Elevated Risk</v>
      </c>
      <c r="O1762">
        <f t="shared" si="380"/>
        <v>4.0073331852324712</v>
      </c>
      <c r="P1762">
        <f t="shared" si="381"/>
        <v>4.6913478822291435</v>
      </c>
      <c r="Q1762">
        <f t="shared" si="382"/>
        <v>3.2104403460470992</v>
      </c>
      <c r="R1762">
        <f>(O1762*constantes!$B$4)+(P1762*constantes!$B$5)+(D1762*constantes!$B$6)+(Q1762*constantes!$B$8)+(F1762*constantes!$B$9)</f>
        <v>24.432164334802671</v>
      </c>
      <c r="S1762" s="4">
        <f>(O1762*constantes!$B$4)+(P1762*constantes!$C$5)+(D1762*constantes!$B$6)+(Q1762*constantes!$B$8)+(F1762*constantes!$B$9)</f>
        <v>24.76825249708557</v>
      </c>
      <c r="T1762">
        <f>(O1762*constantes!$D$4)+(P1762*constantes!$D$5)+(D1762*constantes!$D$6)+(Q1762*constantes!$D$8)+(F1762*constantes!$D$9)</f>
        <v>26.360591108658284</v>
      </c>
      <c r="U1762">
        <f>(O1762*constantes!$D$4)+(P1762*constantes!$E$5)+(D1762*constantes!$D$6)+(Q1762*constantes!$D$8)+(F1762*constantes!$D$9)</f>
        <v>26.687859536922591</v>
      </c>
      <c r="V1762" s="5">
        <f t="shared" si="383"/>
        <v>0.18238661079765739</v>
      </c>
      <c r="W1762" s="5">
        <f t="shared" si="384"/>
        <v>0.24557823886439112</v>
      </c>
      <c r="X1762" s="6">
        <f t="shared" si="385"/>
        <v>7.2248820762806032E-2</v>
      </c>
      <c r="Y1762" s="6">
        <f t="shared" si="386"/>
        <v>9.8798612943050257E-2</v>
      </c>
      <c r="AA1762">
        <f>(O1762*constantes!$B$4)+(LN(110)*constantes!$B$5)+(LN(22)*constantes!$B$8)+(F1762*constantes!$B$9)</f>
        <v>23.644920755024344</v>
      </c>
      <c r="AB1762">
        <f t="shared" si="387"/>
        <v>8.7567364830949512E-2</v>
      </c>
      <c r="AC1762">
        <f>(O1762*constantes!$D$4)+(LN(110)*constantes!$D$5)+(LN(22)*constantes!$D$8)+(F1762*constantes!$D$9)</f>
        <v>25.706557790361106</v>
      </c>
      <c r="AD1762" s="7">
        <f t="shared" si="388"/>
        <v>3.8241136753246696E-2</v>
      </c>
      <c r="AF1762">
        <f>(O1762*constantes!$B$4)+(LN(125)*constantes!$B$5)+(LN(22.5)*constantes!$B$8)+(F1762*constantes!$B$9)</f>
        <v>23.899877691778737</v>
      </c>
      <c r="AG1762">
        <f t="shared" si="389"/>
        <v>0.11152976090806932</v>
      </c>
      <c r="AH1762">
        <f>(O1762*constantes!$D$4)+(LN(125)*constantes!$D$5)+(LN(22.5)*constantes!$D$8)+(F1762*constantes!$D$9)</f>
        <v>26.077630806969339</v>
      </c>
      <c r="AI1762">
        <f t="shared" si="390"/>
        <v>5.4942946453026109E-2</v>
      </c>
    </row>
    <row r="1763" spans="1:35" x14ac:dyDescent="0.25">
      <c r="A1763" s="11">
        <v>1762</v>
      </c>
      <c r="B1763">
        <v>0</v>
      </c>
      <c r="C1763">
        <v>47</v>
      </c>
      <c r="D1763">
        <v>0</v>
      </c>
      <c r="E1763">
        <v>1</v>
      </c>
      <c r="F1763">
        <v>0</v>
      </c>
      <c r="G1763">
        <v>167</v>
      </c>
      <c r="H1763">
        <v>23.79</v>
      </c>
      <c r="I1763">
        <f>IF(AND(B1763=1,E1763=0),V1763,IF(AND(B1763=1,E1763=1),W1763,IF(AND(B1763=0,E1763=0),X1763,IF(AND(B1763=0,E1763=1),Y1763,ERROR))))</f>
        <v>0.11518258953930749</v>
      </c>
      <c r="K1763">
        <f t="shared" si="378"/>
        <v>3.6173927347526003E-2</v>
      </c>
      <c r="L1763">
        <f t="shared" si="379"/>
        <v>2.5101986203356352E-2</v>
      </c>
      <c r="M1763" s="22" t="str">
        <f t="shared" si="391"/>
        <v>Elevated Risk</v>
      </c>
      <c r="O1763">
        <f t="shared" si="380"/>
        <v>3.8501476017100584</v>
      </c>
      <c r="P1763">
        <f t="shared" si="381"/>
        <v>5.1179938124167554</v>
      </c>
      <c r="Q1763">
        <f t="shared" si="382"/>
        <v>3.1692653243148663</v>
      </c>
      <c r="R1763">
        <f>(O1763*constantes!$B$4)+(P1763*constantes!$B$5)+(D1763*constantes!$B$6)+(Q1763*constantes!$B$8)+(F1763*constantes!$B$9)</f>
        <v>23.992141910914512</v>
      </c>
      <c r="S1763" s="4">
        <f>(O1763*constantes!$B$4)+(P1763*constantes!$C$5)+(D1763*constantes!$B$6)+(Q1763*constantes!$B$8)+(F1763*constantes!$B$9)</f>
        <v>24.358794987636053</v>
      </c>
      <c r="T1763">
        <f>(O1763*constantes!$D$4)+(P1763*constantes!$D$5)+(D1763*constantes!$D$6)+(Q1763*constantes!$D$8)+(F1763*constantes!$D$9)</f>
        <v>26.493264006526381</v>
      </c>
      <c r="U1763">
        <f>(O1763*constantes!$D$4)+(P1763*constantes!$E$5)+(D1763*constantes!$D$6)+(Q1763*constantes!$D$8)+(F1763*constantes!$D$9)</f>
        <v>26.850295254880574</v>
      </c>
      <c r="V1763" s="5">
        <f t="shared" si="383"/>
        <v>0.12162698211415768</v>
      </c>
      <c r="W1763" s="5">
        <f t="shared" si="384"/>
        <v>0.17065627294240382</v>
      </c>
      <c r="X1763" s="6">
        <f t="shared" si="385"/>
        <v>8.2067355954685173E-2</v>
      </c>
      <c r="Y1763" s="6">
        <f t="shared" si="386"/>
        <v>0.11518258953930749</v>
      </c>
      <c r="AA1763">
        <f>(O1763*constantes!$B$4)+(LN(110)*constantes!$B$5)+(LN(22)*constantes!$B$8)+(F1763*constantes!$B$9)</f>
        <v>23.155608320942413</v>
      </c>
      <c r="AB1763">
        <f t="shared" si="387"/>
        <v>5.4631350702972536E-2</v>
      </c>
      <c r="AC1763">
        <f>(O1763*constantes!$D$4)+(LN(110)*constantes!$D$5)+(LN(22)*constantes!$D$8)+(F1763*constantes!$D$9)</f>
        <v>25.278844814605776</v>
      </c>
      <c r="AD1763" s="7">
        <f t="shared" si="388"/>
        <v>2.5101986203356352E-2</v>
      </c>
      <c r="AF1763">
        <f>(O1763*constantes!$B$4)+(LN(125)*constantes!$B$5)+(LN(22.5)*constantes!$B$8)+(F1763*constantes!$B$9)</f>
        <v>23.410565257696806</v>
      </c>
      <c r="AG1763">
        <f t="shared" si="389"/>
        <v>6.9930001122808005E-2</v>
      </c>
      <c r="AH1763">
        <f>(O1763*constantes!$D$4)+(LN(125)*constantes!$D$5)+(LN(22.5)*constantes!$D$8)+(F1763*constantes!$D$9)</f>
        <v>25.649917831214008</v>
      </c>
      <c r="AI1763">
        <f t="shared" si="390"/>
        <v>3.6173927347526003E-2</v>
      </c>
    </row>
    <row r="1764" spans="1:35" x14ac:dyDescent="0.25">
      <c r="A1764" s="11">
        <v>1763</v>
      </c>
      <c r="B1764">
        <v>1</v>
      </c>
      <c r="C1764">
        <v>57</v>
      </c>
      <c r="D1764">
        <v>1</v>
      </c>
      <c r="E1764">
        <v>0</v>
      </c>
      <c r="F1764">
        <v>0</v>
      </c>
      <c r="G1764">
        <v>104</v>
      </c>
      <c r="H1764">
        <v>26</v>
      </c>
      <c r="I1764">
        <f>IF(AND(B1764=1,E1764=0),V1764,IF(AND(B1764=1,E1764=1),W1764,IF(AND(B1764=0,E1764=0),X1764,IF(AND(B1764=0,E1764=1),Y1764,ERROR))))</f>
        <v>0.19282565927269646</v>
      </c>
      <c r="K1764">
        <f t="shared" si="378"/>
        <v>0.12380054983513455</v>
      </c>
      <c r="L1764">
        <f t="shared" si="379"/>
        <v>9.7348342413305922E-2</v>
      </c>
      <c r="M1764" s="22" t="str">
        <f t="shared" si="391"/>
        <v>Elevated Risk</v>
      </c>
      <c r="O1764">
        <f t="shared" si="380"/>
        <v>4.0430512678345503</v>
      </c>
      <c r="P1764">
        <f t="shared" si="381"/>
        <v>4.6443908991413725</v>
      </c>
      <c r="Q1764">
        <f t="shared" si="382"/>
        <v>3.2580965380214821</v>
      </c>
      <c r="R1764">
        <f>(O1764*constantes!$B$4)+(P1764*constantes!$B$5)+(D1764*constantes!$B$6)+(Q1764*constantes!$B$8)+(F1764*constantes!$B$9)</f>
        <v>24.494024736344709</v>
      </c>
      <c r="S1764" s="4">
        <f>(O1764*constantes!$B$4)+(P1764*constantes!$C$5)+(D1764*constantes!$B$6)+(Q1764*constantes!$B$8)+(F1764*constantes!$B$9)</f>
        <v>24.826748900359199</v>
      </c>
      <c r="T1764">
        <f>(O1764*constantes!$D$4)+(P1764*constantes!$D$5)+(D1764*constantes!$D$6)+(Q1764*constantes!$D$8)+(F1764*constantes!$D$9)</f>
        <v>26.3500609725338</v>
      </c>
      <c r="U1764">
        <f>(O1764*constantes!$D$4)+(P1764*constantes!$E$5)+(D1764*constantes!$D$6)+(Q1764*constantes!$D$8)+(F1764*constantes!$D$9)</f>
        <v>26.674053681657902</v>
      </c>
      <c r="V1764" s="5">
        <f t="shared" si="383"/>
        <v>0.19282565927269646</v>
      </c>
      <c r="W1764" s="5">
        <f t="shared" si="384"/>
        <v>0.25827734636438948</v>
      </c>
      <c r="X1764" s="6">
        <f t="shared" si="385"/>
        <v>7.1519758282572621E-2</v>
      </c>
      <c r="Y1764" s="6">
        <f t="shared" si="386"/>
        <v>9.751230608201289E-2</v>
      </c>
      <c r="AA1764">
        <f>(O1764*constantes!$B$4)+(LN(110)*constantes!$B$5)+(LN(22)*constantes!$B$8)+(F1764*constantes!$B$9)</f>
        <v>23.756109717441312</v>
      </c>
      <c r="AB1764">
        <f t="shared" si="387"/>
        <v>9.7348342413305922E-2</v>
      </c>
      <c r="AC1764">
        <f>(O1764*constantes!$D$4)+(LN(110)*constantes!$D$5)+(LN(22)*constantes!$D$8)+(F1764*constantes!$D$9)</f>
        <v>25.803749193387144</v>
      </c>
      <c r="AD1764" s="7">
        <f t="shared" si="388"/>
        <v>4.2061248414153263E-2</v>
      </c>
      <c r="AF1764">
        <f>(O1764*constantes!$B$4)+(LN(125)*constantes!$B$5)+(LN(22.5)*constantes!$B$8)+(F1764*constantes!$B$9)</f>
        <v>24.011066654195705</v>
      </c>
      <c r="AG1764">
        <f t="shared" si="389"/>
        <v>0.12380054983513455</v>
      </c>
      <c r="AH1764">
        <f>(O1764*constantes!$D$4)+(LN(125)*constantes!$D$5)+(LN(22.5)*constantes!$D$8)+(F1764*constantes!$D$9)</f>
        <v>26.174822209995376</v>
      </c>
      <c r="AI1764">
        <f t="shared" si="390"/>
        <v>6.0378388617794876E-2</v>
      </c>
    </row>
    <row r="1765" spans="1:35" x14ac:dyDescent="0.25">
      <c r="A1765" s="11">
        <v>1764</v>
      </c>
      <c r="B1765">
        <v>1</v>
      </c>
      <c r="C1765">
        <v>55</v>
      </c>
      <c r="D1765">
        <v>0</v>
      </c>
      <c r="E1765">
        <v>1</v>
      </c>
      <c r="F1765">
        <v>0</v>
      </c>
      <c r="G1765">
        <v>170</v>
      </c>
      <c r="H1765">
        <v>26.79</v>
      </c>
      <c r="I1765">
        <f>IF(AND(B1765=1,E1765=0),V1765,IF(AND(B1765=1,E1765=1),W1765,IF(AND(B1765=0,E1765=0),X1765,IF(AND(B1765=0,E1765=1),Y1765,ERROR))))</f>
        <v>0.29324309863420162</v>
      </c>
      <c r="K1765">
        <f t="shared" si="378"/>
        <v>0.11152976090806932</v>
      </c>
      <c r="L1765">
        <f t="shared" si="379"/>
        <v>8.7567364830949512E-2</v>
      </c>
      <c r="M1765" s="22" t="str">
        <f t="shared" si="391"/>
        <v>Elevated Risk</v>
      </c>
      <c r="O1765">
        <f t="shared" si="380"/>
        <v>4.0073331852324712</v>
      </c>
      <c r="P1765">
        <f t="shared" si="381"/>
        <v>5.1357984370502621</v>
      </c>
      <c r="Q1765">
        <f t="shared" si="382"/>
        <v>3.2880286835565173</v>
      </c>
      <c r="R1765">
        <f>(O1765*constantes!$B$4)+(P1765*constantes!$B$5)+(D1765*constantes!$B$6)+(Q1765*constantes!$B$8)+(F1765*constantes!$B$9)</f>
        <v>24.608635376367573</v>
      </c>
      <c r="S1765" s="4">
        <f>(O1765*constantes!$B$4)+(P1765*constantes!$C$5)+(D1765*constantes!$B$6)+(Q1765*constantes!$B$8)+(F1765*constantes!$B$9)</f>
        <v>24.976563976397856</v>
      </c>
      <c r="T1765">
        <f>(O1765*constantes!$D$4)+(P1765*constantes!$D$5)+(D1765*constantes!$D$6)+(Q1765*constantes!$D$8)+(F1765*constantes!$D$9)</f>
        <v>27.031777556371843</v>
      </c>
      <c r="U1765">
        <f>(O1765*constantes!$D$4)+(P1765*constantes!$E$5)+(D1765*constantes!$D$6)+(Q1765*constantes!$D$8)+(F1765*constantes!$D$9)</f>
        <v>27.390050855340469</v>
      </c>
      <c r="V1765" s="5">
        <f t="shared" si="383"/>
        <v>0.21355244165129483</v>
      </c>
      <c r="W1765" s="5">
        <f t="shared" si="384"/>
        <v>0.29324309863420162</v>
      </c>
      <c r="X1765" s="6">
        <f t="shared" si="385"/>
        <v>0.13646907928174479</v>
      </c>
      <c r="Y1765" s="6">
        <f t="shared" si="386"/>
        <v>0.18936975846858561</v>
      </c>
      <c r="AA1765">
        <f>(O1765*constantes!$B$4)+(LN(110)*constantes!$B$5)+(LN(22)*constantes!$B$8)+(F1765*constantes!$B$9)</f>
        <v>23.644920755024344</v>
      </c>
      <c r="AB1765">
        <f t="shared" si="387"/>
        <v>8.7567364830949512E-2</v>
      </c>
      <c r="AC1765">
        <f>(O1765*constantes!$D$4)+(LN(110)*constantes!$D$5)+(LN(22)*constantes!$D$8)+(F1765*constantes!$D$9)</f>
        <v>25.706557790361106</v>
      </c>
      <c r="AD1765" s="7">
        <f t="shared" si="388"/>
        <v>3.8241136753246696E-2</v>
      </c>
      <c r="AF1765">
        <f>(O1765*constantes!$B$4)+(LN(125)*constantes!$B$5)+(LN(22.5)*constantes!$B$8)+(F1765*constantes!$B$9)</f>
        <v>23.899877691778737</v>
      </c>
      <c r="AG1765">
        <f t="shared" si="389"/>
        <v>0.11152976090806932</v>
      </c>
      <c r="AH1765">
        <f>(O1765*constantes!$D$4)+(LN(125)*constantes!$D$5)+(LN(22.5)*constantes!$D$8)+(F1765*constantes!$D$9)</f>
        <v>26.077630806969339</v>
      </c>
      <c r="AI1765">
        <f t="shared" si="390"/>
        <v>5.4942946453026109E-2</v>
      </c>
    </row>
    <row r="1766" spans="1:35" x14ac:dyDescent="0.25">
      <c r="A1766" s="11">
        <v>1765</v>
      </c>
      <c r="B1766">
        <v>1</v>
      </c>
      <c r="C1766">
        <v>48</v>
      </c>
      <c r="D1766">
        <v>0</v>
      </c>
      <c r="E1766">
        <v>0</v>
      </c>
      <c r="F1766">
        <v>0</v>
      </c>
      <c r="G1766">
        <v>150.5</v>
      </c>
      <c r="H1766">
        <v>32.4</v>
      </c>
      <c r="I1766">
        <f>IF(AND(B1766=1,E1766=0),V1766,IF(AND(B1766=1,E1766=1),W1766,IF(AND(B1766=0,E1766=0),X1766,IF(AND(B1766=0,E1766=1),Y1766,ERROR))))</f>
        <v>0.13570708360509565</v>
      </c>
      <c r="K1766">
        <f t="shared" si="378"/>
        <v>7.448581103683527E-2</v>
      </c>
      <c r="L1766">
        <f t="shared" si="379"/>
        <v>5.8221930281009082E-2</v>
      </c>
      <c r="M1766" s="22" t="str">
        <f t="shared" si="391"/>
        <v>Elevated Risk</v>
      </c>
      <c r="O1766">
        <f t="shared" si="380"/>
        <v>3.8712010109078911</v>
      </c>
      <c r="P1766">
        <f t="shared" si="381"/>
        <v>5.01396308418893</v>
      </c>
      <c r="Q1766">
        <f t="shared" si="382"/>
        <v>3.4781584227982836</v>
      </c>
      <c r="R1766">
        <f>(O1766*constantes!$B$4)+(P1766*constantes!$B$5)+(D1766*constantes!$B$6)+(Q1766*constantes!$B$8)+(F1766*constantes!$B$9)</f>
        <v>24.109576189974824</v>
      </c>
      <c r="S1766" s="4">
        <f>(O1766*constantes!$B$4)+(P1766*constantes!$C$5)+(D1766*constantes!$B$6)+(Q1766*constantes!$B$8)+(F1766*constantes!$B$9)</f>
        <v>24.468776505326119</v>
      </c>
      <c r="T1766">
        <f>(O1766*constantes!$D$4)+(P1766*constantes!$D$5)+(D1766*constantes!$D$6)+(Q1766*constantes!$D$8)+(F1766*constantes!$D$9)</f>
        <v>26.415844327552641</v>
      </c>
      <c r="U1766">
        <f>(O1766*constantes!$D$4)+(P1766*constantes!$E$5)+(D1766*constantes!$D$6)+(Q1766*constantes!$D$8)+(F1766*constantes!$D$9)</f>
        <v>26.765618392305662</v>
      </c>
      <c r="V1766" s="5">
        <f t="shared" si="383"/>
        <v>0.13570708360509565</v>
      </c>
      <c r="W1766" s="5">
        <f t="shared" si="384"/>
        <v>0.18850312331411345</v>
      </c>
      <c r="X1766" s="6">
        <f t="shared" si="385"/>
        <v>7.6192766408970103E-2</v>
      </c>
      <c r="Y1766" s="6">
        <f t="shared" si="386"/>
        <v>0.1063475367245752</v>
      </c>
      <c r="AA1766">
        <f>(O1766*constantes!$B$4)+(LN(110)*constantes!$B$5)+(LN(22)*constantes!$B$8)+(F1766*constantes!$B$9)</f>
        <v>23.221146741638901</v>
      </c>
      <c r="AB1766">
        <f t="shared" si="387"/>
        <v>5.8221930281009082E-2</v>
      </c>
      <c r="AC1766">
        <f>(O1766*constantes!$D$4)+(LN(110)*constantes!$D$5)+(LN(22)*constantes!$D$8)+(F1766*constantes!$D$9)</f>
        <v>25.336132614771724</v>
      </c>
      <c r="AD1766" s="7">
        <f t="shared" si="388"/>
        <v>2.6562184906686825E-2</v>
      </c>
      <c r="AF1766">
        <f>(O1766*constantes!$B$4)+(LN(125)*constantes!$B$5)+(LN(22.5)*constantes!$B$8)+(F1766*constantes!$B$9)</f>
        <v>23.47610367839329</v>
      </c>
      <c r="AG1766">
        <f t="shared" si="389"/>
        <v>7.448581103683527E-2</v>
      </c>
      <c r="AH1766">
        <f>(O1766*constantes!$D$4)+(LN(125)*constantes!$D$5)+(LN(22.5)*constantes!$D$8)+(F1766*constantes!$D$9)</f>
        <v>25.707205631379956</v>
      </c>
      <c r="AI1766">
        <f t="shared" si="390"/>
        <v>3.8265438641588045E-2</v>
      </c>
    </row>
    <row r="1767" spans="1:35" x14ac:dyDescent="0.25">
      <c r="A1767" s="11">
        <v>1766</v>
      </c>
      <c r="B1767">
        <v>0</v>
      </c>
      <c r="C1767">
        <v>58</v>
      </c>
      <c r="D1767">
        <v>0</v>
      </c>
      <c r="E1767">
        <v>0</v>
      </c>
      <c r="F1767">
        <v>0</v>
      </c>
      <c r="G1767">
        <v>138</v>
      </c>
      <c r="H1767">
        <v>23.45</v>
      </c>
      <c r="I1767">
        <f>IF(AND(B1767=1,E1767=0),V1767,IF(AND(B1767=1,E1767=1),W1767,IF(AND(B1767=0,E1767=0),X1767,IF(AND(B1767=0,E1767=1),Y1767,ERROR))))</f>
        <v>8.4323618023171565E-2</v>
      </c>
      <c r="K1767">
        <f t="shared" si="378"/>
        <v>6.3209991046805025E-2</v>
      </c>
      <c r="L1767">
        <f t="shared" si="379"/>
        <v>4.4054054961770062E-2</v>
      </c>
      <c r="M1767" s="22" t="str">
        <f t="shared" si="391"/>
        <v>Elevated Risk</v>
      </c>
      <c r="O1767">
        <f t="shared" si="380"/>
        <v>4.0604430105464191</v>
      </c>
      <c r="P1767">
        <f t="shared" si="381"/>
        <v>4.9272536851572051</v>
      </c>
      <c r="Q1767">
        <f t="shared" si="382"/>
        <v>3.1548704948922883</v>
      </c>
      <c r="R1767">
        <f>(O1767*constantes!$B$4)+(P1767*constantes!$B$5)+(D1767*constantes!$B$6)+(Q1767*constantes!$B$8)+(F1767*constantes!$B$9)</f>
        <v>24.281533122607769</v>
      </c>
      <c r="S1767" s="4">
        <f>(O1767*constantes!$B$4)+(P1767*constantes!$C$5)+(D1767*constantes!$B$6)+(Q1767*constantes!$B$8)+(F1767*constantes!$B$9)</f>
        <v>24.634521576612428</v>
      </c>
      <c r="T1767">
        <f>(O1767*constantes!$D$4)+(P1767*constantes!$D$5)+(D1767*constantes!$D$6)+(Q1767*constantes!$D$8)+(F1767*constantes!$D$9)</f>
        <v>26.521598366736779</v>
      </c>
      <c r="U1767">
        <f>(O1767*constantes!$D$4)+(P1767*constantes!$E$5)+(D1767*constantes!$D$6)+(Q1767*constantes!$D$8)+(F1767*constantes!$D$9)</f>
        <v>26.865323583813346</v>
      </c>
      <c r="V1767" s="5">
        <f t="shared" si="383"/>
        <v>0.15903705834562343</v>
      </c>
      <c r="W1767" s="5">
        <f t="shared" si="384"/>
        <v>0.21849133797276155</v>
      </c>
      <c r="X1767" s="6">
        <f t="shared" si="385"/>
        <v>8.4323618023171565E-2</v>
      </c>
      <c r="Y1767" s="6">
        <f t="shared" si="386"/>
        <v>0.11682060708022202</v>
      </c>
      <c r="AA1767">
        <f>(O1767*constantes!$B$4)+(LN(110)*constantes!$B$5)+(LN(22)*constantes!$B$8)+(F1767*constantes!$B$9)</f>
        <v>23.81024951683365</v>
      </c>
      <c r="AB1767">
        <f t="shared" si="387"/>
        <v>0.10247681663833785</v>
      </c>
      <c r="AC1767">
        <f>(O1767*constantes!$D$4)+(LN(110)*constantes!$D$5)+(LN(22)*constantes!$D$8)+(F1767*constantes!$D$9)</f>
        <v>25.851073342728132</v>
      </c>
      <c r="AD1767" s="7">
        <f t="shared" si="388"/>
        <v>4.4054054961770062E-2</v>
      </c>
      <c r="AF1767">
        <f>(O1767*constantes!$B$4)+(LN(125)*constantes!$B$5)+(LN(22.5)*constantes!$B$8)+(F1767*constantes!$B$9)</f>
        <v>24.065206453588043</v>
      </c>
      <c r="AG1767">
        <f t="shared" si="389"/>
        <v>0.1302191222428678</v>
      </c>
      <c r="AH1767">
        <f>(O1767*constantes!$D$4)+(LN(125)*constantes!$D$5)+(LN(22.5)*constantes!$D$8)+(F1767*constantes!$D$9)</f>
        <v>26.222146359336364</v>
      </c>
      <c r="AI1767">
        <f t="shared" si="390"/>
        <v>6.3209991046805025E-2</v>
      </c>
    </row>
    <row r="1768" spans="1:35" x14ac:dyDescent="0.25">
      <c r="A1768" s="11">
        <v>1767</v>
      </c>
      <c r="B1768">
        <v>0</v>
      </c>
      <c r="C1768">
        <v>41</v>
      </c>
      <c r="D1768">
        <v>0</v>
      </c>
      <c r="E1768">
        <v>0</v>
      </c>
      <c r="F1768">
        <v>0</v>
      </c>
      <c r="G1768">
        <v>121</v>
      </c>
      <c r="H1768">
        <v>23.07</v>
      </c>
      <c r="I1768">
        <f>IF(AND(B1768=1,E1768=0),V1768,IF(AND(B1768=1,E1768=1),W1768,IF(AND(B1768=0,E1768=0),X1768,IF(AND(B1768=0,E1768=1),Y1768,ERROR))))</f>
        <v>2.3211747057627519E-2</v>
      </c>
      <c r="K1768">
        <f t="shared" si="378"/>
        <v>2.5088146116023613E-2</v>
      </c>
      <c r="L1768">
        <f t="shared" si="379"/>
        <v>1.7378724267438583E-2</v>
      </c>
      <c r="M1768" s="22" t="str">
        <f t="shared" si="391"/>
        <v>NORMAL</v>
      </c>
      <c r="O1768">
        <f t="shared" si="380"/>
        <v>3.713572066704308</v>
      </c>
      <c r="P1768">
        <f t="shared" si="381"/>
        <v>4.7957905455967413</v>
      </c>
      <c r="Q1768">
        <f t="shared" si="382"/>
        <v>3.1385330721856621</v>
      </c>
      <c r="R1768">
        <f>(O1768*constantes!$B$4)+(P1768*constantes!$B$5)+(D1768*constantes!$B$6)+(Q1768*constantes!$B$8)+(F1768*constantes!$B$9)</f>
        <v>22.944911289730076</v>
      </c>
      <c r="S1768" s="4">
        <f>(O1768*constantes!$B$4)+(P1768*constantes!$C$5)+(D1768*constantes!$B$6)+(Q1768*constantes!$B$8)+(F1768*constantes!$B$9)</f>
        <v>23.288481724416624</v>
      </c>
      <c r="T1768">
        <f>(O1768*constantes!$D$4)+(P1768*constantes!$D$5)+(D1768*constantes!$D$6)+(Q1768*constantes!$D$8)+(F1768*constantes!$D$9)</f>
        <v>25.19959176031654</v>
      </c>
      <c r="U1768">
        <f>(O1768*constantes!$D$4)+(P1768*constantes!$E$5)+(D1768*constantes!$D$6)+(Q1768*constantes!$D$8)+(F1768*constantes!$D$9)</f>
        <v>25.534146108777367</v>
      </c>
      <c r="V1768" s="5">
        <f t="shared" si="383"/>
        <v>4.4487232593455439E-2</v>
      </c>
      <c r="W1768" s="5">
        <f t="shared" si="384"/>
        <v>6.2148679836789289E-2</v>
      </c>
      <c r="X1768" s="6">
        <f t="shared" si="385"/>
        <v>2.3211747057627519E-2</v>
      </c>
      <c r="Y1768" s="6">
        <f t="shared" si="386"/>
        <v>3.2283916027897153E-2</v>
      </c>
      <c r="AA1768">
        <f>(O1768*constantes!$B$4)+(LN(110)*constantes!$B$5)+(LN(22)*constantes!$B$8)+(F1768*constantes!$B$9)</f>
        <v>22.730454143490913</v>
      </c>
      <c r="AB1768">
        <f t="shared" si="387"/>
        <v>3.6057212319339005E-2</v>
      </c>
      <c r="AC1768">
        <f>(O1768*constantes!$D$4)+(LN(110)*constantes!$D$5)+(LN(22)*constantes!$D$8)+(F1768*constantes!$D$9)</f>
        <v>24.907213223567677</v>
      </c>
      <c r="AD1768" s="7">
        <f t="shared" si="388"/>
        <v>1.7378724267438583E-2</v>
      </c>
      <c r="AF1768">
        <f>(O1768*constantes!$B$4)+(LN(125)*constantes!$B$5)+(LN(22.5)*constantes!$B$8)+(F1768*constantes!$B$9)</f>
        <v>22.985411080245306</v>
      </c>
      <c r="AG1768">
        <f t="shared" si="389"/>
        <v>4.62827295767122E-2</v>
      </c>
      <c r="AH1768">
        <f>(O1768*constantes!$D$4)+(LN(125)*constantes!$D$5)+(LN(22.5)*constantes!$D$8)+(F1768*constantes!$D$9)</f>
        <v>25.278286240175909</v>
      </c>
      <c r="AI1768">
        <f t="shared" si="390"/>
        <v>2.5088146116023613E-2</v>
      </c>
    </row>
    <row r="1769" spans="1:35" x14ac:dyDescent="0.25">
      <c r="A1769" s="11">
        <v>1768</v>
      </c>
      <c r="B1769">
        <v>1</v>
      </c>
      <c r="C1769">
        <v>37</v>
      </c>
      <c r="D1769">
        <v>1</v>
      </c>
      <c r="E1769">
        <v>0</v>
      </c>
      <c r="F1769">
        <v>0</v>
      </c>
      <c r="G1769">
        <v>129</v>
      </c>
      <c r="H1769">
        <v>24.66</v>
      </c>
      <c r="I1769">
        <f>IF(AND(B1769=1,E1769=0),V1769,IF(AND(B1769=1,E1769=1),W1769,IF(AND(B1769=0,E1769=0),X1769,IF(AND(B1769=0,E1769=1),Y1769,ERROR))))</f>
        <v>7.6693197724588158E-2</v>
      </c>
      <c r="K1769">
        <f t="shared" si="378"/>
        <v>3.3840132302612846E-2</v>
      </c>
      <c r="L1769">
        <f t="shared" si="379"/>
        <v>2.6325671515684657E-2</v>
      </c>
      <c r="M1769" s="22" t="str">
        <f t="shared" si="391"/>
        <v>Elevated Risk</v>
      </c>
      <c r="O1769">
        <f t="shared" si="380"/>
        <v>3.6109179126442243</v>
      </c>
      <c r="P1769">
        <f t="shared" si="381"/>
        <v>4.8598124043616719</v>
      </c>
      <c r="Q1769">
        <f t="shared" si="382"/>
        <v>3.2051824977361982</v>
      </c>
      <c r="R1769">
        <f>(O1769*constantes!$B$4)+(P1769*constantes!$B$5)+(D1769*constantes!$B$6)+(Q1769*constantes!$B$8)+(F1769*constantes!$B$9)</f>
        <v>23.506486349158543</v>
      </c>
      <c r="S1769" s="4">
        <f>(O1769*constantes!$B$4)+(P1769*constantes!$C$5)+(D1769*constantes!$B$6)+(Q1769*constantes!$B$8)+(F1769*constantes!$B$9)</f>
        <v>23.854643309807013</v>
      </c>
      <c r="T1769">
        <f>(O1769*constantes!$D$4)+(P1769*constantes!$D$5)+(D1769*constantes!$D$6)+(Q1769*constantes!$D$8)+(F1769*constantes!$D$9)</f>
        <v>25.753104866879443</v>
      </c>
      <c r="U1769">
        <f>(O1769*constantes!$D$4)+(P1769*constantes!$E$5)+(D1769*constantes!$D$6)+(Q1769*constantes!$D$8)+(F1769*constantes!$D$9)</f>
        <v>26.092125380207715</v>
      </c>
      <c r="V1769" s="5">
        <f t="shared" si="383"/>
        <v>7.6693197724588158E-2</v>
      </c>
      <c r="W1769" s="5">
        <f t="shared" si="384"/>
        <v>0.10687091304920937</v>
      </c>
      <c r="X1769" s="6">
        <f t="shared" si="385"/>
        <v>4.0026276427861385E-2</v>
      </c>
      <c r="Y1769" s="6">
        <f t="shared" si="386"/>
        <v>5.572234702630019E-2</v>
      </c>
      <c r="AA1769">
        <f>(O1769*constantes!$B$4)+(LN(110)*constantes!$B$5)+(LN(22)*constantes!$B$8)+(F1769*constantes!$B$9)</f>
        <v>22.410895868068035</v>
      </c>
      <c r="AB1769">
        <f t="shared" si="387"/>
        <v>2.6325671515684657E-2</v>
      </c>
      <c r="AC1769">
        <f>(O1769*constantes!$D$4)+(LN(110)*constantes!$D$5)+(LN(22)*constantes!$D$8)+(F1769*constantes!$D$9)</f>
        <v>24.627884084579406</v>
      </c>
      <c r="AD1769" s="7">
        <f t="shared" si="388"/>
        <v>1.3171407582175831E-2</v>
      </c>
      <c r="AF1769">
        <f>(O1769*constantes!$B$4)+(LN(125)*constantes!$B$5)+(LN(22.5)*constantes!$B$8)+(F1769*constantes!$B$9)</f>
        <v>22.665852804822428</v>
      </c>
      <c r="AG1769">
        <f t="shared" si="389"/>
        <v>3.3840132302612846E-2</v>
      </c>
      <c r="AH1769">
        <f>(O1769*constantes!$D$4)+(LN(125)*constantes!$D$5)+(LN(22.5)*constantes!$D$8)+(F1769*constantes!$D$9)</f>
        <v>24.998957101187639</v>
      </c>
      <c r="AI1769">
        <f t="shared" si="390"/>
        <v>1.903255478119692E-2</v>
      </c>
    </row>
    <row r="1770" spans="1:35" x14ac:dyDescent="0.25">
      <c r="A1770" s="11">
        <v>1769</v>
      </c>
      <c r="B1770">
        <v>0</v>
      </c>
      <c r="C1770">
        <v>48</v>
      </c>
      <c r="D1770">
        <v>0</v>
      </c>
      <c r="E1770">
        <v>0</v>
      </c>
      <c r="F1770">
        <v>0</v>
      </c>
      <c r="G1770">
        <v>124</v>
      </c>
      <c r="H1770">
        <v>20.27</v>
      </c>
      <c r="I1770">
        <f>IF(AND(B1770=1,E1770=0),V1770,IF(AND(B1770=1,E1770=1),W1770,IF(AND(B1770=0,E1770=0),X1770,IF(AND(B1770=0,E1770=1),Y1770,ERROR))))</f>
        <v>3.5516962243619554E-2</v>
      </c>
      <c r="K1770">
        <f t="shared" si="378"/>
        <v>3.8265438641588045E-2</v>
      </c>
      <c r="L1770">
        <f t="shared" si="379"/>
        <v>2.6562184906686825E-2</v>
      </c>
      <c r="M1770" s="22" t="str">
        <f t="shared" si="391"/>
        <v>NORMAL</v>
      </c>
      <c r="O1770">
        <f t="shared" si="380"/>
        <v>3.8712010109078911</v>
      </c>
      <c r="P1770">
        <f t="shared" si="381"/>
        <v>4.8202815656050371</v>
      </c>
      <c r="Q1770">
        <f t="shared" si="382"/>
        <v>3.0091419604639085</v>
      </c>
      <c r="R1770">
        <f>(O1770*constantes!$B$4)+(P1770*constantes!$B$5)+(D1770*constantes!$B$6)+(Q1770*constantes!$B$8)+(F1770*constantes!$B$9)</f>
        <v>23.378459297635391</v>
      </c>
      <c r="S1770" s="4">
        <f>(O1770*constantes!$B$4)+(P1770*constantes!$C$5)+(D1770*constantes!$B$6)+(Q1770*constantes!$B$8)+(F1770*constantes!$B$9)</f>
        <v>23.723784268995338</v>
      </c>
      <c r="T1770">
        <f>(O1770*constantes!$D$4)+(P1770*constantes!$D$5)+(D1770*constantes!$D$6)+(Q1770*constantes!$D$8)+(F1770*constantes!$D$9)</f>
        <v>25.631250980744372</v>
      </c>
      <c r="U1770">
        <f>(O1770*constantes!$D$4)+(P1770*constantes!$E$5)+(D1770*constantes!$D$6)+(Q1770*constantes!$D$8)+(F1770*constantes!$D$9)</f>
        <v>25.967513822760981</v>
      </c>
      <c r="V1770" s="5">
        <f t="shared" si="383"/>
        <v>6.779717067116231E-2</v>
      </c>
      <c r="W1770" s="5">
        <f t="shared" si="384"/>
        <v>9.4402899896972814E-2</v>
      </c>
      <c r="X1770" s="6">
        <f t="shared" si="385"/>
        <v>3.5516962243619554E-2</v>
      </c>
      <c r="Y1770" s="6">
        <f t="shared" si="386"/>
        <v>4.9357917648001681E-2</v>
      </c>
      <c r="AA1770">
        <f>(O1770*constantes!$B$4)+(LN(110)*constantes!$B$5)+(LN(22)*constantes!$B$8)+(F1770*constantes!$B$9)</f>
        <v>23.221146741638901</v>
      </c>
      <c r="AB1770">
        <f t="shared" si="387"/>
        <v>5.8221930281009082E-2</v>
      </c>
      <c r="AC1770">
        <f>(O1770*constantes!$D$4)+(LN(110)*constantes!$D$5)+(LN(22)*constantes!$D$8)+(F1770*constantes!$D$9)</f>
        <v>25.336132614771724</v>
      </c>
      <c r="AD1770" s="7">
        <f t="shared" si="388"/>
        <v>2.6562184906686825E-2</v>
      </c>
      <c r="AF1770">
        <f>(O1770*constantes!$B$4)+(LN(125)*constantes!$B$5)+(LN(22.5)*constantes!$B$8)+(F1770*constantes!$B$9)</f>
        <v>23.47610367839329</v>
      </c>
      <c r="AG1770">
        <f t="shared" si="389"/>
        <v>7.448581103683527E-2</v>
      </c>
      <c r="AH1770">
        <f>(O1770*constantes!$D$4)+(LN(125)*constantes!$D$5)+(LN(22.5)*constantes!$D$8)+(F1770*constantes!$D$9)</f>
        <v>25.707205631379956</v>
      </c>
      <c r="AI1770">
        <f t="shared" si="390"/>
        <v>3.8265438641588045E-2</v>
      </c>
    </row>
    <row r="1771" spans="1:35" x14ac:dyDescent="0.25">
      <c r="A1771" s="11">
        <v>1770</v>
      </c>
      <c r="B1771">
        <v>0</v>
      </c>
      <c r="C1771">
        <v>43</v>
      </c>
      <c r="D1771">
        <v>0</v>
      </c>
      <c r="E1771">
        <v>0</v>
      </c>
      <c r="F1771">
        <v>0</v>
      </c>
      <c r="G1771">
        <v>111</v>
      </c>
      <c r="H1771">
        <v>24.47</v>
      </c>
      <c r="I1771">
        <f>IF(AND(B1771=1,E1771=0),V1771,IF(AND(B1771=1,E1771=1),W1771,IF(AND(B1771=0,E1771=0),X1771,IF(AND(B1771=0,E1771=1),Y1771,ERROR))))</f>
        <v>2.1384498762151649E-2</v>
      </c>
      <c r="K1771">
        <f t="shared" si="378"/>
        <v>2.8509711637591306E-2</v>
      </c>
      <c r="L1771">
        <f t="shared" si="379"/>
        <v>1.975954812069991E-2</v>
      </c>
      <c r="M1771" s="22" t="str">
        <f t="shared" si="391"/>
        <v>NORMAL</v>
      </c>
      <c r="O1771">
        <f t="shared" si="380"/>
        <v>3.7612001156935624</v>
      </c>
      <c r="P1771">
        <f t="shared" si="381"/>
        <v>4.7095302013123339</v>
      </c>
      <c r="Q1771">
        <f t="shared" si="382"/>
        <v>3.19744787745458</v>
      </c>
      <c r="R1771">
        <f>(O1771*constantes!$B$4)+(P1771*constantes!$B$5)+(D1771*constantes!$B$6)+(Q1771*constantes!$B$8)+(F1771*constantes!$B$9)</f>
        <v>22.979861551809584</v>
      </c>
      <c r="S1771" s="4">
        <f>(O1771*constantes!$B$4)+(P1771*constantes!$C$5)+(D1771*constantes!$B$6)+(Q1771*constantes!$B$8)+(F1771*constantes!$B$9)</f>
        <v>23.317252295431601</v>
      </c>
      <c r="T1771">
        <f>(O1771*constantes!$D$4)+(P1771*constantes!$D$5)+(D1771*constantes!$D$6)+(Q1771*constantes!$D$8)+(F1771*constantes!$D$9)</f>
        <v>25.116668624732416</v>
      </c>
      <c r="U1771">
        <f>(O1771*constantes!$D$4)+(P1771*constantes!$E$5)+(D1771*constantes!$D$6)+(Q1771*constantes!$D$8)+(F1771*constantes!$D$9)</f>
        <v>25.445205451575962</v>
      </c>
      <c r="V1771" s="5">
        <f t="shared" si="383"/>
        <v>4.603258178418268E-2</v>
      </c>
      <c r="W1771" s="5">
        <f t="shared" si="384"/>
        <v>6.39034841721553E-2</v>
      </c>
      <c r="X1771" s="6">
        <f t="shared" si="385"/>
        <v>2.1384498762151649E-2</v>
      </c>
      <c r="Y1771" s="6">
        <f t="shared" si="386"/>
        <v>2.9577606177224713E-2</v>
      </c>
      <c r="AA1771">
        <f>(O1771*constantes!$B$4)+(LN(110)*constantes!$B$5)+(LN(22)*constantes!$B$8)+(F1771*constantes!$B$9)</f>
        <v>22.8787183548725</v>
      </c>
      <c r="AB1771">
        <f t="shared" si="387"/>
        <v>4.169811677585733E-2</v>
      </c>
      <c r="AC1771">
        <f>(O1771*constantes!$D$4)+(LN(110)*constantes!$D$5)+(LN(22)*constantes!$D$8)+(F1771*constantes!$D$9)</f>
        <v>25.036812478830871</v>
      </c>
      <c r="AD1771" s="7">
        <f t="shared" si="388"/>
        <v>1.975954812069991E-2</v>
      </c>
      <c r="AF1771">
        <f>(O1771*constantes!$B$4)+(LN(125)*constantes!$B$5)+(LN(22.5)*constantes!$B$8)+(F1771*constantes!$B$9)</f>
        <v>23.133675291626897</v>
      </c>
      <c r="AG1771">
        <f t="shared" si="389"/>
        <v>5.3478442485207722E-2</v>
      </c>
      <c r="AH1771">
        <f>(O1771*constantes!$D$4)+(LN(125)*constantes!$D$5)+(LN(22.5)*constantes!$D$8)+(F1771*constantes!$D$9)</f>
        <v>25.407885495439103</v>
      </c>
      <c r="AI1771">
        <f t="shared" si="390"/>
        <v>2.8509711637591306E-2</v>
      </c>
    </row>
    <row r="1772" spans="1:35" x14ac:dyDescent="0.25">
      <c r="A1772" s="11">
        <v>1771</v>
      </c>
      <c r="B1772">
        <v>1</v>
      </c>
      <c r="C1772">
        <v>43</v>
      </c>
      <c r="D1772">
        <v>1</v>
      </c>
      <c r="E1772">
        <v>0</v>
      </c>
      <c r="F1772">
        <v>0</v>
      </c>
      <c r="G1772">
        <v>103.5</v>
      </c>
      <c r="H1772">
        <v>26.11</v>
      </c>
      <c r="I1772">
        <f>IF(AND(B1772=1,E1772=0),V1772,IF(AND(B1772=1,E1772=1),W1772,IF(AND(B1772=0,E1772=0),X1772,IF(AND(B1772=0,E1772=1),Y1772,ERROR))))</f>
        <v>8.4777594253451993E-2</v>
      </c>
      <c r="K1772">
        <f t="shared" si="378"/>
        <v>5.3478442485207722E-2</v>
      </c>
      <c r="L1772">
        <f t="shared" si="379"/>
        <v>4.169811677585733E-2</v>
      </c>
      <c r="M1772" s="22" t="str">
        <f t="shared" si="391"/>
        <v>Elevated Risk</v>
      </c>
      <c r="O1772">
        <f t="shared" si="380"/>
        <v>3.7612001156935624</v>
      </c>
      <c r="P1772">
        <f t="shared" si="381"/>
        <v>4.6395716127054234</v>
      </c>
      <c r="Q1772">
        <f t="shared" si="382"/>
        <v>3.2623183827110376</v>
      </c>
      <c r="R1772">
        <f>(O1772*constantes!$B$4)+(P1772*constantes!$B$5)+(D1772*constantes!$B$6)+(Q1772*constantes!$B$8)+(F1772*constantes!$B$9)</f>
        <v>23.611040163708839</v>
      </c>
      <c r="S1772" s="4">
        <f>(O1772*constantes!$B$4)+(P1772*constantes!$C$5)+(D1772*constantes!$B$6)+(Q1772*constantes!$B$8)+(F1772*constantes!$B$9)</f>
        <v>23.943419074043057</v>
      </c>
      <c r="T1772">
        <f>(O1772*constantes!$D$4)+(P1772*constantes!$D$5)+(D1772*constantes!$D$6)+(Q1772*constantes!$D$8)+(F1772*constantes!$D$9)</f>
        <v>25.571726457066514</v>
      </c>
      <c r="U1772">
        <f>(O1772*constantes!$D$4)+(P1772*constantes!$E$5)+(D1772*constantes!$D$6)+(Q1772*constantes!$D$8)+(F1772*constantes!$D$9)</f>
        <v>25.895382972768846</v>
      </c>
      <c r="V1772" s="5">
        <f t="shared" si="383"/>
        <v>8.4777594253451993E-2</v>
      </c>
      <c r="W1772" s="5">
        <f t="shared" si="384"/>
        <v>0.11619322165242074</v>
      </c>
      <c r="X1772" s="6">
        <f t="shared" si="385"/>
        <v>3.3499303236822153E-2</v>
      </c>
      <c r="Y1772" s="6">
        <f t="shared" si="386"/>
        <v>4.6003352002082498E-2</v>
      </c>
      <c r="AA1772">
        <f>(O1772*constantes!$B$4)+(LN(110)*constantes!$B$5)+(LN(22)*constantes!$B$8)+(F1772*constantes!$B$9)</f>
        <v>22.8787183548725</v>
      </c>
      <c r="AB1772">
        <f t="shared" si="387"/>
        <v>4.169811677585733E-2</v>
      </c>
      <c r="AC1772">
        <f>(O1772*constantes!$D$4)+(LN(110)*constantes!$D$5)+(LN(22)*constantes!$D$8)+(F1772*constantes!$D$9)</f>
        <v>25.036812478830871</v>
      </c>
      <c r="AD1772" s="7">
        <f t="shared" si="388"/>
        <v>1.975954812069991E-2</v>
      </c>
      <c r="AF1772">
        <f>(O1772*constantes!$B$4)+(LN(125)*constantes!$B$5)+(LN(22.5)*constantes!$B$8)+(F1772*constantes!$B$9)</f>
        <v>23.133675291626897</v>
      </c>
      <c r="AG1772">
        <f t="shared" si="389"/>
        <v>5.3478442485207722E-2</v>
      </c>
      <c r="AH1772">
        <f>(O1772*constantes!$D$4)+(LN(125)*constantes!$D$5)+(LN(22.5)*constantes!$D$8)+(F1772*constantes!$D$9)</f>
        <v>25.407885495439103</v>
      </c>
      <c r="AI1772">
        <f t="shared" si="390"/>
        <v>2.8509711637591306E-2</v>
      </c>
    </row>
    <row r="1773" spans="1:35" x14ac:dyDescent="0.25">
      <c r="A1773" s="11">
        <v>1772</v>
      </c>
      <c r="B1773">
        <v>0</v>
      </c>
      <c r="C1773">
        <v>51</v>
      </c>
      <c r="D1773">
        <v>0</v>
      </c>
      <c r="E1773">
        <v>0</v>
      </c>
      <c r="F1773">
        <v>0</v>
      </c>
      <c r="G1773">
        <v>134</v>
      </c>
      <c r="H1773">
        <v>23.54</v>
      </c>
      <c r="I1773">
        <f>IF(AND(B1773=1,E1773=0),V1773,IF(AND(B1773=1,E1773=1),W1773,IF(AND(B1773=0,E1773=0),X1773,IF(AND(B1773=0,E1773=1),Y1773,ERROR))))</f>
        <v>5.5652866816708113E-2</v>
      </c>
      <c r="K1773">
        <f t="shared" si="378"/>
        <v>4.4971857043080821E-2</v>
      </c>
      <c r="L1773">
        <f t="shared" si="379"/>
        <v>3.1250958582138333E-2</v>
      </c>
      <c r="M1773" s="22" t="str">
        <f t="shared" si="391"/>
        <v>Elevated Risk</v>
      </c>
      <c r="O1773">
        <f t="shared" si="380"/>
        <v>3.9318256327243257</v>
      </c>
      <c r="P1773">
        <f t="shared" si="381"/>
        <v>4.8978397999509111</v>
      </c>
      <c r="Q1773">
        <f t="shared" si="382"/>
        <v>3.1587011018321305</v>
      </c>
      <c r="R1773">
        <f>(O1773*constantes!$B$4)+(P1773*constantes!$B$5)+(D1773*constantes!$B$6)+(Q1773*constantes!$B$8)+(F1773*constantes!$B$9)</f>
        <v>23.829624050237911</v>
      </c>
      <c r="S1773" s="4">
        <f>(O1773*constantes!$B$4)+(P1773*constantes!$C$5)+(D1773*constantes!$B$6)+(Q1773*constantes!$B$8)+(F1773*constantes!$B$9)</f>
        <v>24.180505293506396</v>
      </c>
      <c r="T1773">
        <f>(O1773*constantes!$D$4)+(P1773*constantes!$D$5)+(D1773*constantes!$D$6)+(Q1773*constantes!$D$8)+(F1773*constantes!$D$9)</f>
        <v>26.090841264428775</v>
      </c>
      <c r="U1773">
        <f>(O1773*constantes!$D$4)+(P1773*constantes!$E$5)+(D1773*constantes!$D$6)+(Q1773*constantes!$D$8)+(F1773*constantes!$D$9)</f>
        <v>26.432514568873351</v>
      </c>
      <c r="V1773" s="5">
        <f t="shared" si="383"/>
        <v>0.10437318595757239</v>
      </c>
      <c r="W1773" s="5">
        <f t="shared" si="384"/>
        <v>0.14492302988391448</v>
      </c>
      <c r="X1773" s="6">
        <f t="shared" si="385"/>
        <v>5.5652866816708113E-2</v>
      </c>
      <c r="Y1773" s="6">
        <f t="shared" si="386"/>
        <v>7.742266223606975E-2</v>
      </c>
      <c r="AA1773">
        <f>(O1773*constantes!$B$4)+(LN(110)*constantes!$B$5)+(LN(22)*constantes!$B$8)+(F1773*constantes!$B$9)</f>
        <v>23.409868764368586</v>
      </c>
      <c r="AB1773">
        <f t="shared" si="387"/>
        <v>6.9883054652788434E-2</v>
      </c>
      <c r="AC1773">
        <f>(O1773*constantes!$D$4)+(LN(110)*constantes!$D$5)+(LN(22)*constantes!$D$8)+(F1773*constantes!$D$9)</f>
        <v>25.50109645445777</v>
      </c>
      <c r="AD1773" s="7">
        <f t="shared" si="388"/>
        <v>3.1250958582138333E-2</v>
      </c>
      <c r="AF1773">
        <f>(O1773*constantes!$B$4)+(LN(125)*constantes!$B$5)+(LN(22.5)*constantes!$B$8)+(F1773*constantes!$B$9)</f>
        <v>23.664825701122982</v>
      </c>
      <c r="AG1773">
        <f t="shared" si="389"/>
        <v>8.9246869441510945E-2</v>
      </c>
      <c r="AH1773">
        <f>(O1773*constantes!$D$4)+(LN(125)*constantes!$D$5)+(LN(22.5)*constantes!$D$8)+(F1773*constantes!$D$9)</f>
        <v>25.872169471066002</v>
      </c>
      <c r="AI1773">
        <f t="shared" si="390"/>
        <v>4.4971857043080821E-2</v>
      </c>
    </row>
    <row r="1774" spans="1:35" x14ac:dyDescent="0.25">
      <c r="A1774" s="11">
        <v>1773</v>
      </c>
      <c r="B1774">
        <v>0</v>
      </c>
      <c r="C1774">
        <v>41</v>
      </c>
      <c r="D1774">
        <v>0</v>
      </c>
      <c r="E1774">
        <v>1</v>
      </c>
      <c r="F1774">
        <v>0</v>
      </c>
      <c r="G1774">
        <v>158</v>
      </c>
      <c r="H1774">
        <v>22.18</v>
      </c>
      <c r="I1774">
        <f>IF(AND(B1774=1,E1774=0),V1774,IF(AND(B1774=1,E1774=1),W1774,IF(AND(B1774=0,E1774=0),X1774,IF(AND(B1774=0,E1774=1),Y1774,ERROR))))</f>
        <v>6.7049251836553414E-2</v>
      </c>
      <c r="K1774">
        <f t="shared" si="378"/>
        <v>2.5088146116023613E-2</v>
      </c>
      <c r="L1774">
        <f t="shared" si="379"/>
        <v>1.7378724267438583E-2</v>
      </c>
      <c r="M1774" s="22" t="str">
        <f t="shared" si="391"/>
        <v>Elevated Risk</v>
      </c>
      <c r="O1774">
        <f t="shared" si="380"/>
        <v>3.713572066704308</v>
      </c>
      <c r="P1774">
        <f t="shared" si="381"/>
        <v>5.0625950330269669</v>
      </c>
      <c r="Q1774">
        <f t="shared" si="382"/>
        <v>3.099190981922221</v>
      </c>
      <c r="R1774">
        <f>(O1774*constantes!$B$4)+(P1774*constantes!$B$5)+(D1774*constantes!$B$6)+(Q1774*constantes!$B$8)+(F1774*constantes!$B$9)</f>
        <v>23.40866572937399</v>
      </c>
      <c r="S1774" s="4">
        <f>(O1774*constantes!$B$4)+(P1774*constantes!$C$5)+(D1774*constantes!$B$6)+(Q1774*constantes!$B$8)+(F1774*constantes!$B$9)</f>
        <v>23.771350037540039</v>
      </c>
      <c r="T1774">
        <f>(O1774*constantes!$D$4)+(P1774*constantes!$D$5)+(D1774*constantes!$D$6)+(Q1774*constantes!$D$8)+(F1774*constantes!$D$9)</f>
        <v>25.929975127406713</v>
      </c>
      <c r="U1774">
        <f>(O1774*constantes!$D$4)+(P1774*constantes!$E$5)+(D1774*constantes!$D$6)+(Q1774*constantes!$D$8)+(F1774*constantes!$D$9)</f>
        <v>26.283141756910673</v>
      </c>
      <c r="V1774" s="5">
        <f t="shared" si="383"/>
        <v>6.9802036626875452E-2</v>
      </c>
      <c r="W1774" s="5">
        <f t="shared" si="384"/>
        <v>9.8766959039187752E-2</v>
      </c>
      <c r="X1774" s="6">
        <f t="shared" si="385"/>
        <v>4.7583412537237302E-2</v>
      </c>
      <c r="Y1774" s="6">
        <f t="shared" si="386"/>
        <v>6.7049251836553414E-2</v>
      </c>
      <c r="AA1774">
        <f>(O1774*constantes!$B$4)+(LN(110)*constantes!$B$5)+(LN(22)*constantes!$B$8)+(F1774*constantes!$B$9)</f>
        <v>22.730454143490913</v>
      </c>
      <c r="AB1774">
        <f t="shared" si="387"/>
        <v>3.6057212319339005E-2</v>
      </c>
      <c r="AC1774">
        <f>(O1774*constantes!$D$4)+(LN(110)*constantes!$D$5)+(LN(22)*constantes!$D$8)+(F1774*constantes!$D$9)</f>
        <v>24.907213223567677</v>
      </c>
      <c r="AD1774" s="7">
        <f t="shared" si="388"/>
        <v>1.7378724267438583E-2</v>
      </c>
      <c r="AF1774">
        <f>(O1774*constantes!$B$4)+(LN(125)*constantes!$B$5)+(LN(22.5)*constantes!$B$8)+(F1774*constantes!$B$9)</f>
        <v>22.985411080245306</v>
      </c>
      <c r="AG1774">
        <f t="shared" si="389"/>
        <v>4.62827295767122E-2</v>
      </c>
      <c r="AH1774">
        <f>(O1774*constantes!$D$4)+(LN(125)*constantes!$D$5)+(LN(22.5)*constantes!$D$8)+(F1774*constantes!$D$9)</f>
        <v>25.278286240175909</v>
      </c>
      <c r="AI1774">
        <f t="shared" si="390"/>
        <v>2.5088146116023613E-2</v>
      </c>
    </row>
    <row r="1775" spans="1:35" x14ac:dyDescent="0.25">
      <c r="A1775" s="11">
        <v>1774</v>
      </c>
      <c r="B1775">
        <v>0</v>
      </c>
      <c r="C1775">
        <v>65</v>
      </c>
      <c r="D1775">
        <v>0</v>
      </c>
      <c r="E1775">
        <v>1</v>
      </c>
      <c r="F1775">
        <v>0</v>
      </c>
      <c r="G1775">
        <v>171</v>
      </c>
      <c r="H1775">
        <v>23.07</v>
      </c>
      <c r="I1775">
        <f>IF(AND(B1775=1,E1775=0),V1775,IF(AND(B1775=1,E1775=1),W1775,IF(AND(B1775=0,E1775=0),X1775,IF(AND(B1775=0,E1775=1),Y1775,ERROR))))</f>
        <v>0.26776222454013165</v>
      </c>
      <c r="K1775">
        <f t="shared" si="378"/>
        <v>8.5182662382899066E-2</v>
      </c>
      <c r="L1775">
        <f t="shared" si="379"/>
        <v>5.9581907304813275E-2</v>
      </c>
      <c r="M1775" s="22" t="str">
        <f t="shared" si="391"/>
        <v>Elevated Risk</v>
      </c>
      <c r="O1775">
        <f t="shared" si="380"/>
        <v>4.1743872698956368</v>
      </c>
      <c r="P1775">
        <f t="shared" si="381"/>
        <v>5.1416635565026603</v>
      </c>
      <c r="Q1775">
        <f t="shared" si="382"/>
        <v>3.1385330721856621</v>
      </c>
      <c r="R1775">
        <f>(O1775*constantes!$B$4)+(P1775*constantes!$B$5)+(D1775*constantes!$B$6)+(Q1775*constantes!$B$8)+(F1775*constantes!$B$9)</f>
        <v>25.021032689727907</v>
      </c>
      <c r="S1775" s="4">
        <f>(O1775*constantes!$B$4)+(P1775*constantes!$C$5)+(D1775*constantes!$B$6)+(Q1775*constantes!$B$8)+(F1775*constantes!$B$9)</f>
        <v>25.389381466915754</v>
      </c>
      <c r="T1775">
        <f>(O1775*constantes!$D$4)+(P1775*constantes!$D$5)+(D1775*constantes!$D$6)+(Q1775*constantes!$D$8)+(F1775*constantes!$D$9)</f>
        <v>27.426411836371738</v>
      </c>
      <c r="U1775">
        <f>(O1775*constantes!$D$4)+(P1775*constantes!$E$5)+(D1775*constantes!$D$6)+(Q1775*constantes!$D$8)+(F1775*constantes!$D$9)</f>
        <v>27.785094286073363</v>
      </c>
      <c r="V1775" s="5">
        <f t="shared" si="383"/>
        <v>0.30430957535170744</v>
      </c>
      <c r="W1775" s="5">
        <f t="shared" si="384"/>
        <v>0.40811596657946692</v>
      </c>
      <c r="X1775" s="6">
        <f t="shared" si="385"/>
        <v>0.19564734747520396</v>
      </c>
      <c r="Y1775" s="6">
        <f t="shared" si="386"/>
        <v>0.26776222454013165</v>
      </c>
      <c r="AA1775">
        <f>(O1775*constantes!$B$4)+(LN(110)*constantes!$B$5)+(LN(22)*constantes!$B$8)+(F1775*constantes!$B$9)</f>
        <v>24.164953438417392</v>
      </c>
      <c r="AB1775">
        <f t="shared" si="387"/>
        <v>0.14285464759503463</v>
      </c>
      <c r="AC1775">
        <f>(O1775*constantes!$D$4)+(LN(110)*constantes!$D$5)+(LN(22)*constantes!$D$8)+(F1775*constantes!$D$9)</f>
        <v>26.16112364851551</v>
      </c>
      <c r="AD1775" s="7">
        <f t="shared" si="388"/>
        <v>5.9581907304813275E-2</v>
      </c>
      <c r="AF1775">
        <f>(O1775*constantes!$B$4)+(LN(125)*constantes!$B$5)+(LN(22.5)*constantes!$B$8)+(F1775*constantes!$B$9)</f>
        <v>24.419910375171785</v>
      </c>
      <c r="AG1775">
        <f t="shared" si="389"/>
        <v>0.18037897763812694</v>
      </c>
      <c r="AH1775">
        <f>(O1775*constantes!$D$4)+(LN(125)*constantes!$D$5)+(LN(22.5)*constantes!$D$8)+(F1775*constantes!$D$9)</f>
        <v>26.532196665123742</v>
      </c>
      <c r="AI1775">
        <f t="shared" si="390"/>
        <v>8.5182662382899066E-2</v>
      </c>
    </row>
    <row r="1776" spans="1:35" x14ac:dyDescent="0.25">
      <c r="A1776" s="11">
        <v>1775</v>
      </c>
      <c r="B1776">
        <v>1</v>
      </c>
      <c r="C1776">
        <v>62</v>
      </c>
      <c r="D1776">
        <v>1</v>
      </c>
      <c r="E1776">
        <v>0</v>
      </c>
      <c r="F1776">
        <v>0</v>
      </c>
      <c r="G1776">
        <v>134</v>
      </c>
      <c r="H1776">
        <v>25.95</v>
      </c>
      <c r="I1776">
        <f>IF(AND(B1776=1,E1776=0),V1776,IF(AND(B1776=1,E1776=1),W1776,IF(AND(B1776=0,E1776=0),X1776,IF(AND(B1776=0,E1776=1),Y1776,ERROR))))</f>
        <v>0.35897558643226002</v>
      </c>
      <c r="K1776">
        <f t="shared" si="378"/>
        <v>0.15777159470264646</v>
      </c>
      <c r="L1776">
        <f t="shared" si="379"/>
        <v>0.12458920296857934</v>
      </c>
      <c r="M1776" s="22" t="str">
        <f t="shared" si="391"/>
        <v>'&gt;30%</v>
      </c>
      <c r="O1776">
        <f t="shared" si="380"/>
        <v>4.1271343850450917</v>
      </c>
      <c r="P1776">
        <f t="shared" si="381"/>
        <v>4.8978397999509111</v>
      </c>
      <c r="Q1776">
        <f t="shared" si="382"/>
        <v>3.2561716096118976</v>
      </c>
      <c r="R1776">
        <f>(O1776*constantes!$B$4)+(P1776*constantes!$B$5)+(D1776*constantes!$B$6)+(Q1776*constantes!$B$8)+(F1776*constantes!$B$9)</f>
        <v>25.224414078314933</v>
      </c>
      <c r="S1776" s="4">
        <f>(O1776*constantes!$B$4)+(P1776*constantes!$C$5)+(D1776*constantes!$B$6)+(Q1776*constantes!$B$8)+(F1776*constantes!$B$9)</f>
        <v>25.575295321583415</v>
      </c>
      <c r="T1776">
        <f>(O1776*constantes!$D$4)+(P1776*constantes!$D$5)+(D1776*constantes!$D$6)+(Q1776*constantes!$D$8)+(F1776*constantes!$D$9)</f>
        <v>27.290801848208652</v>
      </c>
      <c r="U1776">
        <f>(O1776*constantes!$D$4)+(P1776*constantes!$E$5)+(D1776*constantes!$D$6)+(Q1776*constantes!$D$8)+(F1776*constantes!$D$9)</f>
        <v>27.632475152653228</v>
      </c>
      <c r="V1776" s="5">
        <f t="shared" si="383"/>
        <v>0.35897558643226002</v>
      </c>
      <c r="W1776" s="5">
        <f t="shared" si="384"/>
        <v>0.4682587510504107</v>
      </c>
      <c r="X1776" s="6">
        <f t="shared" si="385"/>
        <v>0.17312953694626487</v>
      </c>
      <c r="Y1776" s="6">
        <f t="shared" si="386"/>
        <v>0.23473874549596219</v>
      </c>
      <c r="AA1776">
        <f>(O1776*constantes!$B$4)+(LN(110)*constantes!$B$5)+(LN(22)*constantes!$B$8)+(F1776*constantes!$B$9)</f>
        <v>24.017857097993041</v>
      </c>
      <c r="AB1776">
        <f t="shared" si="387"/>
        <v>0.12458920296857934</v>
      </c>
      <c r="AC1776">
        <f>(O1776*constantes!$D$4)+(LN(110)*constantes!$D$5)+(LN(22)*constantes!$D$8)+(F1776*constantes!$D$9)</f>
        <v>26.032545241135235</v>
      </c>
      <c r="AD1776" s="7">
        <f t="shared" si="388"/>
        <v>5.2585681787711391E-2</v>
      </c>
      <c r="AF1776">
        <f>(O1776*constantes!$B$4)+(LN(125)*constantes!$B$5)+(LN(22.5)*constantes!$B$8)+(F1776*constantes!$B$9)</f>
        <v>24.27281403474743</v>
      </c>
      <c r="AG1776">
        <f t="shared" si="389"/>
        <v>0.15777159470264646</v>
      </c>
      <c r="AH1776">
        <f>(O1776*constantes!$D$4)+(LN(125)*constantes!$D$5)+(LN(22.5)*constantes!$D$8)+(F1776*constantes!$D$9)</f>
        <v>26.403618257743467</v>
      </c>
      <c r="AI1776">
        <f t="shared" si="390"/>
        <v>7.5302674960658122E-2</v>
      </c>
    </row>
    <row r="1777" spans="1:35" x14ac:dyDescent="0.25">
      <c r="A1777" s="11">
        <v>1776</v>
      </c>
      <c r="B1777">
        <v>1</v>
      </c>
      <c r="C1777">
        <v>42</v>
      </c>
      <c r="D1777">
        <v>1</v>
      </c>
      <c r="E1777">
        <v>0</v>
      </c>
      <c r="F1777">
        <v>0</v>
      </c>
      <c r="G1777">
        <v>110</v>
      </c>
      <c r="H1777">
        <v>23.72</v>
      </c>
      <c r="I1777">
        <f>IF(AND(B1777=1,E1777=0),V1777,IF(AND(B1777=1,E1777=1),W1777,IF(AND(B1777=0,E1777=0),X1777,IF(AND(B1777=0,E1777=1),Y1777,ERROR))))</f>
        <v>8.1877604368490564E-2</v>
      </c>
      <c r="K1777">
        <f t="shared" si="378"/>
        <v>4.9796912096185753E-2</v>
      </c>
      <c r="L1777">
        <f t="shared" si="379"/>
        <v>3.8810869283687155E-2</v>
      </c>
      <c r="M1777" s="22" t="str">
        <f t="shared" si="391"/>
        <v>Elevated Risk</v>
      </c>
      <c r="O1777">
        <f t="shared" si="380"/>
        <v>3.7376696182833684</v>
      </c>
      <c r="P1777">
        <f t="shared" si="381"/>
        <v>4.7004803657924166</v>
      </c>
      <c r="Q1777">
        <f t="shared" si="382"/>
        <v>3.1663185741295248</v>
      </c>
      <c r="R1777">
        <f>(O1777*constantes!$B$4)+(P1777*constantes!$B$5)+(D1777*constantes!$B$6)+(Q1777*constantes!$B$8)+(F1777*constantes!$B$9)</f>
        <v>23.574675507918254</v>
      </c>
      <c r="S1777" s="4">
        <f>(O1777*constantes!$B$4)+(P1777*constantes!$C$5)+(D1777*constantes!$B$6)+(Q1777*constantes!$B$8)+(F1777*constantes!$B$9)</f>
        <v>23.911417921323622</v>
      </c>
      <c r="T1777">
        <f>(O1777*constantes!$D$4)+(P1777*constantes!$D$5)+(D1777*constantes!$D$6)+(Q1777*constantes!$D$8)+(F1777*constantes!$D$9)</f>
        <v>25.629949264987196</v>
      </c>
      <c r="U1777">
        <f>(O1777*constantes!$D$4)+(P1777*constantes!$E$5)+(D1777*constantes!$D$6)+(Q1777*constantes!$D$8)+(F1777*constantes!$D$9)</f>
        <v>25.957854775304874</v>
      </c>
      <c r="V1777" s="5">
        <f t="shared" si="383"/>
        <v>8.1877604368490564E-2</v>
      </c>
      <c r="W1777" s="5">
        <f t="shared" si="384"/>
        <v>0.11274842484896275</v>
      </c>
      <c r="X1777" s="6">
        <f t="shared" si="385"/>
        <v>3.5471588648627428E-2</v>
      </c>
      <c r="Y1777" s="6">
        <f t="shared" si="386"/>
        <v>4.8895256323092995E-2</v>
      </c>
      <c r="AA1777">
        <f>(O1777*constantes!$B$4)+(LN(110)*constantes!$B$5)+(LN(22)*constantes!$B$8)+(F1777*constantes!$B$9)</f>
        <v>22.805468857654464</v>
      </c>
      <c r="AB1777">
        <f t="shared" si="387"/>
        <v>3.8810869283687155E-2</v>
      </c>
      <c r="AC1777">
        <f>(O1777*constantes!$D$4)+(LN(110)*constantes!$D$5)+(LN(22)*constantes!$D$8)+(F1777*constantes!$D$9)</f>
        <v>24.972784348242914</v>
      </c>
      <c r="AD1777" s="7">
        <f t="shared" si="388"/>
        <v>1.8545470669847686E-2</v>
      </c>
      <c r="AF1777">
        <f>(O1777*constantes!$B$4)+(LN(125)*constantes!$B$5)+(LN(22.5)*constantes!$B$8)+(F1777*constantes!$B$9)</f>
        <v>23.060425794408857</v>
      </c>
      <c r="AG1777">
        <f t="shared" si="389"/>
        <v>4.9796912096185753E-2</v>
      </c>
      <c r="AH1777">
        <f>(O1777*constantes!$D$4)+(LN(125)*constantes!$D$5)+(LN(22.5)*constantes!$D$8)+(F1777*constantes!$D$9)</f>
        <v>25.343857364851146</v>
      </c>
      <c r="AI1777">
        <f t="shared" si="390"/>
        <v>2.676538428771702E-2</v>
      </c>
    </row>
    <row r="1778" spans="1:35" x14ac:dyDescent="0.25">
      <c r="A1778" s="11">
        <v>1777</v>
      </c>
      <c r="B1778">
        <v>0</v>
      </c>
      <c r="C1778">
        <v>52</v>
      </c>
      <c r="D1778">
        <v>0</v>
      </c>
      <c r="E1778">
        <v>0</v>
      </c>
      <c r="F1778">
        <v>0</v>
      </c>
      <c r="G1778">
        <v>129</v>
      </c>
      <c r="H1778">
        <v>32.57</v>
      </c>
      <c r="I1778">
        <f>IF(AND(B1778=1,E1778=0),V1778,IF(AND(B1778=1,E1778=1),W1778,IF(AND(B1778=0,E1778=0),X1778,IF(AND(B1778=0,E1778=1),Y1778,ERROR))))</f>
        <v>6.203180940145725E-2</v>
      </c>
      <c r="K1778">
        <f t="shared" si="378"/>
        <v>4.7353292556453264E-2</v>
      </c>
      <c r="L1778">
        <f t="shared" si="379"/>
        <v>3.291838619478793E-2</v>
      </c>
      <c r="M1778" s="22" t="str">
        <f t="shared" si="391"/>
        <v>Elevated Risk</v>
      </c>
      <c r="O1778">
        <f t="shared" si="380"/>
        <v>3.9512437185814275</v>
      </c>
      <c r="P1778">
        <f t="shared" si="381"/>
        <v>4.8598124043616719</v>
      </c>
      <c r="Q1778">
        <f t="shared" si="382"/>
        <v>3.4833916192881422</v>
      </c>
      <c r="R1778">
        <f>(O1778*constantes!$B$4)+(P1778*constantes!$B$5)+(D1778*constantes!$B$6)+(Q1778*constantes!$B$8)+(F1778*constantes!$B$9)</f>
        <v>24.076932815301554</v>
      </c>
      <c r="S1778" s="4">
        <f>(O1778*constantes!$B$4)+(P1778*constantes!$C$5)+(D1778*constantes!$B$6)+(Q1778*constantes!$B$8)+(F1778*constantes!$B$9)</f>
        <v>24.425089775950024</v>
      </c>
      <c r="T1778">
        <f>(O1778*constantes!$D$4)+(P1778*constantes!$D$5)+(D1778*constantes!$D$6)+(Q1778*constantes!$D$8)+(F1778*constantes!$D$9)</f>
        <v>26.202709621034419</v>
      </c>
      <c r="U1778">
        <f>(O1778*constantes!$D$4)+(P1778*constantes!$E$5)+(D1778*constantes!$D$6)+(Q1778*constantes!$D$8)+(F1778*constantes!$D$9)</f>
        <v>26.541730134362687</v>
      </c>
      <c r="V1778" s="5">
        <f t="shared" si="383"/>
        <v>0.13164927478258104</v>
      </c>
      <c r="W1778" s="5">
        <f t="shared" si="384"/>
        <v>0.18122514669716017</v>
      </c>
      <c r="X1778" s="6">
        <f t="shared" si="385"/>
        <v>6.203180940145725E-2</v>
      </c>
      <c r="Y1778" s="6">
        <f t="shared" si="386"/>
        <v>8.5962515086037139E-2</v>
      </c>
      <c r="AA1778">
        <f>(O1778*constantes!$B$4)+(LN(110)*constantes!$B$5)+(LN(22)*constantes!$B$8)+(F1778*constantes!$B$9)</f>
        <v>23.470316488918311</v>
      </c>
      <c r="AB1778">
        <f t="shared" si="387"/>
        <v>7.4072320755760312E-2</v>
      </c>
      <c r="AC1778">
        <f>(O1778*constantes!$D$4)+(LN(110)*constantes!$D$5)+(LN(22)*constantes!$D$8)+(F1778*constantes!$D$9)</f>
        <v>25.553934425340952</v>
      </c>
      <c r="AD1778" s="7">
        <f t="shared" si="388"/>
        <v>3.291838619478793E-2</v>
      </c>
      <c r="AF1778">
        <f>(O1778*constantes!$B$4)+(LN(125)*constantes!$B$5)+(LN(22.5)*constantes!$B$8)+(F1778*constantes!$B$9)</f>
        <v>23.725273425672704</v>
      </c>
      <c r="AG1778">
        <f t="shared" si="389"/>
        <v>9.453671546464415E-2</v>
      </c>
      <c r="AH1778">
        <f>(O1778*constantes!$D$4)+(LN(125)*constantes!$D$5)+(LN(22.5)*constantes!$D$8)+(F1778*constantes!$D$9)</f>
        <v>25.925007441949184</v>
      </c>
      <c r="AI1778">
        <f t="shared" si="390"/>
        <v>4.7353292556453264E-2</v>
      </c>
    </row>
    <row r="1779" spans="1:35" x14ac:dyDescent="0.25">
      <c r="A1779" s="11">
        <v>1778</v>
      </c>
      <c r="B1779">
        <v>0</v>
      </c>
      <c r="C1779">
        <v>54</v>
      </c>
      <c r="D1779">
        <v>0</v>
      </c>
      <c r="E1779">
        <v>1</v>
      </c>
      <c r="F1779">
        <v>0</v>
      </c>
      <c r="G1779">
        <v>132</v>
      </c>
      <c r="H1779">
        <v>26.81</v>
      </c>
      <c r="I1779">
        <f>IF(AND(B1779=1,E1779=0),V1779,IF(AND(B1779=1,E1779=1),W1779,IF(AND(B1779=0,E1779=0),X1779,IF(AND(B1779=0,E1779=1),Y1779,ERROR))))</f>
        <v>9.1853599816698051E-2</v>
      </c>
      <c r="K1779">
        <f t="shared" si="378"/>
        <v>5.2338355969762884E-2</v>
      </c>
      <c r="L1779">
        <f t="shared" si="379"/>
        <v>3.6413005758055728E-2</v>
      </c>
      <c r="M1779" s="22" t="str">
        <f t="shared" si="391"/>
        <v>Elevated Risk</v>
      </c>
      <c r="O1779">
        <f t="shared" si="380"/>
        <v>3.9889840465642745</v>
      </c>
      <c r="P1779">
        <f t="shared" si="381"/>
        <v>4.8828019225863706</v>
      </c>
      <c r="Q1779">
        <f t="shared" si="382"/>
        <v>3.2887749522478678</v>
      </c>
      <c r="R1779">
        <f>(O1779*constantes!$B$4)+(P1779*constantes!$B$5)+(D1779*constantes!$B$6)+(Q1779*constantes!$B$8)+(F1779*constantes!$B$9)</f>
        <v>24.082778087037791</v>
      </c>
      <c r="S1779" s="4">
        <f>(O1779*constantes!$B$4)+(P1779*constantes!$C$5)+(D1779*constantes!$B$6)+(Q1779*constantes!$B$8)+(F1779*constantes!$B$9)</f>
        <v>24.432582016771878</v>
      </c>
      <c r="T1779">
        <f>(O1779*constantes!$D$4)+(P1779*constantes!$D$5)+(D1779*constantes!$D$6)+(Q1779*constantes!$D$8)+(F1779*constantes!$D$9)</f>
        <v>26.270573369983801</v>
      </c>
      <c r="U1779">
        <f>(O1779*constantes!$D$4)+(P1779*constantes!$E$5)+(D1779*constantes!$D$6)+(Q1779*constantes!$D$8)+(F1779*constantes!$D$9)</f>
        <v>26.611197632103426</v>
      </c>
      <c r="V1779" s="5">
        <f t="shared" si="383"/>
        <v>0.13236756585314369</v>
      </c>
      <c r="W1779" s="5">
        <f t="shared" si="384"/>
        <v>0.1824553891262104</v>
      </c>
      <c r="X1779" s="6">
        <f t="shared" si="385"/>
        <v>6.6240197689545699E-2</v>
      </c>
      <c r="Y1779" s="6">
        <f t="shared" si="386"/>
        <v>9.1853599816698051E-2</v>
      </c>
      <c r="AA1779">
        <f>(O1779*constantes!$B$4)+(LN(110)*constantes!$B$5)+(LN(22)*constantes!$B$8)+(F1779*constantes!$B$9)</f>
        <v>23.587800620315793</v>
      </c>
      <c r="AB1779">
        <f t="shared" si="387"/>
        <v>8.2913210367502876E-2</v>
      </c>
      <c r="AC1779">
        <f>(O1779*constantes!$D$4)+(LN(110)*constantes!$D$5)+(LN(22)*constantes!$D$8)+(F1779*constantes!$D$9)</f>
        <v>25.656628499605237</v>
      </c>
      <c r="AD1779" s="7">
        <f t="shared" si="388"/>
        <v>3.6413005758055728E-2</v>
      </c>
      <c r="AF1779">
        <f>(O1779*constantes!$B$4)+(LN(125)*constantes!$B$5)+(LN(22.5)*constantes!$B$8)+(F1779*constantes!$B$9)</f>
        <v>23.84275755707019</v>
      </c>
      <c r="AG1779">
        <f t="shared" si="389"/>
        <v>0.10567740925235103</v>
      </c>
      <c r="AH1779">
        <f>(O1779*constantes!$D$4)+(LN(125)*constantes!$D$5)+(LN(22.5)*constantes!$D$8)+(F1779*constantes!$D$9)</f>
        <v>26.027701516213469</v>
      </c>
      <c r="AI1779">
        <f t="shared" si="390"/>
        <v>5.2338355969762884E-2</v>
      </c>
    </row>
    <row r="1780" spans="1:35" x14ac:dyDescent="0.25">
      <c r="A1780" s="11">
        <v>1779</v>
      </c>
      <c r="B1780">
        <v>0</v>
      </c>
      <c r="C1780">
        <v>45</v>
      </c>
      <c r="D1780">
        <v>1</v>
      </c>
      <c r="E1780">
        <v>0</v>
      </c>
      <c r="F1780">
        <v>0</v>
      </c>
      <c r="G1780">
        <v>147</v>
      </c>
      <c r="H1780">
        <v>23.48</v>
      </c>
      <c r="I1780">
        <f>IF(AND(B1780=1,E1780=0),V1780,IF(AND(B1780=1,E1780=1),W1780,IF(AND(B1780=0,E1780=0),X1780,IF(AND(B1780=0,E1780=1),Y1780,ERROR))))</f>
        <v>9.3343363092247222E-2</v>
      </c>
      <c r="K1780">
        <f t="shared" si="378"/>
        <v>3.2202898660143586E-2</v>
      </c>
      <c r="L1780">
        <f t="shared" si="379"/>
        <v>2.2332293193086827E-2</v>
      </c>
      <c r="M1780" s="22" t="str">
        <f t="shared" si="391"/>
        <v>Elevated Risk</v>
      </c>
      <c r="O1780">
        <f t="shared" si="380"/>
        <v>3.8066624897703196</v>
      </c>
      <c r="P1780">
        <f t="shared" si="381"/>
        <v>4.990432586778736</v>
      </c>
      <c r="Q1780">
        <f t="shared" si="382"/>
        <v>3.1561489949598958</v>
      </c>
      <c r="R1780">
        <f>(O1780*constantes!$B$4)+(P1780*constantes!$B$5)+(D1780*constantes!$B$6)+(Q1780*constantes!$B$8)+(F1780*constantes!$B$9)</f>
        <v>24.319269985971271</v>
      </c>
      <c r="S1780" s="4">
        <f>(O1780*constantes!$B$4)+(P1780*constantes!$C$5)+(D1780*constantes!$B$6)+(Q1780*constantes!$B$8)+(F1780*constantes!$B$9)</f>
        <v>24.6767845764881</v>
      </c>
      <c r="T1780">
        <f>(O1780*constantes!$D$4)+(P1780*constantes!$D$5)+(D1780*constantes!$D$6)+(Q1780*constantes!$D$8)+(F1780*constantes!$D$9)</f>
        <v>26.628094002388348</v>
      </c>
      <c r="U1780">
        <f>(O1780*constantes!$D$4)+(P1780*constantes!$E$5)+(D1780*constantes!$D$6)+(Q1780*constantes!$D$8)+(F1780*constantes!$D$9)</f>
        <v>26.976226579642031</v>
      </c>
      <c r="V1780" s="5">
        <f t="shared" si="383"/>
        <v>0.16462027368061083</v>
      </c>
      <c r="W1780" s="5">
        <f t="shared" si="384"/>
        <v>0.2267643358976531</v>
      </c>
      <c r="X1780" s="6">
        <f t="shared" si="385"/>
        <v>9.3343363092247222E-2</v>
      </c>
      <c r="Y1780" s="6">
        <f t="shared" si="386"/>
        <v>0.12959536787326176</v>
      </c>
      <c r="AA1780">
        <f>(O1780*constantes!$B$4)+(LN(110)*constantes!$B$5)+(LN(22)*constantes!$B$8)+(F1780*constantes!$B$9)</f>
        <v>23.020240906878485</v>
      </c>
      <c r="AB1780">
        <f t="shared" si="387"/>
        <v>4.7883245315309741E-2</v>
      </c>
      <c r="AC1780">
        <f>(O1780*constantes!$D$4)+(LN(110)*constantes!$D$5)+(LN(22)*constantes!$D$8)+(F1780*constantes!$D$9)</f>
        <v>25.16051878105991</v>
      </c>
      <c r="AD1780" s="7">
        <f t="shared" si="388"/>
        <v>2.2332293193086827E-2</v>
      </c>
      <c r="AF1780">
        <f>(O1780*constantes!$B$4)+(LN(125)*constantes!$B$5)+(LN(22.5)*constantes!$B$8)+(F1780*constantes!$B$9)</f>
        <v>23.275197843632878</v>
      </c>
      <c r="AG1780">
        <f t="shared" si="389"/>
        <v>6.1354256697024101E-2</v>
      </c>
      <c r="AH1780">
        <f>(O1780*constantes!$D$4)+(LN(125)*constantes!$D$5)+(LN(22.5)*constantes!$D$8)+(F1780*constantes!$D$9)</f>
        <v>25.531591797668142</v>
      </c>
      <c r="AI1780">
        <f t="shared" si="390"/>
        <v>3.2202898660143586E-2</v>
      </c>
    </row>
    <row r="1781" spans="1:35" x14ac:dyDescent="0.25">
      <c r="A1781" s="11">
        <v>1780</v>
      </c>
      <c r="B1781">
        <v>0</v>
      </c>
      <c r="C1781">
        <v>58</v>
      </c>
      <c r="D1781">
        <v>1</v>
      </c>
      <c r="E1781">
        <v>0</v>
      </c>
      <c r="F1781">
        <v>0</v>
      </c>
      <c r="G1781">
        <v>119.5</v>
      </c>
      <c r="H1781">
        <v>29.86</v>
      </c>
      <c r="I1781">
        <f>IF(AND(B1781=1,E1781=0),V1781,IF(AND(B1781=1,E1781=1),W1781,IF(AND(B1781=0,E1781=0),X1781,IF(AND(B1781=0,E1781=1),Y1781,ERROR))))</f>
        <v>0.11612206466570341</v>
      </c>
      <c r="K1781">
        <f t="shared" si="378"/>
        <v>6.3209991046805025E-2</v>
      </c>
      <c r="L1781">
        <f t="shared" si="379"/>
        <v>4.4054054961770062E-2</v>
      </c>
      <c r="M1781" s="22" t="str">
        <f t="shared" si="391"/>
        <v>Elevated Risk</v>
      </c>
      <c r="O1781">
        <f t="shared" si="380"/>
        <v>4.0604430105464191</v>
      </c>
      <c r="P1781">
        <f t="shared" si="381"/>
        <v>4.7833163713715656</v>
      </c>
      <c r="Q1781">
        <f t="shared" si="382"/>
        <v>3.3965197921110444</v>
      </c>
      <c r="R1781">
        <f>(O1781*constantes!$B$4)+(P1781*constantes!$B$5)+(D1781*constantes!$B$6)+(Q1781*constantes!$B$8)+(F1781*constantes!$B$9)</f>
        <v>24.915620203906418</v>
      </c>
      <c r="S1781" s="4">
        <f>(O1781*constantes!$B$4)+(P1781*constantes!$C$5)+(D1781*constantes!$B$6)+(Q1781*constantes!$B$8)+(F1781*constantes!$B$9)</f>
        <v>25.258296988751479</v>
      </c>
      <c r="T1781">
        <f>(O1781*constantes!$D$4)+(P1781*constantes!$D$5)+(D1781*constantes!$D$6)+(Q1781*constantes!$D$8)+(F1781*constantes!$D$9)</f>
        <v>26.858938860619109</v>
      </c>
      <c r="U1781">
        <f>(O1781*constantes!$D$4)+(P1781*constantes!$E$5)+(D1781*constantes!$D$6)+(Q1781*constantes!$D$8)+(F1781*constantes!$D$9)</f>
        <v>27.192623010685988</v>
      </c>
      <c r="V1781" s="5">
        <f t="shared" si="383"/>
        <v>0.27859060519001544</v>
      </c>
      <c r="W1781" s="5">
        <f t="shared" si="384"/>
        <v>0.36872470042854999</v>
      </c>
      <c r="X1781" s="6">
        <f t="shared" si="385"/>
        <v>0.11612206466570341</v>
      </c>
      <c r="Y1781" s="6">
        <f t="shared" si="386"/>
        <v>0.15829837386279833</v>
      </c>
      <c r="AA1781">
        <f>(O1781*constantes!$B$4)+(LN(110)*constantes!$B$5)+(LN(22)*constantes!$B$8)+(F1781*constantes!$B$9)</f>
        <v>23.81024951683365</v>
      </c>
      <c r="AB1781">
        <f t="shared" si="387"/>
        <v>0.10247681663833785</v>
      </c>
      <c r="AC1781">
        <f>(O1781*constantes!$D$4)+(LN(110)*constantes!$D$5)+(LN(22)*constantes!$D$8)+(F1781*constantes!$D$9)</f>
        <v>25.851073342728132</v>
      </c>
      <c r="AD1781" s="7">
        <f t="shared" si="388"/>
        <v>4.4054054961770062E-2</v>
      </c>
      <c r="AF1781">
        <f>(O1781*constantes!$B$4)+(LN(125)*constantes!$B$5)+(LN(22.5)*constantes!$B$8)+(F1781*constantes!$B$9)</f>
        <v>24.065206453588043</v>
      </c>
      <c r="AG1781">
        <f t="shared" si="389"/>
        <v>0.1302191222428678</v>
      </c>
      <c r="AH1781">
        <f>(O1781*constantes!$D$4)+(LN(125)*constantes!$D$5)+(LN(22.5)*constantes!$D$8)+(F1781*constantes!$D$9)</f>
        <v>26.222146359336364</v>
      </c>
      <c r="AI1781">
        <f t="shared" si="390"/>
        <v>6.3209991046805025E-2</v>
      </c>
    </row>
    <row r="1782" spans="1:35" x14ac:dyDescent="0.25">
      <c r="A1782" s="11">
        <v>1781</v>
      </c>
      <c r="B1782">
        <v>0</v>
      </c>
      <c r="C1782">
        <v>46</v>
      </c>
      <c r="D1782">
        <v>0</v>
      </c>
      <c r="E1782">
        <v>1</v>
      </c>
      <c r="F1782">
        <v>0</v>
      </c>
      <c r="G1782">
        <v>150</v>
      </c>
      <c r="H1782">
        <v>26.67</v>
      </c>
      <c r="I1782">
        <f>IF(AND(B1782=1,E1782=0),V1782,IF(AND(B1782=1,E1782=1),W1782,IF(AND(B1782=0,E1782=0),X1782,IF(AND(B1782=0,E1782=1),Y1782,ERROR))))</f>
        <v>8.587946296578719E-2</v>
      </c>
      <c r="K1782">
        <f t="shared" si="378"/>
        <v>3.4153313573738631E-2</v>
      </c>
      <c r="L1782">
        <f t="shared" si="379"/>
        <v>2.3692217580876362E-2</v>
      </c>
      <c r="M1782" s="22" t="str">
        <f t="shared" si="391"/>
        <v>Elevated Risk</v>
      </c>
      <c r="O1782">
        <f t="shared" si="380"/>
        <v>3.8286413964890951</v>
      </c>
      <c r="P1782">
        <f t="shared" si="381"/>
        <v>5.0106352940962555</v>
      </c>
      <c r="Q1782">
        <f t="shared" si="382"/>
        <v>3.2835393381939229</v>
      </c>
      <c r="R1782">
        <f>(O1782*constantes!$B$4)+(P1782*constantes!$B$5)+(D1782*constantes!$B$6)+(Q1782*constantes!$B$8)+(F1782*constantes!$B$9)</f>
        <v>23.816628324126775</v>
      </c>
      <c r="S1782" s="4">
        <f>(O1782*constantes!$B$4)+(P1782*constantes!$C$5)+(D1782*constantes!$B$6)+(Q1782*constantes!$B$8)+(F1782*constantes!$B$9)</f>
        <v>24.175590236595831</v>
      </c>
      <c r="T1782">
        <f>(O1782*constantes!$D$4)+(P1782*constantes!$D$5)+(D1782*constantes!$D$6)+(Q1782*constantes!$D$8)+(F1782*constantes!$D$9)</f>
        <v>26.19117685651252</v>
      </c>
      <c r="U1782">
        <f>(O1782*constantes!$D$4)+(P1782*constantes!$E$5)+(D1782*constantes!$D$6)+(Q1782*constantes!$D$8)+(F1782*constantes!$D$9)</f>
        <v>26.540718774628679</v>
      </c>
      <c r="V1782" s="5">
        <f t="shared" si="383"/>
        <v>0.1030975600155245</v>
      </c>
      <c r="W1782" s="5">
        <f t="shared" si="384"/>
        <v>0.14426639351390846</v>
      </c>
      <c r="X1782" s="6">
        <f t="shared" si="385"/>
        <v>6.1342799786561097E-2</v>
      </c>
      <c r="Y1782" s="6">
        <f t="shared" si="386"/>
        <v>8.587946296578719E-2</v>
      </c>
      <c r="AA1782">
        <f>(O1782*constantes!$B$4)+(LN(110)*constantes!$B$5)+(LN(22)*constantes!$B$8)+(F1782*constantes!$B$9)</f>
        <v>23.088660364337766</v>
      </c>
      <c r="AB1782">
        <f t="shared" si="387"/>
        <v>5.1185816914687488E-2</v>
      </c>
      <c r="AC1782">
        <f>(O1782*constantes!$D$4)+(LN(110)*constantes!$D$5)+(LN(22)*constantes!$D$8)+(F1782*constantes!$D$9)</f>
        <v>25.220324924765169</v>
      </c>
      <c r="AD1782" s="7">
        <f t="shared" si="388"/>
        <v>2.3692217580876362E-2</v>
      </c>
      <c r="AF1782">
        <f>(O1782*constantes!$B$4)+(LN(125)*constantes!$B$5)+(LN(22.5)*constantes!$B$8)+(F1782*constantes!$B$9)</f>
        <v>23.343617301092156</v>
      </c>
      <c r="AG1782">
        <f t="shared" si="389"/>
        <v>6.5553501255932511E-2</v>
      </c>
      <c r="AH1782">
        <f>(O1782*constantes!$D$4)+(LN(125)*constantes!$D$5)+(LN(22.5)*constantes!$D$8)+(F1782*constantes!$D$9)</f>
        <v>25.591397941373401</v>
      </c>
      <c r="AI1782">
        <f t="shared" si="390"/>
        <v>3.4153313573738631E-2</v>
      </c>
    </row>
    <row r="1783" spans="1:35" x14ac:dyDescent="0.25">
      <c r="A1783" s="11">
        <v>1782</v>
      </c>
      <c r="B1783">
        <v>1</v>
      </c>
      <c r="C1783">
        <v>51</v>
      </c>
      <c r="D1783">
        <v>1</v>
      </c>
      <c r="E1783">
        <v>1</v>
      </c>
      <c r="F1783">
        <v>0</v>
      </c>
      <c r="G1783">
        <v>140</v>
      </c>
      <c r="H1783">
        <v>27.56</v>
      </c>
      <c r="I1783">
        <f>IF(AND(B1783=1,E1783=0),V1783,IF(AND(B1783=1,E1783=1),W1783,IF(AND(B1783=0,E1783=0),X1783,IF(AND(B1783=0,E1783=1),Y1783,ERROR))))</f>
        <v>0.32459228928890493</v>
      </c>
      <c r="K1783">
        <f t="shared" si="378"/>
        <v>8.9246869441510945E-2</v>
      </c>
      <c r="L1783">
        <f t="shared" si="379"/>
        <v>6.9883054652788434E-2</v>
      </c>
      <c r="M1783" s="22" t="str">
        <f t="shared" si="391"/>
        <v>'&gt;30%</v>
      </c>
      <c r="O1783">
        <f t="shared" si="380"/>
        <v>3.9318256327243257</v>
      </c>
      <c r="P1783">
        <f t="shared" si="381"/>
        <v>4.9416424226093039</v>
      </c>
      <c r="Q1783">
        <f t="shared" si="382"/>
        <v>3.3163654461454577</v>
      </c>
      <c r="R1783">
        <f>(O1783*constantes!$B$4)+(P1783*constantes!$B$5)+(D1783*constantes!$B$6)+(Q1783*constantes!$B$8)+(F1783*constantes!$B$9)</f>
        <v>24.745402981720321</v>
      </c>
      <c r="S1783" s="4">
        <f>(O1783*constantes!$B$4)+(P1783*constantes!$C$5)+(D1783*constantes!$B$6)+(Q1783*constantes!$B$8)+(F1783*constantes!$B$9)</f>
        <v>25.099422244876052</v>
      </c>
      <c r="T1783">
        <f>(O1783*constantes!$D$4)+(P1783*constantes!$D$5)+(D1783*constantes!$D$6)+(Q1783*constantes!$D$8)+(F1783*constantes!$D$9)</f>
        <v>26.913339995760985</v>
      </c>
      <c r="U1783">
        <f>(O1783*constantes!$D$4)+(P1783*constantes!$E$5)+(D1783*constantes!$D$6)+(Q1783*constantes!$D$8)+(F1783*constantes!$D$9)</f>
        <v>27.25806897116221</v>
      </c>
      <c r="V1783" s="5">
        <f t="shared" si="383"/>
        <v>0.24076021727868357</v>
      </c>
      <c r="W1783" s="5">
        <f t="shared" si="384"/>
        <v>0.32459228928890493</v>
      </c>
      <c r="X1783" s="6">
        <f t="shared" si="385"/>
        <v>0.12220078406956503</v>
      </c>
      <c r="Y1783" s="6">
        <f t="shared" si="386"/>
        <v>0.1680518971987397</v>
      </c>
      <c r="AA1783">
        <f>(O1783*constantes!$B$4)+(LN(110)*constantes!$B$5)+(LN(22)*constantes!$B$8)+(F1783*constantes!$B$9)</f>
        <v>23.409868764368586</v>
      </c>
      <c r="AB1783">
        <f t="shared" si="387"/>
        <v>6.9883054652788434E-2</v>
      </c>
      <c r="AC1783">
        <f>(O1783*constantes!$D$4)+(LN(110)*constantes!$D$5)+(LN(22)*constantes!$D$8)+(F1783*constantes!$D$9)</f>
        <v>25.50109645445777</v>
      </c>
      <c r="AD1783" s="7">
        <f t="shared" si="388"/>
        <v>3.1250958582138333E-2</v>
      </c>
      <c r="AF1783">
        <f>(O1783*constantes!$B$4)+(LN(125)*constantes!$B$5)+(LN(22.5)*constantes!$B$8)+(F1783*constantes!$B$9)</f>
        <v>23.664825701122982</v>
      </c>
      <c r="AG1783">
        <f t="shared" si="389"/>
        <v>8.9246869441510945E-2</v>
      </c>
      <c r="AH1783">
        <f>(O1783*constantes!$D$4)+(LN(125)*constantes!$D$5)+(LN(22.5)*constantes!$D$8)+(F1783*constantes!$D$9)</f>
        <v>25.872169471066002</v>
      </c>
      <c r="AI1783">
        <f t="shared" si="390"/>
        <v>4.4971857043080821E-2</v>
      </c>
    </row>
    <row r="1784" spans="1:35" x14ac:dyDescent="0.25">
      <c r="A1784" s="11">
        <v>1783</v>
      </c>
      <c r="B1784">
        <v>1</v>
      </c>
      <c r="C1784">
        <v>61</v>
      </c>
      <c r="D1784">
        <v>1</v>
      </c>
      <c r="E1784">
        <v>1</v>
      </c>
      <c r="F1784">
        <v>0</v>
      </c>
      <c r="G1784">
        <v>132</v>
      </c>
      <c r="H1784">
        <v>22.16</v>
      </c>
      <c r="I1784">
        <f>IF(AND(B1784=1,E1784=0),V1784,IF(AND(B1784=1,E1784=1),W1784,IF(AND(B1784=0,E1784=0),X1784,IF(AND(B1784=0,E1784=1),Y1784,ERROR))))</f>
        <v>0.40229321770731619</v>
      </c>
      <c r="K1784">
        <f t="shared" si="378"/>
        <v>0.15060331820878059</v>
      </c>
      <c r="L1784">
        <f t="shared" si="379"/>
        <v>0.11882079876600593</v>
      </c>
      <c r="M1784" s="22" t="str">
        <f t="shared" si="391"/>
        <v>'&gt;30%</v>
      </c>
      <c r="O1784">
        <f t="shared" si="380"/>
        <v>4.1108738641733114</v>
      </c>
      <c r="P1784">
        <f t="shared" si="381"/>
        <v>4.8828019225863706</v>
      </c>
      <c r="Q1784">
        <f t="shared" si="382"/>
        <v>3.0982888618790829</v>
      </c>
      <c r="R1784">
        <f>(O1784*constantes!$B$4)+(P1784*constantes!$B$5)+(D1784*constantes!$B$6)+(Q1784*constantes!$B$8)+(F1784*constantes!$B$9)</f>
        <v>25.020734555800356</v>
      </c>
      <c r="S1784" s="4">
        <f>(O1784*constantes!$B$4)+(P1784*constantes!$C$5)+(D1784*constantes!$B$6)+(Q1784*constantes!$B$8)+(F1784*constantes!$B$9)</f>
        <v>25.370538485534443</v>
      </c>
      <c r="T1784">
        <f>(O1784*constantes!$D$4)+(P1784*constantes!$D$5)+(D1784*constantes!$D$6)+(Q1784*constantes!$D$8)+(F1784*constantes!$D$9)</f>
        <v>27.123538082284185</v>
      </c>
      <c r="U1784">
        <f>(O1784*constantes!$D$4)+(P1784*constantes!$E$5)+(D1784*constantes!$D$6)+(Q1784*constantes!$D$8)+(F1784*constantes!$D$9)</f>
        <v>27.46416234440381</v>
      </c>
      <c r="V1784" s="5">
        <f t="shared" si="383"/>
        <v>0.30423432406768369</v>
      </c>
      <c r="W1784" s="5">
        <f t="shared" si="384"/>
        <v>0.40229321770731619</v>
      </c>
      <c r="X1784" s="6">
        <f t="shared" si="385"/>
        <v>0.14855999459107905</v>
      </c>
      <c r="Y1784" s="6">
        <f t="shared" si="386"/>
        <v>0.20235650894554047</v>
      </c>
      <c r="AA1784">
        <f>(O1784*constantes!$B$4)+(LN(110)*constantes!$B$5)+(LN(22)*constantes!$B$8)+(F1784*constantes!$B$9)</f>
        <v>23.967238746940023</v>
      </c>
      <c r="AB1784">
        <f t="shared" si="387"/>
        <v>0.11882079876600593</v>
      </c>
      <c r="AC1784">
        <f>(O1784*constantes!$D$4)+(LN(110)*constantes!$D$5)+(LN(22)*constantes!$D$8)+(F1784*constantes!$D$9)</f>
        <v>25.98829922560666</v>
      </c>
      <c r="AD1784" s="7">
        <f t="shared" si="388"/>
        <v>5.0368025874669486E-2</v>
      </c>
      <c r="AF1784">
        <f>(O1784*constantes!$B$4)+(LN(125)*constantes!$B$5)+(LN(22.5)*constantes!$B$8)+(F1784*constantes!$B$9)</f>
        <v>24.222195683694412</v>
      </c>
      <c r="AG1784">
        <f t="shared" si="389"/>
        <v>0.15060331820878059</v>
      </c>
      <c r="AH1784">
        <f>(O1784*constantes!$D$4)+(LN(125)*constantes!$D$5)+(LN(22.5)*constantes!$D$8)+(F1784*constantes!$D$9)</f>
        <v>26.359372242214892</v>
      </c>
      <c r="AI1784">
        <f t="shared" si="390"/>
        <v>7.2164067569494672E-2</v>
      </c>
    </row>
    <row r="1785" spans="1:35" x14ac:dyDescent="0.25">
      <c r="A1785" s="11">
        <v>1784</v>
      </c>
      <c r="B1785">
        <v>1</v>
      </c>
      <c r="C1785">
        <v>40</v>
      </c>
      <c r="D1785">
        <v>0</v>
      </c>
      <c r="E1785">
        <v>0</v>
      </c>
      <c r="F1785">
        <v>0</v>
      </c>
      <c r="G1785">
        <v>123.5</v>
      </c>
      <c r="H1785">
        <v>28.06</v>
      </c>
      <c r="I1785">
        <f>IF(AND(B1785=1,E1785=0),V1785,IF(AND(B1785=1,E1785=1),W1785,IF(AND(B1785=0,E1785=0),X1785,IF(AND(B1785=0,E1785=1),Y1785,ERROR))))</f>
        <v>4.983525916227971E-2</v>
      </c>
      <c r="K1785">
        <f t="shared" si="378"/>
        <v>4.2933030992125865E-2</v>
      </c>
      <c r="L1785">
        <f t="shared" si="379"/>
        <v>3.3434567241904078E-2</v>
      </c>
      <c r="M1785" s="22" t="str">
        <f t="shared" si="391"/>
        <v>Elevated Risk</v>
      </c>
      <c r="O1785">
        <f t="shared" si="380"/>
        <v>3.6888794541139363</v>
      </c>
      <c r="P1785">
        <f t="shared" si="381"/>
        <v>4.816241156068032</v>
      </c>
      <c r="Q1785">
        <f t="shared" si="382"/>
        <v>3.3343450746743146</v>
      </c>
      <c r="R1785">
        <f>(O1785*constantes!$B$4)+(P1785*constantes!$B$5)+(D1785*constantes!$B$6)+(Q1785*constantes!$B$8)+(F1785*constantes!$B$9)</f>
        <v>23.061215574126759</v>
      </c>
      <c r="S1785" s="4">
        <f>(O1785*constantes!$B$4)+(P1785*constantes!$C$5)+(D1785*constantes!$B$6)+(Q1785*constantes!$B$8)+(F1785*constantes!$B$9)</f>
        <v>23.406251090547475</v>
      </c>
      <c r="T1785">
        <f>(O1785*constantes!$D$4)+(P1785*constantes!$D$5)+(D1785*constantes!$D$6)+(Q1785*constantes!$D$8)+(F1785*constantes!$D$9)</f>
        <v>25.29003604594838</v>
      </c>
      <c r="U1785">
        <f>(O1785*constantes!$D$4)+(P1785*constantes!$E$5)+(D1785*constantes!$D$6)+(Q1785*constantes!$D$8)+(F1785*constantes!$D$9)</f>
        <v>25.626017028995687</v>
      </c>
      <c r="V1785" s="5">
        <f t="shared" si="383"/>
        <v>4.983525916227971E-2</v>
      </c>
      <c r="W1785" s="5">
        <f t="shared" si="384"/>
        <v>6.9639696120792349E-2</v>
      </c>
      <c r="X1785" s="6">
        <f t="shared" si="385"/>
        <v>2.5380870553042167E-2</v>
      </c>
      <c r="Y1785" s="6">
        <f t="shared" si="386"/>
        <v>3.5334868882527015E-2</v>
      </c>
      <c r="AA1785">
        <f>(O1785*constantes!$B$4)+(LN(110)*constantes!$B$5)+(LN(22)*constantes!$B$8)+(F1785*constantes!$B$9)</f>
        <v>22.653587028201589</v>
      </c>
      <c r="AB1785">
        <f t="shared" si="387"/>
        <v>3.3434567241904078E-2</v>
      </c>
      <c r="AC1785">
        <f>(O1785*constantes!$D$4)+(LN(110)*constantes!$D$5)+(LN(22)*constantes!$D$8)+(F1785*constantes!$D$9)</f>
        <v>24.840022896226397</v>
      </c>
      <c r="AD1785" s="7">
        <f t="shared" si="388"/>
        <v>1.6258639030403699E-2</v>
      </c>
      <c r="AF1785">
        <f>(O1785*constantes!$B$4)+(LN(125)*constantes!$B$5)+(LN(22.5)*constantes!$B$8)+(F1785*constantes!$B$9)</f>
        <v>22.908543964955982</v>
      </c>
      <c r="AG1785">
        <f t="shared" si="389"/>
        <v>4.2933030992125865E-2</v>
      </c>
      <c r="AH1785">
        <f>(O1785*constantes!$D$4)+(LN(125)*constantes!$D$5)+(LN(22.5)*constantes!$D$8)+(F1785*constantes!$D$9)</f>
        <v>25.211095912834629</v>
      </c>
      <c r="AI1785">
        <f t="shared" si="390"/>
        <v>2.3477142937900042E-2</v>
      </c>
    </row>
    <row r="1786" spans="1:35" x14ac:dyDescent="0.25">
      <c r="A1786" s="11">
        <v>1785</v>
      </c>
      <c r="B1786">
        <v>1</v>
      </c>
      <c r="C1786">
        <v>56</v>
      </c>
      <c r="D1786">
        <v>1</v>
      </c>
      <c r="E1786">
        <v>0</v>
      </c>
      <c r="F1786">
        <v>0</v>
      </c>
      <c r="G1786">
        <v>120</v>
      </c>
      <c r="H1786">
        <v>21.41</v>
      </c>
      <c r="I1786">
        <f>IF(AND(B1786=1,E1786=0),V1786,IF(AND(B1786=1,E1786=1),W1786,IF(AND(B1786=0,E1786=0),X1786,IF(AND(B1786=0,E1786=1),Y1786,ERROR))))</f>
        <v>0.2027921218655564</v>
      </c>
      <c r="K1786">
        <f t="shared" ref="K1786:K1849" si="392">IF(B1786=1,AG1786,AI1786)</f>
        <v>0.11757074595810224</v>
      </c>
      <c r="L1786">
        <f t="shared" ref="L1786:L1849" si="393">IF(B1786=1,AB1786,AD1786)</f>
        <v>9.2378774865307212E-2</v>
      </c>
      <c r="M1786" s="22" t="str">
        <f t="shared" si="391"/>
        <v>Elevated Risk</v>
      </c>
      <c r="O1786">
        <f t="shared" ref="O1786:O1849" si="394">LN(C1786)</f>
        <v>4.0253516907351496</v>
      </c>
      <c r="P1786">
        <f t="shared" ref="P1786:P1849" si="395">LN(G1786)</f>
        <v>4.7874917427820458</v>
      </c>
      <c r="Q1786">
        <f t="shared" ref="Q1786:Q1849" si="396">LN(H1786)</f>
        <v>3.0638581026015914</v>
      </c>
      <c r="R1786">
        <f>(O1786*constantes!$B$4)+(P1786*constantes!$B$5)+(D1786*constantes!$B$6)+(Q1786*constantes!$B$8)+(F1786*constantes!$B$9)</f>
        <v>24.550403769390474</v>
      </c>
      <c r="S1786" s="4">
        <f>(O1786*constantes!$B$4)+(P1786*constantes!$C$5)+(D1786*constantes!$B$6)+(Q1786*constantes!$B$8)+(F1786*constantes!$B$9)</f>
        <v>24.893379677843381</v>
      </c>
      <c r="T1786">
        <f>(O1786*constantes!$D$4)+(P1786*constantes!$D$5)+(D1786*constantes!$D$6)+(Q1786*constantes!$D$8)+(F1786*constantes!$D$9)</f>
        <v>26.605124578252802</v>
      </c>
      <c r="U1786">
        <f>(O1786*constantes!$D$4)+(P1786*constantes!$E$5)+(D1786*constantes!$D$6)+(Q1786*constantes!$D$8)+(F1786*constantes!$D$9)</f>
        <v>26.939100002229278</v>
      </c>
      <c r="V1786" s="5">
        <f t="shared" ref="V1786:V1849" si="397">1-POWER(0.88431,EXP(R1786-23.9388))</f>
        <v>0.2027921218655564</v>
      </c>
      <c r="W1786" s="5">
        <f t="shared" ref="W1786:W1849" si="398">1-POWER(0.88431,EXP(S1786-23.9388))</f>
        <v>0.27339047054052901</v>
      </c>
      <c r="X1786" s="6">
        <f t="shared" ref="X1786:X1849" si="399">1-POWER(0.94833,EXP(T1786-26.0145))</f>
        <v>9.1323665705314361E-2</v>
      </c>
      <c r="Y1786" s="6">
        <f t="shared" ref="Y1786:Y1849" si="400">1-POWER(0.94833,EXP(U1786-26.0145))</f>
        <v>0.12518120484835416</v>
      </c>
      <c r="AA1786">
        <f>(O1786*constantes!$B$4)+(LN(110)*constantes!$B$5)+(LN(22)*constantes!$B$8)+(F1786*constantes!$B$9)</f>
        <v>23.701011641913961</v>
      </c>
      <c r="AB1786">
        <f t="shared" ref="AB1786:AB1849" si="401">1-POWER(0.88431,EXP(AA1786-23.9388))</f>
        <v>9.2378774865307212E-2</v>
      </c>
      <c r="AC1786">
        <f>(O1786*constantes!$D$4)+(LN(110)*constantes!$D$5)+(LN(22)*constantes!$D$8)+(F1786*constantes!$D$9)</f>
        <v>25.75558740512928</v>
      </c>
      <c r="AD1786" s="7">
        <f t="shared" ref="AD1786:AD1849" si="402">1-POWER(0.94833,EXP(AC1786-26.0145))</f>
        <v>4.0123743463222783E-2</v>
      </c>
      <c r="AF1786">
        <f>(O1786*constantes!$B$4)+(LN(125)*constantes!$B$5)+(LN(22.5)*constantes!$B$8)+(F1786*constantes!$B$9)</f>
        <v>23.955968578668354</v>
      </c>
      <c r="AG1786">
        <f t="shared" ref="AG1786:AG1849" si="403">1-POWER(0.88431,EXP(AF1786-23.9388))</f>
        <v>0.11757074595810224</v>
      </c>
      <c r="AH1786">
        <f>(O1786*constantes!$D$4)+(LN(125)*constantes!$D$5)+(LN(22.5)*constantes!$D$8)+(F1786*constantes!$D$9)</f>
        <v>26.126660421737512</v>
      </c>
      <c r="AI1786">
        <f t="shared" ref="AI1786:AI1849" si="404">1-POWER(0.94833,EXP(AH1786-26.0145))</f>
        <v>5.7622826233415747E-2</v>
      </c>
    </row>
    <row r="1787" spans="1:35" x14ac:dyDescent="0.25">
      <c r="A1787" s="11">
        <v>1786</v>
      </c>
      <c r="B1787">
        <v>1</v>
      </c>
      <c r="C1787">
        <v>53</v>
      </c>
      <c r="D1787">
        <v>0</v>
      </c>
      <c r="E1787">
        <v>0</v>
      </c>
      <c r="F1787">
        <v>0</v>
      </c>
      <c r="G1787">
        <v>119</v>
      </c>
      <c r="H1787">
        <v>23.98</v>
      </c>
      <c r="I1787">
        <f>IF(AND(B1787=1,E1787=0),V1787,IF(AND(B1787=1,E1787=1),W1787,IF(AND(B1787=0,E1787=0),X1787,IF(AND(B1787=0,E1787=1),Y1787,ERROR))))</f>
        <v>9.6218530053977291E-2</v>
      </c>
      <c r="K1787">
        <f t="shared" si="392"/>
        <v>0.10001327473115296</v>
      </c>
      <c r="L1787">
        <f t="shared" si="393"/>
        <v>7.8415260777171425E-2</v>
      </c>
      <c r="M1787" s="22" t="str">
        <f t="shared" si="391"/>
        <v>NORMAL</v>
      </c>
      <c r="O1787">
        <f t="shared" si="394"/>
        <v>3.970291913552122</v>
      </c>
      <c r="P1787">
        <f t="shared" si="395"/>
        <v>4.7791234931115296</v>
      </c>
      <c r="Q1787">
        <f t="shared" si="396"/>
        <v>3.1772201495993682</v>
      </c>
      <c r="R1787">
        <f>(O1787*constantes!$B$4)+(P1787*constantes!$B$5)+(D1787*constantes!$B$6)+(Q1787*constantes!$B$8)+(F1787*constantes!$B$9)</f>
        <v>23.74382114281044</v>
      </c>
      <c r="S1787" s="4">
        <f>(O1787*constantes!$B$4)+(P1787*constantes!$C$5)+(D1787*constantes!$B$6)+(Q1787*constantes!$B$8)+(F1787*constantes!$B$9)</f>
        <v>24.086197549856948</v>
      </c>
      <c r="T1787">
        <f>(O1787*constantes!$D$4)+(P1787*constantes!$D$5)+(D1787*constantes!$D$6)+(Q1787*constantes!$D$8)+(F1787*constantes!$D$9)</f>
        <v>25.871040283700303</v>
      </c>
      <c r="U1787">
        <f>(O1787*constantes!$D$4)+(P1787*constantes!$E$5)+(D1787*constantes!$D$6)+(Q1787*constantes!$D$8)+(F1787*constantes!$D$9)</f>
        <v>26.204431938579763</v>
      </c>
      <c r="V1787" s="5">
        <f t="shared" si="397"/>
        <v>9.6218530053977291E-2</v>
      </c>
      <c r="W1787" s="5">
        <f t="shared" si="398"/>
        <v>0.13278943691738632</v>
      </c>
      <c r="X1787" s="6">
        <f t="shared" si="399"/>
        <v>4.4922261494043547E-2</v>
      </c>
      <c r="Y1787" s="6">
        <f t="shared" si="400"/>
        <v>6.2135346884099829E-2</v>
      </c>
      <c r="AA1787">
        <f>(O1787*constantes!$B$4)+(LN(110)*constantes!$B$5)+(LN(22)*constantes!$B$8)+(F1787*constantes!$B$9)</f>
        <v>23.529612757934284</v>
      </c>
      <c r="AB1787">
        <f t="shared" si="401"/>
        <v>7.8415260777171425E-2</v>
      </c>
      <c r="AC1787">
        <f>(O1787*constantes!$D$4)+(LN(110)*constantes!$D$5)+(LN(22)*constantes!$D$8)+(F1787*constantes!$D$9)</f>
        <v>25.605765897229862</v>
      </c>
      <c r="AD1787" s="7">
        <f t="shared" si="402"/>
        <v>3.4638908987597139E-2</v>
      </c>
      <c r="AF1787">
        <f>(O1787*constantes!$B$4)+(LN(125)*constantes!$B$5)+(LN(22.5)*constantes!$B$8)+(F1787*constantes!$B$9)</f>
        <v>23.784569694688678</v>
      </c>
      <c r="AG1787">
        <f t="shared" si="403"/>
        <v>0.10001327473115296</v>
      </c>
      <c r="AH1787">
        <f>(O1787*constantes!$D$4)+(LN(125)*constantes!$D$5)+(LN(22.5)*constantes!$D$8)+(F1787*constantes!$D$9)</f>
        <v>25.976838913838094</v>
      </c>
      <c r="AI1787">
        <f t="shared" si="404"/>
        <v>4.9808625979083754E-2</v>
      </c>
    </row>
    <row r="1788" spans="1:35" x14ac:dyDescent="0.25">
      <c r="A1788" s="11">
        <v>1787</v>
      </c>
      <c r="B1788">
        <v>1</v>
      </c>
      <c r="C1788">
        <v>42</v>
      </c>
      <c r="D1788">
        <v>1</v>
      </c>
      <c r="E1788">
        <v>1</v>
      </c>
      <c r="F1788">
        <v>0</v>
      </c>
      <c r="G1788">
        <v>138</v>
      </c>
      <c r="H1788">
        <v>25.49</v>
      </c>
      <c r="I1788">
        <f>IF(AND(B1788=1,E1788=0),V1788,IF(AND(B1788=1,E1788=1),W1788,IF(AND(B1788=0,E1788=0),X1788,IF(AND(B1788=0,E1788=1),Y1788,ERROR))))</f>
        <v>0.17802707822543595</v>
      </c>
      <c r="K1788">
        <f t="shared" si="392"/>
        <v>4.9796912096185753E-2</v>
      </c>
      <c r="L1788">
        <f t="shared" si="393"/>
        <v>3.8810869283687155E-2</v>
      </c>
      <c r="M1788" s="22" t="str">
        <f t="shared" si="391"/>
        <v>Elevated Risk</v>
      </c>
      <c r="O1788">
        <f t="shared" si="394"/>
        <v>3.7376696182833684</v>
      </c>
      <c r="P1788">
        <f t="shared" si="395"/>
        <v>4.9272536851572051</v>
      </c>
      <c r="Q1788">
        <f t="shared" si="396"/>
        <v>3.2382862183880241</v>
      </c>
      <c r="R1788">
        <f>(O1788*constantes!$B$4)+(P1788*constantes!$B$5)+(D1788*constantes!$B$6)+(Q1788*constantes!$B$8)+(F1788*constantes!$B$9)</f>
        <v>24.052411946544296</v>
      </c>
      <c r="S1788" s="4">
        <f>(O1788*constantes!$B$4)+(P1788*constantes!$C$5)+(D1788*constantes!$B$6)+(Q1788*constantes!$B$8)+(F1788*constantes!$B$9)</f>
        <v>24.405400400548963</v>
      </c>
      <c r="T1788">
        <f>(O1788*constantes!$D$4)+(P1788*constantes!$D$5)+(D1788*constantes!$D$6)+(Q1788*constantes!$D$8)+(F1788*constantes!$D$9)</f>
        <v>26.304635660888756</v>
      </c>
      <c r="U1788">
        <f>(O1788*constantes!$D$4)+(P1788*constantes!$E$5)+(D1788*constantes!$D$6)+(Q1788*constantes!$D$8)+(F1788*constantes!$D$9)</f>
        <v>26.648360877965324</v>
      </c>
      <c r="V1788" s="5">
        <f t="shared" si="397"/>
        <v>0.12867507366625264</v>
      </c>
      <c r="W1788" s="5">
        <f t="shared" si="398"/>
        <v>0.17802707822543595</v>
      </c>
      <c r="X1788" s="6">
        <f t="shared" si="399"/>
        <v>6.8454974835477023E-2</v>
      </c>
      <c r="Y1788" s="6">
        <f t="shared" si="400"/>
        <v>9.5160512653295282E-2</v>
      </c>
      <c r="AA1788">
        <f>(O1788*constantes!$B$4)+(LN(110)*constantes!$B$5)+(LN(22)*constantes!$B$8)+(F1788*constantes!$B$9)</f>
        <v>22.805468857654464</v>
      </c>
      <c r="AB1788">
        <f t="shared" si="401"/>
        <v>3.8810869283687155E-2</v>
      </c>
      <c r="AC1788">
        <f>(O1788*constantes!$D$4)+(LN(110)*constantes!$D$5)+(LN(22)*constantes!$D$8)+(F1788*constantes!$D$9)</f>
        <v>24.972784348242914</v>
      </c>
      <c r="AD1788" s="7">
        <f t="shared" si="402"/>
        <v>1.8545470669847686E-2</v>
      </c>
      <c r="AF1788">
        <f>(O1788*constantes!$B$4)+(LN(125)*constantes!$B$5)+(LN(22.5)*constantes!$B$8)+(F1788*constantes!$B$9)</f>
        <v>23.060425794408857</v>
      </c>
      <c r="AG1788">
        <f t="shared" si="403"/>
        <v>4.9796912096185753E-2</v>
      </c>
      <c r="AH1788">
        <f>(O1788*constantes!$D$4)+(LN(125)*constantes!$D$5)+(LN(22.5)*constantes!$D$8)+(F1788*constantes!$D$9)</f>
        <v>25.343857364851146</v>
      </c>
      <c r="AI1788">
        <f t="shared" si="404"/>
        <v>2.676538428771702E-2</v>
      </c>
    </row>
    <row r="1789" spans="1:35" x14ac:dyDescent="0.25">
      <c r="A1789" s="11">
        <v>1788</v>
      </c>
      <c r="B1789">
        <v>0</v>
      </c>
      <c r="C1789">
        <v>59</v>
      </c>
      <c r="D1789">
        <v>0</v>
      </c>
      <c r="E1789">
        <v>1</v>
      </c>
      <c r="F1789">
        <v>0</v>
      </c>
      <c r="G1789">
        <v>155.5</v>
      </c>
      <c r="H1789">
        <v>33.54</v>
      </c>
      <c r="I1789">
        <f>IF(AND(B1789=1,E1789=0),V1789,IF(AND(B1789=1,E1789=1),W1789,IF(AND(B1789=0,E1789=0),X1789,IF(AND(B1789=0,E1789=1),Y1789,ERROR))))</f>
        <v>0.19785680465812439</v>
      </c>
      <c r="K1789">
        <f t="shared" si="392"/>
        <v>6.6117954736533924E-2</v>
      </c>
      <c r="L1789">
        <f t="shared" si="393"/>
        <v>4.6102547085629553E-2</v>
      </c>
      <c r="M1789" s="22" t="str">
        <f t="shared" si="391"/>
        <v>Elevated Risk</v>
      </c>
      <c r="O1789">
        <f t="shared" si="394"/>
        <v>4.0775374439057197</v>
      </c>
      <c r="P1789">
        <f t="shared" si="395"/>
        <v>5.0466457316192885</v>
      </c>
      <c r="Q1789">
        <f t="shared" si="396"/>
        <v>3.5127387563950627</v>
      </c>
      <c r="R1789">
        <f>(O1789*constantes!$B$4)+(P1789*constantes!$B$5)+(D1789*constantes!$B$6)+(Q1789*constantes!$B$8)+(F1789*constantes!$B$9)</f>
        <v>24.839936429100376</v>
      </c>
      <c r="S1789" s="4">
        <f>(O1789*constantes!$B$4)+(P1789*constantes!$C$5)+(D1789*constantes!$B$6)+(Q1789*constantes!$B$8)+(F1789*constantes!$B$9)</f>
        <v>25.201478129313578</v>
      </c>
      <c r="T1789">
        <f>(O1789*constantes!$D$4)+(P1789*constantes!$D$5)+(D1789*constantes!$D$6)+(Q1789*constantes!$D$8)+(F1789*constantes!$D$9)</f>
        <v>27.086912746624723</v>
      </c>
      <c r="U1789">
        <f>(O1789*constantes!$D$4)+(P1789*constantes!$E$5)+(D1789*constantes!$D$6)+(Q1789*constantes!$D$8)+(F1789*constantes!$D$9)</f>
        <v>27.438966752862488</v>
      </c>
      <c r="V1789" s="5">
        <f t="shared" si="397"/>
        <v>0.26121338743551925</v>
      </c>
      <c r="W1789" s="5">
        <f t="shared" si="398"/>
        <v>0.35247927450977101</v>
      </c>
      <c r="X1789" s="6">
        <f t="shared" si="399"/>
        <v>0.14362120771813702</v>
      </c>
      <c r="Y1789" s="6">
        <f t="shared" si="400"/>
        <v>0.19785680465812439</v>
      </c>
      <c r="AA1789">
        <f>(O1789*constantes!$B$4)+(LN(110)*constantes!$B$5)+(LN(22)*constantes!$B$8)+(F1789*constantes!$B$9)</f>
        <v>23.863463804103819</v>
      </c>
      <c r="AB1789">
        <f t="shared" si="401"/>
        <v>0.10776479003769468</v>
      </c>
      <c r="AC1789">
        <f>(O1789*constantes!$D$4)+(LN(110)*constantes!$D$5)+(LN(22)*constantes!$D$8)+(F1789*constantes!$D$9)</f>
        <v>25.897588492509126</v>
      </c>
      <c r="AD1789" s="7">
        <f t="shared" si="402"/>
        <v>4.6102547085629553E-2</v>
      </c>
      <c r="AF1789">
        <f>(O1789*constantes!$B$4)+(LN(125)*constantes!$B$5)+(LN(22.5)*constantes!$B$8)+(F1789*constantes!$B$9)</f>
        <v>24.118420740858213</v>
      </c>
      <c r="AG1789">
        <f t="shared" si="403"/>
        <v>0.13682617258299834</v>
      </c>
      <c r="AH1789">
        <f>(O1789*constantes!$D$4)+(LN(125)*constantes!$D$5)+(LN(22.5)*constantes!$D$8)+(F1789*constantes!$D$9)</f>
        <v>26.268661509117358</v>
      </c>
      <c r="AI1789">
        <f t="shared" si="404"/>
        <v>6.6117954736533924E-2</v>
      </c>
    </row>
    <row r="1790" spans="1:35" x14ac:dyDescent="0.25">
      <c r="A1790" s="11">
        <v>1789</v>
      </c>
      <c r="B1790">
        <v>0</v>
      </c>
      <c r="C1790">
        <v>40</v>
      </c>
      <c r="D1790">
        <v>1</v>
      </c>
      <c r="E1790">
        <v>0</v>
      </c>
      <c r="F1790">
        <v>0</v>
      </c>
      <c r="G1790">
        <v>105</v>
      </c>
      <c r="H1790">
        <v>21.15</v>
      </c>
      <c r="I1790">
        <f>IF(AND(B1790=1,E1790=0),V1790,IF(AND(B1790=1,E1790=1),W1790,IF(AND(B1790=0,E1790=0),X1790,IF(AND(B1790=0,E1790=1),Y1790,ERROR))))</f>
        <v>2.5827332656257806E-2</v>
      </c>
      <c r="K1790">
        <f t="shared" si="392"/>
        <v>2.3477142937900042E-2</v>
      </c>
      <c r="L1790">
        <f t="shared" si="393"/>
        <v>1.6258639030403699E-2</v>
      </c>
      <c r="M1790" s="22" t="str">
        <f t="shared" si="391"/>
        <v>Elevated Risk</v>
      </c>
      <c r="O1790">
        <f t="shared" si="394"/>
        <v>3.6888794541139363</v>
      </c>
      <c r="P1790">
        <f t="shared" si="395"/>
        <v>4.6539603501575231</v>
      </c>
      <c r="Q1790">
        <f t="shared" si="396"/>
        <v>3.0516399054922867</v>
      </c>
      <c r="R1790">
        <f>(O1790*constantes!$B$4)+(P1790*constantes!$B$5)+(D1790*constantes!$B$6)+(Q1790*constantes!$B$8)+(F1790*constantes!$B$9)</f>
        <v>23.245581519725857</v>
      </c>
      <c r="S1790" s="4">
        <f>(O1790*constantes!$B$4)+(P1790*constantes!$C$5)+(D1790*constantes!$B$6)+(Q1790*constantes!$B$8)+(F1790*constantes!$B$9)</f>
        <v>23.578991239211142</v>
      </c>
      <c r="T1790">
        <f>(O1790*constantes!$D$4)+(P1790*constantes!$D$5)+(D1790*constantes!$D$6)+(Q1790*constantes!$D$8)+(F1790*constantes!$D$9)</f>
        <v>25.30770172645034</v>
      </c>
      <c r="U1790">
        <f>(O1790*constantes!$D$4)+(P1790*constantes!$E$5)+(D1790*constantes!$D$6)+(Q1790*constantes!$D$8)+(F1790*constantes!$D$9)</f>
        <v>25.632362000477329</v>
      </c>
      <c r="V1790" s="5">
        <f t="shared" si="397"/>
        <v>5.9618294662813764E-2</v>
      </c>
      <c r="W1790" s="5">
        <f t="shared" si="398"/>
        <v>8.2216756876227315E-2</v>
      </c>
      <c r="X1790" s="6">
        <f t="shared" si="399"/>
        <v>2.5827332656257806E-2</v>
      </c>
      <c r="Y1790" s="6">
        <f t="shared" si="400"/>
        <v>3.5555733847462467E-2</v>
      </c>
      <c r="AA1790">
        <f>(O1790*constantes!$B$4)+(LN(110)*constantes!$B$5)+(LN(22)*constantes!$B$8)+(F1790*constantes!$B$9)</f>
        <v>22.653587028201589</v>
      </c>
      <c r="AB1790">
        <f t="shared" si="401"/>
        <v>3.3434567241904078E-2</v>
      </c>
      <c r="AC1790">
        <f>(O1790*constantes!$D$4)+(LN(110)*constantes!$D$5)+(LN(22)*constantes!$D$8)+(F1790*constantes!$D$9)</f>
        <v>24.840022896226397</v>
      </c>
      <c r="AD1790" s="7">
        <f t="shared" si="402"/>
        <v>1.6258639030403699E-2</v>
      </c>
      <c r="AF1790">
        <f>(O1790*constantes!$B$4)+(LN(125)*constantes!$B$5)+(LN(22.5)*constantes!$B$8)+(F1790*constantes!$B$9)</f>
        <v>22.908543964955982</v>
      </c>
      <c r="AG1790">
        <f t="shared" si="403"/>
        <v>4.2933030992125865E-2</v>
      </c>
      <c r="AH1790">
        <f>(O1790*constantes!$D$4)+(LN(125)*constantes!$D$5)+(LN(22.5)*constantes!$D$8)+(F1790*constantes!$D$9)</f>
        <v>25.211095912834629</v>
      </c>
      <c r="AI1790">
        <f t="shared" si="404"/>
        <v>2.3477142937900042E-2</v>
      </c>
    </row>
    <row r="1791" spans="1:35" x14ac:dyDescent="0.25">
      <c r="A1791" s="11">
        <v>1790</v>
      </c>
      <c r="B1791">
        <v>1</v>
      </c>
      <c r="C1791">
        <v>60</v>
      </c>
      <c r="D1791">
        <v>0</v>
      </c>
      <c r="E1791">
        <v>0</v>
      </c>
      <c r="F1791">
        <v>0</v>
      </c>
      <c r="G1791">
        <v>132</v>
      </c>
      <c r="H1791">
        <v>23.53</v>
      </c>
      <c r="I1791">
        <f>IF(AND(B1791=1,E1791=0),V1791,IF(AND(B1791=1,E1791=1),W1791,IF(AND(B1791=0,E1791=0),X1791,IF(AND(B1791=0,E1791=1),Y1791,ERROR))))</f>
        <v>0.16283132758261387</v>
      </c>
      <c r="K1791">
        <f t="shared" si="392"/>
        <v>0.14362116573454531</v>
      </c>
      <c r="L1791">
        <f t="shared" si="393"/>
        <v>0.11321269470654882</v>
      </c>
      <c r="M1791" s="22" t="str">
        <f t="shared" si="391"/>
        <v>Elevated Risk</v>
      </c>
      <c r="O1791">
        <f t="shared" si="394"/>
        <v>4.0943445622221004</v>
      </c>
      <c r="P1791">
        <f t="shared" si="395"/>
        <v>4.8828019225863706</v>
      </c>
      <c r="Q1791">
        <f t="shared" si="396"/>
        <v>3.158276202739271</v>
      </c>
      <c r="R1791">
        <f>(O1791*constantes!$B$4)+(P1791*constantes!$B$5)+(D1791*constantes!$B$6)+(Q1791*constantes!$B$8)+(F1791*constantes!$B$9)</f>
        <v>24.307305664212048</v>
      </c>
      <c r="S1791" s="4">
        <f>(O1791*constantes!$B$4)+(P1791*constantes!$C$5)+(D1791*constantes!$B$6)+(Q1791*constantes!$B$8)+(F1791*constantes!$B$9)</f>
        <v>24.657109593946135</v>
      </c>
      <c r="T1791">
        <f>(O1791*constantes!$D$4)+(P1791*constantes!$D$5)+(D1791*constantes!$D$6)+(Q1791*constantes!$D$8)+(F1791*constantes!$D$9)</f>
        <v>26.490549222638574</v>
      </c>
      <c r="U1791">
        <f>(O1791*constantes!$D$4)+(P1791*constantes!$E$5)+(D1791*constantes!$D$6)+(Q1791*constantes!$D$8)+(F1791*constantes!$D$9)</f>
        <v>26.8311734847582</v>
      </c>
      <c r="V1791" s="5">
        <f t="shared" si="397"/>
        <v>0.16283132758261387</v>
      </c>
      <c r="W1791" s="5">
        <f t="shared" si="398"/>
        <v>0.22288040049797198</v>
      </c>
      <c r="X1791" s="6">
        <f t="shared" si="399"/>
        <v>8.18542284655569E-2</v>
      </c>
      <c r="Y1791" s="6">
        <f t="shared" si="400"/>
        <v>0.11312940219441592</v>
      </c>
      <c r="AA1791">
        <f>(O1791*constantes!$B$4)+(LN(110)*constantes!$B$5)+(LN(22)*constantes!$B$8)+(F1791*constantes!$B$9)</f>
        <v>23.915783691137978</v>
      </c>
      <c r="AB1791">
        <f t="shared" si="401"/>
        <v>0.11321269470654882</v>
      </c>
      <c r="AC1791">
        <f>(O1791*constantes!$D$4)+(LN(110)*constantes!$D$5)+(LN(22)*constantes!$D$8)+(F1791*constantes!$D$9)</f>
        <v>25.943321837946279</v>
      </c>
      <c r="AD1791" s="7">
        <f t="shared" si="402"/>
        <v>4.820708918468708E-2</v>
      </c>
      <c r="AF1791">
        <f>(O1791*constantes!$B$4)+(LN(125)*constantes!$B$5)+(LN(22.5)*constantes!$B$8)+(F1791*constantes!$B$9)</f>
        <v>24.170740627892375</v>
      </c>
      <c r="AG1791">
        <f t="shared" si="403"/>
        <v>0.14362116573454531</v>
      </c>
      <c r="AH1791">
        <f>(O1791*constantes!$D$4)+(LN(125)*constantes!$D$5)+(LN(22.5)*constantes!$D$8)+(F1791*constantes!$D$9)</f>
        <v>26.314394854554511</v>
      </c>
      <c r="AI1791">
        <f t="shared" si="404"/>
        <v>6.9102564331433469E-2</v>
      </c>
    </row>
    <row r="1792" spans="1:35" x14ac:dyDescent="0.25">
      <c r="A1792" s="11">
        <v>1791</v>
      </c>
      <c r="B1792">
        <v>1</v>
      </c>
      <c r="C1792">
        <v>56</v>
      </c>
      <c r="D1792">
        <v>0</v>
      </c>
      <c r="E1792">
        <v>0</v>
      </c>
      <c r="F1792">
        <v>0</v>
      </c>
      <c r="G1792">
        <v>129</v>
      </c>
      <c r="H1792">
        <v>28.82</v>
      </c>
      <c r="I1792">
        <f>IF(AND(B1792=1,E1792=0),V1792,IF(AND(B1792=1,E1792=1),W1792,IF(AND(B1792=0,E1792=0),X1792,IF(AND(B1792=0,E1792=1),Y1792,ERROR))))</f>
        <v>0.14901091714200931</v>
      </c>
      <c r="K1792">
        <f t="shared" si="392"/>
        <v>0.11757074595810224</v>
      </c>
      <c r="L1792">
        <f t="shared" si="393"/>
        <v>9.2378774865307212E-2</v>
      </c>
      <c r="M1792" s="22" t="str">
        <f t="shared" si="391"/>
        <v>Elevated Risk</v>
      </c>
      <c r="O1792">
        <f t="shared" si="394"/>
        <v>4.0253516907351496</v>
      </c>
      <c r="P1792">
        <f t="shared" si="395"/>
        <v>4.8598124043616719</v>
      </c>
      <c r="Q1792">
        <f t="shared" si="396"/>
        <v>3.3610695905713759</v>
      </c>
      <c r="R1792">
        <f>(O1792*constantes!$B$4)+(P1792*constantes!$B$5)+(D1792*constantes!$B$6)+(Q1792*constantes!$B$8)+(F1792*constantes!$B$9)</f>
        <v>24.210654733591412</v>
      </c>
      <c r="S1792" s="4">
        <f>(O1792*constantes!$B$4)+(P1792*constantes!$C$5)+(D1792*constantes!$B$6)+(Q1792*constantes!$B$8)+(F1792*constantes!$B$9)</f>
        <v>24.558811694239882</v>
      </c>
      <c r="T1792">
        <f>(O1792*constantes!$D$4)+(P1792*constantes!$D$5)+(D1792*constantes!$D$6)+(Q1792*constantes!$D$8)+(F1792*constantes!$D$9)</f>
        <v>26.341825463641303</v>
      </c>
      <c r="U1792">
        <f>(O1792*constantes!$D$4)+(P1792*constantes!$E$5)+(D1792*constantes!$D$6)+(Q1792*constantes!$D$8)+(F1792*constantes!$D$9)</f>
        <v>26.680845976969572</v>
      </c>
      <c r="V1792" s="5">
        <f t="shared" si="397"/>
        <v>0.14901091714200931</v>
      </c>
      <c r="W1792" s="5">
        <f t="shared" si="398"/>
        <v>0.20431620327942024</v>
      </c>
      <c r="X1792" s="6">
        <f t="shared" si="399"/>
        <v>7.095449829193945E-2</v>
      </c>
      <c r="Y1792" s="6">
        <f t="shared" si="400"/>
        <v>9.8143161864033046E-2</v>
      </c>
      <c r="AA1792">
        <f>(O1792*constantes!$B$4)+(LN(110)*constantes!$B$5)+(LN(22)*constantes!$B$8)+(F1792*constantes!$B$9)</f>
        <v>23.701011641913961</v>
      </c>
      <c r="AB1792">
        <f t="shared" si="401"/>
        <v>9.2378774865307212E-2</v>
      </c>
      <c r="AC1792">
        <f>(O1792*constantes!$D$4)+(LN(110)*constantes!$D$5)+(LN(22)*constantes!$D$8)+(F1792*constantes!$D$9)</f>
        <v>25.75558740512928</v>
      </c>
      <c r="AD1792" s="7">
        <f t="shared" si="402"/>
        <v>4.0123743463222783E-2</v>
      </c>
      <c r="AF1792">
        <f>(O1792*constantes!$B$4)+(LN(125)*constantes!$B$5)+(LN(22.5)*constantes!$B$8)+(F1792*constantes!$B$9)</f>
        <v>23.955968578668354</v>
      </c>
      <c r="AG1792">
        <f t="shared" si="403"/>
        <v>0.11757074595810224</v>
      </c>
      <c r="AH1792">
        <f>(O1792*constantes!$D$4)+(LN(125)*constantes!$D$5)+(LN(22.5)*constantes!$D$8)+(F1792*constantes!$D$9)</f>
        <v>26.126660421737512</v>
      </c>
      <c r="AI1792">
        <f t="shared" si="404"/>
        <v>5.7622826233415747E-2</v>
      </c>
    </row>
    <row r="1793" spans="1:35" x14ac:dyDescent="0.25">
      <c r="A1793" s="11">
        <v>1792</v>
      </c>
      <c r="B1793">
        <v>1</v>
      </c>
      <c r="C1793">
        <v>37</v>
      </c>
      <c r="D1793">
        <v>0</v>
      </c>
      <c r="E1793">
        <v>0</v>
      </c>
      <c r="F1793">
        <v>0</v>
      </c>
      <c r="G1793">
        <v>127</v>
      </c>
      <c r="H1793">
        <v>33.07</v>
      </c>
      <c r="I1793">
        <f>IF(AND(B1793=1,E1793=0),V1793,IF(AND(B1793=1,E1793=1),W1793,IF(AND(B1793=0,E1793=0),X1793,IF(AND(B1793=0,E1793=1),Y1793,ERROR))))</f>
        <v>4.6974350573873336E-2</v>
      </c>
      <c r="K1793">
        <f t="shared" si="392"/>
        <v>3.3840132302612846E-2</v>
      </c>
      <c r="L1793">
        <f t="shared" si="393"/>
        <v>2.6325671515684657E-2</v>
      </c>
      <c r="M1793" s="22" t="str">
        <f t="shared" si="391"/>
        <v>Elevated Risk</v>
      </c>
      <c r="O1793">
        <f t="shared" si="394"/>
        <v>3.6109179126442243</v>
      </c>
      <c r="P1793">
        <f t="shared" si="395"/>
        <v>4.8441870864585912</v>
      </c>
      <c r="Q1793">
        <f t="shared" si="396"/>
        <v>3.4986265269937014</v>
      </c>
      <c r="R1793">
        <f>(O1793*constantes!$B$4)+(P1793*constantes!$B$5)+(D1793*constantes!$B$6)+(Q1793*constantes!$B$8)+(F1793*constantes!$B$9)</f>
        <v>23.000603757497363</v>
      </c>
      <c r="S1793" s="4">
        <f>(O1793*constantes!$B$4)+(P1793*constantes!$C$5)+(D1793*constantes!$B$6)+(Q1793*constantes!$B$8)+(F1793*constantes!$B$9)</f>
        <v>23.347641320371256</v>
      </c>
      <c r="T1793">
        <f>(O1793*constantes!$D$4)+(P1793*constantes!$D$5)+(D1793*constantes!$D$6)+(Q1793*constantes!$D$8)+(F1793*constantes!$D$9)</f>
        <v>25.240495513854583</v>
      </c>
      <c r="U1793">
        <f>(O1793*constantes!$D$4)+(P1793*constantes!$E$5)+(D1793*constantes!$D$6)+(Q1793*constantes!$D$8)+(F1793*constantes!$D$9)</f>
        <v>25.578426005005937</v>
      </c>
      <c r="V1793" s="5">
        <f t="shared" si="397"/>
        <v>4.6974350573873336E-2</v>
      </c>
      <c r="W1793" s="5">
        <f t="shared" si="398"/>
        <v>6.5808927030619802E-2</v>
      </c>
      <c r="X1793" s="6">
        <f t="shared" si="399"/>
        <v>2.4169074989130901E-2</v>
      </c>
      <c r="Y1793" s="6">
        <f t="shared" si="400"/>
        <v>3.3720646962665302E-2</v>
      </c>
      <c r="AA1793">
        <f>(O1793*constantes!$B$4)+(LN(110)*constantes!$B$5)+(LN(22)*constantes!$B$8)+(F1793*constantes!$B$9)</f>
        <v>22.410895868068035</v>
      </c>
      <c r="AB1793">
        <f t="shared" si="401"/>
        <v>2.6325671515684657E-2</v>
      </c>
      <c r="AC1793">
        <f>(O1793*constantes!$D$4)+(LN(110)*constantes!$D$5)+(LN(22)*constantes!$D$8)+(F1793*constantes!$D$9)</f>
        <v>24.627884084579406</v>
      </c>
      <c r="AD1793" s="7">
        <f t="shared" si="402"/>
        <v>1.3171407582175831E-2</v>
      </c>
      <c r="AF1793">
        <f>(O1793*constantes!$B$4)+(LN(125)*constantes!$B$5)+(LN(22.5)*constantes!$B$8)+(F1793*constantes!$B$9)</f>
        <v>22.665852804822428</v>
      </c>
      <c r="AG1793">
        <f t="shared" si="403"/>
        <v>3.3840132302612846E-2</v>
      </c>
      <c r="AH1793">
        <f>(O1793*constantes!$D$4)+(LN(125)*constantes!$D$5)+(LN(22.5)*constantes!$D$8)+(F1793*constantes!$D$9)</f>
        <v>24.998957101187639</v>
      </c>
      <c r="AI1793">
        <f t="shared" si="404"/>
        <v>1.903255478119692E-2</v>
      </c>
    </row>
    <row r="1794" spans="1:35" x14ac:dyDescent="0.25">
      <c r="A1794" s="11">
        <v>1793</v>
      </c>
      <c r="B1794">
        <v>1</v>
      </c>
      <c r="C1794">
        <v>40</v>
      </c>
      <c r="D1794">
        <v>1</v>
      </c>
      <c r="E1794">
        <v>0</v>
      </c>
      <c r="F1794">
        <v>0</v>
      </c>
      <c r="G1794">
        <v>123</v>
      </c>
      <c r="H1794">
        <v>21.19</v>
      </c>
      <c r="I1794">
        <f>IF(AND(B1794=1,E1794=0),V1794,IF(AND(B1794=1,E1794=1),W1794,IF(AND(B1794=0,E1794=0),X1794,IF(AND(B1794=0,E1794=1),Y1794,ERROR))))</f>
        <v>7.92461322327499E-2</v>
      </c>
      <c r="K1794">
        <f t="shared" si="392"/>
        <v>4.2933030992125865E-2</v>
      </c>
      <c r="L1794">
        <f t="shared" si="393"/>
        <v>3.3434567241904078E-2</v>
      </c>
      <c r="M1794" s="22" t="str">
        <f t="shared" si="391"/>
        <v>Elevated Risk</v>
      </c>
      <c r="O1794">
        <f t="shared" si="394"/>
        <v>3.6888794541139363</v>
      </c>
      <c r="P1794">
        <f t="shared" si="395"/>
        <v>4.8121843553724171</v>
      </c>
      <c r="Q1794">
        <f t="shared" si="396"/>
        <v>3.0535293722802077</v>
      </c>
      <c r="R1794">
        <f>(O1794*constantes!$B$4)+(P1794*constantes!$B$5)+(D1794*constantes!$B$6)+(Q1794*constantes!$B$8)+(F1794*constantes!$B$9)</f>
        <v>23.540597619905363</v>
      </c>
      <c r="S1794" s="4">
        <f>(O1794*constantes!$B$4)+(P1794*constantes!$C$5)+(D1794*constantes!$B$6)+(Q1794*constantes!$B$8)+(F1794*constantes!$B$9)</f>
        <v>23.885342507124243</v>
      </c>
      <c r="T1794">
        <f>(O1794*constantes!$D$4)+(P1794*constantes!$D$5)+(D1794*constantes!$D$6)+(Q1794*constantes!$D$8)+(F1794*constantes!$D$9)</f>
        <v>25.753737602854692</v>
      </c>
      <c r="U1794">
        <f>(O1794*constantes!$D$4)+(P1794*constantes!$E$5)+(D1794*constantes!$D$6)+(Q1794*constantes!$D$8)+(F1794*constantes!$D$9)</f>
        <v>26.089435583485471</v>
      </c>
      <c r="V1794" s="5">
        <f t="shared" si="397"/>
        <v>7.92461322327499E-2</v>
      </c>
      <c r="W1794" s="5">
        <f t="shared" si="398"/>
        <v>0.11001236855698693</v>
      </c>
      <c r="X1794" s="6">
        <f t="shared" si="399"/>
        <v>4.005109626831671E-2</v>
      </c>
      <c r="Y1794" s="6">
        <f t="shared" si="400"/>
        <v>5.5576905398954213E-2</v>
      </c>
      <c r="AA1794">
        <f>(O1794*constantes!$B$4)+(LN(110)*constantes!$B$5)+(LN(22)*constantes!$B$8)+(F1794*constantes!$B$9)</f>
        <v>22.653587028201589</v>
      </c>
      <c r="AB1794">
        <f t="shared" si="401"/>
        <v>3.3434567241904078E-2</v>
      </c>
      <c r="AC1794">
        <f>(O1794*constantes!$D$4)+(LN(110)*constantes!$D$5)+(LN(22)*constantes!$D$8)+(F1794*constantes!$D$9)</f>
        <v>24.840022896226397</v>
      </c>
      <c r="AD1794" s="7">
        <f t="shared" si="402"/>
        <v>1.6258639030403699E-2</v>
      </c>
      <c r="AF1794">
        <f>(O1794*constantes!$B$4)+(LN(125)*constantes!$B$5)+(LN(22.5)*constantes!$B$8)+(F1794*constantes!$B$9)</f>
        <v>22.908543964955982</v>
      </c>
      <c r="AG1794">
        <f t="shared" si="403"/>
        <v>4.2933030992125865E-2</v>
      </c>
      <c r="AH1794">
        <f>(O1794*constantes!$D$4)+(LN(125)*constantes!$D$5)+(LN(22.5)*constantes!$D$8)+(F1794*constantes!$D$9)</f>
        <v>25.211095912834629</v>
      </c>
      <c r="AI1794">
        <f t="shared" si="404"/>
        <v>2.3477142937900042E-2</v>
      </c>
    </row>
    <row r="1795" spans="1:35" x14ac:dyDescent="0.25">
      <c r="A1795" s="11">
        <v>1794</v>
      </c>
      <c r="B1795">
        <v>1</v>
      </c>
      <c r="C1795">
        <v>43</v>
      </c>
      <c r="D1795">
        <v>1</v>
      </c>
      <c r="E1795">
        <v>0</v>
      </c>
      <c r="F1795">
        <v>0</v>
      </c>
      <c r="G1795">
        <v>97</v>
      </c>
      <c r="H1795">
        <v>23.05</v>
      </c>
      <c r="I1795">
        <f>IF(AND(B1795=1,E1795=0),V1795,IF(AND(B1795=1,E1795=1),W1795,IF(AND(B1795=0,E1795=0),X1795,IF(AND(B1795=0,E1795=1),Y1795,ERROR))))</f>
        <v>6.8682161219264182E-2</v>
      </c>
      <c r="K1795">
        <f t="shared" si="392"/>
        <v>5.3478442485207722E-2</v>
      </c>
      <c r="L1795">
        <f t="shared" si="393"/>
        <v>4.169811677585733E-2</v>
      </c>
      <c r="M1795" s="22" t="str">
        <f t="shared" ref="M1795:M1858" si="405">_xlfn.IFS(I1795&lt;=(L1795*1.05),"OPTIMAL",I1795&lt;=(K1795*1.1),"NORMAL",I1795&lt;=0.3,"Elevated Risk",I1795&gt;0.3,"'&gt;30%")</f>
        <v>Elevated Risk</v>
      </c>
      <c r="O1795">
        <f t="shared" si="394"/>
        <v>3.7612001156935624</v>
      </c>
      <c r="P1795">
        <f t="shared" si="395"/>
        <v>4.5747109785033828</v>
      </c>
      <c r="Q1795">
        <f t="shared" si="396"/>
        <v>3.1376657694426577</v>
      </c>
      <c r="R1795">
        <f>(O1795*constantes!$B$4)+(P1795*constantes!$B$5)+(D1795*constantes!$B$6)+(Q1795*constantes!$B$8)+(F1795*constantes!$B$9)</f>
        <v>23.391897646192547</v>
      </c>
      <c r="S1795" s="4">
        <f>(O1795*constantes!$B$4)+(P1795*constantes!$C$5)+(D1795*constantes!$B$6)+(Q1795*constantes!$B$8)+(F1795*constantes!$B$9)</f>
        <v>23.719629940692528</v>
      </c>
      <c r="T1795">
        <f>(O1795*constantes!$D$4)+(P1795*constantes!$D$5)+(D1795*constantes!$D$6)+(Q1795*constantes!$D$8)+(F1795*constantes!$D$9)</f>
        <v>25.325550681979792</v>
      </c>
      <c r="U1795">
        <f>(O1795*constantes!$D$4)+(P1795*constantes!$E$5)+(D1795*constantes!$D$6)+(Q1795*constantes!$D$8)+(F1795*constantes!$D$9)</f>
        <v>25.644682519840188</v>
      </c>
      <c r="V1795" s="5">
        <f t="shared" si="397"/>
        <v>6.8682161219264182E-2</v>
      </c>
      <c r="W1795" s="5">
        <f t="shared" si="398"/>
        <v>9.4030539721539963E-2</v>
      </c>
      <c r="X1795" s="6">
        <f t="shared" si="399"/>
        <v>2.6286295191252584E-2</v>
      </c>
      <c r="Y1795" s="6">
        <f t="shared" si="400"/>
        <v>3.598848095521745E-2</v>
      </c>
      <c r="AA1795">
        <f>(O1795*constantes!$B$4)+(LN(110)*constantes!$B$5)+(LN(22)*constantes!$B$8)+(F1795*constantes!$B$9)</f>
        <v>22.8787183548725</v>
      </c>
      <c r="AB1795">
        <f t="shared" si="401"/>
        <v>4.169811677585733E-2</v>
      </c>
      <c r="AC1795">
        <f>(O1795*constantes!$D$4)+(LN(110)*constantes!$D$5)+(LN(22)*constantes!$D$8)+(F1795*constantes!$D$9)</f>
        <v>25.036812478830871</v>
      </c>
      <c r="AD1795" s="7">
        <f t="shared" si="402"/>
        <v>1.975954812069991E-2</v>
      </c>
      <c r="AF1795">
        <f>(O1795*constantes!$B$4)+(LN(125)*constantes!$B$5)+(LN(22.5)*constantes!$B$8)+(F1795*constantes!$B$9)</f>
        <v>23.133675291626897</v>
      </c>
      <c r="AG1795">
        <f t="shared" si="403"/>
        <v>5.3478442485207722E-2</v>
      </c>
      <c r="AH1795">
        <f>(O1795*constantes!$D$4)+(LN(125)*constantes!$D$5)+(LN(22.5)*constantes!$D$8)+(F1795*constantes!$D$9)</f>
        <v>25.407885495439103</v>
      </c>
      <c r="AI1795">
        <f t="shared" si="404"/>
        <v>2.8509711637591306E-2</v>
      </c>
    </row>
    <row r="1796" spans="1:35" x14ac:dyDescent="0.25">
      <c r="A1796" s="11">
        <v>1795</v>
      </c>
      <c r="B1796">
        <v>0</v>
      </c>
      <c r="C1796">
        <v>55</v>
      </c>
      <c r="D1796">
        <v>0</v>
      </c>
      <c r="E1796">
        <v>1</v>
      </c>
      <c r="F1796">
        <v>0</v>
      </c>
      <c r="G1796">
        <v>158</v>
      </c>
      <c r="H1796">
        <v>30.23</v>
      </c>
      <c r="I1796">
        <f>IF(AND(B1796=1,E1796=0),V1796,IF(AND(B1796=1,E1796=1),W1796,IF(AND(B1796=0,E1796=0),X1796,IF(AND(B1796=0,E1796=1),Y1796,ERROR))))</f>
        <v>0.16542591510585303</v>
      </c>
      <c r="K1796">
        <f t="shared" si="392"/>
        <v>5.4942946453026109E-2</v>
      </c>
      <c r="L1796">
        <f t="shared" si="393"/>
        <v>3.8241136753246696E-2</v>
      </c>
      <c r="M1796" s="22" t="str">
        <f t="shared" si="405"/>
        <v>Elevated Risk</v>
      </c>
      <c r="O1796">
        <f t="shared" si="394"/>
        <v>4.0073331852324712</v>
      </c>
      <c r="P1796">
        <f t="shared" si="395"/>
        <v>5.0625950330269669</v>
      </c>
      <c r="Q1796">
        <f t="shared" si="396"/>
        <v>3.4088348087913669</v>
      </c>
      <c r="R1796">
        <f>(O1796*constantes!$B$4)+(P1796*constantes!$B$5)+(D1796*constantes!$B$6)+(Q1796*constantes!$B$8)+(F1796*constantes!$B$9)</f>
        <v>24.568608677534471</v>
      </c>
      <c r="S1796" s="4">
        <f>(O1796*constantes!$B$4)+(P1796*constantes!$C$5)+(D1796*constantes!$B$6)+(Q1796*constantes!$B$8)+(F1796*constantes!$B$9)</f>
        <v>24.931292985700523</v>
      </c>
      <c r="T1796">
        <f>(O1796*constantes!$D$4)+(P1796*constantes!$D$5)+(D1796*constantes!$D$6)+(Q1796*constantes!$D$8)+(F1796*constantes!$D$9)</f>
        <v>26.887625100686993</v>
      </c>
      <c r="U1796">
        <f>(O1796*constantes!$D$4)+(P1796*constantes!$E$5)+(D1796*constantes!$D$6)+(Q1796*constantes!$D$8)+(F1796*constantes!$D$9)</f>
        <v>27.240791730190956</v>
      </c>
      <c r="V1796" s="5">
        <f t="shared" si="397"/>
        <v>0.20610458901217787</v>
      </c>
      <c r="W1796" s="5">
        <f t="shared" si="398"/>
        <v>0.28230222674142236</v>
      </c>
      <c r="X1796" s="6">
        <f t="shared" si="399"/>
        <v>0.11929143559840971</v>
      </c>
      <c r="Y1796" s="6">
        <f t="shared" si="400"/>
        <v>0.16542591510585303</v>
      </c>
      <c r="AA1796">
        <f>(O1796*constantes!$B$4)+(LN(110)*constantes!$B$5)+(LN(22)*constantes!$B$8)+(F1796*constantes!$B$9)</f>
        <v>23.644920755024344</v>
      </c>
      <c r="AB1796">
        <f t="shared" si="401"/>
        <v>8.7567364830949512E-2</v>
      </c>
      <c r="AC1796">
        <f>(O1796*constantes!$D$4)+(LN(110)*constantes!$D$5)+(LN(22)*constantes!$D$8)+(F1796*constantes!$D$9)</f>
        <v>25.706557790361106</v>
      </c>
      <c r="AD1796" s="7">
        <f t="shared" si="402"/>
        <v>3.8241136753246696E-2</v>
      </c>
      <c r="AF1796">
        <f>(O1796*constantes!$B$4)+(LN(125)*constantes!$B$5)+(LN(22.5)*constantes!$B$8)+(F1796*constantes!$B$9)</f>
        <v>23.899877691778737</v>
      </c>
      <c r="AG1796">
        <f t="shared" si="403"/>
        <v>0.11152976090806932</v>
      </c>
      <c r="AH1796">
        <f>(O1796*constantes!$D$4)+(LN(125)*constantes!$D$5)+(LN(22.5)*constantes!$D$8)+(F1796*constantes!$D$9)</f>
        <v>26.077630806969339</v>
      </c>
      <c r="AI1796">
        <f t="shared" si="404"/>
        <v>5.4942946453026109E-2</v>
      </c>
    </row>
    <row r="1797" spans="1:35" x14ac:dyDescent="0.25">
      <c r="A1797" s="11">
        <v>1796</v>
      </c>
      <c r="B1797">
        <v>0</v>
      </c>
      <c r="C1797">
        <v>49</v>
      </c>
      <c r="D1797">
        <v>0</v>
      </c>
      <c r="E1797">
        <v>0</v>
      </c>
      <c r="F1797">
        <v>0</v>
      </c>
      <c r="G1797">
        <v>155</v>
      </c>
      <c r="H1797">
        <v>25.01</v>
      </c>
      <c r="I1797">
        <f>IF(AND(B1797=1,E1797=0),V1797,IF(AND(B1797=1,E1797=1),W1797,IF(AND(B1797=0,E1797=0),X1797,IF(AND(B1797=0,E1797=1),Y1797,ERROR))))</f>
        <v>7.6679420172058199E-2</v>
      </c>
      <c r="K1797">
        <f t="shared" si="392"/>
        <v>4.0428513799347532E-2</v>
      </c>
      <c r="L1797">
        <f t="shared" si="393"/>
        <v>2.8073382189004015E-2</v>
      </c>
      <c r="M1797" s="22" t="str">
        <f t="shared" si="405"/>
        <v>Elevated Risk</v>
      </c>
      <c r="O1797">
        <f t="shared" si="394"/>
        <v>3.8918202981106265</v>
      </c>
      <c r="P1797">
        <f t="shared" si="395"/>
        <v>5.0434251169192468</v>
      </c>
      <c r="Q1797">
        <f t="shared" si="396"/>
        <v>3.2192757448895279</v>
      </c>
      <c r="R1797">
        <f>(O1797*constantes!$B$4)+(P1797*constantes!$B$5)+(D1797*constantes!$B$6)+(Q1797*constantes!$B$8)+(F1797*constantes!$B$9)</f>
        <v>24.023183213377084</v>
      </c>
      <c r="S1797" s="4">
        <f>(O1797*constantes!$B$4)+(P1797*constantes!$C$5)+(D1797*constantes!$B$6)+(Q1797*constantes!$B$8)+(F1797*constantes!$B$9)</f>
        <v>24.38449418875318</v>
      </c>
      <c r="T1797">
        <f>(O1797*constantes!$D$4)+(P1797*constantes!$D$5)+(D1797*constantes!$D$6)+(Q1797*constantes!$D$8)+(F1797*constantes!$D$9)</f>
        <v>26.422471128787972</v>
      </c>
      <c r="U1797">
        <f>(O1797*constantes!$D$4)+(P1797*constantes!$E$5)+(D1797*constantes!$D$6)+(Q1797*constantes!$D$8)+(F1797*constantes!$D$9)</f>
        <v>26.774300464944258</v>
      </c>
      <c r="V1797" s="5">
        <f t="shared" si="397"/>
        <v>0.1252110439687999</v>
      </c>
      <c r="W1797" s="5">
        <f t="shared" si="398"/>
        <v>0.17468632702385944</v>
      </c>
      <c r="X1797" s="6">
        <f t="shared" si="399"/>
        <v>7.6679420172058199E-2</v>
      </c>
      <c r="Y1797" s="6">
        <f t="shared" si="400"/>
        <v>0.10722328683174553</v>
      </c>
      <c r="AA1797">
        <f>(O1797*constantes!$B$4)+(LN(110)*constantes!$B$5)+(LN(22)*constantes!$B$8)+(F1797*constantes!$B$9)</f>
        <v>23.285333757929525</v>
      </c>
      <c r="AB1797">
        <f t="shared" si="401"/>
        <v>6.1959526107751905E-2</v>
      </c>
      <c r="AC1797">
        <f>(O1797*constantes!$D$4)+(LN(110)*constantes!$D$5)+(LN(22)*constantes!$D$8)+(F1797*constantes!$D$9)</f>
        <v>25.39223913860047</v>
      </c>
      <c r="AD1797" s="7">
        <f t="shared" si="402"/>
        <v>2.8073382189004015E-2</v>
      </c>
      <c r="AF1797">
        <f>(O1797*constantes!$B$4)+(LN(125)*constantes!$B$5)+(LN(22.5)*constantes!$B$8)+(F1797*constantes!$B$9)</f>
        <v>23.540290694683922</v>
      </c>
      <c r="AG1797">
        <f t="shared" si="403"/>
        <v>7.9222803135090225E-2</v>
      </c>
      <c r="AH1797">
        <f>(O1797*constantes!$D$4)+(LN(125)*constantes!$D$5)+(LN(22.5)*constantes!$D$8)+(F1797*constantes!$D$9)</f>
        <v>25.763312155208702</v>
      </c>
      <c r="AI1797">
        <f t="shared" si="404"/>
        <v>4.0428513799347532E-2</v>
      </c>
    </row>
    <row r="1798" spans="1:35" x14ac:dyDescent="0.25">
      <c r="A1798" s="11">
        <v>1797</v>
      </c>
      <c r="B1798">
        <v>1</v>
      </c>
      <c r="C1798">
        <v>59</v>
      </c>
      <c r="D1798">
        <v>1</v>
      </c>
      <c r="E1798">
        <v>0</v>
      </c>
      <c r="F1798">
        <v>0</v>
      </c>
      <c r="G1798">
        <v>112.5</v>
      </c>
      <c r="H1798">
        <v>26.42</v>
      </c>
      <c r="I1798">
        <f>IF(AND(B1798=1,E1798=0),V1798,IF(AND(B1798=1,E1798=1),W1798,IF(AND(B1798=0,E1798=0),X1798,IF(AND(B1798=0,E1798=1),Y1798,ERROR))))</f>
        <v>0.243791381027054</v>
      </c>
      <c r="K1798">
        <f t="shared" si="392"/>
        <v>0.13682617258299834</v>
      </c>
      <c r="L1798">
        <f t="shared" si="393"/>
        <v>0.10776479003769468</v>
      </c>
      <c r="M1798" s="22" t="str">
        <f t="shared" si="405"/>
        <v>Elevated Risk</v>
      </c>
      <c r="O1798">
        <f t="shared" si="394"/>
        <v>4.0775374439057197</v>
      </c>
      <c r="P1798">
        <f t="shared" si="395"/>
        <v>4.7229532216444747</v>
      </c>
      <c r="Q1798">
        <f t="shared" si="396"/>
        <v>3.2741212990941793</v>
      </c>
      <c r="R1798">
        <f>(O1798*constantes!$B$4)+(P1798*constantes!$B$5)+(D1798*constantes!$B$6)+(Q1798*constantes!$B$8)+(F1798*constantes!$B$9)</f>
        <v>24.759822166071874</v>
      </c>
      <c r="S1798" s="4">
        <f>(O1798*constantes!$B$4)+(P1798*constantes!$C$5)+(D1798*constantes!$B$6)+(Q1798*constantes!$B$8)+(F1798*constantes!$B$9)</f>
        <v>25.098174534870484</v>
      </c>
      <c r="T1798">
        <f>(O1798*constantes!$D$4)+(P1798*constantes!$D$5)+(D1798*constantes!$D$6)+(Q1798*constantes!$D$8)+(F1798*constantes!$D$9)</f>
        <v>26.673081673346395</v>
      </c>
      <c r="U1798">
        <f>(O1798*constantes!$D$4)+(P1798*constantes!$E$5)+(D1798*constantes!$D$6)+(Q1798*constantes!$D$8)+(F1798*constantes!$D$9)</f>
        <v>27.002554890088312</v>
      </c>
      <c r="V1798" s="5">
        <f t="shared" si="397"/>
        <v>0.243791381027054</v>
      </c>
      <c r="W1798" s="5">
        <f t="shared" si="398"/>
        <v>0.3242617014172513</v>
      </c>
      <c r="X1798" s="6">
        <f t="shared" si="399"/>
        <v>9.7422341788980904E-2</v>
      </c>
      <c r="Y1798" s="6">
        <f t="shared" si="400"/>
        <v>0.13281236275813146</v>
      </c>
      <c r="AA1798">
        <f>(O1798*constantes!$B$4)+(LN(110)*constantes!$B$5)+(LN(22)*constantes!$B$8)+(F1798*constantes!$B$9)</f>
        <v>23.863463804103819</v>
      </c>
      <c r="AB1798">
        <f t="shared" si="401"/>
        <v>0.10776479003769468</v>
      </c>
      <c r="AC1798">
        <f>(O1798*constantes!$D$4)+(LN(110)*constantes!$D$5)+(LN(22)*constantes!$D$8)+(F1798*constantes!$D$9)</f>
        <v>25.897588492509126</v>
      </c>
      <c r="AD1798" s="7">
        <f t="shared" si="402"/>
        <v>4.6102547085629553E-2</v>
      </c>
      <c r="AF1798">
        <f>(O1798*constantes!$B$4)+(LN(125)*constantes!$B$5)+(LN(22.5)*constantes!$B$8)+(F1798*constantes!$B$9)</f>
        <v>24.118420740858213</v>
      </c>
      <c r="AG1798">
        <f t="shared" si="403"/>
        <v>0.13682617258299834</v>
      </c>
      <c r="AH1798">
        <f>(O1798*constantes!$D$4)+(LN(125)*constantes!$D$5)+(LN(22.5)*constantes!$D$8)+(F1798*constantes!$D$9)</f>
        <v>26.268661509117358</v>
      </c>
      <c r="AI1798">
        <f t="shared" si="404"/>
        <v>6.6117954736533924E-2</v>
      </c>
    </row>
    <row r="1799" spans="1:35" x14ac:dyDescent="0.25">
      <c r="A1799" s="11">
        <v>1798</v>
      </c>
      <c r="B1799">
        <v>0</v>
      </c>
      <c r="C1799">
        <v>40</v>
      </c>
      <c r="D1799">
        <v>1</v>
      </c>
      <c r="E1799">
        <v>0</v>
      </c>
      <c r="F1799">
        <v>0</v>
      </c>
      <c r="G1799">
        <v>135</v>
      </c>
      <c r="H1799">
        <v>23.48</v>
      </c>
      <c r="I1799">
        <f>IF(AND(B1799=1,E1799=0),V1799,IF(AND(B1799=1,E1799=1),W1799,IF(AND(B1799=0,E1799=0),X1799,IF(AND(B1799=0,E1799=1),Y1799,ERROR))))</f>
        <v>5.4433951459935126E-2</v>
      </c>
      <c r="K1799">
        <f t="shared" si="392"/>
        <v>2.3477142937900042E-2</v>
      </c>
      <c r="L1799">
        <f t="shared" si="393"/>
        <v>1.6258639030403699E-2</v>
      </c>
      <c r="M1799" s="22" t="str">
        <f t="shared" si="405"/>
        <v>Elevated Risk</v>
      </c>
      <c r="O1799">
        <f t="shared" si="394"/>
        <v>3.6888794541139363</v>
      </c>
      <c r="P1799">
        <f t="shared" si="395"/>
        <v>4.9052747784384296</v>
      </c>
      <c r="Q1799">
        <f t="shared" si="396"/>
        <v>3.1561489949598958</v>
      </c>
      <c r="R1799">
        <f>(O1799*constantes!$B$4)+(P1799*constantes!$B$5)+(D1799*constantes!$B$6)+(Q1799*constantes!$B$8)+(F1799*constantes!$B$9)</f>
        <v>23.794641560198439</v>
      </c>
      <c r="S1799" s="4">
        <f>(O1799*constantes!$B$4)+(P1799*constantes!$C$5)+(D1799*constantes!$B$6)+(Q1799*constantes!$B$8)+(F1799*constantes!$B$9)</f>
        <v>24.146055445325768</v>
      </c>
      <c r="T1799">
        <f>(O1799*constantes!$D$4)+(P1799*constantes!$D$5)+(D1799*constantes!$D$6)+(Q1799*constantes!$D$8)+(F1799*constantes!$D$9)</f>
        <v>26.068056866896299</v>
      </c>
      <c r="U1799">
        <f>(O1799*constantes!$D$4)+(P1799*constantes!$E$5)+(D1799*constantes!$D$6)+(Q1799*constantes!$D$8)+(F1799*constantes!$D$9)</f>
        <v>26.410248835440164</v>
      </c>
      <c r="V1799" s="5">
        <f t="shared" si="397"/>
        <v>0.10097276816938916</v>
      </c>
      <c r="W1799" s="5">
        <f t="shared" si="398"/>
        <v>0.14037758490614249</v>
      </c>
      <c r="X1799" s="6">
        <f t="shared" si="399"/>
        <v>5.4433951459935126E-2</v>
      </c>
      <c r="Y1799" s="6">
        <f t="shared" si="400"/>
        <v>7.5784154886099131E-2</v>
      </c>
      <c r="AA1799">
        <f>(O1799*constantes!$B$4)+(LN(110)*constantes!$B$5)+(LN(22)*constantes!$B$8)+(F1799*constantes!$B$9)</f>
        <v>22.653587028201589</v>
      </c>
      <c r="AB1799">
        <f t="shared" si="401"/>
        <v>3.3434567241904078E-2</v>
      </c>
      <c r="AC1799">
        <f>(O1799*constantes!$D$4)+(LN(110)*constantes!$D$5)+(LN(22)*constantes!$D$8)+(F1799*constantes!$D$9)</f>
        <v>24.840022896226397</v>
      </c>
      <c r="AD1799" s="7">
        <f t="shared" si="402"/>
        <v>1.6258639030403699E-2</v>
      </c>
      <c r="AF1799">
        <f>(O1799*constantes!$B$4)+(LN(125)*constantes!$B$5)+(LN(22.5)*constantes!$B$8)+(F1799*constantes!$B$9)</f>
        <v>22.908543964955982</v>
      </c>
      <c r="AG1799">
        <f t="shared" si="403"/>
        <v>4.2933030992125865E-2</v>
      </c>
      <c r="AH1799">
        <f>(O1799*constantes!$D$4)+(LN(125)*constantes!$D$5)+(LN(22.5)*constantes!$D$8)+(F1799*constantes!$D$9)</f>
        <v>25.211095912834629</v>
      </c>
      <c r="AI1799">
        <f t="shared" si="404"/>
        <v>2.3477142937900042E-2</v>
      </c>
    </row>
    <row r="1800" spans="1:35" x14ac:dyDescent="0.25">
      <c r="A1800" s="11">
        <v>1799</v>
      </c>
      <c r="B1800">
        <v>0</v>
      </c>
      <c r="C1800">
        <v>38</v>
      </c>
      <c r="D1800">
        <v>1</v>
      </c>
      <c r="E1800">
        <v>0</v>
      </c>
      <c r="F1800">
        <v>0</v>
      </c>
      <c r="G1800">
        <v>107</v>
      </c>
      <c r="H1800">
        <v>20.399999999999999</v>
      </c>
      <c r="I1800">
        <f>IF(AND(B1800=1,E1800=0),V1800,IF(AND(B1800=1,E1800=1),W1800,IF(AND(B1800=0,E1800=0),X1800,IF(AND(B1800=0,E1800=1),Y1800,ERROR))))</f>
        <v>2.3284211806577915E-2</v>
      </c>
      <c r="K1800">
        <f t="shared" si="392"/>
        <v>2.0450275544260377E-2</v>
      </c>
      <c r="L1800">
        <f t="shared" si="393"/>
        <v>1.4155691081518817E-2</v>
      </c>
      <c r="M1800" s="22" t="str">
        <f t="shared" si="405"/>
        <v>Elevated Risk</v>
      </c>
      <c r="O1800">
        <f t="shared" si="394"/>
        <v>3.6375861597263857</v>
      </c>
      <c r="P1800">
        <f t="shared" si="395"/>
        <v>4.6728288344619058</v>
      </c>
      <c r="Q1800">
        <f t="shared" si="396"/>
        <v>3.0155349008501706</v>
      </c>
      <c r="R1800">
        <f>(O1800*constantes!$B$4)+(P1800*constantes!$B$5)+(D1800*constantes!$B$6)+(Q1800*constantes!$B$8)+(F1800*constantes!$B$9)</f>
        <v>23.092287129362433</v>
      </c>
      <c r="S1800" s="4">
        <f>(O1800*constantes!$B$4)+(P1800*constantes!$C$5)+(D1800*constantes!$B$6)+(Q1800*constantes!$B$8)+(F1800*constantes!$B$9)</f>
        <v>23.427048587063283</v>
      </c>
      <c r="T1800">
        <f>(O1800*constantes!$D$4)+(P1800*constantes!$D$5)+(D1800*constantes!$D$6)+(Q1800*constantes!$D$8)+(F1800*constantes!$D$9)</f>
        <v>25.202745746452564</v>
      </c>
      <c r="U1800">
        <f>(O1800*constantes!$D$4)+(P1800*constantes!$E$5)+(D1800*constantes!$D$6)+(Q1800*constantes!$D$8)+(F1800*constantes!$D$9)</f>
        <v>25.528722285944632</v>
      </c>
      <c r="V1800" s="5">
        <f t="shared" si="397"/>
        <v>5.1366932578869928E-2</v>
      </c>
      <c r="W1800" s="5">
        <f t="shared" si="398"/>
        <v>7.1049938680677771E-2</v>
      </c>
      <c r="X1800" s="6">
        <f t="shared" si="399"/>
        <v>2.3284211806577915E-2</v>
      </c>
      <c r="Y1800" s="6">
        <f t="shared" si="400"/>
        <v>3.2112122219805195E-2</v>
      </c>
      <c r="AA1800">
        <f>(O1800*constantes!$B$4)+(LN(110)*constantes!$B$5)+(LN(22)*constantes!$B$8)+(F1800*constantes!$B$9)</f>
        <v>22.493913054504919</v>
      </c>
      <c r="AB1800">
        <f t="shared" si="401"/>
        <v>2.8571578401445974E-2</v>
      </c>
      <c r="AC1800">
        <f>(O1800*constantes!$D$4)+(LN(110)*constantes!$D$5)+(LN(22)*constantes!$D$8)+(F1800*constantes!$D$9)</f>
        <v>24.700450251667263</v>
      </c>
      <c r="AD1800" s="7">
        <f t="shared" si="402"/>
        <v>1.4155691081518817E-2</v>
      </c>
      <c r="AF1800">
        <f>(O1800*constantes!$B$4)+(LN(125)*constantes!$B$5)+(LN(22.5)*constantes!$B$8)+(F1800*constantes!$B$9)</f>
        <v>22.748869991259316</v>
      </c>
      <c r="AG1800">
        <f t="shared" si="403"/>
        <v>3.6714933714987352E-2</v>
      </c>
      <c r="AH1800">
        <f>(O1800*constantes!$D$4)+(LN(125)*constantes!$D$5)+(LN(22.5)*constantes!$D$8)+(F1800*constantes!$D$9)</f>
        <v>25.071523268275495</v>
      </c>
      <c r="AI1800">
        <f t="shared" si="404"/>
        <v>2.0450275544260377E-2</v>
      </c>
    </row>
    <row r="1801" spans="1:35" x14ac:dyDescent="0.25">
      <c r="A1801" s="11">
        <v>1800</v>
      </c>
      <c r="B1801">
        <v>1</v>
      </c>
      <c r="C1801">
        <v>44</v>
      </c>
      <c r="D1801">
        <v>0</v>
      </c>
      <c r="E1801">
        <v>1</v>
      </c>
      <c r="F1801">
        <v>0</v>
      </c>
      <c r="G1801">
        <v>178</v>
      </c>
      <c r="H1801">
        <v>31.55</v>
      </c>
      <c r="I1801">
        <f>IF(AND(B1801=1,E1801=0),V1801,IF(AND(B1801=1,E1801=1),W1801,IF(AND(B1801=0,E1801=0),X1801,IF(AND(B1801=0,E1801=1),Y1801,ERROR))))</f>
        <v>0.19389270500060685</v>
      </c>
      <c r="K1801">
        <f t="shared" si="392"/>
        <v>5.7330036913051163E-2</v>
      </c>
      <c r="L1801">
        <f t="shared" si="393"/>
        <v>4.4721443860098575E-2</v>
      </c>
      <c r="M1801" s="22" t="str">
        <f t="shared" si="405"/>
        <v>Elevated Risk</v>
      </c>
      <c r="O1801">
        <f t="shared" si="394"/>
        <v>3.784189633918261</v>
      </c>
      <c r="P1801">
        <f t="shared" si="395"/>
        <v>5.181783550292085</v>
      </c>
      <c r="Q1801">
        <f t="shared" si="396"/>
        <v>3.4515735889872223</v>
      </c>
      <c r="R1801">
        <f>(O1801*constantes!$B$4)+(P1801*constantes!$B$5)+(D1801*constantes!$B$6)+(Q1801*constantes!$B$8)+(F1801*constantes!$B$9)</f>
        <v>24.128957985419433</v>
      </c>
      <c r="S1801" s="4">
        <f>(O1801*constantes!$B$4)+(P1801*constantes!$C$5)+(D1801*constantes!$B$6)+(Q1801*constantes!$B$8)+(F1801*constantes!$B$9)</f>
        <v>24.500180958962357</v>
      </c>
      <c r="T1801">
        <f>(O1801*constantes!$D$4)+(P1801*constantes!$D$5)+(D1801*constantes!$D$6)+(Q1801*constantes!$D$8)+(F1801*constantes!$D$9)</f>
        <v>26.637552650987789</v>
      </c>
      <c r="U1801">
        <f>(O1801*constantes!$D$4)+(P1801*constantes!$E$5)+(D1801*constantes!$D$6)+(Q1801*constantes!$D$8)+(F1801*constantes!$D$9)</f>
        <v>26.999033871456167</v>
      </c>
      <c r="V1801" s="5">
        <f t="shared" si="397"/>
        <v>0.13817050107958673</v>
      </c>
      <c r="W1801" s="5">
        <f t="shared" si="398"/>
        <v>0.19389270500060685</v>
      </c>
      <c r="X1801" s="6">
        <f t="shared" si="399"/>
        <v>9.4187306926142411E-2</v>
      </c>
      <c r="Y1801" s="6">
        <f t="shared" si="400"/>
        <v>0.13237791217524331</v>
      </c>
      <c r="AA1801">
        <f>(O1801*constantes!$B$4)+(LN(110)*constantes!$B$5)+(LN(22)*constantes!$B$8)+(F1801*constantes!$B$9)</f>
        <v>22.95028380552526</v>
      </c>
      <c r="AB1801">
        <f t="shared" si="401"/>
        <v>4.4721443860098575E-2</v>
      </c>
      <c r="AC1801">
        <f>(O1801*constantes!$D$4)+(LN(110)*constantes!$D$5)+(LN(22)*constantes!$D$8)+(F1801*constantes!$D$9)</f>
        <v>25.099368567186549</v>
      </c>
      <c r="AD1801" s="7">
        <f t="shared" si="402"/>
        <v>2.102161003401426E-2</v>
      </c>
      <c r="AF1801">
        <f>(O1801*constantes!$B$4)+(LN(125)*constantes!$B$5)+(LN(22.5)*constantes!$B$8)+(F1801*constantes!$B$9)</f>
        <v>23.205240742279653</v>
      </c>
      <c r="AG1801">
        <f t="shared" si="403"/>
        <v>5.7330036913051163E-2</v>
      </c>
      <c r="AH1801">
        <f>(O1801*constantes!$D$4)+(LN(125)*constantes!$D$5)+(LN(22.5)*constantes!$D$8)+(F1801*constantes!$D$9)</f>
        <v>25.470441583794781</v>
      </c>
      <c r="AI1801">
        <f t="shared" si="404"/>
        <v>3.0321952038303235E-2</v>
      </c>
    </row>
    <row r="1802" spans="1:35" x14ac:dyDescent="0.25">
      <c r="A1802" s="11">
        <v>1801</v>
      </c>
      <c r="B1802">
        <v>0</v>
      </c>
      <c r="C1802">
        <v>55</v>
      </c>
      <c r="D1802">
        <v>0</v>
      </c>
      <c r="E1802">
        <v>0</v>
      </c>
      <c r="F1802">
        <v>0</v>
      </c>
      <c r="G1802">
        <v>135</v>
      </c>
      <c r="H1802">
        <v>32.909999999999997</v>
      </c>
      <c r="I1802">
        <f>IF(AND(B1802=1,E1802=0),V1802,IF(AND(B1802=1,E1802=1),W1802,IF(AND(B1802=0,E1802=0),X1802,IF(AND(B1802=0,E1802=1),Y1802,ERROR))))</f>
        <v>8.1695568776749772E-2</v>
      </c>
      <c r="K1802">
        <f t="shared" si="392"/>
        <v>5.4942946453026109E-2</v>
      </c>
      <c r="L1802">
        <f t="shared" si="393"/>
        <v>3.8241136753246696E-2</v>
      </c>
      <c r="M1802" s="22" t="str">
        <f t="shared" si="405"/>
        <v>Elevated Risk</v>
      </c>
      <c r="O1802">
        <f t="shared" si="394"/>
        <v>4.0073331852324712</v>
      </c>
      <c r="P1802">
        <f t="shared" si="395"/>
        <v>4.9052747784384296</v>
      </c>
      <c r="Q1802">
        <f t="shared" si="396"/>
        <v>3.4937765629552486</v>
      </c>
      <c r="R1802">
        <f>(O1802*constantes!$B$4)+(P1802*constantes!$B$5)+(D1802*constantes!$B$6)+(Q1802*constantes!$B$8)+(F1802*constantes!$B$9)</f>
        <v>24.344106294100868</v>
      </c>
      <c r="S1802" s="4">
        <f>(O1802*constantes!$B$4)+(P1802*constantes!$C$5)+(D1802*constantes!$B$6)+(Q1802*constantes!$B$8)+(F1802*constantes!$B$9)</f>
        <v>24.695520179228197</v>
      </c>
      <c r="T1802">
        <f>(O1802*constantes!$D$4)+(P1802*constantes!$D$5)+(D1802*constantes!$D$6)+(Q1802*constantes!$D$8)+(F1802*constantes!$D$9)</f>
        <v>26.488523855168634</v>
      </c>
      <c r="U1802">
        <f>(O1802*constantes!$D$4)+(P1802*constantes!$E$5)+(D1802*constantes!$D$6)+(Q1802*constantes!$D$8)+(F1802*constantes!$D$9)</f>
        <v>26.830715823712499</v>
      </c>
      <c r="V1802" s="5">
        <f t="shared" si="397"/>
        <v>0.16839034444698597</v>
      </c>
      <c r="W1802" s="5">
        <f t="shared" si="398"/>
        <v>0.2305159767579148</v>
      </c>
      <c r="X1802" s="6">
        <f t="shared" si="399"/>
        <v>8.1695568776749772E-2</v>
      </c>
      <c r="Y1802" s="6">
        <f t="shared" si="400"/>
        <v>0.11308068286159523</v>
      </c>
      <c r="AA1802">
        <f>(O1802*constantes!$B$4)+(LN(110)*constantes!$B$5)+(LN(22)*constantes!$B$8)+(F1802*constantes!$B$9)</f>
        <v>23.644920755024344</v>
      </c>
      <c r="AB1802">
        <f t="shared" si="401"/>
        <v>8.7567364830949512E-2</v>
      </c>
      <c r="AC1802">
        <f>(O1802*constantes!$D$4)+(LN(110)*constantes!$D$5)+(LN(22)*constantes!$D$8)+(F1802*constantes!$D$9)</f>
        <v>25.706557790361106</v>
      </c>
      <c r="AD1802" s="7">
        <f t="shared" si="402"/>
        <v>3.8241136753246696E-2</v>
      </c>
      <c r="AF1802">
        <f>(O1802*constantes!$B$4)+(LN(125)*constantes!$B$5)+(LN(22.5)*constantes!$B$8)+(F1802*constantes!$B$9)</f>
        <v>23.899877691778737</v>
      </c>
      <c r="AG1802">
        <f t="shared" si="403"/>
        <v>0.11152976090806932</v>
      </c>
      <c r="AH1802">
        <f>(O1802*constantes!$D$4)+(LN(125)*constantes!$D$5)+(LN(22.5)*constantes!$D$8)+(F1802*constantes!$D$9)</f>
        <v>26.077630806969339</v>
      </c>
      <c r="AI1802">
        <f t="shared" si="404"/>
        <v>5.4942946453026109E-2</v>
      </c>
    </row>
    <row r="1803" spans="1:35" x14ac:dyDescent="0.25">
      <c r="A1803" s="11">
        <v>1802</v>
      </c>
      <c r="B1803">
        <v>1</v>
      </c>
      <c r="C1803">
        <v>45</v>
      </c>
      <c r="D1803">
        <v>1</v>
      </c>
      <c r="E1803">
        <v>1</v>
      </c>
      <c r="F1803">
        <v>0</v>
      </c>
      <c r="G1803">
        <v>141</v>
      </c>
      <c r="H1803">
        <v>26.46</v>
      </c>
      <c r="I1803">
        <f>IF(AND(B1803=1,E1803=0),V1803,IF(AND(B1803=1,E1803=1),W1803,IF(AND(B1803=0,E1803=0),X1803,IF(AND(B1803=0,E1803=1),Y1803,ERROR))))</f>
        <v>0.22964973846682279</v>
      </c>
      <c r="K1803">
        <f t="shared" si="392"/>
        <v>6.1354256697024101E-2</v>
      </c>
      <c r="L1803">
        <f t="shared" si="393"/>
        <v>4.7883245315309741E-2</v>
      </c>
      <c r="M1803" s="22" t="str">
        <f t="shared" si="405"/>
        <v>Elevated Risk</v>
      </c>
      <c r="O1803">
        <f t="shared" si="394"/>
        <v>3.8066624897703196</v>
      </c>
      <c r="P1803">
        <f t="shared" si="395"/>
        <v>4.9487598903781684</v>
      </c>
      <c r="Q1803">
        <f t="shared" si="396"/>
        <v>3.2756341586868096</v>
      </c>
      <c r="R1803">
        <f>(O1803*constantes!$B$4)+(P1803*constantes!$B$5)+(D1803*constantes!$B$6)+(Q1803*constantes!$B$8)+(F1803*constantes!$B$9)</f>
        <v>24.336688053580289</v>
      </c>
      <c r="S1803" s="4">
        <f>(O1803*constantes!$B$4)+(P1803*constantes!$C$5)+(D1803*constantes!$B$6)+(Q1803*constantes!$B$8)+(F1803*constantes!$B$9)</f>
        <v>24.691217212126979</v>
      </c>
      <c r="T1803">
        <f>(O1803*constantes!$D$4)+(P1803*constantes!$D$5)+(D1803*constantes!$D$6)+(Q1803*constantes!$D$8)+(F1803*constantes!$D$9)</f>
        <v>26.571959247911614</v>
      </c>
      <c r="U1803">
        <f>(O1803*constantes!$D$4)+(P1803*constantes!$E$5)+(D1803*constantes!$D$6)+(Q1803*constantes!$D$8)+(F1803*constantes!$D$9)</f>
        <v>26.917184737864396</v>
      </c>
      <c r="V1803" s="5">
        <f t="shared" si="397"/>
        <v>0.1672562508961124</v>
      </c>
      <c r="W1803" s="5">
        <f t="shared" si="398"/>
        <v>0.22964973846682279</v>
      </c>
      <c r="X1803" s="6">
        <f t="shared" si="399"/>
        <v>8.848049443954531E-2</v>
      </c>
      <c r="Y1803" s="6">
        <f t="shared" si="400"/>
        <v>0.12264139732770063</v>
      </c>
      <c r="AA1803">
        <f>(O1803*constantes!$B$4)+(LN(110)*constantes!$B$5)+(LN(22)*constantes!$B$8)+(F1803*constantes!$B$9)</f>
        <v>23.020240906878485</v>
      </c>
      <c r="AB1803">
        <f t="shared" si="401"/>
        <v>4.7883245315309741E-2</v>
      </c>
      <c r="AC1803">
        <f>(O1803*constantes!$D$4)+(LN(110)*constantes!$D$5)+(LN(22)*constantes!$D$8)+(F1803*constantes!$D$9)</f>
        <v>25.16051878105991</v>
      </c>
      <c r="AD1803" s="7">
        <f t="shared" si="402"/>
        <v>2.2332293193086827E-2</v>
      </c>
      <c r="AF1803">
        <f>(O1803*constantes!$B$4)+(LN(125)*constantes!$B$5)+(LN(22.5)*constantes!$B$8)+(F1803*constantes!$B$9)</f>
        <v>23.275197843632878</v>
      </c>
      <c r="AG1803">
        <f t="shared" si="403"/>
        <v>6.1354256697024101E-2</v>
      </c>
      <c r="AH1803">
        <f>(O1803*constantes!$D$4)+(LN(125)*constantes!$D$5)+(LN(22.5)*constantes!$D$8)+(F1803*constantes!$D$9)</f>
        <v>25.531591797668142</v>
      </c>
      <c r="AI1803">
        <f t="shared" si="404"/>
        <v>3.2202898660143586E-2</v>
      </c>
    </row>
    <row r="1804" spans="1:35" x14ac:dyDescent="0.25">
      <c r="A1804" s="11">
        <v>1803</v>
      </c>
      <c r="B1804">
        <v>1</v>
      </c>
      <c r="C1804">
        <v>43</v>
      </c>
      <c r="D1804">
        <v>1</v>
      </c>
      <c r="E1804">
        <v>0</v>
      </c>
      <c r="F1804">
        <v>0</v>
      </c>
      <c r="G1804">
        <v>131</v>
      </c>
      <c r="H1804">
        <v>27.18</v>
      </c>
      <c r="I1804">
        <f>IF(AND(B1804=1,E1804=0),V1804,IF(AND(B1804=1,E1804=1),W1804,IF(AND(B1804=0,E1804=0),X1804,IF(AND(B1804=0,E1804=1),Y1804,ERROR))))</f>
        <v>0.13202385929539717</v>
      </c>
      <c r="K1804">
        <f t="shared" si="392"/>
        <v>5.3478442485207722E-2</v>
      </c>
      <c r="L1804">
        <f t="shared" si="393"/>
        <v>4.169811677585733E-2</v>
      </c>
      <c r="M1804" s="22" t="str">
        <f t="shared" si="405"/>
        <v>Elevated Risk</v>
      </c>
      <c r="O1804">
        <f t="shared" si="394"/>
        <v>3.7612001156935624</v>
      </c>
      <c r="P1804">
        <f t="shared" si="395"/>
        <v>4.8751973232011512</v>
      </c>
      <c r="Q1804">
        <f t="shared" si="396"/>
        <v>3.3024814087229974</v>
      </c>
      <c r="R1804">
        <f>(O1804*constantes!$B$4)+(P1804*constantes!$B$5)+(D1804*constantes!$B$6)+(Q1804*constantes!$B$8)+(F1804*constantes!$B$9)</f>
        <v>24.079984748866757</v>
      </c>
      <c r="S1804" s="4">
        <f>(O1804*constantes!$B$4)+(P1804*constantes!$C$5)+(D1804*constantes!$B$6)+(Q1804*constantes!$B$8)+(F1804*constantes!$B$9)</f>
        <v>24.429243885100888</v>
      </c>
      <c r="T1804">
        <f>(O1804*constantes!$D$4)+(P1804*constantes!$D$5)+(D1804*constantes!$D$6)+(Q1804*constantes!$D$8)+(F1804*constantes!$D$9)</f>
        <v>26.255053721425664</v>
      </c>
      <c r="U1804">
        <f>(O1804*constantes!$D$4)+(P1804*constantes!$E$5)+(D1804*constantes!$D$6)+(Q1804*constantes!$D$8)+(F1804*constantes!$D$9)</f>
        <v>26.595147486692177</v>
      </c>
      <c r="V1804" s="5">
        <f t="shared" si="397"/>
        <v>0.13202385929539717</v>
      </c>
      <c r="W1804" s="5">
        <f t="shared" si="398"/>
        <v>0.18190635049252668</v>
      </c>
      <c r="X1804" s="6">
        <f t="shared" si="399"/>
        <v>6.5254146160859339E-2</v>
      </c>
      <c r="Y1804" s="6">
        <f t="shared" si="400"/>
        <v>9.0459359318409094E-2</v>
      </c>
      <c r="AA1804">
        <f>(O1804*constantes!$B$4)+(LN(110)*constantes!$B$5)+(LN(22)*constantes!$B$8)+(F1804*constantes!$B$9)</f>
        <v>22.8787183548725</v>
      </c>
      <c r="AB1804">
        <f t="shared" si="401"/>
        <v>4.169811677585733E-2</v>
      </c>
      <c r="AC1804">
        <f>(O1804*constantes!$D$4)+(LN(110)*constantes!$D$5)+(LN(22)*constantes!$D$8)+(F1804*constantes!$D$9)</f>
        <v>25.036812478830871</v>
      </c>
      <c r="AD1804" s="7">
        <f t="shared" si="402"/>
        <v>1.975954812069991E-2</v>
      </c>
      <c r="AF1804">
        <f>(O1804*constantes!$B$4)+(LN(125)*constantes!$B$5)+(LN(22.5)*constantes!$B$8)+(F1804*constantes!$B$9)</f>
        <v>23.133675291626897</v>
      </c>
      <c r="AG1804">
        <f t="shared" si="403"/>
        <v>5.3478442485207722E-2</v>
      </c>
      <c r="AH1804">
        <f>(O1804*constantes!$D$4)+(LN(125)*constantes!$D$5)+(LN(22.5)*constantes!$D$8)+(F1804*constantes!$D$9)</f>
        <v>25.407885495439103</v>
      </c>
      <c r="AI1804">
        <f t="shared" si="404"/>
        <v>2.8509711637591306E-2</v>
      </c>
    </row>
    <row r="1805" spans="1:35" x14ac:dyDescent="0.25">
      <c r="A1805" s="11">
        <v>1804</v>
      </c>
      <c r="B1805">
        <v>1</v>
      </c>
      <c r="C1805">
        <v>57</v>
      </c>
      <c r="D1805">
        <v>1</v>
      </c>
      <c r="E1805">
        <v>1</v>
      </c>
      <c r="F1805">
        <v>0</v>
      </c>
      <c r="G1805">
        <v>135</v>
      </c>
      <c r="H1805">
        <v>29.51</v>
      </c>
      <c r="I1805">
        <f>IF(AND(B1805=1,E1805=0),V1805,IF(AND(B1805=1,E1805=1),W1805,IF(AND(B1805=0,E1805=0),X1805,IF(AND(B1805=0,E1805=1),Y1805,ERROR))))</f>
        <v>0.42077854430179518</v>
      </c>
      <c r="K1805">
        <f t="shared" si="392"/>
        <v>0.12380054983513455</v>
      </c>
      <c r="L1805">
        <f t="shared" si="393"/>
        <v>9.7348342413305922E-2</v>
      </c>
      <c r="M1805" s="22" t="str">
        <f t="shared" si="405"/>
        <v>'&gt;30%</v>
      </c>
      <c r="O1805">
        <f t="shared" si="394"/>
        <v>4.0430512678345503</v>
      </c>
      <c r="P1805">
        <f t="shared" si="395"/>
        <v>4.9052747784384296</v>
      </c>
      <c r="Q1805">
        <f t="shared" si="396"/>
        <v>3.3847291889548483</v>
      </c>
      <c r="R1805">
        <f>(O1805*constantes!$B$4)+(P1805*constantes!$B$5)+(D1805*constantes!$B$6)+(Q1805*constantes!$B$8)+(F1805*constantes!$B$9)</f>
        <v>25.078375769831542</v>
      </c>
      <c r="S1805" s="4">
        <f>(O1805*constantes!$B$4)+(P1805*constantes!$C$5)+(D1805*constantes!$B$6)+(Q1805*constantes!$B$8)+(F1805*constantes!$B$9)</f>
        <v>25.429789654958871</v>
      </c>
      <c r="T1805">
        <f>(O1805*constantes!$D$4)+(P1805*constantes!$D$5)+(D1805*constantes!$D$6)+(Q1805*constantes!$D$8)+(F1805*constantes!$D$9)</f>
        <v>27.148644788236968</v>
      </c>
      <c r="U1805">
        <f>(O1805*constantes!$D$4)+(P1805*constantes!$E$5)+(D1805*constantes!$D$6)+(Q1805*constantes!$D$8)+(F1805*constantes!$D$9)</f>
        <v>27.490836756780833</v>
      </c>
      <c r="V1805" s="5">
        <f t="shared" si="397"/>
        <v>0.31904946530323852</v>
      </c>
      <c r="W1805" s="5">
        <f t="shared" si="398"/>
        <v>0.42077854430179518</v>
      </c>
      <c r="X1805" s="6">
        <f t="shared" si="399"/>
        <v>0.15203436689427696</v>
      </c>
      <c r="Y1805" s="6">
        <f t="shared" si="400"/>
        <v>0.20721689132107513</v>
      </c>
      <c r="AA1805">
        <f>(O1805*constantes!$B$4)+(LN(110)*constantes!$B$5)+(LN(22)*constantes!$B$8)+(F1805*constantes!$B$9)</f>
        <v>23.756109717441312</v>
      </c>
      <c r="AB1805">
        <f t="shared" si="401"/>
        <v>9.7348342413305922E-2</v>
      </c>
      <c r="AC1805">
        <f>(O1805*constantes!$D$4)+(LN(110)*constantes!$D$5)+(LN(22)*constantes!$D$8)+(F1805*constantes!$D$9)</f>
        <v>25.803749193387144</v>
      </c>
      <c r="AD1805" s="7">
        <f t="shared" si="402"/>
        <v>4.2061248414153263E-2</v>
      </c>
      <c r="AF1805">
        <f>(O1805*constantes!$B$4)+(LN(125)*constantes!$B$5)+(LN(22.5)*constantes!$B$8)+(F1805*constantes!$B$9)</f>
        <v>24.011066654195705</v>
      </c>
      <c r="AG1805">
        <f t="shared" si="403"/>
        <v>0.12380054983513455</v>
      </c>
      <c r="AH1805">
        <f>(O1805*constantes!$D$4)+(LN(125)*constantes!$D$5)+(LN(22.5)*constantes!$D$8)+(F1805*constantes!$D$9)</f>
        <v>26.174822209995376</v>
      </c>
      <c r="AI1805">
        <f t="shared" si="404"/>
        <v>6.0378388617794876E-2</v>
      </c>
    </row>
    <row r="1806" spans="1:35" x14ac:dyDescent="0.25">
      <c r="A1806" s="11">
        <v>1805</v>
      </c>
      <c r="B1806">
        <v>1</v>
      </c>
      <c r="C1806">
        <v>38</v>
      </c>
      <c r="D1806">
        <v>1</v>
      </c>
      <c r="E1806">
        <v>0</v>
      </c>
      <c r="F1806">
        <v>0</v>
      </c>
      <c r="G1806">
        <v>125</v>
      </c>
      <c r="H1806">
        <v>26.23</v>
      </c>
      <c r="I1806">
        <f>IF(AND(B1806=1,E1806=0),V1806,IF(AND(B1806=1,E1806=1),W1806,IF(AND(B1806=0,E1806=0),X1806,IF(AND(B1806=0,E1806=1),Y1806,ERROR))))</f>
        <v>8.2296363974001863E-2</v>
      </c>
      <c r="K1806">
        <f t="shared" si="392"/>
        <v>3.6714933714987352E-2</v>
      </c>
      <c r="L1806">
        <f t="shared" si="393"/>
        <v>2.8571578401445974E-2</v>
      </c>
      <c r="M1806" s="22" t="str">
        <f t="shared" si="405"/>
        <v>Elevated Risk</v>
      </c>
      <c r="O1806">
        <f t="shared" si="394"/>
        <v>3.6375861597263857</v>
      </c>
      <c r="P1806">
        <f t="shared" si="395"/>
        <v>4.8283137373023015</v>
      </c>
      <c r="Q1806">
        <f t="shared" si="396"/>
        <v>3.2669037938787824</v>
      </c>
      <c r="R1806">
        <f>(O1806*constantes!$B$4)+(P1806*constantes!$B$5)+(D1806*constantes!$B$6)+(Q1806*constantes!$B$8)+(F1806*constantes!$B$9)</f>
        <v>23.580001780249891</v>
      </c>
      <c r="S1806" s="4">
        <f>(O1806*constantes!$B$4)+(P1806*constantes!$C$5)+(D1806*constantes!$B$6)+(Q1806*constantes!$B$8)+(F1806*constantes!$B$9)</f>
        <v>23.925902176390228</v>
      </c>
      <c r="T1806">
        <f>(O1806*constantes!$D$4)+(P1806*constantes!$D$5)+(D1806*constantes!$D$6)+(Q1806*constantes!$D$8)+(F1806*constantes!$D$9)</f>
        <v>25.76862313106222</v>
      </c>
      <c r="U1806">
        <f>(O1806*constantes!$D$4)+(P1806*constantes!$E$5)+(D1806*constantes!$D$6)+(Q1806*constantes!$D$8)+(F1806*constantes!$D$9)</f>
        <v>26.105446297376428</v>
      </c>
      <c r="V1806" s="5">
        <f t="shared" si="397"/>
        <v>8.2296363974001863E-2</v>
      </c>
      <c r="W1806" s="5">
        <f t="shared" si="398"/>
        <v>0.11429560607638367</v>
      </c>
      <c r="X1806" s="6">
        <f t="shared" si="399"/>
        <v>4.0639364965640912E-2</v>
      </c>
      <c r="Y1806" s="6">
        <f t="shared" si="400"/>
        <v>5.6448089875633767E-2</v>
      </c>
      <c r="AA1806">
        <f>(O1806*constantes!$B$4)+(LN(110)*constantes!$B$5)+(LN(22)*constantes!$B$8)+(F1806*constantes!$B$9)</f>
        <v>22.493913054504919</v>
      </c>
      <c r="AB1806">
        <f t="shared" si="401"/>
        <v>2.8571578401445974E-2</v>
      </c>
      <c r="AC1806">
        <f>(O1806*constantes!$D$4)+(LN(110)*constantes!$D$5)+(LN(22)*constantes!$D$8)+(F1806*constantes!$D$9)</f>
        <v>24.700450251667263</v>
      </c>
      <c r="AD1806" s="7">
        <f t="shared" si="402"/>
        <v>1.4155691081518817E-2</v>
      </c>
      <c r="AF1806">
        <f>(O1806*constantes!$B$4)+(LN(125)*constantes!$B$5)+(LN(22.5)*constantes!$B$8)+(F1806*constantes!$B$9)</f>
        <v>22.748869991259316</v>
      </c>
      <c r="AG1806">
        <f t="shared" si="403"/>
        <v>3.6714933714987352E-2</v>
      </c>
      <c r="AH1806">
        <f>(O1806*constantes!$D$4)+(LN(125)*constantes!$D$5)+(LN(22.5)*constantes!$D$8)+(F1806*constantes!$D$9)</f>
        <v>25.071523268275495</v>
      </c>
      <c r="AI1806">
        <f t="shared" si="404"/>
        <v>2.0450275544260377E-2</v>
      </c>
    </row>
    <row r="1807" spans="1:35" x14ac:dyDescent="0.25">
      <c r="A1807" s="11">
        <v>1806</v>
      </c>
      <c r="B1807">
        <v>0</v>
      </c>
      <c r="C1807">
        <v>40</v>
      </c>
      <c r="D1807">
        <v>0</v>
      </c>
      <c r="E1807">
        <v>0</v>
      </c>
      <c r="F1807">
        <v>0</v>
      </c>
      <c r="G1807">
        <v>136.5</v>
      </c>
      <c r="H1807">
        <v>17.61</v>
      </c>
      <c r="I1807">
        <f>IF(AND(B1807=1,E1807=0),V1807,IF(AND(B1807=1,E1807=1),W1807,IF(AND(B1807=0,E1807=0),X1807,IF(AND(B1807=0,E1807=1),Y1807,ERROR))))</f>
        <v>2.6490187607308147E-2</v>
      </c>
      <c r="K1807">
        <f t="shared" si="392"/>
        <v>2.3477142937900042E-2</v>
      </c>
      <c r="L1807">
        <f t="shared" si="393"/>
        <v>1.6258639030403699E-2</v>
      </c>
      <c r="M1807" s="22" t="str">
        <f t="shared" si="405"/>
        <v>Elevated Risk</v>
      </c>
      <c r="O1807">
        <f t="shared" si="394"/>
        <v>3.6888794541139363</v>
      </c>
      <c r="P1807">
        <f t="shared" si="395"/>
        <v>4.9163246146250144</v>
      </c>
      <c r="Q1807">
        <f t="shared" si="396"/>
        <v>2.8684669225081145</v>
      </c>
      <c r="R1807">
        <f>(O1807*constantes!$B$4)+(P1807*constantes!$B$5)+(D1807*constantes!$B$6)+(Q1807*constantes!$B$8)+(F1807*constantes!$B$9)</f>
        <v>22.877544173733849</v>
      </c>
      <c r="S1807" s="4">
        <f>(O1807*constantes!$B$4)+(P1807*constantes!$C$5)+(D1807*constantes!$B$6)+(Q1807*constantes!$B$8)+(F1807*constantes!$B$9)</f>
        <v>23.229749669125585</v>
      </c>
      <c r="T1807">
        <f>(O1807*constantes!$D$4)+(P1807*constantes!$D$5)+(D1807*constantes!$D$6)+(Q1807*constantes!$D$8)+(F1807*constantes!$D$9)</f>
        <v>25.333381602062929</v>
      </c>
      <c r="U1807">
        <f>(O1807*constantes!$D$4)+(P1807*constantes!$E$5)+(D1807*constantes!$D$6)+(Q1807*constantes!$D$8)+(F1807*constantes!$D$9)</f>
        <v>25.676344407179172</v>
      </c>
      <c r="V1807" s="5">
        <f t="shared" si="397"/>
        <v>4.1650217847934323E-2</v>
      </c>
      <c r="W1807" s="5">
        <f t="shared" si="398"/>
        <v>5.8709906818594892E-2</v>
      </c>
      <c r="X1807" s="6">
        <f t="shared" si="399"/>
        <v>2.6490187607308147E-2</v>
      </c>
      <c r="Y1807" s="6">
        <f t="shared" si="400"/>
        <v>3.7124418750051569E-2</v>
      </c>
      <c r="AA1807">
        <f>(O1807*constantes!$B$4)+(LN(110)*constantes!$B$5)+(LN(22)*constantes!$B$8)+(F1807*constantes!$B$9)</f>
        <v>22.653587028201589</v>
      </c>
      <c r="AB1807">
        <f t="shared" si="401"/>
        <v>3.3434567241904078E-2</v>
      </c>
      <c r="AC1807">
        <f>(O1807*constantes!$D$4)+(LN(110)*constantes!$D$5)+(LN(22)*constantes!$D$8)+(F1807*constantes!$D$9)</f>
        <v>24.840022896226397</v>
      </c>
      <c r="AD1807" s="7">
        <f t="shared" si="402"/>
        <v>1.6258639030403699E-2</v>
      </c>
      <c r="AF1807">
        <f>(O1807*constantes!$B$4)+(LN(125)*constantes!$B$5)+(LN(22.5)*constantes!$B$8)+(F1807*constantes!$B$9)</f>
        <v>22.908543964955982</v>
      </c>
      <c r="AG1807">
        <f t="shared" si="403"/>
        <v>4.2933030992125865E-2</v>
      </c>
      <c r="AH1807">
        <f>(O1807*constantes!$D$4)+(LN(125)*constantes!$D$5)+(LN(22.5)*constantes!$D$8)+(F1807*constantes!$D$9)</f>
        <v>25.211095912834629</v>
      </c>
      <c r="AI1807">
        <f t="shared" si="404"/>
        <v>2.3477142937900042E-2</v>
      </c>
    </row>
    <row r="1808" spans="1:35" x14ac:dyDescent="0.25">
      <c r="A1808" s="11">
        <v>1807</v>
      </c>
      <c r="B1808">
        <v>1</v>
      </c>
      <c r="C1808">
        <v>50</v>
      </c>
      <c r="D1808">
        <v>1</v>
      </c>
      <c r="E1808">
        <v>0</v>
      </c>
      <c r="F1808">
        <v>0</v>
      </c>
      <c r="G1808">
        <v>149</v>
      </c>
      <c r="H1808">
        <v>28.55</v>
      </c>
      <c r="I1808">
        <f>IF(AND(B1808=1,E1808=0),V1808,IF(AND(B1808=1,E1808=1),W1808,IF(AND(B1808=0,E1808=0),X1808,IF(AND(B1808=0,E1808=1),Y1808,ERROR))))</f>
        <v>0.25840280733011434</v>
      </c>
      <c r="K1808">
        <f t="shared" si="392"/>
        <v>8.4142660265313918E-2</v>
      </c>
      <c r="L1808">
        <f t="shared" si="393"/>
        <v>6.5845990830285972E-2</v>
      </c>
      <c r="M1808" s="22" t="str">
        <f t="shared" si="405"/>
        <v>Elevated Risk</v>
      </c>
      <c r="O1808">
        <f t="shared" si="394"/>
        <v>3.912023005428146</v>
      </c>
      <c r="P1808">
        <f t="shared" si="395"/>
        <v>5.0039463059454592</v>
      </c>
      <c r="Q1808">
        <f t="shared" si="396"/>
        <v>3.3516569361020192</v>
      </c>
      <c r="R1808">
        <f>(O1808*constantes!$B$4)+(P1808*constantes!$B$5)+(D1808*constantes!$B$6)+(Q1808*constantes!$B$8)+(F1808*constantes!$B$9)</f>
        <v>24.827314917444504</v>
      </c>
      <c r="S1808" s="4">
        <f>(O1808*constantes!$B$4)+(P1808*constantes!$C$5)+(D1808*constantes!$B$6)+(Q1808*constantes!$B$8)+(F1808*constantes!$B$9)</f>
        <v>25.185797630802433</v>
      </c>
      <c r="T1808">
        <f>(O1808*constantes!$D$4)+(P1808*constantes!$D$5)+(D1808*constantes!$D$6)+(Q1808*constantes!$D$8)+(F1808*constantes!$D$9)</f>
        <v>27.052753651419568</v>
      </c>
      <c r="U1808">
        <f>(O1808*constantes!$D$4)+(P1808*constantes!$E$5)+(D1808*constantes!$D$6)+(Q1808*constantes!$D$8)+(F1808*constantes!$D$9)</f>
        <v>27.401828945722322</v>
      </c>
      <c r="V1808" s="5">
        <f t="shared" si="397"/>
        <v>0.25840280733011434</v>
      </c>
      <c r="W1808" s="5">
        <f t="shared" si="398"/>
        <v>0.3480861216823109</v>
      </c>
      <c r="X1808" s="6">
        <f t="shared" si="399"/>
        <v>0.13915069171118111</v>
      </c>
      <c r="Y1808" s="6">
        <f t="shared" si="400"/>
        <v>0.19138357405285933</v>
      </c>
      <c r="AA1808">
        <f>(O1808*constantes!$B$4)+(LN(110)*constantes!$B$5)+(LN(22)*constantes!$B$8)+(F1808*constantes!$B$9)</f>
        <v>23.348223977700673</v>
      </c>
      <c r="AB1808">
        <f t="shared" si="401"/>
        <v>6.5845990830285972E-2</v>
      </c>
      <c r="AC1808">
        <f>(O1808*constantes!$D$4)+(LN(110)*constantes!$D$5)+(LN(22)*constantes!$D$8)+(F1808*constantes!$D$9)</f>
        <v>25.447212119400952</v>
      </c>
      <c r="AD1808" s="7">
        <f t="shared" si="402"/>
        <v>2.9636129007590606E-2</v>
      </c>
      <c r="AF1808">
        <f>(O1808*constantes!$B$4)+(LN(125)*constantes!$B$5)+(LN(22.5)*constantes!$B$8)+(F1808*constantes!$B$9)</f>
        <v>23.603180914455063</v>
      </c>
      <c r="AG1808">
        <f t="shared" si="403"/>
        <v>8.4142660265313918E-2</v>
      </c>
      <c r="AH1808">
        <f>(O1808*constantes!$D$4)+(LN(125)*constantes!$D$5)+(LN(22.5)*constantes!$D$8)+(F1808*constantes!$D$9)</f>
        <v>25.818285136009184</v>
      </c>
      <c r="AI1808">
        <f t="shared" si="404"/>
        <v>4.2663786438573714E-2</v>
      </c>
    </row>
    <row r="1809" spans="1:35" x14ac:dyDescent="0.25">
      <c r="A1809" s="11">
        <v>1808</v>
      </c>
      <c r="B1809">
        <v>0</v>
      </c>
      <c r="C1809">
        <v>56</v>
      </c>
      <c r="D1809">
        <v>0</v>
      </c>
      <c r="E1809">
        <v>1</v>
      </c>
      <c r="F1809">
        <v>0</v>
      </c>
      <c r="G1809">
        <v>158</v>
      </c>
      <c r="H1809">
        <v>28.34</v>
      </c>
      <c r="I1809">
        <f>IF(AND(B1809=1,E1809=0),V1809,IF(AND(B1809=1,E1809=1),W1809,IF(AND(B1809=0,E1809=0),X1809,IF(AND(B1809=0,E1809=1),Y1809,ERROR))))</f>
        <v>0.16786001679749085</v>
      </c>
      <c r="K1809">
        <f t="shared" si="392"/>
        <v>5.7622826233415747E-2</v>
      </c>
      <c r="L1809">
        <f t="shared" si="393"/>
        <v>4.0123743463222783E-2</v>
      </c>
      <c r="M1809" s="22" t="str">
        <f t="shared" si="405"/>
        <v>Elevated Risk</v>
      </c>
      <c r="O1809">
        <f t="shared" si="394"/>
        <v>4.0253516907351496</v>
      </c>
      <c r="P1809">
        <f t="shared" si="395"/>
        <v>5.0625950330269669</v>
      </c>
      <c r="Q1809">
        <f t="shared" si="396"/>
        <v>3.3442742342625342</v>
      </c>
      <c r="R1809">
        <f>(O1809*constantes!$B$4)+(P1809*constantes!$B$5)+(D1809*constantes!$B$6)+(Q1809*constantes!$B$8)+(F1809*constantes!$B$9)</f>
        <v>24.57351787775487</v>
      </c>
      <c r="S1809" s="4">
        <f>(O1809*constantes!$B$4)+(P1809*constantes!$C$5)+(D1809*constantes!$B$6)+(Q1809*constantes!$B$8)+(F1809*constantes!$B$9)</f>
        <v>24.936202185920919</v>
      </c>
      <c r="T1809">
        <f>(O1809*constantes!$D$4)+(P1809*constantes!$D$5)+(D1809*constantes!$D$6)+(Q1809*constantes!$D$8)+(F1809*constantes!$D$9)</f>
        <v>26.903648121727301</v>
      </c>
      <c r="U1809">
        <f>(O1809*constantes!$D$4)+(P1809*constantes!$E$5)+(D1809*constantes!$D$6)+(Q1809*constantes!$D$8)+(F1809*constantes!$D$9)</f>
        <v>27.256814751231264</v>
      </c>
      <c r="V1809" s="5">
        <f t="shared" si="397"/>
        <v>0.20700582049582672</v>
      </c>
      <c r="W1809" s="5">
        <f t="shared" si="398"/>
        <v>0.28347285405106859</v>
      </c>
      <c r="X1809" s="6">
        <f t="shared" si="399"/>
        <v>0.12109659834249087</v>
      </c>
      <c r="Y1809" s="6">
        <f t="shared" si="400"/>
        <v>0.16786001679749085</v>
      </c>
      <c r="AA1809">
        <f>(O1809*constantes!$B$4)+(LN(110)*constantes!$B$5)+(LN(22)*constantes!$B$8)+(F1809*constantes!$B$9)</f>
        <v>23.701011641913961</v>
      </c>
      <c r="AB1809">
        <f t="shared" si="401"/>
        <v>9.2378774865307212E-2</v>
      </c>
      <c r="AC1809">
        <f>(O1809*constantes!$D$4)+(LN(110)*constantes!$D$5)+(LN(22)*constantes!$D$8)+(F1809*constantes!$D$9)</f>
        <v>25.75558740512928</v>
      </c>
      <c r="AD1809" s="7">
        <f t="shared" si="402"/>
        <v>4.0123743463222783E-2</v>
      </c>
      <c r="AF1809">
        <f>(O1809*constantes!$B$4)+(LN(125)*constantes!$B$5)+(LN(22.5)*constantes!$B$8)+(F1809*constantes!$B$9)</f>
        <v>23.955968578668354</v>
      </c>
      <c r="AG1809">
        <f t="shared" si="403"/>
        <v>0.11757074595810224</v>
      </c>
      <c r="AH1809">
        <f>(O1809*constantes!$D$4)+(LN(125)*constantes!$D$5)+(LN(22.5)*constantes!$D$8)+(F1809*constantes!$D$9)</f>
        <v>26.126660421737512</v>
      </c>
      <c r="AI1809">
        <f t="shared" si="404"/>
        <v>5.7622826233415747E-2</v>
      </c>
    </row>
    <row r="1810" spans="1:35" x14ac:dyDescent="0.25">
      <c r="A1810" s="11">
        <v>1809</v>
      </c>
      <c r="B1810">
        <v>0</v>
      </c>
      <c r="C1810">
        <v>64</v>
      </c>
      <c r="D1810">
        <v>1</v>
      </c>
      <c r="E1810">
        <v>0</v>
      </c>
      <c r="F1810">
        <v>0</v>
      </c>
      <c r="G1810">
        <v>128</v>
      </c>
      <c r="H1810">
        <v>20.52</v>
      </c>
      <c r="I1810">
        <f>IF(AND(B1810=1,E1810=0),V1810,IF(AND(B1810=1,E1810=1),W1810,IF(AND(B1810=0,E1810=0),X1810,IF(AND(B1810=0,E1810=1),Y1810,ERROR))))</f>
        <v>0.14921435682783002</v>
      </c>
      <c r="K1810">
        <f t="shared" si="392"/>
        <v>8.1811856272562489E-2</v>
      </c>
      <c r="L1810">
        <f t="shared" si="393"/>
        <v>5.7192348710877861E-2</v>
      </c>
      <c r="M1810" s="22" t="str">
        <f t="shared" si="405"/>
        <v>Elevated Risk</v>
      </c>
      <c r="O1810">
        <f t="shared" si="394"/>
        <v>4.1588830833596715</v>
      </c>
      <c r="P1810">
        <f t="shared" si="395"/>
        <v>4.8520302639196169</v>
      </c>
      <c r="Q1810">
        <f t="shared" si="396"/>
        <v>3.0214000203025688</v>
      </c>
      <c r="R1810">
        <f>(O1810*constantes!$B$4)+(P1810*constantes!$B$5)+(D1810*constantes!$B$6)+(Q1810*constantes!$B$8)+(F1810*constantes!$B$9)</f>
        <v>25.052146279262594</v>
      </c>
      <c r="S1810" s="4">
        <f>(O1810*constantes!$B$4)+(P1810*constantes!$C$5)+(D1810*constantes!$B$6)+(Q1810*constantes!$B$8)+(F1810*constantes!$B$9)</f>
        <v>25.399745727369794</v>
      </c>
      <c r="T1810">
        <f>(O1810*constantes!$D$4)+(P1810*constantes!$D$5)+(D1810*constantes!$D$6)+(Q1810*constantes!$D$8)+(F1810*constantes!$D$9)</f>
        <v>27.128307201699318</v>
      </c>
      <c r="U1810">
        <f>(O1810*constantes!$D$4)+(P1810*constantes!$E$5)+(D1810*constantes!$D$6)+(Q1810*constantes!$D$8)+(F1810*constantes!$D$9)</f>
        <v>27.466784832910353</v>
      </c>
      <c r="V1810" s="5">
        <f t="shared" si="397"/>
        <v>0.31224152540259786</v>
      </c>
      <c r="W1810" s="5">
        <f t="shared" si="398"/>
        <v>0.41134105138591215</v>
      </c>
      <c r="X1810" s="6">
        <f t="shared" si="399"/>
        <v>0.14921435682783002</v>
      </c>
      <c r="Y1810" s="6">
        <f t="shared" si="400"/>
        <v>0.2028299339997105</v>
      </c>
      <c r="AA1810">
        <f>(O1810*constantes!$B$4)+(LN(110)*constantes!$B$5)+(LN(22)*constantes!$B$8)+(F1810*constantes!$B$9)</f>
        <v>24.116689525898391</v>
      </c>
      <c r="AB1810">
        <f t="shared" si="401"/>
        <v>0.13660645895193024</v>
      </c>
      <c r="AC1810">
        <f>(O1810*constantes!$D$4)+(LN(110)*constantes!$D$5)+(LN(22)*constantes!$D$8)+(F1810*constantes!$D$9)</f>
        <v>26.11893567165809</v>
      </c>
      <c r="AD1810" s="7">
        <f t="shared" si="402"/>
        <v>5.7192348710877861E-2</v>
      </c>
      <c r="AF1810">
        <f>(O1810*constantes!$B$4)+(LN(125)*constantes!$B$5)+(LN(22.5)*constantes!$B$8)+(F1810*constantes!$B$9)</f>
        <v>24.371646462652787</v>
      </c>
      <c r="AG1810">
        <f t="shared" si="403"/>
        <v>0.17266110175416416</v>
      </c>
      <c r="AH1810">
        <f>(O1810*constantes!$D$4)+(LN(125)*constantes!$D$5)+(LN(22.5)*constantes!$D$8)+(F1810*constantes!$D$9)</f>
        <v>26.490008688266322</v>
      </c>
      <c r="AI1810">
        <f t="shared" si="404"/>
        <v>8.1811856272562489E-2</v>
      </c>
    </row>
    <row r="1811" spans="1:35" x14ac:dyDescent="0.25">
      <c r="A1811" s="11">
        <v>1810</v>
      </c>
      <c r="B1811">
        <v>1</v>
      </c>
      <c r="C1811">
        <v>67</v>
      </c>
      <c r="D1811">
        <v>0</v>
      </c>
      <c r="E1811">
        <v>1</v>
      </c>
      <c r="F1811">
        <v>0</v>
      </c>
      <c r="G1811">
        <v>130</v>
      </c>
      <c r="H1811">
        <v>27.78</v>
      </c>
      <c r="I1811">
        <f>IF(AND(B1811=1,E1811=0),V1811,IF(AND(B1811=1,E1811=1),W1811,IF(AND(B1811=0,E1811=0),X1811,IF(AND(B1811=0,E1811=1),Y1811,ERROR))))</f>
        <v>0.32549757984357186</v>
      </c>
      <c r="K1811">
        <f t="shared" si="392"/>
        <v>0.19635063157104138</v>
      </c>
      <c r="L1811">
        <f t="shared" si="393"/>
        <v>0.1558271506156762</v>
      </c>
      <c r="M1811" s="22" t="str">
        <f t="shared" si="405"/>
        <v>'&gt;30%</v>
      </c>
      <c r="O1811">
        <f t="shared" si="394"/>
        <v>4.2046926193909657</v>
      </c>
      <c r="P1811">
        <f t="shared" si="395"/>
        <v>4.8675344504555822</v>
      </c>
      <c r="Q1811">
        <f t="shared" si="396"/>
        <v>3.3243163373261977</v>
      </c>
      <c r="R1811">
        <f>(O1811*constantes!$B$4)+(P1811*constantes!$B$5)+(D1811*constantes!$B$6)+(Q1811*constantes!$B$8)+(F1811*constantes!$B$9)</f>
        <v>24.75412400755253</v>
      </c>
      <c r="S1811" s="4">
        <f>(O1811*constantes!$B$4)+(P1811*constantes!$C$5)+(D1811*constantes!$B$6)+(Q1811*constantes!$B$8)+(F1811*constantes!$B$9)</f>
        <v>25.102834175583169</v>
      </c>
      <c r="T1811">
        <f>(O1811*constantes!$D$4)+(P1811*constantes!$D$5)+(D1811*constantes!$D$6)+(Q1811*constantes!$D$8)+(F1811*constantes!$D$9)</f>
        <v>26.832756004335202</v>
      </c>
      <c r="U1811">
        <f>(O1811*constantes!$D$4)+(P1811*constantes!$E$5)+(D1811*constantes!$D$6)+(Q1811*constantes!$D$8)+(F1811*constantes!$D$9)</f>
        <v>27.172315207598984</v>
      </c>
      <c r="V1811" s="5">
        <f t="shared" si="397"/>
        <v>0.24258975405366179</v>
      </c>
      <c r="W1811" s="5">
        <f t="shared" si="398"/>
        <v>0.32549757984357186</v>
      </c>
      <c r="X1811" s="6">
        <f t="shared" si="399"/>
        <v>0.11329801723816135</v>
      </c>
      <c r="Y1811" s="6">
        <f t="shared" si="400"/>
        <v>0.15537737500328674</v>
      </c>
      <c r="AA1811">
        <f>(O1811*constantes!$B$4)+(LN(110)*constantes!$B$5)+(LN(22)*constantes!$B$8)+(F1811*constantes!$B$9)</f>
        <v>24.25929277918237</v>
      </c>
      <c r="AB1811">
        <f t="shared" si="401"/>
        <v>0.1558271506156762</v>
      </c>
      <c r="AC1811">
        <f>(O1811*constantes!$D$4)+(LN(110)*constantes!$D$5)+(LN(22)*constantes!$D$8)+(F1811*constantes!$D$9)</f>
        <v>26.243586625866762</v>
      </c>
      <c r="AD1811" s="7">
        <f t="shared" si="402"/>
        <v>6.4534688350861291E-2</v>
      </c>
      <c r="AF1811">
        <f>(O1811*constantes!$B$4)+(LN(125)*constantes!$B$5)+(LN(22.5)*constantes!$B$8)+(F1811*constantes!$B$9)</f>
        <v>24.514249715936764</v>
      </c>
      <c r="AG1811">
        <f t="shared" si="403"/>
        <v>0.19635063157104138</v>
      </c>
      <c r="AH1811">
        <f>(O1811*constantes!$D$4)+(LN(125)*constantes!$D$5)+(LN(22.5)*constantes!$D$8)+(F1811*constantes!$D$9)</f>
        <v>26.614659642474994</v>
      </c>
      <c r="AI1811">
        <f t="shared" si="404"/>
        <v>9.215699866828464E-2</v>
      </c>
    </row>
    <row r="1812" spans="1:35" x14ac:dyDescent="0.25">
      <c r="A1812" s="11">
        <v>1811</v>
      </c>
      <c r="B1812">
        <v>0</v>
      </c>
      <c r="C1812">
        <v>43</v>
      </c>
      <c r="D1812">
        <v>1</v>
      </c>
      <c r="E1812">
        <v>0</v>
      </c>
      <c r="F1812">
        <v>0</v>
      </c>
      <c r="G1812">
        <v>100</v>
      </c>
      <c r="H1812">
        <v>22.9</v>
      </c>
      <c r="I1812">
        <f>IF(AND(B1812=1,E1812=0),V1812,IF(AND(B1812=1,E1812=1),W1812,IF(AND(B1812=0,E1812=0),X1812,IF(AND(B1812=0,E1812=1),Y1812,ERROR))))</f>
        <v>2.8509889135328925E-2</v>
      </c>
      <c r="K1812">
        <f t="shared" si="392"/>
        <v>2.8509711637591306E-2</v>
      </c>
      <c r="L1812">
        <f t="shared" si="393"/>
        <v>1.975954812069991E-2</v>
      </c>
      <c r="M1812" s="22" t="str">
        <f t="shared" si="405"/>
        <v>NORMAL</v>
      </c>
      <c r="O1812">
        <f t="shared" si="394"/>
        <v>3.7612001156935624</v>
      </c>
      <c r="P1812">
        <f t="shared" si="395"/>
        <v>4.6051701859880918</v>
      </c>
      <c r="Q1812">
        <f t="shared" si="396"/>
        <v>3.1311369105601941</v>
      </c>
      <c r="R1812">
        <f>(O1812*constantes!$B$4)+(P1812*constantes!$B$5)+(D1812*constantes!$B$6)+(Q1812*constantes!$B$8)+(F1812*constantes!$B$9)</f>
        <v>23.443226029357028</v>
      </c>
      <c r="S1812" s="4">
        <f>(O1812*constantes!$B$4)+(P1812*constantes!$C$5)+(D1812*constantes!$B$6)+(Q1812*constantes!$B$8)+(F1812*constantes!$B$9)</f>
        <v>23.773140421481212</v>
      </c>
      <c r="T1812">
        <f>(O1812*constantes!$D$4)+(P1812*constantes!$D$5)+(D1812*constantes!$D$6)+(Q1812*constantes!$D$8)+(F1812*constantes!$D$9)</f>
        <v>25.407891812201946</v>
      </c>
      <c r="U1812">
        <f>(O1812*constantes!$D$4)+(P1812*constantes!$E$5)+(D1812*constantes!$D$6)+(Q1812*constantes!$D$8)+(F1812*constantes!$D$9)</f>
        <v>25.729148484376474</v>
      </c>
      <c r="V1812" s="5">
        <f t="shared" si="397"/>
        <v>7.2165845951163821E-2</v>
      </c>
      <c r="W1812" s="5">
        <f t="shared" si="398"/>
        <v>9.8934889355766109E-2</v>
      </c>
      <c r="X1812" s="6">
        <f t="shared" si="399"/>
        <v>2.8509889135328925E-2</v>
      </c>
      <c r="Y1812" s="6">
        <f t="shared" si="400"/>
        <v>3.9097557659576565E-2</v>
      </c>
      <c r="AA1812">
        <f>(O1812*constantes!$B$4)+(LN(110)*constantes!$B$5)+(LN(22)*constantes!$B$8)+(F1812*constantes!$B$9)</f>
        <v>22.8787183548725</v>
      </c>
      <c r="AB1812">
        <f t="shared" si="401"/>
        <v>4.169811677585733E-2</v>
      </c>
      <c r="AC1812">
        <f>(O1812*constantes!$D$4)+(LN(110)*constantes!$D$5)+(LN(22)*constantes!$D$8)+(F1812*constantes!$D$9)</f>
        <v>25.036812478830871</v>
      </c>
      <c r="AD1812" s="7">
        <f t="shared" si="402"/>
        <v>1.975954812069991E-2</v>
      </c>
      <c r="AF1812">
        <f>(O1812*constantes!$B$4)+(LN(125)*constantes!$B$5)+(LN(22.5)*constantes!$B$8)+(F1812*constantes!$B$9)</f>
        <v>23.133675291626897</v>
      </c>
      <c r="AG1812">
        <f t="shared" si="403"/>
        <v>5.3478442485207722E-2</v>
      </c>
      <c r="AH1812">
        <f>(O1812*constantes!$D$4)+(LN(125)*constantes!$D$5)+(LN(22.5)*constantes!$D$8)+(F1812*constantes!$D$9)</f>
        <v>25.407885495439103</v>
      </c>
      <c r="AI1812">
        <f t="shared" si="404"/>
        <v>2.8509711637591306E-2</v>
      </c>
    </row>
    <row r="1813" spans="1:35" x14ac:dyDescent="0.25">
      <c r="A1813" s="11">
        <v>1812</v>
      </c>
      <c r="B1813">
        <v>0</v>
      </c>
      <c r="C1813">
        <v>55</v>
      </c>
      <c r="D1813">
        <v>1</v>
      </c>
      <c r="E1813">
        <v>1</v>
      </c>
      <c r="F1813">
        <v>0</v>
      </c>
      <c r="G1813">
        <v>144</v>
      </c>
      <c r="H1813">
        <v>19.5</v>
      </c>
      <c r="I1813">
        <f>IF(AND(B1813=1,E1813=0),V1813,IF(AND(B1813=1,E1813=1),W1813,IF(AND(B1813=0,E1813=0),X1813,IF(AND(B1813=0,E1813=1),Y1813,ERROR))))</f>
        <v>0.1856278618743159</v>
      </c>
      <c r="K1813">
        <f t="shared" si="392"/>
        <v>5.4942946453026109E-2</v>
      </c>
      <c r="L1813">
        <f t="shared" si="393"/>
        <v>3.8241136753246696E-2</v>
      </c>
      <c r="M1813" s="22" t="str">
        <f t="shared" si="405"/>
        <v>Elevated Risk</v>
      </c>
      <c r="O1813">
        <f t="shared" si="394"/>
        <v>4.0073331852324712</v>
      </c>
      <c r="P1813">
        <f t="shared" si="395"/>
        <v>4.9698132995760007</v>
      </c>
      <c r="Q1813">
        <f t="shared" si="396"/>
        <v>2.9704144655697009</v>
      </c>
      <c r="R1813">
        <f>(O1813*constantes!$B$4)+(P1813*constantes!$B$5)+(D1813*constantes!$B$6)+(Q1813*constantes!$B$8)+(F1813*constantes!$B$9)</f>
        <v>24.758454643948415</v>
      </c>
      <c r="S1813" s="4">
        <f>(O1813*constantes!$B$4)+(P1813*constantes!$C$5)+(D1813*constantes!$B$6)+(Q1813*constantes!$B$8)+(F1813*constantes!$B$9)</f>
        <v>25.114492068730037</v>
      </c>
      <c r="T1813">
        <f>(O1813*constantes!$D$4)+(P1813*constantes!$D$5)+(D1813*constantes!$D$6)+(Q1813*constantes!$D$8)+(F1813*constantes!$D$9)</f>
        <v>27.021176034373358</v>
      </c>
      <c r="U1813">
        <f>(O1813*constantes!$D$4)+(P1813*constantes!$E$5)+(D1813*constantes!$D$6)+(Q1813*constantes!$D$8)+(F1813*constantes!$D$9)</f>
        <v>27.367870210151782</v>
      </c>
      <c r="V1813" s="5">
        <f t="shared" si="397"/>
        <v>0.24350254760966517</v>
      </c>
      <c r="W1813" s="5">
        <f t="shared" si="398"/>
        <v>0.32860492072923786</v>
      </c>
      <c r="X1813" s="6">
        <f t="shared" si="399"/>
        <v>0.13513190533936503</v>
      </c>
      <c r="Y1813" s="6">
        <f t="shared" si="400"/>
        <v>0.1856278618743159</v>
      </c>
      <c r="AA1813">
        <f>(O1813*constantes!$B$4)+(LN(110)*constantes!$B$5)+(LN(22)*constantes!$B$8)+(F1813*constantes!$B$9)</f>
        <v>23.644920755024344</v>
      </c>
      <c r="AB1813">
        <f t="shared" si="401"/>
        <v>8.7567364830949512E-2</v>
      </c>
      <c r="AC1813">
        <f>(O1813*constantes!$D$4)+(LN(110)*constantes!$D$5)+(LN(22)*constantes!$D$8)+(F1813*constantes!$D$9)</f>
        <v>25.706557790361106</v>
      </c>
      <c r="AD1813" s="7">
        <f t="shared" si="402"/>
        <v>3.8241136753246696E-2</v>
      </c>
      <c r="AF1813">
        <f>(O1813*constantes!$B$4)+(LN(125)*constantes!$B$5)+(LN(22.5)*constantes!$B$8)+(F1813*constantes!$B$9)</f>
        <v>23.899877691778737</v>
      </c>
      <c r="AG1813">
        <f t="shared" si="403"/>
        <v>0.11152976090806932</v>
      </c>
      <c r="AH1813">
        <f>(O1813*constantes!$D$4)+(LN(125)*constantes!$D$5)+(LN(22.5)*constantes!$D$8)+(F1813*constantes!$D$9)</f>
        <v>26.077630806969339</v>
      </c>
      <c r="AI1813">
        <f t="shared" si="404"/>
        <v>5.4942946453026109E-2</v>
      </c>
    </row>
    <row r="1814" spans="1:35" x14ac:dyDescent="0.25">
      <c r="A1814" s="11">
        <v>1813</v>
      </c>
      <c r="B1814">
        <v>0</v>
      </c>
      <c r="C1814">
        <v>66</v>
      </c>
      <c r="D1814">
        <v>0</v>
      </c>
      <c r="E1814">
        <v>1</v>
      </c>
      <c r="F1814">
        <v>0</v>
      </c>
      <c r="G1814">
        <v>132.5</v>
      </c>
      <c r="H1814">
        <v>34.36</v>
      </c>
      <c r="I1814">
        <f>IF(AND(B1814=1,E1814=0),V1814,IF(AND(B1814=1,E1814=1),W1814,IF(AND(B1814=0,E1814=0),X1814,IF(AND(B1814=0,E1814=1),Y1814,ERROR))))</f>
        <v>0.17378831599172917</v>
      </c>
      <c r="K1814">
        <f t="shared" si="392"/>
        <v>8.8631036489936865E-2</v>
      </c>
      <c r="L1814">
        <f t="shared" si="393"/>
        <v>6.2029279911700597E-2</v>
      </c>
      <c r="M1814" s="22" t="str">
        <f t="shared" si="405"/>
        <v>Elevated Risk</v>
      </c>
      <c r="O1814">
        <f t="shared" si="394"/>
        <v>4.1896547420264252</v>
      </c>
      <c r="P1814">
        <f t="shared" si="395"/>
        <v>4.8865826454262766</v>
      </c>
      <c r="Q1814">
        <f t="shared" si="396"/>
        <v>3.5368930971160548</v>
      </c>
      <c r="R1814">
        <f>(O1814*constantes!$B$4)+(P1814*constantes!$B$5)+(D1814*constantes!$B$6)+(Q1814*constantes!$B$8)+(F1814*constantes!$B$9)</f>
        <v>24.911172100216653</v>
      </c>
      <c r="S1814" s="4">
        <f>(O1814*constantes!$B$4)+(P1814*constantes!$C$5)+(D1814*constantes!$B$6)+(Q1814*constantes!$B$8)+(F1814*constantes!$B$9)</f>
        <v>25.261246880934991</v>
      </c>
      <c r="T1814">
        <f>(O1814*constantes!$D$4)+(P1814*constantes!$D$5)+(D1814*constantes!$D$6)+(Q1814*constantes!$D$8)+(F1814*constantes!$D$9)</f>
        <v>26.954097613932454</v>
      </c>
      <c r="U1814">
        <f>(O1814*constantes!$D$4)+(P1814*constantes!$E$5)+(D1814*constantes!$D$6)+(Q1814*constantes!$D$8)+(F1814*constantes!$D$9)</f>
        <v>27.294985619277391</v>
      </c>
      <c r="V1814" s="5">
        <f t="shared" si="397"/>
        <v>0.27754431154829706</v>
      </c>
      <c r="W1814" s="5">
        <f t="shared" si="398"/>
        <v>0.36958201637808963</v>
      </c>
      <c r="X1814" s="6">
        <f t="shared" si="399"/>
        <v>0.1269473186416461</v>
      </c>
      <c r="Y1814" s="6">
        <f t="shared" si="400"/>
        <v>0.17378831599172917</v>
      </c>
      <c r="AA1814">
        <f>(O1814*constantes!$B$4)+(LN(110)*constantes!$B$5)+(LN(22)*constantes!$B$8)+(F1814*constantes!$B$9)</f>
        <v>24.212480468461653</v>
      </c>
      <c r="AB1814">
        <f t="shared" si="401"/>
        <v>0.14926180477179407</v>
      </c>
      <c r="AC1814">
        <f>(O1814*constantes!$D$4)+(LN(110)*constantes!$D$5)+(LN(22)*constantes!$D$8)+(F1814*constantes!$D$9)</f>
        <v>26.202667508906433</v>
      </c>
      <c r="AD1814" s="7">
        <f t="shared" si="402"/>
        <v>6.2029279911700597E-2</v>
      </c>
      <c r="AF1814">
        <f>(O1814*constantes!$B$4)+(LN(125)*constantes!$B$5)+(LN(22.5)*constantes!$B$8)+(F1814*constantes!$B$9)</f>
        <v>24.467437405216042</v>
      </c>
      <c r="AG1814">
        <f t="shared" si="403"/>
        <v>0.18827626444083834</v>
      </c>
      <c r="AH1814">
        <f>(O1814*constantes!$D$4)+(LN(125)*constantes!$D$5)+(LN(22.5)*constantes!$D$8)+(F1814*constantes!$D$9)</f>
        <v>26.573740525514665</v>
      </c>
      <c r="AI1814">
        <f t="shared" si="404"/>
        <v>8.8631036489936865E-2</v>
      </c>
    </row>
    <row r="1815" spans="1:35" x14ac:dyDescent="0.25">
      <c r="A1815" s="11">
        <v>1814</v>
      </c>
      <c r="B1815">
        <v>1</v>
      </c>
      <c r="C1815">
        <v>48</v>
      </c>
      <c r="D1815">
        <v>1</v>
      </c>
      <c r="E1815">
        <v>0</v>
      </c>
      <c r="F1815">
        <v>0</v>
      </c>
      <c r="G1815">
        <v>120</v>
      </c>
      <c r="H1815">
        <v>31.67</v>
      </c>
      <c r="I1815">
        <f>IF(AND(B1815=1,E1815=0),V1815,IF(AND(B1815=1,E1815=1),W1815,IF(AND(B1815=0,E1815=0),X1815,IF(AND(B1815=0,E1815=1),Y1815,ERROR))))</f>
        <v>0.17412042981744313</v>
      </c>
      <c r="K1815">
        <f t="shared" si="392"/>
        <v>7.448581103683527E-2</v>
      </c>
      <c r="L1815">
        <f t="shared" si="393"/>
        <v>5.8221930281009082E-2</v>
      </c>
      <c r="M1815" s="22" t="str">
        <f t="shared" si="405"/>
        <v>Elevated Risk</v>
      </c>
      <c r="O1815">
        <f t="shared" si="394"/>
        <v>3.8712010109078911</v>
      </c>
      <c r="P1815">
        <f t="shared" si="395"/>
        <v>4.7874917427820458</v>
      </c>
      <c r="Q1815">
        <f t="shared" si="396"/>
        <v>3.4553698605505483</v>
      </c>
      <c r="R1815">
        <f>(O1815*constantes!$B$4)+(P1815*constantes!$B$5)+(D1815*constantes!$B$6)+(Q1815*constantes!$B$8)+(F1815*constantes!$B$9)</f>
        <v>24.38091764546461</v>
      </c>
      <c r="S1815" s="4">
        <f>(O1815*constantes!$B$4)+(P1815*constantes!$C$5)+(D1815*constantes!$B$6)+(Q1815*constantes!$B$8)+(F1815*constantes!$B$9)</f>
        <v>24.723893553917513</v>
      </c>
      <c r="T1815">
        <f>(O1815*constantes!$D$4)+(P1815*constantes!$D$5)+(D1815*constantes!$D$6)+(Q1815*constantes!$D$8)+(F1815*constantes!$D$9)</f>
        <v>26.385830174146648</v>
      </c>
      <c r="U1815">
        <f>(O1815*constantes!$D$4)+(P1815*constantes!$E$5)+(D1815*constantes!$D$6)+(Q1815*constantes!$D$8)+(F1815*constantes!$D$9)</f>
        <v>26.719805598123124</v>
      </c>
      <c r="V1815" s="5">
        <f t="shared" si="397"/>
        <v>0.17412042981744313</v>
      </c>
      <c r="W1815" s="5">
        <f t="shared" si="398"/>
        <v>0.23629706069625078</v>
      </c>
      <c r="X1815" s="6">
        <f t="shared" si="399"/>
        <v>7.4025438476353012E-2</v>
      </c>
      <c r="Y1815" s="6">
        <f t="shared" si="400"/>
        <v>0.10183673822460848</v>
      </c>
      <c r="AA1815">
        <f>(O1815*constantes!$B$4)+(LN(110)*constantes!$B$5)+(LN(22)*constantes!$B$8)+(F1815*constantes!$B$9)</f>
        <v>23.221146741638901</v>
      </c>
      <c r="AB1815">
        <f t="shared" si="401"/>
        <v>5.8221930281009082E-2</v>
      </c>
      <c r="AC1815">
        <f>(O1815*constantes!$D$4)+(LN(110)*constantes!$D$5)+(LN(22)*constantes!$D$8)+(F1815*constantes!$D$9)</f>
        <v>25.336132614771724</v>
      </c>
      <c r="AD1815" s="7">
        <f t="shared" si="402"/>
        <v>2.6562184906686825E-2</v>
      </c>
      <c r="AF1815">
        <f>(O1815*constantes!$B$4)+(LN(125)*constantes!$B$5)+(LN(22.5)*constantes!$B$8)+(F1815*constantes!$B$9)</f>
        <v>23.47610367839329</v>
      </c>
      <c r="AG1815">
        <f t="shared" si="403"/>
        <v>7.448581103683527E-2</v>
      </c>
      <c r="AH1815">
        <f>(O1815*constantes!$D$4)+(LN(125)*constantes!$D$5)+(LN(22.5)*constantes!$D$8)+(F1815*constantes!$D$9)</f>
        <v>25.707205631379956</v>
      </c>
      <c r="AI1815">
        <f t="shared" si="404"/>
        <v>3.8265438641588045E-2</v>
      </c>
    </row>
    <row r="1816" spans="1:35" x14ac:dyDescent="0.25">
      <c r="A1816" s="11">
        <v>1815</v>
      </c>
      <c r="B1816">
        <v>1</v>
      </c>
      <c r="C1816">
        <v>51</v>
      </c>
      <c r="D1816">
        <v>1</v>
      </c>
      <c r="E1816">
        <v>0</v>
      </c>
      <c r="F1816">
        <v>0</v>
      </c>
      <c r="G1816">
        <v>129</v>
      </c>
      <c r="H1816">
        <v>22.67</v>
      </c>
      <c r="I1816">
        <f>IF(AND(B1816=1,E1816=0),V1816,IF(AND(B1816=1,E1816=1),W1816,IF(AND(B1816=0,E1816=0),X1816,IF(AND(B1816=0,E1816=1),Y1816,ERROR))))</f>
        <v>0.18347464352058729</v>
      </c>
      <c r="K1816">
        <f t="shared" si="392"/>
        <v>8.9246869441510945E-2</v>
      </c>
      <c r="L1816">
        <f t="shared" si="393"/>
        <v>6.9883054652788434E-2</v>
      </c>
      <c r="M1816" s="22" t="str">
        <f t="shared" si="405"/>
        <v>Elevated Risk</v>
      </c>
      <c r="O1816">
        <f t="shared" si="394"/>
        <v>3.9318256327243257</v>
      </c>
      <c r="P1816">
        <f t="shared" si="395"/>
        <v>4.8598124043616719</v>
      </c>
      <c r="Q1816">
        <f t="shared" si="396"/>
        <v>3.1210424645194377</v>
      </c>
      <c r="R1816">
        <f>(O1816*constantes!$B$4)+(P1816*constantes!$B$5)+(D1816*constantes!$B$6)+(Q1816*constantes!$B$8)+(F1816*constantes!$B$9)</f>
        <v>24.438755551325848</v>
      </c>
      <c r="S1816" s="4">
        <f>(O1816*constantes!$B$4)+(P1816*constantes!$C$5)+(D1816*constantes!$B$6)+(Q1816*constantes!$B$8)+(F1816*constantes!$B$9)</f>
        <v>24.786912511974315</v>
      </c>
      <c r="T1816">
        <f>(O1816*constantes!$D$4)+(P1816*constantes!$D$5)+(D1816*constantes!$D$6)+(Q1816*constantes!$D$8)+(F1816*constantes!$D$9)</f>
        <v>26.583300644775733</v>
      </c>
      <c r="U1816">
        <f>(O1816*constantes!$D$4)+(P1816*constantes!$E$5)+(D1816*constantes!$D$6)+(Q1816*constantes!$D$8)+(F1816*constantes!$D$9)</f>
        <v>26.922321158104005</v>
      </c>
      <c r="V1816" s="5">
        <f t="shared" si="397"/>
        <v>0.18347464352058729</v>
      </c>
      <c r="W1816" s="5">
        <f t="shared" si="398"/>
        <v>0.24957197243209051</v>
      </c>
      <c r="X1816" s="6">
        <f t="shared" si="399"/>
        <v>8.9443164406046716E-2</v>
      </c>
      <c r="Y1816" s="6">
        <f t="shared" si="400"/>
        <v>0.12323234089677393</v>
      </c>
      <c r="AA1816">
        <f>(O1816*constantes!$B$4)+(LN(110)*constantes!$B$5)+(LN(22)*constantes!$B$8)+(F1816*constantes!$B$9)</f>
        <v>23.409868764368586</v>
      </c>
      <c r="AB1816">
        <f t="shared" si="401"/>
        <v>6.9883054652788434E-2</v>
      </c>
      <c r="AC1816">
        <f>(O1816*constantes!$D$4)+(LN(110)*constantes!$D$5)+(LN(22)*constantes!$D$8)+(F1816*constantes!$D$9)</f>
        <v>25.50109645445777</v>
      </c>
      <c r="AD1816" s="7">
        <f t="shared" si="402"/>
        <v>3.1250958582138333E-2</v>
      </c>
      <c r="AF1816">
        <f>(O1816*constantes!$B$4)+(LN(125)*constantes!$B$5)+(LN(22.5)*constantes!$B$8)+(F1816*constantes!$B$9)</f>
        <v>23.664825701122982</v>
      </c>
      <c r="AG1816">
        <f t="shared" si="403"/>
        <v>8.9246869441510945E-2</v>
      </c>
      <c r="AH1816">
        <f>(O1816*constantes!$D$4)+(LN(125)*constantes!$D$5)+(LN(22.5)*constantes!$D$8)+(F1816*constantes!$D$9)</f>
        <v>25.872169471066002</v>
      </c>
      <c r="AI1816">
        <f t="shared" si="404"/>
        <v>4.4971857043080821E-2</v>
      </c>
    </row>
    <row r="1817" spans="1:35" x14ac:dyDescent="0.25">
      <c r="A1817" s="11">
        <v>1816</v>
      </c>
      <c r="B1817">
        <v>1</v>
      </c>
      <c r="C1817">
        <v>57</v>
      </c>
      <c r="D1817">
        <v>1</v>
      </c>
      <c r="E1817">
        <v>0</v>
      </c>
      <c r="F1817">
        <v>0</v>
      </c>
      <c r="G1817">
        <v>122</v>
      </c>
      <c r="H1817">
        <v>24.17</v>
      </c>
      <c r="I1817">
        <f>IF(AND(B1817=1,E1817=0),V1817,IF(AND(B1817=1,E1817=1),W1817,IF(AND(B1817=0,E1817=0),X1817,IF(AND(B1817=0,E1817=1),Y1817,ERROR))))</f>
        <v>0.23803133336139903</v>
      </c>
      <c r="K1817">
        <f t="shared" si="392"/>
        <v>0.12380054983513455</v>
      </c>
      <c r="L1817">
        <f t="shared" si="393"/>
        <v>9.7348342413305922E-2</v>
      </c>
      <c r="M1817" s="22" t="str">
        <f t="shared" si="405"/>
        <v>Elevated Risk</v>
      </c>
      <c r="O1817">
        <f t="shared" si="394"/>
        <v>4.0430512678345503</v>
      </c>
      <c r="P1817">
        <f t="shared" si="395"/>
        <v>4.8040210447332568</v>
      </c>
      <c r="Q1817">
        <f t="shared" si="396"/>
        <v>3.1851121947153915</v>
      </c>
      <c r="R1817">
        <f>(O1817*constantes!$B$4)+(P1817*constantes!$B$5)+(D1817*constantes!$B$6)+(Q1817*constantes!$B$8)+(F1817*constantes!$B$9)</f>
        <v>24.732291628986534</v>
      </c>
      <c r="S1817" s="4">
        <f>(O1817*constantes!$B$4)+(P1817*constantes!$C$5)+(D1817*constantes!$B$6)+(Q1817*constantes!$B$8)+(F1817*constantes!$B$9)</f>
        <v>25.076451696631224</v>
      </c>
      <c r="T1817">
        <f>(O1817*constantes!$D$4)+(P1817*constantes!$D$5)+(D1817*constantes!$D$6)+(Q1817*constantes!$D$8)+(F1817*constantes!$D$9)</f>
        <v>26.761772959855428</v>
      </c>
      <c r="U1817">
        <f>(O1817*constantes!$D$4)+(P1817*constantes!$E$5)+(D1817*constantes!$D$6)+(Q1817*constantes!$D$8)+(F1817*constantes!$D$9)</f>
        <v>27.096901467936021</v>
      </c>
      <c r="V1817" s="5">
        <f t="shared" si="397"/>
        <v>0.23803133336139903</v>
      </c>
      <c r="W1817" s="5">
        <f t="shared" si="398"/>
        <v>0.31854629924113587</v>
      </c>
      <c r="X1817" s="6">
        <f t="shared" si="399"/>
        <v>0.10596180340270855</v>
      </c>
      <c r="Y1817" s="6">
        <f t="shared" si="400"/>
        <v>0.14495307031031823</v>
      </c>
      <c r="AA1817">
        <f>(O1817*constantes!$B$4)+(LN(110)*constantes!$B$5)+(LN(22)*constantes!$B$8)+(F1817*constantes!$B$9)</f>
        <v>23.756109717441312</v>
      </c>
      <c r="AB1817">
        <f t="shared" si="401"/>
        <v>9.7348342413305922E-2</v>
      </c>
      <c r="AC1817">
        <f>(O1817*constantes!$D$4)+(LN(110)*constantes!$D$5)+(LN(22)*constantes!$D$8)+(F1817*constantes!$D$9)</f>
        <v>25.803749193387144</v>
      </c>
      <c r="AD1817" s="7">
        <f t="shared" si="402"/>
        <v>4.2061248414153263E-2</v>
      </c>
      <c r="AF1817">
        <f>(O1817*constantes!$B$4)+(LN(125)*constantes!$B$5)+(LN(22.5)*constantes!$B$8)+(F1817*constantes!$B$9)</f>
        <v>24.011066654195705</v>
      </c>
      <c r="AG1817">
        <f t="shared" si="403"/>
        <v>0.12380054983513455</v>
      </c>
      <c r="AH1817">
        <f>(O1817*constantes!$D$4)+(LN(125)*constantes!$D$5)+(LN(22.5)*constantes!$D$8)+(F1817*constantes!$D$9)</f>
        <v>26.174822209995376</v>
      </c>
      <c r="AI1817">
        <f t="shared" si="404"/>
        <v>6.0378388617794876E-2</v>
      </c>
    </row>
    <row r="1818" spans="1:35" x14ac:dyDescent="0.25">
      <c r="A1818" s="11">
        <v>1817</v>
      </c>
      <c r="B1818">
        <v>0</v>
      </c>
      <c r="C1818">
        <v>55</v>
      </c>
      <c r="D1818">
        <v>0</v>
      </c>
      <c r="E1818">
        <v>1</v>
      </c>
      <c r="F1818">
        <v>0</v>
      </c>
      <c r="G1818">
        <v>141</v>
      </c>
      <c r="H1818">
        <v>23.48</v>
      </c>
      <c r="I1818">
        <f>IF(AND(B1818=1,E1818=0),V1818,IF(AND(B1818=1,E1818=1),W1818,IF(AND(B1818=0,E1818=0),X1818,IF(AND(B1818=0,E1818=1),Y1818,ERROR))))</f>
        <v>0.10815422367635674</v>
      </c>
      <c r="K1818">
        <f t="shared" si="392"/>
        <v>5.4942946453026109E-2</v>
      </c>
      <c r="L1818">
        <f t="shared" si="393"/>
        <v>3.8241136753246696E-2</v>
      </c>
      <c r="M1818" s="22" t="str">
        <f t="shared" si="405"/>
        <v>Elevated Risk</v>
      </c>
      <c r="O1818">
        <f t="shared" si="394"/>
        <v>4.0073331852324712</v>
      </c>
      <c r="P1818">
        <f t="shared" si="395"/>
        <v>4.9487598903781684</v>
      </c>
      <c r="Q1818">
        <f t="shared" si="396"/>
        <v>3.1561489949598958</v>
      </c>
      <c r="R1818">
        <f>(O1818*constantes!$B$4)+(P1818*constantes!$B$5)+(D1818*constantes!$B$6)+(Q1818*constantes!$B$8)+(F1818*constantes!$B$9)</f>
        <v>24.157113648478365</v>
      </c>
      <c r="S1818" s="4">
        <f>(O1818*constantes!$B$4)+(P1818*constantes!$C$5)+(D1818*constantes!$B$6)+(Q1818*constantes!$B$8)+(F1818*constantes!$B$9)</f>
        <v>24.511642807025055</v>
      </c>
      <c r="T1818">
        <f>(O1818*constantes!$D$4)+(P1818*constantes!$D$5)+(D1818*constantes!$D$6)+(Q1818*constantes!$D$8)+(F1818*constantes!$D$9)</f>
        <v>26.438231467257424</v>
      </c>
      <c r="U1818">
        <f>(O1818*constantes!$D$4)+(P1818*constantes!$E$5)+(D1818*constantes!$D$6)+(Q1818*constantes!$D$8)+(F1818*constantes!$D$9)</f>
        <v>26.783456957210205</v>
      </c>
      <c r="V1818" s="5">
        <f t="shared" si="397"/>
        <v>0.14182222788602339</v>
      </c>
      <c r="W1818" s="5">
        <f t="shared" si="398"/>
        <v>0.19589313822813892</v>
      </c>
      <c r="X1818" s="6">
        <f t="shared" si="399"/>
        <v>7.7848804041776964E-2</v>
      </c>
      <c r="Y1818" s="6">
        <f t="shared" si="400"/>
        <v>0.10815422367635674</v>
      </c>
      <c r="AA1818">
        <f>(O1818*constantes!$B$4)+(LN(110)*constantes!$B$5)+(LN(22)*constantes!$B$8)+(F1818*constantes!$B$9)</f>
        <v>23.644920755024344</v>
      </c>
      <c r="AB1818">
        <f t="shared" si="401"/>
        <v>8.7567364830949512E-2</v>
      </c>
      <c r="AC1818">
        <f>(O1818*constantes!$D$4)+(LN(110)*constantes!$D$5)+(LN(22)*constantes!$D$8)+(F1818*constantes!$D$9)</f>
        <v>25.706557790361106</v>
      </c>
      <c r="AD1818" s="7">
        <f t="shared" si="402"/>
        <v>3.8241136753246696E-2</v>
      </c>
      <c r="AF1818">
        <f>(O1818*constantes!$B$4)+(LN(125)*constantes!$B$5)+(LN(22.5)*constantes!$B$8)+(F1818*constantes!$B$9)</f>
        <v>23.899877691778737</v>
      </c>
      <c r="AG1818">
        <f t="shared" si="403"/>
        <v>0.11152976090806932</v>
      </c>
      <c r="AH1818">
        <f>(O1818*constantes!$D$4)+(LN(125)*constantes!$D$5)+(LN(22.5)*constantes!$D$8)+(F1818*constantes!$D$9)</f>
        <v>26.077630806969339</v>
      </c>
      <c r="AI1818">
        <f t="shared" si="404"/>
        <v>5.4942946453026109E-2</v>
      </c>
    </row>
    <row r="1819" spans="1:35" x14ac:dyDescent="0.25">
      <c r="A1819" s="11">
        <v>1818</v>
      </c>
      <c r="B1819">
        <v>0</v>
      </c>
      <c r="C1819">
        <v>38</v>
      </c>
      <c r="D1819">
        <v>0</v>
      </c>
      <c r="E1819">
        <v>0</v>
      </c>
      <c r="F1819">
        <v>0</v>
      </c>
      <c r="G1819">
        <v>102.5</v>
      </c>
      <c r="H1819">
        <v>22.58</v>
      </c>
      <c r="I1819">
        <f>IF(AND(B1819=1,E1819=0),V1819,IF(AND(B1819=1,E1819=1),W1819,IF(AND(B1819=0,E1819=0),X1819,IF(AND(B1819=0,E1819=1),Y1819,ERROR))))</f>
        <v>1.1775051494429922E-2</v>
      </c>
      <c r="K1819">
        <f t="shared" si="392"/>
        <v>2.0450275544260377E-2</v>
      </c>
      <c r="L1819">
        <f t="shared" si="393"/>
        <v>1.4155691081518817E-2</v>
      </c>
      <c r="M1819" s="22" t="str">
        <f t="shared" si="405"/>
        <v>OPTIMAL</v>
      </c>
      <c r="O1819">
        <f t="shared" si="394"/>
        <v>3.6375861597263857</v>
      </c>
      <c r="P1819">
        <f t="shared" si="395"/>
        <v>4.6298627985784631</v>
      </c>
      <c r="Q1819">
        <f t="shared" si="396"/>
        <v>3.1170645587215158</v>
      </c>
      <c r="R1819">
        <f>(O1819*constantes!$B$4)+(P1819*constantes!$B$5)+(D1819*constantes!$B$6)+(Q1819*constantes!$B$8)+(F1819*constantes!$B$9)</f>
        <v>22.383541362386442</v>
      </c>
      <c r="S1819" s="4">
        <f>(O1819*constantes!$B$4)+(P1819*constantes!$C$5)+(D1819*constantes!$B$6)+(Q1819*constantes!$B$8)+(F1819*constantes!$B$9)</f>
        <v>22.715224733276603</v>
      </c>
      <c r="T1819">
        <f>(O1819*constantes!$D$4)+(P1819*constantes!$D$5)+(D1819*constantes!$D$6)+(Q1819*constantes!$D$8)+(F1819*constantes!$D$9)</f>
        <v>24.515113192042396</v>
      </c>
      <c r="U1819">
        <f>(O1819*constantes!$D$4)+(P1819*constantes!$E$5)+(D1819*constantes!$D$6)+(Q1819*constantes!$D$8)+(F1819*constantes!$D$9)</f>
        <v>24.838092420871227</v>
      </c>
      <c r="V1819" s="5">
        <f t="shared" si="397"/>
        <v>2.5624487149000341E-2</v>
      </c>
      <c r="W1819" s="5">
        <f t="shared" si="398"/>
        <v>3.5522039361291169E-2</v>
      </c>
      <c r="X1819" s="6">
        <f t="shared" si="399"/>
        <v>1.1775051494429922E-2</v>
      </c>
      <c r="Y1819" s="6">
        <f t="shared" si="400"/>
        <v>1.6227538214024118E-2</v>
      </c>
      <c r="AA1819">
        <f>(O1819*constantes!$B$4)+(LN(110)*constantes!$B$5)+(LN(22)*constantes!$B$8)+(F1819*constantes!$B$9)</f>
        <v>22.493913054504919</v>
      </c>
      <c r="AB1819">
        <f t="shared" si="401"/>
        <v>2.8571578401445974E-2</v>
      </c>
      <c r="AC1819">
        <f>(O1819*constantes!$D$4)+(LN(110)*constantes!$D$5)+(LN(22)*constantes!$D$8)+(F1819*constantes!$D$9)</f>
        <v>24.700450251667263</v>
      </c>
      <c r="AD1819" s="7">
        <f t="shared" si="402"/>
        <v>1.4155691081518817E-2</v>
      </c>
      <c r="AF1819">
        <f>(O1819*constantes!$B$4)+(LN(125)*constantes!$B$5)+(LN(22.5)*constantes!$B$8)+(F1819*constantes!$B$9)</f>
        <v>22.748869991259316</v>
      </c>
      <c r="AG1819">
        <f t="shared" si="403"/>
        <v>3.6714933714987352E-2</v>
      </c>
      <c r="AH1819">
        <f>(O1819*constantes!$D$4)+(LN(125)*constantes!$D$5)+(LN(22.5)*constantes!$D$8)+(F1819*constantes!$D$9)</f>
        <v>25.071523268275495</v>
      </c>
      <c r="AI1819">
        <f t="shared" si="404"/>
        <v>2.0450275544260377E-2</v>
      </c>
    </row>
    <row r="1820" spans="1:35" x14ac:dyDescent="0.25">
      <c r="A1820" s="11">
        <v>1819</v>
      </c>
      <c r="B1820">
        <v>1</v>
      </c>
      <c r="C1820">
        <v>39</v>
      </c>
      <c r="D1820">
        <v>0</v>
      </c>
      <c r="E1820">
        <v>1</v>
      </c>
      <c r="F1820">
        <v>0</v>
      </c>
      <c r="G1820">
        <v>124.5</v>
      </c>
      <c r="H1820">
        <v>28.41</v>
      </c>
      <c r="I1820">
        <f>IF(AND(B1820=1,E1820=0),V1820,IF(AND(B1820=1,E1820=1),W1820,IF(AND(B1820=0,E1820=0),X1820,IF(AND(B1820=0,E1820=1),Y1820,ERROR))))</f>
        <v>6.6137983631019193E-2</v>
      </c>
      <c r="K1820">
        <f t="shared" si="392"/>
        <v>3.974481175054656E-2</v>
      </c>
      <c r="L1820">
        <f t="shared" si="393"/>
        <v>3.0940270522043956E-2</v>
      </c>
      <c r="M1820" s="22" t="str">
        <f t="shared" si="405"/>
        <v>Elevated Risk</v>
      </c>
      <c r="O1820">
        <f t="shared" si="394"/>
        <v>3.6635616461296463</v>
      </c>
      <c r="P1820">
        <f t="shared" si="395"/>
        <v>4.824305715904762</v>
      </c>
      <c r="Q1820">
        <f t="shared" si="396"/>
        <v>3.3467411958660964</v>
      </c>
      <c r="R1820">
        <f>(O1820*constantes!$B$4)+(P1820*constantes!$B$5)+(D1820*constantes!$B$6)+(Q1820*constantes!$B$8)+(F1820*constantes!$B$9)</f>
        <v>23.007189927243118</v>
      </c>
      <c r="S1820" s="4">
        <f>(O1820*constantes!$B$4)+(P1820*constantes!$C$5)+(D1820*constantes!$B$6)+(Q1820*constantes!$B$8)+(F1820*constantes!$B$9)</f>
        <v>23.352803188730533</v>
      </c>
      <c r="T1820">
        <f>(O1820*constantes!$D$4)+(P1820*constantes!$D$5)+(D1820*constantes!$D$6)+(Q1820*constantes!$D$8)+(F1820*constantes!$D$9)</f>
        <v>25.250166916146203</v>
      </c>
      <c r="U1820">
        <f>(O1820*constantes!$D$4)+(P1820*constantes!$E$5)+(D1820*constantes!$D$6)+(Q1820*constantes!$D$8)+(F1820*constantes!$D$9)</f>
        <v>25.586710482887721</v>
      </c>
      <c r="V1820" s="5">
        <f t="shared" si="397"/>
        <v>4.7277297135691954E-2</v>
      </c>
      <c r="W1820" s="5">
        <f t="shared" si="398"/>
        <v>6.6137983631019193E-2</v>
      </c>
      <c r="X1820" s="6">
        <f t="shared" si="399"/>
        <v>2.440106864886693E-2</v>
      </c>
      <c r="Y1820" s="6">
        <f t="shared" si="400"/>
        <v>3.3996342241839783E-2</v>
      </c>
      <c r="AA1820">
        <f>(O1820*constantes!$B$4)+(LN(110)*constantes!$B$5)+(LN(22)*constantes!$B$8)+(F1820*constantes!$B$9)</f>
        <v>22.574773704658814</v>
      </c>
      <c r="AB1820">
        <f t="shared" si="401"/>
        <v>3.0940270522043956E-2</v>
      </c>
      <c r="AC1820">
        <f>(O1820*constantes!$D$4)+(LN(110)*constantes!$D$5)+(LN(22)*constantes!$D$8)+(F1820*constantes!$D$9)</f>
        <v>24.771131368454586</v>
      </c>
      <c r="AD1820" s="7">
        <f t="shared" si="402"/>
        <v>1.5184528759381921E-2</v>
      </c>
      <c r="AF1820">
        <f>(O1820*constantes!$B$4)+(LN(125)*constantes!$B$5)+(LN(22.5)*constantes!$B$8)+(F1820*constantes!$B$9)</f>
        <v>22.829730641413207</v>
      </c>
      <c r="AG1820">
        <f t="shared" si="403"/>
        <v>3.974481175054656E-2</v>
      </c>
      <c r="AH1820">
        <f>(O1820*constantes!$D$4)+(LN(125)*constantes!$D$5)+(LN(22.5)*constantes!$D$8)+(F1820*constantes!$D$9)</f>
        <v>25.142204385062819</v>
      </c>
      <c r="AI1820">
        <f t="shared" si="404"/>
        <v>2.1931490638549711E-2</v>
      </c>
    </row>
    <row r="1821" spans="1:35" x14ac:dyDescent="0.25">
      <c r="A1821" s="11">
        <v>1820</v>
      </c>
      <c r="B1821">
        <v>0</v>
      </c>
      <c r="C1821">
        <v>63</v>
      </c>
      <c r="D1821">
        <v>1</v>
      </c>
      <c r="E1821">
        <v>1</v>
      </c>
      <c r="F1821">
        <v>0</v>
      </c>
      <c r="G1821">
        <v>163</v>
      </c>
      <c r="H1821">
        <v>24.38</v>
      </c>
      <c r="I1821">
        <f>IF(AND(B1821=1,E1821=0),V1821,IF(AND(B1821=1,E1821=1),W1821,IF(AND(B1821=0,E1821=0),X1821,IF(AND(B1821=0,E1821=1),Y1821,ERROR))))</f>
        <v>0.37880172294869263</v>
      </c>
      <c r="K1821">
        <f t="shared" si="392"/>
        <v>7.8518559479420769E-2</v>
      </c>
      <c r="L1821">
        <f t="shared" si="393"/>
        <v>5.4860361374715505E-2</v>
      </c>
      <c r="M1821" s="22" t="str">
        <f t="shared" si="405"/>
        <v>'&gt;30%</v>
      </c>
      <c r="O1821">
        <f t="shared" si="394"/>
        <v>4.1431347263915326</v>
      </c>
      <c r="P1821">
        <f t="shared" si="395"/>
        <v>5.0937502008067623</v>
      </c>
      <c r="Q1821">
        <f t="shared" si="396"/>
        <v>3.1937631240531252</v>
      </c>
      <c r="R1821">
        <f>(O1821*constantes!$B$4)+(P1821*constantes!$B$5)+(D1821*constantes!$B$6)+(Q1821*constantes!$B$8)+(F1821*constantes!$B$9)</f>
        <v>25.588176392235994</v>
      </c>
      <c r="S1821" s="4">
        <f>(O1821*constantes!$B$4)+(P1821*constantes!$C$5)+(D1821*constantes!$B$6)+(Q1821*constantes!$B$8)+(F1821*constantes!$B$9)</f>
        <v>25.953092656621791</v>
      </c>
      <c r="T1821">
        <f>(O1821*constantes!$D$4)+(P1821*constantes!$D$5)+(D1821*constantes!$D$6)+(Q1821*constantes!$D$8)+(F1821*constantes!$D$9)</f>
        <v>27.853511884465718</v>
      </c>
      <c r="U1821">
        <f>(O1821*constantes!$D$4)+(P1821*constantes!$E$5)+(D1821*constantes!$D$6)+(Q1821*constantes!$D$8)+(F1821*constantes!$D$9)</f>
        <v>28.208851898474002</v>
      </c>
      <c r="V1821" s="5">
        <f t="shared" si="397"/>
        <v>0.47259502283575705</v>
      </c>
      <c r="W1821" s="5">
        <f t="shared" si="398"/>
        <v>0.60209593442632192</v>
      </c>
      <c r="X1821" s="6">
        <f t="shared" si="399"/>
        <v>0.28374473967658742</v>
      </c>
      <c r="Y1821" s="6">
        <f t="shared" si="400"/>
        <v>0.37880172294869263</v>
      </c>
      <c r="AA1821">
        <f>(O1821*constantes!$B$4)+(LN(110)*constantes!$B$5)+(LN(22)*constantes!$B$8)+(F1821*constantes!$B$9)</f>
        <v>24.067665520590854</v>
      </c>
      <c r="AB1821">
        <f t="shared" si="401"/>
        <v>0.13051783749446544</v>
      </c>
      <c r="AC1821">
        <f>(O1821*constantes!$D$4)+(LN(110)*constantes!$D$5)+(LN(22)*constantes!$D$8)+(F1821*constantes!$D$9)</f>
        <v>26.076083289962796</v>
      </c>
      <c r="AD1821" s="7">
        <f t="shared" si="402"/>
        <v>5.4860361374715505E-2</v>
      </c>
      <c r="AF1821">
        <f>(O1821*constantes!$B$4)+(LN(125)*constantes!$B$5)+(LN(22.5)*constantes!$B$8)+(F1821*constantes!$B$9)</f>
        <v>24.322622457345251</v>
      </c>
      <c r="AG1821">
        <f t="shared" si="403"/>
        <v>0.16512470507308763</v>
      </c>
      <c r="AH1821">
        <f>(O1821*constantes!$D$4)+(LN(125)*constantes!$D$5)+(LN(22.5)*constantes!$D$8)+(F1821*constantes!$D$9)</f>
        <v>26.447156306571028</v>
      </c>
      <c r="AI1821">
        <f t="shared" si="404"/>
        <v>7.8518559479420769E-2</v>
      </c>
    </row>
    <row r="1822" spans="1:35" x14ac:dyDescent="0.25">
      <c r="A1822" s="11">
        <v>1821</v>
      </c>
      <c r="B1822">
        <v>0</v>
      </c>
      <c r="C1822">
        <v>46</v>
      </c>
      <c r="D1822">
        <v>0</v>
      </c>
      <c r="E1822">
        <v>0</v>
      </c>
      <c r="F1822">
        <v>0</v>
      </c>
      <c r="G1822">
        <v>115</v>
      </c>
      <c r="H1822">
        <v>30</v>
      </c>
      <c r="I1822">
        <f>IF(AND(B1822=1,E1822=0),V1822,IF(AND(B1822=1,E1822=1),W1822,IF(AND(B1822=0,E1822=0),X1822,IF(AND(B1822=0,E1822=1),Y1822,ERROR))))</f>
        <v>3.1338244511753266E-2</v>
      </c>
      <c r="K1822">
        <f t="shared" si="392"/>
        <v>3.4153313573738631E-2</v>
      </c>
      <c r="L1822">
        <f t="shared" si="393"/>
        <v>2.3692217580876362E-2</v>
      </c>
      <c r="M1822" s="22" t="str">
        <f t="shared" si="405"/>
        <v>NORMAL</v>
      </c>
      <c r="O1822">
        <f t="shared" si="394"/>
        <v>3.8286413964890951</v>
      </c>
      <c r="P1822">
        <f t="shared" si="395"/>
        <v>4.7449321283632502</v>
      </c>
      <c r="Q1822">
        <f t="shared" si="396"/>
        <v>3.4011973816621555</v>
      </c>
      <c r="R1822">
        <f>(O1822*constantes!$B$4)+(P1822*constantes!$B$5)+(D1822*constantes!$B$6)+(Q1822*constantes!$B$8)+(F1822*constantes!$B$9)</f>
        <v>23.417003462559101</v>
      </c>
      <c r="S1822" s="4">
        <f>(O1822*constantes!$B$4)+(P1822*constantes!$C$5)+(D1822*constantes!$B$6)+(Q1822*constantes!$B$8)+(F1822*constantes!$B$9)</f>
        <v>23.756930400235042</v>
      </c>
      <c r="T1822">
        <f>(O1822*constantes!$D$4)+(P1822*constantes!$D$5)+(D1822*constantes!$D$6)+(Q1822*constantes!$D$8)+(F1822*constantes!$D$9)</f>
        <v>25.503930439313628</v>
      </c>
      <c r="U1822">
        <f>(O1822*constantes!$D$4)+(P1822*constantes!$E$5)+(D1822*constantes!$D$6)+(Q1822*constantes!$D$8)+(F1822*constantes!$D$9)</f>
        <v>25.834936904588247</v>
      </c>
      <c r="V1822" s="5">
        <f t="shared" si="397"/>
        <v>7.0365400857435589E-2</v>
      </c>
      <c r="W1822" s="5">
        <f t="shared" si="398"/>
        <v>9.742424107965586E-2</v>
      </c>
      <c r="X1822" s="6">
        <f t="shared" si="399"/>
        <v>3.1338244511753266E-2</v>
      </c>
      <c r="Y1822" s="6">
        <f t="shared" si="400"/>
        <v>4.3364401623129045E-2</v>
      </c>
      <c r="AA1822">
        <f>(O1822*constantes!$B$4)+(LN(110)*constantes!$B$5)+(LN(22)*constantes!$B$8)+(F1822*constantes!$B$9)</f>
        <v>23.088660364337766</v>
      </c>
      <c r="AB1822">
        <f t="shared" si="401"/>
        <v>5.1185816914687488E-2</v>
      </c>
      <c r="AC1822">
        <f>(O1822*constantes!$D$4)+(LN(110)*constantes!$D$5)+(LN(22)*constantes!$D$8)+(F1822*constantes!$D$9)</f>
        <v>25.220324924765169</v>
      </c>
      <c r="AD1822" s="7">
        <f t="shared" si="402"/>
        <v>2.3692217580876362E-2</v>
      </c>
      <c r="AF1822">
        <f>(O1822*constantes!$B$4)+(LN(125)*constantes!$B$5)+(LN(22.5)*constantes!$B$8)+(F1822*constantes!$B$9)</f>
        <v>23.343617301092156</v>
      </c>
      <c r="AG1822">
        <f t="shared" si="403"/>
        <v>6.5553501255932511E-2</v>
      </c>
      <c r="AH1822">
        <f>(O1822*constantes!$D$4)+(LN(125)*constantes!$D$5)+(LN(22.5)*constantes!$D$8)+(F1822*constantes!$D$9)</f>
        <v>25.591397941373401</v>
      </c>
      <c r="AI1822">
        <f t="shared" si="404"/>
        <v>3.4153313573738631E-2</v>
      </c>
    </row>
    <row r="1823" spans="1:35" x14ac:dyDescent="0.25">
      <c r="A1823" s="11">
        <v>1822</v>
      </c>
      <c r="B1823">
        <v>0</v>
      </c>
      <c r="C1823">
        <v>41</v>
      </c>
      <c r="D1823">
        <v>1</v>
      </c>
      <c r="E1823">
        <v>0</v>
      </c>
      <c r="F1823">
        <v>0</v>
      </c>
      <c r="G1823">
        <v>122.5</v>
      </c>
      <c r="H1823">
        <v>20.79</v>
      </c>
      <c r="I1823">
        <f>IF(AND(B1823=1,E1823=0),V1823,IF(AND(B1823=1,E1823=1),W1823,IF(AND(B1823=0,E1823=0),X1823,IF(AND(B1823=0,E1823=1),Y1823,ERROR))))</f>
        <v>4.1895997228721171E-2</v>
      </c>
      <c r="K1823">
        <f t="shared" si="392"/>
        <v>2.5088146116023613E-2</v>
      </c>
      <c r="L1823">
        <f t="shared" si="393"/>
        <v>1.7378724267438583E-2</v>
      </c>
      <c r="M1823" s="22" t="str">
        <f t="shared" si="405"/>
        <v>Elevated Risk</v>
      </c>
      <c r="O1823">
        <f t="shared" si="394"/>
        <v>3.713572066704308</v>
      </c>
      <c r="P1823">
        <f t="shared" si="395"/>
        <v>4.808111029984782</v>
      </c>
      <c r="Q1823">
        <f t="shared" si="396"/>
        <v>3.0344721018699214</v>
      </c>
      <c r="R1823">
        <f>(O1823*constantes!$B$4)+(P1823*constantes!$B$5)+(D1823*constantes!$B$6)+(Q1823*constantes!$B$8)+(F1823*constantes!$B$9)</f>
        <v>23.594800358471431</v>
      </c>
      <c r="S1823" s="4">
        <f>(O1823*constantes!$B$4)+(P1823*constantes!$C$5)+(D1823*constantes!$B$6)+(Q1823*constantes!$B$8)+(F1823*constantes!$B$9)</f>
        <v>23.939253432659541</v>
      </c>
      <c r="T1823">
        <f>(O1823*constantes!$D$4)+(P1823*constantes!$D$5)+(D1823*constantes!$D$6)+(Q1823*constantes!$D$8)+(F1823*constantes!$D$9)</f>
        <v>25.799727002982586</v>
      </c>
      <c r="U1823">
        <f>(O1823*constantes!$D$4)+(P1823*constantes!$E$5)+(D1823*constantes!$D$6)+(Q1823*constantes!$D$8)+(F1823*constantes!$D$9)</f>
        <v>26.135140828434324</v>
      </c>
      <c r="V1823" s="5">
        <f t="shared" si="397"/>
        <v>8.3470606611046883E-2</v>
      </c>
      <c r="W1823" s="5">
        <f t="shared" si="398"/>
        <v>0.11573930872165783</v>
      </c>
      <c r="X1823" s="6">
        <f t="shared" si="399"/>
        <v>4.1895997228721171E-2</v>
      </c>
      <c r="Y1823" s="6">
        <f t="shared" si="400"/>
        <v>5.8099030105976834E-2</v>
      </c>
      <c r="AA1823">
        <f>(O1823*constantes!$B$4)+(LN(110)*constantes!$B$5)+(LN(22)*constantes!$B$8)+(F1823*constantes!$B$9)</f>
        <v>22.730454143490913</v>
      </c>
      <c r="AB1823">
        <f t="shared" si="401"/>
        <v>3.6057212319339005E-2</v>
      </c>
      <c r="AC1823">
        <f>(O1823*constantes!$D$4)+(LN(110)*constantes!$D$5)+(LN(22)*constantes!$D$8)+(F1823*constantes!$D$9)</f>
        <v>24.907213223567677</v>
      </c>
      <c r="AD1823" s="7">
        <f t="shared" si="402"/>
        <v>1.7378724267438583E-2</v>
      </c>
      <c r="AF1823">
        <f>(O1823*constantes!$B$4)+(LN(125)*constantes!$B$5)+(LN(22.5)*constantes!$B$8)+(F1823*constantes!$B$9)</f>
        <v>22.985411080245306</v>
      </c>
      <c r="AG1823">
        <f t="shared" si="403"/>
        <v>4.62827295767122E-2</v>
      </c>
      <c r="AH1823">
        <f>(O1823*constantes!$D$4)+(LN(125)*constantes!$D$5)+(LN(22.5)*constantes!$D$8)+(F1823*constantes!$D$9)</f>
        <v>25.278286240175909</v>
      </c>
      <c r="AI1823">
        <f t="shared" si="404"/>
        <v>2.5088146116023613E-2</v>
      </c>
    </row>
    <row r="1824" spans="1:35" x14ac:dyDescent="0.25">
      <c r="A1824" s="11">
        <v>1823</v>
      </c>
      <c r="B1824">
        <v>0</v>
      </c>
      <c r="C1824">
        <v>49</v>
      </c>
      <c r="D1824">
        <v>0</v>
      </c>
      <c r="E1824">
        <v>0</v>
      </c>
      <c r="F1824">
        <v>0</v>
      </c>
      <c r="G1824">
        <v>128</v>
      </c>
      <c r="H1824">
        <v>24.87</v>
      </c>
      <c r="I1824">
        <f>IF(AND(B1824=1,E1824=0),V1824,IF(AND(B1824=1,E1824=1),W1824,IF(AND(B1824=0,E1824=0),X1824,IF(AND(B1824=0,E1824=1),Y1824,ERROR))))</f>
        <v>4.5371515264946982E-2</v>
      </c>
      <c r="K1824">
        <f t="shared" si="392"/>
        <v>4.0428513799347532E-2</v>
      </c>
      <c r="L1824">
        <f t="shared" si="393"/>
        <v>2.8073382189004015E-2</v>
      </c>
      <c r="M1824" s="22" t="str">
        <f t="shared" si="405"/>
        <v>Elevated Risk</v>
      </c>
      <c r="O1824">
        <f t="shared" si="394"/>
        <v>3.8918202981106265</v>
      </c>
      <c r="P1824">
        <f t="shared" si="395"/>
        <v>4.8520302639196169</v>
      </c>
      <c r="Q1824">
        <f t="shared" si="396"/>
        <v>3.2136622578153133</v>
      </c>
      <c r="R1824">
        <f>(O1824*constantes!$B$4)+(P1824*constantes!$B$5)+(D1824*constantes!$B$6)+(Q1824*constantes!$B$8)+(F1824*constantes!$B$9)</f>
        <v>23.663680245326706</v>
      </c>
      <c r="S1824" s="4">
        <f>(O1824*constantes!$B$4)+(P1824*constantes!$C$5)+(D1824*constantes!$B$6)+(Q1824*constantes!$B$8)+(F1824*constantes!$B$9)</f>
        <v>24.011279693433906</v>
      </c>
      <c r="T1824">
        <f>(O1824*constantes!$D$4)+(P1824*constantes!$D$5)+(D1824*constantes!$D$6)+(Q1824*constantes!$D$8)+(F1824*constantes!$D$9)</f>
        <v>25.881224737570093</v>
      </c>
      <c r="U1824">
        <f>(O1824*constantes!$D$4)+(P1824*constantes!$E$5)+(D1824*constantes!$D$6)+(Q1824*constantes!$D$8)+(F1824*constantes!$D$9)</f>
        <v>26.219702368781125</v>
      </c>
      <c r="V1824" s="5">
        <f t="shared" si="397"/>
        <v>8.9149395604215864E-2</v>
      </c>
      <c r="W1824" s="5">
        <f t="shared" si="398"/>
        <v>0.12382522202993318</v>
      </c>
      <c r="X1824" s="6">
        <f t="shared" si="399"/>
        <v>4.5371515264946982E-2</v>
      </c>
      <c r="Y1824" s="6">
        <f t="shared" si="400"/>
        <v>6.3060665799988258E-2</v>
      </c>
      <c r="AA1824">
        <f>(O1824*constantes!$B$4)+(LN(110)*constantes!$B$5)+(LN(22)*constantes!$B$8)+(F1824*constantes!$B$9)</f>
        <v>23.285333757929525</v>
      </c>
      <c r="AB1824">
        <f t="shared" si="401"/>
        <v>6.1959526107751905E-2</v>
      </c>
      <c r="AC1824">
        <f>(O1824*constantes!$D$4)+(LN(110)*constantes!$D$5)+(LN(22)*constantes!$D$8)+(F1824*constantes!$D$9)</f>
        <v>25.39223913860047</v>
      </c>
      <c r="AD1824" s="7">
        <f t="shared" si="402"/>
        <v>2.8073382189004015E-2</v>
      </c>
      <c r="AF1824">
        <f>(O1824*constantes!$B$4)+(LN(125)*constantes!$B$5)+(LN(22.5)*constantes!$B$8)+(F1824*constantes!$B$9)</f>
        <v>23.540290694683922</v>
      </c>
      <c r="AG1824">
        <f t="shared" si="403"/>
        <v>7.9222803135090225E-2</v>
      </c>
      <c r="AH1824">
        <f>(O1824*constantes!$D$4)+(LN(125)*constantes!$D$5)+(LN(22.5)*constantes!$D$8)+(F1824*constantes!$D$9)</f>
        <v>25.763312155208702</v>
      </c>
      <c r="AI1824">
        <f t="shared" si="404"/>
        <v>4.0428513799347532E-2</v>
      </c>
    </row>
    <row r="1825" spans="1:35" x14ac:dyDescent="0.25">
      <c r="A1825" s="11">
        <v>1824</v>
      </c>
      <c r="B1825">
        <v>0</v>
      </c>
      <c r="C1825">
        <v>61</v>
      </c>
      <c r="D1825">
        <v>1</v>
      </c>
      <c r="E1825">
        <v>1</v>
      </c>
      <c r="F1825">
        <v>0</v>
      </c>
      <c r="G1825">
        <v>154</v>
      </c>
      <c r="H1825">
        <v>22.91</v>
      </c>
      <c r="I1825">
        <f>IF(AND(B1825=1,E1825=0),V1825,IF(AND(B1825=1,E1825=1),W1825,IF(AND(B1825=0,E1825=0),X1825,IF(AND(B1825=0,E1825=1),Y1825,ERROR))))</f>
        <v>0.30137719343455915</v>
      </c>
      <c r="K1825">
        <f t="shared" si="392"/>
        <v>7.2164067569494672E-2</v>
      </c>
      <c r="L1825">
        <f t="shared" si="393"/>
        <v>5.0368025874669486E-2</v>
      </c>
      <c r="M1825" s="22" t="str">
        <f t="shared" si="405"/>
        <v>'&gt;30%</v>
      </c>
      <c r="O1825">
        <f t="shared" si="394"/>
        <v>4.1108738641733114</v>
      </c>
      <c r="P1825">
        <f t="shared" si="395"/>
        <v>5.0369526024136295</v>
      </c>
      <c r="Q1825">
        <f t="shared" si="396"/>
        <v>3.1315734964654043</v>
      </c>
      <c r="R1825">
        <f>(O1825*constantes!$B$4)+(P1825*constantes!$B$5)+(D1825*constantes!$B$6)+(Q1825*constantes!$B$8)+(F1825*constantes!$B$9)</f>
        <v>25.333083458695306</v>
      </c>
      <c r="S1825" s="4">
        <f>(O1825*constantes!$B$4)+(P1825*constantes!$C$5)+(D1825*constantes!$B$6)+(Q1825*constantes!$B$8)+(F1825*constantes!$B$9)</f>
        <v>25.693930743132221</v>
      </c>
      <c r="T1825">
        <f>(O1825*constantes!$D$4)+(P1825*constantes!$D$5)+(D1825*constantes!$D$6)+(Q1825*constantes!$D$8)+(F1825*constantes!$D$9)</f>
        <v>27.574166840509331</v>
      </c>
      <c r="U1825">
        <f>(O1825*constantes!$D$4)+(P1825*constantes!$E$5)+(D1825*constantes!$D$6)+(Q1825*constantes!$D$8)+(F1825*constantes!$D$9)</f>
        <v>27.925544654053709</v>
      </c>
      <c r="V1825" s="5">
        <f t="shared" si="397"/>
        <v>0.39087702003221281</v>
      </c>
      <c r="W1825" s="5">
        <f t="shared" si="398"/>
        <v>0.50892282618613061</v>
      </c>
      <c r="X1825" s="6">
        <f t="shared" si="399"/>
        <v>0.22305396891569396</v>
      </c>
      <c r="Y1825" s="6">
        <f t="shared" si="400"/>
        <v>0.30137719343455915</v>
      </c>
      <c r="AA1825">
        <f>(O1825*constantes!$B$4)+(LN(110)*constantes!$B$5)+(LN(22)*constantes!$B$8)+(F1825*constantes!$B$9)</f>
        <v>23.967238746940023</v>
      </c>
      <c r="AB1825">
        <f t="shared" si="401"/>
        <v>0.11882079876600593</v>
      </c>
      <c r="AC1825">
        <f>(O1825*constantes!$D$4)+(LN(110)*constantes!$D$5)+(LN(22)*constantes!$D$8)+(F1825*constantes!$D$9)</f>
        <v>25.98829922560666</v>
      </c>
      <c r="AD1825" s="7">
        <f t="shared" si="402"/>
        <v>5.0368025874669486E-2</v>
      </c>
      <c r="AF1825">
        <f>(O1825*constantes!$B$4)+(LN(125)*constantes!$B$5)+(LN(22.5)*constantes!$B$8)+(F1825*constantes!$B$9)</f>
        <v>24.222195683694412</v>
      </c>
      <c r="AG1825">
        <f t="shared" si="403"/>
        <v>0.15060331820878059</v>
      </c>
      <c r="AH1825">
        <f>(O1825*constantes!$D$4)+(LN(125)*constantes!$D$5)+(LN(22.5)*constantes!$D$8)+(F1825*constantes!$D$9)</f>
        <v>26.359372242214892</v>
      </c>
      <c r="AI1825">
        <f t="shared" si="404"/>
        <v>7.2164067569494672E-2</v>
      </c>
    </row>
    <row r="1826" spans="1:35" x14ac:dyDescent="0.25">
      <c r="A1826" s="11">
        <v>1825</v>
      </c>
      <c r="B1826">
        <v>0</v>
      </c>
      <c r="C1826">
        <v>42</v>
      </c>
      <c r="D1826">
        <v>0</v>
      </c>
      <c r="E1826">
        <v>0</v>
      </c>
      <c r="F1826">
        <v>0</v>
      </c>
      <c r="G1826">
        <v>129</v>
      </c>
      <c r="H1826">
        <v>31.84</v>
      </c>
      <c r="I1826">
        <f>IF(AND(B1826=1,E1826=0),V1826,IF(AND(B1826=1,E1826=1),W1826,IF(AND(B1826=0,E1826=0),X1826,IF(AND(B1826=0,E1826=1),Y1826,ERROR))))</f>
        <v>3.478228681446327E-2</v>
      </c>
      <c r="K1826">
        <f t="shared" si="392"/>
        <v>2.676538428771702E-2</v>
      </c>
      <c r="L1826">
        <f t="shared" si="393"/>
        <v>1.8545470669847686E-2</v>
      </c>
      <c r="M1826" s="22" t="str">
        <f t="shared" si="405"/>
        <v>Elevated Risk</v>
      </c>
      <c r="O1826">
        <f t="shared" si="394"/>
        <v>3.7376696182833684</v>
      </c>
      <c r="P1826">
        <f t="shared" si="395"/>
        <v>4.8598124043616719</v>
      </c>
      <c r="Q1826">
        <f t="shared" si="396"/>
        <v>3.4607233609761821</v>
      </c>
      <c r="R1826">
        <f>(O1826*constantes!$B$4)+(P1826*constantes!$B$5)+(D1826*constantes!$B$6)+(Q1826*constantes!$B$8)+(F1826*constantes!$B$9)</f>
        <v>23.394114468895733</v>
      </c>
      <c r="S1826" s="4">
        <f>(O1826*constantes!$B$4)+(P1826*constantes!$C$5)+(D1826*constantes!$B$6)+(Q1826*constantes!$B$8)+(F1826*constantes!$B$9)</f>
        <v>23.742271429544203</v>
      </c>
      <c r="T1826">
        <f>(O1826*constantes!$D$4)+(P1826*constantes!$D$5)+(D1826*constantes!$D$6)+(Q1826*constantes!$D$8)+(F1826*constantes!$D$9)</f>
        <v>25.609970396874388</v>
      </c>
      <c r="U1826">
        <f>(O1826*constantes!$D$4)+(P1826*constantes!$E$5)+(D1826*constantes!$D$6)+(Q1826*constantes!$D$8)+(F1826*constantes!$D$9)</f>
        <v>25.94899091020266</v>
      </c>
      <c r="V1826" s="5">
        <f t="shared" si="397"/>
        <v>6.8829216097600954E-2</v>
      </c>
      <c r="W1826" s="5">
        <f t="shared" si="398"/>
        <v>9.6076933025232014E-2</v>
      </c>
      <c r="X1826" s="6">
        <f t="shared" si="399"/>
        <v>3.478228681446327E-2</v>
      </c>
      <c r="Y1826" s="6">
        <f t="shared" si="400"/>
        <v>4.8474402488110968E-2</v>
      </c>
      <c r="AA1826">
        <f>(O1826*constantes!$B$4)+(LN(110)*constantes!$B$5)+(LN(22)*constantes!$B$8)+(F1826*constantes!$B$9)</f>
        <v>22.805468857654464</v>
      </c>
      <c r="AB1826">
        <f t="shared" si="401"/>
        <v>3.8810869283687155E-2</v>
      </c>
      <c r="AC1826">
        <f>(O1826*constantes!$D$4)+(LN(110)*constantes!$D$5)+(LN(22)*constantes!$D$8)+(F1826*constantes!$D$9)</f>
        <v>24.972784348242914</v>
      </c>
      <c r="AD1826" s="7">
        <f t="shared" si="402"/>
        <v>1.8545470669847686E-2</v>
      </c>
      <c r="AF1826">
        <f>(O1826*constantes!$B$4)+(LN(125)*constantes!$B$5)+(LN(22.5)*constantes!$B$8)+(F1826*constantes!$B$9)</f>
        <v>23.060425794408857</v>
      </c>
      <c r="AG1826">
        <f t="shared" si="403"/>
        <v>4.9796912096185753E-2</v>
      </c>
      <c r="AH1826">
        <f>(O1826*constantes!$D$4)+(LN(125)*constantes!$D$5)+(LN(22.5)*constantes!$D$8)+(F1826*constantes!$D$9)</f>
        <v>25.343857364851146</v>
      </c>
      <c r="AI1826">
        <f t="shared" si="404"/>
        <v>2.676538428771702E-2</v>
      </c>
    </row>
    <row r="1827" spans="1:35" x14ac:dyDescent="0.25">
      <c r="A1827" s="11">
        <v>1826</v>
      </c>
      <c r="B1827">
        <v>0</v>
      </c>
      <c r="C1827">
        <v>58</v>
      </c>
      <c r="D1827">
        <v>0</v>
      </c>
      <c r="E1827">
        <v>0</v>
      </c>
      <c r="F1827">
        <v>0</v>
      </c>
      <c r="G1827">
        <v>102</v>
      </c>
      <c r="H1827">
        <v>26.98</v>
      </c>
      <c r="I1827">
        <f>IF(AND(B1827=1,E1827=0),V1827,IF(AND(B1827=1,E1827=1),W1827,IF(AND(B1827=0,E1827=0),X1827,IF(AND(B1827=0,E1827=1),Y1827,ERROR))))</f>
        <v>3.9631923381990064E-2</v>
      </c>
      <c r="K1827">
        <f t="shared" si="392"/>
        <v>6.3209991046805025E-2</v>
      </c>
      <c r="L1827">
        <f t="shared" si="393"/>
        <v>4.4054054961770062E-2</v>
      </c>
      <c r="M1827" s="22" t="str">
        <f t="shared" si="405"/>
        <v>OPTIMAL</v>
      </c>
      <c r="O1827">
        <f t="shared" si="394"/>
        <v>4.0604430105464191</v>
      </c>
      <c r="P1827">
        <f t="shared" si="395"/>
        <v>4.6249728132842707</v>
      </c>
      <c r="Q1827">
        <f t="shared" si="396"/>
        <v>3.2950958507796098</v>
      </c>
      <c r="R1827">
        <f>(O1827*constantes!$B$4)+(P1827*constantes!$B$5)+(D1827*constantes!$B$6)+(Q1827*constantes!$B$8)+(F1827*constantes!$B$9)</f>
        <v>23.831944378200518</v>
      </c>
      <c r="S1827" s="4">
        <f>(O1827*constantes!$B$4)+(P1827*constantes!$C$5)+(D1827*constantes!$B$6)+(Q1827*constantes!$B$8)+(F1827*constantes!$B$9)</f>
        <v>24.163277430544206</v>
      </c>
      <c r="T1827">
        <f>(O1827*constantes!$D$4)+(P1827*constantes!$D$5)+(D1827*constantes!$D$6)+(Q1827*constantes!$D$8)+(F1827*constantes!$D$9)</f>
        <v>25.742999692634079</v>
      </c>
      <c r="U1827">
        <f>(O1827*constantes!$D$4)+(P1827*constantes!$E$5)+(D1827*constantes!$D$6)+(Q1827*constantes!$D$8)+(F1827*constantes!$D$9)</f>
        <v>26.06563779608879</v>
      </c>
      <c r="V1827" s="5">
        <f t="shared" si="397"/>
        <v>0.10460249984008874</v>
      </c>
      <c r="W1827" s="5">
        <f t="shared" si="398"/>
        <v>0.14263335853863568</v>
      </c>
      <c r="X1827" s="6">
        <f t="shared" si="399"/>
        <v>3.9631923381990064E-2</v>
      </c>
      <c r="Y1827" s="6">
        <f t="shared" si="400"/>
        <v>5.4306068739522151E-2</v>
      </c>
      <c r="AA1827">
        <f>(O1827*constantes!$B$4)+(LN(110)*constantes!$B$5)+(LN(22)*constantes!$B$8)+(F1827*constantes!$B$9)</f>
        <v>23.81024951683365</v>
      </c>
      <c r="AB1827">
        <f t="shared" si="401"/>
        <v>0.10247681663833785</v>
      </c>
      <c r="AC1827">
        <f>(O1827*constantes!$D$4)+(LN(110)*constantes!$D$5)+(LN(22)*constantes!$D$8)+(F1827*constantes!$D$9)</f>
        <v>25.851073342728132</v>
      </c>
      <c r="AD1827" s="7">
        <f t="shared" si="402"/>
        <v>4.4054054961770062E-2</v>
      </c>
      <c r="AF1827">
        <f>(O1827*constantes!$B$4)+(LN(125)*constantes!$B$5)+(LN(22.5)*constantes!$B$8)+(F1827*constantes!$B$9)</f>
        <v>24.065206453588043</v>
      </c>
      <c r="AG1827">
        <f t="shared" si="403"/>
        <v>0.1302191222428678</v>
      </c>
      <c r="AH1827">
        <f>(O1827*constantes!$D$4)+(LN(125)*constantes!$D$5)+(LN(22.5)*constantes!$D$8)+(F1827*constantes!$D$9)</f>
        <v>26.222146359336364</v>
      </c>
      <c r="AI1827">
        <f t="shared" si="404"/>
        <v>6.3209991046805025E-2</v>
      </c>
    </row>
    <row r="1828" spans="1:35" x14ac:dyDescent="0.25">
      <c r="A1828" s="11">
        <v>1827</v>
      </c>
      <c r="B1828">
        <v>0</v>
      </c>
      <c r="C1828">
        <v>41</v>
      </c>
      <c r="D1828">
        <v>0</v>
      </c>
      <c r="E1828">
        <v>0</v>
      </c>
      <c r="F1828">
        <v>0</v>
      </c>
      <c r="G1828">
        <v>115</v>
      </c>
      <c r="H1828">
        <v>25.03</v>
      </c>
      <c r="I1828">
        <f>IF(AND(B1828=1,E1828=0),V1828,IF(AND(B1828=1,E1828=1),W1828,IF(AND(B1828=0,E1828=0),X1828,IF(AND(B1828=0,E1828=1),Y1828,ERROR))))</f>
        <v>2.0997733771195182E-2</v>
      </c>
      <c r="K1828">
        <f t="shared" si="392"/>
        <v>2.5088146116023613E-2</v>
      </c>
      <c r="L1828">
        <f t="shared" si="393"/>
        <v>1.7378724267438583E-2</v>
      </c>
      <c r="M1828" s="22" t="str">
        <f t="shared" si="405"/>
        <v>NORMAL</v>
      </c>
      <c r="O1828">
        <f t="shared" si="394"/>
        <v>3.713572066704308</v>
      </c>
      <c r="P1828">
        <f t="shared" si="395"/>
        <v>4.7449321283632502</v>
      </c>
      <c r="Q1828">
        <f t="shared" si="396"/>
        <v>3.2200751054436827</v>
      </c>
      <c r="R1828">
        <f>(O1828*constantes!$B$4)+(P1828*constantes!$B$5)+(D1828*constantes!$B$6)+(Q1828*constantes!$B$8)+(F1828*constantes!$B$9)</f>
        <v>22.915208934794528</v>
      </c>
      <c r="S1828" s="4">
        <f>(O1828*constantes!$B$4)+(P1828*constantes!$C$5)+(D1828*constantes!$B$6)+(Q1828*constantes!$B$8)+(F1828*constantes!$B$9)</f>
        <v>23.255135872470476</v>
      </c>
      <c r="T1828">
        <f>(O1828*constantes!$D$4)+(P1828*constantes!$D$5)+(D1828*constantes!$D$6)+(Q1828*constantes!$D$8)+(F1828*constantes!$D$9)</f>
        <v>25.098219974399441</v>
      </c>
      <c r="U1828">
        <f>(O1828*constantes!$D$4)+(P1828*constantes!$E$5)+(D1828*constantes!$D$6)+(Q1828*constantes!$D$8)+(F1828*constantes!$D$9)</f>
        <v>25.429226439674064</v>
      </c>
      <c r="V1828" s="5">
        <f t="shared" si="397"/>
        <v>4.3213839603061133E-2</v>
      </c>
      <c r="W1828" s="5">
        <f t="shared" si="398"/>
        <v>6.0173064387031294E-2</v>
      </c>
      <c r="X1828" s="6">
        <f t="shared" si="399"/>
        <v>2.0997733771195182E-2</v>
      </c>
      <c r="Y1828" s="6">
        <f t="shared" si="400"/>
        <v>2.911563464909539E-2</v>
      </c>
      <c r="AA1828">
        <f>(O1828*constantes!$B$4)+(LN(110)*constantes!$B$5)+(LN(22)*constantes!$B$8)+(F1828*constantes!$B$9)</f>
        <v>22.730454143490913</v>
      </c>
      <c r="AB1828">
        <f t="shared" si="401"/>
        <v>3.6057212319339005E-2</v>
      </c>
      <c r="AC1828">
        <f>(O1828*constantes!$D$4)+(LN(110)*constantes!$D$5)+(LN(22)*constantes!$D$8)+(F1828*constantes!$D$9)</f>
        <v>24.907213223567677</v>
      </c>
      <c r="AD1828" s="7">
        <f t="shared" si="402"/>
        <v>1.7378724267438583E-2</v>
      </c>
      <c r="AF1828">
        <f>(O1828*constantes!$B$4)+(LN(125)*constantes!$B$5)+(LN(22.5)*constantes!$B$8)+(F1828*constantes!$B$9)</f>
        <v>22.985411080245306</v>
      </c>
      <c r="AG1828">
        <f t="shared" si="403"/>
        <v>4.62827295767122E-2</v>
      </c>
      <c r="AH1828">
        <f>(O1828*constantes!$D$4)+(LN(125)*constantes!$D$5)+(LN(22.5)*constantes!$D$8)+(F1828*constantes!$D$9)</f>
        <v>25.278286240175909</v>
      </c>
      <c r="AI1828">
        <f t="shared" si="404"/>
        <v>2.5088146116023613E-2</v>
      </c>
    </row>
    <row r="1829" spans="1:35" x14ac:dyDescent="0.25">
      <c r="A1829" s="11">
        <v>1828</v>
      </c>
      <c r="B1829">
        <v>0</v>
      </c>
      <c r="C1829">
        <v>61</v>
      </c>
      <c r="D1829">
        <v>0</v>
      </c>
      <c r="E1829">
        <v>1</v>
      </c>
      <c r="F1829">
        <v>0</v>
      </c>
      <c r="G1829">
        <v>150</v>
      </c>
      <c r="H1829">
        <v>25.05</v>
      </c>
      <c r="I1829">
        <f>IF(AND(B1829=1,E1829=0),V1829,IF(AND(B1829=1,E1829=1),W1829,IF(AND(B1829=0,E1829=0),X1829,IF(AND(B1829=0,E1829=1),Y1829,ERROR))))</f>
        <v>0.17091849322938202</v>
      </c>
      <c r="K1829">
        <f t="shared" si="392"/>
        <v>7.2164067569494672E-2</v>
      </c>
      <c r="L1829">
        <f t="shared" si="393"/>
        <v>5.0368025874669486E-2</v>
      </c>
      <c r="M1829" s="22" t="str">
        <f t="shared" si="405"/>
        <v>Elevated Risk</v>
      </c>
      <c r="O1829">
        <f t="shared" si="394"/>
        <v>4.1108738641733114</v>
      </c>
      <c r="P1829">
        <f t="shared" si="395"/>
        <v>5.0106352940962555</v>
      </c>
      <c r="Q1829">
        <f t="shared" si="396"/>
        <v>3.2208738275308737</v>
      </c>
      <c r="R1829">
        <f>(O1829*constantes!$B$4)+(P1829*constantes!$B$5)+(D1829*constantes!$B$6)+(Q1829*constantes!$B$8)+(F1829*constantes!$B$9)</f>
        <v>24.645527369840686</v>
      </c>
      <c r="S1829" s="4">
        <f>(O1829*constantes!$B$4)+(P1829*constantes!$C$5)+(D1829*constantes!$B$6)+(Q1829*constantes!$B$8)+(F1829*constantes!$B$9)</f>
        <v>25.004489282309741</v>
      </c>
      <c r="T1829">
        <f>(O1829*constantes!$D$4)+(P1829*constantes!$D$5)+(D1829*constantes!$D$6)+(Q1829*constantes!$D$8)+(F1829*constantes!$D$9)</f>
        <v>26.927113415027531</v>
      </c>
      <c r="U1829">
        <f>(O1829*constantes!$D$4)+(P1829*constantes!$E$5)+(D1829*constantes!$D$6)+(Q1829*constantes!$D$8)+(F1829*constantes!$D$9)</f>
        <v>27.276655333143683</v>
      </c>
      <c r="V1829" s="5">
        <f t="shared" si="397"/>
        <v>0.22062057012223446</v>
      </c>
      <c r="W1829" s="5">
        <f t="shared" si="398"/>
        <v>0.30015549653393714</v>
      </c>
      <c r="X1829" s="6">
        <f t="shared" si="399"/>
        <v>0.12378607080932635</v>
      </c>
      <c r="Y1829" s="6">
        <f t="shared" si="400"/>
        <v>0.17091849322938202</v>
      </c>
      <c r="AA1829">
        <f>(O1829*constantes!$B$4)+(LN(110)*constantes!$B$5)+(LN(22)*constantes!$B$8)+(F1829*constantes!$B$9)</f>
        <v>23.967238746940023</v>
      </c>
      <c r="AB1829">
        <f t="shared" si="401"/>
        <v>0.11882079876600593</v>
      </c>
      <c r="AC1829">
        <f>(O1829*constantes!$D$4)+(LN(110)*constantes!$D$5)+(LN(22)*constantes!$D$8)+(F1829*constantes!$D$9)</f>
        <v>25.98829922560666</v>
      </c>
      <c r="AD1829" s="7">
        <f t="shared" si="402"/>
        <v>5.0368025874669486E-2</v>
      </c>
      <c r="AF1829">
        <f>(O1829*constantes!$B$4)+(LN(125)*constantes!$B$5)+(LN(22.5)*constantes!$B$8)+(F1829*constantes!$B$9)</f>
        <v>24.222195683694412</v>
      </c>
      <c r="AG1829">
        <f t="shared" si="403"/>
        <v>0.15060331820878059</v>
      </c>
      <c r="AH1829">
        <f>(O1829*constantes!$D$4)+(LN(125)*constantes!$D$5)+(LN(22.5)*constantes!$D$8)+(F1829*constantes!$D$9)</f>
        <v>26.359372242214892</v>
      </c>
      <c r="AI1829">
        <f t="shared" si="404"/>
        <v>7.2164067569494672E-2</v>
      </c>
    </row>
    <row r="1830" spans="1:35" x14ac:dyDescent="0.25">
      <c r="A1830" s="11">
        <v>1829</v>
      </c>
      <c r="B1830">
        <v>0</v>
      </c>
      <c r="C1830">
        <v>62</v>
      </c>
      <c r="D1830">
        <v>0</v>
      </c>
      <c r="E1830">
        <v>1</v>
      </c>
      <c r="F1830">
        <v>0</v>
      </c>
      <c r="G1830">
        <v>154</v>
      </c>
      <c r="H1830">
        <v>35.11</v>
      </c>
      <c r="I1830">
        <f>IF(AND(B1830=1,E1830=0),V1830,IF(AND(B1830=1,E1830=1),W1830,IF(AND(B1830=0,E1830=0),X1830,IF(AND(B1830=0,E1830=1),Y1830,ERROR))))</f>
        <v>0.22211498437913213</v>
      </c>
      <c r="K1830">
        <f t="shared" si="392"/>
        <v>7.5302674960658122E-2</v>
      </c>
      <c r="L1830">
        <f t="shared" si="393"/>
        <v>5.2585681787711391E-2</v>
      </c>
      <c r="M1830" s="22" t="str">
        <f t="shared" si="405"/>
        <v>Elevated Risk</v>
      </c>
      <c r="O1830">
        <f t="shared" si="394"/>
        <v>4.1271343850450917</v>
      </c>
      <c r="P1830">
        <f t="shared" si="395"/>
        <v>5.0369526024136295</v>
      </c>
      <c r="Q1830">
        <f t="shared" si="396"/>
        <v>3.558485990180341</v>
      </c>
      <c r="R1830">
        <f>(O1830*constantes!$B$4)+(P1830*constantes!$B$5)+(D1830*constantes!$B$6)+(Q1830*constantes!$B$8)+(F1830*constantes!$B$9)</f>
        <v>25.012615227390715</v>
      </c>
      <c r="S1830" s="4">
        <f>(O1830*constantes!$B$4)+(P1830*constantes!$C$5)+(D1830*constantes!$B$6)+(Q1830*constantes!$B$8)+(F1830*constantes!$B$9)</f>
        <v>25.373462511827629</v>
      </c>
      <c r="T1830">
        <f>(O1830*constantes!$D$4)+(P1830*constantes!$D$5)+(D1830*constantes!$D$6)+(Q1830*constantes!$D$8)+(F1830*constantes!$D$9)</f>
        <v>27.217991868449673</v>
      </c>
      <c r="U1830">
        <f>(O1830*constantes!$D$4)+(P1830*constantes!$E$5)+(D1830*constantes!$D$6)+(Q1830*constantes!$D$8)+(F1830*constantes!$D$9)</f>
        <v>27.569369681994047</v>
      </c>
      <c r="V1830" s="5">
        <f t="shared" si="397"/>
        <v>0.30219043846473381</v>
      </c>
      <c r="W1830" s="5">
        <f t="shared" si="398"/>
        <v>0.40319332342014924</v>
      </c>
      <c r="X1830" s="6">
        <f t="shared" si="399"/>
        <v>0.16201696557100298</v>
      </c>
      <c r="Y1830" s="6">
        <f t="shared" si="400"/>
        <v>0.22211498437913213</v>
      </c>
      <c r="AA1830">
        <f>(O1830*constantes!$B$4)+(LN(110)*constantes!$B$5)+(LN(22)*constantes!$B$8)+(F1830*constantes!$B$9)</f>
        <v>24.017857097993041</v>
      </c>
      <c r="AB1830">
        <f t="shared" si="401"/>
        <v>0.12458920296857934</v>
      </c>
      <c r="AC1830">
        <f>(O1830*constantes!$D$4)+(LN(110)*constantes!$D$5)+(LN(22)*constantes!$D$8)+(F1830*constantes!$D$9)</f>
        <v>26.032545241135235</v>
      </c>
      <c r="AD1830" s="7">
        <f t="shared" si="402"/>
        <v>5.2585681787711391E-2</v>
      </c>
      <c r="AF1830">
        <f>(O1830*constantes!$B$4)+(LN(125)*constantes!$B$5)+(LN(22.5)*constantes!$B$8)+(F1830*constantes!$B$9)</f>
        <v>24.27281403474743</v>
      </c>
      <c r="AG1830">
        <f t="shared" si="403"/>
        <v>0.15777159470264646</v>
      </c>
      <c r="AH1830">
        <f>(O1830*constantes!$D$4)+(LN(125)*constantes!$D$5)+(LN(22.5)*constantes!$D$8)+(F1830*constantes!$D$9)</f>
        <v>26.403618257743467</v>
      </c>
      <c r="AI1830">
        <f t="shared" si="404"/>
        <v>7.5302674960658122E-2</v>
      </c>
    </row>
    <row r="1831" spans="1:35" x14ac:dyDescent="0.25">
      <c r="A1831" s="11">
        <v>1830</v>
      </c>
      <c r="B1831">
        <v>1</v>
      </c>
      <c r="C1831">
        <v>44</v>
      </c>
      <c r="D1831">
        <v>1</v>
      </c>
      <c r="E1831">
        <v>1</v>
      </c>
      <c r="F1831">
        <v>0</v>
      </c>
      <c r="G1831">
        <v>142.5</v>
      </c>
      <c r="H1831">
        <v>34.590000000000003</v>
      </c>
      <c r="I1831">
        <f>IF(AND(B1831=1,E1831=0),V1831,IF(AND(B1831=1,E1831=1),W1831,IF(AND(B1831=0,E1831=0),X1831,IF(AND(B1831=0,E1831=1),Y1831,ERROR))))</f>
        <v>0.26438702698117011</v>
      </c>
      <c r="K1831">
        <f t="shared" si="392"/>
        <v>5.7330036913051163E-2</v>
      </c>
      <c r="L1831">
        <f t="shared" si="393"/>
        <v>4.4721443860098575E-2</v>
      </c>
      <c r="M1831" s="22" t="str">
        <f t="shared" si="405"/>
        <v>Elevated Risk</v>
      </c>
      <c r="O1831">
        <f t="shared" si="394"/>
        <v>3.784189633918261</v>
      </c>
      <c r="P1831">
        <f t="shared" si="395"/>
        <v>4.9593419997087054</v>
      </c>
      <c r="Q1831">
        <f t="shared" si="396"/>
        <v>3.5435646229490776</v>
      </c>
      <c r="R1831">
        <f>(O1831*constantes!$B$4)+(P1831*constantes!$B$5)+(D1831*constantes!$B$6)+(Q1831*constantes!$B$8)+(F1831*constantes!$B$9)</f>
        <v>24.498768845757159</v>
      </c>
      <c r="S1831" s="4">
        <f>(O1831*constantes!$B$4)+(P1831*constantes!$C$5)+(D1831*constantes!$B$6)+(Q1831*constantes!$B$8)+(F1831*constantes!$B$9)</f>
        <v>24.854056106616287</v>
      </c>
      <c r="T1831">
        <f>(O1831*constantes!$D$4)+(P1831*constantes!$D$5)+(D1831*constantes!$D$6)+(Q1831*constantes!$D$8)+(F1831*constantes!$D$9)</f>
        <v>26.677555005049296</v>
      </c>
      <c r="U1831">
        <f>(O1831*constantes!$D$4)+(P1831*constantes!$E$5)+(D1831*constantes!$D$6)+(Q1831*constantes!$D$8)+(F1831*constantes!$D$9)</f>
        <v>27.023518702948977</v>
      </c>
      <c r="V1831" s="5">
        <f t="shared" si="397"/>
        <v>0.19364749029169959</v>
      </c>
      <c r="W1831" s="5">
        <f t="shared" si="398"/>
        <v>0.26438702698117011</v>
      </c>
      <c r="X1831" s="6">
        <f t="shared" si="399"/>
        <v>9.7837022470083856E-2</v>
      </c>
      <c r="Y1831" s="6">
        <f t="shared" si="400"/>
        <v>0.13542634562285871</v>
      </c>
      <c r="AA1831">
        <f>(O1831*constantes!$B$4)+(LN(110)*constantes!$B$5)+(LN(22)*constantes!$B$8)+(F1831*constantes!$B$9)</f>
        <v>22.95028380552526</v>
      </c>
      <c r="AB1831">
        <f t="shared" si="401"/>
        <v>4.4721443860098575E-2</v>
      </c>
      <c r="AC1831">
        <f>(O1831*constantes!$D$4)+(LN(110)*constantes!$D$5)+(LN(22)*constantes!$D$8)+(F1831*constantes!$D$9)</f>
        <v>25.099368567186549</v>
      </c>
      <c r="AD1831" s="7">
        <f t="shared" si="402"/>
        <v>2.102161003401426E-2</v>
      </c>
      <c r="AF1831">
        <f>(O1831*constantes!$B$4)+(LN(125)*constantes!$B$5)+(LN(22.5)*constantes!$B$8)+(F1831*constantes!$B$9)</f>
        <v>23.205240742279653</v>
      </c>
      <c r="AG1831">
        <f t="shared" si="403"/>
        <v>5.7330036913051163E-2</v>
      </c>
      <c r="AH1831">
        <f>(O1831*constantes!$D$4)+(LN(125)*constantes!$D$5)+(LN(22.5)*constantes!$D$8)+(F1831*constantes!$D$9)</f>
        <v>25.470441583794781</v>
      </c>
      <c r="AI1831">
        <f t="shared" si="404"/>
        <v>3.0321952038303235E-2</v>
      </c>
    </row>
    <row r="1832" spans="1:35" x14ac:dyDescent="0.25">
      <c r="A1832" s="11">
        <v>1831</v>
      </c>
      <c r="B1832">
        <v>0</v>
      </c>
      <c r="C1832">
        <v>61</v>
      </c>
      <c r="D1832">
        <v>0</v>
      </c>
      <c r="E1832">
        <v>0</v>
      </c>
      <c r="F1832">
        <v>0</v>
      </c>
      <c r="G1832">
        <v>121</v>
      </c>
      <c r="H1832">
        <v>23.33</v>
      </c>
      <c r="I1832">
        <f>IF(AND(B1832=1,E1832=0),V1832,IF(AND(B1832=1,E1832=1),W1832,IF(AND(B1832=0,E1832=0),X1832,IF(AND(B1832=0,E1832=1),Y1832,ERROR))))</f>
        <v>6.7261018686350371E-2</v>
      </c>
      <c r="K1832">
        <f t="shared" si="392"/>
        <v>7.2164067569494672E-2</v>
      </c>
      <c r="L1832">
        <f t="shared" si="393"/>
        <v>5.0368025874669486E-2</v>
      </c>
      <c r="M1832" s="22" t="str">
        <f t="shared" si="405"/>
        <v>NORMAL</v>
      </c>
      <c r="O1832">
        <f t="shared" si="394"/>
        <v>4.1108738641733114</v>
      </c>
      <c r="P1832">
        <f t="shared" si="395"/>
        <v>4.7957905455967413</v>
      </c>
      <c r="Q1832">
        <f t="shared" si="396"/>
        <v>3.1497400860333387</v>
      </c>
      <c r="R1832">
        <f>(O1832*constantes!$B$4)+(P1832*constantes!$B$5)+(D1832*constantes!$B$6)+(Q1832*constantes!$B$8)+(F1832*constantes!$B$9)</f>
        <v>24.190580477547204</v>
      </c>
      <c r="S1832" s="4">
        <f>(O1832*constantes!$B$4)+(P1832*constantes!$C$5)+(D1832*constantes!$B$6)+(Q1832*constantes!$B$8)+(F1832*constantes!$B$9)</f>
        <v>24.534150912233756</v>
      </c>
      <c r="T1832">
        <f>(O1832*constantes!$D$4)+(P1832*constantes!$D$5)+(D1832*constantes!$D$6)+(Q1832*constantes!$D$8)+(F1832*constantes!$D$9)</f>
        <v>26.286407348185143</v>
      </c>
      <c r="U1832">
        <f>(O1832*constantes!$D$4)+(P1832*constantes!$E$5)+(D1832*constantes!$D$6)+(Q1832*constantes!$D$8)+(F1832*constantes!$D$9)</f>
        <v>26.620961696645974</v>
      </c>
      <c r="V1832" s="5">
        <f t="shared" si="397"/>
        <v>0.14627757958454901</v>
      </c>
      <c r="W1832" s="5">
        <f t="shared" si="398"/>
        <v>0.19987397826378506</v>
      </c>
      <c r="X1832" s="6">
        <f t="shared" si="399"/>
        <v>6.7261018686350371E-2</v>
      </c>
      <c r="Y1832" s="6">
        <f t="shared" si="400"/>
        <v>9.2711730594249087E-2</v>
      </c>
      <c r="AA1832">
        <f>(O1832*constantes!$B$4)+(LN(110)*constantes!$B$5)+(LN(22)*constantes!$B$8)+(F1832*constantes!$B$9)</f>
        <v>23.967238746940023</v>
      </c>
      <c r="AB1832">
        <f t="shared" si="401"/>
        <v>0.11882079876600593</v>
      </c>
      <c r="AC1832">
        <f>(O1832*constantes!$D$4)+(LN(110)*constantes!$D$5)+(LN(22)*constantes!$D$8)+(F1832*constantes!$D$9)</f>
        <v>25.98829922560666</v>
      </c>
      <c r="AD1832" s="7">
        <f t="shared" si="402"/>
        <v>5.0368025874669486E-2</v>
      </c>
      <c r="AF1832">
        <f>(O1832*constantes!$B$4)+(LN(125)*constantes!$B$5)+(LN(22.5)*constantes!$B$8)+(F1832*constantes!$B$9)</f>
        <v>24.222195683694412</v>
      </c>
      <c r="AG1832">
        <f t="shared" si="403"/>
        <v>0.15060331820878059</v>
      </c>
      <c r="AH1832">
        <f>(O1832*constantes!$D$4)+(LN(125)*constantes!$D$5)+(LN(22.5)*constantes!$D$8)+(F1832*constantes!$D$9)</f>
        <v>26.359372242214892</v>
      </c>
      <c r="AI1832">
        <f t="shared" si="404"/>
        <v>7.2164067569494672E-2</v>
      </c>
    </row>
    <row r="1833" spans="1:35" x14ac:dyDescent="0.25">
      <c r="A1833" s="11">
        <v>1832</v>
      </c>
      <c r="B1833">
        <v>0</v>
      </c>
      <c r="C1833">
        <v>56</v>
      </c>
      <c r="D1833">
        <v>0</v>
      </c>
      <c r="E1833">
        <v>0</v>
      </c>
      <c r="F1833">
        <v>0</v>
      </c>
      <c r="G1833">
        <v>140</v>
      </c>
      <c r="H1833">
        <v>24.59</v>
      </c>
      <c r="I1833">
        <f>IF(AND(B1833=1,E1833=0),V1833,IF(AND(B1833=1,E1833=1),W1833,IF(AND(B1833=0,E1833=0),X1833,IF(AND(B1833=0,E1833=1),Y1833,ERROR))))</f>
        <v>8.1878235980078151E-2</v>
      </c>
      <c r="K1833">
        <f t="shared" si="392"/>
        <v>5.7622826233415747E-2</v>
      </c>
      <c r="L1833">
        <f t="shared" si="393"/>
        <v>4.0123743463222783E-2</v>
      </c>
      <c r="M1833" s="22" t="str">
        <f t="shared" si="405"/>
        <v>Elevated Risk</v>
      </c>
      <c r="O1833">
        <f t="shared" si="394"/>
        <v>4.0253516907351496</v>
      </c>
      <c r="P1833">
        <f t="shared" si="395"/>
        <v>4.9416424226093039</v>
      </c>
      <c r="Q1833">
        <f t="shared" si="396"/>
        <v>3.2023398562281011</v>
      </c>
      <c r="R1833">
        <f>(O1833*constantes!$B$4)+(P1833*constantes!$B$5)+(D1833*constantes!$B$6)+(Q1833*constantes!$B$8)+(F1833*constantes!$B$9)</f>
        <v>24.236619792346907</v>
      </c>
      <c r="S1833" s="4">
        <f>(O1833*constantes!$B$4)+(P1833*constantes!$C$5)+(D1833*constantes!$B$6)+(Q1833*constantes!$B$8)+(F1833*constantes!$B$9)</f>
        <v>24.590639055502642</v>
      </c>
      <c r="T1833">
        <f>(O1833*constantes!$D$4)+(P1833*constantes!$D$5)+(D1833*constantes!$D$6)+(Q1833*constantes!$D$8)+(F1833*constantes!$D$9)</f>
        <v>26.490855363587251</v>
      </c>
      <c r="U1833">
        <f>(O1833*constantes!$D$4)+(P1833*constantes!$E$5)+(D1833*constantes!$D$6)+(Q1833*constantes!$D$8)+(F1833*constantes!$D$9)</f>
        <v>26.835584338988475</v>
      </c>
      <c r="V1833" s="5">
        <f t="shared" si="397"/>
        <v>0.1526152712385066</v>
      </c>
      <c r="W1833" s="5">
        <f t="shared" si="398"/>
        <v>0.21017562033308568</v>
      </c>
      <c r="X1833" s="6">
        <f t="shared" si="399"/>
        <v>8.1878235980078151E-2</v>
      </c>
      <c r="Y1833" s="6">
        <f t="shared" si="400"/>
        <v>0.11359995726144312</v>
      </c>
      <c r="AA1833">
        <f>(O1833*constantes!$B$4)+(LN(110)*constantes!$B$5)+(LN(22)*constantes!$B$8)+(F1833*constantes!$B$9)</f>
        <v>23.701011641913961</v>
      </c>
      <c r="AB1833">
        <f t="shared" si="401"/>
        <v>9.2378774865307212E-2</v>
      </c>
      <c r="AC1833">
        <f>(O1833*constantes!$D$4)+(LN(110)*constantes!$D$5)+(LN(22)*constantes!$D$8)+(F1833*constantes!$D$9)</f>
        <v>25.75558740512928</v>
      </c>
      <c r="AD1833" s="7">
        <f t="shared" si="402"/>
        <v>4.0123743463222783E-2</v>
      </c>
      <c r="AF1833">
        <f>(O1833*constantes!$B$4)+(LN(125)*constantes!$B$5)+(LN(22.5)*constantes!$B$8)+(F1833*constantes!$B$9)</f>
        <v>23.955968578668354</v>
      </c>
      <c r="AG1833">
        <f t="shared" si="403"/>
        <v>0.11757074595810224</v>
      </c>
      <c r="AH1833">
        <f>(O1833*constantes!$D$4)+(LN(125)*constantes!$D$5)+(LN(22.5)*constantes!$D$8)+(F1833*constantes!$D$9)</f>
        <v>26.126660421737512</v>
      </c>
      <c r="AI1833">
        <f t="shared" si="404"/>
        <v>5.7622826233415747E-2</v>
      </c>
    </row>
    <row r="1834" spans="1:35" x14ac:dyDescent="0.25">
      <c r="A1834" s="11">
        <v>1833</v>
      </c>
      <c r="B1834">
        <v>1</v>
      </c>
      <c r="C1834">
        <v>41</v>
      </c>
      <c r="D1834">
        <v>0</v>
      </c>
      <c r="E1834">
        <v>0</v>
      </c>
      <c r="F1834">
        <v>0</v>
      </c>
      <c r="G1834">
        <v>107</v>
      </c>
      <c r="H1834">
        <v>26.38</v>
      </c>
      <c r="I1834">
        <f>IF(AND(B1834=1,E1834=0),V1834,IF(AND(B1834=1,E1834=1),W1834,IF(AND(B1834=0,E1834=0),X1834,IF(AND(B1834=0,E1834=1),Y1834,ERROR))))</f>
        <v>3.9487273772305875E-2</v>
      </c>
      <c r="K1834">
        <f t="shared" si="392"/>
        <v>4.62827295767122E-2</v>
      </c>
      <c r="L1834">
        <f t="shared" si="393"/>
        <v>3.6057212319339005E-2</v>
      </c>
      <c r="M1834" s="22" t="str">
        <f t="shared" si="405"/>
        <v>NORMAL</v>
      </c>
      <c r="O1834">
        <f t="shared" si="394"/>
        <v>3.713572066704308</v>
      </c>
      <c r="P1834">
        <f t="shared" si="395"/>
        <v>4.6728288344619058</v>
      </c>
      <c r="Q1834">
        <f t="shared" si="396"/>
        <v>3.2726061472891685</v>
      </c>
      <c r="R1834">
        <f>(O1834*constantes!$B$4)+(P1834*constantes!$B$5)+(D1834*constantes!$B$6)+(Q1834*constantes!$B$8)+(F1834*constantes!$B$9)</f>
        <v>22.82309659038787</v>
      </c>
      <c r="S1834" s="4">
        <f>(O1834*constantes!$B$4)+(P1834*constantes!$C$5)+(D1834*constantes!$B$6)+(Q1834*constantes!$B$8)+(F1834*constantes!$B$9)</f>
        <v>23.15785804808872</v>
      </c>
      <c r="T1834">
        <f>(O1834*constantes!$D$4)+(P1834*constantes!$D$5)+(D1834*constantes!$D$6)+(Q1834*constantes!$D$8)+(F1834*constantes!$D$9)</f>
        <v>24.922256393094919</v>
      </c>
      <c r="U1834">
        <f>(O1834*constantes!$D$4)+(P1834*constantes!$E$5)+(D1834*constantes!$D$6)+(Q1834*constantes!$D$8)+(F1834*constantes!$D$9)</f>
        <v>25.24823293258698</v>
      </c>
      <c r="V1834" s="5">
        <f t="shared" si="397"/>
        <v>3.9487273772305875E-2</v>
      </c>
      <c r="W1834" s="5">
        <f t="shared" si="398"/>
        <v>5.4750963159624466E-2</v>
      </c>
      <c r="X1834" s="6">
        <f t="shared" si="399"/>
        <v>1.7639794731018621E-2</v>
      </c>
      <c r="Y1834" s="6">
        <f t="shared" si="400"/>
        <v>2.4354501814823792E-2</v>
      </c>
      <c r="AA1834">
        <f>(O1834*constantes!$B$4)+(LN(110)*constantes!$B$5)+(LN(22)*constantes!$B$8)+(F1834*constantes!$B$9)</f>
        <v>22.730454143490913</v>
      </c>
      <c r="AB1834">
        <f t="shared" si="401"/>
        <v>3.6057212319339005E-2</v>
      </c>
      <c r="AC1834">
        <f>(O1834*constantes!$D$4)+(LN(110)*constantes!$D$5)+(LN(22)*constantes!$D$8)+(F1834*constantes!$D$9)</f>
        <v>24.907213223567677</v>
      </c>
      <c r="AD1834" s="7">
        <f t="shared" si="402"/>
        <v>1.7378724267438583E-2</v>
      </c>
      <c r="AF1834">
        <f>(O1834*constantes!$B$4)+(LN(125)*constantes!$B$5)+(LN(22.5)*constantes!$B$8)+(F1834*constantes!$B$9)</f>
        <v>22.985411080245306</v>
      </c>
      <c r="AG1834">
        <f t="shared" si="403"/>
        <v>4.62827295767122E-2</v>
      </c>
      <c r="AH1834">
        <f>(O1834*constantes!$D$4)+(LN(125)*constantes!$D$5)+(LN(22.5)*constantes!$D$8)+(F1834*constantes!$D$9)</f>
        <v>25.278286240175909</v>
      </c>
      <c r="AI1834">
        <f t="shared" si="404"/>
        <v>2.5088146116023613E-2</v>
      </c>
    </row>
    <row r="1835" spans="1:35" x14ac:dyDescent="0.25">
      <c r="A1835" s="11">
        <v>1834</v>
      </c>
      <c r="B1835">
        <v>1</v>
      </c>
      <c r="C1835">
        <v>49</v>
      </c>
      <c r="D1835">
        <v>1</v>
      </c>
      <c r="E1835">
        <v>0</v>
      </c>
      <c r="F1835">
        <v>0</v>
      </c>
      <c r="G1835">
        <v>156</v>
      </c>
      <c r="H1835">
        <v>25.35</v>
      </c>
      <c r="I1835">
        <f>IF(AND(B1835=1,E1835=0),V1835,IF(AND(B1835=1,E1835=1),W1835,IF(AND(B1835=0,E1835=0),X1835,IF(AND(B1835=0,E1835=1),Y1835,ERROR))))</f>
        <v>0.2428474089442112</v>
      </c>
      <c r="K1835">
        <f t="shared" si="392"/>
        <v>7.9222803135090225E-2</v>
      </c>
      <c r="L1835">
        <f t="shared" si="393"/>
        <v>6.1959526107751905E-2</v>
      </c>
      <c r="M1835" s="22" t="str">
        <f t="shared" si="405"/>
        <v>Elevated Risk</v>
      </c>
      <c r="O1835">
        <f t="shared" si="394"/>
        <v>3.8918202981106265</v>
      </c>
      <c r="P1835">
        <f t="shared" si="395"/>
        <v>5.0498560072495371</v>
      </c>
      <c r="Q1835">
        <f t="shared" si="396"/>
        <v>3.2327787300371922</v>
      </c>
      <c r="R1835">
        <f>(O1835*constantes!$B$4)+(P1835*constantes!$B$5)+(D1835*constantes!$B$6)+(Q1835*constantes!$B$8)+(F1835*constantes!$B$9)</f>
        <v>24.755347790946516</v>
      </c>
      <c r="S1835" s="4">
        <f>(O1835*constantes!$B$4)+(P1835*constantes!$C$5)+(D1835*constantes!$B$6)+(Q1835*constantes!$B$8)+(F1835*constantes!$B$9)</f>
        <v>25.117119475305874</v>
      </c>
      <c r="T1835">
        <f>(O1835*constantes!$D$4)+(P1835*constantes!$D$5)+(D1835*constantes!$D$6)+(Q1835*constantes!$D$8)+(F1835*constantes!$D$9)</f>
        <v>27.066144045663691</v>
      </c>
      <c r="U1835">
        <f>(O1835*constantes!$D$4)+(P1835*constantes!$E$5)+(D1835*constantes!$D$6)+(Q1835*constantes!$D$8)+(F1835*constantes!$D$9)</f>
        <v>27.418422000729421</v>
      </c>
      <c r="V1835" s="5">
        <f t="shared" si="397"/>
        <v>0.2428474089442112</v>
      </c>
      <c r="W1835" s="5">
        <f t="shared" si="398"/>
        <v>0.32930826045417427</v>
      </c>
      <c r="X1835" s="6">
        <f t="shared" si="399"/>
        <v>0.14088772650000625</v>
      </c>
      <c r="Y1835" s="6">
        <f t="shared" si="400"/>
        <v>0.19425252120967185</v>
      </c>
      <c r="AA1835">
        <f>(O1835*constantes!$B$4)+(LN(110)*constantes!$B$5)+(LN(22)*constantes!$B$8)+(F1835*constantes!$B$9)</f>
        <v>23.285333757929525</v>
      </c>
      <c r="AB1835">
        <f t="shared" si="401"/>
        <v>6.1959526107751905E-2</v>
      </c>
      <c r="AC1835">
        <f>(O1835*constantes!$D$4)+(LN(110)*constantes!$D$5)+(LN(22)*constantes!$D$8)+(F1835*constantes!$D$9)</f>
        <v>25.39223913860047</v>
      </c>
      <c r="AD1835" s="7">
        <f t="shared" si="402"/>
        <v>2.8073382189004015E-2</v>
      </c>
      <c r="AF1835">
        <f>(O1835*constantes!$B$4)+(LN(125)*constantes!$B$5)+(LN(22.5)*constantes!$B$8)+(F1835*constantes!$B$9)</f>
        <v>23.540290694683922</v>
      </c>
      <c r="AG1835">
        <f t="shared" si="403"/>
        <v>7.9222803135090225E-2</v>
      </c>
      <c r="AH1835">
        <f>(O1835*constantes!$D$4)+(LN(125)*constantes!$D$5)+(LN(22.5)*constantes!$D$8)+(F1835*constantes!$D$9)</f>
        <v>25.763312155208702</v>
      </c>
      <c r="AI1835">
        <f t="shared" si="404"/>
        <v>4.0428513799347532E-2</v>
      </c>
    </row>
    <row r="1836" spans="1:35" x14ac:dyDescent="0.25">
      <c r="A1836" s="11">
        <v>1835</v>
      </c>
      <c r="B1836">
        <v>1</v>
      </c>
      <c r="C1836">
        <v>56</v>
      </c>
      <c r="D1836">
        <v>0</v>
      </c>
      <c r="E1836">
        <v>1</v>
      </c>
      <c r="F1836">
        <v>0</v>
      </c>
      <c r="G1836">
        <v>127</v>
      </c>
      <c r="H1836">
        <v>26.05</v>
      </c>
      <c r="I1836">
        <f>IF(AND(B1836=1,E1836=0),V1836,IF(AND(B1836=1,E1836=1),W1836,IF(AND(B1836=0,E1836=0),X1836,IF(AND(B1836=0,E1836=1),Y1836,ERROR))))</f>
        <v>0.18510958332167005</v>
      </c>
      <c r="K1836">
        <f t="shared" si="392"/>
        <v>0.11757074595810224</v>
      </c>
      <c r="L1836">
        <f t="shared" si="393"/>
        <v>9.2378774865307212E-2</v>
      </c>
      <c r="M1836" s="22" t="str">
        <f t="shared" si="405"/>
        <v>Elevated Risk</v>
      </c>
      <c r="O1836">
        <f t="shared" si="394"/>
        <v>4.0253516907351496</v>
      </c>
      <c r="P1836">
        <f t="shared" si="395"/>
        <v>4.8441870864585912</v>
      </c>
      <c r="Q1836">
        <f t="shared" si="396"/>
        <v>3.2600177681993761</v>
      </c>
      <c r="R1836">
        <f>(O1836*constantes!$B$4)+(P1836*constantes!$B$5)+(D1836*constantes!$B$6)+(Q1836*constantes!$B$8)+(F1836*constantes!$B$9)</f>
        <v>24.101557665633912</v>
      </c>
      <c r="S1836" s="4">
        <f>(O1836*constantes!$B$4)+(P1836*constantes!$C$5)+(D1836*constantes!$B$6)+(Q1836*constantes!$B$8)+(F1836*constantes!$B$9)</f>
        <v>24.448595228507806</v>
      </c>
      <c r="T1836">
        <f>(O1836*constantes!$D$4)+(P1836*constantes!$D$5)+(D1836*constantes!$D$6)+(Q1836*constantes!$D$8)+(F1836*constantes!$D$9)</f>
        <v>26.246210106470862</v>
      </c>
      <c r="U1836">
        <f>(O1836*constantes!$D$4)+(P1836*constantes!$E$5)+(D1836*constantes!$D$6)+(Q1836*constantes!$D$8)+(F1836*constantes!$D$9)</f>
        <v>26.584140597622216</v>
      </c>
      <c r="V1836" s="5">
        <f t="shared" si="397"/>
        <v>0.13469979126882481</v>
      </c>
      <c r="W1836" s="5">
        <f t="shared" si="398"/>
        <v>0.18510958332167005</v>
      </c>
      <c r="X1836" s="6">
        <f t="shared" si="399"/>
        <v>6.4698609934827456E-2</v>
      </c>
      <c r="Y1836" s="6">
        <f t="shared" si="400"/>
        <v>8.9514854977436054E-2</v>
      </c>
      <c r="AA1836">
        <f>(O1836*constantes!$B$4)+(LN(110)*constantes!$B$5)+(LN(22)*constantes!$B$8)+(F1836*constantes!$B$9)</f>
        <v>23.701011641913961</v>
      </c>
      <c r="AB1836">
        <f t="shared" si="401"/>
        <v>9.2378774865307212E-2</v>
      </c>
      <c r="AC1836">
        <f>(O1836*constantes!$D$4)+(LN(110)*constantes!$D$5)+(LN(22)*constantes!$D$8)+(F1836*constantes!$D$9)</f>
        <v>25.75558740512928</v>
      </c>
      <c r="AD1836" s="7">
        <f t="shared" si="402"/>
        <v>4.0123743463222783E-2</v>
      </c>
      <c r="AF1836">
        <f>(O1836*constantes!$B$4)+(LN(125)*constantes!$B$5)+(LN(22.5)*constantes!$B$8)+(F1836*constantes!$B$9)</f>
        <v>23.955968578668354</v>
      </c>
      <c r="AG1836">
        <f t="shared" si="403"/>
        <v>0.11757074595810224</v>
      </c>
      <c r="AH1836">
        <f>(O1836*constantes!$D$4)+(LN(125)*constantes!$D$5)+(LN(22.5)*constantes!$D$8)+(F1836*constantes!$D$9)</f>
        <v>26.126660421737512</v>
      </c>
      <c r="AI1836">
        <f t="shared" si="404"/>
        <v>5.7622826233415747E-2</v>
      </c>
    </row>
    <row r="1837" spans="1:35" x14ac:dyDescent="0.25">
      <c r="A1837" s="11">
        <v>1836</v>
      </c>
      <c r="B1837">
        <v>1</v>
      </c>
      <c r="C1837">
        <v>35</v>
      </c>
      <c r="D1837">
        <v>1</v>
      </c>
      <c r="E1837">
        <v>0</v>
      </c>
      <c r="F1837">
        <v>0</v>
      </c>
      <c r="G1837">
        <v>107.5</v>
      </c>
      <c r="H1837">
        <v>22.64</v>
      </c>
      <c r="I1837">
        <f>IF(AND(B1837=1,E1837=0),V1837,IF(AND(B1837=1,E1837=1),W1837,IF(AND(B1837=0,E1837=0),X1837,IF(AND(B1837=0,E1837=1),Y1837,ERROR))))</f>
        <v>4.3737473154457862E-2</v>
      </c>
      <c r="K1837">
        <f t="shared" si="392"/>
        <v>2.8542111166007578E-2</v>
      </c>
      <c r="L1837">
        <f t="shared" si="393"/>
        <v>2.2190585383473738E-2</v>
      </c>
      <c r="M1837" s="22" t="str">
        <f t="shared" si="405"/>
        <v>Elevated Risk</v>
      </c>
      <c r="O1837">
        <f t="shared" si="394"/>
        <v>3.5553480614894135</v>
      </c>
      <c r="P1837">
        <f t="shared" si="395"/>
        <v>4.677490847567717</v>
      </c>
      <c r="Q1837">
        <f t="shared" si="396"/>
        <v>3.1197182533349821</v>
      </c>
      <c r="R1837">
        <f>(O1837*constantes!$B$4)+(P1837*constantes!$B$5)+(D1837*constantes!$B$6)+(Q1837*constantes!$B$8)+(F1837*constantes!$B$9)</f>
        <v>22.927525062696382</v>
      </c>
      <c r="S1837" s="4">
        <f>(O1837*constantes!$B$4)+(P1837*constantes!$C$5)+(D1837*constantes!$B$6)+(Q1837*constantes!$B$8)+(F1837*constantes!$B$9)</f>
        <v>23.262620507016134</v>
      </c>
      <c r="T1837">
        <f>(O1837*constantes!$D$4)+(P1837*constantes!$D$5)+(D1837*constantes!$D$6)+(Q1837*constantes!$D$8)+(F1837*constantes!$D$9)</f>
        <v>25.04534768672622</v>
      </c>
      <c r="U1837">
        <f>(O1837*constantes!$D$4)+(P1837*constantes!$E$5)+(D1837*constantes!$D$6)+(Q1837*constantes!$D$8)+(F1837*constantes!$D$9)</f>
        <v>25.371649448252544</v>
      </c>
      <c r="V1837" s="5">
        <f t="shared" si="397"/>
        <v>4.3737473154457862E-2</v>
      </c>
      <c r="W1837" s="5">
        <f t="shared" si="398"/>
        <v>6.0611142973809429E-2</v>
      </c>
      <c r="X1837" s="6">
        <f t="shared" si="399"/>
        <v>1.9927222915577358E-2</v>
      </c>
      <c r="Y1837" s="6">
        <f t="shared" si="400"/>
        <v>2.7509213068037774E-2</v>
      </c>
      <c r="AA1837">
        <f>(O1837*constantes!$B$4)+(LN(110)*constantes!$B$5)+(LN(22)*constantes!$B$8)+(F1837*constantes!$B$9)</f>
        <v>22.237909144217156</v>
      </c>
      <c r="AB1837">
        <f t="shared" si="401"/>
        <v>2.2190585383473738E-2</v>
      </c>
      <c r="AC1837">
        <f>(O1837*constantes!$D$4)+(LN(110)*constantes!$D$5)+(LN(22)*constantes!$D$8)+(F1837*constantes!$D$9)</f>
        <v>24.476674629697587</v>
      </c>
      <c r="AD1837" s="7">
        <f t="shared" si="402"/>
        <v>1.133354995431346E-2</v>
      </c>
      <c r="AF1837">
        <f>(O1837*constantes!$B$4)+(LN(125)*constantes!$B$5)+(LN(22.5)*constantes!$B$8)+(F1837*constantes!$B$9)</f>
        <v>22.492866080971549</v>
      </c>
      <c r="AG1837">
        <f t="shared" si="403"/>
        <v>2.8542111166007578E-2</v>
      </c>
      <c r="AH1837">
        <f>(O1837*constantes!$D$4)+(LN(125)*constantes!$D$5)+(LN(22.5)*constantes!$D$8)+(F1837*constantes!$D$9)</f>
        <v>24.84774764630582</v>
      </c>
      <c r="AI1837">
        <f t="shared" si="404"/>
        <v>1.6383680801150824E-2</v>
      </c>
    </row>
    <row r="1838" spans="1:35" x14ac:dyDescent="0.25">
      <c r="A1838" s="11">
        <v>1837</v>
      </c>
      <c r="B1838">
        <v>1</v>
      </c>
      <c r="C1838">
        <v>57</v>
      </c>
      <c r="D1838">
        <v>0</v>
      </c>
      <c r="E1838">
        <v>1</v>
      </c>
      <c r="F1838">
        <v>0</v>
      </c>
      <c r="G1838">
        <v>146</v>
      </c>
      <c r="H1838">
        <v>29.08</v>
      </c>
      <c r="I1838">
        <f>IF(AND(B1838=1,E1838=0),V1838,IF(AND(B1838=1,E1838=1),W1838,IF(AND(B1838=0,E1838=0),X1838,IF(AND(B1838=0,E1838=1),Y1838,ERROR))))</f>
        <v>0.26562950235817573</v>
      </c>
      <c r="K1838">
        <f t="shared" si="392"/>
        <v>0.12380054983513455</v>
      </c>
      <c r="L1838">
        <f t="shared" si="393"/>
        <v>9.7348342413305922E-2</v>
      </c>
      <c r="M1838" s="22" t="str">
        <f t="shared" si="405"/>
        <v>Elevated Risk</v>
      </c>
      <c r="O1838">
        <f t="shared" si="394"/>
        <v>4.0430512678345503</v>
      </c>
      <c r="P1838">
        <f t="shared" si="395"/>
        <v>4.9836066217083363</v>
      </c>
      <c r="Q1838">
        <f t="shared" si="396"/>
        <v>3.3700506526653187</v>
      </c>
      <c r="R1838">
        <f>(O1838*constantes!$B$4)+(P1838*constantes!$B$5)+(D1838*constantes!$B$6)+(Q1838*constantes!$B$8)+(F1838*constantes!$B$9)</f>
        <v>24.50252090243043</v>
      </c>
      <c r="S1838" s="4">
        <f>(O1838*constantes!$B$4)+(P1838*constantes!$C$5)+(D1838*constantes!$B$6)+(Q1838*constantes!$B$8)+(F1838*constantes!$B$9)</f>
        <v>24.859546480809616</v>
      </c>
      <c r="T1838">
        <f>(O1838*constantes!$D$4)+(P1838*constantes!$D$5)+(D1838*constantes!$D$6)+(Q1838*constantes!$D$8)+(F1838*constantes!$D$9)</f>
        <v>26.7428008118113</v>
      </c>
      <c r="U1838">
        <f>(O1838*constantes!$D$4)+(P1838*constantes!$E$5)+(D1838*constantes!$D$6)+(Q1838*constantes!$D$8)+(F1838*constantes!$D$9)</f>
        <v>27.090457209741675</v>
      </c>
      <c r="V1838" s="5">
        <f t="shared" si="397"/>
        <v>0.19429963667142136</v>
      </c>
      <c r="W1838" s="5">
        <f t="shared" si="398"/>
        <v>0.26562950235817573</v>
      </c>
      <c r="X1838" s="6">
        <f t="shared" si="399"/>
        <v>0.10407789049360483</v>
      </c>
      <c r="Y1838" s="6">
        <f t="shared" si="400"/>
        <v>0.14409252943339257</v>
      </c>
      <c r="AA1838">
        <f>(O1838*constantes!$B$4)+(LN(110)*constantes!$B$5)+(LN(22)*constantes!$B$8)+(F1838*constantes!$B$9)</f>
        <v>23.756109717441312</v>
      </c>
      <c r="AB1838">
        <f t="shared" si="401"/>
        <v>9.7348342413305922E-2</v>
      </c>
      <c r="AC1838">
        <f>(O1838*constantes!$D$4)+(LN(110)*constantes!$D$5)+(LN(22)*constantes!$D$8)+(F1838*constantes!$D$9)</f>
        <v>25.803749193387144</v>
      </c>
      <c r="AD1838" s="7">
        <f t="shared" si="402"/>
        <v>4.2061248414153263E-2</v>
      </c>
      <c r="AF1838">
        <f>(O1838*constantes!$B$4)+(LN(125)*constantes!$B$5)+(LN(22.5)*constantes!$B$8)+(F1838*constantes!$B$9)</f>
        <v>24.011066654195705</v>
      </c>
      <c r="AG1838">
        <f t="shared" si="403"/>
        <v>0.12380054983513455</v>
      </c>
      <c r="AH1838">
        <f>(O1838*constantes!$D$4)+(LN(125)*constantes!$D$5)+(LN(22.5)*constantes!$D$8)+(F1838*constantes!$D$9)</f>
        <v>26.174822209995376</v>
      </c>
      <c r="AI1838">
        <f t="shared" si="404"/>
        <v>6.0378388617794876E-2</v>
      </c>
    </row>
    <row r="1839" spans="1:35" x14ac:dyDescent="0.25">
      <c r="A1839" s="11">
        <v>1838</v>
      </c>
      <c r="B1839">
        <v>1</v>
      </c>
      <c r="C1839">
        <v>40</v>
      </c>
      <c r="D1839">
        <v>0</v>
      </c>
      <c r="E1839">
        <v>0</v>
      </c>
      <c r="F1839">
        <v>0</v>
      </c>
      <c r="G1839">
        <v>121.5</v>
      </c>
      <c r="H1839">
        <v>29.35</v>
      </c>
      <c r="I1839">
        <f>IF(AND(B1839=1,E1839=0),V1839,IF(AND(B1839=1,E1839=1),W1839,IF(AND(B1839=0,E1839=0),X1839,IF(AND(B1839=0,E1839=1),Y1839,ERROR))))</f>
        <v>5.0095552974235957E-2</v>
      </c>
      <c r="K1839">
        <f t="shared" si="392"/>
        <v>4.2933030992125865E-2</v>
      </c>
      <c r="L1839">
        <f t="shared" si="393"/>
        <v>3.3434567241904078E-2</v>
      </c>
      <c r="M1839" s="22" t="str">
        <f t="shared" si="405"/>
        <v>Elevated Risk</v>
      </c>
      <c r="O1839">
        <f t="shared" si="394"/>
        <v>3.6888794541139363</v>
      </c>
      <c r="P1839">
        <f t="shared" si="395"/>
        <v>4.7999142627806028</v>
      </c>
      <c r="Q1839">
        <f t="shared" si="396"/>
        <v>3.3792925462741055</v>
      </c>
      <c r="R1839">
        <f>(O1839*constantes!$B$4)+(P1839*constantes!$B$5)+(D1839*constantes!$B$6)+(Q1839*constantes!$B$8)+(F1839*constantes!$B$9)</f>
        <v>23.066560887987283</v>
      </c>
      <c r="S1839" s="4">
        <f>(O1839*constantes!$B$4)+(P1839*constantes!$C$5)+(D1839*constantes!$B$6)+(Q1839*constantes!$B$8)+(F1839*constantes!$B$9)</f>
        <v>23.410426745772885</v>
      </c>
      <c r="T1839">
        <f>(O1839*constantes!$D$4)+(P1839*constantes!$D$5)+(D1839*constantes!$D$6)+(Q1839*constantes!$D$8)+(F1839*constantes!$D$9)</f>
        <v>25.267089359406633</v>
      </c>
      <c r="U1839">
        <f>(O1839*constantes!$D$4)+(P1839*constantes!$E$5)+(D1839*constantes!$D$6)+(Q1839*constantes!$D$8)+(F1839*constantes!$D$9)</f>
        <v>25.601931378378204</v>
      </c>
      <c r="V1839" s="5">
        <f t="shared" si="397"/>
        <v>5.0095552974235957E-2</v>
      </c>
      <c r="W1839" s="5">
        <f t="shared" si="398"/>
        <v>6.992066244227213E-2</v>
      </c>
      <c r="X1839" s="6">
        <f t="shared" si="399"/>
        <v>2.481229868225765E-2</v>
      </c>
      <c r="Y1839" s="6">
        <f t="shared" si="400"/>
        <v>3.4508653989383298E-2</v>
      </c>
      <c r="AA1839">
        <f>(O1839*constantes!$B$4)+(LN(110)*constantes!$B$5)+(LN(22)*constantes!$B$8)+(F1839*constantes!$B$9)</f>
        <v>22.653587028201589</v>
      </c>
      <c r="AB1839">
        <f t="shared" si="401"/>
        <v>3.3434567241904078E-2</v>
      </c>
      <c r="AC1839">
        <f>(O1839*constantes!$D$4)+(LN(110)*constantes!$D$5)+(LN(22)*constantes!$D$8)+(F1839*constantes!$D$9)</f>
        <v>24.840022896226397</v>
      </c>
      <c r="AD1839" s="7">
        <f t="shared" si="402"/>
        <v>1.6258639030403699E-2</v>
      </c>
      <c r="AF1839">
        <f>(O1839*constantes!$B$4)+(LN(125)*constantes!$B$5)+(LN(22.5)*constantes!$B$8)+(F1839*constantes!$B$9)</f>
        <v>22.908543964955982</v>
      </c>
      <c r="AG1839">
        <f t="shared" si="403"/>
        <v>4.2933030992125865E-2</v>
      </c>
      <c r="AH1839">
        <f>(O1839*constantes!$D$4)+(LN(125)*constantes!$D$5)+(LN(22.5)*constantes!$D$8)+(F1839*constantes!$D$9)</f>
        <v>25.211095912834629</v>
      </c>
      <c r="AI1839">
        <f t="shared" si="404"/>
        <v>2.3477142937900042E-2</v>
      </c>
    </row>
    <row r="1840" spans="1:35" x14ac:dyDescent="0.25">
      <c r="A1840" s="11">
        <v>1839</v>
      </c>
      <c r="B1840">
        <v>1</v>
      </c>
      <c r="C1840">
        <v>62</v>
      </c>
      <c r="D1840">
        <v>0</v>
      </c>
      <c r="E1840">
        <v>0</v>
      </c>
      <c r="F1840">
        <v>0</v>
      </c>
      <c r="G1840">
        <v>120</v>
      </c>
      <c r="H1840">
        <v>23.24</v>
      </c>
      <c r="I1840">
        <f>IF(AND(B1840=1,E1840=0),V1840,IF(AND(B1840=1,E1840=1),W1840,IF(AND(B1840=0,E1840=0),X1840,IF(AND(B1840=0,E1840=1),Y1840,ERROR))))</f>
        <v>0.15067876215350395</v>
      </c>
      <c r="K1840">
        <f t="shared" si="392"/>
        <v>0.15777159470264646</v>
      </c>
      <c r="L1840">
        <f t="shared" si="393"/>
        <v>0.12458920296857934</v>
      </c>
      <c r="M1840" s="22" t="str">
        <f t="shared" si="405"/>
        <v>NORMAL</v>
      </c>
      <c r="O1840">
        <f t="shared" si="394"/>
        <v>4.1271343850450917</v>
      </c>
      <c r="P1840">
        <f t="shared" si="395"/>
        <v>4.7874917427820458</v>
      </c>
      <c r="Q1840">
        <f t="shared" si="396"/>
        <v>3.1458749319837103</v>
      </c>
      <c r="R1840">
        <f>(O1840*constantes!$B$4)+(P1840*constantes!$B$5)+(D1840*constantes!$B$6)+(Q1840*constantes!$B$8)+(F1840*constantes!$B$9)</f>
        <v>24.222739707298814</v>
      </c>
      <c r="S1840" s="4">
        <f>(O1840*constantes!$B$4)+(P1840*constantes!$C$5)+(D1840*constantes!$B$6)+(Q1840*constantes!$B$8)+(F1840*constantes!$B$9)</f>
        <v>24.565715615751717</v>
      </c>
      <c r="T1840">
        <f>(O1840*constantes!$D$4)+(P1840*constantes!$D$5)+(D1840*constantes!$D$6)+(Q1840*constantes!$D$8)+(F1840*constantes!$D$9)</f>
        <v>26.305333518280364</v>
      </c>
      <c r="U1840">
        <f>(O1840*constantes!$D$4)+(P1840*constantes!$E$5)+(D1840*constantes!$D$6)+(Q1840*constantes!$D$8)+(F1840*constantes!$D$9)</f>
        <v>26.639308942256839</v>
      </c>
      <c r="V1840" s="5">
        <f t="shared" si="397"/>
        <v>0.15067876215350395</v>
      </c>
      <c r="W1840" s="5">
        <f t="shared" si="398"/>
        <v>0.20557507164278066</v>
      </c>
      <c r="X1840" s="6">
        <f t="shared" si="399"/>
        <v>6.8501087841470576E-2</v>
      </c>
      <c r="Y1840" s="6">
        <f t="shared" si="400"/>
        <v>9.4344804812345417E-2</v>
      </c>
      <c r="AA1840">
        <f>(O1840*constantes!$B$4)+(LN(110)*constantes!$B$5)+(LN(22)*constantes!$B$8)+(F1840*constantes!$B$9)</f>
        <v>24.017857097993041</v>
      </c>
      <c r="AB1840">
        <f t="shared" si="401"/>
        <v>0.12458920296857934</v>
      </c>
      <c r="AC1840">
        <f>(O1840*constantes!$D$4)+(LN(110)*constantes!$D$5)+(LN(22)*constantes!$D$8)+(F1840*constantes!$D$9)</f>
        <v>26.032545241135235</v>
      </c>
      <c r="AD1840" s="7">
        <f t="shared" si="402"/>
        <v>5.2585681787711391E-2</v>
      </c>
      <c r="AF1840">
        <f>(O1840*constantes!$B$4)+(LN(125)*constantes!$B$5)+(LN(22.5)*constantes!$B$8)+(F1840*constantes!$B$9)</f>
        <v>24.27281403474743</v>
      </c>
      <c r="AG1840">
        <f t="shared" si="403"/>
        <v>0.15777159470264646</v>
      </c>
      <c r="AH1840">
        <f>(O1840*constantes!$D$4)+(LN(125)*constantes!$D$5)+(LN(22.5)*constantes!$D$8)+(F1840*constantes!$D$9)</f>
        <v>26.403618257743467</v>
      </c>
      <c r="AI1840">
        <f t="shared" si="404"/>
        <v>7.5302674960658122E-2</v>
      </c>
    </row>
    <row r="1841" spans="1:35" x14ac:dyDescent="0.25">
      <c r="A1841" s="11">
        <v>1840</v>
      </c>
      <c r="B1841">
        <v>0</v>
      </c>
      <c r="C1841">
        <v>47</v>
      </c>
      <c r="D1841">
        <v>0</v>
      </c>
      <c r="E1841">
        <v>0</v>
      </c>
      <c r="F1841">
        <v>0</v>
      </c>
      <c r="G1841">
        <v>126.5</v>
      </c>
      <c r="H1841">
        <v>21.71</v>
      </c>
      <c r="I1841">
        <f>IF(AND(B1841=1,E1841=0),V1841,IF(AND(B1841=1,E1841=1),W1841,IF(AND(B1841=0,E1841=0),X1841,IF(AND(B1841=0,E1841=1),Y1841,ERROR))))</f>
        <v>3.6720582957605163E-2</v>
      </c>
      <c r="K1841">
        <f t="shared" si="392"/>
        <v>3.6173927347526003E-2</v>
      </c>
      <c r="L1841">
        <f t="shared" si="393"/>
        <v>2.5101986203356352E-2</v>
      </c>
      <c r="M1841" s="22" t="str">
        <f t="shared" si="405"/>
        <v>NORMAL</v>
      </c>
      <c r="O1841">
        <f t="shared" si="394"/>
        <v>3.8501476017100584</v>
      </c>
      <c r="P1841">
        <f t="shared" si="395"/>
        <v>4.8402423081675749</v>
      </c>
      <c r="Q1841">
        <f t="shared" si="396"/>
        <v>3.0777729838902004</v>
      </c>
      <c r="R1841">
        <f>(O1841*constantes!$B$4)+(P1841*constantes!$B$5)+(D1841*constantes!$B$6)+(Q1841*constantes!$B$8)+(F1841*constantes!$B$9)</f>
        <v>23.404358267693485</v>
      </c>
      <c r="S1841" s="4">
        <f>(O1841*constantes!$B$4)+(P1841*constantes!$C$5)+(D1841*constantes!$B$6)+(Q1841*constantes!$B$8)+(F1841*constantes!$B$9)</f>
        <v>23.751113226650606</v>
      </c>
      <c r="T1841">
        <f>(O1841*constantes!$D$4)+(P1841*constantes!$D$5)+(D1841*constantes!$D$6)+(Q1841*constantes!$D$8)+(F1841*constantes!$D$9)</f>
        <v>25.665198563666706</v>
      </c>
      <c r="U1841">
        <f>(O1841*constantes!$D$4)+(P1841*constantes!$E$5)+(D1841*constantes!$D$6)+(Q1841*constantes!$D$8)+(F1841*constantes!$D$9)</f>
        <v>26.002853867084475</v>
      </c>
      <c r="V1841" s="5">
        <f t="shared" si="397"/>
        <v>6.9512692288109634E-2</v>
      </c>
      <c r="W1841" s="5">
        <f t="shared" si="398"/>
        <v>9.6887459855391711E-2</v>
      </c>
      <c r="X1841" s="6">
        <f t="shared" si="399"/>
        <v>3.6720582957605163E-2</v>
      </c>
      <c r="Y1841" s="6">
        <f t="shared" si="400"/>
        <v>5.1087285343295652E-2</v>
      </c>
      <c r="AA1841">
        <f>(O1841*constantes!$B$4)+(LN(110)*constantes!$B$5)+(LN(22)*constantes!$B$8)+(F1841*constantes!$B$9)</f>
        <v>23.155608320942413</v>
      </c>
      <c r="AB1841">
        <f t="shared" si="401"/>
        <v>5.4631350702972536E-2</v>
      </c>
      <c r="AC1841">
        <f>(O1841*constantes!$D$4)+(LN(110)*constantes!$D$5)+(LN(22)*constantes!$D$8)+(F1841*constantes!$D$9)</f>
        <v>25.278844814605776</v>
      </c>
      <c r="AD1841" s="7">
        <f t="shared" si="402"/>
        <v>2.5101986203356352E-2</v>
      </c>
      <c r="AF1841">
        <f>(O1841*constantes!$B$4)+(LN(125)*constantes!$B$5)+(LN(22.5)*constantes!$B$8)+(F1841*constantes!$B$9)</f>
        <v>23.410565257696806</v>
      </c>
      <c r="AG1841">
        <f t="shared" si="403"/>
        <v>6.9930001122808005E-2</v>
      </c>
      <c r="AH1841">
        <f>(O1841*constantes!$D$4)+(LN(125)*constantes!$D$5)+(LN(22.5)*constantes!$D$8)+(F1841*constantes!$D$9)</f>
        <v>25.649917831214008</v>
      </c>
      <c r="AI1841">
        <f t="shared" si="404"/>
        <v>3.6173927347526003E-2</v>
      </c>
    </row>
    <row r="1842" spans="1:35" x14ac:dyDescent="0.25">
      <c r="A1842" s="11">
        <v>1841</v>
      </c>
      <c r="B1842">
        <v>1</v>
      </c>
      <c r="C1842">
        <v>48</v>
      </c>
      <c r="D1842">
        <v>1</v>
      </c>
      <c r="E1842">
        <v>0</v>
      </c>
      <c r="F1842">
        <v>0</v>
      </c>
      <c r="G1842">
        <v>104</v>
      </c>
      <c r="H1842">
        <v>23.03</v>
      </c>
      <c r="I1842">
        <f>IF(AND(B1842=1,E1842=0),V1842,IF(AND(B1842=1,E1842=1),W1842,IF(AND(B1842=0,E1842=0),X1842,IF(AND(B1842=0,E1842=1),Y1842,ERROR))))</f>
        <v>0.10770741295716357</v>
      </c>
      <c r="K1842">
        <f t="shared" si="392"/>
        <v>7.448581103683527E-2</v>
      </c>
      <c r="L1842">
        <f t="shared" si="393"/>
        <v>5.8221930281009082E-2</v>
      </c>
      <c r="M1842" s="22" t="str">
        <f t="shared" si="405"/>
        <v>Elevated Risk</v>
      </c>
      <c r="O1842">
        <f t="shared" si="394"/>
        <v>3.8712010109078911</v>
      </c>
      <c r="P1842">
        <f t="shared" si="395"/>
        <v>4.6443908991413725</v>
      </c>
      <c r="Q1842">
        <f t="shared" si="396"/>
        <v>3.136797713832594</v>
      </c>
      <c r="R1842">
        <f>(O1842*constantes!$B$4)+(P1842*constantes!$B$5)+(D1842*constantes!$B$6)+(Q1842*constantes!$B$8)+(F1842*constantes!$B$9)</f>
        <v>23.862899691690071</v>
      </c>
      <c r="S1842" s="4">
        <f>(O1842*constantes!$B$4)+(P1842*constantes!$C$5)+(D1842*constantes!$B$6)+(Q1842*constantes!$B$8)+(F1842*constantes!$B$9)</f>
        <v>24.195623855704561</v>
      </c>
      <c r="T1842">
        <f>(O1842*constantes!$D$4)+(P1842*constantes!$D$5)+(D1842*constantes!$D$6)+(Q1842*constantes!$D$8)+(F1842*constantes!$D$9)</f>
        <v>25.82043037005181</v>
      </c>
      <c r="U1842">
        <f>(O1842*constantes!$D$4)+(P1842*constantes!$E$5)+(D1842*constantes!$D$6)+(Q1842*constantes!$D$8)+(F1842*constantes!$D$9)</f>
        <v>26.144423079175912</v>
      </c>
      <c r="V1842" s="5">
        <f t="shared" si="397"/>
        <v>0.10770741295716357</v>
      </c>
      <c r="W1842" s="5">
        <f t="shared" si="398"/>
        <v>0.14695996091544206</v>
      </c>
      <c r="X1842" s="6">
        <f t="shared" si="399"/>
        <v>4.2753421414027049E-2</v>
      </c>
      <c r="Y1842" s="6">
        <f t="shared" si="400"/>
        <v>5.8624630818836621E-2</v>
      </c>
      <c r="AA1842">
        <f>(O1842*constantes!$B$4)+(LN(110)*constantes!$B$5)+(LN(22)*constantes!$B$8)+(F1842*constantes!$B$9)</f>
        <v>23.221146741638901</v>
      </c>
      <c r="AB1842">
        <f t="shared" si="401"/>
        <v>5.8221930281009082E-2</v>
      </c>
      <c r="AC1842">
        <f>(O1842*constantes!$D$4)+(LN(110)*constantes!$D$5)+(LN(22)*constantes!$D$8)+(F1842*constantes!$D$9)</f>
        <v>25.336132614771724</v>
      </c>
      <c r="AD1842" s="7">
        <f t="shared" si="402"/>
        <v>2.6562184906686825E-2</v>
      </c>
      <c r="AF1842">
        <f>(O1842*constantes!$B$4)+(LN(125)*constantes!$B$5)+(LN(22.5)*constantes!$B$8)+(F1842*constantes!$B$9)</f>
        <v>23.47610367839329</v>
      </c>
      <c r="AG1842">
        <f t="shared" si="403"/>
        <v>7.448581103683527E-2</v>
      </c>
      <c r="AH1842">
        <f>(O1842*constantes!$D$4)+(LN(125)*constantes!$D$5)+(LN(22.5)*constantes!$D$8)+(F1842*constantes!$D$9)</f>
        <v>25.707205631379956</v>
      </c>
      <c r="AI1842">
        <f t="shared" si="404"/>
        <v>3.8265438641588045E-2</v>
      </c>
    </row>
    <row r="1843" spans="1:35" x14ac:dyDescent="0.25">
      <c r="A1843" s="11">
        <v>1842</v>
      </c>
      <c r="B1843">
        <v>0</v>
      </c>
      <c r="C1843">
        <v>42</v>
      </c>
      <c r="D1843">
        <v>1</v>
      </c>
      <c r="E1843">
        <v>1</v>
      </c>
      <c r="F1843">
        <v>0</v>
      </c>
      <c r="G1843">
        <v>145</v>
      </c>
      <c r="H1843">
        <v>29.65</v>
      </c>
      <c r="I1843">
        <f>IF(AND(B1843=1,E1843=0),V1843,IF(AND(B1843=1,E1843=1),W1843,IF(AND(B1843=0,E1843=0),X1843,IF(AND(B1843=0,E1843=1),Y1843,ERROR))))</f>
        <v>0.11714585560121415</v>
      </c>
      <c r="K1843">
        <f t="shared" si="392"/>
        <v>2.676538428771702E-2</v>
      </c>
      <c r="L1843">
        <f t="shared" si="393"/>
        <v>1.8545470669847686E-2</v>
      </c>
      <c r="M1843" s="22" t="str">
        <f t="shared" si="405"/>
        <v>Elevated Risk</v>
      </c>
      <c r="O1843">
        <f t="shared" si="394"/>
        <v>3.7376696182833684</v>
      </c>
      <c r="P1843">
        <f t="shared" si="395"/>
        <v>4.9767337424205742</v>
      </c>
      <c r="Q1843">
        <f t="shared" si="396"/>
        <v>3.3894621254437345</v>
      </c>
      <c r="R1843">
        <f>(O1843*constantes!$B$4)+(P1843*constantes!$B$5)+(D1843*constantes!$B$6)+(Q1843*constantes!$B$8)+(F1843*constantes!$B$9)</f>
        <v>24.264049135008985</v>
      </c>
      <c r="S1843" s="4">
        <f>(O1843*constantes!$B$4)+(P1843*constantes!$C$5)+(D1843*constantes!$B$6)+(Q1843*constantes!$B$8)+(F1843*constantes!$B$9)</f>
        <v>24.620582340315995</v>
      </c>
      <c r="T1843">
        <f>(O1843*constantes!$D$4)+(P1843*constantes!$D$5)+(D1843*constantes!$D$6)+(Q1843*constantes!$D$8)+(F1843*constantes!$D$9)</f>
        <v>26.521107291247692</v>
      </c>
      <c r="U1843">
        <f>(O1843*constantes!$D$4)+(P1843*constantes!$E$5)+(D1843*constantes!$D$6)+(Q1843*constantes!$D$8)+(F1843*constantes!$D$9)</f>
        <v>26.868284237118953</v>
      </c>
      <c r="V1843" s="5">
        <f t="shared" si="397"/>
        <v>0.15650866007724673</v>
      </c>
      <c r="W1843" s="5">
        <f t="shared" si="398"/>
        <v>0.21581981591666755</v>
      </c>
      <c r="X1843" s="6">
        <f t="shared" si="399"/>
        <v>8.4284014772077476E-2</v>
      </c>
      <c r="Y1843" s="6">
        <f t="shared" si="400"/>
        <v>0.11714585560121415</v>
      </c>
      <c r="AA1843">
        <f>(O1843*constantes!$B$4)+(LN(110)*constantes!$B$5)+(LN(22)*constantes!$B$8)+(F1843*constantes!$B$9)</f>
        <v>22.805468857654464</v>
      </c>
      <c r="AB1843">
        <f t="shared" si="401"/>
        <v>3.8810869283687155E-2</v>
      </c>
      <c r="AC1843">
        <f>(O1843*constantes!$D$4)+(LN(110)*constantes!$D$5)+(LN(22)*constantes!$D$8)+(F1843*constantes!$D$9)</f>
        <v>24.972784348242914</v>
      </c>
      <c r="AD1843" s="7">
        <f t="shared" si="402"/>
        <v>1.8545470669847686E-2</v>
      </c>
      <c r="AF1843">
        <f>(O1843*constantes!$B$4)+(LN(125)*constantes!$B$5)+(LN(22.5)*constantes!$B$8)+(F1843*constantes!$B$9)</f>
        <v>23.060425794408857</v>
      </c>
      <c r="AG1843">
        <f t="shared" si="403"/>
        <v>4.9796912096185753E-2</v>
      </c>
      <c r="AH1843">
        <f>(O1843*constantes!$D$4)+(LN(125)*constantes!$D$5)+(LN(22.5)*constantes!$D$8)+(F1843*constantes!$D$9)</f>
        <v>25.343857364851146</v>
      </c>
      <c r="AI1843">
        <f t="shared" si="404"/>
        <v>2.676538428771702E-2</v>
      </c>
    </row>
    <row r="1844" spans="1:35" x14ac:dyDescent="0.25">
      <c r="A1844" s="11">
        <v>1843</v>
      </c>
      <c r="B1844">
        <v>0</v>
      </c>
      <c r="C1844">
        <v>42</v>
      </c>
      <c r="D1844">
        <v>0</v>
      </c>
      <c r="E1844">
        <v>0</v>
      </c>
      <c r="F1844">
        <v>0</v>
      </c>
      <c r="G1844">
        <v>134</v>
      </c>
      <c r="H1844">
        <v>20.93</v>
      </c>
      <c r="I1844">
        <f>IF(AND(B1844=1,E1844=0),V1844,IF(AND(B1844=1,E1844=1),W1844,IF(AND(B1844=0,E1844=0),X1844,IF(AND(B1844=0,E1844=1),Y1844,ERROR))))</f>
        <v>3.1292565257301619E-2</v>
      </c>
      <c r="K1844">
        <f t="shared" si="392"/>
        <v>2.676538428771702E-2</v>
      </c>
      <c r="L1844">
        <f t="shared" si="393"/>
        <v>1.8545470669847686E-2</v>
      </c>
      <c r="M1844" s="22" t="str">
        <f t="shared" si="405"/>
        <v>Elevated Risk</v>
      </c>
      <c r="O1844">
        <f t="shared" si="394"/>
        <v>3.7376696182833684</v>
      </c>
      <c r="P1844">
        <f t="shared" si="395"/>
        <v>4.8978397999509111</v>
      </c>
      <c r="Q1844">
        <f t="shared" si="396"/>
        <v>3.0411835364579085</v>
      </c>
      <c r="R1844">
        <f>(O1844*constantes!$B$4)+(P1844*constantes!$B$5)+(D1844*constantes!$B$6)+(Q1844*constantes!$B$8)+(F1844*constantes!$B$9)</f>
        <v>23.132059743222065</v>
      </c>
      <c r="S1844" s="4">
        <f>(O1844*constantes!$B$4)+(P1844*constantes!$C$5)+(D1844*constantes!$B$6)+(Q1844*constantes!$B$8)+(F1844*constantes!$B$9)</f>
        <v>23.482940986490547</v>
      </c>
      <c r="T1844">
        <f>(O1844*constantes!$D$4)+(P1844*constantes!$D$5)+(D1844*constantes!$D$6)+(Q1844*constantes!$D$8)+(F1844*constantes!$D$9)</f>
        <v>25.502448302916349</v>
      </c>
      <c r="U1844">
        <f>(O1844*constantes!$D$4)+(P1844*constantes!$E$5)+(D1844*constantes!$D$6)+(Q1844*constantes!$D$8)+(F1844*constantes!$D$9)</f>
        <v>25.844121607360925</v>
      </c>
      <c r="V1844" s="5">
        <f t="shared" si="397"/>
        <v>5.3394462108234175E-2</v>
      </c>
      <c r="W1844" s="5">
        <f t="shared" si="398"/>
        <v>7.4977184908625816E-2</v>
      </c>
      <c r="X1844" s="6">
        <f t="shared" si="399"/>
        <v>3.1292565257301619E-2</v>
      </c>
      <c r="Y1844" s="6">
        <f t="shared" si="400"/>
        <v>4.3755641673045131E-2</v>
      </c>
      <c r="AA1844">
        <f>(O1844*constantes!$B$4)+(LN(110)*constantes!$B$5)+(LN(22)*constantes!$B$8)+(F1844*constantes!$B$9)</f>
        <v>22.805468857654464</v>
      </c>
      <c r="AB1844">
        <f t="shared" si="401"/>
        <v>3.8810869283687155E-2</v>
      </c>
      <c r="AC1844">
        <f>(O1844*constantes!$D$4)+(LN(110)*constantes!$D$5)+(LN(22)*constantes!$D$8)+(F1844*constantes!$D$9)</f>
        <v>24.972784348242914</v>
      </c>
      <c r="AD1844" s="7">
        <f t="shared" si="402"/>
        <v>1.8545470669847686E-2</v>
      </c>
      <c r="AF1844">
        <f>(O1844*constantes!$B$4)+(LN(125)*constantes!$B$5)+(LN(22.5)*constantes!$B$8)+(F1844*constantes!$B$9)</f>
        <v>23.060425794408857</v>
      </c>
      <c r="AG1844">
        <f t="shared" si="403"/>
        <v>4.9796912096185753E-2</v>
      </c>
      <c r="AH1844">
        <f>(O1844*constantes!$D$4)+(LN(125)*constantes!$D$5)+(LN(22.5)*constantes!$D$8)+(F1844*constantes!$D$9)</f>
        <v>25.343857364851146</v>
      </c>
      <c r="AI1844">
        <f t="shared" si="404"/>
        <v>2.676538428771702E-2</v>
      </c>
    </row>
    <row r="1845" spans="1:35" x14ac:dyDescent="0.25">
      <c r="A1845" s="11">
        <v>1844</v>
      </c>
      <c r="B1845">
        <v>0</v>
      </c>
      <c r="C1845">
        <v>50</v>
      </c>
      <c r="D1845">
        <v>0</v>
      </c>
      <c r="E1845">
        <v>0</v>
      </c>
      <c r="F1845">
        <v>0</v>
      </c>
      <c r="G1845">
        <v>105</v>
      </c>
      <c r="H1845">
        <v>26.25</v>
      </c>
      <c r="I1845">
        <f>IF(AND(B1845=1,E1845=0),V1845,IF(AND(B1845=1,E1845=1),W1845,IF(AND(B1845=0,E1845=0),X1845,IF(AND(B1845=0,E1845=1),Y1845,ERROR))))</f>
        <v>2.8475136042323546E-2</v>
      </c>
      <c r="K1845">
        <f t="shared" si="392"/>
        <v>4.2663786438573714E-2</v>
      </c>
      <c r="L1845">
        <f t="shared" si="393"/>
        <v>2.9636129007590606E-2</v>
      </c>
      <c r="M1845" s="22" t="str">
        <f t="shared" si="405"/>
        <v>OPTIMAL</v>
      </c>
      <c r="O1845">
        <f t="shared" si="394"/>
        <v>3.912023005428146</v>
      </c>
      <c r="P1845">
        <f t="shared" si="395"/>
        <v>4.6539603501575231</v>
      </c>
      <c r="Q1845">
        <f t="shared" si="396"/>
        <v>3.2676659890376327</v>
      </c>
      <c r="R1845">
        <f>(O1845*constantes!$B$4)+(P1845*constantes!$B$5)+(D1845*constantes!$B$6)+(Q1845*constantes!$B$8)+(F1845*constantes!$B$9)</f>
        <v>23.401947467477182</v>
      </c>
      <c r="S1845" s="4">
        <f>(O1845*constantes!$B$4)+(P1845*constantes!$C$5)+(D1845*constantes!$B$6)+(Q1845*constantes!$B$8)+(F1845*constantes!$B$9)</f>
        <v>23.735357186962471</v>
      </c>
      <c r="T1845">
        <f>(O1845*constantes!$D$4)+(P1845*constantes!$D$5)+(D1845*constantes!$D$6)+(Q1845*constantes!$D$8)+(F1845*constantes!$D$9)</f>
        <v>25.406654284837451</v>
      </c>
      <c r="U1845">
        <f>(O1845*constantes!$D$4)+(P1845*constantes!$E$5)+(D1845*constantes!$D$6)+(Q1845*constantes!$D$8)+(F1845*constantes!$D$9)</f>
        <v>25.73131455886444</v>
      </c>
      <c r="V1845" s="5">
        <f t="shared" si="397"/>
        <v>6.9351256094006497E-2</v>
      </c>
      <c r="W1845" s="5">
        <f t="shared" si="398"/>
        <v>9.5447578352423235E-2</v>
      </c>
      <c r="X1845" s="6">
        <f t="shared" si="399"/>
        <v>2.8475136042323546E-2</v>
      </c>
      <c r="Y1845" s="6">
        <f t="shared" si="400"/>
        <v>3.9180654697833273E-2</v>
      </c>
      <c r="AA1845">
        <f>(O1845*constantes!$B$4)+(LN(110)*constantes!$B$5)+(LN(22)*constantes!$B$8)+(F1845*constantes!$B$9)</f>
        <v>23.348223977700673</v>
      </c>
      <c r="AB1845">
        <f t="shared" si="401"/>
        <v>6.5845990830285972E-2</v>
      </c>
      <c r="AC1845">
        <f>(O1845*constantes!$D$4)+(LN(110)*constantes!$D$5)+(LN(22)*constantes!$D$8)+(F1845*constantes!$D$9)</f>
        <v>25.447212119400952</v>
      </c>
      <c r="AD1845" s="7">
        <f t="shared" si="402"/>
        <v>2.9636129007590606E-2</v>
      </c>
      <c r="AF1845">
        <f>(O1845*constantes!$B$4)+(LN(125)*constantes!$B$5)+(LN(22.5)*constantes!$B$8)+(F1845*constantes!$B$9)</f>
        <v>23.603180914455063</v>
      </c>
      <c r="AG1845">
        <f t="shared" si="403"/>
        <v>8.4142660265313918E-2</v>
      </c>
      <c r="AH1845">
        <f>(O1845*constantes!$D$4)+(LN(125)*constantes!$D$5)+(LN(22.5)*constantes!$D$8)+(F1845*constantes!$D$9)</f>
        <v>25.818285136009184</v>
      </c>
      <c r="AI1845">
        <f t="shared" si="404"/>
        <v>4.2663786438573714E-2</v>
      </c>
    </row>
    <row r="1846" spans="1:35" x14ac:dyDescent="0.25">
      <c r="A1846" s="11">
        <v>1845</v>
      </c>
      <c r="B1846">
        <v>0</v>
      </c>
      <c r="C1846">
        <v>39</v>
      </c>
      <c r="D1846">
        <v>0</v>
      </c>
      <c r="E1846">
        <v>0</v>
      </c>
      <c r="F1846">
        <v>0</v>
      </c>
      <c r="G1846">
        <v>123</v>
      </c>
      <c r="H1846">
        <v>38.06</v>
      </c>
      <c r="I1846">
        <f>IF(AND(B1846=1,E1846=0),V1846,IF(AND(B1846=1,E1846=1),W1846,IF(AND(B1846=0,E1846=0),X1846,IF(AND(B1846=0,E1846=1),Y1846,ERROR))))</f>
        <v>2.734482640278546E-2</v>
      </c>
      <c r="K1846">
        <f t="shared" si="392"/>
        <v>2.1931490638549711E-2</v>
      </c>
      <c r="L1846">
        <f t="shared" si="393"/>
        <v>1.5184528759381921E-2</v>
      </c>
      <c r="M1846" s="22" t="str">
        <f t="shared" si="405"/>
        <v>Elevated Risk</v>
      </c>
      <c r="O1846">
        <f t="shared" si="394"/>
        <v>3.6635616461296463</v>
      </c>
      <c r="P1846">
        <f t="shared" si="395"/>
        <v>4.8121843553724171</v>
      </c>
      <c r="Q1846">
        <f t="shared" si="396"/>
        <v>3.6391638618680036</v>
      </c>
      <c r="R1846">
        <f>(O1846*constantes!$B$4)+(P1846*constantes!$B$5)+(D1846*constantes!$B$6)+(Q1846*constantes!$B$8)+(F1846*constantes!$B$9)</f>
        <v>23.216527750673105</v>
      </c>
      <c r="S1846" s="4">
        <f>(O1846*constantes!$B$4)+(P1846*constantes!$C$5)+(D1846*constantes!$B$6)+(Q1846*constantes!$B$8)+(F1846*constantes!$B$9)</f>
        <v>23.561272637891985</v>
      </c>
      <c r="T1846">
        <f>(O1846*constantes!$D$4)+(P1846*constantes!$D$5)+(D1846*constantes!$D$6)+(Q1846*constantes!$D$8)+(F1846*constantes!$D$9)</f>
        <v>25.365571707884641</v>
      </c>
      <c r="U1846">
        <f>(O1846*constantes!$D$4)+(P1846*constantes!$E$5)+(D1846*constantes!$D$6)+(Q1846*constantes!$D$8)+(F1846*constantes!$D$9)</f>
        <v>25.701269688515421</v>
      </c>
      <c r="V1846" s="5">
        <f t="shared" si="397"/>
        <v>5.7961554670344917E-2</v>
      </c>
      <c r="W1846" s="5">
        <f t="shared" si="398"/>
        <v>8.0832833582387908E-2</v>
      </c>
      <c r="X1846" s="6">
        <f t="shared" si="399"/>
        <v>2.734482640278546E-2</v>
      </c>
      <c r="Y1846" s="6">
        <f t="shared" si="400"/>
        <v>3.8043333669619539E-2</v>
      </c>
      <c r="AA1846">
        <f>(O1846*constantes!$B$4)+(LN(110)*constantes!$B$5)+(LN(22)*constantes!$B$8)+(F1846*constantes!$B$9)</f>
        <v>22.574773704658814</v>
      </c>
      <c r="AB1846">
        <f t="shared" si="401"/>
        <v>3.0940270522043956E-2</v>
      </c>
      <c r="AC1846">
        <f>(O1846*constantes!$D$4)+(LN(110)*constantes!$D$5)+(LN(22)*constantes!$D$8)+(F1846*constantes!$D$9)</f>
        <v>24.771131368454586</v>
      </c>
      <c r="AD1846" s="7">
        <f t="shared" si="402"/>
        <v>1.5184528759381921E-2</v>
      </c>
      <c r="AF1846">
        <f>(O1846*constantes!$B$4)+(LN(125)*constantes!$B$5)+(LN(22.5)*constantes!$B$8)+(F1846*constantes!$B$9)</f>
        <v>22.829730641413207</v>
      </c>
      <c r="AG1846">
        <f t="shared" si="403"/>
        <v>3.974481175054656E-2</v>
      </c>
      <c r="AH1846">
        <f>(O1846*constantes!$D$4)+(LN(125)*constantes!$D$5)+(LN(22.5)*constantes!$D$8)+(F1846*constantes!$D$9)</f>
        <v>25.142204385062819</v>
      </c>
      <c r="AI1846">
        <f t="shared" si="404"/>
        <v>2.1931490638549711E-2</v>
      </c>
    </row>
    <row r="1847" spans="1:35" x14ac:dyDescent="0.25">
      <c r="A1847" s="11">
        <v>1846</v>
      </c>
      <c r="B1847">
        <v>0</v>
      </c>
      <c r="C1847">
        <v>58</v>
      </c>
      <c r="D1847">
        <v>0</v>
      </c>
      <c r="E1847">
        <v>1</v>
      </c>
      <c r="F1847">
        <v>1</v>
      </c>
      <c r="G1847">
        <v>195</v>
      </c>
      <c r="H1847">
        <v>27.73</v>
      </c>
      <c r="I1847">
        <f>IF(AND(B1847=1,E1847=0),V1847,IF(AND(B1847=1,E1847=1),W1847,IF(AND(B1847=0,E1847=0),X1847,IF(AND(B1847=0,E1847=1),Y1847,ERROR))))</f>
        <v>0.54977538161961181</v>
      </c>
      <c r="K1847">
        <f t="shared" si="392"/>
        <v>0.13246941694213599</v>
      </c>
      <c r="L1847">
        <f t="shared" si="393"/>
        <v>9.3397514581452845E-2</v>
      </c>
      <c r="M1847" s="22" t="str">
        <f t="shared" si="405"/>
        <v>'&gt;30%</v>
      </c>
      <c r="O1847">
        <f t="shared" si="394"/>
        <v>4.0604430105464191</v>
      </c>
      <c r="P1847">
        <f t="shared" si="395"/>
        <v>5.2729995585637468</v>
      </c>
      <c r="Q1847">
        <f t="shared" si="396"/>
        <v>3.3225148596276868</v>
      </c>
      <c r="R1847">
        <f>(O1847*constantes!$B$4)+(P1847*constantes!$B$5)+(D1847*constantes!$B$6)+(Q1847*constantes!$B$8)+(F1847*constantes!$B$9)</f>
        <v>25.587422800478059</v>
      </c>
      <c r="S1847" s="4">
        <f>(O1847*constantes!$B$4)+(P1847*constantes!$C$5)+(D1847*constantes!$B$6)+(Q1847*constantes!$B$8)+(F1847*constantes!$B$9)</f>
        <v>25.965180488853566</v>
      </c>
      <c r="T1847">
        <f>(O1847*constantes!$D$4)+(P1847*constantes!$D$5)+(D1847*constantes!$D$6)+(Q1847*constantes!$D$8)+(F1847*constantes!$D$9)</f>
        <v>28.357488572971747</v>
      </c>
      <c r="U1847">
        <f>(O1847*constantes!$D$4)+(P1847*constantes!$E$5)+(D1847*constantes!$D$6)+(Q1847*constantes!$D$8)+(F1847*constantes!$D$9)</f>
        <v>28.725333022177153</v>
      </c>
      <c r="V1847" s="5">
        <f t="shared" si="397"/>
        <v>0.47234077544100284</v>
      </c>
      <c r="W1847" s="5">
        <f t="shared" si="398"/>
        <v>0.60653037878429061</v>
      </c>
      <c r="X1847" s="6">
        <f t="shared" si="399"/>
        <v>0.42443403228807319</v>
      </c>
      <c r="Y1847" s="6">
        <f t="shared" si="400"/>
        <v>0.54977538161961181</v>
      </c>
      <c r="AA1847">
        <f>(O1847*constantes!$B$4)+(LN(110)*constantes!$B$5)+(LN(22)*constantes!$B$8)+(F1847*constantes!$B$9)</f>
        <v>24.341849516833651</v>
      </c>
      <c r="AB1847">
        <f t="shared" si="401"/>
        <v>0.1680446034633446</v>
      </c>
      <c r="AC1847">
        <f>(O1847*constantes!$D$4)+(LN(110)*constantes!$D$5)+(LN(22)*constantes!$D$8)+(F1847*constantes!$D$9)</f>
        <v>26.62870334272813</v>
      </c>
      <c r="AD1847" s="7">
        <f t="shared" si="402"/>
        <v>9.3397514581452845E-2</v>
      </c>
      <c r="AF1847">
        <f>(O1847*constantes!$B$4)+(LN(125)*constantes!$B$5)+(LN(22.5)*constantes!$B$8)+(F1847*constantes!$B$9)</f>
        <v>24.596806453588044</v>
      </c>
      <c r="AG1847">
        <f t="shared" si="403"/>
        <v>0.21132765533092579</v>
      </c>
      <c r="AH1847">
        <f>(O1847*constantes!$D$4)+(LN(125)*constantes!$D$5)+(LN(22.5)*constantes!$D$8)+(F1847*constantes!$D$9)</f>
        <v>26.999776359336362</v>
      </c>
      <c r="AI1847">
        <f t="shared" si="404"/>
        <v>0.13246941694213599</v>
      </c>
    </row>
    <row r="1848" spans="1:35" x14ac:dyDescent="0.25">
      <c r="A1848" s="11">
        <v>1847</v>
      </c>
      <c r="B1848">
        <v>1</v>
      </c>
      <c r="C1848">
        <v>66</v>
      </c>
      <c r="D1848">
        <v>0</v>
      </c>
      <c r="E1848">
        <v>1</v>
      </c>
      <c r="F1848">
        <v>0</v>
      </c>
      <c r="G1848">
        <v>151</v>
      </c>
      <c r="H1848">
        <v>25.22</v>
      </c>
      <c r="I1848">
        <f>IF(AND(B1848=1,E1848=0),V1848,IF(AND(B1848=1,E1848=1),W1848,IF(AND(B1848=0,E1848=0),X1848,IF(AND(B1848=0,E1848=1),Y1848,ERROR))))</f>
        <v>0.37151915341205322</v>
      </c>
      <c r="K1848">
        <f t="shared" si="392"/>
        <v>0.18827626444083834</v>
      </c>
      <c r="L1848">
        <f t="shared" si="393"/>
        <v>0.14926180477179407</v>
      </c>
      <c r="M1848" s="22" t="str">
        <f t="shared" si="405"/>
        <v>'&gt;30%</v>
      </c>
      <c r="O1848">
        <f t="shared" si="394"/>
        <v>4.1896547420264252</v>
      </c>
      <c r="P1848">
        <f t="shared" si="395"/>
        <v>5.0172798368149243</v>
      </c>
      <c r="Q1848">
        <f t="shared" si="396"/>
        <v>3.2276373305367736</v>
      </c>
      <c r="R1848">
        <f>(O1848*constantes!$B$4)+(P1848*constantes!$B$5)+(D1848*constantes!$B$6)+(Q1848*constantes!$B$8)+(F1848*constantes!$B$9)</f>
        <v>24.908457151946852</v>
      </c>
      <c r="S1848" s="4">
        <f>(O1848*constantes!$B$4)+(P1848*constantes!$C$5)+(D1848*constantes!$B$6)+(Q1848*constantes!$B$8)+(F1848*constantes!$B$9)</f>
        <v>25.26789507945627</v>
      </c>
      <c r="T1848">
        <f>(O1848*constantes!$D$4)+(P1848*constantes!$D$5)+(D1848*constantes!$D$6)+(Q1848*constantes!$D$8)+(F1848*constantes!$D$9)</f>
        <v>27.163630039897839</v>
      </c>
      <c r="U1848">
        <f>(O1848*constantes!$D$4)+(P1848*constantes!$E$5)+(D1848*constantes!$D$6)+(Q1848*constantes!$D$8)+(F1848*constantes!$D$9)</f>
        <v>27.513635481314047</v>
      </c>
      <c r="V1848" s="5">
        <f t="shared" si="397"/>
        <v>0.27690723639436154</v>
      </c>
      <c r="W1848" s="5">
        <f t="shared" si="398"/>
        <v>0.37151915341205322</v>
      </c>
      <c r="X1848" s="6">
        <f t="shared" si="399"/>
        <v>0.15414309413026728</v>
      </c>
      <c r="Y1848" s="6">
        <f t="shared" si="400"/>
        <v>0.21145074122104413</v>
      </c>
      <c r="AA1848">
        <f>(O1848*constantes!$B$4)+(LN(110)*constantes!$B$5)+(LN(22)*constantes!$B$8)+(F1848*constantes!$B$9)</f>
        <v>24.212480468461653</v>
      </c>
      <c r="AB1848">
        <f t="shared" si="401"/>
        <v>0.14926180477179407</v>
      </c>
      <c r="AC1848">
        <f>(O1848*constantes!$D$4)+(LN(110)*constantes!$D$5)+(LN(22)*constantes!$D$8)+(F1848*constantes!$D$9)</f>
        <v>26.202667508906433</v>
      </c>
      <c r="AD1848" s="7">
        <f t="shared" si="402"/>
        <v>6.2029279911700597E-2</v>
      </c>
      <c r="AF1848">
        <f>(O1848*constantes!$B$4)+(LN(125)*constantes!$B$5)+(LN(22.5)*constantes!$B$8)+(F1848*constantes!$B$9)</f>
        <v>24.467437405216042</v>
      </c>
      <c r="AG1848">
        <f t="shared" si="403"/>
        <v>0.18827626444083834</v>
      </c>
      <c r="AH1848">
        <f>(O1848*constantes!$D$4)+(LN(125)*constantes!$D$5)+(LN(22.5)*constantes!$D$8)+(F1848*constantes!$D$9)</f>
        <v>26.573740525514665</v>
      </c>
      <c r="AI1848">
        <f t="shared" si="404"/>
        <v>8.8631036489936865E-2</v>
      </c>
    </row>
    <row r="1849" spans="1:35" x14ac:dyDescent="0.25">
      <c r="A1849" s="11">
        <v>1848</v>
      </c>
      <c r="B1849">
        <v>1</v>
      </c>
      <c r="C1849">
        <v>61</v>
      </c>
      <c r="D1849">
        <v>0</v>
      </c>
      <c r="E1849">
        <v>1</v>
      </c>
      <c r="F1849">
        <v>0</v>
      </c>
      <c r="G1849">
        <v>120</v>
      </c>
      <c r="H1849">
        <v>24.84</v>
      </c>
      <c r="I1849">
        <f>IF(AND(B1849=1,E1849=0),V1849,IF(AND(B1849=1,E1849=1),W1849,IF(AND(B1849=0,E1849=0),X1849,IF(AND(B1849=0,E1849=1),Y1849,ERROR))))</f>
        <v>0.20597113530356814</v>
      </c>
      <c r="K1849">
        <f t="shared" si="392"/>
        <v>0.15060331820878059</v>
      </c>
      <c r="L1849">
        <f t="shared" si="393"/>
        <v>0.11882079876600593</v>
      </c>
      <c r="M1849" s="22" t="str">
        <f t="shared" si="405"/>
        <v>Elevated Risk</v>
      </c>
      <c r="O1849">
        <f t="shared" si="394"/>
        <v>4.1108738641733114</v>
      </c>
      <c r="P1849">
        <f t="shared" si="395"/>
        <v>4.7874917427820458</v>
      </c>
      <c r="Q1849">
        <f t="shared" si="396"/>
        <v>3.2124552570652778</v>
      </c>
      <c r="R1849">
        <f>(O1849*constantes!$B$4)+(P1849*constantes!$B$5)+(D1849*constantes!$B$6)+(Q1849*constantes!$B$8)+(F1849*constantes!$B$9)</f>
        <v>24.224904240560711</v>
      </c>
      <c r="S1849" s="4">
        <f>(O1849*constantes!$B$4)+(P1849*constantes!$C$5)+(D1849*constantes!$B$6)+(Q1849*constantes!$B$8)+(F1849*constantes!$B$9)</f>
        <v>24.567880149013614</v>
      </c>
      <c r="T1849">
        <f>(O1849*constantes!$D$4)+(P1849*constantes!$D$5)+(D1849*constantes!$D$6)+(Q1849*constantes!$D$8)+(F1849*constantes!$D$9)</f>
        <v>26.295126693949744</v>
      </c>
      <c r="U1849">
        <f>(O1849*constantes!$D$4)+(P1849*constantes!$E$5)+(D1849*constantes!$D$6)+(Q1849*constantes!$D$8)+(F1849*constantes!$D$9)</f>
        <v>26.62910211792622</v>
      </c>
      <c r="V1849" s="5">
        <f t="shared" si="397"/>
        <v>0.15097927497882879</v>
      </c>
      <c r="W1849" s="5">
        <f t="shared" si="398"/>
        <v>0.20597113530356814</v>
      </c>
      <c r="X1849" s="6">
        <f t="shared" si="399"/>
        <v>6.7829612363979441E-2</v>
      </c>
      <c r="Y1849" s="6">
        <f t="shared" si="400"/>
        <v>9.3432969464499416E-2</v>
      </c>
      <c r="AA1849">
        <f>(O1849*constantes!$B$4)+(LN(110)*constantes!$B$5)+(LN(22)*constantes!$B$8)+(F1849*constantes!$B$9)</f>
        <v>23.967238746940023</v>
      </c>
      <c r="AB1849">
        <f t="shared" si="401"/>
        <v>0.11882079876600593</v>
      </c>
      <c r="AC1849">
        <f>(O1849*constantes!$D$4)+(LN(110)*constantes!$D$5)+(LN(22)*constantes!$D$8)+(F1849*constantes!$D$9)</f>
        <v>25.98829922560666</v>
      </c>
      <c r="AD1849" s="7">
        <f t="shared" si="402"/>
        <v>5.0368025874669486E-2</v>
      </c>
      <c r="AF1849">
        <f>(O1849*constantes!$B$4)+(LN(125)*constantes!$B$5)+(LN(22.5)*constantes!$B$8)+(F1849*constantes!$B$9)</f>
        <v>24.222195683694412</v>
      </c>
      <c r="AG1849">
        <f t="shared" si="403"/>
        <v>0.15060331820878059</v>
      </c>
      <c r="AH1849">
        <f>(O1849*constantes!$D$4)+(LN(125)*constantes!$D$5)+(LN(22.5)*constantes!$D$8)+(F1849*constantes!$D$9)</f>
        <v>26.359372242214892</v>
      </c>
      <c r="AI1849">
        <f t="shared" si="404"/>
        <v>7.2164067569494672E-2</v>
      </c>
    </row>
    <row r="1850" spans="1:35" x14ac:dyDescent="0.25">
      <c r="A1850" s="11">
        <v>1849</v>
      </c>
      <c r="B1850">
        <v>1</v>
      </c>
      <c r="C1850">
        <v>56</v>
      </c>
      <c r="D1850">
        <v>1</v>
      </c>
      <c r="E1850">
        <v>0</v>
      </c>
      <c r="F1850">
        <v>0</v>
      </c>
      <c r="G1850">
        <v>130</v>
      </c>
      <c r="H1850">
        <v>26.09</v>
      </c>
      <c r="I1850">
        <f>IF(AND(B1850=1,E1850=0),V1850,IF(AND(B1850=1,E1850=1),W1850,IF(AND(B1850=0,E1850=0),X1850,IF(AND(B1850=0,E1850=1),Y1850,ERROR))))</f>
        <v>0.26473938565830335</v>
      </c>
      <c r="K1850">
        <f t="shared" ref="K1850:K1913" si="406">IF(B1850=1,AG1850,AI1850)</f>
        <v>0.11757074595810224</v>
      </c>
      <c r="L1850">
        <f t="shared" ref="L1850:L1913" si="407">IF(B1850=1,AB1850,AD1850)</f>
        <v>9.2378774865307212E-2</v>
      </c>
      <c r="M1850" s="22" t="str">
        <f t="shared" si="405"/>
        <v>Elevated Risk</v>
      </c>
      <c r="O1850">
        <f t="shared" ref="O1850:O1913" si="408">LN(C1850)</f>
        <v>4.0253516907351496</v>
      </c>
      <c r="P1850">
        <f t="shared" ref="P1850:P1913" si="409">LN(G1850)</f>
        <v>4.8675344504555822</v>
      </c>
      <c r="Q1850">
        <f t="shared" ref="Q1850:Q1913" si="410">LN(H1850)</f>
        <v>3.2615520991486369</v>
      </c>
      <c r="R1850">
        <f>(O1850*constantes!$B$4)+(P1850*constantes!$B$5)+(D1850*constantes!$B$6)+(Q1850*constantes!$B$8)+(F1850*constantes!$B$9)</f>
        <v>24.855615265184099</v>
      </c>
      <c r="S1850" s="4">
        <f>(O1850*constantes!$B$4)+(P1850*constantes!$C$5)+(D1850*constantes!$B$6)+(Q1850*constantes!$B$8)+(F1850*constantes!$B$9)</f>
        <v>25.204325433214738</v>
      </c>
      <c r="T1850">
        <f>(O1850*constantes!$D$4)+(P1850*constantes!$D$5)+(D1850*constantes!$D$6)+(Q1850*constantes!$D$8)+(F1850*constantes!$D$9)</f>
        <v>26.931348566829449</v>
      </c>
      <c r="U1850">
        <f>(O1850*constantes!$D$4)+(P1850*constantes!$E$5)+(D1850*constantes!$D$6)+(Q1850*constantes!$D$8)+(F1850*constantes!$D$9)</f>
        <v>27.270907770093231</v>
      </c>
      <c r="V1850" s="5">
        <f t="shared" ref="V1850:V1913" si="411">1-POWER(0.88431,EXP(R1850-23.9388))</f>
        <v>0.26473938565830335</v>
      </c>
      <c r="W1850" s="5">
        <f t="shared" ref="W1850:W1913" si="412">1-POWER(0.88431,EXP(S1850-23.9388))</f>
        <v>0.35328119453702445</v>
      </c>
      <c r="X1850" s="6">
        <f t="shared" ref="X1850:X1913" si="413">1-POWER(0.94833,EXP(T1850-26.0145))</f>
        <v>0.12427734968177906</v>
      </c>
      <c r="Y1850" s="6">
        <f t="shared" ref="Y1850:Y1913" si="414">1-POWER(0.94833,EXP(U1850-26.0145))</f>
        <v>0.17002740302636521</v>
      </c>
      <c r="AA1850">
        <f>(O1850*constantes!$B$4)+(LN(110)*constantes!$B$5)+(LN(22)*constantes!$B$8)+(F1850*constantes!$B$9)</f>
        <v>23.701011641913961</v>
      </c>
      <c r="AB1850">
        <f t="shared" ref="AB1850:AB1913" si="415">1-POWER(0.88431,EXP(AA1850-23.9388))</f>
        <v>9.2378774865307212E-2</v>
      </c>
      <c r="AC1850">
        <f>(O1850*constantes!$D$4)+(LN(110)*constantes!$D$5)+(LN(22)*constantes!$D$8)+(F1850*constantes!$D$9)</f>
        <v>25.75558740512928</v>
      </c>
      <c r="AD1850" s="7">
        <f t="shared" ref="AD1850:AD1913" si="416">1-POWER(0.94833,EXP(AC1850-26.0145))</f>
        <v>4.0123743463222783E-2</v>
      </c>
      <c r="AF1850">
        <f>(O1850*constantes!$B$4)+(LN(125)*constantes!$B$5)+(LN(22.5)*constantes!$B$8)+(F1850*constantes!$B$9)</f>
        <v>23.955968578668354</v>
      </c>
      <c r="AG1850">
        <f t="shared" ref="AG1850:AG1913" si="417">1-POWER(0.88431,EXP(AF1850-23.9388))</f>
        <v>0.11757074595810224</v>
      </c>
      <c r="AH1850">
        <f>(O1850*constantes!$D$4)+(LN(125)*constantes!$D$5)+(LN(22.5)*constantes!$D$8)+(F1850*constantes!$D$9)</f>
        <v>26.126660421737512</v>
      </c>
      <c r="AI1850">
        <f t="shared" ref="AI1850:AI1913" si="418">1-POWER(0.94833,EXP(AH1850-26.0145))</f>
        <v>5.7622826233415747E-2</v>
      </c>
    </row>
    <row r="1851" spans="1:35" x14ac:dyDescent="0.25">
      <c r="A1851" s="11">
        <v>1850</v>
      </c>
      <c r="B1851">
        <v>1</v>
      </c>
      <c r="C1851">
        <v>60</v>
      </c>
      <c r="D1851">
        <v>0</v>
      </c>
      <c r="E1851">
        <v>0</v>
      </c>
      <c r="F1851">
        <v>0</v>
      </c>
      <c r="G1851">
        <v>119.5</v>
      </c>
      <c r="H1851">
        <v>24.66</v>
      </c>
      <c r="I1851">
        <f>IF(AND(B1851=1,E1851=0),V1851,IF(AND(B1851=1,E1851=1),W1851,IF(AND(B1851=0,E1851=0),X1851,IF(AND(B1851=0,E1851=1),Y1851,ERROR))))</f>
        <v>0.14219336496191615</v>
      </c>
      <c r="K1851">
        <f t="shared" si="406"/>
        <v>0.14362116573454531</v>
      </c>
      <c r="L1851">
        <f t="shared" si="407"/>
        <v>0.11321269470654882</v>
      </c>
      <c r="M1851" s="22" t="str">
        <f t="shared" si="405"/>
        <v>NORMAL</v>
      </c>
      <c r="O1851">
        <f t="shared" si="408"/>
        <v>4.0943445622221004</v>
      </c>
      <c r="P1851">
        <f t="shared" si="409"/>
        <v>4.7833163713715656</v>
      </c>
      <c r="Q1851">
        <f t="shared" si="410"/>
        <v>3.2051824977361982</v>
      </c>
      <c r="R1851">
        <f>(O1851*constantes!$B$4)+(P1851*constantes!$B$5)+(D1851*constantes!$B$6)+(Q1851*constantes!$B$8)+(F1851*constantes!$B$9)</f>
        <v>24.1599379113492</v>
      </c>
      <c r="S1851" s="4">
        <f>(O1851*constantes!$B$4)+(P1851*constantes!$C$5)+(D1851*constantes!$B$6)+(Q1851*constantes!$B$8)+(F1851*constantes!$B$9)</f>
        <v>24.502614696194261</v>
      </c>
      <c r="T1851">
        <f>(O1851*constantes!$D$4)+(P1851*constantes!$D$5)+(D1851*constantes!$D$6)+(Q1851*constantes!$D$8)+(F1851*constantes!$D$9)</f>
        <v>26.234686164088114</v>
      </c>
      <c r="U1851">
        <f>(O1851*constantes!$D$4)+(P1851*constantes!$E$5)+(D1851*constantes!$D$6)+(Q1851*constantes!$D$8)+(F1851*constantes!$D$9)</f>
        <v>26.568370314154997</v>
      </c>
      <c r="V1851" s="5">
        <f t="shared" si="411"/>
        <v>0.14219336496191615</v>
      </c>
      <c r="W1851" s="5">
        <f t="shared" si="412"/>
        <v>0.19431596359724967</v>
      </c>
      <c r="X1851" s="6">
        <f t="shared" si="413"/>
        <v>6.3981546954557822E-2</v>
      </c>
      <c r="Y1851" s="6">
        <f t="shared" si="414"/>
        <v>8.817791901758143E-2</v>
      </c>
      <c r="AA1851">
        <f>(O1851*constantes!$B$4)+(LN(110)*constantes!$B$5)+(LN(22)*constantes!$B$8)+(F1851*constantes!$B$9)</f>
        <v>23.915783691137978</v>
      </c>
      <c r="AB1851">
        <f t="shared" si="415"/>
        <v>0.11321269470654882</v>
      </c>
      <c r="AC1851">
        <f>(O1851*constantes!$D$4)+(LN(110)*constantes!$D$5)+(LN(22)*constantes!$D$8)+(F1851*constantes!$D$9)</f>
        <v>25.943321837946279</v>
      </c>
      <c r="AD1851" s="7">
        <f t="shared" si="416"/>
        <v>4.820708918468708E-2</v>
      </c>
      <c r="AF1851">
        <f>(O1851*constantes!$B$4)+(LN(125)*constantes!$B$5)+(LN(22.5)*constantes!$B$8)+(F1851*constantes!$B$9)</f>
        <v>24.170740627892375</v>
      </c>
      <c r="AG1851">
        <f t="shared" si="417"/>
        <v>0.14362116573454531</v>
      </c>
      <c r="AH1851">
        <f>(O1851*constantes!$D$4)+(LN(125)*constantes!$D$5)+(LN(22.5)*constantes!$D$8)+(F1851*constantes!$D$9)</f>
        <v>26.314394854554511</v>
      </c>
      <c r="AI1851">
        <f t="shared" si="418"/>
        <v>6.9102564331433469E-2</v>
      </c>
    </row>
    <row r="1852" spans="1:35" x14ac:dyDescent="0.25">
      <c r="A1852" s="11">
        <v>1851</v>
      </c>
      <c r="B1852">
        <v>0</v>
      </c>
      <c r="C1852">
        <v>67</v>
      </c>
      <c r="D1852">
        <v>1</v>
      </c>
      <c r="E1852">
        <v>1</v>
      </c>
      <c r="F1852">
        <v>0</v>
      </c>
      <c r="G1852">
        <v>157.5</v>
      </c>
      <c r="H1852">
        <v>24.63</v>
      </c>
      <c r="I1852">
        <f>IF(AND(B1852=1,E1852=0),V1852,IF(AND(B1852=1,E1852=1),W1852,IF(AND(B1852=0,E1852=0),X1852,IF(AND(B1852=0,E1852=1),Y1852,ERROR))))</f>
        <v>0.40103751568600132</v>
      </c>
      <c r="K1852">
        <f t="shared" si="406"/>
        <v>9.215699866828464E-2</v>
      </c>
      <c r="L1852">
        <f t="shared" si="407"/>
        <v>6.4534688350861291E-2</v>
      </c>
      <c r="M1852" s="22" t="str">
        <f t="shared" si="405"/>
        <v>'&gt;30%</v>
      </c>
      <c r="O1852">
        <f t="shared" si="408"/>
        <v>4.2046926193909657</v>
      </c>
      <c r="P1852">
        <f t="shared" si="409"/>
        <v>5.0594254582656877</v>
      </c>
      <c r="Q1852">
        <f t="shared" si="410"/>
        <v>3.2039652121324464</v>
      </c>
      <c r="R1852">
        <f>(O1852*constantes!$B$4)+(P1852*constantes!$B$5)+(D1852*constantes!$B$6)+(Q1852*constantes!$B$8)+(F1852*constantes!$B$9)</f>
        <v>25.724216416801053</v>
      </c>
      <c r="S1852" s="4">
        <f>(O1852*constantes!$B$4)+(P1852*constantes!$C$5)+(D1852*constantes!$B$6)+(Q1852*constantes!$B$8)+(F1852*constantes!$B$9)</f>
        <v>26.086673656631206</v>
      </c>
      <c r="T1852">
        <f>(O1852*constantes!$D$4)+(P1852*constantes!$D$5)+(D1852*constantes!$D$6)+(Q1852*constantes!$D$8)+(F1852*constantes!$D$9)</f>
        <v>27.929678626359028</v>
      </c>
      <c r="U1852">
        <f>(O1852*constantes!$D$4)+(P1852*constantes!$E$5)+(D1852*constantes!$D$6)+(Q1852*constantes!$D$8)+(F1852*constantes!$D$9)</f>
        <v>28.282624146327642</v>
      </c>
      <c r="V1852" s="5">
        <f t="shared" si="411"/>
        <v>0.51954476818771844</v>
      </c>
      <c r="W1852" s="5">
        <f t="shared" si="412"/>
        <v>0.6511962317377723</v>
      </c>
      <c r="X1852" s="6">
        <f t="shared" si="413"/>
        <v>0.30241436277817979</v>
      </c>
      <c r="Y1852" s="6">
        <f t="shared" si="414"/>
        <v>0.40103751568600132</v>
      </c>
      <c r="AA1852">
        <f>(O1852*constantes!$B$4)+(LN(110)*constantes!$B$5)+(LN(22)*constantes!$B$8)+(F1852*constantes!$B$9)</f>
        <v>24.25929277918237</v>
      </c>
      <c r="AB1852">
        <f t="shared" si="415"/>
        <v>0.1558271506156762</v>
      </c>
      <c r="AC1852">
        <f>(O1852*constantes!$D$4)+(LN(110)*constantes!$D$5)+(LN(22)*constantes!$D$8)+(F1852*constantes!$D$9)</f>
        <v>26.243586625866762</v>
      </c>
      <c r="AD1852" s="7">
        <f t="shared" si="416"/>
        <v>6.4534688350861291E-2</v>
      </c>
      <c r="AF1852">
        <f>(O1852*constantes!$B$4)+(LN(125)*constantes!$B$5)+(LN(22.5)*constantes!$B$8)+(F1852*constantes!$B$9)</f>
        <v>24.514249715936764</v>
      </c>
      <c r="AG1852">
        <f t="shared" si="417"/>
        <v>0.19635063157104138</v>
      </c>
      <c r="AH1852">
        <f>(O1852*constantes!$D$4)+(LN(125)*constantes!$D$5)+(LN(22.5)*constantes!$D$8)+(F1852*constantes!$D$9)</f>
        <v>26.614659642474994</v>
      </c>
      <c r="AI1852">
        <f t="shared" si="418"/>
        <v>9.215699866828464E-2</v>
      </c>
    </row>
    <row r="1853" spans="1:35" x14ac:dyDescent="0.25">
      <c r="A1853" s="11">
        <v>1852</v>
      </c>
      <c r="B1853">
        <v>0</v>
      </c>
      <c r="C1853">
        <v>39</v>
      </c>
      <c r="D1853">
        <v>1</v>
      </c>
      <c r="E1853">
        <v>0</v>
      </c>
      <c r="F1853">
        <v>0</v>
      </c>
      <c r="G1853">
        <v>96</v>
      </c>
      <c r="H1853">
        <v>18.16</v>
      </c>
      <c r="I1853">
        <f>IF(AND(B1853=1,E1853=0),V1853,IF(AND(B1853=1,E1853=1),W1853,IF(AND(B1853=0,E1853=0),X1853,IF(AND(B1853=0,E1853=1),Y1853,ERROR))))</f>
        <v>1.740634447089795E-2</v>
      </c>
      <c r="K1853">
        <f t="shared" si="406"/>
        <v>2.1931490638549711E-2</v>
      </c>
      <c r="L1853">
        <f t="shared" si="407"/>
        <v>1.5184528759381921E-2</v>
      </c>
      <c r="M1853" s="22" t="str">
        <f t="shared" si="405"/>
        <v>NORMAL</v>
      </c>
      <c r="O1853">
        <f t="shared" si="408"/>
        <v>3.6635616461296463</v>
      </c>
      <c r="P1853">
        <f t="shared" si="409"/>
        <v>4.5643481914678361</v>
      </c>
      <c r="Q1853">
        <f t="shared" si="410"/>
        <v>2.8992213731731473</v>
      </c>
      <c r="R1853">
        <f>(O1853*constantes!$B$4)+(P1853*constantes!$B$5)+(D1853*constantes!$B$6)+(Q1853*constantes!$B$8)+(F1853*constantes!$B$9)</f>
        <v>22.879697632974374</v>
      </c>
      <c r="S1853" s="4">
        <f>(O1853*constantes!$B$4)+(P1853*constantes!$C$5)+(D1853*constantes!$B$6)+(Q1853*constantes!$B$8)+(F1853*constantes!$B$9)</f>
        <v>23.206687537411128</v>
      </c>
      <c r="T1853">
        <f>(O1853*constantes!$D$4)+(P1853*constantes!$D$5)+(D1853*constantes!$D$6)+(Q1853*constantes!$D$8)+(F1853*constantes!$D$9)</f>
        <v>24.908815286730558</v>
      </c>
      <c r="U1853">
        <f>(O1853*constantes!$D$4)+(P1853*constantes!$E$5)+(D1853*constantes!$D$6)+(Q1853*constantes!$D$8)+(F1853*constantes!$D$9)</f>
        <v>25.227224216567357</v>
      </c>
      <c r="V1853" s="5">
        <f t="shared" si="411"/>
        <v>4.1738106133818786E-2</v>
      </c>
      <c r="W1853" s="5">
        <f t="shared" si="412"/>
        <v>5.7410612163904418E-2</v>
      </c>
      <c r="X1853" s="6">
        <f t="shared" si="413"/>
        <v>1.740634447089795E-2</v>
      </c>
      <c r="Y1853" s="6">
        <f t="shared" si="414"/>
        <v>2.3854270245318721E-2</v>
      </c>
      <c r="AA1853">
        <f>(O1853*constantes!$B$4)+(LN(110)*constantes!$B$5)+(LN(22)*constantes!$B$8)+(F1853*constantes!$B$9)</f>
        <v>22.574773704658814</v>
      </c>
      <c r="AB1853">
        <f t="shared" si="415"/>
        <v>3.0940270522043956E-2</v>
      </c>
      <c r="AC1853">
        <f>(O1853*constantes!$D$4)+(LN(110)*constantes!$D$5)+(LN(22)*constantes!$D$8)+(F1853*constantes!$D$9)</f>
        <v>24.771131368454586</v>
      </c>
      <c r="AD1853" s="7">
        <f t="shared" si="416"/>
        <v>1.5184528759381921E-2</v>
      </c>
      <c r="AF1853">
        <f>(O1853*constantes!$B$4)+(LN(125)*constantes!$B$5)+(LN(22.5)*constantes!$B$8)+(F1853*constantes!$B$9)</f>
        <v>22.829730641413207</v>
      </c>
      <c r="AG1853">
        <f t="shared" si="417"/>
        <v>3.974481175054656E-2</v>
      </c>
      <c r="AH1853">
        <f>(O1853*constantes!$D$4)+(LN(125)*constantes!$D$5)+(LN(22.5)*constantes!$D$8)+(F1853*constantes!$D$9)</f>
        <v>25.142204385062819</v>
      </c>
      <c r="AI1853">
        <f t="shared" si="418"/>
        <v>2.1931490638549711E-2</v>
      </c>
    </row>
    <row r="1854" spans="1:35" x14ac:dyDescent="0.25">
      <c r="A1854" s="11">
        <v>1853</v>
      </c>
      <c r="B1854">
        <v>0</v>
      </c>
      <c r="C1854">
        <v>60</v>
      </c>
      <c r="D1854">
        <v>0</v>
      </c>
      <c r="E1854">
        <v>1</v>
      </c>
      <c r="F1854">
        <v>0</v>
      </c>
      <c r="G1854">
        <v>176</v>
      </c>
      <c r="H1854">
        <v>22.17</v>
      </c>
      <c r="I1854">
        <f>IF(AND(B1854=1,E1854=0),V1854,IF(AND(B1854=1,E1854=1),W1854,IF(AND(B1854=0,E1854=0),X1854,IF(AND(B1854=0,E1854=1),Y1854,ERROR))))</f>
        <v>0.23423819201693008</v>
      </c>
      <c r="K1854">
        <f t="shared" si="406"/>
        <v>6.9102564331433469E-2</v>
      </c>
      <c r="L1854">
        <f t="shared" si="407"/>
        <v>4.820708918468708E-2</v>
      </c>
      <c r="M1854" s="22" t="str">
        <f t="shared" si="405"/>
        <v>Elevated Risk</v>
      </c>
      <c r="O1854">
        <f t="shared" si="408"/>
        <v>4.0943445622221004</v>
      </c>
      <c r="P1854">
        <f t="shared" si="409"/>
        <v>5.1704839950381514</v>
      </c>
      <c r="Q1854">
        <f t="shared" si="410"/>
        <v>3.0987400236282201</v>
      </c>
      <c r="R1854">
        <f>(O1854*constantes!$B$4)+(P1854*constantes!$B$5)+(D1854*constantes!$B$6)+(Q1854*constantes!$B$8)+(F1854*constantes!$B$9)</f>
        <v>24.793780426462032</v>
      </c>
      <c r="S1854" s="4">
        <f>(O1854*constantes!$B$4)+(P1854*constantes!$C$5)+(D1854*constantes!$B$6)+(Q1854*constantes!$B$8)+(F1854*constantes!$B$9)</f>
        <v>25.164193899866564</v>
      </c>
      <c r="T1854">
        <f>(O1854*constantes!$D$4)+(P1854*constantes!$D$5)+(D1854*constantes!$D$6)+(Q1854*constantes!$D$8)+(F1854*constantes!$D$9)</f>
        <v>27.26933512948839</v>
      </c>
      <c r="U1854">
        <f>(O1854*constantes!$D$4)+(P1854*constantes!$E$5)+(D1854*constantes!$D$6)+(Q1854*constantes!$D$8)+(F1854*constantes!$D$9)</f>
        <v>27.630028092982251</v>
      </c>
      <c r="V1854" s="5">
        <f t="shared" si="411"/>
        <v>0.25105533452795314</v>
      </c>
      <c r="W1854" s="5">
        <f t="shared" si="412"/>
        <v>0.34209776632953726</v>
      </c>
      <c r="X1854" s="6">
        <f t="shared" si="413"/>
        <v>0.16978430908799036</v>
      </c>
      <c r="Y1854" s="6">
        <f t="shared" si="414"/>
        <v>0.23423819201693008</v>
      </c>
      <c r="AA1854">
        <f>(O1854*constantes!$B$4)+(LN(110)*constantes!$B$5)+(LN(22)*constantes!$B$8)+(F1854*constantes!$B$9)</f>
        <v>23.915783691137978</v>
      </c>
      <c r="AB1854">
        <f t="shared" si="415"/>
        <v>0.11321269470654882</v>
      </c>
      <c r="AC1854">
        <f>(O1854*constantes!$D$4)+(LN(110)*constantes!$D$5)+(LN(22)*constantes!$D$8)+(F1854*constantes!$D$9)</f>
        <v>25.943321837946279</v>
      </c>
      <c r="AD1854" s="7">
        <f t="shared" si="416"/>
        <v>4.820708918468708E-2</v>
      </c>
      <c r="AF1854">
        <f>(O1854*constantes!$B$4)+(LN(125)*constantes!$B$5)+(LN(22.5)*constantes!$B$8)+(F1854*constantes!$B$9)</f>
        <v>24.170740627892375</v>
      </c>
      <c r="AG1854">
        <f t="shared" si="417"/>
        <v>0.14362116573454531</v>
      </c>
      <c r="AH1854">
        <f>(O1854*constantes!$D$4)+(LN(125)*constantes!$D$5)+(LN(22.5)*constantes!$D$8)+(F1854*constantes!$D$9)</f>
        <v>26.314394854554511</v>
      </c>
      <c r="AI1854">
        <f t="shared" si="418"/>
        <v>6.9102564331433469E-2</v>
      </c>
    </row>
    <row r="1855" spans="1:35" x14ac:dyDescent="0.25">
      <c r="A1855" s="11">
        <v>1854</v>
      </c>
      <c r="B1855">
        <v>1</v>
      </c>
      <c r="C1855">
        <v>42</v>
      </c>
      <c r="D1855">
        <v>0</v>
      </c>
      <c r="E1855">
        <v>0</v>
      </c>
      <c r="F1855">
        <v>0</v>
      </c>
      <c r="G1855">
        <v>137</v>
      </c>
      <c r="H1855">
        <v>25.41</v>
      </c>
      <c r="I1855">
        <f>IF(AND(B1855=1,E1855=0),V1855,IF(AND(B1855=1,E1855=1),W1855,IF(AND(B1855=0,E1855=0),X1855,IF(AND(B1855=0,E1855=1),Y1855,ERROR))))</f>
        <v>6.450246733061582E-2</v>
      </c>
      <c r="K1855">
        <f t="shared" si="406"/>
        <v>4.9796912096185753E-2</v>
      </c>
      <c r="L1855">
        <f t="shared" si="407"/>
        <v>3.8810869283687155E-2</v>
      </c>
      <c r="M1855" s="22" t="str">
        <f t="shared" si="405"/>
        <v>Elevated Risk</v>
      </c>
      <c r="O1855">
        <f t="shared" si="408"/>
        <v>3.7376696182833684</v>
      </c>
      <c r="P1855">
        <f t="shared" si="409"/>
        <v>4.9199809258281251</v>
      </c>
      <c r="Q1855">
        <f t="shared" si="410"/>
        <v>3.2351427973320726</v>
      </c>
      <c r="R1855">
        <f>(O1855*constantes!$B$4)+(P1855*constantes!$B$5)+(D1855*constantes!$B$6)+(Q1855*constantes!$B$8)+(F1855*constantes!$B$9)</f>
        <v>23.326898386257582</v>
      </c>
      <c r="S1855" s="4">
        <f>(O1855*constantes!$B$4)+(P1855*constantes!$C$5)+(D1855*constantes!$B$6)+(Q1855*constantes!$B$8)+(F1855*constantes!$B$9)</f>
        <v>23.679365819783911</v>
      </c>
      <c r="T1855">
        <f>(O1855*constantes!$D$4)+(P1855*constantes!$D$5)+(D1855*constantes!$D$6)+(Q1855*constantes!$D$8)+(F1855*constantes!$D$9)</f>
        <v>25.663890969429541</v>
      </c>
      <c r="U1855">
        <f>(O1855*constantes!$D$4)+(P1855*constantes!$E$5)+(D1855*constantes!$D$6)+(Q1855*constantes!$D$8)+(F1855*constantes!$D$9)</f>
        <v>26.007108838815309</v>
      </c>
      <c r="V1855" s="5">
        <f t="shared" si="411"/>
        <v>6.450246733061582E-2</v>
      </c>
      <c r="W1855" s="5">
        <f t="shared" si="412"/>
        <v>9.0493010025009535E-2</v>
      </c>
      <c r="X1855" s="6">
        <f t="shared" si="413"/>
        <v>3.6673489553449068E-2</v>
      </c>
      <c r="Y1855" s="6">
        <f t="shared" si="414"/>
        <v>5.1299438066019221E-2</v>
      </c>
      <c r="AA1855">
        <f>(O1855*constantes!$B$4)+(LN(110)*constantes!$B$5)+(LN(22)*constantes!$B$8)+(F1855*constantes!$B$9)</f>
        <v>22.805468857654464</v>
      </c>
      <c r="AB1855">
        <f t="shared" si="415"/>
        <v>3.8810869283687155E-2</v>
      </c>
      <c r="AC1855">
        <f>(O1855*constantes!$D$4)+(LN(110)*constantes!$D$5)+(LN(22)*constantes!$D$8)+(F1855*constantes!$D$9)</f>
        <v>24.972784348242914</v>
      </c>
      <c r="AD1855" s="7">
        <f t="shared" si="416"/>
        <v>1.8545470669847686E-2</v>
      </c>
      <c r="AF1855">
        <f>(O1855*constantes!$B$4)+(LN(125)*constantes!$B$5)+(LN(22.5)*constantes!$B$8)+(F1855*constantes!$B$9)</f>
        <v>23.060425794408857</v>
      </c>
      <c r="AG1855">
        <f t="shared" si="417"/>
        <v>4.9796912096185753E-2</v>
      </c>
      <c r="AH1855">
        <f>(O1855*constantes!$D$4)+(LN(125)*constantes!$D$5)+(LN(22.5)*constantes!$D$8)+(F1855*constantes!$D$9)</f>
        <v>25.343857364851146</v>
      </c>
      <c r="AI1855">
        <f t="shared" si="418"/>
        <v>2.676538428771702E-2</v>
      </c>
    </row>
    <row r="1856" spans="1:35" x14ac:dyDescent="0.25">
      <c r="A1856" s="11">
        <v>1855</v>
      </c>
      <c r="B1856">
        <v>0</v>
      </c>
      <c r="C1856">
        <v>50</v>
      </c>
      <c r="D1856">
        <v>1</v>
      </c>
      <c r="E1856">
        <v>0</v>
      </c>
      <c r="F1856">
        <v>0</v>
      </c>
      <c r="G1856">
        <v>121</v>
      </c>
      <c r="H1856">
        <v>23.01</v>
      </c>
      <c r="I1856">
        <f>IF(AND(B1856=1,E1856=0),V1856,IF(AND(B1856=1,E1856=1),W1856,IF(AND(B1856=0,E1856=0),X1856,IF(AND(B1856=0,E1856=1),Y1856,ERROR))))</f>
        <v>7.1995178078527178E-2</v>
      </c>
      <c r="K1856">
        <f t="shared" si="406"/>
        <v>4.2663786438573714E-2</v>
      </c>
      <c r="L1856">
        <f t="shared" si="407"/>
        <v>2.9636129007590606E-2</v>
      </c>
      <c r="M1856" s="22" t="str">
        <f t="shared" si="405"/>
        <v>Elevated Risk</v>
      </c>
      <c r="O1856">
        <f t="shared" si="408"/>
        <v>3.912023005428146</v>
      </c>
      <c r="P1856">
        <f t="shared" si="409"/>
        <v>4.7957905455967413</v>
      </c>
      <c r="Q1856">
        <f t="shared" si="410"/>
        <v>3.1359289040472746</v>
      </c>
      <c r="R1856">
        <f>(O1856*constantes!$B$4)+(P1856*constantes!$B$5)+(D1856*constantes!$B$6)+(Q1856*constantes!$B$8)+(F1856*constantes!$B$9)</f>
        <v>24.270146617564762</v>
      </c>
      <c r="S1856" s="4">
        <f>(O1856*constantes!$B$4)+(P1856*constantes!$C$5)+(D1856*constantes!$B$6)+(Q1856*constantes!$B$8)+(F1856*constantes!$B$9)</f>
        <v>24.613717052251314</v>
      </c>
      <c r="T1856">
        <f>(O1856*constantes!$D$4)+(P1856*constantes!$D$5)+(D1856*constantes!$D$6)+(Q1856*constantes!$D$8)+(F1856*constantes!$D$9)</f>
        <v>26.356939275189063</v>
      </c>
      <c r="U1856">
        <f>(O1856*constantes!$D$4)+(P1856*constantes!$E$5)+(D1856*constantes!$D$6)+(Q1856*constantes!$D$8)+(F1856*constantes!$D$9)</f>
        <v>26.691493623649894</v>
      </c>
      <c r="V1856" s="5">
        <f t="shared" si="411"/>
        <v>0.15738627468995825</v>
      </c>
      <c r="W1856" s="5">
        <f t="shared" si="412"/>
        <v>0.2145143657288896</v>
      </c>
      <c r="X1856" s="6">
        <f t="shared" si="413"/>
        <v>7.1995178078527178E-2</v>
      </c>
      <c r="Y1856" s="6">
        <f t="shared" si="414"/>
        <v>9.9139859587800583E-2</v>
      </c>
      <c r="AA1856">
        <f>(O1856*constantes!$B$4)+(LN(110)*constantes!$B$5)+(LN(22)*constantes!$B$8)+(F1856*constantes!$B$9)</f>
        <v>23.348223977700673</v>
      </c>
      <c r="AB1856">
        <f t="shared" si="415"/>
        <v>6.5845990830285972E-2</v>
      </c>
      <c r="AC1856">
        <f>(O1856*constantes!$D$4)+(LN(110)*constantes!$D$5)+(LN(22)*constantes!$D$8)+(F1856*constantes!$D$9)</f>
        <v>25.447212119400952</v>
      </c>
      <c r="AD1856" s="7">
        <f t="shared" si="416"/>
        <v>2.9636129007590606E-2</v>
      </c>
      <c r="AF1856">
        <f>(O1856*constantes!$B$4)+(LN(125)*constantes!$B$5)+(LN(22.5)*constantes!$B$8)+(F1856*constantes!$B$9)</f>
        <v>23.603180914455063</v>
      </c>
      <c r="AG1856">
        <f t="shared" si="417"/>
        <v>8.4142660265313918E-2</v>
      </c>
      <c r="AH1856">
        <f>(O1856*constantes!$D$4)+(LN(125)*constantes!$D$5)+(LN(22.5)*constantes!$D$8)+(F1856*constantes!$D$9)</f>
        <v>25.818285136009184</v>
      </c>
      <c r="AI1856">
        <f t="shared" si="418"/>
        <v>4.2663786438573714E-2</v>
      </c>
    </row>
    <row r="1857" spans="1:35" x14ac:dyDescent="0.25">
      <c r="A1857" s="11">
        <v>1856</v>
      </c>
      <c r="B1857">
        <v>1</v>
      </c>
      <c r="C1857">
        <v>50</v>
      </c>
      <c r="D1857">
        <v>0</v>
      </c>
      <c r="E1857">
        <v>0</v>
      </c>
      <c r="F1857">
        <v>0</v>
      </c>
      <c r="G1857">
        <v>114</v>
      </c>
      <c r="H1857">
        <v>33.1</v>
      </c>
      <c r="I1857">
        <f>IF(AND(B1857=1,E1857=0),V1857,IF(AND(B1857=1,E1857=1),W1857,IF(AND(B1857=0,E1857=0),X1857,IF(AND(B1857=0,E1857=1),Y1857,ERROR))))</f>
        <v>9.5717070036978269E-2</v>
      </c>
      <c r="K1857">
        <f t="shared" si="406"/>
        <v>8.4142660265313918E-2</v>
      </c>
      <c r="L1857">
        <f t="shared" si="407"/>
        <v>6.5845990830285972E-2</v>
      </c>
      <c r="M1857" s="22" t="str">
        <f t="shared" si="405"/>
        <v>Elevated Risk</v>
      </c>
      <c r="O1857">
        <f t="shared" si="408"/>
        <v>3.912023005428146</v>
      </c>
      <c r="P1857">
        <f t="shared" si="409"/>
        <v>4.7361984483944957</v>
      </c>
      <c r="Q1857">
        <f t="shared" si="410"/>
        <v>3.4995332823830174</v>
      </c>
      <c r="R1857">
        <f>(O1857*constantes!$B$4)+(P1857*constantes!$B$5)+(D1857*constantes!$B$6)+(Q1857*constantes!$B$8)+(F1857*constantes!$B$9)</f>
        <v>23.738323152900051</v>
      </c>
      <c r="S1857" s="4">
        <f>(O1857*constantes!$B$4)+(P1857*constantes!$C$5)+(D1857*constantes!$B$6)+(Q1857*constantes!$B$8)+(F1857*constantes!$B$9)</f>
        <v>24.077624409743031</v>
      </c>
      <c r="T1857">
        <f>(O1857*constantes!$D$4)+(P1857*constantes!$D$5)+(D1857*constantes!$D$6)+(Q1857*constantes!$D$8)+(F1857*constantes!$D$9)</f>
        <v>25.756524807472044</v>
      </c>
      <c r="U1857">
        <f>(O1857*constantes!$D$4)+(P1857*constantes!$E$5)+(D1857*constantes!$D$6)+(Q1857*constantes!$D$8)+(F1857*constantes!$D$9)</f>
        <v>26.086922011232044</v>
      </c>
      <c r="V1857" s="5">
        <f t="shared" si="411"/>
        <v>9.5717070036978269E-2</v>
      </c>
      <c r="W1857" s="5">
        <f t="shared" si="412"/>
        <v>0.13173407286226047</v>
      </c>
      <c r="X1857" s="6">
        <f t="shared" si="413"/>
        <v>4.0160607253724723E-2</v>
      </c>
      <c r="Y1857" s="6">
        <f t="shared" si="414"/>
        <v>5.5441325489525628E-2</v>
      </c>
      <c r="AA1857">
        <f>(O1857*constantes!$B$4)+(LN(110)*constantes!$B$5)+(LN(22)*constantes!$B$8)+(F1857*constantes!$B$9)</f>
        <v>23.348223977700673</v>
      </c>
      <c r="AB1857">
        <f t="shared" si="415"/>
        <v>6.5845990830285972E-2</v>
      </c>
      <c r="AC1857">
        <f>(O1857*constantes!$D$4)+(LN(110)*constantes!$D$5)+(LN(22)*constantes!$D$8)+(F1857*constantes!$D$9)</f>
        <v>25.447212119400952</v>
      </c>
      <c r="AD1857" s="7">
        <f t="shared" si="416"/>
        <v>2.9636129007590606E-2</v>
      </c>
      <c r="AF1857">
        <f>(O1857*constantes!$B$4)+(LN(125)*constantes!$B$5)+(LN(22.5)*constantes!$B$8)+(F1857*constantes!$B$9)</f>
        <v>23.603180914455063</v>
      </c>
      <c r="AG1857">
        <f t="shared" si="417"/>
        <v>8.4142660265313918E-2</v>
      </c>
      <c r="AH1857">
        <f>(O1857*constantes!$D$4)+(LN(125)*constantes!$D$5)+(LN(22.5)*constantes!$D$8)+(F1857*constantes!$D$9)</f>
        <v>25.818285136009184</v>
      </c>
      <c r="AI1857">
        <f t="shared" si="418"/>
        <v>4.2663786438573714E-2</v>
      </c>
    </row>
    <row r="1858" spans="1:35" x14ac:dyDescent="0.25">
      <c r="A1858" s="11">
        <v>1857</v>
      </c>
      <c r="B1858">
        <v>0</v>
      </c>
      <c r="C1858">
        <v>43</v>
      </c>
      <c r="D1858">
        <v>0</v>
      </c>
      <c r="E1858">
        <v>0</v>
      </c>
      <c r="F1858">
        <v>0</v>
      </c>
      <c r="G1858">
        <v>155</v>
      </c>
      <c r="H1858">
        <v>21.99</v>
      </c>
      <c r="I1858">
        <f>IF(AND(B1858=1,E1858=0),V1858,IF(AND(B1858=1,E1858=1),W1858,IF(AND(B1858=0,E1858=0),X1858,IF(AND(B1858=0,E1858=1),Y1858,ERROR))))</f>
        <v>5.1007675403517139E-2</v>
      </c>
      <c r="K1858">
        <f t="shared" si="406"/>
        <v>2.8509711637591306E-2</v>
      </c>
      <c r="L1858">
        <f t="shared" si="407"/>
        <v>1.975954812069991E-2</v>
      </c>
      <c r="M1858" s="22" t="str">
        <f t="shared" si="405"/>
        <v>Elevated Risk</v>
      </c>
      <c r="O1858">
        <f t="shared" si="408"/>
        <v>3.7612001156935624</v>
      </c>
      <c r="P1858">
        <f t="shared" si="409"/>
        <v>5.0434251169192468</v>
      </c>
      <c r="Q1858">
        <f t="shared" si="410"/>
        <v>3.0905878045666699</v>
      </c>
      <c r="R1858">
        <f>(O1858*constantes!$B$4)+(P1858*constantes!$B$5)+(D1858*constantes!$B$6)+(Q1858*constantes!$B$8)+(F1858*constantes!$B$9)</f>
        <v>23.514547871870306</v>
      </c>
      <c r="S1858" s="4">
        <f>(O1858*constantes!$B$4)+(P1858*constantes!$C$5)+(D1858*constantes!$B$6)+(Q1858*constantes!$B$8)+(F1858*constantes!$B$9)</f>
        <v>23.875858847246402</v>
      </c>
      <c r="T1858">
        <f>(O1858*constantes!$D$4)+(P1858*constantes!$D$5)+(D1858*constantes!$D$6)+(Q1858*constantes!$D$8)+(F1858*constantes!$D$9)</f>
        <v>26.001252759528313</v>
      </c>
      <c r="U1858">
        <f>(O1858*constantes!$D$4)+(P1858*constantes!$E$5)+(D1858*constantes!$D$6)+(Q1858*constantes!$D$8)+(F1858*constantes!$D$9)</f>
        <v>26.353082095684599</v>
      </c>
      <c r="V1858" s="5">
        <f t="shared" si="411"/>
        <v>7.7289330789371946E-2</v>
      </c>
      <c r="W1858" s="5">
        <f t="shared" si="412"/>
        <v>0.10903277735447015</v>
      </c>
      <c r="X1858" s="6">
        <f t="shared" si="413"/>
        <v>5.1007675403517139E-2</v>
      </c>
      <c r="Y1858" s="6">
        <f t="shared" si="414"/>
        <v>7.1728201899167621E-2</v>
      </c>
      <c r="AA1858">
        <f>(O1858*constantes!$B$4)+(LN(110)*constantes!$B$5)+(LN(22)*constantes!$B$8)+(F1858*constantes!$B$9)</f>
        <v>22.8787183548725</v>
      </c>
      <c r="AB1858">
        <f t="shared" si="415"/>
        <v>4.169811677585733E-2</v>
      </c>
      <c r="AC1858">
        <f>(O1858*constantes!$D$4)+(LN(110)*constantes!$D$5)+(LN(22)*constantes!$D$8)+(F1858*constantes!$D$9)</f>
        <v>25.036812478830871</v>
      </c>
      <c r="AD1858" s="7">
        <f t="shared" si="416"/>
        <v>1.975954812069991E-2</v>
      </c>
      <c r="AF1858">
        <f>(O1858*constantes!$B$4)+(LN(125)*constantes!$B$5)+(LN(22.5)*constantes!$B$8)+(F1858*constantes!$B$9)</f>
        <v>23.133675291626897</v>
      </c>
      <c r="AG1858">
        <f t="shared" si="417"/>
        <v>5.3478442485207722E-2</v>
      </c>
      <c r="AH1858">
        <f>(O1858*constantes!$D$4)+(LN(125)*constantes!$D$5)+(LN(22.5)*constantes!$D$8)+(F1858*constantes!$D$9)</f>
        <v>25.407885495439103</v>
      </c>
      <c r="AI1858">
        <f t="shared" si="418"/>
        <v>2.8509711637591306E-2</v>
      </c>
    </row>
    <row r="1859" spans="1:35" x14ac:dyDescent="0.25">
      <c r="A1859" s="11">
        <v>1858</v>
      </c>
      <c r="B1859">
        <v>0</v>
      </c>
      <c r="C1859">
        <v>42</v>
      </c>
      <c r="D1859">
        <v>0</v>
      </c>
      <c r="E1859">
        <v>0</v>
      </c>
      <c r="F1859">
        <v>0</v>
      </c>
      <c r="G1859">
        <v>102</v>
      </c>
      <c r="H1859">
        <v>22.85</v>
      </c>
      <c r="I1859">
        <f>IF(AND(B1859=1,E1859=0),V1859,IF(AND(B1859=1,E1859=1),W1859,IF(AND(B1859=0,E1859=0),X1859,IF(AND(B1859=0,E1859=1),Y1859,ERROR))))</f>
        <v>1.5315244416826856E-2</v>
      </c>
      <c r="K1859">
        <f t="shared" si="406"/>
        <v>2.676538428771702E-2</v>
      </c>
      <c r="L1859">
        <f t="shared" si="407"/>
        <v>1.8545470669847686E-2</v>
      </c>
      <c r="M1859" s="22" t="str">
        <f t="shared" ref="M1859:M1922" si="419">_xlfn.IFS(I1859&lt;=(L1859*1.05),"OPTIMAL",I1859&lt;=(K1859*1.1),"NORMAL",I1859&lt;=0.3,"Elevated Risk",I1859&gt;0.3,"'&gt;30%")</f>
        <v>OPTIMAL</v>
      </c>
      <c r="O1859">
        <f t="shared" si="408"/>
        <v>3.7376696182833684</v>
      </c>
      <c r="P1859">
        <f t="shared" si="409"/>
        <v>4.6249728132842707</v>
      </c>
      <c r="Q1859">
        <f t="shared" si="410"/>
        <v>3.1289511173402138</v>
      </c>
      <c r="R1859">
        <f>(O1859*constantes!$B$4)+(P1859*constantes!$B$5)+(D1859*constantes!$B$6)+(Q1859*constantes!$B$8)+(F1859*constantes!$B$9)</f>
        <v>22.695449158692583</v>
      </c>
      <c r="S1859" s="4">
        <f>(O1859*constantes!$B$4)+(P1859*constantes!$C$5)+(D1859*constantes!$B$6)+(Q1859*constantes!$B$8)+(F1859*constantes!$B$9)</f>
        <v>23.026782211036263</v>
      </c>
      <c r="T1859">
        <f>(O1859*constantes!$D$4)+(P1859*constantes!$D$5)+(D1859*constantes!$D$6)+(Q1859*constantes!$D$8)+(F1859*constantes!$D$9)</f>
        <v>24.779769203177967</v>
      </c>
      <c r="U1859">
        <f>(O1859*constantes!$D$4)+(P1859*constantes!$E$5)+(D1859*constantes!$D$6)+(Q1859*constantes!$D$8)+(F1859*constantes!$D$9)</f>
        <v>25.102407306632681</v>
      </c>
      <c r="V1859" s="5">
        <f t="shared" si="411"/>
        <v>3.4838731924187738E-2</v>
      </c>
      <c r="W1859" s="5">
        <f t="shared" si="412"/>
        <v>4.8189794901950078E-2</v>
      </c>
      <c r="X1859" s="6">
        <f t="shared" si="413"/>
        <v>1.5315244416826856E-2</v>
      </c>
      <c r="Y1859" s="6">
        <f t="shared" si="414"/>
        <v>2.1084907132733921E-2</v>
      </c>
      <c r="AA1859">
        <f>(O1859*constantes!$B$4)+(LN(110)*constantes!$B$5)+(LN(22)*constantes!$B$8)+(F1859*constantes!$B$9)</f>
        <v>22.805468857654464</v>
      </c>
      <c r="AB1859">
        <f t="shared" si="415"/>
        <v>3.8810869283687155E-2</v>
      </c>
      <c r="AC1859">
        <f>(O1859*constantes!$D$4)+(LN(110)*constantes!$D$5)+(LN(22)*constantes!$D$8)+(F1859*constantes!$D$9)</f>
        <v>24.972784348242914</v>
      </c>
      <c r="AD1859" s="7">
        <f t="shared" si="416"/>
        <v>1.8545470669847686E-2</v>
      </c>
      <c r="AF1859">
        <f>(O1859*constantes!$B$4)+(LN(125)*constantes!$B$5)+(LN(22.5)*constantes!$B$8)+(F1859*constantes!$B$9)</f>
        <v>23.060425794408857</v>
      </c>
      <c r="AG1859">
        <f t="shared" si="417"/>
        <v>4.9796912096185753E-2</v>
      </c>
      <c r="AH1859">
        <f>(O1859*constantes!$D$4)+(LN(125)*constantes!$D$5)+(LN(22.5)*constantes!$D$8)+(F1859*constantes!$D$9)</f>
        <v>25.343857364851146</v>
      </c>
      <c r="AI1859">
        <f t="shared" si="418"/>
        <v>2.676538428771702E-2</v>
      </c>
    </row>
    <row r="1860" spans="1:35" x14ac:dyDescent="0.25">
      <c r="A1860" s="11">
        <v>1859</v>
      </c>
      <c r="B1860">
        <v>1</v>
      </c>
      <c r="C1860">
        <v>57</v>
      </c>
      <c r="D1860">
        <v>0</v>
      </c>
      <c r="E1860">
        <v>0</v>
      </c>
      <c r="F1860">
        <v>0</v>
      </c>
      <c r="G1860">
        <v>124</v>
      </c>
      <c r="H1860">
        <v>24.19</v>
      </c>
      <c r="I1860">
        <f>IF(AND(B1860=1,E1860=0),V1860,IF(AND(B1860=1,E1860=1),W1860,IF(AND(B1860=0,E1860=0),X1860,IF(AND(B1860=0,E1860=1),Y1860,ERROR))))</f>
        <v>0.12881556069961653</v>
      </c>
      <c r="K1860">
        <f t="shared" si="406"/>
        <v>0.12380054983513455</v>
      </c>
      <c r="L1860">
        <f t="shared" si="407"/>
        <v>9.7348342413305922E-2</v>
      </c>
      <c r="M1860" s="22" t="str">
        <f t="shared" si="419"/>
        <v>NORMAL</v>
      </c>
      <c r="O1860">
        <f t="shared" si="408"/>
        <v>4.0430512678345503</v>
      </c>
      <c r="P1860">
        <f t="shared" si="409"/>
        <v>4.8202815656050371</v>
      </c>
      <c r="Q1860">
        <f t="shared" si="410"/>
        <v>3.1859393246219359</v>
      </c>
      <c r="R1860">
        <f>(O1860*constantes!$B$4)+(P1860*constantes!$B$5)+(D1860*constantes!$B$6)+(Q1860*constantes!$B$8)+(F1860*constantes!$B$9)</f>
        <v>24.053581919821365</v>
      </c>
      <c r="S1860" s="4">
        <f>(O1860*constantes!$B$4)+(P1860*constantes!$C$5)+(D1860*constantes!$B$6)+(Q1860*constantes!$B$8)+(F1860*constantes!$B$9)</f>
        <v>24.398906891181309</v>
      </c>
      <c r="T1860">
        <f>(O1860*constantes!$D$4)+(P1860*constantes!$D$5)+(D1860*constantes!$D$6)+(Q1860*constantes!$D$8)+(F1860*constantes!$D$9)</f>
        <v>26.189255211785589</v>
      </c>
      <c r="U1860">
        <f>(O1860*constantes!$D$4)+(P1860*constantes!$E$5)+(D1860*constantes!$D$6)+(Q1860*constantes!$D$8)+(F1860*constantes!$D$9)</f>
        <v>26.525518053802195</v>
      </c>
      <c r="V1860" s="5">
        <f t="shared" si="411"/>
        <v>0.12881556069961653</v>
      </c>
      <c r="W1860" s="5">
        <f t="shared" si="412"/>
        <v>0.17698340318020289</v>
      </c>
      <c r="X1860" s="6">
        <f t="shared" si="413"/>
        <v>6.1228715229059483E-2</v>
      </c>
      <c r="Y1860" s="6">
        <f t="shared" si="414"/>
        <v>8.4640361383389151E-2</v>
      </c>
      <c r="AA1860">
        <f>(O1860*constantes!$B$4)+(LN(110)*constantes!$B$5)+(LN(22)*constantes!$B$8)+(F1860*constantes!$B$9)</f>
        <v>23.756109717441312</v>
      </c>
      <c r="AB1860">
        <f t="shared" si="415"/>
        <v>9.7348342413305922E-2</v>
      </c>
      <c r="AC1860">
        <f>(O1860*constantes!$D$4)+(LN(110)*constantes!$D$5)+(LN(22)*constantes!$D$8)+(F1860*constantes!$D$9)</f>
        <v>25.803749193387144</v>
      </c>
      <c r="AD1860" s="7">
        <f t="shared" si="416"/>
        <v>4.2061248414153263E-2</v>
      </c>
      <c r="AF1860">
        <f>(O1860*constantes!$B$4)+(LN(125)*constantes!$B$5)+(LN(22.5)*constantes!$B$8)+(F1860*constantes!$B$9)</f>
        <v>24.011066654195705</v>
      </c>
      <c r="AG1860">
        <f t="shared" si="417"/>
        <v>0.12380054983513455</v>
      </c>
      <c r="AH1860">
        <f>(O1860*constantes!$D$4)+(LN(125)*constantes!$D$5)+(LN(22.5)*constantes!$D$8)+(F1860*constantes!$D$9)</f>
        <v>26.174822209995376</v>
      </c>
      <c r="AI1860">
        <f t="shared" si="418"/>
        <v>6.0378388617794876E-2</v>
      </c>
    </row>
    <row r="1861" spans="1:35" x14ac:dyDescent="0.25">
      <c r="A1861" s="11">
        <v>1860</v>
      </c>
      <c r="B1861">
        <v>0</v>
      </c>
      <c r="C1861">
        <v>56</v>
      </c>
      <c r="D1861">
        <v>0</v>
      </c>
      <c r="E1861">
        <v>0</v>
      </c>
      <c r="F1861">
        <v>0</v>
      </c>
      <c r="G1861">
        <v>119</v>
      </c>
      <c r="H1861">
        <v>26.82</v>
      </c>
      <c r="I1861">
        <f>IF(AND(B1861=1,E1861=0),V1861,IF(AND(B1861=1,E1861=1),W1861,IF(AND(B1861=0,E1861=0),X1861,IF(AND(B1861=0,E1861=1),Y1861,ERROR))))</f>
        <v>5.4967199494035723E-2</v>
      </c>
      <c r="K1861">
        <f t="shared" si="406"/>
        <v>5.7622826233415747E-2</v>
      </c>
      <c r="L1861">
        <f t="shared" si="407"/>
        <v>4.0123743463222783E-2</v>
      </c>
      <c r="M1861" s="22" t="str">
        <f t="shared" si="419"/>
        <v>NORMAL</v>
      </c>
      <c r="O1861">
        <f t="shared" si="408"/>
        <v>4.0253516907351496</v>
      </c>
      <c r="P1861">
        <f t="shared" si="409"/>
        <v>4.7791234931115296</v>
      </c>
      <c r="Q1861">
        <f t="shared" si="410"/>
        <v>3.2891478778535324</v>
      </c>
      <c r="R1861">
        <f>(O1861*constantes!$B$4)+(P1861*constantes!$B$5)+(D1861*constantes!$B$6)+(Q1861*constantes!$B$8)+(F1861*constantes!$B$9)</f>
        <v>24.003952971918171</v>
      </c>
      <c r="S1861" s="4">
        <f>(O1861*constantes!$B$4)+(P1861*constantes!$C$5)+(D1861*constantes!$B$6)+(Q1861*constantes!$B$8)+(F1861*constantes!$B$9)</f>
        <v>24.346329378964679</v>
      </c>
      <c r="T1861">
        <f>(O1861*constantes!$D$4)+(P1861*constantes!$D$5)+(D1861*constantes!$D$6)+(Q1861*constantes!$D$8)+(F1861*constantes!$D$9)</f>
        <v>26.078084842669668</v>
      </c>
      <c r="U1861">
        <f>(O1861*constantes!$D$4)+(P1861*constantes!$E$5)+(D1861*constantes!$D$6)+(Q1861*constantes!$D$8)+(F1861*constantes!$D$9)</f>
        <v>26.411476497549124</v>
      </c>
      <c r="V1861" s="5">
        <f t="shared" si="411"/>
        <v>0.12297932486759744</v>
      </c>
      <c r="W1861" s="5">
        <f t="shared" si="412"/>
        <v>0.16873154648888988</v>
      </c>
      <c r="X1861" s="6">
        <f t="shared" si="413"/>
        <v>5.4967199494035723E-2</v>
      </c>
      <c r="Y1861" s="6">
        <f t="shared" si="414"/>
        <v>7.5873624831456432E-2</v>
      </c>
      <c r="AA1861">
        <f>(O1861*constantes!$B$4)+(LN(110)*constantes!$B$5)+(LN(22)*constantes!$B$8)+(F1861*constantes!$B$9)</f>
        <v>23.701011641913961</v>
      </c>
      <c r="AB1861">
        <f t="shared" si="415"/>
        <v>9.2378774865307212E-2</v>
      </c>
      <c r="AC1861">
        <f>(O1861*constantes!$D$4)+(LN(110)*constantes!$D$5)+(LN(22)*constantes!$D$8)+(F1861*constantes!$D$9)</f>
        <v>25.75558740512928</v>
      </c>
      <c r="AD1861" s="7">
        <f t="shared" si="416"/>
        <v>4.0123743463222783E-2</v>
      </c>
      <c r="AF1861">
        <f>(O1861*constantes!$B$4)+(LN(125)*constantes!$B$5)+(LN(22.5)*constantes!$B$8)+(F1861*constantes!$B$9)</f>
        <v>23.955968578668354</v>
      </c>
      <c r="AG1861">
        <f t="shared" si="417"/>
        <v>0.11757074595810224</v>
      </c>
      <c r="AH1861">
        <f>(O1861*constantes!$D$4)+(LN(125)*constantes!$D$5)+(LN(22.5)*constantes!$D$8)+(F1861*constantes!$D$9)</f>
        <v>26.126660421737512</v>
      </c>
      <c r="AI1861">
        <f t="shared" si="418"/>
        <v>5.7622826233415747E-2</v>
      </c>
    </row>
    <row r="1862" spans="1:35" x14ac:dyDescent="0.25">
      <c r="A1862" s="11">
        <v>1861</v>
      </c>
      <c r="B1862">
        <v>1</v>
      </c>
      <c r="C1862">
        <v>43</v>
      </c>
      <c r="D1862">
        <v>0</v>
      </c>
      <c r="E1862">
        <v>0</v>
      </c>
      <c r="F1862">
        <v>0</v>
      </c>
      <c r="G1862">
        <v>152</v>
      </c>
      <c r="H1862">
        <v>25.65</v>
      </c>
      <c r="I1862">
        <f>IF(AND(B1862=1,E1862=0),V1862,IF(AND(B1862=1,E1862=1),W1862,IF(AND(B1862=0,E1862=0),X1862,IF(AND(B1862=0,E1862=1),Y1862,ERROR))))</f>
        <v>8.391447405731367E-2</v>
      </c>
      <c r="K1862">
        <f t="shared" si="406"/>
        <v>5.3478442485207722E-2</v>
      </c>
      <c r="L1862">
        <f t="shared" si="407"/>
        <v>4.169811677585733E-2</v>
      </c>
      <c r="M1862" s="22" t="str">
        <f t="shared" si="419"/>
        <v>Elevated Risk</v>
      </c>
      <c r="O1862">
        <f t="shared" si="408"/>
        <v>3.7612001156935624</v>
      </c>
      <c r="P1862">
        <f t="shared" si="409"/>
        <v>5.0238805208462765</v>
      </c>
      <c r="Q1862">
        <f t="shared" si="410"/>
        <v>3.2445435716167785</v>
      </c>
      <c r="R1862">
        <f>(O1862*constantes!$B$4)+(P1862*constantes!$B$5)+(D1862*constantes!$B$6)+(Q1862*constantes!$B$8)+(F1862*constantes!$B$9)</f>
        <v>23.600342596031577</v>
      </c>
      <c r="S1862" s="4">
        <f>(O1862*constantes!$B$4)+(P1862*constantes!$C$5)+(D1862*constantes!$B$6)+(Q1862*constantes!$B$8)+(F1862*constantes!$B$9)</f>
        <v>23.960253396545003</v>
      </c>
      <c r="T1862">
        <f>(O1862*constantes!$D$4)+(P1862*constantes!$D$5)+(D1862*constantes!$D$6)+(Q1862*constantes!$D$8)+(F1862*constantes!$D$9)</f>
        <v>26.024985455693059</v>
      </c>
      <c r="U1862">
        <f>(O1862*constantes!$D$4)+(P1862*constantes!$E$5)+(D1862*constantes!$D$6)+(Q1862*constantes!$D$8)+(F1862*constantes!$D$9)</f>
        <v>26.375451360827299</v>
      </c>
      <c r="V1862" s="5">
        <f t="shared" si="411"/>
        <v>8.391447405731367E-2</v>
      </c>
      <c r="W1862" s="5">
        <f t="shared" si="412"/>
        <v>0.11804455427969318</v>
      </c>
      <c r="X1862" s="6">
        <f t="shared" si="413"/>
        <v>5.2200166201269327E-2</v>
      </c>
      <c r="Y1862" s="6">
        <f t="shared" si="414"/>
        <v>7.3289838252246664E-2</v>
      </c>
      <c r="AA1862">
        <f>(O1862*constantes!$B$4)+(LN(110)*constantes!$B$5)+(LN(22)*constantes!$B$8)+(F1862*constantes!$B$9)</f>
        <v>22.8787183548725</v>
      </c>
      <c r="AB1862">
        <f t="shared" si="415"/>
        <v>4.169811677585733E-2</v>
      </c>
      <c r="AC1862">
        <f>(O1862*constantes!$D$4)+(LN(110)*constantes!$D$5)+(LN(22)*constantes!$D$8)+(F1862*constantes!$D$9)</f>
        <v>25.036812478830871</v>
      </c>
      <c r="AD1862" s="7">
        <f t="shared" si="416"/>
        <v>1.975954812069991E-2</v>
      </c>
      <c r="AF1862">
        <f>(O1862*constantes!$B$4)+(LN(125)*constantes!$B$5)+(LN(22.5)*constantes!$B$8)+(F1862*constantes!$B$9)</f>
        <v>23.133675291626897</v>
      </c>
      <c r="AG1862">
        <f t="shared" si="417"/>
        <v>5.3478442485207722E-2</v>
      </c>
      <c r="AH1862">
        <f>(O1862*constantes!$D$4)+(LN(125)*constantes!$D$5)+(LN(22.5)*constantes!$D$8)+(F1862*constantes!$D$9)</f>
        <v>25.407885495439103</v>
      </c>
      <c r="AI1862">
        <f t="shared" si="418"/>
        <v>2.8509711637591306E-2</v>
      </c>
    </row>
    <row r="1863" spans="1:35" x14ac:dyDescent="0.25">
      <c r="A1863" s="11">
        <v>1862</v>
      </c>
      <c r="B1863">
        <v>0</v>
      </c>
      <c r="C1863">
        <v>47</v>
      </c>
      <c r="D1863">
        <v>1</v>
      </c>
      <c r="E1863">
        <v>0</v>
      </c>
      <c r="F1863">
        <v>0</v>
      </c>
      <c r="G1863">
        <v>127</v>
      </c>
      <c r="H1863">
        <v>24.44</v>
      </c>
      <c r="I1863">
        <f>IF(AND(B1863=1,E1863=0),V1863,IF(AND(B1863=1,E1863=1),W1863,IF(AND(B1863=0,E1863=0),X1863,IF(AND(B1863=0,E1863=1),Y1863,ERROR))))</f>
        <v>7.1897627010519161E-2</v>
      </c>
      <c r="K1863">
        <f t="shared" si="406"/>
        <v>3.6173927347526003E-2</v>
      </c>
      <c r="L1863">
        <f t="shared" si="407"/>
        <v>2.5101986203356352E-2</v>
      </c>
      <c r="M1863" s="22" t="str">
        <f t="shared" si="419"/>
        <v>Elevated Risk</v>
      </c>
      <c r="O1863">
        <f t="shared" si="408"/>
        <v>3.8501476017100584</v>
      </c>
      <c r="P1863">
        <f t="shared" si="409"/>
        <v>4.8441870864585912</v>
      </c>
      <c r="Q1863">
        <f t="shared" si="410"/>
        <v>3.1962211343033946</v>
      </c>
      <c r="R1863">
        <f>(O1863*constantes!$B$4)+(P1863*constantes!$B$5)+(D1863*constantes!$B$6)+(Q1863*constantes!$B$8)+(F1863*constantes!$B$9)</f>
        <v>24.21510828720865</v>
      </c>
      <c r="S1863" s="4">
        <f>(O1863*constantes!$B$4)+(P1863*constantes!$C$5)+(D1863*constantes!$B$6)+(Q1863*constantes!$B$8)+(F1863*constantes!$B$9)</f>
        <v>24.562145850082544</v>
      </c>
      <c r="T1863">
        <f>(O1863*constantes!$D$4)+(P1863*constantes!$D$5)+(D1863*constantes!$D$6)+(Q1863*constantes!$D$8)+(F1863*constantes!$D$9)</f>
        <v>26.355531486868035</v>
      </c>
      <c r="U1863">
        <f>(O1863*constantes!$D$4)+(P1863*constantes!$E$5)+(D1863*constantes!$D$6)+(Q1863*constantes!$D$8)+(F1863*constantes!$D$9)</f>
        <v>26.693461978019389</v>
      </c>
      <c r="V1863" s="5">
        <f t="shared" si="411"/>
        <v>0.1496235873891878</v>
      </c>
      <c r="W1863" s="5">
        <f t="shared" si="412"/>
        <v>0.20492332054588103</v>
      </c>
      <c r="X1863" s="6">
        <f t="shared" si="413"/>
        <v>7.1897627010519161E-2</v>
      </c>
      <c r="Y1863" s="6">
        <f t="shared" si="414"/>
        <v>9.9325155511684304E-2</v>
      </c>
      <c r="AA1863">
        <f>(O1863*constantes!$B$4)+(LN(110)*constantes!$B$5)+(LN(22)*constantes!$B$8)+(F1863*constantes!$B$9)</f>
        <v>23.155608320942413</v>
      </c>
      <c r="AB1863">
        <f t="shared" si="415"/>
        <v>5.4631350702972536E-2</v>
      </c>
      <c r="AC1863">
        <f>(O1863*constantes!$D$4)+(LN(110)*constantes!$D$5)+(LN(22)*constantes!$D$8)+(F1863*constantes!$D$9)</f>
        <v>25.278844814605776</v>
      </c>
      <c r="AD1863" s="7">
        <f t="shared" si="416"/>
        <v>2.5101986203356352E-2</v>
      </c>
      <c r="AF1863">
        <f>(O1863*constantes!$B$4)+(LN(125)*constantes!$B$5)+(LN(22.5)*constantes!$B$8)+(F1863*constantes!$B$9)</f>
        <v>23.410565257696806</v>
      </c>
      <c r="AG1863">
        <f t="shared" si="417"/>
        <v>6.9930001122808005E-2</v>
      </c>
      <c r="AH1863">
        <f>(O1863*constantes!$D$4)+(LN(125)*constantes!$D$5)+(LN(22.5)*constantes!$D$8)+(F1863*constantes!$D$9)</f>
        <v>25.649917831214008</v>
      </c>
      <c r="AI1863">
        <f t="shared" si="418"/>
        <v>3.6173927347526003E-2</v>
      </c>
    </row>
    <row r="1864" spans="1:35" x14ac:dyDescent="0.25">
      <c r="A1864" s="11">
        <v>1863</v>
      </c>
      <c r="B1864">
        <v>0</v>
      </c>
      <c r="C1864">
        <v>56</v>
      </c>
      <c r="D1864">
        <v>1</v>
      </c>
      <c r="E1864">
        <v>0</v>
      </c>
      <c r="F1864">
        <v>0</v>
      </c>
      <c r="G1864">
        <v>128.5</v>
      </c>
      <c r="H1864">
        <v>25.36</v>
      </c>
      <c r="I1864">
        <f>IF(AND(B1864=1,E1864=0),V1864,IF(AND(B1864=1,E1864=1),W1864,IF(AND(B1864=0,E1864=0),X1864,IF(AND(B1864=0,E1864=1),Y1864,ERROR))))</f>
        <v>0.11890820679410807</v>
      </c>
      <c r="K1864">
        <f t="shared" si="406"/>
        <v>5.7622826233415747E-2</v>
      </c>
      <c r="L1864">
        <f t="shared" si="407"/>
        <v>4.0123743463222783E-2</v>
      </c>
      <c r="M1864" s="22" t="str">
        <f t="shared" si="419"/>
        <v>Elevated Risk</v>
      </c>
      <c r="O1864">
        <f t="shared" si="408"/>
        <v>4.0253516907351496</v>
      </c>
      <c r="P1864">
        <f t="shared" si="409"/>
        <v>4.8559289043352747</v>
      </c>
      <c r="Q1864">
        <f t="shared" si="410"/>
        <v>3.2331731295690251</v>
      </c>
      <c r="R1864">
        <f>(O1864*constantes!$B$4)+(P1864*constantes!$B$5)+(D1864*constantes!$B$6)+(Q1864*constantes!$B$8)+(F1864*constantes!$B$9)</f>
        <v>24.811588052973612</v>
      </c>
      <c r="S1864" s="4">
        <f>(O1864*constantes!$B$4)+(P1864*constantes!$C$5)+(D1864*constantes!$B$6)+(Q1864*constantes!$B$8)+(F1864*constantes!$B$9)</f>
        <v>25.159466799680189</v>
      </c>
      <c r="T1864">
        <f>(O1864*constantes!$D$4)+(P1864*constantes!$D$5)+(D1864*constantes!$D$6)+(Q1864*constantes!$D$8)+(F1864*constantes!$D$9)</f>
        <v>26.884194461894594</v>
      </c>
      <c r="U1864">
        <f>(O1864*constantes!$D$4)+(P1864*constantes!$E$5)+(D1864*constantes!$D$6)+(Q1864*constantes!$D$8)+(F1864*constantes!$D$9)</f>
        <v>27.222944062261025</v>
      </c>
      <c r="V1864" s="5">
        <f t="shared" si="411"/>
        <v>0.25493535769236297</v>
      </c>
      <c r="W1864" s="5">
        <f t="shared" si="412"/>
        <v>0.34079741472603098</v>
      </c>
      <c r="X1864" s="6">
        <f t="shared" si="413"/>
        <v>0.11890820679410807</v>
      </c>
      <c r="Y1864" s="6">
        <f t="shared" si="414"/>
        <v>0.1627519798691115</v>
      </c>
      <c r="AA1864">
        <f>(O1864*constantes!$B$4)+(LN(110)*constantes!$B$5)+(LN(22)*constantes!$B$8)+(F1864*constantes!$B$9)</f>
        <v>23.701011641913961</v>
      </c>
      <c r="AB1864">
        <f t="shared" si="415"/>
        <v>9.2378774865307212E-2</v>
      </c>
      <c r="AC1864">
        <f>(O1864*constantes!$D$4)+(LN(110)*constantes!$D$5)+(LN(22)*constantes!$D$8)+(F1864*constantes!$D$9)</f>
        <v>25.75558740512928</v>
      </c>
      <c r="AD1864" s="7">
        <f t="shared" si="416"/>
        <v>4.0123743463222783E-2</v>
      </c>
      <c r="AF1864">
        <f>(O1864*constantes!$B$4)+(LN(125)*constantes!$B$5)+(LN(22.5)*constantes!$B$8)+(F1864*constantes!$B$9)</f>
        <v>23.955968578668354</v>
      </c>
      <c r="AG1864">
        <f t="shared" si="417"/>
        <v>0.11757074595810224</v>
      </c>
      <c r="AH1864">
        <f>(O1864*constantes!$D$4)+(LN(125)*constantes!$D$5)+(LN(22.5)*constantes!$D$8)+(F1864*constantes!$D$9)</f>
        <v>26.126660421737512</v>
      </c>
      <c r="AI1864">
        <f t="shared" si="418"/>
        <v>5.7622826233415747E-2</v>
      </c>
    </row>
    <row r="1865" spans="1:35" x14ac:dyDescent="0.25">
      <c r="A1865" s="11">
        <v>1864</v>
      </c>
      <c r="B1865">
        <v>0</v>
      </c>
      <c r="C1865">
        <v>36</v>
      </c>
      <c r="D1865">
        <v>0</v>
      </c>
      <c r="E1865">
        <v>0</v>
      </c>
      <c r="F1865">
        <v>0</v>
      </c>
      <c r="G1865">
        <v>126</v>
      </c>
      <c r="H1865">
        <v>19.53</v>
      </c>
      <c r="I1865">
        <f>IF(AND(B1865=1,E1865=0),V1865,IF(AND(B1865=1,E1865=1),W1865,IF(AND(B1865=0,E1865=0),X1865,IF(AND(B1865=0,E1865=1),Y1865,ERROR))))</f>
        <v>1.682317220616325E-2</v>
      </c>
      <c r="K1865">
        <f t="shared" si="406"/>
        <v>1.7677356619603457E-2</v>
      </c>
      <c r="L1865">
        <f t="shared" si="407"/>
        <v>1.2230943924327331E-2</v>
      </c>
      <c r="M1865" s="22" t="str">
        <f t="shared" si="419"/>
        <v>NORMAL</v>
      </c>
      <c r="O1865">
        <f t="shared" si="408"/>
        <v>3.5835189384561099</v>
      </c>
      <c r="P1865">
        <f t="shared" si="409"/>
        <v>4.836281906951478</v>
      </c>
      <c r="Q1865">
        <f t="shared" si="410"/>
        <v>2.9719517448885875</v>
      </c>
      <c r="R1865">
        <f>(O1865*constantes!$B$4)+(P1865*constantes!$B$5)+(D1865*constantes!$B$6)+(Q1865*constantes!$B$8)+(F1865*constantes!$B$9)</f>
        <v>22.483115139399203</v>
      </c>
      <c r="S1865" s="4">
        <f>(O1865*constantes!$B$4)+(P1865*constantes!$C$5)+(D1865*constantes!$B$6)+(Q1865*constantes!$B$8)+(F1865*constantes!$B$9)</f>
        <v>22.829586375213211</v>
      </c>
      <c r="T1865">
        <f>(O1865*constantes!$D$4)+(P1865*constantes!$D$5)+(D1865*constantes!$D$6)+(Q1865*constantes!$D$8)+(F1865*constantes!$D$9)</f>
        <v>24.874441946321937</v>
      </c>
      <c r="U1865">
        <f>(O1865*constantes!$D$4)+(P1865*constantes!$E$5)+(D1865*constantes!$D$6)+(Q1865*constantes!$D$8)+(F1865*constantes!$D$9)</f>
        <v>25.211820972150875</v>
      </c>
      <c r="V1865" s="5">
        <f t="shared" si="411"/>
        <v>2.8269103519232841E-2</v>
      </c>
      <c r="W1865" s="5">
        <f t="shared" si="412"/>
        <v>3.9739193791765715E-2</v>
      </c>
      <c r="X1865" s="6">
        <f t="shared" si="413"/>
        <v>1.682317220616325E-2</v>
      </c>
      <c r="Y1865" s="6">
        <f t="shared" si="414"/>
        <v>2.3493969813616733E-2</v>
      </c>
      <c r="AA1865">
        <f>(O1865*constantes!$B$4)+(LN(110)*constantes!$B$5)+(LN(22)*constantes!$B$8)+(F1865*constantes!$B$9)</f>
        <v>22.325603957379403</v>
      </c>
      <c r="AB1865">
        <f t="shared" si="415"/>
        <v>2.4199659473180479E-2</v>
      </c>
      <c r="AC1865">
        <f>(O1865*constantes!$D$4)+(LN(110)*constantes!$D$5)+(LN(22)*constantes!$D$8)+(F1865*constantes!$D$9)</f>
        <v>24.553329557885352</v>
      </c>
      <c r="AD1865" s="7">
        <f t="shared" si="416"/>
        <v>1.2230943924327331E-2</v>
      </c>
      <c r="AF1865">
        <f>(O1865*constantes!$B$4)+(LN(125)*constantes!$B$5)+(LN(22.5)*constantes!$B$8)+(F1865*constantes!$B$9)</f>
        <v>22.580560894133793</v>
      </c>
      <c r="AG1865">
        <f t="shared" si="417"/>
        <v>3.1117023555229495E-2</v>
      </c>
      <c r="AH1865">
        <f>(O1865*constantes!$D$4)+(LN(125)*constantes!$D$5)+(LN(22.5)*constantes!$D$8)+(F1865*constantes!$D$9)</f>
        <v>24.924402574493584</v>
      </c>
      <c r="AI1865">
        <f t="shared" si="418"/>
        <v>1.7677356619603457E-2</v>
      </c>
    </row>
    <row r="1866" spans="1:35" x14ac:dyDescent="0.25">
      <c r="A1866" s="11">
        <v>1865</v>
      </c>
      <c r="B1866">
        <v>1</v>
      </c>
      <c r="C1866">
        <v>63</v>
      </c>
      <c r="D1866">
        <v>0</v>
      </c>
      <c r="E1866">
        <v>0</v>
      </c>
      <c r="F1866">
        <v>0</v>
      </c>
      <c r="G1866">
        <v>130</v>
      </c>
      <c r="H1866">
        <v>25.82</v>
      </c>
      <c r="I1866">
        <f>IF(AND(B1866=1,E1866=0),V1866,IF(AND(B1866=1,E1866=1),W1866,IF(AND(B1866=0,E1866=0),X1866,IF(AND(B1866=0,E1866=1),Y1866,ERROR))))</f>
        <v>0.19464303550979467</v>
      </c>
      <c r="K1866">
        <f t="shared" si="406"/>
        <v>0.16512470507308763</v>
      </c>
      <c r="L1866">
        <f t="shared" si="407"/>
        <v>0.13051783749446544</v>
      </c>
      <c r="M1866" s="22" t="str">
        <f t="shared" si="419"/>
        <v>Elevated Risk</v>
      </c>
      <c r="O1866">
        <f t="shared" si="408"/>
        <v>4.1431347263915326</v>
      </c>
      <c r="P1866">
        <f t="shared" si="409"/>
        <v>4.8675344504555822</v>
      </c>
      <c r="Q1866">
        <f t="shared" si="410"/>
        <v>3.2511493854184965</v>
      </c>
      <c r="R1866">
        <f>(O1866*constantes!$B$4)+(P1866*constantes!$B$5)+(D1866*constantes!$B$6)+(Q1866*constantes!$B$8)+(F1866*constantes!$B$9)</f>
        <v>24.504492184497149</v>
      </c>
      <c r="S1866" s="4">
        <f>(O1866*constantes!$B$4)+(P1866*constantes!$C$5)+(D1866*constantes!$B$6)+(Q1866*constantes!$B$8)+(F1866*constantes!$B$9)</f>
        <v>24.853202352527788</v>
      </c>
      <c r="T1866">
        <f>(O1866*constantes!$D$4)+(P1866*constantes!$D$5)+(D1866*constantes!$D$6)+(Q1866*constantes!$D$8)+(F1866*constantes!$D$9)</f>
        <v>26.627846064268425</v>
      </c>
      <c r="U1866">
        <f>(O1866*constantes!$D$4)+(P1866*constantes!$E$5)+(D1866*constantes!$D$6)+(Q1866*constantes!$D$8)+(F1866*constantes!$D$9)</f>
        <v>26.967405267532207</v>
      </c>
      <c r="V1866" s="5">
        <f t="shared" si="411"/>
        <v>0.19464303550979467</v>
      </c>
      <c r="W1866" s="5">
        <f t="shared" si="412"/>
        <v>0.2641942458921871</v>
      </c>
      <c r="X1866" s="6">
        <f t="shared" si="413"/>
        <v>9.3321337587916942E-2</v>
      </c>
      <c r="Y1866" s="6">
        <f t="shared" si="414"/>
        <v>0.12853370818810284</v>
      </c>
      <c r="AA1866">
        <f>(O1866*constantes!$B$4)+(LN(110)*constantes!$B$5)+(LN(22)*constantes!$B$8)+(F1866*constantes!$B$9)</f>
        <v>24.067665520590854</v>
      </c>
      <c r="AB1866">
        <f t="shared" si="415"/>
        <v>0.13051783749446544</v>
      </c>
      <c r="AC1866">
        <f>(O1866*constantes!$D$4)+(LN(110)*constantes!$D$5)+(LN(22)*constantes!$D$8)+(F1866*constantes!$D$9)</f>
        <v>26.076083289962796</v>
      </c>
      <c r="AD1866" s="7">
        <f t="shared" si="416"/>
        <v>5.4860361374715505E-2</v>
      </c>
      <c r="AF1866">
        <f>(O1866*constantes!$B$4)+(LN(125)*constantes!$B$5)+(LN(22.5)*constantes!$B$8)+(F1866*constantes!$B$9)</f>
        <v>24.322622457345251</v>
      </c>
      <c r="AG1866">
        <f t="shared" si="417"/>
        <v>0.16512470507308763</v>
      </c>
      <c r="AH1866">
        <f>(O1866*constantes!$D$4)+(LN(125)*constantes!$D$5)+(LN(22.5)*constantes!$D$8)+(F1866*constantes!$D$9)</f>
        <v>26.447156306571028</v>
      </c>
      <c r="AI1866">
        <f t="shared" si="418"/>
        <v>7.8518559479420769E-2</v>
      </c>
    </row>
    <row r="1867" spans="1:35" x14ac:dyDescent="0.25">
      <c r="A1867" s="11">
        <v>1866</v>
      </c>
      <c r="B1867">
        <v>0</v>
      </c>
      <c r="C1867">
        <v>62</v>
      </c>
      <c r="D1867">
        <v>1</v>
      </c>
      <c r="E1867">
        <v>1</v>
      </c>
      <c r="F1867">
        <v>0</v>
      </c>
      <c r="G1867">
        <v>137</v>
      </c>
      <c r="H1867">
        <v>26.73</v>
      </c>
      <c r="I1867">
        <f>IF(AND(B1867=1,E1867=0),V1867,IF(AND(B1867=1,E1867=1),W1867,IF(AND(B1867=0,E1867=0),X1867,IF(AND(B1867=0,E1867=1),Y1867,ERROR))))</f>
        <v>0.25137791644798035</v>
      </c>
      <c r="K1867">
        <f t="shared" si="406"/>
        <v>7.5302674960658122E-2</v>
      </c>
      <c r="L1867">
        <f t="shared" si="407"/>
        <v>5.2585681787711391E-2</v>
      </c>
      <c r="M1867" s="22" t="str">
        <f t="shared" si="419"/>
        <v>Elevated Risk</v>
      </c>
      <c r="O1867">
        <f t="shared" si="408"/>
        <v>4.1271343850450917</v>
      </c>
      <c r="P1867">
        <f t="shared" si="409"/>
        <v>4.9199809258281251</v>
      </c>
      <c r="Q1867">
        <f t="shared" si="410"/>
        <v>3.2857865301508276</v>
      </c>
      <c r="R1867">
        <f>(O1867*constantes!$B$4)+(P1867*constantes!$B$5)+(D1867*constantes!$B$6)+(Q1867*constantes!$B$8)+(F1867*constantes!$B$9)</f>
        <v>25.288965458662883</v>
      </c>
      <c r="S1867" s="4">
        <f>(O1867*constantes!$B$4)+(P1867*constantes!$C$5)+(D1867*constantes!$B$6)+(Q1867*constantes!$B$8)+(F1867*constantes!$B$9)</f>
        <v>25.641432892189208</v>
      </c>
      <c r="T1867">
        <f>(O1867*constantes!$D$4)+(P1867*constantes!$D$5)+(D1867*constantes!$D$6)+(Q1867*constantes!$D$8)+(F1867*constantes!$D$9)</f>
        <v>27.368223470725454</v>
      </c>
      <c r="U1867">
        <f>(O1867*constantes!$D$4)+(P1867*constantes!$E$5)+(D1867*constantes!$D$6)+(Q1867*constantes!$D$8)+(F1867*constantes!$D$9)</f>
        <v>27.711441340111222</v>
      </c>
      <c r="V1867" s="5">
        <f t="shared" si="411"/>
        <v>0.37770416775217142</v>
      </c>
      <c r="W1867" s="5">
        <f t="shared" si="412"/>
        <v>0.49073307200089722</v>
      </c>
      <c r="X1867" s="6">
        <f t="shared" si="413"/>
        <v>0.18568694290117327</v>
      </c>
      <c r="Y1867" s="6">
        <f t="shared" si="414"/>
        <v>0.25137791644798035</v>
      </c>
      <c r="AA1867">
        <f>(O1867*constantes!$B$4)+(LN(110)*constantes!$B$5)+(LN(22)*constantes!$B$8)+(F1867*constantes!$B$9)</f>
        <v>24.017857097993041</v>
      </c>
      <c r="AB1867">
        <f t="shared" si="415"/>
        <v>0.12458920296857934</v>
      </c>
      <c r="AC1867">
        <f>(O1867*constantes!$D$4)+(LN(110)*constantes!$D$5)+(LN(22)*constantes!$D$8)+(F1867*constantes!$D$9)</f>
        <v>26.032545241135235</v>
      </c>
      <c r="AD1867" s="7">
        <f t="shared" si="416"/>
        <v>5.2585681787711391E-2</v>
      </c>
      <c r="AF1867">
        <f>(O1867*constantes!$B$4)+(LN(125)*constantes!$B$5)+(LN(22.5)*constantes!$B$8)+(F1867*constantes!$B$9)</f>
        <v>24.27281403474743</v>
      </c>
      <c r="AG1867">
        <f t="shared" si="417"/>
        <v>0.15777159470264646</v>
      </c>
      <c r="AH1867">
        <f>(O1867*constantes!$D$4)+(LN(125)*constantes!$D$5)+(LN(22.5)*constantes!$D$8)+(F1867*constantes!$D$9)</f>
        <v>26.403618257743467</v>
      </c>
      <c r="AI1867">
        <f t="shared" si="418"/>
        <v>7.5302674960658122E-2</v>
      </c>
    </row>
    <row r="1868" spans="1:35" x14ac:dyDescent="0.25">
      <c r="A1868" s="11">
        <v>1867</v>
      </c>
      <c r="B1868">
        <v>0</v>
      </c>
      <c r="C1868">
        <v>44</v>
      </c>
      <c r="D1868">
        <v>0</v>
      </c>
      <c r="E1868">
        <v>0</v>
      </c>
      <c r="F1868">
        <v>0</v>
      </c>
      <c r="G1868">
        <v>119</v>
      </c>
      <c r="H1868">
        <v>25.09</v>
      </c>
      <c r="I1868">
        <f>IF(AND(B1868=1,E1868=0),V1868,IF(AND(B1868=1,E1868=1),W1868,IF(AND(B1868=0,E1868=0),X1868,IF(AND(B1868=0,E1868=1),Y1868,ERROR))))</f>
        <v>2.7950146520913322E-2</v>
      </c>
      <c r="K1868">
        <f t="shared" si="406"/>
        <v>3.0321952038303235E-2</v>
      </c>
      <c r="L1868">
        <f t="shared" si="407"/>
        <v>2.102161003401426E-2</v>
      </c>
      <c r="M1868" s="22" t="str">
        <f t="shared" si="419"/>
        <v>NORMAL</v>
      </c>
      <c r="O1868">
        <f t="shared" si="408"/>
        <v>3.784189633918261</v>
      </c>
      <c r="P1868">
        <f t="shared" si="409"/>
        <v>4.7791234931115296</v>
      </c>
      <c r="Q1868">
        <f t="shared" si="410"/>
        <v>3.222469360378331</v>
      </c>
      <c r="R1868">
        <f>(O1868*constantes!$B$4)+(P1868*constantes!$B$5)+(D1868*constantes!$B$6)+(Q1868*constantes!$B$8)+(F1868*constantes!$B$9)</f>
        <v>23.200364407230659</v>
      </c>
      <c r="S1868" s="4">
        <f>(O1868*constantes!$B$4)+(P1868*constantes!$C$5)+(D1868*constantes!$B$6)+(Q1868*constantes!$B$8)+(F1868*constantes!$B$9)</f>
        <v>23.542740814277167</v>
      </c>
      <c r="T1868">
        <f>(O1868*constantes!$D$4)+(P1868*constantes!$D$5)+(D1868*constantes!$D$6)+(Q1868*constantes!$D$8)+(F1868*constantes!$D$9)</f>
        <v>25.387776612667739</v>
      </c>
      <c r="U1868">
        <f>(O1868*constantes!$D$4)+(P1868*constantes!$E$5)+(D1868*constantes!$D$6)+(Q1868*constantes!$D$8)+(F1868*constantes!$D$9)</f>
        <v>25.721168267547199</v>
      </c>
      <c r="V1868" s="5">
        <f t="shared" si="411"/>
        <v>5.7059269476162799E-2</v>
      </c>
      <c r="W1868" s="5">
        <f t="shared" si="412"/>
        <v>7.9409217629852424E-2</v>
      </c>
      <c r="X1868" s="6">
        <f t="shared" si="413"/>
        <v>2.7950146520913322E-2</v>
      </c>
      <c r="Y1868" s="6">
        <f t="shared" si="414"/>
        <v>3.8792899864152908E-2</v>
      </c>
      <c r="AA1868">
        <f>(O1868*constantes!$B$4)+(LN(110)*constantes!$B$5)+(LN(22)*constantes!$B$8)+(F1868*constantes!$B$9)</f>
        <v>22.95028380552526</v>
      </c>
      <c r="AB1868">
        <f t="shared" si="415"/>
        <v>4.4721443860098575E-2</v>
      </c>
      <c r="AC1868">
        <f>(O1868*constantes!$D$4)+(LN(110)*constantes!$D$5)+(LN(22)*constantes!$D$8)+(F1868*constantes!$D$9)</f>
        <v>25.099368567186549</v>
      </c>
      <c r="AD1868" s="7">
        <f t="shared" si="416"/>
        <v>2.102161003401426E-2</v>
      </c>
      <c r="AF1868">
        <f>(O1868*constantes!$B$4)+(LN(125)*constantes!$B$5)+(LN(22.5)*constantes!$B$8)+(F1868*constantes!$B$9)</f>
        <v>23.205240742279653</v>
      </c>
      <c r="AG1868">
        <f t="shared" si="417"/>
        <v>5.7330036913051163E-2</v>
      </c>
      <c r="AH1868">
        <f>(O1868*constantes!$D$4)+(LN(125)*constantes!$D$5)+(LN(22.5)*constantes!$D$8)+(F1868*constantes!$D$9)</f>
        <v>25.470441583794781</v>
      </c>
      <c r="AI1868">
        <f t="shared" si="418"/>
        <v>3.0321952038303235E-2</v>
      </c>
    </row>
    <row r="1869" spans="1:35" x14ac:dyDescent="0.25">
      <c r="A1869" s="11">
        <v>1868</v>
      </c>
      <c r="B1869">
        <v>0</v>
      </c>
      <c r="C1869">
        <v>41</v>
      </c>
      <c r="D1869">
        <v>1</v>
      </c>
      <c r="E1869">
        <v>0</v>
      </c>
      <c r="F1869">
        <v>0</v>
      </c>
      <c r="G1869">
        <v>124</v>
      </c>
      <c r="H1869">
        <v>24.2</v>
      </c>
      <c r="I1869">
        <f>IF(AND(B1869=1,E1869=0),V1869,IF(AND(B1869=1,E1869=1),W1869,IF(AND(B1869=0,E1869=0),X1869,IF(AND(B1869=0,E1869=1),Y1869,ERROR))))</f>
        <v>4.6738098604069078E-2</v>
      </c>
      <c r="K1869">
        <f t="shared" si="406"/>
        <v>2.5088146116023613E-2</v>
      </c>
      <c r="L1869">
        <f t="shared" si="407"/>
        <v>1.7378724267438583E-2</v>
      </c>
      <c r="M1869" s="22" t="str">
        <f t="shared" si="419"/>
        <v>Elevated Risk</v>
      </c>
      <c r="O1869">
        <f t="shared" si="408"/>
        <v>3.713572066704308</v>
      </c>
      <c r="P1869">
        <f t="shared" si="409"/>
        <v>4.8202815656050371</v>
      </c>
      <c r="Q1869">
        <f t="shared" si="410"/>
        <v>3.1863526331626408</v>
      </c>
      <c r="R1869">
        <f>(O1869*constantes!$B$4)+(P1869*constantes!$B$5)+(D1869*constantes!$B$6)+(Q1869*constantes!$B$8)+(F1869*constantes!$B$9)</f>
        <v>23.737784004482783</v>
      </c>
      <c r="S1869" s="4">
        <f>(O1869*constantes!$B$4)+(P1869*constantes!$C$5)+(D1869*constantes!$B$6)+(Q1869*constantes!$B$8)+(F1869*constantes!$B$9)</f>
        <v>24.08310897584273</v>
      </c>
      <c r="T1869">
        <f>(O1869*constantes!$D$4)+(P1869*constantes!$D$5)+(D1869*constantes!$D$6)+(Q1869*constantes!$D$8)+(F1869*constantes!$D$9)</f>
        <v>25.911610545957558</v>
      </c>
      <c r="U1869">
        <f>(O1869*constantes!$D$4)+(P1869*constantes!$E$5)+(D1869*constantes!$D$6)+(Q1869*constantes!$D$8)+(F1869*constantes!$D$9)</f>
        <v>26.247873387974163</v>
      </c>
      <c r="V1869" s="5">
        <f t="shared" si="411"/>
        <v>9.5668028797508242E-2</v>
      </c>
      <c r="W1869" s="5">
        <f t="shared" si="412"/>
        <v>0.1324083347014704</v>
      </c>
      <c r="X1869" s="6">
        <f t="shared" si="413"/>
        <v>4.6738098604069078E-2</v>
      </c>
      <c r="Y1869" s="6">
        <f t="shared" si="414"/>
        <v>6.4802743945158725E-2</v>
      </c>
      <c r="AA1869">
        <f>(O1869*constantes!$B$4)+(LN(110)*constantes!$B$5)+(LN(22)*constantes!$B$8)+(F1869*constantes!$B$9)</f>
        <v>22.730454143490913</v>
      </c>
      <c r="AB1869">
        <f t="shared" si="415"/>
        <v>3.6057212319339005E-2</v>
      </c>
      <c r="AC1869">
        <f>(O1869*constantes!$D$4)+(LN(110)*constantes!$D$5)+(LN(22)*constantes!$D$8)+(F1869*constantes!$D$9)</f>
        <v>24.907213223567677</v>
      </c>
      <c r="AD1869" s="7">
        <f t="shared" si="416"/>
        <v>1.7378724267438583E-2</v>
      </c>
      <c r="AF1869">
        <f>(O1869*constantes!$B$4)+(LN(125)*constantes!$B$5)+(LN(22.5)*constantes!$B$8)+(F1869*constantes!$B$9)</f>
        <v>22.985411080245306</v>
      </c>
      <c r="AG1869">
        <f t="shared" si="417"/>
        <v>4.62827295767122E-2</v>
      </c>
      <c r="AH1869">
        <f>(O1869*constantes!$D$4)+(LN(125)*constantes!$D$5)+(LN(22.5)*constantes!$D$8)+(F1869*constantes!$D$9)</f>
        <v>25.278286240175909</v>
      </c>
      <c r="AI1869">
        <f t="shared" si="418"/>
        <v>2.5088146116023613E-2</v>
      </c>
    </row>
    <row r="1870" spans="1:35" x14ac:dyDescent="0.25">
      <c r="A1870" s="11">
        <v>1869</v>
      </c>
      <c r="B1870">
        <v>0</v>
      </c>
      <c r="C1870">
        <v>56</v>
      </c>
      <c r="D1870">
        <v>0</v>
      </c>
      <c r="E1870">
        <v>1</v>
      </c>
      <c r="F1870">
        <v>0</v>
      </c>
      <c r="G1870">
        <v>127.5</v>
      </c>
      <c r="H1870">
        <v>25.39</v>
      </c>
      <c r="I1870">
        <f>IF(AND(B1870=1,E1870=0),V1870,IF(AND(B1870=1,E1870=1),W1870,IF(AND(B1870=0,E1870=0),X1870,IF(AND(B1870=0,E1870=1),Y1870,ERROR))))</f>
        <v>8.9361880765059243E-2</v>
      </c>
      <c r="K1870">
        <f t="shared" si="406"/>
        <v>5.7622826233415747E-2</v>
      </c>
      <c r="L1870">
        <f t="shared" si="407"/>
        <v>4.0123743463222783E-2</v>
      </c>
      <c r="M1870" s="22" t="str">
        <f t="shared" si="419"/>
        <v>Elevated Risk</v>
      </c>
      <c r="O1870">
        <f t="shared" si="408"/>
        <v>4.0253516907351496</v>
      </c>
      <c r="P1870">
        <f t="shared" si="409"/>
        <v>4.8481163645984813</v>
      </c>
      <c r="Q1870">
        <f t="shared" si="410"/>
        <v>3.2343553957165869</v>
      </c>
      <c r="R1870">
        <f>(O1870*constantes!$B$4)+(P1870*constantes!$B$5)+(D1870*constantes!$B$6)+(Q1870*constantes!$B$8)+(F1870*constantes!$B$9)</f>
        <v>24.088502431892479</v>
      </c>
      <c r="S1870" s="4">
        <f>(O1870*constantes!$B$4)+(P1870*constantes!$C$5)+(D1870*constantes!$B$6)+(Q1870*constantes!$B$8)+(F1870*constantes!$B$9)</f>
        <v>24.435821488252316</v>
      </c>
      <c r="T1870">
        <f>(O1870*constantes!$D$4)+(P1870*constantes!$D$5)+(D1870*constantes!$D$6)+(Q1870*constantes!$D$8)+(F1870*constantes!$D$9)</f>
        <v>26.244142924311515</v>
      </c>
      <c r="U1870">
        <f>(O1870*constantes!$D$4)+(P1870*constantes!$E$5)+(D1870*constantes!$D$6)+(Q1870*constantes!$D$8)+(F1870*constantes!$D$9)</f>
        <v>26.582347521905906</v>
      </c>
      <c r="V1870" s="5">
        <f t="shared" si="411"/>
        <v>0.13307449703750163</v>
      </c>
      <c r="W1870" s="5">
        <f t="shared" si="412"/>
        <v>0.18298960179150014</v>
      </c>
      <c r="X1870" s="6">
        <f t="shared" si="413"/>
        <v>6.4569413739969717E-2</v>
      </c>
      <c r="Y1870" s="6">
        <f t="shared" si="414"/>
        <v>8.9361880765059243E-2</v>
      </c>
      <c r="AA1870">
        <f>(O1870*constantes!$B$4)+(LN(110)*constantes!$B$5)+(LN(22)*constantes!$B$8)+(F1870*constantes!$B$9)</f>
        <v>23.701011641913961</v>
      </c>
      <c r="AB1870">
        <f t="shared" si="415"/>
        <v>9.2378774865307212E-2</v>
      </c>
      <c r="AC1870">
        <f>(O1870*constantes!$D$4)+(LN(110)*constantes!$D$5)+(LN(22)*constantes!$D$8)+(F1870*constantes!$D$9)</f>
        <v>25.75558740512928</v>
      </c>
      <c r="AD1870" s="7">
        <f t="shared" si="416"/>
        <v>4.0123743463222783E-2</v>
      </c>
      <c r="AF1870">
        <f>(O1870*constantes!$B$4)+(LN(125)*constantes!$B$5)+(LN(22.5)*constantes!$B$8)+(F1870*constantes!$B$9)</f>
        <v>23.955968578668354</v>
      </c>
      <c r="AG1870">
        <f t="shared" si="417"/>
        <v>0.11757074595810224</v>
      </c>
      <c r="AH1870">
        <f>(O1870*constantes!$D$4)+(LN(125)*constantes!$D$5)+(LN(22.5)*constantes!$D$8)+(F1870*constantes!$D$9)</f>
        <v>26.126660421737512</v>
      </c>
      <c r="AI1870">
        <f t="shared" si="418"/>
        <v>5.7622826233415747E-2</v>
      </c>
    </row>
    <row r="1871" spans="1:35" x14ac:dyDescent="0.25">
      <c r="A1871" s="11">
        <v>1870</v>
      </c>
      <c r="B1871">
        <v>1</v>
      </c>
      <c r="C1871">
        <v>56</v>
      </c>
      <c r="D1871">
        <v>1</v>
      </c>
      <c r="E1871">
        <v>1</v>
      </c>
      <c r="F1871">
        <v>0</v>
      </c>
      <c r="G1871">
        <v>200</v>
      </c>
      <c r="H1871">
        <v>33.71</v>
      </c>
      <c r="I1871">
        <f>IF(AND(B1871=1,E1871=0),V1871,IF(AND(B1871=1,E1871=1),W1871,IF(AND(B1871=0,E1871=0),X1871,IF(AND(B1871=0,E1871=1),Y1871,ERROR))))</f>
        <v>0.70614402886446337</v>
      </c>
      <c r="K1871">
        <f t="shared" si="406"/>
        <v>0.11757074595810224</v>
      </c>
      <c r="L1871">
        <f t="shared" si="407"/>
        <v>9.2378774865307212E-2</v>
      </c>
      <c r="M1871" s="22" t="str">
        <f t="shared" si="419"/>
        <v>'&gt;30%</v>
      </c>
      <c r="O1871">
        <f t="shared" si="408"/>
        <v>4.0253516907351496</v>
      </c>
      <c r="P1871">
        <f t="shared" si="409"/>
        <v>5.2983173665480363</v>
      </c>
      <c r="Q1871">
        <f t="shared" si="410"/>
        <v>3.5177945292459696</v>
      </c>
      <c r="R1871">
        <f>(O1871*constantes!$B$4)+(P1871*constantes!$B$5)+(D1871*constantes!$B$6)+(Q1871*constantes!$B$8)+(F1871*constantes!$B$9)</f>
        <v>25.857893348477152</v>
      </c>
      <c r="S1871" s="4">
        <f>(O1871*constantes!$B$4)+(P1871*constantes!$C$5)+(D1871*constantes!$B$6)+(Q1871*constantes!$B$8)+(F1871*constantes!$B$9)</f>
        <v>26.237464804616653</v>
      </c>
      <c r="T1871">
        <f>(O1871*constantes!$D$4)+(P1871*constantes!$D$5)+(D1871*constantes!$D$6)+(Q1871*constantes!$D$8)+(F1871*constantes!$D$9)</f>
        <v>28.274106081722337</v>
      </c>
      <c r="U1871">
        <f>(O1871*constantes!$D$4)+(P1871*constantes!$E$5)+(D1871*constantes!$D$6)+(Q1871*constantes!$D$8)+(F1871*constantes!$D$9)</f>
        <v>28.643716701212725</v>
      </c>
      <c r="V1871" s="5">
        <f t="shared" si="411"/>
        <v>0.56736483245002822</v>
      </c>
      <c r="W1871" s="5">
        <f t="shared" si="412"/>
        <v>0.70614402886446337</v>
      </c>
      <c r="X1871" s="6">
        <f t="shared" si="413"/>
        <v>0.39842789038127413</v>
      </c>
      <c r="Y1871" s="6">
        <f t="shared" si="414"/>
        <v>0.52071752526969284</v>
      </c>
      <c r="AA1871">
        <f>(O1871*constantes!$B$4)+(LN(110)*constantes!$B$5)+(LN(22)*constantes!$B$8)+(F1871*constantes!$B$9)</f>
        <v>23.701011641913961</v>
      </c>
      <c r="AB1871">
        <f t="shared" si="415"/>
        <v>9.2378774865307212E-2</v>
      </c>
      <c r="AC1871">
        <f>(O1871*constantes!$D$4)+(LN(110)*constantes!$D$5)+(LN(22)*constantes!$D$8)+(F1871*constantes!$D$9)</f>
        <v>25.75558740512928</v>
      </c>
      <c r="AD1871" s="7">
        <f t="shared" si="416"/>
        <v>4.0123743463222783E-2</v>
      </c>
      <c r="AF1871">
        <f>(O1871*constantes!$B$4)+(LN(125)*constantes!$B$5)+(LN(22.5)*constantes!$B$8)+(F1871*constantes!$B$9)</f>
        <v>23.955968578668354</v>
      </c>
      <c r="AG1871">
        <f t="shared" si="417"/>
        <v>0.11757074595810224</v>
      </c>
      <c r="AH1871">
        <f>(O1871*constantes!$D$4)+(LN(125)*constantes!$D$5)+(LN(22.5)*constantes!$D$8)+(F1871*constantes!$D$9)</f>
        <v>26.126660421737512</v>
      </c>
      <c r="AI1871">
        <f t="shared" si="418"/>
        <v>5.7622826233415747E-2</v>
      </c>
    </row>
    <row r="1872" spans="1:35" x14ac:dyDescent="0.25">
      <c r="A1872" s="11">
        <v>1871</v>
      </c>
      <c r="B1872">
        <v>0</v>
      </c>
      <c r="C1872">
        <v>61</v>
      </c>
      <c r="D1872">
        <v>0</v>
      </c>
      <c r="E1872">
        <v>0</v>
      </c>
      <c r="F1872">
        <v>0</v>
      </c>
      <c r="G1872">
        <v>115</v>
      </c>
      <c r="H1872">
        <v>25.5</v>
      </c>
      <c r="I1872">
        <f>IF(AND(B1872=1,E1872=0),V1872,IF(AND(B1872=1,E1872=1),W1872,IF(AND(B1872=0,E1872=0),X1872,IF(AND(B1872=0,E1872=1),Y1872,ERROR))))</f>
        <v>6.1202724426314026E-2</v>
      </c>
      <c r="K1872">
        <f t="shared" si="406"/>
        <v>7.2164067569494672E-2</v>
      </c>
      <c r="L1872">
        <f t="shared" si="407"/>
        <v>5.0368025874669486E-2</v>
      </c>
      <c r="M1872" s="22" t="str">
        <f t="shared" si="419"/>
        <v>NORMAL</v>
      </c>
      <c r="O1872">
        <f t="shared" si="408"/>
        <v>4.1108738641733114</v>
      </c>
      <c r="P1872">
        <f t="shared" si="409"/>
        <v>4.7449321283632502</v>
      </c>
      <c r="Q1872">
        <f t="shared" si="410"/>
        <v>3.2386784521643803</v>
      </c>
      <c r="R1872">
        <f>(O1872*constantes!$B$4)+(P1872*constantes!$B$5)+(D1872*constantes!$B$6)+(Q1872*constantes!$B$8)+(F1872*constantes!$B$9)</f>
        <v>24.166741713423406</v>
      </c>
      <c r="S1872" s="4">
        <f>(O1872*constantes!$B$4)+(P1872*constantes!$C$5)+(D1872*constantes!$B$6)+(Q1872*constantes!$B$8)+(F1872*constantes!$B$9)</f>
        <v>24.50666865109935</v>
      </c>
      <c r="T1872">
        <f>(O1872*constantes!$D$4)+(P1872*constantes!$D$5)+(D1872*constantes!$D$6)+(Q1872*constantes!$D$8)+(F1872*constantes!$D$9)</f>
        <v>26.188816937449381</v>
      </c>
      <c r="U1872">
        <f>(O1872*constantes!$D$4)+(P1872*constantes!$E$5)+(D1872*constantes!$D$6)+(Q1872*constantes!$D$8)+(F1872*constantes!$D$9)</f>
        <v>26.519823402724004</v>
      </c>
      <c r="V1872" s="5">
        <f t="shared" si="411"/>
        <v>0.1430911058553852</v>
      </c>
      <c r="W1872" s="5">
        <f t="shared" si="412"/>
        <v>0.19502279423248203</v>
      </c>
      <c r="X1872" s="6">
        <f t="shared" si="413"/>
        <v>6.1202724426314026E-2</v>
      </c>
      <c r="Y1872" s="6">
        <f t="shared" si="414"/>
        <v>8.418055812039793E-2</v>
      </c>
      <c r="AA1872">
        <f>(O1872*constantes!$B$4)+(LN(110)*constantes!$B$5)+(LN(22)*constantes!$B$8)+(F1872*constantes!$B$9)</f>
        <v>23.967238746940023</v>
      </c>
      <c r="AB1872">
        <f t="shared" si="415"/>
        <v>0.11882079876600593</v>
      </c>
      <c r="AC1872">
        <f>(O1872*constantes!$D$4)+(LN(110)*constantes!$D$5)+(LN(22)*constantes!$D$8)+(F1872*constantes!$D$9)</f>
        <v>25.98829922560666</v>
      </c>
      <c r="AD1872" s="7">
        <f t="shared" si="416"/>
        <v>5.0368025874669486E-2</v>
      </c>
      <c r="AF1872">
        <f>(O1872*constantes!$B$4)+(LN(125)*constantes!$B$5)+(LN(22.5)*constantes!$B$8)+(F1872*constantes!$B$9)</f>
        <v>24.222195683694412</v>
      </c>
      <c r="AG1872">
        <f t="shared" si="417"/>
        <v>0.15060331820878059</v>
      </c>
      <c r="AH1872">
        <f>(O1872*constantes!$D$4)+(LN(125)*constantes!$D$5)+(LN(22.5)*constantes!$D$8)+(F1872*constantes!$D$9)</f>
        <v>26.359372242214892</v>
      </c>
      <c r="AI1872">
        <f t="shared" si="418"/>
        <v>7.2164067569494672E-2</v>
      </c>
    </row>
    <row r="1873" spans="1:35" x14ac:dyDescent="0.25">
      <c r="A1873" s="11">
        <v>1872</v>
      </c>
      <c r="B1873">
        <v>0</v>
      </c>
      <c r="C1873">
        <v>50</v>
      </c>
      <c r="D1873">
        <v>1</v>
      </c>
      <c r="E1873">
        <v>1</v>
      </c>
      <c r="F1873">
        <v>0</v>
      </c>
      <c r="G1873">
        <v>147.5</v>
      </c>
      <c r="H1873">
        <v>30.36</v>
      </c>
      <c r="I1873">
        <f>IF(AND(B1873=1,E1873=0),V1873,IF(AND(B1873=1,E1873=1),W1873,IF(AND(B1873=0,E1873=0),X1873,IF(AND(B1873=0,E1873=1),Y1873,ERROR))))</f>
        <v>0.19177192515784358</v>
      </c>
      <c r="K1873">
        <f t="shared" si="406"/>
        <v>4.2663786438573714E-2</v>
      </c>
      <c r="L1873">
        <f t="shared" si="407"/>
        <v>2.9636129007590606E-2</v>
      </c>
      <c r="M1873" s="22" t="str">
        <f t="shared" si="419"/>
        <v>Elevated Risk</v>
      </c>
      <c r="O1873">
        <f t="shared" si="408"/>
        <v>3.912023005428146</v>
      </c>
      <c r="P1873">
        <f t="shared" si="409"/>
        <v>4.9938281757798748</v>
      </c>
      <c r="Q1873">
        <f t="shared" si="410"/>
        <v>3.4131259525274293</v>
      </c>
      <c r="R1873">
        <f>(O1873*constantes!$B$4)+(P1873*constantes!$B$5)+(D1873*constantes!$B$6)+(Q1873*constantes!$B$8)+(F1873*constantes!$B$9)</f>
        <v>24.857275768688503</v>
      </c>
      <c r="S1873" s="4">
        <f>(O1873*constantes!$B$4)+(P1873*constantes!$C$5)+(D1873*constantes!$B$6)+(Q1873*constantes!$B$8)+(F1873*constantes!$B$9)</f>
        <v>25.215033619201371</v>
      </c>
      <c r="T1873">
        <f>(O1873*constantes!$D$4)+(P1873*constantes!$D$5)+(D1873*constantes!$D$6)+(Q1873*constantes!$D$8)+(F1873*constantes!$D$9)</f>
        <v>27.055718296542985</v>
      </c>
      <c r="U1873">
        <f>(O1873*constantes!$D$4)+(P1873*constantes!$E$5)+(D1873*constantes!$D$6)+(Q1873*constantes!$D$8)+(F1873*constantes!$D$9)</f>
        <v>27.404087750085388</v>
      </c>
      <c r="V1873" s="5">
        <f t="shared" si="411"/>
        <v>0.26511506612180324</v>
      </c>
      <c r="W1873" s="5">
        <f t="shared" si="412"/>
        <v>0.35630860281410737</v>
      </c>
      <c r="X1873" s="6">
        <f t="shared" si="413"/>
        <v>0.13953357180902004</v>
      </c>
      <c r="Y1873" s="6">
        <f t="shared" si="414"/>
        <v>0.19177192515784358</v>
      </c>
      <c r="AA1873">
        <f>(O1873*constantes!$B$4)+(LN(110)*constantes!$B$5)+(LN(22)*constantes!$B$8)+(F1873*constantes!$B$9)</f>
        <v>23.348223977700673</v>
      </c>
      <c r="AB1873">
        <f t="shared" si="415"/>
        <v>6.5845990830285972E-2</v>
      </c>
      <c r="AC1873">
        <f>(O1873*constantes!$D$4)+(LN(110)*constantes!$D$5)+(LN(22)*constantes!$D$8)+(F1873*constantes!$D$9)</f>
        <v>25.447212119400952</v>
      </c>
      <c r="AD1873" s="7">
        <f t="shared" si="416"/>
        <v>2.9636129007590606E-2</v>
      </c>
      <c r="AF1873">
        <f>(O1873*constantes!$B$4)+(LN(125)*constantes!$B$5)+(LN(22.5)*constantes!$B$8)+(F1873*constantes!$B$9)</f>
        <v>23.603180914455063</v>
      </c>
      <c r="AG1873">
        <f t="shared" si="417"/>
        <v>8.4142660265313918E-2</v>
      </c>
      <c r="AH1873">
        <f>(O1873*constantes!$D$4)+(LN(125)*constantes!$D$5)+(LN(22.5)*constantes!$D$8)+(F1873*constantes!$D$9)</f>
        <v>25.818285136009184</v>
      </c>
      <c r="AI1873">
        <f t="shared" si="418"/>
        <v>4.2663786438573714E-2</v>
      </c>
    </row>
    <row r="1874" spans="1:35" x14ac:dyDescent="0.25">
      <c r="A1874" s="11">
        <v>1873</v>
      </c>
      <c r="B1874">
        <v>0</v>
      </c>
      <c r="C1874">
        <v>55</v>
      </c>
      <c r="D1874">
        <v>0</v>
      </c>
      <c r="E1874">
        <v>0</v>
      </c>
      <c r="F1874">
        <v>0</v>
      </c>
      <c r="G1874">
        <v>135</v>
      </c>
      <c r="H1874">
        <v>26.31</v>
      </c>
      <c r="I1874">
        <f>IF(AND(B1874=1,E1874=0),V1874,IF(AND(B1874=1,E1874=1),W1874,IF(AND(B1874=0,E1874=0),X1874,IF(AND(B1874=0,E1874=1),Y1874,ERROR))))</f>
        <v>7.3194018931028615E-2</v>
      </c>
      <c r="K1874">
        <f t="shared" si="406"/>
        <v>5.4942946453026109E-2</v>
      </c>
      <c r="L1874">
        <f t="shared" si="407"/>
        <v>3.8241136753246696E-2</v>
      </c>
      <c r="M1874" s="22" t="str">
        <f t="shared" si="419"/>
        <v>Elevated Risk</v>
      </c>
      <c r="O1874">
        <f t="shared" si="408"/>
        <v>4.0073331852324712</v>
      </c>
      <c r="P1874">
        <f t="shared" si="409"/>
        <v>4.9052747784384296</v>
      </c>
      <c r="Q1874">
        <f t="shared" si="410"/>
        <v>3.2699490950522012</v>
      </c>
      <c r="R1874">
        <f>(O1874*constantes!$B$4)+(P1874*constantes!$B$5)+(D1874*constantes!$B$6)+(Q1874*constantes!$B$8)+(F1874*constantes!$B$9)</f>
        <v>24.16666259237137</v>
      </c>
      <c r="S1874" s="4">
        <f>(O1874*constantes!$B$4)+(P1874*constantes!$C$5)+(D1874*constantes!$B$6)+(Q1874*constantes!$B$8)+(F1874*constantes!$B$9)</f>
        <v>24.518076477498699</v>
      </c>
      <c r="T1874">
        <f>(O1874*constantes!$D$4)+(P1874*constantes!$D$5)+(D1874*constantes!$D$6)+(Q1874*constantes!$D$8)+(F1874*constantes!$D$9)</f>
        <v>26.374092062203204</v>
      </c>
      <c r="U1874">
        <f>(O1874*constantes!$D$4)+(P1874*constantes!$E$5)+(D1874*constantes!$D$6)+(Q1874*constantes!$D$8)+(F1874*constantes!$D$9)</f>
        <v>26.716284030747069</v>
      </c>
      <c r="V1874" s="5">
        <f t="shared" si="411"/>
        <v>0.1430806363526036</v>
      </c>
      <c r="W1874" s="5">
        <f t="shared" si="412"/>
        <v>0.19702389024283584</v>
      </c>
      <c r="X1874" s="6">
        <f t="shared" si="413"/>
        <v>7.3194018931028615E-2</v>
      </c>
      <c r="Y1874" s="6">
        <f t="shared" si="414"/>
        <v>0.10149756081467232</v>
      </c>
      <c r="AA1874">
        <f>(O1874*constantes!$B$4)+(LN(110)*constantes!$B$5)+(LN(22)*constantes!$B$8)+(F1874*constantes!$B$9)</f>
        <v>23.644920755024344</v>
      </c>
      <c r="AB1874">
        <f t="shared" si="415"/>
        <v>8.7567364830949512E-2</v>
      </c>
      <c r="AC1874">
        <f>(O1874*constantes!$D$4)+(LN(110)*constantes!$D$5)+(LN(22)*constantes!$D$8)+(F1874*constantes!$D$9)</f>
        <v>25.706557790361106</v>
      </c>
      <c r="AD1874" s="7">
        <f t="shared" si="416"/>
        <v>3.8241136753246696E-2</v>
      </c>
      <c r="AF1874">
        <f>(O1874*constantes!$B$4)+(LN(125)*constantes!$B$5)+(LN(22.5)*constantes!$B$8)+(F1874*constantes!$B$9)</f>
        <v>23.899877691778737</v>
      </c>
      <c r="AG1874">
        <f t="shared" si="417"/>
        <v>0.11152976090806932</v>
      </c>
      <c r="AH1874">
        <f>(O1874*constantes!$D$4)+(LN(125)*constantes!$D$5)+(LN(22.5)*constantes!$D$8)+(F1874*constantes!$D$9)</f>
        <v>26.077630806969339</v>
      </c>
      <c r="AI1874">
        <f t="shared" si="418"/>
        <v>5.4942946453026109E-2</v>
      </c>
    </row>
    <row r="1875" spans="1:35" x14ac:dyDescent="0.25">
      <c r="A1875" s="11">
        <v>1874</v>
      </c>
      <c r="B1875">
        <v>0</v>
      </c>
      <c r="C1875">
        <v>38</v>
      </c>
      <c r="D1875">
        <v>0</v>
      </c>
      <c r="E1875">
        <v>0</v>
      </c>
      <c r="F1875">
        <v>0</v>
      </c>
      <c r="G1875">
        <v>126</v>
      </c>
      <c r="H1875">
        <v>29.19</v>
      </c>
      <c r="I1875">
        <f>IF(AND(B1875=1,E1875=0),V1875,IF(AND(B1875=1,E1875=1),W1875,IF(AND(B1875=0,E1875=0),X1875,IF(AND(B1875=0,E1875=1),Y1875,ERROR))))</f>
        <v>2.3849480184279126E-2</v>
      </c>
      <c r="K1875">
        <f t="shared" si="406"/>
        <v>2.0450275544260377E-2</v>
      </c>
      <c r="L1875">
        <f t="shared" si="407"/>
        <v>1.4155691081518817E-2</v>
      </c>
      <c r="M1875" s="22" t="str">
        <f t="shared" si="419"/>
        <v>Elevated Risk</v>
      </c>
      <c r="O1875">
        <f t="shared" si="408"/>
        <v>3.6375861597263857</v>
      </c>
      <c r="P1875">
        <f t="shared" si="409"/>
        <v>4.836281906951478</v>
      </c>
      <c r="Q1875">
        <f t="shared" si="410"/>
        <v>3.3738261848660236</v>
      </c>
      <c r="R1875">
        <f>(O1875*constantes!$B$4)+(P1875*constantes!$B$5)+(D1875*constantes!$B$6)+(Q1875*constantes!$B$8)+(F1875*constantes!$B$9)</f>
        <v>22.970018236305638</v>
      </c>
      <c r="S1875" s="4">
        <f>(O1875*constantes!$B$4)+(P1875*constantes!$C$5)+(D1875*constantes!$B$6)+(Q1875*constantes!$B$8)+(F1875*constantes!$B$9)</f>
        <v>23.316489472119638</v>
      </c>
      <c r="T1875">
        <f>(O1875*constantes!$D$4)+(P1875*constantes!$D$5)+(D1875*constantes!$D$6)+(Q1875*constantes!$D$8)+(F1875*constantes!$D$9)</f>
        <v>25.227020947542314</v>
      </c>
      <c r="U1875">
        <f>(O1875*constantes!$D$4)+(P1875*constantes!$E$5)+(D1875*constantes!$D$6)+(Q1875*constantes!$D$8)+(F1875*constantes!$D$9)</f>
        <v>25.564399973371248</v>
      </c>
      <c r="V1875" s="5">
        <f t="shared" si="411"/>
        <v>4.5592130514221396E-2</v>
      </c>
      <c r="W1875" s="5">
        <f t="shared" si="412"/>
        <v>6.385634573285115E-2</v>
      </c>
      <c r="X1875" s="6">
        <f t="shared" si="413"/>
        <v>2.3849480184279126E-2</v>
      </c>
      <c r="Y1875" s="6">
        <f t="shared" si="414"/>
        <v>3.3258880522817669E-2</v>
      </c>
      <c r="AA1875">
        <f>(O1875*constantes!$B$4)+(LN(110)*constantes!$B$5)+(LN(22)*constantes!$B$8)+(F1875*constantes!$B$9)</f>
        <v>22.493913054504919</v>
      </c>
      <c r="AB1875">
        <f t="shared" si="415"/>
        <v>2.8571578401445974E-2</v>
      </c>
      <c r="AC1875">
        <f>(O1875*constantes!$D$4)+(LN(110)*constantes!$D$5)+(LN(22)*constantes!$D$8)+(F1875*constantes!$D$9)</f>
        <v>24.700450251667263</v>
      </c>
      <c r="AD1875" s="7">
        <f t="shared" si="416"/>
        <v>1.4155691081518817E-2</v>
      </c>
      <c r="AF1875">
        <f>(O1875*constantes!$B$4)+(LN(125)*constantes!$B$5)+(LN(22.5)*constantes!$B$8)+(F1875*constantes!$B$9)</f>
        <v>22.748869991259316</v>
      </c>
      <c r="AG1875">
        <f t="shared" si="417"/>
        <v>3.6714933714987352E-2</v>
      </c>
      <c r="AH1875">
        <f>(O1875*constantes!$D$4)+(LN(125)*constantes!$D$5)+(LN(22.5)*constantes!$D$8)+(F1875*constantes!$D$9)</f>
        <v>25.071523268275495</v>
      </c>
      <c r="AI1875">
        <f t="shared" si="418"/>
        <v>2.0450275544260377E-2</v>
      </c>
    </row>
    <row r="1876" spans="1:35" x14ac:dyDescent="0.25">
      <c r="A1876" s="11">
        <v>1875</v>
      </c>
      <c r="B1876">
        <v>0</v>
      </c>
      <c r="C1876">
        <v>40</v>
      </c>
      <c r="D1876">
        <v>0</v>
      </c>
      <c r="E1876">
        <v>0</v>
      </c>
      <c r="F1876">
        <v>0</v>
      </c>
      <c r="G1876">
        <v>98</v>
      </c>
      <c r="H1876">
        <v>26.63</v>
      </c>
      <c r="I1876">
        <f>IF(AND(B1876=1,E1876=0),V1876,IF(AND(B1876=1,E1876=1),W1876,IF(AND(B1876=0,E1876=0),X1876,IF(AND(B1876=0,E1876=1),Y1876,ERROR))))</f>
        <v>1.2974759972511518E-2</v>
      </c>
      <c r="K1876">
        <f t="shared" si="406"/>
        <v>2.3477142937900042E-2</v>
      </c>
      <c r="L1876">
        <f t="shared" si="407"/>
        <v>1.6258639030403699E-2</v>
      </c>
      <c r="M1876" s="22" t="str">
        <f t="shared" si="419"/>
        <v>OPTIMAL</v>
      </c>
      <c r="O1876">
        <f t="shared" si="408"/>
        <v>3.6888794541139363</v>
      </c>
      <c r="P1876">
        <f t="shared" si="409"/>
        <v>4.5849674786705723</v>
      </c>
      <c r="Q1876">
        <f t="shared" si="410"/>
        <v>3.2820383998258409</v>
      </c>
      <c r="R1876">
        <f>(O1876*constantes!$B$4)+(P1876*constantes!$B$5)+(D1876*constantes!$B$6)+(Q1876*constantes!$B$8)+(F1876*constantes!$B$9)</f>
        <v>22.590717238040657</v>
      </c>
      <c r="S1876" s="4">
        <f>(O1876*constantes!$B$4)+(P1876*constantes!$C$5)+(D1876*constantes!$B$6)+(Q1876*constantes!$B$8)+(F1876*constantes!$B$9)</f>
        <v>22.919184308212618</v>
      </c>
      <c r="T1876">
        <f>(O1876*constantes!$D$4)+(P1876*constantes!$D$5)+(D1876*constantes!$D$6)+(Q1876*constantes!$D$8)+(F1876*constantes!$D$9)</f>
        <v>24.612742218544007</v>
      </c>
      <c r="U1876">
        <f>(O1876*constantes!$D$4)+(P1876*constantes!$E$5)+(D1876*constantes!$D$6)+(Q1876*constantes!$D$8)+(F1876*constantes!$D$9)</f>
        <v>24.932589549856068</v>
      </c>
      <c r="V1876" s="5">
        <f t="shared" si="411"/>
        <v>3.1429624470831641E-2</v>
      </c>
      <c r="W1876" s="5">
        <f t="shared" si="412"/>
        <v>4.3382183832125554E-2</v>
      </c>
      <c r="X1876" s="6">
        <f t="shared" si="413"/>
        <v>1.2974759972511518E-2</v>
      </c>
      <c r="Y1876" s="6">
        <f t="shared" si="414"/>
        <v>1.7821372134935176E-2</v>
      </c>
      <c r="AA1876">
        <f>(O1876*constantes!$B$4)+(LN(110)*constantes!$B$5)+(LN(22)*constantes!$B$8)+(F1876*constantes!$B$9)</f>
        <v>22.653587028201589</v>
      </c>
      <c r="AB1876">
        <f t="shared" si="415"/>
        <v>3.3434567241904078E-2</v>
      </c>
      <c r="AC1876">
        <f>(O1876*constantes!$D$4)+(LN(110)*constantes!$D$5)+(LN(22)*constantes!$D$8)+(F1876*constantes!$D$9)</f>
        <v>24.840022896226397</v>
      </c>
      <c r="AD1876" s="7">
        <f t="shared" si="416"/>
        <v>1.6258639030403699E-2</v>
      </c>
      <c r="AF1876">
        <f>(O1876*constantes!$B$4)+(LN(125)*constantes!$B$5)+(LN(22.5)*constantes!$B$8)+(F1876*constantes!$B$9)</f>
        <v>22.908543964955982</v>
      </c>
      <c r="AG1876">
        <f t="shared" si="417"/>
        <v>4.2933030992125865E-2</v>
      </c>
      <c r="AH1876">
        <f>(O1876*constantes!$D$4)+(LN(125)*constantes!$D$5)+(LN(22.5)*constantes!$D$8)+(F1876*constantes!$D$9)</f>
        <v>25.211095912834629</v>
      </c>
      <c r="AI1876">
        <f t="shared" si="418"/>
        <v>2.3477142937900042E-2</v>
      </c>
    </row>
    <row r="1877" spans="1:35" x14ac:dyDescent="0.25">
      <c r="A1877" s="11">
        <v>1876</v>
      </c>
      <c r="B1877">
        <v>0</v>
      </c>
      <c r="C1877">
        <v>47</v>
      </c>
      <c r="D1877">
        <v>1</v>
      </c>
      <c r="E1877">
        <v>0</v>
      </c>
      <c r="F1877">
        <v>0</v>
      </c>
      <c r="G1877">
        <v>144</v>
      </c>
      <c r="H1877">
        <v>35.78</v>
      </c>
      <c r="I1877">
        <f>IF(AND(B1877=1,E1877=0),V1877,IF(AND(B1877=1,E1877=1),W1877,IF(AND(B1877=0,E1877=0),X1877,IF(AND(B1877=0,E1877=1),Y1877,ERROR))))</f>
        <v>0.1211114278389418</v>
      </c>
      <c r="K1877">
        <f t="shared" si="406"/>
        <v>3.6173927347526003E-2</v>
      </c>
      <c r="L1877">
        <f t="shared" si="407"/>
        <v>2.5101986203356352E-2</v>
      </c>
      <c r="M1877" s="22" t="str">
        <f t="shared" si="419"/>
        <v>Elevated Risk</v>
      </c>
      <c r="O1877">
        <f t="shared" si="408"/>
        <v>3.8501476017100584</v>
      </c>
      <c r="P1877">
        <f t="shared" si="409"/>
        <v>4.9698132995760007</v>
      </c>
      <c r="Q1877">
        <f t="shared" si="410"/>
        <v>3.5773890780805733</v>
      </c>
      <c r="R1877">
        <f>(O1877*constantes!$B$4)+(P1877*constantes!$B$5)+(D1877*constantes!$B$6)+(Q1877*constantes!$B$8)+(F1877*constantes!$B$9)</f>
        <v>24.750333473426728</v>
      </c>
      <c r="S1877" s="4">
        <f>(O1877*constantes!$B$4)+(P1877*constantes!$C$5)+(D1877*constantes!$B$6)+(Q1877*constantes!$B$8)+(F1877*constantes!$B$9)</f>
        <v>25.10637089820835</v>
      </c>
      <c r="T1877">
        <f>(O1877*constantes!$D$4)+(P1877*constantes!$D$5)+(D1877*constantes!$D$6)+(Q1877*constantes!$D$8)+(F1877*constantes!$D$9)</f>
        <v>26.903778829264212</v>
      </c>
      <c r="U1877">
        <f>(O1877*constantes!$D$4)+(P1877*constantes!$E$5)+(D1877*constantes!$D$6)+(Q1877*constantes!$D$8)+(F1877*constantes!$D$9)</f>
        <v>27.250473005042632</v>
      </c>
      <c r="V1877" s="5">
        <f t="shared" si="411"/>
        <v>0.24179314030215182</v>
      </c>
      <c r="W1877" s="5">
        <f t="shared" si="412"/>
        <v>0.32643796005417347</v>
      </c>
      <c r="X1877" s="6">
        <f t="shared" si="413"/>
        <v>0.1211114278389418</v>
      </c>
      <c r="Y1877" s="6">
        <f t="shared" si="414"/>
        <v>0.16689280991160726</v>
      </c>
      <c r="AA1877">
        <f>(O1877*constantes!$B$4)+(LN(110)*constantes!$B$5)+(LN(22)*constantes!$B$8)+(F1877*constantes!$B$9)</f>
        <v>23.155608320942413</v>
      </c>
      <c r="AB1877">
        <f t="shared" si="415"/>
        <v>5.4631350702972536E-2</v>
      </c>
      <c r="AC1877">
        <f>(O1877*constantes!$D$4)+(LN(110)*constantes!$D$5)+(LN(22)*constantes!$D$8)+(F1877*constantes!$D$9)</f>
        <v>25.278844814605776</v>
      </c>
      <c r="AD1877" s="7">
        <f t="shared" si="416"/>
        <v>2.5101986203356352E-2</v>
      </c>
      <c r="AF1877">
        <f>(O1877*constantes!$B$4)+(LN(125)*constantes!$B$5)+(LN(22.5)*constantes!$B$8)+(F1877*constantes!$B$9)</f>
        <v>23.410565257696806</v>
      </c>
      <c r="AG1877">
        <f t="shared" si="417"/>
        <v>6.9930001122808005E-2</v>
      </c>
      <c r="AH1877">
        <f>(O1877*constantes!$D$4)+(LN(125)*constantes!$D$5)+(LN(22.5)*constantes!$D$8)+(F1877*constantes!$D$9)</f>
        <v>25.649917831214008</v>
      </c>
      <c r="AI1877">
        <f t="shared" si="418"/>
        <v>3.6173927347526003E-2</v>
      </c>
    </row>
    <row r="1878" spans="1:35" x14ac:dyDescent="0.25">
      <c r="A1878" s="11">
        <v>1877</v>
      </c>
      <c r="B1878">
        <v>1</v>
      </c>
      <c r="C1878">
        <v>49</v>
      </c>
      <c r="D1878">
        <v>1</v>
      </c>
      <c r="E1878">
        <v>0</v>
      </c>
      <c r="F1878">
        <v>0</v>
      </c>
      <c r="G1878">
        <v>124</v>
      </c>
      <c r="H1878">
        <v>27.25</v>
      </c>
      <c r="I1878">
        <f>IF(AND(B1878=1,E1878=0),V1878,IF(AND(B1878=1,E1878=1),W1878,IF(AND(B1878=0,E1878=0),X1878,IF(AND(B1878=0,E1878=1),Y1878,ERROR))))</f>
        <v>0.17504665316801971</v>
      </c>
      <c r="K1878">
        <f t="shared" si="406"/>
        <v>7.9222803135090225E-2</v>
      </c>
      <c r="L1878">
        <f t="shared" si="407"/>
        <v>6.1959526107751905E-2</v>
      </c>
      <c r="M1878" s="22" t="str">
        <f t="shared" si="419"/>
        <v>Elevated Risk</v>
      </c>
      <c r="O1878">
        <f t="shared" si="408"/>
        <v>3.8918202981106265</v>
      </c>
      <c r="P1878">
        <f t="shared" si="409"/>
        <v>4.8202815656050371</v>
      </c>
      <c r="Q1878">
        <f t="shared" si="410"/>
        <v>3.3050535211092531</v>
      </c>
      <c r="R1878">
        <f>(O1878*constantes!$B$4)+(P1878*constantes!$B$5)+(D1878*constantes!$B$6)+(Q1878*constantes!$B$8)+(F1878*constantes!$B$9)</f>
        <v>24.386766121858834</v>
      </c>
      <c r="S1878" s="4">
        <f>(O1878*constantes!$B$4)+(P1878*constantes!$C$5)+(D1878*constantes!$B$6)+(Q1878*constantes!$B$8)+(F1878*constantes!$B$9)</f>
        <v>24.732091093218777</v>
      </c>
      <c r="T1878">
        <f>(O1878*constantes!$D$4)+(P1878*constantes!$D$5)+(D1878*constantes!$D$6)+(Q1878*constantes!$D$8)+(F1878*constantes!$D$9)</f>
        <v>26.457322289953051</v>
      </c>
      <c r="U1878">
        <f>(O1878*constantes!$D$4)+(P1878*constantes!$E$5)+(D1878*constantes!$D$6)+(Q1878*constantes!$D$8)+(F1878*constantes!$D$9)</f>
        <v>26.79358513196966</v>
      </c>
      <c r="V1878" s="5">
        <f t="shared" si="411"/>
        <v>0.17504665316801971</v>
      </c>
      <c r="W1878" s="5">
        <f t="shared" si="412"/>
        <v>0.23798979720196645</v>
      </c>
      <c r="X1878" s="6">
        <f t="shared" si="413"/>
        <v>7.9288171750551029E-2</v>
      </c>
      <c r="Y1878" s="6">
        <f t="shared" si="414"/>
        <v>0.10919278146184797</v>
      </c>
      <c r="AA1878">
        <f>(O1878*constantes!$B$4)+(LN(110)*constantes!$B$5)+(LN(22)*constantes!$B$8)+(F1878*constantes!$B$9)</f>
        <v>23.285333757929525</v>
      </c>
      <c r="AB1878">
        <f t="shared" si="415"/>
        <v>6.1959526107751905E-2</v>
      </c>
      <c r="AC1878">
        <f>(O1878*constantes!$D$4)+(LN(110)*constantes!$D$5)+(LN(22)*constantes!$D$8)+(F1878*constantes!$D$9)</f>
        <v>25.39223913860047</v>
      </c>
      <c r="AD1878" s="7">
        <f t="shared" si="416"/>
        <v>2.8073382189004015E-2</v>
      </c>
      <c r="AF1878">
        <f>(O1878*constantes!$B$4)+(LN(125)*constantes!$B$5)+(LN(22.5)*constantes!$B$8)+(F1878*constantes!$B$9)</f>
        <v>23.540290694683922</v>
      </c>
      <c r="AG1878">
        <f t="shared" si="417"/>
        <v>7.9222803135090225E-2</v>
      </c>
      <c r="AH1878">
        <f>(O1878*constantes!$D$4)+(LN(125)*constantes!$D$5)+(LN(22.5)*constantes!$D$8)+(F1878*constantes!$D$9)</f>
        <v>25.763312155208702</v>
      </c>
      <c r="AI1878">
        <f t="shared" si="418"/>
        <v>4.0428513799347532E-2</v>
      </c>
    </row>
    <row r="1879" spans="1:35" x14ac:dyDescent="0.25">
      <c r="A1879" s="11">
        <v>1878</v>
      </c>
      <c r="B1879">
        <v>1</v>
      </c>
      <c r="C1879">
        <v>54</v>
      </c>
      <c r="D1879">
        <v>1</v>
      </c>
      <c r="E1879">
        <v>0</v>
      </c>
      <c r="F1879">
        <v>0</v>
      </c>
      <c r="G1879">
        <v>113</v>
      </c>
      <c r="H1879">
        <v>20.41</v>
      </c>
      <c r="I1879">
        <f>IF(AND(B1879=1,E1879=0),V1879,IF(AND(B1879=1,E1879=1),W1879,IF(AND(B1879=0,E1879=0),X1879,IF(AND(B1879=0,E1879=1),Y1879,ERROR))))</f>
        <v>0.15994853285167543</v>
      </c>
      <c r="K1879">
        <f t="shared" si="406"/>
        <v>0.10567740925235103</v>
      </c>
      <c r="L1879">
        <f t="shared" si="407"/>
        <v>8.2913210367502876E-2</v>
      </c>
      <c r="M1879" s="22" t="str">
        <f t="shared" si="419"/>
        <v>Elevated Risk</v>
      </c>
      <c r="O1879">
        <f t="shared" si="408"/>
        <v>3.9889840465642745</v>
      </c>
      <c r="P1879">
        <f t="shared" si="409"/>
        <v>4.7273878187123408</v>
      </c>
      <c r="Q1879">
        <f t="shared" si="410"/>
        <v>3.0160249768217535</v>
      </c>
      <c r="R1879">
        <f>(O1879*constantes!$B$4)+(P1879*constantes!$B$5)+(D1879*constantes!$B$6)+(Q1879*constantes!$B$8)+(F1879*constantes!$B$9)</f>
        <v>24.287774493204598</v>
      </c>
      <c r="S1879" s="4">
        <f>(O1879*constantes!$B$4)+(P1879*constantes!$C$5)+(D1879*constantes!$B$6)+(Q1879*constantes!$B$8)+(F1879*constantes!$B$9)</f>
        <v>24.626444556537148</v>
      </c>
      <c r="T1879">
        <f>(O1879*constantes!$D$4)+(P1879*constantes!$D$5)+(D1879*constantes!$D$6)+(Q1879*constantes!$D$8)+(F1879*constantes!$D$9)</f>
        <v>26.312644058118906</v>
      </c>
      <c r="U1879">
        <f>(O1879*constantes!$D$4)+(P1879*constantes!$E$5)+(D1879*constantes!$D$6)+(Q1879*constantes!$D$8)+(F1879*constantes!$D$9)</f>
        <v>26.642426632352279</v>
      </c>
      <c r="V1879" s="5">
        <f t="shared" si="411"/>
        <v>0.15994853285167543</v>
      </c>
      <c r="W1879" s="5">
        <f t="shared" si="412"/>
        <v>0.21693991203591267</v>
      </c>
      <c r="X1879" s="6">
        <f t="shared" si="413"/>
        <v>6.8985954537186589E-2</v>
      </c>
      <c r="Y1879" s="6">
        <f t="shared" si="414"/>
        <v>9.4625002579826534E-2</v>
      </c>
      <c r="AA1879">
        <f>(O1879*constantes!$B$4)+(LN(110)*constantes!$B$5)+(LN(22)*constantes!$B$8)+(F1879*constantes!$B$9)</f>
        <v>23.587800620315793</v>
      </c>
      <c r="AB1879">
        <f t="shared" si="415"/>
        <v>8.2913210367502876E-2</v>
      </c>
      <c r="AC1879">
        <f>(O1879*constantes!$D$4)+(LN(110)*constantes!$D$5)+(LN(22)*constantes!$D$8)+(F1879*constantes!$D$9)</f>
        <v>25.656628499605237</v>
      </c>
      <c r="AD1879" s="7">
        <f t="shared" si="416"/>
        <v>3.6413005758055728E-2</v>
      </c>
      <c r="AF1879">
        <f>(O1879*constantes!$B$4)+(LN(125)*constantes!$B$5)+(LN(22.5)*constantes!$B$8)+(F1879*constantes!$B$9)</f>
        <v>23.84275755707019</v>
      </c>
      <c r="AG1879">
        <f t="shared" si="417"/>
        <v>0.10567740925235103</v>
      </c>
      <c r="AH1879">
        <f>(O1879*constantes!$D$4)+(LN(125)*constantes!$D$5)+(LN(22.5)*constantes!$D$8)+(F1879*constantes!$D$9)</f>
        <v>26.027701516213469</v>
      </c>
      <c r="AI1879">
        <f t="shared" si="418"/>
        <v>5.2338355969762884E-2</v>
      </c>
    </row>
    <row r="1880" spans="1:35" x14ac:dyDescent="0.25">
      <c r="A1880" s="11">
        <v>1879</v>
      </c>
      <c r="B1880">
        <v>0</v>
      </c>
      <c r="C1880">
        <v>40</v>
      </c>
      <c r="D1880">
        <v>0</v>
      </c>
      <c r="E1880">
        <v>0</v>
      </c>
      <c r="F1880">
        <v>0</v>
      </c>
      <c r="G1880">
        <v>125</v>
      </c>
      <c r="H1880">
        <v>32.81</v>
      </c>
      <c r="I1880">
        <f>IF(AND(B1880=1,E1880=0),V1880,IF(AND(B1880=1,E1880=1),W1880,IF(AND(B1880=0,E1880=0),X1880,IF(AND(B1880=0,E1880=1),Y1880,ERROR))))</f>
        <v>2.8399299439247239E-2</v>
      </c>
      <c r="K1880">
        <f t="shared" si="406"/>
        <v>2.3477142937900042E-2</v>
      </c>
      <c r="L1880">
        <f t="shared" si="407"/>
        <v>1.6258639030403699E-2</v>
      </c>
      <c r="M1880" s="22" t="str">
        <f t="shared" si="419"/>
        <v>Elevated Risk</v>
      </c>
      <c r="O1880">
        <f t="shared" si="408"/>
        <v>3.6888794541139363</v>
      </c>
      <c r="P1880">
        <f t="shared" si="409"/>
        <v>4.8283137373023015</v>
      </c>
      <c r="Q1880">
        <f t="shared" si="410"/>
        <v>3.4907333469730104</v>
      </c>
      <c r="R1880">
        <f>(O1880*constantes!$B$4)+(P1880*constantes!$B$5)+(D1880*constantes!$B$6)+(Q1880*constantes!$B$8)+(F1880*constantes!$B$9)</f>
        <v>23.207591108753068</v>
      </c>
      <c r="S1880" s="4">
        <f>(O1880*constantes!$B$4)+(P1880*constantes!$C$5)+(D1880*constantes!$B$6)+(Q1880*constantes!$B$8)+(F1880*constantes!$B$9)</f>
        <v>23.553491504893405</v>
      </c>
      <c r="T1880">
        <f>(O1880*constantes!$D$4)+(P1880*constantes!$D$5)+(D1880*constantes!$D$6)+(Q1880*constantes!$D$8)+(F1880*constantes!$D$9)</f>
        <v>25.403948634640777</v>
      </c>
      <c r="U1880">
        <f>(O1880*constantes!$D$4)+(P1880*constantes!$E$5)+(D1880*constantes!$D$6)+(Q1880*constantes!$D$8)+(F1880*constantes!$D$9)</f>
        <v>25.740771800954988</v>
      </c>
      <c r="V1880" s="5">
        <f t="shared" si="411"/>
        <v>5.7460989739185453E-2</v>
      </c>
      <c r="W1880" s="5">
        <f t="shared" si="412"/>
        <v>8.023214046150573E-2</v>
      </c>
      <c r="X1880" s="6">
        <f t="shared" si="413"/>
        <v>2.8399299439247239E-2</v>
      </c>
      <c r="Y1880" s="6">
        <f t="shared" si="414"/>
        <v>3.9545493416657473E-2</v>
      </c>
      <c r="AA1880">
        <f>(O1880*constantes!$B$4)+(LN(110)*constantes!$B$5)+(LN(22)*constantes!$B$8)+(F1880*constantes!$B$9)</f>
        <v>22.653587028201589</v>
      </c>
      <c r="AB1880">
        <f t="shared" si="415"/>
        <v>3.3434567241904078E-2</v>
      </c>
      <c r="AC1880">
        <f>(O1880*constantes!$D$4)+(LN(110)*constantes!$D$5)+(LN(22)*constantes!$D$8)+(F1880*constantes!$D$9)</f>
        <v>24.840022896226397</v>
      </c>
      <c r="AD1880" s="7">
        <f t="shared" si="416"/>
        <v>1.6258639030403699E-2</v>
      </c>
      <c r="AF1880">
        <f>(O1880*constantes!$B$4)+(LN(125)*constantes!$B$5)+(LN(22.5)*constantes!$B$8)+(F1880*constantes!$B$9)</f>
        <v>22.908543964955982</v>
      </c>
      <c r="AG1880">
        <f t="shared" si="417"/>
        <v>4.2933030992125865E-2</v>
      </c>
      <c r="AH1880">
        <f>(O1880*constantes!$D$4)+(LN(125)*constantes!$D$5)+(LN(22.5)*constantes!$D$8)+(F1880*constantes!$D$9)</f>
        <v>25.211095912834629</v>
      </c>
      <c r="AI1880">
        <f t="shared" si="418"/>
        <v>2.3477142937900042E-2</v>
      </c>
    </row>
    <row r="1881" spans="1:35" x14ac:dyDescent="0.25">
      <c r="A1881" s="11">
        <v>1880</v>
      </c>
      <c r="B1881">
        <v>1</v>
      </c>
      <c r="C1881">
        <v>63</v>
      </c>
      <c r="D1881">
        <v>1</v>
      </c>
      <c r="E1881">
        <v>1</v>
      </c>
      <c r="F1881">
        <v>0</v>
      </c>
      <c r="G1881">
        <v>146</v>
      </c>
      <c r="H1881">
        <v>27.17</v>
      </c>
      <c r="I1881">
        <f>IF(AND(B1881=1,E1881=0),V1881,IF(AND(B1881=1,E1881=1),W1881,IF(AND(B1881=0,E1881=0),X1881,IF(AND(B1881=0,E1881=1),Y1881,ERROR))))</f>
        <v>0.55611425059010178</v>
      </c>
      <c r="K1881">
        <f t="shared" si="406"/>
        <v>0.16512470507308763</v>
      </c>
      <c r="L1881">
        <f t="shared" si="407"/>
        <v>0.13051783749446544</v>
      </c>
      <c r="M1881" s="22" t="str">
        <f t="shared" si="419"/>
        <v>'&gt;30%</v>
      </c>
      <c r="O1881">
        <f t="shared" si="408"/>
        <v>4.1431347263915326</v>
      </c>
      <c r="P1881">
        <f t="shared" si="409"/>
        <v>4.9836066217083363</v>
      </c>
      <c r="Q1881">
        <f t="shared" si="410"/>
        <v>3.3021134234382563</v>
      </c>
      <c r="R1881">
        <f>(O1881*constantes!$B$4)+(P1881*constantes!$B$5)+(D1881*constantes!$B$6)+(Q1881*constantes!$B$8)+(F1881*constantes!$B$9)</f>
        <v>25.469748108365636</v>
      </c>
      <c r="S1881" s="4">
        <f>(O1881*constantes!$B$4)+(P1881*constantes!$C$5)+(D1881*constantes!$B$6)+(Q1881*constantes!$B$8)+(F1881*constantes!$B$9)</f>
        <v>25.826773686744819</v>
      </c>
      <c r="T1881">
        <f>(O1881*constantes!$D$4)+(P1881*constantes!$D$5)+(D1881*constantes!$D$6)+(Q1881*constantes!$D$8)+(F1881*constantes!$D$9)</f>
        <v>27.599081999944616</v>
      </c>
      <c r="U1881">
        <f>(O1881*constantes!$D$4)+(P1881*constantes!$E$5)+(D1881*constantes!$D$6)+(Q1881*constantes!$D$8)+(F1881*constantes!$D$9)</f>
        <v>27.946738397874991</v>
      </c>
      <c r="V1881" s="5">
        <f t="shared" si="411"/>
        <v>0.43353066903907234</v>
      </c>
      <c r="W1881" s="5">
        <f t="shared" si="412"/>
        <v>0.55611425059010178</v>
      </c>
      <c r="X1881" s="6">
        <f t="shared" si="413"/>
        <v>0.22798521436045083</v>
      </c>
      <c r="Y1881" s="6">
        <f t="shared" si="414"/>
        <v>0.30672354579683558</v>
      </c>
      <c r="AA1881">
        <f>(O1881*constantes!$B$4)+(LN(110)*constantes!$B$5)+(LN(22)*constantes!$B$8)+(F1881*constantes!$B$9)</f>
        <v>24.067665520590854</v>
      </c>
      <c r="AB1881">
        <f t="shared" si="415"/>
        <v>0.13051783749446544</v>
      </c>
      <c r="AC1881">
        <f>(O1881*constantes!$D$4)+(LN(110)*constantes!$D$5)+(LN(22)*constantes!$D$8)+(F1881*constantes!$D$9)</f>
        <v>26.076083289962796</v>
      </c>
      <c r="AD1881" s="7">
        <f t="shared" si="416"/>
        <v>5.4860361374715505E-2</v>
      </c>
      <c r="AF1881">
        <f>(O1881*constantes!$B$4)+(LN(125)*constantes!$B$5)+(LN(22.5)*constantes!$B$8)+(F1881*constantes!$B$9)</f>
        <v>24.322622457345251</v>
      </c>
      <c r="AG1881">
        <f t="shared" si="417"/>
        <v>0.16512470507308763</v>
      </c>
      <c r="AH1881">
        <f>(O1881*constantes!$D$4)+(LN(125)*constantes!$D$5)+(LN(22.5)*constantes!$D$8)+(F1881*constantes!$D$9)</f>
        <v>26.447156306571028</v>
      </c>
      <c r="AI1881">
        <f t="shared" si="418"/>
        <v>7.8518559479420769E-2</v>
      </c>
    </row>
    <row r="1882" spans="1:35" x14ac:dyDescent="0.25">
      <c r="A1882" s="11">
        <v>1881</v>
      </c>
      <c r="B1882">
        <v>0</v>
      </c>
      <c r="C1882">
        <v>65</v>
      </c>
      <c r="D1882">
        <v>0</v>
      </c>
      <c r="E1882">
        <v>0</v>
      </c>
      <c r="F1882">
        <v>0</v>
      </c>
      <c r="G1882">
        <v>146</v>
      </c>
      <c r="H1882">
        <v>26.54</v>
      </c>
      <c r="I1882">
        <f>IF(AND(B1882=1,E1882=0),V1882,IF(AND(B1882=1,E1882=1),W1882,IF(AND(B1882=0,E1882=0),X1882,IF(AND(B1882=0,E1882=1),Y1882,ERROR))))</f>
        <v>0.13924030934797416</v>
      </c>
      <c r="K1882">
        <f t="shared" si="406"/>
        <v>8.5182662382899066E-2</v>
      </c>
      <c r="L1882">
        <f t="shared" si="407"/>
        <v>5.9581907304813275E-2</v>
      </c>
      <c r="M1882" s="22" t="str">
        <f t="shared" si="419"/>
        <v>Elevated Risk</v>
      </c>
      <c r="O1882">
        <f t="shared" si="408"/>
        <v>4.1743872698956368</v>
      </c>
      <c r="P1882">
        <f t="shared" si="409"/>
        <v>4.9836066217083363</v>
      </c>
      <c r="Q1882">
        <f t="shared" si="410"/>
        <v>3.2786530289040616</v>
      </c>
      <c r="R1882">
        <f>(O1882*constantes!$B$4)+(P1882*constantes!$B$5)+(D1882*constantes!$B$6)+(Q1882*constantes!$B$8)+(F1882*constantes!$B$9)</f>
        <v>24.838907329217296</v>
      </c>
      <c r="S1882" s="4">
        <f>(O1882*constantes!$B$4)+(P1882*constantes!$C$5)+(D1882*constantes!$B$6)+(Q1882*constantes!$B$8)+(F1882*constantes!$B$9)</f>
        <v>25.195932907596482</v>
      </c>
      <c r="T1882">
        <f>(O1882*constantes!$D$4)+(P1882*constantes!$D$5)+(D1882*constantes!$D$6)+(Q1882*constantes!$D$8)+(F1882*constantes!$D$9)</f>
        <v>27.05344823179172</v>
      </c>
      <c r="U1882">
        <f>(O1882*constantes!$D$4)+(P1882*constantes!$E$5)+(D1882*constantes!$D$6)+(Q1882*constantes!$D$8)+(F1882*constantes!$D$9)</f>
        <v>27.401104629722091</v>
      </c>
      <c r="V1882" s="5">
        <f t="shared" si="411"/>
        <v>0.26098329658457786</v>
      </c>
      <c r="W1882" s="5">
        <f t="shared" si="412"/>
        <v>0.35092121088486594</v>
      </c>
      <c r="X1882" s="6">
        <f t="shared" si="413"/>
        <v>0.13924030934797416</v>
      </c>
      <c r="Y1882" s="6">
        <f t="shared" si="414"/>
        <v>0.19125919024260496</v>
      </c>
      <c r="AA1882">
        <f>(O1882*constantes!$B$4)+(LN(110)*constantes!$B$5)+(LN(22)*constantes!$B$8)+(F1882*constantes!$B$9)</f>
        <v>24.164953438417392</v>
      </c>
      <c r="AB1882">
        <f t="shared" si="415"/>
        <v>0.14285464759503463</v>
      </c>
      <c r="AC1882">
        <f>(O1882*constantes!$D$4)+(LN(110)*constantes!$D$5)+(LN(22)*constantes!$D$8)+(F1882*constantes!$D$9)</f>
        <v>26.16112364851551</v>
      </c>
      <c r="AD1882" s="7">
        <f t="shared" si="416"/>
        <v>5.9581907304813275E-2</v>
      </c>
      <c r="AF1882">
        <f>(O1882*constantes!$B$4)+(LN(125)*constantes!$B$5)+(LN(22.5)*constantes!$B$8)+(F1882*constantes!$B$9)</f>
        <v>24.419910375171785</v>
      </c>
      <c r="AG1882">
        <f t="shared" si="417"/>
        <v>0.18037897763812694</v>
      </c>
      <c r="AH1882">
        <f>(O1882*constantes!$D$4)+(LN(125)*constantes!$D$5)+(LN(22.5)*constantes!$D$8)+(F1882*constantes!$D$9)</f>
        <v>26.532196665123742</v>
      </c>
      <c r="AI1882">
        <f t="shared" si="418"/>
        <v>8.5182662382899066E-2</v>
      </c>
    </row>
    <row r="1883" spans="1:35" x14ac:dyDescent="0.25">
      <c r="A1883" s="11">
        <v>1882</v>
      </c>
      <c r="B1883">
        <v>0</v>
      </c>
      <c r="C1883">
        <v>50</v>
      </c>
      <c r="D1883">
        <v>0</v>
      </c>
      <c r="E1883">
        <v>0</v>
      </c>
      <c r="F1883">
        <v>0</v>
      </c>
      <c r="G1883">
        <v>132</v>
      </c>
      <c r="H1883">
        <v>23.62</v>
      </c>
      <c r="I1883">
        <f>IF(AND(B1883=1,E1883=0),V1883,IF(AND(B1883=1,E1883=1),W1883,IF(AND(B1883=0,E1883=0),X1883,IF(AND(B1883=0,E1883=1),Y1883,ERROR))))</f>
        <v>5.0766691646080608E-2</v>
      </c>
      <c r="K1883">
        <f t="shared" si="406"/>
        <v>4.2663786438573714E-2</v>
      </c>
      <c r="L1883">
        <f t="shared" si="407"/>
        <v>2.9636129007590606E-2</v>
      </c>
      <c r="M1883" s="22" t="str">
        <f t="shared" si="419"/>
        <v>Elevated Risk</v>
      </c>
      <c r="O1883">
        <f t="shared" si="408"/>
        <v>3.912023005428146</v>
      </c>
      <c r="P1883">
        <f t="shared" si="409"/>
        <v>4.8828019225863706</v>
      </c>
      <c r="Q1883">
        <f t="shared" si="410"/>
        <v>3.1620938107692163</v>
      </c>
      <c r="R1883">
        <f>(O1883*constantes!$B$4)+(P1883*constantes!$B$5)+(D1883*constantes!$B$6)+(Q1883*constantes!$B$8)+(F1883*constantes!$B$9)</f>
        <v>23.74277243589264</v>
      </c>
      <c r="S1883" s="4">
        <f>(O1883*constantes!$B$4)+(P1883*constantes!$C$5)+(D1883*constantes!$B$6)+(Q1883*constantes!$B$8)+(F1883*constantes!$B$9)</f>
        <v>24.092576365626726</v>
      </c>
      <c r="T1883">
        <f>(O1883*constantes!$D$4)+(P1883*constantes!$D$5)+(D1883*constantes!$D$6)+(Q1883*constantes!$D$8)+(F1883*constantes!$D$9)</f>
        <v>25.996391256198557</v>
      </c>
      <c r="U1883">
        <f>(O1883*constantes!$D$4)+(P1883*constantes!$E$5)+(D1883*constantes!$D$6)+(Q1883*constantes!$D$8)+(F1883*constantes!$D$9)</f>
        <v>26.337015518318182</v>
      </c>
      <c r="V1883" s="5">
        <f t="shared" si="411"/>
        <v>9.6122688311994553E-2</v>
      </c>
      <c r="W1883" s="5">
        <f t="shared" si="412"/>
        <v>0.13357972699640774</v>
      </c>
      <c r="X1883" s="6">
        <f t="shared" si="413"/>
        <v>5.0766691646080608E-2</v>
      </c>
      <c r="Y1883" s="6">
        <f t="shared" si="414"/>
        <v>7.0626347698868108E-2</v>
      </c>
      <c r="AA1883">
        <f>(O1883*constantes!$B$4)+(LN(110)*constantes!$B$5)+(LN(22)*constantes!$B$8)+(F1883*constantes!$B$9)</f>
        <v>23.348223977700673</v>
      </c>
      <c r="AB1883">
        <f t="shared" si="415"/>
        <v>6.5845990830285972E-2</v>
      </c>
      <c r="AC1883">
        <f>(O1883*constantes!$D$4)+(LN(110)*constantes!$D$5)+(LN(22)*constantes!$D$8)+(F1883*constantes!$D$9)</f>
        <v>25.447212119400952</v>
      </c>
      <c r="AD1883" s="7">
        <f t="shared" si="416"/>
        <v>2.9636129007590606E-2</v>
      </c>
      <c r="AF1883">
        <f>(O1883*constantes!$B$4)+(LN(125)*constantes!$B$5)+(LN(22.5)*constantes!$B$8)+(F1883*constantes!$B$9)</f>
        <v>23.603180914455063</v>
      </c>
      <c r="AG1883">
        <f t="shared" si="417"/>
        <v>8.4142660265313918E-2</v>
      </c>
      <c r="AH1883">
        <f>(O1883*constantes!$D$4)+(LN(125)*constantes!$D$5)+(LN(22.5)*constantes!$D$8)+(F1883*constantes!$D$9)</f>
        <v>25.818285136009184</v>
      </c>
      <c r="AI1883">
        <f t="shared" si="418"/>
        <v>4.2663786438573714E-2</v>
      </c>
    </row>
    <row r="1884" spans="1:35" x14ac:dyDescent="0.25">
      <c r="A1884" s="11">
        <v>1883</v>
      </c>
      <c r="B1884">
        <v>1</v>
      </c>
      <c r="C1884">
        <v>54</v>
      </c>
      <c r="D1884">
        <v>1</v>
      </c>
      <c r="E1884">
        <v>0</v>
      </c>
      <c r="F1884">
        <v>0</v>
      </c>
      <c r="G1884">
        <v>120</v>
      </c>
      <c r="H1884">
        <v>29.93</v>
      </c>
      <c r="I1884">
        <f>IF(AND(B1884=1,E1884=0),V1884,IF(AND(B1884=1,E1884=1),W1884,IF(AND(B1884=0,E1884=0),X1884,IF(AND(B1884=0,E1884=1),Y1884,ERROR))))</f>
        <v>0.23198234406329932</v>
      </c>
      <c r="K1884">
        <f t="shared" si="406"/>
        <v>0.10567740925235103</v>
      </c>
      <c r="L1884">
        <f t="shared" si="407"/>
        <v>8.2913210367502876E-2</v>
      </c>
      <c r="M1884" s="22" t="str">
        <f t="shared" si="419"/>
        <v>Elevated Risk</v>
      </c>
      <c r="O1884">
        <f t="shared" si="408"/>
        <v>3.9889840465642745</v>
      </c>
      <c r="P1884">
        <f t="shared" si="409"/>
        <v>4.7874917427820458</v>
      </c>
      <c r="Q1884">
        <f t="shared" si="410"/>
        <v>3.3988613218646075</v>
      </c>
      <c r="R1884">
        <f>(O1884*constantes!$B$4)+(P1884*constantes!$B$5)+(D1884*constantes!$B$6)+(Q1884*constantes!$B$8)+(F1884*constantes!$B$9)</f>
        <v>24.702773249927446</v>
      </c>
      <c r="S1884" s="4">
        <f>(O1884*constantes!$B$4)+(P1884*constantes!$C$5)+(D1884*constantes!$B$6)+(Q1884*constantes!$B$8)+(F1884*constantes!$B$9)</f>
        <v>25.045749158380353</v>
      </c>
      <c r="T1884">
        <f>(O1884*constantes!$D$4)+(P1884*constantes!$D$5)+(D1884*constantes!$D$6)+(Q1884*constantes!$D$8)+(F1884*constantes!$D$9)</f>
        <v>26.677436068576977</v>
      </c>
      <c r="U1884">
        <f>(O1884*constantes!$D$4)+(P1884*constantes!$E$5)+(D1884*constantes!$D$6)+(Q1884*constantes!$D$8)+(F1884*constantes!$D$9)</f>
        <v>27.011411492553453</v>
      </c>
      <c r="V1884" s="5">
        <f t="shared" si="411"/>
        <v>0.23198234406329932</v>
      </c>
      <c r="W1884" s="5">
        <f t="shared" si="412"/>
        <v>0.31059794579773803</v>
      </c>
      <c r="X1884" s="6">
        <f t="shared" si="413"/>
        <v>9.7825975433238899E-2</v>
      </c>
      <c r="Y1884" s="6">
        <f t="shared" si="414"/>
        <v>0.13391097432277377</v>
      </c>
      <c r="AA1884">
        <f>(O1884*constantes!$B$4)+(LN(110)*constantes!$B$5)+(LN(22)*constantes!$B$8)+(F1884*constantes!$B$9)</f>
        <v>23.587800620315793</v>
      </c>
      <c r="AB1884">
        <f t="shared" si="415"/>
        <v>8.2913210367502876E-2</v>
      </c>
      <c r="AC1884">
        <f>(O1884*constantes!$D$4)+(LN(110)*constantes!$D$5)+(LN(22)*constantes!$D$8)+(F1884*constantes!$D$9)</f>
        <v>25.656628499605237</v>
      </c>
      <c r="AD1884" s="7">
        <f t="shared" si="416"/>
        <v>3.6413005758055728E-2</v>
      </c>
      <c r="AF1884">
        <f>(O1884*constantes!$B$4)+(LN(125)*constantes!$B$5)+(LN(22.5)*constantes!$B$8)+(F1884*constantes!$B$9)</f>
        <v>23.84275755707019</v>
      </c>
      <c r="AG1884">
        <f t="shared" si="417"/>
        <v>0.10567740925235103</v>
      </c>
      <c r="AH1884">
        <f>(O1884*constantes!$D$4)+(LN(125)*constantes!$D$5)+(LN(22.5)*constantes!$D$8)+(F1884*constantes!$D$9)</f>
        <v>26.027701516213469</v>
      </c>
      <c r="AI1884">
        <f t="shared" si="418"/>
        <v>5.2338355969762884E-2</v>
      </c>
    </row>
    <row r="1885" spans="1:35" x14ac:dyDescent="0.25">
      <c r="A1885" s="11">
        <v>1884</v>
      </c>
      <c r="B1885">
        <v>0</v>
      </c>
      <c r="C1885">
        <v>39</v>
      </c>
      <c r="D1885">
        <v>1</v>
      </c>
      <c r="E1885">
        <v>1</v>
      </c>
      <c r="F1885">
        <v>0</v>
      </c>
      <c r="G1885">
        <v>152</v>
      </c>
      <c r="H1885">
        <v>24.22</v>
      </c>
      <c r="I1885">
        <f>IF(AND(B1885=1,E1885=0),V1885,IF(AND(B1885=1,E1885=1),W1885,IF(AND(B1885=0,E1885=0),X1885,IF(AND(B1885=0,E1885=1),Y1885,ERROR))))</f>
        <v>9.9859844149089438E-2</v>
      </c>
      <c r="K1885">
        <f t="shared" si="406"/>
        <v>2.1931490638549711E-2</v>
      </c>
      <c r="L1885">
        <f t="shared" si="407"/>
        <v>1.5184528759381921E-2</v>
      </c>
      <c r="M1885" s="22" t="str">
        <f t="shared" si="419"/>
        <v>Elevated Risk</v>
      </c>
      <c r="O1885">
        <f t="shared" si="408"/>
        <v>3.6635616461296463</v>
      </c>
      <c r="P1885">
        <f t="shared" si="409"/>
        <v>5.0238805208462765</v>
      </c>
      <c r="Q1885">
        <f t="shared" si="410"/>
        <v>3.1871787381249463</v>
      </c>
      <c r="R1885">
        <f>(O1885*constantes!$B$4)+(P1885*constantes!$B$5)+(D1885*constantes!$B$6)+(Q1885*constantes!$B$8)+(F1885*constantes!$B$9)</f>
        <v>23.960450826770572</v>
      </c>
      <c r="S1885" s="4">
        <f>(O1885*constantes!$B$4)+(P1885*constantes!$C$5)+(D1885*constantes!$B$6)+(Q1885*constantes!$B$8)+(F1885*constantes!$B$9)</f>
        <v>24.320361627283997</v>
      </c>
      <c r="T1885">
        <f>(O1885*constantes!$D$4)+(P1885*constantes!$D$5)+(D1885*constantes!$D$6)+(Q1885*constantes!$D$8)+(F1885*constantes!$D$9)</f>
        <v>26.348656574194077</v>
      </c>
      <c r="U1885">
        <f>(O1885*constantes!$D$4)+(P1885*constantes!$E$5)+(D1885*constantes!$D$6)+(Q1885*constantes!$D$8)+(F1885*constantes!$D$9)</f>
        <v>26.699122479328317</v>
      </c>
      <c r="V1885" s="5">
        <f t="shared" si="411"/>
        <v>0.11806642861768113</v>
      </c>
      <c r="W1885" s="5">
        <f t="shared" si="412"/>
        <v>0.16478437586818473</v>
      </c>
      <c r="X1885" s="6">
        <f t="shared" si="413"/>
        <v>7.1423059562121805E-2</v>
      </c>
      <c r="Y1885" s="6">
        <f t="shared" si="414"/>
        <v>9.9859844149089438E-2</v>
      </c>
      <c r="AA1885">
        <f>(O1885*constantes!$B$4)+(LN(110)*constantes!$B$5)+(LN(22)*constantes!$B$8)+(F1885*constantes!$B$9)</f>
        <v>22.574773704658814</v>
      </c>
      <c r="AB1885">
        <f t="shared" si="415"/>
        <v>3.0940270522043956E-2</v>
      </c>
      <c r="AC1885">
        <f>(O1885*constantes!$D$4)+(LN(110)*constantes!$D$5)+(LN(22)*constantes!$D$8)+(F1885*constantes!$D$9)</f>
        <v>24.771131368454586</v>
      </c>
      <c r="AD1885" s="7">
        <f t="shared" si="416"/>
        <v>1.5184528759381921E-2</v>
      </c>
      <c r="AF1885">
        <f>(O1885*constantes!$B$4)+(LN(125)*constantes!$B$5)+(LN(22.5)*constantes!$B$8)+(F1885*constantes!$B$9)</f>
        <v>22.829730641413207</v>
      </c>
      <c r="AG1885">
        <f t="shared" si="417"/>
        <v>3.974481175054656E-2</v>
      </c>
      <c r="AH1885">
        <f>(O1885*constantes!$D$4)+(LN(125)*constantes!$D$5)+(LN(22.5)*constantes!$D$8)+(F1885*constantes!$D$9)</f>
        <v>25.142204385062819</v>
      </c>
      <c r="AI1885">
        <f t="shared" si="418"/>
        <v>2.1931490638549711E-2</v>
      </c>
    </row>
    <row r="1886" spans="1:35" x14ac:dyDescent="0.25">
      <c r="A1886" s="11">
        <v>1885</v>
      </c>
      <c r="B1886">
        <v>1</v>
      </c>
      <c r="C1886">
        <v>46</v>
      </c>
      <c r="D1886">
        <v>0</v>
      </c>
      <c r="E1886">
        <v>1</v>
      </c>
      <c r="F1886">
        <v>0</v>
      </c>
      <c r="G1886">
        <v>136.5</v>
      </c>
      <c r="H1886">
        <v>22.92</v>
      </c>
      <c r="I1886">
        <f>IF(AND(B1886=1,E1886=0),V1886,IF(AND(B1886=1,E1886=1),W1886,IF(AND(B1886=0,E1886=0),X1886,IF(AND(B1886=0,E1886=1),Y1886,ERROR))))</f>
        <v>0.10881626515372578</v>
      </c>
      <c r="K1886">
        <f t="shared" si="406"/>
        <v>6.5553501255932511E-2</v>
      </c>
      <c r="L1886">
        <f t="shared" si="407"/>
        <v>5.1185816914687488E-2</v>
      </c>
      <c r="M1886" s="22" t="str">
        <f t="shared" si="419"/>
        <v>Elevated Risk</v>
      </c>
      <c r="O1886">
        <f t="shared" si="408"/>
        <v>3.8286413964890951</v>
      </c>
      <c r="P1886">
        <f t="shared" si="409"/>
        <v>4.9163246146250144</v>
      </c>
      <c r="Q1886">
        <f t="shared" si="410"/>
        <v>3.1320098918465389</v>
      </c>
      <c r="R1886">
        <f>(O1886*constantes!$B$4)+(P1886*constantes!$B$5)+(D1886*constantes!$B$6)+(Q1886*constantes!$B$8)+(F1886*constantes!$B$9)</f>
        <v>23.521546469672451</v>
      </c>
      <c r="S1886" s="4">
        <f>(O1886*constantes!$B$4)+(P1886*constantes!$C$5)+(D1886*constantes!$B$6)+(Q1886*constantes!$B$8)+(F1886*constantes!$B$9)</f>
        <v>23.873751965064184</v>
      </c>
      <c r="T1886">
        <f>(O1886*constantes!$D$4)+(P1886*constantes!$D$5)+(D1886*constantes!$D$6)+(Q1886*constantes!$D$8)+(F1886*constantes!$D$9)</f>
        <v>25.848419973675973</v>
      </c>
      <c r="U1886">
        <f>(O1886*constantes!$D$4)+(P1886*constantes!$E$5)+(D1886*constantes!$D$6)+(Q1886*constantes!$D$8)+(F1886*constantes!$D$9)</f>
        <v>26.191382778792214</v>
      </c>
      <c r="V1886" s="5">
        <f t="shared" si="411"/>
        <v>7.7810458558550732E-2</v>
      </c>
      <c r="W1886" s="5">
        <f t="shared" si="412"/>
        <v>0.10881626515372578</v>
      </c>
      <c r="X1886" s="6">
        <f t="shared" si="413"/>
        <v>4.3939921401242921E-2</v>
      </c>
      <c r="Y1886" s="6">
        <f t="shared" si="414"/>
        <v>6.1355037204955276E-2</v>
      </c>
      <c r="AA1886">
        <f>(O1886*constantes!$B$4)+(LN(110)*constantes!$B$5)+(LN(22)*constantes!$B$8)+(F1886*constantes!$B$9)</f>
        <v>23.088660364337766</v>
      </c>
      <c r="AB1886">
        <f t="shared" si="415"/>
        <v>5.1185816914687488E-2</v>
      </c>
      <c r="AC1886">
        <f>(O1886*constantes!$D$4)+(LN(110)*constantes!$D$5)+(LN(22)*constantes!$D$8)+(F1886*constantes!$D$9)</f>
        <v>25.220324924765169</v>
      </c>
      <c r="AD1886" s="7">
        <f t="shared" si="416"/>
        <v>2.3692217580876362E-2</v>
      </c>
      <c r="AF1886">
        <f>(O1886*constantes!$B$4)+(LN(125)*constantes!$B$5)+(LN(22.5)*constantes!$B$8)+(F1886*constantes!$B$9)</f>
        <v>23.343617301092156</v>
      </c>
      <c r="AG1886">
        <f t="shared" si="417"/>
        <v>6.5553501255932511E-2</v>
      </c>
      <c r="AH1886">
        <f>(O1886*constantes!$D$4)+(LN(125)*constantes!$D$5)+(LN(22.5)*constantes!$D$8)+(F1886*constantes!$D$9)</f>
        <v>25.591397941373401</v>
      </c>
      <c r="AI1886">
        <f t="shared" si="418"/>
        <v>3.4153313573738631E-2</v>
      </c>
    </row>
    <row r="1887" spans="1:35" x14ac:dyDescent="0.25">
      <c r="A1887" s="11">
        <v>1886</v>
      </c>
      <c r="B1887">
        <v>0</v>
      </c>
      <c r="C1887">
        <v>53</v>
      </c>
      <c r="D1887">
        <v>1</v>
      </c>
      <c r="E1887">
        <v>0</v>
      </c>
      <c r="F1887">
        <v>0</v>
      </c>
      <c r="G1887">
        <v>112.5</v>
      </c>
      <c r="H1887">
        <v>25.63</v>
      </c>
      <c r="I1887">
        <f>IF(AND(B1887=1,E1887=0),V1887,IF(AND(B1887=1,E1887=1),W1887,IF(AND(B1887=0,E1887=0),X1887,IF(AND(B1887=0,E1887=1),Y1887,ERROR))))</f>
        <v>7.2607809516290089E-2</v>
      </c>
      <c r="K1887">
        <f t="shared" si="406"/>
        <v>4.9808625979083754E-2</v>
      </c>
      <c r="L1887">
        <f t="shared" si="407"/>
        <v>3.4638908987597139E-2</v>
      </c>
      <c r="M1887" s="22" t="str">
        <f t="shared" si="419"/>
        <v>Elevated Risk</v>
      </c>
      <c r="O1887">
        <f t="shared" si="408"/>
        <v>3.970291913552122</v>
      </c>
      <c r="P1887">
        <f t="shared" si="409"/>
        <v>4.7229532216444747</v>
      </c>
      <c r="Q1887">
        <f t="shared" si="410"/>
        <v>3.2437635403759799</v>
      </c>
      <c r="R1887">
        <f>(O1887*constantes!$B$4)+(P1887*constantes!$B$5)+(D1887*constantes!$B$6)+(Q1887*constantes!$B$8)+(F1887*constantes!$B$9)</f>
        <v>24.401904399523314</v>
      </c>
      <c r="S1887" s="4">
        <f>(O1887*constantes!$B$4)+(P1887*constantes!$C$5)+(D1887*constantes!$B$6)+(Q1887*constantes!$B$8)+(F1887*constantes!$B$9)</f>
        <v>24.740256768321924</v>
      </c>
      <c r="T1887">
        <f>(O1887*constantes!$D$4)+(P1887*constantes!$D$5)+(D1887*constantes!$D$6)+(Q1887*constantes!$D$8)+(F1887*constantes!$D$9)</f>
        <v>26.365738673922454</v>
      </c>
      <c r="U1887">
        <f>(O1887*constantes!$D$4)+(P1887*constantes!$E$5)+(D1887*constantes!$D$6)+(Q1887*constantes!$D$8)+(F1887*constantes!$D$9)</f>
        <v>26.695211890664371</v>
      </c>
      <c r="V1887" s="5">
        <f t="shared" si="411"/>
        <v>0.17746450281511505</v>
      </c>
      <c r="W1887" s="5">
        <f t="shared" si="412"/>
        <v>0.23968602986319332</v>
      </c>
      <c r="X1887" s="6">
        <f t="shared" si="413"/>
        <v>7.2607809516290089E-2</v>
      </c>
      <c r="Y1887" s="6">
        <f t="shared" si="414"/>
        <v>9.9490162329253229E-2</v>
      </c>
      <c r="AA1887">
        <f>(O1887*constantes!$B$4)+(LN(110)*constantes!$B$5)+(LN(22)*constantes!$B$8)+(F1887*constantes!$B$9)</f>
        <v>23.529612757934284</v>
      </c>
      <c r="AB1887">
        <f t="shared" si="415"/>
        <v>7.8415260777171425E-2</v>
      </c>
      <c r="AC1887">
        <f>(O1887*constantes!$D$4)+(LN(110)*constantes!$D$5)+(LN(22)*constantes!$D$8)+(F1887*constantes!$D$9)</f>
        <v>25.605765897229862</v>
      </c>
      <c r="AD1887" s="7">
        <f t="shared" si="416"/>
        <v>3.4638908987597139E-2</v>
      </c>
      <c r="AF1887">
        <f>(O1887*constantes!$B$4)+(LN(125)*constantes!$B$5)+(LN(22.5)*constantes!$B$8)+(F1887*constantes!$B$9)</f>
        <v>23.784569694688678</v>
      </c>
      <c r="AG1887">
        <f t="shared" si="417"/>
        <v>0.10001327473115296</v>
      </c>
      <c r="AH1887">
        <f>(O1887*constantes!$D$4)+(LN(125)*constantes!$D$5)+(LN(22.5)*constantes!$D$8)+(F1887*constantes!$D$9)</f>
        <v>25.976838913838094</v>
      </c>
      <c r="AI1887">
        <f t="shared" si="418"/>
        <v>4.9808625979083754E-2</v>
      </c>
    </row>
    <row r="1888" spans="1:35" x14ac:dyDescent="0.25">
      <c r="A1888" s="11">
        <v>1887</v>
      </c>
      <c r="B1888">
        <v>1</v>
      </c>
      <c r="C1888">
        <v>48</v>
      </c>
      <c r="D1888">
        <v>1</v>
      </c>
      <c r="E1888">
        <v>1</v>
      </c>
      <c r="F1888">
        <v>1</v>
      </c>
      <c r="G1888">
        <v>135.5</v>
      </c>
      <c r="H1888">
        <v>25.34</v>
      </c>
      <c r="I1888">
        <f>IF(AND(B1888=1,E1888=0),V1888,IF(AND(B1888=1,E1888=1),W1888,IF(AND(B1888=0,E1888=0),X1888,IF(AND(B1888=0,E1888=1),Y1888,ERROR))))</f>
        <v>0.3847760860165873</v>
      </c>
      <c r="K1888">
        <f t="shared" si="406"/>
        <v>0.12341168553195037</v>
      </c>
      <c r="L1888">
        <f t="shared" si="407"/>
        <v>9.7037909893833318E-2</v>
      </c>
      <c r="M1888" s="22" t="str">
        <f t="shared" si="419"/>
        <v>'&gt;30%</v>
      </c>
      <c r="O1888">
        <f t="shared" si="408"/>
        <v>3.8712010109078911</v>
      </c>
      <c r="P1888">
        <f t="shared" si="409"/>
        <v>4.9089716403197556</v>
      </c>
      <c r="Q1888">
        <f t="shared" si="410"/>
        <v>3.2323841748929931</v>
      </c>
      <c r="R1888">
        <f>(O1888*constantes!$B$4)+(P1888*constantes!$B$5)+(D1888*constantes!$B$6)+(Q1888*constantes!$B$8)+(F1888*constantes!$B$9)</f>
        <v>24.961096211770119</v>
      </c>
      <c r="S1888" s="4">
        <f>(O1888*constantes!$B$4)+(P1888*constantes!$C$5)+(D1888*constantes!$B$6)+(Q1888*constantes!$B$8)+(F1888*constantes!$B$9)</f>
        <v>25.312774940082626</v>
      </c>
      <c r="T1888">
        <f>(O1888*constantes!$D$4)+(P1888*constantes!$D$5)+(D1888*constantes!$D$6)+(Q1888*constantes!$D$8)+(F1888*constantes!$D$9)</f>
        <v>27.391170760937023</v>
      </c>
      <c r="U1888">
        <f>(O1888*constantes!$D$4)+(P1888*constantes!$E$5)+(D1888*constantes!$D$6)+(Q1888*constantes!$D$8)+(F1888*constantes!$D$9)</f>
        <v>27.733620622565727</v>
      </c>
      <c r="V1888" s="5">
        <f t="shared" si="411"/>
        <v>0.28946810996526318</v>
      </c>
      <c r="W1888" s="5">
        <f t="shared" si="412"/>
        <v>0.3847760860165873</v>
      </c>
      <c r="X1888" s="6">
        <f t="shared" si="413"/>
        <v>0.18956043545236345</v>
      </c>
      <c r="Y1888" s="6">
        <f t="shared" si="414"/>
        <v>0.25622305327774275</v>
      </c>
      <c r="AA1888">
        <f>(O1888*constantes!$B$4)+(LN(110)*constantes!$B$5)+(LN(22)*constantes!$B$8)+(F1888*constantes!$B$9)</f>
        <v>23.752746741638902</v>
      </c>
      <c r="AB1888">
        <f t="shared" si="415"/>
        <v>9.7037909893833318E-2</v>
      </c>
      <c r="AC1888">
        <f>(O1888*constantes!$D$4)+(LN(110)*constantes!$D$5)+(LN(22)*constantes!$D$8)+(F1888*constantes!$D$9)</f>
        <v>26.113762614771723</v>
      </c>
      <c r="AD1888" s="7">
        <f t="shared" si="416"/>
        <v>5.6905814072463978E-2</v>
      </c>
      <c r="AF1888">
        <f>(O1888*constantes!$B$4)+(LN(125)*constantes!$B$5)+(LN(22.5)*constantes!$B$8)+(F1888*constantes!$B$9)</f>
        <v>24.007703678393291</v>
      </c>
      <c r="AG1888">
        <f t="shared" si="417"/>
        <v>0.12341168553195037</v>
      </c>
      <c r="AH1888">
        <f>(O1888*constantes!$D$4)+(LN(125)*constantes!$D$5)+(LN(22.5)*constantes!$D$8)+(F1888*constantes!$D$9)</f>
        <v>26.484835631379955</v>
      </c>
      <c r="AI1888">
        <f t="shared" si="418"/>
        <v>8.1407401165286664E-2</v>
      </c>
    </row>
    <row r="1889" spans="1:35" x14ac:dyDescent="0.25">
      <c r="A1889" s="11">
        <v>1888</v>
      </c>
      <c r="B1889">
        <v>0</v>
      </c>
      <c r="C1889">
        <v>51</v>
      </c>
      <c r="D1889">
        <v>1</v>
      </c>
      <c r="E1889">
        <v>0</v>
      </c>
      <c r="F1889">
        <v>0</v>
      </c>
      <c r="G1889">
        <v>128</v>
      </c>
      <c r="H1889">
        <v>26.69</v>
      </c>
      <c r="I1889">
        <f>IF(AND(B1889=1,E1889=0),V1889,IF(AND(B1889=1,E1889=1),W1889,IF(AND(B1889=0,E1889=0),X1889,IF(AND(B1889=0,E1889=1),Y1889,ERROR))))</f>
        <v>9.484514327629745E-2</v>
      </c>
      <c r="K1889">
        <f t="shared" si="406"/>
        <v>4.4971857043080821E-2</v>
      </c>
      <c r="L1889">
        <f t="shared" si="407"/>
        <v>3.1250958582138333E-2</v>
      </c>
      <c r="M1889" s="22" t="str">
        <f t="shared" si="419"/>
        <v>Elevated Risk</v>
      </c>
      <c r="O1889">
        <f t="shared" si="408"/>
        <v>3.9318256327243257</v>
      </c>
      <c r="P1889">
        <f t="shared" si="409"/>
        <v>4.8520302639196169</v>
      </c>
      <c r="Q1889">
        <f t="shared" si="410"/>
        <v>3.2842889634164329</v>
      </c>
      <c r="R1889">
        <f>(O1889*constantes!$B$4)+(P1889*constantes!$B$5)+(D1889*constantes!$B$6)+(Q1889*constantes!$B$8)+(F1889*constantes!$B$9)</f>
        <v>24.553735985165169</v>
      </c>
      <c r="S1889" s="4">
        <f>(O1889*constantes!$B$4)+(P1889*constantes!$C$5)+(D1889*constantes!$B$6)+(Q1889*constantes!$B$8)+(F1889*constantes!$B$9)</f>
        <v>24.901335433272369</v>
      </c>
      <c r="T1889">
        <f>(O1889*constantes!$D$4)+(P1889*constantes!$D$5)+(D1889*constantes!$D$6)+(Q1889*constantes!$D$8)+(F1889*constantes!$D$9)</f>
        <v>26.644869956665961</v>
      </c>
      <c r="U1889">
        <f>(O1889*constantes!$D$4)+(P1889*constantes!$E$5)+(D1889*constantes!$D$6)+(Q1889*constantes!$D$8)+(F1889*constantes!$D$9)</f>
        <v>26.983347587876995</v>
      </c>
      <c r="V1889" s="5">
        <f t="shared" si="411"/>
        <v>0.20339495958622233</v>
      </c>
      <c r="W1889" s="5">
        <f t="shared" si="412"/>
        <v>0.27524163991886175</v>
      </c>
      <c r="X1889" s="6">
        <f t="shared" si="413"/>
        <v>9.484514327629745E-2</v>
      </c>
      <c r="Y1889" s="6">
        <f t="shared" si="414"/>
        <v>0.13045829648363971</v>
      </c>
      <c r="AA1889">
        <f>(O1889*constantes!$B$4)+(LN(110)*constantes!$B$5)+(LN(22)*constantes!$B$8)+(F1889*constantes!$B$9)</f>
        <v>23.409868764368586</v>
      </c>
      <c r="AB1889">
        <f t="shared" si="415"/>
        <v>6.9883054652788434E-2</v>
      </c>
      <c r="AC1889">
        <f>(O1889*constantes!$D$4)+(LN(110)*constantes!$D$5)+(LN(22)*constantes!$D$8)+(F1889*constantes!$D$9)</f>
        <v>25.50109645445777</v>
      </c>
      <c r="AD1889" s="7">
        <f t="shared" si="416"/>
        <v>3.1250958582138333E-2</v>
      </c>
      <c r="AF1889">
        <f>(O1889*constantes!$B$4)+(LN(125)*constantes!$B$5)+(LN(22.5)*constantes!$B$8)+(F1889*constantes!$B$9)</f>
        <v>23.664825701122982</v>
      </c>
      <c r="AG1889">
        <f t="shared" si="417"/>
        <v>8.9246869441510945E-2</v>
      </c>
      <c r="AH1889">
        <f>(O1889*constantes!$D$4)+(LN(125)*constantes!$D$5)+(LN(22.5)*constantes!$D$8)+(F1889*constantes!$D$9)</f>
        <v>25.872169471066002</v>
      </c>
      <c r="AI1889">
        <f t="shared" si="418"/>
        <v>4.4971857043080821E-2</v>
      </c>
    </row>
    <row r="1890" spans="1:35" x14ac:dyDescent="0.25">
      <c r="A1890" s="11">
        <v>1889</v>
      </c>
      <c r="B1890">
        <v>1</v>
      </c>
      <c r="C1890">
        <v>64</v>
      </c>
      <c r="D1890">
        <v>0</v>
      </c>
      <c r="E1890">
        <v>0</v>
      </c>
      <c r="F1890">
        <v>0</v>
      </c>
      <c r="G1890">
        <v>113</v>
      </c>
      <c r="H1890">
        <v>22.73</v>
      </c>
      <c r="I1890">
        <f>IF(AND(B1890=1,E1890=0),V1890,IF(AND(B1890=1,E1890=1),W1890,IF(AND(B1890=0,E1890=0),X1890,IF(AND(B1890=0,E1890=1),Y1890,ERROR))))</f>
        <v>0.14653472855238736</v>
      </c>
      <c r="K1890">
        <f t="shared" si="406"/>
        <v>0.17266110175416416</v>
      </c>
      <c r="L1890">
        <f t="shared" si="407"/>
        <v>0.13660645895193024</v>
      </c>
      <c r="M1890" s="22" t="str">
        <f t="shared" si="419"/>
        <v>NORMAL</v>
      </c>
      <c r="O1890">
        <f t="shared" si="408"/>
        <v>4.1588830833596715</v>
      </c>
      <c r="P1890">
        <f t="shared" si="409"/>
        <v>4.7273878187123408</v>
      </c>
      <c r="Q1890">
        <f t="shared" si="410"/>
        <v>3.123685637864452</v>
      </c>
      <c r="R1890">
        <f>(O1890*constantes!$B$4)+(P1890*constantes!$B$5)+(D1890*constantes!$B$6)+(Q1890*constantes!$B$8)+(F1890*constantes!$B$9)</f>
        <v>24.192483541042016</v>
      </c>
      <c r="S1890" s="4">
        <f>(O1890*constantes!$B$4)+(P1890*constantes!$C$5)+(D1890*constantes!$B$6)+(Q1890*constantes!$B$8)+(F1890*constantes!$B$9)</f>
        <v>24.531153604374566</v>
      </c>
      <c r="T1890">
        <f>(O1890*constantes!$D$4)+(P1890*constantes!$D$5)+(D1890*constantes!$D$6)+(Q1890*constantes!$D$8)+(F1890*constantes!$D$9)</f>
        <v>26.211312743129831</v>
      </c>
      <c r="U1890">
        <f>(O1890*constantes!$D$4)+(P1890*constantes!$E$5)+(D1890*constantes!$D$6)+(Q1890*constantes!$D$8)+(F1890*constantes!$D$9)</f>
        <v>26.541095317363204</v>
      </c>
      <c r="V1890" s="5">
        <f t="shared" si="411"/>
        <v>0.14653472855238736</v>
      </c>
      <c r="W1890" s="5">
        <f t="shared" si="412"/>
        <v>0.19933983021810964</v>
      </c>
      <c r="X1890" s="6">
        <f t="shared" si="413"/>
        <v>6.2550656892943368E-2</v>
      </c>
      <c r="Y1890" s="6">
        <f t="shared" si="414"/>
        <v>8.5910375446552445E-2</v>
      </c>
      <c r="AA1890">
        <f>(O1890*constantes!$B$4)+(LN(110)*constantes!$B$5)+(LN(22)*constantes!$B$8)+(F1890*constantes!$B$9)</f>
        <v>24.116689525898391</v>
      </c>
      <c r="AB1890">
        <f t="shared" si="415"/>
        <v>0.13660645895193024</v>
      </c>
      <c r="AC1890">
        <f>(O1890*constantes!$D$4)+(LN(110)*constantes!$D$5)+(LN(22)*constantes!$D$8)+(F1890*constantes!$D$9)</f>
        <v>26.11893567165809</v>
      </c>
      <c r="AD1890" s="7">
        <f t="shared" si="416"/>
        <v>5.7192348710877861E-2</v>
      </c>
      <c r="AF1890">
        <f>(O1890*constantes!$B$4)+(LN(125)*constantes!$B$5)+(LN(22.5)*constantes!$B$8)+(F1890*constantes!$B$9)</f>
        <v>24.371646462652787</v>
      </c>
      <c r="AG1890">
        <f t="shared" si="417"/>
        <v>0.17266110175416416</v>
      </c>
      <c r="AH1890">
        <f>(O1890*constantes!$D$4)+(LN(125)*constantes!$D$5)+(LN(22.5)*constantes!$D$8)+(F1890*constantes!$D$9)</f>
        <v>26.490008688266322</v>
      </c>
      <c r="AI1890">
        <f t="shared" si="418"/>
        <v>8.1811856272562489E-2</v>
      </c>
    </row>
    <row r="1891" spans="1:35" x14ac:dyDescent="0.25">
      <c r="A1891" s="11">
        <v>1890</v>
      </c>
      <c r="B1891">
        <v>1</v>
      </c>
      <c r="C1891">
        <v>63</v>
      </c>
      <c r="D1891">
        <v>1</v>
      </c>
      <c r="E1891">
        <v>0</v>
      </c>
      <c r="F1891">
        <v>0</v>
      </c>
      <c r="G1891">
        <v>127</v>
      </c>
      <c r="H1891">
        <v>19.97</v>
      </c>
      <c r="I1891">
        <f>IF(AND(B1891=1,E1891=0),V1891,IF(AND(B1891=1,E1891=1),W1891,IF(AND(B1891=0,E1891=0),X1891,IF(AND(B1891=0,E1891=1),Y1891,ERROR))))</f>
        <v>0.29091270343879472</v>
      </c>
      <c r="K1891">
        <f t="shared" si="406"/>
        <v>0.16512470507308763</v>
      </c>
      <c r="L1891">
        <f t="shared" si="407"/>
        <v>0.13051783749446544</v>
      </c>
      <c r="M1891" s="22" t="str">
        <f t="shared" si="419"/>
        <v>Elevated Risk</v>
      </c>
      <c r="O1891">
        <f t="shared" si="408"/>
        <v>4.1431347263915326</v>
      </c>
      <c r="P1891">
        <f t="shared" si="409"/>
        <v>4.8441870864585912</v>
      </c>
      <c r="Q1891">
        <f t="shared" si="410"/>
        <v>2.9942311474277239</v>
      </c>
      <c r="R1891">
        <f>(O1891*constantes!$B$4)+(P1891*constantes!$B$5)+(D1891*constantes!$B$6)+(Q1891*constantes!$B$8)+(F1891*constantes!$B$9)</f>
        <v>24.967033884961666</v>
      </c>
      <c r="S1891" s="4">
        <f>(O1891*constantes!$B$4)+(P1891*constantes!$C$5)+(D1891*constantes!$B$6)+(Q1891*constantes!$B$8)+(F1891*constantes!$B$9)</f>
        <v>25.314071447835559</v>
      </c>
      <c r="T1891">
        <f>(O1891*constantes!$D$4)+(P1891*constantes!$D$5)+(D1891*constantes!$D$6)+(Q1891*constantes!$D$8)+(F1891*constantes!$D$9)</f>
        <v>27.049502581434869</v>
      </c>
      <c r="U1891">
        <f>(O1891*constantes!$D$4)+(P1891*constantes!$E$5)+(D1891*constantes!$D$6)+(Q1891*constantes!$D$8)+(F1891*constantes!$D$9)</f>
        <v>27.387433072586223</v>
      </c>
      <c r="V1891" s="5">
        <f t="shared" si="411"/>
        <v>0.29091270343879472</v>
      </c>
      <c r="W1891" s="5">
        <f t="shared" si="412"/>
        <v>0.38516368518393995</v>
      </c>
      <c r="X1891" s="6">
        <f t="shared" si="413"/>
        <v>0.13873192812306678</v>
      </c>
      <c r="Y1891" s="6">
        <f t="shared" si="414"/>
        <v>0.18892470805773842</v>
      </c>
      <c r="AA1891">
        <f>(O1891*constantes!$B$4)+(LN(110)*constantes!$B$5)+(LN(22)*constantes!$B$8)+(F1891*constantes!$B$9)</f>
        <v>24.067665520590854</v>
      </c>
      <c r="AB1891">
        <f t="shared" si="415"/>
        <v>0.13051783749446544</v>
      </c>
      <c r="AC1891">
        <f>(O1891*constantes!$D$4)+(LN(110)*constantes!$D$5)+(LN(22)*constantes!$D$8)+(F1891*constantes!$D$9)</f>
        <v>26.076083289962796</v>
      </c>
      <c r="AD1891" s="7">
        <f t="shared" si="416"/>
        <v>5.4860361374715505E-2</v>
      </c>
      <c r="AF1891">
        <f>(O1891*constantes!$B$4)+(LN(125)*constantes!$B$5)+(LN(22.5)*constantes!$B$8)+(F1891*constantes!$B$9)</f>
        <v>24.322622457345251</v>
      </c>
      <c r="AG1891">
        <f t="shared" si="417"/>
        <v>0.16512470507308763</v>
      </c>
      <c r="AH1891">
        <f>(O1891*constantes!$D$4)+(LN(125)*constantes!$D$5)+(LN(22.5)*constantes!$D$8)+(F1891*constantes!$D$9)</f>
        <v>26.447156306571028</v>
      </c>
      <c r="AI1891">
        <f t="shared" si="418"/>
        <v>7.8518559479420769E-2</v>
      </c>
    </row>
    <row r="1892" spans="1:35" x14ac:dyDescent="0.25">
      <c r="A1892" s="11">
        <v>1891</v>
      </c>
      <c r="B1892">
        <v>0</v>
      </c>
      <c r="C1892">
        <v>55</v>
      </c>
      <c r="D1892">
        <v>0</v>
      </c>
      <c r="E1892">
        <v>0</v>
      </c>
      <c r="F1892">
        <v>0</v>
      </c>
      <c r="G1892">
        <v>137.5</v>
      </c>
      <c r="H1892">
        <v>26.89</v>
      </c>
      <c r="I1892">
        <f>IF(AND(B1892=1,E1892=0),V1892,IF(AND(B1892=1,E1892=1),W1892,IF(AND(B1892=0,E1892=0),X1892,IF(AND(B1892=0,E1892=1),Y1892,ERROR))))</f>
        <v>7.7745961763402094E-2</v>
      </c>
      <c r="K1892">
        <f t="shared" si="406"/>
        <v>5.4942946453026109E-2</v>
      </c>
      <c r="L1892">
        <f t="shared" si="407"/>
        <v>3.8241136753246696E-2</v>
      </c>
      <c r="M1892" s="22" t="str">
        <f t="shared" si="419"/>
        <v>Elevated Risk</v>
      </c>
      <c r="O1892">
        <f t="shared" si="408"/>
        <v>4.0073331852324712</v>
      </c>
      <c r="P1892">
        <f t="shared" si="409"/>
        <v>4.9236239171066263</v>
      </c>
      <c r="Q1892">
        <f t="shared" si="410"/>
        <v>3.2917544702807735</v>
      </c>
      <c r="R1892">
        <f>(O1892*constantes!$B$4)+(P1892*constantes!$B$5)+(D1892*constantes!$B$6)+(Q1892*constantes!$B$8)+(F1892*constantes!$B$9)</f>
        <v>24.217988359851926</v>
      </c>
      <c r="S1892" s="4">
        <f>(O1892*constantes!$B$4)+(P1892*constantes!$C$5)+(D1892*constantes!$B$6)+(Q1892*constantes!$B$8)+(F1892*constantes!$B$9)</f>
        <v>24.570716777273443</v>
      </c>
      <c r="T1892">
        <f>(O1892*constantes!$D$4)+(P1892*constantes!$D$5)+(D1892*constantes!$D$6)+(Q1892*constantes!$D$8)+(F1892*constantes!$D$9)</f>
        <v>26.436854535939965</v>
      </c>
      <c r="U1892">
        <f>(O1892*constantes!$D$4)+(P1892*constantes!$E$5)+(D1892*constantes!$D$6)+(Q1892*constantes!$D$8)+(F1892*constantes!$D$9)</f>
        <v>26.780326540397326</v>
      </c>
      <c r="V1892" s="5">
        <f t="shared" si="411"/>
        <v>0.15002101488427633</v>
      </c>
      <c r="W1892" s="5">
        <f t="shared" si="412"/>
        <v>0.20649117759024094</v>
      </c>
      <c r="X1892" s="6">
        <f t="shared" si="413"/>
        <v>7.7745961763402094E-2</v>
      </c>
      <c r="Y1892" s="6">
        <f t="shared" si="414"/>
        <v>0.10783510547141428</v>
      </c>
      <c r="AA1892">
        <f>(O1892*constantes!$B$4)+(LN(110)*constantes!$B$5)+(LN(22)*constantes!$B$8)+(F1892*constantes!$B$9)</f>
        <v>23.644920755024344</v>
      </c>
      <c r="AB1892">
        <f t="shared" si="415"/>
        <v>8.7567364830949512E-2</v>
      </c>
      <c r="AC1892">
        <f>(O1892*constantes!$D$4)+(LN(110)*constantes!$D$5)+(LN(22)*constantes!$D$8)+(F1892*constantes!$D$9)</f>
        <v>25.706557790361106</v>
      </c>
      <c r="AD1892" s="7">
        <f t="shared" si="416"/>
        <v>3.8241136753246696E-2</v>
      </c>
      <c r="AF1892">
        <f>(O1892*constantes!$B$4)+(LN(125)*constantes!$B$5)+(LN(22.5)*constantes!$B$8)+(F1892*constantes!$B$9)</f>
        <v>23.899877691778737</v>
      </c>
      <c r="AG1892">
        <f t="shared" si="417"/>
        <v>0.11152976090806932</v>
      </c>
      <c r="AH1892">
        <f>(O1892*constantes!$D$4)+(LN(125)*constantes!$D$5)+(LN(22.5)*constantes!$D$8)+(F1892*constantes!$D$9)</f>
        <v>26.077630806969339</v>
      </c>
      <c r="AI1892">
        <f t="shared" si="418"/>
        <v>5.4942946453026109E-2</v>
      </c>
    </row>
    <row r="1893" spans="1:35" x14ac:dyDescent="0.25">
      <c r="A1893" s="11">
        <v>1892</v>
      </c>
      <c r="B1893">
        <v>0</v>
      </c>
      <c r="C1893">
        <v>39</v>
      </c>
      <c r="D1893">
        <v>1</v>
      </c>
      <c r="E1893">
        <v>0</v>
      </c>
      <c r="F1893">
        <v>0</v>
      </c>
      <c r="G1893">
        <v>112</v>
      </c>
      <c r="H1893">
        <v>27.26</v>
      </c>
      <c r="I1893">
        <f>IF(AND(B1893=1,E1893=0),V1893,IF(AND(B1893=1,E1893=1),W1893,IF(AND(B1893=0,E1893=0),X1893,IF(AND(B1893=0,E1893=1),Y1893,ERROR))))</f>
        <v>3.2794381998088595E-2</v>
      </c>
      <c r="K1893">
        <f t="shared" si="406"/>
        <v>2.1931490638549711E-2</v>
      </c>
      <c r="L1893">
        <f t="shared" si="407"/>
        <v>1.5184528759381921E-2</v>
      </c>
      <c r="M1893" s="22" t="str">
        <f t="shared" si="419"/>
        <v>Elevated Risk</v>
      </c>
      <c r="O1893">
        <f t="shared" si="408"/>
        <v>3.6635616461296463</v>
      </c>
      <c r="P1893">
        <f t="shared" si="409"/>
        <v>4.7184988712950942</v>
      </c>
      <c r="Q1893">
        <f t="shared" si="410"/>
        <v>3.3054204262683866</v>
      </c>
      <c r="R1893">
        <f>(O1893*constantes!$B$4)+(P1893*constantes!$B$5)+(D1893*constantes!$B$6)+(Q1893*constantes!$B$8)+(F1893*constantes!$B$9)</f>
        <v>23.487681899430637</v>
      </c>
      <c r="S1893" s="4">
        <f>(O1893*constantes!$B$4)+(P1893*constantes!$C$5)+(D1893*constantes!$B$6)+(Q1893*constantes!$B$8)+(F1893*constantes!$B$9)</f>
        <v>23.825715158570215</v>
      </c>
      <c r="T1893">
        <f>(O1893*constantes!$D$4)+(P1893*constantes!$D$5)+(D1893*constantes!$D$6)+(Q1893*constantes!$D$8)+(F1893*constantes!$D$9)</f>
        <v>25.550096541418394</v>
      </c>
      <c r="U1893">
        <f>(O1893*constantes!$D$4)+(P1893*constantes!$E$5)+(D1893*constantes!$D$6)+(Q1893*constantes!$D$8)+(F1893*constantes!$D$9)</f>
        <v>25.879259022679939</v>
      </c>
      <c r="V1893" s="5">
        <f t="shared" si="411"/>
        <v>7.5319721430501585E-2</v>
      </c>
      <c r="W1893" s="5">
        <f t="shared" si="412"/>
        <v>0.10398794618418594</v>
      </c>
      <c r="X1893" s="6">
        <f t="shared" si="413"/>
        <v>3.2794381998088595E-2</v>
      </c>
      <c r="Y1893" s="6">
        <f t="shared" si="414"/>
        <v>4.5284464014779369E-2</v>
      </c>
      <c r="AA1893">
        <f>(O1893*constantes!$B$4)+(LN(110)*constantes!$B$5)+(LN(22)*constantes!$B$8)+(F1893*constantes!$B$9)</f>
        <v>22.574773704658814</v>
      </c>
      <c r="AB1893">
        <f t="shared" si="415"/>
        <v>3.0940270522043956E-2</v>
      </c>
      <c r="AC1893">
        <f>(O1893*constantes!$D$4)+(LN(110)*constantes!$D$5)+(LN(22)*constantes!$D$8)+(F1893*constantes!$D$9)</f>
        <v>24.771131368454586</v>
      </c>
      <c r="AD1893" s="7">
        <f t="shared" si="416"/>
        <v>1.5184528759381921E-2</v>
      </c>
      <c r="AF1893">
        <f>(O1893*constantes!$B$4)+(LN(125)*constantes!$B$5)+(LN(22.5)*constantes!$B$8)+(F1893*constantes!$B$9)</f>
        <v>22.829730641413207</v>
      </c>
      <c r="AG1893">
        <f t="shared" si="417"/>
        <v>3.974481175054656E-2</v>
      </c>
      <c r="AH1893">
        <f>(O1893*constantes!$D$4)+(LN(125)*constantes!$D$5)+(LN(22.5)*constantes!$D$8)+(F1893*constantes!$D$9)</f>
        <v>25.142204385062819</v>
      </c>
      <c r="AI1893">
        <f t="shared" si="418"/>
        <v>2.1931490638549711E-2</v>
      </c>
    </row>
    <row r="1894" spans="1:35" x14ac:dyDescent="0.25">
      <c r="A1894" s="11">
        <v>1893</v>
      </c>
      <c r="B1894">
        <v>0</v>
      </c>
      <c r="C1894">
        <v>59</v>
      </c>
      <c r="D1894">
        <v>0</v>
      </c>
      <c r="E1894">
        <v>1</v>
      </c>
      <c r="F1894">
        <v>0</v>
      </c>
      <c r="G1894">
        <v>141</v>
      </c>
      <c r="H1894">
        <v>25.32</v>
      </c>
      <c r="I1894">
        <f>IF(AND(B1894=1,E1894=0),V1894,IF(AND(B1894=1,E1894=1),W1894,IF(AND(B1894=0,E1894=0),X1894,IF(AND(B1894=0,E1894=1),Y1894,ERROR))))</f>
        <v>0.13411628718596802</v>
      </c>
      <c r="K1894">
        <f t="shared" si="406"/>
        <v>6.6117954736533924E-2</v>
      </c>
      <c r="L1894">
        <f t="shared" si="407"/>
        <v>4.6102547085629553E-2</v>
      </c>
      <c r="M1894" s="22" t="str">
        <f t="shared" si="419"/>
        <v>Elevated Risk</v>
      </c>
      <c r="O1894">
        <f t="shared" si="408"/>
        <v>4.0775374439057197</v>
      </c>
      <c r="P1894">
        <f t="shared" si="409"/>
        <v>4.9487598903781684</v>
      </c>
      <c r="Q1894">
        <f t="shared" si="410"/>
        <v>3.2315945972759756</v>
      </c>
      <c r="R1894">
        <f>(O1894*constantes!$B$4)+(P1894*constantes!$B$5)+(D1894*constantes!$B$6)+(Q1894*constantes!$B$8)+(F1894*constantes!$B$9)</f>
        <v>24.435467707705957</v>
      </c>
      <c r="S1894" s="4">
        <f>(O1894*constantes!$B$4)+(P1894*constantes!$C$5)+(D1894*constantes!$B$6)+(Q1894*constantes!$B$8)+(F1894*constantes!$B$9)</f>
        <v>24.78999686625265</v>
      </c>
      <c r="T1894">
        <f>(O1894*constantes!$D$4)+(P1894*constantes!$D$5)+(D1894*constantes!$D$6)+(Q1894*constantes!$D$8)+(F1894*constantes!$D$9)</f>
        <v>26.667833733589532</v>
      </c>
      <c r="U1894">
        <f>(O1894*constantes!$D$4)+(P1894*constantes!$E$5)+(D1894*constantes!$D$6)+(Q1894*constantes!$D$8)+(F1894*constantes!$D$9)</f>
        <v>27.013059223542314</v>
      </c>
      <c r="V1894" s="5">
        <f t="shared" si="411"/>
        <v>0.18293119357066812</v>
      </c>
      <c r="W1894" s="5">
        <f t="shared" si="412"/>
        <v>0.25023724756734789</v>
      </c>
      <c r="X1894" s="6">
        <f t="shared" si="413"/>
        <v>9.6937972028526831E-2</v>
      </c>
      <c r="Y1894" s="6">
        <f t="shared" si="414"/>
        <v>0.13411628718596802</v>
      </c>
      <c r="AA1894">
        <f>(O1894*constantes!$B$4)+(LN(110)*constantes!$B$5)+(LN(22)*constantes!$B$8)+(F1894*constantes!$B$9)</f>
        <v>23.863463804103819</v>
      </c>
      <c r="AB1894">
        <f t="shared" si="415"/>
        <v>0.10776479003769468</v>
      </c>
      <c r="AC1894">
        <f>(O1894*constantes!$D$4)+(LN(110)*constantes!$D$5)+(LN(22)*constantes!$D$8)+(F1894*constantes!$D$9)</f>
        <v>25.897588492509126</v>
      </c>
      <c r="AD1894" s="7">
        <f t="shared" si="416"/>
        <v>4.6102547085629553E-2</v>
      </c>
      <c r="AF1894">
        <f>(O1894*constantes!$B$4)+(LN(125)*constantes!$B$5)+(LN(22.5)*constantes!$B$8)+(F1894*constantes!$B$9)</f>
        <v>24.118420740858213</v>
      </c>
      <c r="AG1894">
        <f t="shared" si="417"/>
        <v>0.13682617258299834</v>
      </c>
      <c r="AH1894">
        <f>(O1894*constantes!$D$4)+(LN(125)*constantes!$D$5)+(LN(22.5)*constantes!$D$8)+(F1894*constantes!$D$9)</f>
        <v>26.268661509117358</v>
      </c>
      <c r="AI1894">
        <f t="shared" si="418"/>
        <v>6.6117954736533924E-2</v>
      </c>
    </row>
    <row r="1895" spans="1:35" x14ac:dyDescent="0.25">
      <c r="A1895" s="11">
        <v>1894</v>
      </c>
      <c r="B1895">
        <v>0</v>
      </c>
      <c r="C1895">
        <v>52</v>
      </c>
      <c r="D1895">
        <v>1</v>
      </c>
      <c r="E1895">
        <v>1</v>
      </c>
      <c r="F1895">
        <v>0</v>
      </c>
      <c r="G1895">
        <v>180</v>
      </c>
      <c r="H1895">
        <v>32.520000000000003</v>
      </c>
      <c r="I1895">
        <f>IF(AND(B1895=1,E1895=0),V1895,IF(AND(B1895=1,E1895=1),W1895,IF(AND(B1895=0,E1895=0),X1895,IF(AND(B1895=0,E1895=1),Y1895,ERROR))))</f>
        <v>0.35313265771108171</v>
      </c>
      <c r="K1895">
        <f t="shared" si="406"/>
        <v>4.7353292556453264E-2</v>
      </c>
      <c r="L1895">
        <f t="shared" si="407"/>
        <v>3.291838619478793E-2</v>
      </c>
      <c r="M1895" s="22" t="str">
        <f t="shared" si="419"/>
        <v>'&gt;30%</v>
      </c>
      <c r="O1895">
        <f t="shared" si="408"/>
        <v>3.9512437185814275</v>
      </c>
      <c r="P1895">
        <f t="shared" si="409"/>
        <v>5.1929568508902104</v>
      </c>
      <c r="Q1895">
        <f t="shared" si="410"/>
        <v>3.48185528467961</v>
      </c>
      <c r="R1895">
        <f>(O1895*constantes!$B$4)+(P1895*constantes!$B$5)+(D1895*constantes!$B$6)+(Q1895*constantes!$B$8)+(F1895*constantes!$B$9)</f>
        <v>25.403254455180107</v>
      </c>
      <c r="S1895" s="4">
        <f>(O1895*constantes!$B$4)+(P1895*constantes!$C$5)+(D1895*constantes!$B$6)+(Q1895*constantes!$B$8)+(F1895*constantes!$B$9)</f>
        <v>25.775277883977882</v>
      </c>
      <c r="T1895">
        <f>(O1895*constantes!$D$4)+(P1895*constantes!$D$5)+(D1895*constantes!$D$6)+(Q1895*constantes!$D$8)+(F1895*constantes!$D$9)</f>
        <v>27.757709515050401</v>
      </c>
      <c r="U1895">
        <f>(O1895*constantes!$D$4)+(P1895*constantes!$E$5)+(D1895*constantes!$D$6)+(Q1895*constantes!$D$8)+(F1895*constantes!$D$9)</f>
        <v>28.119970184968501</v>
      </c>
      <c r="V1895" s="5">
        <f t="shared" si="411"/>
        <v>0.41243644926019962</v>
      </c>
      <c r="W1895" s="5">
        <f t="shared" si="412"/>
        <v>0.53764506808024781</v>
      </c>
      <c r="X1895" s="6">
        <f t="shared" si="413"/>
        <v>0.26157173814272017</v>
      </c>
      <c r="Y1895" s="6">
        <f t="shared" si="414"/>
        <v>0.35313265771108171</v>
      </c>
      <c r="AA1895">
        <f>(O1895*constantes!$B$4)+(LN(110)*constantes!$B$5)+(LN(22)*constantes!$B$8)+(F1895*constantes!$B$9)</f>
        <v>23.470316488918311</v>
      </c>
      <c r="AB1895">
        <f t="shared" si="415"/>
        <v>7.4072320755760312E-2</v>
      </c>
      <c r="AC1895">
        <f>(O1895*constantes!$D$4)+(LN(110)*constantes!$D$5)+(LN(22)*constantes!$D$8)+(F1895*constantes!$D$9)</f>
        <v>25.553934425340952</v>
      </c>
      <c r="AD1895" s="7">
        <f t="shared" si="416"/>
        <v>3.291838619478793E-2</v>
      </c>
      <c r="AF1895">
        <f>(O1895*constantes!$B$4)+(LN(125)*constantes!$B$5)+(LN(22.5)*constantes!$B$8)+(F1895*constantes!$B$9)</f>
        <v>23.725273425672704</v>
      </c>
      <c r="AG1895">
        <f t="shared" si="417"/>
        <v>9.453671546464415E-2</v>
      </c>
      <c r="AH1895">
        <f>(O1895*constantes!$D$4)+(LN(125)*constantes!$D$5)+(LN(22.5)*constantes!$D$8)+(F1895*constantes!$D$9)</f>
        <v>25.925007441949184</v>
      </c>
      <c r="AI1895">
        <f t="shared" si="418"/>
        <v>4.7353292556453264E-2</v>
      </c>
    </row>
    <row r="1896" spans="1:35" x14ac:dyDescent="0.25">
      <c r="A1896" s="11">
        <v>1895</v>
      </c>
      <c r="B1896">
        <v>0</v>
      </c>
      <c r="C1896">
        <v>48</v>
      </c>
      <c r="D1896">
        <v>0</v>
      </c>
      <c r="E1896">
        <v>0</v>
      </c>
      <c r="F1896">
        <v>0</v>
      </c>
      <c r="G1896">
        <v>107</v>
      </c>
      <c r="H1896">
        <v>26.39</v>
      </c>
      <c r="I1896">
        <f>IF(AND(B1896=1,E1896=0),V1896,IF(AND(B1896=1,E1896=1),W1896,IF(AND(B1896=0,E1896=0),X1896,IF(AND(B1896=0,E1896=1),Y1896,ERROR))))</f>
        <v>2.6964462188759586E-2</v>
      </c>
      <c r="K1896">
        <f t="shared" si="406"/>
        <v>3.8265438641588045E-2</v>
      </c>
      <c r="L1896">
        <f t="shared" si="407"/>
        <v>2.6562184906686825E-2</v>
      </c>
      <c r="M1896" s="22" t="str">
        <f t="shared" si="419"/>
        <v>OPTIMAL</v>
      </c>
      <c r="O1896">
        <f t="shared" si="408"/>
        <v>3.8712010109078911</v>
      </c>
      <c r="P1896">
        <f t="shared" si="409"/>
        <v>4.6728288344619058</v>
      </c>
      <c r="Q1896">
        <f t="shared" si="410"/>
        <v>3.2729851505152325</v>
      </c>
      <c r="R1896">
        <f>(O1896*constantes!$B$4)+(P1896*constantes!$B$5)+(D1896*constantes!$B$6)+(Q1896*constantes!$B$8)+(F1896*constantes!$B$9)</f>
        <v>23.314089650923385</v>
      </c>
      <c r="S1896" s="4">
        <f>(O1896*constantes!$B$4)+(P1896*constantes!$C$5)+(D1896*constantes!$B$6)+(Q1896*constantes!$B$8)+(F1896*constantes!$B$9)</f>
        <v>23.648851108624235</v>
      </c>
      <c r="T1896">
        <f>(O1896*constantes!$D$4)+(P1896*constantes!$D$5)+(D1896*constantes!$D$6)+(Q1896*constantes!$D$8)+(F1896*constantes!$D$9)</f>
        <v>25.351369549698287</v>
      </c>
      <c r="U1896">
        <f>(O1896*constantes!$D$4)+(P1896*constantes!$E$5)+(D1896*constantes!$D$6)+(Q1896*constantes!$D$8)+(F1896*constantes!$D$9)</f>
        <v>25.677346089190351</v>
      </c>
      <c r="V1896" s="5">
        <f t="shared" si="411"/>
        <v>6.3708268345928576E-2</v>
      </c>
      <c r="W1896" s="5">
        <f t="shared" si="412"/>
        <v>8.7896593565917058E-2</v>
      </c>
      <c r="X1896" s="6">
        <f t="shared" si="413"/>
        <v>2.6964462188759586E-2</v>
      </c>
      <c r="Y1896" s="6">
        <f t="shared" si="414"/>
        <v>3.7160924226722347E-2</v>
      </c>
      <c r="AA1896">
        <f>(O1896*constantes!$B$4)+(LN(110)*constantes!$B$5)+(LN(22)*constantes!$B$8)+(F1896*constantes!$B$9)</f>
        <v>23.221146741638901</v>
      </c>
      <c r="AB1896">
        <f t="shared" si="415"/>
        <v>5.8221930281009082E-2</v>
      </c>
      <c r="AC1896">
        <f>(O1896*constantes!$D$4)+(LN(110)*constantes!$D$5)+(LN(22)*constantes!$D$8)+(F1896*constantes!$D$9)</f>
        <v>25.336132614771724</v>
      </c>
      <c r="AD1896" s="7">
        <f t="shared" si="416"/>
        <v>2.6562184906686825E-2</v>
      </c>
      <c r="AF1896">
        <f>(O1896*constantes!$B$4)+(LN(125)*constantes!$B$5)+(LN(22.5)*constantes!$B$8)+(F1896*constantes!$B$9)</f>
        <v>23.47610367839329</v>
      </c>
      <c r="AG1896">
        <f t="shared" si="417"/>
        <v>7.448581103683527E-2</v>
      </c>
      <c r="AH1896">
        <f>(O1896*constantes!$D$4)+(LN(125)*constantes!$D$5)+(LN(22.5)*constantes!$D$8)+(F1896*constantes!$D$9)</f>
        <v>25.707205631379956</v>
      </c>
      <c r="AI1896">
        <f t="shared" si="418"/>
        <v>3.8265438641588045E-2</v>
      </c>
    </row>
    <row r="1897" spans="1:35" x14ac:dyDescent="0.25">
      <c r="A1897" s="11">
        <v>1896</v>
      </c>
      <c r="B1897">
        <v>1</v>
      </c>
      <c r="C1897">
        <v>64</v>
      </c>
      <c r="D1897">
        <v>1</v>
      </c>
      <c r="E1897">
        <v>0</v>
      </c>
      <c r="F1897">
        <v>0</v>
      </c>
      <c r="G1897">
        <v>113.5</v>
      </c>
      <c r="H1897">
        <v>21.03</v>
      </c>
      <c r="I1897">
        <f>IF(AND(B1897=1,E1897=0),V1897,IF(AND(B1897=1,E1897=1),W1897,IF(AND(B1897=0,E1897=0),X1897,IF(AND(B1897=0,E1897=1),Y1897,ERROR))))</f>
        <v>0.26315186425515913</v>
      </c>
      <c r="K1897">
        <f t="shared" si="406"/>
        <v>0.17266110175416416</v>
      </c>
      <c r="L1897">
        <f t="shared" si="407"/>
        <v>0.13660645895193024</v>
      </c>
      <c r="M1897" s="22" t="str">
        <f t="shared" si="419"/>
        <v>Elevated Risk</v>
      </c>
      <c r="O1897">
        <f t="shared" si="408"/>
        <v>4.1588830833596715</v>
      </c>
      <c r="P1897">
        <f t="shared" si="409"/>
        <v>4.7318028369214575</v>
      </c>
      <c r="Q1897">
        <f t="shared" si="410"/>
        <v>3.0459499897146083</v>
      </c>
      <c r="R1897">
        <f>(O1897*constantes!$B$4)+(P1897*constantes!$B$5)+(D1897*constantes!$B$6)+(Q1897*constantes!$B$8)+(F1897*constantes!$B$9)</f>
        <v>24.848577263237633</v>
      </c>
      <c r="S1897" s="4">
        <f>(O1897*constantes!$B$4)+(P1897*constantes!$C$5)+(D1897*constantes!$B$6)+(Q1897*constantes!$B$8)+(F1897*constantes!$B$9)</f>
        <v>25.187563618474687</v>
      </c>
      <c r="T1897">
        <f>(O1897*constantes!$D$4)+(P1897*constantes!$D$5)+(D1897*constantes!$D$6)+(Q1897*constantes!$D$8)+(F1897*constantes!$D$9)</f>
        <v>26.802669441883829</v>
      </c>
      <c r="U1897">
        <f>(O1897*constantes!$D$4)+(P1897*constantes!$E$5)+(D1897*constantes!$D$6)+(Q1897*constantes!$D$8)+(F1897*constantes!$D$9)</f>
        <v>27.132760007787475</v>
      </c>
      <c r="V1897" s="5">
        <f t="shared" si="411"/>
        <v>0.26315186425515913</v>
      </c>
      <c r="W1897" s="5">
        <f t="shared" si="412"/>
        <v>0.34857893390294281</v>
      </c>
      <c r="X1897" s="6">
        <f t="shared" si="413"/>
        <v>0.11013224698442781</v>
      </c>
      <c r="Y1897" s="6">
        <f t="shared" si="414"/>
        <v>0.14982768473919084</v>
      </c>
      <c r="AA1897">
        <f>(O1897*constantes!$B$4)+(LN(110)*constantes!$B$5)+(LN(22)*constantes!$B$8)+(F1897*constantes!$B$9)</f>
        <v>24.116689525898391</v>
      </c>
      <c r="AB1897">
        <f t="shared" si="415"/>
        <v>0.13660645895193024</v>
      </c>
      <c r="AC1897">
        <f>(O1897*constantes!$D$4)+(LN(110)*constantes!$D$5)+(LN(22)*constantes!$D$8)+(F1897*constantes!$D$9)</f>
        <v>26.11893567165809</v>
      </c>
      <c r="AD1897" s="7">
        <f t="shared" si="416"/>
        <v>5.7192348710877861E-2</v>
      </c>
      <c r="AF1897">
        <f>(O1897*constantes!$B$4)+(LN(125)*constantes!$B$5)+(LN(22.5)*constantes!$B$8)+(F1897*constantes!$B$9)</f>
        <v>24.371646462652787</v>
      </c>
      <c r="AG1897">
        <f t="shared" si="417"/>
        <v>0.17266110175416416</v>
      </c>
      <c r="AH1897">
        <f>(O1897*constantes!$D$4)+(LN(125)*constantes!$D$5)+(LN(22.5)*constantes!$D$8)+(F1897*constantes!$D$9)</f>
        <v>26.490008688266322</v>
      </c>
      <c r="AI1897">
        <f t="shared" si="418"/>
        <v>8.1811856272562489E-2</v>
      </c>
    </row>
    <row r="1898" spans="1:35" x14ac:dyDescent="0.25">
      <c r="A1898" s="11">
        <v>1897</v>
      </c>
      <c r="B1898">
        <v>0</v>
      </c>
      <c r="C1898">
        <v>64</v>
      </c>
      <c r="D1898">
        <v>0</v>
      </c>
      <c r="E1898">
        <v>1</v>
      </c>
      <c r="F1898">
        <v>0</v>
      </c>
      <c r="G1898">
        <v>145</v>
      </c>
      <c r="H1898">
        <v>29.67</v>
      </c>
      <c r="I1898">
        <f>IF(AND(B1898=1,E1898=0),V1898,IF(AND(B1898=1,E1898=1),W1898,IF(AND(B1898=0,E1898=0),X1898,IF(AND(B1898=0,E1898=1),Y1898,ERROR))))</f>
        <v>0.19040175443484875</v>
      </c>
      <c r="K1898">
        <f t="shared" si="406"/>
        <v>8.1811856272562489E-2</v>
      </c>
      <c r="L1898">
        <f t="shared" si="407"/>
        <v>5.7192348710877861E-2</v>
      </c>
      <c r="M1898" s="22" t="str">
        <f t="shared" si="419"/>
        <v>Elevated Risk</v>
      </c>
      <c r="O1898">
        <f t="shared" si="408"/>
        <v>4.1588830833596715</v>
      </c>
      <c r="P1898">
        <f t="shared" si="409"/>
        <v>4.9767337424205742</v>
      </c>
      <c r="Q1898">
        <f t="shared" si="410"/>
        <v>3.3901364343027307</v>
      </c>
      <c r="R1898">
        <f>(O1898*constantes!$B$4)+(P1898*constantes!$B$5)+(D1898*constantes!$B$6)+(Q1898*constantes!$B$8)+(F1898*constantes!$B$9)</f>
        <v>24.866274375087059</v>
      </c>
      <c r="S1898" s="4">
        <f>(O1898*constantes!$B$4)+(P1898*constantes!$C$5)+(D1898*constantes!$B$6)+(Q1898*constantes!$B$8)+(F1898*constantes!$B$9)</f>
        <v>25.222807580394068</v>
      </c>
      <c r="T1898">
        <f>(O1898*constantes!$D$4)+(P1898*constantes!$D$5)+(D1898*constantes!$D$6)+(Q1898*constantes!$D$8)+(F1898*constantes!$D$9)</f>
        <v>27.048923355067028</v>
      </c>
      <c r="U1898">
        <f>(O1898*constantes!$D$4)+(P1898*constantes!$E$5)+(D1898*constantes!$D$6)+(Q1898*constantes!$D$8)+(F1898*constantes!$D$9)</f>
        <v>27.39610030093829</v>
      </c>
      <c r="V1898" s="5">
        <f t="shared" si="411"/>
        <v>0.26715847183054087</v>
      </c>
      <c r="W1898" s="5">
        <f t="shared" si="412"/>
        <v>0.35851784934386155</v>
      </c>
      <c r="X1898" s="6">
        <f t="shared" si="413"/>
        <v>0.13865744062694285</v>
      </c>
      <c r="Y1898" s="6">
        <f t="shared" si="414"/>
        <v>0.19040175443484875</v>
      </c>
      <c r="AA1898">
        <f>(O1898*constantes!$B$4)+(LN(110)*constantes!$B$5)+(LN(22)*constantes!$B$8)+(F1898*constantes!$B$9)</f>
        <v>24.116689525898391</v>
      </c>
      <c r="AB1898">
        <f t="shared" si="415"/>
        <v>0.13660645895193024</v>
      </c>
      <c r="AC1898">
        <f>(O1898*constantes!$D$4)+(LN(110)*constantes!$D$5)+(LN(22)*constantes!$D$8)+(F1898*constantes!$D$9)</f>
        <v>26.11893567165809</v>
      </c>
      <c r="AD1898" s="7">
        <f t="shared" si="416"/>
        <v>5.7192348710877861E-2</v>
      </c>
      <c r="AF1898">
        <f>(O1898*constantes!$B$4)+(LN(125)*constantes!$B$5)+(LN(22.5)*constantes!$B$8)+(F1898*constantes!$B$9)</f>
        <v>24.371646462652787</v>
      </c>
      <c r="AG1898">
        <f t="shared" si="417"/>
        <v>0.17266110175416416</v>
      </c>
      <c r="AH1898">
        <f>(O1898*constantes!$D$4)+(LN(125)*constantes!$D$5)+(LN(22.5)*constantes!$D$8)+(F1898*constantes!$D$9)</f>
        <v>26.490008688266322</v>
      </c>
      <c r="AI1898">
        <f t="shared" si="418"/>
        <v>8.1811856272562489E-2</v>
      </c>
    </row>
    <row r="1899" spans="1:35" x14ac:dyDescent="0.25">
      <c r="A1899" s="11">
        <v>1898</v>
      </c>
      <c r="B1899">
        <v>0</v>
      </c>
      <c r="C1899">
        <v>54</v>
      </c>
      <c r="D1899">
        <v>0</v>
      </c>
      <c r="E1899">
        <v>0</v>
      </c>
      <c r="F1899">
        <v>0</v>
      </c>
      <c r="G1899">
        <v>110</v>
      </c>
      <c r="H1899">
        <v>26.28</v>
      </c>
      <c r="I1899">
        <f>IF(AND(B1899=1,E1899=0),V1899,IF(AND(B1899=1,E1899=1),W1899,IF(AND(B1899=0,E1899=0),X1899,IF(AND(B1899=0,E1899=1),Y1899,ERROR))))</f>
        <v>3.9807513358929292E-2</v>
      </c>
      <c r="K1899">
        <f t="shared" si="406"/>
        <v>5.2338355969762884E-2</v>
      </c>
      <c r="L1899">
        <f t="shared" si="407"/>
        <v>3.6413005758055728E-2</v>
      </c>
      <c r="M1899" s="22" t="str">
        <f t="shared" si="419"/>
        <v>NORMAL</v>
      </c>
      <c r="O1899">
        <f t="shared" si="408"/>
        <v>3.9889840465642745</v>
      </c>
      <c r="P1899">
        <f t="shared" si="409"/>
        <v>4.7004803657924166</v>
      </c>
      <c r="Q1899">
        <f t="shared" si="410"/>
        <v>3.26880819361641</v>
      </c>
      <c r="R1899">
        <f>(O1899*constantes!$B$4)+(P1899*constantes!$B$5)+(D1899*constantes!$B$6)+(Q1899*constantes!$B$8)+(F1899*constantes!$B$9)</f>
        <v>23.728727966220202</v>
      </c>
      <c r="S1899" s="4">
        <f>(O1899*constantes!$B$4)+(P1899*constantes!$C$5)+(D1899*constantes!$B$6)+(Q1899*constantes!$B$8)+(F1899*constantes!$B$9)</f>
        <v>24.06547037962557</v>
      </c>
      <c r="T1899">
        <f>(O1899*constantes!$D$4)+(P1899*constantes!$D$5)+(D1899*constantes!$D$6)+(Q1899*constantes!$D$8)+(F1899*constantes!$D$9)</f>
        <v>25.747511234312185</v>
      </c>
      <c r="U1899">
        <f>(O1899*constantes!$D$4)+(P1899*constantes!$E$5)+(D1899*constantes!$D$6)+(Q1899*constantes!$D$8)+(F1899*constantes!$D$9)</f>
        <v>26.075416744629866</v>
      </c>
      <c r="V1899" s="5">
        <f t="shared" si="411"/>
        <v>9.4847832302636936E-2</v>
      </c>
      <c r="W1899" s="5">
        <f t="shared" si="412"/>
        <v>0.13025115240122609</v>
      </c>
      <c r="X1899" s="6">
        <f t="shared" si="413"/>
        <v>3.9807513358929292E-2</v>
      </c>
      <c r="Y1899" s="6">
        <f t="shared" si="414"/>
        <v>5.4824827532289899E-2</v>
      </c>
      <c r="AA1899">
        <f>(O1899*constantes!$B$4)+(LN(110)*constantes!$B$5)+(LN(22)*constantes!$B$8)+(F1899*constantes!$B$9)</f>
        <v>23.587800620315793</v>
      </c>
      <c r="AB1899">
        <f t="shared" si="415"/>
        <v>8.2913210367502876E-2</v>
      </c>
      <c r="AC1899">
        <f>(O1899*constantes!$D$4)+(LN(110)*constantes!$D$5)+(LN(22)*constantes!$D$8)+(F1899*constantes!$D$9)</f>
        <v>25.656628499605237</v>
      </c>
      <c r="AD1899" s="7">
        <f t="shared" si="416"/>
        <v>3.6413005758055728E-2</v>
      </c>
      <c r="AF1899">
        <f>(O1899*constantes!$B$4)+(LN(125)*constantes!$B$5)+(LN(22.5)*constantes!$B$8)+(F1899*constantes!$B$9)</f>
        <v>23.84275755707019</v>
      </c>
      <c r="AG1899">
        <f t="shared" si="417"/>
        <v>0.10567740925235103</v>
      </c>
      <c r="AH1899">
        <f>(O1899*constantes!$D$4)+(LN(125)*constantes!$D$5)+(LN(22.5)*constantes!$D$8)+(F1899*constantes!$D$9)</f>
        <v>26.027701516213469</v>
      </c>
      <c r="AI1899">
        <f t="shared" si="418"/>
        <v>5.2338355969762884E-2</v>
      </c>
    </row>
    <row r="1900" spans="1:35" x14ac:dyDescent="0.25">
      <c r="A1900" s="11">
        <v>1899</v>
      </c>
      <c r="B1900">
        <v>1</v>
      </c>
      <c r="C1900">
        <v>55</v>
      </c>
      <c r="D1900">
        <v>0</v>
      </c>
      <c r="E1900">
        <v>0</v>
      </c>
      <c r="F1900">
        <v>1</v>
      </c>
      <c r="G1900">
        <v>133</v>
      </c>
      <c r="H1900">
        <v>29.05</v>
      </c>
      <c r="I1900">
        <f>IF(AND(B1900=1,E1900=0),V1900,IF(AND(B1900=1,E1900=1),W1900,IF(AND(B1900=0,E1900=0),X1900,IF(AND(B1900=0,E1900=1),Y1900,ERROR))))</f>
        <v>0.24153722804787681</v>
      </c>
      <c r="K1900">
        <f t="shared" si="406"/>
        <v>0.18227359337800975</v>
      </c>
      <c r="L1900">
        <f t="shared" si="407"/>
        <v>0.14439049897509004</v>
      </c>
      <c r="M1900" s="22" t="str">
        <f t="shared" si="419"/>
        <v>Elevated Risk</v>
      </c>
      <c r="O1900">
        <f t="shared" si="408"/>
        <v>4.0073331852324712</v>
      </c>
      <c r="P1900">
        <f t="shared" si="409"/>
        <v>4.8903491282217537</v>
      </c>
      <c r="Q1900">
        <f t="shared" si="410"/>
        <v>3.3690184832979204</v>
      </c>
      <c r="R1900">
        <f>(O1900*constantes!$B$4)+(P1900*constantes!$B$5)+(D1900*constantes!$B$6)+(Q1900*constantes!$B$8)+(F1900*constantes!$B$9)</f>
        <v>24.749113556086979</v>
      </c>
      <c r="S1900" s="4">
        <f>(O1900*constantes!$B$4)+(P1900*constantes!$C$5)+(D1900*constantes!$B$6)+(Q1900*constantes!$B$8)+(F1900*constantes!$B$9)</f>
        <v>25.099458167632786</v>
      </c>
      <c r="T1900">
        <f>(O1900*constantes!$D$4)+(P1900*constantes!$D$5)+(D1900*constantes!$D$6)+(Q1900*constantes!$D$8)+(F1900*constantes!$D$9)</f>
        <v>27.160386776192833</v>
      </c>
      <c r="U1900">
        <f>(O1900*constantes!$D$4)+(P1900*constantes!$E$5)+(D1900*constantes!$D$6)+(Q1900*constantes!$D$8)+(F1900*constantes!$D$9)</f>
        <v>27.501537531377583</v>
      </c>
      <c r="V1900" s="5">
        <f t="shared" si="411"/>
        <v>0.24153722804787681</v>
      </c>
      <c r="W1900" s="5">
        <f t="shared" si="412"/>
        <v>0.32460181094079632</v>
      </c>
      <c r="X1900" s="6">
        <f t="shared" si="413"/>
        <v>0.1536844652285454</v>
      </c>
      <c r="Y1900" s="6">
        <f t="shared" si="414"/>
        <v>0.20919488849138212</v>
      </c>
      <c r="AA1900">
        <f>(O1900*constantes!$B$4)+(LN(110)*constantes!$B$5)+(LN(22)*constantes!$B$8)+(F1900*constantes!$B$9)</f>
        <v>24.176520755024345</v>
      </c>
      <c r="AB1900">
        <f t="shared" si="415"/>
        <v>0.14439049897509004</v>
      </c>
      <c r="AC1900">
        <f>(O1900*constantes!$D$4)+(LN(110)*constantes!$D$5)+(LN(22)*constantes!$D$8)+(F1900*constantes!$D$9)</f>
        <v>26.484187790361105</v>
      </c>
      <c r="AD1900" s="7">
        <f t="shared" si="416"/>
        <v>8.1356884507213456E-2</v>
      </c>
      <c r="AF1900">
        <f>(O1900*constantes!$B$4)+(LN(125)*constantes!$B$5)+(LN(22.5)*constantes!$B$8)+(F1900*constantes!$B$9)</f>
        <v>24.431477691778738</v>
      </c>
      <c r="AG1900">
        <f t="shared" si="417"/>
        <v>0.18227359337800975</v>
      </c>
      <c r="AH1900">
        <f>(O1900*constantes!$D$4)+(LN(125)*constantes!$D$5)+(LN(22.5)*constantes!$D$8)+(F1900*constantes!$D$9)</f>
        <v>26.855260806969337</v>
      </c>
      <c r="AI1900">
        <f t="shared" si="418"/>
        <v>0.1157214256407354</v>
      </c>
    </row>
    <row r="1901" spans="1:35" x14ac:dyDescent="0.25">
      <c r="A1901" s="11">
        <v>1900</v>
      </c>
      <c r="B1901">
        <v>0</v>
      </c>
      <c r="C1901">
        <v>47</v>
      </c>
      <c r="D1901">
        <v>0</v>
      </c>
      <c r="E1901">
        <v>0</v>
      </c>
      <c r="F1901">
        <v>0</v>
      </c>
      <c r="G1901">
        <v>113</v>
      </c>
      <c r="H1901">
        <v>21.33</v>
      </c>
      <c r="I1901">
        <f>IF(AND(B1901=1,E1901=0),V1901,IF(AND(B1901=1,E1901=1),W1901,IF(AND(B1901=0,E1901=0),X1901,IF(AND(B1901=0,E1901=1),Y1901,ERROR))))</f>
        <v>2.66301064193879E-2</v>
      </c>
      <c r="K1901">
        <f t="shared" si="406"/>
        <v>3.6173927347526003E-2</v>
      </c>
      <c r="L1901">
        <f t="shared" si="407"/>
        <v>2.5101986203356352E-2</v>
      </c>
      <c r="M1901" s="22" t="str">
        <f t="shared" si="419"/>
        <v>NORMAL</v>
      </c>
      <c r="O1901">
        <f t="shared" si="408"/>
        <v>3.8501476017100584</v>
      </c>
      <c r="P1901">
        <f t="shared" si="409"/>
        <v>4.7273878187123408</v>
      </c>
      <c r="Q1901">
        <f t="shared" si="410"/>
        <v>3.0601145324832593</v>
      </c>
      <c r="R1901">
        <f>(O1901*constantes!$B$4)+(P1901*constantes!$B$5)+(D1901*constantes!$B$6)+(Q1901*constantes!$B$8)+(F1901*constantes!$B$9)</f>
        <v>23.181005070872985</v>
      </c>
      <c r="S1901" s="4">
        <f>(O1901*constantes!$B$4)+(P1901*constantes!$C$5)+(D1901*constantes!$B$6)+(Q1901*constantes!$B$8)+(F1901*constantes!$B$9)</f>
        <v>23.519675134205535</v>
      </c>
      <c r="T1901">
        <f>(O1901*constantes!$D$4)+(P1901*constantes!$D$5)+(D1901*constantes!$D$6)+(Q1901*constantes!$D$8)+(F1901*constantes!$D$9)</f>
        <v>25.338721158451389</v>
      </c>
      <c r="U1901">
        <f>(O1901*constantes!$D$4)+(P1901*constantes!$E$5)+(D1901*constantes!$D$6)+(Q1901*constantes!$D$8)+(F1901*constantes!$D$9)</f>
        <v>25.668503732684758</v>
      </c>
      <c r="V1901" s="5">
        <f t="shared" si="411"/>
        <v>5.5996487952049145E-2</v>
      </c>
      <c r="W1901" s="5">
        <f t="shared" si="412"/>
        <v>7.7670787127754104E-2</v>
      </c>
      <c r="X1901" s="6">
        <f t="shared" si="413"/>
        <v>2.66301064193879E-2</v>
      </c>
      <c r="Y1901" s="6">
        <f t="shared" si="414"/>
        <v>3.6839884227011566E-2</v>
      </c>
      <c r="AA1901">
        <f>(O1901*constantes!$B$4)+(LN(110)*constantes!$B$5)+(LN(22)*constantes!$B$8)+(F1901*constantes!$B$9)</f>
        <v>23.155608320942413</v>
      </c>
      <c r="AB1901">
        <f t="shared" si="415"/>
        <v>5.4631350702972536E-2</v>
      </c>
      <c r="AC1901">
        <f>(O1901*constantes!$D$4)+(LN(110)*constantes!$D$5)+(LN(22)*constantes!$D$8)+(F1901*constantes!$D$9)</f>
        <v>25.278844814605776</v>
      </c>
      <c r="AD1901" s="7">
        <f t="shared" si="416"/>
        <v>2.5101986203356352E-2</v>
      </c>
      <c r="AF1901">
        <f>(O1901*constantes!$B$4)+(LN(125)*constantes!$B$5)+(LN(22.5)*constantes!$B$8)+(F1901*constantes!$B$9)</f>
        <v>23.410565257696806</v>
      </c>
      <c r="AG1901">
        <f t="shared" si="417"/>
        <v>6.9930001122808005E-2</v>
      </c>
      <c r="AH1901">
        <f>(O1901*constantes!$D$4)+(LN(125)*constantes!$D$5)+(LN(22.5)*constantes!$D$8)+(F1901*constantes!$D$9)</f>
        <v>25.649917831214008</v>
      </c>
      <c r="AI1901">
        <f t="shared" si="418"/>
        <v>3.6173927347526003E-2</v>
      </c>
    </row>
    <row r="1902" spans="1:35" x14ac:dyDescent="0.25">
      <c r="A1902" s="11">
        <v>1901</v>
      </c>
      <c r="B1902">
        <v>1</v>
      </c>
      <c r="C1902">
        <v>42</v>
      </c>
      <c r="D1902">
        <v>1</v>
      </c>
      <c r="E1902">
        <v>0</v>
      </c>
      <c r="F1902">
        <v>0</v>
      </c>
      <c r="G1902">
        <v>119</v>
      </c>
      <c r="H1902">
        <v>23.31</v>
      </c>
      <c r="I1902">
        <f>IF(AND(B1902=1,E1902=0),V1902,IF(AND(B1902=1,E1902=1),W1902,IF(AND(B1902=0,E1902=0),X1902,IF(AND(B1902=0,E1902=1),Y1902,ERROR))))</f>
        <v>9.2884201052487958E-2</v>
      </c>
      <c r="K1902">
        <f t="shared" si="406"/>
        <v>4.9796912096185753E-2</v>
      </c>
      <c r="L1902">
        <f t="shared" si="407"/>
        <v>3.8810869283687155E-2</v>
      </c>
      <c r="M1902" s="22" t="str">
        <f t="shared" si="419"/>
        <v>Elevated Risk</v>
      </c>
      <c r="O1902">
        <f t="shared" si="408"/>
        <v>3.7376696182833684</v>
      </c>
      <c r="P1902">
        <f t="shared" si="409"/>
        <v>4.7791234931115296</v>
      </c>
      <c r="Q1902">
        <f t="shared" si="410"/>
        <v>3.1488824530476656</v>
      </c>
      <c r="R1902">
        <f>(O1902*constantes!$B$4)+(P1902*constantes!$B$5)+(D1902*constantes!$B$6)+(Q1902*constantes!$B$8)+(F1902*constantes!$B$9)</f>
        <v>23.706741966835327</v>
      </c>
      <c r="S1902" s="4">
        <f>(O1902*constantes!$B$4)+(P1902*constantes!$C$5)+(D1902*constantes!$B$6)+(Q1902*constantes!$B$8)+(F1902*constantes!$B$9)</f>
        <v>24.049118373881836</v>
      </c>
      <c r="T1902">
        <f>(O1902*constantes!$D$4)+(P1902*constantes!$D$5)+(D1902*constantes!$D$6)+(Q1902*constantes!$D$8)+(F1902*constantes!$D$9)</f>
        <v>25.8422510873513</v>
      </c>
      <c r="U1902">
        <f>(O1902*constantes!$D$4)+(P1902*constantes!$E$5)+(D1902*constantes!$D$6)+(Q1902*constantes!$D$8)+(F1902*constantes!$D$9)</f>
        <v>26.17564274223076</v>
      </c>
      <c r="V1902" s="5">
        <f t="shared" si="411"/>
        <v>9.2884201052487958E-2</v>
      </c>
      <c r="W1902" s="5">
        <f t="shared" si="412"/>
        <v>0.12828035120559711</v>
      </c>
      <c r="X1902" s="6">
        <f t="shared" si="413"/>
        <v>4.36756846389591E-2</v>
      </c>
      <c r="Y1902" s="6">
        <f t="shared" si="414"/>
        <v>6.0426422818602554E-2</v>
      </c>
      <c r="AA1902">
        <f>(O1902*constantes!$B$4)+(LN(110)*constantes!$B$5)+(LN(22)*constantes!$B$8)+(F1902*constantes!$B$9)</f>
        <v>22.805468857654464</v>
      </c>
      <c r="AB1902">
        <f t="shared" si="415"/>
        <v>3.8810869283687155E-2</v>
      </c>
      <c r="AC1902">
        <f>(O1902*constantes!$D$4)+(LN(110)*constantes!$D$5)+(LN(22)*constantes!$D$8)+(F1902*constantes!$D$9)</f>
        <v>24.972784348242914</v>
      </c>
      <c r="AD1902" s="7">
        <f t="shared" si="416"/>
        <v>1.8545470669847686E-2</v>
      </c>
      <c r="AF1902">
        <f>(O1902*constantes!$B$4)+(LN(125)*constantes!$B$5)+(LN(22.5)*constantes!$B$8)+(F1902*constantes!$B$9)</f>
        <v>23.060425794408857</v>
      </c>
      <c r="AG1902">
        <f t="shared" si="417"/>
        <v>4.9796912096185753E-2</v>
      </c>
      <c r="AH1902">
        <f>(O1902*constantes!$D$4)+(LN(125)*constantes!$D$5)+(LN(22.5)*constantes!$D$8)+(F1902*constantes!$D$9)</f>
        <v>25.343857364851146</v>
      </c>
      <c r="AI1902">
        <f t="shared" si="418"/>
        <v>2.676538428771702E-2</v>
      </c>
    </row>
    <row r="1903" spans="1:35" x14ac:dyDescent="0.25">
      <c r="A1903" s="11">
        <v>1902</v>
      </c>
      <c r="B1903">
        <v>0</v>
      </c>
      <c r="C1903">
        <v>55</v>
      </c>
      <c r="D1903">
        <v>0</v>
      </c>
      <c r="E1903">
        <v>0</v>
      </c>
      <c r="F1903">
        <v>0</v>
      </c>
      <c r="G1903">
        <v>107.5</v>
      </c>
      <c r="H1903">
        <v>20.170000000000002</v>
      </c>
      <c r="I1903">
        <f>IF(AND(B1903=1,E1903=0),V1903,IF(AND(B1903=1,E1903=1),W1903,IF(AND(B1903=0,E1903=0),X1903,IF(AND(B1903=0,E1903=1),Y1903,ERROR))))</f>
        <v>3.4358394979185136E-2</v>
      </c>
      <c r="K1903">
        <f t="shared" si="406"/>
        <v>5.4942946453026109E-2</v>
      </c>
      <c r="L1903">
        <f t="shared" si="407"/>
        <v>3.8241136753246696E-2</v>
      </c>
      <c r="M1903" s="22" t="str">
        <f t="shared" si="419"/>
        <v>OPTIMAL</v>
      </c>
      <c r="O1903">
        <f t="shared" si="408"/>
        <v>4.0073331852324712</v>
      </c>
      <c r="P1903">
        <f t="shared" si="409"/>
        <v>4.677490847567717</v>
      </c>
      <c r="Q1903">
        <f t="shared" si="410"/>
        <v>3.0041963519661206</v>
      </c>
      <c r="R1903">
        <f>(O1903*constantes!$B$4)+(P1903*constantes!$B$5)+(D1903*constantes!$B$6)+(Q1903*constantes!$B$8)+(F1903*constantes!$B$9)</f>
        <v>23.533424375755377</v>
      </c>
      <c r="S1903" s="4">
        <f>(O1903*constantes!$B$4)+(P1903*constantes!$C$5)+(D1903*constantes!$B$6)+(Q1903*constantes!$B$8)+(F1903*constantes!$B$9)</f>
        <v>23.868519820075129</v>
      </c>
      <c r="T1903">
        <f>(O1903*constantes!$D$4)+(P1903*constantes!$D$5)+(D1903*constantes!$D$6)+(Q1903*constantes!$D$8)+(F1903*constantes!$D$9)</f>
        <v>25.597490275314907</v>
      </c>
      <c r="U1903">
        <f>(O1903*constantes!$D$4)+(P1903*constantes!$E$5)+(D1903*constantes!$D$6)+(Q1903*constantes!$D$8)+(F1903*constantes!$D$9)</f>
        <v>25.923792036841231</v>
      </c>
      <c r="V1903" s="5">
        <f t="shared" si="411"/>
        <v>7.8702614708607288E-2</v>
      </c>
      <c r="W1903" s="5">
        <f t="shared" si="412"/>
        <v>0.10828033033288498</v>
      </c>
      <c r="X1903" s="6">
        <f t="shared" si="413"/>
        <v>3.4358394979185136E-2</v>
      </c>
      <c r="Y1903" s="6">
        <f t="shared" si="414"/>
        <v>4.7297156294461518E-2</v>
      </c>
      <c r="AA1903">
        <f>(O1903*constantes!$B$4)+(LN(110)*constantes!$B$5)+(LN(22)*constantes!$B$8)+(F1903*constantes!$B$9)</f>
        <v>23.644920755024344</v>
      </c>
      <c r="AB1903">
        <f t="shared" si="415"/>
        <v>8.7567364830949512E-2</v>
      </c>
      <c r="AC1903">
        <f>(O1903*constantes!$D$4)+(LN(110)*constantes!$D$5)+(LN(22)*constantes!$D$8)+(F1903*constantes!$D$9)</f>
        <v>25.706557790361106</v>
      </c>
      <c r="AD1903" s="7">
        <f t="shared" si="416"/>
        <v>3.8241136753246696E-2</v>
      </c>
      <c r="AF1903">
        <f>(O1903*constantes!$B$4)+(LN(125)*constantes!$B$5)+(LN(22.5)*constantes!$B$8)+(F1903*constantes!$B$9)</f>
        <v>23.899877691778737</v>
      </c>
      <c r="AG1903">
        <f t="shared" si="417"/>
        <v>0.11152976090806932</v>
      </c>
      <c r="AH1903">
        <f>(O1903*constantes!$D$4)+(LN(125)*constantes!$D$5)+(LN(22.5)*constantes!$D$8)+(F1903*constantes!$D$9)</f>
        <v>26.077630806969339</v>
      </c>
      <c r="AI1903">
        <f t="shared" si="418"/>
        <v>5.4942946453026109E-2</v>
      </c>
    </row>
    <row r="1904" spans="1:35" x14ac:dyDescent="0.25">
      <c r="A1904" s="11">
        <v>1903</v>
      </c>
      <c r="B1904">
        <v>0</v>
      </c>
      <c r="C1904">
        <v>42</v>
      </c>
      <c r="D1904">
        <v>1</v>
      </c>
      <c r="E1904">
        <v>0</v>
      </c>
      <c r="F1904">
        <v>0</v>
      </c>
      <c r="G1904">
        <v>126</v>
      </c>
      <c r="H1904">
        <v>22.65</v>
      </c>
      <c r="I1904">
        <f>IF(AND(B1904=1,E1904=0),V1904,IF(AND(B1904=1,E1904=1),W1904,IF(AND(B1904=0,E1904=0),X1904,IF(AND(B1904=0,E1904=1),Y1904,ERROR))))</f>
        <v>5.0370426114716982E-2</v>
      </c>
      <c r="K1904">
        <f t="shared" si="406"/>
        <v>2.676538428771702E-2</v>
      </c>
      <c r="L1904">
        <f t="shared" si="407"/>
        <v>1.8545470669847686E-2</v>
      </c>
      <c r="M1904" s="22" t="str">
        <f t="shared" si="419"/>
        <v>Elevated Risk</v>
      </c>
      <c r="O1904">
        <f t="shared" si="408"/>
        <v>3.7376696182833684</v>
      </c>
      <c r="P1904">
        <f t="shared" si="409"/>
        <v>4.836281906951478</v>
      </c>
      <c r="Q1904">
        <f t="shared" si="410"/>
        <v>3.120159851929043</v>
      </c>
      <c r="R1904">
        <f>(O1904*constantes!$B$4)+(P1904*constantes!$B$5)+(D1904*constantes!$B$6)+(Q1904*constantes!$B$8)+(F1904*constantes!$B$9)</f>
        <v>23.790004980692729</v>
      </c>
      <c r="S1904" s="4">
        <f>(O1904*constantes!$B$4)+(P1904*constantes!$C$5)+(D1904*constantes!$B$6)+(Q1904*constantes!$B$8)+(F1904*constantes!$B$9)</f>
        <v>24.136476216506736</v>
      </c>
      <c r="T1904">
        <f>(O1904*constantes!$D$4)+(P1904*constantes!$D$5)+(D1904*constantes!$D$6)+(Q1904*constantes!$D$8)+(F1904*constantes!$D$9)</f>
        <v>25.988348131403932</v>
      </c>
      <c r="U1904">
        <f>(O1904*constantes!$D$4)+(P1904*constantes!$E$5)+(D1904*constantes!$D$6)+(Q1904*constantes!$D$8)+(F1904*constantes!$D$9)</f>
        <v>26.325727157232869</v>
      </c>
      <c r="V1904" s="5">
        <f t="shared" si="411"/>
        <v>0.10052999235728288</v>
      </c>
      <c r="W1904" s="5">
        <f t="shared" si="412"/>
        <v>0.13913706721905439</v>
      </c>
      <c r="X1904" s="6">
        <f t="shared" si="413"/>
        <v>5.0370426114716982E-2</v>
      </c>
      <c r="Y1904" s="6">
        <f t="shared" si="414"/>
        <v>6.9861939464641476E-2</v>
      </c>
      <c r="AA1904">
        <f>(O1904*constantes!$B$4)+(LN(110)*constantes!$B$5)+(LN(22)*constantes!$B$8)+(F1904*constantes!$B$9)</f>
        <v>22.805468857654464</v>
      </c>
      <c r="AB1904">
        <f t="shared" si="415"/>
        <v>3.8810869283687155E-2</v>
      </c>
      <c r="AC1904">
        <f>(O1904*constantes!$D$4)+(LN(110)*constantes!$D$5)+(LN(22)*constantes!$D$8)+(F1904*constantes!$D$9)</f>
        <v>24.972784348242914</v>
      </c>
      <c r="AD1904" s="7">
        <f t="shared" si="416"/>
        <v>1.8545470669847686E-2</v>
      </c>
      <c r="AF1904">
        <f>(O1904*constantes!$B$4)+(LN(125)*constantes!$B$5)+(LN(22.5)*constantes!$B$8)+(F1904*constantes!$B$9)</f>
        <v>23.060425794408857</v>
      </c>
      <c r="AG1904">
        <f t="shared" si="417"/>
        <v>4.9796912096185753E-2</v>
      </c>
      <c r="AH1904">
        <f>(O1904*constantes!$D$4)+(LN(125)*constantes!$D$5)+(LN(22.5)*constantes!$D$8)+(F1904*constantes!$D$9)</f>
        <v>25.343857364851146</v>
      </c>
      <c r="AI1904">
        <f t="shared" si="418"/>
        <v>2.676538428771702E-2</v>
      </c>
    </row>
    <row r="1905" spans="1:35" x14ac:dyDescent="0.25">
      <c r="A1905" s="11">
        <v>1904</v>
      </c>
      <c r="B1905">
        <v>0</v>
      </c>
      <c r="C1905">
        <v>47</v>
      </c>
      <c r="D1905">
        <v>0</v>
      </c>
      <c r="E1905">
        <v>0</v>
      </c>
      <c r="F1905">
        <v>0</v>
      </c>
      <c r="G1905">
        <v>118</v>
      </c>
      <c r="H1905">
        <v>18.670000000000002</v>
      </c>
      <c r="I1905">
        <f>IF(AND(B1905=1,E1905=0),V1905,IF(AND(B1905=1,E1905=1),W1905,IF(AND(B1905=0,E1905=0),X1905,IF(AND(B1905=0,E1905=1),Y1905,ERROR))))</f>
        <v>2.8078233821838161E-2</v>
      </c>
      <c r="K1905">
        <f t="shared" si="406"/>
        <v>3.6173927347526003E-2</v>
      </c>
      <c r="L1905">
        <f t="shared" si="407"/>
        <v>2.5101986203356352E-2</v>
      </c>
      <c r="M1905" s="22" t="str">
        <f t="shared" si="419"/>
        <v>NORMAL</v>
      </c>
      <c r="O1905">
        <f t="shared" si="408"/>
        <v>3.8501476017100584</v>
      </c>
      <c r="P1905">
        <f t="shared" si="409"/>
        <v>4.7706846244656651</v>
      </c>
      <c r="Q1905">
        <f t="shared" si="410"/>
        <v>2.9269179575536315</v>
      </c>
      <c r="R1905">
        <f>(O1905*constantes!$B$4)+(P1905*constantes!$B$5)+(D1905*constantes!$B$6)+(Q1905*constantes!$B$8)+(F1905*constantes!$B$9)</f>
        <v>23.155729860582902</v>
      </c>
      <c r="S1905" s="4">
        <f>(O1905*constantes!$B$4)+(P1905*constantes!$C$5)+(D1905*constantes!$B$6)+(Q1905*constantes!$B$8)+(F1905*constantes!$B$9)</f>
        <v>23.497501707079621</v>
      </c>
      <c r="T1905">
        <f>(O1905*constantes!$D$4)+(P1905*constantes!$D$5)+(D1905*constantes!$D$6)+(Q1905*constantes!$D$8)+(F1905*constantes!$D$9)</f>
        <v>25.392414427390197</v>
      </c>
      <c r="U1905">
        <f>(O1905*constantes!$D$4)+(P1905*constantes!$E$5)+(D1905*constantes!$D$6)+(Q1905*constantes!$D$8)+(F1905*constantes!$D$9)</f>
        <v>25.725217386792924</v>
      </c>
      <c r="V1905" s="5">
        <f t="shared" si="411"/>
        <v>5.4637806179117177E-2</v>
      </c>
      <c r="W1905" s="5">
        <f t="shared" si="412"/>
        <v>7.6033992114952542E-2</v>
      </c>
      <c r="X1905" s="6">
        <f t="shared" si="413"/>
        <v>2.8078233821838161E-2</v>
      </c>
      <c r="Y1905" s="6">
        <f t="shared" si="414"/>
        <v>3.8947189823310469E-2</v>
      </c>
      <c r="AA1905">
        <f>(O1905*constantes!$B$4)+(LN(110)*constantes!$B$5)+(LN(22)*constantes!$B$8)+(F1905*constantes!$B$9)</f>
        <v>23.155608320942413</v>
      </c>
      <c r="AB1905">
        <f t="shared" si="415"/>
        <v>5.4631350702972536E-2</v>
      </c>
      <c r="AC1905">
        <f>(O1905*constantes!$D$4)+(LN(110)*constantes!$D$5)+(LN(22)*constantes!$D$8)+(F1905*constantes!$D$9)</f>
        <v>25.278844814605776</v>
      </c>
      <c r="AD1905" s="7">
        <f t="shared" si="416"/>
        <v>2.5101986203356352E-2</v>
      </c>
      <c r="AF1905">
        <f>(O1905*constantes!$B$4)+(LN(125)*constantes!$B$5)+(LN(22.5)*constantes!$B$8)+(F1905*constantes!$B$9)</f>
        <v>23.410565257696806</v>
      </c>
      <c r="AG1905">
        <f t="shared" si="417"/>
        <v>6.9930001122808005E-2</v>
      </c>
      <c r="AH1905">
        <f>(O1905*constantes!$D$4)+(LN(125)*constantes!$D$5)+(LN(22.5)*constantes!$D$8)+(F1905*constantes!$D$9)</f>
        <v>25.649917831214008</v>
      </c>
      <c r="AI1905">
        <f t="shared" si="418"/>
        <v>3.6173927347526003E-2</v>
      </c>
    </row>
    <row r="1906" spans="1:35" x14ac:dyDescent="0.25">
      <c r="A1906" s="11">
        <v>1905</v>
      </c>
      <c r="B1906">
        <v>1</v>
      </c>
      <c r="C1906">
        <v>51</v>
      </c>
      <c r="D1906">
        <v>0</v>
      </c>
      <c r="E1906">
        <v>0</v>
      </c>
      <c r="F1906">
        <v>0</v>
      </c>
      <c r="G1906">
        <v>115</v>
      </c>
      <c r="H1906">
        <v>26.69</v>
      </c>
      <c r="I1906">
        <f>IF(AND(B1906=1,E1906=0),V1906,IF(AND(B1906=1,E1906=1),W1906,IF(AND(B1906=0,E1906=0),X1906,IF(AND(B1906=0,E1906=1),Y1906,ERROR))))</f>
        <v>8.7618353159731321E-2</v>
      </c>
      <c r="K1906">
        <f t="shared" si="406"/>
        <v>8.9246869441510945E-2</v>
      </c>
      <c r="L1906">
        <f t="shared" si="407"/>
        <v>6.9883054652788434E-2</v>
      </c>
      <c r="M1906" s="22" t="str">
        <f t="shared" si="419"/>
        <v>NORMAL</v>
      </c>
      <c r="O1906">
        <f t="shared" si="408"/>
        <v>3.9318256327243257</v>
      </c>
      <c r="P1906">
        <f t="shared" si="409"/>
        <v>4.7449321283632502</v>
      </c>
      <c r="Q1906">
        <f t="shared" si="410"/>
        <v>3.2842889634164329</v>
      </c>
      <c r="R1906">
        <f>(O1906*constantes!$B$4)+(P1906*constantes!$B$5)+(D1906*constantes!$B$6)+(Q1906*constantes!$B$8)+(F1906*constantes!$B$9)</f>
        <v>23.645530375857263</v>
      </c>
      <c r="S1906" s="4">
        <f>(O1906*constantes!$B$4)+(P1906*constantes!$C$5)+(D1906*constantes!$B$6)+(Q1906*constantes!$B$8)+(F1906*constantes!$B$9)</f>
        <v>23.985457313533207</v>
      </c>
      <c r="T1906">
        <f>(O1906*constantes!$D$4)+(P1906*constantes!$D$5)+(D1906*constantes!$D$6)+(Q1906*constantes!$D$8)+(F1906*constantes!$D$9)</f>
        <v>25.724932540178102</v>
      </c>
      <c r="U1906">
        <f>(O1906*constantes!$D$4)+(P1906*constantes!$E$5)+(D1906*constantes!$D$6)+(Q1906*constantes!$D$8)+(F1906*constantes!$D$9)</f>
        <v>26.055939005452721</v>
      </c>
      <c r="V1906" s="5">
        <f t="shared" si="411"/>
        <v>8.7618353159731321E-2</v>
      </c>
      <c r="W1906" s="5">
        <f t="shared" si="412"/>
        <v>0.12086774525317678</v>
      </c>
      <c r="X1906" s="6">
        <f t="shared" si="413"/>
        <v>3.8936316235555157E-2</v>
      </c>
      <c r="Y1906" s="6">
        <f t="shared" si="414"/>
        <v>5.3796271471504009E-2</v>
      </c>
      <c r="AA1906">
        <f>(O1906*constantes!$B$4)+(LN(110)*constantes!$B$5)+(LN(22)*constantes!$B$8)+(F1906*constantes!$B$9)</f>
        <v>23.409868764368586</v>
      </c>
      <c r="AB1906">
        <f t="shared" si="415"/>
        <v>6.9883054652788434E-2</v>
      </c>
      <c r="AC1906">
        <f>(O1906*constantes!$D$4)+(LN(110)*constantes!$D$5)+(LN(22)*constantes!$D$8)+(F1906*constantes!$D$9)</f>
        <v>25.50109645445777</v>
      </c>
      <c r="AD1906" s="7">
        <f t="shared" si="416"/>
        <v>3.1250958582138333E-2</v>
      </c>
      <c r="AF1906">
        <f>(O1906*constantes!$B$4)+(LN(125)*constantes!$B$5)+(LN(22.5)*constantes!$B$8)+(F1906*constantes!$B$9)</f>
        <v>23.664825701122982</v>
      </c>
      <c r="AG1906">
        <f t="shared" si="417"/>
        <v>8.9246869441510945E-2</v>
      </c>
      <c r="AH1906">
        <f>(O1906*constantes!$D$4)+(LN(125)*constantes!$D$5)+(LN(22.5)*constantes!$D$8)+(F1906*constantes!$D$9)</f>
        <v>25.872169471066002</v>
      </c>
      <c r="AI1906">
        <f t="shared" si="418"/>
        <v>4.4971857043080821E-2</v>
      </c>
    </row>
    <row r="1907" spans="1:35" x14ac:dyDescent="0.25">
      <c r="A1907" s="11">
        <v>1906</v>
      </c>
      <c r="B1907">
        <v>1</v>
      </c>
      <c r="C1907">
        <v>62</v>
      </c>
      <c r="D1907">
        <v>1</v>
      </c>
      <c r="E1907">
        <v>0</v>
      </c>
      <c r="F1907">
        <v>0</v>
      </c>
      <c r="G1907">
        <v>108</v>
      </c>
      <c r="H1907">
        <v>20.87</v>
      </c>
      <c r="I1907">
        <f>IF(AND(B1907=1,E1907=0),V1907,IF(AND(B1907=1,E1907=1),W1907,IF(AND(B1907=0,E1907=0),X1907,IF(AND(B1907=0,E1907=1),Y1907,ERROR))))</f>
        <v>0.22179231740754424</v>
      </c>
      <c r="K1907">
        <f t="shared" si="406"/>
        <v>0.15777159470264646</v>
      </c>
      <c r="L1907">
        <f t="shared" si="407"/>
        <v>0.12458920296857934</v>
      </c>
      <c r="M1907" s="22" t="str">
        <f t="shared" si="419"/>
        <v>Elevated Risk</v>
      </c>
      <c r="O1907">
        <f t="shared" si="408"/>
        <v>4.1271343850450917</v>
      </c>
      <c r="P1907">
        <f t="shared" si="409"/>
        <v>4.6821312271242199</v>
      </c>
      <c r="Q1907">
        <f t="shared" si="410"/>
        <v>3.0383127210891092</v>
      </c>
      <c r="R1907">
        <f>(O1907*constantes!$B$4)+(P1907*constantes!$B$5)+(D1907*constantes!$B$6)+(Q1907*constantes!$B$8)+(F1907*constantes!$B$9)</f>
        <v>24.651545427981382</v>
      </c>
      <c r="S1907" s="4">
        <f>(O1907*constantes!$B$4)+(P1907*constantes!$C$5)+(D1907*constantes!$B$6)+(Q1907*constantes!$B$8)+(F1907*constantes!$B$9)</f>
        <v>24.986973309092562</v>
      </c>
      <c r="T1907">
        <f>(O1907*constantes!$D$4)+(P1907*constantes!$D$5)+(D1907*constantes!$D$6)+(Q1907*constantes!$D$8)+(F1907*constantes!$D$9)</f>
        <v>26.572652689861446</v>
      </c>
      <c r="U1907">
        <f>(O1907*constantes!$D$4)+(P1907*constantes!$E$5)+(D1907*constantes!$D$6)+(Q1907*constantes!$D$8)+(F1907*constantes!$D$9)</f>
        <v>26.899278164265631</v>
      </c>
      <c r="V1907" s="5">
        <f t="shared" si="411"/>
        <v>0.22179231740754424</v>
      </c>
      <c r="W1907" s="5">
        <f t="shared" si="412"/>
        <v>0.2958051163532095</v>
      </c>
      <c r="X1907" s="6">
        <f t="shared" si="413"/>
        <v>8.8539070744400372E-2</v>
      </c>
      <c r="Y1907" s="6">
        <f t="shared" si="414"/>
        <v>0.12060177302595354</v>
      </c>
      <c r="AA1907">
        <f>(O1907*constantes!$B$4)+(LN(110)*constantes!$B$5)+(LN(22)*constantes!$B$8)+(F1907*constantes!$B$9)</f>
        <v>24.017857097993041</v>
      </c>
      <c r="AB1907">
        <f t="shared" si="415"/>
        <v>0.12458920296857934</v>
      </c>
      <c r="AC1907">
        <f>(O1907*constantes!$D$4)+(LN(110)*constantes!$D$5)+(LN(22)*constantes!$D$8)+(F1907*constantes!$D$9)</f>
        <v>26.032545241135235</v>
      </c>
      <c r="AD1907" s="7">
        <f t="shared" si="416"/>
        <v>5.2585681787711391E-2</v>
      </c>
      <c r="AF1907">
        <f>(O1907*constantes!$B$4)+(LN(125)*constantes!$B$5)+(LN(22.5)*constantes!$B$8)+(F1907*constantes!$B$9)</f>
        <v>24.27281403474743</v>
      </c>
      <c r="AG1907">
        <f t="shared" si="417"/>
        <v>0.15777159470264646</v>
      </c>
      <c r="AH1907">
        <f>(O1907*constantes!$D$4)+(LN(125)*constantes!$D$5)+(LN(22.5)*constantes!$D$8)+(F1907*constantes!$D$9)</f>
        <v>26.403618257743467</v>
      </c>
      <c r="AI1907">
        <f t="shared" si="418"/>
        <v>7.5302674960658122E-2</v>
      </c>
    </row>
    <row r="1908" spans="1:35" x14ac:dyDescent="0.25">
      <c r="A1908" s="11">
        <v>1907</v>
      </c>
      <c r="B1908">
        <v>1</v>
      </c>
      <c r="C1908">
        <v>40</v>
      </c>
      <c r="D1908">
        <v>1</v>
      </c>
      <c r="E1908">
        <v>0</v>
      </c>
      <c r="F1908">
        <v>0</v>
      </c>
      <c r="G1908">
        <v>120</v>
      </c>
      <c r="H1908">
        <v>22.98</v>
      </c>
      <c r="I1908">
        <f>IF(AND(B1908=1,E1908=0),V1908,IF(AND(B1908=1,E1908=1),W1908,IF(AND(B1908=0,E1908=0),X1908,IF(AND(B1908=0,E1908=1),Y1908,ERROR))))</f>
        <v>8.0663166341345183E-2</v>
      </c>
      <c r="K1908">
        <f t="shared" si="406"/>
        <v>4.2933030992125865E-2</v>
      </c>
      <c r="L1908">
        <f t="shared" si="407"/>
        <v>3.3434567241904078E-2</v>
      </c>
      <c r="M1908" s="22" t="str">
        <f t="shared" si="419"/>
        <v>Elevated Risk</v>
      </c>
      <c r="O1908">
        <f t="shared" si="408"/>
        <v>3.6888794541139363</v>
      </c>
      <c r="P1908">
        <f t="shared" si="409"/>
        <v>4.7874917427820458</v>
      </c>
      <c r="Q1908">
        <f t="shared" si="410"/>
        <v>3.1346242724206097</v>
      </c>
      <c r="R1908">
        <f>(O1908*constantes!$B$4)+(P1908*constantes!$B$5)+(D1908*constantes!$B$6)+(Q1908*constantes!$B$8)+(F1908*constantes!$B$9)</f>
        <v>23.559080452125524</v>
      </c>
      <c r="S1908" s="4">
        <f>(O1908*constantes!$B$4)+(P1908*constantes!$C$5)+(D1908*constantes!$B$6)+(Q1908*constantes!$B$8)+(F1908*constantes!$B$9)</f>
        <v>23.902056360578431</v>
      </c>
      <c r="T1908">
        <f>(O1908*constantes!$D$4)+(P1908*constantes!$D$5)+(D1908*constantes!$D$6)+(Q1908*constantes!$D$8)+(F1908*constantes!$D$9)</f>
        <v>25.725739273669891</v>
      </c>
      <c r="U1908">
        <f>(O1908*constantes!$D$4)+(P1908*constantes!$E$5)+(D1908*constantes!$D$6)+(Q1908*constantes!$D$8)+(F1908*constantes!$D$9)</f>
        <v>26.059714697646367</v>
      </c>
      <c r="V1908" s="5">
        <f t="shared" si="411"/>
        <v>8.0663166341345183E-2</v>
      </c>
      <c r="W1908" s="5">
        <f t="shared" si="412"/>
        <v>0.11175888332425565</v>
      </c>
      <c r="X1908" s="6">
        <f t="shared" si="413"/>
        <v>3.8967119782120752E-2</v>
      </c>
      <c r="Y1908" s="6">
        <f t="shared" si="414"/>
        <v>5.3994178159854966E-2</v>
      </c>
      <c r="AA1908">
        <f>(O1908*constantes!$B$4)+(LN(110)*constantes!$B$5)+(LN(22)*constantes!$B$8)+(F1908*constantes!$B$9)</f>
        <v>22.653587028201589</v>
      </c>
      <c r="AB1908">
        <f t="shared" si="415"/>
        <v>3.3434567241904078E-2</v>
      </c>
      <c r="AC1908">
        <f>(O1908*constantes!$D$4)+(LN(110)*constantes!$D$5)+(LN(22)*constantes!$D$8)+(F1908*constantes!$D$9)</f>
        <v>24.840022896226397</v>
      </c>
      <c r="AD1908" s="7">
        <f t="shared" si="416"/>
        <v>1.6258639030403699E-2</v>
      </c>
      <c r="AF1908">
        <f>(O1908*constantes!$B$4)+(LN(125)*constantes!$B$5)+(LN(22.5)*constantes!$B$8)+(F1908*constantes!$B$9)</f>
        <v>22.908543964955982</v>
      </c>
      <c r="AG1908">
        <f t="shared" si="417"/>
        <v>4.2933030992125865E-2</v>
      </c>
      <c r="AH1908">
        <f>(O1908*constantes!$D$4)+(LN(125)*constantes!$D$5)+(LN(22.5)*constantes!$D$8)+(F1908*constantes!$D$9)</f>
        <v>25.211095912834629</v>
      </c>
      <c r="AI1908">
        <f t="shared" si="418"/>
        <v>2.3477142937900042E-2</v>
      </c>
    </row>
    <row r="1909" spans="1:35" x14ac:dyDescent="0.25">
      <c r="A1909" s="11">
        <v>1908</v>
      </c>
      <c r="B1909">
        <v>1</v>
      </c>
      <c r="C1909">
        <v>37</v>
      </c>
      <c r="D1909">
        <v>1</v>
      </c>
      <c r="E1909">
        <v>0</v>
      </c>
      <c r="F1909">
        <v>0</v>
      </c>
      <c r="G1909">
        <v>111.5</v>
      </c>
      <c r="H1909">
        <v>26.48</v>
      </c>
      <c r="I1909">
        <f>IF(AND(B1909=1,E1909=0),V1909,IF(AND(B1909=1,E1909=1),W1909,IF(AND(B1909=0,E1909=0),X1909,IF(AND(B1909=0,E1909=1),Y1909,ERROR))))</f>
        <v>6.2390290075841626E-2</v>
      </c>
      <c r="K1909">
        <f t="shared" si="406"/>
        <v>3.3840132302612846E-2</v>
      </c>
      <c r="L1909">
        <f t="shared" si="407"/>
        <v>2.6325671515684657E-2</v>
      </c>
      <c r="M1909" s="22" t="str">
        <f t="shared" si="419"/>
        <v>Elevated Risk</v>
      </c>
      <c r="O1909">
        <f t="shared" si="408"/>
        <v>3.6109179126442243</v>
      </c>
      <c r="P1909">
        <f t="shared" si="409"/>
        <v>4.7140245909001735</v>
      </c>
      <c r="Q1909">
        <f t="shared" si="410"/>
        <v>3.2763897310688073</v>
      </c>
      <c r="R1909">
        <f>(O1909*constantes!$B$4)+(P1909*constantes!$B$5)+(D1909*constantes!$B$6)+(Q1909*constantes!$B$8)+(F1909*constantes!$B$9)</f>
        <v>23.292489250531482</v>
      </c>
      <c r="S1909" s="4">
        <f>(O1909*constantes!$B$4)+(P1909*constantes!$C$5)+(D1909*constantes!$B$6)+(Q1909*constantes!$B$8)+(F1909*constantes!$B$9)</f>
        <v>23.630201972223567</v>
      </c>
      <c r="T1909">
        <f>(O1909*constantes!$D$4)+(P1909*constantes!$D$5)+(D1909*constantes!$D$6)+(Q1909*constantes!$D$8)+(F1909*constantes!$D$9)</f>
        <v>25.379421566556754</v>
      </c>
      <c r="U1909">
        <f>(O1909*constantes!$D$4)+(P1909*constantes!$E$5)+(D1909*constantes!$D$6)+(Q1909*constantes!$D$8)+(F1909*constantes!$D$9)</f>
        <v>25.708271922017953</v>
      </c>
      <c r="V1909" s="5">
        <f t="shared" si="411"/>
        <v>6.2390290075841626E-2</v>
      </c>
      <c r="W1909" s="5">
        <f t="shared" si="412"/>
        <v>8.634483015217731E-2</v>
      </c>
      <c r="X1909" s="6">
        <f t="shared" si="413"/>
        <v>2.7720848200380122E-2</v>
      </c>
      <c r="Y1909" s="6">
        <f t="shared" si="414"/>
        <v>3.8305470419710774E-2</v>
      </c>
      <c r="AA1909">
        <f>(O1909*constantes!$B$4)+(LN(110)*constantes!$B$5)+(LN(22)*constantes!$B$8)+(F1909*constantes!$B$9)</f>
        <v>22.410895868068035</v>
      </c>
      <c r="AB1909">
        <f t="shared" si="415"/>
        <v>2.6325671515684657E-2</v>
      </c>
      <c r="AC1909">
        <f>(O1909*constantes!$D$4)+(LN(110)*constantes!$D$5)+(LN(22)*constantes!$D$8)+(F1909*constantes!$D$9)</f>
        <v>24.627884084579406</v>
      </c>
      <c r="AD1909" s="7">
        <f t="shared" si="416"/>
        <v>1.3171407582175831E-2</v>
      </c>
      <c r="AF1909">
        <f>(O1909*constantes!$B$4)+(LN(125)*constantes!$B$5)+(LN(22.5)*constantes!$B$8)+(F1909*constantes!$B$9)</f>
        <v>22.665852804822428</v>
      </c>
      <c r="AG1909">
        <f t="shared" si="417"/>
        <v>3.3840132302612846E-2</v>
      </c>
      <c r="AH1909">
        <f>(O1909*constantes!$D$4)+(LN(125)*constantes!$D$5)+(LN(22.5)*constantes!$D$8)+(F1909*constantes!$D$9)</f>
        <v>24.998957101187639</v>
      </c>
      <c r="AI1909">
        <f t="shared" si="418"/>
        <v>1.903255478119692E-2</v>
      </c>
    </row>
    <row r="1910" spans="1:35" x14ac:dyDescent="0.25">
      <c r="A1910" s="11">
        <v>1909</v>
      </c>
      <c r="B1910">
        <v>1</v>
      </c>
      <c r="C1910">
        <v>58</v>
      </c>
      <c r="D1910">
        <v>1</v>
      </c>
      <c r="E1910">
        <v>0</v>
      </c>
      <c r="F1910">
        <v>0</v>
      </c>
      <c r="G1910">
        <v>127.5</v>
      </c>
      <c r="H1910">
        <v>25.62</v>
      </c>
      <c r="I1910">
        <f>IF(AND(B1910=1,E1910=0),V1910,IF(AND(B1910=1,E1910=1),W1910,IF(AND(B1910=0,E1910=0),X1910,IF(AND(B1910=0,E1910=1),Y1910,ERROR))))</f>
        <v>0.27830784659354513</v>
      </c>
      <c r="K1910">
        <f t="shared" si="406"/>
        <v>0.1302191222428678</v>
      </c>
      <c r="L1910">
        <f t="shared" si="407"/>
        <v>0.10247681663833785</v>
      </c>
      <c r="M1910" s="22" t="str">
        <f t="shared" si="419"/>
        <v>Elevated Risk</v>
      </c>
      <c r="O1910">
        <f t="shared" si="408"/>
        <v>4.0604430105464191</v>
      </c>
      <c r="P1910">
        <f t="shared" si="409"/>
        <v>4.8481163645984813</v>
      </c>
      <c r="Q1910">
        <f t="shared" si="410"/>
        <v>3.2433732964685884</v>
      </c>
      <c r="R1910">
        <f>(O1910*constantes!$B$4)+(P1910*constantes!$B$5)+(D1910*constantes!$B$6)+(Q1910*constantes!$B$8)+(F1910*constantes!$B$9)</f>
        <v>24.914419427991334</v>
      </c>
      <c r="S1910" s="4">
        <f>(O1910*constantes!$B$4)+(P1910*constantes!$C$5)+(D1910*constantes!$B$6)+(Q1910*constantes!$B$8)+(F1910*constantes!$B$9)</f>
        <v>25.26173848435117</v>
      </c>
      <c r="T1910">
        <f>(O1910*constantes!$D$4)+(P1910*constantes!$D$5)+(D1910*constantes!$D$6)+(Q1910*constantes!$D$8)+(F1910*constantes!$D$9)</f>
        <v>26.962919263669828</v>
      </c>
      <c r="U1910">
        <f>(O1910*constantes!$D$4)+(P1910*constantes!$E$5)+(D1910*constantes!$D$6)+(Q1910*constantes!$D$8)+(F1910*constantes!$D$9)</f>
        <v>27.30112386126422</v>
      </c>
      <c r="V1910" s="5">
        <f t="shared" si="411"/>
        <v>0.27830784659354513</v>
      </c>
      <c r="W1910" s="5">
        <f t="shared" si="412"/>
        <v>0.36972502177012079</v>
      </c>
      <c r="X1910" s="6">
        <f t="shared" si="413"/>
        <v>0.12799689955984594</v>
      </c>
      <c r="Y1910" s="6">
        <f t="shared" si="414"/>
        <v>0.17475889151011448</v>
      </c>
      <c r="AA1910">
        <f>(O1910*constantes!$B$4)+(LN(110)*constantes!$B$5)+(LN(22)*constantes!$B$8)+(F1910*constantes!$B$9)</f>
        <v>23.81024951683365</v>
      </c>
      <c r="AB1910">
        <f t="shared" si="415"/>
        <v>0.10247681663833785</v>
      </c>
      <c r="AC1910">
        <f>(O1910*constantes!$D$4)+(LN(110)*constantes!$D$5)+(LN(22)*constantes!$D$8)+(F1910*constantes!$D$9)</f>
        <v>25.851073342728132</v>
      </c>
      <c r="AD1910" s="7">
        <f t="shared" si="416"/>
        <v>4.4054054961770062E-2</v>
      </c>
      <c r="AF1910">
        <f>(O1910*constantes!$B$4)+(LN(125)*constantes!$B$5)+(LN(22.5)*constantes!$B$8)+(F1910*constantes!$B$9)</f>
        <v>24.065206453588043</v>
      </c>
      <c r="AG1910">
        <f t="shared" si="417"/>
        <v>0.1302191222428678</v>
      </c>
      <c r="AH1910">
        <f>(O1910*constantes!$D$4)+(LN(125)*constantes!$D$5)+(LN(22.5)*constantes!$D$8)+(F1910*constantes!$D$9)</f>
        <v>26.222146359336364</v>
      </c>
      <c r="AI1910">
        <f t="shared" si="418"/>
        <v>6.3209991046805025E-2</v>
      </c>
    </row>
    <row r="1911" spans="1:35" x14ac:dyDescent="0.25">
      <c r="A1911" s="11">
        <v>1910</v>
      </c>
      <c r="B1911">
        <v>1</v>
      </c>
      <c r="C1911">
        <v>51</v>
      </c>
      <c r="D1911">
        <v>0</v>
      </c>
      <c r="E1911">
        <v>0</v>
      </c>
      <c r="F1911">
        <v>0</v>
      </c>
      <c r="G1911">
        <v>147</v>
      </c>
      <c r="H1911">
        <v>28.59</v>
      </c>
      <c r="I1911">
        <f>IF(AND(B1911=1,E1911=0),V1911,IF(AND(B1911=1,E1911=1),W1911,IF(AND(B1911=0,E1911=0),X1911,IF(AND(B1911=0,E1911=1),Y1911,ERROR))))</f>
        <v>0.14160672361774318</v>
      </c>
      <c r="K1911">
        <f t="shared" si="406"/>
        <v>8.9246869441510945E-2</v>
      </c>
      <c r="L1911">
        <f t="shared" si="407"/>
        <v>6.9883054652788434E-2</v>
      </c>
      <c r="M1911" s="22" t="str">
        <f t="shared" si="419"/>
        <v>Elevated Risk</v>
      </c>
      <c r="O1911">
        <f t="shared" si="408"/>
        <v>3.9318256327243257</v>
      </c>
      <c r="P1911">
        <f t="shared" si="409"/>
        <v>4.990432586778736</v>
      </c>
      <c r="Q1911">
        <f t="shared" si="410"/>
        <v>3.3530570063342204</v>
      </c>
      <c r="R1911">
        <f>(O1911*constantes!$B$4)+(P1911*constantes!$B$5)+(D1911*constantes!$B$6)+(Q1911*constantes!$B$8)+(F1911*constantes!$B$9)</f>
        <v>24.155470607638595</v>
      </c>
      <c r="S1911" s="4">
        <f>(O1911*constantes!$B$4)+(P1911*constantes!$C$5)+(D1911*constantes!$B$6)+(Q1911*constantes!$B$8)+(F1911*constantes!$B$9)</f>
        <v>24.512985198155423</v>
      </c>
      <c r="T1911">
        <f>(O1911*constantes!$D$4)+(P1911*constantes!$D$5)+(D1911*constantes!$D$6)+(Q1911*constantes!$D$8)+(F1911*constantes!$D$9)</f>
        <v>26.450660896601324</v>
      </c>
      <c r="U1911">
        <f>(O1911*constantes!$D$4)+(P1911*constantes!$E$5)+(D1911*constantes!$D$6)+(Q1911*constantes!$D$8)+(F1911*constantes!$D$9)</f>
        <v>26.79879347385501</v>
      </c>
      <c r="V1911" s="5">
        <f t="shared" si="411"/>
        <v>0.14160672361774318</v>
      </c>
      <c r="W1911" s="5">
        <f t="shared" si="412"/>
        <v>0.19612860156781453</v>
      </c>
      <c r="X1911" s="6">
        <f t="shared" si="413"/>
        <v>7.8783062565261575E-2</v>
      </c>
      <c r="Y1911" s="6">
        <f t="shared" si="414"/>
        <v>0.10973048603934377</v>
      </c>
      <c r="AA1911">
        <f>(O1911*constantes!$B$4)+(LN(110)*constantes!$B$5)+(LN(22)*constantes!$B$8)+(F1911*constantes!$B$9)</f>
        <v>23.409868764368586</v>
      </c>
      <c r="AB1911">
        <f t="shared" si="415"/>
        <v>6.9883054652788434E-2</v>
      </c>
      <c r="AC1911">
        <f>(O1911*constantes!$D$4)+(LN(110)*constantes!$D$5)+(LN(22)*constantes!$D$8)+(F1911*constantes!$D$9)</f>
        <v>25.50109645445777</v>
      </c>
      <c r="AD1911" s="7">
        <f t="shared" si="416"/>
        <v>3.1250958582138333E-2</v>
      </c>
      <c r="AF1911">
        <f>(O1911*constantes!$B$4)+(LN(125)*constantes!$B$5)+(LN(22.5)*constantes!$B$8)+(F1911*constantes!$B$9)</f>
        <v>23.664825701122982</v>
      </c>
      <c r="AG1911">
        <f t="shared" si="417"/>
        <v>8.9246869441510945E-2</v>
      </c>
      <c r="AH1911">
        <f>(O1911*constantes!$D$4)+(LN(125)*constantes!$D$5)+(LN(22.5)*constantes!$D$8)+(F1911*constantes!$D$9)</f>
        <v>25.872169471066002</v>
      </c>
      <c r="AI1911">
        <f t="shared" si="418"/>
        <v>4.4971857043080821E-2</v>
      </c>
    </row>
    <row r="1912" spans="1:35" x14ac:dyDescent="0.25">
      <c r="A1912" s="11">
        <v>1911</v>
      </c>
      <c r="B1912">
        <v>0</v>
      </c>
      <c r="C1912">
        <v>48</v>
      </c>
      <c r="D1912">
        <v>1</v>
      </c>
      <c r="E1912">
        <v>1</v>
      </c>
      <c r="F1912">
        <v>0</v>
      </c>
      <c r="G1912">
        <v>170</v>
      </c>
      <c r="H1912">
        <v>26.03</v>
      </c>
      <c r="I1912">
        <f>IF(AND(B1912=1,E1912=0),V1912,IF(AND(B1912=1,E1912=1),W1912,IF(AND(B1912=0,E1912=0),X1912,IF(AND(B1912=0,E1912=1),Y1912,ERROR))))</f>
        <v>0.23292603887209218</v>
      </c>
      <c r="K1912">
        <f t="shared" si="406"/>
        <v>3.8265438641588045E-2</v>
      </c>
      <c r="L1912">
        <f t="shared" si="407"/>
        <v>2.6562184906686825E-2</v>
      </c>
      <c r="M1912" s="22" t="str">
        <f t="shared" si="419"/>
        <v>Elevated Risk</v>
      </c>
      <c r="O1912">
        <f t="shared" si="408"/>
        <v>3.8712010109078911</v>
      </c>
      <c r="P1912">
        <f t="shared" si="409"/>
        <v>5.1357984370502621</v>
      </c>
      <c r="Q1912">
        <f t="shared" si="410"/>
        <v>3.259249719006474</v>
      </c>
      <c r="R1912">
        <f>(O1912*constantes!$B$4)+(P1912*constantes!$B$5)+(D1912*constantes!$B$6)+(Q1912*constantes!$B$8)+(F1912*constantes!$B$9)</f>
        <v>24.871576263255793</v>
      </c>
      <c r="S1912" s="4">
        <f>(O1912*constantes!$B$4)+(P1912*constantes!$C$5)+(D1912*constantes!$B$6)+(Q1912*constantes!$B$8)+(F1912*constantes!$B$9)</f>
        <v>25.239504863286072</v>
      </c>
      <c r="T1912">
        <f>(O1912*constantes!$D$4)+(P1912*constantes!$D$5)+(D1912*constantes!$D$6)+(Q1912*constantes!$D$8)+(F1912*constantes!$D$9)</f>
        <v>27.26531913515625</v>
      </c>
      <c r="U1912">
        <f>(O1912*constantes!$D$4)+(P1912*constantes!$E$5)+(D1912*constantes!$D$6)+(Q1912*constantes!$D$8)+(F1912*constantes!$D$9)</f>
        <v>27.623592434124877</v>
      </c>
      <c r="V1912" s="5">
        <f t="shared" si="411"/>
        <v>0.26836837534313263</v>
      </c>
      <c r="W1912" s="5">
        <f t="shared" si="412"/>
        <v>0.36329530214294914</v>
      </c>
      <c r="X1912" s="6">
        <f t="shared" si="413"/>
        <v>0.1691649393732495</v>
      </c>
      <c r="Y1912" s="6">
        <f t="shared" si="414"/>
        <v>0.23292603887209218</v>
      </c>
      <c r="AA1912">
        <f>(O1912*constantes!$B$4)+(LN(110)*constantes!$B$5)+(LN(22)*constantes!$B$8)+(F1912*constantes!$B$9)</f>
        <v>23.221146741638901</v>
      </c>
      <c r="AB1912">
        <f t="shared" si="415"/>
        <v>5.8221930281009082E-2</v>
      </c>
      <c r="AC1912">
        <f>(O1912*constantes!$D$4)+(LN(110)*constantes!$D$5)+(LN(22)*constantes!$D$8)+(F1912*constantes!$D$9)</f>
        <v>25.336132614771724</v>
      </c>
      <c r="AD1912" s="7">
        <f t="shared" si="416"/>
        <v>2.6562184906686825E-2</v>
      </c>
      <c r="AF1912">
        <f>(O1912*constantes!$B$4)+(LN(125)*constantes!$B$5)+(LN(22.5)*constantes!$B$8)+(F1912*constantes!$B$9)</f>
        <v>23.47610367839329</v>
      </c>
      <c r="AG1912">
        <f t="shared" si="417"/>
        <v>7.448581103683527E-2</v>
      </c>
      <c r="AH1912">
        <f>(O1912*constantes!$D$4)+(LN(125)*constantes!$D$5)+(LN(22.5)*constantes!$D$8)+(F1912*constantes!$D$9)</f>
        <v>25.707205631379956</v>
      </c>
      <c r="AI1912">
        <f t="shared" si="418"/>
        <v>3.8265438641588045E-2</v>
      </c>
    </row>
    <row r="1913" spans="1:35" x14ac:dyDescent="0.25">
      <c r="A1913" s="11">
        <v>1912</v>
      </c>
      <c r="B1913">
        <v>1</v>
      </c>
      <c r="C1913">
        <v>51</v>
      </c>
      <c r="D1913">
        <v>1</v>
      </c>
      <c r="E1913">
        <v>0</v>
      </c>
      <c r="F1913">
        <v>0</v>
      </c>
      <c r="G1913">
        <v>130</v>
      </c>
      <c r="H1913">
        <v>28.76</v>
      </c>
      <c r="I1913">
        <f>IF(AND(B1913=1,E1913=0),V1913,IF(AND(B1913=1,E1913=1),W1913,IF(AND(B1913=0,E1913=0),X1913,IF(AND(B1913=0,E1913=1),Y1913,ERROR))))</f>
        <v>0.21988095571259325</v>
      </c>
      <c r="K1913">
        <f t="shared" si="406"/>
        <v>8.9246869441510945E-2</v>
      </c>
      <c r="L1913">
        <f t="shared" si="407"/>
        <v>6.9883054652788434E-2</v>
      </c>
      <c r="M1913" s="22" t="str">
        <f t="shared" si="419"/>
        <v>Elevated Risk</v>
      </c>
      <c r="O1913">
        <f t="shared" si="408"/>
        <v>3.9318256327243257</v>
      </c>
      <c r="P1913">
        <f t="shared" si="409"/>
        <v>4.8675344504555822</v>
      </c>
      <c r="Q1913">
        <f t="shared" si="410"/>
        <v>3.358985532852846</v>
      </c>
      <c r="R1913">
        <f>(O1913*constantes!$B$4)+(P1913*constantes!$B$5)+(D1913*constantes!$B$6)+(Q1913*constantes!$B$8)+(F1913*constantes!$B$9)</f>
        <v>24.641714690876412</v>
      </c>
      <c r="S1913" s="4">
        <f>(O1913*constantes!$B$4)+(P1913*constantes!$C$5)+(D1913*constantes!$B$6)+(Q1913*constantes!$B$8)+(F1913*constantes!$B$9)</f>
        <v>24.990424858907051</v>
      </c>
      <c r="T1913">
        <f>(O1913*constantes!$D$4)+(P1913*constantes!$D$5)+(D1913*constantes!$D$6)+(Q1913*constantes!$D$8)+(F1913*constantes!$D$9)</f>
        <v>26.726670459139211</v>
      </c>
      <c r="U1913">
        <f>(O1913*constantes!$D$4)+(P1913*constantes!$E$5)+(D1913*constantes!$D$6)+(Q1913*constantes!$D$8)+(F1913*constantes!$D$9)</f>
        <v>27.066229662402989</v>
      </c>
      <c r="V1913" s="5">
        <f t="shared" si="411"/>
        <v>0.21988095571259325</v>
      </c>
      <c r="W1913" s="5">
        <f t="shared" si="412"/>
        <v>0.29665847065536866</v>
      </c>
      <c r="X1913" s="6">
        <f t="shared" si="413"/>
        <v>0.10250099507851196</v>
      </c>
      <c r="Y1913" s="6">
        <f t="shared" si="414"/>
        <v>0.14089889655645149</v>
      </c>
      <c r="AA1913">
        <f>(O1913*constantes!$B$4)+(LN(110)*constantes!$B$5)+(LN(22)*constantes!$B$8)+(F1913*constantes!$B$9)</f>
        <v>23.409868764368586</v>
      </c>
      <c r="AB1913">
        <f t="shared" si="415"/>
        <v>6.9883054652788434E-2</v>
      </c>
      <c r="AC1913">
        <f>(O1913*constantes!$D$4)+(LN(110)*constantes!$D$5)+(LN(22)*constantes!$D$8)+(F1913*constantes!$D$9)</f>
        <v>25.50109645445777</v>
      </c>
      <c r="AD1913" s="7">
        <f t="shared" si="416"/>
        <v>3.1250958582138333E-2</v>
      </c>
      <c r="AF1913">
        <f>(O1913*constantes!$B$4)+(LN(125)*constantes!$B$5)+(LN(22.5)*constantes!$B$8)+(F1913*constantes!$B$9)</f>
        <v>23.664825701122982</v>
      </c>
      <c r="AG1913">
        <f t="shared" si="417"/>
        <v>8.9246869441510945E-2</v>
      </c>
      <c r="AH1913">
        <f>(O1913*constantes!$D$4)+(LN(125)*constantes!$D$5)+(LN(22.5)*constantes!$D$8)+(F1913*constantes!$D$9)</f>
        <v>25.872169471066002</v>
      </c>
      <c r="AI1913">
        <f t="shared" si="418"/>
        <v>4.4971857043080821E-2</v>
      </c>
    </row>
    <row r="1914" spans="1:35" x14ac:dyDescent="0.25">
      <c r="A1914" s="11">
        <v>1913</v>
      </c>
      <c r="B1914">
        <v>0</v>
      </c>
      <c r="C1914">
        <v>52</v>
      </c>
      <c r="D1914">
        <v>0</v>
      </c>
      <c r="E1914">
        <v>0</v>
      </c>
      <c r="F1914">
        <v>0</v>
      </c>
      <c r="G1914">
        <v>132</v>
      </c>
      <c r="H1914">
        <v>26.06</v>
      </c>
      <c r="I1914">
        <f>IF(AND(B1914=1,E1914=0),V1914,IF(AND(B1914=1,E1914=1),W1914,IF(AND(B1914=0,E1914=0),X1914,IF(AND(B1914=0,E1914=1),Y1914,ERROR))))</f>
        <v>5.9135796143759634E-2</v>
      </c>
      <c r="K1914">
        <f t="shared" ref="K1914:K1976" si="420">IF(B1914=1,AG1914,AI1914)</f>
        <v>4.7353292556453264E-2</v>
      </c>
      <c r="L1914">
        <f t="shared" ref="L1914:L1976" si="421">IF(B1914=1,AB1914,AD1914)</f>
        <v>3.291838619478793E-2</v>
      </c>
      <c r="M1914" s="22" t="str">
        <f t="shared" si="419"/>
        <v>Elevated Risk</v>
      </c>
      <c r="O1914">
        <f t="shared" ref="O1914:O1976" si="422">LN(C1914)</f>
        <v>3.9512437185814275</v>
      </c>
      <c r="P1914">
        <f t="shared" ref="P1914:P1976" si="423">LN(G1914)</f>
        <v>4.8828019225863706</v>
      </c>
      <c r="Q1914">
        <f t="shared" ref="Q1914:Q1976" si="424">LN(H1914)</f>
        <v>3.2604015716966992</v>
      </c>
      <c r="R1914">
        <f>(O1914*constantes!$B$4)+(P1914*constantes!$B$5)+(D1914*constantes!$B$6)+(Q1914*constantes!$B$8)+(F1914*constantes!$B$9)</f>
        <v>23.942800390740761</v>
      </c>
      <c r="S1914" s="4">
        <f>(O1914*constantes!$B$4)+(P1914*constantes!$C$5)+(D1914*constantes!$B$6)+(Q1914*constantes!$B$8)+(F1914*constantes!$B$9)</f>
        <v>24.292604320474847</v>
      </c>
      <c r="T1914">
        <f>(O1914*constantes!$D$4)+(P1914*constantes!$D$5)+(D1914*constantes!$D$6)+(Q1914*constantes!$D$8)+(F1914*constantes!$D$9)</f>
        <v>26.153373404912728</v>
      </c>
      <c r="U1914">
        <f>(O1914*constantes!$D$4)+(P1914*constantes!$E$5)+(D1914*constantes!$D$6)+(Q1914*constantes!$D$8)+(F1914*constantes!$D$9)</f>
        <v>26.493997667032353</v>
      </c>
      <c r="V1914" s="5">
        <f t="shared" ref="V1914:V1976" si="425">1-POWER(0.88431,EXP(R1914-23.9388))</f>
        <v>0.11612570139892797</v>
      </c>
      <c r="W1914" s="5">
        <f t="shared" ref="W1914:W1976" si="426">1-POWER(0.88431,EXP(S1914-23.9388))</f>
        <v>0.16065710034540903</v>
      </c>
      <c r="X1914" s="6">
        <f t="shared" ref="X1914:X1976" si="427">1-POWER(0.94833,EXP(T1914-26.0145))</f>
        <v>5.9135796143759634E-2</v>
      </c>
      <c r="Y1914" s="6">
        <f t="shared" ref="Y1914:Y1976" si="428">1-POWER(0.94833,EXP(U1914-26.0145))</f>
        <v>8.2125043755524429E-2</v>
      </c>
      <c r="AA1914">
        <f>(O1914*constantes!$B$4)+(LN(110)*constantes!$B$5)+(LN(22)*constantes!$B$8)+(F1914*constantes!$B$9)</f>
        <v>23.470316488918311</v>
      </c>
      <c r="AB1914">
        <f t="shared" ref="AB1914:AB1976" si="429">1-POWER(0.88431,EXP(AA1914-23.9388))</f>
        <v>7.4072320755760312E-2</v>
      </c>
      <c r="AC1914">
        <f>(O1914*constantes!$D$4)+(LN(110)*constantes!$D$5)+(LN(22)*constantes!$D$8)+(F1914*constantes!$D$9)</f>
        <v>25.553934425340952</v>
      </c>
      <c r="AD1914" s="7">
        <f t="shared" ref="AD1914:AD1976" si="430">1-POWER(0.94833,EXP(AC1914-26.0145))</f>
        <v>3.291838619478793E-2</v>
      </c>
      <c r="AF1914">
        <f>(O1914*constantes!$B$4)+(LN(125)*constantes!$B$5)+(LN(22.5)*constantes!$B$8)+(F1914*constantes!$B$9)</f>
        <v>23.725273425672704</v>
      </c>
      <c r="AG1914">
        <f t="shared" ref="AG1914:AG1976" si="431">1-POWER(0.88431,EXP(AF1914-23.9388))</f>
        <v>9.453671546464415E-2</v>
      </c>
      <c r="AH1914">
        <f>(O1914*constantes!$D$4)+(LN(125)*constantes!$D$5)+(LN(22.5)*constantes!$D$8)+(F1914*constantes!$D$9)</f>
        <v>25.925007441949184</v>
      </c>
      <c r="AI1914">
        <f t="shared" ref="AI1914:AI1976" si="432">1-POWER(0.94833,EXP(AH1914-26.0145))</f>
        <v>4.7353292556453264E-2</v>
      </c>
    </row>
    <row r="1915" spans="1:35" x14ac:dyDescent="0.25">
      <c r="A1915" s="11">
        <v>1914</v>
      </c>
      <c r="B1915">
        <v>0</v>
      </c>
      <c r="C1915">
        <v>66</v>
      </c>
      <c r="D1915">
        <v>0</v>
      </c>
      <c r="E1915">
        <v>1</v>
      </c>
      <c r="F1915">
        <v>0</v>
      </c>
      <c r="G1915">
        <v>143</v>
      </c>
      <c r="H1915">
        <v>31.11</v>
      </c>
      <c r="I1915">
        <f>IF(AND(B1915=1,E1915=0),V1915,IF(AND(B1915=1,E1915=1),W1915,IF(AND(B1915=0,E1915=0),X1915,IF(AND(B1915=0,E1915=1),Y1915,ERROR))))</f>
        <v>0.20233156446785405</v>
      </c>
      <c r="K1915">
        <f t="shared" si="420"/>
        <v>8.8631036489936865E-2</v>
      </c>
      <c r="L1915">
        <f t="shared" si="421"/>
        <v>6.2029279911700597E-2</v>
      </c>
      <c r="M1915" s="22" t="str">
        <f t="shared" si="419"/>
        <v>Elevated Risk</v>
      </c>
      <c r="O1915">
        <f t="shared" si="422"/>
        <v>4.1896547420264252</v>
      </c>
      <c r="P1915">
        <f t="shared" si="423"/>
        <v>4.962844630259907</v>
      </c>
      <c r="Q1915">
        <f t="shared" si="424"/>
        <v>3.4375293109095457</v>
      </c>
      <c r="R1915">
        <f>(O1915*constantes!$B$4)+(P1915*constantes!$B$5)+(D1915*constantes!$B$6)+(Q1915*constantes!$B$8)+(F1915*constantes!$B$9)</f>
        <v>24.973871554250891</v>
      </c>
      <c r="S1915" s="4">
        <f>(O1915*constantes!$B$4)+(P1915*constantes!$C$5)+(D1915*constantes!$B$6)+(Q1915*constantes!$B$8)+(F1915*constantes!$B$9)</f>
        <v>25.32940974356271</v>
      </c>
      <c r="T1915">
        <f>(O1915*constantes!$D$4)+(P1915*constantes!$D$5)+(D1915*constantes!$D$6)+(Q1915*constantes!$D$8)+(F1915*constantes!$D$9)</f>
        <v>27.117815977992745</v>
      </c>
      <c r="U1915">
        <f>(O1915*constantes!$D$4)+(P1915*constantes!$E$5)+(D1915*constantes!$D$6)+(Q1915*constantes!$D$8)+(F1915*constantes!$D$9)</f>
        <v>27.464024019399677</v>
      </c>
      <c r="V1915" s="5">
        <f t="shared" si="425"/>
        <v>0.29258324658570611</v>
      </c>
      <c r="W1915" s="5">
        <f t="shared" si="426"/>
        <v>0.38976871977609706</v>
      </c>
      <c r="X1915" s="6">
        <f t="shared" si="427"/>
        <v>0.14777832348772968</v>
      </c>
      <c r="Y1915" s="6">
        <f t="shared" si="428"/>
        <v>0.20233156446785405</v>
      </c>
      <c r="AA1915">
        <f>(O1915*constantes!$B$4)+(LN(110)*constantes!$B$5)+(LN(22)*constantes!$B$8)+(F1915*constantes!$B$9)</f>
        <v>24.212480468461653</v>
      </c>
      <c r="AB1915">
        <f t="shared" si="429"/>
        <v>0.14926180477179407</v>
      </c>
      <c r="AC1915">
        <f>(O1915*constantes!$D$4)+(LN(110)*constantes!$D$5)+(LN(22)*constantes!$D$8)+(F1915*constantes!$D$9)</f>
        <v>26.202667508906433</v>
      </c>
      <c r="AD1915" s="7">
        <f t="shared" si="430"/>
        <v>6.2029279911700597E-2</v>
      </c>
      <c r="AF1915">
        <f>(O1915*constantes!$B$4)+(LN(125)*constantes!$B$5)+(LN(22.5)*constantes!$B$8)+(F1915*constantes!$B$9)</f>
        <v>24.467437405216042</v>
      </c>
      <c r="AG1915">
        <f t="shared" si="431"/>
        <v>0.18827626444083834</v>
      </c>
      <c r="AH1915">
        <f>(O1915*constantes!$D$4)+(LN(125)*constantes!$D$5)+(LN(22.5)*constantes!$D$8)+(F1915*constantes!$D$9)</f>
        <v>26.573740525514665</v>
      </c>
      <c r="AI1915">
        <f t="shared" si="432"/>
        <v>8.8631036489936865E-2</v>
      </c>
    </row>
    <row r="1916" spans="1:35" x14ac:dyDescent="0.25">
      <c r="A1916" s="11">
        <v>1915</v>
      </c>
      <c r="B1916">
        <v>1</v>
      </c>
      <c r="C1916">
        <v>37</v>
      </c>
      <c r="D1916">
        <v>1</v>
      </c>
      <c r="E1916">
        <v>0</v>
      </c>
      <c r="F1916">
        <v>0</v>
      </c>
      <c r="G1916">
        <v>116.5</v>
      </c>
      <c r="H1916">
        <v>24.5</v>
      </c>
      <c r="I1916">
        <f>IF(AND(B1916=1,E1916=0),V1916,IF(AND(B1916=1,E1916=1),W1916,IF(AND(B1916=0,E1916=0),X1916,IF(AND(B1916=0,E1916=1),Y1916,ERROR))))</f>
        <v>6.3595229520270302E-2</v>
      </c>
      <c r="K1916">
        <f t="shared" si="420"/>
        <v>3.3840132302612846E-2</v>
      </c>
      <c r="L1916">
        <f t="shared" si="421"/>
        <v>2.6325671515684657E-2</v>
      </c>
      <c r="M1916" s="22" t="str">
        <f t="shared" si="419"/>
        <v>Elevated Risk</v>
      </c>
      <c r="O1916">
        <f t="shared" si="422"/>
        <v>3.6109179126442243</v>
      </c>
      <c r="P1916">
        <f t="shared" si="423"/>
        <v>4.7578912730057557</v>
      </c>
      <c r="Q1916">
        <f t="shared" si="424"/>
        <v>3.1986731175506815</v>
      </c>
      <c r="R1916">
        <f>(O1916*constantes!$B$4)+(P1916*constantes!$B$5)+(D1916*constantes!$B$6)+(Q1916*constantes!$B$8)+(F1916*constantes!$B$9)</f>
        <v>23.312254055473137</v>
      </c>
      <c r="S1916" s="4">
        <f>(O1916*constantes!$B$4)+(P1916*constantes!$C$5)+(D1916*constantes!$B$6)+(Q1916*constantes!$B$8)+(F1916*constantes!$B$9)</f>
        <v>23.653109386271272</v>
      </c>
      <c r="T1916">
        <f>(O1916*constantes!$D$4)+(P1916*constantes!$D$5)+(D1916*constantes!$D$6)+(Q1916*constantes!$D$8)+(F1916*constantes!$D$9)</f>
        <v>25.463081976657225</v>
      </c>
      <c r="U1916">
        <f>(O1916*constantes!$D$4)+(P1916*constantes!$E$5)+(D1916*constantes!$D$6)+(Q1916*constantes!$D$8)+(F1916*constantes!$D$9)</f>
        <v>25.794992471862109</v>
      </c>
      <c r="V1916" s="5">
        <f t="shared" si="425"/>
        <v>6.3595229520270302E-2</v>
      </c>
      <c r="W1916" s="5">
        <f t="shared" si="426"/>
        <v>8.825461963665493E-2</v>
      </c>
      <c r="X1916" s="6">
        <f t="shared" si="427"/>
        <v>3.0102994297143693E-2</v>
      </c>
      <c r="Y1916" s="6">
        <f t="shared" si="428"/>
        <v>4.1702293089093234E-2</v>
      </c>
      <c r="AA1916">
        <f>(O1916*constantes!$B$4)+(LN(110)*constantes!$B$5)+(LN(22)*constantes!$B$8)+(F1916*constantes!$B$9)</f>
        <v>22.410895868068035</v>
      </c>
      <c r="AB1916">
        <f t="shared" si="429"/>
        <v>2.6325671515684657E-2</v>
      </c>
      <c r="AC1916">
        <f>(O1916*constantes!$D$4)+(LN(110)*constantes!$D$5)+(LN(22)*constantes!$D$8)+(F1916*constantes!$D$9)</f>
        <v>24.627884084579406</v>
      </c>
      <c r="AD1916" s="7">
        <f t="shared" si="430"/>
        <v>1.3171407582175831E-2</v>
      </c>
      <c r="AF1916">
        <f>(O1916*constantes!$B$4)+(LN(125)*constantes!$B$5)+(LN(22.5)*constantes!$B$8)+(F1916*constantes!$B$9)</f>
        <v>22.665852804822428</v>
      </c>
      <c r="AG1916">
        <f t="shared" si="431"/>
        <v>3.3840132302612846E-2</v>
      </c>
      <c r="AH1916">
        <f>(O1916*constantes!$D$4)+(LN(125)*constantes!$D$5)+(LN(22.5)*constantes!$D$8)+(F1916*constantes!$D$9)</f>
        <v>24.998957101187639</v>
      </c>
      <c r="AI1916">
        <f t="shared" si="432"/>
        <v>1.903255478119692E-2</v>
      </c>
    </row>
    <row r="1917" spans="1:35" x14ac:dyDescent="0.25">
      <c r="A1917" s="11">
        <v>1916</v>
      </c>
      <c r="B1917">
        <v>0</v>
      </c>
      <c r="C1917">
        <v>44</v>
      </c>
      <c r="D1917">
        <v>1</v>
      </c>
      <c r="E1917">
        <v>0</v>
      </c>
      <c r="F1917">
        <v>0</v>
      </c>
      <c r="G1917">
        <v>95</v>
      </c>
      <c r="H1917">
        <v>21.65</v>
      </c>
      <c r="I1917">
        <f>IF(AND(B1917=1,E1917=0),V1917,IF(AND(B1917=1,E1917=1),W1917,IF(AND(B1917=0,E1917=0),X1917,IF(AND(B1917=0,E1917=1),Y1917,ERROR))))</f>
        <v>2.5567743130634257E-2</v>
      </c>
      <c r="K1917">
        <f t="shared" si="420"/>
        <v>3.0321952038303235E-2</v>
      </c>
      <c r="L1917">
        <f t="shared" si="421"/>
        <v>2.102161003401426E-2</v>
      </c>
      <c r="M1917" s="22" t="str">
        <f t="shared" si="419"/>
        <v>NORMAL</v>
      </c>
      <c r="O1917">
        <f t="shared" si="422"/>
        <v>3.784189633918261</v>
      </c>
      <c r="P1917">
        <f t="shared" si="423"/>
        <v>4.5538768916005408</v>
      </c>
      <c r="Q1917">
        <f t="shared" si="424"/>
        <v>3.0750054544484988</v>
      </c>
      <c r="R1917">
        <f>(O1917*constantes!$B$4)+(P1917*constantes!$B$5)+(D1917*constantes!$B$6)+(Q1917*constantes!$B$8)+(F1917*constantes!$B$9)</f>
        <v>23.375138980995658</v>
      </c>
      <c r="S1917" s="4">
        <f>(O1917*constantes!$B$4)+(P1917*constantes!$C$5)+(D1917*constantes!$B$6)+(Q1917*constantes!$B$8)+(F1917*constantes!$B$9)</f>
        <v>23.701378721509922</v>
      </c>
      <c r="T1917">
        <f>(O1917*constantes!$D$4)+(P1917*constantes!$D$5)+(D1917*constantes!$D$6)+(Q1917*constantes!$D$8)+(F1917*constantes!$D$9)</f>
        <v>25.297467272904839</v>
      </c>
      <c r="U1917">
        <f>(O1917*constantes!$D$4)+(P1917*constantes!$E$5)+(D1917*constantes!$D$6)+(Q1917*constantes!$D$8)+(F1917*constantes!$D$9)</f>
        <v>25.615145724862892</v>
      </c>
      <c r="V1917" s="5">
        <f t="shared" si="425"/>
        <v>6.7580207094149913E-2</v>
      </c>
      <c r="W1917" s="5">
        <f t="shared" si="426"/>
        <v>9.2411073692597712E-2</v>
      </c>
      <c r="X1917" s="6">
        <f t="shared" si="427"/>
        <v>2.5567743130634257E-2</v>
      </c>
      <c r="Y1917" s="6">
        <f t="shared" si="428"/>
        <v>3.4959571156314428E-2</v>
      </c>
      <c r="AA1917">
        <f>(O1917*constantes!$B$4)+(LN(110)*constantes!$B$5)+(LN(22)*constantes!$B$8)+(F1917*constantes!$B$9)</f>
        <v>22.95028380552526</v>
      </c>
      <c r="AB1917">
        <f t="shared" si="429"/>
        <v>4.4721443860098575E-2</v>
      </c>
      <c r="AC1917">
        <f>(O1917*constantes!$D$4)+(LN(110)*constantes!$D$5)+(LN(22)*constantes!$D$8)+(F1917*constantes!$D$9)</f>
        <v>25.099368567186549</v>
      </c>
      <c r="AD1917" s="7">
        <f t="shared" si="430"/>
        <v>2.102161003401426E-2</v>
      </c>
      <c r="AF1917">
        <f>(O1917*constantes!$B$4)+(LN(125)*constantes!$B$5)+(LN(22.5)*constantes!$B$8)+(F1917*constantes!$B$9)</f>
        <v>23.205240742279653</v>
      </c>
      <c r="AG1917">
        <f t="shared" si="431"/>
        <v>5.7330036913051163E-2</v>
      </c>
      <c r="AH1917">
        <f>(O1917*constantes!$D$4)+(LN(125)*constantes!$D$5)+(LN(22.5)*constantes!$D$8)+(F1917*constantes!$D$9)</f>
        <v>25.470441583794781</v>
      </c>
      <c r="AI1917">
        <f t="shared" si="432"/>
        <v>3.0321952038303235E-2</v>
      </c>
    </row>
    <row r="1918" spans="1:35" x14ac:dyDescent="0.25">
      <c r="A1918" s="11">
        <v>1917</v>
      </c>
      <c r="B1918">
        <v>1</v>
      </c>
      <c r="C1918">
        <v>61</v>
      </c>
      <c r="D1918">
        <v>1</v>
      </c>
      <c r="E1918">
        <v>0</v>
      </c>
      <c r="F1918">
        <v>0</v>
      </c>
      <c r="G1918">
        <v>105</v>
      </c>
      <c r="H1918">
        <v>27.28</v>
      </c>
      <c r="I1918">
        <f>IF(AND(B1918=1,E1918=0),V1918,IF(AND(B1918=1,E1918=1),W1918,IF(AND(B1918=0,E1918=0),X1918,IF(AND(B1918=0,E1918=1),Y1918,ERROR))))</f>
        <v>0.24404127650625973</v>
      </c>
      <c r="K1918">
        <f t="shared" si="420"/>
        <v>0.15060331820878059</v>
      </c>
      <c r="L1918">
        <f t="shared" si="421"/>
        <v>0.11882079876600593</v>
      </c>
      <c r="M1918" s="22" t="str">
        <f t="shared" si="419"/>
        <v>Elevated Risk</v>
      </c>
      <c r="O1918">
        <f t="shared" si="422"/>
        <v>4.1108738641733114</v>
      </c>
      <c r="P1918">
        <f t="shared" si="423"/>
        <v>4.6539603501575231</v>
      </c>
      <c r="Q1918">
        <f t="shared" si="424"/>
        <v>3.3061538329752613</v>
      </c>
      <c r="R1918">
        <f>(O1918*constantes!$B$4)+(P1918*constantes!$B$5)+(D1918*constantes!$B$6)+(Q1918*constantes!$B$8)+(F1918*constantes!$B$9)</f>
        <v>24.761004244754965</v>
      </c>
      <c r="S1918" s="4">
        <f>(O1918*constantes!$B$4)+(P1918*constantes!$C$5)+(D1918*constantes!$B$6)+(Q1918*constantes!$B$8)+(F1918*constantes!$B$9)</f>
        <v>25.094413964240253</v>
      </c>
      <c r="T1918">
        <f>(O1918*constantes!$D$4)+(P1918*constantes!$D$5)+(D1918*constantes!$D$6)+(Q1918*constantes!$D$8)+(F1918*constantes!$D$9)</f>
        <v>26.586098301256275</v>
      </c>
      <c r="U1918">
        <f>(O1918*constantes!$D$4)+(P1918*constantes!$E$5)+(D1918*constantes!$D$6)+(Q1918*constantes!$D$8)+(F1918*constantes!$D$9)</f>
        <v>26.910758575283264</v>
      </c>
      <c r="V1918" s="5">
        <f t="shared" si="425"/>
        <v>0.24404127650625973</v>
      </c>
      <c r="W1918" s="5">
        <f t="shared" si="426"/>
        <v>0.32326683342058671</v>
      </c>
      <c r="X1918" s="6">
        <f t="shared" si="427"/>
        <v>8.9682158328904804E-2</v>
      </c>
      <c r="Y1918" s="6">
        <f t="shared" si="428"/>
        <v>0.12190577489905041</v>
      </c>
      <c r="AA1918">
        <f>(O1918*constantes!$B$4)+(LN(110)*constantes!$B$5)+(LN(22)*constantes!$B$8)+(F1918*constantes!$B$9)</f>
        <v>23.967238746940023</v>
      </c>
      <c r="AB1918">
        <f t="shared" si="429"/>
        <v>0.11882079876600593</v>
      </c>
      <c r="AC1918">
        <f>(O1918*constantes!$D$4)+(LN(110)*constantes!$D$5)+(LN(22)*constantes!$D$8)+(F1918*constantes!$D$9)</f>
        <v>25.98829922560666</v>
      </c>
      <c r="AD1918" s="7">
        <f t="shared" si="430"/>
        <v>5.0368025874669486E-2</v>
      </c>
      <c r="AF1918">
        <f>(O1918*constantes!$B$4)+(LN(125)*constantes!$B$5)+(LN(22.5)*constantes!$B$8)+(F1918*constantes!$B$9)</f>
        <v>24.222195683694412</v>
      </c>
      <c r="AG1918">
        <f t="shared" si="431"/>
        <v>0.15060331820878059</v>
      </c>
      <c r="AH1918">
        <f>(O1918*constantes!$D$4)+(LN(125)*constantes!$D$5)+(LN(22.5)*constantes!$D$8)+(F1918*constantes!$D$9)</f>
        <v>26.359372242214892</v>
      </c>
      <c r="AI1918">
        <f t="shared" si="432"/>
        <v>7.2164067569494672E-2</v>
      </c>
    </row>
    <row r="1919" spans="1:35" x14ac:dyDescent="0.25">
      <c r="A1919" s="11">
        <v>1918</v>
      </c>
      <c r="B1919">
        <v>0</v>
      </c>
      <c r="C1919">
        <v>58</v>
      </c>
      <c r="D1919">
        <v>0</v>
      </c>
      <c r="E1919">
        <v>0</v>
      </c>
      <c r="F1919">
        <v>0</v>
      </c>
      <c r="G1919">
        <v>141.5</v>
      </c>
      <c r="H1919">
        <v>28.31</v>
      </c>
      <c r="I1919">
        <f>IF(AND(B1919=1,E1919=0),V1919,IF(AND(B1919=1,E1919=1),W1919,IF(AND(B1919=0,E1919=0),X1919,IF(AND(B1919=0,E1919=1),Y1919,ERROR))))</f>
        <v>9.8843832383107566E-2</v>
      </c>
      <c r="K1919">
        <f t="shared" si="420"/>
        <v>6.3209991046805025E-2</v>
      </c>
      <c r="L1919">
        <f t="shared" si="421"/>
        <v>4.4054054961770062E-2</v>
      </c>
      <c r="M1919" s="22" t="str">
        <f t="shared" si="419"/>
        <v>Elevated Risk</v>
      </c>
      <c r="O1919">
        <f t="shared" si="422"/>
        <v>4.0604430105464191</v>
      </c>
      <c r="P1919">
        <f t="shared" si="423"/>
        <v>4.9522997170832923</v>
      </c>
      <c r="Q1919">
        <f t="shared" si="424"/>
        <v>3.3432150991238081</v>
      </c>
      <c r="R1919">
        <f>(O1919*constantes!$B$4)+(P1919*constantes!$B$5)+(D1919*constantes!$B$6)+(Q1919*constantes!$B$8)+(F1919*constantes!$B$9)</f>
        <v>24.477309467409839</v>
      </c>
      <c r="S1919" s="4">
        <f>(O1919*constantes!$B$4)+(P1919*constantes!$C$5)+(D1919*constantes!$B$6)+(Q1919*constantes!$B$8)+(F1919*constantes!$B$9)</f>
        <v>24.832092219141686</v>
      </c>
      <c r="T1919">
        <f>(O1919*constantes!$D$4)+(P1919*constantes!$D$5)+(D1919*constantes!$D$6)+(Q1919*constantes!$D$8)+(F1919*constantes!$D$9)</f>
        <v>26.688341779315355</v>
      </c>
      <c r="U1919">
        <f>(O1919*constantes!$D$4)+(P1919*constantes!$E$5)+(D1919*constantes!$D$6)+(Q1919*constantes!$D$8)+(F1919*constantes!$D$9)</f>
        <v>27.033814207579088</v>
      </c>
      <c r="V1919" s="5">
        <f t="shared" si="425"/>
        <v>0.18995435982290254</v>
      </c>
      <c r="W1919" s="5">
        <f t="shared" si="426"/>
        <v>0.25946370839856259</v>
      </c>
      <c r="X1919" s="6">
        <f t="shared" si="427"/>
        <v>9.8843832383107566E-2</v>
      </c>
      <c r="Y1919" s="6">
        <f t="shared" si="428"/>
        <v>0.13672735152906257</v>
      </c>
      <c r="AA1919">
        <f>(O1919*constantes!$B$4)+(LN(110)*constantes!$B$5)+(LN(22)*constantes!$B$8)+(F1919*constantes!$B$9)</f>
        <v>23.81024951683365</v>
      </c>
      <c r="AB1919">
        <f t="shared" si="429"/>
        <v>0.10247681663833785</v>
      </c>
      <c r="AC1919">
        <f>(O1919*constantes!$D$4)+(LN(110)*constantes!$D$5)+(LN(22)*constantes!$D$8)+(F1919*constantes!$D$9)</f>
        <v>25.851073342728132</v>
      </c>
      <c r="AD1919" s="7">
        <f t="shared" si="430"/>
        <v>4.4054054961770062E-2</v>
      </c>
      <c r="AF1919">
        <f>(O1919*constantes!$B$4)+(LN(125)*constantes!$B$5)+(LN(22.5)*constantes!$B$8)+(F1919*constantes!$B$9)</f>
        <v>24.065206453588043</v>
      </c>
      <c r="AG1919">
        <f t="shared" si="431"/>
        <v>0.1302191222428678</v>
      </c>
      <c r="AH1919">
        <f>(O1919*constantes!$D$4)+(LN(125)*constantes!$D$5)+(LN(22.5)*constantes!$D$8)+(F1919*constantes!$D$9)</f>
        <v>26.222146359336364</v>
      </c>
      <c r="AI1919">
        <f t="shared" si="432"/>
        <v>6.3209991046805025E-2</v>
      </c>
    </row>
    <row r="1920" spans="1:35" x14ac:dyDescent="0.25">
      <c r="A1920" s="11">
        <v>1919</v>
      </c>
      <c r="B1920">
        <v>0</v>
      </c>
      <c r="C1920">
        <v>42</v>
      </c>
      <c r="D1920">
        <v>1</v>
      </c>
      <c r="E1920">
        <v>0</v>
      </c>
      <c r="F1920">
        <v>0</v>
      </c>
      <c r="G1920">
        <v>133.5</v>
      </c>
      <c r="H1920">
        <v>26.25</v>
      </c>
      <c r="I1920">
        <f>IF(AND(B1920=1,E1920=0),V1920,IF(AND(B1920=1,E1920=1),W1920,IF(AND(B1920=0,E1920=0),X1920,IF(AND(B1920=0,E1920=1),Y1920,ERROR))))</f>
        <v>6.3470815129980873E-2</v>
      </c>
      <c r="K1920">
        <f t="shared" si="420"/>
        <v>2.676538428771702E-2</v>
      </c>
      <c r="L1920">
        <f t="shared" si="421"/>
        <v>1.8545470669847686E-2</v>
      </c>
      <c r="M1920" s="22" t="str">
        <f t="shared" si="419"/>
        <v>Elevated Risk</v>
      </c>
      <c r="O1920">
        <f t="shared" si="422"/>
        <v>3.7376696182833684</v>
      </c>
      <c r="P1920">
        <f t="shared" si="423"/>
        <v>4.8941014778403042</v>
      </c>
      <c r="Q1920">
        <f t="shared" si="424"/>
        <v>3.2676659890376327</v>
      </c>
      <c r="R1920">
        <f>(O1920*constantes!$B$4)+(P1920*constantes!$B$5)+(D1920*constantes!$B$6)+(Q1920*constantes!$B$8)+(F1920*constantes!$B$9)</f>
        <v>24.014203350572753</v>
      </c>
      <c r="S1920" s="4">
        <f>(O1920*constantes!$B$4)+(P1920*constantes!$C$5)+(D1920*constantes!$B$6)+(Q1920*constantes!$B$8)+(F1920*constantes!$B$9)</f>
        <v>24.364816780445231</v>
      </c>
      <c r="T1920">
        <f>(O1920*constantes!$D$4)+(P1920*constantes!$D$5)+(D1920*constantes!$D$6)+(Q1920*constantes!$D$8)+(F1920*constantes!$D$9)</f>
        <v>26.226401893149589</v>
      </c>
      <c r="U1920">
        <f>(O1920*constantes!$D$4)+(P1920*constantes!$E$5)+(D1920*constantes!$D$6)+(Q1920*constantes!$D$8)+(F1920*constantes!$D$9)</f>
        <v>26.567814412243724</v>
      </c>
      <c r="V1920" s="5">
        <f t="shared" si="425"/>
        <v>0.12416427359040361</v>
      </c>
      <c r="W1920" s="5">
        <f t="shared" si="426"/>
        <v>0.17159306846350997</v>
      </c>
      <c r="X1920" s="6">
        <f t="shared" si="427"/>
        <v>6.3470815129980873E-2</v>
      </c>
      <c r="Y1920" s="6">
        <f t="shared" si="428"/>
        <v>8.8131140192185486E-2</v>
      </c>
      <c r="AA1920">
        <f>(O1920*constantes!$B$4)+(LN(110)*constantes!$B$5)+(LN(22)*constantes!$B$8)+(F1920*constantes!$B$9)</f>
        <v>22.805468857654464</v>
      </c>
      <c r="AB1920">
        <f t="shared" si="429"/>
        <v>3.8810869283687155E-2</v>
      </c>
      <c r="AC1920">
        <f>(O1920*constantes!$D$4)+(LN(110)*constantes!$D$5)+(LN(22)*constantes!$D$8)+(F1920*constantes!$D$9)</f>
        <v>24.972784348242914</v>
      </c>
      <c r="AD1920" s="7">
        <f t="shared" si="430"/>
        <v>1.8545470669847686E-2</v>
      </c>
      <c r="AF1920">
        <f>(O1920*constantes!$B$4)+(LN(125)*constantes!$B$5)+(LN(22.5)*constantes!$B$8)+(F1920*constantes!$B$9)</f>
        <v>23.060425794408857</v>
      </c>
      <c r="AG1920">
        <f t="shared" si="431"/>
        <v>4.9796912096185753E-2</v>
      </c>
      <c r="AH1920">
        <f>(O1920*constantes!$D$4)+(LN(125)*constantes!$D$5)+(LN(22.5)*constantes!$D$8)+(F1920*constantes!$D$9)</f>
        <v>25.343857364851146</v>
      </c>
      <c r="AI1920">
        <f t="shared" si="432"/>
        <v>2.676538428771702E-2</v>
      </c>
    </row>
    <row r="1921" spans="1:35" x14ac:dyDescent="0.25">
      <c r="A1921" s="11">
        <v>1920</v>
      </c>
      <c r="B1921">
        <v>0</v>
      </c>
      <c r="C1921">
        <v>42</v>
      </c>
      <c r="D1921">
        <v>1</v>
      </c>
      <c r="E1921">
        <v>0</v>
      </c>
      <c r="F1921">
        <v>0</v>
      </c>
      <c r="G1921">
        <v>129</v>
      </c>
      <c r="H1921">
        <v>27.78</v>
      </c>
      <c r="I1921">
        <f>IF(AND(B1921=1,E1921=0),V1921,IF(AND(B1921=1,E1921=1),W1921,IF(AND(B1921=0,E1921=0),X1921,IF(AND(B1921=0,E1921=1),Y1921,ERROR))))</f>
        <v>5.9454289291226425E-2</v>
      </c>
      <c r="K1921">
        <f t="shared" si="420"/>
        <v>2.676538428771702E-2</v>
      </c>
      <c r="L1921">
        <f t="shared" si="421"/>
        <v>1.8545470669847686E-2</v>
      </c>
      <c r="M1921" s="22" t="str">
        <f t="shared" si="419"/>
        <v>Elevated Risk</v>
      </c>
      <c r="O1921">
        <f t="shared" si="422"/>
        <v>3.7376696182833684</v>
      </c>
      <c r="P1921">
        <f t="shared" si="423"/>
        <v>4.8598124043616719</v>
      </c>
      <c r="Q1921">
        <f t="shared" si="424"/>
        <v>3.3243163373261977</v>
      </c>
      <c r="R1921">
        <f>(O1921*constantes!$B$4)+(P1921*constantes!$B$5)+(D1921*constantes!$B$6)+(Q1921*constantes!$B$8)+(F1921*constantes!$B$9)</f>
        <v>23.995505072756735</v>
      </c>
      <c r="S1921" s="4">
        <f>(O1921*constantes!$B$4)+(P1921*constantes!$C$5)+(D1921*constantes!$B$6)+(Q1921*constantes!$B$8)+(F1921*constantes!$B$9)</f>
        <v>24.343662033405206</v>
      </c>
      <c r="T1921">
        <f>(O1921*constantes!$D$4)+(P1921*constantes!$D$5)+(D1921*constantes!$D$6)+(Q1921*constantes!$D$8)+(F1921*constantes!$D$9)</f>
        <v>26.158912306033336</v>
      </c>
      <c r="U1921">
        <f>(O1921*constantes!$D$4)+(P1921*constantes!$E$5)+(D1921*constantes!$D$6)+(Q1921*constantes!$D$8)+(F1921*constantes!$D$9)</f>
        <v>26.497932819361608</v>
      </c>
      <c r="V1921" s="5">
        <f t="shared" si="425"/>
        <v>0.12201064390088434</v>
      </c>
      <c r="W1921" s="5">
        <f t="shared" si="426"/>
        <v>0.16832223284848191</v>
      </c>
      <c r="X1921" s="6">
        <f t="shared" si="427"/>
        <v>5.9454289291226425E-2</v>
      </c>
      <c r="Y1921" s="6">
        <f t="shared" si="428"/>
        <v>8.2435126404418635E-2</v>
      </c>
      <c r="AA1921">
        <f>(O1921*constantes!$B$4)+(LN(110)*constantes!$B$5)+(LN(22)*constantes!$B$8)+(F1921*constantes!$B$9)</f>
        <v>22.805468857654464</v>
      </c>
      <c r="AB1921">
        <f t="shared" si="429"/>
        <v>3.8810869283687155E-2</v>
      </c>
      <c r="AC1921">
        <f>(O1921*constantes!$D$4)+(LN(110)*constantes!$D$5)+(LN(22)*constantes!$D$8)+(F1921*constantes!$D$9)</f>
        <v>24.972784348242914</v>
      </c>
      <c r="AD1921" s="7">
        <f t="shared" si="430"/>
        <v>1.8545470669847686E-2</v>
      </c>
      <c r="AF1921">
        <f>(O1921*constantes!$B$4)+(LN(125)*constantes!$B$5)+(LN(22.5)*constantes!$B$8)+(F1921*constantes!$B$9)</f>
        <v>23.060425794408857</v>
      </c>
      <c r="AG1921">
        <f t="shared" si="431"/>
        <v>4.9796912096185753E-2</v>
      </c>
      <c r="AH1921">
        <f>(O1921*constantes!$D$4)+(LN(125)*constantes!$D$5)+(LN(22.5)*constantes!$D$8)+(F1921*constantes!$D$9)</f>
        <v>25.343857364851146</v>
      </c>
      <c r="AI1921">
        <f t="shared" si="432"/>
        <v>2.676538428771702E-2</v>
      </c>
    </row>
    <row r="1922" spans="1:35" x14ac:dyDescent="0.25">
      <c r="A1922" s="11">
        <v>1921</v>
      </c>
      <c r="B1922">
        <v>1</v>
      </c>
      <c r="C1922">
        <v>40</v>
      </c>
      <c r="D1922">
        <v>0</v>
      </c>
      <c r="E1922">
        <v>0</v>
      </c>
      <c r="F1922">
        <v>0</v>
      </c>
      <c r="G1922">
        <v>112</v>
      </c>
      <c r="H1922">
        <v>23.71</v>
      </c>
      <c r="I1922">
        <f>IF(AND(B1922=1,E1922=0),V1922,IF(AND(B1922=1,E1922=1),W1922,IF(AND(B1922=0,E1922=0),X1922,IF(AND(B1922=0,E1922=1),Y1922,ERROR))))</f>
        <v>3.6624427455176134E-2</v>
      </c>
      <c r="K1922">
        <f t="shared" si="420"/>
        <v>4.2933030992125865E-2</v>
      </c>
      <c r="L1922">
        <f t="shared" si="421"/>
        <v>3.3434567241904078E-2</v>
      </c>
      <c r="M1922" s="22" t="str">
        <f t="shared" si="419"/>
        <v>NORMAL</v>
      </c>
      <c r="O1922">
        <f t="shared" si="422"/>
        <v>3.6888794541139363</v>
      </c>
      <c r="P1922">
        <f t="shared" si="423"/>
        <v>4.7184988712950942</v>
      </c>
      <c r="Q1922">
        <f t="shared" si="424"/>
        <v>3.1658969000773141</v>
      </c>
      <c r="R1922">
        <f>(O1922*constantes!$B$4)+(P1922*constantes!$B$5)+(D1922*constantes!$B$6)+(Q1922*constantes!$B$8)+(F1922*constantes!$B$9)</f>
        <v>22.746355157114916</v>
      </c>
      <c r="S1922" s="4">
        <f>(O1922*constantes!$B$4)+(P1922*constantes!$C$5)+(D1922*constantes!$B$6)+(Q1922*constantes!$B$8)+(F1922*constantes!$B$9)</f>
        <v>23.084388416254495</v>
      </c>
      <c r="T1922">
        <f>(O1922*constantes!$D$4)+(P1922*constantes!$D$5)+(D1922*constantes!$D$6)+(Q1922*constantes!$D$8)+(F1922*constantes!$D$9)</f>
        <v>24.928976666425019</v>
      </c>
      <c r="U1922">
        <f>(O1922*constantes!$D$4)+(P1922*constantes!$E$5)+(D1922*constantes!$D$6)+(Q1922*constantes!$D$8)+(F1922*constantes!$D$9)</f>
        <v>25.258139147686563</v>
      </c>
      <c r="V1922" s="5">
        <f t="shared" si="425"/>
        <v>3.6624427455176134E-2</v>
      </c>
      <c r="W1922" s="5">
        <f t="shared" si="426"/>
        <v>5.0973278439923941E-2</v>
      </c>
      <c r="X1922" s="6">
        <f t="shared" si="427"/>
        <v>1.7757675825875174E-2</v>
      </c>
      <c r="Y1922" s="6">
        <f t="shared" si="428"/>
        <v>2.459395554617283E-2</v>
      </c>
      <c r="AA1922">
        <f>(O1922*constantes!$B$4)+(LN(110)*constantes!$B$5)+(LN(22)*constantes!$B$8)+(F1922*constantes!$B$9)</f>
        <v>22.653587028201589</v>
      </c>
      <c r="AB1922">
        <f t="shared" si="429"/>
        <v>3.3434567241904078E-2</v>
      </c>
      <c r="AC1922">
        <f>(O1922*constantes!$D$4)+(LN(110)*constantes!$D$5)+(LN(22)*constantes!$D$8)+(F1922*constantes!$D$9)</f>
        <v>24.840022896226397</v>
      </c>
      <c r="AD1922" s="7">
        <f t="shared" si="430"/>
        <v>1.6258639030403699E-2</v>
      </c>
      <c r="AF1922">
        <f>(O1922*constantes!$B$4)+(LN(125)*constantes!$B$5)+(LN(22.5)*constantes!$B$8)+(F1922*constantes!$B$9)</f>
        <v>22.908543964955982</v>
      </c>
      <c r="AG1922">
        <f t="shared" si="431"/>
        <v>4.2933030992125865E-2</v>
      </c>
      <c r="AH1922">
        <f>(O1922*constantes!$D$4)+(LN(125)*constantes!$D$5)+(LN(22.5)*constantes!$D$8)+(F1922*constantes!$D$9)</f>
        <v>25.211095912834629</v>
      </c>
      <c r="AI1922">
        <f t="shared" si="432"/>
        <v>2.3477142937900042E-2</v>
      </c>
    </row>
    <row r="1923" spans="1:35" x14ac:dyDescent="0.25">
      <c r="A1923" s="11">
        <v>1922</v>
      </c>
      <c r="B1923">
        <v>0</v>
      </c>
      <c r="C1923">
        <v>59</v>
      </c>
      <c r="D1923">
        <v>0</v>
      </c>
      <c r="E1923">
        <v>1</v>
      </c>
      <c r="F1923">
        <v>0</v>
      </c>
      <c r="G1923">
        <v>158</v>
      </c>
      <c r="H1923">
        <v>32.840000000000003</v>
      </c>
      <c r="I1923">
        <f>IF(AND(B1923=1,E1923=0),V1923,IF(AND(B1923=1,E1923=1),W1923,IF(AND(B1923=0,E1923=0),X1923,IF(AND(B1923=0,E1923=1),Y1923,ERROR))))</f>
        <v>0.20416654925697231</v>
      </c>
      <c r="K1923">
        <f t="shared" si="420"/>
        <v>6.6117954736533924E-2</v>
      </c>
      <c r="L1923">
        <f t="shared" si="421"/>
        <v>4.6102547085629553E-2</v>
      </c>
      <c r="M1923" s="22" t="str">
        <f t="shared" ref="M1923:M1986" si="433">_xlfn.IFS(I1923&lt;=(L1923*1.05),"OPTIMAL",I1923&lt;=(K1923*1.1),"NORMAL",I1923&lt;=0.3,"Elevated Risk",I1923&gt;0.3,"'&gt;30%")</f>
        <v>Elevated Risk</v>
      </c>
      <c r="O1923">
        <f t="shared" si="422"/>
        <v>4.0775374439057197</v>
      </c>
      <c r="P1923">
        <f t="shared" si="423"/>
        <v>5.0625950330269669</v>
      </c>
      <c r="Q1923">
        <f t="shared" si="424"/>
        <v>3.4916472845842277</v>
      </c>
      <c r="R1923">
        <f>(O1923*constantes!$B$4)+(P1923*constantes!$B$5)+(D1923*constantes!$B$6)+(Q1923*constantes!$B$8)+(F1923*constantes!$B$9)</f>
        <v>24.852802973048256</v>
      </c>
      <c r="S1923" s="4">
        <f>(O1923*constantes!$B$4)+(P1923*constantes!$C$5)+(D1923*constantes!$B$6)+(Q1923*constantes!$B$8)+(F1923*constantes!$B$9)</f>
        <v>25.215487281214305</v>
      </c>
      <c r="T1923">
        <f>(O1923*constantes!$D$4)+(P1923*constantes!$D$5)+(D1923*constantes!$D$6)+(Q1923*constantes!$D$8)+(F1923*constantes!$D$9)</f>
        <v>27.120993681084112</v>
      </c>
      <c r="U1923">
        <f>(O1923*constantes!$D$4)+(P1923*constantes!$E$5)+(D1923*constantes!$D$6)+(Q1923*constantes!$D$8)+(F1923*constantes!$D$9)</f>
        <v>27.474160310588072</v>
      </c>
      <c r="V1923" s="5">
        <f t="shared" si="425"/>
        <v>0.26410410356740965</v>
      </c>
      <c r="W1923" s="5">
        <f t="shared" si="426"/>
        <v>0.35643726368870998</v>
      </c>
      <c r="X1923" s="6">
        <f t="shared" si="427"/>
        <v>0.14821195158998623</v>
      </c>
      <c r="Y1923" s="6">
        <f t="shared" si="428"/>
        <v>0.20416654925697231</v>
      </c>
      <c r="AA1923">
        <f>(O1923*constantes!$B$4)+(LN(110)*constantes!$B$5)+(LN(22)*constantes!$B$8)+(F1923*constantes!$B$9)</f>
        <v>23.863463804103819</v>
      </c>
      <c r="AB1923">
        <f t="shared" si="429"/>
        <v>0.10776479003769468</v>
      </c>
      <c r="AC1923">
        <f>(O1923*constantes!$D$4)+(LN(110)*constantes!$D$5)+(LN(22)*constantes!$D$8)+(F1923*constantes!$D$9)</f>
        <v>25.897588492509126</v>
      </c>
      <c r="AD1923" s="7">
        <f t="shared" si="430"/>
        <v>4.6102547085629553E-2</v>
      </c>
      <c r="AF1923">
        <f>(O1923*constantes!$B$4)+(LN(125)*constantes!$B$5)+(LN(22.5)*constantes!$B$8)+(F1923*constantes!$B$9)</f>
        <v>24.118420740858213</v>
      </c>
      <c r="AG1923">
        <f t="shared" si="431"/>
        <v>0.13682617258299834</v>
      </c>
      <c r="AH1923">
        <f>(O1923*constantes!$D$4)+(LN(125)*constantes!$D$5)+(LN(22.5)*constantes!$D$8)+(F1923*constantes!$D$9)</f>
        <v>26.268661509117358</v>
      </c>
      <c r="AI1923">
        <f t="shared" si="432"/>
        <v>6.6117954736533924E-2</v>
      </c>
    </row>
    <row r="1924" spans="1:35" x14ac:dyDescent="0.25">
      <c r="A1924" s="11">
        <v>1923</v>
      </c>
      <c r="B1924">
        <v>0</v>
      </c>
      <c r="C1924">
        <v>58</v>
      </c>
      <c r="D1924">
        <v>0</v>
      </c>
      <c r="E1924">
        <v>1</v>
      </c>
      <c r="F1924">
        <v>1</v>
      </c>
      <c r="G1924">
        <v>150</v>
      </c>
      <c r="H1924">
        <v>26.45</v>
      </c>
      <c r="I1924">
        <f>IF(AND(B1924=1,E1924=0),V1924,IF(AND(B1924=1,E1924=1),W1924,IF(AND(B1924=0,E1924=0),X1924,IF(AND(B1924=0,E1924=1),Y1924,ERROR))))</f>
        <v>0.30624739453118444</v>
      </c>
      <c r="K1924">
        <f t="shared" si="420"/>
        <v>0.13246941694213599</v>
      </c>
      <c r="L1924">
        <f t="shared" si="421"/>
        <v>9.3397514581452845E-2</v>
      </c>
      <c r="M1924" s="22" t="str">
        <f t="shared" si="433"/>
        <v>'&gt;30%</v>
      </c>
      <c r="O1924">
        <f t="shared" si="422"/>
        <v>4.0604430105464191</v>
      </c>
      <c r="P1924">
        <f t="shared" si="423"/>
        <v>5.0106352940962555</v>
      </c>
      <c r="Q1924">
        <f t="shared" si="424"/>
        <v>3.2752561583043085</v>
      </c>
      <c r="R1924">
        <f>(O1924*constantes!$B$4)+(P1924*constantes!$B$5)+(D1924*constantes!$B$6)+(Q1924*constantes!$B$8)+(F1924*constantes!$B$9)</f>
        <v>25.063250820101572</v>
      </c>
      <c r="S1924" s="4">
        <f>(O1924*constantes!$B$4)+(P1924*constantes!$C$5)+(D1924*constantes!$B$6)+(Q1924*constantes!$B$8)+(F1924*constantes!$B$9)</f>
        <v>25.422212732570628</v>
      </c>
      <c r="T1924">
        <f>(O1924*constantes!$D$4)+(P1924*constantes!$D$5)+(D1924*constantes!$D$6)+(Q1924*constantes!$D$8)+(F1924*constantes!$D$9)</f>
        <v>27.595320498756916</v>
      </c>
      <c r="U1924">
        <f>(O1924*constantes!$D$4)+(P1924*constantes!$E$5)+(D1924*constantes!$D$6)+(Q1924*constantes!$D$8)+(F1924*constantes!$D$9)</f>
        <v>27.944862416873075</v>
      </c>
      <c r="V1924" s="5">
        <f t="shared" si="425"/>
        <v>0.31511021125918037</v>
      </c>
      <c r="W1924" s="5">
        <f t="shared" si="426"/>
        <v>0.41838612548979071</v>
      </c>
      <c r="X1924" s="6">
        <f t="shared" si="427"/>
        <v>0.2272348637314221</v>
      </c>
      <c r="Y1924" s="6">
        <f t="shared" si="428"/>
        <v>0.30624739453118444</v>
      </c>
      <c r="AA1924">
        <f>(O1924*constantes!$B$4)+(LN(110)*constantes!$B$5)+(LN(22)*constantes!$B$8)+(F1924*constantes!$B$9)</f>
        <v>24.341849516833651</v>
      </c>
      <c r="AB1924">
        <f t="shared" si="429"/>
        <v>0.1680446034633446</v>
      </c>
      <c r="AC1924">
        <f>(O1924*constantes!$D$4)+(LN(110)*constantes!$D$5)+(LN(22)*constantes!$D$8)+(F1924*constantes!$D$9)</f>
        <v>26.62870334272813</v>
      </c>
      <c r="AD1924" s="7">
        <f t="shared" si="430"/>
        <v>9.3397514581452845E-2</v>
      </c>
      <c r="AF1924">
        <f>(O1924*constantes!$B$4)+(LN(125)*constantes!$B$5)+(LN(22.5)*constantes!$B$8)+(F1924*constantes!$B$9)</f>
        <v>24.596806453588044</v>
      </c>
      <c r="AG1924">
        <f t="shared" si="431"/>
        <v>0.21132765533092579</v>
      </c>
      <c r="AH1924">
        <f>(O1924*constantes!$D$4)+(LN(125)*constantes!$D$5)+(LN(22.5)*constantes!$D$8)+(F1924*constantes!$D$9)</f>
        <v>26.999776359336362</v>
      </c>
      <c r="AI1924">
        <f t="shared" si="432"/>
        <v>0.13246941694213599</v>
      </c>
    </row>
    <row r="1925" spans="1:35" x14ac:dyDescent="0.25">
      <c r="A1925" s="11">
        <v>1924</v>
      </c>
      <c r="B1925">
        <v>0</v>
      </c>
      <c r="C1925">
        <v>63</v>
      </c>
      <c r="D1925">
        <v>0</v>
      </c>
      <c r="E1925">
        <v>0</v>
      </c>
      <c r="F1925">
        <v>0</v>
      </c>
      <c r="G1925">
        <v>151.5</v>
      </c>
      <c r="H1925">
        <v>25.15</v>
      </c>
      <c r="I1925">
        <f>IF(AND(B1925=1,E1925=0),V1925,IF(AND(B1925=1,E1925=1),W1925,IF(AND(B1925=0,E1925=0),X1925,IF(AND(B1925=0,E1925=1),Y1925,ERROR))))</f>
        <v>0.13814409531824645</v>
      </c>
      <c r="K1925">
        <f t="shared" si="420"/>
        <v>7.8518559479420769E-2</v>
      </c>
      <c r="L1925">
        <f t="shared" si="421"/>
        <v>5.4860361374715505E-2</v>
      </c>
      <c r="M1925" s="22" t="str">
        <f t="shared" si="433"/>
        <v>Elevated Risk</v>
      </c>
      <c r="O1925">
        <f t="shared" si="422"/>
        <v>4.1431347263915326</v>
      </c>
      <c r="P1925">
        <f t="shared" si="423"/>
        <v>5.0205856249494234</v>
      </c>
      <c r="Q1925">
        <f t="shared" si="424"/>
        <v>3.2248578965457479</v>
      </c>
      <c r="R1925">
        <f>(O1925*constantes!$B$4)+(P1925*constantes!$B$5)+(D1925*constantes!$B$6)+(Q1925*constantes!$B$8)+(F1925*constantes!$B$9)</f>
        <v>24.767571253643535</v>
      </c>
      <c r="S1925" s="4">
        <f>(O1925*constantes!$B$4)+(P1925*constantes!$C$5)+(D1925*constantes!$B$6)+(Q1925*constantes!$B$8)+(F1925*constantes!$B$9)</f>
        <v>25.127246007814911</v>
      </c>
      <c r="T1925">
        <f>(O1925*constantes!$D$4)+(P1925*constantes!$D$5)+(D1925*constantes!$D$6)+(Q1925*constantes!$D$8)+(F1925*constantes!$D$9)</f>
        <v>27.044923719827704</v>
      </c>
      <c r="U1925">
        <f>(O1925*constantes!$D$4)+(P1925*constantes!$E$5)+(D1925*constantes!$D$6)+(Q1925*constantes!$D$8)+(F1925*constantes!$D$9)</f>
        <v>27.395159773024176</v>
      </c>
      <c r="V1925" s="5">
        <f t="shared" si="425"/>
        <v>0.24543344272310386</v>
      </c>
      <c r="W1925" s="5">
        <f t="shared" si="426"/>
        <v>0.33202945566212605</v>
      </c>
      <c r="X1925" s="6">
        <f t="shared" si="427"/>
        <v>0.13814409531824645</v>
      </c>
      <c r="Y1925" s="6">
        <f t="shared" si="428"/>
        <v>0.19024098283924729</v>
      </c>
      <c r="AA1925">
        <f>(O1925*constantes!$B$4)+(LN(110)*constantes!$B$5)+(LN(22)*constantes!$B$8)+(F1925*constantes!$B$9)</f>
        <v>24.067665520590854</v>
      </c>
      <c r="AB1925">
        <f t="shared" si="429"/>
        <v>0.13051783749446544</v>
      </c>
      <c r="AC1925">
        <f>(O1925*constantes!$D$4)+(LN(110)*constantes!$D$5)+(LN(22)*constantes!$D$8)+(F1925*constantes!$D$9)</f>
        <v>26.076083289962796</v>
      </c>
      <c r="AD1925" s="7">
        <f t="shared" si="430"/>
        <v>5.4860361374715505E-2</v>
      </c>
      <c r="AF1925">
        <f>(O1925*constantes!$B$4)+(LN(125)*constantes!$B$5)+(LN(22.5)*constantes!$B$8)+(F1925*constantes!$B$9)</f>
        <v>24.322622457345251</v>
      </c>
      <c r="AG1925">
        <f t="shared" si="431"/>
        <v>0.16512470507308763</v>
      </c>
      <c r="AH1925">
        <f>(O1925*constantes!$D$4)+(LN(125)*constantes!$D$5)+(LN(22.5)*constantes!$D$8)+(F1925*constantes!$D$9)</f>
        <v>26.447156306571028</v>
      </c>
      <c r="AI1925">
        <f t="shared" si="432"/>
        <v>7.8518559479420769E-2</v>
      </c>
    </row>
    <row r="1926" spans="1:35" x14ac:dyDescent="0.25">
      <c r="A1926" s="11">
        <v>1925</v>
      </c>
      <c r="B1926">
        <v>1</v>
      </c>
      <c r="C1926">
        <v>41</v>
      </c>
      <c r="D1926">
        <v>1</v>
      </c>
      <c r="E1926">
        <v>0</v>
      </c>
      <c r="F1926">
        <v>0</v>
      </c>
      <c r="G1926">
        <v>114</v>
      </c>
      <c r="H1926">
        <v>21.42</v>
      </c>
      <c r="I1926">
        <f>IF(AND(B1926=1,E1926=0),V1926,IF(AND(B1926=1,E1926=1),W1926,IF(AND(B1926=0,E1926=0),X1926,IF(AND(B1926=0,E1926=1),Y1926,ERROR))))</f>
        <v>7.5130339494477894E-2</v>
      </c>
      <c r="K1926">
        <f t="shared" si="420"/>
        <v>4.62827295767122E-2</v>
      </c>
      <c r="L1926">
        <f t="shared" si="421"/>
        <v>3.6057212319339005E-2</v>
      </c>
      <c r="M1926" s="22" t="str">
        <f t="shared" si="433"/>
        <v>Elevated Risk</v>
      </c>
      <c r="O1926">
        <f t="shared" si="422"/>
        <v>3.713572066704308</v>
      </c>
      <c r="P1926">
        <f t="shared" si="423"/>
        <v>4.7361984483944957</v>
      </c>
      <c r="Q1926">
        <f t="shared" si="424"/>
        <v>3.0643250650196028</v>
      </c>
      <c r="R1926">
        <f>(O1926*constantes!$B$4)+(P1926*constantes!$B$5)+(D1926*constantes!$B$6)+(Q1926*constantes!$B$8)+(F1926*constantes!$B$9)</f>
        <v>23.485063300211095</v>
      </c>
      <c r="S1926" s="4">
        <f>(O1926*constantes!$B$4)+(P1926*constantes!$C$5)+(D1926*constantes!$B$6)+(Q1926*constantes!$B$8)+(F1926*constantes!$B$9)</f>
        <v>23.824364557054075</v>
      </c>
      <c r="T1926">
        <f>(O1926*constantes!$D$4)+(P1926*constantes!$D$5)+(D1926*constantes!$D$6)+(Q1926*constantes!$D$8)+(F1926*constantes!$D$9)</f>
        <v>25.612705710511726</v>
      </c>
      <c r="U1926">
        <f>(O1926*constantes!$D$4)+(P1926*constantes!$E$5)+(D1926*constantes!$D$6)+(Q1926*constantes!$D$8)+(F1926*constantes!$D$9)</f>
        <v>25.943102914271726</v>
      </c>
      <c r="V1926" s="5">
        <f t="shared" si="425"/>
        <v>7.5130339494477894E-2</v>
      </c>
      <c r="W1926" s="5">
        <f t="shared" si="426"/>
        <v>0.10385514928037343</v>
      </c>
      <c r="X1926" s="6">
        <f t="shared" si="427"/>
        <v>3.4875876560993113E-2</v>
      </c>
      <c r="Y1926" s="6">
        <f t="shared" si="428"/>
        <v>4.8196795152811833E-2</v>
      </c>
      <c r="AA1926">
        <f>(O1926*constantes!$B$4)+(LN(110)*constantes!$B$5)+(LN(22)*constantes!$B$8)+(F1926*constantes!$B$9)</f>
        <v>22.730454143490913</v>
      </c>
      <c r="AB1926">
        <f t="shared" si="429"/>
        <v>3.6057212319339005E-2</v>
      </c>
      <c r="AC1926">
        <f>(O1926*constantes!$D$4)+(LN(110)*constantes!$D$5)+(LN(22)*constantes!$D$8)+(F1926*constantes!$D$9)</f>
        <v>24.907213223567677</v>
      </c>
      <c r="AD1926" s="7">
        <f t="shared" si="430"/>
        <v>1.7378724267438583E-2</v>
      </c>
      <c r="AF1926">
        <f>(O1926*constantes!$B$4)+(LN(125)*constantes!$B$5)+(LN(22.5)*constantes!$B$8)+(F1926*constantes!$B$9)</f>
        <v>22.985411080245306</v>
      </c>
      <c r="AG1926">
        <f t="shared" si="431"/>
        <v>4.62827295767122E-2</v>
      </c>
      <c r="AH1926">
        <f>(O1926*constantes!$D$4)+(LN(125)*constantes!$D$5)+(LN(22.5)*constantes!$D$8)+(F1926*constantes!$D$9)</f>
        <v>25.278286240175909</v>
      </c>
      <c r="AI1926">
        <f t="shared" si="432"/>
        <v>2.5088146116023613E-2</v>
      </c>
    </row>
    <row r="1927" spans="1:35" x14ac:dyDescent="0.25">
      <c r="A1927" s="11">
        <v>1926</v>
      </c>
      <c r="B1927">
        <v>0</v>
      </c>
      <c r="C1927">
        <v>51</v>
      </c>
      <c r="D1927">
        <v>0</v>
      </c>
      <c r="E1927">
        <v>0</v>
      </c>
      <c r="F1927">
        <v>0</v>
      </c>
      <c r="G1927">
        <v>135</v>
      </c>
      <c r="H1927">
        <v>24.67</v>
      </c>
      <c r="I1927">
        <f>IF(AND(B1927=1,E1927=0),V1927,IF(AND(B1927=1,E1927=1),W1927,IF(AND(B1927=0,E1927=0),X1927,IF(AND(B1927=0,E1927=1),Y1927,ERROR))))</f>
        <v>5.8132034323750359E-2</v>
      </c>
      <c r="K1927">
        <f t="shared" si="420"/>
        <v>4.4971857043080821E-2</v>
      </c>
      <c r="L1927">
        <f t="shared" si="421"/>
        <v>3.1250958582138333E-2</v>
      </c>
      <c r="M1927" s="22" t="str">
        <f t="shared" si="433"/>
        <v>Elevated Risk</v>
      </c>
      <c r="O1927">
        <f t="shared" si="422"/>
        <v>3.9318256327243257</v>
      </c>
      <c r="P1927">
        <f t="shared" si="423"/>
        <v>4.9052747784384296</v>
      </c>
      <c r="Q1927">
        <f t="shared" si="424"/>
        <v>3.2055879305412653</v>
      </c>
      <c r="R1927">
        <f>(O1927*constantes!$B$4)+(P1927*constantes!$B$5)+(D1927*constantes!$B$6)+(Q1927*constantes!$B$8)+(F1927*constantes!$B$9)</f>
        <v>23.88058700132628</v>
      </c>
      <c r="S1927" s="4">
        <f>(O1927*constantes!$B$4)+(P1927*constantes!$C$5)+(D1927*constantes!$B$6)+(Q1927*constantes!$B$8)+(F1927*constantes!$B$9)</f>
        <v>24.232000886453609</v>
      </c>
      <c r="T1927">
        <f>(O1927*constantes!$D$4)+(P1927*constantes!$D$5)+(D1927*constantes!$D$6)+(Q1927*constantes!$D$8)+(F1927*constantes!$D$9)</f>
        <v>26.135726080943645</v>
      </c>
      <c r="U1927">
        <f>(O1927*constantes!$D$4)+(P1927*constantes!$E$5)+(D1927*constantes!$D$6)+(Q1927*constantes!$D$8)+(F1927*constantes!$D$9)</f>
        <v>26.47791804948751</v>
      </c>
      <c r="V1927" s="5">
        <f t="shared" si="425"/>
        <v>0.10952013379437342</v>
      </c>
      <c r="W1927" s="5">
        <f t="shared" si="426"/>
        <v>0.15196836041564288</v>
      </c>
      <c r="X1927" s="6">
        <f t="shared" si="427"/>
        <v>5.8132034323750359E-2</v>
      </c>
      <c r="Y1927" s="6">
        <f t="shared" si="428"/>
        <v>8.0869533973005447E-2</v>
      </c>
      <c r="AA1927">
        <f>(O1927*constantes!$B$4)+(LN(110)*constantes!$B$5)+(LN(22)*constantes!$B$8)+(F1927*constantes!$B$9)</f>
        <v>23.409868764368586</v>
      </c>
      <c r="AB1927">
        <f t="shared" si="429"/>
        <v>6.9883054652788434E-2</v>
      </c>
      <c r="AC1927">
        <f>(O1927*constantes!$D$4)+(LN(110)*constantes!$D$5)+(LN(22)*constantes!$D$8)+(F1927*constantes!$D$9)</f>
        <v>25.50109645445777</v>
      </c>
      <c r="AD1927" s="7">
        <f t="shared" si="430"/>
        <v>3.1250958582138333E-2</v>
      </c>
      <c r="AF1927">
        <f>(O1927*constantes!$B$4)+(LN(125)*constantes!$B$5)+(LN(22.5)*constantes!$B$8)+(F1927*constantes!$B$9)</f>
        <v>23.664825701122982</v>
      </c>
      <c r="AG1927">
        <f t="shared" si="431"/>
        <v>8.9246869441510945E-2</v>
      </c>
      <c r="AH1927">
        <f>(O1927*constantes!$D$4)+(LN(125)*constantes!$D$5)+(LN(22.5)*constantes!$D$8)+(F1927*constantes!$D$9)</f>
        <v>25.872169471066002</v>
      </c>
      <c r="AI1927">
        <f t="shared" si="432"/>
        <v>4.4971857043080821E-2</v>
      </c>
    </row>
    <row r="1928" spans="1:35" x14ac:dyDescent="0.25">
      <c r="A1928" s="11">
        <v>1927</v>
      </c>
      <c r="B1928">
        <v>1</v>
      </c>
      <c r="C1928">
        <v>62</v>
      </c>
      <c r="D1928">
        <v>0</v>
      </c>
      <c r="E1928">
        <v>0</v>
      </c>
      <c r="F1928">
        <v>0</v>
      </c>
      <c r="G1928">
        <v>111</v>
      </c>
      <c r="H1928">
        <v>27.91</v>
      </c>
      <c r="I1928">
        <f>IF(AND(B1928=1,E1928=0),V1928,IF(AND(B1928=1,E1928=1),W1928,IF(AND(B1928=0,E1928=0),X1928,IF(AND(B1928=0,E1928=1),Y1928,ERROR))))</f>
        <v>0.15075358632458746</v>
      </c>
      <c r="K1928">
        <f t="shared" si="420"/>
        <v>0.15777159470264646</v>
      </c>
      <c r="L1928">
        <f t="shared" si="421"/>
        <v>0.12458920296857934</v>
      </c>
      <c r="M1928" s="22" t="str">
        <f t="shared" si="433"/>
        <v>NORMAL</v>
      </c>
      <c r="O1928">
        <f t="shared" si="422"/>
        <v>4.1271343850450917</v>
      </c>
      <c r="P1928">
        <f t="shared" si="423"/>
        <v>4.7095302013123339</v>
      </c>
      <c r="Q1928">
        <f t="shared" si="424"/>
        <v>3.328985047548231</v>
      </c>
      <c r="R1928">
        <f>(O1928*constantes!$B$4)+(P1928*constantes!$B$5)+(D1928*constantes!$B$6)+(Q1928*constantes!$B$8)+(F1928*constantes!$B$9)</f>
        <v>24.223279017265263</v>
      </c>
      <c r="S1928" s="4">
        <f>(O1928*constantes!$B$4)+(P1928*constantes!$C$5)+(D1928*constantes!$B$6)+(Q1928*constantes!$B$8)+(F1928*constantes!$B$9)</f>
        <v>24.560669760887279</v>
      </c>
      <c r="T1928">
        <f>(O1928*constantes!$D$4)+(P1928*constantes!$D$5)+(D1928*constantes!$D$6)+(Q1928*constantes!$D$8)+(F1928*constantes!$D$9)</f>
        <v>26.179649765247159</v>
      </c>
      <c r="U1928">
        <f>(O1928*constantes!$D$4)+(P1928*constantes!$E$5)+(D1928*constantes!$D$6)+(Q1928*constantes!$D$8)+(F1928*constantes!$D$9)</f>
        <v>26.508186592090706</v>
      </c>
      <c r="V1928" s="5">
        <f t="shared" si="425"/>
        <v>0.15075358632458746</v>
      </c>
      <c r="W1928" s="5">
        <f t="shared" si="426"/>
        <v>0.20465434655117787</v>
      </c>
      <c r="X1928" s="6">
        <f t="shared" si="427"/>
        <v>6.0661526746740413E-2</v>
      </c>
      <c r="Y1928" s="6">
        <f t="shared" si="428"/>
        <v>8.3248362059890724E-2</v>
      </c>
      <c r="AA1928">
        <f>(O1928*constantes!$B$4)+(LN(110)*constantes!$B$5)+(LN(22)*constantes!$B$8)+(F1928*constantes!$B$9)</f>
        <v>24.017857097993041</v>
      </c>
      <c r="AB1928">
        <f t="shared" si="429"/>
        <v>0.12458920296857934</v>
      </c>
      <c r="AC1928">
        <f>(O1928*constantes!$D$4)+(LN(110)*constantes!$D$5)+(LN(22)*constantes!$D$8)+(F1928*constantes!$D$9)</f>
        <v>26.032545241135235</v>
      </c>
      <c r="AD1928" s="7">
        <f t="shared" si="430"/>
        <v>5.2585681787711391E-2</v>
      </c>
      <c r="AF1928">
        <f>(O1928*constantes!$B$4)+(LN(125)*constantes!$B$5)+(LN(22.5)*constantes!$B$8)+(F1928*constantes!$B$9)</f>
        <v>24.27281403474743</v>
      </c>
      <c r="AG1928">
        <f t="shared" si="431"/>
        <v>0.15777159470264646</v>
      </c>
      <c r="AH1928">
        <f>(O1928*constantes!$D$4)+(LN(125)*constantes!$D$5)+(LN(22.5)*constantes!$D$8)+(F1928*constantes!$D$9)</f>
        <v>26.403618257743467</v>
      </c>
      <c r="AI1928">
        <f t="shared" si="432"/>
        <v>7.5302674960658122E-2</v>
      </c>
    </row>
    <row r="1929" spans="1:35" x14ac:dyDescent="0.25">
      <c r="A1929" s="11">
        <v>1928</v>
      </c>
      <c r="B1929">
        <v>0</v>
      </c>
      <c r="C1929">
        <v>49</v>
      </c>
      <c r="D1929">
        <v>0</v>
      </c>
      <c r="E1929">
        <v>0</v>
      </c>
      <c r="F1929">
        <v>0</v>
      </c>
      <c r="G1929">
        <v>112.5</v>
      </c>
      <c r="H1929">
        <v>23.86</v>
      </c>
      <c r="I1929">
        <f>IF(AND(B1929=1,E1929=0),V1929,IF(AND(B1929=1,E1929=1),W1929,IF(AND(B1929=0,E1929=0),X1929,IF(AND(B1929=0,E1929=1),Y1929,ERROR))))</f>
        <v>3.112358180931496E-2</v>
      </c>
      <c r="K1929">
        <f t="shared" si="420"/>
        <v>4.0428513799347532E-2</v>
      </c>
      <c r="L1929">
        <f t="shared" si="421"/>
        <v>2.8073382189004015E-2</v>
      </c>
      <c r="M1929" s="22" t="str">
        <f t="shared" si="433"/>
        <v>NORMAL</v>
      </c>
      <c r="O1929">
        <f t="shared" si="422"/>
        <v>3.8918202981106265</v>
      </c>
      <c r="P1929">
        <f t="shared" si="423"/>
        <v>4.7229532216444747</v>
      </c>
      <c r="Q1929">
        <f t="shared" si="424"/>
        <v>3.1722034166697699</v>
      </c>
      <c r="R1929">
        <f>(O1929*constantes!$B$4)+(P1929*constantes!$B$5)+(D1929*constantes!$B$6)+(Q1929*constantes!$B$8)+(F1929*constantes!$B$9)</f>
        <v>23.391364680247985</v>
      </c>
      <c r="S1929" s="4">
        <f>(O1929*constantes!$B$4)+(P1929*constantes!$C$5)+(D1929*constantes!$B$6)+(Q1929*constantes!$B$8)+(F1929*constantes!$B$9)</f>
        <v>23.729717049046595</v>
      </c>
      <c r="T1929">
        <f>(O1929*constantes!$D$4)+(P1929*constantes!$D$5)+(D1929*constantes!$D$6)+(Q1929*constantes!$D$8)+(F1929*constantes!$D$9)</f>
        <v>25.49694680204826</v>
      </c>
      <c r="U1929">
        <f>(O1929*constantes!$D$4)+(P1929*constantes!$E$5)+(D1929*constantes!$D$6)+(Q1929*constantes!$D$8)+(F1929*constantes!$D$9)</f>
        <v>25.826420018790181</v>
      </c>
      <c r="V1929" s="5">
        <f t="shared" si="425"/>
        <v>6.8646851581300683E-2</v>
      </c>
      <c r="W1929" s="5">
        <f t="shared" si="426"/>
        <v>9.4937087715898483E-2</v>
      </c>
      <c r="X1929" s="6">
        <f t="shared" si="427"/>
        <v>3.112358180931496E-2</v>
      </c>
      <c r="Y1929" s="6">
        <f t="shared" si="428"/>
        <v>4.300466436104089E-2</v>
      </c>
      <c r="AA1929">
        <f>(O1929*constantes!$B$4)+(LN(110)*constantes!$B$5)+(LN(22)*constantes!$B$8)+(F1929*constantes!$B$9)</f>
        <v>23.285333757929525</v>
      </c>
      <c r="AB1929">
        <f t="shared" si="429"/>
        <v>6.1959526107751905E-2</v>
      </c>
      <c r="AC1929">
        <f>(O1929*constantes!$D$4)+(LN(110)*constantes!$D$5)+(LN(22)*constantes!$D$8)+(F1929*constantes!$D$9)</f>
        <v>25.39223913860047</v>
      </c>
      <c r="AD1929" s="7">
        <f t="shared" si="430"/>
        <v>2.8073382189004015E-2</v>
      </c>
      <c r="AF1929">
        <f>(O1929*constantes!$B$4)+(LN(125)*constantes!$B$5)+(LN(22.5)*constantes!$B$8)+(F1929*constantes!$B$9)</f>
        <v>23.540290694683922</v>
      </c>
      <c r="AG1929">
        <f t="shared" si="431"/>
        <v>7.9222803135090225E-2</v>
      </c>
      <c r="AH1929">
        <f>(O1929*constantes!$D$4)+(LN(125)*constantes!$D$5)+(LN(22.5)*constantes!$D$8)+(F1929*constantes!$D$9)</f>
        <v>25.763312155208702</v>
      </c>
      <c r="AI1929">
        <f t="shared" si="432"/>
        <v>4.0428513799347532E-2</v>
      </c>
    </row>
    <row r="1930" spans="1:35" x14ac:dyDescent="0.25">
      <c r="A1930" s="11">
        <v>1929</v>
      </c>
      <c r="B1930">
        <v>0</v>
      </c>
      <c r="C1930">
        <v>59</v>
      </c>
      <c r="D1930">
        <v>0</v>
      </c>
      <c r="E1930">
        <v>1</v>
      </c>
      <c r="F1930">
        <v>0</v>
      </c>
      <c r="G1930">
        <v>142</v>
      </c>
      <c r="H1930">
        <v>25.58</v>
      </c>
      <c r="I1930">
        <f>IF(AND(B1930=1,E1930=0),V1930,IF(AND(B1930=1,E1930=1),W1930,IF(AND(B1930=0,E1930=0),X1930,IF(AND(B1930=0,E1930=1),Y1930,ERROR))))</f>
        <v>0.13734297112351079</v>
      </c>
      <c r="K1930">
        <f t="shared" si="420"/>
        <v>6.6117954736533924E-2</v>
      </c>
      <c r="L1930">
        <f t="shared" si="421"/>
        <v>4.6102547085629553E-2</v>
      </c>
      <c r="M1930" s="22" t="str">
        <f t="shared" si="433"/>
        <v>Elevated Risk</v>
      </c>
      <c r="O1930">
        <f t="shared" si="422"/>
        <v>4.0775374439057197</v>
      </c>
      <c r="P1930">
        <f t="shared" si="423"/>
        <v>4.9558270576012609</v>
      </c>
      <c r="Q1930">
        <f t="shared" si="424"/>
        <v>3.2418107961506966</v>
      </c>
      <c r="R1930">
        <f>(O1930*constantes!$B$4)+(P1930*constantes!$B$5)+(D1930*constantes!$B$6)+(Q1930*constantes!$B$8)+(F1930*constantes!$B$9)</f>
        <v>24.456676964260083</v>
      </c>
      <c r="S1930" s="4">
        <f>(O1930*constantes!$B$4)+(P1930*constantes!$C$5)+(D1930*constantes!$B$6)+(Q1930*constantes!$B$8)+(F1930*constantes!$B$9)</f>
        <v>24.811712414666637</v>
      </c>
      <c r="T1930">
        <f>(O1930*constantes!$D$4)+(P1930*constantes!$D$5)+(D1930*constantes!$D$6)+(Q1930*constantes!$D$8)+(F1930*constantes!$D$9)</f>
        <v>26.692936070617748</v>
      </c>
      <c r="U1930">
        <f>(O1930*constantes!$D$4)+(P1930*constantes!$E$5)+(D1930*constantes!$D$6)+(Q1930*constantes!$D$8)+(F1930*constantes!$D$9)</f>
        <v>27.038654566156005</v>
      </c>
      <c r="V1930" s="5">
        <f t="shared" si="425"/>
        <v>0.18646203149030849</v>
      </c>
      <c r="W1930" s="5">
        <f t="shared" si="426"/>
        <v>0.25496262653620583</v>
      </c>
      <c r="X1930" s="6">
        <f t="shared" si="427"/>
        <v>9.9275615934892425E-2</v>
      </c>
      <c r="Y1930" s="6">
        <f t="shared" si="428"/>
        <v>0.13734297112351079</v>
      </c>
      <c r="AA1930">
        <f>(O1930*constantes!$B$4)+(LN(110)*constantes!$B$5)+(LN(22)*constantes!$B$8)+(F1930*constantes!$B$9)</f>
        <v>23.863463804103819</v>
      </c>
      <c r="AB1930">
        <f t="shared" si="429"/>
        <v>0.10776479003769468</v>
      </c>
      <c r="AC1930">
        <f>(O1930*constantes!$D$4)+(LN(110)*constantes!$D$5)+(LN(22)*constantes!$D$8)+(F1930*constantes!$D$9)</f>
        <v>25.897588492509126</v>
      </c>
      <c r="AD1930" s="7">
        <f t="shared" si="430"/>
        <v>4.6102547085629553E-2</v>
      </c>
      <c r="AF1930">
        <f>(O1930*constantes!$B$4)+(LN(125)*constantes!$B$5)+(LN(22.5)*constantes!$B$8)+(F1930*constantes!$B$9)</f>
        <v>24.118420740858213</v>
      </c>
      <c r="AG1930">
        <f t="shared" si="431"/>
        <v>0.13682617258299834</v>
      </c>
      <c r="AH1930">
        <f>(O1930*constantes!$D$4)+(LN(125)*constantes!$D$5)+(LN(22.5)*constantes!$D$8)+(F1930*constantes!$D$9)</f>
        <v>26.268661509117358</v>
      </c>
      <c r="AI1930">
        <f t="shared" si="432"/>
        <v>6.6117954736533924E-2</v>
      </c>
    </row>
    <row r="1931" spans="1:35" x14ac:dyDescent="0.25">
      <c r="A1931" s="11">
        <v>1930</v>
      </c>
      <c r="B1931">
        <v>0</v>
      </c>
      <c r="C1931">
        <v>44</v>
      </c>
      <c r="D1931">
        <v>1</v>
      </c>
      <c r="E1931">
        <v>0</v>
      </c>
      <c r="F1931">
        <v>0</v>
      </c>
      <c r="G1931">
        <v>129</v>
      </c>
      <c r="H1931">
        <v>30.85</v>
      </c>
      <c r="I1931">
        <f>IF(AND(B1931=1,E1931=0),V1931,IF(AND(B1931=1,E1931=1),W1931,IF(AND(B1931=0,E1931=0),X1931,IF(AND(B1931=0,E1931=1),Y1931,ERROR))))</f>
        <v>7.0767420989797492E-2</v>
      </c>
      <c r="K1931">
        <f t="shared" si="420"/>
        <v>3.0321952038303235E-2</v>
      </c>
      <c r="L1931">
        <f t="shared" si="421"/>
        <v>2.102161003401426E-2</v>
      </c>
      <c r="M1931" s="22" t="str">
        <f t="shared" si="433"/>
        <v>Elevated Risk</v>
      </c>
      <c r="O1931">
        <f t="shared" si="422"/>
        <v>3.784189633918261</v>
      </c>
      <c r="P1931">
        <f t="shared" si="423"/>
        <v>4.8598124043616719</v>
      </c>
      <c r="Q1931">
        <f t="shared" si="424"/>
        <v>3.4291367503513968</v>
      </c>
      <c r="R1931">
        <f>(O1931*constantes!$B$4)+(P1931*constantes!$B$5)+(D1931*constantes!$B$6)+(Q1931*constantes!$B$8)+(F1931*constantes!$B$9)</f>
        <v>24.22341849946152</v>
      </c>
      <c r="S1931" s="4">
        <f>(O1931*constantes!$B$4)+(P1931*constantes!$C$5)+(D1931*constantes!$B$6)+(Q1931*constantes!$B$8)+(F1931*constantes!$B$9)</f>
        <v>24.57157546010999</v>
      </c>
      <c r="T1931">
        <f>(O1931*constantes!$D$4)+(P1931*constantes!$D$5)+(D1931*constantes!$D$6)+(Q1931*constantes!$D$8)+(F1931*constantes!$D$9)</f>
        <v>26.33908596113611</v>
      </c>
      <c r="U1931">
        <f>(O1931*constantes!$D$4)+(P1931*constantes!$E$5)+(D1931*constantes!$D$6)+(Q1931*constantes!$D$8)+(F1931*constantes!$D$9)</f>
        <v>26.678106474464379</v>
      </c>
      <c r="V1931" s="5">
        <f t="shared" si="425"/>
        <v>0.15077294365919314</v>
      </c>
      <c r="W1931" s="5">
        <f t="shared" si="426"/>
        <v>0.20664882465651635</v>
      </c>
      <c r="X1931" s="6">
        <f t="shared" si="427"/>
        <v>7.0767420989797492E-2</v>
      </c>
      <c r="Y1931" s="6">
        <f t="shared" si="428"/>
        <v>9.7888259361255892E-2</v>
      </c>
      <c r="AA1931">
        <f>(O1931*constantes!$B$4)+(LN(110)*constantes!$B$5)+(LN(22)*constantes!$B$8)+(F1931*constantes!$B$9)</f>
        <v>22.95028380552526</v>
      </c>
      <c r="AB1931">
        <f t="shared" si="429"/>
        <v>4.4721443860098575E-2</v>
      </c>
      <c r="AC1931">
        <f>(O1931*constantes!$D$4)+(LN(110)*constantes!$D$5)+(LN(22)*constantes!$D$8)+(F1931*constantes!$D$9)</f>
        <v>25.099368567186549</v>
      </c>
      <c r="AD1931" s="7">
        <f t="shared" si="430"/>
        <v>2.102161003401426E-2</v>
      </c>
      <c r="AF1931">
        <f>(O1931*constantes!$B$4)+(LN(125)*constantes!$B$5)+(LN(22.5)*constantes!$B$8)+(F1931*constantes!$B$9)</f>
        <v>23.205240742279653</v>
      </c>
      <c r="AG1931">
        <f t="shared" si="431"/>
        <v>5.7330036913051163E-2</v>
      </c>
      <c r="AH1931">
        <f>(O1931*constantes!$D$4)+(LN(125)*constantes!$D$5)+(LN(22.5)*constantes!$D$8)+(F1931*constantes!$D$9)</f>
        <v>25.470441583794781</v>
      </c>
      <c r="AI1931">
        <f t="shared" si="432"/>
        <v>3.0321952038303235E-2</v>
      </c>
    </row>
    <row r="1932" spans="1:35" x14ac:dyDescent="0.25">
      <c r="A1932" s="11">
        <v>1931</v>
      </c>
      <c r="B1932">
        <v>1</v>
      </c>
      <c r="C1932">
        <v>64</v>
      </c>
      <c r="D1932">
        <v>0</v>
      </c>
      <c r="E1932">
        <v>0</v>
      </c>
      <c r="F1932">
        <v>0</v>
      </c>
      <c r="G1932">
        <v>142</v>
      </c>
      <c r="H1932">
        <v>27.01</v>
      </c>
      <c r="I1932">
        <f>IF(AND(B1932=1,E1932=0),V1932,IF(AND(B1932=1,E1932=1),W1932,IF(AND(B1932=0,E1932=0),X1932,IF(AND(B1932=0,E1932=1),Y1932,ERROR))))</f>
        <v>0.24235887831813074</v>
      </c>
      <c r="K1932">
        <f t="shared" si="420"/>
        <v>0.17266110175416416</v>
      </c>
      <c r="L1932">
        <f t="shared" si="421"/>
        <v>0.13660645895193024</v>
      </c>
      <c r="M1932" s="22" t="str">
        <f t="shared" si="433"/>
        <v>Elevated Risk</v>
      </c>
      <c r="O1932">
        <f t="shared" si="422"/>
        <v>4.1588830833596715</v>
      </c>
      <c r="P1932">
        <f t="shared" si="423"/>
        <v>4.9558270576012609</v>
      </c>
      <c r="Q1932">
        <f t="shared" si="424"/>
        <v>3.2962071678045244</v>
      </c>
      <c r="R1932">
        <f>(O1932*constantes!$B$4)+(P1932*constantes!$B$5)+(D1932*constantes!$B$6)+(Q1932*constantes!$B$8)+(F1932*constantes!$B$9)</f>
        <v>24.753026497610662</v>
      </c>
      <c r="S1932" s="4">
        <f>(O1932*constantes!$B$4)+(P1932*constantes!$C$5)+(D1932*constantes!$B$6)+(Q1932*constantes!$B$8)+(F1932*constantes!$B$9)</f>
        <v>25.108061948017216</v>
      </c>
      <c r="T1932">
        <f>(O1932*constantes!$D$4)+(P1932*constantes!$D$5)+(D1932*constantes!$D$6)+(Q1932*constantes!$D$8)+(F1932*constantes!$D$9)</f>
        <v>26.94209339477473</v>
      </c>
      <c r="U1932">
        <f>(O1932*constantes!$D$4)+(P1932*constantes!$E$5)+(D1932*constantes!$D$6)+(Q1932*constantes!$D$8)+(F1932*constantes!$D$9)</f>
        <v>27.287811890312991</v>
      </c>
      <c r="V1932" s="5">
        <f t="shared" si="425"/>
        <v>0.24235887831813074</v>
      </c>
      <c r="W1932" s="5">
        <f t="shared" si="426"/>
        <v>0.32688830540818936</v>
      </c>
      <c r="X1932" s="6">
        <f t="shared" si="427"/>
        <v>0.1255318770611854</v>
      </c>
      <c r="Y1932" s="6">
        <f t="shared" si="428"/>
        <v>0.17266010208424087</v>
      </c>
      <c r="AA1932">
        <f>(O1932*constantes!$B$4)+(LN(110)*constantes!$B$5)+(LN(22)*constantes!$B$8)+(F1932*constantes!$B$9)</f>
        <v>24.116689525898391</v>
      </c>
      <c r="AB1932">
        <f t="shared" si="429"/>
        <v>0.13660645895193024</v>
      </c>
      <c r="AC1932">
        <f>(O1932*constantes!$D$4)+(LN(110)*constantes!$D$5)+(LN(22)*constantes!$D$8)+(F1932*constantes!$D$9)</f>
        <v>26.11893567165809</v>
      </c>
      <c r="AD1932" s="7">
        <f t="shared" si="430"/>
        <v>5.7192348710877861E-2</v>
      </c>
      <c r="AF1932">
        <f>(O1932*constantes!$B$4)+(LN(125)*constantes!$B$5)+(LN(22.5)*constantes!$B$8)+(F1932*constantes!$B$9)</f>
        <v>24.371646462652787</v>
      </c>
      <c r="AG1932">
        <f t="shared" si="431"/>
        <v>0.17266110175416416</v>
      </c>
      <c r="AH1932">
        <f>(O1932*constantes!$D$4)+(LN(125)*constantes!$D$5)+(LN(22.5)*constantes!$D$8)+(F1932*constantes!$D$9)</f>
        <v>26.490008688266322</v>
      </c>
      <c r="AI1932">
        <f t="shared" si="432"/>
        <v>8.1811856272562489E-2</v>
      </c>
    </row>
    <row r="1933" spans="1:35" x14ac:dyDescent="0.25">
      <c r="A1933" s="11">
        <v>1932</v>
      </c>
      <c r="B1933">
        <v>0</v>
      </c>
      <c r="C1933">
        <v>52</v>
      </c>
      <c r="D1933">
        <v>1</v>
      </c>
      <c r="E1933">
        <v>0</v>
      </c>
      <c r="F1933">
        <v>0</v>
      </c>
      <c r="G1933">
        <v>110</v>
      </c>
      <c r="H1933">
        <v>22.52</v>
      </c>
      <c r="I1933">
        <f>IF(AND(B1933=1,E1933=0),V1933,IF(AND(B1933=1,E1933=1),W1933,IF(AND(B1933=0,E1933=0),X1933,IF(AND(B1933=0,E1933=1),Y1933,ERROR))))</f>
        <v>6.0950708405609788E-2</v>
      </c>
      <c r="K1933">
        <f t="shared" si="420"/>
        <v>4.7353292556453264E-2</v>
      </c>
      <c r="L1933">
        <f t="shared" si="421"/>
        <v>3.291838619478793E-2</v>
      </c>
      <c r="M1933" s="22" t="str">
        <f t="shared" si="433"/>
        <v>Elevated Risk</v>
      </c>
      <c r="O1933">
        <f t="shared" si="422"/>
        <v>3.9512437185814275</v>
      </c>
      <c r="P1933">
        <f t="shared" si="423"/>
        <v>4.7004803657924166</v>
      </c>
      <c r="Q1933">
        <f t="shared" si="424"/>
        <v>3.1144038032714896</v>
      </c>
      <c r="R1933">
        <f>(O1933*constantes!$B$4)+(P1933*constantes!$B$5)+(D1933*constantes!$B$6)+(Q1933*constantes!$B$8)+(F1933*constantes!$B$9)</f>
        <v>24.198366666288976</v>
      </c>
      <c r="S1933" s="4">
        <f>(O1933*constantes!$B$4)+(P1933*constantes!$C$5)+(D1933*constantes!$B$6)+(Q1933*constantes!$B$8)+(F1933*constantes!$B$9)</f>
        <v>24.535109079694344</v>
      </c>
      <c r="T1933">
        <f>(O1933*constantes!$D$4)+(P1933*constantes!$D$5)+(D1933*constantes!$D$6)+(Q1933*constantes!$D$8)+(F1933*constantes!$D$9)</f>
        <v>26.184557915484064</v>
      </c>
      <c r="U1933">
        <f>(O1933*constantes!$D$4)+(P1933*constantes!$E$5)+(D1933*constantes!$D$6)+(Q1933*constantes!$D$8)+(F1933*constantes!$D$9)</f>
        <v>26.512463425801741</v>
      </c>
      <c r="V1933" s="5">
        <f t="shared" si="425"/>
        <v>0.14733228694828715</v>
      </c>
      <c r="W1933" s="5">
        <f t="shared" si="426"/>
        <v>0.20004499520897789</v>
      </c>
      <c r="X1933" s="6">
        <f t="shared" si="427"/>
        <v>6.0950708405609788E-2</v>
      </c>
      <c r="Y1933" s="6">
        <f t="shared" si="428"/>
        <v>8.3589818532729954E-2</v>
      </c>
      <c r="AA1933">
        <f>(O1933*constantes!$B$4)+(LN(110)*constantes!$B$5)+(LN(22)*constantes!$B$8)+(F1933*constantes!$B$9)</f>
        <v>23.470316488918311</v>
      </c>
      <c r="AB1933">
        <f t="shared" si="429"/>
        <v>7.4072320755760312E-2</v>
      </c>
      <c r="AC1933">
        <f>(O1933*constantes!$D$4)+(LN(110)*constantes!$D$5)+(LN(22)*constantes!$D$8)+(F1933*constantes!$D$9)</f>
        <v>25.553934425340952</v>
      </c>
      <c r="AD1933" s="7">
        <f t="shared" si="430"/>
        <v>3.291838619478793E-2</v>
      </c>
      <c r="AF1933">
        <f>(O1933*constantes!$B$4)+(LN(125)*constantes!$B$5)+(LN(22.5)*constantes!$B$8)+(F1933*constantes!$B$9)</f>
        <v>23.725273425672704</v>
      </c>
      <c r="AG1933">
        <f t="shared" si="431"/>
        <v>9.453671546464415E-2</v>
      </c>
      <c r="AH1933">
        <f>(O1933*constantes!$D$4)+(LN(125)*constantes!$D$5)+(LN(22.5)*constantes!$D$8)+(F1933*constantes!$D$9)</f>
        <v>25.925007441949184</v>
      </c>
      <c r="AI1933">
        <f t="shared" si="432"/>
        <v>4.7353292556453264E-2</v>
      </c>
    </row>
    <row r="1934" spans="1:35" x14ac:dyDescent="0.25">
      <c r="A1934" s="11">
        <v>1933</v>
      </c>
      <c r="B1934">
        <v>0</v>
      </c>
      <c r="C1934">
        <v>45</v>
      </c>
      <c r="D1934">
        <v>0</v>
      </c>
      <c r="E1934">
        <v>0</v>
      </c>
      <c r="F1934">
        <v>0</v>
      </c>
      <c r="G1934">
        <v>118</v>
      </c>
      <c r="H1934">
        <v>22.53</v>
      </c>
      <c r="I1934">
        <f>IF(AND(B1934=1,E1934=0),V1934,IF(AND(B1934=1,E1934=1),W1934,IF(AND(B1934=0,E1934=0),X1934,IF(AND(B1934=0,E1934=1),Y1934,ERROR))))</f>
        <v>2.7469040800273348E-2</v>
      </c>
      <c r="K1934">
        <f t="shared" si="420"/>
        <v>3.2202898660143586E-2</v>
      </c>
      <c r="L1934">
        <f t="shared" si="421"/>
        <v>2.2332293193086827E-2</v>
      </c>
      <c r="M1934" s="22" t="str">
        <f t="shared" si="433"/>
        <v>NORMAL</v>
      </c>
      <c r="O1934">
        <f t="shared" si="422"/>
        <v>3.8066624897703196</v>
      </c>
      <c r="P1934">
        <f t="shared" si="423"/>
        <v>4.7706846244656651</v>
      </c>
      <c r="Q1934">
        <f t="shared" si="424"/>
        <v>3.1148477544441531</v>
      </c>
      <c r="R1934">
        <f>(O1934*constantes!$B$4)+(P1934*constantes!$B$5)+(D1934*constantes!$B$6)+(Q1934*constantes!$B$8)+(F1934*constantes!$B$9)</f>
        <v>23.169347551599873</v>
      </c>
      <c r="S1934" s="4">
        <f>(O1934*constantes!$B$4)+(P1934*constantes!$C$5)+(D1934*constantes!$B$6)+(Q1934*constantes!$B$8)+(F1934*constantes!$B$9)</f>
        <v>23.511119398096593</v>
      </c>
      <c r="T1934">
        <f>(O1934*constantes!$D$4)+(P1934*constantes!$D$5)+(D1934*constantes!$D$6)+(Q1934*constantes!$D$8)+(F1934*constantes!$D$9)</f>
        <v>25.370167502504614</v>
      </c>
      <c r="U1934">
        <f>(O1934*constantes!$D$4)+(P1934*constantes!$E$5)+(D1934*constantes!$D$6)+(Q1934*constantes!$D$8)+(F1934*constantes!$D$9)</f>
        <v>25.702970461907338</v>
      </c>
      <c r="V1934" s="5">
        <f t="shared" si="425"/>
        <v>5.5365806958328267E-2</v>
      </c>
      <c r="W1934" s="5">
        <f t="shared" si="426"/>
        <v>7.7035261845704417E-2</v>
      </c>
      <c r="X1934" s="6">
        <f t="shared" si="427"/>
        <v>2.7469040800273348E-2</v>
      </c>
      <c r="Y1934" s="6">
        <f t="shared" si="428"/>
        <v>3.810684198400538E-2</v>
      </c>
      <c r="AA1934">
        <f>(O1934*constantes!$B$4)+(LN(110)*constantes!$B$5)+(LN(22)*constantes!$B$8)+(F1934*constantes!$B$9)</f>
        <v>23.020240906878485</v>
      </c>
      <c r="AB1934">
        <f t="shared" si="429"/>
        <v>4.7883245315309741E-2</v>
      </c>
      <c r="AC1934">
        <f>(O1934*constantes!$D$4)+(LN(110)*constantes!$D$5)+(LN(22)*constantes!$D$8)+(F1934*constantes!$D$9)</f>
        <v>25.16051878105991</v>
      </c>
      <c r="AD1934" s="7">
        <f t="shared" si="430"/>
        <v>2.2332293193086827E-2</v>
      </c>
      <c r="AF1934">
        <f>(O1934*constantes!$B$4)+(LN(125)*constantes!$B$5)+(LN(22.5)*constantes!$B$8)+(F1934*constantes!$B$9)</f>
        <v>23.275197843632878</v>
      </c>
      <c r="AG1934">
        <f t="shared" si="431"/>
        <v>6.1354256697024101E-2</v>
      </c>
      <c r="AH1934">
        <f>(O1934*constantes!$D$4)+(LN(125)*constantes!$D$5)+(LN(22.5)*constantes!$D$8)+(F1934*constantes!$D$9)</f>
        <v>25.531591797668142</v>
      </c>
      <c r="AI1934">
        <f t="shared" si="432"/>
        <v>3.2202898660143586E-2</v>
      </c>
    </row>
    <row r="1935" spans="1:35" x14ac:dyDescent="0.25">
      <c r="A1935" s="11">
        <v>1934</v>
      </c>
      <c r="B1935">
        <v>0</v>
      </c>
      <c r="C1935">
        <v>63</v>
      </c>
      <c r="D1935">
        <v>0</v>
      </c>
      <c r="E1935">
        <v>1</v>
      </c>
      <c r="F1935">
        <v>0</v>
      </c>
      <c r="G1935">
        <v>155</v>
      </c>
      <c r="H1935">
        <v>31.5</v>
      </c>
      <c r="I1935">
        <f>IF(AND(B1935=1,E1935=0),V1935,IF(AND(B1935=1,E1935=1),W1935,IF(AND(B1935=0,E1935=0),X1935,IF(AND(B1935=0,E1935=1),Y1935,ERROR))))</f>
        <v>0.22343253365286841</v>
      </c>
      <c r="K1935">
        <f t="shared" si="420"/>
        <v>7.8518559479420769E-2</v>
      </c>
      <c r="L1935">
        <f t="shared" si="421"/>
        <v>5.4860361374715505E-2</v>
      </c>
      <c r="M1935" s="22" t="str">
        <f t="shared" si="433"/>
        <v>Elevated Risk</v>
      </c>
      <c r="O1935">
        <f t="shared" si="422"/>
        <v>4.1431347263915326</v>
      </c>
      <c r="P1935">
        <f t="shared" si="423"/>
        <v>5.0434251169192468</v>
      </c>
      <c r="Q1935">
        <f t="shared" si="424"/>
        <v>3.4499875458315872</v>
      </c>
      <c r="R1935">
        <f>(O1935*constantes!$B$4)+(P1935*constantes!$B$5)+(D1935*constantes!$B$6)+(Q1935*constantes!$B$8)+(F1935*constantes!$B$9)</f>
        <v>24.988416370471249</v>
      </c>
      <c r="S1935" s="4">
        <f>(O1935*constantes!$B$4)+(P1935*constantes!$C$5)+(D1935*constantes!$B$6)+(Q1935*constantes!$B$8)+(F1935*constantes!$B$9)</f>
        <v>25.349727345847345</v>
      </c>
      <c r="T1935">
        <f>(O1935*constantes!$D$4)+(P1935*constantes!$D$5)+(D1935*constantes!$D$6)+(Q1935*constantes!$D$8)+(F1935*constantes!$D$9)</f>
        <v>27.224266688381928</v>
      </c>
      <c r="U1935">
        <f>(O1935*constantes!$D$4)+(P1935*constantes!$E$5)+(D1935*constantes!$D$6)+(Q1935*constantes!$D$8)+(F1935*constantes!$D$9)</f>
        <v>27.576096024538213</v>
      </c>
      <c r="V1935" s="5">
        <f t="shared" si="425"/>
        <v>0.29616166355382978</v>
      </c>
      <c r="W1935" s="5">
        <f t="shared" si="426"/>
        <v>0.39592390242668252</v>
      </c>
      <c r="X1935" s="6">
        <f t="shared" si="427"/>
        <v>0.16294879377705107</v>
      </c>
      <c r="Y1935" s="6">
        <f t="shared" si="428"/>
        <v>0.22343253365286841</v>
      </c>
      <c r="AA1935">
        <f>(O1935*constantes!$B$4)+(LN(110)*constantes!$B$5)+(LN(22)*constantes!$B$8)+(F1935*constantes!$B$9)</f>
        <v>24.067665520590854</v>
      </c>
      <c r="AB1935">
        <f t="shared" si="429"/>
        <v>0.13051783749446544</v>
      </c>
      <c r="AC1935">
        <f>(O1935*constantes!$D$4)+(LN(110)*constantes!$D$5)+(LN(22)*constantes!$D$8)+(F1935*constantes!$D$9)</f>
        <v>26.076083289962796</v>
      </c>
      <c r="AD1935" s="7">
        <f t="shared" si="430"/>
        <v>5.4860361374715505E-2</v>
      </c>
      <c r="AF1935">
        <f>(O1935*constantes!$B$4)+(LN(125)*constantes!$B$5)+(LN(22.5)*constantes!$B$8)+(F1935*constantes!$B$9)</f>
        <v>24.322622457345251</v>
      </c>
      <c r="AG1935">
        <f t="shared" si="431"/>
        <v>0.16512470507308763</v>
      </c>
      <c r="AH1935">
        <f>(O1935*constantes!$D$4)+(LN(125)*constantes!$D$5)+(LN(22.5)*constantes!$D$8)+(F1935*constantes!$D$9)</f>
        <v>26.447156306571028</v>
      </c>
      <c r="AI1935">
        <f t="shared" si="432"/>
        <v>7.8518559479420769E-2</v>
      </c>
    </row>
    <row r="1936" spans="1:35" x14ac:dyDescent="0.25">
      <c r="A1936" s="11">
        <v>1935</v>
      </c>
      <c r="B1936">
        <v>1</v>
      </c>
      <c r="C1936">
        <v>38</v>
      </c>
      <c r="D1936">
        <v>1</v>
      </c>
      <c r="E1936">
        <v>0</v>
      </c>
      <c r="F1936">
        <v>0</v>
      </c>
      <c r="G1936">
        <v>108</v>
      </c>
      <c r="H1936">
        <v>25.45</v>
      </c>
      <c r="I1936">
        <f>IF(AND(B1936=1,E1936=0),V1936,IF(AND(B1936=1,E1936=1),W1936,IF(AND(B1936=0,E1936=0),X1936,IF(AND(B1936=0,E1936=1),Y1936,ERROR))))</f>
        <v>6.1932867460630314E-2</v>
      </c>
      <c r="K1936">
        <f t="shared" si="420"/>
        <v>3.6714933714987352E-2</v>
      </c>
      <c r="L1936">
        <f t="shared" si="421"/>
        <v>2.8571578401445974E-2</v>
      </c>
      <c r="M1936" s="22" t="str">
        <f t="shared" si="433"/>
        <v>Elevated Risk</v>
      </c>
      <c r="O1936">
        <f t="shared" si="422"/>
        <v>3.6375861597263857</v>
      </c>
      <c r="P1936">
        <f t="shared" si="423"/>
        <v>4.6821312271242199</v>
      </c>
      <c r="Q1936">
        <f t="shared" si="424"/>
        <v>3.2367157429965316</v>
      </c>
      <c r="R1936">
        <f>(O1936*constantes!$B$4)+(P1936*constantes!$B$5)+(D1936*constantes!$B$6)+(Q1936*constantes!$B$8)+(F1936*constantes!$B$9)</f>
        <v>23.284889348170811</v>
      </c>
      <c r="S1936" s="4">
        <f>(O1936*constantes!$B$4)+(P1936*constantes!$C$5)+(D1936*constantes!$B$6)+(Q1936*constantes!$B$8)+(F1936*constantes!$B$9)</f>
        <v>23.620317229281987</v>
      </c>
      <c r="T1936">
        <f>(O1936*constantes!$D$4)+(P1936*constantes!$D$5)+(D1936*constantes!$D$6)+(Q1936*constantes!$D$8)+(F1936*constantes!$D$9)</f>
        <v>25.341991245343642</v>
      </c>
      <c r="U1936">
        <f>(O1936*constantes!$D$4)+(P1936*constantes!$E$5)+(D1936*constantes!$D$6)+(Q1936*constantes!$D$8)+(F1936*constantes!$D$9)</f>
        <v>25.668616719747831</v>
      </c>
      <c r="V1936" s="5">
        <f t="shared" si="425"/>
        <v>6.1932867460630314E-2</v>
      </c>
      <c r="W1936" s="5">
        <f t="shared" si="426"/>
        <v>8.553294698240177E-2</v>
      </c>
      <c r="X1936" s="6">
        <f t="shared" si="427"/>
        <v>2.6716156058454787E-2</v>
      </c>
      <c r="Y1936" s="6">
        <f t="shared" si="428"/>
        <v>3.6843969248457564E-2</v>
      </c>
      <c r="AA1936">
        <f>(O1936*constantes!$B$4)+(LN(110)*constantes!$B$5)+(LN(22)*constantes!$B$8)+(F1936*constantes!$B$9)</f>
        <v>22.493913054504919</v>
      </c>
      <c r="AB1936">
        <f t="shared" si="429"/>
        <v>2.8571578401445974E-2</v>
      </c>
      <c r="AC1936">
        <f>(O1936*constantes!$D$4)+(LN(110)*constantes!$D$5)+(LN(22)*constantes!$D$8)+(F1936*constantes!$D$9)</f>
        <v>24.700450251667263</v>
      </c>
      <c r="AD1936" s="7">
        <f t="shared" si="430"/>
        <v>1.4155691081518817E-2</v>
      </c>
      <c r="AF1936">
        <f>(O1936*constantes!$B$4)+(LN(125)*constantes!$B$5)+(LN(22.5)*constantes!$B$8)+(F1936*constantes!$B$9)</f>
        <v>22.748869991259316</v>
      </c>
      <c r="AG1936">
        <f t="shared" si="431"/>
        <v>3.6714933714987352E-2</v>
      </c>
      <c r="AH1936">
        <f>(O1936*constantes!$D$4)+(LN(125)*constantes!$D$5)+(LN(22.5)*constantes!$D$8)+(F1936*constantes!$D$9)</f>
        <v>25.071523268275495</v>
      </c>
      <c r="AI1936">
        <f t="shared" si="432"/>
        <v>2.0450275544260377E-2</v>
      </c>
    </row>
    <row r="1937" spans="1:35" x14ac:dyDescent="0.25">
      <c r="A1937" s="11">
        <v>1936</v>
      </c>
      <c r="B1937">
        <v>0</v>
      </c>
      <c r="C1937">
        <v>39</v>
      </c>
      <c r="D1937">
        <v>0</v>
      </c>
      <c r="E1937">
        <v>1</v>
      </c>
      <c r="F1937">
        <v>0</v>
      </c>
      <c r="G1937">
        <v>137.5</v>
      </c>
      <c r="H1937">
        <v>22.85</v>
      </c>
      <c r="I1937">
        <f>IF(AND(B1937=1,E1937=0),V1937,IF(AND(B1937=1,E1937=1),W1937,IF(AND(B1937=0,E1937=0),X1937,IF(AND(B1937=0,E1937=1),Y1937,ERROR))))</f>
        <v>4.0363413155475647E-2</v>
      </c>
      <c r="K1937">
        <f t="shared" si="420"/>
        <v>2.1931490638549711E-2</v>
      </c>
      <c r="L1937">
        <f t="shared" si="421"/>
        <v>1.5184528759381921E-2</v>
      </c>
      <c r="M1937" s="22" t="str">
        <f t="shared" si="433"/>
        <v>Elevated Risk</v>
      </c>
      <c r="O1937">
        <f t="shared" si="422"/>
        <v>3.6635616461296463</v>
      </c>
      <c r="P1937">
        <f t="shared" si="423"/>
        <v>4.9236239171066263</v>
      </c>
      <c r="Q1937">
        <f t="shared" si="424"/>
        <v>3.1289511173402138</v>
      </c>
      <c r="R1937">
        <f>(O1937*constantes!$B$4)+(P1937*constantes!$B$5)+(D1937*constantes!$B$6)+(Q1937*constantes!$B$8)+(F1937*constantes!$B$9)</f>
        <v>23.018775695375702</v>
      </c>
      <c r="S1937" s="4">
        <f>(O1937*constantes!$B$4)+(P1937*constantes!$C$5)+(D1937*constantes!$B$6)+(Q1937*constantes!$B$8)+(F1937*constantes!$B$9)</f>
        <v>23.371504112797226</v>
      </c>
      <c r="T1937">
        <f>(O1937*constantes!$D$4)+(P1937*constantes!$D$5)+(D1937*constantes!$D$6)+(Q1937*constantes!$D$8)+(F1937*constantes!$D$9)</f>
        <v>25.418194899842586</v>
      </c>
      <c r="U1937">
        <f>(O1937*constantes!$D$4)+(P1937*constantes!$E$5)+(D1937*constantes!$D$6)+(Q1937*constantes!$D$8)+(F1937*constantes!$D$9)</f>
        <v>25.76166690429994</v>
      </c>
      <c r="V1937" s="5">
        <f t="shared" si="425"/>
        <v>4.7814841093513083E-2</v>
      </c>
      <c r="W1937" s="5">
        <f t="shared" si="426"/>
        <v>6.7343456323525119E-2</v>
      </c>
      <c r="X1937" s="6">
        <f t="shared" si="427"/>
        <v>2.8800854395301001E-2</v>
      </c>
      <c r="Y1937" s="6">
        <f t="shared" si="428"/>
        <v>4.0363413155475647E-2</v>
      </c>
      <c r="AA1937">
        <f>(O1937*constantes!$B$4)+(LN(110)*constantes!$B$5)+(LN(22)*constantes!$B$8)+(F1937*constantes!$B$9)</f>
        <v>22.574773704658814</v>
      </c>
      <c r="AB1937">
        <f t="shared" si="429"/>
        <v>3.0940270522043956E-2</v>
      </c>
      <c r="AC1937">
        <f>(O1937*constantes!$D$4)+(LN(110)*constantes!$D$5)+(LN(22)*constantes!$D$8)+(F1937*constantes!$D$9)</f>
        <v>24.771131368454586</v>
      </c>
      <c r="AD1937" s="7">
        <f t="shared" si="430"/>
        <v>1.5184528759381921E-2</v>
      </c>
      <c r="AF1937">
        <f>(O1937*constantes!$B$4)+(LN(125)*constantes!$B$5)+(LN(22.5)*constantes!$B$8)+(F1937*constantes!$B$9)</f>
        <v>22.829730641413207</v>
      </c>
      <c r="AG1937">
        <f t="shared" si="431"/>
        <v>3.974481175054656E-2</v>
      </c>
      <c r="AH1937">
        <f>(O1937*constantes!$D$4)+(LN(125)*constantes!$D$5)+(LN(22.5)*constantes!$D$8)+(F1937*constantes!$D$9)</f>
        <v>25.142204385062819</v>
      </c>
      <c r="AI1937">
        <f t="shared" si="432"/>
        <v>2.1931490638549711E-2</v>
      </c>
    </row>
    <row r="1938" spans="1:35" x14ac:dyDescent="0.25">
      <c r="A1938" s="11">
        <v>1937</v>
      </c>
      <c r="B1938">
        <v>1</v>
      </c>
      <c r="C1938">
        <v>45</v>
      </c>
      <c r="D1938">
        <v>1</v>
      </c>
      <c r="E1938">
        <v>0</v>
      </c>
      <c r="F1938">
        <v>0</v>
      </c>
      <c r="G1938">
        <v>122</v>
      </c>
      <c r="H1938">
        <v>26.09</v>
      </c>
      <c r="I1938">
        <f>IF(AND(B1938=1,E1938=0),V1938,IF(AND(B1938=1,E1938=1),W1938,IF(AND(B1938=0,E1938=0),X1938,IF(AND(B1938=0,E1938=1),Y1938,ERROR))))</f>
        <v>0.1292294671667974</v>
      </c>
      <c r="K1938">
        <f t="shared" si="420"/>
        <v>6.1354256697024101E-2</v>
      </c>
      <c r="L1938">
        <f t="shared" si="421"/>
        <v>4.7883245315309741E-2</v>
      </c>
      <c r="M1938" s="22" t="str">
        <f t="shared" si="433"/>
        <v>Elevated Risk</v>
      </c>
      <c r="O1938">
        <f t="shared" si="422"/>
        <v>3.8066624897703196</v>
      </c>
      <c r="P1938">
        <f t="shared" si="423"/>
        <v>4.8040210447332568</v>
      </c>
      <c r="Q1938">
        <f t="shared" si="424"/>
        <v>3.2615520991486369</v>
      </c>
      <c r="R1938">
        <f>(O1938*constantes!$B$4)+(P1938*constantes!$B$5)+(D1938*constantes!$B$6)+(Q1938*constantes!$B$8)+(F1938*constantes!$B$9)</f>
        <v>24.057022081461252</v>
      </c>
      <c r="S1938" s="4">
        <f>(O1938*constantes!$B$4)+(P1938*constantes!$C$5)+(D1938*constantes!$B$6)+(Q1938*constantes!$B$8)+(F1938*constantes!$B$9)</f>
        <v>24.401182149105942</v>
      </c>
      <c r="T1938">
        <f>(O1938*constantes!$D$4)+(P1938*constantes!$D$5)+(D1938*constantes!$D$6)+(Q1938*constantes!$D$8)+(F1938*constantes!$D$9)</f>
        <v>26.157622448669692</v>
      </c>
      <c r="U1938">
        <f>(O1938*constantes!$D$4)+(P1938*constantes!$E$5)+(D1938*constantes!$D$6)+(Q1938*constantes!$D$8)+(F1938*constantes!$D$9)</f>
        <v>26.492750956750285</v>
      </c>
      <c r="V1938" s="5">
        <f t="shared" si="425"/>
        <v>0.1292294671667974</v>
      </c>
      <c r="W1938" s="5">
        <f t="shared" si="426"/>
        <v>0.17734847556692879</v>
      </c>
      <c r="X1938" s="6">
        <f t="shared" si="427"/>
        <v>5.937997301391007E-2</v>
      </c>
      <c r="Y1938" s="6">
        <f t="shared" si="428"/>
        <v>8.2027037785350587E-2</v>
      </c>
      <c r="AA1938">
        <f>(O1938*constantes!$B$4)+(LN(110)*constantes!$B$5)+(LN(22)*constantes!$B$8)+(F1938*constantes!$B$9)</f>
        <v>23.020240906878485</v>
      </c>
      <c r="AB1938">
        <f t="shared" si="429"/>
        <v>4.7883245315309741E-2</v>
      </c>
      <c r="AC1938">
        <f>(O1938*constantes!$D$4)+(LN(110)*constantes!$D$5)+(LN(22)*constantes!$D$8)+(F1938*constantes!$D$9)</f>
        <v>25.16051878105991</v>
      </c>
      <c r="AD1938" s="7">
        <f t="shared" si="430"/>
        <v>2.2332293193086827E-2</v>
      </c>
      <c r="AF1938">
        <f>(O1938*constantes!$B$4)+(LN(125)*constantes!$B$5)+(LN(22.5)*constantes!$B$8)+(F1938*constantes!$B$9)</f>
        <v>23.275197843632878</v>
      </c>
      <c r="AG1938">
        <f t="shared" si="431"/>
        <v>6.1354256697024101E-2</v>
      </c>
      <c r="AH1938">
        <f>(O1938*constantes!$D$4)+(LN(125)*constantes!$D$5)+(LN(22.5)*constantes!$D$8)+(F1938*constantes!$D$9)</f>
        <v>25.531591797668142</v>
      </c>
      <c r="AI1938">
        <f t="shared" si="432"/>
        <v>3.2202898660143586E-2</v>
      </c>
    </row>
    <row r="1939" spans="1:35" x14ac:dyDescent="0.25">
      <c r="A1939" s="11">
        <v>1938</v>
      </c>
      <c r="B1939">
        <v>0</v>
      </c>
      <c r="C1939">
        <v>55</v>
      </c>
      <c r="D1939">
        <v>0</v>
      </c>
      <c r="E1939">
        <v>0</v>
      </c>
      <c r="F1939">
        <v>0</v>
      </c>
      <c r="G1939">
        <v>119</v>
      </c>
      <c r="H1939">
        <v>30</v>
      </c>
      <c r="I1939">
        <f>IF(AND(B1939=1,E1939=0),V1939,IF(AND(B1939=1,E1939=1),W1939,IF(AND(B1939=0,E1939=0),X1939,IF(AND(B1939=0,E1939=1),Y1939,ERROR))))</f>
        <v>5.5410006998608208E-2</v>
      </c>
      <c r="K1939">
        <f t="shared" si="420"/>
        <v>5.4942946453026109E-2</v>
      </c>
      <c r="L1939">
        <f t="shared" si="421"/>
        <v>3.8241136753246696E-2</v>
      </c>
      <c r="M1939" s="22" t="str">
        <f t="shared" si="433"/>
        <v>NORMAL</v>
      </c>
      <c r="O1939">
        <f t="shared" si="422"/>
        <v>4.0073331852324712</v>
      </c>
      <c r="P1939">
        <f t="shared" si="423"/>
        <v>4.7791234931115296</v>
      </c>
      <c r="Q1939">
        <f t="shared" si="424"/>
        <v>3.4011973816621555</v>
      </c>
      <c r="R1939">
        <f>(O1939*constantes!$B$4)+(P1939*constantes!$B$5)+(D1939*constantes!$B$6)+(Q1939*constantes!$B$8)+(F1939*constantes!$B$9)</f>
        <v>24.036691570162922</v>
      </c>
      <c r="S1939" s="4">
        <f>(O1939*constantes!$B$4)+(P1939*constantes!$C$5)+(D1939*constantes!$B$6)+(Q1939*constantes!$B$8)+(F1939*constantes!$B$9)</f>
        <v>24.379067977209431</v>
      </c>
      <c r="T1939">
        <f>(O1939*constantes!$D$4)+(P1939*constantes!$D$5)+(D1939*constantes!$D$6)+(Q1939*constantes!$D$8)+(F1939*constantes!$D$9)</f>
        <v>26.08634053672365</v>
      </c>
      <c r="U1939">
        <f>(O1939*constantes!$D$4)+(P1939*constantes!$E$5)+(D1939*constantes!$D$6)+(Q1939*constantes!$D$8)+(F1939*constantes!$D$9)</f>
        <v>26.41973219160311</v>
      </c>
      <c r="V1939" s="5">
        <f t="shared" si="425"/>
        <v>0.12680110808612555</v>
      </c>
      <c r="W1939" s="5">
        <f t="shared" si="426"/>
        <v>0.17382840816560141</v>
      </c>
      <c r="X1939" s="6">
        <f t="shared" si="427"/>
        <v>5.5410006998608208E-2</v>
      </c>
      <c r="Y1939" s="6">
        <f t="shared" si="428"/>
        <v>7.6477920310655034E-2</v>
      </c>
      <c r="AA1939">
        <f>(O1939*constantes!$B$4)+(LN(110)*constantes!$B$5)+(LN(22)*constantes!$B$8)+(F1939*constantes!$B$9)</f>
        <v>23.644920755024344</v>
      </c>
      <c r="AB1939">
        <f t="shared" si="429"/>
        <v>8.7567364830949512E-2</v>
      </c>
      <c r="AC1939">
        <f>(O1939*constantes!$D$4)+(LN(110)*constantes!$D$5)+(LN(22)*constantes!$D$8)+(F1939*constantes!$D$9)</f>
        <v>25.706557790361106</v>
      </c>
      <c r="AD1939" s="7">
        <f t="shared" si="430"/>
        <v>3.8241136753246696E-2</v>
      </c>
      <c r="AF1939">
        <f>(O1939*constantes!$B$4)+(LN(125)*constantes!$B$5)+(LN(22.5)*constantes!$B$8)+(F1939*constantes!$B$9)</f>
        <v>23.899877691778737</v>
      </c>
      <c r="AG1939">
        <f t="shared" si="431"/>
        <v>0.11152976090806932</v>
      </c>
      <c r="AH1939">
        <f>(O1939*constantes!$D$4)+(LN(125)*constantes!$D$5)+(LN(22.5)*constantes!$D$8)+(F1939*constantes!$D$9)</f>
        <v>26.077630806969339</v>
      </c>
      <c r="AI1939">
        <f t="shared" si="432"/>
        <v>5.4942946453026109E-2</v>
      </c>
    </row>
    <row r="1940" spans="1:35" x14ac:dyDescent="0.25">
      <c r="A1940" s="11">
        <v>1939</v>
      </c>
      <c r="B1940">
        <v>0</v>
      </c>
      <c r="C1940">
        <v>63</v>
      </c>
      <c r="D1940">
        <v>1</v>
      </c>
      <c r="E1940">
        <v>1</v>
      </c>
      <c r="F1940">
        <v>0</v>
      </c>
      <c r="G1940">
        <v>182</v>
      </c>
      <c r="H1940">
        <v>26.87</v>
      </c>
      <c r="I1940">
        <f>IF(AND(B1940=1,E1940=0),V1940,IF(AND(B1940=1,E1940=1),W1940,IF(AND(B1940=0,E1940=0),X1940,IF(AND(B1940=0,E1940=1),Y1940,ERROR))))</f>
        <v>0.49721241418321238</v>
      </c>
      <c r="K1940">
        <f t="shared" si="420"/>
        <v>7.8518559479420769E-2</v>
      </c>
      <c r="L1940">
        <f t="shared" si="421"/>
        <v>5.4860361374715505E-2</v>
      </c>
      <c r="M1940" s="22" t="str">
        <f t="shared" si="433"/>
        <v>'&gt;30%</v>
      </c>
      <c r="O1940">
        <f t="shared" si="422"/>
        <v>4.1431347263915326</v>
      </c>
      <c r="P1940">
        <f t="shared" si="423"/>
        <v>5.2040066870767951</v>
      </c>
      <c r="Q1940">
        <f t="shared" si="424"/>
        <v>3.2910104226273997</v>
      </c>
      <c r="R1940">
        <f>(O1940*constantes!$B$4)+(P1940*constantes!$B$5)+(D1940*constantes!$B$6)+(Q1940*constantes!$B$8)+(F1940*constantes!$B$9)</f>
        <v>25.869805735676533</v>
      </c>
      <c r="S1940" s="4">
        <f>(O1940*constantes!$B$4)+(P1940*constantes!$C$5)+(D1940*constantes!$B$6)+(Q1940*constantes!$B$8)+(F1940*constantes!$B$9)</f>
        <v>26.242620774738715</v>
      </c>
      <c r="T1940">
        <f>(O1940*constantes!$D$4)+(P1940*constantes!$D$5)+(D1940*constantes!$D$6)+(Q1940*constantes!$D$8)+(F1940*constantes!$D$9)</f>
        <v>28.213371138655656</v>
      </c>
      <c r="U1940">
        <f>(O1940*constantes!$D$4)+(P1940*constantes!$E$5)+(D1940*constantes!$D$6)+(Q1940*constantes!$D$8)+(F1940*constantes!$D$9)</f>
        <v>28.576402645146135</v>
      </c>
      <c r="V1940" s="5">
        <f t="shared" si="425"/>
        <v>0.57168701562884117</v>
      </c>
      <c r="W1940" s="5">
        <f t="shared" si="426"/>
        <v>0.70799845070470524</v>
      </c>
      <c r="X1940" s="6">
        <f t="shared" si="427"/>
        <v>0.38013989479515142</v>
      </c>
      <c r="Y1940" s="6">
        <f t="shared" si="428"/>
        <v>0.49721241418321238</v>
      </c>
      <c r="AA1940">
        <f>(O1940*constantes!$B$4)+(LN(110)*constantes!$B$5)+(LN(22)*constantes!$B$8)+(F1940*constantes!$B$9)</f>
        <v>24.067665520590854</v>
      </c>
      <c r="AB1940">
        <f t="shared" si="429"/>
        <v>0.13051783749446544</v>
      </c>
      <c r="AC1940">
        <f>(O1940*constantes!$D$4)+(LN(110)*constantes!$D$5)+(LN(22)*constantes!$D$8)+(F1940*constantes!$D$9)</f>
        <v>26.076083289962796</v>
      </c>
      <c r="AD1940" s="7">
        <f t="shared" si="430"/>
        <v>5.4860361374715505E-2</v>
      </c>
      <c r="AF1940">
        <f>(O1940*constantes!$B$4)+(LN(125)*constantes!$B$5)+(LN(22.5)*constantes!$B$8)+(F1940*constantes!$B$9)</f>
        <v>24.322622457345251</v>
      </c>
      <c r="AG1940">
        <f t="shared" si="431"/>
        <v>0.16512470507308763</v>
      </c>
      <c r="AH1940">
        <f>(O1940*constantes!$D$4)+(LN(125)*constantes!$D$5)+(LN(22.5)*constantes!$D$8)+(F1940*constantes!$D$9)</f>
        <v>26.447156306571028</v>
      </c>
      <c r="AI1940">
        <f t="shared" si="432"/>
        <v>7.8518559479420769E-2</v>
      </c>
    </row>
    <row r="1941" spans="1:35" x14ac:dyDescent="0.25">
      <c r="A1941" s="11">
        <v>1940</v>
      </c>
      <c r="B1941">
        <v>1</v>
      </c>
      <c r="C1941">
        <v>41</v>
      </c>
      <c r="D1941">
        <v>0</v>
      </c>
      <c r="E1941">
        <v>1</v>
      </c>
      <c r="F1941">
        <v>0</v>
      </c>
      <c r="G1941">
        <v>150</v>
      </c>
      <c r="H1941">
        <v>33.29</v>
      </c>
      <c r="I1941">
        <f>IF(AND(B1941=1,E1941=0),V1941,IF(AND(B1941=1,E1941=1),W1941,IF(AND(B1941=0,E1941=0),X1941,IF(AND(B1941=0,E1941=1),Y1941,ERROR))))</f>
        <v>0.12174245393738636</v>
      </c>
      <c r="K1941">
        <f t="shared" si="420"/>
        <v>4.62827295767122E-2</v>
      </c>
      <c r="L1941">
        <f t="shared" si="421"/>
        <v>3.6057212319339005E-2</v>
      </c>
      <c r="M1941" s="22" t="str">
        <f t="shared" si="433"/>
        <v>Elevated Risk</v>
      </c>
      <c r="O1941">
        <f t="shared" si="422"/>
        <v>3.713572066704308</v>
      </c>
      <c r="P1941">
        <f t="shared" si="423"/>
        <v>5.0106352940962555</v>
      </c>
      <c r="Q1941">
        <f t="shared" si="424"/>
        <v>3.5052570515869337</v>
      </c>
      <c r="R1941">
        <f>(O1941*constantes!$B$4)+(P1941*constantes!$B$5)+(D1941*constantes!$B$6)+(Q1941*constantes!$B$8)+(F1941*constantes!$B$9)</f>
        <v>23.634193254926497</v>
      </c>
      <c r="S1941" s="4">
        <f>(O1941*constantes!$B$4)+(P1941*constantes!$C$5)+(D1941*constantes!$B$6)+(Q1941*constantes!$B$8)+(F1941*constantes!$B$9)</f>
        <v>23.993155167395553</v>
      </c>
      <c r="T1941">
        <f>(O1941*constantes!$D$4)+(P1941*constantes!$D$5)+(D1941*constantes!$D$6)+(Q1941*constantes!$D$8)+(F1941*constantes!$D$9)</f>
        <v>25.991418336287211</v>
      </c>
      <c r="U1941">
        <f>(O1941*constantes!$D$4)+(P1941*constantes!$E$5)+(D1941*constantes!$D$6)+(Q1941*constantes!$D$8)+(F1941*constantes!$D$9)</f>
        <v>26.340960254403367</v>
      </c>
      <c r="V1941" s="5">
        <f t="shared" si="425"/>
        <v>8.6674729155513219E-2</v>
      </c>
      <c r="W1941" s="5">
        <f t="shared" si="426"/>
        <v>0.12174245393738636</v>
      </c>
      <c r="X1941" s="6">
        <f t="shared" si="427"/>
        <v>5.0521331282092907E-2</v>
      </c>
      <c r="Y1941" s="6">
        <f t="shared" si="428"/>
        <v>7.0895362894665914E-2</v>
      </c>
      <c r="AA1941">
        <f>(O1941*constantes!$B$4)+(LN(110)*constantes!$B$5)+(LN(22)*constantes!$B$8)+(F1941*constantes!$B$9)</f>
        <v>22.730454143490913</v>
      </c>
      <c r="AB1941">
        <f t="shared" si="429"/>
        <v>3.6057212319339005E-2</v>
      </c>
      <c r="AC1941">
        <f>(O1941*constantes!$D$4)+(LN(110)*constantes!$D$5)+(LN(22)*constantes!$D$8)+(F1941*constantes!$D$9)</f>
        <v>24.907213223567677</v>
      </c>
      <c r="AD1941" s="7">
        <f t="shared" si="430"/>
        <v>1.7378724267438583E-2</v>
      </c>
      <c r="AF1941">
        <f>(O1941*constantes!$B$4)+(LN(125)*constantes!$B$5)+(LN(22.5)*constantes!$B$8)+(F1941*constantes!$B$9)</f>
        <v>22.985411080245306</v>
      </c>
      <c r="AG1941">
        <f t="shared" si="431"/>
        <v>4.62827295767122E-2</v>
      </c>
      <c r="AH1941">
        <f>(O1941*constantes!$D$4)+(LN(125)*constantes!$D$5)+(LN(22.5)*constantes!$D$8)+(F1941*constantes!$D$9)</f>
        <v>25.278286240175909</v>
      </c>
      <c r="AI1941">
        <f t="shared" si="432"/>
        <v>2.5088146116023613E-2</v>
      </c>
    </row>
    <row r="1942" spans="1:35" x14ac:dyDescent="0.25">
      <c r="A1942" s="11">
        <v>1941</v>
      </c>
      <c r="B1942">
        <v>0</v>
      </c>
      <c r="C1942">
        <v>46</v>
      </c>
      <c r="D1942">
        <v>0</v>
      </c>
      <c r="E1942">
        <v>0</v>
      </c>
      <c r="F1942">
        <v>0</v>
      </c>
      <c r="G1942">
        <v>145</v>
      </c>
      <c r="H1942">
        <v>25.87</v>
      </c>
      <c r="I1942">
        <f>IF(AND(B1942=1,E1942=0),V1942,IF(AND(B1942=1,E1942=1),W1942,IF(AND(B1942=0,E1942=0),X1942,IF(AND(B1942=0,E1942=1),Y1942,ERROR))))</f>
        <v>5.5082706006597815E-2</v>
      </c>
      <c r="K1942">
        <f t="shared" si="420"/>
        <v>3.4153313573738631E-2</v>
      </c>
      <c r="L1942">
        <f t="shared" si="421"/>
        <v>2.3692217580876362E-2</v>
      </c>
      <c r="M1942" s="22" t="str">
        <f t="shared" si="433"/>
        <v>Elevated Risk</v>
      </c>
      <c r="O1942">
        <f t="shared" si="422"/>
        <v>3.8286413964890951</v>
      </c>
      <c r="P1942">
        <f t="shared" si="423"/>
        <v>4.9767337424205742</v>
      </c>
      <c r="Q1942">
        <f t="shared" si="424"/>
        <v>3.2530839961979376</v>
      </c>
      <c r="R1942">
        <f>(O1942*constantes!$B$4)+(P1942*constantes!$B$5)+(D1942*constantes!$B$6)+(Q1942*constantes!$B$8)+(F1942*constantes!$B$9)</f>
        <v>23.729594152170094</v>
      </c>
      <c r="S1942" s="4">
        <f>(O1942*constantes!$B$4)+(P1942*constantes!$C$5)+(D1942*constantes!$B$6)+(Q1942*constantes!$B$8)+(F1942*constantes!$B$9)</f>
        <v>24.086127357477103</v>
      </c>
      <c r="T1942">
        <f>(O1942*constantes!$D$4)+(P1942*constantes!$D$5)+(D1942*constantes!$D$6)+(Q1942*constantes!$D$8)+(F1942*constantes!$D$9)</f>
        <v>26.080244549193036</v>
      </c>
      <c r="U1942">
        <f>(O1942*constantes!$D$4)+(P1942*constantes!$E$5)+(D1942*constantes!$D$6)+(Q1942*constantes!$D$8)+(F1942*constantes!$D$9)</f>
        <v>26.427421495064294</v>
      </c>
      <c r="V1942" s="5">
        <f t="shared" si="425"/>
        <v>9.4925993105150264E-2</v>
      </c>
      <c r="W1942" s="5">
        <f t="shared" si="426"/>
        <v>0.13278076459426658</v>
      </c>
      <c r="X1942" s="6">
        <f t="shared" si="427"/>
        <v>5.5082706006597815E-2</v>
      </c>
      <c r="Y1942" s="6">
        <f t="shared" si="428"/>
        <v>7.7044902749121125E-2</v>
      </c>
      <c r="AA1942">
        <f>(O1942*constantes!$B$4)+(LN(110)*constantes!$B$5)+(LN(22)*constantes!$B$8)+(F1942*constantes!$B$9)</f>
        <v>23.088660364337766</v>
      </c>
      <c r="AB1942">
        <f t="shared" si="429"/>
        <v>5.1185816914687488E-2</v>
      </c>
      <c r="AC1942">
        <f>(O1942*constantes!$D$4)+(LN(110)*constantes!$D$5)+(LN(22)*constantes!$D$8)+(F1942*constantes!$D$9)</f>
        <v>25.220324924765169</v>
      </c>
      <c r="AD1942" s="7">
        <f t="shared" si="430"/>
        <v>2.3692217580876362E-2</v>
      </c>
      <c r="AF1942">
        <f>(O1942*constantes!$B$4)+(LN(125)*constantes!$B$5)+(LN(22.5)*constantes!$B$8)+(F1942*constantes!$B$9)</f>
        <v>23.343617301092156</v>
      </c>
      <c r="AG1942">
        <f t="shared" si="431"/>
        <v>6.5553501255932511E-2</v>
      </c>
      <c r="AH1942">
        <f>(O1942*constantes!$D$4)+(LN(125)*constantes!$D$5)+(LN(22.5)*constantes!$D$8)+(F1942*constantes!$D$9)</f>
        <v>25.591397941373401</v>
      </c>
      <c r="AI1942">
        <f t="shared" si="432"/>
        <v>3.4153313573738631E-2</v>
      </c>
    </row>
    <row r="1943" spans="1:35" x14ac:dyDescent="0.25">
      <c r="A1943" s="11">
        <v>1942</v>
      </c>
      <c r="B1943">
        <v>0</v>
      </c>
      <c r="C1943">
        <v>58</v>
      </c>
      <c r="D1943">
        <v>0</v>
      </c>
      <c r="E1943">
        <v>1</v>
      </c>
      <c r="F1943">
        <v>0</v>
      </c>
      <c r="G1943">
        <v>145</v>
      </c>
      <c r="H1943">
        <v>26.38</v>
      </c>
      <c r="I1943">
        <f>IF(AND(B1943=1,E1943=0),V1943,IF(AND(B1943=1,E1943=1),W1943,IF(AND(B1943=0,E1943=0),X1943,IF(AND(B1943=0,E1943=1),Y1943,ERROR))))</f>
        <v>0.14114972823476235</v>
      </c>
      <c r="K1943">
        <f t="shared" si="420"/>
        <v>6.3209991046805025E-2</v>
      </c>
      <c r="L1943">
        <f t="shared" si="421"/>
        <v>4.4054054961770062E-2</v>
      </c>
      <c r="M1943" s="22" t="str">
        <f t="shared" si="433"/>
        <v>Elevated Risk</v>
      </c>
      <c r="O1943">
        <f t="shared" si="422"/>
        <v>4.0604430105464191</v>
      </c>
      <c r="P1943">
        <f t="shared" si="423"/>
        <v>4.9767337424205742</v>
      </c>
      <c r="Q1943">
        <f t="shared" si="424"/>
        <v>3.2726061472891685</v>
      </c>
      <c r="R1943">
        <f>(O1943*constantes!$B$4)+(P1943*constantes!$B$5)+(D1943*constantes!$B$6)+(Q1943*constantes!$B$8)+(F1943*constantes!$B$9)</f>
        <v>24.466659880386572</v>
      </c>
      <c r="S1943" s="4">
        <f>(O1943*constantes!$B$4)+(P1943*constantes!$C$5)+(D1943*constantes!$B$6)+(Q1943*constantes!$B$8)+(F1943*constantes!$B$9)</f>
        <v>24.823193085693582</v>
      </c>
      <c r="T1943">
        <f>(O1943*constantes!$D$4)+(P1943*constantes!$D$5)+(D1943*constantes!$D$6)+(Q1943*constantes!$D$8)+(F1943*constantes!$D$9)</f>
        <v>26.72097366690139</v>
      </c>
      <c r="U1943">
        <f>(O1943*constantes!$D$4)+(P1943*constantes!$E$5)+(D1943*constantes!$D$6)+(Q1943*constantes!$D$8)+(F1943*constantes!$D$9)</f>
        <v>27.068150612772648</v>
      </c>
      <c r="V1943" s="5">
        <f t="shared" si="425"/>
        <v>0.18814465311889883</v>
      </c>
      <c r="W1943" s="5">
        <f t="shared" si="426"/>
        <v>0.25749031793074639</v>
      </c>
      <c r="X1943" s="6">
        <f t="shared" si="427"/>
        <v>0.10194947567995416</v>
      </c>
      <c r="Y1943" s="6">
        <f t="shared" si="428"/>
        <v>0.14114972823476235</v>
      </c>
      <c r="AA1943">
        <f>(O1943*constantes!$B$4)+(LN(110)*constantes!$B$5)+(LN(22)*constantes!$B$8)+(F1943*constantes!$B$9)</f>
        <v>23.81024951683365</v>
      </c>
      <c r="AB1943">
        <f t="shared" si="429"/>
        <v>0.10247681663833785</v>
      </c>
      <c r="AC1943">
        <f>(O1943*constantes!$D$4)+(LN(110)*constantes!$D$5)+(LN(22)*constantes!$D$8)+(F1943*constantes!$D$9)</f>
        <v>25.851073342728132</v>
      </c>
      <c r="AD1943" s="7">
        <f t="shared" si="430"/>
        <v>4.4054054961770062E-2</v>
      </c>
      <c r="AF1943">
        <f>(O1943*constantes!$B$4)+(LN(125)*constantes!$B$5)+(LN(22.5)*constantes!$B$8)+(F1943*constantes!$B$9)</f>
        <v>24.065206453588043</v>
      </c>
      <c r="AG1943">
        <f t="shared" si="431"/>
        <v>0.1302191222428678</v>
      </c>
      <c r="AH1943">
        <f>(O1943*constantes!$D$4)+(LN(125)*constantes!$D$5)+(LN(22.5)*constantes!$D$8)+(F1943*constantes!$D$9)</f>
        <v>26.222146359336364</v>
      </c>
      <c r="AI1943">
        <f t="shared" si="432"/>
        <v>6.3209991046805025E-2</v>
      </c>
    </row>
    <row r="1944" spans="1:35" x14ac:dyDescent="0.25">
      <c r="A1944" s="11">
        <v>1943</v>
      </c>
      <c r="B1944">
        <v>0</v>
      </c>
      <c r="C1944">
        <v>53</v>
      </c>
      <c r="D1944">
        <v>0</v>
      </c>
      <c r="E1944">
        <v>0</v>
      </c>
      <c r="F1944">
        <v>0</v>
      </c>
      <c r="G1944">
        <v>96</v>
      </c>
      <c r="H1944">
        <v>21.35</v>
      </c>
      <c r="I1944">
        <f>IF(AND(B1944=1,E1944=0),V1944,IF(AND(B1944=1,E1944=1),W1944,IF(AND(B1944=0,E1944=0),X1944,IF(AND(B1944=0,E1944=1),Y1944,ERROR))))</f>
        <v>2.3393995516333255E-2</v>
      </c>
      <c r="K1944">
        <f t="shared" si="420"/>
        <v>4.9808625979083754E-2</v>
      </c>
      <c r="L1944">
        <f t="shared" si="421"/>
        <v>3.4638908987597139E-2</v>
      </c>
      <c r="M1944" s="22" t="str">
        <f t="shared" si="433"/>
        <v>OPTIMAL</v>
      </c>
      <c r="O1944">
        <f t="shared" si="422"/>
        <v>3.970291913552122</v>
      </c>
      <c r="P1944">
        <f t="shared" si="423"/>
        <v>4.5643481914678361</v>
      </c>
      <c r="Q1944">
        <f t="shared" si="424"/>
        <v>3.0610517396746335</v>
      </c>
      <c r="R1944">
        <f>(O1944*constantes!$B$4)+(P1944*constantes!$B$5)+(D1944*constantes!$B$6)+(Q1944*constantes!$B$8)+(F1944*constantes!$B$9)</f>
        <v>23.253300945901227</v>
      </c>
      <c r="S1944" s="4">
        <f>(O1944*constantes!$B$4)+(P1944*constantes!$C$5)+(D1944*constantes!$B$6)+(Q1944*constantes!$B$8)+(F1944*constantes!$B$9)</f>
        <v>23.580290850337981</v>
      </c>
      <c r="T1944">
        <f>(O1944*constantes!$D$4)+(P1944*constantes!$D$5)+(D1944*constantes!$D$6)+(Q1944*constantes!$D$8)+(F1944*constantes!$D$9)</f>
        <v>25.207505590379718</v>
      </c>
      <c r="U1944">
        <f>(O1944*constantes!$D$4)+(P1944*constantes!$E$5)+(D1944*constantes!$D$6)+(Q1944*constantes!$D$8)+(F1944*constantes!$D$9)</f>
        <v>25.525914520216517</v>
      </c>
      <c r="V1944" s="5">
        <f t="shared" si="425"/>
        <v>6.0066133938618371E-2</v>
      </c>
      <c r="W1944" s="5">
        <f t="shared" si="426"/>
        <v>8.2319149494472388E-2</v>
      </c>
      <c r="X1944" s="6">
        <f t="shared" si="427"/>
        <v>2.3393995516333255E-2</v>
      </c>
      <c r="Y1944" s="6">
        <f t="shared" si="428"/>
        <v>3.2023542675613914E-2</v>
      </c>
      <c r="AA1944">
        <f>(O1944*constantes!$B$4)+(LN(110)*constantes!$B$5)+(LN(22)*constantes!$B$8)+(F1944*constantes!$B$9)</f>
        <v>23.529612757934284</v>
      </c>
      <c r="AB1944">
        <f t="shared" si="429"/>
        <v>7.8415260777171425E-2</v>
      </c>
      <c r="AC1944">
        <f>(O1944*constantes!$D$4)+(LN(110)*constantes!$D$5)+(LN(22)*constantes!$D$8)+(F1944*constantes!$D$9)</f>
        <v>25.605765897229862</v>
      </c>
      <c r="AD1944" s="7">
        <f t="shared" si="430"/>
        <v>3.4638908987597139E-2</v>
      </c>
      <c r="AF1944">
        <f>(O1944*constantes!$B$4)+(LN(125)*constantes!$B$5)+(LN(22.5)*constantes!$B$8)+(F1944*constantes!$B$9)</f>
        <v>23.784569694688678</v>
      </c>
      <c r="AG1944">
        <f t="shared" si="431"/>
        <v>0.10001327473115296</v>
      </c>
      <c r="AH1944">
        <f>(O1944*constantes!$D$4)+(LN(125)*constantes!$D$5)+(LN(22.5)*constantes!$D$8)+(F1944*constantes!$D$9)</f>
        <v>25.976838913838094</v>
      </c>
      <c r="AI1944">
        <f t="shared" si="432"/>
        <v>4.9808625979083754E-2</v>
      </c>
    </row>
    <row r="1945" spans="1:35" x14ac:dyDescent="0.25">
      <c r="A1945" s="11">
        <v>1944</v>
      </c>
      <c r="B1945">
        <v>1</v>
      </c>
      <c r="C1945">
        <v>59</v>
      </c>
      <c r="D1945">
        <v>0</v>
      </c>
      <c r="E1945">
        <v>0</v>
      </c>
      <c r="F1945">
        <v>0</v>
      </c>
      <c r="G1945">
        <v>134</v>
      </c>
      <c r="H1945">
        <v>25.64</v>
      </c>
      <c r="I1945">
        <f>IF(AND(B1945=1,E1945=0),V1945,IF(AND(B1945=1,E1945=1),W1945,IF(AND(B1945=0,E1945=0),X1945,IF(AND(B1945=0,E1945=1),Y1945,ERROR))))</f>
        <v>0.1694447562537027</v>
      </c>
      <c r="K1945">
        <f t="shared" si="420"/>
        <v>0.13682617258299834</v>
      </c>
      <c r="L1945">
        <f t="shared" si="421"/>
        <v>0.10776479003769468</v>
      </c>
      <c r="M1945" s="22" t="str">
        <f t="shared" si="433"/>
        <v>Elevated Risk</v>
      </c>
      <c r="O1945">
        <f t="shared" si="422"/>
        <v>4.0775374439057197</v>
      </c>
      <c r="P1945">
        <f t="shared" si="423"/>
        <v>4.8978397999509111</v>
      </c>
      <c r="Q1945">
        <f t="shared" si="424"/>
        <v>3.2441536320524693</v>
      </c>
      <c r="R1945">
        <f>(O1945*constantes!$B$4)+(P1945*constantes!$B$5)+(D1945*constantes!$B$6)+(Q1945*constantes!$B$8)+(F1945*constantes!$B$9)</f>
        <v>24.350963292355921</v>
      </c>
      <c r="S1945" s="4">
        <f>(O1945*constantes!$B$4)+(P1945*constantes!$C$5)+(D1945*constantes!$B$6)+(Q1945*constantes!$B$8)+(F1945*constantes!$B$9)</f>
        <v>24.701844535624403</v>
      </c>
      <c r="T1945">
        <f>(O1945*constantes!$D$4)+(P1945*constantes!$D$5)+(D1945*constantes!$D$6)+(Q1945*constantes!$D$8)+(F1945*constantes!$D$9)</f>
        <v>26.531020908555281</v>
      </c>
      <c r="U1945">
        <f>(O1945*constantes!$D$4)+(P1945*constantes!$E$5)+(D1945*constantes!$D$6)+(Q1945*constantes!$D$8)+(F1945*constantes!$D$9)</f>
        <v>26.872694212999857</v>
      </c>
      <c r="V1945" s="5">
        <f t="shared" si="425"/>
        <v>0.1694447562537027</v>
      </c>
      <c r="W1945" s="5">
        <f t="shared" si="426"/>
        <v>0.23179414636385931</v>
      </c>
      <c r="X1945" s="6">
        <f t="shared" si="427"/>
        <v>8.5086951830708579E-2</v>
      </c>
      <c r="Y1945" s="6">
        <f t="shared" si="428"/>
        <v>0.11763188790724255</v>
      </c>
      <c r="AA1945">
        <f>(O1945*constantes!$B$4)+(LN(110)*constantes!$B$5)+(LN(22)*constantes!$B$8)+(F1945*constantes!$B$9)</f>
        <v>23.863463804103819</v>
      </c>
      <c r="AB1945">
        <f t="shared" si="429"/>
        <v>0.10776479003769468</v>
      </c>
      <c r="AC1945">
        <f>(O1945*constantes!$D$4)+(LN(110)*constantes!$D$5)+(LN(22)*constantes!$D$8)+(F1945*constantes!$D$9)</f>
        <v>25.897588492509126</v>
      </c>
      <c r="AD1945" s="7">
        <f t="shared" si="430"/>
        <v>4.6102547085629553E-2</v>
      </c>
      <c r="AF1945">
        <f>(O1945*constantes!$B$4)+(LN(125)*constantes!$B$5)+(LN(22.5)*constantes!$B$8)+(F1945*constantes!$B$9)</f>
        <v>24.118420740858213</v>
      </c>
      <c r="AG1945">
        <f t="shared" si="431"/>
        <v>0.13682617258299834</v>
      </c>
      <c r="AH1945">
        <f>(O1945*constantes!$D$4)+(LN(125)*constantes!$D$5)+(LN(22.5)*constantes!$D$8)+(F1945*constantes!$D$9)</f>
        <v>26.268661509117358</v>
      </c>
      <c r="AI1945">
        <f t="shared" si="432"/>
        <v>6.6117954736533924E-2</v>
      </c>
    </row>
    <row r="1946" spans="1:35" x14ac:dyDescent="0.25">
      <c r="A1946" s="11">
        <v>1945</v>
      </c>
      <c r="B1946">
        <v>1</v>
      </c>
      <c r="C1946">
        <v>46</v>
      </c>
      <c r="D1946">
        <v>0</v>
      </c>
      <c r="E1946">
        <v>0</v>
      </c>
      <c r="F1946">
        <v>0</v>
      </c>
      <c r="G1946">
        <v>120.5</v>
      </c>
      <c r="H1946">
        <v>27.23</v>
      </c>
      <c r="I1946">
        <f>IF(AND(B1946=1,E1946=0),V1946,IF(AND(B1946=1,E1946=1),W1946,IF(AND(B1946=0,E1946=0),X1946,IF(AND(B1946=0,E1946=1),Y1946,ERROR))))</f>
        <v>7.1037463898806941E-2</v>
      </c>
      <c r="K1946">
        <f t="shared" si="420"/>
        <v>6.5553501255932511E-2</v>
      </c>
      <c r="L1946">
        <f t="shared" si="421"/>
        <v>5.1185816914687488E-2</v>
      </c>
      <c r="M1946" s="22" t="str">
        <f t="shared" si="433"/>
        <v>NORMAL</v>
      </c>
      <c r="O1946">
        <f t="shared" si="422"/>
        <v>3.8286413964890951</v>
      </c>
      <c r="P1946">
        <f t="shared" si="423"/>
        <v>4.7916497529307094</v>
      </c>
      <c r="Q1946">
        <f t="shared" si="424"/>
        <v>3.3043193066856684</v>
      </c>
      <c r="R1946">
        <f>(O1946*constantes!$B$4)+(P1946*constantes!$B$5)+(D1946*constantes!$B$6)+(Q1946*constantes!$B$8)+(F1946*constantes!$B$9)</f>
        <v>23.426866362042588</v>
      </c>
      <c r="S1946" s="4">
        <f>(O1946*constantes!$B$4)+(P1946*constantes!$C$5)+(D1946*constantes!$B$6)+(Q1946*constantes!$B$8)+(F1946*constantes!$B$9)</f>
        <v>23.770140150342549</v>
      </c>
      <c r="T1946">
        <f>(O1946*constantes!$D$4)+(P1946*constantes!$D$5)+(D1946*constantes!$D$6)+(Q1946*constantes!$D$8)+(F1946*constantes!$D$9)</f>
        <v>25.58581399680395</v>
      </c>
      <c r="U1946">
        <f>(O1946*constantes!$D$4)+(P1946*constantes!$E$5)+(D1946*constantes!$D$6)+(Q1946*constantes!$D$8)+(F1946*constantes!$D$9)</f>
        <v>25.920079483568397</v>
      </c>
      <c r="V1946" s="5">
        <f t="shared" si="425"/>
        <v>7.1037463898806941E-2</v>
      </c>
      <c r="W1946" s="5">
        <f t="shared" si="426"/>
        <v>9.8653629257587139E-2</v>
      </c>
      <c r="X1946" s="6">
        <f t="shared" si="427"/>
        <v>3.3966401982489458E-2</v>
      </c>
      <c r="Y1946" s="6">
        <f t="shared" si="428"/>
        <v>4.7126085039320365E-2</v>
      </c>
      <c r="AA1946">
        <f>(O1946*constantes!$B$4)+(LN(110)*constantes!$B$5)+(LN(22)*constantes!$B$8)+(F1946*constantes!$B$9)</f>
        <v>23.088660364337766</v>
      </c>
      <c r="AB1946">
        <f t="shared" si="429"/>
        <v>5.1185816914687488E-2</v>
      </c>
      <c r="AC1946">
        <f>(O1946*constantes!$D$4)+(LN(110)*constantes!$D$5)+(LN(22)*constantes!$D$8)+(F1946*constantes!$D$9)</f>
        <v>25.220324924765169</v>
      </c>
      <c r="AD1946" s="7">
        <f t="shared" si="430"/>
        <v>2.3692217580876362E-2</v>
      </c>
      <c r="AF1946">
        <f>(O1946*constantes!$B$4)+(LN(125)*constantes!$B$5)+(LN(22.5)*constantes!$B$8)+(F1946*constantes!$B$9)</f>
        <v>23.343617301092156</v>
      </c>
      <c r="AG1946">
        <f t="shared" si="431"/>
        <v>6.5553501255932511E-2</v>
      </c>
      <c r="AH1946">
        <f>(O1946*constantes!$D$4)+(LN(125)*constantes!$D$5)+(LN(22.5)*constantes!$D$8)+(F1946*constantes!$D$9)</f>
        <v>25.591397941373401</v>
      </c>
      <c r="AI1946">
        <f t="shared" si="432"/>
        <v>3.4153313573738631E-2</v>
      </c>
    </row>
    <row r="1947" spans="1:35" x14ac:dyDescent="0.25">
      <c r="A1947" s="11">
        <v>1946</v>
      </c>
      <c r="B1947">
        <v>0</v>
      </c>
      <c r="C1947">
        <v>51</v>
      </c>
      <c r="D1947">
        <v>0</v>
      </c>
      <c r="E1947">
        <v>0</v>
      </c>
      <c r="F1947">
        <v>0</v>
      </c>
      <c r="G1947">
        <v>128</v>
      </c>
      <c r="H1947">
        <v>24.41</v>
      </c>
      <c r="I1947">
        <f>IF(AND(B1947=1,E1947=0),V1947,IF(AND(B1947=1,E1947=1),W1947,IF(AND(B1947=0,E1947=0),X1947,IF(AND(B1947=0,E1947=1),Y1947,ERROR))))</f>
        <v>4.9988488892976246E-2</v>
      </c>
      <c r="K1947">
        <f t="shared" si="420"/>
        <v>4.4971857043080821E-2</v>
      </c>
      <c r="L1947">
        <f t="shared" si="421"/>
        <v>3.1250958582138333E-2</v>
      </c>
      <c r="M1947" s="22" t="str">
        <f t="shared" si="433"/>
        <v>Elevated Risk</v>
      </c>
      <c r="O1947">
        <f t="shared" si="422"/>
        <v>3.9318256327243257</v>
      </c>
      <c r="P1947">
        <f t="shared" si="423"/>
        <v>4.8520302639196169</v>
      </c>
      <c r="Q1947">
        <f t="shared" si="424"/>
        <v>3.1949928844048685</v>
      </c>
      <c r="R1947">
        <f>(O1947*constantes!$B$4)+(P1947*constantes!$B$5)+(D1947*constantes!$B$6)+(Q1947*constantes!$B$8)+(F1947*constantes!$B$9)</f>
        <v>23.773414732607169</v>
      </c>
      <c r="S1947" s="4">
        <f>(O1947*constantes!$B$4)+(P1947*constantes!$C$5)+(D1947*constantes!$B$6)+(Q1947*constantes!$B$8)+(F1947*constantes!$B$9)</f>
        <v>24.121014180714369</v>
      </c>
      <c r="T1947">
        <f>(O1947*constantes!$D$4)+(P1947*constantes!$D$5)+(D1947*constantes!$D$6)+(Q1947*constantes!$D$8)+(F1947*constantes!$D$9)</f>
        <v>25.980537336271297</v>
      </c>
      <c r="U1947">
        <f>(O1947*constantes!$D$4)+(P1947*constantes!$E$5)+(D1947*constantes!$D$6)+(Q1947*constantes!$D$8)+(F1947*constantes!$D$9)</f>
        <v>26.319014967482332</v>
      </c>
      <c r="V1947" s="5">
        <f t="shared" si="425"/>
        <v>9.8960642364153917E-2</v>
      </c>
      <c r="W1947" s="5">
        <f t="shared" si="426"/>
        <v>0.137155921293309</v>
      </c>
      <c r="X1947" s="6">
        <f t="shared" si="427"/>
        <v>4.9988488892976246E-2</v>
      </c>
      <c r="Y1947" s="6">
        <f t="shared" si="428"/>
        <v>6.9411193180995201E-2</v>
      </c>
      <c r="AA1947">
        <f>(O1947*constantes!$B$4)+(LN(110)*constantes!$B$5)+(LN(22)*constantes!$B$8)+(F1947*constantes!$B$9)</f>
        <v>23.409868764368586</v>
      </c>
      <c r="AB1947">
        <f t="shared" si="429"/>
        <v>6.9883054652788434E-2</v>
      </c>
      <c r="AC1947">
        <f>(O1947*constantes!$D$4)+(LN(110)*constantes!$D$5)+(LN(22)*constantes!$D$8)+(F1947*constantes!$D$9)</f>
        <v>25.50109645445777</v>
      </c>
      <c r="AD1947" s="7">
        <f t="shared" si="430"/>
        <v>3.1250958582138333E-2</v>
      </c>
      <c r="AF1947">
        <f>(O1947*constantes!$B$4)+(LN(125)*constantes!$B$5)+(LN(22.5)*constantes!$B$8)+(F1947*constantes!$B$9)</f>
        <v>23.664825701122982</v>
      </c>
      <c r="AG1947">
        <f t="shared" si="431"/>
        <v>8.9246869441510945E-2</v>
      </c>
      <c r="AH1947">
        <f>(O1947*constantes!$D$4)+(LN(125)*constantes!$D$5)+(LN(22.5)*constantes!$D$8)+(F1947*constantes!$D$9)</f>
        <v>25.872169471066002</v>
      </c>
      <c r="AI1947">
        <f t="shared" si="432"/>
        <v>4.4971857043080821E-2</v>
      </c>
    </row>
    <row r="1948" spans="1:35" x14ac:dyDescent="0.25">
      <c r="A1948" s="11">
        <v>1947</v>
      </c>
      <c r="B1948">
        <v>0</v>
      </c>
      <c r="C1948">
        <v>42</v>
      </c>
      <c r="D1948">
        <v>0</v>
      </c>
      <c r="E1948">
        <v>0</v>
      </c>
      <c r="F1948">
        <v>0</v>
      </c>
      <c r="G1948">
        <v>121</v>
      </c>
      <c r="H1948">
        <v>22.19</v>
      </c>
      <c r="I1948">
        <f>IF(AND(B1948=1,E1948=0),V1948,IF(AND(B1948=1,E1948=1),W1948,IF(AND(B1948=0,E1948=0),X1948,IF(AND(B1948=0,E1948=1),Y1948,ERROR))))</f>
        <v>2.4283562322775065E-2</v>
      </c>
      <c r="K1948">
        <f t="shared" si="420"/>
        <v>2.676538428771702E-2</v>
      </c>
      <c r="L1948">
        <f t="shared" si="421"/>
        <v>1.8545470669847686E-2</v>
      </c>
      <c r="M1948" s="22" t="str">
        <f t="shared" si="433"/>
        <v>NORMAL</v>
      </c>
      <c r="O1948">
        <f t="shared" si="422"/>
        <v>3.7376696182833684</v>
      </c>
      <c r="P1948">
        <f t="shared" si="423"/>
        <v>4.7957905455967413</v>
      </c>
      <c r="Q1948">
        <f t="shared" si="424"/>
        <v>3.0996417369445024</v>
      </c>
      <c r="R1948">
        <f>(O1948*constantes!$B$4)+(P1948*constantes!$B$5)+(D1948*constantes!$B$6)+(Q1948*constantes!$B$8)+(F1948*constantes!$B$9)</f>
        <v>22.989094120054492</v>
      </c>
      <c r="S1948" s="4">
        <f>(O1948*constantes!$B$4)+(P1948*constantes!$C$5)+(D1948*constantes!$B$6)+(Q1948*constantes!$B$8)+(F1948*constantes!$B$9)</f>
        <v>23.33266455474104</v>
      </c>
      <c r="T1948">
        <f>(O1948*constantes!$D$4)+(P1948*constantes!$D$5)+(D1948*constantes!$D$6)+(Q1948*constantes!$D$8)+(F1948*constantes!$D$9)</f>
        <v>25.245279689849731</v>
      </c>
      <c r="U1948">
        <f>(O1948*constantes!$D$4)+(P1948*constantes!$E$5)+(D1948*constantes!$D$6)+(Q1948*constantes!$D$8)+(F1948*constantes!$D$9)</f>
        <v>25.579834038310562</v>
      </c>
      <c r="V1948" s="5">
        <f t="shared" si="425"/>
        <v>4.6449476029721382E-2</v>
      </c>
      <c r="W1948" s="5">
        <f t="shared" si="426"/>
        <v>6.4863107016965516E-2</v>
      </c>
      <c r="X1948" s="6">
        <f t="shared" si="427"/>
        <v>2.4283562322775065E-2</v>
      </c>
      <c r="Y1948" s="6">
        <f t="shared" si="428"/>
        <v>3.3767348822376975E-2</v>
      </c>
      <c r="AA1948">
        <f>(O1948*constantes!$B$4)+(LN(110)*constantes!$B$5)+(LN(22)*constantes!$B$8)+(F1948*constantes!$B$9)</f>
        <v>22.805468857654464</v>
      </c>
      <c r="AB1948">
        <f t="shared" si="429"/>
        <v>3.8810869283687155E-2</v>
      </c>
      <c r="AC1948">
        <f>(O1948*constantes!$D$4)+(LN(110)*constantes!$D$5)+(LN(22)*constantes!$D$8)+(F1948*constantes!$D$9)</f>
        <v>24.972784348242914</v>
      </c>
      <c r="AD1948" s="7">
        <f t="shared" si="430"/>
        <v>1.8545470669847686E-2</v>
      </c>
      <c r="AF1948">
        <f>(O1948*constantes!$B$4)+(LN(125)*constantes!$B$5)+(LN(22.5)*constantes!$B$8)+(F1948*constantes!$B$9)</f>
        <v>23.060425794408857</v>
      </c>
      <c r="AG1948">
        <f t="shared" si="431"/>
        <v>4.9796912096185753E-2</v>
      </c>
      <c r="AH1948">
        <f>(O1948*constantes!$D$4)+(LN(125)*constantes!$D$5)+(LN(22.5)*constantes!$D$8)+(F1948*constantes!$D$9)</f>
        <v>25.343857364851146</v>
      </c>
      <c r="AI1948">
        <f t="shared" si="432"/>
        <v>2.676538428771702E-2</v>
      </c>
    </row>
    <row r="1949" spans="1:35" x14ac:dyDescent="0.25">
      <c r="A1949" s="11">
        <v>1948</v>
      </c>
      <c r="B1949">
        <v>0</v>
      </c>
      <c r="C1949">
        <v>62</v>
      </c>
      <c r="D1949">
        <v>0</v>
      </c>
      <c r="E1949">
        <v>1</v>
      </c>
      <c r="F1949">
        <v>0</v>
      </c>
      <c r="G1949">
        <v>175</v>
      </c>
      <c r="H1949">
        <v>30.91</v>
      </c>
      <c r="I1949">
        <f>IF(AND(B1949=1,E1949=0),V1949,IF(AND(B1949=1,E1949=1),W1949,IF(AND(B1949=0,E1949=0),X1949,IF(AND(B1949=0,E1949=1),Y1949,ERROR))))</f>
        <v>0.28836897352346791</v>
      </c>
      <c r="K1949">
        <f t="shared" si="420"/>
        <v>7.5302674960658122E-2</v>
      </c>
      <c r="L1949">
        <f t="shared" si="421"/>
        <v>5.2585681787711391E-2</v>
      </c>
      <c r="M1949" s="22" t="str">
        <f t="shared" si="433"/>
        <v>Elevated Risk</v>
      </c>
      <c r="O1949">
        <f t="shared" si="422"/>
        <v>4.1271343850450917</v>
      </c>
      <c r="P1949">
        <f t="shared" si="423"/>
        <v>5.1647859739235145</v>
      </c>
      <c r="Q1949">
        <f t="shared" si="424"/>
        <v>3.4310797561440252</v>
      </c>
      <c r="R1949">
        <f>(O1949*constantes!$B$4)+(P1949*constantes!$B$5)+(D1949*constantes!$B$6)+(Q1949*constantes!$B$8)+(F1949*constantes!$B$9)</f>
        <v>25.148752518054305</v>
      </c>
      <c r="S1949" s="4">
        <f>(O1949*constantes!$B$4)+(P1949*constantes!$C$5)+(D1949*constantes!$B$6)+(Q1949*constantes!$B$8)+(F1949*constantes!$B$9)</f>
        <v>25.518757785226182</v>
      </c>
      <c r="T1949">
        <f>(O1949*constantes!$D$4)+(P1949*constantes!$D$5)+(D1949*constantes!$D$6)+(Q1949*constantes!$D$8)+(F1949*constantes!$D$9)</f>
        <v>27.512439200352475</v>
      </c>
      <c r="U1949">
        <f>(O1949*constantes!$D$4)+(P1949*constantes!$E$5)+(D1949*constantes!$D$6)+(Q1949*constantes!$D$8)+(F1949*constantes!$D$9)</f>
        <v>27.872734669893379</v>
      </c>
      <c r="V1949" s="5">
        <f t="shared" si="425"/>
        <v>0.33786334054016487</v>
      </c>
      <c r="W1949" s="5">
        <f t="shared" si="426"/>
        <v>0.44947337725935466</v>
      </c>
      <c r="X1949" s="6">
        <f t="shared" si="427"/>
        <v>0.21122674638586825</v>
      </c>
      <c r="Y1949" s="6">
        <f t="shared" si="428"/>
        <v>0.28836897352346791</v>
      </c>
      <c r="AA1949">
        <f>(O1949*constantes!$B$4)+(LN(110)*constantes!$B$5)+(LN(22)*constantes!$B$8)+(F1949*constantes!$B$9)</f>
        <v>24.017857097993041</v>
      </c>
      <c r="AB1949">
        <f t="shared" si="429"/>
        <v>0.12458920296857934</v>
      </c>
      <c r="AC1949">
        <f>(O1949*constantes!$D$4)+(LN(110)*constantes!$D$5)+(LN(22)*constantes!$D$8)+(F1949*constantes!$D$9)</f>
        <v>26.032545241135235</v>
      </c>
      <c r="AD1949" s="7">
        <f t="shared" si="430"/>
        <v>5.2585681787711391E-2</v>
      </c>
      <c r="AF1949">
        <f>(O1949*constantes!$B$4)+(LN(125)*constantes!$B$5)+(LN(22.5)*constantes!$B$8)+(F1949*constantes!$B$9)</f>
        <v>24.27281403474743</v>
      </c>
      <c r="AG1949">
        <f t="shared" si="431"/>
        <v>0.15777159470264646</v>
      </c>
      <c r="AH1949">
        <f>(O1949*constantes!$D$4)+(LN(125)*constantes!$D$5)+(LN(22.5)*constantes!$D$8)+(F1949*constantes!$D$9)</f>
        <v>26.403618257743467</v>
      </c>
      <c r="AI1949">
        <f t="shared" si="432"/>
        <v>7.5302674960658122E-2</v>
      </c>
    </row>
    <row r="1950" spans="1:35" x14ac:dyDescent="0.25">
      <c r="A1950" s="11">
        <v>1949</v>
      </c>
      <c r="B1950">
        <v>1</v>
      </c>
      <c r="C1950">
        <v>47</v>
      </c>
      <c r="D1950">
        <v>1</v>
      </c>
      <c r="E1950">
        <v>0</v>
      </c>
      <c r="F1950">
        <v>0</v>
      </c>
      <c r="G1950">
        <v>111</v>
      </c>
      <c r="H1950">
        <v>23.46</v>
      </c>
      <c r="I1950">
        <f>IF(AND(B1950=1,E1950=0),V1950,IF(AND(B1950=1,E1950=1),W1950,IF(AND(B1950=0,E1950=0),X1950,IF(AND(B1950=0,E1950=1),Y1950,ERROR))))</f>
        <v>0.11504644913770301</v>
      </c>
      <c r="K1950">
        <f t="shared" si="420"/>
        <v>6.9930001122808005E-2</v>
      </c>
      <c r="L1950">
        <f t="shared" si="421"/>
        <v>5.4631350702972536E-2</v>
      </c>
      <c r="M1950" s="22" t="str">
        <f t="shared" si="433"/>
        <v>Elevated Risk</v>
      </c>
      <c r="O1950">
        <f t="shared" si="422"/>
        <v>3.8501476017100584</v>
      </c>
      <c r="P1950">
        <f t="shared" si="423"/>
        <v>4.7095302013123339</v>
      </c>
      <c r="Q1950">
        <f t="shared" si="424"/>
        <v>3.1552968432253294</v>
      </c>
      <c r="R1950">
        <f>(O1950*constantes!$B$4)+(P1950*constantes!$B$5)+(D1950*constantes!$B$6)+(Q1950*constantes!$B$8)+(F1950*constantes!$B$9)</f>
        <v>23.93286544247357</v>
      </c>
      <c r="S1950" s="4">
        <f>(O1950*constantes!$B$4)+(P1950*constantes!$C$5)+(D1950*constantes!$B$6)+(Q1950*constantes!$B$8)+(F1950*constantes!$B$9)</f>
        <v>24.270256186095587</v>
      </c>
      <c r="T1950">
        <f>(O1950*constantes!$D$4)+(P1950*constantes!$D$5)+(D1950*constantes!$D$6)+(Q1950*constantes!$D$8)+(F1950*constantes!$D$9)</f>
        <v>25.955831244257617</v>
      </c>
      <c r="U1950">
        <f>(O1950*constantes!$D$4)+(P1950*constantes!$E$5)+(D1950*constantes!$D$6)+(Q1950*constantes!$D$8)+(F1950*constantes!$D$9)</f>
        <v>26.284368071101166</v>
      </c>
      <c r="V1950" s="5">
        <f t="shared" si="425"/>
        <v>0.11504644913770301</v>
      </c>
      <c r="W1950" s="5">
        <f t="shared" si="426"/>
        <v>0.15740208557370405</v>
      </c>
      <c r="X1950" s="6">
        <f t="shared" si="427"/>
        <v>4.8798867212418551E-2</v>
      </c>
      <c r="Y1950" s="6">
        <f t="shared" si="428"/>
        <v>6.7128700338990321E-2</v>
      </c>
      <c r="AA1950">
        <f>(O1950*constantes!$B$4)+(LN(110)*constantes!$B$5)+(LN(22)*constantes!$B$8)+(F1950*constantes!$B$9)</f>
        <v>23.155608320942413</v>
      </c>
      <c r="AB1950">
        <f t="shared" si="429"/>
        <v>5.4631350702972536E-2</v>
      </c>
      <c r="AC1950">
        <f>(O1950*constantes!$D$4)+(LN(110)*constantes!$D$5)+(LN(22)*constantes!$D$8)+(F1950*constantes!$D$9)</f>
        <v>25.278844814605776</v>
      </c>
      <c r="AD1950" s="7">
        <f t="shared" si="430"/>
        <v>2.5101986203356352E-2</v>
      </c>
      <c r="AF1950">
        <f>(O1950*constantes!$B$4)+(LN(125)*constantes!$B$5)+(LN(22.5)*constantes!$B$8)+(F1950*constantes!$B$9)</f>
        <v>23.410565257696806</v>
      </c>
      <c r="AG1950">
        <f t="shared" si="431"/>
        <v>6.9930001122808005E-2</v>
      </c>
      <c r="AH1950">
        <f>(O1950*constantes!$D$4)+(LN(125)*constantes!$D$5)+(LN(22.5)*constantes!$D$8)+(F1950*constantes!$D$9)</f>
        <v>25.649917831214008</v>
      </c>
      <c r="AI1950">
        <f t="shared" si="432"/>
        <v>3.6173927347526003E-2</v>
      </c>
    </row>
    <row r="1951" spans="1:35" x14ac:dyDescent="0.25">
      <c r="A1951" s="11">
        <v>1950</v>
      </c>
      <c r="B1951">
        <v>0</v>
      </c>
      <c r="C1951">
        <v>43</v>
      </c>
      <c r="D1951">
        <v>0</v>
      </c>
      <c r="E1951">
        <v>0</v>
      </c>
      <c r="F1951">
        <v>0</v>
      </c>
      <c r="G1951">
        <v>107.5</v>
      </c>
      <c r="H1951">
        <v>21.22</v>
      </c>
      <c r="I1951">
        <f>IF(AND(B1951=1,E1951=0),V1951,IF(AND(B1951=1,E1951=1),W1951,IF(AND(B1951=0,E1951=0),X1951,IF(AND(B1951=0,E1951=1),Y1951,ERROR))))</f>
        <v>1.8197923388041937E-2</v>
      </c>
      <c r="K1951">
        <f t="shared" si="420"/>
        <v>2.8509711637591306E-2</v>
      </c>
      <c r="L1951">
        <f t="shared" si="421"/>
        <v>1.975954812069991E-2</v>
      </c>
      <c r="M1951" s="22" t="str">
        <f t="shared" si="433"/>
        <v>OPTIMAL</v>
      </c>
      <c r="O1951">
        <f t="shared" si="422"/>
        <v>3.7612001156935624</v>
      </c>
      <c r="P1951">
        <f t="shared" si="423"/>
        <v>4.677490847567717</v>
      </c>
      <c r="Q1951">
        <f t="shared" si="424"/>
        <v>3.0549441331858369</v>
      </c>
      <c r="R1951">
        <f>(O1951*constantes!$B$4)+(P1951*constantes!$B$5)+(D1951*constantes!$B$6)+(Q1951*constantes!$B$8)+(F1951*constantes!$B$9)</f>
        <v>22.807453294121093</v>
      </c>
      <c r="S1951" s="4">
        <f>(O1951*constantes!$B$4)+(P1951*constantes!$C$5)+(D1951*constantes!$B$6)+(Q1951*constantes!$B$8)+(F1951*constantes!$B$9)</f>
        <v>23.142548738440841</v>
      </c>
      <c r="T1951">
        <f>(O1951*constantes!$D$4)+(P1951*constantes!$D$5)+(D1951*constantes!$D$6)+(Q1951*constantes!$D$8)+(F1951*constantes!$D$9)</f>
        <v>24.953689766933252</v>
      </c>
      <c r="U1951">
        <f>(O1951*constantes!$D$4)+(P1951*constantes!$E$5)+(D1951*constantes!$D$6)+(Q1951*constantes!$D$8)+(F1951*constantes!$D$9)</f>
        <v>25.279991528459576</v>
      </c>
      <c r="V1951" s="5">
        <f t="shared" si="425"/>
        <v>3.8886444700871658E-2</v>
      </c>
      <c r="W1951" s="5">
        <f t="shared" si="426"/>
        <v>5.3941999966510279E-2</v>
      </c>
      <c r="X1951" s="6">
        <f t="shared" si="427"/>
        <v>1.8197923388041937E-2</v>
      </c>
      <c r="Y1951" s="6">
        <f t="shared" si="428"/>
        <v>2.51304225460387E-2</v>
      </c>
      <c r="AA1951">
        <f>(O1951*constantes!$B$4)+(LN(110)*constantes!$B$5)+(LN(22)*constantes!$B$8)+(F1951*constantes!$B$9)</f>
        <v>22.8787183548725</v>
      </c>
      <c r="AB1951">
        <f t="shared" si="429"/>
        <v>4.169811677585733E-2</v>
      </c>
      <c r="AC1951">
        <f>(O1951*constantes!$D$4)+(LN(110)*constantes!$D$5)+(LN(22)*constantes!$D$8)+(F1951*constantes!$D$9)</f>
        <v>25.036812478830871</v>
      </c>
      <c r="AD1951" s="7">
        <f t="shared" si="430"/>
        <v>1.975954812069991E-2</v>
      </c>
      <c r="AF1951">
        <f>(O1951*constantes!$B$4)+(LN(125)*constantes!$B$5)+(LN(22.5)*constantes!$B$8)+(F1951*constantes!$B$9)</f>
        <v>23.133675291626897</v>
      </c>
      <c r="AG1951">
        <f t="shared" si="431"/>
        <v>5.3478442485207722E-2</v>
      </c>
      <c r="AH1951">
        <f>(O1951*constantes!$D$4)+(LN(125)*constantes!$D$5)+(LN(22.5)*constantes!$D$8)+(F1951*constantes!$D$9)</f>
        <v>25.407885495439103</v>
      </c>
      <c r="AI1951">
        <f t="shared" si="432"/>
        <v>2.8509711637591306E-2</v>
      </c>
    </row>
    <row r="1952" spans="1:35" x14ac:dyDescent="0.25">
      <c r="A1952" s="11">
        <v>1951</v>
      </c>
      <c r="B1952">
        <v>0</v>
      </c>
      <c r="C1952">
        <v>48</v>
      </c>
      <c r="D1952">
        <v>1</v>
      </c>
      <c r="E1952">
        <v>0</v>
      </c>
      <c r="F1952">
        <v>0</v>
      </c>
      <c r="G1952">
        <v>111</v>
      </c>
      <c r="H1952">
        <v>24.1</v>
      </c>
      <c r="I1952">
        <f>IF(AND(B1952=1,E1952=0),V1952,IF(AND(B1952=1,E1952=1),W1952,IF(AND(B1952=0,E1952=0),X1952,IF(AND(B1952=0,E1952=1),Y1952,ERROR))))</f>
        <v>5.2296487015235371E-2</v>
      </c>
      <c r="K1952">
        <f t="shared" si="420"/>
        <v>3.8265438641588045E-2</v>
      </c>
      <c r="L1952">
        <f t="shared" si="421"/>
        <v>2.6562184906686825E-2</v>
      </c>
      <c r="M1952" s="22" t="str">
        <f t="shared" si="433"/>
        <v>Elevated Risk</v>
      </c>
      <c r="O1952">
        <f t="shared" si="422"/>
        <v>3.8712010109078911</v>
      </c>
      <c r="P1952">
        <f t="shared" si="423"/>
        <v>4.7095302013123339</v>
      </c>
      <c r="Q1952">
        <f t="shared" si="424"/>
        <v>3.1822118404966093</v>
      </c>
      <c r="R1952">
        <f>(O1952*constantes!$B$4)+(P1952*constantes!$B$5)+(D1952*constantes!$B$6)+(Q1952*constantes!$B$8)+(F1952*constantes!$B$9)</f>
        <v>24.01974126555681</v>
      </c>
      <c r="S1952" s="4">
        <f>(O1952*constantes!$B$4)+(P1952*constantes!$C$5)+(D1952*constantes!$B$6)+(Q1952*constantes!$B$8)+(F1952*constantes!$B$9)</f>
        <v>24.357132009178827</v>
      </c>
      <c r="T1952">
        <f>(O1952*constantes!$D$4)+(P1952*constantes!$D$5)+(D1952*constantes!$D$6)+(Q1952*constantes!$D$8)+(F1952*constantes!$D$9)</f>
        <v>26.026879336778507</v>
      </c>
      <c r="U1952">
        <f>(O1952*constantes!$D$4)+(P1952*constantes!$E$5)+(D1952*constantes!$D$6)+(Q1952*constantes!$D$8)+(F1952*constantes!$D$9)</f>
        <v>26.355416163622053</v>
      </c>
      <c r="V1952" s="5">
        <f t="shared" si="425"/>
        <v>0.12480885754200532</v>
      </c>
      <c r="W1952" s="5">
        <f t="shared" si="426"/>
        <v>0.17039837421388793</v>
      </c>
      <c r="X1952" s="6">
        <f t="shared" si="427"/>
        <v>5.2296487015235371E-2</v>
      </c>
      <c r="Y1952" s="6">
        <f t="shared" si="428"/>
        <v>7.1889641449241704E-2</v>
      </c>
      <c r="AA1952">
        <f>(O1952*constantes!$B$4)+(LN(110)*constantes!$B$5)+(LN(22)*constantes!$B$8)+(F1952*constantes!$B$9)</f>
        <v>23.221146741638901</v>
      </c>
      <c r="AB1952">
        <f t="shared" si="429"/>
        <v>5.8221930281009082E-2</v>
      </c>
      <c r="AC1952">
        <f>(O1952*constantes!$D$4)+(LN(110)*constantes!$D$5)+(LN(22)*constantes!$D$8)+(F1952*constantes!$D$9)</f>
        <v>25.336132614771724</v>
      </c>
      <c r="AD1952" s="7">
        <f t="shared" si="430"/>
        <v>2.6562184906686825E-2</v>
      </c>
      <c r="AF1952">
        <f>(O1952*constantes!$B$4)+(LN(125)*constantes!$B$5)+(LN(22.5)*constantes!$B$8)+(F1952*constantes!$B$9)</f>
        <v>23.47610367839329</v>
      </c>
      <c r="AG1952">
        <f t="shared" si="431"/>
        <v>7.448581103683527E-2</v>
      </c>
      <c r="AH1952">
        <f>(O1952*constantes!$D$4)+(LN(125)*constantes!$D$5)+(LN(22.5)*constantes!$D$8)+(F1952*constantes!$D$9)</f>
        <v>25.707205631379956</v>
      </c>
      <c r="AI1952">
        <f t="shared" si="432"/>
        <v>3.8265438641588045E-2</v>
      </c>
    </row>
    <row r="1953" spans="1:35" x14ac:dyDescent="0.25">
      <c r="A1953" s="11">
        <v>1952</v>
      </c>
      <c r="B1953">
        <v>0</v>
      </c>
      <c r="C1953">
        <v>57</v>
      </c>
      <c r="D1953">
        <v>1</v>
      </c>
      <c r="E1953">
        <v>0</v>
      </c>
      <c r="F1953">
        <v>0</v>
      </c>
      <c r="G1953">
        <v>142</v>
      </c>
      <c r="H1953">
        <v>35.17</v>
      </c>
      <c r="I1953">
        <f>IF(AND(B1953=1,E1953=0),V1953,IF(AND(B1953=1,E1953=1),W1953,IF(AND(B1953=0,E1953=0),X1953,IF(AND(B1953=0,E1953=1),Y1953,ERROR))))</f>
        <v>0.1877588842685457</v>
      </c>
      <c r="K1953">
        <f t="shared" si="420"/>
        <v>6.0378388617794876E-2</v>
      </c>
      <c r="L1953">
        <f t="shared" si="421"/>
        <v>4.2061248414153263E-2</v>
      </c>
      <c r="M1953" s="22" t="str">
        <f t="shared" si="433"/>
        <v>Elevated Risk</v>
      </c>
      <c r="O1953">
        <f t="shared" si="422"/>
        <v>4.0430512678345503</v>
      </c>
      <c r="P1953">
        <f t="shared" si="423"/>
        <v>4.9558270576012609</v>
      </c>
      <c r="Q1953">
        <f t="shared" si="424"/>
        <v>3.5601934464858913</v>
      </c>
      <c r="R1953">
        <f>(O1953*constantes!$B$4)+(P1953*constantes!$B$5)+(D1953*constantes!$B$6)+(Q1953*constantes!$B$8)+(F1953*constantes!$B$9)</f>
        <v>25.311257091303812</v>
      </c>
      <c r="S1953" s="4">
        <f>(O1953*constantes!$B$4)+(P1953*constantes!$C$5)+(D1953*constantes!$B$6)+(Q1953*constantes!$B$8)+(F1953*constantes!$B$9)</f>
        <v>25.666292541710366</v>
      </c>
      <c r="T1953">
        <f>(O1953*constantes!$D$4)+(P1953*constantes!$D$5)+(D1953*constantes!$D$6)+(Q1953*constantes!$D$8)+(F1953*constantes!$D$9)</f>
        <v>27.380549901479633</v>
      </c>
      <c r="U1953">
        <f>(O1953*constantes!$D$4)+(P1953*constantes!$E$5)+(D1953*constantes!$D$6)+(Q1953*constantes!$D$8)+(F1953*constantes!$D$9)</f>
        <v>27.726268397017897</v>
      </c>
      <c r="V1953" s="5">
        <f t="shared" si="425"/>
        <v>0.38432264380985259</v>
      </c>
      <c r="W1953" s="5">
        <f t="shared" si="426"/>
        <v>0.49930998360671131</v>
      </c>
      <c r="X1953" s="6">
        <f t="shared" si="427"/>
        <v>0.1877588842685457</v>
      </c>
      <c r="Y1953" s="6">
        <f t="shared" si="428"/>
        <v>0.25460851135188156</v>
      </c>
      <c r="AA1953">
        <f>(O1953*constantes!$B$4)+(LN(110)*constantes!$B$5)+(LN(22)*constantes!$B$8)+(F1953*constantes!$B$9)</f>
        <v>23.756109717441312</v>
      </c>
      <c r="AB1953">
        <f t="shared" si="429"/>
        <v>9.7348342413305922E-2</v>
      </c>
      <c r="AC1953">
        <f>(O1953*constantes!$D$4)+(LN(110)*constantes!$D$5)+(LN(22)*constantes!$D$8)+(F1953*constantes!$D$9)</f>
        <v>25.803749193387144</v>
      </c>
      <c r="AD1953" s="7">
        <f t="shared" si="430"/>
        <v>4.2061248414153263E-2</v>
      </c>
      <c r="AF1953">
        <f>(O1953*constantes!$B$4)+(LN(125)*constantes!$B$5)+(LN(22.5)*constantes!$B$8)+(F1953*constantes!$B$9)</f>
        <v>24.011066654195705</v>
      </c>
      <c r="AG1953">
        <f t="shared" si="431"/>
        <v>0.12380054983513455</v>
      </c>
      <c r="AH1953">
        <f>(O1953*constantes!$D$4)+(LN(125)*constantes!$D$5)+(LN(22.5)*constantes!$D$8)+(F1953*constantes!$D$9)</f>
        <v>26.174822209995376</v>
      </c>
      <c r="AI1953">
        <f t="shared" si="432"/>
        <v>6.0378388617794876E-2</v>
      </c>
    </row>
    <row r="1954" spans="1:35" x14ac:dyDescent="0.25">
      <c r="A1954" s="11">
        <v>1953</v>
      </c>
      <c r="B1954">
        <v>0</v>
      </c>
      <c r="C1954">
        <v>43</v>
      </c>
      <c r="D1954">
        <v>1</v>
      </c>
      <c r="E1954">
        <v>0</v>
      </c>
      <c r="F1954">
        <v>0</v>
      </c>
      <c r="G1954">
        <v>119.5</v>
      </c>
      <c r="H1954">
        <v>24.67</v>
      </c>
      <c r="I1954">
        <f>IF(AND(B1954=1,E1954=0),V1954,IF(AND(B1954=1,E1954=1),W1954,IF(AND(B1954=0,E1954=0),X1954,IF(AND(B1954=0,E1954=1),Y1954,ERROR))))</f>
        <v>4.8383385315355021E-2</v>
      </c>
      <c r="K1954">
        <f t="shared" si="420"/>
        <v>2.8509711637591306E-2</v>
      </c>
      <c r="L1954">
        <f t="shared" si="421"/>
        <v>1.975954812069991E-2</v>
      </c>
      <c r="M1954" s="22" t="str">
        <f t="shared" si="433"/>
        <v>Elevated Risk</v>
      </c>
      <c r="O1954">
        <f t="shared" si="422"/>
        <v>3.7612001156935624</v>
      </c>
      <c r="P1954">
        <f t="shared" si="423"/>
        <v>4.7833163713715656</v>
      </c>
      <c r="Q1954">
        <f t="shared" si="424"/>
        <v>3.2055879305412653</v>
      </c>
      <c r="R1954">
        <f>(O1954*constantes!$B$4)+(P1954*constantes!$B$5)+(D1954*constantes!$B$6)+(Q1954*constantes!$B$8)+(F1954*constantes!$B$9)</f>
        <v>23.832723990048596</v>
      </c>
      <c r="S1954" s="4">
        <f>(O1954*constantes!$B$4)+(P1954*constantes!$C$5)+(D1954*constantes!$B$6)+(Q1954*constantes!$B$8)+(F1954*constantes!$B$9)</f>
        <v>24.175400774893657</v>
      </c>
      <c r="T1954">
        <f>(O1954*constantes!$D$4)+(P1954*constantes!$D$5)+(D1954*constantes!$D$6)+(Q1954*constantes!$D$8)+(F1954*constantes!$D$9)</f>
        <v>25.947064082494297</v>
      </c>
      <c r="U1954">
        <f>(O1954*constantes!$D$4)+(P1954*constantes!$E$5)+(D1954*constantes!$D$6)+(Q1954*constantes!$D$8)+(F1954*constantes!$D$9)</f>
        <v>26.280748232561177</v>
      </c>
      <c r="V1954" s="5">
        <f t="shared" si="425"/>
        <v>0.10467965378621824</v>
      </c>
      <c r="W1954" s="5">
        <f t="shared" si="426"/>
        <v>0.1442411364980577</v>
      </c>
      <c r="X1954" s="6">
        <f t="shared" si="427"/>
        <v>4.8383385315355021E-2</v>
      </c>
      <c r="Y1954" s="6">
        <f t="shared" si="428"/>
        <v>6.6894444915913898E-2</v>
      </c>
      <c r="AA1954">
        <f>(O1954*constantes!$B$4)+(LN(110)*constantes!$B$5)+(LN(22)*constantes!$B$8)+(F1954*constantes!$B$9)</f>
        <v>22.8787183548725</v>
      </c>
      <c r="AB1954">
        <f t="shared" si="429"/>
        <v>4.169811677585733E-2</v>
      </c>
      <c r="AC1954">
        <f>(O1954*constantes!$D$4)+(LN(110)*constantes!$D$5)+(LN(22)*constantes!$D$8)+(F1954*constantes!$D$9)</f>
        <v>25.036812478830871</v>
      </c>
      <c r="AD1954" s="7">
        <f t="shared" si="430"/>
        <v>1.975954812069991E-2</v>
      </c>
      <c r="AF1954">
        <f>(O1954*constantes!$B$4)+(LN(125)*constantes!$B$5)+(LN(22.5)*constantes!$B$8)+(F1954*constantes!$B$9)</f>
        <v>23.133675291626897</v>
      </c>
      <c r="AG1954">
        <f t="shared" si="431"/>
        <v>5.3478442485207722E-2</v>
      </c>
      <c r="AH1954">
        <f>(O1954*constantes!$D$4)+(LN(125)*constantes!$D$5)+(LN(22.5)*constantes!$D$8)+(F1954*constantes!$D$9)</f>
        <v>25.407885495439103</v>
      </c>
      <c r="AI1954">
        <f t="shared" si="432"/>
        <v>2.8509711637591306E-2</v>
      </c>
    </row>
    <row r="1955" spans="1:35" x14ac:dyDescent="0.25">
      <c r="A1955" s="11">
        <v>1954</v>
      </c>
      <c r="B1955">
        <v>1</v>
      </c>
      <c r="C1955">
        <v>64</v>
      </c>
      <c r="D1955">
        <v>0</v>
      </c>
      <c r="E1955">
        <v>0</v>
      </c>
      <c r="F1955">
        <v>0</v>
      </c>
      <c r="G1955">
        <v>105</v>
      </c>
      <c r="H1955">
        <v>26.76</v>
      </c>
      <c r="I1955">
        <f>IF(AND(B1955=1,E1955=0),V1955,IF(AND(B1955=1,E1955=1),W1955,IF(AND(B1955=0,E1955=0),X1955,IF(AND(B1955=0,E1955=1),Y1955,ERROR))))</f>
        <v>0.14561564749324118</v>
      </c>
      <c r="K1955">
        <f t="shared" si="420"/>
        <v>0.17266110175416416</v>
      </c>
      <c r="L1955">
        <f t="shared" si="421"/>
        <v>0.13660645895193024</v>
      </c>
      <c r="M1955" s="22" t="str">
        <f t="shared" si="433"/>
        <v>NORMAL</v>
      </c>
      <c r="O1955">
        <f t="shared" si="422"/>
        <v>4.1588830833596715</v>
      </c>
      <c r="P1955">
        <f t="shared" si="423"/>
        <v>4.6539603501575231</v>
      </c>
      <c r="Q1955">
        <f t="shared" si="424"/>
        <v>3.2869082352600278</v>
      </c>
      <c r="R1955">
        <f>(O1955*constantes!$B$4)+(P1955*constantes!$B$5)+(D1955*constantes!$B$6)+(Q1955*constantes!$B$8)+(F1955*constantes!$B$9)</f>
        <v>24.185667691212636</v>
      </c>
      <c r="S1955" s="4">
        <f>(O1955*constantes!$B$4)+(P1955*constantes!$C$5)+(D1955*constantes!$B$6)+(Q1955*constantes!$B$8)+(F1955*constantes!$B$9)</f>
        <v>24.519077410697918</v>
      </c>
      <c r="T1955">
        <f>(O1955*constantes!$D$4)+(P1955*constantes!$D$5)+(D1955*constantes!$D$6)+(Q1955*constantes!$D$8)+(F1955*constantes!$D$9)</f>
        <v>26.088215435475789</v>
      </c>
      <c r="U1955">
        <f>(O1955*constantes!$D$4)+(P1955*constantes!$E$5)+(D1955*constantes!$D$6)+(Q1955*constantes!$D$8)+(F1955*constantes!$D$9)</f>
        <v>26.412875709502778</v>
      </c>
      <c r="V1955" s="5">
        <f t="shared" si="425"/>
        <v>0.14561564749324118</v>
      </c>
      <c r="W1955" s="5">
        <f t="shared" si="426"/>
        <v>0.19720032087912032</v>
      </c>
      <c r="X1955" s="6">
        <f t="shared" si="427"/>
        <v>5.5511051540277467E-2</v>
      </c>
      <c r="Y1955" s="6">
        <f t="shared" si="428"/>
        <v>7.5975720481844755E-2</v>
      </c>
      <c r="AA1955">
        <f>(O1955*constantes!$B$4)+(LN(110)*constantes!$B$5)+(LN(22)*constantes!$B$8)+(F1955*constantes!$B$9)</f>
        <v>24.116689525898391</v>
      </c>
      <c r="AB1955">
        <f t="shared" si="429"/>
        <v>0.13660645895193024</v>
      </c>
      <c r="AC1955">
        <f>(O1955*constantes!$D$4)+(LN(110)*constantes!$D$5)+(LN(22)*constantes!$D$8)+(F1955*constantes!$D$9)</f>
        <v>26.11893567165809</v>
      </c>
      <c r="AD1955" s="7">
        <f t="shared" si="430"/>
        <v>5.7192348710877861E-2</v>
      </c>
      <c r="AF1955">
        <f>(O1955*constantes!$B$4)+(LN(125)*constantes!$B$5)+(LN(22.5)*constantes!$B$8)+(F1955*constantes!$B$9)</f>
        <v>24.371646462652787</v>
      </c>
      <c r="AG1955">
        <f t="shared" si="431"/>
        <v>0.17266110175416416</v>
      </c>
      <c r="AH1955">
        <f>(O1955*constantes!$D$4)+(LN(125)*constantes!$D$5)+(LN(22.5)*constantes!$D$8)+(F1955*constantes!$D$9)</f>
        <v>26.490008688266322</v>
      </c>
      <c r="AI1955">
        <f t="shared" si="432"/>
        <v>8.1811856272562489E-2</v>
      </c>
    </row>
    <row r="1956" spans="1:35" x14ac:dyDescent="0.25">
      <c r="A1956" s="11">
        <v>1955</v>
      </c>
      <c r="B1956">
        <v>1</v>
      </c>
      <c r="C1956">
        <v>45</v>
      </c>
      <c r="D1956">
        <v>1</v>
      </c>
      <c r="E1956">
        <v>1</v>
      </c>
      <c r="F1956">
        <v>0</v>
      </c>
      <c r="G1956">
        <v>145.5</v>
      </c>
      <c r="H1956">
        <v>26.74</v>
      </c>
      <c r="I1956">
        <f>IF(AND(B1956=1,E1956=0),V1956,IF(AND(B1956=1,E1956=1),W1956,IF(AND(B1956=0,E1956=0),X1956,IF(AND(B1956=0,E1956=1),Y1956,ERROR))))</f>
        <v>0.24384850124246349</v>
      </c>
      <c r="K1956">
        <f t="shared" si="420"/>
        <v>6.1354256697024101E-2</v>
      </c>
      <c r="L1956">
        <f t="shared" si="421"/>
        <v>4.7883245315309741E-2</v>
      </c>
      <c r="M1956" s="22" t="str">
        <f t="shared" si="433"/>
        <v>Elevated Risk</v>
      </c>
      <c r="O1956">
        <f t="shared" si="422"/>
        <v>3.8066624897703196</v>
      </c>
      <c r="P1956">
        <f t="shared" si="423"/>
        <v>4.9801760866115474</v>
      </c>
      <c r="Q1956">
        <f t="shared" si="424"/>
        <v>3.2861605716737969</v>
      </c>
      <c r="R1956">
        <f>(O1956*constantes!$B$4)+(P1956*constantes!$B$5)+(D1956*constantes!$B$6)+(Q1956*constantes!$B$8)+(F1956*constantes!$B$9)</f>
        <v>24.403312635312602</v>
      </c>
      <c r="S1956" s="4">
        <f>(O1956*constantes!$B$4)+(P1956*constantes!$C$5)+(D1956*constantes!$B$6)+(Q1956*constantes!$B$8)+(F1956*constantes!$B$9)</f>
        <v>24.760092450157451</v>
      </c>
      <c r="T1956">
        <f>(O1956*constantes!$D$4)+(P1956*constantes!$D$5)+(D1956*constantes!$D$6)+(Q1956*constantes!$D$8)+(F1956*constantes!$D$9)</f>
        <v>26.665711809098042</v>
      </c>
      <c r="U1956">
        <f>(O1956*constantes!$D$4)+(P1956*constantes!$E$5)+(D1956*constantes!$D$6)+(Q1956*constantes!$D$8)+(F1956*constantes!$D$9)</f>
        <v>27.013128892900063</v>
      </c>
      <c r="V1956" s="5">
        <f t="shared" si="425"/>
        <v>0.17769092543585419</v>
      </c>
      <c r="W1956" s="5">
        <f t="shared" si="426"/>
        <v>0.24384850124246349</v>
      </c>
      <c r="X1956" s="6">
        <f t="shared" si="427"/>
        <v>9.6742771597219224E-2</v>
      </c>
      <c r="Y1956" s="6">
        <f t="shared" si="428"/>
        <v>0.13412497460709172</v>
      </c>
      <c r="AA1956">
        <f>(O1956*constantes!$B$4)+(LN(110)*constantes!$B$5)+(LN(22)*constantes!$B$8)+(F1956*constantes!$B$9)</f>
        <v>23.020240906878485</v>
      </c>
      <c r="AB1956">
        <f t="shared" si="429"/>
        <v>4.7883245315309741E-2</v>
      </c>
      <c r="AC1956">
        <f>(O1956*constantes!$D$4)+(LN(110)*constantes!$D$5)+(LN(22)*constantes!$D$8)+(F1956*constantes!$D$9)</f>
        <v>25.16051878105991</v>
      </c>
      <c r="AD1956" s="7">
        <f t="shared" si="430"/>
        <v>2.2332293193086827E-2</v>
      </c>
      <c r="AF1956">
        <f>(O1956*constantes!$B$4)+(LN(125)*constantes!$B$5)+(LN(22.5)*constantes!$B$8)+(F1956*constantes!$B$9)</f>
        <v>23.275197843632878</v>
      </c>
      <c r="AG1956">
        <f t="shared" si="431"/>
        <v>6.1354256697024101E-2</v>
      </c>
      <c r="AH1956">
        <f>(O1956*constantes!$D$4)+(LN(125)*constantes!$D$5)+(LN(22.5)*constantes!$D$8)+(F1956*constantes!$D$9)</f>
        <v>25.531591797668142</v>
      </c>
      <c r="AI1956">
        <f t="shared" si="432"/>
        <v>3.2202898660143586E-2</v>
      </c>
    </row>
    <row r="1957" spans="1:35" x14ac:dyDescent="0.25">
      <c r="A1957" s="11">
        <v>1956</v>
      </c>
      <c r="B1957">
        <v>0</v>
      </c>
      <c r="C1957">
        <v>49</v>
      </c>
      <c r="D1957">
        <v>0</v>
      </c>
      <c r="E1957">
        <v>0</v>
      </c>
      <c r="F1957">
        <v>0</v>
      </c>
      <c r="G1957">
        <v>97</v>
      </c>
      <c r="H1957">
        <v>23.17</v>
      </c>
      <c r="I1957">
        <f>IF(AND(B1957=1,E1957=0),V1957,IF(AND(B1957=1,E1957=1),W1957,IF(AND(B1957=0,E1957=0),X1957,IF(AND(B1957=0,E1957=1),Y1957,ERROR))))</f>
        <v>2.0317702781793678E-2</v>
      </c>
      <c r="K1957">
        <f t="shared" si="420"/>
        <v>4.0428513799347532E-2</v>
      </c>
      <c r="L1957">
        <f t="shared" si="421"/>
        <v>2.8073382189004015E-2</v>
      </c>
      <c r="M1957" s="22" t="str">
        <f t="shared" si="433"/>
        <v>OPTIMAL</v>
      </c>
      <c r="O1957">
        <f t="shared" si="422"/>
        <v>3.8918202981106265</v>
      </c>
      <c r="P1957">
        <f t="shared" si="423"/>
        <v>4.5747109785033828</v>
      </c>
      <c r="Q1957">
        <f t="shared" si="424"/>
        <v>3.142858338444285</v>
      </c>
      <c r="R1957">
        <f>(O1957*constantes!$B$4)+(P1957*constantes!$B$5)+(D1957*constantes!$B$6)+(Q1957*constantes!$B$8)+(F1957*constantes!$B$9)</f>
        <v>23.093099562176988</v>
      </c>
      <c r="S1957" s="4">
        <f>(O1957*constantes!$B$4)+(P1957*constantes!$C$5)+(D1957*constantes!$B$6)+(Q1957*constantes!$B$8)+(F1957*constantes!$B$9)</f>
        <v>23.420831856676973</v>
      </c>
      <c r="T1957">
        <f>(O1957*constantes!$D$4)+(P1957*constantes!$D$5)+(D1957*constantes!$D$6)+(Q1957*constantes!$D$8)+(F1957*constantes!$D$9)</f>
        <v>25.064952042651473</v>
      </c>
      <c r="U1957">
        <f>(O1957*constantes!$D$4)+(P1957*constantes!$E$5)+(D1957*constantes!$D$6)+(Q1957*constantes!$D$8)+(F1957*constantes!$D$9)</f>
        <v>25.38408388051187</v>
      </c>
      <c r="V1957" s="5">
        <f t="shared" si="425"/>
        <v>5.140758973729509E-2</v>
      </c>
      <c r="W1957" s="5">
        <f t="shared" si="426"/>
        <v>7.0625540436788814E-2</v>
      </c>
      <c r="X1957" s="6">
        <f t="shared" si="427"/>
        <v>2.0317702781793678E-2</v>
      </c>
      <c r="Y1957" s="6">
        <f t="shared" si="428"/>
        <v>2.7848572488329948E-2</v>
      </c>
      <c r="AA1957">
        <f>(O1957*constantes!$B$4)+(LN(110)*constantes!$B$5)+(LN(22)*constantes!$B$8)+(F1957*constantes!$B$9)</f>
        <v>23.285333757929525</v>
      </c>
      <c r="AB1957">
        <f t="shared" si="429"/>
        <v>6.1959526107751905E-2</v>
      </c>
      <c r="AC1957">
        <f>(O1957*constantes!$D$4)+(LN(110)*constantes!$D$5)+(LN(22)*constantes!$D$8)+(F1957*constantes!$D$9)</f>
        <v>25.39223913860047</v>
      </c>
      <c r="AD1957" s="7">
        <f t="shared" si="430"/>
        <v>2.8073382189004015E-2</v>
      </c>
      <c r="AF1957">
        <f>(O1957*constantes!$B$4)+(LN(125)*constantes!$B$5)+(LN(22.5)*constantes!$B$8)+(F1957*constantes!$B$9)</f>
        <v>23.540290694683922</v>
      </c>
      <c r="AG1957">
        <f t="shared" si="431"/>
        <v>7.9222803135090225E-2</v>
      </c>
      <c r="AH1957">
        <f>(O1957*constantes!$D$4)+(LN(125)*constantes!$D$5)+(LN(22.5)*constantes!$D$8)+(F1957*constantes!$D$9)</f>
        <v>25.763312155208702</v>
      </c>
      <c r="AI1957">
        <f t="shared" si="432"/>
        <v>4.0428513799347532E-2</v>
      </c>
    </row>
    <row r="1958" spans="1:35" x14ac:dyDescent="0.25">
      <c r="A1958" s="11">
        <v>1957</v>
      </c>
      <c r="B1958">
        <v>0</v>
      </c>
      <c r="C1958">
        <v>45</v>
      </c>
      <c r="D1958">
        <v>0</v>
      </c>
      <c r="E1958">
        <v>0</v>
      </c>
      <c r="F1958">
        <v>0</v>
      </c>
      <c r="G1958">
        <v>119</v>
      </c>
      <c r="H1958">
        <v>26.51</v>
      </c>
      <c r="I1958">
        <f>IF(AND(B1958=1,E1958=0),V1958,IF(AND(B1958=1,E1958=1),W1958,IF(AND(B1958=0,E1958=0),X1958,IF(AND(B1958=0,E1958=1),Y1958,ERROR))))</f>
        <v>3.0520572254343015E-2</v>
      </c>
      <c r="K1958">
        <f t="shared" si="420"/>
        <v>3.2202898660143586E-2</v>
      </c>
      <c r="L1958">
        <f t="shared" si="421"/>
        <v>2.2332293193086827E-2</v>
      </c>
      <c r="M1958" s="22" t="str">
        <f t="shared" si="433"/>
        <v>NORMAL</v>
      </c>
      <c r="O1958">
        <f t="shared" si="422"/>
        <v>3.8066624897703196</v>
      </c>
      <c r="P1958">
        <f t="shared" si="423"/>
        <v>4.7791234931115296</v>
      </c>
      <c r="Q1958">
        <f t="shared" si="424"/>
        <v>3.2775220203009341</v>
      </c>
      <c r="R1958">
        <f>(O1958*constantes!$B$4)+(P1958*constantes!$B$5)+(D1958*constantes!$B$6)+(Q1958*constantes!$B$8)+(F1958*constantes!$B$9)</f>
        <v>23.313965605790727</v>
      </c>
      <c r="S1958" s="4">
        <f>(O1958*constantes!$B$4)+(P1958*constantes!$C$5)+(D1958*constantes!$B$6)+(Q1958*constantes!$B$8)+(F1958*constantes!$B$9)</f>
        <v>23.656342012837236</v>
      </c>
      <c r="T1958">
        <f>(O1958*constantes!$D$4)+(P1958*constantes!$D$5)+(D1958*constantes!$D$6)+(Q1958*constantes!$D$8)+(F1958*constantes!$D$9)</f>
        <v>25.477072498926532</v>
      </c>
      <c r="U1958">
        <f>(O1958*constantes!$D$4)+(P1958*constantes!$E$5)+(D1958*constantes!$D$6)+(Q1958*constantes!$D$8)+(F1958*constantes!$D$9)</f>
        <v>25.810464153805992</v>
      </c>
      <c r="V1958" s="5">
        <f t="shared" si="425"/>
        <v>6.3700623344899565E-2</v>
      </c>
      <c r="W1958" s="5">
        <f t="shared" si="426"/>
        <v>8.8527336811469515E-2</v>
      </c>
      <c r="X1958" s="6">
        <f t="shared" si="427"/>
        <v>3.0520572254343015E-2</v>
      </c>
      <c r="Y1958" s="6">
        <f t="shared" si="428"/>
        <v>4.233855306706813E-2</v>
      </c>
      <c r="AA1958">
        <f>(O1958*constantes!$B$4)+(LN(110)*constantes!$B$5)+(LN(22)*constantes!$B$8)+(F1958*constantes!$B$9)</f>
        <v>23.020240906878485</v>
      </c>
      <c r="AB1958">
        <f t="shared" si="429"/>
        <v>4.7883245315309741E-2</v>
      </c>
      <c r="AC1958">
        <f>(O1958*constantes!$D$4)+(LN(110)*constantes!$D$5)+(LN(22)*constantes!$D$8)+(F1958*constantes!$D$9)</f>
        <v>25.16051878105991</v>
      </c>
      <c r="AD1958" s="7">
        <f t="shared" si="430"/>
        <v>2.2332293193086827E-2</v>
      </c>
      <c r="AF1958">
        <f>(O1958*constantes!$B$4)+(LN(125)*constantes!$B$5)+(LN(22.5)*constantes!$B$8)+(F1958*constantes!$B$9)</f>
        <v>23.275197843632878</v>
      </c>
      <c r="AG1958">
        <f t="shared" si="431"/>
        <v>6.1354256697024101E-2</v>
      </c>
      <c r="AH1958">
        <f>(O1958*constantes!$D$4)+(LN(125)*constantes!$D$5)+(LN(22.5)*constantes!$D$8)+(F1958*constantes!$D$9)</f>
        <v>25.531591797668142</v>
      </c>
      <c r="AI1958">
        <f t="shared" si="432"/>
        <v>3.2202898660143586E-2</v>
      </c>
    </row>
    <row r="1959" spans="1:35" x14ac:dyDescent="0.25">
      <c r="A1959" s="11">
        <v>1958</v>
      </c>
      <c r="B1959">
        <v>1</v>
      </c>
      <c r="C1959">
        <v>53</v>
      </c>
      <c r="D1959">
        <v>1</v>
      </c>
      <c r="E1959">
        <v>1</v>
      </c>
      <c r="F1959">
        <v>0</v>
      </c>
      <c r="G1959">
        <v>139</v>
      </c>
      <c r="H1959">
        <v>23.62</v>
      </c>
      <c r="I1959">
        <f>IF(AND(B1959=1,E1959=0),V1959,IF(AND(B1959=1,E1959=1),W1959,IF(AND(B1959=0,E1959=0),X1959,IF(AND(B1959=0,E1959=1),Y1959,ERROR))))</f>
        <v>0.32027500518590635</v>
      </c>
      <c r="K1959">
        <f t="shared" si="420"/>
        <v>0.10001327473115296</v>
      </c>
      <c r="L1959">
        <f t="shared" si="421"/>
        <v>7.8415260777171425E-2</v>
      </c>
      <c r="M1959" s="22" t="str">
        <f t="shared" si="433"/>
        <v>'&gt;30%</v>
      </c>
      <c r="O1959">
        <f t="shared" si="422"/>
        <v>3.970291913552122</v>
      </c>
      <c r="P1959">
        <f t="shared" si="423"/>
        <v>4.9344739331306915</v>
      </c>
      <c r="Q1959">
        <f t="shared" si="424"/>
        <v>3.1620938107692163</v>
      </c>
      <c r="R1959">
        <f>(O1959*constantes!$B$4)+(P1959*constantes!$B$5)+(D1959*constantes!$B$6)+(Q1959*constantes!$B$8)+(F1959*constantes!$B$9)</f>
        <v>24.729546929446812</v>
      </c>
      <c r="S1959" s="4">
        <f>(O1959*constantes!$B$4)+(P1959*constantes!$C$5)+(D1959*constantes!$B$6)+(Q1959*constantes!$B$8)+(F1959*constantes!$B$9)</f>
        <v>25.083052642016291</v>
      </c>
      <c r="T1959">
        <f>(O1959*constantes!$D$4)+(P1959*constantes!$D$5)+(D1959*constantes!$D$6)+(Q1959*constantes!$D$8)+(F1959*constantes!$D$9)</f>
        <v>26.918973749207691</v>
      </c>
      <c r="U1959">
        <f>(O1959*constantes!$D$4)+(P1959*constantes!$E$5)+(D1959*constantes!$D$6)+(Q1959*constantes!$D$8)+(F1959*constantes!$D$9)</f>
        <v>27.263202650782887</v>
      </c>
      <c r="V1959" s="5">
        <f t="shared" si="425"/>
        <v>0.2374633613247098</v>
      </c>
      <c r="W1959" s="5">
        <f t="shared" si="426"/>
        <v>0.32027500518590635</v>
      </c>
      <c r="X1959" s="6">
        <f t="shared" si="427"/>
        <v>0.12284692328688973</v>
      </c>
      <c r="Y1959" s="6">
        <f t="shared" si="428"/>
        <v>0.16883933735081191</v>
      </c>
      <c r="AA1959">
        <f>(O1959*constantes!$B$4)+(LN(110)*constantes!$B$5)+(LN(22)*constantes!$B$8)+(F1959*constantes!$B$9)</f>
        <v>23.529612757934284</v>
      </c>
      <c r="AB1959">
        <f t="shared" si="429"/>
        <v>7.8415260777171425E-2</v>
      </c>
      <c r="AC1959">
        <f>(O1959*constantes!$D$4)+(LN(110)*constantes!$D$5)+(LN(22)*constantes!$D$8)+(F1959*constantes!$D$9)</f>
        <v>25.605765897229862</v>
      </c>
      <c r="AD1959" s="7">
        <f t="shared" si="430"/>
        <v>3.4638908987597139E-2</v>
      </c>
      <c r="AF1959">
        <f>(O1959*constantes!$B$4)+(LN(125)*constantes!$B$5)+(LN(22.5)*constantes!$B$8)+(F1959*constantes!$B$9)</f>
        <v>23.784569694688678</v>
      </c>
      <c r="AG1959">
        <f t="shared" si="431"/>
        <v>0.10001327473115296</v>
      </c>
      <c r="AH1959">
        <f>(O1959*constantes!$D$4)+(LN(125)*constantes!$D$5)+(LN(22.5)*constantes!$D$8)+(F1959*constantes!$D$9)</f>
        <v>25.976838913838094</v>
      </c>
      <c r="AI1959">
        <f t="shared" si="432"/>
        <v>4.9808625979083754E-2</v>
      </c>
    </row>
    <row r="1960" spans="1:35" x14ac:dyDescent="0.25">
      <c r="A1960" s="11">
        <v>1959</v>
      </c>
      <c r="B1960">
        <v>1</v>
      </c>
      <c r="C1960">
        <v>45</v>
      </c>
      <c r="D1960">
        <v>1</v>
      </c>
      <c r="E1960">
        <v>0</v>
      </c>
      <c r="F1960">
        <v>0</v>
      </c>
      <c r="G1960">
        <v>126</v>
      </c>
      <c r="H1960">
        <v>28.68</v>
      </c>
      <c r="I1960">
        <f>IF(AND(B1960=1,E1960=0),V1960,IF(AND(B1960=1,E1960=1),W1960,IF(AND(B1960=0,E1960=0),X1960,IF(AND(B1960=0,E1960=1),Y1960,ERROR))))</f>
        <v>0.14645618469770594</v>
      </c>
      <c r="K1960">
        <f t="shared" si="420"/>
        <v>6.1354256697024101E-2</v>
      </c>
      <c r="L1960">
        <f t="shared" si="421"/>
        <v>4.7883245315309741E-2</v>
      </c>
      <c r="M1960" s="22" t="str">
        <f t="shared" si="433"/>
        <v>Elevated Risk</v>
      </c>
      <c r="O1960">
        <f t="shared" si="422"/>
        <v>3.8066624897703196</v>
      </c>
      <c r="P1960">
        <f t="shared" si="423"/>
        <v>4.836281906951478</v>
      </c>
      <c r="Q1960">
        <f t="shared" si="424"/>
        <v>3.3562000157314196</v>
      </c>
      <c r="R1960">
        <f>(O1960*constantes!$B$4)+(P1960*constantes!$B$5)+(D1960*constantes!$B$6)+(Q1960*constantes!$B$8)+(F1960*constantes!$B$9)</f>
        <v>24.191902590574362</v>
      </c>
      <c r="S1960" s="4">
        <f>(O1960*constantes!$B$4)+(P1960*constantes!$C$5)+(D1960*constantes!$B$6)+(Q1960*constantes!$B$8)+(F1960*constantes!$B$9)</f>
        <v>24.538373826388366</v>
      </c>
      <c r="T1960">
        <f>(O1960*constantes!$D$4)+(P1960*constantes!$D$5)+(D1960*constantes!$D$6)+(Q1960*constantes!$D$8)+(F1960*constantes!$D$9)</f>
        <v>26.296758097964897</v>
      </c>
      <c r="U1960">
        <f>(O1960*constantes!$D$4)+(P1960*constantes!$E$5)+(D1960*constantes!$D$6)+(Q1960*constantes!$D$8)+(F1960*constantes!$D$9)</f>
        <v>26.634137123793831</v>
      </c>
      <c r="V1960" s="5">
        <f t="shared" si="425"/>
        <v>0.14645618469770594</v>
      </c>
      <c r="W1960" s="5">
        <f t="shared" si="426"/>
        <v>0.20062865461278312</v>
      </c>
      <c r="X1960" s="6">
        <f t="shared" si="427"/>
        <v>6.7936510132758143E-2</v>
      </c>
      <c r="Y1960" s="6">
        <f t="shared" si="428"/>
        <v>9.3881727544283033E-2</v>
      </c>
      <c r="AA1960">
        <f>(O1960*constantes!$B$4)+(LN(110)*constantes!$B$5)+(LN(22)*constantes!$B$8)+(F1960*constantes!$B$9)</f>
        <v>23.020240906878485</v>
      </c>
      <c r="AB1960">
        <f t="shared" si="429"/>
        <v>4.7883245315309741E-2</v>
      </c>
      <c r="AC1960">
        <f>(O1960*constantes!$D$4)+(LN(110)*constantes!$D$5)+(LN(22)*constantes!$D$8)+(F1960*constantes!$D$9)</f>
        <v>25.16051878105991</v>
      </c>
      <c r="AD1960" s="7">
        <f t="shared" si="430"/>
        <v>2.2332293193086827E-2</v>
      </c>
      <c r="AF1960">
        <f>(O1960*constantes!$B$4)+(LN(125)*constantes!$B$5)+(LN(22.5)*constantes!$B$8)+(F1960*constantes!$B$9)</f>
        <v>23.275197843632878</v>
      </c>
      <c r="AG1960">
        <f t="shared" si="431"/>
        <v>6.1354256697024101E-2</v>
      </c>
      <c r="AH1960">
        <f>(O1960*constantes!$D$4)+(LN(125)*constantes!$D$5)+(LN(22.5)*constantes!$D$8)+(F1960*constantes!$D$9)</f>
        <v>25.531591797668142</v>
      </c>
      <c r="AI1960">
        <f t="shared" si="432"/>
        <v>3.2202898660143586E-2</v>
      </c>
    </row>
    <row r="1961" spans="1:35" x14ac:dyDescent="0.25">
      <c r="A1961" s="11">
        <v>1960</v>
      </c>
      <c r="B1961">
        <v>0</v>
      </c>
      <c r="C1961">
        <v>52</v>
      </c>
      <c r="D1961">
        <v>1</v>
      </c>
      <c r="E1961">
        <v>0</v>
      </c>
      <c r="F1961">
        <v>0</v>
      </c>
      <c r="G1961">
        <v>112</v>
      </c>
      <c r="H1961">
        <v>22.54</v>
      </c>
      <c r="I1961">
        <f>IF(AND(B1961=1,E1961=0),V1961,IF(AND(B1961=1,E1961=1),W1961,IF(AND(B1961=0,E1961=0),X1961,IF(AND(B1961=0,E1961=1),Y1961,ERROR))))</f>
        <v>6.4044086514053578E-2</v>
      </c>
      <c r="K1961">
        <f t="shared" si="420"/>
        <v>4.7353292556453264E-2</v>
      </c>
      <c r="L1961">
        <f t="shared" si="421"/>
        <v>3.291838619478793E-2</v>
      </c>
      <c r="M1961" s="22" t="str">
        <f t="shared" si="433"/>
        <v>Elevated Risk</v>
      </c>
      <c r="O1961">
        <f t="shared" si="422"/>
        <v>3.9512437185814275</v>
      </c>
      <c r="P1961">
        <f t="shared" si="423"/>
        <v>4.7184988712950942</v>
      </c>
      <c r="Q1961">
        <f t="shared" si="424"/>
        <v>3.1152915086116302</v>
      </c>
      <c r="R1961">
        <f>(O1961*constantes!$B$4)+(P1961*constantes!$B$5)+(D1961*constantes!$B$6)+(Q1961*constantes!$B$8)+(F1961*constantes!$B$9)</f>
        <v>24.232496181639387</v>
      </c>
      <c r="S1961" s="4">
        <f>(O1961*constantes!$B$4)+(P1961*constantes!$C$5)+(D1961*constantes!$B$6)+(Q1961*constantes!$B$8)+(F1961*constantes!$B$9)</f>
        <v>24.570529440778966</v>
      </c>
      <c r="T1961">
        <f>(O1961*constantes!$D$4)+(P1961*constantes!$D$5)+(D1961*constantes!$D$6)+(Q1961*constantes!$D$8)+(F1961*constantes!$D$9)</f>
        <v>26.235696189152748</v>
      </c>
      <c r="U1961">
        <f>(O1961*constantes!$D$4)+(P1961*constantes!$E$5)+(D1961*constantes!$D$6)+(Q1961*constantes!$D$8)+(F1961*constantes!$D$9)</f>
        <v>26.564858670414292</v>
      </c>
      <c r="V1961" s="5">
        <f t="shared" si="425"/>
        <v>0.15203761070070398</v>
      </c>
      <c r="W1961" s="5">
        <f t="shared" si="426"/>
        <v>0.20645679798389405</v>
      </c>
      <c r="X1961" s="6">
        <f t="shared" si="427"/>
        <v>6.4044086514053578E-2</v>
      </c>
      <c r="Y1961" s="6">
        <f t="shared" si="428"/>
        <v>8.7882812289604262E-2</v>
      </c>
      <c r="AA1961">
        <f>(O1961*constantes!$B$4)+(LN(110)*constantes!$B$5)+(LN(22)*constantes!$B$8)+(F1961*constantes!$B$9)</f>
        <v>23.470316488918311</v>
      </c>
      <c r="AB1961">
        <f t="shared" si="429"/>
        <v>7.4072320755760312E-2</v>
      </c>
      <c r="AC1961">
        <f>(O1961*constantes!$D$4)+(LN(110)*constantes!$D$5)+(LN(22)*constantes!$D$8)+(F1961*constantes!$D$9)</f>
        <v>25.553934425340952</v>
      </c>
      <c r="AD1961" s="7">
        <f t="shared" si="430"/>
        <v>3.291838619478793E-2</v>
      </c>
      <c r="AF1961">
        <f>(O1961*constantes!$B$4)+(LN(125)*constantes!$B$5)+(LN(22.5)*constantes!$B$8)+(F1961*constantes!$B$9)</f>
        <v>23.725273425672704</v>
      </c>
      <c r="AG1961">
        <f t="shared" si="431"/>
        <v>9.453671546464415E-2</v>
      </c>
      <c r="AH1961">
        <f>(O1961*constantes!$D$4)+(LN(125)*constantes!$D$5)+(LN(22.5)*constantes!$D$8)+(F1961*constantes!$D$9)</f>
        <v>25.925007441949184</v>
      </c>
      <c r="AI1961">
        <f t="shared" si="432"/>
        <v>4.7353292556453264E-2</v>
      </c>
    </row>
    <row r="1962" spans="1:35" x14ac:dyDescent="0.25">
      <c r="A1962" s="11">
        <v>1961</v>
      </c>
      <c r="B1962">
        <v>0</v>
      </c>
      <c r="C1962">
        <v>61</v>
      </c>
      <c r="D1962">
        <v>0</v>
      </c>
      <c r="E1962">
        <v>1</v>
      </c>
      <c r="F1962">
        <v>0</v>
      </c>
      <c r="G1962">
        <v>171</v>
      </c>
      <c r="H1962">
        <v>32.770000000000003</v>
      </c>
      <c r="I1962">
        <f>IF(AND(B1962=1,E1962=0),V1962,IF(AND(B1962=1,E1962=1),W1962,IF(AND(B1962=0,E1962=0),X1962,IF(AND(B1962=0,E1962=1),Y1962,ERROR))))</f>
        <v>0.26927505860500978</v>
      </c>
      <c r="K1962">
        <f t="shared" si="420"/>
        <v>7.2164067569494672E-2</v>
      </c>
      <c r="L1962">
        <f t="shared" si="421"/>
        <v>5.0368025874669486E-2</v>
      </c>
      <c r="M1962" s="22" t="str">
        <f t="shared" si="433"/>
        <v>Elevated Risk</v>
      </c>
      <c r="O1962">
        <f t="shared" si="422"/>
        <v>4.1108738641733114</v>
      </c>
      <c r="P1962">
        <f t="shared" si="423"/>
        <v>5.1416635565026603</v>
      </c>
      <c r="Q1962">
        <f t="shared" si="424"/>
        <v>3.4895134627107232</v>
      </c>
      <c r="R1962">
        <f>(O1962*constantes!$B$4)+(P1962*constantes!$B$5)+(D1962*constantes!$B$6)+(Q1962*constantes!$B$8)+(F1962*constantes!$B$9)</f>
        <v>25.101564722447087</v>
      </c>
      <c r="S1962" s="4">
        <f>(O1962*constantes!$B$4)+(P1962*constantes!$C$5)+(D1962*constantes!$B$6)+(Q1962*constantes!$B$8)+(F1962*constantes!$B$9)</f>
        <v>25.469913499634938</v>
      </c>
      <c r="T1962">
        <f>(O1962*constantes!$D$4)+(P1962*constantes!$D$5)+(D1962*constantes!$D$6)+(Q1962*constantes!$D$8)+(F1962*constantes!$D$9)</f>
        <v>27.43302613811883</v>
      </c>
      <c r="U1962">
        <f>(O1962*constantes!$D$4)+(P1962*constantes!$E$5)+(D1962*constantes!$D$6)+(Q1962*constantes!$D$8)+(F1962*constantes!$D$9)</f>
        <v>27.791708587820455</v>
      </c>
      <c r="V1962" s="5">
        <f t="shared" si="425"/>
        <v>0.32516053575700243</v>
      </c>
      <c r="W1962" s="5">
        <f t="shared" si="426"/>
        <v>0.43358391747452785</v>
      </c>
      <c r="X1962" s="6">
        <f t="shared" si="427"/>
        <v>0.19680865482710796</v>
      </c>
      <c r="Y1962" s="6">
        <f t="shared" si="428"/>
        <v>0.26927505860500978</v>
      </c>
      <c r="AA1962">
        <f>(O1962*constantes!$B$4)+(LN(110)*constantes!$B$5)+(LN(22)*constantes!$B$8)+(F1962*constantes!$B$9)</f>
        <v>23.967238746940023</v>
      </c>
      <c r="AB1962">
        <f t="shared" si="429"/>
        <v>0.11882079876600593</v>
      </c>
      <c r="AC1962">
        <f>(O1962*constantes!$D$4)+(LN(110)*constantes!$D$5)+(LN(22)*constantes!$D$8)+(F1962*constantes!$D$9)</f>
        <v>25.98829922560666</v>
      </c>
      <c r="AD1962" s="7">
        <f t="shared" si="430"/>
        <v>5.0368025874669486E-2</v>
      </c>
      <c r="AF1962">
        <f>(O1962*constantes!$B$4)+(LN(125)*constantes!$B$5)+(LN(22.5)*constantes!$B$8)+(F1962*constantes!$B$9)</f>
        <v>24.222195683694412</v>
      </c>
      <c r="AG1962">
        <f t="shared" si="431"/>
        <v>0.15060331820878059</v>
      </c>
      <c r="AH1962">
        <f>(O1962*constantes!$D$4)+(LN(125)*constantes!$D$5)+(LN(22.5)*constantes!$D$8)+(F1962*constantes!$D$9)</f>
        <v>26.359372242214892</v>
      </c>
      <c r="AI1962">
        <f t="shared" si="432"/>
        <v>7.2164067569494672E-2</v>
      </c>
    </row>
    <row r="1963" spans="1:35" x14ac:dyDescent="0.25">
      <c r="A1963" s="11">
        <v>1962</v>
      </c>
      <c r="B1963">
        <v>0</v>
      </c>
      <c r="C1963">
        <v>46</v>
      </c>
      <c r="D1963">
        <v>0</v>
      </c>
      <c r="E1963">
        <v>0</v>
      </c>
      <c r="F1963">
        <v>0</v>
      </c>
      <c r="G1963">
        <v>132</v>
      </c>
      <c r="H1963">
        <v>34.520000000000003</v>
      </c>
      <c r="I1963">
        <f>IF(AND(B1963=1,E1963=0),V1963,IF(AND(B1963=1,E1963=1),W1963,IF(AND(B1963=0,E1963=0),X1963,IF(AND(B1963=0,E1963=1),Y1963,ERROR))))</f>
        <v>4.9164919918298411E-2</v>
      </c>
      <c r="K1963">
        <f t="shared" si="420"/>
        <v>3.4153313573738631E-2</v>
      </c>
      <c r="L1963">
        <f t="shared" si="421"/>
        <v>2.3692217580876362E-2</v>
      </c>
      <c r="M1963" s="22" t="str">
        <f t="shared" si="433"/>
        <v>Elevated Risk</v>
      </c>
      <c r="O1963">
        <f t="shared" si="422"/>
        <v>3.8286413964890951</v>
      </c>
      <c r="P1963">
        <f t="shared" si="423"/>
        <v>4.8828019225863706</v>
      </c>
      <c r="Q1963">
        <f t="shared" si="424"/>
        <v>3.5415388662152272</v>
      </c>
      <c r="R1963">
        <f>(O1963*constantes!$B$4)+(P1963*constantes!$B$5)+(D1963*constantes!$B$6)+(Q1963*constantes!$B$8)+(F1963*constantes!$B$9)</f>
        <v>23.784021479135664</v>
      </c>
      <c r="S1963" s="4">
        <f>(O1963*constantes!$B$4)+(P1963*constantes!$C$5)+(D1963*constantes!$B$6)+(Q1963*constantes!$B$8)+(F1963*constantes!$B$9)</f>
        <v>24.13382540886975</v>
      </c>
      <c r="T1963">
        <f>(O1963*constantes!$D$4)+(P1963*constantes!$D$5)+(D1963*constantes!$D$6)+(Q1963*constantes!$D$8)+(F1963*constantes!$D$9)</f>
        <v>25.963495346159544</v>
      </c>
      <c r="U1963">
        <f>(O1963*constantes!$D$4)+(P1963*constantes!$E$5)+(D1963*constantes!$D$6)+(Q1963*constantes!$D$8)+(F1963*constantes!$D$9)</f>
        <v>26.304119608279169</v>
      </c>
      <c r="V1963" s="5">
        <f t="shared" si="425"/>
        <v>9.9961296722073767E-2</v>
      </c>
      <c r="W1963" s="5">
        <f t="shared" si="426"/>
        <v>0.13879556572923357</v>
      </c>
      <c r="X1963" s="6">
        <f t="shared" si="427"/>
        <v>4.9164919918298411E-2</v>
      </c>
      <c r="Y1963" s="6">
        <f t="shared" si="428"/>
        <v>6.8420894346145622E-2</v>
      </c>
      <c r="AA1963">
        <f>(O1963*constantes!$B$4)+(LN(110)*constantes!$B$5)+(LN(22)*constantes!$B$8)+(F1963*constantes!$B$9)</f>
        <v>23.088660364337766</v>
      </c>
      <c r="AB1963">
        <f t="shared" si="429"/>
        <v>5.1185816914687488E-2</v>
      </c>
      <c r="AC1963">
        <f>(O1963*constantes!$D$4)+(LN(110)*constantes!$D$5)+(LN(22)*constantes!$D$8)+(F1963*constantes!$D$9)</f>
        <v>25.220324924765169</v>
      </c>
      <c r="AD1963" s="7">
        <f t="shared" si="430"/>
        <v>2.3692217580876362E-2</v>
      </c>
      <c r="AF1963">
        <f>(O1963*constantes!$B$4)+(LN(125)*constantes!$B$5)+(LN(22.5)*constantes!$B$8)+(F1963*constantes!$B$9)</f>
        <v>23.343617301092156</v>
      </c>
      <c r="AG1963">
        <f t="shared" si="431"/>
        <v>6.5553501255932511E-2</v>
      </c>
      <c r="AH1963">
        <f>(O1963*constantes!$D$4)+(LN(125)*constantes!$D$5)+(LN(22.5)*constantes!$D$8)+(F1963*constantes!$D$9)</f>
        <v>25.591397941373401</v>
      </c>
      <c r="AI1963">
        <f t="shared" si="432"/>
        <v>3.4153313573738631E-2</v>
      </c>
    </row>
    <row r="1964" spans="1:35" x14ac:dyDescent="0.25">
      <c r="A1964" s="11">
        <v>1963</v>
      </c>
      <c r="B1964">
        <v>0</v>
      </c>
      <c r="C1964">
        <v>48</v>
      </c>
      <c r="D1964">
        <v>0</v>
      </c>
      <c r="E1964">
        <v>1</v>
      </c>
      <c r="F1964">
        <v>0</v>
      </c>
      <c r="G1964">
        <v>174</v>
      </c>
      <c r="H1964">
        <v>28.69</v>
      </c>
      <c r="I1964">
        <f>IF(AND(B1964=1,E1964=0),V1964,IF(AND(B1964=1,E1964=1),W1964,IF(AND(B1964=0,E1964=0),X1964,IF(AND(B1964=0,E1964=1),Y1964,ERROR))))</f>
        <v>0.14830826880838455</v>
      </c>
      <c r="K1964">
        <f t="shared" si="420"/>
        <v>3.8265438641588045E-2</v>
      </c>
      <c r="L1964">
        <f t="shared" si="421"/>
        <v>2.6562184906686825E-2</v>
      </c>
      <c r="M1964" s="22" t="str">
        <f t="shared" si="433"/>
        <v>Elevated Risk</v>
      </c>
      <c r="O1964">
        <f t="shared" si="422"/>
        <v>3.8712010109078911</v>
      </c>
      <c r="P1964">
        <f t="shared" si="423"/>
        <v>5.1590552992145291</v>
      </c>
      <c r="Q1964">
        <f t="shared" si="424"/>
        <v>3.3565486299932736</v>
      </c>
      <c r="R1964">
        <f>(O1964*constantes!$B$4)+(P1964*constantes!$B$5)+(D1964*constantes!$B$6)+(Q1964*constantes!$B$8)+(F1964*constantes!$B$9)</f>
        <v>24.282325260782486</v>
      </c>
      <c r="S1964" s="4">
        <f>(O1964*constantes!$B$4)+(P1964*constantes!$C$5)+(D1964*constantes!$B$6)+(Q1964*constantes!$B$8)+(F1964*constantes!$B$9)</f>
        <v>24.651919982418214</v>
      </c>
      <c r="T1964">
        <f>(O1964*constantes!$D$4)+(P1964*constantes!$D$5)+(D1964*constantes!$D$6)+(Q1964*constantes!$D$8)+(F1964*constantes!$D$9)</f>
        <v>26.761802663548739</v>
      </c>
      <c r="U1964">
        <f>(O1964*constantes!$D$4)+(P1964*constantes!$E$5)+(D1964*constantes!$D$6)+(Q1964*constantes!$D$8)+(F1964*constantes!$D$9)</f>
        <v>27.121698361221942</v>
      </c>
      <c r="V1964" s="5">
        <f t="shared" si="425"/>
        <v>0.15915247996808157</v>
      </c>
      <c r="W1964" s="5">
        <f t="shared" si="426"/>
        <v>0.22186542001292331</v>
      </c>
      <c r="X1964" s="6">
        <f t="shared" si="427"/>
        <v>0.10596477792044467</v>
      </c>
      <c r="Y1964" s="6">
        <f t="shared" si="428"/>
        <v>0.14830826880838455</v>
      </c>
      <c r="AA1964">
        <f>(O1964*constantes!$B$4)+(LN(110)*constantes!$B$5)+(LN(22)*constantes!$B$8)+(F1964*constantes!$B$9)</f>
        <v>23.221146741638901</v>
      </c>
      <c r="AB1964">
        <f t="shared" si="429"/>
        <v>5.8221930281009082E-2</v>
      </c>
      <c r="AC1964">
        <f>(O1964*constantes!$D$4)+(LN(110)*constantes!$D$5)+(LN(22)*constantes!$D$8)+(F1964*constantes!$D$9)</f>
        <v>25.336132614771724</v>
      </c>
      <c r="AD1964" s="7">
        <f t="shared" si="430"/>
        <v>2.6562184906686825E-2</v>
      </c>
      <c r="AF1964">
        <f>(O1964*constantes!$B$4)+(LN(125)*constantes!$B$5)+(LN(22.5)*constantes!$B$8)+(F1964*constantes!$B$9)</f>
        <v>23.47610367839329</v>
      </c>
      <c r="AG1964">
        <f t="shared" si="431"/>
        <v>7.448581103683527E-2</v>
      </c>
      <c r="AH1964">
        <f>(O1964*constantes!$D$4)+(LN(125)*constantes!$D$5)+(LN(22.5)*constantes!$D$8)+(F1964*constantes!$D$9)</f>
        <v>25.707205631379956</v>
      </c>
      <c r="AI1964">
        <f t="shared" si="432"/>
        <v>3.8265438641588045E-2</v>
      </c>
    </row>
    <row r="1965" spans="1:35" x14ac:dyDescent="0.25">
      <c r="A1965" s="11">
        <v>1964</v>
      </c>
      <c r="B1965">
        <v>1</v>
      </c>
      <c r="C1965">
        <v>48</v>
      </c>
      <c r="D1965">
        <v>1</v>
      </c>
      <c r="E1965">
        <v>0</v>
      </c>
      <c r="F1965">
        <v>0</v>
      </c>
      <c r="G1965">
        <v>116</v>
      </c>
      <c r="H1965">
        <v>21.45</v>
      </c>
      <c r="I1965">
        <f>IF(AND(B1965=1,E1965=0),V1965,IF(AND(B1965=1,E1965=1),W1965,IF(AND(B1965=0,E1965=0),X1965,IF(AND(B1965=0,E1965=1),Y1965,ERROR))))</f>
        <v>0.12357630256609564</v>
      </c>
      <c r="K1965">
        <f t="shared" si="420"/>
        <v>7.448581103683527E-2</v>
      </c>
      <c r="L1965">
        <f t="shared" si="421"/>
        <v>5.8221930281009082E-2</v>
      </c>
      <c r="M1965" s="22" t="str">
        <f t="shared" si="433"/>
        <v>Elevated Risk</v>
      </c>
      <c r="O1965">
        <f t="shared" si="422"/>
        <v>3.8712010109078911</v>
      </c>
      <c r="P1965">
        <f t="shared" si="423"/>
        <v>4.7535901911063645</v>
      </c>
      <c r="Q1965">
        <f t="shared" si="424"/>
        <v>3.0657246453740261</v>
      </c>
      <c r="R1965">
        <f>(O1965*constantes!$B$4)+(P1965*constantes!$B$5)+(D1965*constantes!$B$6)+(Q1965*constantes!$B$8)+(F1965*constantes!$B$9)</f>
        <v>24.009128517746593</v>
      </c>
      <c r="S1965" s="4">
        <f>(O1965*constantes!$B$4)+(P1965*constantes!$C$5)+(D1965*constantes!$B$6)+(Q1965*constantes!$B$8)+(F1965*constantes!$B$9)</f>
        <v>24.349675719037453</v>
      </c>
      <c r="T1965">
        <f>(O1965*constantes!$D$4)+(P1965*constantes!$D$5)+(D1965*constantes!$D$6)+(Q1965*constantes!$D$8)+(F1965*constantes!$D$9)</f>
        <v>26.09126204416361</v>
      </c>
      <c r="U1965">
        <f>(O1965*constantes!$D$4)+(P1965*constantes!$E$5)+(D1965*constantes!$D$6)+(Q1965*constantes!$D$8)+(F1965*constantes!$D$9)</f>
        <v>26.422872495895191</v>
      </c>
      <c r="V1965" s="5">
        <f t="shared" si="425"/>
        <v>0.12357630256609564</v>
      </c>
      <c r="W1965" s="5">
        <f t="shared" si="426"/>
        <v>0.16924631447874749</v>
      </c>
      <c r="X1965" s="6">
        <f t="shared" si="427"/>
        <v>5.5675624864190087E-2</v>
      </c>
      <c r="Y1965" s="6">
        <f t="shared" si="428"/>
        <v>7.6708990891740214E-2</v>
      </c>
      <c r="AA1965">
        <f>(O1965*constantes!$B$4)+(LN(110)*constantes!$B$5)+(LN(22)*constantes!$B$8)+(F1965*constantes!$B$9)</f>
        <v>23.221146741638901</v>
      </c>
      <c r="AB1965">
        <f t="shared" si="429"/>
        <v>5.8221930281009082E-2</v>
      </c>
      <c r="AC1965">
        <f>(O1965*constantes!$D$4)+(LN(110)*constantes!$D$5)+(LN(22)*constantes!$D$8)+(F1965*constantes!$D$9)</f>
        <v>25.336132614771724</v>
      </c>
      <c r="AD1965" s="7">
        <f t="shared" si="430"/>
        <v>2.6562184906686825E-2</v>
      </c>
      <c r="AF1965">
        <f>(O1965*constantes!$B$4)+(LN(125)*constantes!$B$5)+(LN(22.5)*constantes!$B$8)+(F1965*constantes!$B$9)</f>
        <v>23.47610367839329</v>
      </c>
      <c r="AG1965">
        <f t="shared" si="431"/>
        <v>7.448581103683527E-2</v>
      </c>
      <c r="AH1965">
        <f>(O1965*constantes!$D$4)+(LN(125)*constantes!$D$5)+(LN(22.5)*constantes!$D$8)+(F1965*constantes!$D$9)</f>
        <v>25.707205631379956</v>
      </c>
      <c r="AI1965">
        <f t="shared" si="432"/>
        <v>3.8265438641588045E-2</v>
      </c>
    </row>
    <row r="1966" spans="1:35" x14ac:dyDescent="0.25">
      <c r="A1966" s="11">
        <v>1965</v>
      </c>
      <c r="B1966">
        <v>1</v>
      </c>
      <c r="C1966">
        <v>48</v>
      </c>
      <c r="D1966">
        <v>1</v>
      </c>
      <c r="E1966">
        <v>0</v>
      </c>
      <c r="F1966">
        <v>0</v>
      </c>
      <c r="G1966">
        <v>112.5</v>
      </c>
      <c r="H1966">
        <v>30.43</v>
      </c>
      <c r="I1966">
        <f>IF(AND(B1966=1,E1966=0),V1966,IF(AND(B1966=1,E1966=1),W1966,IF(AND(B1966=0,E1966=0),X1966,IF(AND(B1966=0,E1966=1),Y1966,ERROR))))</f>
        <v>0.15162325968375678</v>
      </c>
      <c r="K1966">
        <f t="shared" si="420"/>
        <v>7.448581103683527E-2</v>
      </c>
      <c r="L1966">
        <f t="shared" si="421"/>
        <v>5.8221930281009082E-2</v>
      </c>
      <c r="M1966" s="22" t="str">
        <f t="shared" si="433"/>
        <v>Elevated Risk</v>
      </c>
      <c r="O1966">
        <f t="shared" si="422"/>
        <v>3.8712010109078911</v>
      </c>
      <c r="P1966">
        <f t="shared" si="423"/>
        <v>4.7229532216444747</v>
      </c>
      <c r="Q1966">
        <f t="shared" si="424"/>
        <v>3.4154289639088797</v>
      </c>
      <c r="R1966">
        <f>(O1966*constantes!$B$4)+(P1966*constantes!$B$5)+(D1966*constantes!$B$6)+(Q1966*constantes!$B$8)+(F1966*constantes!$B$9)</f>
        <v>24.229529581042105</v>
      </c>
      <c r="S1966" s="4">
        <f>(O1966*constantes!$B$4)+(P1966*constantes!$C$5)+(D1966*constantes!$B$6)+(Q1966*constantes!$B$8)+(F1966*constantes!$B$9)</f>
        <v>24.567881949840714</v>
      </c>
      <c r="T1966">
        <f>(O1966*constantes!$D$4)+(P1966*constantes!$D$5)+(D1966*constantes!$D$6)+(Q1966*constantes!$D$8)+(F1966*constantes!$D$9)</f>
        <v>26.183869339245511</v>
      </c>
      <c r="U1966">
        <f>(O1966*constantes!$D$4)+(P1966*constantes!$E$5)+(D1966*constantes!$D$6)+(Q1966*constantes!$D$8)+(F1966*constantes!$D$9)</f>
        <v>26.513342555987428</v>
      </c>
      <c r="V1966" s="5">
        <f t="shared" si="425"/>
        <v>0.15162325968375678</v>
      </c>
      <c r="W1966" s="5">
        <f t="shared" si="426"/>
        <v>0.20597146509145381</v>
      </c>
      <c r="X1966" s="6">
        <f t="shared" si="427"/>
        <v>6.0910058147462642E-2</v>
      </c>
      <c r="Y1966" s="6">
        <f t="shared" si="428"/>
        <v>8.3660172387118537E-2</v>
      </c>
      <c r="AA1966">
        <f>(O1966*constantes!$B$4)+(LN(110)*constantes!$B$5)+(LN(22)*constantes!$B$8)+(F1966*constantes!$B$9)</f>
        <v>23.221146741638901</v>
      </c>
      <c r="AB1966">
        <f t="shared" si="429"/>
        <v>5.8221930281009082E-2</v>
      </c>
      <c r="AC1966">
        <f>(O1966*constantes!$D$4)+(LN(110)*constantes!$D$5)+(LN(22)*constantes!$D$8)+(F1966*constantes!$D$9)</f>
        <v>25.336132614771724</v>
      </c>
      <c r="AD1966" s="7">
        <f t="shared" si="430"/>
        <v>2.6562184906686825E-2</v>
      </c>
      <c r="AF1966">
        <f>(O1966*constantes!$B$4)+(LN(125)*constantes!$B$5)+(LN(22.5)*constantes!$B$8)+(F1966*constantes!$B$9)</f>
        <v>23.47610367839329</v>
      </c>
      <c r="AG1966">
        <f t="shared" si="431"/>
        <v>7.448581103683527E-2</v>
      </c>
      <c r="AH1966">
        <f>(O1966*constantes!$D$4)+(LN(125)*constantes!$D$5)+(LN(22.5)*constantes!$D$8)+(F1966*constantes!$D$9)</f>
        <v>25.707205631379956</v>
      </c>
      <c r="AI1966">
        <f t="shared" si="432"/>
        <v>3.8265438641588045E-2</v>
      </c>
    </row>
    <row r="1967" spans="1:35" x14ac:dyDescent="0.25">
      <c r="A1967" s="11">
        <v>1966</v>
      </c>
      <c r="B1967">
        <v>1</v>
      </c>
      <c r="C1967">
        <v>44</v>
      </c>
      <c r="D1967">
        <v>1</v>
      </c>
      <c r="E1967">
        <v>1</v>
      </c>
      <c r="F1967">
        <v>0</v>
      </c>
      <c r="G1967">
        <v>143.5</v>
      </c>
      <c r="H1967">
        <v>27.99</v>
      </c>
      <c r="I1967">
        <f>IF(AND(B1967=1,E1967=0),V1967,IF(AND(B1967=1,E1967=1),W1967,IF(AND(B1967=0,E1967=0),X1967,IF(AND(B1967=0,E1967=1),Y1967,ERROR))))</f>
        <v>0.23135734961425836</v>
      </c>
      <c r="K1967">
        <f t="shared" si="420"/>
        <v>5.7330036913051163E-2</v>
      </c>
      <c r="L1967">
        <f t="shared" si="421"/>
        <v>4.4721443860098575E-2</v>
      </c>
      <c r="M1967" s="22" t="str">
        <f t="shared" si="433"/>
        <v>Elevated Risk</v>
      </c>
      <c r="O1967">
        <f t="shared" si="422"/>
        <v>3.784189633918261</v>
      </c>
      <c r="P1967">
        <f t="shared" si="423"/>
        <v>4.966335035199676</v>
      </c>
      <c r="Q1967">
        <f t="shared" si="424"/>
        <v>3.3318473035273621</v>
      </c>
      <c r="R1967">
        <f>(O1967*constantes!$B$4)+(P1967*constantes!$B$5)+(D1967*constantes!$B$6)+(Q1967*constantes!$B$8)+(F1967*constantes!$B$9)</f>
        <v>24.343898346717793</v>
      </c>
      <c r="S1967" s="4">
        <f>(O1967*constantes!$B$4)+(P1967*constantes!$C$5)+(D1967*constantes!$B$6)+(Q1967*constantes!$B$8)+(F1967*constantes!$B$9)</f>
        <v>24.699686588639494</v>
      </c>
      <c r="T1967">
        <f>(O1967*constantes!$D$4)+(P1967*constantes!$D$5)+(D1967*constantes!$D$6)+(Q1967*constantes!$D$8)+(F1967*constantes!$D$9)</f>
        <v>26.588985304957848</v>
      </c>
      <c r="U1967">
        <f>(O1967*constantes!$D$4)+(P1967*constantes!$E$5)+(D1967*constantes!$D$6)+(Q1967*constantes!$D$8)+(F1967*constantes!$D$9)</f>
        <v>26.935436837013381</v>
      </c>
      <c r="V1967" s="5">
        <f t="shared" si="425"/>
        <v>0.16835846002907906</v>
      </c>
      <c r="W1967" s="5">
        <f t="shared" si="426"/>
        <v>0.23135734961425836</v>
      </c>
      <c r="X1967" s="6">
        <f t="shared" si="427"/>
        <v>8.9929420818002148E-2</v>
      </c>
      <c r="Y1967" s="6">
        <f t="shared" si="428"/>
        <v>0.1247533050665407</v>
      </c>
      <c r="AA1967">
        <f>(O1967*constantes!$B$4)+(LN(110)*constantes!$B$5)+(LN(22)*constantes!$B$8)+(F1967*constantes!$B$9)</f>
        <v>22.95028380552526</v>
      </c>
      <c r="AB1967">
        <f t="shared" si="429"/>
        <v>4.4721443860098575E-2</v>
      </c>
      <c r="AC1967">
        <f>(O1967*constantes!$D$4)+(LN(110)*constantes!$D$5)+(LN(22)*constantes!$D$8)+(F1967*constantes!$D$9)</f>
        <v>25.099368567186549</v>
      </c>
      <c r="AD1967" s="7">
        <f t="shared" si="430"/>
        <v>2.102161003401426E-2</v>
      </c>
      <c r="AF1967">
        <f>(O1967*constantes!$B$4)+(LN(125)*constantes!$B$5)+(LN(22.5)*constantes!$B$8)+(F1967*constantes!$B$9)</f>
        <v>23.205240742279653</v>
      </c>
      <c r="AG1967">
        <f t="shared" si="431"/>
        <v>5.7330036913051163E-2</v>
      </c>
      <c r="AH1967">
        <f>(O1967*constantes!$D$4)+(LN(125)*constantes!$D$5)+(LN(22.5)*constantes!$D$8)+(F1967*constantes!$D$9)</f>
        <v>25.470441583794781</v>
      </c>
      <c r="AI1967">
        <f t="shared" si="432"/>
        <v>3.0321952038303235E-2</v>
      </c>
    </row>
    <row r="1968" spans="1:35" x14ac:dyDescent="0.25">
      <c r="A1968" s="11">
        <v>1967</v>
      </c>
      <c r="B1968">
        <v>1</v>
      </c>
      <c r="C1968">
        <v>41</v>
      </c>
      <c r="D1968">
        <v>1</v>
      </c>
      <c r="E1968">
        <v>0</v>
      </c>
      <c r="F1968">
        <v>0</v>
      </c>
      <c r="G1968">
        <v>126</v>
      </c>
      <c r="H1968">
        <v>22.94</v>
      </c>
      <c r="I1968">
        <f>IF(AND(B1968=1,E1968=0),V1968,IF(AND(B1968=1,E1968=1),W1968,IF(AND(B1968=0,E1968=0),X1968,IF(AND(B1968=0,E1968=1),Y1968,ERROR))))</f>
        <v>9.4518972785913702E-2</v>
      </c>
      <c r="K1968">
        <f t="shared" si="420"/>
        <v>4.62827295767122E-2</v>
      </c>
      <c r="L1968">
        <f t="shared" si="421"/>
        <v>3.6057212319339005E-2</v>
      </c>
      <c r="M1968" s="22" t="str">
        <f t="shared" si="433"/>
        <v>Elevated Risk</v>
      </c>
      <c r="O1968">
        <f t="shared" si="422"/>
        <v>3.713572066704308</v>
      </c>
      <c r="P1968">
        <f t="shared" si="423"/>
        <v>4.836281906951478</v>
      </c>
      <c r="Q1968">
        <f t="shared" si="424"/>
        <v>3.1328821117012247</v>
      </c>
      <c r="R1968">
        <f>(O1968*constantes!$B$4)+(P1968*constantes!$B$5)+(D1968*constantes!$B$6)+(Q1968*constantes!$B$8)+(F1968*constantes!$B$9)</f>
        <v>23.72507609240877</v>
      </c>
      <c r="S1968" s="4">
        <f>(O1968*constantes!$B$4)+(P1968*constantes!$C$5)+(D1968*constantes!$B$6)+(Q1968*constantes!$B$8)+(F1968*constantes!$B$9)</f>
        <v>24.071547328222778</v>
      </c>
      <c r="T1968">
        <f>(O1968*constantes!$D$4)+(P1968*constantes!$D$5)+(D1968*constantes!$D$6)+(Q1968*constantes!$D$8)+(F1968*constantes!$D$9)</f>
        <v>25.929281262037225</v>
      </c>
      <c r="U1968">
        <f>(O1968*constantes!$D$4)+(P1968*constantes!$E$5)+(D1968*constantes!$D$6)+(Q1968*constantes!$D$8)+(F1968*constantes!$D$9)</f>
        <v>26.266660287866159</v>
      </c>
      <c r="V1968" s="5">
        <f t="shared" si="425"/>
        <v>9.4518972785913702E-2</v>
      </c>
      <c r="W1968" s="5">
        <f t="shared" si="426"/>
        <v>0.130990667911415</v>
      </c>
      <c r="X1968" s="6">
        <f t="shared" si="427"/>
        <v>4.7551204968340532E-2</v>
      </c>
      <c r="Y1968" s="6">
        <f t="shared" si="428"/>
        <v>6.5990231160792168E-2</v>
      </c>
      <c r="AA1968">
        <f>(O1968*constantes!$B$4)+(LN(110)*constantes!$B$5)+(LN(22)*constantes!$B$8)+(F1968*constantes!$B$9)</f>
        <v>22.730454143490913</v>
      </c>
      <c r="AB1968">
        <f t="shared" si="429"/>
        <v>3.6057212319339005E-2</v>
      </c>
      <c r="AC1968">
        <f>(O1968*constantes!$D$4)+(LN(110)*constantes!$D$5)+(LN(22)*constantes!$D$8)+(F1968*constantes!$D$9)</f>
        <v>24.907213223567677</v>
      </c>
      <c r="AD1968" s="7">
        <f t="shared" si="430"/>
        <v>1.7378724267438583E-2</v>
      </c>
      <c r="AF1968">
        <f>(O1968*constantes!$B$4)+(LN(125)*constantes!$B$5)+(LN(22.5)*constantes!$B$8)+(F1968*constantes!$B$9)</f>
        <v>22.985411080245306</v>
      </c>
      <c r="AG1968">
        <f t="shared" si="431"/>
        <v>4.62827295767122E-2</v>
      </c>
      <c r="AH1968">
        <f>(O1968*constantes!$D$4)+(LN(125)*constantes!$D$5)+(LN(22.5)*constantes!$D$8)+(F1968*constantes!$D$9)</f>
        <v>25.278286240175909</v>
      </c>
      <c r="AI1968">
        <f t="shared" si="432"/>
        <v>2.5088146116023613E-2</v>
      </c>
    </row>
    <row r="1969" spans="1:35" x14ac:dyDescent="0.25">
      <c r="A1969" s="11">
        <v>1968</v>
      </c>
      <c r="B1969">
        <v>0</v>
      </c>
      <c r="C1969">
        <v>64</v>
      </c>
      <c r="D1969">
        <v>0</v>
      </c>
      <c r="E1969">
        <v>0</v>
      </c>
      <c r="F1969">
        <v>0</v>
      </c>
      <c r="G1969">
        <v>108</v>
      </c>
      <c r="H1969">
        <v>23.09</v>
      </c>
      <c r="I1969">
        <f>IF(AND(B1969=1,E1969=0),V1969,IF(AND(B1969=1,E1969=1),W1969,IF(AND(B1969=0,E1969=0),X1969,IF(AND(B1969=0,E1969=1),Y1969,ERROR))))</f>
        <v>5.5717930383472947E-2</v>
      </c>
      <c r="K1969">
        <f t="shared" si="420"/>
        <v>8.1811856272562489E-2</v>
      </c>
      <c r="L1969">
        <f t="shared" si="421"/>
        <v>5.7192348710877861E-2</v>
      </c>
      <c r="M1969" s="22" t="str">
        <f t="shared" si="433"/>
        <v>OPTIMAL</v>
      </c>
      <c r="O1969">
        <f t="shared" si="422"/>
        <v>4.1588830833596715</v>
      </c>
      <c r="P1969">
        <f t="shared" si="423"/>
        <v>4.6821312271242199</v>
      </c>
      <c r="Q1969">
        <f t="shared" si="424"/>
        <v>3.1393996233664039</v>
      </c>
      <c r="R1969">
        <f>(O1969*constantes!$B$4)+(P1969*constantes!$B$5)+(D1969*constantes!$B$6)+(Q1969*constantes!$B$8)+(F1969*constantes!$B$9)</f>
        <v>24.120986519405104</v>
      </c>
      <c r="S1969" s="4">
        <f>(O1969*constantes!$B$4)+(P1969*constantes!$C$5)+(D1969*constantes!$B$6)+(Q1969*constantes!$B$8)+(F1969*constantes!$B$9)</f>
        <v>24.45641440051628</v>
      </c>
      <c r="T1969">
        <f>(O1969*constantes!$D$4)+(P1969*constantes!$D$5)+(D1969*constantes!$D$6)+(Q1969*constantes!$D$8)+(F1969*constantes!$D$9)</f>
        <v>26.092043799173567</v>
      </c>
      <c r="U1969">
        <f>(O1969*constantes!$D$4)+(P1969*constantes!$E$5)+(D1969*constantes!$D$6)+(Q1969*constantes!$D$8)+(F1969*constantes!$D$9)</f>
        <v>26.418669273577748</v>
      </c>
      <c r="V1969" s="5">
        <f t="shared" si="425"/>
        <v>0.13715240038593246</v>
      </c>
      <c r="W1969" s="5">
        <f t="shared" si="426"/>
        <v>0.186417955863873</v>
      </c>
      <c r="X1969" s="6">
        <f t="shared" si="427"/>
        <v>5.5717930383472947E-2</v>
      </c>
      <c r="Y1969" s="6">
        <f t="shared" si="428"/>
        <v>7.6399859598241249E-2</v>
      </c>
      <c r="AA1969">
        <f>(O1969*constantes!$B$4)+(LN(110)*constantes!$B$5)+(LN(22)*constantes!$B$8)+(F1969*constantes!$B$9)</f>
        <v>24.116689525898391</v>
      </c>
      <c r="AB1969">
        <f t="shared" si="429"/>
        <v>0.13660645895193024</v>
      </c>
      <c r="AC1969">
        <f>(O1969*constantes!$D$4)+(LN(110)*constantes!$D$5)+(LN(22)*constantes!$D$8)+(F1969*constantes!$D$9)</f>
        <v>26.11893567165809</v>
      </c>
      <c r="AD1969" s="7">
        <f t="shared" si="430"/>
        <v>5.7192348710877861E-2</v>
      </c>
      <c r="AF1969">
        <f>(O1969*constantes!$B$4)+(LN(125)*constantes!$B$5)+(LN(22.5)*constantes!$B$8)+(F1969*constantes!$B$9)</f>
        <v>24.371646462652787</v>
      </c>
      <c r="AG1969">
        <f t="shared" si="431"/>
        <v>0.17266110175416416</v>
      </c>
      <c r="AH1969">
        <f>(O1969*constantes!$D$4)+(LN(125)*constantes!$D$5)+(LN(22.5)*constantes!$D$8)+(F1969*constantes!$D$9)</f>
        <v>26.490008688266322</v>
      </c>
      <c r="AI1969">
        <f t="shared" si="432"/>
        <v>8.1811856272562489E-2</v>
      </c>
    </row>
    <row r="1970" spans="1:35" x14ac:dyDescent="0.25">
      <c r="A1970" s="11">
        <v>1969</v>
      </c>
      <c r="B1970">
        <v>0</v>
      </c>
      <c r="C1970">
        <v>53</v>
      </c>
      <c r="D1970">
        <v>1</v>
      </c>
      <c r="E1970">
        <v>0</v>
      </c>
      <c r="F1970">
        <v>0</v>
      </c>
      <c r="G1970">
        <v>123</v>
      </c>
      <c r="H1970">
        <v>20.329999999999998</v>
      </c>
      <c r="I1970">
        <f>IF(AND(B1970=1,E1970=0),V1970,IF(AND(B1970=1,E1970=1),W1970,IF(AND(B1970=0,E1970=0),X1970,IF(AND(B1970=0,E1970=1),Y1970,ERROR))))</f>
        <v>8.2464007859411992E-2</v>
      </c>
      <c r="K1970">
        <f t="shared" si="420"/>
        <v>4.9808625979083754E-2</v>
      </c>
      <c r="L1970">
        <f t="shared" si="421"/>
        <v>3.4638908987597139E-2</v>
      </c>
      <c r="M1970" s="22" t="str">
        <f t="shared" si="433"/>
        <v>Elevated Risk</v>
      </c>
      <c r="O1970">
        <f t="shared" si="422"/>
        <v>3.970291913552122</v>
      </c>
      <c r="P1970">
        <f t="shared" si="423"/>
        <v>4.8121843553724171</v>
      </c>
      <c r="Q1970">
        <f t="shared" si="424"/>
        <v>3.0120976276402551</v>
      </c>
      <c r="R1970">
        <f>(O1970*constantes!$B$4)+(P1970*constantes!$B$5)+(D1970*constantes!$B$6)+(Q1970*constantes!$B$8)+(F1970*constantes!$B$9)</f>
        <v>24.383777505439845</v>
      </c>
      <c r="S1970" s="4">
        <f>(O1970*constantes!$B$4)+(P1970*constantes!$C$5)+(D1970*constantes!$B$6)+(Q1970*constantes!$B$8)+(F1970*constantes!$B$9)</f>
        <v>24.728522392658725</v>
      </c>
      <c r="T1970">
        <f>(O1970*constantes!$D$4)+(P1970*constantes!$D$5)+(D1970*constantes!$D$6)+(Q1970*constantes!$D$8)+(F1970*constantes!$D$9)</f>
        <v>26.498298624410982</v>
      </c>
      <c r="U1970">
        <f>(O1970*constantes!$D$4)+(P1970*constantes!$E$5)+(D1970*constantes!$D$6)+(Q1970*constantes!$D$8)+(F1970*constantes!$D$9)</f>
        <v>26.833996605041762</v>
      </c>
      <c r="V1970" s="5">
        <f t="shared" si="425"/>
        <v>0.17457279897759459</v>
      </c>
      <c r="W1970" s="5">
        <f t="shared" si="426"/>
        <v>0.23725164069280469</v>
      </c>
      <c r="X1970" s="6">
        <f t="shared" si="427"/>
        <v>8.2464007859411992E-2</v>
      </c>
      <c r="Y1970" s="6">
        <f t="shared" si="428"/>
        <v>0.11343036559847541</v>
      </c>
      <c r="AA1970">
        <f>(O1970*constantes!$B$4)+(LN(110)*constantes!$B$5)+(LN(22)*constantes!$B$8)+(F1970*constantes!$B$9)</f>
        <v>23.529612757934284</v>
      </c>
      <c r="AB1970">
        <f t="shared" si="429"/>
        <v>7.8415260777171425E-2</v>
      </c>
      <c r="AC1970">
        <f>(O1970*constantes!$D$4)+(LN(110)*constantes!$D$5)+(LN(22)*constantes!$D$8)+(F1970*constantes!$D$9)</f>
        <v>25.605765897229862</v>
      </c>
      <c r="AD1970" s="7">
        <f t="shared" si="430"/>
        <v>3.4638908987597139E-2</v>
      </c>
      <c r="AF1970">
        <f>(O1970*constantes!$B$4)+(LN(125)*constantes!$B$5)+(LN(22.5)*constantes!$B$8)+(F1970*constantes!$B$9)</f>
        <v>23.784569694688678</v>
      </c>
      <c r="AG1970">
        <f t="shared" si="431"/>
        <v>0.10001327473115296</v>
      </c>
      <c r="AH1970">
        <f>(O1970*constantes!$D$4)+(LN(125)*constantes!$D$5)+(LN(22.5)*constantes!$D$8)+(F1970*constantes!$D$9)</f>
        <v>25.976838913838094</v>
      </c>
      <c r="AI1970">
        <f t="shared" si="432"/>
        <v>4.9808625979083754E-2</v>
      </c>
    </row>
    <row r="1971" spans="1:35" x14ac:dyDescent="0.25">
      <c r="A1971" s="11">
        <v>1970</v>
      </c>
      <c r="B1971">
        <v>1</v>
      </c>
      <c r="C1971">
        <v>53</v>
      </c>
      <c r="D1971">
        <v>1</v>
      </c>
      <c r="E1971">
        <v>0</v>
      </c>
      <c r="F1971">
        <v>0</v>
      </c>
      <c r="G1971">
        <v>126</v>
      </c>
      <c r="H1971">
        <v>23.4</v>
      </c>
      <c r="I1971">
        <f>IF(AND(B1971=1,E1971=0),V1971,IF(AND(B1971=1,E1971=1),W1971,IF(AND(B1971=0,E1971=0),X1971,IF(AND(B1971=0,E1971=1),Y1971,ERROR))))</f>
        <v>0.20091532060373574</v>
      </c>
      <c r="K1971">
        <f t="shared" si="420"/>
        <v>0.10001327473115296</v>
      </c>
      <c r="L1971">
        <f t="shared" si="421"/>
        <v>7.8415260777171425E-2</v>
      </c>
      <c r="M1971" s="22" t="str">
        <f t="shared" si="433"/>
        <v>Elevated Risk</v>
      </c>
      <c r="O1971">
        <f t="shared" si="422"/>
        <v>3.970291913552122</v>
      </c>
      <c r="P1971">
        <f t="shared" si="423"/>
        <v>4.836281906951478</v>
      </c>
      <c r="Q1971">
        <f t="shared" si="424"/>
        <v>3.1527360223636558</v>
      </c>
      <c r="R1971">
        <f>(O1971*constantes!$B$4)+(P1971*constantes!$B$5)+(D1971*constantes!$B$6)+(Q1971*constantes!$B$8)+(F1971*constantes!$B$9)</f>
        <v>24.539974291607997</v>
      </c>
      <c r="S1971" s="4">
        <f>(O1971*constantes!$B$4)+(P1971*constantes!$C$5)+(D1971*constantes!$B$6)+(Q1971*constantes!$B$8)+(F1971*constantes!$B$9)</f>
        <v>24.886445527422001</v>
      </c>
      <c r="T1971">
        <f>(O1971*constantes!$D$4)+(P1971*constantes!$D$5)+(D1971*constantes!$D$6)+(Q1971*constantes!$D$8)+(F1971*constantes!$D$9)</f>
        <v>26.637984247525576</v>
      </c>
      <c r="U1971">
        <f>(O1971*constantes!$D$4)+(P1971*constantes!$E$5)+(D1971*constantes!$D$6)+(Q1971*constantes!$D$8)+(F1971*constantes!$D$9)</f>
        <v>26.975363273354514</v>
      </c>
      <c r="V1971" s="5">
        <f t="shared" si="425"/>
        <v>0.20091532060373574</v>
      </c>
      <c r="W1971" s="5">
        <f t="shared" si="426"/>
        <v>0.27178516564744426</v>
      </c>
      <c r="X1971" s="6">
        <f t="shared" si="427"/>
        <v>9.4225987857205373E-2</v>
      </c>
      <c r="Y1971" s="6">
        <f t="shared" si="428"/>
        <v>0.12949111092993104</v>
      </c>
      <c r="AA1971">
        <f>(O1971*constantes!$B$4)+(LN(110)*constantes!$B$5)+(LN(22)*constantes!$B$8)+(F1971*constantes!$B$9)</f>
        <v>23.529612757934284</v>
      </c>
      <c r="AB1971">
        <f t="shared" si="429"/>
        <v>7.8415260777171425E-2</v>
      </c>
      <c r="AC1971">
        <f>(O1971*constantes!$D$4)+(LN(110)*constantes!$D$5)+(LN(22)*constantes!$D$8)+(F1971*constantes!$D$9)</f>
        <v>25.605765897229862</v>
      </c>
      <c r="AD1971" s="7">
        <f t="shared" si="430"/>
        <v>3.4638908987597139E-2</v>
      </c>
      <c r="AF1971">
        <f>(O1971*constantes!$B$4)+(LN(125)*constantes!$B$5)+(LN(22.5)*constantes!$B$8)+(F1971*constantes!$B$9)</f>
        <v>23.784569694688678</v>
      </c>
      <c r="AG1971">
        <f t="shared" si="431"/>
        <v>0.10001327473115296</v>
      </c>
      <c r="AH1971">
        <f>(O1971*constantes!$D$4)+(LN(125)*constantes!$D$5)+(LN(22.5)*constantes!$D$8)+(F1971*constantes!$D$9)</f>
        <v>25.976838913838094</v>
      </c>
      <c r="AI1971">
        <f t="shared" si="432"/>
        <v>4.9808625979083754E-2</v>
      </c>
    </row>
    <row r="1972" spans="1:35" x14ac:dyDescent="0.25">
      <c r="A1972" s="11">
        <v>1971</v>
      </c>
      <c r="B1972">
        <v>0</v>
      </c>
      <c r="C1972">
        <v>60</v>
      </c>
      <c r="D1972">
        <v>1</v>
      </c>
      <c r="E1972">
        <v>0</v>
      </c>
      <c r="F1972">
        <v>0</v>
      </c>
      <c r="G1972">
        <v>112</v>
      </c>
      <c r="H1972">
        <v>24.51</v>
      </c>
      <c r="I1972">
        <f>IF(AND(B1972=1,E1972=0),V1972,IF(AND(B1972=1,E1972=1),W1972,IF(AND(B1972=0,E1972=0),X1972,IF(AND(B1972=0,E1972=1),Y1972,ERROR))))</f>
        <v>9.6946015208855152E-2</v>
      </c>
      <c r="K1972">
        <f t="shared" si="420"/>
        <v>6.9102564331433469E-2</v>
      </c>
      <c r="L1972">
        <f t="shared" si="421"/>
        <v>4.820708918468708E-2</v>
      </c>
      <c r="M1972" s="22" t="str">
        <f t="shared" si="433"/>
        <v>Elevated Risk</v>
      </c>
      <c r="O1972">
        <f t="shared" si="422"/>
        <v>4.0943445622221004</v>
      </c>
      <c r="P1972">
        <f t="shared" si="423"/>
        <v>4.7184988712950942</v>
      </c>
      <c r="Q1972">
        <f t="shared" si="424"/>
        <v>3.1990811975400213</v>
      </c>
      <c r="R1972">
        <f>(O1972*constantes!$B$4)+(P1972*constantes!$B$5)+(D1972*constantes!$B$6)+(Q1972*constantes!$B$8)+(F1972*constantes!$B$9)</f>
        <v>24.744389335550817</v>
      </c>
      <c r="S1972" s="4">
        <f>(O1972*constantes!$B$4)+(P1972*constantes!$C$5)+(D1972*constantes!$B$6)+(Q1972*constantes!$B$8)+(F1972*constantes!$B$9)</f>
        <v>25.082422594690399</v>
      </c>
      <c r="T1972">
        <f>(O1972*constantes!$D$4)+(P1972*constantes!$D$5)+(D1972*constantes!$D$6)+(Q1972*constantes!$D$8)+(F1972*constantes!$D$9)</f>
        <v>26.667921080222712</v>
      </c>
      <c r="U1972">
        <f>(O1972*constantes!$D$4)+(P1972*constantes!$E$5)+(D1972*constantes!$D$6)+(Q1972*constantes!$D$8)+(F1972*constantes!$D$9)</f>
        <v>26.99708356148426</v>
      </c>
      <c r="V1972" s="5">
        <f t="shared" si="425"/>
        <v>0.24054831817405764</v>
      </c>
      <c r="W1972" s="5">
        <f t="shared" si="426"/>
        <v>0.32010970053572041</v>
      </c>
      <c r="X1972" s="6">
        <f t="shared" si="427"/>
        <v>9.6946015208855152E-2</v>
      </c>
      <c r="Y1972" s="6">
        <f t="shared" si="428"/>
        <v>0.13213783200008355</v>
      </c>
      <c r="AA1972">
        <f>(O1972*constantes!$B$4)+(LN(110)*constantes!$B$5)+(LN(22)*constantes!$B$8)+(F1972*constantes!$B$9)</f>
        <v>23.915783691137978</v>
      </c>
      <c r="AB1972">
        <f t="shared" si="429"/>
        <v>0.11321269470654882</v>
      </c>
      <c r="AC1972">
        <f>(O1972*constantes!$D$4)+(LN(110)*constantes!$D$5)+(LN(22)*constantes!$D$8)+(F1972*constantes!$D$9)</f>
        <v>25.943321837946279</v>
      </c>
      <c r="AD1972" s="7">
        <f t="shared" si="430"/>
        <v>4.820708918468708E-2</v>
      </c>
      <c r="AF1972">
        <f>(O1972*constantes!$B$4)+(LN(125)*constantes!$B$5)+(LN(22.5)*constantes!$B$8)+(F1972*constantes!$B$9)</f>
        <v>24.170740627892375</v>
      </c>
      <c r="AG1972">
        <f t="shared" si="431"/>
        <v>0.14362116573454531</v>
      </c>
      <c r="AH1972">
        <f>(O1972*constantes!$D$4)+(LN(125)*constantes!$D$5)+(LN(22.5)*constantes!$D$8)+(F1972*constantes!$D$9)</f>
        <v>26.314394854554511</v>
      </c>
      <c r="AI1972">
        <f t="shared" si="432"/>
        <v>6.9102564331433469E-2</v>
      </c>
    </row>
    <row r="1973" spans="1:35" x14ac:dyDescent="0.25">
      <c r="A1973" s="11">
        <v>1972</v>
      </c>
      <c r="B1973">
        <v>1</v>
      </c>
      <c r="C1973">
        <v>42</v>
      </c>
      <c r="D1973">
        <v>1</v>
      </c>
      <c r="E1973">
        <v>0</v>
      </c>
      <c r="F1973">
        <v>0</v>
      </c>
      <c r="G1973">
        <v>116</v>
      </c>
      <c r="H1973">
        <v>26.62</v>
      </c>
      <c r="I1973">
        <f>IF(AND(B1973=1,E1973=0),V1973,IF(AND(B1973=1,E1973=1),W1973,IF(AND(B1973=0,E1973=0),X1973,IF(AND(B1973=0,E1973=1),Y1973,ERROR))))</f>
        <v>9.8139972110022122E-2</v>
      </c>
      <c r="K1973">
        <f t="shared" si="420"/>
        <v>4.9796912096185753E-2</v>
      </c>
      <c r="L1973">
        <f t="shared" si="421"/>
        <v>3.8810869283687155E-2</v>
      </c>
      <c r="M1973" s="22" t="str">
        <f t="shared" si="433"/>
        <v>Elevated Risk</v>
      </c>
      <c r="O1973">
        <f t="shared" si="422"/>
        <v>3.7376696182833684</v>
      </c>
      <c r="P1973">
        <f t="shared" si="423"/>
        <v>4.7535901911063645</v>
      </c>
      <c r="Q1973">
        <f t="shared" si="424"/>
        <v>3.2816628129669656</v>
      </c>
      <c r="R1973">
        <f>(O1973*constantes!$B$4)+(P1973*constantes!$B$5)+(D1973*constantes!$B$6)+(Q1973*constantes!$B$8)+(F1973*constantes!$B$9)</f>
        <v>23.764639934884809</v>
      </c>
      <c r="S1973" s="4">
        <f>(O1973*constantes!$B$4)+(P1973*constantes!$C$5)+(D1973*constantes!$B$6)+(Q1973*constantes!$B$8)+(F1973*constantes!$B$9)</f>
        <v>24.105187136175669</v>
      </c>
      <c r="T1973">
        <f>(O1973*constantes!$D$4)+(P1973*constantes!$D$5)+(D1973*constantes!$D$6)+(Q1973*constantes!$D$8)+(F1973*constantes!$D$9)</f>
        <v>25.838312165816689</v>
      </c>
      <c r="U1973">
        <f>(O1973*constantes!$D$4)+(P1973*constantes!$E$5)+(D1973*constantes!$D$6)+(Q1973*constantes!$D$8)+(F1973*constantes!$D$9)</f>
        <v>26.16992261754827</v>
      </c>
      <c r="V1973" s="5">
        <f t="shared" si="425"/>
        <v>9.8139972110022122E-2</v>
      </c>
      <c r="W1973" s="5">
        <f t="shared" si="426"/>
        <v>0.1351548726136147</v>
      </c>
      <c r="X1973" s="6">
        <f t="shared" si="427"/>
        <v>4.3507778475174952E-2</v>
      </c>
      <c r="Y1973" s="6">
        <f t="shared" si="428"/>
        <v>6.0092333059042602E-2</v>
      </c>
      <c r="AA1973">
        <f>(O1973*constantes!$B$4)+(LN(110)*constantes!$B$5)+(LN(22)*constantes!$B$8)+(F1973*constantes!$B$9)</f>
        <v>22.805468857654464</v>
      </c>
      <c r="AB1973">
        <f t="shared" si="429"/>
        <v>3.8810869283687155E-2</v>
      </c>
      <c r="AC1973">
        <f>(O1973*constantes!$D$4)+(LN(110)*constantes!$D$5)+(LN(22)*constantes!$D$8)+(F1973*constantes!$D$9)</f>
        <v>24.972784348242914</v>
      </c>
      <c r="AD1973" s="7">
        <f t="shared" si="430"/>
        <v>1.8545470669847686E-2</v>
      </c>
      <c r="AF1973">
        <f>(O1973*constantes!$B$4)+(LN(125)*constantes!$B$5)+(LN(22.5)*constantes!$B$8)+(F1973*constantes!$B$9)</f>
        <v>23.060425794408857</v>
      </c>
      <c r="AG1973">
        <f t="shared" si="431"/>
        <v>4.9796912096185753E-2</v>
      </c>
      <c r="AH1973">
        <f>(O1973*constantes!$D$4)+(LN(125)*constantes!$D$5)+(LN(22.5)*constantes!$D$8)+(F1973*constantes!$D$9)</f>
        <v>25.343857364851146</v>
      </c>
      <c r="AI1973">
        <f t="shared" si="432"/>
        <v>2.676538428771702E-2</v>
      </c>
    </row>
    <row r="1974" spans="1:35" x14ac:dyDescent="0.25">
      <c r="A1974" s="11">
        <v>1973</v>
      </c>
      <c r="B1974">
        <v>0</v>
      </c>
      <c r="C1974">
        <v>38</v>
      </c>
      <c r="D1974">
        <v>0</v>
      </c>
      <c r="E1974">
        <v>0</v>
      </c>
      <c r="F1974">
        <v>0</v>
      </c>
      <c r="G1974">
        <v>105</v>
      </c>
      <c r="H1974">
        <v>21.35</v>
      </c>
      <c r="I1974">
        <f>IF(AND(B1974=1,E1974=0),V1974,IF(AND(B1974=1,E1974=1),W1974,IF(AND(B1974=0,E1974=0),X1974,IF(AND(B1974=0,E1974=1),Y1974,ERROR))))</f>
        <v>1.2242270160311208E-2</v>
      </c>
      <c r="K1974">
        <f t="shared" si="420"/>
        <v>2.0450275544260377E-2</v>
      </c>
      <c r="L1974">
        <f t="shared" si="421"/>
        <v>1.4155691081518817E-2</v>
      </c>
      <c r="M1974" s="22" t="str">
        <f t="shared" si="433"/>
        <v>OPTIMAL</v>
      </c>
      <c r="O1974">
        <f t="shared" si="422"/>
        <v>3.6375861597263857</v>
      </c>
      <c r="P1974">
        <f t="shared" si="423"/>
        <v>4.6539603501575231</v>
      </c>
      <c r="Q1974">
        <f t="shared" si="424"/>
        <v>3.0610517396746335</v>
      </c>
      <c r="R1974">
        <f>(O1974*constantes!$B$4)+(P1974*constantes!$B$5)+(D1974*constantes!$B$6)+(Q1974*constantes!$B$8)+(F1974*constantes!$B$9)</f>
        <v>22.383838965813929</v>
      </c>
      <c r="S1974" s="4">
        <f>(O1974*constantes!$B$4)+(P1974*constantes!$C$5)+(D1974*constantes!$B$6)+(Q1974*constantes!$B$8)+(F1974*constantes!$B$9)</f>
        <v>22.717248685299211</v>
      </c>
      <c r="T1974">
        <f>(O1974*constantes!$D$4)+(P1974*constantes!$D$5)+(D1974*constantes!$D$6)+(Q1974*constantes!$D$8)+(F1974*constantes!$D$9)</f>
        <v>24.554260882116928</v>
      </c>
      <c r="U1974">
        <f>(O1974*constantes!$D$4)+(P1974*constantes!$E$5)+(D1974*constantes!$D$6)+(Q1974*constantes!$D$8)+(F1974*constantes!$D$9)</f>
        <v>24.878921156143917</v>
      </c>
      <c r="V1974" s="5">
        <f t="shared" si="425"/>
        <v>2.5632015624569182E-2</v>
      </c>
      <c r="W1974" s="5">
        <f t="shared" si="426"/>
        <v>3.5592710850841147E-2</v>
      </c>
      <c r="X1974" s="6">
        <f t="shared" si="427"/>
        <v>1.2242270160311208E-2</v>
      </c>
      <c r="Y1974" s="6">
        <f t="shared" si="428"/>
        <v>1.6898054023771536E-2</v>
      </c>
      <c r="AA1974">
        <f>(O1974*constantes!$B$4)+(LN(110)*constantes!$B$5)+(LN(22)*constantes!$B$8)+(F1974*constantes!$B$9)</f>
        <v>22.493913054504919</v>
      </c>
      <c r="AB1974">
        <f t="shared" si="429"/>
        <v>2.8571578401445974E-2</v>
      </c>
      <c r="AC1974">
        <f>(O1974*constantes!$D$4)+(LN(110)*constantes!$D$5)+(LN(22)*constantes!$D$8)+(F1974*constantes!$D$9)</f>
        <v>24.700450251667263</v>
      </c>
      <c r="AD1974" s="7">
        <f t="shared" si="430"/>
        <v>1.4155691081518817E-2</v>
      </c>
      <c r="AF1974">
        <f>(O1974*constantes!$B$4)+(LN(125)*constantes!$B$5)+(LN(22.5)*constantes!$B$8)+(F1974*constantes!$B$9)</f>
        <v>22.748869991259316</v>
      </c>
      <c r="AG1974">
        <f t="shared" si="431"/>
        <v>3.6714933714987352E-2</v>
      </c>
      <c r="AH1974">
        <f>(O1974*constantes!$D$4)+(LN(125)*constantes!$D$5)+(LN(22.5)*constantes!$D$8)+(F1974*constantes!$D$9)</f>
        <v>25.071523268275495</v>
      </c>
      <c r="AI1974">
        <f t="shared" si="432"/>
        <v>2.0450275544260377E-2</v>
      </c>
    </row>
    <row r="1975" spans="1:35" x14ac:dyDescent="0.25">
      <c r="A1975" s="11">
        <v>1974</v>
      </c>
      <c r="B1975">
        <v>0</v>
      </c>
      <c r="C1975">
        <v>63</v>
      </c>
      <c r="D1975">
        <v>0</v>
      </c>
      <c r="E1975">
        <v>1</v>
      </c>
      <c r="F1975">
        <v>0</v>
      </c>
      <c r="G1975">
        <v>164</v>
      </c>
      <c r="H1975">
        <v>24.64</v>
      </c>
      <c r="I1975">
        <f>IF(AND(B1975=1,E1975=0),V1975,IF(AND(B1975=1,E1975=1),W1975,IF(AND(B1975=0,E1975=0),X1975,IF(AND(B1975=0,E1975=1),Y1975,ERROR))))</f>
        <v>0.23082552134144396</v>
      </c>
      <c r="K1975">
        <f t="shared" si="420"/>
        <v>7.8518559479420769E-2</v>
      </c>
      <c r="L1975">
        <f t="shared" si="421"/>
        <v>5.4860361374715505E-2</v>
      </c>
      <c r="M1975" s="22" t="str">
        <f t="shared" si="433"/>
        <v>Elevated Risk</v>
      </c>
      <c r="O1975">
        <f t="shared" si="422"/>
        <v>4.1431347263915326</v>
      </c>
      <c r="P1975">
        <f t="shared" si="423"/>
        <v>5.0998664278241987</v>
      </c>
      <c r="Q1975">
        <f t="shared" si="424"/>
        <v>3.2043711386653189</v>
      </c>
      <c r="R1975">
        <f>(O1975*constantes!$B$4)+(P1975*constantes!$B$5)+(D1975*constantes!$B$6)+(Q1975*constantes!$B$8)+(F1975*constantes!$B$9)</f>
        <v>24.898402198395608</v>
      </c>
      <c r="S1975" s="4">
        <f>(O1975*constantes!$B$4)+(P1975*constantes!$C$5)+(D1975*constantes!$B$6)+(Q1975*constantes!$B$8)+(F1975*constantes!$B$9)</f>
        <v>25.263756629284934</v>
      </c>
      <c r="T1975">
        <f>(O1975*constantes!$D$4)+(P1975*constantes!$D$5)+(D1975*constantes!$D$6)+(Q1975*constantes!$D$8)+(F1975*constantes!$D$9)</f>
        <v>27.257459628075821</v>
      </c>
      <c r="U1975">
        <f>(O1975*constantes!$D$4)+(P1975*constantes!$E$5)+(D1975*constantes!$D$6)+(Q1975*constantes!$D$8)+(F1975*constantes!$D$9)</f>
        <v>27.613226310080837</v>
      </c>
      <c r="V1975" s="5">
        <f t="shared" si="425"/>
        <v>0.27455796141676403</v>
      </c>
      <c r="W1975" s="5">
        <f t="shared" si="426"/>
        <v>0.37031248837685882</v>
      </c>
      <c r="X1975" s="6">
        <f t="shared" si="427"/>
        <v>0.16795865058297843</v>
      </c>
      <c r="Y1975" s="6">
        <f t="shared" si="428"/>
        <v>0.23082552134144396</v>
      </c>
      <c r="AA1975">
        <f>(O1975*constantes!$B$4)+(LN(110)*constantes!$B$5)+(LN(22)*constantes!$B$8)+(F1975*constantes!$B$9)</f>
        <v>24.067665520590854</v>
      </c>
      <c r="AB1975">
        <f t="shared" si="429"/>
        <v>0.13051783749446544</v>
      </c>
      <c r="AC1975">
        <f>(O1975*constantes!$D$4)+(LN(110)*constantes!$D$5)+(LN(22)*constantes!$D$8)+(F1975*constantes!$D$9)</f>
        <v>26.076083289962796</v>
      </c>
      <c r="AD1975" s="7">
        <f t="shared" si="430"/>
        <v>5.4860361374715505E-2</v>
      </c>
      <c r="AF1975">
        <f>(O1975*constantes!$B$4)+(LN(125)*constantes!$B$5)+(LN(22.5)*constantes!$B$8)+(F1975*constantes!$B$9)</f>
        <v>24.322622457345251</v>
      </c>
      <c r="AG1975">
        <f t="shared" si="431"/>
        <v>0.16512470507308763</v>
      </c>
      <c r="AH1975">
        <f>(O1975*constantes!$D$4)+(LN(125)*constantes!$D$5)+(LN(22.5)*constantes!$D$8)+(F1975*constantes!$D$9)</f>
        <v>26.447156306571028</v>
      </c>
      <c r="AI1975">
        <f t="shared" si="432"/>
        <v>7.8518559479420769E-2</v>
      </c>
    </row>
    <row r="1976" spans="1:35" x14ac:dyDescent="0.25">
      <c r="A1976" s="11">
        <v>1975</v>
      </c>
      <c r="B1976">
        <v>1</v>
      </c>
      <c r="C1976">
        <v>63</v>
      </c>
      <c r="D1976">
        <v>0</v>
      </c>
      <c r="E1976">
        <v>1</v>
      </c>
      <c r="F1976">
        <v>0</v>
      </c>
      <c r="G1976">
        <v>136</v>
      </c>
      <c r="H1976">
        <v>29.17</v>
      </c>
      <c r="I1976">
        <f>IF(AND(B1976=1,E1976=0),V1976,IF(AND(B1976=1,E1976=1),W1976,IF(AND(B1976=0,E1976=0),X1976,IF(AND(B1976=0,E1976=1),Y1976,ERROR))))</f>
        <v>0.30832196026553393</v>
      </c>
      <c r="K1976">
        <f t="shared" si="420"/>
        <v>0.16512470507308763</v>
      </c>
      <c r="L1976">
        <f t="shared" si="421"/>
        <v>0.13051783749446544</v>
      </c>
      <c r="M1976" s="22" t="str">
        <f t="shared" si="433"/>
        <v>'&gt;30%</v>
      </c>
      <c r="O1976">
        <f t="shared" si="422"/>
        <v>4.1431347263915326</v>
      </c>
      <c r="P1976">
        <f t="shared" si="423"/>
        <v>4.9126548857360524</v>
      </c>
      <c r="Q1976">
        <f t="shared" si="424"/>
        <v>3.3731407838796299</v>
      </c>
      <c r="R1976">
        <f>(O1976*constantes!$B$4)+(P1976*constantes!$B$5)+(D1976*constantes!$B$6)+(Q1976*constantes!$B$8)+(F1976*constantes!$B$9)</f>
        <v>24.684905322535279</v>
      </c>
      <c r="S1976" s="4">
        <f>(O1976*constantes!$B$4)+(P1976*constantes!$C$5)+(D1976*constantes!$B$6)+(Q1976*constantes!$B$8)+(F1976*constantes!$B$9)</f>
        <v>25.036847918549405</v>
      </c>
      <c r="T1976">
        <f>(O1976*constantes!$D$4)+(P1976*constantes!$D$5)+(D1976*constantes!$D$6)+(Q1976*constantes!$D$8)+(F1976*constantes!$D$9)</f>
        <v>26.817133890336468</v>
      </c>
      <c r="U1976">
        <f>(O1976*constantes!$D$4)+(P1976*constantes!$E$5)+(D1976*constantes!$D$6)+(Q1976*constantes!$D$8)+(F1976*constantes!$D$9)</f>
        <v>27.159840695165418</v>
      </c>
      <c r="V1976" s="5">
        <f t="shared" si="425"/>
        <v>0.2283840554193094</v>
      </c>
      <c r="W1976" s="5">
        <f t="shared" si="426"/>
        <v>0.30832196026553393</v>
      </c>
      <c r="X1976" s="6">
        <f t="shared" si="427"/>
        <v>0.11164374775625652</v>
      </c>
      <c r="Y1976" s="6">
        <f t="shared" si="428"/>
        <v>0.15360736588193302</v>
      </c>
      <c r="AA1976">
        <f>(O1976*constantes!$B$4)+(LN(110)*constantes!$B$5)+(LN(22)*constantes!$B$8)+(F1976*constantes!$B$9)</f>
        <v>24.067665520590854</v>
      </c>
      <c r="AB1976">
        <f t="shared" si="429"/>
        <v>0.13051783749446544</v>
      </c>
      <c r="AC1976">
        <f>(O1976*constantes!$D$4)+(LN(110)*constantes!$D$5)+(LN(22)*constantes!$D$8)+(F1976*constantes!$D$9)</f>
        <v>26.076083289962796</v>
      </c>
      <c r="AD1976" s="7">
        <f t="shared" si="430"/>
        <v>5.4860361374715505E-2</v>
      </c>
      <c r="AF1976">
        <f>(O1976*constantes!$B$4)+(LN(125)*constantes!$B$5)+(LN(22.5)*constantes!$B$8)+(F1976*constantes!$B$9)</f>
        <v>24.322622457345251</v>
      </c>
      <c r="AG1976">
        <f t="shared" si="431"/>
        <v>0.16512470507308763</v>
      </c>
      <c r="AH1976">
        <f>(O1976*constantes!$D$4)+(LN(125)*constantes!$D$5)+(LN(22.5)*constantes!$D$8)+(F1976*constantes!$D$9)</f>
        <v>26.447156306571028</v>
      </c>
      <c r="AI1976">
        <f t="shared" si="432"/>
        <v>7.8518559479420769E-2</v>
      </c>
    </row>
    <row r="1977" spans="1:35" x14ac:dyDescent="0.25">
      <c r="A1977" s="11">
        <v>1976</v>
      </c>
      <c r="B1977">
        <v>0</v>
      </c>
      <c r="C1977">
        <v>59</v>
      </c>
      <c r="D1977">
        <v>1</v>
      </c>
      <c r="E1977">
        <v>1</v>
      </c>
      <c r="F1977">
        <v>0</v>
      </c>
      <c r="G1977">
        <v>145</v>
      </c>
      <c r="H1977">
        <v>39.909999999999997</v>
      </c>
      <c r="I1977">
        <f>IF(AND(B1977=1,E1977=0),V1977,IF(AND(B1977=1,E1977=1),W1977,IF(AND(B1977=0,E1977=0),X1977,IF(AND(B1977=0,E1977=1),Y1977,ERROR))))</f>
        <v>0.30628581759794182</v>
      </c>
      <c r="K1977">
        <f t="shared" ref="K1977:K2039" si="434">IF(B1977=1,AG1977,AI1977)</f>
        <v>6.6117954736533924E-2</v>
      </c>
      <c r="L1977">
        <f t="shared" ref="L1977:L2039" si="435">IF(B1977=1,AB1977,AD1977)</f>
        <v>4.6102547085629553E-2</v>
      </c>
      <c r="M1977" s="22" t="str">
        <f t="shared" si="433"/>
        <v>'&gt;30%</v>
      </c>
      <c r="O1977">
        <f t="shared" ref="O1977:O2039" si="436">LN(C1977)</f>
        <v>4.0775374439057197</v>
      </c>
      <c r="P1977">
        <f t="shared" ref="P1977:P2039" si="437">LN(G1977)</f>
        <v>4.9767337424205742</v>
      </c>
      <c r="Q1977">
        <f t="shared" ref="Q1977:Q2039" si="438">LN(H1977)</f>
        <v>3.6866269190606422</v>
      </c>
      <c r="R1977">
        <f>(O1977*constantes!$B$4)+(P1977*constantes!$B$5)+(D1977*constantes!$B$6)+(Q1977*constantes!$B$8)+(F1977*constantes!$B$9)</f>
        <v>25.557627414894018</v>
      </c>
      <c r="S1977" s="4">
        <f>(O1977*constantes!$B$4)+(P1977*constantes!$C$5)+(D1977*constantes!$B$6)+(Q1977*constantes!$B$8)+(F1977*constantes!$B$9)</f>
        <v>25.914160620201027</v>
      </c>
      <c r="T1977">
        <f>(O1977*constantes!$D$4)+(P1977*constantes!$D$5)+(D1977*constantes!$D$6)+(Q1977*constantes!$D$8)+(F1977*constantes!$D$9)</f>
        <v>27.597836936250548</v>
      </c>
      <c r="U1977">
        <f>(O1977*constantes!$D$4)+(P1977*constantes!$E$5)+(D1977*constantes!$D$6)+(Q1977*constantes!$D$8)+(F1977*constantes!$D$9)</f>
        <v>27.94501388212181</v>
      </c>
      <c r="V1977" s="5">
        <f t="shared" ref="V1977:V2039" si="439">1-POWER(0.88431,EXP(R1977-23.9388))</f>
        <v>0.46234450234492885</v>
      </c>
      <c r="W1977" s="5">
        <f t="shared" ref="W1977:W2039" si="440">1-POWER(0.88431,EXP(S1977-23.9388))</f>
        <v>0.5878451555782902</v>
      </c>
      <c r="X1977" s="6">
        <f t="shared" ref="X1977:X2039" si="441">1-POWER(0.94833,EXP(T1977-26.0145))</f>
        <v>0.22773661513386856</v>
      </c>
      <c r="Y1977" s="6">
        <f t="shared" ref="Y1977:Y2039" si="442">1-POWER(0.94833,EXP(U1977-26.0145))</f>
        <v>0.30628581759794182</v>
      </c>
      <c r="AA1977">
        <f>(O1977*constantes!$B$4)+(LN(110)*constantes!$B$5)+(LN(22)*constantes!$B$8)+(F1977*constantes!$B$9)</f>
        <v>23.863463804103819</v>
      </c>
      <c r="AB1977">
        <f t="shared" ref="AB1977:AB2039" si="443">1-POWER(0.88431,EXP(AA1977-23.9388))</f>
        <v>0.10776479003769468</v>
      </c>
      <c r="AC1977">
        <f>(O1977*constantes!$D$4)+(LN(110)*constantes!$D$5)+(LN(22)*constantes!$D$8)+(F1977*constantes!$D$9)</f>
        <v>25.897588492509126</v>
      </c>
      <c r="AD1977" s="7">
        <f t="shared" ref="AD1977:AD2039" si="444">1-POWER(0.94833,EXP(AC1977-26.0145))</f>
        <v>4.6102547085629553E-2</v>
      </c>
      <c r="AF1977">
        <f>(O1977*constantes!$B$4)+(LN(125)*constantes!$B$5)+(LN(22.5)*constantes!$B$8)+(F1977*constantes!$B$9)</f>
        <v>24.118420740858213</v>
      </c>
      <c r="AG1977">
        <f t="shared" ref="AG1977:AG2039" si="445">1-POWER(0.88431,EXP(AF1977-23.9388))</f>
        <v>0.13682617258299834</v>
      </c>
      <c r="AH1977">
        <f>(O1977*constantes!$D$4)+(LN(125)*constantes!$D$5)+(LN(22.5)*constantes!$D$8)+(F1977*constantes!$D$9)</f>
        <v>26.268661509117358</v>
      </c>
      <c r="AI1977">
        <f t="shared" ref="AI1977:AI2039" si="446">1-POWER(0.94833,EXP(AH1977-26.0145))</f>
        <v>6.6117954736533924E-2</v>
      </c>
    </row>
    <row r="1978" spans="1:35" x14ac:dyDescent="0.25">
      <c r="A1978" s="11">
        <v>1977</v>
      </c>
      <c r="B1978">
        <v>0</v>
      </c>
      <c r="C1978">
        <v>59</v>
      </c>
      <c r="D1978">
        <v>1</v>
      </c>
      <c r="E1978">
        <v>0</v>
      </c>
      <c r="F1978">
        <v>0</v>
      </c>
      <c r="G1978">
        <v>110</v>
      </c>
      <c r="H1978">
        <v>19.829999999999998</v>
      </c>
      <c r="I1978">
        <f>IF(AND(B1978=1,E1978=0),V1978,IF(AND(B1978=1,E1978=1),W1978,IF(AND(B1978=0,E1978=0),X1978,IF(AND(B1978=0,E1978=1),Y1978,ERROR))))</f>
        <v>7.9734666253625797E-2</v>
      </c>
      <c r="K1978">
        <f t="shared" si="434"/>
        <v>6.6117954736533924E-2</v>
      </c>
      <c r="L1978">
        <f t="shared" si="435"/>
        <v>4.6102547085629553E-2</v>
      </c>
      <c r="M1978" s="22" t="str">
        <f t="shared" si="433"/>
        <v>Elevated Risk</v>
      </c>
      <c r="O1978">
        <f t="shared" si="436"/>
        <v>4.0775374439057197</v>
      </c>
      <c r="P1978">
        <f t="shared" si="437"/>
        <v>4.7004803657924166</v>
      </c>
      <c r="Q1978">
        <f t="shared" si="438"/>
        <v>2.9871959425317045</v>
      </c>
      <c r="R1978">
        <f>(O1978*constantes!$B$4)+(P1978*constantes!$B$5)+(D1978*constantes!$B$6)+(Q1978*constantes!$B$8)+(F1978*constantes!$B$9)</f>
        <v>24.490667405715808</v>
      </c>
      <c r="S1978" s="4">
        <f>(O1978*constantes!$B$4)+(P1978*constantes!$C$5)+(D1978*constantes!$B$6)+(Q1978*constantes!$B$8)+(F1978*constantes!$B$9)</f>
        <v>24.827409819121176</v>
      </c>
      <c r="T1978">
        <f>(O1978*constantes!$D$4)+(P1978*constantes!$D$5)+(D1978*constantes!$D$6)+(Q1978*constantes!$D$8)+(F1978*constantes!$D$9)</f>
        <v>26.463176963849019</v>
      </c>
      <c r="U1978">
        <f>(O1978*constantes!$D$4)+(P1978*constantes!$E$5)+(D1978*constantes!$D$6)+(Q1978*constantes!$D$8)+(F1978*constantes!$D$9)</f>
        <v>26.791082474166696</v>
      </c>
      <c r="V1978" s="5">
        <f t="shared" si="439"/>
        <v>0.19224591076592756</v>
      </c>
      <c r="W1978" s="5">
        <f t="shared" si="440"/>
        <v>0.25842384771051419</v>
      </c>
      <c r="X1978" s="6">
        <f t="shared" si="441"/>
        <v>7.9734666253625797E-2</v>
      </c>
      <c r="Y1978" s="6">
        <f t="shared" si="442"/>
        <v>0.1089352888415025</v>
      </c>
      <c r="AA1978">
        <f>(O1978*constantes!$B$4)+(LN(110)*constantes!$B$5)+(LN(22)*constantes!$B$8)+(F1978*constantes!$B$9)</f>
        <v>23.863463804103819</v>
      </c>
      <c r="AB1978">
        <f t="shared" si="443"/>
        <v>0.10776479003769468</v>
      </c>
      <c r="AC1978">
        <f>(O1978*constantes!$D$4)+(LN(110)*constantes!$D$5)+(LN(22)*constantes!$D$8)+(F1978*constantes!$D$9)</f>
        <v>25.897588492509126</v>
      </c>
      <c r="AD1978" s="7">
        <f t="shared" si="444"/>
        <v>4.6102547085629553E-2</v>
      </c>
      <c r="AF1978">
        <f>(O1978*constantes!$B$4)+(LN(125)*constantes!$B$5)+(LN(22.5)*constantes!$B$8)+(F1978*constantes!$B$9)</f>
        <v>24.118420740858213</v>
      </c>
      <c r="AG1978">
        <f t="shared" si="445"/>
        <v>0.13682617258299834</v>
      </c>
      <c r="AH1978">
        <f>(O1978*constantes!$D$4)+(LN(125)*constantes!$D$5)+(LN(22.5)*constantes!$D$8)+(F1978*constantes!$D$9)</f>
        <v>26.268661509117358</v>
      </c>
      <c r="AI1978">
        <f t="shared" si="446"/>
        <v>6.6117954736533924E-2</v>
      </c>
    </row>
    <row r="1979" spans="1:35" x14ac:dyDescent="0.25">
      <c r="A1979" s="11">
        <v>1978</v>
      </c>
      <c r="B1979">
        <v>1</v>
      </c>
      <c r="C1979">
        <v>59</v>
      </c>
      <c r="D1979">
        <v>1</v>
      </c>
      <c r="E1979">
        <v>0</v>
      </c>
      <c r="F1979">
        <v>0</v>
      </c>
      <c r="G1979">
        <v>124</v>
      </c>
      <c r="H1979">
        <v>22.82</v>
      </c>
      <c r="I1979">
        <f>IF(AND(B1979=1,E1979=0),V1979,IF(AND(B1979=1,E1979=1),W1979,IF(AND(B1979=0,E1979=0),X1979,IF(AND(B1979=0,E1979=1),Y1979,ERROR))))</f>
        <v>0.25772314869524282</v>
      </c>
      <c r="K1979">
        <f t="shared" si="434"/>
        <v>0.13682617258299834</v>
      </c>
      <c r="L1979">
        <f t="shared" si="435"/>
        <v>0.10776479003769468</v>
      </c>
      <c r="M1979" s="22" t="str">
        <f t="shared" si="433"/>
        <v>Elevated Risk</v>
      </c>
      <c r="O1979">
        <f t="shared" si="436"/>
        <v>4.0775374439057197</v>
      </c>
      <c r="P1979">
        <f t="shared" si="437"/>
        <v>4.8202815656050371</v>
      </c>
      <c r="Q1979">
        <f t="shared" si="438"/>
        <v>3.1276373444339294</v>
      </c>
      <c r="R1979">
        <f>(O1979*constantes!$B$4)+(P1979*constantes!$B$5)+(D1979*constantes!$B$6)+(Q1979*constantes!$B$8)+(F1979*constantes!$B$9)</f>
        <v>24.82424594565023</v>
      </c>
      <c r="S1979" s="4">
        <f>(O1979*constantes!$B$4)+(P1979*constantes!$C$5)+(D1979*constantes!$B$6)+(Q1979*constantes!$B$8)+(F1979*constantes!$B$9)</f>
        <v>25.169570917010176</v>
      </c>
      <c r="T1979">
        <f>(O1979*constantes!$D$4)+(P1979*constantes!$D$5)+(D1979*constantes!$D$6)+(Q1979*constantes!$D$8)+(F1979*constantes!$D$9)</f>
        <v>26.871967623536449</v>
      </c>
      <c r="U1979">
        <f>(O1979*constantes!$D$4)+(P1979*constantes!$E$5)+(D1979*constantes!$D$6)+(Q1979*constantes!$D$8)+(F1979*constantes!$D$9)</f>
        <v>27.208230465553058</v>
      </c>
      <c r="V1979" s="5">
        <f t="shared" si="439"/>
        <v>0.25772314869524282</v>
      </c>
      <c r="W1979" s="5">
        <f t="shared" si="440"/>
        <v>0.34358124966326187</v>
      </c>
      <c r="X1979" s="6">
        <f t="shared" si="441"/>
        <v>0.11755167991070103</v>
      </c>
      <c r="Y1979" s="6">
        <f t="shared" si="442"/>
        <v>0.16057690722875784</v>
      </c>
      <c r="AA1979">
        <f>(O1979*constantes!$B$4)+(LN(110)*constantes!$B$5)+(LN(22)*constantes!$B$8)+(F1979*constantes!$B$9)</f>
        <v>23.863463804103819</v>
      </c>
      <c r="AB1979">
        <f t="shared" si="443"/>
        <v>0.10776479003769468</v>
      </c>
      <c r="AC1979">
        <f>(O1979*constantes!$D$4)+(LN(110)*constantes!$D$5)+(LN(22)*constantes!$D$8)+(F1979*constantes!$D$9)</f>
        <v>25.897588492509126</v>
      </c>
      <c r="AD1979" s="7">
        <f t="shared" si="444"/>
        <v>4.6102547085629553E-2</v>
      </c>
      <c r="AF1979">
        <f>(O1979*constantes!$B$4)+(LN(125)*constantes!$B$5)+(LN(22.5)*constantes!$B$8)+(F1979*constantes!$B$9)</f>
        <v>24.118420740858213</v>
      </c>
      <c r="AG1979">
        <f t="shared" si="445"/>
        <v>0.13682617258299834</v>
      </c>
      <c r="AH1979">
        <f>(O1979*constantes!$D$4)+(LN(125)*constantes!$D$5)+(LN(22.5)*constantes!$D$8)+(F1979*constantes!$D$9)</f>
        <v>26.268661509117358</v>
      </c>
      <c r="AI1979">
        <f t="shared" si="446"/>
        <v>6.6117954736533924E-2</v>
      </c>
    </row>
    <row r="1980" spans="1:35" x14ac:dyDescent="0.25">
      <c r="A1980" s="11">
        <v>1979</v>
      </c>
      <c r="B1980">
        <v>0</v>
      </c>
      <c r="C1980">
        <v>46</v>
      </c>
      <c r="D1980">
        <v>1</v>
      </c>
      <c r="E1980">
        <v>0</v>
      </c>
      <c r="F1980">
        <v>0</v>
      </c>
      <c r="G1980">
        <v>115.5</v>
      </c>
      <c r="H1980">
        <v>29.84</v>
      </c>
      <c r="I1980">
        <f>IF(AND(B1980=1,E1980=0),V1980,IF(AND(B1980=1,E1980=1),W1980,IF(AND(B1980=0,E1980=0),X1980,IF(AND(B1980=0,E1980=1),Y1980,ERROR))))</f>
        <v>5.792671646641312E-2</v>
      </c>
      <c r="K1980">
        <f t="shared" si="434"/>
        <v>3.4153313573738631E-2</v>
      </c>
      <c r="L1980">
        <f t="shared" si="435"/>
        <v>2.3692217580876362E-2</v>
      </c>
      <c r="M1980" s="22" t="str">
        <f t="shared" si="433"/>
        <v>Elevated Risk</v>
      </c>
      <c r="O1980">
        <f t="shared" si="436"/>
        <v>3.8286413964890951</v>
      </c>
      <c r="P1980">
        <f t="shared" si="437"/>
        <v>4.7492705299618478</v>
      </c>
      <c r="Q1980">
        <f t="shared" si="438"/>
        <v>3.3958497753355603</v>
      </c>
      <c r="R1980">
        <f>(O1980*constantes!$B$4)+(P1980*constantes!$B$5)+(D1980*constantes!$B$6)+(Q1980*constantes!$B$8)+(F1980*constantes!$B$9)</f>
        <v>24.13034212272909</v>
      </c>
      <c r="S1980" s="4">
        <f>(O1980*constantes!$B$4)+(P1980*constantes!$C$5)+(D1980*constantes!$B$6)+(Q1980*constantes!$B$8)+(F1980*constantes!$B$9)</f>
        <v>24.470579863495558</v>
      </c>
      <c r="T1980">
        <f>(O1980*constantes!$D$4)+(P1980*constantes!$D$5)+(D1980*constantes!$D$6)+(Q1980*constantes!$D$8)+(F1980*constantes!$D$9)</f>
        <v>26.132080008819869</v>
      </c>
      <c r="U1980">
        <f>(O1980*constantes!$D$4)+(P1980*constantes!$E$5)+(D1980*constantes!$D$6)+(Q1980*constantes!$D$8)+(F1980*constantes!$D$9)</f>
        <v>26.463389120990009</v>
      </c>
      <c r="V1980" s="5">
        <f t="shared" si="439"/>
        <v>0.13834798581999774</v>
      </c>
      <c r="W1980" s="5">
        <f t="shared" si="440"/>
        <v>0.18880901280456364</v>
      </c>
      <c r="X1980" s="6">
        <f t="shared" si="441"/>
        <v>5.792671646641312E-2</v>
      </c>
      <c r="Y1980" s="6">
        <f t="shared" si="442"/>
        <v>7.9750891028305237E-2</v>
      </c>
      <c r="AA1980">
        <f>(O1980*constantes!$B$4)+(LN(110)*constantes!$B$5)+(LN(22)*constantes!$B$8)+(F1980*constantes!$B$9)</f>
        <v>23.088660364337766</v>
      </c>
      <c r="AB1980">
        <f t="shared" si="443"/>
        <v>5.1185816914687488E-2</v>
      </c>
      <c r="AC1980">
        <f>(O1980*constantes!$D$4)+(LN(110)*constantes!$D$5)+(LN(22)*constantes!$D$8)+(F1980*constantes!$D$9)</f>
        <v>25.220324924765169</v>
      </c>
      <c r="AD1980" s="7">
        <f t="shared" si="444"/>
        <v>2.3692217580876362E-2</v>
      </c>
      <c r="AF1980">
        <f>(O1980*constantes!$B$4)+(LN(125)*constantes!$B$5)+(LN(22.5)*constantes!$B$8)+(F1980*constantes!$B$9)</f>
        <v>23.343617301092156</v>
      </c>
      <c r="AG1980">
        <f t="shared" si="445"/>
        <v>6.5553501255932511E-2</v>
      </c>
      <c r="AH1980">
        <f>(O1980*constantes!$D$4)+(LN(125)*constantes!$D$5)+(LN(22.5)*constantes!$D$8)+(F1980*constantes!$D$9)</f>
        <v>25.591397941373401</v>
      </c>
      <c r="AI1980">
        <f t="shared" si="446"/>
        <v>3.4153313573738631E-2</v>
      </c>
    </row>
    <row r="1981" spans="1:35" x14ac:dyDescent="0.25">
      <c r="A1981" s="11">
        <v>1980</v>
      </c>
      <c r="B1981">
        <v>1</v>
      </c>
      <c r="C1981">
        <v>61</v>
      </c>
      <c r="D1981">
        <v>0</v>
      </c>
      <c r="E1981">
        <v>1</v>
      </c>
      <c r="F1981">
        <v>0</v>
      </c>
      <c r="G1981">
        <v>232</v>
      </c>
      <c r="H1981">
        <v>24.83</v>
      </c>
      <c r="I1981">
        <f>IF(AND(B1981=1,E1981=0),V1981,IF(AND(B1981=1,E1981=1),W1981,IF(AND(B1981=0,E1981=0),X1981,IF(AND(B1981=0,E1981=1),Y1981,ERROR))))</f>
        <v>0.56007278659506166</v>
      </c>
      <c r="K1981">
        <f t="shared" si="434"/>
        <v>0.15060331820878059</v>
      </c>
      <c r="L1981">
        <f t="shared" si="435"/>
        <v>0.11882079876600593</v>
      </c>
      <c r="M1981" s="22" t="str">
        <f t="shared" si="433"/>
        <v>'&gt;30%</v>
      </c>
      <c r="O1981">
        <f t="shared" si="436"/>
        <v>4.1108738641733114</v>
      </c>
      <c r="P1981">
        <f t="shared" si="437"/>
        <v>5.4467373716663099</v>
      </c>
      <c r="Q1981">
        <f t="shared" si="438"/>
        <v>3.2120525995200753</v>
      </c>
      <c r="R1981">
        <f>(O1981*constantes!$B$4)+(P1981*constantes!$B$5)+(D1981*constantes!$B$6)+(Q1981*constantes!$B$8)+(F1981*constantes!$B$9)</f>
        <v>25.447538406969219</v>
      </c>
      <c r="S1981" s="4">
        <f>(O1981*constantes!$B$4)+(P1981*constantes!$C$5)+(D1981*constantes!$B$6)+(Q1981*constantes!$B$8)+(F1981*constantes!$B$9)</f>
        <v>25.837742672275393</v>
      </c>
      <c r="T1981">
        <f>(O1981*constantes!$D$4)+(P1981*constantes!$D$5)+(D1981*constantes!$D$6)+(Q1981*constantes!$D$8)+(F1981*constantes!$D$9)</f>
        <v>28.149319457224593</v>
      </c>
      <c r="U1981">
        <f>(O1981*constantes!$D$4)+(P1981*constantes!$E$5)+(D1981*constantes!$D$6)+(Q1981*constantes!$D$8)+(F1981*constantes!$D$9)</f>
        <v>28.529283856272034</v>
      </c>
      <c r="V1981" s="5">
        <f t="shared" si="439"/>
        <v>0.42641491078287519</v>
      </c>
      <c r="W1981" s="5">
        <f t="shared" si="440"/>
        <v>0.56007278659506166</v>
      </c>
      <c r="X1981" s="6">
        <f t="shared" si="441"/>
        <v>0.36147117473513435</v>
      </c>
      <c r="Y1981" s="6">
        <f t="shared" si="442"/>
        <v>0.48104631484560512</v>
      </c>
      <c r="AA1981">
        <f>(O1981*constantes!$B$4)+(LN(110)*constantes!$B$5)+(LN(22)*constantes!$B$8)+(F1981*constantes!$B$9)</f>
        <v>23.967238746940023</v>
      </c>
      <c r="AB1981">
        <f t="shared" si="443"/>
        <v>0.11882079876600593</v>
      </c>
      <c r="AC1981">
        <f>(O1981*constantes!$D$4)+(LN(110)*constantes!$D$5)+(LN(22)*constantes!$D$8)+(F1981*constantes!$D$9)</f>
        <v>25.98829922560666</v>
      </c>
      <c r="AD1981" s="7">
        <f t="shared" si="444"/>
        <v>5.0368025874669486E-2</v>
      </c>
      <c r="AF1981">
        <f>(O1981*constantes!$B$4)+(LN(125)*constantes!$B$5)+(LN(22.5)*constantes!$B$8)+(F1981*constantes!$B$9)</f>
        <v>24.222195683694412</v>
      </c>
      <c r="AG1981">
        <f t="shared" si="445"/>
        <v>0.15060331820878059</v>
      </c>
      <c r="AH1981">
        <f>(O1981*constantes!$D$4)+(LN(125)*constantes!$D$5)+(LN(22.5)*constantes!$D$8)+(F1981*constantes!$D$9)</f>
        <v>26.359372242214892</v>
      </c>
      <c r="AI1981">
        <f t="shared" si="446"/>
        <v>7.2164067569494672E-2</v>
      </c>
    </row>
    <row r="1982" spans="1:35" x14ac:dyDescent="0.25">
      <c r="A1982" s="11">
        <v>1981</v>
      </c>
      <c r="B1982">
        <v>0</v>
      </c>
      <c r="C1982">
        <v>48</v>
      </c>
      <c r="D1982">
        <v>0</v>
      </c>
      <c r="E1982">
        <v>0</v>
      </c>
      <c r="F1982">
        <v>0</v>
      </c>
      <c r="G1982">
        <v>128.5</v>
      </c>
      <c r="H1982">
        <v>27.49</v>
      </c>
      <c r="I1982">
        <f>IF(AND(B1982=1,E1982=0),V1982,IF(AND(B1982=1,E1982=1),W1982,IF(AND(B1982=0,E1982=0),X1982,IF(AND(B1982=0,E1982=1),Y1982,ERROR))))</f>
        <v>4.5641214383300599E-2</v>
      </c>
      <c r="K1982">
        <f t="shared" si="434"/>
        <v>3.8265438641588045E-2</v>
      </c>
      <c r="L1982">
        <f t="shared" si="435"/>
        <v>2.6562184906686825E-2</v>
      </c>
      <c r="M1982" s="22" t="str">
        <f t="shared" si="433"/>
        <v>Elevated Risk</v>
      </c>
      <c r="O1982">
        <f t="shared" si="436"/>
        <v>3.8712010109078911</v>
      </c>
      <c r="P1982">
        <f t="shared" si="437"/>
        <v>4.8559289043352747</v>
      </c>
      <c r="Q1982">
        <f t="shared" si="438"/>
        <v>3.3138223021771545</v>
      </c>
      <c r="R1982">
        <f>(O1982*constantes!$B$4)+(P1982*constantes!$B$5)+(D1982*constantes!$B$6)+(Q1982*constantes!$B$8)+(F1982*constantes!$B$9)</f>
        <v>23.686129397267095</v>
      </c>
      <c r="S1982" s="4">
        <f>(O1982*constantes!$B$4)+(P1982*constantes!$C$5)+(D1982*constantes!$B$6)+(Q1982*constantes!$B$8)+(F1982*constantes!$B$9)</f>
        <v>24.034008143973672</v>
      </c>
      <c r="T1982">
        <f>(O1982*constantes!$D$4)+(P1982*constantes!$D$5)+(D1982*constantes!$D$6)+(Q1982*constantes!$D$8)+(F1982*constantes!$D$9)</f>
        <v>25.887291561032946</v>
      </c>
      <c r="U1982">
        <f>(O1982*constantes!$D$4)+(P1982*constantes!$E$5)+(D1982*constantes!$D$6)+(Q1982*constantes!$D$8)+(F1982*constantes!$D$9)</f>
        <v>26.226041161399372</v>
      </c>
      <c r="V1982" s="5">
        <f t="shared" si="439"/>
        <v>9.107828704999088E-2</v>
      </c>
      <c r="W1982" s="5">
        <f t="shared" si="440"/>
        <v>0.12648376211552959</v>
      </c>
      <c r="X1982" s="6">
        <f t="shared" si="441"/>
        <v>4.5641214383300599E-2</v>
      </c>
      <c r="Y1982" s="6">
        <f t="shared" si="442"/>
        <v>6.3448665417153549E-2</v>
      </c>
      <c r="AA1982">
        <f>(O1982*constantes!$B$4)+(LN(110)*constantes!$B$5)+(LN(22)*constantes!$B$8)+(F1982*constantes!$B$9)</f>
        <v>23.221146741638901</v>
      </c>
      <c r="AB1982">
        <f t="shared" si="443"/>
        <v>5.8221930281009082E-2</v>
      </c>
      <c r="AC1982">
        <f>(O1982*constantes!$D$4)+(LN(110)*constantes!$D$5)+(LN(22)*constantes!$D$8)+(F1982*constantes!$D$9)</f>
        <v>25.336132614771724</v>
      </c>
      <c r="AD1982" s="7">
        <f t="shared" si="444"/>
        <v>2.6562184906686825E-2</v>
      </c>
      <c r="AF1982">
        <f>(O1982*constantes!$B$4)+(LN(125)*constantes!$B$5)+(LN(22.5)*constantes!$B$8)+(F1982*constantes!$B$9)</f>
        <v>23.47610367839329</v>
      </c>
      <c r="AG1982">
        <f t="shared" si="445"/>
        <v>7.448581103683527E-2</v>
      </c>
      <c r="AH1982">
        <f>(O1982*constantes!$D$4)+(LN(125)*constantes!$D$5)+(LN(22.5)*constantes!$D$8)+(F1982*constantes!$D$9)</f>
        <v>25.707205631379956</v>
      </c>
      <c r="AI1982">
        <f t="shared" si="446"/>
        <v>3.8265438641588045E-2</v>
      </c>
    </row>
    <row r="1983" spans="1:35" x14ac:dyDescent="0.25">
      <c r="A1983" s="11">
        <v>1982</v>
      </c>
      <c r="B1983">
        <v>1</v>
      </c>
      <c r="C1983">
        <v>57</v>
      </c>
      <c r="D1983">
        <v>0</v>
      </c>
      <c r="E1983">
        <v>0</v>
      </c>
      <c r="F1983">
        <v>0</v>
      </c>
      <c r="G1983">
        <v>119</v>
      </c>
      <c r="H1983">
        <v>30.05</v>
      </c>
      <c r="I1983">
        <f>IF(AND(B1983=1,E1983=0),V1983,IF(AND(B1983=1,E1983=1),W1983,IF(AND(B1983=0,E1983=0),X1983,IF(AND(B1983=0,E1983=1),Y1983,ERROR))))</f>
        <v>0.14078710518481308</v>
      </c>
      <c r="K1983">
        <f t="shared" si="434"/>
        <v>0.12380054983513455</v>
      </c>
      <c r="L1983">
        <f t="shared" si="435"/>
        <v>9.7348342413305922E-2</v>
      </c>
      <c r="M1983" s="22" t="str">
        <f t="shared" si="433"/>
        <v>Elevated Risk</v>
      </c>
      <c r="O1983">
        <f t="shared" si="436"/>
        <v>4.0430512678345503</v>
      </c>
      <c r="P1983">
        <f t="shared" si="437"/>
        <v>4.7791234931115296</v>
      </c>
      <c r="Q1983">
        <f t="shared" si="438"/>
        <v>3.4028626609812167</v>
      </c>
      <c r="R1983">
        <f>(O1983*constantes!$B$4)+(P1983*constantes!$B$5)+(D1983*constantes!$B$6)+(Q1983*constantes!$B$8)+(F1983*constantes!$B$9)</f>
        <v>24.149200716065661</v>
      </c>
      <c r="S1983" s="4">
        <f>(O1983*constantes!$B$4)+(P1983*constantes!$C$5)+(D1983*constantes!$B$6)+(Q1983*constantes!$B$8)+(F1983*constantes!$B$9)</f>
        <v>24.491577123112169</v>
      </c>
      <c r="T1983">
        <f>(O1983*constantes!$D$4)+(P1983*constantes!$D$5)+(D1983*constantes!$D$6)+(Q1983*constantes!$D$8)+(F1983*constantes!$D$9)</f>
        <v>26.184383313801561</v>
      </c>
      <c r="U1983">
        <f>(O1983*constantes!$D$4)+(P1983*constantes!$E$5)+(D1983*constantes!$D$6)+(Q1983*constantes!$D$8)+(F1983*constantes!$D$9)</f>
        <v>26.517774968681017</v>
      </c>
      <c r="V1983" s="5">
        <f t="shared" si="439"/>
        <v>0.14078710518481308</v>
      </c>
      <c r="W1983" s="5">
        <f t="shared" si="440"/>
        <v>0.19240285091130027</v>
      </c>
      <c r="X1983" s="6">
        <f t="shared" si="441"/>
        <v>6.0940398272206209E-2</v>
      </c>
      <c r="Y1983" s="6">
        <f t="shared" si="442"/>
        <v>8.4015744486526711E-2</v>
      </c>
      <c r="AA1983">
        <f>(O1983*constantes!$B$4)+(LN(110)*constantes!$B$5)+(LN(22)*constantes!$B$8)+(F1983*constantes!$B$9)</f>
        <v>23.756109717441312</v>
      </c>
      <c r="AB1983">
        <f t="shared" si="443"/>
        <v>9.7348342413305922E-2</v>
      </c>
      <c r="AC1983">
        <f>(O1983*constantes!$D$4)+(LN(110)*constantes!$D$5)+(LN(22)*constantes!$D$8)+(F1983*constantes!$D$9)</f>
        <v>25.803749193387144</v>
      </c>
      <c r="AD1983" s="7">
        <f t="shared" si="444"/>
        <v>4.2061248414153263E-2</v>
      </c>
      <c r="AF1983">
        <f>(O1983*constantes!$B$4)+(LN(125)*constantes!$B$5)+(LN(22.5)*constantes!$B$8)+(F1983*constantes!$B$9)</f>
        <v>24.011066654195705</v>
      </c>
      <c r="AG1983">
        <f t="shared" si="445"/>
        <v>0.12380054983513455</v>
      </c>
      <c r="AH1983">
        <f>(O1983*constantes!$D$4)+(LN(125)*constantes!$D$5)+(LN(22.5)*constantes!$D$8)+(F1983*constantes!$D$9)</f>
        <v>26.174822209995376</v>
      </c>
      <c r="AI1983">
        <f t="shared" si="446"/>
        <v>6.0378388617794876E-2</v>
      </c>
    </row>
    <row r="1984" spans="1:35" x14ac:dyDescent="0.25">
      <c r="A1984" s="11">
        <v>1983</v>
      </c>
      <c r="B1984">
        <v>0</v>
      </c>
      <c r="C1984">
        <v>40</v>
      </c>
      <c r="D1984">
        <v>0</v>
      </c>
      <c r="E1984">
        <v>0</v>
      </c>
      <c r="F1984">
        <v>0</v>
      </c>
      <c r="G1984">
        <v>122.5</v>
      </c>
      <c r="H1984">
        <v>27.46</v>
      </c>
      <c r="I1984">
        <f>IF(AND(B1984=1,E1984=0),V1984,IF(AND(B1984=1,E1984=1),W1984,IF(AND(B1984=0,E1984=0),X1984,IF(AND(B1984=0,E1984=1),Y1984,ERROR))))</f>
        <v>2.4544869317204898E-2</v>
      </c>
      <c r="K1984">
        <f t="shared" si="434"/>
        <v>2.3477142937900042E-2</v>
      </c>
      <c r="L1984">
        <f t="shared" si="435"/>
        <v>1.6258639030403699E-2</v>
      </c>
      <c r="M1984" s="22" t="str">
        <f t="shared" si="433"/>
        <v>NORMAL</v>
      </c>
      <c r="O1984">
        <f t="shared" si="436"/>
        <v>3.6888794541139363</v>
      </c>
      <c r="P1984">
        <f t="shared" si="437"/>
        <v>4.808111029984782</v>
      </c>
      <c r="Q1984">
        <f t="shared" si="438"/>
        <v>3.312730400339825</v>
      </c>
      <c r="R1984">
        <f>(O1984*constantes!$B$4)+(P1984*constantes!$B$5)+(D1984*constantes!$B$6)+(Q1984*constantes!$B$8)+(F1984*constantes!$B$9)</f>
        <v>23.028998074460091</v>
      </c>
      <c r="S1984" s="4">
        <f>(O1984*constantes!$B$4)+(P1984*constantes!$C$5)+(D1984*constantes!$B$6)+(Q1984*constantes!$B$8)+(F1984*constantes!$B$9)</f>
        <v>23.373451148648201</v>
      </c>
      <c r="T1984">
        <f>(O1984*constantes!$D$4)+(P1984*constantes!$D$5)+(D1984*constantes!$D$6)+(Q1984*constantes!$D$8)+(F1984*constantes!$D$9)</f>
        <v>25.256116230734037</v>
      </c>
      <c r="U1984">
        <f>(O1984*constantes!$D$4)+(P1984*constantes!$E$5)+(D1984*constantes!$D$6)+(Q1984*constantes!$D$8)+(F1984*constantes!$D$9)</f>
        <v>25.591530056185775</v>
      </c>
      <c r="V1984" s="5">
        <f t="shared" si="439"/>
        <v>4.8294071432126273E-2</v>
      </c>
      <c r="W1984" s="5">
        <f t="shared" si="440"/>
        <v>6.7470173540473688E-2</v>
      </c>
      <c r="X1984" s="6">
        <f t="shared" si="441"/>
        <v>2.4544869317204898E-2</v>
      </c>
      <c r="Y1984" s="6">
        <f t="shared" si="442"/>
        <v>3.4157748070020699E-2</v>
      </c>
      <c r="AA1984">
        <f>(O1984*constantes!$B$4)+(LN(110)*constantes!$B$5)+(LN(22)*constantes!$B$8)+(F1984*constantes!$B$9)</f>
        <v>22.653587028201589</v>
      </c>
      <c r="AB1984">
        <f t="shared" si="443"/>
        <v>3.3434567241904078E-2</v>
      </c>
      <c r="AC1984">
        <f>(O1984*constantes!$D$4)+(LN(110)*constantes!$D$5)+(LN(22)*constantes!$D$8)+(F1984*constantes!$D$9)</f>
        <v>24.840022896226397</v>
      </c>
      <c r="AD1984" s="7">
        <f t="shared" si="444"/>
        <v>1.6258639030403699E-2</v>
      </c>
      <c r="AF1984">
        <f>(O1984*constantes!$B$4)+(LN(125)*constantes!$B$5)+(LN(22.5)*constantes!$B$8)+(F1984*constantes!$B$9)</f>
        <v>22.908543964955982</v>
      </c>
      <c r="AG1984">
        <f t="shared" si="445"/>
        <v>4.2933030992125865E-2</v>
      </c>
      <c r="AH1984">
        <f>(O1984*constantes!$D$4)+(LN(125)*constantes!$D$5)+(LN(22.5)*constantes!$D$8)+(F1984*constantes!$D$9)</f>
        <v>25.211095912834629</v>
      </c>
      <c r="AI1984">
        <f t="shared" si="446"/>
        <v>2.3477142937900042E-2</v>
      </c>
    </row>
    <row r="1985" spans="1:35" x14ac:dyDescent="0.25">
      <c r="A1985" s="11">
        <v>1984</v>
      </c>
      <c r="B1985">
        <v>0</v>
      </c>
      <c r="C1985">
        <v>49</v>
      </c>
      <c r="D1985">
        <v>0</v>
      </c>
      <c r="E1985">
        <v>0</v>
      </c>
      <c r="F1985">
        <v>0</v>
      </c>
      <c r="G1985">
        <v>134</v>
      </c>
      <c r="H1985">
        <v>25.77</v>
      </c>
      <c r="I1985">
        <f>IF(AND(B1985=1,E1985=0),V1985,IF(AND(B1985=1,E1985=1),W1985,IF(AND(B1985=0,E1985=0),X1985,IF(AND(B1985=0,E1985=1),Y1985,ERROR))))</f>
        <v>5.2366669538333022E-2</v>
      </c>
      <c r="K1985">
        <f t="shared" si="434"/>
        <v>4.0428513799347532E-2</v>
      </c>
      <c r="L1985">
        <f t="shared" si="435"/>
        <v>2.8073382189004015E-2</v>
      </c>
      <c r="M1985" s="22" t="str">
        <f t="shared" si="433"/>
        <v>Elevated Risk</v>
      </c>
      <c r="O1985">
        <f t="shared" si="436"/>
        <v>3.8918202981106265</v>
      </c>
      <c r="P1985">
        <f t="shared" si="437"/>
        <v>4.8978397999509111</v>
      </c>
      <c r="Q1985">
        <f t="shared" si="438"/>
        <v>3.2492110246642736</v>
      </c>
      <c r="R1985">
        <f>(O1985*constantes!$B$4)+(P1985*constantes!$B$5)+(D1985*constantes!$B$6)+(Q1985*constantes!$B$8)+(F1985*constantes!$B$9)</f>
        <v>23.776842595322488</v>
      </c>
      <c r="S1985" s="4">
        <f>(O1985*constantes!$B$4)+(P1985*constantes!$C$5)+(D1985*constantes!$B$6)+(Q1985*constantes!$B$8)+(F1985*constantes!$B$9)</f>
        <v>24.127723838590974</v>
      </c>
      <c r="T1985">
        <f>(O1985*constantes!$D$4)+(P1985*constantes!$D$5)+(D1985*constantes!$D$6)+(Q1985*constantes!$D$8)+(F1985*constantes!$D$9)</f>
        <v>26.028257146619413</v>
      </c>
      <c r="U1985">
        <f>(O1985*constantes!$D$4)+(P1985*constantes!$E$5)+(D1985*constantes!$D$6)+(Q1985*constantes!$D$8)+(F1985*constantes!$D$9)</f>
        <v>26.36993045106399</v>
      </c>
      <c r="V1985" s="5">
        <f t="shared" si="439"/>
        <v>9.9282992748006893E-2</v>
      </c>
      <c r="W1985" s="5">
        <f t="shared" si="440"/>
        <v>0.13801242554309001</v>
      </c>
      <c r="X1985" s="6">
        <f t="shared" si="441"/>
        <v>5.2366669538333022E-2</v>
      </c>
      <c r="Y1985" s="6">
        <f t="shared" si="442"/>
        <v>7.2901406926249468E-2</v>
      </c>
      <c r="AA1985">
        <f>(O1985*constantes!$B$4)+(LN(110)*constantes!$B$5)+(LN(22)*constantes!$B$8)+(F1985*constantes!$B$9)</f>
        <v>23.285333757929525</v>
      </c>
      <c r="AB1985">
        <f t="shared" si="443"/>
        <v>6.1959526107751905E-2</v>
      </c>
      <c r="AC1985">
        <f>(O1985*constantes!$D$4)+(LN(110)*constantes!$D$5)+(LN(22)*constantes!$D$8)+(F1985*constantes!$D$9)</f>
        <v>25.39223913860047</v>
      </c>
      <c r="AD1985" s="7">
        <f t="shared" si="444"/>
        <v>2.8073382189004015E-2</v>
      </c>
      <c r="AF1985">
        <f>(O1985*constantes!$B$4)+(LN(125)*constantes!$B$5)+(LN(22.5)*constantes!$B$8)+(F1985*constantes!$B$9)</f>
        <v>23.540290694683922</v>
      </c>
      <c r="AG1985">
        <f t="shared" si="445"/>
        <v>7.9222803135090225E-2</v>
      </c>
      <c r="AH1985">
        <f>(O1985*constantes!$D$4)+(LN(125)*constantes!$D$5)+(LN(22.5)*constantes!$D$8)+(F1985*constantes!$D$9)</f>
        <v>25.763312155208702</v>
      </c>
      <c r="AI1985">
        <f t="shared" si="446"/>
        <v>4.0428513799347532E-2</v>
      </c>
    </row>
    <row r="1986" spans="1:35" x14ac:dyDescent="0.25">
      <c r="A1986" s="11">
        <v>1985</v>
      </c>
      <c r="B1986">
        <v>1</v>
      </c>
      <c r="C1986">
        <v>43</v>
      </c>
      <c r="D1986">
        <v>0</v>
      </c>
      <c r="E1986">
        <v>1</v>
      </c>
      <c r="F1986">
        <v>0</v>
      </c>
      <c r="G1986">
        <v>173</v>
      </c>
      <c r="H1986">
        <v>27.99</v>
      </c>
      <c r="I1986">
        <f>IF(AND(B1986=1,E1986=0),V1986,IF(AND(B1986=1,E1986=1),W1986,IF(AND(B1986=0,E1986=0),X1986,IF(AND(B1986=0,E1986=1),Y1986,ERROR))))</f>
        <v>0.15863999080834457</v>
      </c>
      <c r="K1986">
        <f t="shared" si="434"/>
        <v>5.3478442485207722E-2</v>
      </c>
      <c r="L1986">
        <f t="shared" si="435"/>
        <v>4.169811677585733E-2</v>
      </c>
      <c r="M1986" s="22" t="str">
        <f t="shared" si="433"/>
        <v>Elevated Risk</v>
      </c>
      <c r="O1986">
        <f t="shared" si="436"/>
        <v>3.7612001156935624</v>
      </c>
      <c r="P1986">
        <f t="shared" si="437"/>
        <v>5.1532915944977793</v>
      </c>
      <c r="Q1986">
        <f t="shared" si="438"/>
        <v>3.3318473035273621</v>
      </c>
      <c r="R1986">
        <f>(O1986*constantes!$B$4)+(P1986*constantes!$B$5)+(D1986*constantes!$B$6)+(Q1986*constantes!$B$8)+(F1986*constantes!$B$9)</f>
        <v>23.909622270087759</v>
      </c>
      <c r="S1986" s="4">
        <f>(O1986*constantes!$B$4)+(P1986*constantes!$C$5)+(D1986*constantes!$B$6)+(Q1986*constantes!$B$8)+(F1986*constantes!$B$9)</f>
        <v>24.278804079917577</v>
      </c>
      <c r="T1986">
        <f>(O1986*constantes!$D$4)+(P1986*constantes!$D$5)+(D1986*constantes!$D$6)+(Q1986*constantes!$D$8)+(F1986*constantes!$D$9)</f>
        <v>26.433641191817394</v>
      </c>
      <c r="U1986">
        <f>(O1986*constantes!$D$4)+(P1986*constantes!$E$5)+(D1986*constantes!$D$6)+(Q1986*constantes!$D$8)+(F1986*constantes!$D$9)</f>
        <v>26.793134813449562</v>
      </c>
      <c r="V1986" s="5">
        <f t="shared" si="439"/>
        <v>0.11255798682084484</v>
      </c>
      <c r="W1986" s="5">
        <f t="shared" si="440"/>
        <v>0.15863999080834457</v>
      </c>
      <c r="X1986" s="6">
        <f t="shared" si="441"/>
        <v>7.75064644556549E-2</v>
      </c>
      <c r="Y1986" s="6">
        <f t="shared" si="442"/>
        <v>0.10914640717773194</v>
      </c>
      <c r="AA1986">
        <f>(O1986*constantes!$B$4)+(LN(110)*constantes!$B$5)+(LN(22)*constantes!$B$8)+(F1986*constantes!$B$9)</f>
        <v>22.8787183548725</v>
      </c>
      <c r="AB1986">
        <f t="shared" si="443"/>
        <v>4.169811677585733E-2</v>
      </c>
      <c r="AC1986">
        <f>(O1986*constantes!$D$4)+(LN(110)*constantes!$D$5)+(LN(22)*constantes!$D$8)+(F1986*constantes!$D$9)</f>
        <v>25.036812478830871</v>
      </c>
      <c r="AD1986" s="7">
        <f t="shared" si="444"/>
        <v>1.975954812069991E-2</v>
      </c>
      <c r="AF1986">
        <f>(O1986*constantes!$B$4)+(LN(125)*constantes!$B$5)+(LN(22.5)*constantes!$B$8)+(F1986*constantes!$B$9)</f>
        <v>23.133675291626897</v>
      </c>
      <c r="AG1986">
        <f t="shared" si="445"/>
        <v>5.3478442485207722E-2</v>
      </c>
      <c r="AH1986">
        <f>(O1986*constantes!$D$4)+(LN(125)*constantes!$D$5)+(LN(22.5)*constantes!$D$8)+(F1986*constantes!$D$9)</f>
        <v>25.407885495439103</v>
      </c>
      <c r="AI1986">
        <f t="shared" si="446"/>
        <v>2.8509711637591306E-2</v>
      </c>
    </row>
    <row r="1987" spans="1:35" x14ac:dyDescent="0.25">
      <c r="A1987" s="11">
        <v>1986</v>
      </c>
      <c r="B1987">
        <v>0</v>
      </c>
      <c r="C1987">
        <v>50</v>
      </c>
      <c r="D1987">
        <v>0</v>
      </c>
      <c r="E1987">
        <v>1</v>
      </c>
      <c r="F1987">
        <v>0</v>
      </c>
      <c r="G1987">
        <v>132</v>
      </c>
      <c r="H1987">
        <v>23.81</v>
      </c>
      <c r="I1987">
        <f>IF(AND(B1987=1,E1987=0),V1987,IF(AND(B1987=1,E1987=1),W1987,IF(AND(B1987=0,E1987=0),X1987,IF(AND(B1987=0,E1987=1),Y1987,ERROR))))</f>
        <v>7.0905702050288788E-2</v>
      </c>
      <c r="K1987">
        <f t="shared" si="434"/>
        <v>4.2663786438573714E-2</v>
      </c>
      <c r="L1987">
        <f t="shared" si="435"/>
        <v>2.9636129007590606E-2</v>
      </c>
      <c r="M1987" s="22" t="str">
        <f t="shared" ref="M1987:M2050" si="447">_xlfn.IFS(I1987&lt;=(L1987*1.05),"OPTIMAL",I1987&lt;=(K1987*1.1),"NORMAL",I1987&lt;=0.3,"Elevated Risk",I1987&gt;0.3,"'&gt;30%")</f>
        <v>Elevated Risk</v>
      </c>
      <c r="O1987">
        <f t="shared" si="436"/>
        <v>3.912023005428146</v>
      </c>
      <c r="P1987">
        <f t="shared" si="437"/>
        <v>4.8828019225863706</v>
      </c>
      <c r="Q1987">
        <f t="shared" si="438"/>
        <v>3.1701056604987712</v>
      </c>
      <c r="R1987">
        <f>(O1987*constantes!$B$4)+(P1987*constantes!$B$5)+(D1987*constantes!$B$6)+(Q1987*constantes!$B$8)+(F1987*constantes!$B$9)</f>
        <v>23.749123990002737</v>
      </c>
      <c r="S1987" s="4">
        <f>(O1987*constantes!$B$4)+(P1987*constantes!$C$5)+(D1987*constantes!$B$6)+(Q1987*constantes!$B$8)+(F1987*constantes!$B$9)</f>
        <v>24.098927919736823</v>
      </c>
      <c r="T1987">
        <f>(O1987*constantes!$D$4)+(P1987*constantes!$D$5)+(D1987*constantes!$D$6)+(Q1987*constantes!$D$8)+(F1987*constantes!$D$9)</f>
        <v>26.000487314372791</v>
      </c>
      <c r="U1987">
        <f>(O1987*constantes!$D$4)+(P1987*constantes!$E$5)+(D1987*constantes!$D$6)+(Q1987*constantes!$D$8)+(F1987*constantes!$D$9)</f>
        <v>26.341111576492416</v>
      </c>
      <c r="V1987" s="5">
        <f t="shared" si="439"/>
        <v>9.6704544932650793E-2</v>
      </c>
      <c r="W1987" s="5">
        <f t="shared" si="440"/>
        <v>0.13437094191120413</v>
      </c>
      <c r="X1987" s="6">
        <f t="shared" si="441"/>
        <v>5.0969658752463842E-2</v>
      </c>
      <c r="Y1987" s="6">
        <f t="shared" si="442"/>
        <v>7.0905702050288788E-2</v>
      </c>
      <c r="AA1987">
        <f>(O1987*constantes!$B$4)+(LN(110)*constantes!$B$5)+(LN(22)*constantes!$B$8)+(F1987*constantes!$B$9)</f>
        <v>23.348223977700673</v>
      </c>
      <c r="AB1987">
        <f t="shared" si="443"/>
        <v>6.5845990830285972E-2</v>
      </c>
      <c r="AC1987">
        <f>(O1987*constantes!$D$4)+(LN(110)*constantes!$D$5)+(LN(22)*constantes!$D$8)+(F1987*constantes!$D$9)</f>
        <v>25.447212119400952</v>
      </c>
      <c r="AD1987" s="7">
        <f t="shared" si="444"/>
        <v>2.9636129007590606E-2</v>
      </c>
      <c r="AF1987">
        <f>(O1987*constantes!$B$4)+(LN(125)*constantes!$B$5)+(LN(22.5)*constantes!$B$8)+(F1987*constantes!$B$9)</f>
        <v>23.603180914455063</v>
      </c>
      <c r="AG1987">
        <f t="shared" si="445"/>
        <v>8.4142660265313918E-2</v>
      </c>
      <c r="AH1987">
        <f>(O1987*constantes!$D$4)+(LN(125)*constantes!$D$5)+(LN(22.5)*constantes!$D$8)+(F1987*constantes!$D$9)</f>
        <v>25.818285136009184</v>
      </c>
      <c r="AI1987">
        <f t="shared" si="446"/>
        <v>4.2663786438573714E-2</v>
      </c>
    </row>
    <row r="1988" spans="1:35" x14ac:dyDescent="0.25">
      <c r="A1988" s="11">
        <v>1987</v>
      </c>
      <c r="B1988">
        <v>0</v>
      </c>
      <c r="C1988">
        <v>51</v>
      </c>
      <c r="D1988">
        <v>0</v>
      </c>
      <c r="E1988">
        <v>0</v>
      </c>
      <c r="F1988">
        <v>0</v>
      </c>
      <c r="G1988">
        <v>111.5</v>
      </c>
      <c r="H1988">
        <v>24.08</v>
      </c>
      <c r="I1988">
        <f>IF(AND(B1988=1,E1988=0),V1988,IF(AND(B1988=1,E1988=1),W1988,IF(AND(B1988=0,E1988=0),X1988,IF(AND(B1988=0,E1988=1),Y1988,ERROR))))</f>
        <v>3.3951951645312395E-2</v>
      </c>
      <c r="K1988">
        <f t="shared" si="434"/>
        <v>4.4971857043080821E-2</v>
      </c>
      <c r="L1988">
        <f t="shared" si="435"/>
        <v>3.1250958582138333E-2</v>
      </c>
      <c r="M1988" s="22" t="str">
        <f t="shared" si="447"/>
        <v>NORMAL</v>
      </c>
      <c r="O1988">
        <f t="shared" si="436"/>
        <v>3.9318256327243257</v>
      </c>
      <c r="P1988">
        <f t="shared" si="437"/>
        <v>4.7140245909001735</v>
      </c>
      <c r="Q1988">
        <f t="shared" si="438"/>
        <v>3.1813816204406202</v>
      </c>
      <c r="R1988">
        <f>(O1988*constantes!$B$4)+(P1988*constantes!$B$5)+(D1988*constantes!$B$6)+(Q1988*constantes!$B$8)+(F1988*constantes!$B$9)</f>
        <v>23.506612566969324</v>
      </c>
      <c r="S1988" s="4">
        <f>(O1988*constantes!$B$4)+(P1988*constantes!$C$5)+(D1988*constantes!$B$6)+(Q1988*constantes!$B$8)+(F1988*constantes!$B$9)</f>
        <v>23.844325288661413</v>
      </c>
      <c r="T1988">
        <f>(O1988*constantes!$D$4)+(P1988*constantes!$D$5)+(D1988*constantes!$D$6)+(Q1988*constantes!$D$8)+(F1988*constantes!$D$9)</f>
        <v>25.585381039876452</v>
      </c>
      <c r="U1988">
        <f>(O1988*constantes!$D$4)+(P1988*constantes!$E$5)+(D1988*constantes!$D$6)+(Q1988*constantes!$D$8)+(F1988*constantes!$D$9)</f>
        <v>25.914231395337652</v>
      </c>
      <c r="V1988" s="5">
        <f t="shared" si="439"/>
        <v>7.6702497244284684E-2</v>
      </c>
      <c r="W1988" s="5">
        <f t="shared" si="440"/>
        <v>0.10583411238630824</v>
      </c>
      <c r="X1988" s="6">
        <f t="shared" si="441"/>
        <v>3.3951951645312395E-2</v>
      </c>
      <c r="Y1988" s="6">
        <f t="shared" si="442"/>
        <v>4.6857833218849287E-2</v>
      </c>
      <c r="AA1988">
        <f>(O1988*constantes!$B$4)+(LN(110)*constantes!$B$5)+(LN(22)*constantes!$B$8)+(F1988*constantes!$B$9)</f>
        <v>23.409868764368586</v>
      </c>
      <c r="AB1988">
        <f t="shared" si="443"/>
        <v>6.9883054652788434E-2</v>
      </c>
      <c r="AC1988">
        <f>(O1988*constantes!$D$4)+(LN(110)*constantes!$D$5)+(LN(22)*constantes!$D$8)+(F1988*constantes!$D$9)</f>
        <v>25.50109645445777</v>
      </c>
      <c r="AD1988" s="7">
        <f t="shared" si="444"/>
        <v>3.1250958582138333E-2</v>
      </c>
      <c r="AF1988">
        <f>(O1988*constantes!$B$4)+(LN(125)*constantes!$B$5)+(LN(22.5)*constantes!$B$8)+(F1988*constantes!$B$9)</f>
        <v>23.664825701122982</v>
      </c>
      <c r="AG1988">
        <f t="shared" si="445"/>
        <v>8.9246869441510945E-2</v>
      </c>
      <c r="AH1988">
        <f>(O1988*constantes!$D$4)+(LN(125)*constantes!$D$5)+(LN(22.5)*constantes!$D$8)+(F1988*constantes!$D$9)</f>
        <v>25.872169471066002</v>
      </c>
      <c r="AI1988">
        <f t="shared" si="446"/>
        <v>4.4971857043080821E-2</v>
      </c>
    </row>
    <row r="1989" spans="1:35" x14ac:dyDescent="0.25">
      <c r="A1989" s="11">
        <v>1988</v>
      </c>
      <c r="B1989">
        <v>0</v>
      </c>
      <c r="C1989">
        <v>58</v>
      </c>
      <c r="D1989">
        <v>0</v>
      </c>
      <c r="E1989">
        <v>0</v>
      </c>
      <c r="F1989">
        <v>1</v>
      </c>
      <c r="G1989">
        <v>85.5</v>
      </c>
      <c r="H1989">
        <v>20.76</v>
      </c>
      <c r="I1989">
        <f>IF(AND(B1989=1,E1989=0),V1989,IF(AND(B1989=1,E1989=1),W1989,IF(AND(B1989=0,E1989=0),X1989,IF(AND(B1989=0,E1989=1),Y1989,ERROR))))</f>
        <v>4.5775151447520313E-2</v>
      </c>
      <c r="K1989">
        <f t="shared" si="434"/>
        <v>0.13246941694213599</v>
      </c>
      <c r="L1989">
        <f t="shared" si="435"/>
        <v>9.3397514581452845E-2</v>
      </c>
      <c r="M1989" s="22" t="str">
        <f t="shared" si="447"/>
        <v>OPTIMAL</v>
      </c>
      <c r="O1989">
        <f t="shared" si="436"/>
        <v>4.0604430105464191</v>
      </c>
      <c r="P1989">
        <f t="shared" si="437"/>
        <v>4.4485163759427149</v>
      </c>
      <c r="Q1989">
        <f t="shared" si="438"/>
        <v>3.0330280582976878</v>
      </c>
      <c r="R1989">
        <f>(O1989*constantes!$B$4)+(P1989*constantes!$B$5)+(D1989*constantes!$B$6)+(Q1989*constantes!$B$8)+(F1989*constantes!$B$9)</f>
        <v>23.828444086571054</v>
      </c>
      <c r="S1989" s="4">
        <f>(O1989*constantes!$B$4)+(P1989*constantes!$C$5)+(D1989*constantes!$B$6)+(Q1989*constantes!$B$8)+(F1989*constantes!$B$9)</f>
        <v>24.147135799743587</v>
      </c>
      <c r="T1989">
        <f>(O1989*constantes!$D$4)+(P1989*constantes!$D$5)+(D1989*constantes!$D$6)+(Q1989*constantes!$D$8)+(F1989*constantes!$D$9)</f>
        <v>25.890291456565258</v>
      </c>
      <c r="U1989">
        <f>(O1989*constantes!$D$4)+(P1989*constantes!$E$5)+(D1989*constantes!$D$6)+(Q1989*constantes!$D$8)+(F1989*constantes!$D$9)</f>
        <v>26.200619958951023</v>
      </c>
      <c r="V1989" s="5">
        <f t="shared" si="439"/>
        <v>0.10425675370784082</v>
      </c>
      <c r="W1989" s="5">
        <f t="shared" si="440"/>
        <v>0.14051812590799151</v>
      </c>
      <c r="X1989" s="6">
        <f t="shared" si="441"/>
        <v>4.5775151447520313E-2</v>
      </c>
      <c r="Y1989" s="6">
        <f t="shared" si="442"/>
        <v>6.1906412818434786E-2</v>
      </c>
      <c r="AA1989">
        <f>(O1989*constantes!$B$4)+(LN(110)*constantes!$B$5)+(LN(22)*constantes!$B$8)+(F1989*constantes!$B$9)</f>
        <v>24.341849516833651</v>
      </c>
      <c r="AB1989">
        <f t="shared" si="443"/>
        <v>0.1680446034633446</v>
      </c>
      <c r="AC1989">
        <f>(O1989*constantes!$D$4)+(LN(110)*constantes!$D$5)+(LN(22)*constantes!$D$8)+(F1989*constantes!$D$9)</f>
        <v>26.62870334272813</v>
      </c>
      <c r="AD1989" s="7">
        <f t="shared" si="444"/>
        <v>9.3397514581452845E-2</v>
      </c>
      <c r="AF1989">
        <f>(O1989*constantes!$B$4)+(LN(125)*constantes!$B$5)+(LN(22.5)*constantes!$B$8)+(F1989*constantes!$B$9)</f>
        <v>24.596806453588044</v>
      </c>
      <c r="AG1989">
        <f t="shared" si="445"/>
        <v>0.21132765533092579</v>
      </c>
      <c r="AH1989">
        <f>(O1989*constantes!$D$4)+(LN(125)*constantes!$D$5)+(LN(22.5)*constantes!$D$8)+(F1989*constantes!$D$9)</f>
        <v>26.999776359336362</v>
      </c>
      <c r="AI1989">
        <f t="shared" si="446"/>
        <v>0.13246941694213599</v>
      </c>
    </row>
    <row r="1990" spans="1:35" x14ac:dyDescent="0.25">
      <c r="A1990" s="11">
        <v>1989</v>
      </c>
      <c r="B1990">
        <v>0</v>
      </c>
      <c r="C1990">
        <v>51</v>
      </c>
      <c r="D1990">
        <v>1</v>
      </c>
      <c r="E1990">
        <v>1</v>
      </c>
      <c r="F1990">
        <v>0</v>
      </c>
      <c r="G1990">
        <v>180</v>
      </c>
      <c r="H1990">
        <v>25.33</v>
      </c>
      <c r="I1990">
        <f>IF(AND(B1990=1,E1990=0),V1990,IF(AND(B1990=1,E1990=1),W1990,IF(AND(B1990=0,E1990=0),X1990,IF(AND(B1990=0,E1990=1),Y1990,ERROR))))</f>
        <v>0.30486122437829444</v>
      </c>
      <c r="K1990">
        <f t="shared" si="434"/>
        <v>4.4971857043080821E-2</v>
      </c>
      <c r="L1990">
        <f t="shared" si="435"/>
        <v>3.1250958582138333E-2</v>
      </c>
      <c r="M1990" s="22" t="str">
        <f t="shared" si="447"/>
        <v>'&gt;30%</v>
      </c>
      <c r="O1990">
        <f t="shared" si="436"/>
        <v>3.9318256327243257</v>
      </c>
      <c r="P1990">
        <f t="shared" si="437"/>
        <v>5.1929568508902104</v>
      </c>
      <c r="Q1990">
        <f t="shared" si="438"/>
        <v>3.231989464013584</v>
      </c>
      <c r="R1990">
        <f>(O1990*constantes!$B$4)+(P1990*constantes!$B$5)+(D1990*constantes!$B$6)+(Q1990*constantes!$B$8)+(F1990*constantes!$B$9)</f>
        <v>25.144720603980979</v>
      </c>
      <c r="S1990" s="4">
        <f>(O1990*constantes!$B$4)+(P1990*constantes!$C$5)+(D1990*constantes!$B$6)+(Q1990*constantes!$B$8)+(F1990*constantes!$B$9)</f>
        <v>25.516744032778753</v>
      </c>
      <c r="T1990">
        <f>(O1990*constantes!$D$4)+(P1990*constantes!$D$5)+(D1990*constantes!$D$6)+(Q1990*constantes!$D$8)+(F1990*constantes!$D$9)</f>
        <v>27.577127643351709</v>
      </c>
      <c r="U1990">
        <f>(O1990*constantes!$D$4)+(P1990*constantes!$E$5)+(D1990*constantes!$D$6)+(Q1990*constantes!$D$8)+(F1990*constantes!$D$9)</f>
        <v>27.939388313269809</v>
      </c>
      <c r="V1990" s="5">
        <f t="shared" si="439"/>
        <v>0.3367639810854145</v>
      </c>
      <c r="W1990" s="5">
        <f t="shared" si="440"/>
        <v>0.44881193038703737</v>
      </c>
      <c r="X1990" s="6">
        <f t="shared" si="441"/>
        <v>0.22363519276068378</v>
      </c>
      <c r="Y1990" s="6">
        <f t="shared" si="442"/>
        <v>0.30486122437829444</v>
      </c>
      <c r="AA1990">
        <f>(O1990*constantes!$B$4)+(LN(110)*constantes!$B$5)+(LN(22)*constantes!$B$8)+(F1990*constantes!$B$9)</f>
        <v>23.409868764368586</v>
      </c>
      <c r="AB1990">
        <f t="shared" si="443"/>
        <v>6.9883054652788434E-2</v>
      </c>
      <c r="AC1990">
        <f>(O1990*constantes!$D$4)+(LN(110)*constantes!$D$5)+(LN(22)*constantes!$D$8)+(F1990*constantes!$D$9)</f>
        <v>25.50109645445777</v>
      </c>
      <c r="AD1990" s="7">
        <f t="shared" si="444"/>
        <v>3.1250958582138333E-2</v>
      </c>
      <c r="AF1990">
        <f>(O1990*constantes!$B$4)+(LN(125)*constantes!$B$5)+(LN(22.5)*constantes!$B$8)+(F1990*constantes!$B$9)</f>
        <v>23.664825701122982</v>
      </c>
      <c r="AG1990">
        <f t="shared" si="445"/>
        <v>8.9246869441510945E-2</v>
      </c>
      <c r="AH1990">
        <f>(O1990*constantes!$D$4)+(LN(125)*constantes!$D$5)+(LN(22.5)*constantes!$D$8)+(F1990*constantes!$D$9)</f>
        <v>25.872169471066002</v>
      </c>
      <c r="AI1990">
        <f t="shared" si="446"/>
        <v>4.4971857043080821E-2</v>
      </c>
    </row>
    <row r="1991" spans="1:35" x14ac:dyDescent="0.25">
      <c r="A1991" s="11">
        <v>1990</v>
      </c>
      <c r="B1991">
        <v>0</v>
      </c>
      <c r="C1991">
        <v>40</v>
      </c>
      <c r="D1991">
        <v>0</v>
      </c>
      <c r="E1991">
        <v>0</v>
      </c>
      <c r="F1991">
        <v>0</v>
      </c>
      <c r="G1991">
        <v>132</v>
      </c>
      <c r="H1991">
        <v>24.26</v>
      </c>
      <c r="I1991">
        <f>IF(AND(B1991=1,E1991=0),V1991,IF(AND(B1991=1,E1991=1),W1991,IF(AND(B1991=0,E1991=0),X1991,IF(AND(B1991=0,E1991=1),Y1991,ERROR))))</f>
        <v>2.8369131692177474E-2</v>
      </c>
      <c r="K1991">
        <f t="shared" si="434"/>
        <v>2.3477142937900042E-2</v>
      </c>
      <c r="L1991">
        <f t="shared" si="435"/>
        <v>1.6258639030403699E-2</v>
      </c>
      <c r="M1991" s="22" t="str">
        <f t="shared" si="447"/>
        <v>Elevated Risk</v>
      </c>
      <c r="O1991">
        <f t="shared" si="436"/>
        <v>3.6888794541139363</v>
      </c>
      <c r="P1991">
        <f t="shared" si="437"/>
        <v>4.8828019225863706</v>
      </c>
      <c r="Q1991">
        <f t="shared" si="438"/>
        <v>3.1888289035159043</v>
      </c>
      <c r="R1991">
        <f>(O1991*constantes!$B$4)+(P1991*constantes!$B$5)+(D1991*constantes!$B$6)+(Q1991*constantes!$B$8)+(F1991*constantes!$B$9)</f>
        <v>23.069330265870349</v>
      </c>
      <c r="S1991" s="4">
        <f>(O1991*constantes!$B$4)+(P1991*constantes!$C$5)+(D1991*constantes!$B$6)+(Q1991*constantes!$B$8)+(F1991*constantes!$B$9)</f>
        <v>23.419134195604435</v>
      </c>
      <c r="T1991">
        <f>(O1991*constantes!$D$4)+(P1991*constantes!$D$5)+(D1991*constantes!$D$6)+(Q1991*constantes!$D$8)+(F1991*constantes!$D$9)</f>
        <v>25.402870349190742</v>
      </c>
      <c r="U1991">
        <f>(O1991*constantes!$D$4)+(P1991*constantes!$E$5)+(D1991*constantes!$D$6)+(Q1991*constantes!$D$8)+(F1991*constantes!$D$9)</f>
        <v>25.743494611310368</v>
      </c>
      <c r="V1991" s="5">
        <f t="shared" si="439"/>
        <v>5.0230929733072083E-2</v>
      </c>
      <c r="W1991" s="5">
        <f t="shared" si="440"/>
        <v>7.0510070359287025E-2</v>
      </c>
      <c r="X1991" s="6">
        <f t="shared" si="441"/>
        <v>2.8369131692177474E-2</v>
      </c>
      <c r="Y1991" s="6">
        <f t="shared" si="442"/>
        <v>3.9651148605014286E-2</v>
      </c>
      <c r="AA1991">
        <f>(O1991*constantes!$B$4)+(LN(110)*constantes!$B$5)+(LN(22)*constantes!$B$8)+(F1991*constantes!$B$9)</f>
        <v>22.653587028201589</v>
      </c>
      <c r="AB1991">
        <f t="shared" si="443"/>
        <v>3.3434567241904078E-2</v>
      </c>
      <c r="AC1991">
        <f>(O1991*constantes!$D$4)+(LN(110)*constantes!$D$5)+(LN(22)*constantes!$D$8)+(F1991*constantes!$D$9)</f>
        <v>24.840022896226397</v>
      </c>
      <c r="AD1991" s="7">
        <f t="shared" si="444"/>
        <v>1.6258639030403699E-2</v>
      </c>
      <c r="AF1991">
        <f>(O1991*constantes!$B$4)+(LN(125)*constantes!$B$5)+(LN(22.5)*constantes!$B$8)+(F1991*constantes!$B$9)</f>
        <v>22.908543964955982</v>
      </c>
      <c r="AG1991">
        <f t="shared" si="445"/>
        <v>4.2933030992125865E-2</v>
      </c>
      <c r="AH1991">
        <f>(O1991*constantes!$D$4)+(LN(125)*constantes!$D$5)+(LN(22.5)*constantes!$D$8)+(F1991*constantes!$D$9)</f>
        <v>25.211095912834629</v>
      </c>
      <c r="AI1991">
        <f t="shared" si="446"/>
        <v>2.3477142937900042E-2</v>
      </c>
    </row>
    <row r="1992" spans="1:35" x14ac:dyDescent="0.25">
      <c r="A1992" s="11">
        <v>1991</v>
      </c>
      <c r="B1992">
        <v>0</v>
      </c>
      <c r="C1992">
        <v>46</v>
      </c>
      <c r="D1992">
        <v>1</v>
      </c>
      <c r="E1992">
        <v>0</v>
      </c>
      <c r="F1992">
        <v>0</v>
      </c>
      <c r="G1992">
        <v>110</v>
      </c>
      <c r="H1992">
        <v>19.739999999999998</v>
      </c>
      <c r="I1992">
        <f>IF(AND(B1992=1,E1992=0),V1992,IF(AND(B1992=1,E1992=1),W1992,IF(AND(B1992=0,E1992=0),X1992,IF(AND(B1992=0,E1992=1),Y1992,ERROR))))</f>
        <v>4.1239281201434719E-2</v>
      </c>
      <c r="K1992">
        <f t="shared" si="434"/>
        <v>3.4153313573738631E-2</v>
      </c>
      <c r="L1992">
        <f t="shared" si="435"/>
        <v>2.3692217580876362E-2</v>
      </c>
      <c r="M1992" s="22" t="str">
        <f t="shared" si="447"/>
        <v>Elevated Risk</v>
      </c>
      <c r="O1992">
        <f t="shared" si="436"/>
        <v>3.8286413964890951</v>
      </c>
      <c r="P1992">
        <f t="shared" si="437"/>
        <v>4.7004803657924166</v>
      </c>
      <c r="Q1992">
        <f t="shared" si="438"/>
        <v>2.9826470340053355</v>
      </c>
      <c r="R1992">
        <f>(O1992*constantes!$B$4)+(P1992*constantes!$B$5)+(D1992*constantes!$B$6)+(Q1992*constantes!$B$8)+(F1992*constantes!$B$9)</f>
        <v>23.712257727737303</v>
      </c>
      <c r="S1992" s="4">
        <f>(O1992*constantes!$B$4)+(P1992*constantes!$C$5)+(D1992*constantes!$B$6)+(Q1992*constantes!$B$8)+(F1992*constantes!$B$9)</f>
        <v>24.04900014114267</v>
      </c>
      <c r="T1992">
        <f>(O1992*constantes!$D$4)+(P1992*constantes!$D$5)+(D1992*constantes!$D$6)+(Q1992*constantes!$D$8)+(F1992*constantes!$D$9)</f>
        <v>25.783587766620958</v>
      </c>
      <c r="U1992">
        <f>(O1992*constantes!$D$4)+(P1992*constantes!$E$5)+(D1992*constantes!$D$6)+(Q1992*constantes!$D$8)+(F1992*constantes!$D$9)</f>
        <v>26.111493276938635</v>
      </c>
      <c r="V1992" s="5">
        <f t="shared" si="439"/>
        <v>9.3373177449717293E-2</v>
      </c>
      <c r="W1992" s="5">
        <f t="shared" si="440"/>
        <v>0.12826620229017205</v>
      </c>
      <c r="X1992" s="6">
        <f t="shared" si="441"/>
        <v>4.1239281201434719E-2</v>
      </c>
      <c r="Y1992" s="6">
        <f t="shared" si="442"/>
        <v>5.678055552679051E-2</v>
      </c>
      <c r="AA1992">
        <f>(O1992*constantes!$B$4)+(LN(110)*constantes!$B$5)+(LN(22)*constantes!$B$8)+(F1992*constantes!$B$9)</f>
        <v>23.088660364337766</v>
      </c>
      <c r="AB1992">
        <f t="shared" si="443"/>
        <v>5.1185816914687488E-2</v>
      </c>
      <c r="AC1992">
        <f>(O1992*constantes!$D$4)+(LN(110)*constantes!$D$5)+(LN(22)*constantes!$D$8)+(F1992*constantes!$D$9)</f>
        <v>25.220324924765169</v>
      </c>
      <c r="AD1992" s="7">
        <f t="shared" si="444"/>
        <v>2.3692217580876362E-2</v>
      </c>
      <c r="AF1992">
        <f>(O1992*constantes!$B$4)+(LN(125)*constantes!$B$5)+(LN(22.5)*constantes!$B$8)+(F1992*constantes!$B$9)</f>
        <v>23.343617301092156</v>
      </c>
      <c r="AG1992">
        <f t="shared" si="445"/>
        <v>6.5553501255932511E-2</v>
      </c>
      <c r="AH1992">
        <f>(O1992*constantes!$D$4)+(LN(125)*constantes!$D$5)+(LN(22.5)*constantes!$D$8)+(F1992*constantes!$D$9)</f>
        <v>25.591397941373401</v>
      </c>
      <c r="AI1992">
        <f t="shared" si="446"/>
        <v>3.4153313573738631E-2</v>
      </c>
    </row>
    <row r="1993" spans="1:35" x14ac:dyDescent="0.25">
      <c r="A1993" s="11">
        <v>1992</v>
      </c>
      <c r="B1993">
        <v>1</v>
      </c>
      <c r="C1993">
        <v>44</v>
      </c>
      <c r="D1993">
        <v>1</v>
      </c>
      <c r="E1993">
        <v>0</v>
      </c>
      <c r="F1993">
        <v>0</v>
      </c>
      <c r="G1993">
        <v>134</v>
      </c>
      <c r="H1993">
        <v>22.25</v>
      </c>
      <c r="I1993">
        <f>IF(AND(B1993=1,E1993=0),V1993,IF(AND(B1993=1,E1993=1),W1993,IF(AND(B1993=0,E1993=0),X1993,IF(AND(B1993=0,E1993=1),Y1993,ERROR))))</f>
        <v>0.1265878869371494</v>
      </c>
      <c r="K1993">
        <f t="shared" si="434"/>
        <v>5.7330036913051163E-2</v>
      </c>
      <c r="L1993">
        <f t="shared" si="435"/>
        <v>4.4721443860098575E-2</v>
      </c>
      <c r="M1993" s="22" t="str">
        <f t="shared" si="447"/>
        <v>Elevated Risk</v>
      </c>
      <c r="O1993">
        <f t="shared" si="436"/>
        <v>3.784189633918261</v>
      </c>
      <c r="P1993">
        <f t="shared" si="437"/>
        <v>4.8978397999509111</v>
      </c>
      <c r="Q1993">
        <f t="shared" si="438"/>
        <v>3.1023420086122493</v>
      </c>
      <c r="R1993">
        <f>(O1993*constantes!$B$4)+(P1993*constantes!$B$5)+(D1993*constantes!$B$6)+(Q1993*constantes!$B$8)+(F1993*constantes!$B$9)</f>
        <v>24.034889293062662</v>
      </c>
      <c r="S1993" s="4">
        <f>(O1993*constantes!$B$4)+(P1993*constantes!$C$5)+(D1993*constantes!$B$6)+(Q1993*constantes!$B$8)+(F1993*constantes!$B$9)</f>
        <v>24.385770536331144</v>
      </c>
      <c r="T1993">
        <f>(O1993*constantes!$D$4)+(P1993*constantes!$D$5)+(D1993*constantes!$D$6)+(Q1993*constantes!$D$8)+(F1993*constantes!$D$9)</f>
        <v>26.278979790748895</v>
      </c>
      <c r="U1993">
        <f>(O1993*constantes!$D$4)+(P1993*constantes!$E$5)+(D1993*constantes!$D$6)+(Q1993*constantes!$D$8)+(F1993*constantes!$D$9)</f>
        <v>26.620653095193472</v>
      </c>
      <c r="V1993" s="5">
        <f t="shared" si="439"/>
        <v>0.1265878869371494</v>
      </c>
      <c r="W1993" s="5">
        <f t="shared" si="440"/>
        <v>0.17488867297473121</v>
      </c>
      <c r="X1993" s="6">
        <f t="shared" si="441"/>
        <v>6.678028803793401E-2</v>
      </c>
      <c r="Y1993" s="6">
        <f t="shared" si="442"/>
        <v>9.2684492700281007E-2</v>
      </c>
      <c r="AA1993">
        <f>(O1993*constantes!$B$4)+(LN(110)*constantes!$B$5)+(LN(22)*constantes!$B$8)+(F1993*constantes!$B$9)</f>
        <v>22.95028380552526</v>
      </c>
      <c r="AB1993">
        <f t="shared" si="443"/>
        <v>4.4721443860098575E-2</v>
      </c>
      <c r="AC1993">
        <f>(O1993*constantes!$D$4)+(LN(110)*constantes!$D$5)+(LN(22)*constantes!$D$8)+(F1993*constantes!$D$9)</f>
        <v>25.099368567186549</v>
      </c>
      <c r="AD1993" s="7">
        <f t="shared" si="444"/>
        <v>2.102161003401426E-2</v>
      </c>
      <c r="AF1993">
        <f>(O1993*constantes!$B$4)+(LN(125)*constantes!$B$5)+(LN(22.5)*constantes!$B$8)+(F1993*constantes!$B$9)</f>
        <v>23.205240742279653</v>
      </c>
      <c r="AG1993">
        <f t="shared" si="445"/>
        <v>5.7330036913051163E-2</v>
      </c>
      <c r="AH1993">
        <f>(O1993*constantes!$D$4)+(LN(125)*constantes!$D$5)+(LN(22.5)*constantes!$D$8)+(F1993*constantes!$D$9)</f>
        <v>25.470441583794781</v>
      </c>
      <c r="AI1993">
        <f t="shared" si="446"/>
        <v>3.0321952038303235E-2</v>
      </c>
    </row>
    <row r="1994" spans="1:35" x14ac:dyDescent="0.25">
      <c r="A1994" s="11">
        <v>1993</v>
      </c>
      <c r="B1994">
        <v>0</v>
      </c>
      <c r="C1994">
        <v>59</v>
      </c>
      <c r="D1994">
        <v>1</v>
      </c>
      <c r="E1994">
        <v>0</v>
      </c>
      <c r="F1994">
        <v>0</v>
      </c>
      <c r="G1994">
        <v>110</v>
      </c>
      <c r="H1994">
        <v>28.1</v>
      </c>
      <c r="I1994">
        <f>IF(AND(B1994=1,E1994=0),V1994,IF(AND(B1994=1,E1994=1),W1994,IF(AND(B1994=0,E1994=0),X1994,IF(AND(B1994=0,E1994=1),Y1994,ERROR))))</f>
        <v>9.4531320928813112E-2</v>
      </c>
      <c r="K1994">
        <f t="shared" si="434"/>
        <v>6.6117954736533924E-2</v>
      </c>
      <c r="L1994">
        <f t="shared" si="435"/>
        <v>4.6102547085629553E-2</v>
      </c>
      <c r="M1994" s="22" t="str">
        <f t="shared" si="447"/>
        <v>Elevated Risk</v>
      </c>
      <c r="O1994">
        <f t="shared" si="436"/>
        <v>4.0775374439057197</v>
      </c>
      <c r="P1994">
        <f t="shared" si="437"/>
        <v>4.7004803657924166</v>
      </c>
      <c r="Q1994">
        <f t="shared" si="438"/>
        <v>3.3357695763396999</v>
      </c>
      <c r="R1994">
        <f>(O1994*constantes!$B$4)+(P1994*constantes!$B$5)+(D1994*constantes!$B$6)+(Q1994*constantes!$B$8)+(F1994*constantes!$B$9)</f>
        <v>24.76700612538977</v>
      </c>
      <c r="S1994" s="4">
        <f>(O1994*constantes!$B$4)+(P1994*constantes!$C$5)+(D1994*constantes!$B$6)+(Q1994*constantes!$B$8)+(F1994*constantes!$B$9)</f>
        <v>25.103748538795138</v>
      </c>
      <c r="T1994">
        <f>(O1994*constantes!$D$4)+(P1994*constantes!$D$5)+(D1994*constantes!$D$6)+(Q1994*constantes!$D$8)+(F1994*constantes!$D$9)</f>
        <v>26.641385234133359</v>
      </c>
      <c r="U1994">
        <f>(O1994*constantes!$D$4)+(P1994*constantes!$E$5)+(D1994*constantes!$D$6)+(Q1994*constantes!$D$8)+(F1994*constantes!$D$9)</f>
        <v>26.969290744451037</v>
      </c>
      <c r="V1994" s="5">
        <f t="shared" si="439"/>
        <v>0.24531338026050764</v>
      </c>
      <c r="W1994" s="5">
        <f t="shared" si="440"/>
        <v>0.32574050711707792</v>
      </c>
      <c r="X1994" s="6">
        <f t="shared" si="441"/>
        <v>9.4531320928813112E-2</v>
      </c>
      <c r="Y1994" s="6">
        <f t="shared" si="442"/>
        <v>0.12875995069783863</v>
      </c>
      <c r="AA1994">
        <f>(O1994*constantes!$B$4)+(LN(110)*constantes!$B$5)+(LN(22)*constantes!$B$8)+(F1994*constantes!$B$9)</f>
        <v>23.863463804103819</v>
      </c>
      <c r="AB1994">
        <f t="shared" si="443"/>
        <v>0.10776479003769468</v>
      </c>
      <c r="AC1994">
        <f>(O1994*constantes!$D$4)+(LN(110)*constantes!$D$5)+(LN(22)*constantes!$D$8)+(F1994*constantes!$D$9)</f>
        <v>25.897588492509126</v>
      </c>
      <c r="AD1994" s="7">
        <f t="shared" si="444"/>
        <v>4.6102547085629553E-2</v>
      </c>
      <c r="AF1994">
        <f>(O1994*constantes!$B$4)+(LN(125)*constantes!$B$5)+(LN(22.5)*constantes!$B$8)+(F1994*constantes!$B$9)</f>
        <v>24.118420740858213</v>
      </c>
      <c r="AG1994">
        <f t="shared" si="445"/>
        <v>0.13682617258299834</v>
      </c>
      <c r="AH1994">
        <f>(O1994*constantes!$D$4)+(LN(125)*constantes!$D$5)+(LN(22.5)*constantes!$D$8)+(F1994*constantes!$D$9)</f>
        <v>26.268661509117358</v>
      </c>
      <c r="AI1994">
        <f t="shared" si="446"/>
        <v>6.6117954736533924E-2</v>
      </c>
    </row>
    <row r="1995" spans="1:35" x14ac:dyDescent="0.25">
      <c r="A1995" s="11">
        <v>1994</v>
      </c>
      <c r="B1995">
        <v>1</v>
      </c>
      <c r="C1995">
        <v>51</v>
      </c>
      <c r="D1995">
        <v>1</v>
      </c>
      <c r="E1995">
        <v>0</v>
      </c>
      <c r="F1995">
        <v>0</v>
      </c>
      <c r="G1995">
        <v>112.5</v>
      </c>
      <c r="H1995">
        <v>26.37</v>
      </c>
      <c r="I1995">
        <f>IF(AND(B1995=1,E1995=0),V1995,IF(AND(B1995=1,E1995=1),W1995,IF(AND(B1995=0,E1995=0),X1995,IF(AND(B1995=0,E1995=1),Y1995,ERROR))))</f>
        <v>0.16244781528728147</v>
      </c>
      <c r="K1995">
        <f t="shared" si="434"/>
        <v>8.9246869441510945E-2</v>
      </c>
      <c r="L1995">
        <f t="shared" si="435"/>
        <v>6.9883054652788434E-2</v>
      </c>
      <c r="M1995" s="22" t="str">
        <f t="shared" si="447"/>
        <v>Elevated Risk</v>
      </c>
      <c r="O1995">
        <f t="shared" si="436"/>
        <v>3.9318256327243257</v>
      </c>
      <c r="P1995">
        <f t="shared" si="437"/>
        <v>4.7229532216444747</v>
      </c>
      <c r="Q1995">
        <f t="shared" si="438"/>
        <v>3.2722270003651954</v>
      </c>
      <c r="R1995">
        <f>(O1995*constantes!$B$4)+(P1995*constantes!$B$5)+(D1995*constantes!$B$6)+(Q1995*constantes!$B$8)+(F1995*constantes!$B$9)</f>
        <v>24.304725383133267</v>
      </c>
      <c r="S1995" s="4">
        <f>(O1995*constantes!$B$4)+(P1995*constantes!$C$5)+(D1995*constantes!$B$6)+(Q1995*constantes!$B$8)+(F1995*constantes!$B$9)</f>
        <v>24.643077751931877</v>
      </c>
      <c r="T1995">
        <f>(O1995*constantes!$D$4)+(P1995*constantes!$D$5)+(D1995*constantes!$D$6)+(Q1995*constantes!$D$8)+(F1995*constantes!$D$9)</f>
        <v>26.275621175069848</v>
      </c>
      <c r="U1995">
        <f>(O1995*constantes!$D$4)+(P1995*constantes!$E$5)+(D1995*constantes!$D$6)+(Q1995*constantes!$D$8)+(F1995*constantes!$D$9)</f>
        <v>26.605094391811765</v>
      </c>
      <c r="V1995" s="5">
        <f t="shared" si="439"/>
        <v>0.16244781528728147</v>
      </c>
      <c r="W1995" s="5">
        <f t="shared" si="440"/>
        <v>0.22014513008738368</v>
      </c>
      <c r="X1995" s="6">
        <f t="shared" si="441"/>
        <v>6.6563998592400808E-2</v>
      </c>
      <c r="Y1995" s="6">
        <f t="shared" si="442"/>
        <v>9.1321038899404794E-2</v>
      </c>
      <c r="AA1995">
        <f>(O1995*constantes!$B$4)+(LN(110)*constantes!$B$5)+(LN(22)*constantes!$B$8)+(F1995*constantes!$B$9)</f>
        <v>23.409868764368586</v>
      </c>
      <c r="AB1995">
        <f t="shared" si="443"/>
        <v>6.9883054652788434E-2</v>
      </c>
      <c r="AC1995">
        <f>(O1995*constantes!$D$4)+(LN(110)*constantes!$D$5)+(LN(22)*constantes!$D$8)+(F1995*constantes!$D$9)</f>
        <v>25.50109645445777</v>
      </c>
      <c r="AD1995" s="7">
        <f t="shared" si="444"/>
        <v>3.1250958582138333E-2</v>
      </c>
      <c r="AF1995">
        <f>(O1995*constantes!$B$4)+(LN(125)*constantes!$B$5)+(LN(22.5)*constantes!$B$8)+(F1995*constantes!$B$9)</f>
        <v>23.664825701122982</v>
      </c>
      <c r="AG1995">
        <f t="shared" si="445"/>
        <v>8.9246869441510945E-2</v>
      </c>
      <c r="AH1995">
        <f>(O1995*constantes!$D$4)+(LN(125)*constantes!$D$5)+(LN(22.5)*constantes!$D$8)+(F1995*constantes!$D$9)</f>
        <v>25.872169471066002</v>
      </c>
      <c r="AI1995">
        <f t="shared" si="446"/>
        <v>4.4971857043080821E-2</v>
      </c>
    </row>
    <row r="1996" spans="1:35" x14ac:dyDescent="0.25">
      <c r="A1996" s="11">
        <v>1995</v>
      </c>
      <c r="B1996">
        <v>0</v>
      </c>
      <c r="C1996">
        <v>44</v>
      </c>
      <c r="D1996">
        <v>0</v>
      </c>
      <c r="E1996">
        <v>0</v>
      </c>
      <c r="F1996">
        <v>0</v>
      </c>
      <c r="G1996">
        <v>112</v>
      </c>
      <c r="H1996">
        <v>30.47</v>
      </c>
      <c r="I1996">
        <f>IF(AND(B1996=1,E1996=0),V1996,IF(AND(B1996=1,E1996=1),W1996,IF(AND(B1996=0,E1996=0),X1996,IF(AND(B1996=0,E1996=1),Y1996,ERROR))))</f>
        <v>2.6054299756790189E-2</v>
      </c>
      <c r="K1996">
        <f t="shared" si="434"/>
        <v>3.0321952038303235E-2</v>
      </c>
      <c r="L1996">
        <f t="shared" si="435"/>
        <v>2.102161003401426E-2</v>
      </c>
      <c r="M1996" s="22" t="str">
        <f t="shared" si="447"/>
        <v>NORMAL</v>
      </c>
      <c r="O1996">
        <f t="shared" si="436"/>
        <v>3.784189633918261</v>
      </c>
      <c r="P1996">
        <f t="shared" si="437"/>
        <v>4.7184988712950942</v>
      </c>
      <c r="Q1996">
        <f t="shared" si="438"/>
        <v>3.4167425929976178</v>
      </c>
      <c r="R1996">
        <f>(O1996*constantes!$B$4)+(P1996*constantes!$B$5)+(D1996*constantes!$B$6)+(Q1996*constantes!$B$8)+(F1996*constantes!$B$9)</f>
        <v>23.241914874415016</v>
      </c>
      <c r="S1996" s="4">
        <f>(O1996*constantes!$B$4)+(P1996*constantes!$C$5)+(D1996*constantes!$B$6)+(Q1996*constantes!$B$8)+(F1996*constantes!$B$9)</f>
        <v>23.579948133554598</v>
      </c>
      <c r="T1996">
        <f>(O1996*constantes!$D$4)+(P1996*constantes!$D$5)+(D1996*constantes!$D$6)+(Q1996*constantes!$D$8)+(F1996*constantes!$D$9)</f>
        <v>25.316567197890677</v>
      </c>
      <c r="U1996">
        <f>(O1996*constantes!$D$4)+(P1996*constantes!$E$5)+(D1996*constantes!$D$6)+(Q1996*constantes!$D$8)+(F1996*constantes!$D$9)</f>
        <v>25.645729679152225</v>
      </c>
      <c r="V1996" s="5">
        <f t="shared" si="439"/>
        <v>5.9406709573664673E-2</v>
      </c>
      <c r="W1996" s="5">
        <f t="shared" si="440"/>
        <v>8.2292136015237105E-2</v>
      </c>
      <c r="X1996" s="6">
        <f t="shared" si="441"/>
        <v>2.6054299756790189E-2</v>
      </c>
      <c r="Y1996" s="6">
        <f t="shared" si="442"/>
        <v>3.6025498886661955E-2</v>
      </c>
      <c r="AA1996">
        <f>(O1996*constantes!$B$4)+(LN(110)*constantes!$B$5)+(LN(22)*constantes!$B$8)+(F1996*constantes!$B$9)</f>
        <v>22.95028380552526</v>
      </c>
      <c r="AB1996">
        <f t="shared" si="443"/>
        <v>4.4721443860098575E-2</v>
      </c>
      <c r="AC1996">
        <f>(O1996*constantes!$D$4)+(LN(110)*constantes!$D$5)+(LN(22)*constantes!$D$8)+(F1996*constantes!$D$9)</f>
        <v>25.099368567186549</v>
      </c>
      <c r="AD1996" s="7">
        <f t="shared" si="444"/>
        <v>2.102161003401426E-2</v>
      </c>
      <c r="AF1996">
        <f>(O1996*constantes!$B$4)+(LN(125)*constantes!$B$5)+(LN(22.5)*constantes!$B$8)+(F1996*constantes!$B$9)</f>
        <v>23.205240742279653</v>
      </c>
      <c r="AG1996">
        <f t="shared" si="445"/>
        <v>5.7330036913051163E-2</v>
      </c>
      <c r="AH1996">
        <f>(O1996*constantes!$D$4)+(LN(125)*constantes!$D$5)+(LN(22.5)*constantes!$D$8)+(F1996*constantes!$D$9)</f>
        <v>25.470441583794781</v>
      </c>
      <c r="AI1996">
        <f t="shared" si="446"/>
        <v>3.0321952038303235E-2</v>
      </c>
    </row>
    <row r="1997" spans="1:35" x14ac:dyDescent="0.25">
      <c r="A1997" s="11">
        <v>1996</v>
      </c>
      <c r="B1997">
        <v>1</v>
      </c>
      <c r="C1997">
        <v>36</v>
      </c>
      <c r="D1997">
        <v>1</v>
      </c>
      <c r="E1997">
        <v>0</v>
      </c>
      <c r="F1997">
        <v>0</v>
      </c>
      <c r="G1997">
        <v>102</v>
      </c>
      <c r="H1997">
        <v>25.68</v>
      </c>
      <c r="I1997">
        <f>IF(AND(B1997=1,E1997=0),V1997,IF(AND(B1997=1,E1997=1),W1997,IF(AND(B1997=0,E1997=0),X1997,IF(AND(B1997=0,E1997=1),Y1997,ERROR))))</f>
        <v>4.776371118336098E-2</v>
      </c>
      <c r="K1997">
        <f t="shared" si="434"/>
        <v>3.1117023555229495E-2</v>
      </c>
      <c r="L1997">
        <f t="shared" si="435"/>
        <v>2.4199659473180479E-2</v>
      </c>
      <c r="M1997" s="22" t="str">
        <f t="shared" si="447"/>
        <v>Elevated Risk</v>
      </c>
      <c r="O1997">
        <f t="shared" si="436"/>
        <v>3.5835189384561099</v>
      </c>
      <c r="P1997">
        <f t="shared" si="437"/>
        <v>4.6249728132842707</v>
      </c>
      <c r="Q1997">
        <f t="shared" si="438"/>
        <v>3.2457124788217606</v>
      </c>
      <c r="R1997">
        <f>(O1997*constantes!$B$4)+(P1997*constantes!$B$5)+(D1997*constantes!$B$6)+(Q1997*constantes!$B$8)+(F1997*constantes!$B$9)</f>
        <v>23.017679162959244</v>
      </c>
      <c r="S1997" s="4">
        <f>(O1997*constantes!$B$4)+(P1997*constantes!$C$5)+(D1997*constantes!$B$6)+(Q1997*constantes!$B$8)+(F1997*constantes!$B$9)</f>
        <v>23.349012215302931</v>
      </c>
      <c r="T1997">
        <f>(O1997*constantes!$D$4)+(P1997*constantes!$D$5)+(D1997*constantes!$D$6)+(Q1997*constantes!$D$8)+(F1997*constantes!$D$9)</f>
        <v>25.038688658877852</v>
      </c>
      <c r="U1997">
        <f>(O1997*constantes!$D$4)+(P1997*constantes!$E$5)+(D1997*constantes!$D$6)+(Q1997*constantes!$D$8)+(F1997*constantes!$D$9)</f>
        <v>25.36132676233256</v>
      </c>
      <c r="V1997" s="5">
        <f t="shared" si="439"/>
        <v>4.776371118336098E-2</v>
      </c>
      <c r="W1997" s="5">
        <f t="shared" si="440"/>
        <v>6.5896163970934341E-2</v>
      </c>
      <c r="X1997" s="6">
        <f t="shared" si="441"/>
        <v>1.9796285650983014E-2</v>
      </c>
      <c r="Y1997" s="6">
        <f t="shared" si="442"/>
        <v>2.7230586746974761E-2</v>
      </c>
      <c r="AA1997">
        <f>(O1997*constantes!$B$4)+(LN(110)*constantes!$B$5)+(LN(22)*constantes!$B$8)+(F1997*constantes!$B$9)</f>
        <v>22.325603957379403</v>
      </c>
      <c r="AB1997">
        <f t="shared" si="443"/>
        <v>2.4199659473180479E-2</v>
      </c>
      <c r="AC1997">
        <f>(O1997*constantes!$D$4)+(LN(110)*constantes!$D$5)+(LN(22)*constantes!$D$8)+(F1997*constantes!$D$9)</f>
        <v>24.553329557885352</v>
      </c>
      <c r="AD1997" s="7">
        <f t="shared" si="444"/>
        <v>1.2230943924327331E-2</v>
      </c>
      <c r="AF1997">
        <f>(O1997*constantes!$B$4)+(LN(125)*constantes!$B$5)+(LN(22.5)*constantes!$B$8)+(F1997*constantes!$B$9)</f>
        <v>22.580560894133793</v>
      </c>
      <c r="AG1997">
        <f t="shared" si="445"/>
        <v>3.1117023555229495E-2</v>
      </c>
      <c r="AH1997">
        <f>(O1997*constantes!$D$4)+(LN(125)*constantes!$D$5)+(LN(22.5)*constantes!$D$8)+(F1997*constantes!$D$9)</f>
        <v>24.924402574493584</v>
      </c>
      <c r="AI1997">
        <f t="shared" si="446"/>
        <v>1.7677356619603457E-2</v>
      </c>
    </row>
    <row r="1998" spans="1:35" x14ac:dyDescent="0.25">
      <c r="A1998" s="11">
        <v>1997</v>
      </c>
      <c r="B1998">
        <v>1</v>
      </c>
      <c r="C1998">
        <v>36</v>
      </c>
      <c r="D1998">
        <v>1</v>
      </c>
      <c r="E1998">
        <v>0</v>
      </c>
      <c r="F1998">
        <v>0</v>
      </c>
      <c r="G1998">
        <v>114</v>
      </c>
      <c r="H1998">
        <v>25.82</v>
      </c>
      <c r="I1998">
        <f>IF(AND(B1998=1,E1998=0),V1998,IF(AND(B1998=1,E1998=1),W1998,IF(AND(B1998=0,E1998=0),X1998,IF(AND(B1998=0,E1998=1),Y1998,ERROR))))</f>
        <v>5.8628643467599884E-2</v>
      </c>
      <c r="K1998">
        <f t="shared" si="434"/>
        <v>3.1117023555229495E-2</v>
      </c>
      <c r="L1998">
        <f t="shared" si="435"/>
        <v>2.4199659473180479E-2</v>
      </c>
      <c r="M1998" s="22" t="str">
        <f t="shared" si="447"/>
        <v>Elevated Risk</v>
      </c>
      <c r="O1998">
        <f t="shared" si="436"/>
        <v>3.5835189384561099</v>
      </c>
      <c r="P1998">
        <f t="shared" si="437"/>
        <v>4.7361984483944957</v>
      </c>
      <c r="Q1998">
        <f t="shared" si="438"/>
        <v>3.2511493854184965</v>
      </c>
      <c r="R1998">
        <f>(O1998*constantes!$B$4)+(P1998*constantes!$B$5)+(D1998*constantes!$B$6)+(Q1998*constantes!$B$8)+(F1998*constantes!$B$9)</f>
        <v>23.228321830582217</v>
      </c>
      <c r="S1998" s="4">
        <f>(O1998*constantes!$B$4)+(P1998*constantes!$C$5)+(D1998*constantes!$B$6)+(Q1998*constantes!$B$8)+(F1998*constantes!$B$9)</f>
        <v>23.567623087425197</v>
      </c>
      <c r="T1998">
        <f>(O1998*constantes!$D$4)+(P1998*constantes!$D$5)+(D1998*constantes!$D$6)+(Q1998*constantes!$D$8)+(F1998*constantes!$D$9)</f>
        <v>25.354335978633333</v>
      </c>
      <c r="U1998">
        <f>(O1998*constantes!$D$4)+(P1998*constantes!$E$5)+(D1998*constantes!$D$6)+(Q1998*constantes!$D$8)+(F1998*constantes!$D$9)</f>
        <v>25.684733182393334</v>
      </c>
      <c r="V1998" s="5">
        <f t="shared" si="439"/>
        <v>5.8628643467599884E-2</v>
      </c>
      <c r="W1998" s="5">
        <f t="shared" si="440"/>
        <v>8.1326261923801102E-2</v>
      </c>
      <c r="X1998" s="6">
        <f t="shared" si="441"/>
        <v>2.7043476037940106E-2</v>
      </c>
      <c r="Y1998" s="6">
        <f t="shared" si="442"/>
        <v>3.7431229858858939E-2</v>
      </c>
      <c r="AA1998">
        <f>(O1998*constantes!$B$4)+(LN(110)*constantes!$B$5)+(LN(22)*constantes!$B$8)+(F1998*constantes!$B$9)</f>
        <v>22.325603957379403</v>
      </c>
      <c r="AB1998">
        <f t="shared" si="443"/>
        <v>2.4199659473180479E-2</v>
      </c>
      <c r="AC1998">
        <f>(O1998*constantes!$D$4)+(LN(110)*constantes!$D$5)+(LN(22)*constantes!$D$8)+(F1998*constantes!$D$9)</f>
        <v>24.553329557885352</v>
      </c>
      <c r="AD1998" s="7">
        <f t="shared" si="444"/>
        <v>1.2230943924327331E-2</v>
      </c>
      <c r="AF1998">
        <f>(O1998*constantes!$B$4)+(LN(125)*constantes!$B$5)+(LN(22.5)*constantes!$B$8)+(F1998*constantes!$B$9)</f>
        <v>22.580560894133793</v>
      </c>
      <c r="AG1998">
        <f t="shared" si="445"/>
        <v>3.1117023555229495E-2</v>
      </c>
      <c r="AH1998">
        <f>(O1998*constantes!$D$4)+(LN(125)*constantes!$D$5)+(LN(22.5)*constantes!$D$8)+(F1998*constantes!$D$9)</f>
        <v>24.924402574493584</v>
      </c>
      <c r="AI1998">
        <f t="shared" si="446"/>
        <v>1.7677356619603457E-2</v>
      </c>
    </row>
    <row r="1999" spans="1:35" x14ac:dyDescent="0.25">
      <c r="A1999" s="11">
        <v>1998</v>
      </c>
      <c r="B1999">
        <v>1</v>
      </c>
      <c r="C1999">
        <v>64</v>
      </c>
      <c r="D1999">
        <v>1</v>
      </c>
      <c r="E1999">
        <v>1</v>
      </c>
      <c r="F1999">
        <v>0</v>
      </c>
      <c r="G1999">
        <v>191</v>
      </c>
      <c r="H1999">
        <v>25.33</v>
      </c>
      <c r="I1999">
        <f>IF(AND(B1999=1,E1999=0),V1999,IF(AND(B1999=1,E1999=1),W1999,IF(AND(B1999=0,E1999=0),X1999,IF(AND(B1999=0,E1999=1),Y1999,ERROR))))</f>
        <v>0.74179148878042511</v>
      </c>
      <c r="K1999">
        <f t="shared" si="434"/>
        <v>0.17266110175416416</v>
      </c>
      <c r="L1999">
        <f t="shared" si="435"/>
        <v>0.13660645895193024</v>
      </c>
      <c r="M1999" s="22" t="str">
        <f t="shared" si="447"/>
        <v>'&gt;30%</v>
      </c>
      <c r="O1999">
        <f t="shared" si="436"/>
        <v>4.1588830833596715</v>
      </c>
      <c r="P1999">
        <f t="shared" si="437"/>
        <v>5.2522734280466299</v>
      </c>
      <c r="Q1999">
        <f t="shared" si="438"/>
        <v>3.231989464013584</v>
      </c>
      <c r="R1999">
        <f>(O1999*constantes!$B$4)+(P1999*constantes!$B$5)+(D1999*constantes!$B$6)+(Q1999*constantes!$B$8)+(F1999*constantes!$B$9)</f>
        <v>25.961578361462113</v>
      </c>
      <c r="S1999" s="4">
        <f>(O1999*constantes!$B$4)+(P1999*constantes!$C$5)+(D1999*constantes!$B$6)+(Q1999*constantes!$B$8)+(F1999*constantes!$B$9)</f>
        <v>26.337851229847374</v>
      </c>
      <c r="T1999">
        <f>(O1999*constantes!$D$4)+(P1999*constantes!$D$5)+(D1999*constantes!$D$6)+(Q1999*constantes!$D$8)+(F1999*constantes!$D$9)</f>
        <v>28.361819053601092</v>
      </c>
      <c r="U1999">
        <f>(O1999*constantes!$D$4)+(P1999*constantes!$E$5)+(D1999*constantes!$D$6)+(Q1999*constantes!$D$8)+(F1999*constantes!$D$9)</f>
        <v>28.728217647941626</v>
      </c>
      <c r="V1999" s="5">
        <f t="shared" si="439"/>
        <v>0.60520852713738926</v>
      </c>
      <c r="W1999" s="5">
        <f t="shared" si="440"/>
        <v>0.74179148878042511</v>
      </c>
      <c r="X1999" s="6">
        <f t="shared" si="441"/>
        <v>0.42581221316330697</v>
      </c>
      <c r="Y1999" s="6">
        <f t="shared" si="442"/>
        <v>0.55081207989501046</v>
      </c>
      <c r="AA1999">
        <f>(O1999*constantes!$B$4)+(LN(110)*constantes!$B$5)+(LN(22)*constantes!$B$8)+(F1999*constantes!$B$9)</f>
        <v>24.116689525898391</v>
      </c>
      <c r="AB1999">
        <f t="shared" si="443"/>
        <v>0.13660645895193024</v>
      </c>
      <c r="AC1999">
        <f>(O1999*constantes!$D$4)+(LN(110)*constantes!$D$5)+(LN(22)*constantes!$D$8)+(F1999*constantes!$D$9)</f>
        <v>26.11893567165809</v>
      </c>
      <c r="AD1999" s="7">
        <f t="shared" si="444"/>
        <v>5.7192348710877861E-2</v>
      </c>
      <c r="AF1999">
        <f>(O1999*constantes!$B$4)+(LN(125)*constantes!$B$5)+(LN(22.5)*constantes!$B$8)+(F1999*constantes!$B$9)</f>
        <v>24.371646462652787</v>
      </c>
      <c r="AG1999">
        <f t="shared" si="445"/>
        <v>0.17266110175416416</v>
      </c>
      <c r="AH1999">
        <f>(O1999*constantes!$D$4)+(LN(125)*constantes!$D$5)+(LN(22.5)*constantes!$D$8)+(F1999*constantes!$D$9)</f>
        <v>26.490008688266322</v>
      </c>
      <c r="AI1999">
        <f t="shared" si="446"/>
        <v>8.1811856272562489E-2</v>
      </c>
    </row>
    <row r="2000" spans="1:35" x14ac:dyDescent="0.25">
      <c r="A2000" s="11">
        <v>1999</v>
      </c>
      <c r="B2000">
        <v>1</v>
      </c>
      <c r="C2000">
        <v>50</v>
      </c>
      <c r="D2000">
        <v>1</v>
      </c>
      <c r="E2000">
        <v>1</v>
      </c>
      <c r="F2000">
        <v>0</v>
      </c>
      <c r="G2000">
        <v>152.5</v>
      </c>
      <c r="H2000">
        <v>35.85</v>
      </c>
      <c r="I2000">
        <f>IF(AND(B2000=1,E2000=0),V2000,IF(AND(B2000=1,E2000=1),W2000,IF(AND(B2000=0,E2000=0),X2000,IF(AND(B2000=0,E2000=1),Y2000,ERROR))))</f>
        <v>0.41487217841756829</v>
      </c>
      <c r="K2000">
        <f t="shared" si="434"/>
        <v>8.4142660265313918E-2</v>
      </c>
      <c r="L2000">
        <f t="shared" si="435"/>
        <v>6.5845990830285972E-2</v>
      </c>
      <c r="M2000" s="22" t="str">
        <f t="shared" si="447"/>
        <v>'&gt;30%</v>
      </c>
      <c r="O2000">
        <f t="shared" si="436"/>
        <v>3.912023005428146</v>
      </c>
      <c r="P2000">
        <f t="shared" si="437"/>
        <v>5.0271645960474665</v>
      </c>
      <c r="Q2000">
        <f t="shared" si="438"/>
        <v>3.5793435670456293</v>
      </c>
      <c r="R2000">
        <f>(O2000*constantes!$B$4)+(P2000*constantes!$B$5)+(D2000*constantes!$B$6)+(Q2000*constantes!$B$8)+(F2000*constantes!$B$9)</f>
        <v>25.050889833460101</v>
      </c>
      <c r="S2000" s="4">
        <f>(O2000*constantes!$B$4)+(P2000*constantes!$C$5)+(D2000*constantes!$B$6)+(Q2000*constantes!$B$8)+(F2000*constantes!$B$9)</f>
        <v>25.411035905120944</v>
      </c>
      <c r="T2000">
        <f>(O2000*constantes!$D$4)+(P2000*constantes!$D$5)+(D2000*constantes!$D$6)+(Q2000*constantes!$D$8)+(F2000*constantes!$D$9)</f>
        <v>27.23446940190032</v>
      </c>
      <c r="U2000">
        <f>(O2000*constantes!$D$4)+(P2000*constantes!$E$5)+(D2000*constantes!$D$6)+(Q2000*constantes!$D$8)+(F2000*constantes!$D$9)</f>
        <v>27.585164404120597</v>
      </c>
      <c r="V2000" s="5">
        <f t="shared" si="439"/>
        <v>0.31191819304478552</v>
      </c>
      <c r="W2000" s="5">
        <f t="shared" si="440"/>
        <v>0.41487217841756829</v>
      </c>
      <c r="X2000" s="6">
        <f t="shared" si="441"/>
        <v>0.16447422225748343</v>
      </c>
      <c r="Y2000" s="6">
        <f t="shared" si="442"/>
        <v>0.22521934931261756</v>
      </c>
      <c r="AA2000">
        <f>(O2000*constantes!$B$4)+(LN(110)*constantes!$B$5)+(LN(22)*constantes!$B$8)+(F2000*constantes!$B$9)</f>
        <v>23.348223977700673</v>
      </c>
      <c r="AB2000">
        <f t="shared" si="443"/>
        <v>6.5845990830285972E-2</v>
      </c>
      <c r="AC2000">
        <f>(O2000*constantes!$D$4)+(LN(110)*constantes!$D$5)+(LN(22)*constantes!$D$8)+(F2000*constantes!$D$9)</f>
        <v>25.447212119400952</v>
      </c>
      <c r="AD2000" s="7">
        <f t="shared" si="444"/>
        <v>2.9636129007590606E-2</v>
      </c>
      <c r="AF2000">
        <f>(O2000*constantes!$B$4)+(LN(125)*constantes!$B$5)+(LN(22.5)*constantes!$B$8)+(F2000*constantes!$B$9)</f>
        <v>23.603180914455063</v>
      </c>
      <c r="AG2000">
        <f t="shared" si="445"/>
        <v>8.4142660265313918E-2</v>
      </c>
      <c r="AH2000">
        <f>(O2000*constantes!$D$4)+(LN(125)*constantes!$D$5)+(LN(22.5)*constantes!$D$8)+(F2000*constantes!$D$9)</f>
        <v>25.818285136009184</v>
      </c>
      <c r="AI2000">
        <f t="shared" si="446"/>
        <v>4.2663786438573714E-2</v>
      </c>
    </row>
    <row r="2001" spans="1:35" x14ac:dyDescent="0.25">
      <c r="A2001" s="11">
        <v>2000</v>
      </c>
      <c r="B2001">
        <v>0</v>
      </c>
      <c r="C2001">
        <v>47</v>
      </c>
      <c r="D2001">
        <v>1</v>
      </c>
      <c r="E2001">
        <v>0</v>
      </c>
      <c r="F2001">
        <v>0</v>
      </c>
      <c r="G2001">
        <v>133</v>
      </c>
      <c r="H2001">
        <v>27.96</v>
      </c>
      <c r="I2001">
        <f>IF(AND(B2001=1,E2001=0),V2001,IF(AND(B2001=1,E2001=1),W2001,IF(AND(B2001=0,E2001=0),X2001,IF(AND(B2001=0,E2001=1),Y2001,ERROR))))</f>
        <v>8.6990490684613619E-2</v>
      </c>
      <c r="K2001">
        <f t="shared" si="434"/>
        <v>3.6173927347526003E-2</v>
      </c>
      <c r="L2001">
        <f t="shared" si="435"/>
        <v>2.5101986203356352E-2</v>
      </c>
      <c r="M2001" s="22" t="str">
        <f t="shared" si="447"/>
        <v>Elevated Risk</v>
      </c>
      <c r="O2001">
        <f t="shared" si="436"/>
        <v>3.8501476017100584</v>
      </c>
      <c r="P2001">
        <f t="shared" si="437"/>
        <v>4.8903491282217537</v>
      </c>
      <c r="Q2001">
        <f t="shared" si="438"/>
        <v>3.3307749173656096</v>
      </c>
      <c r="R2001">
        <f>(O2001*constantes!$B$4)+(P2001*constantes!$B$5)+(D2001*constantes!$B$6)+(Q2001*constantes!$B$8)+(F2001*constantes!$B$9)</f>
        <v>24.407412770240892</v>
      </c>
      <c r="S2001" s="4">
        <f>(O2001*constantes!$B$4)+(P2001*constantes!$C$5)+(D2001*constantes!$B$6)+(Q2001*constantes!$B$8)+(F2001*constantes!$B$9)</f>
        <v>24.7577573817867</v>
      </c>
      <c r="T2001">
        <f>(O2001*constantes!$D$4)+(P2001*constantes!$D$5)+(D2001*constantes!$D$6)+(Q2001*constantes!$D$8)+(F2001*constantes!$D$9)</f>
        <v>26.554171777354615</v>
      </c>
      <c r="U2001">
        <f>(O2001*constantes!$D$4)+(P2001*constantes!$E$5)+(D2001*constantes!$D$6)+(Q2001*constantes!$D$8)+(F2001*constantes!$D$9)</f>
        <v>26.895322532539364</v>
      </c>
      <c r="V2001" s="5">
        <f t="shared" si="439"/>
        <v>0.1783516259820227</v>
      </c>
      <c r="W2001" s="5">
        <f t="shared" si="440"/>
        <v>0.24335538890827613</v>
      </c>
      <c r="X2001" s="6">
        <f t="shared" si="441"/>
        <v>8.6990490684613619E-2</v>
      </c>
      <c r="Y2001" s="6">
        <f t="shared" si="442"/>
        <v>0.12015548523738306</v>
      </c>
      <c r="AA2001">
        <f>(O2001*constantes!$B$4)+(LN(110)*constantes!$B$5)+(LN(22)*constantes!$B$8)+(F2001*constantes!$B$9)</f>
        <v>23.155608320942413</v>
      </c>
      <c r="AB2001">
        <f t="shared" si="443"/>
        <v>5.4631350702972536E-2</v>
      </c>
      <c r="AC2001">
        <f>(O2001*constantes!$D$4)+(LN(110)*constantes!$D$5)+(LN(22)*constantes!$D$8)+(F2001*constantes!$D$9)</f>
        <v>25.278844814605776</v>
      </c>
      <c r="AD2001" s="7">
        <f t="shared" si="444"/>
        <v>2.5101986203356352E-2</v>
      </c>
      <c r="AF2001">
        <f>(O2001*constantes!$B$4)+(LN(125)*constantes!$B$5)+(LN(22.5)*constantes!$B$8)+(F2001*constantes!$B$9)</f>
        <v>23.410565257696806</v>
      </c>
      <c r="AG2001">
        <f t="shared" si="445"/>
        <v>6.9930001122808005E-2</v>
      </c>
      <c r="AH2001">
        <f>(O2001*constantes!$D$4)+(LN(125)*constantes!$D$5)+(LN(22.5)*constantes!$D$8)+(F2001*constantes!$D$9)</f>
        <v>25.649917831214008</v>
      </c>
      <c r="AI2001">
        <f t="shared" si="446"/>
        <v>3.6173927347526003E-2</v>
      </c>
    </row>
    <row r="2002" spans="1:35" x14ac:dyDescent="0.25">
      <c r="A2002" s="11">
        <v>2001</v>
      </c>
      <c r="B2002">
        <v>0</v>
      </c>
      <c r="C2002">
        <v>42</v>
      </c>
      <c r="D2002">
        <v>1</v>
      </c>
      <c r="E2002">
        <v>1</v>
      </c>
      <c r="F2002">
        <v>0</v>
      </c>
      <c r="G2002">
        <v>135</v>
      </c>
      <c r="H2002">
        <v>22.19</v>
      </c>
      <c r="I2002">
        <f>IF(AND(B2002=1,E2002=0),V2002,IF(AND(B2002=1,E2002=1),W2002,IF(AND(B2002=0,E2002=0),X2002,IF(AND(B2002=0,E2002=1),Y2002,ERROR))))</f>
        <v>8.3722511938398081E-2</v>
      </c>
      <c r="K2002">
        <f t="shared" si="434"/>
        <v>2.676538428771702E-2</v>
      </c>
      <c r="L2002">
        <f t="shared" si="435"/>
        <v>1.8545470669847686E-2</v>
      </c>
      <c r="M2002" s="22" t="str">
        <f t="shared" si="447"/>
        <v>Elevated Risk</v>
      </c>
      <c r="O2002">
        <f t="shared" si="436"/>
        <v>3.7376696182833684</v>
      </c>
      <c r="P2002">
        <f t="shared" si="437"/>
        <v>4.9052747784384296</v>
      </c>
      <c r="Q2002">
        <f t="shared" si="438"/>
        <v>3.0996417369445024</v>
      </c>
      <c r="R2002">
        <f>(O2002*constantes!$B$4)+(P2002*constantes!$B$5)+(D2002*constantes!$B$6)+(Q2002*constantes!$B$8)+(F2002*constantes!$B$9)</f>
        <v>23.901726130714451</v>
      </c>
      <c r="S2002" s="4">
        <f>(O2002*constantes!$B$4)+(P2002*constantes!$C$5)+(D2002*constantes!$B$6)+(Q2002*constantes!$B$8)+(F2002*constantes!$B$9)</f>
        <v>24.25314001584178</v>
      </c>
      <c r="T2002">
        <f>(O2002*constantes!$D$4)+(P2002*constantes!$D$5)+(D2002*constantes!$D$6)+(Q2002*constantes!$D$8)+(F2002*constantes!$D$9)</f>
        <v>26.171928983252446</v>
      </c>
      <c r="U2002">
        <f>(O2002*constantes!$D$4)+(P2002*constantes!$E$5)+(D2002*constantes!$D$6)+(Q2002*constantes!$D$8)+(F2002*constantes!$D$9)</f>
        <v>26.514120951796311</v>
      </c>
      <c r="V2002" s="5">
        <f t="shared" si="439"/>
        <v>0.11172412598673198</v>
      </c>
      <c r="W2002" s="5">
        <f t="shared" si="440"/>
        <v>0.15494954343524336</v>
      </c>
      <c r="X2002" s="6">
        <f t="shared" si="441"/>
        <v>6.0209312887868793E-2</v>
      </c>
      <c r="Y2002" s="6">
        <f t="shared" si="442"/>
        <v>8.3722511938398081E-2</v>
      </c>
      <c r="AA2002">
        <f>(O2002*constantes!$B$4)+(LN(110)*constantes!$B$5)+(LN(22)*constantes!$B$8)+(F2002*constantes!$B$9)</f>
        <v>22.805468857654464</v>
      </c>
      <c r="AB2002">
        <f t="shared" si="443"/>
        <v>3.8810869283687155E-2</v>
      </c>
      <c r="AC2002">
        <f>(O2002*constantes!$D$4)+(LN(110)*constantes!$D$5)+(LN(22)*constantes!$D$8)+(F2002*constantes!$D$9)</f>
        <v>24.972784348242914</v>
      </c>
      <c r="AD2002" s="7">
        <f t="shared" si="444"/>
        <v>1.8545470669847686E-2</v>
      </c>
      <c r="AF2002">
        <f>(O2002*constantes!$B$4)+(LN(125)*constantes!$B$5)+(LN(22.5)*constantes!$B$8)+(F2002*constantes!$B$9)</f>
        <v>23.060425794408857</v>
      </c>
      <c r="AG2002">
        <f t="shared" si="445"/>
        <v>4.9796912096185753E-2</v>
      </c>
      <c r="AH2002">
        <f>(O2002*constantes!$D$4)+(LN(125)*constantes!$D$5)+(LN(22.5)*constantes!$D$8)+(F2002*constantes!$D$9)</f>
        <v>25.343857364851146</v>
      </c>
      <c r="AI2002">
        <f t="shared" si="446"/>
        <v>2.676538428771702E-2</v>
      </c>
    </row>
    <row r="2003" spans="1:35" x14ac:dyDescent="0.25">
      <c r="A2003" s="11">
        <v>2002</v>
      </c>
      <c r="B2003">
        <v>0</v>
      </c>
      <c r="C2003">
        <v>54</v>
      </c>
      <c r="D2003">
        <v>0</v>
      </c>
      <c r="E2003">
        <v>1</v>
      </c>
      <c r="F2003">
        <v>0</v>
      </c>
      <c r="G2003">
        <v>168</v>
      </c>
      <c r="H2003">
        <v>22.7</v>
      </c>
      <c r="I2003">
        <f>IF(AND(B2003=1,E2003=0),V2003,IF(AND(B2003=1,E2003=1),W2003,IF(AND(B2003=0,E2003=0),X2003,IF(AND(B2003=0,E2003=1),Y2003,ERROR))))</f>
        <v>0.16250928610914261</v>
      </c>
      <c r="K2003">
        <f t="shared" si="434"/>
        <v>5.2338355969762884E-2</v>
      </c>
      <c r="L2003">
        <f t="shared" si="435"/>
        <v>3.6413005758055728E-2</v>
      </c>
      <c r="M2003" s="22" t="str">
        <f t="shared" si="447"/>
        <v>Elevated Risk</v>
      </c>
      <c r="O2003">
        <f t="shared" si="436"/>
        <v>3.9889840465642745</v>
      </c>
      <c r="P2003">
        <f t="shared" si="437"/>
        <v>5.1239639794032588</v>
      </c>
      <c r="Q2003">
        <f t="shared" si="438"/>
        <v>3.122364924487357</v>
      </c>
      <c r="R2003">
        <f>(O2003*constantes!$B$4)+(P2003*constantes!$B$5)+(D2003*constantes!$B$6)+(Q2003*constantes!$B$8)+(F2003*constantes!$B$9)</f>
        <v>24.398228117689964</v>
      </c>
      <c r="S2003" s="4">
        <f>(O2003*constantes!$B$4)+(P2003*constantes!$C$5)+(D2003*constantes!$B$6)+(Q2003*constantes!$B$8)+(F2003*constantes!$B$9)</f>
        <v>24.765308897174414</v>
      </c>
      <c r="T2003">
        <f>(O2003*constantes!$D$4)+(P2003*constantes!$D$5)+(D2003*constantes!$D$6)+(Q2003*constantes!$D$8)+(F2003*constantes!$D$9)</f>
        <v>26.863863404532033</v>
      </c>
      <c r="U2003">
        <f>(O2003*constantes!$D$4)+(P2003*constantes!$E$5)+(D2003*constantes!$D$6)+(Q2003*constantes!$D$8)+(F2003*constantes!$D$9)</f>
        <v>27.221311131735202</v>
      </c>
      <c r="V2003" s="5">
        <f t="shared" si="439"/>
        <v>0.176874621260944</v>
      </c>
      <c r="W2003" s="5">
        <f t="shared" si="440"/>
        <v>0.24495309421254596</v>
      </c>
      <c r="X2003" s="6">
        <f t="shared" si="441"/>
        <v>0.1166605063884385</v>
      </c>
      <c r="Y2003" s="6">
        <f t="shared" si="442"/>
        <v>0.16250928610914261</v>
      </c>
      <c r="AA2003">
        <f>(O2003*constantes!$B$4)+(LN(110)*constantes!$B$5)+(LN(22)*constantes!$B$8)+(F2003*constantes!$B$9)</f>
        <v>23.587800620315793</v>
      </c>
      <c r="AB2003">
        <f t="shared" si="443"/>
        <v>8.2913210367502876E-2</v>
      </c>
      <c r="AC2003">
        <f>(O2003*constantes!$D$4)+(LN(110)*constantes!$D$5)+(LN(22)*constantes!$D$8)+(F2003*constantes!$D$9)</f>
        <v>25.656628499605237</v>
      </c>
      <c r="AD2003" s="7">
        <f t="shared" si="444"/>
        <v>3.6413005758055728E-2</v>
      </c>
      <c r="AF2003">
        <f>(O2003*constantes!$B$4)+(LN(125)*constantes!$B$5)+(LN(22.5)*constantes!$B$8)+(F2003*constantes!$B$9)</f>
        <v>23.84275755707019</v>
      </c>
      <c r="AG2003">
        <f t="shared" si="445"/>
        <v>0.10567740925235103</v>
      </c>
      <c r="AH2003">
        <f>(O2003*constantes!$D$4)+(LN(125)*constantes!$D$5)+(LN(22.5)*constantes!$D$8)+(F2003*constantes!$D$9)</f>
        <v>26.027701516213469</v>
      </c>
      <c r="AI2003">
        <f t="shared" si="446"/>
        <v>5.2338355969762884E-2</v>
      </c>
    </row>
    <row r="2004" spans="1:35" x14ac:dyDescent="0.25">
      <c r="A2004" s="11">
        <v>2003</v>
      </c>
      <c r="B2004">
        <v>0</v>
      </c>
      <c r="C2004">
        <v>52</v>
      </c>
      <c r="D2004">
        <v>0</v>
      </c>
      <c r="E2004">
        <v>1</v>
      </c>
      <c r="F2004">
        <v>0</v>
      </c>
      <c r="G2004">
        <v>148</v>
      </c>
      <c r="H2004">
        <v>26.64</v>
      </c>
      <c r="I2004">
        <f>IF(AND(B2004=1,E2004=0),V2004,IF(AND(B2004=1,E2004=1),W2004,IF(AND(B2004=0,E2004=0),X2004,IF(AND(B2004=0,E2004=1),Y2004,ERROR))))</f>
        <v>0.11354378872822724</v>
      </c>
      <c r="K2004">
        <f t="shared" si="434"/>
        <v>4.7353292556453264E-2</v>
      </c>
      <c r="L2004">
        <f t="shared" si="435"/>
        <v>3.291838619478793E-2</v>
      </c>
      <c r="M2004" s="22" t="str">
        <f t="shared" si="447"/>
        <v>Elevated Risk</v>
      </c>
      <c r="O2004">
        <f t="shared" si="436"/>
        <v>3.9512437185814275</v>
      </c>
      <c r="P2004">
        <f t="shared" si="437"/>
        <v>4.9972122737641147</v>
      </c>
      <c r="Q2004">
        <f t="shared" si="438"/>
        <v>3.2824138456721883</v>
      </c>
      <c r="R2004">
        <f>(O2004*constantes!$B$4)+(P2004*constantes!$B$5)+(D2004*constantes!$B$6)+(Q2004*constantes!$B$8)+(F2004*constantes!$B$9)</f>
        <v>24.172491415443115</v>
      </c>
      <c r="S2004" s="4">
        <f>(O2004*constantes!$B$4)+(P2004*constantes!$C$5)+(D2004*constantes!$B$6)+(Q2004*constantes!$B$8)+(F2004*constantes!$B$9)</f>
        <v>24.530491702735574</v>
      </c>
      <c r="T2004">
        <f>(O2004*constantes!$D$4)+(P2004*constantes!$D$5)+(D2004*constantes!$D$6)+(Q2004*constantes!$D$8)+(F2004*constantes!$D$9)</f>
        <v>26.486453200914088</v>
      </c>
      <c r="U2004">
        <f>(O2004*constantes!$D$4)+(P2004*constantes!$E$5)+(D2004*constantes!$D$6)+(Q2004*constantes!$D$8)+(F2004*constantes!$D$9)</f>
        <v>26.835058729131873</v>
      </c>
      <c r="V2004" s="5">
        <f t="shared" si="439"/>
        <v>0.14385379867060855</v>
      </c>
      <c r="W2004" s="5">
        <f t="shared" si="440"/>
        <v>0.19922204091391804</v>
      </c>
      <c r="X2004" s="6">
        <f t="shared" si="441"/>
        <v>8.1533665095923524E-2</v>
      </c>
      <c r="Y2004" s="6">
        <f t="shared" si="442"/>
        <v>0.11354378872822724</v>
      </c>
      <c r="AA2004">
        <f>(O2004*constantes!$B$4)+(LN(110)*constantes!$B$5)+(LN(22)*constantes!$B$8)+(F2004*constantes!$B$9)</f>
        <v>23.470316488918311</v>
      </c>
      <c r="AB2004">
        <f t="shared" si="443"/>
        <v>7.4072320755760312E-2</v>
      </c>
      <c r="AC2004">
        <f>(O2004*constantes!$D$4)+(LN(110)*constantes!$D$5)+(LN(22)*constantes!$D$8)+(F2004*constantes!$D$9)</f>
        <v>25.553934425340952</v>
      </c>
      <c r="AD2004" s="7">
        <f t="shared" si="444"/>
        <v>3.291838619478793E-2</v>
      </c>
      <c r="AF2004">
        <f>(O2004*constantes!$B$4)+(LN(125)*constantes!$B$5)+(LN(22.5)*constantes!$B$8)+(F2004*constantes!$B$9)</f>
        <v>23.725273425672704</v>
      </c>
      <c r="AG2004">
        <f t="shared" si="445"/>
        <v>9.453671546464415E-2</v>
      </c>
      <c r="AH2004">
        <f>(O2004*constantes!$D$4)+(LN(125)*constantes!$D$5)+(LN(22.5)*constantes!$D$8)+(F2004*constantes!$D$9)</f>
        <v>25.925007441949184</v>
      </c>
      <c r="AI2004">
        <f t="shared" si="446"/>
        <v>4.7353292556453264E-2</v>
      </c>
    </row>
    <row r="2005" spans="1:35" x14ac:dyDescent="0.25">
      <c r="A2005" s="11">
        <v>2004</v>
      </c>
      <c r="B2005">
        <v>1</v>
      </c>
      <c r="C2005">
        <v>52</v>
      </c>
      <c r="D2005">
        <v>1</v>
      </c>
      <c r="E2005">
        <v>0</v>
      </c>
      <c r="F2005">
        <v>0</v>
      </c>
      <c r="G2005">
        <v>118</v>
      </c>
      <c r="H2005">
        <v>24.47</v>
      </c>
      <c r="I2005">
        <f>IF(AND(B2005=1,E2005=0),V2005,IF(AND(B2005=1,E2005=1),W2005,IF(AND(B2005=0,E2005=0),X2005,IF(AND(B2005=0,E2005=1),Y2005,ERROR))))</f>
        <v>0.17626798557226586</v>
      </c>
      <c r="K2005">
        <f t="shared" si="434"/>
        <v>9.453671546464415E-2</v>
      </c>
      <c r="L2005">
        <f t="shared" si="435"/>
        <v>7.4072320755760312E-2</v>
      </c>
      <c r="M2005" s="22" t="str">
        <f t="shared" si="447"/>
        <v>Elevated Risk</v>
      </c>
      <c r="O2005">
        <f t="shared" si="436"/>
        <v>3.9512437185814275</v>
      </c>
      <c r="P2005">
        <f t="shared" si="437"/>
        <v>4.7706846244656651</v>
      </c>
      <c r="Q2005">
        <f t="shared" si="438"/>
        <v>3.19744787745458</v>
      </c>
      <c r="R2005">
        <f>(O2005*constantes!$B$4)+(P2005*constantes!$B$5)+(D2005*constantes!$B$6)+(Q2005*constantes!$B$8)+(F2005*constantes!$B$9)</f>
        <v>24.394436033158676</v>
      </c>
      <c r="S2005" s="4">
        <f>(O2005*constantes!$B$4)+(P2005*constantes!$C$5)+(D2005*constantes!$B$6)+(Q2005*constantes!$B$8)+(F2005*constantes!$B$9)</f>
        <v>24.736207879655396</v>
      </c>
      <c r="T2005">
        <f>(O2005*constantes!$D$4)+(P2005*constantes!$D$5)+(D2005*constantes!$D$6)+(Q2005*constantes!$D$8)+(F2005*constantes!$D$9)</f>
        <v>26.424492459674735</v>
      </c>
      <c r="U2005">
        <f>(O2005*constantes!$D$4)+(P2005*constantes!$E$5)+(D2005*constantes!$D$6)+(Q2005*constantes!$D$8)+(F2005*constantes!$D$9)</f>
        <v>26.757295419077458</v>
      </c>
      <c r="V2005" s="5">
        <f t="shared" si="439"/>
        <v>0.17626798557226586</v>
      </c>
      <c r="W2005" s="5">
        <f t="shared" si="440"/>
        <v>0.23884370686315903</v>
      </c>
      <c r="X2005" s="6">
        <f t="shared" si="441"/>
        <v>7.6828452770125955E-2</v>
      </c>
      <c r="Y2005" s="6">
        <f t="shared" si="442"/>
        <v>0.10551432026606711</v>
      </c>
      <c r="AA2005">
        <f>(O2005*constantes!$B$4)+(LN(110)*constantes!$B$5)+(LN(22)*constantes!$B$8)+(F2005*constantes!$B$9)</f>
        <v>23.470316488918311</v>
      </c>
      <c r="AB2005">
        <f t="shared" si="443"/>
        <v>7.4072320755760312E-2</v>
      </c>
      <c r="AC2005">
        <f>(O2005*constantes!$D$4)+(LN(110)*constantes!$D$5)+(LN(22)*constantes!$D$8)+(F2005*constantes!$D$9)</f>
        <v>25.553934425340952</v>
      </c>
      <c r="AD2005" s="7">
        <f t="shared" si="444"/>
        <v>3.291838619478793E-2</v>
      </c>
      <c r="AF2005">
        <f>(O2005*constantes!$B$4)+(LN(125)*constantes!$B$5)+(LN(22.5)*constantes!$B$8)+(F2005*constantes!$B$9)</f>
        <v>23.725273425672704</v>
      </c>
      <c r="AG2005">
        <f t="shared" si="445"/>
        <v>9.453671546464415E-2</v>
      </c>
      <c r="AH2005">
        <f>(O2005*constantes!$D$4)+(LN(125)*constantes!$D$5)+(LN(22.5)*constantes!$D$8)+(F2005*constantes!$D$9)</f>
        <v>25.925007441949184</v>
      </c>
      <c r="AI2005">
        <f t="shared" si="446"/>
        <v>4.7353292556453264E-2</v>
      </c>
    </row>
    <row r="2006" spans="1:35" x14ac:dyDescent="0.25">
      <c r="A2006" s="11">
        <v>2005</v>
      </c>
      <c r="B2006">
        <v>0</v>
      </c>
      <c r="C2006">
        <v>51</v>
      </c>
      <c r="D2006">
        <v>0</v>
      </c>
      <c r="E2006">
        <v>1</v>
      </c>
      <c r="F2006">
        <v>0</v>
      </c>
      <c r="G2006">
        <v>134</v>
      </c>
      <c r="H2006">
        <v>21.66</v>
      </c>
      <c r="I2006">
        <f>IF(AND(B2006=1,E2006=0),V2006,IF(AND(B2006=1,E2006=1),W2006,IF(AND(B2006=0,E2006=0),X2006,IF(AND(B2006=0,E2006=1),Y2006,ERROR))))</f>
        <v>7.4320196549666706E-2</v>
      </c>
      <c r="K2006">
        <f t="shared" si="434"/>
        <v>4.4971857043080821E-2</v>
      </c>
      <c r="L2006">
        <f t="shared" si="435"/>
        <v>3.1250958582138333E-2</v>
      </c>
      <c r="M2006" s="22" t="str">
        <f t="shared" si="447"/>
        <v>Elevated Risk</v>
      </c>
      <c r="O2006">
        <f t="shared" si="436"/>
        <v>3.9318256327243257</v>
      </c>
      <c r="P2006">
        <f t="shared" si="437"/>
        <v>4.8978397999509111</v>
      </c>
      <c r="Q2006">
        <f t="shared" si="438"/>
        <v>3.0754672415728446</v>
      </c>
      <c r="R2006">
        <f>(O2006*constantes!$B$4)+(P2006*constantes!$B$5)+(D2006*constantes!$B$6)+(Q2006*constantes!$B$8)+(F2006*constantes!$B$9)</f>
        <v>23.763638742840158</v>
      </c>
      <c r="S2006" s="4">
        <f>(O2006*constantes!$B$4)+(P2006*constantes!$C$5)+(D2006*constantes!$B$6)+(Q2006*constantes!$B$8)+(F2006*constantes!$B$9)</f>
        <v>24.114519986108643</v>
      </c>
      <c r="T2006">
        <f>(O2006*constantes!$D$4)+(P2006*constantes!$D$5)+(D2006*constantes!$D$6)+(Q2006*constantes!$D$8)+(F2006*constantes!$D$9)</f>
        <v>26.048287953371215</v>
      </c>
      <c r="U2006">
        <f>(O2006*constantes!$D$4)+(P2006*constantes!$E$5)+(D2006*constantes!$D$6)+(Q2006*constantes!$D$8)+(F2006*constantes!$D$9)</f>
        <v>26.389961257815791</v>
      </c>
      <c r="V2006" s="5">
        <f t="shared" si="439"/>
        <v>9.8046744428495258E-2</v>
      </c>
      <c r="W2006" s="5">
        <f t="shared" si="440"/>
        <v>0.13633157397334472</v>
      </c>
      <c r="X2006" s="6">
        <f t="shared" si="441"/>
        <v>5.3397392161974144E-2</v>
      </c>
      <c r="Y2006" s="6">
        <f t="shared" si="442"/>
        <v>7.4320196549666706E-2</v>
      </c>
      <c r="AA2006">
        <f>(O2006*constantes!$B$4)+(LN(110)*constantes!$B$5)+(LN(22)*constantes!$B$8)+(F2006*constantes!$B$9)</f>
        <v>23.409868764368586</v>
      </c>
      <c r="AB2006">
        <f t="shared" si="443"/>
        <v>6.9883054652788434E-2</v>
      </c>
      <c r="AC2006">
        <f>(O2006*constantes!$D$4)+(LN(110)*constantes!$D$5)+(LN(22)*constantes!$D$8)+(F2006*constantes!$D$9)</f>
        <v>25.50109645445777</v>
      </c>
      <c r="AD2006" s="7">
        <f t="shared" si="444"/>
        <v>3.1250958582138333E-2</v>
      </c>
      <c r="AF2006">
        <f>(O2006*constantes!$B$4)+(LN(125)*constantes!$B$5)+(LN(22.5)*constantes!$B$8)+(F2006*constantes!$B$9)</f>
        <v>23.664825701122982</v>
      </c>
      <c r="AG2006">
        <f t="shared" si="445"/>
        <v>8.9246869441510945E-2</v>
      </c>
      <c r="AH2006">
        <f>(O2006*constantes!$D$4)+(LN(125)*constantes!$D$5)+(LN(22.5)*constantes!$D$8)+(F2006*constantes!$D$9)</f>
        <v>25.872169471066002</v>
      </c>
      <c r="AI2006">
        <f t="shared" si="446"/>
        <v>4.4971857043080821E-2</v>
      </c>
    </row>
    <row r="2007" spans="1:35" x14ac:dyDescent="0.25">
      <c r="A2007" s="11">
        <v>2006</v>
      </c>
      <c r="B2007">
        <v>0</v>
      </c>
      <c r="C2007">
        <v>38</v>
      </c>
      <c r="D2007">
        <v>0</v>
      </c>
      <c r="E2007">
        <v>0</v>
      </c>
      <c r="F2007">
        <v>0</v>
      </c>
      <c r="G2007">
        <v>108</v>
      </c>
      <c r="H2007">
        <v>20.420000000000002</v>
      </c>
      <c r="I2007">
        <f>IF(AND(B2007=1,E2007=0),V2007,IF(AND(B2007=1,E2007=1),W2007,IF(AND(B2007=0,E2007=0),X2007,IF(AND(B2007=0,E2007=1),Y2007,ERROR))))</f>
        <v>1.2948893049240962E-2</v>
      </c>
      <c r="K2007">
        <f t="shared" si="434"/>
        <v>2.0450275544260377E-2</v>
      </c>
      <c r="L2007">
        <f t="shared" si="435"/>
        <v>1.4155691081518817E-2</v>
      </c>
      <c r="M2007" s="22" t="str">
        <f t="shared" si="447"/>
        <v>OPTIMAL</v>
      </c>
      <c r="O2007">
        <f t="shared" si="436"/>
        <v>3.6375861597263857</v>
      </c>
      <c r="P2007">
        <f t="shared" si="437"/>
        <v>4.6821312271242199</v>
      </c>
      <c r="Q2007">
        <f t="shared" si="438"/>
        <v>3.0165148127365198</v>
      </c>
      <c r="R2007">
        <f>(O2007*constantes!$B$4)+(P2007*constantes!$B$5)+(D2007*constantes!$B$6)+(Q2007*constantes!$B$8)+(F2007*constantes!$B$9)</f>
        <v>22.400790656688581</v>
      </c>
      <c r="S2007" s="4">
        <f>(O2007*constantes!$B$4)+(P2007*constantes!$C$5)+(D2007*constantes!$B$6)+(Q2007*constantes!$B$8)+(F2007*constantes!$B$9)</f>
        <v>22.736218537799758</v>
      </c>
      <c r="T2007">
        <f>(O2007*constantes!$D$4)+(P2007*constantes!$D$5)+(D2007*constantes!$D$6)+(Q2007*constantes!$D$8)+(F2007*constantes!$D$9)</f>
        <v>24.610733519748212</v>
      </c>
      <c r="U2007">
        <f>(O2007*constantes!$D$4)+(P2007*constantes!$E$5)+(D2007*constantes!$D$6)+(Q2007*constantes!$D$8)+(F2007*constantes!$D$9)</f>
        <v>24.937358994152397</v>
      </c>
      <c r="V2007" s="5">
        <f t="shared" si="439"/>
        <v>2.6064464632192474E-2</v>
      </c>
      <c r="W2007" s="5">
        <f t="shared" si="440"/>
        <v>3.6261834768167023E-2</v>
      </c>
      <c r="X2007" s="6">
        <f t="shared" si="441"/>
        <v>1.2948893049240962E-2</v>
      </c>
      <c r="Y2007" s="6">
        <f t="shared" si="442"/>
        <v>1.7905805816031517E-2</v>
      </c>
      <c r="AA2007">
        <f>(O2007*constantes!$B$4)+(LN(110)*constantes!$B$5)+(LN(22)*constantes!$B$8)+(F2007*constantes!$B$9)</f>
        <v>22.493913054504919</v>
      </c>
      <c r="AB2007">
        <f t="shared" si="443"/>
        <v>2.8571578401445974E-2</v>
      </c>
      <c r="AC2007">
        <f>(O2007*constantes!$D$4)+(LN(110)*constantes!$D$5)+(LN(22)*constantes!$D$8)+(F2007*constantes!$D$9)</f>
        <v>24.700450251667263</v>
      </c>
      <c r="AD2007" s="7">
        <f t="shared" si="444"/>
        <v>1.4155691081518817E-2</v>
      </c>
      <c r="AF2007">
        <f>(O2007*constantes!$B$4)+(LN(125)*constantes!$B$5)+(LN(22.5)*constantes!$B$8)+(F2007*constantes!$B$9)</f>
        <v>22.748869991259316</v>
      </c>
      <c r="AG2007">
        <f t="shared" si="445"/>
        <v>3.6714933714987352E-2</v>
      </c>
      <c r="AH2007">
        <f>(O2007*constantes!$D$4)+(LN(125)*constantes!$D$5)+(LN(22.5)*constantes!$D$8)+(F2007*constantes!$D$9)</f>
        <v>25.071523268275495</v>
      </c>
      <c r="AI2007">
        <f t="shared" si="446"/>
        <v>2.0450275544260377E-2</v>
      </c>
    </row>
    <row r="2008" spans="1:35" x14ac:dyDescent="0.25">
      <c r="A2008" s="11">
        <v>2007</v>
      </c>
      <c r="B2008">
        <v>1</v>
      </c>
      <c r="C2008">
        <v>45</v>
      </c>
      <c r="D2008">
        <v>1</v>
      </c>
      <c r="E2008">
        <v>0</v>
      </c>
      <c r="F2008">
        <v>0</v>
      </c>
      <c r="G2008">
        <v>128</v>
      </c>
      <c r="H2008">
        <v>29.17</v>
      </c>
      <c r="I2008">
        <f>IF(AND(B2008=1,E2008=0),V2008,IF(AND(B2008=1,E2008=1),W2008,IF(AND(B2008=0,E2008=0),X2008,IF(AND(B2008=0,E2008=1),Y2008,ERROR))))</f>
        <v>0.15232467927281346</v>
      </c>
      <c r="K2008">
        <f t="shared" si="434"/>
        <v>6.1354256697024101E-2</v>
      </c>
      <c r="L2008">
        <f t="shared" si="435"/>
        <v>4.7883245315309741E-2</v>
      </c>
      <c r="M2008" s="22" t="str">
        <f t="shared" si="447"/>
        <v>Elevated Risk</v>
      </c>
      <c r="O2008">
        <f t="shared" si="436"/>
        <v>3.8066624897703196</v>
      </c>
      <c r="P2008">
        <f t="shared" si="437"/>
        <v>4.8520302639196169</v>
      </c>
      <c r="Q2008">
        <f t="shared" si="438"/>
        <v>3.3731407838796299</v>
      </c>
      <c r="R2008">
        <f>(O2008*constantes!$B$4)+(P2008*constantes!$B$5)+(D2008*constantes!$B$6)+(Q2008*constantes!$B$8)+(F2008*constantes!$B$9)</f>
        <v>24.234547185383676</v>
      </c>
      <c r="S2008" s="4">
        <f>(O2008*constantes!$B$4)+(P2008*constantes!$C$5)+(D2008*constantes!$B$6)+(Q2008*constantes!$B$8)+(F2008*constantes!$B$9)</f>
        <v>24.582146633490876</v>
      </c>
      <c r="T2008">
        <f>(O2008*constantes!$D$4)+(P2008*constantes!$D$5)+(D2008*constantes!$D$6)+(Q2008*constantes!$D$8)+(F2008*constantes!$D$9)</f>
        <v>26.34971777647992</v>
      </c>
      <c r="U2008">
        <f>(O2008*constantes!$D$4)+(P2008*constantes!$E$5)+(D2008*constantes!$D$6)+(Q2008*constantes!$D$8)+(F2008*constantes!$D$9)</f>
        <v>26.688195407690948</v>
      </c>
      <c r="V2008" s="5">
        <f t="shared" si="439"/>
        <v>0.15232467927281346</v>
      </c>
      <c r="W2008" s="5">
        <f t="shared" si="440"/>
        <v>0.20859814420685463</v>
      </c>
      <c r="X2008" s="6">
        <f t="shared" si="441"/>
        <v>7.1496116183978886E-2</v>
      </c>
      <c r="Y2008" s="6">
        <f t="shared" si="442"/>
        <v>9.8830105180977679E-2</v>
      </c>
      <c r="AA2008">
        <f>(O2008*constantes!$B$4)+(LN(110)*constantes!$B$5)+(LN(22)*constantes!$B$8)+(F2008*constantes!$B$9)</f>
        <v>23.020240906878485</v>
      </c>
      <c r="AB2008">
        <f t="shared" si="443"/>
        <v>4.7883245315309741E-2</v>
      </c>
      <c r="AC2008">
        <f>(O2008*constantes!$D$4)+(LN(110)*constantes!$D$5)+(LN(22)*constantes!$D$8)+(F2008*constantes!$D$9)</f>
        <v>25.16051878105991</v>
      </c>
      <c r="AD2008" s="7">
        <f t="shared" si="444"/>
        <v>2.2332293193086827E-2</v>
      </c>
      <c r="AF2008">
        <f>(O2008*constantes!$B$4)+(LN(125)*constantes!$B$5)+(LN(22.5)*constantes!$B$8)+(F2008*constantes!$B$9)</f>
        <v>23.275197843632878</v>
      </c>
      <c r="AG2008">
        <f t="shared" si="445"/>
        <v>6.1354256697024101E-2</v>
      </c>
      <c r="AH2008">
        <f>(O2008*constantes!$D$4)+(LN(125)*constantes!$D$5)+(LN(22.5)*constantes!$D$8)+(F2008*constantes!$D$9)</f>
        <v>25.531591797668142</v>
      </c>
      <c r="AI2008">
        <f t="shared" si="446"/>
        <v>3.2202898660143586E-2</v>
      </c>
    </row>
    <row r="2009" spans="1:35" x14ac:dyDescent="0.25">
      <c r="A2009" s="11">
        <v>2008</v>
      </c>
      <c r="B2009">
        <v>1</v>
      </c>
      <c r="C2009">
        <v>42</v>
      </c>
      <c r="D2009">
        <v>1</v>
      </c>
      <c r="E2009">
        <v>0</v>
      </c>
      <c r="F2009">
        <v>0</v>
      </c>
      <c r="G2009">
        <v>110</v>
      </c>
      <c r="H2009">
        <v>22.51</v>
      </c>
      <c r="I2009">
        <f>IF(AND(B2009=1,E2009=0),V2009,IF(AND(B2009=1,E2009=1),W2009,IF(AND(B2009=0,E2009=0),X2009,IF(AND(B2009=0,E2009=1),Y2009,ERROR))))</f>
        <v>7.8683174269664979E-2</v>
      </c>
      <c r="K2009">
        <f t="shared" si="434"/>
        <v>4.9796912096185753E-2</v>
      </c>
      <c r="L2009">
        <f t="shared" si="435"/>
        <v>3.8810869283687155E-2</v>
      </c>
      <c r="M2009" s="22" t="str">
        <f t="shared" si="447"/>
        <v>Elevated Risk</v>
      </c>
      <c r="O2009">
        <f t="shared" si="436"/>
        <v>3.7376696182833684</v>
      </c>
      <c r="P2009">
        <f t="shared" si="437"/>
        <v>4.7004803657924166</v>
      </c>
      <c r="Q2009">
        <f t="shared" si="438"/>
        <v>3.113959654918641</v>
      </c>
      <c r="R2009">
        <f>(O2009*constantes!$B$4)+(P2009*constantes!$B$5)+(D2009*constantes!$B$6)+(Q2009*constantes!$B$8)+(F2009*constantes!$B$9)</f>
        <v>23.533166927535444</v>
      </c>
      <c r="S2009" s="4">
        <f>(O2009*constantes!$B$4)+(P2009*constantes!$C$5)+(D2009*constantes!$B$6)+(Q2009*constantes!$B$8)+(F2009*constantes!$B$9)</f>
        <v>23.869909340940811</v>
      </c>
      <c r="T2009">
        <f>(O2009*constantes!$D$4)+(P2009*constantes!$D$5)+(D2009*constantes!$D$6)+(Q2009*constantes!$D$8)+(F2009*constantes!$D$9)</f>
        <v>25.603180767540632</v>
      </c>
      <c r="U2009">
        <f>(O2009*constantes!$D$4)+(P2009*constantes!$E$5)+(D2009*constantes!$D$6)+(Q2009*constantes!$D$8)+(F2009*constantes!$D$9)</f>
        <v>25.931086277858309</v>
      </c>
      <c r="V2009" s="5">
        <f t="shared" si="439"/>
        <v>7.8683174269664979E-2</v>
      </c>
      <c r="W2009" s="5">
        <f t="shared" si="440"/>
        <v>0.10842241863993063</v>
      </c>
      <c r="X2009" s="6">
        <f t="shared" si="441"/>
        <v>3.4551041647854275E-2</v>
      </c>
      <c r="Y2009" s="6">
        <f t="shared" si="442"/>
        <v>4.7635033779788838E-2</v>
      </c>
      <c r="AA2009">
        <f>(O2009*constantes!$B$4)+(LN(110)*constantes!$B$5)+(LN(22)*constantes!$B$8)+(F2009*constantes!$B$9)</f>
        <v>22.805468857654464</v>
      </c>
      <c r="AB2009">
        <f t="shared" si="443"/>
        <v>3.8810869283687155E-2</v>
      </c>
      <c r="AC2009">
        <f>(O2009*constantes!$D$4)+(LN(110)*constantes!$D$5)+(LN(22)*constantes!$D$8)+(F2009*constantes!$D$9)</f>
        <v>24.972784348242914</v>
      </c>
      <c r="AD2009" s="7">
        <f t="shared" si="444"/>
        <v>1.8545470669847686E-2</v>
      </c>
      <c r="AF2009">
        <f>(O2009*constantes!$B$4)+(LN(125)*constantes!$B$5)+(LN(22.5)*constantes!$B$8)+(F2009*constantes!$B$9)</f>
        <v>23.060425794408857</v>
      </c>
      <c r="AG2009">
        <f t="shared" si="445"/>
        <v>4.9796912096185753E-2</v>
      </c>
      <c r="AH2009">
        <f>(O2009*constantes!$D$4)+(LN(125)*constantes!$D$5)+(LN(22.5)*constantes!$D$8)+(F2009*constantes!$D$9)</f>
        <v>25.343857364851146</v>
      </c>
      <c r="AI2009">
        <f t="shared" si="446"/>
        <v>2.676538428771702E-2</v>
      </c>
    </row>
    <row r="2010" spans="1:35" x14ac:dyDescent="0.25">
      <c r="A2010" s="11">
        <v>2009</v>
      </c>
      <c r="B2010">
        <v>1</v>
      </c>
      <c r="C2010">
        <v>47</v>
      </c>
      <c r="D2010">
        <v>1</v>
      </c>
      <c r="E2010">
        <v>0</v>
      </c>
      <c r="F2010">
        <v>0</v>
      </c>
      <c r="G2010">
        <v>126</v>
      </c>
      <c r="H2010">
        <v>27.01</v>
      </c>
      <c r="I2010">
        <f>IF(AND(B2010=1,E2010=0),V2010,IF(AND(B2010=1,E2010=1),W2010,IF(AND(B2010=0,E2010=0),X2010,IF(AND(B2010=0,E2010=1),Y2010,ERROR))))</f>
        <v>0.15877162369047415</v>
      </c>
      <c r="K2010">
        <f t="shared" si="434"/>
        <v>6.9930001122808005E-2</v>
      </c>
      <c r="L2010">
        <f t="shared" si="435"/>
        <v>5.4631350702972536E-2</v>
      </c>
      <c r="M2010" s="22" t="str">
        <f t="shared" si="447"/>
        <v>Elevated Risk</v>
      </c>
      <c r="O2010">
        <f t="shared" si="436"/>
        <v>3.8501476017100584</v>
      </c>
      <c r="P2010">
        <f t="shared" si="437"/>
        <v>4.836281906951478</v>
      </c>
      <c r="Q2010">
        <f t="shared" si="438"/>
        <v>3.2962071678045244</v>
      </c>
      <c r="R2010">
        <f>(O2010*constantes!$B$4)+(P2010*constantes!$B$5)+(D2010*constantes!$B$6)+(Q2010*constantes!$B$8)+(F2010*constantes!$B$9)</f>
        <v>24.279709474587285</v>
      </c>
      <c r="S2010" s="4">
        <f>(O2010*constantes!$B$4)+(P2010*constantes!$C$5)+(D2010*constantes!$B$6)+(Q2010*constantes!$B$8)+(F2010*constantes!$B$9)</f>
        <v>24.62618071040129</v>
      </c>
      <c r="T2010">
        <f>(O2010*constantes!$D$4)+(P2010*constantes!$D$5)+(D2010*constantes!$D$6)+(Q2010*constantes!$D$8)+(F2010*constantes!$D$9)</f>
        <v>26.384412788008138</v>
      </c>
      <c r="U2010">
        <f>(O2010*constantes!$D$4)+(P2010*constantes!$E$5)+(D2010*constantes!$D$6)+(Q2010*constantes!$D$8)+(F2010*constantes!$D$9)</f>
        <v>26.721791813837072</v>
      </c>
      <c r="V2010" s="5">
        <f t="shared" si="439"/>
        <v>0.15877162369047415</v>
      </c>
      <c r="W2010" s="5">
        <f t="shared" si="440"/>
        <v>0.21688939209516034</v>
      </c>
      <c r="X2010" s="6">
        <f t="shared" si="441"/>
        <v>7.3924564862897002E-2</v>
      </c>
      <c r="Y2010" s="6">
        <f t="shared" si="442"/>
        <v>0.10202851005793079</v>
      </c>
      <c r="AA2010">
        <f>(O2010*constantes!$B$4)+(LN(110)*constantes!$B$5)+(LN(22)*constantes!$B$8)+(F2010*constantes!$B$9)</f>
        <v>23.155608320942413</v>
      </c>
      <c r="AB2010">
        <f t="shared" si="443"/>
        <v>5.4631350702972536E-2</v>
      </c>
      <c r="AC2010">
        <f>(O2010*constantes!$D$4)+(LN(110)*constantes!$D$5)+(LN(22)*constantes!$D$8)+(F2010*constantes!$D$9)</f>
        <v>25.278844814605776</v>
      </c>
      <c r="AD2010" s="7">
        <f t="shared" si="444"/>
        <v>2.5101986203356352E-2</v>
      </c>
      <c r="AF2010">
        <f>(O2010*constantes!$B$4)+(LN(125)*constantes!$B$5)+(LN(22.5)*constantes!$B$8)+(F2010*constantes!$B$9)</f>
        <v>23.410565257696806</v>
      </c>
      <c r="AG2010">
        <f t="shared" si="445"/>
        <v>6.9930001122808005E-2</v>
      </c>
      <c r="AH2010">
        <f>(O2010*constantes!$D$4)+(LN(125)*constantes!$D$5)+(LN(22.5)*constantes!$D$8)+(F2010*constantes!$D$9)</f>
        <v>25.649917831214008</v>
      </c>
      <c r="AI2010">
        <f t="shared" si="446"/>
        <v>3.6173927347526003E-2</v>
      </c>
    </row>
    <row r="2011" spans="1:35" x14ac:dyDescent="0.25">
      <c r="A2011" s="11">
        <v>2010</v>
      </c>
      <c r="B2011">
        <v>0</v>
      </c>
      <c r="C2011">
        <v>43</v>
      </c>
      <c r="D2011">
        <v>0</v>
      </c>
      <c r="E2011">
        <v>1</v>
      </c>
      <c r="F2011">
        <v>0</v>
      </c>
      <c r="G2011">
        <v>141.5</v>
      </c>
      <c r="H2011">
        <v>38.43</v>
      </c>
      <c r="I2011">
        <f>IF(AND(B2011=1,E2011=0),V2011,IF(AND(B2011=1,E2011=1),W2011,IF(AND(B2011=0,E2011=0),X2011,IF(AND(B2011=0,E2011=1),Y2011,ERROR))))</f>
        <v>7.3314663752340303E-2</v>
      </c>
      <c r="K2011">
        <f t="shared" si="434"/>
        <v>2.8509711637591306E-2</v>
      </c>
      <c r="L2011">
        <f t="shared" si="435"/>
        <v>1.975954812069991E-2</v>
      </c>
      <c r="M2011" s="22" t="str">
        <f t="shared" si="447"/>
        <v>Elevated Risk</v>
      </c>
      <c r="O2011">
        <f t="shared" si="436"/>
        <v>3.7612001156935624</v>
      </c>
      <c r="P2011">
        <f t="shared" si="437"/>
        <v>4.9522997170832923</v>
      </c>
      <c r="Q2011">
        <f t="shared" si="438"/>
        <v>3.6488384045767526</v>
      </c>
      <c r="R2011">
        <f>(O2011*constantes!$B$4)+(P2011*constantes!$B$5)+(D2011*constantes!$B$6)+(Q2011*constantes!$B$8)+(F2011*constantes!$B$9)</f>
        <v>23.788067293312618</v>
      </c>
      <c r="S2011" s="4">
        <f>(O2011*constantes!$B$4)+(P2011*constantes!$C$5)+(D2011*constantes!$B$6)+(Q2011*constantes!$B$8)+(F2011*constantes!$B$9)</f>
        <v>24.142850045044465</v>
      </c>
      <c r="T2011">
        <f>(O2011*constantes!$D$4)+(P2011*constantes!$D$5)+(D2011*constantes!$D$6)+(Q2011*constantes!$D$8)+(F2011*constantes!$D$9)</f>
        <v>26.030330830330914</v>
      </c>
      <c r="U2011">
        <f>(O2011*constantes!$D$4)+(P2011*constantes!$E$5)+(D2011*constantes!$D$6)+(Q2011*constantes!$D$8)+(F2011*constantes!$D$9)</f>
        <v>26.375803258594644</v>
      </c>
      <c r="V2011" s="5">
        <f t="shared" si="439"/>
        <v>0.10034549360409784</v>
      </c>
      <c r="W2011" s="5">
        <f t="shared" si="440"/>
        <v>0.13996135889843386</v>
      </c>
      <c r="X2011" s="6">
        <f t="shared" si="441"/>
        <v>5.2472470937304672E-2</v>
      </c>
      <c r="Y2011" s="6">
        <f t="shared" si="442"/>
        <v>7.3314663752340303E-2</v>
      </c>
      <c r="AA2011">
        <f>(O2011*constantes!$B$4)+(LN(110)*constantes!$B$5)+(LN(22)*constantes!$B$8)+(F2011*constantes!$B$9)</f>
        <v>22.8787183548725</v>
      </c>
      <c r="AB2011">
        <f t="shared" si="443"/>
        <v>4.169811677585733E-2</v>
      </c>
      <c r="AC2011">
        <f>(O2011*constantes!$D$4)+(LN(110)*constantes!$D$5)+(LN(22)*constantes!$D$8)+(F2011*constantes!$D$9)</f>
        <v>25.036812478830871</v>
      </c>
      <c r="AD2011" s="7">
        <f t="shared" si="444"/>
        <v>1.975954812069991E-2</v>
      </c>
      <c r="AF2011">
        <f>(O2011*constantes!$B$4)+(LN(125)*constantes!$B$5)+(LN(22.5)*constantes!$B$8)+(F2011*constantes!$B$9)</f>
        <v>23.133675291626897</v>
      </c>
      <c r="AG2011">
        <f t="shared" si="445"/>
        <v>5.3478442485207722E-2</v>
      </c>
      <c r="AH2011">
        <f>(O2011*constantes!$D$4)+(LN(125)*constantes!$D$5)+(LN(22.5)*constantes!$D$8)+(F2011*constantes!$D$9)</f>
        <v>25.407885495439103</v>
      </c>
      <c r="AI2011">
        <f t="shared" si="446"/>
        <v>2.8509711637591306E-2</v>
      </c>
    </row>
    <row r="2012" spans="1:35" x14ac:dyDescent="0.25">
      <c r="A2012" s="11">
        <v>2011</v>
      </c>
      <c r="B2012">
        <v>1</v>
      </c>
      <c r="C2012">
        <v>46</v>
      </c>
      <c r="D2012">
        <v>0</v>
      </c>
      <c r="E2012">
        <v>0</v>
      </c>
      <c r="F2012">
        <v>0</v>
      </c>
      <c r="G2012">
        <v>142</v>
      </c>
      <c r="H2012">
        <v>28.09</v>
      </c>
      <c r="I2012">
        <f>IF(AND(B2012=1,E2012=0),V2012,IF(AND(B2012=1,E2012=1),W2012,IF(AND(B2012=0,E2012=0),X2012,IF(AND(B2012=0,E2012=1),Y2012,ERROR))))</f>
        <v>9.7345507475397164E-2</v>
      </c>
      <c r="K2012">
        <f t="shared" si="434"/>
        <v>6.5553501255932511E-2</v>
      </c>
      <c r="L2012">
        <f t="shared" si="435"/>
        <v>5.1185816914687488E-2</v>
      </c>
      <c r="M2012" s="22" t="str">
        <f t="shared" si="447"/>
        <v>Elevated Risk</v>
      </c>
      <c r="O2012">
        <f t="shared" si="436"/>
        <v>3.8286413964890951</v>
      </c>
      <c r="P2012">
        <f t="shared" si="437"/>
        <v>4.9558270576012609</v>
      </c>
      <c r="Q2012">
        <f t="shared" si="438"/>
        <v>3.3354136411161521</v>
      </c>
      <c r="R2012">
        <f>(O2012*constantes!$B$4)+(P2012*constantes!$B$5)+(D2012*constantes!$B$6)+(Q2012*constantes!$B$8)+(F2012*constantes!$B$9)</f>
        <v>23.756079051897295</v>
      </c>
      <c r="S2012" s="4">
        <f>(O2012*constantes!$B$4)+(P2012*constantes!$C$5)+(D2012*constantes!$B$6)+(Q2012*constantes!$B$8)+(F2012*constantes!$B$9)</f>
        <v>24.111114502303849</v>
      </c>
      <c r="T2012">
        <f>(O2012*constantes!$D$4)+(P2012*constantes!$D$5)+(D2012*constantes!$D$6)+(Q2012*constantes!$D$8)+(F2012*constantes!$D$9)</f>
        <v>26.063526957362377</v>
      </c>
      <c r="U2012">
        <f>(O2012*constantes!$D$4)+(P2012*constantes!$E$5)+(D2012*constantes!$D$6)+(Q2012*constantes!$D$8)+(F2012*constantes!$D$9)</f>
        <v>26.409245452900642</v>
      </c>
      <c r="V2012" s="5">
        <f t="shared" si="439"/>
        <v>9.7345507475397164E-2</v>
      </c>
      <c r="W2012" s="5">
        <f t="shared" si="440"/>
        <v>0.13590111768362889</v>
      </c>
      <c r="X2012" s="6">
        <f t="shared" si="441"/>
        <v>5.4194718901738881E-2</v>
      </c>
      <c r="Y2012" s="6">
        <f t="shared" si="442"/>
        <v>7.5711105163658088E-2</v>
      </c>
      <c r="AA2012">
        <f>(O2012*constantes!$B$4)+(LN(110)*constantes!$B$5)+(LN(22)*constantes!$B$8)+(F2012*constantes!$B$9)</f>
        <v>23.088660364337766</v>
      </c>
      <c r="AB2012">
        <f t="shared" si="443"/>
        <v>5.1185816914687488E-2</v>
      </c>
      <c r="AC2012">
        <f>(O2012*constantes!$D$4)+(LN(110)*constantes!$D$5)+(LN(22)*constantes!$D$8)+(F2012*constantes!$D$9)</f>
        <v>25.220324924765169</v>
      </c>
      <c r="AD2012" s="7">
        <f t="shared" si="444"/>
        <v>2.3692217580876362E-2</v>
      </c>
      <c r="AF2012">
        <f>(O2012*constantes!$B$4)+(LN(125)*constantes!$B$5)+(LN(22.5)*constantes!$B$8)+(F2012*constantes!$B$9)</f>
        <v>23.343617301092156</v>
      </c>
      <c r="AG2012">
        <f t="shared" si="445"/>
        <v>6.5553501255932511E-2</v>
      </c>
      <c r="AH2012">
        <f>(O2012*constantes!$D$4)+(LN(125)*constantes!$D$5)+(LN(22.5)*constantes!$D$8)+(F2012*constantes!$D$9)</f>
        <v>25.591397941373401</v>
      </c>
      <c r="AI2012">
        <f t="shared" si="446"/>
        <v>3.4153313573738631E-2</v>
      </c>
    </row>
    <row r="2013" spans="1:35" x14ac:dyDescent="0.25">
      <c r="A2013" s="11">
        <v>2012</v>
      </c>
      <c r="B2013">
        <v>0</v>
      </c>
      <c r="C2013">
        <v>42</v>
      </c>
      <c r="D2013">
        <v>0</v>
      </c>
      <c r="E2013">
        <v>0</v>
      </c>
      <c r="F2013">
        <v>0</v>
      </c>
      <c r="G2013">
        <v>132</v>
      </c>
      <c r="H2013">
        <v>26.81</v>
      </c>
      <c r="I2013">
        <f>IF(AND(B2013=1,E2013=0),V2013,IF(AND(B2013=1,E2013=1),W2013,IF(AND(B2013=0,E2013=0),X2013,IF(AND(B2013=0,E2013=1),Y2013,ERROR))))</f>
        <v>3.3996968242172909E-2</v>
      </c>
      <c r="K2013">
        <f t="shared" si="434"/>
        <v>2.676538428771702E-2</v>
      </c>
      <c r="L2013">
        <f t="shared" si="435"/>
        <v>1.8545470669847686E-2</v>
      </c>
      <c r="M2013" s="22" t="str">
        <f t="shared" si="447"/>
        <v>Elevated Risk</v>
      </c>
      <c r="O2013">
        <f t="shared" si="436"/>
        <v>3.7376696182833684</v>
      </c>
      <c r="P2013">
        <f t="shared" si="437"/>
        <v>4.8828019225863706</v>
      </c>
      <c r="Q2013">
        <f t="shared" si="438"/>
        <v>3.2887749522478678</v>
      </c>
      <c r="R2013">
        <f>(O2013*constantes!$B$4)+(P2013*constantes!$B$5)+(D2013*constantes!$B$6)+(Q2013*constantes!$B$8)+(F2013*constantes!$B$9)</f>
        <v>23.300446324376463</v>
      </c>
      <c r="S2013" s="4">
        <f>(O2013*constantes!$B$4)+(P2013*constantes!$C$5)+(D2013*constantes!$B$6)+(Q2013*constantes!$B$8)+(F2013*constantes!$B$9)</f>
        <v>23.650250254110549</v>
      </c>
      <c r="T2013">
        <f>(O2013*constantes!$D$4)+(P2013*constantes!$D$5)+(D2013*constantes!$D$6)+(Q2013*constantes!$D$8)+(F2013*constantes!$D$9)</f>
        <v>25.586729218621475</v>
      </c>
      <c r="U2013">
        <f>(O2013*constantes!$D$4)+(P2013*constantes!$E$5)+(D2013*constantes!$D$6)+(Q2013*constantes!$D$8)+(F2013*constantes!$D$9)</f>
        <v>25.9273534807411</v>
      </c>
      <c r="V2013" s="5">
        <f t="shared" si="439"/>
        <v>6.2872708179272485E-2</v>
      </c>
      <c r="W2013" s="5">
        <f t="shared" si="440"/>
        <v>8.8014077826216508E-2</v>
      </c>
      <c r="X2013" s="6">
        <f t="shared" si="441"/>
        <v>3.3996968242172909E-2</v>
      </c>
      <c r="Y2013" s="6">
        <f t="shared" si="442"/>
        <v>4.7461833480650473E-2</v>
      </c>
      <c r="AA2013">
        <f>(O2013*constantes!$B$4)+(LN(110)*constantes!$B$5)+(LN(22)*constantes!$B$8)+(F2013*constantes!$B$9)</f>
        <v>22.805468857654464</v>
      </c>
      <c r="AB2013">
        <f t="shared" si="443"/>
        <v>3.8810869283687155E-2</v>
      </c>
      <c r="AC2013">
        <f>(O2013*constantes!$D$4)+(LN(110)*constantes!$D$5)+(LN(22)*constantes!$D$8)+(F2013*constantes!$D$9)</f>
        <v>24.972784348242914</v>
      </c>
      <c r="AD2013" s="7">
        <f t="shared" si="444"/>
        <v>1.8545470669847686E-2</v>
      </c>
      <c r="AF2013">
        <f>(O2013*constantes!$B$4)+(LN(125)*constantes!$B$5)+(LN(22.5)*constantes!$B$8)+(F2013*constantes!$B$9)</f>
        <v>23.060425794408857</v>
      </c>
      <c r="AG2013">
        <f t="shared" si="445"/>
        <v>4.9796912096185753E-2</v>
      </c>
      <c r="AH2013">
        <f>(O2013*constantes!$D$4)+(LN(125)*constantes!$D$5)+(LN(22.5)*constantes!$D$8)+(F2013*constantes!$D$9)</f>
        <v>25.343857364851146</v>
      </c>
      <c r="AI2013">
        <f t="shared" si="446"/>
        <v>2.676538428771702E-2</v>
      </c>
    </row>
    <row r="2014" spans="1:35" x14ac:dyDescent="0.25">
      <c r="A2014" s="11">
        <v>2013</v>
      </c>
      <c r="B2014">
        <v>0</v>
      </c>
      <c r="C2014">
        <v>45</v>
      </c>
      <c r="D2014">
        <v>1</v>
      </c>
      <c r="E2014">
        <v>0</v>
      </c>
      <c r="F2014">
        <v>0</v>
      </c>
      <c r="G2014">
        <v>137</v>
      </c>
      <c r="H2014">
        <v>24.35</v>
      </c>
      <c r="I2014">
        <f>IF(AND(B2014=1,E2014=0),V2014,IF(AND(B2014=1,E2014=1),W2014,IF(AND(B2014=0,E2014=0),X2014,IF(AND(B2014=0,E2014=1),Y2014,ERROR))))</f>
        <v>7.8621422715049905E-2</v>
      </c>
      <c r="K2014">
        <f t="shared" si="434"/>
        <v>3.2202898660143586E-2</v>
      </c>
      <c r="L2014">
        <f t="shared" si="435"/>
        <v>2.2332293193086827E-2</v>
      </c>
      <c r="M2014" s="22" t="str">
        <f t="shared" si="447"/>
        <v>Elevated Risk</v>
      </c>
      <c r="O2014">
        <f t="shared" si="436"/>
        <v>3.8066624897703196</v>
      </c>
      <c r="P2014">
        <f t="shared" si="437"/>
        <v>4.9199809258281251</v>
      </c>
      <c r="Q2014">
        <f t="shared" si="438"/>
        <v>3.1925318495285988</v>
      </c>
      <c r="R2014">
        <f>(O2014*constantes!$B$4)+(P2014*constantes!$B$5)+(D2014*constantes!$B$6)+(Q2014*constantes!$B$8)+(F2014*constantes!$B$9)</f>
        <v>24.217419754391443</v>
      </c>
      <c r="S2014" s="4">
        <f>(O2014*constantes!$B$4)+(P2014*constantes!$C$5)+(D2014*constantes!$B$6)+(Q2014*constantes!$B$8)+(F2014*constantes!$B$9)</f>
        <v>24.569887187917768</v>
      </c>
      <c r="T2014">
        <f>(O2014*constantes!$D$4)+(P2014*constantes!$D$5)+(D2014*constantes!$D$6)+(Q2014*constantes!$D$8)+(F2014*constantes!$D$9)</f>
        <v>26.448520555182011</v>
      </c>
      <c r="U2014">
        <f>(O2014*constantes!$D$4)+(P2014*constantes!$E$5)+(D2014*constantes!$D$6)+(Q2014*constantes!$D$8)+(F2014*constantes!$D$9)</f>
        <v>26.791738424567782</v>
      </c>
      <c r="V2014" s="5">
        <f t="shared" si="439"/>
        <v>0.14994247580071185</v>
      </c>
      <c r="W2014" s="5">
        <f t="shared" si="440"/>
        <v>0.20633897064473072</v>
      </c>
      <c r="X2014" s="6">
        <f t="shared" si="441"/>
        <v>7.8621422715049905E-2</v>
      </c>
      <c r="Y2014" s="6">
        <f t="shared" si="442"/>
        <v>0.10900272293564495</v>
      </c>
      <c r="AA2014">
        <f>(O2014*constantes!$B$4)+(LN(110)*constantes!$B$5)+(LN(22)*constantes!$B$8)+(F2014*constantes!$B$9)</f>
        <v>23.020240906878485</v>
      </c>
      <c r="AB2014">
        <f t="shared" si="443"/>
        <v>4.7883245315309741E-2</v>
      </c>
      <c r="AC2014">
        <f>(O2014*constantes!$D$4)+(LN(110)*constantes!$D$5)+(LN(22)*constantes!$D$8)+(F2014*constantes!$D$9)</f>
        <v>25.16051878105991</v>
      </c>
      <c r="AD2014" s="7">
        <f t="shared" si="444"/>
        <v>2.2332293193086827E-2</v>
      </c>
      <c r="AF2014">
        <f>(O2014*constantes!$B$4)+(LN(125)*constantes!$B$5)+(LN(22.5)*constantes!$B$8)+(F2014*constantes!$B$9)</f>
        <v>23.275197843632878</v>
      </c>
      <c r="AG2014">
        <f t="shared" si="445"/>
        <v>6.1354256697024101E-2</v>
      </c>
      <c r="AH2014">
        <f>(O2014*constantes!$D$4)+(LN(125)*constantes!$D$5)+(LN(22.5)*constantes!$D$8)+(F2014*constantes!$D$9)</f>
        <v>25.531591797668142</v>
      </c>
      <c r="AI2014">
        <f t="shared" si="446"/>
        <v>3.2202898660143586E-2</v>
      </c>
    </row>
    <row r="2015" spans="1:35" x14ac:dyDescent="0.25">
      <c r="A2015" s="11">
        <v>2014</v>
      </c>
      <c r="B2015">
        <v>0</v>
      </c>
      <c r="C2015">
        <v>62</v>
      </c>
      <c r="D2015">
        <v>0</v>
      </c>
      <c r="E2015">
        <v>1</v>
      </c>
      <c r="F2015">
        <v>0</v>
      </c>
      <c r="G2015">
        <v>150.5</v>
      </c>
      <c r="H2015">
        <v>22.01</v>
      </c>
      <c r="I2015">
        <f>IF(AND(B2015=1,E2015=0),V2015,IF(AND(B2015=1,E2015=1),W2015,IF(AND(B2015=0,E2015=0),X2015,IF(AND(B2015=0,E2015=1),Y2015,ERROR))))</f>
        <v>0.1690158251106183</v>
      </c>
      <c r="K2015">
        <f t="shared" si="434"/>
        <v>7.5302674960658122E-2</v>
      </c>
      <c r="L2015">
        <f t="shared" si="435"/>
        <v>5.2585681787711391E-2</v>
      </c>
      <c r="M2015" s="22" t="str">
        <f t="shared" si="447"/>
        <v>Elevated Risk</v>
      </c>
      <c r="O2015">
        <f t="shared" si="436"/>
        <v>4.1271343850450917</v>
      </c>
      <c r="P2015">
        <f t="shared" si="437"/>
        <v>5.01396308418893</v>
      </c>
      <c r="Q2015">
        <f t="shared" si="438"/>
        <v>3.0914968955383704</v>
      </c>
      <c r="R2015">
        <f>(O2015*constantes!$B$4)+(P2015*constantes!$B$5)+(D2015*constantes!$B$6)+(Q2015*constantes!$B$8)+(F2015*constantes!$B$9)</f>
        <v>24.599752887363124</v>
      </c>
      <c r="S2015" s="4">
        <f>(O2015*constantes!$B$4)+(P2015*constantes!$C$5)+(D2015*constantes!$B$6)+(Q2015*constantes!$B$8)+(F2015*constantes!$B$9)</f>
        <v>24.958953202714419</v>
      </c>
      <c r="T2015">
        <f>(O2015*constantes!$D$4)+(P2015*constantes!$D$5)+(D2015*constantes!$D$6)+(Q2015*constantes!$D$8)+(F2015*constantes!$D$9)</f>
        <v>26.914576248104524</v>
      </c>
      <c r="U2015">
        <f>(O2015*constantes!$D$4)+(P2015*constantes!$E$5)+(D2015*constantes!$D$6)+(Q2015*constantes!$D$8)+(F2015*constantes!$D$9)</f>
        <v>27.264350312857545</v>
      </c>
      <c r="V2015" s="5">
        <f t="shared" si="439"/>
        <v>0.21187994863622428</v>
      </c>
      <c r="W2015" s="5">
        <f t="shared" si="440"/>
        <v>0.28894811535798726</v>
      </c>
      <c r="X2015" s="6">
        <f t="shared" si="441"/>
        <v>0.12234229983324463</v>
      </c>
      <c r="Y2015" s="6">
        <f t="shared" si="442"/>
        <v>0.1690158251106183</v>
      </c>
      <c r="AA2015">
        <f>(O2015*constantes!$B$4)+(LN(110)*constantes!$B$5)+(LN(22)*constantes!$B$8)+(F2015*constantes!$B$9)</f>
        <v>24.017857097993041</v>
      </c>
      <c r="AB2015">
        <f t="shared" si="443"/>
        <v>0.12458920296857934</v>
      </c>
      <c r="AC2015">
        <f>(O2015*constantes!$D$4)+(LN(110)*constantes!$D$5)+(LN(22)*constantes!$D$8)+(F2015*constantes!$D$9)</f>
        <v>26.032545241135235</v>
      </c>
      <c r="AD2015" s="7">
        <f t="shared" si="444"/>
        <v>5.2585681787711391E-2</v>
      </c>
      <c r="AF2015">
        <f>(O2015*constantes!$B$4)+(LN(125)*constantes!$B$5)+(LN(22.5)*constantes!$B$8)+(F2015*constantes!$B$9)</f>
        <v>24.27281403474743</v>
      </c>
      <c r="AG2015">
        <f t="shared" si="445"/>
        <v>0.15777159470264646</v>
      </c>
      <c r="AH2015">
        <f>(O2015*constantes!$D$4)+(LN(125)*constantes!$D$5)+(LN(22.5)*constantes!$D$8)+(F2015*constantes!$D$9)</f>
        <v>26.403618257743467</v>
      </c>
      <c r="AI2015">
        <f t="shared" si="446"/>
        <v>7.5302674960658122E-2</v>
      </c>
    </row>
    <row r="2016" spans="1:35" x14ac:dyDescent="0.25">
      <c r="A2016" s="11">
        <v>2015</v>
      </c>
      <c r="B2016">
        <v>0</v>
      </c>
      <c r="C2016">
        <v>62</v>
      </c>
      <c r="D2016">
        <v>0</v>
      </c>
      <c r="E2016">
        <v>1</v>
      </c>
      <c r="F2016">
        <v>1</v>
      </c>
      <c r="G2016">
        <v>184.5</v>
      </c>
      <c r="H2016">
        <v>18.989999999999998</v>
      </c>
      <c r="I2016">
        <f>IF(AND(B2016=1,E2016=0),V2016,IF(AND(B2016=1,E2016=1),W2016,IF(AND(B2016=0,E2016=0),X2016,IF(AND(B2016=0,E2016=1),Y2016,ERROR))))</f>
        <v>0.48938812353133698</v>
      </c>
      <c r="K2016">
        <f t="shared" si="434"/>
        <v>0.15665621222121506</v>
      </c>
      <c r="L2016">
        <f t="shared" si="435"/>
        <v>0.11091417692806949</v>
      </c>
      <c r="M2016" s="22" t="str">
        <f t="shared" si="447"/>
        <v>'&gt;30%</v>
      </c>
      <c r="O2016">
        <f t="shared" si="436"/>
        <v>4.1271343850450917</v>
      </c>
      <c r="P2016">
        <f t="shared" si="437"/>
        <v>5.2176494634805817</v>
      </c>
      <c r="Q2016">
        <f t="shared" si="438"/>
        <v>2.9439125248241944</v>
      </c>
      <c r="R2016">
        <f>(O2016*constantes!$B$4)+(P2016*constantes!$B$5)+(D2016*constantes!$B$6)+(Q2016*constantes!$B$8)+(F2016*constantes!$B$9)</f>
        <v>25.392206954288408</v>
      </c>
      <c r="S2016" s="4">
        <f>(O2016*constantes!$B$4)+(P2016*constantes!$C$5)+(D2016*constantes!$B$6)+(Q2016*constantes!$B$8)+(F2016*constantes!$B$9)</f>
        <v>25.765999361852156</v>
      </c>
      <c r="T2016">
        <f>(O2016*constantes!$D$4)+(P2016*constantes!$D$5)+(D2016*constantes!$D$6)+(Q2016*constantes!$D$8)+(F2016*constantes!$D$9)</f>
        <v>28.189705191750178</v>
      </c>
      <c r="U2016">
        <f>(O2016*constantes!$D$4)+(P2016*constantes!$E$5)+(D2016*constantes!$D$6)+(Q2016*constantes!$D$8)+(F2016*constantes!$D$9)</f>
        <v>28.553688418322583</v>
      </c>
      <c r="V2016" s="5">
        <f t="shared" si="439"/>
        <v>0.40899361601758966</v>
      </c>
      <c r="W2016" s="5">
        <f t="shared" si="440"/>
        <v>0.53433923200697941</v>
      </c>
      <c r="X2016" s="6">
        <f t="shared" si="441"/>
        <v>0.37316744666620083</v>
      </c>
      <c r="Y2016" s="6">
        <f t="shared" si="442"/>
        <v>0.48938812353133698</v>
      </c>
      <c r="AA2016">
        <f>(O2016*constantes!$B$4)+(LN(110)*constantes!$B$5)+(LN(22)*constantes!$B$8)+(F2016*constantes!$B$9)</f>
        <v>24.549457097993042</v>
      </c>
      <c r="AB2016">
        <f t="shared" si="443"/>
        <v>0.202621140788115</v>
      </c>
      <c r="AC2016">
        <f>(O2016*constantes!$D$4)+(LN(110)*constantes!$D$5)+(LN(22)*constantes!$D$8)+(F2016*constantes!$D$9)</f>
        <v>26.810175241135234</v>
      </c>
      <c r="AD2016" s="7">
        <f t="shared" si="444"/>
        <v>0.11091417692806949</v>
      </c>
      <c r="AF2016">
        <f>(O2016*constantes!$B$4)+(LN(125)*constantes!$B$5)+(LN(22.5)*constantes!$B$8)+(F2016*constantes!$B$9)</f>
        <v>24.804414034747431</v>
      </c>
      <c r="AG2016">
        <f t="shared" si="445"/>
        <v>0.25336635564101739</v>
      </c>
      <c r="AH2016">
        <f>(O2016*constantes!$D$4)+(LN(125)*constantes!$D$5)+(LN(22.5)*constantes!$D$8)+(F2016*constantes!$D$9)</f>
        <v>27.181248257743466</v>
      </c>
      <c r="AI2016">
        <f t="shared" si="446"/>
        <v>0.15665621222121506</v>
      </c>
    </row>
    <row r="2017" spans="1:35" x14ac:dyDescent="0.25">
      <c r="A2017" s="11">
        <v>2016</v>
      </c>
      <c r="B2017">
        <v>0</v>
      </c>
      <c r="C2017">
        <v>57</v>
      </c>
      <c r="D2017">
        <v>0</v>
      </c>
      <c r="E2017">
        <v>1</v>
      </c>
      <c r="F2017">
        <v>0</v>
      </c>
      <c r="G2017">
        <v>175</v>
      </c>
      <c r="H2017">
        <v>20.86</v>
      </c>
      <c r="I2017">
        <f>IF(AND(B2017=1,E2017=0),V2017,IF(AND(B2017=1,E2017=1),W2017,IF(AND(B2017=0,E2017=0),X2017,IF(AND(B2017=0,E2017=1),Y2017,ERROR))))</f>
        <v>0.19855193769062118</v>
      </c>
      <c r="K2017">
        <f t="shared" si="434"/>
        <v>6.0378388617794876E-2</v>
      </c>
      <c r="L2017">
        <f t="shared" si="435"/>
        <v>4.2061248414153263E-2</v>
      </c>
      <c r="M2017" s="22" t="str">
        <f t="shared" si="447"/>
        <v>Elevated Risk</v>
      </c>
      <c r="O2017">
        <f t="shared" si="436"/>
        <v>4.0430512678345503</v>
      </c>
      <c r="P2017">
        <f t="shared" si="437"/>
        <v>5.1647859739235145</v>
      </c>
      <c r="Q2017">
        <f t="shared" si="438"/>
        <v>3.0378334495726262</v>
      </c>
      <c r="R2017">
        <f>(O2017*constantes!$B$4)+(P2017*constantes!$B$5)+(D2017*constantes!$B$6)+(Q2017*constantes!$B$8)+(F2017*constantes!$B$9)</f>
        <v>24.575251263041967</v>
      </c>
      <c r="S2017" s="4">
        <f>(O2017*constantes!$B$4)+(P2017*constantes!$C$5)+(D2017*constantes!$B$6)+(Q2017*constantes!$B$8)+(F2017*constantes!$B$9)</f>
        <v>24.945256530213847</v>
      </c>
      <c r="T2017">
        <f>(O2017*constantes!$D$4)+(P2017*constantes!$D$5)+(D2017*constantes!$D$6)+(Q2017*constantes!$D$8)+(F2017*constantes!$D$9)</f>
        <v>27.082595978369756</v>
      </c>
      <c r="U2017">
        <f>(O2017*constantes!$D$4)+(P2017*constantes!$E$5)+(D2017*constantes!$D$6)+(Q2017*constantes!$D$8)+(F2017*constantes!$D$9)</f>
        <v>27.442891447910664</v>
      </c>
      <c r="V2017" s="5">
        <f t="shared" si="439"/>
        <v>0.20732484842822241</v>
      </c>
      <c r="W2017" s="5">
        <f t="shared" si="440"/>
        <v>0.28564198306731547</v>
      </c>
      <c r="X2017" s="6">
        <f t="shared" si="441"/>
        <v>0.14304909269379151</v>
      </c>
      <c r="Y2017" s="6">
        <f t="shared" si="442"/>
        <v>0.19855193769062118</v>
      </c>
      <c r="AA2017">
        <f>(O2017*constantes!$B$4)+(LN(110)*constantes!$B$5)+(LN(22)*constantes!$B$8)+(F2017*constantes!$B$9)</f>
        <v>23.756109717441312</v>
      </c>
      <c r="AB2017">
        <f t="shared" si="443"/>
        <v>9.7348342413305922E-2</v>
      </c>
      <c r="AC2017">
        <f>(O2017*constantes!$D$4)+(LN(110)*constantes!$D$5)+(LN(22)*constantes!$D$8)+(F2017*constantes!$D$9)</f>
        <v>25.803749193387144</v>
      </c>
      <c r="AD2017" s="7">
        <f t="shared" si="444"/>
        <v>4.2061248414153263E-2</v>
      </c>
      <c r="AF2017">
        <f>(O2017*constantes!$B$4)+(LN(125)*constantes!$B$5)+(LN(22.5)*constantes!$B$8)+(F2017*constantes!$B$9)</f>
        <v>24.011066654195705</v>
      </c>
      <c r="AG2017">
        <f t="shared" si="445"/>
        <v>0.12380054983513455</v>
      </c>
      <c r="AH2017">
        <f>(O2017*constantes!$D$4)+(LN(125)*constantes!$D$5)+(LN(22.5)*constantes!$D$8)+(F2017*constantes!$D$9)</f>
        <v>26.174822209995376</v>
      </c>
      <c r="AI2017">
        <f t="shared" si="446"/>
        <v>6.0378388617794876E-2</v>
      </c>
    </row>
    <row r="2018" spans="1:35" x14ac:dyDescent="0.25">
      <c r="A2018" s="11">
        <v>2017</v>
      </c>
      <c r="B2018">
        <v>1</v>
      </c>
      <c r="C2018">
        <v>35</v>
      </c>
      <c r="D2018">
        <v>1</v>
      </c>
      <c r="E2018">
        <v>1</v>
      </c>
      <c r="F2018">
        <v>0</v>
      </c>
      <c r="G2018">
        <v>111</v>
      </c>
      <c r="H2018">
        <v>29.42</v>
      </c>
      <c r="I2018">
        <f>IF(AND(B2018=1,E2018=0),V2018,IF(AND(B2018=1,E2018=1),W2018,IF(AND(B2018=0,E2018=0),X2018,IF(AND(B2018=0,E2018=1),Y2018,ERROR))))</f>
        <v>7.8596818966000126E-2</v>
      </c>
      <c r="K2018">
        <f t="shared" si="434"/>
        <v>2.8542111166007578E-2</v>
      </c>
      <c r="L2018">
        <f t="shared" si="435"/>
        <v>2.2190585383473738E-2</v>
      </c>
      <c r="M2018" s="22" t="str">
        <f t="shared" si="447"/>
        <v>Elevated Risk</v>
      </c>
      <c r="O2018">
        <f t="shared" si="436"/>
        <v>3.5553480614894135</v>
      </c>
      <c r="P2018">
        <f t="shared" si="437"/>
        <v>4.7095302013123339</v>
      </c>
      <c r="Q2018">
        <f t="shared" si="438"/>
        <v>3.3816747151732915</v>
      </c>
      <c r="R2018">
        <f>(O2018*constantes!$B$4)+(P2018*constantes!$B$5)+(D2018*constantes!$B$6)+(Q2018*constantes!$B$8)+(F2018*constantes!$B$9)</f>
        <v>23.194631851292499</v>
      </c>
      <c r="S2018" s="4">
        <f>(O2018*constantes!$B$4)+(P2018*constantes!$C$5)+(D2018*constantes!$B$6)+(Q2018*constantes!$B$8)+(F2018*constantes!$B$9)</f>
        <v>23.532022594914515</v>
      </c>
      <c r="T2018">
        <f>(O2018*constantes!$D$4)+(P2018*constantes!$D$5)+(D2018*constantes!$D$6)+(Q2018*constantes!$D$8)+(F2018*constantes!$D$9)</f>
        <v>25.269396746382824</v>
      </c>
      <c r="U2018">
        <f>(O2018*constantes!$D$4)+(P2018*constantes!$E$5)+(D2018*constantes!$D$6)+(Q2018*constantes!$D$8)+(F2018*constantes!$D$9)</f>
        <v>25.597933573226371</v>
      </c>
      <c r="V2018" s="5">
        <f t="shared" si="439"/>
        <v>5.6742544027865049E-2</v>
      </c>
      <c r="W2018" s="5">
        <f t="shared" si="440"/>
        <v>7.8596818966000126E-2</v>
      </c>
      <c r="X2018" s="6">
        <f t="shared" si="441"/>
        <v>2.4868897669151679E-2</v>
      </c>
      <c r="Y2018" s="6">
        <f t="shared" si="442"/>
        <v>3.4373364479940882E-2</v>
      </c>
      <c r="AA2018">
        <f>(O2018*constantes!$B$4)+(LN(110)*constantes!$B$5)+(LN(22)*constantes!$B$8)+(F2018*constantes!$B$9)</f>
        <v>22.237909144217156</v>
      </c>
      <c r="AB2018">
        <f t="shared" si="443"/>
        <v>2.2190585383473738E-2</v>
      </c>
      <c r="AC2018">
        <f>(O2018*constantes!$D$4)+(LN(110)*constantes!$D$5)+(LN(22)*constantes!$D$8)+(F2018*constantes!$D$9)</f>
        <v>24.476674629697587</v>
      </c>
      <c r="AD2018" s="7">
        <f t="shared" si="444"/>
        <v>1.133354995431346E-2</v>
      </c>
      <c r="AF2018">
        <f>(O2018*constantes!$B$4)+(LN(125)*constantes!$B$5)+(LN(22.5)*constantes!$B$8)+(F2018*constantes!$B$9)</f>
        <v>22.492866080971549</v>
      </c>
      <c r="AG2018">
        <f t="shared" si="445"/>
        <v>2.8542111166007578E-2</v>
      </c>
      <c r="AH2018">
        <f>(O2018*constantes!$D$4)+(LN(125)*constantes!$D$5)+(LN(22.5)*constantes!$D$8)+(F2018*constantes!$D$9)</f>
        <v>24.84774764630582</v>
      </c>
      <c r="AI2018">
        <f t="shared" si="446"/>
        <v>1.6383680801150824E-2</v>
      </c>
    </row>
    <row r="2019" spans="1:35" x14ac:dyDescent="0.25">
      <c r="A2019" s="11">
        <v>2018</v>
      </c>
      <c r="B2019">
        <v>0</v>
      </c>
      <c r="C2019">
        <v>39</v>
      </c>
      <c r="D2019">
        <v>1</v>
      </c>
      <c r="E2019">
        <v>0</v>
      </c>
      <c r="F2019">
        <v>0</v>
      </c>
      <c r="G2019">
        <v>95</v>
      </c>
      <c r="H2019">
        <v>22.88</v>
      </c>
      <c r="I2019">
        <f>IF(AND(B2019=1,E2019=0),V2019,IF(AND(B2019=1,E2019=1),W2019,IF(AND(B2019=0,E2019=0),X2019,IF(AND(B2019=0,E2019=1),Y2019,ERROR))))</f>
        <v>1.9004742083321813E-2</v>
      </c>
      <c r="K2019">
        <f t="shared" si="434"/>
        <v>2.1931490638549711E-2</v>
      </c>
      <c r="L2019">
        <f t="shared" si="435"/>
        <v>1.5184528759381921E-2</v>
      </c>
      <c r="M2019" s="22" t="str">
        <f t="shared" si="447"/>
        <v>NORMAL</v>
      </c>
      <c r="O2019">
        <f t="shared" si="436"/>
        <v>3.6635616461296463</v>
      </c>
      <c r="P2019">
        <f t="shared" si="437"/>
        <v>4.5538768916005408</v>
      </c>
      <c r="Q2019">
        <f t="shared" si="438"/>
        <v>3.1302631665115972</v>
      </c>
      <c r="R2019">
        <f>(O2019*constantes!$B$4)+(P2019*constantes!$B$5)+(D2019*constantes!$B$6)+(Q2019*constantes!$B$8)+(F2019*constantes!$B$9)</f>
        <v>23.043435536521475</v>
      </c>
      <c r="S2019" s="4">
        <f>(O2019*constantes!$B$4)+(P2019*constantes!$C$5)+(D2019*constantes!$B$6)+(Q2019*constantes!$B$8)+(F2019*constantes!$B$9)</f>
        <v>23.369675277035736</v>
      </c>
      <c r="T2019">
        <f>(O2019*constantes!$D$4)+(P2019*constantes!$D$5)+(D2019*constantes!$D$6)+(Q2019*constantes!$D$8)+(F2019*constantes!$D$9)</f>
        <v>24.99748057946513</v>
      </c>
      <c r="U2019">
        <f>(O2019*constantes!$D$4)+(P2019*constantes!$E$5)+(D2019*constantes!$D$6)+(Q2019*constantes!$D$8)+(F2019*constantes!$D$9)</f>
        <v>25.315159031423185</v>
      </c>
      <c r="V2019" s="5">
        <f t="shared" si="439"/>
        <v>4.8978887994190257E-2</v>
      </c>
      <c r="W2019" s="5">
        <f t="shared" si="440"/>
        <v>6.7224640680754844E-2</v>
      </c>
      <c r="X2019" s="6">
        <f t="shared" si="441"/>
        <v>1.9004742083321813E-2</v>
      </c>
      <c r="Y2019" s="6">
        <f t="shared" si="442"/>
        <v>2.6018117930210138E-2</v>
      </c>
      <c r="AA2019">
        <f>(O2019*constantes!$B$4)+(LN(110)*constantes!$B$5)+(LN(22)*constantes!$B$8)+(F2019*constantes!$B$9)</f>
        <v>22.574773704658814</v>
      </c>
      <c r="AB2019">
        <f t="shared" si="443"/>
        <v>3.0940270522043956E-2</v>
      </c>
      <c r="AC2019">
        <f>(O2019*constantes!$D$4)+(LN(110)*constantes!$D$5)+(LN(22)*constantes!$D$8)+(F2019*constantes!$D$9)</f>
        <v>24.771131368454586</v>
      </c>
      <c r="AD2019" s="7">
        <f t="shared" si="444"/>
        <v>1.5184528759381921E-2</v>
      </c>
      <c r="AF2019">
        <f>(O2019*constantes!$B$4)+(LN(125)*constantes!$B$5)+(LN(22.5)*constantes!$B$8)+(F2019*constantes!$B$9)</f>
        <v>22.829730641413207</v>
      </c>
      <c r="AG2019">
        <f t="shared" si="445"/>
        <v>3.974481175054656E-2</v>
      </c>
      <c r="AH2019">
        <f>(O2019*constantes!$D$4)+(LN(125)*constantes!$D$5)+(LN(22.5)*constantes!$D$8)+(F2019*constantes!$D$9)</f>
        <v>25.142204385062819</v>
      </c>
      <c r="AI2019">
        <f t="shared" si="446"/>
        <v>2.1931490638549711E-2</v>
      </c>
    </row>
    <row r="2020" spans="1:35" x14ac:dyDescent="0.25">
      <c r="A2020" s="11">
        <v>2019</v>
      </c>
      <c r="B2020">
        <v>1</v>
      </c>
      <c r="C2020">
        <v>36</v>
      </c>
      <c r="D2020">
        <v>1</v>
      </c>
      <c r="E2020">
        <v>0</v>
      </c>
      <c r="F2020">
        <v>0</v>
      </c>
      <c r="G2020">
        <v>122</v>
      </c>
      <c r="H2020">
        <v>24.27</v>
      </c>
      <c r="I2020">
        <f>IF(AND(B2020=1,E2020=0),V2020,IF(AND(B2020=1,E2020=1),W2020,IF(AND(B2020=0,E2020=0),X2020,IF(AND(B2020=0,E2020=1),Y2020,ERROR))))</f>
        <v>6.315401626445627E-2</v>
      </c>
      <c r="K2020">
        <f t="shared" si="434"/>
        <v>3.1117023555229495E-2</v>
      </c>
      <c r="L2020">
        <f t="shared" si="435"/>
        <v>2.4199659473180479E-2</v>
      </c>
      <c r="M2020" s="22" t="str">
        <f t="shared" si="447"/>
        <v>Elevated Risk</v>
      </c>
      <c r="O2020">
        <f t="shared" si="436"/>
        <v>3.5835189384561099</v>
      </c>
      <c r="P2020">
        <f t="shared" si="437"/>
        <v>4.8040210447332568</v>
      </c>
      <c r="Q2020">
        <f t="shared" si="438"/>
        <v>3.1892410197385099</v>
      </c>
      <c r="R2020">
        <f>(O2020*constantes!$B$4)+(P2020*constantes!$B$5)+(D2020*constantes!$B$6)+(Q2020*constantes!$B$8)+(F2020*constantes!$B$9)</f>
        <v>23.305059077538203</v>
      </c>
      <c r="S2020" s="4">
        <f>(O2020*constantes!$B$4)+(P2020*constantes!$C$5)+(D2020*constantes!$B$6)+(Q2020*constantes!$B$8)+(F2020*constantes!$B$9)</f>
        <v>23.64921914518289</v>
      </c>
      <c r="T2020">
        <f>(O2020*constantes!$D$4)+(P2020*constantes!$D$5)+(D2020*constantes!$D$6)+(Q2020*constantes!$D$8)+(F2020*constantes!$D$9)</f>
        <v>25.513464186146706</v>
      </c>
      <c r="U2020">
        <f>(O2020*constantes!$D$4)+(P2020*constantes!$E$5)+(D2020*constantes!$D$6)+(Q2020*constantes!$D$8)+(F2020*constantes!$D$9)</f>
        <v>25.8485926942273</v>
      </c>
      <c r="V2020" s="5">
        <f t="shared" si="439"/>
        <v>6.315401626445627E-2</v>
      </c>
      <c r="W2020" s="5">
        <f t="shared" si="440"/>
        <v>8.7927482608982754E-2</v>
      </c>
      <c r="X2020" s="6">
        <f t="shared" si="441"/>
        <v>3.1633645303050684E-2</v>
      </c>
      <c r="Y2020" s="6">
        <f t="shared" si="442"/>
        <v>4.3947342106254617E-2</v>
      </c>
      <c r="AA2020">
        <f>(O2020*constantes!$B$4)+(LN(110)*constantes!$B$5)+(LN(22)*constantes!$B$8)+(F2020*constantes!$B$9)</f>
        <v>22.325603957379403</v>
      </c>
      <c r="AB2020">
        <f t="shared" si="443"/>
        <v>2.4199659473180479E-2</v>
      </c>
      <c r="AC2020">
        <f>(O2020*constantes!$D$4)+(LN(110)*constantes!$D$5)+(LN(22)*constantes!$D$8)+(F2020*constantes!$D$9)</f>
        <v>24.553329557885352</v>
      </c>
      <c r="AD2020" s="7">
        <f t="shared" si="444"/>
        <v>1.2230943924327331E-2</v>
      </c>
      <c r="AF2020">
        <f>(O2020*constantes!$B$4)+(LN(125)*constantes!$B$5)+(LN(22.5)*constantes!$B$8)+(F2020*constantes!$B$9)</f>
        <v>22.580560894133793</v>
      </c>
      <c r="AG2020">
        <f t="shared" si="445"/>
        <v>3.1117023555229495E-2</v>
      </c>
      <c r="AH2020">
        <f>(O2020*constantes!$D$4)+(LN(125)*constantes!$D$5)+(LN(22.5)*constantes!$D$8)+(F2020*constantes!$D$9)</f>
        <v>24.924402574493584</v>
      </c>
      <c r="AI2020">
        <f t="shared" si="446"/>
        <v>1.7677356619603457E-2</v>
      </c>
    </row>
    <row r="2021" spans="1:35" x14ac:dyDescent="0.25">
      <c r="A2021" s="11">
        <v>2020</v>
      </c>
      <c r="B2021">
        <v>0</v>
      </c>
      <c r="C2021">
        <v>38</v>
      </c>
      <c r="D2021">
        <v>1</v>
      </c>
      <c r="E2021">
        <v>0</v>
      </c>
      <c r="F2021">
        <v>0</v>
      </c>
      <c r="G2021">
        <v>135</v>
      </c>
      <c r="H2021">
        <v>29.14</v>
      </c>
      <c r="I2021">
        <f>IF(AND(B2021=1,E2021=0),V2021,IF(AND(B2021=1,E2021=1),W2021,IF(AND(B2021=0,E2021=0),X2021,IF(AND(B2021=0,E2021=1),Y2021,ERROR))))</f>
        <v>5.2911639261469245E-2</v>
      </c>
      <c r="K2021">
        <f t="shared" si="434"/>
        <v>2.0450275544260377E-2</v>
      </c>
      <c r="L2021">
        <f t="shared" si="435"/>
        <v>1.4155691081518817E-2</v>
      </c>
      <c r="M2021" s="22" t="str">
        <f t="shared" si="447"/>
        <v>Elevated Risk</v>
      </c>
      <c r="O2021">
        <f t="shared" si="436"/>
        <v>3.6375861597263857</v>
      </c>
      <c r="P2021">
        <f t="shared" si="437"/>
        <v>4.9052747784384296</v>
      </c>
      <c r="Q2021">
        <f t="shared" si="438"/>
        <v>3.3721118007670587</v>
      </c>
      <c r="R2021">
        <f>(O2021*constantes!$B$4)+(P2021*constantes!$B$5)+(D2021*constantes!$B$6)+(Q2021*constantes!$B$8)+(F2021*constantes!$B$9)</f>
        <v>23.806176420061519</v>
      </c>
      <c r="S2021" s="4">
        <f>(O2021*constantes!$B$4)+(P2021*constantes!$C$5)+(D2021*constantes!$B$6)+(Q2021*constantes!$B$8)+(F2021*constantes!$B$9)</f>
        <v>24.157590305188847</v>
      </c>
      <c r="T2021">
        <f>(O2021*constantes!$D$4)+(P2021*constantes!$D$5)+(D2021*constantes!$D$6)+(Q2021*constantes!$D$8)+(F2021*constantes!$D$9)</f>
        <v>26.038895206806078</v>
      </c>
      <c r="U2021">
        <f>(O2021*constantes!$D$4)+(P2021*constantes!$E$5)+(D2021*constantes!$D$6)+(Q2021*constantes!$D$8)+(F2021*constantes!$D$9)</f>
        <v>26.381087175349943</v>
      </c>
      <c r="V2021" s="5">
        <f t="shared" si="439"/>
        <v>0.10208229306050431</v>
      </c>
      <c r="W2021" s="5">
        <f t="shared" si="440"/>
        <v>0.1418848032108796</v>
      </c>
      <c r="X2021" s="6">
        <f t="shared" si="441"/>
        <v>5.2911639261469245E-2</v>
      </c>
      <c r="Y2021" s="6">
        <f t="shared" si="442"/>
        <v>7.3688402698739552E-2</v>
      </c>
      <c r="AA2021">
        <f>(O2021*constantes!$B$4)+(LN(110)*constantes!$B$5)+(LN(22)*constantes!$B$8)+(F2021*constantes!$B$9)</f>
        <v>22.493913054504919</v>
      </c>
      <c r="AB2021">
        <f t="shared" si="443"/>
        <v>2.8571578401445974E-2</v>
      </c>
      <c r="AC2021">
        <f>(O2021*constantes!$D$4)+(LN(110)*constantes!$D$5)+(LN(22)*constantes!$D$8)+(F2021*constantes!$D$9)</f>
        <v>24.700450251667263</v>
      </c>
      <c r="AD2021" s="7">
        <f t="shared" si="444"/>
        <v>1.4155691081518817E-2</v>
      </c>
      <c r="AF2021">
        <f>(O2021*constantes!$B$4)+(LN(125)*constantes!$B$5)+(LN(22.5)*constantes!$B$8)+(F2021*constantes!$B$9)</f>
        <v>22.748869991259316</v>
      </c>
      <c r="AG2021">
        <f t="shared" si="445"/>
        <v>3.6714933714987352E-2</v>
      </c>
      <c r="AH2021">
        <f>(O2021*constantes!$D$4)+(LN(125)*constantes!$D$5)+(LN(22.5)*constantes!$D$8)+(F2021*constantes!$D$9)</f>
        <v>25.071523268275495</v>
      </c>
      <c r="AI2021">
        <f t="shared" si="446"/>
        <v>2.0450275544260377E-2</v>
      </c>
    </row>
    <row r="2022" spans="1:35" x14ac:dyDescent="0.25">
      <c r="A2022" s="11">
        <v>2021</v>
      </c>
      <c r="B2022">
        <v>1</v>
      </c>
      <c r="C2022">
        <v>67</v>
      </c>
      <c r="D2022">
        <v>0</v>
      </c>
      <c r="E2022">
        <v>1</v>
      </c>
      <c r="F2022">
        <v>0</v>
      </c>
      <c r="G2022">
        <v>145</v>
      </c>
      <c r="H2022">
        <v>36.04</v>
      </c>
      <c r="I2022">
        <f>IF(AND(B2022=1,E2022=0),V2022,IF(AND(B2022=1,E2022=1),W2022,IF(AND(B2022=0,E2022=0),X2022,IF(AND(B2022=0,E2022=1),Y2022,ERROR))))</f>
        <v>0.44974986166139741</v>
      </c>
      <c r="K2022">
        <f t="shared" si="434"/>
        <v>0.19635063157104138</v>
      </c>
      <c r="L2022">
        <f t="shared" si="435"/>
        <v>0.1558271506156762</v>
      </c>
      <c r="M2022" s="22" t="str">
        <f t="shared" si="447"/>
        <v>'&gt;30%</v>
      </c>
      <c r="O2022">
        <f t="shared" si="436"/>
        <v>4.2046926193909657</v>
      </c>
      <c r="P2022">
        <f t="shared" si="437"/>
        <v>4.9767337424205742</v>
      </c>
      <c r="Q2022">
        <f t="shared" si="438"/>
        <v>3.5846294327401371</v>
      </c>
      <c r="R2022">
        <f>(O2022*constantes!$B$4)+(P2022*constantes!$B$5)+(D2022*constantes!$B$6)+(Q2022*constantes!$B$8)+(F2022*constantes!$B$9)</f>
        <v>25.16306584274226</v>
      </c>
      <c r="S2022" s="4">
        <f>(O2022*constantes!$B$4)+(P2022*constantes!$C$5)+(D2022*constantes!$B$6)+(Q2022*constantes!$B$8)+(F2022*constantes!$B$9)</f>
        <v>25.519599048049269</v>
      </c>
      <c r="T2022">
        <f>(O2022*constantes!$D$4)+(P2022*constantes!$D$5)+(D2022*constantes!$D$6)+(Q2022*constantes!$D$8)+(F2022*constantes!$D$9)</f>
        <v>27.273008854726829</v>
      </c>
      <c r="U2022">
        <f>(O2022*constantes!$D$4)+(P2022*constantes!$E$5)+(D2022*constantes!$D$6)+(Q2022*constantes!$D$8)+(F2022*constantes!$D$9)</f>
        <v>27.62018580059809</v>
      </c>
      <c r="V2022" s="5">
        <f t="shared" si="439"/>
        <v>0.34178713025343621</v>
      </c>
      <c r="W2022" s="5">
        <f t="shared" si="440"/>
        <v>0.44974986166139741</v>
      </c>
      <c r="X2022" s="6">
        <f t="shared" si="441"/>
        <v>0.17035266797040582</v>
      </c>
      <c r="Y2022" s="6">
        <f t="shared" si="442"/>
        <v>0.23223397414212676</v>
      </c>
      <c r="AA2022">
        <f>(O2022*constantes!$B$4)+(LN(110)*constantes!$B$5)+(LN(22)*constantes!$B$8)+(F2022*constantes!$B$9)</f>
        <v>24.25929277918237</v>
      </c>
      <c r="AB2022">
        <f t="shared" si="443"/>
        <v>0.1558271506156762</v>
      </c>
      <c r="AC2022">
        <f>(O2022*constantes!$D$4)+(LN(110)*constantes!$D$5)+(LN(22)*constantes!$D$8)+(F2022*constantes!$D$9)</f>
        <v>26.243586625866762</v>
      </c>
      <c r="AD2022" s="7">
        <f t="shared" si="444"/>
        <v>6.4534688350861291E-2</v>
      </c>
      <c r="AF2022">
        <f>(O2022*constantes!$B$4)+(LN(125)*constantes!$B$5)+(LN(22.5)*constantes!$B$8)+(F2022*constantes!$B$9)</f>
        <v>24.514249715936764</v>
      </c>
      <c r="AG2022">
        <f t="shared" si="445"/>
        <v>0.19635063157104138</v>
      </c>
      <c r="AH2022">
        <f>(O2022*constantes!$D$4)+(LN(125)*constantes!$D$5)+(LN(22.5)*constantes!$D$8)+(F2022*constantes!$D$9)</f>
        <v>26.614659642474994</v>
      </c>
      <c r="AI2022">
        <f t="shared" si="446"/>
        <v>9.215699866828464E-2</v>
      </c>
    </row>
    <row r="2023" spans="1:35" x14ac:dyDescent="0.25">
      <c r="A2023" s="11">
        <v>2022</v>
      </c>
      <c r="B2023">
        <v>0</v>
      </c>
      <c r="C2023">
        <v>64</v>
      </c>
      <c r="D2023">
        <v>0</v>
      </c>
      <c r="E2023">
        <v>1</v>
      </c>
      <c r="F2023">
        <v>0</v>
      </c>
      <c r="G2023">
        <v>144</v>
      </c>
      <c r="H2023">
        <v>22.54</v>
      </c>
      <c r="I2023">
        <f>IF(AND(B2023=1,E2023=0),V2023,IF(AND(B2023=1,E2023=1),W2023,IF(AND(B2023=0,E2023=0),X2023,IF(AND(B2023=0,E2023=1),Y2023,ERROR))))</f>
        <v>0.16464953008807037</v>
      </c>
      <c r="K2023">
        <f t="shared" si="434"/>
        <v>8.1811856272562489E-2</v>
      </c>
      <c r="L2023">
        <f t="shared" si="435"/>
        <v>5.7192348710877861E-2</v>
      </c>
      <c r="M2023" s="22" t="str">
        <f t="shared" si="447"/>
        <v>Elevated Risk</v>
      </c>
      <c r="O2023">
        <f t="shared" si="436"/>
        <v>4.1588830833596715</v>
      </c>
      <c r="P2023">
        <f t="shared" si="437"/>
        <v>4.9698132995760007</v>
      </c>
      <c r="Q2023">
        <f t="shared" si="438"/>
        <v>3.1152915086116302</v>
      </c>
      <c r="R2023">
        <f>(O2023*constantes!$B$4)+(P2023*constantes!$B$5)+(D2023*constantes!$B$6)+(Q2023*constantes!$B$8)+(F2023*constantes!$B$9)</f>
        <v>24.635547588234811</v>
      </c>
      <c r="S2023" s="4">
        <f>(O2023*constantes!$B$4)+(P2023*constantes!$C$5)+(D2023*constantes!$B$6)+(Q2023*constantes!$B$8)+(F2023*constantes!$B$9)</f>
        <v>24.991585013016437</v>
      </c>
      <c r="T2023">
        <f>(O2023*constantes!$D$4)+(P2023*constantes!$D$5)+(D2023*constantes!$D$6)+(Q2023*constantes!$D$8)+(F2023*constantes!$D$9)</f>
        <v>26.888942303925528</v>
      </c>
      <c r="U2023">
        <f>(O2023*constantes!$D$4)+(P2023*constantes!$E$5)+(D2023*constantes!$D$6)+(Q2023*constantes!$D$8)+(F2023*constantes!$D$9)</f>
        <v>27.235636479703945</v>
      </c>
      <c r="V2023" s="5">
        <f t="shared" si="439"/>
        <v>0.21868909049541085</v>
      </c>
      <c r="W2023" s="5">
        <f t="shared" si="440"/>
        <v>0.29694573393503931</v>
      </c>
      <c r="X2023" s="6">
        <f t="shared" si="441"/>
        <v>0.11943888258810964</v>
      </c>
      <c r="Y2023" s="6">
        <f t="shared" si="442"/>
        <v>0.16464953008807037</v>
      </c>
      <c r="AA2023">
        <f>(O2023*constantes!$B$4)+(LN(110)*constantes!$B$5)+(LN(22)*constantes!$B$8)+(F2023*constantes!$B$9)</f>
        <v>24.116689525898391</v>
      </c>
      <c r="AB2023">
        <f t="shared" si="443"/>
        <v>0.13660645895193024</v>
      </c>
      <c r="AC2023">
        <f>(O2023*constantes!$D$4)+(LN(110)*constantes!$D$5)+(LN(22)*constantes!$D$8)+(F2023*constantes!$D$9)</f>
        <v>26.11893567165809</v>
      </c>
      <c r="AD2023" s="7">
        <f t="shared" si="444"/>
        <v>5.7192348710877861E-2</v>
      </c>
      <c r="AF2023">
        <f>(O2023*constantes!$B$4)+(LN(125)*constantes!$B$5)+(LN(22.5)*constantes!$B$8)+(F2023*constantes!$B$9)</f>
        <v>24.371646462652787</v>
      </c>
      <c r="AG2023">
        <f t="shared" si="445"/>
        <v>0.17266110175416416</v>
      </c>
      <c r="AH2023">
        <f>(O2023*constantes!$D$4)+(LN(125)*constantes!$D$5)+(LN(22.5)*constantes!$D$8)+(F2023*constantes!$D$9)</f>
        <v>26.490008688266322</v>
      </c>
      <c r="AI2023">
        <f t="shared" si="446"/>
        <v>8.1811856272562489E-2</v>
      </c>
    </row>
    <row r="2024" spans="1:35" x14ac:dyDescent="0.25">
      <c r="A2024" s="11">
        <v>2023</v>
      </c>
      <c r="B2024">
        <v>0</v>
      </c>
      <c r="C2024">
        <v>38</v>
      </c>
      <c r="D2024">
        <v>0</v>
      </c>
      <c r="E2024">
        <v>0</v>
      </c>
      <c r="F2024">
        <v>0</v>
      </c>
      <c r="G2024">
        <v>100</v>
      </c>
      <c r="H2024">
        <v>22.9</v>
      </c>
      <c r="I2024">
        <f>IF(AND(B2024=1,E2024=0),V2024,IF(AND(B2024=1,E2024=1),W2024,IF(AND(B2024=0,E2024=0),X2024,IF(AND(B2024=0,E2024=1),Y2024,ERROR))))</f>
        <v>1.1068201087885199E-2</v>
      </c>
      <c r="K2024">
        <f t="shared" si="434"/>
        <v>2.0450275544260377E-2</v>
      </c>
      <c r="L2024">
        <f t="shared" si="435"/>
        <v>1.4155691081518817E-2</v>
      </c>
      <c r="M2024" s="22" t="str">
        <f t="shared" si="447"/>
        <v>OPTIMAL</v>
      </c>
      <c r="O2024">
        <f t="shared" si="436"/>
        <v>3.6375861597263857</v>
      </c>
      <c r="P2024">
        <f t="shared" si="437"/>
        <v>4.6051701859880918</v>
      </c>
      <c r="Q2024">
        <f t="shared" si="438"/>
        <v>3.1311369105601941</v>
      </c>
      <c r="R2024">
        <f>(O2024*constantes!$B$4)+(P2024*constantes!$B$5)+(D2024*constantes!$B$6)+(Q2024*constantes!$B$8)+(F2024*constantes!$B$9)</f>
        <v>22.348890728989446</v>
      </c>
      <c r="S2024" s="4">
        <f>(O2024*constantes!$B$4)+(P2024*constantes!$C$5)+(D2024*constantes!$B$6)+(Q2024*constantes!$B$8)+(F2024*constantes!$B$9)</f>
        <v>22.67880512111363</v>
      </c>
      <c r="T2024">
        <f>(O2024*constantes!$D$4)+(P2024*constantes!$D$5)+(D2024*constantes!$D$6)+(Q2024*constantes!$D$8)+(F2024*constantes!$D$9)</f>
        <v>24.45284958503834</v>
      </c>
      <c r="U2024">
        <f>(O2024*constantes!$D$4)+(P2024*constantes!$E$5)+(D2024*constantes!$D$6)+(Q2024*constantes!$D$8)+(F2024*constantes!$D$9)</f>
        <v>24.774106257212868</v>
      </c>
      <c r="V2024" s="5">
        <f t="shared" si="439"/>
        <v>2.4762686588373328E-2</v>
      </c>
      <c r="W2024" s="5">
        <f t="shared" si="440"/>
        <v>3.4273643868733661E-2</v>
      </c>
      <c r="X2024" s="6">
        <f t="shared" si="441"/>
        <v>1.1068201087885199E-2</v>
      </c>
      <c r="Y2024" s="6">
        <f t="shared" si="442"/>
        <v>1.5229422055591635E-2</v>
      </c>
      <c r="AA2024">
        <f>(O2024*constantes!$B$4)+(LN(110)*constantes!$B$5)+(LN(22)*constantes!$B$8)+(F2024*constantes!$B$9)</f>
        <v>22.493913054504919</v>
      </c>
      <c r="AB2024">
        <f t="shared" si="443"/>
        <v>2.8571578401445974E-2</v>
      </c>
      <c r="AC2024">
        <f>(O2024*constantes!$D$4)+(LN(110)*constantes!$D$5)+(LN(22)*constantes!$D$8)+(F2024*constantes!$D$9)</f>
        <v>24.700450251667263</v>
      </c>
      <c r="AD2024" s="7">
        <f t="shared" si="444"/>
        <v>1.4155691081518817E-2</v>
      </c>
      <c r="AF2024">
        <f>(O2024*constantes!$B$4)+(LN(125)*constantes!$B$5)+(LN(22.5)*constantes!$B$8)+(F2024*constantes!$B$9)</f>
        <v>22.748869991259316</v>
      </c>
      <c r="AG2024">
        <f t="shared" si="445"/>
        <v>3.6714933714987352E-2</v>
      </c>
      <c r="AH2024">
        <f>(O2024*constantes!$D$4)+(LN(125)*constantes!$D$5)+(LN(22.5)*constantes!$D$8)+(F2024*constantes!$D$9)</f>
        <v>25.071523268275495</v>
      </c>
      <c r="AI2024">
        <f t="shared" si="446"/>
        <v>2.0450275544260377E-2</v>
      </c>
    </row>
    <row r="2025" spans="1:35" x14ac:dyDescent="0.25">
      <c r="A2025" s="11">
        <v>2024</v>
      </c>
      <c r="B2025">
        <v>1</v>
      </c>
      <c r="C2025">
        <v>38</v>
      </c>
      <c r="D2025">
        <v>0</v>
      </c>
      <c r="E2025">
        <v>0</v>
      </c>
      <c r="F2025">
        <v>0</v>
      </c>
      <c r="G2025">
        <v>118.5</v>
      </c>
      <c r="H2025">
        <v>28.68</v>
      </c>
      <c r="I2025">
        <f>IF(AND(B2025=1,E2025=0),V2025,IF(AND(B2025=1,E2025=1),W2025,IF(AND(B2025=0,E2025=0),X2025,IF(AND(B2025=0,E2025=1),Y2025,ERROR))))</f>
        <v>4.023335532659611E-2</v>
      </c>
      <c r="K2025">
        <f t="shared" si="434"/>
        <v>3.6714933714987352E-2</v>
      </c>
      <c r="L2025">
        <f t="shared" si="435"/>
        <v>2.8571578401445974E-2</v>
      </c>
      <c r="M2025" s="22" t="str">
        <f t="shared" si="447"/>
        <v>NORMAL</v>
      </c>
      <c r="O2025">
        <f t="shared" si="436"/>
        <v>3.6375861597263857</v>
      </c>
      <c r="P2025">
        <f t="shared" si="437"/>
        <v>4.7749129605751861</v>
      </c>
      <c r="Q2025">
        <f t="shared" si="438"/>
        <v>3.3562000157314196</v>
      </c>
      <c r="R2025">
        <f>(O2025*constantes!$B$4)+(P2025*constantes!$B$5)+(D2025*constantes!$B$6)+(Q2025*constantes!$B$8)+(F2025*constantes!$B$9)</f>
        <v>22.842200433157064</v>
      </c>
      <c r="S2025" s="4">
        <f>(O2025*constantes!$B$4)+(P2025*constantes!$C$5)+(D2025*constantes!$B$6)+(Q2025*constantes!$B$8)+(F2025*constantes!$B$9)</f>
        <v>23.184275197652671</v>
      </c>
      <c r="T2025">
        <f>(O2025*constantes!$D$4)+(P2025*constantes!$D$5)+(D2025*constantes!$D$6)+(Q2025*constantes!$D$8)+(F2025*constantes!$D$9)</f>
        <v>25.045384245620912</v>
      </c>
      <c r="U2025">
        <f>(O2025*constantes!$D$4)+(P2025*constantes!$E$5)+(D2025*constantes!$D$6)+(Q2025*constantes!$D$8)+(F2025*constantes!$D$9)</f>
        <v>25.378482173750637</v>
      </c>
      <c r="V2025" s="5">
        <f t="shared" si="439"/>
        <v>4.023335532659611E-2</v>
      </c>
      <c r="W2025" s="5">
        <f t="shared" si="440"/>
        <v>5.6174652546164161E-2</v>
      </c>
      <c r="X2025" s="6">
        <f t="shared" si="441"/>
        <v>1.9927944138375508E-2</v>
      </c>
      <c r="Y2025" s="6">
        <f t="shared" si="442"/>
        <v>2.7695183470850759E-2</v>
      </c>
      <c r="AA2025">
        <f>(O2025*constantes!$B$4)+(LN(110)*constantes!$B$5)+(LN(22)*constantes!$B$8)+(F2025*constantes!$B$9)</f>
        <v>22.493913054504919</v>
      </c>
      <c r="AB2025">
        <f t="shared" si="443"/>
        <v>2.8571578401445974E-2</v>
      </c>
      <c r="AC2025">
        <f>(O2025*constantes!$D$4)+(LN(110)*constantes!$D$5)+(LN(22)*constantes!$D$8)+(F2025*constantes!$D$9)</f>
        <v>24.700450251667263</v>
      </c>
      <c r="AD2025" s="7">
        <f t="shared" si="444"/>
        <v>1.4155691081518817E-2</v>
      </c>
      <c r="AF2025">
        <f>(O2025*constantes!$B$4)+(LN(125)*constantes!$B$5)+(LN(22.5)*constantes!$B$8)+(F2025*constantes!$B$9)</f>
        <v>22.748869991259316</v>
      </c>
      <c r="AG2025">
        <f t="shared" si="445"/>
        <v>3.6714933714987352E-2</v>
      </c>
      <c r="AH2025">
        <f>(O2025*constantes!$D$4)+(LN(125)*constantes!$D$5)+(LN(22.5)*constantes!$D$8)+(F2025*constantes!$D$9)</f>
        <v>25.071523268275495</v>
      </c>
      <c r="AI2025">
        <f t="shared" si="446"/>
        <v>2.0450275544260377E-2</v>
      </c>
    </row>
    <row r="2026" spans="1:35" x14ac:dyDescent="0.25">
      <c r="A2026" s="11">
        <v>2025</v>
      </c>
      <c r="B2026">
        <v>0</v>
      </c>
      <c r="C2026">
        <v>43</v>
      </c>
      <c r="D2026">
        <v>1</v>
      </c>
      <c r="E2026">
        <v>0</v>
      </c>
      <c r="F2026">
        <v>0</v>
      </c>
      <c r="G2026">
        <v>113</v>
      </c>
      <c r="H2026">
        <v>28.96</v>
      </c>
      <c r="I2026">
        <f>IF(AND(B2026=1,E2026=0),V2026,IF(AND(B2026=1,E2026=1),W2026,IF(AND(B2026=0,E2026=0),X2026,IF(AND(B2026=0,E2026=1),Y2026,ERROR))))</f>
        <v>4.4951652469870096E-2</v>
      </c>
      <c r="K2026">
        <f t="shared" si="434"/>
        <v>2.8509711637591306E-2</v>
      </c>
      <c r="L2026">
        <f t="shared" si="435"/>
        <v>1.975954812069991E-2</v>
      </c>
      <c r="M2026" s="22" t="str">
        <f t="shared" si="447"/>
        <v>Elevated Risk</v>
      </c>
      <c r="O2026">
        <f t="shared" si="436"/>
        <v>3.7612001156935624</v>
      </c>
      <c r="P2026">
        <f t="shared" si="437"/>
        <v>4.7273878187123408</v>
      </c>
      <c r="Q2026">
        <f t="shared" si="438"/>
        <v>3.3659155675175159</v>
      </c>
      <c r="R2026">
        <f>(O2026*constantes!$B$4)+(P2026*constantes!$B$5)+(D2026*constantes!$B$6)+(Q2026*constantes!$B$8)+(F2026*constantes!$B$9)</f>
        <v>23.856074991347185</v>
      </c>
      <c r="S2026" s="4">
        <f>(O2026*constantes!$B$4)+(P2026*constantes!$C$5)+(D2026*constantes!$B$6)+(Q2026*constantes!$B$8)+(F2026*constantes!$B$9)</f>
        <v>24.194745054679736</v>
      </c>
      <c r="T2026">
        <f>(O2026*constantes!$D$4)+(P2026*constantes!$D$5)+(D2026*constantes!$D$6)+(Q2026*constantes!$D$8)+(F2026*constantes!$D$9)</f>
        <v>25.871709601837743</v>
      </c>
      <c r="U2026">
        <f>(O2026*constantes!$D$4)+(P2026*constantes!$E$5)+(D2026*constantes!$D$6)+(Q2026*constantes!$D$8)+(F2026*constantes!$D$9)</f>
        <v>26.201492176071117</v>
      </c>
      <c r="V2026" s="5">
        <f t="shared" si="439"/>
        <v>0.10701552616565591</v>
      </c>
      <c r="W2026" s="5">
        <f t="shared" si="440"/>
        <v>0.14684084858813762</v>
      </c>
      <c r="X2026" s="6">
        <f t="shared" si="441"/>
        <v>4.4951652469870096E-2</v>
      </c>
      <c r="Y2026" s="6">
        <f t="shared" si="442"/>
        <v>6.1958723061228627E-2</v>
      </c>
      <c r="AA2026">
        <f>(O2026*constantes!$B$4)+(LN(110)*constantes!$B$5)+(LN(22)*constantes!$B$8)+(F2026*constantes!$B$9)</f>
        <v>22.8787183548725</v>
      </c>
      <c r="AB2026">
        <f t="shared" si="443"/>
        <v>4.169811677585733E-2</v>
      </c>
      <c r="AC2026">
        <f>(O2026*constantes!$D$4)+(LN(110)*constantes!$D$5)+(LN(22)*constantes!$D$8)+(F2026*constantes!$D$9)</f>
        <v>25.036812478830871</v>
      </c>
      <c r="AD2026" s="7">
        <f t="shared" si="444"/>
        <v>1.975954812069991E-2</v>
      </c>
      <c r="AF2026">
        <f>(O2026*constantes!$B$4)+(LN(125)*constantes!$B$5)+(LN(22.5)*constantes!$B$8)+(F2026*constantes!$B$9)</f>
        <v>23.133675291626897</v>
      </c>
      <c r="AG2026">
        <f t="shared" si="445"/>
        <v>5.3478442485207722E-2</v>
      </c>
      <c r="AH2026">
        <f>(O2026*constantes!$D$4)+(LN(125)*constantes!$D$5)+(LN(22.5)*constantes!$D$8)+(F2026*constantes!$D$9)</f>
        <v>25.407885495439103</v>
      </c>
      <c r="AI2026">
        <f t="shared" si="446"/>
        <v>2.8509711637591306E-2</v>
      </c>
    </row>
    <row r="2027" spans="1:35" x14ac:dyDescent="0.25">
      <c r="A2027" s="11">
        <v>2026</v>
      </c>
      <c r="B2027">
        <v>1</v>
      </c>
      <c r="C2027">
        <v>38</v>
      </c>
      <c r="D2027">
        <v>0</v>
      </c>
      <c r="E2027">
        <v>0</v>
      </c>
      <c r="F2027">
        <v>0</v>
      </c>
      <c r="G2027">
        <v>130</v>
      </c>
      <c r="H2027">
        <v>26.43</v>
      </c>
      <c r="I2027">
        <f>IF(AND(B2027=1,E2027=0),V2027,IF(AND(B2027=1,E2027=1),W2027,IF(AND(B2027=0,E2027=0),X2027,IF(AND(B2027=0,E2027=1),Y2027,ERROR))))</f>
        <v>4.4676333524424017E-2</v>
      </c>
      <c r="K2027">
        <f t="shared" si="434"/>
        <v>3.6714933714987352E-2</v>
      </c>
      <c r="L2027">
        <f t="shared" si="435"/>
        <v>2.8571578401445974E-2</v>
      </c>
      <c r="M2027" s="22" t="str">
        <f t="shared" si="447"/>
        <v>Elevated Risk</v>
      </c>
      <c r="O2027">
        <f t="shared" si="436"/>
        <v>3.6375861597263857</v>
      </c>
      <c r="P2027">
        <f t="shared" si="437"/>
        <v>4.8675344504555822</v>
      </c>
      <c r="Q2027">
        <f t="shared" si="438"/>
        <v>3.2744997286161976</v>
      </c>
      <c r="R2027">
        <f>(O2027*constantes!$B$4)+(P2027*constantes!$B$5)+(D2027*constantes!$B$6)+(Q2027*constantes!$B$8)+(F2027*constantes!$B$9)</f>
        <v>22.949251169988056</v>
      </c>
      <c r="S2027" s="4">
        <f>(O2027*constantes!$B$4)+(P2027*constantes!$C$5)+(D2027*constantes!$B$6)+(Q2027*constantes!$B$8)+(F2027*constantes!$B$9)</f>
        <v>23.297961338018695</v>
      </c>
      <c r="T2027">
        <f>(O2027*constantes!$D$4)+(P2027*constantes!$D$5)+(D2027*constantes!$D$6)+(Q2027*constantes!$D$8)+(F2027*constantes!$D$9)</f>
        <v>25.264150888932718</v>
      </c>
      <c r="U2027">
        <f>(O2027*constantes!$D$4)+(P2027*constantes!$E$5)+(D2027*constantes!$D$6)+(Q2027*constantes!$D$8)+(F2027*constantes!$D$9)</f>
        <v>25.603710092196501</v>
      </c>
      <c r="V2027" s="5">
        <f t="shared" si="439"/>
        <v>4.4676333524424017E-2</v>
      </c>
      <c r="W2027" s="5">
        <f t="shared" si="440"/>
        <v>6.2721663765098468E-2</v>
      </c>
      <c r="X2027" s="6">
        <f t="shared" si="441"/>
        <v>2.4740403614048279E-2</v>
      </c>
      <c r="Y2027" s="6">
        <f t="shared" si="442"/>
        <v>3.4569015305254469E-2</v>
      </c>
      <c r="AA2027">
        <f>(O2027*constantes!$B$4)+(LN(110)*constantes!$B$5)+(LN(22)*constantes!$B$8)+(F2027*constantes!$B$9)</f>
        <v>22.493913054504919</v>
      </c>
      <c r="AB2027">
        <f t="shared" si="443"/>
        <v>2.8571578401445974E-2</v>
      </c>
      <c r="AC2027">
        <f>(O2027*constantes!$D$4)+(LN(110)*constantes!$D$5)+(LN(22)*constantes!$D$8)+(F2027*constantes!$D$9)</f>
        <v>24.700450251667263</v>
      </c>
      <c r="AD2027" s="7">
        <f t="shared" si="444"/>
        <v>1.4155691081518817E-2</v>
      </c>
      <c r="AF2027">
        <f>(O2027*constantes!$B$4)+(LN(125)*constantes!$B$5)+(LN(22.5)*constantes!$B$8)+(F2027*constantes!$B$9)</f>
        <v>22.748869991259316</v>
      </c>
      <c r="AG2027">
        <f t="shared" si="445"/>
        <v>3.6714933714987352E-2</v>
      </c>
      <c r="AH2027">
        <f>(O2027*constantes!$D$4)+(LN(125)*constantes!$D$5)+(LN(22.5)*constantes!$D$8)+(F2027*constantes!$D$9)</f>
        <v>25.071523268275495</v>
      </c>
      <c r="AI2027">
        <f t="shared" si="446"/>
        <v>2.0450275544260377E-2</v>
      </c>
    </row>
    <row r="2028" spans="1:35" x14ac:dyDescent="0.25">
      <c r="A2028" s="11">
        <v>2027</v>
      </c>
      <c r="B2028">
        <v>0</v>
      </c>
      <c r="C2028">
        <v>54</v>
      </c>
      <c r="D2028">
        <v>0</v>
      </c>
      <c r="E2028">
        <v>0</v>
      </c>
      <c r="F2028">
        <v>0</v>
      </c>
      <c r="G2028">
        <v>150</v>
      </c>
      <c r="H2028">
        <v>22.5</v>
      </c>
      <c r="I2028">
        <f>IF(AND(B2028=1,E2028=0),V2028,IF(AND(B2028=1,E2028=1),W2028,IF(AND(B2028=0,E2028=0),X2028,IF(AND(B2028=0,E2028=1),Y2028,ERROR))))</f>
        <v>8.5866074164921535E-2</v>
      </c>
      <c r="K2028">
        <f t="shared" si="434"/>
        <v>5.2338355969762884E-2</v>
      </c>
      <c r="L2028">
        <f t="shared" si="435"/>
        <v>3.6413005758055728E-2</v>
      </c>
      <c r="M2028" s="22" t="str">
        <f t="shared" si="447"/>
        <v>Elevated Risk</v>
      </c>
      <c r="O2028">
        <f t="shared" si="436"/>
        <v>3.9889840465642745</v>
      </c>
      <c r="P2028">
        <f t="shared" si="437"/>
        <v>5.0106352940962555</v>
      </c>
      <c r="Q2028">
        <f t="shared" si="438"/>
        <v>3.1135153092103742</v>
      </c>
      <c r="R2028">
        <f>(O2028*constantes!$B$4)+(P2028*constantes!$B$5)+(D2028*constantes!$B$6)+(Q2028*constantes!$B$8)+(F2028*constantes!$B$9)</f>
        <v>24.180978630647516</v>
      </c>
      <c r="S2028" s="4">
        <f>(O2028*constantes!$B$4)+(P2028*constantes!$C$5)+(D2028*constantes!$B$6)+(Q2028*constantes!$B$8)+(F2028*constantes!$B$9)</f>
        <v>24.539940543116572</v>
      </c>
      <c r="T2028">
        <f>(O2028*constantes!$D$4)+(P2028*constantes!$D$5)+(D2028*constantes!$D$6)+(Q2028*constantes!$D$8)+(F2028*constantes!$D$9)</f>
        <v>26.540555646534752</v>
      </c>
      <c r="U2028">
        <f>(O2028*constantes!$D$4)+(P2028*constantes!$E$5)+(D2028*constantes!$D$6)+(Q2028*constantes!$D$8)+(F2028*constantes!$D$9)</f>
        <v>26.890097564650908</v>
      </c>
      <c r="V2028" s="5">
        <f t="shared" si="439"/>
        <v>0.14498641011415792</v>
      </c>
      <c r="W2028" s="5">
        <f t="shared" si="440"/>
        <v>0.20090927209637321</v>
      </c>
      <c r="X2028" s="6">
        <f t="shared" si="441"/>
        <v>8.5866074164921535E-2</v>
      </c>
      <c r="Y2028" s="6">
        <f t="shared" si="442"/>
        <v>0.11956834143266148</v>
      </c>
      <c r="AA2028">
        <f>(O2028*constantes!$B$4)+(LN(110)*constantes!$B$5)+(LN(22)*constantes!$B$8)+(F2028*constantes!$B$9)</f>
        <v>23.587800620315793</v>
      </c>
      <c r="AB2028">
        <f t="shared" si="443"/>
        <v>8.2913210367502876E-2</v>
      </c>
      <c r="AC2028">
        <f>(O2028*constantes!$D$4)+(LN(110)*constantes!$D$5)+(LN(22)*constantes!$D$8)+(F2028*constantes!$D$9)</f>
        <v>25.656628499605237</v>
      </c>
      <c r="AD2028" s="7">
        <f t="shared" si="444"/>
        <v>3.6413005758055728E-2</v>
      </c>
      <c r="AF2028">
        <f>(O2028*constantes!$B$4)+(LN(125)*constantes!$B$5)+(LN(22.5)*constantes!$B$8)+(F2028*constantes!$B$9)</f>
        <v>23.84275755707019</v>
      </c>
      <c r="AG2028">
        <f t="shared" si="445"/>
        <v>0.10567740925235103</v>
      </c>
      <c r="AH2028">
        <f>(O2028*constantes!$D$4)+(LN(125)*constantes!$D$5)+(LN(22.5)*constantes!$D$8)+(F2028*constantes!$D$9)</f>
        <v>26.027701516213469</v>
      </c>
      <c r="AI2028">
        <f t="shared" si="446"/>
        <v>5.2338355969762884E-2</v>
      </c>
    </row>
    <row r="2029" spans="1:35" x14ac:dyDescent="0.25">
      <c r="A2029" s="11">
        <v>2028</v>
      </c>
      <c r="B2029">
        <v>0</v>
      </c>
      <c r="C2029">
        <v>41</v>
      </c>
      <c r="D2029">
        <v>0</v>
      </c>
      <c r="E2029">
        <v>0</v>
      </c>
      <c r="F2029">
        <v>0</v>
      </c>
      <c r="G2029">
        <v>103</v>
      </c>
      <c r="H2029">
        <v>22.72</v>
      </c>
      <c r="I2029">
        <f>IF(AND(B2029=1,E2029=0),V2029,IF(AND(B2029=1,E2029=1),W2029,IF(AND(B2029=0,E2029=0),X2029,IF(AND(B2029=0,E2029=1),Y2029,ERROR))))</f>
        <v>1.4703909504302337E-2</v>
      </c>
      <c r="K2029">
        <f t="shared" si="434"/>
        <v>2.5088146116023613E-2</v>
      </c>
      <c r="L2029">
        <f t="shared" si="435"/>
        <v>1.7378724267438583E-2</v>
      </c>
      <c r="M2029" s="22" t="str">
        <f t="shared" si="447"/>
        <v>OPTIMAL</v>
      </c>
      <c r="O2029">
        <f t="shared" si="436"/>
        <v>3.713572066704308</v>
      </c>
      <c r="P2029">
        <f t="shared" si="437"/>
        <v>4.6347289882296359</v>
      </c>
      <c r="Q2029">
        <f t="shared" si="438"/>
        <v>3.1232455938529506</v>
      </c>
      <c r="R2029">
        <f>(O2029*constantes!$B$4)+(P2029*constantes!$B$5)+(D2029*constantes!$B$6)+(Q2029*constantes!$B$8)+(F2029*constantes!$B$9)</f>
        <v>22.634009761691683</v>
      </c>
      <c r="S2029" s="4">
        <f>(O2029*constantes!$B$4)+(P2029*constantes!$C$5)+(D2029*constantes!$B$6)+(Q2029*constantes!$B$8)+(F2029*constantes!$B$9)</f>
        <v>22.966041746408454</v>
      </c>
      <c r="T2029">
        <f>(O2029*constantes!$D$4)+(P2029*constantes!$D$5)+(D2029*constantes!$D$6)+(Q2029*constantes!$D$8)+(F2029*constantes!$D$9)</f>
        <v>24.738724371685439</v>
      </c>
      <c r="U2029">
        <f>(O2029*constantes!$D$4)+(P2029*constantes!$E$5)+(D2029*constantes!$D$6)+(Q2029*constantes!$D$8)+(F2029*constantes!$D$9)</f>
        <v>25.062043065904337</v>
      </c>
      <c r="V2029" s="5">
        <f t="shared" si="439"/>
        <v>3.2797124153166379E-2</v>
      </c>
      <c r="W2029" s="5">
        <f t="shared" si="440"/>
        <v>4.5415366282560266E-2</v>
      </c>
      <c r="X2029" s="6">
        <f t="shared" si="441"/>
        <v>1.4703909504302337E-2</v>
      </c>
      <c r="Y2029" s="6">
        <f t="shared" si="442"/>
        <v>2.0259286853472447E-2</v>
      </c>
      <c r="AA2029">
        <f>(O2029*constantes!$B$4)+(LN(110)*constantes!$B$5)+(LN(22)*constantes!$B$8)+(F2029*constantes!$B$9)</f>
        <v>22.730454143490913</v>
      </c>
      <c r="AB2029">
        <f t="shared" si="443"/>
        <v>3.6057212319339005E-2</v>
      </c>
      <c r="AC2029">
        <f>(O2029*constantes!$D$4)+(LN(110)*constantes!$D$5)+(LN(22)*constantes!$D$8)+(F2029*constantes!$D$9)</f>
        <v>24.907213223567677</v>
      </c>
      <c r="AD2029" s="7">
        <f t="shared" si="444"/>
        <v>1.7378724267438583E-2</v>
      </c>
      <c r="AF2029">
        <f>(O2029*constantes!$B$4)+(LN(125)*constantes!$B$5)+(LN(22.5)*constantes!$B$8)+(F2029*constantes!$B$9)</f>
        <v>22.985411080245306</v>
      </c>
      <c r="AG2029">
        <f t="shared" si="445"/>
        <v>4.62827295767122E-2</v>
      </c>
      <c r="AH2029">
        <f>(O2029*constantes!$D$4)+(LN(125)*constantes!$D$5)+(LN(22.5)*constantes!$D$8)+(F2029*constantes!$D$9)</f>
        <v>25.278286240175909</v>
      </c>
      <c r="AI2029">
        <f t="shared" si="446"/>
        <v>2.5088146116023613E-2</v>
      </c>
    </row>
    <row r="2030" spans="1:35" x14ac:dyDescent="0.25">
      <c r="A2030" s="11">
        <v>2029</v>
      </c>
      <c r="B2030">
        <v>1</v>
      </c>
      <c r="C2030">
        <v>39</v>
      </c>
      <c r="D2030">
        <v>1</v>
      </c>
      <c r="E2030">
        <v>0</v>
      </c>
      <c r="F2030">
        <v>0</v>
      </c>
      <c r="G2030">
        <v>120</v>
      </c>
      <c r="H2030">
        <v>31.09</v>
      </c>
      <c r="I2030">
        <f>IF(AND(B2030=1,E2030=0),V2030,IF(AND(B2030=1,E2030=1),W2030,IF(AND(B2030=0,E2030=0),X2030,IF(AND(B2030=0,E2030=1),Y2030,ERROR))))</f>
        <v>9.405392799666068E-2</v>
      </c>
      <c r="K2030">
        <f t="shared" si="434"/>
        <v>3.974481175054656E-2</v>
      </c>
      <c r="L2030">
        <f t="shared" si="435"/>
        <v>3.0940270522043956E-2</v>
      </c>
      <c r="M2030" s="22" t="str">
        <f t="shared" si="447"/>
        <v>Elevated Risk</v>
      </c>
      <c r="O2030">
        <f t="shared" si="436"/>
        <v>3.6635616461296463</v>
      </c>
      <c r="P2030">
        <f t="shared" si="437"/>
        <v>4.7874917427820458</v>
      </c>
      <c r="Q2030">
        <f t="shared" si="438"/>
        <v>3.4368862240706624</v>
      </c>
      <c r="R2030">
        <f>(O2030*constantes!$B$4)+(P2030*constantes!$B$5)+(D2030*constantes!$B$6)+(Q2030*constantes!$B$8)+(F2030*constantes!$B$9)</f>
        <v>23.719891335992362</v>
      </c>
      <c r="S2030" s="4">
        <f>(O2030*constantes!$B$4)+(P2030*constantes!$C$5)+(D2030*constantes!$B$6)+(Q2030*constantes!$B$8)+(F2030*constantes!$B$9)</f>
        <v>24.062867244445268</v>
      </c>
      <c r="T2030">
        <f>(O2030*constantes!$D$4)+(P2030*constantes!$D$5)+(D2030*constantes!$D$6)+(Q2030*constantes!$D$8)+(F2030*constantes!$D$9)</f>
        <v>25.811379168679167</v>
      </c>
      <c r="U2030">
        <f>(O2030*constantes!$D$4)+(P2030*constantes!$E$5)+(D2030*constantes!$D$6)+(Q2030*constantes!$D$8)+(F2030*constantes!$D$9)</f>
        <v>26.145354592655643</v>
      </c>
      <c r="V2030" s="5">
        <f t="shared" si="439"/>
        <v>9.405392799666068E-2</v>
      </c>
      <c r="W2030" s="5">
        <f t="shared" si="440"/>
        <v>0.12993555274282897</v>
      </c>
      <c r="X2030" s="6">
        <f t="shared" si="441"/>
        <v>4.2376478138742679E-2</v>
      </c>
      <c r="Y2030" s="6">
        <f t="shared" si="442"/>
        <v>5.8677630676455483E-2</v>
      </c>
      <c r="AA2030">
        <f>(O2030*constantes!$B$4)+(LN(110)*constantes!$B$5)+(LN(22)*constantes!$B$8)+(F2030*constantes!$B$9)</f>
        <v>22.574773704658814</v>
      </c>
      <c r="AB2030">
        <f t="shared" si="443"/>
        <v>3.0940270522043956E-2</v>
      </c>
      <c r="AC2030">
        <f>(O2030*constantes!$D$4)+(LN(110)*constantes!$D$5)+(LN(22)*constantes!$D$8)+(F2030*constantes!$D$9)</f>
        <v>24.771131368454586</v>
      </c>
      <c r="AD2030" s="7">
        <f t="shared" si="444"/>
        <v>1.5184528759381921E-2</v>
      </c>
      <c r="AF2030">
        <f>(O2030*constantes!$B$4)+(LN(125)*constantes!$B$5)+(LN(22.5)*constantes!$B$8)+(F2030*constantes!$B$9)</f>
        <v>22.829730641413207</v>
      </c>
      <c r="AG2030">
        <f t="shared" si="445"/>
        <v>3.974481175054656E-2</v>
      </c>
      <c r="AH2030">
        <f>(O2030*constantes!$D$4)+(LN(125)*constantes!$D$5)+(LN(22.5)*constantes!$D$8)+(F2030*constantes!$D$9)</f>
        <v>25.142204385062819</v>
      </c>
      <c r="AI2030">
        <f t="shared" si="446"/>
        <v>2.1931490638549711E-2</v>
      </c>
    </row>
    <row r="2031" spans="1:35" x14ac:dyDescent="0.25">
      <c r="A2031" s="11">
        <v>2030</v>
      </c>
      <c r="B2031">
        <v>1</v>
      </c>
      <c r="C2031">
        <v>39</v>
      </c>
      <c r="D2031">
        <v>0</v>
      </c>
      <c r="E2031">
        <v>0</v>
      </c>
      <c r="F2031">
        <v>0</v>
      </c>
      <c r="G2031">
        <v>126</v>
      </c>
      <c r="H2031">
        <v>31.38</v>
      </c>
      <c r="I2031">
        <f>IF(AND(B2031=1,E2031=0),V2031,IF(AND(B2031=1,E2031=1),W2031,IF(AND(B2031=0,E2031=0),X2031,IF(AND(B2031=0,E2031=1),Y2031,ERROR))))</f>
        <v>5.2170592421215245E-2</v>
      </c>
      <c r="K2031">
        <f t="shared" si="434"/>
        <v>3.974481175054656E-2</v>
      </c>
      <c r="L2031">
        <f t="shared" si="435"/>
        <v>3.0940270522043956E-2</v>
      </c>
      <c r="M2031" s="22" t="str">
        <f t="shared" si="447"/>
        <v>Elevated Risk</v>
      </c>
      <c r="O2031">
        <f t="shared" si="436"/>
        <v>3.6635616461296463</v>
      </c>
      <c r="P2031">
        <f t="shared" si="437"/>
        <v>4.836281906951478</v>
      </c>
      <c r="Q2031">
        <f t="shared" si="438"/>
        <v>3.4461707473048864</v>
      </c>
      <c r="R2031">
        <f>(O2031*constantes!$B$4)+(P2031*constantes!$B$5)+(D2031*constantes!$B$6)+(Q2031*constantes!$B$8)+(F2031*constantes!$B$9)</f>
        <v>23.108231485224188</v>
      </c>
      <c r="S2031" s="4">
        <f>(O2031*constantes!$B$4)+(P2031*constantes!$C$5)+(D2031*constantes!$B$6)+(Q2031*constantes!$B$8)+(F2031*constantes!$B$9)</f>
        <v>23.454702721038188</v>
      </c>
      <c r="T2031">
        <f>(O2031*constantes!$D$4)+(P2031*constantes!$D$5)+(D2031*constantes!$D$6)+(Q2031*constantes!$D$8)+(F2031*constantes!$D$9)</f>
        <v>25.334688221876505</v>
      </c>
      <c r="U2031">
        <f>(O2031*constantes!$D$4)+(P2031*constantes!$E$5)+(D2031*constantes!$D$6)+(Q2031*constantes!$D$8)+(F2031*constantes!$D$9)</f>
        <v>25.672067247705442</v>
      </c>
      <c r="V2031" s="5">
        <f t="shared" si="439"/>
        <v>5.2170592421215245E-2</v>
      </c>
      <c r="W2031" s="5">
        <f t="shared" si="440"/>
        <v>7.2967688076338466E-2</v>
      </c>
      <c r="X2031" s="6">
        <f t="shared" si="441"/>
        <v>2.652435938204456E-2</v>
      </c>
      <c r="Y2031" s="6">
        <f t="shared" si="442"/>
        <v>3.6968936465191837E-2</v>
      </c>
      <c r="AA2031">
        <f>(O2031*constantes!$B$4)+(LN(110)*constantes!$B$5)+(LN(22)*constantes!$B$8)+(F2031*constantes!$B$9)</f>
        <v>22.574773704658814</v>
      </c>
      <c r="AB2031">
        <f t="shared" si="443"/>
        <v>3.0940270522043956E-2</v>
      </c>
      <c r="AC2031">
        <f>(O2031*constantes!$D$4)+(LN(110)*constantes!$D$5)+(LN(22)*constantes!$D$8)+(F2031*constantes!$D$9)</f>
        <v>24.771131368454586</v>
      </c>
      <c r="AD2031" s="7">
        <f t="shared" si="444"/>
        <v>1.5184528759381921E-2</v>
      </c>
      <c r="AF2031">
        <f>(O2031*constantes!$B$4)+(LN(125)*constantes!$B$5)+(LN(22.5)*constantes!$B$8)+(F2031*constantes!$B$9)</f>
        <v>22.829730641413207</v>
      </c>
      <c r="AG2031">
        <f t="shared" si="445"/>
        <v>3.974481175054656E-2</v>
      </c>
      <c r="AH2031">
        <f>(O2031*constantes!$D$4)+(LN(125)*constantes!$D$5)+(LN(22.5)*constantes!$D$8)+(F2031*constantes!$D$9)</f>
        <v>25.142204385062819</v>
      </c>
      <c r="AI2031">
        <f t="shared" si="446"/>
        <v>2.1931490638549711E-2</v>
      </c>
    </row>
    <row r="2032" spans="1:35" x14ac:dyDescent="0.25">
      <c r="A2032" s="11">
        <v>2031</v>
      </c>
      <c r="B2032">
        <v>0</v>
      </c>
      <c r="C2032">
        <v>50</v>
      </c>
      <c r="D2032">
        <v>0</v>
      </c>
      <c r="E2032">
        <v>0</v>
      </c>
      <c r="F2032">
        <v>0</v>
      </c>
      <c r="G2032">
        <v>100</v>
      </c>
      <c r="H2032">
        <v>23.88</v>
      </c>
      <c r="I2032">
        <f>IF(AND(B2032=1,E2032=0),V2032,IF(AND(B2032=1,E2032=1),W2032,IF(AND(B2032=0,E2032=0),X2032,IF(AND(B2032=0,E2032=1),Y2032,ERROR))))</f>
        <v>2.370884726251099E-2</v>
      </c>
      <c r="K2032">
        <f t="shared" si="434"/>
        <v>4.2663786438573714E-2</v>
      </c>
      <c r="L2032">
        <f t="shared" si="435"/>
        <v>2.9636129007590606E-2</v>
      </c>
      <c r="M2032" s="22" t="str">
        <f t="shared" si="447"/>
        <v>OPTIMAL</v>
      </c>
      <c r="O2032">
        <f t="shared" si="436"/>
        <v>3.912023005428146</v>
      </c>
      <c r="P2032">
        <f t="shared" si="437"/>
        <v>4.6051701859880918</v>
      </c>
      <c r="Q2032">
        <f t="shared" si="438"/>
        <v>3.1730412885244013</v>
      </c>
      <c r="R2032">
        <f>(O2032*constantes!$B$4)+(P2032*constantes!$B$5)+(D2032*constantes!$B$6)+(Q2032*constantes!$B$8)+(F2032*constantes!$B$9)</f>
        <v>23.236422185903884</v>
      </c>
      <c r="S2032" s="4">
        <f>(O2032*constantes!$B$4)+(P2032*constantes!$C$5)+(D2032*constantes!$B$6)+(Q2032*constantes!$B$8)+(F2032*constantes!$B$9)</f>
        <v>23.566336578028071</v>
      </c>
      <c r="T2032">
        <f>(O2032*constantes!$D$4)+(P2032*constantes!$D$5)+(D2032*constantes!$D$6)+(Q2032*constantes!$D$8)+(F2032*constantes!$D$9)</f>
        <v>25.22103506600623</v>
      </c>
      <c r="U2032">
        <f>(O2032*constantes!$D$4)+(P2032*constantes!$E$5)+(D2032*constantes!$D$6)+(Q2032*constantes!$D$8)+(F2032*constantes!$D$9)</f>
        <v>25.542291738180758</v>
      </c>
      <c r="V2032" s="5">
        <f t="shared" si="439"/>
        <v>5.9091111598379209E-2</v>
      </c>
      <c r="W2032" s="5">
        <f t="shared" si="440"/>
        <v>8.1226068646796379E-2</v>
      </c>
      <c r="X2032" s="6">
        <f t="shared" si="441"/>
        <v>2.370884726251099E-2</v>
      </c>
      <c r="Y2032" s="6">
        <f t="shared" si="442"/>
        <v>3.2543619088942877E-2</v>
      </c>
      <c r="AA2032">
        <f>(O2032*constantes!$B$4)+(LN(110)*constantes!$B$5)+(LN(22)*constantes!$B$8)+(F2032*constantes!$B$9)</f>
        <v>23.348223977700673</v>
      </c>
      <c r="AB2032">
        <f t="shared" si="443"/>
        <v>6.5845990830285972E-2</v>
      </c>
      <c r="AC2032">
        <f>(O2032*constantes!$D$4)+(LN(110)*constantes!$D$5)+(LN(22)*constantes!$D$8)+(F2032*constantes!$D$9)</f>
        <v>25.447212119400952</v>
      </c>
      <c r="AD2032" s="7">
        <f t="shared" si="444"/>
        <v>2.9636129007590606E-2</v>
      </c>
      <c r="AF2032">
        <f>(O2032*constantes!$B$4)+(LN(125)*constantes!$B$5)+(LN(22.5)*constantes!$B$8)+(F2032*constantes!$B$9)</f>
        <v>23.603180914455063</v>
      </c>
      <c r="AG2032">
        <f t="shared" si="445"/>
        <v>8.4142660265313918E-2</v>
      </c>
      <c r="AH2032">
        <f>(O2032*constantes!$D$4)+(LN(125)*constantes!$D$5)+(LN(22.5)*constantes!$D$8)+(F2032*constantes!$D$9)</f>
        <v>25.818285136009184</v>
      </c>
      <c r="AI2032">
        <f t="shared" si="446"/>
        <v>4.2663786438573714E-2</v>
      </c>
    </row>
    <row r="2033" spans="1:35" x14ac:dyDescent="0.25">
      <c r="A2033" s="11">
        <v>2032</v>
      </c>
      <c r="B2033">
        <v>1</v>
      </c>
      <c r="C2033">
        <v>68</v>
      </c>
      <c r="D2033">
        <v>0</v>
      </c>
      <c r="E2033">
        <v>1</v>
      </c>
      <c r="F2033">
        <v>1</v>
      </c>
      <c r="G2033">
        <v>157</v>
      </c>
      <c r="H2033">
        <v>33.159999999999997</v>
      </c>
      <c r="I2033">
        <f>IF(AND(B2033=1,E2033=0),V2033,IF(AND(B2033=1,E2033=1),W2033,IF(AND(B2033=0,E2033=0),X2033,IF(AND(B2033=0,E2033=1),Y2033,ERROR))))</f>
        <v>0.68697644537396974</v>
      </c>
      <c r="K2033">
        <f t="shared" si="434"/>
        <v>0.32262109832335417</v>
      </c>
      <c r="L2033">
        <f t="shared" si="435"/>
        <v>0.26055986152284127</v>
      </c>
      <c r="M2033" s="22" t="str">
        <f t="shared" si="447"/>
        <v>'&gt;30%</v>
      </c>
      <c r="O2033">
        <f t="shared" si="436"/>
        <v>4.219507705176107</v>
      </c>
      <c r="P2033">
        <f t="shared" si="437"/>
        <v>5.0562458053483077</v>
      </c>
      <c r="Q2033">
        <f t="shared" si="438"/>
        <v>3.5013443302670941</v>
      </c>
      <c r="R2033">
        <f>(O2033*constantes!$B$4)+(P2033*constantes!$B$5)+(D2033*constantes!$B$6)+(Q2033*constantes!$B$8)+(F2033*constantes!$B$9)</f>
        <v>25.822259919196398</v>
      </c>
      <c r="S2033" s="4">
        <f>(O2033*constantes!$B$4)+(P2033*constantes!$C$5)+(D2033*constantes!$B$6)+(Q2033*constantes!$B$8)+(F2033*constantes!$B$9)</f>
        <v>26.184489368691551</v>
      </c>
      <c r="T2033">
        <f>(O2033*constantes!$D$4)+(P2033*constantes!$D$5)+(D2033*constantes!$D$6)+(Q2033*constantes!$D$8)+(F2033*constantes!$D$9)</f>
        <v>28.272032508494906</v>
      </c>
      <c r="U2033">
        <f>(O2033*constantes!$D$4)+(P2033*constantes!$E$5)+(D2033*constantes!$D$6)+(Q2033*constantes!$D$8)+(F2033*constantes!$D$9)</f>
        <v>28.624756215876005</v>
      </c>
      <c r="V2033" s="5">
        <f t="shared" si="439"/>
        <v>0.55448764698151454</v>
      </c>
      <c r="W2033" s="5">
        <f t="shared" si="440"/>
        <v>0.68697644537396974</v>
      </c>
      <c r="X2033" s="6">
        <f t="shared" si="441"/>
        <v>0.39779427205430484</v>
      </c>
      <c r="Y2033" s="6">
        <f t="shared" si="442"/>
        <v>0.51405106377947107</v>
      </c>
      <c r="AA2033">
        <f>(O2033*constantes!$B$4)+(LN(110)*constantes!$B$5)+(LN(22)*constantes!$B$8)+(F2033*constantes!$B$9)</f>
        <v>24.837011548628084</v>
      </c>
      <c r="AB2033">
        <f t="shared" si="443"/>
        <v>0.26055986152284127</v>
      </c>
      <c r="AC2033">
        <f>(O2033*constantes!$D$4)+(LN(110)*constantes!$D$5)+(LN(22)*constantes!$D$8)+(F2033*constantes!$D$9)</f>
        <v>27.061529511344133</v>
      </c>
      <c r="AD2033" s="7">
        <f t="shared" si="444"/>
        <v>0.14028688631565234</v>
      </c>
      <c r="AF2033">
        <f>(O2033*constantes!$B$4)+(LN(125)*constantes!$B$5)+(LN(22.5)*constantes!$B$8)+(F2033*constantes!$B$9)</f>
        <v>25.09196848538248</v>
      </c>
      <c r="AG2033">
        <f t="shared" si="445"/>
        <v>0.32262109832335417</v>
      </c>
      <c r="AH2033">
        <f>(O2033*constantes!$D$4)+(LN(125)*constantes!$D$5)+(LN(22.5)*constantes!$D$8)+(F2033*constantes!$D$9)</f>
        <v>27.432602527952366</v>
      </c>
      <c r="AI2033">
        <f t="shared" si="446"/>
        <v>0.19673409937156583</v>
      </c>
    </row>
    <row r="2034" spans="1:35" x14ac:dyDescent="0.25">
      <c r="A2034" s="11">
        <v>2033</v>
      </c>
      <c r="B2034">
        <v>1</v>
      </c>
      <c r="C2034">
        <v>54</v>
      </c>
      <c r="D2034">
        <v>0</v>
      </c>
      <c r="E2034">
        <v>1</v>
      </c>
      <c r="F2034">
        <v>0</v>
      </c>
      <c r="G2034">
        <v>134.5</v>
      </c>
      <c r="H2034">
        <v>30.62</v>
      </c>
      <c r="I2034">
        <f>IF(AND(B2034=1,E2034=0),V2034,IF(AND(B2034=1,E2034=1),W2034,IF(AND(B2034=0,E2034=0),X2034,IF(AND(B2034=0,E2034=1),Y2034,ERROR))))</f>
        <v>0.20710807452953106</v>
      </c>
      <c r="K2034">
        <f t="shared" si="434"/>
        <v>0.10567740925235103</v>
      </c>
      <c r="L2034">
        <f t="shared" si="435"/>
        <v>8.2913210367502876E-2</v>
      </c>
      <c r="M2034" s="22" t="str">
        <f t="shared" si="447"/>
        <v>Elevated Risk</v>
      </c>
      <c r="O2034">
        <f t="shared" si="436"/>
        <v>3.9889840465642745</v>
      </c>
      <c r="P2034">
        <f t="shared" si="437"/>
        <v>4.9015641990418937</v>
      </c>
      <c r="Q2034">
        <f t="shared" si="438"/>
        <v>3.4216533902295376</v>
      </c>
      <c r="R2034">
        <f>(O2034*constantes!$B$4)+(P2034*constantes!$B$5)+(D2034*constantes!$B$6)+(Q2034*constantes!$B$8)+(F2034*constantes!$B$9)</f>
        <v>24.222925650123631</v>
      </c>
      <c r="S2034" s="4">
        <f>(O2034*constantes!$B$4)+(P2034*constantes!$C$5)+(D2034*constantes!$B$6)+(Q2034*constantes!$B$8)+(F2034*constantes!$B$9)</f>
        <v>24.57407370934299</v>
      </c>
      <c r="T2034">
        <f>(O2034*constantes!$D$4)+(P2034*constantes!$D$5)+(D2034*constantes!$D$6)+(Q2034*constantes!$D$8)+(F2034*constantes!$D$9)</f>
        <v>26.391284066466437</v>
      </c>
      <c r="U2034">
        <f>(O2034*constantes!$D$4)+(P2034*constantes!$E$5)+(D2034*constantes!$D$6)+(Q2034*constantes!$D$8)+(F2034*constantes!$D$9)</f>
        <v>26.733217184991599</v>
      </c>
      <c r="V2034" s="5">
        <f t="shared" si="439"/>
        <v>0.15070455615326805</v>
      </c>
      <c r="W2034" s="5">
        <f t="shared" si="440"/>
        <v>0.20710807452953106</v>
      </c>
      <c r="X2034" s="6">
        <f t="shared" si="441"/>
        <v>7.4414818399000549E-2</v>
      </c>
      <c r="Y2034" s="6">
        <f t="shared" si="442"/>
        <v>0.10313826843927543</v>
      </c>
      <c r="AA2034">
        <f>(O2034*constantes!$B$4)+(LN(110)*constantes!$B$5)+(LN(22)*constantes!$B$8)+(F2034*constantes!$B$9)</f>
        <v>23.587800620315793</v>
      </c>
      <c r="AB2034">
        <f t="shared" si="443"/>
        <v>8.2913210367502876E-2</v>
      </c>
      <c r="AC2034">
        <f>(O2034*constantes!$D$4)+(LN(110)*constantes!$D$5)+(LN(22)*constantes!$D$8)+(F2034*constantes!$D$9)</f>
        <v>25.656628499605237</v>
      </c>
      <c r="AD2034" s="7">
        <f t="shared" si="444"/>
        <v>3.6413005758055728E-2</v>
      </c>
      <c r="AF2034">
        <f>(O2034*constantes!$B$4)+(LN(125)*constantes!$B$5)+(LN(22.5)*constantes!$B$8)+(F2034*constantes!$B$9)</f>
        <v>23.84275755707019</v>
      </c>
      <c r="AG2034">
        <f t="shared" si="445"/>
        <v>0.10567740925235103</v>
      </c>
      <c r="AH2034">
        <f>(O2034*constantes!$D$4)+(LN(125)*constantes!$D$5)+(LN(22.5)*constantes!$D$8)+(F2034*constantes!$D$9)</f>
        <v>26.027701516213469</v>
      </c>
      <c r="AI2034">
        <f t="shared" si="446"/>
        <v>5.2338355969762884E-2</v>
      </c>
    </row>
    <row r="2035" spans="1:35" x14ac:dyDescent="0.25">
      <c r="A2035" s="11">
        <v>2034</v>
      </c>
      <c r="B2035">
        <v>0</v>
      </c>
      <c r="C2035">
        <v>49</v>
      </c>
      <c r="D2035">
        <v>0</v>
      </c>
      <c r="E2035">
        <v>0</v>
      </c>
      <c r="F2035">
        <v>0</v>
      </c>
      <c r="G2035">
        <v>130</v>
      </c>
      <c r="H2035">
        <v>29.01</v>
      </c>
      <c r="I2035">
        <f>IF(AND(B2035=1,E2035=0),V2035,IF(AND(B2035=1,E2035=1),W2035,IF(AND(B2035=0,E2035=0),X2035,IF(AND(B2035=0,E2035=1),Y2035,ERROR))))</f>
        <v>5.1122336612658303E-2</v>
      </c>
      <c r="K2035">
        <f t="shared" si="434"/>
        <v>4.0428513799347532E-2</v>
      </c>
      <c r="L2035">
        <f t="shared" si="435"/>
        <v>2.8073382189004015E-2</v>
      </c>
      <c r="M2035" s="22" t="str">
        <f t="shared" si="447"/>
        <v>Elevated Risk</v>
      </c>
      <c r="O2035">
        <f t="shared" si="436"/>
        <v>3.8918202981106265</v>
      </c>
      <c r="P2035">
        <f t="shared" si="437"/>
        <v>4.8675344504555822</v>
      </c>
      <c r="Q2035">
        <f t="shared" si="438"/>
        <v>3.3676405981333128</v>
      </c>
      <c r="R2035">
        <f>(O2035*constantes!$B$4)+(P2035*constantes!$B$5)+(D2035*constantes!$B$6)+(Q2035*constantes!$B$8)+(F2035*constantes!$B$9)</f>
        <v>23.814511160539745</v>
      </c>
      <c r="S2035" s="4">
        <f>(O2035*constantes!$B$4)+(P2035*constantes!$C$5)+(D2035*constantes!$B$6)+(Q2035*constantes!$B$8)+(F2035*constantes!$B$9)</f>
        <v>24.163221328570383</v>
      </c>
      <c r="T2035">
        <f>(O2035*constantes!$D$4)+(P2035*constantes!$D$5)+(D2035*constantes!$D$6)+(Q2035*constantes!$D$8)+(F2035*constantes!$D$9)</f>
        <v>26.003558045406553</v>
      </c>
      <c r="U2035">
        <f>(O2035*constantes!$D$4)+(P2035*constantes!$E$5)+(D2035*constantes!$D$6)+(Q2035*constantes!$D$8)+(F2035*constantes!$D$9)</f>
        <v>26.343117248670332</v>
      </c>
      <c r="V2035" s="5">
        <f t="shared" si="439"/>
        <v>0.10289114014321632</v>
      </c>
      <c r="W2035" s="5">
        <f t="shared" si="440"/>
        <v>0.14262595662902844</v>
      </c>
      <c r="X2035" s="6">
        <f t="shared" si="441"/>
        <v>5.1122336612658303E-2</v>
      </c>
      <c r="Y2035" s="6">
        <f t="shared" si="442"/>
        <v>7.1042877588532671E-2</v>
      </c>
      <c r="AA2035">
        <f>(O2035*constantes!$B$4)+(LN(110)*constantes!$B$5)+(LN(22)*constantes!$B$8)+(F2035*constantes!$B$9)</f>
        <v>23.285333757929525</v>
      </c>
      <c r="AB2035">
        <f t="shared" si="443"/>
        <v>6.1959526107751905E-2</v>
      </c>
      <c r="AC2035">
        <f>(O2035*constantes!$D$4)+(LN(110)*constantes!$D$5)+(LN(22)*constantes!$D$8)+(F2035*constantes!$D$9)</f>
        <v>25.39223913860047</v>
      </c>
      <c r="AD2035" s="7">
        <f t="shared" si="444"/>
        <v>2.8073382189004015E-2</v>
      </c>
      <c r="AF2035">
        <f>(O2035*constantes!$B$4)+(LN(125)*constantes!$B$5)+(LN(22.5)*constantes!$B$8)+(F2035*constantes!$B$9)</f>
        <v>23.540290694683922</v>
      </c>
      <c r="AG2035">
        <f t="shared" si="445"/>
        <v>7.9222803135090225E-2</v>
      </c>
      <c r="AH2035">
        <f>(O2035*constantes!$D$4)+(LN(125)*constantes!$D$5)+(LN(22.5)*constantes!$D$8)+(F2035*constantes!$D$9)</f>
        <v>25.763312155208702</v>
      </c>
      <c r="AI2035">
        <f t="shared" si="446"/>
        <v>4.0428513799347532E-2</v>
      </c>
    </row>
    <row r="2036" spans="1:35" x14ac:dyDescent="0.25">
      <c r="A2036" s="11">
        <v>2035</v>
      </c>
      <c r="B2036">
        <v>0</v>
      </c>
      <c r="C2036">
        <v>40</v>
      </c>
      <c r="D2036">
        <v>1</v>
      </c>
      <c r="E2036">
        <v>0</v>
      </c>
      <c r="F2036">
        <v>0</v>
      </c>
      <c r="G2036">
        <v>112.5</v>
      </c>
      <c r="H2036">
        <v>23.58</v>
      </c>
      <c r="I2036">
        <f>IF(AND(B2036=1,E2036=0),V2036,IF(AND(B2036=1,E2036=1),W2036,IF(AND(B2036=0,E2036=0),X2036,IF(AND(B2036=0,E2036=1),Y2036,ERROR))))</f>
        <v>3.3029960977843387E-2</v>
      </c>
      <c r="K2036">
        <f t="shared" si="434"/>
        <v>2.3477142937900042E-2</v>
      </c>
      <c r="L2036">
        <f t="shared" si="435"/>
        <v>1.6258639030403699E-2</v>
      </c>
      <c r="M2036" s="22" t="str">
        <f t="shared" si="447"/>
        <v>Elevated Risk</v>
      </c>
      <c r="O2036">
        <f t="shared" si="436"/>
        <v>3.6888794541139363</v>
      </c>
      <c r="P2036">
        <f t="shared" si="437"/>
        <v>4.7229532216444747</v>
      </c>
      <c r="Q2036">
        <f t="shared" si="438"/>
        <v>3.1603988951092248</v>
      </c>
      <c r="R2036">
        <f>(O2036*constantes!$B$4)+(P2036*constantes!$B$5)+(D2036*constantes!$B$6)+(Q2036*constantes!$B$8)+(F2036*constantes!$B$9)</f>
        <v>23.459789679962491</v>
      </c>
      <c r="S2036" s="4">
        <f>(O2036*constantes!$B$4)+(P2036*constantes!$C$5)+(D2036*constantes!$B$6)+(Q2036*constantes!$B$8)+(F2036*constantes!$B$9)</f>
        <v>23.7981420487611</v>
      </c>
      <c r="T2036">
        <f>(O2036*constantes!$D$4)+(P2036*constantes!$D$5)+(D2036*constantes!$D$6)+(Q2036*constantes!$D$8)+(F2036*constantes!$D$9)</f>
        <v>25.55737549802636</v>
      </c>
      <c r="U2036">
        <f>(O2036*constantes!$D$4)+(P2036*constantes!$E$5)+(D2036*constantes!$D$6)+(Q2036*constantes!$D$8)+(F2036*constantes!$D$9)</f>
        <v>25.886848714768277</v>
      </c>
      <c r="V2036" s="5">
        <f t="shared" si="439"/>
        <v>7.3325828680011584E-2</v>
      </c>
      <c r="W2036" s="5">
        <f t="shared" si="440"/>
        <v>0.10130826903290757</v>
      </c>
      <c r="X2036" s="6">
        <f t="shared" si="441"/>
        <v>3.3029960977843387E-2</v>
      </c>
      <c r="Y2036" s="6">
        <f t="shared" si="442"/>
        <v>4.5621474941976659E-2</v>
      </c>
      <c r="AA2036">
        <f>(O2036*constantes!$B$4)+(LN(110)*constantes!$B$5)+(LN(22)*constantes!$B$8)+(F2036*constantes!$B$9)</f>
        <v>22.653587028201589</v>
      </c>
      <c r="AB2036">
        <f t="shared" si="443"/>
        <v>3.3434567241904078E-2</v>
      </c>
      <c r="AC2036">
        <f>(O2036*constantes!$D$4)+(LN(110)*constantes!$D$5)+(LN(22)*constantes!$D$8)+(F2036*constantes!$D$9)</f>
        <v>24.840022896226397</v>
      </c>
      <c r="AD2036" s="7">
        <f t="shared" si="444"/>
        <v>1.6258639030403699E-2</v>
      </c>
      <c r="AF2036">
        <f>(O2036*constantes!$B$4)+(LN(125)*constantes!$B$5)+(LN(22.5)*constantes!$B$8)+(F2036*constantes!$B$9)</f>
        <v>22.908543964955982</v>
      </c>
      <c r="AG2036">
        <f t="shared" si="445"/>
        <v>4.2933030992125865E-2</v>
      </c>
      <c r="AH2036">
        <f>(O2036*constantes!$D$4)+(LN(125)*constantes!$D$5)+(LN(22.5)*constantes!$D$8)+(F2036*constantes!$D$9)</f>
        <v>25.211095912834629</v>
      </c>
      <c r="AI2036">
        <f t="shared" si="446"/>
        <v>2.3477142937900042E-2</v>
      </c>
    </row>
    <row r="2037" spans="1:35" x14ac:dyDescent="0.25">
      <c r="A2037" s="11">
        <v>2036</v>
      </c>
      <c r="B2037">
        <v>1</v>
      </c>
      <c r="C2037">
        <v>60</v>
      </c>
      <c r="D2037">
        <v>0</v>
      </c>
      <c r="E2037">
        <v>0</v>
      </c>
      <c r="F2037">
        <v>0</v>
      </c>
      <c r="G2037">
        <v>122</v>
      </c>
      <c r="H2037">
        <v>23.77</v>
      </c>
      <c r="I2037">
        <f>IF(AND(B2037=1,E2037=0),V2037,IF(AND(B2037=1,E2037=1),W2037,IF(AND(B2037=0,E2037=0),X2037,IF(AND(B2037=0,E2037=1),Y2037,ERROR))))</f>
        <v>0.14341752762145632</v>
      </c>
      <c r="K2037">
        <f t="shared" si="434"/>
        <v>0.14362116573454531</v>
      </c>
      <c r="L2037">
        <f t="shared" si="435"/>
        <v>0.11321269470654882</v>
      </c>
      <c r="M2037" s="22" t="str">
        <f t="shared" si="447"/>
        <v>NORMAL</v>
      </c>
      <c r="O2037">
        <f t="shared" si="436"/>
        <v>4.0943445622221004</v>
      </c>
      <c r="P2037">
        <f t="shared" si="437"/>
        <v>4.8040210447332568</v>
      </c>
      <c r="Q2037">
        <f t="shared" si="438"/>
        <v>3.1684242813721024</v>
      </c>
      <c r="R2037">
        <f>(O2037*constantes!$B$4)+(P2037*constantes!$B$5)+(D2037*constantes!$B$6)+(Q2037*constantes!$B$8)+(F2037*constantes!$B$9)</f>
        <v>24.169205925622041</v>
      </c>
      <c r="S2037" s="4">
        <f>(O2037*constantes!$B$4)+(P2037*constantes!$C$5)+(D2037*constantes!$B$6)+(Q2037*constantes!$B$8)+(F2037*constantes!$B$9)</f>
        <v>24.513365993266735</v>
      </c>
      <c r="T2037">
        <f>(O2037*constantes!$D$4)+(P2037*constantes!$D$5)+(D2037*constantes!$D$6)+(Q2037*constantes!$D$8)+(F2037*constantes!$D$9)</f>
        <v>26.274133908717801</v>
      </c>
      <c r="U2037">
        <f>(O2037*constantes!$D$4)+(P2037*constantes!$E$5)+(D2037*constantes!$D$6)+(Q2037*constantes!$D$8)+(F2037*constantes!$D$9)</f>
        <v>26.609262416798394</v>
      </c>
      <c r="V2037" s="5">
        <f t="shared" si="439"/>
        <v>0.14341752762145632</v>
      </c>
      <c r="W2037" s="5">
        <f t="shared" si="440"/>
        <v>0.19619544028286695</v>
      </c>
      <c r="X2037" s="6">
        <f t="shared" si="441"/>
        <v>6.646843688838433E-2</v>
      </c>
      <c r="Y2037" s="6">
        <f t="shared" si="442"/>
        <v>9.1684417206007951E-2</v>
      </c>
      <c r="AA2037">
        <f>(O2037*constantes!$B$4)+(LN(110)*constantes!$B$5)+(LN(22)*constantes!$B$8)+(F2037*constantes!$B$9)</f>
        <v>23.915783691137978</v>
      </c>
      <c r="AB2037">
        <f t="shared" si="443"/>
        <v>0.11321269470654882</v>
      </c>
      <c r="AC2037">
        <f>(O2037*constantes!$D$4)+(LN(110)*constantes!$D$5)+(LN(22)*constantes!$D$8)+(F2037*constantes!$D$9)</f>
        <v>25.943321837946279</v>
      </c>
      <c r="AD2037" s="7">
        <f t="shared" si="444"/>
        <v>4.820708918468708E-2</v>
      </c>
      <c r="AF2037">
        <f>(O2037*constantes!$B$4)+(LN(125)*constantes!$B$5)+(LN(22.5)*constantes!$B$8)+(F2037*constantes!$B$9)</f>
        <v>24.170740627892375</v>
      </c>
      <c r="AG2037">
        <f t="shared" si="445"/>
        <v>0.14362116573454531</v>
      </c>
      <c r="AH2037">
        <f>(O2037*constantes!$D$4)+(LN(125)*constantes!$D$5)+(LN(22.5)*constantes!$D$8)+(F2037*constantes!$D$9)</f>
        <v>26.314394854554511</v>
      </c>
      <c r="AI2037">
        <f t="shared" si="446"/>
        <v>6.9102564331433469E-2</v>
      </c>
    </row>
    <row r="2038" spans="1:35" x14ac:dyDescent="0.25">
      <c r="A2038" s="11">
        <v>2037</v>
      </c>
      <c r="B2038">
        <v>1</v>
      </c>
      <c r="C2038">
        <v>38</v>
      </c>
      <c r="D2038">
        <v>1</v>
      </c>
      <c r="E2038">
        <v>0</v>
      </c>
      <c r="F2038">
        <v>0</v>
      </c>
      <c r="G2038">
        <v>116</v>
      </c>
      <c r="H2038">
        <v>26.65</v>
      </c>
      <c r="I2038">
        <f>IF(AND(B2038=1,E2038=0),V2038,IF(AND(B2038=1,E2038=1),W2038,IF(AND(B2038=0,E2038=0),X2038,IF(AND(B2038=0,E2038=1),Y2038,ERROR))))</f>
        <v>7.2916735838724822E-2</v>
      </c>
      <c r="K2038">
        <f t="shared" si="434"/>
        <v>3.6714933714987352E-2</v>
      </c>
      <c r="L2038">
        <f t="shared" si="435"/>
        <v>2.8571578401445974E-2</v>
      </c>
      <c r="M2038" s="22" t="str">
        <f t="shared" si="447"/>
        <v>Elevated Risk</v>
      </c>
      <c r="O2038">
        <f t="shared" si="436"/>
        <v>3.6375861597263857</v>
      </c>
      <c r="P2038">
        <f t="shared" si="437"/>
        <v>4.7535901911063645</v>
      </c>
      <c r="Q2038">
        <f t="shared" si="438"/>
        <v>3.2827891506118534</v>
      </c>
      <c r="R2038">
        <f>(O2038*constantes!$B$4)+(P2038*constantes!$B$5)+(D2038*constantes!$B$6)+(Q2038*constantes!$B$8)+(F2038*constantes!$B$9)</f>
        <v>23.453977058430006</v>
      </c>
      <c r="S2038" s="4">
        <f>(O2038*constantes!$B$4)+(P2038*constantes!$C$5)+(D2038*constantes!$B$6)+(Q2038*constantes!$B$8)+(F2038*constantes!$B$9)</f>
        <v>23.794524259720866</v>
      </c>
      <c r="T2038">
        <f>(O2038*constantes!$D$4)+(P2038*constantes!$D$5)+(D2038*constantes!$D$6)+(Q2038*constantes!$D$8)+(F2038*constantes!$D$9)</f>
        <v>25.566553909361993</v>
      </c>
      <c r="U2038">
        <f>(O2038*constantes!$D$4)+(P2038*constantes!$E$5)+(D2038*constantes!$D$6)+(Q2038*constantes!$D$8)+(F2038*constantes!$D$9)</f>
        <v>25.898164361093571</v>
      </c>
      <c r="V2038" s="5">
        <f t="shared" si="439"/>
        <v>7.2916735838724822E-2</v>
      </c>
      <c r="W2038" s="5">
        <f t="shared" si="440"/>
        <v>0.10096154378052191</v>
      </c>
      <c r="X2038" s="6">
        <f t="shared" si="441"/>
        <v>3.3329386637095504E-2</v>
      </c>
      <c r="Y2038" s="6">
        <f t="shared" si="442"/>
        <v>4.612848159223959E-2</v>
      </c>
      <c r="AA2038">
        <f>(O2038*constantes!$B$4)+(LN(110)*constantes!$B$5)+(LN(22)*constantes!$B$8)+(F2038*constantes!$B$9)</f>
        <v>22.493913054504919</v>
      </c>
      <c r="AB2038">
        <f t="shared" si="443"/>
        <v>2.8571578401445974E-2</v>
      </c>
      <c r="AC2038">
        <f>(O2038*constantes!$D$4)+(LN(110)*constantes!$D$5)+(LN(22)*constantes!$D$8)+(F2038*constantes!$D$9)</f>
        <v>24.700450251667263</v>
      </c>
      <c r="AD2038" s="7">
        <f t="shared" si="444"/>
        <v>1.4155691081518817E-2</v>
      </c>
      <c r="AF2038">
        <f>(O2038*constantes!$B$4)+(LN(125)*constantes!$B$5)+(LN(22.5)*constantes!$B$8)+(F2038*constantes!$B$9)</f>
        <v>22.748869991259316</v>
      </c>
      <c r="AG2038">
        <f t="shared" si="445"/>
        <v>3.6714933714987352E-2</v>
      </c>
      <c r="AH2038">
        <f>(O2038*constantes!$D$4)+(LN(125)*constantes!$D$5)+(LN(22.5)*constantes!$D$8)+(F2038*constantes!$D$9)</f>
        <v>25.071523268275495</v>
      </c>
      <c r="AI2038">
        <f t="shared" si="446"/>
        <v>2.0450275544260377E-2</v>
      </c>
    </row>
    <row r="2039" spans="1:35" x14ac:dyDescent="0.25">
      <c r="A2039" s="11">
        <v>2038</v>
      </c>
      <c r="B2039">
        <v>0</v>
      </c>
      <c r="C2039">
        <v>48</v>
      </c>
      <c r="D2039">
        <v>1</v>
      </c>
      <c r="E2039">
        <v>0</v>
      </c>
      <c r="F2039">
        <v>0</v>
      </c>
      <c r="G2039">
        <v>105</v>
      </c>
      <c r="H2039">
        <v>19.420000000000002</v>
      </c>
      <c r="I2039">
        <f>IF(AND(B2039=1,E2039=0),V2039,IF(AND(B2039=1,E2039=1),W2039,IF(AND(B2039=0,E2039=0),X2039,IF(AND(B2039=0,E2039=1),Y2039,ERROR))))</f>
        <v>4.0304792273628265E-2</v>
      </c>
      <c r="K2039">
        <f t="shared" si="434"/>
        <v>3.8265438641588045E-2</v>
      </c>
      <c r="L2039">
        <f t="shared" si="435"/>
        <v>2.6562184906686825E-2</v>
      </c>
      <c r="M2039" s="22" t="str">
        <f t="shared" si="447"/>
        <v>NORMAL</v>
      </c>
      <c r="O2039">
        <f t="shared" si="436"/>
        <v>3.8712010109078911</v>
      </c>
      <c r="P2039">
        <f t="shared" si="437"/>
        <v>4.6539603501575231</v>
      </c>
      <c r="Q2039">
        <f t="shared" si="438"/>
        <v>2.9663034628631788</v>
      </c>
      <c r="R2039">
        <f>(O2039*constantes!$B$4)+(P2039*constantes!$B$5)+(D2039*constantes!$B$6)+(Q2039*constantes!$B$8)+(F2039*constantes!$B$9)</f>
        <v>23.745489061540088</v>
      </c>
      <c r="S2039" s="4">
        <f>(O2039*constantes!$B$4)+(P2039*constantes!$C$5)+(D2039*constantes!$B$6)+(Q2039*constantes!$B$8)+(F2039*constantes!$B$9)</f>
        <v>24.078898781025377</v>
      </c>
      <c r="T2039">
        <f>(O2039*constantes!$D$4)+(P2039*constantes!$D$5)+(D2039*constantes!$D$6)+(Q2039*constantes!$D$8)+(F2039*constantes!$D$9)</f>
        <v>25.760183188701536</v>
      </c>
      <c r="U2039">
        <f>(O2039*constantes!$D$4)+(P2039*constantes!$E$5)+(D2039*constantes!$D$6)+(Q2039*constantes!$D$8)+(F2039*constantes!$D$9)</f>
        <v>26.084843462728525</v>
      </c>
      <c r="V2039" s="5">
        <f t="shared" si="439"/>
        <v>9.6371148030721998E-2</v>
      </c>
      <c r="W2039" s="5">
        <f t="shared" si="440"/>
        <v>0.13189045858582238</v>
      </c>
      <c r="X2039" s="6">
        <f t="shared" si="441"/>
        <v>4.0304792273628265E-2</v>
      </c>
      <c r="Y2039" s="6">
        <f t="shared" si="442"/>
        <v>5.5329452868079332E-2</v>
      </c>
      <c r="AA2039">
        <f>(O2039*constantes!$B$4)+(LN(110)*constantes!$B$5)+(LN(22)*constantes!$B$8)+(F2039*constantes!$B$9)</f>
        <v>23.221146741638901</v>
      </c>
      <c r="AB2039">
        <f t="shared" si="443"/>
        <v>5.8221930281009082E-2</v>
      </c>
      <c r="AC2039">
        <f>(O2039*constantes!$D$4)+(LN(110)*constantes!$D$5)+(LN(22)*constantes!$D$8)+(F2039*constantes!$D$9)</f>
        <v>25.336132614771724</v>
      </c>
      <c r="AD2039" s="7">
        <f t="shared" si="444"/>
        <v>2.6562184906686825E-2</v>
      </c>
      <c r="AF2039">
        <f>(O2039*constantes!$B$4)+(LN(125)*constantes!$B$5)+(LN(22.5)*constantes!$B$8)+(F2039*constantes!$B$9)</f>
        <v>23.47610367839329</v>
      </c>
      <c r="AG2039">
        <f t="shared" si="445"/>
        <v>7.448581103683527E-2</v>
      </c>
      <c r="AH2039">
        <f>(O2039*constantes!$D$4)+(LN(125)*constantes!$D$5)+(LN(22.5)*constantes!$D$8)+(F2039*constantes!$D$9)</f>
        <v>25.707205631379956</v>
      </c>
      <c r="AI2039">
        <f t="shared" si="446"/>
        <v>3.8265438641588045E-2</v>
      </c>
    </row>
    <row r="2040" spans="1:35" x14ac:dyDescent="0.25">
      <c r="A2040" s="11">
        <v>2039</v>
      </c>
      <c r="B2040">
        <v>0</v>
      </c>
      <c r="C2040">
        <v>52</v>
      </c>
      <c r="D2040">
        <v>0</v>
      </c>
      <c r="E2040">
        <v>0</v>
      </c>
      <c r="F2040">
        <v>0</v>
      </c>
      <c r="G2040">
        <v>112</v>
      </c>
      <c r="H2040">
        <v>25.68</v>
      </c>
      <c r="I2040">
        <f>IF(AND(B2040=1,E2040=0),V2040,IF(AND(B2040=1,E2040=1),W2040,IF(AND(B2040=0,E2040=0),X2040,IF(AND(B2040=0,E2040=1),Y2040,ERROR))))</f>
        <v>3.7393085008754823E-2</v>
      </c>
      <c r="K2040">
        <f t="shared" ref="K2040:K2101" si="448">IF(B2040=1,AG2040,AI2040)</f>
        <v>4.7353292556453264E-2</v>
      </c>
      <c r="L2040">
        <f t="shared" ref="L2040:L2101" si="449">IF(B2040=1,AB2040,AD2040)</f>
        <v>3.291838619478793E-2</v>
      </c>
      <c r="M2040" s="22" t="str">
        <f t="shared" si="447"/>
        <v>NORMAL</v>
      </c>
      <c r="O2040">
        <f t="shared" ref="O2040:O2101" si="450">LN(C2040)</f>
        <v>3.9512437185814275</v>
      </c>
      <c r="P2040">
        <f t="shared" ref="P2040:P2101" si="451">LN(G2040)</f>
        <v>4.7184988712950942</v>
      </c>
      <c r="Q2040">
        <f t="shared" ref="Q2040:Q2101" si="452">LN(H2040)</f>
        <v>3.2457124788217606</v>
      </c>
      <c r="R2040">
        <f>(O2040*constantes!$B$4)+(P2040*constantes!$B$5)+(D2040*constantes!$B$6)+(Q2040*constantes!$B$8)+(F2040*constantes!$B$9)</f>
        <v>23.626360014192873</v>
      </c>
      <c r="S2040" s="4">
        <f>(O2040*constantes!$B$4)+(P2040*constantes!$C$5)+(D2040*constantes!$B$6)+(Q2040*constantes!$B$8)+(F2040*constantes!$B$9)</f>
        <v>23.964393273332451</v>
      </c>
      <c r="T2040">
        <f>(O2040*constantes!$D$4)+(P2040*constantes!$D$5)+(D2040*constantes!$D$6)+(Q2040*constantes!$D$8)+(F2040*constantes!$D$9)</f>
        <v>25.683693910172675</v>
      </c>
      <c r="U2040">
        <f>(O2040*constantes!$D$4)+(P2040*constantes!$E$5)+(D2040*constantes!$D$6)+(Q2040*constantes!$D$8)+(F2040*constantes!$D$9)</f>
        <v>26.012856391434219</v>
      </c>
      <c r="V2040" s="5">
        <f t="shared" ref="V2040:V2101" si="453">1-POWER(0.88431,EXP(R2040-23.9388))</f>
        <v>8.6028402991342401E-2</v>
      </c>
      <c r="W2040" s="5">
        <f t="shared" ref="W2040:W2101" si="454">1-POWER(0.88431,EXP(S2040-23.9388))</f>
        <v>0.11850402445654173</v>
      </c>
      <c r="X2040" s="6">
        <f t="shared" ref="X2040:X2101" si="455">1-POWER(0.94833,EXP(T2040-26.0145))</f>
        <v>3.7393085008754823E-2</v>
      </c>
      <c r="Y2040" s="6">
        <f t="shared" ref="Y2040:Y2101" si="456">1-POWER(0.94833,EXP(U2040-26.0145))</f>
        <v>5.1587371906005819E-2</v>
      </c>
      <c r="AA2040">
        <f>(O2040*constantes!$B$4)+(LN(110)*constantes!$B$5)+(LN(22)*constantes!$B$8)+(F2040*constantes!$B$9)</f>
        <v>23.470316488918311</v>
      </c>
      <c r="AB2040">
        <f t="shared" ref="AB2040:AB2101" si="457">1-POWER(0.88431,EXP(AA2040-23.9388))</f>
        <v>7.4072320755760312E-2</v>
      </c>
      <c r="AC2040">
        <f>(O2040*constantes!$D$4)+(LN(110)*constantes!$D$5)+(LN(22)*constantes!$D$8)+(F2040*constantes!$D$9)</f>
        <v>25.553934425340952</v>
      </c>
      <c r="AD2040" s="7">
        <f t="shared" ref="AD2040:AD2101" si="458">1-POWER(0.94833,EXP(AC2040-26.0145))</f>
        <v>3.291838619478793E-2</v>
      </c>
      <c r="AF2040">
        <f>(O2040*constantes!$B$4)+(LN(125)*constantes!$B$5)+(LN(22.5)*constantes!$B$8)+(F2040*constantes!$B$9)</f>
        <v>23.725273425672704</v>
      </c>
      <c r="AG2040">
        <f t="shared" ref="AG2040:AG2101" si="459">1-POWER(0.88431,EXP(AF2040-23.9388))</f>
        <v>9.453671546464415E-2</v>
      </c>
      <c r="AH2040">
        <f>(O2040*constantes!$D$4)+(LN(125)*constantes!$D$5)+(LN(22.5)*constantes!$D$8)+(F2040*constantes!$D$9)</f>
        <v>25.925007441949184</v>
      </c>
      <c r="AI2040">
        <f t="shared" ref="AI2040:AI2101" si="460">1-POWER(0.94833,EXP(AH2040-26.0145))</f>
        <v>4.7353292556453264E-2</v>
      </c>
    </row>
    <row r="2041" spans="1:35" x14ac:dyDescent="0.25">
      <c r="A2041" s="11">
        <v>2040</v>
      </c>
      <c r="B2041">
        <v>1</v>
      </c>
      <c r="C2041">
        <v>50</v>
      </c>
      <c r="D2041">
        <v>1</v>
      </c>
      <c r="E2041">
        <v>0</v>
      </c>
      <c r="F2041">
        <v>0</v>
      </c>
      <c r="G2041">
        <v>122</v>
      </c>
      <c r="H2041">
        <v>29.64</v>
      </c>
      <c r="I2041">
        <f>IF(AND(B2041=1,E2041=0),V2041,IF(AND(B2041=1,E2041=1),W2041,IF(AND(B2041=0,E2041=0),X2041,IF(AND(B2041=0,E2041=1),Y2041,ERROR))))</f>
        <v>0.19146669792158155</v>
      </c>
      <c r="K2041">
        <f t="shared" si="448"/>
        <v>8.4142660265313918E-2</v>
      </c>
      <c r="L2041">
        <f t="shared" si="449"/>
        <v>6.5845990830285972E-2</v>
      </c>
      <c r="M2041" s="22" t="str">
        <f t="shared" si="447"/>
        <v>Elevated Risk</v>
      </c>
      <c r="O2041">
        <f t="shared" si="450"/>
        <v>3.912023005428146</v>
      </c>
      <c r="P2041">
        <f t="shared" si="451"/>
        <v>4.8040210447332568</v>
      </c>
      <c r="Q2041">
        <f t="shared" si="452"/>
        <v>3.389124800427886</v>
      </c>
      <c r="R2041">
        <f>(O2041*constantes!$B$4)+(P2041*constantes!$B$5)+(D2041*constantes!$B$6)+(Q2041*constantes!$B$8)+(F2041*constantes!$B$9)</f>
        <v>24.48614096267659</v>
      </c>
      <c r="S2041" s="4">
        <f>(O2041*constantes!$B$4)+(P2041*constantes!$C$5)+(D2041*constantes!$B$6)+(Q2041*constantes!$B$8)+(F2041*constantes!$B$9)</f>
        <v>24.830301030321277</v>
      </c>
      <c r="T2041">
        <f>(O2041*constantes!$D$4)+(P2041*constantes!$D$5)+(D2041*constantes!$D$6)+(Q2041*constantes!$D$8)+(F2041*constantes!$D$9)</f>
        <v>26.509537330539747</v>
      </c>
      <c r="U2041">
        <f>(O2041*constantes!$D$4)+(P2041*constantes!$E$5)+(D2041*constantes!$D$6)+(Q2041*constantes!$D$8)+(F2041*constantes!$D$9)</f>
        <v>26.84466583862034</v>
      </c>
      <c r="V2041" s="5">
        <f t="shared" si="453"/>
        <v>0.19146669792158155</v>
      </c>
      <c r="W2041" s="5">
        <f t="shared" si="454"/>
        <v>0.2590655210188525</v>
      </c>
      <c r="X2041" s="6">
        <f t="shared" si="455"/>
        <v>8.3356059142023486E-2</v>
      </c>
      <c r="Y2041" s="6">
        <f t="shared" si="456"/>
        <v>0.11457454776559017</v>
      </c>
      <c r="AA2041">
        <f>(O2041*constantes!$B$4)+(LN(110)*constantes!$B$5)+(LN(22)*constantes!$B$8)+(F2041*constantes!$B$9)</f>
        <v>23.348223977700673</v>
      </c>
      <c r="AB2041">
        <f t="shared" si="457"/>
        <v>6.5845990830285972E-2</v>
      </c>
      <c r="AC2041">
        <f>(O2041*constantes!$D$4)+(LN(110)*constantes!$D$5)+(LN(22)*constantes!$D$8)+(F2041*constantes!$D$9)</f>
        <v>25.447212119400952</v>
      </c>
      <c r="AD2041" s="7">
        <f t="shared" si="458"/>
        <v>2.9636129007590606E-2</v>
      </c>
      <c r="AF2041">
        <f>(O2041*constantes!$B$4)+(LN(125)*constantes!$B$5)+(LN(22.5)*constantes!$B$8)+(F2041*constantes!$B$9)</f>
        <v>23.603180914455063</v>
      </c>
      <c r="AG2041">
        <f t="shared" si="459"/>
        <v>8.4142660265313918E-2</v>
      </c>
      <c r="AH2041">
        <f>(O2041*constantes!$D$4)+(LN(125)*constantes!$D$5)+(LN(22.5)*constantes!$D$8)+(F2041*constantes!$D$9)</f>
        <v>25.818285136009184</v>
      </c>
      <c r="AI2041">
        <f t="shared" si="460"/>
        <v>4.2663786438573714E-2</v>
      </c>
    </row>
    <row r="2042" spans="1:35" x14ac:dyDescent="0.25">
      <c r="A2042" s="11">
        <v>2041</v>
      </c>
      <c r="B2042">
        <v>0</v>
      </c>
      <c r="C2042">
        <v>50</v>
      </c>
      <c r="D2042">
        <v>0</v>
      </c>
      <c r="E2042">
        <v>0</v>
      </c>
      <c r="F2042">
        <v>0</v>
      </c>
      <c r="G2042">
        <v>107.5</v>
      </c>
      <c r="H2042">
        <v>23.44</v>
      </c>
      <c r="I2042">
        <f>IF(AND(B2042=1,E2042=0),V2042,IF(AND(B2042=1,E2042=1),W2042,IF(AND(B2042=0,E2042=0),X2042,IF(AND(B2042=0,E2042=1),Y2042,ERROR))))</f>
        <v>2.8709148375796745E-2</v>
      </c>
      <c r="K2042">
        <f t="shared" si="448"/>
        <v>4.2663786438573714E-2</v>
      </c>
      <c r="L2042">
        <f t="shared" si="449"/>
        <v>2.9636129007590606E-2</v>
      </c>
      <c r="M2042" s="22" t="str">
        <f t="shared" si="447"/>
        <v>OPTIMAL</v>
      </c>
      <c r="O2042">
        <f t="shared" si="450"/>
        <v>3.912023005428146</v>
      </c>
      <c r="P2042">
        <f t="shared" si="451"/>
        <v>4.677490847567717</v>
      </c>
      <c r="Q2042">
        <f t="shared" si="452"/>
        <v>3.1544439647088121</v>
      </c>
      <c r="R2042">
        <f>(O2042*constantes!$B$4)+(P2042*constantes!$B$5)+(D2042*constantes!$B$6)+(Q2042*constantes!$B$8)+(F2042*constantes!$B$9)</f>
        <v>23.355839398385726</v>
      </c>
      <c r="S2042" s="4">
        <f>(O2042*constantes!$B$4)+(P2042*constantes!$C$5)+(D2042*constantes!$B$6)+(Q2042*constantes!$B$8)+(F2042*constantes!$B$9)</f>
        <v>23.690934842705481</v>
      </c>
      <c r="T2042">
        <f>(O2042*constantes!$D$4)+(P2042*constantes!$D$5)+(D2042*constantes!$D$6)+(Q2042*constantes!$D$8)+(F2042*constantes!$D$9)</f>
        <v>25.414958696369453</v>
      </c>
      <c r="U2042">
        <f>(O2042*constantes!$D$4)+(P2042*constantes!$E$5)+(D2042*constantes!$D$6)+(Q2042*constantes!$D$8)+(F2042*constantes!$D$9)</f>
        <v>25.741260457895777</v>
      </c>
      <c r="V2042" s="5">
        <f t="shared" si="453"/>
        <v>6.6332275053870848E-2</v>
      </c>
      <c r="W2042" s="5">
        <f t="shared" si="454"/>
        <v>9.1496300979799772E-2</v>
      </c>
      <c r="X2042" s="6">
        <f t="shared" si="455"/>
        <v>2.8709148375796745E-2</v>
      </c>
      <c r="Y2042" s="6">
        <f t="shared" si="456"/>
        <v>3.9564434806502402E-2</v>
      </c>
      <c r="AA2042">
        <f>(O2042*constantes!$B$4)+(LN(110)*constantes!$B$5)+(LN(22)*constantes!$B$8)+(F2042*constantes!$B$9)</f>
        <v>23.348223977700673</v>
      </c>
      <c r="AB2042">
        <f t="shared" si="457"/>
        <v>6.5845990830285972E-2</v>
      </c>
      <c r="AC2042">
        <f>(O2042*constantes!$D$4)+(LN(110)*constantes!$D$5)+(LN(22)*constantes!$D$8)+(F2042*constantes!$D$9)</f>
        <v>25.447212119400952</v>
      </c>
      <c r="AD2042" s="7">
        <f t="shared" si="458"/>
        <v>2.9636129007590606E-2</v>
      </c>
      <c r="AF2042">
        <f>(O2042*constantes!$B$4)+(LN(125)*constantes!$B$5)+(LN(22.5)*constantes!$B$8)+(F2042*constantes!$B$9)</f>
        <v>23.603180914455063</v>
      </c>
      <c r="AG2042">
        <f t="shared" si="459"/>
        <v>8.4142660265313918E-2</v>
      </c>
      <c r="AH2042">
        <f>(O2042*constantes!$D$4)+(LN(125)*constantes!$D$5)+(LN(22.5)*constantes!$D$8)+(F2042*constantes!$D$9)</f>
        <v>25.818285136009184</v>
      </c>
      <c r="AI2042">
        <f t="shared" si="460"/>
        <v>4.2663786438573714E-2</v>
      </c>
    </row>
    <row r="2043" spans="1:35" x14ac:dyDescent="0.25">
      <c r="A2043" s="11">
        <v>2042</v>
      </c>
      <c r="B2043">
        <v>1</v>
      </c>
      <c r="C2043">
        <v>44</v>
      </c>
      <c r="D2043">
        <v>0</v>
      </c>
      <c r="E2043">
        <v>0</v>
      </c>
      <c r="F2043">
        <v>0</v>
      </c>
      <c r="G2043">
        <v>120</v>
      </c>
      <c r="H2043">
        <v>29.89</v>
      </c>
      <c r="I2043">
        <f>IF(AND(B2043=1,E2043=0),V2043,IF(AND(B2043=1,E2043=1),W2043,IF(AND(B2043=0,E2043=0),X2043,IF(AND(B2043=0,E2043=1),Y2043,ERROR))))</f>
        <v>6.6257137027894042E-2</v>
      </c>
      <c r="K2043">
        <f t="shared" si="448"/>
        <v>5.7330036913051163E-2</v>
      </c>
      <c r="L2043">
        <f t="shared" si="449"/>
        <v>4.4721443860098575E-2</v>
      </c>
      <c r="M2043" s="22" t="str">
        <f t="shared" si="447"/>
        <v>Elevated Risk</v>
      </c>
      <c r="O2043">
        <f t="shared" si="450"/>
        <v>3.784189633918261</v>
      </c>
      <c r="P2043">
        <f t="shared" si="451"/>
        <v>4.7874917427820458</v>
      </c>
      <c r="Q2043">
        <f t="shared" si="452"/>
        <v>3.3975239762958465</v>
      </c>
      <c r="R2043">
        <f>(O2043*constantes!$B$4)+(P2043*constantes!$B$5)+(D2043*constantes!$B$6)+(Q2043*constantes!$B$8)+(F2043*constantes!$B$9)</f>
        <v>23.354666227690366</v>
      </c>
      <c r="S2043" s="4">
        <f>(O2043*constantes!$B$4)+(P2043*constantes!$C$5)+(D2043*constantes!$B$6)+(Q2043*constantes!$B$8)+(F2043*constantes!$B$9)</f>
        <v>23.697642136143269</v>
      </c>
      <c r="T2043">
        <f>(O2043*constantes!$D$4)+(P2043*constantes!$D$5)+(D2043*constantes!$D$6)+(Q2043*constantes!$D$8)+(F2043*constantes!$D$9)</f>
        <v>25.500812418236258</v>
      </c>
      <c r="U2043">
        <f>(O2043*constantes!$D$4)+(P2043*constantes!$E$5)+(D2043*constantes!$D$6)+(Q2043*constantes!$D$8)+(F2043*constantes!$D$9)</f>
        <v>25.834787842212734</v>
      </c>
      <c r="V2043" s="5">
        <f t="shared" si="453"/>
        <v>6.6257137027894042E-2</v>
      </c>
      <c r="W2043" s="5">
        <f t="shared" si="454"/>
        <v>9.2082796438205716E-2</v>
      </c>
      <c r="X2043" s="6">
        <f t="shared" si="455"/>
        <v>3.1242223545043801E-2</v>
      </c>
      <c r="Y2043" s="6">
        <f t="shared" si="456"/>
        <v>4.3358080297430379E-2</v>
      </c>
      <c r="AA2043">
        <f>(O2043*constantes!$B$4)+(LN(110)*constantes!$B$5)+(LN(22)*constantes!$B$8)+(F2043*constantes!$B$9)</f>
        <v>22.95028380552526</v>
      </c>
      <c r="AB2043">
        <f t="shared" si="457"/>
        <v>4.4721443860098575E-2</v>
      </c>
      <c r="AC2043">
        <f>(O2043*constantes!$D$4)+(LN(110)*constantes!$D$5)+(LN(22)*constantes!$D$8)+(F2043*constantes!$D$9)</f>
        <v>25.099368567186549</v>
      </c>
      <c r="AD2043" s="7">
        <f t="shared" si="458"/>
        <v>2.102161003401426E-2</v>
      </c>
      <c r="AF2043">
        <f>(O2043*constantes!$B$4)+(LN(125)*constantes!$B$5)+(LN(22.5)*constantes!$B$8)+(F2043*constantes!$B$9)</f>
        <v>23.205240742279653</v>
      </c>
      <c r="AG2043">
        <f t="shared" si="459"/>
        <v>5.7330036913051163E-2</v>
      </c>
      <c r="AH2043">
        <f>(O2043*constantes!$D$4)+(LN(125)*constantes!$D$5)+(LN(22.5)*constantes!$D$8)+(F2043*constantes!$D$9)</f>
        <v>25.470441583794781</v>
      </c>
      <c r="AI2043">
        <f t="shared" si="460"/>
        <v>3.0321952038303235E-2</v>
      </c>
    </row>
    <row r="2044" spans="1:35" x14ac:dyDescent="0.25">
      <c r="A2044" s="11">
        <v>2043</v>
      </c>
      <c r="B2044">
        <v>1</v>
      </c>
      <c r="C2044">
        <v>44</v>
      </c>
      <c r="D2044">
        <v>1</v>
      </c>
      <c r="E2044">
        <v>0</v>
      </c>
      <c r="F2044">
        <v>0</v>
      </c>
      <c r="G2044">
        <v>105</v>
      </c>
      <c r="H2044">
        <v>21.02</v>
      </c>
      <c r="I2044">
        <f>IF(AND(B2044=1,E2044=0),V2044,IF(AND(B2044=1,E2044=1),W2044,IF(AND(B2044=0,E2044=0),X2044,IF(AND(B2044=0,E2044=1),Y2044,ERROR))))</f>
        <v>7.9002681693277843E-2</v>
      </c>
      <c r="K2044">
        <f t="shared" si="448"/>
        <v>5.7330036913051163E-2</v>
      </c>
      <c r="L2044">
        <f t="shared" si="449"/>
        <v>4.4721443860098575E-2</v>
      </c>
      <c r="M2044" s="22" t="str">
        <f t="shared" si="447"/>
        <v>Elevated Risk</v>
      </c>
      <c r="O2044">
        <f t="shared" si="450"/>
        <v>3.784189633918261</v>
      </c>
      <c r="P2044">
        <f t="shared" si="451"/>
        <v>4.6539603501575231</v>
      </c>
      <c r="Q2044">
        <f t="shared" si="452"/>
        <v>3.045474365448805</v>
      </c>
      <c r="R2044">
        <f>(O2044*constantes!$B$4)+(P2044*constantes!$B$5)+(D2044*constantes!$B$6)+(Q2044*constantes!$B$8)+(F2044*constantes!$B$9)</f>
        <v>23.537390441869256</v>
      </c>
      <c r="S2044" s="4">
        <f>(O2044*constantes!$B$4)+(P2044*constantes!$C$5)+(D2044*constantes!$B$6)+(Q2044*constantes!$B$8)+(F2044*constantes!$B$9)</f>
        <v>23.870800161354541</v>
      </c>
      <c r="T2044">
        <f>(O2044*constantes!$D$4)+(P2044*constantes!$D$5)+(D2044*constantes!$D$6)+(Q2044*constantes!$D$8)+(F2044*constantes!$D$9)</f>
        <v>25.563895265063266</v>
      </c>
      <c r="U2044">
        <f>(O2044*constantes!$D$4)+(P2044*constantes!$E$5)+(D2044*constantes!$D$6)+(Q2044*constantes!$D$8)+(F2044*constantes!$D$9)</f>
        <v>25.888555539090255</v>
      </c>
      <c r="V2044" s="5">
        <f t="shared" si="453"/>
        <v>7.9002681693277843E-2</v>
      </c>
      <c r="W2044" s="5">
        <f t="shared" si="454"/>
        <v>0.10851360329585569</v>
      </c>
      <c r="X2044" s="6">
        <f t="shared" si="455"/>
        <v>3.3242380802294358E-2</v>
      </c>
      <c r="Y2044" s="6">
        <f t="shared" si="456"/>
        <v>4.5697600831862029E-2</v>
      </c>
      <c r="AA2044">
        <f>(O2044*constantes!$B$4)+(LN(110)*constantes!$B$5)+(LN(22)*constantes!$B$8)+(F2044*constantes!$B$9)</f>
        <v>22.95028380552526</v>
      </c>
      <c r="AB2044">
        <f t="shared" si="457"/>
        <v>4.4721443860098575E-2</v>
      </c>
      <c r="AC2044">
        <f>(O2044*constantes!$D$4)+(LN(110)*constantes!$D$5)+(LN(22)*constantes!$D$8)+(F2044*constantes!$D$9)</f>
        <v>25.099368567186549</v>
      </c>
      <c r="AD2044" s="7">
        <f t="shared" si="458"/>
        <v>2.102161003401426E-2</v>
      </c>
      <c r="AF2044">
        <f>(O2044*constantes!$B$4)+(LN(125)*constantes!$B$5)+(LN(22.5)*constantes!$B$8)+(F2044*constantes!$B$9)</f>
        <v>23.205240742279653</v>
      </c>
      <c r="AG2044">
        <f t="shared" si="459"/>
        <v>5.7330036913051163E-2</v>
      </c>
      <c r="AH2044">
        <f>(O2044*constantes!$D$4)+(LN(125)*constantes!$D$5)+(LN(22.5)*constantes!$D$8)+(F2044*constantes!$D$9)</f>
        <v>25.470441583794781</v>
      </c>
      <c r="AI2044">
        <f t="shared" si="460"/>
        <v>3.0321952038303235E-2</v>
      </c>
    </row>
    <row r="2045" spans="1:35" x14ac:dyDescent="0.25">
      <c r="A2045" s="11">
        <v>2044</v>
      </c>
      <c r="B2045">
        <v>0</v>
      </c>
      <c r="C2045">
        <v>45</v>
      </c>
      <c r="D2045">
        <v>0</v>
      </c>
      <c r="E2045">
        <v>0</v>
      </c>
      <c r="F2045">
        <v>0</v>
      </c>
      <c r="G2045">
        <v>130</v>
      </c>
      <c r="H2045">
        <v>21.72</v>
      </c>
      <c r="I2045">
        <f>IF(AND(B2045=1,E2045=0),V2045,IF(AND(B2045=1,E2045=1),W2045,IF(AND(B2045=0,E2045=0),X2045,IF(AND(B2045=0,E2045=1),Y2045,ERROR))))</f>
        <v>3.5260725027325135E-2</v>
      </c>
      <c r="K2045">
        <f t="shared" si="448"/>
        <v>3.2202898660143586E-2</v>
      </c>
      <c r="L2045">
        <f t="shared" si="449"/>
        <v>2.2332293193086827E-2</v>
      </c>
      <c r="M2045" s="22" t="str">
        <f t="shared" si="447"/>
        <v>NORMAL</v>
      </c>
      <c r="O2045">
        <f t="shared" si="450"/>
        <v>3.8066624897703196</v>
      </c>
      <c r="P2045">
        <f t="shared" si="451"/>
        <v>4.8675344504555822</v>
      </c>
      <c r="Q2045">
        <f t="shared" si="452"/>
        <v>3.0782334950657346</v>
      </c>
      <c r="R2045">
        <f>(O2045*constantes!$B$4)+(P2045*constantes!$B$5)+(D2045*constantes!$B$6)+(Q2045*constantes!$B$8)+(F2045*constantes!$B$9)</f>
        <v>23.31998504038982</v>
      </c>
      <c r="S2045" s="4">
        <f>(O2045*constantes!$B$4)+(P2045*constantes!$C$5)+(D2045*constantes!$B$6)+(Q2045*constantes!$B$8)+(F2045*constantes!$B$9)</f>
        <v>23.668695208420456</v>
      </c>
      <c r="T2045">
        <f>(O2045*constantes!$D$4)+(P2045*constantes!$D$5)+(D2045*constantes!$D$6)+(Q2045*constantes!$D$8)+(F2045*constantes!$D$9)</f>
        <v>25.623878306422693</v>
      </c>
      <c r="U2045">
        <f>(O2045*constantes!$D$4)+(P2045*constantes!$E$5)+(D2045*constantes!$D$6)+(Q2045*constantes!$D$8)+(F2045*constantes!$D$9)</f>
        <v>25.963437509686475</v>
      </c>
      <c r="V2045" s="5">
        <f t="shared" si="453"/>
        <v>6.4072629243637103E-2</v>
      </c>
      <c r="W2045" s="5">
        <f t="shared" si="454"/>
        <v>8.9576898889608958E-2</v>
      </c>
      <c r="X2045" s="6">
        <f t="shared" si="455"/>
        <v>3.5260725027325135E-2</v>
      </c>
      <c r="Y2045" s="6">
        <f t="shared" si="456"/>
        <v>4.9162147544292267E-2</v>
      </c>
      <c r="AA2045">
        <f>(O2045*constantes!$B$4)+(LN(110)*constantes!$B$5)+(LN(22)*constantes!$B$8)+(F2045*constantes!$B$9)</f>
        <v>23.020240906878485</v>
      </c>
      <c r="AB2045">
        <f t="shared" si="457"/>
        <v>4.7883245315309741E-2</v>
      </c>
      <c r="AC2045">
        <f>(O2045*constantes!$D$4)+(LN(110)*constantes!$D$5)+(LN(22)*constantes!$D$8)+(F2045*constantes!$D$9)</f>
        <v>25.16051878105991</v>
      </c>
      <c r="AD2045" s="7">
        <f t="shared" si="458"/>
        <v>2.2332293193086827E-2</v>
      </c>
      <c r="AF2045">
        <f>(O2045*constantes!$B$4)+(LN(125)*constantes!$B$5)+(LN(22.5)*constantes!$B$8)+(F2045*constantes!$B$9)</f>
        <v>23.275197843632878</v>
      </c>
      <c r="AG2045">
        <f t="shared" si="459"/>
        <v>6.1354256697024101E-2</v>
      </c>
      <c r="AH2045">
        <f>(O2045*constantes!$D$4)+(LN(125)*constantes!$D$5)+(LN(22.5)*constantes!$D$8)+(F2045*constantes!$D$9)</f>
        <v>25.531591797668142</v>
      </c>
      <c r="AI2045">
        <f t="shared" si="460"/>
        <v>3.2202898660143586E-2</v>
      </c>
    </row>
    <row r="2046" spans="1:35" x14ac:dyDescent="0.25">
      <c r="A2046" s="11">
        <v>2045</v>
      </c>
      <c r="B2046">
        <v>0</v>
      </c>
      <c r="C2046">
        <v>52</v>
      </c>
      <c r="D2046">
        <v>0</v>
      </c>
      <c r="E2046">
        <v>0</v>
      </c>
      <c r="F2046">
        <v>0</v>
      </c>
      <c r="G2046">
        <v>146.5</v>
      </c>
      <c r="H2046">
        <v>32.270000000000003</v>
      </c>
      <c r="I2046">
        <f>IF(AND(B2046=1,E2046=0),V2046,IF(AND(B2046=1,E2046=1),W2046,IF(AND(B2046=0,E2046=0),X2046,IF(AND(B2046=0,E2046=1),Y2046,ERROR))))</f>
        <v>8.712733941586337E-2</v>
      </c>
      <c r="K2046">
        <f t="shared" si="448"/>
        <v>4.7353292556453264E-2</v>
      </c>
      <c r="L2046">
        <f t="shared" si="449"/>
        <v>3.291838619478793E-2</v>
      </c>
      <c r="M2046" s="22" t="str">
        <f t="shared" si="447"/>
        <v>Elevated Risk</v>
      </c>
      <c r="O2046">
        <f t="shared" si="450"/>
        <v>3.9512437185814275</v>
      </c>
      <c r="P2046">
        <f t="shared" si="451"/>
        <v>4.9870254284571223</v>
      </c>
      <c r="Q2046">
        <f t="shared" si="452"/>
        <v>3.4741380060638707</v>
      </c>
      <c r="R2046">
        <f>(O2046*constantes!$B$4)+(P2046*constantes!$B$5)+(D2046*constantes!$B$6)+(Q2046*constantes!$B$8)+(F2046*constantes!$B$9)</f>
        <v>24.305587165084738</v>
      </c>
      <c r="S2046" s="4">
        <f>(O2046*constantes!$B$4)+(P2046*constantes!$C$5)+(D2046*constantes!$B$6)+(Q2046*constantes!$B$8)+(F2046*constantes!$B$9)</f>
        <v>24.662857666779402</v>
      </c>
      <c r="T2046">
        <f>(O2046*constantes!$D$4)+(P2046*constantes!$D$5)+(D2046*constantes!$D$6)+(Q2046*constantes!$D$8)+(F2046*constantes!$D$9)</f>
        <v>26.555817498881844</v>
      </c>
      <c r="U2046">
        <f>(O2046*constantes!$D$4)+(P2046*constantes!$E$5)+(D2046*constantes!$D$6)+(Q2046*constantes!$D$8)+(F2046*constantes!$D$9)</f>
        <v>26.903712392771013</v>
      </c>
      <c r="V2046" s="5">
        <f t="shared" si="453"/>
        <v>0.1625758131319508</v>
      </c>
      <c r="W2046" s="5">
        <f t="shared" si="454"/>
        <v>0.22400921150618103</v>
      </c>
      <c r="X2046" s="6">
        <f t="shared" si="455"/>
        <v>8.712733941586337E-2</v>
      </c>
      <c r="Y2046" s="6">
        <f t="shared" si="456"/>
        <v>0.12110389003862121</v>
      </c>
      <c r="AA2046">
        <f>(O2046*constantes!$B$4)+(LN(110)*constantes!$B$5)+(LN(22)*constantes!$B$8)+(F2046*constantes!$B$9)</f>
        <v>23.470316488918311</v>
      </c>
      <c r="AB2046">
        <f t="shared" si="457"/>
        <v>7.4072320755760312E-2</v>
      </c>
      <c r="AC2046">
        <f>(O2046*constantes!$D$4)+(LN(110)*constantes!$D$5)+(LN(22)*constantes!$D$8)+(F2046*constantes!$D$9)</f>
        <v>25.553934425340952</v>
      </c>
      <c r="AD2046" s="7">
        <f t="shared" si="458"/>
        <v>3.291838619478793E-2</v>
      </c>
      <c r="AF2046">
        <f>(O2046*constantes!$B$4)+(LN(125)*constantes!$B$5)+(LN(22.5)*constantes!$B$8)+(F2046*constantes!$B$9)</f>
        <v>23.725273425672704</v>
      </c>
      <c r="AG2046">
        <f t="shared" si="459"/>
        <v>9.453671546464415E-2</v>
      </c>
      <c r="AH2046">
        <f>(O2046*constantes!$D$4)+(LN(125)*constantes!$D$5)+(LN(22.5)*constantes!$D$8)+(F2046*constantes!$D$9)</f>
        <v>25.925007441949184</v>
      </c>
      <c r="AI2046">
        <f t="shared" si="460"/>
        <v>4.7353292556453264E-2</v>
      </c>
    </row>
    <row r="2047" spans="1:35" x14ac:dyDescent="0.25">
      <c r="A2047" s="11">
        <v>2046</v>
      </c>
      <c r="B2047">
        <v>1</v>
      </c>
      <c r="C2047">
        <v>51</v>
      </c>
      <c r="D2047">
        <v>1</v>
      </c>
      <c r="E2047">
        <v>0</v>
      </c>
      <c r="F2047">
        <v>0</v>
      </c>
      <c r="G2047">
        <v>126</v>
      </c>
      <c r="H2047">
        <v>26.56</v>
      </c>
      <c r="I2047">
        <f>IF(AND(B2047=1,E2047=0),V2047,IF(AND(B2047=1,E2047=1),W2047,IF(AND(B2047=0,E2047=0),X2047,IF(AND(B2047=0,E2047=1),Y2047,ERROR))))</f>
        <v>0.19747791958426542</v>
      </c>
      <c r="K2047">
        <f t="shared" si="448"/>
        <v>8.9246869441510945E-2</v>
      </c>
      <c r="L2047">
        <f t="shared" si="449"/>
        <v>6.9883054652788434E-2</v>
      </c>
      <c r="M2047" s="22" t="str">
        <f t="shared" si="447"/>
        <v>Elevated Risk</v>
      </c>
      <c r="O2047">
        <f t="shared" si="450"/>
        <v>3.9318256327243257</v>
      </c>
      <c r="P2047">
        <f t="shared" si="451"/>
        <v>4.836281906951478</v>
      </c>
      <c r="Q2047">
        <f t="shared" si="452"/>
        <v>3.279406324608233</v>
      </c>
      <c r="R2047">
        <f>(O2047*constantes!$B$4)+(P2047*constantes!$B$5)+(D2047*constantes!$B$6)+(Q2047*constantes!$B$8)+(F2047*constantes!$B$9)</f>
        <v>24.520650713552737</v>
      </c>
      <c r="S2047" s="4">
        <f>(O2047*constantes!$B$4)+(P2047*constantes!$C$5)+(D2047*constantes!$B$6)+(Q2047*constantes!$B$8)+(F2047*constantes!$B$9)</f>
        <v>24.867121949366737</v>
      </c>
      <c r="T2047">
        <f>(O2047*constantes!$D$4)+(P2047*constantes!$D$5)+(D2047*constantes!$D$6)+(Q2047*constantes!$D$8)+(F2047*constantes!$D$9)</f>
        <v>26.598074996776024</v>
      </c>
      <c r="U2047">
        <f>(O2047*constantes!$D$4)+(P2047*constantes!$E$5)+(D2047*constantes!$D$6)+(Q2047*constantes!$D$8)+(F2047*constantes!$D$9)</f>
        <v>26.935454022604961</v>
      </c>
      <c r="V2047" s="5">
        <f t="shared" si="453"/>
        <v>0.19747791958426542</v>
      </c>
      <c r="W2047" s="5">
        <f t="shared" si="454"/>
        <v>0.26735159382049201</v>
      </c>
      <c r="X2047" s="6">
        <f t="shared" si="455"/>
        <v>9.0712158573058588E-2</v>
      </c>
      <c r="Y2047" s="6">
        <f t="shared" si="456"/>
        <v>0.12475530937137158</v>
      </c>
      <c r="AA2047">
        <f>(O2047*constantes!$B$4)+(LN(110)*constantes!$B$5)+(LN(22)*constantes!$B$8)+(F2047*constantes!$B$9)</f>
        <v>23.409868764368586</v>
      </c>
      <c r="AB2047">
        <f t="shared" si="457"/>
        <v>6.9883054652788434E-2</v>
      </c>
      <c r="AC2047">
        <f>(O2047*constantes!$D$4)+(LN(110)*constantes!$D$5)+(LN(22)*constantes!$D$8)+(F2047*constantes!$D$9)</f>
        <v>25.50109645445777</v>
      </c>
      <c r="AD2047" s="7">
        <f t="shared" si="458"/>
        <v>3.1250958582138333E-2</v>
      </c>
      <c r="AF2047">
        <f>(O2047*constantes!$B$4)+(LN(125)*constantes!$B$5)+(LN(22.5)*constantes!$B$8)+(F2047*constantes!$B$9)</f>
        <v>23.664825701122982</v>
      </c>
      <c r="AG2047">
        <f t="shared" si="459"/>
        <v>8.9246869441510945E-2</v>
      </c>
      <c r="AH2047">
        <f>(O2047*constantes!$D$4)+(LN(125)*constantes!$D$5)+(LN(22.5)*constantes!$D$8)+(F2047*constantes!$D$9)</f>
        <v>25.872169471066002</v>
      </c>
      <c r="AI2047">
        <f t="shared" si="460"/>
        <v>4.4971857043080821E-2</v>
      </c>
    </row>
    <row r="2048" spans="1:35" x14ac:dyDescent="0.25">
      <c r="A2048" s="11">
        <v>2047</v>
      </c>
      <c r="B2048">
        <v>1</v>
      </c>
      <c r="C2048">
        <v>57</v>
      </c>
      <c r="D2048">
        <v>0</v>
      </c>
      <c r="E2048">
        <v>0</v>
      </c>
      <c r="F2048">
        <v>0</v>
      </c>
      <c r="G2048">
        <v>114</v>
      </c>
      <c r="H2048">
        <v>26.35</v>
      </c>
      <c r="I2048">
        <f>IF(AND(B2048=1,E2048=0),V2048,IF(AND(B2048=1,E2048=1),W2048,IF(AND(B2048=0,E2048=0),X2048,IF(AND(B2048=0,E2048=1),Y2048,ERROR))))</f>
        <v>0.11861665407395672</v>
      </c>
      <c r="K2048">
        <f t="shared" si="448"/>
        <v>0.12380054983513455</v>
      </c>
      <c r="L2048">
        <f t="shared" si="449"/>
        <v>9.7348342413305922E-2</v>
      </c>
      <c r="M2048" s="22" t="str">
        <f t="shared" si="447"/>
        <v>NORMAL</v>
      </c>
      <c r="O2048">
        <f t="shared" si="450"/>
        <v>4.0430512678345503</v>
      </c>
      <c r="P2048">
        <f t="shared" si="451"/>
        <v>4.7361984483944957</v>
      </c>
      <c r="Q2048">
        <f t="shared" si="452"/>
        <v>3.2714682749873716</v>
      </c>
      <c r="R2048">
        <f>(O2048*constantes!$B$4)+(P2048*constantes!$B$5)+(D2048*constantes!$B$6)+(Q2048*constantes!$B$8)+(F2048*constantes!$B$9)</f>
        <v>23.965405796727644</v>
      </c>
      <c r="S2048" s="4">
        <f>(O2048*constantes!$B$4)+(P2048*constantes!$C$5)+(D2048*constantes!$B$6)+(Q2048*constantes!$B$8)+(F2048*constantes!$B$9)</f>
        <v>24.304707053570624</v>
      </c>
      <c r="T2048">
        <f>(O2048*constantes!$D$4)+(P2048*constantes!$D$5)+(D2048*constantes!$D$6)+(Q2048*constantes!$D$8)+(F2048*constantes!$D$9)</f>
        <v>25.996463646427213</v>
      </c>
      <c r="U2048">
        <f>(O2048*constantes!$D$4)+(P2048*constantes!$E$5)+(D2048*constantes!$D$6)+(Q2048*constantes!$D$8)+(F2048*constantes!$D$9)</f>
        <v>26.326860850187213</v>
      </c>
      <c r="V2048" s="5">
        <f t="shared" si="453"/>
        <v>0.11861665407395672</v>
      </c>
      <c r="W2048" s="5">
        <f t="shared" si="454"/>
        <v>0.16244509383871653</v>
      </c>
      <c r="X2048" s="6">
        <f t="shared" si="455"/>
        <v>5.0770271877311535E-2</v>
      </c>
      <c r="Y2048" s="6">
        <f t="shared" si="456"/>
        <v>6.9938348241807446E-2</v>
      </c>
      <c r="AA2048">
        <f>(O2048*constantes!$B$4)+(LN(110)*constantes!$B$5)+(LN(22)*constantes!$B$8)+(F2048*constantes!$B$9)</f>
        <v>23.756109717441312</v>
      </c>
      <c r="AB2048">
        <f t="shared" si="457"/>
        <v>9.7348342413305922E-2</v>
      </c>
      <c r="AC2048">
        <f>(O2048*constantes!$D$4)+(LN(110)*constantes!$D$5)+(LN(22)*constantes!$D$8)+(F2048*constantes!$D$9)</f>
        <v>25.803749193387144</v>
      </c>
      <c r="AD2048" s="7">
        <f t="shared" si="458"/>
        <v>4.2061248414153263E-2</v>
      </c>
      <c r="AF2048">
        <f>(O2048*constantes!$B$4)+(LN(125)*constantes!$B$5)+(LN(22.5)*constantes!$B$8)+(F2048*constantes!$B$9)</f>
        <v>24.011066654195705</v>
      </c>
      <c r="AG2048">
        <f t="shared" si="459"/>
        <v>0.12380054983513455</v>
      </c>
      <c r="AH2048">
        <f>(O2048*constantes!$D$4)+(LN(125)*constantes!$D$5)+(LN(22.5)*constantes!$D$8)+(F2048*constantes!$D$9)</f>
        <v>26.174822209995376</v>
      </c>
      <c r="AI2048">
        <f t="shared" si="460"/>
        <v>6.0378388617794876E-2</v>
      </c>
    </row>
    <row r="2049" spans="1:35" x14ac:dyDescent="0.25">
      <c r="A2049" s="11">
        <v>2048</v>
      </c>
      <c r="B2049">
        <v>1</v>
      </c>
      <c r="C2049">
        <v>60</v>
      </c>
      <c r="D2049">
        <v>1</v>
      </c>
      <c r="E2049">
        <v>0</v>
      </c>
      <c r="F2049">
        <v>0</v>
      </c>
      <c r="G2049">
        <v>112.5</v>
      </c>
      <c r="H2049">
        <v>22.7</v>
      </c>
      <c r="I2049">
        <f>IF(AND(B2049=1,E2049=0),V2049,IF(AND(B2049=1,E2049=1),W2049,IF(AND(B2049=0,E2049=0),X2049,IF(AND(B2049=0,E2049=1),Y2049,ERROR))))</f>
        <v>0.22977376676540484</v>
      </c>
      <c r="K2049">
        <f t="shared" si="448"/>
        <v>0.14362116573454531</v>
      </c>
      <c r="L2049">
        <f t="shared" si="449"/>
        <v>0.11321269470654882</v>
      </c>
      <c r="M2049" s="22" t="str">
        <f t="shared" si="447"/>
        <v>Elevated Risk</v>
      </c>
      <c r="O2049">
        <f t="shared" si="450"/>
        <v>4.0943445622221004</v>
      </c>
      <c r="P2049">
        <f t="shared" si="451"/>
        <v>4.7229532216444747</v>
      </c>
      <c r="Q2049">
        <f t="shared" si="452"/>
        <v>3.122364924487357</v>
      </c>
      <c r="R2049">
        <f>(O2049*constantes!$B$4)+(P2049*constantes!$B$5)+(D2049*constantes!$B$6)+(Q2049*constantes!$B$8)+(F2049*constantes!$B$9)</f>
        <v>24.691834152008987</v>
      </c>
      <c r="S2049" s="4">
        <f>(O2049*constantes!$B$4)+(P2049*constantes!$C$5)+(D2049*constantes!$B$6)+(Q2049*constantes!$B$8)+(F2049*constantes!$B$9)</f>
        <v>25.030186520807597</v>
      </c>
      <c r="T2049">
        <f>(O2049*constantes!$D$4)+(P2049*constantes!$D$5)+(D2049*constantes!$D$6)+(Q2049*constantes!$D$8)+(F2049*constantes!$D$9)</f>
        <v>26.641229572265814</v>
      </c>
      <c r="U2049">
        <f>(O2049*constantes!$D$4)+(P2049*constantes!$E$5)+(D2049*constantes!$D$6)+(Q2049*constantes!$D$8)+(F2049*constantes!$D$9)</f>
        <v>26.970702789007731</v>
      </c>
      <c r="V2049" s="5">
        <f t="shared" si="453"/>
        <v>0.22977376676540484</v>
      </c>
      <c r="W2049" s="5">
        <f t="shared" si="454"/>
        <v>0.30662703160392757</v>
      </c>
      <c r="X2049" s="6">
        <f t="shared" si="455"/>
        <v>9.4517325512931682E-2</v>
      </c>
      <c r="Y2049" s="6">
        <f t="shared" si="456"/>
        <v>0.12892962604025515</v>
      </c>
      <c r="AA2049">
        <f>(O2049*constantes!$B$4)+(LN(110)*constantes!$B$5)+(LN(22)*constantes!$B$8)+(F2049*constantes!$B$9)</f>
        <v>23.915783691137978</v>
      </c>
      <c r="AB2049">
        <f t="shared" si="457"/>
        <v>0.11321269470654882</v>
      </c>
      <c r="AC2049">
        <f>(O2049*constantes!$D$4)+(LN(110)*constantes!$D$5)+(LN(22)*constantes!$D$8)+(F2049*constantes!$D$9)</f>
        <v>25.943321837946279</v>
      </c>
      <c r="AD2049" s="7">
        <f t="shared" si="458"/>
        <v>4.820708918468708E-2</v>
      </c>
      <c r="AF2049">
        <f>(O2049*constantes!$B$4)+(LN(125)*constantes!$B$5)+(LN(22.5)*constantes!$B$8)+(F2049*constantes!$B$9)</f>
        <v>24.170740627892375</v>
      </c>
      <c r="AG2049">
        <f t="shared" si="459"/>
        <v>0.14362116573454531</v>
      </c>
      <c r="AH2049">
        <f>(O2049*constantes!$D$4)+(LN(125)*constantes!$D$5)+(LN(22.5)*constantes!$D$8)+(F2049*constantes!$D$9)</f>
        <v>26.314394854554511</v>
      </c>
      <c r="AI2049">
        <f t="shared" si="460"/>
        <v>6.9102564331433469E-2</v>
      </c>
    </row>
    <row r="2050" spans="1:35" x14ac:dyDescent="0.25">
      <c r="A2050" s="11">
        <v>2049</v>
      </c>
      <c r="B2050">
        <v>1</v>
      </c>
      <c r="C2050">
        <v>40</v>
      </c>
      <c r="D2050">
        <v>1</v>
      </c>
      <c r="E2050">
        <v>0</v>
      </c>
      <c r="F2050">
        <v>0</v>
      </c>
      <c r="G2050">
        <v>117</v>
      </c>
      <c r="H2050">
        <v>21.71</v>
      </c>
      <c r="I2050">
        <f>IF(AND(B2050=1,E2050=0),V2050,IF(AND(B2050=1,E2050=1),W2050,IF(AND(B2050=0,E2050=0),X2050,IF(AND(B2050=0,E2050=1),Y2050,ERROR))))</f>
        <v>7.3839472308761311E-2</v>
      </c>
      <c r="K2050">
        <f t="shared" si="448"/>
        <v>4.2933030992125865E-2</v>
      </c>
      <c r="L2050">
        <f t="shared" si="449"/>
        <v>3.3434567241904078E-2</v>
      </c>
      <c r="M2050" s="22" t="str">
        <f t="shared" si="447"/>
        <v>Elevated Risk</v>
      </c>
      <c r="O2050">
        <f t="shared" si="450"/>
        <v>3.6888794541139363</v>
      </c>
      <c r="P2050">
        <f t="shared" si="451"/>
        <v>4.7621739347977563</v>
      </c>
      <c r="Q2050">
        <f t="shared" si="452"/>
        <v>3.0777729838902004</v>
      </c>
      <c r="R2050">
        <f>(O2050*constantes!$B$4)+(P2050*constantes!$B$5)+(D2050*constantes!$B$6)+(Q2050*constantes!$B$8)+(F2050*constantes!$B$9)</f>
        <v>23.467043896881776</v>
      </c>
      <c r="S2050" s="4">
        <f>(O2050*constantes!$B$4)+(P2050*constantes!$C$5)+(D2050*constantes!$B$6)+(Q2050*constantes!$B$8)+(F2050*constantes!$B$9)</f>
        <v>23.808206037570688</v>
      </c>
      <c r="T2050">
        <f>(O2050*constantes!$D$4)+(P2050*constantes!$D$5)+(D2050*constantes!$D$6)+(Q2050*constantes!$D$8)+(F2050*constantes!$D$9)</f>
        <v>25.62545733715163</v>
      </c>
      <c r="U2050">
        <f>(O2050*constantes!$D$4)+(P2050*constantes!$E$5)+(D2050*constantes!$D$6)+(Q2050*constantes!$D$8)+(F2050*constantes!$D$9)</f>
        <v>25.957666590843122</v>
      </c>
      <c r="V2050" s="5">
        <f t="shared" si="453"/>
        <v>7.3839472308761311E-2</v>
      </c>
      <c r="W2050" s="5">
        <f t="shared" si="454"/>
        <v>0.1022787043275023</v>
      </c>
      <c r="X2050" s="6">
        <f t="shared" si="455"/>
        <v>3.5315451075724313E-2</v>
      </c>
      <c r="Y2050" s="6">
        <f t="shared" si="456"/>
        <v>4.8886284506809319E-2</v>
      </c>
      <c r="AA2050">
        <f>(O2050*constantes!$B$4)+(LN(110)*constantes!$B$5)+(LN(22)*constantes!$B$8)+(F2050*constantes!$B$9)</f>
        <v>22.653587028201589</v>
      </c>
      <c r="AB2050">
        <f t="shared" si="457"/>
        <v>3.3434567241904078E-2</v>
      </c>
      <c r="AC2050">
        <f>(O2050*constantes!$D$4)+(LN(110)*constantes!$D$5)+(LN(22)*constantes!$D$8)+(F2050*constantes!$D$9)</f>
        <v>24.840022896226397</v>
      </c>
      <c r="AD2050" s="7">
        <f t="shared" si="458"/>
        <v>1.6258639030403699E-2</v>
      </c>
      <c r="AF2050">
        <f>(O2050*constantes!$B$4)+(LN(125)*constantes!$B$5)+(LN(22.5)*constantes!$B$8)+(F2050*constantes!$B$9)</f>
        <v>22.908543964955982</v>
      </c>
      <c r="AG2050">
        <f t="shared" si="459"/>
        <v>4.2933030992125865E-2</v>
      </c>
      <c r="AH2050">
        <f>(O2050*constantes!$D$4)+(LN(125)*constantes!$D$5)+(LN(22.5)*constantes!$D$8)+(F2050*constantes!$D$9)</f>
        <v>25.211095912834629</v>
      </c>
      <c r="AI2050">
        <f t="shared" si="460"/>
        <v>2.3477142937900042E-2</v>
      </c>
    </row>
    <row r="2051" spans="1:35" x14ac:dyDescent="0.25">
      <c r="A2051" s="11">
        <v>2050</v>
      </c>
      <c r="B2051">
        <v>1</v>
      </c>
      <c r="C2051">
        <v>38</v>
      </c>
      <c r="D2051">
        <v>0</v>
      </c>
      <c r="E2051">
        <v>0</v>
      </c>
      <c r="F2051">
        <v>0</v>
      </c>
      <c r="G2051">
        <v>119</v>
      </c>
      <c r="H2051">
        <v>26.89</v>
      </c>
      <c r="I2051">
        <f>IF(AND(B2051=1,E2051=0),V2051,IF(AND(B2051=1,E2051=1),W2051,IF(AND(B2051=0,E2051=0),X2051,IF(AND(B2051=0,E2051=1),Y2051,ERROR))))</f>
        <v>3.8562512471868926E-2</v>
      </c>
      <c r="K2051">
        <f t="shared" si="448"/>
        <v>3.6714933714987352E-2</v>
      </c>
      <c r="L2051">
        <f t="shared" si="449"/>
        <v>2.8571578401445974E-2</v>
      </c>
      <c r="M2051" s="22" t="str">
        <f t="shared" ref="M2051:M2114" si="461">_xlfn.IFS(I2051&lt;=(L2051*1.05),"OPTIMAL",I2051&lt;=(K2051*1.1),"NORMAL",I2051&lt;=0.3,"Elevated Risk",I2051&gt;0.3,"'&gt;30%")</f>
        <v>NORMAL</v>
      </c>
      <c r="O2051">
        <f t="shared" si="450"/>
        <v>3.6375861597263857</v>
      </c>
      <c r="P2051">
        <f t="shared" si="451"/>
        <v>4.7791234931115296</v>
      </c>
      <c r="Q2051">
        <f t="shared" si="452"/>
        <v>3.2917544702807735</v>
      </c>
      <c r="R2051">
        <f>(O2051*constantes!$B$4)+(P2051*constantes!$B$5)+(D2051*constantes!$B$6)+(Q2051*constantes!$B$8)+(F2051*constantes!$B$9)</f>
        <v>22.798920812787678</v>
      </c>
      <c r="S2051" s="4">
        <f>(O2051*constantes!$B$4)+(P2051*constantes!$C$5)+(D2051*constantes!$B$6)+(Q2051*constantes!$B$8)+(F2051*constantes!$B$9)</f>
        <v>23.141297219834186</v>
      </c>
      <c r="T2051">
        <f>(O2051*constantes!$D$4)+(P2051*constantes!$D$5)+(D2051*constantes!$D$6)+(Q2051*constantes!$D$8)+(F2051*constantes!$D$9)</f>
        <v>25.024280309586075</v>
      </c>
      <c r="U2051">
        <f>(O2051*constantes!$D$4)+(P2051*constantes!$E$5)+(D2051*constantes!$D$6)+(Q2051*constantes!$D$8)+(F2051*constantes!$D$9)</f>
        <v>25.357671964465531</v>
      </c>
      <c r="V2051" s="5">
        <f t="shared" si="453"/>
        <v>3.8562512471868926E-2</v>
      </c>
      <c r="W2051" s="5">
        <f t="shared" si="454"/>
        <v>5.3876383789829507E-2</v>
      </c>
      <c r="X2051" s="6">
        <f t="shared" si="455"/>
        <v>1.951588048375863E-2</v>
      </c>
      <c r="Y2051" s="6">
        <f t="shared" si="456"/>
        <v>2.7132606166933915E-2</v>
      </c>
      <c r="AA2051">
        <f>(O2051*constantes!$B$4)+(LN(110)*constantes!$B$5)+(LN(22)*constantes!$B$8)+(F2051*constantes!$B$9)</f>
        <v>22.493913054504919</v>
      </c>
      <c r="AB2051">
        <f t="shared" si="457"/>
        <v>2.8571578401445974E-2</v>
      </c>
      <c r="AC2051">
        <f>(O2051*constantes!$D$4)+(LN(110)*constantes!$D$5)+(LN(22)*constantes!$D$8)+(F2051*constantes!$D$9)</f>
        <v>24.700450251667263</v>
      </c>
      <c r="AD2051" s="7">
        <f t="shared" si="458"/>
        <v>1.4155691081518817E-2</v>
      </c>
      <c r="AF2051">
        <f>(O2051*constantes!$B$4)+(LN(125)*constantes!$B$5)+(LN(22.5)*constantes!$B$8)+(F2051*constantes!$B$9)</f>
        <v>22.748869991259316</v>
      </c>
      <c r="AG2051">
        <f t="shared" si="459"/>
        <v>3.6714933714987352E-2</v>
      </c>
      <c r="AH2051">
        <f>(O2051*constantes!$D$4)+(LN(125)*constantes!$D$5)+(LN(22.5)*constantes!$D$8)+(F2051*constantes!$D$9)</f>
        <v>25.071523268275495</v>
      </c>
      <c r="AI2051">
        <f t="shared" si="460"/>
        <v>2.0450275544260377E-2</v>
      </c>
    </row>
    <row r="2052" spans="1:35" x14ac:dyDescent="0.25">
      <c r="A2052" s="11">
        <v>2051</v>
      </c>
      <c r="B2052">
        <v>1</v>
      </c>
      <c r="C2052">
        <v>57</v>
      </c>
      <c r="D2052">
        <v>1</v>
      </c>
      <c r="E2052">
        <v>0</v>
      </c>
      <c r="F2052">
        <v>0</v>
      </c>
      <c r="G2052">
        <v>138.5</v>
      </c>
      <c r="H2052">
        <v>25.14</v>
      </c>
      <c r="I2052">
        <f>IF(AND(B2052=1,E2052=0),V2052,IF(AND(B2052=1,E2052=1),W2052,IF(AND(B2052=0,E2052=0),X2052,IF(AND(B2052=0,E2052=1),Y2052,ERROR))))</f>
        <v>0.29873734670980456</v>
      </c>
      <c r="K2052">
        <f t="shared" si="448"/>
        <v>0.12380054983513455</v>
      </c>
      <c r="L2052">
        <f t="shared" si="449"/>
        <v>9.7348342413305922E-2</v>
      </c>
      <c r="M2052" s="22" t="str">
        <f t="shared" si="461"/>
        <v>Elevated Risk</v>
      </c>
      <c r="O2052">
        <f t="shared" si="450"/>
        <v>4.0430512678345503</v>
      </c>
      <c r="P2052">
        <f t="shared" si="451"/>
        <v>4.9308703256273931</v>
      </c>
      <c r="Q2052">
        <f t="shared" si="452"/>
        <v>3.2244602031621015</v>
      </c>
      <c r="R2052">
        <f>(O2052*constantes!$B$4)+(P2052*constantes!$B$5)+(D2052*constantes!$B$6)+(Q2052*constantes!$B$8)+(F2052*constantes!$B$9)</f>
        <v>24.998801113643928</v>
      </c>
      <c r="S2052" s="4">
        <f>(O2052*constantes!$B$4)+(P2052*constantes!$C$5)+(D2052*constantes!$B$6)+(Q2052*constantes!$B$8)+(F2052*constantes!$B$9)</f>
        <v>25.352048663771875</v>
      </c>
      <c r="T2052">
        <f>(O2052*constantes!$D$4)+(P2052*constantes!$D$5)+(D2052*constantes!$D$6)+(Q2052*constantes!$D$8)+(F2052*constantes!$D$9)</f>
        <v>27.138705239893739</v>
      </c>
      <c r="U2052">
        <f>(O2052*constantes!$D$4)+(P2052*constantes!$E$5)+(D2052*constantes!$D$6)+(Q2052*constantes!$D$8)+(F2052*constantes!$D$9)</f>
        <v>27.482682753809506</v>
      </c>
      <c r="V2052" s="5">
        <f t="shared" si="453"/>
        <v>0.29873734670980456</v>
      </c>
      <c r="W2052" s="5">
        <f t="shared" si="454"/>
        <v>0.39663112173077808</v>
      </c>
      <c r="X2052" s="6">
        <f t="shared" si="455"/>
        <v>0.15065015307010821</v>
      </c>
      <c r="Y2052" s="6">
        <f t="shared" si="456"/>
        <v>0.20572052449631639</v>
      </c>
      <c r="AA2052">
        <f>(O2052*constantes!$B$4)+(LN(110)*constantes!$B$5)+(LN(22)*constantes!$B$8)+(F2052*constantes!$B$9)</f>
        <v>23.756109717441312</v>
      </c>
      <c r="AB2052">
        <f t="shared" si="457"/>
        <v>9.7348342413305922E-2</v>
      </c>
      <c r="AC2052">
        <f>(O2052*constantes!$D$4)+(LN(110)*constantes!$D$5)+(LN(22)*constantes!$D$8)+(F2052*constantes!$D$9)</f>
        <v>25.803749193387144</v>
      </c>
      <c r="AD2052" s="7">
        <f t="shared" si="458"/>
        <v>4.2061248414153263E-2</v>
      </c>
      <c r="AF2052">
        <f>(O2052*constantes!$B$4)+(LN(125)*constantes!$B$5)+(LN(22.5)*constantes!$B$8)+(F2052*constantes!$B$9)</f>
        <v>24.011066654195705</v>
      </c>
      <c r="AG2052">
        <f t="shared" si="459"/>
        <v>0.12380054983513455</v>
      </c>
      <c r="AH2052">
        <f>(O2052*constantes!$D$4)+(LN(125)*constantes!$D$5)+(LN(22.5)*constantes!$D$8)+(F2052*constantes!$D$9)</f>
        <v>26.174822209995376</v>
      </c>
      <c r="AI2052">
        <f t="shared" si="460"/>
        <v>6.0378388617794876E-2</v>
      </c>
    </row>
    <row r="2053" spans="1:35" x14ac:dyDescent="0.25">
      <c r="A2053" s="11">
        <v>2052</v>
      </c>
      <c r="B2053">
        <v>1</v>
      </c>
      <c r="C2053">
        <v>64</v>
      </c>
      <c r="D2053">
        <v>0</v>
      </c>
      <c r="E2053">
        <v>0</v>
      </c>
      <c r="F2053">
        <v>0</v>
      </c>
      <c r="G2053">
        <v>120</v>
      </c>
      <c r="H2053">
        <v>27.08</v>
      </c>
      <c r="I2053">
        <f>IF(AND(B2053=1,E2053=0),V2053,IF(AND(B2053=1,E2053=1),W2053,IF(AND(B2053=0,E2053=0),X2053,IF(AND(B2053=0,E2053=1),Y2053,ERROR))))</f>
        <v>0.18414559710226985</v>
      </c>
      <c r="K2053">
        <f t="shared" si="448"/>
        <v>0.17266110175416416</v>
      </c>
      <c r="L2053">
        <f t="shared" si="449"/>
        <v>0.13660645895193024</v>
      </c>
      <c r="M2053" s="22" t="str">
        <f t="shared" si="461"/>
        <v>NORMAL</v>
      </c>
      <c r="O2053">
        <f t="shared" si="450"/>
        <v>4.1588830833596715</v>
      </c>
      <c r="P2053">
        <f t="shared" si="451"/>
        <v>4.7874917427820458</v>
      </c>
      <c r="Q2053">
        <f t="shared" si="452"/>
        <v>3.298795448044074</v>
      </c>
      <c r="R2053">
        <f>(O2053*constantes!$B$4)+(P2053*constantes!$B$5)+(D2053*constantes!$B$6)+(Q2053*constantes!$B$8)+(F2053*constantes!$B$9)</f>
        <v>24.442802932721339</v>
      </c>
      <c r="S2053" s="4">
        <f>(O2053*constantes!$B$4)+(P2053*constantes!$C$5)+(D2053*constantes!$B$6)+(Q2053*constantes!$B$8)+(F2053*constantes!$B$9)</f>
        <v>24.785778841174245</v>
      </c>
      <c r="T2053">
        <f>(O2053*constantes!$D$4)+(P2053*constantes!$D$5)+(D2053*constantes!$D$6)+(Q2053*constantes!$D$8)+(F2053*constantes!$D$9)</f>
        <v>26.469904562639076</v>
      </c>
      <c r="U2053">
        <f>(O2053*constantes!$D$4)+(P2053*constantes!$E$5)+(D2053*constantes!$D$6)+(Q2053*constantes!$D$8)+(F2053*constantes!$D$9)</f>
        <v>26.803879986615552</v>
      </c>
      <c r="V2053" s="5">
        <f t="shared" si="453"/>
        <v>0.18414559710226985</v>
      </c>
      <c r="W2053" s="5">
        <f t="shared" si="454"/>
        <v>0.24932781433367879</v>
      </c>
      <c r="X2053" s="6">
        <f t="shared" si="455"/>
        <v>8.025070078937957E-2</v>
      </c>
      <c r="Y2053" s="6">
        <f t="shared" si="456"/>
        <v>0.11025800739299929</v>
      </c>
      <c r="AA2053">
        <f>(O2053*constantes!$B$4)+(LN(110)*constantes!$B$5)+(LN(22)*constantes!$B$8)+(F2053*constantes!$B$9)</f>
        <v>24.116689525898391</v>
      </c>
      <c r="AB2053">
        <f t="shared" si="457"/>
        <v>0.13660645895193024</v>
      </c>
      <c r="AC2053">
        <f>(O2053*constantes!$D$4)+(LN(110)*constantes!$D$5)+(LN(22)*constantes!$D$8)+(F2053*constantes!$D$9)</f>
        <v>26.11893567165809</v>
      </c>
      <c r="AD2053" s="7">
        <f t="shared" si="458"/>
        <v>5.7192348710877861E-2</v>
      </c>
      <c r="AF2053">
        <f>(O2053*constantes!$B$4)+(LN(125)*constantes!$B$5)+(LN(22.5)*constantes!$B$8)+(F2053*constantes!$B$9)</f>
        <v>24.371646462652787</v>
      </c>
      <c r="AG2053">
        <f t="shared" si="459"/>
        <v>0.17266110175416416</v>
      </c>
      <c r="AH2053">
        <f>(O2053*constantes!$D$4)+(LN(125)*constantes!$D$5)+(LN(22.5)*constantes!$D$8)+(F2053*constantes!$D$9)</f>
        <v>26.490008688266322</v>
      </c>
      <c r="AI2053">
        <f t="shared" si="460"/>
        <v>8.1811856272562489E-2</v>
      </c>
    </row>
    <row r="2054" spans="1:35" x14ac:dyDescent="0.25">
      <c r="A2054" s="11">
        <v>2053</v>
      </c>
      <c r="B2054">
        <v>0</v>
      </c>
      <c r="C2054">
        <v>56</v>
      </c>
      <c r="D2054">
        <v>0</v>
      </c>
      <c r="E2054">
        <v>0</v>
      </c>
      <c r="F2054">
        <v>0</v>
      </c>
      <c r="G2054">
        <v>122</v>
      </c>
      <c r="H2054">
        <v>25.66</v>
      </c>
      <c r="I2054">
        <f>IF(AND(B2054=1,E2054=0),V2054,IF(AND(B2054=1,E2054=1),W2054,IF(AND(B2054=0,E2054=0),X2054,IF(AND(B2054=0,E2054=1),Y2054,ERROR))))</f>
        <v>5.7558783117579559E-2</v>
      </c>
      <c r="K2054">
        <f t="shared" si="448"/>
        <v>5.7622826233415747E-2</v>
      </c>
      <c r="L2054">
        <f t="shared" si="449"/>
        <v>4.0123743463222783E-2</v>
      </c>
      <c r="M2054" s="22" t="str">
        <f t="shared" si="461"/>
        <v>NORMAL</v>
      </c>
      <c r="O2054">
        <f t="shared" si="450"/>
        <v>4.0253516907351496</v>
      </c>
      <c r="P2054">
        <f t="shared" si="451"/>
        <v>4.8040210447332568</v>
      </c>
      <c r="Q2054">
        <f t="shared" si="452"/>
        <v>3.2449333591874905</v>
      </c>
      <c r="R2054">
        <f>(O2054*constantes!$B$4)+(P2054*constantes!$B$5)+(D2054*constantes!$B$6)+(Q2054*constantes!$B$8)+(F2054*constantes!$B$9)</f>
        <v>24.015087978017728</v>
      </c>
      <c r="S2054" s="4">
        <f>(O2054*constantes!$B$4)+(P2054*constantes!$C$5)+(D2054*constantes!$B$6)+(Q2054*constantes!$B$8)+(F2054*constantes!$B$9)</f>
        <v>24.359248045662419</v>
      </c>
      <c r="T2054">
        <f>(O2054*constantes!$D$4)+(P2054*constantes!$D$5)+(D2054*constantes!$D$6)+(Q2054*constantes!$D$8)+(F2054*constantes!$D$9)</f>
        <v>26.125514741933923</v>
      </c>
      <c r="U2054">
        <f>(O2054*constantes!$D$4)+(P2054*constantes!$E$5)+(D2054*constantes!$D$6)+(Q2054*constantes!$D$8)+(F2054*constantes!$D$9)</f>
        <v>26.460643250014517</v>
      </c>
      <c r="V2054" s="5">
        <f t="shared" si="453"/>
        <v>0.12426703191320798</v>
      </c>
      <c r="W2054" s="5">
        <f t="shared" si="454"/>
        <v>0.17072659473317853</v>
      </c>
      <c r="X2054" s="6">
        <f t="shared" si="455"/>
        <v>5.7558783117579559E-2</v>
      </c>
      <c r="Y2054" s="6">
        <f t="shared" si="456"/>
        <v>7.954114354757158E-2</v>
      </c>
      <c r="AA2054">
        <f>(O2054*constantes!$B$4)+(LN(110)*constantes!$B$5)+(LN(22)*constantes!$B$8)+(F2054*constantes!$B$9)</f>
        <v>23.701011641913961</v>
      </c>
      <c r="AB2054">
        <f t="shared" si="457"/>
        <v>9.2378774865307212E-2</v>
      </c>
      <c r="AC2054">
        <f>(O2054*constantes!$D$4)+(LN(110)*constantes!$D$5)+(LN(22)*constantes!$D$8)+(F2054*constantes!$D$9)</f>
        <v>25.75558740512928</v>
      </c>
      <c r="AD2054" s="7">
        <f t="shared" si="458"/>
        <v>4.0123743463222783E-2</v>
      </c>
      <c r="AF2054">
        <f>(O2054*constantes!$B$4)+(LN(125)*constantes!$B$5)+(LN(22.5)*constantes!$B$8)+(F2054*constantes!$B$9)</f>
        <v>23.955968578668354</v>
      </c>
      <c r="AG2054">
        <f t="shared" si="459"/>
        <v>0.11757074595810224</v>
      </c>
      <c r="AH2054">
        <f>(O2054*constantes!$D$4)+(LN(125)*constantes!$D$5)+(LN(22.5)*constantes!$D$8)+(F2054*constantes!$D$9)</f>
        <v>26.126660421737512</v>
      </c>
      <c r="AI2054">
        <f t="shared" si="460"/>
        <v>5.7622826233415747E-2</v>
      </c>
    </row>
    <row r="2055" spans="1:35" x14ac:dyDescent="0.25">
      <c r="A2055" s="11">
        <v>2054</v>
      </c>
      <c r="B2055">
        <v>0</v>
      </c>
      <c r="C2055">
        <v>42</v>
      </c>
      <c r="D2055">
        <v>1</v>
      </c>
      <c r="E2055">
        <v>0</v>
      </c>
      <c r="F2055">
        <v>0</v>
      </c>
      <c r="G2055">
        <v>127.5</v>
      </c>
      <c r="H2055">
        <v>27.54</v>
      </c>
      <c r="I2055">
        <f>IF(AND(B2055=1,E2055=0),V2055,IF(AND(B2055=1,E2055=1),W2055,IF(AND(B2055=0,E2055=0),X2055,IF(AND(B2055=0,E2055=1),Y2055,ERROR))))</f>
        <v>5.733915476970497E-2</v>
      </c>
      <c r="K2055">
        <f t="shared" si="448"/>
        <v>2.676538428771702E-2</v>
      </c>
      <c r="L2055">
        <f t="shared" si="449"/>
        <v>1.8545470669847686E-2</v>
      </c>
      <c r="M2055" s="22" t="str">
        <f t="shared" si="461"/>
        <v>Elevated Risk</v>
      </c>
      <c r="O2055">
        <f t="shared" si="450"/>
        <v>3.7376696182833684</v>
      </c>
      <c r="P2055">
        <f t="shared" si="451"/>
        <v>4.8481163645984813</v>
      </c>
      <c r="Q2055">
        <f t="shared" si="452"/>
        <v>3.3156394933005089</v>
      </c>
      <c r="R2055">
        <f>(O2055*constantes!$B$4)+(P2055*constantes!$B$5)+(D2055*constantes!$B$6)+(Q2055*constantes!$B$8)+(F2055*constantes!$B$9)</f>
        <v>23.966929241674592</v>
      </c>
      <c r="S2055" s="4">
        <f>(O2055*constantes!$B$4)+(P2055*constantes!$C$5)+(D2055*constantes!$B$6)+(Q2055*constantes!$B$8)+(F2055*constantes!$B$9)</f>
        <v>24.314248298034428</v>
      </c>
      <c r="T2055">
        <f>(O2055*constantes!$D$4)+(P2055*constantes!$D$5)+(D2055*constantes!$D$6)+(Q2055*constantes!$D$8)+(F2055*constantes!$D$9)</f>
        <v>26.121576362314926</v>
      </c>
      <c r="U2055">
        <f>(O2055*constantes!$D$4)+(P2055*constantes!$E$5)+(D2055*constantes!$D$6)+(Q2055*constantes!$D$8)+(F2055*constantes!$D$9)</f>
        <v>26.459780959909317</v>
      </c>
      <c r="V2055" s="5">
        <f t="shared" si="453"/>
        <v>0.1187863046979053</v>
      </c>
      <c r="W2055" s="5">
        <f t="shared" si="454"/>
        <v>0.16386727296190129</v>
      </c>
      <c r="X2055" s="6">
        <f t="shared" si="455"/>
        <v>5.733915476970497E-2</v>
      </c>
      <c r="Y2055" s="6">
        <f t="shared" si="456"/>
        <v>7.9475385122457887E-2</v>
      </c>
      <c r="AA2055">
        <f>(O2055*constantes!$B$4)+(LN(110)*constantes!$B$5)+(LN(22)*constantes!$B$8)+(F2055*constantes!$B$9)</f>
        <v>22.805468857654464</v>
      </c>
      <c r="AB2055">
        <f t="shared" si="457"/>
        <v>3.8810869283687155E-2</v>
      </c>
      <c r="AC2055">
        <f>(O2055*constantes!$D$4)+(LN(110)*constantes!$D$5)+(LN(22)*constantes!$D$8)+(F2055*constantes!$D$9)</f>
        <v>24.972784348242914</v>
      </c>
      <c r="AD2055" s="7">
        <f t="shared" si="458"/>
        <v>1.8545470669847686E-2</v>
      </c>
      <c r="AF2055">
        <f>(O2055*constantes!$B$4)+(LN(125)*constantes!$B$5)+(LN(22.5)*constantes!$B$8)+(F2055*constantes!$B$9)</f>
        <v>23.060425794408857</v>
      </c>
      <c r="AG2055">
        <f t="shared" si="459"/>
        <v>4.9796912096185753E-2</v>
      </c>
      <c r="AH2055">
        <f>(O2055*constantes!$D$4)+(LN(125)*constantes!$D$5)+(LN(22.5)*constantes!$D$8)+(F2055*constantes!$D$9)</f>
        <v>25.343857364851146</v>
      </c>
      <c r="AI2055">
        <f t="shared" si="460"/>
        <v>2.676538428771702E-2</v>
      </c>
    </row>
    <row r="2056" spans="1:35" x14ac:dyDescent="0.25">
      <c r="A2056" s="11">
        <v>2055</v>
      </c>
      <c r="B2056">
        <v>1</v>
      </c>
      <c r="C2056">
        <v>54</v>
      </c>
      <c r="D2056">
        <v>1</v>
      </c>
      <c r="E2056">
        <v>1</v>
      </c>
      <c r="F2056">
        <v>0</v>
      </c>
      <c r="G2056">
        <v>149</v>
      </c>
      <c r="H2056">
        <v>20.12</v>
      </c>
      <c r="I2056">
        <f>IF(AND(B2056=1,E2056=0),V2056,IF(AND(B2056=1,E2056=1),W2056,IF(AND(B2056=0,E2056=0),X2056,IF(AND(B2056=0,E2056=1),Y2056,ERROR))))</f>
        <v>0.33764439243586064</v>
      </c>
      <c r="K2056">
        <f t="shared" si="448"/>
        <v>0.10567740925235103</v>
      </c>
      <c r="L2056">
        <f t="shared" si="449"/>
        <v>8.2913210367502876E-2</v>
      </c>
      <c r="M2056" s="22" t="str">
        <f t="shared" si="461"/>
        <v>'&gt;30%</v>
      </c>
      <c r="O2056">
        <f t="shared" si="450"/>
        <v>3.9889840465642745</v>
      </c>
      <c r="P2056">
        <f t="shared" si="451"/>
        <v>5.0039463059454592</v>
      </c>
      <c r="Q2056">
        <f t="shared" si="452"/>
        <v>3.0017143452315387</v>
      </c>
      <c r="R2056">
        <f>(O2056*constantes!$B$4)+(P2056*constantes!$B$5)+(D2056*constantes!$B$6)+(Q2056*constantes!$B$8)+(F2056*constantes!$B$9)</f>
        <v>24.789467572295234</v>
      </c>
      <c r="S2056" s="4">
        <f>(O2056*constantes!$B$4)+(P2056*constantes!$C$5)+(D2056*constantes!$B$6)+(Q2056*constantes!$B$8)+(F2056*constantes!$B$9)</f>
        <v>25.147950285653167</v>
      </c>
      <c r="T2056">
        <f>(O2056*constantes!$D$4)+(P2056*constantes!$D$5)+(D2056*constantes!$D$6)+(Q2056*constantes!$D$8)+(F2056*constantes!$D$9)</f>
        <v>27.08326188204132</v>
      </c>
      <c r="U2056">
        <f>(O2056*constantes!$D$4)+(P2056*constantes!$E$5)+(D2056*constantes!$D$6)+(Q2056*constantes!$D$8)+(F2056*constantes!$D$9)</f>
        <v>27.432337176344074</v>
      </c>
      <c r="V2056" s="5">
        <f t="shared" si="453"/>
        <v>0.25012297838637965</v>
      </c>
      <c r="W2056" s="5">
        <f t="shared" si="454"/>
        <v>0.33764439243586064</v>
      </c>
      <c r="X2056" s="6">
        <f t="shared" si="455"/>
        <v>0.14313721089145104</v>
      </c>
      <c r="Y2056" s="6">
        <f t="shared" si="456"/>
        <v>0.1966874100088124</v>
      </c>
      <c r="AA2056">
        <f>(O2056*constantes!$B$4)+(LN(110)*constantes!$B$5)+(LN(22)*constantes!$B$8)+(F2056*constantes!$B$9)</f>
        <v>23.587800620315793</v>
      </c>
      <c r="AB2056">
        <f t="shared" si="457"/>
        <v>8.2913210367502876E-2</v>
      </c>
      <c r="AC2056">
        <f>(O2056*constantes!$D$4)+(LN(110)*constantes!$D$5)+(LN(22)*constantes!$D$8)+(F2056*constantes!$D$9)</f>
        <v>25.656628499605237</v>
      </c>
      <c r="AD2056" s="7">
        <f t="shared" si="458"/>
        <v>3.6413005758055728E-2</v>
      </c>
      <c r="AF2056">
        <f>(O2056*constantes!$B$4)+(LN(125)*constantes!$B$5)+(LN(22.5)*constantes!$B$8)+(F2056*constantes!$B$9)</f>
        <v>23.84275755707019</v>
      </c>
      <c r="AG2056">
        <f t="shared" si="459"/>
        <v>0.10567740925235103</v>
      </c>
      <c r="AH2056">
        <f>(O2056*constantes!$D$4)+(LN(125)*constantes!$D$5)+(LN(22.5)*constantes!$D$8)+(F2056*constantes!$D$9)</f>
        <v>26.027701516213469</v>
      </c>
      <c r="AI2056">
        <f t="shared" si="460"/>
        <v>5.2338355969762884E-2</v>
      </c>
    </row>
    <row r="2057" spans="1:35" x14ac:dyDescent="0.25">
      <c r="A2057" s="11">
        <v>2056</v>
      </c>
      <c r="B2057">
        <v>1</v>
      </c>
      <c r="C2057">
        <v>42</v>
      </c>
      <c r="D2057">
        <v>1</v>
      </c>
      <c r="E2057">
        <v>0</v>
      </c>
      <c r="F2057">
        <v>0</v>
      </c>
      <c r="G2057">
        <v>120</v>
      </c>
      <c r="H2057">
        <v>23.95</v>
      </c>
      <c r="I2057">
        <f>IF(AND(B2057=1,E2057=0),V2057,IF(AND(B2057=1,E2057=1),W2057,IF(AND(B2057=0,E2057=0),X2057,IF(AND(B2057=0,E2057=1),Y2057,ERROR))))</f>
        <v>9.6210983636312419E-2</v>
      </c>
      <c r="K2057">
        <f t="shared" si="448"/>
        <v>4.9796912096185753E-2</v>
      </c>
      <c r="L2057">
        <f t="shared" si="449"/>
        <v>3.8810869283687155E-2</v>
      </c>
      <c r="M2057" s="22" t="str">
        <f t="shared" si="461"/>
        <v>Elevated Risk</v>
      </c>
      <c r="O2057">
        <f t="shared" si="450"/>
        <v>3.7376696182833684</v>
      </c>
      <c r="P2057">
        <f t="shared" si="451"/>
        <v>4.7874917427820458</v>
      </c>
      <c r="Q2057">
        <f t="shared" si="452"/>
        <v>3.1759683238569241</v>
      </c>
      <c r="R2057">
        <f>(O2057*constantes!$B$4)+(P2057*constantes!$B$5)+(D2057*constantes!$B$6)+(Q2057*constantes!$B$8)+(F2057*constantes!$B$9)</f>
        <v>23.743738605235567</v>
      </c>
      <c r="S2057" s="4">
        <f>(O2057*constantes!$B$4)+(P2057*constantes!$C$5)+(D2057*constantes!$B$6)+(Q2057*constantes!$B$8)+(F2057*constantes!$B$9)</f>
        <v>24.086714513688474</v>
      </c>
      <c r="T2057">
        <f>(O2057*constantes!$D$4)+(P2057*constantes!$D$5)+(D2057*constantes!$D$6)+(Q2057*constantes!$D$8)+(F2057*constantes!$D$9)</f>
        <v>25.879637871983224</v>
      </c>
      <c r="U2057">
        <f>(O2057*constantes!$D$4)+(P2057*constantes!$E$5)+(D2057*constantes!$D$6)+(Q2057*constantes!$D$8)+(F2057*constantes!$D$9)</f>
        <v>26.2136132959597</v>
      </c>
      <c r="V2057" s="5">
        <f t="shared" si="453"/>
        <v>9.6210983636312419E-2</v>
      </c>
      <c r="W2057" s="5">
        <f t="shared" si="454"/>
        <v>0.13285332428262364</v>
      </c>
      <c r="X2057" s="6">
        <f t="shared" si="455"/>
        <v>4.5301228580759911E-2</v>
      </c>
      <c r="Y2057" s="6">
        <f t="shared" si="456"/>
        <v>6.2690110529666554E-2</v>
      </c>
      <c r="AA2057">
        <f>(O2057*constantes!$B$4)+(LN(110)*constantes!$B$5)+(LN(22)*constantes!$B$8)+(F2057*constantes!$B$9)</f>
        <v>22.805468857654464</v>
      </c>
      <c r="AB2057">
        <f t="shared" si="457"/>
        <v>3.8810869283687155E-2</v>
      </c>
      <c r="AC2057">
        <f>(O2057*constantes!$D$4)+(LN(110)*constantes!$D$5)+(LN(22)*constantes!$D$8)+(F2057*constantes!$D$9)</f>
        <v>24.972784348242914</v>
      </c>
      <c r="AD2057" s="7">
        <f t="shared" si="458"/>
        <v>1.8545470669847686E-2</v>
      </c>
      <c r="AF2057">
        <f>(O2057*constantes!$B$4)+(LN(125)*constantes!$B$5)+(LN(22.5)*constantes!$B$8)+(F2057*constantes!$B$9)</f>
        <v>23.060425794408857</v>
      </c>
      <c r="AG2057">
        <f t="shared" si="459"/>
        <v>4.9796912096185753E-2</v>
      </c>
      <c r="AH2057">
        <f>(O2057*constantes!$D$4)+(LN(125)*constantes!$D$5)+(LN(22.5)*constantes!$D$8)+(F2057*constantes!$D$9)</f>
        <v>25.343857364851146</v>
      </c>
      <c r="AI2057">
        <f t="shared" si="460"/>
        <v>2.676538428771702E-2</v>
      </c>
    </row>
    <row r="2058" spans="1:35" x14ac:dyDescent="0.25">
      <c r="A2058" s="11">
        <v>2057</v>
      </c>
      <c r="B2058">
        <v>0</v>
      </c>
      <c r="C2058">
        <v>46</v>
      </c>
      <c r="D2058">
        <v>0</v>
      </c>
      <c r="E2058">
        <v>0</v>
      </c>
      <c r="F2058">
        <v>0</v>
      </c>
      <c r="G2058">
        <v>129</v>
      </c>
      <c r="H2058">
        <v>27.4</v>
      </c>
      <c r="I2058">
        <f>IF(AND(B2058=1,E2058=0),V2058,IF(AND(B2058=1,E2058=1),W2058,IF(AND(B2058=0,E2058=0),X2058,IF(AND(B2058=0,E2058=1),Y2058,ERROR))))</f>
        <v>4.1124102103862081E-2</v>
      </c>
      <c r="K2058">
        <f t="shared" si="448"/>
        <v>3.4153313573738631E-2</v>
      </c>
      <c r="L2058">
        <f t="shared" si="449"/>
        <v>2.3692217580876362E-2</v>
      </c>
      <c r="M2058" s="22" t="str">
        <f t="shared" si="461"/>
        <v>Elevated Risk</v>
      </c>
      <c r="O2058">
        <f t="shared" si="450"/>
        <v>3.8286413964890951</v>
      </c>
      <c r="P2058">
        <f t="shared" si="451"/>
        <v>4.8598124043616719</v>
      </c>
      <c r="Q2058">
        <f t="shared" si="452"/>
        <v>3.3105430133940246</v>
      </c>
      <c r="R2058">
        <f>(O2058*constantes!$B$4)+(P2058*constantes!$B$5)+(D2058*constantes!$B$6)+(Q2058*constantes!$B$8)+(F2058*constantes!$B$9)</f>
        <v>23.558247501426326</v>
      </c>
      <c r="S2058" s="4">
        <f>(O2058*constantes!$B$4)+(P2058*constantes!$C$5)+(D2058*constantes!$B$6)+(Q2058*constantes!$B$8)+(F2058*constantes!$B$9)</f>
        <v>23.9064044620748</v>
      </c>
      <c r="T2058">
        <f>(O2058*constantes!$D$4)+(P2058*constantes!$D$5)+(D2058*constantes!$D$6)+(Q2058*constantes!$D$8)+(F2058*constantes!$D$9)</f>
        <v>25.780731270695266</v>
      </c>
      <c r="U2058">
        <f>(O2058*constantes!$D$4)+(P2058*constantes!$E$5)+(D2058*constantes!$D$6)+(Q2058*constantes!$D$8)+(F2058*constantes!$D$9)</f>
        <v>26.119751784023535</v>
      </c>
      <c r="V2058" s="5">
        <f t="shared" si="453"/>
        <v>8.0598788227137175E-2</v>
      </c>
      <c r="W2058" s="5">
        <f t="shared" si="454"/>
        <v>0.11221747421456052</v>
      </c>
      <c r="X2058" s="6">
        <f t="shared" si="455"/>
        <v>4.1124102103862081E-2</v>
      </c>
      <c r="Y2058" s="6">
        <f t="shared" si="456"/>
        <v>5.7237680563300808E-2</v>
      </c>
      <c r="AA2058">
        <f>(O2058*constantes!$B$4)+(LN(110)*constantes!$B$5)+(LN(22)*constantes!$B$8)+(F2058*constantes!$B$9)</f>
        <v>23.088660364337766</v>
      </c>
      <c r="AB2058">
        <f t="shared" si="457"/>
        <v>5.1185816914687488E-2</v>
      </c>
      <c r="AC2058">
        <f>(O2058*constantes!$D$4)+(LN(110)*constantes!$D$5)+(LN(22)*constantes!$D$8)+(F2058*constantes!$D$9)</f>
        <v>25.220324924765169</v>
      </c>
      <c r="AD2058" s="7">
        <f t="shared" si="458"/>
        <v>2.3692217580876362E-2</v>
      </c>
      <c r="AF2058">
        <f>(O2058*constantes!$B$4)+(LN(125)*constantes!$B$5)+(LN(22.5)*constantes!$B$8)+(F2058*constantes!$B$9)</f>
        <v>23.343617301092156</v>
      </c>
      <c r="AG2058">
        <f t="shared" si="459"/>
        <v>6.5553501255932511E-2</v>
      </c>
      <c r="AH2058">
        <f>(O2058*constantes!$D$4)+(LN(125)*constantes!$D$5)+(LN(22.5)*constantes!$D$8)+(F2058*constantes!$D$9)</f>
        <v>25.591397941373401</v>
      </c>
      <c r="AI2058">
        <f t="shared" si="460"/>
        <v>3.4153313573738631E-2</v>
      </c>
    </row>
    <row r="2059" spans="1:35" x14ac:dyDescent="0.25">
      <c r="A2059" s="11">
        <v>2058</v>
      </c>
      <c r="B2059">
        <v>1</v>
      </c>
      <c r="C2059">
        <v>36</v>
      </c>
      <c r="D2059">
        <v>1</v>
      </c>
      <c r="E2059">
        <v>0</v>
      </c>
      <c r="F2059">
        <v>0</v>
      </c>
      <c r="G2059">
        <v>117</v>
      </c>
      <c r="H2059">
        <v>28.35</v>
      </c>
      <c r="I2059">
        <f>IF(AND(B2059=1,E2059=0),V2059,IF(AND(B2059=1,E2059=1),W2059,IF(AND(B2059=0,E2059=0),X2059,IF(AND(B2059=0,E2059=1),Y2059,ERROR))))</f>
        <v>6.5998280033378931E-2</v>
      </c>
      <c r="K2059">
        <f t="shared" si="448"/>
        <v>3.1117023555229495E-2</v>
      </c>
      <c r="L2059">
        <f t="shared" si="449"/>
        <v>2.4199659473180479E-2</v>
      </c>
      <c r="M2059" s="22" t="str">
        <f t="shared" si="461"/>
        <v>Elevated Risk</v>
      </c>
      <c r="O2059">
        <f t="shared" si="450"/>
        <v>3.5835189384561099</v>
      </c>
      <c r="P2059">
        <f t="shared" si="451"/>
        <v>4.7621739347977563</v>
      </c>
      <c r="Q2059">
        <f t="shared" si="452"/>
        <v>3.3446270301737613</v>
      </c>
      <c r="R2059">
        <f>(O2059*constantes!$B$4)+(P2059*constantes!$B$5)+(D2059*constantes!$B$6)+(Q2059*constantes!$B$8)+(F2059*constantes!$B$9)</f>
        <v>23.350614708331804</v>
      </c>
      <c r="S2059" s="4">
        <f>(O2059*constantes!$B$4)+(P2059*constantes!$C$5)+(D2059*constantes!$B$6)+(Q2059*constantes!$B$8)+(F2059*constantes!$B$9)</f>
        <v>23.691776849020719</v>
      </c>
      <c r="T2059">
        <f>(O2059*constantes!$D$4)+(P2059*constantes!$D$5)+(D2059*constantes!$D$6)+(Q2059*constantes!$D$8)+(F2059*constantes!$D$9)</f>
        <v>25.475193129973061</v>
      </c>
      <c r="U2059">
        <f>(O2059*constantes!$D$4)+(P2059*constantes!$E$5)+(D2059*constantes!$D$6)+(Q2059*constantes!$D$8)+(F2059*constantes!$D$9)</f>
        <v>25.807402383664552</v>
      </c>
      <c r="V2059" s="5">
        <f t="shared" si="453"/>
        <v>6.5998280033378931E-2</v>
      </c>
      <c r="W2059" s="5">
        <f t="shared" si="454"/>
        <v>9.1569732231506662E-2</v>
      </c>
      <c r="X2059" s="6">
        <f t="shared" si="455"/>
        <v>3.0464148596676233E-2</v>
      </c>
      <c r="Y2059" s="6">
        <f t="shared" si="456"/>
        <v>4.2211891526776069E-2</v>
      </c>
      <c r="AA2059">
        <f>(O2059*constantes!$B$4)+(LN(110)*constantes!$B$5)+(LN(22)*constantes!$B$8)+(F2059*constantes!$B$9)</f>
        <v>22.325603957379403</v>
      </c>
      <c r="AB2059">
        <f t="shared" si="457"/>
        <v>2.4199659473180479E-2</v>
      </c>
      <c r="AC2059">
        <f>(O2059*constantes!$D$4)+(LN(110)*constantes!$D$5)+(LN(22)*constantes!$D$8)+(F2059*constantes!$D$9)</f>
        <v>24.553329557885352</v>
      </c>
      <c r="AD2059" s="7">
        <f t="shared" si="458"/>
        <v>1.2230943924327331E-2</v>
      </c>
      <c r="AF2059">
        <f>(O2059*constantes!$B$4)+(LN(125)*constantes!$B$5)+(LN(22.5)*constantes!$B$8)+(F2059*constantes!$B$9)</f>
        <v>22.580560894133793</v>
      </c>
      <c r="AG2059">
        <f t="shared" si="459"/>
        <v>3.1117023555229495E-2</v>
      </c>
      <c r="AH2059">
        <f>(O2059*constantes!$D$4)+(LN(125)*constantes!$D$5)+(LN(22.5)*constantes!$D$8)+(F2059*constantes!$D$9)</f>
        <v>24.924402574493584</v>
      </c>
      <c r="AI2059">
        <f t="shared" si="460"/>
        <v>1.7677356619603457E-2</v>
      </c>
    </row>
    <row r="2060" spans="1:35" x14ac:dyDescent="0.25">
      <c r="A2060" s="11">
        <v>2059</v>
      </c>
      <c r="B2060">
        <v>0</v>
      </c>
      <c r="C2060">
        <v>35</v>
      </c>
      <c r="D2060">
        <v>0</v>
      </c>
      <c r="E2060">
        <v>0</v>
      </c>
      <c r="F2060">
        <v>0</v>
      </c>
      <c r="G2060">
        <v>117.5</v>
      </c>
      <c r="H2060">
        <v>27.86</v>
      </c>
      <c r="I2060">
        <f>IF(AND(B2060=1,E2060=0),V2060,IF(AND(B2060=1,E2060=1),W2060,IF(AND(B2060=0,E2060=0),X2060,IF(AND(B2060=0,E2060=1),Y2060,ERROR))))</f>
        <v>1.5363505881937356E-2</v>
      </c>
      <c r="K2060">
        <f t="shared" si="448"/>
        <v>1.6383680801150824E-2</v>
      </c>
      <c r="L2060">
        <f t="shared" si="449"/>
        <v>1.133354995431346E-2</v>
      </c>
      <c r="M2060" s="22" t="str">
        <f t="shared" si="461"/>
        <v>NORMAL</v>
      </c>
      <c r="O2060">
        <f t="shared" si="450"/>
        <v>3.5553480614894135</v>
      </c>
      <c r="P2060">
        <f t="shared" si="451"/>
        <v>4.7664383335842135</v>
      </c>
      <c r="Q2060">
        <f t="shared" si="452"/>
        <v>3.3271919683516598</v>
      </c>
      <c r="R2060">
        <f>(O2060*constantes!$B$4)+(P2060*constantes!$B$5)+(D2060*constantes!$B$6)+(Q2060*constantes!$B$8)+(F2060*constantes!$B$9)</f>
        <v>22.547478702109636</v>
      </c>
      <c r="S2060" s="4">
        <f>(O2060*constantes!$B$4)+(P2060*constantes!$C$5)+(D2060*constantes!$B$6)+(Q2060*constantes!$B$8)+(F2060*constantes!$B$9)</f>
        <v>22.888946344327607</v>
      </c>
      <c r="T2060">
        <f>(O2060*constantes!$D$4)+(P2060*constantes!$D$5)+(D2060*constantes!$D$6)+(Q2060*constantes!$D$8)+(F2060*constantes!$D$9)</f>
        <v>24.782939896419158</v>
      </c>
      <c r="U2060">
        <f>(O2060*constantes!$D$4)+(P2060*constantes!$E$5)+(D2060*constantes!$D$6)+(Q2060*constantes!$D$8)+(F2060*constantes!$D$9)</f>
        <v>25.115446634569992</v>
      </c>
      <c r="V2060" s="5">
        <f t="shared" si="453"/>
        <v>3.0119853115520456E-2</v>
      </c>
      <c r="W2060" s="5">
        <f t="shared" si="454"/>
        <v>4.211763695017412E-2</v>
      </c>
      <c r="X2060" s="6">
        <f t="shared" si="455"/>
        <v>1.5363505881937356E-2</v>
      </c>
      <c r="Y2060" s="6">
        <f t="shared" si="456"/>
        <v>2.1358663981275283E-2</v>
      </c>
      <c r="AA2060">
        <f>(O2060*constantes!$B$4)+(LN(110)*constantes!$B$5)+(LN(22)*constantes!$B$8)+(F2060*constantes!$B$9)</f>
        <v>22.237909144217156</v>
      </c>
      <c r="AB2060">
        <f t="shared" si="457"/>
        <v>2.2190585383473738E-2</v>
      </c>
      <c r="AC2060">
        <f>(O2060*constantes!$D$4)+(LN(110)*constantes!$D$5)+(LN(22)*constantes!$D$8)+(F2060*constantes!$D$9)</f>
        <v>24.476674629697587</v>
      </c>
      <c r="AD2060" s="7">
        <f t="shared" si="458"/>
        <v>1.133354995431346E-2</v>
      </c>
      <c r="AF2060">
        <f>(O2060*constantes!$B$4)+(LN(125)*constantes!$B$5)+(LN(22.5)*constantes!$B$8)+(F2060*constantes!$B$9)</f>
        <v>22.492866080971549</v>
      </c>
      <c r="AG2060">
        <f t="shared" si="459"/>
        <v>2.8542111166007578E-2</v>
      </c>
      <c r="AH2060">
        <f>(O2060*constantes!$D$4)+(LN(125)*constantes!$D$5)+(LN(22.5)*constantes!$D$8)+(F2060*constantes!$D$9)</f>
        <v>24.84774764630582</v>
      </c>
      <c r="AI2060">
        <f t="shared" si="460"/>
        <v>1.6383680801150824E-2</v>
      </c>
    </row>
    <row r="2061" spans="1:35" x14ac:dyDescent="0.25">
      <c r="A2061" s="11">
        <v>2060</v>
      </c>
      <c r="B2061">
        <v>0</v>
      </c>
      <c r="C2061">
        <v>54</v>
      </c>
      <c r="D2061">
        <v>0</v>
      </c>
      <c r="E2061">
        <v>0</v>
      </c>
      <c r="F2061">
        <v>0</v>
      </c>
      <c r="G2061">
        <v>124</v>
      </c>
      <c r="H2061">
        <v>29.88</v>
      </c>
      <c r="I2061">
        <f>IF(AND(B2061=1,E2061=0),V2061,IF(AND(B2061=1,E2061=1),W2061,IF(AND(B2061=0,E2061=0),X2061,IF(AND(B2061=0,E2061=1),Y2061,ERROR))))</f>
        <v>5.8950412906308092E-2</v>
      </c>
      <c r="K2061">
        <f t="shared" si="448"/>
        <v>5.2338355969762884E-2</v>
      </c>
      <c r="L2061">
        <f t="shared" si="449"/>
        <v>3.6413005758055728E-2</v>
      </c>
      <c r="M2061" s="22" t="str">
        <f t="shared" si="461"/>
        <v>Elevated Risk</v>
      </c>
      <c r="O2061">
        <f t="shared" si="450"/>
        <v>3.9889840465642745</v>
      </c>
      <c r="P2061">
        <f t="shared" si="451"/>
        <v>4.8202815656050371</v>
      </c>
      <c r="Q2061">
        <f t="shared" si="452"/>
        <v>3.3971893602646164</v>
      </c>
      <c r="R2061">
        <f>(O2061*constantes!$B$4)+(P2061*constantes!$B$5)+(D2061*constantes!$B$6)+(Q2061*constantes!$B$8)+(F2061*constantes!$B$9)</f>
        <v>24.052745513452301</v>
      </c>
      <c r="S2061" s="4">
        <f>(O2061*constantes!$B$4)+(P2061*constantes!$C$5)+(D2061*constantes!$B$6)+(Q2061*constantes!$B$8)+(F2061*constantes!$B$9)</f>
        <v>24.398070484812244</v>
      </c>
      <c r="T2061">
        <f>(O2061*constantes!$D$4)+(P2061*constantes!$D$5)+(D2061*constantes!$D$6)+(Q2061*constantes!$D$8)+(F2061*constantes!$D$9)</f>
        <v>26.150136098726001</v>
      </c>
      <c r="U2061">
        <f>(O2061*constantes!$D$4)+(P2061*constantes!$E$5)+(D2061*constantes!$D$6)+(Q2061*constantes!$D$8)+(F2061*constantes!$D$9)</f>
        <v>26.486398940742607</v>
      </c>
      <c r="V2061" s="5">
        <f t="shared" si="453"/>
        <v>0.12871511298207683</v>
      </c>
      <c r="W2061" s="5">
        <f t="shared" si="454"/>
        <v>0.17684936713291455</v>
      </c>
      <c r="X2061" s="6">
        <f t="shared" si="455"/>
        <v>5.8950412906308092E-2</v>
      </c>
      <c r="Y2061" s="6">
        <f t="shared" si="456"/>
        <v>8.1529426635998603E-2</v>
      </c>
      <c r="AA2061">
        <f>(O2061*constantes!$B$4)+(LN(110)*constantes!$B$5)+(LN(22)*constantes!$B$8)+(F2061*constantes!$B$9)</f>
        <v>23.587800620315793</v>
      </c>
      <c r="AB2061">
        <f t="shared" si="457"/>
        <v>8.2913210367502876E-2</v>
      </c>
      <c r="AC2061">
        <f>(O2061*constantes!$D$4)+(LN(110)*constantes!$D$5)+(LN(22)*constantes!$D$8)+(F2061*constantes!$D$9)</f>
        <v>25.656628499605237</v>
      </c>
      <c r="AD2061" s="7">
        <f t="shared" si="458"/>
        <v>3.6413005758055728E-2</v>
      </c>
      <c r="AF2061">
        <f>(O2061*constantes!$B$4)+(LN(125)*constantes!$B$5)+(LN(22.5)*constantes!$B$8)+(F2061*constantes!$B$9)</f>
        <v>23.84275755707019</v>
      </c>
      <c r="AG2061">
        <f t="shared" si="459"/>
        <v>0.10567740925235103</v>
      </c>
      <c r="AH2061">
        <f>(O2061*constantes!$D$4)+(LN(125)*constantes!$D$5)+(LN(22.5)*constantes!$D$8)+(F2061*constantes!$D$9)</f>
        <v>26.027701516213469</v>
      </c>
      <c r="AI2061">
        <f t="shared" si="460"/>
        <v>5.2338355969762884E-2</v>
      </c>
    </row>
    <row r="2062" spans="1:35" x14ac:dyDescent="0.25">
      <c r="A2062" s="11">
        <v>2061</v>
      </c>
      <c r="B2062">
        <v>1</v>
      </c>
      <c r="C2062">
        <v>62</v>
      </c>
      <c r="D2062">
        <v>1</v>
      </c>
      <c r="E2062">
        <v>0</v>
      </c>
      <c r="F2062">
        <v>0</v>
      </c>
      <c r="G2062">
        <v>127</v>
      </c>
      <c r="H2062">
        <v>23.5</v>
      </c>
      <c r="I2062">
        <f>IF(AND(B2062=1,E2062=0),V2062,IF(AND(B2062=1,E2062=1),W2062,IF(AND(B2062=0,E2062=0),X2062,IF(AND(B2062=0,E2062=1),Y2062,ERROR))))</f>
        <v>0.31072999281192726</v>
      </c>
      <c r="K2062">
        <f t="shared" si="448"/>
        <v>0.15777159470264646</v>
      </c>
      <c r="L2062">
        <f t="shared" si="449"/>
        <v>0.12458920296857934</v>
      </c>
      <c r="M2062" s="22" t="str">
        <f t="shared" si="461"/>
        <v>'&gt;30%</v>
      </c>
      <c r="O2062">
        <f t="shared" si="450"/>
        <v>4.1271343850450917</v>
      </c>
      <c r="P2062">
        <f t="shared" si="451"/>
        <v>4.8441870864585912</v>
      </c>
      <c r="Q2062">
        <f t="shared" si="452"/>
        <v>3.1570004211501135</v>
      </c>
      <c r="R2062">
        <f>(O2062*constantes!$B$4)+(P2062*constantes!$B$5)+(D2062*constantes!$B$6)+(Q2062*constantes!$B$8)+(F2062*constantes!$B$9)</f>
        <v>25.046264059492749</v>
      </c>
      <c r="S2062" s="4">
        <f>(O2062*constantes!$B$4)+(P2062*constantes!$C$5)+(D2062*constantes!$B$6)+(Q2062*constantes!$B$8)+(F2062*constantes!$B$9)</f>
        <v>25.393301622366643</v>
      </c>
      <c r="T2062">
        <f>(O2062*constantes!$D$4)+(P2062*constantes!$D$5)+(D2062*constantes!$D$6)+(Q2062*constantes!$D$8)+(F2062*constantes!$D$9)</f>
        <v>27.089180323797883</v>
      </c>
      <c r="U2062">
        <f>(O2062*constantes!$D$4)+(P2062*constantes!$E$5)+(D2062*constantes!$D$6)+(Q2062*constantes!$D$8)+(F2062*constantes!$D$9)</f>
        <v>27.427110814949234</v>
      </c>
      <c r="V2062" s="5">
        <f t="shared" si="453"/>
        <v>0.31072999281192726</v>
      </c>
      <c r="W2062" s="5">
        <f t="shared" si="454"/>
        <v>0.40933395676350015</v>
      </c>
      <c r="X2062" s="6">
        <f t="shared" si="455"/>
        <v>0.14392257407547515</v>
      </c>
      <c r="Y2062" s="6">
        <f t="shared" si="456"/>
        <v>0.19576978721645699</v>
      </c>
      <c r="AA2062">
        <f>(O2062*constantes!$B$4)+(LN(110)*constantes!$B$5)+(LN(22)*constantes!$B$8)+(F2062*constantes!$B$9)</f>
        <v>24.017857097993041</v>
      </c>
      <c r="AB2062">
        <f t="shared" si="457"/>
        <v>0.12458920296857934</v>
      </c>
      <c r="AC2062">
        <f>(O2062*constantes!$D$4)+(LN(110)*constantes!$D$5)+(LN(22)*constantes!$D$8)+(F2062*constantes!$D$9)</f>
        <v>26.032545241135235</v>
      </c>
      <c r="AD2062" s="7">
        <f t="shared" si="458"/>
        <v>5.2585681787711391E-2</v>
      </c>
      <c r="AF2062">
        <f>(O2062*constantes!$B$4)+(LN(125)*constantes!$B$5)+(LN(22.5)*constantes!$B$8)+(F2062*constantes!$B$9)</f>
        <v>24.27281403474743</v>
      </c>
      <c r="AG2062">
        <f t="shared" si="459"/>
        <v>0.15777159470264646</v>
      </c>
      <c r="AH2062">
        <f>(O2062*constantes!$D$4)+(LN(125)*constantes!$D$5)+(LN(22.5)*constantes!$D$8)+(F2062*constantes!$D$9)</f>
        <v>26.403618257743467</v>
      </c>
      <c r="AI2062">
        <f t="shared" si="460"/>
        <v>7.5302674960658122E-2</v>
      </c>
    </row>
    <row r="2063" spans="1:35" x14ac:dyDescent="0.25">
      <c r="A2063" s="11">
        <v>2062</v>
      </c>
      <c r="B2063">
        <v>0</v>
      </c>
      <c r="C2063">
        <v>39</v>
      </c>
      <c r="D2063">
        <v>1</v>
      </c>
      <c r="E2063">
        <v>0</v>
      </c>
      <c r="F2063">
        <v>0</v>
      </c>
      <c r="G2063">
        <v>116</v>
      </c>
      <c r="H2063">
        <v>24.25</v>
      </c>
      <c r="I2063">
        <f>IF(AND(B2063=1,E2063=0),V2063,IF(AND(B2063=1,E2063=1),W2063,IF(AND(B2063=0,E2063=0),X2063,IF(AND(B2063=0,E2063=1),Y2063,ERROR))))</f>
        <v>3.407249072456231E-2</v>
      </c>
      <c r="K2063">
        <f t="shared" si="448"/>
        <v>2.1931490638549711E-2</v>
      </c>
      <c r="L2063">
        <f t="shared" si="449"/>
        <v>1.5184528759381921E-2</v>
      </c>
      <c r="M2063" s="22" t="str">
        <f t="shared" si="461"/>
        <v>Elevated Risk</v>
      </c>
      <c r="O2063">
        <f t="shared" si="450"/>
        <v>3.6635616461296463</v>
      </c>
      <c r="P2063">
        <f t="shared" si="451"/>
        <v>4.7535901911063645</v>
      </c>
      <c r="Q2063">
        <f t="shared" si="452"/>
        <v>3.188416617383492</v>
      </c>
      <c r="R2063">
        <f>(O2063*constantes!$B$4)+(P2063*constantes!$B$5)+(D2063*constantes!$B$6)+(Q2063*constantes!$B$8)+(F2063*constantes!$B$9)</f>
        <v>23.460021995416447</v>
      </c>
      <c r="S2063" s="4">
        <f>(O2063*constantes!$B$4)+(P2063*constantes!$C$5)+(D2063*constantes!$B$6)+(Q2063*constantes!$B$8)+(F2063*constantes!$B$9)</f>
        <v>23.800569196707308</v>
      </c>
      <c r="T2063">
        <f>(O2063*constantes!$D$4)+(P2063*constantes!$D$5)+(D2063*constantes!$D$6)+(Q2063*constantes!$D$8)+(F2063*constantes!$D$9)</f>
        <v>25.588987068536312</v>
      </c>
      <c r="U2063">
        <f>(O2063*constantes!$D$4)+(P2063*constantes!$E$5)+(D2063*constantes!$D$6)+(Q2063*constantes!$D$8)+(F2063*constantes!$D$9)</f>
        <v>25.920597520267894</v>
      </c>
      <c r="V2063" s="5">
        <f t="shared" si="453"/>
        <v>7.3342224769425424E-2</v>
      </c>
      <c r="W2063" s="5">
        <f t="shared" si="454"/>
        <v>0.10154151324009231</v>
      </c>
      <c r="X2063" s="6">
        <f t="shared" si="455"/>
        <v>3.407249072456231E-2</v>
      </c>
      <c r="Y2063" s="6">
        <f t="shared" si="456"/>
        <v>4.7149919454843925E-2</v>
      </c>
      <c r="AA2063">
        <f>(O2063*constantes!$B$4)+(LN(110)*constantes!$B$5)+(LN(22)*constantes!$B$8)+(F2063*constantes!$B$9)</f>
        <v>22.574773704658814</v>
      </c>
      <c r="AB2063">
        <f t="shared" si="457"/>
        <v>3.0940270522043956E-2</v>
      </c>
      <c r="AC2063">
        <f>(O2063*constantes!$D$4)+(LN(110)*constantes!$D$5)+(LN(22)*constantes!$D$8)+(F2063*constantes!$D$9)</f>
        <v>24.771131368454586</v>
      </c>
      <c r="AD2063" s="7">
        <f t="shared" si="458"/>
        <v>1.5184528759381921E-2</v>
      </c>
      <c r="AF2063">
        <f>(O2063*constantes!$B$4)+(LN(125)*constantes!$B$5)+(LN(22.5)*constantes!$B$8)+(F2063*constantes!$B$9)</f>
        <v>22.829730641413207</v>
      </c>
      <c r="AG2063">
        <f t="shared" si="459"/>
        <v>3.974481175054656E-2</v>
      </c>
      <c r="AH2063">
        <f>(O2063*constantes!$D$4)+(LN(125)*constantes!$D$5)+(LN(22.5)*constantes!$D$8)+(F2063*constantes!$D$9)</f>
        <v>25.142204385062819</v>
      </c>
      <c r="AI2063">
        <f t="shared" si="460"/>
        <v>2.1931490638549711E-2</v>
      </c>
    </row>
    <row r="2064" spans="1:35" x14ac:dyDescent="0.25">
      <c r="A2064" s="11">
        <v>2063</v>
      </c>
      <c r="B2064">
        <v>1</v>
      </c>
      <c r="C2064">
        <v>45</v>
      </c>
      <c r="D2064">
        <v>1</v>
      </c>
      <c r="E2064">
        <v>1</v>
      </c>
      <c r="F2064">
        <v>0</v>
      </c>
      <c r="G2064">
        <v>136</v>
      </c>
      <c r="H2064">
        <v>30.29</v>
      </c>
      <c r="I2064">
        <f>IF(AND(B2064=1,E2064=0),V2064,IF(AND(B2064=1,E2064=1),W2064,IF(AND(B2064=0,E2064=0),X2064,IF(AND(B2064=0,E2064=1),Y2064,ERROR))))</f>
        <v>0.23731361553732699</v>
      </c>
      <c r="K2064">
        <f t="shared" si="448"/>
        <v>6.1354256697024101E-2</v>
      </c>
      <c r="L2064">
        <f t="shared" si="449"/>
        <v>4.7883245315309741E-2</v>
      </c>
      <c r="M2064" s="22" t="str">
        <f t="shared" si="461"/>
        <v>Elevated Risk</v>
      </c>
      <c r="O2064">
        <f t="shared" si="450"/>
        <v>3.8066624897703196</v>
      </c>
      <c r="P2064">
        <f t="shared" si="451"/>
        <v>4.9126548857360524</v>
      </c>
      <c r="Q2064">
        <f t="shared" si="452"/>
        <v>3.410817625039146</v>
      </c>
      <c r="R2064">
        <f>(O2064*constantes!$B$4)+(P2064*constantes!$B$5)+(D2064*constantes!$B$6)+(Q2064*constantes!$B$8)+(F2064*constantes!$B$9)</f>
        <v>24.376879778188936</v>
      </c>
      <c r="S2064" s="4">
        <f>(O2064*constantes!$B$4)+(P2064*constantes!$C$5)+(D2064*constantes!$B$6)+(Q2064*constantes!$B$8)+(F2064*constantes!$B$9)</f>
        <v>24.728822374203066</v>
      </c>
      <c r="T2064">
        <f>(O2064*constantes!$D$4)+(P2064*constantes!$D$5)+(D2064*constantes!$D$6)+(Q2064*constantes!$D$8)+(F2064*constantes!$D$9)</f>
        <v>26.539511666476386</v>
      </c>
      <c r="U2064">
        <f>(O2064*constantes!$D$4)+(P2064*constantes!$E$5)+(D2064*constantes!$D$6)+(Q2064*constantes!$D$8)+(F2064*constantes!$D$9)</f>
        <v>26.882218471305336</v>
      </c>
      <c r="V2064" s="5">
        <f t="shared" si="453"/>
        <v>0.1734835038370609</v>
      </c>
      <c r="W2064" s="5">
        <f t="shared" si="454"/>
        <v>0.23731361553732699</v>
      </c>
      <c r="X2064" s="6">
        <f t="shared" si="455"/>
        <v>8.5780436159214046E-2</v>
      </c>
      <c r="Y2064" s="6">
        <f t="shared" si="456"/>
        <v>0.11868799398544838</v>
      </c>
      <c r="AA2064">
        <f>(O2064*constantes!$B$4)+(LN(110)*constantes!$B$5)+(LN(22)*constantes!$B$8)+(F2064*constantes!$B$9)</f>
        <v>23.020240906878485</v>
      </c>
      <c r="AB2064">
        <f t="shared" si="457"/>
        <v>4.7883245315309741E-2</v>
      </c>
      <c r="AC2064">
        <f>(O2064*constantes!$D$4)+(LN(110)*constantes!$D$5)+(LN(22)*constantes!$D$8)+(F2064*constantes!$D$9)</f>
        <v>25.16051878105991</v>
      </c>
      <c r="AD2064" s="7">
        <f t="shared" si="458"/>
        <v>2.2332293193086827E-2</v>
      </c>
      <c r="AF2064">
        <f>(O2064*constantes!$B$4)+(LN(125)*constantes!$B$5)+(LN(22.5)*constantes!$B$8)+(F2064*constantes!$B$9)</f>
        <v>23.275197843632878</v>
      </c>
      <c r="AG2064">
        <f t="shared" si="459"/>
        <v>6.1354256697024101E-2</v>
      </c>
      <c r="AH2064">
        <f>(O2064*constantes!$D$4)+(LN(125)*constantes!$D$5)+(LN(22.5)*constantes!$D$8)+(F2064*constantes!$D$9)</f>
        <v>25.531591797668142</v>
      </c>
      <c r="AI2064">
        <f t="shared" si="460"/>
        <v>3.2202898660143586E-2</v>
      </c>
    </row>
    <row r="2065" spans="1:35" x14ac:dyDescent="0.25">
      <c r="A2065" s="11">
        <v>2064</v>
      </c>
      <c r="B2065">
        <v>0</v>
      </c>
      <c r="C2065">
        <v>37</v>
      </c>
      <c r="D2065">
        <v>1</v>
      </c>
      <c r="E2065">
        <v>0</v>
      </c>
      <c r="F2065">
        <v>0</v>
      </c>
      <c r="G2065">
        <v>112</v>
      </c>
      <c r="H2065">
        <v>21.64</v>
      </c>
      <c r="I2065">
        <f>IF(AND(B2065=1,E2065=0),V2065,IF(AND(B2065=1,E2065=1),W2065,IF(AND(B2065=0,E2065=0),X2065,IF(AND(B2065=0,E2065=1),Y2065,ERROR))))</f>
        <v>2.5350254292229146E-2</v>
      </c>
      <c r="K2065">
        <f t="shared" si="448"/>
        <v>1.903255478119692E-2</v>
      </c>
      <c r="L2065">
        <f t="shared" si="449"/>
        <v>1.3171407582175831E-2</v>
      </c>
      <c r="M2065" s="22" t="str">
        <f t="shared" si="461"/>
        <v>Elevated Risk</v>
      </c>
      <c r="O2065">
        <f t="shared" si="450"/>
        <v>3.6109179126442243</v>
      </c>
      <c r="P2065">
        <f t="shared" si="451"/>
        <v>4.7184988712950942</v>
      </c>
      <c r="Q2065">
        <f t="shared" si="452"/>
        <v>3.074543453978281</v>
      </c>
      <c r="R2065">
        <f>(O2065*constantes!$B$4)+(P2065*constantes!$B$5)+(D2065*constantes!$B$6)+(Q2065*constantes!$B$8)+(F2065*constantes!$B$9)</f>
        <v>23.140771725517432</v>
      </c>
      <c r="S2065" s="4">
        <f>(O2065*constantes!$B$4)+(P2065*constantes!$C$5)+(D2065*constantes!$B$6)+(Q2065*constantes!$B$8)+(F2065*constantes!$B$9)</f>
        <v>23.47880498465701</v>
      </c>
      <c r="T2065">
        <f>(O2065*constantes!$D$4)+(P2065*constantes!$D$5)+(D2065*constantes!$D$6)+(Q2065*constantes!$D$8)+(F2065*constantes!$D$9)</f>
        <v>25.288813405459898</v>
      </c>
      <c r="U2065">
        <f>(O2065*constantes!$D$4)+(P2065*constantes!$E$5)+(D2065*constantes!$D$6)+(Q2065*constantes!$D$8)+(F2065*constantes!$D$9)</f>
        <v>25.617975886721446</v>
      </c>
      <c r="V2065" s="5">
        <f t="shared" si="453"/>
        <v>5.3848855634167081E-2</v>
      </c>
      <c r="W2065" s="5">
        <f t="shared" si="454"/>
        <v>7.4679574437389151E-2</v>
      </c>
      <c r="X2065" s="6">
        <f t="shared" si="455"/>
        <v>2.5350254292229146E-2</v>
      </c>
      <c r="Y2065" s="6">
        <f t="shared" si="456"/>
        <v>3.5056895171191482E-2</v>
      </c>
      <c r="AA2065">
        <f>(O2065*constantes!$B$4)+(LN(110)*constantes!$B$5)+(LN(22)*constantes!$B$8)+(F2065*constantes!$B$9)</f>
        <v>22.410895868068035</v>
      </c>
      <c r="AB2065">
        <f t="shared" si="457"/>
        <v>2.6325671515684657E-2</v>
      </c>
      <c r="AC2065">
        <f>(O2065*constantes!$D$4)+(LN(110)*constantes!$D$5)+(LN(22)*constantes!$D$8)+(F2065*constantes!$D$9)</f>
        <v>24.627884084579406</v>
      </c>
      <c r="AD2065" s="7">
        <f t="shared" si="458"/>
        <v>1.3171407582175831E-2</v>
      </c>
      <c r="AF2065">
        <f>(O2065*constantes!$B$4)+(LN(125)*constantes!$B$5)+(LN(22.5)*constantes!$B$8)+(F2065*constantes!$B$9)</f>
        <v>22.665852804822428</v>
      </c>
      <c r="AG2065">
        <f t="shared" si="459"/>
        <v>3.3840132302612846E-2</v>
      </c>
      <c r="AH2065">
        <f>(O2065*constantes!$D$4)+(LN(125)*constantes!$D$5)+(LN(22.5)*constantes!$D$8)+(F2065*constantes!$D$9)</f>
        <v>24.998957101187639</v>
      </c>
      <c r="AI2065">
        <f t="shared" si="460"/>
        <v>1.903255478119692E-2</v>
      </c>
    </row>
    <row r="2066" spans="1:35" x14ac:dyDescent="0.25">
      <c r="A2066" s="11">
        <v>2065</v>
      </c>
      <c r="B2066">
        <v>1</v>
      </c>
      <c r="C2066">
        <v>64</v>
      </c>
      <c r="D2066">
        <v>0</v>
      </c>
      <c r="E2066">
        <v>0</v>
      </c>
      <c r="F2066">
        <v>0</v>
      </c>
      <c r="G2066">
        <v>121</v>
      </c>
      <c r="H2066">
        <v>23.64</v>
      </c>
      <c r="I2066">
        <f>IF(AND(B2066=1,E2066=0),V2066,IF(AND(B2066=1,E2066=1),W2066,IF(AND(B2066=0,E2066=0),X2066,IF(AND(B2066=0,E2066=1),Y2066,ERROR))))</f>
        <v>0.16937269809058242</v>
      </c>
      <c r="K2066">
        <f t="shared" si="448"/>
        <v>0.17266110175416416</v>
      </c>
      <c r="L2066">
        <f t="shared" si="449"/>
        <v>0.13660645895193024</v>
      </c>
      <c r="M2066" s="22" t="str">
        <f t="shared" si="461"/>
        <v>NORMAL</v>
      </c>
      <c r="O2066">
        <f t="shared" si="450"/>
        <v>4.1588830833596715</v>
      </c>
      <c r="P2066">
        <f t="shared" si="451"/>
        <v>4.7957905455967413</v>
      </c>
      <c r="Q2066">
        <f t="shared" si="452"/>
        <v>3.1629401925378975</v>
      </c>
      <c r="R2066">
        <f>(O2066*constantes!$B$4)+(P2066*constantes!$B$5)+(D2066*constantes!$B$6)+(Q2066*constantes!$B$8)+(F2066*constantes!$B$9)</f>
        <v>24.350495904939194</v>
      </c>
      <c r="S2066" s="4">
        <f>(O2066*constantes!$B$4)+(P2066*constantes!$C$5)+(D2066*constantes!$B$6)+(Q2066*constantes!$B$8)+(F2066*constantes!$B$9)</f>
        <v>24.694066339625746</v>
      </c>
      <c r="T2066">
        <f>(O2066*constantes!$D$4)+(P2066*constantes!$D$5)+(D2066*constantes!$D$6)+(Q2066*constantes!$D$8)+(F2066*constantes!$D$9)</f>
        <v>26.42379234868703</v>
      </c>
      <c r="U2066">
        <f>(O2066*constantes!$D$4)+(P2066*constantes!$E$5)+(D2066*constantes!$D$6)+(Q2066*constantes!$D$8)+(F2066*constantes!$D$9)</f>
        <v>26.758346697147861</v>
      </c>
      <c r="V2066" s="5">
        <f t="shared" si="453"/>
        <v>0.16937269809058242</v>
      </c>
      <c r="W2066" s="5">
        <f t="shared" si="454"/>
        <v>0.23022299366486887</v>
      </c>
      <c r="X2066" s="6">
        <f t="shared" si="455"/>
        <v>7.6776802251806386E-2</v>
      </c>
      <c r="Y2066" s="6">
        <f t="shared" si="456"/>
        <v>0.1056192246334855</v>
      </c>
      <c r="AA2066">
        <f>(O2066*constantes!$B$4)+(LN(110)*constantes!$B$5)+(LN(22)*constantes!$B$8)+(F2066*constantes!$B$9)</f>
        <v>24.116689525898391</v>
      </c>
      <c r="AB2066">
        <f t="shared" si="457"/>
        <v>0.13660645895193024</v>
      </c>
      <c r="AC2066">
        <f>(O2066*constantes!$D$4)+(LN(110)*constantes!$D$5)+(LN(22)*constantes!$D$8)+(F2066*constantes!$D$9)</f>
        <v>26.11893567165809</v>
      </c>
      <c r="AD2066" s="7">
        <f t="shared" si="458"/>
        <v>5.7192348710877861E-2</v>
      </c>
      <c r="AF2066">
        <f>(O2066*constantes!$B$4)+(LN(125)*constantes!$B$5)+(LN(22.5)*constantes!$B$8)+(F2066*constantes!$B$9)</f>
        <v>24.371646462652787</v>
      </c>
      <c r="AG2066">
        <f t="shared" si="459"/>
        <v>0.17266110175416416</v>
      </c>
      <c r="AH2066">
        <f>(O2066*constantes!$D$4)+(LN(125)*constantes!$D$5)+(LN(22.5)*constantes!$D$8)+(F2066*constantes!$D$9)</f>
        <v>26.490008688266322</v>
      </c>
      <c r="AI2066">
        <f t="shared" si="460"/>
        <v>8.1811856272562489E-2</v>
      </c>
    </row>
    <row r="2067" spans="1:35" x14ac:dyDescent="0.25">
      <c r="A2067" s="11">
        <v>2066</v>
      </c>
      <c r="B2067">
        <v>0</v>
      </c>
      <c r="C2067">
        <v>59</v>
      </c>
      <c r="D2067">
        <v>0</v>
      </c>
      <c r="E2067">
        <v>1</v>
      </c>
      <c r="F2067">
        <v>0</v>
      </c>
      <c r="G2067">
        <v>145</v>
      </c>
      <c r="H2067">
        <v>25.9</v>
      </c>
      <c r="I2067">
        <f>IF(AND(B2067=1,E2067=0),V2067,IF(AND(B2067=1,E2067=1),W2067,IF(AND(B2067=0,E2067=0),X2067,IF(AND(B2067=0,E2067=1),Y2067,ERROR))))</f>
        <v>0.14607859678986179</v>
      </c>
      <c r="K2067">
        <f t="shared" si="448"/>
        <v>6.6117954736533924E-2</v>
      </c>
      <c r="L2067">
        <f t="shared" si="449"/>
        <v>4.6102547085629553E-2</v>
      </c>
      <c r="M2067" s="22" t="str">
        <f t="shared" si="461"/>
        <v>Elevated Risk</v>
      </c>
      <c r="O2067">
        <f t="shared" si="450"/>
        <v>4.0775374439057197</v>
      </c>
      <c r="P2067">
        <f t="shared" si="451"/>
        <v>4.9767337424205742</v>
      </c>
      <c r="Q2067">
        <f t="shared" si="452"/>
        <v>3.2542429687054919</v>
      </c>
      <c r="R2067">
        <f>(O2067*constantes!$B$4)+(P2067*constantes!$B$5)+(D2067*constantes!$B$6)+(Q2067*constantes!$B$8)+(F2067*constantes!$B$9)</f>
        <v>24.505316390570965</v>
      </c>
      <c r="S2067" s="4">
        <f>(O2067*constantes!$B$4)+(P2067*constantes!$C$5)+(D2067*constantes!$B$6)+(Q2067*constantes!$B$8)+(F2067*constantes!$B$9)</f>
        <v>24.861849595877974</v>
      </c>
      <c r="T2067">
        <f>(O2067*constantes!$D$4)+(P2067*constantes!$D$5)+(D2067*constantes!$D$6)+(Q2067*constantes!$D$8)+(F2067*constantes!$D$9)</f>
        <v>26.758100641631476</v>
      </c>
      <c r="U2067">
        <f>(O2067*constantes!$D$4)+(P2067*constantes!$E$5)+(D2067*constantes!$D$6)+(Q2067*constantes!$D$8)+(F2067*constantes!$D$9)</f>
        <v>27.105277587502737</v>
      </c>
      <c r="V2067" s="5">
        <f t="shared" si="453"/>
        <v>0.19478677016923196</v>
      </c>
      <c r="W2067" s="5">
        <f t="shared" si="454"/>
        <v>0.26615210507383436</v>
      </c>
      <c r="X2067" s="6">
        <f t="shared" si="455"/>
        <v>0.10559466259554129</v>
      </c>
      <c r="Y2067" s="6">
        <f t="shared" si="456"/>
        <v>0.14607859678986179</v>
      </c>
      <c r="AA2067">
        <f>(O2067*constantes!$B$4)+(LN(110)*constantes!$B$5)+(LN(22)*constantes!$B$8)+(F2067*constantes!$B$9)</f>
        <v>23.863463804103819</v>
      </c>
      <c r="AB2067">
        <f t="shared" si="457"/>
        <v>0.10776479003769468</v>
      </c>
      <c r="AC2067">
        <f>(O2067*constantes!$D$4)+(LN(110)*constantes!$D$5)+(LN(22)*constantes!$D$8)+(F2067*constantes!$D$9)</f>
        <v>25.897588492509126</v>
      </c>
      <c r="AD2067" s="7">
        <f t="shared" si="458"/>
        <v>4.6102547085629553E-2</v>
      </c>
      <c r="AF2067">
        <f>(O2067*constantes!$B$4)+(LN(125)*constantes!$B$5)+(LN(22.5)*constantes!$B$8)+(F2067*constantes!$B$9)</f>
        <v>24.118420740858213</v>
      </c>
      <c r="AG2067">
        <f t="shared" si="459"/>
        <v>0.13682617258299834</v>
      </c>
      <c r="AH2067">
        <f>(O2067*constantes!$D$4)+(LN(125)*constantes!$D$5)+(LN(22.5)*constantes!$D$8)+(F2067*constantes!$D$9)</f>
        <v>26.268661509117358</v>
      </c>
      <c r="AI2067">
        <f t="shared" si="460"/>
        <v>6.6117954736533924E-2</v>
      </c>
    </row>
    <row r="2068" spans="1:35" x14ac:dyDescent="0.25">
      <c r="A2068" s="11">
        <v>2067</v>
      </c>
      <c r="B2068">
        <v>0</v>
      </c>
      <c r="C2068">
        <v>40</v>
      </c>
      <c r="D2068">
        <v>1</v>
      </c>
      <c r="E2068">
        <v>0</v>
      </c>
      <c r="F2068">
        <v>0</v>
      </c>
      <c r="G2068">
        <v>95.5</v>
      </c>
      <c r="H2068">
        <v>25.21</v>
      </c>
      <c r="I2068">
        <f>IF(AND(B2068=1,E2068=0),V2068,IF(AND(B2068=1,E2068=1),W2068,IF(AND(B2068=0,E2068=0),X2068,IF(AND(B2068=0,E2068=1),Y2068,ERROR))))</f>
        <v>2.1683750858162432E-2</v>
      </c>
      <c r="K2068">
        <f t="shared" si="448"/>
        <v>2.3477142937900042E-2</v>
      </c>
      <c r="L2068">
        <f t="shared" si="449"/>
        <v>1.6258639030403699E-2</v>
      </c>
      <c r="M2068" s="22" t="str">
        <f t="shared" si="461"/>
        <v>NORMAL</v>
      </c>
      <c r="O2068">
        <f t="shared" si="450"/>
        <v>3.6888794541139363</v>
      </c>
      <c r="P2068">
        <f t="shared" si="451"/>
        <v>4.5591262474866845</v>
      </c>
      <c r="Q2068">
        <f t="shared" si="452"/>
        <v>3.2272407411998283</v>
      </c>
      <c r="R2068">
        <f>(O2068*constantes!$B$4)+(P2068*constantes!$B$5)+(D2068*constantes!$B$6)+(Q2068*constantes!$B$8)+(F2068*constantes!$B$9)</f>
        <v>23.208867747067107</v>
      </c>
      <c r="S2068" s="4">
        <f>(O2068*constantes!$B$4)+(P2068*constantes!$C$5)+(D2068*constantes!$B$6)+(Q2068*constantes!$B$8)+(F2068*constantes!$B$9)</f>
        <v>23.53548355143705</v>
      </c>
      <c r="T2068">
        <f>(O2068*constantes!$D$4)+(P2068*constantes!$D$5)+(D2068*constantes!$D$6)+(Q2068*constantes!$D$8)+(F2068*constantes!$D$9)</f>
        <v>25.130717857961994</v>
      </c>
      <c r="U2068">
        <f>(O2068*constantes!$D$4)+(P2068*constantes!$E$5)+(D2068*constantes!$D$6)+(Q2068*constantes!$D$8)+(F2068*constantes!$D$9)</f>
        <v>25.448762504986664</v>
      </c>
      <c r="V2068" s="5">
        <f t="shared" si="453"/>
        <v>5.7532240270347978E-2</v>
      </c>
      <c r="W2068" s="5">
        <f t="shared" si="454"/>
        <v>7.8858272701126331E-2</v>
      </c>
      <c r="X2068" s="6">
        <f t="shared" si="455"/>
        <v>2.1683750858162432E-2</v>
      </c>
      <c r="Y2068" s="6">
        <f t="shared" si="456"/>
        <v>2.9681422801512092E-2</v>
      </c>
      <c r="AA2068">
        <f>(O2068*constantes!$B$4)+(LN(110)*constantes!$B$5)+(LN(22)*constantes!$B$8)+(F2068*constantes!$B$9)</f>
        <v>22.653587028201589</v>
      </c>
      <c r="AB2068">
        <f t="shared" si="457"/>
        <v>3.3434567241904078E-2</v>
      </c>
      <c r="AC2068">
        <f>(O2068*constantes!$D$4)+(LN(110)*constantes!$D$5)+(LN(22)*constantes!$D$8)+(F2068*constantes!$D$9)</f>
        <v>24.840022896226397</v>
      </c>
      <c r="AD2068" s="7">
        <f t="shared" si="458"/>
        <v>1.6258639030403699E-2</v>
      </c>
      <c r="AF2068">
        <f>(O2068*constantes!$B$4)+(LN(125)*constantes!$B$5)+(LN(22.5)*constantes!$B$8)+(F2068*constantes!$B$9)</f>
        <v>22.908543964955982</v>
      </c>
      <c r="AG2068">
        <f t="shared" si="459"/>
        <v>4.2933030992125865E-2</v>
      </c>
      <c r="AH2068">
        <f>(O2068*constantes!$D$4)+(LN(125)*constantes!$D$5)+(LN(22.5)*constantes!$D$8)+(F2068*constantes!$D$9)</f>
        <v>25.211095912834629</v>
      </c>
      <c r="AI2068">
        <f t="shared" si="460"/>
        <v>2.3477142937900042E-2</v>
      </c>
    </row>
    <row r="2069" spans="1:35" x14ac:dyDescent="0.25">
      <c r="A2069" s="11">
        <v>2068</v>
      </c>
      <c r="B2069">
        <v>1</v>
      </c>
      <c r="C2069">
        <v>43</v>
      </c>
      <c r="D2069">
        <v>1</v>
      </c>
      <c r="E2069">
        <v>1</v>
      </c>
      <c r="F2069">
        <v>0</v>
      </c>
      <c r="G2069">
        <v>152</v>
      </c>
      <c r="H2069">
        <v>26.77</v>
      </c>
      <c r="I2069">
        <f>IF(AND(B2069=1,E2069=0),V2069,IF(AND(B2069=1,E2069=1),W2069,IF(AND(B2069=0,E2069=0),X2069,IF(AND(B2069=0,E2069=1),Y2069,ERROR))))</f>
        <v>0.23216317789413732</v>
      </c>
      <c r="K2069">
        <f t="shared" si="448"/>
        <v>5.3478442485207722E-2</v>
      </c>
      <c r="L2069">
        <f t="shared" si="449"/>
        <v>4.169811677585733E-2</v>
      </c>
      <c r="M2069" s="22" t="str">
        <f t="shared" si="461"/>
        <v>Elevated Risk</v>
      </c>
      <c r="O2069">
        <f t="shared" si="450"/>
        <v>3.7612001156935624</v>
      </c>
      <c r="P2069">
        <f t="shared" si="451"/>
        <v>5.0238805208462765</v>
      </c>
      <c r="Q2069">
        <f t="shared" si="452"/>
        <v>3.2872818575322613</v>
      </c>
      <c r="R2069">
        <f>(O2069*constantes!$B$4)+(P2069*constantes!$B$5)+(D2069*constantes!$B$6)+(Q2069*constantes!$B$8)+(F2069*constantes!$B$9)</f>
        <v>24.343754226956797</v>
      </c>
      <c r="S2069" s="4">
        <f>(O2069*constantes!$B$4)+(P2069*constantes!$C$5)+(D2069*constantes!$B$6)+(Q2069*constantes!$B$8)+(F2069*constantes!$B$9)</f>
        <v>24.703665027470223</v>
      </c>
      <c r="T2069">
        <f>(O2069*constantes!$D$4)+(P2069*constantes!$D$5)+(D2069*constantes!$D$6)+(Q2069*constantes!$D$8)+(F2069*constantes!$D$9)</f>
        <v>26.665515404367351</v>
      </c>
      <c r="U2069">
        <f>(O2069*constantes!$D$4)+(P2069*constantes!$E$5)+(D2069*constantes!$D$6)+(Q2069*constantes!$D$8)+(F2069*constantes!$D$9)</f>
        <v>27.015981309501591</v>
      </c>
      <c r="V2069" s="5">
        <f t="shared" si="453"/>
        <v>0.1683363654256862</v>
      </c>
      <c r="W2069" s="5">
        <f t="shared" si="454"/>
        <v>0.23216317789413732</v>
      </c>
      <c r="X2069" s="6">
        <f t="shared" si="455"/>
        <v>9.6724722704549237E-2</v>
      </c>
      <c r="Y2069" s="6">
        <f t="shared" si="456"/>
        <v>0.13448110184238316</v>
      </c>
      <c r="AA2069">
        <f>(O2069*constantes!$B$4)+(LN(110)*constantes!$B$5)+(LN(22)*constantes!$B$8)+(F2069*constantes!$B$9)</f>
        <v>22.8787183548725</v>
      </c>
      <c r="AB2069">
        <f t="shared" si="457"/>
        <v>4.169811677585733E-2</v>
      </c>
      <c r="AC2069">
        <f>(O2069*constantes!$D$4)+(LN(110)*constantes!$D$5)+(LN(22)*constantes!$D$8)+(F2069*constantes!$D$9)</f>
        <v>25.036812478830871</v>
      </c>
      <c r="AD2069" s="7">
        <f t="shared" si="458"/>
        <v>1.975954812069991E-2</v>
      </c>
      <c r="AF2069">
        <f>(O2069*constantes!$B$4)+(LN(125)*constantes!$B$5)+(LN(22.5)*constantes!$B$8)+(F2069*constantes!$B$9)</f>
        <v>23.133675291626897</v>
      </c>
      <c r="AG2069">
        <f t="shared" si="459"/>
        <v>5.3478442485207722E-2</v>
      </c>
      <c r="AH2069">
        <f>(O2069*constantes!$D$4)+(LN(125)*constantes!$D$5)+(LN(22.5)*constantes!$D$8)+(F2069*constantes!$D$9)</f>
        <v>25.407885495439103</v>
      </c>
      <c r="AI2069">
        <f t="shared" si="460"/>
        <v>2.8509711637591306E-2</v>
      </c>
    </row>
    <row r="2070" spans="1:35" x14ac:dyDescent="0.25">
      <c r="A2070" s="11">
        <v>2069</v>
      </c>
      <c r="B2070">
        <v>1</v>
      </c>
      <c r="C2070">
        <v>52</v>
      </c>
      <c r="D2070">
        <v>0</v>
      </c>
      <c r="E2070">
        <v>0</v>
      </c>
      <c r="F2070">
        <v>0</v>
      </c>
      <c r="G2070">
        <v>117</v>
      </c>
      <c r="H2070">
        <v>27.39</v>
      </c>
      <c r="I2070">
        <f>IF(AND(B2070=1,E2070=0),V2070,IF(AND(B2070=1,E2070=1),W2070,IF(AND(B2070=0,E2070=0),X2070,IF(AND(B2070=0,E2070=1),Y2070,ERROR))))</f>
        <v>9.7568359120363546E-2</v>
      </c>
      <c r="K2070">
        <f t="shared" si="448"/>
        <v>9.453671546464415E-2</v>
      </c>
      <c r="L2070">
        <f t="shared" si="449"/>
        <v>7.4072320755760312E-2</v>
      </c>
      <c r="M2070" s="22" t="str">
        <f t="shared" si="461"/>
        <v>NORMAL</v>
      </c>
      <c r="O2070">
        <f t="shared" si="450"/>
        <v>3.9512437185814275</v>
      </c>
      <c r="P2070">
        <f t="shared" si="451"/>
        <v>4.7621739347977563</v>
      </c>
      <c r="Q2070">
        <f t="shared" si="452"/>
        <v>3.3101779832749867</v>
      </c>
      <c r="R2070">
        <f>(O2070*constantes!$B$4)+(P2070*constantes!$B$5)+(D2070*constantes!$B$6)+(Q2070*constantes!$B$8)+(F2070*constantes!$B$9)</f>
        <v>23.758487068960775</v>
      </c>
      <c r="S2070" s="4">
        <f>(O2070*constantes!$B$4)+(P2070*constantes!$C$5)+(D2070*constantes!$B$6)+(Q2070*constantes!$B$8)+(F2070*constantes!$B$9)</f>
        <v>24.099649209649687</v>
      </c>
      <c r="T2070">
        <f>(O2070*constantes!$D$4)+(P2070*constantes!$D$5)+(D2070*constantes!$D$6)+(Q2070*constantes!$D$8)+(F2070*constantes!$D$9)</f>
        <v>25.839505922201656</v>
      </c>
      <c r="U2070">
        <f>(O2070*constantes!$D$4)+(P2070*constantes!$E$5)+(D2070*constantes!$D$6)+(Q2070*constantes!$D$8)+(F2070*constantes!$D$9)</f>
        <v>26.171715175893151</v>
      </c>
      <c r="V2070" s="5">
        <f t="shared" si="453"/>
        <v>9.7568359120363546E-2</v>
      </c>
      <c r="W2070" s="5">
        <f t="shared" si="454"/>
        <v>0.13446106549146752</v>
      </c>
      <c r="X2070" s="6">
        <f t="shared" si="455"/>
        <v>4.355859854309696E-2</v>
      </c>
      <c r="Y2070" s="6">
        <f t="shared" si="456"/>
        <v>6.0196836508623397E-2</v>
      </c>
      <c r="AA2070">
        <f>(O2070*constantes!$B$4)+(LN(110)*constantes!$B$5)+(LN(22)*constantes!$B$8)+(F2070*constantes!$B$9)</f>
        <v>23.470316488918311</v>
      </c>
      <c r="AB2070">
        <f t="shared" si="457"/>
        <v>7.4072320755760312E-2</v>
      </c>
      <c r="AC2070">
        <f>(O2070*constantes!$D$4)+(LN(110)*constantes!$D$5)+(LN(22)*constantes!$D$8)+(F2070*constantes!$D$9)</f>
        <v>25.553934425340952</v>
      </c>
      <c r="AD2070" s="7">
        <f t="shared" si="458"/>
        <v>3.291838619478793E-2</v>
      </c>
      <c r="AF2070">
        <f>(O2070*constantes!$B$4)+(LN(125)*constantes!$B$5)+(LN(22.5)*constantes!$B$8)+(F2070*constantes!$B$9)</f>
        <v>23.725273425672704</v>
      </c>
      <c r="AG2070">
        <f t="shared" si="459"/>
        <v>9.453671546464415E-2</v>
      </c>
      <c r="AH2070">
        <f>(O2070*constantes!$D$4)+(LN(125)*constantes!$D$5)+(LN(22.5)*constantes!$D$8)+(F2070*constantes!$D$9)</f>
        <v>25.925007441949184</v>
      </c>
      <c r="AI2070">
        <f t="shared" si="460"/>
        <v>4.7353292556453264E-2</v>
      </c>
    </row>
    <row r="2071" spans="1:35" x14ac:dyDescent="0.25">
      <c r="A2071" s="11">
        <v>2070</v>
      </c>
      <c r="B2071">
        <v>1</v>
      </c>
      <c r="C2071">
        <v>48</v>
      </c>
      <c r="D2071">
        <v>1</v>
      </c>
      <c r="E2071">
        <v>0</v>
      </c>
      <c r="F2071">
        <v>0</v>
      </c>
      <c r="G2071">
        <v>126.5</v>
      </c>
      <c r="H2071">
        <v>30.34</v>
      </c>
      <c r="I2071">
        <f>IF(AND(B2071=1,E2071=0),V2071,IF(AND(B2071=1,E2071=1),W2071,IF(AND(B2071=0,E2071=0),X2071,IF(AND(B2071=0,E2071=1),Y2071,ERROR))))</f>
        <v>0.18447114589005276</v>
      </c>
      <c r="K2071">
        <f t="shared" si="448"/>
        <v>7.448581103683527E-2</v>
      </c>
      <c r="L2071">
        <f t="shared" si="449"/>
        <v>5.8221930281009082E-2</v>
      </c>
      <c r="M2071" s="22" t="str">
        <f t="shared" si="461"/>
        <v>Elevated Risk</v>
      </c>
      <c r="O2071">
        <f t="shared" si="450"/>
        <v>3.8712010109078911</v>
      </c>
      <c r="P2071">
        <f t="shared" si="451"/>
        <v>4.8402423081675749</v>
      </c>
      <c r="Q2071">
        <f t="shared" si="452"/>
        <v>3.4124669739203863</v>
      </c>
      <c r="R2071">
        <f>(O2071*constantes!$B$4)+(P2071*constantes!$B$5)+(D2071*constantes!$B$6)+(Q2071*constantes!$B$8)+(F2071*constantes!$B$9)</f>
        <v>24.444762042866202</v>
      </c>
      <c r="S2071" s="4">
        <f>(O2071*constantes!$B$4)+(P2071*constantes!$C$5)+(D2071*constantes!$B$6)+(Q2071*constantes!$B$8)+(F2071*constantes!$B$9)</f>
        <v>24.791517001823326</v>
      </c>
      <c r="T2071">
        <f>(O2071*constantes!$D$4)+(P2071*constantes!$D$5)+(D2071*constantes!$D$6)+(Q2071*constantes!$D$8)+(F2071*constantes!$D$9)</f>
        <v>26.512278666235591</v>
      </c>
      <c r="U2071">
        <f>(O2071*constantes!$D$4)+(P2071*constantes!$E$5)+(D2071*constantes!$D$6)+(Q2071*constantes!$D$8)+(F2071*constantes!$D$9)</f>
        <v>26.84993396965336</v>
      </c>
      <c r="V2071" s="5">
        <f t="shared" si="453"/>
        <v>0.18447114589005276</v>
      </c>
      <c r="W2071" s="5">
        <f t="shared" si="454"/>
        <v>0.25056566888328913</v>
      </c>
      <c r="X2071" s="6">
        <f t="shared" si="455"/>
        <v>8.3575040018433744E-2</v>
      </c>
      <c r="Y2071" s="6">
        <f t="shared" si="456"/>
        <v>0.11514347627471055</v>
      </c>
      <c r="AA2071">
        <f>(O2071*constantes!$B$4)+(LN(110)*constantes!$B$5)+(LN(22)*constantes!$B$8)+(F2071*constantes!$B$9)</f>
        <v>23.221146741638901</v>
      </c>
      <c r="AB2071">
        <f t="shared" si="457"/>
        <v>5.8221930281009082E-2</v>
      </c>
      <c r="AC2071">
        <f>(O2071*constantes!$D$4)+(LN(110)*constantes!$D$5)+(LN(22)*constantes!$D$8)+(F2071*constantes!$D$9)</f>
        <v>25.336132614771724</v>
      </c>
      <c r="AD2071" s="7">
        <f t="shared" si="458"/>
        <v>2.6562184906686825E-2</v>
      </c>
      <c r="AF2071">
        <f>(O2071*constantes!$B$4)+(LN(125)*constantes!$B$5)+(LN(22.5)*constantes!$B$8)+(F2071*constantes!$B$9)</f>
        <v>23.47610367839329</v>
      </c>
      <c r="AG2071">
        <f t="shared" si="459"/>
        <v>7.448581103683527E-2</v>
      </c>
      <c r="AH2071">
        <f>(O2071*constantes!$D$4)+(LN(125)*constantes!$D$5)+(LN(22.5)*constantes!$D$8)+(F2071*constantes!$D$9)</f>
        <v>25.707205631379956</v>
      </c>
      <c r="AI2071">
        <f t="shared" si="460"/>
        <v>3.8265438641588045E-2</v>
      </c>
    </row>
    <row r="2072" spans="1:35" x14ac:dyDescent="0.25">
      <c r="A2072" s="11">
        <v>2071</v>
      </c>
      <c r="B2072">
        <v>0</v>
      </c>
      <c r="C2072">
        <v>40</v>
      </c>
      <c r="D2072">
        <v>1</v>
      </c>
      <c r="E2072">
        <v>0</v>
      </c>
      <c r="F2072">
        <v>0</v>
      </c>
      <c r="G2072">
        <v>130</v>
      </c>
      <c r="H2072">
        <v>23.54</v>
      </c>
      <c r="I2072">
        <f>IF(AND(B2072=1,E2072=0),V2072,IF(AND(B2072=1,E2072=1),W2072,IF(AND(B2072=0,E2072=0),X2072,IF(AND(B2072=0,E2072=1),Y2072,ERROR))))</f>
        <v>4.9150835376365554E-2</v>
      </c>
      <c r="K2072">
        <f t="shared" si="448"/>
        <v>2.3477142937900042E-2</v>
      </c>
      <c r="L2072">
        <f t="shared" si="449"/>
        <v>1.6258639030403699E-2</v>
      </c>
      <c r="M2072" s="22" t="str">
        <f t="shared" si="461"/>
        <v>Elevated Risk</v>
      </c>
      <c r="O2072">
        <f t="shared" si="450"/>
        <v>3.6888794541139363</v>
      </c>
      <c r="P2072">
        <f t="shared" si="451"/>
        <v>4.8675344504555822</v>
      </c>
      <c r="Q2072">
        <f t="shared" si="452"/>
        <v>3.1587011018321305</v>
      </c>
      <c r="R2072">
        <f>(O2072*constantes!$B$4)+(P2072*constantes!$B$5)+(D2072*constantes!$B$6)+(Q2072*constantes!$B$8)+(F2072*constantes!$B$9)</f>
        <v>23.726653466329118</v>
      </c>
      <c r="S2072" s="4">
        <f>(O2072*constantes!$B$4)+(P2072*constantes!$C$5)+(D2072*constantes!$B$6)+(Q2072*constantes!$B$8)+(F2072*constantes!$B$9)</f>
        <v>24.075363634359757</v>
      </c>
      <c r="T2072">
        <f>(O2072*constantes!$D$4)+(P2072*constantes!$D$5)+(D2072*constantes!$D$6)+(Q2072*constantes!$D$8)+(F2072*constantes!$D$9)</f>
        <v>25.963201485548499</v>
      </c>
      <c r="U2072">
        <f>(O2072*constantes!$D$4)+(P2072*constantes!$E$5)+(D2072*constantes!$D$6)+(Q2072*constantes!$D$8)+(F2072*constantes!$D$9)</f>
        <v>26.302760688812278</v>
      </c>
      <c r="V2072" s="5">
        <f t="shared" si="453"/>
        <v>9.4660886210987227E-2</v>
      </c>
      <c r="W2072" s="5">
        <f t="shared" si="454"/>
        <v>0.13145706037762539</v>
      </c>
      <c r="X2072" s="6">
        <f t="shared" si="455"/>
        <v>4.9150835376365554E-2</v>
      </c>
      <c r="Y2072" s="6">
        <f t="shared" si="456"/>
        <v>6.8331228450484227E-2</v>
      </c>
      <c r="AA2072">
        <f>(O2072*constantes!$B$4)+(LN(110)*constantes!$B$5)+(LN(22)*constantes!$B$8)+(F2072*constantes!$B$9)</f>
        <v>22.653587028201589</v>
      </c>
      <c r="AB2072">
        <f t="shared" si="457"/>
        <v>3.3434567241904078E-2</v>
      </c>
      <c r="AC2072">
        <f>(O2072*constantes!$D$4)+(LN(110)*constantes!$D$5)+(LN(22)*constantes!$D$8)+(F2072*constantes!$D$9)</f>
        <v>24.840022896226397</v>
      </c>
      <c r="AD2072" s="7">
        <f t="shared" si="458"/>
        <v>1.6258639030403699E-2</v>
      </c>
      <c r="AF2072">
        <f>(O2072*constantes!$B$4)+(LN(125)*constantes!$B$5)+(LN(22.5)*constantes!$B$8)+(F2072*constantes!$B$9)</f>
        <v>22.908543964955982</v>
      </c>
      <c r="AG2072">
        <f t="shared" si="459"/>
        <v>4.2933030992125865E-2</v>
      </c>
      <c r="AH2072">
        <f>(O2072*constantes!$D$4)+(LN(125)*constantes!$D$5)+(LN(22.5)*constantes!$D$8)+(F2072*constantes!$D$9)</f>
        <v>25.211095912834629</v>
      </c>
      <c r="AI2072">
        <f t="shared" si="460"/>
        <v>2.3477142937900042E-2</v>
      </c>
    </row>
    <row r="2073" spans="1:35" x14ac:dyDescent="0.25">
      <c r="A2073" s="11">
        <v>2072</v>
      </c>
      <c r="B2073">
        <v>0</v>
      </c>
      <c r="C2073">
        <v>62</v>
      </c>
      <c r="D2073">
        <v>0</v>
      </c>
      <c r="E2073">
        <v>1</v>
      </c>
      <c r="F2073">
        <v>0</v>
      </c>
      <c r="G2073">
        <v>152</v>
      </c>
      <c r="H2073">
        <v>35.42</v>
      </c>
      <c r="I2073">
        <f>IF(AND(B2073=1,E2073=0),V2073,IF(AND(B2073=1,E2073=1),W2073,IF(AND(B2073=0,E2073=0),X2073,IF(AND(B2073=0,E2073=1),Y2073,ERROR))))</f>
        <v>0.21571064789654859</v>
      </c>
      <c r="K2073">
        <f t="shared" si="448"/>
        <v>7.5302674960658122E-2</v>
      </c>
      <c r="L2073">
        <f t="shared" si="449"/>
        <v>5.2585681787711391E-2</v>
      </c>
      <c r="M2073" s="22" t="str">
        <f t="shared" si="461"/>
        <v>Elevated Risk</v>
      </c>
      <c r="O2073">
        <f t="shared" si="450"/>
        <v>4.1271343850450917</v>
      </c>
      <c r="P2073">
        <f t="shared" si="451"/>
        <v>5.0238805208462765</v>
      </c>
      <c r="Q2073">
        <f t="shared" si="452"/>
        <v>3.5672766323546874</v>
      </c>
      <c r="R2073">
        <f>(O2073*constantes!$B$4)+(P2073*constantes!$B$5)+(D2073*constantes!$B$6)+(Q2073*constantes!$B$8)+(F2073*constantes!$B$9)</f>
        <v>24.995334427713306</v>
      </c>
      <c r="S2073" s="4">
        <f>(O2073*constantes!$B$4)+(P2073*constantes!$C$5)+(D2073*constantes!$B$6)+(Q2073*constantes!$B$8)+(F2073*constantes!$B$9)</f>
        <v>25.355245228226732</v>
      </c>
      <c r="T2073">
        <f>(O2073*constantes!$D$4)+(P2073*constantes!$D$5)+(D2073*constantes!$D$6)+(Q2073*constantes!$D$8)+(F2073*constantes!$D$9)</f>
        <v>27.185715495299682</v>
      </c>
      <c r="U2073">
        <f>(O2073*constantes!$D$4)+(P2073*constantes!$E$5)+(D2073*constantes!$D$6)+(Q2073*constantes!$D$8)+(F2073*constantes!$D$9)</f>
        <v>27.536181400433918</v>
      </c>
      <c r="V2073" s="5">
        <f t="shared" si="453"/>
        <v>0.29787559523017804</v>
      </c>
      <c r="W2073" s="5">
        <f t="shared" si="454"/>
        <v>0.39760632607168567</v>
      </c>
      <c r="X2073" s="6">
        <f t="shared" si="455"/>
        <v>0.15729929752828342</v>
      </c>
      <c r="Y2073" s="6">
        <f t="shared" si="456"/>
        <v>0.21571064789654859</v>
      </c>
      <c r="AA2073">
        <f>(O2073*constantes!$B$4)+(LN(110)*constantes!$B$5)+(LN(22)*constantes!$B$8)+(F2073*constantes!$B$9)</f>
        <v>24.017857097993041</v>
      </c>
      <c r="AB2073">
        <f t="shared" si="457"/>
        <v>0.12458920296857934</v>
      </c>
      <c r="AC2073">
        <f>(O2073*constantes!$D$4)+(LN(110)*constantes!$D$5)+(LN(22)*constantes!$D$8)+(F2073*constantes!$D$9)</f>
        <v>26.032545241135235</v>
      </c>
      <c r="AD2073" s="7">
        <f t="shared" si="458"/>
        <v>5.2585681787711391E-2</v>
      </c>
      <c r="AF2073">
        <f>(O2073*constantes!$B$4)+(LN(125)*constantes!$B$5)+(LN(22.5)*constantes!$B$8)+(F2073*constantes!$B$9)</f>
        <v>24.27281403474743</v>
      </c>
      <c r="AG2073">
        <f t="shared" si="459"/>
        <v>0.15777159470264646</v>
      </c>
      <c r="AH2073">
        <f>(O2073*constantes!$D$4)+(LN(125)*constantes!$D$5)+(LN(22.5)*constantes!$D$8)+(F2073*constantes!$D$9)</f>
        <v>26.403618257743467</v>
      </c>
      <c r="AI2073">
        <f t="shared" si="460"/>
        <v>7.5302674960658122E-2</v>
      </c>
    </row>
    <row r="2074" spans="1:35" x14ac:dyDescent="0.25">
      <c r="A2074" s="11">
        <v>2073</v>
      </c>
      <c r="B2074">
        <v>0</v>
      </c>
      <c r="C2074">
        <v>48</v>
      </c>
      <c r="D2074">
        <v>0</v>
      </c>
      <c r="E2074">
        <v>0</v>
      </c>
      <c r="F2074">
        <v>0</v>
      </c>
      <c r="G2074">
        <v>134</v>
      </c>
      <c r="H2074">
        <v>24.91</v>
      </c>
      <c r="I2074">
        <f>IF(AND(B2074=1,E2074=0),V2074,IF(AND(B2074=1,E2074=1),W2074,IF(AND(B2074=0,E2074=0),X2074,IF(AND(B2074=0,E2074=1),Y2074,ERROR))))</f>
        <v>4.8749717670053316E-2</v>
      </c>
      <c r="K2074">
        <f t="shared" si="448"/>
        <v>3.8265438641588045E-2</v>
      </c>
      <c r="L2074">
        <f t="shared" si="449"/>
        <v>2.6562184906686825E-2</v>
      </c>
      <c r="M2074" s="22" t="str">
        <f t="shared" si="461"/>
        <v>Elevated Risk</v>
      </c>
      <c r="O2074">
        <f t="shared" si="450"/>
        <v>3.8712010109078911</v>
      </c>
      <c r="P2074">
        <f t="shared" si="451"/>
        <v>4.8978397999509111</v>
      </c>
      <c r="Q2074">
        <f t="shared" si="452"/>
        <v>3.215269329274089</v>
      </c>
      <c r="R2074">
        <f>(O2074*constantes!$B$4)+(P2074*constantes!$B$5)+(D2074*constantes!$B$6)+(Q2074*constantes!$B$8)+(F2074*constantes!$B$9)</f>
        <v>23.685747621177388</v>
      </c>
      <c r="S2074" s="4">
        <f>(O2074*constantes!$B$4)+(P2074*constantes!$C$5)+(D2074*constantes!$B$6)+(Q2074*constantes!$B$8)+(F2074*constantes!$B$9)</f>
        <v>24.03662886444587</v>
      </c>
      <c r="T2074">
        <f>(O2074*constantes!$D$4)+(P2074*constantes!$D$5)+(D2074*constantes!$D$6)+(Q2074*constantes!$D$8)+(F2074*constantes!$D$9)</f>
        <v>25.95479793102243</v>
      </c>
      <c r="U2074">
        <f>(O2074*constantes!$D$4)+(P2074*constantes!$E$5)+(D2074*constantes!$D$6)+(Q2074*constantes!$D$8)+(F2074*constantes!$D$9)</f>
        <v>26.296471235467006</v>
      </c>
      <c r="V2074" s="5">
        <f t="shared" si="453"/>
        <v>9.104515511322564E-2</v>
      </c>
      <c r="W2074" s="5">
        <f t="shared" si="454"/>
        <v>0.12679368401087399</v>
      </c>
      <c r="X2074" s="6">
        <f t="shared" si="455"/>
        <v>4.8749717670053316E-2</v>
      </c>
      <c r="Y2074" s="6">
        <f t="shared" si="456"/>
        <v>6.7917701714031664E-2</v>
      </c>
      <c r="AA2074">
        <f>(O2074*constantes!$B$4)+(LN(110)*constantes!$B$5)+(LN(22)*constantes!$B$8)+(F2074*constantes!$B$9)</f>
        <v>23.221146741638901</v>
      </c>
      <c r="AB2074">
        <f t="shared" si="457"/>
        <v>5.8221930281009082E-2</v>
      </c>
      <c r="AC2074">
        <f>(O2074*constantes!$D$4)+(LN(110)*constantes!$D$5)+(LN(22)*constantes!$D$8)+(F2074*constantes!$D$9)</f>
        <v>25.336132614771724</v>
      </c>
      <c r="AD2074" s="7">
        <f t="shared" si="458"/>
        <v>2.6562184906686825E-2</v>
      </c>
      <c r="AF2074">
        <f>(O2074*constantes!$B$4)+(LN(125)*constantes!$B$5)+(LN(22.5)*constantes!$B$8)+(F2074*constantes!$B$9)</f>
        <v>23.47610367839329</v>
      </c>
      <c r="AG2074">
        <f t="shared" si="459"/>
        <v>7.448581103683527E-2</v>
      </c>
      <c r="AH2074">
        <f>(O2074*constantes!$D$4)+(LN(125)*constantes!$D$5)+(LN(22.5)*constantes!$D$8)+(F2074*constantes!$D$9)</f>
        <v>25.707205631379956</v>
      </c>
      <c r="AI2074">
        <f t="shared" si="460"/>
        <v>3.8265438641588045E-2</v>
      </c>
    </row>
    <row r="2075" spans="1:35" x14ac:dyDescent="0.25">
      <c r="A2075" s="11">
        <v>2074</v>
      </c>
      <c r="B2075">
        <v>0</v>
      </c>
      <c r="C2075">
        <v>46</v>
      </c>
      <c r="D2075">
        <v>1</v>
      </c>
      <c r="E2075">
        <v>0</v>
      </c>
      <c r="F2075">
        <v>0</v>
      </c>
      <c r="G2075">
        <v>137</v>
      </c>
      <c r="H2075">
        <v>25.2</v>
      </c>
      <c r="I2075">
        <f>IF(AND(B2075=1,E2075=0),V2075,IF(AND(B2075=1,E2075=1),W2075,IF(AND(B2075=0,E2075=0),X2075,IF(AND(B2075=0,E2075=1),Y2075,ERROR))))</f>
        <v>8.4668758433600222E-2</v>
      </c>
      <c r="K2075">
        <f t="shared" si="448"/>
        <v>3.4153313573738631E-2</v>
      </c>
      <c r="L2075">
        <f t="shared" si="449"/>
        <v>2.3692217580876362E-2</v>
      </c>
      <c r="M2075" s="22" t="str">
        <f t="shared" si="461"/>
        <v>Elevated Risk</v>
      </c>
      <c r="O2075">
        <f t="shared" si="450"/>
        <v>3.8286413964890951</v>
      </c>
      <c r="P2075">
        <f t="shared" si="451"/>
        <v>4.9199809258281251</v>
      </c>
      <c r="Q2075">
        <f t="shared" si="452"/>
        <v>3.2268439945173775</v>
      </c>
      <c r="R2075">
        <f>(O2075*constantes!$B$4)+(P2075*constantes!$B$5)+(D2075*constantes!$B$6)+(Q2075*constantes!$B$8)+(F2075*constantes!$B$9)</f>
        <v>24.313040851033477</v>
      </c>
      <c r="S2075" s="4">
        <f>(O2075*constantes!$B$4)+(P2075*constantes!$C$5)+(D2075*constantes!$B$6)+(Q2075*constantes!$B$8)+(F2075*constantes!$B$9)</f>
        <v>24.665508284559802</v>
      </c>
      <c r="T2075">
        <f>(O2075*constantes!$D$4)+(P2075*constantes!$D$5)+(D2075*constantes!$D$6)+(Q2075*constantes!$D$8)+(F2075*constantes!$D$9)</f>
        <v>26.525868783012786</v>
      </c>
      <c r="U2075">
        <f>(O2075*constantes!$D$4)+(P2075*constantes!$E$5)+(D2075*constantes!$D$6)+(Q2075*constantes!$D$8)+(F2075*constantes!$D$9)</f>
        <v>26.869086652398554</v>
      </c>
      <c r="V2075" s="5">
        <f t="shared" si="453"/>
        <v>0.16368667900846845</v>
      </c>
      <c r="W2075" s="5">
        <f t="shared" si="454"/>
        <v>0.22453137621526309</v>
      </c>
      <c r="X2075" s="6">
        <f t="shared" si="455"/>
        <v>8.4668758433600222E-2</v>
      </c>
      <c r="Y2075" s="6">
        <f t="shared" si="456"/>
        <v>0.11723415185031671</v>
      </c>
      <c r="AA2075">
        <f>(O2075*constantes!$B$4)+(LN(110)*constantes!$B$5)+(LN(22)*constantes!$B$8)+(F2075*constantes!$B$9)</f>
        <v>23.088660364337766</v>
      </c>
      <c r="AB2075">
        <f t="shared" si="457"/>
        <v>5.1185816914687488E-2</v>
      </c>
      <c r="AC2075">
        <f>(O2075*constantes!$D$4)+(LN(110)*constantes!$D$5)+(LN(22)*constantes!$D$8)+(F2075*constantes!$D$9)</f>
        <v>25.220324924765169</v>
      </c>
      <c r="AD2075" s="7">
        <f t="shared" si="458"/>
        <v>2.3692217580876362E-2</v>
      </c>
      <c r="AF2075">
        <f>(O2075*constantes!$B$4)+(LN(125)*constantes!$B$5)+(LN(22.5)*constantes!$B$8)+(F2075*constantes!$B$9)</f>
        <v>23.343617301092156</v>
      </c>
      <c r="AG2075">
        <f t="shared" si="459"/>
        <v>6.5553501255932511E-2</v>
      </c>
      <c r="AH2075">
        <f>(O2075*constantes!$D$4)+(LN(125)*constantes!$D$5)+(LN(22.5)*constantes!$D$8)+(F2075*constantes!$D$9)</f>
        <v>25.591397941373401</v>
      </c>
      <c r="AI2075">
        <f t="shared" si="460"/>
        <v>3.4153313573738631E-2</v>
      </c>
    </row>
    <row r="2076" spans="1:35" x14ac:dyDescent="0.25">
      <c r="A2076" s="11">
        <v>2075</v>
      </c>
      <c r="B2076">
        <v>0</v>
      </c>
      <c r="C2076">
        <v>55</v>
      </c>
      <c r="D2076">
        <v>1</v>
      </c>
      <c r="E2076">
        <v>1</v>
      </c>
      <c r="F2076">
        <v>0</v>
      </c>
      <c r="G2076">
        <v>155</v>
      </c>
      <c r="H2076">
        <v>27.87</v>
      </c>
      <c r="I2076">
        <f>IF(AND(B2076=1,E2076=0),V2076,IF(AND(B2076=1,E2076=1),W2076,IF(AND(B2076=0,E2076=0),X2076,IF(AND(B2076=0,E2076=1),Y2076,ERROR))))</f>
        <v>0.26268095909202482</v>
      </c>
      <c r="K2076">
        <f t="shared" si="448"/>
        <v>5.4942946453026109E-2</v>
      </c>
      <c r="L2076">
        <f t="shared" si="449"/>
        <v>3.8241136753246696E-2</v>
      </c>
      <c r="M2076" s="22" t="str">
        <f t="shared" si="461"/>
        <v>Elevated Risk</v>
      </c>
      <c r="O2076">
        <f t="shared" si="450"/>
        <v>4.0073331852324712</v>
      </c>
      <c r="P2076">
        <f t="shared" si="451"/>
        <v>5.0434251169192468</v>
      </c>
      <c r="Q2076">
        <f t="shared" si="452"/>
        <v>3.3275508414938568</v>
      </c>
      <c r="R2076">
        <f>(O2076*constantes!$B$4)+(P2076*constantes!$B$5)+(D2076*constantes!$B$6)+(Q2076*constantes!$B$8)+(F2076*constantes!$B$9)</f>
        <v>25.178137458806919</v>
      </c>
      <c r="S2076" s="4">
        <f>(O2076*constantes!$B$4)+(P2076*constantes!$C$5)+(D2076*constantes!$B$6)+(Q2076*constantes!$B$8)+(F2076*constantes!$B$9)</f>
        <v>25.539448434183015</v>
      </c>
      <c r="T2076">
        <f>(O2076*constantes!$D$4)+(P2076*constantes!$D$5)+(D2076*constantes!$D$6)+(Q2076*constantes!$D$8)+(F2076*constantes!$D$9)</f>
        <v>27.410825423687577</v>
      </c>
      <c r="U2076">
        <f>(O2076*constantes!$D$4)+(P2076*constantes!$E$5)+(D2076*constantes!$D$6)+(Q2076*constantes!$D$8)+(F2076*constantes!$D$9)</f>
        <v>27.762654759843862</v>
      </c>
      <c r="V2076" s="5">
        <f t="shared" si="453"/>
        <v>0.3459542561498189</v>
      </c>
      <c r="W2076" s="5">
        <f t="shared" si="454"/>
        <v>0.45630042990593267</v>
      </c>
      <c r="X2076" s="6">
        <f t="shared" si="455"/>
        <v>0.1929344261976853</v>
      </c>
      <c r="Y2076" s="6">
        <f t="shared" si="456"/>
        <v>0.26268095909202482</v>
      </c>
      <c r="AA2076">
        <f>(O2076*constantes!$B$4)+(LN(110)*constantes!$B$5)+(LN(22)*constantes!$B$8)+(F2076*constantes!$B$9)</f>
        <v>23.644920755024344</v>
      </c>
      <c r="AB2076">
        <f t="shared" si="457"/>
        <v>8.7567364830949512E-2</v>
      </c>
      <c r="AC2076">
        <f>(O2076*constantes!$D$4)+(LN(110)*constantes!$D$5)+(LN(22)*constantes!$D$8)+(F2076*constantes!$D$9)</f>
        <v>25.706557790361106</v>
      </c>
      <c r="AD2076" s="7">
        <f t="shared" si="458"/>
        <v>3.8241136753246696E-2</v>
      </c>
      <c r="AF2076">
        <f>(O2076*constantes!$B$4)+(LN(125)*constantes!$B$5)+(LN(22.5)*constantes!$B$8)+(F2076*constantes!$B$9)</f>
        <v>23.899877691778737</v>
      </c>
      <c r="AG2076">
        <f t="shared" si="459"/>
        <v>0.11152976090806932</v>
      </c>
      <c r="AH2076">
        <f>(O2076*constantes!$D$4)+(LN(125)*constantes!$D$5)+(LN(22.5)*constantes!$D$8)+(F2076*constantes!$D$9)</f>
        <v>26.077630806969339</v>
      </c>
      <c r="AI2076">
        <f t="shared" si="460"/>
        <v>5.4942946453026109E-2</v>
      </c>
    </row>
    <row r="2077" spans="1:35" x14ac:dyDescent="0.25">
      <c r="A2077" s="11">
        <v>2076</v>
      </c>
      <c r="B2077">
        <v>1</v>
      </c>
      <c r="C2077">
        <v>57</v>
      </c>
      <c r="D2077">
        <v>0</v>
      </c>
      <c r="E2077">
        <v>0</v>
      </c>
      <c r="F2077">
        <v>0</v>
      </c>
      <c r="G2077">
        <v>141</v>
      </c>
      <c r="H2077">
        <v>30.77</v>
      </c>
      <c r="I2077">
        <f>IF(AND(B2077=1,E2077=0),V2077,IF(AND(B2077=1,E2077=1),W2077,IF(AND(B2077=0,E2077=0),X2077,IF(AND(B2077=0,E2077=1),Y2077,ERROR))))</f>
        <v>0.19086945679564415</v>
      </c>
      <c r="K2077">
        <f t="shared" si="448"/>
        <v>0.12380054983513455</v>
      </c>
      <c r="L2077">
        <f t="shared" si="449"/>
        <v>9.7348342413305922E-2</v>
      </c>
      <c r="M2077" s="22" t="str">
        <f t="shared" si="461"/>
        <v>Elevated Risk</v>
      </c>
      <c r="O2077">
        <f t="shared" si="450"/>
        <v>4.0430512678345503</v>
      </c>
      <c r="P2077">
        <f t="shared" si="451"/>
        <v>4.9487598903781684</v>
      </c>
      <c r="Q2077">
        <f t="shared" si="452"/>
        <v>3.4265401893339504</v>
      </c>
      <c r="R2077">
        <f>(O2077*constantes!$B$4)+(P2077*constantes!$B$5)+(D2077*constantes!$B$6)+(Q2077*constantes!$B$8)+(F2077*constantes!$B$9)</f>
        <v>24.482660638059251</v>
      </c>
      <c r="S2077" s="4">
        <f>(O2077*constantes!$B$4)+(P2077*constantes!$C$5)+(D2077*constantes!$B$6)+(Q2077*constantes!$B$8)+(F2077*constantes!$B$9)</f>
        <v>24.837189796605941</v>
      </c>
      <c r="T2077">
        <f>(O2077*constantes!$D$4)+(P2077*constantes!$D$5)+(D2077*constantes!$D$6)+(Q2077*constantes!$D$8)+(F2077*constantes!$D$9)</f>
        <v>26.673660368407198</v>
      </c>
      <c r="U2077">
        <f>(O2077*constantes!$D$4)+(P2077*constantes!$E$5)+(D2077*constantes!$D$6)+(Q2077*constantes!$D$8)+(F2077*constantes!$D$9)</f>
        <v>27.01888585835998</v>
      </c>
      <c r="V2077" s="5">
        <f t="shared" si="453"/>
        <v>0.19086945679564415</v>
      </c>
      <c r="W2077" s="5">
        <f t="shared" si="454"/>
        <v>0.26059965052301304</v>
      </c>
      <c r="X2077" s="6">
        <f t="shared" si="455"/>
        <v>9.7475893495087673E-2</v>
      </c>
      <c r="Y2077" s="6">
        <f t="shared" si="456"/>
        <v>0.13484463202987051</v>
      </c>
      <c r="AA2077">
        <f>(O2077*constantes!$B$4)+(LN(110)*constantes!$B$5)+(LN(22)*constantes!$B$8)+(F2077*constantes!$B$9)</f>
        <v>23.756109717441312</v>
      </c>
      <c r="AB2077">
        <f t="shared" si="457"/>
        <v>9.7348342413305922E-2</v>
      </c>
      <c r="AC2077">
        <f>(O2077*constantes!$D$4)+(LN(110)*constantes!$D$5)+(LN(22)*constantes!$D$8)+(F2077*constantes!$D$9)</f>
        <v>25.803749193387144</v>
      </c>
      <c r="AD2077" s="7">
        <f t="shared" si="458"/>
        <v>4.2061248414153263E-2</v>
      </c>
      <c r="AF2077">
        <f>(O2077*constantes!$B$4)+(LN(125)*constantes!$B$5)+(LN(22.5)*constantes!$B$8)+(F2077*constantes!$B$9)</f>
        <v>24.011066654195705</v>
      </c>
      <c r="AG2077">
        <f t="shared" si="459"/>
        <v>0.12380054983513455</v>
      </c>
      <c r="AH2077">
        <f>(O2077*constantes!$D$4)+(LN(125)*constantes!$D$5)+(LN(22.5)*constantes!$D$8)+(F2077*constantes!$D$9)</f>
        <v>26.174822209995376</v>
      </c>
      <c r="AI2077">
        <f t="shared" si="460"/>
        <v>6.0378388617794876E-2</v>
      </c>
    </row>
    <row r="2078" spans="1:35" x14ac:dyDescent="0.25">
      <c r="A2078" s="11">
        <v>2077</v>
      </c>
      <c r="B2078">
        <v>1</v>
      </c>
      <c r="C2078">
        <v>50</v>
      </c>
      <c r="D2078">
        <v>0</v>
      </c>
      <c r="E2078">
        <v>1</v>
      </c>
      <c r="F2078">
        <v>0</v>
      </c>
      <c r="G2078">
        <v>171</v>
      </c>
      <c r="H2078">
        <v>29.38</v>
      </c>
      <c r="I2078">
        <f>IF(AND(B2078=1,E2078=0),V2078,IF(AND(B2078=1,E2078=1),W2078,IF(AND(B2078=0,E2078=0),X2078,IF(AND(B2078=0,E2078=1),Y2078,ERROR))))</f>
        <v>0.24474524186934876</v>
      </c>
      <c r="K2078">
        <f t="shared" si="448"/>
        <v>8.4142660265313918E-2</v>
      </c>
      <c r="L2078">
        <f t="shared" si="449"/>
        <v>6.5845990830285972E-2</v>
      </c>
      <c r="M2078" s="22" t="str">
        <f t="shared" si="461"/>
        <v>Elevated Risk</v>
      </c>
      <c r="O2078">
        <f t="shared" si="450"/>
        <v>3.912023005428146</v>
      </c>
      <c r="P2078">
        <f t="shared" si="451"/>
        <v>5.1416635565026603</v>
      </c>
      <c r="Q2078">
        <f t="shared" si="452"/>
        <v>3.3803141707457312</v>
      </c>
      <c r="R2078">
        <f>(O2078*constantes!$B$4)+(P2078*constantes!$B$5)+(D2078*constantes!$B$6)+(Q2078*constantes!$B$8)+(F2078*constantes!$B$9)</f>
        <v>24.39598003051665</v>
      </c>
      <c r="S2078" s="4">
        <f>(O2078*constantes!$B$4)+(P2078*constantes!$C$5)+(D2078*constantes!$B$6)+(Q2078*constantes!$B$8)+(F2078*constantes!$B$9)</f>
        <v>24.764328807704501</v>
      </c>
      <c r="T2078">
        <f>(O2078*constantes!$D$4)+(P2078*constantes!$D$5)+(D2078*constantes!$D$6)+(Q2078*constantes!$D$8)+(F2078*constantes!$D$9)</f>
        <v>26.83611089389602</v>
      </c>
      <c r="U2078">
        <f>(O2078*constantes!$D$4)+(P2078*constantes!$E$5)+(D2078*constantes!$D$6)+(Q2078*constantes!$D$8)+(F2078*constantes!$D$9)</f>
        <v>27.194793343597645</v>
      </c>
      <c r="V2078" s="5">
        <f t="shared" si="453"/>
        <v>0.17651476162966373</v>
      </c>
      <c r="W2078" s="5">
        <f t="shared" si="454"/>
        <v>0.24474524186934876</v>
      </c>
      <c r="X2078" s="6">
        <f t="shared" si="455"/>
        <v>0.1136562528249202</v>
      </c>
      <c r="Y2078" s="6">
        <f t="shared" si="456"/>
        <v>0.15861346391835773</v>
      </c>
      <c r="AA2078">
        <f>(O2078*constantes!$B$4)+(LN(110)*constantes!$B$5)+(LN(22)*constantes!$B$8)+(F2078*constantes!$B$9)</f>
        <v>23.348223977700673</v>
      </c>
      <c r="AB2078">
        <f t="shared" si="457"/>
        <v>6.5845990830285972E-2</v>
      </c>
      <c r="AC2078">
        <f>(O2078*constantes!$D$4)+(LN(110)*constantes!$D$5)+(LN(22)*constantes!$D$8)+(F2078*constantes!$D$9)</f>
        <v>25.447212119400952</v>
      </c>
      <c r="AD2078" s="7">
        <f t="shared" si="458"/>
        <v>2.9636129007590606E-2</v>
      </c>
      <c r="AF2078">
        <f>(O2078*constantes!$B$4)+(LN(125)*constantes!$B$5)+(LN(22.5)*constantes!$B$8)+(F2078*constantes!$B$9)</f>
        <v>23.603180914455063</v>
      </c>
      <c r="AG2078">
        <f t="shared" si="459"/>
        <v>8.4142660265313918E-2</v>
      </c>
      <c r="AH2078">
        <f>(O2078*constantes!$D$4)+(LN(125)*constantes!$D$5)+(LN(22.5)*constantes!$D$8)+(F2078*constantes!$D$9)</f>
        <v>25.818285136009184</v>
      </c>
      <c r="AI2078">
        <f t="shared" si="460"/>
        <v>4.2663786438573714E-2</v>
      </c>
    </row>
    <row r="2079" spans="1:35" x14ac:dyDescent="0.25">
      <c r="A2079" s="11">
        <v>2078</v>
      </c>
      <c r="B2079">
        <v>1</v>
      </c>
      <c r="C2079">
        <v>50</v>
      </c>
      <c r="D2079">
        <v>1</v>
      </c>
      <c r="E2079">
        <v>0</v>
      </c>
      <c r="F2079">
        <v>0</v>
      </c>
      <c r="G2079">
        <v>102</v>
      </c>
      <c r="H2079">
        <v>21.98</v>
      </c>
      <c r="I2079">
        <f>IF(AND(B2079=1,E2079=0),V2079,IF(AND(B2079=1,E2079=1),W2079,IF(AND(B2079=0,E2079=0),X2079,IF(AND(B2079=0,E2079=1),Y2079,ERROR))))</f>
        <v>0.11333813506713741</v>
      </c>
      <c r="K2079">
        <f t="shared" si="448"/>
        <v>8.4142660265313918E-2</v>
      </c>
      <c r="L2079">
        <f t="shared" si="449"/>
        <v>6.5845990830285972E-2</v>
      </c>
      <c r="M2079" s="22" t="str">
        <f t="shared" si="461"/>
        <v>Elevated Risk</v>
      </c>
      <c r="O2079">
        <f t="shared" si="450"/>
        <v>3.912023005428146</v>
      </c>
      <c r="P2079">
        <f t="shared" si="451"/>
        <v>4.6249728132842707</v>
      </c>
      <c r="Q2079">
        <f t="shared" si="452"/>
        <v>3.0901329489754752</v>
      </c>
      <c r="R2079">
        <f>(O2079*constantes!$B$4)+(P2079*constantes!$B$5)+(D2079*constantes!$B$6)+(Q2079*constantes!$B$8)+(F2079*constantes!$B$9)</f>
        <v>23.916960399404275</v>
      </c>
      <c r="S2079" s="4">
        <f>(O2079*constantes!$B$4)+(P2079*constantes!$C$5)+(D2079*constantes!$B$6)+(Q2079*constantes!$B$8)+(F2079*constantes!$B$9)</f>
        <v>24.248293451747962</v>
      </c>
      <c r="T2079">
        <f>(O2079*constantes!$D$4)+(P2079*constantes!$D$5)+(D2079*constantes!$D$6)+(Q2079*constantes!$D$8)+(F2079*constantes!$D$9)</f>
        <v>25.853031185759534</v>
      </c>
      <c r="U2079">
        <f>(O2079*constantes!$D$4)+(P2079*constantes!$E$5)+(D2079*constantes!$D$6)+(Q2079*constantes!$D$8)+(F2079*constantes!$D$9)</f>
        <v>26.175669289214245</v>
      </c>
      <c r="V2079" s="5">
        <f t="shared" si="453"/>
        <v>0.11333813506713741</v>
      </c>
      <c r="W2079" s="5">
        <f t="shared" si="454"/>
        <v>0.15426140223259088</v>
      </c>
      <c r="X2079" s="6">
        <f t="shared" si="455"/>
        <v>4.4138456377701529E-2</v>
      </c>
      <c r="Y2079" s="6">
        <f t="shared" si="456"/>
        <v>6.042797750418083E-2</v>
      </c>
      <c r="AA2079">
        <f>(O2079*constantes!$B$4)+(LN(110)*constantes!$B$5)+(LN(22)*constantes!$B$8)+(F2079*constantes!$B$9)</f>
        <v>23.348223977700673</v>
      </c>
      <c r="AB2079">
        <f t="shared" si="457"/>
        <v>6.5845990830285972E-2</v>
      </c>
      <c r="AC2079">
        <f>(O2079*constantes!$D$4)+(LN(110)*constantes!$D$5)+(LN(22)*constantes!$D$8)+(F2079*constantes!$D$9)</f>
        <v>25.447212119400952</v>
      </c>
      <c r="AD2079" s="7">
        <f t="shared" si="458"/>
        <v>2.9636129007590606E-2</v>
      </c>
      <c r="AF2079">
        <f>(O2079*constantes!$B$4)+(LN(125)*constantes!$B$5)+(LN(22.5)*constantes!$B$8)+(F2079*constantes!$B$9)</f>
        <v>23.603180914455063</v>
      </c>
      <c r="AG2079">
        <f t="shared" si="459"/>
        <v>8.4142660265313918E-2</v>
      </c>
      <c r="AH2079">
        <f>(O2079*constantes!$D$4)+(LN(125)*constantes!$D$5)+(LN(22.5)*constantes!$D$8)+(F2079*constantes!$D$9)</f>
        <v>25.818285136009184</v>
      </c>
      <c r="AI2079">
        <f t="shared" si="460"/>
        <v>4.2663786438573714E-2</v>
      </c>
    </row>
    <row r="2080" spans="1:35" x14ac:dyDescent="0.25">
      <c r="A2080" s="11">
        <v>2079</v>
      </c>
      <c r="B2080">
        <v>0</v>
      </c>
      <c r="C2080">
        <v>42</v>
      </c>
      <c r="D2080">
        <v>0</v>
      </c>
      <c r="E2080">
        <v>0</v>
      </c>
      <c r="F2080">
        <v>0</v>
      </c>
      <c r="G2080">
        <v>113</v>
      </c>
      <c r="H2080">
        <v>21.29</v>
      </c>
      <c r="I2080">
        <f>IF(AND(B2080=1,E2080=0),V2080,IF(AND(B2080=1,E2080=1),W2080,IF(AND(B2080=0,E2080=0),X2080,IF(AND(B2080=0,E2080=1),Y2080,ERROR))))</f>
        <v>1.9659803106497953E-2</v>
      </c>
      <c r="K2080">
        <f t="shared" si="448"/>
        <v>2.676538428771702E-2</v>
      </c>
      <c r="L2080">
        <f t="shared" si="449"/>
        <v>1.8545470669847686E-2</v>
      </c>
      <c r="M2080" s="22" t="str">
        <f t="shared" si="461"/>
        <v>NORMAL</v>
      </c>
      <c r="O2080">
        <f t="shared" si="450"/>
        <v>3.7376696182833684</v>
      </c>
      <c r="P2080">
        <f t="shared" si="451"/>
        <v>4.7273878187123408</v>
      </c>
      <c r="Q2080">
        <f t="shared" si="452"/>
        <v>3.0582374789053879</v>
      </c>
      <c r="R2080">
        <f>(O2080*constantes!$B$4)+(P2080*constantes!$B$5)+(D2080*constantes!$B$6)+(Q2080*constantes!$B$8)+(F2080*constantes!$B$9)</f>
        <v>22.829377535820111</v>
      </c>
      <c r="S2080" s="4">
        <f>(O2080*constantes!$B$4)+(P2080*constantes!$C$5)+(D2080*constantes!$B$6)+(Q2080*constantes!$B$8)+(F2080*constantes!$B$9)</f>
        <v>23.168047599152661</v>
      </c>
      <c r="T2080">
        <f>(O2080*constantes!$D$4)+(P2080*constantes!$D$5)+(D2080*constantes!$D$6)+(Q2080*constantes!$D$8)+(F2080*constantes!$D$9)</f>
        <v>25.031701048446834</v>
      </c>
      <c r="U2080">
        <f>(O2080*constantes!$D$4)+(P2080*constantes!$E$5)+(D2080*constantes!$D$6)+(Q2080*constantes!$D$8)+(F2080*constantes!$D$9)</f>
        <v>25.361483622680208</v>
      </c>
      <c r="V2080" s="5">
        <f t="shared" si="453"/>
        <v>3.973106262605397E-2</v>
      </c>
      <c r="W2080" s="5">
        <f t="shared" si="454"/>
        <v>5.5295907140372136E-2</v>
      </c>
      <c r="X2080" s="6">
        <f t="shared" si="455"/>
        <v>1.9659803106497953E-2</v>
      </c>
      <c r="Y2080" s="6">
        <f t="shared" si="456"/>
        <v>2.7234799776037266E-2</v>
      </c>
      <c r="AA2080">
        <f>(O2080*constantes!$B$4)+(LN(110)*constantes!$B$5)+(LN(22)*constantes!$B$8)+(F2080*constantes!$B$9)</f>
        <v>22.805468857654464</v>
      </c>
      <c r="AB2080">
        <f t="shared" si="457"/>
        <v>3.8810869283687155E-2</v>
      </c>
      <c r="AC2080">
        <f>(O2080*constantes!$D$4)+(LN(110)*constantes!$D$5)+(LN(22)*constantes!$D$8)+(F2080*constantes!$D$9)</f>
        <v>24.972784348242914</v>
      </c>
      <c r="AD2080" s="7">
        <f t="shared" si="458"/>
        <v>1.8545470669847686E-2</v>
      </c>
      <c r="AF2080">
        <f>(O2080*constantes!$B$4)+(LN(125)*constantes!$B$5)+(LN(22.5)*constantes!$B$8)+(F2080*constantes!$B$9)</f>
        <v>23.060425794408857</v>
      </c>
      <c r="AG2080">
        <f t="shared" si="459"/>
        <v>4.9796912096185753E-2</v>
      </c>
      <c r="AH2080">
        <f>(O2080*constantes!$D$4)+(LN(125)*constantes!$D$5)+(LN(22.5)*constantes!$D$8)+(F2080*constantes!$D$9)</f>
        <v>25.343857364851146</v>
      </c>
      <c r="AI2080">
        <f t="shared" si="460"/>
        <v>2.676538428771702E-2</v>
      </c>
    </row>
    <row r="2081" spans="1:35" x14ac:dyDescent="0.25">
      <c r="A2081" s="11">
        <v>2080</v>
      </c>
      <c r="B2081">
        <v>0</v>
      </c>
      <c r="C2081">
        <v>42</v>
      </c>
      <c r="D2081">
        <v>1</v>
      </c>
      <c r="E2081">
        <v>0</v>
      </c>
      <c r="F2081">
        <v>0</v>
      </c>
      <c r="G2081">
        <v>123</v>
      </c>
      <c r="H2081">
        <v>24.41</v>
      </c>
      <c r="I2081">
        <f>IF(AND(B2081=1,E2081=0),V2081,IF(AND(B2081=1,E2081=1),W2081,IF(AND(B2081=0,E2081=0),X2081,IF(AND(B2081=0,E2081=1),Y2081,ERROR))))</f>
        <v>4.8941407845514373E-2</v>
      </c>
      <c r="K2081">
        <f t="shared" si="448"/>
        <v>2.676538428771702E-2</v>
      </c>
      <c r="L2081">
        <f t="shared" si="449"/>
        <v>1.8545470669847686E-2</v>
      </c>
      <c r="M2081" s="22" t="str">
        <f t="shared" si="461"/>
        <v>Elevated Risk</v>
      </c>
      <c r="O2081">
        <f t="shared" si="450"/>
        <v>3.7376696182833684</v>
      </c>
      <c r="P2081">
        <f t="shared" si="451"/>
        <v>4.8121843553724171</v>
      </c>
      <c r="Q2081">
        <f t="shared" si="452"/>
        <v>3.1949928844048685</v>
      </c>
      <c r="R2081">
        <f>(O2081*constantes!$B$4)+(P2081*constantes!$B$5)+(D2081*constantes!$B$6)+(Q2081*constantes!$B$8)+(F2081*constantes!$B$9)</f>
        <v>23.804627477865306</v>
      </c>
      <c r="S2081" s="4">
        <f>(O2081*constantes!$B$4)+(P2081*constantes!$C$5)+(D2081*constantes!$B$6)+(Q2081*constantes!$B$8)+(F2081*constantes!$B$9)</f>
        <v>24.149372365084186</v>
      </c>
      <c r="T2081">
        <f>(O2081*constantes!$D$4)+(P2081*constantes!$D$5)+(D2081*constantes!$D$6)+(Q2081*constantes!$D$8)+(F2081*constantes!$D$9)</f>
        <v>25.958822275444941</v>
      </c>
      <c r="U2081">
        <f>(O2081*constantes!$D$4)+(P2081*constantes!$E$5)+(D2081*constantes!$D$6)+(Q2081*constantes!$D$8)+(F2081*constantes!$D$9)</f>
        <v>26.294520256075721</v>
      </c>
      <c r="V2081" s="5">
        <f t="shared" si="453"/>
        <v>0.10193263710829858</v>
      </c>
      <c r="W2081" s="5">
        <f t="shared" si="454"/>
        <v>0.14080948567788254</v>
      </c>
      <c r="X2081" s="6">
        <f t="shared" si="455"/>
        <v>4.8941407845514373E-2</v>
      </c>
      <c r="Y2081" s="6">
        <f t="shared" si="456"/>
        <v>6.7789916834681052E-2</v>
      </c>
      <c r="AA2081">
        <f>(O2081*constantes!$B$4)+(LN(110)*constantes!$B$5)+(LN(22)*constantes!$B$8)+(F2081*constantes!$B$9)</f>
        <v>22.805468857654464</v>
      </c>
      <c r="AB2081">
        <f t="shared" si="457"/>
        <v>3.8810869283687155E-2</v>
      </c>
      <c r="AC2081">
        <f>(O2081*constantes!$D$4)+(LN(110)*constantes!$D$5)+(LN(22)*constantes!$D$8)+(F2081*constantes!$D$9)</f>
        <v>24.972784348242914</v>
      </c>
      <c r="AD2081" s="7">
        <f t="shared" si="458"/>
        <v>1.8545470669847686E-2</v>
      </c>
      <c r="AF2081">
        <f>(O2081*constantes!$B$4)+(LN(125)*constantes!$B$5)+(LN(22.5)*constantes!$B$8)+(F2081*constantes!$B$9)</f>
        <v>23.060425794408857</v>
      </c>
      <c r="AG2081">
        <f t="shared" si="459"/>
        <v>4.9796912096185753E-2</v>
      </c>
      <c r="AH2081">
        <f>(O2081*constantes!$D$4)+(LN(125)*constantes!$D$5)+(LN(22.5)*constantes!$D$8)+(F2081*constantes!$D$9)</f>
        <v>25.343857364851146</v>
      </c>
      <c r="AI2081">
        <f t="shared" si="460"/>
        <v>2.676538428771702E-2</v>
      </c>
    </row>
    <row r="2082" spans="1:35" x14ac:dyDescent="0.25">
      <c r="A2082" s="11">
        <v>2081</v>
      </c>
      <c r="B2082">
        <v>1</v>
      </c>
      <c r="C2082">
        <v>66</v>
      </c>
      <c r="D2082">
        <v>1</v>
      </c>
      <c r="E2082">
        <v>1</v>
      </c>
      <c r="F2082">
        <v>0</v>
      </c>
      <c r="G2082">
        <v>188</v>
      </c>
      <c r="H2082">
        <v>29.58</v>
      </c>
      <c r="I2082">
        <f>IF(AND(B2082=1,E2082=0),V2082,IF(AND(B2082=1,E2082=1),W2082,IF(AND(B2082=0,E2082=0),X2082,IF(AND(B2082=0,E2082=1),Y2082,ERROR))))</f>
        <v>0.8049409282104204</v>
      </c>
      <c r="K2082">
        <f t="shared" si="448"/>
        <v>0.18827626444083834</v>
      </c>
      <c r="L2082">
        <f t="shared" si="449"/>
        <v>0.14926180477179407</v>
      </c>
      <c r="M2082" s="22" t="str">
        <f t="shared" si="461"/>
        <v>'&gt;30%</v>
      </c>
      <c r="O2082">
        <f t="shared" si="450"/>
        <v>4.1896547420264252</v>
      </c>
      <c r="P2082">
        <f t="shared" si="451"/>
        <v>5.2364419628299492</v>
      </c>
      <c r="Q2082">
        <f t="shared" si="452"/>
        <v>3.3870984572826535</v>
      </c>
      <c r="R2082">
        <f>(O2082*constantes!$B$4)+(P2082*constantes!$B$5)+(D2082*constantes!$B$6)+(Q2082*constantes!$B$8)+(F2082*constantes!$B$9)</f>
        <v>26.150966426125134</v>
      </c>
      <c r="S2082" s="4">
        <f>(O2082*constantes!$B$4)+(P2082*constantes!$C$5)+(D2082*constantes!$B$6)+(Q2082*constantes!$B$8)+(F2082*constantes!$B$9)</f>
        <v>26.52610512834227</v>
      </c>
      <c r="T2082">
        <f>(O2082*constantes!$D$4)+(P2082*constantes!$D$5)+(D2082*constantes!$D$6)+(Q2082*constantes!$D$8)+(F2082*constantes!$D$9)</f>
        <v>28.480317876835596</v>
      </c>
      <c r="U2082">
        <f>(O2082*constantes!$D$4)+(P2082*constantes!$E$5)+(D2082*constantes!$D$6)+(Q2082*constantes!$D$8)+(F2082*constantes!$D$9)</f>
        <v>28.845612068162612</v>
      </c>
      <c r="V2082" s="5">
        <f t="shared" si="453"/>
        <v>0.67475811447208456</v>
      </c>
      <c r="W2082" s="5">
        <f t="shared" si="454"/>
        <v>0.8049409282104204</v>
      </c>
      <c r="X2082" s="6">
        <f t="shared" si="455"/>
        <v>0.46452203951852988</v>
      </c>
      <c r="Y2082" s="6">
        <f t="shared" si="456"/>
        <v>0.5934317099459373</v>
      </c>
      <c r="AA2082">
        <f>(O2082*constantes!$B$4)+(LN(110)*constantes!$B$5)+(LN(22)*constantes!$B$8)+(F2082*constantes!$B$9)</f>
        <v>24.212480468461653</v>
      </c>
      <c r="AB2082">
        <f t="shared" si="457"/>
        <v>0.14926180477179407</v>
      </c>
      <c r="AC2082">
        <f>(O2082*constantes!$D$4)+(LN(110)*constantes!$D$5)+(LN(22)*constantes!$D$8)+(F2082*constantes!$D$9)</f>
        <v>26.202667508906433</v>
      </c>
      <c r="AD2082" s="7">
        <f t="shared" si="458"/>
        <v>6.2029279911700597E-2</v>
      </c>
      <c r="AF2082">
        <f>(O2082*constantes!$B$4)+(LN(125)*constantes!$B$5)+(LN(22.5)*constantes!$B$8)+(F2082*constantes!$B$9)</f>
        <v>24.467437405216042</v>
      </c>
      <c r="AG2082">
        <f t="shared" si="459"/>
        <v>0.18827626444083834</v>
      </c>
      <c r="AH2082">
        <f>(O2082*constantes!$D$4)+(LN(125)*constantes!$D$5)+(LN(22.5)*constantes!$D$8)+(F2082*constantes!$D$9)</f>
        <v>26.573740525514665</v>
      </c>
      <c r="AI2082">
        <f t="shared" si="460"/>
        <v>8.8631036489936865E-2</v>
      </c>
    </row>
    <row r="2083" spans="1:35" x14ac:dyDescent="0.25">
      <c r="A2083" s="11">
        <v>2082</v>
      </c>
      <c r="B2083">
        <v>0</v>
      </c>
      <c r="C2083">
        <v>41</v>
      </c>
      <c r="D2083">
        <v>0</v>
      </c>
      <c r="E2083">
        <v>0</v>
      </c>
      <c r="F2083">
        <v>0</v>
      </c>
      <c r="G2083">
        <v>107</v>
      </c>
      <c r="H2083">
        <v>22.37</v>
      </c>
      <c r="I2083">
        <f>IF(AND(B2083=1,E2083=0),V2083,IF(AND(B2083=1,E2083=1),W2083,IF(AND(B2083=0,E2083=0),X2083,IF(AND(B2083=0,E2083=1),Y2083,ERROR))))</f>
        <v>1.6225386850244217E-2</v>
      </c>
      <c r="K2083">
        <f t="shared" si="448"/>
        <v>2.5088146116023613E-2</v>
      </c>
      <c r="L2083">
        <f t="shared" si="449"/>
        <v>1.7378724267438583E-2</v>
      </c>
      <c r="M2083" s="22" t="str">
        <f t="shared" si="461"/>
        <v>OPTIMAL</v>
      </c>
      <c r="O2083">
        <f t="shared" si="450"/>
        <v>3.713572066704308</v>
      </c>
      <c r="P2083">
        <f t="shared" si="451"/>
        <v>4.6728288344619058</v>
      </c>
      <c r="Q2083">
        <f t="shared" si="452"/>
        <v>3.1077207755020382</v>
      </c>
      <c r="R2083">
        <f>(O2083*constantes!$B$4)+(P2083*constantes!$B$5)+(D2083*constantes!$B$6)+(Q2083*constantes!$B$8)+(F2083*constantes!$B$9)</f>
        <v>22.692380414196187</v>
      </c>
      <c r="S2083" s="4">
        <f>(O2083*constantes!$B$4)+(P2083*constantes!$C$5)+(D2083*constantes!$B$6)+(Q2083*constantes!$B$8)+(F2083*constantes!$B$9)</f>
        <v>23.027141871897037</v>
      </c>
      <c r="T2083">
        <f>(O2083*constantes!$D$4)+(P2083*constantes!$D$5)+(D2083*constantes!$D$6)+(Q2083*constantes!$D$8)+(F2083*constantes!$D$9)</f>
        <v>24.837958746768749</v>
      </c>
      <c r="U2083">
        <f>(O2083*constantes!$D$4)+(P2083*constantes!$E$5)+(D2083*constantes!$D$6)+(Q2083*constantes!$D$8)+(F2083*constantes!$D$9)</f>
        <v>25.163935286260809</v>
      </c>
      <c r="V2083" s="5">
        <f t="shared" si="453"/>
        <v>3.4733860382312409E-2</v>
      </c>
      <c r="W2083" s="5">
        <f t="shared" si="454"/>
        <v>4.8206705288653895E-2</v>
      </c>
      <c r="X2083" s="6">
        <f t="shared" si="455"/>
        <v>1.6225386850244217E-2</v>
      </c>
      <c r="Y2083" s="6">
        <f t="shared" si="456"/>
        <v>2.2407859313025247E-2</v>
      </c>
      <c r="AA2083">
        <f>(O2083*constantes!$B$4)+(LN(110)*constantes!$B$5)+(LN(22)*constantes!$B$8)+(F2083*constantes!$B$9)</f>
        <v>22.730454143490913</v>
      </c>
      <c r="AB2083">
        <f t="shared" si="457"/>
        <v>3.6057212319339005E-2</v>
      </c>
      <c r="AC2083">
        <f>(O2083*constantes!$D$4)+(LN(110)*constantes!$D$5)+(LN(22)*constantes!$D$8)+(F2083*constantes!$D$9)</f>
        <v>24.907213223567677</v>
      </c>
      <c r="AD2083" s="7">
        <f t="shared" si="458"/>
        <v>1.7378724267438583E-2</v>
      </c>
      <c r="AF2083">
        <f>(O2083*constantes!$B$4)+(LN(125)*constantes!$B$5)+(LN(22.5)*constantes!$B$8)+(F2083*constantes!$B$9)</f>
        <v>22.985411080245306</v>
      </c>
      <c r="AG2083">
        <f t="shared" si="459"/>
        <v>4.62827295767122E-2</v>
      </c>
      <c r="AH2083">
        <f>(O2083*constantes!$D$4)+(LN(125)*constantes!$D$5)+(LN(22.5)*constantes!$D$8)+(F2083*constantes!$D$9)</f>
        <v>25.278286240175909</v>
      </c>
      <c r="AI2083">
        <f t="shared" si="460"/>
        <v>2.5088146116023613E-2</v>
      </c>
    </row>
    <row r="2084" spans="1:35" x14ac:dyDescent="0.25">
      <c r="A2084" s="11">
        <v>2083</v>
      </c>
      <c r="B2084">
        <v>1</v>
      </c>
      <c r="C2084">
        <v>57</v>
      </c>
      <c r="D2084">
        <v>1</v>
      </c>
      <c r="E2084">
        <v>0</v>
      </c>
      <c r="F2084">
        <v>0</v>
      </c>
      <c r="G2084">
        <v>124</v>
      </c>
      <c r="H2084">
        <v>28.18</v>
      </c>
      <c r="I2084">
        <f>IF(AND(B2084=1,E2084=0),V2084,IF(AND(B2084=1,E2084=1),W2084,IF(AND(B2084=0,E2084=0),X2084,IF(AND(B2084=0,E2084=1),Y2084,ERROR))))</f>
        <v>0.27125463082680534</v>
      </c>
      <c r="K2084">
        <f t="shared" si="448"/>
        <v>0.12380054983513455</v>
      </c>
      <c r="L2084">
        <f t="shared" si="449"/>
        <v>9.7348342413305922E-2</v>
      </c>
      <c r="M2084" s="22" t="str">
        <f t="shared" si="461"/>
        <v>Elevated Risk</v>
      </c>
      <c r="O2084">
        <f t="shared" si="450"/>
        <v>4.0430512678345503</v>
      </c>
      <c r="P2084">
        <f t="shared" si="451"/>
        <v>4.8202815656050371</v>
      </c>
      <c r="Q2084">
        <f t="shared" si="452"/>
        <v>3.3386125064705343</v>
      </c>
      <c r="R2084">
        <f>(O2084*constantes!$B$4)+(P2084*constantes!$B$5)+(D2084*constantes!$B$6)+(Q2084*constantes!$B$8)+(F2084*constantes!$B$9)</f>
        <v>24.884146638195482</v>
      </c>
      <c r="S2084" s="4">
        <f>(O2084*constantes!$B$4)+(P2084*constantes!$C$5)+(D2084*constantes!$B$6)+(Q2084*constantes!$B$8)+(F2084*constantes!$B$9)</f>
        <v>25.229471609555425</v>
      </c>
      <c r="T2084">
        <f>(O2084*constantes!$D$4)+(P2084*constantes!$D$5)+(D2084*constantes!$D$6)+(Q2084*constantes!$D$8)+(F2084*constantes!$D$9)</f>
        <v>26.885989376005686</v>
      </c>
      <c r="U2084">
        <f>(O2084*constantes!$D$4)+(P2084*constantes!$E$5)+(D2084*constantes!$D$6)+(Q2084*constantes!$D$8)+(F2084*constantes!$D$9)</f>
        <v>27.222252218022291</v>
      </c>
      <c r="V2084" s="5">
        <f t="shared" si="453"/>
        <v>0.27125463082680534</v>
      </c>
      <c r="W2084" s="5">
        <f t="shared" si="454"/>
        <v>0.36041928815361102</v>
      </c>
      <c r="X2084" s="6">
        <f t="shared" si="455"/>
        <v>0.11910856934599079</v>
      </c>
      <c r="Y2084" s="6">
        <f t="shared" si="456"/>
        <v>0.16264911495063394</v>
      </c>
      <c r="AA2084">
        <f>(O2084*constantes!$B$4)+(LN(110)*constantes!$B$5)+(LN(22)*constantes!$B$8)+(F2084*constantes!$B$9)</f>
        <v>23.756109717441312</v>
      </c>
      <c r="AB2084">
        <f t="shared" si="457"/>
        <v>9.7348342413305922E-2</v>
      </c>
      <c r="AC2084">
        <f>(O2084*constantes!$D$4)+(LN(110)*constantes!$D$5)+(LN(22)*constantes!$D$8)+(F2084*constantes!$D$9)</f>
        <v>25.803749193387144</v>
      </c>
      <c r="AD2084" s="7">
        <f t="shared" si="458"/>
        <v>4.2061248414153263E-2</v>
      </c>
      <c r="AF2084">
        <f>(O2084*constantes!$B$4)+(LN(125)*constantes!$B$5)+(LN(22.5)*constantes!$B$8)+(F2084*constantes!$B$9)</f>
        <v>24.011066654195705</v>
      </c>
      <c r="AG2084">
        <f t="shared" si="459"/>
        <v>0.12380054983513455</v>
      </c>
      <c r="AH2084">
        <f>(O2084*constantes!$D$4)+(LN(125)*constantes!$D$5)+(LN(22.5)*constantes!$D$8)+(F2084*constantes!$D$9)</f>
        <v>26.174822209995376</v>
      </c>
      <c r="AI2084">
        <f t="shared" si="460"/>
        <v>6.0378388617794876E-2</v>
      </c>
    </row>
    <row r="2085" spans="1:35" x14ac:dyDescent="0.25">
      <c r="A2085" s="11">
        <v>2084</v>
      </c>
      <c r="B2085">
        <v>0</v>
      </c>
      <c r="C2085">
        <v>39</v>
      </c>
      <c r="D2085">
        <v>0</v>
      </c>
      <c r="E2085">
        <v>0</v>
      </c>
      <c r="F2085">
        <v>0</v>
      </c>
      <c r="G2085">
        <v>120</v>
      </c>
      <c r="H2085">
        <v>21.51</v>
      </c>
      <c r="I2085">
        <f>IF(AND(B2085=1,E2085=0),V2085,IF(AND(B2085=1,E2085=1),W2085,IF(AND(B2085=0,E2085=0),X2085,IF(AND(B2085=0,E2085=1),Y2085,ERROR))))</f>
        <v>1.9134877504598413E-2</v>
      </c>
      <c r="K2085">
        <f t="shared" si="448"/>
        <v>2.1931490638549711E-2</v>
      </c>
      <c r="L2085">
        <f t="shared" si="449"/>
        <v>1.5184528759381921E-2</v>
      </c>
      <c r="M2085" s="22" t="str">
        <f t="shared" si="461"/>
        <v>NORMAL</v>
      </c>
      <c r="O2085">
        <f t="shared" si="450"/>
        <v>3.6635616461296463</v>
      </c>
      <c r="P2085">
        <f t="shared" si="451"/>
        <v>4.7874917427820458</v>
      </c>
      <c r="Q2085">
        <f t="shared" si="452"/>
        <v>3.0685179432796388</v>
      </c>
      <c r="R2085">
        <f>(O2085*constantes!$B$4)+(P2085*constantes!$B$5)+(D2085*constantes!$B$6)+(Q2085*constantes!$B$8)+(F2085*constantes!$B$9)</f>
        <v>22.718330014029661</v>
      </c>
      <c r="S2085" s="4">
        <f>(O2085*constantes!$B$4)+(P2085*constantes!$C$5)+(D2085*constantes!$B$6)+(Q2085*constantes!$B$8)+(F2085*constantes!$B$9)</f>
        <v>23.061305922482568</v>
      </c>
      <c r="T2085">
        <f>(O2085*constantes!$D$4)+(P2085*constantes!$D$5)+(D2085*constantes!$D$6)+(Q2085*constantes!$D$8)+(F2085*constantes!$D$9)</f>
        <v>25.004370885124757</v>
      </c>
      <c r="U2085">
        <f>(O2085*constantes!$D$4)+(P2085*constantes!$E$5)+(D2085*constantes!$D$6)+(Q2085*constantes!$D$8)+(F2085*constantes!$D$9)</f>
        <v>25.338346309101233</v>
      </c>
      <c r="V2085" s="5">
        <f t="shared" si="453"/>
        <v>3.5630524761835258E-2</v>
      </c>
      <c r="W2085" s="5">
        <f t="shared" si="454"/>
        <v>4.9839647780063889E-2</v>
      </c>
      <c r="X2085" s="6">
        <f t="shared" si="455"/>
        <v>1.9134877504598413E-2</v>
      </c>
      <c r="Y2085" s="6">
        <f t="shared" si="456"/>
        <v>2.6620260047431676E-2</v>
      </c>
      <c r="AA2085">
        <f>(O2085*constantes!$B$4)+(LN(110)*constantes!$B$5)+(LN(22)*constantes!$B$8)+(F2085*constantes!$B$9)</f>
        <v>22.574773704658814</v>
      </c>
      <c r="AB2085">
        <f t="shared" si="457"/>
        <v>3.0940270522043956E-2</v>
      </c>
      <c r="AC2085">
        <f>(O2085*constantes!$D$4)+(LN(110)*constantes!$D$5)+(LN(22)*constantes!$D$8)+(F2085*constantes!$D$9)</f>
        <v>24.771131368454586</v>
      </c>
      <c r="AD2085" s="7">
        <f t="shared" si="458"/>
        <v>1.5184528759381921E-2</v>
      </c>
      <c r="AF2085">
        <f>(O2085*constantes!$B$4)+(LN(125)*constantes!$B$5)+(LN(22.5)*constantes!$B$8)+(F2085*constantes!$B$9)</f>
        <v>22.829730641413207</v>
      </c>
      <c r="AG2085">
        <f t="shared" si="459"/>
        <v>3.974481175054656E-2</v>
      </c>
      <c r="AH2085">
        <f>(O2085*constantes!$D$4)+(LN(125)*constantes!$D$5)+(LN(22.5)*constantes!$D$8)+(F2085*constantes!$D$9)</f>
        <v>25.142204385062819</v>
      </c>
      <c r="AI2085">
        <f t="shared" si="460"/>
        <v>2.1931490638549711E-2</v>
      </c>
    </row>
    <row r="2086" spans="1:35" x14ac:dyDescent="0.25">
      <c r="A2086" s="11">
        <v>2085</v>
      </c>
      <c r="B2086">
        <v>1</v>
      </c>
      <c r="C2086">
        <v>43</v>
      </c>
      <c r="D2086">
        <v>1</v>
      </c>
      <c r="E2086">
        <v>1</v>
      </c>
      <c r="F2086">
        <v>0</v>
      </c>
      <c r="G2086">
        <v>162.5</v>
      </c>
      <c r="H2086">
        <v>29.01</v>
      </c>
      <c r="I2086">
        <f>IF(AND(B2086=1,E2086=0),V2086,IF(AND(B2086=1,E2086=1),W2086,IF(AND(B2086=0,E2086=0),X2086,IF(AND(B2086=0,E2086=1),Y2086,ERROR))))</f>
        <v>0.27401559180997881</v>
      </c>
      <c r="K2086">
        <f t="shared" si="448"/>
        <v>5.3478442485207722E-2</v>
      </c>
      <c r="L2086">
        <f t="shared" si="449"/>
        <v>4.169811677585733E-2</v>
      </c>
      <c r="M2086" s="22" t="str">
        <f t="shared" si="461"/>
        <v>Elevated Risk</v>
      </c>
      <c r="O2086">
        <f t="shared" si="450"/>
        <v>3.7612001156935624</v>
      </c>
      <c r="P2086">
        <f t="shared" si="451"/>
        <v>5.0906780017697919</v>
      </c>
      <c r="Q2086">
        <f t="shared" si="452"/>
        <v>3.3676405981333128</v>
      </c>
      <c r="R2086">
        <f>(O2086*constantes!$B$4)+(P2086*constantes!$B$5)+(D2086*constantes!$B$6)+(Q2086*constantes!$B$8)+(F2086*constantes!$B$9)</f>
        <v>24.531374896654686</v>
      </c>
      <c r="S2086" s="4">
        <f>(O2086*constantes!$B$4)+(P2086*constantes!$C$5)+(D2086*constantes!$B$6)+(Q2086*constantes!$B$8)+(F2086*constantes!$B$9)</f>
        <v>24.89607106870147</v>
      </c>
      <c r="T2086">
        <f>(O2086*constantes!$D$4)+(P2086*constantes!$D$5)+(D2086*constantes!$D$6)+(Q2086*constantes!$D$8)+(F2086*constantes!$D$9)</f>
        <v>26.894494112564203</v>
      </c>
      <c r="U2086">
        <f>(O2086*constantes!$D$4)+(P2086*constantes!$E$5)+(D2086*constantes!$D$6)+(Q2086*constantes!$D$8)+(F2086*constantes!$D$9)</f>
        <v>27.249619809967665</v>
      </c>
      <c r="V2086" s="5">
        <f t="shared" si="453"/>
        <v>0.19937922401229757</v>
      </c>
      <c r="W2086" s="5">
        <f t="shared" si="454"/>
        <v>0.27401559180997881</v>
      </c>
      <c r="X2086" s="6">
        <f t="shared" si="455"/>
        <v>0.12006221484876001</v>
      </c>
      <c r="Y2086" s="6">
        <f t="shared" si="456"/>
        <v>0.16676306754258829</v>
      </c>
      <c r="AA2086">
        <f>(O2086*constantes!$B$4)+(LN(110)*constantes!$B$5)+(LN(22)*constantes!$B$8)+(F2086*constantes!$B$9)</f>
        <v>22.8787183548725</v>
      </c>
      <c r="AB2086">
        <f t="shared" si="457"/>
        <v>4.169811677585733E-2</v>
      </c>
      <c r="AC2086">
        <f>(O2086*constantes!$D$4)+(LN(110)*constantes!$D$5)+(LN(22)*constantes!$D$8)+(F2086*constantes!$D$9)</f>
        <v>25.036812478830871</v>
      </c>
      <c r="AD2086" s="7">
        <f t="shared" si="458"/>
        <v>1.975954812069991E-2</v>
      </c>
      <c r="AF2086">
        <f>(O2086*constantes!$B$4)+(LN(125)*constantes!$B$5)+(LN(22.5)*constantes!$B$8)+(F2086*constantes!$B$9)</f>
        <v>23.133675291626897</v>
      </c>
      <c r="AG2086">
        <f t="shared" si="459"/>
        <v>5.3478442485207722E-2</v>
      </c>
      <c r="AH2086">
        <f>(O2086*constantes!$D$4)+(LN(125)*constantes!$D$5)+(LN(22.5)*constantes!$D$8)+(F2086*constantes!$D$9)</f>
        <v>25.407885495439103</v>
      </c>
      <c r="AI2086">
        <f t="shared" si="460"/>
        <v>2.8509711637591306E-2</v>
      </c>
    </row>
    <row r="2087" spans="1:35" x14ac:dyDescent="0.25">
      <c r="A2087" s="11">
        <v>2086</v>
      </c>
      <c r="B2087">
        <v>0</v>
      </c>
      <c r="C2087">
        <v>39</v>
      </c>
      <c r="D2087">
        <v>0</v>
      </c>
      <c r="E2087">
        <v>0</v>
      </c>
      <c r="F2087">
        <v>1</v>
      </c>
      <c r="G2087">
        <v>104</v>
      </c>
      <c r="H2087">
        <v>23.96</v>
      </c>
      <c r="I2087">
        <f>IF(AND(B2087=1,E2087=0),V2087,IF(AND(B2087=1,E2087=1),W2087,IF(AND(B2087=0,E2087=0),X2087,IF(AND(B2087=0,E2087=1),Y2087,ERROR))))</f>
        <v>2.9270725867948433E-2</v>
      </c>
      <c r="K2087">
        <f t="shared" si="448"/>
        <v>4.7114812365881331E-2</v>
      </c>
      <c r="L2087">
        <f t="shared" si="449"/>
        <v>3.2751349552225473E-2</v>
      </c>
      <c r="M2087" s="22" t="str">
        <f t="shared" si="461"/>
        <v>OPTIMAL</v>
      </c>
      <c r="O2087">
        <f t="shared" si="450"/>
        <v>3.6635616461296463</v>
      </c>
      <c r="P2087">
        <f t="shared" si="451"/>
        <v>4.6443908991413725</v>
      </c>
      <c r="Q2087">
        <f t="shared" si="452"/>
        <v>3.1763857732472487</v>
      </c>
      <c r="R2087">
        <f>(O2087*constantes!$B$4)+(P2087*constantes!$B$5)+(D2087*constantes!$B$6)+(Q2087*constantes!$B$8)+(F2087*constantes!$B$9)</f>
        <v>23.069980880572146</v>
      </c>
      <c r="S2087" s="4">
        <f>(O2087*constantes!$B$4)+(P2087*constantes!$C$5)+(D2087*constantes!$B$6)+(Q2087*constantes!$B$8)+(F2087*constantes!$B$9)</f>
        <v>23.402705044586632</v>
      </c>
      <c r="T2087">
        <f>(O2087*constantes!$D$4)+(P2087*constantes!$D$5)+(D2087*constantes!$D$6)+(Q2087*constantes!$D$8)+(F2087*constantes!$D$9)</f>
        <v>25.434618519110412</v>
      </c>
      <c r="U2087">
        <f>(O2087*constantes!$D$4)+(P2087*constantes!$E$5)+(D2087*constantes!$D$6)+(Q2087*constantes!$D$8)+(F2087*constantes!$D$9)</f>
        <v>25.758611228234511</v>
      </c>
      <c r="V2087" s="5">
        <f t="shared" si="453"/>
        <v>5.026278564508857E-2</v>
      </c>
      <c r="W2087" s="5">
        <f t="shared" si="454"/>
        <v>6.9401947377458084E-2</v>
      </c>
      <c r="X2087" s="6">
        <f t="shared" si="455"/>
        <v>2.9270725867948433E-2</v>
      </c>
      <c r="Y2087" s="6">
        <f t="shared" si="456"/>
        <v>4.024277579909441E-2</v>
      </c>
      <c r="AA2087">
        <f>(O2087*constantes!$B$4)+(LN(110)*constantes!$B$5)+(LN(22)*constantes!$B$8)+(F2087*constantes!$B$9)</f>
        <v>23.106373704658814</v>
      </c>
      <c r="AB2087">
        <f t="shared" si="457"/>
        <v>5.2076327182939863E-2</v>
      </c>
      <c r="AC2087">
        <f>(O2087*constantes!$D$4)+(LN(110)*constantes!$D$5)+(LN(22)*constantes!$D$8)+(F2087*constantes!$D$9)</f>
        <v>25.548761368454585</v>
      </c>
      <c r="AD2087" s="7">
        <f t="shared" si="458"/>
        <v>3.2751349552225473E-2</v>
      </c>
      <c r="AF2087">
        <f>(O2087*constantes!$B$4)+(LN(125)*constantes!$B$5)+(LN(22.5)*constantes!$B$8)+(F2087*constantes!$B$9)</f>
        <v>23.361330641413208</v>
      </c>
      <c r="AG2087">
        <f t="shared" si="459"/>
        <v>6.6685065960042977E-2</v>
      </c>
      <c r="AH2087">
        <f>(O2087*constantes!$D$4)+(LN(125)*constantes!$D$5)+(LN(22.5)*constantes!$D$8)+(F2087*constantes!$D$9)</f>
        <v>25.919834385062817</v>
      </c>
      <c r="AI2087">
        <f t="shared" si="460"/>
        <v>4.7114812365881331E-2</v>
      </c>
    </row>
    <row r="2088" spans="1:35" x14ac:dyDescent="0.25">
      <c r="A2088" s="11">
        <v>2087</v>
      </c>
      <c r="B2088">
        <v>0</v>
      </c>
      <c r="C2088">
        <v>50</v>
      </c>
      <c r="D2088">
        <v>0</v>
      </c>
      <c r="E2088">
        <v>1</v>
      </c>
      <c r="F2088">
        <v>0</v>
      </c>
      <c r="G2088">
        <v>157</v>
      </c>
      <c r="H2088">
        <v>23.82</v>
      </c>
      <c r="I2088">
        <f>IF(AND(B2088=1,E2088=0),V2088,IF(AND(B2088=1,E2088=1),W2088,IF(AND(B2088=0,E2088=0),X2088,IF(AND(B2088=0,E2088=1),Y2088,ERROR))))</f>
        <v>0.11421326220403949</v>
      </c>
      <c r="K2088">
        <f t="shared" si="448"/>
        <v>4.2663786438573714E-2</v>
      </c>
      <c r="L2088">
        <f t="shared" si="449"/>
        <v>2.9636129007590606E-2</v>
      </c>
      <c r="M2088" s="22" t="str">
        <f t="shared" si="461"/>
        <v>Elevated Risk</v>
      </c>
      <c r="O2088">
        <f t="shared" si="450"/>
        <v>3.912023005428146</v>
      </c>
      <c r="P2088">
        <f t="shared" si="451"/>
        <v>5.0562458053483077</v>
      </c>
      <c r="Q2088">
        <f t="shared" si="452"/>
        <v>3.1705255639271539</v>
      </c>
      <c r="R2088">
        <f>(O2088*constantes!$B$4)+(P2088*constantes!$B$5)+(D2088*constantes!$B$6)+(Q2088*constantes!$B$8)+(F2088*constantes!$B$9)</f>
        <v>24.071209154877671</v>
      </c>
      <c r="S2088" s="4">
        <f>(O2088*constantes!$B$4)+(P2088*constantes!$C$5)+(D2088*constantes!$B$6)+(Q2088*constantes!$B$8)+(F2088*constantes!$B$9)</f>
        <v>24.433438604372824</v>
      </c>
      <c r="T2088">
        <f>(O2088*constantes!$D$4)+(P2088*constantes!$D$5)+(D2088*constantes!$D$6)+(Q2088*constantes!$D$8)+(F2088*constantes!$D$9)</f>
        <v>26.488584022260433</v>
      </c>
      <c r="U2088">
        <f>(O2088*constantes!$D$4)+(P2088*constantes!$E$5)+(D2088*constantes!$D$6)+(Q2088*constantes!$D$8)+(F2088*constantes!$D$9)</f>
        <v>26.841307729641532</v>
      </c>
      <c r="V2088" s="5">
        <f t="shared" si="453"/>
        <v>0.13094941333092536</v>
      </c>
      <c r="W2088" s="5">
        <f t="shared" si="454"/>
        <v>0.18259651239711361</v>
      </c>
      <c r="X2088" s="6">
        <f t="shared" si="455"/>
        <v>8.1700277805941357E-2</v>
      </c>
      <c r="Y2088" s="6">
        <f t="shared" si="456"/>
        <v>0.11421326220403949</v>
      </c>
      <c r="AA2088">
        <f>(O2088*constantes!$B$4)+(LN(110)*constantes!$B$5)+(LN(22)*constantes!$B$8)+(F2088*constantes!$B$9)</f>
        <v>23.348223977700673</v>
      </c>
      <c r="AB2088">
        <f t="shared" si="457"/>
        <v>6.5845990830285972E-2</v>
      </c>
      <c r="AC2088">
        <f>(O2088*constantes!$D$4)+(LN(110)*constantes!$D$5)+(LN(22)*constantes!$D$8)+(F2088*constantes!$D$9)</f>
        <v>25.447212119400952</v>
      </c>
      <c r="AD2088" s="7">
        <f t="shared" si="458"/>
        <v>2.9636129007590606E-2</v>
      </c>
      <c r="AF2088">
        <f>(O2088*constantes!$B$4)+(LN(125)*constantes!$B$5)+(LN(22.5)*constantes!$B$8)+(F2088*constantes!$B$9)</f>
        <v>23.603180914455063</v>
      </c>
      <c r="AG2088">
        <f t="shared" si="459"/>
        <v>8.4142660265313918E-2</v>
      </c>
      <c r="AH2088">
        <f>(O2088*constantes!$D$4)+(LN(125)*constantes!$D$5)+(LN(22.5)*constantes!$D$8)+(F2088*constantes!$D$9)</f>
        <v>25.818285136009184</v>
      </c>
      <c r="AI2088">
        <f t="shared" si="460"/>
        <v>4.2663786438573714E-2</v>
      </c>
    </row>
    <row r="2089" spans="1:35" x14ac:dyDescent="0.25">
      <c r="A2089" s="11">
        <v>2088</v>
      </c>
      <c r="B2089">
        <v>0</v>
      </c>
      <c r="C2089">
        <v>50</v>
      </c>
      <c r="D2089">
        <v>0</v>
      </c>
      <c r="E2089">
        <v>0</v>
      </c>
      <c r="F2089">
        <v>0</v>
      </c>
      <c r="G2089">
        <v>114</v>
      </c>
      <c r="H2089">
        <v>24.33</v>
      </c>
      <c r="I2089">
        <f>IF(AND(B2089=1,E2089=0),V2089,IF(AND(B2089=1,E2089=1),W2089,IF(AND(B2089=0,E2089=0),X2089,IF(AND(B2089=0,E2089=1),Y2089,ERROR))))</f>
        <v>3.4414482215338493E-2</v>
      </c>
      <c r="K2089">
        <f t="shared" si="448"/>
        <v>4.2663786438573714E-2</v>
      </c>
      <c r="L2089">
        <f t="shared" si="449"/>
        <v>2.9636129007590606E-2</v>
      </c>
      <c r="M2089" s="22" t="str">
        <f t="shared" si="461"/>
        <v>NORMAL</v>
      </c>
      <c r="O2089">
        <f t="shared" si="450"/>
        <v>3.912023005428146</v>
      </c>
      <c r="P2089">
        <f t="shared" si="451"/>
        <v>4.7361984483944957</v>
      </c>
      <c r="Q2089">
        <f t="shared" si="452"/>
        <v>3.1917101567954314</v>
      </c>
      <c r="R2089">
        <f>(O2089*constantes!$B$4)+(P2089*constantes!$B$5)+(D2089*constantes!$B$6)+(Q2089*constantes!$B$8)+(F2089*constantes!$B$9)</f>
        <v>23.494290213627981</v>
      </c>
      <c r="S2089" s="4">
        <f>(O2089*constantes!$B$4)+(P2089*constantes!$C$5)+(D2089*constantes!$B$6)+(Q2089*constantes!$B$8)+(F2089*constantes!$B$9)</f>
        <v>23.83359147047096</v>
      </c>
      <c r="T2089">
        <f>(O2089*constantes!$D$4)+(P2089*constantes!$D$5)+(D2089*constantes!$D$6)+(Q2089*constantes!$D$8)+(F2089*constantes!$D$9)</f>
        <v>25.599150234515392</v>
      </c>
      <c r="U2089">
        <f>(O2089*constantes!$D$4)+(P2089*constantes!$E$5)+(D2089*constantes!$D$6)+(Q2089*constantes!$D$8)+(F2089*constantes!$D$9)</f>
        <v>25.929547438275392</v>
      </c>
      <c r="V2089" s="5">
        <f t="shared" si="453"/>
        <v>7.5799683879262614E-2</v>
      </c>
      <c r="W2089" s="5">
        <f t="shared" si="454"/>
        <v>0.1047655665142363</v>
      </c>
      <c r="X2089" s="6">
        <f t="shared" si="455"/>
        <v>3.4414482215338493E-2</v>
      </c>
      <c r="Y2089" s="6">
        <f t="shared" si="456"/>
        <v>4.7563557718641292E-2</v>
      </c>
      <c r="AA2089">
        <f>(O2089*constantes!$B$4)+(LN(110)*constantes!$B$5)+(LN(22)*constantes!$B$8)+(F2089*constantes!$B$9)</f>
        <v>23.348223977700673</v>
      </c>
      <c r="AB2089">
        <f t="shared" si="457"/>
        <v>6.5845990830285972E-2</v>
      </c>
      <c r="AC2089">
        <f>(O2089*constantes!$D$4)+(LN(110)*constantes!$D$5)+(LN(22)*constantes!$D$8)+(F2089*constantes!$D$9)</f>
        <v>25.447212119400952</v>
      </c>
      <c r="AD2089" s="7">
        <f t="shared" si="458"/>
        <v>2.9636129007590606E-2</v>
      </c>
      <c r="AF2089">
        <f>(O2089*constantes!$B$4)+(LN(125)*constantes!$B$5)+(LN(22.5)*constantes!$B$8)+(F2089*constantes!$B$9)</f>
        <v>23.603180914455063</v>
      </c>
      <c r="AG2089">
        <f t="shared" si="459"/>
        <v>8.4142660265313918E-2</v>
      </c>
      <c r="AH2089">
        <f>(O2089*constantes!$D$4)+(LN(125)*constantes!$D$5)+(LN(22.5)*constantes!$D$8)+(F2089*constantes!$D$9)</f>
        <v>25.818285136009184</v>
      </c>
      <c r="AI2089">
        <f t="shared" si="460"/>
        <v>4.2663786438573714E-2</v>
      </c>
    </row>
    <row r="2090" spans="1:35" x14ac:dyDescent="0.25">
      <c r="A2090" s="11">
        <v>2089</v>
      </c>
      <c r="B2090">
        <v>0</v>
      </c>
      <c r="C2090">
        <v>33</v>
      </c>
      <c r="D2090">
        <v>1</v>
      </c>
      <c r="E2090">
        <v>0</v>
      </c>
      <c r="F2090">
        <v>0</v>
      </c>
      <c r="G2090">
        <v>119</v>
      </c>
      <c r="H2090">
        <v>23.8</v>
      </c>
      <c r="I2090">
        <f>IF(AND(B2090=1,E2090=0),V2090,IF(AND(B2090=1,E2090=1),W2090,IF(AND(B2090=0,E2090=0),X2090,IF(AND(B2090=0,E2090=1),Y2090,ERROR))))</f>
        <v>2.3144767469696403E-2</v>
      </c>
      <c r="K2090">
        <f t="shared" si="448"/>
        <v>1.3976754343785092E-2</v>
      </c>
      <c r="L2090">
        <f t="shared" si="449"/>
        <v>9.6648919071703476E-3</v>
      </c>
      <c r="M2090" s="22" t="str">
        <f t="shared" si="461"/>
        <v>Elevated Risk</v>
      </c>
      <c r="O2090">
        <f t="shared" si="450"/>
        <v>3.4965075614664802</v>
      </c>
      <c r="P2090">
        <f t="shared" si="451"/>
        <v>4.7791234931115296</v>
      </c>
      <c r="Q2090">
        <f t="shared" si="452"/>
        <v>3.1696855806774291</v>
      </c>
      <c r="R2090">
        <f>(O2090*constantes!$B$4)+(P2090*constantes!$B$5)+(D2090*constantes!$B$6)+(Q2090*constantes!$B$8)+(F2090*constantes!$B$9)</f>
        <v>22.972506225937678</v>
      </c>
      <c r="S2090" s="4">
        <f>(O2090*constantes!$B$4)+(P2090*constantes!$C$5)+(D2090*constantes!$B$6)+(Q2090*constantes!$B$8)+(F2090*constantes!$B$9)</f>
        <v>23.314882632984187</v>
      </c>
      <c r="T2090">
        <f>(O2090*constantes!$D$4)+(P2090*constantes!$D$5)+(D2090*constantes!$D$6)+(Q2090*constantes!$D$8)+(F2090*constantes!$D$9)</f>
        <v>25.196667848409284</v>
      </c>
      <c r="U2090">
        <f>(O2090*constantes!$D$4)+(P2090*constantes!$E$5)+(D2090*constantes!$D$6)+(Q2090*constantes!$D$8)+(F2090*constantes!$D$9)</f>
        <v>25.530059503288747</v>
      </c>
      <c r="V2090" s="5">
        <f t="shared" si="453"/>
        <v>4.570306873237906E-2</v>
      </c>
      <c r="W2090" s="5">
        <f t="shared" si="454"/>
        <v>6.3757161405093687E-2</v>
      </c>
      <c r="X2090" s="6">
        <f t="shared" si="455"/>
        <v>2.3144767469696403E-2</v>
      </c>
      <c r="Y2090" s="6">
        <f t="shared" si="456"/>
        <v>3.2154393478390109E-2</v>
      </c>
      <c r="AA2090">
        <f>(O2090*constantes!$B$4)+(LN(110)*constantes!$B$5)+(LN(22)*constantes!$B$8)+(F2090*constantes!$B$9)</f>
        <v>22.054741021265766</v>
      </c>
      <c r="AB2090">
        <f t="shared" si="457"/>
        <v>1.8511117771661256E-2</v>
      </c>
      <c r="AC2090">
        <f>(O2090*constantes!$D$4)+(LN(110)*constantes!$D$5)+(LN(22)*constantes!$D$8)+(F2090*constantes!$D$9)</f>
        <v>24.316565510300183</v>
      </c>
      <c r="AD2090" s="7">
        <f t="shared" si="458"/>
        <v>9.6648919071703476E-3</v>
      </c>
      <c r="AF2090">
        <f>(O2090*constantes!$B$4)+(LN(125)*constantes!$B$5)+(LN(22.5)*constantes!$B$8)+(F2090*constantes!$B$9)</f>
        <v>22.309697958020156</v>
      </c>
      <c r="AG2090">
        <f t="shared" si="459"/>
        <v>2.3822370234090506E-2</v>
      </c>
      <c r="AH2090">
        <f>(O2090*constantes!$D$4)+(LN(125)*constantes!$D$5)+(LN(22.5)*constantes!$D$8)+(F2090*constantes!$D$9)</f>
        <v>24.687638526908415</v>
      </c>
      <c r="AI2090">
        <f t="shared" si="460"/>
        <v>1.3976754343785092E-2</v>
      </c>
    </row>
    <row r="2091" spans="1:35" x14ac:dyDescent="0.25">
      <c r="A2091" s="11">
        <v>2090</v>
      </c>
      <c r="B2091">
        <v>0</v>
      </c>
      <c r="C2091">
        <v>36</v>
      </c>
      <c r="D2091">
        <v>0</v>
      </c>
      <c r="E2091">
        <v>1</v>
      </c>
      <c r="F2091">
        <v>0</v>
      </c>
      <c r="G2091">
        <v>123</v>
      </c>
      <c r="H2091">
        <v>28.59</v>
      </c>
      <c r="I2091">
        <f>IF(AND(B2091=1,E2091=0),V2091,IF(AND(B2091=1,E2091=1),W2091,IF(AND(B2091=0,E2091=0),X2091,IF(AND(B2091=0,E2091=1),Y2091,ERROR))))</f>
        <v>2.6590060053318321E-2</v>
      </c>
      <c r="K2091">
        <f t="shared" si="448"/>
        <v>1.7677356619603457E-2</v>
      </c>
      <c r="L2091">
        <f t="shared" si="449"/>
        <v>1.2230943924327331E-2</v>
      </c>
      <c r="M2091" s="22" t="str">
        <f t="shared" si="461"/>
        <v>Elevated Risk</v>
      </c>
      <c r="O2091">
        <f t="shared" si="450"/>
        <v>3.5835189384561099</v>
      </c>
      <c r="P2091">
        <f t="shared" si="451"/>
        <v>4.8121843553724171</v>
      </c>
      <c r="Q2091">
        <f t="shared" si="452"/>
        <v>3.3530570063342204</v>
      </c>
      <c r="R2091">
        <f>(O2091*constantes!$B$4)+(P2091*constantes!$B$5)+(D2091*constantes!$B$6)+(Q2091*constantes!$B$8)+(F2091*constantes!$B$9)</f>
        <v>22.740541071532174</v>
      </c>
      <c r="S2091" s="4">
        <f>(O2091*constantes!$B$4)+(P2091*constantes!$C$5)+(D2091*constantes!$B$6)+(Q2091*constantes!$B$8)+(F2091*constantes!$B$9)</f>
        <v>23.085285958751054</v>
      </c>
      <c r="T2091">
        <f>(O2091*constantes!$D$4)+(P2091*constantes!$D$5)+(D2091*constantes!$D$6)+(Q2091*constantes!$D$8)+(F2091*constantes!$D$9)</f>
        <v>25.001497767423761</v>
      </c>
      <c r="U2091">
        <f>(O2091*constantes!$D$4)+(P2091*constantes!$E$5)+(D2091*constantes!$D$6)+(Q2091*constantes!$D$8)+(F2091*constantes!$D$9)</f>
        <v>25.337195748054544</v>
      </c>
      <c r="V2091" s="5">
        <f t="shared" si="453"/>
        <v>3.6416021580288338E-2</v>
      </c>
      <c r="W2091" s="5">
        <f t="shared" si="454"/>
        <v>5.1017861717192359E-2</v>
      </c>
      <c r="X2091" s="6">
        <f t="shared" si="455"/>
        <v>1.9080506758584859E-2</v>
      </c>
      <c r="Y2091" s="6">
        <f t="shared" si="456"/>
        <v>2.6590060053318321E-2</v>
      </c>
      <c r="AA2091">
        <f>(O2091*constantes!$B$4)+(LN(110)*constantes!$B$5)+(LN(22)*constantes!$B$8)+(F2091*constantes!$B$9)</f>
        <v>22.325603957379403</v>
      </c>
      <c r="AB2091">
        <f t="shared" si="457"/>
        <v>2.4199659473180479E-2</v>
      </c>
      <c r="AC2091">
        <f>(O2091*constantes!$D$4)+(LN(110)*constantes!$D$5)+(LN(22)*constantes!$D$8)+(F2091*constantes!$D$9)</f>
        <v>24.553329557885352</v>
      </c>
      <c r="AD2091" s="7">
        <f t="shared" si="458"/>
        <v>1.2230943924327331E-2</v>
      </c>
      <c r="AF2091">
        <f>(O2091*constantes!$B$4)+(LN(125)*constantes!$B$5)+(LN(22.5)*constantes!$B$8)+(F2091*constantes!$B$9)</f>
        <v>22.580560894133793</v>
      </c>
      <c r="AG2091">
        <f t="shared" si="459"/>
        <v>3.1117023555229495E-2</v>
      </c>
      <c r="AH2091">
        <f>(O2091*constantes!$D$4)+(LN(125)*constantes!$D$5)+(LN(22.5)*constantes!$D$8)+(F2091*constantes!$D$9)</f>
        <v>24.924402574493584</v>
      </c>
      <c r="AI2091">
        <f t="shared" si="460"/>
        <v>1.7677356619603457E-2</v>
      </c>
    </row>
    <row r="2092" spans="1:35" x14ac:dyDescent="0.25">
      <c r="A2092" s="11">
        <v>2091</v>
      </c>
      <c r="B2092">
        <v>0</v>
      </c>
      <c r="C2092">
        <v>44</v>
      </c>
      <c r="D2092">
        <v>0</v>
      </c>
      <c r="E2092">
        <v>0</v>
      </c>
      <c r="F2092">
        <v>0</v>
      </c>
      <c r="G2092">
        <v>127.5</v>
      </c>
      <c r="H2092">
        <v>22.19</v>
      </c>
      <c r="I2092">
        <f>IF(AND(B2092=1,E2092=0),V2092,IF(AND(B2092=1,E2092=1),W2092,IF(AND(B2092=0,E2092=0),X2092,IF(AND(B2092=0,E2092=1),Y2092,ERROR))))</f>
        <v>3.1808045100753857E-2</v>
      </c>
      <c r="K2092">
        <f t="shared" si="448"/>
        <v>3.0321952038303235E-2</v>
      </c>
      <c r="L2092">
        <f t="shared" si="449"/>
        <v>2.102161003401426E-2</v>
      </c>
      <c r="M2092" s="22" t="str">
        <f t="shared" si="461"/>
        <v>NORMAL</v>
      </c>
      <c r="O2092">
        <f t="shared" si="450"/>
        <v>3.784189633918261</v>
      </c>
      <c r="P2092">
        <f t="shared" si="451"/>
        <v>4.8481163645984813</v>
      </c>
      <c r="Q2092">
        <f t="shared" si="452"/>
        <v>3.0996417369445024</v>
      </c>
      <c r="R2092">
        <f>(O2092*constantes!$B$4)+(P2092*constantes!$B$5)+(D2092*constantes!$B$6)+(Q2092*constantes!$B$8)+(F2092*constantes!$B$9)</f>
        <v>23.230977648239033</v>
      </c>
      <c r="S2092" s="4">
        <f>(O2092*constantes!$B$4)+(P2092*constantes!$C$5)+(D2092*constantes!$B$6)+(Q2092*constantes!$B$8)+(F2092*constantes!$B$9)</f>
        <v>23.57829670459887</v>
      </c>
      <c r="T2092">
        <f>(O2092*constantes!$D$4)+(P2092*constantes!$D$5)+(D2092*constantes!$D$6)+(Q2092*constantes!$D$8)+(F2092*constantes!$D$9)</f>
        <v>25.519051728321553</v>
      </c>
      <c r="U2092">
        <f>(O2092*constantes!$D$4)+(P2092*constantes!$E$5)+(D2092*constantes!$D$6)+(Q2092*constantes!$D$8)+(F2092*constantes!$D$9)</f>
        <v>25.857256325915944</v>
      </c>
      <c r="V2092" s="5">
        <f t="shared" si="453"/>
        <v>5.8779882705291886E-2</v>
      </c>
      <c r="W2092" s="5">
        <f t="shared" si="454"/>
        <v>8.2162086352044805E-2</v>
      </c>
      <c r="X2092" s="6">
        <f t="shared" si="455"/>
        <v>3.1808045100753857E-2</v>
      </c>
      <c r="Y2092" s="6">
        <f t="shared" si="456"/>
        <v>4.4321138133542326E-2</v>
      </c>
      <c r="AA2092">
        <f>(O2092*constantes!$B$4)+(LN(110)*constantes!$B$5)+(LN(22)*constantes!$B$8)+(F2092*constantes!$B$9)</f>
        <v>22.95028380552526</v>
      </c>
      <c r="AB2092">
        <f t="shared" si="457"/>
        <v>4.4721443860098575E-2</v>
      </c>
      <c r="AC2092">
        <f>(O2092*constantes!$D$4)+(LN(110)*constantes!$D$5)+(LN(22)*constantes!$D$8)+(F2092*constantes!$D$9)</f>
        <v>25.099368567186549</v>
      </c>
      <c r="AD2092" s="7">
        <f t="shared" si="458"/>
        <v>2.102161003401426E-2</v>
      </c>
      <c r="AF2092">
        <f>(O2092*constantes!$B$4)+(LN(125)*constantes!$B$5)+(LN(22.5)*constantes!$B$8)+(F2092*constantes!$B$9)</f>
        <v>23.205240742279653</v>
      </c>
      <c r="AG2092">
        <f t="shared" si="459"/>
        <v>5.7330036913051163E-2</v>
      </c>
      <c r="AH2092">
        <f>(O2092*constantes!$D$4)+(LN(125)*constantes!$D$5)+(LN(22.5)*constantes!$D$8)+(F2092*constantes!$D$9)</f>
        <v>25.470441583794781</v>
      </c>
      <c r="AI2092">
        <f t="shared" si="460"/>
        <v>3.0321952038303235E-2</v>
      </c>
    </row>
    <row r="2093" spans="1:35" x14ac:dyDescent="0.25">
      <c r="A2093" s="11">
        <v>2092</v>
      </c>
      <c r="B2093">
        <v>1</v>
      </c>
      <c r="C2093">
        <v>55</v>
      </c>
      <c r="D2093">
        <v>1</v>
      </c>
      <c r="E2093">
        <v>1</v>
      </c>
      <c r="F2093">
        <v>0</v>
      </c>
      <c r="G2093">
        <v>125</v>
      </c>
      <c r="H2093">
        <v>24.5</v>
      </c>
      <c r="I2093">
        <f>IF(AND(B2093=1,E2093=0),V2093,IF(AND(B2093=1,E2093=1),W2093,IF(AND(B2093=0,E2093=0),X2093,IF(AND(B2093=0,E2093=1),Y2093,ERROR))))</f>
        <v>0.30476066311466998</v>
      </c>
      <c r="K2093">
        <f t="shared" si="448"/>
        <v>0.11152976090806932</v>
      </c>
      <c r="L2093">
        <f t="shared" si="449"/>
        <v>8.7567364830949512E-2</v>
      </c>
      <c r="M2093" s="22" t="str">
        <f t="shared" si="461"/>
        <v>'&gt;30%</v>
      </c>
      <c r="O2093">
        <f t="shared" si="450"/>
        <v>4.0073331852324712</v>
      </c>
      <c r="P2093">
        <f t="shared" si="451"/>
        <v>4.8283137373023015</v>
      </c>
      <c r="Q2093">
        <f t="shared" si="452"/>
        <v>3.1986731175506815</v>
      </c>
      <c r="R2093">
        <f>(O2093*constantes!$B$4)+(P2093*constantes!$B$5)+(D2093*constantes!$B$6)+(Q2093*constantes!$B$8)+(F2093*constantes!$B$9)</f>
        <v>24.676918247496683</v>
      </c>
      <c r="S2093" s="4">
        <f>(O2093*constantes!$B$4)+(P2093*constantes!$C$5)+(D2093*constantes!$B$6)+(Q2093*constantes!$B$8)+(F2093*constantes!$B$9)</f>
        <v>25.02281864363702</v>
      </c>
      <c r="T2093">
        <f>(O2093*constantes!$D$4)+(P2093*constantes!$D$5)+(D2093*constantes!$D$6)+(Q2093*constantes!$D$8)+(F2093*constantes!$D$9)</f>
        <v>26.739847736483323</v>
      </c>
      <c r="U2093">
        <f>(O2093*constantes!$D$4)+(P2093*constantes!$E$5)+(D2093*constantes!$D$6)+(Q2093*constantes!$D$8)+(F2093*constantes!$D$9)</f>
        <v>27.076670902797535</v>
      </c>
      <c r="V2093" s="5">
        <f t="shared" si="453"/>
        <v>0.22679091824599307</v>
      </c>
      <c r="W2093" s="5">
        <f t="shared" si="454"/>
        <v>0.30476066311466998</v>
      </c>
      <c r="X2093" s="6">
        <f t="shared" si="455"/>
        <v>0.10378750235842615</v>
      </c>
      <c r="Y2093" s="6">
        <f t="shared" si="456"/>
        <v>0.14226721669375397</v>
      </c>
      <c r="AA2093">
        <f>(O2093*constantes!$B$4)+(LN(110)*constantes!$B$5)+(LN(22)*constantes!$B$8)+(F2093*constantes!$B$9)</f>
        <v>23.644920755024344</v>
      </c>
      <c r="AB2093">
        <f t="shared" si="457"/>
        <v>8.7567364830949512E-2</v>
      </c>
      <c r="AC2093">
        <f>(O2093*constantes!$D$4)+(LN(110)*constantes!$D$5)+(LN(22)*constantes!$D$8)+(F2093*constantes!$D$9)</f>
        <v>25.706557790361106</v>
      </c>
      <c r="AD2093" s="7">
        <f t="shared" si="458"/>
        <v>3.8241136753246696E-2</v>
      </c>
      <c r="AF2093">
        <f>(O2093*constantes!$B$4)+(LN(125)*constantes!$B$5)+(LN(22.5)*constantes!$B$8)+(F2093*constantes!$B$9)</f>
        <v>23.899877691778737</v>
      </c>
      <c r="AG2093">
        <f t="shared" si="459"/>
        <v>0.11152976090806932</v>
      </c>
      <c r="AH2093">
        <f>(O2093*constantes!$D$4)+(LN(125)*constantes!$D$5)+(LN(22.5)*constantes!$D$8)+(F2093*constantes!$D$9)</f>
        <v>26.077630806969339</v>
      </c>
      <c r="AI2093">
        <f t="shared" si="460"/>
        <v>5.4942946453026109E-2</v>
      </c>
    </row>
    <row r="2094" spans="1:35" x14ac:dyDescent="0.25">
      <c r="A2094" s="11">
        <v>2093</v>
      </c>
      <c r="B2094">
        <v>0</v>
      </c>
      <c r="C2094">
        <v>53</v>
      </c>
      <c r="D2094">
        <v>1</v>
      </c>
      <c r="E2094">
        <v>0</v>
      </c>
      <c r="F2094">
        <v>0</v>
      </c>
      <c r="G2094">
        <v>130</v>
      </c>
      <c r="H2094">
        <v>22.37</v>
      </c>
      <c r="I2094">
        <f>IF(AND(B2094=1,E2094=0),V2094,IF(AND(B2094=1,E2094=1),W2094,IF(AND(B2094=0,E2094=0),X2094,IF(AND(B2094=0,E2094=1),Y2094,ERROR))))</f>
        <v>0.10021635212939961</v>
      </c>
      <c r="K2094">
        <f t="shared" si="448"/>
        <v>4.9808625979083754E-2</v>
      </c>
      <c r="L2094">
        <f t="shared" si="449"/>
        <v>3.4638908987597139E-2</v>
      </c>
      <c r="M2094" s="22" t="str">
        <f t="shared" si="461"/>
        <v>Elevated Risk</v>
      </c>
      <c r="O2094">
        <f t="shared" si="450"/>
        <v>3.970291913552122</v>
      </c>
      <c r="P2094">
        <f t="shared" si="451"/>
        <v>4.8675344504555822</v>
      </c>
      <c r="Q2094">
        <f t="shared" si="452"/>
        <v>3.1077207755020382</v>
      </c>
      <c r="R2094">
        <f>(O2094*constantes!$B$4)+(P2094*constantes!$B$5)+(D2094*constantes!$B$6)+(Q2094*constantes!$B$8)+(F2094*constantes!$B$9)</f>
        <v>24.562263522757107</v>
      </c>
      <c r="S2094" s="4">
        <f>(O2094*constantes!$B$4)+(P2094*constantes!$C$5)+(D2094*constantes!$B$6)+(Q2094*constantes!$B$8)+(F2094*constantes!$B$9)</f>
        <v>24.910973690787745</v>
      </c>
      <c r="T2094">
        <f>(O2094*constantes!$D$4)+(P2094*constantes!$D$5)+(D2094*constantes!$D$6)+(Q2094*constantes!$D$8)+(F2094*constantes!$D$9)</f>
        <v>26.702880794715703</v>
      </c>
      <c r="U2094">
        <f>(O2094*constantes!$D$4)+(P2094*constantes!$E$5)+(D2094*constantes!$D$6)+(Q2094*constantes!$D$8)+(F2094*constantes!$D$9)</f>
        <v>27.042439997979482</v>
      </c>
      <c r="V2094" s="5">
        <f t="shared" si="453"/>
        <v>0.20494477611543904</v>
      </c>
      <c r="W2094" s="5">
        <f t="shared" si="454"/>
        <v>0.27749771429328274</v>
      </c>
      <c r="X2094" s="6">
        <f t="shared" si="455"/>
        <v>0.10021635212939961</v>
      </c>
      <c r="Y2094" s="6">
        <f t="shared" si="456"/>
        <v>0.13782619306714428</v>
      </c>
      <c r="AA2094">
        <f>(O2094*constantes!$B$4)+(LN(110)*constantes!$B$5)+(LN(22)*constantes!$B$8)+(F2094*constantes!$B$9)</f>
        <v>23.529612757934284</v>
      </c>
      <c r="AB2094">
        <f t="shared" si="457"/>
        <v>7.8415260777171425E-2</v>
      </c>
      <c r="AC2094">
        <f>(O2094*constantes!$D$4)+(LN(110)*constantes!$D$5)+(LN(22)*constantes!$D$8)+(F2094*constantes!$D$9)</f>
        <v>25.605765897229862</v>
      </c>
      <c r="AD2094" s="7">
        <f t="shared" si="458"/>
        <v>3.4638908987597139E-2</v>
      </c>
      <c r="AF2094">
        <f>(O2094*constantes!$B$4)+(LN(125)*constantes!$B$5)+(LN(22.5)*constantes!$B$8)+(F2094*constantes!$B$9)</f>
        <v>23.784569694688678</v>
      </c>
      <c r="AG2094">
        <f t="shared" si="459"/>
        <v>0.10001327473115296</v>
      </c>
      <c r="AH2094">
        <f>(O2094*constantes!$D$4)+(LN(125)*constantes!$D$5)+(LN(22.5)*constantes!$D$8)+(F2094*constantes!$D$9)</f>
        <v>25.976838913838094</v>
      </c>
      <c r="AI2094">
        <f t="shared" si="460"/>
        <v>4.9808625979083754E-2</v>
      </c>
    </row>
    <row r="2095" spans="1:35" x14ac:dyDescent="0.25">
      <c r="A2095" s="11">
        <v>2094</v>
      </c>
      <c r="B2095">
        <v>1</v>
      </c>
      <c r="C2095">
        <v>67</v>
      </c>
      <c r="D2095">
        <v>0</v>
      </c>
      <c r="E2095">
        <v>0</v>
      </c>
      <c r="F2095">
        <v>0</v>
      </c>
      <c r="G2095">
        <v>120</v>
      </c>
      <c r="H2095">
        <v>22.36</v>
      </c>
      <c r="I2095">
        <f>IF(AND(B2095=1,E2095=0),V2095,IF(AND(B2095=1,E2095=1),W2095,IF(AND(B2095=0,E2095=0),X2095,IF(AND(B2095=0,E2095=1),Y2095,ERROR))))</f>
        <v>0.18261873688555141</v>
      </c>
      <c r="K2095">
        <f t="shared" si="448"/>
        <v>0.19635063157104138</v>
      </c>
      <c r="L2095">
        <f t="shared" si="449"/>
        <v>0.1558271506156762</v>
      </c>
      <c r="M2095" s="22" t="str">
        <f t="shared" si="461"/>
        <v>NORMAL</v>
      </c>
      <c r="O2095">
        <f t="shared" si="450"/>
        <v>4.2046926193909657</v>
      </c>
      <c r="P2095">
        <f t="shared" si="451"/>
        <v>4.7874917427820458</v>
      </c>
      <c r="Q2095">
        <f t="shared" si="452"/>
        <v>3.1072736482868986</v>
      </c>
      <c r="R2095">
        <f>(O2095*constantes!$B$4)+(P2095*constantes!$B$5)+(D2095*constantes!$B$6)+(Q2095*constantes!$B$8)+(F2095*constantes!$B$9)</f>
        <v>24.433573448811824</v>
      </c>
      <c r="S2095" s="4">
        <f>(O2095*constantes!$B$4)+(P2095*constantes!$C$5)+(D2095*constantes!$B$6)+(Q2095*constantes!$B$8)+(F2095*constantes!$B$9)</f>
        <v>24.776549357264731</v>
      </c>
      <c r="T2095">
        <f>(O2095*constantes!$D$4)+(P2095*constantes!$D$5)+(D2095*constantes!$D$6)+(Q2095*constantes!$D$8)+(F2095*constantes!$D$9)</f>
        <v>26.496639996721896</v>
      </c>
      <c r="U2095">
        <f>(O2095*constantes!$D$4)+(P2095*constantes!$E$5)+(D2095*constantes!$D$6)+(Q2095*constantes!$D$8)+(F2095*constantes!$D$9)</f>
        <v>26.830615420698372</v>
      </c>
      <c r="V2095" s="5">
        <f t="shared" si="453"/>
        <v>0.18261873688555141</v>
      </c>
      <c r="W2095" s="5">
        <f t="shared" si="454"/>
        <v>0.24734740182306125</v>
      </c>
      <c r="X2095" s="6">
        <f t="shared" si="455"/>
        <v>8.2333131340533106E-2</v>
      </c>
      <c r="Y2095" s="6">
        <f t="shared" si="456"/>
        <v>0.113069997296527</v>
      </c>
      <c r="AA2095">
        <f>(O2095*constantes!$B$4)+(LN(110)*constantes!$B$5)+(LN(22)*constantes!$B$8)+(F2095*constantes!$B$9)</f>
        <v>24.25929277918237</v>
      </c>
      <c r="AB2095">
        <f t="shared" si="457"/>
        <v>0.1558271506156762</v>
      </c>
      <c r="AC2095">
        <f>(O2095*constantes!$D$4)+(LN(110)*constantes!$D$5)+(LN(22)*constantes!$D$8)+(F2095*constantes!$D$9)</f>
        <v>26.243586625866762</v>
      </c>
      <c r="AD2095" s="7">
        <f t="shared" si="458"/>
        <v>6.4534688350861291E-2</v>
      </c>
      <c r="AF2095">
        <f>(O2095*constantes!$B$4)+(LN(125)*constantes!$B$5)+(LN(22.5)*constantes!$B$8)+(F2095*constantes!$B$9)</f>
        <v>24.514249715936764</v>
      </c>
      <c r="AG2095">
        <f t="shared" si="459"/>
        <v>0.19635063157104138</v>
      </c>
      <c r="AH2095">
        <f>(O2095*constantes!$D$4)+(LN(125)*constantes!$D$5)+(LN(22.5)*constantes!$D$8)+(F2095*constantes!$D$9)</f>
        <v>26.614659642474994</v>
      </c>
      <c r="AI2095">
        <f t="shared" si="460"/>
        <v>9.215699866828464E-2</v>
      </c>
    </row>
    <row r="2096" spans="1:35" x14ac:dyDescent="0.25">
      <c r="A2096" s="11">
        <v>2095</v>
      </c>
      <c r="B2096">
        <v>1</v>
      </c>
      <c r="C2096">
        <v>50</v>
      </c>
      <c r="D2096">
        <v>0</v>
      </c>
      <c r="E2096">
        <v>0</v>
      </c>
      <c r="F2096">
        <v>0</v>
      </c>
      <c r="G2096">
        <v>132</v>
      </c>
      <c r="H2096">
        <v>25.12</v>
      </c>
      <c r="I2096">
        <f>IF(AND(B2096=1,E2096=0),V2096,IF(AND(B2096=1,E2096=1),W2096,IF(AND(B2096=0,E2096=0),X2096,IF(AND(B2096=0,E2096=1),Y2096,ERROR))))</f>
        <v>0.10068054863214715</v>
      </c>
      <c r="K2096">
        <f t="shared" si="448"/>
        <v>8.4142660265313918E-2</v>
      </c>
      <c r="L2096">
        <f t="shared" si="449"/>
        <v>6.5845990830285972E-2</v>
      </c>
      <c r="M2096" s="22" t="str">
        <f t="shared" si="461"/>
        <v>Elevated Risk</v>
      </c>
      <c r="O2096">
        <f t="shared" si="450"/>
        <v>3.912023005428146</v>
      </c>
      <c r="P2096">
        <f t="shared" si="451"/>
        <v>4.8828019225863706</v>
      </c>
      <c r="Q2096">
        <f t="shared" si="452"/>
        <v>3.2236643415999979</v>
      </c>
      <c r="R2096">
        <f>(O2096*constantes!$B$4)+(P2096*constantes!$B$5)+(D2096*constantes!$B$6)+(Q2096*constantes!$B$8)+(F2096*constantes!$B$9)</f>
        <v>23.791583705619356</v>
      </c>
      <c r="S2096" s="4">
        <f>(O2096*constantes!$B$4)+(P2096*constantes!$C$5)+(D2096*constantes!$B$6)+(Q2096*constantes!$B$8)+(F2096*constantes!$B$9)</f>
        <v>24.141387635353443</v>
      </c>
      <c r="T2096">
        <f>(O2096*constantes!$D$4)+(P2096*constantes!$D$5)+(D2096*constantes!$D$6)+(Q2096*constantes!$D$8)+(F2096*constantes!$D$9)</f>
        <v>26.027869190085795</v>
      </c>
      <c r="U2096">
        <f>(O2096*constantes!$D$4)+(P2096*constantes!$E$5)+(D2096*constantes!$D$6)+(Q2096*constantes!$D$8)+(F2096*constantes!$D$9)</f>
        <v>26.368493452205421</v>
      </c>
      <c r="V2096" s="5">
        <f t="shared" si="453"/>
        <v>0.10068054863214715</v>
      </c>
      <c r="W2096" s="5">
        <f t="shared" si="454"/>
        <v>0.13977183882819078</v>
      </c>
      <c r="X2096" s="6">
        <f t="shared" si="455"/>
        <v>5.2346898652591789E-2</v>
      </c>
      <c r="Y2096" s="6">
        <f t="shared" si="456"/>
        <v>7.2800629511006298E-2</v>
      </c>
      <c r="AA2096">
        <f>(O2096*constantes!$B$4)+(LN(110)*constantes!$B$5)+(LN(22)*constantes!$B$8)+(F2096*constantes!$B$9)</f>
        <v>23.348223977700673</v>
      </c>
      <c r="AB2096">
        <f t="shared" si="457"/>
        <v>6.5845990830285972E-2</v>
      </c>
      <c r="AC2096">
        <f>(O2096*constantes!$D$4)+(LN(110)*constantes!$D$5)+(LN(22)*constantes!$D$8)+(F2096*constantes!$D$9)</f>
        <v>25.447212119400952</v>
      </c>
      <c r="AD2096" s="7">
        <f t="shared" si="458"/>
        <v>2.9636129007590606E-2</v>
      </c>
      <c r="AF2096">
        <f>(O2096*constantes!$B$4)+(LN(125)*constantes!$B$5)+(LN(22.5)*constantes!$B$8)+(F2096*constantes!$B$9)</f>
        <v>23.603180914455063</v>
      </c>
      <c r="AG2096">
        <f t="shared" si="459"/>
        <v>8.4142660265313918E-2</v>
      </c>
      <c r="AH2096">
        <f>(O2096*constantes!$D$4)+(LN(125)*constantes!$D$5)+(LN(22.5)*constantes!$D$8)+(F2096*constantes!$D$9)</f>
        <v>25.818285136009184</v>
      </c>
      <c r="AI2096">
        <f t="shared" si="460"/>
        <v>4.2663786438573714E-2</v>
      </c>
    </row>
    <row r="2097" spans="1:35" x14ac:dyDescent="0.25">
      <c r="A2097" s="11">
        <v>2096</v>
      </c>
      <c r="B2097">
        <v>0</v>
      </c>
      <c r="C2097">
        <v>57</v>
      </c>
      <c r="D2097">
        <v>1</v>
      </c>
      <c r="E2097">
        <v>0</v>
      </c>
      <c r="F2097">
        <v>0</v>
      </c>
      <c r="G2097">
        <v>102</v>
      </c>
      <c r="H2097">
        <v>20.34</v>
      </c>
      <c r="I2097">
        <f>IF(AND(B2097=1,E2097=0),V2097,IF(AND(B2097=1,E2097=1),W2097,IF(AND(B2097=0,E2097=0),X2097,IF(AND(B2097=0,E2097=1),Y2097,ERROR))))</f>
        <v>6.0092420316173678E-2</v>
      </c>
      <c r="K2097">
        <f t="shared" si="448"/>
        <v>6.0378388617794876E-2</v>
      </c>
      <c r="L2097">
        <f t="shared" si="449"/>
        <v>4.2061248414153263E-2</v>
      </c>
      <c r="M2097" s="22" t="str">
        <f t="shared" si="461"/>
        <v>NORMAL</v>
      </c>
      <c r="O2097">
        <f t="shared" si="450"/>
        <v>4.0430512678345503</v>
      </c>
      <c r="P2097">
        <f t="shared" si="451"/>
        <v>4.6249728132842707</v>
      </c>
      <c r="Q2097">
        <f t="shared" si="452"/>
        <v>3.012589390620414</v>
      </c>
      <c r="R2097">
        <f>(O2097*constantes!$B$4)+(P2097*constantes!$B$5)+(D2097*constantes!$B$6)+(Q2097*constantes!$B$8)+(F2097*constantes!$B$9)</f>
        <v>24.263371932387773</v>
      </c>
      <c r="S2097" s="4">
        <f>(O2097*constantes!$B$4)+(P2097*constantes!$C$5)+(D2097*constantes!$B$6)+(Q2097*constantes!$B$8)+(F2097*constantes!$B$9)</f>
        <v>24.594704984731461</v>
      </c>
      <c r="T2097">
        <f>(O2097*constantes!$D$4)+(P2097*constantes!$D$5)+(D2097*constantes!$D$6)+(Q2097*constantes!$D$8)+(F2097*constantes!$D$9)</f>
        <v>26.169924115536706</v>
      </c>
      <c r="U2097">
        <f>(O2097*constantes!$D$4)+(P2097*constantes!$E$5)+(D2097*constantes!$D$6)+(Q2097*constantes!$D$8)+(F2097*constantes!$D$9)</f>
        <v>26.492562218991413</v>
      </c>
      <c r="V2097" s="5">
        <f t="shared" si="453"/>
        <v>0.15641146345069101</v>
      </c>
      <c r="W2097" s="5">
        <f t="shared" si="454"/>
        <v>0.210934503618734</v>
      </c>
      <c r="X2097" s="6">
        <f t="shared" si="455"/>
        <v>6.0092420316173678E-2</v>
      </c>
      <c r="Y2097" s="6">
        <f t="shared" si="456"/>
        <v>8.2012210530733487E-2</v>
      </c>
      <c r="AA2097">
        <f>(O2097*constantes!$B$4)+(LN(110)*constantes!$B$5)+(LN(22)*constantes!$B$8)+(F2097*constantes!$B$9)</f>
        <v>23.756109717441312</v>
      </c>
      <c r="AB2097">
        <f t="shared" si="457"/>
        <v>9.7348342413305922E-2</v>
      </c>
      <c r="AC2097">
        <f>(O2097*constantes!$D$4)+(LN(110)*constantes!$D$5)+(LN(22)*constantes!$D$8)+(F2097*constantes!$D$9)</f>
        <v>25.803749193387144</v>
      </c>
      <c r="AD2097" s="7">
        <f t="shared" si="458"/>
        <v>4.2061248414153263E-2</v>
      </c>
      <c r="AF2097">
        <f>(O2097*constantes!$B$4)+(LN(125)*constantes!$B$5)+(LN(22.5)*constantes!$B$8)+(F2097*constantes!$B$9)</f>
        <v>24.011066654195705</v>
      </c>
      <c r="AG2097">
        <f t="shared" si="459"/>
        <v>0.12380054983513455</v>
      </c>
      <c r="AH2097">
        <f>(O2097*constantes!$D$4)+(LN(125)*constantes!$D$5)+(LN(22.5)*constantes!$D$8)+(F2097*constantes!$D$9)</f>
        <v>26.174822209995376</v>
      </c>
      <c r="AI2097">
        <f t="shared" si="460"/>
        <v>6.0378388617794876E-2</v>
      </c>
    </row>
    <row r="2098" spans="1:35" x14ac:dyDescent="0.25">
      <c r="A2098" s="11">
        <v>2097</v>
      </c>
      <c r="B2098">
        <v>0</v>
      </c>
      <c r="C2098">
        <v>40</v>
      </c>
      <c r="D2098">
        <v>1</v>
      </c>
      <c r="E2098">
        <v>0</v>
      </c>
      <c r="F2098">
        <v>0</v>
      </c>
      <c r="G2098">
        <v>123.5</v>
      </c>
      <c r="H2098">
        <v>23.09</v>
      </c>
      <c r="I2098">
        <f>IF(AND(B2098=1,E2098=0),V2098,IF(AND(B2098=1,E2098=1),W2098,IF(AND(B2098=0,E2098=0),X2098,IF(AND(B2098=0,E2098=1),Y2098,ERROR))))</f>
        <v>4.2280012818252222E-2</v>
      </c>
      <c r="K2098">
        <f t="shared" si="448"/>
        <v>2.3477142937900042E-2</v>
      </c>
      <c r="L2098">
        <f t="shared" si="449"/>
        <v>1.6258639030403699E-2</v>
      </c>
      <c r="M2098" s="22" t="str">
        <f t="shared" si="461"/>
        <v>Elevated Risk</v>
      </c>
      <c r="O2098">
        <f t="shared" si="450"/>
        <v>3.6888794541139363</v>
      </c>
      <c r="P2098">
        <f t="shared" si="451"/>
        <v>4.816241156068032</v>
      </c>
      <c r="Q2098">
        <f t="shared" si="452"/>
        <v>3.1393996233664039</v>
      </c>
      <c r="R2098">
        <f>(O2098*constantes!$B$4)+(P2098*constantes!$B$5)+(D2098*constantes!$B$6)+(Q2098*constantes!$B$8)+(F2098*constantes!$B$9)</f>
        <v>23.616198668693386</v>
      </c>
      <c r="S2098" s="4">
        <f>(O2098*constantes!$B$4)+(P2098*constantes!$C$5)+(D2098*constantes!$B$6)+(Q2098*constantes!$B$8)+(F2098*constantes!$B$9)</f>
        <v>23.961234185114101</v>
      </c>
      <c r="T2098">
        <f>(O2098*constantes!$D$4)+(P2098*constantes!$D$5)+(D2098*constantes!$D$6)+(Q2098*constantes!$D$8)+(F2098*constantes!$D$9)</f>
        <v>25.809050183967212</v>
      </c>
      <c r="U2098">
        <f>(O2098*constantes!$D$4)+(P2098*constantes!$E$5)+(D2098*constantes!$D$6)+(Q2098*constantes!$D$8)+(F2098*constantes!$D$9)</f>
        <v>26.145031167014519</v>
      </c>
      <c r="V2098" s="5">
        <f t="shared" si="453"/>
        <v>8.5196819485420017E-2</v>
      </c>
      <c r="W2098" s="5">
        <f t="shared" si="454"/>
        <v>0.11815325825166256</v>
      </c>
      <c r="X2098" s="6">
        <f t="shared" si="455"/>
        <v>4.2280012818252222E-2</v>
      </c>
      <c r="Y2098" s="6">
        <f t="shared" si="456"/>
        <v>5.8659223632143376E-2</v>
      </c>
      <c r="AA2098">
        <f>(O2098*constantes!$B$4)+(LN(110)*constantes!$B$5)+(LN(22)*constantes!$B$8)+(F2098*constantes!$B$9)</f>
        <v>22.653587028201589</v>
      </c>
      <c r="AB2098">
        <f t="shared" si="457"/>
        <v>3.3434567241904078E-2</v>
      </c>
      <c r="AC2098">
        <f>(O2098*constantes!$D$4)+(LN(110)*constantes!$D$5)+(LN(22)*constantes!$D$8)+(F2098*constantes!$D$9)</f>
        <v>24.840022896226397</v>
      </c>
      <c r="AD2098" s="7">
        <f t="shared" si="458"/>
        <v>1.6258639030403699E-2</v>
      </c>
      <c r="AF2098">
        <f>(O2098*constantes!$B$4)+(LN(125)*constantes!$B$5)+(LN(22.5)*constantes!$B$8)+(F2098*constantes!$B$9)</f>
        <v>22.908543964955982</v>
      </c>
      <c r="AG2098">
        <f t="shared" si="459"/>
        <v>4.2933030992125865E-2</v>
      </c>
      <c r="AH2098">
        <f>(O2098*constantes!$D$4)+(LN(125)*constantes!$D$5)+(LN(22.5)*constantes!$D$8)+(F2098*constantes!$D$9)</f>
        <v>25.211095912834629</v>
      </c>
      <c r="AI2098">
        <f t="shared" si="460"/>
        <v>2.3477142937900042E-2</v>
      </c>
    </row>
    <row r="2099" spans="1:35" x14ac:dyDescent="0.25">
      <c r="A2099" s="11">
        <v>2098</v>
      </c>
      <c r="B2099">
        <v>1</v>
      </c>
      <c r="C2099">
        <v>41</v>
      </c>
      <c r="D2099">
        <v>0</v>
      </c>
      <c r="E2099">
        <v>1</v>
      </c>
      <c r="F2099">
        <v>0</v>
      </c>
      <c r="G2099">
        <v>140</v>
      </c>
      <c r="H2099">
        <v>30.34</v>
      </c>
      <c r="I2099">
        <f>IF(AND(B2099=1,E2099=0),V2099,IF(AND(B2099=1,E2099=1),W2099,IF(AND(B2099=0,E2099=0),X2099,IF(AND(B2099=0,E2099=1),Y2099,ERROR))))</f>
        <v>0.10021208020511552</v>
      </c>
      <c r="K2099">
        <f t="shared" si="448"/>
        <v>4.62827295767122E-2</v>
      </c>
      <c r="L2099">
        <f t="shared" si="449"/>
        <v>3.6057212319339005E-2</v>
      </c>
      <c r="M2099" s="22" t="str">
        <f t="shared" si="461"/>
        <v>Elevated Risk</v>
      </c>
      <c r="O2099">
        <f t="shared" si="450"/>
        <v>3.713572066704308</v>
      </c>
      <c r="P2099">
        <f t="shared" si="451"/>
        <v>4.9416424226093039</v>
      </c>
      <c r="Q2099">
        <f t="shared" si="452"/>
        <v>3.4124669739203863</v>
      </c>
      <c r="R2099">
        <f>(O2099*constantes!$B$4)+(P2099*constantes!$B$5)+(D2099*constantes!$B$6)+(Q2099*constantes!$B$8)+(F2099*constantes!$B$9)</f>
        <v>23.432644769016775</v>
      </c>
      <c r="S2099" s="4">
        <f>(O2099*constantes!$B$4)+(P2099*constantes!$C$5)+(D2099*constantes!$B$6)+(Q2099*constantes!$B$8)+(F2099*constantes!$B$9)</f>
        <v>23.78666403217251</v>
      </c>
      <c r="T2099">
        <f>(O2099*constantes!$D$4)+(P2099*constantes!$D$5)+(D2099*constantes!$D$6)+(Q2099*constantes!$D$8)+(F2099*constantes!$D$9)</f>
        <v>25.749908670945828</v>
      </c>
      <c r="U2099">
        <f>(O2099*constantes!$D$4)+(P2099*constantes!$E$5)+(D2099*constantes!$D$6)+(Q2099*constantes!$D$8)+(F2099*constantes!$D$9)</f>
        <v>26.094637646347053</v>
      </c>
      <c r="V2099" s="5">
        <f t="shared" si="453"/>
        <v>7.1434069706316494E-2</v>
      </c>
      <c r="W2099" s="5">
        <f t="shared" si="454"/>
        <v>0.10021208020511552</v>
      </c>
      <c r="X2099" s="6">
        <f t="shared" si="455"/>
        <v>3.9901131714264126E-2</v>
      </c>
      <c r="Y2099" s="6">
        <f t="shared" si="456"/>
        <v>5.5858522766993324E-2</v>
      </c>
      <c r="AA2099">
        <f>(O2099*constantes!$B$4)+(LN(110)*constantes!$B$5)+(LN(22)*constantes!$B$8)+(F2099*constantes!$B$9)</f>
        <v>22.730454143490913</v>
      </c>
      <c r="AB2099">
        <f t="shared" si="457"/>
        <v>3.6057212319339005E-2</v>
      </c>
      <c r="AC2099">
        <f>(O2099*constantes!$D$4)+(LN(110)*constantes!$D$5)+(LN(22)*constantes!$D$8)+(F2099*constantes!$D$9)</f>
        <v>24.907213223567677</v>
      </c>
      <c r="AD2099" s="7">
        <f t="shared" si="458"/>
        <v>1.7378724267438583E-2</v>
      </c>
      <c r="AF2099">
        <f>(O2099*constantes!$B$4)+(LN(125)*constantes!$B$5)+(LN(22.5)*constantes!$B$8)+(F2099*constantes!$B$9)</f>
        <v>22.985411080245306</v>
      </c>
      <c r="AG2099">
        <f t="shared" si="459"/>
        <v>4.62827295767122E-2</v>
      </c>
      <c r="AH2099">
        <f>(O2099*constantes!$D$4)+(LN(125)*constantes!$D$5)+(LN(22.5)*constantes!$D$8)+(F2099*constantes!$D$9)</f>
        <v>25.278286240175909</v>
      </c>
      <c r="AI2099">
        <f t="shared" si="460"/>
        <v>2.5088146116023613E-2</v>
      </c>
    </row>
    <row r="2100" spans="1:35" x14ac:dyDescent="0.25">
      <c r="A2100" s="11">
        <v>2099</v>
      </c>
      <c r="B2100">
        <v>0</v>
      </c>
      <c r="C2100">
        <v>55</v>
      </c>
      <c r="D2100">
        <v>1</v>
      </c>
      <c r="E2100">
        <v>0</v>
      </c>
      <c r="F2100">
        <v>0</v>
      </c>
      <c r="G2100">
        <v>144.5</v>
      </c>
      <c r="H2100">
        <v>27.05</v>
      </c>
      <c r="I2100">
        <f>IF(AND(B2100=1,E2100=0),V2100,IF(AND(B2100=1,E2100=1),W2100,IF(AND(B2100=0,E2100=0),X2100,IF(AND(B2100=0,E2100=1),Y2100,ERROR))))</f>
        <v>0.1591156347946695</v>
      </c>
      <c r="K2100">
        <f t="shared" si="448"/>
        <v>5.4942946453026109E-2</v>
      </c>
      <c r="L2100">
        <f t="shared" si="449"/>
        <v>3.8241136753246696E-2</v>
      </c>
      <c r="M2100" s="22" t="str">
        <f t="shared" si="461"/>
        <v>Elevated Risk</v>
      </c>
      <c r="O2100">
        <f t="shared" si="450"/>
        <v>4.0073331852324712</v>
      </c>
      <c r="P2100">
        <f t="shared" si="451"/>
        <v>4.9732795075524869</v>
      </c>
      <c r="Q2100">
        <f t="shared" si="452"/>
        <v>3.2976870052924907</v>
      </c>
      <c r="R2100">
        <f>(O2100*constantes!$B$4)+(P2100*constantes!$B$5)+(D2100*constantes!$B$6)+(Q2100*constantes!$B$8)+(F2100*constantes!$B$9)</f>
        <v>25.024336588357471</v>
      </c>
      <c r="S2100" s="4">
        <f>(O2100*constantes!$B$4)+(P2100*constantes!$C$5)+(D2100*constantes!$B$6)+(Q2100*constantes!$B$8)+(F2100*constantes!$B$9)</f>
        <v>25.380622332278531</v>
      </c>
      <c r="T2100">
        <f>(O2100*constantes!$D$4)+(P2100*constantes!$D$5)+(D2100*constantes!$D$6)+(Q2100*constantes!$D$8)+(F2100*constantes!$D$9)</f>
        <v>27.198244251385773</v>
      </c>
      <c r="U2100">
        <f>(O2100*constantes!$D$4)+(P2100*constantes!$E$5)+(D2100*constantes!$D$6)+(Q2100*constantes!$D$8)+(F2100*constantes!$D$9)</f>
        <v>27.545180229832638</v>
      </c>
      <c r="V2100" s="5">
        <f t="shared" si="453"/>
        <v>0.3051444617429484</v>
      </c>
      <c r="W2100" s="5">
        <f t="shared" si="454"/>
        <v>0.40540271353121993</v>
      </c>
      <c r="X2100" s="6">
        <f t="shared" si="455"/>
        <v>0.1591156347946695</v>
      </c>
      <c r="Y2100" s="6">
        <f t="shared" si="456"/>
        <v>0.21743135378572198</v>
      </c>
      <c r="AA2100">
        <f>(O2100*constantes!$B$4)+(LN(110)*constantes!$B$5)+(LN(22)*constantes!$B$8)+(F2100*constantes!$B$9)</f>
        <v>23.644920755024344</v>
      </c>
      <c r="AB2100">
        <f t="shared" si="457"/>
        <v>8.7567364830949512E-2</v>
      </c>
      <c r="AC2100">
        <f>(O2100*constantes!$D$4)+(LN(110)*constantes!$D$5)+(LN(22)*constantes!$D$8)+(F2100*constantes!$D$9)</f>
        <v>25.706557790361106</v>
      </c>
      <c r="AD2100" s="7">
        <f t="shared" si="458"/>
        <v>3.8241136753246696E-2</v>
      </c>
      <c r="AF2100">
        <f>(O2100*constantes!$B$4)+(LN(125)*constantes!$B$5)+(LN(22.5)*constantes!$B$8)+(F2100*constantes!$B$9)</f>
        <v>23.899877691778737</v>
      </c>
      <c r="AG2100">
        <f t="shared" si="459"/>
        <v>0.11152976090806932</v>
      </c>
      <c r="AH2100">
        <f>(O2100*constantes!$D$4)+(LN(125)*constantes!$D$5)+(LN(22.5)*constantes!$D$8)+(F2100*constantes!$D$9)</f>
        <v>26.077630806969339</v>
      </c>
      <c r="AI2100">
        <f t="shared" si="460"/>
        <v>5.4942946453026109E-2</v>
      </c>
    </row>
    <row r="2101" spans="1:35" x14ac:dyDescent="0.25">
      <c r="A2101" s="11">
        <v>2100</v>
      </c>
      <c r="B2101">
        <v>1</v>
      </c>
      <c r="C2101">
        <v>56</v>
      </c>
      <c r="D2101">
        <v>0</v>
      </c>
      <c r="E2101">
        <v>0</v>
      </c>
      <c r="F2101">
        <v>0</v>
      </c>
      <c r="G2101">
        <v>126.5</v>
      </c>
      <c r="H2101">
        <v>25.14</v>
      </c>
      <c r="I2101">
        <f>IF(AND(B2101=1,E2101=0),V2101,IF(AND(B2101=1,E2101=1),W2101,IF(AND(B2101=0,E2101=0),X2101,IF(AND(B2101=0,E2101=1),Y2101,ERROR))))</f>
        <v>0.13032161989898872</v>
      </c>
      <c r="K2101">
        <f t="shared" si="448"/>
        <v>0.11757074595810224</v>
      </c>
      <c r="L2101">
        <f t="shared" si="449"/>
        <v>9.2378774865307212E-2</v>
      </c>
      <c r="M2101" s="22" t="str">
        <f t="shared" si="461"/>
        <v>Elevated Risk</v>
      </c>
      <c r="O2101">
        <f t="shared" si="450"/>
        <v>4.0253516907351496</v>
      </c>
      <c r="P2101">
        <f t="shared" si="451"/>
        <v>4.8402423081675749</v>
      </c>
      <c r="Q2101">
        <f t="shared" si="452"/>
        <v>3.2244602031621015</v>
      </c>
      <c r="R2101">
        <f>(O2101*constantes!$B$4)+(P2101*constantes!$B$5)+(D2101*constantes!$B$6)+(Q2101*constantes!$B$8)+(F2101*constantes!$B$9)</f>
        <v>24.066050815487216</v>
      </c>
      <c r="S2101" s="4">
        <f>(O2101*constantes!$B$4)+(P2101*constantes!$C$5)+(D2101*constantes!$B$6)+(Q2101*constantes!$B$8)+(F2101*constantes!$B$9)</f>
        <v>24.412805774444344</v>
      </c>
      <c r="T2101">
        <f>(O2101*constantes!$D$4)+(P2101*constantes!$D$5)+(D2101*constantes!$D$6)+(Q2101*constantes!$D$8)+(F2101*constantes!$D$9)</f>
        <v>26.216934995042973</v>
      </c>
      <c r="U2101">
        <f>(O2101*constantes!$D$4)+(P2101*constantes!$E$5)+(D2101*constantes!$D$6)+(Q2101*constantes!$D$8)+(F2101*constantes!$D$9)</f>
        <v>26.554590298460742</v>
      </c>
      <c r="V2101" s="5">
        <f t="shared" si="453"/>
        <v>0.13032161989898872</v>
      </c>
      <c r="W2101" s="5">
        <f t="shared" si="454"/>
        <v>0.17922398188339073</v>
      </c>
      <c r="X2101" s="6">
        <f t="shared" si="455"/>
        <v>6.2891993553347736E-2</v>
      </c>
      <c r="Y2101" s="6">
        <f t="shared" si="456"/>
        <v>8.7025273084016419E-2</v>
      </c>
      <c r="AA2101">
        <f>(O2101*constantes!$B$4)+(LN(110)*constantes!$B$5)+(LN(22)*constantes!$B$8)+(F2101*constantes!$B$9)</f>
        <v>23.701011641913961</v>
      </c>
      <c r="AB2101">
        <f t="shared" si="457"/>
        <v>9.2378774865307212E-2</v>
      </c>
      <c r="AC2101">
        <f>(O2101*constantes!$D$4)+(LN(110)*constantes!$D$5)+(LN(22)*constantes!$D$8)+(F2101*constantes!$D$9)</f>
        <v>25.75558740512928</v>
      </c>
      <c r="AD2101" s="7">
        <f t="shared" si="458"/>
        <v>4.0123743463222783E-2</v>
      </c>
      <c r="AF2101">
        <f>(O2101*constantes!$B$4)+(LN(125)*constantes!$B$5)+(LN(22.5)*constantes!$B$8)+(F2101*constantes!$B$9)</f>
        <v>23.955968578668354</v>
      </c>
      <c r="AG2101">
        <f t="shared" si="459"/>
        <v>0.11757074595810224</v>
      </c>
      <c r="AH2101">
        <f>(O2101*constantes!$D$4)+(LN(125)*constantes!$D$5)+(LN(22.5)*constantes!$D$8)+(F2101*constantes!$D$9)</f>
        <v>26.126660421737512</v>
      </c>
      <c r="AI2101">
        <f t="shared" si="460"/>
        <v>5.7622826233415747E-2</v>
      </c>
    </row>
    <row r="2102" spans="1:35" x14ac:dyDescent="0.25">
      <c r="A2102" s="11">
        <v>2101</v>
      </c>
      <c r="B2102">
        <v>1</v>
      </c>
      <c r="C2102">
        <v>39</v>
      </c>
      <c r="D2102">
        <v>1</v>
      </c>
      <c r="E2102">
        <v>0</v>
      </c>
      <c r="F2102">
        <v>0</v>
      </c>
      <c r="G2102">
        <v>119</v>
      </c>
      <c r="H2102">
        <v>23.32</v>
      </c>
      <c r="I2102">
        <f>IF(AND(B2102=1,E2102=0),V2102,IF(AND(B2102=1,E2102=1),W2102,IF(AND(B2102=0,E2102=0),X2102,IF(AND(B2102=0,E2102=1),Y2102,ERROR))))</f>
        <v>7.4506099405411974E-2</v>
      </c>
      <c r="K2102">
        <f t="shared" ref="K2102:K2165" si="462">IF(B2102=1,AG2102,AI2102)</f>
        <v>3.974481175054656E-2</v>
      </c>
      <c r="L2102">
        <f t="shared" ref="L2102:L2165" si="463">IF(B2102=1,AB2102,AD2102)</f>
        <v>3.0940270522043956E-2</v>
      </c>
      <c r="M2102" s="22" t="str">
        <f t="shared" si="461"/>
        <v>Elevated Risk</v>
      </c>
      <c r="O2102">
        <f t="shared" ref="O2102:O2165" si="464">LN(C2102)</f>
        <v>3.6635616461296463</v>
      </c>
      <c r="P2102">
        <f t="shared" ref="P2102:P2165" si="465">LN(G2102)</f>
        <v>4.7791234931115296</v>
      </c>
      <c r="Q2102">
        <f t="shared" ref="Q2102:Q2165" si="466">LN(H2102)</f>
        <v>3.1493113614822916</v>
      </c>
      <c r="R2102">
        <f>(O2102*constantes!$B$4)+(P2102*constantes!$B$5)+(D2102*constantes!$B$6)+(Q2102*constantes!$B$8)+(F2102*constantes!$B$9)</f>
        <v>23.476386839579398</v>
      </c>
      <c r="S2102" s="4">
        <f>(O2102*constantes!$B$4)+(P2102*constantes!$C$5)+(D2102*constantes!$B$6)+(Q2102*constantes!$B$8)+(F2102*constantes!$B$9)</f>
        <v>23.818763246625906</v>
      </c>
      <c r="T2102">
        <f>(O2102*constantes!$D$4)+(P2102*constantes!$D$5)+(D2102*constantes!$D$6)+(Q2102*constantes!$D$8)+(F2102*constantes!$D$9)</f>
        <v>25.640817387000173</v>
      </c>
      <c r="U2102">
        <f>(O2102*constantes!$D$4)+(P2102*constantes!$E$5)+(D2102*constantes!$D$6)+(Q2102*constantes!$D$8)+(F2102*constantes!$D$9)</f>
        <v>25.974209041879632</v>
      </c>
      <c r="V2102" s="5">
        <f t="shared" ref="V2102:V2165" si="467">1-POWER(0.88431,EXP(R2102-23.9388))</f>
        <v>7.4506099405411974E-2</v>
      </c>
      <c r="W2102" s="5">
        <f t="shared" ref="W2102:W2165" si="468">1-POWER(0.88431,EXP(S2102-23.9388))</f>
        <v>0.10330610611268431</v>
      </c>
      <c r="X2102" s="6">
        <f t="shared" ref="X2102:X2165" si="469">1-POWER(0.94833,EXP(T2102-26.0145))</f>
        <v>3.5852168225786851E-2</v>
      </c>
      <c r="Y2102" s="6">
        <f t="shared" ref="Y2102:Y2165" si="470">1-POWER(0.94833,EXP(U2102-26.0145))</f>
        <v>4.968111262575603E-2</v>
      </c>
      <c r="AA2102">
        <f>(O2102*constantes!$B$4)+(LN(110)*constantes!$B$5)+(LN(22)*constantes!$B$8)+(F2102*constantes!$B$9)</f>
        <v>22.574773704658814</v>
      </c>
      <c r="AB2102">
        <f t="shared" ref="AB2102:AB2165" si="471">1-POWER(0.88431,EXP(AA2102-23.9388))</f>
        <v>3.0940270522043956E-2</v>
      </c>
      <c r="AC2102">
        <f>(O2102*constantes!$D$4)+(LN(110)*constantes!$D$5)+(LN(22)*constantes!$D$8)+(F2102*constantes!$D$9)</f>
        <v>24.771131368454586</v>
      </c>
      <c r="AD2102" s="7">
        <f t="shared" ref="AD2102:AD2165" si="472">1-POWER(0.94833,EXP(AC2102-26.0145))</f>
        <v>1.5184528759381921E-2</v>
      </c>
      <c r="AF2102">
        <f>(O2102*constantes!$B$4)+(LN(125)*constantes!$B$5)+(LN(22.5)*constantes!$B$8)+(F2102*constantes!$B$9)</f>
        <v>22.829730641413207</v>
      </c>
      <c r="AG2102">
        <f t="shared" ref="AG2102:AG2165" si="473">1-POWER(0.88431,EXP(AF2102-23.9388))</f>
        <v>3.974481175054656E-2</v>
      </c>
      <c r="AH2102">
        <f>(O2102*constantes!$D$4)+(LN(125)*constantes!$D$5)+(LN(22.5)*constantes!$D$8)+(F2102*constantes!$D$9)</f>
        <v>25.142204385062819</v>
      </c>
      <c r="AI2102">
        <f t="shared" ref="AI2102:AI2165" si="474">1-POWER(0.94833,EXP(AH2102-26.0145))</f>
        <v>2.1931490638549711E-2</v>
      </c>
    </row>
    <row r="2103" spans="1:35" x14ac:dyDescent="0.25">
      <c r="A2103" s="11">
        <v>2102</v>
      </c>
      <c r="B2103">
        <v>1</v>
      </c>
      <c r="C2103">
        <v>62</v>
      </c>
      <c r="D2103">
        <v>1</v>
      </c>
      <c r="E2103">
        <v>0</v>
      </c>
      <c r="F2103">
        <v>0</v>
      </c>
      <c r="G2103">
        <v>107.5</v>
      </c>
      <c r="H2103">
        <v>26.21</v>
      </c>
      <c r="I2103">
        <f>IF(AND(B2103=1,E2103=0),V2103,IF(AND(B2103=1,E2103=1),W2103,IF(AND(B2103=0,E2103=0),X2103,IF(AND(B2103=0,E2103=1),Y2103,ERROR))))</f>
        <v>0.25756980005122676</v>
      </c>
      <c r="K2103">
        <f t="shared" si="462"/>
        <v>0.15777159470264646</v>
      </c>
      <c r="L2103">
        <f t="shared" si="463"/>
        <v>0.12458920296857934</v>
      </c>
      <c r="M2103" s="22" t="str">
        <f t="shared" si="461"/>
        <v>Elevated Risk</v>
      </c>
      <c r="O2103">
        <f t="shared" si="464"/>
        <v>4.1271343850450917</v>
      </c>
      <c r="P2103">
        <f t="shared" si="465"/>
        <v>4.677490847567717</v>
      </c>
      <c r="Q2103">
        <f t="shared" si="466"/>
        <v>3.2661410173353151</v>
      </c>
      <c r="R2103">
        <f>(O2103*constantes!$B$4)+(P2103*constantes!$B$5)+(D2103*constantes!$B$6)+(Q2103*constantes!$B$8)+(F2103*constantes!$B$9)</f>
        <v>24.823552591088806</v>
      </c>
      <c r="S2103" s="4">
        <f>(O2103*constantes!$B$4)+(P2103*constantes!$C$5)+(D2103*constantes!$B$6)+(Q2103*constantes!$B$8)+(F2103*constantes!$B$9)</f>
        <v>25.158648035408561</v>
      </c>
      <c r="T2103">
        <f>(O2103*constantes!$D$4)+(P2103*constantes!$D$5)+(D2103*constantes!$D$6)+(Q2103*constantes!$D$8)+(F2103*constantes!$D$9)</f>
        <v>26.676076936259037</v>
      </c>
      <c r="U2103">
        <f>(O2103*constantes!$D$4)+(P2103*constantes!$E$5)+(D2103*constantes!$D$6)+(Q2103*constantes!$D$8)+(F2103*constantes!$D$9)</f>
        <v>27.00237869778536</v>
      </c>
      <c r="V2103" s="5">
        <f t="shared" si="467"/>
        <v>0.25756980005122676</v>
      </c>
      <c r="W2103" s="5">
        <f t="shared" si="468"/>
        <v>0.34057254915059254</v>
      </c>
      <c r="X2103" s="6">
        <f t="shared" si="469"/>
        <v>9.7699820399145487E-2</v>
      </c>
      <c r="Y2103" s="6">
        <f t="shared" si="470"/>
        <v>0.13279059158781892</v>
      </c>
      <c r="AA2103">
        <f>(O2103*constantes!$B$4)+(LN(110)*constantes!$B$5)+(LN(22)*constantes!$B$8)+(F2103*constantes!$B$9)</f>
        <v>24.017857097993041</v>
      </c>
      <c r="AB2103">
        <f t="shared" si="471"/>
        <v>0.12458920296857934</v>
      </c>
      <c r="AC2103">
        <f>(O2103*constantes!$D$4)+(LN(110)*constantes!$D$5)+(LN(22)*constantes!$D$8)+(F2103*constantes!$D$9)</f>
        <v>26.032545241135235</v>
      </c>
      <c r="AD2103" s="7">
        <f t="shared" si="472"/>
        <v>5.2585681787711391E-2</v>
      </c>
      <c r="AF2103">
        <f>(O2103*constantes!$B$4)+(LN(125)*constantes!$B$5)+(LN(22.5)*constantes!$B$8)+(F2103*constantes!$B$9)</f>
        <v>24.27281403474743</v>
      </c>
      <c r="AG2103">
        <f t="shared" si="473"/>
        <v>0.15777159470264646</v>
      </c>
      <c r="AH2103">
        <f>(O2103*constantes!$D$4)+(LN(125)*constantes!$D$5)+(LN(22.5)*constantes!$D$8)+(F2103*constantes!$D$9)</f>
        <v>26.403618257743467</v>
      </c>
      <c r="AI2103">
        <f t="shared" si="474"/>
        <v>7.5302674960658122E-2</v>
      </c>
    </row>
    <row r="2104" spans="1:35" x14ac:dyDescent="0.25">
      <c r="A2104" s="11">
        <v>2103</v>
      </c>
      <c r="B2104">
        <v>1</v>
      </c>
      <c r="C2104">
        <v>57</v>
      </c>
      <c r="D2104">
        <v>0</v>
      </c>
      <c r="E2104">
        <v>0</v>
      </c>
      <c r="F2104">
        <v>0</v>
      </c>
      <c r="G2104">
        <v>146</v>
      </c>
      <c r="H2104">
        <v>24.94</v>
      </c>
      <c r="I2104">
        <f>IF(AND(B2104=1,E2104=0),V2104,IF(AND(B2104=1,E2104=1),W2104,IF(AND(B2104=0,E2104=0),X2104,IF(AND(B2104=0,E2104=1),Y2104,ERROR))))</f>
        <v>0.17409696154021292</v>
      </c>
      <c r="K2104">
        <f t="shared" si="462"/>
        <v>0.12380054983513455</v>
      </c>
      <c r="L2104">
        <f t="shared" si="463"/>
        <v>9.7348342413305922E-2</v>
      </c>
      <c r="M2104" s="22" t="str">
        <f t="shared" si="461"/>
        <v>Elevated Risk</v>
      </c>
      <c r="O2104">
        <f t="shared" si="464"/>
        <v>4.0430512678345503</v>
      </c>
      <c r="P2104">
        <f t="shared" si="465"/>
        <v>4.9836066217083363</v>
      </c>
      <c r="Q2104">
        <f t="shared" si="466"/>
        <v>3.2164729402518906</v>
      </c>
      <c r="R2104">
        <f>(O2104*constantes!$B$4)+(P2104*constantes!$B$5)+(D2104*constantes!$B$6)+(Q2104*constantes!$B$8)+(F2104*constantes!$B$9)</f>
        <v>24.380769099360435</v>
      </c>
      <c r="S2104" s="4">
        <f>(O2104*constantes!$B$4)+(P2104*constantes!$C$5)+(D2104*constantes!$B$6)+(Q2104*constantes!$B$8)+(F2104*constantes!$B$9)</f>
        <v>24.737794677739622</v>
      </c>
      <c r="T2104">
        <f>(O2104*constantes!$D$4)+(P2104*constantes!$D$5)+(D2104*constantes!$D$6)+(Q2104*constantes!$D$8)+(F2104*constantes!$D$9)</f>
        <v>26.664284206339932</v>
      </c>
      <c r="U2104">
        <f>(O2104*constantes!$D$4)+(P2104*constantes!$E$5)+(D2104*constantes!$D$6)+(Q2104*constantes!$D$8)+(F2104*constantes!$D$9)</f>
        <v>27.011940604270308</v>
      </c>
      <c r="V2104" s="5">
        <f t="shared" si="467"/>
        <v>0.17409696154021292</v>
      </c>
      <c r="W2104" s="5">
        <f t="shared" si="468"/>
        <v>0.23917352604400854</v>
      </c>
      <c r="X2104" s="6">
        <f t="shared" si="469"/>
        <v>9.6611652526630953E-2</v>
      </c>
      <c r="Y2104" s="6">
        <f t="shared" si="470"/>
        <v>0.13397687186827034</v>
      </c>
      <c r="AA2104">
        <f>(O2104*constantes!$B$4)+(LN(110)*constantes!$B$5)+(LN(22)*constantes!$B$8)+(F2104*constantes!$B$9)</f>
        <v>23.756109717441312</v>
      </c>
      <c r="AB2104">
        <f t="shared" si="471"/>
        <v>9.7348342413305922E-2</v>
      </c>
      <c r="AC2104">
        <f>(O2104*constantes!$D$4)+(LN(110)*constantes!$D$5)+(LN(22)*constantes!$D$8)+(F2104*constantes!$D$9)</f>
        <v>25.803749193387144</v>
      </c>
      <c r="AD2104" s="7">
        <f t="shared" si="472"/>
        <v>4.2061248414153263E-2</v>
      </c>
      <c r="AF2104">
        <f>(O2104*constantes!$B$4)+(LN(125)*constantes!$B$5)+(LN(22.5)*constantes!$B$8)+(F2104*constantes!$B$9)</f>
        <v>24.011066654195705</v>
      </c>
      <c r="AG2104">
        <f t="shared" si="473"/>
        <v>0.12380054983513455</v>
      </c>
      <c r="AH2104">
        <f>(O2104*constantes!$D$4)+(LN(125)*constantes!$D$5)+(LN(22.5)*constantes!$D$8)+(F2104*constantes!$D$9)</f>
        <v>26.174822209995376</v>
      </c>
      <c r="AI2104">
        <f t="shared" si="474"/>
        <v>6.0378388617794876E-2</v>
      </c>
    </row>
    <row r="2105" spans="1:35" x14ac:dyDescent="0.25">
      <c r="A2105" s="11">
        <v>2104</v>
      </c>
      <c r="B2105">
        <v>0</v>
      </c>
      <c r="C2105">
        <v>39</v>
      </c>
      <c r="D2105">
        <v>1</v>
      </c>
      <c r="E2105">
        <v>0</v>
      </c>
      <c r="F2105">
        <v>0</v>
      </c>
      <c r="G2105">
        <v>113</v>
      </c>
      <c r="H2105">
        <v>17.649999999999999</v>
      </c>
      <c r="I2105">
        <f>IF(AND(B2105=1,E2105=0),V2105,IF(AND(B2105=1,E2105=1),W2105,IF(AND(B2105=0,E2105=0),X2105,IF(AND(B2105=0,E2105=1),Y2105,ERROR))))</f>
        <v>2.7004341828717138E-2</v>
      </c>
      <c r="K2105">
        <f t="shared" si="462"/>
        <v>2.1931490638549711E-2</v>
      </c>
      <c r="L2105">
        <f t="shared" si="463"/>
        <v>1.5184528759381921E-2</v>
      </c>
      <c r="M2105" s="22" t="str">
        <f t="shared" si="461"/>
        <v>Elevated Risk</v>
      </c>
      <c r="O2105">
        <f t="shared" si="464"/>
        <v>3.6635616461296463</v>
      </c>
      <c r="P2105">
        <f t="shared" si="465"/>
        <v>4.7273878187123408</v>
      </c>
      <c r="Q2105">
        <f t="shared" si="466"/>
        <v>2.8707357833793057</v>
      </c>
      <c r="R2105">
        <f>(O2105*constantes!$B$4)+(P2105*constantes!$B$5)+(D2105*constantes!$B$6)+(Q2105*constantes!$B$8)+(F2105*constantes!$B$9)</f>
        <v>23.15956666366225</v>
      </c>
      <c r="S2105" s="4">
        <f>(O2105*constantes!$B$4)+(P2105*constantes!$C$5)+(D2105*constantes!$B$6)+(Q2105*constantes!$B$8)+(F2105*constantes!$B$9)</f>
        <v>23.498236726994801</v>
      </c>
      <c r="T2105">
        <f>(O2105*constantes!$D$4)+(P2105*constantes!$D$5)+(D2105*constantes!$D$6)+(Q2105*constantes!$D$8)+(F2105*constantes!$D$9)</f>
        <v>25.352867826820798</v>
      </c>
      <c r="U2105">
        <f>(O2105*constantes!$D$4)+(P2105*constantes!$E$5)+(D2105*constantes!$D$6)+(Q2105*constantes!$D$8)+(F2105*constantes!$D$9)</f>
        <v>25.682650401054172</v>
      </c>
      <c r="V2105" s="5">
        <f t="shared" si="467"/>
        <v>5.4841975868580417E-2</v>
      </c>
      <c r="W2105" s="5">
        <f t="shared" si="468"/>
        <v>7.6087716163169672E-2</v>
      </c>
      <c r="X2105" s="6">
        <f t="shared" si="469"/>
        <v>2.7004341828717138E-2</v>
      </c>
      <c r="Y2105" s="6">
        <f t="shared" si="470"/>
        <v>3.7354822996356951E-2</v>
      </c>
      <c r="AA2105">
        <f>(O2105*constantes!$B$4)+(LN(110)*constantes!$B$5)+(LN(22)*constantes!$B$8)+(F2105*constantes!$B$9)</f>
        <v>22.574773704658814</v>
      </c>
      <c r="AB2105">
        <f t="shared" si="471"/>
        <v>3.0940270522043956E-2</v>
      </c>
      <c r="AC2105">
        <f>(O2105*constantes!$D$4)+(LN(110)*constantes!$D$5)+(LN(22)*constantes!$D$8)+(F2105*constantes!$D$9)</f>
        <v>24.771131368454586</v>
      </c>
      <c r="AD2105" s="7">
        <f t="shared" si="472"/>
        <v>1.5184528759381921E-2</v>
      </c>
      <c r="AF2105">
        <f>(O2105*constantes!$B$4)+(LN(125)*constantes!$B$5)+(LN(22.5)*constantes!$B$8)+(F2105*constantes!$B$9)</f>
        <v>22.829730641413207</v>
      </c>
      <c r="AG2105">
        <f t="shared" si="473"/>
        <v>3.974481175054656E-2</v>
      </c>
      <c r="AH2105">
        <f>(O2105*constantes!$D$4)+(LN(125)*constantes!$D$5)+(LN(22.5)*constantes!$D$8)+(F2105*constantes!$D$9)</f>
        <v>25.142204385062819</v>
      </c>
      <c r="AI2105">
        <f t="shared" si="474"/>
        <v>2.1931490638549711E-2</v>
      </c>
    </row>
    <row r="2106" spans="1:35" x14ac:dyDescent="0.25">
      <c r="A2106" s="11">
        <v>2105</v>
      </c>
      <c r="B2106">
        <v>1</v>
      </c>
      <c r="C2106">
        <v>56</v>
      </c>
      <c r="D2106">
        <v>1</v>
      </c>
      <c r="E2106">
        <v>0</v>
      </c>
      <c r="F2106">
        <v>0</v>
      </c>
      <c r="G2106">
        <v>127</v>
      </c>
      <c r="H2106">
        <v>20.12</v>
      </c>
      <c r="I2106">
        <f>IF(AND(B2106=1,E2106=0),V2106,IF(AND(B2106=1,E2106=1),W2106,IF(AND(B2106=0,E2106=0),X2106,IF(AND(B2106=0,E2106=1),Y2106,ERROR))))</f>
        <v>0.21311396574212893</v>
      </c>
      <c r="K2106">
        <f t="shared" si="462"/>
        <v>0.11757074595810224</v>
      </c>
      <c r="L2106">
        <f t="shared" si="463"/>
        <v>9.2378774865307212E-2</v>
      </c>
      <c r="M2106" s="22" t="str">
        <f t="shared" si="461"/>
        <v>Elevated Risk</v>
      </c>
      <c r="O2106">
        <f t="shared" si="464"/>
        <v>4.0253516907351496</v>
      </c>
      <c r="P2106">
        <f t="shared" si="465"/>
        <v>4.8441870864585912</v>
      </c>
      <c r="Q2106">
        <f t="shared" si="466"/>
        <v>3.0017143452315387</v>
      </c>
      <c r="R2106">
        <f>(O2106*constantes!$B$4)+(P2106*constantes!$B$5)+(D2106*constantes!$B$6)+(Q2106*constantes!$B$8)+(F2106*constantes!$B$9)</f>
        <v>24.6063124610077</v>
      </c>
      <c r="S2106" s="4">
        <f>(O2106*constantes!$B$4)+(P2106*constantes!$C$5)+(D2106*constantes!$B$6)+(Q2106*constantes!$B$8)+(F2106*constantes!$B$9)</f>
        <v>24.953350023881594</v>
      </c>
      <c r="T2106">
        <f>(O2106*constantes!$D$4)+(P2106*constantes!$D$5)+(D2106*constantes!$D$6)+(Q2106*constantes!$D$8)+(F2106*constantes!$D$9)</f>
        <v>26.732832481478557</v>
      </c>
      <c r="U2106">
        <f>(O2106*constantes!$D$4)+(P2106*constantes!$E$5)+(D2106*constantes!$D$6)+(Q2106*constantes!$D$8)+(F2106*constantes!$D$9)</f>
        <v>27.070762972629911</v>
      </c>
      <c r="V2106" s="5">
        <f t="shared" si="467"/>
        <v>0.21311396574212893</v>
      </c>
      <c r="W2106" s="5">
        <f t="shared" si="468"/>
        <v>0.2875919882257153</v>
      </c>
      <c r="X2106" s="6">
        <f t="shared" si="469"/>
        <v>0.10310071757853723</v>
      </c>
      <c r="Y2106" s="6">
        <f t="shared" si="470"/>
        <v>0.14149149817050777</v>
      </c>
      <c r="AA2106">
        <f>(O2106*constantes!$B$4)+(LN(110)*constantes!$B$5)+(LN(22)*constantes!$B$8)+(F2106*constantes!$B$9)</f>
        <v>23.701011641913961</v>
      </c>
      <c r="AB2106">
        <f t="shared" si="471"/>
        <v>9.2378774865307212E-2</v>
      </c>
      <c r="AC2106">
        <f>(O2106*constantes!$D$4)+(LN(110)*constantes!$D$5)+(LN(22)*constantes!$D$8)+(F2106*constantes!$D$9)</f>
        <v>25.75558740512928</v>
      </c>
      <c r="AD2106" s="7">
        <f t="shared" si="472"/>
        <v>4.0123743463222783E-2</v>
      </c>
      <c r="AF2106">
        <f>(O2106*constantes!$B$4)+(LN(125)*constantes!$B$5)+(LN(22.5)*constantes!$B$8)+(F2106*constantes!$B$9)</f>
        <v>23.955968578668354</v>
      </c>
      <c r="AG2106">
        <f t="shared" si="473"/>
        <v>0.11757074595810224</v>
      </c>
      <c r="AH2106">
        <f>(O2106*constantes!$D$4)+(LN(125)*constantes!$D$5)+(LN(22.5)*constantes!$D$8)+(F2106*constantes!$D$9)</f>
        <v>26.126660421737512</v>
      </c>
      <c r="AI2106">
        <f t="shared" si="474"/>
        <v>5.7622826233415747E-2</v>
      </c>
    </row>
    <row r="2107" spans="1:35" x14ac:dyDescent="0.25">
      <c r="A2107" s="11">
        <v>2106</v>
      </c>
      <c r="B2107">
        <v>0</v>
      </c>
      <c r="C2107">
        <v>56</v>
      </c>
      <c r="D2107">
        <v>0</v>
      </c>
      <c r="E2107">
        <v>0</v>
      </c>
      <c r="F2107">
        <v>0</v>
      </c>
      <c r="G2107">
        <v>115</v>
      </c>
      <c r="H2107">
        <v>32.07</v>
      </c>
      <c r="I2107">
        <f>IF(AND(B2107=1,E2107=0),V2107,IF(AND(B2107=1,E2107=1),W2107,IF(AND(B2107=0,E2107=0),X2107,IF(AND(B2107=0,E2107=1),Y2107,ERROR))))</f>
        <v>5.471241693014417E-2</v>
      </c>
      <c r="K2107">
        <f t="shared" si="462"/>
        <v>5.7622826233415747E-2</v>
      </c>
      <c r="L2107">
        <f t="shared" si="463"/>
        <v>4.0123743463222783E-2</v>
      </c>
      <c r="M2107" s="22" t="str">
        <f t="shared" si="461"/>
        <v>NORMAL</v>
      </c>
      <c r="O2107">
        <f t="shared" si="464"/>
        <v>4.0253516907351496</v>
      </c>
      <c r="P2107">
        <f t="shared" si="465"/>
        <v>4.7449321283632502</v>
      </c>
      <c r="Q2107">
        <f t="shared" si="466"/>
        <v>3.4679210137050633</v>
      </c>
      <c r="R2107">
        <f>(O2107*constantes!$B$4)+(P2107*constantes!$B$5)+(D2107*constantes!$B$6)+(Q2107*constantes!$B$8)+(F2107*constantes!$B$9)</f>
        <v>24.08225123390995</v>
      </c>
      <c r="S2107" s="4">
        <f>(O2107*constantes!$B$4)+(P2107*constantes!$C$5)+(D2107*constantes!$B$6)+(Q2107*constantes!$B$8)+(F2107*constantes!$B$9)</f>
        <v>24.422178171585898</v>
      </c>
      <c r="T2107">
        <f>(O2107*constantes!$D$4)+(P2107*constantes!$D$5)+(D2107*constantes!$D$6)+(Q2107*constantes!$D$8)+(F2107*constantes!$D$9)</f>
        <v>26.073305376559677</v>
      </c>
      <c r="U2107">
        <f>(O2107*constantes!$D$4)+(P2107*constantes!$E$5)+(D2107*constantes!$D$6)+(Q2107*constantes!$D$8)+(F2107*constantes!$D$9)</f>
        <v>26.4043118418343</v>
      </c>
      <c r="V2107" s="5">
        <f t="shared" si="467"/>
        <v>0.13230267609993218</v>
      </c>
      <c r="W2107" s="5">
        <f t="shared" si="468"/>
        <v>0.18074904029629968</v>
      </c>
      <c r="X2107" s="6">
        <f t="shared" si="469"/>
        <v>5.471241693014417E-2</v>
      </c>
      <c r="Y2107" s="6">
        <f t="shared" si="470"/>
        <v>7.5352901961471375E-2</v>
      </c>
      <c r="AA2107">
        <f>(O2107*constantes!$B$4)+(LN(110)*constantes!$B$5)+(LN(22)*constantes!$B$8)+(F2107*constantes!$B$9)</f>
        <v>23.701011641913961</v>
      </c>
      <c r="AB2107">
        <f t="shared" si="471"/>
        <v>9.2378774865307212E-2</v>
      </c>
      <c r="AC2107">
        <f>(O2107*constantes!$D$4)+(LN(110)*constantes!$D$5)+(LN(22)*constantes!$D$8)+(F2107*constantes!$D$9)</f>
        <v>25.75558740512928</v>
      </c>
      <c r="AD2107" s="7">
        <f t="shared" si="472"/>
        <v>4.0123743463222783E-2</v>
      </c>
      <c r="AF2107">
        <f>(O2107*constantes!$B$4)+(LN(125)*constantes!$B$5)+(LN(22.5)*constantes!$B$8)+(F2107*constantes!$B$9)</f>
        <v>23.955968578668354</v>
      </c>
      <c r="AG2107">
        <f t="shared" si="473"/>
        <v>0.11757074595810224</v>
      </c>
      <c r="AH2107">
        <f>(O2107*constantes!$D$4)+(LN(125)*constantes!$D$5)+(LN(22.5)*constantes!$D$8)+(F2107*constantes!$D$9)</f>
        <v>26.126660421737512</v>
      </c>
      <c r="AI2107">
        <f t="shared" si="474"/>
        <v>5.7622826233415747E-2</v>
      </c>
    </row>
    <row r="2108" spans="1:35" x14ac:dyDescent="0.25">
      <c r="A2108" s="11">
        <v>2107</v>
      </c>
      <c r="B2108">
        <v>1</v>
      </c>
      <c r="C2108">
        <v>54</v>
      </c>
      <c r="D2108">
        <v>0</v>
      </c>
      <c r="E2108">
        <v>1</v>
      </c>
      <c r="F2108">
        <v>0</v>
      </c>
      <c r="G2108">
        <v>146</v>
      </c>
      <c r="H2108">
        <v>26.05</v>
      </c>
      <c r="I2108">
        <f>IF(AND(B2108=1,E2108=0),V2108,IF(AND(B2108=1,E2108=1),W2108,IF(AND(B2108=0,E2108=0),X2108,IF(AND(B2108=0,E2108=1),Y2108,ERROR))))</f>
        <v>0.21267947688522093</v>
      </c>
      <c r="K2108">
        <f t="shared" si="462"/>
        <v>0.10567740925235103</v>
      </c>
      <c r="L2108">
        <f t="shared" si="463"/>
        <v>8.2913210367502876E-2</v>
      </c>
      <c r="M2108" s="22" t="str">
        <f t="shared" si="461"/>
        <v>Elevated Risk</v>
      </c>
      <c r="O2108">
        <f t="shared" si="464"/>
        <v>3.9889840465642745</v>
      </c>
      <c r="P2108">
        <f t="shared" si="465"/>
        <v>4.9836066217083363</v>
      </c>
      <c r="Q2108">
        <f t="shared" si="466"/>
        <v>3.2600177681993761</v>
      </c>
      <c r="R2108">
        <f>(O2108*constantes!$B$4)+(P2108*constantes!$B$5)+(D2108*constantes!$B$6)+(Q2108*constantes!$B$8)+(F2108*constantes!$B$9)</f>
        <v>24.246981035486847</v>
      </c>
      <c r="S2108" s="4">
        <f>(O2108*constantes!$B$4)+(P2108*constantes!$C$5)+(D2108*constantes!$B$6)+(Q2108*constantes!$B$8)+(F2108*constantes!$B$9)</f>
        <v>24.60400661386603</v>
      </c>
      <c r="T2108">
        <f>(O2108*constantes!$D$4)+(P2108*constantes!$D$5)+(D2108*constantes!$D$6)+(Q2108*constantes!$D$8)+(F2108*constantes!$D$9)</f>
        <v>26.539425805846179</v>
      </c>
      <c r="U2108">
        <f>(O2108*constantes!$D$4)+(P2108*constantes!$E$5)+(D2108*constantes!$D$6)+(Q2108*constantes!$D$8)+(F2108*constantes!$D$9)</f>
        <v>26.887082203776554</v>
      </c>
      <c r="V2108" s="5">
        <f t="shared" si="467"/>
        <v>0.15407553541370977</v>
      </c>
      <c r="W2108" s="5">
        <f t="shared" si="468"/>
        <v>0.21267947688522093</v>
      </c>
      <c r="X2108" s="6">
        <f t="shared" si="469"/>
        <v>8.5773396606485752E-2</v>
      </c>
      <c r="Y2108" s="6">
        <f t="shared" si="470"/>
        <v>0.11923071334536983</v>
      </c>
      <c r="AA2108">
        <f>(O2108*constantes!$B$4)+(LN(110)*constantes!$B$5)+(LN(22)*constantes!$B$8)+(F2108*constantes!$B$9)</f>
        <v>23.587800620315793</v>
      </c>
      <c r="AB2108">
        <f t="shared" si="471"/>
        <v>8.2913210367502876E-2</v>
      </c>
      <c r="AC2108">
        <f>(O2108*constantes!$D$4)+(LN(110)*constantes!$D$5)+(LN(22)*constantes!$D$8)+(F2108*constantes!$D$9)</f>
        <v>25.656628499605237</v>
      </c>
      <c r="AD2108" s="7">
        <f t="shared" si="472"/>
        <v>3.6413005758055728E-2</v>
      </c>
      <c r="AF2108">
        <f>(O2108*constantes!$B$4)+(LN(125)*constantes!$B$5)+(LN(22.5)*constantes!$B$8)+(F2108*constantes!$B$9)</f>
        <v>23.84275755707019</v>
      </c>
      <c r="AG2108">
        <f t="shared" si="473"/>
        <v>0.10567740925235103</v>
      </c>
      <c r="AH2108">
        <f>(O2108*constantes!$D$4)+(LN(125)*constantes!$D$5)+(LN(22.5)*constantes!$D$8)+(F2108*constantes!$D$9)</f>
        <v>26.027701516213469</v>
      </c>
      <c r="AI2108">
        <f t="shared" si="474"/>
        <v>5.2338355969762884E-2</v>
      </c>
    </row>
    <row r="2109" spans="1:35" x14ac:dyDescent="0.25">
      <c r="A2109" s="11">
        <v>2108</v>
      </c>
      <c r="B2109">
        <v>0</v>
      </c>
      <c r="C2109">
        <v>61</v>
      </c>
      <c r="D2109">
        <v>0</v>
      </c>
      <c r="E2109">
        <v>0</v>
      </c>
      <c r="F2109">
        <v>0</v>
      </c>
      <c r="G2109">
        <v>148</v>
      </c>
      <c r="H2109">
        <v>37.04</v>
      </c>
      <c r="I2109">
        <f>IF(AND(B2109=1,E2109=0),V2109,IF(AND(B2109=1,E2109=1),W2109,IF(AND(B2109=0,E2109=0),X2109,IF(AND(B2109=0,E2109=1),Y2109,ERROR))))</f>
        <v>0.14394090474123444</v>
      </c>
      <c r="K2109">
        <f t="shared" si="462"/>
        <v>7.2164067569494672E-2</v>
      </c>
      <c r="L2109">
        <f t="shared" si="463"/>
        <v>5.0368025874669486E-2</v>
      </c>
      <c r="M2109" s="22" t="str">
        <f t="shared" si="461"/>
        <v>Elevated Risk</v>
      </c>
      <c r="O2109">
        <f t="shared" si="464"/>
        <v>4.1108738641733114</v>
      </c>
      <c r="P2109">
        <f t="shared" si="465"/>
        <v>4.9972122737641147</v>
      </c>
      <c r="Q2109">
        <f t="shared" si="466"/>
        <v>3.6119984097779785</v>
      </c>
      <c r="R2109">
        <f>(O2109*constantes!$B$4)+(P2109*constantes!$B$5)+(D2109*constantes!$B$6)+(Q2109*constantes!$B$8)+(F2109*constantes!$B$9)</f>
        <v>24.930698428350972</v>
      </c>
      <c r="S2109" s="4">
        <f>(O2109*constantes!$B$4)+(P2109*constantes!$C$5)+(D2109*constantes!$B$6)+(Q2109*constantes!$B$8)+(F2109*constantes!$B$9)</f>
        <v>25.288698715643434</v>
      </c>
      <c r="T2109">
        <f>(O2109*constantes!$D$4)+(P2109*constantes!$D$5)+(D2109*constantes!$D$6)+(Q2109*constantes!$D$8)+(F2109*constantes!$D$9)</f>
        <v>27.08931810957888</v>
      </c>
      <c r="U2109">
        <f>(O2109*constantes!$D$4)+(P2109*constantes!$E$5)+(D2109*constantes!$D$6)+(Q2109*constantes!$D$8)+(F2109*constantes!$D$9)</f>
        <v>27.437923637796665</v>
      </c>
      <c r="V2109" s="5">
        <f t="shared" si="467"/>
        <v>0.28216071145867927</v>
      </c>
      <c r="W2109" s="5">
        <f t="shared" si="468"/>
        <v>0.37762543617230804</v>
      </c>
      <c r="X2109" s="6">
        <f t="shared" si="469"/>
        <v>0.14394090474123444</v>
      </c>
      <c r="Y2109" s="6">
        <f t="shared" si="470"/>
        <v>0.19767240785750195</v>
      </c>
      <c r="AA2109">
        <f>(O2109*constantes!$B$4)+(LN(110)*constantes!$B$5)+(LN(22)*constantes!$B$8)+(F2109*constantes!$B$9)</f>
        <v>23.967238746940023</v>
      </c>
      <c r="AB2109">
        <f t="shared" si="471"/>
        <v>0.11882079876600593</v>
      </c>
      <c r="AC2109">
        <f>(O2109*constantes!$D$4)+(LN(110)*constantes!$D$5)+(LN(22)*constantes!$D$8)+(F2109*constantes!$D$9)</f>
        <v>25.98829922560666</v>
      </c>
      <c r="AD2109" s="7">
        <f t="shared" si="472"/>
        <v>5.0368025874669486E-2</v>
      </c>
      <c r="AF2109">
        <f>(O2109*constantes!$B$4)+(LN(125)*constantes!$B$5)+(LN(22.5)*constantes!$B$8)+(F2109*constantes!$B$9)</f>
        <v>24.222195683694412</v>
      </c>
      <c r="AG2109">
        <f t="shared" si="473"/>
        <v>0.15060331820878059</v>
      </c>
      <c r="AH2109">
        <f>(O2109*constantes!$D$4)+(LN(125)*constantes!$D$5)+(LN(22.5)*constantes!$D$8)+(F2109*constantes!$D$9)</f>
        <v>26.359372242214892</v>
      </c>
      <c r="AI2109">
        <f t="shared" si="474"/>
        <v>7.2164067569494672E-2</v>
      </c>
    </row>
    <row r="2110" spans="1:35" x14ac:dyDescent="0.25">
      <c r="A2110" s="11">
        <v>2109</v>
      </c>
      <c r="B2110">
        <v>0</v>
      </c>
      <c r="C2110">
        <v>39</v>
      </c>
      <c r="D2110">
        <v>0</v>
      </c>
      <c r="E2110">
        <v>0</v>
      </c>
      <c r="F2110">
        <v>0</v>
      </c>
      <c r="G2110">
        <v>137</v>
      </c>
      <c r="H2110">
        <v>26.39</v>
      </c>
      <c r="I2110">
        <f>IF(AND(B2110=1,E2110=0),V2110,IF(AND(B2110=1,E2110=1),W2110,IF(AND(B2110=0,E2110=0),X2110,IF(AND(B2110=0,E2110=1),Y2110,ERROR))))</f>
        <v>3.0656466591691744E-2</v>
      </c>
      <c r="K2110">
        <f t="shared" si="462"/>
        <v>2.1931490638549711E-2</v>
      </c>
      <c r="L2110">
        <f t="shared" si="463"/>
        <v>1.5184528759381921E-2</v>
      </c>
      <c r="M2110" s="22" t="str">
        <f t="shared" si="461"/>
        <v>Elevated Risk</v>
      </c>
      <c r="O2110">
        <f t="shared" si="464"/>
        <v>3.6635616461296463</v>
      </c>
      <c r="P2110">
        <f t="shared" si="465"/>
        <v>4.9199809258281251</v>
      </c>
      <c r="Q2110">
        <f t="shared" si="466"/>
        <v>3.2729851505152325</v>
      </c>
      <c r="R2110">
        <f>(O2110*constantes!$B$4)+(P2110*constantes!$B$5)+(D2110*constantes!$B$6)+(Q2110*constantes!$B$8)+(F2110*constantes!$B$9)</f>
        <v>23.126203515594945</v>
      </c>
      <c r="S2110" s="4">
        <f>(O2110*constantes!$B$4)+(P2110*constantes!$C$5)+(D2110*constantes!$B$6)+(Q2110*constantes!$B$8)+(F2110*constantes!$B$9)</f>
        <v>23.478670949121273</v>
      </c>
      <c r="T2110">
        <f>(O2110*constantes!$D$4)+(P2110*constantes!$D$5)+(D2110*constantes!$D$6)+(Q2110*constantes!$D$8)+(F2110*constantes!$D$9)</f>
        <v>25.481584892706103</v>
      </c>
      <c r="U2110">
        <f>(O2110*constantes!$D$4)+(P2110*constantes!$E$5)+(D2110*constantes!$D$6)+(Q2110*constantes!$D$8)+(F2110*constantes!$D$9)</f>
        <v>25.824802762091871</v>
      </c>
      <c r="V2110" s="5">
        <f t="shared" si="467"/>
        <v>5.3091112991321521E-2</v>
      </c>
      <c r="W2110" s="5">
        <f t="shared" si="468"/>
        <v>7.4669948744248149E-2</v>
      </c>
      <c r="X2110" s="6">
        <f t="shared" si="469"/>
        <v>3.0656466591691744E-2</v>
      </c>
      <c r="Y2110" s="6">
        <f t="shared" si="470"/>
        <v>4.2936684737245989E-2</v>
      </c>
      <c r="AA2110">
        <f>(O2110*constantes!$B$4)+(LN(110)*constantes!$B$5)+(LN(22)*constantes!$B$8)+(F2110*constantes!$B$9)</f>
        <v>22.574773704658814</v>
      </c>
      <c r="AB2110">
        <f t="shared" si="471"/>
        <v>3.0940270522043956E-2</v>
      </c>
      <c r="AC2110">
        <f>(O2110*constantes!$D$4)+(LN(110)*constantes!$D$5)+(LN(22)*constantes!$D$8)+(F2110*constantes!$D$9)</f>
        <v>24.771131368454586</v>
      </c>
      <c r="AD2110" s="7">
        <f t="shared" si="472"/>
        <v>1.5184528759381921E-2</v>
      </c>
      <c r="AF2110">
        <f>(O2110*constantes!$B$4)+(LN(125)*constantes!$B$5)+(LN(22.5)*constantes!$B$8)+(F2110*constantes!$B$9)</f>
        <v>22.829730641413207</v>
      </c>
      <c r="AG2110">
        <f t="shared" si="473"/>
        <v>3.974481175054656E-2</v>
      </c>
      <c r="AH2110">
        <f>(O2110*constantes!$D$4)+(LN(125)*constantes!$D$5)+(LN(22.5)*constantes!$D$8)+(F2110*constantes!$D$9)</f>
        <v>25.142204385062819</v>
      </c>
      <c r="AI2110">
        <f t="shared" si="474"/>
        <v>2.1931490638549711E-2</v>
      </c>
    </row>
    <row r="2111" spans="1:35" x14ac:dyDescent="0.25">
      <c r="A2111" s="11">
        <v>2110</v>
      </c>
      <c r="B2111">
        <v>0</v>
      </c>
      <c r="C2111">
        <v>37</v>
      </c>
      <c r="D2111">
        <v>1</v>
      </c>
      <c r="E2111">
        <v>0</v>
      </c>
      <c r="F2111">
        <v>0</v>
      </c>
      <c r="G2111">
        <v>104</v>
      </c>
      <c r="H2111">
        <v>20.22</v>
      </c>
      <c r="I2111">
        <f>IF(AND(B2111=1,E2111=0),V2111,IF(AND(B2111=1,E2111=1),W2111,IF(AND(B2111=0,E2111=0),X2111,IF(AND(B2111=0,E2111=1),Y2111,ERROR))))</f>
        <v>1.9933289812819943E-2</v>
      </c>
      <c r="K2111">
        <f t="shared" si="462"/>
        <v>1.903255478119692E-2</v>
      </c>
      <c r="L2111">
        <f t="shared" si="463"/>
        <v>1.3171407582175831E-2</v>
      </c>
      <c r="M2111" s="22" t="str">
        <f t="shared" si="461"/>
        <v>NORMAL</v>
      </c>
      <c r="O2111">
        <f t="shared" si="464"/>
        <v>3.6109179126442243</v>
      </c>
      <c r="P2111">
        <f t="shared" si="465"/>
        <v>4.6443908991413725</v>
      </c>
      <c r="Q2111">
        <f t="shared" si="466"/>
        <v>3.0066722135923252</v>
      </c>
      <c r="R2111">
        <f>(O2111*constantes!$B$4)+(P2111*constantes!$B$5)+(D2111*constantes!$B$6)+(Q2111*constantes!$B$8)+(F2111*constantes!$B$9)</f>
        <v>22.949489225293732</v>
      </c>
      <c r="S2111" s="4">
        <f>(O2111*constantes!$B$4)+(P2111*constantes!$C$5)+(D2111*constantes!$B$6)+(Q2111*constantes!$B$8)+(F2111*constantes!$B$9)</f>
        <v>23.282213389308218</v>
      </c>
      <c r="T2111">
        <f>(O2111*constantes!$D$4)+(P2111*constantes!$D$5)+(D2111*constantes!$D$6)+(Q2111*constantes!$D$8)+(F2111*constantes!$D$9)</f>
        <v>25.045655177861654</v>
      </c>
      <c r="U2111">
        <f>(O2111*constantes!$D$4)+(P2111*constantes!$E$5)+(D2111*constantes!$D$6)+(Q2111*constantes!$D$8)+(F2111*constantes!$D$9)</f>
        <v>25.36964788698576</v>
      </c>
      <c r="V2111" s="5">
        <f t="shared" si="467"/>
        <v>4.4686728947978094E-2</v>
      </c>
      <c r="W2111" s="5">
        <f t="shared" si="468"/>
        <v>6.1772579918009662E-2</v>
      </c>
      <c r="X2111" s="6">
        <f t="shared" si="469"/>
        <v>1.9933289812819943E-2</v>
      </c>
      <c r="Y2111" s="6">
        <f t="shared" si="470"/>
        <v>2.7454968872398844E-2</v>
      </c>
      <c r="AA2111">
        <f>(O2111*constantes!$B$4)+(LN(110)*constantes!$B$5)+(LN(22)*constantes!$B$8)+(F2111*constantes!$B$9)</f>
        <v>22.410895868068035</v>
      </c>
      <c r="AB2111">
        <f t="shared" si="471"/>
        <v>2.6325671515684657E-2</v>
      </c>
      <c r="AC2111">
        <f>(O2111*constantes!$D$4)+(LN(110)*constantes!$D$5)+(LN(22)*constantes!$D$8)+(F2111*constantes!$D$9)</f>
        <v>24.627884084579406</v>
      </c>
      <c r="AD2111" s="7">
        <f t="shared" si="472"/>
        <v>1.3171407582175831E-2</v>
      </c>
      <c r="AF2111">
        <f>(O2111*constantes!$B$4)+(LN(125)*constantes!$B$5)+(LN(22.5)*constantes!$B$8)+(F2111*constantes!$B$9)</f>
        <v>22.665852804822428</v>
      </c>
      <c r="AG2111">
        <f t="shared" si="473"/>
        <v>3.3840132302612846E-2</v>
      </c>
      <c r="AH2111">
        <f>(O2111*constantes!$D$4)+(LN(125)*constantes!$D$5)+(LN(22.5)*constantes!$D$8)+(F2111*constantes!$D$9)</f>
        <v>24.998957101187639</v>
      </c>
      <c r="AI2111">
        <f t="shared" si="474"/>
        <v>1.903255478119692E-2</v>
      </c>
    </row>
    <row r="2112" spans="1:35" x14ac:dyDescent="0.25">
      <c r="A2112" s="11">
        <v>2111</v>
      </c>
      <c r="B2112">
        <v>0</v>
      </c>
      <c r="C2112">
        <v>60</v>
      </c>
      <c r="D2112">
        <v>0</v>
      </c>
      <c r="E2112">
        <v>0</v>
      </c>
      <c r="F2112">
        <v>0</v>
      </c>
      <c r="G2112">
        <v>135</v>
      </c>
      <c r="H2112">
        <v>26.72</v>
      </c>
      <c r="I2112">
        <f>IF(AND(B2112=1,E2112=0),V2112,IF(AND(B2112=1,E2112=1),W2112,IF(AND(B2112=0,E2112=0),X2112,IF(AND(B2112=0,E2112=1),Y2112,ERROR))))</f>
        <v>9.2517719208198512E-2</v>
      </c>
      <c r="K2112">
        <f t="shared" si="462"/>
        <v>6.9102564331433469E-2</v>
      </c>
      <c r="L2112">
        <f t="shared" si="463"/>
        <v>4.820708918468708E-2</v>
      </c>
      <c r="M2112" s="22" t="str">
        <f t="shared" si="461"/>
        <v>Elevated Risk</v>
      </c>
      <c r="O2112">
        <f t="shared" si="464"/>
        <v>4.0943445622221004</v>
      </c>
      <c r="P2112">
        <f t="shared" si="465"/>
        <v>4.9052747784384296</v>
      </c>
      <c r="Q2112">
        <f t="shared" si="466"/>
        <v>3.2854123486684448</v>
      </c>
      <c r="R2112">
        <f>(O2112*constantes!$B$4)+(P2112*constantes!$B$5)+(D2112*constantes!$B$6)+(Q2112*constantes!$B$8)+(F2112*constantes!$B$9)</f>
        <v>24.449784332054357</v>
      </c>
      <c r="S2112" s="4">
        <f>(O2112*constantes!$B$4)+(P2112*constantes!$C$5)+(D2112*constantes!$B$6)+(Q2112*constantes!$B$8)+(F2112*constantes!$B$9)</f>
        <v>24.801198217181685</v>
      </c>
      <c r="T2112">
        <f>(O2112*constantes!$D$4)+(P2112*constantes!$D$5)+(D2112*constantes!$D$6)+(Q2112*constantes!$D$8)+(F2112*constantes!$D$9)</f>
        <v>26.618761698199677</v>
      </c>
      <c r="U2112">
        <f>(O2112*constantes!$D$4)+(P2112*constantes!$E$5)+(D2112*constantes!$D$6)+(Q2112*constantes!$D$8)+(F2112*constantes!$D$9)</f>
        <v>26.960953666743542</v>
      </c>
      <c r="V2112" s="5">
        <f t="shared" si="467"/>
        <v>0.18530803078021496</v>
      </c>
      <c r="W2112" s="5">
        <f t="shared" si="468"/>
        <v>0.25266561708964985</v>
      </c>
      <c r="X2112" s="6">
        <f t="shared" si="469"/>
        <v>9.2517719208198512E-2</v>
      </c>
      <c r="Y2112" s="6">
        <f t="shared" si="470"/>
        <v>0.1277623442974537</v>
      </c>
      <c r="AA2112">
        <f>(O2112*constantes!$B$4)+(LN(110)*constantes!$B$5)+(LN(22)*constantes!$B$8)+(F2112*constantes!$B$9)</f>
        <v>23.915783691137978</v>
      </c>
      <c r="AB2112">
        <f t="shared" si="471"/>
        <v>0.11321269470654882</v>
      </c>
      <c r="AC2112">
        <f>(O2112*constantes!$D$4)+(LN(110)*constantes!$D$5)+(LN(22)*constantes!$D$8)+(F2112*constantes!$D$9)</f>
        <v>25.943321837946279</v>
      </c>
      <c r="AD2112" s="7">
        <f t="shared" si="472"/>
        <v>4.820708918468708E-2</v>
      </c>
      <c r="AF2112">
        <f>(O2112*constantes!$B$4)+(LN(125)*constantes!$B$5)+(LN(22.5)*constantes!$B$8)+(F2112*constantes!$B$9)</f>
        <v>24.170740627892375</v>
      </c>
      <c r="AG2112">
        <f t="shared" si="473"/>
        <v>0.14362116573454531</v>
      </c>
      <c r="AH2112">
        <f>(O2112*constantes!$D$4)+(LN(125)*constantes!$D$5)+(LN(22.5)*constantes!$D$8)+(F2112*constantes!$D$9)</f>
        <v>26.314394854554511</v>
      </c>
      <c r="AI2112">
        <f t="shared" si="474"/>
        <v>6.9102564331433469E-2</v>
      </c>
    </row>
    <row r="2113" spans="1:35" x14ac:dyDescent="0.25">
      <c r="A2113" s="11">
        <v>2112</v>
      </c>
      <c r="B2113">
        <v>0</v>
      </c>
      <c r="C2113">
        <v>62</v>
      </c>
      <c r="D2113">
        <v>1</v>
      </c>
      <c r="E2113">
        <v>1</v>
      </c>
      <c r="F2113">
        <v>0</v>
      </c>
      <c r="G2113">
        <v>167.5</v>
      </c>
      <c r="H2113">
        <v>27.15</v>
      </c>
      <c r="I2113">
        <f>IF(AND(B2113=1,E2113=0),V2113,IF(AND(B2113=1,E2113=1),W2113,IF(AND(B2113=0,E2113=0),X2113,IF(AND(B2113=0,E2113=1),Y2113,ERROR))))</f>
        <v>0.40603408430618304</v>
      </c>
      <c r="K2113">
        <f t="shared" si="462"/>
        <v>7.5302674960658122E-2</v>
      </c>
      <c r="L2113">
        <f t="shared" si="463"/>
        <v>5.2585681787711391E-2</v>
      </c>
      <c r="M2113" s="22" t="str">
        <f t="shared" si="461"/>
        <v>'&gt;30%</v>
      </c>
      <c r="O2113">
        <f t="shared" si="464"/>
        <v>4.1271343850450917</v>
      </c>
      <c r="P2113">
        <f t="shared" si="465"/>
        <v>5.1209833512651208</v>
      </c>
      <c r="Q2113">
        <f t="shared" si="466"/>
        <v>3.3013770463799443</v>
      </c>
      <c r="R2113">
        <f>(O2113*constantes!$B$4)+(P2113*constantes!$B$5)+(D2113*constantes!$B$6)+(Q2113*constantes!$B$8)+(F2113*constantes!$B$9)</f>
        <v>25.674200731593498</v>
      </c>
      <c r="S2113" s="4">
        <f>(O2113*constantes!$B$4)+(P2113*constantes!$C$5)+(D2113*constantes!$B$6)+(Q2113*constantes!$B$8)+(F2113*constantes!$B$9)</f>
        <v>26.041067978878129</v>
      </c>
      <c r="T2113">
        <f>(O2113*constantes!$D$4)+(P2113*constantes!$D$5)+(D2113*constantes!$D$6)+(Q2113*constantes!$D$8)+(F2113*constantes!$D$9)</f>
        <v>27.94159585468357</v>
      </c>
      <c r="U2113">
        <f>(O2113*constantes!$D$4)+(P2113*constantes!$E$5)+(D2113*constantes!$D$6)+(Q2113*constantes!$D$8)+(F2113*constantes!$D$9)</f>
        <v>28.298835653267822</v>
      </c>
      <c r="V2113" s="5">
        <f t="shared" si="467"/>
        <v>0.50205239640893917</v>
      </c>
      <c r="W2113" s="5">
        <f t="shared" si="468"/>
        <v>0.63442749387993702</v>
      </c>
      <c r="X2113" s="6">
        <f t="shared" si="469"/>
        <v>0.30541964504827523</v>
      </c>
      <c r="Y2113" s="6">
        <f t="shared" si="470"/>
        <v>0.40603408430618304</v>
      </c>
      <c r="AA2113">
        <f>(O2113*constantes!$B$4)+(LN(110)*constantes!$B$5)+(LN(22)*constantes!$B$8)+(F2113*constantes!$B$9)</f>
        <v>24.017857097993041</v>
      </c>
      <c r="AB2113">
        <f t="shared" si="471"/>
        <v>0.12458920296857934</v>
      </c>
      <c r="AC2113">
        <f>(O2113*constantes!$D$4)+(LN(110)*constantes!$D$5)+(LN(22)*constantes!$D$8)+(F2113*constantes!$D$9)</f>
        <v>26.032545241135235</v>
      </c>
      <c r="AD2113" s="7">
        <f t="shared" si="472"/>
        <v>5.2585681787711391E-2</v>
      </c>
      <c r="AF2113">
        <f>(O2113*constantes!$B$4)+(LN(125)*constantes!$B$5)+(LN(22.5)*constantes!$B$8)+(F2113*constantes!$B$9)</f>
        <v>24.27281403474743</v>
      </c>
      <c r="AG2113">
        <f t="shared" si="473"/>
        <v>0.15777159470264646</v>
      </c>
      <c r="AH2113">
        <f>(O2113*constantes!$D$4)+(LN(125)*constantes!$D$5)+(LN(22.5)*constantes!$D$8)+(F2113*constantes!$D$9)</f>
        <v>26.403618257743467</v>
      </c>
      <c r="AI2113">
        <f t="shared" si="474"/>
        <v>7.5302674960658122E-2</v>
      </c>
    </row>
    <row r="2114" spans="1:35" x14ac:dyDescent="0.25">
      <c r="A2114" s="11">
        <v>2113</v>
      </c>
      <c r="B2114">
        <v>1</v>
      </c>
      <c r="C2114">
        <v>58</v>
      </c>
      <c r="D2114">
        <v>1</v>
      </c>
      <c r="E2114">
        <v>0</v>
      </c>
      <c r="F2114">
        <v>0</v>
      </c>
      <c r="G2114">
        <v>136</v>
      </c>
      <c r="H2114">
        <v>26.25</v>
      </c>
      <c r="I2114">
        <f>IF(AND(B2114=1,E2114=0),V2114,IF(AND(B2114=1,E2114=1),W2114,IF(AND(B2114=0,E2114=0),X2114,IF(AND(B2114=0,E2114=1),Y2114,ERROR))))</f>
        <v>0.31256494215571562</v>
      </c>
      <c r="K2114">
        <f t="shared" si="462"/>
        <v>0.1302191222428678</v>
      </c>
      <c r="L2114">
        <f t="shared" si="463"/>
        <v>0.10247681663833785</v>
      </c>
      <c r="M2114" s="22" t="str">
        <f t="shared" si="461"/>
        <v>'&gt;30%</v>
      </c>
      <c r="O2114">
        <f t="shared" si="464"/>
        <v>4.0604430105464191</v>
      </c>
      <c r="P2114">
        <f t="shared" si="465"/>
        <v>4.9126548857360524</v>
      </c>
      <c r="Q2114">
        <f t="shared" si="466"/>
        <v>3.2676659890376327</v>
      </c>
      <c r="R2114">
        <f>(O2114*constantes!$B$4)+(P2114*constantes!$B$5)+(D2114*constantes!$B$6)+(Q2114*constantes!$B$8)+(F2114*constantes!$B$9)</f>
        <v>25.053402065671182</v>
      </c>
      <c r="S2114" s="4">
        <f>(O2114*constantes!$B$4)+(P2114*constantes!$C$5)+(D2114*constantes!$B$6)+(Q2114*constantes!$B$8)+(F2114*constantes!$B$9)</f>
        <v>25.405344661685312</v>
      </c>
      <c r="T2114">
        <f>(O2114*constantes!$D$4)+(P2114*constantes!$D$5)+(D2114*constantes!$D$6)+(Q2114*constantes!$D$8)+(F2114*constantes!$D$9)</f>
        <v>27.156879954238835</v>
      </c>
      <c r="U2114">
        <f>(O2114*constantes!$D$4)+(P2114*constantes!$E$5)+(D2114*constantes!$D$6)+(Q2114*constantes!$D$8)+(F2114*constantes!$D$9)</f>
        <v>27.499586759067782</v>
      </c>
      <c r="V2114" s="5">
        <f t="shared" si="467"/>
        <v>0.31256494215571562</v>
      </c>
      <c r="W2114" s="5">
        <f t="shared" si="468"/>
        <v>0.41308985200263704</v>
      </c>
      <c r="X2114" s="6">
        <f t="shared" si="469"/>
        <v>0.15318995908141342</v>
      </c>
      <c r="Y2114" s="6">
        <f t="shared" si="470"/>
        <v>0.2088330857749735</v>
      </c>
      <c r="AA2114">
        <f>(O2114*constantes!$B$4)+(LN(110)*constantes!$B$5)+(LN(22)*constantes!$B$8)+(F2114*constantes!$B$9)</f>
        <v>23.81024951683365</v>
      </c>
      <c r="AB2114">
        <f t="shared" si="471"/>
        <v>0.10247681663833785</v>
      </c>
      <c r="AC2114">
        <f>(O2114*constantes!$D$4)+(LN(110)*constantes!$D$5)+(LN(22)*constantes!$D$8)+(F2114*constantes!$D$9)</f>
        <v>25.851073342728132</v>
      </c>
      <c r="AD2114" s="7">
        <f t="shared" si="472"/>
        <v>4.4054054961770062E-2</v>
      </c>
      <c r="AF2114">
        <f>(O2114*constantes!$B$4)+(LN(125)*constantes!$B$5)+(LN(22.5)*constantes!$B$8)+(F2114*constantes!$B$9)</f>
        <v>24.065206453588043</v>
      </c>
      <c r="AG2114">
        <f t="shared" si="473"/>
        <v>0.1302191222428678</v>
      </c>
      <c r="AH2114">
        <f>(O2114*constantes!$D$4)+(LN(125)*constantes!$D$5)+(LN(22.5)*constantes!$D$8)+(F2114*constantes!$D$9)</f>
        <v>26.222146359336364</v>
      </c>
      <c r="AI2114">
        <f t="shared" si="474"/>
        <v>6.3209991046805025E-2</v>
      </c>
    </row>
    <row r="2115" spans="1:35" x14ac:dyDescent="0.25">
      <c r="A2115" s="11">
        <v>2114</v>
      </c>
      <c r="B2115">
        <v>0</v>
      </c>
      <c r="C2115">
        <v>51</v>
      </c>
      <c r="D2115">
        <v>1</v>
      </c>
      <c r="E2115">
        <v>1</v>
      </c>
      <c r="F2115">
        <v>0</v>
      </c>
      <c r="G2115">
        <v>154</v>
      </c>
      <c r="H2115">
        <v>28.38</v>
      </c>
      <c r="I2115">
        <f>IF(AND(B2115=1,E2115=0),V2115,IF(AND(B2115=1,E2115=1),W2115,IF(AND(B2115=0,E2115=0),X2115,IF(AND(B2115=0,E2115=1),Y2115,ERROR))))</f>
        <v>0.21793568968416366</v>
      </c>
      <c r="K2115">
        <f t="shared" si="462"/>
        <v>4.4971857043080821E-2</v>
      </c>
      <c r="L2115">
        <f t="shared" si="463"/>
        <v>3.1250958582138333E-2</v>
      </c>
      <c r="M2115" s="22" t="str">
        <f t="shared" ref="M2115:M2178" si="475">_xlfn.IFS(I2115&lt;=(L2115*1.05),"OPTIMAL",I2115&lt;=(K2115*1.1),"NORMAL",I2115&lt;=0.3,"Elevated Risk",I2115&gt;0.3,"'&gt;30%")</f>
        <v>Elevated Risk</v>
      </c>
      <c r="O2115">
        <f t="shared" si="464"/>
        <v>3.9318256327243257</v>
      </c>
      <c r="P2115">
        <f t="shared" si="465"/>
        <v>5.0369526024136295</v>
      </c>
      <c r="Q2115">
        <f t="shared" si="466"/>
        <v>3.3456846717318967</v>
      </c>
      <c r="R2115">
        <f>(O2115*constantes!$B$4)+(P2115*constantes!$B$5)+(D2115*constantes!$B$6)+(Q2115*constantes!$B$8)+(F2115*constantes!$B$9)</f>
        <v>24.945454392539894</v>
      </c>
      <c r="S2115" s="4">
        <f>(O2115*constantes!$B$4)+(P2115*constantes!$C$5)+(D2115*constantes!$B$6)+(Q2115*constantes!$B$8)+(F2115*constantes!$B$9)</f>
        <v>25.306301676976801</v>
      </c>
      <c r="T2115">
        <f>(O2115*constantes!$D$4)+(P2115*constantes!$D$5)+(D2115*constantes!$D$6)+(Q2115*constantes!$D$8)+(F2115*constantes!$D$9)</f>
        <v>27.196428407715437</v>
      </c>
      <c r="U2115">
        <f>(O2115*constantes!$D$4)+(P2115*constantes!$E$5)+(D2115*constantes!$D$6)+(Q2115*constantes!$D$8)+(F2115*constantes!$D$9)</f>
        <v>27.547806221259815</v>
      </c>
      <c r="V2115" s="5">
        <f t="shared" si="467"/>
        <v>0.28568953039522615</v>
      </c>
      <c r="W2115" s="5">
        <f t="shared" si="468"/>
        <v>0.38284473080460546</v>
      </c>
      <c r="X2115" s="6">
        <f t="shared" si="469"/>
        <v>0.15885121732540575</v>
      </c>
      <c r="Y2115" s="6">
        <f t="shared" si="470"/>
        <v>0.21793568968416366</v>
      </c>
      <c r="AA2115">
        <f>(O2115*constantes!$B$4)+(LN(110)*constantes!$B$5)+(LN(22)*constantes!$B$8)+(F2115*constantes!$B$9)</f>
        <v>23.409868764368586</v>
      </c>
      <c r="AB2115">
        <f t="shared" si="471"/>
        <v>6.9883054652788434E-2</v>
      </c>
      <c r="AC2115">
        <f>(O2115*constantes!$D$4)+(LN(110)*constantes!$D$5)+(LN(22)*constantes!$D$8)+(F2115*constantes!$D$9)</f>
        <v>25.50109645445777</v>
      </c>
      <c r="AD2115" s="7">
        <f t="shared" si="472"/>
        <v>3.1250958582138333E-2</v>
      </c>
      <c r="AF2115">
        <f>(O2115*constantes!$B$4)+(LN(125)*constantes!$B$5)+(LN(22.5)*constantes!$B$8)+(F2115*constantes!$B$9)</f>
        <v>23.664825701122982</v>
      </c>
      <c r="AG2115">
        <f t="shared" si="473"/>
        <v>8.9246869441510945E-2</v>
      </c>
      <c r="AH2115">
        <f>(O2115*constantes!$D$4)+(LN(125)*constantes!$D$5)+(LN(22.5)*constantes!$D$8)+(F2115*constantes!$D$9)</f>
        <v>25.872169471066002</v>
      </c>
      <c r="AI2115">
        <f t="shared" si="474"/>
        <v>4.4971857043080821E-2</v>
      </c>
    </row>
    <row r="2116" spans="1:35" x14ac:dyDescent="0.25">
      <c r="A2116" s="11">
        <v>2115</v>
      </c>
      <c r="B2116">
        <v>1</v>
      </c>
      <c r="C2116">
        <v>48</v>
      </c>
      <c r="D2116">
        <v>0</v>
      </c>
      <c r="E2116">
        <v>1</v>
      </c>
      <c r="F2116">
        <v>0</v>
      </c>
      <c r="G2116">
        <v>141</v>
      </c>
      <c r="H2116">
        <v>21.06</v>
      </c>
      <c r="I2116">
        <f>IF(AND(B2116=1,E2116=0),V2116,IF(AND(B2116=1,E2116=1),W2116,IF(AND(B2116=0,E2116=0),X2116,IF(AND(B2116=0,E2116=1),Y2116,ERROR))))</f>
        <v>0.12271299024806692</v>
      </c>
      <c r="K2116">
        <f t="shared" si="462"/>
        <v>7.448581103683527E-2</v>
      </c>
      <c r="L2116">
        <f t="shared" si="463"/>
        <v>5.8221930281009082E-2</v>
      </c>
      <c r="M2116" s="22" t="str">
        <f t="shared" si="475"/>
        <v>Elevated Risk</v>
      </c>
      <c r="O2116">
        <f t="shared" si="464"/>
        <v>3.8712010109078911</v>
      </c>
      <c r="P2116">
        <f t="shared" si="465"/>
        <v>4.9487598903781684</v>
      </c>
      <c r="Q2116">
        <f t="shared" si="466"/>
        <v>3.0473755067058295</v>
      </c>
      <c r="R2116">
        <f>(O2116*constantes!$B$4)+(P2116*constantes!$B$5)+(D2116*constantes!$B$6)+(Q2116*constantes!$B$8)+(F2116*constantes!$B$9)</f>
        <v>23.647107276809741</v>
      </c>
      <c r="S2116" s="4">
        <f>(O2116*constantes!$B$4)+(P2116*constantes!$C$5)+(D2116*constantes!$B$6)+(Q2116*constantes!$B$8)+(F2116*constantes!$B$9)</f>
        <v>24.001636435356435</v>
      </c>
      <c r="T2116">
        <f>(O2116*constantes!$D$4)+(P2116*constantes!$D$5)+(D2116*constantes!$D$6)+(Q2116*constantes!$D$8)+(F2116*constantes!$D$9)</f>
        <v>26.012195845798143</v>
      </c>
      <c r="U2116">
        <f>(O2116*constantes!$D$4)+(P2116*constantes!$E$5)+(D2116*constantes!$D$6)+(Q2116*constantes!$D$8)+(F2116*constantes!$D$9)</f>
        <v>26.357421335750924</v>
      </c>
      <c r="V2116" s="5">
        <f t="shared" si="467"/>
        <v>8.7750375270004732E-2</v>
      </c>
      <c r="W2116" s="5">
        <f t="shared" si="468"/>
        <v>0.12271299024806692</v>
      </c>
      <c r="X2116" s="6">
        <f t="shared" si="469"/>
        <v>5.1554200926293037E-2</v>
      </c>
      <c r="Y2116" s="6">
        <f t="shared" si="470"/>
        <v>7.2028611126259579E-2</v>
      </c>
      <c r="AA2116">
        <f>(O2116*constantes!$B$4)+(LN(110)*constantes!$B$5)+(LN(22)*constantes!$B$8)+(F2116*constantes!$B$9)</f>
        <v>23.221146741638901</v>
      </c>
      <c r="AB2116">
        <f t="shared" si="471"/>
        <v>5.8221930281009082E-2</v>
      </c>
      <c r="AC2116">
        <f>(O2116*constantes!$D$4)+(LN(110)*constantes!$D$5)+(LN(22)*constantes!$D$8)+(F2116*constantes!$D$9)</f>
        <v>25.336132614771724</v>
      </c>
      <c r="AD2116" s="7">
        <f t="shared" si="472"/>
        <v>2.6562184906686825E-2</v>
      </c>
      <c r="AF2116">
        <f>(O2116*constantes!$B$4)+(LN(125)*constantes!$B$5)+(LN(22.5)*constantes!$B$8)+(F2116*constantes!$B$9)</f>
        <v>23.47610367839329</v>
      </c>
      <c r="AG2116">
        <f t="shared" si="473"/>
        <v>7.448581103683527E-2</v>
      </c>
      <c r="AH2116">
        <f>(O2116*constantes!$D$4)+(LN(125)*constantes!$D$5)+(LN(22.5)*constantes!$D$8)+(F2116*constantes!$D$9)</f>
        <v>25.707205631379956</v>
      </c>
      <c r="AI2116">
        <f t="shared" si="474"/>
        <v>3.8265438641588045E-2</v>
      </c>
    </row>
    <row r="2117" spans="1:35" x14ac:dyDescent="0.25">
      <c r="A2117" s="11">
        <v>2116</v>
      </c>
      <c r="B2117">
        <v>0</v>
      </c>
      <c r="C2117">
        <v>58</v>
      </c>
      <c r="D2117">
        <v>1</v>
      </c>
      <c r="E2117">
        <v>0</v>
      </c>
      <c r="F2117">
        <v>0</v>
      </c>
      <c r="G2117">
        <v>146</v>
      </c>
      <c r="H2117">
        <v>24.6</v>
      </c>
      <c r="I2117">
        <f>IF(AND(B2117=1,E2117=0),V2117,IF(AND(B2117=1,E2117=1),W2117,IF(AND(B2117=0,E2117=0),X2117,IF(AND(B2117=0,E2117=1),Y2117,ERROR))))</f>
        <v>0.17830096855806477</v>
      </c>
      <c r="K2117">
        <f t="shared" si="462"/>
        <v>6.3209991046805025E-2</v>
      </c>
      <c r="L2117">
        <f t="shared" si="463"/>
        <v>4.4054054961770062E-2</v>
      </c>
      <c r="M2117" s="22" t="str">
        <f t="shared" si="475"/>
        <v>Elevated Risk</v>
      </c>
      <c r="O2117">
        <f t="shared" si="464"/>
        <v>4.0604430105464191</v>
      </c>
      <c r="P2117">
        <f t="shared" si="465"/>
        <v>4.9836066217083363</v>
      </c>
      <c r="Q2117">
        <f t="shared" si="466"/>
        <v>3.202746442938317</v>
      </c>
      <c r="R2117">
        <f>(O2117*constantes!$B$4)+(P2117*constantes!$B$5)+(D2117*constantes!$B$6)+(Q2117*constantes!$B$8)+(F2117*constantes!$B$9)</f>
        <v>25.133556943477494</v>
      </c>
      <c r="S2117" s="4">
        <f>(O2117*constantes!$B$4)+(P2117*constantes!$C$5)+(D2117*constantes!$B$6)+(Q2117*constantes!$B$8)+(F2117*constantes!$B$9)</f>
        <v>25.49058252185668</v>
      </c>
      <c r="T2117">
        <f>(O2117*constantes!$D$4)+(P2117*constantes!$D$5)+(D2117*constantes!$D$6)+(Q2117*constantes!$D$8)+(F2117*constantes!$D$9)</f>
        <v>27.323270683929358</v>
      </c>
      <c r="U2117">
        <f>(O2117*constantes!$D$4)+(P2117*constantes!$E$5)+(D2117*constantes!$D$6)+(Q2117*constantes!$D$8)+(F2117*constantes!$D$9)</f>
        <v>27.67092708185973</v>
      </c>
      <c r="V2117" s="5">
        <f t="shared" si="467"/>
        <v>0.33373366593859677</v>
      </c>
      <c r="W2117" s="5">
        <f t="shared" si="468"/>
        <v>0.44026813284775979</v>
      </c>
      <c r="X2117" s="6">
        <f t="shared" si="469"/>
        <v>0.17830096855806477</v>
      </c>
      <c r="Y2117" s="6">
        <f t="shared" si="470"/>
        <v>0.24272263334555544</v>
      </c>
      <c r="AA2117">
        <f>(O2117*constantes!$B$4)+(LN(110)*constantes!$B$5)+(LN(22)*constantes!$B$8)+(F2117*constantes!$B$9)</f>
        <v>23.81024951683365</v>
      </c>
      <c r="AB2117">
        <f t="shared" si="471"/>
        <v>0.10247681663833785</v>
      </c>
      <c r="AC2117">
        <f>(O2117*constantes!$D$4)+(LN(110)*constantes!$D$5)+(LN(22)*constantes!$D$8)+(F2117*constantes!$D$9)</f>
        <v>25.851073342728132</v>
      </c>
      <c r="AD2117" s="7">
        <f t="shared" si="472"/>
        <v>4.4054054961770062E-2</v>
      </c>
      <c r="AF2117">
        <f>(O2117*constantes!$B$4)+(LN(125)*constantes!$B$5)+(LN(22.5)*constantes!$B$8)+(F2117*constantes!$B$9)</f>
        <v>24.065206453588043</v>
      </c>
      <c r="AG2117">
        <f t="shared" si="473"/>
        <v>0.1302191222428678</v>
      </c>
      <c r="AH2117">
        <f>(O2117*constantes!$D$4)+(LN(125)*constantes!$D$5)+(LN(22.5)*constantes!$D$8)+(F2117*constantes!$D$9)</f>
        <v>26.222146359336364</v>
      </c>
      <c r="AI2117">
        <f t="shared" si="474"/>
        <v>6.3209991046805025E-2</v>
      </c>
    </row>
    <row r="2118" spans="1:35" x14ac:dyDescent="0.25">
      <c r="A2118" s="11">
        <v>2117</v>
      </c>
      <c r="B2118">
        <v>1</v>
      </c>
      <c r="C2118">
        <v>54</v>
      </c>
      <c r="D2118">
        <v>1</v>
      </c>
      <c r="E2118">
        <v>1</v>
      </c>
      <c r="F2118">
        <v>0</v>
      </c>
      <c r="G2118">
        <v>133</v>
      </c>
      <c r="H2118">
        <v>22.18</v>
      </c>
      <c r="I2118">
        <f>IF(AND(B2118=1,E2118=0),V2118,IF(AND(B2118=1,E2118=1),W2118,IF(AND(B2118=0,E2118=0),X2118,IF(AND(B2118=0,E2118=1),Y2118,ERROR))))</f>
        <v>0.30062225234911422</v>
      </c>
      <c r="K2118">
        <f t="shared" si="462"/>
        <v>0.10567740925235103</v>
      </c>
      <c r="L2118">
        <f t="shared" si="463"/>
        <v>8.2913210367502876E-2</v>
      </c>
      <c r="M2118" s="22" t="str">
        <f t="shared" si="475"/>
        <v>'&gt;30%</v>
      </c>
      <c r="O2118">
        <f t="shared" si="464"/>
        <v>3.9889840465642745</v>
      </c>
      <c r="P2118">
        <f t="shared" si="465"/>
        <v>4.8903491282217537</v>
      </c>
      <c r="Q2118">
        <f t="shared" si="466"/>
        <v>3.099190981922221</v>
      </c>
      <c r="R2118">
        <f>(O2118*constantes!$B$4)+(P2118*constantes!$B$5)+(D2118*constantes!$B$6)+(Q2118*constantes!$B$8)+(F2118*constantes!$B$9)</f>
        <v>24.656012273112815</v>
      </c>
      <c r="S2118" s="4">
        <f>(O2118*constantes!$B$4)+(P2118*constantes!$C$5)+(D2118*constantes!$B$6)+(Q2118*constantes!$B$8)+(F2118*constantes!$B$9)</f>
        <v>25.006356884658622</v>
      </c>
      <c r="T2118">
        <f>(O2118*constantes!$D$4)+(P2118*constantes!$D$5)+(D2118*constantes!$D$6)+(Q2118*constantes!$D$8)+(F2118*constantes!$D$9)</f>
        <v>26.813558175358644</v>
      </c>
      <c r="U2118">
        <f>(O2118*constantes!$D$4)+(P2118*constantes!$E$5)+(D2118*constantes!$D$6)+(Q2118*constantes!$D$8)+(F2118*constantes!$D$9)</f>
        <v>27.154708930543393</v>
      </c>
      <c r="V2118" s="5">
        <f t="shared" si="467"/>
        <v>0.22266545852689157</v>
      </c>
      <c r="W2118" s="5">
        <f t="shared" si="468"/>
        <v>0.30062225234911422</v>
      </c>
      <c r="X2118" s="6">
        <f t="shared" si="469"/>
        <v>0.11126829711938935</v>
      </c>
      <c r="Y2118" s="6">
        <f t="shared" si="470"/>
        <v>0.15288454108831984</v>
      </c>
      <c r="AA2118">
        <f>(O2118*constantes!$B$4)+(LN(110)*constantes!$B$5)+(LN(22)*constantes!$B$8)+(F2118*constantes!$B$9)</f>
        <v>23.587800620315793</v>
      </c>
      <c r="AB2118">
        <f t="shared" si="471"/>
        <v>8.2913210367502876E-2</v>
      </c>
      <c r="AC2118">
        <f>(O2118*constantes!$D$4)+(LN(110)*constantes!$D$5)+(LN(22)*constantes!$D$8)+(F2118*constantes!$D$9)</f>
        <v>25.656628499605237</v>
      </c>
      <c r="AD2118" s="7">
        <f t="shared" si="472"/>
        <v>3.6413005758055728E-2</v>
      </c>
      <c r="AF2118">
        <f>(O2118*constantes!$B$4)+(LN(125)*constantes!$B$5)+(LN(22.5)*constantes!$B$8)+(F2118*constantes!$B$9)</f>
        <v>23.84275755707019</v>
      </c>
      <c r="AG2118">
        <f t="shared" si="473"/>
        <v>0.10567740925235103</v>
      </c>
      <c r="AH2118">
        <f>(O2118*constantes!$D$4)+(LN(125)*constantes!$D$5)+(LN(22.5)*constantes!$D$8)+(F2118*constantes!$D$9)</f>
        <v>26.027701516213469</v>
      </c>
      <c r="AI2118">
        <f t="shared" si="474"/>
        <v>5.2338355969762884E-2</v>
      </c>
    </row>
    <row r="2119" spans="1:35" x14ac:dyDescent="0.25">
      <c r="A2119" s="11">
        <v>2118</v>
      </c>
      <c r="B2119">
        <v>0</v>
      </c>
      <c r="C2119">
        <v>63</v>
      </c>
      <c r="D2119">
        <v>0</v>
      </c>
      <c r="E2119">
        <v>0</v>
      </c>
      <c r="F2119">
        <v>0</v>
      </c>
      <c r="G2119">
        <v>134</v>
      </c>
      <c r="H2119">
        <v>23.64</v>
      </c>
      <c r="I2119">
        <f>IF(AND(B2119=1,E2119=0),V2119,IF(AND(B2119=1,E2119=1),W2119,IF(AND(B2119=0,E2119=0),X2119,IF(AND(B2119=0,E2119=1),Y2119,ERROR))))</f>
        <v>9.695285334720205E-2</v>
      </c>
      <c r="K2119">
        <f t="shared" si="462"/>
        <v>7.8518559479420769E-2</v>
      </c>
      <c r="L2119">
        <f t="shared" si="463"/>
        <v>5.4860361374715505E-2</v>
      </c>
      <c r="M2119" s="22" t="str">
        <f t="shared" si="475"/>
        <v>Elevated Risk</v>
      </c>
      <c r="O2119">
        <f t="shared" si="464"/>
        <v>4.1431347263915326</v>
      </c>
      <c r="P2119">
        <f t="shared" si="465"/>
        <v>4.8978397999509111</v>
      </c>
      <c r="Q2119">
        <f t="shared" si="466"/>
        <v>3.1629401925378975</v>
      </c>
      <c r="R2119">
        <f>(O2119*constantes!$B$4)+(P2119*constantes!$B$5)+(D2119*constantes!$B$6)+(Q2119*constantes!$B$8)+(F2119*constantes!$B$9)</f>
        <v>24.490781430398989</v>
      </c>
      <c r="S2119" s="4">
        <f>(O2119*constantes!$B$4)+(P2119*constantes!$C$5)+(D2119*constantes!$B$6)+(Q2119*constantes!$B$8)+(F2119*constantes!$B$9)</f>
        <v>24.841662673667475</v>
      </c>
      <c r="T2119">
        <f>(O2119*constantes!$D$4)+(P2119*constantes!$D$5)+(D2119*constantes!$D$6)+(Q2119*constantes!$D$8)+(F2119*constantes!$D$9)</f>
        <v>26.667995335057125</v>
      </c>
      <c r="U2119">
        <f>(O2119*constantes!$D$4)+(P2119*constantes!$E$5)+(D2119*constantes!$D$6)+(Q2119*constantes!$D$8)+(F2119*constantes!$D$9)</f>
        <v>27.009668639501701</v>
      </c>
      <c r="V2119" s="5">
        <f t="shared" si="467"/>
        <v>0.19226557561124846</v>
      </c>
      <c r="W2119" s="5">
        <f t="shared" si="468"/>
        <v>0.26159971998371923</v>
      </c>
      <c r="X2119" s="6">
        <f t="shared" si="469"/>
        <v>9.695285334720205E-2</v>
      </c>
      <c r="Y2119" s="6">
        <f t="shared" si="470"/>
        <v>0.13369412392860713</v>
      </c>
      <c r="AA2119">
        <f>(O2119*constantes!$B$4)+(LN(110)*constantes!$B$5)+(LN(22)*constantes!$B$8)+(F2119*constantes!$B$9)</f>
        <v>24.067665520590854</v>
      </c>
      <c r="AB2119">
        <f t="shared" si="471"/>
        <v>0.13051783749446544</v>
      </c>
      <c r="AC2119">
        <f>(O2119*constantes!$D$4)+(LN(110)*constantes!$D$5)+(LN(22)*constantes!$D$8)+(F2119*constantes!$D$9)</f>
        <v>26.076083289962796</v>
      </c>
      <c r="AD2119" s="7">
        <f t="shared" si="472"/>
        <v>5.4860361374715505E-2</v>
      </c>
      <c r="AF2119">
        <f>(O2119*constantes!$B$4)+(LN(125)*constantes!$B$5)+(LN(22.5)*constantes!$B$8)+(F2119*constantes!$B$9)</f>
        <v>24.322622457345251</v>
      </c>
      <c r="AG2119">
        <f t="shared" si="473"/>
        <v>0.16512470507308763</v>
      </c>
      <c r="AH2119">
        <f>(O2119*constantes!$D$4)+(LN(125)*constantes!$D$5)+(LN(22.5)*constantes!$D$8)+(F2119*constantes!$D$9)</f>
        <v>26.447156306571028</v>
      </c>
      <c r="AI2119">
        <f t="shared" si="474"/>
        <v>7.8518559479420769E-2</v>
      </c>
    </row>
    <row r="2120" spans="1:35" x14ac:dyDescent="0.25">
      <c r="A2120" s="11">
        <v>2119</v>
      </c>
      <c r="B2120">
        <v>1</v>
      </c>
      <c r="C2120">
        <v>37</v>
      </c>
      <c r="D2120">
        <v>1</v>
      </c>
      <c r="E2120">
        <v>0</v>
      </c>
      <c r="F2120">
        <v>0</v>
      </c>
      <c r="G2120">
        <v>125</v>
      </c>
      <c r="H2120">
        <v>19.53</v>
      </c>
      <c r="I2120">
        <f>IF(AND(B2120=1,E2120=0),V2120,IF(AND(B2120=1,E2120=1),W2120,IF(AND(B2120=0,E2120=0),X2120,IF(AND(B2120=0,E2120=1),Y2120,ERROR))))</f>
        <v>6.064257173587051E-2</v>
      </c>
      <c r="K2120">
        <f t="shared" si="462"/>
        <v>3.3840132302612846E-2</v>
      </c>
      <c r="L2120">
        <f t="shared" si="463"/>
        <v>2.6325671515684657E-2</v>
      </c>
      <c r="M2120" s="22" t="str">
        <f t="shared" si="475"/>
        <v>Elevated Risk</v>
      </c>
      <c r="O2120">
        <f t="shared" si="464"/>
        <v>3.6109179126442243</v>
      </c>
      <c r="P2120">
        <f t="shared" si="465"/>
        <v>4.8283137373023015</v>
      </c>
      <c r="Q2120">
        <f t="shared" si="466"/>
        <v>2.9719517448885875</v>
      </c>
      <c r="R2120">
        <f>(O2120*constantes!$B$4)+(P2120*constantes!$B$5)+(D2120*constantes!$B$6)+(Q2120*constantes!$B$8)+(F2120*constantes!$B$9)</f>
        <v>23.263155457935046</v>
      </c>
      <c r="S2120" s="4">
        <f>(O2120*constantes!$B$4)+(P2120*constantes!$C$5)+(D2120*constantes!$B$6)+(Q2120*constantes!$B$8)+(F2120*constantes!$B$9)</f>
        <v>23.609055854075383</v>
      </c>
      <c r="T2120">
        <f>(O2120*constantes!$D$4)+(P2120*constantes!$D$5)+(D2120*constantes!$D$6)+(Q2120*constantes!$D$8)+(F2120*constantes!$D$9)</f>
        <v>25.54526272892813</v>
      </c>
      <c r="U2120">
        <f>(O2120*constantes!$D$4)+(P2120*constantes!$E$5)+(D2120*constantes!$D$6)+(Q2120*constantes!$D$8)+(F2120*constantes!$D$9)</f>
        <v>25.882085895242334</v>
      </c>
      <c r="V2120" s="5">
        <f t="shared" si="467"/>
        <v>6.064257173587051E-2</v>
      </c>
      <c r="W2120" s="5">
        <f t="shared" si="468"/>
        <v>8.4616856029060328E-2</v>
      </c>
      <c r="X2120" s="6">
        <f t="shared" si="469"/>
        <v>3.2638851978649019E-2</v>
      </c>
      <c r="Y2120" s="6">
        <f t="shared" si="470"/>
        <v>4.540970287367696E-2</v>
      </c>
      <c r="AA2120">
        <f>(O2120*constantes!$B$4)+(LN(110)*constantes!$B$5)+(LN(22)*constantes!$B$8)+(F2120*constantes!$B$9)</f>
        <v>22.410895868068035</v>
      </c>
      <c r="AB2120">
        <f t="shared" si="471"/>
        <v>2.6325671515684657E-2</v>
      </c>
      <c r="AC2120">
        <f>(O2120*constantes!$D$4)+(LN(110)*constantes!$D$5)+(LN(22)*constantes!$D$8)+(F2120*constantes!$D$9)</f>
        <v>24.627884084579406</v>
      </c>
      <c r="AD2120" s="7">
        <f t="shared" si="472"/>
        <v>1.3171407582175831E-2</v>
      </c>
      <c r="AF2120">
        <f>(O2120*constantes!$B$4)+(LN(125)*constantes!$B$5)+(LN(22.5)*constantes!$B$8)+(F2120*constantes!$B$9)</f>
        <v>22.665852804822428</v>
      </c>
      <c r="AG2120">
        <f t="shared" si="473"/>
        <v>3.3840132302612846E-2</v>
      </c>
      <c r="AH2120">
        <f>(O2120*constantes!$D$4)+(LN(125)*constantes!$D$5)+(LN(22.5)*constantes!$D$8)+(F2120*constantes!$D$9)</f>
        <v>24.998957101187639</v>
      </c>
      <c r="AI2120">
        <f t="shared" si="474"/>
        <v>1.903255478119692E-2</v>
      </c>
    </row>
    <row r="2121" spans="1:35" x14ac:dyDescent="0.25">
      <c r="A2121" s="11">
        <v>2120</v>
      </c>
      <c r="B2121">
        <v>0</v>
      </c>
      <c r="C2121">
        <v>59</v>
      </c>
      <c r="D2121">
        <v>1</v>
      </c>
      <c r="E2121">
        <v>1</v>
      </c>
      <c r="F2121">
        <v>0</v>
      </c>
      <c r="G2121">
        <v>205</v>
      </c>
      <c r="H2121">
        <v>25.86</v>
      </c>
      <c r="I2121">
        <f>IF(AND(B2121=1,E2121=0),V2121,IF(AND(B2121=1,E2121=1),W2121,IF(AND(B2121=0,E2121=0),X2121,IF(AND(B2121=0,E2121=1),Y2121,ERROR))))</f>
        <v>0.5483512173620354</v>
      </c>
      <c r="K2121">
        <f t="shared" si="462"/>
        <v>6.6117954736533924E-2</v>
      </c>
      <c r="L2121">
        <f t="shared" si="463"/>
        <v>4.6102547085629553E-2</v>
      </c>
      <c r="M2121" s="22" t="str">
        <f t="shared" si="475"/>
        <v>'&gt;30%</v>
      </c>
      <c r="O2121">
        <f t="shared" si="464"/>
        <v>4.0775374439057197</v>
      </c>
      <c r="P2121">
        <f t="shared" si="465"/>
        <v>5.3230099791384085</v>
      </c>
      <c r="Q2121">
        <f t="shared" si="466"/>
        <v>3.2526973733437115</v>
      </c>
      <c r="R2121">
        <f>(O2121*constantes!$B$4)+(P2121*constantes!$B$5)+(D2121*constantes!$B$6)+(Q2121*constantes!$B$8)+(F2121*constantes!$B$9)</f>
        <v>25.855991210146524</v>
      </c>
      <c r="S2121" s="4">
        <f>(O2121*constantes!$B$4)+(P2121*constantes!$C$5)+(D2121*constantes!$B$6)+(Q2121*constantes!$B$8)+(F2121*constantes!$B$9)</f>
        <v>26.237331645051999</v>
      </c>
      <c r="T2121">
        <f>(O2121*constantes!$D$4)+(P2121*constantes!$D$5)+(D2121*constantes!$D$6)+(Q2121*constantes!$D$8)+(F2121*constantes!$D$9)</f>
        <v>28.350034345028732</v>
      </c>
      <c r="U2121">
        <f>(O2121*constantes!$D$4)+(P2121*constantes!$E$5)+(D2121*constantes!$D$6)+(Q2121*constantes!$D$8)+(F2121*constantes!$D$9)</f>
        <v>28.721367521173427</v>
      </c>
      <c r="V2121" s="5">
        <f t="shared" si="467"/>
        <v>0.56667543697000178</v>
      </c>
      <c r="W2121" s="5">
        <f t="shared" si="468"/>
        <v>0.70609610731255334</v>
      </c>
      <c r="X2121" s="6">
        <f t="shared" si="469"/>
        <v>0.42206797070563107</v>
      </c>
      <c r="Y2121" s="6">
        <f t="shared" si="470"/>
        <v>0.5483512173620354</v>
      </c>
      <c r="AA2121">
        <f>(O2121*constantes!$B$4)+(LN(110)*constantes!$B$5)+(LN(22)*constantes!$B$8)+(F2121*constantes!$B$9)</f>
        <v>23.863463804103819</v>
      </c>
      <c r="AB2121">
        <f t="shared" si="471"/>
        <v>0.10776479003769468</v>
      </c>
      <c r="AC2121">
        <f>(O2121*constantes!$D$4)+(LN(110)*constantes!$D$5)+(LN(22)*constantes!$D$8)+(F2121*constantes!$D$9)</f>
        <v>25.897588492509126</v>
      </c>
      <c r="AD2121" s="7">
        <f t="shared" si="472"/>
        <v>4.6102547085629553E-2</v>
      </c>
      <c r="AF2121">
        <f>(O2121*constantes!$B$4)+(LN(125)*constantes!$B$5)+(LN(22.5)*constantes!$B$8)+(F2121*constantes!$B$9)</f>
        <v>24.118420740858213</v>
      </c>
      <c r="AG2121">
        <f t="shared" si="473"/>
        <v>0.13682617258299834</v>
      </c>
      <c r="AH2121">
        <f>(O2121*constantes!$D$4)+(LN(125)*constantes!$D$5)+(LN(22.5)*constantes!$D$8)+(F2121*constantes!$D$9)</f>
        <v>26.268661509117358</v>
      </c>
      <c r="AI2121">
        <f t="shared" si="474"/>
        <v>6.6117954736533924E-2</v>
      </c>
    </row>
    <row r="2122" spans="1:35" x14ac:dyDescent="0.25">
      <c r="A2122" s="11">
        <v>2121</v>
      </c>
      <c r="B2122">
        <v>1</v>
      </c>
      <c r="C2122">
        <v>55</v>
      </c>
      <c r="D2122">
        <v>0</v>
      </c>
      <c r="E2122">
        <v>0</v>
      </c>
      <c r="F2122">
        <v>0</v>
      </c>
      <c r="G2122">
        <v>169.5</v>
      </c>
      <c r="H2122">
        <v>27.51</v>
      </c>
      <c r="I2122">
        <f>IF(AND(B2122=1,E2122=0),V2122,IF(AND(B2122=1,E2122=1),W2122,IF(AND(B2122=0,E2122=0),X2122,IF(AND(B2122=0,E2122=1),Y2122,ERROR))))</f>
        <v>0.21650972795742696</v>
      </c>
      <c r="K2122">
        <f t="shared" si="462"/>
        <v>0.11152976090806932</v>
      </c>
      <c r="L2122">
        <f t="shared" si="463"/>
        <v>8.7567364830949512E-2</v>
      </c>
      <c r="M2122" s="22" t="str">
        <f t="shared" si="475"/>
        <v>Elevated Risk</v>
      </c>
      <c r="O2122">
        <f t="shared" si="464"/>
        <v>4.0073331852324712</v>
      </c>
      <c r="P2122">
        <f t="shared" si="465"/>
        <v>5.1328529268205045</v>
      </c>
      <c r="Q2122">
        <f t="shared" si="466"/>
        <v>3.3145495749364833</v>
      </c>
      <c r="R2122">
        <f>(O2122*constantes!$B$4)+(P2122*constantes!$B$5)+(D2122*constantes!$B$6)+(Q2122*constantes!$B$8)+(F2122*constantes!$B$9)</f>
        <v>24.624196186309852</v>
      </c>
      <c r="S2122" s="4">
        <f>(O2122*constantes!$B$4)+(P2122*constantes!$C$5)+(D2122*constantes!$B$6)+(Q2122*constantes!$B$8)+(F2122*constantes!$B$9)</f>
        <v>24.991913769987271</v>
      </c>
      <c r="T2122">
        <f>(O2122*constantes!$D$4)+(P2122*constantes!$D$5)+(D2122*constantes!$D$6)+(Q2122*constantes!$D$8)+(F2122*constantes!$D$9)</f>
        <v>27.037050906909467</v>
      </c>
      <c r="U2122">
        <f>(O2122*constantes!$D$4)+(P2122*constantes!$E$5)+(D2122*constantes!$D$6)+(Q2122*constantes!$D$8)+(F2122*constantes!$D$9)</f>
        <v>27.395118727084462</v>
      </c>
      <c r="V2122" s="5">
        <f t="shared" si="467"/>
        <v>0.21650972795742696</v>
      </c>
      <c r="W2122" s="5">
        <f t="shared" si="468"/>
        <v>0.29702717600945938</v>
      </c>
      <c r="X2122" s="6">
        <f t="shared" si="469"/>
        <v>0.13713872870525945</v>
      </c>
      <c r="Y2122" s="6">
        <f t="shared" si="470"/>
        <v>0.19023396926061165</v>
      </c>
      <c r="AA2122">
        <f>(O2122*constantes!$B$4)+(LN(110)*constantes!$B$5)+(LN(22)*constantes!$B$8)+(F2122*constantes!$B$9)</f>
        <v>23.644920755024344</v>
      </c>
      <c r="AB2122">
        <f t="shared" si="471"/>
        <v>8.7567364830949512E-2</v>
      </c>
      <c r="AC2122">
        <f>(O2122*constantes!$D$4)+(LN(110)*constantes!$D$5)+(LN(22)*constantes!$D$8)+(F2122*constantes!$D$9)</f>
        <v>25.706557790361106</v>
      </c>
      <c r="AD2122" s="7">
        <f t="shared" si="472"/>
        <v>3.8241136753246696E-2</v>
      </c>
      <c r="AF2122">
        <f>(O2122*constantes!$B$4)+(LN(125)*constantes!$B$5)+(LN(22.5)*constantes!$B$8)+(F2122*constantes!$B$9)</f>
        <v>23.899877691778737</v>
      </c>
      <c r="AG2122">
        <f t="shared" si="473"/>
        <v>0.11152976090806932</v>
      </c>
      <c r="AH2122">
        <f>(O2122*constantes!$D$4)+(LN(125)*constantes!$D$5)+(LN(22.5)*constantes!$D$8)+(F2122*constantes!$D$9)</f>
        <v>26.077630806969339</v>
      </c>
      <c r="AI2122">
        <f t="shared" si="474"/>
        <v>5.4942946453026109E-2</v>
      </c>
    </row>
    <row r="2123" spans="1:35" x14ac:dyDescent="0.25">
      <c r="A2123" s="11">
        <v>2122</v>
      </c>
      <c r="B2123">
        <v>0</v>
      </c>
      <c r="C2123">
        <v>53</v>
      </c>
      <c r="D2123">
        <v>0</v>
      </c>
      <c r="E2123">
        <v>1</v>
      </c>
      <c r="F2123">
        <v>0</v>
      </c>
      <c r="G2123">
        <v>159</v>
      </c>
      <c r="H2123">
        <v>27.94</v>
      </c>
      <c r="I2123">
        <f>IF(AND(B2123=1,E2123=0),V2123,IF(AND(B2123=1,E2123=1),W2123,IF(AND(B2123=0,E2123=0),X2123,IF(AND(B2123=0,E2123=1),Y2123,ERROR))))</f>
        <v>0.14779156482234457</v>
      </c>
      <c r="K2123">
        <f t="shared" si="462"/>
        <v>4.9808625979083754E-2</v>
      </c>
      <c r="L2123">
        <f t="shared" si="463"/>
        <v>3.4638908987597139E-2</v>
      </c>
      <c r="M2123" s="22" t="str">
        <f t="shared" si="475"/>
        <v>Elevated Risk</v>
      </c>
      <c r="O2123">
        <f t="shared" si="464"/>
        <v>3.970291913552122</v>
      </c>
      <c r="P2123">
        <f t="shared" si="465"/>
        <v>5.0689042022202315</v>
      </c>
      <c r="Q2123">
        <f t="shared" si="466"/>
        <v>3.3300593538288159</v>
      </c>
      <c r="R2123">
        <f>(O2123*constantes!$B$4)+(P2123*constantes!$B$5)+(D2123*constantes!$B$6)+(Q2123*constantes!$B$8)+(F2123*constantes!$B$9)</f>
        <v>24.402553876600791</v>
      </c>
      <c r="S2123" s="4">
        <f>(O2123*constantes!$B$4)+(P2123*constantes!$C$5)+(D2123*constantes!$B$6)+(Q2123*constantes!$B$8)+(F2123*constantes!$B$9)</f>
        <v>24.765690173647851</v>
      </c>
      <c r="T2123">
        <f>(O2123*constantes!$D$4)+(P2123*constantes!$D$5)+(D2123*constantes!$D$6)+(Q2123*constantes!$D$8)+(F2123*constantes!$D$9)</f>
        <v>26.764306381321568</v>
      </c>
      <c r="U2123">
        <f>(O2123*constantes!$D$4)+(P2123*constantes!$E$5)+(D2123*constantes!$D$6)+(Q2123*constantes!$D$8)+(F2123*constantes!$D$9)</f>
        <v>27.117913138468449</v>
      </c>
      <c r="V2123" s="5">
        <f t="shared" si="467"/>
        <v>0.17756889685231081</v>
      </c>
      <c r="W2123" s="5">
        <f t="shared" si="468"/>
        <v>0.24503399295570716</v>
      </c>
      <c r="X2123" s="6">
        <f t="shared" si="469"/>
        <v>0.10621578156491218</v>
      </c>
      <c r="Y2123" s="6">
        <f t="shared" si="470"/>
        <v>0.14779156482234457</v>
      </c>
      <c r="AA2123">
        <f>(O2123*constantes!$B$4)+(LN(110)*constantes!$B$5)+(LN(22)*constantes!$B$8)+(F2123*constantes!$B$9)</f>
        <v>23.529612757934284</v>
      </c>
      <c r="AB2123">
        <f t="shared" si="471"/>
        <v>7.8415260777171425E-2</v>
      </c>
      <c r="AC2123">
        <f>(O2123*constantes!$D$4)+(LN(110)*constantes!$D$5)+(LN(22)*constantes!$D$8)+(F2123*constantes!$D$9)</f>
        <v>25.605765897229862</v>
      </c>
      <c r="AD2123" s="7">
        <f t="shared" si="472"/>
        <v>3.4638908987597139E-2</v>
      </c>
      <c r="AF2123">
        <f>(O2123*constantes!$B$4)+(LN(125)*constantes!$B$5)+(LN(22.5)*constantes!$B$8)+(F2123*constantes!$B$9)</f>
        <v>23.784569694688678</v>
      </c>
      <c r="AG2123">
        <f t="shared" si="473"/>
        <v>0.10001327473115296</v>
      </c>
      <c r="AH2123">
        <f>(O2123*constantes!$D$4)+(LN(125)*constantes!$D$5)+(LN(22.5)*constantes!$D$8)+(F2123*constantes!$D$9)</f>
        <v>25.976838913838094</v>
      </c>
      <c r="AI2123">
        <f t="shared" si="474"/>
        <v>4.9808625979083754E-2</v>
      </c>
    </row>
    <row r="2124" spans="1:35" x14ac:dyDescent="0.25">
      <c r="A2124" s="11">
        <v>2123</v>
      </c>
      <c r="B2124">
        <v>0</v>
      </c>
      <c r="C2124">
        <v>40</v>
      </c>
      <c r="D2124">
        <v>1</v>
      </c>
      <c r="E2124">
        <v>0</v>
      </c>
      <c r="F2124">
        <v>0</v>
      </c>
      <c r="G2124">
        <v>125.5</v>
      </c>
      <c r="H2124">
        <v>21.99</v>
      </c>
      <c r="I2124">
        <f>IF(AND(B2124=1,E2124=0),V2124,IF(AND(B2124=1,E2124=1),W2124,IF(AND(B2124=0,E2124=0),X2124,IF(AND(B2124=0,E2124=1),Y2124,ERROR))))</f>
        <v>4.3125282513317043E-2</v>
      </c>
      <c r="K2124">
        <f t="shared" si="462"/>
        <v>2.3477142937900042E-2</v>
      </c>
      <c r="L2124">
        <f t="shared" si="463"/>
        <v>1.6258639030403699E-2</v>
      </c>
      <c r="M2124" s="22" t="str">
        <f t="shared" si="475"/>
        <v>Elevated Risk</v>
      </c>
      <c r="O2124">
        <f t="shared" si="464"/>
        <v>3.6888794541139363</v>
      </c>
      <c r="P2124">
        <f t="shared" si="465"/>
        <v>4.832305758571839</v>
      </c>
      <c r="Q2124">
        <f t="shared" si="466"/>
        <v>3.0905878045666699</v>
      </c>
      <c r="R2124">
        <f>(O2124*constantes!$B$4)+(P2124*constantes!$B$5)+(D2124*constantes!$B$6)+(Q2124*constantes!$B$8)+(F2124*constantes!$B$9)</f>
        <v>23.607303245916285</v>
      </c>
      <c r="S2124" s="4">
        <f>(O2124*constantes!$B$4)+(P2124*constantes!$C$5)+(D2124*constantes!$B$6)+(Q2124*constantes!$B$8)+(F2124*constantes!$B$9)</f>
        <v>23.953489630460371</v>
      </c>
      <c r="T2124">
        <f>(O2124*constantes!$D$4)+(P2124*constantes!$D$5)+(D2124*constantes!$D$6)+(Q2124*constantes!$D$8)+(F2124*constantes!$D$9)</f>
        <v>25.829283422634834</v>
      </c>
      <c r="U2124">
        <f>(O2124*constantes!$D$4)+(P2124*constantes!$E$5)+(D2124*constantes!$D$6)+(Q2124*constantes!$D$8)+(F2124*constantes!$D$9)</f>
        <v>26.166385072352806</v>
      </c>
      <c r="V2124" s="5">
        <f t="shared" si="467"/>
        <v>8.4475128299639102E-2</v>
      </c>
      <c r="W2124" s="5">
        <f t="shared" si="468"/>
        <v>0.11729743774487367</v>
      </c>
      <c r="X2124" s="6">
        <f t="shared" si="469"/>
        <v>4.3125282513317043E-2</v>
      </c>
      <c r="Y2124" s="6">
        <f t="shared" si="470"/>
        <v>5.9886614372924862E-2</v>
      </c>
      <c r="AA2124">
        <f>(O2124*constantes!$B$4)+(LN(110)*constantes!$B$5)+(LN(22)*constantes!$B$8)+(F2124*constantes!$B$9)</f>
        <v>22.653587028201589</v>
      </c>
      <c r="AB2124">
        <f t="shared" si="471"/>
        <v>3.3434567241904078E-2</v>
      </c>
      <c r="AC2124">
        <f>(O2124*constantes!$D$4)+(LN(110)*constantes!$D$5)+(LN(22)*constantes!$D$8)+(F2124*constantes!$D$9)</f>
        <v>24.840022896226397</v>
      </c>
      <c r="AD2124" s="7">
        <f t="shared" si="472"/>
        <v>1.6258639030403699E-2</v>
      </c>
      <c r="AF2124">
        <f>(O2124*constantes!$B$4)+(LN(125)*constantes!$B$5)+(LN(22.5)*constantes!$B$8)+(F2124*constantes!$B$9)</f>
        <v>22.908543964955982</v>
      </c>
      <c r="AG2124">
        <f t="shared" si="473"/>
        <v>4.2933030992125865E-2</v>
      </c>
      <c r="AH2124">
        <f>(O2124*constantes!$D$4)+(LN(125)*constantes!$D$5)+(LN(22.5)*constantes!$D$8)+(F2124*constantes!$D$9)</f>
        <v>25.211095912834629</v>
      </c>
      <c r="AI2124">
        <f t="shared" si="474"/>
        <v>2.3477142937900042E-2</v>
      </c>
    </row>
    <row r="2125" spans="1:35" x14ac:dyDescent="0.25">
      <c r="A2125" s="11">
        <v>2124</v>
      </c>
      <c r="B2125">
        <v>0</v>
      </c>
      <c r="C2125">
        <v>56</v>
      </c>
      <c r="D2125">
        <v>0</v>
      </c>
      <c r="E2125">
        <v>1</v>
      </c>
      <c r="F2125">
        <v>0</v>
      </c>
      <c r="G2125">
        <v>185</v>
      </c>
      <c r="H2125">
        <v>26.45</v>
      </c>
      <c r="I2125">
        <f>IF(AND(B2125=1,E2125=0),V2125,IF(AND(B2125=1,E2125=1),W2125,IF(AND(B2125=0,E2125=0),X2125,IF(AND(B2125=0,E2125=1),Y2125,ERROR))))</f>
        <v>0.24385638690964817</v>
      </c>
      <c r="K2125">
        <f t="shared" si="462"/>
        <v>5.7622826233415747E-2</v>
      </c>
      <c r="L2125">
        <f t="shared" si="463"/>
        <v>4.0123743463222783E-2</v>
      </c>
      <c r="M2125" s="22" t="str">
        <f t="shared" si="475"/>
        <v>Elevated Risk</v>
      </c>
      <c r="O2125">
        <f t="shared" si="464"/>
        <v>4.0253516907351496</v>
      </c>
      <c r="P2125">
        <f t="shared" si="465"/>
        <v>5.2203558250783244</v>
      </c>
      <c r="Q2125">
        <f t="shared" si="466"/>
        <v>3.2752561583043085</v>
      </c>
      <c r="R2125">
        <f>(O2125*constantes!$B$4)+(P2125*constantes!$B$5)+(D2125*constantes!$B$6)+(Q2125*constantes!$B$8)+(F2125*constantes!$B$9)</f>
        <v>24.811461307796097</v>
      </c>
      <c r="S2125" s="4">
        <f>(O2125*constantes!$B$4)+(P2125*constantes!$C$5)+(D2125*constantes!$B$6)+(Q2125*constantes!$B$8)+(F2125*constantes!$B$9)</f>
        <v>25.185447599104709</v>
      </c>
      <c r="T2125">
        <f>(O2125*constantes!$D$4)+(P2125*constantes!$D$5)+(D2125*constantes!$D$6)+(Q2125*constantes!$D$8)+(F2125*constantes!$D$9)</f>
        <v>27.312129539962839</v>
      </c>
      <c r="U2125">
        <f>(O2125*constantes!$D$4)+(P2125*constantes!$E$5)+(D2125*constantes!$D$6)+(Q2125*constantes!$D$8)+(F2125*constantes!$D$9)</f>
        <v>27.676301562320305</v>
      </c>
      <c r="V2125" s="5">
        <f t="shared" si="467"/>
        <v>0.25490756868316988</v>
      </c>
      <c r="W2125" s="5">
        <f t="shared" si="468"/>
        <v>0.34798850178386687</v>
      </c>
      <c r="X2125" s="6">
        <f t="shared" si="469"/>
        <v>0.17651119635565893</v>
      </c>
      <c r="Y2125" s="6">
        <f t="shared" si="470"/>
        <v>0.24385638690964817</v>
      </c>
      <c r="AA2125">
        <f>(O2125*constantes!$B$4)+(LN(110)*constantes!$B$5)+(LN(22)*constantes!$B$8)+(F2125*constantes!$B$9)</f>
        <v>23.701011641913961</v>
      </c>
      <c r="AB2125">
        <f t="shared" si="471"/>
        <v>9.2378774865307212E-2</v>
      </c>
      <c r="AC2125">
        <f>(O2125*constantes!$D$4)+(LN(110)*constantes!$D$5)+(LN(22)*constantes!$D$8)+(F2125*constantes!$D$9)</f>
        <v>25.75558740512928</v>
      </c>
      <c r="AD2125" s="7">
        <f t="shared" si="472"/>
        <v>4.0123743463222783E-2</v>
      </c>
      <c r="AF2125">
        <f>(O2125*constantes!$B$4)+(LN(125)*constantes!$B$5)+(LN(22.5)*constantes!$B$8)+(F2125*constantes!$B$9)</f>
        <v>23.955968578668354</v>
      </c>
      <c r="AG2125">
        <f t="shared" si="473"/>
        <v>0.11757074595810224</v>
      </c>
      <c r="AH2125">
        <f>(O2125*constantes!$D$4)+(LN(125)*constantes!$D$5)+(LN(22.5)*constantes!$D$8)+(F2125*constantes!$D$9)</f>
        <v>26.126660421737512</v>
      </c>
      <c r="AI2125">
        <f t="shared" si="474"/>
        <v>5.7622826233415747E-2</v>
      </c>
    </row>
    <row r="2126" spans="1:35" x14ac:dyDescent="0.25">
      <c r="A2126" s="11">
        <v>2125</v>
      </c>
      <c r="B2126">
        <v>0</v>
      </c>
      <c r="C2126">
        <v>41</v>
      </c>
      <c r="D2126">
        <v>1</v>
      </c>
      <c r="E2126">
        <v>0</v>
      </c>
      <c r="F2126">
        <v>0</v>
      </c>
      <c r="G2126">
        <v>120.5</v>
      </c>
      <c r="H2126">
        <v>22.91</v>
      </c>
      <c r="I2126">
        <f>IF(AND(B2126=1,E2126=0),V2126,IF(AND(B2126=1,E2126=1),W2126,IF(AND(B2126=0,E2126=0),X2126,IF(AND(B2126=0,E2126=1),Y2126,ERROR))))</f>
        <v>4.2033134635947933E-2</v>
      </c>
      <c r="K2126">
        <f t="shared" si="462"/>
        <v>2.5088146116023613E-2</v>
      </c>
      <c r="L2126">
        <f t="shared" si="463"/>
        <v>1.7378724267438583E-2</v>
      </c>
      <c r="M2126" s="22" t="str">
        <f t="shared" si="475"/>
        <v>Elevated Risk</v>
      </c>
      <c r="O2126">
        <f t="shared" si="464"/>
        <v>3.713572066704308</v>
      </c>
      <c r="P2126">
        <f t="shared" si="465"/>
        <v>4.7916497529307094</v>
      </c>
      <c r="Q2126">
        <f t="shared" si="466"/>
        <v>3.1315734964654043</v>
      </c>
      <c r="R2126">
        <f>(O2126*constantes!$B$4)+(P2126*constantes!$B$5)+(D2126*constantes!$B$6)+(Q2126*constantes!$B$8)+(F2126*constantes!$B$9)</f>
        <v>23.641242445227423</v>
      </c>
      <c r="S2126" s="4">
        <f>(O2126*constantes!$B$4)+(P2126*constantes!$C$5)+(D2126*constantes!$B$6)+(Q2126*constantes!$B$8)+(F2126*constantes!$B$9)</f>
        <v>23.98451623352738</v>
      </c>
      <c r="T2126">
        <f>(O2126*constantes!$D$4)+(P2126*constantes!$D$5)+(D2126*constantes!$D$6)+(Q2126*constantes!$D$8)+(F2126*constantes!$D$9)</f>
        <v>25.803066000131352</v>
      </c>
      <c r="U2126">
        <f>(O2126*constantes!$D$4)+(P2126*constantes!$E$5)+(D2126*constantes!$D$6)+(Q2126*constantes!$D$8)+(F2126*constantes!$D$9)</f>
        <v>26.1373314868958</v>
      </c>
      <c r="V2126" s="5">
        <f t="shared" si="467"/>
        <v>8.7260311645968924E-2</v>
      </c>
      <c r="W2126" s="5">
        <f t="shared" si="468"/>
        <v>0.12076121184952016</v>
      </c>
      <c r="X2126" s="6">
        <f t="shared" si="469"/>
        <v>4.2033134635947933E-2</v>
      </c>
      <c r="Y2126" s="6">
        <f t="shared" si="470"/>
        <v>5.8222661460757386E-2</v>
      </c>
      <c r="AA2126">
        <f>(O2126*constantes!$B$4)+(LN(110)*constantes!$B$5)+(LN(22)*constantes!$B$8)+(F2126*constantes!$B$9)</f>
        <v>22.730454143490913</v>
      </c>
      <c r="AB2126">
        <f t="shared" si="471"/>
        <v>3.6057212319339005E-2</v>
      </c>
      <c r="AC2126">
        <f>(O2126*constantes!$D$4)+(LN(110)*constantes!$D$5)+(LN(22)*constantes!$D$8)+(F2126*constantes!$D$9)</f>
        <v>24.907213223567677</v>
      </c>
      <c r="AD2126" s="7">
        <f t="shared" si="472"/>
        <v>1.7378724267438583E-2</v>
      </c>
      <c r="AF2126">
        <f>(O2126*constantes!$B$4)+(LN(125)*constantes!$B$5)+(LN(22.5)*constantes!$B$8)+(F2126*constantes!$B$9)</f>
        <v>22.985411080245306</v>
      </c>
      <c r="AG2126">
        <f t="shared" si="473"/>
        <v>4.62827295767122E-2</v>
      </c>
      <c r="AH2126">
        <f>(O2126*constantes!$D$4)+(LN(125)*constantes!$D$5)+(LN(22.5)*constantes!$D$8)+(F2126*constantes!$D$9)</f>
        <v>25.278286240175909</v>
      </c>
      <c r="AI2126">
        <f t="shared" si="474"/>
        <v>2.5088146116023613E-2</v>
      </c>
    </row>
    <row r="2127" spans="1:35" x14ac:dyDescent="0.25">
      <c r="A2127" s="11">
        <v>2126</v>
      </c>
      <c r="B2127">
        <v>1</v>
      </c>
      <c r="C2127">
        <v>45</v>
      </c>
      <c r="D2127">
        <v>1</v>
      </c>
      <c r="E2127">
        <v>0</v>
      </c>
      <c r="F2127">
        <v>0</v>
      </c>
      <c r="G2127">
        <v>144</v>
      </c>
      <c r="H2127">
        <v>25.71</v>
      </c>
      <c r="I2127">
        <f>IF(AND(B2127=1,E2127=0),V2127,IF(AND(B2127=1,E2127=1),W2127,IF(AND(B2127=0,E2127=0),X2127,IF(AND(B2127=0,E2127=1),Y2127,ERROR))))</f>
        <v>0.16975110963633444</v>
      </c>
      <c r="K2127">
        <f t="shared" si="462"/>
        <v>6.1354256697024101E-2</v>
      </c>
      <c r="L2127">
        <f t="shared" si="463"/>
        <v>4.7883245315309741E-2</v>
      </c>
      <c r="M2127" s="22" t="str">
        <f t="shared" si="475"/>
        <v>Elevated Risk</v>
      </c>
      <c r="O2127">
        <f t="shared" si="464"/>
        <v>3.8066624897703196</v>
      </c>
      <c r="P2127">
        <f t="shared" si="465"/>
        <v>4.9698132995760007</v>
      </c>
      <c r="Q2127">
        <f t="shared" si="466"/>
        <v>3.2468800212777982</v>
      </c>
      <c r="R2127">
        <f>(O2127*constantes!$B$4)+(P2127*constantes!$B$5)+(D2127*constantes!$B$6)+(Q2127*constantes!$B$8)+(F2127*constantes!$B$9)</f>
        <v>24.352948394401263</v>
      </c>
      <c r="S2127" s="4">
        <f>(O2127*constantes!$B$4)+(P2127*constantes!$C$5)+(D2127*constantes!$B$6)+(Q2127*constantes!$B$8)+(F2127*constantes!$B$9)</f>
        <v>24.708985819182885</v>
      </c>
      <c r="T2127">
        <f>(O2127*constantes!$D$4)+(P2127*constantes!$D$5)+(D2127*constantes!$D$6)+(Q2127*constantes!$D$8)+(F2127*constantes!$D$9)</f>
        <v>26.616480040427927</v>
      </c>
      <c r="U2127">
        <f>(O2127*constantes!$D$4)+(P2127*constantes!$E$5)+(D2127*constantes!$D$6)+(Q2127*constantes!$D$8)+(F2127*constantes!$D$9)</f>
        <v>26.963174216206351</v>
      </c>
      <c r="V2127" s="5">
        <f t="shared" si="467"/>
        <v>0.16975110963633444</v>
      </c>
      <c r="W2127" s="5">
        <f t="shared" si="468"/>
        <v>0.23324459144332843</v>
      </c>
      <c r="X2127" s="6">
        <f t="shared" si="469"/>
        <v>9.2316913224480657E-2</v>
      </c>
      <c r="Y2127" s="6">
        <f t="shared" si="470"/>
        <v>0.12802735228656081</v>
      </c>
      <c r="AA2127">
        <f>(O2127*constantes!$B$4)+(LN(110)*constantes!$B$5)+(LN(22)*constantes!$B$8)+(F2127*constantes!$B$9)</f>
        <v>23.020240906878485</v>
      </c>
      <c r="AB2127">
        <f t="shared" si="471"/>
        <v>4.7883245315309741E-2</v>
      </c>
      <c r="AC2127">
        <f>(O2127*constantes!$D$4)+(LN(110)*constantes!$D$5)+(LN(22)*constantes!$D$8)+(F2127*constantes!$D$9)</f>
        <v>25.16051878105991</v>
      </c>
      <c r="AD2127" s="7">
        <f t="shared" si="472"/>
        <v>2.2332293193086827E-2</v>
      </c>
      <c r="AF2127">
        <f>(O2127*constantes!$B$4)+(LN(125)*constantes!$B$5)+(LN(22.5)*constantes!$B$8)+(F2127*constantes!$B$9)</f>
        <v>23.275197843632878</v>
      </c>
      <c r="AG2127">
        <f t="shared" si="473"/>
        <v>6.1354256697024101E-2</v>
      </c>
      <c r="AH2127">
        <f>(O2127*constantes!$D$4)+(LN(125)*constantes!$D$5)+(LN(22.5)*constantes!$D$8)+(F2127*constantes!$D$9)</f>
        <v>25.531591797668142</v>
      </c>
      <c r="AI2127">
        <f t="shared" si="474"/>
        <v>3.2202898660143586E-2</v>
      </c>
    </row>
    <row r="2128" spans="1:35" x14ac:dyDescent="0.25">
      <c r="A2128" s="11">
        <v>2127</v>
      </c>
      <c r="B2128">
        <v>0</v>
      </c>
      <c r="C2128">
        <v>37</v>
      </c>
      <c r="D2128">
        <v>1</v>
      </c>
      <c r="E2128">
        <v>0</v>
      </c>
      <c r="F2128">
        <v>0</v>
      </c>
      <c r="G2128">
        <v>96.5</v>
      </c>
      <c r="H2128">
        <v>24.99</v>
      </c>
      <c r="I2128">
        <f>IF(AND(B2128=1,E2128=0),V2128,IF(AND(B2128=1,E2128=1),W2128,IF(AND(B2128=0,E2128=0),X2128,IF(AND(B2128=0,E2128=1),Y2128,ERROR))))</f>
        <v>1.8013307629734854E-2</v>
      </c>
      <c r="K2128">
        <f t="shared" si="462"/>
        <v>1.903255478119692E-2</v>
      </c>
      <c r="L2128">
        <f t="shared" si="463"/>
        <v>1.3171407582175831E-2</v>
      </c>
      <c r="M2128" s="22" t="str">
        <f t="shared" si="475"/>
        <v>NORMAL</v>
      </c>
      <c r="O2128">
        <f t="shared" si="464"/>
        <v>3.6109179126442243</v>
      </c>
      <c r="P2128">
        <f t="shared" si="465"/>
        <v>4.5695430083449402</v>
      </c>
      <c r="Q2128">
        <f t="shared" si="466"/>
        <v>3.2184757448468608</v>
      </c>
      <c r="R2128">
        <f>(O2128*constantes!$B$4)+(P2128*constantes!$B$5)+(D2128*constantes!$B$6)+(Q2128*constantes!$B$8)+(F2128*constantes!$B$9)</f>
        <v>22.978551885507741</v>
      </c>
      <c r="S2128" s="4">
        <f>(O2128*constantes!$B$4)+(P2128*constantes!$C$5)+(D2128*constantes!$B$6)+(Q2128*constantes!$B$8)+(F2128*constantes!$B$9)</f>
        <v>23.305913946625573</v>
      </c>
      <c r="T2128">
        <f>(O2128*constantes!$D$4)+(P2128*constantes!$D$5)+(D2128*constantes!$D$6)+(Q2128*constantes!$D$8)+(F2128*constantes!$D$9)</f>
        <v>24.943399352715343</v>
      </c>
      <c r="U2128">
        <f>(O2128*constantes!$D$4)+(P2128*constantes!$E$5)+(D2128*constantes!$D$6)+(Q2128*constantes!$D$8)+(F2128*constantes!$D$9)</f>
        <v>25.262170672977486</v>
      </c>
      <c r="V2128" s="5">
        <f t="shared" si="467"/>
        <v>4.5973740572820665E-2</v>
      </c>
      <c r="W2128" s="5">
        <f t="shared" si="468"/>
        <v>6.3206283702073263E-2</v>
      </c>
      <c r="X2128" s="6">
        <f t="shared" si="469"/>
        <v>1.8013307629734854E-2</v>
      </c>
      <c r="Y2128" s="6">
        <f t="shared" si="470"/>
        <v>2.4692070037857117E-2</v>
      </c>
      <c r="AA2128">
        <f>(O2128*constantes!$B$4)+(LN(110)*constantes!$B$5)+(LN(22)*constantes!$B$8)+(F2128*constantes!$B$9)</f>
        <v>22.410895868068035</v>
      </c>
      <c r="AB2128">
        <f t="shared" si="471"/>
        <v>2.6325671515684657E-2</v>
      </c>
      <c r="AC2128">
        <f>(O2128*constantes!$D$4)+(LN(110)*constantes!$D$5)+(LN(22)*constantes!$D$8)+(F2128*constantes!$D$9)</f>
        <v>24.627884084579406</v>
      </c>
      <c r="AD2128" s="7">
        <f t="shared" si="472"/>
        <v>1.3171407582175831E-2</v>
      </c>
      <c r="AF2128">
        <f>(O2128*constantes!$B$4)+(LN(125)*constantes!$B$5)+(LN(22.5)*constantes!$B$8)+(F2128*constantes!$B$9)</f>
        <v>22.665852804822428</v>
      </c>
      <c r="AG2128">
        <f t="shared" si="473"/>
        <v>3.3840132302612846E-2</v>
      </c>
      <c r="AH2128">
        <f>(O2128*constantes!$D$4)+(LN(125)*constantes!$D$5)+(LN(22.5)*constantes!$D$8)+(F2128*constantes!$D$9)</f>
        <v>24.998957101187639</v>
      </c>
      <c r="AI2128">
        <f t="shared" si="474"/>
        <v>1.903255478119692E-2</v>
      </c>
    </row>
    <row r="2129" spans="1:35" x14ac:dyDescent="0.25">
      <c r="A2129" s="11">
        <v>2128</v>
      </c>
      <c r="B2129">
        <v>0</v>
      </c>
      <c r="C2129">
        <v>50</v>
      </c>
      <c r="D2129">
        <v>0</v>
      </c>
      <c r="E2129">
        <v>1</v>
      </c>
      <c r="F2129">
        <v>0</v>
      </c>
      <c r="G2129">
        <v>152</v>
      </c>
      <c r="H2129">
        <v>33.68</v>
      </c>
      <c r="I2129">
        <f>IF(AND(B2129=1,E2129=0),V2129,IF(AND(B2129=1,E2129=1),W2129,IF(AND(B2129=0,E2129=0),X2129,IF(AND(B2129=0,E2129=1),Y2129,ERROR))))</f>
        <v>0.12355261103069426</v>
      </c>
      <c r="K2129">
        <f t="shared" si="462"/>
        <v>4.2663786438573714E-2</v>
      </c>
      <c r="L2129">
        <f t="shared" si="463"/>
        <v>2.9636129007590606E-2</v>
      </c>
      <c r="M2129" s="22" t="str">
        <f t="shared" si="475"/>
        <v>Elevated Risk</v>
      </c>
      <c r="O2129">
        <f t="shared" si="464"/>
        <v>3.912023005428146</v>
      </c>
      <c r="P2129">
        <f t="shared" si="465"/>
        <v>5.0238805208462765</v>
      </c>
      <c r="Q2129">
        <f t="shared" si="466"/>
        <v>3.516904189374126</v>
      </c>
      <c r="R2129">
        <f>(O2129*constantes!$B$4)+(P2129*constantes!$B$5)+(D2129*constantes!$B$6)+(Q2129*constantes!$B$8)+(F2129*constantes!$B$9)</f>
        <v>24.285767545799239</v>
      </c>
      <c r="S2129" s="4">
        <f>(O2129*constantes!$B$4)+(P2129*constantes!$C$5)+(D2129*constantes!$B$6)+(Q2129*constantes!$B$8)+(F2129*constantes!$B$9)</f>
        <v>24.645678346312664</v>
      </c>
      <c r="T2129">
        <f>(O2129*constantes!$D$4)+(P2129*constantes!$D$5)+(D2129*constantes!$D$6)+(Q2129*constantes!$D$8)+(F2129*constantes!$D$9)</f>
        <v>26.574629462091583</v>
      </c>
      <c r="U2129">
        <f>(O2129*constantes!$D$4)+(P2129*constantes!$E$5)+(D2129*constantes!$D$6)+(Q2129*constantes!$D$8)+(F2129*constantes!$D$9)</f>
        <v>26.925095367225822</v>
      </c>
      <c r="V2129" s="5">
        <f t="shared" si="467"/>
        <v>0.15965493032552802</v>
      </c>
      <c r="W2129" s="5">
        <f t="shared" si="468"/>
        <v>0.22064990137910712</v>
      </c>
      <c r="X2129" s="6">
        <f t="shared" si="469"/>
        <v>8.8706254699841725E-2</v>
      </c>
      <c r="Y2129" s="6">
        <f t="shared" si="470"/>
        <v>0.12355261103069426</v>
      </c>
      <c r="AA2129">
        <f>(O2129*constantes!$B$4)+(LN(110)*constantes!$B$5)+(LN(22)*constantes!$B$8)+(F2129*constantes!$B$9)</f>
        <v>23.348223977700673</v>
      </c>
      <c r="AB2129">
        <f t="shared" si="471"/>
        <v>6.5845990830285972E-2</v>
      </c>
      <c r="AC2129">
        <f>(O2129*constantes!$D$4)+(LN(110)*constantes!$D$5)+(LN(22)*constantes!$D$8)+(F2129*constantes!$D$9)</f>
        <v>25.447212119400952</v>
      </c>
      <c r="AD2129" s="7">
        <f t="shared" si="472"/>
        <v>2.9636129007590606E-2</v>
      </c>
      <c r="AF2129">
        <f>(O2129*constantes!$B$4)+(LN(125)*constantes!$B$5)+(LN(22.5)*constantes!$B$8)+(F2129*constantes!$B$9)</f>
        <v>23.603180914455063</v>
      </c>
      <c r="AG2129">
        <f t="shared" si="473"/>
        <v>8.4142660265313918E-2</v>
      </c>
      <c r="AH2129">
        <f>(O2129*constantes!$D$4)+(LN(125)*constantes!$D$5)+(LN(22.5)*constantes!$D$8)+(F2129*constantes!$D$9)</f>
        <v>25.818285136009184</v>
      </c>
      <c r="AI2129">
        <f t="shared" si="474"/>
        <v>4.2663786438573714E-2</v>
      </c>
    </row>
    <row r="2130" spans="1:35" x14ac:dyDescent="0.25">
      <c r="A2130" s="11">
        <v>2129</v>
      </c>
      <c r="B2130">
        <v>0</v>
      </c>
      <c r="C2130">
        <v>41</v>
      </c>
      <c r="D2130">
        <v>0</v>
      </c>
      <c r="E2130">
        <v>0</v>
      </c>
      <c r="F2130">
        <v>0</v>
      </c>
      <c r="G2130">
        <v>130</v>
      </c>
      <c r="H2130">
        <v>22.25</v>
      </c>
      <c r="I2130">
        <f>IF(AND(B2130=1,E2130=0),V2130,IF(AND(B2130=1,E2130=1),W2130,IF(AND(B2130=0,E2130=0),X2130,IF(AND(B2130=0,E2130=1),Y2130,ERROR))))</f>
        <v>2.7816036554522139E-2</v>
      </c>
      <c r="K2130">
        <f t="shared" si="462"/>
        <v>2.5088146116023613E-2</v>
      </c>
      <c r="L2130">
        <f t="shared" si="463"/>
        <v>1.7378724267438583E-2</v>
      </c>
      <c r="M2130" s="22" t="str">
        <f t="shared" si="475"/>
        <v>Elevated Risk</v>
      </c>
      <c r="O2130">
        <f t="shared" si="464"/>
        <v>3.713572066704308</v>
      </c>
      <c r="P2130">
        <f t="shared" si="465"/>
        <v>4.8675344504555822</v>
      </c>
      <c r="Q2130">
        <f t="shared" si="466"/>
        <v>3.1023420086122493</v>
      </c>
      <c r="R2130">
        <f>(O2130*constantes!$B$4)+(P2130*constantes!$B$5)+(D2130*constantes!$B$6)+(Q2130*constantes!$B$8)+(F2130*constantes!$B$9)</f>
        <v>23.049310783286515</v>
      </c>
      <c r="S2130" s="4">
        <f>(O2130*constantes!$B$4)+(P2130*constantes!$C$5)+(D2130*constantes!$B$6)+(Q2130*constantes!$B$8)+(F2130*constantes!$B$9)</f>
        <v>23.398020951317157</v>
      </c>
      <c r="T2130">
        <f>(O2130*constantes!$D$4)+(P2130*constantes!$D$5)+(D2130*constantes!$D$6)+(Q2130*constantes!$D$8)+(F2130*constantes!$D$9)</f>
        <v>25.382898226481117</v>
      </c>
      <c r="U2130">
        <f>(O2130*constantes!$D$4)+(P2130*constantes!$E$5)+(D2130*constantes!$D$6)+(Q2130*constantes!$D$8)+(F2130*constantes!$D$9)</f>
        <v>25.7224574297449</v>
      </c>
      <c r="V2130" s="5">
        <f t="shared" si="467"/>
        <v>4.9260270205793488E-2</v>
      </c>
      <c r="W2130" s="5">
        <f t="shared" si="468"/>
        <v>6.908909396567231E-2</v>
      </c>
      <c r="X2130" s="6">
        <f t="shared" si="469"/>
        <v>2.7816036554522139E-2</v>
      </c>
      <c r="Y2130" s="6">
        <f t="shared" si="470"/>
        <v>3.8841957752549172E-2</v>
      </c>
      <c r="AA2130">
        <f>(O2130*constantes!$B$4)+(LN(110)*constantes!$B$5)+(LN(22)*constantes!$B$8)+(F2130*constantes!$B$9)</f>
        <v>22.730454143490913</v>
      </c>
      <c r="AB2130">
        <f t="shared" si="471"/>
        <v>3.6057212319339005E-2</v>
      </c>
      <c r="AC2130">
        <f>(O2130*constantes!$D$4)+(LN(110)*constantes!$D$5)+(LN(22)*constantes!$D$8)+(F2130*constantes!$D$9)</f>
        <v>24.907213223567677</v>
      </c>
      <c r="AD2130" s="7">
        <f t="shared" si="472"/>
        <v>1.7378724267438583E-2</v>
      </c>
      <c r="AF2130">
        <f>(O2130*constantes!$B$4)+(LN(125)*constantes!$B$5)+(LN(22.5)*constantes!$B$8)+(F2130*constantes!$B$9)</f>
        <v>22.985411080245306</v>
      </c>
      <c r="AG2130">
        <f t="shared" si="473"/>
        <v>4.62827295767122E-2</v>
      </c>
      <c r="AH2130">
        <f>(O2130*constantes!$D$4)+(LN(125)*constantes!$D$5)+(LN(22.5)*constantes!$D$8)+(F2130*constantes!$D$9)</f>
        <v>25.278286240175909</v>
      </c>
      <c r="AI2130">
        <f t="shared" si="474"/>
        <v>2.5088146116023613E-2</v>
      </c>
    </row>
    <row r="2131" spans="1:35" x14ac:dyDescent="0.25">
      <c r="A2131" s="11">
        <v>2130</v>
      </c>
      <c r="B2131">
        <v>1</v>
      </c>
      <c r="C2131">
        <v>41</v>
      </c>
      <c r="D2131">
        <v>0</v>
      </c>
      <c r="E2131">
        <v>0</v>
      </c>
      <c r="F2131">
        <v>0</v>
      </c>
      <c r="G2131">
        <v>132</v>
      </c>
      <c r="H2131">
        <v>31.06</v>
      </c>
      <c r="I2131">
        <f>IF(AND(B2131=1,E2131=0),V2131,IF(AND(B2131=1,E2131=1),W2131,IF(AND(B2131=0,E2131=0),X2131,IF(AND(B2131=0,E2131=1),Y2131,ERROR))))</f>
        <v>6.5456454049128032E-2</v>
      </c>
      <c r="K2131">
        <f t="shared" si="462"/>
        <v>4.62827295767122E-2</v>
      </c>
      <c r="L2131">
        <f t="shared" si="463"/>
        <v>3.6057212319339005E-2</v>
      </c>
      <c r="M2131" s="22" t="str">
        <f t="shared" si="475"/>
        <v>Elevated Risk</v>
      </c>
      <c r="O2131">
        <f t="shared" si="464"/>
        <v>3.713572066704308</v>
      </c>
      <c r="P2131">
        <f t="shared" si="465"/>
        <v>4.8828019225863706</v>
      </c>
      <c r="Q2131">
        <f t="shared" si="466"/>
        <v>3.4359208177205409</v>
      </c>
      <c r="R2131">
        <f>(O2131*constantes!$B$4)+(P2131*constantes!$B$5)+(D2131*constantes!$B$6)+(Q2131*constantes!$B$8)+(F2131*constantes!$B$9)</f>
        <v>23.342084437983683</v>
      </c>
      <c r="S2131" s="4">
        <f>(O2131*constantes!$B$4)+(P2131*constantes!$C$5)+(D2131*constantes!$B$6)+(Q2131*constantes!$B$8)+(F2131*constantes!$B$9)</f>
        <v>23.69188836771777</v>
      </c>
      <c r="T2131">
        <f>(O2131*constantes!$D$4)+(P2131*constantes!$D$5)+(D2131*constantes!$D$6)+(Q2131*constantes!$D$8)+(F2131*constantes!$D$9)</f>
        <v>25.596386417669148</v>
      </c>
      <c r="U2131">
        <f>(O2131*constantes!$D$4)+(P2131*constantes!$E$5)+(D2131*constantes!$D$6)+(Q2131*constantes!$D$8)+(F2131*constantes!$D$9)</f>
        <v>25.937010679788774</v>
      </c>
      <c r="V2131" s="5">
        <f t="shared" si="467"/>
        <v>6.5456454049128032E-2</v>
      </c>
      <c r="W2131" s="5">
        <f t="shared" si="468"/>
        <v>9.1579461953556596E-2</v>
      </c>
      <c r="X2131" s="6">
        <f t="shared" si="469"/>
        <v>3.4321147189921186E-2</v>
      </c>
      <c r="Y2131" s="6">
        <f t="shared" si="470"/>
        <v>4.7911189295615331E-2</v>
      </c>
      <c r="AA2131">
        <f>(O2131*constantes!$B$4)+(LN(110)*constantes!$B$5)+(LN(22)*constantes!$B$8)+(F2131*constantes!$B$9)</f>
        <v>22.730454143490913</v>
      </c>
      <c r="AB2131">
        <f t="shared" si="471"/>
        <v>3.6057212319339005E-2</v>
      </c>
      <c r="AC2131">
        <f>(O2131*constantes!$D$4)+(LN(110)*constantes!$D$5)+(LN(22)*constantes!$D$8)+(F2131*constantes!$D$9)</f>
        <v>24.907213223567677</v>
      </c>
      <c r="AD2131" s="7">
        <f t="shared" si="472"/>
        <v>1.7378724267438583E-2</v>
      </c>
      <c r="AF2131">
        <f>(O2131*constantes!$B$4)+(LN(125)*constantes!$B$5)+(LN(22.5)*constantes!$B$8)+(F2131*constantes!$B$9)</f>
        <v>22.985411080245306</v>
      </c>
      <c r="AG2131">
        <f t="shared" si="473"/>
        <v>4.62827295767122E-2</v>
      </c>
      <c r="AH2131">
        <f>(O2131*constantes!$D$4)+(LN(125)*constantes!$D$5)+(LN(22.5)*constantes!$D$8)+(F2131*constantes!$D$9)</f>
        <v>25.278286240175909</v>
      </c>
      <c r="AI2131">
        <f t="shared" si="474"/>
        <v>2.5088146116023613E-2</v>
      </c>
    </row>
    <row r="2132" spans="1:35" x14ac:dyDescent="0.25">
      <c r="A2132" s="11">
        <v>2131</v>
      </c>
      <c r="B2132">
        <v>0</v>
      </c>
      <c r="C2132">
        <v>49</v>
      </c>
      <c r="D2132">
        <v>1</v>
      </c>
      <c r="E2132">
        <v>0</v>
      </c>
      <c r="F2132">
        <v>0</v>
      </c>
      <c r="G2132">
        <v>127</v>
      </c>
      <c r="H2132">
        <v>23.68</v>
      </c>
      <c r="I2132">
        <f>IF(AND(B2132=1,E2132=0),V2132,IF(AND(B2132=1,E2132=1),W2132,IF(AND(B2132=0,E2132=0),X2132,IF(AND(B2132=0,E2132=1),Y2132,ERROR))))</f>
        <v>7.8943052476588615E-2</v>
      </c>
      <c r="K2132">
        <f t="shared" si="462"/>
        <v>4.0428513799347532E-2</v>
      </c>
      <c r="L2132">
        <f t="shared" si="463"/>
        <v>2.8073382189004015E-2</v>
      </c>
      <c r="M2132" s="22" t="str">
        <f t="shared" si="475"/>
        <v>Elevated Risk</v>
      </c>
      <c r="O2132">
        <f t="shared" si="464"/>
        <v>3.8918202981106265</v>
      </c>
      <c r="P2132">
        <f t="shared" si="465"/>
        <v>4.8441870864585912</v>
      </c>
      <c r="Q2132">
        <f t="shared" si="466"/>
        <v>3.1646308100158049</v>
      </c>
      <c r="R2132">
        <f>(O2132*constantes!$B$4)+(P2132*constantes!$B$5)+(D2132*constantes!$B$6)+(Q2132*constantes!$B$8)+(F2132*constantes!$B$9)</f>
        <v>24.319789862810289</v>
      </c>
      <c r="S2132" s="4">
        <f>(O2132*constantes!$B$4)+(P2132*constantes!$C$5)+(D2132*constantes!$B$6)+(Q2132*constantes!$B$8)+(F2132*constantes!$B$9)</f>
        <v>24.666827425684183</v>
      </c>
      <c r="T2132">
        <f>(O2132*constantes!$D$4)+(P2132*constantes!$D$5)+(D2132*constantes!$D$6)+(Q2132*constantes!$D$8)+(F2132*constantes!$D$9)</f>
        <v>26.452775257570703</v>
      </c>
      <c r="U2132">
        <f>(O2132*constantes!$D$4)+(P2132*constantes!$E$5)+(D2132*constantes!$D$6)+(Q2132*constantes!$D$8)+(F2132*constantes!$D$9)</f>
        <v>26.790705748722054</v>
      </c>
      <c r="V2132" s="5">
        <f t="shared" si="467"/>
        <v>0.16469840642028477</v>
      </c>
      <c r="W2132" s="5">
        <f t="shared" si="468"/>
        <v>0.22479162848967349</v>
      </c>
      <c r="X2132" s="6">
        <f t="shared" si="469"/>
        <v>7.8943052476588615E-2</v>
      </c>
      <c r="Y2132" s="6">
        <f t="shared" si="470"/>
        <v>0.10889657777829598</v>
      </c>
      <c r="AA2132">
        <f>(O2132*constantes!$B$4)+(LN(110)*constantes!$B$5)+(LN(22)*constantes!$B$8)+(F2132*constantes!$B$9)</f>
        <v>23.285333757929525</v>
      </c>
      <c r="AB2132">
        <f t="shared" si="471"/>
        <v>6.1959526107751905E-2</v>
      </c>
      <c r="AC2132">
        <f>(O2132*constantes!$D$4)+(LN(110)*constantes!$D$5)+(LN(22)*constantes!$D$8)+(F2132*constantes!$D$9)</f>
        <v>25.39223913860047</v>
      </c>
      <c r="AD2132" s="7">
        <f t="shared" si="472"/>
        <v>2.8073382189004015E-2</v>
      </c>
      <c r="AF2132">
        <f>(O2132*constantes!$B$4)+(LN(125)*constantes!$B$5)+(LN(22.5)*constantes!$B$8)+(F2132*constantes!$B$9)</f>
        <v>23.540290694683922</v>
      </c>
      <c r="AG2132">
        <f t="shared" si="473"/>
        <v>7.9222803135090225E-2</v>
      </c>
      <c r="AH2132">
        <f>(O2132*constantes!$D$4)+(LN(125)*constantes!$D$5)+(LN(22.5)*constantes!$D$8)+(F2132*constantes!$D$9)</f>
        <v>25.763312155208702</v>
      </c>
      <c r="AI2132">
        <f t="shared" si="474"/>
        <v>4.0428513799347532E-2</v>
      </c>
    </row>
    <row r="2133" spans="1:35" x14ac:dyDescent="0.25">
      <c r="A2133" s="11">
        <v>2132</v>
      </c>
      <c r="B2133">
        <v>1</v>
      </c>
      <c r="C2133">
        <v>51</v>
      </c>
      <c r="D2133">
        <v>1</v>
      </c>
      <c r="E2133">
        <v>0</v>
      </c>
      <c r="F2133">
        <v>0</v>
      </c>
      <c r="G2133">
        <v>129</v>
      </c>
      <c r="H2133">
        <v>23.9</v>
      </c>
      <c r="I2133">
        <f>IF(AND(B2133=1,E2133=0),V2133,IF(AND(B2133=1,E2133=1),W2133,IF(AND(B2133=0,E2133=0),X2133,IF(AND(B2133=0,E2133=1),Y2133,ERROR))))</f>
        <v>0.19052385690271723</v>
      </c>
      <c r="K2133">
        <f t="shared" si="462"/>
        <v>8.9246869441510945E-2</v>
      </c>
      <c r="L2133">
        <f t="shared" si="463"/>
        <v>6.9883054652788434E-2</v>
      </c>
      <c r="M2133" s="22" t="str">
        <f t="shared" si="475"/>
        <v>Elevated Risk</v>
      </c>
      <c r="O2133">
        <f t="shared" si="464"/>
        <v>3.9318256327243257</v>
      </c>
      <c r="P2133">
        <f t="shared" si="465"/>
        <v>4.8598124043616719</v>
      </c>
      <c r="Q2133">
        <f t="shared" si="466"/>
        <v>3.1738784589374651</v>
      </c>
      <c r="R2133">
        <f>(O2133*constantes!$B$4)+(P2133*constantes!$B$5)+(D2133*constantes!$B$6)+(Q2133*constantes!$B$8)+(F2133*constantes!$B$9)</f>
        <v>24.480642342620627</v>
      </c>
      <c r="S2133" s="4">
        <f>(O2133*constantes!$B$4)+(P2133*constantes!$C$5)+(D2133*constantes!$B$6)+(Q2133*constantes!$B$8)+(F2133*constantes!$B$9)</f>
        <v>24.828799303269093</v>
      </c>
      <c r="T2133">
        <f>(O2133*constantes!$D$4)+(P2133*constantes!$D$5)+(D2133*constantes!$D$6)+(Q2133*constantes!$D$8)+(F2133*constantes!$D$9)</f>
        <v>26.610313046921949</v>
      </c>
      <c r="U2133">
        <f>(O2133*constantes!$D$4)+(P2133*constantes!$E$5)+(D2133*constantes!$D$6)+(Q2133*constantes!$D$8)+(F2133*constantes!$D$9)</f>
        <v>26.949333560250221</v>
      </c>
      <c r="V2133" s="5">
        <f t="shared" si="467"/>
        <v>0.19052385690271723</v>
      </c>
      <c r="W2133" s="5">
        <f t="shared" si="468"/>
        <v>0.25873206658821479</v>
      </c>
      <c r="X2133" s="6">
        <f t="shared" si="469"/>
        <v>9.1776229882224003E-2</v>
      </c>
      <c r="Y2133" s="6">
        <f t="shared" si="470"/>
        <v>0.12638381987662339</v>
      </c>
      <c r="AA2133">
        <f>(O2133*constantes!$B$4)+(LN(110)*constantes!$B$5)+(LN(22)*constantes!$B$8)+(F2133*constantes!$B$9)</f>
        <v>23.409868764368586</v>
      </c>
      <c r="AB2133">
        <f t="shared" si="471"/>
        <v>6.9883054652788434E-2</v>
      </c>
      <c r="AC2133">
        <f>(O2133*constantes!$D$4)+(LN(110)*constantes!$D$5)+(LN(22)*constantes!$D$8)+(F2133*constantes!$D$9)</f>
        <v>25.50109645445777</v>
      </c>
      <c r="AD2133" s="7">
        <f t="shared" si="472"/>
        <v>3.1250958582138333E-2</v>
      </c>
      <c r="AF2133">
        <f>(O2133*constantes!$B$4)+(LN(125)*constantes!$B$5)+(LN(22.5)*constantes!$B$8)+(F2133*constantes!$B$9)</f>
        <v>23.664825701122982</v>
      </c>
      <c r="AG2133">
        <f t="shared" si="473"/>
        <v>8.9246869441510945E-2</v>
      </c>
      <c r="AH2133">
        <f>(O2133*constantes!$D$4)+(LN(125)*constantes!$D$5)+(LN(22.5)*constantes!$D$8)+(F2133*constantes!$D$9)</f>
        <v>25.872169471066002</v>
      </c>
      <c r="AI2133">
        <f t="shared" si="474"/>
        <v>4.4971857043080821E-2</v>
      </c>
    </row>
    <row r="2134" spans="1:35" x14ac:dyDescent="0.25">
      <c r="A2134" s="11">
        <v>2133</v>
      </c>
      <c r="B2134">
        <v>1</v>
      </c>
      <c r="C2134">
        <v>62</v>
      </c>
      <c r="D2134">
        <v>0</v>
      </c>
      <c r="E2134">
        <v>0</v>
      </c>
      <c r="F2134">
        <v>0</v>
      </c>
      <c r="G2134">
        <v>149.5</v>
      </c>
      <c r="H2134">
        <v>25.42</v>
      </c>
      <c r="I2134">
        <f>IF(AND(B2134=1,E2134=0),V2134,IF(AND(B2134=1,E2134=1),W2134,IF(AND(B2134=0,E2134=0),X2134,IF(AND(B2134=0,E2134=1),Y2134,ERROR))))</f>
        <v>0.23173969934869254</v>
      </c>
      <c r="K2134">
        <f t="shared" si="462"/>
        <v>0.15777159470264646</v>
      </c>
      <c r="L2134">
        <f t="shared" si="463"/>
        <v>0.12458920296857934</v>
      </c>
      <c r="M2134" s="22" t="str">
        <f t="shared" si="475"/>
        <v>Elevated Risk</v>
      </c>
      <c r="O2134">
        <f t="shared" si="464"/>
        <v>4.1271343850450917</v>
      </c>
      <c r="P2134">
        <f t="shared" si="465"/>
        <v>5.0072963928307415</v>
      </c>
      <c r="Q2134">
        <f t="shared" si="466"/>
        <v>3.2355362657613083</v>
      </c>
      <c r="R2134">
        <f>(O2134*constantes!$B$4)+(P2134*constantes!$B$5)+(D2134*constantes!$B$6)+(Q2134*constantes!$B$8)+(F2134*constantes!$B$9)</f>
        <v>24.70157573309001</v>
      </c>
      <c r="S2134" s="4">
        <f>(O2134*constantes!$B$4)+(P2134*constantes!$C$5)+(D2134*constantes!$B$6)+(Q2134*constantes!$B$8)+(F2134*constantes!$B$9)</f>
        <v>25.060298446672405</v>
      </c>
      <c r="T2134">
        <f>(O2134*constantes!$D$4)+(P2134*constantes!$D$5)+(D2134*constantes!$D$6)+(Q2134*constantes!$D$8)+(F2134*constantes!$D$9)</f>
        <v>26.96946357334264</v>
      </c>
      <c r="U2134">
        <f>(O2134*constantes!$D$4)+(P2134*constantes!$E$5)+(D2134*constantes!$D$6)+(Q2134*constantes!$D$8)+(F2134*constantes!$D$9)</f>
        <v>27.318772569706514</v>
      </c>
      <c r="V2134" s="5">
        <f t="shared" si="467"/>
        <v>0.23173969934869254</v>
      </c>
      <c r="W2134" s="5">
        <f t="shared" si="468"/>
        <v>0.31434557269944663</v>
      </c>
      <c r="X2134" s="6">
        <f t="shared" si="469"/>
        <v>0.12878070722394497</v>
      </c>
      <c r="Y2134" s="6">
        <f t="shared" si="470"/>
        <v>0.17757643594479422</v>
      </c>
      <c r="AA2134">
        <f>(O2134*constantes!$B$4)+(LN(110)*constantes!$B$5)+(LN(22)*constantes!$B$8)+(F2134*constantes!$B$9)</f>
        <v>24.017857097993041</v>
      </c>
      <c r="AB2134">
        <f t="shared" si="471"/>
        <v>0.12458920296857934</v>
      </c>
      <c r="AC2134">
        <f>(O2134*constantes!$D$4)+(LN(110)*constantes!$D$5)+(LN(22)*constantes!$D$8)+(F2134*constantes!$D$9)</f>
        <v>26.032545241135235</v>
      </c>
      <c r="AD2134" s="7">
        <f t="shared" si="472"/>
        <v>5.2585681787711391E-2</v>
      </c>
      <c r="AF2134">
        <f>(O2134*constantes!$B$4)+(LN(125)*constantes!$B$5)+(LN(22.5)*constantes!$B$8)+(F2134*constantes!$B$9)</f>
        <v>24.27281403474743</v>
      </c>
      <c r="AG2134">
        <f t="shared" si="473"/>
        <v>0.15777159470264646</v>
      </c>
      <c r="AH2134">
        <f>(O2134*constantes!$D$4)+(LN(125)*constantes!$D$5)+(LN(22.5)*constantes!$D$8)+(F2134*constantes!$D$9)</f>
        <v>26.403618257743467</v>
      </c>
      <c r="AI2134">
        <f t="shared" si="474"/>
        <v>7.5302674960658122E-2</v>
      </c>
    </row>
    <row r="2135" spans="1:35" x14ac:dyDescent="0.25">
      <c r="A2135" s="11">
        <v>2134</v>
      </c>
      <c r="B2135">
        <v>1</v>
      </c>
      <c r="C2135">
        <v>42</v>
      </c>
      <c r="D2135">
        <v>0</v>
      </c>
      <c r="E2135">
        <v>0</v>
      </c>
      <c r="F2135">
        <v>0</v>
      </c>
      <c r="G2135">
        <v>110</v>
      </c>
      <c r="H2135">
        <v>26.25</v>
      </c>
      <c r="I2135">
        <f>IF(AND(B2135=1,E2135=0),V2135,IF(AND(B2135=1,E2135=1),W2135,IF(AND(B2135=0,E2135=0),X2135,IF(AND(B2135=0,E2135=1),Y2135,ERROR))))</f>
        <v>4.4512433779226757E-2</v>
      </c>
      <c r="K2135">
        <f t="shared" si="462"/>
        <v>4.9796912096185753E-2</v>
      </c>
      <c r="L2135">
        <f t="shared" si="463"/>
        <v>3.8810869283687155E-2</v>
      </c>
      <c r="M2135" s="22" t="str">
        <f t="shared" si="475"/>
        <v>NORMAL</v>
      </c>
      <c r="O2135">
        <f t="shared" si="464"/>
        <v>3.7376696182833684</v>
      </c>
      <c r="P2135">
        <f t="shared" si="465"/>
        <v>4.7004803657924166</v>
      </c>
      <c r="Q2135">
        <f t="shared" si="466"/>
        <v>3.2676659890376327</v>
      </c>
      <c r="R2135">
        <f>(O2135*constantes!$B$4)+(P2135*constantes!$B$5)+(D2135*constantes!$B$6)+(Q2135*constantes!$B$8)+(F2135*constantes!$B$9)</f>
        <v>22.945490698034956</v>
      </c>
      <c r="S2135" s="4">
        <f>(O2135*constantes!$B$4)+(P2135*constantes!$C$5)+(D2135*constantes!$B$6)+(Q2135*constantes!$B$8)+(F2135*constantes!$B$9)</f>
        <v>23.282233111440323</v>
      </c>
      <c r="T2135">
        <f>(O2135*constantes!$D$4)+(P2135*constantes!$D$5)+(D2135*constantes!$D$6)+(Q2135*constantes!$D$8)+(F2135*constantes!$D$9)</f>
        <v>25.063083130858963</v>
      </c>
      <c r="U2135">
        <f>(O2135*constantes!$D$4)+(P2135*constantes!$E$5)+(D2135*constantes!$D$6)+(Q2135*constantes!$D$8)+(F2135*constantes!$D$9)</f>
        <v>25.390988641176641</v>
      </c>
      <c r="V2135" s="5">
        <f t="shared" si="467"/>
        <v>4.4512433779226757E-2</v>
      </c>
      <c r="W2135" s="5">
        <f t="shared" si="468"/>
        <v>6.1773759787862925E-2</v>
      </c>
      <c r="X2135" s="6">
        <f t="shared" si="469"/>
        <v>2.028015355749091E-2</v>
      </c>
      <c r="Y2135" s="6">
        <f t="shared" si="470"/>
        <v>2.8038794956055324E-2</v>
      </c>
      <c r="AA2135">
        <f>(O2135*constantes!$B$4)+(LN(110)*constantes!$B$5)+(LN(22)*constantes!$B$8)+(F2135*constantes!$B$9)</f>
        <v>22.805468857654464</v>
      </c>
      <c r="AB2135">
        <f t="shared" si="471"/>
        <v>3.8810869283687155E-2</v>
      </c>
      <c r="AC2135">
        <f>(O2135*constantes!$D$4)+(LN(110)*constantes!$D$5)+(LN(22)*constantes!$D$8)+(F2135*constantes!$D$9)</f>
        <v>24.972784348242914</v>
      </c>
      <c r="AD2135" s="7">
        <f t="shared" si="472"/>
        <v>1.8545470669847686E-2</v>
      </c>
      <c r="AF2135">
        <f>(O2135*constantes!$B$4)+(LN(125)*constantes!$B$5)+(LN(22.5)*constantes!$B$8)+(F2135*constantes!$B$9)</f>
        <v>23.060425794408857</v>
      </c>
      <c r="AG2135">
        <f t="shared" si="473"/>
        <v>4.9796912096185753E-2</v>
      </c>
      <c r="AH2135">
        <f>(O2135*constantes!$D$4)+(LN(125)*constantes!$D$5)+(LN(22.5)*constantes!$D$8)+(F2135*constantes!$D$9)</f>
        <v>25.343857364851146</v>
      </c>
      <c r="AI2135">
        <f t="shared" si="474"/>
        <v>2.676538428771702E-2</v>
      </c>
    </row>
    <row r="2136" spans="1:35" x14ac:dyDescent="0.25">
      <c r="A2136" s="11">
        <v>2135</v>
      </c>
      <c r="B2136">
        <v>0</v>
      </c>
      <c r="C2136">
        <v>59</v>
      </c>
      <c r="D2136">
        <v>0</v>
      </c>
      <c r="E2136">
        <v>0</v>
      </c>
      <c r="F2136">
        <v>0</v>
      </c>
      <c r="G2136">
        <v>124</v>
      </c>
      <c r="H2136">
        <v>25.56</v>
      </c>
      <c r="I2136">
        <f>IF(AND(B2136=1,E2136=0),V2136,IF(AND(B2136=1,E2136=1),W2136,IF(AND(B2136=0,E2136=0),X2136,IF(AND(B2136=0,E2136=1),Y2136,ERROR))))</f>
        <v>6.8893833084574974E-2</v>
      </c>
      <c r="K2136">
        <f t="shared" si="462"/>
        <v>6.6117954736533924E-2</v>
      </c>
      <c r="L2136">
        <f t="shared" si="463"/>
        <v>4.6102547085629553E-2</v>
      </c>
      <c r="M2136" s="22" t="str">
        <f t="shared" si="475"/>
        <v>NORMAL</v>
      </c>
      <c r="O2136">
        <f t="shared" si="464"/>
        <v>4.0775374439057197</v>
      </c>
      <c r="P2136">
        <f t="shared" si="465"/>
        <v>4.8202815656050371</v>
      </c>
      <c r="Q2136">
        <f t="shared" si="466"/>
        <v>3.241028629509334</v>
      </c>
      <c r="R2136">
        <f>(O2136*constantes!$B$4)+(P2136*constantes!$B$5)+(D2136*constantes!$B$6)+(Q2136*constantes!$B$8)+(F2136*constantes!$B$9)</f>
        <v>24.204609154719456</v>
      </c>
      <c r="S2136" s="4">
        <f>(O2136*constantes!$B$4)+(P2136*constantes!$C$5)+(D2136*constantes!$B$6)+(Q2136*constantes!$B$8)+(F2136*constantes!$B$9)</f>
        <v>24.549934126079403</v>
      </c>
      <c r="T2136">
        <f>(O2136*constantes!$D$4)+(P2136*constantes!$D$5)+(D2136*constantes!$D$6)+(Q2136*constantes!$D$8)+(F2136*constantes!$D$9)</f>
        <v>26.31125891803125</v>
      </c>
      <c r="U2136">
        <f>(O2136*constantes!$D$4)+(P2136*constantes!$E$5)+(D2136*constantes!$D$6)+(Q2136*constantes!$D$8)+(F2136*constantes!$D$9)</f>
        <v>26.647521760047859</v>
      </c>
      <c r="V2136" s="5">
        <f t="shared" si="467"/>
        <v>0.14818288722784767</v>
      </c>
      <c r="W2136" s="5">
        <f t="shared" si="468"/>
        <v>0.20270728257120263</v>
      </c>
      <c r="X2136" s="6">
        <f t="shared" si="469"/>
        <v>6.8893833084574974E-2</v>
      </c>
      <c r="Y2136" s="6">
        <f t="shared" si="470"/>
        <v>9.5084616350313844E-2</v>
      </c>
      <c r="AA2136">
        <f>(O2136*constantes!$B$4)+(LN(110)*constantes!$B$5)+(LN(22)*constantes!$B$8)+(F2136*constantes!$B$9)</f>
        <v>23.863463804103819</v>
      </c>
      <c r="AB2136">
        <f t="shared" si="471"/>
        <v>0.10776479003769468</v>
      </c>
      <c r="AC2136">
        <f>(O2136*constantes!$D$4)+(LN(110)*constantes!$D$5)+(LN(22)*constantes!$D$8)+(F2136*constantes!$D$9)</f>
        <v>25.897588492509126</v>
      </c>
      <c r="AD2136" s="7">
        <f t="shared" si="472"/>
        <v>4.6102547085629553E-2</v>
      </c>
      <c r="AF2136">
        <f>(O2136*constantes!$B$4)+(LN(125)*constantes!$B$5)+(LN(22.5)*constantes!$B$8)+(F2136*constantes!$B$9)</f>
        <v>24.118420740858213</v>
      </c>
      <c r="AG2136">
        <f t="shared" si="473"/>
        <v>0.13682617258299834</v>
      </c>
      <c r="AH2136">
        <f>(O2136*constantes!$D$4)+(LN(125)*constantes!$D$5)+(LN(22.5)*constantes!$D$8)+(F2136*constantes!$D$9)</f>
        <v>26.268661509117358</v>
      </c>
      <c r="AI2136">
        <f t="shared" si="474"/>
        <v>6.6117954736533924E-2</v>
      </c>
    </row>
    <row r="2137" spans="1:35" x14ac:dyDescent="0.25">
      <c r="A2137" s="11">
        <v>2136</v>
      </c>
      <c r="B2137">
        <v>0</v>
      </c>
      <c r="C2137">
        <v>52</v>
      </c>
      <c r="D2137">
        <v>0</v>
      </c>
      <c r="E2137">
        <v>1</v>
      </c>
      <c r="F2137">
        <v>0</v>
      </c>
      <c r="G2137">
        <v>148</v>
      </c>
      <c r="H2137">
        <v>22.7</v>
      </c>
      <c r="I2137">
        <f>IF(AND(B2137=1,E2137=0),V2137,IF(AND(B2137=1,E2137=1),W2137,IF(AND(B2137=0,E2137=0),X2137,IF(AND(B2137=0,E2137=1),Y2137,ERROR))))</f>
        <v>0.10510993294341631</v>
      </c>
      <c r="K2137">
        <f t="shared" si="462"/>
        <v>4.7353292556453264E-2</v>
      </c>
      <c r="L2137">
        <f t="shared" si="463"/>
        <v>3.291838619478793E-2</v>
      </c>
      <c r="M2137" s="22" t="str">
        <f t="shared" si="475"/>
        <v>Elevated Risk</v>
      </c>
      <c r="O2137">
        <f t="shared" si="464"/>
        <v>3.9512437185814275</v>
      </c>
      <c r="P2137">
        <f t="shared" si="465"/>
        <v>4.9972122737641147</v>
      </c>
      <c r="Q2137">
        <f t="shared" si="466"/>
        <v>3.122364924487357</v>
      </c>
      <c r="R2137">
        <f>(O2137*constantes!$B$4)+(P2137*constantes!$B$5)+(D2137*constantes!$B$6)+(Q2137*constantes!$B$8)+(F2137*constantes!$B$9)</f>
        <v>24.045609432195416</v>
      </c>
      <c r="S2137" s="4">
        <f>(O2137*constantes!$B$4)+(P2137*constantes!$C$5)+(D2137*constantes!$B$6)+(Q2137*constantes!$B$8)+(F2137*constantes!$B$9)</f>
        <v>24.403609719487875</v>
      </c>
      <c r="T2137">
        <f>(O2137*constantes!$D$4)+(P2137*constantes!$D$5)+(D2137*constantes!$D$6)+(Q2137*constantes!$D$8)+(F2137*constantes!$D$9)</f>
        <v>26.404628189958341</v>
      </c>
      <c r="U2137">
        <f>(O2137*constantes!$D$4)+(P2137*constantes!$E$5)+(D2137*constantes!$D$6)+(Q2137*constantes!$D$8)+(F2137*constantes!$D$9)</f>
        <v>26.753233718176126</v>
      </c>
      <c r="V2137" s="5">
        <f t="shared" si="467"/>
        <v>0.12786104972764045</v>
      </c>
      <c r="W2137" s="5">
        <f t="shared" si="468"/>
        <v>0.17773872476686425</v>
      </c>
      <c r="X2137" s="6">
        <f t="shared" si="469"/>
        <v>7.5375821480832217E-2</v>
      </c>
      <c r="Y2137" s="6">
        <f t="shared" si="470"/>
        <v>0.10510993294341631</v>
      </c>
      <c r="AA2137">
        <f>(O2137*constantes!$B$4)+(LN(110)*constantes!$B$5)+(LN(22)*constantes!$B$8)+(F2137*constantes!$B$9)</f>
        <v>23.470316488918311</v>
      </c>
      <c r="AB2137">
        <f t="shared" si="471"/>
        <v>7.4072320755760312E-2</v>
      </c>
      <c r="AC2137">
        <f>(O2137*constantes!$D$4)+(LN(110)*constantes!$D$5)+(LN(22)*constantes!$D$8)+(F2137*constantes!$D$9)</f>
        <v>25.553934425340952</v>
      </c>
      <c r="AD2137" s="7">
        <f t="shared" si="472"/>
        <v>3.291838619478793E-2</v>
      </c>
      <c r="AF2137">
        <f>(O2137*constantes!$B$4)+(LN(125)*constantes!$B$5)+(LN(22.5)*constantes!$B$8)+(F2137*constantes!$B$9)</f>
        <v>23.725273425672704</v>
      </c>
      <c r="AG2137">
        <f t="shared" si="473"/>
        <v>9.453671546464415E-2</v>
      </c>
      <c r="AH2137">
        <f>(O2137*constantes!$D$4)+(LN(125)*constantes!$D$5)+(LN(22.5)*constantes!$D$8)+(F2137*constantes!$D$9)</f>
        <v>25.925007441949184</v>
      </c>
      <c r="AI2137">
        <f t="shared" si="474"/>
        <v>4.7353292556453264E-2</v>
      </c>
    </row>
    <row r="2138" spans="1:35" x14ac:dyDescent="0.25">
      <c r="A2138" s="11">
        <v>2137</v>
      </c>
      <c r="B2138">
        <v>0</v>
      </c>
      <c r="C2138">
        <v>37</v>
      </c>
      <c r="D2138">
        <v>1</v>
      </c>
      <c r="E2138">
        <v>0</v>
      </c>
      <c r="F2138">
        <v>0</v>
      </c>
      <c r="G2138">
        <v>106</v>
      </c>
      <c r="H2138">
        <v>22.71</v>
      </c>
      <c r="I2138">
        <f>IF(AND(B2138=1,E2138=0),V2138,IF(AND(B2138=1,E2138=1),W2138,IF(AND(B2138=0,E2138=0),X2138,IF(AND(B2138=0,E2138=1),Y2138,ERROR))))</f>
        <v>2.2290164872162288E-2</v>
      </c>
      <c r="K2138">
        <f t="shared" si="462"/>
        <v>1.903255478119692E-2</v>
      </c>
      <c r="L2138">
        <f t="shared" si="463"/>
        <v>1.3171407582175831E-2</v>
      </c>
      <c r="M2138" s="22" t="str">
        <f t="shared" si="475"/>
        <v>Elevated Risk</v>
      </c>
      <c r="O2138">
        <f t="shared" si="464"/>
        <v>3.6109179126442243</v>
      </c>
      <c r="P2138">
        <f t="shared" si="465"/>
        <v>4.6634390941120669</v>
      </c>
      <c r="Q2138">
        <f t="shared" si="466"/>
        <v>3.1228053561174671</v>
      </c>
      <c r="R2138">
        <f>(O2138*constantes!$B$4)+(P2138*constantes!$B$5)+(D2138*constantes!$B$6)+(Q2138*constantes!$B$8)+(F2138*constantes!$B$9)</f>
        <v>23.076892022219624</v>
      </c>
      <c r="S2138" s="4">
        <f>(O2138*constantes!$B$4)+(P2138*constantes!$C$5)+(D2138*constantes!$B$6)+(Q2138*constantes!$B$8)+(F2138*constantes!$B$9)</f>
        <v>23.410980798921813</v>
      </c>
      <c r="T2138">
        <f>(O2138*constantes!$D$4)+(P2138*constantes!$D$5)+(D2138*constantes!$D$6)+(Q2138*constantes!$D$8)+(F2138*constantes!$D$9)</f>
        <v>25.158609105092651</v>
      </c>
      <c r="U2138">
        <f>(O2138*constantes!$D$4)+(P2138*constantes!$E$5)+(D2138*constantes!$D$6)+(Q2138*constantes!$D$8)+(F2138*constantes!$D$9)</f>
        <v>25.483930616297908</v>
      </c>
      <c r="V2138" s="5">
        <f t="shared" si="467"/>
        <v>5.0602390502844097E-2</v>
      </c>
      <c r="W2138" s="5">
        <f t="shared" si="468"/>
        <v>6.9958024731740176E-2</v>
      </c>
      <c r="X2138" s="6">
        <f t="shared" si="469"/>
        <v>2.2290164872162288E-2</v>
      </c>
      <c r="Y2138" s="6">
        <f t="shared" si="470"/>
        <v>3.0727344980656324E-2</v>
      </c>
      <c r="AA2138">
        <f>(O2138*constantes!$B$4)+(LN(110)*constantes!$B$5)+(LN(22)*constantes!$B$8)+(F2138*constantes!$B$9)</f>
        <v>22.410895868068035</v>
      </c>
      <c r="AB2138">
        <f t="shared" si="471"/>
        <v>2.6325671515684657E-2</v>
      </c>
      <c r="AC2138">
        <f>(O2138*constantes!$D$4)+(LN(110)*constantes!$D$5)+(LN(22)*constantes!$D$8)+(F2138*constantes!$D$9)</f>
        <v>24.627884084579406</v>
      </c>
      <c r="AD2138" s="7">
        <f t="shared" si="472"/>
        <v>1.3171407582175831E-2</v>
      </c>
      <c r="AF2138">
        <f>(O2138*constantes!$B$4)+(LN(125)*constantes!$B$5)+(LN(22.5)*constantes!$B$8)+(F2138*constantes!$B$9)</f>
        <v>22.665852804822428</v>
      </c>
      <c r="AG2138">
        <f t="shared" si="473"/>
        <v>3.3840132302612846E-2</v>
      </c>
      <c r="AH2138">
        <f>(O2138*constantes!$D$4)+(LN(125)*constantes!$D$5)+(LN(22.5)*constantes!$D$8)+(F2138*constantes!$D$9)</f>
        <v>24.998957101187639</v>
      </c>
      <c r="AI2138">
        <f t="shared" si="474"/>
        <v>1.903255478119692E-2</v>
      </c>
    </row>
    <row r="2139" spans="1:35" x14ac:dyDescent="0.25">
      <c r="A2139" s="11">
        <v>2138</v>
      </c>
      <c r="B2139">
        <v>1</v>
      </c>
      <c r="C2139">
        <v>36</v>
      </c>
      <c r="D2139">
        <v>1</v>
      </c>
      <c r="E2139">
        <v>0</v>
      </c>
      <c r="F2139">
        <v>0</v>
      </c>
      <c r="G2139">
        <v>126</v>
      </c>
      <c r="H2139">
        <v>28.09</v>
      </c>
      <c r="I2139">
        <f>IF(AND(B2139=1,E2139=0),V2139,IF(AND(B2139=1,E2139=1),W2139,IF(AND(B2139=0,E2139=0),X2139,IF(AND(B2139=0,E2139=1),Y2139,ERROR))))</f>
        <v>7.4822038382735379E-2</v>
      </c>
      <c r="K2139">
        <f t="shared" si="462"/>
        <v>3.1117023555229495E-2</v>
      </c>
      <c r="L2139">
        <f t="shared" si="463"/>
        <v>2.4199659473180479E-2</v>
      </c>
      <c r="M2139" s="22" t="str">
        <f t="shared" si="475"/>
        <v>Elevated Risk</v>
      </c>
      <c r="O2139">
        <f t="shared" si="464"/>
        <v>3.5835189384561099</v>
      </c>
      <c r="P2139">
        <f t="shared" si="465"/>
        <v>4.836281906951478</v>
      </c>
      <c r="Q2139">
        <f t="shared" si="466"/>
        <v>3.3354136411161521</v>
      </c>
      <c r="R2139">
        <f>(O2139*constantes!$B$4)+(P2139*constantes!$B$5)+(D2139*constantes!$B$6)+(Q2139*constantes!$B$8)+(F2139*constantes!$B$9)</f>
        <v>23.48078682687153</v>
      </c>
      <c r="S2139" s="4">
        <f>(O2139*constantes!$B$4)+(P2139*constantes!$C$5)+(D2139*constantes!$B$6)+(Q2139*constantes!$B$8)+(F2139*constantes!$B$9)</f>
        <v>23.827258062685537</v>
      </c>
      <c r="T2139">
        <f>(O2139*constantes!$D$4)+(P2139*constantes!$D$5)+(D2139*constantes!$D$6)+(Q2139*constantes!$D$8)+(F2139*constantes!$D$9)</f>
        <v>25.678941840768282</v>
      </c>
      <c r="U2139">
        <f>(O2139*constantes!$D$4)+(P2139*constantes!$E$5)+(D2139*constantes!$D$6)+(Q2139*constantes!$D$8)+(F2139*constantes!$D$9)</f>
        <v>26.016320866597216</v>
      </c>
      <c r="V2139" s="5">
        <f t="shared" si="467"/>
        <v>7.4822038382735379E-2</v>
      </c>
      <c r="W2139" s="5">
        <f t="shared" si="468"/>
        <v>0.10413984660752496</v>
      </c>
      <c r="X2139" s="6">
        <f t="shared" si="469"/>
        <v>3.7219152796059474E-2</v>
      </c>
      <c r="Y2139" s="6">
        <f t="shared" si="470"/>
        <v>5.1761689555048562E-2</v>
      </c>
      <c r="AA2139">
        <f>(O2139*constantes!$B$4)+(LN(110)*constantes!$B$5)+(LN(22)*constantes!$B$8)+(F2139*constantes!$B$9)</f>
        <v>22.325603957379403</v>
      </c>
      <c r="AB2139">
        <f t="shared" si="471"/>
        <v>2.4199659473180479E-2</v>
      </c>
      <c r="AC2139">
        <f>(O2139*constantes!$D$4)+(LN(110)*constantes!$D$5)+(LN(22)*constantes!$D$8)+(F2139*constantes!$D$9)</f>
        <v>24.553329557885352</v>
      </c>
      <c r="AD2139" s="7">
        <f t="shared" si="472"/>
        <v>1.2230943924327331E-2</v>
      </c>
      <c r="AF2139">
        <f>(O2139*constantes!$B$4)+(LN(125)*constantes!$B$5)+(LN(22.5)*constantes!$B$8)+(F2139*constantes!$B$9)</f>
        <v>22.580560894133793</v>
      </c>
      <c r="AG2139">
        <f t="shared" si="473"/>
        <v>3.1117023555229495E-2</v>
      </c>
      <c r="AH2139">
        <f>(O2139*constantes!$D$4)+(LN(125)*constantes!$D$5)+(LN(22.5)*constantes!$D$8)+(F2139*constantes!$D$9)</f>
        <v>24.924402574493584</v>
      </c>
      <c r="AI2139">
        <f t="shared" si="474"/>
        <v>1.7677356619603457E-2</v>
      </c>
    </row>
    <row r="2140" spans="1:35" x14ac:dyDescent="0.25">
      <c r="A2140" s="11">
        <v>2139</v>
      </c>
      <c r="B2140">
        <v>1</v>
      </c>
      <c r="C2140">
        <v>36</v>
      </c>
      <c r="D2140">
        <v>0</v>
      </c>
      <c r="E2140">
        <v>0</v>
      </c>
      <c r="F2140">
        <v>0</v>
      </c>
      <c r="G2140">
        <v>121</v>
      </c>
      <c r="H2140">
        <v>27.08</v>
      </c>
      <c r="I2140">
        <f>IF(AND(B2140=1,E2140=0),V2140,IF(AND(B2140=1,E2140=1),W2140,IF(AND(B2140=0,E2140=0),X2140,IF(AND(B2140=0,E2140=1),Y2140,ERROR))))</f>
        <v>3.3882050079727444E-2</v>
      </c>
      <c r="K2140">
        <f t="shared" si="462"/>
        <v>3.1117023555229495E-2</v>
      </c>
      <c r="L2140">
        <f t="shared" si="463"/>
        <v>2.4199659473180479E-2</v>
      </c>
      <c r="M2140" s="22" t="str">
        <f t="shared" si="475"/>
        <v>NORMAL</v>
      </c>
      <c r="O2140">
        <f t="shared" si="464"/>
        <v>3.5835189384561099</v>
      </c>
      <c r="P2140">
        <f t="shared" si="465"/>
        <v>4.7957905455967413</v>
      </c>
      <c r="Q2140">
        <f t="shared" si="466"/>
        <v>3.298795448044074</v>
      </c>
      <c r="R2140">
        <f>(O2140*constantes!$B$4)+(P2140*constantes!$B$5)+(D2140*constantes!$B$6)+(Q2140*constantes!$B$8)+(F2140*constantes!$B$9)</f>
        <v>22.667112307327834</v>
      </c>
      <c r="S2140" s="4">
        <f>(O2140*constantes!$B$4)+(P2140*constantes!$C$5)+(D2140*constantes!$B$6)+(Q2140*constantes!$B$8)+(F2140*constantes!$B$9)</f>
        <v>23.010682742014385</v>
      </c>
      <c r="T2140">
        <f>(O2140*constantes!$D$4)+(P2140*constantes!$D$5)+(D2140*constantes!$D$6)+(Q2140*constantes!$D$8)+(F2140*constantes!$D$9)</f>
        <v>24.927642234291827</v>
      </c>
      <c r="U2140">
        <f>(O2140*constantes!$D$4)+(P2140*constantes!$E$5)+(D2140*constantes!$D$6)+(Q2140*constantes!$D$8)+(F2140*constantes!$D$9)</f>
        <v>25.262196582752654</v>
      </c>
      <c r="V2140" s="5">
        <f t="shared" si="467"/>
        <v>3.3882050079727444E-2</v>
      </c>
      <c r="W2140" s="5">
        <f t="shared" si="468"/>
        <v>4.7438729603877294E-2</v>
      </c>
      <c r="X2140" s="6">
        <f t="shared" si="469"/>
        <v>1.7734206447877598E-2</v>
      </c>
      <c r="Y2140" s="6">
        <f t="shared" si="470"/>
        <v>2.4692701847421894E-2</v>
      </c>
      <c r="AA2140">
        <f>(O2140*constantes!$B$4)+(LN(110)*constantes!$B$5)+(LN(22)*constantes!$B$8)+(F2140*constantes!$B$9)</f>
        <v>22.325603957379403</v>
      </c>
      <c r="AB2140">
        <f t="shared" si="471"/>
        <v>2.4199659473180479E-2</v>
      </c>
      <c r="AC2140">
        <f>(O2140*constantes!$D$4)+(LN(110)*constantes!$D$5)+(LN(22)*constantes!$D$8)+(F2140*constantes!$D$9)</f>
        <v>24.553329557885352</v>
      </c>
      <c r="AD2140" s="7">
        <f t="shared" si="472"/>
        <v>1.2230943924327331E-2</v>
      </c>
      <c r="AF2140">
        <f>(O2140*constantes!$B$4)+(LN(125)*constantes!$B$5)+(LN(22.5)*constantes!$B$8)+(F2140*constantes!$B$9)</f>
        <v>22.580560894133793</v>
      </c>
      <c r="AG2140">
        <f t="shared" si="473"/>
        <v>3.1117023555229495E-2</v>
      </c>
      <c r="AH2140">
        <f>(O2140*constantes!$D$4)+(LN(125)*constantes!$D$5)+(LN(22.5)*constantes!$D$8)+(F2140*constantes!$D$9)</f>
        <v>24.924402574493584</v>
      </c>
      <c r="AI2140">
        <f t="shared" si="474"/>
        <v>1.7677356619603457E-2</v>
      </c>
    </row>
    <row r="2141" spans="1:35" x14ac:dyDescent="0.25">
      <c r="A2141" s="11">
        <v>2140</v>
      </c>
      <c r="B2141">
        <v>0</v>
      </c>
      <c r="C2141">
        <v>39</v>
      </c>
      <c r="D2141">
        <v>1</v>
      </c>
      <c r="E2141">
        <v>0</v>
      </c>
      <c r="F2141">
        <v>0</v>
      </c>
      <c r="G2141">
        <v>110.5</v>
      </c>
      <c r="H2141">
        <v>22.19</v>
      </c>
      <c r="I2141">
        <f>IF(AND(B2141=1,E2141=0),V2141,IF(AND(B2141=1,E2141=1),W2141,IF(AND(B2141=0,E2141=0),X2141,IF(AND(B2141=0,E2141=1),Y2141,ERROR))))</f>
        <v>2.8483850407009181E-2</v>
      </c>
      <c r="K2141">
        <f t="shared" si="462"/>
        <v>2.1931490638549711E-2</v>
      </c>
      <c r="L2141">
        <f t="shared" si="463"/>
        <v>1.5184528759381921E-2</v>
      </c>
      <c r="M2141" s="22" t="str">
        <f t="shared" si="475"/>
        <v>Elevated Risk</v>
      </c>
      <c r="O2141">
        <f t="shared" si="464"/>
        <v>3.6635616461296463</v>
      </c>
      <c r="P2141">
        <f t="shared" si="465"/>
        <v>4.705015520957808</v>
      </c>
      <c r="Q2141">
        <f t="shared" si="466"/>
        <v>3.0996417369445024</v>
      </c>
      <c r="R2141">
        <f>(O2141*constantes!$B$4)+(P2141*constantes!$B$5)+(D2141*constantes!$B$6)+(Q2141*constantes!$B$8)+(F2141*constantes!$B$9)</f>
        <v>23.299534034351648</v>
      </c>
      <c r="S2141" s="4">
        <f>(O2141*constantes!$B$4)+(P2141*constantes!$C$5)+(D2141*constantes!$B$6)+(Q2141*constantes!$B$8)+(F2141*constantes!$B$9)</f>
        <v>23.636601346273064</v>
      </c>
      <c r="T2141">
        <f>(O2141*constantes!$D$4)+(P2141*constantes!$D$5)+(D2141*constantes!$D$6)+(Q2141*constantes!$D$8)+(F2141*constantes!$D$9)</f>
        <v>25.406964735504303</v>
      </c>
      <c r="U2141">
        <f>(O2141*constantes!$D$4)+(P2141*constantes!$E$5)+(D2141*constantes!$D$6)+(Q2141*constantes!$D$8)+(F2141*constantes!$D$9)</f>
        <v>25.73518661824632</v>
      </c>
      <c r="V2141" s="5">
        <f t="shared" si="467"/>
        <v>6.2817215862396081E-2</v>
      </c>
      <c r="W2141" s="5">
        <f t="shared" si="468"/>
        <v>8.6874349594114553E-2</v>
      </c>
      <c r="X2141" s="6">
        <f t="shared" si="469"/>
        <v>2.8483850407009181E-2</v>
      </c>
      <c r="Y2141" s="6">
        <f t="shared" si="470"/>
        <v>3.9329629585617254E-2</v>
      </c>
      <c r="AA2141">
        <f>(O2141*constantes!$B$4)+(LN(110)*constantes!$B$5)+(LN(22)*constantes!$B$8)+(F2141*constantes!$B$9)</f>
        <v>22.574773704658814</v>
      </c>
      <c r="AB2141">
        <f t="shared" si="471"/>
        <v>3.0940270522043956E-2</v>
      </c>
      <c r="AC2141">
        <f>(O2141*constantes!$D$4)+(LN(110)*constantes!$D$5)+(LN(22)*constantes!$D$8)+(F2141*constantes!$D$9)</f>
        <v>24.771131368454586</v>
      </c>
      <c r="AD2141" s="7">
        <f t="shared" si="472"/>
        <v>1.5184528759381921E-2</v>
      </c>
      <c r="AF2141">
        <f>(O2141*constantes!$B$4)+(LN(125)*constantes!$B$5)+(LN(22.5)*constantes!$B$8)+(F2141*constantes!$B$9)</f>
        <v>22.829730641413207</v>
      </c>
      <c r="AG2141">
        <f t="shared" si="473"/>
        <v>3.974481175054656E-2</v>
      </c>
      <c r="AH2141">
        <f>(O2141*constantes!$D$4)+(LN(125)*constantes!$D$5)+(LN(22.5)*constantes!$D$8)+(F2141*constantes!$D$9)</f>
        <v>25.142204385062819</v>
      </c>
      <c r="AI2141">
        <f t="shared" si="474"/>
        <v>2.1931490638549711E-2</v>
      </c>
    </row>
    <row r="2142" spans="1:35" x14ac:dyDescent="0.25">
      <c r="A2142" s="11">
        <v>2141</v>
      </c>
      <c r="B2142">
        <v>0</v>
      </c>
      <c r="C2142">
        <v>55</v>
      </c>
      <c r="D2142">
        <v>0</v>
      </c>
      <c r="E2142">
        <v>0</v>
      </c>
      <c r="F2142">
        <v>0</v>
      </c>
      <c r="G2142">
        <v>146.5</v>
      </c>
      <c r="H2142">
        <v>20.69</v>
      </c>
      <c r="I2142">
        <f>IF(AND(B2142=1,E2142=0),V2142,IF(AND(B2142=1,E2142=1),W2142,IF(AND(B2142=0,E2142=0),X2142,IF(AND(B2142=0,E2142=1),Y2142,ERROR))))</f>
        <v>8.1124030386487855E-2</v>
      </c>
      <c r="K2142">
        <f t="shared" si="462"/>
        <v>5.4942946453026109E-2</v>
      </c>
      <c r="L2142">
        <f t="shared" si="463"/>
        <v>3.8241136753246696E-2</v>
      </c>
      <c r="M2142" s="22" t="str">
        <f t="shared" si="475"/>
        <v>Elevated Risk</v>
      </c>
      <c r="O2142">
        <f t="shared" si="464"/>
        <v>4.0073331852324712</v>
      </c>
      <c r="P2142">
        <f t="shared" si="465"/>
        <v>4.9870254284571223</v>
      </c>
      <c r="Q2142">
        <f t="shared" si="466"/>
        <v>3.0296504917574518</v>
      </c>
      <c r="R2142">
        <f>(O2142*constantes!$B$4)+(P2142*constantes!$B$5)+(D2142*constantes!$B$6)+(Q2142*constantes!$B$8)+(F2142*constantes!$B$9)</f>
        <v>24.127815064474067</v>
      </c>
      <c r="S2142" s="4">
        <f>(O2142*constantes!$B$4)+(P2142*constantes!$C$5)+(D2142*constantes!$B$6)+(Q2142*constantes!$B$8)+(F2142*constantes!$B$9)</f>
        <v>24.485085566168738</v>
      </c>
      <c r="T2142">
        <f>(O2142*constantes!$D$4)+(P2142*constantes!$D$5)+(D2142*constantes!$D$6)+(Q2142*constantes!$D$8)+(F2142*constantes!$D$9)</f>
        <v>26.481196622212842</v>
      </c>
      <c r="U2142">
        <f>(O2142*constantes!$D$4)+(P2142*constantes!$E$5)+(D2142*constantes!$D$6)+(Q2142*constantes!$D$8)+(F2142*constantes!$D$9)</f>
        <v>26.829091516102011</v>
      </c>
      <c r="V2142" s="5">
        <f t="shared" si="467"/>
        <v>0.13802410451414338</v>
      </c>
      <c r="W2142" s="5">
        <f t="shared" si="468"/>
        <v>0.1912854135756713</v>
      </c>
      <c r="X2142" s="6">
        <f t="shared" si="469"/>
        <v>8.1124030386487855E-2</v>
      </c>
      <c r="Y2142" s="6">
        <f t="shared" si="470"/>
        <v>0.11290792897220325</v>
      </c>
      <c r="AA2142">
        <f>(O2142*constantes!$B$4)+(LN(110)*constantes!$B$5)+(LN(22)*constantes!$B$8)+(F2142*constantes!$B$9)</f>
        <v>23.644920755024344</v>
      </c>
      <c r="AB2142">
        <f t="shared" si="471"/>
        <v>8.7567364830949512E-2</v>
      </c>
      <c r="AC2142">
        <f>(O2142*constantes!$D$4)+(LN(110)*constantes!$D$5)+(LN(22)*constantes!$D$8)+(F2142*constantes!$D$9)</f>
        <v>25.706557790361106</v>
      </c>
      <c r="AD2142" s="7">
        <f t="shared" si="472"/>
        <v>3.8241136753246696E-2</v>
      </c>
      <c r="AF2142">
        <f>(O2142*constantes!$B$4)+(LN(125)*constantes!$B$5)+(LN(22.5)*constantes!$B$8)+(F2142*constantes!$B$9)</f>
        <v>23.899877691778737</v>
      </c>
      <c r="AG2142">
        <f t="shared" si="473"/>
        <v>0.11152976090806932</v>
      </c>
      <c r="AH2142">
        <f>(O2142*constantes!$D$4)+(LN(125)*constantes!$D$5)+(LN(22.5)*constantes!$D$8)+(F2142*constantes!$D$9)</f>
        <v>26.077630806969339</v>
      </c>
      <c r="AI2142">
        <f t="shared" si="474"/>
        <v>5.4942946453026109E-2</v>
      </c>
    </row>
    <row r="2143" spans="1:35" x14ac:dyDescent="0.25">
      <c r="A2143" s="11">
        <v>2142</v>
      </c>
      <c r="B2143">
        <v>0</v>
      </c>
      <c r="C2143">
        <v>40</v>
      </c>
      <c r="D2143">
        <v>1</v>
      </c>
      <c r="E2143">
        <v>0</v>
      </c>
      <c r="F2143">
        <v>0</v>
      </c>
      <c r="G2143">
        <v>116</v>
      </c>
      <c r="H2143">
        <v>23.9</v>
      </c>
      <c r="I2143">
        <f>IF(AND(B2143=1,E2143=0),V2143,IF(AND(B2143=1,E2143=1),W2143,IF(AND(B2143=0,E2143=0),X2143,IF(AND(B2143=0,E2143=1),Y2143,ERROR))))</f>
        <v>3.6192686924357287E-2</v>
      </c>
      <c r="K2143">
        <f t="shared" si="462"/>
        <v>2.3477142937900042E-2</v>
      </c>
      <c r="L2143">
        <f t="shared" si="463"/>
        <v>1.6258639030403699E-2</v>
      </c>
      <c r="M2143" s="22" t="str">
        <f t="shared" si="475"/>
        <v>Elevated Risk</v>
      </c>
      <c r="O2143">
        <f t="shared" si="464"/>
        <v>3.6888794541139363</v>
      </c>
      <c r="P2143">
        <f t="shared" si="465"/>
        <v>4.7535901911063645</v>
      </c>
      <c r="Q2143">
        <f t="shared" si="466"/>
        <v>3.1738784589374651</v>
      </c>
      <c r="R2143">
        <f>(O2143*constantes!$B$4)+(P2143*constantes!$B$5)+(D2143*constantes!$B$6)+(Q2143*constantes!$B$8)+(F2143*constantes!$B$9)</f>
        <v>23.527309903087968</v>
      </c>
      <c r="S2143" s="4">
        <f>(O2143*constantes!$B$4)+(P2143*constantes!$C$5)+(D2143*constantes!$B$6)+(Q2143*constantes!$B$8)+(F2143*constantes!$B$9)</f>
        <v>23.867857104378828</v>
      </c>
      <c r="T2143">
        <f>(O2143*constantes!$D$4)+(P2143*constantes!$D$5)+(D2143*constantes!$D$6)+(Q2143*constantes!$D$8)+(F2143*constantes!$D$9)</f>
        <v>25.650445962802589</v>
      </c>
      <c r="U2143">
        <f>(O2143*constantes!$D$4)+(P2143*constantes!$E$5)+(D2143*constantes!$D$6)+(Q2143*constantes!$D$8)+(F2143*constantes!$D$9)</f>
        <v>25.982056414534171</v>
      </c>
      <c r="V2143" s="5">
        <f t="shared" si="467"/>
        <v>7.8242137702743464E-2</v>
      </c>
      <c r="W2143" s="5">
        <f t="shared" si="468"/>
        <v>0.10821262452115477</v>
      </c>
      <c r="X2143" s="6">
        <f t="shared" si="469"/>
        <v>3.6192686924357287E-2</v>
      </c>
      <c r="Y2143" s="6">
        <f t="shared" si="470"/>
        <v>5.0062548257724604E-2</v>
      </c>
      <c r="AA2143">
        <f>(O2143*constantes!$B$4)+(LN(110)*constantes!$B$5)+(LN(22)*constantes!$B$8)+(F2143*constantes!$B$9)</f>
        <v>22.653587028201589</v>
      </c>
      <c r="AB2143">
        <f t="shared" si="471"/>
        <v>3.3434567241904078E-2</v>
      </c>
      <c r="AC2143">
        <f>(O2143*constantes!$D$4)+(LN(110)*constantes!$D$5)+(LN(22)*constantes!$D$8)+(F2143*constantes!$D$9)</f>
        <v>24.840022896226397</v>
      </c>
      <c r="AD2143" s="7">
        <f t="shared" si="472"/>
        <v>1.6258639030403699E-2</v>
      </c>
      <c r="AF2143">
        <f>(O2143*constantes!$B$4)+(LN(125)*constantes!$B$5)+(LN(22.5)*constantes!$B$8)+(F2143*constantes!$B$9)</f>
        <v>22.908543964955982</v>
      </c>
      <c r="AG2143">
        <f t="shared" si="473"/>
        <v>4.2933030992125865E-2</v>
      </c>
      <c r="AH2143">
        <f>(O2143*constantes!$D$4)+(LN(125)*constantes!$D$5)+(LN(22.5)*constantes!$D$8)+(F2143*constantes!$D$9)</f>
        <v>25.211095912834629</v>
      </c>
      <c r="AI2143">
        <f t="shared" si="474"/>
        <v>2.3477142937900042E-2</v>
      </c>
    </row>
    <row r="2144" spans="1:35" x14ac:dyDescent="0.25">
      <c r="A2144" s="11">
        <v>2143</v>
      </c>
      <c r="B2144">
        <v>1</v>
      </c>
      <c r="C2144">
        <v>38</v>
      </c>
      <c r="D2144">
        <v>0</v>
      </c>
      <c r="E2144">
        <v>0</v>
      </c>
      <c r="F2144">
        <v>0</v>
      </c>
      <c r="G2144">
        <v>130</v>
      </c>
      <c r="H2144">
        <v>23.1</v>
      </c>
      <c r="I2144">
        <f>IF(AND(B2144=1,E2144=0),V2144,IF(AND(B2144=1,E2144=1),W2144,IF(AND(B2144=0,E2144=0),X2144,IF(AND(B2144=0,E2144=1),Y2144,ERROR))))</f>
        <v>4.0244813910281563E-2</v>
      </c>
      <c r="K2144">
        <f t="shared" si="462"/>
        <v>3.6714933714987352E-2</v>
      </c>
      <c r="L2144">
        <f t="shared" si="463"/>
        <v>2.8571578401445974E-2</v>
      </c>
      <c r="M2144" s="22" t="str">
        <f t="shared" si="475"/>
        <v>NORMAL</v>
      </c>
      <c r="O2144">
        <f t="shared" si="464"/>
        <v>3.6375861597263857</v>
      </c>
      <c r="P2144">
        <f t="shared" si="465"/>
        <v>4.8675344504555822</v>
      </c>
      <c r="Q2144">
        <f t="shared" si="466"/>
        <v>3.1398326175277478</v>
      </c>
      <c r="R2144">
        <f>(O2144*constantes!$B$4)+(P2144*constantes!$B$5)+(D2144*constantes!$B$6)+(Q2144*constantes!$B$8)+(F2144*constantes!$B$9)</f>
        <v>22.842491124330465</v>
      </c>
      <c r="S2144" s="4">
        <f>(O2144*constantes!$B$4)+(P2144*constantes!$C$5)+(D2144*constantes!$B$6)+(Q2144*constantes!$B$8)+(F2144*constantes!$B$9)</f>
        <v>23.191201292361104</v>
      </c>
      <c r="T2144">
        <f>(O2144*constantes!$D$4)+(P2144*constantes!$D$5)+(D2144*constantes!$D$6)+(Q2144*constantes!$D$8)+(F2144*constantes!$D$9)</f>
        <v>25.195302328388749</v>
      </c>
      <c r="U2144">
        <f>(O2144*constantes!$D$4)+(P2144*constantes!$E$5)+(D2144*constantes!$D$6)+(Q2144*constantes!$D$8)+(F2144*constantes!$D$9)</f>
        <v>25.534861531652531</v>
      </c>
      <c r="V2144" s="5">
        <f t="shared" si="467"/>
        <v>4.0244813910281563E-2</v>
      </c>
      <c r="W2144" s="5">
        <f t="shared" si="468"/>
        <v>5.6553820615054984E-2</v>
      </c>
      <c r="X2144" s="6">
        <f t="shared" si="469"/>
        <v>2.311355224047662E-2</v>
      </c>
      <c r="Y2144" s="6">
        <f t="shared" si="470"/>
        <v>3.2306643638765231E-2</v>
      </c>
      <c r="AA2144">
        <f>(O2144*constantes!$B$4)+(LN(110)*constantes!$B$5)+(LN(22)*constantes!$B$8)+(F2144*constantes!$B$9)</f>
        <v>22.493913054504919</v>
      </c>
      <c r="AB2144">
        <f t="shared" si="471"/>
        <v>2.8571578401445974E-2</v>
      </c>
      <c r="AC2144">
        <f>(O2144*constantes!$D$4)+(LN(110)*constantes!$D$5)+(LN(22)*constantes!$D$8)+(F2144*constantes!$D$9)</f>
        <v>24.700450251667263</v>
      </c>
      <c r="AD2144" s="7">
        <f t="shared" si="472"/>
        <v>1.4155691081518817E-2</v>
      </c>
      <c r="AF2144">
        <f>(O2144*constantes!$B$4)+(LN(125)*constantes!$B$5)+(LN(22.5)*constantes!$B$8)+(F2144*constantes!$B$9)</f>
        <v>22.748869991259316</v>
      </c>
      <c r="AG2144">
        <f t="shared" si="473"/>
        <v>3.6714933714987352E-2</v>
      </c>
      <c r="AH2144">
        <f>(O2144*constantes!$D$4)+(LN(125)*constantes!$D$5)+(LN(22.5)*constantes!$D$8)+(F2144*constantes!$D$9)</f>
        <v>25.071523268275495</v>
      </c>
      <c r="AI2144">
        <f t="shared" si="474"/>
        <v>2.0450275544260377E-2</v>
      </c>
    </row>
    <row r="2145" spans="1:35" x14ac:dyDescent="0.25">
      <c r="A2145" s="11">
        <v>2144</v>
      </c>
      <c r="B2145">
        <v>0</v>
      </c>
      <c r="C2145">
        <v>44</v>
      </c>
      <c r="D2145">
        <v>1</v>
      </c>
      <c r="E2145">
        <v>0</v>
      </c>
      <c r="F2145">
        <v>0</v>
      </c>
      <c r="G2145">
        <v>110</v>
      </c>
      <c r="H2145">
        <v>20.88</v>
      </c>
      <c r="I2145">
        <f>IF(AND(B2145=1,E2145=0),V2145,IF(AND(B2145=1,E2145=1),W2145,IF(AND(B2145=0,E2145=0),X2145,IF(AND(B2145=0,E2145=1),Y2145,ERROR))))</f>
        <v>3.7674446430717934E-2</v>
      </c>
      <c r="K2145">
        <f t="shared" si="462"/>
        <v>3.0321952038303235E-2</v>
      </c>
      <c r="L2145">
        <f t="shared" si="463"/>
        <v>2.102161003401426E-2</v>
      </c>
      <c r="M2145" s="22" t="str">
        <f t="shared" si="475"/>
        <v>Elevated Risk</v>
      </c>
      <c r="O2145">
        <f t="shared" si="464"/>
        <v>3.784189633918261</v>
      </c>
      <c r="P2145">
        <f t="shared" si="465"/>
        <v>4.7004803657924166</v>
      </c>
      <c r="Q2145">
        <f t="shared" si="466"/>
        <v>3.0387917630144381</v>
      </c>
      <c r="R2145">
        <f>(O2145*constantes!$B$4)+(P2145*constantes!$B$5)+(D2145*constantes!$B$6)+(Q2145*constantes!$B$8)+(F2145*constantes!$B$9)</f>
        <v>23.618391025741342</v>
      </c>
      <c r="S2145" s="4">
        <f>(O2145*constantes!$B$4)+(P2145*constantes!$C$5)+(D2145*constantes!$B$6)+(Q2145*constantes!$B$8)+(F2145*constantes!$B$9)</f>
        <v>23.95513343914671</v>
      </c>
      <c r="T2145">
        <f>(O2145*constantes!$D$4)+(P2145*constantes!$D$5)+(D2145*constantes!$D$6)+(Q2145*constantes!$D$8)+(F2145*constantes!$D$9)</f>
        <v>25.69133540174824</v>
      </c>
      <c r="U2145">
        <f>(O2145*constantes!$D$4)+(P2145*constantes!$E$5)+(D2145*constantes!$D$6)+(Q2145*constantes!$D$8)+(F2145*constantes!$D$9)</f>
        <v>26.019240912065921</v>
      </c>
      <c r="V2145" s="5">
        <f t="shared" si="467"/>
        <v>8.537558705619186E-2</v>
      </c>
      <c r="W2145" s="5">
        <f t="shared" si="468"/>
        <v>0.1174786041898116</v>
      </c>
      <c r="X2145" s="6">
        <f t="shared" si="469"/>
        <v>3.7674446430717934E-2</v>
      </c>
      <c r="Y2145" s="6">
        <f t="shared" si="470"/>
        <v>5.1909058567911726E-2</v>
      </c>
      <c r="AA2145">
        <f>(O2145*constantes!$B$4)+(LN(110)*constantes!$B$5)+(LN(22)*constantes!$B$8)+(F2145*constantes!$B$9)</f>
        <v>22.95028380552526</v>
      </c>
      <c r="AB2145">
        <f t="shared" si="471"/>
        <v>4.4721443860098575E-2</v>
      </c>
      <c r="AC2145">
        <f>(O2145*constantes!$D$4)+(LN(110)*constantes!$D$5)+(LN(22)*constantes!$D$8)+(F2145*constantes!$D$9)</f>
        <v>25.099368567186549</v>
      </c>
      <c r="AD2145" s="7">
        <f t="shared" si="472"/>
        <v>2.102161003401426E-2</v>
      </c>
      <c r="AF2145">
        <f>(O2145*constantes!$B$4)+(LN(125)*constantes!$B$5)+(LN(22.5)*constantes!$B$8)+(F2145*constantes!$B$9)</f>
        <v>23.205240742279653</v>
      </c>
      <c r="AG2145">
        <f t="shared" si="473"/>
        <v>5.7330036913051163E-2</v>
      </c>
      <c r="AH2145">
        <f>(O2145*constantes!$D$4)+(LN(125)*constantes!$D$5)+(LN(22.5)*constantes!$D$8)+(F2145*constantes!$D$9)</f>
        <v>25.470441583794781</v>
      </c>
      <c r="AI2145">
        <f t="shared" si="474"/>
        <v>3.0321952038303235E-2</v>
      </c>
    </row>
    <row r="2146" spans="1:35" x14ac:dyDescent="0.25">
      <c r="A2146" s="11">
        <v>2145</v>
      </c>
      <c r="B2146">
        <v>1</v>
      </c>
      <c r="C2146">
        <v>54</v>
      </c>
      <c r="D2146">
        <v>0</v>
      </c>
      <c r="E2146">
        <v>0</v>
      </c>
      <c r="F2146">
        <v>0</v>
      </c>
      <c r="G2146">
        <v>116</v>
      </c>
      <c r="H2146">
        <v>28.56</v>
      </c>
      <c r="I2146">
        <f>IF(AND(B2146=1,E2146=0),V2146,IF(AND(B2146=1,E2146=1),W2146,IF(AND(B2146=0,E2146=0),X2146,IF(AND(B2146=0,E2146=1),Y2146,ERROR))))</f>
        <v>0.11083112434617393</v>
      </c>
      <c r="K2146">
        <f t="shared" si="462"/>
        <v>0.10567740925235103</v>
      </c>
      <c r="L2146">
        <f t="shared" si="463"/>
        <v>8.2913210367502876E-2</v>
      </c>
      <c r="M2146" s="22" t="str">
        <f t="shared" si="475"/>
        <v>NORMAL</v>
      </c>
      <c r="O2146">
        <f t="shared" si="464"/>
        <v>3.9889840465642745</v>
      </c>
      <c r="P2146">
        <f t="shared" si="465"/>
        <v>4.7535901911063645</v>
      </c>
      <c r="Q2146">
        <f t="shared" si="466"/>
        <v>3.3520071374713836</v>
      </c>
      <c r="R2146">
        <f>(O2146*constantes!$B$4)+(P2146*constantes!$B$5)+(D2146*constantes!$B$6)+(Q2146*constantes!$B$8)+(F2146*constantes!$B$9)</f>
        <v>23.893208567683509</v>
      </c>
      <c r="S2146" s="4">
        <f>(O2146*constantes!$B$4)+(P2146*constantes!$C$5)+(D2146*constantes!$B$6)+(Q2146*constantes!$B$8)+(F2146*constantes!$B$9)</f>
        <v>24.233755768974369</v>
      </c>
      <c r="T2146">
        <f>(O2146*constantes!$D$4)+(P2146*constantes!$D$5)+(D2146*constantes!$D$6)+(Q2146*constantes!$D$8)+(F2146*constantes!$D$9)</f>
        <v>25.9394398530819</v>
      </c>
      <c r="U2146">
        <f>(O2146*constantes!$D$4)+(P2146*constantes!$E$5)+(D2146*constantes!$D$6)+(Q2146*constantes!$D$8)+(F2146*constantes!$D$9)</f>
        <v>26.271050304813478</v>
      </c>
      <c r="V2146" s="5">
        <f t="shared" si="467"/>
        <v>0.11083112434617393</v>
      </c>
      <c r="W2146" s="5">
        <f t="shared" si="468"/>
        <v>0.15221385049101777</v>
      </c>
      <c r="X2146" s="6">
        <f t="shared" si="469"/>
        <v>4.8024871432065686E-2</v>
      </c>
      <c r="Y2146" s="6">
        <f t="shared" si="470"/>
        <v>6.6270726488622533E-2</v>
      </c>
      <c r="AA2146">
        <f>(O2146*constantes!$B$4)+(LN(110)*constantes!$B$5)+(LN(22)*constantes!$B$8)+(F2146*constantes!$B$9)</f>
        <v>23.587800620315793</v>
      </c>
      <c r="AB2146">
        <f t="shared" si="471"/>
        <v>8.2913210367502876E-2</v>
      </c>
      <c r="AC2146">
        <f>(O2146*constantes!$D$4)+(LN(110)*constantes!$D$5)+(LN(22)*constantes!$D$8)+(F2146*constantes!$D$9)</f>
        <v>25.656628499605237</v>
      </c>
      <c r="AD2146" s="7">
        <f t="shared" si="472"/>
        <v>3.6413005758055728E-2</v>
      </c>
      <c r="AF2146">
        <f>(O2146*constantes!$B$4)+(LN(125)*constantes!$B$5)+(LN(22.5)*constantes!$B$8)+(F2146*constantes!$B$9)</f>
        <v>23.84275755707019</v>
      </c>
      <c r="AG2146">
        <f t="shared" si="473"/>
        <v>0.10567740925235103</v>
      </c>
      <c r="AH2146">
        <f>(O2146*constantes!$D$4)+(LN(125)*constantes!$D$5)+(LN(22.5)*constantes!$D$8)+(F2146*constantes!$D$9)</f>
        <v>26.027701516213469</v>
      </c>
      <c r="AI2146">
        <f t="shared" si="474"/>
        <v>5.2338355969762884E-2</v>
      </c>
    </row>
    <row r="2147" spans="1:35" x14ac:dyDescent="0.25">
      <c r="A2147" s="11">
        <v>2146</v>
      </c>
      <c r="B2147">
        <v>1</v>
      </c>
      <c r="C2147">
        <v>40</v>
      </c>
      <c r="D2147">
        <v>1</v>
      </c>
      <c r="E2147">
        <v>0</v>
      </c>
      <c r="F2147">
        <v>0</v>
      </c>
      <c r="G2147">
        <v>129</v>
      </c>
      <c r="H2147">
        <v>24.12</v>
      </c>
      <c r="I2147">
        <f>IF(AND(B2147=1,E2147=0),V2147,IF(AND(B2147=1,E2147=1),W2147,IF(AND(B2147=0,E2147=0),X2147,IF(AND(B2147=0,E2147=1),Y2147,ERROR))))</f>
        <v>9.510945886947908E-2</v>
      </c>
      <c r="K2147">
        <f t="shared" si="462"/>
        <v>4.2933030992125865E-2</v>
      </c>
      <c r="L2147">
        <f t="shared" si="463"/>
        <v>3.3434567241904078E-2</v>
      </c>
      <c r="M2147" s="22" t="str">
        <f t="shared" si="475"/>
        <v>Elevated Risk</v>
      </c>
      <c r="O2147">
        <f t="shared" si="464"/>
        <v>3.6888794541139363</v>
      </c>
      <c r="P2147">
        <f t="shared" si="465"/>
        <v>4.8598124043616719</v>
      </c>
      <c r="Q2147">
        <f t="shared" si="466"/>
        <v>3.1830413718589847</v>
      </c>
      <c r="R2147">
        <f>(O2147*constantes!$B$4)+(P2147*constantes!$B$5)+(D2147*constantes!$B$6)+(Q2147*constantes!$B$8)+(F2147*constantes!$B$9)</f>
        <v>23.731624688930417</v>
      </c>
      <c r="S2147" s="4">
        <f>(O2147*constantes!$B$4)+(P2147*constantes!$C$5)+(D2147*constantes!$B$6)+(Q2147*constantes!$B$8)+(F2147*constantes!$B$9)</f>
        <v>24.079781649578887</v>
      </c>
      <c r="T2147">
        <f>(O2147*constantes!$D$4)+(P2147*constantes!$D$5)+(D2147*constantes!$D$6)+(Q2147*constantes!$D$8)+(F2147*constantes!$D$9)</f>
        <v>25.953924027921705</v>
      </c>
      <c r="U2147">
        <f>(O2147*constantes!$D$4)+(P2147*constantes!$E$5)+(D2147*constantes!$D$6)+(Q2147*constantes!$D$8)+(F2147*constantes!$D$9)</f>
        <v>26.292944541249977</v>
      </c>
      <c r="V2147" s="5">
        <f t="shared" si="467"/>
        <v>9.510945886947908E-2</v>
      </c>
      <c r="W2147" s="5">
        <f t="shared" si="468"/>
        <v>0.13199890104487311</v>
      </c>
      <c r="X2147" s="6">
        <f t="shared" si="469"/>
        <v>4.8708188111542317E-2</v>
      </c>
      <c r="Y2147" s="6">
        <f t="shared" si="470"/>
        <v>6.7686880040336517E-2</v>
      </c>
      <c r="AA2147">
        <f>(O2147*constantes!$B$4)+(LN(110)*constantes!$B$5)+(LN(22)*constantes!$B$8)+(F2147*constantes!$B$9)</f>
        <v>22.653587028201589</v>
      </c>
      <c r="AB2147">
        <f t="shared" si="471"/>
        <v>3.3434567241904078E-2</v>
      </c>
      <c r="AC2147">
        <f>(O2147*constantes!$D$4)+(LN(110)*constantes!$D$5)+(LN(22)*constantes!$D$8)+(F2147*constantes!$D$9)</f>
        <v>24.840022896226397</v>
      </c>
      <c r="AD2147" s="7">
        <f t="shared" si="472"/>
        <v>1.6258639030403699E-2</v>
      </c>
      <c r="AF2147">
        <f>(O2147*constantes!$B$4)+(LN(125)*constantes!$B$5)+(LN(22.5)*constantes!$B$8)+(F2147*constantes!$B$9)</f>
        <v>22.908543964955982</v>
      </c>
      <c r="AG2147">
        <f t="shared" si="473"/>
        <v>4.2933030992125865E-2</v>
      </c>
      <c r="AH2147">
        <f>(O2147*constantes!$D$4)+(LN(125)*constantes!$D$5)+(LN(22.5)*constantes!$D$8)+(F2147*constantes!$D$9)</f>
        <v>25.211095912834629</v>
      </c>
      <c r="AI2147">
        <f t="shared" si="474"/>
        <v>2.3477142937900042E-2</v>
      </c>
    </row>
    <row r="2148" spans="1:35" x14ac:dyDescent="0.25">
      <c r="A2148" s="11">
        <v>2147</v>
      </c>
      <c r="B2148">
        <v>0</v>
      </c>
      <c r="C2148">
        <v>42</v>
      </c>
      <c r="D2148">
        <v>1</v>
      </c>
      <c r="E2148">
        <v>0</v>
      </c>
      <c r="F2148">
        <v>0</v>
      </c>
      <c r="G2148">
        <v>115</v>
      </c>
      <c r="H2148">
        <v>23.72</v>
      </c>
      <c r="I2148">
        <f>IF(AND(B2148=1,E2148=0),V2148,IF(AND(B2148=1,E2148=1),W2148,IF(AND(B2148=0,E2148=0),X2148,IF(AND(B2148=0,E2148=1),Y2148,ERROR))))</f>
        <v>4.0100191783822514E-2</v>
      </c>
      <c r="K2148">
        <f t="shared" si="462"/>
        <v>2.676538428771702E-2</v>
      </c>
      <c r="L2148">
        <f t="shared" si="463"/>
        <v>1.8545470669847686E-2</v>
      </c>
      <c r="M2148" s="22" t="str">
        <f t="shared" si="475"/>
        <v>Elevated Risk</v>
      </c>
      <c r="O2148">
        <f t="shared" si="464"/>
        <v>3.7376696182833684</v>
      </c>
      <c r="P2148">
        <f t="shared" si="465"/>
        <v>4.7449321283632502</v>
      </c>
      <c r="Q2148">
        <f t="shared" si="466"/>
        <v>3.1663185741295248</v>
      </c>
      <c r="R2148">
        <f>(O2148*constantes!$B$4)+(P2148*constantes!$B$5)+(D2148*constantes!$B$6)+(Q2148*constantes!$B$8)+(F2148*constantes!$B$9)</f>
        <v>23.657137083628154</v>
      </c>
      <c r="S2148" s="4">
        <f>(O2148*constantes!$B$4)+(P2148*constantes!$C$5)+(D2148*constantes!$B$6)+(Q2148*constantes!$B$8)+(F2148*constantes!$B$9)</f>
        <v>23.997064021304102</v>
      </c>
      <c r="T2148">
        <f>(O2148*constantes!$D$4)+(P2148*constantes!$D$5)+(D2148*constantes!$D$6)+(Q2148*constantes!$D$8)+(F2148*constantes!$D$9)</f>
        <v>25.75498807244032</v>
      </c>
      <c r="U2148">
        <f>(O2148*constantes!$D$4)+(P2148*constantes!$E$5)+(D2148*constantes!$D$6)+(Q2148*constantes!$D$8)+(F2148*constantes!$D$9)</f>
        <v>26.085994537714939</v>
      </c>
      <c r="V2148" s="5">
        <f t="shared" si="467"/>
        <v>8.8594534789119717E-2</v>
      </c>
      <c r="W2148" s="5">
        <f t="shared" si="468"/>
        <v>0.12218886629286319</v>
      </c>
      <c r="X2148" s="6">
        <f t="shared" si="469"/>
        <v>4.0100191783822514E-2</v>
      </c>
      <c r="Y2148" s="6">
        <f t="shared" si="470"/>
        <v>5.5391379476762759E-2</v>
      </c>
      <c r="AA2148">
        <f>(O2148*constantes!$B$4)+(LN(110)*constantes!$B$5)+(LN(22)*constantes!$B$8)+(F2148*constantes!$B$9)</f>
        <v>22.805468857654464</v>
      </c>
      <c r="AB2148">
        <f t="shared" si="471"/>
        <v>3.8810869283687155E-2</v>
      </c>
      <c r="AC2148">
        <f>(O2148*constantes!$D$4)+(LN(110)*constantes!$D$5)+(LN(22)*constantes!$D$8)+(F2148*constantes!$D$9)</f>
        <v>24.972784348242914</v>
      </c>
      <c r="AD2148" s="7">
        <f t="shared" si="472"/>
        <v>1.8545470669847686E-2</v>
      </c>
      <c r="AF2148">
        <f>(O2148*constantes!$B$4)+(LN(125)*constantes!$B$5)+(LN(22.5)*constantes!$B$8)+(F2148*constantes!$B$9)</f>
        <v>23.060425794408857</v>
      </c>
      <c r="AG2148">
        <f t="shared" si="473"/>
        <v>4.9796912096185753E-2</v>
      </c>
      <c r="AH2148">
        <f>(O2148*constantes!$D$4)+(LN(125)*constantes!$D$5)+(LN(22.5)*constantes!$D$8)+(F2148*constantes!$D$9)</f>
        <v>25.343857364851146</v>
      </c>
      <c r="AI2148">
        <f t="shared" si="474"/>
        <v>2.676538428771702E-2</v>
      </c>
    </row>
    <row r="2149" spans="1:35" x14ac:dyDescent="0.25">
      <c r="A2149" s="11">
        <v>2148</v>
      </c>
      <c r="B2149">
        <v>0</v>
      </c>
      <c r="C2149">
        <v>62</v>
      </c>
      <c r="D2149">
        <v>0</v>
      </c>
      <c r="E2149">
        <v>1</v>
      </c>
      <c r="F2149">
        <v>0</v>
      </c>
      <c r="G2149">
        <v>130</v>
      </c>
      <c r="H2149">
        <v>31.12</v>
      </c>
      <c r="I2149">
        <f>IF(AND(B2149=1,E2149=0),V2149,IF(AND(B2149=1,E2149=1),W2149,IF(AND(B2149=0,E2149=0),X2149,IF(AND(B2149=0,E2149=1),Y2149,ERROR))))</f>
        <v>0.13489882890078442</v>
      </c>
      <c r="K2149">
        <f t="shared" si="462"/>
        <v>7.5302674960658122E-2</v>
      </c>
      <c r="L2149">
        <f t="shared" si="463"/>
        <v>5.2585681787711391E-2</v>
      </c>
      <c r="M2149" s="22" t="str">
        <f t="shared" si="475"/>
        <v>Elevated Risk</v>
      </c>
      <c r="O2149">
        <f t="shared" si="464"/>
        <v>4.1271343850450917</v>
      </c>
      <c r="P2149">
        <f t="shared" si="465"/>
        <v>4.8675344504555822</v>
      </c>
      <c r="Q2149">
        <f t="shared" si="466"/>
        <v>3.4378506993101907</v>
      </c>
      <c r="R2149">
        <f>(O2149*constantes!$B$4)+(P2149*constantes!$B$5)+(D2149*constantes!$B$6)+(Q2149*constantes!$B$8)+(F2149*constantes!$B$9)</f>
        <v>24.602694962513251</v>
      </c>
      <c r="S2149" s="4">
        <f>(O2149*constantes!$B$4)+(P2149*constantes!$C$5)+(D2149*constantes!$B$6)+(Q2149*constantes!$B$8)+(F2149*constantes!$B$9)</f>
        <v>24.951405130543886</v>
      </c>
      <c r="T2149">
        <f>(O2149*constantes!$D$4)+(P2149*constantes!$D$5)+(D2149*constantes!$D$6)+(Q2149*constantes!$D$8)+(F2149*constantes!$D$9)</f>
        <v>26.679759062167996</v>
      </c>
      <c r="U2149">
        <f>(O2149*constantes!$D$4)+(P2149*constantes!$E$5)+(D2149*constantes!$D$6)+(Q2149*constantes!$D$8)+(F2149*constantes!$D$9)</f>
        <v>27.019318265431775</v>
      </c>
      <c r="V2149" s="5">
        <f t="shared" si="467"/>
        <v>0.21243266340771016</v>
      </c>
      <c r="W2149" s="5">
        <f t="shared" si="468"/>
        <v>0.28712244137168985</v>
      </c>
      <c r="X2149" s="6">
        <f t="shared" si="469"/>
        <v>9.8041952745775096E-2</v>
      </c>
      <c r="Y2149" s="6">
        <f t="shared" si="470"/>
        <v>0.13489882890078442</v>
      </c>
      <c r="AA2149">
        <f>(O2149*constantes!$B$4)+(LN(110)*constantes!$B$5)+(LN(22)*constantes!$B$8)+(F2149*constantes!$B$9)</f>
        <v>24.017857097993041</v>
      </c>
      <c r="AB2149">
        <f t="shared" si="471"/>
        <v>0.12458920296857934</v>
      </c>
      <c r="AC2149">
        <f>(O2149*constantes!$D$4)+(LN(110)*constantes!$D$5)+(LN(22)*constantes!$D$8)+(F2149*constantes!$D$9)</f>
        <v>26.032545241135235</v>
      </c>
      <c r="AD2149" s="7">
        <f t="shared" si="472"/>
        <v>5.2585681787711391E-2</v>
      </c>
      <c r="AF2149">
        <f>(O2149*constantes!$B$4)+(LN(125)*constantes!$B$5)+(LN(22.5)*constantes!$B$8)+(F2149*constantes!$B$9)</f>
        <v>24.27281403474743</v>
      </c>
      <c r="AG2149">
        <f t="shared" si="473"/>
        <v>0.15777159470264646</v>
      </c>
      <c r="AH2149">
        <f>(O2149*constantes!$D$4)+(LN(125)*constantes!$D$5)+(LN(22.5)*constantes!$D$8)+(F2149*constantes!$D$9)</f>
        <v>26.403618257743467</v>
      </c>
      <c r="AI2149">
        <f t="shared" si="474"/>
        <v>7.5302674960658122E-2</v>
      </c>
    </row>
    <row r="2150" spans="1:35" x14ac:dyDescent="0.25">
      <c r="A2150" s="11">
        <v>2149</v>
      </c>
      <c r="B2150">
        <v>1</v>
      </c>
      <c r="C2150">
        <v>48</v>
      </c>
      <c r="D2150">
        <v>1</v>
      </c>
      <c r="E2150">
        <v>0</v>
      </c>
      <c r="F2150">
        <v>0</v>
      </c>
      <c r="G2150">
        <v>130</v>
      </c>
      <c r="H2150">
        <v>23.68</v>
      </c>
      <c r="I2150">
        <f>IF(AND(B2150=1,E2150=0),V2150,IF(AND(B2150=1,E2150=1),W2150,IF(AND(B2150=0,E2150=0),X2150,IF(AND(B2150=0,E2150=1),Y2150,ERROR))))</f>
        <v>0.16158704550047598</v>
      </c>
      <c r="K2150">
        <f t="shared" si="462"/>
        <v>7.448581103683527E-2</v>
      </c>
      <c r="L2150">
        <f t="shared" si="463"/>
        <v>5.8221930281009082E-2</v>
      </c>
      <c r="M2150" s="22" t="str">
        <f t="shared" si="475"/>
        <v>Elevated Risk</v>
      </c>
      <c r="O2150">
        <f t="shared" si="464"/>
        <v>3.8712010109078911</v>
      </c>
      <c r="P2150">
        <f t="shared" si="465"/>
        <v>4.8675344504555822</v>
      </c>
      <c r="Q2150">
        <f t="shared" si="466"/>
        <v>3.1646308100158049</v>
      </c>
      <c r="R2150">
        <f>(O2150*constantes!$B$4)+(P2150*constantes!$B$5)+(D2150*constantes!$B$6)+(Q2150*constantes!$B$8)+(F2150*constantes!$B$9)</f>
        <v>24.298914074523204</v>
      </c>
      <c r="S2150" s="4">
        <f>(O2150*constantes!$B$4)+(P2150*constantes!$C$5)+(D2150*constantes!$B$6)+(Q2150*constantes!$B$8)+(F2150*constantes!$B$9)</f>
        <v>24.647624242553839</v>
      </c>
      <c r="T2150">
        <f>(O2150*constantes!$D$4)+(P2150*constantes!$D$5)+(D2150*constantes!$D$6)+(Q2150*constantes!$D$8)+(F2150*constantes!$D$9)</f>
        <v>26.462342767402731</v>
      </c>
      <c r="U2150">
        <f>(O2150*constantes!$D$4)+(P2150*constantes!$E$5)+(D2150*constantes!$D$6)+(Q2150*constantes!$D$8)+(F2150*constantes!$D$9)</f>
        <v>26.80190197066651</v>
      </c>
      <c r="V2150" s="5">
        <f t="shared" si="467"/>
        <v>0.16158704550047598</v>
      </c>
      <c r="W2150" s="5">
        <f t="shared" si="468"/>
        <v>0.22102824191004744</v>
      </c>
      <c r="X2150" s="6">
        <f t="shared" si="469"/>
        <v>7.9670901449717224E-2</v>
      </c>
      <c r="Y2150" s="6">
        <f t="shared" si="470"/>
        <v>0.11005258597845236</v>
      </c>
      <c r="AA2150">
        <f>(O2150*constantes!$B$4)+(LN(110)*constantes!$B$5)+(LN(22)*constantes!$B$8)+(F2150*constantes!$B$9)</f>
        <v>23.221146741638901</v>
      </c>
      <c r="AB2150">
        <f t="shared" si="471"/>
        <v>5.8221930281009082E-2</v>
      </c>
      <c r="AC2150">
        <f>(O2150*constantes!$D$4)+(LN(110)*constantes!$D$5)+(LN(22)*constantes!$D$8)+(F2150*constantes!$D$9)</f>
        <v>25.336132614771724</v>
      </c>
      <c r="AD2150" s="7">
        <f t="shared" si="472"/>
        <v>2.6562184906686825E-2</v>
      </c>
      <c r="AF2150">
        <f>(O2150*constantes!$B$4)+(LN(125)*constantes!$B$5)+(LN(22.5)*constantes!$B$8)+(F2150*constantes!$B$9)</f>
        <v>23.47610367839329</v>
      </c>
      <c r="AG2150">
        <f t="shared" si="473"/>
        <v>7.448581103683527E-2</v>
      </c>
      <c r="AH2150">
        <f>(O2150*constantes!$D$4)+(LN(125)*constantes!$D$5)+(LN(22.5)*constantes!$D$8)+(F2150*constantes!$D$9)</f>
        <v>25.707205631379956</v>
      </c>
      <c r="AI2150">
        <f t="shared" si="474"/>
        <v>3.8265438641588045E-2</v>
      </c>
    </row>
    <row r="2151" spans="1:35" x14ac:dyDescent="0.25">
      <c r="A2151" s="11">
        <v>2150</v>
      </c>
      <c r="B2151">
        <v>0</v>
      </c>
      <c r="C2151">
        <v>66</v>
      </c>
      <c r="D2151">
        <v>0</v>
      </c>
      <c r="E2151">
        <v>1</v>
      </c>
      <c r="F2151">
        <v>0</v>
      </c>
      <c r="G2151">
        <v>220</v>
      </c>
      <c r="H2151">
        <v>44.71</v>
      </c>
      <c r="I2151">
        <f>IF(AND(B2151=1,E2151=0),V2151,IF(AND(B2151=1,E2151=1),W2151,IF(AND(B2151=0,E2151=0),X2151,IF(AND(B2151=0,E2151=1),Y2151,ERROR))))</f>
        <v>0.61016149924255525</v>
      </c>
      <c r="K2151">
        <f t="shared" si="462"/>
        <v>8.8631036489936865E-2</v>
      </c>
      <c r="L2151">
        <f t="shared" si="463"/>
        <v>6.2029279911700597E-2</v>
      </c>
      <c r="M2151" s="22" t="str">
        <f t="shared" si="475"/>
        <v>'&gt;30%</v>
      </c>
      <c r="O2151">
        <f t="shared" si="464"/>
        <v>4.1896547420264252</v>
      </c>
      <c r="P2151">
        <f t="shared" si="465"/>
        <v>5.393627546352362</v>
      </c>
      <c r="Q2151">
        <f t="shared" si="466"/>
        <v>3.8001971902458891</v>
      </c>
      <c r="R2151">
        <f>(O2151*constantes!$B$4)+(P2151*constantes!$B$5)+(D2151*constantes!$B$6)+(Q2151*constantes!$B$8)+(F2151*constantes!$B$9)</f>
        <v>26.060520540937155</v>
      </c>
      <c r="S2151" s="4">
        <f>(O2151*constantes!$B$4)+(P2151*constantes!$C$5)+(D2151*constantes!$B$6)+(Q2151*constantes!$B$8)+(F2151*constantes!$B$9)</f>
        <v>26.446920018357837</v>
      </c>
      <c r="T2151">
        <f>(O2151*constantes!$D$4)+(P2151*constantes!$D$5)+(D2151*constantes!$D$6)+(Q2151*constantes!$D$8)+(F2151*constantes!$D$9)</f>
        <v>28.514983503809077</v>
      </c>
      <c r="U2151">
        <f>(O2151*constantes!$D$4)+(P2151*constantes!$E$5)+(D2151*constantes!$D$6)+(Q2151*constantes!$D$8)+(F2151*constantes!$D$9)</f>
        <v>28.891242961442618</v>
      </c>
      <c r="V2151" s="5">
        <f t="shared" si="467"/>
        <v>0.64158265641691847</v>
      </c>
      <c r="W2151" s="5">
        <f t="shared" si="468"/>
        <v>0.77909446838342566</v>
      </c>
      <c r="X2151" s="6">
        <f t="shared" si="469"/>
        <v>0.47619049848429351</v>
      </c>
      <c r="Y2151" s="6">
        <f t="shared" si="470"/>
        <v>0.61016149924255525</v>
      </c>
      <c r="AA2151">
        <f>(O2151*constantes!$B$4)+(LN(110)*constantes!$B$5)+(LN(22)*constantes!$B$8)+(F2151*constantes!$B$9)</f>
        <v>24.212480468461653</v>
      </c>
      <c r="AB2151">
        <f t="shared" si="471"/>
        <v>0.14926180477179407</v>
      </c>
      <c r="AC2151">
        <f>(O2151*constantes!$D$4)+(LN(110)*constantes!$D$5)+(LN(22)*constantes!$D$8)+(F2151*constantes!$D$9)</f>
        <v>26.202667508906433</v>
      </c>
      <c r="AD2151" s="7">
        <f t="shared" si="472"/>
        <v>6.2029279911700597E-2</v>
      </c>
      <c r="AF2151">
        <f>(O2151*constantes!$B$4)+(LN(125)*constantes!$B$5)+(LN(22.5)*constantes!$B$8)+(F2151*constantes!$B$9)</f>
        <v>24.467437405216042</v>
      </c>
      <c r="AG2151">
        <f t="shared" si="473"/>
        <v>0.18827626444083834</v>
      </c>
      <c r="AH2151">
        <f>(O2151*constantes!$D$4)+(LN(125)*constantes!$D$5)+(LN(22.5)*constantes!$D$8)+(F2151*constantes!$D$9)</f>
        <v>26.573740525514665</v>
      </c>
      <c r="AI2151">
        <f t="shared" si="474"/>
        <v>8.8631036489936865E-2</v>
      </c>
    </row>
    <row r="2152" spans="1:35" x14ac:dyDescent="0.25">
      <c r="A2152" s="11">
        <v>2151</v>
      </c>
      <c r="B2152">
        <v>0</v>
      </c>
      <c r="C2152">
        <v>54</v>
      </c>
      <c r="D2152">
        <v>1</v>
      </c>
      <c r="E2152">
        <v>0</v>
      </c>
      <c r="F2152">
        <v>0</v>
      </c>
      <c r="G2152">
        <v>116</v>
      </c>
      <c r="H2152">
        <v>24.77</v>
      </c>
      <c r="I2152">
        <f>IF(AND(B2152=1,E2152=0),V2152,IF(AND(B2152=1,E2152=1),W2152,IF(AND(B2152=0,E2152=0),X2152,IF(AND(B2152=0,E2152=1),Y2152,ERROR))))</f>
        <v>8.1446064293332343E-2</v>
      </c>
      <c r="K2152">
        <f t="shared" si="462"/>
        <v>5.2338355969762884E-2</v>
      </c>
      <c r="L2152">
        <f t="shared" si="463"/>
        <v>3.6413005758055728E-2</v>
      </c>
      <c r="M2152" s="22" t="str">
        <f t="shared" si="475"/>
        <v>Elevated Risk</v>
      </c>
      <c r="O2152">
        <f t="shared" si="464"/>
        <v>3.9889840465642745</v>
      </c>
      <c r="P2152">
        <f t="shared" si="465"/>
        <v>4.7535901911063645</v>
      </c>
      <c r="Q2152">
        <f t="shared" si="466"/>
        <v>3.2096332435012682</v>
      </c>
      <c r="R2152">
        <f>(O2152*constantes!$B$4)+(P2152*constantes!$B$5)+(D2152*constantes!$B$6)+(Q2152*constantes!$B$8)+(F2152*constantes!$B$9)</f>
        <v>24.489868815760822</v>
      </c>
      <c r="S2152" s="4">
        <f>(O2152*constantes!$B$4)+(P2152*constantes!$C$5)+(D2152*constantes!$B$6)+(Q2152*constantes!$B$8)+(F2152*constantes!$B$9)</f>
        <v>24.830416017051682</v>
      </c>
      <c r="T2152">
        <f>(O2152*constantes!$D$4)+(P2152*constantes!$D$5)+(D2152*constantes!$D$6)+(Q2152*constantes!$D$8)+(F2152*constantes!$D$9)</f>
        <v>26.48533119978968</v>
      </c>
      <c r="U2152">
        <f>(O2152*constantes!$D$4)+(P2152*constantes!$E$5)+(D2152*constantes!$D$6)+(Q2152*constantes!$D$8)+(F2152*constantes!$D$9)</f>
        <v>26.816941651521258</v>
      </c>
      <c r="V2152" s="5">
        <f t="shared" si="467"/>
        <v>0.19210823432249913</v>
      </c>
      <c r="W2152" s="5">
        <f t="shared" si="468"/>
        <v>0.25909106796794257</v>
      </c>
      <c r="X2152" s="6">
        <f t="shared" si="469"/>
        <v>8.1446064293332343E-2</v>
      </c>
      <c r="Y2152" s="6">
        <f t="shared" si="470"/>
        <v>0.11162353252573587</v>
      </c>
      <c r="AA2152">
        <f>(O2152*constantes!$B$4)+(LN(110)*constantes!$B$5)+(LN(22)*constantes!$B$8)+(F2152*constantes!$B$9)</f>
        <v>23.587800620315793</v>
      </c>
      <c r="AB2152">
        <f t="shared" si="471"/>
        <v>8.2913210367502876E-2</v>
      </c>
      <c r="AC2152">
        <f>(O2152*constantes!$D$4)+(LN(110)*constantes!$D$5)+(LN(22)*constantes!$D$8)+(F2152*constantes!$D$9)</f>
        <v>25.656628499605237</v>
      </c>
      <c r="AD2152" s="7">
        <f t="shared" si="472"/>
        <v>3.6413005758055728E-2</v>
      </c>
      <c r="AF2152">
        <f>(O2152*constantes!$B$4)+(LN(125)*constantes!$B$5)+(LN(22.5)*constantes!$B$8)+(F2152*constantes!$B$9)</f>
        <v>23.84275755707019</v>
      </c>
      <c r="AG2152">
        <f t="shared" si="473"/>
        <v>0.10567740925235103</v>
      </c>
      <c r="AH2152">
        <f>(O2152*constantes!$D$4)+(LN(125)*constantes!$D$5)+(LN(22.5)*constantes!$D$8)+(F2152*constantes!$D$9)</f>
        <v>26.027701516213469</v>
      </c>
      <c r="AI2152">
        <f t="shared" si="474"/>
        <v>5.2338355969762884E-2</v>
      </c>
    </row>
    <row r="2153" spans="1:35" x14ac:dyDescent="0.25">
      <c r="A2153" s="11">
        <v>2152</v>
      </c>
      <c r="B2153">
        <v>0</v>
      </c>
      <c r="C2153">
        <v>57</v>
      </c>
      <c r="D2153">
        <v>0</v>
      </c>
      <c r="E2153">
        <v>0</v>
      </c>
      <c r="F2153">
        <v>0</v>
      </c>
      <c r="G2153">
        <v>116</v>
      </c>
      <c r="H2153">
        <v>25.77</v>
      </c>
      <c r="I2153">
        <f>IF(AND(B2153=1,E2153=0),V2153,IF(AND(B2153=1,E2153=1),W2153,IF(AND(B2153=0,E2153=0),X2153,IF(AND(B2153=0,E2153=1),Y2153,ERROR))))</f>
        <v>5.2660494167991456E-2</v>
      </c>
      <c r="K2153">
        <f t="shared" si="462"/>
        <v>6.0378388617794876E-2</v>
      </c>
      <c r="L2153">
        <f t="shared" si="463"/>
        <v>4.2061248414153263E-2</v>
      </c>
      <c r="M2153" s="22" t="str">
        <f t="shared" si="475"/>
        <v>NORMAL</v>
      </c>
      <c r="O2153">
        <f t="shared" si="464"/>
        <v>4.0430512678345503</v>
      </c>
      <c r="P2153">
        <f t="shared" si="465"/>
        <v>4.7535901911063645</v>
      </c>
      <c r="Q2153">
        <f t="shared" si="466"/>
        <v>3.2492110246642736</v>
      </c>
      <c r="R2153">
        <f>(O2153*constantes!$B$4)+(P2153*constantes!$B$5)+(D2153*constantes!$B$6)+(Q2153*constantes!$B$8)+(F2153*constantes!$B$9)</f>
        <v>23.980023990458935</v>
      </c>
      <c r="S2153" s="4">
        <f>(O2153*constantes!$B$4)+(P2153*constantes!$C$5)+(D2153*constantes!$B$6)+(Q2153*constantes!$B$8)+(F2153*constantes!$B$9)</f>
        <v>24.320571191749796</v>
      </c>
      <c r="T2153">
        <f>(O2153*constantes!$D$4)+(P2153*constantes!$D$5)+(D2153*constantes!$D$6)+(Q2153*constantes!$D$8)+(F2153*constantes!$D$9)</f>
        <v>26.034006034191176</v>
      </c>
      <c r="U2153">
        <f>(O2153*constantes!$D$4)+(P2153*constantes!$E$5)+(D2153*constantes!$D$6)+(Q2153*constantes!$D$8)+(F2153*constantes!$D$9)</f>
        <v>26.365616485922754</v>
      </c>
      <c r="V2153" s="5">
        <f t="shared" si="467"/>
        <v>0.12025387711082891</v>
      </c>
      <c r="W2153" s="5">
        <f t="shared" si="468"/>
        <v>0.16481589568815558</v>
      </c>
      <c r="X2153" s="6">
        <f t="shared" si="469"/>
        <v>5.2660494167991456E-2</v>
      </c>
      <c r="Y2153" s="6">
        <f t="shared" si="470"/>
        <v>7.2599268368019332E-2</v>
      </c>
      <c r="AA2153">
        <f>(O2153*constantes!$B$4)+(LN(110)*constantes!$B$5)+(LN(22)*constantes!$B$8)+(F2153*constantes!$B$9)</f>
        <v>23.756109717441312</v>
      </c>
      <c r="AB2153">
        <f t="shared" si="471"/>
        <v>9.7348342413305922E-2</v>
      </c>
      <c r="AC2153">
        <f>(O2153*constantes!$D$4)+(LN(110)*constantes!$D$5)+(LN(22)*constantes!$D$8)+(F2153*constantes!$D$9)</f>
        <v>25.803749193387144</v>
      </c>
      <c r="AD2153" s="7">
        <f t="shared" si="472"/>
        <v>4.2061248414153263E-2</v>
      </c>
      <c r="AF2153">
        <f>(O2153*constantes!$B$4)+(LN(125)*constantes!$B$5)+(LN(22.5)*constantes!$B$8)+(F2153*constantes!$B$9)</f>
        <v>24.011066654195705</v>
      </c>
      <c r="AG2153">
        <f t="shared" si="473"/>
        <v>0.12380054983513455</v>
      </c>
      <c r="AH2153">
        <f>(O2153*constantes!$D$4)+(LN(125)*constantes!$D$5)+(LN(22.5)*constantes!$D$8)+(F2153*constantes!$D$9)</f>
        <v>26.174822209995376</v>
      </c>
      <c r="AI2153">
        <f t="shared" si="474"/>
        <v>6.0378388617794876E-2</v>
      </c>
    </row>
    <row r="2154" spans="1:35" x14ac:dyDescent="0.25">
      <c r="A2154" s="11">
        <v>2153</v>
      </c>
      <c r="B2154">
        <v>1</v>
      </c>
      <c r="C2154">
        <v>38</v>
      </c>
      <c r="D2154">
        <v>0</v>
      </c>
      <c r="E2154">
        <v>0</v>
      </c>
      <c r="F2154">
        <v>0</v>
      </c>
      <c r="G2154">
        <v>124</v>
      </c>
      <c r="H2154">
        <v>29.08</v>
      </c>
      <c r="I2154">
        <f>IF(AND(B2154=1,E2154=0),V2154,IF(AND(B2154=1,E2154=1),W2154,IF(AND(B2154=0,E2154=0),X2154,IF(AND(B2154=0,E2154=1),Y2154,ERROR))))</f>
        <v>4.415933750726786E-2</v>
      </c>
      <c r="K2154">
        <f t="shared" si="462"/>
        <v>3.6714933714987352E-2</v>
      </c>
      <c r="L2154">
        <f t="shared" si="463"/>
        <v>2.8571578401445974E-2</v>
      </c>
      <c r="M2154" s="22" t="str">
        <f t="shared" si="475"/>
        <v>Elevated Risk</v>
      </c>
      <c r="O2154">
        <f t="shared" si="464"/>
        <v>3.6375861597263857</v>
      </c>
      <c r="P2154">
        <f t="shared" si="465"/>
        <v>4.8202815656050371</v>
      </c>
      <c r="Q2154">
        <f t="shared" si="466"/>
        <v>3.3700506526653187</v>
      </c>
      <c r="R2154">
        <f>(O2154*constantes!$B$4)+(P2154*constantes!$B$5)+(D2154*constantes!$B$6)+(Q2154*constantes!$B$8)+(F2154*constantes!$B$9)</f>
        <v>22.937343194417931</v>
      </c>
      <c r="S2154" s="4">
        <f>(O2154*constantes!$B$4)+(P2154*constantes!$C$5)+(D2154*constantes!$B$6)+(Q2154*constantes!$B$8)+(F2154*constantes!$B$9)</f>
        <v>23.282668165777874</v>
      </c>
      <c r="T2154">
        <f>(O2154*constantes!$D$4)+(P2154*constantes!$D$5)+(D2154*constantes!$D$6)+(Q2154*constantes!$D$8)+(F2154*constantes!$D$9)</f>
        <v>25.180083186527888</v>
      </c>
      <c r="U2154">
        <f>(O2154*constantes!$D$4)+(P2154*constantes!$E$5)+(D2154*constantes!$D$6)+(Q2154*constantes!$D$8)+(F2154*constantes!$D$9)</f>
        <v>25.516346028544493</v>
      </c>
      <c r="V2154" s="5">
        <f t="shared" si="467"/>
        <v>4.415933750726786E-2</v>
      </c>
      <c r="W2154" s="5">
        <f t="shared" si="468"/>
        <v>6.1799792307386303E-2</v>
      </c>
      <c r="X2154" s="6">
        <f t="shared" si="469"/>
        <v>2.2768452125664473E-2</v>
      </c>
      <c r="Y2154" s="6">
        <f t="shared" si="470"/>
        <v>3.1723476338374801E-2</v>
      </c>
      <c r="AA2154">
        <f>(O2154*constantes!$B$4)+(LN(110)*constantes!$B$5)+(LN(22)*constantes!$B$8)+(F2154*constantes!$B$9)</f>
        <v>22.493913054504919</v>
      </c>
      <c r="AB2154">
        <f t="shared" si="471"/>
        <v>2.8571578401445974E-2</v>
      </c>
      <c r="AC2154">
        <f>(O2154*constantes!$D$4)+(LN(110)*constantes!$D$5)+(LN(22)*constantes!$D$8)+(F2154*constantes!$D$9)</f>
        <v>24.700450251667263</v>
      </c>
      <c r="AD2154" s="7">
        <f t="shared" si="472"/>
        <v>1.4155691081518817E-2</v>
      </c>
      <c r="AF2154">
        <f>(O2154*constantes!$B$4)+(LN(125)*constantes!$B$5)+(LN(22.5)*constantes!$B$8)+(F2154*constantes!$B$9)</f>
        <v>22.748869991259316</v>
      </c>
      <c r="AG2154">
        <f t="shared" si="473"/>
        <v>3.6714933714987352E-2</v>
      </c>
      <c r="AH2154">
        <f>(O2154*constantes!$D$4)+(LN(125)*constantes!$D$5)+(LN(22.5)*constantes!$D$8)+(F2154*constantes!$D$9)</f>
        <v>25.071523268275495</v>
      </c>
      <c r="AI2154">
        <f t="shared" si="474"/>
        <v>2.0450275544260377E-2</v>
      </c>
    </row>
    <row r="2155" spans="1:35" x14ac:dyDescent="0.25">
      <c r="A2155" s="11">
        <v>2154</v>
      </c>
      <c r="B2155">
        <v>0</v>
      </c>
      <c r="C2155">
        <v>42</v>
      </c>
      <c r="D2155">
        <v>0</v>
      </c>
      <c r="E2155">
        <v>1</v>
      </c>
      <c r="F2155">
        <v>0</v>
      </c>
      <c r="G2155">
        <v>146</v>
      </c>
      <c r="H2155">
        <v>28.78</v>
      </c>
      <c r="I2155">
        <f>IF(AND(B2155=1,E2155=0),V2155,IF(AND(B2155=1,E2155=1),W2155,IF(AND(B2155=0,E2155=0),X2155,IF(AND(B2155=0,E2155=1),Y2155,ERROR))))</f>
        <v>6.5199732779699815E-2</v>
      </c>
      <c r="K2155">
        <f t="shared" si="462"/>
        <v>2.676538428771702E-2</v>
      </c>
      <c r="L2155">
        <f t="shared" si="463"/>
        <v>1.8545470669847686E-2</v>
      </c>
      <c r="M2155" s="22" t="str">
        <f t="shared" si="475"/>
        <v>Elevated Risk</v>
      </c>
      <c r="O2155">
        <f t="shared" si="464"/>
        <v>3.7376696182833684</v>
      </c>
      <c r="P2155">
        <f t="shared" si="465"/>
        <v>4.9836066217083363</v>
      </c>
      <c r="Q2155">
        <f t="shared" si="466"/>
        <v>3.3596807014592218</v>
      </c>
      <c r="R2155">
        <f>(O2155*constantes!$B$4)+(P2155*constantes!$B$5)+(D2155*constantes!$B$6)+(Q2155*constantes!$B$8)+(F2155*constantes!$B$9)</f>
        <v>23.543659056425923</v>
      </c>
      <c r="S2155" s="4">
        <f>(O2155*constantes!$B$4)+(P2155*constantes!$C$5)+(D2155*constantes!$B$6)+(Q2155*constantes!$B$8)+(F2155*constantes!$B$9)</f>
        <v>23.900684634805106</v>
      </c>
      <c r="T2155">
        <f>(O2155*constantes!$D$4)+(P2155*constantes!$D$5)+(D2155*constantes!$D$6)+(Q2155*constantes!$D$8)+(F2155*constantes!$D$9)</f>
        <v>25.906534329112951</v>
      </c>
      <c r="U2155">
        <f>(O2155*constantes!$D$4)+(P2155*constantes!$E$5)+(D2155*constantes!$D$6)+(Q2155*constantes!$D$8)+(F2155*constantes!$D$9)</f>
        <v>26.254190727043323</v>
      </c>
      <c r="V2155" s="5">
        <f t="shared" si="467"/>
        <v>7.9479189016886442E-2</v>
      </c>
      <c r="W2155" s="5">
        <f t="shared" si="468"/>
        <v>0.11161457276540965</v>
      </c>
      <c r="X2155" s="6">
        <f t="shared" si="469"/>
        <v>4.6507037590065581E-2</v>
      </c>
      <c r="Y2155" s="6">
        <f t="shared" si="470"/>
        <v>6.5199732779699815E-2</v>
      </c>
      <c r="AA2155">
        <f>(O2155*constantes!$B$4)+(LN(110)*constantes!$B$5)+(LN(22)*constantes!$B$8)+(F2155*constantes!$B$9)</f>
        <v>22.805468857654464</v>
      </c>
      <c r="AB2155">
        <f t="shared" si="471"/>
        <v>3.8810869283687155E-2</v>
      </c>
      <c r="AC2155">
        <f>(O2155*constantes!$D$4)+(LN(110)*constantes!$D$5)+(LN(22)*constantes!$D$8)+(F2155*constantes!$D$9)</f>
        <v>24.972784348242914</v>
      </c>
      <c r="AD2155" s="7">
        <f t="shared" si="472"/>
        <v>1.8545470669847686E-2</v>
      </c>
      <c r="AF2155">
        <f>(O2155*constantes!$B$4)+(LN(125)*constantes!$B$5)+(LN(22.5)*constantes!$B$8)+(F2155*constantes!$B$9)</f>
        <v>23.060425794408857</v>
      </c>
      <c r="AG2155">
        <f t="shared" si="473"/>
        <v>4.9796912096185753E-2</v>
      </c>
      <c r="AH2155">
        <f>(O2155*constantes!$D$4)+(LN(125)*constantes!$D$5)+(LN(22.5)*constantes!$D$8)+(F2155*constantes!$D$9)</f>
        <v>25.343857364851146</v>
      </c>
      <c r="AI2155">
        <f t="shared" si="474"/>
        <v>2.676538428771702E-2</v>
      </c>
    </row>
    <row r="2156" spans="1:35" x14ac:dyDescent="0.25">
      <c r="A2156" s="11">
        <v>2155</v>
      </c>
      <c r="B2156">
        <v>0</v>
      </c>
      <c r="C2156">
        <v>42</v>
      </c>
      <c r="D2156">
        <v>1</v>
      </c>
      <c r="E2156">
        <v>0</v>
      </c>
      <c r="F2156">
        <v>0</v>
      </c>
      <c r="G2156">
        <v>127</v>
      </c>
      <c r="H2156">
        <v>38.54</v>
      </c>
      <c r="I2156">
        <f>IF(AND(B2156=1,E2156=0),V2156,IF(AND(B2156=1,E2156=1),W2156,IF(AND(B2156=0,E2156=0),X2156,IF(AND(B2156=0,E2156=1),Y2156,ERROR))))</f>
        <v>6.6996897496707009E-2</v>
      </c>
      <c r="K2156">
        <f t="shared" si="462"/>
        <v>2.676538428771702E-2</v>
      </c>
      <c r="L2156">
        <f t="shared" si="463"/>
        <v>1.8545470669847686E-2</v>
      </c>
      <c r="M2156" s="22" t="str">
        <f t="shared" si="475"/>
        <v>Elevated Risk</v>
      </c>
      <c r="O2156">
        <f t="shared" si="464"/>
        <v>3.7376696182833684</v>
      </c>
      <c r="P2156">
        <f t="shared" si="465"/>
        <v>4.8441870864585912</v>
      </c>
      <c r="Q2156">
        <f t="shared" si="466"/>
        <v>3.6516966629862204</v>
      </c>
      <c r="R2156">
        <f>(O2156*constantes!$B$4)+(P2156*constantes!$B$5)+(D2156*constantes!$B$6)+(Q2156*constantes!$B$8)+(F2156*constantes!$B$9)</f>
        <v>24.226056158794584</v>
      </c>
      <c r="S2156" s="4">
        <f>(O2156*constantes!$B$4)+(P2156*constantes!$C$5)+(D2156*constantes!$B$6)+(Q2156*constantes!$B$8)+(F2156*constantes!$B$9)</f>
        <v>24.573093721668478</v>
      </c>
      <c r="T2156">
        <f>(O2156*constantes!$D$4)+(P2156*constantes!$D$5)+(D2156*constantes!$D$6)+(Q2156*constantes!$D$8)+(F2156*constantes!$D$9)</f>
        <v>26.282332884544267</v>
      </c>
      <c r="U2156">
        <f>(O2156*constantes!$D$4)+(P2156*constantes!$E$5)+(D2156*constantes!$D$6)+(Q2156*constantes!$D$8)+(F2156*constantes!$D$9)</f>
        <v>26.620263375695618</v>
      </c>
      <c r="V2156" s="5">
        <f t="shared" si="467"/>
        <v>0.1511394234092257</v>
      </c>
      <c r="W2156" s="5">
        <f t="shared" si="468"/>
        <v>0.20692781961908491</v>
      </c>
      <c r="X2156" s="6">
        <f t="shared" si="469"/>
        <v>6.6996897496707009E-2</v>
      </c>
      <c r="Y2156" s="6">
        <f t="shared" si="470"/>
        <v>9.2650105976152752E-2</v>
      </c>
      <c r="AA2156">
        <f>(O2156*constantes!$B$4)+(LN(110)*constantes!$B$5)+(LN(22)*constantes!$B$8)+(F2156*constantes!$B$9)</f>
        <v>22.805468857654464</v>
      </c>
      <c r="AB2156">
        <f t="shared" si="471"/>
        <v>3.8810869283687155E-2</v>
      </c>
      <c r="AC2156">
        <f>(O2156*constantes!$D$4)+(LN(110)*constantes!$D$5)+(LN(22)*constantes!$D$8)+(F2156*constantes!$D$9)</f>
        <v>24.972784348242914</v>
      </c>
      <c r="AD2156" s="7">
        <f t="shared" si="472"/>
        <v>1.8545470669847686E-2</v>
      </c>
      <c r="AF2156">
        <f>(O2156*constantes!$B$4)+(LN(125)*constantes!$B$5)+(LN(22.5)*constantes!$B$8)+(F2156*constantes!$B$9)</f>
        <v>23.060425794408857</v>
      </c>
      <c r="AG2156">
        <f t="shared" si="473"/>
        <v>4.9796912096185753E-2</v>
      </c>
      <c r="AH2156">
        <f>(O2156*constantes!$D$4)+(LN(125)*constantes!$D$5)+(LN(22.5)*constantes!$D$8)+(F2156*constantes!$D$9)</f>
        <v>25.343857364851146</v>
      </c>
      <c r="AI2156">
        <f t="shared" si="474"/>
        <v>2.676538428771702E-2</v>
      </c>
    </row>
    <row r="2157" spans="1:35" x14ac:dyDescent="0.25">
      <c r="A2157" s="11">
        <v>2156</v>
      </c>
      <c r="B2157">
        <v>0</v>
      </c>
      <c r="C2157">
        <v>45</v>
      </c>
      <c r="D2157">
        <v>1</v>
      </c>
      <c r="E2157">
        <v>0</v>
      </c>
      <c r="F2157">
        <v>0</v>
      </c>
      <c r="G2157">
        <v>111</v>
      </c>
      <c r="H2157">
        <v>17.32</v>
      </c>
      <c r="I2157">
        <f>IF(AND(B2157=1,E2157=0),V2157,IF(AND(B2157=1,E2157=1),W2157,IF(AND(B2157=0,E2157=0),X2157,IF(AND(B2157=0,E2157=1),Y2157,ERROR))))</f>
        <v>3.7344698295692647E-2</v>
      </c>
      <c r="K2157">
        <f t="shared" si="462"/>
        <v>3.2202898660143586E-2</v>
      </c>
      <c r="L2157">
        <f t="shared" si="463"/>
        <v>2.2332293193086827E-2</v>
      </c>
      <c r="M2157" s="22" t="str">
        <f t="shared" si="475"/>
        <v>Elevated Risk</v>
      </c>
      <c r="O2157">
        <f t="shared" si="464"/>
        <v>3.8066624897703196</v>
      </c>
      <c r="P2157">
        <f t="shared" si="465"/>
        <v>4.7095302013123339</v>
      </c>
      <c r="Q2157">
        <f t="shared" si="466"/>
        <v>2.8518619031342891</v>
      </c>
      <c r="R2157">
        <f>(O2157*constantes!$B$4)+(P2157*constantes!$B$5)+(D2157*constantes!$B$6)+(Q2157*constantes!$B$8)+(F2157*constantes!$B$9)</f>
        <v>23.556943910953667</v>
      </c>
      <c r="S2157" s="4">
        <f>(O2157*constantes!$B$4)+(P2157*constantes!$C$5)+(D2157*constantes!$B$6)+(Q2157*constantes!$B$8)+(F2157*constantes!$B$9)</f>
        <v>23.894334654575683</v>
      </c>
      <c r="T2157">
        <f>(O2157*constantes!$D$4)+(P2157*constantes!$D$5)+(D2157*constantes!$D$6)+(Q2157*constantes!$D$8)+(F2157*constantes!$D$9)</f>
        <v>25.682374097590206</v>
      </c>
      <c r="U2157">
        <f>(O2157*constantes!$D$4)+(P2157*constantes!$E$5)+(D2157*constantes!$D$6)+(Q2157*constantes!$D$8)+(F2157*constantes!$D$9)</f>
        <v>26.010910924433755</v>
      </c>
      <c r="V2157" s="5">
        <f t="shared" si="467"/>
        <v>8.0498133266521443E-2</v>
      </c>
      <c r="W2157" s="5">
        <f t="shared" si="468"/>
        <v>0.11094880143338215</v>
      </c>
      <c r="X2157" s="6">
        <f t="shared" si="469"/>
        <v>3.7344698295692647E-2</v>
      </c>
      <c r="Y2157" s="6">
        <f t="shared" si="470"/>
        <v>5.1489734745155058E-2</v>
      </c>
      <c r="AA2157">
        <f>(O2157*constantes!$B$4)+(LN(110)*constantes!$B$5)+(LN(22)*constantes!$B$8)+(F2157*constantes!$B$9)</f>
        <v>23.020240906878485</v>
      </c>
      <c r="AB2157">
        <f t="shared" si="471"/>
        <v>4.7883245315309741E-2</v>
      </c>
      <c r="AC2157">
        <f>(O2157*constantes!$D$4)+(LN(110)*constantes!$D$5)+(LN(22)*constantes!$D$8)+(F2157*constantes!$D$9)</f>
        <v>25.16051878105991</v>
      </c>
      <c r="AD2157" s="7">
        <f t="shared" si="472"/>
        <v>2.2332293193086827E-2</v>
      </c>
      <c r="AF2157">
        <f>(O2157*constantes!$B$4)+(LN(125)*constantes!$B$5)+(LN(22.5)*constantes!$B$8)+(F2157*constantes!$B$9)</f>
        <v>23.275197843632878</v>
      </c>
      <c r="AG2157">
        <f t="shared" si="473"/>
        <v>6.1354256697024101E-2</v>
      </c>
      <c r="AH2157">
        <f>(O2157*constantes!$D$4)+(LN(125)*constantes!$D$5)+(LN(22.5)*constantes!$D$8)+(F2157*constantes!$D$9)</f>
        <v>25.531591797668142</v>
      </c>
      <c r="AI2157">
        <f t="shared" si="474"/>
        <v>3.2202898660143586E-2</v>
      </c>
    </row>
    <row r="2158" spans="1:35" x14ac:dyDescent="0.25">
      <c r="A2158" s="11">
        <v>2157</v>
      </c>
      <c r="B2158">
        <v>1</v>
      </c>
      <c r="C2158">
        <v>48</v>
      </c>
      <c r="D2158">
        <v>0</v>
      </c>
      <c r="E2158">
        <v>0</v>
      </c>
      <c r="F2158">
        <v>0</v>
      </c>
      <c r="G2158">
        <v>134</v>
      </c>
      <c r="H2158">
        <v>25.08</v>
      </c>
      <c r="I2158">
        <f>IF(AND(B2158=1,E2158=0),V2158,IF(AND(B2158=1,E2158=1),W2158,IF(AND(B2158=0,E2158=0),X2158,IF(AND(B2158=0,E2158=1),Y2158,ERROR))))</f>
        <v>9.1514148885003199E-2</v>
      </c>
      <c r="K2158">
        <f t="shared" si="462"/>
        <v>7.448581103683527E-2</v>
      </c>
      <c r="L2158">
        <f t="shared" si="463"/>
        <v>5.8221930281009082E-2</v>
      </c>
      <c r="M2158" s="22" t="str">
        <f t="shared" si="475"/>
        <v>Elevated Risk</v>
      </c>
      <c r="O2158">
        <f t="shared" si="464"/>
        <v>3.8712010109078911</v>
      </c>
      <c r="P2158">
        <f t="shared" si="465"/>
        <v>4.8978397999509111</v>
      </c>
      <c r="Q2158">
        <f t="shared" si="466"/>
        <v>3.2220707157647199</v>
      </c>
      <c r="R2158">
        <f>(O2158*constantes!$B$4)+(P2158*constantes!$B$5)+(D2158*constantes!$B$6)+(Q2158*constantes!$B$8)+(F2158*constantes!$B$9)</f>
        <v>23.691139556345565</v>
      </c>
      <c r="S2158" s="4">
        <f>(O2158*constantes!$B$4)+(P2158*constantes!$C$5)+(D2158*constantes!$B$6)+(Q2158*constantes!$B$8)+(F2158*constantes!$B$9)</f>
        <v>24.042020799614047</v>
      </c>
      <c r="T2158">
        <f>(O2158*constantes!$D$4)+(P2158*constantes!$D$5)+(D2158*constantes!$D$6)+(Q2158*constantes!$D$8)+(F2158*constantes!$D$9)</f>
        <v>25.958275139865766</v>
      </c>
      <c r="U2158">
        <f>(O2158*constantes!$D$4)+(P2158*constantes!$E$5)+(D2158*constantes!$D$6)+(Q2158*constantes!$D$8)+(F2158*constantes!$D$9)</f>
        <v>26.299948444310342</v>
      </c>
      <c r="V2158" s="5">
        <f t="shared" si="467"/>
        <v>9.1514148885003199E-2</v>
      </c>
      <c r="W2158" s="5">
        <f t="shared" si="468"/>
        <v>0.12743353717540329</v>
      </c>
      <c r="X2158" s="6">
        <f t="shared" si="469"/>
        <v>4.89153032694436E-2</v>
      </c>
      <c r="Y2158" s="6">
        <f t="shared" si="470"/>
        <v>6.8146026710828478E-2</v>
      </c>
      <c r="AA2158">
        <f>(O2158*constantes!$B$4)+(LN(110)*constantes!$B$5)+(LN(22)*constantes!$B$8)+(F2158*constantes!$B$9)</f>
        <v>23.221146741638901</v>
      </c>
      <c r="AB2158">
        <f t="shared" si="471"/>
        <v>5.8221930281009082E-2</v>
      </c>
      <c r="AC2158">
        <f>(O2158*constantes!$D$4)+(LN(110)*constantes!$D$5)+(LN(22)*constantes!$D$8)+(F2158*constantes!$D$9)</f>
        <v>25.336132614771724</v>
      </c>
      <c r="AD2158" s="7">
        <f t="shared" si="472"/>
        <v>2.6562184906686825E-2</v>
      </c>
      <c r="AF2158">
        <f>(O2158*constantes!$B$4)+(LN(125)*constantes!$B$5)+(LN(22.5)*constantes!$B$8)+(F2158*constantes!$B$9)</f>
        <v>23.47610367839329</v>
      </c>
      <c r="AG2158">
        <f t="shared" si="473"/>
        <v>7.448581103683527E-2</v>
      </c>
      <c r="AH2158">
        <f>(O2158*constantes!$D$4)+(LN(125)*constantes!$D$5)+(LN(22.5)*constantes!$D$8)+(F2158*constantes!$D$9)</f>
        <v>25.707205631379956</v>
      </c>
      <c r="AI2158">
        <f t="shared" si="474"/>
        <v>3.8265438641588045E-2</v>
      </c>
    </row>
    <row r="2159" spans="1:35" x14ac:dyDescent="0.25">
      <c r="A2159" s="11">
        <v>2158</v>
      </c>
      <c r="B2159">
        <v>1</v>
      </c>
      <c r="C2159">
        <v>44</v>
      </c>
      <c r="D2159">
        <v>0</v>
      </c>
      <c r="E2159">
        <v>1</v>
      </c>
      <c r="F2159">
        <v>0</v>
      </c>
      <c r="G2159">
        <v>182</v>
      </c>
      <c r="H2159">
        <v>39.04</v>
      </c>
      <c r="I2159">
        <f>IF(AND(B2159=1,E2159=0),V2159,IF(AND(B2159=1,E2159=1),W2159,IF(AND(B2159=0,E2159=0),X2159,IF(AND(B2159=0,E2159=1),Y2159,ERROR))))</f>
        <v>0.23383238140897833</v>
      </c>
      <c r="K2159">
        <f t="shared" si="462"/>
        <v>5.7330036913051163E-2</v>
      </c>
      <c r="L2159">
        <f t="shared" si="463"/>
        <v>4.4721443860098575E-2</v>
      </c>
      <c r="M2159" s="22" t="str">
        <f t="shared" si="475"/>
        <v>Elevated Risk</v>
      </c>
      <c r="O2159">
        <f t="shared" si="464"/>
        <v>3.784189633918261</v>
      </c>
      <c r="P2159">
        <f t="shared" si="465"/>
        <v>5.2040066870767951</v>
      </c>
      <c r="Q2159">
        <f t="shared" si="466"/>
        <v>3.6645867615448919</v>
      </c>
      <c r="R2159">
        <f>(O2159*constantes!$B$4)+(P2159*constantes!$B$5)+(D2159*constantes!$B$6)+(Q2159*constantes!$B$8)+(F2159*constantes!$B$9)</f>
        <v>24.339054134814553</v>
      </c>
      <c r="S2159" s="4">
        <f>(O2159*constantes!$B$4)+(P2159*constantes!$C$5)+(D2159*constantes!$B$6)+(Q2159*constantes!$B$8)+(F2159*constantes!$B$9)</f>
        <v>24.711869173876735</v>
      </c>
      <c r="T2159">
        <f>(O2159*constantes!$D$4)+(P2159*constantes!$D$5)+(D2159*constantes!$D$6)+(Q2159*constantes!$D$8)+(F2159*constantes!$D$9)</f>
        <v>26.80896731915098</v>
      </c>
      <c r="U2159">
        <f>(O2159*constantes!$D$4)+(P2159*constantes!$E$5)+(D2159*constantes!$D$6)+(Q2159*constantes!$D$8)+(F2159*constantes!$D$9)</f>
        <v>27.171998825641456</v>
      </c>
      <c r="V2159" s="5">
        <f t="shared" si="467"/>
        <v>0.16761722946096436</v>
      </c>
      <c r="W2159" s="5">
        <f t="shared" si="468"/>
        <v>0.23383238140897833</v>
      </c>
      <c r="X2159" s="6">
        <f t="shared" si="469"/>
        <v>0.11078798944707502</v>
      </c>
      <c r="Y2159" s="6">
        <f t="shared" si="470"/>
        <v>0.15533225616994595</v>
      </c>
      <c r="AA2159">
        <f>(O2159*constantes!$B$4)+(LN(110)*constantes!$B$5)+(LN(22)*constantes!$B$8)+(F2159*constantes!$B$9)</f>
        <v>22.95028380552526</v>
      </c>
      <c r="AB2159">
        <f t="shared" si="471"/>
        <v>4.4721443860098575E-2</v>
      </c>
      <c r="AC2159">
        <f>(O2159*constantes!$D$4)+(LN(110)*constantes!$D$5)+(LN(22)*constantes!$D$8)+(F2159*constantes!$D$9)</f>
        <v>25.099368567186549</v>
      </c>
      <c r="AD2159" s="7">
        <f t="shared" si="472"/>
        <v>2.102161003401426E-2</v>
      </c>
      <c r="AF2159">
        <f>(O2159*constantes!$B$4)+(LN(125)*constantes!$B$5)+(LN(22.5)*constantes!$B$8)+(F2159*constantes!$B$9)</f>
        <v>23.205240742279653</v>
      </c>
      <c r="AG2159">
        <f t="shared" si="473"/>
        <v>5.7330036913051163E-2</v>
      </c>
      <c r="AH2159">
        <f>(O2159*constantes!$D$4)+(LN(125)*constantes!$D$5)+(LN(22.5)*constantes!$D$8)+(F2159*constantes!$D$9)</f>
        <v>25.470441583794781</v>
      </c>
      <c r="AI2159">
        <f t="shared" si="474"/>
        <v>3.0321952038303235E-2</v>
      </c>
    </row>
    <row r="2160" spans="1:35" x14ac:dyDescent="0.25">
      <c r="A2160" s="11">
        <v>2159</v>
      </c>
      <c r="B2160">
        <v>0</v>
      </c>
      <c r="C2160">
        <v>62</v>
      </c>
      <c r="D2160">
        <v>0</v>
      </c>
      <c r="E2160">
        <v>0</v>
      </c>
      <c r="F2160">
        <v>0</v>
      </c>
      <c r="G2160">
        <v>118</v>
      </c>
      <c r="H2160">
        <v>30.21</v>
      </c>
      <c r="I2160">
        <f>IF(AND(B2160=1,E2160=0),V2160,IF(AND(B2160=1,E2160=1),W2160,IF(AND(B2160=0,E2160=0),X2160,IF(AND(B2160=0,E2160=1),Y2160,ERROR))))</f>
        <v>7.4477287117891811E-2</v>
      </c>
      <c r="K2160">
        <f t="shared" si="462"/>
        <v>7.5302674960658122E-2</v>
      </c>
      <c r="L2160">
        <f t="shared" si="463"/>
        <v>5.2585681787711391E-2</v>
      </c>
      <c r="M2160" s="22" t="str">
        <f t="shared" si="475"/>
        <v>NORMAL</v>
      </c>
      <c r="O2160">
        <f t="shared" si="464"/>
        <v>4.1271343850450917</v>
      </c>
      <c r="P2160">
        <f t="shared" si="465"/>
        <v>4.7706846244656651</v>
      </c>
      <c r="Q2160">
        <f t="shared" si="466"/>
        <v>3.4081729953985804</v>
      </c>
      <c r="R2160">
        <f>(O2160*constantes!$B$4)+(P2160*constantes!$B$5)+(D2160*constantes!$B$6)+(Q2160*constantes!$B$8)+(F2160*constantes!$B$9)</f>
        <v>24.399503193985872</v>
      </c>
      <c r="S2160" s="4">
        <f>(O2160*constantes!$B$4)+(P2160*constantes!$C$5)+(D2160*constantes!$B$6)+(Q2160*constantes!$B$8)+(F2160*constantes!$B$9)</f>
        <v>24.741275040482591</v>
      </c>
      <c r="T2160">
        <f>(O2160*constantes!$D$4)+(P2160*constantes!$D$5)+(D2160*constantes!$D$6)+(Q2160*constantes!$D$8)+(F2160*constantes!$D$9)</f>
        <v>26.392156492017886</v>
      </c>
      <c r="U2160">
        <f>(O2160*constantes!$D$4)+(P2160*constantes!$E$5)+(D2160*constantes!$D$6)+(Q2160*constantes!$D$8)+(F2160*constantes!$D$9)</f>
        <v>26.724959451420609</v>
      </c>
      <c r="V2160" s="5">
        <f t="shared" si="467"/>
        <v>0.17707901721493313</v>
      </c>
      <c r="W2160" s="5">
        <f t="shared" si="468"/>
        <v>0.2398982593180643</v>
      </c>
      <c r="X2160" s="6">
        <f t="shared" si="469"/>
        <v>7.4477287117891811E-2</v>
      </c>
      <c r="Y2160" s="6">
        <f t="shared" si="470"/>
        <v>0.102335053930798</v>
      </c>
      <c r="AA2160">
        <f>(O2160*constantes!$B$4)+(LN(110)*constantes!$B$5)+(LN(22)*constantes!$B$8)+(F2160*constantes!$B$9)</f>
        <v>24.017857097993041</v>
      </c>
      <c r="AB2160">
        <f t="shared" si="471"/>
        <v>0.12458920296857934</v>
      </c>
      <c r="AC2160">
        <f>(O2160*constantes!$D$4)+(LN(110)*constantes!$D$5)+(LN(22)*constantes!$D$8)+(F2160*constantes!$D$9)</f>
        <v>26.032545241135235</v>
      </c>
      <c r="AD2160" s="7">
        <f t="shared" si="472"/>
        <v>5.2585681787711391E-2</v>
      </c>
      <c r="AF2160">
        <f>(O2160*constantes!$B$4)+(LN(125)*constantes!$B$5)+(LN(22.5)*constantes!$B$8)+(F2160*constantes!$B$9)</f>
        <v>24.27281403474743</v>
      </c>
      <c r="AG2160">
        <f t="shared" si="473"/>
        <v>0.15777159470264646</v>
      </c>
      <c r="AH2160">
        <f>(O2160*constantes!$D$4)+(LN(125)*constantes!$D$5)+(LN(22.5)*constantes!$D$8)+(F2160*constantes!$D$9)</f>
        <v>26.403618257743467</v>
      </c>
      <c r="AI2160">
        <f t="shared" si="474"/>
        <v>7.5302674960658122E-2</v>
      </c>
    </row>
    <row r="2161" spans="1:35" x14ac:dyDescent="0.25">
      <c r="A2161" s="11">
        <v>2160</v>
      </c>
      <c r="B2161">
        <v>0</v>
      </c>
      <c r="C2161">
        <v>41</v>
      </c>
      <c r="D2161">
        <v>0</v>
      </c>
      <c r="E2161">
        <v>0</v>
      </c>
      <c r="F2161">
        <v>0</v>
      </c>
      <c r="G2161">
        <v>124</v>
      </c>
      <c r="H2161">
        <v>28.25</v>
      </c>
      <c r="I2161">
        <f>IF(AND(B2161=1,E2161=0),V2161,IF(AND(B2161=1,E2161=1),W2161,IF(AND(B2161=0,E2161=0),X2161,IF(AND(B2161=0,E2161=1),Y2161,ERROR))))</f>
        <v>2.7519858343106218E-2</v>
      </c>
      <c r="K2161">
        <f t="shared" si="462"/>
        <v>2.5088146116023613E-2</v>
      </c>
      <c r="L2161">
        <f t="shared" si="463"/>
        <v>1.7378724267438583E-2</v>
      </c>
      <c r="M2161" s="22" t="str">
        <f t="shared" si="475"/>
        <v>NORMAL</v>
      </c>
      <c r="O2161">
        <f t="shared" si="464"/>
        <v>3.713572066704308</v>
      </c>
      <c r="P2161">
        <f t="shared" si="465"/>
        <v>4.8202815656050371</v>
      </c>
      <c r="Q2161">
        <f t="shared" si="466"/>
        <v>3.34109345759245</v>
      </c>
      <c r="R2161">
        <f>(O2161*constantes!$B$4)+(P2161*constantes!$B$5)+(D2161*constantes!$B$6)+(Q2161*constantes!$B$8)+(F2161*constantes!$B$9)</f>
        <v>23.150927887866004</v>
      </c>
      <c r="S2161" s="4">
        <f>(O2161*constantes!$B$4)+(P2161*constantes!$C$5)+(D2161*constantes!$B$6)+(Q2161*constantes!$B$8)+(F2161*constantes!$B$9)</f>
        <v>23.496252859225947</v>
      </c>
      <c r="T2161">
        <f>(O2161*constantes!$D$4)+(P2161*constantes!$D$5)+(D2161*constantes!$D$6)+(Q2161*constantes!$D$8)+(F2161*constantes!$D$9)</f>
        <v>25.372041792447298</v>
      </c>
      <c r="U2161">
        <f>(O2161*constantes!$D$4)+(P2161*constantes!$E$5)+(D2161*constantes!$D$6)+(Q2161*constantes!$D$8)+(F2161*constantes!$D$9)</f>
        <v>25.708304634463904</v>
      </c>
      <c r="V2161" s="5">
        <f t="shared" si="467"/>
        <v>5.4383315979908531E-2</v>
      </c>
      <c r="W2161" s="5">
        <f t="shared" si="468"/>
        <v>7.5942794718294904E-2</v>
      </c>
      <c r="X2161" s="6">
        <f t="shared" si="469"/>
        <v>2.7519858343106218E-2</v>
      </c>
      <c r="Y2161" s="6">
        <f t="shared" si="470"/>
        <v>3.8306699192573568E-2</v>
      </c>
      <c r="AA2161">
        <f>(O2161*constantes!$B$4)+(LN(110)*constantes!$B$5)+(LN(22)*constantes!$B$8)+(F2161*constantes!$B$9)</f>
        <v>22.730454143490913</v>
      </c>
      <c r="AB2161">
        <f t="shared" si="471"/>
        <v>3.6057212319339005E-2</v>
      </c>
      <c r="AC2161">
        <f>(O2161*constantes!$D$4)+(LN(110)*constantes!$D$5)+(LN(22)*constantes!$D$8)+(F2161*constantes!$D$9)</f>
        <v>24.907213223567677</v>
      </c>
      <c r="AD2161" s="7">
        <f t="shared" si="472"/>
        <v>1.7378724267438583E-2</v>
      </c>
      <c r="AF2161">
        <f>(O2161*constantes!$B$4)+(LN(125)*constantes!$B$5)+(LN(22.5)*constantes!$B$8)+(F2161*constantes!$B$9)</f>
        <v>22.985411080245306</v>
      </c>
      <c r="AG2161">
        <f t="shared" si="473"/>
        <v>4.62827295767122E-2</v>
      </c>
      <c r="AH2161">
        <f>(O2161*constantes!$D$4)+(LN(125)*constantes!$D$5)+(LN(22.5)*constantes!$D$8)+(F2161*constantes!$D$9)</f>
        <v>25.278286240175909</v>
      </c>
      <c r="AI2161">
        <f t="shared" si="474"/>
        <v>2.5088146116023613E-2</v>
      </c>
    </row>
    <row r="2162" spans="1:35" x14ac:dyDescent="0.25">
      <c r="A2162" s="11">
        <v>2161</v>
      </c>
      <c r="B2162">
        <v>0</v>
      </c>
      <c r="C2162">
        <v>62</v>
      </c>
      <c r="D2162">
        <v>0</v>
      </c>
      <c r="E2162">
        <v>1</v>
      </c>
      <c r="F2162">
        <v>0</v>
      </c>
      <c r="G2162">
        <v>139</v>
      </c>
      <c r="H2162">
        <v>21.11</v>
      </c>
      <c r="I2162">
        <f>IF(AND(B2162=1,E2162=0),V2162,IF(AND(B2162=1,E2162=1),W2162,IF(AND(B2162=0,E2162=0),X2162,IF(AND(B2162=0,E2162=1),Y2162,ERROR))))</f>
        <v>0.13421674736610756</v>
      </c>
      <c r="K2162">
        <f t="shared" si="462"/>
        <v>7.5302674960658122E-2</v>
      </c>
      <c r="L2162">
        <f t="shared" si="463"/>
        <v>5.2585681787711391E-2</v>
      </c>
      <c r="M2162" s="22" t="str">
        <f t="shared" si="475"/>
        <v>Elevated Risk</v>
      </c>
      <c r="O2162">
        <f t="shared" si="464"/>
        <v>4.1271343850450917</v>
      </c>
      <c r="P2162">
        <f t="shared" si="465"/>
        <v>4.9344739331306915</v>
      </c>
      <c r="Q2162">
        <f t="shared" si="466"/>
        <v>3.0497468618602293</v>
      </c>
      <c r="R2162">
        <f>(O2162*constantes!$B$4)+(P2162*constantes!$B$5)+(D2162*constantes!$B$6)+(Q2162*constantes!$B$8)+(F2162*constantes!$B$9)</f>
        <v>24.419195978818983</v>
      </c>
      <c r="S2162" s="4">
        <f>(O2162*constantes!$B$4)+(P2162*constantes!$C$5)+(D2162*constantes!$B$6)+(Q2162*constantes!$B$8)+(F2162*constantes!$B$9)</f>
        <v>24.77270169138847</v>
      </c>
      <c r="T2162">
        <f>(O2162*constantes!$D$4)+(P2162*constantes!$D$5)+(D2162*constantes!$D$6)+(Q2162*constantes!$D$8)+(F2162*constantes!$D$9)</f>
        <v>26.669635715483345</v>
      </c>
      <c r="U2162">
        <f>(O2162*constantes!$D$4)+(P2162*constantes!$E$5)+(D2162*constantes!$D$6)+(Q2162*constantes!$D$8)+(F2162*constantes!$D$9)</f>
        <v>27.013864617058545</v>
      </c>
      <c r="V2162" s="5">
        <f t="shared" si="467"/>
        <v>0.1802625404583762</v>
      </c>
      <c r="W2162" s="5">
        <f t="shared" si="468"/>
        <v>0.24652564441679525</v>
      </c>
      <c r="X2162" s="6">
        <f t="shared" si="469"/>
        <v>9.710403256883049E-2</v>
      </c>
      <c r="Y2162" s="6">
        <f t="shared" si="470"/>
        <v>0.13421674736610756</v>
      </c>
      <c r="AA2162">
        <f>(O2162*constantes!$B$4)+(LN(110)*constantes!$B$5)+(LN(22)*constantes!$B$8)+(F2162*constantes!$B$9)</f>
        <v>24.017857097993041</v>
      </c>
      <c r="AB2162">
        <f t="shared" si="471"/>
        <v>0.12458920296857934</v>
      </c>
      <c r="AC2162">
        <f>(O2162*constantes!$D$4)+(LN(110)*constantes!$D$5)+(LN(22)*constantes!$D$8)+(F2162*constantes!$D$9)</f>
        <v>26.032545241135235</v>
      </c>
      <c r="AD2162" s="7">
        <f t="shared" si="472"/>
        <v>5.2585681787711391E-2</v>
      </c>
      <c r="AF2162">
        <f>(O2162*constantes!$B$4)+(LN(125)*constantes!$B$5)+(LN(22.5)*constantes!$B$8)+(F2162*constantes!$B$9)</f>
        <v>24.27281403474743</v>
      </c>
      <c r="AG2162">
        <f t="shared" si="473"/>
        <v>0.15777159470264646</v>
      </c>
      <c r="AH2162">
        <f>(O2162*constantes!$D$4)+(LN(125)*constantes!$D$5)+(LN(22.5)*constantes!$D$8)+(F2162*constantes!$D$9)</f>
        <v>26.403618257743467</v>
      </c>
      <c r="AI2162">
        <f t="shared" si="474"/>
        <v>7.5302674960658122E-2</v>
      </c>
    </row>
    <row r="2163" spans="1:35" x14ac:dyDescent="0.25">
      <c r="A2163" s="11">
        <v>2162</v>
      </c>
      <c r="B2163">
        <v>0</v>
      </c>
      <c r="C2163">
        <v>58</v>
      </c>
      <c r="D2163">
        <v>1</v>
      </c>
      <c r="E2163">
        <v>1</v>
      </c>
      <c r="F2163">
        <v>0</v>
      </c>
      <c r="G2163">
        <v>170</v>
      </c>
      <c r="H2163">
        <v>28.88</v>
      </c>
      <c r="I2163">
        <f>IF(AND(B2163=1,E2163=0),V2163,IF(AND(B2163=1,E2163=1),W2163,IF(AND(B2163=0,E2163=0),X2163,IF(AND(B2163=0,E2163=1),Y2163,ERROR))))</f>
        <v>0.37373767574855288</v>
      </c>
      <c r="K2163">
        <f t="shared" si="462"/>
        <v>6.3209991046805025E-2</v>
      </c>
      <c r="L2163">
        <f t="shared" si="463"/>
        <v>4.4054054961770062E-2</v>
      </c>
      <c r="M2163" s="22" t="str">
        <f t="shared" si="475"/>
        <v>'&gt;30%</v>
      </c>
      <c r="O2163">
        <f t="shared" si="464"/>
        <v>4.0604430105464191</v>
      </c>
      <c r="P2163">
        <f t="shared" si="465"/>
        <v>5.1357984370502621</v>
      </c>
      <c r="Q2163">
        <f t="shared" si="466"/>
        <v>3.3631493140246254</v>
      </c>
      <c r="R2163">
        <f>(O2163*constantes!$B$4)+(P2163*constantes!$B$5)+(D2163*constantes!$B$6)+(Q2163*constantes!$B$8)+(F2163*constantes!$B$9)</f>
        <v>25.543047520393081</v>
      </c>
      <c r="S2163" s="4">
        <f>(O2163*constantes!$B$4)+(P2163*constantes!$C$5)+(D2163*constantes!$B$6)+(Q2163*constantes!$B$8)+(F2163*constantes!$B$9)</f>
        <v>25.910976120423364</v>
      </c>
      <c r="T2163">
        <f>(O2163*constantes!$D$4)+(P2163*constantes!$D$5)+(D2163*constantes!$D$6)+(Q2163*constantes!$D$8)+(F2163*constantes!$D$9)</f>
        <v>27.833378531065691</v>
      </c>
      <c r="U2163">
        <f>(O2163*constantes!$D$4)+(P2163*constantes!$E$5)+(D2163*constantes!$D$6)+(Q2163*constantes!$D$8)+(F2163*constantes!$D$9)</f>
        <v>28.191651830034317</v>
      </c>
      <c r="V2163" s="5">
        <f t="shared" si="467"/>
        <v>0.4574936727438893</v>
      </c>
      <c r="W2163" s="5">
        <f t="shared" si="468"/>
        <v>0.58668201912174001</v>
      </c>
      <c r="X2163" s="6">
        <f t="shared" si="469"/>
        <v>0.27896455064581627</v>
      </c>
      <c r="Y2163" s="6">
        <f t="shared" si="470"/>
        <v>0.37373767574855288</v>
      </c>
      <c r="AA2163">
        <f>(O2163*constantes!$B$4)+(LN(110)*constantes!$B$5)+(LN(22)*constantes!$B$8)+(F2163*constantes!$B$9)</f>
        <v>23.81024951683365</v>
      </c>
      <c r="AB2163">
        <f t="shared" si="471"/>
        <v>0.10247681663833785</v>
      </c>
      <c r="AC2163">
        <f>(O2163*constantes!$D$4)+(LN(110)*constantes!$D$5)+(LN(22)*constantes!$D$8)+(F2163*constantes!$D$9)</f>
        <v>25.851073342728132</v>
      </c>
      <c r="AD2163" s="7">
        <f t="shared" si="472"/>
        <v>4.4054054961770062E-2</v>
      </c>
      <c r="AF2163">
        <f>(O2163*constantes!$B$4)+(LN(125)*constantes!$B$5)+(LN(22.5)*constantes!$B$8)+(F2163*constantes!$B$9)</f>
        <v>24.065206453588043</v>
      </c>
      <c r="AG2163">
        <f t="shared" si="473"/>
        <v>0.1302191222428678</v>
      </c>
      <c r="AH2163">
        <f>(O2163*constantes!$D$4)+(LN(125)*constantes!$D$5)+(LN(22.5)*constantes!$D$8)+(F2163*constantes!$D$9)</f>
        <v>26.222146359336364</v>
      </c>
      <c r="AI2163">
        <f t="shared" si="474"/>
        <v>6.3209991046805025E-2</v>
      </c>
    </row>
    <row r="2164" spans="1:35" x14ac:dyDescent="0.25">
      <c r="A2164" s="11">
        <v>2163</v>
      </c>
      <c r="B2164">
        <v>1</v>
      </c>
      <c r="C2164">
        <v>49</v>
      </c>
      <c r="D2164">
        <v>1</v>
      </c>
      <c r="E2164">
        <v>0</v>
      </c>
      <c r="F2164">
        <v>0</v>
      </c>
      <c r="G2164">
        <v>150</v>
      </c>
      <c r="H2164">
        <v>27.92</v>
      </c>
      <c r="I2164">
        <f>IF(AND(B2164=1,E2164=0),V2164,IF(AND(B2164=1,E2164=1),W2164,IF(AND(B2164=0,E2164=0),X2164,IF(AND(B2164=0,E2164=1),Y2164,ERROR))))</f>
        <v>0.24364804856310485</v>
      </c>
      <c r="K2164">
        <f t="shared" si="462"/>
        <v>7.9222803135090225E-2</v>
      </c>
      <c r="L2164">
        <f t="shared" si="463"/>
        <v>6.1959526107751905E-2</v>
      </c>
      <c r="M2164" s="22" t="str">
        <f t="shared" si="475"/>
        <v>Elevated Risk</v>
      </c>
      <c r="O2164">
        <f t="shared" si="464"/>
        <v>3.8918202981106265</v>
      </c>
      <c r="P2164">
        <f t="shared" si="465"/>
        <v>5.0106352940962555</v>
      </c>
      <c r="Q2164">
        <f t="shared" si="466"/>
        <v>3.3293432778941718</v>
      </c>
      <c r="R2164">
        <f>(O2164*constantes!$B$4)+(P2164*constantes!$B$5)+(D2164*constantes!$B$6)+(Q2164*constantes!$B$8)+(F2164*constantes!$B$9)</f>
        <v>24.759143706994703</v>
      </c>
      <c r="S2164" s="4">
        <f>(O2164*constantes!$B$4)+(P2164*constantes!$C$5)+(D2164*constantes!$B$6)+(Q2164*constantes!$B$8)+(F2164*constantes!$B$9)</f>
        <v>25.118105619463758</v>
      </c>
      <c r="T2164">
        <f>(O2164*constantes!$D$4)+(P2164*constantes!$D$5)+(D2164*constantes!$D$6)+(Q2164*constantes!$D$8)+(F2164*constantes!$D$9)</f>
        <v>27.005188334519577</v>
      </c>
      <c r="U2164">
        <f>(O2164*constantes!$D$4)+(P2164*constantes!$E$5)+(D2164*constantes!$D$6)+(Q2164*constantes!$D$8)+(F2164*constantes!$D$9)</f>
        <v>27.354730252635733</v>
      </c>
      <c r="V2164" s="5">
        <f t="shared" si="467"/>
        <v>0.24364804856310485</v>
      </c>
      <c r="W2164" s="5">
        <f t="shared" si="468"/>
        <v>0.32957253153567656</v>
      </c>
      <c r="X2164" s="6">
        <f t="shared" si="469"/>
        <v>0.13313815608709778</v>
      </c>
      <c r="Y2164" s="6">
        <f t="shared" si="470"/>
        <v>0.18344202435430301</v>
      </c>
      <c r="AA2164">
        <f>(O2164*constantes!$B$4)+(LN(110)*constantes!$B$5)+(LN(22)*constantes!$B$8)+(F2164*constantes!$B$9)</f>
        <v>23.285333757929525</v>
      </c>
      <c r="AB2164">
        <f t="shared" si="471"/>
        <v>6.1959526107751905E-2</v>
      </c>
      <c r="AC2164">
        <f>(O2164*constantes!$D$4)+(LN(110)*constantes!$D$5)+(LN(22)*constantes!$D$8)+(F2164*constantes!$D$9)</f>
        <v>25.39223913860047</v>
      </c>
      <c r="AD2164" s="7">
        <f t="shared" si="472"/>
        <v>2.8073382189004015E-2</v>
      </c>
      <c r="AF2164">
        <f>(O2164*constantes!$B$4)+(LN(125)*constantes!$B$5)+(LN(22.5)*constantes!$B$8)+(F2164*constantes!$B$9)</f>
        <v>23.540290694683922</v>
      </c>
      <c r="AG2164">
        <f t="shared" si="473"/>
        <v>7.9222803135090225E-2</v>
      </c>
      <c r="AH2164">
        <f>(O2164*constantes!$D$4)+(LN(125)*constantes!$D$5)+(LN(22.5)*constantes!$D$8)+(F2164*constantes!$D$9)</f>
        <v>25.763312155208702</v>
      </c>
      <c r="AI2164">
        <f t="shared" si="474"/>
        <v>4.0428513799347532E-2</v>
      </c>
    </row>
    <row r="2165" spans="1:35" x14ac:dyDescent="0.25">
      <c r="A2165" s="11">
        <v>2164</v>
      </c>
      <c r="B2165">
        <v>0</v>
      </c>
      <c r="C2165">
        <v>54</v>
      </c>
      <c r="D2165">
        <v>0</v>
      </c>
      <c r="E2165">
        <v>0</v>
      </c>
      <c r="F2165">
        <v>0</v>
      </c>
      <c r="G2165">
        <v>107.5</v>
      </c>
      <c r="H2165">
        <v>20.260000000000002</v>
      </c>
      <c r="I2165">
        <f>IF(AND(B2165=1,E2165=0),V2165,IF(AND(B2165=1,E2165=1),W2165,IF(AND(B2165=0,E2165=0),X2165,IF(AND(B2165=0,E2165=1),Y2165,ERROR))))</f>
        <v>3.2786017326973727E-2</v>
      </c>
      <c r="K2165">
        <f t="shared" si="462"/>
        <v>5.2338355969762884E-2</v>
      </c>
      <c r="L2165">
        <f t="shared" si="463"/>
        <v>3.6413005758055728E-2</v>
      </c>
      <c r="M2165" s="22" t="str">
        <f t="shared" si="475"/>
        <v>OPTIMAL</v>
      </c>
      <c r="O2165">
        <f t="shared" si="464"/>
        <v>3.9889840465642745</v>
      </c>
      <c r="P2165">
        <f t="shared" si="465"/>
        <v>4.677490847567717</v>
      </c>
      <c r="Q2165">
        <f t="shared" si="466"/>
        <v>3.0086484988205373</v>
      </c>
      <c r="R2165">
        <f>(O2165*constantes!$B$4)+(P2165*constantes!$B$5)+(D2165*constantes!$B$6)+(Q2165*constantes!$B$8)+(F2165*constantes!$B$9)</f>
        <v>23.479833769508605</v>
      </c>
      <c r="S2165" s="4">
        <f>(O2165*constantes!$B$4)+(P2165*constantes!$C$5)+(D2165*constantes!$B$6)+(Q2165*constantes!$B$8)+(F2165*constantes!$B$9)</f>
        <v>23.814929213828353</v>
      </c>
      <c r="T2165">
        <f>(O2165*constantes!$D$4)+(P2165*constantes!$D$5)+(D2165*constantes!$D$6)+(Q2165*constantes!$D$8)+(F2165*constantes!$D$9)</f>
        <v>25.549837144638357</v>
      </c>
      <c r="U2165">
        <f>(O2165*constantes!$D$4)+(P2165*constantes!$E$5)+(D2165*constantes!$D$6)+(Q2165*constantes!$D$8)+(F2165*constantes!$D$9)</f>
        <v>25.87613890616468</v>
      </c>
      <c r="V2165" s="5">
        <f t="shared" si="467"/>
        <v>7.4753495726891162E-2</v>
      </c>
      <c r="W2165" s="5">
        <f t="shared" si="468"/>
        <v>0.10293186877386029</v>
      </c>
      <c r="X2165" s="6">
        <f t="shared" si="469"/>
        <v>3.2786017326973727E-2</v>
      </c>
      <c r="Y2165" s="6">
        <f t="shared" si="470"/>
        <v>4.514662499410238E-2</v>
      </c>
      <c r="AA2165">
        <f>(O2165*constantes!$B$4)+(LN(110)*constantes!$B$5)+(LN(22)*constantes!$B$8)+(F2165*constantes!$B$9)</f>
        <v>23.587800620315793</v>
      </c>
      <c r="AB2165">
        <f t="shared" si="471"/>
        <v>8.2913210367502876E-2</v>
      </c>
      <c r="AC2165">
        <f>(O2165*constantes!$D$4)+(LN(110)*constantes!$D$5)+(LN(22)*constantes!$D$8)+(F2165*constantes!$D$9)</f>
        <v>25.656628499605237</v>
      </c>
      <c r="AD2165" s="7">
        <f t="shared" si="472"/>
        <v>3.6413005758055728E-2</v>
      </c>
      <c r="AF2165">
        <f>(O2165*constantes!$B$4)+(LN(125)*constantes!$B$5)+(LN(22.5)*constantes!$B$8)+(F2165*constantes!$B$9)</f>
        <v>23.84275755707019</v>
      </c>
      <c r="AG2165">
        <f t="shared" si="473"/>
        <v>0.10567740925235103</v>
      </c>
      <c r="AH2165">
        <f>(O2165*constantes!$D$4)+(LN(125)*constantes!$D$5)+(LN(22.5)*constantes!$D$8)+(F2165*constantes!$D$9)</f>
        <v>26.027701516213469</v>
      </c>
      <c r="AI2165">
        <f t="shared" si="474"/>
        <v>5.2338355969762884E-2</v>
      </c>
    </row>
    <row r="2166" spans="1:35" x14ac:dyDescent="0.25">
      <c r="A2166" s="11">
        <v>2165</v>
      </c>
      <c r="B2166">
        <v>0</v>
      </c>
      <c r="C2166">
        <v>43</v>
      </c>
      <c r="D2166">
        <v>0</v>
      </c>
      <c r="E2166">
        <v>0</v>
      </c>
      <c r="F2166">
        <v>0</v>
      </c>
      <c r="G2166">
        <v>124</v>
      </c>
      <c r="H2166">
        <v>30.28</v>
      </c>
      <c r="I2166">
        <f>IF(AND(B2166=1,E2166=0),V2166,IF(AND(B2166=1,E2166=1),W2166,IF(AND(B2166=0,E2166=0),X2166,IF(AND(B2166=0,E2166=1),Y2166,ERROR))))</f>
        <v>3.2378453193506074E-2</v>
      </c>
      <c r="K2166">
        <f t="shared" ref="K2166:K2228" si="476">IF(B2166=1,AG2166,AI2166)</f>
        <v>2.8509711637591306E-2</v>
      </c>
      <c r="L2166">
        <f t="shared" ref="L2166:L2228" si="477">IF(B2166=1,AB2166,AD2166)</f>
        <v>1.975954812069991E-2</v>
      </c>
      <c r="M2166" s="22" t="str">
        <f t="shared" si="475"/>
        <v>Elevated Risk</v>
      </c>
      <c r="O2166">
        <f t="shared" ref="O2166:O2228" si="478">LN(C2166)</f>
        <v>3.7612001156935624</v>
      </c>
      <c r="P2166">
        <f t="shared" ref="P2166:P2228" si="479">LN(G2166)</f>
        <v>4.8202815656050371</v>
      </c>
      <c r="Q2166">
        <f t="shared" ref="Q2166:Q2228" si="480">LN(H2166)</f>
        <v>3.4104874285692479</v>
      </c>
      <c r="R2166">
        <f>(O2166*constantes!$B$4)+(P2166*constantes!$B$5)+(D2166*constantes!$B$6)+(Q2166*constantes!$B$8)+(F2166*constantes!$B$9)</f>
        <v>23.354205557618869</v>
      </c>
      <c r="S2166" s="4">
        <f>(O2166*constantes!$B$4)+(P2166*constantes!$C$5)+(D2166*constantes!$B$6)+(Q2166*constantes!$B$8)+(F2166*constantes!$B$9)</f>
        <v>23.699530528978812</v>
      </c>
      <c r="T2166">
        <f>(O2166*constantes!$D$4)+(P2166*constantes!$D$5)+(D2166*constantes!$D$6)+(Q2166*constantes!$D$8)+(F2166*constantes!$D$9)</f>
        <v>25.537118715372376</v>
      </c>
      <c r="U2166">
        <f>(O2166*constantes!$D$4)+(P2166*constantes!$E$5)+(D2166*constantes!$D$6)+(Q2166*constantes!$D$8)+(F2166*constantes!$D$9)</f>
        <v>25.873381557388985</v>
      </c>
      <c r="V2166" s="5">
        <f t="shared" ref="V2166:V2228" si="481">1-POWER(0.88431,EXP(R2166-23.9388))</f>
        <v>6.6227654949372106E-2</v>
      </c>
      <c r="W2166" s="5">
        <f t="shared" ref="W2166:W2228" si="482">1-POWER(0.88431,EXP(S2166-23.9388))</f>
        <v>9.224856248732094E-2</v>
      </c>
      <c r="X2166" s="6">
        <f t="shared" ref="X2166:X2228" si="483">1-POWER(0.94833,EXP(T2166-26.0145))</f>
        <v>3.2378453193506074E-2</v>
      </c>
      <c r="Y2166" s="6">
        <f t="shared" ref="Y2166:Y2228" si="484">1-POWER(0.94833,EXP(U2166-26.0145))</f>
        <v>4.5025153121300732E-2</v>
      </c>
      <c r="AA2166">
        <f>(O2166*constantes!$B$4)+(LN(110)*constantes!$B$5)+(LN(22)*constantes!$B$8)+(F2166*constantes!$B$9)</f>
        <v>22.8787183548725</v>
      </c>
      <c r="AB2166">
        <f t="shared" ref="AB2166:AB2228" si="485">1-POWER(0.88431,EXP(AA2166-23.9388))</f>
        <v>4.169811677585733E-2</v>
      </c>
      <c r="AC2166">
        <f>(O2166*constantes!$D$4)+(LN(110)*constantes!$D$5)+(LN(22)*constantes!$D$8)+(F2166*constantes!$D$9)</f>
        <v>25.036812478830871</v>
      </c>
      <c r="AD2166" s="7">
        <f t="shared" ref="AD2166:AD2228" si="486">1-POWER(0.94833,EXP(AC2166-26.0145))</f>
        <v>1.975954812069991E-2</v>
      </c>
      <c r="AF2166">
        <f>(O2166*constantes!$B$4)+(LN(125)*constantes!$B$5)+(LN(22.5)*constantes!$B$8)+(F2166*constantes!$B$9)</f>
        <v>23.133675291626897</v>
      </c>
      <c r="AG2166">
        <f t="shared" ref="AG2166:AG2228" si="487">1-POWER(0.88431,EXP(AF2166-23.9388))</f>
        <v>5.3478442485207722E-2</v>
      </c>
      <c r="AH2166">
        <f>(O2166*constantes!$D$4)+(LN(125)*constantes!$D$5)+(LN(22.5)*constantes!$D$8)+(F2166*constantes!$D$9)</f>
        <v>25.407885495439103</v>
      </c>
      <c r="AI2166">
        <f t="shared" ref="AI2166:AI2228" si="488">1-POWER(0.94833,EXP(AH2166-26.0145))</f>
        <v>2.8509711637591306E-2</v>
      </c>
    </row>
    <row r="2167" spans="1:35" x14ac:dyDescent="0.25">
      <c r="A2167" s="11">
        <v>2166</v>
      </c>
      <c r="B2167">
        <v>0</v>
      </c>
      <c r="C2167">
        <v>61</v>
      </c>
      <c r="D2167">
        <v>0</v>
      </c>
      <c r="E2167">
        <v>1</v>
      </c>
      <c r="F2167">
        <v>0</v>
      </c>
      <c r="G2167">
        <v>210</v>
      </c>
      <c r="H2167">
        <v>25.11</v>
      </c>
      <c r="I2167">
        <f>IF(AND(B2167=1,E2167=0),V2167,IF(AND(B2167=1,E2167=1),W2167,IF(AND(B2167=0,E2167=0),X2167,IF(AND(B2167=0,E2167=1),Y2167,ERROR))))</f>
        <v>0.39044282735070268</v>
      </c>
      <c r="K2167">
        <f t="shared" si="476"/>
        <v>7.2164067569494672E-2</v>
      </c>
      <c r="L2167">
        <f t="shared" si="477"/>
        <v>5.0368025874669486E-2</v>
      </c>
      <c r="M2167" s="22" t="str">
        <f t="shared" si="475"/>
        <v>'&gt;30%</v>
      </c>
      <c r="O2167">
        <f t="shared" si="478"/>
        <v>4.1108738641733114</v>
      </c>
      <c r="P2167">
        <f t="shared" si="479"/>
        <v>5.3471075307174685</v>
      </c>
      <c r="Q2167">
        <f t="shared" si="480"/>
        <v>3.2232661731694936</v>
      </c>
      <c r="R2167">
        <f>(O2167*constantes!$B$4)+(P2167*constantes!$B$5)+(D2167*constantes!$B$6)+(Q2167*constantes!$B$8)+(F2167*constantes!$B$9)</f>
        <v>25.271606866403893</v>
      </c>
      <c r="S2167" s="4">
        <f>(O2167*constantes!$B$4)+(P2167*constantes!$C$5)+(D2167*constantes!$B$6)+(Q2167*constantes!$B$8)+(F2167*constantes!$B$9)</f>
        <v>25.654673649904492</v>
      </c>
      <c r="T2167">
        <f>(O2167*constantes!$D$4)+(P2167*constantes!$D$5)+(D2167*constantes!$D$6)+(Q2167*constantes!$D$8)+(F2167*constantes!$D$9)</f>
        <v>27.874802620849451</v>
      </c>
      <c r="U2167">
        <f>(O2167*constantes!$D$4)+(P2167*constantes!$E$5)+(D2167*constantes!$D$6)+(Q2167*constantes!$D$8)+(F2167*constantes!$D$9)</f>
        <v>28.247816842192304</v>
      </c>
      <c r="V2167" s="5">
        <f t="shared" si="481"/>
        <v>0.37260369213207867</v>
      </c>
      <c r="W2167" s="5">
        <f t="shared" si="482"/>
        <v>0.49529290809141524</v>
      </c>
      <c r="X2167" s="6">
        <f t="shared" si="483"/>
        <v>0.28886995327401277</v>
      </c>
      <c r="Y2167" s="6">
        <f t="shared" si="484"/>
        <v>0.39044282735070268</v>
      </c>
      <c r="AA2167">
        <f>(O2167*constantes!$B$4)+(LN(110)*constantes!$B$5)+(LN(22)*constantes!$B$8)+(F2167*constantes!$B$9)</f>
        <v>23.967238746940023</v>
      </c>
      <c r="AB2167">
        <f t="shared" si="485"/>
        <v>0.11882079876600593</v>
      </c>
      <c r="AC2167">
        <f>(O2167*constantes!$D$4)+(LN(110)*constantes!$D$5)+(LN(22)*constantes!$D$8)+(F2167*constantes!$D$9)</f>
        <v>25.98829922560666</v>
      </c>
      <c r="AD2167" s="7">
        <f t="shared" si="486"/>
        <v>5.0368025874669486E-2</v>
      </c>
      <c r="AF2167">
        <f>(O2167*constantes!$B$4)+(LN(125)*constantes!$B$5)+(LN(22.5)*constantes!$B$8)+(F2167*constantes!$B$9)</f>
        <v>24.222195683694412</v>
      </c>
      <c r="AG2167">
        <f t="shared" si="487"/>
        <v>0.15060331820878059</v>
      </c>
      <c r="AH2167">
        <f>(O2167*constantes!$D$4)+(LN(125)*constantes!$D$5)+(LN(22.5)*constantes!$D$8)+(F2167*constantes!$D$9)</f>
        <v>26.359372242214892</v>
      </c>
      <c r="AI2167">
        <f t="shared" si="488"/>
        <v>7.2164067569494672E-2</v>
      </c>
    </row>
    <row r="2168" spans="1:35" x14ac:dyDescent="0.25">
      <c r="A2168" s="11">
        <v>2167</v>
      </c>
      <c r="B2168">
        <v>1</v>
      </c>
      <c r="C2168">
        <v>63</v>
      </c>
      <c r="D2168">
        <v>0</v>
      </c>
      <c r="E2168">
        <v>0</v>
      </c>
      <c r="F2168">
        <v>1</v>
      </c>
      <c r="G2168">
        <v>109</v>
      </c>
      <c r="H2168">
        <v>38.42</v>
      </c>
      <c r="I2168">
        <f>IF(AND(B2168=1,E2168=0),V2168,IF(AND(B2168=1,E2168=1),W2168,IF(AND(B2168=0,E2168=0),X2168,IF(AND(B2168=0,E2168=1),Y2168,ERROR))))</f>
        <v>0.3051406735556933</v>
      </c>
      <c r="K2168">
        <f t="shared" si="476"/>
        <v>0.26442460292064829</v>
      </c>
      <c r="L2168">
        <f t="shared" si="477"/>
        <v>0.21178850870214538</v>
      </c>
      <c r="M2168" s="22" t="str">
        <f t="shared" si="475"/>
        <v>'&gt;30%</v>
      </c>
      <c r="O2168">
        <f t="shared" si="478"/>
        <v>4.1431347263915326</v>
      </c>
      <c r="P2168">
        <f t="shared" si="479"/>
        <v>4.6913478822291435</v>
      </c>
      <c r="Q2168">
        <f t="shared" si="480"/>
        <v>3.6485781573404106</v>
      </c>
      <c r="R2168">
        <f>(O2168*constantes!$B$4)+(P2168*constantes!$B$5)+(D2168*constantes!$B$6)+(Q2168*constantes!$B$8)+(F2168*constantes!$B$9)</f>
        <v>25.024321613028182</v>
      </c>
      <c r="S2168" s="4">
        <f>(O2168*constantes!$B$4)+(P2168*constantes!$C$5)+(D2168*constantes!$B$6)+(Q2168*constantes!$B$8)+(F2168*constantes!$B$9)</f>
        <v>25.36040977531108</v>
      </c>
      <c r="T2168">
        <f>(O2168*constantes!$D$4)+(P2168*constantes!$D$5)+(D2168*constantes!$D$6)+(Q2168*constantes!$D$8)+(F2168*constantes!$D$9)</f>
        <v>27.113064564283675</v>
      </c>
      <c r="U2168">
        <f>(O2168*constantes!$D$4)+(P2168*constantes!$E$5)+(D2168*constantes!$D$6)+(Q2168*constantes!$D$8)+(F2168*constantes!$D$9)</f>
        <v>27.44033299254798</v>
      </c>
      <c r="V2168" s="5">
        <f t="shared" si="481"/>
        <v>0.3051406735556933</v>
      </c>
      <c r="W2168" s="5">
        <f t="shared" si="482"/>
        <v>0.39918517013172472</v>
      </c>
      <c r="X2168" s="6">
        <f t="shared" si="483"/>
        <v>0.14713210331950044</v>
      </c>
      <c r="Y2168" s="6">
        <f t="shared" si="484"/>
        <v>0.19809854876455901</v>
      </c>
      <c r="AA2168">
        <f>(O2168*constantes!$B$4)+(LN(110)*constantes!$B$5)+(LN(22)*constantes!$B$8)+(F2168*constantes!$B$9)</f>
        <v>24.599265520590855</v>
      </c>
      <c r="AB2168">
        <f t="shared" si="485"/>
        <v>0.21178850870214538</v>
      </c>
      <c r="AC2168">
        <f>(O2168*constantes!$D$4)+(LN(110)*constantes!$D$5)+(LN(22)*constantes!$D$8)+(F2168*constantes!$D$9)</f>
        <v>26.853713289962794</v>
      </c>
      <c r="AD2168" s="7">
        <f t="shared" si="486"/>
        <v>0.11555324523408284</v>
      </c>
      <c r="AF2168">
        <f>(O2168*constantes!$B$4)+(LN(125)*constantes!$B$5)+(LN(22.5)*constantes!$B$8)+(F2168*constantes!$B$9)</f>
        <v>24.854222457345251</v>
      </c>
      <c r="AG2168">
        <f t="shared" si="487"/>
        <v>0.26442460292064829</v>
      </c>
      <c r="AH2168">
        <f>(O2168*constantes!$D$4)+(LN(125)*constantes!$D$5)+(LN(22.5)*constantes!$D$8)+(F2168*constantes!$D$9)</f>
        <v>27.224786306571026</v>
      </c>
      <c r="AI2168">
        <f t="shared" si="488"/>
        <v>0.1630261743460284</v>
      </c>
    </row>
    <row r="2169" spans="1:35" x14ac:dyDescent="0.25">
      <c r="A2169" s="11">
        <v>2168</v>
      </c>
      <c r="B2169">
        <v>0</v>
      </c>
      <c r="C2169">
        <v>56</v>
      </c>
      <c r="D2169">
        <v>1</v>
      </c>
      <c r="E2169">
        <v>1</v>
      </c>
      <c r="F2169">
        <v>0</v>
      </c>
      <c r="G2169">
        <v>142</v>
      </c>
      <c r="H2169">
        <v>27.9</v>
      </c>
      <c r="I2169">
        <f>IF(AND(B2169=1,E2169=0),V2169,IF(AND(B2169=1,E2169=1),W2169,IF(AND(B2169=0,E2169=0),X2169,IF(AND(B2169=0,E2169=1),Y2169,ERROR))))</f>
        <v>0.22023600199663596</v>
      </c>
      <c r="K2169">
        <f t="shared" si="476"/>
        <v>5.7622826233415747E-2</v>
      </c>
      <c r="L2169">
        <f t="shared" si="477"/>
        <v>4.0123743463222783E-2</v>
      </c>
      <c r="M2169" s="22" t="str">
        <f t="shared" si="475"/>
        <v>Elevated Risk</v>
      </c>
      <c r="O2169">
        <f t="shared" si="478"/>
        <v>4.0253516907351496</v>
      </c>
      <c r="P2169">
        <f t="shared" si="479"/>
        <v>4.9558270576012609</v>
      </c>
      <c r="Q2169">
        <f t="shared" si="480"/>
        <v>3.3286266888273199</v>
      </c>
      <c r="R2169">
        <f>(O2169*constantes!$B$4)+(P2169*constantes!$B$5)+(D2169*constantes!$B$6)+(Q2169*constantes!$B$8)+(F2169*constantes!$B$9)</f>
        <v>25.072579837307476</v>
      </c>
      <c r="S2169" s="4">
        <f>(O2169*constantes!$B$4)+(P2169*constantes!$C$5)+(D2169*constantes!$B$6)+(Q2169*constantes!$B$8)+(F2169*constantes!$B$9)</f>
        <v>25.42761528771403</v>
      </c>
      <c r="T2169">
        <f>(O2169*constantes!$D$4)+(P2169*constantes!$D$5)+(D2169*constantes!$D$6)+(Q2169*constantes!$D$8)+(F2169*constantes!$D$9)</f>
        <v>27.213999608368823</v>
      </c>
      <c r="U2169">
        <f>(O2169*constantes!$D$4)+(P2169*constantes!$E$5)+(D2169*constantes!$D$6)+(Q2169*constantes!$D$8)+(F2169*constantes!$D$9)</f>
        <v>27.559718103907088</v>
      </c>
      <c r="V2169" s="5">
        <f t="shared" si="481"/>
        <v>0.31753557377086161</v>
      </c>
      <c r="W2169" s="5">
        <f t="shared" si="482"/>
        <v>0.42009114090422162</v>
      </c>
      <c r="X2169" s="6">
        <f t="shared" si="483"/>
        <v>0.16142660406470621</v>
      </c>
      <c r="Y2169" s="6">
        <f t="shared" si="484"/>
        <v>0.22023600199663596</v>
      </c>
      <c r="AA2169">
        <f>(O2169*constantes!$B$4)+(LN(110)*constantes!$B$5)+(LN(22)*constantes!$B$8)+(F2169*constantes!$B$9)</f>
        <v>23.701011641913961</v>
      </c>
      <c r="AB2169">
        <f t="shared" si="485"/>
        <v>9.2378774865307212E-2</v>
      </c>
      <c r="AC2169">
        <f>(O2169*constantes!$D$4)+(LN(110)*constantes!$D$5)+(LN(22)*constantes!$D$8)+(F2169*constantes!$D$9)</f>
        <v>25.75558740512928</v>
      </c>
      <c r="AD2169" s="7">
        <f t="shared" si="486"/>
        <v>4.0123743463222783E-2</v>
      </c>
      <c r="AF2169">
        <f>(O2169*constantes!$B$4)+(LN(125)*constantes!$B$5)+(LN(22.5)*constantes!$B$8)+(F2169*constantes!$B$9)</f>
        <v>23.955968578668354</v>
      </c>
      <c r="AG2169">
        <f t="shared" si="487"/>
        <v>0.11757074595810224</v>
      </c>
      <c r="AH2169">
        <f>(O2169*constantes!$D$4)+(LN(125)*constantes!$D$5)+(LN(22.5)*constantes!$D$8)+(F2169*constantes!$D$9)</f>
        <v>26.126660421737512</v>
      </c>
      <c r="AI2169">
        <f t="shared" si="488"/>
        <v>5.7622826233415747E-2</v>
      </c>
    </row>
    <row r="2170" spans="1:35" x14ac:dyDescent="0.25">
      <c r="A2170" s="11">
        <v>2169</v>
      </c>
      <c r="B2170">
        <v>1</v>
      </c>
      <c r="C2170">
        <v>38</v>
      </c>
      <c r="D2170">
        <v>1</v>
      </c>
      <c r="E2170">
        <v>0</v>
      </c>
      <c r="F2170">
        <v>0</v>
      </c>
      <c r="G2170">
        <v>120</v>
      </c>
      <c r="H2170">
        <v>28.74</v>
      </c>
      <c r="I2170">
        <f>IF(AND(B2170=1,E2170=0),V2170,IF(AND(B2170=1,E2170=1),W2170,IF(AND(B2170=0,E2170=0),X2170,IF(AND(B2170=0,E2170=1),Y2170,ERROR))))</f>
        <v>8.2038250672300639E-2</v>
      </c>
      <c r="K2170">
        <f t="shared" si="476"/>
        <v>3.6714933714987352E-2</v>
      </c>
      <c r="L2170">
        <f t="shared" si="477"/>
        <v>2.8571578401445974E-2</v>
      </c>
      <c r="M2170" s="22" t="str">
        <f t="shared" si="475"/>
        <v>Elevated Risk</v>
      </c>
      <c r="O2170">
        <f t="shared" si="478"/>
        <v>3.6375861597263857</v>
      </c>
      <c r="P2170">
        <f t="shared" si="479"/>
        <v>4.7874917427820458</v>
      </c>
      <c r="Q2170">
        <f t="shared" si="480"/>
        <v>3.358289880650879</v>
      </c>
      <c r="R2170">
        <f>(O2170*constantes!$B$4)+(P2170*constantes!$B$5)+(D2170*constantes!$B$6)+(Q2170*constantes!$B$8)+(F2170*constantes!$B$9)</f>
        <v>23.576721862665565</v>
      </c>
      <c r="S2170" s="4">
        <f>(O2170*constantes!$B$4)+(P2170*constantes!$C$5)+(D2170*constantes!$B$6)+(Q2170*constantes!$B$8)+(F2170*constantes!$B$9)</f>
        <v>23.919697771118472</v>
      </c>
      <c r="T2170">
        <f>(O2170*constantes!$D$4)+(P2170*constantes!$D$5)+(D2170*constantes!$D$6)+(Q2170*constantes!$D$8)+(F2170*constantes!$D$9)</f>
        <v>25.700515671318485</v>
      </c>
      <c r="U2170">
        <f>(O2170*constantes!$D$4)+(P2170*constantes!$E$5)+(D2170*constantes!$D$6)+(Q2170*constantes!$D$8)+(F2170*constantes!$D$9)</f>
        <v>26.03449109529496</v>
      </c>
      <c r="V2170" s="5">
        <f t="shared" si="481"/>
        <v>8.2038250672300639E-2</v>
      </c>
      <c r="W2170" s="5">
        <f t="shared" si="482"/>
        <v>0.11363044931831634</v>
      </c>
      <c r="X2170" s="6">
        <f t="shared" si="483"/>
        <v>3.8015211231121504E-2</v>
      </c>
      <c r="Y2170" s="6">
        <f t="shared" si="484"/>
        <v>5.2685358733978727E-2</v>
      </c>
      <c r="AA2170">
        <f>(O2170*constantes!$B$4)+(LN(110)*constantes!$B$5)+(LN(22)*constantes!$B$8)+(F2170*constantes!$B$9)</f>
        <v>22.493913054504919</v>
      </c>
      <c r="AB2170">
        <f t="shared" si="485"/>
        <v>2.8571578401445974E-2</v>
      </c>
      <c r="AC2170">
        <f>(O2170*constantes!$D$4)+(LN(110)*constantes!$D$5)+(LN(22)*constantes!$D$8)+(F2170*constantes!$D$9)</f>
        <v>24.700450251667263</v>
      </c>
      <c r="AD2170" s="7">
        <f t="shared" si="486"/>
        <v>1.4155691081518817E-2</v>
      </c>
      <c r="AF2170">
        <f>(O2170*constantes!$B$4)+(LN(125)*constantes!$B$5)+(LN(22.5)*constantes!$B$8)+(F2170*constantes!$B$9)</f>
        <v>22.748869991259316</v>
      </c>
      <c r="AG2170">
        <f t="shared" si="487"/>
        <v>3.6714933714987352E-2</v>
      </c>
      <c r="AH2170">
        <f>(O2170*constantes!$D$4)+(LN(125)*constantes!$D$5)+(LN(22.5)*constantes!$D$8)+(F2170*constantes!$D$9)</f>
        <v>25.071523268275495</v>
      </c>
      <c r="AI2170">
        <f t="shared" si="488"/>
        <v>2.0450275544260377E-2</v>
      </c>
    </row>
    <row r="2171" spans="1:35" x14ac:dyDescent="0.25">
      <c r="A2171" s="11">
        <v>2170</v>
      </c>
      <c r="B2171">
        <v>1</v>
      </c>
      <c r="C2171">
        <v>58</v>
      </c>
      <c r="D2171">
        <v>1</v>
      </c>
      <c r="E2171">
        <v>0</v>
      </c>
      <c r="F2171">
        <v>0</v>
      </c>
      <c r="G2171">
        <v>110</v>
      </c>
      <c r="H2171">
        <v>26.4</v>
      </c>
      <c r="I2171">
        <f>IF(AND(B2171=1,E2171=0),V2171,IF(AND(B2171=1,E2171=1),W2171,IF(AND(B2171=0,E2171=0),X2171,IF(AND(B2171=0,E2171=1),Y2171,ERROR))))</f>
        <v>0.22429687932334108</v>
      </c>
      <c r="K2171">
        <f t="shared" si="476"/>
        <v>0.1302191222428678</v>
      </c>
      <c r="L2171">
        <f t="shared" si="477"/>
        <v>0.10247681663833785</v>
      </c>
      <c r="M2171" s="22" t="str">
        <f t="shared" si="475"/>
        <v>Elevated Risk</v>
      </c>
      <c r="O2171">
        <f t="shared" si="478"/>
        <v>4.0604430105464191</v>
      </c>
      <c r="P2171">
        <f t="shared" si="479"/>
        <v>4.7004803657924166</v>
      </c>
      <c r="Q2171">
        <f t="shared" si="480"/>
        <v>3.2733640101522705</v>
      </c>
      <c r="R2171">
        <f>(O2171*constantes!$B$4)+(P2171*constantes!$B$5)+(D2171*constantes!$B$6)+(Q2171*constantes!$B$8)+(F2171*constantes!$B$9)</f>
        <v>24.664318577413194</v>
      </c>
      <c r="S2171" s="4">
        <f>(O2171*constantes!$B$4)+(P2171*constantes!$C$5)+(D2171*constantes!$B$6)+(Q2171*constantes!$B$8)+(F2171*constantes!$B$9)</f>
        <v>25.001060990818562</v>
      </c>
      <c r="T2171">
        <f>(O2171*constantes!$D$4)+(P2171*constantes!$D$5)+(D2171*constantes!$D$6)+(Q2171*constantes!$D$8)+(F2171*constantes!$D$9)</f>
        <v>26.562965238639041</v>
      </c>
      <c r="U2171">
        <f>(O2171*constantes!$D$4)+(P2171*constantes!$E$5)+(D2171*constantes!$D$6)+(Q2171*constantes!$D$8)+(F2171*constantes!$D$9)</f>
        <v>26.890870748956718</v>
      </c>
      <c r="V2171" s="5">
        <f t="shared" si="481"/>
        <v>0.22429687932334108</v>
      </c>
      <c r="W2171" s="5">
        <f t="shared" si="482"/>
        <v>0.29930014752899781</v>
      </c>
      <c r="X2171" s="6">
        <f t="shared" si="483"/>
        <v>8.7724084664863367E-2</v>
      </c>
      <c r="Y2171" s="6">
        <f t="shared" si="484"/>
        <v>0.11965505761998951</v>
      </c>
      <c r="AA2171">
        <f>(O2171*constantes!$B$4)+(LN(110)*constantes!$B$5)+(LN(22)*constantes!$B$8)+(F2171*constantes!$B$9)</f>
        <v>23.81024951683365</v>
      </c>
      <c r="AB2171">
        <f t="shared" si="485"/>
        <v>0.10247681663833785</v>
      </c>
      <c r="AC2171">
        <f>(O2171*constantes!$D$4)+(LN(110)*constantes!$D$5)+(LN(22)*constantes!$D$8)+(F2171*constantes!$D$9)</f>
        <v>25.851073342728132</v>
      </c>
      <c r="AD2171" s="7">
        <f t="shared" si="486"/>
        <v>4.4054054961770062E-2</v>
      </c>
      <c r="AF2171">
        <f>(O2171*constantes!$B$4)+(LN(125)*constantes!$B$5)+(LN(22.5)*constantes!$B$8)+(F2171*constantes!$B$9)</f>
        <v>24.065206453588043</v>
      </c>
      <c r="AG2171">
        <f t="shared" si="487"/>
        <v>0.1302191222428678</v>
      </c>
      <c r="AH2171">
        <f>(O2171*constantes!$D$4)+(LN(125)*constantes!$D$5)+(LN(22.5)*constantes!$D$8)+(F2171*constantes!$D$9)</f>
        <v>26.222146359336364</v>
      </c>
      <c r="AI2171">
        <f t="shared" si="488"/>
        <v>6.3209991046805025E-2</v>
      </c>
    </row>
    <row r="2172" spans="1:35" x14ac:dyDescent="0.25">
      <c r="A2172" s="11">
        <v>2171</v>
      </c>
      <c r="B2172">
        <v>0</v>
      </c>
      <c r="C2172">
        <v>53</v>
      </c>
      <c r="D2172">
        <v>0</v>
      </c>
      <c r="E2172">
        <v>0</v>
      </c>
      <c r="F2172">
        <v>0</v>
      </c>
      <c r="G2172">
        <v>132</v>
      </c>
      <c r="H2172">
        <v>26.18</v>
      </c>
      <c r="I2172">
        <f>IF(AND(B2172=1,E2172=0),V2172,IF(AND(B2172=1,E2172=1),W2172,IF(AND(B2172=0,E2172=0),X2172,IF(AND(B2172=0,E2172=1),Y2172,ERROR))))</f>
        <v>6.232343545471275E-2</v>
      </c>
      <c r="K2172">
        <f t="shared" si="476"/>
        <v>4.9808625979083754E-2</v>
      </c>
      <c r="L2172">
        <f t="shared" si="477"/>
        <v>3.4638908987597139E-2</v>
      </c>
      <c r="M2172" s="22" t="str">
        <f t="shared" si="475"/>
        <v>Elevated Risk</v>
      </c>
      <c r="O2172">
        <f t="shared" si="478"/>
        <v>3.970291913552122</v>
      </c>
      <c r="P2172">
        <f t="shared" si="479"/>
        <v>4.8828019225863706</v>
      </c>
      <c r="Q2172">
        <f t="shared" si="480"/>
        <v>3.2649957604817539</v>
      </c>
      <c r="R2172">
        <f>(O2172*constantes!$B$4)+(P2172*constantes!$B$5)+(D2172*constantes!$B$6)+(Q2172*constantes!$B$8)+(F2172*constantes!$B$9)</f>
        <v>24.005738794799861</v>
      </c>
      <c r="S2172" s="4">
        <f>(O2172*constantes!$B$4)+(P2172*constantes!$C$5)+(D2172*constantes!$B$6)+(Q2172*constantes!$B$8)+(F2172*constantes!$B$9)</f>
        <v>24.355542724533947</v>
      </c>
      <c r="T2172">
        <f>(O2172*constantes!$D$4)+(P2172*constantes!$D$5)+(D2172*constantes!$D$6)+(Q2172*constantes!$D$8)+(F2172*constantes!$D$9)</f>
        <v>26.207553655817996</v>
      </c>
      <c r="U2172">
        <f>(O2172*constantes!$D$4)+(P2172*constantes!$E$5)+(D2172*constantes!$D$6)+(Q2172*constantes!$D$8)+(F2172*constantes!$D$9)</f>
        <v>26.548177917937622</v>
      </c>
      <c r="V2172" s="5">
        <f t="shared" si="481"/>
        <v>0.12318500898429097</v>
      </c>
      <c r="W2172" s="5">
        <f t="shared" si="482"/>
        <v>0.1701522298055671</v>
      </c>
      <c r="X2172" s="6">
        <f t="shared" si="483"/>
        <v>6.232343545471275E-2</v>
      </c>
      <c r="Y2172" s="6">
        <f t="shared" si="484"/>
        <v>8.6493803083785292E-2</v>
      </c>
      <c r="AA2172">
        <f>(O2172*constantes!$B$4)+(LN(110)*constantes!$B$5)+(LN(22)*constantes!$B$8)+(F2172*constantes!$B$9)</f>
        <v>23.529612757934284</v>
      </c>
      <c r="AB2172">
        <f t="shared" si="485"/>
        <v>7.8415260777171425E-2</v>
      </c>
      <c r="AC2172">
        <f>(O2172*constantes!$D$4)+(LN(110)*constantes!$D$5)+(LN(22)*constantes!$D$8)+(F2172*constantes!$D$9)</f>
        <v>25.605765897229862</v>
      </c>
      <c r="AD2172" s="7">
        <f t="shared" si="486"/>
        <v>3.4638908987597139E-2</v>
      </c>
      <c r="AF2172">
        <f>(O2172*constantes!$B$4)+(LN(125)*constantes!$B$5)+(LN(22.5)*constantes!$B$8)+(F2172*constantes!$B$9)</f>
        <v>23.784569694688678</v>
      </c>
      <c r="AG2172">
        <f t="shared" si="487"/>
        <v>0.10001327473115296</v>
      </c>
      <c r="AH2172">
        <f>(O2172*constantes!$D$4)+(LN(125)*constantes!$D$5)+(LN(22.5)*constantes!$D$8)+(F2172*constantes!$D$9)</f>
        <v>25.976838913838094</v>
      </c>
      <c r="AI2172">
        <f t="shared" si="488"/>
        <v>4.9808625979083754E-2</v>
      </c>
    </row>
    <row r="2173" spans="1:35" x14ac:dyDescent="0.25">
      <c r="A2173" s="11">
        <v>2172</v>
      </c>
      <c r="B2173">
        <v>0</v>
      </c>
      <c r="C2173">
        <v>45</v>
      </c>
      <c r="D2173">
        <v>1</v>
      </c>
      <c r="E2173">
        <v>0</v>
      </c>
      <c r="F2173">
        <v>0</v>
      </c>
      <c r="G2173">
        <v>130</v>
      </c>
      <c r="H2173">
        <v>20.239999999999998</v>
      </c>
      <c r="I2173">
        <f>IF(AND(B2173=1,E2173=0),V2173,IF(AND(B2173=1,E2173=1),W2173,IF(AND(B2173=0,E2173=0),X2173,IF(AND(B2173=0,E2173=1),Y2173,ERROR))))</f>
        <v>6.2258565718148584E-2</v>
      </c>
      <c r="K2173">
        <f t="shared" si="476"/>
        <v>3.2202898660143586E-2</v>
      </c>
      <c r="L2173">
        <f t="shared" si="477"/>
        <v>2.2332293193086827E-2</v>
      </c>
      <c r="M2173" s="22" t="str">
        <f t="shared" si="475"/>
        <v>Elevated Risk</v>
      </c>
      <c r="O2173">
        <f t="shared" si="478"/>
        <v>3.8066624897703196</v>
      </c>
      <c r="P2173">
        <f t="shared" si="479"/>
        <v>4.8675344504555822</v>
      </c>
      <c r="Q2173">
        <f t="shared" si="480"/>
        <v>3.0076608444192647</v>
      </c>
      <c r="R2173">
        <f>(O2173*constantes!$B$4)+(P2173*constantes!$B$5)+(D2173*constantes!$B$6)+(Q2173*constantes!$B$8)+(F2173*constantes!$B$9)</f>
        <v>23.97356716013682</v>
      </c>
      <c r="S2173" s="4">
        <f>(O2173*constantes!$B$4)+(P2173*constantes!$C$5)+(D2173*constantes!$B$6)+(Q2173*constantes!$B$8)+(F2173*constantes!$B$9)</f>
        <v>24.322277328167456</v>
      </c>
      <c r="T2173">
        <f>(O2173*constantes!$D$4)+(P2173*constantes!$D$5)+(D2173*constantes!$D$6)+(Q2173*constantes!$D$8)+(F2173*constantes!$D$9)</f>
        <v>26.206478038779686</v>
      </c>
      <c r="U2173">
        <f>(O2173*constantes!$D$4)+(P2173*constantes!$E$5)+(D2173*constantes!$D$6)+(Q2173*constantes!$D$8)+(F2173*constantes!$D$9)</f>
        <v>26.546037242043468</v>
      </c>
      <c r="V2173" s="5">
        <f t="shared" si="481"/>
        <v>0.11952814242234755</v>
      </c>
      <c r="W2173" s="5">
        <f t="shared" si="482"/>
        <v>0.16507271099338006</v>
      </c>
      <c r="X2173" s="6">
        <f t="shared" si="483"/>
        <v>6.2258565718148584E-2</v>
      </c>
      <c r="Y2173" s="6">
        <f t="shared" si="484"/>
        <v>8.6317068791065044E-2</v>
      </c>
      <c r="AA2173">
        <f>(O2173*constantes!$B$4)+(LN(110)*constantes!$B$5)+(LN(22)*constantes!$B$8)+(F2173*constantes!$B$9)</f>
        <v>23.020240906878485</v>
      </c>
      <c r="AB2173">
        <f t="shared" si="485"/>
        <v>4.7883245315309741E-2</v>
      </c>
      <c r="AC2173">
        <f>(O2173*constantes!$D$4)+(LN(110)*constantes!$D$5)+(LN(22)*constantes!$D$8)+(F2173*constantes!$D$9)</f>
        <v>25.16051878105991</v>
      </c>
      <c r="AD2173" s="7">
        <f t="shared" si="486"/>
        <v>2.2332293193086827E-2</v>
      </c>
      <c r="AF2173">
        <f>(O2173*constantes!$B$4)+(LN(125)*constantes!$B$5)+(LN(22.5)*constantes!$B$8)+(F2173*constantes!$B$9)</f>
        <v>23.275197843632878</v>
      </c>
      <c r="AG2173">
        <f t="shared" si="487"/>
        <v>6.1354256697024101E-2</v>
      </c>
      <c r="AH2173">
        <f>(O2173*constantes!$D$4)+(LN(125)*constantes!$D$5)+(LN(22.5)*constantes!$D$8)+(F2173*constantes!$D$9)</f>
        <v>25.531591797668142</v>
      </c>
      <c r="AI2173">
        <f t="shared" si="488"/>
        <v>3.2202898660143586E-2</v>
      </c>
    </row>
    <row r="2174" spans="1:35" x14ac:dyDescent="0.25">
      <c r="A2174" s="11">
        <v>2173</v>
      </c>
      <c r="B2174">
        <v>0</v>
      </c>
      <c r="C2174">
        <v>51</v>
      </c>
      <c r="D2174">
        <v>1</v>
      </c>
      <c r="E2174">
        <v>1</v>
      </c>
      <c r="F2174">
        <v>0</v>
      </c>
      <c r="G2174">
        <v>151</v>
      </c>
      <c r="H2174">
        <v>30.67</v>
      </c>
      <c r="I2174">
        <f>IF(AND(B2174=1,E2174=0),V2174,IF(AND(B2174=1,E2174=1),W2174,IF(AND(B2174=0,E2174=0),X2174,IF(AND(B2174=0,E2174=1),Y2174,ERROR))))</f>
        <v>0.2146814024061765</v>
      </c>
      <c r="K2174">
        <f t="shared" si="476"/>
        <v>4.4971857043080821E-2</v>
      </c>
      <c r="L2174">
        <f t="shared" si="477"/>
        <v>3.1250958582138333E-2</v>
      </c>
      <c r="M2174" s="22" t="str">
        <f t="shared" si="475"/>
        <v>Elevated Risk</v>
      </c>
      <c r="O2174">
        <f t="shared" si="478"/>
        <v>3.9318256327243257</v>
      </c>
      <c r="P2174">
        <f t="shared" si="479"/>
        <v>5.0172798368149243</v>
      </c>
      <c r="Q2174">
        <f t="shared" si="480"/>
        <v>3.4232849781261603</v>
      </c>
      <c r="R2174">
        <f>(O2174*constantes!$B$4)+(P2174*constantes!$B$5)+(D2174*constantes!$B$6)+(Q2174*constantes!$B$8)+(F2174*constantes!$B$9)</f>
        <v>24.970479033433222</v>
      </c>
      <c r="S2174" s="4">
        <f>(O2174*constantes!$B$4)+(P2174*constantes!$C$5)+(D2174*constantes!$B$6)+(Q2174*constantes!$B$8)+(F2174*constantes!$B$9)</f>
        <v>25.329916960942644</v>
      </c>
      <c r="T2174">
        <f>(O2174*constantes!$D$4)+(P2174*constantes!$D$5)+(D2174*constantes!$D$6)+(Q2174*constantes!$D$8)+(F2174*constantes!$D$9)</f>
        <v>27.180763845279252</v>
      </c>
      <c r="U2174">
        <f>(O2174*constantes!$D$4)+(P2174*constantes!$E$5)+(D2174*constantes!$D$6)+(Q2174*constantes!$D$8)+(F2174*constantes!$D$9)</f>
        <v>27.53076928669546</v>
      </c>
      <c r="V2174" s="5">
        <f t="shared" si="481"/>
        <v>0.29175346862974527</v>
      </c>
      <c r="W2174" s="5">
        <f t="shared" si="482"/>
        <v>0.38992161661787206</v>
      </c>
      <c r="X2174" s="6">
        <f t="shared" si="483"/>
        <v>0.15658662126417144</v>
      </c>
      <c r="Y2174" s="6">
        <f t="shared" si="484"/>
        <v>0.2146814024061765</v>
      </c>
      <c r="AA2174">
        <f>(O2174*constantes!$B$4)+(LN(110)*constantes!$B$5)+(LN(22)*constantes!$B$8)+(F2174*constantes!$B$9)</f>
        <v>23.409868764368586</v>
      </c>
      <c r="AB2174">
        <f t="shared" si="485"/>
        <v>6.9883054652788434E-2</v>
      </c>
      <c r="AC2174">
        <f>(O2174*constantes!$D$4)+(LN(110)*constantes!$D$5)+(LN(22)*constantes!$D$8)+(F2174*constantes!$D$9)</f>
        <v>25.50109645445777</v>
      </c>
      <c r="AD2174" s="7">
        <f t="shared" si="486"/>
        <v>3.1250958582138333E-2</v>
      </c>
      <c r="AF2174">
        <f>(O2174*constantes!$B$4)+(LN(125)*constantes!$B$5)+(LN(22.5)*constantes!$B$8)+(F2174*constantes!$B$9)</f>
        <v>23.664825701122982</v>
      </c>
      <c r="AG2174">
        <f t="shared" si="487"/>
        <v>8.9246869441510945E-2</v>
      </c>
      <c r="AH2174">
        <f>(O2174*constantes!$D$4)+(LN(125)*constantes!$D$5)+(LN(22.5)*constantes!$D$8)+(F2174*constantes!$D$9)</f>
        <v>25.872169471066002</v>
      </c>
      <c r="AI2174">
        <f t="shared" si="488"/>
        <v>4.4971857043080821E-2</v>
      </c>
    </row>
    <row r="2175" spans="1:35" x14ac:dyDescent="0.25">
      <c r="A2175" s="11">
        <v>2174</v>
      </c>
      <c r="B2175">
        <v>1</v>
      </c>
      <c r="C2175">
        <v>52</v>
      </c>
      <c r="D2175">
        <v>1</v>
      </c>
      <c r="E2175">
        <v>1</v>
      </c>
      <c r="F2175">
        <v>0</v>
      </c>
      <c r="G2175">
        <v>184</v>
      </c>
      <c r="H2175">
        <v>28.88</v>
      </c>
      <c r="I2175">
        <f>IF(AND(B2175=1,E2175=0),V2175,IF(AND(B2175=1,E2175=1),W2175,IF(AND(B2175=0,E2175=0),X2175,IF(AND(B2175=0,E2175=1),Y2175,ERROR))))</f>
        <v>0.51929901393037836</v>
      </c>
      <c r="K2175">
        <f t="shared" si="476"/>
        <v>9.453671546464415E-2</v>
      </c>
      <c r="L2175">
        <f t="shared" si="477"/>
        <v>7.4072320755760312E-2</v>
      </c>
      <c r="M2175" s="22" t="str">
        <f t="shared" si="475"/>
        <v>'&gt;30%</v>
      </c>
      <c r="O2175">
        <f t="shared" si="478"/>
        <v>3.9512437185814275</v>
      </c>
      <c r="P2175">
        <f t="shared" si="479"/>
        <v>5.2149357576089859</v>
      </c>
      <c r="Q2175">
        <f t="shared" si="480"/>
        <v>3.3631493140246254</v>
      </c>
      <c r="R2175">
        <f>(O2175*constantes!$B$4)+(P2175*constantes!$B$5)+(D2175*constantes!$B$6)+(Q2175*constantes!$B$8)+(F2175*constantes!$B$9)</f>
        <v>25.349920553099821</v>
      </c>
      <c r="S2175" s="4">
        <f>(O2175*constantes!$B$4)+(P2175*constantes!$C$5)+(D2175*constantes!$B$6)+(Q2175*constantes!$B$8)+(F2175*constantes!$B$9)</f>
        <v>25.723518550774926</v>
      </c>
      <c r="T2175">
        <f>(O2175*constantes!$D$4)+(P2175*constantes!$D$5)+(D2175*constantes!$D$6)+(Q2175*constantes!$D$8)+(F2175*constantes!$D$9)</f>
        <v>27.758845774051348</v>
      </c>
      <c r="U2175">
        <f>(O2175*constantes!$D$4)+(P2175*constantes!$E$5)+(D2175*constantes!$D$6)+(Q2175*constantes!$D$8)+(F2175*constantes!$D$9)</f>
        <v>28.122639692502151</v>
      </c>
      <c r="V2175" s="5">
        <f t="shared" si="481"/>
        <v>0.3959827344649629</v>
      </c>
      <c r="W2175" s="5">
        <f t="shared" si="482"/>
        <v>0.51929901393037836</v>
      </c>
      <c r="X2175" s="6">
        <f t="shared" si="483"/>
        <v>0.26182626382284591</v>
      </c>
      <c r="Y2175" s="6">
        <f t="shared" si="484"/>
        <v>0.35388545010669159</v>
      </c>
      <c r="AA2175">
        <f>(O2175*constantes!$B$4)+(LN(110)*constantes!$B$5)+(LN(22)*constantes!$B$8)+(F2175*constantes!$B$9)</f>
        <v>23.470316488918311</v>
      </c>
      <c r="AB2175">
        <f t="shared" si="485"/>
        <v>7.4072320755760312E-2</v>
      </c>
      <c r="AC2175">
        <f>(O2175*constantes!$D$4)+(LN(110)*constantes!$D$5)+(LN(22)*constantes!$D$8)+(F2175*constantes!$D$9)</f>
        <v>25.553934425340952</v>
      </c>
      <c r="AD2175" s="7">
        <f t="shared" si="486"/>
        <v>3.291838619478793E-2</v>
      </c>
      <c r="AF2175">
        <f>(O2175*constantes!$B$4)+(LN(125)*constantes!$B$5)+(LN(22.5)*constantes!$B$8)+(F2175*constantes!$B$9)</f>
        <v>23.725273425672704</v>
      </c>
      <c r="AG2175">
        <f t="shared" si="487"/>
        <v>9.453671546464415E-2</v>
      </c>
      <c r="AH2175">
        <f>(O2175*constantes!$D$4)+(LN(125)*constantes!$D$5)+(LN(22.5)*constantes!$D$8)+(F2175*constantes!$D$9)</f>
        <v>25.925007441949184</v>
      </c>
      <c r="AI2175">
        <f t="shared" si="488"/>
        <v>4.7353292556453264E-2</v>
      </c>
    </row>
    <row r="2176" spans="1:35" x14ac:dyDescent="0.25">
      <c r="A2176" s="11">
        <v>2175</v>
      </c>
      <c r="B2176">
        <v>1</v>
      </c>
      <c r="C2176">
        <v>40</v>
      </c>
      <c r="D2176">
        <v>1</v>
      </c>
      <c r="E2176">
        <v>0</v>
      </c>
      <c r="F2176">
        <v>0</v>
      </c>
      <c r="G2176">
        <v>105</v>
      </c>
      <c r="H2176">
        <v>27.15</v>
      </c>
      <c r="I2176">
        <f>IF(AND(B2176=1,E2176=0),V2176,IF(AND(B2176=1,E2176=1),W2176,IF(AND(B2176=0,E2176=0),X2176,IF(AND(B2176=0,E2176=1),Y2176,ERROR))))</f>
        <v>7.218945104927954E-2</v>
      </c>
      <c r="K2176">
        <f t="shared" si="476"/>
        <v>4.2933030992125865E-2</v>
      </c>
      <c r="L2176">
        <f t="shared" si="477"/>
        <v>3.3434567241904078E-2</v>
      </c>
      <c r="M2176" s="22" t="str">
        <f t="shared" si="475"/>
        <v>Elevated Risk</v>
      </c>
      <c r="O2176">
        <f t="shared" si="478"/>
        <v>3.6888794541139363</v>
      </c>
      <c r="P2176">
        <f t="shared" si="479"/>
        <v>4.6539603501575231</v>
      </c>
      <c r="Q2176">
        <f t="shared" si="480"/>
        <v>3.3013770463799443</v>
      </c>
      <c r="R2176">
        <f>(O2176*constantes!$B$4)+(P2176*constantes!$B$5)+(D2176*constantes!$B$6)+(Q2176*constantes!$B$8)+(F2176*constantes!$B$9)</f>
        <v>23.443565632907365</v>
      </c>
      <c r="S2176" s="4">
        <f>(O2176*constantes!$B$4)+(P2176*constantes!$C$5)+(D2176*constantes!$B$6)+(Q2176*constantes!$B$8)+(F2176*constantes!$B$9)</f>
        <v>23.77697535239265</v>
      </c>
      <c r="T2176">
        <f>(O2176*constantes!$D$4)+(P2176*constantes!$D$5)+(D2176*constantes!$D$6)+(Q2176*constantes!$D$8)+(F2176*constantes!$D$9)</f>
        <v>25.435379839729155</v>
      </c>
      <c r="U2176">
        <f>(O2176*constantes!$D$4)+(P2176*constantes!$E$5)+(D2176*constantes!$D$6)+(Q2176*constantes!$D$8)+(F2176*constantes!$D$9)</f>
        <v>25.760040113756144</v>
      </c>
      <c r="V2176" s="5">
        <f t="shared" si="481"/>
        <v>7.218945104927954E-2</v>
      </c>
      <c r="W2176" s="5">
        <f t="shared" si="482"/>
        <v>9.929549691258488E-2</v>
      </c>
      <c r="X2176" s="6">
        <f t="shared" si="483"/>
        <v>2.9292689016229723E-2</v>
      </c>
      <c r="Y2176" s="6">
        <f t="shared" si="484"/>
        <v>4.0299143859593101E-2</v>
      </c>
      <c r="AA2176">
        <f>(O2176*constantes!$B$4)+(LN(110)*constantes!$B$5)+(LN(22)*constantes!$B$8)+(F2176*constantes!$B$9)</f>
        <v>22.653587028201589</v>
      </c>
      <c r="AB2176">
        <f t="shared" si="485"/>
        <v>3.3434567241904078E-2</v>
      </c>
      <c r="AC2176">
        <f>(O2176*constantes!$D$4)+(LN(110)*constantes!$D$5)+(LN(22)*constantes!$D$8)+(F2176*constantes!$D$9)</f>
        <v>24.840022896226397</v>
      </c>
      <c r="AD2176" s="7">
        <f t="shared" si="486"/>
        <v>1.6258639030403699E-2</v>
      </c>
      <c r="AF2176">
        <f>(O2176*constantes!$B$4)+(LN(125)*constantes!$B$5)+(LN(22.5)*constantes!$B$8)+(F2176*constantes!$B$9)</f>
        <v>22.908543964955982</v>
      </c>
      <c r="AG2176">
        <f t="shared" si="487"/>
        <v>4.2933030992125865E-2</v>
      </c>
      <c r="AH2176">
        <f>(O2176*constantes!$D$4)+(LN(125)*constantes!$D$5)+(LN(22.5)*constantes!$D$8)+(F2176*constantes!$D$9)</f>
        <v>25.211095912834629</v>
      </c>
      <c r="AI2176">
        <f t="shared" si="488"/>
        <v>2.3477142937900042E-2</v>
      </c>
    </row>
    <row r="2177" spans="1:35" x14ac:dyDescent="0.25">
      <c r="A2177" s="11">
        <v>2176</v>
      </c>
      <c r="B2177">
        <v>1</v>
      </c>
      <c r="C2177">
        <v>42</v>
      </c>
      <c r="D2177">
        <v>1</v>
      </c>
      <c r="E2177">
        <v>0</v>
      </c>
      <c r="F2177">
        <v>0</v>
      </c>
      <c r="G2177">
        <v>130</v>
      </c>
      <c r="H2177">
        <v>25.77</v>
      </c>
      <c r="I2177">
        <f>IF(AND(B2177=1,E2177=0),V2177,IF(AND(B2177=1,E2177=1),W2177,IF(AND(B2177=0,E2177=0),X2177,IF(AND(B2177=0,E2177=1),Y2177,ERROR))))</f>
        <v>0.1169454220361712</v>
      </c>
      <c r="K2177">
        <f t="shared" si="476"/>
        <v>4.9796912096185753E-2</v>
      </c>
      <c r="L2177">
        <f t="shared" si="477"/>
        <v>3.8810869283687155E-2</v>
      </c>
      <c r="M2177" s="22" t="str">
        <f t="shared" si="475"/>
        <v>Elevated Risk</v>
      </c>
      <c r="O2177">
        <f t="shared" si="478"/>
        <v>3.7376696182833684</v>
      </c>
      <c r="P2177">
        <f t="shared" si="479"/>
        <v>4.8675344504555822</v>
      </c>
      <c r="Q2177">
        <f t="shared" si="480"/>
        <v>3.2492110246642736</v>
      </c>
      <c r="R2177">
        <f>(O2177*constantes!$B$4)+(P2177*constantes!$B$5)+(D2177*constantes!$B$6)+(Q2177*constantes!$B$8)+(F2177*constantes!$B$9)</f>
        <v>23.950288847305632</v>
      </c>
      <c r="S2177" s="4">
        <f>(O2177*constantes!$B$4)+(P2177*constantes!$C$5)+(D2177*constantes!$B$6)+(Q2177*constantes!$B$8)+(F2177*constantes!$B$9)</f>
        <v>24.298999015336271</v>
      </c>
      <c r="T2177">
        <f>(O2177*constantes!$D$4)+(P2177*constantes!$D$5)+(D2177*constantes!$D$6)+(Q2177*constantes!$D$8)+(F2177*constantes!$D$9)</f>
        <v>26.142236135612951</v>
      </c>
      <c r="U2177">
        <f>(O2177*constantes!$D$4)+(P2177*constantes!$E$5)+(D2177*constantes!$D$6)+(Q2177*constantes!$D$8)+(F2177*constantes!$D$9)</f>
        <v>26.481795338876729</v>
      </c>
      <c r="V2177" s="5">
        <f t="shared" si="481"/>
        <v>0.1169454220361712</v>
      </c>
      <c r="W2177" s="5">
        <f t="shared" si="482"/>
        <v>0.16159959727691742</v>
      </c>
      <c r="X2177" s="6">
        <f t="shared" si="483"/>
        <v>5.8500383528681144E-2</v>
      </c>
      <c r="Y2177" s="6">
        <f t="shared" si="484"/>
        <v>8.117058779595876E-2</v>
      </c>
      <c r="AA2177">
        <f>(O2177*constantes!$B$4)+(LN(110)*constantes!$B$5)+(LN(22)*constantes!$B$8)+(F2177*constantes!$B$9)</f>
        <v>22.805468857654464</v>
      </c>
      <c r="AB2177">
        <f t="shared" si="485"/>
        <v>3.8810869283687155E-2</v>
      </c>
      <c r="AC2177">
        <f>(O2177*constantes!$D$4)+(LN(110)*constantes!$D$5)+(LN(22)*constantes!$D$8)+(F2177*constantes!$D$9)</f>
        <v>24.972784348242914</v>
      </c>
      <c r="AD2177" s="7">
        <f t="shared" si="486"/>
        <v>1.8545470669847686E-2</v>
      </c>
      <c r="AF2177">
        <f>(O2177*constantes!$B$4)+(LN(125)*constantes!$B$5)+(LN(22.5)*constantes!$B$8)+(F2177*constantes!$B$9)</f>
        <v>23.060425794408857</v>
      </c>
      <c r="AG2177">
        <f t="shared" si="487"/>
        <v>4.9796912096185753E-2</v>
      </c>
      <c r="AH2177">
        <f>(O2177*constantes!$D$4)+(LN(125)*constantes!$D$5)+(LN(22.5)*constantes!$D$8)+(F2177*constantes!$D$9)</f>
        <v>25.343857364851146</v>
      </c>
      <c r="AI2177">
        <f t="shared" si="488"/>
        <v>2.676538428771702E-2</v>
      </c>
    </row>
    <row r="2178" spans="1:35" x14ac:dyDescent="0.25">
      <c r="A2178" s="11">
        <v>2177</v>
      </c>
      <c r="B2178">
        <v>1</v>
      </c>
      <c r="C2178">
        <v>37</v>
      </c>
      <c r="D2178">
        <v>1</v>
      </c>
      <c r="E2178">
        <v>1</v>
      </c>
      <c r="F2178">
        <v>0</v>
      </c>
      <c r="G2178">
        <v>134.5</v>
      </c>
      <c r="H2178">
        <v>27.97</v>
      </c>
      <c r="I2178">
        <f>IF(AND(B2178=1,E2178=0),V2178,IF(AND(B2178=1,E2178=1),W2178,IF(AND(B2178=0,E2178=0),X2178,IF(AND(B2178=0,E2178=1),Y2178,ERROR))))</f>
        <v>0.12659349320411373</v>
      </c>
      <c r="K2178">
        <f t="shared" si="476"/>
        <v>3.3840132302612846E-2</v>
      </c>
      <c r="L2178">
        <f t="shared" si="477"/>
        <v>2.6325671515684657E-2</v>
      </c>
      <c r="M2178" s="22" t="str">
        <f t="shared" si="475"/>
        <v>Elevated Risk</v>
      </c>
      <c r="O2178">
        <f t="shared" si="478"/>
        <v>3.6109179126442243</v>
      </c>
      <c r="P2178">
        <f t="shared" si="479"/>
        <v>4.9015641990418937</v>
      </c>
      <c r="Q2178">
        <f t="shared" si="480"/>
        <v>3.3311325072138684</v>
      </c>
      <c r="R2178">
        <f>(O2178*constantes!$B$4)+(P2178*constantes!$B$5)+(D2178*constantes!$B$6)+(Q2178*constantes!$B$8)+(F2178*constantes!$B$9)</f>
        <v>23.68378865744754</v>
      </c>
      <c r="S2178" s="4">
        <f>(O2178*constantes!$B$4)+(P2178*constantes!$C$5)+(D2178*constantes!$B$6)+(Q2178*constantes!$B$8)+(F2178*constantes!$B$9)</f>
        <v>24.034936716666902</v>
      </c>
      <c r="T2178">
        <f>(O2178*constantes!$D$4)+(P2178*constantes!$D$5)+(D2178*constantes!$D$6)+(Q2178*constantes!$D$8)+(F2178*constantes!$D$9)</f>
        <v>25.934940849998846</v>
      </c>
      <c r="U2178">
        <f>(O2178*constantes!$D$4)+(P2178*constantes!$E$5)+(D2178*constantes!$D$6)+(Q2178*constantes!$D$8)+(F2178*constantes!$D$9)</f>
        <v>26.276873968524008</v>
      </c>
      <c r="V2178" s="5">
        <f t="shared" si="481"/>
        <v>9.087532888730554E-2</v>
      </c>
      <c r="W2178" s="5">
        <f t="shared" si="482"/>
        <v>0.12659349320411373</v>
      </c>
      <c r="X2178" s="6">
        <f t="shared" si="483"/>
        <v>4.7814530949334966E-2</v>
      </c>
      <c r="Y2178" s="6">
        <f t="shared" si="484"/>
        <v>6.6644597399251881E-2</v>
      </c>
      <c r="AA2178">
        <f>(O2178*constantes!$B$4)+(LN(110)*constantes!$B$5)+(LN(22)*constantes!$B$8)+(F2178*constantes!$B$9)</f>
        <v>22.410895868068035</v>
      </c>
      <c r="AB2178">
        <f t="shared" si="485"/>
        <v>2.6325671515684657E-2</v>
      </c>
      <c r="AC2178">
        <f>(O2178*constantes!$D$4)+(LN(110)*constantes!$D$5)+(LN(22)*constantes!$D$8)+(F2178*constantes!$D$9)</f>
        <v>24.627884084579406</v>
      </c>
      <c r="AD2178" s="7">
        <f t="shared" si="486"/>
        <v>1.3171407582175831E-2</v>
      </c>
      <c r="AF2178">
        <f>(O2178*constantes!$B$4)+(LN(125)*constantes!$B$5)+(LN(22.5)*constantes!$B$8)+(F2178*constantes!$B$9)</f>
        <v>22.665852804822428</v>
      </c>
      <c r="AG2178">
        <f t="shared" si="487"/>
        <v>3.3840132302612846E-2</v>
      </c>
      <c r="AH2178">
        <f>(O2178*constantes!$D$4)+(LN(125)*constantes!$D$5)+(LN(22.5)*constantes!$D$8)+(F2178*constantes!$D$9)</f>
        <v>24.998957101187639</v>
      </c>
      <c r="AI2178">
        <f t="shared" si="488"/>
        <v>1.903255478119692E-2</v>
      </c>
    </row>
    <row r="2179" spans="1:35" x14ac:dyDescent="0.25">
      <c r="A2179" s="11">
        <v>2178</v>
      </c>
      <c r="B2179">
        <v>0</v>
      </c>
      <c r="C2179">
        <v>52</v>
      </c>
      <c r="D2179">
        <v>1</v>
      </c>
      <c r="E2179">
        <v>0</v>
      </c>
      <c r="F2179">
        <v>0</v>
      </c>
      <c r="G2179">
        <v>115</v>
      </c>
      <c r="H2179">
        <v>28.79</v>
      </c>
      <c r="I2179">
        <f>IF(AND(B2179=1,E2179=0),V2179,IF(AND(B2179=1,E2179=1),W2179,IF(AND(B2179=0,E2179=0),X2179,IF(AND(B2179=0,E2179=1),Y2179,ERROR))))</f>
        <v>7.7620481544429354E-2</v>
      </c>
      <c r="K2179">
        <f t="shared" si="476"/>
        <v>4.7353292556453264E-2</v>
      </c>
      <c r="L2179">
        <f t="shared" si="477"/>
        <v>3.291838619478793E-2</v>
      </c>
      <c r="M2179" s="22" t="str">
        <f t="shared" ref="M2179:M2242" si="489">_xlfn.IFS(I2179&lt;=(L2179*1.05),"OPTIMAL",I2179&lt;=(K2179*1.1),"NORMAL",I2179&lt;=0.3,"Elevated Risk",I2179&gt;0.3,"'&gt;30%")</f>
        <v>Elevated Risk</v>
      </c>
      <c r="O2179">
        <f t="shared" si="478"/>
        <v>3.9512437185814275</v>
      </c>
      <c r="P2179">
        <f t="shared" si="479"/>
        <v>4.7449321283632502</v>
      </c>
      <c r="Q2179">
        <f t="shared" si="480"/>
        <v>3.3600281046240843</v>
      </c>
      <c r="R2179">
        <f>(O2179*constantes!$B$4)+(P2179*constantes!$B$5)+(D2179*constantes!$B$6)+(Q2179*constantes!$B$8)+(F2179*constantes!$B$9)</f>
        <v>24.475551819382172</v>
      </c>
      <c r="S2179" s="4">
        <f>(O2179*constantes!$B$4)+(P2179*constantes!$C$5)+(D2179*constantes!$B$6)+(Q2179*constantes!$B$8)+(F2179*constantes!$B$9)</f>
        <v>24.81547875705812</v>
      </c>
      <c r="T2179">
        <f>(O2179*constantes!$D$4)+(P2179*constantes!$D$5)+(D2179*constantes!$D$6)+(Q2179*constantes!$D$8)+(F2179*constantes!$D$9)</f>
        <v>26.435172147003698</v>
      </c>
      <c r="U2179">
        <f>(O2179*constantes!$D$4)+(P2179*constantes!$E$5)+(D2179*constantes!$D$6)+(Q2179*constantes!$D$8)+(F2179*constantes!$D$9)</f>
        <v>26.766178612278317</v>
      </c>
      <c r="V2179" s="5">
        <f t="shared" si="481"/>
        <v>0.18965462868263672</v>
      </c>
      <c r="W2179" s="5">
        <f t="shared" si="482"/>
        <v>0.25578960827536257</v>
      </c>
      <c r="X2179" s="6">
        <f t="shared" si="483"/>
        <v>7.7620481544429354E-2</v>
      </c>
      <c r="Y2179" s="6">
        <f t="shared" si="484"/>
        <v>0.10640384206363551</v>
      </c>
      <c r="AA2179">
        <f>(O2179*constantes!$B$4)+(LN(110)*constantes!$B$5)+(LN(22)*constantes!$B$8)+(F2179*constantes!$B$9)</f>
        <v>23.470316488918311</v>
      </c>
      <c r="AB2179">
        <f t="shared" si="485"/>
        <v>7.4072320755760312E-2</v>
      </c>
      <c r="AC2179">
        <f>(O2179*constantes!$D$4)+(LN(110)*constantes!$D$5)+(LN(22)*constantes!$D$8)+(F2179*constantes!$D$9)</f>
        <v>25.553934425340952</v>
      </c>
      <c r="AD2179" s="7">
        <f t="shared" si="486"/>
        <v>3.291838619478793E-2</v>
      </c>
      <c r="AF2179">
        <f>(O2179*constantes!$B$4)+(LN(125)*constantes!$B$5)+(LN(22.5)*constantes!$B$8)+(F2179*constantes!$B$9)</f>
        <v>23.725273425672704</v>
      </c>
      <c r="AG2179">
        <f t="shared" si="487"/>
        <v>9.453671546464415E-2</v>
      </c>
      <c r="AH2179">
        <f>(O2179*constantes!$D$4)+(LN(125)*constantes!$D$5)+(LN(22.5)*constantes!$D$8)+(F2179*constantes!$D$9)</f>
        <v>25.925007441949184</v>
      </c>
      <c r="AI2179">
        <f t="shared" si="488"/>
        <v>4.7353292556453264E-2</v>
      </c>
    </row>
    <row r="2180" spans="1:35" x14ac:dyDescent="0.25">
      <c r="A2180" s="11">
        <v>2179</v>
      </c>
      <c r="B2180">
        <v>1</v>
      </c>
      <c r="C2180">
        <v>44</v>
      </c>
      <c r="D2180">
        <v>1</v>
      </c>
      <c r="E2180">
        <v>0</v>
      </c>
      <c r="F2180">
        <v>0</v>
      </c>
      <c r="G2180">
        <v>127</v>
      </c>
      <c r="H2180">
        <v>26.41</v>
      </c>
      <c r="I2180">
        <f>IF(AND(B2180=1,E2180=0),V2180,IF(AND(B2180=1,E2180=1),W2180,IF(AND(B2180=0,E2180=0),X2180,IF(AND(B2180=0,E2180=1),Y2180,ERROR))))</f>
        <v>0.1309532445350432</v>
      </c>
      <c r="K2180">
        <f t="shared" si="476"/>
        <v>5.7330036913051163E-2</v>
      </c>
      <c r="L2180">
        <f t="shared" si="477"/>
        <v>4.4721443860098575E-2</v>
      </c>
      <c r="M2180" s="22" t="str">
        <f t="shared" si="489"/>
        <v>Elevated Risk</v>
      </c>
      <c r="O2180">
        <f t="shared" si="478"/>
        <v>3.784189633918261</v>
      </c>
      <c r="P2180">
        <f t="shared" si="479"/>
        <v>4.8441870864585912</v>
      </c>
      <c r="Q2180">
        <f t="shared" si="480"/>
        <v>3.2737427263090408</v>
      </c>
      <c r="R2180">
        <f>(O2180*constantes!$B$4)+(P2180*constantes!$B$5)+(D2180*constantes!$B$6)+(Q2180*constantes!$B$8)+(F2180*constantes!$B$9)</f>
        <v>24.071240564285816</v>
      </c>
      <c r="S2180" s="4">
        <f>(O2180*constantes!$B$4)+(P2180*constantes!$C$5)+(D2180*constantes!$B$6)+(Q2180*constantes!$B$8)+(F2180*constantes!$B$9)</f>
        <v>24.418278127159709</v>
      </c>
      <c r="T2180">
        <f>(O2180*constantes!$D$4)+(P2180*constantes!$D$5)+(D2180*constantes!$D$6)+(Q2180*constantes!$D$8)+(F2180*constantes!$D$9)</f>
        <v>26.215688153361697</v>
      </c>
      <c r="U2180">
        <f>(O2180*constantes!$D$4)+(P2180*constantes!$E$5)+(D2180*constantes!$D$6)+(Q2180*constantes!$D$8)+(F2180*constantes!$D$9)</f>
        <v>26.553618644513051</v>
      </c>
      <c r="V2180" s="5">
        <f t="shared" si="481"/>
        <v>0.1309532445350432</v>
      </c>
      <c r="W2180" s="5">
        <f t="shared" si="482"/>
        <v>0.18011304053865618</v>
      </c>
      <c r="X2180" s="6">
        <f t="shared" si="483"/>
        <v>6.2816140685716615E-2</v>
      </c>
      <c r="Y2180" s="6">
        <f t="shared" si="484"/>
        <v>8.6944541286234966E-2</v>
      </c>
      <c r="AA2180">
        <f>(O2180*constantes!$B$4)+(LN(110)*constantes!$B$5)+(LN(22)*constantes!$B$8)+(F2180*constantes!$B$9)</f>
        <v>22.95028380552526</v>
      </c>
      <c r="AB2180">
        <f t="shared" si="485"/>
        <v>4.4721443860098575E-2</v>
      </c>
      <c r="AC2180">
        <f>(O2180*constantes!$D$4)+(LN(110)*constantes!$D$5)+(LN(22)*constantes!$D$8)+(F2180*constantes!$D$9)</f>
        <v>25.099368567186549</v>
      </c>
      <c r="AD2180" s="7">
        <f t="shared" si="486"/>
        <v>2.102161003401426E-2</v>
      </c>
      <c r="AF2180">
        <f>(O2180*constantes!$B$4)+(LN(125)*constantes!$B$5)+(LN(22.5)*constantes!$B$8)+(F2180*constantes!$B$9)</f>
        <v>23.205240742279653</v>
      </c>
      <c r="AG2180">
        <f t="shared" si="487"/>
        <v>5.7330036913051163E-2</v>
      </c>
      <c r="AH2180">
        <f>(O2180*constantes!$D$4)+(LN(125)*constantes!$D$5)+(LN(22.5)*constantes!$D$8)+(F2180*constantes!$D$9)</f>
        <v>25.470441583794781</v>
      </c>
      <c r="AI2180">
        <f t="shared" si="488"/>
        <v>3.0321952038303235E-2</v>
      </c>
    </row>
    <row r="2181" spans="1:35" x14ac:dyDescent="0.25">
      <c r="A2181" s="11">
        <v>2180</v>
      </c>
      <c r="B2181">
        <v>1</v>
      </c>
      <c r="C2181">
        <v>44</v>
      </c>
      <c r="D2181">
        <v>1</v>
      </c>
      <c r="E2181">
        <v>0</v>
      </c>
      <c r="F2181">
        <v>0</v>
      </c>
      <c r="G2181">
        <v>97</v>
      </c>
      <c r="H2181">
        <v>22.19</v>
      </c>
      <c r="I2181">
        <f>IF(AND(B2181=1,E2181=0),V2181,IF(AND(B2181=1,E2181=1),W2181,IF(AND(B2181=0,E2181=0),X2181,IF(AND(B2181=0,E2181=1),Y2181,ERROR))))</f>
        <v>7.148046969023869E-2</v>
      </c>
      <c r="K2181">
        <f t="shared" si="476"/>
        <v>5.7330036913051163E-2</v>
      </c>
      <c r="L2181">
        <f t="shared" si="477"/>
        <v>4.4721443860098575E-2</v>
      </c>
      <c r="M2181" s="22" t="str">
        <f t="shared" si="489"/>
        <v>Elevated Risk</v>
      </c>
      <c r="O2181">
        <f t="shared" si="478"/>
        <v>3.784189633918261</v>
      </c>
      <c r="P2181">
        <f t="shared" si="479"/>
        <v>4.5747109785033828</v>
      </c>
      <c r="Q2181">
        <f t="shared" si="480"/>
        <v>3.0996417369445024</v>
      </c>
      <c r="R2181">
        <f>(O2181*constantes!$B$4)+(P2181*constantes!$B$5)+(D2181*constantes!$B$6)+(Q2181*constantes!$B$8)+(F2181*constantes!$B$9)</f>
        <v>23.433318784601742</v>
      </c>
      <c r="S2181" s="4">
        <f>(O2181*constantes!$B$4)+(P2181*constantes!$C$5)+(D2181*constantes!$B$6)+(Q2181*constantes!$B$8)+(F2181*constantes!$B$9)</f>
        <v>23.761051079101723</v>
      </c>
      <c r="T2181">
        <f>(O2181*constantes!$D$4)+(P2181*constantes!$D$5)+(D2181*constantes!$D$6)+(Q2181*constantes!$D$8)+(F2181*constantes!$D$9)</f>
        <v>25.368666983720793</v>
      </c>
      <c r="U2181">
        <f>(O2181*constantes!$D$4)+(P2181*constantes!$E$5)+(D2181*constantes!$D$6)+(Q2181*constantes!$D$8)+(F2181*constantes!$D$9)</f>
        <v>25.68779882158119</v>
      </c>
      <c r="V2181" s="5">
        <f t="shared" si="481"/>
        <v>7.148046969023869E-2</v>
      </c>
      <c r="W2181" s="5">
        <f t="shared" si="482"/>
        <v>9.7806177189887822E-2</v>
      </c>
      <c r="X2181" s="6">
        <f t="shared" si="483"/>
        <v>2.7428423983308581E-2</v>
      </c>
      <c r="Y2181" s="6">
        <f t="shared" si="484"/>
        <v>3.7543971697591161E-2</v>
      </c>
      <c r="AA2181">
        <f>(O2181*constantes!$B$4)+(LN(110)*constantes!$B$5)+(LN(22)*constantes!$B$8)+(F2181*constantes!$B$9)</f>
        <v>22.95028380552526</v>
      </c>
      <c r="AB2181">
        <f t="shared" si="485"/>
        <v>4.4721443860098575E-2</v>
      </c>
      <c r="AC2181">
        <f>(O2181*constantes!$D$4)+(LN(110)*constantes!$D$5)+(LN(22)*constantes!$D$8)+(F2181*constantes!$D$9)</f>
        <v>25.099368567186549</v>
      </c>
      <c r="AD2181" s="7">
        <f t="shared" si="486"/>
        <v>2.102161003401426E-2</v>
      </c>
      <c r="AF2181">
        <f>(O2181*constantes!$B$4)+(LN(125)*constantes!$B$5)+(LN(22.5)*constantes!$B$8)+(F2181*constantes!$B$9)</f>
        <v>23.205240742279653</v>
      </c>
      <c r="AG2181">
        <f t="shared" si="487"/>
        <v>5.7330036913051163E-2</v>
      </c>
      <c r="AH2181">
        <f>(O2181*constantes!$D$4)+(LN(125)*constantes!$D$5)+(LN(22.5)*constantes!$D$8)+(F2181*constantes!$D$9)</f>
        <v>25.470441583794781</v>
      </c>
      <c r="AI2181">
        <f t="shared" si="488"/>
        <v>3.0321952038303235E-2</v>
      </c>
    </row>
    <row r="2182" spans="1:35" x14ac:dyDescent="0.25">
      <c r="A2182" s="11">
        <v>2181</v>
      </c>
      <c r="B2182">
        <v>1</v>
      </c>
      <c r="C2182">
        <v>42</v>
      </c>
      <c r="D2182">
        <v>1</v>
      </c>
      <c r="E2182">
        <v>1</v>
      </c>
      <c r="F2182">
        <v>0</v>
      </c>
      <c r="G2182">
        <v>128</v>
      </c>
      <c r="H2182">
        <v>33.26</v>
      </c>
      <c r="I2182">
        <f>IF(AND(B2182=1,E2182=0),V2182,IF(AND(B2182=1,E2182=1),W2182,IF(AND(B2182=0,E2182=0),X2182,IF(AND(B2182=0,E2182=1),Y2182,ERROR))))</f>
        <v>0.18894787201601326</v>
      </c>
      <c r="K2182">
        <f t="shared" si="476"/>
        <v>4.9796912096185753E-2</v>
      </c>
      <c r="L2182">
        <f t="shared" si="477"/>
        <v>3.8810869283687155E-2</v>
      </c>
      <c r="M2182" s="22" t="str">
        <f t="shared" si="489"/>
        <v>Elevated Risk</v>
      </c>
      <c r="O2182">
        <f t="shared" si="478"/>
        <v>3.7376696182833684</v>
      </c>
      <c r="P2182">
        <f t="shared" si="479"/>
        <v>4.8520302639196169</v>
      </c>
      <c r="Q2182">
        <f t="shared" si="480"/>
        <v>3.5043554737647815</v>
      </c>
      <c r="R2182">
        <f>(O2182*constantes!$B$4)+(P2182*constantes!$B$5)+(D2182*constantes!$B$6)+(Q2182*constantes!$B$8)+(F2182*constantes!$B$9)</f>
        <v>24.123798205859902</v>
      </c>
      <c r="S2182" s="4">
        <f>(O2182*constantes!$B$4)+(P2182*constantes!$C$5)+(D2182*constantes!$B$6)+(Q2182*constantes!$B$8)+(F2182*constantes!$B$9)</f>
        <v>24.471397653967106</v>
      </c>
      <c r="T2182">
        <f>(O2182*constantes!$D$4)+(P2182*constantes!$D$5)+(D2182*constantes!$D$6)+(Q2182*constantes!$D$8)+(F2182*constantes!$D$9)</f>
        <v>26.229066853866701</v>
      </c>
      <c r="U2182">
        <f>(O2182*constantes!$D$4)+(P2182*constantes!$E$5)+(D2182*constantes!$D$6)+(Q2182*constantes!$D$8)+(F2182*constantes!$D$9)</f>
        <v>26.567544485077736</v>
      </c>
      <c r="V2182" s="5">
        <f t="shared" si="481"/>
        <v>0.13751071468449449</v>
      </c>
      <c r="W2182" s="5">
        <f t="shared" si="482"/>
        <v>0.18894787201601326</v>
      </c>
      <c r="X2182" s="6">
        <f t="shared" si="483"/>
        <v>6.3634681018291506E-2</v>
      </c>
      <c r="Y2182" s="6">
        <f t="shared" si="484"/>
        <v>8.8108434488996523E-2</v>
      </c>
      <c r="AA2182">
        <f>(O2182*constantes!$B$4)+(LN(110)*constantes!$B$5)+(LN(22)*constantes!$B$8)+(F2182*constantes!$B$9)</f>
        <v>22.805468857654464</v>
      </c>
      <c r="AB2182">
        <f t="shared" si="485"/>
        <v>3.8810869283687155E-2</v>
      </c>
      <c r="AC2182">
        <f>(O2182*constantes!$D$4)+(LN(110)*constantes!$D$5)+(LN(22)*constantes!$D$8)+(F2182*constantes!$D$9)</f>
        <v>24.972784348242914</v>
      </c>
      <c r="AD2182" s="7">
        <f t="shared" si="486"/>
        <v>1.8545470669847686E-2</v>
      </c>
      <c r="AF2182">
        <f>(O2182*constantes!$B$4)+(LN(125)*constantes!$B$5)+(LN(22.5)*constantes!$B$8)+(F2182*constantes!$B$9)</f>
        <v>23.060425794408857</v>
      </c>
      <c r="AG2182">
        <f t="shared" si="487"/>
        <v>4.9796912096185753E-2</v>
      </c>
      <c r="AH2182">
        <f>(O2182*constantes!$D$4)+(LN(125)*constantes!$D$5)+(LN(22.5)*constantes!$D$8)+(F2182*constantes!$D$9)</f>
        <v>25.343857364851146</v>
      </c>
      <c r="AI2182">
        <f t="shared" si="488"/>
        <v>2.676538428771702E-2</v>
      </c>
    </row>
    <row r="2183" spans="1:35" x14ac:dyDescent="0.25">
      <c r="A2183" s="11">
        <v>2182</v>
      </c>
      <c r="B2183">
        <v>1</v>
      </c>
      <c r="C2183">
        <v>45</v>
      </c>
      <c r="D2183">
        <v>1</v>
      </c>
      <c r="E2183">
        <v>0</v>
      </c>
      <c r="F2183">
        <v>0</v>
      </c>
      <c r="G2183">
        <v>124</v>
      </c>
      <c r="H2183">
        <v>27.94</v>
      </c>
      <c r="I2183">
        <f>IF(AND(B2183=1,E2183=0),V2183,IF(AND(B2183=1,E2183=1),W2183,IF(AND(B2183=0,E2183=0),X2183,IF(AND(B2183=0,E2183=1),Y2183,ERROR))))</f>
        <v>0.13978602248567074</v>
      </c>
      <c r="K2183">
        <f t="shared" si="476"/>
        <v>6.1354256697024101E-2</v>
      </c>
      <c r="L2183">
        <f t="shared" si="477"/>
        <v>4.7883245315309741E-2</v>
      </c>
      <c r="M2183" s="22" t="str">
        <f t="shared" si="489"/>
        <v>Elevated Risk</v>
      </c>
      <c r="O2183">
        <f t="shared" si="478"/>
        <v>3.8066624897703196</v>
      </c>
      <c r="P2183">
        <f t="shared" si="479"/>
        <v>4.8202815656050371</v>
      </c>
      <c r="Q2183">
        <f t="shared" si="480"/>
        <v>3.3300593538288159</v>
      </c>
      <c r="R2183">
        <f>(O2183*constantes!$B$4)+(P2183*constantes!$B$5)+(D2183*constantes!$B$6)+(Q2183*constantes!$B$8)+(F2183*constantes!$B$9)</f>
        <v>24.141497144812877</v>
      </c>
      <c r="S2183" s="4">
        <f>(O2183*constantes!$B$4)+(P2183*constantes!$C$5)+(D2183*constantes!$B$6)+(Q2183*constantes!$B$8)+(F2183*constantes!$B$9)</f>
        <v>24.486822116172821</v>
      </c>
      <c r="T2183">
        <f>(O2183*constantes!$D$4)+(P2183*constantes!$D$5)+(D2183*constantes!$D$6)+(Q2183*constantes!$D$8)+(F2183*constantes!$D$9)</f>
        <v>26.238386164390374</v>
      </c>
      <c r="U2183">
        <f>(O2183*constantes!$D$4)+(P2183*constantes!$E$5)+(D2183*constantes!$D$6)+(Q2183*constantes!$D$8)+(F2183*constantes!$D$9)</f>
        <v>26.574649006406979</v>
      </c>
      <c r="V2183" s="5">
        <f t="shared" si="481"/>
        <v>0.13978602248567074</v>
      </c>
      <c r="W2183" s="5">
        <f t="shared" si="482"/>
        <v>0.19158377896585821</v>
      </c>
      <c r="X2183" s="6">
        <f t="shared" si="483"/>
        <v>6.4210934621317217E-2</v>
      </c>
      <c r="Y2183" s="6">
        <f t="shared" si="484"/>
        <v>8.8707909142130559E-2</v>
      </c>
      <c r="AA2183">
        <f>(O2183*constantes!$B$4)+(LN(110)*constantes!$B$5)+(LN(22)*constantes!$B$8)+(F2183*constantes!$B$9)</f>
        <v>23.020240906878485</v>
      </c>
      <c r="AB2183">
        <f t="shared" si="485"/>
        <v>4.7883245315309741E-2</v>
      </c>
      <c r="AC2183">
        <f>(O2183*constantes!$D$4)+(LN(110)*constantes!$D$5)+(LN(22)*constantes!$D$8)+(F2183*constantes!$D$9)</f>
        <v>25.16051878105991</v>
      </c>
      <c r="AD2183" s="7">
        <f t="shared" si="486"/>
        <v>2.2332293193086827E-2</v>
      </c>
      <c r="AF2183">
        <f>(O2183*constantes!$B$4)+(LN(125)*constantes!$B$5)+(LN(22.5)*constantes!$B$8)+(F2183*constantes!$B$9)</f>
        <v>23.275197843632878</v>
      </c>
      <c r="AG2183">
        <f t="shared" si="487"/>
        <v>6.1354256697024101E-2</v>
      </c>
      <c r="AH2183">
        <f>(O2183*constantes!$D$4)+(LN(125)*constantes!$D$5)+(LN(22.5)*constantes!$D$8)+(F2183*constantes!$D$9)</f>
        <v>25.531591797668142</v>
      </c>
      <c r="AI2183">
        <f t="shared" si="488"/>
        <v>3.2202898660143586E-2</v>
      </c>
    </row>
    <row r="2184" spans="1:35" x14ac:dyDescent="0.25">
      <c r="A2184" s="11">
        <v>2183</v>
      </c>
      <c r="B2184">
        <v>1</v>
      </c>
      <c r="C2184">
        <v>39</v>
      </c>
      <c r="D2184">
        <v>0</v>
      </c>
      <c r="E2184">
        <v>0</v>
      </c>
      <c r="F2184">
        <v>0</v>
      </c>
      <c r="G2184">
        <v>114</v>
      </c>
      <c r="H2184">
        <v>27.8</v>
      </c>
      <c r="I2184">
        <f>IF(AND(B2184=1,E2184=0),V2184,IF(AND(B2184=1,E2184=1),W2184,IF(AND(B2184=0,E2184=0),X2184,IF(AND(B2184=0,E2184=1),Y2184,ERROR))))</f>
        <v>3.9620615750141086E-2</v>
      </c>
      <c r="K2184">
        <f t="shared" si="476"/>
        <v>3.974481175054656E-2</v>
      </c>
      <c r="L2184">
        <f t="shared" si="477"/>
        <v>3.0940270522043956E-2</v>
      </c>
      <c r="M2184" s="22" t="str">
        <f t="shared" si="489"/>
        <v>NORMAL</v>
      </c>
      <c r="O2184">
        <f t="shared" si="478"/>
        <v>3.6635616461296463</v>
      </c>
      <c r="P2184">
        <f t="shared" si="479"/>
        <v>4.7361984483944957</v>
      </c>
      <c r="Q2184">
        <f t="shared" si="480"/>
        <v>3.3250360206965914</v>
      </c>
      <c r="R2184">
        <f>(O2184*constantes!$B$4)+(P2184*constantes!$B$5)+(D2184*constantes!$B$6)+(Q2184*constantes!$B$8)+(F2184*constantes!$B$9)</f>
        <v>22.826536685711041</v>
      </c>
      <c r="S2184" s="4">
        <f>(O2184*constantes!$B$4)+(P2184*constantes!$C$5)+(D2184*constantes!$B$6)+(Q2184*constantes!$B$8)+(F2184*constantes!$B$9)</f>
        <v>23.16583794255402</v>
      </c>
      <c r="T2184">
        <f>(O2184*constantes!$D$4)+(P2184*constantes!$D$5)+(D2184*constantes!$D$6)+(Q2184*constantes!$D$8)+(F2184*constantes!$D$9)</f>
        <v>24.991232331488494</v>
      </c>
      <c r="U2184">
        <f>(O2184*constantes!$D$4)+(P2184*constantes!$E$5)+(D2184*constantes!$D$6)+(Q2184*constantes!$D$8)+(F2184*constantes!$D$9)</f>
        <v>25.321629535248494</v>
      </c>
      <c r="V2184" s="5">
        <f t="shared" si="481"/>
        <v>3.9620615750141086E-2</v>
      </c>
      <c r="W2184" s="5">
        <f t="shared" si="482"/>
        <v>5.5177288032979388E-2</v>
      </c>
      <c r="X2184" s="6">
        <f t="shared" si="483"/>
        <v>1.8887490990677769E-2</v>
      </c>
      <c r="Y2184" s="6">
        <f t="shared" si="484"/>
        <v>2.6184783345369E-2</v>
      </c>
      <c r="AA2184">
        <f>(O2184*constantes!$B$4)+(LN(110)*constantes!$B$5)+(LN(22)*constantes!$B$8)+(F2184*constantes!$B$9)</f>
        <v>22.574773704658814</v>
      </c>
      <c r="AB2184">
        <f t="shared" si="485"/>
        <v>3.0940270522043956E-2</v>
      </c>
      <c r="AC2184">
        <f>(O2184*constantes!$D$4)+(LN(110)*constantes!$D$5)+(LN(22)*constantes!$D$8)+(F2184*constantes!$D$9)</f>
        <v>24.771131368454586</v>
      </c>
      <c r="AD2184" s="7">
        <f t="shared" si="486"/>
        <v>1.5184528759381921E-2</v>
      </c>
      <c r="AF2184">
        <f>(O2184*constantes!$B$4)+(LN(125)*constantes!$B$5)+(LN(22.5)*constantes!$B$8)+(F2184*constantes!$B$9)</f>
        <v>22.829730641413207</v>
      </c>
      <c r="AG2184">
        <f t="shared" si="487"/>
        <v>3.974481175054656E-2</v>
      </c>
      <c r="AH2184">
        <f>(O2184*constantes!$D$4)+(LN(125)*constantes!$D$5)+(LN(22.5)*constantes!$D$8)+(F2184*constantes!$D$9)</f>
        <v>25.142204385062819</v>
      </c>
      <c r="AI2184">
        <f t="shared" si="488"/>
        <v>2.1931490638549711E-2</v>
      </c>
    </row>
    <row r="2185" spans="1:35" x14ac:dyDescent="0.25">
      <c r="A2185" s="11">
        <v>2184</v>
      </c>
      <c r="B2185">
        <v>0</v>
      </c>
      <c r="C2185">
        <v>63</v>
      </c>
      <c r="D2185">
        <v>0</v>
      </c>
      <c r="E2185">
        <v>1</v>
      </c>
      <c r="F2185">
        <v>0</v>
      </c>
      <c r="G2185">
        <v>193</v>
      </c>
      <c r="H2185">
        <v>30</v>
      </c>
      <c r="I2185">
        <f>IF(AND(B2185=1,E2185=0),V2185,IF(AND(B2185=1,E2185=1),W2185,IF(AND(B2185=0,E2185=0),X2185,IF(AND(B2185=0,E2185=1),Y2185,ERROR))))</f>
        <v>0.37127226857789508</v>
      </c>
      <c r="K2185">
        <f t="shared" si="476"/>
        <v>7.8518559479420769E-2</v>
      </c>
      <c r="L2185">
        <f t="shared" si="477"/>
        <v>5.4860361374715505E-2</v>
      </c>
      <c r="M2185" s="22" t="str">
        <f t="shared" si="489"/>
        <v>'&gt;30%</v>
      </c>
      <c r="O2185">
        <f t="shared" si="478"/>
        <v>4.1431347263915326</v>
      </c>
      <c r="P2185">
        <f t="shared" si="479"/>
        <v>5.2626901889048856</v>
      </c>
      <c r="Q2185">
        <f t="shared" si="480"/>
        <v>3.4011973816621555</v>
      </c>
      <c r="R2185">
        <f>(O2185*constantes!$B$4)+(P2185*constantes!$B$5)+(D2185*constantes!$B$6)+(Q2185*constantes!$B$8)+(F2185*constantes!$B$9)</f>
        <v>25.356491241761766</v>
      </c>
      <c r="S2185" s="4">
        <f>(O2185*constantes!$B$4)+(P2185*constantes!$C$5)+(D2185*constantes!$B$6)+(Q2185*constantes!$B$8)+(F2185*constantes!$B$9)</f>
        <v>25.733510366894912</v>
      </c>
      <c r="T2185">
        <f>(O2185*constantes!$D$4)+(P2185*constantes!$D$5)+(D2185*constantes!$D$6)+(Q2185*constantes!$D$8)+(F2185*constantes!$D$9)</f>
        <v>27.816095630589427</v>
      </c>
      <c r="U2185">
        <f>(O2185*constantes!$D$4)+(P2185*constantes!$E$5)+(D2185*constantes!$D$6)+(Q2185*constantes!$D$8)+(F2185*constantes!$D$9)</f>
        <v>28.183220898167434</v>
      </c>
      <c r="V2185" s="5">
        <f t="shared" si="481"/>
        <v>0.39798687538574118</v>
      </c>
      <c r="W2185" s="5">
        <f t="shared" si="482"/>
        <v>0.52282197714052292</v>
      </c>
      <c r="X2185" s="6">
        <f t="shared" si="483"/>
        <v>0.27491245306203504</v>
      </c>
      <c r="Y2185" s="6">
        <f t="shared" si="484"/>
        <v>0.37127226857789508</v>
      </c>
      <c r="AA2185">
        <f>(O2185*constantes!$B$4)+(LN(110)*constantes!$B$5)+(LN(22)*constantes!$B$8)+(F2185*constantes!$B$9)</f>
        <v>24.067665520590854</v>
      </c>
      <c r="AB2185">
        <f t="shared" si="485"/>
        <v>0.13051783749446544</v>
      </c>
      <c r="AC2185">
        <f>(O2185*constantes!$D$4)+(LN(110)*constantes!$D$5)+(LN(22)*constantes!$D$8)+(F2185*constantes!$D$9)</f>
        <v>26.076083289962796</v>
      </c>
      <c r="AD2185" s="7">
        <f t="shared" si="486"/>
        <v>5.4860361374715505E-2</v>
      </c>
      <c r="AF2185">
        <f>(O2185*constantes!$B$4)+(LN(125)*constantes!$B$5)+(LN(22.5)*constantes!$B$8)+(F2185*constantes!$B$9)</f>
        <v>24.322622457345251</v>
      </c>
      <c r="AG2185">
        <f t="shared" si="487"/>
        <v>0.16512470507308763</v>
      </c>
      <c r="AH2185">
        <f>(O2185*constantes!$D$4)+(LN(125)*constantes!$D$5)+(LN(22.5)*constantes!$D$8)+(F2185*constantes!$D$9)</f>
        <v>26.447156306571028</v>
      </c>
      <c r="AI2185">
        <f t="shared" si="488"/>
        <v>7.8518559479420769E-2</v>
      </c>
    </row>
    <row r="2186" spans="1:35" x14ac:dyDescent="0.25">
      <c r="A2186" s="11">
        <v>2185</v>
      </c>
      <c r="B2186">
        <v>1</v>
      </c>
      <c r="C2186">
        <v>42</v>
      </c>
      <c r="D2186">
        <v>1</v>
      </c>
      <c r="E2186">
        <v>0</v>
      </c>
      <c r="F2186">
        <v>0</v>
      </c>
      <c r="G2186">
        <v>121.5</v>
      </c>
      <c r="H2186">
        <v>24.2</v>
      </c>
      <c r="I2186">
        <f>IF(AND(B2186=1,E2186=0),V2186,IF(AND(B2186=1,E2186=1),W2186,IF(AND(B2186=0,E2186=0),X2186,IF(AND(B2186=0,E2186=1),Y2186,ERROR))))</f>
        <v>9.9111075452429143E-2</v>
      </c>
      <c r="K2186">
        <f t="shared" si="476"/>
        <v>4.9796912096185753E-2</v>
      </c>
      <c r="L2186">
        <f t="shared" si="477"/>
        <v>3.8810869283687155E-2</v>
      </c>
      <c r="M2186" s="22" t="str">
        <f t="shared" si="489"/>
        <v>Elevated Risk</v>
      </c>
      <c r="O2186">
        <f t="shared" si="478"/>
        <v>3.7376696182833684</v>
      </c>
      <c r="P2186">
        <f t="shared" si="479"/>
        <v>4.7999142627806028</v>
      </c>
      <c r="Q2186">
        <f t="shared" si="480"/>
        <v>3.1863526331626408</v>
      </c>
      <c r="R2186">
        <f>(O2186*constantes!$B$4)+(P2186*constantes!$B$5)+(D2186*constantes!$B$6)+(Q2186*constantes!$B$8)+(F2186*constantes!$B$9)</f>
        <v>23.775015742522783</v>
      </c>
      <c r="S2186" s="4">
        <f>(O2186*constantes!$B$4)+(P2186*constantes!$C$5)+(D2186*constantes!$B$6)+(Q2186*constantes!$B$8)+(F2186*constantes!$B$9)</f>
        <v>24.118881600308384</v>
      </c>
      <c r="T2186">
        <f>(O2186*constantes!$D$4)+(P2186*constantes!$D$5)+(D2186*constantes!$D$6)+(Q2186*constantes!$D$8)+(F2186*constantes!$D$9)</f>
        <v>25.919890280844914</v>
      </c>
      <c r="U2186">
        <f>(O2186*constantes!$D$4)+(P2186*constantes!$E$5)+(D2186*constantes!$D$6)+(Q2186*constantes!$D$8)+(F2186*constantes!$D$9)</f>
        <v>26.254732299816485</v>
      </c>
      <c r="V2186" s="5">
        <f t="shared" si="481"/>
        <v>9.9111075452429143E-2</v>
      </c>
      <c r="W2186" s="5">
        <f t="shared" si="482"/>
        <v>0.13688471632250643</v>
      </c>
      <c r="X2186" s="6">
        <f t="shared" si="483"/>
        <v>4.7117382916717965E-2</v>
      </c>
      <c r="Y2186" s="6">
        <f t="shared" si="484"/>
        <v>6.5233874820119886E-2</v>
      </c>
      <c r="AA2186">
        <f>(O2186*constantes!$B$4)+(LN(110)*constantes!$B$5)+(LN(22)*constantes!$B$8)+(F2186*constantes!$B$9)</f>
        <v>22.805468857654464</v>
      </c>
      <c r="AB2186">
        <f t="shared" si="485"/>
        <v>3.8810869283687155E-2</v>
      </c>
      <c r="AC2186">
        <f>(O2186*constantes!$D$4)+(LN(110)*constantes!$D$5)+(LN(22)*constantes!$D$8)+(F2186*constantes!$D$9)</f>
        <v>24.972784348242914</v>
      </c>
      <c r="AD2186" s="7">
        <f t="shared" si="486"/>
        <v>1.8545470669847686E-2</v>
      </c>
      <c r="AF2186">
        <f>(O2186*constantes!$B$4)+(LN(125)*constantes!$B$5)+(LN(22.5)*constantes!$B$8)+(F2186*constantes!$B$9)</f>
        <v>23.060425794408857</v>
      </c>
      <c r="AG2186">
        <f t="shared" si="487"/>
        <v>4.9796912096185753E-2</v>
      </c>
      <c r="AH2186">
        <f>(O2186*constantes!$D$4)+(LN(125)*constantes!$D$5)+(LN(22.5)*constantes!$D$8)+(F2186*constantes!$D$9)</f>
        <v>25.343857364851146</v>
      </c>
      <c r="AI2186">
        <f t="shared" si="488"/>
        <v>2.676538428771702E-2</v>
      </c>
    </row>
    <row r="2187" spans="1:35" x14ac:dyDescent="0.25">
      <c r="A2187" s="11">
        <v>2186</v>
      </c>
      <c r="B2187">
        <v>1</v>
      </c>
      <c r="C2187">
        <v>55</v>
      </c>
      <c r="D2187">
        <v>0</v>
      </c>
      <c r="E2187">
        <v>0</v>
      </c>
      <c r="F2187">
        <v>0</v>
      </c>
      <c r="G2187">
        <v>120</v>
      </c>
      <c r="H2187">
        <v>28.89</v>
      </c>
      <c r="I2187">
        <f>IF(AND(B2187=1,E2187=0),V2187,IF(AND(B2187=1,E2187=1),W2187,IF(AND(B2187=0,E2187=0),X2187,IF(AND(B2187=0,E2187=1),Y2187,ERROR))))</f>
        <v>0.12511081838332783</v>
      </c>
      <c r="K2187">
        <f t="shared" si="476"/>
        <v>0.11152976090806932</v>
      </c>
      <c r="L2187">
        <f t="shared" si="477"/>
        <v>8.7567364830949512E-2</v>
      </c>
      <c r="M2187" s="22" t="str">
        <f t="shared" si="489"/>
        <v>Elevated Risk</v>
      </c>
      <c r="O2187">
        <f t="shared" si="478"/>
        <v>4.0073331852324712</v>
      </c>
      <c r="P2187">
        <f t="shared" si="479"/>
        <v>4.7874917427820458</v>
      </c>
      <c r="Q2187">
        <f t="shared" si="480"/>
        <v>3.363495514478144</v>
      </c>
      <c r="R2187">
        <f>(O2187*constantes!$B$4)+(P2187*constantes!$B$5)+(D2187*constantes!$B$6)+(Q2187*constantes!$B$8)+(F2187*constantes!$B$9)</f>
        <v>24.02232643351423</v>
      </c>
      <c r="S2187" s="4">
        <f>(O2187*constantes!$B$4)+(P2187*constantes!$C$5)+(D2187*constantes!$B$6)+(Q2187*constantes!$B$8)+(F2187*constantes!$B$9)</f>
        <v>24.365302341967134</v>
      </c>
      <c r="T2187">
        <f>(O2187*constantes!$D$4)+(P2187*constantes!$D$5)+(D2187*constantes!$D$6)+(Q2187*constantes!$D$8)+(F2187*constantes!$D$9)</f>
        <v>26.090604590306516</v>
      </c>
      <c r="U2187">
        <f>(O2187*constantes!$D$4)+(P2187*constantes!$E$5)+(D2187*constantes!$D$6)+(Q2187*constantes!$D$8)+(F2187*constantes!$D$9)</f>
        <v>26.424580014282991</v>
      </c>
      <c r="V2187" s="5">
        <f t="shared" si="481"/>
        <v>0.12511081838332783</v>
      </c>
      <c r="W2187" s="5">
        <f t="shared" si="482"/>
        <v>0.17166880585902933</v>
      </c>
      <c r="X2187" s="6">
        <f t="shared" si="483"/>
        <v>5.5640070164464928E-2</v>
      </c>
      <c r="Y2187" s="6">
        <f t="shared" si="484"/>
        <v>7.6834914431003876E-2</v>
      </c>
      <c r="AA2187">
        <f>(O2187*constantes!$B$4)+(LN(110)*constantes!$B$5)+(LN(22)*constantes!$B$8)+(F2187*constantes!$B$9)</f>
        <v>23.644920755024344</v>
      </c>
      <c r="AB2187">
        <f t="shared" si="485"/>
        <v>8.7567364830949512E-2</v>
      </c>
      <c r="AC2187">
        <f>(O2187*constantes!$D$4)+(LN(110)*constantes!$D$5)+(LN(22)*constantes!$D$8)+(F2187*constantes!$D$9)</f>
        <v>25.706557790361106</v>
      </c>
      <c r="AD2187" s="7">
        <f t="shared" si="486"/>
        <v>3.8241136753246696E-2</v>
      </c>
      <c r="AF2187">
        <f>(O2187*constantes!$B$4)+(LN(125)*constantes!$B$5)+(LN(22.5)*constantes!$B$8)+(F2187*constantes!$B$9)</f>
        <v>23.899877691778737</v>
      </c>
      <c r="AG2187">
        <f t="shared" si="487"/>
        <v>0.11152976090806932</v>
      </c>
      <c r="AH2187">
        <f>(O2187*constantes!$D$4)+(LN(125)*constantes!$D$5)+(LN(22.5)*constantes!$D$8)+(F2187*constantes!$D$9)</f>
        <v>26.077630806969339</v>
      </c>
      <c r="AI2187">
        <f t="shared" si="488"/>
        <v>5.4942946453026109E-2</v>
      </c>
    </row>
    <row r="2188" spans="1:35" x14ac:dyDescent="0.25">
      <c r="A2188" s="11">
        <v>2187</v>
      </c>
      <c r="B2188">
        <v>0</v>
      </c>
      <c r="C2188">
        <v>46</v>
      </c>
      <c r="D2188">
        <v>0</v>
      </c>
      <c r="E2188">
        <v>1</v>
      </c>
      <c r="F2188">
        <v>0</v>
      </c>
      <c r="G2188">
        <v>154</v>
      </c>
      <c r="H2188">
        <v>28.23</v>
      </c>
      <c r="I2188">
        <f>IF(AND(B2188=1,E2188=0),V2188,IF(AND(B2188=1,E2188=1),W2188,IF(AND(B2188=0,E2188=0),X2188,IF(AND(B2188=0,E2188=1),Y2188,ERROR))))</f>
        <v>9.4915107360449724E-2</v>
      </c>
      <c r="K2188">
        <f t="shared" si="476"/>
        <v>3.4153313573738631E-2</v>
      </c>
      <c r="L2188">
        <f t="shared" si="477"/>
        <v>2.3692217580876362E-2</v>
      </c>
      <c r="M2188" s="22" t="str">
        <f t="shared" si="489"/>
        <v>Elevated Risk</v>
      </c>
      <c r="O2188">
        <f t="shared" si="478"/>
        <v>3.8286413964890951</v>
      </c>
      <c r="P2188">
        <f t="shared" si="479"/>
        <v>5.0369526024136295</v>
      </c>
      <c r="Q2188">
        <f t="shared" si="480"/>
        <v>3.3403852422653979</v>
      </c>
      <c r="R2188">
        <f>(O2188*constantes!$B$4)+(P2188*constantes!$B$5)+(D2188*constantes!$B$6)+(Q2188*constantes!$B$8)+(F2188*constantes!$B$9)</f>
        <v>23.910514763810909</v>
      </c>
      <c r="S2188" s="4">
        <f>(O2188*constantes!$B$4)+(P2188*constantes!$C$5)+(D2188*constantes!$B$6)+(Q2188*constantes!$B$8)+(F2188*constantes!$B$9)</f>
        <v>24.271362048247823</v>
      </c>
      <c r="T2188">
        <f>(O2188*constantes!$D$4)+(P2188*constantes!$D$5)+(D2188*constantes!$D$6)+(Q2188*constantes!$D$8)+(F2188*constantes!$D$9)</f>
        <v>26.294267544708092</v>
      </c>
      <c r="U2188">
        <f>(O2188*constantes!$D$4)+(P2188*constantes!$E$5)+(D2188*constantes!$D$6)+(Q2188*constantes!$D$8)+(F2188*constantes!$D$9)</f>
        <v>26.645645358252466</v>
      </c>
      <c r="V2188" s="5">
        <f t="shared" si="481"/>
        <v>0.11265260272530486</v>
      </c>
      <c r="W2188" s="5">
        <f t="shared" si="482"/>
        <v>0.15756174333215289</v>
      </c>
      <c r="X2188" s="6">
        <f t="shared" si="483"/>
        <v>6.7773381743669092E-2</v>
      </c>
      <c r="Y2188" s="6">
        <f t="shared" si="484"/>
        <v>9.4915107360449724E-2</v>
      </c>
      <c r="AA2188">
        <f>(O2188*constantes!$B$4)+(LN(110)*constantes!$B$5)+(LN(22)*constantes!$B$8)+(F2188*constantes!$B$9)</f>
        <v>23.088660364337766</v>
      </c>
      <c r="AB2188">
        <f t="shared" si="485"/>
        <v>5.1185816914687488E-2</v>
      </c>
      <c r="AC2188">
        <f>(O2188*constantes!$D$4)+(LN(110)*constantes!$D$5)+(LN(22)*constantes!$D$8)+(F2188*constantes!$D$9)</f>
        <v>25.220324924765169</v>
      </c>
      <c r="AD2188" s="7">
        <f t="shared" si="486"/>
        <v>2.3692217580876362E-2</v>
      </c>
      <c r="AF2188">
        <f>(O2188*constantes!$B$4)+(LN(125)*constantes!$B$5)+(LN(22.5)*constantes!$B$8)+(F2188*constantes!$B$9)</f>
        <v>23.343617301092156</v>
      </c>
      <c r="AG2188">
        <f t="shared" si="487"/>
        <v>6.5553501255932511E-2</v>
      </c>
      <c r="AH2188">
        <f>(O2188*constantes!$D$4)+(LN(125)*constantes!$D$5)+(LN(22.5)*constantes!$D$8)+(F2188*constantes!$D$9)</f>
        <v>25.591397941373401</v>
      </c>
      <c r="AI2188">
        <f t="shared" si="488"/>
        <v>3.4153313573738631E-2</v>
      </c>
    </row>
    <row r="2189" spans="1:35" x14ac:dyDescent="0.25">
      <c r="A2189" s="11">
        <v>2188</v>
      </c>
      <c r="B2189">
        <v>1</v>
      </c>
      <c r="C2189">
        <v>45</v>
      </c>
      <c r="D2189">
        <v>0</v>
      </c>
      <c r="E2189">
        <v>0</v>
      </c>
      <c r="F2189">
        <v>0</v>
      </c>
      <c r="G2189">
        <v>128</v>
      </c>
      <c r="H2189">
        <v>32.03</v>
      </c>
      <c r="I2189">
        <f>IF(AND(B2189=1,E2189=0),V2189,IF(AND(B2189=1,E2189=1),W2189,IF(AND(B2189=0,E2189=0),X2189,IF(AND(B2189=0,E2189=1),Y2189,ERROR))))</f>
        <v>8.3820110349797528E-2</v>
      </c>
      <c r="K2189">
        <f t="shared" si="476"/>
        <v>6.1354256697024101E-2</v>
      </c>
      <c r="L2189">
        <f t="shared" si="477"/>
        <v>4.7883245315309741E-2</v>
      </c>
      <c r="M2189" s="22" t="str">
        <f t="shared" si="489"/>
        <v>Elevated Risk</v>
      </c>
      <c r="O2189">
        <f t="shared" si="478"/>
        <v>3.8066624897703196</v>
      </c>
      <c r="P2189">
        <f t="shared" si="479"/>
        <v>4.8520302639196169</v>
      </c>
      <c r="Q2189">
        <f t="shared" si="480"/>
        <v>3.4666729636210669</v>
      </c>
      <c r="R2189">
        <f>(O2189*constantes!$B$4)+(P2189*constantes!$B$5)+(D2189*constantes!$B$6)+(Q2189*constantes!$B$8)+(F2189*constantes!$B$9)</f>
        <v>23.599166691517294</v>
      </c>
      <c r="S2189" s="4">
        <f>(O2189*constantes!$B$4)+(P2189*constantes!$C$5)+(D2189*constantes!$B$6)+(Q2189*constantes!$B$8)+(F2189*constantes!$B$9)</f>
        <v>23.946766139624494</v>
      </c>
      <c r="T2189">
        <f>(O2189*constantes!$D$4)+(P2189*constantes!$D$5)+(D2189*constantes!$D$6)+(Q2189*constantes!$D$8)+(F2189*constantes!$D$9)</f>
        <v>25.778856103372728</v>
      </c>
      <c r="U2189">
        <f>(O2189*constantes!$D$4)+(P2189*constantes!$E$5)+(D2189*constantes!$D$6)+(Q2189*constantes!$D$8)+(F2189*constantes!$D$9)</f>
        <v>26.117333734583756</v>
      </c>
      <c r="V2189" s="5">
        <f t="shared" si="481"/>
        <v>8.3820110349797528E-2</v>
      </c>
      <c r="W2189" s="5">
        <f t="shared" si="482"/>
        <v>0.11655914045769056</v>
      </c>
      <c r="X2189" s="6">
        <f t="shared" si="483"/>
        <v>4.1048663141659225E-2</v>
      </c>
      <c r="Y2189" s="6">
        <f t="shared" si="484"/>
        <v>5.7103468549729586E-2</v>
      </c>
      <c r="AA2189">
        <f>(O2189*constantes!$B$4)+(LN(110)*constantes!$B$5)+(LN(22)*constantes!$B$8)+(F2189*constantes!$B$9)</f>
        <v>23.020240906878485</v>
      </c>
      <c r="AB2189">
        <f t="shared" si="485"/>
        <v>4.7883245315309741E-2</v>
      </c>
      <c r="AC2189">
        <f>(O2189*constantes!$D$4)+(LN(110)*constantes!$D$5)+(LN(22)*constantes!$D$8)+(F2189*constantes!$D$9)</f>
        <v>25.16051878105991</v>
      </c>
      <c r="AD2189" s="7">
        <f t="shared" si="486"/>
        <v>2.2332293193086827E-2</v>
      </c>
      <c r="AF2189">
        <f>(O2189*constantes!$B$4)+(LN(125)*constantes!$B$5)+(LN(22.5)*constantes!$B$8)+(F2189*constantes!$B$9)</f>
        <v>23.275197843632878</v>
      </c>
      <c r="AG2189">
        <f t="shared" si="487"/>
        <v>6.1354256697024101E-2</v>
      </c>
      <c r="AH2189">
        <f>(O2189*constantes!$D$4)+(LN(125)*constantes!$D$5)+(LN(22.5)*constantes!$D$8)+(F2189*constantes!$D$9)</f>
        <v>25.531591797668142</v>
      </c>
      <c r="AI2189">
        <f t="shared" si="488"/>
        <v>3.2202898660143586E-2</v>
      </c>
    </row>
    <row r="2190" spans="1:35" x14ac:dyDescent="0.25">
      <c r="A2190" s="11">
        <v>2189</v>
      </c>
      <c r="B2190">
        <v>0</v>
      </c>
      <c r="C2190">
        <v>37</v>
      </c>
      <c r="D2190">
        <v>0</v>
      </c>
      <c r="E2190">
        <v>0</v>
      </c>
      <c r="F2190">
        <v>0</v>
      </c>
      <c r="G2190">
        <v>115</v>
      </c>
      <c r="H2190">
        <v>24.66</v>
      </c>
      <c r="I2190">
        <f>IF(AND(B2190=1,E2190=0),V2190,IF(AND(B2190=1,E2190=1),W2190,IF(AND(B2190=0,E2190=0),X2190,IF(AND(B2190=0,E2190=1),Y2190,ERROR))))</f>
        <v>1.5801582909988787E-2</v>
      </c>
      <c r="K2190">
        <f t="shared" si="476"/>
        <v>1.903255478119692E-2</v>
      </c>
      <c r="L2190">
        <f t="shared" si="477"/>
        <v>1.3171407582175831E-2</v>
      </c>
      <c r="M2190" s="22" t="str">
        <f t="shared" si="489"/>
        <v>NORMAL</v>
      </c>
      <c r="O2190">
        <f t="shared" si="478"/>
        <v>3.6109179126442243</v>
      </c>
      <c r="P2190">
        <f t="shared" si="479"/>
        <v>4.7449321283632502</v>
      </c>
      <c r="Q2190">
        <f t="shared" si="480"/>
        <v>3.2051824977361982</v>
      </c>
      <c r="R2190">
        <f>(O2190*constantes!$B$4)+(P2190*constantes!$B$5)+(D2190*constantes!$B$6)+(Q2190*constantes!$B$8)+(F2190*constantes!$B$9)</f>
        <v>22.583844246759387</v>
      </c>
      <c r="S2190" s="4">
        <f>(O2190*constantes!$B$4)+(P2190*constantes!$C$5)+(D2190*constantes!$B$6)+(Q2190*constantes!$B$8)+(F2190*constantes!$B$9)</f>
        <v>22.923771184435335</v>
      </c>
      <c r="T2190">
        <f>(O2190*constantes!$D$4)+(P2190*constantes!$D$5)+(D2190*constantes!$D$6)+(Q2190*constantes!$D$8)+(F2190*constantes!$D$9)</f>
        <v>24.811276989720721</v>
      </c>
      <c r="U2190">
        <f>(O2190*constantes!$D$4)+(P2190*constantes!$E$5)+(D2190*constantes!$D$6)+(Q2190*constantes!$D$8)+(F2190*constantes!$D$9)</f>
        <v>25.142283454995344</v>
      </c>
      <c r="V2190" s="5">
        <f t="shared" si="481"/>
        <v>3.1217745417638554E-2</v>
      </c>
      <c r="W2190" s="5">
        <f t="shared" si="482"/>
        <v>4.3577219571846459E-2</v>
      </c>
      <c r="X2190" s="6">
        <f t="shared" si="483"/>
        <v>1.5801582909988787E-2</v>
      </c>
      <c r="Y2190" s="6">
        <f t="shared" si="484"/>
        <v>2.1933205669838585E-2</v>
      </c>
      <c r="AA2190">
        <f>(O2190*constantes!$B$4)+(LN(110)*constantes!$B$5)+(LN(22)*constantes!$B$8)+(F2190*constantes!$B$9)</f>
        <v>22.410895868068035</v>
      </c>
      <c r="AB2190">
        <f t="shared" si="485"/>
        <v>2.6325671515684657E-2</v>
      </c>
      <c r="AC2190">
        <f>(O2190*constantes!$D$4)+(LN(110)*constantes!$D$5)+(LN(22)*constantes!$D$8)+(F2190*constantes!$D$9)</f>
        <v>24.627884084579406</v>
      </c>
      <c r="AD2190" s="7">
        <f t="shared" si="486"/>
        <v>1.3171407582175831E-2</v>
      </c>
      <c r="AF2190">
        <f>(O2190*constantes!$B$4)+(LN(125)*constantes!$B$5)+(LN(22.5)*constantes!$B$8)+(F2190*constantes!$B$9)</f>
        <v>22.665852804822428</v>
      </c>
      <c r="AG2190">
        <f t="shared" si="487"/>
        <v>3.3840132302612846E-2</v>
      </c>
      <c r="AH2190">
        <f>(O2190*constantes!$D$4)+(LN(125)*constantes!$D$5)+(LN(22.5)*constantes!$D$8)+(F2190*constantes!$D$9)</f>
        <v>24.998957101187639</v>
      </c>
      <c r="AI2190">
        <f t="shared" si="488"/>
        <v>1.903255478119692E-2</v>
      </c>
    </row>
    <row r="2191" spans="1:35" x14ac:dyDescent="0.25">
      <c r="A2191" s="11">
        <v>2190</v>
      </c>
      <c r="B2191">
        <v>0</v>
      </c>
      <c r="C2191">
        <v>50</v>
      </c>
      <c r="D2191">
        <v>0</v>
      </c>
      <c r="E2191">
        <v>0</v>
      </c>
      <c r="F2191">
        <v>0</v>
      </c>
      <c r="G2191">
        <v>120</v>
      </c>
      <c r="H2191">
        <v>23.88</v>
      </c>
      <c r="I2191">
        <f>IF(AND(B2191=1,E2191=0),V2191,IF(AND(B2191=1,E2191=1),W2191,IF(AND(B2191=0,E2191=0),X2191,IF(AND(B2191=0,E2191=1),Y2191,ERROR))))</f>
        <v>3.9279650449123404E-2</v>
      </c>
      <c r="K2191">
        <f t="shared" si="476"/>
        <v>4.2663786438573714E-2</v>
      </c>
      <c r="L2191">
        <f t="shared" si="477"/>
        <v>2.9636129007590606E-2</v>
      </c>
      <c r="M2191" s="22" t="str">
        <f t="shared" si="489"/>
        <v>NORMAL</v>
      </c>
      <c r="O2191">
        <f t="shared" si="478"/>
        <v>3.912023005428146</v>
      </c>
      <c r="P2191">
        <f t="shared" si="479"/>
        <v>4.7874917427820458</v>
      </c>
      <c r="Q2191">
        <f t="shared" si="480"/>
        <v>3.1730412885244013</v>
      </c>
      <c r="R2191">
        <f>(O2191*constantes!$B$4)+(P2191*constantes!$B$5)+(D2191*constantes!$B$6)+(Q2191*constantes!$B$8)+(F2191*constantes!$B$9)</f>
        <v>23.574643259481213</v>
      </c>
      <c r="S2191" s="4">
        <f>(O2191*constantes!$B$4)+(P2191*constantes!$C$5)+(D2191*constantes!$B$6)+(Q2191*constantes!$B$8)+(F2191*constantes!$B$9)</f>
        <v>23.917619167934113</v>
      </c>
      <c r="T2191">
        <f>(O2191*constantes!$D$4)+(P2191*constantes!$D$5)+(D2191*constantes!$D$6)+(Q2191*constantes!$D$8)+(F2191*constantes!$D$9)</f>
        <v>25.73388919632751</v>
      </c>
      <c r="U2191">
        <f>(O2191*constantes!$D$4)+(P2191*constantes!$E$5)+(D2191*constantes!$D$6)+(Q2191*constantes!$D$8)+(F2191*constantes!$D$9)</f>
        <v>26.067864620303986</v>
      </c>
      <c r="V2191" s="5">
        <f t="shared" si="481"/>
        <v>8.1875075154111077E-2</v>
      </c>
      <c r="W2191" s="5">
        <f t="shared" si="482"/>
        <v>0.11340841833609594</v>
      </c>
      <c r="X2191" s="6">
        <f t="shared" si="483"/>
        <v>3.9279650449123404E-2</v>
      </c>
      <c r="Y2191" s="6">
        <f t="shared" si="484"/>
        <v>5.4423777773461746E-2</v>
      </c>
      <c r="AA2191">
        <f>(O2191*constantes!$B$4)+(LN(110)*constantes!$B$5)+(LN(22)*constantes!$B$8)+(F2191*constantes!$B$9)</f>
        <v>23.348223977700673</v>
      </c>
      <c r="AB2191">
        <f t="shared" si="485"/>
        <v>6.5845990830285972E-2</v>
      </c>
      <c r="AC2191">
        <f>(O2191*constantes!$D$4)+(LN(110)*constantes!$D$5)+(LN(22)*constantes!$D$8)+(F2191*constantes!$D$9)</f>
        <v>25.447212119400952</v>
      </c>
      <c r="AD2191" s="7">
        <f t="shared" si="486"/>
        <v>2.9636129007590606E-2</v>
      </c>
      <c r="AF2191">
        <f>(O2191*constantes!$B$4)+(LN(125)*constantes!$B$5)+(LN(22.5)*constantes!$B$8)+(F2191*constantes!$B$9)</f>
        <v>23.603180914455063</v>
      </c>
      <c r="AG2191">
        <f t="shared" si="487"/>
        <v>8.4142660265313918E-2</v>
      </c>
      <c r="AH2191">
        <f>(O2191*constantes!$D$4)+(LN(125)*constantes!$D$5)+(LN(22.5)*constantes!$D$8)+(F2191*constantes!$D$9)</f>
        <v>25.818285136009184</v>
      </c>
      <c r="AI2191">
        <f t="shared" si="488"/>
        <v>4.2663786438573714E-2</v>
      </c>
    </row>
    <row r="2192" spans="1:35" x14ac:dyDescent="0.25">
      <c r="A2192" s="11">
        <v>2191</v>
      </c>
      <c r="B2192">
        <v>1</v>
      </c>
      <c r="C2192">
        <v>52</v>
      </c>
      <c r="D2192">
        <v>1</v>
      </c>
      <c r="E2192">
        <v>1</v>
      </c>
      <c r="F2192">
        <v>0</v>
      </c>
      <c r="G2192">
        <v>158</v>
      </c>
      <c r="H2192">
        <v>21.17</v>
      </c>
      <c r="I2192">
        <f>IF(AND(B2192=1,E2192=0),V2192,IF(AND(B2192=1,E2192=1),W2192,IF(AND(B2192=0,E2192=0),X2192,IF(AND(B2192=0,E2192=1),Y2192,ERROR))))</f>
        <v>0.34752777047195604</v>
      </c>
      <c r="K2192">
        <f t="shared" si="476"/>
        <v>9.453671546464415E-2</v>
      </c>
      <c r="L2192">
        <f t="shared" si="477"/>
        <v>7.4072320755760312E-2</v>
      </c>
      <c r="M2192" s="22" t="str">
        <f t="shared" si="489"/>
        <v>'&gt;30%</v>
      </c>
      <c r="O2192">
        <f t="shared" si="478"/>
        <v>3.9512437185814275</v>
      </c>
      <c r="P2192">
        <f t="shared" si="479"/>
        <v>5.0625950330269669</v>
      </c>
      <c r="Q2192">
        <f t="shared" si="480"/>
        <v>3.0525850851467737</v>
      </c>
      <c r="R2192">
        <f>(O2192*constantes!$B$4)+(P2192*constantes!$B$5)+(D2192*constantes!$B$6)+(Q2192*constantes!$B$8)+(F2192*constantes!$B$9)</f>
        <v>24.821110318014718</v>
      </c>
      <c r="S2192" s="4">
        <f>(O2192*constantes!$B$4)+(P2192*constantes!$C$5)+(D2192*constantes!$B$6)+(Q2192*constantes!$B$8)+(F2192*constantes!$B$9)</f>
        <v>25.183794626180767</v>
      </c>
      <c r="T2192">
        <f>(O2192*constantes!$D$4)+(P2192*constantes!$D$5)+(D2192*constantes!$D$6)+(Q2192*constantes!$D$8)+(F2192*constantes!$D$9)</f>
        <v>27.17154906445354</v>
      </c>
      <c r="U2192">
        <f>(O2192*constantes!$D$4)+(P2192*constantes!$E$5)+(D2192*constantes!$D$6)+(Q2192*constantes!$D$8)+(F2192*constantes!$D$9)</f>
        <v>27.5247156939575</v>
      </c>
      <c r="V2192" s="5">
        <f t="shared" si="481"/>
        <v>0.25703023897739241</v>
      </c>
      <c r="W2192" s="5">
        <f t="shared" si="482"/>
        <v>0.34752777047195604</v>
      </c>
      <c r="X2192" s="6">
        <f t="shared" si="483"/>
        <v>0.15526813671135942</v>
      </c>
      <c r="Y2192" s="6">
        <f t="shared" si="484"/>
        <v>0.21353515821273605</v>
      </c>
      <c r="AA2192">
        <f>(O2192*constantes!$B$4)+(LN(110)*constantes!$B$5)+(LN(22)*constantes!$B$8)+(F2192*constantes!$B$9)</f>
        <v>23.470316488918311</v>
      </c>
      <c r="AB2192">
        <f t="shared" si="485"/>
        <v>7.4072320755760312E-2</v>
      </c>
      <c r="AC2192">
        <f>(O2192*constantes!$D$4)+(LN(110)*constantes!$D$5)+(LN(22)*constantes!$D$8)+(F2192*constantes!$D$9)</f>
        <v>25.553934425340952</v>
      </c>
      <c r="AD2192" s="7">
        <f t="shared" si="486"/>
        <v>3.291838619478793E-2</v>
      </c>
      <c r="AF2192">
        <f>(O2192*constantes!$B$4)+(LN(125)*constantes!$B$5)+(LN(22.5)*constantes!$B$8)+(F2192*constantes!$B$9)</f>
        <v>23.725273425672704</v>
      </c>
      <c r="AG2192">
        <f t="shared" si="487"/>
        <v>9.453671546464415E-2</v>
      </c>
      <c r="AH2192">
        <f>(O2192*constantes!$D$4)+(LN(125)*constantes!$D$5)+(LN(22.5)*constantes!$D$8)+(F2192*constantes!$D$9)</f>
        <v>25.925007441949184</v>
      </c>
      <c r="AI2192">
        <f t="shared" si="488"/>
        <v>4.7353292556453264E-2</v>
      </c>
    </row>
    <row r="2193" spans="1:35" x14ac:dyDescent="0.25">
      <c r="A2193" s="11">
        <v>2192</v>
      </c>
      <c r="B2193">
        <v>1</v>
      </c>
      <c r="C2193">
        <v>53</v>
      </c>
      <c r="D2193">
        <v>1</v>
      </c>
      <c r="E2193">
        <v>0</v>
      </c>
      <c r="F2193">
        <v>0</v>
      </c>
      <c r="G2193">
        <v>120</v>
      </c>
      <c r="H2193">
        <v>29.35</v>
      </c>
      <c r="I2193">
        <f>IF(AND(B2193=1,E2193=0),V2193,IF(AND(B2193=1,E2193=1),W2193,IF(AND(B2193=0,E2193=0),X2193,IF(AND(B2193=0,E2193=1),Y2193,ERROR))))</f>
        <v>0.21744352255543875</v>
      </c>
      <c r="K2193">
        <f t="shared" si="476"/>
        <v>0.10001327473115296</v>
      </c>
      <c r="L2193">
        <f t="shared" si="477"/>
        <v>7.8415260777171425E-2</v>
      </c>
      <c r="M2193" s="22" t="str">
        <f t="shared" si="489"/>
        <v>Elevated Risk</v>
      </c>
      <c r="O2193">
        <f t="shared" si="478"/>
        <v>3.970291913552122</v>
      </c>
      <c r="P2193">
        <f t="shared" si="479"/>
        <v>4.7874917427820458</v>
      </c>
      <c r="Q2193">
        <f t="shared" si="480"/>
        <v>3.3792925462741055</v>
      </c>
      <c r="R2193">
        <f>(O2193*constantes!$B$4)+(P2193*constantes!$B$5)+(D2193*constantes!$B$6)+(Q2193*constantes!$B$8)+(F2193*constantes!$B$9)</f>
        <v>24.629071849321058</v>
      </c>
      <c r="S2193" s="4">
        <f>(O2193*constantes!$B$4)+(P2193*constantes!$C$5)+(D2193*constantes!$B$6)+(Q2193*constantes!$B$8)+(F2193*constantes!$B$9)</f>
        <v>24.972047757773964</v>
      </c>
      <c r="T2193">
        <f>(O2193*constantes!$D$4)+(P2193*constantes!$D$5)+(D2193*constantes!$D$6)+(Q2193*constantes!$D$8)+(F2193*constantes!$D$9)</f>
        <v>26.616568929680955</v>
      </c>
      <c r="U2193">
        <f>(O2193*constantes!$D$4)+(P2193*constantes!$E$5)+(D2193*constantes!$D$6)+(Q2193*constantes!$D$8)+(F2193*constantes!$D$9)</f>
        <v>26.950544353657431</v>
      </c>
      <c r="V2193" s="5">
        <f t="shared" si="481"/>
        <v>0.21744352255543875</v>
      </c>
      <c r="W2193" s="5">
        <f t="shared" si="482"/>
        <v>0.29213693452724798</v>
      </c>
      <c r="X2193" s="6">
        <f t="shared" si="483"/>
        <v>9.2324728518627275E-2</v>
      </c>
      <c r="Y2193" s="6">
        <f t="shared" si="484"/>
        <v>0.12652681425401158</v>
      </c>
      <c r="AA2193">
        <f>(O2193*constantes!$B$4)+(LN(110)*constantes!$B$5)+(LN(22)*constantes!$B$8)+(F2193*constantes!$B$9)</f>
        <v>23.529612757934284</v>
      </c>
      <c r="AB2193">
        <f t="shared" si="485"/>
        <v>7.8415260777171425E-2</v>
      </c>
      <c r="AC2193">
        <f>(O2193*constantes!$D$4)+(LN(110)*constantes!$D$5)+(LN(22)*constantes!$D$8)+(F2193*constantes!$D$9)</f>
        <v>25.605765897229862</v>
      </c>
      <c r="AD2193" s="7">
        <f t="shared" si="486"/>
        <v>3.4638908987597139E-2</v>
      </c>
      <c r="AF2193">
        <f>(O2193*constantes!$B$4)+(LN(125)*constantes!$B$5)+(LN(22.5)*constantes!$B$8)+(F2193*constantes!$B$9)</f>
        <v>23.784569694688678</v>
      </c>
      <c r="AG2193">
        <f t="shared" si="487"/>
        <v>0.10001327473115296</v>
      </c>
      <c r="AH2193">
        <f>(O2193*constantes!$D$4)+(LN(125)*constantes!$D$5)+(LN(22.5)*constantes!$D$8)+(F2193*constantes!$D$9)</f>
        <v>25.976838913838094</v>
      </c>
      <c r="AI2193">
        <f t="shared" si="488"/>
        <v>4.9808625979083754E-2</v>
      </c>
    </row>
    <row r="2194" spans="1:35" x14ac:dyDescent="0.25">
      <c r="A2194" s="11">
        <v>2193</v>
      </c>
      <c r="B2194">
        <v>1</v>
      </c>
      <c r="C2194">
        <v>46</v>
      </c>
      <c r="D2194">
        <v>1</v>
      </c>
      <c r="E2194">
        <v>1</v>
      </c>
      <c r="F2194">
        <v>0</v>
      </c>
      <c r="G2194">
        <v>181.5</v>
      </c>
      <c r="H2194">
        <v>26.33</v>
      </c>
      <c r="I2194">
        <f>IF(AND(B2194=1,E2194=0),V2194,IF(AND(B2194=1,E2194=1),W2194,IF(AND(B2194=0,E2194=0),X2194,IF(AND(B2194=0,E2194=1),Y2194,ERROR))))</f>
        <v>0.36407654279046564</v>
      </c>
      <c r="K2194">
        <f t="shared" si="476"/>
        <v>6.5553501255932511E-2</v>
      </c>
      <c r="L2194">
        <f t="shared" si="477"/>
        <v>5.1185816914687488E-2</v>
      </c>
      <c r="M2194" s="22" t="str">
        <f t="shared" si="489"/>
        <v>'&gt;30%</v>
      </c>
      <c r="O2194">
        <f t="shared" si="478"/>
        <v>3.8286413964890951</v>
      </c>
      <c r="P2194">
        <f t="shared" si="479"/>
        <v>5.2012556537049051</v>
      </c>
      <c r="Q2194">
        <f t="shared" si="480"/>
        <v>3.270708973508218</v>
      </c>
      <c r="R2194">
        <f>(O2194*constantes!$B$4)+(P2194*constantes!$B$5)+(D2194*constantes!$B$6)+(Q2194*constantes!$B$8)+(F2194*constantes!$B$9)</f>
        <v>24.869602812617703</v>
      </c>
      <c r="S2194" s="4">
        <f>(O2194*constantes!$B$4)+(P2194*constantes!$C$5)+(D2194*constantes!$B$6)+(Q2194*constantes!$B$8)+(F2194*constantes!$B$9)</f>
        <v>25.242220767649119</v>
      </c>
      <c r="T2194">
        <f>(O2194*constantes!$D$4)+(P2194*constantes!$D$5)+(D2194*constantes!$D$6)+(Q2194*constantes!$D$8)+(F2194*constantes!$D$9)</f>
        <v>27.339495248313725</v>
      </c>
      <c r="U2194">
        <f>(O2194*constantes!$D$4)+(P2194*constantes!$E$5)+(D2194*constantes!$D$6)+(Q2194*constantes!$D$8)+(F2194*constantes!$D$9)</f>
        <v>27.702334842716176</v>
      </c>
      <c r="V2194" s="5">
        <f t="shared" si="481"/>
        <v>0.26791751327832913</v>
      </c>
      <c r="W2194" s="5">
        <f t="shared" si="482"/>
        <v>0.36407654279046564</v>
      </c>
      <c r="X2194" s="6">
        <f t="shared" si="483"/>
        <v>0.18093618350364726</v>
      </c>
      <c r="Y2194" s="6">
        <f t="shared" si="484"/>
        <v>0.24941053696792104</v>
      </c>
      <c r="AA2194">
        <f>(O2194*constantes!$B$4)+(LN(110)*constantes!$B$5)+(LN(22)*constantes!$B$8)+(F2194*constantes!$B$9)</f>
        <v>23.088660364337766</v>
      </c>
      <c r="AB2194">
        <f t="shared" si="485"/>
        <v>5.1185816914687488E-2</v>
      </c>
      <c r="AC2194">
        <f>(O2194*constantes!$D$4)+(LN(110)*constantes!$D$5)+(LN(22)*constantes!$D$8)+(F2194*constantes!$D$9)</f>
        <v>25.220324924765169</v>
      </c>
      <c r="AD2194" s="7">
        <f t="shared" si="486"/>
        <v>2.3692217580876362E-2</v>
      </c>
      <c r="AF2194">
        <f>(O2194*constantes!$B$4)+(LN(125)*constantes!$B$5)+(LN(22.5)*constantes!$B$8)+(F2194*constantes!$B$9)</f>
        <v>23.343617301092156</v>
      </c>
      <c r="AG2194">
        <f t="shared" si="487"/>
        <v>6.5553501255932511E-2</v>
      </c>
      <c r="AH2194">
        <f>(O2194*constantes!$D$4)+(LN(125)*constantes!$D$5)+(LN(22.5)*constantes!$D$8)+(F2194*constantes!$D$9)</f>
        <v>25.591397941373401</v>
      </c>
      <c r="AI2194">
        <f t="shared" si="488"/>
        <v>3.4153313573738631E-2</v>
      </c>
    </row>
    <row r="2195" spans="1:35" x14ac:dyDescent="0.25">
      <c r="A2195" s="11">
        <v>2194</v>
      </c>
      <c r="B2195">
        <v>0</v>
      </c>
      <c r="C2195">
        <v>35</v>
      </c>
      <c r="D2195">
        <v>0</v>
      </c>
      <c r="E2195">
        <v>0</v>
      </c>
      <c r="F2195">
        <v>0</v>
      </c>
      <c r="G2195">
        <v>109</v>
      </c>
      <c r="H2195">
        <v>26.38</v>
      </c>
      <c r="I2195">
        <f>IF(AND(B2195=1,E2195=0),V2195,IF(AND(B2195=1,E2195=1),W2195,IF(AND(B2195=0,E2195=0),X2195,IF(AND(B2195=0,E2195=1),Y2195,ERROR))))</f>
        <v>1.2115770621068944E-2</v>
      </c>
      <c r="K2195">
        <f t="shared" si="476"/>
        <v>1.6383680801150824E-2</v>
      </c>
      <c r="L2195">
        <f t="shared" si="477"/>
        <v>1.133354995431346E-2</v>
      </c>
      <c r="M2195" s="22" t="str">
        <f t="shared" si="489"/>
        <v>NORMAL</v>
      </c>
      <c r="O2195">
        <f t="shared" si="478"/>
        <v>3.5553480614894135</v>
      </c>
      <c r="P2195">
        <f t="shared" si="479"/>
        <v>4.6913478822291435</v>
      </c>
      <c r="Q2195">
        <f t="shared" si="480"/>
        <v>3.2726061472891685</v>
      </c>
      <c r="R2195">
        <f>(O2195*constantes!$B$4)+(P2195*constantes!$B$5)+(D2195*constantes!$B$6)+(Q2195*constantes!$B$8)+(F2195*constantes!$B$9)</f>
        <v>22.364905906246157</v>
      </c>
      <c r="S2195" s="4">
        <f>(O2195*constantes!$B$4)+(P2195*constantes!$C$5)+(D2195*constantes!$B$6)+(Q2195*constantes!$B$8)+(F2195*constantes!$B$9)</f>
        <v>22.700994068529056</v>
      </c>
      <c r="T2195">
        <f>(O2195*constantes!$D$4)+(P2195*constantes!$D$5)+(D2195*constantes!$D$6)+(Q2195*constantes!$D$8)+(F2195*constantes!$D$9)</f>
        <v>24.543810213879766</v>
      </c>
      <c r="U2195">
        <f>(O2195*constantes!$D$4)+(P2195*constantes!$E$5)+(D2195*constantes!$D$6)+(Q2195*constantes!$D$8)+(F2195*constantes!$D$9)</f>
        <v>24.87107864214407</v>
      </c>
      <c r="V2195" s="5">
        <f t="shared" si="481"/>
        <v>2.5157387093305839E-2</v>
      </c>
      <c r="W2195" s="5">
        <f t="shared" si="482"/>
        <v>3.5029013097654715E-2</v>
      </c>
      <c r="X2195" s="6">
        <f t="shared" si="483"/>
        <v>1.2115770621068944E-2</v>
      </c>
      <c r="Y2195" s="6">
        <f t="shared" si="484"/>
        <v>1.6767162036498195E-2</v>
      </c>
      <c r="AA2195">
        <f>(O2195*constantes!$B$4)+(LN(110)*constantes!$B$5)+(LN(22)*constantes!$B$8)+(F2195*constantes!$B$9)</f>
        <v>22.237909144217156</v>
      </c>
      <c r="AB2195">
        <f t="shared" si="485"/>
        <v>2.2190585383473738E-2</v>
      </c>
      <c r="AC2195">
        <f>(O2195*constantes!$D$4)+(LN(110)*constantes!$D$5)+(LN(22)*constantes!$D$8)+(F2195*constantes!$D$9)</f>
        <v>24.476674629697587</v>
      </c>
      <c r="AD2195" s="7">
        <f t="shared" si="486"/>
        <v>1.133354995431346E-2</v>
      </c>
      <c r="AF2195">
        <f>(O2195*constantes!$B$4)+(LN(125)*constantes!$B$5)+(LN(22.5)*constantes!$B$8)+(F2195*constantes!$B$9)</f>
        <v>22.492866080971549</v>
      </c>
      <c r="AG2195">
        <f t="shared" si="487"/>
        <v>2.8542111166007578E-2</v>
      </c>
      <c r="AH2195">
        <f>(O2195*constantes!$D$4)+(LN(125)*constantes!$D$5)+(LN(22.5)*constantes!$D$8)+(F2195*constantes!$D$9)</f>
        <v>24.84774764630582</v>
      </c>
      <c r="AI2195">
        <f t="shared" si="488"/>
        <v>1.6383680801150824E-2</v>
      </c>
    </row>
    <row r="2196" spans="1:35" x14ac:dyDescent="0.25">
      <c r="A2196" s="11">
        <v>2195</v>
      </c>
      <c r="B2196">
        <v>0</v>
      </c>
      <c r="C2196">
        <v>42</v>
      </c>
      <c r="D2196">
        <v>1</v>
      </c>
      <c r="E2196">
        <v>0</v>
      </c>
      <c r="F2196">
        <v>0</v>
      </c>
      <c r="G2196">
        <v>115</v>
      </c>
      <c r="H2196">
        <v>24.46</v>
      </c>
      <c r="I2196">
        <f>IF(AND(B2196=1,E2196=0),V2196,IF(AND(B2196=1,E2196=1),W2196,IF(AND(B2196=0,E2196=0),X2196,IF(AND(B2196=0,E2196=1),Y2196,ERROR))))</f>
        <v>4.0721870168312968E-2</v>
      </c>
      <c r="K2196">
        <f t="shared" si="476"/>
        <v>2.676538428771702E-2</v>
      </c>
      <c r="L2196">
        <f t="shared" si="477"/>
        <v>1.8545470669847686E-2</v>
      </c>
      <c r="M2196" s="22" t="str">
        <f t="shared" si="489"/>
        <v>Elevated Risk</v>
      </c>
      <c r="O2196">
        <f t="shared" si="478"/>
        <v>3.7376696182833684</v>
      </c>
      <c r="P2196">
        <f t="shared" si="479"/>
        <v>4.7449321283632502</v>
      </c>
      <c r="Q2196">
        <f t="shared" si="480"/>
        <v>3.1970391302590264</v>
      </c>
      <c r="R2196">
        <f>(O2196*constantes!$B$4)+(P2196*constantes!$B$5)+(D2196*constantes!$B$6)+(Q2196*constantes!$B$8)+(F2196*constantes!$B$9)</f>
        <v>23.681491418910941</v>
      </c>
      <c r="S2196" s="4">
        <f>(O2196*constantes!$B$4)+(P2196*constantes!$C$5)+(D2196*constantes!$B$6)+(Q2196*constantes!$B$8)+(F2196*constantes!$B$9)</f>
        <v>24.021418356586889</v>
      </c>
      <c r="T2196">
        <f>(O2196*constantes!$D$4)+(P2196*constantes!$D$5)+(D2196*constantes!$D$6)+(Q2196*constantes!$D$8)+(F2196*constantes!$D$9)</f>
        <v>25.770693956761527</v>
      </c>
      <c r="U2196">
        <f>(O2196*constantes!$D$4)+(P2196*constantes!$E$5)+(D2196*constantes!$D$6)+(Q2196*constantes!$D$8)+(F2196*constantes!$D$9)</f>
        <v>26.101700422036146</v>
      </c>
      <c r="V2196" s="5">
        <f t="shared" si="481"/>
        <v>9.0676560049417154E-2</v>
      </c>
      <c r="W2196" s="5">
        <f t="shared" si="482"/>
        <v>0.12500467327580989</v>
      </c>
      <c r="X2196" s="6">
        <f t="shared" si="483"/>
        <v>4.0721870168312968E-2</v>
      </c>
      <c r="Y2196" s="6">
        <f t="shared" si="484"/>
        <v>5.6243087732279373E-2</v>
      </c>
      <c r="AA2196">
        <f>(O2196*constantes!$B$4)+(LN(110)*constantes!$B$5)+(LN(22)*constantes!$B$8)+(F2196*constantes!$B$9)</f>
        <v>22.805468857654464</v>
      </c>
      <c r="AB2196">
        <f t="shared" si="485"/>
        <v>3.8810869283687155E-2</v>
      </c>
      <c r="AC2196">
        <f>(O2196*constantes!$D$4)+(LN(110)*constantes!$D$5)+(LN(22)*constantes!$D$8)+(F2196*constantes!$D$9)</f>
        <v>24.972784348242914</v>
      </c>
      <c r="AD2196" s="7">
        <f t="shared" si="486"/>
        <v>1.8545470669847686E-2</v>
      </c>
      <c r="AF2196">
        <f>(O2196*constantes!$B$4)+(LN(125)*constantes!$B$5)+(LN(22.5)*constantes!$B$8)+(F2196*constantes!$B$9)</f>
        <v>23.060425794408857</v>
      </c>
      <c r="AG2196">
        <f t="shared" si="487"/>
        <v>4.9796912096185753E-2</v>
      </c>
      <c r="AH2196">
        <f>(O2196*constantes!$D$4)+(LN(125)*constantes!$D$5)+(LN(22.5)*constantes!$D$8)+(F2196*constantes!$D$9)</f>
        <v>25.343857364851146</v>
      </c>
      <c r="AI2196">
        <f t="shared" si="488"/>
        <v>2.676538428771702E-2</v>
      </c>
    </row>
    <row r="2197" spans="1:35" x14ac:dyDescent="0.25">
      <c r="A2197" s="11">
        <v>2196</v>
      </c>
      <c r="B2197">
        <v>0</v>
      </c>
      <c r="C2197">
        <v>48</v>
      </c>
      <c r="D2197">
        <v>1</v>
      </c>
      <c r="E2197">
        <v>0</v>
      </c>
      <c r="F2197">
        <v>0</v>
      </c>
      <c r="G2197">
        <v>129</v>
      </c>
      <c r="H2197">
        <v>16.61</v>
      </c>
      <c r="I2197">
        <f>IF(AND(B2197=1,E2197=0),V2197,IF(AND(B2197=1,E2197=1),W2197,IF(AND(B2197=0,E2197=0),X2197,IF(AND(B2197=0,E2197=1),Y2197,ERROR))))</f>
        <v>6.5523715026537421E-2</v>
      </c>
      <c r="K2197">
        <f t="shared" si="476"/>
        <v>3.8265438641588045E-2</v>
      </c>
      <c r="L2197">
        <f t="shared" si="477"/>
        <v>2.6562184906686825E-2</v>
      </c>
      <c r="M2197" s="22" t="str">
        <f t="shared" si="489"/>
        <v>Elevated Risk</v>
      </c>
      <c r="O2197">
        <f t="shared" si="478"/>
        <v>3.8712010109078911</v>
      </c>
      <c r="P2197">
        <f t="shared" si="479"/>
        <v>4.8598124043616719</v>
      </c>
      <c r="Q2197">
        <f t="shared" si="480"/>
        <v>2.8100049236252036</v>
      </c>
      <c r="R2197">
        <f>(O2197*constantes!$B$4)+(P2197*constantes!$B$5)+(D2197*constantes!$B$6)+(Q2197*constantes!$B$8)+(F2197*constantes!$B$9)</f>
        <v>24.003452297301433</v>
      </c>
      <c r="S2197" s="4">
        <f>(O2197*constantes!$B$4)+(P2197*constantes!$C$5)+(D2197*constantes!$B$6)+(Q2197*constantes!$B$8)+(F2197*constantes!$B$9)</f>
        <v>24.351609257949907</v>
      </c>
      <c r="T2197">
        <f>(O2197*constantes!$D$4)+(P2197*constantes!$D$5)+(D2197*constantes!$D$6)+(Q2197*constantes!$D$8)+(F2197*constantes!$D$9)</f>
        <v>26.259318862307513</v>
      </c>
      <c r="U2197">
        <f>(O2197*constantes!$D$4)+(P2197*constantes!$E$5)+(D2197*constantes!$D$6)+(Q2197*constantes!$D$8)+(F2197*constantes!$D$9)</f>
        <v>26.598339375635785</v>
      </c>
      <c r="V2197" s="5">
        <f t="shared" si="481"/>
        <v>0.12292171636566396</v>
      </c>
      <c r="W2197" s="5">
        <f t="shared" si="482"/>
        <v>0.1695443913703496</v>
      </c>
      <c r="X2197" s="6">
        <f t="shared" si="483"/>
        <v>6.5523715026537421E-2</v>
      </c>
      <c r="Y2197" s="6">
        <f t="shared" si="484"/>
        <v>9.0735021469368737E-2</v>
      </c>
      <c r="AA2197">
        <f>(O2197*constantes!$B$4)+(LN(110)*constantes!$B$5)+(LN(22)*constantes!$B$8)+(F2197*constantes!$B$9)</f>
        <v>23.221146741638901</v>
      </c>
      <c r="AB2197">
        <f t="shared" si="485"/>
        <v>5.8221930281009082E-2</v>
      </c>
      <c r="AC2197">
        <f>(O2197*constantes!$D$4)+(LN(110)*constantes!$D$5)+(LN(22)*constantes!$D$8)+(F2197*constantes!$D$9)</f>
        <v>25.336132614771724</v>
      </c>
      <c r="AD2197" s="7">
        <f t="shared" si="486"/>
        <v>2.6562184906686825E-2</v>
      </c>
      <c r="AF2197">
        <f>(O2197*constantes!$B$4)+(LN(125)*constantes!$B$5)+(LN(22.5)*constantes!$B$8)+(F2197*constantes!$B$9)</f>
        <v>23.47610367839329</v>
      </c>
      <c r="AG2197">
        <f t="shared" si="487"/>
        <v>7.448581103683527E-2</v>
      </c>
      <c r="AH2197">
        <f>(O2197*constantes!$D$4)+(LN(125)*constantes!$D$5)+(LN(22.5)*constantes!$D$8)+(F2197*constantes!$D$9)</f>
        <v>25.707205631379956</v>
      </c>
      <c r="AI2197">
        <f t="shared" si="488"/>
        <v>3.8265438641588045E-2</v>
      </c>
    </row>
    <row r="2198" spans="1:35" x14ac:dyDescent="0.25">
      <c r="A2198" s="11">
        <v>2197</v>
      </c>
      <c r="B2198">
        <v>0</v>
      </c>
      <c r="C2198">
        <v>52</v>
      </c>
      <c r="D2198">
        <v>0</v>
      </c>
      <c r="E2198">
        <v>0</v>
      </c>
      <c r="F2198">
        <v>0</v>
      </c>
      <c r="G2198">
        <v>130</v>
      </c>
      <c r="H2198">
        <v>28.35</v>
      </c>
      <c r="I2198">
        <f>IF(AND(B2198=1,E2198=0),V2198,IF(AND(B2198=1,E2198=1),W2198,IF(AND(B2198=0,E2198=0),X2198,IF(AND(B2198=0,E2198=1),Y2198,ERROR))))</f>
        <v>5.9142348394562894E-2</v>
      </c>
      <c r="K2198">
        <f t="shared" si="476"/>
        <v>4.7353292556453264E-2</v>
      </c>
      <c r="L2198">
        <f t="shared" si="477"/>
        <v>3.291838619478793E-2</v>
      </c>
      <c r="M2198" s="22" t="str">
        <f t="shared" si="489"/>
        <v>Elevated Risk</v>
      </c>
      <c r="O2198">
        <f t="shared" si="478"/>
        <v>3.9512437185814275</v>
      </c>
      <c r="P2198">
        <f t="shared" si="479"/>
        <v>4.8675344504555822</v>
      </c>
      <c r="Q2198">
        <f t="shared" si="480"/>
        <v>3.3446270301737613</v>
      </c>
      <c r="R2198">
        <f>(O2198*constantes!$B$4)+(P2198*constantes!$B$5)+(D2198*constantes!$B$6)+(Q2198*constantes!$B$8)+(F2198*constantes!$B$9)</f>
        <v>23.981249425257232</v>
      </c>
      <c r="S2198" s="4">
        <f>(O2198*constantes!$B$4)+(P2198*constantes!$C$5)+(D2198*constantes!$B$6)+(Q2198*constantes!$B$8)+(F2198*constantes!$B$9)</f>
        <v>24.329959593287874</v>
      </c>
      <c r="T2198">
        <f>(O2198*constantes!$D$4)+(P2198*constantes!$D$5)+(D2198*constantes!$D$6)+(Q2198*constantes!$D$8)+(F2198*constantes!$D$9)</f>
        <v>26.153487645527715</v>
      </c>
      <c r="U2198">
        <f>(O2198*constantes!$D$4)+(P2198*constantes!$E$5)+(D2198*constantes!$D$6)+(Q2198*constantes!$D$8)+(F2198*constantes!$D$9)</f>
        <v>26.493046848791494</v>
      </c>
      <c r="V2198" s="5">
        <f t="shared" si="481"/>
        <v>0.12039207550204312</v>
      </c>
      <c r="W2198" s="5">
        <f t="shared" si="482"/>
        <v>0.16623353733710344</v>
      </c>
      <c r="X2198" s="6">
        <f t="shared" si="483"/>
        <v>5.9142348394562894E-2</v>
      </c>
      <c r="Y2198" s="6">
        <f t="shared" si="484"/>
        <v>8.2050288240823499E-2</v>
      </c>
      <c r="AA2198">
        <f>(O2198*constantes!$B$4)+(LN(110)*constantes!$B$5)+(LN(22)*constantes!$B$8)+(F2198*constantes!$B$9)</f>
        <v>23.470316488918311</v>
      </c>
      <c r="AB2198">
        <f t="shared" si="485"/>
        <v>7.4072320755760312E-2</v>
      </c>
      <c r="AC2198">
        <f>(O2198*constantes!$D$4)+(LN(110)*constantes!$D$5)+(LN(22)*constantes!$D$8)+(F2198*constantes!$D$9)</f>
        <v>25.553934425340952</v>
      </c>
      <c r="AD2198" s="7">
        <f t="shared" si="486"/>
        <v>3.291838619478793E-2</v>
      </c>
      <c r="AF2198">
        <f>(O2198*constantes!$B$4)+(LN(125)*constantes!$B$5)+(LN(22.5)*constantes!$B$8)+(F2198*constantes!$B$9)</f>
        <v>23.725273425672704</v>
      </c>
      <c r="AG2198">
        <f t="shared" si="487"/>
        <v>9.453671546464415E-2</v>
      </c>
      <c r="AH2198">
        <f>(O2198*constantes!$D$4)+(LN(125)*constantes!$D$5)+(LN(22.5)*constantes!$D$8)+(F2198*constantes!$D$9)</f>
        <v>25.925007441949184</v>
      </c>
      <c r="AI2198">
        <f t="shared" si="488"/>
        <v>4.7353292556453264E-2</v>
      </c>
    </row>
    <row r="2199" spans="1:35" x14ac:dyDescent="0.25">
      <c r="A2199" s="11">
        <v>2198</v>
      </c>
      <c r="B2199">
        <v>1</v>
      </c>
      <c r="C2199">
        <v>41</v>
      </c>
      <c r="D2199">
        <v>0</v>
      </c>
      <c r="E2199">
        <v>1</v>
      </c>
      <c r="F2199">
        <v>0</v>
      </c>
      <c r="G2199">
        <v>150</v>
      </c>
      <c r="H2199">
        <v>28.54</v>
      </c>
      <c r="I2199">
        <f>IF(AND(B2199=1,E2199=0),V2199,IF(AND(B2199=1,E2199=1),W2199,IF(AND(B2199=0,E2199=0),X2199,IF(AND(B2199=0,E2199=1),Y2199,ERROR))))</f>
        <v>0.10854511792248678</v>
      </c>
      <c r="K2199">
        <f t="shared" si="476"/>
        <v>4.62827295767122E-2</v>
      </c>
      <c r="L2199">
        <f t="shared" si="477"/>
        <v>3.6057212319339005E-2</v>
      </c>
      <c r="M2199" s="22" t="str">
        <f t="shared" si="489"/>
        <v>Elevated Risk</v>
      </c>
      <c r="O2199">
        <f t="shared" si="478"/>
        <v>3.713572066704308</v>
      </c>
      <c r="P2199">
        <f t="shared" si="479"/>
        <v>5.0106352940962555</v>
      </c>
      <c r="Q2199">
        <f t="shared" si="480"/>
        <v>3.3513066120486905</v>
      </c>
      <c r="R2199">
        <f>(O2199*constantes!$B$4)+(P2199*constantes!$B$5)+(D2199*constantes!$B$6)+(Q2199*constantes!$B$8)+(F2199*constantes!$B$9)</f>
        <v>23.512145964973765</v>
      </c>
      <c r="S2199" s="4">
        <f>(O2199*constantes!$B$4)+(P2199*constantes!$C$5)+(D2199*constantes!$B$6)+(Q2199*constantes!$B$8)+(F2199*constantes!$B$9)</f>
        <v>23.871107877442821</v>
      </c>
      <c r="T2199">
        <f>(O2199*constantes!$D$4)+(P2199*constantes!$D$5)+(D2199*constantes!$D$6)+(Q2199*constantes!$D$8)+(F2199*constantes!$D$9)</f>
        <v>25.912711174073284</v>
      </c>
      <c r="U2199">
        <f>(O2199*constantes!$D$4)+(P2199*constantes!$E$5)+(D2199*constantes!$D$6)+(Q2199*constantes!$D$8)+(F2199*constantes!$D$9)</f>
        <v>26.262253092189439</v>
      </c>
      <c r="V2199" s="5">
        <f t="shared" si="481"/>
        <v>7.7111252142304965E-2</v>
      </c>
      <c r="W2199" s="5">
        <f t="shared" si="482"/>
        <v>0.10854511792248678</v>
      </c>
      <c r="X2199" s="6">
        <f t="shared" si="483"/>
        <v>4.6788344879792998E-2</v>
      </c>
      <c r="Y2199" s="6">
        <f t="shared" si="484"/>
        <v>6.5709789912070105E-2</v>
      </c>
      <c r="AA2199">
        <f>(O2199*constantes!$B$4)+(LN(110)*constantes!$B$5)+(LN(22)*constantes!$B$8)+(F2199*constantes!$B$9)</f>
        <v>22.730454143490913</v>
      </c>
      <c r="AB2199">
        <f t="shared" si="485"/>
        <v>3.6057212319339005E-2</v>
      </c>
      <c r="AC2199">
        <f>(O2199*constantes!$D$4)+(LN(110)*constantes!$D$5)+(LN(22)*constantes!$D$8)+(F2199*constantes!$D$9)</f>
        <v>24.907213223567677</v>
      </c>
      <c r="AD2199" s="7">
        <f t="shared" si="486"/>
        <v>1.7378724267438583E-2</v>
      </c>
      <c r="AF2199">
        <f>(O2199*constantes!$B$4)+(LN(125)*constantes!$B$5)+(LN(22.5)*constantes!$B$8)+(F2199*constantes!$B$9)</f>
        <v>22.985411080245306</v>
      </c>
      <c r="AG2199">
        <f t="shared" si="487"/>
        <v>4.62827295767122E-2</v>
      </c>
      <c r="AH2199">
        <f>(O2199*constantes!$D$4)+(LN(125)*constantes!$D$5)+(LN(22.5)*constantes!$D$8)+(F2199*constantes!$D$9)</f>
        <v>25.278286240175909</v>
      </c>
      <c r="AI2199">
        <f t="shared" si="488"/>
        <v>2.5088146116023613E-2</v>
      </c>
    </row>
    <row r="2200" spans="1:35" x14ac:dyDescent="0.25">
      <c r="A2200" s="11">
        <v>2199</v>
      </c>
      <c r="B2200">
        <v>0</v>
      </c>
      <c r="C2200">
        <v>48</v>
      </c>
      <c r="D2200">
        <v>1</v>
      </c>
      <c r="E2200">
        <v>1</v>
      </c>
      <c r="F2200">
        <v>0</v>
      </c>
      <c r="G2200">
        <v>154</v>
      </c>
      <c r="H2200">
        <v>31.76</v>
      </c>
      <c r="I2200">
        <f>IF(AND(B2200=1,E2200=0),V2200,IF(AND(B2200=1,E2200=1),W2200,IF(AND(B2200=0,E2200=0),X2200,IF(AND(B2200=0,E2200=1),Y2200,ERROR))))</f>
        <v>0.19810505574208359</v>
      </c>
      <c r="K2200">
        <f t="shared" si="476"/>
        <v>3.8265438641588045E-2</v>
      </c>
      <c r="L2200">
        <f t="shared" si="477"/>
        <v>2.6562184906686825E-2</v>
      </c>
      <c r="M2200" s="22" t="str">
        <f t="shared" si="489"/>
        <v>Elevated Risk</v>
      </c>
      <c r="O2200">
        <f t="shared" si="478"/>
        <v>3.8712010109078911</v>
      </c>
      <c r="P2200">
        <f t="shared" si="479"/>
        <v>5.0369526024136295</v>
      </c>
      <c r="Q2200">
        <f t="shared" si="480"/>
        <v>3.4582076363789351</v>
      </c>
      <c r="R2200">
        <f>(O2200*constantes!$B$4)+(P2200*constantes!$B$5)+(D2200*constantes!$B$6)+(Q2200*constantes!$B$8)+(F2200*constantes!$B$9)</f>
        <v>24.845937200493434</v>
      </c>
      <c r="S2200" s="4">
        <f>(O2200*constantes!$B$4)+(P2200*constantes!$C$5)+(D2200*constantes!$B$6)+(Q2200*constantes!$B$8)+(F2200*constantes!$B$9)</f>
        <v>25.206784484930349</v>
      </c>
      <c r="T2200">
        <f>(O2200*constantes!$D$4)+(P2200*constantes!$D$5)+(D2200*constantes!$D$6)+(Q2200*constantes!$D$8)+(F2200*constantes!$D$9)</f>
        <v>27.088991933705188</v>
      </c>
      <c r="U2200">
        <f>(O2200*constantes!$D$4)+(P2200*constantes!$E$5)+(D2200*constantes!$D$6)+(Q2200*constantes!$D$8)+(F2200*constantes!$D$9)</f>
        <v>27.440369747249566</v>
      </c>
      <c r="V2200" s="5">
        <f t="shared" si="481"/>
        <v>0.26255835810331507</v>
      </c>
      <c r="W2200" s="5">
        <f t="shared" si="482"/>
        <v>0.35397480399519909</v>
      </c>
      <c r="X2200" s="6">
        <f t="shared" si="483"/>
        <v>0.14389751459435396</v>
      </c>
      <c r="Y2200" s="6">
        <f t="shared" si="484"/>
        <v>0.19810505574208359</v>
      </c>
      <c r="AA2200">
        <f>(O2200*constantes!$B$4)+(LN(110)*constantes!$B$5)+(LN(22)*constantes!$B$8)+(F2200*constantes!$B$9)</f>
        <v>23.221146741638901</v>
      </c>
      <c r="AB2200">
        <f t="shared" si="485"/>
        <v>5.8221930281009082E-2</v>
      </c>
      <c r="AC2200">
        <f>(O2200*constantes!$D$4)+(LN(110)*constantes!$D$5)+(LN(22)*constantes!$D$8)+(F2200*constantes!$D$9)</f>
        <v>25.336132614771724</v>
      </c>
      <c r="AD2200" s="7">
        <f t="shared" si="486"/>
        <v>2.6562184906686825E-2</v>
      </c>
      <c r="AF2200">
        <f>(O2200*constantes!$B$4)+(LN(125)*constantes!$B$5)+(LN(22.5)*constantes!$B$8)+(F2200*constantes!$B$9)</f>
        <v>23.47610367839329</v>
      </c>
      <c r="AG2200">
        <f t="shared" si="487"/>
        <v>7.448581103683527E-2</v>
      </c>
      <c r="AH2200">
        <f>(O2200*constantes!$D$4)+(LN(125)*constantes!$D$5)+(LN(22.5)*constantes!$D$8)+(F2200*constantes!$D$9)</f>
        <v>25.707205631379956</v>
      </c>
      <c r="AI2200">
        <f t="shared" si="488"/>
        <v>3.8265438641588045E-2</v>
      </c>
    </row>
    <row r="2201" spans="1:35" x14ac:dyDescent="0.25">
      <c r="A2201" s="11">
        <v>2200</v>
      </c>
      <c r="B2201">
        <v>1</v>
      </c>
      <c r="C2201">
        <v>62</v>
      </c>
      <c r="D2201">
        <v>1</v>
      </c>
      <c r="E2201">
        <v>0</v>
      </c>
      <c r="F2201">
        <v>0</v>
      </c>
      <c r="G2201">
        <v>139</v>
      </c>
      <c r="H2201">
        <v>21.28</v>
      </c>
      <c r="I2201">
        <f>IF(AND(B2201=1,E2201=0),V2201,IF(AND(B2201=1,E2201=1),W2201,IF(AND(B2201=0,E2201=0),X2201,IF(AND(B2201=0,E2201=1),Y2201,ERROR))))</f>
        <v>0.3341471660533446</v>
      </c>
      <c r="K2201">
        <f t="shared" si="476"/>
        <v>0.15777159470264646</v>
      </c>
      <c r="L2201">
        <f t="shared" si="477"/>
        <v>0.12458920296857934</v>
      </c>
      <c r="M2201" s="22" t="str">
        <f t="shared" si="489"/>
        <v>'&gt;30%</v>
      </c>
      <c r="O2201">
        <f t="shared" si="478"/>
        <v>4.1271343850450917</v>
      </c>
      <c r="P2201">
        <f t="shared" si="479"/>
        <v>4.9344739331306915</v>
      </c>
      <c r="Q2201">
        <f t="shared" si="480"/>
        <v>3.0577676644734435</v>
      </c>
      <c r="R2201">
        <f>(O2201*constantes!$B$4)+(P2201*constantes!$B$5)+(D2201*constantes!$B$6)+(Q2201*constantes!$B$8)+(F2201*constantes!$B$9)</f>
        <v>25.135084630506665</v>
      </c>
      <c r="S2201" s="4">
        <f>(O2201*constantes!$B$4)+(P2201*constantes!$C$5)+(D2201*constantes!$B$6)+(Q2201*constantes!$B$8)+(F2201*constantes!$B$9)</f>
        <v>25.488590343076151</v>
      </c>
      <c r="T2201">
        <f>(O2201*constantes!$D$4)+(P2201*constantes!$D$5)+(D2201*constantes!$D$6)+(Q2201*constantes!$D$8)+(F2201*constantes!$D$9)</f>
        <v>27.292416350819352</v>
      </c>
      <c r="U2201">
        <f>(O2201*constantes!$D$4)+(P2201*constantes!$E$5)+(D2201*constantes!$D$6)+(Q2201*constantes!$D$8)+(F2201*constantes!$D$9)</f>
        <v>27.636645252394551</v>
      </c>
      <c r="V2201" s="5">
        <f t="shared" si="481"/>
        <v>0.3341471660533446</v>
      </c>
      <c r="W2201" s="5">
        <f t="shared" si="482"/>
        <v>0.43962132204278426</v>
      </c>
      <c r="X2201" s="6">
        <f t="shared" si="483"/>
        <v>0.17338349313311441</v>
      </c>
      <c r="Y2201" s="6">
        <f t="shared" si="484"/>
        <v>0.23559382152066588</v>
      </c>
      <c r="AA2201">
        <f>(O2201*constantes!$B$4)+(LN(110)*constantes!$B$5)+(LN(22)*constantes!$B$8)+(F2201*constantes!$B$9)</f>
        <v>24.017857097993041</v>
      </c>
      <c r="AB2201">
        <f t="shared" si="485"/>
        <v>0.12458920296857934</v>
      </c>
      <c r="AC2201">
        <f>(O2201*constantes!$D$4)+(LN(110)*constantes!$D$5)+(LN(22)*constantes!$D$8)+(F2201*constantes!$D$9)</f>
        <v>26.032545241135235</v>
      </c>
      <c r="AD2201" s="7">
        <f t="shared" si="486"/>
        <v>5.2585681787711391E-2</v>
      </c>
      <c r="AF2201">
        <f>(O2201*constantes!$B$4)+(LN(125)*constantes!$B$5)+(LN(22.5)*constantes!$B$8)+(F2201*constantes!$B$9)</f>
        <v>24.27281403474743</v>
      </c>
      <c r="AG2201">
        <f t="shared" si="487"/>
        <v>0.15777159470264646</v>
      </c>
      <c r="AH2201">
        <f>(O2201*constantes!$D$4)+(LN(125)*constantes!$D$5)+(LN(22.5)*constantes!$D$8)+(F2201*constantes!$D$9)</f>
        <v>26.403618257743467</v>
      </c>
      <c r="AI2201">
        <f t="shared" si="488"/>
        <v>7.5302674960658122E-2</v>
      </c>
    </row>
    <row r="2202" spans="1:35" x14ac:dyDescent="0.25">
      <c r="A2202" s="11">
        <v>2201</v>
      </c>
      <c r="B2202">
        <v>0</v>
      </c>
      <c r="C2202">
        <v>53</v>
      </c>
      <c r="D2202">
        <v>0</v>
      </c>
      <c r="E2202">
        <v>1</v>
      </c>
      <c r="F2202">
        <v>0</v>
      </c>
      <c r="G2202">
        <v>188.5</v>
      </c>
      <c r="H2202">
        <v>29.82</v>
      </c>
      <c r="I2202">
        <f>IF(AND(B2202=1,E2202=0),V2202,IF(AND(B2202=1,E2202=1),W2202,IF(AND(B2202=0,E2202=0),X2202,IF(AND(B2202=0,E2202=1),Y2202,ERROR))))</f>
        <v>0.23665817934960565</v>
      </c>
      <c r="K2202">
        <f t="shared" si="476"/>
        <v>4.9808625979083754E-2</v>
      </c>
      <c r="L2202">
        <f t="shared" si="477"/>
        <v>3.4638908987597139E-2</v>
      </c>
      <c r="M2202" s="22" t="str">
        <f t="shared" si="489"/>
        <v>Elevated Risk</v>
      </c>
      <c r="O2202">
        <f t="shared" si="478"/>
        <v>3.970291913552122</v>
      </c>
      <c r="P2202">
        <f t="shared" si="479"/>
        <v>5.2390980068880655</v>
      </c>
      <c r="Q2202">
        <f t="shared" si="480"/>
        <v>3.3951793093365925</v>
      </c>
      <c r="R2202">
        <f>(O2202*constantes!$B$4)+(P2202*constantes!$B$5)+(D2202*constantes!$B$6)+(Q2202*constantes!$B$8)+(F2202*constantes!$B$9)</f>
        <v>24.769902146891898</v>
      </c>
      <c r="S2202" s="4">
        <f>(O2202*constantes!$B$4)+(P2202*constantes!$C$5)+(D2202*constantes!$B$6)+(Q2202*constantes!$B$8)+(F2202*constantes!$B$9)</f>
        <v>25.145231128105358</v>
      </c>
      <c r="T2202">
        <f>(O2202*constantes!$D$4)+(P2202*constantes!$D$5)+(D2202*constantes!$D$6)+(Q2202*constantes!$D$8)+(F2202*constantes!$D$9)</f>
        <v>27.276338813663113</v>
      </c>
      <c r="U2202">
        <f>(O2202*constantes!$D$4)+(P2202*constantes!$E$5)+(D2202*constantes!$D$6)+(Q2202*constantes!$D$8)+(F2202*constantes!$D$9)</f>
        <v>27.641818290623625</v>
      </c>
      <c r="V2202" s="5">
        <f t="shared" si="481"/>
        <v>0.2459291603038104</v>
      </c>
      <c r="W2202" s="5">
        <f t="shared" si="482"/>
        <v>0.3369030385864471</v>
      </c>
      <c r="X2202" s="6">
        <f t="shared" si="483"/>
        <v>0.17086931230283642</v>
      </c>
      <c r="Y2202" s="6">
        <f t="shared" si="484"/>
        <v>0.23665817934960565</v>
      </c>
      <c r="AA2202">
        <f>(O2202*constantes!$B$4)+(LN(110)*constantes!$B$5)+(LN(22)*constantes!$B$8)+(F2202*constantes!$B$9)</f>
        <v>23.529612757934284</v>
      </c>
      <c r="AB2202">
        <f t="shared" si="485"/>
        <v>7.8415260777171425E-2</v>
      </c>
      <c r="AC2202">
        <f>(O2202*constantes!$D$4)+(LN(110)*constantes!$D$5)+(LN(22)*constantes!$D$8)+(F2202*constantes!$D$9)</f>
        <v>25.605765897229862</v>
      </c>
      <c r="AD2202" s="7">
        <f t="shared" si="486"/>
        <v>3.4638908987597139E-2</v>
      </c>
      <c r="AF2202">
        <f>(O2202*constantes!$B$4)+(LN(125)*constantes!$B$5)+(LN(22.5)*constantes!$B$8)+(F2202*constantes!$B$9)</f>
        <v>23.784569694688678</v>
      </c>
      <c r="AG2202">
        <f t="shared" si="487"/>
        <v>0.10001327473115296</v>
      </c>
      <c r="AH2202">
        <f>(O2202*constantes!$D$4)+(LN(125)*constantes!$D$5)+(LN(22.5)*constantes!$D$8)+(F2202*constantes!$D$9)</f>
        <v>25.976838913838094</v>
      </c>
      <c r="AI2202">
        <f t="shared" si="488"/>
        <v>4.9808625979083754E-2</v>
      </c>
    </row>
    <row r="2203" spans="1:35" x14ac:dyDescent="0.25">
      <c r="A2203" s="11">
        <v>2202</v>
      </c>
      <c r="B2203">
        <v>1</v>
      </c>
      <c r="C2203">
        <v>60</v>
      </c>
      <c r="D2203">
        <v>1</v>
      </c>
      <c r="E2203">
        <v>0</v>
      </c>
      <c r="F2203">
        <v>0</v>
      </c>
      <c r="G2203">
        <v>127.5</v>
      </c>
      <c r="H2203">
        <v>25.06</v>
      </c>
      <c r="I2203">
        <f>IF(AND(B2203=1,E2203=0),V2203,IF(AND(B2203=1,E2203=1),W2203,IF(AND(B2203=0,E2203=0),X2203,IF(AND(B2203=0,E2203=1),Y2203,ERROR))))</f>
        <v>0.29964226086860835</v>
      </c>
      <c r="K2203">
        <f t="shared" si="476"/>
        <v>0.14362116573454531</v>
      </c>
      <c r="L2203">
        <f t="shared" si="477"/>
        <v>0.11321269470654882</v>
      </c>
      <c r="M2203" s="22" t="str">
        <f t="shared" si="489"/>
        <v>Elevated Risk</v>
      </c>
      <c r="O2203">
        <f t="shared" si="478"/>
        <v>4.0943445622221004</v>
      </c>
      <c r="P2203">
        <f t="shared" si="479"/>
        <v>4.8481163645984813</v>
      </c>
      <c r="Q2203">
        <f t="shared" si="480"/>
        <v>3.221272949467922</v>
      </c>
      <c r="R2203">
        <f>(O2203*constantes!$B$4)+(P2203*constantes!$B$5)+(D2203*constantes!$B$6)+(Q2203*constantes!$B$8)+(F2203*constantes!$B$9)</f>
        <v>25.002433110203945</v>
      </c>
      <c r="S2203" s="4">
        <f>(O2203*constantes!$B$4)+(P2203*constantes!$C$5)+(D2203*constantes!$B$6)+(Q2203*constantes!$B$8)+(F2203*constantes!$B$9)</f>
        <v>25.349752166563782</v>
      </c>
      <c r="T2203">
        <f>(O2203*constantes!$D$4)+(P2203*constantes!$D$5)+(D2203*constantes!$D$6)+(Q2203*constantes!$D$8)+(F2203*constantes!$D$9)</f>
        <v>27.04386895648388</v>
      </c>
      <c r="U2203">
        <f>(O2203*constantes!$D$4)+(P2203*constantes!$E$5)+(D2203*constantes!$D$6)+(Q2203*constantes!$D$8)+(F2203*constantes!$D$9)</f>
        <v>27.382073554078271</v>
      </c>
      <c r="V2203" s="5">
        <f t="shared" si="481"/>
        <v>0.29964226086860835</v>
      </c>
      <c r="W2203" s="5">
        <f t="shared" si="482"/>
        <v>0.39593146007450819</v>
      </c>
      <c r="X2203" s="6">
        <f t="shared" si="483"/>
        <v>0.13800900947884431</v>
      </c>
      <c r="Y2203" s="6">
        <f t="shared" si="484"/>
        <v>0.18801640292086985</v>
      </c>
      <c r="AA2203">
        <f>(O2203*constantes!$B$4)+(LN(110)*constantes!$B$5)+(LN(22)*constantes!$B$8)+(F2203*constantes!$B$9)</f>
        <v>23.915783691137978</v>
      </c>
      <c r="AB2203">
        <f t="shared" si="485"/>
        <v>0.11321269470654882</v>
      </c>
      <c r="AC2203">
        <f>(O2203*constantes!$D$4)+(LN(110)*constantes!$D$5)+(LN(22)*constantes!$D$8)+(F2203*constantes!$D$9)</f>
        <v>25.943321837946279</v>
      </c>
      <c r="AD2203" s="7">
        <f t="shared" si="486"/>
        <v>4.820708918468708E-2</v>
      </c>
      <c r="AF2203">
        <f>(O2203*constantes!$B$4)+(LN(125)*constantes!$B$5)+(LN(22.5)*constantes!$B$8)+(F2203*constantes!$B$9)</f>
        <v>24.170740627892375</v>
      </c>
      <c r="AG2203">
        <f t="shared" si="487"/>
        <v>0.14362116573454531</v>
      </c>
      <c r="AH2203">
        <f>(O2203*constantes!$D$4)+(LN(125)*constantes!$D$5)+(LN(22.5)*constantes!$D$8)+(F2203*constantes!$D$9)</f>
        <v>26.314394854554511</v>
      </c>
      <c r="AI2203">
        <f t="shared" si="488"/>
        <v>6.9102564331433469E-2</v>
      </c>
    </row>
    <row r="2204" spans="1:35" x14ac:dyDescent="0.25">
      <c r="A2204" s="11">
        <v>2203</v>
      </c>
      <c r="B2204">
        <v>1</v>
      </c>
      <c r="C2204">
        <v>45</v>
      </c>
      <c r="D2204">
        <v>1</v>
      </c>
      <c r="E2204">
        <v>0</v>
      </c>
      <c r="F2204">
        <v>0</v>
      </c>
      <c r="G2204">
        <v>99</v>
      </c>
      <c r="H2204">
        <v>24.61</v>
      </c>
      <c r="I2204">
        <f>IF(AND(B2204=1,E2204=0),V2204,IF(AND(B2204=1,E2204=1),W2204,IF(AND(B2204=0,E2204=0),X2204,IF(AND(B2204=0,E2204=1),Y2204,ERROR))))</f>
        <v>8.5768681673468627E-2</v>
      </c>
      <c r="K2204">
        <f t="shared" si="476"/>
        <v>6.1354256697024101E-2</v>
      </c>
      <c r="L2204">
        <f t="shared" si="477"/>
        <v>4.7883245315309741E-2</v>
      </c>
      <c r="M2204" s="22" t="str">
        <f t="shared" si="489"/>
        <v>Elevated Risk</v>
      </c>
      <c r="O2204">
        <f t="shared" si="478"/>
        <v>3.8066624897703196</v>
      </c>
      <c r="P2204">
        <f t="shared" si="479"/>
        <v>4.5951198501345898</v>
      </c>
      <c r="Q2204">
        <f t="shared" si="480"/>
        <v>3.2031528644029645</v>
      </c>
      <c r="R2204">
        <f>(O2204*constantes!$B$4)+(P2204*constantes!$B$5)+(D2204*constantes!$B$6)+(Q2204*constantes!$B$8)+(F2204*constantes!$B$9)</f>
        <v>23.623196492055829</v>
      </c>
      <c r="S2204" s="4">
        <f>(O2204*constantes!$B$4)+(P2204*constantes!$C$5)+(D2204*constantes!$B$6)+(Q2204*constantes!$B$8)+(F2204*constantes!$B$9)</f>
        <v>23.952390878119473</v>
      </c>
      <c r="T2204">
        <f>(O2204*constantes!$D$4)+(P2204*constantes!$D$5)+(D2204*constantes!$D$6)+(Q2204*constantes!$D$8)+(F2204*constantes!$D$9)</f>
        <v>25.54014558060743</v>
      </c>
      <c r="U2204">
        <f>(O2204*constantes!$D$4)+(P2204*constantes!$E$5)+(D2204*constantes!$D$6)+(Q2204*constantes!$D$8)+(F2204*constantes!$D$9)</f>
        <v>25.860701141352816</v>
      </c>
      <c r="V2204" s="5">
        <f t="shared" si="481"/>
        <v>8.5768681673468627E-2</v>
      </c>
      <c r="W2204" s="5">
        <f t="shared" si="482"/>
        <v>0.11717648797082081</v>
      </c>
      <c r="X2204" s="6">
        <f t="shared" si="483"/>
        <v>3.2474995599818812E-2</v>
      </c>
      <c r="Y2204" s="6">
        <f t="shared" si="484"/>
        <v>4.4470627376718364E-2</v>
      </c>
      <c r="AA2204">
        <f>(O2204*constantes!$B$4)+(LN(110)*constantes!$B$5)+(LN(22)*constantes!$B$8)+(F2204*constantes!$B$9)</f>
        <v>23.020240906878485</v>
      </c>
      <c r="AB2204">
        <f t="shared" si="485"/>
        <v>4.7883245315309741E-2</v>
      </c>
      <c r="AC2204">
        <f>(O2204*constantes!$D$4)+(LN(110)*constantes!$D$5)+(LN(22)*constantes!$D$8)+(F2204*constantes!$D$9)</f>
        <v>25.16051878105991</v>
      </c>
      <c r="AD2204" s="7">
        <f t="shared" si="486"/>
        <v>2.2332293193086827E-2</v>
      </c>
      <c r="AF2204">
        <f>(O2204*constantes!$B$4)+(LN(125)*constantes!$B$5)+(LN(22.5)*constantes!$B$8)+(F2204*constantes!$B$9)</f>
        <v>23.275197843632878</v>
      </c>
      <c r="AG2204">
        <f t="shared" si="487"/>
        <v>6.1354256697024101E-2</v>
      </c>
      <c r="AH2204">
        <f>(O2204*constantes!$D$4)+(LN(125)*constantes!$D$5)+(LN(22.5)*constantes!$D$8)+(F2204*constantes!$D$9)</f>
        <v>25.531591797668142</v>
      </c>
      <c r="AI2204">
        <f t="shared" si="488"/>
        <v>3.2202898660143586E-2</v>
      </c>
    </row>
    <row r="2205" spans="1:35" x14ac:dyDescent="0.25">
      <c r="A2205" s="11">
        <v>2204</v>
      </c>
      <c r="B2205">
        <v>1</v>
      </c>
      <c r="C2205">
        <v>39</v>
      </c>
      <c r="D2205">
        <v>1</v>
      </c>
      <c r="E2205">
        <v>0</v>
      </c>
      <c r="F2205">
        <v>1</v>
      </c>
      <c r="G2205">
        <v>106</v>
      </c>
      <c r="H2205">
        <v>23.57</v>
      </c>
      <c r="I2205">
        <f>IF(AND(B2205=1,E2205=0),V2205,IF(AND(B2205=1,E2205=1),W2205,IF(AND(B2205=0,E2205=0),X2205,IF(AND(B2205=0,E2205=1),Y2205,ERROR))))</f>
        <v>0.10166351054450873</v>
      </c>
      <c r="K2205">
        <f t="shared" si="476"/>
        <v>6.6685065960042977E-2</v>
      </c>
      <c r="L2205">
        <f t="shared" si="477"/>
        <v>5.2076327182939863E-2</v>
      </c>
      <c r="M2205" s="22" t="str">
        <f t="shared" si="489"/>
        <v>Elevated Risk</v>
      </c>
      <c r="O2205">
        <f t="shared" si="478"/>
        <v>3.6635616461296463</v>
      </c>
      <c r="P2205">
        <f t="shared" si="479"/>
        <v>4.6634390941120669</v>
      </c>
      <c r="Q2205">
        <f t="shared" si="480"/>
        <v>3.1599747169480397</v>
      </c>
      <c r="R2205">
        <f>(O2205*constantes!$B$4)+(P2205*constantes!$B$5)+(D2205*constantes!$B$6)+(Q2205*constantes!$B$8)+(F2205*constantes!$B$9)</f>
        <v>23.801836612996055</v>
      </c>
      <c r="S2205" s="4">
        <f>(O2205*constantes!$B$4)+(P2205*constantes!$C$5)+(D2205*constantes!$B$6)+(Q2205*constantes!$B$8)+(F2205*constantes!$B$9)</f>
        <v>24.135925389698244</v>
      </c>
      <c r="T2205">
        <f>(O2205*constantes!$D$4)+(P2205*constantes!$D$5)+(D2205*constantes!$D$6)+(Q2205*constantes!$D$8)+(F2205*constantes!$D$9)</f>
        <v>26.098489224692457</v>
      </c>
      <c r="U2205">
        <f>(O2205*constantes!$D$4)+(P2205*constantes!$E$5)+(D2205*constantes!$D$6)+(Q2205*constantes!$D$8)+(F2205*constantes!$D$9)</f>
        <v>26.423810735897717</v>
      </c>
      <c r="V2205" s="5">
        <f t="shared" si="481"/>
        <v>0.10166351054450873</v>
      </c>
      <c r="W2205" s="5">
        <f t="shared" si="482"/>
        <v>0.13906604125621469</v>
      </c>
      <c r="X2205" s="6">
        <f t="shared" si="483"/>
        <v>5.6067922151203042E-2</v>
      </c>
      <c r="Y2205" s="6">
        <f t="shared" si="484"/>
        <v>7.6778158338421387E-2</v>
      </c>
      <c r="AA2205">
        <f>(O2205*constantes!$B$4)+(LN(110)*constantes!$B$5)+(LN(22)*constantes!$B$8)+(F2205*constantes!$B$9)</f>
        <v>23.106373704658814</v>
      </c>
      <c r="AB2205">
        <f t="shared" si="485"/>
        <v>5.2076327182939863E-2</v>
      </c>
      <c r="AC2205">
        <f>(O2205*constantes!$D$4)+(LN(110)*constantes!$D$5)+(LN(22)*constantes!$D$8)+(F2205*constantes!$D$9)</f>
        <v>25.548761368454585</v>
      </c>
      <c r="AD2205" s="7">
        <f t="shared" si="486"/>
        <v>3.2751349552225473E-2</v>
      </c>
      <c r="AF2205">
        <f>(O2205*constantes!$B$4)+(LN(125)*constantes!$B$5)+(LN(22.5)*constantes!$B$8)+(F2205*constantes!$B$9)</f>
        <v>23.361330641413208</v>
      </c>
      <c r="AG2205">
        <f t="shared" si="487"/>
        <v>6.6685065960042977E-2</v>
      </c>
      <c r="AH2205">
        <f>(O2205*constantes!$D$4)+(LN(125)*constantes!$D$5)+(LN(22.5)*constantes!$D$8)+(F2205*constantes!$D$9)</f>
        <v>25.919834385062817</v>
      </c>
      <c r="AI2205">
        <f t="shared" si="488"/>
        <v>4.7114812365881331E-2</v>
      </c>
    </row>
    <row r="2206" spans="1:35" x14ac:dyDescent="0.25">
      <c r="A2206" s="11">
        <v>2205</v>
      </c>
      <c r="B2206">
        <v>1</v>
      </c>
      <c r="C2206">
        <v>43</v>
      </c>
      <c r="D2206">
        <v>1</v>
      </c>
      <c r="E2206">
        <v>0</v>
      </c>
      <c r="F2206">
        <v>0</v>
      </c>
      <c r="G2206">
        <v>132.5</v>
      </c>
      <c r="H2206">
        <v>26.64</v>
      </c>
      <c r="I2206">
        <f>IF(AND(B2206=1,E2206=0),V2206,IF(AND(B2206=1,E2206=1),W2206,IF(AND(B2206=0,E2206=0),X2206,IF(AND(B2206=0,E2206=1),Y2206,ERROR))))</f>
        <v>0.13266580213474699</v>
      </c>
      <c r="K2206">
        <f t="shared" si="476"/>
        <v>5.3478442485207722E-2</v>
      </c>
      <c r="L2206">
        <f t="shared" si="477"/>
        <v>4.169811677585733E-2</v>
      </c>
      <c r="M2206" s="22" t="str">
        <f t="shared" si="489"/>
        <v>Elevated Risk</v>
      </c>
      <c r="O2206">
        <f t="shared" si="478"/>
        <v>3.7612001156935624</v>
      </c>
      <c r="P2206">
        <f t="shared" si="479"/>
        <v>4.8865826454262766</v>
      </c>
      <c r="Q2206">
        <f t="shared" si="480"/>
        <v>3.2824138456721883</v>
      </c>
      <c r="R2206">
        <f>(O2206*constantes!$B$4)+(P2206*constantes!$B$5)+(D2206*constantes!$B$6)+(Q2206*constantes!$B$8)+(F2206*constantes!$B$9)</f>
        <v>24.085196470460353</v>
      </c>
      <c r="S2206" s="4">
        <f>(O2206*constantes!$B$4)+(P2206*constantes!$C$5)+(D2206*constantes!$B$6)+(Q2206*constantes!$B$8)+(F2206*constantes!$B$9)</f>
        <v>24.43527125117869</v>
      </c>
      <c r="T2206">
        <f>(O2206*constantes!$D$4)+(P2206*constantes!$D$5)+(D2206*constantes!$D$6)+(Q2206*constantes!$D$8)+(F2206*constantes!$D$9)</f>
        <v>26.276820066556219</v>
      </c>
      <c r="U2206">
        <f>(O2206*constantes!$D$4)+(P2206*constantes!$E$5)+(D2206*constantes!$D$6)+(Q2206*constantes!$D$8)+(F2206*constantes!$D$9)</f>
        <v>26.617708071901156</v>
      </c>
      <c r="V2206" s="5">
        <f t="shared" si="481"/>
        <v>0.13266580213474699</v>
      </c>
      <c r="W2206" s="5">
        <f t="shared" si="482"/>
        <v>0.18289876624381829</v>
      </c>
      <c r="X2206" s="6">
        <f t="shared" si="483"/>
        <v>6.6641127665733824E-2</v>
      </c>
      <c r="Y2206" s="6">
        <f t="shared" si="484"/>
        <v>9.2424939395524985E-2</v>
      </c>
      <c r="AA2206">
        <f>(O2206*constantes!$B$4)+(LN(110)*constantes!$B$5)+(LN(22)*constantes!$B$8)+(F2206*constantes!$B$9)</f>
        <v>22.8787183548725</v>
      </c>
      <c r="AB2206">
        <f t="shared" si="485"/>
        <v>4.169811677585733E-2</v>
      </c>
      <c r="AC2206">
        <f>(O2206*constantes!$D$4)+(LN(110)*constantes!$D$5)+(LN(22)*constantes!$D$8)+(F2206*constantes!$D$9)</f>
        <v>25.036812478830871</v>
      </c>
      <c r="AD2206" s="7">
        <f t="shared" si="486"/>
        <v>1.975954812069991E-2</v>
      </c>
      <c r="AF2206">
        <f>(O2206*constantes!$B$4)+(LN(125)*constantes!$B$5)+(LN(22.5)*constantes!$B$8)+(F2206*constantes!$B$9)</f>
        <v>23.133675291626897</v>
      </c>
      <c r="AG2206">
        <f t="shared" si="487"/>
        <v>5.3478442485207722E-2</v>
      </c>
      <c r="AH2206">
        <f>(O2206*constantes!$D$4)+(LN(125)*constantes!$D$5)+(LN(22.5)*constantes!$D$8)+(F2206*constantes!$D$9)</f>
        <v>25.407885495439103</v>
      </c>
      <c r="AI2206">
        <f t="shared" si="488"/>
        <v>2.8509711637591306E-2</v>
      </c>
    </row>
    <row r="2207" spans="1:35" x14ac:dyDescent="0.25">
      <c r="A2207" s="11">
        <v>2206</v>
      </c>
      <c r="B2207">
        <v>0</v>
      </c>
      <c r="C2207">
        <v>34</v>
      </c>
      <c r="D2207">
        <v>1</v>
      </c>
      <c r="E2207">
        <v>0</v>
      </c>
      <c r="F2207">
        <v>0</v>
      </c>
      <c r="G2207">
        <v>118</v>
      </c>
      <c r="H2207">
        <v>25.56</v>
      </c>
      <c r="I2207">
        <f>IF(AND(B2207=1,E2207=0),V2207,IF(AND(B2207=1,E2207=1),W2207,IF(AND(B2207=0,E2207=0),X2207,IF(AND(B2207=0,E2207=1),Y2207,ERROR))))</f>
        <v>2.5395912584320834E-2</v>
      </c>
      <c r="K2207">
        <f t="shared" si="476"/>
        <v>1.5150498846978833E-2</v>
      </c>
      <c r="L2207">
        <f t="shared" si="477"/>
        <v>1.0478459792489292E-2</v>
      </c>
      <c r="M2207" s="22" t="str">
        <f t="shared" si="489"/>
        <v>Elevated Risk</v>
      </c>
      <c r="O2207">
        <f t="shared" si="478"/>
        <v>3.5263605246161616</v>
      </c>
      <c r="P2207">
        <f t="shared" si="479"/>
        <v>4.7706846244656651</v>
      </c>
      <c r="Q2207">
        <f t="shared" si="480"/>
        <v>3.241028629509334</v>
      </c>
      <c r="R2207">
        <f>(O2207*constantes!$B$4)+(P2207*constantes!$B$5)+(D2207*constantes!$B$6)+(Q2207*constantes!$B$8)+(F2207*constantes!$B$9)</f>
        <v>23.106341158479008</v>
      </c>
      <c r="S2207" s="4">
        <f>(O2207*constantes!$B$4)+(P2207*constantes!$C$5)+(D2207*constantes!$B$6)+(Q2207*constantes!$B$8)+(F2207*constantes!$B$9)</f>
        <v>23.448113004975728</v>
      </c>
      <c r="T2207">
        <f>(O2207*constantes!$D$4)+(P2207*constantes!$D$5)+(D2207*constantes!$D$6)+(Q2207*constantes!$D$8)+(F2207*constantes!$D$9)</f>
        <v>25.290636206559665</v>
      </c>
      <c r="U2207">
        <f>(O2207*constantes!$D$4)+(P2207*constantes!$E$5)+(D2207*constantes!$D$6)+(Q2207*constantes!$D$8)+(F2207*constantes!$D$9)</f>
        <v>25.623439165962388</v>
      </c>
      <c r="V2207" s="5">
        <f t="shared" si="481"/>
        <v>5.2074677241216949E-2</v>
      </c>
      <c r="W2207" s="5">
        <f t="shared" si="482"/>
        <v>7.2506244332609215E-2</v>
      </c>
      <c r="X2207" s="6">
        <f t="shared" si="483"/>
        <v>2.5395912584320834E-2</v>
      </c>
      <c r="Y2207" s="6">
        <f t="shared" si="484"/>
        <v>3.5245520097507144E-2</v>
      </c>
      <c r="AA2207">
        <f>(O2207*constantes!$B$4)+(LN(110)*constantes!$B$5)+(LN(22)*constantes!$B$8)+(F2207*constantes!$B$9)</f>
        <v>22.147672101432196</v>
      </c>
      <c r="AB2207">
        <f t="shared" si="485"/>
        <v>2.0295430328568731E-2</v>
      </c>
      <c r="AC2207">
        <f>(O2207*constantes!$D$4)+(LN(110)*constantes!$D$5)+(LN(22)*constantes!$D$8)+(F2207*constantes!$D$9)</f>
        <v>24.397797512737885</v>
      </c>
      <c r="AD2207" s="7">
        <f t="shared" si="486"/>
        <v>1.0478459792489292E-2</v>
      </c>
      <c r="AF2207">
        <f>(O2207*constantes!$B$4)+(LN(125)*constantes!$B$5)+(LN(22.5)*constantes!$B$8)+(F2207*constantes!$B$9)</f>
        <v>22.402629038186589</v>
      </c>
      <c r="AG2207">
        <f t="shared" si="487"/>
        <v>2.6111793448385767E-2</v>
      </c>
      <c r="AH2207">
        <f>(O2207*constantes!$D$4)+(LN(125)*constantes!$D$5)+(LN(22.5)*constantes!$D$8)+(F2207*constantes!$D$9)</f>
        <v>24.768870529346117</v>
      </c>
      <c r="AI2207">
        <f t="shared" si="488"/>
        <v>1.5150498846978833E-2</v>
      </c>
    </row>
    <row r="2208" spans="1:35" x14ac:dyDescent="0.25">
      <c r="A2208" s="11">
        <v>2207</v>
      </c>
      <c r="B2208">
        <v>1</v>
      </c>
      <c r="C2208">
        <v>42</v>
      </c>
      <c r="D2208">
        <v>1</v>
      </c>
      <c r="E2208">
        <v>0</v>
      </c>
      <c r="F2208">
        <v>0</v>
      </c>
      <c r="G2208">
        <v>120</v>
      </c>
      <c r="H2208">
        <v>27.26</v>
      </c>
      <c r="I2208">
        <f>IF(AND(B2208=1,E2208=0),V2208,IF(AND(B2208=1,E2208=1),W2208,IF(AND(B2208=0,E2208=0),X2208,IF(AND(B2208=0,E2208=1),Y2208,ERROR))))</f>
        <v>0.10603825399762445</v>
      </c>
      <c r="K2208">
        <f t="shared" si="476"/>
        <v>4.9796912096185753E-2</v>
      </c>
      <c r="L2208">
        <f t="shared" si="477"/>
        <v>3.8810869283687155E-2</v>
      </c>
      <c r="M2208" s="22" t="str">
        <f t="shared" si="489"/>
        <v>Elevated Risk</v>
      </c>
      <c r="O2208">
        <f t="shared" si="478"/>
        <v>3.7376696182833684</v>
      </c>
      <c r="P2208">
        <f t="shared" si="479"/>
        <v>4.7874917427820458</v>
      </c>
      <c r="Q2208">
        <f t="shared" si="480"/>
        <v>3.3054204262683866</v>
      </c>
      <c r="R2208">
        <f>(O2208*constantes!$B$4)+(P2208*constantes!$B$5)+(D2208*constantes!$B$6)+(Q2208*constantes!$B$8)+(F2208*constantes!$B$9)</f>
        <v>23.846364348464302</v>
      </c>
      <c r="S2208" s="4">
        <f>(O2208*constantes!$B$4)+(P2208*constantes!$C$5)+(D2208*constantes!$B$6)+(Q2208*constantes!$B$8)+(F2208*constantes!$B$9)</f>
        <v>24.189340256917209</v>
      </c>
      <c r="T2208">
        <f>(O2208*constantes!$D$4)+(P2208*constantes!$D$5)+(D2208*constantes!$D$6)+(Q2208*constantes!$D$8)+(F2208*constantes!$D$9)</f>
        <v>25.945820259341083</v>
      </c>
      <c r="U2208">
        <f>(O2208*constantes!$D$4)+(P2208*constantes!$E$5)+(D2208*constantes!$D$6)+(Q2208*constantes!$D$8)+(F2208*constantes!$D$9)</f>
        <v>26.279795683317559</v>
      </c>
      <c r="V2208" s="5">
        <f t="shared" si="481"/>
        <v>0.10603825399762445</v>
      </c>
      <c r="W2208" s="5">
        <f t="shared" si="482"/>
        <v>0.1461102179744338</v>
      </c>
      <c r="X2208" s="6">
        <f t="shared" si="483"/>
        <v>4.8324719553656248E-2</v>
      </c>
      <c r="Y2208" s="6">
        <f t="shared" si="484"/>
        <v>6.6832932381170052E-2</v>
      </c>
      <c r="AA2208">
        <f>(O2208*constantes!$B$4)+(LN(110)*constantes!$B$5)+(LN(22)*constantes!$B$8)+(F2208*constantes!$B$9)</f>
        <v>22.805468857654464</v>
      </c>
      <c r="AB2208">
        <f t="shared" si="485"/>
        <v>3.8810869283687155E-2</v>
      </c>
      <c r="AC2208">
        <f>(O2208*constantes!$D$4)+(LN(110)*constantes!$D$5)+(LN(22)*constantes!$D$8)+(F2208*constantes!$D$9)</f>
        <v>24.972784348242914</v>
      </c>
      <c r="AD2208" s="7">
        <f t="shared" si="486"/>
        <v>1.8545470669847686E-2</v>
      </c>
      <c r="AF2208">
        <f>(O2208*constantes!$B$4)+(LN(125)*constantes!$B$5)+(LN(22.5)*constantes!$B$8)+(F2208*constantes!$B$9)</f>
        <v>23.060425794408857</v>
      </c>
      <c r="AG2208">
        <f t="shared" si="487"/>
        <v>4.9796912096185753E-2</v>
      </c>
      <c r="AH2208">
        <f>(O2208*constantes!$D$4)+(LN(125)*constantes!$D$5)+(LN(22.5)*constantes!$D$8)+(F2208*constantes!$D$9)</f>
        <v>25.343857364851146</v>
      </c>
      <c r="AI2208">
        <f t="shared" si="488"/>
        <v>2.676538428771702E-2</v>
      </c>
    </row>
    <row r="2209" spans="1:35" x14ac:dyDescent="0.25">
      <c r="A2209" s="11">
        <v>2208</v>
      </c>
      <c r="B2209">
        <v>1</v>
      </c>
      <c r="C2209">
        <v>60</v>
      </c>
      <c r="D2209">
        <v>1</v>
      </c>
      <c r="E2209">
        <v>0</v>
      </c>
      <c r="F2209">
        <v>0</v>
      </c>
      <c r="G2209">
        <v>122.5</v>
      </c>
      <c r="H2209">
        <v>22.13</v>
      </c>
      <c r="I2209">
        <f>IF(AND(B2209=1,E2209=0),V2209,IF(AND(B2209=1,E2209=1),W2209,IF(AND(B2209=0,E2209=0),X2209,IF(AND(B2209=0,E2209=1),Y2209,ERROR))))</f>
        <v>0.25892046258876189</v>
      </c>
      <c r="K2209">
        <f t="shared" si="476"/>
        <v>0.14362116573454531</v>
      </c>
      <c r="L2209">
        <f t="shared" si="477"/>
        <v>0.11321269470654882</v>
      </c>
      <c r="M2209" s="22" t="str">
        <f t="shared" si="489"/>
        <v>Elevated Risk</v>
      </c>
      <c r="O2209">
        <f t="shared" si="478"/>
        <v>4.0943445622221004</v>
      </c>
      <c r="P2209">
        <f t="shared" si="479"/>
        <v>4.808111029984782</v>
      </c>
      <c r="Q2209">
        <f t="shared" si="480"/>
        <v>3.0969341540629585</v>
      </c>
      <c r="R2209">
        <f>(O2209*constantes!$B$4)+(P2209*constantes!$B$5)+(D2209*constantes!$B$6)+(Q2209*constantes!$B$8)+(F2209*constantes!$B$9)</f>
        <v>24.829647947235571</v>
      </c>
      <c r="S2209" s="4">
        <f>(O2209*constantes!$B$4)+(P2209*constantes!$C$5)+(D2209*constantes!$B$6)+(Q2209*constantes!$B$8)+(F2209*constantes!$B$9)</f>
        <v>25.174101021423681</v>
      </c>
      <c r="T2209">
        <f>(O2209*constantes!$D$4)+(P2209*constantes!$D$5)+(D2209*constantes!$D$6)+(Q2209*constantes!$D$8)+(F2209*constantes!$D$9)</f>
        <v>26.867769341544875</v>
      </c>
      <c r="U2209">
        <f>(O2209*constantes!$D$4)+(P2209*constantes!$E$5)+(D2209*constantes!$D$6)+(Q2209*constantes!$D$8)+(F2209*constantes!$D$9)</f>
        <v>27.203183166996613</v>
      </c>
      <c r="V2209" s="5">
        <f t="shared" si="481"/>
        <v>0.25892046258876189</v>
      </c>
      <c r="W2209" s="5">
        <f t="shared" si="482"/>
        <v>0.34483466603569779</v>
      </c>
      <c r="X2209" s="6">
        <f t="shared" si="483"/>
        <v>0.11708923013223993</v>
      </c>
      <c r="Y2209" s="6">
        <f t="shared" si="484"/>
        <v>0.15983683505052948</v>
      </c>
      <c r="AA2209">
        <f>(O2209*constantes!$B$4)+(LN(110)*constantes!$B$5)+(LN(22)*constantes!$B$8)+(F2209*constantes!$B$9)</f>
        <v>23.915783691137978</v>
      </c>
      <c r="AB2209">
        <f t="shared" si="485"/>
        <v>0.11321269470654882</v>
      </c>
      <c r="AC2209">
        <f>(O2209*constantes!$D$4)+(LN(110)*constantes!$D$5)+(LN(22)*constantes!$D$8)+(F2209*constantes!$D$9)</f>
        <v>25.943321837946279</v>
      </c>
      <c r="AD2209" s="7">
        <f t="shared" si="486"/>
        <v>4.820708918468708E-2</v>
      </c>
      <c r="AF2209">
        <f>(O2209*constantes!$B$4)+(LN(125)*constantes!$B$5)+(LN(22.5)*constantes!$B$8)+(F2209*constantes!$B$9)</f>
        <v>24.170740627892375</v>
      </c>
      <c r="AG2209">
        <f t="shared" si="487"/>
        <v>0.14362116573454531</v>
      </c>
      <c r="AH2209">
        <f>(O2209*constantes!$D$4)+(LN(125)*constantes!$D$5)+(LN(22.5)*constantes!$D$8)+(F2209*constantes!$D$9)</f>
        <v>26.314394854554511</v>
      </c>
      <c r="AI2209">
        <f t="shared" si="488"/>
        <v>6.9102564331433469E-2</v>
      </c>
    </row>
    <row r="2210" spans="1:35" x14ac:dyDescent="0.25">
      <c r="A2210" s="11">
        <v>2209</v>
      </c>
      <c r="B2210">
        <v>0</v>
      </c>
      <c r="C2210">
        <v>65</v>
      </c>
      <c r="D2210">
        <v>1</v>
      </c>
      <c r="E2210">
        <v>1</v>
      </c>
      <c r="F2210">
        <v>0</v>
      </c>
      <c r="G2210">
        <v>165</v>
      </c>
      <c r="H2210">
        <v>22.84</v>
      </c>
      <c r="I2210">
        <f>IF(AND(B2210=1,E2210=0),V2210,IF(AND(B2210=1,E2210=1),W2210,IF(AND(B2210=0,E2210=0),X2210,IF(AND(B2210=0,E2210=1),Y2210,ERROR))))</f>
        <v>0.40506096794429036</v>
      </c>
      <c r="K2210">
        <f t="shared" si="476"/>
        <v>8.5182662382899066E-2</v>
      </c>
      <c r="L2210">
        <f t="shared" si="477"/>
        <v>5.9581907304813275E-2</v>
      </c>
      <c r="M2210" s="22" t="str">
        <f t="shared" si="489"/>
        <v>'&gt;30%</v>
      </c>
      <c r="O2210">
        <f t="shared" si="478"/>
        <v>4.1743872698956368</v>
      </c>
      <c r="P2210">
        <f t="shared" si="479"/>
        <v>5.1059454739005803</v>
      </c>
      <c r="Q2210">
        <f t="shared" si="480"/>
        <v>3.1285133847878095</v>
      </c>
      <c r="R2210">
        <f>(O2210*constantes!$B$4)+(P2210*constantes!$B$5)+(D2210*constantes!$B$6)+(Q2210*constantes!$B$8)+(F2210*constantes!$B$9)</f>
        <v>25.656359481476041</v>
      </c>
      <c r="S2210" s="4">
        <f>(O2210*constantes!$B$4)+(P2210*constantes!$C$5)+(D2210*constantes!$B$6)+(Q2210*constantes!$B$8)+(F2210*constantes!$B$9)</f>
        <v>26.022149415226281</v>
      </c>
      <c r="T2210">
        <f>(O2210*constantes!$D$4)+(P2210*constantes!$D$5)+(D2210*constantes!$D$6)+(Q2210*constantes!$D$8)+(F2210*constantes!$D$9)</f>
        <v>27.939497519457372</v>
      </c>
      <c r="U2210">
        <f>(O2210*constantes!$D$4)+(P2210*constantes!$E$5)+(D2210*constantes!$D$6)+(Q2210*constantes!$D$8)+(F2210*constantes!$D$9)</f>
        <v>28.295688275716675</v>
      </c>
      <c r="V2210" s="5">
        <f t="shared" si="481"/>
        <v>0.49587485548245547</v>
      </c>
      <c r="W2210" s="5">
        <f t="shared" si="482"/>
        <v>0.62746788205090032</v>
      </c>
      <c r="X2210" s="6">
        <f t="shared" si="483"/>
        <v>0.30488883079313089</v>
      </c>
      <c r="Y2210" s="6">
        <f t="shared" si="484"/>
        <v>0.40506096794429036</v>
      </c>
      <c r="AA2210">
        <f>(O2210*constantes!$B$4)+(LN(110)*constantes!$B$5)+(LN(22)*constantes!$B$8)+(F2210*constantes!$B$9)</f>
        <v>24.164953438417392</v>
      </c>
      <c r="AB2210">
        <f t="shared" si="485"/>
        <v>0.14285464759503463</v>
      </c>
      <c r="AC2210">
        <f>(O2210*constantes!$D$4)+(LN(110)*constantes!$D$5)+(LN(22)*constantes!$D$8)+(F2210*constantes!$D$9)</f>
        <v>26.16112364851551</v>
      </c>
      <c r="AD2210" s="7">
        <f t="shared" si="486"/>
        <v>5.9581907304813275E-2</v>
      </c>
      <c r="AF2210">
        <f>(O2210*constantes!$B$4)+(LN(125)*constantes!$B$5)+(LN(22.5)*constantes!$B$8)+(F2210*constantes!$B$9)</f>
        <v>24.419910375171785</v>
      </c>
      <c r="AG2210">
        <f t="shared" si="487"/>
        <v>0.18037897763812694</v>
      </c>
      <c r="AH2210">
        <f>(O2210*constantes!$D$4)+(LN(125)*constantes!$D$5)+(LN(22.5)*constantes!$D$8)+(F2210*constantes!$D$9)</f>
        <v>26.532196665123742</v>
      </c>
      <c r="AI2210">
        <f t="shared" si="488"/>
        <v>8.5182662382899066E-2</v>
      </c>
    </row>
    <row r="2211" spans="1:35" x14ac:dyDescent="0.25">
      <c r="A2211" s="11">
        <v>2210</v>
      </c>
      <c r="B2211">
        <v>0</v>
      </c>
      <c r="C2211">
        <v>45</v>
      </c>
      <c r="D2211">
        <v>1</v>
      </c>
      <c r="E2211">
        <v>0</v>
      </c>
      <c r="F2211">
        <v>0</v>
      </c>
      <c r="G2211">
        <v>116</v>
      </c>
      <c r="H2211">
        <v>21.35</v>
      </c>
      <c r="I2211">
        <f>IF(AND(B2211=1,E2211=0),V2211,IF(AND(B2211=1,E2211=1),W2211,IF(AND(B2211=0,E2211=0),X2211,IF(AND(B2211=0,E2211=1),Y2211,ERROR))))</f>
        <v>4.6813382626184397E-2</v>
      </c>
      <c r="K2211">
        <f t="shared" si="476"/>
        <v>3.2202898660143586E-2</v>
      </c>
      <c r="L2211">
        <f t="shared" si="477"/>
        <v>2.2332293193086827E-2</v>
      </c>
      <c r="M2211" s="22" t="str">
        <f t="shared" si="489"/>
        <v>Elevated Risk</v>
      </c>
      <c r="O2211">
        <f t="shared" si="478"/>
        <v>3.8066624897703196</v>
      </c>
      <c r="P2211">
        <f t="shared" si="479"/>
        <v>4.7535901911063645</v>
      </c>
      <c r="Q2211">
        <f t="shared" si="480"/>
        <v>3.0610517396746335</v>
      </c>
      <c r="R2211">
        <f>(O2211*constantes!$B$4)+(P2211*constantes!$B$5)+(D2211*constantes!$B$6)+(Q2211*constantes!$B$8)+(F2211*constantes!$B$9)</f>
        <v>23.804518143534871</v>
      </c>
      <c r="S2211" s="4">
        <f>(O2211*constantes!$B$4)+(P2211*constantes!$C$5)+(D2211*constantes!$B$6)+(Q2211*constantes!$B$8)+(F2211*constantes!$B$9)</f>
        <v>24.145065344825731</v>
      </c>
      <c r="T2211">
        <f>(O2211*constantes!$D$4)+(P2211*constantes!$D$5)+(D2211*constantes!$D$6)+(Q2211*constantes!$D$8)+(F2211*constantes!$D$9)</f>
        <v>25.913259187412987</v>
      </c>
      <c r="U2211">
        <f>(O2211*constantes!$D$4)+(P2211*constantes!$E$5)+(D2211*constantes!$D$6)+(Q2211*constantes!$D$8)+(F2211*constantes!$D$9)</f>
        <v>26.244869639144564</v>
      </c>
      <c r="V2211" s="5">
        <f t="shared" si="481"/>
        <v>0.10192208124054536</v>
      </c>
      <c r="W2211" s="5">
        <f t="shared" si="482"/>
        <v>0.14024889796283857</v>
      </c>
      <c r="X2211" s="6">
        <f t="shared" si="483"/>
        <v>4.6813382626184397E-2</v>
      </c>
      <c r="Y2211" s="6">
        <f t="shared" si="484"/>
        <v>6.4614804066675635E-2</v>
      </c>
      <c r="AA2211">
        <f>(O2211*constantes!$B$4)+(LN(110)*constantes!$B$5)+(LN(22)*constantes!$B$8)+(F2211*constantes!$B$9)</f>
        <v>23.020240906878485</v>
      </c>
      <c r="AB2211">
        <f t="shared" si="485"/>
        <v>4.7883245315309741E-2</v>
      </c>
      <c r="AC2211">
        <f>(O2211*constantes!$D$4)+(LN(110)*constantes!$D$5)+(LN(22)*constantes!$D$8)+(F2211*constantes!$D$9)</f>
        <v>25.16051878105991</v>
      </c>
      <c r="AD2211" s="7">
        <f t="shared" si="486"/>
        <v>2.2332293193086827E-2</v>
      </c>
      <c r="AF2211">
        <f>(O2211*constantes!$B$4)+(LN(125)*constantes!$B$5)+(LN(22.5)*constantes!$B$8)+(F2211*constantes!$B$9)</f>
        <v>23.275197843632878</v>
      </c>
      <c r="AG2211">
        <f t="shared" si="487"/>
        <v>6.1354256697024101E-2</v>
      </c>
      <c r="AH2211">
        <f>(O2211*constantes!$D$4)+(LN(125)*constantes!$D$5)+(LN(22.5)*constantes!$D$8)+(F2211*constantes!$D$9)</f>
        <v>25.531591797668142</v>
      </c>
      <c r="AI2211">
        <f t="shared" si="488"/>
        <v>3.2202898660143586E-2</v>
      </c>
    </row>
    <row r="2212" spans="1:35" x14ac:dyDescent="0.25">
      <c r="A2212" s="11">
        <v>2211</v>
      </c>
      <c r="B2212">
        <v>0</v>
      </c>
      <c r="C2212">
        <v>38</v>
      </c>
      <c r="D2212">
        <v>1</v>
      </c>
      <c r="E2212">
        <v>0</v>
      </c>
      <c r="F2212">
        <v>0</v>
      </c>
      <c r="G2212">
        <v>113</v>
      </c>
      <c r="H2212">
        <v>21.35</v>
      </c>
      <c r="I2212">
        <f>IF(AND(B2212=1,E2212=0),V2212,IF(AND(B2212=1,E2212=1),W2212,IF(AND(B2212=0,E2212=0),X2212,IF(AND(B2212=0,E2212=1),Y2212,ERROR))))</f>
        <v>2.7722602382932893E-2</v>
      </c>
      <c r="K2212">
        <f t="shared" si="476"/>
        <v>2.0450275544260377E-2</v>
      </c>
      <c r="L2212">
        <f t="shared" si="477"/>
        <v>1.4155691081518817E-2</v>
      </c>
      <c r="M2212" s="22" t="str">
        <f t="shared" si="489"/>
        <v>Elevated Risk</v>
      </c>
      <c r="O2212">
        <f t="shared" si="478"/>
        <v>3.6375861597263857</v>
      </c>
      <c r="P2212">
        <f t="shared" si="479"/>
        <v>4.7273878187123408</v>
      </c>
      <c r="Q2212">
        <f t="shared" si="480"/>
        <v>3.0610517396746335</v>
      </c>
      <c r="R2212">
        <f>(O2212*constantes!$B$4)+(P2212*constantes!$B$5)+(D2212*constantes!$B$6)+(Q2212*constantes!$B$8)+(F2212*constantes!$B$9)</f>
        <v>23.229582794180601</v>
      </c>
      <c r="S2212" s="4">
        <f>(O2212*constantes!$B$4)+(P2212*constantes!$C$5)+(D2212*constantes!$B$6)+(Q2212*constantes!$B$8)+(F2212*constantes!$B$9)</f>
        <v>23.568252857513151</v>
      </c>
      <c r="T2212">
        <f>(O2212*constantes!$D$4)+(P2212*constantes!$D$5)+(D2212*constantes!$D$6)+(Q2212*constantes!$D$8)+(F2212*constantes!$D$9)</f>
        <v>25.379485742689464</v>
      </c>
      <c r="U2212">
        <f>(O2212*constantes!$D$4)+(P2212*constantes!$E$5)+(D2212*constantes!$D$6)+(Q2212*constantes!$D$8)+(F2212*constantes!$D$9)</f>
        <v>25.709268316922834</v>
      </c>
      <c r="V2212" s="5">
        <f t="shared" si="481"/>
        <v>5.8700403747333985E-2</v>
      </c>
      <c r="W2212" s="5">
        <f t="shared" si="482"/>
        <v>8.1375351406376195E-2</v>
      </c>
      <c r="X2212" s="6">
        <f t="shared" si="483"/>
        <v>2.7722602382932893E-2</v>
      </c>
      <c r="Y2212" s="6">
        <f t="shared" si="484"/>
        <v>3.8342915191910021E-2</v>
      </c>
      <c r="AA2212">
        <f>(O2212*constantes!$B$4)+(LN(110)*constantes!$B$5)+(LN(22)*constantes!$B$8)+(F2212*constantes!$B$9)</f>
        <v>22.493913054504919</v>
      </c>
      <c r="AB2212">
        <f t="shared" si="485"/>
        <v>2.8571578401445974E-2</v>
      </c>
      <c r="AC2212">
        <f>(O2212*constantes!$D$4)+(LN(110)*constantes!$D$5)+(LN(22)*constantes!$D$8)+(F2212*constantes!$D$9)</f>
        <v>24.700450251667263</v>
      </c>
      <c r="AD2212" s="7">
        <f t="shared" si="486"/>
        <v>1.4155691081518817E-2</v>
      </c>
      <c r="AF2212">
        <f>(O2212*constantes!$B$4)+(LN(125)*constantes!$B$5)+(LN(22.5)*constantes!$B$8)+(F2212*constantes!$B$9)</f>
        <v>22.748869991259316</v>
      </c>
      <c r="AG2212">
        <f t="shared" si="487"/>
        <v>3.6714933714987352E-2</v>
      </c>
      <c r="AH2212">
        <f>(O2212*constantes!$D$4)+(LN(125)*constantes!$D$5)+(LN(22.5)*constantes!$D$8)+(F2212*constantes!$D$9)</f>
        <v>25.071523268275495</v>
      </c>
      <c r="AI2212">
        <f t="shared" si="488"/>
        <v>2.0450275544260377E-2</v>
      </c>
    </row>
    <row r="2213" spans="1:35" x14ac:dyDescent="0.25">
      <c r="A2213" s="11">
        <v>2212</v>
      </c>
      <c r="B2213">
        <v>1</v>
      </c>
      <c r="C2213">
        <v>38</v>
      </c>
      <c r="D2213">
        <v>0</v>
      </c>
      <c r="E2213">
        <v>0</v>
      </c>
      <c r="F2213">
        <v>0</v>
      </c>
      <c r="G2213">
        <v>122.5</v>
      </c>
      <c r="H2213">
        <v>23.97</v>
      </c>
      <c r="I2213">
        <f>IF(AND(B2213=1,E2213=0),V2213,IF(AND(B2213=1,E2213=1),W2213,IF(AND(B2213=0,E2213=0),X2213,IF(AND(B2213=0,E2213=1),Y2213,ERROR))))</f>
        <v>3.7175172045398108E-2</v>
      </c>
      <c r="K2213">
        <f t="shared" si="476"/>
        <v>3.6714933714987352E-2</v>
      </c>
      <c r="L2213">
        <f t="shared" si="477"/>
        <v>2.8571578401445974E-2</v>
      </c>
      <c r="M2213" s="22" t="str">
        <f t="shared" si="489"/>
        <v>NORMAL</v>
      </c>
      <c r="O2213">
        <f t="shared" si="478"/>
        <v>3.6375861597263857</v>
      </c>
      <c r="P2213">
        <f t="shared" si="479"/>
        <v>4.808111029984782</v>
      </c>
      <c r="Q2213">
        <f t="shared" si="480"/>
        <v>3.1768030484462928</v>
      </c>
      <c r="R2213">
        <f>(O2213*constantes!$B$4)+(P2213*constantes!$B$5)+(D2213*constantes!$B$6)+(Q2213*constantes!$B$8)+(F2213*constantes!$B$9)</f>
        <v>22.761564974002788</v>
      </c>
      <c r="S2213" s="4">
        <f>(O2213*constantes!$B$4)+(P2213*constantes!$C$5)+(D2213*constantes!$B$6)+(Q2213*constantes!$B$8)+(F2213*constantes!$B$9)</f>
        <v>23.106018048190897</v>
      </c>
      <c r="T2213">
        <f>(O2213*constantes!$D$4)+(P2213*constantes!$D$5)+(D2213*constantes!$D$6)+(Q2213*constantes!$D$8)+(F2213*constantes!$D$9)</f>
        <v>25.047050727519338</v>
      </c>
      <c r="U2213">
        <f>(O2213*constantes!$D$4)+(P2213*constantes!$E$5)+(D2213*constantes!$D$6)+(Q2213*constantes!$D$8)+(F2213*constantes!$D$9)</f>
        <v>25.382464552971076</v>
      </c>
      <c r="V2213" s="5">
        <f t="shared" si="481"/>
        <v>3.7175172045398108E-2</v>
      </c>
      <c r="W2213" s="5">
        <f t="shared" si="482"/>
        <v>5.2058299791538309E-2</v>
      </c>
      <c r="X2213" s="6">
        <f t="shared" si="483"/>
        <v>1.9960847434118079E-2</v>
      </c>
      <c r="Y2213" s="6">
        <f t="shared" si="484"/>
        <v>2.7804145333329089E-2</v>
      </c>
      <c r="AA2213">
        <f>(O2213*constantes!$B$4)+(LN(110)*constantes!$B$5)+(LN(22)*constantes!$B$8)+(F2213*constantes!$B$9)</f>
        <v>22.493913054504919</v>
      </c>
      <c r="AB2213">
        <f t="shared" si="485"/>
        <v>2.8571578401445974E-2</v>
      </c>
      <c r="AC2213">
        <f>(O2213*constantes!$D$4)+(LN(110)*constantes!$D$5)+(LN(22)*constantes!$D$8)+(F2213*constantes!$D$9)</f>
        <v>24.700450251667263</v>
      </c>
      <c r="AD2213" s="7">
        <f t="shared" si="486"/>
        <v>1.4155691081518817E-2</v>
      </c>
      <c r="AF2213">
        <f>(O2213*constantes!$B$4)+(LN(125)*constantes!$B$5)+(LN(22.5)*constantes!$B$8)+(F2213*constantes!$B$9)</f>
        <v>22.748869991259316</v>
      </c>
      <c r="AG2213">
        <f t="shared" si="487"/>
        <v>3.6714933714987352E-2</v>
      </c>
      <c r="AH2213">
        <f>(O2213*constantes!$D$4)+(LN(125)*constantes!$D$5)+(LN(22.5)*constantes!$D$8)+(F2213*constantes!$D$9)</f>
        <v>25.071523268275495</v>
      </c>
      <c r="AI2213">
        <f t="shared" si="488"/>
        <v>2.0450275544260377E-2</v>
      </c>
    </row>
    <row r="2214" spans="1:35" x14ac:dyDescent="0.25">
      <c r="A2214" s="11">
        <v>2213</v>
      </c>
      <c r="B2214">
        <v>0</v>
      </c>
      <c r="C2214">
        <v>59</v>
      </c>
      <c r="D2214">
        <v>0</v>
      </c>
      <c r="E2214">
        <v>0</v>
      </c>
      <c r="F2214">
        <v>0</v>
      </c>
      <c r="G2214">
        <v>142.5</v>
      </c>
      <c r="H2214">
        <v>25.63</v>
      </c>
      <c r="I2214">
        <f>IF(AND(B2214=1,E2214=0),V2214,IF(AND(B2214=1,E2214=1),W2214,IF(AND(B2214=0,E2214=0),X2214,IF(AND(B2214=0,E2214=1),Y2214,ERROR))))</f>
        <v>0.10030578573961801</v>
      </c>
      <c r="K2214">
        <f t="shared" si="476"/>
        <v>6.6117954736533924E-2</v>
      </c>
      <c r="L2214">
        <f t="shared" si="477"/>
        <v>4.6102547085629553E-2</v>
      </c>
      <c r="M2214" s="22" t="str">
        <f t="shared" si="489"/>
        <v>Elevated Risk</v>
      </c>
      <c r="O2214">
        <f t="shared" si="478"/>
        <v>4.0775374439057197</v>
      </c>
      <c r="P2214">
        <f t="shared" si="479"/>
        <v>4.9593419997087054</v>
      </c>
      <c r="Q2214">
        <f t="shared" si="480"/>
        <v>3.2437635403759799</v>
      </c>
      <c r="R2214">
        <f>(O2214*constantes!$B$4)+(P2214*constantes!$B$5)+(D2214*constantes!$B$6)+(Q2214*constantes!$B$8)+(F2214*constantes!$B$9)</f>
        <v>24.464745540104239</v>
      </c>
      <c r="S2214" s="4">
        <f>(O2214*constantes!$B$4)+(P2214*constantes!$C$5)+(D2214*constantes!$B$6)+(Q2214*constantes!$B$8)+(F2214*constantes!$B$9)</f>
        <v>24.820032800963375</v>
      </c>
      <c r="T2214">
        <f>(O2214*constantes!$D$4)+(P2214*constantes!$D$5)+(D2214*constantes!$D$6)+(Q2214*constantes!$D$8)+(F2214*constantes!$D$9)</f>
        <v>26.703821626906372</v>
      </c>
      <c r="U2214">
        <f>(O2214*constantes!$D$4)+(P2214*constantes!$E$5)+(D2214*constantes!$D$6)+(Q2214*constantes!$D$8)+(F2214*constantes!$D$9)</f>
        <v>27.049785324806052</v>
      </c>
      <c r="V2214" s="5">
        <f t="shared" si="481"/>
        <v>0.18782095854766023</v>
      </c>
      <c r="W2214" s="5">
        <f t="shared" si="482"/>
        <v>0.25679248194827597</v>
      </c>
      <c r="X2214" s="6">
        <f t="shared" si="483"/>
        <v>0.10030578573961801</v>
      </c>
      <c r="Y2214" s="6">
        <f t="shared" si="484"/>
        <v>0.13876830175796462</v>
      </c>
      <c r="AA2214">
        <f>(O2214*constantes!$B$4)+(LN(110)*constantes!$B$5)+(LN(22)*constantes!$B$8)+(F2214*constantes!$B$9)</f>
        <v>23.863463804103819</v>
      </c>
      <c r="AB2214">
        <f t="shared" si="485"/>
        <v>0.10776479003769468</v>
      </c>
      <c r="AC2214">
        <f>(O2214*constantes!$D$4)+(LN(110)*constantes!$D$5)+(LN(22)*constantes!$D$8)+(F2214*constantes!$D$9)</f>
        <v>25.897588492509126</v>
      </c>
      <c r="AD2214" s="7">
        <f t="shared" si="486"/>
        <v>4.6102547085629553E-2</v>
      </c>
      <c r="AF2214">
        <f>(O2214*constantes!$B$4)+(LN(125)*constantes!$B$5)+(LN(22.5)*constantes!$B$8)+(F2214*constantes!$B$9)</f>
        <v>24.118420740858213</v>
      </c>
      <c r="AG2214">
        <f t="shared" si="487"/>
        <v>0.13682617258299834</v>
      </c>
      <c r="AH2214">
        <f>(O2214*constantes!$D$4)+(LN(125)*constantes!$D$5)+(LN(22.5)*constantes!$D$8)+(F2214*constantes!$D$9)</f>
        <v>26.268661509117358</v>
      </c>
      <c r="AI2214">
        <f t="shared" si="488"/>
        <v>6.6117954736533924E-2</v>
      </c>
    </row>
    <row r="2215" spans="1:35" x14ac:dyDescent="0.25">
      <c r="A2215" s="11">
        <v>2214</v>
      </c>
      <c r="B2215">
        <v>0</v>
      </c>
      <c r="C2215">
        <v>55</v>
      </c>
      <c r="D2215">
        <v>0</v>
      </c>
      <c r="E2215">
        <v>1</v>
      </c>
      <c r="F2215">
        <v>0</v>
      </c>
      <c r="G2215">
        <v>170</v>
      </c>
      <c r="H2215">
        <v>26.09</v>
      </c>
      <c r="I2215">
        <f>IF(AND(B2215=1,E2215=0),V2215,IF(AND(B2215=1,E2215=1),W2215,IF(AND(B2215=0,E2215=0),X2215,IF(AND(B2215=0,E2215=1),Y2215,ERROR))))</f>
        <v>0.18707837871546829</v>
      </c>
      <c r="K2215">
        <f t="shared" si="476"/>
        <v>5.4942946453026109E-2</v>
      </c>
      <c r="L2215">
        <f t="shared" si="477"/>
        <v>3.8241136753246696E-2</v>
      </c>
      <c r="M2215" s="22" t="str">
        <f t="shared" si="489"/>
        <v>Elevated Risk</v>
      </c>
      <c r="O2215">
        <f t="shared" si="478"/>
        <v>4.0073331852324712</v>
      </c>
      <c r="P2215">
        <f t="shared" si="479"/>
        <v>5.1357984370502621</v>
      </c>
      <c r="Q2215">
        <f t="shared" si="480"/>
        <v>3.2615520991486369</v>
      </c>
      <c r="R2215">
        <f>(O2215*constantes!$B$4)+(P2215*constantes!$B$5)+(D2215*constantes!$B$6)+(Q2215*constantes!$B$8)+(F2215*constantes!$B$9)</f>
        <v>24.587645534546539</v>
      </c>
      <c r="S2215" s="4">
        <f>(O2215*constantes!$B$4)+(P2215*constantes!$C$5)+(D2215*constantes!$B$6)+(Q2215*constantes!$B$8)+(F2215*constantes!$B$9)</f>
        <v>24.955574134576821</v>
      </c>
      <c r="T2215">
        <f>(O2215*constantes!$D$4)+(P2215*constantes!$D$5)+(D2215*constantes!$D$6)+(Q2215*constantes!$D$8)+(F2215*constantes!$D$9)</f>
        <v>27.018241402593315</v>
      </c>
      <c r="U2215">
        <f>(O2215*constantes!$D$4)+(P2215*constantes!$E$5)+(D2215*constantes!$D$6)+(Q2215*constantes!$D$8)+(F2215*constantes!$D$9)</f>
        <v>27.376514701561941</v>
      </c>
      <c r="V2215" s="5">
        <f t="shared" si="481"/>
        <v>0.20961840087412276</v>
      </c>
      <c r="W2215" s="5">
        <f t="shared" si="482"/>
        <v>0.28812968548898099</v>
      </c>
      <c r="X2215" s="6">
        <f t="shared" si="483"/>
        <v>0.13476389466465455</v>
      </c>
      <c r="Y2215" s="6">
        <f t="shared" si="484"/>
        <v>0.18707837871546829</v>
      </c>
      <c r="AA2215">
        <f>(O2215*constantes!$B$4)+(LN(110)*constantes!$B$5)+(LN(22)*constantes!$B$8)+(F2215*constantes!$B$9)</f>
        <v>23.644920755024344</v>
      </c>
      <c r="AB2215">
        <f t="shared" si="485"/>
        <v>8.7567364830949512E-2</v>
      </c>
      <c r="AC2215">
        <f>(O2215*constantes!$D$4)+(LN(110)*constantes!$D$5)+(LN(22)*constantes!$D$8)+(F2215*constantes!$D$9)</f>
        <v>25.706557790361106</v>
      </c>
      <c r="AD2215" s="7">
        <f t="shared" si="486"/>
        <v>3.8241136753246696E-2</v>
      </c>
      <c r="AF2215">
        <f>(O2215*constantes!$B$4)+(LN(125)*constantes!$B$5)+(LN(22.5)*constantes!$B$8)+(F2215*constantes!$B$9)</f>
        <v>23.899877691778737</v>
      </c>
      <c r="AG2215">
        <f t="shared" si="487"/>
        <v>0.11152976090806932</v>
      </c>
      <c r="AH2215">
        <f>(O2215*constantes!$D$4)+(LN(125)*constantes!$D$5)+(LN(22.5)*constantes!$D$8)+(F2215*constantes!$D$9)</f>
        <v>26.077630806969339</v>
      </c>
      <c r="AI2215">
        <f t="shared" si="488"/>
        <v>5.4942946453026109E-2</v>
      </c>
    </row>
    <row r="2216" spans="1:35" x14ac:dyDescent="0.25">
      <c r="A2216" s="11">
        <v>2215</v>
      </c>
      <c r="B2216">
        <v>1</v>
      </c>
      <c r="C2216">
        <v>62</v>
      </c>
      <c r="D2216">
        <v>0</v>
      </c>
      <c r="E2216">
        <v>0</v>
      </c>
      <c r="F2216">
        <v>0</v>
      </c>
      <c r="G2216">
        <v>132.5</v>
      </c>
      <c r="H2216">
        <v>27.2</v>
      </c>
      <c r="I2216">
        <f>IF(AND(B2216=1,E2216=0),V2216,IF(AND(B2216=1,E2216=1),W2216,IF(AND(B2216=0,E2216=0),X2216,IF(AND(B2216=0,E2216=1),Y2216,ERROR))))</f>
        <v>0.19936541132958419</v>
      </c>
      <c r="K2216">
        <f t="shared" si="476"/>
        <v>0.15777159470264646</v>
      </c>
      <c r="L2216">
        <f t="shared" si="477"/>
        <v>0.12458920296857934</v>
      </c>
      <c r="M2216" s="22" t="str">
        <f t="shared" si="489"/>
        <v>Elevated Risk</v>
      </c>
      <c r="O2216">
        <f t="shared" si="478"/>
        <v>4.1271343850450917</v>
      </c>
      <c r="P2216">
        <f t="shared" si="479"/>
        <v>4.8865826454262766</v>
      </c>
      <c r="Q2216">
        <f t="shared" si="480"/>
        <v>3.3032169733019514</v>
      </c>
      <c r="R2216">
        <f>(O2216*constantes!$B$4)+(P2216*constantes!$B$5)+(D2216*constantes!$B$6)+(Q2216*constantes!$B$8)+(F2216*constantes!$B$9)</f>
        <v>24.531297309071931</v>
      </c>
      <c r="S2216" s="4">
        <f>(O2216*constantes!$B$4)+(P2216*constantes!$C$5)+(D2216*constantes!$B$6)+(Q2216*constantes!$B$8)+(F2216*constantes!$B$9)</f>
        <v>24.881372089790272</v>
      </c>
      <c r="T2216">
        <f>(O2216*constantes!$D$4)+(P2216*constantes!$D$5)+(D2216*constantes!$D$6)+(Q2216*constantes!$D$8)+(F2216*constantes!$D$9)</f>
        <v>26.664508427861296</v>
      </c>
      <c r="U2216">
        <f>(O2216*constantes!$D$4)+(P2216*constantes!$E$5)+(D2216*constantes!$D$6)+(Q2216*constantes!$D$8)+(F2216*constantes!$D$9)</f>
        <v>27.005396433206233</v>
      </c>
      <c r="V2216" s="5">
        <f t="shared" si="481"/>
        <v>0.19936541132958419</v>
      </c>
      <c r="W2216" s="5">
        <f t="shared" si="482"/>
        <v>0.27061543336282656</v>
      </c>
      <c r="X2216" s="6">
        <f t="shared" si="483"/>
        <v>9.6632235163090163E-2</v>
      </c>
      <c r="Y2216" s="6">
        <f t="shared" si="484"/>
        <v>0.13316393212856537</v>
      </c>
      <c r="AA2216">
        <f>(O2216*constantes!$B$4)+(LN(110)*constantes!$B$5)+(LN(22)*constantes!$B$8)+(F2216*constantes!$B$9)</f>
        <v>24.017857097993041</v>
      </c>
      <c r="AB2216">
        <f t="shared" si="485"/>
        <v>0.12458920296857934</v>
      </c>
      <c r="AC2216">
        <f>(O2216*constantes!$D$4)+(LN(110)*constantes!$D$5)+(LN(22)*constantes!$D$8)+(F2216*constantes!$D$9)</f>
        <v>26.032545241135235</v>
      </c>
      <c r="AD2216" s="7">
        <f t="shared" si="486"/>
        <v>5.2585681787711391E-2</v>
      </c>
      <c r="AF2216">
        <f>(O2216*constantes!$B$4)+(LN(125)*constantes!$B$5)+(LN(22.5)*constantes!$B$8)+(F2216*constantes!$B$9)</f>
        <v>24.27281403474743</v>
      </c>
      <c r="AG2216">
        <f t="shared" si="487"/>
        <v>0.15777159470264646</v>
      </c>
      <c r="AH2216">
        <f>(O2216*constantes!$D$4)+(LN(125)*constantes!$D$5)+(LN(22.5)*constantes!$D$8)+(F2216*constantes!$D$9)</f>
        <v>26.403618257743467</v>
      </c>
      <c r="AI2216">
        <f t="shared" si="488"/>
        <v>7.5302674960658122E-2</v>
      </c>
    </row>
    <row r="2217" spans="1:35" x14ac:dyDescent="0.25">
      <c r="A2217" s="11">
        <v>2216</v>
      </c>
      <c r="B2217">
        <v>0</v>
      </c>
      <c r="C2217">
        <v>37</v>
      </c>
      <c r="D2217">
        <v>1</v>
      </c>
      <c r="E2217">
        <v>0</v>
      </c>
      <c r="F2217">
        <v>0</v>
      </c>
      <c r="G2217">
        <v>118</v>
      </c>
      <c r="H2217">
        <v>19.61</v>
      </c>
      <c r="I2217">
        <f>IF(AND(B2217=1,E2217=0),V2217,IF(AND(B2217=1,E2217=1),W2217,IF(AND(B2217=0,E2217=0),X2217,IF(AND(B2217=0,E2217=1),Y2217,ERROR))))</f>
        <v>2.788053082245423E-2</v>
      </c>
      <c r="K2217">
        <f t="shared" si="476"/>
        <v>1.903255478119692E-2</v>
      </c>
      <c r="L2217">
        <f t="shared" si="477"/>
        <v>1.3171407582175831E-2</v>
      </c>
      <c r="M2217" s="22" t="str">
        <f t="shared" si="489"/>
        <v>Elevated Risk</v>
      </c>
      <c r="O2217">
        <f t="shared" si="478"/>
        <v>3.6109179126442243</v>
      </c>
      <c r="P2217">
        <f t="shared" si="479"/>
        <v>4.7706846244656651</v>
      </c>
      <c r="Q2217">
        <f t="shared" si="480"/>
        <v>2.976039640208255</v>
      </c>
      <c r="R2217">
        <f>(O2217*constantes!$B$4)+(P2217*constantes!$B$5)+(D2217*constantes!$B$6)+(Q2217*constantes!$B$8)+(F2217*constantes!$B$9)</f>
        <v>23.159489604066632</v>
      </c>
      <c r="S2217" s="4">
        <f>(O2217*constantes!$B$4)+(P2217*constantes!$C$5)+(D2217*constantes!$B$6)+(Q2217*constantes!$B$8)+(F2217*constantes!$B$9)</f>
        <v>23.501261450563351</v>
      </c>
      <c r="T2217">
        <f>(O2217*constantes!$D$4)+(P2217*constantes!$D$5)+(D2217*constantes!$D$6)+(Q2217*constantes!$D$8)+(F2217*constantes!$D$9)</f>
        <v>25.385247157621006</v>
      </c>
      <c r="U2217">
        <f>(O2217*constantes!$D$4)+(P2217*constantes!$E$5)+(D2217*constantes!$D$6)+(Q2217*constantes!$D$8)+(F2217*constantes!$D$9)</f>
        <v>25.718050117023733</v>
      </c>
      <c r="V2217" s="5">
        <f t="shared" si="481"/>
        <v>5.4837867979805166E-2</v>
      </c>
      <c r="W2217" s="5">
        <f t="shared" si="482"/>
        <v>7.630918223625438E-2</v>
      </c>
      <c r="X2217" s="6">
        <f t="shared" si="483"/>
        <v>2.788053082245423E-2</v>
      </c>
      <c r="Y2217" s="6">
        <f t="shared" si="484"/>
        <v>3.8674492338408473E-2</v>
      </c>
      <c r="AA2217">
        <f>(O2217*constantes!$B$4)+(LN(110)*constantes!$B$5)+(LN(22)*constantes!$B$8)+(F2217*constantes!$B$9)</f>
        <v>22.410895868068035</v>
      </c>
      <c r="AB2217">
        <f t="shared" si="485"/>
        <v>2.6325671515684657E-2</v>
      </c>
      <c r="AC2217">
        <f>(O2217*constantes!$D$4)+(LN(110)*constantes!$D$5)+(LN(22)*constantes!$D$8)+(F2217*constantes!$D$9)</f>
        <v>24.627884084579406</v>
      </c>
      <c r="AD2217" s="7">
        <f t="shared" si="486"/>
        <v>1.3171407582175831E-2</v>
      </c>
      <c r="AF2217">
        <f>(O2217*constantes!$B$4)+(LN(125)*constantes!$B$5)+(LN(22.5)*constantes!$B$8)+(F2217*constantes!$B$9)</f>
        <v>22.665852804822428</v>
      </c>
      <c r="AG2217">
        <f t="shared" si="487"/>
        <v>3.3840132302612846E-2</v>
      </c>
      <c r="AH2217">
        <f>(O2217*constantes!$D$4)+(LN(125)*constantes!$D$5)+(LN(22.5)*constantes!$D$8)+(F2217*constantes!$D$9)</f>
        <v>24.998957101187639</v>
      </c>
      <c r="AI2217">
        <f t="shared" si="488"/>
        <v>1.903255478119692E-2</v>
      </c>
    </row>
    <row r="2218" spans="1:35" x14ac:dyDescent="0.25">
      <c r="A2218" s="11">
        <v>2217</v>
      </c>
      <c r="B2218">
        <v>1</v>
      </c>
      <c r="C2218">
        <v>38</v>
      </c>
      <c r="D2218">
        <v>1</v>
      </c>
      <c r="E2218">
        <v>0</v>
      </c>
      <c r="F2218">
        <v>0</v>
      </c>
      <c r="G2218">
        <v>119</v>
      </c>
      <c r="H2218">
        <v>24.18</v>
      </c>
      <c r="I2218">
        <f>IF(AND(B2218=1,E2218=0),V2218,IF(AND(B2218=1,E2218=1),W2218,IF(AND(B2218=0,E2218=0),X2218,IF(AND(B2218=0,E2218=1),Y2218,ERROR))))</f>
        <v>7.0857624944471342E-2</v>
      </c>
      <c r="K2218">
        <f t="shared" si="476"/>
        <v>3.6714933714987352E-2</v>
      </c>
      <c r="L2218">
        <f t="shared" si="477"/>
        <v>2.8571578401445974E-2</v>
      </c>
      <c r="M2218" s="22" t="str">
        <f t="shared" si="489"/>
        <v>Elevated Risk</v>
      </c>
      <c r="O2218">
        <f t="shared" si="478"/>
        <v>3.6375861597263857</v>
      </c>
      <c r="P2218">
        <f t="shared" si="479"/>
        <v>4.7791234931115296</v>
      </c>
      <c r="Q2218">
        <f t="shared" si="480"/>
        <v>3.1855258451866466</v>
      </c>
      <c r="R2218">
        <f>(O2218*constantes!$B$4)+(P2218*constantes!$B$5)+(D2218*constantes!$B$6)+(Q2218*constantes!$B$8)+(F2218*constantes!$B$9)</f>
        <v>23.424235945671807</v>
      </c>
      <c r="S2218" s="4">
        <f>(O2218*constantes!$B$4)+(P2218*constantes!$C$5)+(D2218*constantes!$B$6)+(Q2218*constantes!$B$8)+(F2218*constantes!$B$9)</f>
        <v>23.766612352718315</v>
      </c>
      <c r="T2218">
        <f>(O2218*constantes!$D$4)+(P2218*constantes!$D$5)+(D2218*constantes!$D$6)+(Q2218*constantes!$D$8)+(F2218*constantes!$D$9)</f>
        <v>25.588650925006704</v>
      </c>
      <c r="U2218">
        <f>(O2218*constantes!$D$4)+(P2218*constantes!$E$5)+(D2218*constantes!$D$6)+(Q2218*constantes!$D$8)+(F2218*constantes!$D$9)</f>
        <v>25.92204257988616</v>
      </c>
      <c r="V2218" s="5">
        <f t="shared" si="481"/>
        <v>7.0857624944471342E-2</v>
      </c>
      <c r="W2218" s="5">
        <f t="shared" si="482"/>
        <v>9.8323882153291131E-2</v>
      </c>
      <c r="X2218" s="6">
        <f t="shared" si="483"/>
        <v>3.4061236678243012E-2</v>
      </c>
      <c r="Y2218" s="6">
        <f t="shared" si="484"/>
        <v>4.7216467524070826E-2</v>
      </c>
      <c r="AA2218">
        <f>(O2218*constantes!$B$4)+(LN(110)*constantes!$B$5)+(LN(22)*constantes!$B$8)+(F2218*constantes!$B$9)</f>
        <v>22.493913054504919</v>
      </c>
      <c r="AB2218">
        <f t="shared" si="485"/>
        <v>2.8571578401445974E-2</v>
      </c>
      <c r="AC2218">
        <f>(O2218*constantes!$D$4)+(LN(110)*constantes!$D$5)+(LN(22)*constantes!$D$8)+(F2218*constantes!$D$9)</f>
        <v>24.700450251667263</v>
      </c>
      <c r="AD2218" s="7">
        <f t="shared" si="486"/>
        <v>1.4155691081518817E-2</v>
      </c>
      <c r="AF2218">
        <f>(O2218*constantes!$B$4)+(LN(125)*constantes!$B$5)+(LN(22.5)*constantes!$B$8)+(F2218*constantes!$B$9)</f>
        <v>22.748869991259316</v>
      </c>
      <c r="AG2218">
        <f t="shared" si="487"/>
        <v>3.6714933714987352E-2</v>
      </c>
      <c r="AH2218">
        <f>(O2218*constantes!$D$4)+(LN(125)*constantes!$D$5)+(LN(22.5)*constantes!$D$8)+(F2218*constantes!$D$9)</f>
        <v>25.071523268275495</v>
      </c>
      <c r="AI2218">
        <f t="shared" si="488"/>
        <v>2.0450275544260377E-2</v>
      </c>
    </row>
    <row r="2219" spans="1:35" x14ac:dyDescent="0.25">
      <c r="A2219" s="11">
        <v>2218</v>
      </c>
      <c r="B2219">
        <v>1</v>
      </c>
      <c r="C2219">
        <v>52</v>
      </c>
      <c r="D2219">
        <v>0</v>
      </c>
      <c r="E2219">
        <v>0</v>
      </c>
      <c r="F2219">
        <v>0</v>
      </c>
      <c r="G2219">
        <v>110</v>
      </c>
      <c r="H2219">
        <v>23.41</v>
      </c>
      <c r="I2219">
        <f>IF(AND(B2219=1,E2219=0),V2219,IF(AND(B2219=1,E2219=1),W2219,IF(AND(B2219=0,E2219=0),X2219,IF(AND(B2219=0,E2219=1),Y2219,ERROR))))</f>
        <v>7.7662501255657435E-2</v>
      </c>
      <c r="K2219">
        <f t="shared" si="476"/>
        <v>9.453671546464415E-2</v>
      </c>
      <c r="L2219">
        <f t="shared" si="477"/>
        <v>7.4072320755760312E-2</v>
      </c>
      <c r="M2219" s="22" t="str">
        <f t="shared" si="489"/>
        <v>OPTIMAL</v>
      </c>
      <c r="O2219">
        <f t="shared" si="478"/>
        <v>3.9512437185814275</v>
      </c>
      <c r="P2219">
        <f t="shared" si="479"/>
        <v>4.7004803657924166</v>
      </c>
      <c r="Q2219">
        <f t="shared" si="480"/>
        <v>3.1531632815028194</v>
      </c>
      <c r="R2219">
        <f>(O2219*constantes!$B$4)+(P2219*constantes!$B$5)+(D2219*constantes!$B$6)+(Q2219*constantes!$B$8)+(F2219*constantes!$B$9)</f>
        <v>23.519564017846427</v>
      </c>
      <c r="S2219" s="4">
        <f>(O2219*constantes!$B$4)+(P2219*constantes!$C$5)+(D2219*constantes!$B$6)+(Q2219*constantes!$B$8)+(F2219*constantes!$B$9)</f>
        <v>23.856306431251795</v>
      </c>
      <c r="T2219">
        <f>(O2219*constantes!$D$4)+(P2219*constantes!$D$5)+(D2219*constantes!$D$6)+(Q2219*constantes!$D$8)+(F2219*constantes!$D$9)</f>
        <v>25.585693698729827</v>
      </c>
      <c r="U2219">
        <f>(O2219*constantes!$D$4)+(P2219*constantes!$E$5)+(D2219*constantes!$D$6)+(Q2219*constantes!$D$8)+(F2219*constantes!$D$9)</f>
        <v>25.913599209047504</v>
      </c>
      <c r="V2219" s="5">
        <f t="shared" si="481"/>
        <v>7.7662501255657435E-2</v>
      </c>
      <c r="W2219" s="5">
        <f t="shared" si="482"/>
        <v>0.10703892098821677</v>
      </c>
      <c r="X2219" s="6">
        <f t="shared" si="483"/>
        <v>3.3962386317197502E-2</v>
      </c>
      <c r="Y2219" s="6">
        <f t="shared" si="484"/>
        <v>4.6828924173082043E-2</v>
      </c>
      <c r="AA2219">
        <f>(O2219*constantes!$B$4)+(LN(110)*constantes!$B$5)+(LN(22)*constantes!$B$8)+(F2219*constantes!$B$9)</f>
        <v>23.470316488918311</v>
      </c>
      <c r="AB2219">
        <f t="shared" si="485"/>
        <v>7.4072320755760312E-2</v>
      </c>
      <c r="AC2219">
        <f>(O2219*constantes!$D$4)+(LN(110)*constantes!$D$5)+(LN(22)*constantes!$D$8)+(F2219*constantes!$D$9)</f>
        <v>25.553934425340952</v>
      </c>
      <c r="AD2219" s="7">
        <f t="shared" si="486"/>
        <v>3.291838619478793E-2</v>
      </c>
      <c r="AF2219">
        <f>(O2219*constantes!$B$4)+(LN(125)*constantes!$B$5)+(LN(22.5)*constantes!$B$8)+(F2219*constantes!$B$9)</f>
        <v>23.725273425672704</v>
      </c>
      <c r="AG2219">
        <f t="shared" si="487"/>
        <v>9.453671546464415E-2</v>
      </c>
      <c r="AH2219">
        <f>(O2219*constantes!$D$4)+(LN(125)*constantes!$D$5)+(LN(22.5)*constantes!$D$8)+(F2219*constantes!$D$9)</f>
        <v>25.925007441949184</v>
      </c>
      <c r="AI2219">
        <f t="shared" si="488"/>
        <v>4.7353292556453264E-2</v>
      </c>
    </row>
    <row r="2220" spans="1:35" x14ac:dyDescent="0.25">
      <c r="A2220" s="11">
        <v>2219</v>
      </c>
      <c r="B2220">
        <v>0</v>
      </c>
      <c r="C2220">
        <v>45</v>
      </c>
      <c r="D2220">
        <v>1</v>
      </c>
      <c r="E2220">
        <v>0</v>
      </c>
      <c r="F2220">
        <v>0</v>
      </c>
      <c r="G2220">
        <v>112</v>
      </c>
      <c r="H2220">
        <v>23.48</v>
      </c>
      <c r="I2220">
        <f>IF(AND(B2220=1,E2220=0),V2220,IF(AND(B2220=1,E2220=1),W2220,IF(AND(B2220=0,E2220=0),X2220,IF(AND(B2220=0,E2220=1),Y2220,ERROR))))</f>
        <v>4.4578020929831319E-2</v>
      </c>
      <c r="K2220">
        <f t="shared" si="476"/>
        <v>3.2202898660143586E-2</v>
      </c>
      <c r="L2220">
        <f t="shared" si="477"/>
        <v>2.2332293193086827E-2</v>
      </c>
      <c r="M2220" s="22" t="str">
        <f t="shared" si="489"/>
        <v>Elevated Risk</v>
      </c>
      <c r="O2220">
        <f t="shared" si="478"/>
        <v>3.8066624897703196</v>
      </c>
      <c r="P2220">
        <f t="shared" si="479"/>
        <v>4.7184988712950942</v>
      </c>
      <c r="Q2220">
        <f t="shared" si="480"/>
        <v>3.1561489949598958</v>
      </c>
      <c r="R2220">
        <f>(O2220*constantes!$B$4)+(P2220*constantes!$B$5)+(D2220*constantes!$B$6)+(Q2220*constantes!$B$8)+(F2220*constantes!$B$9)</f>
        <v>23.814811189051877</v>
      </c>
      <c r="S2220" s="4">
        <f>(O2220*constantes!$B$4)+(P2220*constantes!$C$5)+(D2220*constantes!$B$6)+(Q2220*constantes!$B$8)+(F2220*constantes!$B$9)</f>
        <v>24.152844448191459</v>
      </c>
      <c r="T2220">
        <f>(O2220*constantes!$D$4)+(P2220*constantes!$D$5)+(D2220*constantes!$D$6)+(Q2220*constantes!$D$8)+(F2220*constantes!$D$9)</f>
        <v>25.863168934767256</v>
      </c>
      <c r="U2220">
        <f>(O2220*constantes!$D$4)+(P2220*constantes!$E$5)+(D2220*constantes!$D$6)+(Q2220*constantes!$D$8)+(F2220*constantes!$D$9)</f>
        <v>26.192331416028804</v>
      </c>
      <c r="V2220" s="5">
        <f t="shared" si="481"/>
        <v>0.10292036873193555</v>
      </c>
      <c r="W2220" s="5">
        <f t="shared" si="482"/>
        <v>0.14126289412631432</v>
      </c>
      <c r="X2220" s="6">
        <f t="shared" si="483"/>
        <v>4.4578020929831319E-2</v>
      </c>
      <c r="Y2220" s="6">
        <f t="shared" si="484"/>
        <v>6.1411442708908748E-2</v>
      </c>
      <c r="AA2220">
        <f>(O2220*constantes!$B$4)+(LN(110)*constantes!$B$5)+(LN(22)*constantes!$B$8)+(F2220*constantes!$B$9)</f>
        <v>23.020240906878485</v>
      </c>
      <c r="AB2220">
        <f t="shared" si="485"/>
        <v>4.7883245315309741E-2</v>
      </c>
      <c r="AC2220">
        <f>(O2220*constantes!$D$4)+(LN(110)*constantes!$D$5)+(LN(22)*constantes!$D$8)+(F2220*constantes!$D$9)</f>
        <v>25.16051878105991</v>
      </c>
      <c r="AD2220" s="7">
        <f t="shared" si="486"/>
        <v>2.2332293193086827E-2</v>
      </c>
      <c r="AF2220">
        <f>(O2220*constantes!$B$4)+(LN(125)*constantes!$B$5)+(LN(22.5)*constantes!$B$8)+(F2220*constantes!$B$9)</f>
        <v>23.275197843632878</v>
      </c>
      <c r="AG2220">
        <f t="shared" si="487"/>
        <v>6.1354256697024101E-2</v>
      </c>
      <c r="AH2220">
        <f>(O2220*constantes!$D$4)+(LN(125)*constantes!$D$5)+(LN(22.5)*constantes!$D$8)+(F2220*constantes!$D$9)</f>
        <v>25.531591797668142</v>
      </c>
      <c r="AI2220">
        <f t="shared" si="488"/>
        <v>3.2202898660143586E-2</v>
      </c>
    </row>
    <row r="2221" spans="1:35" x14ac:dyDescent="0.25">
      <c r="A2221" s="11">
        <v>2220</v>
      </c>
      <c r="B2221">
        <v>0</v>
      </c>
      <c r="C2221">
        <v>41</v>
      </c>
      <c r="D2221">
        <v>1</v>
      </c>
      <c r="E2221">
        <v>0</v>
      </c>
      <c r="F2221">
        <v>0</v>
      </c>
      <c r="G2221">
        <v>107.5</v>
      </c>
      <c r="H2221">
        <v>21.1</v>
      </c>
      <c r="I2221">
        <f>IF(AND(B2221=1,E2221=0),V2221,IF(AND(B2221=1,E2221=1),W2221,IF(AND(B2221=0,E2221=0),X2221,IF(AND(B2221=0,E2221=1),Y2221,ERROR))))</f>
        <v>2.9422588833495356E-2</v>
      </c>
      <c r="K2221">
        <f t="shared" si="476"/>
        <v>2.5088146116023613E-2</v>
      </c>
      <c r="L2221">
        <f t="shared" si="477"/>
        <v>1.7378724267438583E-2</v>
      </c>
      <c r="M2221" s="22" t="str">
        <f t="shared" si="489"/>
        <v>Elevated Risk</v>
      </c>
      <c r="O2221">
        <f t="shared" si="478"/>
        <v>3.713572066704308</v>
      </c>
      <c r="P2221">
        <f t="shared" si="479"/>
        <v>4.677490847567717</v>
      </c>
      <c r="Q2221">
        <f t="shared" si="480"/>
        <v>3.0492730404820207</v>
      </c>
      <c r="R2221">
        <f>(O2221*constantes!$B$4)+(P2221*constantes!$B$5)+(D2221*constantes!$B$6)+(Q2221*constantes!$B$8)+(F2221*constantes!$B$9)</f>
        <v>23.364223210576696</v>
      </c>
      <c r="S2221" s="4">
        <f>(O2221*constantes!$B$4)+(P2221*constantes!$C$5)+(D2221*constantes!$B$6)+(Q2221*constantes!$B$8)+(F2221*constantes!$B$9)</f>
        <v>23.699318654896448</v>
      </c>
      <c r="T2221">
        <f>(O2221*constantes!$D$4)+(P2221*constantes!$D$5)+(D2221*constantes!$D$6)+(Q2221*constantes!$D$8)+(F2221*constantes!$D$9)</f>
        <v>25.439871165525233</v>
      </c>
      <c r="U2221">
        <f>(O2221*constantes!$D$4)+(P2221*constantes!$E$5)+(D2221*constantes!$D$6)+(Q2221*constantes!$D$8)+(F2221*constantes!$D$9)</f>
        <v>25.766172927051556</v>
      </c>
      <c r="V2221" s="5">
        <f t="shared" si="481"/>
        <v>6.6871628788984561E-2</v>
      </c>
      <c r="W2221" s="5">
        <f t="shared" si="482"/>
        <v>9.22299497663569E-2</v>
      </c>
      <c r="X2221" s="6">
        <f t="shared" si="483"/>
        <v>2.9422588833495356E-2</v>
      </c>
      <c r="Y2221" s="6">
        <f t="shared" si="484"/>
        <v>4.0541955971152621E-2</v>
      </c>
      <c r="AA2221">
        <f>(O2221*constantes!$B$4)+(LN(110)*constantes!$B$5)+(LN(22)*constantes!$B$8)+(F2221*constantes!$B$9)</f>
        <v>22.730454143490913</v>
      </c>
      <c r="AB2221">
        <f t="shared" si="485"/>
        <v>3.6057212319339005E-2</v>
      </c>
      <c r="AC2221">
        <f>(O2221*constantes!$D$4)+(LN(110)*constantes!$D$5)+(LN(22)*constantes!$D$8)+(F2221*constantes!$D$9)</f>
        <v>24.907213223567677</v>
      </c>
      <c r="AD2221" s="7">
        <f t="shared" si="486"/>
        <v>1.7378724267438583E-2</v>
      </c>
      <c r="AF2221">
        <f>(O2221*constantes!$B$4)+(LN(125)*constantes!$B$5)+(LN(22.5)*constantes!$B$8)+(F2221*constantes!$B$9)</f>
        <v>22.985411080245306</v>
      </c>
      <c r="AG2221">
        <f t="shared" si="487"/>
        <v>4.62827295767122E-2</v>
      </c>
      <c r="AH2221">
        <f>(O2221*constantes!$D$4)+(LN(125)*constantes!$D$5)+(LN(22.5)*constantes!$D$8)+(F2221*constantes!$D$9)</f>
        <v>25.278286240175909</v>
      </c>
      <c r="AI2221">
        <f t="shared" si="488"/>
        <v>2.5088146116023613E-2</v>
      </c>
    </row>
    <row r="2222" spans="1:35" x14ac:dyDescent="0.25">
      <c r="A2222" s="11">
        <v>2221</v>
      </c>
      <c r="B2222">
        <v>1</v>
      </c>
      <c r="C2222">
        <v>52</v>
      </c>
      <c r="D2222">
        <v>0</v>
      </c>
      <c r="E2222">
        <v>0</v>
      </c>
      <c r="F2222">
        <v>1</v>
      </c>
      <c r="G2222">
        <v>125</v>
      </c>
      <c r="H2222">
        <v>24.06</v>
      </c>
      <c r="I2222">
        <f>IF(AND(B2222=1,E2222=0),V2222,IF(AND(B2222=1,E2222=1),W2222,IF(AND(B2222=0,E2222=0),X2222,IF(AND(B2222=0,E2222=1),Y2222,ERROR))))</f>
        <v>0.1632352085361416</v>
      </c>
      <c r="K2222">
        <f t="shared" si="476"/>
        <v>0.15548152760533929</v>
      </c>
      <c r="L2222">
        <f t="shared" si="477"/>
        <v>0.12274515981542711</v>
      </c>
      <c r="M2222" s="22" t="str">
        <f t="shared" si="489"/>
        <v>NORMAL</v>
      </c>
      <c r="O2222">
        <f t="shared" si="478"/>
        <v>3.9512437185814275</v>
      </c>
      <c r="P2222">
        <f t="shared" si="479"/>
        <v>4.8283137373023015</v>
      </c>
      <c r="Q2222">
        <f t="shared" si="480"/>
        <v>3.1805507105465329</v>
      </c>
      <c r="R2222">
        <f>(O2222*constantes!$B$4)+(P2222*constantes!$B$5)+(D2222*constantes!$B$6)+(Q2222*constantes!$B$8)+(F2222*constantes!$B$9)</f>
        <v>24.310017080789972</v>
      </c>
      <c r="S2222" s="4">
        <f>(O2222*constantes!$B$4)+(P2222*constantes!$C$5)+(D2222*constantes!$B$6)+(Q2222*constantes!$B$8)+(F2222*constantes!$B$9)</f>
        <v>24.655917476930309</v>
      </c>
      <c r="T2222">
        <f>(O2222*constantes!$D$4)+(P2222*constantes!$D$5)+(D2222*constantes!$D$6)+(Q2222*constantes!$D$8)+(F2222*constantes!$D$9)</f>
        <v>26.736909290882295</v>
      </c>
      <c r="U2222">
        <f>(O2222*constantes!$D$4)+(P2222*constantes!$E$5)+(D2222*constantes!$D$6)+(Q2222*constantes!$D$8)+(F2222*constantes!$D$9)</f>
        <v>27.073732457196506</v>
      </c>
      <c r="V2222" s="5">
        <f t="shared" si="481"/>
        <v>0.1632352085361416</v>
      </c>
      <c r="W2222" s="5">
        <f t="shared" si="482"/>
        <v>0.22264689823509265</v>
      </c>
      <c r="X2222" s="6">
        <f t="shared" si="483"/>
        <v>0.10349930973821697</v>
      </c>
      <c r="Y2222" s="6">
        <f t="shared" si="484"/>
        <v>0.14188090996363412</v>
      </c>
      <c r="AA2222">
        <f>(O2222*constantes!$B$4)+(LN(110)*constantes!$B$5)+(LN(22)*constantes!$B$8)+(F2222*constantes!$B$9)</f>
        <v>24.001916488918312</v>
      </c>
      <c r="AB2222">
        <f t="shared" si="485"/>
        <v>0.12274515981542711</v>
      </c>
      <c r="AC2222">
        <f>(O2222*constantes!$D$4)+(LN(110)*constantes!$D$5)+(LN(22)*constantes!$D$8)+(F2222*constantes!$D$9)</f>
        <v>26.33156442534095</v>
      </c>
      <c r="AD2222" s="7">
        <f t="shared" si="486"/>
        <v>7.025621985652597E-2</v>
      </c>
      <c r="AF2222">
        <f>(O2222*constantes!$B$4)+(LN(125)*constantes!$B$5)+(LN(22.5)*constantes!$B$8)+(F2222*constantes!$B$9)</f>
        <v>24.256873425672705</v>
      </c>
      <c r="AG2222">
        <f t="shared" si="487"/>
        <v>0.15548152760533929</v>
      </c>
      <c r="AH2222">
        <f>(O2222*constantes!$D$4)+(LN(125)*constantes!$D$5)+(LN(22.5)*constantes!$D$8)+(F2222*constantes!$D$9)</f>
        <v>26.702637441949182</v>
      </c>
      <c r="AI2222">
        <f t="shared" si="488"/>
        <v>0.10019323175363004</v>
      </c>
    </row>
    <row r="2223" spans="1:35" x14ac:dyDescent="0.25">
      <c r="A2223" s="11">
        <v>2222</v>
      </c>
      <c r="B2223">
        <v>1</v>
      </c>
      <c r="C2223">
        <v>59</v>
      </c>
      <c r="D2223">
        <v>1</v>
      </c>
      <c r="E2223">
        <v>0</v>
      </c>
      <c r="F2223">
        <v>0</v>
      </c>
      <c r="G2223">
        <v>111.5</v>
      </c>
      <c r="H2223">
        <v>20.12</v>
      </c>
      <c r="I2223">
        <f>IF(AND(B2223=1,E2223=0),V2223,IF(AND(B2223=1,E2223=1),W2223,IF(AND(B2223=0,E2223=0),X2223,IF(AND(B2223=0,E2223=1),Y2223,ERROR))))</f>
        <v>0.19865540277475646</v>
      </c>
      <c r="K2223">
        <f t="shared" si="476"/>
        <v>0.13682617258299834</v>
      </c>
      <c r="L2223">
        <f t="shared" si="477"/>
        <v>0.10776479003769468</v>
      </c>
      <c r="M2223" s="22" t="str">
        <f t="shared" si="489"/>
        <v>Elevated Risk</v>
      </c>
      <c r="O2223">
        <f t="shared" si="478"/>
        <v>4.0775374439057197</v>
      </c>
      <c r="P2223">
        <f t="shared" si="479"/>
        <v>4.7140245909001735</v>
      </c>
      <c r="Q2223">
        <f t="shared" si="480"/>
        <v>3.0017143452315387</v>
      </c>
      <c r="R2223">
        <f>(O2223*constantes!$B$4)+(P2223*constantes!$B$5)+(D2223*constantes!$B$6)+(Q2223*constantes!$B$8)+(F2223*constantes!$B$9)</f>
        <v>24.527302780937053</v>
      </c>
      <c r="S2223" s="4">
        <f>(O2223*constantes!$B$4)+(P2223*constantes!$C$5)+(D2223*constantes!$B$6)+(Q2223*constantes!$B$8)+(F2223*constantes!$B$9)</f>
        <v>24.865015502629138</v>
      </c>
      <c r="T2223">
        <f>(O2223*constantes!$D$4)+(P2223*constantes!$D$5)+(D2223*constantes!$D$6)+(Q2223*constantes!$D$8)+(F2223*constantes!$D$9)</f>
        <v>26.508698183477168</v>
      </c>
      <c r="U2223">
        <f>(O2223*constantes!$D$4)+(P2223*constantes!$E$5)+(D2223*constantes!$D$6)+(Q2223*constantes!$D$8)+(F2223*constantes!$D$9)</f>
        <v>26.837548538938368</v>
      </c>
      <c r="V2223" s="5">
        <f t="shared" si="481"/>
        <v>0.19865540277475646</v>
      </c>
      <c r="W2223" s="5">
        <f t="shared" si="482"/>
        <v>0.26687184262231856</v>
      </c>
      <c r="X2223" s="6">
        <f t="shared" si="483"/>
        <v>8.3289136640655737E-2</v>
      </c>
      <c r="Y2223" s="6">
        <f t="shared" si="484"/>
        <v>0.11381008856557429</v>
      </c>
      <c r="AA2223">
        <f>(O2223*constantes!$B$4)+(LN(110)*constantes!$B$5)+(LN(22)*constantes!$B$8)+(F2223*constantes!$B$9)</f>
        <v>23.863463804103819</v>
      </c>
      <c r="AB2223">
        <f t="shared" si="485"/>
        <v>0.10776479003769468</v>
      </c>
      <c r="AC2223">
        <f>(O2223*constantes!$D$4)+(LN(110)*constantes!$D$5)+(LN(22)*constantes!$D$8)+(F2223*constantes!$D$9)</f>
        <v>25.897588492509126</v>
      </c>
      <c r="AD2223" s="7">
        <f t="shared" si="486"/>
        <v>4.6102547085629553E-2</v>
      </c>
      <c r="AF2223">
        <f>(O2223*constantes!$B$4)+(LN(125)*constantes!$B$5)+(LN(22.5)*constantes!$B$8)+(F2223*constantes!$B$9)</f>
        <v>24.118420740858213</v>
      </c>
      <c r="AG2223">
        <f t="shared" si="487"/>
        <v>0.13682617258299834</v>
      </c>
      <c r="AH2223">
        <f>(O2223*constantes!$D$4)+(LN(125)*constantes!$D$5)+(LN(22.5)*constantes!$D$8)+(F2223*constantes!$D$9)</f>
        <v>26.268661509117358</v>
      </c>
      <c r="AI2223">
        <f t="shared" si="488"/>
        <v>6.6117954736533924E-2</v>
      </c>
    </row>
    <row r="2224" spans="1:35" x14ac:dyDescent="0.25">
      <c r="A2224" s="11">
        <v>2223</v>
      </c>
      <c r="B2224">
        <v>0</v>
      </c>
      <c r="C2224">
        <v>53</v>
      </c>
      <c r="D2224">
        <v>0</v>
      </c>
      <c r="E2224">
        <v>0</v>
      </c>
      <c r="F2224">
        <v>0</v>
      </c>
      <c r="G2224">
        <v>139</v>
      </c>
      <c r="H2224">
        <v>20.309999999999999</v>
      </c>
      <c r="I2224">
        <f>IF(AND(B2224=1,E2224=0),V2224,IF(AND(B2224=1,E2224=1),W2224,IF(AND(B2224=0,E2224=0),X2224,IF(AND(B2224=0,E2224=1),Y2224,ERROR))))</f>
        <v>6.3268656295563885E-2</v>
      </c>
      <c r="K2224">
        <f t="shared" si="476"/>
        <v>4.9808625979083754E-2</v>
      </c>
      <c r="L2224">
        <f t="shared" si="477"/>
        <v>3.4638908987597139E-2</v>
      </c>
      <c r="M2224" s="22" t="str">
        <f t="shared" si="489"/>
        <v>Elevated Risk</v>
      </c>
      <c r="O2224">
        <f t="shared" si="478"/>
        <v>3.970291913552122</v>
      </c>
      <c r="P2224">
        <f t="shared" si="479"/>
        <v>4.9344739331306915</v>
      </c>
      <c r="Q2224">
        <f t="shared" si="480"/>
        <v>3.0111133755922932</v>
      </c>
      <c r="R2224">
        <f>(O2224*constantes!$B$4)+(P2224*constantes!$B$5)+(D2224*constantes!$B$6)+(Q2224*constantes!$B$8)+(F2224*constantes!$B$9)</f>
        <v>23.900324169851601</v>
      </c>
      <c r="S2224" s="4">
        <f>(O2224*constantes!$B$4)+(P2224*constantes!$C$5)+(D2224*constantes!$B$6)+(Q2224*constantes!$B$8)+(F2224*constantes!$B$9)</f>
        <v>24.253829882421083</v>
      </c>
      <c r="T2224">
        <f>(O2224*constantes!$D$4)+(P2224*constantes!$D$5)+(D2224*constantes!$D$6)+(Q2224*constantes!$D$8)+(F2224*constantes!$D$9)</f>
        <v>26.223105001723489</v>
      </c>
      <c r="U2224">
        <f>(O2224*constantes!$D$4)+(P2224*constantes!$E$5)+(D2224*constantes!$D$6)+(Q2224*constantes!$D$8)+(F2224*constantes!$D$9)</f>
        <v>26.567333903298685</v>
      </c>
      <c r="V2224" s="5">
        <f t="shared" si="481"/>
        <v>0.11157667948336958</v>
      </c>
      <c r="W2224" s="5">
        <f t="shared" si="482"/>
        <v>0.15504772015453894</v>
      </c>
      <c r="X2224" s="6">
        <f t="shared" si="483"/>
        <v>6.3268656295563885E-2</v>
      </c>
      <c r="Y2224" s="6">
        <f t="shared" si="484"/>
        <v>8.8090724657288066E-2</v>
      </c>
      <c r="AA2224">
        <f>(O2224*constantes!$B$4)+(LN(110)*constantes!$B$5)+(LN(22)*constantes!$B$8)+(F2224*constantes!$B$9)</f>
        <v>23.529612757934284</v>
      </c>
      <c r="AB2224">
        <f t="shared" si="485"/>
        <v>7.8415260777171425E-2</v>
      </c>
      <c r="AC2224">
        <f>(O2224*constantes!$D$4)+(LN(110)*constantes!$D$5)+(LN(22)*constantes!$D$8)+(F2224*constantes!$D$9)</f>
        <v>25.605765897229862</v>
      </c>
      <c r="AD2224" s="7">
        <f t="shared" si="486"/>
        <v>3.4638908987597139E-2</v>
      </c>
      <c r="AF2224">
        <f>(O2224*constantes!$B$4)+(LN(125)*constantes!$B$5)+(LN(22.5)*constantes!$B$8)+(F2224*constantes!$B$9)</f>
        <v>23.784569694688678</v>
      </c>
      <c r="AG2224">
        <f t="shared" si="487"/>
        <v>0.10001327473115296</v>
      </c>
      <c r="AH2224">
        <f>(O2224*constantes!$D$4)+(LN(125)*constantes!$D$5)+(LN(22.5)*constantes!$D$8)+(F2224*constantes!$D$9)</f>
        <v>25.976838913838094</v>
      </c>
      <c r="AI2224">
        <f t="shared" si="488"/>
        <v>4.9808625979083754E-2</v>
      </c>
    </row>
    <row r="2225" spans="1:35" x14ac:dyDescent="0.25">
      <c r="A2225" s="11">
        <v>2224</v>
      </c>
      <c r="B2225">
        <v>0</v>
      </c>
      <c r="C2225">
        <v>48</v>
      </c>
      <c r="D2225">
        <v>0</v>
      </c>
      <c r="E2225">
        <v>1</v>
      </c>
      <c r="F2225">
        <v>0</v>
      </c>
      <c r="G2225">
        <v>165</v>
      </c>
      <c r="H2225">
        <v>27.6</v>
      </c>
      <c r="I2225">
        <f>IF(AND(B2225=1,E2225=0),V2225,IF(AND(B2225=1,E2225=1),W2225,IF(AND(B2225=0,E2225=0),X2225,IF(AND(B2225=0,E2225=1),Y2225,ERROR))))</f>
        <v>0.12632062846242453</v>
      </c>
      <c r="K2225">
        <f t="shared" si="476"/>
        <v>3.8265438641588045E-2</v>
      </c>
      <c r="L2225">
        <f t="shared" si="477"/>
        <v>2.6562184906686825E-2</v>
      </c>
      <c r="M2225" s="22" t="str">
        <f t="shared" si="489"/>
        <v>Elevated Risk</v>
      </c>
      <c r="O2225">
        <f t="shared" si="478"/>
        <v>3.8712010109078911</v>
      </c>
      <c r="P2225">
        <f t="shared" si="479"/>
        <v>5.1059454739005803</v>
      </c>
      <c r="Q2225">
        <f t="shared" si="480"/>
        <v>3.3178157727231046</v>
      </c>
      <c r="R2225">
        <f>(O2225*constantes!$B$4)+(P2225*constantes!$B$5)+(D2225*constantes!$B$6)+(Q2225*constantes!$B$8)+(F2225*constantes!$B$9)</f>
        <v>24.153096038781015</v>
      </c>
      <c r="S2225" s="4">
        <f>(O2225*constantes!$B$4)+(P2225*constantes!$C$5)+(D2225*constantes!$B$6)+(Q2225*constantes!$B$8)+(F2225*constantes!$B$9)</f>
        <v>24.518885972531251</v>
      </c>
      <c r="T2225">
        <f>(O2225*constantes!$D$4)+(P2225*constantes!$D$5)+(D2225*constantes!$D$6)+(Q2225*constantes!$D$8)+(F2225*constantes!$D$9)</f>
        <v>26.592607331545505</v>
      </c>
      <c r="U2225">
        <f>(O2225*constantes!$D$4)+(P2225*constantes!$E$5)+(D2225*constantes!$D$6)+(Q2225*constantes!$D$8)+(F2225*constantes!$D$9)</f>
        <v>26.948798087804807</v>
      </c>
      <c r="V2225" s="5">
        <f t="shared" si="481"/>
        <v>0.14129580044574186</v>
      </c>
      <c r="W2225" s="5">
        <f t="shared" si="482"/>
        <v>0.19716656615157002</v>
      </c>
      <c r="X2225" s="6">
        <f t="shared" si="483"/>
        <v>9.0240551467353103E-2</v>
      </c>
      <c r="Y2225" s="6">
        <f t="shared" si="484"/>
        <v>0.12632062846242453</v>
      </c>
      <c r="AA2225">
        <f>(O2225*constantes!$B$4)+(LN(110)*constantes!$B$5)+(LN(22)*constantes!$B$8)+(F2225*constantes!$B$9)</f>
        <v>23.221146741638901</v>
      </c>
      <c r="AB2225">
        <f t="shared" si="485"/>
        <v>5.8221930281009082E-2</v>
      </c>
      <c r="AC2225">
        <f>(O2225*constantes!$D$4)+(LN(110)*constantes!$D$5)+(LN(22)*constantes!$D$8)+(F2225*constantes!$D$9)</f>
        <v>25.336132614771724</v>
      </c>
      <c r="AD2225" s="7">
        <f t="shared" si="486"/>
        <v>2.6562184906686825E-2</v>
      </c>
      <c r="AF2225">
        <f>(O2225*constantes!$B$4)+(LN(125)*constantes!$B$5)+(LN(22.5)*constantes!$B$8)+(F2225*constantes!$B$9)</f>
        <v>23.47610367839329</v>
      </c>
      <c r="AG2225">
        <f t="shared" si="487"/>
        <v>7.448581103683527E-2</v>
      </c>
      <c r="AH2225">
        <f>(O2225*constantes!$D$4)+(LN(125)*constantes!$D$5)+(LN(22.5)*constantes!$D$8)+(F2225*constantes!$D$9)</f>
        <v>25.707205631379956</v>
      </c>
      <c r="AI2225">
        <f t="shared" si="488"/>
        <v>3.8265438641588045E-2</v>
      </c>
    </row>
    <row r="2226" spans="1:35" x14ac:dyDescent="0.25">
      <c r="A2226" s="11">
        <v>2225</v>
      </c>
      <c r="B2226">
        <v>1</v>
      </c>
      <c r="C2226">
        <v>54</v>
      </c>
      <c r="D2226">
        <v>1</v>
      </c>
      <c r="E2226">
        <v>0</v>
      </c>
      <c r="F2226">
        <v>0</v>
      </c>
      <c r="G2226">
        <v>145</v>
      </c>
      <c r="H2226">
        <v>26.2</v>
      </c>
      <c r="I2226">
        <f>IF(AND(B2226=1,E2226=0),V2226,IF(AND(B2226=1,E2226=1),W2226,IF(AND(B2226=0,E2226=0),X2226,IF(AND(B2226=0,E2226=1),Y2226,ERROR))))</f>
        <v>0.28637718837370851</v>
      </c>
      <c r="K2226">
        <f t="shared" si="476"/>
        <v>0.10567740925235103</v>
      </c>
      <c r="L2226">
        <f t="shared" si="477"/>
        <v>8.2913210367502876E-2</v>
      </c>
      <c r="M2226" s="22" t="str">
        <f t="shared" si="489"/>
        <v>Elevated Risk</v>
      </c>
      <c r="O2226">
        <f t="shared" si="478"/>
        <v>3.9889840465642745</v>
      </c>
      <c r="P2226">
        <f t="shared" si="479"/>
        <v>4.9767337424205742</v>
      </c>
      <c r="Q2226">
        <f t="shared" si="480"/>
        <v>3.2657594107670511</v>
      </c>
      <c r="R2226">
        <f>(O2226*constantes!$B$4)+(P2226*constantes!$B$5)+(D2226*constantes!$B$6)+(Q2226*constantes!$B$8)+(F2226*constantes!$B$9)</f>
        <v>24.948313096556081</v>
      </c>
      <c r="S2226" s="4">
        <f>(O2226*constantes!$B$4)+(P2226*constantes!$C$5)+(D2226*constantes!$B$6)+(Q2226*constantes!$B$8)+(F2226*constantes!$B$9)</f>
        <v>25.30484630186309</v>
      </c>
      <c r="T2226">
        <f>(O2226*constantes!$D$4)+(P2226*constantes!$D$5)+(D2226*constantes!$D$6)+(Q2226*constantes!$D$8)+(F2226*constantes!$D$9)</f>
        <v>27.141708429731569</v>
      </c>
      <c r="U2226">
        <f>(O2226*constantes!$D$4)+(P2226*constantes!$E$5)+(D2226*constantes!$D$6)+(Q2226*constantes!$D$8)+(F2226*constantes!$D$9)</f>
        <v>27.488885375602827</v>
      </c>
      <c r="V2226" s="5">
        <f t="shared" si="481"/>
        <v>0.28637718837370851</v>
      </c>
      <c r="W2226" s="5">
        <f t="shared" si="482"/>
        <v>0.38241139527048795</v>
      </c>
      <c r="X2226" s="6">
        <f t="shared" si="483"/>
        <v>0.15106717507870959</v>
      </c>
      <c r="Y2226" s="6">
        <f t="shared" si="484"/>
        <v>0.20685793316390988</v>
      </c>
      <c r="AA2226">
        <f>(O2226*constantes!$B$4)+(LN(110)*constantes!$B$5)+(LN(22)*constantes!$B$8)+(F2226*constantes!$B$9)</f>
        <v>23.587800620315793</v>
      </c>
      <c r="AB2226">
        <f t="shared" si="485"/>
        <v>8.2913210367502876E-2</v>
      </c>
      <c r="AC2226">
        <f>(O2226*constantes!$D$4)+(LN(110)*constantes!$D$5)+(LN(22)*constantes!$D$8)+(F2226*constantes!$D$9)</f>
        <v>25.656628499605237</v>
      </c>
      <c r="AD2226" s="7">
        <f t="shared" si="486"/>
        <v>3.6413005758055728E-2</v>
      </c>
      <c r="AF2226">
        <f>(O2226*constantes!$B$4)+(LN(125)*constantes!$B$5)+(LN(22.5)*constantes!$B$8)+(F2226*constantes!$B$9)</f>
        <v>23.84275755707019</v>
      </c>
      <c r="AG2226">
        <f t="shared" si="487"/>
        <v>0.10567740925235103</v>
      </c>
      <c r="AH2226">
        <f>(O2226*constantes!$D$4)+(LN(125)*constantes!$D$5)+(LN(22.5)*constantes!$D$8)+(F2226*constantes!$D$9)</f>
        <v>26.027701516213469</v>
      </c>
      <c r="AI2226">
        <f t="shared" si="488"/>
        <v>5.2338355969762884E-2</v>
      </c>
    </row>
    <row r="2227" spans="1:35" x14ac:dyDescent="0.25">
      <c r="A2227" s="11">
        <v>2226</v>
      </c>
      <c r="B2227">
        <v>1</v>
      </c>
      <c r="C2227">
        <v>39</v>
      </c>
      <c r="D2227">
        <v>1</v>
      </c>
      <c r="E2227">
        <v>0</v>
      </c>
      <c r="F2227">
        <v>0</v>
      </c>
      <c r="G2227">
        <v>108</v>
      </c>
      <c r="H2227">
        <v>23.9</v>
      </c>
      <c r="I2227">
        <f>IF(AND(B2227=1,E2227=0),V2227,IF(AND(B2227=1,E2227=1),W2227,IF(AND(B2227=0,E2227=0),X2227,IF(AND(B2227=0,E2227=1),Y2227,ERROR))))</f>
        <v>6.382207154693853E-2</v>
      </c>
      <c r="K2227">
        <f t="shared" si="476"/>
        <v>3.974481175054656E-2</v>
      </c>
      <c r="L2227">
        <f t="shared" si="477"/>
        <v>3.0940270522043956E-2</v>
      </c>
      <c r="M2227" s="22" t="str">
        <f t="shared" si="489"/>
        <v>Elevated Risk</v>
      </c>
      <c r="O2227">
        <f t="shared" si="478"/>
        <v>3.6635616461296463</v>
      </c>
      <c r="P2227">
        <f t="shared" si="479"/>
        <v>4.6821312271242199</v>
      </c>
      <c r="Q2227">
        <f t="shared" si="480"/>
        <v>3.1738784589374651</v>
      </c>
      <c r="R2227">
        <f>(O2227*constantes!$B$4)+(P2227*constantes!$B$5)+(D2227*constantes!$B$6)+(Q2227*constantes!$B$8)+(F2227*constantes!$B$9)</f>
        <v>23.315934484641197</v>
      </c>
      <c r="S2227" s="4">
        <f>(O2227*constantes!$B$4)+(P2227*constantes!$C$5)+(D2227*constantes!$B$6)+(Q2227*constantes!$B$8)+(F2227*constantes!$B$9)</f>
        <v>23.651362365752377</v>
      </c>
      <c r="T2227">
        <f>(O2227*constantes!$D$4)+(P2227*constantes!$D$5)+(D2227*constantes!$D$6)+(Q2227*constantes!$D$8)+(F2227*constantes!$D$9)</f>
        <v>25.380546800655768</v>
      </c>
      <c r="U2227">
        <f>(O2227*constantes!$D$4)+(P2227*constantes!$E$5)+(D2227*constantes!$D$6)+(Q2227*constantes!$D$8)+(F2227*constantes!$D$9)</f>
        <v>25.70717227505995</v>
      </c>
      <c r="V2227" s="5">
        <f t="shared" si="481"/>
        <v>6.382207154693853E-2</v>
      </c>
      <c r="W2227" s="5">
        <f t="shared" si="482"/>
        <v>8.8107566772463897E-2</v>
      </c>
      <c r="X2227" s="6">
        <f t="shared" si="483"/>
        <v>2.7751621075649102E-2</v>
      </c>
      <c r="Y2227" s="6">
        <f t="shared" si="484"/>
        <v>3.8264187005916606E-2</v>
      </c>
      <c r="AA2227">
        <f>(O2227*constantes!$B$4)+(LN(110)*constantes!$B$5)+(LN(22)*constantes!$B$8)+(F2227*constantes!$B$9)</f>
        <v>22.574773704658814</v>
      </c>
      <c r="AB2227">
        <f t="shared" si="485"/>
        <v>3.0940270522043956E-2</v>
      </c>
      <c r="AC2227">
        <f>(O2227*constantes!$D$4)+(LN(110)*constantes!$D$5)+(LN(22)*constantes!$D$8)+(F2227*constantes!$D$9)</f>
        <v>24.771131368454586</v>
      </c>
      <c r="AD2227" s="7">
        <f t="shared" si="486"/>
        <v>1.5184528759381921E-2</v>
      </c>
      <c r="AF2227">
        <f>(O2227*constantes!$B$4)+(LN(125)*constantes!$B$5)+(LN(22.5)*constantes!$B$8)+(F2227*constantes!$B$9)</f>
        <v>22.829730641413207</v>
      </c>
      <c r="AG2227">
        <f t="shared" si="487"/>
        <v>3.974481175054656E-2</v>
      </c>
      <c r="AH2227">
        <f>(O2227*constantes!$D$4)+(LN(125)*constantes!$D$5)+(LN(22.5)*constantes!$D$8)+(F2227*constantes!$D$9)</f>
        <v>25.142204385062819</v>
      </c>
      <c r="AI2227">
        <f t="shared" si="488"/>
        <v>2.1931490638549711E-2</v>
      </c>
    </row>
    <row r="2228" spans="1:35" x14ac:dyDescent="0.25">
      <c r="A2228" s="11">
        <v>2227</v>
      </c>
      <c r="B2228">
        <v>1</v>
      </c>
      <c r="C2228">
        <v>46</v>
      </c>
      <c r="D2228">
        <v>0</v>
      </c>
      <c r="E2228">
        <v>0</v>
      </c>
      <c r="F2228">
        <v>0</v>
      </c>
      <c r="G2228">
        <v>138</v>
      </c>
      <c r="H2228">
        <v>33.79</v>
      </c>
      <c r="I2228">
        <f>IF(AND(B2228=1,E2228=0),V2228,IF(AND(B2228=1,E2228=1),W2228,IF(AND(B2228=0,E2228=0),X2228,IF(AND(B2228=0,E2228=1),Y2228,ERROR))))</f>
        <v>0.10635676389436244</v>
      </c>
      <c r="K2228">
        <f t="shared" si="476"/>
        <v>6.5553501255932511E-2</v>
      </c>
      <c r="L2228">
        <f t="shared" si="477"/>
        <v>5.1185816914687488E-2</v>
      </c>
      <c r="M2228" s="22" t="str">
        <f t="shared" si="489"/>
        <v>Elevated Risk</v>
      </c>
      <c r="O2228">
        <f t="shared" si="478"/>
        <v>3.8286413964890951</v>
      </c>
      <c r="P2228">
        <f t="shared" si="479"/>
        <v>4.9272536851572051</v>
      </c>
      <c r="Q2228">
        <f t="shared" si="480"/>
        <v>3.5201649007261984</v>
      </c>
      <c r="R2228">
        <f>(O2228*constantes!$B$4)+(P2228*constantes!$B$5)+(D2228*constantes!$B$6)+(Q2228*constantes!$B$8)+(F2228*constantes!$B$9)</f>
        <v>23.849538416224831</v>
      </c>
      <c r="S2228" s="4">
        <f>(O2228*constantes!$B$4)+(P2228*constantes!$C$5)+(D2228*constantes!$B$6)+(Q2228*constantes!$B$8)+(F2228*constantes!$B$9)</f>
        <v>24.202526870229494</v>
      </c>
      <c r="T2228">
        <f>(O2228*constantes!$D$4)+(P2228*constantes!$D$5)+(D2228*constantes!$D$6)+(Q2228*constantes!$D$8)+(F2228*constantes!$D$9)</f>
        <v>26.077606713756403</v>
      </c>
      <c r="U2228">
        <f>(O2228*constantes!$D$4)+(P2228*constantes!$E$5)+(D2228*constantes!$D$6)+(Q2228*constantes!$D$8)+(F2228*constantes!$D$9)</f>
        <v>26.42133193083297</v>
      </c>
      <c r="V2228" s="5">
        <f t="shared" si="481"/>
        <v>0.10635676389436244</v>
      </c>
      <c r="W2228" s="5">
        <f t="shared" si="482"/>
        <v>0.14789865960136395</v>
      </c>
      <c r="X2228" s="6">
        <f t="shared" si="483"/>
        <v>5.4941659765892936E-2</v>
      </c>
      <c r="Y2228" s="6">
        <f t="shared" si="484"/>
        <v>7.6595549237475469E-2</v>
      </c>
      <c r="AA2228">
        <f>(O2228*constantes!$B$4)+(LN(110)*constantes!$B$5)+(LN(22)*constantes!$B$8)+(F2228*constantes!$B$9)</f>
        <v>23.088660364337766</v>
      </c>
      <c r="AB2228">
        <f t="shared" si="485"/>
        <v>5.1185816914687488E-2</v>
      </c>
      <c r="AC2228">
        <f>(O2228*constantes!$D$4)+(LN(110)*constantes!$D$5)+(LN(22)*constantes!$D$8)+(F2228*constantes!$D$9)</f>
        <v>25.220324924765169</v>
      </c>
      <c r="AD2228" s="7">
        <f t="shared" si="486"/>
        <v>2.3692217580876362E-2</v>
      </c>
      <c r="AF2228">
        <f>(O2228*constantes!$B$4)+(LN(125)*constantes!$B$5)+(LN(22.5)*constantes!$B$8)+(F2228*constantes!$B$9)</f>
        <v>23.343617301092156</v>
      </c>
      <c r="AG2228">
        <f t="shared" si="487"/>
        <v>6.5553501255932511E-2</v>
      </c>
      <c r="AH2228">
        <f>(O2228*constantes!$D$4)+(LN(125)*constantes!$D$5)+(LN(22.5)*constantes!$D$8)+(F2228*constantes!$D$9)</f>
        <v>25.591397941373401</v>
      </c>
      <c r="AI2228">
        <f t="shared" si="488"/>
        <v>3.4153313573738631E-2</v>
      </c>
    </row>
    <row r="2229" spans="1:35" x14ac:dyDescent="0.25">
      <c r="A2229" s="11">
        <v>2228</v>
      </c>
      <c r="B2229">
        <v>1</v>
      </c>
      <c r="C2229">
        <v>45</v>
      </c>
      <c r="D2229">
        <v>1</v>
      </c>
      <c r="E2229">
        <v>0</v>
      </c>
      <c r="F2229">
        <v>0</v>
      </c>
      <c r="G2229">
        <v>116</v>
      </c>
      <c r="H2229">
        <v>26</v>
      </c>
      <c r="I2229">
        <f>IF(AND(B2229=1,E2229=0),V2229,IF(AND(B2229=1,E2229=1),W2229,IF(AND(B2229=0,E2229=0),X2229,IF(AND(B2229=0,E2229=1),Y2229,ERROR))))</f>
        <v>0.11809729391369217</v>
      </c>
      <c r="K2229">
        <f t="shared" ref="K2229:K2292" si="490">IF(B2229=1,AG2229,AI2229)</f>
        <v>6.1354256697024101E-2</v>
      </c>
      <c r="L2229">
        <f t="shared" ref="L2229:L2292" si="491">IF(B2229=1,AB2229,AD2229)</f>
        <v>4.7883245315309741E-2</v>
      </c>
      <c r="M2229" s="22" t="str">
        <f t="shared" si="489"/>
        <v>Elevated Risk</v>
      </c>
      <c r="O2229">
        <f t="shared" ref="O2229:O2292" si="492">LN(C2229)</f>
        <v>3.8066624897703196</v>
      </c>
      <c r="P2229">
        <f t="shared" ref="P2229:P2292" si="493">LN(G2229)</f>
        <v>4.7535901911063645</v>
      </c>
      <c r="Q2229">
        <f t="shared" ref="Q2229:Q2292" si="494">LN(H2229)</f>
        <v>3.2580965380214821</v>
      </c>
      <c r="R2229">
        <f>(O2229*constantes!$B$4)+(P2229*constantes!$B$5)+(D2229*constantes!$B$6)+(Q2229*constantes!$B$8)+(F2229*constantes!$B$9)</f>
        <v>23.960729348320303</v>
      </c>
      <c r="S2229" s="4">
        <f>(O2229*constantes!$B$4)+(P2229*constantes!$C$5)+(D2229*constantes!$B$6)+(Q2229*constantes!$B$8)+(F2229*constantes!$B$9)</f>
        <v>24.301276549611163</v>
      </c>
      <c r="T2229">
        <f>(O2229*constantes!$D$4)+(P2229*constantes!$D$5)+(D2229*constantes!$D$6)+(Q2229*constantes!$D$8)+(F2229*constantes!$D$9)</f>
        <v>26.013998340567813</v>
      </c>
      <c r="U2229">
        <f>(O2229*constantes!$D$4)+(P2229*constantes!$E$5)+(D2229*constantes!$D$6)+(Q2229*constantes!$D$8)+(F2229*constantes!$D$9)</f>
        <v>26.345608792299391</v>
      </c>
      <c r="V2229" s="5">
        <f t="shared" ref="V2229:V2292" si="495">1-POWER(0.88431,EXP(R2229-23.9388))</f>
        <v>0.11809729391369217</v>
      </c>
      <c r="W2229" s="5">
        <f t="shared" ref="W2229:W2292" si="496">1-POWER(0.88431,EXP(S2229-23.9388))</f>
        <v>0.16193647809534983</v>
      </c>
      <c r="X2229" s="6">
        <f t="shared" ref="X2229:X2292" si="497">1-POWER(0.94833,EXP(T2229-26.0145))</f>
        <v>5.1644766754888161E-2</v>
      </c>
      <c r="Y2229" s="6">
        <f t="shared" ref="Y2229:Y2292" si="498">1-POWER(0.94833,EXP(U2229-26.0145))</f>
        <v>7.1213639038672727E-2</v>
      </c>
      <c r="AA2229">
        <f>(O2229*constantes!$B$4)+(LN(110)*constantes!$B$5)+(LN(22)*constantes!$B$8)+(F2229*constantes!$B$9)</f>
        <v>23.020240906878485</v>
      </c>
      <c r="AB2229">
        <f t="shared" ref="AB2229:AB2292" si="499">1-POWER(0.88431,EXP(AA2229-23.9388))</f>
        <v>4.7883245315309741E-2</v>
      </c>
      <c r="AC2229">
        <f>(O2229*constantes!$D$4)+(LN(110)*constantes!$D$5)+(LN(22)*constantes!$D$8)+(F2229*constantes!$D$9)</f>
        <v>25.16051878105991</v>
      </c>
      <c r="AD2229" s="7">
        <f t="shared" ref="AD2229:AD2292" si="500">1-POWER(0.94833,EXP(AC2229-26.0145))</f>
        <v>2.2332293193086827E-2</v>
      </c>
      <c r="AF2229">
        <f>(O2229*constantes!$B$4)+(LN(125)*constantes!$B$5)+(LN(22.5)*constantes!$B$8)+(F2229*constantes!$B$9)</f>
        <v>23.275197843632878</v>
      </c>
      <c r="AG2229">
        <f t="shared" ref="AG2229:AG2292" si="501">1-POWER(0.88431,EXP(AF2229-23.9388))</f>
        <v>6.1354256697024101E-2</v>
      </c>
      <c r="AH2229">
        <f>(O2229*constantes!$D$4)+(LN(125)*constantes!$D$5)+(LN(22.5)*constantes!$D$8)+(F2229*constantes!$D$9)</f>
        <v>25.531591797668142</v>
      </c>
      <c r="AI2229">
        <f t="shared" ref="AI2229:AI2292" si="502">1-POWER(0.94833,EXP(AH2229-26.0145))</f>
        <v>3.2202898660143586E-2</v>
      </c>
    </row>
    <row r="2230" spans="1:35" x14ac:dyDescent="0.25">
      <c r="A2230" s="11">
        <v>2229</v>
      </c>
      <c r="B2230">
        <v>0</v>
      </c>
      <c r="C2230">
        <v>50</v>
      </c>
      <c r="D2230">
        <v>1</v>
      </c>
      <c r="E2230">
        <v>0</v>
      </c>
      <c r="F2230">
        <v>0</v>
      </c>
      <c r="G2230">
        <v>138</v>
      </c>
      <c r="H2230">
        <v>25.03</v>
      </c>
      <c r="I2230">
        <f>IF(AND(B2230=1,E2230=0),V2230,IF(AND(B2230=1,E2230=1),W2230,IF(AND(B2230=0,E2230=0),X2230,IF(AND(B2230=0,E2230=1),Y2230,ERROR))))</f>
        <v>0.106763748493795</v>
      </c>
      <c r="K2230">
        <f t="shared" si="490"/>
        <v>4.2663786438573714E-2</v>
      </c>
      <c r="L2230">
        <f t="shared" si="491"/>
        <v>2.9636129007590606E-2</v>
      </c>
      <c r="M2230" s="22" t="str">
        <f t="shared" si="489"/>
        <v>Elevated Risk</v>
      </c>
      <c r="O2230">
        <f t="shared" si="492"/>
        <v>3.912023005428146</v>
      </c>
      <c r="P2230">
        <f t="shared" si="493"/>
        <v>4.9272536851572051</v>
      </c>
      <c r="Q2230">
        <f t="shared" si="494"/>
        <v>3.2200751054436827</v>
      </c>
      <c r="R2230">
        <f>(O2230*constantes!$B$4)+(P2230*constantes!$B$5)+(D2230*constantes!$B$6)+(Q2230*constantes!$B$8)+(F2230*constantes!$B$9)</f>
        <v>24.580729842581619</v>
      </c>
      <c r="S2230" s="4">
        <f>(O2230*constantes!$B$4)+(P2230*constantes!$C$5)+(D2230*constantes!$B$6)+(Q2230*constantes!$B$8)+(F2230*constantes!$B$9)</f>
        <v>24.933718296586282</v>
      </c>
      <c r="T2230">
        <f>(O2230*constantes!$D$4)+(P2230*constantes!$D$5)+(D2230*constantes!$D$6)+(Q2230*constantes!$D$8)+(F2230*constantes!$D$9)</f>
        <v>26.769753000554001</v>
      </c>
      <c r="U2230">
        <f>(O2230*constantes!$D$4)+(P2230*constantes!$E$5)+(D2230*constantes!$D$6)+(Q2230*constantes!$D$8)+(F2230*constantes!$D$9)</f>
        <v>27.113478217630568</v>
      </c>
      <c r="V2230" s="5">
        <f t="shared" si="495"/>
        <v>0.20833597053220809</v>
      </c>
      <c r="W2230" s="5">
        <f t="shared" si="496"/>
        <v>0.28288007679338256</v>
      </c>
      <c r="X2230" s="6">
        <f t="shared" si="497"/>
        <v>0.106763748493795</v>
      </c>
      <c r="Y2230" s="6">
        <f t="shared" si="498"/>
        <v>0.14718826009368979</v>
      </c>
      <c r="AA2230">
        <f>(O2230*constantes!$B$4)+(LN(110)*constantes!$B$5)+(LN(22)*constantes!$B$8)+(F2230*constantes!$B$9)</f>
        <v>23.348223977700673</v>
      </c>
      <c r="AB2230">
        <f t="shared" si="499"/>
        <v>6.5845990830285972E-2</v>
      </c>
      <c r="AC2230">
        <f>(O2230*constantes!$D$4)+(LN(110)*constantes!$D$5)+(LN(22)*constantes!$D$8)+(F2230*constantes!$D$9)</f>
        <v>25.447212119400952</v>
      </c>
      <c r="AD2230" s="7">
        <f t="shared" si="500"/>
        <v>2.9636129007590606E-2</v>
      </c>
      <c r="AF2230">
        <f>(O2230*constantes!$B$4)+(LN(125)*constantes!$B$5)+(LN(22.5)*constantes!$B$8)+(F2230*constantes!$B$9)</f>
        <v>23.603180914455063</v>
      </c>
      <c r="AG2230">
        <f t="shared" si="501"/>
        <v>8.4142660265313918E-2</v>
      </c>
      <c r="AH2230">
        <f>(O2230*constantes!$D$4)+(LN(125)*constantes!$D$5)+(LN(22.5)*constantes!$D$8)+(F2230*constantes!$D$9)</f>
        <v>25.818285136009184</v>
      </c>
      <c r="AI2230">
        <f t="shared" si="502"/>
        <v>4.2663786438573714E-2</v>
      </c>
    </row>
    <row r="2231" spans="1:35" x14ac:dyDescent="0.25">
      <c r="A2231" s="11">
        <v>2230</v>
      </c>
      <c r="B2231">
        <v>1</v>
      </c>
      <c r="C2231">
        <v>46</v>
      </c>
      <c r="D2231">
        <v>1</v>
      </c>
      <c r="E2231">
        <v>0</v>
      </c>
      <c r="F2231">
        <v>0</v>
      </c>
      <c r="G2231">
        <v>108</v>
      </c>
      <c r="H2231">
        <v>23.97</v>
      </c>
      <c r="I2231">
        <f>IF(AND(B2231=1,E2231=0),V2231,IF(AND(B2231=1,E2231=1),W2231,IF(AND(B2231=0,E2231=0),X2231,IF(AND(B2231=0,E2231=1),Y2231,ERROR))))</f>
        <v>0.10462182189885205</v>
      </c>
      <c r="K2231">
        <f t="shared" si="490"/>
        <v>6.5553501255932511E-2</v>
      </c>
      <c r="L2231">
        <f t="shared" si="491"/>
        <v>5.1185816914687488E-2</v>
      </c>
      <c r="M2231" s="22" t="str">
        <f t="shared" si="489"/>
        <v>Elevated Risk</v>
      </c>
      <c r="O2231">
        <f t="shared" si="492"/>
        <v>3.8286413964890951</v>
      </c>
      <c r="P2231">
        <f t="shared" si="493"/>
        <v>4.6821312271242199</v>
      </c>
      <c r="Q2231">
        <f t="shared" si="494"/>
        <v>3.1768030484462928</v>
      </c>
      <c r="R2231">
        <f>(O2231*constantes!$B$4)+(P2231*constantes!$B$5)+(D2231*constantes!$B$6)+(Q2231*constantes!$B$8)+(F2231*constantes!$B$9)</f>
        <v>23.832139671145061</v>
      </c>
      <c r="S2231" s="4">
        <f>(O2231*constantes!$B$4)+(P2231*constantes!$C$5)+(D2231*constantes!$B$6)+(Q2231*constantes!$B$8)+(F2231*constantes!$B$9)</f>
        <v>24.167567552256241</v>
      </c>
      <c r="T2231">
        <f>(O2231*constantes!$D$4)+(P2231*constantes!$D$5)+(D2231*constantes!$D$6)+(Q2231*constantes!$D$8)+(F2231*constantes!$D$9)</f>
        <v>25.831235553352741</v>
      </c>
      <c r="U2231">
        <f>(O2231*constantes!$D$4)+(P2231*constantes!$E$5)+(D2231*constantes!$D$6)+(Q2231*constantes!$D$8)+(F2231*constantes!$D$9)</f>
        <v>26.157861027756926</v>
      </c>
      <c r="V2231" s="5">
        <f t="shared" si="495"/>
        <v>0.10462182189885205</v>
      </c>
      <c r="W2231" s="5">
        <f t="shared" si="496"/>
        <v>0.14320042480972828</v>
      </c>
      <c r="X2231" s="6">
        <f t="shared" si="497"/>
        <v>4.3207703628787786E-2</v>
      </c>
      <c r="Y2231" s="6">
        <f t="shared" si="498"/>
        <v>5.9393712177855384E-2</v>
      </c>
      <c r="AA2231">
        <f>(O2231*constantes!$B$4)+(LN(110)*constantes!$B$5)+(LN(22)*constantes!$B$8)+(F2231*constantes!$B$9)</f>
        <v>23.088660364337766</v>
      </c>
      <c r="AB2231">
        <f t="shared" si="499"/>
        <v>5.1185816914687488E-2</v>
      </c>
      <c r="AC2231">
        <f>(O2231*constantes!$D$4)+(LN(110)*constantes!$D$5)+(LN(22)*constantes!$D$8)+(F2231*constantes!$D$9)</f>
        <v>25.220324924765169</v>
      </c>
      <c r="AD2231" s="7">
        <f t="shared" si="500"/>
        <v>2.3692217580876362E-2</v>
      </c>
      <c r="AF2231">
        <f>(O2231*constantes!$B$4)+(LN(125)*constantes!$B$5)+(LN(22.5)*constantes!$B$8)+(F2231*constantes!$B$9)</f>
        <v>23.343617301092156</v>
      </c>
      <c r="AG2231">
        <f t="shared" si="501"/>
        <v>6.5553501255932511E-2</v>
      </c>
      <c r="AH2231">
        <f>(O2231*constantes!$D$4)+(LN(125)*constantes!$D$5)+(LN(22.5)*constantes!$D$8)+(F2231*constantes!$D$9)</f>
        <v>25.591397941373401</v>
      </c>
      <c r="AI2231">
        <f t="shared" si="502"/>
        <v>3.4153313573738631E-2</v>
      </c>
    </row>
    <row r="2232" spans="1:35" x14ac:dyDescent="0.25">
      <c r="A2232" s="11">
        <v>2231</v>
      </c>
      <c r="B2232">
        <v>0</v>
      </c>
      <c r="C2232">
        <v>36</v>
      </c>
      <c r="D2232">
        <v>0</v>
      </c>
      <c r="E2232">
        <v>0</v>
      </c>
      <c r="F2232">
        <v>0</v>
      </c>
      <c r="G2232">
        <v>108</v>
      </c>
      <c r="H2232">
        <v>20.79</v>
      </c>
      <c r="I2232">
        <f>IF(AND(B2232=1,E2232=0),V2232,IF(AND(B2232=1,E2232=1),W2232,IF(AND(B2232=0,E2232=0),X2232,IF(AND(B2232=0,E2232=1),Y2232,ERROR))))</f>
        <v>1.1289896877157091E-2</v>
      </c>
      <c r="K2232">
        <f t="shared" si="490"/>
        <v>1.7677356619603457E-2</v>
      </c>
      <c r="L2232">
        <f t="shared" si="491"/>
        <v>1.2230943924327331E-2</v>
      </c>
      <c r="M2232" s="22" t="str">
        <f t="shared" si="489"/>
        <v>OPTIMAL</v>
      </c>
      <c r="O2232">
        <f t="shared" si="492"/>
        <v>3.5835189384561099</v>
      </c>
      <c r="P2232">
        <f t="shared" si="493"/>
        <v>4.6821312271242199</v>
      </c>
      <c r="Q2232">
        <f t="shared" si="494"/>
        <v>3.0344721018699214</v>
      </c>
      <c r="R2232">
        <f>(O2232*constantes!$B$4)+(P2232*constantes!$B$5)+(D2232*constantes!$B$6)+(Q2232*constantes!$B$8)+(F2232*constantes!$B$9)</f>
        <v>22.246717559669349</v>
      </c>
      <c r="S2232" s="4">
        <f>(O2232*constantes!$B$4)+(P2232*constantes!$C$5)+(D2232*constantes!$B$6)+(Q2232*constantes!$B$8)+(F2232*constantes!$B$9)</f>
        <v>22.582145440780529</v>
      </c>
      <c r="T2232">
        <f>(O2232*constantes!$D$4)+(P2232*constantes!$D$5)+(D2232*constantes!$D$6)+(Q2232*constantes!$D$8)+(F2232*constantes!$D$9)</f>
        <v>24.472793490035752</v>
      </c>
      <c r="U2232">
        <f>(O2232*constantes!$D$4)+(P2232*constantes!$E$5)+(D2232*constantes!$D$6)+(Q2232*constantes!$D$8)+(F2232*constantes!$D$9)</f>
        <v>24.799418964439941</v>
      </c>
      <c r="V2232" s="5">
        <f t="shared" si="495"/>
        <v>2.2384698802720648E-2</v>
      </c>
      <c r="W2232" s="5">
        <f t="shared" si="496"/>
        <v>3.1165591966499484E-2</v>
      </c>
      <c r="X2232" s="6">
        <f t="shared" si="497"/>
        <v>1.1289896877157091E-2</v>
      </c>
      <c r="Y2232" s="6">
        <f t="shared" si="498"/>
        <v>1.5616776051357806E-2</v>
      </c>
      <c r="AA2232">
        <f>(O2232*constantes!$B$4)+(LN(110)*constantes!$B$5)+(LN(22)*constantes!$B$8)+(F2232*constantes!$B$9)</f>
        <v>22.325603957379403</v>
      </c>
      <c r="AB2232">
        <f t="shared" si="499"/>
        <v>2.4199659473180479E-2</v>
      </c>
      <c r="AC2232">
        <f>(O2232*constantes!$D$4)+(LN(110)*constantes!$D$5)+(LN(22)*constantes!$D$8)+(F2232*constantes!$D$9)</f>
        <v>24.553329557885352</v>
      </c>
      <c r="AD2232" s="7">
        <f t="shared" si="500"/>
        <v>1.2230943924327331E-2</v>
      </c>
      <c r="AF2232">
        <f>(O2232*constantes!$B$4)+(LN(125)*constantes!$B$5)+(LN(22.5)*constantes!$B$8)+(F2232*constantes!$B$9)</f>
        <v>22.580560894133793</v>
      </c>
      <c r="AG2232">
        <f t="shared" si="501"/>
        <v>3.1117023555229495E-2</v>
      </c>
      <c r="AH2232">
        <f>(O2232*constantes!$D$4)+(LN(125)*constantes!$D$5)+(LN(22.5)*constantes!$D$8)+(F2232*constantes!$D$9)</f>
        <v>24.924402574493584</v>
      </c>
      <c r="AI2232">
        <f t="shared" si="502"/>
        <v>1.7677356619603457E-2</v>
      </c>
    </row>
    <row r="2233" spans="1:35" x14ac:dyDescent="0.25">
      <c r="A2233" s="11">
        <v>2232</v>
      </c>
      <c r="B2233">
        <v>0</v>
      </c>
      <c r="C2233">
        <v>53</v>
      </c>
      <c r="D2233">
        <v>0</v>
      </c>
      <c r="E2233">
        <v>1</v>
      </c>
      <c r="F2233">
        <v>0</v>
      </c>
      <c r="G2233">
        <v>164</v>
      </c>
      <c r="H2233">
        <v>39.53</v>
      </c>
      <c r="I2233">
        <f>IF(AND(B2233=1,E2233=0),V2233,IF(AND(B2233=1,E2233=1),W2233,IF(AND(B2233=0,E2233=0),X2233,IF(AND(B2233=0,E2233=1),Y2233,ERROR))))</f>
        <v>0.18843918465125531</v>
      </c>
      <c r="K2233">
        <f t="shared" si="490"/>
        <v>4.9808625979083754E-2</v>
      </c>
      <c r="L2233">
        <f t="shared" si="491"/>
        <v>3.4638908987597139E-2</v>
      </c>
      <c r="M2233" s="22" t="str">
        <f t="shared" si="489"/>
        <v>Elevated Risk</v>
      </c>
      <c r="O2233">
        <f t="shared" si="492"/>
        <v>3.970291913552122</v>
      </c>
      <c r="P2233">
        <f t="shared" si="493"/>
        <v>5.0998664278241987</v>
      </c>
      <c r="Q2233">
        <f t="shared" si="494"/>
        <v>3.6770598773085941</v>
      </c>
      <c r="R2233">
        <f>(O2233*constantes!$B$4)+(P2233*constantes!$B$5)+(D2233*constantes!$B$6)+(Q2233*constantes!$B$8)+(F2233*constantes!$B$9)</f>
        <v>24.735082887073265</v>
      </c>
      <c r="S2233" s="4">
        <f>(O2233*constantes!$B$4)+(P2233*constantes!$C$5)+(D2233*constantes!$B$6)+(Q2233*constantes!$B$8)+(F2233*constantes!$B$9)</f>
        <v>25.100437317962591</v>
      </c>
      <c r="T2233">
        <f>(O2233*constantes!$D$4)+(P2233*constantes!$D$5)+(D2233*constantes!$D$6)+(Q2233*constantes!$D$8)+(F2233*constantes!$D$9)</f>
        <v>27.028804352974259</v>
      </c>
      <c r="U2233">
        <f>(O2233*constantes!$D$4)+(P2233*constantes!$E$5)+(D2233*constantes!$D$6)+(Q2233*constantes!$D$8)+(F2233*constantes!$D$9)</f>
        <v>27.384571034979277</v>
      </c>
      <c r="V2233" s="5">
        <f t="shared" si="495"/>
        <v>0.23861010528948479</v>
      </c>
      <c r="W2233" s="5">
        <f t="shared" si="496"/>
        <v>0.32486142362765302</v>
      </c>
      <c r="X2233" s="6">
        <f t="shared" si="497"/>
        <v>0.13609284578561931</v>
      </c>
      <c r="Y2233" s="6">
        <f t="shared" si="498"/>
        <v>0.18843918465125531</v>
      </c>
      <c r="AA2233">
        <f>(O2233*constantes!$B$4)+(LN(110)*constantes!$B$5)+(LN(22)*constantes!$B$8)+(F2233*constantes!$B$9)</f>
        <v>23.529612757934284</v>
      </c>
      <c r="AB2233">
        <f t="shared" si="499"/>
        <v>7.8415260777171425E-2</v>
      </c>
      <c r="AC2233">
        <f>(O2233*constantes!$D$4)+(LN(110)*constantes!$D$5)+(LN(22)*constantes!$D$8)+(F2233*constantes!$D$9)</f>
        <v>25.605765897229862</v>
      </c>
      <c r="AD2233" s="7">
        <f t="shared" si="500"/>
        <v>3.4638908987597139E-2</v>
      </c>
      <c r="AF2233">
        <f>(O2233*constantes!$B$4)+(LN(125)*constantes!$B$5)+(LN(22.5)*constantes!$B$8)+(F2233*constantes!$B$9)</f>
        <v>23.784569694688678</v>
      </c>
      <c r="AG2233">
        <f t="shared" si="501"/>
        <v>0.10001327473115296</v>
      </c>
      <c r="AH2233">
        <f>(O2233*constantes!$D$4)+(LN(125)*constantes!$D$5)+(LN(22.5)*constantes!$D$8)+(F2233*constantes!$D$9)</f>
        <v>25.976838913838094</v>
      </c>
      <c r="AI2233">
        <f t="shared" si="502"/>
        <v>4.9808625979083754E-2</v>
      </c>
    </row>
    <row r="2234" spans="1:35" x14ac:dyDescent="0.25">
      <c r="A2234" s="11">
        <v>2233</v>
      </c>
      <c r="B2234">
        <v>1</v>
      </c>
      <c r="C2234">
        <v>50</v>
      </c>
      <c r="D2234">
        <v>1</v>
      </c>
      <c r="E2234">
        <v>1</v>
      </c>
      <c r="F2234">
        <v>0</v>
      </c>
      <c r="G2234">
        <v>148</v>
      </c>
      <c r="H2234">
        <v>24</v>
      </c>
      <c r="I2234">
        <f>IF(AND(B2234=1,E2234=0),V2234,IF(AND(B2234=1,E2234=1),W2234,IF(AND(B2234=0,E2234=0),X2234,IF(AND(B2234=0,E2234=1),Y2234,ERROR))))</f>
        <v>0.30790090360248479</v>
      </c>
      <c r="K2234">
        <f t="shared" si="490"/>
        <v>8.4142660265313918E-2</v>
      </c>
      <c r="L2234">
        <f t="shared" si="491"/>
        <v>6.5845990830285972E-2</v>
      </c>
      <c r="M2234" s="22" t="str">
        <f t="shared" si="489"/>
        <v>'&gt;30%</v>
      </c>
      <c r="O2234">
        <f t="shared" si="492"/>
        <v>3.912023005428146</v>
      </c>
      <c r="P2234">
        <f t="shared" si="493"/>
        <v>4.9972122737641147</v>
      </c>
      <c r="Q2234">
        <f t="shared" si="494"/>
        <v>3.1780538303479458</v>
      </c>
      <c r="R2234">
        <f>(O2234*constantes!$B$4)+(P2234*constantes!$B$5)+(D2234*constantes!$B$6)+(Q2234*constantes!$B$8)+(F2234*constantes!$B$9)</f>
        <v>24.677195414876877</v>
      </c>
      <c r="S2234" s="4">
        <f>(O2234*constantes!$B$4)+(P2234*constantes!$C$5)+(D2234*constantes!$B$6)+(Q2234*constantes!$B$8)+(F2234*constantes!$B$9)</f>
        <v>25.035195702169339</v>
      </c>
      <c r="T2234">
        <f>(O2234*constantes!$D$4)+(P2234*constantes!$D$5)+(D2234*constantes!$D$6)+(Q2234*constantes!$D$8)+(F2234*constantes!$D$9)</f>
        <v>26.945056837139571</v>
      </c>
      <c r="U2234">
        <f>(O2234*constantes!$D$4)+(P2234*constantes!$E$5)+(D2234*constantes!$D$6)+(Q2234*constantes!$D$8)+(F2234*constantes!$D$9)</f>
        <v>27.293662365357356</v>
      </c>
      <c r="V2234" s="5">
        <f t="shared" si="495"/>
        <v>0.22684604526424224</v>
      </c>
      <c r="W2234" s="5">
        <f t="shared" si="496"/>
        <v>0.30790090360248479</v>
      </c>
      <c r="X2234" s="6">
        <f t="shared" si="497"/>
        <v>0.12587993710047085</v>
      </c>
      <c r="Y2234" s="6">
        <f t="shared" si="498"/>
        <v>0.1735797143814285</v>
      </c>
      <c r="AA2234">
        <f>(O2234*constantes!$B$4)+(LN(110)*constantes!$B$5)+(LN(22)*constantes!$B$8)+(F2234*constantes!$B$9)</f>
        <v>23.348223977700673</v>
      </c>
      <c r="AB2234">
        <f t="shared" si="499"/>
        <v>6.5845990830285972E-2</v>
      </c>
      <c r="AC2234">
        <f>(O2234*constantes!$D$4)+(LN(110)*constantes!$D$5)+(LN(22)*constantes!$D$8)+(F2234*constantes!$D$9)</f>
        <v>25.447212119400952</v>
      </c>
      <c r="AD2234" s="7">
        <f t="shared" si="500"/>
        <v>2.9636129007590606E-2</v>
      </c>
      <c r="AF2234">
        <f>(O2234*constantes!$B$4)+(LN(125)*constantes!$B$5)+(LN(22.5)*constantes!$B$8)+(F2234*constantes!$B$9)</f>
        <v>23.603180914455063</v>
      </c>
      <c r="AG2234">
        <f t="shared" si="501"/>
        <v>8.4142660265313918E-2</v>
      </c>
      <c r="AH2234">
        <f>(O2234*constantes!$D$4)+(LN(125)*constantes!$D$5)+(LN(22.5)*constantes!$D$8)+(F2234*constantes!$D$9)</f>
        <v>25.818285136009184</v>
      </c>
      <c r="AI2234">
        <f t="shared" si="502"/>
        <v>4.2663786438573714E-2</v>
      </c>
    </row>
    <row r="2235" spans="1:35" x14ac:dyDescent="0.25">
      <c r="A2235" s="11">
        <v>2234</v>
      </c>
      <c r="B2235">
        <v>0</v>
      </c>
      <c r="C2235">
        <v>63</v>
      </c>
      <c r="D2235">
        <v>0</v>
      </c>
      <c r="E2235">
        <v>1</v>
      </c>
      <c r="F2235">
        <v>0</v>
      </c>
      <c r="G2235">
        <v>131.5</v>
      </c>
      <c r="H2235">
        <v>24.69</v>
      </c>
      <c r="I2235">
        <f>IF(AND(B2235=1,E2235=0),V2235,IF(AND(B2235=1,E2235=1),W2235,IF(AND(B2235=0,E2235=0),X2235,IF(AND(B2235=0,E2235=1),Y2235,ERROR))))</f>
        <v>0.12976107678976256</v>
      </c>
      <c r="K2235">
        <f t="shared" si="490"/>
        <v>7.8518559479420769E-2</v>
      </c>
      <c r="L2235">
        <f t="shared" si="491"/>
        <v>5.4860361374715505E-2</v>
      </c>
      <c r="M2235" s="22" t="str">
        <f t="shared" si="489"/>
        <v>Elevated Risk</v>
      </c>
      <c r="O2235">
        <f t="shared" si="492"/>
        <v>4.1431347263915326</v>
      </c>
      <c r="P2235">
        <f t="shared" si="493"/>
        <v>4.8790068516178193</v>
      </c>
      <c r="Q2235">
        <f t="shared" si="494"/>
        <v>3.206398303357088</v>
      </c>
      <c r="R2235">
        <f>(O2235*constantes!$B$4)+(P2235*constantes!$B$5)+(D2235*constantes!$B$6)+(Q2235*constantes!$B$8)+(F2235*constantes!$B$9)</f>
        <v>24.490297091119373</v>
      </c>
      <c r="S2235" s="4">
        <f>(O2235*constantes!$B$4)+(P2235*constantes!$C$5)+(D2235*constantes!$B$6)+(Q2235*constantes!$B$8)+(F2235*constantes!$B$9)</f>
        <v>24.839829141969268</v>
      </c>
      <c r="T2235">
        <f>(O2235*constantes!$D$4)+(P2235*constantes!$D$5)+(D2235*constantes!$D$6)+(Q2235*constantes!$D$8)+(F2235*constantes!$D$9)</f>
        <v>26.6372379055178</v>
      </c>
      <c r="U2235">
        <f>(O2235*constantes!$D$4)+(P2235*constantes!$E$5)+(D2235*constantes!$D$6)+(Q2235*constantes!$D$8)+(F2235*constantes!$D$9)</f>
        <v>26.97759742348666</v>
      </c>
      <c r="V2235" s="5">
        <f t="shared" si="495"/>
        <v>0.19218205799156141</v>
      </c>
      <c r="W2235" s="5">
        <f t="shared" si="496"/>
        <v>0.26118939197794144</v>
      </c>
      <c r="X2235" s="6">
        <f t="shared" si="497"/>
        <v>9.4159108009714609E-2</v>
      </c>
      <c r="Y2235" s="6">
        <f t="shared" si="498"/>
        <v>0.12976107678976256</v>
      </c>
      <c r="AA2235">
        <f>(O2235*constantes!$B$4)+(LN(110)*constantes!$B$5)+(LN(22)*constantes!$B$8)+(F2235*constantes!$B$9)</f>
        <v>24.067665520590854</v>
      </c>
      <c r="AB2235">
        <f t="shared" si="499"/>
        <v>0.13051783749446544</v>
      </c>
      <c r="AC2235">
        <f>(O2235*constantes!$D$4)+(LN(110)*constantes!$D$5)+(LN(22)*constantes!$D$8)+(F2235*constantes!$D$9)</f>
        <v>26.076083289962796</v>
      </c>
      <c r="AD2235" s="7">
        <f t="shared" si="500"/>
        <v>5.4860361374715505E-2</v>
      </c>
      <c r="AF2235">
        <f>(O2235*constantes!$B$4)+(LN(125)*constantes!$B$5)+(LN(22.5)*constantes!$B$8)+(F2235*constantes!$B$9)</f>
        <v>24.322622457345251</v>
      </c>
      <c r="AG2235">
        <f t="shared" si="501"/>
        <v>0.16512470507308763</v>
      </c>
      <c r="AH2235">
        <f>(O2235*constantes!$D$4)+(LN(125)*constantes!$D$5)+(LN(22.5)*constantes!$D$8)+(F2235*constantes!$D$9)</f>
        <v>26.447156306571028</v>
      </c>
      <c r="AI2235">
        <f t="shared" si="502"/>
        <v>7.8518559479420769E-2</v>
      </c>
    </row>
    <row r="2236" spans="1:35" x14ac:dyDescent="0.25">
      <c r="A2236" s="11">
        <v>2235</v>
      </c>
      <c r="B2236">
        <v>0</v>
      </c>
      <c r="C2236">
        <v>38</v>
      </c>
      <c r="D2236">
        <v>1</v>
      </c>
      <c r="E2236">
        <v>0</v>
      </c>
      <c r="F2236">
        <v>0</v>
      </c>
      <c r="G2236">
        <v>96</v>
      </c>
      <c r="H2236">
        <v>20.399999999999999</v>
      </c>
      <c r="I2236">
        <f>IF(AND(B2236=1,E2236=0),V2236,IF(AND(B2236=1,E2236=1),W2236,IF(AND(B2236=0,E2236=0),X2236,IF(AND(B2236=0,E2236=1),Y2236,ERROR))))</f>
        <v>1.7213889317497677E-2</v>
      </c>
      <c r="K2236">
        <f t="shared" si="490"/>
        <v>2.0450275544260377E-2</v>
      </c>
      <c r="L2236">
        <f t="shared" si="491"/>
        <v>1.4155691081518817E-2</v>
      </c>
      <c r="M2236" s="22" t="str">
        <f t="shared" si="489"/>
        <v>NORMAL</v>
      </c>
      <c r="O2236">
        <f t="shared" si="492"/>
        <v>3.6375861597263857</v>
      </c>
      <c r="P2236">
        <f t="shared" si="493"/>
        <v>4.5643481914678361</v>
      </c>
      <c r="Q2236">
        <f t="shared" si="494"/>
        <v>3.0155349008501706</v>
      </c>
      <c r="R2236">
        <f>(O2236*constantes!$B$4)+(P2236*constantes!$B$5)+(D2236*constantes!$B$6)+(Q2236*constantes!$B$8)+(F2236*constantes!$B$9)</f>
        <v>22.891046858156997</v>
      </c>
      <c r="S2236" s="4">
        <f>(O2236*constantes!$B$4)+(P2236*constantes!$C$5)+(D2236*constantes!$B$6)+(Q2236*constantes!$B$8)+(F2236*constantes!$B$9)</f>
        <v>23.218036762593751</v>
      </c>
      <c r="T2236">
        <f>(O2236*constantes!$D$4)+(P2236*constantes!$D$5)+(D2236*constantes!$D$6)+(Q2236*constantes!$D$8)+(F2236*constantes!$D$9)</f>
        <v>24.897599460968117</v>
      </c>
      <c r="U2236">
        <f>(O2236*constantes!$D$4)+(P2236*constantes!$E$5)+(D2236*constantes!$D$6)+(Q2236*constantes!$D$8)+(F2236*constantes!$D$9)</f>
        <v>25.216008390804916</v>
      </c>
      <c r="V2236" s="5">
        <f t="shared" si="495"/>
        <v>4.2204302935314408E-2</v>
      </c>
      <c r="W2236" s="5">
        <f t="shared" si="496"/>
        <v>5.8046494353483857E-2</v>
      </c>
      <c r="X2236" s="6">
        <f t="shared" si="497"/>
        <v>1.7213889317497677E-2</v>
      </c>
      <c r="Y2236" s="6">
        <f t="shared" si="498"/>
        <v>2.3591383048930714E-2</v>
      </c>
      <c r="AA2236">
        <f>(O2236*constantes!$B$4)+(LN(110)*constantes!$B$5)+(LN(22)*constantes!$B$8)+(F2236*constantes!$B$9)</f>
        <v>22.493913054504919</v>
      </c>
      <c r="AB2236">
        <f t="shared" si="499"/>
        <v>2.8571578401445974E-2</v>
      </c>
      <c r="AC2236">
        <f>(O2236*constantes!$D$4)+(LN(110)*constantes!$D$5)+(LN(22)*constantes!$D$8)+(F2236*constantes!$D$9)</f>
        <v>24.700450251667263</v>
      </c>
      <c r="AD2236" s="7">
        <f t="shared" si="500"/>
        <v>1.4155691081518817E-2</v>
      </c>
      <c r="AF2236">
        <f>(O2236*constantes!$B$4)+(LN(125)*constantes!$B$5)+(LN(22.5)*constantes!$B$8)+(F2236*constantes!$B$9)</f>
        <v>22.748869991259316</v>
      </c>
      <c r="AG2236">
        <f t="shared" si="501"/>
        <v>3.6714933714987352E-2</v>
      </c>
      <c r="AH2236">
        <f>(O2236*constantes!$D$4)+(LN(125)*constantes!$D$5)+(LN(22.5)*constantes!$D$8)+(F2236*constantes!$D$9)</f>
        <v>25.071523268275495</v>
      </c>
      <c r="AI2236">
        <f t="shared" si="502"/>
        <v>2.0450275544260377E-2</v>
      </c>
    </row>
    <row r="2237" spans="1:35" x14ac:dyDescent="0.25">
      <c r="A2237" s="11">
        <v>2236</v>
      </c>
      <c r="B2237">
        <v>0</v>
      </c>
      <c r="C2237">
        <v>56</v>
      </c>
      <c r="D2237">
        <v>0</v>
      </c>
      <c r="E2237">
        <v>0</v>
      </c>
      <c r="F2237">
        <v>0</v>
      </c>
      <c r="G2237">
        <v>120</v>
      </c>
      <c r="H2237">
        <v>22.89</v>
      </c>
      <c r="I2237">
        <f>IF(AND(B2237=1,E2237=0),V2237,IF(AND(B2237=1,E2237=1),W2237,IF(AND(B2237=0,E2237=0),X2237,IF(AND(B2237=0,E2237=1),Y2237,ERROR))))</f>
        <v>5.1978677088345027E-2</v>
      </c>
      <c r="K2237">
        <f t="shared" si="490"/>
        <v>5.7622826233415747E-2</v>
      </c>
      <c r="L2237">
        <f t="shared" si="491"/>
        <v>4.0123743463222783E-2</v>
      </c>
      <c r="M2237" s="22" t="str">
        <f t="shared" si="489"/>
        <v>NORMAL</v>
      </c>
      <c r="O2237">
        <f t="shared" si="492"/>
        <v>4.0253516907351496</v>
      </c>
      <c r="P2237">
        <f t="shared" si="493"/>
        <v>4.7874917427820458</v>
      </c>
      <c r="Q2237">
        <f t="shared" si="494"/>
        <v>3.1307001339644756</v>
      </c>
      <c r="R2237">
        <f>(O2237*constantes!$B$4)+(P2237*constantes!$B$5)+(D2237*constantes!$B$6)+(Q2237*constantes!$B$8)+(F2237*constantes!$B$9)</f>
        <v>23.893864126594028</v>
      </c>
      <c r="S2237" s="4">
        <f>(O2237*constantes!$B$4)+(P2237*constantes!$C$5)+(D2237*constantes!$B$6)+(Q2237*constantes!$B$8)+(F2237*constantes!$B$9)</f>
        <v>24.236840035046935</v>
      </c>
      <c r="T2237">
        <f>(O2237*constantes!$D$4)+(P2237*constantes!$D$5)+(D2237*constantes!$D$6)+(Q2237*constantes!$D$8)+(F2237*constantes!$D$9)</f>
        <v>26.020617566787077</v>
      </c>
      <c r="U2237">
        <f>(O2237*constantes!$D$4)+(P2237*constantes!$E$5)+(D2237*constantes!$D$6)+(Q2237*constantes!$D$8)+(F2237*constantes!$D$9)</f>
        <v>26.354592990763553</v>
      </c>
      <c r="V2237" s="5">
        <f t="shared" si="495"/>
        <v>0.11089961661541459</v>
      </c>
      <c r="W2237" s="5">
        <f t="shared" si="496"/>
        <v>0.15264618014250042</v>
      </c>
      <c r="X2237" s="6">
        <f t="shared" si="497"/>
        <v>5.1978677088345027E-2</v>
      </c>
      <c r="Y2237" s="6">
        <f t="shared" si="498"/>
        <v>7.1832665568156817E-2</v>
      </c>
      <c r="AA2237">
        <f>(O2237*constantes!$B$4)+(LN(110)*constantes!$B$5)+(LN(22)*constantes!$B$8)+(F2237*constantes!$B$9)</f>
        <v>23.701011641913961</v>
      </c>
      <c r="AB2237">
        <f t="shared" si="499"/>
        <v>9.2378774865307212E-2</v>
      </c>
      <c r="AC2237">
        <f>(O2237*constantes!$D$4)+(LN(110)*constantes!$D$5)+(LN(22)*constantes!$D$8)+(F2237*constantes!$D$9)</f>
        <v>25.75558740512928</v>
      </c>
      <c r="AD2237" s="7">
        <f t="shared" si="500"/>
        <v>4.0123743463222783E-2</v>
      </c>
      <c r="AF2237">
        <f>(O2237*constantes!$B$4)+(LN(125)*constantes!$B$5)+(LN(22.5)*constantes!$B$8)+(F2237*constantes!$B$9)</f>
        <v>23.955968578668354</v>
      </c>
      <c r="AG2237">
        <f t="shared" si="501"/>
        <v>0.11757074595810224</v>
      </c>
      <c r="AH2237">
        <f>(O2237*constantes!$D$4)+(LN(125)*constantes!$D$5)+(LN(22.5)*constantes!$D$8)+(F2237*constantes!$D$9)</f>
        <v>26.126660421737512</v>
      </c>
      <c r="AI2237">
        <f t="shared" si="502"/>
        <v>5.7622826233415747E-2</v>
      </c>
    </row>
    <row r="2238" spans="1:35" x14ac:dyDescent="0.25">
      <c r="A2238" s="11">
        <v>2237</v>
      </c>
      <c r="B2238">
        <v>1</v>
      </c>
      <c r="C2238">
        <v>41</v>
      </c>
      <c r="D2238">
        <v>0</v>
      </c>
      <c r="E2238">
        <v>0</v>
      </c>
      <c r="F2238">
        <v>0</v>
      </c>
      <c r="G2238">
        <v>128</v>
      </c>
      <c r="H2238">
        <v>31.61</v>
      </c>
      <c r="I2238">
        <f>IF(AND(B2238=1,E2238=0),V2238,IF(AND(B2238=1,E2238=1),W2238,IF(AND(B2238=0,E2238=0),X2238,IF(AND(B2238=0,E2238=1),Y2238,ERROR))))</f>
        <v>6.2779637734051152E-2</v>
      </c>
      <c r="K2238">
        <f t="shared" si="490"/>
        <v>4.62827295767122E-2</v>
      </c>
      <c r="L2238">
        <f t="shared" si="491"/>
        <v>3.6057212319339005E-2</v>
      </c>
      <c r="M2238" s="22" t="str">
        <f t="shared" si="489"/>
        <v>Elevated Risk</v>
      </c>
      <c r="O2238">
        <f t="shared" si="492"/>
        <v>3.713572066704308</v>
      </c>
      <c r="P2238">
        <f t="shared" si="493"/>
        <v>4.8520302639196169</v>
      </c>
      <c r="Q2238">
        <f t="shared" si="494"/>
        <v>3.4534735262275262</v>
      </c>
      <c r="R2238">
        <f>(O2238*constantes!$B$4)+(P2238*constantes!$B$5)+(D2238*constantes!$B$6)+(Q2238*constantes!$B$8)+(F2238*constantes!$B$9)</f>
        <v>23.298915810147243</v>
      </c>
      <c r="S2238" s="4">
        <f>(O2238*constantes!$B$4)+(P2238*constantes!$C$5)+(D2238*constantes!$B$6)+(Q2238*constantes!$B$8)+(F2238*constantes!$B$9)</f>
        <v>23.646515258254446</v>
      </c>
      <c r="T2238">
        <f>(O2238*constantes!$D$4)+(P2238*constantes!$D$5)+(D2238*constantes!$D$6)+(Q2238*constantes!$D$8)+(F2238*constantes!$D$9)</f>
        <v>25.518802333513047</v>
      </c>
      <c r="U2238">
        <f>(O2238*constantes!$D$4)+(P2238*constantes!$E$5)+(D2238*constantes!$D$6)+(Q2238*constantes!$D$8)+(F2238*constantes!$D$9)</f>
        <v>25.857279964724075</v>
      </c>
      <c r="V2238" s="5">
        <f t="shared" si="495"/>
        <v>6.2779637734051152E-2</v>
      </c>
      <c r="W2238" s="5">
        <f t="shared" si="496"/>
        <v>8.7700787819640635E-2</v>
      </c>
      <c r="X2238" s="6">
        <f t="shared" si="497"/>
        <v>3.1800240803363411E-2</v>
      </c>
      <c r="Y2238" s="6">
        <f t="shared" si="498"/>
        <v>4.4322162275555521E-2</v>
      </c>
      <c r="AA2238">
        <f>(O2238*constantes!$B$4)+(LN(110)*constantes!$B$5)+(LN(22)*constantes!$B$8)+(F2238*constantes!$B$9)</f>
        <v>22.730454143490913</v>
      </c>
      <c r="AB2238">
        <f t="shared" si="499"/>
        <v>3.6057212319339005E-2</v>
      </c>
      <c r="AC2238">
        <f>(O2238*constantes!$D$4)+(LN(110)*constantes!$D$5)+(LN(22)*constantes!$D$8)+(F2238*constantes!$D$9)</f>
        <v>24.907213223567677</v>
      </c>
      <c r="AD2238" s="7">
        <f t="shared" si="500"/>
        <v>1.7378724267438583E-2</v>
      </c>
      <c r="AF2238">
        <f>(O2238*constantes!$B$4)+(LN(125)*constantes!$B$5)+(LN(22.5)*constantes!$B$8)+(F2238*constantes!$B$9)</f>
        <v>22.985411080245306</v>
      </c>
      <c r="AG2238">
        <f t="shared" si="501"/>
        <v>4.62827295767122E-2</v>
      </c>
      <c r="AH2238">
        <f>(O2238*constantes!$D$4)+(LN(125)*constantes!$D$5)+(LN(22.5)*constantes!$D$8)+(F2238*constantes!$D$9)</f>
        <v>25.278286240175909</v>
      </c>
      <c r="AI2238">
        <f t="shared" si="502"/>
        <v>2.5088146116023613E-2</v>
      </c>
    </row>
    <row r="2239" spans="1:35" x14ac:dyDescent="0.25">
      <c r="A2239" s="11">
        <v>2238</v>
      </c>
      <c r="B2239">
        <v>0</v>
      </c>
      <c r="C2239">
        <v>38</v>
      </c>
      <c r="D2239">
        <v>1</v>
      </c>
      <c r="E2239">
        <v>0</v>
      </c>
      <c r="F2239">
        <v>0</v>
      </c>
      <c r="G2239">
        <v>114</v>
      </c>
      <c r="H2239">
        <v>27.06</v>
      </c>
      <c r="I2239">
        <f>IF(AND(B2239=1,E2239=0),V2239,IF(AND(B2239=1,E2239=1),W2239,IF(AND(B2239=0,E2239=0),X2239,IF(AND(B2239=0,E2239=1),Y2239,ERROR))))</f>
        <v>3.2008533179587406E-2</v>
      </c>
      <c r="K2239">
        <f t="shared" si="490"/>
        <v>2.0450275544260377E-2</v>
      </c>
      <c r="L2239">
        <f t="shared" si="491"/>
        <v>1.4155691081518817E-2</v>
      </c>
      <c r="M2239" s="22" t="str">
        <f t="shared" si="489"/>
        <v>Elevated Risk</v>
      </c>
      <c r="O2239">
        <f t="shared" si="492"/>
        <v>3.6375861597263857</v>
      </c>
      <c r="P2239">
        <f t="shared" si="493"/>
        <v>4.7361984483944957</v>
      </c>
      <c r="Q2239">
        <f t="shared" si="494"/>
        <v>3.2980566227426418</v>
      </c>
      <c r="R2239">
        <f>(O2239*constantes!$B$4)+(P2239*constantes!$B$5)+(D2239*constantes!$B$6)+(Q2239*constantes!$B$8)+(F2239*constantes!$B$9)</f>
        <v>23.433817578241197</v>
      </c>
      <c r="S2239" s="4">
        <f>(O2239*constantes!$B$4)+(P2239*constantes!$C$5)+(D2239*constantes!$B$6)+(Q2239*constantes!$B$8)+(F2239*constantes!$B$9)</f>
        <v>23.77311883508418</v>
      </c>
      <c r="T2239">
        <f>(O2239*constantes!$D$4)+(P2239*constantes!$D$5)+(D2239*constantes!$D$6)+(Q2239*constantes!$D$8)+(F2239*constantes!$D$9)</f>
        <v>25.525437997497214</v>
      </c>
      <c r="U2239">
        <f>(O2239*constantes!$D$4)+(P2239*constantes!$E$5)+(D2239*constantes!$D$6)+(Q2239*constantes!$D$8)+(F2239*constantes!$D$9)</f>
        <v>25.855835201257214</v>
      </c>
      <c r="V2239" s="5">
        <f t="shared" si="495"/>
        <v>7.1514825847413976E-2</v>
      </c>
      <c r="W2239" s="5">
        <f t="shared" si="496"/>
        <v>9.8932863039890129E-2</v>
      </c>
      <c r="X2239" s="6">
        <f t="shared" si="497"/>
        <v>3.2008533179587406E-2</v>
      </c>
      <c r="Y2239" s="6">
        <f t="shared" si="498"/>
        <v>4.4259610911853042E-2</v>
      </c>
      <c r="AA2239">
        <f>(O2239*constantes!$B$4)+(LN(110)*constantes!$B$5)+(LN(22)*constantes!$B$8)+(F2239*constantes!$B$9)</f>
        <v>22.493913054504919</v>
      </c>
      <c r="AB2239">
        <f t="shared" si="499"/>
        <v>2.8571578401445974E-2</v>
      </c>
      <c r="AC2239">
        <f>(O2239*constantes!$D$4)+(LN(110)*constantes!$D$5)+(LN(22)*constantes!$D$8)+(F2239*constantes!$D$9)</f>
        <v>24.700450251667263</v>
      </c>
      <c r="AD2239" s="7">
        <f t="shared" si="500"/>
        <v>1.4155691081518817E-2</v>
      </c>
      <c r="AF2239">
        <f>(O2239*constantes!$B$4)+(LN(125)*constantes!$B$5)+(LN(22.5)*constantes!$B$8)+(F2239*constantes!$B$9)</f>
        <v>22.748869991259316</v>
      </c>
      <c r="AG2239">
        <f t="shared" si="501"/>
        <v>3.6714933714987352E-2</v>
      </c>
      <c r="AH2239">
        <f>(O2239*constantes!$D$4)+(LN(125)*constantes!$D$5)+(LN(22.5)*constantes!$D$8)+(F2239*constantes!$D$9)</f>
        <v>25.071523268275495</v>
      </c>
      <c r="AI2239">
        <f t="shared" si="502"/>
        <v>2.0450275544260377E-2</v>
      </c>
    </row>
    <row r="2240" spans="1:35" x14ac:dyDescent="0.25">
      <c r="A2240" s="11">
        <v>2239</v>
      </c>
      <c r="B2240">
        <v>1</v>
      </c>
      <c r="C2240">
        <v>48</v>
      </c>
      <c r="D2240">
        <v>0</v>
      </c>
      <c r="E2240">
        <v>1</v>
      </c>
      <c r="F2240">
        <v>0</v>
      </c>
      <c r="G2240">
        <v>148</v>
      </c>
      <c r="H2240">
        <v>28.31</v>
      </c>
      <c r="I2240">
        <f>IF(AND(B2240=1,E2240=0),V2240,IF(AND(B2240=1,E2240=1),W2240,IF(AND(B2240=0,E2240=0),X2240,IF(AND(B2240=0,E2240=1),Y2240,ERROR))))</f>
        <v>0.16616742552015729</v>
      </c>
      <c r="K2240">
        <f t="shared" si="490"/>
        <v>7.448581103683527E-2</v>
      </c>
      <c r="L2240">
        <f t="shared" si="491"/>
        <v>5.8221930281009082E-2</v>
      </c>
      <c r="M2240" s="22" t="str">
        <f t="shared" si="489"/>
        <v>Elevated Risk</v>
      </c>
      <c r="O2240">
        <f t="shared" si="492"/>
        <v>3.8712010109078911</v>
      </c>
      <c r="P2240">
        <f t="shared" si="493"/>
        <v>4.9972122737641147</v>
      </c>
      <c r="Q2240">
        <f t="shared" si="494"/>
        <v>3.3432150991238081</v>
      </c>
      <c r="R2240">
        <f>(O2240*constantes!$B$4)+(P2240*constantes!$B$5)+(D2240*constantes!$B$6)+(Q2240*constantes!$B$8)+(F2240*constantes!$B$9)</f>
        <v>23.971523077862543</v>
      </c>
      <c r="S2240" s="4">
        <f>(O2240*constantes!$B$4)+(P2240*constantes!$C$5)+(D2240*constantes!$B$6)+(Q2240*constantes!$B$8)+(F2240*constantes!$B$9)</f>
        <v>24.329523365155005</v>
      </c>
      <c r="T2240">
        <f>(O2240*constantes!$D$4)+(P2240*constantes!$D$5)+(D2240*constantes!$D$6)+(Q2240*constantes!$D$8)+(F2240*constantes!$D$9)</f>
        <v>26.299736031171999</v>
      </c>
      <c r="U2240">
        <f>(O2240*constantes!$D$4)+(P2240*constantes!$E$5)+(D2240*constantes!$D$6)+(Q2240*constantes!$D$8)+(F2240*constantes!$D$9)</f>
        <v>26.648341559389781</v>
      </c>
      <c r="V2240" s="5">
        <f t="shared" si="495"/>
        <v>0.11929924244757839</v>
      </c>
      <c r="W2240" s="5">
        <f t="shared" si="496"/>
        <v>0.16616742552015729</v>
      </c>
      <c r="X2240" s="6">
        <f t="shared" si="497"/>
        <v>6.8132057790564637E-2</v>
      </c>
      <c r="Y2240" s="6">
        <f t="shared" si="498"/>
        <v>9.51587646874682E-2</v>
      </c>
      <c r="AA2240">
        <f>(O2240*constantes!$B$4)+(LN(110)*constantes!$B$5)+(LN(22)*constantes!$B$8)+(F2240*constantes!$B$9)</f>
        <v>23.221146741638901</v>
      </c>
      <c r="AB2240">
        <f t="shared" si="499"/>
        <v>5.8221930281009082E-2</v>
      </c>
      <c r="AC2240">
        <f>(O2240*constantes!$D$4)+(LN(110)*constantes!$D$5)+(LN(22)*constantes!$D$8)+(F2240*constantes!$D$9)</f>
        <v>25.336132614771724</v>
      </c>
      <c r="AD2240" s="7">
        <f t="shared" si="500"/>
        <v>2.6562184906686825E-2</v>
      </c>
      <c r="AF2240">
        <f>(O2240*constantes!$B$4)+(LN(125)*constantes!$B$5)+(LN(22.5)*constantes!$B$8)+(F2240*constantes!$B$9)</f>
        <v>23.47610367839329</v>
      </c>
      <c r="AG2240">
        <f t="shared" si="501"/>
        <v>7.448581103683527E-2</v>
      </c>
      <c r="AH2240">
        <f>(O2240*constantes!$D$4)+(LN(125)*constantes!$D$5)+(LN(22.5)*constantes!$D$8)+(F2240*constantes!$D$9)</f>
        <v>25.707205631379956</v>
      </c>
      <c r="AI2240">
        <f t="shared" si="502"/>
        <v>3.8265438641588045E-2</v>
      </c>
    </row>
    <row r="2241" spans="1:35" x14ac:dyDescent="0.25">
      <c r="A2241" s="11">
        <v>2240</v>
      </c>
      <c r="B2241">
        <v>1</v>
      </c>
      <c r="C2241">
        <v>56</v>
      </c>
      <c r="D2241">
        <v>1</v>
      </c>
      <c r="E2241">
        <v>1</v>
      </c>
      <c r="F2241">
        <v>0</v>
      </c>
      <c r="G2241">
        <v>140</v>
      </c>
      <c r="H2241">
        <v>25.16</v>
      </c>
      <c r="I2241">
        <f>IF(AND(B2241=1,E2241=0),V2241,IF(AND(B2241=1,E2241=1),W2241,IF(AND(B2241=0,E2241=0),X2241,IF(AND(B2241=0,E2241=1),Y2241,ERROR))))</f>
        <v>0.38644037140580567</v>
      </c>
      <c r="K2241">
        <f t="shared" si="490"/>
        <v>0.11757074595810224</v>
      </c>
      <c r="L2241">
        <f t="shared" si="491"/>
        <v>9.2378774865307212E-2</v>
      </c>
      <c r="M2241" s="22" t="str">
        <f t="shared" si="489"/>
        <v>'&gt;30%</v>
      </c>
      <c r="O2241">
        <f t="shared" si="492"/>
        <v>4.0253516907351496</v>
      </c>
      <c r="P2241">
        <f t="shared" si="493"/>
        <v>4.9416424226093039</v>
      </c>
      <c r="Q2241">
        <f t="shared" si="494"/>
        <v>3.2252554318322399</v>
      </c>
      <c r="R2241">
        <f>(O2241*constantes!$B$4)+(P2241*constantes!$B$5)+(D2241*constantes!$B$6)+(Q2241*constantes!$B$8)+(F2241*constantes!$B$9)</f>
        <v>24.964316573218603</v>
      </c>
      <c r="S2241" s="4">
        <f>(O2241*constantes!$B$4)+(P2241*constantes!$C$5)+(D2241*constantes!$B$6)+(Q2241*constantes!$B$8)+(F2241*constantes!$B$9)</f>
        <v>25.318335836374338</v>
      </c>
      <c r="T2241">
        <f>(O2241*constantes!$D$4)+(P2241*constantes!$D$5)+(D2241*constantes!$D$6)+(Q2241*constantes!$D$8)+(F2241*constantes!$D$9)</f>
        <v>27.121250951614865</v>
      </c>
      <c r="U2241">
        <f>(O2241*constantes!$D$4)+(P2241*constantes!$E$5)+(D2241*constantes!$D$6)+(Q2241*constantes!$D$8)+(F2241*constantes!$D$9)</f>
        <v>27.46597992701609</v>
      </c>
      <c r="V2241" s="5">
        <f t="shared" si="495"/>
        <v>0.29025090126367603</v>
      </c>
      <c r="W2241" s="5">
        <f t="shared" si="496"/>
        <v>0.38644037140580567</v>
      </c>
      <c r="X2241" s="6">
        <f t="shared" si="497"/>
        <v>0.14824710928339913</v>
      </c>
      <c r="Y2241" s="6">
        <f t="shared" si="498"/>
        <v>0.20268452610054644</v>
      </c>
      <c r="AA2241">
        <f>(O2241*constantes!$B$4)+(LN(110)*constantes!$B$5)+(LN(22)*constantes!$B$8)+(F2241*constantes!$B$9)</f>
        <v>23.701011641913961</v>
      </c>
      <c r="AB2241">
        <f t="shared" si="499"/>
        <v>9.2378774865307212E-2</v>
      </c>
      <c r="AC2241">
        <f>(O2241*constantes!$D$4)+(LN(110)*constantes!$D$5)+(LN(22)*constantes!$D$8)+(F2241*constantes!$D$9)</f>
        <v>25.75558740512928</v>
      </c>
      <c r="AD2241" s="7">
        <f t="shared" si="500"/>
        <v>4.0123743463222783E-2</v>
      </c>
      <c r="AF2241">
        <f>(O2241*constantes!$B$4)+(LN(125)*constantes!$B$5)+(LN(22.5)*constantes!$B$8)+(F2241*constantes!$B$9)</f>
        <v>23.955968578668354</v>
      </c>
      <c r="AG2241">
        <f t="shared" si="501"/>
        <v>0.11757074595810224</v>
      </c>
      <c r="AH2241">
        <f>(O2241*constantes!$D$4)+(LN(125)*constantes!$D$5)+(LN(22.5)*constantes!$D$8)+(F2241*constantes!$D$9)</f>
        <v>26.126660421737512</v>
      </c>
      <c r="AI2241">
        <f t="shared" si="502"/>
        <v>5.7622826233415747E-2</v>
      </c>
    </row>
    <row r="2242" spans="1:35" x14ac:dyDescent="0.25">
      <c r="A2242" s="11">
        <v>2241</v>
      </c>
      <c r="B2242">
        <v>0</v>
      </c>
      <c r="C2242">
        <v>55</v>
      </c>
      <c r="D2242">
        <v>0</v>
      </c>
      <c r="E2242">
        <v>0</v>
      </c>
      <c r="F2242">
        <v>0</v>
      </c>
      <c r="G2242">
        <v>127.5</v>
      </c>
      <c r="H2242">
        <v>26.76</v>
      </c>
      <c r="I2242">
        <f>IF(AND(B2242=1,E2242=0),V2242,IF(AND(B2242=1,E2242=1),W2242,IF(AND(B2242=0,E2242=0),X2242,IF(AND(B2242=0,E2242=1),Y2242,ERROR))))</f>
        <v>6.3199873868434953E-2</v>
      </c>
      <c r="K2242">
        <f t="shared" si="490"/>
        <v>5.4942946453026109E-2</v>
      </c>
      <c r="L2242">
        <f t="shared" si="491"/>
        <v>3.8241136753246696E-2</v>
      </c>
      <c r="M2242" s="22" t="str">
        <f t="shared" si="489"/>
        <v>Elevated Risk</v>
      </c>
      <c r="O2242">
        <f t="shared" si="492"/>
        <v>4.0073331852324712</v>
      </c>
      <c r="P2242">
        <f t="shared" si="493"/>
        <v>4.8481163645984813</v>
      </c>
      <c r="Q2242">
        <f t="shared" si="494"/>
        <v>3.2869082352600278</v>
      </c>
      <c r="R2242">
        <f>(O2242*constantes!$B$4)+(P2242*constantes!$B$5)+(D2242*constantes!$B$6)+(Q2242*constantes!$B$8)+(F2242*constantes!$B$9)</f>
        <v>24.074073859607715</v>
      </c>
      <c r="S2242" s="4">
        <f>(O2242*constantes!$B$4)+(P2242*constantes!$C$5)+(D2242*constantes!$B$6)+(Q2242*constantes!$B$8)+(F2242*constantes!$B$9)</f>
        <v>24.421392915967552</v>
      </c>
      <c r="T2242">
        <f>(O2242*constantes!$D$4)+(P2242*constantes!$D$5)+(D2242*constantes!$D$6)+(Q2242*constantes!$D$8)+(F2242*constantes!$D$9)</f>
        <v>26.221980948759924</v>
      </c>
      <c r="U2242">
        <f>(O2242*constantes!$D$4)+(P2242*constantes!$E$5)+(D2242*constantes!$D$6)+(Q2242*constantes!$D$8)+(F2242*constantes!$D$9)</f>
        <v>26.560185546354315</v>
      </c>
      <c r="V2242" s="5">
        <f t="shared" si="495"/>
        <v>0.13129926529778646</v>
      </c>
      <c r="W2242" s="5">
        <f t="shared" si="496"/>
        <v>0.18062082494898879</v>
      </c>
      <c r="X2242" s="6">
        <f t="shared" si="497"/>
        <v>6.3199873868434953E-2</v>
      </c>
      <c r="Y2242" s="6">
        <f t="shared" si="498"/>
        <v>8.7491555183001113E-2</v>
      </c>
      <c r="AA2242">
        <f>(O2242*constantes!$B$4)+(LN(110)*constantes!$B$5)+(LN(22)*constantes!$B$8)+(F2242*constantes!$B$9)</f>
        <v>23.644920755024344</v>
      </c>
      <c r="AB2242">
        <f t="shared" si="499"/>
        <v>8.7567364830949512E-2</v>
      </c>
      <c r="AC2242">
        <f>(O2242*constantes!$D$4)+(LN(110)*constantes!$D$5)+(LN(22)*constantes!$D$8)+(F2242*constantes!$D$9)</f>
        <v>25.706557790361106</v>
      </c>
      <c r="AD2242" s="7">
        <f t="shared" si="500"/>
        <v>3.8241136753246696E-2</v>
      </c>
      <c r="AF2242">
        <f>(O2242*constantes!$B$4)+(LN(125)*constantes!$B$5)+(LN(22.5)*constantes!$B$8)+(F2242*constantes!$B$9)</f>
        <v>23.899877691778737</v>
      </c>
      <c r="AG2242">
        <f t="shared" si="501"/>
        <v>0.11152976090806932</v>
      </c>
      <c r="AH2242">
        <f>(O2242*constantes!$D$4)+(LN(125)*constantes!$D$5)+(LN(22.5)*constantes!$D$8)+(F2242*constantes!$D$9)</f>
        <v>26.077630806969339</v>
      </c>
      <c r="AI2242">
        <f t="shared" si="502"/>
        <v>5.4942946453026109E-2</v>
      </c>
    </row>
    <row r="2243" spans="1:35" x14ac:dyDescent="0.25">
      <c r="A2243" s="11">
        <v>2242</v>
      </c>
      <c r="B2243">
        <v>1</v>
      </c>
      <c r="C2243">
        <v>41</v>
      </c>
      <c r="D2243">
        <v>1</v>
      </c>
      <c r="E2243">
        <v>0</v>
      </c>
      <c r="F2243">
        <v>0</v>
      </c>
      <c r="G2243">
        <v>120</v>
      </c>
      <c r="H2243">
        <v>28.78</v>
      </c>
      <c r="I2243">
        <f>IF(AND(B2243=1,E2243=0),V2243,IF(AND(B2243=1,E2243=1),W2243,IF(AND(B2243=0,E2243=0),X2243,IF(AND(B2243=0,E2243=1),Y2243,ERROR))))</f>
        <v>0.10287695793286877</v>
      </c>
      <c r="K2243">
        <f t="shared" si="490"/>
        <v>4.62827295767122E-2</v>
      </c>
      <c r="L2243">
        <f t="shared" si="491"/>
        <v>3.6057212319339005E-2</v>
      </c>
      <c r="M2243" s="22" t="str">
        <f t="shared" ref="M2243:M2306" si="503">_xlfn.IFS(I2243&lt;=(L2243*1.05),"OPTIMAL",I2243&lt;=(K2243*1.1),"NORMAL",I2243&lt;=0.3,"Elevated Risk",I2243&gt;0.3,"'&gt;30%")</f>
        <v>Elevated Risk</v>
      </c>
      <c r="O2243">
        <f t="shared" si="492"/>
        <v>3.713572066704308</v>
      </c>
      <c r="P2243">
        <f t="shared" si="493"/>
        <v>4.7874917427820458</v>
      </c>
      <c r="Q2243">
        <f t="shared" si="494"/>
        <v>3.3596807014592218</v>
      </c>
      <c r="R2243">
        <f>(O2243*constantes!$B$4)+(P2243*constantes!$B$5)+(D2243*constantes!$B$6)+(Q2243*constantes!$B$8)+(F2243*constantes!$B$9)</f>
        <v>23.814365552663791</v>
      </c>
      <c r="S2243" s="4">
        <f>(O2243*constantes!$B$4)+(P2243*constantes!$C$5)+(D2243*constantes!$B$6)+(Q2243*constantes!$B$8)+(F2243*constantes!$B$9)</f>
        <v>24.157341461116697</v>
      </c>
      <c r="T2243">
        <f>(O2243*constantes!$D$4)+(P2243*constantes!$D$5)+(D2243*constantes!$D$6)+(Q2243*constantes!$D$8)+(F2243*constantes!$D$9)</f>
        <v>25.907989700357163</v>
      </c>
      <c r="U2243">
        <f>(O2243*constantes!$D$4)+(P2243*constantes!$E$5)+(D2243*constantes!$D$6)+(Q2243*constantes!$D$8)+(F2243*constantes!$D$9)</f>
        <v>26.241965124333639</v>
      </c>
      <c r="V2243" s="5">
        <f t="shared" si="495"/>
        <v>0.10287695793286877</v>
      </c>
      <c r="W2243" s="5">
        <f t="shared" si="496"/>
        <v>0.14185213189699863</v>
      </c>
      <c r="X2243" s="6">
        <f t="shared" si="497"/>
        <v>4.6573169517377888E-2</v>
      </c>
      <c r="Y2243" s="6">
        <f t="shared" si="498"/>
        <v>6.4433573415456746E-2</v>
      </c>
      <c r="AA2243">
        <f>(O2243*constantes!$B$4)+(LN(110)*constantes!$B$5)+(LN(22)*constantes!$B$8)+(F2243*constantes!$B$9)</f>
        <v>22.730454143490913</v>
      </c>
      <c r="AB2243">
        <f t="shared" si="499"/>
        <v>3.6057212319339005E-2</v>
      </c>
      <c r="AC2243">
        <f>(O2243*constantes!$D$4)+(LN(110)*constantes!$D$5)+(LN(22)*constantes!$D$8)+(F2243*constantes!$D$9)</f>
        <v>24.907213223567677</v>
      </c>
      <c r="AD2243" s="7">
        <f t="shared" si="500"/>
        <v>1.7378724267438583E-2</v>
      </c>
      <c r="AF2243">
        <f>(O2243*constantes!$B$4)+(LN(125)*constantes!$B$5)+(LN(22.5)*constantes!$B$8)+(F2243*constantes!$B$9)</f>
        <v>22.985411080245306</v>
      </c>
      <c r="AG2243">
        <f t="shared" si="501"/>
        <v>4.62827295767122E-2</v>
      </c>
      <c r="AH2243">
        <f>(O2243*constantes!$D$4)+(LN(125)*constantes!$D$5)+(LN(22.5)*constantes!$D$8)+(F2243*constantes!$D$9)</f>
        <v>25.278286240175909</v>
      </c>
      <c r="AI2243">
        <f t="shared" si="502"/>
        <v>2.5088146116023613E-2</v>
      </c>
    </row>
    <row r="2244" spans="1:35" x14ac:dyDescent="0.25">
      <c r="A2244" s="11">
        <v>2243</v>
      </c>
      <c r="B2244">
        <v>1</v>
      </c>
      <c r="C2244">
        <v>48</v>
      </c>
      <c r="D2244">
        <v>0</v>
      </c>
      <c r="E2244">
        <v>1</v>
      </c>
      <c r="F2244">
        <v>0</v>
      </c>
      <c r="G2244">
        <v>130.5</v>
      </c>
      <c r="H2244">
        <v>29.07</v>
      </c>
      <c r="I2244">
        <f>IF(AND(B2244=1,E2244=0),V2244,IF(AND(B2244=1,E2244=1),W2244,IF(AND(B2244=0,E2244=0),X2244,IF(AND(B2244=0,E2244=1),Y2244,ERROR))))</f>
        <v>0.13551716111290268</v>
      </c>
      <c r="K2244">
        <f t="shared" si="490"/>
        <v>7.448581103683527E-2</v>
      </c>
      <c r="L2244">
        <f t="shared" si="491"/>
        <v>5.8221930281009082E-2</v>
      </c>
      <c r="M2244" s="22" t="str">
        <f t="shared" si="503"/>
        <v>Elevated Risk</v>
      </c>
      <c r="O2244">
        <f t="shared" si="492"/>
        <v>3.8712010109078911</v>
      </c>
      <c r="P2244">
        <f t="shared" si="493"/>
        <v>4.8713732267627483</v>
      </c>
      <c r="Q2244">
        <f t="shared" si="494"/>
        <v>3.3697067145707846</v>
      </c>
      <c r="R2244">
        <f>(O2244*constantes!$B$4)+(P2244*constantes!$B$5)+(D2244*constantes!$B$6)+(Q2244*constantes!$B$8)+(F2244*constantes!$B$9)</f>
        <v>23.759083336529152</v>
      </c>
      <c r="S2244" s="4">
        <f>(O2244*constantes!$B$4)+(P2244*constantes!$C$5)+(D2244*constantes!$B$6)+(Q2244*constantes!$B$8)+(F2244*constantes!$B$9)</f>
        <v>24.108068514494434</v>
      </c>
      <c r="T2244">
        <f>(O2244*constantes!$D$4)+(P2244*constantes!$D$5)+(D2244*constantes!$D$6)+(Q2244*constantes!$D$8)+(F2244*constantes!$D$9)</f>
        <v>25.959305955868654</v>
      </c>
      <c r="U2244">
        <f>(O2244*constantes!$D$4)+(P2244*constantes!$E$5)+(D2244*constantes!$D$6)+(Q2244*constantes!$D$8)+(F2244*constantes!$D$9)</f>
        <v>26.299132952167621</v>
      </c>
      <c r="V2244" s="5">
        <f t="shared" si="495"/>
        <v>9.7623615551491127E-2</v>
      </c>
      <c r="W2244" s="5">
        <f t="shared" si="496"/>
        <v>0.13551716111290268</v>
      </c>
      <c r="X2244" s="6">
        <f t="shared" si="497"/>
        <v>4.8964496190548989E-2</v>
      </c>
      <c r="Y2244" s="6">
        <f t="shared" si="498"/>
        <v>6.8092412547111847E-2</v>
      </c>
      <c r="AA2244">
        <f>(O2244*constantes!$B$4)+(LN(110)*constantes!$B$5)+(LN(22)*constantes!$B$8)+(F2244*constantes!$B$9)</f>
        <v>23.221146741638901</v>
      </c>
      <c r="AB2244">
        <f t="shared" si="499"/>
        <v>5.8221930281009082E-2</v>
      </c>
      <c r="AC2244">
        <f>(O2244*constantes!$D$4)+(LN(110)*constantes!$D$5)+(LN(22)*constantes!$D$8)+(F2244*constantes!$D$9)</f>
        <v>25.336132614771724</v>
      </c>
      <c r="AD2244" s="7">
        <f t="shared" si="500"/>
        <v>2.6562184906686825E-2</v>
      </c>
      <c r="AF2244">
        <f>(O2244*constantes!$B$4)+(LN(125)*constantes!$B$5)+(LN(22.5)*constantes!$B$8)+(F2244*constantes!$B$9)</f>
        <v>23.47610367839329</v>
      </c>
      <c r="AG2244">
        <f t="shared" si="501"/>
        <v>7.448581103683527E-2</v>
      </c>
      <c r="AH2244">
        <f>(O2244*constantes!$D$4)+(LN(125)*constantes!$D$5)+(LN(22.5)*constantes!$D$8)+(F2244*constantes!$D$9)</f>
        <v>25.707205631379956</v>
      </c>
      <c r="AI2244">
        <f t="shared" si="502"/>
        <v>3.8265438641588045E-2</v>
      </c>
    </row>
    <row r="2245" spans="1:35" x14ac:dyDescent="0.25">
      <c r="A2245" s="11">
        <v>2244</v>
      </c>
      <c r="B2245">
        <v>1</v>
      </c>
      <c r="C2245">
        <v>57</v>
      </c>
      <c r="D2245">
        <v>0</v>
      </c>
      <c r="E2245">
        <v>0</v>
      </c>
      <c r="F2245">
        <v>0</v>
      </c>
      <c r="G2245">
        <v>128.5</v>
      </c>
      <c r="H2245">
        <v>25.38</v>
      </c>
      <c r="I2245">
        <f>IF(AND(B2245=1,E2245=0),V2245,IF(AND(B2245=1,E2245=1),W2245,IF(AND(B2245=0,E2245=0),X2245,IF(AND(B2245=0,E2245=1),Y2245,ERROR))))</f>
        <v>0.14190985711449977</v>
      </c>
      <c r="K2245">
        <f t="shared" si="490"/>
        <v>0.12380054983513455</v>
      </c>
      <c r="L2245">
        <f t="shared" si="491"/>
        <v>9.7348342413305922E-2</v>
      </c>
      <c r="M2245" s="22" t="str">
        <f t="shared" si="503"/>
        <v>Elevated Risk</v>
      </c>
      <c r="O2245">
        <f t="shared" si="492"/>
        <v>4.0430512678345503</v>
      </c>
      <c r="P2245">
        <f t="shared" si="493"/>
        <v>4.8559289043352747</v>
      </c>
      <c r="Q2245">
        <f t="shared" si="494"/>
        <v>3.2339614622862416</v>
      </c>
      <c r="R2245">
        <f>(O2245*constantes!$B$4)+(P2245*constantes!$B$5)+(D2245*constantes!$B$6)+(Q2245*constantes!$B$8)+(F2245*constantes!$B$9)</f>
        <v>24.157781095029186</v>
      </c>
      <c r="S2245" s="4">
        <f>(O2245*constantes!$B$4)+(P2245*constantes!$C$5)+(D2245*constantes!$B$6)+(Q2245*constantes!$B$8)+(F2245*constantes!$B$9)</f>
        <v>24.505659841735767</v>
      </c>
      <c r="T2245">
        <f>(O2245*constantes!$D$4)+(P2245*constantes!$D$5)+(D2245*constantes!$D$6)+(Q2245*constantes!$D$8)+(F2245*constantes!$D$9)</f>
        <v>26.314079285254135</v>
      </c>
      <c r="U2245">
        <f>(O2245*constantes!$D$4)+(P2245*constantes!$E$5)+(D2245*constantes!$D$6)+(Q2245*constantes!$D$8)+(F2245*constantes!$D$9)</f>
        <v>26.652828885620565</v>
      </c>
      <c r="V2245" s="5">
        <f t="shared" si="495"/>
        <v>0.14190985711449977</v>
      </c>
      <c r="W2245" s="5">
        <f t="shared" si="496"/>
        <v>0.1948466925847071</v>
      </c>
      <c r="X2245" s="6">
        <f t="shared" si="497"/>
        <v>6.9081532193053796E-2</v>
      </c>
      <c r="Y2245" s="6">
        <f t="shared" si="498"/>
        <v>9.5565600174994048E-2</v>
      </c>
      <c r="AA2245">
        <f>(O2245*constantes!$B$4)+(LN(110)*constantes!$B$5)+(LN(22)*constantes!$B$8)+(F2245*constantes!$B$9)</f>
        <v>23.756109717441312</v>
      </c>
      <c r="AB2245">
        <f t="shared" si="499"/>
        <v>9.7348342413305922E-2</v>
      </c>
      <c r="AC2245">
        <f>(O2245*constantes!$D$4)+(LN(110)*constantes!$D$5)+(LN(22)*constantes!$D$8)+(F2245*constantes!$D$9)</f>
        <v>25.803749193387144</v>
      </c>
      <c r="AD2245" s="7">
        <f t="shared" si="500"/>
        <v>4.2061248414153263E-2</v>
      </c>
      <c r="AF2245">
        <f>(O2245*constantes!$B$4)+(LN(125)*constantes!$B$5)+(LN(22.5)*constantes!$B$8)+(F2245*constantes!$B$9)</f>
        <v>24.011066654195705</v>
      </c>
      <c r="AG2245">
        <f t="shared" si="501"/>
        <v>0.12380054983513455</v>
      </c>
      <c r="AH2245">
        <f>(O2245*constantes!$D$4)+(LN(125)*constantes!$D$5)+(LN(22.5)*constantes!$D$8)+(F2245*constantes!$D$9)</f>
        <v>26.174822209995376</v>
      </c>
      <c r="AI2245">
        <f t="shared" si="502"/>
        <v>6.0378388617794876E-2</v>
      </c>
    </row>
    <row r="2246" spans="1:35" x14ac:dyDescent="0.25">
      <c r="A2246" s="11">
        <v>2245</v>
      </c>
      <c r="B2246">
        <v>1</v>
      </c>
      <c r="C2246">
        <v>44</v>
      </c>
      <c r="D2246">
        <v>1</v>
      </c>
      <c r="E2246">
        <v>0</v>
      </c>
      <c r="F2246">
        <v>0</v>
      </c>
      <c r="G2246">
        <v>116</v>
      </c>
      <c r="H2246">
        <v>28.3</v>
      </c>
      <c r="I2246">
        <f>IF(AND(B2246=1,E2246=0),V2246,IF(AND(B2246=1,E2246=1),W2246,IF(AND(B2246=0,E2246=0),X2246,IF(AND(B2246=0,E2246=1),Y2246,ERROR))))</f>
        <v>0.11779201666057049</v>
      </c>
      <c r="K2246">
        <f t="shared" si="490"/>
        <v>5.7330036913051163E-2</v>
      </c>
      <c r="L2246">
        <f t="shared" si="491"/>
        <v>4.4721443860098575E-2</v>
      </c>
      <c r="M2246" s="22" t="str">
        <f t="shared" si="503"/>
        <v>Elevated Risk</v>
      </c>
      <c r="O2246">
        <f t="shared" si="492"/>
        <v>3.784189633918261</v>
      </c>
      <c r="P2246">
        <f t="shared" si="493"/>
        <v>4.7535901911063645</v>
      </c>
      <c r="Q2246">
        <f t="shared" si="494"/>
        <v>3.3428618046491918</v>
      </c>
      <c r="R2246">
        <f>(O2246*constantes!$B$4)+(P2246*constantes!$B$5)+(D2246*constantes!$B$6)+(Q2246*constantes!$B$8)+(F2246*constantes!$B$9)</f>
        <v>23.957971607391528</v>
      </c>
      <c r="S2246" s="4">
        <f>(O2246*constantes!$B$4)+(P2246*constantes!$C$5)+(D2246*constantes!$B$6)+(Q2246*constantes!$B$8)+(F2246*constantes!$B$9)</f>
        <v>24.298518808682388</v>
      </c>
      <c r="T2246">
        <f>(O2246*constantes!$D$4)+(P2246*constantes!$D$5)+(D2246*constantes!$D$6)+(Q2246*constantes!$D$8)+(F2246*constantes!$D$9)</f>
        <v>25.996184369257868</v>
      </c>
      <c r="U2246">
        <f>(O2246*constantes!$D$4)+(P2246*constantes!$E$5)+(D2246*constantes!$D$6)+(Q2246*constantes!$D$8)+(F2246*constantes!$D$9)</f>
        <v>26.327794820989446</v>
      </c>
      <c r="V2246" s="5">
        <f t="shared" si="495"/>
        <v>0.11779201666057049</v>
      </c>
      <c r="W2246" s="5">
        <f t="shared" si="496"/>
        <v>0.16152864828116065</v>
      </c>
      <c r="X2246" s="6">
        <f t="shared" si="497"/>
        <v>5.0756460913764401E-2</v>
      </c>
      <c r="Y2246" s="6">
        <f t="shared" si="498"/>
        <v>7.0001356508248014E-2</v>
      </c>
      <c r="AA2246">
        <f>(O2246*constantes!$B$4)+(LN(110)*constantes!$B$5)+(LN(22)*constantes!$B$8)+(F2246*constantes!$B$9)</f>
        <v>22.95028380552526</v>
      </c>
      <c r="AB2246">
        <f t="shared" si="499"/>
        <v>4.4721443860098575E-2</v>
      </c>
      <c r="AC2246">
        <f>(O2246*constantes!$D$4)+(LN(110)*constantes!$D$5)+(LN(22)*constantes!$D$8)+(F2246*constantes!$D$9)</f>
        <v>25.099368567186549</v>
      </c>
      <c r="AD2246" s="7">
        <f t="shared" si="500"/>
        <v>2.102161003401426E-2</v>
      </c>
      <c r="AF2246">
        <f>(O2246*constantes!$B$4)+(LN(125)*constantes!$B$5)+(LN(22.5)*constantes!$B$8)+(F2246*constantes!$B$9)</f>
        <v>23.205240742279653</v>
      </c>
      <c r="AG2246">
        <f t="shared" si="501"/>
        <v>5.7330036913051163E-2</v>
      </c>
      <c r="AH2246">
        <f>(O2246*constantes!$D$4)+(LN(125)*constantes!$D$5)+(LN(22.5)*constantes!$D$8)+(F2246*constantes!$D$9)</f>
        <v>25.470441583794781</v>
      </c>
      <c r="AI2246">
        <f t="shared" si="502"/>
        <v>3.0321952038303235E-2</v>
      </c>
    </row>
    <row r="2247" spans="1:35" x14ac:dyDescent="0.25">
      <c r="A2247" s="11">
        <v>2246</v>
      </c>
      <c r="B2247">
        <v>1</v>
      </c>
      <c r="C2247">
        <v>40</v>
      </c>
      <c r="D2247">
        <v>1</v>
      </c>
      <c r="E2247">
        <v>0</v>
      </c>
      <c r="F2247">
        <v>0</v>
      </c>
      <c r="G2247">
        <v>120</v>
      </c>
      <c r="H2247">
        <v>25.98</v>
      </c>
      <c r="I2247">
        <f>IF(AND(B2247=1,E2247=0),V2247,IF(AND(B2247=1,E2247=1),W2247,IF(AND(B2247=0,E2247=0),X2247,IF(AND(B2247=0,E2247=1),Y2247,ERROR))))</f>
        <v>8.8528476519699306E-2</v>
      </c>
      <c r="K2247">
        <f t="shared" si="490"/>
        <v>4.2933030992125865E-2</v>
      </c>
      <c r="L2247">
        <f t="shared" si="491"/>
        <v>3.3434567241904078E-2</v>
      </c>
      <c r="M2247" s="22" t="str">
        <f t="shared" si="503"/>
        <v>Elevated Risk</v>
      </c>
      <c r="O2247">
        <f t="shared" si="492"/>
        <v>3.6888794541139363</v>
      </c>
      <c r="P2247">
        <f t="shared" si="493"/>
        <v>4.7874917427820458</v>
      </c>
      <c r="Q2247">
        <f t="shared" si="494"/>
        <v>3.2573270112424533</v>
      </c>
      <c r="R2247">
        <f>(O2247*constantes!$B$4)+(P2247*constantes!$B$5)+(D2247*constantes!$B$6)+(Q2247*constantes!$B$8)+(F2247*constantes!$B$9)</f>
        <v>23.656355502381317</v>
      </c>
      <c r="S2247" s="4">
        <f>(O2247*constantes!$B$4)+(P2247*constantes!$C$5)+(D2247*constantes!$B$6)+(Q2247*constantes!$B$8)+(F2247*constantes!$B$9)</f>
        <v>23.999331410834223</v>
      </c>
      <c r="T2247">
        <f>(O2247*constantes!$D$4)+(P2247*constantes!$D$5)+(D2247*constantes!$D$6)+(Q2247*constantes!$D$8)+(F2247*constantes!$D$9)</f>
        <v>25.788471048892557</v>
      </c>
      <c r="U2247">
        <f>(O2247*constantes!$D$4)+(P2247*constantes!$E$5)+(D2247*constantes!$D$6)+(Q2247*constantes!$D$8)+(F2247*constantes!$D$9)</f>
        <v>26.122446472869033</v>
      </c>
      <c r="V2247" s="5">
        <f t="shared" si="495"/>
        <v>8.8528476519699306E-2</v>
      </c>
      <c r="W2247" s="5">
        <f t="shared" si="496"/>
        <v>0.12244851085437902</v>
      </c>
      <c r="X2247" s="6">
        <f t="shared" si="497"/>
        <v>4.1436915354027493E-2</v>
      </c>
      <c r="Y2247" s="6">
        <f t="shared" si="498"/>
        <v>5.738760748931715E-2</v>
      </c>
      <c r="AA2247">
        <f>(O2247*constantes!$B$4)+(LN(110)*constantes!$B$5)+(LN(22)*constantes!$B$8)+(F2247*constantes!$B$9)</f>
        <v>22.653587028201589</v>
      </c>
      <c r="AB2247">
        <f t="shared" si="499"/>
        <v>3.3434567241904078E-2</v>
      </c>
      <c r="AC2247">
        <f>(O2247*constantes!$D$4)+(LN(110)*constantes!$D$5)+(LN(22)*constantes!$D$8)+(F2247*constantes!$D$9)</f>
        <v>24.840022896226397</v>
      </c>
      <c r="AD2247" s="7">
        <f t="shared" si="500"/>
        <v>1.6258639030403699E-2</v>
      </c>
      <c r="AF2247">
        <f>(O2247*constantes!$B$4)+(LN(125)*constantes!$B$5)+(LN(22.5)*constantes!$B$8)+(F2247*constantes!$B$9)</f>
        <v>22.908543964955982</v>
      </c>
      <c r="AG2247">
        <f t="shared" si="501"/>
        <v>4.2933030992125865E-2</v>
      </c>
      <c r="AH2247">
        <f>(O2247*constantes!$D$4)+(LN(125)*constantes!$D$5)+(LN(22.5)*constantes!$D$8)+(F2247*constantes!$D$9)</f>
        <v>25.211095912834629</v>
      </c>
      <c r="AI2247">
        <f t="shared" si="502"/>
        <v>2.3477142937900042E-2</v>
      </c>
    </row>
    <row r="2248" spans="1:35" x14ac:dyDescent="0.25">
      <c r="A2248" s="11">
        <v>2247</v>
      </c>
      <c r="B2248">
        <v>0</v>
      </c>
      <c r="C2248">
        <v>45</v>
      </c>
      <c r="D2248">
        <v>1</v>
      </c>
      <c r="E2248">
        <v>0</v>
      </c>
      <c r="F2248">
        <v>0</v>
      </c>
      <c r="G2248">
        <v>100</v>
      </c>
      <c r="H2248">
        <v>23.45</v>
      </c>
      <c r="I2248">
        <f>IF(AND(B2248=1,E2248=0),V2248,IF(AND(B2248=1,E2248=1),W2248,IF(AND(B2248=0,E2248=0),X2248,IF(AND(B2248=0,E2248=1),Y2248,ERROR))))</f>
        <v>3.2589748539709862E-2</v>
      </c>
      <c r="K2248">
        <f t="shared" si="490"/>
        <v>3.2202898660143586E-2</v>
      </c>
      <c r="L2248">
        <f t="shared" si="491"/>
        <v>2.2332293193086827E-2</v>
      </c>
      <c r="M2248" s="22" t="str">
        <f t="shared" si="503"/>
        <v>NORMAL</v>
      </c>
      <c r="O2248">
        <f t="shared" si="492"/>
        <v>3.8066624897703196</v>
      </c>
      <c r="P2248">
        <f t="shared" si="493"/>
        <v>4.6051701859880918</v>
      </c>
      <c r="Q2248">
        <f t="shared" si="494"/>
        <v>3.1548704948922883</v>
      </c>
      <c r="R2248">
        <f>(O2248*constantes!$B$4)+(P2248*constantes!$B$5)+(D2248*constantes!$B$6)+(Q2248*constantes!$B$8)+(F2248*constantes!$B$9)</f>
        <v>23.603563855013967</v>
      </c>
      <c r="S2248" s="4">
        <f>(O2248*constantes!$B$4)+(P2248*constantes!$C$5)+(D2248*constantes!$B$6)+(Q2248*constantes!$B$8)+(F2248*constantes!$B$9)</f>
        <v>23.933478247138151</v>
      </c>
      <c r="T2248">
        <f>(O2248*constantes!$D$4)+(P2248*constantes!$D$5)+(D2248*constantes!$D$6)+(Q2248*constantes!$D$8)+(F2248*constantes!$D$9)</f>
        <v>25.543731909420771</v>
      </c>
      <c r="U2248">
        <f>(O2248*constantes!$D$4)+(P2248*constantes!$E$5)+(D2248*constantes!$D$6)+(Q2248*constantes!$D$8)+(F2248*constantes!$D$9)</f>
        <v>25.864988581595302</v>
      </c>
      <c r="V2248" s="5">
        <f t="shared" si="495"/>
        <v>8.4173491972968195E-2</v>
      </c>
      <c r="W2248" s="5">
        <f t="shared" si="496"/>
        <v>0.11511274738577926</v>
      </c>
      <c r="X2248" s="6">
        <f t="shared" si="497"/>
        <v>3.2589748539709862E-2</v>
      </c>
      <c r="Y2248" s="6">
        <f t="shared" si="498"/>
        <v>4.4657370582173561E-2</v>
      </c>
      <c r="AA2248">
        <f>(O2248*constantes!$B$4)+(LN(110)*constantes!$B$5)+(LN(22)*constantes!$B$8)+(F2248*constantes!$B$9)</f>
        <v>23.020240906878485</v>
      </c>
      <c r="AB2248">
        <f t="shared" si="499"/>
        <v>4.7883245315309741E-2</v>
      </c>
      <c r="AC2248">
        <f>(O2248*constantes!$D$4)+(LN(110)*constantes!$D$5)+(LN(22)*constantes!$D$8)+(F2248*constantes!$D$9)</f>
        <v>25.16051878105991</v>
      </c>
      <c r="AD2248" s="7">
        <f t="shared" si="500"/>
        <v>2.2332293193086827E-2</v>
      </c>
      <c r="AF2248">
        <f>(O2248*constantes!$B$4)+(LN(125)*constantes!$B$5)+(LN(22.5)*constantes!$B$8)+(F2248*constantes!$B$9)</f>
        <v>23.275197843632878</v>
      </c>
      <c r="AG2248">
        <f t="shared" si="501"/>
        <v>6.1354256697024101E-2</v>
      </c>
      <c r="AH2248">
        <f>(O2248*constantes!$D$4)+(LN(125)*constantes!$D$5)+(LN(22.5)*constantes!$D$8)+(F2248*constantes!$D$9)</f>
        <v>25.531591797668142</v>
      </c>
      <c r="AI2248">
        <f t="shared" si="502"/>
        <v>3.2202898660143586E-2</v>
      </c>
    </row>
    <row r="2249" spans="1:35" x14ac:dyDescent="0.25">
      <c r="A2249" s="11">
        <v>2248</v>
      </c>
      <c r="B2249">
        <v>1</v>
      </c>
      <c r="C2249">
        <v>57</v>
      </c>
      <c r="D2249">
        <v>0</v>
      </c>
      <c r="E2249">
        <v>0</v>
      </c>
      <c r="F2249">
        <v>0</v>
      </c>
      <c r="G2249">
        <v>109.5</v>
      </c>
      <c r="H2249">
        <v>25.62</v>
      </c>
      <c r="I2249">
        <f>IF(AND(B2249=1,E2249=0),V2249,IF(AND(B2249=1,E2249=1),W2249,IF(AND(B2249=0,E2249=0),X2249,IF(AND(B2249=0,E2249=1),Y2249,ERROR))))</f>
        <v>0.10827029690831713</v>
      </c>
      <c r="K2249">
        <f t="shared" si="490"/>
        <v>0.12380054983513455</v>
      </c>
      <c r="L2249">
        <f t="shared" si="491"/>
        <v>9.7348342413305922E-2</v>
      </c>
      <c r="M2249" s="22" t="str">
        <f t="shared" si="503"/>
        <v>NORMAL</v>
      </c>
      <c r="O2249">
        <f t="shared" si="492"/>
        <v>4.0430512678345503</v>
      </c>
      <c r="P2249">
        <f t="shared" si="493"/>
        <v>4.6959245492565556</v>
      </c>
      <c r="Q2249">
        <f t="shared" si="494"/>
        <v>3.2433732964685884</v>
      </c>
      <c r="R2249">
        <f>(O2249*constantes!$B$4)+(P2249*constantes!$B$5)+(D2249*constantes!$B$6)+(Q2249*constantes!$B$8)+(F2249*constantes!$B$9)</f>
        <v>23.868421635794494</v>
      </c>
      <c r="S2249" s="4">
        <f>(O2249*constantes!$B$4)+(P2249*constantes!$C$5)+(D2249*constantes!$B$6)+(Q2249*constantes!$B$8)+(F2249*constantes!$B$9)</f>
        <v>24.204837670503235</v>
      </c>
      <c r="T2249">
        <f>(O2249*constantes!$D$4)+(P2249*constantes!$D$5)+(D2249*constantes!$D$6)+(Q2249*constantes!$D$8)+(F2249*constantes!$D$9)</f>
        <v>25.868813235035383</v>
      </c>
      <c r="U2249">
        <f>(O2249*constantes!$D$4)+(P2249*constantes!$E$5)+(D2249*constantes!$D$6)+(Q2249*constantes!$D$8)+(F2249*constantes!$D$9)</f>
        <v>26.196400931591519</v>
      </c>
      <c r="V2249" s="5">
        <f t="shared" si="495"/>
        <v>0.10827029690831713</v>
      </c>
      <c r="W2249" s="5">
        <f t="shared" si="496"/>
        <v>0.14821410944412505</v>
      </c>
      <c r="X2249" s="6">
        <f t="shared" si="497"/>
        <v>4.4824602747044362E-2</v>
      </c>
      <c r="Y2249" s="6">
        <f t="shared" si="498"/>
        <v>6.1653983518281108E-2</v>
      </c>
      <c r="AA2249">
        <f>(O2249*constantes!$B$4)+(LN(110)*constantes!$B$5)+(LN(22)*constantes!$B$8)+(F2249*constantes!$B$9)</f>
        <v>23.756109717441312</v>
      </c>
      <c r="AB2249">
        <f t="shared" si="499"/>
        <v>9.7348342413305922E-2</v>
      </c>
      <c r="AC2249">
        <f>(O2249*constantes!$D$4)+(LN(110)*constantes!$D$5)+(LN(22)*constantes!$D$8)+(F2249*constantes!$D$9)</f>
        <v>25.803749193387144</v>
      </c>
      <c r="AD2249" s="7">
        <f t="shared" si="500"/>
        <v>4.2061248414153263E-2</v>
      </c>
      <c r="AF2249">
        <f>(O2249*constantes!$B$4)+(LN(125)*constantes!$B$5)+(LN(22.5)*constantes!$B$8)+(F2249*constantes!$B$9)</f>
        <v>24.011066654195705</v>
      </c>
      <c r="AG2249">
        <f t="shared" si="501"/>
        <v>0.12380054983513455</v>
      </c>
      <c r="AH2249">
        <f>(O2249*constantes!$D$4)+(LN(125)*constantes!$D$5)+(LN(22.5)*constantes!$D$8)+(F2249*constantes!$D$9)</f>
        <v>26.174822209995376</v>
      </c>
      <c r="AI2249">
        <f t="shared" si="502"/>
        <v>6.0378388617794876E-2</v>
      </c>
    </row>
    <row r="2250" spans="1:35" x14ac:dyDescent="0.25">
      <c r="A2250" s="11">
        <v>2249</v>
      </c>
      <c r="B2250">
        <v>0</v>
      </c>
      <c r="C2250">
        <v>65</v>
      </c>
      <c r="D2250">
        <v>1</v>
      </c>
      <c r="E2250">
        <v>1</v>
      </c>
      <c r="F2250">
        <v>0</v>
      </c>
      <c r="G2250">
        <v>190</v>
      </c>
      <c r="H2250">
        <v>39.54</v>
      </c>
      <c r="I2250">
        <f>IF(AND(B2250=1,E2250=0),V2250,IF(AND(B2250=1,E2250=1),W2250,IF(AND(B2250=0,E2250=0),X2250,IF(AND(B2250=0,E2250=1),Y2250,ERROR))))</f>
        <v>0.64388192057175908</v>
      </c>
      <c r="K2250">
        <f t="shared" si="490"/>
        <v>8.5182662382899066E-2</v>
      </c>
      <c r="L2250">
        <f t="shared" si="491"/>
        <v>5.9581907304813275E-2</v>
      </c>
      <c r="M2250" s="22" t="str">
        <f t="shared" si="503"/>
        <v>'&gt;30%</v>
      </c>
      <c r="O2250">
        <f t="shared" si="492"/>
        <v>4.1743872698956368</v>
      </c>
      <c r="P2250">
        <f t="shared" si="493"/>
        <v>5.2470240721604862</v>
      </c>
      <c r="Q2250">
        <f t="shared" si="494"/>
        <v>3.6773128177424708</v>
      </c>
      <c r="R2250">
        <f>(O2250*constantes!$B$4)+(P2250*constantes!$B$5)+(D2250*constantes!$B$6)+(Q2250*constantes!$B$8)+(F2250*constantes!$B$9)</f>
        <v>26.353143293999498</v>
      </c>
      <c r="S2250" s="4">
        <f>(O2250*constantes!$B$4)+(P2250*constantes!$C$5)+(D2250*constantes!$B$6)+(Q2250*constantes!$B$8)+(F2250*constantes!$B$9)</f>
        <v>26.729040098529076</v>
      </c>
      <c r="T2250">
        <f>(O2250*constantes!$D$4)+(P2250*constantes!$D$5)+(D2250*constantes!$D$6)+(Q2250*constantes!$D$8)+(F2250*constantes!$D$9)</f>
        <v>28.616912629386714</v>
      </c>
      <c r="U2250">
        <f>(O2250*constantes!$D$4)+(P2250*constantes!$E$5)+(D2250*constantes!$D$6)+(Q2250*constantes!$D$8)+(F2250*constantes!$D$9)</f>
        <v>28.98294502866063</v>
      </c>
      <c r="V2250" s="5">
        <f t="shared" si="495"/>
        <v>0.74712303921048906</v>
      </c>
      <c r="W2250" s="5">
        <f t="shared" si="496"/>
        <v>0.86496117660214178</v>
      </c>
      <c r="X2250" s="6">
        <f t="shared" si="497"/>
        <v>0.51130344942282102</v>
      </c>
      <c r="Y2250" s="6">
        <f t="shared" si="498"/>
        <v>0.64388192057175908</v>
      </c>
      <c r="AA2250">
        <f>(O2250*constantes!$B$4)+(LN(110)*constantes!$B$5)+(LN(22)*constantes!$B$8)+(F2250*constantes!$B$9)</f>
        <v>24.164953438417392</v>
      </c>
      <c r="AB2250">
        <f t="shared" si="499"/>
        <v>0.14285464759503463</v>
      </c>
      <c r="AC2250">
        <f>(O2250*constantes!$D$4)+(LN(110)*constantes!$D$5)+(LN(22)*constantes!$D$8)+(F2250*constantes!$D$9)</f>
        <v>26.16112364851551</v>
      </c>
      <c r="AD2250" s="7">
        <f t="shared" si="500"/>
        <v>5.9581907304813275E-2</v>
      </c>
      <c r="AF2250">
        <f>(O2250*constantes!$B$4)+(LN(125)*constantes!$B$5)+(LN(22.5)*constantes!$B$8)+(F2250*constantes!$B$9)</f>
        <v>24.419910375171785</v>
      </c>
      <c r="AG2250">
        <f t="shared" si="501"/>
        <v>0.18037897763812694</v>
      </c>
      <c r="AH2250">
        <f>(O2250*constantes!$D$4)+(LN(125)*constantes!$D$5)+(LN(22.5)*constantes!$D$8)+(F2250*constantes!$D$9)</f>
        <v>26.532196665123742</v>
      </c>
      <c r="AI2250">
        <f t="shared" si="502"/>
        <v>8.5182662382899066E-2</v>
      </c>
    </row>
    <row r="2251" spans="1:35" x14ac:dyDescent="0.25">
      <c r="A2251" s="11">
        <v>2250</v>
      </c>
      <c r="B2251">
        <v>0</v>
      </c>
      <c r="C2251">
        <v>58</v>
      </c>
      <c r="D2251">
        <v>1</v>
      </c>
      <c r="E2251">
        <v>1</v>
      </c>
      <c r="F2251">
        <v>0</v>
      </c>
      <c r="G2251">
        <v>185</v>
      </c>
      <c r="H2251">
        <v>31.18</v>
      </c>
      <c r="I2251">
        <f>IF(AND(B2251=1,E2251=0),V2251,IF(AND(B2251=1,E2251=1),W2251,IF(AND(B2251=0,E2251=0),X2251,IF(AND(B2251=0,E2251=1),Y2251,ERROR))))</f>
        <v>0.46260460718333529</v>
      </c>
      <c r="K2251">
        <f t="shared" si="490"/>
        <v>6.3209991046805025E-2</v>
      </c>
      <c r="L2251">
        <f t="shared" si="491"/>
        <v>4.4054054961770062E-2</v>
      </c>
      <c r="M2251" s="22" t="str">
        <f t="shared" si="503"/>
        <v>'&gt;30%</v>
      </c>
      <c r="O2251">
        <f t="shared" si="492"/>
        <v>4.0604430105464191</v>
      </c>
      <c r="P2251">
        <f t="shared" si="493"/>
        <v>5.2203558250783244</v>
      </c>
      <c r="Q2251">
        <f t="shared" si="494"/>
        <v>3.4397768636296306</v>
      </c>
      <c r="R2251">
        <f>(O2251*constantes!$B$4)+(P2251*constantes!$B$5)+(D2251*constantes!$B$6)+(Q2251*constantes!$B$8)+(F2251*constantes!$B$9)</f>
        <v>25.760656262276541</v>
      </c>
      <c r="S2251" s="4">
        <f>(O2251*constantes!$B$4)+(P2251*constantes!$C$5)+(D2251*constantes!$B$6)+(Q2251*constantes!$B$8)+(F2251*constantes!$B$9)</f>
        <v>26.134642553585152</v>
      </c>
      <c r="T2251">
        <f>(O2251*constantes!$D$4)+(P2251*constantes!$D$5)+(D2251*constantes!$D$6)+(Q2251*constantes!$D$8)+(F2251*constantes!$D$9)</f>
        <v>28.110406688159266</v>
      </c>
      <c r="U2251">
        <f>(O2251*constantes!$D$4)+(P2251*constantes!$E$5)+(D2251*constantes!$D$6)+(Q2251*constantes!$D$8)+(F2251*constantes!$D$9)</f>
        <v>28.474578710516731</v>
      </c>
      <c r="V2251" s="5">
        <f t="shared" si="495"/>
        <v>0.53243880780948527</v>
      </c>
      <c r="W2251" s="5">
        <f t="shared" si="496"/>
        <v>0.66878918383044228</v>
      </c>
      <c r="X2251" s="6">
        <f t="shared" si="497"/>
        <v>0.35044509000600466</v>
      </c>
      <c r="Y2251" s="6">
        <f t="shared" si="498"/>
        <v>0.46260460718333529</v>
      </c>
      <c r="AA2251">
        <f>(O2251*constantes!$B$4)+(LN(110)*constantes!$B$5)+(LN(22)*constantes!$B$8)+(F2251*constantes!$B$9)</f>
        <v>23.81024951683365</v>
      </c>
      <c r="AB2251">
        <f t="shared" si="499"/>
        <v>0.10247681663833785</v>
      </c>
      <c r="AC2251">
        <f>(O2251*constantes!$D$4)+(LN(110)*constantes!$D$5)+(LN(22)*constantes!$D$8)+(F2251*constantes!$D$9)</f>
        <v>25.851073342728132</v>
      </c>
      <c r="AD2251" s="7">
        <f t="shared" si="500"/>
        <v>4.4054054961770062E-2</v>
      </c>
      <c r="AF2251">
        <f>(O2251*constantes!$B$4)+(LN(125)*constantes!$B$5)+(LN(22.5)*constantes!$B$8)+(F2251*constantes!$B$9)</f>
        <v>24.065206453588043</v>
      </c>
      <c r="AG2251">
        <f t="shared" si="501"/>
        <v>0.1302191222428678</v>
      </c>
      <c r="AH2251">
        <f>(O2251*constantes!$D$4)+(LN(125)*constantes!$D$5)+(LN(22.5)*constantes!$D$8)+(F2251*constantes!$D$9)</f>
        <v>26.222146359336364</v>
      </c>
      <c r="AI2251">
        <f t="shared" si="502"/>
        <v>6.3209991046805025E-2</v>
      </c>
    </row>
    <row r="2252" spans="1:35" x14ac:dyDescent="0.25">
      <c r="A2252" s="11">
        <v>2251</v>
      </c>
      <c r="B2252">
        <v>1</v>
      </c>
      <c r="C2252">
        <v>42</v>
      </c>
      <c r="D2252">
        <v>1</v>
      </c>
      <c r="E2252">
        <v>1</v>
      </c>
      <c r="F2252">
        <v>0</v>
      </c>
      <c r="G2252">
        <v>132</v>
      </c>
      <c r="H2252">
        <v>29.76</v>
      </c>
      <c r="I2252">
        <f>IF(AND(B2252=1,E2252=0),V2252,IF(AND(B2252=1,E2252=1),W2252,IF(AND(B2252=0,E2252=0),X2252,IF(AND(B2252=0,E2252=1),Y2252,ERROR))))</f>
        <v>0.18410156504440522</v>
      </c>
      <c r="K2252">
        <f t="shared" si="490"/>
        <v>4.9796912096185753E-2</v>
      </c>
      <c r="L2252">
        <f t="shared" si="491"/>
        <v>3.8810869283687155E-2</v>
      </c>
      <c r="M2252" s="22" t="str">
        <f t="shared" si="503"/>
        <v>Elevated Risk</v>
      </c>
      <c r="O2252">
        <f t="shared" si="492"/>
        <v>3.7376696182833684</v>
      </c>
      <c r="P2252">
        <f t="shared" si="493"/>
        <v>4.8828019225863706</v>
      </c>
      <c r="Q2252">
        <f t="shared" si="494"/>
        <v>3.393165209964891</v>
      </c>
      <c r="R2252">
        <f>(O2252*constantes!$B$4)+(P2252*constantes!$B$5)+(D2252*constantes!$B$6)+(Q2252*constantes!$B$8)+(F2252*constantes!$B$9)</f>
        <v>24.092733788986788</v>
      </c>
      <c r="S2252" s="4">
        <f>(O2252*constantes!$B$4)+(P2252*constantes!$C$5)+(D2252*constantes!$B$6)+(Q2252*constantes!$B$8)+(F2252*constantes!$B$9)</f>
        <v>24.442537718720875</v>
      </c>
      <c r="T2252">
        <f>(O2252*constantes!$D$4)+(P2252*constantes!$D$5)+(D2252*constantes!$D$6)+(Q2252*constantes!$D$8)+(F2252*constantes!$D$9)</f>
        <v>26.258778737879304</v>
      </c>
      <c r="U2252">
        <f>(O2252*constantes!$D$4)+(P2252*constantes!$E$5)+(D2252*constantes!$D$6)+(Q2252*constantes!$D$8)+(F2252*constantes!$D$9)</f>
        <v>26.599402999998929</v>
      </c>
      <c r="V2252" s="5">
        <f t="shared" si="495"/>
        <v>0.13359928530730458</v>
      </c>
      <c r="W2252" s="5">
        <f t="shared" si="496"/>
        <v>0.18410156504440522</v>
      </c>
      <c r="X2252" s="6">
        <f t="shared" si="497"/>
        <v>6.5489518339313491E-2</v>
      </c>
      <c r="Y2252" s="6">
        <f t="shared" si="498"/>
        <v>9.0827056624607549E-2</v>
      </c>
      <c r="AA2252">
        <f>(O2252*constantes!$B$4)+(LN(110)*constantes!$B$5)+(LN(22)*constantes!$B$8)+(F2252*constantes!$B$9)</f>
        <v>22.805468857654464</v>
      </c>
      <c r="AB2252">
        <f t="shared" si="499"/>
        <v>3.8810869283687155E-2</v>
      </c>
      <c r="AC2252">
        <f>(O2252*constantes!$D$4)+(LN(110)*constantes!$D$5)+(LN(22)*constantes!$D$8)+(F2252*constantes!$D$9)</f>
        <v>24.972784348242914</v>
      </c>
      <c r="AD2252" s="7">
        <f t="shared" si="500"/>
        <v>1.8545470669847686E-2</v>
      </c>
      <c r="AF2252">
        <f>(O2252*constantes!$B$4)+(LN(125)*constantes!$B$5)+(LN(22.5)*constantes!$B$8)+(F2252*constantes!$B$9)</f>
        <v>23.060425794408857</v>
      </c>
      <c r="AG2252">
        <f t="shared" si="501"/>
        <v>4.9796912096185753E-2</v>
      </c>
      <c r="AH2252">
        <f>(O2252*constantes!$D$4)+(LN(125)*constantes!$D$5)+(LN(22.5)*constantes!$D$8)+(F2252*constantes!$D$9)</f>
        <v>25.343857364851146</v>
      </c>
      <c r="AI2252">
        <f t="shared" si="502"/>
        <v>2.676538428771702E-2</v>
      </c>
    </row>
    <row r="2253" spans="1:35" x14ac:dyDescent="0.25">
      <c r="A2253" s="11">
        <v>2252</v>
      </c>
      <c r="B2253">
        <v>1</v>
      </c>
      <c r="C2253">
        <v>38</v>
      </c>
      <c r="D2253">
        <v>0</v>
      </c>
      <c r="E2253">
        <v>0</v>
      </c>
      <c r="F2253">
        <v>0</v>
      </c>
      <c r="G2253">
        <v>115</v>
      </c>
      <c r="H2253">
        <v>26.49</v>
      </c>
      <c r="I2253">
        <f>IF(AND(B2253=1,E2253=0),V2253,IF(AND(B2253=1,E2253=1),W2253,IF(AND(B2253=0,E2253=0),X2253,IF(AND(B2253=0,E2253=1),Y2253,ERROR))))</f>
        <v>3.5815792584936501E-2</v>
      </c>
      <c r="K2253">
        <f t="shared" si="490"/>
        <v>3.6714933714987352E-2</v>
      </c>
      <c r="L2253">
        <f t="shared" si="491"/>
        <v>2.8571578401445974E-2</v>
      </c>
      <c r="M2253" s="22" t="str">
        <f t="shared" si="503"/>
        <v>NORMAL</v>
      </c>
      <c r="O2253">
        <f t="shared" si="492"/>
        <v>3.6375861597263857</v>
      </c>
      <c r="P2253">
        <f t="shared" si="493"/>
        <v>4.7449321283632502</v>
      </c>
      <c r="Q2253">
        <f t="shared" si="494"/>
        <v>3.2767673032839784</v>
      </c>
      <c r="R2253">
        <f>(O2253*constantes!$B$4)+(P2253*constantes!$B$5)+(D2253*constantes!$B$6)+(Q2253*constantes!$B$8)+(F2253*constantes!$B$9)</f>
        <v>22.723611719490389</v>
      </c>
      <c r="S2253" s="4">
        <f>(O2253*constantes!$B$4)+(P2253*constantes!$C$5)+(D2253*constantes!$B$6)+(Q2253*constantes!$B$8)+(F2253*constantes!$B$9)</f>
        <v>23.063538657166333</v>
      </c>
      <c r="T2253">
        <f>(O2253*constantes!$D$4)+(P2253*constantes!$D$5)+(D2253*constantes!$D$6)+(Q2253*constantes!$D$8)+(F2253*constantes!$D$9)</f>
        <v>24.92044088864488</v>
      </c>
      <c r="U2253">
        <f>(O2253*constantes!$D$4)+(P2253*constantes!$E$5)+(D2253*constantes!$D$6)+(Q2253*constantes!$D$8)+(F2253*constantes!$D$9)</f>
        <v>25.251447353919502</v>
      </c>
      <c r="V2253" s="5">
        <f t="shared" si="495"/>
        <v>3.5815792584936501E-2</v>
      </c>
      <c r="W2253" s="5">
        <f t="shared" si="496"/>
        <v>4.9948221157529726E-2</v>
      </c>
      <c r="X2253" s="6">
        <f t="shared" si="497"/>
        <v>1.7608082022811389E-2</v>
      </c>
      <c r="Y2253" s="6">
        <f t="shared" si="498"/>
        <v>2.4431947642581942E-2</v>
      </c>
      <c r="AA2253">
        <f>(O2253*constantes!$B$4)+(LN(110)*constantes!$B$5)+(LN(22)*constantes!$B$8)+(F2253*constantes!$B$9)</f>
        <v>22.493913054504919</v>
      </c>
      <c r="AB2253">
        <f t="shared" si="499"/>
        <v>2.8571578401445974E-2</v>
      </c>
      <c r="AC2253">
        <f>(O2253*constantes!$D$4)+(LN(110)*constantes!$D$5)+(LN(22)*constantes!$D$8)+(F2253*constantes!$D$9)</f>
        <v>24.700450251667263</v>
      </c>
      <c r="AD2253" s="7">
        <f t="shared" si="500"/>
        <v>1.4155691081518817E-2</v>
      </c>
      <c r="AF2253">
        <f>(O2253*constantes!$B$4)+(LN(125)*constantes!$B$5)+(LN(22.5)*constantes!$B$8)+(F2253*constantes!$B$9)</f>
        <v>22.748869991259316</v>
      </c>
      <c r="AG2253">
        <f t="shared" si="501"/>
        <v>3.6714933714987352E-2</v>
      </c>
      <c r="AH2253">
        <f>(O2253*constantes!$D$4)+(LN(125)*constantes!$D$5)+(LN(22.5)*constantes!$D$8)+(F2253*constantes!$D$9)</f>
        <v>25.071523268275495</v>
      </c>
      <c r="AI2253">
        <f t="shared" si="502"/>
        <v>2.0450275544260377E-2</v>
      </c>
    </row>
    <row r="2254" spans="1:35" x14ac:dyDescent="0.25">
      <c r="A2254" s="11">
        <v>2253</v>
      </c>
      <c r="B2254">
        <v>1</v>
      </c>
      <c r="C2254">
        <v>41</v>
      </c>
      <c r="D2254">
        <v>1</v>
      </c>
      <c r="E2254">
        <v>0</v>
      </c>
      <c r="F2254">
        <v>0</v>
      </c>
      <c r="G2254">
        <v>139</v>
      </c>
      <c r="H2254">
        <v>25.51</v>
      </c>
      <c r="I2254">
        <f>IF(AND(B2254=1,E2254=0),V2254,IF(AND(B2254=1,E2254=1),W2254,IF(AND(B2254=0,E2254=0),X2254,IF(AND(B2254=0,E2254=1),Y2254,ERROR))))</f>
        <v>0.12154399469908928</v>
      </c>
      <c r="K2254">
        <f t="shared" si="490"/>
        <v>4.62827295767122E-2</v>
      </c>
      <c r="L2254">
        <f t="shared" si="491"/>
        <v>3.6057212319339005E-2</v>
      </c>
      <c r="M2254" s="22" t="str">
        <f t="shared" si="503"/>
        <v>Elevated Risk</v>
      </c>
      <c r="O2254">
        <f t="shared" si="492"/>
        <v>3.713572066704308</v>
      </c>
      <c r="P2254">
        <f t="shared" si="493"/>
        <v>4.9344739331306915</v>
      </c>
      <c r="Q2254">
        <f t="shared" si="494"/>
        <v>3.2390705321537201</v>
      </c>
      <c r="R2254">
        <f>(O2254*constantes!$B$4)+(P2254*constantes!$B$5)+(D2254*constantes!$B$6)+(Q2254*constantes!$B$8)+(F2254*constantes!$B$9)</f>
        <v>23.991413150415433</v>
      </c>
      <c r="S2254" s="4">
        <f>(O2254*constantes!$B$4)+(P2254*constantes!$C$5)+(D2254*constantes!$B$6)+(Q2254*constantes!$B$8)+(F2254*constantes!$B$9)</f>
        <v>24.344918862984915</v>
      </c>
      <c r="T2254">
        <f>(O2254*constantes!$D$4)+(P2254*constantes!$D$5)+(D2254*constantes!$D$6)+(Q2254*constantes!$D$8)+(F2254*constantes!$D$9)</f>
        <v>26.259775424353332</v>
      </c>
      <c r="U2254">
        <f>(O2254*constantes!$D$4)+(P2254*constantes!$E$5)+(D2254*constantes!$D$6)+(Q2254*constantes!$D$8)+(F2254*constantes!$D$9)</f>
        <v>26.604004325928532</v>
      </c>
      <c r="V2254" s="5">
        <f t="shared" si="495"/>
        <v>0.12154399469908928</v>
      </c>
      <c r="W2254" s="5">
        <f t="shared" si="496"/>
        <v>0.1685149868923741</v>
      </c>
      <c r="X2254" s="6">
        <f t="shared" si="497"/>
        <v>6.5552634593254111E-2</v>
      </c>
      <c r="Y2254" s="6">
        <f t="shared" si="498"/>
        <v>9.1226230052618429E-2</v>
      </c>
      <c r="AA2254">
        <f>(O2254*constantes!$B$4)+(LN(110)*constantes!$B$5)+(LN(22)*constantes!$B$8)+(F2254*constantes!$B$9)</f>
        <v>22.730454143490913</v>
      </c>
      <c r="AB2254">
        <f t="shared" si="499"/>
        <v>3.6057212319339005E-2</v>
      </c>
      <c r="AC2254">
        <f>(O2254*constantes!$D$4)+(LN(110)*constantes!$D$5)+(LN(22)*constantes!$D$8)+(F2254*constantes!$D$9)</f>
        <v>24.907213223567677</v>
      </c>
      <c r="AD2254" s="7">
        <f t="shared" si="500"/>
        <v>1.7378724267438583E-2</v>
      </c>
      <c r="AF2254">
        <f>(O2254*constantes!$B$4)+(LN(125)*constantes!$B$5)+(LN(22.5)*constantes!$B$8)+(F2254*constantes!$B$9)</f>
        <v>22.985411080245306</v>
      </c>
      <c r="AG2254">
        <f t="shared" si="501"/>
        <v>4.62827295767122E-2</v>
      </c>
      <c r="AH2254">
        <f>(O2254*constantes!$D$4)+(LN(125)*constantes!$D$5)+(LN(22.5)*constantes!$D$8)+(F2254*constantes!$D$9)</f>
        <v>25.278286240175909</v>
      </c>
      <c r="AI2254">
        <f t="shared" si="502"/>
        <v>2.5088146116023613E-2</v>
      </c>
    </row>
    <row r="2255" spans="1:35" x14ac:dyDescent="0.25">
      <c r="A2255" s="11">
        <v>2254</v>
      </c>
      <c r="B2255">
        <v>0</v>
      </c>
      <c r="C2255">
        <v>61</v>
      </c>
      <c r="D2255">
        <v>0</v>
      </c>
      <c r="E2255">
        <v>0</v>
      </c>
      <c r="F2255">
        <v>0</v>
      </c>
      <c r="G2255">
        <v>136.5</v>
      </c>
      <c r="H2255">
        <v>30.65</v>
      </c>
      <c r="I2255">
        <f>IF(AND(B2255=1,E2255=0),V2255,IF(AND(B2255=1,E2255=1),W2255,IF(AND(B2255=0,E2255=0),X2255,IF(AND(B2255=0,E2255=1),Y2255,ERROR))))</f>
        <v>0.10628292328255362</v>
      </c>
      <c r="K2255">
        <f t="shared" si="490"/>
        <v>7.2164067569494672E-2</v>
      </c>
      <c r="L2255">
        <f t="shared" si="491"/>
        <v>5.0368025874669486E-2</v>
      </c>
      <c r="M2255" s="22" t="str">
        <f t="shared" si="503"/>
        <v>Elevated Risk</v>
      </c>
      <c r="O2255">
        <f t="shared" si="492"/>
        <v>4.1108738641733114</v>
      </c>
      <c r="P2255">
        <f t="shared" si="493"/>
        <v>4.9163246146250144</v>
      </c>
      <c r="Q2255">
        <f t="shared" si="494"/>
        <v>3.4226326623822203</v>
      </c>
      <c r="R2255">
        <f>(O2255*constantes!$B$4)+(P2255*constantes!$B$5)+(D2255*constantes!$B$6)+(Q2255*constantes!$B$8)+(F2255*constantes!$B$9)</f>
        <v>24.630521866072279</v>
      </c>
      <c r="S2255" s="4">
        <f>(O2255*constantes!$B$4)+(P2255*constantes!$C$5)+(D2255*constantes!$B$6)+(Q2255*constantes!$B$8)+(F2255*constantes!$B$9)</f>
        <v>24.982727361464011</v>
      </c>
      <c r="T2255">
        <f>(O2255*constantes!$D$4)+(P2255*constantes!$D$5)+(D2255*constantes!$D$6)+(Q2255*constantes!$D$8)+(F2255*constantes!$D$9)</f>
        <v>26.764975165953832</v>
      </c>
      <c r="U2255">
        <f>(O2255*constantes!$D$4)+(P2255*constantes!$E$5)+(D2255*constantes!$D$6)+(Q2255*constantes!$D$8)+(F2255*constantes!$D$9)</f>
        <v>27.107937971070076</v>
      </c>
      <c r="V2255" s="5">
        <f t="shared" si="495"/>
        <v>0.21772189591251645</v>
      </c>
      <c r="W2255" s="5">
        <f t="shared" si="496"/>
        <v>0.29475797704223083</v>
      </c>
      <c r="X2255" s="6">
        <f t="shared" si="497"/>
        <v>0.10628292328255362</v>
      </c>
      <c r="Y2255" s="6">
        <f t="shared" si="498"/>
        <v>0.14643774615794403</v>
      </c>
      <c r="AA2255">
        <f>(O2255*constantes!$B$4)+(LN(110)*constantes!$B$5)+(LN(22)*constantes!$B$8)+(F2255*constantes!$B$9)</f>
        <v>23.967238746940023</v>
      </c>
      <c r="AB2255">
        <f t="shared" si="499"/>
        <v>0.11882079876600593</v>
      </c>
      <c r="AC2255">
        <f>(O2255*constantes!$D$4)+(LN(110)*constantes!$D$5)+(LN(22)*constantes!$D$8)+(F2255*constantes!$D$9)</f>
        <v>25.98829922560666</v>
      </c>
      <c r="AD2255" s="7">
        <f t="shared" si="500"/>
        <v>5.0368025874669486E-2</v>
      </c>
      <c r="AF2255">
        <f>(O2255*constantes!$B$4)+(LN(125)*constantes!$B$5)+(LN(22.5)*constantes!$B$8)+(F2255*constantes!$B$9)</f>
        <v>24.222195683694412</v>
      </c>
      <c r="AG2255">
        <f t="shared" si="501"/>
        <v>0.15060331820878059</v>
      </c>
      <c r="AH2255">
        <f>(O2255*constantes!$D$4)+(LN(125)*constantes!$D$5)+(LN(22.5)*constantes!$D$8)+(F2255*constantes!$D$9)</f>
        <v>26.359372242214892</v>
      </c>
      <c r="AI2255">
        <f t="shared" si="502"/>
        <v>7.2164067569494672E-2</v>
      </c>
    </row>
    <row r="2256" spans="1:35" x14ac:dyDescent="0.25">
      <c r="A2256" s="11">
        <v>2255</v>
      </c>
      <c r="B2256">
        <v>0</v>
      </c>
      <c r="C2256">
        <v>63</v>
      </c>
      <c r="D2256">
        <v>0</v>
      </c>
      <c r="E2256">
        <v>1</v>
      </c>
      <c r="F2256">
        <v>0</v>
      </c>
      <c r="G2256">
        <v>148</v>
      </c>
      <c r="H2256">
        <v>28.87</v>
      </c>
      <c r="I2256">
        <f>IF(AND(B2256=1,E2256=0),V2256,IF(AND(B2256=1,E2256=1),W2256,IF(AND(B2256=0,E2256=0),X2256,IF(AND(B2256=0,E2256=1),Y2256,ERROR))))</f>
        <v>0.19077935295845561</v>
      </c>
      <c r="K2256">
        <f t="shared" si="490"/>
        <v>7.8518559479420769E-2</v>
      </c>
      <c r="L2256">
        <f t="shared" si="491"/>
        <v>5.4860361374715505E-2</v>
      </c>
      <c r="M2256" s="22" t="str">
        <f t="shared" si="503"/>
        <v>Elevated Risk</v>
      </c>
      <c r="O2256">
        <f t="shared" si="492"/>
        <v>4.1431347263915326</v>
      </c>
      <c r="P2256">
        <f t="shared" si="493"/>
        <v>4.9972122737641147</v>
      </c>
      <c r="Q2256">
        <f t="shared" si="494"/>
        <v>3.3628029936748436</v>
      </c>
      <c r="R2256">
        <f>(O2256*constantes!$B$4)+(P2256*constantes!$B$5)+(D2256*constantes!$B$6)+(Q2256*constantes!$B$8)+(F2256*constantes!$B$9)</f>
        <v>24.833570551977726</v>
      </c>
      <c r="S2256" s="4">
        <f>(O2256*constantes!$B$4)+(P2256*constantes!$C$5)+(D2256*constantes!$B$6)+(Q2256*constantes!$B$8)+(F2256*constantes!$B$9)</f>
        <v>25.191570839270184</v>
      </c>
      <c r="T2256">
        <f>(O2256*constantes!$D$4)+(P2256*constantes!$D$5)+(D2256*constantes!$D$6)+(Q2256*constantes!$D$8)+(F2256*constantes!$D$9)</f>
        <v>27.049701017452289</v>
      </c>
      <c r="U2256">
        <f>(O2256*constantes!$D$4)+(P2256*constantes!$E$5)+(D2256*constantes!$D$6)+(Q2256*constantes!$D$8)+(F2256*constantes!$D$9)</f>
        <v>27.398306545670074</v>
      </c>
      <c r="V2256" s="5">
        <f t="shared" si="495"/>
        <v>0.25979272291874678</v>
      </c>
      <c r="W2256" s="5">
        <f t="shared" si="496"/>
        <v>0.34969902430761823</v>
      </c>
      <c r="X2256" s="6">
        <f t="shared" si="497"/>
        <v>0.13875745508910486</v>
      </c>
      <c r="Y2256" s="6">
        <f t="shared" si="498"/>
        <v>0.19077935295845561</v>
      </c>
      <c r="AA2256">
        <f>(O2256*constantes!$B$4)+(LN(110)*constantes!$B$5)+(LN(22)*constantes!$B$8)+(F2256*constantes!$B$9)</f>
        <v>24.067665520590854</v>
      </c>
      <c r="AB2256">
        <f t="shared" si="499"/>
        <v>0.13051783749446544</v>
      </c>
      <c r="AC2256">
        <f>(O2256*constantes!$D$4)+(LN(110)*constantes!$D$5)+(LN(22)*constantes!$D$8)+(F2256*constantes!$D$9)</f>
        <v>26.076083289962796</v>
      </c>
      <c r="AD2256" s="7">
        <f t="shared" si="500"/>
        <v>5.4860361374715505E-2</v>
      </c>
      <c r="AF2256">
        <f>(O2256*constantes!$B$4)+(LN(125)*constantes!$B$5)+(LN(22.5)*constantes!$B$8)+(F2256*constantes!$B$9)</f>
        <v>24.322622457345251</v>
      </c>
      <c r="AG2256">
        <f t="shared" si="501"/>
        <v>0.16512470507308763</v>
      </c>
      <c r="AH2256">
        <f>(O2256*constantes!$D$4)+(LN(125)*constantes!$D$5)+(LN(22.5)*constantes!$D$8)+(F2256*constantes!$D$9)</f>
        <v>26.447156306571028</v>
      </c>
      <c r="AI2256">
        <f t="shared" si="502"/>
        <v>7.8518559479420769E-2</v>
      </c>
    </row>
    <row r="2257" spans="1:35" x14ac:dyDescent="0.25">
      <c r="A2257" s="11">
        <v>2256</v>
      </c>
      <c r="B2257">
        <v>1</v>
      </c>
      <c r="C2257">
        <v>43</v>
      </c>
      <c r="D2257">
        <v>0</v>
      </c>
      <c r="E2257">
        <v>0</v>
      </c>
      <c r="F2257">
        <v>0</v>
      </c>
      <c r="G2257">
        <v>125</v>
      </c>
      <c r="H2257">
        <v>23.05</v>
      </c>
      <c r="I2257">
        <f>IF(AND(B2257=1,E2257=0),V2257,IF(AND(B2257=1,E2257=1),W2257,IF(AND(B2257=0,E2257=0),X2257,IF(AND(B2257=0,E2257=1),Y2257,ERROR))))</f>
        <v>5.4483510295590065E-2</v>
      </c>
      <c r="K2257">
        <f t="shared" si="490"/>
        <v>5.3478442485207722E-2</v>
      </c>
      <c r="L2257">
        <f t="shared" si="491"/>
        <v>4.169811677585733E-2</v>
      </c>
      <c r="M2257" s="22" t="str">
        <f t="shared" si="503"/>
        <v>NORMAL</v>
      </c>
      <c r="O2257">
        <f t="shared" si="492"/>
        <v>3.7612001156935624</v>
      </c>
      <c r="P2257">
        <f t="shared" si="493"/>
        <v>4.8283137373023015</v>
      </c>
      <c r="Q2257">
        <f t="shared" si="494"/>
        <v>3.1376657694426577</v>
      </c>
      <c r="R2257">
        <f>(O2257*constantes!$B$4)+(P2257*constantes!$B$5)+(D2257*constantes!$B$6)+(Q2257*constantes!$B$8)+(F2257*constantes!$B$9)</f>
        <v>23.152821051985242</v>
      </c>
      <c r="S2257" s="4">
        <f>(O2257*constantes!$B$4)+(P2257*constantes!$C$5)+(D2257*constantes!$B$6)+(Q2257*constantes!$B$8)+(F2257*constantes!$B$9)</f>
        <v>23.498721448125579</v>
      </c>
      <c r="T2257">
        <f>(O2257*constantes!$D$4)+(P2257*constantes!$D$5)+(D2257*constantes!$D$6)+(Q2257*constantes!$D$8)+(F2257*constantes!$D$9)</f>
        <v>25.42023241823286</v>
      </c>
      <c r="U2257">
        <f>(O2257*constantes!$D$4)+(P2257*constantes!$E$5)+(D2257*constantes!$D$6)+(Q2257*constantes!$D$8)+(F2257*constantes!$D$9)</f>
        <v>25.757055584547068</v>
      </c>
      <c r="V2257" s="5">
        <f t="shared" si="495"/>
        <v>5.4483510295590065E-2</v>
      </c>
      <c r="W2257" s="5">
        <f t="shared" si="496"/>
        <v>7.6123165284604055E-2</v>
      </c>
      <c r="X2257" s="6">
        <f t="shared" si="497"/>
        <v>2.8858740613107448E-2</v>
      </c>
      <c r="Y2257" s="6">
        <f t="shared" si="498"/>
        <v>4.018149501265933E-2</v>
      </c>
      <c r="AA2257">
        <f>(O2257*constantes!$B$4)+(LN(110)*constantes!$B$5)+(LN(22)*constantes!$B$8)+(F2257*constantes!$B$9)</f>
        <v>22.8787183548725</v>
      </c>
      <c r="AB2257">
        <f t="shared" si="499"/>
        <v>4.169811677585733E-2</v>
      </c>
      <c r="AC2257">
        <f>(O2257*constantes!$D$4)+(LN(110)*constantes!$D$5)+(LN(22)*constantes!$D$8)+(F2257*constantes!$D$9)</f>
        <v>25.036812478830871</v>
      </c>
      <c r="AD2257" s="7">
        <f t="shared" si="500"/>
        <v>1.975954812069991E-2</v>
      </c>
      <c r="AF2257">
        <f>(O2257*constantes!$B$4)+(LN(125)*constantes!$B$5)+(LN(22.5)*constantes!$B$8)+(F2257*constantes!$B$9)</f>
        <v>23.133675291626897</v>
      </c>
      <c r="AG2257">
        <f t="shared" si="501"/>
        <v>5.3478442485207722E-2</v>
      </c>
      <c r="AH2257">
        <f>(O2257*constantes!$D$4)+(LN(125)*constantes!$D$5)+(LN(22.5)*constantes!$D$8)+(F2257*constantes!$D$9)</f>
        <v>25.407885495439103</v>
      </c>
      <c r="AI2257">
        <f t="shared" si="502"/>
        <v>2.8509711637591306E-2</v>
      </c>
    </row>
    <row r="2258" spans="1:35" x14ac:dyDescent="0.25">
      <c r="A2258" s="11">
        <v>2257</v>
      </c>
      <c r="B2258">
        <v>1</v>
      </c>
      <c r="C2258">
        <v>43</v>
      </c>
      <c r="D2258">
        <v>1</v>
      </c>
      <c r="E2258">
        <v>0</v>
      </c>
      <c r="F2258">
        <v>0</v>
      </c>
      <c r="G2258">
        <v>137</v>
      </c>
      <c r="H2258">
        <v>26.32</v>
      </c>
      <c r="I2258">
        <f>IF(AND(B2258=1,E2258=0),V2258,IF(AND(B2258=1,E2258=1),W2258,IF(AND(B2258=0,E2258=0),X2258,IF(AND(B2258=0,E2258=1),Y2258,ERROR))))</f>
        <v>0.13927853006735047</v>
      </c>
      <c r="K2258">
        <f t="shared" si="490"/>
        <v>5.3478442485207722E-2</v>
      </c>
      <c r="L2258">
        <f t="shared" si="491"/>
        <v>4.169811677585733E-2</v>
      </c>
      <c r="M2258" s="22" t="str">
        <f t="shared" si="503"/>
        <v>Elevated Risk</v>
      </c>
      <c r="O2258">
        <f t="shared" si="492"/>
        <v>3.7612001156935624</v>
      </c>
      <c r="P2258">
        <f t="shared" si="493"/>
        <v>4.9199809258281251</v>
      </c>
      <c r="Q2258">
        <f t="shared" si="494"/>
        <v>3.2703291064571163</v>
      </c>
      <c r="R2258">
        <f>(O2258*constantes!$B$4)+(P2258*constantes!$B$5)+(D2258*constantes!$B$6)+(Q2258*constantes!$B$8)+(F2258*constantes!$B$9)</f>
        <v>24.137572533760679</v>
      </c>
      <c r="S2258" s="4">
        <f>(O2258*constantes!$B$4)+(P2258*constantes!$C$5)+(D2258*constantes!$B$6)+(Q2258*constantes!$B$8)+(F2258*constantes!$B$9)</f>
        <v>24.490039967287007</v>
      </c>
      <c r="T2258">
        <f>(O2258*constantes!$D$4)+(P2258*constantes!$D$5)+(D2258*constantes!$D$6)+(Q2258*constantes!$D$8)+(F2258*constantes!$D$9)</f>
        <v>26.364588100557679</v>
      </c>
      <c r="U2258">
        <f>(O2258*constantes!$D$4)+(P2258*constantes!$E$5)+(D2258*constantes!$D$6)+(Q2258*constantes!$D$8)+(F2258*constantes!$D$9)</f>
        <v>26.707805969943447</v>
      </c>
      <c r="V2258" s="5">
        <f t="shared" si="495"/>
        <v>0.13927853006735047</v>
      </c>
      <c r="W2258" s="5">
        <f t="shared" si="496"/>
        <v>0.19213773346505114</v>
      </c>
      <c r="X2258" s="6">
        <f t="shared" si="497"/>
        <v>7.2527420714217583E-2</v>
      </c>
      <c r="Y2258" s="6">
        <f t="shared" si="498"/>
        <v>0.10068536446365572</v>
      </c>
      <c r="AA2258">
        <f>(O2258*constantes!$B$4)+(LN(110)*constantes!$B$5)+(LN(22)*constantes!$B$8)+(F2258*constantes!$B$9)</f>
        <v>22.8787183548725</v>
      </c>
      <c r="AB2258">
        <f t="shared" si="499"/>
        <v>4.169811677585733E-2</v>
      </c>
      <c r="AC2258">
        <f>(O2258*constantes!$D$4)+(LN(110)*constantes!$D$5)+(LN(22)*constantes!$D$8)+(F2258*constantes!$D$9)</f>
        <v>25.036812478830871</v>
      </c>
      <c r="AD2258" s="7">
        <f t="shared" si="500"/>
        <v>1.975954812069991E-2</v>
      </c>
      <c r="AF2258">
        <f>(O2258*constantes!$B$4)+(LN(125)*constantes!$B$5)+(LN(22.5)*constantes!$B$8)+(F2258*constantes!$B$9)</f>
        <v>23.133675291626897</v>
      </c>
      <c r="AG2258">
        <f t="shared" si="501"/>
        <v>5.3478442485207722E-2</v>
      </c>
      <c r="AH2258">
        <f>(O2258*constantes!$D$4)+(LN(125)*constantes!$D$5)+(LN(22.5)*constantes!$D$8)+(F2258*constantes!$D$9)</f>
        <v>25.407885495439103</v>
      </c>
      <c r="AI2258">
        <f t="shared" si="502"/>
        <v>2.8509711637591306E-2</v>
      </c>
    </row>
    <row r="2259" spans="1:35" x14ac:dyDescent="0.25">
      <c r="A2259" s="11">
        <v>2258</v>
      </c>
      <c r="B2259">
        <v>1</v>
      </c>
      <c r="C2259">
        <v>52</v>
      </c>
      <c r="D2259">
        <v>1</v>
      </c>
      <c r="E2259">
        <v>0</v>
      </c>
      <c r="F2259">
        <v>0</v>
      </c>
      <c r="G2259">
        <v>133</v>
      </c>
      <c r="H2259">
        <v>25.95</v>
      </c>
      <c r="I2259">
        <f>IF(AND(B2259=1,E2259=0),V2259,IF(AND(B2259=1,E2259=1),W2259,IF(AND(B2259=0,E2259=0),X2259,IF(AND(B2259=0,E2259=1),Y2259,ERROR))))</f>
        <v>0.22403283028491738</v>
      </c>
      <c r="K2259">
        <f t="shared" si="490"/>
        <v>9.453671546464415E-2</v>
      </c>
      <c r="L2259">
        <f t="shared" si="491"/>
        <v>7.4072320755760312E-2</v>
      </c>
      <c r="M2259" s="22" t="str">
        <f t="shared" si="503"/>
        <v>Elevated Risk</v>
      </c>
      <c r="O2259">
        <f t="shared" si="492"/>
        <v>3.9512437185814275</v>
      </c>
      <c r="P2259">
        <f t="shared" si="493"/>
        <v>4.8903491282217537</v>
      </c>
      <c r="Q2259">
        <f t="shared" si="494"/>
        <v>3.2561716096118976</v>
      </c>
      <c r="R2259">
        <f>(O2259*constantes!$B$4)+(P2259*constantes!$B$5)+(D2259*constantes!$B$6)+(Q2259*constantes!$B$8)+(F2259*constantes!$B$9)</f>
        <v>24.662977673928875</v>
      </c>
      <c r="S2259" s="4">
        <f>(O2259*constantes!$B$4)+(P2259*constantes!$C$5)+(D2259*constantes!$B$6)+(Q2259*constantes!$B$8)+(F2259*constantes!$B$9)</f>
        <v>25.013322285474683</v>
      </c>
      <c r="T2259">
        <f>(O2259*constantes!$D$4)+(P2259*constantes!$D$5)+(D2259*constantes!$D$6)+(Q2259*constantes!$D$8)+(F2259*constantes!$D$9)</f>
        <v>26.791120447000701</v>
      </c>
      <c r="U2259">
        <f>(O2259*constantes!$D$4)+(P2259*constantes!$E$5)+(D2259*constantes!$D$6)+(Q2259*constantes!$D$8)+(F2259*constantes!$D$9)</f>
        <v>27.13227120218545</v>
      </c>
      <c r="V2259" s="5">
        <f t="shared" si="495"/>
        <v>0.22403283028491738</v>
      </c>
      <c r="W2259" s="5">
        <f t="shared" si="496"/>
        <v>0.30236800551118692</v>
      </c>
      <c r="X2259" s="6">
        <f t="shared" si="497"/>
        <v>0.10893919152039555</v>
      </c>
      <c r="Y2259" s="6">
        <f t="shared" si="498"/>
        <v>0.14976024495741969</v>
      </c>
      <c r="AA2259">
        <f>(O2259*constantes!$B$4)+(LN(110)*constantes!$B$5)+(LN(22)*constantes!$B$8)+(F2259*constantes!$B$9)</f>
        <v>23.470316488918311</v>
      </c>
      <c r="AB2259">
        <f t="shared" si="499"/>
        <v>7.4072320755760312E-2</v>
      </c>
      <c r="AC2259">
        <f>(O2259*constantes!$D$4)+(LN(110)*constantes!$D$5)+(LN(22)*constantes!$D$8)+(F2259*constantes!$D$9)</f>
        <v>25.553934425340952</v>
      </c>
      <c r="AD2259" s="7">
        <f t="shared" si="500"/>
        <v>3.291838619478793E-2</v>
      </c>
      <c r="AF2259">
        <f>(O2259*constantes!$B$4)+(LN(125)*constantes!$B$5)+(LN(22.5)*constantes!$B$8)+(F2259*constantes!$B$9)</f>
        <v>23.725273425672704</v>
      </c>
      <c r="AG2259">
        <f t="shared" si="501"/>
        <v>9.453671546464415E-2</v>
      </c>
      <c r="AH2259">
        <f>(O2259*constantes!$D$4)+(LN(125)*constantes!$D$5)+(LN(22.5)*constantes!$D$8)+(F2259*constantes!$D$9)</f>
        <v>25.925007441949184</v>
      </c>
      <c r="AI2259">
        <f t="shared" si="502"/>
        <v>4.7353292556453264E-2</v>
      </c>
    </row>
    <row r="2260" spans="1:35" x14ac:dyDescent="0.25">
      <c r="A2260" s="11">
        <v>2259</v>
      </c>
      <c r="B2260">
        <v>0</v>
      </c>
      <c r="C2260">
        <v>48</v>
      </c>
      <c r="D2260">
        <v>0</v>
      </c>
      <c r="E2260">
        <v>0</v>
      </c>
      <c r="F2260">
        <v>0</v>
      </c>
      <c r="G2260">
        <v>124.5</v>
      </c>
      <c r="H2260">
        <v>33.29</v>
      </c>
      <c r="I2260">
        <f>IF(AND(B2260=1,E2260=0),V2260,IF(AND(B2260=1,E2260=1),W2260,IF(AND(B2260=0,E2260=0),X2260,IF(AND(B2260=0,E2260=1),Y2260,ERROR))))</f>
        <v>4.6040496550976862E-2</v>
      </c>
      <c r="K2260">
        <f t="shared" si="490"/>
        <v>3.8265438641588045E-2</v>
      </c>
      <c r="L2260">
        <f t="shared" si="491"/>
        <v>2.6562184906686825E-2</v>
      </c>
      <c r="M2260" s="22" t="str">
        <f t="shared" si="503"/>
        <v>Elevated Risk</v>
      </c>
      <c r="O2260">
        <f t="shared" si="492"/>
        <v>3.8712010109078911</v>
      </c>
      <c r="P2260">
        <f t="shared" si="493"/>
        <v>4.824305715904762</v>
      </c>
      <c r="Q2260">
        <f t="shared" si="494"/>
        <v>3.5052570515869337</v>
      </c>
      <c r="R2260">
        <f>(O2260*constantes!$B$4)+(P2260*constantes!$B$5)+(D2260*constantes!$B$6)+(Q2260*constantes!$B$8)+(F2260*constantes!$B$9)</f>
        <v>23.779229579163008</v>
      </c>
      <c r="S2260" s="4">
        <f>(O2260*constantes!$B$4)+(P2260*constantes!$C$5)+(D2260*constantes!$B$6)+(Q2260*constantes!$B$8)+(F2260*constantes!$B$9)</f>
        <v>24.124842840650427</v>
      </c>
      <c r="T2260">
        <f>(O2260*constantes!$D$4)+(P2260*constantes!$D$5)+(D2260*constantes!$D$6)+(Q2260*constantes!$D$8)+(F2260*constantes!$D$9)</f>
        <v>25.896209393700619</v>
      </c>
      <c r="U2260">
        <f>(O2260*constantes!$D$4)+(P2260*constantes!$E$5)+(D2260*constantes!$D$6)+(Q2260*constantes!$D$8)+(F2260*constantes!$D$9)</f>
        <v>26.232752960442138</v>
      </c>
      <c r="V2260" s="5">
        <f t="shared" si="495"/>
        <v>9.9508045773217924E-2</v>
      </c>
      <c r="W2260" s="5">
        <f t="shared" si="496"/>
        <v>0.1376440592226541</v>
      </c>
      <c r="X2260" s="6">
        <f t="shared" si="497"/>
        <v>4.6040496550976862E-2</v>
      </c>
      <c r="Y2260" s="6">
        <f t="shared" si="498"/>
        <v>6.3862009653411267E-2</v>
      </c>
      <c r="AA2260">
        <f>(O2260*constantes!$B$4)+(LN(110)*constantes!$B$5)+(LN(22)*constantes!$B$8)+(F2260*constantes!$B$9)</f>
        <v>23.221146741638901</v>
      </c>
      <c r="AB2260">
        <f t="shared" si="499"/>
        <v>5.8221930281009082E-2</v>
      </c>
      <c r="AC2260">
        <f>(O2260*constantes!$D$4)+(LN(110)*constantes!$D$5)+(LN(22)*constantes!$D$8)+(F2260*constantes!$D$9)</f>
        <v>25.336132614771724</v>
      </c>
      <c r="AD2260" s="7">
        <f t="shared" si="500"/>
        <v>2.6562184906686825E-2</v>
      </c>
      <c r="AF2260">
        <f>(O2260*constantes!$B$4)+(LN(125)*constantes!$B$5)+(LN(22.5)*constantes!$B$8)+(F2260*constantes!$B$9)</f>
        <v>23.47610367839329</v>
      </c>
      <c r="AG2260">
        <f t="shared" si="501"/>
        <v>7.448581103683527E-2</v>
      </c>
      <c r="AH2260">
        <f>(O2260*constantes!$D$4)+(LN(125)*constantes!$D$5)+(LN(22.5)*constantes!$D$8)+(F2260*constantes!$D$9)</f>
        <v>25.707205631379956</v>
      </c>
      <c r="AI2260">
        <f t="shared" si="502"/>
        <v>3.8265438641588045E-2</v>
      </c>
    </row>
    <row r="2261" spans="1:35" x14ac:dyDescent="0.25">
      <c r="A2261" s="11">
        <v>2260</v>
      </c>
      <c r="B2261">
        <v>0</v>
      </c>
      <c r="C2261">
        <v>45</v>
      </c>
      <c r="D2261">
        <v>0</v>
      </c>
      <c r="E2261">
        <v>0</v>
      </c>
      <c r="F2261">
        <v>0</v>
      </c>
      <c r="G2261">
        <v>107.5</v>
      </c>
      <c r="H2261">
        <v>28.06</v>
      </c>
      <c r="I2261">
        <f>IF(AND(B2261=1,E2261=0),V2261,IF(AND(B2261=1,E2261=1),W2261,IF(AND(B2261=0,E2261=0),X2261,IF(AND(B2261=0,E2261=1),Y2261,ERROR))))</f>
        <v>2.3690224962972573E-2</v>
      </c>
      <c r="K2261">
        <f t="shared" si="490"/>
        <v>3.2202898660143586E-2</v>
      </c>
      <c r="L2261">
        <f t="shared" si="491"/>
        <v>2.2332293193086827E-2</v>
      </c>
      <c r="M2261" s="22" t="str">
        <f t="shared" si="503"/>
        <v>NORMAL</v>
      </c>
      <c r="O2261">
        <f t="shared" si="492"/>
        <v>3.8066624897703196</v>
      </c>
      <c r="P2261">
        <f t="shared" si="493"/>
        <v>4.677490847567717</v>
      </c>
      <c r="Q2261">
        <f t="shared" si="494"/>
        <v>3.3343450746743146</v>
      </c>
      <c r="R2261">
        <f>(O2261*constantes!$B$4)+(P2261*constantes!$B$5)+(D2261*constantes!$B$6)+(Q2261*constantes!$B$8)+(F2261*constantes!$B$9)</f>
        <v>23.170476530510893</v>
      </c>
      <c r="S2261" s="4">
        <f>(O2261*constantes!$B$4)+(P2261*constantes!$C$5)+(D2261*constantes!$B$6)+(Q2261*constantes!$B$8)+(F2261*constantes!$B$9)</f>
        <v>23.505571974830644</v>
      </c>
      <c r="T2261">
        <f>(O2261*constantes!$D$4)+(P2261*constantes!$D$5)+(D2261*constantes!$D$6)+(Q2261*constantes!$D$8)+(F2261*constantes!$D$9)</f>
        <v>25.220239800498273</v>
      </c>
      <c r="U2261">
        <f>(O2261*constantes!$D$4)+(P2261*constantes!$E$5)+(D2261*constantes!$D$6)+(Q2261*constantes!$D$8)+(F2261*constantes!$D$9)</f>
        <v>25.546541562024597</v>
      </c>
      <c r="V2261" s="5">
        <f t="shared" si="495"/>
        <v>5.5426582914135825E-2</v>
      </c>
      <c r="W2261" s="5">
        <f t="shared" si="496"/>
        <v>7.6625860381565047E-2</v>
      </c>
      <c r="X2261" s="6">
        <f t="shared" si="497"/>
        <v>2.3690224962972573E-2</v>
      </c>
      <c r="Y2261" s="6">
        <f t="shared" si="498"/>
        <v>3.2679928309281792E-2</v>
      </c>
      <c r="AA2261">
        <f>(O2261*constantes!$B$4)+(LN(110)*constantes!$B$5)+(LN(22)*constantes!$B$8)+(F2261*constantes!$B$9)</f>
        <v>23.020240906878485</v>
      </c>
      <c r="AB2261">
        <f t="shared" si="499"/>
        <v>4.7883245315309741E-2</v>
      </c>
      <c r="AC2261">
        <f>(O2261*constantes!$D$4)+(LN(110)*constantes!$D$5)+(LN(22)*constantes!$D$8)+(F2261*constantes!$D$9)</f>
        <v>25.16051878105991</v>
      </c>
      <c r="AD2261" s="7">
        <f t="shared" si="500"/>
        <v>2.2332293193086827E-2</v>
      </c>
      <c r="AF2261">
        <f>(O2261*constantes!$B$4)+(LN(125)*constantes!$B$5)+(LN(22.5)*constantes!$B$8)+(F2261*constantes!$B$9)</f>
        <v>23.275197843632878</v>
      </c>
      <c r="AG2261">
        <f t="shared" si="501"/>
        <v>6.1354256697024101E-2</v>
      </c>
      <c r="AH2261">
        <f>(O2261*constantes!$D$4)+(LN(125)*constantes!$D$5)+(LN(22.5)*constantes!$D$8)+(F2261*constantes!$D$9)</f>
        <v>25.531591797668142</v>
      </c>
      <c r="AI2261">
        <f t="shared" si="502"/>
        <v>3.2202898660143586E-2</v>
      </c>
    </row>
    <row r="2262" spans="1:35" x14ac:dyDescent="0.25">
      <c r="A2262" s="11">
        <v>2261</v>
      </c>
      <c r="B2262">
        <v>1</v>
      </c>
      <c r="C2262">
        <v>44</v>
      </c>
      <c r="D2262">
        <v>1</v>
      </c>
      <c r="E2262">
        <v>0</v>
      </c>
      <c r="F2262">
        <v>0</v>
      </c>
      <c r="G2262">
        <v>134</v>
      </c>
      <c r="H2262">
        <v>23.77</v>
      </c>
      <c r="I2262">
        <f>IF(AND(B2262=1,E2262=0),V2262,IF(AND(B2262=1,E2262=1),W2262,IF(AND(B2262=0,E2262=0),X2262,IF(AND(B2262=0,E2262=1),Y2262,ERROR))))</f>
        <v>0.13292291118613819</v>
      </c>
      <c r="K2262">
        <f t="shared" si="490"/>
        <v>5.7330036913051163E-2</v>
      </c>
      <c r="L2262">
        <f t="shared" si="491"/>
        <v>4.4721443860098575E-2</v>
      </c>
      <c r="M2262" s="22" t="str">
        <f t="shared" si="503"/>
        <v>Elevated Risk</v>
      </c>
      <c r="O2262">
        <f t="shared" si="492"/>
        <v>3.784189633918261</v>
      </c>
      <c r="P2262">
        <f t="shared" si="493"/>
        <v>4.8978397999509111</v>
      </c>
      <c r="Q2262">
        <f t="shared" si="494"/>
        <v>3.1684242813721024</v>
      </c>
      <c r="R2262">
        <f>(O2262*constantes!$B$4)+(P2262*constantes!$B$5)+(D2262*constantes!$B$6)+(Q2262*constantes!$B$8)+(F2262*constantes!$B$9)</f>
        <v>24.08727733643849</v>
      </c>
      <c r="S2262" s="4">
        <f>(O2262*constantes!$B$4)+(P2262*constantes!$C$5)+(D2262*constantes!$B$6)+(Q2262*constantes!$B$8)+(F2262*constantes!$B$9)</f>
        <v>24.438158579706975</v>
      </c>
      <c r="T2262">
        <f>(O2262*constantes!$D$4)+(P2262*constantes!$D$5)+(D2262*constantes!$D$6)+(Q2262*constantes!$D$8)+(F2262*constantes!$D$9)</f>
        <v>26.312764352697371</v>
      </c>
      <c r="U2262">
        <f>(O2262*constantes!$D$4)+(P2262*constantes!$E$5)+(D2262*constantes!$D$6)+(Q2262*constantes!$D$8)+(F2262*constantes!$D$9)</f>
        <v>26.654437657141948</v>
      </c>
      <c r="V2262" s="5">
        <f t="shared" si="495"/>
        <v>0.13292291118613819</v>
      </c>
      <c r="W2262" s="5">
        <f t="shared" si="496"/>
        <v>0.18337586375442749</v>
      </c>
      <c r="X2262" s="6">
        <f t="shared" si="497"/>
        <v>6.8993960556761103E-2</v>
      </c>
      <c r="Y2262" s="6">
        <f t="shared" si="498"/>
        <v>9.5711857023299207E-2</v>
      </c>
      <c r="AA2262">
        <f>(O2262*constantes!$B$4)+(LN(110)*constantes!$B$5)+(LN(22)*constantes!$B$8)+(F2262*constantes!$B$9)</f>
        <v>22.95028380552526</v>
      </c>
      <c r="AB2262">
        <f t="shared" si="499"/>
        <v>4.4721443860098575E-2</v>
      </c>
      <c r="AC2262">
        <f>(O2262*constantes!$D$4)+(LN(110)*constantes!$D$5)+(LN(22)*constantes!$D$8)+(F2262*constantes!$D$9)</f>
        <v>25.099368567186549</v>
      </c>
      <c r="AD2262" s="7">
        <f t="shared" si="500"/>
        <v>2.102161003401426E-2</v>
      </c>
      <c r="AF2262">
        <f>(O2262*constantes!$B$4)+(LN(125)*constantes!$B$5)+(LN(22.5)*constantes!$B$8)+(F2262*constantes!$B$9)</f>
        <v>23.205240742279653</v>
      </c>
      <c r="AG2262">
        <f t="shared" si="501"/>
        <v>5.7330036913051163E-2</v>
      </c>
      <c r="AH2262">
        <f>(O2262*constantes!$D$4)+(LN(125)*constantes!$D$5)+(LN(22.5)*constantes!$D$8)+(F2262*constantes!$D$9)</f>
        <v>25.470441583794781</v>
      </c>
      <c r="AI2262">
        <f t="shared" si="502"/>
        <v>3.0321952038303235E-2</v>
      </c>
    </row>
    <row r="2263" spans="1:35" x14ac:dyDescent="0.25">
      <c r="A2263" s="11">
        <v>2262</v>
      </c>
      <c r="B2263">
        <v>0</v>
      </c>
      <c r="C2263">
        <v>49</v>
      </c>
      <c r="D2263">
        <v>1</v>
      </c>
      <c r="E2263">
        <v>1</v>
      </c>
      <c r="F2263">
        <v>0</v>
      </c>
      <c r="G2263">
        <v>174</v>
      </c>
      <c r="H2263">
        <v>18.440000000000001</v>
      </c>
      <c r="I2263">
        <f>IF(AND(B2263=1,E2263=0),V2263,IF(AND(B2263=1,E2263=1),W2263,IF(AND(B2263=0,E2263=0),X2263,IF(AND(B2263=0,E2263=1),Y2263,ERROR))))</f>
        <v>0.22233570808752379</v>
      </c>
      <c r="K2263">
        <f t="shared" si="490"/>
        <v>4.0428513799347532E-2</v>
      </c>
      <c r="L2263">
        <f t="shared" si="491"/>
        <v>2.8073382189004015E-2</v>
      </c>
      <c r="M2263" s="22" t="str">
        <f t="shared" si="503"/>
        <v>Elevated Risk</v>
      </c>
      <c r="O2263">
        <f t="shared" si="492"/>
        <v>3.8918202981106265</v>
      </c>
      <c r="P2263">
        <f t="shared" si="493"/>
        <v>5.1590552992145291</v>
      </c>
      <c r="Q2263">
        <f t="shared" si="494"/>
        <v>2.914522218128448</v>
      </c>
      <c r="R2263">
        <f>(O2263*constantes!$B$4)+(P2263*constantes!$B$5)+(D2263*constantes!$B$6)+(Q2263*constantes!$B$8)+(F2263*constantes!$B$9)</f>
        <v>24.705616998539035</v>
      </c>
      <c r="S2263" s="4">
        <f>(O2263*constantes!$B$4)+(P2263*constantes!$C$5)+(D2263*constantes!$B$6)+(Q2263*constantes!$B$8)+(F2263*constantes!$B$9)</f>
        <v>25.075211720174764</v>
      </c>
      <c r="T2263">
        <f>(O2263*constantes!$D$4)+(P2263*constantes!$D$5)+(D2263*constantes!$D$6)+(Q2263*constantes!$D$8)+(F2263*constantes!$D$9)</f>
        <v>27.210603184311594</v>
      </c>
      <c r="U2263">
        <f>(O2263*constantes!$D$4)+(P2263*constantes!$E$5)+(D2263*constantes!$D$6)+(Q2263*constantes!$D$8)+(F2263*constantes!$D$9)</f>
        <v>27.5704988819848</v>
      </c>
      <c r="V2263" s="5">
        <f t="shared" si="495"/>
        <v>0.2325594111092516</v>
      </c>
      <c r="W2263" s="5">
        <f t="shared" si="496"/>
        <v>0.3182223479777202</v>
      </c>
      <c r="X2263" s="6">
        <f t="shared" si="497"/>
        <v>0.16092587920910228</v>
      </c>
      <c r="Y2263" s="6">
        <f t="shared" si="498"/>
        <v>0.22233570808752379</v>
      </c>
      <c r="AA2263">
        <f>(O2263*constantes!$B$4)+(LN(110)*constantes!$B$5)+(LN(22)*constantes!$B$8)+(F2263*constantes!$B$9)</f>
        <v>23.285333757929525</v>
      </c>
      <c r="AB2263">
        <f t="shared" si="499"/>
        <v>6.1959526107751905E-2</v>
      </c>
      <c r="AC2263">
        <f>(O2263*constantes!$D$4)+(LN(110)*constantes!$D$5)+(LN(22)*constantes!$D$8)+(F2263*constantes!$D$9)</f>
        <v>25.39223913860047</v>
      </c>
      <c r="AD2263" s="7">
        <f t="shared" si="500"/>
        <v>2.8073382189004015E-2</v>
      </c>
      <c r="AF2263">
        <f>(O2263*constantes!$B$4)+(LN(125)*constantes!$B$5)+(LN(22.5)*constantes!$B$8)+(F2263*constantes!$B$9)</f>
        <v>23.540290694683922</v>
      </c>
      <c r="AG2263">
        <f t="shared" si="501"/>
        <v>7.9222803135090225E-2</v>
      </c>
      <c r="AH2263">
        <f>(O2263*constantes!$D$4)+(LN(125)*constantes!$D$5)+(LN(22.5)*constantes!$D$8)+(F2263*constantes!$D$9)</f>
        <v>25.763312155208702</v>
      </c>
      <c r="AI2263">
        <f t="shared" si="502"/>
        <v>4.0428513799347532E-2</v>
      </c>
    </row>
    <row r="2264" spans="1:35" x14ac:dyDescent="0.25">
      <c r="A2264" s="11">
        <v>2263</v>
      </c>
      <c r="B2264">
        <v>1</v>
      </c>
      <c r="C2264">
        <v>42</v>
      </c>
      <c r="D2264">
        <v>1</v>
      </c>
      <c r="E2264">
        <v>0</v>
      </c>
      <c r="F2264">
        <v>0</v>
      </c>
      <c r="G2264">
        <v>110</v>
      </c>
      <c r="H2264">
        <v>19.97</v>
      </c>
      <c r="I2264">
        <f>IF(AND(B2264=1,E2264=0),V2264,IF(AND(B2264=1,E2264=1),W2264,IF(AND(B2264=0,E2264=0),X2264,IF(AND(B2264=0,E2264=1),Y2264,ERROR))))</f>
        <v>7.1820805535448784E-2</v>
      </c>
      <c r="K2264">
        <f t="shared" si="490"/>
        <v>4.9796912096185753E-2</v>
      </c>
      <c r="L2264">
        <f t="shared" si="491"/>
        <v>3.8810869283687155E-2</v>
      </c>
      <c r="M2264" s="22" t="str">
        <f t="shared" si="503"/>
        <v>Elevated Risk</v>
      </c>
      <c r="O2264">
        <f t="shared" si="492"/>
        <v>3.7376696182833684</v>
      </c>
      <c r="P2264">
        <f t="shared" si="493"/>
        <v>4.7004803657924166</v>
      </c>
      <c r="Q2264">
        <f t="shared" si="494"/>
        <v>2.9942311474277239</v>
      </c>
      <c r="R2264">
        <f>(O2264*constantes!$B$4)+(P2264*constantes!$B$5)+(D2264*constantes!$B$6)+(Q2264*constantes!$B$8)+(F2264*constantes!$B$9)</f>
        <v>23.438249758651867</v>
      </c>
      <c r="S2264" s="4">
        <f>(O2264*constantes!$B$4)+(P2264*constantes!$C$5)+(D2264*constantes!$B$6)+(Q2264*constantes!$B$8)+(F2264*constantes!$B$9)</f>
        <v>23.774992172057235</v>
      </c>
      <c r="T2264">
        <f>(O2264*constantes!$D$4)+(P2264*constantes!$D$5)+(D2264*constantes!$D$6)+(Q2264*constantes!$D$8)+(F2264*constantes!$D$9)</f>
        <v>25.5419695680859</v>
      </c>
      <c r="U2264">
        <f>(O2264*constantes!$D$4)+(P2264*constantes!$E$5)+(D2264*constantes!$D$6)+(Q2264*constantes!$D$8)+(F2264*constantes!$D$9)</f>
        <v>25.869875078403577</v>
      </c>
      <c r="V2264" s="5">
        <f t="shared" si="495"/>
        <v>7.1820805535448784E-2</v>
      </c>
      <c r="W2264" s="5">
        <f t="shared" si="496"/>
        <v>9.9108859174215747E-2</v>
      </c>
      <c r="X2264" s="6">
        <f t="shared" si="497"/>
        <v>3.2533308598597932E-2</v>
      </c>
      <c r="Y2264" s="6">
        <f t="shared" si="498"/>
        <v>4.4871139966557005E-2</v>
      </c>
      <c r="AA2264">
        <f>(O2264*constantes!$B$4)+(LN(110)*constantes!$B$5)+(LN(22)*constantes!$B$8)+(F2264*constantes!$B$9)</f>
        <v>22.805468857654464</v>
      </c>
      <c r="AB2264">
        <f t="shared" si="499"/>
        <v>3.8810869283687155E-2</v>
      </c>
      <c r="AC2264">
        <f>(O2264*constantes!$D$4)+(LN(110)*constantes!$D$5)+(LN(22)*constantes!$D$8)+(F2264*constantes!$D$9)</f>
        <v>24.972784348242914</v>
      </c>
      <c r="AD2264" s="7">
        <f t="shared" si="500"/>
        <v>1.8545470669847686E-2</v>
      </c>
      <c r="AF2264">
        <f>(O2264*constantes!$B$4)+(LN(125)*constantes!$B$5)+(LN(22.5)*constantes!$B$8)+(F2264*constantes!$B$9)</f>
        <v>23.060425794408857</v>
      </c>
      <c r="AG2264">
        <f t="shared" si="501"/>
        <v>4.9796912096185753E-2</v>
      </c>
      <c r="AH2264">
        <f>(O2264*constantes!$D$4)+(LN(125)*constantes!$D$5)+(LN(22.5)*constantes!$D$8)+(F2264*constantes!$D$9)</f>
        <v>25.343857364851146</v>
      </c>
      <c r="AI2264">
        <f t="shared" si="502"/>
        <v>2.676538428771702E-2</v>
      </c>
    </row>
    <row r="2265" spans="1:35" x14ac:dyDescent="0.25">
      <c r="A2265" s="11">
        <v>2264</v>
      </c>
      <c r="B2265">
        <v>0</v>
      </c>
      <c r="C2265">
        <v>42</v>
      </c>
      <c r="D2265">
        <v>1</v>
      </c>
      <c r="E2265">
        <v>0</v>
      </c>
      <c r="F2265">
        <v>0</v>
      </c>
      <c r="G2265">
        <v>120</v>
      </c>
      <c r="H2265">
        <v>24.1</v>
      </c>
      <c r="I2265">
        <f>IF(AND(B2265=1,E2265=0),V2265,IF(AND(B2265=1,E2265=1),W2265,IF(AND(B2265=0,E2265=0),X2265,IF(AND(B2265=0,E2265=1),Y2265,ERROR))))</f>
        <v>4.544271931494781E-2</v>
      </c>
      <c r="K2265">
        <f t="shared" si="490"/>
        <v>2.676538428771702E-2</v>
      </c>
      <c r="L2265">
        <f t="shared" si="491"/>
        <v>1.8545470669847686E-2</v>
      </c>
      <c r="M2265" s="22" t="str">
        <f t="shared" si="503"/>
        <v>Elevated Risk</v>
      </c>
      <c r="O2265">
        <f t="shared" si="492"/>
        <v>3.7376696182833684</v>
      </c>
      <c r="P2265">
        <f t="shared" si="493"/>
        <v>4.7874917427820458</v>
      </c>
      <c r="Q2265">
        <f t="shared" si="494"/>
        <v>3.1822118404966093</v>
      </c>
      <c r="R2265">
        <f>(O2265*constantes!$B$4)+(P2265*constantes!$B$5)+(D2265*constantes!$B$6)+(Q2265*constantes!$B$8)+(F2265*constantes!$B$9)</f>
        <v>23.74868827792201</v>
      </c>
      <c r="S2265" s="4">
        <f>(O2265*constantes!$B$4)+(P2265*constantes!$C$5)+(D2265*constantes!$B$6)+(Q2265*constantes!$B$8)+(F2265*constantes!$B$9)</f>
        <v>24.091664186374917</v>
      </c>
      <c r="T2265">
        <f>(O2265*constantes!$D$4)+(P2265*constantes!$D$5)+(D2265*constantes!$D$6)+(Q2265*constantes!$D$8)+(F2265*constantes!$D$9)</f>
        <v>25.882829869865262</v>
      </c>
      <c r="U2265">
        <f>(O2265*constantes!$D$4)+(P2265*constantes!$E$5)+(D2265*constantes!$D$6)+(Q2265*constantes!$D$8)+(F2265*constantes!$D$9)</f>
        <v>26.216805293841738</v>
      </c>
      <c r="V2265" s="5">
        <f t="shared" si="495"/>
        <v>9.666452381204893E-2</v>
      </c>
      <c r="W2265" s="5">
        <f t="shared" si="496"/>
        <v>0.13346644956280662</v>
      </c>
      <c r="X2265" s="6">
        <f t="shared" si="497"/>
        <v>4.544271931494781E-2</v>
      </c>
      <c r="Y2265" s="6">
        <f t="shared" si="498"/>
        <v>6.2884098928454479E-2</v>
      </c>
      <c r="AA2265">
        <f>(O2265*constantes!$B$4)+(LN(110)*constantes!$B$5)+(LN(22)*constantes!$B$8)+(F2265*constantes!$B$9)</f>
        <v>22.805468857654464</v>
      </c>
      <c r="AB2265">
        <f t="shared" si="499"/>
        <v>3.8810869283687155E-2</v>
      </c>
      <c r="AC2265">
        <f>(O2265*constantes!$D$4)+(LN(110)*constantes!$D$5)+(LN(22)*constantes!$D$8)+(F2265*constantes!$D$9)</f>
        <v>24.972784348242914</v>
      </c>
      <c r="AD2265" s="7">
        <f t="shared" si="500"/>
        <v>1.8545470669847686E-2</v>
      </c>
      <c r="AF2265">
        <f>(O2265*constantes!$B$4)+(LN(125)*constantes!$B$5)+(LN(22.5)*constantes!$B$8)+(F2265*constantes!$B$9)</f>
        <v>23.060425794408857</v>
      </c>
      <c r="AG2265">
        <f t="shared" si="501"/>
        <v>4.9796912096185753E-2</v>
      </c>
      <c r="AH2265">
        <f>(O2265*constantes!$D$4)+(LN(125)*constantes!$D$5)+(LN(22.5)*constantes!$D$8)+(F2265*constantes!$D$9)</f>
        <v>25.343857364851146</v>
      </c>
      <c r="AI2265">
        <f t="shared" si="502"/>
        <v>2.676538428771702E-2</v>
      </c>
    </row>
    <row r="2266" spans="1:35" x14ac:dyDescent="0.25">
      <c r="A2266" s="11">
        <v>2265</v>
      </c>
      <c r="B2266">
        <v>0</v>
      </c>
      <c r="C2266">
        <v>57</v>
      </c>
      <c r="D2266">
        <v>1</v>
      </c>
      <c r="E2266">
        <v>1</v>
      </c>
      <c r="F2266">
        <v>0</v>
      </c>
      <c r="G2266">
        <v>192</v>
      </c>
      <c r="H2266">
        <v>27.04</v>
      </c>
      <c r="I2266">
        <f>IF(AND(B2266=1,E2266=0),V2266,IF(AND(B2266=1,E2266=1),W2266,IF(AND(B2266=0,E2266=0),X2266,IF(AND(B2266=0,E2266=1),Y2266,ERROR))))</f>
        <v>0.45824507618869381</v>
      </c>
      <c r="K2266">
        <f t="shared" si="490"/>
        <v>6.0378388617794876E-2</v>
      </c>
      <c r="L2266">
        <f t="shared" si="491"/>
        <v>4.2061248414153263E-2</v>
      </c>
      <c r="M2266" s="22" t="str">
        <f t="shared" si="503"/>
        <v>'&gt;30%</v>
      </c>
      <c r="O2266">
        <f t="shared" si="492"/>
        <v>4.0430512678345503</v>
      </c>
      <c r="P2266">
        <f t="shared" si="493"/>
        <v>5.2574953720277815</v>
      </c>
      <c r="Q2266">
        <f t="shared" si="494"/>
        <v>3.2973172511747633</v>
      </c>
      <c r="R2266">
        <f>(O2266*constantes!$B$4)+(P2266*constantes!$B$5)+(D2266*constantes!$B$6)+(Q2266*constantes!$B$8)+(F2266*constantes!$B$9)</f>
        <v>25.662475586673356</v>
      </c>
      <c r="S2266" s="4">
        <f>(O2266*constantes!$B$4)+(P2266*constantes!$C$5)+(D2266*constantes!$B$6)+(Q2266*constantes!$B$8)+(F2266*constantes!$B$9)</f>
        <v>26.039122555125427</v>
      </c>
      <c r="T2266">
        <f>(O2266*constantes!$D$4)+(P2266*constantes!$D$5)+(D2266*constantes!$D$6)+(Q2266*constantes!$D$8)+(F2266*constantes!$D$9)</f>
        <v>28.094720264960326</v>
      </c>
      <c r="U2266">
        <f>(O2266*constantes!$D$4)+(P2266*constantes!$E$5)+(D2266*constantes!$D$6)+(Q2266*constantes!$D$8)+(F2266*constantes!$D$9)</f>
        <v>28.461483142112986</v>
      </c>
      <c r="V2266" s="5">
        <f t="shared" si="495"/>
        <v>0.49798871739926232</v>
      </c>
      <c r="W2266" s="5">
        <f t="shared" si="496"/>
        <v>0.63371182265312709</v>
      </c>
      <c r="X2266" s="6">
        <f t="shared" si="497"/>
        <v>0.34606840264889316</v>
      </c>
      <c r="Y2266" s="6">
        <f t="shared" si="498"/>
        <v>0.45824507618869381</v>
      </c>
      <c r="AA2266">
        <f>(O2266*constantes!$B$4)+(LN(110)*constantes!$B$5)+(LN(22)*constantes!$B$8)+(F2266*constantes!$B$9)</f>
        <v>23.756109717441312</v>
      </c>
      <c r="AB2266">
        <f t="shared" si="499"/>
        <v>9.7348342413305922E-2</v>
      </c>
      <c r="AC2266">
        <f>(O2266*constantes!$D$4)+(LN(110)*constantes!$D$5)+(LN(22)*constantes!$D$8)+(F2266*constantes!$D$9)</f>
        <v>25.803749193387144</v>
      </c>
      <c r="AD2266" s="7">
        <f t="shared" si="500"/>
        <v>4.2061248414153263E-2</v>
      </c>
      <c r="AF2266">
        <f>(O2266*constantes!$B$4)+(LN(125)*constantes!$B$5)+(LN(22.5)*constantes!$B$8)+(F2266*constantes!$B$9)</f>
        <v>24.011066654195705</v>
      </c>
      <c r="AG2266">
        <f t="shared" si="501"/>
        <v>0.12380054983513455</v>
      </c>
      <c r="AH2266">
        <f>(O2266*constantes!$D$4)+(LN(125)*constantes!$D$5)+(LN(22.5)*constantes!$D$8)+(F2266*constantes!$D$9)</f>
        <v>26.174822209995376</v>
      </c>
      <c r="AI2266">
        <f t="shared" si="502"/>
        <v>6.0378388617794876E-2</v>
      </c>
    </row>
    <row r="2267" spans="1:35" x14ac:dyDescent="0.25">
      <c r="A2267" s="11">
        <v>2266</v>
      </c>
      <c r="B2267">
        <v>1</v>
      </c>
      <c r="C2267">
        <v>57</v>
      </c>
      <c r="D2267">
        <v>0</v>
      </c>
      <c r="E2267">
        <v>0</v>
      </c>
      <c r="F2267">
        <v>0</v>
      </c>
      <c r="G2267">
        <v>109</v>
      </c>
      <c r="H2267">
        <v>25.57</v>
      </c>
      <c r="I2267">
        <f>IF(AND(B2267=1,E2267=0),V2267,IF(AND(B2267=1,E2267=1),W2267,IF(AND(B2267=0,E2267=0),X2267,IF(AND(B2267=0,E2267=1),Y2267,ERROR))))</f>
        <v>0.10724903023776799</v>
      </c>
      <c r="K2267">
        <f t="shared" si="490"/>
        <v>0.12380054983513455</v>
      </c>
      <c r="L2267">
        <f t="shared" si="491"/>
        <v>9.7348342413305922E-2</v>
      </c>
      <c r="M2267" s="22" t="str">
        <f t="shared" si="503"/>
        <v>NORMAL</v>
      </c>
      <c r="O2267">
        <f t="shared" si="492"/>
        <v>4.0430512678345503</v>
      </c>
      <c r="P2267">
        <f t="shared" si="493"/>
        <v>4.6913478822291435</v>
      </c>
      <c r="Q2267">
        <f t="shared" si="494"/>
        <v>3.2414197893030954</v>
      </c>
      <c r="R2267">
        <f>(O2267*constantes!$B$4)+(P2267*constantes!$B$5)+(D2267*constantes!$B$6)+(Q2267*constantes!$B$8)+(F2267*constantes!$B$9)</f>
        <v>23.858382870449695</v>
      </c>
      <c r="S2267" s="4">
        <f>(O2267*constantes!$B$4)+(P2267*constantes!$C$5)+(D2267*constantes!$B$6)+(Q2267*constantes!$B$8)+(F2267*constantes!$B$9)</f>
        <v>24.194471032732594</v>
      </c>
      <c r="T2267">
        <f>(O2267*constantes!$D$4)+(P2267*constantes!$D$5)+(D2267*constantes!$D$6)+(Q2267*constantes!$D$8)+(F2267*constantes!$D$9)</f>
        <v>25.854940752048947</v>
      </c>
      <c r="U2267">
        <f>(O2267*constantes!$D$4)+(P2267*constantes!$E$5)+(D2267*constantes!$D$6)+(Q2267*constantes!$D$8)+(F2267*constantes!$D$9)</f>
        <v>26.182209180313254</v>
      </c>
      <c r="V2267" s="5">
        <f t="shared" si="495"/>
        <v>0.10724903023776799</v>
      </c>
      <c r="W2267" s="5">
        <f t="shared" si="496"/>
        <v>0.14680372577105638</v>
      </c>
      <c r="X2267" s="6">
        <f t="shared" si="497"/>
        <v>4.4220928749892585E-2</v>
      </c>
      <c r="Y2267" s="6">
        <f t="shared" si="498"/>
        <v>6.0812158078284217E-2</v>
      </c>
      <c r="AA2267">
        <f>(O2267*constantes!$B$4)+(LN(110)*constantes!$B$5)+(LN(22)*constantes!$B$8)+(F2267*constantes!$B$9)</f>
        <v>23.756109717441312</v>
      </c>
      <c r="AB2267">
        <f t="shared" si="499"/>
        <v>9.7348342413305922E-2</v>
      </c>
      <c r="AC2267">
        <f>(O2267*constantes!$D$4)+(LN(110)*constantes!$D$5)+(LN(22)*constantes!$D$8)+(F2267*constantes!$D$9)</f>
        <v>25.803749193387144</v>
      </c>
      <c r="AD2267" s="7">
        <f t="shared" si="500"/>
        <v>4.2061248414153263E-2</v>
      </c>
      <c r="AF2267">
        <f>(O2267*constantes!$B$4)+(LN(125)*constantes!$B$5)+(LN(22.5)*constantes!$B$8)+(F2267*constantes!$B$9)</f>
        <v>24.011066654195705</v>
      </c>
      <c r="AG2267">
        <f t="shared" si="501"/>
        <v>0.12380054983513455</v>
      </c>
      <c r="AH2267">
        <f>(O2267*constantes!$D$4)+(LN(125)*constantes!$D$5)+(LN(22.5)*constantes!$D$8)+(F2267*constantes!$D$9)</f>
        <v>26.174822209995376</v>
      </c>
      <c r="AI2267">
        <f t="shared" si="502"/>
        <v>6.0378388617794876E-2</v>
      </c>
    </row>
    <row r="2268" spans="1:35" x14ac:dyDescent="0.25">
      <c r="A2268" s="11">
        <v>2267</v>
      </c>
      <c r="B2268">
        <v>0</v>
      </c>
      <c r="C2268">
        <v>54</v>
      </c>
      <c r="D2268">
        <v>0</v>
      </c>
      <c r="E2268">
        <v>0</v>
      </c>
      <c r="F2268">
        <v>0</v>
      </c>
      <c r="G2268">
        <v>138</v>
      </c>
      <c r="H2268">
        <v>21.93</v>
      </c>
      <c r="I2268">
        <f>IF(AND(B2268=1,E2268=0),V2268,IF(AND(B2268=1,E2268=1),W2268,IF(AND(B2268=0,E2268=0),X2268,IF(AND(B2268=0,E2268=1),Y2268,ERROR))))</f>
        <v>6.7683456049366875E-2</v>
      </c>
      <c r="K2268">
        <f t="shared" si="490"/>
        <v>5.2338355969762884E-2</v>
      </c>
      <c r="L2268">
        <f t="shared" si="491"/>
        <v>3.6413005758055728E-2</v>
      </c>
      <c r="M2268" s="22" t="str">
        <f t="shared" si="503"/>
        <v>Elevated Risk</v>
      </c>
      <c r="O2268">
        <f t="shared" si="492"/>
        <v>3.9889840465642745</v>
      </c>
      <c r="P2268">
        <f t="shared" si="493"/>
        <v>4.9272536851572051</v>
      </c>
      <c r="Q2268">
        <f t="shared" si="494"/>
        <v>3.0878555624297968</v>
      </c>
      <c r="R2268">
        <f>(O2268*constantes!$B$4)+(P2268*constantes!$B$5)+(D2268*constantes!$B$6)+(Q2268*constantes!$B$8)+(F2268*constantes!$B$9)</f>
        <v>24.005956798081623</v>
      </c>
      <c r="S2268" s="4">
        <f>(O2268*constantes!$B$4)+(P2268*constantes!$C$5)+(D2268*constantes!$B$6)+(Q2268*constantes!$B$8)+(F2268*constantes!$B$9)</f>
        <v>24.358945252086286</v>
      </c>
      <c r="T2268">
        <f>(O2268*constantes!$D$4)+(P2268*constantes!$D$5)+(D2268*constantes!$D$6)+(Q2268*constantes!$D$8)+(F2268*constantes!$D$9)</f>
        <v>26.292892139392439</v>
      </c>
      <c r="U2268">
        <f>(O2268*constantes!$D$4)+(P2268*constantes!$E$5)+(D2268*constantes!$D$6)+(Q2268*constantes!$D$8)+(F2268*constantes!$D$9)</f>
        <v>26.636617356469007</v>
      </c>
      <c r="V2268" s="5">
        <f t="shared" si="495"/>
        <v>0.12321013961076688</v>
      </c>
      <c r="W2268" s="5">
        <f t="shared" si="496"/>
        <v>0.17067959349797623</v>
      </c>
      <c r="X2268" s="6">
        <f t="shared" si="497"/>
        <v>6.7683456049366875E-2</v>
      </c>
      <c r="Y2268" s="6">
        <f t="shared" si="498"/>
        <v>9.4103534728888327E-2</v>
      </c>
      <c r="AA2268">
        <f>(O2268*constantes!$B$4)+(LN(110)*constantes!$B$5)+(LN(22)*constantes!$B$8)+(F2268*constantes!$B$9)</f>
        <v>23.587800620315793</v>
      </c>
      <c r="AB2268">
        <f t="shared" si="499"/>
        <v>8.2913210367502876E-2</v>
      </c>
      <c r="AC2268">
        <f>(O2268*constantes!$D$4)+(LN(110)*constantes!$D$5)+(LN(22)*constantes!$D$8)+(F2268*constantes!$D$9)</f>
        <v>25.656628499605237</v>
      </c>
      <c r="AD2268" s="7">
        <f t="shared" si="500"/>
        <v>3.6413005758055728E-2</v>
      </c>
      <c r="AF2268">
        <f>(O2268*constantes!$B$4)+(LN(125)*constantes!$B$5)+(LN(22.5)*constantes!$B$8)+(F2268*constantes!$B$9)</f>
        <v>23.84275755707019</v>
      </c>
      <c r="AG2268">
        <f t="shared" si="501"/>
        <v>0.10567740925235103</v>
      </c>
      <c r="AH2268">
        <f>(O2268*constantes!$D$4)+(LN(125)*constantes!$D$5)+(LN(22.5)*constantes!$D$8)+(F2268*constantes!$D$9)</f>
        <v>26.027701516213469</v>
      </c>
      <c r="AI2268">
        <f t="shared" si="502"/>
        <v>5.2338355969762884E-2</v>
      </c>
    </row>
    <row r="2269" spans="1:35" x14ac:dyDescent="0.25">
      <c r="A2269" s="11">
        <v>2268</v>
      </c>
      <c r="B2269">
        <v>1</v>
      </c>
      <c r="C2269">
        <v>39</v>
      </c>
      <c r="D2269">
        <v>0</v>
      </c>
      <c r="E2269">
        <v>1</v>
      </c>
      <c r="F2269">
        <v>0</v>
      </c>
      <c r="G2269">
        <v>146</v>
      </c>
      <c r="H2269">
        <v>25.91</v>
      </c>
      <c r="I2269">
        <f>IF(AND(B2269=1,E2269=0),V2269,IF(AND(B2269=1,E2269=1),W2269,IF(AND(B2269=0,E2269=0),X2269,IF(AND(B2269=0,E2269=1),Y2269,ERROR))))</f>
        <v>8.282649643232487E-2</v>
      </c>
      <c r="K2269">
        <f t="shared" si="490"/>
        <v>3.974481175054656E-2</v>
      </c>
      <c r="L2269">
        <f t="shared" si="491"/>
        <v>3.0940270522043956E-2</v>
      </c>
      <c r="M2269" s="22" t="str">
        <f t="shared" si="503"/>
        <v>Elevated Risk</v>
      </c>
      <c r="O2269">
        <f t="shared" si="492"/>
        <v>3.6635616461296463</v>
      </c>
      <c r="P2269">
        <f t="shared" si="493"/>
        <v>4.9836066217083363</v>
      </c>
      <c r="Q2269">
        <f t="shared" si="494"/>
        <v>3.2546289945740186</v>
      </c>
      <c r="R2269">
        <f>(O2269*constantes!$B$4)+(P2269*constantes!$B$5)+(D2269*constantes!$B$6)+(Q2269*constantes!$B$8)+(F2269*constantes!$B$9)</f>
        <v>23.22968206176289</v>
      </c>
      <c r="S2269" s="4">
        <f>(O2269*constantes!$B$4)+(P2269*constantes!$C$5)+(D2269*constantes!$B$6)+(Q2269*constantes!$B$8)+(F2269*constantes!$B$9)</f>
        <v>23.586707640142073</v>
      </c>
      <c r="T2269">
        <f>(O2269*constantes!$D$4)+(P2269*constantes!$D$5)+(D2269*constantes!$D$6)+(Q2269*constantes!$D$8)+(F2269*constantes!$D$9)</f>
        <v>25.651173664179563</v>
      </c>
      <c r="U2269">
        <f>(O2269*constantes!$D$4)+(P2269*constantes!$E$5)+(D2269*constantes!$D$6)+(Q2269*constantes!$D$8)+(F2269*constantes!$D$9)</f>
        <v>25.998830062109935</v>
      </c>
      <c r="V2269" s="5">
        <f t="shared" si="495"/>
        <v>5.87060565848464E-2</v>
      </c>
      <c r="W2269" s="5">
        <f t="shared" si="496"/>
        <v>8.282649643232487E-2</v>
      </c>
      <c r="X2269" s="6">
        <f t="shared" si="497"/>
        <v>3.6218550986876874E-2</v>
      </c>
      <c r="Y2269" s="6">
        <f t="shared" si="498"/>
        <v>5.0887443978887559E-2</v>
      </c>
      <c r="AA2269">
        <f>(O2269*constantes!$B$4)+(LN(110)*constantes!$B$5)+(LN(22)*constantes!$B$8)+(F2269*constantes!$B$9)</f>
        <v>22.574773704658814</v>
      </c>
      <c r="AB2269">
        <f t="shared" si="499"/>
        <v>3.0940270522043956E-2</v>
      </c>
      <c r="AC2269">
        <f>(O2269*constantes!$D$4)+(LN(110)*constantes!$D$5)+(LN(22)*constantes!$D$8)+(F2269*constantes!$D$9)</f>
        <v>24.771131368454586</v>
      </c>
      <c r="AD2269" s="7">
        <f t="shared" si="500"/>
        <v>1.5184528759381921E-2</v>
      </c>
      <c r="AF2269">
        <f>(O2269*constantes!$B$4)+(LN(125)*constantes!$B$5)+(LN(22.5)*constantes!$B$8)+(F2269*constantes!$B$9)</f>
        <v>22.829730641413207</v>
      </c>
      <c r="AG2269">
        <f t="shared" si="501"/>
        <v>3.974481175054656E-2</v>
      </c>
      <c r="AH2269">
        <f>(O2269*constantes!$D$4)+(LN(125)*constantes!$D$5)+(LN(22.5)*constantes!$D$8)+(F2269*constantes!$D$9)</f>
        <v>25.142204385062819</v>
      </c>
      <c r="AI2269">
        <f t="shared" si="502"/>
        <v>2.1931490638549711E-2</v>
      </c>
    </row>
    <row r="2270" spans="1:35" x14ac:dyDescent="0.25">
      <c r="A2270" s="11">
        <v>2269</v>
      </c>
      <c r="B2270">
        <v>0</v>
      </c>
      <c r="C2270">
        <v>50</v>
      </c>
      <c r="D2270">
        <v>1</v>
      </c>
      <c r="E2270">
        <v>1</v>
      </c>
      <c r="F2270">
        <v>0</v>
      </c>
      <c r="G2270">
        <v>176.5</v>
      </c>
      <c r="H2270">
        <v>27.71</v>
      </c>
      <c r="I2270">
        <f>IF(AND(B2270=1,E2270=0),V2270,IF(AND(B2270=1,E2270=1),W2270,IF(AND(B2270=0,E2270=0),X2270,IF(AND(B2270=0,E2270=1),Y2270,ERROR))))</f>
        <v>0.28887227181449537</v>
      </c>
      <c r="K2270">
        <f t="shared" si="490"/>
        <v>4.2663786438573714E-2</v>
      </c>
      <c r="L2270">
        <f t="shared" si="491"/>
        <v>2.9636129007590606E-2</v>
      </c>
      <c r="M2270" s="22" t="str">
        <f t="shared" si="503"/>
        <v>Elevated Risk</v>
      </c>
      <c r="O2270">
        <f t="shared" si="492"/>
        <v>3.912023005428146</v>
      </c>
      <c r="P2270">
        <f t="shared" si="493"/>
        <v>5.1733208763733511</v>
      </c>
      <c r="Q2270">
        <f t="shared" si="494"/>
        <v>3.3217933588748871</v>
      </c>
      <c r="R2270">
        <f>(O2270*constantes!$B$4)+(P2270*constantes!$B$5)+(D2270*constantes!$B$6)+(Q2270*constantes!$B$8)+(F2270*constantes!$B$9)</f>
        <v>25.117843347435524</v>
      </c>
      <c r="S2270" s="4">
        <f>(O2270*constantes!$B$4)+(P2270*constantes!$C$5)+(D2270*constantes!$B$6)+(Q2270*constantes!$B$8)+(F2270*constantes!$B$9)</f>
        <v>25.488460055018908</v>
      </c>
      <c r="T2270">
        <f>(O2270*constantes!$D$4)+(P2270*constantes!$D$5)+(D2270*constantes!$D$6)+(Q2270*constantes!$D$8)+(F2270*constantes!$D$9)</f>
        <v>27.513921320464515</v>
      </c>
      <c r="U2270">
        <f>(O2270*constantes!$D$4)+(P2270*constantes!$E$5)+(D2270*constantes!$D$6)+(Q2270*constantes!$D$8)+(F2270*constantes!$D$9)</f>
        <v>27.874812184800319</v>
      </c>
      <c r="V2270" s="5">
        <f t="shared" si="495"/>
        <v>0.32950223149632185</v>
      </c>
      <c r="W2270" s="5">
        <f t="shared" si="496"/>
        <v>0.43957903963118861</v>
      </c>
      <c r="X2270" s="6">
        <f t="shared" si="497"/>
        <v>0.21150429275520499</v>
      </c>
      <c r="Y2270" s="6">
        <f t="shared" si="498"/>
        <v>0.28887227181449537</v>
      </c>
      <c r="AA2270">
        <f>(O2270*constantes!$B$4)+(LN(110)*constantes!$B$5)+(LN(22)*constantes!$B$8)+(F2270*constantes!$B$9)</f>
        <v>23.348223977700673</v>
      </c>
      <c r="AB2270">
        <f t="shared" si="499"/>
        <v>6.5845990830285972E-2</v>
      </c>
      <c r="AC2270">
        <f>(O2270*constantes!$D$4)+(LN(110)*constantes!$D$5)+(LN(22)*constantes!$D$8)+(F2270*constantes!$D$9)</f>
        <v>25.447212119400952</v>
      </c>
      <c r="AD2270" s="7">
        <f t="shared" si="500"/>
        <v>2.9636129007590606E-2</v>
      </c>
      <c r="AF2270">
        <f>(O2270*constantes!$B$4)+(LN(125)*constantes!$B$5)+(LN(22.5)*constantes!$B$8)+(F2270*constantes!$B$9)</f>
        <v>23.603180914455063</v>
      </c>
      <c r="AG2270">
        <f t="shared" si="501"/>
        <v>8.4142660265313918E-2</v>
      </c>
      <c r="AH2270">
        <f>(O2270*constantes!$D$4)+(LN(125)*constantes!$D$5)+(LN(22.5)*constantes!$D$8)+(F2270*constantes!$D$9)</f>
        <v>25.818285136009184</v>
      </c>
      <c r="AI2270">
        <f t="shared" si="502"/>
        <v>4.2663786438573714E-2</v>
      </c>
    </row>
    <row r="2271" spans="1:35" x14ac:dyDescent="0.25">
      <c r="A2271" s="11">
        <v>2270</v>
      </c>
      <c r="B2271">
        <v>0</v>
      </c>
      <c r="C2271">
        <v>49</v>
      </c>
      <c r="D2271">
        <v>1</v>
      </c>
      <c r="E2271">
        <v>0</v>
      </c>
      <c r="F2271">
        <v>0</v>
      </c>
      <c r="G2271">
        <v>110</v>
      </c>
      <c r="H2271">
        <v>22.02</v>
      </c>
      <c r="I2271">
        <f>IF(AND(B2271=1,E2271=0),V2271,IF(AND(B2271=1,E2271=1),W2271,IF(AND(B2271=0,E2271=0),X2271,IF(AND(B2271=0,E2271=1),Y2271,ERROR))))</f>
        <v>5.151344539989211E-2</v>
      </c>
      <c r="K2271">
        <f t="shared" si="490"/>
        <v>4.0428513799347532E-2</v>
      </c>
      <c r="L2271">
        <f t="shared" si="491"/>
        <v>2.8073382189004015E-2</v>
      </c>
      <c r="M2271" s="22" t="str">
        <f t="shared" si="503"/>
        <v>Elevated Risk</v>
      </c>
      <c r="O2271">
        <f t="shared" si="492"/>
        <v>3.8918202981106265</v>
      </c>
      <c r="P2271">
        <f t="shared" si="493"/>
        <v>4.7004803657924166</v>
      </c>
      <c r="Q2271">
        <f t="shared" si="494"/>
        <v>3.0919511312945338</v>
      </c>
      <c r="R2271">
        <f>(O2271*constantes!$B$4)+(P2271*constantes!$B$5)+(D2271*constantes!$B$6)+(Q2271*constantes!$B$8)+(F2271*constantes!$B$9)</f>
        <v>23.995584130537019</v>
      </c>
      <c r="S2271" s="4">
        <f>(O2271*constantes!$B$4)+(P2271*constantes!$C$5)+(D2271*constantes!$B$6)+(Q2271*constantes!$B$8)+(F2271*constantes!$B$9)</f>
        <v>24.332326543942386</v>
      </c>
      <c r="T2271">
        <f>(O2271*constantes!$D$4)+(P2271*constantes!$D$5)+(D2271*constantes!$D$6)+(Q2271*constantes!$D$8)+(F2271*constantes!$D$9)</f>
        <v>26.01138370019536</v>
      </c>
      <c r="U2271">
        <f>(O2271*constantes!$D$4)+(P2271*constantes!$E$5)+(D2271*constantes!$D$6)+(Q2271*constantes!$D$8)+(F2271*constantes!$D$9)</f>
        <v>26.339289210513037</v>
      </c>
      <c r="V2271" s="5">
        <f t="shared" si="495"/>
        <v>0.12201967614263853</v>
      </c>
      <c r="W2271" s="5">
        <f t="shared" si="496"/>
        <v>0.16659266814307461</v>
      </c>
      <c r="X2271" s="6">
        <f t="shared" si="497"/>
        <v>5.151344539989211E-2</v>
      </c>
      <c r="Y2271" s="6">
        <f t="shared" si="498"/>
        <v>7.0781284340983408E-2</v>
      </c>
      <c r="AA2271">
        <f>(O2271*constantes!$B$4)+(LN(110)*constantes!$B$5)+(LN(22)*constantes!$B$8)+(F2271*constantes!$B$9)</f>
        <v>23.285333757929525</v>
      </c>
      <c r="AB2271">
        <f t="shared" si="499"/>
        <v>6.1959526107751905E-2</v>
      </c>
      <c r="AC2271">
        <f>(O2271*constantes!$D$4)+(LN(110)*constantes!$D$5)+(LN(22)*constantes!$D$8)+(F2271*constantes!$D$9)</f>
        <v>25.39223913860047</v>
      </c>
      <c r="AD2271" s="7">
        <f t="shared" si="500"/>
        <v>2.8073382189004015E-2</v>
      </c>
      <c r="AF2271">
        <f>(O2271*constantes!$B$4)+(LN(125)*constantes!$B$5)+(LN(22.5)*constantes!$B$8)+(F2271*constantes!$B$9)</f>
        <v>23.540290694683922</v>
      </c>
      <c r="AG2271">
        <f t="shared" si="501"/>
        <v>7.9222803135090225E-2</v>
      </c>
      <c r="AH2271">
        <f>(O2271*constantes!$D$4)+(LN(125)*constantes!$D$5)+(LN(22.5)*constantes!$D$8)+(F2271*constantes!$D$9)</f>
        <v>25.763312155208702</v>
      </c>
      <c r="AI2271">
        <f t="shared" si="502"/>
        <v>4.0428513799347532E-2</v>
      </c>
    </row>
    <row r="2272" spans="1:35" x14ac:dyDescent="0.25">
      <c r="A2272" s="11">
        <v>2271</v>
      </c>
      <c r="B2272">
        <v>1</v>
      </c>
      <c r="C2272">
        <v>49</v>
      </c>
      <c r="D2272">
        <v>1</v>
      </c>
      <c r="E2272">
        <v>0</v>
      </c>
      <c r="F2272">
        <v>0</v>
      </c>
      <c r="G2272">
        <v>101</v>
      </c>
      <c r="H2272">
        <v>28.4</v>
      </c>
      <c r="I2272">
        <f>IF(AND(B2272=1,E2272=0),V2272,IF(AND(B2272=1,E2272=1),W2272,IF(AND(B2272=0,E2272=0),X2272,IF(AND(B2272=0,E2272=1),Y2272,ERROR))))</f>
        <v>0.12706824319045373</v>
      </c>
      <c r="K2272">
        <f t="shared" si="490"/>
        <v>7.9222803135090225E-2</v>
      </c>
      <c r="L2272">
        <f t="shared" si="491"/>
        <v>6.1959526107751905E-2</v>
      </c>
      <c r="M2272" s="22" t="str">
        <f t="shared" si="503"/>
        <v>Elevated Risk</v>
      </c>
      <c r="O2272">
        <f t="shared" si="492"/>
        <v>3.8918202981106265</v>
      </c>
      <c r="P2272">
        <f t="shared" si="493"/>
        <v>4.6151205168412597</v>
      </c>
      <c r="Q2272">
        <f t="shared" si="494"/>
        <v>3.3463891451671604</v>
      </c>
      <c r="R2272">
        <f>(O2272*constantes!$B$4)+(P2272*constantes!$B$5)+(D2272*constantes!$B$6)+(Q2272*constantes!$B$8)+(F2272*constantes!$B$9)</f>
        <v>24.038945606202514</v>
      </c>
      <c r="S2272" s="4">
        <f>(O2272*constantes!$B$4)+(P2272*constantes!$C$5)+(D2272*constantes!$B$6)+(Q2272*constantes!$B$8)+(F2272*constantes!$B$9)</f>
        <v>24.369572840029019</v>
      </c>
      <c r="T2272">
        <f>(O2272*constantes!$D$4)+(P2272*constantes!$D$5)+(D2272*constantes!$D$6)+(Q2272*constantes!$D$8)+(F2272*constantes!$D$9)</f>
        <v>25.901355562074542</v>
      </c>
      <c r="U2272">
        <f>(O2272*constantes!$D$4)+(P2272*constantes!$E$5)+(D2272*constantes!$D$6)+(Q2272*constantes!$D$8)+(F2272*constantes!$D$9)</f>
        <v>26.223306369329389</v>
      </c>
      <c r="V2272" s="5">
        <f t="shared" si="495"/>
        <v>0.12706824319045373</v>
      </c>
      <c r="W2272" s="5">
        <f t="shared" si="496"/>
        <v>0.17233620071072098</v>
      </c>
      <c r="X2272" s="6">
        <f t="shared" si="497"/>
        <v>4.6272456982823229E-2</v>
      </c>
      <c r="Y2272" s="6">
        <f t="shared" si="498"/>
        <v>6.3280985904875187E-2</v>
      </c>
      <c r="AA2272">
        <f>(O2272*constantes!$B$4)+(LN(110)*constantes!$B$5)+(LN(22)*constantes!$B$8)+(F2272*constantes!$B$9)</f>
        <v>23.285333757929525</v>
      </c>
      <c r="AB2272">
        <f t="shared" si="499"/>
        <v>6.1959526107751905E-2</v>
      </c>
      <c r="AC2272">
        <f>(O2272*constantes!$D$4)+(LN(110)*constantes!$D$5)+(LN(22)*constantes!$D$8)+(F2272*constantes!$D$9)</f>
        <v>25.39223913860047</v>
      </c>
      <c r="AD2272" s="7">
        <f t="shared" si="500"/>
        <v>2.8073382189004015E-2</v>
      </c>
      <c r="AF2272">
        <f>(O2272*constantes!$B$4)+(LN(125)*constantes!$B$5)+(LN(22.5)*constantes!$B$8)+(F2272*constantes!$B$9)</f>
        <v>23.540290694683922</v>
      </c>
      <c r="AG2272">
        <f t="shared" si="501"/>
        <v>7.9222803135090225E-2</v>
      </c>
      <c r="AH2272">
        <f>(O2272*constantes!$D$4)+(LN(125)*constantes!$D$5)+(LN(22.5)*constantes!$D$8)+(F2272*constantes!$D$9)</f>
        <v>25.763312155208702</v>
      </c>
      <c r="AI2272">
        <f t="shared" si="502"/>
        <v>4.0428513799347532E-2</v>
      </c>
    </row>
    <row r="2273" spans="1:35" x14ac:dyDescent="0.25">
      <c r="A2273" s="11">
        <v>2272</v>
      </c>
      <c r="B2273">
        <v>1</v>
      </c>
      <c r="C2273">
        <v>48</v>
      </c>
      <c r="D2273">
        <v>0</v>
      </c>
      <c r="E2273">
        <v>1</v>
      </c>
      <c r="F2273">
        <v>0</v>
      </c>
      <c r="G2273">
        <v>148</v>
      </c>
      <c r="H2273">
        <v>25.79</v>
      </c>
      <c r="I2273">
        <f>IF(AND(B2273=1,E2273=0),V2273,IF(AND(B2273=1,E2273=1),W2273,IF(AND(B2273=0,E2273=0),X2273,IF(AND(B2273=0,E2273=1),Y2273,ERROR))))</f>
        <v>0.15530199541350298</v>
      </c>
      <c r="K2273">
        <f t="shared" si="490"/>
        <v>7.448581103683527E-2</v>
      </c>
      <c r="L2273">
        <f t="shared" si="491"/>
        <v>5.8221930281009082E-2</v>
      </c>
      <c r="M2273" s="22" t="str">
        <f t="shared" si="503"/>
        <v>Elevated Risk</v>
      </c>
      <c r="O2273">
        <f t="shared" si="492"/>
        <v>3.8712010109078911</v>
      </c>
      <c r="P2273">
        <f t="shared" si="493"/>
        <v>4.9972122737641147</v>
      </c>
      <c r="Q2273">
        <f t="shared" si="494"/>
        <v>3.2499868198932536</v>
      </c>
      <c r="R2273">
        <f>(O2273*constantes!$B$4)+(P2273*constantes!$B$5)+(D2273*constantes!$B$6)+(Q2273*constantes!$B$8)+(F2273*constantes!$B$9)</f>
        <v>23.897614494936935</v>
      </c>
      <c r="S2273" s="4">
        <f>(O2273*constantes!$B$4)+(P2273*constantes!$C$5)+(D2273*constantes!$B$6)+(Q2273*constantes!$B$8)+(F2273*constantes!$B$9)</f>
        <v>24.255614782229397</v>
      </c>
      <c r="T2273">
        <f>(O2273*constantes!$D$4)+(P2273*constantes!$D$5)+(D2273*constantes!$D$6)+(Q2273*constantes!$D$8)+(F2273*constantes!$D$9)</f>
        <v>26.252073073415378</v>
      </c>
      <c r="U2273">
        <f>(O2273*constantes!$D$4)+(P2273*constantes!$E$5)+(D2273*constantes!$D$6)+(Q2273*constantes!$D$8)+(F2273*constantes!$D$9)</f>
        <v>26.60067860163316</v>
      </c>
      <c r="V2273" s="5">
        <f t="shared" si="495"/>
        <v>0.11129221463619354</v>
      </c>
      <c r="W2273" s="5">
        <f t="shared" si="496"/>
        <v>0.15530199541350298</v>
      </c>
      <c r="X2273" s="6">
        <f t="shared" si="497"/>
        <v>6.5066396261398096E-2</v>
      </c>
      <c r="Y2273" s="6">
        <f t="shared" si="498"/>
        <v>9.0937550990098148E-2</v>
      </c>
      <c r="AA2273">
        <f>(O2273*constantes!$B$4)+(LN(110)*constantes!$B$5)+(LN(22)*constantes!$B$8)+(F2273*constantes!$B$9)</f>
        <v>23.221146741638901</v>
      </c>
      <c r="AB2273">
        <f t="shared" si="499"/>
        <v>5.8221930281009082E-2</v>
      </c>
      <c r="AC2273">
        <f>(O2273*constantes!$D$4)+(LN(110)*constantes!$D$5)+(LN(22)*constantes!$D$8)+(F2273*constantes!$D$9)</f>
        <v>25.336132614771724</v>
      </c>
      <c r="AD2273" s="7">
        <f t="shared" si="500"/>
        <v>2.6562184906686825E-2</v>
      </c>
      <c r="AF2273">
        <f>(O2273*constantes!$B$4)+(LN(125)*constantes!$B$5)+(LN(22.5)*constantes!$B$8)+(F2273*constantes!$B$9)</f>
        <v>23.47610367839329</v>
      </c>
      <c r="AG2273">
        <f t="shared" si="501"/>
        <v>7.448581103683527E-2</v>
      </c>
      <c r="AH2273">
        <f>(O2273*constantes!$D$4)+(LN(125)*constantes!$D$5)+(LN(22.5)*constantes!$D$8)+(F2273*constantes!$D$9)</f>
        <v>25.707205631379956</v>
      </c>
      <c r="AI2273">
        <f t="shared" si="502"/>
        <v>3.8265438641588045E-2</v>
      </c>
    </row>
    <row r="2274" spans="1:35" x14ac:dyDescent="0.25">
      <c r="A2274" s="11">
        <v>2273</v>
      </c>
      <c r="B2274">
        <v>0</v>
      </c>
      <c r="C2274">
        <v>39</v>
      </c>
      <c r="D2274">
        <v>1</v>
      </c>
      <c r="E2274">
        <v>0</v>
      </c>
      <c r="F2274">
        <v>0</v>
      </c>
      <c r="G2274">
        <v>110</v>
      </c>
      <c r="H2274">
        <v>22</v>
      </c>
      <c r="I2274">
        <f>IF(AND(B2274=1,E2274=0),V2274,IF(AND(B2274=1,E2274=1),W2274,IF(AND(B2274=0,E2274=0),X2274,IF(AND(B2274=0,E2274=1),Y2274,ERROR))))</f>
        <v>2.8006271408905659E-2</v>
      </c>
      <c r="K2274">
        <f t="shared" si="490"/>
        <v>2.1931490638549711E-2</v>
      </c>
      <c r="L2274">
        <f t="shared" si="491"/>
        <v>1.5184528759381921E-2</v>
      </c>
      <c r="M2274" s="22" t="str">
        <f t="shared" si="503"/>
        <v>Elevated Risk</v>
      </c>
      <c r="O2274">
        <f t="shared" si="492"/>
        <v>3.6635616461296463</v>
      </c>
      <c r="P2274">
        <f t="shared" si="493"/>
        <v>4.7004803657924166</v>
      </c>
      <c r="Q2274">
        <f t="shared" si="494"/>
        <v>3.0910424533583161</v>
      </c>
      <c r="R2274">
        <f>(O2274*constantes!$B$4)+(P2274*constantes!$B$5)+(D2274*constantes!$B$6)+(Q2274*constantes!$B$8)+(F2274*constantes!$B$9)</f>
        <v>23.284303704658814</v>
      </c>
      <c r="S2274" s="4">
        <f>(O2274*constantes!$B$4)+(P2274*constantes!$C$5)+(D2274*constantes!$B$6)+(Q2274*constantes!$B$8)+(F2274*constantes!$B$9)</f>
        <v>23.621046118064182</v>
      </c>
      <c r="T2274">
        <f>(O2274*constantes!$D$4)+(P2274*constantes!$D$5)+(D2274*constantes!$D$6)+(Q2274*constantes!$D$8)+(F2274*constantes!$D$9)</f>
        <v>25.389811368454588</v>
      </c>
      <c r="U2274">
        <f>(O2274*constantes!$D$4)+(P2274*constantes!$E$5)+(D2274*constantes!$D$6)+(Q2274*constantes!$D$8)+(F2274*constantes!$D$9)</f>
        <v>25.717716878772265</v>
      </c>
      <c r="V2274" s="5">
        <f t="shared" si="495"/>
        <v>6.1897753607843886E-2</v>
      </c>
      <c r="W2274" s="5">
        <f t="shared" si="496"/>
        <v>8.559256509191171E-2</v>
      </c>
      <c r="X2274" s="6">
        <f t="shared" si="497"/>
        <v>2.8006271408905659E-2</v>
      </c>
      <c r="Y2274" s="6">
        <f t="shared" si="498"/>
        <v>3.8661859031560386E-2</v>
      </c>
      <c r="AA2274">
        <f>(O2274*constantes!$B$4)+(LN(110)*constantes!$B$5)+(LN(22)*constantes!$B$8)+(F2274*constantes!$B$9)</f>
        <v>22.574773704658814</v>
      </c>
      <c r="AB2274">
        <f t="shared" si="499"/>
        <v>3.0940270522043956E-2</v>
      </c>
      <c r="AC2274">
        <f>(O2274*constantes!$D$4)+(LN(110)*constantes!$D$5)+(LN(22)*constantes!$D$8)+(F2274*constantes!$D$9)</f>
        <v>24.771131368454586</v>
      </c>
      <c r="AD2274" s="7">
        <f t="shared" si="500"/>
        <v>1.5184528759381921E-2</v>
      </c>
      <c r="AF2274">
        <f>(O2274*constantes!$B$4)+(LN(125)*constantes!$B$5)+(LN(22.5)*constantes!$B$8)+(F2274*constantes!$B$9)</f>
        <v>22.829730641413207</v>
      </c>
      <c r="AG2274">
        <f t="shared" si="501"/>
        <v>3.974481175054656E-2</v>
      </c>
      <c r="AH2274">
        <f>(O2274*constantes!$D$4)+(LN(125)*constantes!$D$5)+(LN(22.5)*constantes!$D$8)+(F2274*constantes!$D$9)</f>
        <v>25.142204385062819</v>
      </c>
      <c r="AI2274">
        <f t="shared" si="502"/>
        <v>2.1931490638549711E-2</v>
      </c>
    </row>
    <row r="2275" spans="1:35" x14ac:dyDescent="0.25">
      <c r="A2275" s="11">
        <v>2274</v>
      </c>
      <c r="B2275">
        <v>0</v>
      </c>
      <c r="C2275">
        <v>54</v>
      </c>
      <c r="D2275">
        <v>0</v>
      </c>
      <c r="E2275">
        <v>0</v>
      </c>
      <c r="F2275">
        <v>0</v>
      </c>
      <c r="G2275">
        <v>137</v>
      </c>
      <c r="H2275">
        <v>24.96</v>
      </c>
      <c r="I2275">
        <f>IF(AND(B2275=1,E2275=0),V2275,IF(AND(B2275=1,E2275=1),W2275,IF(AND(B2275=0,E2275=0),X2275,IF(AND(B2275=0,E2275=1),Y2275,ERROR))))</f>
        <v>7.0734283218874094E-2</v>
      </c>
      <c r="K2275">
        <f t="shared" si="490"/>
        <v>5.2338355969762884E-2</v>
      </c>
      <c r="L2275">
        <f t="shared" si="491"/>
        <v>3.6413005758055728E-2</v>
      </c>
      <c r="M2275" s="22" t="str">
        <f t="shared" si="503"/>
        <v>Elevated Risk</v>
      </c>
      <c r="O2275">
        <f t="shared" si="492"/>
        <v>3.9889840465642745</v>
      </c>
      <c r="P2275">
        <f t="shared" si="493"/>
        <v>4.9199809258281251</v>
      </c>
      <c r="Q2275">
        <f t="shared" si="494"/>
        <v>3.2172745435012269</v>
      </c>
      <c r="R2275">
        <f>(O2275*constantes!$B$4)+(P2275*constantes!$B$5)+(D2275*constantes!$B$6)+(Q2275*constantes!$B$8)+(F2275*constantes!$B$9)</f>
        <v>24.09506473332943</v>
      </c>
      <c r="S2275" s="4">
        <f>(O2275*constantes!$B$4)+(P2275*constantes!$C$5)+(D2275*constantes!$B$6)+(Q2275*constantes!$B$8)+(F2275*constantes!$B$9)</f>
        <v>24.447532166855758</v>
      </c>
      <c r="T2275">
        <f>(O2275*constantes!$D$4)+(P2275*constantes!$D$5)+(D2275*constantes!$D$6)+(Q2275*constantes!$D$8)+(F2275*constantes!$D$9)</f>
        <v>26.338599976020845</v>
      </c>
      <c r="U2275">
        <f>(O2275*constantes!$D$4)+(P2275*constantes!$E$5)+(D2275*constantes!$D$6)+(Q2275*constantes!$D$8)+(F2275*constantes!$D$9)</f>
        <v>26.681817845406616</v>
      </c>
      <c r="V2275" s="5">
        <f t="shared" si="495"/>
        <v>0.13388919113111408</v>
      </c>
      <c r="W2275" s="5">
        <f t="shared" si="496"/>
        <v>0.18493232959359573</v>
      </c>
      <c r="X2275" s="6">
        <f t="shared" si="497"/>
        <v>7.0734283218874094E-2</v>
      </c>
      <c r="Y2275" s="6">
        <f t="shared" si="498"/>
        <v>9.8233741900806471E-2</v>
      </c>
      <c r="AA2275">
        <f>(O2275*constantes!$B$4)+(LN(110)*constantes!$B$5)+(LN(22)*constantes!$B$8)+(F2275*constantes!$B$9)</f>
        <v>23.587800620315793</v>
      </c>
      <c r="AB2275">
        <f t="shared" si="499"/>
        <v>8.2913210367502876E-2</v>
      </c>
      <c r="AC2275">
        <f>(O2275*constantes!$D$4)+(LN(110)*constantes!$D$5)+(LN(22)*constantes!$D$8)+(F2275*constantes!$D$9)</f>
        <v>25.656628499605237</v>
      </c>
      <c r="AD2275" s="7">
        <f t="shared" si="500"/>
        <v>3.6413005758055728E-2</v>
      </c>
      <c r="AF2275">
        <f>(O2275*constantes!$B$4)+(LN(125)*constantes!$B$5)+(LN(22.5)*constantes!$B$8)+(F2275*constantes!$B$9)</f>
        <v>23.84275755707019</v>
      </c>
      <c r="AG2275">
        <f t="shared" si="501"/>
        <v>0.10567740925235103</v>
      </c>
      <c r="AH2275">
        <f>(O2275*constantes!$D$4)+(LN(125)*constantes!$D$5)+(LN(22.5)*constantes!$D$8)+(F2275*constantes!$D$9)</f>
        <v>26.027701516213469</v>
      </c>
      <c r="AI2275">
        <f t="shared" si="502"/>
        <v>5.2338355969762884E-2</v>
      </c>
    </row>
    <row r="2276" spans="1:35" x14ac:dyDescent="0.25">
      <c r="A2276" s="11">
        <v>2275</v>
      </c>
      <c r="B2276">
        <v>0</v>
      </c>
      <c r="C2276">
        <v>51</v>
      </c>
      <c r="D2276">
        <v>0</v>
      </c>
      <c r="E2276">
        <v>0</v>
      </c>
      <c r="F2276">
        <v>0</v>
      </c>
      <c r="G2276">
        <v>110.5</v>
      </c>
      <c r="H2276">
        <v>21.8</v>
      </c>
      <c r="I2276">
        <f>IF(AND(B2276=1,E2276=0),V2276,IF(AND(B2276=1,E2276=1),W2276,IF(AND(B2276=0,E2276=0),X2276,IF(AND(B2276=0,E2276=1),Y2276,ERROR))))</f>
        <v>3.1500701643457529E-2</v>
      </c>
      <c r="K2276">
        <f t="shared" si="490"/>
        <v>4.4971857043080821E-2</v>
      </c>
      <c r="L2276">
        <f t="shared" si="491"/>
        <v>3.1250958582138333E-2</v>
      </c>
      <c r="M2276" s="22" t="str">
        <f t="shared" si="503"/>
        <v>OPTIMAL</v>
      </c>
      <c r="O2276">
        <f t="shared" si="492"/>
        <v>3.9318256327243257</v>
      </c>
      <c r="P2276">
        <f t="shared" si="493"/>
        <v>4.705015520957808</v>
      </c>
      <c r="Q2276">
        <f t="shared" si="494"/>
        <v>3.0819099697950434</v>
      </c>
      <c r="R2276">
        <f>(O2276*constantes!$B$4)+(P2276*constantes!$B$5)+(D2276*constantes!$B$6)+(Q2276*constantes!$B$8)+(F2276*constantes!$B$9)</f>
        <v>23.411041881018342</v>
      </c>
      <c r="S2276" s="4">
        <f>(O2276*constantes!$B$4)+(P2276*constantes!$C$5)+(D2276*constantes!$B$6)+(Q2276*constantes!$B$8)+(F2276*constantes!$B$9)</f>
        <v>23.748109192939761</v>
      </c>
      <c r="T2276">
        <f>(O2276*constantes!$D$4)+(P2276*constantes!$D$5)+(D2276*constantes!$D$6)+(Q2276*constantes!$D$8)+(F2276*constantes!$D$9)</f>
        <v>25.509184455552326</v>
      </c>
      <c r="U2276">
        <f>(O2276*constantes!$D$4)+(P2276*constantes!$E$5)+(D2276*constantes!$D$6)+(Q2276*constantes!$D$8)+(F2276*constantes!$D$9)</f>
        <v>25.837406338294343</v>
      </c>
      <c r="V2276" s="5">
        <f t="shared" si="495"/>
        <v>6.9962144946680072E-2</v>
      </c>
      <c r="W2276" s="5">
        <f t="shared" si="496"/>
        <v>9.6611357811874687E-2</v>
      </c>
      <c r="X2276" s="6">
        <f t="shared" si="497"/>
        <v>3.1500701643457529E-2</v>
      </c>
      <c r="Y2276" s="6">
        <f t="shared" si="498"/>
        <v>4.3469254650361E-2</v>
      </c>
      <c r="AA2276">
        <f>(O2276*constantes!$B$4)+(LN(110)*constantes!$B$5)+(LN(22)*constantes!$B$8)+(F2276*constantes!$B$9)</f>
        <v>23.409868764368586</v>
      </c>
      <c r="AB2276">
        <f t="shared" si="499"/>
        <v>6.9883054652788434E-2</v>
      </c>
      <c r="AC2276">
        <f>(O2276*constantes!$D$4)+(LN(110)*constantes!$D$5)+(LN(22)*constantes!$D$8)+(F2276*constantes!$D$9)</f>
        <v>25.50109645445777</v>
      </c>
      <c r="AD2276" s="7">
        <f t="shared" si="500"/>
        <v>3.1250958582138333E-2</v>
      </c>
      <c r="AF2276">
        <f>(O2276*constantes!$B$4)+(LN(125)*constantes!$B$5)+(LN(22.5)*constantes!$B$8)+(F2276*constantes!$B$9)</f>
        <v>23.664825701122982</v>
      </c>
      <c r="AG2276">
        <f t="shared" si="501"/>
        <v>8.9246869441510945E-2</v>
      </c>
      <c r="AH2276">
        <f>(O2276*constantes!$D$4)+(LN(125)*constantes!$D$5)+(LN(22.5)*constantes!$D$8)+(F2276*constantes!$D$9)</f>
        <v>25.872169471066002</v>
      </c>
      <c r="AI2276">
        <f t="shared" si="502"/>
        <v>4.4971857043080821E-2</v>
      </c>
    </row>
    <row r="2277" spans="1:35" x14ac:dyDescent="0.25">
      <c r="A2277" s="11">
        <v>2276</v>
      </c>
      <c r="B2277">
        <v>1</v>
      </c>
      <c r="C2277">
        <v>54</v>
      </c>
      <c r="D2277">
        <v>1</v>
      </c>
      <c r="E2277">
        <v>1</v>
      </c>
      <c r="F2277">
        <v>0</v>
      </c>
      <c r="G2277">
        <v>153</v>
      </c>
      <c r="H2277">
        <v>27.03</v>
      </c>
      <c r="I2277">
        <f>IF(AND(B2277=1,E2277=0),V2277,IF(AND(B2277=1,E2277=1),W2277,IF(AND(B2277=0,E2277=0),X2277,IF(AND(B2277=0,E2277=1),Y2277,ERROR))))</f>
        <v>0.42180866725341493</v>
      </c>
      <c r="K2277">
        <f t="shared" si="490"/>
        <v>0.10567740925235103</v>
      </c>
      <c r="L2277">
        <f t="shared" si="491"/>
        <v>8.2913210367502876E-2</v>
      </c>
      <c r="M2277" s="22" t="str">
        <f t="shared" si="503"/>
        <v>'&gt;30%</v>
      </c>
      <c r="O2277">
        <f t="shared" si="492"/>
        <v>3.9889840465642745</v>
      </c>
      <c r="P2277">
        <f t="shared" si="493"/>
        <v>5.0304379213924353</v>
      </c>
      <c r="Q2277">
        <f t="shared" si="494"/>
        <v>3.2969473602883563</v>
      </c>
      <c r="R2277">
        <f>(O2277*constantes!$B$4)+(P2277*constantes!$B$5)+(D2277*constantes!$B$6)+(Q2277*constantes!$B$8)+(F2277*constantes!$B$9)</f>
        <v>25.072663515625205</v>
      </c>
      <c r="S2277" s="4">
        <f>(O2277*constantes!$B$4)+(P2277*constantes!$C$5)+(D2277*constantes!$B$6)+(Q2277*constantes!$B$8)+(F2277*constantes!$B$9)</f>
        <v>25.433044088313761</v>
      </c>
      <c r="T2277">
        <f>(O2277*constantes!$D$4)+(P2277*constantes!$D$5)+(D2277*constantes!$D$6)+(Q2277*constantes!$D$8)+(F2277*constantes!$D$9)</f>
        <v>27.308718290996069</v>
      </c>
      <c r="U2277">
        <f>(O2277*constantes!$D$4)+(P2277*constantes!$E$5)+(D2277*constantes!$D$6)+(Q2277*constantes!$D$8)+(F2277*constantes!$D$9)</f>
        <v>27.659641640392408</v>
      </c>
      <c r="V2277" s="5">
        <f t="shared" si="495"/>
        <v>0.31755739195319344</v>
      </c>
      <c r="W2277" s="5">
        <f t="shared" si="496"/>
        <v>0.42180866725341493</v>
      </c>
      <c r="X2277" s="6">
        <f t="shared" si="497"/>
        <v>0.17596639856549645</v>
      </c>
      <c r="Y2277" s="6">
        <f t="shared" si="498"/>
        <v>0.24035623509409854</v>
      </c>
      <c r="AA2277">
        <f>(O2277*constantes!$B$4)+(LN(110)*constantes!$B$5)+(LN(22)*constantes!$B$8)+(F2277*constantes!$B$9)</f>
        <v>23.587800620315793</v>
      </c>
      <c r="AB2277">
        <f t="shared" si="499"/>
        <v>8.2913210367502876E-2</v>
      </c>
      <c r="AC2277">
        <f>(O2277*constantes!$D$4)+(LN(110)*constantes!$D$5)+(LN(22)*constantes!$D$8)+(F2277*constantes!$D$9)</f>
        <v>25.656628499605237</v>
      </c>
      <c r="AD2277" s="7">
        <f t="shared" si="500"/>
        <v>3.6413005758055728E-2</v>
      </c>
      <c r="AF2277">
        <f>(O2277*constantes!$B$4)+(LN(125)*constantes!$B$5)+(LN(22.5)*constantes!$B$8)+(F2277*constantes!$B$9)</f>
        <v>23.84275755707019</v>
      </c>
      <c r="AG2277">
        <f t="shared" si="501"/>
        <v>0.10567740925235103</v>
      </c>
      <c r="AH2277">
        <f>(O2277*constantes!$D$4)+(LN(125)*constantes!$D$5)+(LN(22.5)*constantes!$D$8)+(F2277*constantes!$D$9)</f>
        <v>26.027701516213469</v>
      </c>
      <c r="AI2277">
        <f t="shared" si="502"/>
        <v>5.2338355969762884E-2</v>
      </c>
    </row>
    <row r="2278" spans="1:35" x14ac:dyDescent="0.25">
      <c r="A2278" s="11">
        <v>2277</v>
      </c>
      <c r="B2278">
        <v>0</v>
      </c>
      <c r="C2278">
        <v>58</v>
      </c>
      <c r="D2278">
        <v>0</v>
      </c>
      <c r="E2278">
        <v>1</v>
      </c>
      <c r="F2278">
        <v>0</v>
      </c>
      <c r="G2278">
        <v>177</v>
      </c>
      <c r="H2278">
        <v>28.4</v>
      </c>
      <c r="I2278">
        <f>IF(AND(B2278=1,E2278=0),V2278,IF(AND(B2278=1,E2278=1),W2278,IF(AND(B2278=0,E2278=0),X2278,IF(AND(B2278=0,E2278=1),Y2278,ERROR))))</f>
        <v>0.24479232079569391</v>
      </c>
      <c r="K2278">
        <f t="shared" si="490"/>
        <v>6.3209991046805025E-2</v>
      </c>
      <c r="L2278">
        <f t="shared" si="491"/>
        <v>4.4054054961770062E-2</v>
      </c>
      <c r="M2278" s="22" t="str">
        <f t="shared" si="503"/>
        <v>Elevated Risk</v>
      </c>
      <c r="O2278">
        <f t="shared" si="492"/>
        <v>4.0604430105464191</v>
      </c>
      <c r="P2278">
        <f t="shared" si="493"/>
        <v>5.1761497325738288</v>
      </c>
      <c r="Q2278">
        <f t="shared" si="494"/>
        <v>3.3463891451671604</v>
      </c>
      <c r="R2278">
        <f>(O2278*constantes!$B$4)+(P2278*constantes!$B$5)+(D2278*constantes!$B$6)+(Q2278*constantes!$B$8)+(F2278*constantes!$B$9)</f>
        <v>24.89508544262781</v>
      </c>
      <c r="S2278" s="4">
        <f>(O2278*constantes!$B$4)+(P2278*constantes!$C$5)+(D2278*constantes!$B$6)+(Q2278*constantes!$B$8)+(F2278*constantes!$B$9)</f>
        <v>25.265904809469401</v>
      </c>
      <c r="T2278">
        <f>(O2278*constantes!$D$4)+(P2278*constantes!$D$5)+(D2278*constantes!$D$6)+(Q2278*constantes!$D$8)+(F2278*constantes!$D$9)</f>
        <v>27.319634457428503</v>
      </c>
      <c r="U2278">
        <f>(O2278*constantes!$D$4)+(P2278*constantes!$E$5)+(D2278*constantes!$D$6)+(Q2278*constantes!$D$8)+(F2278*constantes!$D$9)</f>
        <v>27.680722662772855</v>
      </c>
      <c r="V2278" s="5">
        <f t="shared" si="495"/>
        <v>0.27378653059029345</v>
      </c>
      <c r="W2278" s="5">
        <f t="shared" si="496"/>
        <v>0.37093850775187298</v>
      </c>
      <c r="X2278" s="6">
        <f t="shared" si="497"/>
        <v>0.17771506139547277</v>
      </c>
      <c r="Y2278" s="6">
        <f t="shared" si="498"/>
        <v>0.24479232079569391</v>
      </c>
      <c r="AA2278">
        <f>(O2278*constantes!$B$4)+(LN(110)*constantes!$B$5)+(LN(22)*constantes!$B$8)+(F2278*constantes!$B$9)</f>
        <v>23.81024951683365</v>
      </c>
      <c r="AB2278">
        <f t="shared" si="499"/>
        <v>0.10247681663833785</v>
      </c>
      <c r="AC2278">
        <f>(O2278*constantes!$D$4)+(LN(110)*constantes!$D$5)+(LN(22)*constantes!$D$8)+(F2278*constantes!$D$9)</f>
        <v>25.851073342728132</v>
      </c>
      <c r="AD2278" s="7">
        <f t="shared" si="500"/>
        <v>4.4054054961770062E-2</v>
      </c>
      <c r="AF2278">
        <f>(O2278*constantes!$B$4)+(LN(125)*constantes!$B$5)+(LN(22.5)*constantes!$B$8)+(F2278*constantes!$B$9)</f>
        <v>24.065206453588043</v>
      </c>
      <c r="AG2278">
        <f t="shared" si="501"/>
        <v>0.1302191222428678</v>
      </c>
      <c r="AH2278">
        <f>(O2278*constantes!$D$4)+(LN(125)*constantes!$D$5)+(LN(22.5)*constantes!$D$8)+(F2278*constantes!$D$9)</f>
        <v>26.222146359336364</v>
      </c>
      <c r="AI2278">
        <f t="shared" si="502"/>
        <v>6.3209991046805025E-2</v>
      </c>
    </row>
    <row r="2279" spans="1:35" x14ac:dyDescent="0.25">
      <c r="A2279" s="11">
        <v>2278</v>
      </c>
      <c r="B2279">
        <v>0</v>
      </c>
      <c r="C2279">
        <v>45</v>
      </c>
      <c r="D2279">
        <v>0</v>
      </c>
      <c r="E2279">
        <v>0</v>
      </c>
      <c r="F2279">
        <v>0</v>
      </c>
      <c r="G2279">
        <v>127.5</v>
      </c>
      <c r="H2279">
        <v>27.73</v>
      </c>
      <c r="I2279">
        <f>IF(AND(B2279=1,E2279=0),V2279,IF(AND(B2279=1,E2279=1),W2279,IF(AND(B2279=0,E2279=0),X2279,IF(AND(B2279=0,E2279=1),Y2279,ERROR))))</f>
        <v>3.7778448040805657E-2</v>
      </c>
      <c r="K2279">
        <f t="shared" si="490"/>
        <v>3.2202898660143586E-2</v>
      </c>
      <c r="L2279">
        <f t="shared" si="491"/>
        <v>2.2332293193086827E-2</v>
      </c>
      <c r="M2279" s="22" t="str">
        <f t="shared" si="503"/>
        <v>Elevated Risk</v>
      </c>
      <c r="O2279">
        <f t="shared" si="492"/>
        <v>3.8066624897703196</v>
      </c>
      <c r="P2279">
        <f t="shared" si="493"/>
        <v>4.8481163645984813</v>
      </c>
      <c r="Q2279">
        <f t="shared" si="494"/>
        <v>3.3225148596276868</v>
      </c>
      <c r="R2279">
        <f>(O2279*constantes!$B$4)+(P2279*constantes!$B$5)+(D2279*constantes!$B$6)+(Q2279*constantes!$B$8)+(F2279*constantes!$B$9)</f>
        <v>23.477621875061807</v>
      </c>
      <c r="S2279" s="4">
        <f>(O2279*constantes!$B$4)+(P2279*constantes!$C$5)+(D2279*constantes!$B$6)+(Q2279*constantes!$B$8)+(F2279*constantes!$B$9)</f>
        <v>23.824940931421644</v>
      </c>
      <c r="T2279">
        <f>(O2279*constantes!$D$4)+(P2279*constantes!$D$5)+(D2279*constantes!$D$6)+(Q2279*constantes!$D$8)+(F2279*constantes!$D$9)</f>
        <v>25.694145826166693</v>
      </c>
      <c r="U2279">
        <f>(O2279*constantes!$D$4)+(P2279*constantes!$E$5)+(D2279*constantes!$D$6)+(Q2279*constantes!$D$8)+(F2279*constantes!$D$9)</f>
        <v>26.032350423761084</v>
      </c>
      <c r="V2279" s="5">
        <f t="shared" si="495"/>
        <v>7.459465112492536E-2</v>
      </c>
      <c r="W2279" s="5">
        <f t="shared" si="496"/>
        <v>0.10391180133685529</v>
      </c>
      <c r="X2279" s="6">
        <f t="shared" si="497"/>
        <v>3.7778448040805657E-2</v>
      </c>
      <c r="Y2279" s="6">
        <f t="shared" si="498"/>
        <v>5.2575712311398792E-2</v>
      </c>
      <c r="AA2279">
        <f>(O2279*constantes!$B$4)+(LN(110)*constantes!$B$5)+(LN(22)*constantes!$B$8)+(F2279*constantes!$B$9)</f>
        <v>23.020240906878485</v>
      </c>
      <c r="AB2279">
        <f t="shared" si="499"/>
        <v>4.7883245315309741E-2</v>
      </c>
      <c r="AC2279">
        <f>(O2279*constantes!$D$4)+(LN(110)*constantes!$D$5)+(LN(22)*constantes!$D$8)+(F2279*constantes!$D$9)</f>
        <v>25.16051878105991</v>
      </c>
      <c r="AD2279" s="7">
        <f t="shared" si="500"/>
        <v>2.2332293193086827E-2</v>
      </c>
      <c r="AF2279">
        <f>(O2279*constantes!$B$4)+(LN(125)*constantes!$B$5)+(LN(22.5)*constantes!$B$8)+(F2279*constantes!$B$9)</f>
        <v>23.275197843632878</v>
      </c>
      <c r="AG2279">
        <f t="shared" si="501"/>
        <v>6.1354256697024101E-2</v>
      </c>
      <c r="AH2279">
        <f>(O2279*constantes!$D$4)+(LN(125)*constantes!$D$5)+(LN(22.5)*constantes!$D$8)+(F2279*constantes!$D$9)</f>
        <v>25.531591797668142</v>
      </c>
      <c r="AI2279">
        <f t="shared" si="502"/>
        <v>3.2202898660143586E-2</v>
      </c>
    </row>
    <row r="2280" spans="1:35" x14ac:dyDescent="0.25">
      <c r="A2280" s="11">
        <v>2279</v>
      </c>
      <c r="B2280">
        <v>1</v>
      </c>
      <c r="C2280">
        <v>60</v>
      </c>
      <c r="D2280">
        <v>0</v>
      </c>
      <c r="E2280">
        <v>0</v>
      </c>
      <c r="F2280">
        <v>0</v>
      </c>
      <c r="G2280">
        <v>119</v>
      </c>
      <c r="H2280">
        <v>24.8</v>
      </c>
      <c r="I2280">
        <f>IF(AND(B2280=1,E2280=0),V2280,IF(AND(B2280=1,E2280=1),W2280,IF(AND(B2280=0,E2280=0),X2280,IF(AND(B2280=0,E2280=1),Y2280,ERROR))))</f>
        <v>0.14176109336883402</v>
      </c>
      <c r="K2280">
        <f t="shared" si="490"/>
        <v>0.14362116573454531</v>
      </c>
      <c r="L2280">
        <f t="shared" si="491"/>
        <v>0.11321269470654882</v>
      </c>
      <c r="M2280" s="22" t="str">
        <f t="shared" si="503"/>
        <v>NORMAL</v>
      </c>
      <c r="O2280">
        <f t="shared" si="492"/>
        <v>4.0943445622221004</v>
      </c>
      <c r="P2280">
        <f t="shared" si="493"/>
        <v>4.7791234931115296</v>
      </c>
      <c r="Q2280">
        <f t="shared" si="494"/>
        <v>3.2108436531709366</v>
      </c>
      <c r="R2280">
        <f>(O2280*constantes!$B$4)+(P2280*constantes!$B$5)+(D2280*constantes!$B$6)+(Q2280*constantes!$B$8)+(F2280*constantes!$B$9)</f>
        <v>24.15664778094057</v>
      </c>
      <c r="S2280" s="4">
        <f>(O2280*constantes!$B$4)+(P2280*constantes!$C$5)+(D2280*constantes!$B$6)+(Q2280*constantes!$B$8)+(F2280*constantes!$B$9)</f>
        <v>24.499024187987079</v>
      </c>
      <c r="T2280">
        <f>(O2280*constantes!$D$4)+(P2280*constantes!$D$5)+(D2280*constantes!$D$6)+(Q2280*constantes!$D$8)+(F2280*constantes!$D$9)</f>
        <v>26.225786240617687</v>
      </c>
      <c r="U2280">
        <f>(O2280*constantes!$D$4)+(P2280*constantes!$E$5)+(D2280*constantes!$D$6)+(Q2280*constantes!$D$8)+(F2280*constantes!$D$9)</f>
        <v>26.559177895497143</v>
      </c>
      <c r="V2280" s="5">
        <f t="shared" si="495"/>
        <v>0.14176109336883402</v>
      </c>
      <c r="W2280" s="5">
        <f t="shared" si="496"/>
        <v>0.19369181057556328</v>
      </c>
      <c r="X2280" s="6">
        <f t="shared" si="497"/>
        <v>6.3433017229415523E-2</v>
      </c>
      <c r="Y2280" s="6">
        <f t="shared" si="498"/>
        <v>8.7407407102766954E-2</v>
      </c>
      <c r="AA2280">
        <f>(O2280*constantes!$B$4)+(LN(110)*constantes!$B$5)+(LN(22)*constantes!$B$8)+(F2280*constantes!$B$9)</f>
        <v>23.915783691137978</v>
      </c>
      <c r="AB2280">
        <f t="shared" si="499"/>
        <v>0.11321269470654882</v>
      </c>
      <c r="AC2280">
        <f>(O2280*constantes!$D$4)+(LN(110)*constantes!$D$5)+(LN(22)*constantes!$D$8)+(F2280*constantes!$D$9)</f>
        <v>25.943321837946279</v>
      </c>
      <c r="AD2280" s="7">
        <f t="shared" si="500"/>
        <v>4.820708918468708E-2</v>
      </c>
      <c r="AF2280">
        <f>(O2280*constantes!$B$4)+(LN(125)*constantes!$B$5)+(LN(22.5)*constantes!$B$8)+(F2280*constantes!$B$9)</f>
        <v>24.170740627892375</v>
      </c>
      <c r="AG2280">
        <f t="shared" si="501"/>
        <v>0.14362116573454531</v>
      </c>
      <c r="AH2280">
        <f>(O2280*constantes!$D$4)+(LN(125)*constantes!$D$5)+(LN(22.5)*constantes!$D$8)+(F2280*constantes!$D$9)</f>
        <v>26.314394854554511</v>
      </c>
      <c r="AI2280">
        <f t="shared" si="502"/>
        <v>6.9102564331433469E-2</v>
      </c>
    </row>
    <row r="2281" spans="1:35" x14ac:dyDescent="0.25">
      <c r="A2281" s="11">
        <v>2280</v>
      </c>
      <c r="B2281">
        <v>1</v>
      </c>
      <c r="C2281">
        <v>47</v>
      </c>
      <c r="D2281">
        <v>1</v>
      </c>
      <c r="E2281">
        <v>0</v>
      </c>
      <c r="F2281">
        <v>0</v>
      </c>
      <c r="G2281">
        <v>112.5</v>
      </c>
      <c r="H2281">
        <v>24.27</v>
      </c>
      <c r="I2281">
        <f>IF(AND(B2281=1,E2281=0),V2281,IF(AND(B2281=1,E2281=1),W2281,IF(AND(B2281=0,E2281=0),X2281,IF(AND(B2281=0,E2281=1),Y2281,ERROR))))</f>
        <v>0.12077930807263582</v>
      </c>
      <c r="K2281">
        <f t="shared" si="490"/>
        <v>6.9930001122808005E-2</v>
      </c>
      <c r="L2281">
        <f t="shared" si="491"/>
        <v>5.4631350702972536E-2</v>
      </c>
      <c r="M2281" s="22" t="str">
        <f t="shared" si="503"/>
        <v>Elevated Risk</v>
      </c>
      <c r="O2281">
        <f t="shared" si="492"/>
        <v>3.8501476017100584</v>
      </c>
      <c r="P2281">
        <f t="shared" si="493"/>
        <v>4.7229532216444747</v>
      </c>
      <c r="Q2281">
        <f t="shared" si="494"/>
        <v>3.1892410197385099</v>
      </c>
      <c r="R2281">
        <f>(O2281*constantes!$B$4)+(P2281*constantes!$B$5)+(D2281*constantes!$B$6)+(Q2281*constantes!$B$8)+(F2281*constantes!$B$9)</f>
        <v>23.984676143845675</v>
      </c>
      <c r="S2281" s="4">
        <f>(O2281*constantes!$B$4)+(P2281*constantes!$C$5)+(D2281*constantes!$B$6)+(Q2281*constantes!$B$8)+(F2281*constantes!$B$9)</f>
        <v>24.323028512644285</v>
      </c>
      <c r="T2281">
        <f>(O2281*constantes!$D$4)+(P2281*constantes!$D$5)+(D2281*constantes!$D$6)+(Q2281*constantes!$D$8)+(F2281*constantes!$D$9)</f>
        <v>26.010942952622464</v>
      </c>
      <c r="U2281">
        <f>(O2281*constantes!$D$4)+(P2281*constantes!$E$5)+(D2281*constantes!$D$6)+(Q2281*constantes!$D$8)+(F2281*constantes!$D$9)</f>
        <v>26.340416169364381</v>
      </c>
      <c r="V2281" s="5">
        <f t="shared" si="495"/>
        <v>0.12077930807263582</v>
      </c>
      <c r="W2281" s="5">
        <f t="shared" si="496"/>
        <v>0.16518589657044158</v>
      </c>
      <c r="X2281" s="6">
        <f t="shared" si="497"/>
        <v>5.1491340687951914E-2</v>
      </c>
      <c r="Y2281" s="6">
        <f t="shared" si="498"/>
        <v>7.0858199991890025E-2</v>
      </c>
      <c r="AA2281">
        <f>(O2281*constantes!$B$4)+(LN(110)*constantes!$B$5)+(LN(22)*constantes!$B$8)+(F2281*constantes!$B$9)</f>
        <v>23.155608320942413</v>
      </c>
      <c r="AB2281">
        <f t="shared" si="499"/>
        <v>5.4631350702972536E-2</v>
      </c>
      <c r="AC2281">
        <f>(O2281*constantes!$D$4)+(LN(110)*constantes!$D$5)+(LN(22)*constantes!$D$8)+(F2281*constantes!$D$9)</f>
        <v>25.278844814605776</v>
      </c>
      <c r="AD2281" s="7">
        <f t="shared" si="500"/>
        <v>2.5101986203356352E-2</v>
      </c>
      <c r="AF2281">
        <f>(O2281*constantes!$B$4)+(LN(125)*constantes!$B$5)+(LN(22.5)*constantes!$B$8)+(F2281*constantes!$B$9)</f>
        <v>23.410565257696806</v>
      </c>
      <c r="AG2281">
        <f t="shared" si="501"/>
        <v>6.9930001122808005E-2</v>
      </c>
      <c r="AH2281">
        <f>(O2281*constantes!$D$4)+(LN(125)*constantes!$D$5)+(LN(22.5)*constantes!$D$8)+(F2281*constantes!$D$9)</f>
        <v>25.649917831214008</v>
      </c>
      <c r="AI2281">
        <f t="shared" si="502"/>
        <v>3.6173927347526003E-2</v>
      </c>
    </row>
    <row r="2282" spans="1:35" x14ac:dyDescent="0.25">
      <c r="A2282" s="11">
        <v>2281</v>
      </c>
      <c r="B2282">
        <v>0</v>
      </c>
      <c r="C2282">
        <v>40</v>
      </c>
      <c r="D2282">
        <v>0</v>
      </c>
      <c r="E2282">
        <v>1</v>
      </c>
      <c r="F2282">
        <v>0</v>
      </c>
      <c r="G2282">
        <v>132</v>
      </c>
      <c r="H2282">
        <v>23.45</v>
      </c>
      <c r="I2282">
        <f>IF(AND(B2282=1,E2282=0),V2282,IF(AND(B2282=1,E2282=1),W2282,IF(AND(B2282=0,E2282=0),X2282,IF(AND(B2282=0,E2282=1),Y2282,ERROR))))</f>
        <v>3.898217644801838E-2</v>
      </c>
      <c r="K2282">
        <f t="shared" si="490"/>
        <v>2.3477142937900042E-2</v>
      </c>
      <c r="L2282">
        <f t="shared" si="491"/>
        <v>1.6258639030403699E-2</v>
      </c>
      <c r="M2282" s="22" t="str">
        <f t="shared" si="503"/>
        <v>Elevated Risk</v>
      </c>
      <c r="O2282">
        <f t="shared" si="492"/>
        <v>3.6888794541139363</v>
      </c>
      <c r="P2282">
        <f t="shared" si="493"/>
        <v>4.8828019225863706</v>
      </c>
      <c r="Q2282">
        <f t="shared" si="494"/>
        <v>3.1548704948922883</v>
      </c>
      <c r="R2282">
        <f>(O2282*constantes!$B$4)+(P2282*constantes!$B$5)+(D2282*constantes!$B$6)+(Q2282*constantes!$B$8)+(F2282*constantes!$B$9)</f>
        <v>23.042409058265804</v>
      </c>
      <c r="S2282" s="4">
        <f>(O2282*constantes!$B$4)+(P2282*constantes!$C$5)+(D2282*constantes!$B$6)+(Q2282*constantes!$B$8)+(F2282*constantes!$B$9)</f>
        <v>23.392212987999891</v>
      </c>
      <c r="T2282">
        <f>(O2282*constantes!$D$4)+(P2282*constantes!$D$5)+(D2282*constantes!$D$6)+(Q2282*constantes!$D$8)+(F2282*constantes!$D$9)</f>
        <v>25.385509112781918</v>
      </c>
      <c r="U2282">
        <f>(O2282*constantes!$D$4)+(P2282*constantes!$E$5)+(D2282*constantes!$D$6)+(Q2282*constantes!$D$8)+(F2282*constantes!$D$9)</f>
        <v>25.726133374901544</v>
      </c>
      <c r="V2282" s="5">
        <f t="shared" si="495"/>
        <v>4.8929887954856977E-2</v>
      </c>
      <c r="W2282" s="5">
        <f t="shared" si="496"/>
        <v>6.8703061227450513E-2</v>
      </c>
      <c r="X2282" s="6">
        <f t="shared" si="497"/>
        <v>2.7887732416303823E-2</v>
      </c>
      <c r="Y2282" s="6">
        <f t="shared" si="498"/>
        <v>3.898217644801838E-2</v>
      </c>
      <c r="AA2282">
        <f>(O2282*constantes!$B$4)+(LN(110)*constantes!$B$5)+(LN(22)*constantes!$B$8)+(F2282*constantes!$B$9)</f>
        <v>22.653587028201589</v>
      </c>
      <c r="AB2282">
        <f t="shared" si="499"/>
        <v>3.3434567241904078E-2</v>
      </c>
      <c r="AC2282">
        <f>(O2282*constantes!$D$4)+(LN(110)*constantes!$D$5)+(LN(22)*constantes!$D$8)+(F2282*constantes!$D$9)</f>
        <v>24.840022896226397</v>
      </c>
      <c r="AD2282" s="7">
        <f t="shared" si="500"/>
        <v>1.6258639030403699E-2</v>
      </c>
      <c r="AF2282">
        <f>(O2282*constantes!$B$4)+(LN(125)*constantes!$B$5)+(LN(22.5)*constantes!$B$8)+(F2282*constantes!$B$9)</f>
        <v>22.908543964955982</v>
      </c>
      <c r="AG2282">
        <f t="shared" si="501"/>
        <v>4.2933030992125865E-2</v>
      </c>
      <c r="AH2282">
        <f>(O2282*constantes!$D$4)+(LN(125)*constantes!$D$5)+(LN(22.5)*constantes!$D$8)+(F2282*constantes!$D$9)</f>
        <v>25.211095912834629</v>
      </c>
      <c r="AI2282">
        <f t="shared" si="502"/>
        <v>2.3477142937900042E-2</v>
      </c>
    </row>
    <row r="2283" spans="1:35" x14ac:dyDescent="0.25">
      <c r="A2283" s="11">
        <v>2282</v>
      </c>
      <c r="B2283">
        <v>0</v>
      </c>
      <c r="C2283">
        <v>64</v>
      </c>
      <c r="D2283">
        <v>0</v>
      </c>
      <c r="E2283">
        <v>0</v>
      </c>
      <c r="F2283">
        <v>0</v>
      </c>
      <c r="G2283">
        <v>133</v>
      </c>
      <c r="H2283">
        <v>35.619999999999997</v>
      </c>
      <c r="I2283">
        <f>IF(AND(B2283=1,E2283=0),V2283,IF(AND(B2283=1,E2283=1),W2283,IF(AND(B2283=0,E2283=0),X2283,IF(AND(B2283=0,E2283=1),Y2283,ERROR))))</f>
        <v>0.12061246942852943</v>
      </c>
      <c r="K2283">
        <f t="shared" si="490"/>
        <v>8.1811856272562489E-2</v>
      </c>
      <c r="L2283">
        <f t="shared" si="491"/>
        <v>5.7192348710877861E-2</v>
      </c>
      <c r="M2283" s="22" t="str">
        <f t="shared" si="503"/>
        <v>Elevated Risk</v>
      </c>
      <c r="O2283">
        <f t="shared" si="492"/>
        <v>4.1588830833596715</v>
      </c>
      <c r="P2283">
        <f t="shared" si="493"/>
        <v>4.8903491282217537</v>
      </c>
      <c r="Q2283">
        <f t="shared" si="494"/>
        <v>3.5729072778615154</v>
      </c>
      <c r="R2283">
        <f>(O2283*constantes!$B$4)+(P2283*constantes!$B$5)+(D2283*constantes!$B$6)+(Q2283*constantes!$B$8)+(F2283*constantes!$B$9)</f>
        <v>24.850919246627207</v>
      </c>
      <c r="S2283" s="4">
        <f>(O2283*constantes!$B$4)+(P2283*constantes!$C$5)+(D2283*constantes!$B$6)+(Q2283*constantes!$B$8)+(F2283*constantes!$B$9)</f>
        <v>25.201263858173014</v>
      </c>
      <c r="T2283">
        <f>(O2283*constantes!$D$4)+(P2283*constantes!$D$5)+(D2283*constantes!$D$6)+(Q2283*constantes!$D$8)+(F2283*constantes!$D$9)</f>
        <v>26.899372803710452</v>
      </c>
      <c r="U2283">
        <f>(O2283*constantes!$D$4)+(P2283*constantes!$E$5)+(D2283*constantes!$D$6)+(Q2283*constantes!$D$8)+(F2283*constantes!$D$9)</f>
        <v>27.240523558895202</v>
      </c>
      <c r="V2283" s="5">
        <f t="shared" si="495"/>
        <v>0.26367927172864769</v>
      </c>
      <c r="W2283" s="5">
        <f t="shared" si="496"/>
        <v>0.35241897896225571</v>
      </c>
      <c r="X2283" s="6">
        <f t="shared" si="497"/>
        <v>0.12061246942852943</v>
      </c>
      <c r="Y2283" s="6">
        <f t="shared" si="498"/>
        <v>0.16538544736120531</v>
      </c>
      <c r="AA2283">
        <f>(O2283*constantes!$B$4)+(LN(110)*constantes!$B$5)+(LN(22)*constantes!$B$8)+(F2283*constantes!$B$9)</f>
        <v>24.116689525898391</v>
      </c>
      <c r="AB2283">
        <f t="shared" si="499"/>
        <v>0.13660645895193024</v>
      </c>
      <c r="AC2283">
        <f>(O2283*constantes!$D$4)+(LN(110)*constantes!$D$5)+(LN(22)*constantes!$D$8)+(F2283*constantes!$D$9)</f>
        <v>26.11893567165809</v>
      </c>
      <c r="AD2283" s="7">
        <f t="shared" si="500"/>
        <v>5.7192348710877861E-2</v>
      </c>
      <c r="AF2283">
        <f>(O2283*constantes!$B$4)+(LN(125)*constantes!$B$5)+(LN(22.5)*constantes!$B$8)+(F2283*constantes!$B$9)</f>
        <v>24.371646462652787</v>
      </c>
      <c r="AG2283">
        <f t="shared" si="501"/>
        <v>0.17266110175416416</v>
      </c>
      <c r="AH2283">
        <f>(O2283*constantes!$D$4)+(LN(125)*constantes!$D$5)+(LN(22.5)*constantes!$D$8)+(F2283*constantes!$D$9)</f>
        <v>26.490008688266322</v>
      </c>
      <c r="AI2283">
        <f t="shared" si="502"/>
        <v>8.1811856272562489E-2</v>
      </c>
    </row>
    <row r="2284" spans="1:35" x14ac:dyDescent="0.25">
      <c r="A2284" s="11">
        <v>2283</v>
      </c>
      <c r="B2284">
        <v>0</v>
      </c>
      <c r="C2284">
        <v>47</v>
      </c>
      <c r="D2284">
        <v>0</v>
      </c>
      <c r="E2284">
        <v>1</v>
      </c>
      <c r="F2284">
        <v>0</v>
      </c>
      <c r="G2284">
        <v>160</v>
      </c>
      <c r="H2284">
        <v>28.02</v>
      </c>
      <c r="I2284">
        <f>IF(AND(B2284=1,E2284=0),V2284,IF(AND(B2284=1,E2284=1),W2284,IF(AND(B2284=0,E2284=0),X2284,IF(AND(B2284=0,E2284=1),Y2284,ERROR))))</f>
        <v>0.11095095351366335</v>
      </c>
      <c r="K2284">
        <f t="shared" si="490"/>
        <v>3.6173927347526003E-2</v>
      </c>
      <c r="L2284">
        <f t="shared" si="491"/>
        <v>2.5101986203356352E-2</v>
      </c>
      <c r="M2284" s="22" t="str">
        <f t="shared" si="503"/>
        <v>Elevated Risk</v>
      </c>
      <c r="O2284">
        <f t="shared" si="492"/>
        <v>3.8501476017100584</v>
      </c>
      <c r="P2284">
        <f t="shared" si="493"/>
        <v>5.0751738152338266</v>
      </c>
      <c r="Q2284">
        <f t="shared" si="494"/>
        <v>3.3329185409088611</v>
      </c>
      <c r="R2284">
        <f>(O2284*constantes!$B$4)+(P2284*constantes!$B$5)+(D2284*constantes!$B$6)+(Q2284*constantes!$B$8)+(F2284*constantes!$B$9)</f>
        <v>24.042446751059629</v>
      </c>
      <c r="S2284" s="4">
        <f>(O2284*constantes!$B$4)+(P2284*constantes!$C$5)+(D2284*constantes!$B$6)+(Q2284*constantes!$B$8)+(F2284*constantes!$B$9)</f>
        <v>24.406032203182981</v>
      </c>
      <c r="T2284">
        <f>(O2284*constantes!$D$4)+(P2284*constantes!$D$5)+(D2284*constantes!$D$6)+(Q2284*constantes!$D$8)+(F2284*constantes!$D$9)</f>
        <v>26.456482915234229</v>
      </c>
      <c r="U2284">
        <f>(O2284*constantes!$D$4)+(P2284*constantes!$E$5)+(D2284*constantes!$D$6)+(Q2284*constantes!$D$8)+(F2284*constantes!$D$9)</f>
        <v>26.81052704058494</v>
      </c>
      <c r="V2284" s="5">
        <f t="shared" si="495"/>
        <v>0.12748421136075616</v>
      </c>
      <c r="W2284" s="5">
        <f t="shared" si="496"/>
        <v>0.17812891655594076</v>
      </c>
      <c r="X2284" s="6">
        <f t="shared" si="497"/>
        <v>7.9224354885549353E-2</v>
      </c>
      <c r="Y2284" s="6">
        <f t="shared" si="498"/>
        <v>0.11095095351366335</v>
      </c>
      <c r="AA2284">
        <f>(O2284*constantes!$B$4)+(LN(110)*constantes!$B$5)+(LN(22)*constantes!$B$8)+(F2284*constantes!$B$9)</f>
        <v>23.155608320942413</v>
      </c>
      <c r="AB2284">
        <f t="shared" si="499"/>
        <v>5.4631350702972536E-2</v>
      </c>
      <c r="AC2284">
        <f>(O2284*constantes!$D$4)+(LN(110)*constantes!$D$5)+(LN(22)*constantes!$D$8)+(F2284*constantes!$D$9)</f>
        <v>25.278844814605776</v>
      </c>
      <c r="AD2284" s="7">
        <f t="shared" si="500"/>
        <v>2.5101986203356352E-2</v>
      </c>
      <c r="AF2284">
        <f>(O2284*constantes!$B$4)+(LN(125)*constantes!$B$5)+(LN(22.5)*constantes!$B$8)+(F2284*constantes!$B$9)</f>
        <v>23.410565257696806</v>
      </c>
      <c r="AG2284">
        <f t="shared" si="501"/>
        <v>6.9930001122808005E-2</v>
      </c>
      <c r="AH2284">
        <f>(O2284*constantes!$D$4)+(LN(125)*constantes!$D$5)+(LN(22.5)*constantes!$D$8)+(F2284*constantes!$D$9)</f>
        <v>25.649917831214008</v>
      </c>
      <c r="AI2284">
        <f t="shared" si="502"/>
        <v>3.6173927347526003E-2</v>
      </c>
    </row>
    <row r="2285" spans="1:35" x14ac:dyDescent="0.25">
      <c r="A2285" s="11">
        <v>2284</v>
      </c>
      <c r="B2285">
        <v>1</v>
      </c>
      <c r="C2285">
        <v>54</v>
      </c>
      <c r="D2285">
        <v>1</v>
      </c>
      <c r="E2285">
        <v>0</v>
      </c>
      <c r="F2285">
        <v>0</v>
      </c>
      <c r="G2285">
        <v>113.5</v>
      </c>
      <c r="H2285">
        <v>21.78</v>
      </c>
      <c r="I2285">
        <f>IF(AND(B2285=1,E2285=0),V2285,IF(AND(B2285=1,E2285=1),W2285,IF(AND(B2285=0,E2285=0),X2285,IF(AND(B2285=0,E2285=1),Y2285,ERROR))))</f>
        <v>0.16890665164279772</v>
      </c>
      <c r="K2285">
        <f t="shared" si="490"/>
        <v>0.10567740925235103</v>
      </c>
      <c r="L2285">
        <f t="shared" si="491"/>
        <v>8.2913210367502876E-2</v>
      </c>
      <c r="M2285" s="22" t="str">
        <f t="shared" si="503"/>
        <v>Elevated Risk</v>
      </c>
      <c r="O2285">
        <f t="shared" si="492"/>
        <v>3.9889840465642745</v>
      </c>
      <c r="P2285">
        <f t="shared" si="493"/>
        <v>4.7318028369214575</v>
      </c>
      <c r="Q2285">
        <f t="shared" si="494"/>
        <v>3.0809921175048145</v>
      </c>
      <c r="R2285">
        <f>(O2285*constantes!$B$4)+(P2285*constantes!$B$5)+(D2285*constantes!$B$6)+(Q2285*constantes!$B$8)+(F2285*constantes!$B$9)</f>
        <v>24.347468705303278</v>
      </c>
      <c r="S2285" s="4">
        <f>(O2285*constantes!$B$4)+(P2285*constantes!$C$5)+(D2285*constantes!$B$6)+(Q2285*constantes!$B$8)+(F2285*constantes!$B$9)</f>
        <v>24.686455060540332</v>
      </c>
      <c r="T2285">
        <f>(O2285*constantes!$D$4)+(P2285*constantes!$D$5)+(D2285*constantes!$D$6)+(Q2285*constantes!$D$8)+(F2285*constantes!$D$9)</f>
        <v>26.358277557663726</v>
      </c>
      <c r="U2285">
        <f>(O2285*constantes!$D$4)+(P2285*constantes!$E$5)+(D2285*constantes!$D$6)+(Q2285*constantes!$D$8)+(F2285*constantes!$D$9)</f>
        <v>26.688368123567365</v>
      </c>
      <c r="V2285" s="5">
        <f t="shared" si="495"/>
        <v>0.16890665164279772</v>
      </c>
      <c r="W2285" s="5">
        <f t="shared" si="496"/>
        <v>0.22869426714122776</v>
      </c>
      <c r="X2285" s="6">
        <f t="shared" si="497"/>
        <v>7.2088030707869843E-2</v>
      </c>
      <c r="Y2285" s="6">
        <f t="shared" si="498"/>
        <v>9.8846303223028231E-2</v>
      </c>
      <c r="AA2285">
        <f>(O2285*constantes!$B$4)+(LN(110)*constantes!$B$5)+(LN(22)*constantes!$B$8)+(F2285*constantes!$B$9)</f>
        <v>23.587800620315793</v>
      </c>
      <c r="AB2285">
        <f t="shared" si="499"/>
        <v>8.2913210367502876E-2</v>
      </c>
      <c r="AC2285">
        <f>(O2285*constantes!$D$4)+(LN(110)*constantes!$D$5)+(LN(22)*constantes!$D$8)+(F2285*constantes!$D$9)</f>
        <v>25.656628499605237</v>
      </c>
      <c r="AD2285" s="7">
        <f t="shared" si="500"/>
        <v>3.6413005758055728E-2</v>
      </c>
      <c r="AF2285">
        <f>(O2285*constantes!$B$4)+(LN(125)*constantes!$B$5)+(LN(22.5)*constantes!$B$8)+(F2285*constantes!$B$9)</f>
        <v>23.84275755707019</v>
      </c>
      <c r="AG2285">
        <f t="shared" si="501"/>
        <v>0.10567740925235103</v>
      </c>
      <c r="AH2285">
        <f>(O2285*constantes!$D$4)+(LN(125)*constantes!$D$5)+(LN(22.5)*constantes!$D$8)+(F2285*constantes!$D$9)</f>
        <v>26.027701516213469</v>
      </c>
      <c r="AI2285">
        <f t="shared" si="502"/>
        <v>5.2338355969762884E-2</v>
      </c>
    </row>
    <row r="2286" spans="1:35" x14ac:dyDescent="0.25">
      <c r="A2286" s="11">
        <v>2285</v>
      </c>
      <c r="B2286">
        <v>1</v>
      </c>
      <c r="C2286">
        <v>60</v>
      </c>
      <c r="D2286">
        <v>1</v>
      </c>
      <c r="E2286">
        <v>1</v>
      </c>
      <c r="F2286">
        <v>0</v>
      </c>
      <c r="G2286">
        <v>149</v>
      </c>
      <c r="H2286">
        <v>26.68</v>
      </c>
      <c r="I2286">
        <f>IF(AND(B2286=1,E2286=0),V2286,IF(AND(B2286=1,E2286=1),W2286,IF(AND(B2286=0,E2286=0),X2286,IF(AND(B2286=0,E2286=1),Y2286,ERROR))))</f>
        <v>0.51092284635253116</v>
      </c>
      <c r="K2286">
        <f t="shared" si="490"/>
        <v>0.14362116573454531</v>
      </c>
      <c r="L2286">
        <f t="shared" si="491"/>
        <v>0.11321269470654882</v>
      </c>
      <c r="M2286" s="22" t="str">
        <f t="shared" si="503"/>
        <v>'&gt;30%</v>
      </c>
      <c r="O2286">
        <f t="shared" si="492"/>
        <v>4.0943445622221004</v>
      </c>
      <c r="P2286">
        <f t="shared" si="493"/>
        <v>5.0039463059454592</v>
      </c>
      <c r="Q2286">
        <f t="shared" si="494"/>
        <v>3.2839142210474228</v>
      </c>
      <c r="R2286">
        <f>(O2286*constantes!$B$4)+(P2286*constantes!$B$5)+(D2286*constantes!$B$6)+(Q2286*constantes!$B$8)+(F2286*constantes!$B$9)</f>
        <v>25.341170238667978</v>
      </c>
      <c r="S2286" s="4">
        <f>(O2286*constantes!$B$4)+(P2286*constantes!$C$5)+(D2286*constantes!$B$6)+(Q2286*constantes!$B$8)+(F2286*constantes!$B$9)</f>
        <v>25.699652952025911</v>
      </c>
      <c r="T2286">
        <f>(O2286*constantes!$D$4)+(P2286*constantes!$D$5)+(D2286*constantes!$D$6)+(Q2286*constantes!$D$8)+(F2286*constantes!$D$9)</f>
        <v>27.514229906893231</v>
      </c>
      <c r="U2286">
        <f>(O2286*constantes!$D$4)+(P2286*constantes!$E$5)+(D2286*constantes!$D$6)+(Q2286*constantes!$D$8)+(F2286*constantes!$D$9)</f>
        <v>27.863305201195985</v>
      </c>
      <c r="V2286" s="5">
        <f t="shared" si="495"/>
        <v>0.39332390595858591</v>
      </c>
      <c r="W2286" s="5">
        <f t="shared" si="496"/>
        <v>0.51092284635253116</v>
      </c>
      <c r="X2286" s="6">
        <f t="shared" si="497"/>
        <v>0.21156211905884192</v>
      </c>
      <c r="Y2286" s="6">
        <f t="shared" si="498"/>
        <v>0.28609325542857955</v>
      </c>
      <c r="AA2286">
        <f>(O2286*constantes!$B$4)+(LN(110)*constantes!$B$5)+(LN(22)*constantes!$B$8)+(F2286*constantes!$B$9)</f>
        <v>23.915783691137978</v>
      </c>
      <c r="AB2286">
        <f t="shared" si="499"/>
        <v>0.11321269470654882</v>
      </c>
      <c r="AC2286">
        <f>(O2286*constantes!$D$4)+(LN(110)*constantes!$D$5)+(LN(22)*constantes!$D$8)+(F2286*constantes!$D$9)</f>
        <v>25.943321837946279</v>
      </c>
      <c r="AD2286" s="7">
        <f t="shared" si="500"/>
        <v>4.820708918468708E-2</v>
      </c>
      <c r="AF2286">
        <f>(O2286*constantes!$B$4)+(LN(125)*constantes!$B$5)+(LN(22.5)*constantes!$B$8)+(F2286*constantes!$B$9)</f>
        <v>24.170740627892375</v>
      </c>
      <c r="AG2286">
        <f t="shared" si="501"/>
        <v>0.14362116573454531</v>
      </c>
      <c r="AH2286">
        <f>(O2286*constantes!$D$4)+(LN(125)*constantes!$D$5)+(LN(22.5)*constantes!$D$8)+(F2286*constantes!$D$9)</f>
        <v>26.314394854554511</v>
      </c>
      <c r="AI2286">
        <f t="shared" si="502"/>
        <v>6.9102564331433469E-2</v>
      </c>
    </row>
    <row r="2287" spans="1:35" x14ac:dyDescent="0.25">
      <c r="A2287" s="11">
        <v>2286</v>
      </c>
      <c r="B2287">
        <v>1</v>
      </c>
      <c r="C2287">
        <v>48</v>
      </c>
      <c r="D2287">
        <v>0</v>
      </c>
      <c r="E2287">
        <v>1</v>
      </c>
      <c r="F2287">
        <v>0</v>
      </c>
      <c r="G2287">
        <v>183</v>
      </c>
      <c r="H2287">
        <v>28.11</v>
      </c>
      <c r="I2287">
        <f>IF(AND(B2287=1,E2287=0),V2287,IF(AND(B2287=1,E2287=1),W2287,IF(AND(B2287=0,E2287=0),X2287,IF(AND(B2287=0,E2287=1),Y2287,ERROR))))</f>
        <v>0.23815638118290827</v>
      </c>
      <c r="K2287">
        <f t="shared" si="490"/>
        <v>7.448581103683527E-2</v>
      </c>
      <c r="L2287">
        <f t="shared" si="491"/>
        <v>5.8221930281009082E-2</v>
      </c>
      <c r="M2287" s="22" t="str">
        <f t="shared" si="503"/>
        <v>Elevated Risk</v>
      </c>
      <c r="O2287">
        <f t="shared" si="492"/>
        <v>3.8712010109078911</v>
      </c>
      <c r="P2287">
        <f t="shared" si="493"/>
        <v>5.2094861528414214</v>
      </c>
      <c r="Q2287">
        <f t="shared" si="494"/>
        <v>3.3361253849184407</v>
      </c>
      <c r="R2287">
        <f>(O2287*constantes!$B$4)+(P2287*constantes!$B$5)+(D2287*constantes!$B$6)+(Q2287*constantes!$B$8)+(F2287*constantes!$B$9)</f>
        <v>24.359687592730683</v>
      </c>
      <c r="S2287" s="4">
        <f>(O2287*constantes!$B$4)+(P2287*constantes!$C$5)+(D2287*constantes!$B$6)+(Q2287*constantes!$B$8)+(F2287*constantes!$B$9)</f>
        <v>24.732895180720245</v>
      </c>
      <c r="T2287">
        <f>(O2287*constantes!$D$4)+(P2287*constantes!$D$5)+(D2287*constantes!$D$6)+(Q2287*constantes!$D$8)+(F2287*constantes!$D$9)</f>
        <v>26.89321873197985</v>
      </c>
      <c r="U2287">
        <f>(O2287*constantes!$D$4)+(P2287*constantes!$E$5)+(D2287*constantes!$D$6)+(Q2287*constantes!$D$8)+(F2287*constantes!$D$9)</f>
        <v>27.256632486002069</v>
      </c>
      <c r="V2287" s="5">
        <f t="shared" si="495"/>
        <v>0.17079484416213564</v>
      </c>
      <c r="W2287" s="5">
        <f t="shared" si="496"/>
        <v>0.23815638118290827</v>
      </c>
      <c r="X2287" s="6">
        <f t="shared" si="497"/>
        <v>0.11991875359363469</v>
      </c>
      <c r="Y2287" s="6">
        <f t="shared" si="498"/>
        <v>0.16783214877594832</v>
      </c>
      <c r="AA2287">
        <f>(O2287*constantes!$B$4)+(LN(110)*constantes!$B$5)+(LN(22)*constantes!$B$8)+(F2287*constantes!$B$9)</f>
        <v>23.221146741638901</v>
      </c>
      <c r="AB2287">
        <f t="shared" si="499"/>
        <v>5.8221930281009082E-2</v>
      </c>
      <c r="AC2287">
        <f>(O2287*constantes!$D$4)+(LN(110)*constantes!$D$5)+(LN(22)*constantes!$D$8)+(F2287*constantes!$D$9)</f>
        <v>25.336132614771724</v>
      </c>
      <c r="AD2287" s="7">
        <f t="shared" si="500"/>
        <v>2.6562184906686825E-2</v>
      </c>
      <c r="AF2287">
        <f>(O2287*constantes!$B$4)+(LN(125)*constantes!$B$5)+(LN(22.5)*constantes!$B$8)+(F2287*constantes!$B$9)</f>
        <v>23.47610367839329</v>
      </c>
      <c r="AG2287">
        <f t="shared" si="501"/>
        <v>7.448581103683527E-2</v>
      </c>
      <c r="AH2287">
        <f>(O2287*constantes!$D$4)+(LN(125)*constantes!$D$5)+(LN(22.5)*constantes!$D$8)+(F2287*constantes!$D$9)</f>
        <v>25.707205631379956</v>
      </c>
      <c r="AI2287">
        <f t="shared" si="502"/>
        <v>3.8265438641588045E-2</v>
      </c>
    </row>
    <row r="2288" spans="1:35" x14ac:dyDescent="0.25">
      <c r="A2288" s="11">
        <v>2287</v>
      </c>
      <c r="B2288">
        <v>0</v>
      </c>
      <c r="C2288">
        <v>41</v>
      </c>
      <c r="D2288">
        <v>0</v>
      </c>
      <c r="E2288">
        <v>0</v>
      </c>
      <c r="F2288">
        <v>0</v>
      </c>
      <c r="G2288">
        <v>129</v>
      </c>
      <c r="H2288">
        <v>20.72</v>
      </c>
      <c r="I2288">
        <f>IF(AND(B2288=1,E2288=0),V2288,IF(AND(B2288=1,E2288=1),W2288,IF(AND(B2288=0,E2288=0),X2288,IF(AND(B2288=0,E2288=1),Y2288,ERROR))))</f>
        <v>2.6265639873468194E-2</v>
      </c>
      <c r="K2288">
        <f t="shared" si="490"/>
        <v>2.5088146116023613E-2</v>
      </c>
      <c r="L2288">
        <f t="shared" si="491"/>
        <v>1.7378724267438583E-2</v>
      </c>
      <c r="M2288" s="22" t="str">
        <f t="shared" si="503"/>
        <v>NORMAL</v>
      </c>
      <c r="O2288">
        <f t="shared" si="492"/>
        <v>3.713572066704308</v>
      </c>
      <c r="P2288">
        <f t="shared" si="493"/>
        <v>4.8598124043616719</v>
      </c>
      <c r="Q2288">
        <f t="shared" si="494"/>
        <v>3.0310994173912822</v>
      </c>
      <c r="R2288">
        <f>(O2288*constantes!$B$4)+(P2288*constantes!$B$5)+(D2288*constantes!$B$6)+(Q2288*constantes!$B$8)+(F2288*constantes!$B$9)</f>
        <v>22.978506780976382</v>
      </c>
      <c r="S2288" s="4">
        <f>(O2288*constantes!$B$4)+(P2288*constantes!$C$5)+(D2288*constantes!$B$6)+(Q2288*constantes!$B$8)+(F2288*constantes!$B$9)</f>
        <v>23.326663741624852</v>
      </c>
      <c r="T2288">
        <f>(O2288*constantes!$D$4)+(P2288*constantes!$D$5)+(D2288*constantes!$D$6)+(Q2288*constantes!$D$8)+(F2288*constantes!$D$9)</f>
        <v>25.324754031041376</v>
      </c>
      <c r="U2288">
        <f>(O2288*constantes!$D$4)+(P2288*constantes!$E$5)+(D2288*constantes!$D$6)+(Q2288*constantes!$D$8)+(F2288*constantes!$D$9)</f>
        <v>25.663774544369645</v>
      </c>
      <c r="V2288" s="5">
        <f t="shared" si="495"/>
        <v>4.5971715406178948E-2</v>
      </c>
      <c r="W2288" s="5">
        <f t="shared" si="496"/>
        <v>6.4487832750231511E-2</v>
      </c>
      <c r="X2288" s="6">
        <f t="shared" si="497"/>
        <v>2.6265639873468194E-2</v>
      </c>
      <c r="Y2288" s="6">
        <f t="shared" si="498"/>
        <v>3.6669299342720452E-2</v>
      </c>
      <c r="AA2288">
        <f>(O2288*constantes!$B$4)+(LN(110)*constantes!$B$5)+(LN(22)*constantes!$B$8)+(F2288*constantes!$B$9)</f>
        <v>22.730454143490913</v>
      </c>
      <c r="AB2288">
        <f t="shared" si="499"/>
        <v>3.6057212319339005E-2</v>
      </c>
      <c r="AC2288">
        <f>(O2288*constantes!$D$4)+(LN(110)*constantes!$D$5)+(LN(22)*constantes!$D$8)+(F2288*constantes!$D$9)</f>
        <v>24.907213223567677</v>
      </c>
      <c r="AD2288" s="7">
        <f t="shared" si="500"/>
        <v>1.7378724267438583E-2</v>
      </c>
      <c r="AF2288">
        <f>(O2288*constantes!$B$4)+(LN(125)*constantes!$B$5)+(LN(22.5)*constantes!$B$8)+(F2288*constantes!$B$9)</f>
        <v>22.985411080245306</v>
      </c>
      <c r="AG2288">
        <f t="shared" si="501"/>
        <v>4.62827295767122E-2</v>
      </c>
      <c r="AH2288">
        <f>(O2288*constantes!$D$4)+(LN(125)*constantes!$D$5)+(LN(22.5)*constantes!$D$8)+(F2288*constantes!$D$9)</f>
        <v>25.278286240175909</v>
      </c>
      <c r="AI2288">
        <f t="shared" si="502"/>
        <v>2.5088146116023613E-2</v>
      </c>
    </row>
    <row r="2289" spans="1:35" x14ac:dyDescent="0.25">
      <c r="A2289" s="11">
        <v>2288</v>
      </c>
      <c r="B2289">
        <v>0</v>
      </c>
      <c r="C2289">
        <v>36</v>
      </c>
      <c r="D2289">
        <v>0</v>
      </c>
      <c r="E2289">
        <v>0</v>
      </c>
      <c r="F2289">
        <v>0</v>
      </c>
      <c r="G2289">
        <v>116</v>
      </c>
      <c r="H2289">
        <v>26.32</v>
      </c>
      <c r="I2289">
        <f>IF(AND(B2289=1,E2289=0),V2289,IF(AND(B2289=1,E2289=1),W2289,IF(AND(B2289=0,E2289=0),X2289,IF(AND(B2289=0,E2289=1),Y2289,ERROR))))</f>
        <v>1.5538941184041088E-2</v>
      </c>
      <c r="K2289">
        <f t="shared" si="490"/>
        <v>1.7677356619603457E-2</v>
      </c>
      <c r="L2289">
        <f t="shared" si="491"/>
        <v>1.2230943924327331E-2</v>
      </c>
      <c r="M2289" s="22" t="str">
        <f t="shared" si="503"/>
        <v>NORMAL</v>
      </c>
      <c r="O2289">
        <f t="shared" si="492"/>
        <v>3.5835189384561099</v>
      </c>
      <c r="P2289">
        <f t="shared" si="493"/>
        <v>4.7535901911063645</v>
      </c>
      <c r="Q2289">
        <f t="shared" si="494"/>
        <v>3.2703291064571163</v>
      </c>
      <c r="R2289">
        <f>(O2289*constantes!$B$4)+(P2289*constantes!$B$5)+(D2289*constantes!$B$6)+(Q2289*constantes!$B$8)+(F2289*constantes!$B$9)</f>
        <v>22.566260012099935</v>
      </c>
      <c r="S2289" s="4">
        <f>(O2289*constantes!$B$4)+(P2289*constantes!$C$5)+(D2289*constantes!$B$6)+(Q2289*constantes!$B$8)+(F2289*constantes!$B$9)</f>
        <v>22.906807213390795</v>
      </c>
      <c r="T2289">
        <f>(O2289*constantes!$D$4)+(P2289*constantes!$D$5)+(D2289*constantes!$D$6)+(Q2289*constantes!$D$8)+(F2289*constantes!$D$9)</f>
        <v>24.794383018005973</v>
      </c>
      <c r="U2289">
        <f>(O2289*constantes!$D$4)+(P2289*constantes!$E$5)+(D2289*constantes!$D$6)+(Q2289*constantes!$D$8)+(F2289*constantes!$D$9)</f>
        <v>25.125993469737551</v>
      </c>
      <c r="V2289" s="5">
        <f t="shared" si="495"/>
        <v>3.068203860846086E-2</v>
      </c>
      <c r="W2289" s="5">
        <f t="shared" si="496"/>
        <v>4.2860151552144288E-2</v>
      </c>
      <c r="X2289" s="6">
        <f t="shared" si="497"/>
        <v>1.5538941184041088E-2</v>
      </c>
      <c r="Y2289" s="6">
        <f t="shared" si="498"/>
        <v>2.1582660932539799E-2</v>
      </c>
      <c r="AA2289">
        <f>(O2289*constantes!$B$4)+(LN(110)*constantes!$B$5)+(LN(22)*constantes!$B$8)+(F2289*constantes!$B$9)</f>
        <v>22.325603957379403</v>
      </c>
      <c r="AB2289">
        <f t="shared" si="499"/>
        <v>2.4199659473180479E-2</v>
      </c>
      <c r="AC2289">
        <f>(O2289*constantes!$D$4)+(LN(110)*constantes!$D$5)+(LN(22)*constantes!$D$8)+(F2289*constantes!$D$9)</f>
        <v>24.553329557885352</v>
      </c>
      <c r="AD2289" s="7">
        <f t="shared" si="500"/>
        <v>1.2230943924327331E-2</v>
      </c>
      <c r="AF2289">
        <f>(O2289*constantes!$B$4)+(LN(125)*constantes!$B$5)+(LN(22.5)*constantes!$B$8)+(F2289*constantes!$B$9)</f>
        <v>22.580560894133793</v>
      </c>
      <c r="AG2289">
        <f t="shared" si="501"/>
        <v>3.1117023555229495E-2</v>
      </c>
      <c r="AH2289">
        <f>(O2289*constantes!$D$4)+(LN(125)*constantes!$D$5)+(LN(22.5)*constantes!$D$8)+(F2289*constantes!$D$9)</f>
        <v>24.924402574493584</v>
      </c>
      <c r="AI2289">
        <f t="shared" si="502"/>
        <v>1.7677356619603457E-2</v>
      </c>
    </row>
    <row r="2290" spans="1:35" x14ac:dyDescent="0.25">
      <c r="A2290" s="11">
        <v>2289</v>
      </c>
      <c r="B2290">
        <v>1</v>
      </c>
      <c r="C2290">
        <v>37</v>
      </c>
      <c r="D2290">
        <v>0</v>
      </c>
      <c r="E2290">
        <v>1</v>
      </c>
      <c r="F2290">
        <v>0</v>
      </c>
      <c r="G2290">
        <v>123</v>
      </c>
      <c r="H2290">
        <v>28.61</v>
      </c>
      <c r="I2290">
        <f>IF(AND(B2290=1,E2290=0),V2290,IF(AND(B2290=1,E2290=1),W2290,IF(AND(B2290=0,E2290=0),X2290,IF(AND(B2290=0,E2290=1),Y2290,ERROR))))</f>
        <v>5.5461911983326839E-2</v>
      </c>
      <c r="K2290">
        <f t="shared" si="490"/>
        <v>3.3840132302612846E-2</v>
      </c>
      <c r="L2290">
        <f t="shared" si="491"/>
        <v>2.6325671515684657E-2</v>
      </c>
      <c r="M2290" s="22" t="str">
        <f t="shared" si="503"/>
        <v>Elevated Risk</v>
      </c>
      <c r="O2290">
        <f t="shared" si="492"/>
        <v>3.6109179126442243</v>
      </c>
      <c r="P2290">
        <f t="shared" si="493"/>
        <v>4.8121843553724171</v>
      </c>
      <c r="Q2290">
        <f t="shared" si="494"/>
        <v>3.3537563070620187</v>
      </c>
      <c r="R2290">
        <f>(O2290*constantes!$B$4)+(P2290*constantes!$B$5)+(D2290*constantes!$B$6)+(Q2290*constantes!$B$8)+(F2290*constantes!$B$9)</f>
        <v>22.826387366858786</v>
      </c>
      <c r="S2290" s="4">
        <f>(O2290*constantes!$B$4)+(P2290*constantes!$C$5)+(D2290*constantes!$B$6)+(Q2290*constantes!$B$8)+(F2290*constantes!$B$9)</f>
        <v>23.171132254077666</v>
      </c>
      <c r="T2290">
        <f>(O2290*constantes!$D$4)+(P2290*constantes!$D$5)+(D2290*constantes!$D$6)+(Q2290*constantes!$D$8)+(F2290*constantes!$D$9)</f>
        <v>25.076409811614901</v>
      </c>
      <c r="U2290">
        <f>(O2290*constantes!$D$4)+(P2290*constantes!$E$5)+(D2290*constantes!$D$6)+(Q2290*constantes!$D$8)+(F2290*constantes!$D$9)</f>
        <v>25.412107792245681</v>
      </c>
      <c r="V2290" s="5">
        <f t="shared" si="495"/>
        <v>3.961481883969431E-2</v>
      </c>
      <c r="W2290" s="5">
        <f t="shared" si="496"/>
        <v>5.5461911983326839E-2</v>
      </c>
      <c r="X2290" s="6">
        <f t="shared" si="497"/>
        <v>2.0549414876673389E-2</v>
      </c>
      <c r="Y2290" s="6">
        <f t="shared" si="498"/>
        <v>2.8628599162091817E-2</v>
      </c>
      <c r="AA2290">
        <f>(O2290*constantes!$B$4)+(LN(110)*constantes!$B$5)+(LN(22)*constantes!$B$8)+(F2290*constantes!$B$9)</f>
        <v>22.410895868068035</v>
      </c>
      <c r="AB2290">
        <f t="shared" si="499"/>
        <v>2.6325671515684657E-2</v>
      </c>
      <c r="AC2290">
        <f>(O2290*constantes!$D$4)+(LN(110)*constantes!$D$5)+(LN(22)*constantes!$D$8)+(F2290*constantes!$D$9)</f>
        <v>24.627884084579406</v>
      </c>
      <c r="AD2290" s="7">
        <f t="shared" si="500"/>
        <v>1.3171407582175831E-2</v>
      </c>
      <c r="AF2290">
        <f>(O2290*constantes!$B$4)+(LN(125)*constantes!$B$5)+(LN(22.5)*constantes!$B$8)+(F2290*constantes!$B$9)</f>
        <v>22.665852804822428</v>
      </c>
      <c r="AG2290">
        <f t="shared" si="501"/>
        <v>3.3840132302612846E-2</v>
      </c>
      <c r="AH2290">
        <f>(O2290*constantes!$D$4)+(LN(125)*constantes!$D$5)+(LN(22.5)*constantes!$D$8)+(F2290*constantes!$D$9)</f>
        <v>24.998957101187639</v>
      </c>
      <c r="AI2290">
        <f t="shared" si="502"/>
        <v>1.903255478119692E-2</v>
      </c>
    </row>
    <row r="2291" spans="1:35" x14ac:dyDescent="0.25">
      <c r="A2291" s="11">
        <v>2290</v>
      </c>
      <c r="B2291">
        <v>0</v>
      </c>
      <c r="C2291">
        <v>39</v>
      </c>
      <c r="D2291">
        <v>0</v>
      </c>
      <c r="E2291">
        <v>0</v>
      </c>
      <c r="F2291">
        <v>0</v>
      </c>
      <c r="G2291">
        <v>114</v>
      </c>
      <c r="H2291">
        <v>24.2</v>
      </c>
      <c r="I2291">
        <f>IF(AND(B2291=1,E2291=0),V2291,IF(AND(B2291=1,E2291=1),W2291,IF(AND(B2291=0,E2291=0),X2291,IF(AND(B2291=0,E2291=1),Y2291,ERROR))))</f>
        <v>1.7606154729684187E-2</v>
      </c>
      <c r="K2291">
        <f t="shared" si="490"/>
        <v>2.1931490638549711E-2</v>
      </c>
      <c r="L2291">
        <f t="shared" si="491"/>
        <v>1.5184528759381921E-2</v>
      </c>
      <c r="M2291" s="22" t="str">
        <f t="shared" si="503"/>
        <v>NORMAL</v>
      </c>
      <c r="O2291">
        <f t="shared" si="492"/>
        <v>3.6635616461296463</v>
      </c>
      <c r="P2291">
        <f t="shared" si="493"/>
        <v>4.7361984483944957</v>
      </c>
      <c r="Q2291">
        <f t="shared" si="494"/>
        <v>3.1863526331626408</v>
      </c>
      <c r="R2291">
        <f>(O2291*constantes!$B$4)+(P2291*constantes!$B$5)+(D2291*constantes!$B$6)+(Q2291*constantes!$B$8)+(F2291*constantes!$B$9)</f>
        <v>22.716592656575752</v>
      </c>
      <c r="S2291" s="4">
        <f>(O2291*constantes!$B$4)+(P2291*constantes!$C$5)+(D2291*constantes!$B$6)+(Q2291*constantes!$B$8)+(F2291*constantes!$B$9)</f>
        <v>23.055893913418732</v>
      </c>
      <c r="T2291">
        <f>(O2291*constantes!$D$4)+(P2291*constantes!$D$5)+(D2291*constantes!$D$6)+(Q2291*constantes!$D$8)+(F2291*constantes!$D$9)</f>
        <v>24.920330449611761</v>
      </c>
      <c r="U2291">
        <f>(O2291*constantes!$D$4)+(P2291*constantes!$E$5)+(D2291*constantes!$D$6)+(Q2291*constantes!$D$8)+(F2291*constantes!$D$9)</f>
        <v>25.250727653371762</v>
      </c>
      <c r="V2291" s="5">
        <f t="shared" si="495"/>
        <v>3.5569788819074466E-2</v>
      </c>
      <c r="W2291" s="5">
        <f t="shared" si="496"/>
        <v>4.9577425321974844E-2</v>
      </c>
      <c r="X2291" s="6">
        <f t="shared" si="497"/>
        <v>1.7606154729684187E-2</v>
      </c>
      <c r="Y2291" s="6">
        <f t="shared" si="498"/>
        <v>2.441458662294782E-2</v>
      </c>
      <c r="AA2291">
        <f>(O2291*constantes!$B$4)+(LN(110)*constantes!$B$5)+(LN(22)*constantes!$B$8)+(F2291*constantes!$B$9)</f>
        <v>22.574773704658814</v>
      </c>
      <c r="AB2291">
        <f t="shared" si="499"/>
        <v>3.0940270522043956E-2</v>
      </c>
      <c r="AC2291">
        <f>(O2291*constantes!$D$4)+(LN(110)*constantes!$D$5)+(LN(22)*constantes!$D$8)+(F2291*constantes!$D$9)</f>
        <v>24.771131368454586</v>
      </c>
      <c r="AD2291" s="7">
        <f t="shared" si="500"/>
        <v>1.5184528759381921E-2</v>
      </c>
      <c r="AF2291">
        <f>(O2291*constantes!$B$4)+(LN(125)*constantes!$B$5)+(LN(22.5)*constantes!$B$8)+(F2291*constantes!$B$9)</f>
        <v>22.829730641413207</v>
      </c>
      <c r="AG2291">
        <f t="shared" si="501"/>
        <v>3.974481175054656E-2</v>
      </c>
      <c r="AH2291">
        <f>(O2291*constantes!$D$4)+(LN(125)*constantes!$D$5)+(LN(22.5)*constantes!$D$8)+(F2291*constantes!$D$9)</f>
        <v>25.142204385062819</v>
      </c>
      <c r="AI2291">
        <f t="shared" si="502"/>
        <v>2.1931490638549711E-2</v>
      </c>
    </row>
    <row r="2292" spans="1:35" x14ac:dyDescent="0.25">
      <c r="A2292" s="11">
        <v>2291</v>
      </c>
      <c r="B2292">
        <v>1</v>
      </c>
      <c r="C2292">
        <v>63</v>
      </c>
      <c r="D2292">
        <v>0</v>
      </c>
      <c r="E2292">
        <v>1</v>
      </c>
      <c r="F2292">
        <v>0</v>
      </c>
      <c r="G2292">
        <v>199</v>
      </c>
      <c r="H2292">
        <v>29.76</v>
      </c>
      <c r="I2292">
        <f>IF(AND(B2292=1,E2292=0),V2292,IF(AND(B2292=1,E2292=1),W2292,IF(AND(B2292=0,E2292=0),X2292,IF(AND(B2292=0,E2292=1),Y2292,ERROR))))</f>
        <v>0.5415199241164409</v>
      </c>
      <c r="K2292">
        <f t="shared" si="490"/>
        <v>0.16512470507308763</v>
      </c>
      <c r="L2292">
        <f t="shared" si="491"/>
        <v>0.13051783749446544</v>
      </c>
      <c r="M2292" s="22" t="str">
        <f t="shared" si="503"/>
        <v>'&gt;30%</v>
      </c>
      <c r="O2292">
        <f t="shared" si="492"/>
        <v>4.1431347263915326</v>
      </c>
      <c r="P2292">
        <f t="shared" si="493"/>
        <v>5.2933048247244923</v>
      </c>
      <c r="Q2292">
        <f t="shared" si="494"/>
        <v>3.393165209964891</v>
      </c>
      <c r="R2292">
        <f>(O2292*constantes!$B$4)+(P2292*constantes!$B$5)+(D2292*constantes!$B$6)+(Q2292*constantes!$B$8)+(F2292*constantes!$B$9)</f>
        <v>25.406916175621564</v>
      </c>
      <c r="S2292" s="4">
        <f>(O2292*constantes!$B$4)+(P2292*constantes!$C$5)+(D2292*constantes!$B$6)+(Q2292*constantes!$B$8)+(F2292*constantes!$B$9)</f>
        <v>25.786128533264826</v>
      </c>
      <c r="T2292">
        <f>(O2292*constantes!$D$4)+(P2292*constantes!$D$5)+(D2292*constantes!$D$6)+(Q2292*constantes!$D$8)+(F2292*constantes!$D$9)</f>
        <v>27.898105398052529</v>
      </c>
      <c r="U2292">
        <f>(O2292*constantes!$D$4)+(P2292*constantes!$E$5)+(D2292*constantes!$D$6)+(Q2292*constantes!$D$8)+(F2292*constantes!$D$9)</f>
        <v>28.267366342625316</v>
      </c>
      <c r="V2292" s="5">
        <f t="shared" si="495"/>
        <v>0.41358153079891569</v>
      </c>
      <c r="W2292" s="5">
        <f t="shared" si="496"/>
        <v>0.5415199241164409</v>
      </c>
      <c r="X2292" s="6">
        <f t="shared" si="497"/>
        <v>0.29456253841408619</v>
      </c>
      <c r="Y2292" s="6">
        <f t="shared" si="498"/>
        <v>0.3963708074307063</v>
      </c>
      <c r="AA2292">
        <f>(O2292*constantes!$B$4)+(LN(110)*constantes!$B$5)+(LN(22)*constantes!$B$8)+(F2292*constantes!$B$9)</f>
        <v>24.067665520590854</v>
      </c>
      <c r="AB2292">
        <f t="shared" si="499"/>
        <v>0.13051783749446544</v>
      </c>
      <c r="AC2292">
        <f>(O2292*constantes!$D$4)+(LN(110)*constantes!$D$5)+(LN(22)*constantes!$D$8)+(F2292*constantes!$D$9)</f>
        <v>26.076083289962796</v>
      </c>
      <c r="AD2292" s="7">
        <f t="shared" si="500"/>
        <v>5.4860361374715505E-2</v>
      </c>
      <c r="AF2292">
        <f>(O2292*constantes!$B$4)+(LN(125)*constantes!$B$5)+(LN(22.5)*constantes!$B$8)+(F2292*constantes!$B$9)</f>
        <v>24.322622457345251</v>
      </c>
      <c r="AG2292">
        <f t="shared" si="501"/>
        <v>0.16512470507308763</v>
      </c>
      <c r="AH2292">
        <f>(O2292*constantes!$D$4)+(LN(125)*constantes!$D$5)+(LN(22.5)*constantes!$D$8)+(F2292*constantes!$D$9)</f>
        <v>26.447156306571028</v>
      </c>
      <c r="AI2292">
        <f t="shared" si="502"/>
        <v>7.8518559479420769E-2</v>
      </c>
    </row>
    <row r="2293" spans="1:35" x14ac:dyDescent="0.25">
      <c r="A2293" s="11">
        <v>2292</v>
      </c>
      <c r="B2293">
        <v>1</v>
      </c>
      <c r="C2293">
        <v>66</v>
      </c>
      <c r="D2293">
        <v>1</v>
      </c>
      <c r="E2293">
        <v>1</v>
      </c>
      <c r="F2293">
        <v>0</v>
      </c>
      <c r="G2293">
        <v>159</v>
      </c>
      <c r="H2293">
        <v>26.35</v>
      </c>
      <c r="I2293">
        <f>IF(AND(B2293=1,E2293=0),V2293,IF(AND(B2293=1,E2293=1),W2293,IF(AND(B2293=0,E2293=0),X2293,IF(AND(B2293=0,E2293=1),Y2293,ERROR))))</f>
        <v>0.66036066625947143</v>
      </c>
      <c r="K2293">
        <f t="shared" ref="K2293:K2356" si="504">IF(B2293=1,AG2293,AI2293)</f>
        <v>0.18827626444083834</v>
      </c>
      <c r="L2293">
        <f t="shared" ref="L2293:L2356" si="505">IF(B2293=1,AB2293,AD2293)</f>
        <v>0.14926180477179407</v>
      </c>
      <c r="M2293" s="22" t="str">
        <f t="shared" si="503"/>
        <v>'&gt;30%</v>
      </c>
      <c r="O2293">
        <f t="shared" ref="O2293:O2356" si="506">LN(C2293)</f>
        <v>4.1896547420264252</v>
      </c>
      <c r="P2293">
        <f t="shared" ref="P2293:P2356" si="507">LN(G2293)</f>
        <v>5.0689042022202315</v>
      </c>
      <c r="Q2293">
        <f t="shared" ref="Q2293:Q2356" si="508">LN(H2293)</f>
        <v>3.2714682749873716</v>
      </c>
      <c r="R2293">
        <f>(O2293*constantes!$B$4)+(P2293*constantes!$B$5)+(D2293*constantes!$B$6)+(Q2293*constantes!$B$8)+(F2293*constantes!$B$9)</f>
        <v>25.748502337555024</v>
      </c>
      <c r="S2293" s="4">
        <f>(O2293*constantes!$B$4)+(P2293*constantes!$C$5)+(D2293*constantes!$B$6)+(Q2293*constantes!$B$8)+(F2293*constantes!$B$9)</f>
        <v>26.111638634602087</v>
      </c>
      <c r="T2293">
        <f>(O2293*constantes!$D$4)+(P2293*constantes!$D$5)+(D2293*constantes!$D$6)+(Q2293*constantes!$D$8)+(F2293*constantes!$D$9)</f>
        <v>27.949933303940451</v>
      </c>
      <c r="U2293">
        <f>(O2293*constantes!$D$4)+(P2293*constantes!$E$5)+(D2293*constantes!$D$6)+(Q2293*constantes!$D$8)+(F2293*constantes!$D$9)</f>
        <v>28.303540061087332</v>
      </c>
      <c r="V2293" s="5">
        <f t="shared" ref="V2293:V2356" si="509">1-POWER(0.88431,EXP(R2293-23.9388))</f>
        <v>0.52812504345858025</v>
      </c>
      <c r="W2293" s="5">
        <f t="shared" ref="W2293:W2356" si="510">1-POWER(0.88431,EXP(S2293-23.9388))</f>
        <v>0.66036066625947143</v>
      </c>
      <c r="X2293" s="6">
        <f t="shared" ref="X2293:X2356" si="511">1-POWER(0.94833,EXP(T2293-26.0145))</f>
        <v>0.30753576308298503</v>
      </c>
      <c r="Y2293" s="6">
        <f t="shared" ref="Y2293:Y2356" si="512">1-POWER(0.94833,EXP(U2293-26.0145))</f>
        <v>0.40749134512612128</v>
      </c>
      <c r="AA2293">
        <f>(O2293*constantes!$B$4)+(LN(110)*constantes!$B$5)+(LN(22)*constantes!$B$8)+(F2293*constantes!$B$9)</f>
        <v>24.212480468461653</v>
      </c>
      <c r="AB2293">
        <f t="shared" ref="AB2293:AB2356" si="513">1-POWER(0.88431,EXP(AA2293-23.9388))</f>
        <v>0.14926180477179407</v>
      </c>
      <c r="AC2293">
        <f>(O2293*constantes!$D$4)+(LN(110)*constantes!$D$5)+(LN(22)*constantes!$D$8)+(F2293*constantes!$D$9)</f>
        <v>26.202667508906433</v>
      </c>
      <c r="AD2293" s="7">
        <f t="shared" ref="AD2293:AD2356" si="514">1-POWER(0.94833,EXP(AC2293-26.0145))</f>
        <v>6.2029279911700597E-2</v>
      </c>
      <c r="AF2293">
        <f>(O2293*constantes!$B$4)+(LN(125)*constantes!$B$5)+(LN(22.5)*constantes!$B$8)+(F2293*constantes!$B$9)</f>
        <v>24.467437405216042</v>
      </c>
      <c r="AG2293">
        <f t="shared" ref="AG2293:AG2356" si="515">1-POWER(0.88431,EXP(AF2293-23.9388))</f>
        <v>0.18827626444083834</v>
      </c>
      <c r="AH2293">
        <f>(O2293*constantes!$D$4)+(LN(125)*constantes!$D$5)+(LN(22.5)*constantes!$D$8)+(F2293*constantes!$D$9)</f>
        <v>26.573740525514665</v>
      </c>
      <c r="AI2293">
        <f t="shared" ref="AI2293:AI2356" si="516">1-POWER(0.94833,EXP(AH2293-26.0145))</f>
        <v>8.8631036489936865E-2</v>
      </c>
    </row>
    <row r="2294" spans="1:35" x14ac:dyDescent="0.25">
      <c r="A2294" s="11">
        <v>2293</v>
      </c>
      <c r="B2294">
        <v>0</v>
      </c>
      <c r="C2294">
        <v>48</v>
      </c>
      <c r="D2294">
        <v>0</v>
      </c>
      <c r="E2294">
        <v>1</v>
      </c>
      <c r="F2294">
        <v>0</v>
      </c>
      <c r="G2294">
        <v>171</v>
      </c>
      <c r="H2294">
        <v>32.67</v>
      </c>
      <c r="I2294">
        <f>IF(AND(B2294=1,E2294=0),V2294,IF(AND(B2294=1,E2294=1),W2294,IF(AND(B2294=0,E2294=0),X2294,IF(AND(B2294=0,E2294=1),Y2294,ERROR))))</f>
        <v>0.15054953078776878</v>
      </c>
      <c r="K2294">
        <f t="shared" si="504"/>
        <v>3.8265438641588045E-2</v>
      </c>
      <c r="L2294">
        <f t="shared" si="505"/>
        <v>2.6562184906686825E-2</v>
      </c>
      <c r="M2294" s="22" t="str">
        <f t="shared" si="503"/>
        <v>Elevated Risk</v>
      </c>
      <c r="O2294">
        <f t="shared" si="506"/>
        <v>3.8712010109078911</v>
      </c>
      <c r="P2294">
        <f t="shared" si="507"/>
        <v>5.1416635565026603</v>
      </c>
      <c r="Q2294">
        <f t="shared" si="508"/>
        <v>3.4864572256129787</v>
      </c>
      <c r="R2294">
        <f>(O2294*constantes!$B$4)+(P2294*constantes!$B$5)+(D2294*constantes!$B$6)+(Q2294*constantes!$B$8)+(F2294*constantes!$B$9)</f>
        <v>24.353049824061983</v>
      </c>
      <c r="S2294" s="4">
        <f>(O2294*constantes!$B$4)+(P2294*constantes!$C$5)+(D2294*constantes!$B$6)+(Q2294*constantes!$B$8)+(F2294*constantes!$B$9)</f>
        <v>24.721398601249838</v>
      </c>
      <c r="T2294">
        <f>(O2294*constantes!$D$4)+(P2294*constantes!$D$5)+(D2294*constantes!$D$6)+(Q2294*constantes!$D$8)+(F2294*constantes!$D$9)</f>
        <v>26.779297026067667</v>
      </c>
      <c r="U2294">
        <f>(O2294*constantes!$D$4)+(P2294*constantes!$E$5)+(D2294*constantes!$D$6)+(Q2294*constantes!$D$8)+(F2294*constantes!$D$9)</f>
        <v>27.137979475769292</v>
      </c>
      <c r="V2294" s="5">
        <f t="shared" si="509"/>
        <v>0.16976677619535241</v>
      </c>
      <c r="W2294" s="5">
        <f t="shared" si="510"/>
        <v>0.23578387701332304</v>
      </c>
      <c r="X2294" s="6">
        <f t="shared" si="511"/>
        <v>0.10773034884308508</v>
      </c>
      <c r="Y2294" s="6">
        <f t="shared" si="512"/>
        <v>0.15054953078776878</v>
      </c>
      <c r="AA2294">
        <f>(O2294*constantes!$B$4)+(LN(110)*constantes!$B$5)+(LN(22)*constantes!$B$8)+(F2294*constantes!$B$9)</f>
        <v>23.221146741638901</v>
      </c>
      <c r="AB2294">
        <f t="shared" si="513"/>
        <v>5.8221930281009082E-2</v>
      </c>
      <c r="AC2294">
        <f>(O2294*constantes!$D$4)+(LN(110)*constantes!$D$5)+(LN(22)*constantes!$D$8)+(F2294*constantes!$D$9)</f>
        <v>25.336132614771724</v>
      </c>
      <c r="AD2294" s="7">
        <f t="shared" si="514"/>
        <v>2.6562184906686825E-2</v>
      </c>
      <c r="AF2294">
        <f>(O2294*constantes!$B$4)+(LN(125)*constantes!$B$5)+(LN(22.5)*constantes!$B$8)+(F2294*constantes!$B$9)</f>
        <v>23.47610367839329</v>
      </c>
      <c r="AG2294">
        <f t="shared" si="515"/>
        <v>7.448581103683527E-2</v>
      </c>
      <c r="AH2294">
        <f>(O2294*constantes!$D$4)+(LN(125)*constantes!$D$5)+(LN(22.5)*constantes!$D$8)+(F2294*constantes!$D$9)</f>
        <v>25.707205631379956</v>
      </c>
      <c r="AI2294">
        <f t="shared" si="516"/>
        <v>3.8265438641588045E-2</v>
      </c>
    </row>
    <row r="2295" spans="1:35" x14ac:dyDescent="0.25">
      <c r="A2295" s="11">
        <v>2294</v>
      </c>
      <c r="B2295">
        <v>0</v>
      </c>
      <c r="C2295">
        <v>37</v>
      </c>
      <c r="D2295">
        <v>1</v>
      </c>
      <c r="E2295">
        <v>1</v>
      </c>
      <c r="F2295">
        <v>0</v>
      </c>
      <c r="G2295">
        <v>197.5</v>
      </c>
      <c r="H2295">
        <v>43.48</v>
      </c>
      <c r="I2295">
        <f>IF(AND(B2295=1,E2295=0),V2295,IF(AND(B2295=1,E2295=1),W2295,IF(AND(B2295=0,E2295=0),X2295,IF(AND(B2295=0,E2295=1),Y2295,ERROR))))</f>
        <v>0.23014872683900656</v>
      </c>
      <c r="K2295">
        <f t="shared" si="504"/>
        <v>1.903255478119692E-2</v>
      </c>
      <c r="L2295">
        <f t="shared" si="505"/>
        <v>1.3171407582175831E-2</v>
      </c>
      <c r="M2295" s="22" t="str">
        <f t="shared" si="503"/>
        <v>Elevated Risk</v>
      </c>
      <c r="O2295">
        <f t="shared" si="506"/>
        <v>3.6109179126442243</v>
      </c>
      <c r="P2295">
        <f t="shared" si="507"/>
        <v>5.2857385843411766</v>
      </c>
      <c r="Q2295">
        <f t="shared" si="508"/>
        <v>3.7723010622530087</v>
      </c>
      <c r="R2295">
        <f>(O2295*constantes!$B$4)+(P2295*constantes!$B$5)+(D2295*constantes!$B$6)+(Q2295*constantes!$B$8)+(F2295*constantes!$B$9)</f>
        <v>24.746208071506913</v>
      </c>
      <c r="S2295" s="4">
        <f>(O2295*constantes!$B$4)+(P2295*constantes!$C$5)+(D2295*constantes!$B$6)+(Q2295*constantes!$B$8)+(F2295*constantes!$B$9)</f>
        <v>25.124878383689115</v>
      </c>
      <c r="T2295">
        <f>(O2295*constantes!$D$4)+(P2295*constantes!$D$5)+(D2295*constantes!$D$6)+(Q2295*constantes!$D$8)+(F2295*constantes!$D$9)</f>
        <v>27.241136243914809</v>
      </c>
      <c r="U2295">
        <f>(O2295*constantes!$D$4)+(P2295*constantes!$E$5)+(D2295*constantes!$D$6)+(Q2295*constantes!$D$8)+(F2295*constantes!$D$9)</f>
        <v>27.609869367558453</v>
      </c>
      <c r="V2295" s="5">
        <f t="shared" si="509"/>
        <v>0.24092862934838555</v>
      </c>
      <c r="W2295" s="5">
        <f t="shared" si="510"/>
        <v>0.33139175206340343</v>
      </c>
      <c r="X2295" s="6">
        <f t="shared" si="511"/>
        <v>0.16547791616885743</v>
      </c>
      <c r="Y2295" s="6">
        <f t="shared" si="512"/>
        <v>0.23014872683900656</v>
      </c>
      <c r="AA2295">
        <f>(O2295*constantes!$B$4)+(LN(110)*constantes!$B$5)+(LN(22)*constantes!$B$8)+(F2295*constantes!$B$9)</f>
        <v>22.410895868068035</v>
      </c>
      <c r="AB2295">
        <f t="shared" si="513"/>
        <v>2.6325671515684657E-2</v>
      </c>
      <c r="AC2295">
        <f>(O2295*constantes!$D$4)+(LN(110)*constantes!$D$5)+(LN(22)*constantes!$D$8)+(F2295*constantes!$D$9)</f>
        <v>24.627884084579406</v>
      </c>
      <c r="AD2295" s="7">
        <f t="shared" si="514"/>
        <v>1.3171407582175831E-2</v>
      </c>
      <c r="AF2295">
        <f>(O2295*constantes!$B$4)+(LN(125)*constantes!$B$5)+(LN(22.5)*constantes!$B$8)+(F2295*constantes!$B$9)</f>
        <v>22.665852804822428</v>
      </c>
      <c r="AG2295">
        <f t="shared" si="515"/>
        <v>3.3840132302612846E-2</v>
      </c>
      <c r="AH2295">
        <f>(O2295*constantes!$D$4)+(LN(125)*constantes!$D$5)+(LN(22.5)*constantes!$D$8)+(F2295*constantes!$D$9)</f>
        <v>24.998957101187639</v>
      </c>
      <c r="AI2295">
        <f t="shared" si="516"/>
        <v>1.903255478119692E-2</v>
      </c>
    </row>
    <row r="2296" spans="1:35" x14ac:dyDescent="0.25">
      <c r="A2296" s="11">
        <v>2295</v>
      </c>
      <c r="B2296">
        <v>0</v>
      </c>
      <c r="C2296">
        <v>64</v>
      </c>
      <c r="D2296">
        <v>0</v>
      </c>
      <c r="E2296">
        <v>1</v>
      </c>
      <c r="F2296">
        <v>0</v>
      </c>
      <c r="G2296">
        <v>190</v>
      </c>
      <c r="H2296">
        <v>32.68</v>
      </c>
      <c r="I2296">
        <f>IF(AND(B2296=1,E2296=0),V2296,IF(AND(B2296=1,E2296=1),W2296,IF(AND(B2296=0,E2296=0),X2296,IF(AND(B2296=0,E2296=1),Y2296,ERROR))))</f>
        <v>0.38349595835654304</v>
      </c>
      <c r="K2296">
        <f t="shared" si="504"/>
        <v>8.1811856272562489E-2</v>
      </c>
      <c r="L2296">
        <f t="shared" si="505"/>
        <v>5.7192348710877861E-2</v>
      </c>
      <c r="M2296" s="22" t="str">
        <f t="shared" si="503"/>
        <v>'&gt;30%</v>
      </c>
      <c r="O2296">
        <f t="shared" si="506"/>
        <v>4.1588830833596715</v>
      </c>
      <c r="P2296">
        <f t="shared" si="507"/>
        <v>5.2470240721604862</v>
      </c>
      <c r="Q2296">
        <f t="shared" si="508"/>
        <v>3.4867632699918021</v>
      </c>
      <c r="R2296">
        <f>(O2296*constantes!$B$4)+(P2296*constantes!$B$5)+(D2296*constantes!$B$6)+(Q2296*constantes!$B$8)+(F2296*constantes!$B$9)</f>
        <v>25.444287416510196</v>
      </c>
      <c r="S2296" s="4">
        <f>(O2296*constantes!$B$4)+(P2296*constantes!$C$5)+(D2296*constantes!$B$6)+(Q2296*constantes!$B$8)+(F2296*constantes!$B$9)</f>
        <v>25.820184221039774</v>
      </c>
      <c r="T2296">
        <f>(O2296*constantes!$D$4)+(P2296*constantes!$D$5)+(D2296*constantes!$D$6)+(Q2296*constantes!$D$8)+(F2296*constantes!$D$9)</f>
        <v>27.858626196241762</v>
      </c>
      <c r="U2296">
        <f>(O2296*constantes!$D$4)+(P2296*constantes!$E$5)+(D2296*constantes!$D$6)+(Q2296*constantes!$D$8)+(F2296*constantes!$D$9)</f>
        <v>28.224658595515677</v>
      </c>
      <c r="V2296" s="5">
        <f t="shared" si="509"/>
        <v>0.4253791572283151</v>
      </c>
      <c r="W2296" s="5">
        <f t="shared" si="510"/>
        <v>0.55374010824608944</v>
      </c>
      <c r="X2296" s="6">
        <f t="shared" si="511"/>
        <v>0.28496928551179512</v>
      </c>
      <c r="Y2296" s="6">
        <f t="shared" si="512"/>
        <v>0.38349595835654304</v>
      </c>
      <c r="AA2296">
        <f>(O2296*constantes!$B$4)+(LN(110)*constantes!$B$5)+(LN(22)*constantes!$B$8)+(F2296*constantes!$B$9)</f>
        <v>24.116689525898391</v>
      </c>
      <c r="AB2296">
        <f t="shared" si="513"/>
        <v>0.13660645895193024</v>
      </c>
      <c r="AC2296">
        <f>(O2296*constantes!$D$4)+(LN(110)*constantes!$D$5)+(LN(22)*constantes!$D$8)+(F2296*constantes!$D$9)</f>
        <v>26.11893567165809</v>
      </c>
      <c r="AD2296" s="7">
        <f t="shared" si="514"/>
        <v>5.7192348710877861E-2</v>
      </c>
      <c r="AF2296">
        <f>(O2296*constantes!$B$4)+(LN(125)*constantes!$B$5)+(LN(22.5)*constantes!$B$8)+(F2296*constantes!$B$9)</f>
        <v>24.371646462652787</v>
      </c>
      <c r="AG2296">
        <f t="shared" si="515"/>
        <v>0.17266110175416416</v>
      </c>
      <c r="AH2296">
        <f>(O2296*constantes!$D$4)+(LN(125)*constantes!$D$5)+(LN(22.5)*constantes!$D$8)+(F2296*constantes!$D$9)</f>
        <v>26.490008688266322</v>
      </c>
      <c r="AI2296">
        <f t="shared" si="516"/>
        <v>8.1811856272562489E-2</v>
      </c>
    </row>
    <row r="2297" spans="1:35" x14ac:dyDescent="0.25">
      <c r="A2297" s="11">
        <v>2296</v>
      </c>
      <c r="B2297">
        <v>0</v>
      </c>
      <c r="C2297">
        <v>46</v>
      </c>
      <c r="D2297">
        <v>0</v>
      </c>
      <c r="E2297">
        <v>0</v>
      </c>
      <c r="F2297">
        <v>0</v>
      </c>
      <c r="G2297">
        <v>116</v>
      </c>
      <c r="H2297">
        <v>28.04</v>
      </c>
      <c r="I2297">
        <f>IF(AND(B2297=1,E2297=0),V2297,IF(AND(B2297=1,E2297=1),W2297,IF(AND(B2297=0,E2297=0),X2297,IF(AND(B2297=0,E2297=1),Y2297,ERROR))))</f>
        <v>3.1025558291649324E-2</v>
      </c>
      <c r="K2297">
        <f t="shared" si="504"/>
        <v>3.4153313573738631E-2</v>
      </c>
      <c r="L2297">
        <f t="shared" si="505"/>
        <v>2.3692217580876362E-2</v>
      </c>
      <c r="M2297" s="22" t="str">
        <f t="shared" si="503"/>
        <v>NORMAL</v>
      </c>
      <c r="O2297">
        <f t="shared" si="506"/>
        <v>3.8286413964890951</v>
      </c>
      <c r="P2297">
        <f t="shared" si="507"/>
        <v>4.7535901911063645</v>
      </c>
      <c r="Q2297">
        <f t="shared" si="508"/>
        <v>3.3336320621663895</v>
      </c>
      <c r="R2297">
        <f>(O2297*constantes!$B$4)+(P2297*constantes!$B$5)+(D2297*constantes!$B$6)+(Q2297*constantes!$B$8)+(F2297*constantes!$B$9)</f>
        <v>23.379501103255937</v>
      </c>
      <c r="S2297" s="4">
        <f>(O2297*constantes!$B$4)+(P2297*constantes!$C$5)+(D2297*constantes!$B$6)+(Q2297*constantes!$B$8)+(F2297*constantes!$B$9)</f>
        <v>23.720048304546797</v>
      </c>
      <c r="T2297">
        <f>(O2297*constantes!$D$4)+(P2297*constantes!$D$5)+(D2297*constantes!$D$6)+(Q2297*constantes!$D$8)+(F2297*constantes!$D$9)</f>
        <v>25.493742020992151</v>
      </c>
      <c r="U2297">
        <f>(O2297*constantes!$D$4)+(P2297*constantes!$E$5)+(D2297*constantes!$D$6)+(Q2297*constantes!$D$8)+(F2297*constantes!$D$9)</f>
        <v>25.825352472723733</v>
      </c>
      <c r="V2297" s="5">
        <f t="shared" si="509"/>
        <v>6.7865384848304622E-2</v>
      </c>
      <c r="W2297" s="5">
        <f t="shared" si="510"/>
        <v>9.4067975364382606E-2</v>
      </c>
      <c r="X2297" s="6">
        <f t="shared" si="511"/>
        <v>3.1025558291649324E-2</v>
      </c>
      <c r="Y2297" s="6">
        <f t="shared" si="512"/>
        <v>4.295977943392526E-2</v>
      </c>
      <c r="AA2297">
        <f>(O2297*constantes!$B$4)+(LN(110)*constantes!$B$5)+(LN(22)*constantes!$B$8)+(F2297*constantes!$B$9)</f>
        <v>23.088660364337766</v>
      </c>
      <c r="AB2297">
        <f t="shared" si="513"/>
        <v>5.1185816914687488E-2</v>
      </c>
      <c r="AC2297">
        <f>(O2297*constantes!$D$4)+(LN(110)*constantes!$D$5)+(LN(22)*constantes!$D$8)+(F2297*constantes!$D$9)</f>
        <v>25.220324924765169</v>
      </c>
      <c r="AD2297" s="7">
        <f t="shared" si="514"/>
        <v>2.3692217580876362E-2</v>
      </c>
      <c r="AF2297">
        <f>(O2297*constantes!$B$4)+(LN(125)*constantes!$B$5)+(LN(22.5)*constantes!$B$8)+(F2297*constantes!$B$9)</f>
        <v>23.343617301092156</v>
      </c>
      <c r="AG2297">
        <f t="shared" si="515"/>
        <v>6.5553501255932511E-2</v>
      </c>
      <c r="AH2297">
        <f>(O2297*constantes!$D$4)+(LN(125)*constantes!$D$5)+(LN(22.5)*constantes!$D$8)+(F2297*constantes!$D$9)</f>
        <v>25.591397941373401</v>
      </c>
      <c r="AI2297">
        <f t="shared" si="516"/>
        <v>3.4153313573738631E-2</v>
      </c>
    </row>
    <row r="2298" spans="1:35" x14ac:dyDescent="0.25">
      <c r="A2298" s="11">
        <v>2297</v>
      </c>
      <c r="B2298">
        <v>1</v>
      </c>
      <c r="C2298">
        <v>38</v>
      </c>
      <c r="D2298">
        <v>0</v>
      </c>
      <c r="E2298">
        <v>0</v>
      </c>
      <c r="F2298">
        <v>0</v>
      </c>
      <c r="G2298">
        <v>116</v>
      </c>
      <c r="H2298">
        <v>30.19</v>
      </c>
      <c r="I2298">
        <f>IF(AND(B2298=1,E2298=0),V2298,IF(AND(B2298=1,E2298=1),W2298,IF(AND(B2298=0,E2298=0),X2298,IF(AND(B2298=0,E2298=1),Y2298,ERROR))))</f>
        <v>4.0277606832557322E-2</v>
      </c>
      <c r="K2298">
        <f t="shared" si="504"/>
        <v>3.6714933714987352E-2</v>
      </c>
      <c r="L2298">
        <f t="shared" si="505"/>
        <v>2.8571578401445974E-2</v>
      </c>
      <c r="M2298" s="22" t="str">
        <f t="shared" si="503"/>
        <v>NORMAL</v>
      </c>
      <c r="O2298">
        <f t="shared" si="506"/>
        <v>3.6375861597263857</v>
      </c>
      <c r="P2298">
        <f t="shared" si="507"/>
        <v>4.7535901911063645</v>
      </c>
      <c r="Q2298">
        <f t="shared" si="508"/>
        <v>3.4075107437187473</v>
      </c>
      <c r="R2298">
        <f>(O2298*constantes!$B$4)+(P2298*constantes!$B$5)+(D2298*constantes!$B$6)+(Q2298*constantes!$B$8)+(F2298*constantes!$B$9)</f>
        <v>22.843322595797357</v>
      </c>
      <c r="S2298" s="4">
        <f>(O2298*constantes!$B$4)+(P2298*constantes!$C$5)+(D2298*constantes!$B$6)+(Q2298*constantes!$B$8)+(F2298*constantes!$B$9)</f>
        <v>23.183869797088217</v>
      </c>
      <c r="T2298">
        <f>(O2298*constantes!$D$4)+(P2298*constantes!$D$5)+(D2298*constantes!$D$6)+(Q2298*constantes!$D$8)+(F2298*constantes!$D$9)</f>
        <v>25.011637823837891</v>
      </c>
      <c r="U2298">
        <f>(O2298*constantes!$D$4)+(P2298*constantes!$E$5)+(D2298*constantes!$D$6)+(Q2298*constantes!$D$8)+(F2298*constantes!$D$9)</f>
        <v>25.343248275569469</v>
      </c>
      <c r="V2298" s="5">
        <f t="shared" si="509"/>
        <v>4.0277606832557322E-2</v>
      </c>
      <c r="W2298" s="5">
        <f t="shared" si="510"/>
        <v>5.6152535499226275E-2</v>
      </c>
      <c r="X2298" s="6">
        <f t="shared" si="511"/>
        <v>1.9273082400634411E-2</v>
      </c>
      <c r="Y2298" s="6">
        <f t="shared" si="512"/>
        <v>2.6749306687444463E-2</v>
      </c>
      <c r="AA2298">
        <f>(O2298*constantes!$B$4)+(LN(110)*constantes!$B$5)+(LN(22)*constantes!$B$8)+(F2298*constantes!$B$9)</f>
        <v>22.493913054504919</v>
      </c>
      <c r="AB2298">
        <f t="shared" si="513"/>
        <v>2.8571578401445974E-2</v>
      </c>
      <c r="AC2298">
        <f>(O2298*constantes!$D$4)+(LN(110)*constantes!$D$5)+(LN(22)*constantes!$D$8)+(F2298*constantes!$D$9)</f>
        <v>24.700450251667263</v>
      </c>
      <c r="AD2298" s="7">
        <f t="shared" si="514"/>
        <v>1.4155691081518817E-2</v>
      </c>
      <c r="AF2298">
        <f>(O2298*constantes!$B$4)+(LN(125)*constantes!$B$5)+(LN(22.5)*constantes!$B$8)+(F2298*constantes!$B$9)</f>
        <v>22.748869991259316</v>
      </c>
      <c r="AG2298">
        <f t="shared" si="515"/>
        <v>3.6714933714987352E-2</v>
      </c>
      <c r="AH2298">
        <f>(O2298*constantes!$D$4)+(LN(125)*constantes!$D$5)+(LN(22.5)*constantes!$D$8)+(F2298*constantes!$D$9)</f>
        <v>25.071523268275495</v>
      </c>
      <c r="AI2298">
        <f t="shared" si="516"/>
        <v>2.0450275544260377E-2</v>
      </c>
    </row>
    <row r="2299" spans="1:35" x14ac:dyDescent="0.25">
      <c r="A2299" s="11">
        <v>2298</v>
      </c>
      <c r="B2299">
        <v>0</v>
      </c>
      <c r="C2299">
        <v>43</v>
      </c>
      <c r="D2299">
        <v>1</v>
      </c>
      <c r="E2299">
        <v>0</v>
      </c>
      <c r="F2299">
        <v>0</v>
      </c>
      <c r="G2299">
        <v>112.5</v>
      </c>
      <c r="H2299">
        <v>23.43</v>
      </c>
      <c r="I2299">
        <f>IF(AND(B2299=1,E2299=0),V2299,IF(AND(B2299=1,E2299=1),W2299,IF(AND(B2299=0,E2299=0),X2299,IF(AND(B2299=0,E2299=1),Y2299,ERROR))))</f>
        <v>3.9940001933002067E-2</v>
      </c>
      <c r="K2299">
        <f t="shared" si="504"/>
        <v>2.8509711637591306E-2</v>
      </c>
      <c r="L2299">
        <f t="shared" si="505"/>
        <v>1.975954812069991E-2</v>
      </c>
      <c r="M2299" s="22" t="str">
        <f t="shared" si="503"/>
        <v>Elevated Risk</v>
      </c>
      <c r="O2299">
        <f t="shared" si="506"/>
        <v>3.7612001156935624</v>
      </c>
      <c r="P2299">
        <f t="shared" si="507"/>
        <v>4.7229532216444747</v>
      </c>
      <c r="Q2299">
        <f t="shared" si="508"/>
        <v>3.1540172525197043</v>
      </c>
      <c r="R2299">
        <f>(O2299*constantes!$B$4)+(P2299*constantes!$B$5)+(D2299*constantes!$B$6)+(Q2299*constantes!$B$8)+(F2299*constantes!$B$9)</f>
        <v>23.679861831837712</v>
      </c>
      <c r="S2299" s="4">
        <f>(O2299*constantes!$B$4)+(P2299*constantes!$C$5)+(D2299*constantes!$B$6)+(Q2299*constantes!$B$8)+(F2299*constantes!$B$9)</f>
        <v>24.018214200636322</v>
      </c>
      <c r="T2299">
        <f>(O2299*constantes!$D$4)+(P2299*constantes!$D$5)+(D2299*constantes!$D$6)+(Q2299*constantes!$D$8)+(F2299*constantes!$D$9)</f>
        <v>25.750902465856942</v>
      </c>
      <c r="U2299">
        <f>(O2299*constantes!$D$4)+(P2299*constantes!$E$5)+(D2299*constantes!$D$6)+(Q2299*constantes!$D$8)+(F2299*constantes!$D$9)</f>
        <v>26.080375682598859</v>
      </c>
      <c r="V2299" s="5">
        <f t="shared" si="509"/>
        <v>9.0535810144787288E-2</v>
      </c>
      <c r="W2299" s="5">
        <f t="shared" si="510"/>
        <v>0.12463080612709199</v>
      </c>
      <c r="X2299" s="6">
        <f t="shared" si="511"/>
        <v>3.9940001933002067E-2</v>
      </c>
      <c r="Y2299" s="6">
        <f t="shared" si="512"/>
        <v>5.5089726930757532E-2</v>
      </c>
      <c r="AA2299">
        <f>(O2299*constantes!$B$4)+(LN(110)*constantes!$B$5)+(LN(22)*constantes!$B$8)+(F2299*constantes!$B$9)</f>
        <v>22.8787183548725</v>
      </c>
      <c r="AB2299">
        <f t="shared" si="513"/>
        <v>4.169811677585733E-2</v>
      </c>
      <c r="AC2299">
        <f>(O2299*constantes!$D$4)+(LN(110)*constantes!$D$5)+(LN(22)*constantes!$D$8)+(F2299*constantes!$D$9)</f>
        <v>25.036812478830871</v>
      </c>
      <c r="AD2299" s="7">
        <f t="shared" si="514"/>
        <v>1.975954812069991E-2</v>
      </c>
      <c r="AF2299">
        <f>(O2299*constantes!$B$4)+(LN(125)*constantes!$B$5)+(LN(22.5)*constantes!$B$8)+(F2299*constantes!$B$9)</f>
        <v>23.133675291626897</v>
      </c>
      <c r="AG2299">
        <f t="shared" si="515"/>
        <v>5.3478442485207722E-2</v>
      </c>
      <c r="AH2299">
        <f>(O2299*constantes!$D$4)+(LN(125)*constantes!$D$5)+(LN(22.5)*constantes!$D$8)+(F2299*constantes!$D$9)</f>
        <v>25.407885495439103</v>
      </c>
      <c r="AI2299">
        <f t="shared" si="516"/>
        <v>2.8509711637591306E-2</v>
      </c>
    </row>
    <row r="2300" spans="1:35" x14ac:dyDescent="0.25">
      <c r="A2300" s="11">
        <v>2299</v>
      </c>
      <c r="B2300">
        <v>0</v>
      </c>
      <c r="C2300">
        <v>44</v>
      </c>
      <c r="D2300">
        <v>1</v>
      </c>
      <c r="E2300">
        <v>0</v>
      </c>
      <c r="F2300">
        <v>0</v>
      </c>
      <c r="G2300">
        <v>120</v>
      </c>
      <c r="H2300">
        <v>24.3</v>
      </c>
      <c r="I2300">
        <f>IF(AND(B2300=1,E2300=0),V2300,IF(AND(B2300=1,E2300=1),W2300,IF(AND(B2300=0,E2300=0),X2300,IF(AND(B2300=0,E2300=1),Y2300,ERROR))))</f>
        <v>5.1626715512017252E-2</v>
      </c>
      <c r="K2300">
        <f t="shared" si="504"/>
        <v>3.0321952038303235E-2</v>
      </c>
      <c r="L2300">
        <f t="shared" si="505"/>
        <v>2.102161003401426E-2</v>
      </c>
      <c r="M2300" s="22" t="str">
        <f t="shared" si="503"/>
        <v>Elevated Risk</v>
      </c>
      <c r="O2300">
        <f t="shared" si="506"/>
        <v>3.784189633918261</v>
      </c>
      <c r="P2300">
        <f t="shared" si="507"/>
        <v>4.7874917427820458</v>
      </c>
      <c r="Q2300">
        <f t="shared" si="508"/>
        <v>3.1904763503465028</v>
      </c>
      <c r="R2300">
        <f>(O2300*constantes!$B$4)+(P2300*constantes!$B$5)+(D2300*constantes!$B$6)+(Q2300*constantes!$B$8)+(F2300*constantes!$B$9)</f>
        <v>23.900055081266508</v>
      </c>
      <c r="S2300" s="4">
        <f>(O2300*constantes!$B$4)+(P2300*constantes!$C$5)+(D2300*constantes!$B$6)+(Q2300*constantes!$B$8)+(F2300*constantes!$B$9)</f>
        <v>24.243030989719408</v>
      </c>
      <c r="T2300">
        <f>(O2300*constantes!$D$4)+(P2300*constantes!$D$5)+(D2300*constantes!$D$6)+(Q2300*constantes!$D$8)+(F2300*constantes!$D$9)</f>
        <v>26.013639319469657</v>
      </c>
      <c r="U2300">
        <f>(O2300*constantes!$D$4)+(P2300*constantes!$E$5)+(D2300*constantes!$D$6)+(Q2300*constantes!$D$8)+(F2300*constantes!$D$9)</f>
        <v>26.347614743446133</v>
      </c>
      <c r="V2300" s="5">
        <f t="shared" si="509"/>
        <v>0.11154839984066811</v>
      </c>
      <c r="W2300" s="5">
        <f t="shared" si="510"/>
        <v>0.15351734692548724</v>
      </c>
      <c r="X2300" s="6">
        <f t="shared" si="511"/>
        <v>5.1626715512017252E-2</v>
      </c>
      <c r="Y2300" s="6">
        <f t="shared" si="512"/>
        <v>7.1351406335434575E-2</v>
      </c>
      <c r="AA2300">
        <f>(O2300*constantes!$B$4)+(LN(110)*constantes!$B$5)+(LN(22)*constantes!$B$8)+(F2300*constantes!$B$9)</f>
        <v>22.95028380552526</v>
      </c>
      <c r="AB2300">
        <f t="shared" si="513"/>
        <v>4.4721443860098575E-2</v>
      </c>
      <c r="AC2300">
        <f>(O2300*constantes!$D$4)+(LN(110)*constantes!$D$5)+(LN(22)*constantes!$D$8)+(F2300*constantes!$D$9)</f>
        <v>25.099368567186549</v>
      </c>
      <c r="AD2300" s="7">
        <f t="shared" si="514"/>
        <v>2.102161003401426E-2</v>
      </c>
      <c r="AF2300">
        <f>(O2300*constantes!$B$4)+(LN(125)*constantes!$B$5)+(LN(22.5)*constantes!$B$8)+(F2300*constantes!$B$9)</f>
        <v>23.205240742279653</v>
      </c>
      <c r="AG2300">
        <f t="shared" si="515"/>
        <v>5.7330036913051163E-2</v>
      </c>
      <c r="AH2300">
        <f>(O2300*constantes!$D$4)+(LN(125)*constantes!$D$5)+(LN(22.5)*constantes!$D$8)+(F2300*constantes!$D$9)</f>
        <v>25.470441583794781</v>
      </c>
      <c r="AI2300">
        <f t="shared" si="516"/>
        <v>3.0321952038303235E-2</v>
      </c>
    </row>
    <row r="2301" spans="1:35" x14ac:dyDescent="0.25">
      <c r="A2301" s="11">
        <v>2300</v>
      </c>
      <c r="B2301">
        <v>1</v>
      </c>
      <c r="C2301">
        <v>44</v>
      </c>
      <c r="D2301">
        <v>1</v>
      </c>
      <c r="E2301">
        <v>0</v>
      </c>
      <c r="F2301">
        <v>0</v>
      </c>
      <c r="G2301">
        <v>116</v>
      </c>
      <c r="H2301">
        <v>26.09</v>
      </c>
      <c r="I2301">
        <f>IF(AND(B2301=1,E2301=0),V2301,IF(AND(B2301=1,E2301=1),W2301,IF(AND(B2301=0,E2301=0),X2301,IF(AND(B2301=0,E2301=1),Y2301,ERROR))))</f>
        <v>0.11086279171309732</v>
      </c>
      <c r="K2301">
        <f t="shared" si="504"/>
        <v>5.7330036913051163E-2</v>
      </c>
      <c r="L2301">
        <f t="shared" si="505"/>
        <v>4.4721443860098575E-2</v>
      </c>
      <c r="M2301" s="22" t="str">
        <f t="shared" si="503"/>
        <v>Elevated Risk</v>
      </c>
      <c r="O2301">
        <f t="shared" si="506"/>
        <v>3.784189633918261</v>
      </c>
      <c r="P2301">
        <f t="shared" si="507"/>
        <v>4.7535901911063645</v>
      </c>
      <c r="Q2301">
        <f t="shared" si="508"/>
        <v>3.2615520991486369</v>
      </c>
      <c r="R2301">
        <f>(O2301*constantes!$B$4)+(P2301*constantes!$B$5)+(D2301*constantes!$B$6)+(Q2301*constantes!$B$8)+(F2301*constantes!$B$9)</f>
        <v>23.893511712161853</v>
      </c>
      <c r="S2301" s="4">
        <f>(O2301*constantes!$B$4)+(P2301*constantes!$C$5)+(D2301*constantes!$B$6)+(Q2301*constantes!$B$8)+(F2301*constantes!$B$9)</f>
        <v>24.234058913452714</v>
      </c>
      <c r="T2301">
        <f>(O2301*constantes!$D$4)+(P2301*constantes!$D$5)+(D2301*constantes!$D$6)+(Q2301*constantes!$D$8)+(F2301*constantes!$D$9)</f>
        <v>25.954614782320711</v>
      </c>
      <c r="U2301">
        <f>(O2301*constantes!$D$4)+(P2301*constantes!$E$5)+(D2301*constantes!$D$6)+(Q2301*constantes!$D$8)+(F2301*constantes!$D$9)</f>
        <v>26.286225234052289</v>
      </c>
      <c r="V2301" s="5">
        <f t="shared" si="509"/>
        <v>0.11086279171309732</v>
      </c>
      <c r="W2301" s="5">
        <f t="shared" si="510"/>
        <v>0.15225629374297078</v>
      </c>
      <c r="X2301" s="6">
        <f t="shared" si="511"/>
        <v>4.8741011234932352E-2</v>
      </c>
      <c r="Y2301" s="6">
        <f t="shared" si="512"/>
        <v>6.7249192012151404E-2</v>
      </c>
      <c r="AA2301">
        <f>(O2301*constantes!$B$4)+(LN(110)*constantes!$B$5)+(LN(22)*constantes!$B$8)+(F2301*constantes!$B$9)</f>
        <v>22.95028380552526</v>
      </c>
      <c r="AB2301">
        <f t="shared" si="513"/>
        <v>4.4721443860098575E-2</v>
      </c>
      <c r="AC2301">
        <f>(O2301*constantes!$D$4)+(LN(110)*constantes!$D$5)+(LN(22)*constantes!$D$8)+(F2301*constantes!$D$9)</f>
        <v>25.099368567186549</v>
      </c>
      <c r="AD2301" s="7">
        <f t="shared" si="514"/>
        <v>2.102161003401426E-2</v>
      </c>
      <c r="AF2301">
        <f>(O2301*constantes!$B$4)+(LN(125)*constantes!$B$5)+(LN(22.5)*constantes!$B$8)+(F2301*constantes!$B$9)</f>
        <v>23.205240742279653</v>
      </c>
      <c r="AG2301">
        <f t="shared" si="515"/>
        <v>5.7330036913051163E-2</v>
      </c>
      <c r="AH2301">
        <f>(O2301*constantes!$D$4)+(LN(125)*constantes!$D$5)+(LN(22.5)*constantes!$D$8)+(F2301*constantes!$D$9)</f>
        <v>25.470441583794781</v>
      </c>
      <c r="AI2301">
        <f t="shared" si="516"/>
        <v>3.0321952038303235E-2</v>
      </c>
    </row>
    <row r="2302" spans="1:35" x14ac:dyDescent="0.25">
      <c r="A2302" s="11">
        <v>2301</v>
      </c>
      <c r="B2302">
        <v>0</v>
      </c>
      <c r="C2302">
        <v>63</v>
      </c>
      <c r="D2302">
        <v>1</v>
      </c>
      <c r="E2302">
        <v>1</v>
      </c>
      <c r="F2302">
        <v>0</v>
      </c>
      <c r="G2302">
        <v>158.5</v>
      </c>
      <c r="H2302">
        <v>20.5</v>
      </c>
      <c r="I2302">
        <f>IF(AND(B2302=1,E2302=0),V2302,IF(AND(B2302=1,E2302=1),W2302,IF(AND(B2302=0,E2302=0),X2302,IF(AND(B2302=0,E2302=1),Y2302,ERROR))))</f>
        <v>0.33098294380333126</v>
      </c>
      <c r="K2302">
        <f t="shared" si="504"/>
        <v>7.8518559479420769E-2</v>
      </c>
      <c r="L2302">
        <f t="shared" si="505"/>
        <v>5.4860361374715505E-2</v>
      </c>
      <c r="M2302" s="22" t="str">
        <f t="shared" si="503"/>
        <v>'&gt;30%</v>
      </c>
      <c r="O2302">
        <f t="shared" si="506"/>
        <v>4.1431347263915326</v>
      </c>
      <c r="P2302">
        <f t="shared" si="507"/>
        <v>5.0657545933173349</v>
      </c>
      <c r="Q2302">
        <f t="shared" si="508"/>
        <v>3.0204248861443626</v>
      </c>
      <c r="R2302">
        <f>(O2302*constantes!$B$4)+(P2302*constantes!$B$5)+(D2302*constantes!$B$6)+(Q2302*constantes!$B$8)+(F2302*constantes!$B$9)</f>
        <v>25.398824945827577</v>
      </c>
      <c r="S2302" s="4">
        <f>(O2302*constantes!$B$4)+(P2302*constantes!$C$5)+(D2302*constantes!$B$6)+(Q2302*constantes!$B$8)+(F2302*constantes!$B$9)</f>
        <v>25.761735604892827</v>
      </c>
      <c r="T2302">
        <f>(O2302*constantes!$D$4)+(P2302*constantes!$D$5)+(D2302*constantes!$D$6)+(Q2302*constantes!$D$8)+(F2302*constantes!$D$9)</f>
        <v>27.686143586071779</v>
      </c>
      <c r="U2302">
        <f>(O2302*constantes!$D$4)+(P2302*constantes!$E$5)+(D2302*constantes!$D$6)+(Q2302*constantes!$D$8)+(F2302*constantes!$D$9)</f>
        <v>28.039530626501595</v>
      </c>
      <c r="V2302" s="5">
        <f t="shared" si="509"/>
        <v>0.41105388933017473</v>
      </c>
      <c r="W2302" s="5">
        <f t="shared" si="510"/>
        <v>0.53282251160102456</v>
      </c>
      <c r="X2302" s="6">
        <f t="shared" si="511"/>
        <v>0.24594398289014574</v>
      </c>
      <c r="Y2302" s="6">
        <f t="shared" si="512"/>
        <v>0.33098294380333126</v>
      </c>
      <c r="AA2302">
        <f>(O2302*constantes!$B$4)+(LN(110)*constantes!$B$5)+(LN(22)*constantes!$B$8)+(F2302*constantes!$B$9)</f>
        <v>24.067665520590854</v>
      </c>
      <c r="AB2302">
        <f t="shared" si="513"/>
        <v>0.13051783749446544</v>
      </c>
      <c r="AC2302">
        <f>(O2302*constantes!$D$4)+(LN(110)*constantes!$D$5)+(LN(22)*constantes!$D$8)+(F2302*constantes!$D$9)</f>
        <v>26.076083289962796</v>
      </c>
      <c r="AD2302" s="7">
        <f t="shared" si="514"/>
        <v>5.4860361374715505E-2</v>
      </c>
      <c r="AF2302">
        <f>(O2302*constantes!$B$4)+(LN(125)*constantes!$B$5)+(LN(22.5)*constantes!$B$8)+(F2302*constantes!$B$9)</f>
        <v>24.322622457345251</v>
      </c>
      <c r="AG2302">
        <f t="shared" si="515"/>
        <v>0.16512470507308763</v>
      </c>
      <c r="AH2302">
        <f>(O2302*constantes!$D$4)+(LN(125)*constantes!$D$5)+(LN(22.5)*constantes!$D$8)+(F2302*constantes!$D$9)</f>
        <v>26.447156306571028</v>
      </c>
      <c r="AI2302">
        <f t="shared" si="516"/>
        <v>7.8518559479420769E-2</v>
      </c>
    </row>
    <row r="2303" spans="1:35" x14ac:dyDescent="0.25">
      <c r="A2303" s="11">
        <v>2302</v>
      </c>
      <c r="B2303">
        <v>1</v>
      </c>
      <c r="C2303">
        <v>63</v>
      </c>
      <c r="D2303">
        <v>0</v>
      </c>
      <c r="E2303">
        <v>1</v>
      </c>
      <c r="F2303">
        <v>0</v>
      </c>
      <c r="G2303">
        <v>145.5</v>
      </c>
      <c r="H2303">
        <v>26.6</v>
      </c>
      <c r="I2303">
        <f>IF(AND(B2303=1,E2303=0),V2303,IF(AND(B2303=1,E2303=1),W2303,IF(AND(B2303=0,E2303=0),X2303,IF(AND(B2303=0,E2303=1),Y2303,ERROR))))</f>
        <v>0.32311136834272602</v>
      </c>
      <c r="K2303">
        <f t="shared" si="504"/>
        <v>0.16512470507308763</v>
      </c>
      <c r="L2303">
        <f t="shared" si="505"/>
        <v>0.13051783749446544</v>
      </c>
      <c r="M2303" s="22" t="str">
        <f t="shared" si="503"/>
        <v>'&gt;30%</v>
      </c>
      <c r="O2303">
        <f t="shared" si="506"/>
        <v>4.1431347263915326</v>
      </c>
      <c r="P2303">
        <f t="shared" si="507"/>
        <v>4.9801760866115474</v>
      </c>
      <c r="Q2303">
        <f t="shared" si="508"/>
        <v>3.2809112157876537</v>
      </c>
      <c r="R2303">
        <f>(O2303*constantes!$B$4)+(P2303*constantes!$B$5)+(D2303*constantes!$B$6)+(Q2303*constantes!$B$8)+(F2303*constantes!$B$9)</f>
        <v>24.737045717159116</v>
      </c>
      <c r="S2303" s="4">
        <f>(O2303*constantes!$B$4)+(P2303*constantes!$C$5)+(D2303*constantes!$B$6)+(Q2303*constantes!$B$8)+(F2303*constantes!$B$9)</f>
        <v>25.093825532003965</v>
      </c>
      <c r="T2303">
        <f>(O2303*constantes!$D$4)+(P2303*constantes!$D$5)+(D2303*constantes!$D$6)+(Q2303*constantes!$D$8)+(F2303*constantes!$D$9)</f>
        <v>26.959912584804137</v>
      </c>
      <c r="U2303">
        <f>(O2303*constantes!$D$4)+(P2303*constantes!$E$5)+(D2303*constantes!$D$6)+(Q2303*constantes!$D$8)+(F2303*constantes!$D$9)</f>
        <v>27.307329668606158</v>
      </c>
      <c r="V2303" s="5">
        <f t="shared" si="509"/>
        <v>0.23901780567504605</v>
      </c>
      <c r="W2303" s="5">
        <f t="shared" si="510"/>
        <v>0.32311136834272602</v>
      </c>
      <c r="X2303" s="6">
        <f t="shared" si="511"/>
        <v>0.12763827281448192</v>
      </c>
      <c r="Y2303" s="6">
        <f t="shared" si="512"/>
        <v>0.17574505568695065</v>
      </c>
      <c r="AA2303">
        <f>(O2303*constantes!$B$4)+(LN(110)*constantes!$B$5)+(LN(22)*constantes!$B$8)+(F2303*constantes!$B$9)</f>
        <v>24.067665520590854</v>
      </c>
      <c r="AB2303">
        <f t="shared" si="513"/>
        <v>0.13051783749446544</v>
      </c>
      <c r="AC2303">
        <f>(O2303*constantes!$D$4)+(LN(110)*constantes!$D$5)+(LN(22)*constantes!$D$8)+(F2303*constantes!$D$9)</f>
        <v>26.076083289962796</v>
      </c>
      <c r="AD2303" s="7">
        <f t="shared" si="514"/>
        <v>5.4860361374715505E-2</v>
      </c>
      <c r="AF2303">
        <f>(O2303*constantes!$B$4)+(LN(125)*constantes!$B$5)+(LN(22.5)*constantes!$B$8)+(F2303*constantes!$B$9)</f>
        <v>24.322622457345251</v>
      </c>
      <c r="AG2303">
        <f t="shared" si="515"/>
        <v>0.16512470507308763</v>
      </c>
      <c r="AH2303">
        <f>(O2303*constantes!$D$4)+(LN(125)*constantes!$D$5)+(LN(22.5)*constantes!$D$8)+(F2303*constantes!$D$9)</f>
        <v>26.447156306571028</v>
      </c>
      <c r="AI2303">
        <f t="shared" si="516"/>
        <v>7.8518559479420769E-2</v>
      </c>
    </row>
    <row r="2304" spans="1:35" x14ac:dyDescent="0.25">
      <c r="A2304" s="11">
        <v>2303</v>
      </c>
      <c r="B2304">
        <v>0</v>
      </c>
      <c r="C2304">
        <v>46</v>
      </c>
      <c r="D2304">
        <v>0</v>
      </c>
      <c r="E2304">
        <v>1</v>
      </c>
      <c r="F2304">
        <v>0</v>
      </c>
      <c r="G2304">
        <v>174</v>
      </c>
      <c r="H2304">
        <v>26.72</v>
      </c>
      <c r="I2304">
        <f>IF(AND(B2304=1,E2304=0),V2304,IF(AND(B2304=1,E2304=1),W2304,IF(AND(B2304=0,E2304=0),X2304,IF(AND(B2304=0,E2304=1),Y2304,ERROR))))</f>
        <v>0.12878775460407943</v>
      </c>
      <c r="K2304">
        <f t="shared" si="504"/>
        <v>3.4153313573738631E-2</v>
      </c>
      <c r="L2304">
        <f t="shared" si="505"/>
        <v>2.3692217580876362E-2</v>
      </c>
      <c r="M2304" s="22" t="str">
        <f t="shared" si="503"/>
        <v>Elevated Risk</v>
      </c>
      <c r="O2304">
        <f t="shared" si="506"/>
        <v>3.8286413964890951</v>
      </c>
      <c r="P2304">
        <f t="shared" si="507"/>
        <v>5.1590552992145291</v>
      </c>
      <c r="Q2304">
        <f t="shared" si="508"/>
        <v>3.2854123486684448</v>
      </c>
      <c r="R2304">
        <f>(O2304*constantes!$B$4)+(P2304*constantes!$B$5)+(D2304*constantes!$B$6)+(Q2304*constantes!$B$8)+(F2304*constantes!$B$9)</f>
        <v>24.093444173735467</v>
      </c>
      <c r="S2304" s="4">
        <f>(O2304*constantes!$B$4)+(P2304*constantes!$C$5)+(D2304*constantes!$B$6)+(Q2304*constantes!$B$8)+(F2304*constantes!$B$9)</f>
        <v>24.463038895371195</v>
      </c>
      <c r="T2304">
        <f>(O2304*constantes!$D$4)+(P2304*constantes!$D$5)+(D2304*constantes!$D$6)+(Q2304*constantes!$D$8)+(F2304*constantes!$D$9)</f>
        <v>26.609626549714868</v>
      </c>
      <c r="U2304">
        <f>(O2304*constantes!$D$4)+(P2304*constantes!$E$5)+(D2304*constantes!$D$6)+(Q2304*constantes!$D$8)+(F2304*constantes!$D$9)</f>
        <v>26.96952224738807</v>
      </c>
      <c r="V2304" s="5">
        <f t="shared" si="509"/>
        <v>0.13368757646592389</v>
      </c>
      <c r="W2304" s="5">
        <f t="shared" si="510"/>
        <v>0.1875327965585647</v>
      </c>
      <c r="X2304" s="6">
        <f t="shared" si="511"/>
        <v>9.1716228255266929E-2</v>
      </c>
      <c r="Y2304" s="6">
        <f t="shared" si="512"/>
        <v>0.12878775460407943</v>
      </c>
      <c r="AA2304">
        <f>(O2304*constantes!$B$4)+(LN(110)*constantes!$B$5)+(LN(22)*constantes!$B$8)+(F2304*constantes!$B$9)</f>
        <v>23.088660364337766</v>
      </c>
      <c r="AB2304">
        <f t="shared" si="513"/>
        <v>5.1185816914687488E-2</v>
      </c>
      <c r="AC2304">
        <f>(O2304*constantes!$D$4)+(LN(110)*constantes!$D$5)+(LN(22)*constantes!$D$8)+(F2304*constantes!$D$9)</f>
        <v>25.220324924765169</v>
      </c>
      <c r="AD2304" s="7">
        <f t="shared" si="514"/>
        <v>2.3692217580876362E-2</v>
      </c>
      <c r="AF2304">
        <f>(O2304*constantes!$B$4)+(LN(125)*constantes!$B$5)+(LN(22.5)*constantes!$B$8)+(F2304*constantes!$B$9)</f>
        <v>23.343617301092156</v>
      </c>
      <c r="AG2304">
        <f t="shared" si="515"/>
        <v>6.5553501255932511E-2</v>
      </c>
      <c r="AH2304">
        <f>(O2304*constantes!$D$4)+(LN(125)*constantes!$D$5)+(LN(22.5)*constantes!$D$8)+(F2304*constantes!$D$9)</f>
        <v>25.591397941373401</v>
      </c>
      <c r="AI2304">
        <f t="shared" si="516"/>
        <v>3.4153313573738631E-2</v>
      </c>
    </row>
    <row r="2305" spans="1:35" x14ac:dyDescent="0.25">
      <c r="A2305" s="11">
        <v>2304</v>
      </c>
      <c r="B2305">
        <v>0</v>
      </c>
      <c r="C2305">
        <v>46</v>
      </c>
      <c r="D2305">
        <v>0</v>
      </c>
      <c r="E2305">
        <v>0</v>
      </c>
      <c r="F2305">
        <v>0</v>
      </c>
      <c r="G2305">
        <v>133</v>
      </c>
      <c r="H2305">
        <v>26.15</v>
      </c>
      <c r="I2305">
        <f>IF(AND(B2305=1,E2305=0),V2305,IF(AND(B2305=1,E2305=1),W2305,IF(AND(B2305=0,E2305=0),X2305,IF(AND(B2305=0,E2305=1),Y2305,ERROR))))</f>
        <v>4.3697258186441434E-2</v>
      </c>
      <c r="K2305">
        <f t="shared" si="504"/>
        <v>3.4153313573738631E-2</v>
      </c>
      <c r="L2305">
        <f t="shared" si="505"/>
        <v>2.3692217580876362E-2</v>
      </c>
      <c r="M2305" s="22" t="str">
        <f t="shared" si="503"/>
        <v>Elevated Risk</v>
      </c>
      <c r="O2305">
        <f t="shared" si="506"/>
        <v>3.8286413964890951</v>
      </c>
      <c r="P2305">
        <f t="shared" si="507"/>
        <v>4.8903491282217537</v>
      </c>
      <c r="Q2305">
        <f t="shared" si="508"/>
        <v>3.2638491905109319</v>
      </c>
      <c r="R2305">
        <f>(O2305*constantes!$B$4)+(P2305*constantes!$B$5)+(D2305*constantes!$B$6)+(Q2305*constantes!$B$8)+(F2305*constantes!$B$9)</f>
        <v>23.577878105157659</v>
      </c>
      <c r="S2305" s="4">
        <f>(O2305*constantes!$B$4)+(P2305*constantes!$C$5)+(D2305*constantes!$B$6)+(Q2305*constantes!$B$8)+(F2305*constantes!$B$9)</f>
        <v>23.928222716703466</v>
      </c>
      <c r="T2305">
        <f>(O2305*constantes!$D$4)+(P2305*constantes!$D$5)+(D2305*constantes!$D$6)+(Q2305*constantes!$D$8)+(F2305*constantes!$D$9)</f>
        <v>25.842756109659547</v>
      </c>
      <c r="U2305">
        <f>(O2305*constantes!$D$4)+(P2305*constantes!$E$5)+(D2305*constantes!$D$6)+(Q2305*constantes!$D$8)+(F2305*constantes!$D$9)</f>
        <v>26.183906864844296</v>
      </c>
      <c r="V2305" s="5">
        <f t="shared" si="509"/>
        <v>8.2129152919746096E-2</v>
      </c>
      <c r="W2305" s="5">
        <f t="shared" si="510"/>
        <v>0.11454531800158307</v>
      </c>
      <c r="X2305" s="6">
        <f t="shared" si="511"/>
        <v>4.3697258186441434E-2</v>
      </c>
      <c r="Y2305" s="6">
        <f t="shared" si="512"/>
        <v>6.0912272804149903E-2</v>
      </c>
      <c r="AA2305">
        <f>(O2305*constantes!$B$4)+(LN(110)*constantes!$B$5)+(LN(22)*constantes!$B$8)+(F2305*constantes!$B$9)</f>
        <v>23.088660364337766</v>
      </c>
      <c r="AB2305">
        <f t="shared" si="513"/>
        <v>5.1185816914687488E-2</v>
      </c>
      <c r="AC2305">
        <f>(O2305*constantes!$D$4)+(LN(110)*constantes!$D$5)+(LN(22)*constantes!$D$8)+(F2305*constantes!$D$9)</f>
        <v>25.220324924765169</v>
      </c>
      <c r="AD2305" s="7">
        <f t="shared" si="514"/>
        <v>2.3692217580876362E-2</v>
      </c>
      <c r="AF2305">
        <f>(O2305*constantes!$B$4)+(LN(125)*constantes!$B$5)+(LN(22.5)*constantes!$B$8)+(F2305*constantes!$B$9)</f>
        <v>23.343617301092156</v>
      </c>
      <c r="AG2305">
        <f t="shared" si="515"/>
        <v>6.5553501255932511E-2</v>
      </c>
      <c r="AH2305">
        <f>(O2305*constantes!$D$4)+(LN(125)*constantes!$D$5)+(LN(22.5)*constantes!$D$8)+(F2305*constantes!$D$9)</f>
        <v>25.591397941373401</v>
      </c>
      <c r="AI2305">
        <f t="shared" si="516"/>
        <v>3.4153313573738631E-2</v>
      </c>
    </row>
    <row r="2306" spans="1:35" x14ac:dyDescent="0.25">
      <c r="A2306" s="11">
        <v>2305</v>
      </c>
      <c r="B2306">
        <v>1</v>
      </c>
      <c r="C2306">
        <v>60</v>
      </c>
      <c r="D2306">
        <v>1</v>
      </c>
      <c r="E2306">
        <v>0</v>
      </c>
      <c r="F2306">
        <v>0</v>
      </c>
      <c r="G2306">
        <v>107.5</v>
      </c>
      <c r="H2306">
        <v>26.53</v>
      </c>
      <c r="I2306">
        <f>IF(AND(B2306=1,E2306=0),V2306,IF(AND(B2306=1,E2306=1),W2306,IF(AND(B2306=0,E2306=0),X2306,IF(AND(B2306=0,E2306=1),Y2306,ERROR))))</f>
        <v>0.2377845156786168</v>
      </c>
      <c r="K2306">
        <f t="shared" si="504"/>
        <v>0.14362116573454531</v>
      </c>
      <c r="L2306">
        <f t="shared" si="505"/>
        <v>0.11321269470654882</v>
      </c>
      <c r="M2306" s="22" t="str">
        <f t="shared" si="503"/>
        <v>Elevated Risk</v>
      </c>
      <c r="O2306">
        <f t="shared" si="506"/>
        <v>4.0943445622221004</v>
      </c>
      <c r="P2306">
        <f t="shared" si="507"/>
        <v>4.677490847567717</v>
      </c>
      <c r="Q2306">
        <f t="shared" si="508"/>
        <v>3.2782761681496484</v>
      </c>
      <c r="R2306">
        <f>(O2306*constantes!$B$4)+(P2306*constantes!$B$5)+(D2306*constantes!$B$6)+(Q2306*constantes!$B$8)+(F2306*constantes!$B$9)</f>
        <v>24.731099567744831</v>
      </c>
      <c r="S2306" s="4">
        <f>(O2306*constantes!$B$4)+(P2306*constantes!$C$5)+(D2306*constantes!$B$6)+(Q2306*constantes!$B$8)+(F2306*constantes!$B$9)</f>
        <v>25.066195012064579</v>
      </c>
      <c r="T2306">
        <f>(O2306*constantes!$D$4)+(P2306*constantes!$D$5)+(D2306*constantes!$D$6)+(Q2306*constantes!$D$8)+(F2306*constantes!$D$9)</f>
        <v>26.593057628923908</v>
      </c>
      <c r="U2306">
        <f>(O2306*constantes!$D$4)+(P2306*constantes!$E$5)+(D2306*constantes!$D$6)+(Q2306*constantes!$D$8)+(F2306*constantes!$D$9)</f>
        <v>26.919359390450232</v>
      </c>
      <c r="V2306" s="5">
        <f t="shared" si="509"/>
        <v>0.2377845156786168</v>
      </c>
      <c r="W2306" s="5">
        <f t="shared" si="510"/>
        <v>0.31587412938796711</v>
      </c>
      <c r="X2306" s="6">
        <f t="shared" si="511"/>
        <v>9.0279303201175942E-2</v>
      </c>
      <c r="Y2306" s="6">
        <f t="shared" si="512"/>
        <v>0.12289126856413191</v>
      </c>
      <c r="AA2306">
        <f>(O2306*constantes!$B$4)+(LN(110)*constantes!$B$5)+(LN(22)*constantes!$B$8)+(F2306*constantes!$B$9)</f>
        <v>23.915783691137978</v>
      </c>
      <c r="AB2306">
        <f t="shared" si="513"/>
        <v>0.11321269470654882</v>
      </c>
      <c r="AC2306">
        <f>(O2306*constantes!$D$4)+(LN(110)*constantes!$D$5)+(LN(22)*constantes!$D$8)+(F2306*constantes!$D$9)</f>
        <v>25.943321837946279</v>
      </c>
      <c r="AD2306" s="7">
        <f t="shared" si="514"/>
        <v>4.820708918468708E-2</v>
      </c>
      <c r="AF2306">
        <f>(O2306*constantes!$B$4)+(LN(125)*constantes!$B$5)+(LN(22.5)*constantes!$B$8)+(F2306*constantes!$B$9)</f>
        <v>24.170740627892375</v>
      </c>
      <c r="AG2306">
        <f t="shared" si="515"/>
        <v>0.14362116573454531</v>
      </c>
      <c r="AH2306">
        <f>(O2306*constantes!$D$4)+(LN(125)*constantes!$D$5)+(LN(22.5)*constantes!$D$8)+(F2306*constantes!$D$9)</f>
        <v>26.314394854554511</v>
      </c>
      <c r="AI2306">
        <f t="shared" si="516"/>
        <v>6.9102564331433469E-2</v>
      </c>
    </row>
    <row r="2307" spans="1:35" x14ac:dyDescent="0.25">
      <c r="A2307" s="11">
        <v>2306</v>
      </c>
      <c r="B2307">
        <v>1</v>
      </c>
      <c r="C2307">
        <v>61</v>
      </c>
      <c r="D2307">
        <v>1</v>
      </c>
      <c r="E2307">
        <v>0</v>
      </c>
      <c r="F2307">
        <v>0</v>
      </c>
      <c r="G2307">
        <v>110</v>
      </c>
      <c r="H2307">
        <v>26.28</v>
      </c>
      <c r="I2307">
        <f>IF(AND(B2307=1,E2307=0),V2307,IF(AND(B2307=1,E2307=1),W2307,IF(AND(B2307=0,E2307=0),X2307,IF(AND(B2307=0,E2307=1),Y2307,ERROR))))</f>
        <v>0.25627749968955804</v>
      </c>
      <c r="K2307">
        <f t="shared" si="504"/>
        <v>0.15060331820878059</v>
      </c>
      <c r="L2307">
        <f t="shared" si="505"/>
        <v>0.11882079876600593</v>
      </c>
      <c r="M2307" s="22" t="str">
        <f t="shared" ref="M2307:M2370" si="517">_xlfn.IFS(I2307&lt;=(L2307*1.05),"OPTIMAL",I2307&lt;=(K2307*1.1),"NORMAL",I2307&lt;=0.3,"Elevated Risk",I2307&gt;0.3,"'&gt;30%")</f>
        <v>Elevated Risk</v>
      </c>
      <c r="O2307">
        <f t="shared" si="506"/>
        <v>4.1108738641733114</v>
      </c>
      <c r="P2307">
        <f t="shared" si="507"/>
        <v>4.7004803657924166</v>
      </c>
      <c r="Q2307">
        <f t="shared" si="508"/>
        <v>3.26880819361641</v>
      </c>
      <c r="R2307">
        <f>(O2307*constantes!$B$4)+(P2307*constantes!$B$5)+(D2307*constantes!$B$6)+(Q2307*constantes!$B$8)+(F2307*constantes!$B$9)</f>
        <v>24.817696092844432</v>
      </c>
      <c r="S2307" s="4">
        <f>(O2307*constantes!$B$4)+(P2307*constantes!$C$5)+(D2307*constantes!$B$6)+(Q2307*constantes!$B$8)+(F2307*constantes!$B$9)</f>
        <v>25.1544385062498</v>
      </c>
      <c r="T2307">
        <f>(O2307*constantes!$D$4)+(P2307*constantes!$D$5)+(D2307*constantes!$D$6)+(Q2307*constantes!$D$8)+(F2307*constantes!$D$9)</f>
        <v>26.69786196031361</v>
      </c>
      <c r="U2307">
        <f>(O2307*constantes!$D$4)+(P2307*constantes!$E$5)+(D2307*constantes!$D$6)+(Q2307*constantes!$D$8)+(F2307*constantes!$D$9)</f>
        <v>27.02576747063129</v>
      </c>
      <c r="V2307" s="5">
        <f t="shared" si="509"/>
        <v>0.25627749968955804</v>
      </c>
      <c r="W2307" s="5">
        <f t="shared" si="510"/>
        <v>0.3394181394530954</v>
      </c>
      <c r="X2307" s="6">
        <f t="shared" si="511"/>
        <v>9.9740541475057731E-2</v>
      </c>
      <c r="Y2307" s="6">
        <f t="shared" si="512"/>
        <v>0.13570953887320669</v>
      </c>
      <c r="AA2307">
        <f>(O2307*constantes!$B$4)+(LN(110)*constantes!$B$5)+(LN(22)*constantes!$B$8)+(F2307*constantes!$B$9)</f>
        <v>23.967238746940023</v>
      </c>
      <c r="AB2307">
        <f t="shared" si="513"/>
        <v>0.11882079876600593</v>
      </c>
      <c r="AC2307">
        <f>(O2307*constantes!$D$4)+(LN(110)*constantes!$D$5)+(LN(22)*constantes!$D$8)+(F2307*constantes!$D$9)</f>
        <v>25.98829922560666</v>
      </c>
      <c r="AD2307" s="7">
        <f t="shared" si="514"/>
        <v>5.0368025874669486E-2</v>
      </c>
      <c r="AF2307">
        <f>(O2307*constantes!$B$4)+(LN(125)*constantes!$B$5)+(LN(22.5)*constantes!$B$8)+(F2307*constantes!$B$9)</f>
        <v>24.222195683694412</v>
      </c>
      <c r="AG2307">
        <f t="shared" si="515"/>
        <v>0.15060331820878059</v>
      </c>
      <c r="AH2307">
        <f>(O2307*constantes!$D$4)+(LN(125)*constantes!$D$5)+(LN(22.5)*constantes!$D$8)+(F2307*constantes!$D$9)</f>
        <v>26.359372242214892</v>
      </c>
      <c r="AI2307">
        <f t="shared" si="516"/>
        <v>7.2164067569494672E-2</v>
      </c>
    </row>
    <row r="2308" spans="1:35" x14ac:dyDescent="0.25">
      <c r="A2308" s="11">
        <v>2307</v>
      </c>
      <c r="B2308">
        <v>0</v>
      </c>
      <c r="C2308">
        <v>51</v>
      </c>
      <c r="D2308">
        <v>1</v>
      </c>
      <c r="E2308">
        <v>0</v>
      </c>
      <c r="F2308">
        <v>0</v>
      </c>
      <c r="G2308">
        <v>133</v>
      </c>
      <c r="H2308">
        <v>20.72</v>
      </c>
      <c r="I2308">
        <f>IF(AND(B2308=1,E2308=0),V2308,IF(AND(B2308=1,E2308=1),W2308,IF(AND(B2308=0,E2308=0),X2308,IF(AND(B2308=0,E2308=1),Y2308,ERROR))))</f>
        <v>9.2910782259309377E-2</v>
      </c>
      <c r="K2308">
        <f t="shared" si="504"/>
        <v>4.4971857043080821E-2</v>
      </c>
      <c r="L2308">
        <f t="shared" si="505"/>
        <v>3.1250958582138333E-2</v>
      </c>
      <c r="M2308" s="22" t="str">
        <f t="shared" si="517"/>
        <v>Elevated Risk</v>
      </c>
      <c r="O2308">
        <f t="shared" si="506"/>
        <v>3.9318256327243257</v>
      </c>
      <c r="P2308">
        <f t="shared" si="507"/>
        <v>4.8903491282217537</v>
      </c>
      <c r="Q2308">
        <f t="shared" si="508"/>
        <v>3.0310994173912822</v>
      </c>
      <c r="R2308">
        <f>(O2308*constantes!$B$4)+(P2308*constantes!$B$5)+(D2308*constantes!$B$6)+(Q2308*constantes!$B$8)+(F2308*constantes!$B$9)</f>
        <v>24.424099467552416</v>
      </c>
      <c r="S2308" s="4">
        <f>(O2308*constantes!$B$4)+(P2308*constantes!$C$5)+(D2308*constantes!$B$6)+(Q2308*constantes!$B$8)+(F2308*constantes!$B$9)</f>
        <v>24.774444079098224</v>
      </c>
      <c r="T2308">
        <f>(O2308*constantes!$D$4)+(P2308*constantes!$D$5)+(D2308*constantes!$D$6)+(Q2308*constantes!$D$8)+(F2308*constantes!$D$9)</f>
        <v>26.623214317844727</v>
      </c>
      <c r="U2308">
        <f>(O2308*constantes!$D$4)+(P2308*constantes!$E$5)+(D2308*constantes!$D$6)+(Q2308*constantes!$D$8)+(F2308*constantes!$D$9)</f>
        <v>26.964365073029477</v>
      </c>
      <c r="V2308" s="5">
        <f t="shared" si="509"/>
        <v>0.18106308666242543</v>
      </c>
      <c r="W2308" s="5">
        <f t="shared" si="510"/>
        <v>0.24689749070746325</v>
      </c>
      <c r="X2308" s="6">
        <f t="shared" si="511"/>
        <v>9.2910782259309377E-2</v>
      </c>
      <c r="Y2308" s="6">
        <f t="shared" si="512"/>
        <v>0.12816968258005612</v>
      </c>
      <c r="AA2308">
        <f>(O2308*constantes!$B$4)+(LN(110)*constantes!$B$5)+(LN(22)*constantes!$B$8)+(F2308*constantes!$B$9)</f>
        <v>23.409868764368586</v>
      </c>
      <c r="AB2308">
        <f t="shared" si="513"/>
        <v>6.9883054652788434E-2</v>
      </c>
      <c r="AC2308">
        <f>(O2308*constantes!$D$4)+(LN(110)*constantes!$D$5)+(LN(22)*constantes!$D$8)+(F2308*constantes!$D$9)</f>
        <v>25.50109645445777</v>
      </c>
      <c r="AD2308" s="7">
        <f t="shared" si="514"/>
        <v>3.1250958582138333E-2</v>
      </c>
      <c r="AF2308">
        <f>(O2308*constantes!$B$4)+(LN(125)*constantes!$B$5)+(LN(22.5)*constantes!$B$8)+(F2308*constantes!$B$9)</f>
        <v>23.664825701122982</v>
      </c>
      <c r="AG2308">
        <f t="shared" si="515"/>
        <v>8.9246869441510945E-2</v>
      </c>
      <c r="AH2308">
        <f>(O2308*constantes!$D$4)+(LN(125)*constantes!$D$5)+(LN(22.5)*constantes!$D$8)+(F2308*constantes!$D$9)</f>
        <v>25.872169471066002</v>
      </c>
      <c r="AI2308">
        <f t="shared" si="516"/>
        <v>4.4971857043080821E-2</v>
      </c>
    </row>
    <row r="2309" spans="1:35" x14ac:dyDescent="0.25">
      <c r="A2309" s="11">
        <v>2308</v>
      </c>
      <c r="B2309">
        <v>1</v>
      </c>
      <c r="C2309">
        <v>63</v>
      </c>
      <c r="D2309">
        <v>1</v>
      </c>
      <c r="E2309">
        <v>0</v>
      </c>
      <c r="F2309">
        <v>0</v>
      </c>
      <c r="G2309">
        <v>116</v>
      </c>
      <c r="H2309">
        <v>27.8</v>
      </c>
      <c r="I2309">
        <f>IF(AND(B2309=1,E2309=0),V2309,IF(AND(B2309=1,E2309=1),W2309,IF(AND(B2309=0,E2309=0),X2309,IF(AND(B2309=0,E2309=1),Y2309,ERROR))))</f>
        <v>0.31458450404396621</v>
      </c>
      <c r="K2309">
        <f t="shared" si="504"/>
        <v>0.16512470507308763</v>
      </c>
      <c r="L2309">
        <f t="shared" si="505"/>
        <v>0.13051783749446544</v>
      </c>
      <c r="M2309" s="22" t="str">
        <f t="shared" si="517"/>
        <v>'&gt;30%</v>
      </c>
      <c r="O2309">
        <f t="shared" si="506"/>
        <v>4.1431347263915326</v>
      </c>
      <c r="P2309">
        <f t="shared" si="507"/>
        <v>4.7535901911063645</v>
      </c>
      <c r="Q2309">
        <f t="shared" si="508"/>
        <v>3.3250360206965914</v>
      </c>
      <c r="R2309">
        <f>(O2309*constantes!$B$4)+(P2309*constantes!$B$5)+(D2309*constantes!$B$6)+(Q2309*constantes!$B$8)+(F2309*constantes!$B$9)</f>
        <v>25.06122157571302</v>
      </c>
      <c r="S2309" s="4">
        <f>(O2309*constantes!$B$4)+(P2309*constantes!$C$5)+(D2309*constantes!$B$6)+(Q2309*constantes!$B$8)+(F2309*constantes!$B$9)</f>
        <v>25.40176877700388</v>
      </c>
      <c r="T2309">
        <f>(O2309*constantes!$D$4)+(P2309*constantes!$D$5)+(D2309*constantes!$D$6)+(Q2309*constantes!$D$8)+(F2309*constantes!$D$9)</f>
        <v>26.963785659988346</v>
      </c>
      <c r="U2309">
        <f>(O2309*constantes!$D$4)+(P2309*constantes!$E$5)+(D2309*constantes!$D$6)+(Q2309*constantes!$D$8)+(F2309*constantes!$D$9)</f>
        <v>27.295396111719924</v>
      </c>
      <c r="V2309" s="5">
        <f t="shared" si="509"/>
        <v>0.31458450404396621</v>
      </c>
      <c r="W2309" s="5">
        <f t="shared" si="510"/>
        <v>0.41197241184424238</v>
      </c>
      <c r="X2309" s="6">
        <f t="shared" si="511"/>
        <v>0.12810041330864586</v>
      </c>
      <c r="Y2309" s="6">
        <f t="shared" si="512"/>
        <v>0.17385307262228944</v>
      </c>
      <c r="AA2309">
        <f>(O2309*constantes!$B$4)+(LN(110)*constantes!$B$5)+(LN(22)*constantes!$B$8)+(F2309*constantes!$B$9)</f>
        <v>24.067665520590854</v>
      </c>
      <c r="AB2309">
        <f t="shared" si="513"/>
        <v>0.13051783749446544</v>
      </c>
      <c r="AC2309">
        <f>(O2309*constantes!$D$4)+(LN(110)*constantes!$D$5)+(LN(22)*constantes!$D$8)+(F2309*constantes!$D$9)</f>
        <v>26.076083289962796</v>
      </c>
      <c r="AD2309" s="7">
        <f t="shared" si="514"/>
        <v>5.4860361374715505E-2</v>
      </c>
      <c r="AF2309">
        <f>(O2309*constantes!$B$4)+(LN(125)*constantes!$B$5)+(LN(22.5)*constantes!$B$8)+(F2309*constantes!$B$9)</f>
        <v>24.322622457345251</v>
      </c>
      <c r="AG2309">
        <f t="shared" si="515"/>
        <v>0.16512470507308763</v>
      </c>
      <c r="AH2309">
        <f>(O2309*constantes!$D$4)+(LN(125)*constantes!$D$5)+(LN(22.5)*constantes!$D$8)+(F2309*constantes!$D$9)</f>
        <v>26.447156306571028</v>
      </c>
      <c r="AI2309">
        <f t="shared" si="516"/>
        <v>7.8518559479420769E-2</v>
      </c>
    </row>
    <row r="2310" spans="1:35" x14ac:dyDescent="0.25">
      <c r="A2310" s="11">
        <v>2309</v>
      </c>
      <c r="B2310">
        <v>1</v>
      </c>
      <c r="C2310">
        <v>61</v>
      </c>
      <c r="D2310">
        <v>1</v>
      </c>
      <c r="E2310">
        <v>1</v>
      </c>
      <c r="F2310">
        <v>0</v>
      </c>
      <c r="G2310">
        <v>195</v>
      </c>
      <c r="H2310">
        <v>25.08</v>
      </c>
      <c r="I2310">
        <f>IF(AND(B2310=1,E2310=0),V2310,IF(AND(B2310=1,E2310=1),W2310,IF(AND(B2310=0,E2310=0),X2310,IF(AND(B2310=0,E2310=1),Y2310,ERROR))))</f>
        <v>0.70001691022905166</v>
      </c>
      <c r="K2310">
        <f t="shared" si="504"/>
        <v>0.15060331820878059</v>
      </c>
      <c r="L2310">
        <f t="shared" si="505"/>
        <v>0.11882079876600593</v>
      </c>
      <c r="M2310" s="22" t="str">
        <f t="shared" si="517"/>
        <v>'&gt;30%</v>
      </c>
      <c r="O2310">
        <f t="shared" si="506"/>
        <v>4.1108738641733114</v>
      </c>
      <c r="P2310">
        <f t="shared" si="507"/>
        <v>5.2729995585637468</v>
      </c>
      <c r="Q2310">
        <f t="shared" si="508"/>
        <v>3.2220707157647199</v>
      </c>
      <c r="R2310">
        <f>(O2310*constantes!$B$4)+(P2310*constantes!$B$5)+(D2310*constantes!$B$6)+(Q2310*constantes!$B$8)+(F2310*constantes!$B$9)</f>
        <v>25.842712926654183</v>
      </c>
      <c r="S2310" s="4">
        <f>(O2310*constantes!$B$4)+(P2310*constantes!$C$5)+(D2310*constantes!$B$6)+(Q2310*constantes!$B$8)+(F2310*constantes!$B$9)</f>
        <v>26.220470615029694</v>
      </c>
      <c r="T2310">
        <f>(O2310*constantes!$D$4)+(P2310*constantes!$D$5)+(D2310*constantes!$D$6)+(Q2310*constantes!$D$8)+(F2310*constantes!$D$9)</f>
        <v>28.284412387300335</v>
      </c>
      <c r="U2310">
        <f>(O2310*constantes!$D$4)+(P2310*constantes!$E$5)+(D2310*constantes!$D$6)+(Q2310*constantes!$D$8)+(F2310*constantes!$D$9)</f>
        <v>28.652256836505742</v>
      </c>
      <c r="V2310" s="5">
        <f t="shared" si="509"/>
        <v>0.56186905568873335</v>
      </c>
      <c r="W2310" s="5">
        <f t="shared" si="510"/>
        <v>0.70001691022905166</v>
      </c>
      <c r="X2310" s="6">
        <f t="shared" si="511"/>
        <v>0.4015867484352259</v>
      </c>
      <c r="Y2310" s="6">
        <f t="shared" si="512"/>
        <v>0.52373126096180855</v>
      </c>
      <c r="AA2310">
        <f>(O2310*constantes!$B$4)+(LN(110)*constantes!$B$5)+(LN(22)*constantes!$B$8)+(F2310*constantes!$B$9)</f>
        <v>23.967238746940023</v>
      </c>
      <c r="AB2310">
        <f t="shared" si="513"/>
        <v>0.11882079876600593</v>
      </c>
      <c r="AC2310">
        <f>(O2310*constantes!$D$4)+(LN(110)*constantes!$D$5)+(LN(22)*constantes!$D$8)+(F2310*constantes!$D$9)</f>
        <v>25.98829922560666</v>
      </c>
      <c r="AD2310" s="7">
        <f t="shared" si="514"/>
        <v>5.0368025874669486E-2</v>
      </c>
      <c r="AF2310">
        <f>(O2310*constantes!$B$4)+(LN(125)*constantes!$B$5)+(LN(22.5)*constantes!$B$8)+(F2310*constantes!$B$9)</f>
        <v>24.222195683694412</v>
      </c>
      <c r="AG2310">
        <f t="shared" si="515"/>
        <v>0.15060331820878059</v>
      </c>
      <c r="AH2310">
        <f>(O2310*constantes!$D$4)+(LN(125)*constantes!$D$5)+(LN(22.5)*constantes!$D$8)+(F2310*constantes!$D$9)</f>
        <v>26.359372242214892</v>
      </c>
      <c r="AI2310">
        <f t="shared" si="516"/>
        <v>7.2164067569494672E-2</v>
      </c>
    </row>
    <row r="2311" spans="1:35" x14ac:dyDescent="0.25">
      <c r="A2311" s="11">
        <v>2310</v>
      </c>
      <c r="B2311">
        <v>1</v>
      </c>
      <c r="C2311">
        <v>36</v>
      </c>
      <c r="D2311">
        <v>0</v>
      </c>
      <c r="E2311">
        <v>1</v>
      </c>
      <c r="F2311">
        <v>0</v>
      </c>
      <c r="G2311">
        <v>140</v>
      </c>
      <c r="H2311">
        <v>24.39</v>
      </c>
      <c r="I2311">
        <f>IF(AND(B2311=1,E2311=0),V2311,IF(AND(B2311=1,E2311=1),W2311,IF(AND(B2311=0,E2311=0),X2311,IF(AND(B2311=0,E2311=1),Y2311,ERROR))))</f>
        <v>5.7526061587000688E-2</v>
      </c>
      <c r="K2311">
        <f t="shared" si="504"/>
        <v>3.1117023555229495E-2</v>
      </c>
      <c r="L2311">
        <f t="shared" si="505"/>
        <v>2.4199659473180479E-2</v>
      </c>
      <c r="M2311" s="22" t="str">
        <f t="shared" si="517"/>
        <v>Elevated Risk</v>
      </c>
      <c r="O2311">
        <f t="shared" si="506"/>
        <v>3.5835189384561099</v>
      </c>
      <c r="P2311">
        <f t="shared" si="507"/>
        <v>4.9416424226093039</v>
      </c>
      <c r="Q2311">
        <f t="shared" si="508"/>
        <v>3.1941732122278288</v>
      </c>
      <c r="R2311">
        <f>(O2311*constantes!$B$4)+(P2311*constantes!$B$5)+(D2311*constantes!$B$6)+(Q2311*constantes!$B$8)+(F2311*constantes!$B$9)</f>
        <v>22.854737837448255</v>
      </c>
      <c r="S2311" s="4">
        <f>(O2311*constantes!$B$4)+(P2311*constantes!$C$5)+(D2311*constantes!$B$6)+(Q2311*constantes!$B$8)+(F2311*constantes!$B$9)</f>
        <v>23.208757100603986</v>
      </c>
      <c r="T2311">
        <f>(O2311*constantes!$D$4)+(P2311*constantes!$D$5)+(D2311*constantes!$D$6)+(Q2311*constantes!$D$8)+(F2311*constantes!$D$9)</f>
        <v>25.284422319598182</v>
      </c>
      <c r="U2311">
        <f>(O2311*constantes!$D$4)+(P2311*constantes!$E$5)+(D2311*constantes!$D$6)+(Q2311*constantes!$D$8)+(F2311*constantes!$D$9)</f>
        <v>25.629151294999406</v>
      </c>
      <c r="V2311" s="5">
        <f t="shared" si="509"/>
        <v>4.073047277275299E-2</v>
      </c>
      <c r="W2311" s="5">
        <f t="shared" si="510"/>
        <v>5.7526061587000688E-2</v>
      </c>
      <c r="X2311" s="6">
        <f t="shared" si="511"/>
        <v>2.5240596910422131E-2</v>
      </c>
      <c r="Y2311" s="6">
        <f t="shared" si="512"/>
        <v>3.5443802132617885E-2</v>
      </c>
      <c r="AA2311">
        <f>(O2311*constantes!$B$4)+(LN(110)*constantes!$B$5)+(LN(22)*constantes!$B$8)+(F2311*constantes!$B$9)</f>
        <v>22.325603957379403</v>
      </c>
      <c r="AB2311">
        <f t="shared" si="513"/>
        <v>2.4199659473180479E-2</v>
      </c>
      <c r="AC2311">
        <f>(O2311*constantes!$D$4)+(LN(110)*constantes!$D$5)+(LN(22)*constantes!$D$8)+(F2311*constantes!$D$9)</f>
        <v>24.553329557885352</v>
      </c>
      <c r="AD2311" s="7">
        <f t="shared" si="514"/>
        <v>1.2230943924327331E-2</v>
      </c>
      <c r="AF2311">
        <f>(O2311*constantes!$B$4)+(LN(125)*constantes!$B$5)+(LN(22.5)*constantes!$B$8)+(F2311*constantes!$B$9)</f>
        <v>22.580560894133793</v>
      </c>
      <c r="AG2311">
        <f t="shared" si="515"/>
        <v>3.1117023555229495E-2</v>
      </c>
      <c r="AH2311">
        <f>(O2311*constantes!$D$4)+(LN(125)*constantes!$D$5)+(LN(22.5)*constantes!$D$8)+(F2311*constantes!$D$9)</f>
        <v>24.924402574493584</v>
      </c>
      <c r="AI2311">
        <f t="shared" si="516"/>
        <v>1.7677356619603457E-2</v>
      </c>
    </row>
    <row r="2312" spans="1:35" x14ac:dyDescent="0.25">
      <c r="A2312" s="11">
        <v>2311</v>
      </c>
      <c r="B2312">
        <v>1</v>
      </c>
      <c r="C2312">
        <v>43</v>
      </c>
      <c r="D2312">
        <v>1</v>
      </c>
      <c r="E2312">
        <v>0</v>
      </c>
      <c r="F2312">
        <v>0</v>
      </c>
      <c r="G2312">
        <v>145</v>
      </c>
      <c r="H2312">
        <v>28.77</v>
      </c>
      <c r="I2312">
        <f>IF(AND(B2312=1,E2312=0),V2312,IF(AND(B2312=1,E2312=1),W2312,IF(AND(B2312=0,E2312=0),X2312,IF(AND(B2312=0,E2312=1),Y2312,ERROR))))</f>
        <v>0.16374236683209331</v>
      </c>
      <c r="K2312">
        <f t="shared" si="504"/>
        <v>5.3478442485207722E-2</v>
      </c>
      <c r="L2312">
        <f t="shared" si="505"/>
        <v>4.169811677585733E-2</v>
      </c>
      <c r="M2312" s="22" t="str">
        <f t="shared" si="517"/>
        <v>Elevated Risk</v>
      </c>
      <c r="O2312">
        <f t="shared" si="506"/>
        <v>3.7612001156935624</v>
      </c>
      <c r="P2312">
        <f t="shared" si="507"/>
        <v>4.9767337424205742</v>
      </c>
      <c r="Q2312">
        <f t="shared" si="508"/>
        <v>3.3593331775634567</v>
      </c>
      <c r="R2312">
        <f>(O2312*constantes!$B$4)+(P2312*constantes!$B$5)+(D2312*constantes!$B$6)+(Q2312*constantes!$B$8)+(F2312*constantes!$B$9)</f>
        <v>24.313413306215974</v>
      </c>
      <c r="S2312" s="4">
        <f>(O2312*constantes!$B$4)+(P2312*constantes!$C$5)+(D2312*constantes!$B$6)+(Q2312*constantes!$B$8)+(F2312*constantes!$B$9)</f>
        <v>24.669946511522983</v>
      </c>
      <c r="T2312">
        <f>(O2312*constantes!$D$4)+(P2312*constantes!$D$5)+(D2312*constantes!$D$6)+(Q2312*constantes!$D$8)+(F2312*constantes!$D$9)</f>
        <v>26.569731997231859</v>
      </c>
      <c r="U2312">
        <f>(O2312*constantes!$D$4)+(P2312*constantes!$E$5)+(D2312*constantes!$D$6)+(Q2312*constantes!$D$8)+(F2312*constantes!$D$9)</f>
        <v>26.91690894310312</v>
      </c>
      <c r="V2312" s="5">
        <f t="shared" si="509"/>
        <v>0.16374236683209331</v>
      </c>
      <c r="W2312" s="5">
        <f t="shared" si="510"/>
        <v>0.22540800898764068</v>
      </c>
      <c r="X2312" s="6">
        <f t="shared" si="511"/>
        <v>8.8292603631932032E-2</v>
      </c>
      <c r="Y2312" s="6">
        <f t="shared" si="512"/>
        <v>0.12260974177606387</v>
      </c>
      <c r="AA2312">
        <f>(O2312*constantes!$B$4)+(LN(110)*constantes!$B$5)+(LN(22)*constantes!$B$8)+(F2312*constantes!$B$9)</f>
        <v>22.8787183548725</v>
      </c>
      <c r="AB2312">
        <f t="shared" si="513"/>
        <v>4.169811677585733E-2</v>
      </c>
      <c r="AC2312">
        <f>(O2312*constantes!$D$4)+(LN(110)*constantes!$D$5)+(LN(22)*constantes!$D$8)+(F2312*constantes!$D$9)</f>
        <v>25.036812478830871</v>
      </c>
      <c r="AD2312" s="7">
        <f t="shared" si="514"/>
        <v>1.975954812069991E-2</v>
      </c>
      <c r="AF2312">
        <f>(O2312*constantes!$B$4)+(LN(125)*constantes!$B$5)+(LN(22.5)*constantes!$B$8)+(F2312*constantes!$B$9)</f>
        <v>23.133675291626897</v>
      </c>
      <c r="AG2312">
        <f t="shared" si="515"/>
        <v>5.3478442485207722E-2</v>
      </c>
      <c r="AH2312">
        <f>(O2312*constantes!$D$4)+(LN(125)*constantes!$D$5)+(LN(22.5)*constantes!$D$8)+(F2312*constantes!$D$9)</f>
        <v>25.407885495439103</v>
      </c>
      <c r="AI2312">
        <f t="shared" si="516"/>
        <v>2.8509711637591306E-2</v>
      </c>
    </row>
    <row r="2313" spans="1:35" x14ac:dyDescent="0.25">
      <c r="A2313" s="11">
        <v>2312</v>
      </c>
      <c r="B2313">
        <v>1</v>
      </c>
      <c r="C2313">
        <v>60</v>
      </c>
      <c r="D2313">
        <v>1</v>
      </c>
      <c r="E2313">
        <v>0</v>
      </c>
      <c r="F2313">
        <v>0</v>
      </c>
      <c r="G2313">
        <v>135</v>
      </c>
      <c r="H2313">
        <v>22.17</v>
      </c>
      <c r="I2313">
        <f>IF(AND(B2313=1,E2313=0),V2313,IF(AND(B2313=1,E2313=1),W2313,IF(AND(B2313=0,E2313=0),X2313,IF(AND(B2313=0,E2313=1),Y2313,ERROR))))</f>
        <v>0.30186690348865697</v>
      </c>
      <c r="K2313">
        <f t="shared" si="504"/>
        <v>0.14362116573454531</v>
      </c>
      <c r="L2313">
        <f t="shared" si="505"/>
        <v>0.11321269470654882</v>
      </c>
      <c r="M2313" s="22" t="str">
        <f t="shared" si="517"/>
        <v>'&gt;30%</v>
      </c>
      <c r="O2313">
        <f t="shared" si="506"/>
        <v>4.0943445622221004</v>
      </c>
      <c r="P2313">
        <f t="shared" si="507"/>
        <v>4.9052747784384296</v>
      </c>
      <c r="Q2313">
        <f t="shared" si="508"/>
        <v>3.0987400236282201</v>
      </c>
      <c r="R2313">
        <f>(O2313*constantes!$B$4)+(P2313*constantes!$B$5)+(D2313*constantes!$B$6)+(Q2313*constantes!$B$8)+(F2313*constantes!$B$9)</f>
        <v>25.01132611293222</v>
      </c>
      <c r="S2313" s="4">
        <f>(O2313*constantes!$B$4)+(P2313*constantes!$C$5)+(D2313*constantes!$B$6)+(Q2313*constantes!$B$8)+(F2313*constantes!$B$9)</f>
        <v>25.362739998059549</v>
      </c>
      <c r="T2313">
        <f>(O2313*constantes!$D$4)+(P2313*constantes!$D$5)+(D2313*constantes!$D$6)+(Q2313*constantes!$D$8)+(F2313*constantes!$D$9)</f>
        <v>27.142005472022863</v>
      </c>
      <c r="U2313">
        <f>(O2313*constantes!$D$4)+(P2313*constantes!$E$5)+(D2313*constantes!$D$6)+(Q2313*constantes!$D$8)+(F2313*constantes!$D$9)</f>
        <v>27.484197440566728</v>
      </c>
      <c r="V2313" s="5">
        <f t="shared" si="509"/>
        <v>0.30186690348865697</v>
      </c>
      <c r="W2313" s="5">
        <f t="shared" si="510"/>
        <v>0.39989885000206593</v>
      </c>
      <c r="X2313" s="6">
        <f t="shared" si="511"/>
        <v>0.15110847923335069</v>
      </c>
      <c r="Y2313" s="6">
        <f t="shared" si="512"/>
        <v>0.20599778037625438</v>
      </c>
      <c r="AA2313">
        <f>(O2313*constantes!$B$4)+(LN(110)*constantes!$B$5)+(LN(22)*constantes!$B$8)+(F2313*constantes!$B$9)</f>
        <v>23.915783691137978</v>
      </c>
      <c r="AB2313">
        <f t="shared" si="513"/>
        <v>0.11321269470654882</v>
      </c>
      <c r="AC2313">
        <f>(O2313*constantes!$D$4)+(LN(110)*constantes!$D$5)+(LN(22)*constantes!$D$8)+(F2313*constantes!$D$9)</f>
        <v>25.943321837946279</v>
      </c>
      <c r="AD2313" s="7">
        <f t="shared" si="514"/>
        <v>4.820708918468708E-2</v>
      </c>
      <c r="AF2313">
        <f>(O2313*constantes!$B$4)+(LN(125)*constantes!$B$5)+(LN(22.5)*constantes!$B$8)+(F2313*constantes!$B$9)</f>
        <v>24.170740627892375</v>
      </c>
      <c r="AG2313">
        <f t="shared" si="515"/>
        <v>0.14362116573454531</v>
      </c>
      <c r="AH2313">
        <f>(O2313*constantes!$D$4)+(LN(125)*constantes!$D$5)+(LN(22.5)*constantes!$D$8)+(F2313*constantes!$D$9)</f>
        <v>26.314394854554511</v>
      </c>
      <c r="AI2313">
        <f t="shared" si="516"/>
        <v>6.9102564331433469E-2</v>
      </c>
    </row>
    <row r="2314" spans="1:35" x14ac:dyDescent="0.25">
      <c r="A2314" s="11">
        <v>2313</v>
      </c>
      <c r="B2314">
        <v>1</v>
      </c>
      <c r="C2314">
        <v>46</v>
      </c>
      <c r="D2314">
        <v>1</v>
      </c>
      <c r="E2314">
        <v>0</v>
      </c>
      <c r="F2314">
        <v>0</v>
      </c>
      <c r="G2314">
        <v>101</v>
      </c>
      <c r="H2314">
        <v>20.100000000000001</v>
      </c>
      <c r="I2314">
        <f>IF(AND(B2314=1,E2314=0),V2314,IF(AND(B2314=1,E2314=1),W2314,IF(AND(B2314=0,E2314=0),X2314,IF(AND(B2314=0,E2314=1),Y2314,ERROR))))</f>
        <v>8.1374032173187727E-2</v>
      </c>
      <c r="K2314">
        <f t="shared" si="504"/>
        <v>6.5553501255932511E-2</v>
      </c>
      <c r="L2314">
        <f t="shared" si="505"/>
        <v>5.1185816914687488E-2</v>
      </c>
      <c r="M2314" s="22" t="str">
        <f t="shared" si="517"/>
        <v>Elevated Risk</v>
      </c>
      <c r="O2314">
        <f t="shared" si="506"/>
        <v>3.8286413964890951</v>
      </c>
      <c r="P2314">
        <f t="shared" si="507"/>
        <v>4.6151205168412597</v>
      </c>
      <c r="Q2314">
        <f t="shared" si="508"/>
        <v>3.0007198150650303</v>
      </c>
      <c r="R2314">
        <f>(O2314*constantes!$B$4)+(P2314*constantes!$B$5)+(D2314*constantes!$B$6)+(Q2314*constantes!$B$8)+(F2314*constantes!$B$9)</f>
        <v>23.568235937785683</v>
      </c>
      <c r="S2314" s="4">
        <f>(O2314*constantes!$B$4)+(P2314*constantes!$C$5)+(D2314*constantes!$B$6)+(Q2314*constantes!$B$8)+(F2314*constantes!$B$9)</f>
        <v>23.898863171612192</v>
      </c>
      <c r="T2314">
        <f>(O2314*constantes!$D$4)+(P2314*constantes!$D$5)+(D2314*constantes!$D$6)+(Q2314*constantes!$D$8)+(F2314*constantes!$D$9)</f>
        <v>25.552717903224529</v>
      </c>
      <c r="U2314">
        <f>(O2314*constantes!$D$4)+(P2314*constantes!$E$5)+(D2314*constantes!$D$6)+(Q2314*constantes!$D$8)+(F2314*constantes!$D$9)</f>
        <v>25.874668710479376</v>
      </c>
      <c r="V2314" s="5">
        <f t="shared" si="509"/>
        <v>8.1374032173187727E-2</v>
      </c>
      <c r="W2314" s="5">
        <f t="shared" si="510"/>
        <v>0.11142321773307218</v>
      </c>
      <c r="X2314" s="6">
        <f t="shared" si="511"/>
        <v>3.2879029870246046E-2</v>
      </c>
      <c r="Y2314" s="6">
        <f t="shared" si="512"/>
        <v>4.5081817431813831E-2</v>
      </c>
      <c r="AA2314">
        <f>(O2314*constantes!$B$4)+(LN(110)*constantes!$B$5)+(LN(22)*constantes!$B$8)+(F2314*constantes!$B$9)</f>
        <v>23.088660364337766</v>
      </c>
      <c r="AB2314">
        <f t="shared" si="513"/>
        <v>5.1185816914687488E-2</v>
      </c>
      <c r="AC2314">
        <f>(O2314*constantes!$D$4)+(LN(110)*constantes!$D$5)+(LN(22)*constantes!$D$8)+(F2314*constantes!$D$9)</f>
        <v>25.220324924765169</v>
      </c>
      <c r="AD2314" s="7">
        <f t="shared" si="514"/>
        <v>2.3692217580876362E-2</v>
      </c>
      <c r="AF2314">
        <f>(O2314*constantes!$B$4)+(LN(125)*constantes!$B$5)+(LN(22.5)*constantes!$B$8)+(F2314*constantes!$B$9)</f>
        <v>23.343617301092156</v>
      </c>
      <c r="AG2314">
        <f t="shared" si="515"/>
        <v>6.5553501255932511E-2</v>
      </c>
      <c r="AH2314">
        <f>(O2314*constantes!$D$4)+(LN(125)*constantes!$D$5)+(LN(22.5)*constantes!$D$8)+(F2314*constantes!$D$9)</f>
        <v>25.591397941373401</v>
      </c>
      <c r="AI2314">
        <f t="shared" si="516"/>
        <v>3.4153313573738631E-2</v>
      </c>
    </row>
    <row r="2315" spans="1:35" x14ac:dyDescent="0.25">
      <c r="A2315" s="11">
        <v>2314</v>
      </c>
      <c r="B2315">
        <v>0</v>
      </c>
      <c r="C2315">
        <v>48</v>
      </c>
      <c r="D2315">
        <v>1</v>
      </c>
      <c r="E2315">
        <v>1</v>
      </c>
      <c r="F2315">
        <v>0</v>
      </c>
      <c r="G2315">
        <v>143</v>
      </c>
      <c r="H2315">
        <v>24</v>
      </c>
      <c r="I2315">
        <f>IF(AND(B2315=1,E2315=0),V2315,IF(AND(B2315=1,E2315=1),W2315,IF(AND(B2315=0,E2315=0),X2315,IF(AND(B2315=0,E2315=1),Y2315,ERROR))))</f>
        <v>0.14317035934894606</v>
      </c>
      <c r="K2315">
        <f t="shared" si="504"/>
        <v>3.8265438641588045E-2</v>
      </c>
      <c r="L2315">
        <f t="shared" si="505"/>
        <v>2.6562184906686825E-2</v>
      </c>
      <c r="M2315" s="22" t="str">
        <f t="shared" si="517"/>
        <v>Elevated Risk</v>
      </c>
      <c r="O2315">
        <f t="shared" si="506"/>
        <v>3.8712010109078911</v>
      </c>
      <c r="P2315">
        <f t="shared" si="507"/>
        <v>4.962844630259907</v>
      </c>
      <c r="Q2315">
        <f t="shared" si="508"/>
        <v>3.1780538303479458</v>
      </c>
      <c r="R2315">
        <f>(O2315*constantes!$B$4)+(P2315*constantes!$B$5)+(D2315*constantes!$B$6)+(Q2315*constantes!$B$8)+(F2315*constantes!$B$9)</f>
        <v>24.486363450703323</v>
      </c>
      <c r="S2315" s="4">
        <f>(O2315*constantes!$B$4)+(P2315*constantes!$C$5)+(D2315*constantes!$B$6)+(Q2315*constantes!$B$8)+(F2315*constantes!$B$9)</f>
        <v>24.841901640015138</v>
      </c>
      <c r="T2315">
        <f>(O2315*constantes!$D$4)+(P2315*constantes!$D$5)+(D2315*constantes!$D$6)+(Q2315*constantes!$D$8)+(F2315*constantes!$D$9)</f>
        <v>26.737304244420919</v>
      </c>
      <c r="U2315">
        <f>(O2315*constantes!$D$4)+(P2315*constantes!$E$5)+(D2315*constantes!$D$6)+(Q2315*constantes!$D$8)+(F2315*constantes!$D$9)</f>
        <v>27.083512285827851</v>
      </c>
      <c r="V2315" s="5">
        <f t="shared" si="509"/>
        <v>0.19150493368917321</v>
      </c>
      <c r="W2315" s="5">
        <f t="shared" si="510"/>
        <v>0.26165323714650246</v>
      </c>
      <c r="X2315" s="6">
        <f t="shared" si="511"/>
        <v>0.10353800156068804</v>
      </c>
      <c r="Y2315" s="6">
        <f t="shared" si="512"/>
        <v>0.14317035934894606</v>
      </c>
      <c r="AA2315">
        <f>(O2315*constantes!$B$4)+(LN(110)*constantes!$B$5)+(LN(22)*constantes!$B$8)+(F2315*constantes!$B$9)</f>
        <v>23.221146741638901</v>
      </c>
      <c r="AB2315">
        <f t="shared" si="513"/>
        <v>5.8221930281009082E-2</v>
      </c>
      <c r="AC2315">
        <f>(O2315*constantes!$D$4)+(LN(110)*constantes!$D$5)+(LN(22)*constantes!$D$8)+(F2315*constantes!$D$9)</f>
        <v>25.336132614771724</v>
      </c>
      <c r="AD2315" s="7">
        <f t="shared" si="514"/>
        <v>2.6562184906686825E-2</v>
      </c>
      <c r="AF2315">
        <f>(O2315*constantes!$B$4)+(LN(125)*constantes!$B$5)+(LN(22.5)*constantes!$B$8)+(F2315*constantes!$B$9)</f>
        <v>23.47610367839329</v>
      </c>
      <c r="AG2315">
        <f t="shared" si="515"/>
        <v>7.448581103683527E-2</v>
      </c>
      <c r="AH2315">
        <f>(O2315*constantes!$D$4)+(LN(125)*constantes!$D$5)+(LN(22.5)*constantes!$D$8)+(F2315*constantes!$D$9)</f>
        <v>25.707205631379956</v>
      </c>
      <c r="AI2315">
        <f t="shared" si="516"/>
        <v>3.8265438641588045E-2</v>
      </c>
    </row>
    <row r="2316" spans="1:35" x14ac:dyDescent="0.25">
      <c r="A2316" s="11">
        <v>2315</v>
      </c>
      <c r="B2316">
        <v>1</v>
      </c>
      <c r="C2316">
        <v>66</v>
      </c>
      <c r="D2316">
        <v>1</v>
      </c>
      <c r="E2316">
        <v>1</v>
      </c>
      <c r="F2316">
        <v>0</v>
      </c>
      <c r="G2316">
        <v>145</v>
      </c>
      <c r="H2316">
        <v>25.41</v>
      </c>
      <c r="I2316">
        <f>IF(AND(B2316=1,E2316=0),V2316,IF(AND(B2316=1,E2316=1),W2316,IF(AND(B2316=0,E2316=0),X2316,IF(AND(B2316=0,E2316=1),Y2316,ERROR))))</f>
        <v>0.58459318830166862</v>
      </c>
      <c r="K2316">
        <f t="shared" si="504"/>
        <v>0.18827626444083834</v>
      </c>
      <c r="L2316">
        <f t="shared" si="505"/>
        <v>0.14926180477179407</v>
      </c>
      <c r="M2316" s="22" t="str">
        <f t="shared" si="517"/>
        <v>'&gt;30%</v>
      </c>
      <c r="O2316">
        <f t="shared" si="506"/>
        <v>4.1896547420264252</v>
      </c>
      <c r="P2316">
        <f t="shared" si="507"/>
        <v>4.9767337424205742</v>
      </c>
      <c r="Q2316">
        <f t="shared" si="508"/>
        <v>3.2351427973320726</v>
      </c>
      <c r="R2316">
        <f>(O2316*constantes!$B$4)+(P2316*constantes!$B$5)+(D2316*constantes!$B$6)+(Q2316*constantes!$B$8)+(F2316*constantes!$B$9)</f>
        <v>25.548721012069088</v>
      </c>
      <c r="S2316" s="4">
        <f>(O2316*constantes!$B$4)+(P2316*constantes!$C$5)+(D2316*constantes!$B$6)+(Q2316*constantes!$B$8)+(F2316*constantes!$B$9)</f>
        <v>25.905254217376097</v>
      </c>
      <c r="T2316">
        <f>(O2316*constantes!$D$4)+(P2316*constantes!$D$5)+(D2316*constantes!$D$6)+(Q2316*constantes!$D$8)+(F2316*constantes!$D$9)</f>
        <v>27.672094695414124</v>
      </c>
      <c r="U2316">
        <f>(O2316*constantes!$D$4)+(P2316*constantes!$E$5)+(D2316*constantes!$D$6)+(Q2316*constantes!$D$8)+(F2316*constantes!$D$9)</f>
        <v>28.019271641285385</v>
      </c>
      <c r="V2316" s="5">
        <f t="shared" si="509"/>
        <v>0.45937805213120275</v>
      </c>
      <c r="W2316" s="5">
        <f t="shared" si="510"/>
        <v>0.58459318830166862</v>
      </c>
      <c r="X2316" s="6">
        <f t="shared" si="511"/>
        <v>0.24296856932566779</v>
      </c>
      <c r="Y2316" s="6">
        <f t="shared" si="512"/>
        <v>0.32556814714429838</v>
      </c>
      <c r="AA2316">
        <f>(O2316*constantes!$B$4)+(LN(110)*constantes!$B$5)+(LN(22)*constantes!$B$8)+(F2316*constantes!$B$9)</f>
        <v>24.212480468461653</v>
      </c>
      <c r="AB2316">
        <f t="shared" si="513"/>
        <v>0.14926180477179407</v>
      </c>
      <c r="AC2316">
        <f>(O2316*constantes!$D$4)+(LN(110)*constantes!$D$5)+(LN(22)*constantes!$D$8)+(F2316*constantes!$D$9)</f>
        <v>26.202667508906433</v>
      </c>
      <c r="AD2316" s="7">
        <f t="shared" si="514"/>
        <v>6.2029279911700597E-2</v>
      </c>
      <c r="AF2316">
        <f>(O2316*constantes!$B$4)+(LN(125)*constantes!$B$5)+(LN(22.5)*constantes!$B$8)+(F2316*constantes!$B$9)</f>
        <v>24.467437405216042</v>
      </c>
      <c r="AG2316">
        <f t="shared" si="515"/>
        <v>0.18827626444083834</v>
      </c>
      <c r="AH2316">
        <f>(O2316*constantes!$D$4)+(LN(125)*constantes!$D$5)+(LN(22.5)*constantes!$D$8)+(F2316*constantes!$D$9)</f>
        <v>26.573740525514665</v>
      </c>
      <c r="AI2316">
        <f t="shared" si="516"/>
        <v>8.8631036489936865E-2</v>
      </c>
    </row>
    <row r="2317" spans="1:35" x14ac:dyDescent="0.25">
      <c r="A2317" s="11">
        <v>2316</v>
      </c>
      <c r="B2317">
        <v>1</v>
      </c>
      <c r="C2317">
        <v>40</v>
      </c>
      <c r="D2317">
        <v>1</v>
      </c>
      <c r="E2317">
        <v>0</v>
      </c>
      <c r="F2317">
        <v>0</v>
      </c>
      <c r="G2317">
        <v>122</v>
      </c>
      <c r="H2317">
        <v>28.4</v>
      </c>
      <c r="I2317">
        <f>IF(AND(B2317=1,E2317=0),V2317,IF(AND(B2317=1,E2317=1),W2317,IF(AND(B2317=0,E2317=0),X2317,IF(AND(B2317=0,E2317=1),Y2317,ERROR))))</f>
        <v>9.7488473715753199E-2</v>
      </c>
      <c r="K2317">
        <f t="shared" si="504"/>
        <v>4.2933030992125865E-2</v>
      </c>
      <c r="L2317">
        <f t="shared" si="505"/>
        <v>3.3434567241904078E-2</v>
      </c>
      <c r="M2317" s="22" t="str">
        <f t="shared" si="517"/>
        <v>Elevated Risk</v>
      </c>
      <c r="O2317">
        <f t="shared" si="506"/>
        <v>3.6888794541139363</v>
      </c>
      <c r="P2317">
        <f t="shared" si="507"/>
        <v>4.8040210447332568</v>
      </c>
      <c r="Q2317">
        <f t="shared" si="508"/>
        <v>3.3463891451671604</v>
      </c>
      <c r="R2317">
        <f>(O2317*constantes!$B$4)+(P2317*constantes!$B$5)+(D2317*constantes!$B$6)+(Q2317*constantes!$B$8)+(F2317*constantes!$B$9)</f>
        <v>23.757624467756461</v>
      </c>
      <c r="S2317" s="4">
        <f>(O2317*constantes!$B$4)+(P2317*constantes!$C$5)+(D2317*constantes!$B$6)+(Q2317*constantes!$B$8)+(F2317*constantes!$B$9)</f>
        <v>24.101784535401151</v>
      </c>
      <c r="T2317">
        <f>(O2317*constantes!$D$4)+(P2317*constantes!$D$5)+(D2317*constantes!$D$6)+(Q2317*constantes!$D$8)+(F2317*constantes!$D$9)</f>
        <v>25.880499503613144</v>
      </c>
      <c r="U2317">
        <f>(O2317*constantes!$D$4)+(P2317*constantes!$E$5)+(D2317*constantes!$D$6)+(Q2317*constantes!$D$8)+(F2317*constantes!$D$9)</f>
        <v>26.215628011693735</v>
      </c>
      <c r="V2317" s="5">
        <f t="shared" si="509"/>
        <v>9.7488473715753199E-2</v>
      </c>
      <c r="W2317" s="5">
        <f t="shared" si="510"/>
        <v>0.134728195980096</v>
      </c>
      <c r="X2317" s="6">
        <f t="shared" si="511"/>
        <v>4.5339379441604155E-2</v>
      </c>
      <c r="Y2317" s="6">
        <f t="shared" si="512"/>
        <v>6.2812484142188429E-2</v>
      </c>
      <c r="AA2317">
        <f>(O2317*constantes!$B$4)+(LN(110)*constantes!$B$5)+(LN(22)*constantes!$B$8)+(F2317*constantes!$B$9)</f>
        <v>22.653587028201589</v>
      </c>
      <c r="AB2317">
        <f t="shared" si="513"/>
        <v>3.3434567241904078E-2</v>
      </c>
      <c r="AC2317">
        <f>(O2317*constantes!$D$4)+(LN(110)*constantes!$D$5)+(LN(22)*constantes!$D$8)+(F2317*constantes!$D$9)</f>
        <v>24.840022896226397</v>
      </c>
      <c r="AD2317" s="7">
        <f t="shared" si="514"/>
        <v>1.6258639030403699E-2</v>
      </c>
      <c r="AF2317">
        <f>(O2317*constantes!$B$4)+(LN(125)*constantes!$B$5)+(LN(22.5)*constantes!$B$8)+(F2317*constantes!$B$9)</f>
        <v>22.908543964955982</v>
      </c>
      <c r="AG2317">
        <f t="shared" si="515"/>
        <v>4.2933030992125865E-2</v>
      </c>
      <c r="AH2317">
        <f>(O2317*constantes!$D$4)+(LN(125)*constantes!$D$5)+(LN(22.5)*constantes!$D$8)+(F2317*constantes!$D$9)</f>
        <v>25.211095912834629</v>
      </c>
      <c r="AI2317">
        <f t="shared" si="516"/>
        <v>2.3477142937900042E-2</v>
      </c>
    </row>
    <row r="2318" spans="1:35" x14ac:dyDescent="0.25">
      <c r="A2318" s="11">
        <v>2317</v>
      </c>
      <c r="B2318">
        <v>0</v>
      </c>
      <c r="C2318">
        <v>42</v>
      </c>
      <c r="D2318">
        <v>0</v>
      </c>
      <c r="E2318">
        <v>0</v>
      </c>
      <c r="F2318">
        <v>0</v>
      </c>
      <c r="G2318">
        <v>111</v>
      </c>
      <c r="H2318">
        <v>27.23</v>
      </c>
      <c r="I2318">
        <f>IF(AND(B2318=1,E2318=0),V2318,IF(AND(B2318=1,E2318=1),W2318,IF(AND(B2318=0,E2318=0),X2318,IF(AND(B2318=0,E2318=1),Y2318,ERROR))))</f>
        <v>2.1186768161667979E-2</v>
      </c>
      <c r="K2318">
        <f t="shared" si="504"/>
        <v>2.676538428771702E-2</v>
      </c>
      <c r="L2318">
        <f t="shared" si="505"/>
        <v>1.8545470669847686E-2</v>
      </c>
      <c r="M2318" s="22" t="str">
        <f t="shared" si="517"/>
        <v>NORMAL</v>
      </c>
      <c r="O2318">
        <f t="shared" si="506"/>
        <v>3.7376696182833684</v>
      </c>
      <c r="P2318">
        <f t="shared" si="507"/>
        <v>4.7095302013123339</v>
      </c>
      <c r="Q2318">
        <f t="shared" si="508"/>
        <v>3.3043193066856684</v>
      </c>
      <c r="R2318">
        <f>(O2318*constantes!$B$4)+(P2318*constantes!$B$5)+(D2318*constantes!$B$6)+(Q2318*constantes!$B$8)+(F2318*constantes!$B$9)</f>
        <v>22.991336517543076</v>
      </c>
      <c r="S2318" s="4">
        <f>(O2318*constantes!$B$4)+(P2318*constantes!$C$5)+(D2318*constantes!$B$6)+(Q2318*constantes!$B$8)+(F2318*constantes!$B$9)</f>
        <v>23.328727261165092</v>
      </c>
      <c r="T2318">
        <f>(O2318*constantes!$D$4)+(P2318*constantes!$D$5)+(D2318*constantes!$D$6)+(Q2318*constantes!$D$8)+(F2318*constantes!$D$9)</f>
        <v>25.107278512338851</v>
      </c>
      <c r="U2318">
        <f>(O2318*constantes!$D$4)+(P2318*constantes!$E$5)+(D2318*constantes!$D$6)+(Q2318*constantes!$D$8)+(F2318*constantes!$D$9)</f>
        <v>25.435815339182398</v>
      </c>
      <c r="V2318" s="5">
        <f t="shared" si="509"/>
        <v>4.6551285498759976E-2</v>
      </c>
      <c r="W2318" s="5">
        <f t="shared" si="510"/>
        <v>6.4616642561298288E-2</v>
      </c>
      <c r="X2318" s="6">
        <f t="shared" si="511"/>
        <v>2.1186768161667979E-2</v>
      </c>
      <c r="Y2318" s="6">
        <f t="shared" si="512"/>
        <v>2.9305259927753236E-2</v>
      </c>
      <c r="AA2318">
        <f>(O2318*constantes!$B$4)+(LN(110)*constantes!$B$5)+(LN(22)*constantes!$B$8)+(F2318*constantes!$B$9)</f>
        <v>22.805468857654464</v>
      </c>
      <c r="AB2318">
        <f t="shared" si="513"/>
        <v>3.8810869283687155E-2</v>
      </c>
      <c r="AC2318">
        <f>(O2318*constantes!$D$4)+(LN(110)*constantes!$D$5)+(LN(22)*constantes!$D$8)+(F2318*constantes!$D$9)</f>
        <v>24.972784348242914</v>
      </c>
      <c r="AD2318" s="7">
        <f t="shared" si="514"/>
        <v>1.8545470669847686E-2</v>
      </c>
      <c r="AF2318">
        <f>(O2318*constantes!$B$4)+(LN(125)*constantes!$B$5)+(LN(22.5)*constantes!$B$8)+(F2318*constantes!$B$9)</f>
        <v>23.060425794408857</v>
      </c>
      <c r="AG2318">
        <f t="shared" si="515"/>
        <v>4.9796912096185753E-2</v>
      </c>
      <c r="AH2318">
        <f>(O2318*constantes!$D$4)+(LN(125)*constantes!$D$5)+(LN(22.5)*constantes!$D$8)+(F2318*constantes!$D$9)</f>
        <v>25.343857364851146</v>
      </c>
      <c r="AI2318">
        <f t="shared" si="516"/>
        <v>2.676538428771702E-2</v>
      </c>
    </row>
    <row r="2319" spans="1:35" x14ac:dyDescent="0.25">
      <c r="A2319" s="11">
        <v>2318</v>
      </c>
      <c r="B2319">
        <v>0</v>
      </c>
      <c r="C2319">
        <v>44</v>
      </c>
      <c r="D2319">
        <v>1</v>
      </c>
      <c r="E2319">
        <v>1</v>
      </c>
      <c r="F2319">
        <v>0</v>
      </c>
      <c r="G2319">
        <v>146</v>
      </c>
      <c r="H2319">
        <v>25.25</v>
      </c>
      <c r="I2319">
        <f>IF(AND(B2319=1,E2319=0),V2319,IF(AND(B2319=1,E2319=1),W2319,IF(AND(B2319=0,E2319=0),X2319,IF(AND(B2319=0,E2319=1),Y2319,ERROR))))</f>
        <v>0.12441769198085351</v>
      </c>
      <c r="K2319">
        <f t="shared" si="504"/>
        <v>3.0321952038303235E-2</v>
      </c>
      <c r="L2319">
        <f t="shared" si="505"/>
        <v>2.102161003401426E-2</v>
      </c>
      <c r="M2319" s="22" t="str">
        <f t="shared" si="517"/>
        <v>Elevated Risk</v>
      </c>
      <c r="O2319">
        <f t="shared" si="506"/>
        <v>3.784189633918261</v>
      </c>
      <c r="P2319">
        <f t="shared" si="507"/>
        <v>4.9836066217083363</v>
      </c>
      <c r="Q2319">
        <f t="shared" si="508"/>
        <v>3.2288261557213689</v>
      </c>
      <c r="R2319">
        <f>(O2319*constantes!$B$4)+(P2319*constantes!$B$5)+(D2319*constantes!$B$6)+(Q2319*constantes!$B$8)+(F2319*constantes!$B$9)</f>
        <v>24.294266446072122</v>
      </c>
      <c r="S2319" s="4">
        <f>(O2319*constantes!$B$4)+(P2319*constantes!$C$5)+(D2319*constantes!$B$6)+(Q2319*constantes!$B$8)+(F2319*constantes!$B$9)</f>
        <v>24.651292024451308</v>
      </c>
      <c r="T2319">
        <f>(O2319*constantes!$D$4)+(P2319*constantes!$D$5)+(D2319*constantes!$D$6)+(Q2319*constantes!$D$8)+(F2319*constantes!$D$9)</f>
        <v>26.584899161548108</v>
      </c>
      <c r="U2319">
        <f>(O2319*constantes!$D$4)+(P2319*constantes!$E$5)+(D2319*constantes!$D$6)+(Q2319*constantes!$D$8)+(F2319*constantes!$D$9)</f>
        <v>26.932555559478484</v>
      </c>
      <c r="V2319" s="5">
        <f t="shared" si="509"/>
        <v>0.16090159889598077</v>
      </c>
      <c r="W2319" s="5">
        <f t="shared" si="510"/>
        <v>0.22174287172170748</v>
      </c>
      <c r="X2319" s="6">
        <f t="shared" si="511"/>
        <v>8.9579645857968737E-2</v>
      </c>
      <c r="Y2319" s="6">
        <f t="shared" si="512"/>
        <v>0.12441769198085351</v>
      </c>
      <c r="AA2319">
        <f>(O2319*constantes!$B$4)+(LN(110)*constantes!$B$5)+(LN(22)*constantes!$B$8)+(F2319*constantes!$B$9)</f>
        <v>22.95028380552526</v>
      </c>
      <c r="AB2319">
        <f t="shared" si="513"/>
        <v>4.4721443860098575E-2</v>
      </c>
      <c r="AC2319">
        <f>(O2319*constantes!$D$4)+(LN(110)*constantes!$D$5)+(LN(22)*constantes!$D$8)+(F2319*constantes!$D$9)</f>
        <v>25.099368567186549</v>
      </c>
      <c r="AD2319" s="7">
        <f t="shared" si="514"/>
        <v>2.102161003401426E-2</v>
      </c>
      <c r="AF2319">
        <f>(O2319*constantes!$B$4)+(LN(125)*constantes!$B$5)+(LN(22.5)*constantes!$B$8)+(F2319*constantes!$B$9)</f>
        <v>23.205240742279653</v>
      </c>
      <c r="AG2319">
        <f t="shared" si="515"/>
        <v>5.7330036913051163E-2</v>
      </c>
      <c r="AH2319">
        <f>(O2319*constantes!$D$4)+(LN(125)*constantes!$D$5)+(LN(22.5)*constantes!$D$8)+(F2319*constantes!$D$9)</f>
        <v>25.470441583794781</v>
      </c>
      <c r="AI2319">
        <f t="shared" si="516"/>
        <v>3.0321952038303235E-2</v>
      </c>
    </row>
    <row r="2320" spans="1:35" x14ac:dyDescent="0.25">
      <c r="A2320" s="11">
        <v>2319</v>
      </c>
      <c r="B2320">
        <v>1</v>
      </c>
      <c r="C2320">
        <v>46</v>
      </c>
      <c r="D2320">
        <v>1</v>
      </c>
      <c r="E2320">
        <v>1</v>
      </c>
      <c r="F2320">
        <v>0</v>
      </c>
      <c r="G2320">
        <v>122</v>
      </c>
      <c r="H2320">
        <v>29.15</v>
      </c>
      <c r="I2320">
        <f>IF(AND(B2320=1,E2320=0),V2320,IF(AND(B2320=1,E2320=1),W2320,IF(AND(B2320=0,E2320=0),X2320,IF(AND(B2320=0,E2320=1),Y2320,ERROR))))</f>
        <v>0.20408178645226149</v>
      </c>
      <c r="K2320">
        <f t="shared" si="504"/>
        <v>6.5553501255932511E-2</v>
      </c>
      <c r="L2320">
        <f t="shared" si="505"/>
        <v>5.1185816914687488E-2</v>
      </c>
      <c r="M2320" s="22" t="str">
        <f t="shared" si="517"/>
        <v>Elevated Risk</v>
      </c>
      <c r="O2320">
        <f t="shared" si="506"/>
        <v>3.8286413964890951</v>
      </c>
      <c r="P2320">
        <f t="shared" si="507"/>
        <v>4.8040210447332568</v>
      </c>
      <c r="Q2320">
        <f t="shared" si="508"/>
        <v>3.3724549127965013</v>
      </c>
      <c r="R2320">
        <f>(O2320*constantes!$B$4)+(P2320*constantes!$B$5)+(D2320*constantes!$B$6)+(Q2320*constantes!$B$8)+(F2320*constantes!$B$9)</f>
        <v>24.213361962496151</v>
      </c>
      <c r="S2320" s="4">
        <f>(O2320*constantes!$B$4)+(P2320*constantes!$C$5)+(D2320*constantes!$B$6)+(Q2320*constantes!$B$8)+(F2320*constantes!$B$9)</f>
        <v>24.557522030140838</v>
      </c>
      <c r="T2320">
        <f>(O2320*constantes!$D$4)+(P2320*constantes!$D$5)+(D2320*constantes!$D$6)+(Q2320*constantes!$D$8)+(F2320*constantes!$D$9)</f>
        <v>26.274127655852421</v>
      </c>
      <c r="U2320">
        <f>(O2320*constantes!$D$4)+(P2320*constantes!$E$5)+(D2320*constantes!$D$6)+(Q2320*constantes!$D$8)+(F2320*constantes!$D$9)</f>
        <v>26.609256163933011</v>
      </c>
      <c r="V2320" s="5">
        <f t="shared" si="509"/>
        <v>0.14938307487613023</v>
      </c>
      <c r="W2320" s="5">
        <f t="shared" si="510"/>
        <v>0.20408178645226149</v>
      </c>
      <c r="X2320" s="6">
        <f t="shared" si="511"/>
        <v>6.6468035400743641E-2</v>
      </c>
      <c r="Y2320" s="6">
        <f t="shared" si="512"/>
        <v>9.1683871040287745E-2</v>
      </c>
      <c r="AA2320">
        <f>(O2320*constantes!$B$4)+(LN(110)*constantes!$B$5)+(LN(22)*constantes!$B$8)+(F2320*constantes!$B$9)</f>
        <v>23.088660364337766</v>
      </c>
      <c r="AB2320">
        <f t="shared" si="513"/>
        <v>5.1185816914687488E-2</v>
      </c>
      <c r="AC2320">
        <f>(O2320*constantes!$D$4)+(LN(110)*constantes!$D$5)+(LN(22)*constantes!$D$8)+(F2320*constantes!$D$9)</f>
        <v>25.220324924765169</v>
      </c>
      <c r="AD2320" s="7">
        <f t="shared" si="514"/>
        <v>2.3692217580876362E-2</v>
      </c>
      <c r="AF2320">
        <f>(O2320*constantes!$B$4)+(LN(125)*constantes!$B$5)+(LN(22.5)*constantes!$B$8)+(F2320*constantes!$B$9)</f>
        <v>23.343617301092156</v>
      </c>
      <c r="AG2320">
        <f t="shared" si="515"/>
        <v>6.5553501255932511E-2</v>
      </c>
      <c r="AH2320">
        <f>(O2320*constantes!$D$4)+(LN(125)*constantes!$D$5)+(LN(22.5)*constantes!$D$8)+(F2320*constantes!$D$9)</f>
        <v>25.591397941373401</v>
      </c>
      <c r="AI2320">
        <f t="shared" si="516"/>
        <v>3.4153313573738631E-2</v>
      </c>
    </row>
    <row r="2321" spans="1:35" x14ac:dyDescent="0.25">
      <c r="A2321" s="11">
        <v>2320</v>
      </c>
      <c r="B2321">
        <v>0</v>
      </c>
      <c r="C2321">
        <v>50</v>
      </c>
      <c r="D2321">
        <v>1</v>
      </c>
      <c r="E2321">
        <v>0</v>
      </c>
      <c r="F2321">
        <v>0</v>
      </c>
      <c r="G2321">
        <v>120</v>
      </c>
      <c r="H2321">
        <v>25.26</v>
      </c>
      <c r="I2321">
        <f>IF(AND(B2321=1,E2321=0),V2321,IF(AND(B2321=1,E2321=1),W2321,IF(AND(B2321=0,E2321=0),X2321,IF(AND(B2321=0,E2321=1),Y2321,ERROR))))</f>
        <v>7.3702901804020615E-2</v>
      </c>
      <c r="K2321">
        <f t="shared" si="504"/>
        <v>4.2663786438573714E-2</v>
      </c>
      <c r="L2321">
        <f t="shared" si="505"/>
        <v>2.9636129007590606E-2</v>
      </c>
      <c r="M2321" s="22" t="str">
        <f t="shared" si="517"/>
        <v>Elevated Risk</v>
      </c>
      <c r="O2321">
        <f t="shared" si="506"/>
        <v>3.912023005428146</v>
      </c>
      <c r="P2321">
        <f t="shared" si="507"/>
        <v>4.7874917427820458</v>
      </c>
      <c r="Q2321">
        <f t="shared" si="508"/>
        <v>3.2292221169223452</v>
      </c>
      <c r="R2321">
        <f>(O2321*constantes!$B$4)+(P2321*constantes!$B$5)+(D2321*constantes!$B$6)+(Q2321*constantes!$B$8)+(F2321*constantes!$B$9)</f>
        <v>24.328711734810252</v>
      </c>
      <c r="S2321" s="4">
        <f>(O2321*constantes!$B$4)+(P2321*constantes!$C$5)+(D2321*constantes!$B$6)+(Q2321*constantes!$B$8)+(F2321*constantes!$B$9)</f>
        <v>24.671687643263155</v>
      </c>
      <c r="T2321">
        <f>(O2321*constantes!$D$4)+(P2321*constantes!$D$5)+(D2321*constantes!$D$6)+(Q2321*constantes!$D$8)+(F2321*constantes!$D$9)</f>
        <v>26.381291644845959</v>
      </c>
      <c r="U2321">
        <f>(O2321*constantes!$D$4)+(P2321*constantes!$E$5)+(D2321*constantes!$D$6)+(Q2321*constantes!$D$8)+(F2321*constantes!$D$9)</f>
        <v>26.715267068822435</v>
      </c>
      <c r="V2321" s="5">
        <f t="shared" si="509"/>
        <v>0.1660444830399509</v>
      </c>
      <c r="W2321" s="5">
        <f t="shared" si="510"/>
        <v>0.22575270723050966</v>
      </c>
      <c r="X2321" s="6">
        <f t="shared" si="511"/>
        <v>7.3702901804020615E-2</v>
      </c>
      <c r="Y2321" s="6">
        <f t="shared" si="512"/>
        <v>0.10139981110349872</v>
      </c>
      <c r="AA2321">
        <f>(O2321*constantes!$B$4)+(LN(110)*constantes!$B$5)+(LN(22)*constantes!$B$8)+(F2321*constantes!$B$9)</f>
        <v>23.348223977700673</v>
      </c>
      <c r="AB2321">
        <f t="shared" si="513"/>
        <v>6.5845990830285972E-2</v>
      </c>
      <c r="AC2321">
        <f>(O2321*constantes!$D$4)+(LN(110)*constantes!$D$5)+(LN(22)*constantes!$D$8)+(F2321*constantes!$D$9)</f>
        <v>25.447212119400952</v>
      </c>
      <c r="AD2321" s="7">
        <f t="shared" si="514"/>
        <v>2.9636129007590606E-2</v>
      </c>
      <c r="AF2321">
        <f>(O2321*constantes!$B$4)+(LN(125)*constantes!$B$5)+(LN(22.5)*constantes!$B$8)+(F2321*constantes!$B$9)</f>
        <v>23.603180914455063</v>
      </c>
      <c r="AG2321">
        <f t="shared" si="515"/>
        <v>8.4142660265313918E-2</v>
      </c>
      <c r="AH2321">
        <f>(O2321*constantes!$D$4)+(LN(125)*constantes!$D$5)+(LN(22.5)*constantes!$D$8)+(F2321*constantes!$D$9)</f>
        <v>25.818285136009184</v>
      </c>
      <c r="AI2321">
        <f t="shared" si="516"/>
        <v>4.2663786438573714E-2</v>
      </c>
    </row>
    <row r="2322" spans="1:35" x14ac:dyDescent="0.25">
      <c r="A2322" s="11">
        <v>2321</v>
      </c>
      <c r="B2322">
        <v>0</v>
      </c>
      <c r="C2322">
        <v>40</v>
      </c>
      <c r="D2322">
        <v>0</v>
      </c>
      <c r="E2322">
        <v>0</v>
      </c>
      <c r="F2322">
        <v>0</v>
      </c>
      <c r="G2322">
        <v>150</v>
      </c>
      <c r="H2322">
        <v>31.77</v>
      </c>
      <c r="I2322">
        <f>IF(AND(B2322=1,E2322=0),V2322,IF(AND(B2322=1,E2322=1),W2322,IF(AND(B2322=0,E2322=0),X2322,IF(AND(B2322=0,E2322=1),Y2322,ERROR))))</f>
        <v>4.6226362741292659E-2</v>
      </c>
      <c r="K2322">
        <f t="shared" si="504"/>
        <v>2.3477142937900042E-2</v>
      </c>
      <c r="L2322">
        <f t="shared" si="505"/>
        <v>1.6258639030403699E-2</v>
      </c>
      <c r="M2322" s="22" t="str">
        <f t="shared" si="517"/>
        <v>Elevated Risk</v>
      </c>
      <c r="O2322">
        <f t="shared" si="506"/>
        <v>3.6888794541139363</v>
      </c>
      <c r="P2322">
        <f t="shared" si="507"/>
        <v>5.0106352940962555</v>
      </c>
      <c r="Q2322">
        <f t="shared" si="508"/>
        <v>3.4585224482814247</v>
      </c>
      <c r="R2322">
        <f>(O2322*constantes!$B$4)+(P2322*constantes!$B$5)+(D2322*constantes!$B$6)+(Q2322*constantes!$B$8)+(F2322*constantes!$B$9)</f>
        <v>23.520276348174665</v>
      </c>
      <c r="S2322" s="4">
        <f>(O2322*constantes!$B$4)+(P2322*constantes!$C$5)+(D2322*constantes!$B$6)+(Q2322*constantes!$B$8)+(F2322*constantes!$B$9)</f>
        <v>23.879238260643721</v>
      </c>
      <c r="T2322">
        <f>(O2322*constantes!$D$4)+(P2322*constantes!$D$5)+(D2322*constantes!$D$6)+(Q2322*constantes!$D$8)+(F2322*constantes!$D$9)</f>
        <v>25.900334943005987</v>
      </c>
      <c r="U2322">
        <f>(O2322*constantes!$D$4)+(P2322*constantes!$E$5)+(D2322*constantes!$D$6)+(Q2322*constantes!$D$8)+(F2322*constantes!$D$9)</f>
        <v>26.249876861122139</v>
      </c>
      <c r="V2322" s="5">
        <f t="shared" si="509"/>
        <v>7.7715633928052918E-2</v>
      </c>
      <c r="W2322" s="5">
        <f t="shared" si="510"/>
        <v>0.10938090401424427</v>
      </c>
      <c r="X2322" s="6">
        <f t="shared" si="511"/>
        <v>4.6226362741292659E-2</v>
      </c>
      <c r="Y2322" s="6">
        <f t="shared" si="512"/>
        <v>6.4928391272742747E-2</v>
      </c>
      <c r="AA2322">
        <f>(O2322*constantes!$B$4)+(LN(110)*constantes!$B$5)+(LN(22)*constantes!$B$8)+(F2322*constantes!$B$9)</f>
        <v>22.653587028201589</v>
      </c>
      <c r="AB2322">
        <f t="shared" si="513"/>
        <v>3.3434567241904078E-2</v>
      </c>
      <c r="AC2322">
        <f>(O2322*constantes!$D$4)+(LN(110)*constantes!$D$5)+(LN(22)*constantes!$D$8)+(F2322*constantes!$D$9)</f>
        <v>24.840022896226397</v>
      </c>
      <c r="AD2322" s="7">
        <f t="shared" si="514"/>
        <v>1.6258639030403699E-2</v>
      </c>
      <c r="AF2322">
        <f>(O2322*constantes!$B$4)+(LN(125)*constantes!$B$5)+(LN(22.5)*constantes!$B$8)+(F2322*constantes!$B$9)</f>
        <v>22.908543964955982</v>
      </c>
      <c r="AG2322">
        <f t="shared" si="515"/>
        <v>4.2933030992125865E-2</v>
      </c>
      <c r="AH2322">
        <f>(O2322*constantes!$D$4)+(LN(125)*constantes!$D$5)+(LN(22.5)*constantes!$D$8)+(F2322*constantes!$D$9)</f>
        <v>25.211095912834629</v>
      </c>
      <c r="AI2322">
        <f t="shared" si="516"/>
        <v>2.3477142937900042E-2</v>
      </c>
    </row>
    <row r="2323" spans="1:35" x14ac:dyDescent="0.25">
      <c r="A2323" s="11">
        <v>2322</v>
      </c>
      <c r="B2323">
        <v>1</v>
      </c>
      <c r="C2323">
        <v>50</v>
      </c>
      <c r="D2323">
        <v>1</v>
      </c>
      <c r="E2323">
        <v>1</v>
      </c>
      <c r="F2323">
        <v>0</v>
      </c>
      <c r="G2323">
        <v>180</v>
      </c>
      <c r="H2323">
        <v>25.9</v>
      </c>
      <c r="I2323">
        <f>IF(AND(B2323=1,E2323=0),V2323,IF(AND(B2323=1,E2323=1),W2323,IF(AND(B2323=0,E2323=0),X2323,IF(AND(B2323=0,E2323=1),Y2323,ERROR))))</f>
        <v>0.43449488155197769</v>
      </c>
      <c r="K2323">
        <f t="shared" si="504"/>
        <v>8.4142660265313918E-2</v>
      </c>
      <c r="L2323">
        <f t="shared" si="505"/>
        <v>6.5845990830285972E-2</v>
      </c>
      <c r="M2323" s="22" t="str">
        <f t="shared" si="517"/>
        <v>'&gt;30%</v>
      </c>
      <c r="O2323">
        <f t="shared" si="506"/>
        <v>3.912023005428146</v>
      </c>
      <c r="P2323">
        <f t="shared" si="507"/>
        <v>5.1929568508902104</v>
      </c>
      <c r="Q2323">
        <f t="shared" si="508"/>
        <v>3.2542429687054919</v>
      </c>
      <c r="R2323">
        <f>(O2323*constantes!$B$4)+(P2323*constantes!$B$5)+(D2323*constantes!$B$6)+(Q2323*constantes!$B$8)+(F2323*constantes!$B$9)</f>
        <v>25.100717728227668</v>
      </c>
      <c r="S2323" s="4">
        <f>(O2323*constantes!$B$4)+(P2323*constantes!$C$5)+(D2323*constantes!$B$6)+(Q2323*constantes!$B$8)+(F2323*constantes!$B$9)</f>
        <v>25.472741157025443</v>
      </c>
      <c r="T2323">
        <f>(O2323*constantes!$D$4)+(P2323*constantes!$D$5)+(D2323*constantes!$D$6)+(Q2323*constantes!$D$8)+(F2323*constantes!$D$9)</f>
        <v>27.534620412568628</v>
      </c>
      <c r="U2323">
        <f>(O2323*constantes!$D$4)+(P2323*constantes!$E$5)+(D2323*constantes!$D$6)+(Q2323*constantes!$D$8)+(F2323*constantes!$D$9)</f>
        <v>27.896881082486729</v>
      </c>
      <c r="V2323" s="5">
        <f t="shared" si="509"/>
        <v>0.32493580026330582</v>
      </c>
      <c r="W2323" s="5">
        <f t="shared" si="510"/>
        <v>0.43449488155197769</v>
      </c>
      <c r="X2323" s="6">
        <f t="shared" si="511"/>
        <v>0.21541335478509482</v>
      </c>
      <c r="Y2323" s="6">
        <f t="shared" si="512"/>
        <v>0.29426128915271732</v>
      </c>
      <c r="AA2323">
        <f>(O2323*constantes!$B$4)+(LN(110)*constantes!$B$5)+(LN(22)*constantes!$B$8)+(F2323*constantes!$B$9)</f>
        <v>23.348223977700673</v>
      </c>
      <c r="AB2323">
        <f t="shared" si="513"/>
        <v>6.5845990830285972E-2</v>
      </c>
      <c r="AC2323">
        <f>(O2323*constantes!$D$4)+(LN(110)*constantes!$D$5)+(LN(22)*constantes!$D$8)+(F2323*constantes!$D$9)</f>
        <v>25.447212119400952</v>
      </c>
      <c r="AD2323" s="7">
        <f t="shared" si="514"/>
        <v>2.9636129007590606E-2</v>
      </c>
      <c r="AF2323">
        <f>(O2323*constantes!$B$4)+(LN(125)*constantes!$B$5)+(LN(22.5)*constantes!$B$8)+(F2323*constantes!$B$9)</f>
        <v>23.603180914455063</v>
      </c>
      <c r="AG2323">
        <f t="shared" si="515"/>
        <v>8.4142660265313918E-2</v>
      </c>
      <c r="AH2323">
        <f>(O2323*constantes!$D$4)+(LN(125)*constantes!$D$5)+(LN(22.5)*constantes!$D$8)+(F2323*constantes!$D$9)</f>
        <v>25.818285136009184</v>
      </c>
      <c r="AI2323">
        <f t="shared" si="516"/>
        <v>4.2663786438573714E-2</v>
      </c>
    </row>
    <row r="2324" spans="1:35" x14ac:dyDescent="0.25">
      <c r="A2324" s="11">
        <v>2323</v>
      </c>
      <c r="B2324">
        <v>0</v>
      </c>
      <c r="C2324">
        <v>49</v>
      </c>
      <c r="D2324">
        <v>1</v>
      </c>
      <c r="E2324">
        <v>0</v>
      </c>
      <c r="F2324">
        <v>0</v>
      </c>
      <c r="G2324">
        <v>109</v>
      </c>
      <c r="H2324">
        <v>28.66</v>
      </c>
      <c r="I2324">
        <f>IF(AND(B2324=1,E2324=0),V2324,IF(AND(B2324=1,E2324=1),W2324,IF(AND(B2324=0,E2324=0),X2324,IF(AND(B2324=0,E2324=1),Y2324,ERROR))))</f>
        <v>5.7275681979100601E-2</v>
      </c>
      <c r="K2324">
        <f t="shared" si="504"/>
        <v>4.0428513799347532E-2</v>
      </c>
      <c r="L2324">
        <f t="shared" si="505"/>
        <v>2.8073382189004015E-2</v>
      </c>
      <c r="M2324" s="22" t="str">
        <f t="shared" si="517"/>
        <v>Elevated Risk</v>
      </c>
      <c r="O2324">
        <f t="shared" si="506"/>
        <v>3.8918202981106265</v>
      </c>
      <c r="P2324">
        <f t="shared" si="507"/>
        <v>4.6913478822291435</v>
      </c>
      <c r="Q2324">
        <f t="shared" si="508"/>
        <v>3.3555024224000256</v>
      </c>
      <c r="R2324">
        <f>(O2324*constantes!$B$4)+(P2324*constantes!$B$5)+(D2324*constantes!$B$6)+(Q2324*constantes!$B$8)+(F2324*constantes!$B$9)</f>
        <v>24.187578199978166</v>
      </c>
      <c r="S2324" s="4">
        <f>(O2324*constantes!$B$4)+(P2324*constantes!$C$5)+(D2324*constantes!$B$6)+(Q2324*constantes!$B$8)+(F2324*constantes!$B$9)</f>
        <v>24.523666362261064</v>
      </c>
      <c r="T2324">
        <f>(O2324*constantes!$D$4)+(P2324*constantes!$D$5)+(D2324*constantes!$D$6)+(Q2324*constantes!$D$8)+(F2324*constantes!$D$9)</f>
        <v>26.120435443433074</v>
      </c>
      <c r="U2324">
        <f>(O2324*constantes!$D$4)+(P2324*constantes!$E$5)+(D2324*constantes!$D$6)+(Q2324*constantes!$D$8)+(F2324*constantes!$D$9)</f>
        <v>26.447703871697382</v>
      </c>
      <c r="V2324" s="5">
        <f t="shared" si="509"/>
        <v>0.14587273751874641</v>
      </c>
      <c r="W2324" s="5">
        <f t="shared" si="510"/>
        <v>0.19801096360848169</v>
      </c>
      <c r="X2324" s="6">
        <f t="shared" si="511"/>
        <v>5.7275681979100601E-2</v>
      </c>
      <c r="Y2324" s="6">
        <f t="shared" si="512"/>
        <v>7.8559829965895833E-2</v>
      </c>
      <c r="AA2324">
        <f>(O2324*constantes!$B$4)+(LN(110)*constantes!$B$5)+(LN(22)*constantes!$B$8)+(F2324*constantes!$B$9)</f>
        <v>23.285333757929525</v>
      </c>
      <c r="AB2324">
        <f t="shared" si="513"/>
        <v>6.1959526107751905E-2</v>
      </c>
      <c r="AC2324">
        <f>(O2324*constantes!$D$4)+(LN(110)*constantes!$D$5)+(LN(22)*constantes!$D$8)+(F2324*constantes!$D$9)</f>
        <v>25.39223913860047</v>
      </c>
      <c r="AD2324" s="7">
        <f t="shared" si="514"/>
        <v>2.8073382189004015E-2</v>
      </c>
      <c r="AF2324">
        <f>(O2324*constantes!$B$4)+(LN(125)*constantes!$B$5)+(LN(22.5)*constantes!$B$8)+(F2324*constantes!$B$9)</f>
        <v>23.540290694683922</v>
      </c>
      <c r="AG2324">
        <f t="shared" si="515"/>
        <v>7.9222803135090225E-2</v>
      </c>
      <c r="AH2324">
        <f>(O2324*constantes!$D$4)+(LN(125)*constantes!$D$5)+(LN(22.5)*constantes!$D$8)+(F2324*constantes!$D$9)</f>
        <v>25.763312155208702</v>
      </c>
      <c r="AI2324">
        <f t="shared" si="516"/>
        <v>4.0428513799347532E-2</v>
      </c>
    </row>
    <row r="2325" spans="1:35" x14ac:dyDescent="0.25">
      <c r="A2325" s="11">
        <v>2324</v>
      </c>
      <c r="B2325">
        <v>0</v>
      </c>
      <c r="C2325">
        <v>42</v>
      </c>
      <c r="D2325">
        <v>1</v>
      </c>
      <c r="E2325">
        <v>0</v>
      </c>
      <c r="F2325">
        <v>0</v>
      </c>
      <c r="G2325">
        <v>115.5</v>
      </c>
      <c r="H2325">
        <v>22.9</v>
      </c>
      <c r="I2325">
        <f>IF(AND(B2325=1,E2325=0),V2325,IF(AND(B2325=1,E2325=1),W2325,IF(AND(B2325=0,E2325=0),X2325,IF(AND(B2325=0,E2325=1),Y2325,ERROR))))</f>
        <v>3.9873630715568709E-2</v>
      </c>
      <c r="K2325">
        <f t="shared" si="504"/>
        <v>2.676538428771702E-2</v>
      </c>
      <c r="L2325">
        <f t="shared" si="505"/>
        <v>1.8545470669847686E-2</v>
      </c>
      <c r="M2325" s="22" t="str">
        <f t="shared" si="517"/>
        <v>Elevated Risk</v>
      </c>
      <c r="O2325">
        <f t="shared" si="506"/>
        <v>3.7376696182833684</v>
      </c>
      <c r="P2325">
        <f t="shared" si="507"/>
        <v>4.7492705299618478</v>
      </c>
      <c r="Q2325">
        <f t="shared" si="508"/>
        <v>3.1311369105601941</v>
      </c>
      <c r="R2325">
        <f>(O2325*constantes!$B$4)+(P2325*constantes!$B$5)+(D2325*constantes!$B$6)+(Q2325*constantes!$B$8)+(F2325*constantes!$B$9)</f>
        <v>23.637294198237825</v>
      </c>
      <c r="S2325" s="4">
        <f>(O2325*constantes!$B$4)+(P2325*constantes!$C$5)+(D2325*constantes!$B$6)+(Q2325*constantes!$B$8)+(F2325*constantes!$B$9)</f>
        <v>23.97753193900429</v>
      </c>
      <c r="T2325">
        <f>(O2325*constantes!$D$4)+(P2325*constantes!$D$5)+(D2325*constantes!$D$6)+(Q2325*constantes!$D$8)+(F2325*constantes!$D$9)</f>
        <v>25.749204980181204</v>
      </c>
      <c r="U2325">
        <f>(O2325*constantes!$D$4)+(P2325*constantes!$E$5)+(D2325*constantes!$D$6)+(Q2325*constantes!$D$8)+(F2325*constantes!$D$9)</f>
        <v>26.080514092351343</v>
      </c>
      <c r="V2325" s="5">
        <f t="shared" si="509"/>
        <v>8.6931865057306879E-2</v>
      </c>
      <c r="W2325" s="5">
        <f t="shared" si="510"/>
        <v>0.11997329111685373</v>
      </c>
      <c r="X2325" s="6">
        <f t="shared" si="511"/>
        <v>3.9873630715568709E-2</v>
      </c>
      <c r="Y2325" s="6">
        <f t="shared" si="512"/>
        <v>5.5097138375018839E-2</v>
      </c>
      <c r="AA2325">
        <f>(O2325*constantes!$B$4)+(LN(110)*constantes!$B$5)+(LN(22)*constantes!$B$8)+(F2325*constantes!$B$9)</f>
        <v>22.805468857654464</v>
      </c>
      <c r="AB2325">
        <f t="shared" si="513"/>
        <v>3.8810869283687155E-2</v>
      </c>
      <c r="AC2325">
        <f>(O2325*constantes!$D$4)+(LN(110)*constantes!$D$5)+(LN(22)*constantes!$D$8)+(F2325*constantes!$D$9)</f>
        <v>24.972784348242914</v>
      </c>
      <c r="AD2325" s="7">
        <f t="shared" si="514"/>
        <v>1.8545470669847686E-2</v>
      </c>
      <c r="AF2325">
        <f>(O2325*constantes!$B$4)+(LN(125)*constantes!$B$5)+(LN(22.5)*constantes!$B$8)+(F2325*constantes!$B$9)</f>
        <v>23.060425794408857</v>
      </c>
      <c r="AG2325">
        <f t="shared" si="515"/>
        <v>4.9796912096185753E-2</v>
      </c>
      <c r="AH2325">
        <f>(O2325*constantes!$D$4)+(LN(125)*constantes!$D$5)+(LN(22.5)*constantes!$D$8)+(F2325*constantes!$D$9)</f>
        <v>25.343857364851146</v>
      </c>
      <c r="AI2325">
        <f t="shared" si="516"/>
        <v>2.676538428771702E-2</v>
      </c>
    </row>
    <row r="2326" spans="1:35" x14ac:dyDescent="0.25">
      <c r="A2326" s="11">
        <v>2325</v>
      </c>
      <c r="B2326">
        <v>0</v>
      </c>
      <c r="C2326">
        <v>39</v>
      </c>
      <c r="D2326">
        <v>0</v>
      </c>
      <c r="E2326">
        <v>0</v>
      </c>
      <c r="F2326">
        <v>0</v>
      </c>
      <c r="G2326">
        <v>121</v>
      </c>
      <c r="H2326">
        <v>24.26</v>
      </c>
      <c r="I2326">
        <f>IF(AND(B2326=1,E2326=0),V2326,IF(AND(B2326=1,E2326=1),W2326,IF(AND(B2326=0,E2326=0),X2326,IF(AND(B2326=0,E2326=1),Y2326,ERROR))))</f>
        <v>2.0811649146954991E-2</v>
      </c>
      <c r="K2326">
        <f t="shared" si="504"/>
        <v>2.1931490638549711E-2</v>
      </c>
      <c r="L2326">
        <f t="shared" si="505"/>
        <v>1.5184528759381921E-2</v>
      </c>
      <c r="M2326" s="22" t="str">
        <f t="shared" si="517"/>
        <v>NORMAL</v>
      </c>
      <c r="O2326">
        <f t="shared" si="506"/>
        <v>3.6635616461296463</v>
      </c>
      <c r="P2326">
        <f t="shared" si="507"/>
        <v>4.7957905455967413</v>
      </c>
      <c r="Q2326">
        <f t="shared" si="508"/>
        <v>3.1888289035159043</v>
      </c>
      <c r="R2326">
        <f>(O2326*constantes!$B$4)+(P2326*constantes!$B$5)+(D2326*constantes!$B$6)+(Q2326*constantes!$B$8)+(F2326*constantes!$B$9)</f>
        <v>22.829103877101652</v>
      </c>
      <c r="S2326" s="4">
        <f>(O2326*constantes!$B$4)+(P2326*constantes!$C$5)+(D2326*constantes!$B$6)+(Q2326*constantes!$B$8)+(F2326*constantes!$B$9)</f>
        <v>23.172674311788199</v>
      </c>
      <c r="T2326">
        <f>(O2326*constantes!$D$4)+(P2326*constantes!$D$5)+(D2326*constantes!$D$6)+(Q2326*constantes!$D$8)+(F2326*constantes!$D$9)</f>
        <v>25.089223648971032</v>
      </c>
      <c r="U2326">
        <f>(O2326*constantes!$D$4)+(P2326*constantes!$E$5)+(D2326*constantes!$D$6)+(Q2326*constantes!$D$8)+(F2326*constantes!$D$9)</f>
        <v>25.423777997431863</v>
      </c>
      <c r="V2326" s="5">
        <f t="shared" si="509"/>
        <v>3.972041018466399E-2</v>
      </c>
      <c r="W2326" s="5">
        <f t="shared" si="510"/>
        <v>5.5545081095287663E-2</v>
      </c>
      <c r="X2326" s="6">
        <f t="shared" si="511"/>
        <v>2.0811649146954991E-2</v>
      </c>
      <c r="Y2326" s="6">
        <f t="shared" si="512"/>
        <v>2.8959744434681411E-2</v>
      </c>
      <c r="AA2326">
        <f>(O2326*constantes!$B$4)+(LN(110)*constantes!$B$5)+(LN(22)*constantes!$B$8)+(F2326*constantes!$B$9)</f>
        <v>22.574773704658814</v>
      </c>
      <c r="AB2326">
        <f t="shared" si="513"/>
        <v>3.0940270522043956E-2</v>
      </c>
      <c r="AC2326">
        <f>(O2326*constantes!$D$4)+(LN(110)*constantes!$D$5)+(LN(22)*constantes!$D$8)+(F2326*constantes!$D$9)</f>
        <v>24.771131368454586</v>
      </c>
      <c r="AD2326" s="7">
        <f t="shared" si="514"/>
        <v>1.5184528759381921E-2</v>
      </c>
      <c r="AF2326">
        <f>(O2326*constantes!$B$4)+(LN(125)*constantes!$B$5)+(LN(22.5)*constantes!$B$8)+(F2326*constantes!$B$9)</f>
        <v>22.829730641413207</v>
      </c>
      <c r="AG2326">
        <f t="shared" si="515"/>
        <v>3.974481175054656E-2</v>
      </c>
      <c r="AH2326">
        <f>(O2326*constantes!$D$4)+(LN(125)*constantes!$D$5)+(LN(22.5)*constantes!$D$8)+(F2326*constantes!$D$9)</f>
        <v>25.142204385062819</v>
      </c>
      <c r="AI2326">
        <f t="shared" si="516"/>
        <v>2.1931490638549711E-2</v>
      </c>
    </row>
    <row r="2327" spans="1:35" x14ac:dyDescent="0.25">
      <c r="A2327" s="11">
        <v>2326</v>
      </c>
      <c r="B2327">
        <v>1</v>
      </c>
      <c r="C2327">
        <v>49</v>
      </c>
      <c r="D2327">
        <v>0</v>
      </c>
      <c r="E2327">
        <v>0</v>
      </c>
      <c r="F2327">
        <v>0</v>
      </c>
      <c r="G2327">
        <v>132</v>
      </c>
      <c r="H2327">
        <v>33.14</v>
      </c>
      <c r="I2327">
        <f>IF(AND(B2327=1,E2327=0),V2327,IF(AND(B2327=1,E2327=1),W2327,IF(AND(B2327=0,E2327=0),X2327,IF(AND(B2327=0,E2327=1),Y2327,ERROR))))</f>
        <v>0.11673284158782204</v>
      </c>
      <c r="K2327">
        <f t="shared" si="504"/>
        <v>7.9222803135090225E-2</v>
      </c>
      <c r="L2327">
        <f t="shared" si="505"/>
        <v>6.1959526107751905E-2</v>
      </c>
      <c r="M2327" s="22" t="str">
        <f t="shared" si="517"/>
        <v>Elevated Risk</v>
      </c>
      <c r="O2327">
        <f t="shared" si="506"/>
        <v>3.8918202981106265</v>
      </c>
      <c r="P2327">
        <f t="shared" si="507"/>
        <v>4.8828019225863706</v>
      </c>
      <c r="Q2327">
        <f t="shared" si="508"/>
        <v>3.500741011998417</v>
      </c>
      <c r="R2327">
        <f>(O2327*constantes!$B$4)+(P2327*constantes!$B$5)+(D2327*constantes!$B$6)+(Q2327*constantes!$B$8)+(F2327*constantes!$B$9)</f>
        <v>23.948351557839967</v>
      </c>
      <c r="S2327" s="4">
        <f>(O2327*constantes!$B$4)+(P2327*constantes!$C$5)+(D2327*constantes!$B$6)+(Q2327*constantes!$B$8)+(F2327*constantes!$B$9)</f>
        <v>24.298155487574054</v>
      </c>
      <c r="T2327">
        <f>(O2327*constantes!$D$4)+(P2327*constantes!$D$5)+(D2327*constantes!$D$6)+(Q2327*constantes!$D$8)+(F2327*constantes!$D$9)</f>
        <v>26.114551657026499</v>
      </c>
      <c r="U2327">
        <f>(O2327*constantes!$D$4)+(P2327*constantes!$E$5)+(D2327*constantes!$D$6)+(Q2327*constantes!$D$8)+(F2327*constantes!$D$9)</f>
        <v>26.455175919146125</v>
      </c>
      <c r="V2327" s="5">
        <f t="shared" si="509"/>
        <v>0.11673284158782204</v>
      </c>
      <c r="W2327" s="5">
        <f t="shared" si="510"/>
        <v>0.1614749873987833</v>
      </c>
      <c r="X2327" s="6">
        <f t="shared" si="511"/>
        <v>5.6949428846609473E-2</v>
      </c>
      <c r="Y2327" s="6">
        <f t="shared" si="512"/>
        <v>7.9125083000359364E-2</v>
      </c>
      <c r="AA2327">
        <f>(O2327*constantes!$B$4)+(LN(110)*constantes!$B$5)+(LN(22)*constantes!$B$8)+(F2327*constantes!$B$9)</f>
        <v>23.285333757929525</v>
      </c>
      <c r="AB2327">
        <f t="shared" si="513"/>
        <v>6.1959526107751905E-2</v>
      </c>
      <c r="AC2327">
        <f>(O2327*constantes!$D$4)+(LN(110)*constantes!$D$5)+(LN(22)*constantes!$D$8)+(F2327*constantes!$D$9)</f>
        <v>25.39223913860047</v>
      </c>
      <c r="AD2327" s="7">
        <f t="shared" si="514"/>
        <v>2.8073382189004015E-2</v>
      </c>
      <c r="AF2327">
        <f>(O2327*constantes!$B$4)+(LN(125)*constantes!$B$5)+(LN(22.5)*constantes!$B$8)+(F2327*constantes!$B$9)</f>
        <v>23.540290694683922</v>
      </c>
      <c r="AG2327">
        <f t="shared" si="515"/>
        <v>7.9222803135090225E-2</v>
      </c>
      <c r="AH2327">
        <f>(O2327*constantes!$D$4)+(LN(125)*constantes!$D$5)+(LN(22.5)*constantes!$D$8)+(F2327*constantes!$D$9)</f>
        <v>25.763312155208702</v>
      </c>
      <c r="AI2327">
        <f t="shared" si="516"/>
        <v>4.0428513799347532E-2</v>
      </c>
    </row>
    <row r="2328" spans="1:35" x14ac:dyDescent="0.25">
      <c r="A2328" s="11">
        <v>2327</v>
      </c>
      <c r="B2328">
        <v>0</v>
      </c>
      <c r="C2328">
        <v>50</v>
      </c>
      <c r="D2328">
        <v>0</v>
      </c>
      <c r="E2328">
        <v>1</v>
      </c>
      <c r="F2328">
        <v>0</v>
      </c>
      <c r="G2328">
        <v>165</v>
      </c>
      <c r="H2328">
        <v>24.59</v>
      </c>
      <c r="I2328">
        <f>IF(AND(B2328=1,E2328=0),V2328,IF(AND(B2328=1,E2328=1),W2328,IF(AND(B2328=0,E2328=0),X2328,IF(AND(B2328=0,E2328=1),Y2328,ERROR))))</f>
        <v>0.13260066782923585</v>
      </c>
      <c r="K2328">
        <f t="shared" si="504"/>
        <v>4.2663786438573714E-2</v>
      </c>
      <c r="L2328">
        <f t="shared" si="505"/>
        <v>2.9636129007590606E-2</v>
      </c>
      <c r="M2328" s="22" t="str">
        <f t="shared" si="517"/>
        <v>Elevated Risk</v>
      </c>
      <c r="O2328">
        <f t="shared" si="506"/>
        <v>3.912023005428146</v>
      </c>
      <c r="P2328">
        <f t="shared" si="507"/>
        <v>5.1059454739005803</v>
      </c>
      <c r="Q2328">
        <f t="shared" si="508"/>
        <v>3.2023398562281011</v>
      </c>
      <c r="R2328">
        <f>(O2328*constantes!$B$4)+(P2328*constantes!$B$5)+(D2328*constantes!$B$6)+(Q2328*constantes!$B$8)+(F2328*constantes!$B$9)</f>
        <v>24.188627432523042</v>
      </c>
      <c r="S2328" s="4">
        <f>(O2328*constantes!$B$4)+(P2328*constantes!$C$5)+(D2328*constantes!$B$6)+(Q2328*constantes!$B$8)+(F2328*constantes!$B$9)</f>
        <v>24.554417366273277</v>
      </c>
      <c r="T2328">
        <f>(O2328*constantes!$D$4)+(P2328*constantes!$D$5)+(D2328*constantes!$D$6)+(Q2328*constantes!$D$8)+(F2328*constantes!$D$9)</f>
        <v>26.644649773866661</v>
      </c>
      <c r="U2328">
        <f>(O2328*constantes!$D$4)+(P2328*constantes!$E$5)+(D2328*constantes!$D$6)+(Q2328*constantes!$D$8)+(F2328*constantes!$D$9)</f>
        <v>27.00084053012597</v>
      </c>
      <c r="V2328" s="5">
        <f t="shared" si="509"/>
        <v>0.14601410492961331</v>
      </c>
      <c r="W2328" s="5">
        <f t="shared" si="510"/>
        <v>0.20351842087536576</v>
      </c>
      <c r="X2328" s="6">
        <f t="shared" si="511"/>
        <v>9.4825285198510967E-2</v>
      </c>
      <c r="Y2328" s="6">
        <f t="shared" si="512"/>
        <v>0.13260066782923585</v>
      </c>
      <c r="AA2328">
        <f>(O2328*constantes!$B$4)+(LN(110)*constantes!$B$5)+(LN(22)*constantes!$B$8)+(F2328*constantes!$B$9)</f>
        <v>23.348223977700673</v>
      </c>
      <c r="AB2328">
        <f t="shared" si="513"/>
        <v>6.5845990830285972E-2</v>
      </c>
      <c r="AC2328">
        <f>(O2328*constantes!$D$4)+(LN(110)*constantes!$D$5)+(LN(22)*constantes!$D$8)+(F2328*constantes!$D$9)</f>
        <v>25.447212119400952</v>
      </c>
      <c r="AD2328" s="7">
        <f t="shared" si="514"/>
        <v>2.9636129007590606E-2</v>
      </c>
      <c r="AF2328">
        <f>(O2328*constantes!$B$4)+(LN(125)*constantes!$B$5)+(LN(22.5)*constantes!$B$8)+(F2328*constantes!$B$9)</f>
        <v>23.603180914455063</v>
      </c>
      <c r="AG2328">
        <f t="shared" si="515"/>
        <v>8.4142660265313918E-2</v>
      </c>
      <c r="AH2328">
        <f>(O2328*constantes!$D$4)+(LN(125)*constantes!$D$5)+(LN(22.5)*constantes!$D$8)+(F2328*constantes!$D$9)</f>
        <v>25.818285136009184</v>
      </c>
      <c r="AI2328">
        <f t="shared" si="516"/>
        <v>4.2663786438573714E-2</v>
      </c>
    </row>
    <row r="2329" spans="1:35" x14ac:dyDescent="0.25">
      <c r="A2329" s="11">
        <v>2328</v>
      </c>
      <c r="B2329">
        <v>0</v>
      </c>
      <c r="C2329">
        <v>58</v>
      </c>
      <c r="D2329">
        <v>0</v>
      </c>
      <c r="E2329">
        <v>1</v>
      </c>
      <c r="F2329">
        <v>0</v>
      </c>
      <c r="G2329">
        <v>155</v>
      </c>
      <c r="H2329">
        <v>22.09</v>
      </c>
      <c r="I2329">
        <f>IF(AND(B2329=1,E2329=0),V2329,IF(AND(B2329=1,E2329=1),W2329,IF(AND(B2329=0,E2329=0),X2329,IF(AND(B2329=0,E2329=1),Y2329,ERROR))))</f>
        <v>0.15499945842344143</v>
      </c>
      <c r="K2329">
        <f t="shared" si="504"/>
        <v>6.3209991046805025E-2</v>
      </c>
      <c r="L2329">
        <f t="shared" si="505"/>
        <v>4.4054054961770062E-2</v>
      </c>
      <c r="M2329" s="22" t="str">
        <f t="shared" si="517"/>
        <v>Elevated Risk</v>
      </c>
      <c r="O2329">
        <f t="shared" si="506"/>
        <v>4.0604430105464191</v>
      </c>
      <c r="P2329">
        <f t="shared" si="507"/>
        <v>5.0434251169192468</v>
      </c>
      <c r="Q2329">
        <f t="shared" si="508"/>
        <v>3.0951250174320259</v>
      </c>
      <c r="R2329">
        <f>(O2329*constantes!$B$4)+(P2329*constantes!$B$5)+(D2329*constantes!$B$6)+(Q2329*constantes!$B$8)+(F2329*constantes!$B$9)</f>
        <v>24.449676000074724</v>
      </c>
      <c r="S2329" s="4">
        <f>(O2329*constantes!$B$4)+(P2329*constantes!$C$5)+(D2329*constantes!$B$6)+(Q2329*constantes!$B$8)+(F2329*constantes!$B$9)</f>
        <v>24.81098697545082</v>
      </c>
      <c r="T2329">
        <f>(O2329*constantes!$D$4)+(P2329*constantes!$D$5)+(D2329*constantes!$D$6)+(Q2329*constantes!$D$8)+(F2329*constantes!$D$9)</f>
        <v>26.817833273502984</v>
      </c>
      <c r="U2329">
        <f>(O2329*constantes!$D$4)+(P2329*constantes!$E$5)+(D2329*constantes!$D$6)+(Q2329*constantes!$D$8)+(F2329*constantes!$D$9)</f>
        <v>27.169662609659269</v>
      </c>
      <c r="V2329" s="5">
        <f t="shared" si="509"/>
        <v>0.1852899436718809</v>
      </c>
      <c r="W2329" s="5">
        <f t="shared" si="510"/>
        <v>0.25480359289046728</v>
      </c>
      <c r="X2329" s="6">
        <f t="shared" si="511"/>
        <v>0.11171732160705516</v>
      </c>
      <c r="Y2329" s="6">
        <f t="shared" si="512"/>
        <v>0.15499945842344143</v>
      </c>
      <c r="AA2329">
        <f>(O2329*constantes!$B$4)+(LN(110)*constantes!$B$5)+(LN(22)*constantes!$B$8)+(F2329*constantes!$B$9)</f>
        <v>23.81024951683365</v>
      </c>
      <c r="AB2329">
        <f t="shared" si="513"/>
        <v>0.10247681663833785</v>
      </c>
      <c r="AC2329">
        <f>(O2329*constantes!$D$4)+(LN(110)*constantes!$D$5)+(LN(22)*constantes!$D$8)+(F2329*constantes!$D$9)</f>
        <v>25.851073342728132</v>
      </c>
      <c r="AD2329" s="7">
        <f t="shared" si="514"/>
        <v>4.4054054961770062E-2</v>
      </c>
      <c r="AF2329">
        <f>(O2329*constantes!$B$4)+(LN(125)*constantes!$B$5)+(LN(22.5)*constantes!$B$8)+(F2329*constantes!$B$9)</f>
        <v>24.065206453588043</v>
      </c>
      <c r="AG2329">
        <f t="shared" si="515"/>
        <v>0.1302191222428678</v>
      </c>
      <c r="AH2329">
        <f>(O2329*constantes!$D$4)+(LN(125)*constantes!$D$5)+(LN(22.5)*constantes!$D$8)+(F2329*constantes!$D$9)</f>
        <v>26.222146359336364</v>
      </c>
      <c r="AI2329">
        <f t="shared" si="516"/>
        <v>6.3209991046805025E-2</v>
      </c>
    </row>
    <row r="2330" spans="1:35" x14ac:dyDescent="0.25">
      <c r="A2330" s="11">
        <v>2329</v>
      </c>
      <c r="B2330">
        <v>0</v>
      </c>
      <c r="C2330">
        <v>41</v>
      </c>
      <c r="D2330">
        <v>1</v>
      </c>
      <c r="E2330">
        <v>0</v>
      </c>
      <c r="F2330">
        <v>0</v>
      </c>
      <c r="G2330">
        <v>102</v>
      </c>
      <c r="H2330">
        <v>19.23</v>
      </c>
      <c r="I2330">
        <f>IF(AND(B2330=1,E2330=0),V2330,IF(AND(B2330=1,E2330=1),W2330,IF(AND(B2330=0,E2330=0),X2330,IF(AND(B2330=0,E2330=1),Y2330,ERROR))))</f>
        <v>2.4269611405950964E-2</v>
      </c>
      <c r="K2330">
        <f t="shared" si="504"/>
        <v>2.5088146116023613E-2</v>
      </c>
      <c r="L2330">
        <f t="shared" si="505"/>
        <v>1.7378724267438583E-2</v>
      </c>
      <c r="M2330" s="22" t="str">
        <f t="shared" si="517"/>
        <v>NORMAL</v>
      </c>
      <c r="O2330">
        <f t="shared" si="506"/>
        <v>3.713572066704308</v>
      </c>
      <c r="P2330">
        <f t="shared" si="507"/>
        <v>4.6249728132842707</v>
      </c>
      <c r="Q2330">
        <f t="shared" si="508"/>
        <v>2.9564715596006885</v>
      </c>
      <c r="R2330">
        <f>(O2330*constantes!$B$4)+(P2330*constantes!$B$5)+(D2330*constantes!$B$6)+(Q2330*constantes!$B$8)+(F2330*constantes!$B$9)</f>
        <v>23.193227825539868</v>
      </c>
      <c r="S2330" s="4">
        <f>(O2330*constantes!$B$4)+(P2330*constantes!$C$5)+(D2330*constantes!$B$6)+(Q2330*constantes!$B$8)+(F2330*constantes!$B$9)</f>
        <v>23.524560877883552</v>
      </c>
      <c r="T2330">
        <f>(O2330*constantes!$D$4)+(P2330*constantes!$D$5)+(D2330*constantes!$D$6)+(Q2330*constantes!$D$8)+(F2330*constantes!$D$9)</f>
        <v>25.244697904608405</v>
      </c>
      <c r="U2330">
        <f>(O2330*constantes!$D$4)+(P2330*constantes!$E$5)+(D2330*constantes!$D$6)+(Q2330*constantes!$D$8)+(F2330*constantes!$D$9)</f>
        <v>25.567336008063112</v>
      </c>
      <c r="V2330" s="5">
        <f t="shared" si="509"/>
        <v>5.6665231440985009E-2</v>
      </c>
      <c r="W2330" s="5">
        <f t="shared" si="510"/>
        <v>7.8035951543698245E-2</v>
      </c>
      <c r="X2330" s="6">
        <f t="shared" si="511"/>
        <v>2.4269611405950964E-2</v>
      </c>
      <c r="Y2330" s="6">
        <f t="shared" si="512"/>
        <v>3.3355023886859292E-2</v>
      </c>
      <c r="AA2330">
        <f>(O2330*constantes!$B$4)+(LN(110)*constantes!$B$5)+(LN(22)*constantes!$B$8)+(F2330*constantes!$B$9)</f>
        <v>22.730454143490913</v>
      </c>
      <c r="AB2330">
        <f t="shared" si="513"/>
        <v>3.6057212319339005E-2</v>
      </c>
      <c r="AC2330">
        <f>(O2330*constantes!$D$4)+(LN(110)*constantes!$D$5)+(LN(22)*constantes!$D$8)+(F2330*constantes!$D$9)</f>
        <v>24.907213223567677</v>
      </c>
      <c r="AD2330" s="7">
        <f t="shared" si="514"/>
        <v>1.7378724267438583E-2</v>
      </c>
      <c r="AF2330">
        <f>(O2330*constantes!$B$4)+(LN(125)*constantes!$B$5)+(LN(22.5)*constantes!$B$8)+(F2330*constantes!$B$9)</f>
        <v>22.985411080245306</v>
      </c>
      <c r="AG2330">
        <f t="shared" si="515"/>
        <v>4.62827295767122E-2</v>
      </c>
      <c r="AH2330">
        <f>(O2330*constantes!$D$4)+(LN(125)*constantes!$D$5)+(LN(22.5)*constantes!$D$8)+(F2330*constantes!$D$9)</f>
        <v>25.278286240175909</v>
      </c>
      <c r="AI2330">
        <f t="shared" si="516"/>
        <v>2.5088146116023613E-2</v>
      </c>
    </row>
    <row r="2331" spans="1:35" x14ac:dyDescent="0.25">
      <c r="A2331" s="11">
        <v>2330</v>
      </c>
      <c r="B2331">
        <v>1</v>
      </c>
      <c r="C2331">
        <v>37</v>
      </c>
      <c r="D2331">
        <v>0</v>
      </c>
      <c r="E2331">
        <v>0</v>
      </c>
      <c r="F2331">
        <v>0</v>
      </c>
      <c r="G2331">
        <v>110</v>
      </c>
      <c r="H2331">
        <v>26.09</v>
      </c>
      <c r="I2331">
        <f>IF(AND(B2331=1,E2331=0),V2331,IF(AND(B2331=1,E2331=1),W2331,IF(AND(B2331=0,E2331=0),X2331,IF(AND(B2331=0,E2331=1),Y2331,ERROR))))</f>
        <v>3.0078120933942243E-2</v>
      </c>
      <c r="K2331">
        <f t="shared" si="504"/>
        <v>3.3840132302612846E-2</v>
      </c>
      <c r="L2331">
        <f t="shared" si="505"/>
        <v>2.6325671515684657E-2</v>
      </c>
      <c r="M2331" s="22" t="str">
        <f t="shared" si="517"/>
        <v>NORMAL</v>
      </c>
      <c r="O2331">
        <f t="shared" si="506"/>
        <v>3.6109179126442243</v>
      </c>
      <c r="P2331">
        <f t="shared" si="507"/>
        <v>4.7004803657924166</v>
      </c>
      <c r="Q2331">
        <f t="shared" si="508"/>
        <v>3.2615520991486369</v>
      </c>
      <c r="R2331">
        <f>(O2331*constantes!$B$4)+(P2331*constantes!$B$5)+(D2331*constantes!$B$6)+(Q2331*constantes!$B$8)+(F2331*constantes!$B$9)</f>
        <v>22.546070799961228</v>
      </c>
      <c r="S2331" s="4">
        <f>(O2331*constantes!$B$4)+(P2331*constantes!$C$5)+(D2331*constantes!$B$6)+(Q2331*constantes!$B$8)+(F2331*constantes!$B$9)</f>
        <v>22.882813213366596</v>
      </c>
      <c r="T2331">
        <f>(O2331*constantes!$D$4)+(P2331*constantes!$D$5)+(D2331*constantes!$D$6)+(Q2331*constantes!$D$8)+(F2331*constantes!$D$9)</f>
        <v>24.715057140989707</v>
      </c>
      <c r="U2331">
        <f>(O2331*constantes!$D$4)+(P2331*constantes!$E$5)+(D2331*constantes!$D$6)+(Q2331*constantes!$D$8)+(F2331*constantes!$D$9)</f>
        <v>25.042962651307388</v>
      </c>
      <c r="V2331" s="5">
        <f t="shared" si="509"/>
        <v>3.0078120933942243E-2</v>
      </c>
      <c r="W2331" s="5">
        <f t="shared" si="510"/>
        <v>4.1865582227248344E-2</v>
      </c>
      <c r="X2331" s="6">
        <f t="shared" si="511"/>
        <v>1.4362476284677572E-2</v>
      </c>
      <c r="Y2331" s="6">
        <f t="shared" si="512"/>
        <v>1.9880227439351028E-2</v>
      </c>
      <c r="AA2331">
        <f>(O2331*constantes!$B$4)+(LN(110)*constantes!$B$5)+(LN(22)*constantes!$B$8)+(F2331*constantes!$B$9)</f>
        <v>22.410895868068035</v>
      </c>
      <c r="AB2331">
        <f t="shared" si="513"/>
        <v>2.6325671515684657E-2</v>
      </c>
      <c r="AC2331">
        <f>(O2331*constantes!$D$4)+(LN(110)*constantes!$D$5)+(LN(22)*constantes!$D$8)+(F2331*constantes!$D$9)</f>
        <v>24.627884084579406</v>
      </c>
      <c r="AD2331" s="7">
        <f t="shared" si="514"/>
        <v>1.3171407582175831E-2</v>
      </c>
      <c r="AF2331">
        <f>(O2331*constantes!$B$4)+(LN(125)*constantes!$B$5)+(LN(22.5)*constantes!$B$8)+(F2331*constantes!$B$9)</f>
        <v>22.665852804822428</v>
      </c>
      <c r="AG2331">
        <f t="shared" si="515"/>
        <v>3.3840132302612846E-2</v>
      </c>
      <c r="AH2331">
        <f>(O2331*constantes!$D$4)+(LN(125)*constantes!$D$5)+(LN(22.5)*constantes!$D$8)+(F2331*constantes!$D$9)</f>
        <v>24.998957101187639</v>
      </c>
      <c r="AI2331">
        <f t="shared" si="516"/>
        <v>1.903255478119692E-2</v>
      </c>
    </row>
    <row r="2332" spans="1:35" x14ac:dyDescent="0.25">
      <c r="A2332" s="11">
        <v>2331</v>
      </c>
      <c r="B2332">
        <v>1</v>
      </c>
      <c r="C2332">
        <v>43</v>
      </c>
      <c r="D2332">
        <v>0</v>
      </c>
      <c r="E2332">
        <v>0</v>
      </c>
      <c r="F2332">
        <v>0</v>
      </c>
      <c r="G2332">
        <v>115</v>
      </c>
      <c r="H2332">
        <v>28.82</v>
      </c>
      <c r="I2332">
        <f>IF(AND(B2332=1,E2332=0),V2332,IF(AND(B2332=1,E2332=1),W2332,IF(AND(B2332=0,E2332=0),X2332,IF(AND(B2332=0,E2332=1),Y2332,ERROR))))</f>
        <v>5.5684232342620765E-2</v>
      </c>
      <c r="K2332">
        <f t="shared" si="504"/>
        <v>5.3478442485207722E-2</v>
      </c>
      <c r="L2332">
        <f t="shared" si="505"/>
        <v>4.169811677585733E-2</v>
      </c>
      <c r="M2332" s="22" t="str">
        <f t="shared" si="517"/>
        <v>NORMAL</v>
      </c>
      <c r="O2332">
        <f t="shared" si="506"/>
        <v>3.7612001156935624</v>
      </c>
      <c r="P2332">
        <f t="shared" si="507"/>
        <v>4.7449321283632502</v>
      </c>
      <c r="Q2332">
        <f t="shared" si="508"/>
        <v>3.3610695905713759</v>
      </c>
      <c r="R2332">
        <f>(O2332*constantes!$B$4)+(P2332*constantes!$B$5)+(D2332*constantes!$B$6)+(Q2332*constantes!$B$8)+(F2332*constantes!$B$9)</f>
        <v>23.175249344150799</v>
      </c>
      <c r="S2332" s="4">
        <f>(O2332*constantes!$B$4)+(P2332*constantes!$C$5)+(D2332*constantes!$B$6)+(Q2332*constantes!$B$8)+(F2332*constantes!$B$9)</f>
        <v>23.515176281826744</v>
      </c>
      <c r="T2332">
        <f>(O2332*constantes!$D$4)+(P2332*constantes!$D$5)+(D2332*constantes!$D$6)+(Q2332*constantes!$D$8)+(F2332*constantes!$D$9)</f>
        <v>25.29990266018417</v>
      </c>
      <c r="U2332">
        <f>(O2332*constantes!$D$4)+(P2332*constantes!$E$5)+(D2332*constantes!$D$6)+(Q2332*constantes!$D$8)+(F2332*constantes!$D$9)</f>
        <v>25.630909125458789</v>
      </c>
      <c r="V2332" s="5">
        <f t="shared" si="509"/>
        <v>5.5684232342620765E-2</v>
      </c>
      <c r="W2332" s="5">
        <f t="shared" si="510"/>
        <v>7.7335986389317934E-2</v>
      </c>
      <c r="X2332" s="6">
        <f t="shared" si="511"/>
        <v>2.5629280559416379E-2</v>
      </c>
      <c r="Y2332" s="6">
        <f t="shared" si="512"/>
        <v>3.5505040762962015E-2</v>
      </c>
      <c r="AA2332">
        <f>(O2332*constantes!$B$4)+(LN(110)*constantes!$B$5)+(LN(22)*constantes!$B$8)+(F2332*constantes!$B$9)</f>
        <v>22.8787183548725</v>
      </c>
      <c r="AB2332">
        <f t="shared" si="513"/>
        <v>4.169811677585733E-2</v>
      </c>
      <c r="AC2332">
        <f>(O2332*constantes!$D$4)+(LN(110)*constantes!$D$5)+(LN(22)*constantes!$D$8)+(F2332*constantes!$D$9)</f>
        <v>25.036812478830871</v>
      </c>
      <c r="AD2332" s="7">
        <f t="shared" si="514"/>
        <v>1.975954812069991E-2</v>
      </c>
      <c r="AF2332">
        <f>(O2332*constantes!$B$4)+(LN(125)*constantes!$B$5)+(LN(22.5)*constantes!$B$8)+(F2332*constantes!$B$9)</f>
        <v>23.133675291626897</v>
      </c>
      <c r="AG2332">
        <f t="shared" si="515"/>
        <v>5.3478442485207722E-2</v>
      </c>
      <c r="AH2332">
        <f>(O2332*constantes!$D$4)+(LN(125)*constantes!$D$5)+(LN(22.5)*constantes!$D$8)+(F2332*constantes!$D$9)</f>
        <v>25.407885495439103</v>
      </c>
      <c r="AI2332">
        <f t="shared" si="516"/>
        <v>2.8509711637591306E-2</v>
      </c>
    </row>
    <row r="2333" spans="1:35" x14ac:dyDescent="0.25">
      <c r="A2333" s="11">
        <v>2332</v>
      </c>
      <c r="B2333">
        <v>0</v>
      </c>
      <c r="C2333">
        <v>64</v>
      </c>
      <c r="D2333">
        <v>1</v>
      </c>
      <c r="E2333">
        <v>0</v>
      </c>
      <c r="F2333">
        <v>0</v>
      </c>
      <c r="G2333">
        <v>136.5</v>
      </c>
      <c r="H2333">
        <v>26.42</v>
      </c>
      <c r="I2333">
        <f>IF(AND(B2333=1,E2333=0),V2333,IF(AND(B2333=1,E2333=1),W2333,IF(AND(B2333=0,E2333=0),X2333,IF(AND(B2333=0,E2333=1),Y2333,ERROR))))</f>
        <v>0.19775044279605258</v>
      </c>
      <c r="K2333">
        <f t="shared" si="504"/>
        <v>8.1811856272562489E-2</v>
      </c>
      <c r="L2333">
        <f t="shared" si="505"/>
        <v>5.7192348710877861E-2</v>
      </c>
      <c r="M2333" s="22" t="str">
        <f t="shared" si="517"/>
        <v>Elevated Risk</v>
      </c>
      <c r="O2333">
        <f t="shared" si="506"/>
        <v>4.1588830833596715</v>
      </c>
      <c r="P2333">
        <f t="shared" si="507"/>
        <v>4.9163246146250144</v>
      </c>
      <c r="Q2333">
        <f t="shared" si="508"/>
        <v>3.2741212990941793</v>
      </c>
      <c r="R2333">
        <f>(O2333*constantes!$B$4)+(P2333*constantes!$B$5)+(D2333*constantes!$B$6)+(Q2333*constantes!$B$8)+(F2333*constantes!$B$9)</f>
        <v>25.371767291556786</v>
      </c>
      <c r="S2333" s="4">
        <f>(O2333*constantes!$B$4)+(P2333*constantes!$C$5)+(D2333*constantes!$B$6)+(Q2333*constantes!$B$8)+(F2333*constantes!$B$9)</f>
        <v>25.723972786948522</v>
      </c>
      <c r="T2333">
        <f>(O2333*constantes!$D$4)+(P2333*constantes!$D$5)+(D2333*constantes!$D$6)+(Q2333*constantes!$D$8)+(F2333*constantes!$D$9)</f>
        <v>27.438365177524247</v>
      </c>
      <c r="U2333">
        <f>(O2333*constantes!$D$4)+(P2333*constantes!$E$5)+(D2333*constantes!$D$6)+(Q2333*constantes!$D$8)+(F2333*constantes!$D$9)</f>
        <v>27.781327982640491</v>
      </c>
      <c r="V2333" s="5">
        <f t="shared" si="509"/>
        <v>0.4026713268221771</v>
      </c>
      <c r="W2333" s="5">
        <f t="shared" si="510"/>
        <v>0.51945896847138218</v>
      </c>
      <c r="X2333" s="6">
        <f t="shared" si="511"/>
        <v>0.19775044279605258</v>
      </c>
      <c r="Y2333" s="6">
        <f t="shared" si="512"/>
        <v>0.2669038607460017</v>
      </c>
      <c r="AA2333">
        <f>(O2333*constantes!$B$4)+(LN(110)*constantes!$B$5)+(LN(22)*constantes!$B$8)+(F2333*constantes!$B$9)</f>
        <v>24.116689525898391</v>
      </c>
      <c r="AB2333">
        <f t="shared" si="513"/>
        <v>0.13660645895193024</v>
      </c>
      <c r="AC2333">
        <f>(O2333*constantes!$D$4)+(LN(110)*constantes!$D$5)+(LN(22)*constantes!$D$8)+(F2333*constantes!$D$9)</f>
        <v>26.11893567165809</v>
      </c>
      <c r="AD2333" s="7">
        <f t="shared" si="514"/>
        <v>5.7192348710877861E-2</v>
      </c>
      <c r="AF2333">
        <f>(O2333*constantes!$B$4)+(LN(125)*constantes!$B$5)+(LN(22.5)*constantes!$B$8)+(F2333*constantes!$B$9)</f>
        <v>24.371646462652787</v>
      </c>
      <c r="AG2333">
        <f t="shared" si="515"/>
        <v>0.17266110175416416</v>
      </c>
      <c r="AH2333">
        <f>(O2333*constantes!$D$4)+(LN(125)*constantes!$D$5)+(LN(22.5)*constantes!$D$8)+(F2333*constantes!$D$9)</f>
        <v>26.490008688266322</v>
      </c>
      <c r="AI2333">
        <f t="shared" si="516"/>
        <v>8.1811856272562489E-2</v>
      </c>
    </row>
    <row r="2334" spans="1:35" x14ac:dyDescent="0.25">
      <c r="A2334" s="11">
        <v>2333</v>
      </c>
      <c r="B2334">
        <v>0</v>
      </c>
      <c r="C2334">
        <v>49</v>
      </c>
      <c r="D2334">
        <v>0</v>
      </c>
      <c r="E2334">
        <v>0</v>
      </c>
      <c r="F2334">
        <v>0</v>
      </c>
      <c r="G2334">
        <v>107</v>
      </c>
      <c r="H2334">
        <v>29.36</v>
      </c>
      <c r="I2334">
        <f>IF(AND(B2334=1,E2334=0),V2334,IF(AND(B2334=1,E2334=1),W2334,IF(AND(B2334=0,E2334=0),X2334,IF(AND(B2334=0,E2334=1),Y2334,ERROR))))</f>
        <v>3.0070932373773118E-2</v>
      </c>
      <c r="K2334">
        <f t="shared" si="504"/>
        <v>4.0428513799347532E-2</v>
      </c>
      <c r="L2334">
        <f t="shared" si="505"/>
        <v>2.8073382189004015E-2</v>
      </c>
      <c r="M2334" s="22" t="str">
        <f t="shared" si="517"/>
        <v>NORMAL</v>
      </c>
      <c r="O2334">
        <f t="shared" si="506"/>
        <v>3.8918202981106265</v>
      </c>
      <c r="P2334">
        <f t="shared" si="507"/>
        <v>4.6728288344619058</v>
      </c>
      <c r="Q2334">
        <f t="shared" si="508"/>
        <v>3.3796332037463146</v>
      </c>
      <c r="R2334">
        <f>(O2334*constantes!$B$4)+(P2334*constantes!$B$5)+(D2334*constantes!$B$6)+(Q2334*constantes!$B$8)+(F2334*constantes!$B$9)</f>
        <v>23.462824044374013</v>
      </c>
      <c r="S2334" s="4">
        <f>(O2334*constantes!$B$4)+(P2334*constantes!$C$5)+(D2334*constantes!$B$6)+(Q2334*constantes!$B$8)+(F2334*constantes!$B$9)</f>
        <v>23.797585502074863</v>
      </c>
      <c r="T2334">
        <f>(O2334*constantes!$D$4)+(P2334*constantes!$D$5)+(D2334*constantes!$D$6)+(Q2334*constantes!$D$8)+(F2334*constantes!$D$9)</f>
        <v>25.461999890741428</v>
      </c>
      <c r="U2334">
        <f>(O2334*constantes!$D$4)+(P2334*constantes!$E$5)+(D2334*constantes!$D$6)+(Q2334*constantes!$D$8)+(F2334*constantes!$D$9)</f>
        <v>25.787976430233488</v>
      </c>
      <c r="V2334" s="5">
        <f t="shared" si="509"/>
        <v>7.3540261928831674E-2</v>
      </c>
      <c r="W2334" s="5">
        <f t="shared" si="510"/>
        <v>0.10125485719952809</v>
      </c>
      <c r="X2334" s="6">
        <f t="shared" si="511"/>
        <v>3.0070932373773118E-2</v>
      </c>
      <c r="Y2334" s="6">
        <f t="shared" si="512"/>
        <v>4.1416855258392449E-2</v>
      </c>
      <c r="AA2334">
        <f>(O2334*constantes!$B$4)+(LN(110)*constantes!$B$5)+(LN(22)*constantes!$B$8)+(F2334*constantes!$B$9)</f>
        <v>23.285333757929525</v>
      </c>
      <c r="AB2334">
        <f t="shared" si="513"/>
        <v>6.1959526107751905E-2</v>
      </c>
      <c r="AC2334">
        <f>(O2334*constantes!$D$4)+(LN(110)*constantes!$D$5)+(LN(22)*constantes!$D$8)+(F2334*constantes!$D$9)</f>
        <v>25.39223913860047</v>
      </c>
      <c r="AD2334" s="7">
        <f t="shared" si="514"/>
        <v>2.8073382189004015E-2</v>
      </c>
      <c r="AF2334">
        <f>(O2334*constantes!$B$4)+(LN(125)*constantes!$B$5)+(LN(22.5)*constantes!$B$8)+(F2334*constantes!$B$9)</f>
        <v>23.540290694683922</v>
      </c>
      <c r="AG2334">
        <f t="shared" si="515"/>
        <v>7.9222803135090225E-2</v>
      </c>
      <c r="AH2334">
        <f>(O2334*constantes!$D$4)+(LN(125)*constantes!$D$5)+(LN(22.5)*constantes!$D$8)+(F2334*constantes!$D$9)</f>
        <v>25.763312155208702</v>
      </c>
      <c r="AI2334">
        <f t="shared" si="516"/>
        <v>4.0428513799347532E-2</v>
      </c>
    </row>
    <row r="2335" spans="1:35" x14ac:dyDescent="0.25">
      <c r="A2335" s="11">
        <v>2334</v>
      </c>
      <c r="B2335">
        <v>0</v>
      </c>
      <c r="C2335">
        <v>40</v>
      </c>
      <c r="D2335">
        <v>0</v>
      </c>
      <c r="E2335">
        <v>0</v>
      </c>
      <c r="F2335">
        <v>0</v>
      </c>
      <c r="G2335">
        <v>118</v>
      </c>
      <c r="H2335">
        <v>24.75</v>
      </c>
      <c r="I2335">
        <f>IF(AND(B2335=1,E2335=0),V2335,IF(AND(B2335=1,E2335=1),W2335,IF(AND(B2335=0,E2335=0),X2335,IF(AND(B2335=0,E2335=1),Y2335,ERROR))))</f>
        <v>2.0987301938342307E-2</v>
      </c>
      <c r="K2335">
        <f t="shared" si="504"/>
        <v>2.3477142937900042E-2</v>
      </c>
      <c r="L2335">
        <f t="shared" si="505"/>
        <v>1.6258639030403699E-2</v>
      </c>
      <c r="M2335" s="22" t="str">
        <f t="shared" si="517"/>
        <v>NORMAL</v>
      </c>
      <c r="O2335">
        <f t="shared" si="506"/>
        <v>3.6888794541139363</v>
      </c>
      <c r="P2335">
        <f t="shared" si="507"/>
        <v>4.7706846244656651</v>
      </c>
      <c r="Q2335">
        <f t="shared" si="508"/>
        <v>3.2088254890146994</v>
      </c>
      <c r="R2335">
        <f>(O2335*constantes!$B$4)+(P2335*constantes!$B$5)+(D2335*constantes!$B$6)+(Q2335*constantes!$B$8)+(F2335*constantes!$B$9)</f>
        <v>22.877196401558468</v>
      </c>
      <c r="S2335" s="4">
        <f>(O2335*constantes!$B$4)+(P2335*constantes!$C$5)+(D2335*constantes!$B$6)+(Q2335*constantes!$B$8)+(F2335*constantes!$B$9)</f>
        <v>23.218968248055187</v>
      </c>
      <c r="T2335">
        <f>(O2335*constantes!$D$4)+(P2335*constantes!$D$5)+(D2335*constantes!$D$6)+(Q2335*constantes!$D$8)+(F2335*constantes!$D$9)</f>
        <v>25.097717734470287</v>
      </c>
      <c r="U2335">
        <f>(O2335*constantes!$D$4)+(P2335*constantes!$E$5)+(D2335*constantes!$D$6)+(Q2335*constantes!$D$8)+(F2335*constantes!$D$9)</f>
        <v>25.430520693873014</v>
      </c>
      <c r="V2335" s="5">
        <f t="shared" si="509"/>
        <v>4.163604134604737E-2</v>
      </c>
      <c r="W2335" s="5">
        <f t="shared" si="510"/>
        <v>5.8098986252800966E-2</v>
      </c>
      <c r="X2335" s="6">
        <f t="shared" si="511"/>
        <v>2.0987301938342307E-2</v>
      </c>
      <c r="Y2335" s="6">
        <f t="shared" si="512"/>
        <v>2.9152787022510784E-2</v>
      </c>
      <c r="AA2335">
        <f>(O2335*constantes!$B$4)+(LN(110)*constantes!$B$5)+(LN(22)*constantes!$B$8)+(F2335*constantes!$B$9)</f>
        <v>22.653587028201589</v>
      </c>
      <c r="AB2335">
        <f t="shared" si="513"/>
        <v>3.3434567241904078E-2</v>
      </c>
      <c r="AC2335">
        <f>(O2335*constantes!$D$4)+(LN(110)*constantes!$D$5)+(LN(22)*constantes!$D$8)+(F2335*constantes!$D$9)</f>
        <v>24.840022896226397</v>
      </c>
      <c r="AD2335" s="7">
        <f t="shared" si="514"/>
        <v>1.6258639030403699E-2</v>
      </c>
      <c r="AF2335">
        <f>(O2335*constantes!$B$4)+(LN(125)*constantes!$B$5)+(LN(22.5)*constantes!$B$8)+(F2335*constantes!$B$9)</f>
        <v>22.908543964955982</v>
      </c>
      <c r="AG2335">
        <f t="shared" si="515"/>
        <v>4.2933030992125865E-2</v>
      </c>
      <c r="AH2335">
        <f>(O2335*constantes!$D$4)+(LN(125)*constantes!$D$5)+(LN(22.5)*constantes!$D$8)+(F2335*constantes!$D$9)</f>
        <v>25.211095912834629</v>
      </c>
      <c r="AI2335">
        <f t="shared" si="516"/>
        <v>2.3477142937900042E-2</v>
      </c>
    </row>
    <row r="2336" spans="1:35" x14ac:dyDescent="0.25">
      <c r="A2336" s="11">
        <v>2335</v>
      </c>
      <c r="B2336">
        <v>1</v>
      </c>
      <c r="C2336">
        <v>48</v>
      </c>
      <c r="D2336">
        <v>1</v>
      </c>
      <c r="E2336">
        <v>1</v>
      </c>
      <c r="F2336">
        <v>0</v>
      </c>
      <c r="G2336">
        <v>144</v>
      </c>
      <c r="H2336">
        <v>25.09</v>
      </c>
      <c r="I2336">
        <f>IF(AND(B2336=1,E2336=0),V2336,IF(AND(B2336=1,E2336=1),W2336,IF(AND(B2336=0,E2336=0),X2336,IF(AND(B2336=0,E2336=1),Y2336,ERROR))))</f>
        <v>0.27273205812568369</v>
      </c>
      <c r="K2336">
        <f t="shared" si="504"/>
        <v>7.448581103683527E-2</v>
      </c>
      <c r="L2336">
        <f t="shared" si="505"/>
        <v>5.8221930281009082E-2</v>
      </c>
      <c r="M2336" s="22" t="str">
        <f t="shared" si="517"/>
        <v>Elevated Risk</v>
      </c>
      <c r="O2336">
        <f t="shared" si="506"/>
        <v>3.8712010109078911</v>
      </c>
      <c r="P2336">
        <f t="shared" si="507"/>
        <v>4.9698132995760007</v>
      </c>
      <c r="Q2336">
        <f t="shared" si="508"/>
        <v>3.222469360378331</v>
      </c>
      <c r="R2336">
        <f>(O2336*constantes!$B$4)+(P2336*constantes!$B$5)+(D2336*constantes!$B$6)+(Q2336*constantes!$B$8)+(F2336*constantes!$B$9)</f>
        <v>24.53450218952041</v>
      </c>
      <c r="S2336" s="4">
        <f>(O2336*constantes!$B$4)+(P2336*constantes!$C$5)+(D2336*constantes!$B$6)+(Q2336*constantes!$B$8)+(F2336*constantes!$B$9)</f>
        <v>24.890539614302032</v>
      </c>
      <c r="T2336">
        <f>(O2336*constantes!$D$4)+(P2336*constantes!$D$5)+(D2336*constantes!$D$6)+(Q2336*constantes!$D$8)+(F2336*constantes!$D$9)</f>
        <v>26.779613923754891</v>
      </c>
      <c r="U2336">
        <f>(O2336*constantes!$D$4)+(P2336*constantes!$E$5)+(D2336*constantes!$D$6)+(Q2336*constantes!$D$8)+(F2336*constantes!$D$9)</f>
        <v>27.126308099533308</v>
      </c>
      <c r="V2336" s="5">
        <f t="shared" si="509"/>
        <v>0.19993666063278059</v>
      </c>
      <c r="W2336" s="5">
        <f t="shared" si="510"/>
        <v>0.27273205812568369</v>
      </c>
      <c r="X2336" s="6">
        <f t="shared" si="511"/>
        <v>0.10776258409554351</v>
      </c>
      <c r="Y2336" s="6">
        <f t="shared" si="512"/>
        <v>0.1489397449593175</v>
      </c>
      <c r="AA2336">
        <f>(O2336*constantes!$B$4)+(LN(110)*constantes!$B$5)+(LN(22)*constantes!$B$8)+(F2336*constantes!$B$9)</f>
        <v>23.221146741638901</v>
      </c>
      <c r="AB2336">
        <f t="shared" si="513"/>
        <v>5.8221930281009082E-2</v>
      </c>
      <c r="AC2336">
        <f>(O2336*constantes!$D$4)+(LN(110)*constantes!$D$5)+(LN(22)*constantes!$D$8)+(F2336*constantes!$D$9)</f>
        <v>25.336132614771724</v>
      </c>
      <c r="AD2336" s="7">
        <f t="shared" si="514"/>
        <v>2.6562184906686825E-2</v>
      </c>
      <c r="AF2336">
        <f>(O2336*constantes!$B$4)+(LN(125)*constantes!$B$5)+(LN(22.5)*constantes!$B$8)+(F2336*constantes!$B$9)</f>
        <v>23.47610367839329</v>
      </c>
      <c r="AG2336">
        <f t="shared" si="515"/>
        <v>7.448581103683527E-2</v>
      </c>
      <c r="AH2336">
        <f>(O2336*constantes!$D$4)+(LN(125)*constantes!$D$5)+(LN(22.5)*constantes!$D$8)+(F2336*constantes!$D$9)</f>
        <v>25.707205631379956</v>
      </c>
      <c r="AI2336">
        <f t="shared" si="516"/>
        <v>3.8265438641588045E-2</v>
      </c>
    </row>
    <row r="2337" spans="1:35" x14ac:dyDescent="0.25">
      <c r="A2337" s="11">
        <v>2336</v>
      </c>
      <c r="B2337">
        <v>0</v>
      </c>
      <c r="C2337">
        <v>63</v>
      </c>
      <c r="D2337">
        <v>0</v>
      </c>
      <c r="E2337">
        <v>1</v>
      </c>
      <c r="F2337">
        <v>0</v>
      </c>
      <c r="G2337">
        <v>175</v>
      </c>
      <c r="H2337">
        <v>20.149999999999999</v>
      </c>
      <c r="I2337">
        <f>IF(AND(B2337=1,E2337=0),V2337,IF(AND(B2337=1,E2337=1),W2337,IF(AND(B2337=0,E2337=0),X2337,IF(AND(B2337=0,E2337=1),Y2337,ERROR))))</f>
        <v>0.24837577830557378</v>
      </c>
      <c r="K2337">
        <f t="shared" si="504"/>
        <v>7.8518559479420769E-2</v>
      </c>
      <c r="L2337">
        <f t="shared" si="505"/>
        <v>5.4860361374715505E-2</v>
      </c>
      <c r="M2337" s="22" t="str">
        <f t="shared" si="517"/>
        <v>Elevated Risk</v>
      </c>
      <c r="O2337">
        <f t="shared" si="506"/>
        <v>4.1431347263915326</v>
      </c>
      <c r="P2337">
        <f t="shared" si="507"/>
        <v>5.1647859739235145</v>
      </c>
      <c r="Q2337">
        <f t="shared" si="508"/>
        <v>3.0032042883926917</v>
      </c>
      <c r="R2337">
        <f>(O2337*constantes!$B$4)+(P2337*constantes!$B$5)+(D2337*constantes!$B$6)+(Q2337*constantes!$B$8)+(F2337*constantes!$B$9)</f>
        <v>24.859354106082893</v>
      </c>
      <c r="S2337" s="4">
        <f>(O2337*constantes!$B$4)+(P2337*constantes!$C$5)+(D2337*constantes!$B$6)+(Q2337*constantes!$B$8)+(F2337*constantes!$B$9)</f>
        <v>25.229359373254777</v>
      </c>
      <c r="T2337">
        <f>(O2337*constantes!$D$4)+(P2337*constantes!$D$5)+(D2337*constantes!$D$6)+(Q2337*constantes!$D$8)+(F2337*constantes!$D$9)</f>
        <v>27.337225916292166</v>
      </c>
      <c r="U2337">
        <f>(O2337*constantes!$D$4)+(P2337*constantes!$E$5)+(D2337*constantes!$D$6)+(Q2337*constantes!$D$8)+(F2337*constantes!$D$9)</f>
        <v>27.69752138583307</v>
      </c>
      <c r="V2337" s="5">
        <f t="shared" si="509"/>
        <v>0.2655858879957167</v>
      </c>
      <c r="W2337" s="5">
        <f t="shared" si="510"/>
        <v>0.36038720575483518</v>
      </c>
      <c r="X2337" s="6">
        <f t="shared" si="511"/>
        <v>0.18056553072968451</v>
      </c>
      <c r="Y2337" s="6">
        <f t="shared" si="512"/>
        <v>0.24837577830557378</v>
      </c>
      <c r="AA2337">
        <f>(O2337*constantes!$B$4)+(LN(110)*constantes!$B$5)+(LN(22)*constantes!$B$8)+(F2337*constantes!$B$9)</f>
        <v>24.067665520590854</v>
      </c>
      <c r="AB2337">
        <f t="shared" si="513"/>
        <v>0.13051783749446544</v>
      </c>
      <c r="AC2337">
        <f>(O2337*constantes!$D$4)+(LN(110)*constantes!$D$5)+(LN(22)*constantes!$D$8)+(F2337*constantes!$D$9)</f>
        <v>26.076083289962796</v>
      </c>
      <c r="AD2337" s="7">
        <f t="shared" si="514"/>
        <v>5.4860361374715505E-2</v>
      </c>
      <c r="AF2337">
        <f>(O2337*constantes!$B$4)+(LN(125)*constantes!$B$5)+(LN(22.5)*constantes!$B$8)+(F2337*constantes!$B$9)</f>
        <v>24.322622457345251</v>
      </c>
      <c r="AG2337">
        <f t="shared" si="515"/>
        <v>0.16512470507308763</v>
      </c>
      <c r="AH2337">
        <f>(O2337*constantes!$D$4)+(LN(125)*constantes!$D$5)+(LN(22.5)*constantes!$D$8)+(F2337*constantes!$D$9)</f>
        <v>26.447156306571028</v>
      </c>
      <c r="AI2337">
        <f t="shared" si="516"/>
        <v>7.8518559479420769E-2</v>
      </c>
    </row>
    <row r="2338" spans="1:35" x14ac:dyDescent="0.25">
      <c r="A2338" s="11">
        <v>2337</v>
      </c>
      <c r="B2338">
        <v>0</v>
      </c>
      <c r="C2338">
        <v>51</v>
      </c>
      <c r="D2338">
        <v>0</v>
      </c>
      <c r="E2338">
        <v>0</v>
      </c>
      <c r="F2338">
        <v>0</v>
      </c>
      <c r="G2338">
        <v>120</v>
      </c>
      <c r="H2338">
        <v>28.25</v>
      </c>
      <c r="I2338">
        <f>IF(AND(B2338=1,E2338=0),V2338,IF(AND(B2338=1,E2338=1),W2338,IF(AND(B2338=0,E2338=0),X2338,IF(AND(B2338=0,E2338=1),Y2338,ERROR))))</f>
        <v>4.503873427130578E-2</v>
      </c>
      <c r="K2338">
        <f t="shared" si="504"/>
        <v>4.4971857043080821E-2</v>
      </c>
      <c r="L2338">
        <f t="shared" si="505"/>
        <v>3.1250958582138333E-2</v>
      </c>
      <c r="M2338" s="22" t="str">
        <f t="shared" si="517"/>
        <v>NORMAL</v>
      </c>
      <c r="O2338">
        <f t="shared" si="506"/>
        <v>3.9318256327243257</v>
      </c>
      <c r="P2338">
        <f t="shared" si="507"/>
        <v>4.7874917427820458</v>
      </c>
      <c r="Q2338">
        <f t="shared" si="508"/>
        <v>3.34109345759245</v>
      </c>
      <c r="R2338">
        <f>(O2338*constantes!$B$4)+(P2338*constantes!$B$5)+(D2338*constantes!$B$6)+(Q2338*constantes!$B$8)+(F2338*constantes!$B$9)</f>
        <v>23.769514764221199</v>
      </c>
      <c r="S2338" s="4">
        <f>(O2338*constantes!$B$4)+(P2338*constantes!$C$5)+(D2338*constantes!$B$6)+(Q2338*constantes!$B$8)+(F2338*constantes!$B$9)</f>
        <v>24.112490672674106</v>
      </c>
      <c r="T2338">
        <f>(O2338*constantes!$D$4)+(P2338*constantes!$D$5)+(D2338*constantes!$D$6)+(Q2338*constantes!$D$8)+(F2338*constantes!$D$9)</f>
        <v>25.873690202820367</v>
      </c>
      <c r="U2338">
        <f>(O2338*constantes!$D$4)+(P2338*constantes!$E$5)+(D2338*constantes!$D$6)+(Q2338*constantes!$D$8)+(F2338*constantes!$D$9)</f>
        <v>26.207665626796842</v>
      </c>
      <c r="V2338" s="5">
        <f t="shared" si="509"/>
        <v>9.8595097674480603E-2</v>
      </c>
      <c r="W2338" s="5">
        <f t="shared" si="510"/>
        <v>0.13607491622328527</v>
      </c>
      <c r="X2338" s="6">
        <f t="shared" si="511"/>
        <v>4.503873427130578E-2</v>
      </c>
      <c r="Y2338" s="6">
        <f t="shared" si="512"/>
        <v>6.2330192101403004E-2</v>
      </c>
      <c r="AA2338">
        <f>(O2338*constantes!$B$4)+(LN(110)*constantes!$B$5)+(LN(22)*constantes!$B$8)+(F2338*constantes!$B$9)</f>
        <v>23.409868764368586</v>
      </c>
      <c r="AB2338">
        <f t="shared" si="513"/>
        <v>6.9883054652788434E-2</v>
      </c>
      <c r="AC2338">
        <f>(O2338*constantes!$D$4)+(LN(110)*constantes!$D$5)+(LN(22)*constantes!$D$8)+(F2338*constantes!$D$9)</f>
        <v>25.50109645445777</v>
      </c>
      <c r="AD2338" s="7">
        <f t="shared" si="514"/>
        <v>3.1250958582138333E-2</v>
      </c>
      <c r="AF2338">
        <f>(O2338*constantes!$B$4)+(LN(125)*constantes!$B$5)+(LN(22.5)*constantes!$B$8)+(F2338*constantes!$B$9)</f>
        <v>23.664825701122982</v>
      </c>
      <c r="AG2338">
        <f t="shared" si="515"/>
        <v>8.9246869441510945E-2</v>
      </c>
      <c r="AH2338">
        <f>(O2338*constantes!$D$4)+(LN(125)*constantes!$D$5)+(LN(22.5)*constantes!$D$8)+(F2338*constantes!$D$9)</f>
        <v>25.872169471066002</v>
      </c>
      <c r="AI2338">
        <f t="shared" si="516"/>
        <v>4.4971857043080821E-2</v>
      </c>
    </row>
    <row r="2339" spans="1:35" x14ac:dyDescent="0.25">
      <c r="A2339" s="11">
        <v>2338</v>
      </c>
      <c r="B2339">
        <v>0</v>
      </c>
      <c r="C2339">
        <v>64</v>
      </c>
      <c r="D2339">
        <v>0</v>
      </c>
      <c r="E2339">
        <v>0</v>
      </c>
      <c r="F2339">
        <v>0</v>
      </c>
      <c r="G2339">
        <v>146</v>
      </c>
      <c r="H2339">
        <v>27.96</v>
      </c>
      <c r="I2339">
        <f>IF(AND(B2339=1,E2339=0),V2339,IF(AND(B2339=1,E2339=1),W2339,IF(AND(B2339=0,E2339=0),X2339,IF(AND(B2339=0,E2339=1),Y2339,ERROR))))</f>
        <v>0.1372477988346068</v>
      </c>
      <c r="K2339">
        <f t="shared" si="504"/>
        <v>8.1811856272562489E-2</v>
      </c>
      <c r="L2339">
        <f t="shared" si="505"/>
        <v>5.7192348710877861E-2</v>
      </c>
      <c r="M2339" s="22" t="str">
        <f t="shared" si="517"/>
        <v>Elevated Risk</v>
      </c>
      <c r="O2339">
        <f t="shared" si="506"/>
        <v>4.1588830833596715</v>
      </c>
      <c r="P2339">
        <f t="shared" si="507"/>
        <v>4.9836066217083363</v>
      </c>
      <c r="Q2339">
        <f t="shared" si="508"/>
        <v>3.3307749173656096</v>
      </c>
      <c r="R2339">
        <f>(O2339*constantes!$B$4)+(P2339*constantes!$B$5)+(D2339*constantes!$B$6)+(Q2339*constantes!$B$8)+(F2339*constantes!$B$9)</f>
        <v>24.831964086213961</v>
      </c>
      <c r="S2339" s="4">
        <f>(O2339*constantes!$B$4)+(P2339*constantes!$C$5)+(D2339*constantes!$B$6)+(Q2339*constantes!$B$8)+(F2339*constantes!$B$9)</f>
        <v>25.188989664593144</v>
      </c>
      <c r="T2339">
        <f>(O2339*constantes!$D$4)+(P2339*constantes!$D$5)+(D2339*constantes!$D$6)+(Q2339*constantes!$D$8)+(F2339*constantes!$D$9)</f>
        <v>27.037907570410269</v>
      </c>
      <c r="U2339">
        <f>(O2339*constantes!$D$4)+(P2339*constantes!$E$5)+(D2339*constantes!$D$6)+(Q2339*constantes!$D$8)+(F2339*constantes!$D$9)</f>
        <v>27.385563968340641</v>
      </c>
      <c r="V2339" s="5">
        <f t="shared" si="509"/>
        <v>0.25943520743361703</v>
      </c>
      <c r="W2339" s="5">
        <f t="shared" si="510"/>
        <v>0.34897724596732316</v>
      </c>
      <c r="X2339" s="6">
        <f t="shared" si="511"/>
        <v>0.1372477988346068</v>
      </c>
      <c r="Y2339" s="6">
        <f t="shared" si="512"/>
        <v>0.1886075039212719</v>
      </c>
      <c r="AA2339">
        <f>(O2339*constantes!$B$4)+(LN(110)*constantes!$B$5)+(LN(22)*constantes!$B$8)+(F2339*constantes!$B$9)</f>
        <v>24.116689525898391</v>
      </c>
      <c r="AB2339">
        <f t="shared" si="513"/>
        <v>0.13660645895193024</v>
      </c>
      <c r="AC2339">
        <f>(O2339*constantes!$D$4)+(LN(110)*constantes!$D$5)+(LN(22)*constantes!$D$8)+(F2339*constantes!$D$9)</f>
        <v>26.11893567165809</v>
      </c>
      <c r="AD2339" s="7">
        <f t="shared" si="514"/>
        <v>5.7192348710877861E-2</v>
      </c>
      <c r="AF2339">
        <f>(O2339*constantes!$B$4)+(LN(125)*constantes!$B$5)+(LN(22.5)*constantes!$B$8)+(F2339*constantes!$B$9)</f>
        <v>24.371646462652787</v>
      </c>
      <c r="AG2339">
        <f t="shared" si="515"/>
        <v>0.17266110175416416</v>
      </c>
      <c r="AH2339">
        <f>(O2339*constantes!$D$4)+(LN(125)*constantes!$D$5)+(LN(22.5)*constantes!$D$8)+(F2339*constantes!$D$9)</f>
        <v>26.490008688266322</v>
      </c>
      <c r="AI2339">
        <f t="shared" si="516"/>
        <v>8.1811856272562489E-2</v>
      </c>
    </row>
    <row r="2340" spans="1:35" x14ac:dyDescent="0.25">
      <c r="A2340" s="11">
        <v>2339</v>
      </c>
      <c r="B2340">
        <v>0</v>
      </c>
      <c r="C2340">
        <v>58</v>
      </c>
      <c r="D2340">
        <v>0</v>
      </c>
      <c r="E2340">
        <v>1</v>
      </c>
      <c r="F2340">
        <v>0</v>
      </c>
      <c r="G2340">
        <v>150</v>
      </c>
      <c r="H2340">
        <v>36.909999999999997</v>
      </c>
      <c r="I2340">
        <f>IF(AND(B2340=1,E2340=0),V2340,IF(AND(B2340=1,E2340=1),W2340,IF(AND(B2340=0,E2340=0),X2340,IF(AND(B2340=0,E2340=1),Y2340,ERROR))))</f>
        <v>0.1806256686546529</v>
      </c>
      <c r="K2340">
        <f t="shared" si="504"/>
        <v>6.3209991046805025E-2</v>
      </c>
      <c r="L2340">
        <f t="shared" si="505"/>
        <v>4.4054054961770062E-2</v>
      </c>
      <c r="M2340" s="22" t="str">
        <f t="shared" si="517"/>
        <v>Elevated Risk</v>
      </c>
      <c r="O2340">
        <f t="shared" si="506"/>
        <v>4.0604430105464191</v>
      </c>
      <c r="P2340">
        <f t="shared" si="507"/>
        <v>5.0106352940962555</v>
      </c>
      <c r="Q2340">
        <f t="shared" si="508"/>
        <v>3.608482517041907</v>
      </c>
      <c r="R2340">
        <f>(O2340*constantes!$B$4)+(P2340*constantes!$B$5)+(D2340*constantes!$B$6)+(Q2340*constantes!$B$8)+(F2340*constantes!$B$9)</f>
        <v>24.795822680517976</v>
      </c>
      <c r="S2340" s="4">
        <f>(O2340*constantes!$B$4)+(P2340*constantes!$C$5)+(D2340*constantes!$B$6)+(Q2340*constantes!$B$8)+(F2340*constantes!$B$9)</f>
        <v>25.154784592987031</v>
      </c>
      <c r="T2340">
        <f>(O2340*constantes!$D$4)+(P2340*constantes!$D$5)+(D2340*constantes!$D$6)+(Q2340*constantes!$D$8)+(F2340*constantes!$D$9)</f>
        <v>26.988052474661515</v>
      </c>
      <c r="U2340">
        <f>(O2340*constantes!$D$4)+(P2340*constantes!$E$5)+(D2340*constantes!$D$6)+(Q2340*constantes!$D$8)+(F2340*constantes!$D$9)</f>
        <v>27.337594392777671</v>
      </c>
      <c r="V2340" s="5">
        <f t="shared" si="509"/>
        <v>0.25149782920472419</v>
      </c>
      <c r="W2340" s="5">
        <f t="shared" si="510"/>
        <v>0.33951294215965733</v>
      </c>
      <c r="X2340" s="6">
        <f t="shared" si="511"/>
        <v>0.13103134507560388</v>
      </c>
      <c r="Y2340" s="6">
        <f t="shared" si="512"/>
        <v>0.1806256686546529</v>
      </c>
      <c r="AA2340">
        <f>(O2340*constantes!$B$4)+(LN(110)*constantes!$B$5)+(LN(22)*constantes!$B$8)+(F2340*constantes!$B$9)</f>
        <v>23.81024951683365</v>
      </c>
      <c r="AB2340">
        <f t="shared" si="513"/>
        <v>0.10247681663833785</v>
      </c>
      <c r="AC2340">
        <f>(O2340*constantes!$D$4)+(LN(110)*constantes!$D$5)+(LN(22)*constantes!$D$8)+(F2340*constantes!$D$9)</f>
        <v>25.851073342728132</v>
      </c>
      <c r="AD2340" s="7">
        <f t="shared" si="514"/>
        <v>4.4054054961770062E-2</v>
      </c>
      <c r="AF2340">
        <f>(O2340*constantes!$B$4)+(LN(125)*constantes!$B$5)+(LN(22.5)*constantes!$B$8)+(F2340*constantes!$B$9)</f>
        <v>24.065206453588043</v>
      </c>
      <c r="AG2340">
        <f t="shared" si="515"/>
        <v>0.1302191222428678</v>
      </c>
      <c r="AH2340">
        <f>(O2340*constantes!$D$4)+(LN(125)*constantes!$D$5)+(LN(22.5)*constantes!$D$8)+(F2340*constantes!$D$9)</f>
        <v>26.222146359336364</v>
      </c>
      <c r="AI2340">
        <f t="shared" si="516"/>
        <v>6.3209991046805025E-2</v>
      </c>
    </row>
    <row r="2341" spans="1:35" x14ac:dyDescent="0.25">
      <c r="A2341" s="11">
        <v>2340</v>
      </c>
      <c r="B2341">
        <v>0</v>
      </c>
      <c r="C2341">
        <v>48</v>
      </c>
      <c r="D2341">
        <v>1</v>
      </c>
      <c r="E2341">
        <v>0</v>
      </c>
      <c r="F2341">
        <v>0</v>
      </c>
      <c r="G2341">
        <v>132</v>
      </c>
      <c r="H2341">
        <v>24.35</v>
      </c>
      <c r="I2341">
        <f>IF(AND(B2341=1,E2341=0),V2341,IF(AND(B2341=1,E2341=1),W2341,IF(AND(B2341=0,E2341=0),X2341,IF(AND(B2341=0,E2341=1),Y2341,ERROR))))</f>
        <v>8.4158800328847261E-2</v>
      </c>
      <c r="K2341">
        <f t="shared" si="504"/>
        <v>3.8265438641588045E-2</v>
      </c>
      <c r="L2341">
        <f t="shared" si="505"/>
        <v>2.6562184906686825E-2</v>
      </c>
      <c r="M2341" s="22" t="str">
        <f t="shared" si="517"/>
        <v>Elevated Risk</v>
      </c>
      <c r="O2341">
        <f t="shared" si="506"/>
        <v>3.8712010109078911</v>
      </c>
      <c r="P2341">
        <f t="shared" si="507"/>
        <v>4.8828019225863706</v>
      </c>
      <c r="Q2341">
        <f t="shared" si="508"/>
        <v>3.1925318495285988</v>
      </c>
      <c r="R2341">
        <f>(O2341*constantes!$B$4)+(P2341*constantes!$B$5)+(D2341*constantes!$B$6)+(Q2341*constantes!$B$8)+(F2341*constantes!$B$9)</f>
        <v>24.349355563818143</v>
      </c>
      <c r="S2341" s="4">
        <f>(O2341*constantes!$B$4)+(P2341*constantes!$C$5)+(D2341*constantes!$B$6)+(Q2341*constantes!$B$8)+(F2341*constantes!$B$9)</f>
        <v>24.69915949355223</v>
      </c>
      <c r="T2341">
        <f>(O2341*constantes!$D$4)+(P2341*constantes!$D$5)+(D2341*constantes!$D$6)+(Q2341*constantes!$D$8)+(F2341*constantes!$D$9)</f>
        <v>26.51955319888506</v>
      </c>
      <c r="U2341">
        <f>(O2341*constantes!$D$4)+(P2341*constantes!$E$5)+(D2341*constantes!$D$6)+(Q2341*constantes!$D$8)+(F2341*constantes!$D$9)</f>
        <v>26.860177461004685</v>
      </c>
      <c r="V2341" s="5">
        <f t="shared" si="509"/>
        <v>0.16919700421307293</v>
      </c>
      <c r="W2341" s="5">
        <f t="shared" si="510"/>
        <v>0.23125076414449652</v>
      </c>
      <c r="X2341" s="6">
        <f t="shared" si="511"/>
        <v>8.4158800328847261E-2</v>
      </c>
      <c r="Y2341" s="6">
        <f t="shared" si="512"/>
        <v>0.11625727260511287</v>
      </c>
      <c r="AA2341">
        <f>(O2341*constantes!$B$4)+(LN(110)*constantes!$B$5)+(LN(22)*constantes!$B$8)+(F2341*constantes!$B$9)</f>
        <v>23.221146741638901</v>
      </c>
      <c r="AB2341">
        <f t="shared" si="513"/>
        <v>5.8221930281009082E-2</v>
      </c>
      <c r="AC2341">
        <f>(O2341*constantes!$D$4)+(LN(110)*constantes!$D$5)+(LN(22)*constantes!$D$8)+(F2341*constantes!$D$9)</f>
        <v>25.336132614771724</v>
      </c>
      <c r="AD2341" s="7">
        <f t="shared" si="514"/>
        <v>2.6562184906686825E-2</v>
      </c>
      <c r="AF2341">
        <f>(O2341*constantes!$B$4)+(LN(125)*constantes!$B$5)+(LN(22.5)*constantes!$B$8)+(F2341*constantes!$B$9)</f>
        <v>23.47610367839329</v>
      </c>
      <c r="AG2341">
        <f t="shared" si="515"/>
        <v>7.448581103683527E-2</v>
      </c>
      <c r="AH2341">
        <f>(O2341*constantes!$D$4)+(LN(125)*constantes!$D$5)+(LN(22.5)*constantes!$D$8)+(F2341*constantes!$D$9)</f>
        <v>25.707205631379956</v>
      </c>
      <c r="AI2341">
        <f t="shared" si="516"/>
        <v>3.8265438641588045E-2</v>
      </c>
    </row>
    <row r="2342" spans="1:35" x14ac:dyDescent="0.25">
      <c r="A2342" s="11">
        <v>2341</v>
      </c>
      <c r="B2342">
        <v>1</v>
      </c>
      <c r="C2342">
        <v>37</v>
      </c>
      <c r="D2342">
        <v>1</v>
      </c>
      <c r="E2342">
        <v>0</v>
      </c>
      <c r="F2342">
        <v>0</v>
      </c>
      <c r="G2342">
        <v>125</v>
      </c>
      <c r="H2342">
        <v>29.19</v>
      </c>
      <c r="I2342">
        <f>IF(AND(B2342=1,E2342=0),V2342,IF(AND(B2342=1,E2342=1),W2342,IF(AND(B2342=0,E2342=0),X2342,IF(AND(B2342=0,E2342=1),Y2342,ERROR))))</f>
        <v>8.2434213933504696E-2</v>
      </c>
      <c r="K2342">
        <f t="shared" si="504"/>
        <v>3.3840132302612846E-2</v>
      </c>
      <c r="L2342">
        <f t="shared" si="505"/>
        <v>2.6325671515684657E-2</v>
      </c>
      <c r="M2342" s="22" t="str">
        <f t="shared" si="517"/>
        <v>Elevated Risk</v>
      </c>
      <c r="O2342">
        <f t="shared" si="506"/>
        <v>3.6109179126442243</v>
      </c>
      <c r="P2342">
        <f t="shared" si="507"/>
        <v>4.8283137373023015</v>
      </c>
      <c r="Q2342">
        <f t="shared" si="508"/>
        <v>3.3738261848660236</v>
      </c>
      <c r="R2342">
        <f>(O2342*constantes!$B$4)+(P2342*constantes!$B$5)+(D2342*constantes!$B$6)+(Q2342*constantes!$B$8)+(F2342*constantes!$B$9)</f>
        <v>23.581749457715958</v>
      </c>
      <c r="S2342" s="4">
        <f>(O2342*constantes!$B$4)+(P2342*constantes!$C$5)+(D2342*constantes!$B$6)+(Q2342*constantes!$B$8)+(F2342*constantes!$B$9)</f>
        <v>23.927649853856295</v>
      </c>
      <c r="T2342">
        <f>(O2342*constantes!$D$4)+(P2342*constantes!$D$5)+(D2342*constantes!$D$6)+(Q2342*constantes!$D$8)+(F2342*constantes!$D$9)</f>
        <v>25.750721036366592</v>
      </c>
      <c r="U2342">
        <f>(O2342*constantes!$D$4)+(P2342*constantes!$E$5)+(D2342*constantes!$D$6)+(Q2342*constantes!$D$8)+(F2342*constantes!$D$9)</f>
        <v>26.0875442026808</v>
      </c>
      <c r="V2342" s="5">
        <f t="shared" si="509"/>
        <v>8.2434213933504696E-2</v>
      </c>
      <c r="W2342" s="5">
        <f t="shared" si="510"/>
        <v>0.1144836252513004</v>
      </c>
      <c r="X2342" s="6">
        <f t="shared" si="511"/>
        <v>3.9932902931037129E-2</v>
      </c>
      <c r="Y2342" s="6">
        <f t="shared" si="512"/>
        <v>5.5474856037462161E-2</v>
      </c>
      <c r="AA2342">
        <f>(O2342*constantes!$B$4)+(LN(110)*constantes!$B$5)+(LN(22)*constantes!$B$8)+(F2342*constantes!$B$9)</f>
        <v>22.410895868068035</v>
      </c>
      <c r="AB2342">
        <f t="shared" si="513"/>
        <v>2.6325671515684657E-2</v>
      </c>
      <c r="AC2342">
        <f>(O2342*constantes!$D$4)+(LN(110)*constantes!$D$5)+(LN(22)*constantes!$D$8)+(F2342*constantes!$D$9)</f>
        <v>24.627884084579406</v>
      </c>
      <c r="AD2342" s="7">
        <f t="shared" si="514"/>
        <v>1.3171407582175831E-2</v>
      </c>
      <c r="AF2342">
        <f>(O2342*constantes!$B$4)+(LN(125)*constantes!$B$5)+(LN(22.5)*constantes!$B$8)+(F2342*constantes!$B$9)</f>
        <v>22.665852804822428</v>
      </c>
      <c r="AG2342">
        <f t="shared" si="515"/>
        <v>3.3840132302612846E-2</v>
      </c>
      <c r="AH2342">
        <f>(O2342*constantes!$D$4)+(LN(125)*constantes!$D$5)+(LN(22.5)*constantes!$D$8)+(F2342*constantes!$D$9)</f>
        <v>24.998957101187639</v>
      </c>
      <c r="AI2342">
        <f t="shared" si="516"/>
        <v>1.903255478119692E-2</v>
      </c>
    </row>
    <row r="2343" spans="1:35" x14ac:dyDescent="0.25">
      <c r="A2343" s="11">
        <v>2342</v>
      </c>
      <c r="B2343">
        <v>0</v>
      </c>
      <c r="C2343">
        <v>58</v>
      </c>
      <c r="D2343">
        <v>1</v>
      </c>
      <c r="E2343">
        <v>1</v>
      </c>
      <c r="F2343">
        <v>0</v>
      </c>
      <c r="G2343">
        <v>180</v>
      </c>
      <c r="H2343">
        <v>25.56</v>
      </c>
      <c r="I2343">
        <f>IF(AND(B2343=1,E2343=0),V2343,IF(AND(B2343=1,E2343=1),W2343,IF(AND(B2343=0,E2343=0),X2343,IF(AND(B2343=0,E2343=1),Y2343,ERROR))))</f>
        <v>0.40453541228101897</v>
      </c>
      <c r="K2343">
        <f t="shared" si="504"/>
        <v>6.3209991046805025E-2</v>
      </c>
      <c r="L2343">
        <f t="shared" si="505"/>
        <v>4.4054054961770062E-2</v>
      </c>
      <c r="M2343" s="22" t="str">
        <f t="shared" si="517"/>
        <v>'&gt;30%</v>
      </c>
      <c r="O2343">
        <f t="shared" si="506"/>
        <v>4.0604430105464191</v>
      </c>
      <c r="P2343">
        <f t="shared" si="507"/>
        <v>5.1929568508902104</v>
      </c>
      <c r="Q2343">
        <f t="shared" si="508"/>
        <v>3.241028629509334</v>
      </c>
      <c r="R2343">
        <f>(O2343*constantes!$B$4)+(P2343*constantes!$B$5)+(D2343*constantes!$B$6)+(Q2343*constantes!$B$8)+(F2343*constantes!$B$9)</f>
        <v>25.55226733567611</v>
      </c>
      <c r="S2343" s="4">
        <f>(O2343*constantes!$B$4)+(P2343*constantes!$C$5)+(D2343*constantes!$B$6)+(Q2343*constantes!$B$8)+(F2343*constantes!$B$9)</f>
        <v>25.924290764473884</v>
      </c>
      <c r="T2343">
        <f>(O2343*constantes!$D$4)+(P2343*constantes!$D$5)+(D2343*constantes!$D$6)+(Q2343*constantes!$D$8)+(F2343*constantes!$D$9)</f>
        <v>27.931725804981777</v>
      </c>
      <c r="U2343">
        <f>(O2343*constantes!$D$4)+(P2343*constantes!$E$5)+(D2343*constantes!$D$6)+(Q2343*constantes!$D$8)+(F2343*constantes!$D$9)</f>
        <v>28.293986474899878</v>
      </c>
      <c r="V2343" s="5">
        <f t="shared" si="509"/>
        <v>0.46055801359766757</v>
      </c>
      <c r="W2343" s="5">
        <f t="shared" si="510"/>
        <v>0.59154793393553184</v>
      </c>
      <c r="X2343" s="6">
        <f t="shared" si="511"/>
        <v>0.3029289949503764</v>
      </c>
      <c r="Y2343" s="6">
        <f t="shared" si="512"/>
        <v>0.40453541228101897</v>
      </c>
      <c r="AA2343">
        <f>(O2343*constantes!$B$4)+(LN(110)*constantes!$B$5)+(LN(22)*constantes!$B$8)+(F2343*constantes!$B$9)</f>
        <v>23.81024951683365</v>
      </c>
      <c r="AB2343">
        <f t="shared" si="513"/>
        <v>0.10247681663833785</v>
      </c>
      <c r="AC2343">
        <f>(O2343*constantes!$D$4)+(LN(110)*constantes!$D$5)+(LN(22)*constantes!$D$8)+(F2343*constantes!$D$9)</f>
        <v>25.851073342728132</v>
      </c>
      <c r="AD2343" s="7">
        <f t="shared" si="514"/>
        <v>4.4054054961770062E-2</v>
      </c>
      <c r="AF2343">
        <f>(O2343*constantes!$B$4)+(LN(125)*constantes!$B$5)+(LN(22.5)*constantes!$B$8)+(F2343*constantes!$B$9)</f>
        <v>24.065206453588043</v>
      </c>
      <c r="AG2343">
        <f t="shared" si="515"/>
        <v>0.1302191222428678</v>
      </c>
      <c r="AH2343">
        <f>(O2343*constantes!$D$4)+(LN(125)*constantes!$D$5)+(LN(22.5)*constantes!$D$8)+(F2343*constantes!$D$9)</f>
        <v>26.222146359336364</v>
      </c>
      <c r="AI2343">
        <f t="shared" si="516"/>
        <v>6.3209991046805025E-2</v>
      </c>
    </row>
    <row r="2344" spans="1:35" x14ac:dyDescent="0.25">
      <c r="A2344" s="11">
        <v>2343</v>
      </c>
      <c r="B2344">
        <v>0</v>
      </c>
      <c r="C2344">
        <v>55</v>
      </c>
      <c r="D2344">
        <v>0</v>
      </c>
      <c r="E2344">
        <v>1</v>
      </c>
      <c r="F2344">
        <v>0</v>
      </c>
      <c r="G2344">
        <v>165</v>
      </c>
      <c r="H2344">
        <v>24.71</v>
      </c>
      <c r="I2344">
        <f>IF(AND(B2344=1,E2344=0),V2344,IF(AND(B2344=1,E2344=1),W2344,IF(AND(B2344=0,E2344=0),X2344,IF(AND(B2344=0,E2344=1),Y2344,ERROR))))</f>
        <v>0.16875825811604883</v>
      </c>
      <c r="K2344">
        <f t="shared" si="504"/>
        <v>5.4942946453026109E-2</v>
      </c>
      <c r="L2344">
        <f t="shared" si="505"/>
        <v>3.8241136753246696E-2</v>
      </c>
      <c r="M2344" s="22" t="str">
        <f t="shared" si="517"/>
        <v>Elevated Risk</v>
      </c>
      <c r="O2344">
        <f t="shared" si="506"/>
        <v>4.0073331852324712</v>
      </c>
      <c r="P2344">
        <f t="shared" si="507"/>
        <v>5.1059454739005803</v>
      </c>
      <c r="Q2344">
        <f t="shared" si="508"/>
        <v>3.2072080200005186</v>
      </c>
      <c r="R2344">
        <f>(O2344*constantes!$B$4)+(P2344*constantes!$B$5)+(D2344*constantes!$B$6)+(Q2344*constantes!$B$8)+(F2344*constantes!$B$9)</f>
        <v>24.489183544040575</v>
      </c>
      <c r="S2344" s="4">
        <f>(O2344*constantes!$B$4)+(P2344*constantes!$C$5)+(D2344*constantes!$B$6)+(Q2344*constantes!$B$8)+(F2344*constantes!$B$9)</f>
        <v>24.854973477790814</v>
      </c>
      <c r="T2344">
        <f>(O2344*constantes!$D$4)+(P2344*constantes!$D$5)+(D2344*constantes!$D$6)+(Q2344*constantes!$D$8)+(F2344*constantes!$D$9)</f>
        <v>26.906484293555465</v>
      </c>
      <c r="U2344">
        <f>(O2344*constantes!$D$4)+(P2344*constantes!$E$5)+(D2344*constantes!$D$6)+(Q2344*constantes!$D$8)+(F2344*constantes!$D$9)</f>
        <v>27.262675049814774</v>
      </c>
      <c r="V2344" s="5">
        <f t="shared" si="509"/>
        <v>0.19199016280994696</v>
      </c>
      <c r="W2344" s="5">
        <f t="shared" si="510"/>
        <v>0.26459430021609232</v>
      </c>
      <c r="X2344" s="6">
        <f t="shared" si="511"/>
        <v>0.12141875714259442</v>
      </c>
      <c r="Y2344" s="6">
        <f t="shared" si="512"/>
        <v>0.16875825811604883</v>
      </c>
      <c r="AA2344">
        <f>(O2344*constantes!$B$4)+(LN(110)*constantes!$B$5)+(LN(22)*constantes!$B$8)+(F2344*constantes!$B$9)</f>
        <v>23.644920755024344</v>
      </c>
      <c r="AB2344">
        <f t="shared" si="513"/>
        <v>8.7567364830949512E-2</v>
      </c>
      <c r="AC2344">
        <f>(O2344*constantes!$D$4)+(LN(110)*constantes!$D$5)+(LN(22)*constantes!$D$8)+(F2344*constantes!$D$9)</f>
        <v>25.706557790361106</v>
      </c>
      <c r="AD2344" s="7">
        <f t="shared" si="514"/>
        <v>3.8241136753246696E-2</v>
      </c>
      <c r="AF2344">
        <f>(O2344*constantes!$B$4)+(LN(125)*constantes!$B$5)+(LN(22.5)*constantes!$B$8)+(F2344*constantes!$B$9)</f>
        <v>23.899877691778737</v>
      </c>
      <c r="AG2344">
        <f t="shared" si="515"/>
        <v>0.11152976090806932</v>
      </c>
      <c r="AH2344">
        <f>(O2344*constantes!$D$4)+(LN(125)*constantes!$D$5)+(LN(22.5)*constantes!$D$8)+(F2344*constantes!$D$9)</f>
        <v>26.077630806969339</v>
      </c>
      <c r="AI2344">
        <f t="shared" si="516"/>
        <v>5.4942946453026109E-2</v>
      </c>
    </row>
    <row r="2345" spans="1:35" x14ac:dyDescent="0.25">
      <c r="A2345" s="11">
        <v>2344</v>
      </c>
      <c r="B2345">
        <v>0</v>
      </c>
      <c r="C2345">
        <v>42</v>
      </c>
      <c r="D2345">
        <v>0</v>
      </c>
      <c r="E2345">
        <v>0</v>
      </c>
      <c r="F2345">
        <v>0</v>
      </c>
      <c r="G2345">
        <v>126</v>
      </c>
      <c r="H2345">
        <v>23.98</v>
      </c>
      <c r="I2345">
        <f>IF(AND(B2345=1,E2345=0),V2345,IF(AND(B2345=1,E2345=1),W2345,IF(AND(B2345=0,E2345=0),X2345,IF(AND(B2345=0,E2345=1),Y2345,ERROR))))</f>
        <v>2.8256657676542729E-2</v>
      </c>
      <c r="K2345">
        <f t="shared" si="504"/>
        <v>2.676538428771702E-2</v>
      </c>
      <c r="L2345">
        <f t="shared" si="505"/>
        <v>1.8545470669847686E-2</v>
      </c>
      <c r="M2345" s="22" t="str">
        <f t="shared" si="517"/>
        <v>NORMAL</v>
      </c>
      <c r="O2345">
        <f t="shared" si="506"/>
        <v>3.7376696182833684</v>
      </c>
      <c r="P2345">
        <f t="shared" si="507"/>
        <v>4.836281906951478</v>
      </c>
      <c r="Q2345">
        <f t="shared" si="508"/>
        <v>3.1772201495993682</v>
      </c>
      <c r="R2345">
        <f>(O2345*constantes!$B$4)+(P2345*constantes!$B$5)+(D2345*constantes!$B$6)+(Q2345*constantes!$B$8)+(F2345*constantes!$B$9)</f>
        <v>23.125710672876835</v>
      </c>
      <c r="S2345" s="4">
        <f>(O2345*constantes!$B$4)+(P2345*constantes!$C$5)+(D2345*constantes!$B$6)+(Q2345*constantes!$B$8)+(F2345*constantes!$B$9)</f>
        <v>23.472181908690835</v>
      </c>
      <c r="T2345">
        <f>(O2345*constantes!$D$4)+(P2345*constantes!$D$5)+(D2345*constantes!$D$6)+(Q2345*constantes!$D$8)+(F2345*constantes!$D$9)</f>
        <v>25.398840208587885</v>
      </c>
      <c r="U2345">
        <f>(O2345*constantes!$D$4)+(P2345*constantes!$E$5)+(D2345*constantes!$D$6)+(Q2345*constantes!$D$8)+(F2345*constantes!$D$9)</f>
        <v>25.736219234416822</v>
      </c>
      <c r="V2345" s="5">
        <f t="shared" si="509"/>
        <v>5.3065660561923078E-2</v>
      </c>
      <c r="W2345" s="5">
        <f t="shared" si="510"/>
        <v>7.4205362466989944E-2</v>
      </c>
      <c r="X2345" s="6">
        <f t="shared" si="511"/>
        <v>2.8256657676542729E-2</v>
      </c>
      <c r="Y2345" s="6">
        <f t="shared" si="512"/>
        <v>3.9369452412984285E-2</v>
      </c>
      <c r="AA2345">
        <f>(O2345*constantes!$B$4)+(LN(110)*constantes!$B$5)+(LN(22)*constantes!$B$8)+(F2345*constantes!$B$9)</f>
        <v>22.805468857654464</v>
      </c>
      <c r="AB2345">
        <f t="shared" si="513"/>
        <v>3.8810869283687155E-2</v>
      </c>
      <c r="AC2345">
        <f>(O2345*constantes!$D$4)+(LN(110)*constantes!$D$5)+(LN(22)*constantes!$D$8)+(F2345*constantes!$D$9)</f>
        <v>24.972784348242914</v>
      </c>
      <c r="AD2345" s="7">
        <f t="shared" si="514"/>
        <v>1.8545470669847686E-2</v>
      </c>
      <c r="AF2345">
        <f>(O2345*constantes!$B$4)+(LN(125)*constantes!$B$5)+(LN(22.5)*constantes!$B$8)+(F2345*constantes!$B$9)</f>
        <v>23.060425794408857</v>
      </c>
      <c r="AG2345">
        <f t="shared" si="515"/>
        <v>4.9796912096185753E-2</v>
      </c>
      <c r="AH2345">
        <f>(O2345*constantes!$D$4)+(LN(125)*constantes!$D$5)+(LN(22.5)*constantes!$D$8)+(F2345*constantes!$D$9)</f>
        <v>25.343857364851146</v>
      </c>
      <c r="AI2345">
        <f t="shared" si="516"/>
        <v>2.676538428771702E-2</v>
      </c>
    </row>
    <row r="2346" spans="1:35" x14ac:dyDescent="0.25">
      <c r="A2346" s="11">
        <v>2345</v>
      </c>
      <c r="B2346">
        <v>1</v>
      </c>
      <c r="C2346">
        <v>43</v>
      </c>
      <c r="D2346">
        <v>1</v>
      </c>
      <c r="E2346">
        <v>0</v>
      </c>
      <c r="F2346">
        <v>0</v>
      </c>
      <c r="G2346">
        <v>105</v>
      </c>
      <c r="H2346">
        <v>28.36</v>
      </c>
      <c r="I2346">
        <f>IF(AND(B2346=1,E2346=0),V2346,IF(AND(B2346=1,E2346=1),W2346,IF(AND(B2346=0,E2346=0),X2346,IF(AND(B2346=0,E2346=1),Y2346,ERROR))))</f>
        <v>9.2577111138560486E-2</v>
      </c>
      <c r="K2346">
        <f t="shared" si="504"/>
        <v>5.3478442485207722E-2</v>
      </c>
      <c r="L2346">
        <f t="shared" si="505"/>
        <v>4.169811677585733E-2</v>
      </c>
      <c r="M2346" s="22" t="str">
        <f t="shared" si="517"/>
        <v>Elevated Risk</v>
      </c>
      <c r="O2346">
        <f t="shared" si="506"/>
        <v>3.7612001156935624</v>
      </c>
      <c r="P2346">
        <f t="shared" si="507"/>
        <v>4.6539603501575231</v>
      </c>
      <c r="Q2346">
        <f t="shared" si="508"/>
        <v>3.3449797016639269</v>
      </c>
      <c r="R2346">
        <f>(O2346*constantes!$B$4)+(P2346*constantes!$B$5)+(D2346*constantes!$B$6)+(Q2346*constantes!$B$8)+(F2346*constantes!$B$9)</f>
        <v>23.703263836607764</v>
      </c>
      <c r="S2346" s="4">
        <f>(O2346*constantes!$B$4)+(P2346*constantes!$C$5)+(D2346*constantes!$B$6)+(Q2346*constantes!$B$8)+(F2346*constantes!$B$9)</f>
        <v>24.036673556093046</v>
      </c>
      <c r="T2346">
        <f>(O2346*constantes!$D$4)+(P2346*constantes!$D$5)+(D2346*constantes!$D$6)+(Q2346*constantes!$D$8)+(F2346*constantes!$D$9)</f>
        <v>25.654461279847563</v>
      </c>
      <c r="U2346">
        <f>(O2346*constantes!$D$4)+(P2346*constantes!$E$5)+(D2346*constantes!$D$6)+(Q2346*constantes!$D$8)+(F2346*constantes!$D$9)</f>
        <v>25.979121553874553</v>
      </c>
      <c r="V2346" s="5">
        <f t="shared" si="509"/>
        <v>9.2577111138560486E-2</v>
      </c>
      <c r="W2346" s="5">
        <f t="shared" si="510"/>
        <v>0.12679897525996675</v>
      </c>
      <c r="X2346" s="6">
        <f t="shared" si="511"/>
        <v>3.6335626071589577E-2</v>
      </c>
      <c r="Y2346" s="6">
        <f t="shared" si="512"/>
        <v>4.9919561520714972E-2</v>
      </c>
      <c r="AA2346">
        <f>(O2346*constantes!$B$4)+(LN(110)*constantes!$B$5)+(LN(22)*constantes!$B$8)+(F2346*constantes!$B$9)</f>
        <v>22.8787183548725</v>
      </c>
      <c r="AB2346">
        <f t="shared" si="513"/>
        <v>4.169811677585733E-2</v>
      </c>
      <c r="AC2346">
        <f>(O2346*constantes!$D$4)+(LN(110)*constantes!$D$5)+(LN(22)*constantes!$D$8)+(F2346*constantes!$D$9)</f>
        <v>25.036812478830871</v>
      </c>
      <c r="AD2346" s="7">
        <f t="shared" si="514"/>
        <v>1.975954812069991E-2</v>
      </c>
      <c r="AF2346">
        <f>(O2346*constantes!$B$4)+(LN(125)*constantes!$B$5)+(LN(22.5)*constantes!$B$8)+(F2346*constantes!$B$9)</f>
        <v>23.133675291626897</v>
      </c>
      <c r="AG2346">
        <f t="shared" si="515"/>
        <v>5.3478442485207722E-2</v>
      </c>
      <c r="AH2346">
        <f>(O2346*constantes!$D$4)+(LN(125)*constantes!$D$5)+(LN(22.5)*constantes!$D$8)+(F2346*constantes!$D$9)</f>
        <v>25.407885495439103</v>
      </c>
      <c r="AI2346">
        <f t="shared" si="516"/>
        <v>2.8509711637591306E-2</v>
      </c>
    </row>
    <row r="2347" spans="1:35" x14ac:dyDescent="0.25">
      <c r="A2347" s="11">
        <v>2346</v>
      </c>
      <c r="B2347">
        <v>0</v>
      </c>
      <c r="C2347">
        <v>44</v>
      </c>
      <c r="D2347">
        <v>1</v>
      </c>
      <c r="E2347">
        <v>0</v>
      </c>
      <c r="F2347">
        <v>0</v>
      </c>
      <c r="G2347">
        <v>128</v>
      </c>
      <c r="H2347">
        <v>27.51</v>
      </c>
      <c r="I2347">
        <f>IF(AND(B2347=1,E2347=0),V2347,IF(AND(B2347=1,E2347=1),W2347,IF(AND(B2347=0,E2347=0),X2347,IF(AND(B2347=0,E2347=1),Y2347,ERROR))))</f>
        <v>6.5479016281492552E-2</v>
      </c>
      <c r="K2347">
        <f t="shared" si="504"/>
        <v>3.0321952038303235E-2</v>
      </c>
      <c r="L2347">
        <f t="shared" si="505"/>
        <v>2.102161003401426E-2</v>
      </c>
      <c r="M2347" s="22" t="str">
        <f t="shared" si="517"/>
        <v>Elevated Risk</v>
      </c>
      <c r="O2347">
        <f t="shared" si="506"/>
        <v>3.784189633918261</v>
      </c>
      <c r="P2347">
        <f t="shared" si="507"/>
        <v>4.8520302639196169</v>
      </c>
      <c r="Q2347">
        <f t="shared" si="508"/>
        <v>3.3145495749364833</v>
      </c>
      <c r="R2347">
        <f>(O2347*constantes!$B$4)+(P2347*constantes!$B$5)+(D2347*constantes!$B$6)+(Q2347*constantes!$B$8)+(F2347*constantes!$B$9)</f>
        <v>24.118140731316593</v>
      </c>
      <c r="S2347" s="4">
        <f>(O2347*constantes!$B$4)+(P2347*constantes!$C$5)+(D2347*constantes!$B$6)+(Q2347*constantes!$B$8)+(F2347*constantes!$B$9)</f>
        <v>24.46574017942379</v>
      </c>
      <c r="T2347">
        <f>(O2347*constantes!$D$4)+(P2347*constantes!$D$5)+(D2347*constantes!$D$6)+(Q2347*constantes!$D$8)+(F2347*constantes!$D$9)</f>
        <v>26.258612807034375</v>
      </c>
      <c r="U2347">
        <f>(O2347*constantes!$D$4)+(P2347*constantes!$E$5)+(D2347*constantes!$D$6)+(Q2347*constantes!$D$8)+(F2347*constantes!$D$9)</f>
        <v>26.597090438245402</v>
      </c>
      <c r="V2347" s="5">
        <f t="shared" si="509"/>
        <v>0.13679061374287949</v>
      </c>
      <c r="W2347" s="5">
        <f t="shared" si="510"/>
        <v>0.18798908023782135</v>
      </c>
      <c r="X2347" s="6">
        <f t="shared" si="511"/>
        <v>6.5479016281492552E-2</v>
      </c>
      <c r="Y2347" s="6">
        <f t="shared" si="512"/>
        <v>9.0627064236923904E-2</v>
      </c>
      <c r="AA2347">
        <f>(O2347*constantes!$B$4)+(LN(110)*constantes!$B$5)+(LN(22)*constantes!$B$8)+(F2347*constantes!$B$9)</f>
        <v>22.95028380552526</v>
      </c>
      <c r="AB2347">
        <f t="shared" si="513"/>
        <v>4.4721443860098575E-2</v>
      </c>
      <c r="AC2347">
        <f>(O2347*constantes!$D$4)+(LN(110)*constantes!$D$5)+(LN(22)*constantes!$D$8)+(F2347*constantes!$D$9)</f>
        <v>25.099368567186549</v>
      </c>
      <c r="AD2347" s="7">
        <f t="shared" si="514"/>
        <v>2.102161003401426E-2</v>
      </c>
      <c r="AF2347">
        <f>(O2347*constantes!$B$4)+(LN(125)*constantes!$B$5)+(LN(22.5)*constantes!$B$8)+(F2347*constantes!$B$9)</f>
        <v>23.205240742279653</v>
      </c>
      <c r="AG2347">
        <f t="shared" si="515"/>
        <v>5.7330036913051163E-2</v>
      </c>
      <c r="AH2347">
        <f>(O2347*constantes!$D$4)+(LN(125)*constantes!$D$5)+(LN(22.5)*constantes!$D$8)+(F2347*constantes!$D$9)</f>
        <v>25.470441583794781</v>
      </c>
      <c r="AI2347">
        <f t="shared" si="516"/>
        <v>3.0321952038303235E-2</v>
      </c>
    </row>
    <row r="2348" spans="1:35" x14ac:dyDescent="0.25">
      <c r="A2348" s="11">
        <v>2347</v>
      </c>
      <c r="B2348">
        <v>1</v>
      </c>
      <c r="C2348">
        <v>37</v>
      </c>
      <c r="D2348">
        <v>1</v>
      </c>
      <c r="E2348">
        <v>0</v>
      </c>
      <c r="F2348">
        <v>0</v>
      </c>
      <c r="G2348">
        <v>129</v>
      </c>
      <c r="H2348">
        <v>24.46</v>
      </c>
      <c r="I2348">
        <f>IF(AND(B2348=1,E2348=0),V2348,IF(AND(B2348=1,E2348=1),W2348,IF(AND(B2348=0,E2348=0),X2348,IF(AND(B2348=0,E2348=1),Y2348,ERROR))))</f>
        <v>7.621898162913443E-2</v>
      </c>
      <c r="K2348">
        <f t="shared" si="504"/>
        <v>3.3840132302612846E-2</v>
      </c>
      <c r="L2348">
        <f t="shared" si="505"/>
        <v>2.6325671515684657E-2</v>
      </c>
      <c r="M2348" s="22" t="str">
        <f t="shared" si="517"/>
        <v>Elevated Risk</v>
      </c>
      <c r="O2348">
        <f t="shared" si="506"/>
        <v>3.6109179126442243</v>
      </c>
      <c r="P2348">
        <f t="shared" si="507"/>
        <v>4.8598124043616719</v>
      </c>
      <c r="Q2348">
        <f t="shared" si="508"/>
        <v>3.1970391302590264</v>
      </c>
      <c r="R2348">
        <f>(O2348*constantes!$B$4)+(P2348*constantes!$B$5)+(D2348*constantes!$B$6)+(Q2348*constantes!$B$8)+(F2348*constantes!$B$9)</f>
        <v>23.500030531723667</v>
      </c>
      <c r="S2348" s="4">
        <f>(O2348*constantes!$B$4)+(P2348*constantes!$C$5)+(D2348*constantes!$B$6)+(Q2348*constantes!$B$8)+(F2348*constantes!$B$9)</f>
        <v>23.848187492372137</v>
      </c>
      <c r="T2348">
        <f>(O2348*constantes!$D$4)+(P2348*constantes!$D$5)+(D2348*constantes!$D$6)+(Q2348*constantes!$D$8)+(F2348*constantes!$D$9)</f>
        <v>25.74894157025674</v>
      </c>
      <c r="U2348">
        <f>(O2348*constantes!$D$4)+(P2348*constantes!$E$5)+(D2348*constantes!$D$6)+(Q2348*constantes!$D$8)+(F2348*constantes!$D$9)</f>
        <v>26.087962083585012</v>
      </c>
      <c r="V2348" s="5">
        <f t="shared" si="509"/>
        <v>7.621898162913443E-2</v>
      </c>
      <c r="W2348" s="5">
        <f t="shared" si="510"/>
        <v>0.10622109229959098</v>
      </c>
      <c r="X2348" s="6">
        <f t="shared" si="511"/>
        <v>3.9863341144195319E-2</v>
      </c>
      <c r="Y2348" s="6">
        <f t="shared" si="512"/>
        <v>5.5497387121876574E-2</v>
      </c>
      <c r="AA2348">
        <f>(O2348*constantes!$B$4)+(LN(110)*constantes!$B$5)+(LN(22)*constantes!$B$8)+(F2348*constantes!$B$9)</f>
        <v>22.410895868068035</v>
      </c>
      <c r="AB2348">
        <f t="shared" si="513"/>
        <v>2.6325671515684657E-2</v>
      </c>
      <c r="AC2348">
        <f>(O2348*constantes!$D$4)+(LN(110)*constantes!$D$5)+(LN(22)*constantes!$D$8)+(F2348*constantes!$D$9)</f>
        <v>24.627884084579406</v>
      </c>
      <c r="AD2348" s="7">
        <f t="shared" si="514"/>
        <v>1.3171407582175831E-2</v>
      </c>
      <c r="AF2348">
        <f>(O2348*constantes!$B$4)+(LN(125)*constantes!$B$5)+(LN(22.5)*constantes!$B$8)+(F2348*constantes!$B$9)</f>
        <v>22.665852804822428</v>
      </c>
      <c r="AG2348">
        <f t="shared" si="515"/>
        <v>3.3840132302612846E-2</v>
      </c>
      <c r="AH2348">
        <f>(O2348*constantes!$D$4)+(LN(125)*constantes!$D$5)+(LN(22.5)*constantes!$D$8)+(F2348*constantes!$D$9)</f>
        <v>24.998957101187639</v>
      </c>
      <c r="AI2348">
        <f t="shared" si="516"/>
        <v>1.903255478119692E-2</v>
      </c>
    </row>
    <row r="2349" spans="1:35" x14ac:dyDescent="0.25">
      <c r="A2349" s="11">
        <v>2348</v>
      </c>
      <c r="B2349">
        <v>0</v>
      </c>
      <c r="C2349">
        <v>50</v>
      </c>
      <c r="D2349">
        <v>0</v>
      </c>
      <c r="E2349">
        <v>1</v>
      </c>
      <c r="F2349">
        <v>0</v>
      </c>
      <c r="G2349">
        <v>132</v>
      </c>
      <c r="H2349">
        <v>29.35</v>
      </c>
      <c r="I2349">
        <f>IF(AND(B2349=1,E2349=0),V2349,IF(AND(B2349=1,E2349=1),W2349,IF(AND(B2349=0,E2349=0),X2349,IF(AND(B2349=0,E2349=1),Y2349,ERROR))))</f>
        <v>7.8586560034950681E-2</v>
      </c>
      <c r="K2349">
        <f t="shared" si="504"/>
        <v>4.2663786438573714E-2</v>
      </c>
      <c r="L2349">
        <f t="shared" si="505"/>
        <v>2.9636129007590606E-2</v>
      </c>
      <c r="M2349" s="22" t="str">
        <f t="shared" si="517"/>
        <v>Elevated Risk</v>
      </c>
      <c r="O2349">
        <f t="shared" si="506"/>
        <v>3.912023005428146</v>
      </c>
      <c r="P2349">
        <f t="shared" si="507"/>
        <v>4.8828019225863706</v>
      </c>
      <c r="Q2349">
        <f t="shared" si="508"/>
        <v>3.3792925462741055</v>
      </c>
      <c r="R2349">
        <f>(O2349*constantes!$B$4)+(P2349*constantes!$B$5)+(D2349*constantes!$B$6)+(Q2349*constantes!$B$8)+(F2349*constantes!$B$9)</f>
        <v>23.91496107743885</v>
      </c>
      <c r="S2349" s="4">
        <f>(O2349*constantes!$B$4)+(P2349*constantes!$C$5)+(D2349*constantes!$B$6)+(Q2349*constantes!$B$8)+(F2349*constantes!$B$9)</f>
        <v>24.264765007172937</v>
      </c>
      <c r="T2349">
        <f>(O2349*constantes!$D$4)+(P2349*constantes!$D$5)+(D2349*constantes!$D$6)+(Q2349*constantes!$D$8)+(F2349*constantes!$D$9)</f>
        <v>26.107434109725432</v>
      </c>
      <c r="U2349">
        <f>(O2349*constantes!$D$4)+(P2349*constantes!$E$5)+(D2349*constantes!$D$6)+(Q2349*constantes!$D$8)+(F2349*constantes!$D$9)</f>
        <v>26.448058371845057</v>
      </c>
      <c r="V2349" s="5">
        <f t="shared" si="509"/>
        <v>0.11312507890491419</v>
      </c>
      <c r="W2349" s="5">
        <f t="shared" si="510"/>
        <v>0.15661146621691036</v>
      </c>
      <c r="X2349" s="6">
        <f t="shared" si="511"/>
        <v>5.6557171867104072E-2</v>
      </c>
      <c r="Y2349" s="6">
        <f t="shared" si="512"/>
        <v>7.8586560034950681E-2</v>
      </c>
      <c r="AA2349">
        <f>(O2349*constantes!$B$4)+(LN(110)*constantes!$B$5)+(LN(22)*constantes!$B$8)+(F2349*constantes!$B$9)</f>
        <v>23.348223977700673</v>
      </c>
      <c r="AB2349">
        <f t="shared" si="513"/>
        <v>6.5845990830285972E-2</v>
      </c>
      <c r="AC2349">
        <f>(O2349*constantes!$D$4)+(LN(110)*constantes!$D$5)+(LN(22)*constantes!$D$8)+(F2349*constantes!$D$9)</f>
        <v>25.447212119400952</v>
      </c>
      <c r="AD2349" s="7">
        <f t="shared" si="514"/>
        <v>2.9636129007590606E-2</v>
      </c>
      <c r="AF2349">
        <f>(O2349*constantes!$B$4)+(LN(125)*constantes!$B$5)+(LN(22.5)*constantes!$B$8)+(F2349*constantes!$B$9)</f>
        <v>23.603180914455063</v>
      </c>
      <c r="AG2349">
        <f t="shared" si="515"/>
        <v>8.4142660265313918E-2</v>
      </c>
      <c r="AH2349">
        <f>(O2349*constantes!$D$4)+(LN(125)*constantes!$D$5)+(LN(22.5)*constantes!$D$8)+(F2349*constantes!$D$9)</f>
        <v>25.818285136009184</v>
      </c>
      <c r="AI2349">
        <f t="shared" si="516"/>
        <v>4.2663786438573714E-2</v>
      </c>
    </row>
    <row r="2350" spans="1:35" x14ac:dyDescent="0.25">
      <c r="A2350" s="11">
        <v>2349</v>
      </c>
      <c r="B2350">
        <v>1</v>
      </c>
      <c r="C2350">
        <v>58</v>
      </c>
      <c r="D2350">
        <v>0</v>
      </c>
      <c r="E2350">
        <v>0</v>
      </c>
      <c r="F2350">
        <v>0</v>
      </c>
      <c r="G2350">
        <v>128</v>
      </c>
      <c r="H2350">
        <v>29.63</v>
      </c>
      <c r="I2350">
        <f>IF(AND(B2350=1,E2350=0),V2350,IF(AND(B2350=1,E2350=1),W2350,IF(AND(B2350=0,E2350=0),X2350,IF(AND(B2350=0,E2350=1),Y2350,ERROR))))</f>
        <v>0.16585048711032602</v>
      </c>
      <c r="K2350">
        <f t="shared" si="504"/>
        <v>0.1302191222428678</v>
      </c>
      <c r="L2350">
        <f t="shared" si="505"/>
        <v>0.10247681663833785</v>
      </c>
      <c r="M2350" s="22" t="str">
        <f t="shared" si="517"/>
        <v>Elevated Risk</v>
      </c>
      <c r="O2350">
        <f t="shared" si="506"/>
        <v>4.0604430105464191</v>
      </c>
      <c r="P2350">
        <f t="shared" si="507"/>
        <v>4.8520302639196169</v>
      </c>
      <c r="Q2350">
        <f t="shared" si="508"/>
        <v>3.3887873615854738</v>
      </c>
      <c r="R2350">
        <f>(O2350*constantes!$B$4)+(P2350*constantes!$B$5)+(D2350*constantes!$B$6)+(Q2350*constantes!$B$8)+(F2350*constantes!$B$9)</f>
        <v>24.327429932746703</v>
      </c>
      <c r="S2350" s="4">
        <f>(O2350*constantes!$B$4)+(P2350*constantes!$C$5)+(D2350*constantes!$B$6)+(Q2350*constantes!$B$8)+(F2350*constantes!$B$9)</f>
        <v>24.6750293808539</v>
      </c>
      <c r="T2350">
        <f>(O2350*constantes!$D$4)+(P2350*constantes!$D$5)+(D2350*constantes!$D$6)+(Q2350*constantes!$D$8)+(F2350*constantes!$D$9)</f>
        <v>26.429591651000248</v>
      </c>
      <c r="U2350">
        <f>(O2350*constantes!$D$4)+(P2350*constantes!$E$5)+(D2350*constantes!$D$6)+(Q2350*constantes!$D$8)+(F2350*constantes!$D$9)</f>
        <v>26.768069282211279</v>
      </c>
      <c r="V2350" s="5">
        <f t="shared" si="509"/>
        <v>0.16585048711032602</v>
      </c>
      <c r="W2350" s="5">
        <f t="shared" si="510"/>
        <v>0.22641553552259375</v>
      </c>
      <c r="X2350" s="6">
        <f t="shared" si="511"/>
        <v>7.7205649547979593E-2</v>
      </c>
      <c r="Y2350" s="6">
        <f t="shared" si="512"/>
        <v>0.10659407208558802</v>
      </c>
      <c r="AA2350">
        <f>(O2350*constantes!$B$4)+(LN(110)*constantes!$B$5)+(LN(22)*constantes!$B$8)+(F2350*constantes!$B$9)</f>
        <v>23.81024951683365</v>
      </c>
      <c r="AB2350">
        <f t="shared" si="513"/>
        <v>0.10247681663833785</v>
      </c>
      <c r="AC2350">
        <f>(O2350*constantes!$D$4)+(LN(110)*constantes!$D$5)+(LN(22)*constantes!$D$8)+(F2350*constantes!$D$9)</f>
        <v>25.851073342728132</v>
      </c>
      <c r="AD2350" s="7">
        <f t="shared" si="514"/>
        <v>4.4054054961770062E-2</v>
      </c>
      <c r="AF2350">
        <f>(O2350*constantes!$B$4)+(LN(125)*constantes!$B$5)+(LN(22.5)*constantes!$B$8)+(F2350*constantes!$B$9)</f>
        <v>24.065206453588043</v>
      </c>
      <c r="AG2350">
        <f t="shared" si="515"/>
        <v>0.1302191222428678</v>
      </c>
      <c r="AH2350">
        <f>(O2350*constantes!$D$4)+(LN(125)*constantes!$D$5)+(LN(22.5)*constantes!$D$8)+(F2350*constantes!$D$9)</f>
        <v>26.222146359336364</v>
      </c>
      <c r="AI2350">
        <f t="shared" si="516"/>
        <v>6.3209991046805025E-2</v>
      </c>
    </row>
    <row r="2351" spans="1:35" x14ac:dyDescent="0.25">
      <c r="A2351" s="11">
        <v>2350</v>
      </c>
      <c r="B2351">
        <v>1</v>
      </c>
      <c r="C2351">
        <v>42</v>
      </c>
      <c r="D2351">
        <v>1</v>
      </c>
      <c r="E2351">
        <v>0</v>
      </c>
      <c r="F2351">
        <v>0</v>
      </c>
      <c r="G2351">
        <v>113</v>
      </c>
      <c r="H2351">
        <v>26.17</v>
      </c>
      <c r="I2351">
        <f>IF(AND(B2351=1,E2351=0),V2351,IF(AND(B2351=1,E2351=1),W2351,IF(AND(B2351=0,E2351=0),X2351,IF(AND(B2351=0,E2351=1),Y2351,ERROR))))</f>
        <v>9.251124675792044E-2</v>
      </c>
      <c r="K2351">
        <f t="shared" si="504"/>
        <v>4.9796912096185753E-2</v>
      </c>
      <c r="L2351">
        <f t="shared" si="505"/>
        <v>3.8810869283687155E-2</v>
      </c>
      <c r="M2351" s="22" t="str">
        <f t="shared" si="517"/>
        <v>Elevated Risk</v>
      </c>
      <c r="O2351">
        <f t="shared" si="506"/>
        <v>3.7376696182833684</v>
      </c>
      <c r="P2351">
        <f t="shared" si="507"/>
        <v>4.7273878187123408</v>
      </c>
      <c r="Q2351">
        <f t="shared" si="508"/>
        <v>3.2646137165420543</v>
      </c>
      <c r="R2351">
        <f>(O2351*constantes!$B$4)+(P2351*constantes!$B$5)+(D2351*constantes!$B$6)+(Q2351*constantes!$B$8)+(F2351*constantes!$B$9)</f>
        <v>23.702516425731332</v>
      </c>
      <c r="S2351" s="4">
        <f>(O2351*constantes!$B$4)+(P2351*constantes!$C$5)+(D2351*constantes!$B$6)+(Q2351*constantes!$B$8)+(F2351*constantes!$B$9)</f>
        <v>24.041186489063882</v>
      </c>
      <c r="T2351">
        <f>(O2351*constantes!$D$4)+(P2351*constantes!$D$5)+(D2351*constantes!$D$6)+(Q2351*constantes!$D$8)+(F2351*constantes!$D$9)</f>
        <v>25.755890899938581</v>
      </c>
      <c r="U2351">
        <f>(O2351*constantes!$D$4)+(P2351*constantes!$E$5)+(D2351*constantes!$D$6)+(Q2351*constantes!$D$8)+(F2351*constantes!$D$9)</f>
        <v>26.085673474171955</v>
      </c>
      <c r="V2351" s="5">
        <f t="shared" si="509"/>
        <v>9.251124675792044E-2</v>
      </c>
      <c r="W2351" s="5">
        <f t="shared" si="510"/>
        <v>0.12733433571659458</v>
      </c>
      <c r="X2351" s="6">
        <f t="shared" si="511"/>
        <v>4.0135674912445629E-2</v>
      </c>
      <c r="Y2351" s="6">
        <f t="shared" si="512"/>
        <v>5.5374099839398006E-2</v>
      </c>
      <c r="AA2351">
        <f>(O2351*constantes!$B$4)+(LN(110)*constantes!$B$5)+(LN(22)*constantes!$B$8)+(F2351*constantes!$B$9)</f>
        <v>22.805468857654464</v>
      </c>
      <c r="AB2351">
        <f t="shared" si="513"/>
        <v>3.8810869283687155E-2</v>
      </c>
      <c r="AC2351">
        <f>(O2351*constantes!$D$4)+(LN(110)*constantes!$D$5)+(LN(22)*constantes!$D$8)+(F2351*constantes!$D$9)</f>
        <v>24.972784348242914</v>
      </c>
      <c r="AD2351" s="7">
        <f t="shared" si="514"/>
        <v>1.8545470669847686E-2</v>
      </c>
      <c r="AF2351">
        <f>(O2351*constantes!$B$4)+(LN(125)*constantes!$B$5)+(LN(22.5)*constantes!$B$8)+(F2351*constantes!$B$9)</f>
        <v>23.060425794408857</v>
      </c>
      <c r="AG2351">
        <f t="shared" si="515"/>
        <v>4.9796912096185753E-2</v>
      </c>
      <c r="AH2351">
        <f>(O2351*constantes!$D$4)+(LN(125)*constantes!$D$5)+(LN(22.5)*constantes!$D$8)+(F2351*constantes!$D$9)</f>
        <v>25.343857364851146</v>
      </c>
      <c r="AI2351">
        <f t="shared" si="516"/>
        <v>2.676538428771702E-2</v>
      </c>
    </row>
    <row r="2352" spans="1:35" x14ac:dyDescent="0.25">
      <c r="A2352" s="11">
        <v>2351</v>
      </c>
      <c r="B2352">
        <v>1</v>
      </c>
      <c r="C2352">
        <v>48</v>
      </c>
      <c r="D2352">
        <v>1</v>
      </c>
      <c r="E2352">
        <v>0</v>
      </c>
      <c r="F2352">
        <v>0</v>
      </c>
      <c r="G2352">
        <v>134.5</v>
      </c>
      <c r="H2352">
        <v>27.97</v>
      </c>
      <c r="I2352">
        <f>IF(AND(B2352=1,E2352=0),V2352,IF(AND(B2352=1,E2352=1),W2352,IF(AND(B2352=0,E2352=0),X2352,IF(AND(B2352=0,E2352=1),Y2352,ERROR))))</f>
        <v>0.19282821742474843</v>
      </c>
      <c r="K2352">
        <f t="shared" si="504"/>
        <v>7.448581103683527E-2</v>
      </c>
      <c r="L2352">
        <f t="shared" si="505"/>
        <v>5.8221930281009082E-2</v>
      </c>
      <c r="M2352" s="22" t="str">
        <f t="shared" si="517"/>
        <v>Elevated Risk</v>
      </c>
      <c r="O2352">
        <f t="shared" si="506"/>
        <v>3.8712010109078911</v>
      </c>
      <c r="P2352">
        <f t="shared" si="507"/>
        <v>4.9015641990418937</v>
      </c>
      <c r="Q2352">
        <f t="shared" si="508"/>
        <v>3.3311325072138684</v>
      </c>
      <c r="R2352">
        <f>(O2352*constantes!$B$4)+(P2352*constantes!$B$5)+(D2352*constantes!$B$6)+(Q2352*constantes!$B$8)+(F2352*constantes!$B$9)</f>
        <v>24.494039531018405</v>
      </c>
      <c r="S2352" s="4">
        <f>(O2352*constantes!$B$4)+(P2352*constantes!$C$5)+(D2352*constantes!$B$6)+(Q2352*constantes!$B$8)+(F2352*constantes!$B$9)</f>
        <v>24.845187590237767</v>
      </c>
      <c r="T2352">
        <f>(O2352*constantes!$D$4)+(P2352*constantes!$D$5)+(D2352*constantes!$D$6)+(Q2352*constantes!$D$8)+(F2352*constantes!$D$9)</f>
        <v>26.643189380191163</v>
      </c>
      <c r="U2352">
        <f>(O2352*constantes!$D$4)+(P2352*constantes!$E$5)+(D2352*constantes!$D$6)+(Q2352*constantes!$D$8)+(F2352*constantes!$D$9)</f>
        <v>26.985122498716326</v>
      </c>
      <c r="V2352" s="5">
        <f t="shared" si="509"/>
        <v>0.19282821742474843</v>
      </c>
      <c r="W2352" s="5">
        <f t="shared" si="510"/>
        <v>0.26239003849833975</v>
      </c>
      <c r="X2352" s="6">
        <f t="shared" si="511"/>
        <v>9.4693673285285218E-2</v>
      </c>
      <c r="Y2352" s="6">
        <f t="shared" si="512"/>
        <v>0.13067420583618339</v>
      </c>
      <c r="AA2352">
        <f>(O2352*constantes!$B$4)+(LN(110)*constantes!$B$5)+(LN(22)*constantes!$B$8)+(F2352*constantes!$B$9)</f>
        <v>23.221146741638901</v>
      </c>
      <c r="AB2352">
        <f t="shared" si="513"/>
        <v>5.8221930281009082E-2</v>
      </c>
      <c r="AC2352">
        <f>(O2352*constantes!$D$4)+(LN(110)*constantes!$D$5)+(LN(22)*constantes!$D$8)+(F2352*constantes!$D$9)</f>
        <v>25.336132614771724</v>
      </c>
      <c r="AD2352" s="7">
        <f t="shared" si="514"/>
        <v>2.6562184906686825E-2</v>
      </c>
      <c r="AF2352">
        <f>(O2352*constantes!$B$4)+(LN(125)*constantes!$B$5)+(LN(22.5)*constantes!$B$8)+(F2352*constantes!$B$9)</f>
        <v>23.47610367839329</v>
      </c>
      <c r="AG2352">
        <f t="shared" si="515"/>
        <v>7.448581103683527E-2</v>
      </c>
      <c r="AH2352">
        <f>(O2352*constantes!$D$4)+(LN(125)*constantes!$D$5)+(LN(22.5)*constantes!$D$8)+(F2352*constantes!$D$9)</f>
        <v>25.707205631379956</v>
      </c>
      <c r="AI2352">
        <f t="shared" si="516"/>
        <v>3.8265438641588045E-2</v>
      </c>
    </row>
    <row r="2353" spans="1:35" x14ac:dyDescent="0.25">
      <c r="A2353" s="11">
        <v>2352</v>
      </c>
      <c r="B2353">
        <v>0</v>
      </c>
      <c r="C2353">
        <v>32</v>
      </c>
      <c r="D2353">
        <v>1</v>
      </c>
      <c r="E2353">
        <v>0</v>
      </c>
      <c r="F2353">
        <v>0</v>
      </c>
      <c r="G2353">
        <v>111</v>
      </c>
      <c r="H2353">
        <v>29.84</v>
      </c>
      <c r="I2353">
        <f>IF(AND(B2353=1,E2353=0),V2353,IF(AND(B2353=1,E2353=1),W2353,IF(AND(B2353=0,E2353=0),X2353,IF(AND(B2353=0,E2353=1),Y2353,ERROR))))</f>
        <v>1.9681260372057752E-2</v>
      </c>
      <c r="K2353">
        <f t="shared" si="504"/>
        <v>1.2861363205064924E-2</v>
      </c>
      <c r="L2353">
        <f t="shared" si="505"/>
        <v>8.892049170102001E-3</v>
      </c>
      <c r="M2353" s="22" t="str">
        <f t="shared" si="517"/>
        <v>Elevated Risk</v>
      </c>
      <c r="O2353">
        <f t="shared" si="506"/>
        <v>3.4657359027997265</v>
      </c>
      <c r="P2353">
        <f t="shared" si="507"/>
        <v>4.7095302013123339</v>
      </c>
      <c r="Q2353">
        <f t="shared" si="508"/>
        <v>3.3958497753355603</v>
      </c>
      <c r="R2353">
        <f>(O2353*constantes!$B$4)+(P2353*constantes!$B$5)+(D2353*constantes!$B$6)+(Q2353*constantes!$B$8)+(F2353*constantes!$B$9)</f>
        <v>22.926910348222691</v>
      </c>
      <c r="S2353" s="4">
        <f>(O2353*constantes!$B$4)+(P2353*constantes!$C$5)+(D2353*constantes!$B$6)+(Q2353*constantes!$B$8)+(F2353*constantes!$B$9)</f>
        <v>23.264301091844708</v>
      </c>
      <c r="T2353">
        <f>(O2353*constantes!$D$4)+(P2353*constantes!$D$5)+(D2353*constantes!$D$6)+(Q2353*constantes!$D$8)+(F2353*constantes!$D$9)</f>
        <v>25.032802789245036</v>
      </c>
      <c r="U2353">
        <f>(O2353*constantes!$D$4)+(P2353*constantes!$E$5)+(D2353*constantes!$D$6)+(Q2353*constantes!$D$8)+(F2353*constantes!$D$9)</f>
        <v>25.361339616088582</v>
      </c>
      <c r="V2353" s="5">
        <f t="shared" si="509"/>
        <v>4.3711191542739947E-2</v>
      </c>
      <c r="W2353" s="5">
        <f t="shared" si="510"/>
        <v>6.0709931617149437E-2</v>
      </c>
      <c r="X2353" s="6">
        <f t="shared" si="511"/>
        <v>1.9681260372057752E-2</v>
      </c>
      <c r="Y2353" s="6">
        <f t="shared" si="512"/>
        <v>2.7230931955034121E-2</v>
      </c>
      <c r="AA2353">
        <f>(O2353*constantes!$B$4)+(LN(110)*constantes!$B$5)+(LN(22)*constantes!$B$8)+(F2353*constantes!$B$9)</f>
        <v>21.958950078702507</v>
      </c>
      <c r="AB2353">
        <f t="shared" si="513"/>
        <v>1.6834517898128842E-2</v>
      </c>
      <c r="AC2353">
        <f>(O2353*constantes!$D$4)+(LN(110)*constantes!$D$5)+(LN(22)*constantes!$D$8)+(F2353*constantes!$D$9)</f>
        <v>24.232833673051839</v>
      </c>
      <c r="AD2353" s="7">
        <f t="shared" si="514"/>
        <v>8.892049170102001E-3</v>
      </c>
      <c r="AF2353">
        <f>(O2353*constantes!$B$4)+(LN(125)*constantes!$B$5)+(LN(22.5)*constantes!$B$8)+(F2353*constantes!$B$9)</f>
        <v>22.2139070154569</v>
      </c>
      <c r="AG2353">
        <f t="shared" si="515"/>
        <v>2.167004968820474E-2</v>
      </c>
      <c r="AH2353">
        <f>(O2353*constantes!$D$4)+(LN(125)*constantes!$D$5)+(LN(22.5)*constantes!$D$8)+(F2353*constantes!$D$9)</f>
        <v>24.603906689660072</v>
      </c>
      <c r="AI2353">
        <f t="shared" si="516"/>
        <v>1.2861363205064924E-2</v>
      </c>
    </row>
    <row r="2354" spans="1:35" x14ac:dyDescent="0.25">
      <c r="A2354" s="11">
        <v>2353</v>
      </c>
      <c r="B2354">
        <v>0</v>
      </c>
      <c r="C2354">
        <v>39</v>
      </c>
      <c r="D2354">
        <v>0</v>
      </c>
      <c r="E2354">
        <v>0</v>
      </c>
      <c r="F2354">
        <v>0</v>
      </c>
      <c r="G2354">
        <v>118</v>
      </c>
      <c r="H2354">
        <v>25.57</v>
      </c>
      <c r="I2354">
        <f>IF(AND(B2354=1,E2354=0),V2354,IF(AND(B2354=1,E2354=1),W2354,IF(AND(B2354=0,E2354=0),X2354,IF(AND(B2354=0,E2354=1),Y2354,ERROR))))</f>
        <v>1.9930031417084493E-2</v>
      </c>
      <c r="K2354">
        <f t="shared" si="504"/>
        <v>2.1931490638549711E-2</v>
      </c>
      <c r="L2354">
        <f t="shared" si="505"/>
        <v>1.5184528759381921E-2</v>
      </c>
      <c r="M2354" s="22" t="str">
        <f t="shared" si="517"/>
        <v>NORMAL</v>
      </c>
      <c r="O2354">
        <f t="shared" si="506"/>
        <v>3.6635616461296463</v>
      </c>
      <c r="P2354">
        <f t="shared" si="507"/>
        <v>4.7706846244656651</v>
      </c>
      <c r="Q2354">
        <f t="shared" si="508"/>
        <v>3.2414197893030954</v>
      </c>
      <c r="R2354">
        <f>(O2354*constantes!$B$4)+(P2354*constantes!$B$5)+(D2354*constantes!$B$6)+(Q2354*constantes!$B$8)+(F2354*constantes!$B$9)</f>
        <v>22.824222861455326</v>
      </c>
      <c r="S2354" s="4">
        <f>(O2354*constantes!$B$4)+(P2354*constantes!$C$5)+(D2354*constantes!$B$6)+(Q2354*constantes!$B$8)+(F2354*constantes!$B$9)</f>
        <v>23.165994707952045</v>
      </c>
      <c r="T2354">
        <f>(O2354*constantes!$D$4)+(P2354*constantes!$D$5)+(D2354*constantes!$D$6)+(Q2354*constantes!$D$8)+(F2354*constantes!$D$9)</f>
        <v>25.045490042720918</v>
      </c>
      <c r="U2354">
        <f>(O2354*constantes!$D$4)+(P2354*constantes!$E$5)+(D2354*constantes!$D$6)+(Q2354*constantes!$D$8)+(F2354*constantes!$D$9)</f>
        <v>25.378293002123645</v>
      </c>
      <c r="V2354" s="5">
        <f t="shared" si="509"/>
        <v>3.95308808516599E-2</v>
      </c>
      <c r="W2354" s="5">
        <f t="shared" si="510"/>
        <v>5.5185695390949308E-2</v>
      </c>
      <c r="X2354" s="6">
        <f t="shared" si="511"/>
        <v>1.9930031417084493E-2</v>
      </c>
      <c r="Y2354" s="6">
        <f t="shared" si="512"/>
        <v>2.7690018031505281E-2</v>
      </c>
      <c r="AA2354">
        <f>(O2354*constantes!$B$4)+(LN(110)*constantes!$B$5)+(LN(22)*constantes!$B$8)+(F2354*constantes!$B$9)</f>
        <v>22.574773704658814</v>
      </c>
      <c r="AB2354">
        <f t="shared" si="513"/>
        <v>3.0940270522043956E-2</v>
      </c>
      <c r="AC2354">
        <f>(O2354*constantes!$D$4)+(LN(110)*constantes!$D$5)+(LN(22)*constantes!$D$8)+(F2354*constantes!$D$9)</f>
        <v>24.771131368454586</v>
      </c>
      <c r="AD2354" s="7">
        <f t="shared" si="514"/>
        <v>1.5184528759381921E-2</v>
      </c>
      <c r="AF2354">
        <f>(O2354*constantes!$B$4)+(LN(125)*constantes!$B$5)+(LN(22.5)*constantes!$B$8)+(F2354*constantes!$B$9)</f>
        <v>22.829730641413207</v>
      </c>
      <c r="AG2354">
        <f t="shared" si="515"/>
        <v>3.974481175054656E-2</v>
      </c>
      <c r="AH2354">
        <f>(O2354*constantes!$D$4)+(LN(125)*constantes!$D$5)+(LN(22.5)*constantes!$D$8)+(F2354*constantes!$D$9)</f>
        <v>25.142204385062819</v>
      </c>
      <c r="AI2354">
        <f t="shared" si="516"/>
        <v>2.1931490638549711E-2</v>
      </c>
    </row>
    <row r="2355" spans="1:35" x14ac:dyDescent="0.25">
      <c r="A2355" s="11">
        <v>2354</v>
      </c>
      <c r="B2355">
        <v>0</v>
      </c>
      <c r="C2355">
        <v>57</v>
      </c>
      <c r="D2355">
        <v>0</v>
      </c>
      <c r="E2355">
        <v>1</v>
      </c>
      <c r="F2355">
        <v>0</v>
      </c>
      <c r="G2355">
        <v>181</v>
      </c>
      <c r="H2355">
        <v>27.05</v>
      </c>
      <c r="I2355">
        <f>IF(AND(B2355=1,E2355=0),V2355,IF(AND(B2355=1,E2355=1),W2355,IF(AND(B2355=0,E2355=0),X2355,IF(AND(B2355=0,E2355=1),Y2355,ERROR))))</f>
        <v>0.24314240959607403</v>
      </c>
      <c r="K2355">
        <f t="shared" si="504"/>
        <v>6.0378388617794876E-2</v>
      </c>
      <c r="L2355">
        <f t="shared" si="505"/>
        <v>4.2061248414153263E-2</v>
      </c>
      <c r="M2355" s="22" t="str">
        <f t="shared" si="517"/>
        <v>Elevated Risk</v>
      </c>
      <c r="O2355">
        <f t="shared" si="506"/>
        <v>4.0430512678345503</v>
      </c>
      <c r="P2355">
        <f t="shared" si="507"/>
        <v>5.1984970312658261</v>
      </c>
      <c r="Q2355">
        <f t="shared" si="508"/>
        <v>3.2976870052924907</v>
      </c>
      <c r="R2355">
        <f>(O2355*constantes!$B$4)+(P2355*constantes!$B$5)+(D2355*constantes!$B$6)+(Q2355*constantes!$B$8)+(F2355*constantes!$B$9)</f>
        <v>24.843792074664577</v>
      </c>
      <c r="S2355" s="4">
        <f>(O2355*constantes!$B$4)+(P2355*constantes!$C$5)+(D2355*constantes!$B$6)+(Q2355*constantes!$B$8)+(F2355*constantes!$B$9)</f>
        <v>25.216212401984464</v>
      </c>
      <c r="T2355">
        <f>(O2355*constantes!$D$4)+(P2355*constantes!$D$5)+(D2355*constantes!$D$6)+(Q2355*constantes!$D$8)+(F2355*constantes!$D$9)</f>
        <v>27.310272279040301</v>
      </c>
      <c r="U2355">
        <f>(O2355*constantes!$D$4)+(P2355*constantes!$E$5)+(D2355*constantes!$D$6)+(Q2355*constantes!$D$8)+(F2355*constantes!$D$9)</f>
        <v>27.672919431941406</v>
      </c>
      <c r="V2355" s="5">
        <f t="shared" si="509"/>
        <v>0.26207691921917531</v>
      </c>
      <c r="W2355" s="5">
        <f t="shared" si="510"/>
        <v>0.35664297945372714</v>
      </c>
      <c r="X2355" s="6">
        <f t="shared" si="511"/>
        <v>0.17621439439147013</v>
      </c>
      <c r="Y2355" s="6">
        <f t="shared" si="512"/>
        <v>0.24314240959607403</v>
      </c>
      <c r="AA2355">
        <f>(O2355*constantes!$B$4)+(LN(110)*constantes!$B$5)+(LN(22)*constantes!$B$8)+(F2355*constantes!$B$9)</f>
        <v>23.756109717441312</v>
      </c>
      <c r="AB2355">
        <f t="shared" si="513"/>
        <v>9.7348342413305922E-2</v>
      </c>
      <c r="AC2355">
        <f>(O2355*constantes!$D$4)+(LN(110)*constantes!$D$5)+(LN(22)*constantes!$D$8)+(F2355*constantes!$D$9)</f>
        <v>25.803749193387144</v>
      </c>
      <c r="AD2355" s="7">
        <f t="shared" si="514"/>
        <v>4.2061248414153263E-2</v>
      </c>
      <c r="AF2355">
        <f>(O2355*constantes!$B$4)+(LN(125)*constantes!$B$5)+(LN(22.5)*constantes!$B$8)+(F2355*constantes!$B$9)</f>
        <v>24.011066654195705</v>
      </c>
      <c r="AG2355">
        <f t="shared" si="515"/>
        <v>0.12380054983513455</v>
      </c>
      <c r="AH2355">
        <f>(O2355*constantes!$D$4)+(LN(125)*constantes!$D$5)+(LN(22.5)*constantes!$D$8)+(F2355*constantes!$D$9)</f>
        <v>26.174822209995376</v>
      </c>
      <c r="AI2355">
        <f t="shared" si="516"/>
        <v>6.0378388617794876E-2</v>
      </c>
    </row>
    <row r="2356" spans="1:35" x14ac:dyDescent="0.25">
      <c r="A2356" s="11">
        <v>2355</v>
      </c>
      <c r="B2356">
        <v>0</v>
      </c>
      <c r="C2356">
        <v>54</v>
      </c>
      <c r="D2356">
        <v>1</v>
      </c>
      <c r="E2356">
        <v>1</v>
      </c>
      <c r="F2356">
        <v>0</v>
      </c>
      <c r="G2356">
        <v>150</v>
      </c>
      <c r="H2356">
        <v>27.34</v>
      </c>
      <c r="I2356">
        <f>IF(AND(B2356=1,E2356=0),V2356,IF(AND(B2356=1,E2356=1),W2356,IF(AND(B2356=0,E2356=0),X2356,IF(AND(B2356=0,E2356=1),Y2356,ERROR))))</f>
        <v>0.22985044491615669</v>
      </c>
      <c r="K2356">
        <f t="shared" si="504"/>
        <v>5.2338355969762884E-2</v>
      </c>
      <c r="L2356">
        <f t="shared" si="505"/>
        <v>3.6413005758055728E-2</v>
      </c>
      <c r="M2356" s="22" t="str">
        <f t="shared" si="517"/>
        <v>Elevated Risk</v>
      </c>
      <c r="O2356">
        <f t="shared" si="506"/>
        <v>3.9889840465642745</v>
      </c>
      <c r="P2356">
        <f t="shared" si="507"/>
        <v>5.0106352940962555</v>
      </c>
      <c r="Q2356">
        <f t="shared" si="508"/>
        <v>3.3083508312958037</v>
      </c>
      <c r="R2356">
        <f>(O2356*constantes!$B$4)+(P2356*constantes!$B$5)+(D2356*constantes!$B$6)+(Q2356*constantes!$B$8)+(F2356*constantes!$B$9)</f>
        <v>25.044968387491181</v>
      </c>
      <c r="S2356" s="4">
        <f>(O2356*constantes!$B$4)+(P2356*constantes!$C$5)+(D2356*constantes!$B$6)+(Q2356*constantes!$B$8)+(F2356*constantes!$B$9)</f>
        <v>25.403930299960237</v>
      </c>
      <c r="T2356">
        <f>(O2356*constantes!$D$4)+(P2356*constantes!$D$5)+(D2356*constantes!$D$6)+(Q2356*constantes!$D$8)+(F2356*constantes!$D$9)</f>
        <v>27.258845307200932</v>
      </c>
      <c r="U2356">
        <f>(O2356*constantes!$D$4)+(P2356*constantes!$E$5)+(D2356*constantes!$D$6)+(Q2356*constantes!$D$8)+(F2356*constantes!$D$9)</f>
        <v>27.608387225317088</v>
      </c>
      <c r="V2356" s="5">
        <f t="shared" si="509"/>
        <v>0.31039779761432562</v>
      </c>
      <c r="W2356" s="5">
        <f t="shared" si="510"/>
        <v>0.41264764981379665</v>
      </c>
      <c r="X2356" s="6">
        <f t="shared" si="511"/>
        <v>0.16817076561422784</v>
      </c>
      <c r="Y2356" s="6">
        <f t="shared" si="512"/>
        <v>0.22985044491615669</v>
      </c>
      <c r="AA2356">
        <f>(O2356*constantes!$B$4)+(LN(110)*constantes!$B$5)+(LN(22)*constantes!$B$8)+(F2356*constantes!$B$9)</f>
        <v>23.587800620315793</v>
      </c>
      <c r="AB2356">
        <f t="shared" si="513"/>
        <v>8.2913210367502876E-2</v>
      </c>
      <c r="AC2356">
        <f>(O2356*constantes!$D$4)+(LN(110)*constantes!$D$5)+(LN(22)*constantes!$D$8)+(F2356*constantes!$D$9)</f>
        <v>25.656628499605237</v>
      </c>
      <c r="AD2356" s="7">
        <f t="shared" si="514"/>
        <v>3.6413005758055728E-2</v>
      </c>
      <c r="AF2356">
        <f>(O2356*constantes!$B$4)+(LN(125)*constantes!$B$5)+(LN(22.5)*constantes!$B$8)+(F2356*constantes!$B$9)</f>
        <v>23.84275755707019</v>
      </c>
      <c r="AG2356">
        <f t="shared" si="515"/>
        <v>0.10567740925235103</v>
      </c>
      <c r="AH2356">
        <f>(O2356*constantes!$D$4)+(LN(125)*constantes!$D$5)+(LN(22.5)*constantes!$D$8)+(F2356*constantes!$D$9)</f>
        <v>26.027701516213469</v>
      </c>
      <c r="AI2356">
        <f t="shared" si="516"/>
        <v>5.2338355969762884E-2</v>
      </c>
    </row>
    <row r="2357" spans="1:35" x14ac:dyDescent="0.25">
      <c r="A2357" s="11">
        <v>2356</v>
      </c>
      <c r="B2357">
        <v>0</v>
      </c>
      <c r="C2357">
        <v>50</v>
      </c>
      <c r="D2357">
        <v>0</v>
      </c>
      <c r="E2357">
        <v>1</v>
      </c>
      <c r="F2357">
        <v>0</v>
      </c>
      <c r="G2357">
        <v>148</v>
      </c>
      <c r="H2357">
        <v>22.99</v>
      </c>
      <c r="I2357">
        <f>IF(AND(B2357=1,E2357=0),V2357,IF(AND(B2357=1,E2357=1),W2357,IF(AND(B2357=0,E2357=0),X2357,IF(AND(B2357=0,E2357=1),Y2357,ERROR))))</f>
        <v>9.5581276561789608E-2</v>
      </c>
      <c r="K2357">
        <f t="shared" ref="K2357:K2420" si="518">IF(B2357=1,AG2357,AI2357)</f>
        <v>4.2663786438573714E-2</v>
      </c>
      <c r="L2357">
        <f t="shared" ref="L2357:L2420" si="519">IF(B2357=1,AB2357,AD2357)</f>
        <v>2.9636129007590606E-2</v>
      </c>
      <c r="M2357" s="22" t="str">
        <f t="shared" si="517"/>
        <v>Elevated Risk</v>
      </c>
      <c r="O2357">
        <f t="shared" ref="O2357:O2420" si="520">LN(C2357)</f>
        <v>3.912023005428146</v>
      </c>
      <c r="P2357">
        <f t="shared" ref="P2357:P2420" si="521">LN(G2357)</f>
        <v>4.9972122737641147</v>
      </c>
      <c r="Q2357">
        <f t="shared" ref="Q2357:Q2420" si="522">LN(H2357)</f>
        <v>3.1350593387750902</v>
      </c>
      <c r="R2357">
        <f>(O2357*constantes!$B$4)+(P2357*constantes!$B$5)+(D2357*constantes!$B$6)+(Q2357*constantes!$B$8)+(F2357*constantes!$B$9)</f>
        <v>23.933580671792662</v>
      </c>
      <c r="S2357" s="4">
        <f>(O2357*constantes!$B$4)+(P2357*constantes!$C$5)+(D2357*constantes!$B$6)+(Q2357*constantes!$B$8)+(F2357*constantes!$B$9)</f>
        <v>24.291580959085124</v>
      </c>
      <c r="T2357">
        <f>(O2357*constantes!$D$4)+(P2357*constantes!$D$5)+(D2357*constantes!$D$6)+(Q2357*constantes!$D$8)+(F2357*constantes!$D$9)</f>
        <v>26.304395903322945</v>
      </c>
      <c r="U2357">
        <f>(O2357*constantes!$D$4)+(P2357*constantes!$E$5)+(D2357*constantes!$D$6)+(Q2357*constantes!$D$8)+(F2357*constantes!$D$9)</f>
        <v>26.65300143154073</v>
      </c>
      <c r="V2357" s="5">
        <f t="shared" ref="V2357:V2420" si="523">1-POWER(0.88431,EXP(R2357-23.9388))</f>
        <v>0.11512383200585286</v>
      </c>
      <c r="W2357" s="5">
        <f t="shared" ref="W2357:W2420" si="524">1-POWER(0.88431,EXP(S2357-23.9388))</f>
        <v>0.16050673060049614</v>
      </c>
      <c r="X2357" s="6">
        <f t="shared" ref="X2357:X2420" si="525">1-POWER(0.94833,EXP(T2357-26.0145))</f>
        <v>6.84391390392729E-2</v>
      </c>
      <c r="Y2357" s="6">
        <f t="shared" ref="Y2357:Y2420" si="526">1-POWER(0.94833,EXP(U2357-26.0145))</f>
        <v>9.5581276561789608E-2</v>
      </c>
      <c r="AA2357">
        <f>(O2357*constantes!$B$4)+(LN(110)*constantes!$B$5)+(LN(22)*constantes!$B$8)+(F2357*constantes!$B$9)</f>
        <v>23.348223977700673</v>
      </c>
      <c r="AB2357">
        <f t="shared" ref="AB2357:AB2420" si="527">1-POWER(0.88431,EXP(AA2357-23.9388))</f>
        <v>6.5845990830285972E-2</v>
      </c>
      <c r="AC2357">
        <f>(O2357*constantes!$D$4)+(LN(110)*constantes!$D$5)+(LN(22)*constantes!$D$8)+(F2357*constantes!$D$9)</f>
        <v>25.447212119400952</v>
      </c>
      <c r="AD2357" s="7">
        <f t="shared" ref="AD2357:AD2420" si="528">1-POWER(0.94833,EXP(AC2357-26.0145))</f>
        <v>2.9636129007590606E-2</v>
      </c>
      <c r="AF2357">
        <f>(O2357*constantes!$B$4)+(LN(125)*constantes!$B$5)+(LN(22.5)*constantes!$B$8)+(F2357*constantes!$B$9)</f>
        <v>23.603180914455063</v>
      </c>
      <c r="AG2357">
        <f t="shared" ref="AG2357:AG2420" si="529">1-POWER(0.88431,EXP(AF2357-23.9388))</f>
        <v>8.4142660265313918E-2</v>
      </c>
      <c r="AH2357">
        <f>(O2357*constantes!$D$4)+(LN(125)*constantes!$D$5)+(LN(22.5)*constantes!$D$8)+(F2357*constantes!$D$9)</f>
        <v>25.818285136009184</v>
      </c>
      <c r="AI2357">
        <f t="shared" ref="AI2357:AI2420" si="530">1-POWER(0.94833,EXP(AH2357-26.0145))</f>
        <v>4.2663786438573714E-2</v>
      </c>
    </row>
    <row r="2358" spans="1:35" x14ac:dyDescent="0.25">
      <c r="A2358" s="11">
        <v>2357</v>
      </c>
      <c r="B2358">
        <v>0</v>
      </c>
      <c r="C2358">
        <v>60</v>
      </c>
      <c r="D2358">
        <v>0</v>
      </c>
      <c r="E2358">
        <v>1</v>
      </c>
      <c r="F2358">
        <v>0</v>
      </c>
      <c r="G2358">
        <v>146</v>
      </c>
      <c r="H2358">
        <v>28.53</v>
      </c>
      <c r="I2358">
        <f>IF(AND(B2358=1,E2358=0),V2358,IF(AND(B2358=1,E2358=1),W2358,IF(AND(B2358=0,E2358=0),X2358,IF(AND(B2358=0,E2358=1),Y2358,ERROR))))</f>
        <v>0.16235439152230979</v>
      </c>
      <c r="K2358">
        <f t="shared" si="518"/>
        <v>6.9102564331433469E-2</v>
      </c>
      <c r="L2358">
        <f t="shared" si="519"/>
        <v>4.820708918468708E-2</v>
      </c>
      <c r="M2358" s="22" t="str">
        <f t="shared" si="517"/>
        <v>Elevated Risk</v>
      </c>
      <c r="O2358">
        <f t="shared" si="520"/>
        <v>4.0943445622221004</v>
      </c>
      <c r="P2358">
        <f t="shared" si="521"/>
        <v>4.9836066217083363</v>
      </c>
      <c r="Q2358">
        <f t="shared" si="522"/>
        <v>3.3509561652254085</v>
      </c>
      <c r="R2358">
        <f>(O2358*constantes!$B$4)+(P2358*constantes!$B$5)+(D2358*constantes!$B$6)+(Q2358*constantes!$B$8)+(F2358*constantes!$B$9)</f>
        <v>24.64705733931936</v>
      </c>
      <c r="S2358" s="4">
        <f>(O2358*constantes!$B$4)+(P2358*constantes!$C$5)+(D2358*constantes!$B$6)+(Q2358*constantes!$B$8)+(F2358*constantes!$B$9)</f>
        <v>25.004082917698543</v>
      </c>
      <c r="T2358">
        <f>(O2358*constantes!$D$4)+(P2358*constantes!$D$5)+(D2358*constantes!$D$6)+(Q2358*constantes!$D$8)+(F2358*constantes!$D$9)</f>
        <v>26.872611399666781</v>
      </c>
      <c r="U2358">
        <f>(O2358*constantes!$D$4)+(P2358*constantes!$E$5)+(D2358*constantes!$D$6)+(Q2358*constantes!$D$8)+(F2358*constantes!$D$9)</f>
        <v>27.220267797597156</v>
      </c>
      <c r="V2358" s="5">
        <f t="shared" si="523"/>
        <v>0.22091796189895507</v>
      </c>
      <c r="W2358" s="5">
        <f t="shared" si="524"/>
        <v>0.30005401110028884</v>
      </c>
      <c r="X2358" s="6">
        <f t="shared" si="525"/>
        <v>0.11762274359316183</v>
      </c>
      <c r="Y2358" s="6">
        <f t="shared" si="526"/>
        <v>0.16235439152230979</v>
      </c>
      <c r="AA2358">
        <f>(O2358*constantes!$B$4)+(LN(110)*constantes!$B$5)+(LN(22)*constantes!$B$8)+(F2358*constantes!$B$9)</f>
        <v>23.915783691137978</v>
      </c>
      <c r="AB2358">
        <f t="shared" si="527"/>
        <v>0.11321269470654882</v>
      </c>
      <c r="AC2358">
        <f>(O2358*constantes!$D$4)+(LN(110)*constantes!$D$5)+(LN(22)*constantes!$D$8)+(F2358*constantes!$D$9)</f>
        <v>25.943321837946279</v>
      </c>
      <c r="AD2358" s="7">
        <f t="shared" si="528"/>
        <v>4.820708918468708E-2</v>
      </c>
      <c r="AF2358">
        <f>(O2358*constantes!$B$4)+(LN(125)*constantes!$B$5)+(LN(22.5)*constantes!$B$8)+(F2358*constantes!$B$9)</f>
        <v>24.170740627892375</v>
      </c>
      <c r="AG2358">
        <f t="shared" si="529"/>
        <v>0.14362116573454531</v>
      </c>
      <c r="AH2358">
        <f>(O2358*constantes!$D$4)+(LN(125)*constantes!$D$5)+(LN(22.5)*constantes!$D$8)+(F2358*constantes!$D$9)</f>
        <v>26.314394854554511</v>
      </c>
      <c r="AI2358">
        <f t="shared" si="530"/>
        <v>6.9102564331433469E-2</v>
      </c>
    </row>
    <row r="2359" spans="1:35" x14ac:dyDescent="0.25">
      <c r="A2359" s="11">
        <v>2358</v>
      </c>
      <c r="B2359">
        <v>0</v>
      </c>
      <c r="C2359">
        <v>54</v>
      </c>
      <c r="D2359">
        <v>0</v>
      </c>
      <c r="E2359">
        <v>1</v>
      </c>
      <c r="F2359">
        <v>0</v>
      </c>
      <c r="G2359">
        <v>176</v>
      </c>
      <c r="H2359">
        <v>29.23</v>
      </c>
      <c r="I2359">
        <f>IF(AND(B2359=1,E2359=0),V2359,IF(AND(B2359=1,E2359=1),W2359,IF(AND(B2359=0,E2359=0),X2359,IF(AND(B2359=0,E2359=1),Y2359,ERROR))))</f>
        <v>0.20608483306384251</v>
      </c>
      <c r="K2359">
        <f t="shared" si="518"/>
        <v>5.2338355969762884E-2</v>
      </c>
      <c r="L2359">
        <f t="shared" si="519"/>
        <v>3.6413005758055728E-2</v>
      </c>
      <c r="M2359" s="22" t="str">
        <f t="shared" si="517"/>
        <v>Elevated Risk</v>
      </c>
      <c r="O2359">
        <f t="shared" si="520"/>
        <v>3.9889840465642745</v>
      </c>
      <c r="P2359">
        <f t="shared" si="521"/>
        <v>5.1704839950381514</v>
      </c>
      <c r="Q2359">
        <f t="shared" si="522"/>
        <v>3.3751955791231545</v>
      </c>
      <c r="R2359">
        <f>(O2359*constantes!$B$4)+(P2359*constantes!$B$5)+(D2359*constantes!$B$6)+(Q2359*constantes!$B$8)+(F2359*constantes!$B$9)</f>
        <v>24.684963026369566</v>
      </c>
      <c r="S2359" s="4">
        <f>(O2359*constantes!$B$4)+(P2359*constantes!$C$5)+(D2359*constantes!$B$6)+(Q2359*constantes!$B$8)+(F2359*constantes!$B$9)</f>
        <v>25.055376499774098</v>
      </c>
      <c r="T2359">
        <f>(O2359*constantes!$D$4)+(P2359*constantes!$D$5)+(D2359*constantes!$D$6)+(Q2359*constantes!$D$8)+(F2359*constantes!$D$9)</f>
        <v>27.123979693894132</v>
      </c>
      <c r="U2359">
        <f>(O2359*constantes!$D$4)+(P2359*constantes!$E$5)+(D2359*constantes!$D$6)+(Q2359*constantes!$D$8)+(F2359*constantes!$D$9)</f>
        <v>27.484672657387993</v>
      </c>
      <c r="V2359" s="5">
        <f t="shared" si="523"/>
        <v>0.22839559964007905</v>
      </c>
      <c r="W2359" s="5">
        <f t="shared" si="524"/>
        <v>0.31307395398589977</v>
      </c>
      <c r="X2359" s="6">
        <f t="shared" si="525"/>
        <v>0.14862047739445805</v>
      </c>
      <c r="Y2359" s="6">
        <f t="shared" si="526"/>
        <v>0.20608483306384251</v>
      </c>
      <c r="AA2359">
        <f>(O2359*constantes!$B$4)+(LN(110)*constantes!$B$5)+(LN(22)*constantes!$B$8)+(F2359*constantes!$B$9)</f>
        <v>23.587800620315793</v>
      </c>
      <c r="AB2359">
        <f t="shared" si="527"/>
        <v>8.2913210367502876E-2</v>
      </c>
      <c r="AC2359">
        <f>(O2359*constantes!$D$4)+(LN(110)*constantes!$D$5)+(LN(22)*constantes!$D$8)+(F2359*constantes!$D$9)</f>
        <v>25.656628499605237</v>
      </c>
      <c r="AD2359" s="7">
        <f t="shared" si="528"/>
        <v>3.6413005758055728E-2</v>
      </c>
      <c r="AF2359">
        <f>(O2359*constantes!$B$4)+(LN(125)*constantes!$B$5)+(LN(22.5)*constantes!$B$8)+(F2359*constantes!$B$9)</f>
        <v>23.84275755707019</v>
      </c>
      <c r="AG2359">
        <f t="shared" si="529"/>
        <v>0.10567740925235103</v>
      </c>
      <c r="AH2359">
        <f>(O2359*constantes!$D$4)+(LN(125)*constantes!$D$5)+(LN(22.5)*constantes!$D$8)+(F2359*constantes!$D$9)</f>
        <v>26.027701516213469</v>
      </c>
      <c r="AI2359">
        <f t="shared" si="530"/>
        <v>5.2338355969762884E-2</v>
      </c>
    </row>
    <row r="2360" spans="1:35" x14ac:dyDescent="0.25">
      <c r="A2360" s="11">
        <v>2359</v>
      </c>
      <c r="B2360">
        <v>0</v>
      </c>
      <c r="C2360">
        <v>46</v>
      </c>
      <c r="D2360">
        <v>0</v>
      </c>
      <c r="E2360">
        <v>0</v>
      </c>
      <c r="F2360">
        <v>0</v>
      </c>
      <c r="G2360">
        <v>115</v>
      </c>
      <c r="H2360">
        <v>22.9</v>
      </c>
      <c r="I2360">
        <f>IF(AND(B2360=1,E2360=0),V2360,IF(AND(B2360=1,E2360=1),W2360,IF(AND(B2360=0,E2360=0),X2360,IF(AND(B2360=0,E2360=1),Y2360,ERROR))))</f>
        <v>2.7352656593608082E-2</v>
      </c>
      <c r="K2360">
        <f t="shared" si="518"/>
        <v>3.4153313573738631E-2</v>
      </c>
      <c r="L2360">
        <f t="shared" si="519"/>
        <v>2.3692217580876362E-2</v>
      </c>
      <c r="M2360" s="22" t="str">
        <f t="shared" si="517"/>
        <v>NORMAL</v>
      </c>
      <c r="O2360">
        <f t="shared" si="520"/>
        <v>3.8286413964890951</v>
      </c>
      <c r="P2360">
        <f t="shared" si="521"/>
        <v>4.7449321283632502</v>
      </c>
      <c r="Q2360">
        <f t="shared" si="522"/>
        <v>3.1311369105601941</v>
      </c>
      <c r="R2360">
        <f>(O2360*constantes!$B$4)+(P2360*constantes!$B$5)+(D2360*constantes!$B$6)+(Q2360*constantes!$B$8)+(F2360*constantes!$B$9)</f>
        <v>23.202907622883597</v>
      </c>
      <c r="S2360" s="4">
        <f>(O2360*constantes!$B$4)+(P2360*constantes!$C$5)+(D2360*constantes!$B$6)+(Q2360*constantes!$B$8)+(F2360*constantes!$B$9)</f>
        <v>23.542834560559541</v>
      </c>
      <c r="T2360">
        <f>(O2360*constantes!$D$4)+(P2360*constantes!$D$5)+(D2360*constantes!$D$6)+(Q2360*constantes!$D$8)+(F2360*constantes!$D$9)</f>
        <v>25.36586202346275</v>
      </c>
      <c r="U2360">
        <f>(O2360*constantes!$D$4)+(P2360*constantes!$E$5)+(D2360*constantes!$D$6)+(Q2360*constantes!$D$8)+(F2360*constantes!$D$9)</f>
        <v>25.696868488737369</v>
      </c>
      <c r="V2360" s="5">
        <f t="shared" si="523"/>
        <v>5.7200331144243943E-2</v>
      </c>
      <c r="W2360" s="5">
        <f t="shared" si="524"/>
        <v>7.9416358532005682E-2</v>
      </c>
      <c r="X2360" s="6">
        <f t="shared" si="525"/>
        <v>2.7352656593608082E-2</v>
      </c>
      <c r="Y2360" s="6">
        <f t="shared" si="526"/>
        <v>3.7879470326662057E-2</v>
      </c>
      <c r="AA2360">
        <f>(O2360*constantes!$B$4)+(LN(110)*constantes!$B$5)+(LN(22)*constantes!$B$8)+(F2360*constantes!$B$9)</f>
        <v>23.088660364337766</v>
      </c>
      <c r="AB2360">
        <f t="shared" si="527"/>
        <v>5.1185816914687488E-2</v>
      </c>
      <c r="AC2360">
        <f>(O2360*constantes!$D$4)+(LN(110)*constantes!$D$5)+(LN(22)*constantes!$D$8)+(F2360*constantes!$D$9)</f>
        <v>25.220324924765169</v>
      </c>
      <c r="AD2360" s="7">
        <f t="shared" si="528"/>
        <v>2.3692217580876362E-2</v>
      </c>
      <c r="AF2360">
        <f>(O2360*constantes!$B$4)+(LN(125)*constantes!$B$5)+(LN(22.5)*constantes!$B$8)+(F2360*constantes!$B$9)</f>
        <v>23.343617301092156</v>
      </c>
      <c r="AG2360">
        <f t="shared" si="529"/>
        <v>6.5553501255932511E-2</v>
      </c>
      <c r="AH2360">
        <f>(O2360*constantes!$D$4)+(LN(125)*constantes!$D$5)+(LN(22.5)*constantes!$D$8)+(F2360*constantes!$D$9)</f>
        <v>25.591397941373401</v>
      </c>
      <c r="AI2360">
        <f t="shared" si="530"/>
        <v>3.4153313573738631E-2</v>
      </c>
    </row>
    <row r="2361" spans="1:35" x14ac:dyDescent="0.25">
      <c r="A2361" s="11">
        <v>2360</v>
      </c>
      <c r="B2361">
        <v>0</v>
      </c>
      <c r="C2361">
        <v>50</v>
      </c>
      <c r="D2361">
        <v>0</v>
      </c>
      <c r="E2361">
        <v>0</v>
      </c>
      <c r="F2361">
        <v>0</v>
      </c>
      <c r="G2361">
        <v>144</v>
      </c>
      <c r="H2361">
        <v>39.08</v>
      </c>
      <c r="I2361">
        <f>IF(AND(B2361=1,E2361=0),V2361,IF(AND(B2361=1,E2361=1),W2361,IF(AND(B2361=0,E2361=0),X2361,IF(AND(B2361=0,E2361=1),Y2361,ERROR))))</f>
        <v>8.2485400818510968E-2</v>
      </c>
      <c r="K2361">
        <f t="shared" si="518"/>
        <v>4.2663786438573714E-2</v>
      </c>
      <c r="L2361">
        <f t="shared" si="519"/>
        <v>2.9636129007590606E-2</v>
      </c>
      <c r="M2361" s="22" t="str">
        <f t="shared" si="517"/>
        <v>Elevated Risk</v>
      </c>
      <c r="O2361">
        <f t="shared" si="520"/>
        <v>3.912023005428146</v>
      </c>
      <c r="P2361">
        <f t="shared" si="521"/>
        <v>4.9698132995760007</v>
      </c>
      <c r="Q2361">
        <f t="shared" si="522"/>
        <v>3.6656108271745818</v>
      </c>
      <c r="R2361">
        <f>(O2361*constantes!$B$4)+(P2361*constantes!$B$5)+(D2361*constantes!$B$6)+(Q2361*constantes!$B$8)+(F2361*constantes!$B$9)</f>
        <v>24.303358686214246</v>
      </c>
      <c r="S2361" s="4">
        <f>(O2361*constantes!$B$4)+(P2361*constantes!$C$5)+(D2361*constantes!$B$6)+(Q2361*constantes!$B$8)+(F2361*constantes!$B$9)</f>
        <v>24.659396110995868</v>
      </c>
      <c r="T2361">
        <f>(O2361*constantes!$D$4)+(P2361*constantes!$D$5)+(D2361*constantes!$D$6)+(Q2361*constantes!$D$8)+(F2361*constantes!$D$9)</f>
        <v>26.498569503283697</v>
      </c>
      <c r="U2361">
        <f>(O2361*constantes!$D$4)+(P2361*constantes!$E$5)+(D2361*constantes!$D$6)+(Q2361*constantes!$D$8)+(F2361*constantes!$D$9)</f>
        <v>26.845263679062121</v>
      </c>
      <c r="V2361" s="5">
        <f t="shared" si="523"/>
        <v>0.16224500996304692</v>
      </c>
      <c r="W2361" s="5">
        <f t="shared" si="524"/>
        <v>0.22332884790705876</v>
      </c>
      <c r="X2361" s="6">
        <f t="shared" si="525"/>
        <v>8.2485400818510968E-2</v>
      </c>
      <c r="Y2361" s="6">
        <f t="shared" si="526"/>
        <v>0.11463897886546381</v>
      </c>
      <c r="AA2361">
        <f>(O2361*constantes!$B$4)+(LN(110)*constantes!$B$5)+(LN(22)*constantes!$B$8)+(F2361*constantes!$B$9)</f>
        <v>23.348223977700673</v>
      </c>
      <c r="AB2361">
        <f t="shared" si="527"/>
        <v>6.5845990830285972E-2</v>
      </c>
      <c r="AC2361">
        <f>(O2361*constantes!$D$4)+(LN(110)*constantes!$D$5)+(LN(22)*constantes!$D$8)+(F2361*constantes!$D$9)</f>
        <v>25.447212119400952</v>
      </c>
      <c r="AD2361" s="7">
        <f t="shared" si="528"/>
        <v>2.9636129007590606E-2</v>
      </c>
      <c r="AF2361">
        <f>(O2361*constantes!$B$4)+(LN(125)*constantes!$B$5)+(LN(22.5)*constantes!$B$8)+(F2361*constantes!$B$9)</f>
        <v>23.603180914455063</v>
      </c>
      <c r="AG2361">
        <f t="shared" si="529"/>
        <v>8.4142660265313918E-2</v>
      </c>
      <c r="AH2361">
        <f>(O2361*constantes!$D$4)+(LN(125)*constantes!$D$5)+(LN(22.5)*constantes!$D$8)+(F2361*constantes!$D$9)</f>
        <v>25.818285136009184</v>
      </c>
      <c r="AI2361">
        <f t="shared" si="530"/>
        <v>4.2663786438573714E-2</v>
      </c>
    </row>
    <row r="2362" spans="1:35" x14ac:dyDescent="0.25">
      <c r="A2362" s="11">
        <v>2361</v>
      </c>
      <c r="B2362">
        <v>1</v>
      </c>
      <c r="C2362">
        <v>45</v>
      </c>
      <c r="D2362">
        <v>0</v>
      </c>
      <c r="E2362">
        <v>1</v>
      </c>
      <c r="F2362">
        <v>0</v>
      </c>
      <c r="G2362">
        <v>133</v>
      </c>
      <c r="H2362">
        <v>31.9</v>
      </c>
      <c r="I2362">
        <f>IF(AND(B2362=1,E2362=0),V2362,IF(AND(B2362=1,E2362=1),W2362,IF(AND(B2362=0,E2362=0),X2362,IF(AND(B2362=0,E2362=1),Y2362,ERROR))))</f>
        <v>0.12453267413172553</v>
      </c>
      <c r="K2362">
        <f t="shared" si="518"/>
        <v>6.1354256697024101E-2</v>
      </c>
      <c r="L2362">
        <f t="shared" si="519"/>
        <v>4.7883245315309741E-2</v>
      </c>
      <c r="M2362" s="22" t="str">
        <f t="shared" si="517"/>
        <v>Elevated Risk</v>
      </c>
      <c r="O2362">
        <f t="shared" si="520"/>
        <v>3.8066624897703196</v>
      </c>
      <c r="P2362">
        <f t="shared" si="521"/>
        <v>4.8903491282217537</v>
      </c>
      <c r="Q2362">
        <f t="shared" si="522"/>
        <v>3.4626060097907989</v>
      </c>
      <c r="R2362">
        <f>(O2362*constantes!$B$4)+(P2362*constantes!$B$5)+(D2362*constantes!$B$6)+(Q2362*constantes!$B$8)+(F2362*constantes!$B$9)</f>
        <v>23.667027091318879</v>
      </c>
      <c r="S2362" s="4">
        <f>(O2362*constantes!$B$4)+(P2362*constantes!$C$5)+(D2362*constantes!$B$6)+(Q2362*constantes!$B$8)+(F2362*constantes!$B$9)</f>
        <v>24.017371702864686</v>
      </c>
      <c r="T2362">
        <f>(O2362*constantes!$D$4)+(P2362*constantes!$D$5)+(D2362*constantes!$D$6)+(Q2362*constantes!$D$8)+(F2362*constantes!$D$9)</f>
        <v>25.884564389811125</v>
      </c>
      <c r="U2362">
        <f>(O2362*constantes!$D$4)+(P2362*constantes!$E$5)+(D2362*constantes!$D$6)+(Q2362*constantes!$D$8)+(F2362*constantes!$D$9)</f>
        <v>26.225715144995874</v>
      </c>
      <c r="V2362" s="5">
        <f t="shared" si="523"/>
        <v>8.9434483597671699E-2</v>
      </c>
      <c r="W2362" s="5">
        <f t="shared" si="524"/>
        <v>0.12453267413172553</v>
      </c>
      <c r="X2362" s="6">
        <f t="shared" si="525"/>
        <v>4.5519785637661125E-2</v>
      </c>
      <c r="Y2362" s="6">
        <f t="shared" si="526"/>
        <v>6.3428653724108441E-2</v>
      </c>
      <c r="AA2362">
        <f>(O2362*constantes!$B$4)+(LN(110)*constantes!$B$5)+(LN(22)*constantes!$B$8)+(F2362*constantes!$B$9)</f>
        <v>23.020240906878485</v>
      </c>
      <c r="AB2362">
        <f t="shared" si="527"/>
        <v>4.7883245315309741E-2</v>
      </c>
      <c r="AC2362">
        <f>(O2362*constantes!$D$4)+(LN(110)*constantes!$D$5)+(LN(22)*constantes!$D$8)+(F2362*constantes!$D$9)</f>
        <v>25.16051878105991</v>
      </c>
      <c r="AD2362" s="7">
        <f t="shared" si="528"/>
        <v>2.2332293193086827E-2</v>
      </c>
      <c r="AF2362">
        <f>(O2362*constantes!$B$4)+(LN(125)*constantes!$B$5)+(LN(22.5)*constantes!$B$8)+(F2362*constantes!$B$9)</f>
        <v>23.275197843632878</v>
      </c>
      <c r="AG2362">
        <f t="shared" si="529"/>
        <v>6.1354256697024101E-2</v>
      </c>
      <c r="AH2362">
        <f>(O2362*constantes!$D$4)+(LN(125)*constantes!$D$5)+(LN(22.5)*constantes!$D$8)+(F2362*constantes!$D$9)</f>
        <v>25.531591797668142</v>
      </c>
      <c r="AI2362">
        <f t="shared" si="530"/>
        <v>3.2202898660143586E-2</v>
      </c>
    </row>
    <row r="2363" spans="1:35" x14ac:dyDescent="0.25">
      <c r="A2363" s="11">
        <v>2362</v>
      </c>
      <c r="B2363">
        <v>1</v>
      </c>
      <c r="C2363">
        <v>63</v>
      </c>
      <c r="D2363">
        <v>0</v>
      </c>
      <c r="E2363">
        <v>0</v>
      </c>
      <c r="F2363">
        <v>0</v>
      </c>
      <c r="G2363">
        <v>124</v>
      </c>
      <c r="H2363">
        <v>24.38</v>
      </c>
      <c r="I2363">
        <f>IF(AND(B2363=1,E2363=0),V2363,IF(AND(B2363=1,E2363=1),W2363,IF(AND(B2363=0,E2363=0),X2363,IF(AND(B2363=0,E2363=1),Y2363,ERROR))))</f>
        <v>0.17261308072026671</v>
      </c>
      <c r="K2363">
        <f t="shared" si="518"/>
        <v>0.16512470507308763</v>
      </c>
      <c r="L2363">
        <f t="shared" si="519"/>
        <v>0.13051783749446544</v>
      </c>
      <c r="M2363" s="22" t="str">
        <f t="shared" si="517"/>
        <v>NORMAL</v>
      </c>
      <c r="O2363">
        <f t="shared" si="520"/>
        <v>4.1431347263915326</v>
      </c>
      <c r="P2363">
        <f t="shared" si="521"/>
        <v>4.8202815656050371</v>
      </c>
      <c r="Q2363">
        <f t="shared" si="522"/>
        <v>3.1937631240531252</v>
      </c>
      <c r="R2363">
        <f>(O2363*constantes!$B$4)+(P2363*constantes!$B$5)+(D2363*constantes!$B$6)+(Q2363*constantes!$B$8)+(F2363*constantes!$B$9)</f>
        <v>24.371340196445978</v>
      </c>
      <c r="S2363" s="4">
        <f>(O2363*constantes!$B$4)+(P2363*constantes!$C$5)+(D2363*constantes!$B$6)+(Q2363*constantes!$B$8)+(F2363*constantes!$B$9)</f>
        <v>24.716665167805921</v>
      </c>
      <c r="T2363">
        <f>(O2363*constantes!$D$4)+(P2363*constantes!$D$5)+(D2363*constantes!$D$6)+(Q2363*constantes!$D$8)+(F2363*constantes!$D$9)</f>
        <v>26.465589225820437</v>
      </c>
      <c r="U2363">
        <f>(O2363*constantes!$D$4)+(P2363*constantes!$E$5)+(D2363*constantes!$D$6)+(Q2363*constantes!$D$8)+(F2363*constantes!$D$9)</f>
        <v>26.801852067837039</v>
      </c>
      <c r="V2363" s="5">
        <f t="shared" si="523"/>
        <v>0.17261308072026671</v>
      </c>
      <c r="W2363" s="5">
        <f t="shared" si="524"/>
        <v>0.23481283258453445</v>
      </c>
      <c r="X2363" s="6">
        <f t="shared" si="525"/>
        <v>7.9919330829385959E-2</v>
      </c>
      <c r="Y2363" s="6">
        <f t="shared" si="526"/>
        <v>0.11004740809750824</v>
      </c>
      <c r="AA2363">
        <f>(O2363*constantes!$B$4)+(LN(110)*constantes!$B$5)+(LN(22)*constantes!$B$8)+(F2363*constantes!$B$9)</f>
        <v>24.067665520590854</v>
      </c>
      <c r="AB2363">
        <f t="shared" si="527"/>
        <v>0.13051783749446544</v>
      </c>
      <c r="AC2363">
        <f>(O2363*constantes!$D$4)+(LN(110)*constantes!$D$5)+(LN(22)*constantes!$D$8)+(F2363*constantes!$D$9)</f>
        <v>26.076083289962796</v>
      </c>
      <c r="AD2363" s="7">
        <f t="shared" si="528"/>
        <v>5.4860361374715505E-2</v>
      </c>
      <c r="AF2363">
        <f>(O2363*constantes!$B$4)+(LN(125)*constantes!$B$5)+(LN(22.5)*constantes!$B$8)+(F2363*constantes!$B$9)</f>
        <v>24.322622457345251</v>
      </c>
      <c r="AG2363">
        <f t="shared" si="529"/>
        <v>0.16512470507308763</v>
      </c>
      <c r="AH2363">
        <f>(O2363*constantes!$D$4)+(LN(125)*constantes!$D$5)+(LN(22.5)*constantes!$D$8)+(F2363*constantes!$D$9)</f>
        <v>26.447156306571028</v>
      </c>
      <c r="AI2363">
        <f t="shared" si="530"/>
        <v>7.8518559479420769E-2</v>
      </c>
    </row>
    <row r="2364" spans="1:35" x14ac:dyDescent="0.25">
      <c r="A2364" s="11">
        <v>2363</v>
      </c>
      <c r="B2364">
        <v>1</v>
      </c>
      <c r="C2364">
        <v>60</v>
      </c>
      <c r="D2364">
        <v>0</v>
      </c>
      <c r="E2364">
        <v>0</v>
      </c>
      <c r="F2364">
        <v>0</v>
      </c>
      <c r="G2364">
        <v>137</v>
      </c>
      <c r="H2364">
        <v>29.99</v>
      </c>
      <c r="I2364">
        <f>IF(AND(B2364=1,E2364=0),V2364,IF(AND(B2364=1,E2364=1),W2364,IF(AND(B2364=0,E2364=0),X2364,IF(AND(B2364=0,E2364=1),Y2364,ERROR))))</f>
        <v>0.20610153531211906</v>
      </c>
      <c r="K2364">
        <f t="shared" si="518"/>
        <v>0.14362116573454531</v>
      </c>
      <c r="L2364">
        <f t="shared" si="519"/>
        <v>0.11321269470654882</v>
      </c>
      <c r="M2364" s="22" t="str">
        <f t="shared" si="517"/>
        <v>Elevated Risk</v>
      </c>
      <c r="O2364">
        <f t="shared" si="520"/>
        <v>4.0943445622221004</v>
      </c>
      <c r="P2364">
        <f t="shared" si="521"/>
        <v>4.9199809258281251</v>
      </c>
      <c r="Q2364">
        <f t="shared" si="522"/>
        <v>3.4008639927609177</v>
      </c>
      <c r="R2364">
        <f>(O2364*constantes!$B$4)+(P2364*constantes!$B$5)+(D2364*constantes!$B$6)+(Q2364*constantes!$B$8)+(F2364*constantes!$B$9)</f>
        <v>24.568592011841218</v>
      </c>
      <c r="S2364" s="4">
        <f>(O2364*constantes!$B$4)+(P2364*constantes!$C$5)+(D2364*constantes!$B$6)+(Q2364*constantes!$B$8)+(F2364*constantes!$B$9)</f>
        <v>24.921059445367547</v>
      </c>
      <c r="T2364">
        <f>(O2364*constantes!$D$4)+(P2364*constantes!$D$5)+(D2364*constantes!$D$6)+(Q2364*constantes!$D$8)+(F2364*constantes!$D$9)</f>
        <v>26.719153420295903</v>
      </c>
      <c r="U2364">
        <f>(O2364*constantes!$D$4)+(P2364*constantes!$E$5)+(D2364*constantes!$D$6)+(Q2364*constantes!$D$8)+(F2364*constantes!$D$9)</f>
        <v>27.062371289681675</v>
      </c>
      <c r="V2364" s="5">
        <f t="shared" si="523"/>
        <v>0.20610153531211906</v>
      </c>
      <c r="W2364" s="5">
        <f t="shared" si="524"/>
        <v>0.27987430292676529</v>
      </c>
      <c r="X2364" s="6">
        <f t="shared" si="525"/>
        <v>0.10177384367282605</v>
      </c>
      <c r="Y2364" s="6">
        <f t="shared" si="526"/>
        <v>0.14039631555578569</v>
      </c>
      <c r="AA2364">
        <f>(O2364*constantes!$B$4)+(LN(110)*constantes!$B$5)+(LN(22)*constantes!$B$8)+(F2364*constantes!$B$9)</f>
        <v>23.915783691137978</v>
      </c>
      <c r="AB2364">
        <f t="shared" si="527"/>
        <v>0.11321269470654882</v>
      </c>
      <c r="AC2364">
        <f>(O2364*constantes!$D$4)+(LN(110)*constantes!$D$5)+(LN(22)*constantes!$D$8)+(F2364*constantes!$D$9)</f>
        <v>25.943321837946279</v>
      </c>
      <c r="AD2364" s="7">
        <f t="shared" si="528"/>
        <v>4.820708918468708E-2</v>
      </c>
      <c r="AF2364">
        <f>(O2364*constantes!$B$4)+(LN(125)*constantes!$B$5)+(LN(22.5)*constantes!$B$8)+(F2364*constantes!$B$9)</f>
        <v>24.170740627892375</v>
      </c>
      <c r="AG2364">
        <f t="shared" si="529"/>
        <v>0.14362116573454531</v>
      </c>
      <c r="AH2364">
        <f>(O2364*constantes!$D$4)+(LN(125)*constantes!$D$5)+(LN(22.5)*constantes!$D$8)+(F2364*constantes!$D$9)</f>
        <v>26.314394854554511</v>
      </c>
      <c r="AI2364">
        <f t="shared" si="530"/>
        <v>6.9102564331433469E-2</v>
      </c>
    </row>
    <row r="2365" spans="1:35" x14ac:dyDescent="0.25">
      <c r="A2365" s="11">
        <v>2364</v>
      </c>
      <c r="B2365">
        <v>0</v>
      </c>
      <c r="C2365">
        <v>52</v>
      </c>
      <c r="D2365">
        <v>0</v>
      </c>
      <c r="E2365">
        <v>0</v>
      </c>
      <c r="F2365">
        <v>0</v>
      </c>
      <c r="G2365">
        <v>135</v>
      </c>
      <c r="H2365">
        <v>27.02</v>
      </c>
      <c r="I2365">
        <f>IF(AND(B2365=1,E2365=0),V2365,IF(AND(B2365=1,E2365=1),W2365,IF(AND(B2365=0,E2365=0),X2365,IF(AND(B2365=0,E2365=1),Y2365,ERROR))))</f>
        <v>6.4006073367529281E-2</v>
      </c>
      <c r="K2365">
        <f t="shared" si="518"/>
        <v>4.7353292556453264E-2</v>
      </c>
      <c r="L2365">
        <f t="shared" si="519"/>
        <v>3.291838619478793E-2</v>
      </c>
      <c r="M2365" s="22" t="str">
        <f t="shared" si="517"/>
        <v>Elevated Risk</v>
      </c>
      <c r="O2365">
        <f t="shared" si="520"/>
        <v>3.9512437185814275</v>
      </c>
      <c r="P2365">
        <f t="shared" si="521"/>
        <v>4.9052747784384296</v>
      </c>
      <c r="Q2365">
        <f t="shared" si="522"/>
        <v>3.2965773325320527</v>
      </c>
      <c r="R2365">
        <f>(O2365*constantes!$B$4)+(P2365*constantes!$B$5)+(D2365*constantes!$B$6)+(Q2365*constantes!$B$8)+(F2365*constantes!$B$9)</f>
        <v>24.01316839409224</v>
      </c>
      <c r="S2365" s="4">
        <f>(O2365*constantes!$B$4)+(P2365*constantes!$C$5)+(D2365*constantes!$B$6)+(Q2365*constantes!$B$8)+(F2365*constantes!$B$9)</f>
        <v>24.364582279219569</v>
      </c>
      <c r="T2365">
        <f>(O2365*constantes!$D$4)+(P2365*constantes!$D$5)+(D2365*constantes!$D$6)+(Q2365*constantes!$D$8)+(F2365*constantes!$D$9)</f>
        <v>26.235082383594623</v>
      </c>
      <c r="U2365">
        <f>(O2365*constantes!$D$4)+(P2365*constantes!$E$5)+(D2365*constantes!$D$6)+(Q2365*constantes!$D$8)+(F2365*constantes!$D$9)</f>
        <v>26.577274352138488</v>
      </c>
      <c r="V2365" s="5">
        <f t="shared" si="523"/>
        <v>0.12404415309417804</v>
      </c>
      <c r="W2365" s="5">
        <f t="shared" si="524"/>
        <v>0.17155650188760529</v>
      </c>
      <c r="X2365" s="6">
        <f t="shared" si="525"/>
        <v>6.4006073367529281E-2</v>
      </c>
      <c r="Y2365" s="6">
        <f t="shared" si="526"/>
        <v>8.8930413591524204E-2</v>
      </c>
      <c r="AA2365">
        <f>(O2365*constantes!$B$4)+(LN(110)*constantes!$B$5)+(LN(22)*constantes!$B$8)+(F2365*constantes!$B$9)</f>
        <v>23.470316488918311</v>
      </c>
      <c r="AB2365">
        <f t="shared" si="527"/>
        <v>7.4072320755760312E-2</v>
      </c>
      <c r="AC2365">
        <f>(O2365*constantes!$D$4)+(LN(110)*constantes!$D$5)+(LN(22)*constantes!$D$8)+(F2365*constantes!$D$9)</f>
        <v>25.553934425340952</v>
      </c>
      <c r="AD2365" s="7">
        <f t="shared" si="528"/>
        <v>3.291838619478793E-2</v>
      </c>
      <c r="AF2365">
        <f>(O2365*constantes!$B$4)+(LN(125)*constantes!$B$5)+(LN(22.5)*constantes!$B$8)+(F2365*constantes!$B$9)</f>
        <v>23.725273425672704</v>
      </c>
      <c r="AG2365">
        <f t="shared" si="529"/>
        <v>9.453671546464415E-2</v>
      </c>
      <c r="AH2365">
        <f>(O2365*constantes!$D$4)+(LN(125)*constantes!$D$5)+(LN(22.5)*constantes!$D$8)+(F2365*constantes!$D$9)</f>
        <v>25.925007441949184</v>
      </c>
      <c r="AI2365">
        <f t="shared" si="530"/>
        <v>4.7353292556453264E-2</v>
      </c>
    </row>
    <row r="2366" spans="1:35" x14ac:dyDescent="0.25">
      <c r="A2366" s="11">
        <v>2365</v>
      </c>
      <c r="B2366">
        <v>1</v>
      </c>
      <c r="C2366">
        <v>58</v>
      </c>
      <c r="D2366">
        <v>0</v>
      </c>
      <c r="E2366">
        <v>1</v>
      </c>
      <c r="F2366">
        <v>1</v>
      </c>
      <c r="G2366">
        <v>145</v>
      </c>
      <c r="H2366">
        <v>26.27</v>
      </c>
      <c r="I2366">
        <f>IF(AND(B2366=1,E2366=0),V2366,IF(AND(B2366=1,E2366=1),W2366,IF(AND(B2366=0,E2366=0),X2366,IF(AND(B2366=0,E2366=1),Y2366,ERROR))))</f>
        <v>0.39645793651417294</v>
      </c>
      <c r="K2366">
        <f t="shared" si="518"/>
        <v>0.21132765533092579</v>
      </c>
      <c r="L2366">
        <f t="shared" si="519"/>
        <v>0.1680446034633446</v>
      </c>
      <c r="M2366" s="22" t="str">
        <f t="shared" si="517"/>
        <v>'&gt;30%</v>
      </c>
      <c r="O2366">
        <f t="shared" si="520"/>
        <v>4.0604430105464191</v>
      </c>
      <c r="P2366">
        <f t="shared" si="521"/>
        <v>4.9767337424205742</v>
      </c>
      <c r="Q2366">
        <f t="shared" si="522"/>
        <v>3.2684276036974484</v>
      </c>
      <c r="R2366">
        <f>(O2366*constantes!$B$4)+(P2366*constantes!$B$5)+(D2366*constantes!$B$6)+(Q2366*constantes!$B$8)+(F2366*constantes!$B$9)</f>
        <v>24.994947256383366</v>
      </c>
      <c r="S2366" s="4">
        <f>(O2366*constantes!$B$4)+(P2366*constantes!$C$5)+(D2366*constantes!$B$6)+(Q2366*constantes!$B$8)+(F2366*constantes!$B$9)</f>
        <v>25.351480461690375</v>
      </c>
      <c r="T2366">
        <f>(O2366*constantes!$D$4)+(P2366*constantes!$D$5)+(D2366*constantes!$D$6)+(Q2366*constantes!$D$8)+(F2366*constantes!$D$9)</f>
        <v>27.496467386490121</v>
      </c>
      <c r="U2366">
        <f>(O2366*constantes!$D$4)+(P2366*constantes!$E$5)+(D2366*constantes!$D$6)+(Q2366*constantes!$D$8)+(F2366*constantes!$D$9)</f>
        <v>27.843644332361379</v>
      </c>
      <c r="V2366" s="5">
        <f t="shared" si="523"/>
        <v>0.29777947162757024</v>
      </c>
      <c r="W2366" s="5">
        <f t="shared" si="524"/>
        <v>0.39645793651417294</v>
      </c>
      <c r="X2366" s="6">
        <f t="shared" si="525"/>
        <v>0.20825566901800585</v>
      </c>
      <c r="Y2366" s="6">
        <f t="shared" si="526"/>
        <v>0.2813938700564721</v>
      </c>
      <c r="AA2366">
        <f>(O2366*constantes!$B$4)+(LN(110)*constantes!$B$5)+(LN(22)*constantes!$B$8)+(F2366*constantes!$B$9)</f>
        <v>24.341849516833651</v>
      </c>
      <c r="AB2366">
        <f t="shared" si="527"/>
        <v>0.1680446034633446</v>
      </c>
      <c r="AC2366">
        <f>(O2366*constantes!$D$4)+(LN(110)*constantes!$D$5)+(LN(22)*constantes!$D$8)+(F2366*constantes!$D$9)</f>
        <v>26.62870334272813</v>
      </c>
      <c r="AD2366" s="7">
        <f t="shared" si="528"/>
        <v>9.3397514581452845E-2</v>
      </c>
      <c r="AF2366">
        <f>(O2366*constantes!$B$4)+(LN(125)*constantes!$B$5)+(LN(22.5)*constantes!$B$8)+(F2366*constantes!$B$9)</f>
        <v>24.596806453588044</v>
      </c>
      <c r="AG2366">
        <f t="shared" si="529"/>
        <v>0.21132765533092579</v>
      </c>
      <c r="AH2366">
        <f>(O2366*constantes!$D$4)+(LN(125)*constantes!$D$5)+(LN(22.5)*constantes!$D$8)+(F2366*constantes!$D$9)</f>
        <v>26.999776359336362</v>
      </c>
      <c r="AI2366">
        <f t="shared" si="530"/>
        <v>0.13246941694213599</v>
      </c>
    </row>
    <row r="2367" spans="1:35" x14ac:dyDescent="0.25">
      <c r="A2367" s="11">
        <v>2366</v>
      </c>
      <c r="B2367">
        <v>0</v>
      </c>
      <c r="C2367">
        <v>38</v>
      </c>
      <c r="D2367">
        <v>1</v>
      </c>
      <c r="E2367">
        <v>0</v>
      </c>
      <c r="F2367">
        <v>0</v>
      </c>
      <c r="G2367">
        <v>166</v>
      </c>
      <c r="H2367">
        <v>33.14</v>
      </c>
      <c r="I2367">
        <f>IF(AND(B2367=1,E2367=0),V2367,IF(AND(B2367=1,E2367=1),W2367,IF(AND(B2367=0,E2367=0),X2367,IF(AND(B2367=0,E2367=1),Y2367,ERROR))))</f>
        <v>9.8635846065606381E-2</v>
      </c>
      <c r="K2367">
        <f t="shared" si="518"/>
        <v>2.0450275544260377E-2</v>
      </c>
      <c r="L2367">
        <f t="shared" si="519"/>
        <v>1.4155691081518817E-2</v>
      </c>
      <c r="M2367" s="22" t="str">
        <f t="shared" si="517"/>
        <v>Elevated Risk</v>
      </c>
      <c r="O2367">
        <f t="shared" si="520"/>
        <v>3.6375861597263857</v>
      </c>
      <c r="P2367">
        <f t="shared" si="521"/>
        <v>5.1119877883565437</v>
      </c>
      <c r="Q2367">
        <f t="shared" si="522"/>
        <v>3.500741011998417</v>
      </c>
      <c r="R2367">
        <f>(O2367*constantes!$B$4)+(P2367*constantes!$B$5)+(D2367*constantes!$B$6)+(Q2367*constantes!$B$8)+(F2367*constantes!$B$9)</f>
        <v>24.291618970288294</v>
      </c>
      <c r="S2367" s="4">
        <f>(O2367*constantes!$B$4)+(P2367*constantes!$C$5)+(D2367*constantes!$B$6)+(Q2367*constantes!$B$8)+(F2367*constantes!$B$9)</f>
        <v>24.657841775446155</v>
      </c>
      <c r="T2367">
        <f>(O2367*constantes!$D$4)+(P2367*constantes!$D$5)+(D2367*constantes!$D$6)+(Q2367*constantes!$D$8)+(F2367*constantes!$D$9)</f>
        <v>26.686121983776872</v>
      </c>
      <c r="U2367">
        <f>(O2367*constantes!$D$4)+(P2367*constantes!$E$5)+(D2367*constantes!$D$6)+(Q2367*constantes!$D$8)+(F2367*constantes!$D$9)</f>
        <v>27.042734251892625</v>
      </c>
      <c r="V2367" s="5">
        <f t="shared" si="523"/>
        <v>0.16051231358626927</v>
      </c>
      <c r="W2367" s="5">
        <f t="shared" si="524"/>
        <v>0.22302391753327666</v>
      </c>
      <c r="X2367" s="6">
        <f t="shared" si="525"/>
        <v>9.8635846065606381E-2</v>
      </c>
      <c r="Y2367" s="6">
        <f t="shared" si="526"/>
        <v>0.13786382079096626</v>
      </c>
      <c r="AA2367">
        <f>(O2367*constantes!$B$4)+(LN(110)*constantes!$B$5)+(LN(22)*constantes!$B$8)+(F2367*constantes!$B$9)</f>
        <v>22.493913054504919</v>
      </c>
      <c r="AB2367">
        <f t="shared" si="527"/>
        <v>2.8571578401445974E-2</v>
      </c>
      <c r="AC2367">
        <f>(O2367*constantes!$D$4)+(LN(110)*constantes!$D$5)+(LN(22)*constantes!$D$8)+(F2367*constantes!$D$9)</f>
        <v>24.700450251667263</v>
      </c>
      <c r="AD2367" s="7">
        <f t="shared" si="528"/>
        <v>1.4155691081518817E-2</v>
      </c>
      <c r="AF2367">
        <f>(O2367*constantes!$B$4)+(LN(125)*constantes!$B$5)+(LN(22.5)*constantes!$B$8)+(F2367*constantes!$B$9)</f>
        <v>22.748869991259316</v>
      </c>
      <c r="AG2367">
        <f t="shared" si="529"/>
        <v>3.6714933714987352E-2</v>
      </c>
      <c r="AH2367">
        <f>(O2367*constantes!$D$4)+(LN(125)*constantes!$D$5)+(LN(22.5)*constantes!$D$8)+(F2367*constantes!$D$9)</f>
        <v>25.071523268275495</v>
      </c>
      <c r="AI2367">
        <f t="shared" si="530"/>
        <v>2.0450275544260377E-2</v>
      </c>
    </row>
    <row r="2368" spans="1:35" x14ac:dyDescent="0.25">
      <c r="A2368" s="11">
        <v>2367</v>
      </c>
      <c r="B2368">
        <v>1</v>
      </c>
      <c r="C2368">
        <v>59</v>
      </c>
      <c r="D2368">
        <v>1</v>
      </c>
      <c r="E2368">
        <v>0</v>
      </c>
      <c r="F2368">
        <v>0</v>
      </c>
      <c r="G2368">
        <v>136</v>
      </c>
      <c r="H2368">
        <v>28.61</v>
      </c>
      <c r="I2368">
        <f>IF(AND(B2368=1,E2368=0),V2368,IF(AND(B2368=1,E2368=1),W2368,IF(AND(B2368=0,E2368=0),X2368,IF(AND(B2368=0,E2368=1),Y2368,ERROR))))</f>
        <v>0.34504669710624791</v>
      </c>
      <c r="K2368">
        <f t="shared" si="518"/>
        <v>0.13682617258299834</v>
      </c>
      <c r="L2368">
        <f t="shared" si="519"/>
        <v>0.10776479003769468</v>
      </c>
      <c r="M2368" s="22" t="str">
        <f t="shared" si="517"/>
        <v>'&gt;30%</v>
      </c>
      <c r="O2368">
        <f t="shared" si="520"/>
        <v>4.0775374439057197</v>
      </c>
      <c r="P2368">
        <f t="shared" si="521"/>
        <v>4.9126548857360524</v>
      </c>
      <c r="Q2368">
        <f t="shared" si="522"/>
        <v>3.3537563070620187</v>
      </c>
      <c r="R2368">
        <f>(O2368*constantes!$B$4)+(P2368*constantes!$B$5)+(D2368*constantes!$B$6)+(Q2368*constantes!$B$8)+(F2368*constantes!$B$9)</f>
        <v>25.174866174361544</v>
      </c>
      <c r="S2368" s="4">
        <f>(O2368*constantes!$B$4)+(P2368*constantes!$C$5)+(D2368*constantes!$B$6)+(Q2368*constantes!$B$8)+(F2368*constantes!$B$9)</f>
        <v>25.526808770375673</v>
      </c>
      <c r="T2368">
        <f>(O2368*constantes!$D$4)+(P2368*constantes!$D$5)+(D2368*constantes!$D$6)+(Q2368*constantes!$D$8)+(F2368*constantes!$D$9)</f>
        <v>27.247408779109794</v>
      </c>
      <c r="U2368">
        <f>(O2368*constantes!$D$4)+(P2368*constantes!$E$5)+(D2368*constantes!$D$6)+(Q2368*constantes!$D$8)+(F2368*constantes!$D$9)</f>
        <v>27.59011558393874</v>
      </c>
      <c r="V2368" s="5">
        <f t="shared" si="523"/>
        <v>0.34504669710624791</v>
      </c>
      <c r="W2368" s="5">
        <f t="shared" si="524"/>
        <v>0.4521231979563064</v>
      </c>
      <c r="X2368" s="6">
        <f t="shared" si="525"/>
        <v>0.16642726476320402</v>
      </c>
      <c r="Y2368" s="6">
        <f t="shared" si="526"/>
        <v>0.22620002794986349</v>
      </c>
      <c r="AA2368">
        <f>(O2368*constantes!$B$4)+(LN(110)*constantes!$B$5)+(LN(22)*constantes!$B$8)+(F2368*constantes!$B$9)</f>
        <v>23.863463804103819</v>
      </c>
      <c r="AB2368">
        <f t="shared" si="527"/>
        <v>0.10776479003769468</v>
      </c>
      <c r="AC2368">
        <f>(O2368*constantes!$D$4)+(LN(110)*constantes!$D$5)+(LN(22)*constantes!$D$8)+(F2368*constantes!$D$9)</f>
        <v>25.897588492509126</v>
      </c>
      <c r="AD2368" s="7">
        <f t="shared" si="528"/>
        <v>4.6102547085629553E-2</v>
      </c>
      <c r="AF2368">
        <f>(O2368*constantes!$B$4)+(LN(125)*constantes!$B$5)+(LN(22.5)*constantes!$B$8)+(F2368*constantes!$B$9)</f>
        <v>24.118420740858213</v>
      </c>
      <c r="AG2368">
        <f t="shared" si="529"/>
        <v>0.13682617258299834</v>
      </c>
      <c r="AH2368">
        <f>(O2368*constantes!$D$4)+(LN(125)*constantes!$D$5)+(LN(22.5)*constantes!$D$8)+(F2368*constantes!$D$9)</f>
        <v>26.268661509117358</v>
      </c>
      <c r="AI2368">
        <f t="shared" si="530"/>
        <v>6.6117954736533924E-2</v>
      </c>
    </row>
    <row r="2369" spans="1:35" x14ac:dyDescent="0.25">
      <c r="A2369" s="11">
        <v>2368</v>
      </c>
      <c r="B2369">
        <v>0</v>
      </c>
      <c r="C2369">
        <v>41</v>
      </c>
      <c r="D2369">
        <v>0</v>
      </c>
      <c r="E2369">
        <v>0</v>
      </c>
      <c r="F2369">
        <v>0</v>
      </c>
      <c r="G2369">
        <v>121</v>
      </c>
      <c r="H2369">
        <v>23.57</v>
      </c>
      <c r="I2369">
        <f>IF(AND(B2369=1,E2369=0),V2369,IF(AND(B2369=1,E2369=1),W2369,IF(AND(B2369=0,E2369=0),X2369,IF(AND(B2369=0,E2369=1),Y2369,ERROR))))</f>
        <v>2.3464569615615161E-2</v>
      </c>
      <c r="K2369">
        <f t="shared" si="518"/>
        <v>2.5088146116023613E-2</v>
      </c>
      <c r="L2369">
        <f t="shared" si="519"/>
        <v>1.7378724267438583E-2</v>
      </c>
      <c r="M2369" s="22" t="str">
        <f t="shared" si="517"/>
        <v>NORMAL</v>
      </c>
      <c r="O2369">
        <f t="shared" si="520"/>
        <v>3.713572066704308</v>
      </c>
      <c r="P2369">
        <f t="shared" si="521"/>
        <v>4.7957905455967413</v>
      </c>
      <c r="Q2369">
        <f t="shared" si="522"/>
        <v>3.1599747169480397</v>
      </c>
      <c r="R2369">
        <f>(O2369*constantes!$B$4)+(P2369*constantes!$B$5)+(D2369*constantes!$B$6)+(Q2369*constantes!$B$8)+(F2369*constantes!$B$9)</f>
        <v>22.961909582448346</v>
      </c>
      <c r="S2369" s="4">
        <f>(O2369*constantes!$B$4)+(P2369*constantes!$C$5)+(D2369*constantes!$B$6)+(Q2369*constantes!$B$8)+(F2369*constantes!$B$9)</f>
        <v>23.305480017134894</v>
      </c>
      <c r="T2369">
        <f>(O2369*constantes!$D$4)+(P2369*constantes!$D$5)+(D2369*constantes!$D$6)+(Q2369*constantes!$D$8)+(F2369*constantes!$D$9)</f>
        <v>25.210553801201307</v>
      </c>
      <c r="U2369">
        <f>(O2369*constantes!$D$4)+(P2369*constantes!$E$5)+(D2369*constantes!$D$6)+(Q2369*constantes!$D$8)+(F2369*constantes!$D$9)</f>
        <v>25.545108149662134</v>
      </c>
      <c r="V2369" s="5">
        <f t="shared" si="523"/>
        <v>4.5232390701163361E-2</v>
      </c>
      <c r="W2369" s="5">
        <f t="shared" si="524"/>
        <v>6.3179747657075014E-2</v>
      </c>
      <c r="X2369" s="6">
        <f t="shared" si="525"/>
        <v>2.3464569615615161E-2</v>
      </c>
      <c r="Y2369" s="6">
        <f t="shared" si="526"/>
        <v>3.2633890306568825E-2</v>
      </c>
      <c r="AA2369">
        <f>(O2369*constantes!$B$4)+(LN(110)*constantes!$B$5)+(LN(22)*constantes!$B$8)+(F2369*constantes!$B$9)</f>
        <v>22.730454143490913</v>
      </c>
      <c r="AB2369">
        <f t="shared" si="527"/>
        <v>3.6057212319339005E-2</v>
      </c>
      <c r="AC2369">
        <f>(O2369*constantes!$D$4)+(LN(110)*constantes!$D$5)+(LN(22)*constantes!$D$8)+(F2369*constantes!$D$9)</f>
        <v>24.907213223567677</v>
      </c>
      <c r="AD2369" s="7">
        <f t="shared" si="528"/>
        <v>1.7378724267438583E-2</v>
      </c>
      <c r="AF2369">
        <f>(O2369*constantes!$B$4)+(LN(125)*constantes!$B$5)+(LN(22.5)*constantes!$B$8)+(F2369*constantes!$B$9)</f>
        <v>22.985411080245306</v>
      </c>
      <c r="AG2369">
        <f t="shared" si="529"/>
        <v>4.62827295767122E-2</v>
      </c>
      <c r="AH2369">
        <f>(O2369*constantes!$D$4)+(LN(125)*constantes!$D$5)+(LN(22.5)*constantes!$D$8)+(F2369*constantes!$D$9)</f>
        <v>25.278286240175909</v>
      </c>
      <c r="AI2369">
        <f t="shared" si="530"/>
        <v>2.5088146116023613E-2</v>
      </c>
    </row>
    <row r="2370" spans="1:35" x14ac:dyDescent="0.25">
      <c r="A2370" s="11">
        <v>2369</v>
      </c>
      <c r="B2370">
        <v>1</v>
      </c>
      <c r="C2370">
        <v>46</v>
      </c>
      <c r="D2370">
        <v>1</v>
      </c>
      <c r="E2370">
        <v>0</v>
      </c>
      <c r="F2370">
        <v>0</v>
      </c>
      <c r="G2370">
        <v>137</v>
      </c>
      <c r="H2370">
        <v>29.28</v>
      </c>
      <c r="I2370">
        <f>IF(AND(B2370=1,E2370=0),V2370,IF(AND(B2370=1,E2370=1),W2370,IF(AND(B2370=0,E2370=0),X2370,IF(AND(B2370=0,E2370=1),Y2370,ERROR))))</f>
        <v>0.18236029210169802</v>
      </c>
      <c r="K2370">
        <f t="shared" si="518"/>
        <v>6.5553501255932511E-2</v>
      </c>
      <c r="L2370">
        <f t="shared" si="519"/>
        <v>5.1185816914687488E-2</v>
      </c>
      <c r="M2370" s="22" t="str">
        <f t="shared" si="517"/>
        <v>Elevated Risk</v>
      </c>
      <c r="O2370">
        <f t="shared" si="520"/>
        <v>3.8286413964890951</v>
      </c>
      <c r="P2370">
        <f t="shared" si="521"/>
        <v>4.9199809258281251</v>
      </c>
      <c r="Q2370">
        <f t="shared" si="522"/>
        <v>3.3769046890931107</v>
      </c>
      <c r="R2370">
        <f>(O2370*constantes!$B$4)+(P2370*constantes!$B$5)+(D2370*constantes!$B$6)+(Q2370*constantes!$B$8)+(F2370*constantes!$B$9)</f>
        <v>24.432004467872282</v>
      </c>
      <c r="S2370" s="4">
        <f>(O2370*constantes!$B$4)+(P2370*constantes!$C$5)+(D2370*constantes!$B$6)+(Q2370*constantes!$B$8)+(F2370*constantes!$B$9)</f>
        <v>24.784471901398607</v>
      </c>
      <c r="T2370">
        <f>(O2370*constantes!$D$4)+(P2370*constantes!$D$5)+(D2370*constantes!$D$6)+(Q2370*constantes!$D$8)+(F2370*constantes!$D$9)</f>
        <v>26.602587313114629</v>
      </c>
      <c r="U2370">
        <f>(O2370*constantes!$D$4)+(P2370*constantes!$E$5)+(D2370*constantes!$D$6)+(Q2370*constantes!$D$8)+(F2370*constantes!$D$9)</f>
        <v>26.945805182500397</v>
      </c>
      <c r="V2370" s="5">
        <f t="shared" si="523"/>
        <v>0.18236029210169802</v>
      </c>
      <c r="W2370" s="5">
        <f t="shared" si="524"/>
        <v>0.2490465842599825</v>
      </c>
      <c r="X2370" s="6">
        <f t="shared" si="525"/>
        <v>9.11031245196251E-2</v>
      </c>
      <c r="Y2370" s="6">
        <f t="shared" si="526"/>
        <v>0.12596797248904934</v>
      </c>
      <c r="AA2370">
        <f>(O2370*constantes!$B$4)+(LN(110)*constantes!$B$5)+(LN(22)*constantes!$B$8)+(F2370*constantes!$B$9)</f>
        <v>23.088660364337766</v>
      </c>
      <c r="AB2370">
        <f t="shared" si="527"/>
        <v>5.1185816914687488E-2</v>
      </c>
      <c r="AC2370">
        <f>(O2370*constantes!$D$4)+(LN(110)*constantes!$D$5)+(LN(22)*constantes!$D$8)+(F2370*constantes!$D$9)</f>
        <v>25.220324924765169</v>
      </c>
      <c r="AD2370" s="7">
        <f t="shared" si="528"/>
        <v>2.3692217580876362E-2</v>
      </c>
      <c r="AF2370">
        <f>(O2370*constantes!$B$4)+(LN(125)*constantes!$B$5)+(LN(22.5)*constantes!$B$8)+(F2370*constantes!$B$9)</f>
        <v>23.343617301092156</v>
      </c>
      <c r="AG2370">
        <f t="shared" si="529"/>
        <v>6.5553501255932511E-2</v>
      </c>
      <c r="AH2370">
        <f>(O2370*constantes!$D$4)+(LN(125)*constantes!$D$5)+(LN(22.5)*constantes!$D$8)+(F2370*constantes!$D$9)</f>
        <v>25.591397941373401</v>
      </c>
      <c r="AI2370">
        <f t="shared" si="530"/>
        <v>3.4153313573738631E-2</v>
      </c>
    </row>
    <row r="2371" spans="1:35" x14ac:dyDescent="0.25">
      <c r="A2371" s="11">
        <v>2370</v>
      </c>
      <c r="B2371">
        <v>0</v>
      </c>
      <c r="C2371">
        <v>53</v>
      </c>
      <c r="D2371">
        <v>0</v>
      </c>
      <c r="E2371">
        <v>1</v>
      </c>
      <c r="F2371">
        <v>0</v>
      </c>
      <c r="G2371">
        <v>146</v>
      </c>
      <c r="H2371">
        <v>29.3</v>
      </c>
      <c r="I2371">
        <f>IF(AND(B2371=1,E2371=0),V2371,IF(AND(B2371=1,E2371=1),W2371,IF(AND(B2371=0,E2371=0),X2371,IF(AND(B2371=0,E2371=1),Y2371,ERROR))))</f>
        <v>0.12026868213802144</v>
      </c>
      <c r="K2371">
        <f t="shared" si="518"/>
        <v>4.9808625979083754E-2</v>
      </c>
      <c r="L2371">
        <f t="shared" si="519"/>
        <v>3.4638908987597139E-2</v>
      </c>
      <c r="M2371" s="22" t="str">
        <f t="shared" ref="M2371:M2434" si="531">_xlfn.IFS(I2371&lt;=(L2371*1.05),"OPTIMAL",I2371&lt;=(K2371*1.1),"NORMAL",I2371&lt;=0.3,"Elevated Risk",I2371&gt;0.3,"'&gt;30%")</f>
        <v>Elevated Risk</v>
      </c>
      <c r="O2371">
        <f t="shared" si="520"/>
        <v>3.970291913552122</v>
      </c>
      <c r="P2371">
        <f t="shared" si="521"/>
        <v>4.9836066217083363</v>
      </c>
      <c r="Q2371">
        <f t="shared" si="522"/>
        <v>3.3775875160230218</v>
      </c>
      <c r="R2371">
        <f>(O2371*constantes!$B$4)+(P2371*constantes!$B$5)+(D2371*constantes!$B$6)+(Q2371*constantes!$B$8)+(F2371*constantes!$B$9)</f>
        <v>24.281998942087487</v>
      </c>
      <c r="S2371" s="4">
        <f>(O2371*constantes!$B$4)+(P2371*constantes!$C$5)+(D2371*constantes!$B$6)+(Q2371*constantes!$B$8)+(F2371*constantes!$B$9)</f>
        <v>24.63902452046667</v>
      </c>
      <c r="T2371">
        <f>(O2371*constantes!$D$4)+(P2371*constantes!$D$5)+(D2371*constantes!$D$6)+(Q2371*constantes!$D$8)+(F2371*constantes!$D$9)</f>
        <v>26.548670737045644</v>
      </c>
      <c r="U2371">
        <f>(O2371*constantes!$D$4)+(P2371*constantes!$E$5)+(D2371*constantes!$D$6)+(Q2371*constantes!$D$8)+(F2371*constantes!$D$9)</f>
        <v>26.896327134976016</v>
      </c>
      <c r="V2371" s="5">
        <f t="shared" si="523"/>
        <v>0.15910492325784464</v>
      </c>
      <c r="W2371" s="5">
        <f t="shared" si="524"/>
        <v>0.21936036846059825</v>
      </c>
      <c r="X2371" s="6">
        <f t="shared" si="525"/>
        <v>8.6534539004110789E-2</v>
      </c>
      <c r="Y2371" s="6">
        <f t="shared" si="526"/>
        <v>0.12026868213802144</v>
      </c>
      <c r="AA2371">
        <f>(O2371*constantes!$B$4)+(LN(110)*constantes!$B$5)+(LN(22)*constantes!$B$8)+(F2371*constantes!$B$9)</f>
        <v>23.529612757934284</v>
      </c>
      <c r="AB2371">
        <f t="shared" si="527"/>
        <v>7.8415260777171425E-2</v>
      </c>
      <c r="AC2371">
        <f>(O2371*constantes!$D$4)+(LN(110)*constantes!$D$5)+(LN(22)*constantes!$D$8)+(F2371*constantes!$D$9)</f>
        <v>25.605765897229862</v>
      </c>
      <c r="AD2371" s="7">
        <f t="shared" si="528"/>
        <v>3.4638908987597139E-2</v>
      </c>
      <c r="AF2371">
        <f>(O2371*constantes!$B$4)+(LN(125)*constantes!$B$5)+(LN(22.5)*constantes!$B$8)+(F2371*constantes!$B$9)</f>
        <v>23.784569694688678</v>
      </c>
      <c r="AG2371">
        <f t="shared" si="529"/>
        <v>0.10001327473115296</v>
      </c>
      <c r="AH2371">
        <f>(O2371*constantes!$D$4)+(LN(125)*constantes!$D$5)+(LN(22.5)*constantes!$D$8)+(F2371*constantes!$D$9)</f>
        <v>25.976838913838094</v>
      </c>
      <c r="AI2371">
        <f t="shared" si="530"/>
        <v>4.9808625979083754E-2</v>
      </c>
    </row>
    <row r="2372" spans="1:35" x14ac:dyDescent="0.25">
      <c r="A2372" s="11">
        <v>2371</v>
      </c>
      <c r="B2372">
        <v>1</v>
      </c>
      <c r="C2372">
        <v>50</v>
      </c>
      <c r="D2372">
        <v>0</v>
      </c>
      <c r="E2372">
        <v>0</v>
      </c>
      <c r="F2372">
        <v>0</v>
      </c>
      <c r="G2372">
        <v>132.5</v>
      </c>
      <c r="H2372">
        <v>30.41</v>
      </c>
      <c r="I2372">
        <f>IF(AND(B2372=1,E2372=0),V2372,IF(AND(B2372=1,E2372=1),W2372,IF(AND(B2372=0,E2372=0),X2372,IF(AND(B2372=0,E2372=1),Y2372,ERROR))))</f>
        <v>0.11692482349035049</v>
      </c>
      <c r="K2372">
        <f t="shared" si="518"/>
        <v>8.4142660265313918E-2</v>
      </c>
      <c r="L2372">
        <f t="shared" si="519"/>
        <v>6.5845990830285972E-2</v>
      </c>
      <c r="M2372" s="22" t="str">
        <f t="shared" si="531"/>
        <v>Elevated Risk</v>
      </c>
      <c r="O2372">
        <f t="shared" si="520"/>
        <v>3.912023005428146</v>
      </c>
      <c r="P2372">
        <f t="shared" si="521"/>
        <v>4.8865826454262766</v>
      </c>
      <c r="Q2372">
        <f t="shared" si="522"/>
        <v>3.4147715016892732</v>
      </c>
      <c r="R2372">
        <f>(O2372*constantes!$B$4)+(P2372*constantes!$B$5)+(D2372*constantes!$B$6)+(Q2372*constantes!$B$8)+(F2372*constantes!$B$9)</f>
        <v>23.950101272249182</v>
      </c>
      <c r="S2372" s="4">
        <f>(O2372*constantes!$B$4)+(P2372*constantes!$C$5)+(D2372*constantes!$B$6)+(Q2372*constantes!$B$8)+(F2372*constantes!$B$9)</f>
        <v>24.300176052967522</v>
      </c>
      <c r="T2372">
        <f>(O2372*constantes!$D$4)+(P2372*constantes!$D$5)+(D2372*constantes!$D$6)+(Q2372*constantes!$D$8)+(F2372*constantes!$D$9)</f>
        <v>26.136207558765037</v>
      </c>
      <c r="U2372">
        <f>(O2372*constantes!$D$4)+(P2372*constantes!$E$5)+(D2372*constantes!$D$6)+(Q2372*constantes!$D$8)+(F2372*constantes!$D$9)</f>
        <v>26.477095564109973</v>
      </c>
      <c r="V2372" s="5">
        <f t="shared" si="523"/>
        <v>0.11692482349035049</v>
      </c>
      <c r="W2372" s="5">
        <f t="shared" si="524"/>
        <v>0.1617736195602858</v>
      </c>
      <c r="X2372" s="6">
        <f t="shared" si="525"/>
        <v>5.8159199980558851E-2</v>
      </c>
      <c r="Y2372" s="6">
        <f t="shared" si="526"/>
        <v>8.0805809023226316E-2</v>
      </c>
      <c r="AA2372">
        <f>(O2372*constantes!$B$4)+(LN(110)*constantes!$B$5)+(LN(22)*constantes!$B$8)+(F2372*constantes!$B$9)</f>
        <v>23.348223977700673</v>
      </c>
      <c r="AB2372">
        <f t="shared" si="527"/>
        <v>6.5845990830285972E-2</v>
      </c>
      <c r="AC2372">
        <f>(O2372*constantes!$D$4)+(LN(110)*constantes!$D$5)+(LN(22)*constantes!$D$8)+(F2372*constantes!$D$9)</f>
        <v>25.447212119400952</v>
      </c>
      <c r="AD2372" s="7">
        <f t="shared" si="528"/>
        <v>2.9636129007590606E-2</v>
      </c>
      <c r="AF2372">
        <f>(O2372*constantes!$B$4)+(LN(125)*constantes!$B$5)+(LN(22.5)*constantes!$B$8)+(F2372*constantes!$B$9)</f>
        <v>23.603180914455063</v>
      </c>
      <c r="AG2372">
        <f t="shared" si="529"/>
        <v>8.4142660265313918E-2</v>
      </c>
      <c r="AH2372">
        <f>(O2372*constantes!$D$4)+(LN(125)*constantes!$D$5)+(LN(22.5)*constantes!$D$8)+(F2372*constantes!$D$9)</f>
        <v>25.818285136009184</v>
      </c>
      <c r="AI2372">
        <f t="shared" si="530"/>
        <v>4.2663786438573714E-2</v>
      </c>
    </row>
    <row r="2373" spans="1:35" x14ac:dyDescent="0.25">
      <c r="A2373" s="11">
        <v>2372</v>
      </c>
      <c r="B2373">
        <v>0</v>
      </c>
      <c r="C2373">
        <v>57</v>
      </c>
      <c r="D2373">
        <v>1</v>
      </c>
      <c r="E2373">
        <v>0</v>
      </c>
      <c r="F2373">
        <v>0</v>
      </c>
      <c r="G2373">
        <v>142</v>
      </c>
      <c r="H2373">
        <v>22.55</v>
      </c>
      <c r="I2373">
        <f>IF(AND(B2373=1,E2373=0),V2373,IF(AND(B2373=1,E2373=1),W2373,IF(AND(B2373=0,E2373=0),X2373,IF(AND(B2373=0,E2373=1),Y2373,ERROR))))</f>
        <v>0.15268951508814521</v>
      </c>
      <c r="K2373">
        <f t="shared" si="518"/>
        <v>6.0378388617794876E-2</v>
      </c>
      <c r="L2373">
        <f t="shared" si="519"/>
        <v>4.2061248414153263E-2</v>
      </c>
      <c r="M2373" s="22" t="str">
        <f t="shared" si="531"/>
        <v>Elevated Risk</v>
      </c>
      <c r="O2373">
        <f t="shared" si="520"/>
        <v>4.0430512678345503</v>
      </c>
      <c r="P2373">
        <f t="shared" si="521"/>
        <v>4.9558270576012609</v>
      </c>
      <c r="Q2373">
        <f t="shared" si="522"/>
        <v>3.1157350659486873</v>
      </c>
      <c r="R2373">
        <f>(O2373*constantes!$B$4)+(P2373*constantes!$B$5)+(D2373*constantes!$B$6)+(Q2373*constantes!$B$8)+(F2373*constantes!$B$9)</f>
        <v>24.958903820965332</v>
      </c>
      <c r="S2373" s="4">
        <f>(O2373*constantes!$B$4)+(P2373*constantes!$C$5)+(D2373*constantes!$B$6)+(Q2373*constantes!$B$8)+(F2373*constantes!$B$9)</f>
        <v>25.313939271371886</v>
      </c>
      <c r="T2373">
        <f>(O2373*constantes!$D$4)+(P2373*constantes!$D$5)+(D2373*constantes!$D$6)+(Q2373*constantes!$D$8)+(F2373*constantes!$D$9)</f>
        <v>27.153320554429989</v>
      </c>
      <c r="U2373">
        <f>(O2373*constantes!$D$4)+(P2373*constantes!$E$5)+(D2373*constantes!$D$6)+(Q2373*constantes!$D$8)+(F2373*constantes!$D$9)</f>
        <v>27.499039049968253</v>
      </c>
      <c r="V2373" s="5">
        <f t="shared" si="523"/>
        <v>0.28893614167783777</v>
      </c>
      <c r="W2373" s="5">
        <f t="shared" si="524"/>
        <v>0.38512415837535696</v>
      </c>
      <c r="X2373" s="6">
        <f t="shared" si="525"/>
        <v>0.15268951508814521</v>
      </c>
      <c r="Y2373" s="6">
        <f t="shared" si="526"/>
        <v>0.20873160126274948</v>
      </c>
      <c r="AA2373">
        <f>(O2373*constantes!$B$4)+(LN(110)*constantes!$B$5)+(LN(22)*constantes!$B$8)+(F2373*constantes!$B$9)</f>
        <v>23.756109717441312</v>
      </c>
      <c r="AB2373">
        <f t="shared" si="527"/>
        <v>9.7348342413305922E-2</v>
      </c>
      <c r="AC2373">
        <f>(O2373*constantes!$D$4)+(LN(110)*constantes!$D$5)+(LN(22)*constantes!$D$8)+(F2373*constantes!$D$9)</f>
        <v>25.803749193387144</v>
      </c>
      <c r="AD2373" s="7">
        <f t="shared" si="528"/>
        <v>4.2061248414153263E-2</v>
      </c>
      <c r="AF2373">
        <f>(O2373*constantes!$B$4)+(LN(125)*constantes!$B$5)+(LN(22.5)*constantes!$B$8)+(F2373*constantes!$B$9)</f>
        <v>24.011066654195705</v>
      </c>
      <c r="AG2373">
        <f t="shared" si="529"/>
        <v>0.12380054983513455</v>
      </c>
      <c r="AH2373">
        <f>(O2373*constantes!$D$4)+(LN(125)*constantes!$D$5)+(LN(22.5)*constantes!$D$8)+(F2373*constantes!$D$9)</f>
        <v>26.174822209995376</v>
      </c>
      <c r="AI2373">
        <f t="shared" si="530"/>
        <v>6.0378388617794876E-2</v>
      </c>
    </row>
    <row r="2374" spans="1:35" x14ac:dyDescent="0.25">
      <c r="A2374" s="11">
        <v>2373</v>
      </c>
      <c r="B2374">
        <v>1</v>
      </c>
      <c r="C2374">
        <v>40</v>
      </c>
      <c r="D2374">
        <v>1</v>
      </c>
      <c r="E2374">
        <v>0</v>
      </c>
      <c r="F2374">
        <v>0</v>
      </c>
      <c r="G2374">
        <v>114</v>
      </c>
      <c r="H2374">
        <v>26.51</v>
      </c>
      <c r="I2374">
        <f>IF(AND(B2374=1,E2374=0),V2374,IF(AND(B2374=1,E2374=1),W2374,IF(AND(B2374=0,E2374=0),X2374,IF(AND(B2374=0,E2374=1),Y2374,ERROR))))</f>
        <v>8.2076799231258768E-2</v>
      </c>
      <c r="K2374">
        <f t="shared" si="518"/>
        <v>4.2933030992125865E-2</v>
      </c>
      <c r="L2374">
        <f t="shared" si="519"/>
        <v>3.3434567241904078E-2</v>
      </c>
      <c r="M2374" s="22" t="str">
        <f t="shared" si="531"/>
        <v>Elevated Risk</v>
      </c>
      <c r="O2374">
        <f t="shared" si="520"/>
        <v>3.6888794541139363</v>
      </c>
      <c r="P2374">
        <f t="shared" si="521"/>
        <v>4.7361984483944957</v>
      </c>
      <c r="Q2374">
        <f t="shared" si="522"/>
        <v>3.2775220203009341</v>
      </c>
      <c r="R2374">
        <f>(O2374*constantes!$B$4)+(P2374*constantes!$B$5)+(D2374*constantes!$B$6)+(Q2374*constantes!$B$8)+(F2374*constantes!$B$9)</f>
        <v>23.577212335160155</v>
      </c>
      <c r="S2374" s="4">
        <f>(O2374*constantes!$B$4)+(P2374*constantes!$C$5)+(D2374*constantes!$B$6)+(Q2374*constantes!$B$8)+(F2374*constantes!$B$9)</f>
        <v>23.916513592003135</v>
      </c>
      <c r="T2374">
        <f>(O2374*constantes!$D$4)+(P2374*constantes!$D$5)+(D2374*constantes!$D$6)+(Q2374*constantes!$D$8)+(F2374*constantes!$D$9)</f>
        <v>25.654512326558027</v>
      </c>
      <c r="U2374">
        <f>(O2374*constantes!$D$4)+(P2374*constantes!$E$5)+(D2374*constantes!$D$6)+(Q2374*constantes!$D$8)+(F2374*constantes!$D$9)</f>
        <v>25.984909530318028</v>
      </c>
      <c r="V2374" s="5">
        <f t="shared" si="523"/>
        <v>8.2076799231258768E-2</v>
      </c>
      <c r="W2374" s="5">
        <f t="shared" si="524"/>
        <v>0.11329048886688331</v>
      </c>
      <c r="X2374" s="6">
        <f t="shared" si="525"/>
        <v>3.6337446816881225E-2</v>
      </c>
      <c r="Y2374" s="6">
        <f t="shared" si="526"/>
        <v>5.0201934513411484E-2</v>
      </c>
      <c r="AA2374">
        <f>(O2374*constantes!$B$4)+(LN(110)*constantes!$B$5)+(LN(22)*constantes!$B$8)+(F2374*constantes!$B$9)</f>
        <v>22.653587028201589</v>
      </c>
      <c r="AB2374">
        <f t="shared" si="527"/>
        <v>3.3434567241904078E-2</v>
      </c>
      <c r="AC2374">
        <f>(O2374*constantes!$D$4)+(LN(110)*constantes!$D$5)+(LN(22)*constantes!$D$8)+(F2374*constantes!$D$9)</f>
        <v>24.840022896226397</v>
      </c>
      <c r="AD2374" s="7">
        <f t="shared" si="528"/>
        <v>1.6258639030403699E-2</v>
      </c>
      <c r="AF2374">
        <f>(O2374*constantes!$B$4)+(LN(125)*constantes!$B$5)+(LN(22.5)*constantes!$B$8)+(F2374*constantes!$B$9)</f>
        <v>22.908543964955982</v>
      </c>
      <c r="AG2374">
        <f t="shared" si="529"/>
        <v>4.2933030992125865E-2</v>
      </c>
      <c r="AH2374">
        <f>(O2374*constantes!$D$4)+(LN(125)*constantes!$D$5)+(LN(22.5)*constantes!$D$8)+(F2374*constantes!$D$9)</f>
        <v>25.211095912834629</v>
      </c>
      <c r="AI2374">
        <f t="shared" si="530"/>
        <v>2.3477142937900042E-2</v>
      </c>
    </row>
    <row r="2375" spans="1:35" x14ac:dyDescent="0.25">
      <c r="A2375" s="11">
        <v>2374</v>
      </c>
      <c r="B2375">
        <v>0</v>
      </c>
      <c r="C2375">
        <v>41</v>
      </c>
      <c r="D2375">
        <v>0</v>
      </c>
      <c r="E2375">
        <v>0</v>
      </c>
      <c r="F2375">
        <v>0</v>
      </c>
      <c r="G2375">
        <v>108</v>
      </c>
      <c r="H2375">
        <v>23.92</v>
      </c>
      <c r="I2375">
        <f>IF(AND(B2375=1,E2375=0),V2375,IF(AND(B2375=1,E2375=1),W2375,IF(AND(B2375=0,E2375=0),X2375,IF(AND(B2375=0,E2375=1),Y2375,ERROR))))</f>
        <v>1.7227151057070511E-2</v>
      </c>
      <c r="K2375">
        <f t="shared" si="518"/>
        <v>2.5088146116023613E-2</v>
      </c>
      <c r="L2375">
        <f t="shared" si="519"/>
        <v>1.7378724267438583E-2</v>
      </c>
      <c r="M2375" s="22" t="str">
        <f t="shared" si="531"/>
        <v>OPTIMAL</v>
      </c>
      <c r="O2375">
        <f t="shared" si="520"/>
        <v>3.713572066704308</v>
      </c>
      <c r="P2375">
        <f t="shared" si="521"/>
        <v>4.6821312271242199</v>
      </c>
      <c r="Q2375">
        <f t="shared" si="522"/>
        <v>3.1747149290824312</v>
      </c>
      <c r="R2375">
        <f>(O2375*constantes!$B$4)+(P2375*constantes!$B$5)+(D2375*constantes!$B$6)+(Q2375*constantes!$B$8)+(F2375*constantes!$B$9)</f>
        <v>22.762748051910119</v>
      </c>
      <c r="S2375" s="4">
        <f>(O2375*constantes!$B$4)+(P2375*constantes!$C$5)+(D2375*constantes!$B$6)+(Q2375*constantes!$B$8)+(F2375*constantes!$B$9)</f>
        <v>23.098175933021299</v>
      </c>
      <c r="T2375">
        <f>(O2375*constantes!$D$4)+(P2375*constantes!$D$5)+(D2375*constantes!$D$6)+(Q2375*constantes!$D$8)+(F2375*constantes!$D$9)</f>
        <v>24.898376301130472</v>
      </c>
      <c r="U2375">
        <f>(O2375*constantes!$D$4)+(P2375*constantes!$E$5)+(D2375*constantes!$D$6)+(Q2375*constantes!$D$8)+(F2375*constantes!$D$9)</f>
        <v>25.225001775534661</v>
      </c>
      <c r="V2375" s="5">
        <f t="shared" si="523"/>
        <v>3.7218349913074267E-2</v>
      </c>
      <c r="W2375" s="5">
        <f t="shared" si="524"/>
        <v>5.1662339899343768E-2</v>
      </c>
      <c r="X2375" s="6">
        <f t="shared" si="525"/>
        <v>1.7227151057070511E-2</v>
      </c>
      <c r="Y2375" s="6">
        <f t="shared" si="526"/>
        <v>2.3801949696077518E-2</v>
      </c>
      <c r="AA2375">
        <f>(O2375*constantes!$B$4)+(LN(110)*constantes!$B$5)+(LN(22)*constantes!$B$8)+(F2375*constantes!$B$9)</f>
        <v>22.730454143490913</v>
      </c>
      <c r="AB2375">
        <f t="shared" si="527"/>
        <v>3.6057212319339005E-2</v>
      </c>
      <c r="AC2375">
        <f>(O2375*constantes!$D$4)+(LN(110)*constantes!$D$5)+(LN(22)*constantes!$D$8)+(F2375*constantes!$D$9)</f>
        <v>24.907213223567677</v>
      </c>
      <c r="AD2375" s="7">
        <f t="shared" si="528"/>
        <v>1.7378724267438583E-2</v>
      </c>
      <c r="AF2375">
        <f>(O2375*constantes!$B$4)+(LN(125)*constantes!$B$5)+(LN(22.5)*constantes!$B$8)+(F2375*constantes!$B$9)</f>
        <v>22.985411080245306</v>
      </c>
      <c r="AG2375">
        <f t="shared" si="529"/>
        <v>4.62827295767122E-2</v>
      </c>
      <c r="AH2375">
        <f>(O2375*constantes!$D$4)+(LN(125)*constantes!$D$5)+(LN(22.5)*constantes!$D$8)+(F2375*constantes!$D$9)</f>
        <v>25.278286240175909</v>
      </c>
      <c r="AI2375">
        <f t="shared" si="530"/>
        <v>2.5088146116023613E-2</v>
      </c>
    </row>
    <row r="2376" spans="1:35" x14ac:dyDescent="0.25">
      <c r="A2376" s="11">
        <v>2375</v>
      </c>
      <c r="B2376">
        <v>0</v>
      </c>
      <c r="C2376">
        <v>41</v>
      </c>
      <c r="D2376">
        <v>1</v>
      </c>
      <c r="E2376">
        <v>0</v>
      </c>
      <c r="F2376">
        <v>0</v>
      </c>
      <c r="G2376">
        <v>129</v>
      </c>
      <c r="H2376">
        <v>39.69</v>
      </c>
      <c r="I2376">
        <f>IF(AND(B2376=1,E2376=0),V2376,IF(AND(B2376=1,E2376=1),W2376,IF(AND(B2376=0,E2376=0),X2376,IF(AND(B2376=0,E2376=1),Y2376,ERROR))))</f>
        <v>6.6572054219512622E-2</v>
      </c>
      <c r="K2376">
        <f t="shared" si="518"/>
        <v>2.5088146116023613E-2</v>
      </c>
      <c r="L2376">
        <f t="shared" si="519"/>
        <v>1.7378724267438583E-2</v>
      </c>
      <c r="M2376" s="22" t="str">
        <f t="shared" si="531"/>
        <v>Elevated Risk</v>
      </c>
      <c r="O2376">
        <f t="shared" si="520"/>
        <v>3.713572066704308</v>
      </c>
      <c r="P2376">
        <f t="shared" si="521"/>
        <v>4.8598124043616719</v>
      </c>
      <c r="Q2376">
        <f t="shared" si="522"/>
        <v>3.6810992667949738</v>
      </c>
      <c r="R2376">
        <f>(O2376*constantes!$B$4)+(P2376*constantes!$B$5)+(D2376*constantes!$B$6)+(Q2376*constantes!$B$8)+(F2376*constantes!$B$9)</f>
        <v>24.203337161588145</v>
      </c>
      <c r="S2376" s="4">
        <f>(O2376*constantes!$B$4)+(P2376*constantes!$C$5)+(D2376*constantes!$B$6)+(Q2376*constantes!$B$8)+(F2376*constantes!$B$9)</f>
        <v>24.551494122236619</v>
      </c>
      <c r="T2376">
        <f>(O2376*constantes!$D$4)+(P2376*constantes!$D$5)+(D2376*constantes!$D$6)+(Q2376*constantes!$D$8)+(F2376*constantes!$D$9)</f>
        <v>26.275746454049017</v>
      </c>
      <c r="U2376">
        <f>(O2376*constantes!$D$4)+(P2376*constantes!$E$5)+(D2376*constantes!$D$6)+(Q2376*constantes!$D$8)+(F2376*constantes!$D$9)</f>
        <v>26.614766967377285</v>
      </c>
      <c r="V2376" s="5">
        <f t="shared" si="523"/>
        <v>0.14800920366484926</v>
      </c>
      <c r="W2376" s="5">
        <f t="shared" si="524"/>
        <v>0.20298920884675309</v>
      </c>
      <c r="X2376" s="6">
        <f t="shared" si="525"/>
        <v>6.6572054219512622E-2</v>
      </c>
      <c r="Y2376" s="6">
        <f t="shared" si="526"/>
        <v>9.2166419431994995E-2</v>
      </c>
      <c r="AA2376">
        <f>(O2376*constantes!$B$4)+(LN(110)*constantes!$B$5)+(LN(22)*constantes!$B$8)+(F2376*constantes!$B$9)</f>
        <v>22.730454143490913</v>
      </c>
      <c r="AB2376">
        <f t="shared" si="527"/>
        <v>3.6057212319339005E-2</v>
      </c>
      <c r="AC2376">
        <f>(O2376*constantes!$D$4)+(LN(110)*constantes!$D$5)+(LN(22)*constantes!$D$8)+(F2376*constantes!$D$9)</f>
        <v>24.907213223567677</v>
      </c>
      <c r="AD2376" s="7">
        <f t="shared" si="528"/>
        <v>1.7378724267438583E-2</v>
      </c>
      <c r="AF2376">
        <f>(O2376*constantes!$B$4)+(LN(125)*constantes!$B$5)+(LN(22.5)*constantes!$B$8)+(F2376*constantes!$B$9)</f>
        <v>22.985411080245306</v>
      </c>
      <c r="AG2376">
        <f t="shared" si="529"/>
        <v>4.62827295767122E-2</v>
      </c>
      <c r="AH2376">
        <f>(O2376*constantes!$D$4)+(LN(125)*constantes!$D$5)+(LN(22.5)*constantes!$D$8)+(F2376*constantes!$D$9)</f>
        <v>25.278286240175909</v>
      </c>
      <c r="AI2376">
        <f t="shared" si="530"/>
        <v>2.5088146116023613E-2</v>
      </c>
    </row>
    <row r="2377" spans="1:35" x14ac:dyDescent="0.25">
      <c r="A2377" s="11">
        <v>2376</v>
      </c>
      <c r="B2377">
        <v>0</v>
      </c>
      <c r="C2377">
        <v>56</v>
      </c>
      <c r="D2377">
        <v>0</v>
      </c>
      <c r="E2377">
        <v>0</v>
      </c>
      <c r="F2377">
        <v>0</v>
      </c>
      <c r="G2377">
        <v>113</v>
      </c>
      <c r="H2377">
        <v>25.5</v>
      </c>
      <c r="I2377">
        <f>IF(AND(B2377=1,E2377=0),V2377,IF(AND(B2377=1,E2377=1),W2377,IF(AND(B2377=0,E2377=0),X2377,IF(AND(B2377=0,E2377=1),Y2377,ERROR))))</f>
        <v>4.6517038653394849E-2</v>
      </c>
      <c r="K2377">
        <f t="shared" si="518"/>
        <v>5.7622826233415747E-2</v>
      </c>
      <c r="L2377">
        <f t="shared" si="519"/>
        <v>4.0123743463222783E-2</v>
      </c>
      <c r="M2377" s="22" t="str">
        <f t="shared" si="531"/>
        <v>NORMAL</v>
      </c>
      <c r="O2377">
        <f t="shared" si="520"/>
        <v>4.0253516907351496</v>
      </c>
      <c r="P2377">
        <f t="shared" si="521"/>
        <v>4.7273878187123408</v>
      </c>
      <c r="Q2377">
        <f t="shared" si="522"/>
        <v>3.2386784521643803</v>
      </c>
      <c r="R2377">
        <f>(O2377*constantes!$B$4)+(P2377*constantes!$B$5)+(D2377*constantes!$B$6)+(Q2377*constantes!$B$8)+(F2377*constantes!$B$9)</f>
        <v>23.86796851045014</v>
      </c>
      <c r="S2377" s="4">
        <f>(O2377*constantes!$B$4)+(P2377*constantes!$C$5)+(D2377*constantes!$B$6)+(Q2377*constantes!$B$8)+(F2377*constantes!$B$9)</f>
        <v>24.206638573782691</v>
      </c>
      <c r="T2377">
        <f>(O2377*constantes!$D$4)+(P2377*constantes!$D$5)+(D2377*constantes!$D$6)+(Q2377*constantes!$D$8)+(F2377*constantes!$D$9)</f>
        <v>25.906754552911863</v>
      </c>
      <c r="U2377">
        <f>(O2377*constantes!$D$4)+(P2377*constantes!$E$5)+(D2377*constantes!$D$6)+(Q2377*constantes!$D$8)+(F2377*constantes!$D$9)</f>
        <v>26.236537127145237</v>
      </c>
      <c r="V2377" s="5">
        <f t="shared" si="523"/>
        <v>0.10822400345426464</v>
      </c>
      <c r="W2377" s="5">
        <f t="shared" si="524"/>
        <v>0.14846037740034046</v>
      </c>
      <c r="X2377" s="6">
        <f t="shared" si="525"/>
        <v>4.6517038653394849E-2</v>
      </c>
      <c r="Y2377" s="6">
        <f t="shared" si="526"/>
        <v>6.4096201420906773E-2</v>
      </c>
      <c r="AA2377">
        <f>(O2377*constantes!$B$4)+(LN(110)*constantes!$B$5)+(LN(22)*constantes!$B$8)+(F2377*constantes!$B$9)</f>
        <v>23.701011641913961</v>
      </c>
      <c r="AB2377">
        <f t="shared" si="527"/>
        <v>9.2378774865307212E-2</v>
      </c>
      <c r="AC2377">
        <f>(O2377*constantes!$D$4)+(LN(110)*constantes!$D$5)+(LN(22)*constantes!$D$8)+(F2377*constantes!$D$9)</f>
        <v>25.75558740512928</v>
      </c>
      <c r="AD2377" s="7">
        <f t="shared" si="528"/>
        <v>4.0123743463222783E-2</v>
      </c>
      <c r="AF2377">
        <f>(O2377*constantes!$B$4)+(LN(125)*constantes!$B$5)+(LN(22.5)*constantes!$B$8)+(F2377*constantes!$B$9)</f>
        <v>23.955968578668354</v>
      </c>
      <c r="AG2377">
        <f t="shared" si="529"/>
        <v>0.11757074595810224</v>
      </c>
      <c r="AH2377">
        <f>(O2377*constantes!$D$4)+(LN(125)*constantes!$D$5)+(LN(22.5)*constantes!$D$8)+(F2377*constantes!$D$9)</f>
        <v>26.126660421737512</v>
      </c>
      <c r="AI2377">
        <f t="shared" si="530"/>
        <v>5.7622826233415747E-2</v>
      </c>
    </row>
    <row r="2378" spans="1:35" x14ac:dyDescent="0.25">
      <c r="A2378" s="11">
        <v>2377</v>
      </c>
      <c r="B2378">
        <v>0</v>
      </c>
      <c r="C2378">
        <v>49</v>
      </c>
      <c r="D2378">
        <v>0</v>
      </c>
      <c r="E2378">
        <v>1</v>
      </c>
      <c r="F2378">
        <v>0</v>
      </c>
      <c r="G2378">
        <v>137</v>
      </c>
      <c r="H2378">
        <v>25.29</v>
      </c>
      <c r="I2378">
        <f>IF(AND(B2378=1,E2378=0),V2378,IF(AND(B2378=1,E2378=1),W2378,IF(AND(B2378=0,E2378=0),X2378,IF(AND(B2378=0,E2378=1),Y2378,ERROR))))</f>
        <v>7.6802704661425025E-2</v>
      </c>
      <c r="K2378">
        <f t="shared" si="518"/>
        <v>4.0428513799347532E-2</v>
      </c>
      <c r="L2378">
        <f t="shared" si="519"/>
        <v>2.8073382189004015E-2</v>
      </c>
      <c r="M2378" s="22" t="str">
        <f t="shared" si="531"/>
        <v>Elevated Risk</v>
      </c>
      <c r="O2378">
        <f t="shared" si="520"/>
        <v>3.8918202981106265</v>
      </c>
      <c r="P2378">
        <f t="shared" si="521"/>
        <v>4.9199809258281251</v>
      </c>
      <c r="Q2378">
        <f t="shared" si="522"/>
        <v>3.2304090606818736</v>
      </c>
      <c r="R2378">
        <f>(O2378*constantes!$B$4)+(P2378*constantes!$B$5)+(D2378*constantes!$B$6)+(Q2378*constantes!$B$8)+(F2378*constantes!$B$9)</f>
        <v>23.803010522128464</v>
      </c>
      <c r="S2378" s="4">
        <f>(O2378*constantes!$B$4)+(P2378*constantes!$C$5)+(D2378*constantes!$B$6)+(Q2378*constantes!$B$8)+(F2378*constantes!$B$9)</f>
        <v>24.155477955654792</v>
      </c>
      <c r="T2378">
        <f>(O2378*constantes!$D$4)+(P2378*constantes!$D$5)+(D2378*constantes!$D$6)+(Q2378*constantes!$D$8)+(F2378*constantes!$D$9)</f>
        <v>26.080925636924682</v>
      </c>
      <c r="U2378">
        <f>(O2378*constantes!$D$4)+(P2378*constantes!$E$5)+(D2378*constantes!$D$6)+(Q2378*constantes!$D$8)+(F2378*constantes!$D$9)</f>
        <v>26.42414350631045</v>
      </c>
      <c r="V2378" s="5">
        <f t="shared" si="523"/>
        <v>0.1017766303688471</v>
      </c>
      <c r="W2378" s="5">
        <f t="shared" si="524"/>
        <v>0.14160768672945867</v>
      </c>
      <c r="X2378" s="6">
        <f t="shared" si="525"/>
        <v>5.5119181120654726E-2</v>
      </c>
      <c r="Y2378" s="6">
        <f t="shared" si="526"/>
        <v>7.6802704661425025E-2</v>
      </c>
      <c r="AA2378">
        <f>(O2378*constantes!$B$4)+(LN(110)*constantes!$B$5)+(LN(22)*constantes!$B$8)+(F2378*constantes!$B$9)</f>
        <v>23.285333757929525</v>
      </c>
      <c r="AB2378">
        <f t="shared" si="527"/>
        <v>6.1959526107751905E-2</v>
      </c>
      <c r="AC2378">
        <f>(O2378*constantes!$D$4)+(LN(110)*constantes!$D$5)+(LN(22)*constantes!$D$8)+(F2378*constantes!$D$9)</f>
        <v>25.39223913860047</v>
      </c>
      <c r="AD2378" s="7">
        <f t="shared" si="528"/>
        <v>2.8073382189004015E-2</v>
      </c>
      <c r="AF2378">
        <f>(O2378*constantes!$B$4)+(LN(125)*constantes!$B$5)+(LN(22.5)*constantes!$B$8)+(F2378*constantes!$B$9)</f>
        <v>23.540290694683922</v>
      </c>
      <c r="AG2378">
        <f t="shared" si="529"/>
        <v>7.9222803135090225E-2</v>
      </c>
      <c r="AH2378">
        <f>(O2378*constantes!$D$4)+(LN(125)*constantes!$D$5)+(LN(22.5)*constantes!$D$8)+(F2378*constantes!$D$9)</f>
        <v>25.763312155208702</v>
      </c>
      <c r="AI2378">
        <f t="shared" si="530"/>
        <v>4.0428513799347532E-2</v>
      </c>
    </row>
    <row r="2379" spans="1:35" x14ac:dyDescent="0.25">
      <c r="A2379" s="11">
        <v>2378</v>
      </c>
      <c r="B2379">
        <v>1</v>
      </c>
      <c r="C2379">
        <v>47</v>
      </c>
      <c r="D2379">
        <v>0</v>
      </c>
      <c r="E2379">
        <v>0</v>
      </c>
      <c r="F2379">
        <v>0</v>
      </c>
      <c r="G2379">
        <v>137.5</v>
      </c>
      <c r="H2379">
        <v>23.75</v>
      </c>
      <c r="I2379">
        <f>IF(AND(B2379=1,E2379=0),V2379,IF(AND(B2379=1,E2379=1),W2379,IF(AND(B2379=0,E2379=0),X2379,IF(AND(B2379=0,E2379=1),Y2379,ERROR))))</f>
        <v>8.6347648963286394E-2</v>
      </c>
      <c r="K2379">
        <f t="shared" si="518"/>
        <v>6.9930001122808005E-2</v>
      </c>
      <c r="L2379">
        <f t="shared" si="519"/>
        <v>5.4631350702972536E-2</v>
      </c>
      <c r="M2379" s="22" t="str">
        <f t="shared" si="531"/>
        <v>Elevated Risk</v>
      </c>
      <c r="O2379">
        <f t="shared" si="520"/>
        <v>3.8501476017100584</v>
      </c>
      <c r="P2379">
        <f t="shared" si="521"/>
        <v>4.9236239171066263</v>
      </c>
      <c r="Q2379">
        <f t="shared" si="522"/>
        <v>3.1675825304806504</v>
      </c>
      <c r="R2379">
        <f>(O2379*constantes!$B$4)+(P2379*constantes!$B$5)+(D2379*constantes!$B$6)+(Q2379*constantes!$B$8)+(F2379*constantes!$B$9)</f>
        <v>23.630236137054652</v>
      </c>
      <c r="S2379" s="4">
        <f>(O2379*constantes!$B$4)+(P2379*constantes!$C$5)+(D2379*constantes!$B$6)+(Q2379*constantes!$B$8)+(F2379*constantes!$B$9)</f>
        <v>23.982964554476169</v>
      </c>
      <c r="T2379">
        <f>(O2379*constantes!$D$4)+(P2379*constantes!$D$5)+(D2379*constantes!$D$6)+(Q2379*constantes!$D$8)+(F2379*constantes!$D$9)</f>
        <v>25.945658655961822</v>
      </c>
      <c r="U2379">
        <f>(O2379*constantes!$D$4)+(P2379*constantes!$E$5)+(D2379*constantes!$D$6)+(Q2379*constantes!$D$8)+(F2379*constantes!$D$9)</f>
        <v>26.289130660419179</v>
      </c>
      <c r="V2379" s="5">
        <f t="shared" si="523"/>
        <v>8.6347648963286394E-2</v>
      </c>
      <c r="W2379" s="5">
        <f t="shared" si="524"/>
        <v>0.1205857472424946</v>
      </c>
      <c r="X2379" s="6">
        <f t="shared" si="525"/>
        <v>4.8317102510304411E-2</v>
      </c>
      <c r="Y2379" s="6">
        <f t="shared" si="526"/>
        <v>6.7438112533956152E-2</v>
      </c>
      <c r="AA2379">
        <f>(O2379*constantes!$B$4)+(LN(110)*constantes!$B$5)+(LN(22)*constantes!$B$8)+(F2379*constantes!$B$9)</f>
        <v>23.155608320942413</v>
      </c>
      <c r="AB2379">
        <f t="shared" si="527"/>
        <v>5.4631350702972536E-2</v>
      </c>
      <c r="AC2379">
        <f>(O2379*constantes!$D$4)+(LN(110)*constantes!$D$5)+(LN(22)*constantes!$D$8)+(F2379*constantes!$D$9)</f>
        <v>25.278844814605776</v>
      </c>
      <c r="AD2379" s="7">
        <f t="shared" si="528"/>
        <v>2.5101986203356352E-2</v>
      </c>
      <c r="AF2379">
        <f>(O2379*constantes!$B$4)+(LN(125)*constantes!$B$5)+(LN(22.5)*constantes!$B$8)+(F2379*constantes!$B$9)</f>
        <v>23.410565257696806</v>
      </c>
      <c r="AG2379">
        <f t="shared" si="529"/>
        <v>6.9930001122808005E-2</v>
      </c>
      <c r="AH2379">
        <f>(O2379*constantes!$D$4)+(LN(125)*constantes!$D$5)+(LN(22.5)*constantes!$D$8)+(F2379*constantes!$D$9)</f>
        <v>25.649917831214008</v>
      </c>
      <c r="AI2379">
        <f t="shared" si="530"/>
        <v>3.6173927347526003E-2</v>
      </c>
    </row>
    <row r="2380" spans="1:35" x14ac:dyDescent="0.25">
      <c r="A2380" s="11">
        <v>2379</v>
      </c>
      <c r="B2380">
        <v>1</v>
      </c>
      <c r="C2380">
        <v>64</v>
      </c>
      <c r="D2380">
        <v>0</v>
      </c>
      <c r="E2380">
        <v>0</v>
      </c>
      <c r="F2380">
        <v>0</v>
      </c>
      <c r="G2380">
        <v>102</v>
      </c>
      <c r="H2380">
        <v>23.29</v>
      </c>
      <c r="I2380">
        <f>IF(AND(B2380=1,E2380=0),V2380,IF(AND(B2380=1,E2380=1),W2380,IF(AND(B2380=0,E2380=0),X2380,IF(AND(B2380=0,E2380=1),Y2380,ERROR))))</f>
        <v>0.12504813994990882</v>
      </c>
      <c r="K2380">
        <f t="shared" si="518"/>
        <v>0.17266110175416416</v>
      </c>
      <c r="L2380">
        <f t="shared" si="519"/>
        <v>0.13660645895193024</v>
      </c>
      <c r="M2380" s="22" t="str">
        <f t="shared" si="531"/>
        <v>OPTIMAL</v>
      </c>
      <c r="O2380">
        <f t="shared" si="520"/>
        <v>4.1588830833596715</v>
      </c>
      <c r="P2380">
        <f t="shared" si="521"/>
        <v>4.6249728132842707</v>
      </c>
      <c r="Q2380">
        <f t="shared" si="522"/>
        <v>3.1480240838962494</v>
      </c>
      <c r="R2380">
        <f>(O2380*constantes!$B$4)+(P2380*constantes!$B$5)+(D2380*constantes!$B$6)+(Q2380*constantes!$B$8)+(F2380*constantes!$B$9)</f>
        <v>24.021790302633139</v>
      </c>
      <c r="S2380" s="4">
        <f>(O2380*constantes!$B$4)+(P2380*constantes!$C$5)+(D2380*constantes!$B$6)+(Q2380*constantes!$B$8)+(F2380*constantes!$B$9)</f>
        <v>24.353123354976823</v>
      </c>
      <c r="T2380">
        <f>(O2380*constantes!$D$4)+(P2380*constantes!$D$5)+(D2380*constantes!$D$6)+(Q2380*constantes!$D$8)+(F2380*constantes!$D$9)</f>
        <v>25.935671580744913</v>
      </c>
      <c r="U2380">
        <f>(O2380*constantes!$D$4)+(P2380*constantes!$E$5)+(D2380*constantes!$D$6)+(Q2380*constantes!$D$8)+(F2380*constantes!$D$9)</f>
        <v>26.258309684199627</v>
      </c>
      <c r="V2380" s="5">
        <f t="shared" si="523"/>
        <v>0.12504813994990882</v>
      </c>
      <c r="W2380" s="5">
        <f t="shared" si="524"/>
        <v>0.16977813439607869</v>
      </c>
      <c r="X2380" s="6">
        <f t="shared" si="525"/>
        <v>4.7848633394996898E-2</v>
      </c>
      <c r="Y2380" s="6">
        <f t="shared" si="526"/>
        <v>6.5459835293266044E-2</v>
      </c>
      <c r="AA2380">
        <f>(O2380*constantes!$B$4)+(LN(110)*constantes!$B$5)+(LN(22)*constantes!$B$8)+(F2380*constantes!$B$9)</f>
        <v>24.116689525898391</v>
      </c>
      <c r="AB2380">
        <f t="shared" si="527"/>
        <v>0.13660645895193024</v>
      </c>
      <c r="AC2380">
        <f>(O2380*constantes!$D$4)+(LN(110)*constantes!$D$5)+(LN(22)*constantes!$D$8)+(F2380*constantes!$D$9)</f>
        <v>26.11893567165809</v>
      </c>
      <c r="AD2380" s="7">
        <f t="shared" si="528"/>
        <v>5.7192348710877861E-2</v>
      </c>
      <c r="AF2380">
        <f>(O2380*constantes!$B$4)+(LN(125)*constantes!$B$5)+(LN(22.5)*constantes!$B$8)+(F2380*constantes!$B$9)</f>
        <v>24.371646462652787</v>
      </c>
      <c r="AG2380">
        <f t="shared" si="529"/>
        <v>0.17266110175416416</v>
      </c>
      <c r="AH2380">
        <f>(O2380*constantes!$D$4)+(LN(125)*constantes!$D$5)+(LN(22.5)*constantes!$D$8)+(F2380*constantes!$D$9)</f>
        <v>26.490008688266322</v>
      </c>
      <c r="AI2380">
        <f t="shared" si="530"/>
        <v>8.1811856272562489E-2</v>
      </c>
    </row>
    <row r="2381" spans="1:35" x14ac:dyDescent="0.25">
      <c r="A2381" s="11">
        <v>2380</v>
      </c>
      <c r="B2381">
        <v>0</v>
      </c>
      <c r="C2381">
        <v>59</v>
      </c>
      <c r="D2381">
        <v>1</v>
      </c>
      <c r="E2381">
        <v>0</v>
      </c>
      <c r="F2381">
        <v>1</v>
      </c>
      <c r="G2381">
        <v>137</v>
      </c>
      <c r="H2381">
        <v>25.18</v>
      </c>
      <c r="I2381">
        <f>IF(AND(B2381=1,E2381=0),V2381,IF(AND(B2381=1,E2381=1),W2381,IF(AND(B2381=0,E2381=0),X2381,IF(AND(B2381=0,E2381=1),Y2381,ERROR))))</f>
        <v>0.31535235289898911</v>
      </c>
      <c r="K2381">
        <f t="shared" si="518"/>
        <v>0.13831945180749894</v>
      </c>
      <c r="L2381">
        <f t="shared" si="519"/>
        <v>9.7620218643439727E-2</v>
      </c>
      <c r="M2381" s="22" t="str">
        <f t="shared" si="531"/>
        <v>'&gt;30%</v>
      </c>
      <c r="O2381">
        <f t="shared" si="520"/>
        <v>4.0775374439057197</v>
      </c>
      <c r="P2381">
        <f t="shared" si="521"/>
        <v>4.9199809258281251</v>
      </c>
      <c r="Q2381">
        <f t="shared" si="522"/>
        <v>3.2260500286162013</v>
      </c>
      <c r="R2381">
        <f>(O2381*constantes!$B$4)+(P2381*constantes!$B$5)+(D2381*constantes!$B$6)+(Q2381*constantes!$B$8)+(F2381*constantes!$B$9)</f>
        <v>25.618814858452055</v>
      </c>
      <c r="S2381" s="4">
        <f>(O2381*constantes!$B$4)+(P2381*constantes!$C$5)+(D2381*constantes!$B$6)+(Q2381*constantes!$B$8)+(F2381*constantes!$B$9)</f>
        <v>25.971282291978383</v>
      </c>
      <c r="T2381">
        <f>(O2381*constantes!$D$4)+(P2381*constantes!$D$5)+(D2381*constantes!$D$6)+(Q2381*constantes!$D$8)+(F2381*constantes!$D$9)</f>
        <v>27.980356435689764</v>
      </c>
      <c r="U2381">
        <f>(O2381*constantes!$D$4)+(P2381*constantes!$E$5)+(D2381*constantes!$D$6)+(Q2381*constantes!$D$8)+(F2381*constantes!$D$9)</f>
        <v>28.323574305075532</v>
      </c>
      <c r="V2381" s="5">
        <f t="shared" si="523"/>
        <v>0.48298946439468116</v>
      </c>
      <c r="W2381" s="5">
        <f t="shared" si="524"/>
        <v>0.60877024409583447</v>
      </c>
      <c r="X2381" s="6">
        <f t="shared" si="525"/>
        <v>0.31535235289898911</v>
      </c>
      <c r="Y2381" s="6">
        <f t="shared" si="526"/>
        <v>0.41373376070912204</v>
      </c>
      <c r="AA2381">
        <f>(O2381*constantes!$B$4)+(LN(110)*constantes!$B$5)+(LN(22)*constantes!$B$8)+(F2381*constantes!$B$9)</f>
        <v>24.39506380410382</v>
      </c>
      <c r="AB2381">
        <f t="shared" si="527"/>
        <v>0.17636828473513477</v>
      </c>
      <c r="AC2381">
        <f>(O2381*constantes!$D$4)+(LN(110)*constantes!$D$5)+(LN(22)*constantes!$D$8)+(F2381*constantes!$D$9)</f>
        <v>26.675218492509124</v>
      </c>
      <c r="AD2381" s="7">
        <f t="shared" si="528"/>
        <v>9.7620218643439727E-2</v>
      </c>
      <c r="AF2381">
        <f>(O2381*constantes!$B$4)+(LN(125)*constantes!$B$5)+(LN(22.5)*constantes!$B$8)+(F2381*constantes!$B$9)</f>
        <v>24.650020740858213</v>
      </c>
      <c r="AG2381">
        <f t="shared" si="529"/>
        <v>0.22149495256025586</v>
      </c>
      <c r="AH2381">
        <f>(O2381*constantes!$D$4)+(LN(125)*constantes!$D$5)+(LN(22.5)*constantes!$D$8)+(F2381*constantes!$D$9)</f>
        <v>27.046291509117356</v>
      </c>
      <c r="AI2381">
        <f t="shared" si="530"/>
        <v>0.13831945180749894</v>
      </c>
    </row>
    <row r="2382" spans="1:35" x14ac:dyDescent="0.25">
      <c r="A2382" s="11">
        <v>2381</v>
      </c>
      <c r="B2382">
        <v>1</v>
      </c>
      <c r="C2382">
        <v>40</v>
      </c>
      <c r="D2382">
        <v>1</v>
      </c>
      <c r="E2382">
        <v>1</v>
      </c>
      <c r="F2382">
        <v>0</v>
      </c>
      <c r="G2382">
        <v>122</v>
      </c>
      <c r="H2382">
        <v>23.81</v>
      </c>
      <c r="I2382">
        <f>IF(AND(B2382=1,E2382=0),V2382,IF(AND(B2382=1,E2382=1),W2382,IF(AND(B2382=0,E2382=0),X2382,IF(AND(B2382=0,E2382=1),Y2382,ERROR))))</f>
        <v>0.1182417821972912</v>
      </c>
      <c r="K2382">
        <f t="shared" si="518"/>
        <v>4.2933030992125865E-2</v>
      </c>
      <c r="L2382">
        <f t="shared" si="519"/>
        <v>3.3434567241904078E-2</v>
      </c>
      <c r="M2382" s="22" t="str">
        <f t="shared" si="531"/>
        <v>Elevated Risk</v>
      </c>
      <c r="O2382">
        <f t="shared" si="520"/>
        <v>3.6888794541139363</v>
      </c>
      <c r="P2382">
        <f t="shared" si="521"/>
        <v>4.8040210447332568</v>
      </c>
      <c r="Q2382">
        <f t="shared" si="522"/>
        <v>3.1701056604987712</v>
      </c>
      <c r="R2382">
        <f>(O2382*constantes!$B$4)+(P2382*constantes!$B$5)+(D2382*constantes!$B$6)+(Q2382*constantes!$B$8)+(F2382*constantes!$B$9)</f>
        <v>23.6178722096159</v>
      </c>
      <c r="S2382" s="4">
        <f>(O2382*constantes!$B$4)+(P2382*constantes!$C$5)+(D2382*constantes!$B$6)+(Q2382*constantes!$B$8)+(F2382*constantes!$B$9)</f>
        <v>23.96203227726059</v>
      </c>
      <c r="T2382">
        <f>(O2382*constantes!$D$4)+(P2382*constantes!$D$5)+(D2382*constantes!$D$6)+(Q2382*constantes!$D$8)+(F2382*constantes!$D$9)</f>
        <v>25.790374572076431</v>
      </c>
      <c r="U2382">
        <f>(O2382*constantes!$D$4)+(P2382*constantes!$E$5)+(D2382*constantes!$D$6)+(Q2382*constantes!$D$8)+(F2382*constantes!$D$9)</f>
        <v>26.125503080157021</v>
      </c>
      <c r="V2382" s="5">
        <f t="shared" si="523"/>
        <v>8.5333249883234763E-2</v>
      </c>
      <c r="W2382" s="5">
        <f t="shared" si="524"/>
        <v>0.1182417821972912</v>
      </c>
      <c r="X2382" s="6">
        <f t="shared" si="525"/>
        <v>4.1514204664285126E-2</v>
      </c>
      <c r="Y2382" s="6">
        <f t="shared" si="526"/>
        <v>5.7558131582964522E-2</v>
      </c>
      <c r="AA2382">
        <f>(O2382*constantes!$B$4)+(LN(110)*constantes!$B$5)+(LN(22)*constantes!$B$8)+(F2382*constantes!$B$9)</f>
        <v>22.653587028201589</v>
      </c>
      <c r="AB2382">
        <f t="shared" si="527"/>
        <v>3.3434567241904078E-2</v>
      </c>
      <c r="AC2382">
        <f>(O2382*constantes!$D$4)+(LN(110)*constantes!$D$5)+(LN(22)*constantes!$D$8)+(F2382*constantes!$D$9)</f>
        <v>24.840022896226397</v>
      </c>
      <c r="AD2382" s="7">
        <f t="shared" si="528"/>
        <v>1.6258639030403699E-2</v>
      </c>
      <c r="AF2382">
        <f>(O2382*constantes!$B$4)+(LN(125)*constantes!$B$5)+(LN(22.5)*constantes!$B$8)+(F2382*constantes!$B$9)</f>
        <v>22.908543964955982</v>
      </c>
      <c r="AG2382">
        <f t="shared" si="529"/>
        <v>4.2933030992125865E-2</v>
      </c>
      <c r="AH2382">
        <f>(O2382*constantes!$D$4)+(LN(125)*constantes!$D$5)+(LN(22.5)*constantes!$D$8)+(F2382*constantes!$D$9)</f>
        <v>25.211095912834629</v>
      </c>
      <c r="AI2382">
        <f t="shared" si="530"/>
        <v>2.3477142937900042E-2</v>
      </c>
    </row>
    <row r="2383" spans="1:35" x14ac:dyDescent="0.25">
      <c r="A2383" s="11">
        <v>2382</v>
      </c>
      <c r="B2383">
        <v>0</v>
      </c>
      <c r="C2383">
        <v>45</v>
      </c>
      <c r="D2383">
        <v>1</v>
      </c>
      <c r="E2383">
        <v>0</v>
      </c>
      <c r="F2383">
        <v>0</v>
      </c>
      <c r="G2383">
        <v>118.5</v>
      </c>
      <c r="H2383">
        <v>25.38</v>
      </c>
      <c r="I2383">
        <f>IF(AND(B2383=1,E2383=0),V2383,IF(AND(B2383=1,E2383=1),W2383,IF(AND(B2383=0,E2383=0),X2383,IF(AND(B2383=0,E2383=1),Y2383,ERROR))))</f>
        <v>5.4095278180559259E-2</v>
      </c>
      <c r="K2383">
        <f t="shared" si="518"/>
        <v>3.2202898660143586E-2</v>
      </c>
      <c r="L2383">
        <f t="shared" si="519"/>
        <v>2.2332293193086827E-2</v>
      </c>
      <c r="M2383" s="22" t="str">
        <f t="shared" si="531"/>
        <v>Elevated Risk</v>
      </c>
      <c r="O2383">
        <f t="shared" si="520"/>
        <v>3.8066624897703196</v>
      </c>
      <c r="P2383">
        <f t="shared" si="521"/>
        <v>4.7749129605751861</v>
      </c>
      <c r="Q2383">
        <f t="shared" si="522"/>
        <v>3.2339614622862416</v>
      </c>
      <c r="R2383">
        <f>(O2383*constantes!$B$4)+(P2383*constantes!$B$5)+(D2383*constantes!$B$6)+(Q2383*constantes!$B$8)+(F2383*constantes!$B$9)</f>
        <v>23.981151227515895</v>
      </c>
      <c r="S2383" s="4">
        <f>(O2383*constantes!$B$4)+(P2383*constantes!$C$5)+(D2383*constantes!$B$6)+(Q2383*constantes!$B$8)+(F2383*constantes!$B$9)</f>
        <v>24.323225992011501</v>
      </c>
      <c r="T2383">
        <f>(O2383*constantes!$D$4)+(P2383*constantes!$D$5)+(D2383*constantes!$D$6)+(Q2383*constantes!$D$8)+(F2383*constantes!$D$9)</f>
        <v>26.061638314564711</v>
      </c>
      <c r="U2383">
        <f>(O2383*constantes!$D$4)+(P2383*constantes!$E$5)+(D2383*constantes!$D$6)+(Q2383*constantes!$D$8)+(F2383*constantes!$D$9)</f>
        <v>26.394736242694435</v>
      </c>
      <c r="V2383" s="5">
        <f t="shared" si="523"/>
        <v>0.12038099581107375</v>
      </c>
      <c r="W2383" s="5">
        <f t="shared" si="524"/>
        <v>0.16521566356714568</v>
      </c>
      <c r="X2383" s="6">
        <f t="shared" si="525"/>
        <v>5.4095278180559259E-2</v>
      </c>
      <c r="Y2383" s="6">
        <f t="shared" si="526"/>
        <v>7.4662300706631712E-2</v>
      </c>
      <c r="AA2383">
        <f>(O2383*constantes!$B$4)+(LN(110)*constantes!$B$5)+(LN(22)*constantes!$B$8)+(F2383*constantes!$B$9)</f>
        <v>23.020240906878485</v>
      </c>
      <c r="AB2383">
        <f t="shared" si="527"/>
        <v>4.7883245315309741E-2</v>
      </c>
      <c r="AC2383">
        <f>(O2383*constantes!$D$4)+(LN(110)*constantes!$D$5)+(LN(22)*constantes!$D$8)+(F2383*constantes!$D$9)</f>
        <v>25.16051878105991</v>
      </c>
      <c r="AD2383" s="7">
        <f t="shared" si="528"/>
        <v>2.2332293193086827E-2</v>
      </c>
      <c r="AF2383">
        <f>(O2383*constantes!$B$4)+(LN(125)*constantes!$B$5)+(LN(22.5)*constantes!$B$8)+(F2383*constantes!$B$9)</f>
        <v>23.275197843632878</v>
      </c>
      <c r="AG2383">
        <f t="shared" si="529"/>
        <v>6.1354256697024101E-2</v>
      </c>
      <c r="AH2383">
        <f>(O2383*constantes!$D$4)+(LN(125)*constantes!$D$5)+(LN(22.5)*constantes!$D$8)+(F2383*constantes!$D$9)</f>
        <v>25.531591797668142</v>
      </c>
      <c r="AI2383">
        <f t="shared" si="530"/>
        <v>3.2202898660143586E-2</v>
      </c>
    </row>
    <row r="2384" spans="1:35" x14ac:dyDescent="0.25">
      <c r="A2384" s="11">
        <v>2383</v>
      </c>
      <c r="B2384">
        <v>0</v>
      </c>
      <c r="C2384">
        <v>46</v>
      </c>
      <c r="D2384">
        <v>0</v>
      </c>
      <c r="E2384">
        <v>0</v>
      </c>
      <c r="F2384">
        <v>0</v>
      </c>
      <c r="G2384">
        <v>110</v>
      </c>
      <c r="H2384">
        <v>22.19</v>
      </c>
      <c r="I2384">
        <f>IF(AND(B2384=1,E2384=0),V2384,IF(AND(B2384=1,E2384=1),W2384,IF(AND(B2384=0,E2384=0),X2384,IF(AND(B2384=0,E2384=1),Y2384,ERROR))))</f>
        <v>2.3795355021183129E-2</v>
      </c>
      <c r="K2384">
        <f t="shared" si="518"/>
        <v>3.4153313573738631E-2</v>
      </c>
      <c r="L2384">
        <f t="shared" si="519"/>
        <v>2.3692217580876362E-2</v>
      </c>
      <c r="M2384" s="22" t="str">
        <f t="shared" si="531"/>
        <v>OPTIMAL</v>
      </c>
      <c r="O2384">
        <f t="shared" si="520"/>
        <v>3.8286413964890951</v>
      </c>
      <c r="P2384">
        <f t="shared" si="521"/>
        <v>4.7004803657924166</v>
      </c>
      <c r="Q2384">
        <f t="shared" si="522"/>
        <v>3.0996417369445024</v>
      </c>
      <c r="R2384">
        <f>(O2384*constantes!$B$4)+(P2384*constantes!$B$5)+(D2384*constantes!$B$6)+(Q2384*constantes!$B$8)+(F2384*constantes!$B$9)</f>
        <v>23.095477618386386</v>
      </c>
      <c r="S2384" s="4">
        <f>(O2384*constantes!$B$4)+(P2384*constantes!$C$5)+(D2384*constantes!$B$6)+(Q2384*constantes!$B$8)+(F2384*constantes!$B$9)</f>
        <v>23.432220031791754</v>
      </c>
      <c r="T2384">
        <f>(O2384*constantes!$D$4)+(P2384*constantes!$D$5)+(D2384*constantes!$D$6)+(Q2384*constantes!$D$8)+(F2384*constantes!$D$9)</f>
        <v>25.224721308498605</v>
      </c>
      <c r="U2384">
        <f>(O2384*constantes!$D$4)+(P2384*constantes!$E$5)+(D2384*constantes!$D$6)+(Q2384*constantes!$D$8)+(F2384*constantes!$D$9)</f>
        <v>25.552626818816282</v>
      </c>
      <c r="V2384" s="5">
        <f t="shared" si="523"/>
        <v>5.1526776489502768E-2</v>
      </c>
      <c r="W2384" s="5">
        <f t="shared" si="524"/>
        <v>7.140484519177237E-2</v>
      </c>
      <c r="X2384" s="6">
        <f t="shared" si="525"/>
        <v>2.3795355021183129E-2</v>
      </c>
      <c r="Y2384" s="6">
        <f t="shared" si="526"/>
        <v>3.287608501403827E-2</v>
      </c>
      <c r="AA2384">
        <f>(O2384*constantes!$B$4)+(LN(110)*constantes!$B$5)+(LN(22)*constantes!$B$8)+(F2384*constantes!$B$9)</f>
        <v>23.088660364337766</v>
      </c>
      <c r="AB2384">
        <f t="shared" si="527"/>
        <v>5.1185816914687488E-2</v>
      </c>
      <c r="AC2384">
        <f>(O2384*constantes!$D$4)+(LN(110)*constantes!$D$5)+(LN(22)*constantes!$D$8)+(F2384*constantes!$D$9)</f>
        <v>25.220324924765169</v>
      </c>
      <c r="AD2384" s="7">
        <f t="shared" si="528"/>
        <v>2.3692217580876362E-2</v>
      </c>
      <c r="AF2384">
        <f>(O2384*constantes!$B$4)+(LN(125)*constantes!$B$5)+(LN(22.5)*constantes!$B$8)+(F2384*constantes!$B$9)</f>
        <v>23.343617301092156</v>
      </c>
      <c r="AG2384">
        <f t="shared" si="529"/>
        <v>6.5553501255932511E-2</v>
      </c>
      <c r="AH2384">
        <f>(O2384*constantes!$D$4)+(LN(125)*constantes!$D$5)+(LN(22.5)*constantes!$D$8)+(F2384*constantes!$D$9)</f>
        <v>25.591397941373401</v>
      </c>
      <c r="AI2384">
        <f t="shared" si="530"/>
        <v>3.4153313573738631E-2</v>
      </c>
    </row>
    <row r="2385" spans="1:35" x14ac:dyDescent="0.25">
      <c r="A2385" s="11">
        <v>2384</v>
      </c>
      <c r="B2385">
        <v>0</v>
      </c>
      <c r="C2385">
        <v>42</v>
      </c>
      <c r="D2385">
        <v>0</v>
      </c>
      <c r="E2385">
        <v>1</v>
      </c>
      <c r="F2385">
        <v>0</v>
      </c>
      <c r="G2385">
        <v>136</v>
      </c>
      <c r="H2385">
        <v>34.549999999999997</v>
      </c>
      <c r="I2385">
        <f>IF(AND(B2385=1,E2385=0),V2385,IF(AND(B2385=1,E2385=1),W2385,IF(AND(B2385=0,E2385=0),X2385,IF(AND(B2385=0,E2385=1),Y2385,ERROR))))</f>
        <v>5.8548261148817171E-2</v>
      </c>
      <c r="K2385">
        <f t="shared" si="518"/>
        <v>2.676538428771702E-2</v>
      </c>
      <c r="L2385">
        <f t="shared" si="519"/>
        <v>1.8545470669847686E-2</v>
      </c>
      <c r="M2385" s="22" t="str">
        <f t="shared" si="531"/>
        <v>Elevated Risk</v>
      </c>
      <c r="O2385">
        <f t="shared" si="520"/>
        <v>3.7376696182833684</v>
      </c>
      <c r="P2385">
        <f t="shared" si="521"/>
        <v>4.9126548857360524</v>
      </c>
      <c r="Q2385">
        <f t="shared" si="522"/>
        <v>3.5424075502136789</v>
      </c>
      <c r="R2385">
        <f>(O2385*constantes!$B$4)+(P2385*constantes!$B$5)+(D2385*constantes!$B$6)+(Q2385*constantes!$B$8)+(F2385*constantes!$B$9)</f>
        <v>23.556898273945528</v>
      </c>
      <c r="S2385" s="4">
        <f>(O2385*constantes!$B$4)+(P2385*constantes!$C$5)+(D2385*constantes!$B$6)+(Q2385*constantes!$B$8)+(F2385*constantes!$B$9)</f>
        <v>23.908840869959658</v>
      </c>
      <c r="T2385">
        <f>(O2385*constantes!$D$4)+(P2385*constantes!$D$5)+(D2385*constantes!$D$6)+(Q2385*constantes!$D$8)+(F2385*constantes!$D$9)</f>
        <v>25.800372582904867</v>
      </c>
      <c r="U2385">
        <f>(O2385*constantes!$D$4)+(P2385*constantes!$E$5)+(D2385*constantes!$D$6)+(Q2385*constantes!$D$8)+(F2385*constantes!$D$9)</f>
        <v>26.143079387733813</v>
      </c>
      <c r="V2385" s="5">
        <f t="shared" si="523"/>
        <v>8.0494611644327585E-2</v>
      </c>
      <c r="W2385" s="5">
        <f t="shared" si="524"/>
        <v>0.11247520930776356</v>
      </c>
      <c r="X2385" s="6">
        <f t="shared" si="525"/>
        <v>4.1922477956713222E-2</v>
      </c>
      <c r="Y2385" s="6">
        <f t="shared" si="526"/>
        <v>5.8548261148817171E-2</v>
      </c>
      <c r="AA2385">
        <f>(O2385*constantes!$B$4)+(LN(110)*constantes!$B$5)+(LN(22)*constantes!$B$8)+(F2385*constantes!$B$9)</f>
        <v>22.805468857654464</v>
      </c>
      <c r="AB2385">
        <f t="shared" si="527"/>
        <v>3.8810869283687155E-2</v>
      </c>
      <c r="AC2385">
        <f>(O2385*constantes!$D$4)+(LN(110)*constantes!$D$5)+(LN(22)*constantes!$D$8)+(F2385*constantes!$D$9)</f>
        <v>24.972784348242914</v>
      </c>
      <c r="AD2385" s="7">
        <f t="shared" si="528"/>
        <v>1.8545470669847686E-2</v>
      </c>
      <c r="AF2385">
        <f>(O2385*constantes!$B$4)+(LN(125)*constantes!$B$5)+(LN(22.5)*constantes!$B$8)+(F2385*constantes!$B$9)</f>
        <v>23.060425794408857</v>
      </c>
      <c r="AG2385">
        <f t="shared" si="529"/>
        <v>4.9796912096185753E-2</v>
      </c>
      <c r="AH2385">
        <f>(O2385*constantes!$D$4)+(LN(125)*constantes!$D$5)+(LN(22.5)*constantes!$D$8)+(F2385*constantes!$D$9)</f>
        <v>25.343857364851146</v>
      </c>
      <c r="AI2385">
        <f t="shared" si="530"/>
        <v>2.676538428771702E-2</v>
      </c>
    </row>
    <row r="2386" spans="1:35" x14ac:dyDescent="0.25">
      <c r="A2386" s="11">
        <v>2385</v>
      </c>
      <c r="B2386">
        <v>1</v>
      </c>
      <c r="C2386">
        <v>62</v>
      </c>
      <c r="D2386">
        <v>1</v>
      </c>
      <c r="E2386">
        <v>0</v>
      </c>
      <c r="F2386">
        <v>0</v>
      </c>
      <c r="G2386">
        <v>125.5</v>
      </c>
      <c r="H2386">
        <v>31.11</v>
      </c>
      <c r="I2386">
        <f>IF(AND(B2386=1,E2386=0),V2386,IF(AND(B2386=1,E2386=1),W2386,IF(AND(B2386=0,E2386=0),X2386,IF(AND(B2386=0,E2386=1),Y2386,ERROR))))</f>
        <v>0.36534392631811874</v>
      </c>
      <c r="K2386">
        <f t="shared" si="518"/>
        <v>0.15777159470264646</v>
      </c>
      <c r="L2386">
        <f t="shared" si="519"/>
        <v>0.12458920296857934</v>
      </c>
      <c r="M2386" s="22" t="str">
        <f t="shared" si="531"/>
        <v>'&gt;30%</v>
      </c>
      <c r="O2386">
        <f t="shared" si="520"/>
        <v>4.1271343850450917</v>
      </c>
      <c r="P2386">
        <f t="shared" si="521"/>
        <v>4.832305758571839</v>
      </c>
      <c r="Q2386">
        <f t="shared" si="522"/>
        <v>3.4375293109095457</v>
      </c>
      <c r="R2386">
        <f>(O2386*constantes!$B$4)+(P2386*constantes!$B$5)+(D2386*constantes!$B$6)+(Q2386*constantes!$B$8)+(F2386*constantes!$B$9)</f>
        <v>25.246618133691179</v>
      </c>
      <c r="S2386" s="4">
        <f>(O2386*constantes!$B$4)+(P2386*constantes!$C$5)+(D2386*constantes!$B$6)+(Q2386*constantes!$B$8)+(F2386*constantes!$B$9)</f>
        <v>25.592804518235262</v>
      </c>
      <c r="T2386">
        <f>(O2386*constantes!$D$4)+(P2386*constantes!$D$5)+(D2386*constantes!$D$6)+(Q2386*constantes!$D$8)+(F2386*constantes!$D$9)</f>
        <v>27.199179612661467</v>
      </c>
      <c r="U2386">
        <f>(O2386*constantes!$D$4)+(P2386*constantes!$E$5)+(D2386*constantes!$D$6)+(Q2386*constantes!$D$8)+(F2386*constantes!$D$9)</f>
        <v>27.53628126237944</v>
      </c>
      <c r="V2386" s="5">
        <f t="shared" si="523"/>
        <v>0.36534392631811874</v>
      </c>
      <c r="W2386" s="5">
        <f t="shared" si="524"/>
        <v>0.47415797462413156</v>
      </c>
      <c r="X2386" s="6">
        <f t="shared" si="525"/>
        <v>0.15925199415578617</v>
      </c>
      <c r="Y2386" s="6">
        <f t="shared" si="526"/>
        <v>0.21572967875500049</v>
      </c>
      <c r="AA2386">
        <f>(O2386*constantes!$B$4)+(LN(110)*constantes!$B$5)+(LN(22)*constantes!$B$8)+(F2386*constantes!$B$9)</f>
        <v>24.017857097993041</v>
      </c>
      <c r="AB2386">
        <f t="shared" si="527"/>
        <v>0.12458920296857934</v>
      </c>
      <c r="AC2386">
        <f>(O2386*constantes!$D$4)+(LN(110)*constantes!$D$5)+(LN(22)*constantes!$D$8)+(F2386*constantes!$D$9)</f>
        <v>26.032545241135235</v>
      </c>
      <c r="AD2386" s="7">
        <f t="shared" si="528"/>
        <v>5.2585681787711391E-2</v>
      </c>
      <c r="AF2386">
        <f>(O2386*constantes!$B$4)+(LN(125)*constantes!$B$5)+(LN(22.5)*constantes!$B$8)+(F2386*constantes!$B$9)</f>
        <v>24.27281403474743</v>
      </c>
      <c r="AG2386">
        <f t="shared" si="529"/>
        <v>0.15777159470264646</v>
      </c>
      <c r="AH2386">
        <f>(O2386*constantes!$D$4)+(LN(125)*constantes!$D$5)+(LN(22.5)*constantes!$D$8)+(F2386*constantes!$D$9)</f>
        <v>26.403618257743467</v>
      </c>
      <c r="AI2386">
        <f t="shared" si="530"/>
        <v>7.5302674960658122E-2</v>
      </c>
    </row>
    <row r="2387" spans="1:35" x14ac:dyDescent="0.25">
      <c r="A2387" s="11">
        <v>2386</v>
      </c>
      <c r="B2387">
        <v>0</v>
      </c>
      <c r="C2387">
        <v>41</v>
      </c>
      <c r="D2387">
        <v>1</v>
      </c>
      <c r="E2387">
        <v>0</v>
      </c>
      <c r="F2387">
        <v>0</v>
      </c>
      <c r="G2387">
        <v>124</v>
      </c>
      <c r="H2387">
        <v>25.27</v>
      </c>
      <c r="I2387">
        <f>IF(AND(B2387=1,E2387=0),V2387,IF(AND(B2387=1,E2387=1),W2387,IF(AND(B2387=0,E2387=0),X2387,IF(AND(B2387=0,E2387=1),Y2387,ERROR))))</f>
        <v>4.775807046639291E-2</v>
      </c>
      <c r="K2387">
        <f t="shared" si="518"/>
        <v>2.5088146116023613E-2</v>
      </c>
      <c r="L2387">
        <f t="shared" si="519"/>
        <v>1.7378724267438583E-2</v>
      </c>
      <c r="M2387" s="22" t="str">
        <f t="shared" si="531"/>
        <v>Elevated Risk</v>
      </c>
      <c r="O2387">
        <f t="shared" si="520"/>
        <v>3.713572066704308</v>
      </c>
      <c r="P2387">
        <f t="shared" si="521"/>
        <v>4.8202815656050371</v>
      </c>
      <c r="Q2387">
        <f t="shared" si="522"/>
        <v>3.2296179214001026</v>
      </c>
      <c r="R2387">
        <f>(O2387*constantes!$B$4)+(P2387*constantes!$B$5)+(D2387*constantes!$B$6)+(Q2387*constantes!$B$8)+(F2387*constantes!$B$9)</f>
        <v>23.772083427038798</v>
      </c>
      <c r="S2387" s="4">
        <f>(O2387*constantes!$B$4)+(P2387*constantes!$C$5)+(D2387*constantes!$B$6)+(Q2387*constantes!$B$8)+(F2387*constantes!$B$9)</f>
        <v>24.117408398398744</v>
      </c>
      <c r="T2387">
        <f>(O2387*constantes!$D$4)+(P2387*constantes!$D$5)+(D2387*constantes!$D$6)+(Q2387*constantes!$D$8)+(F2387*constantes!$D$9)</f>
        <v>25.933729924568961</v>
      </c>
      <c r="U2387">
        <f>(O2387*constantes!$D$4)+(P2387*constantes!$E$5)+(D2387*constantes!$D$6)+(Q2387*constantes!$D$8)+(F2387*constantes!$D$9)</f>
        <v>26.269992766585567</v>
      </c>
      <c r="V2387" s="5">
        <f t="shared" si="523"/>
        <v>9.8835715251882283E-2</v>
      </c>
      <c r="W2387" s="5">
        <f t="shared" si="524"/>
        <v>0.13669765380570187</v>
      </c>
      <c r="X2387" s="6">
        <f t="shared" si="525"/>
        <v>4.775807046639291E-2</v>
      </c>
      <c r="Y2387" s="6">
        <f t="shared" si="526"/>
        <v>6.6203051321868545E-2</v>
      </c>
      <c r="AA2387">
        <f>(O2387*constantes!$B$4)+(LN(110)*constantes!$B$5)+(LN(22)*constantes!$B$8)+(F2387*constantes!$B$9)</f>
        <v>22.730454143490913</v>
      </c>
      <c r="AB2387">
        <f t="shared" si="527"/>
        <v>3.6057212319339005E-2</v>
      </c>
      <c r="AC2387">
        <f>(O2387*constantes!$D$4)+(LN(110)*constantes!$D$5)+(LN(22)*constantes!$D$8)+(F2387*constantes!$D$9)</f>
        <v>24.907213223567677</v>
      </c>
      <c r="AD2387" s="7">
        <f t="shared" si="528"/>
        <v>1.7378724267438583E-2</v>
      </c>
      <c r="AF2387">
        <f>(O2387*constantes!$B$4)+(LN(125)*constantes!$B$5)+(LN(22.5)*constantes!$B$8)+(F2387*constantes!$B$9)</f>
        <v>22.985411080245306</v>
      </c>
      <c r="AG2387">
        <f t="shared" si="529"/>
        <v>4.62827295767122E-2</v>
      </c>
      <c r="AH2387">
        <f>(O2387*constantes!$D$4)+(LN(125)*constantes!$D$5)+(LN(22.5)*constantes!$D$8)+(F2387*constantes!$D$9)</f>
        <v>25.278286240175909</v>
      </c>
      <c r="AI2387">
        <f t="shared" si="530"/>
        <v>2.5088146116023613E-2</v>
      </c>
    </row>
    <row r="2388" spans="1:35" x14ac:dyDescent="0.25">
      <c r="A2388" s="11">
        <v>2387</v>
      </c>
      <c r="B2388">
        <v>0</v>
      </c>
      <c r="C2388">
        <v>35</v>
      </c>
      <c r="D2388">
        <v>0</v>
      </c>
      <c r="E2388">
        <v>0</v>
      </c>
      <c r="F2388">
        <v>0</v>
      </c>
      <c r="G2388">
        <v>105</v>
      </c>
      <c r="H2388">
        <v>22.88</v>
      </c>
      <c r="I2388">
        <f>IF(AND(B2388=1,E2388=0),V2388,IF(AND(B2388=1,E2388=1),W2388,IF(AND(B2388=0,E2388=0),X2388,IF(AND(B2388=0,E2388=1),Y2388,ERROR))))</f>
        <v>1.0150865869518966E-2</v>
      </c>
      <c r="K2388">
        <f t="shared" si="518"/>
        <v>1.6383680801150824E-2</v>
      </c>
      <c r="L2388">
        <f t="shared" si="519"/>
        <v>1.133354995431346E-2</v>
      </c>
      <c r="M2388" s="22" t="str">
        <f t="shared" si="531"/>
        <v>OPTIMAL</v>
      </c>
      <c r="O2388">
        <f t="shared" si="520"/>
        <v>3.5553480614894135</v>
      </c>
      <c r="P2388">
        <f t="shared" si="521"/>
        <v>4.6539603501575231</v>
      </c>
      <c r="Q2388">
        <f t="shared" si="522"/>
        <v>3.1302631665115972</v>
      </c>
      <c r="R2388">
        <f>(O2388*constantes!$B$4)+(P2388*constantes!$B$5)+(D2388*constantes!$B$6)+(Q2388*constantes!$B$8)+(F2388*constantes!$B$9)</f>
        <v>22.182703798379702</v>
      </c>
      <c r="S2388" s="4">
        <f>(O2388*constantes!$B$4)+(P2388*constantes!$C$5)+(D2388*constantes!$B$6)+(Q2388*constantes!$B$8)+(F2388*constantes!$B$9)</f>
        <v>22.516113517864987</v>
      </c>
      <c r="T2388">
        <f>(O2388*constantes!$D$4)+(P2388*constantes!$D$5)+(D2388*constantes!$D$6)+(Q2388*constantes!$D$8)+(F2388*constantes!$D$9)</f>
        <v>24.365869602117652</v>
      </c>
      <c r="U2388">
        <f>(O2388*constantes!$D$4)+(P2388*constantes!$E$5)+(D2388*constantes!$D$6)+(Q2388*constantes!$D$8)+(F2388*constantes!$D$9)</f>
        <v>24.690529876144641</v>
      </c>
      <c r="V2388" s="5">
        <f t="shared" si="523"/>
        <v>2.1011359256647211E-2</v>
      </c>
      <c r="W2388" s="5">
        <f t="shared" si="524"/>
        <v>2.9203516966189391E-2</v>
      </c>
      <c r="X2388" s="6">
        <f t="shared" si="525"/>
        <v>1.0150865869518966E-2</v>
      </c>
      <c r="Y2388" s="6">
        <f t="shared" si="526"/>
        <v>1.401693953373162E-2</v>
      </c>
      <c r="AA2388">
        <f>(O2388*constantes!$B$4)+(LN(110)*constantes!$B$5)+(LN(22)*constantes!$B$8)+(F2388*constantes!$B$9)</f>
        <v>22.237909144217156</v>
      </c>
      <c r="AB2388">
        <f t="shared" si="527"/>
        <v>2.2190585383473738E-2</v>
      </c>
      <c r="AC2388">
        <f>(O2388*constantes!$D$4)+(LN(110)*constantes!$D$5)+(LN(22)*constantes!$D$8)+(F2388*constantes!$D$9)</f>
        <v>24.476674629697587</v>
      </c>
      <c r="AD2388" s="7">
        <f t="shared" si="528"/>
        <v>1.133354995431346E-2</v>
      </c>
      <c r="AF2388">
        <f>(O2388*constantes!$B$4)+(LN(125)*constantes!$B$5)+(LN(22.5)*constantes!$B$8)+(F2388*constantes!$B$9)</f>
        <v>22.492866080971549</v>
      </c>
      <c r="AG2388">
        <f t="shared" si="529"/>
        <v>2.8542111166007578E-2</v>
      </c>
      <c r="AH2388">
        <f>(O2388*constantes!$D$4)+(LN(125)*constantes!$D$5)+(LN(22.5)*constantes!$D$8)+(F2388*constantes!$D$9)</f>
        <v>24.84774764630582</v>
      </c>
      <c r="AI2388">
        <f t="shared" si="530"/>
        <v>1.6383680801150824E-2</v>
      </c>
    </row>
    <row r="2389" spans="1:35" x14ac:dyDescent="0.25">
      <c r="A2389" s="11">
        <v>2388</v>
      </c>
      <c r="B2389">
        <v>0</v>
      </c>
      <c r="C2389">
        <v>37</v>
      </c>
      <c r="D2389">
        <v>1</v>
      </c>
      <c r="E2389">
        <v>0</v>
      </c>
      <c r="F2389">
        <v>0</v>
      </c>
      <c r="G2389">
        <v>120</v>
      </c>
      <c r="H2389">
        <v>21.8</v>
      </c>
      <c r="I2389">
        <f>IF(AND(B2389=1,E2389=0),V2389,IF(AND(B2389=1,E2389=1),W2389,IF(AND(B2389=0,E2389=0),X2389,IF(AND(B2389=0,E2389=1),Y2389,ERROR))))</f>
        <v>3.0809724074573164E-2</v>
      </c>
      <c r="K2389">
        <f t="shared" si="518"/>
        <v>1.903255478119692E-2</v>
      </c>
      <c r="L2389">
        <f t="shared" si="519"/>
        <v>1.3171407582175831E-2</v>
      </c>
      <c r="M2389" s="22" t="str">
        <f t="shared" si="531"/>
        <v>Elevated Risk</v>
      </c>
      <c r="O2389">
        <f t="shared" si="520"/>
        <v>3.6109179126442243</v>
      </c>
      <c r="P2389">
        <f t="shared" si="521"/>
        <v>4.7874917427820458</v>
      </c>
      <c r="Q2389">
        <f t="shared" si="522"/>
        <v>3.0819099697950434</v>
      </c>
      <c r="R2389">
        <f>(O2389*constantes!$B$4)+(P2389*constantes!$B$5)+(D2389*constantes!$B$6)+(Q2389*constantes!$B$8)+(F2389*constantes!$B$9)</f>
        <v>23.274598974299501</v>
      </c>
      <c r="S2389" s="4">
        <f>(O2389*constantes!$B$4)+(P2389*constantes!$C$5)+(D2389*constantes!$B$6)+(Q2389*constantes!$B$8)+(F2389*constantes!$B$9)</f>
        <v>23.617574882752407</v>
      </c>
      <c r="T2389">
        <f>(O2389*constantes!$D$4)+(P2389*constantes!$D$5)+(D2389*constantes!$D$6)+(Q2389*constantes!$D$8)+(F2389*constantes!$D$9)</f>
        <v>25.486650274805584</v>
      </c>
      <c r="U2389">
        <f>(O2389*constantes!$D$4)+(P2389*constantes!$E$5)+(D2389*constantes!$D$6)+(Q2389*constantes!$D$8)+(F2389*constantes!$D$9)</f>
        <v>25.820625698782059</v>
      </c>
      <c r="V2389" s="5">
        <f t="shared" si="523"/>
        <v>6.1318674457220057E-2</v>
      </c>
      <c r="W2389" s="5">
        <f t="shared" si="524"/>
        <v>8.5308996009009208E-2</v>
      </c>
      <c r="X2389" s="6">
        <f t="shared" si="525"/>
        <v>3.0809724074573164E-2</v>
      </c>
      <c r="Y2389" s="6">
        <f t="shared" si="526"/>
        <v>4.2761592032447893E-2</v>
      </c>
      <c r="AA2389">
        <f>(O2389*constantes!$B$4)+(LN(110)*constantes!$B$5)+(LN(22)*constantes!$B$8)+(F2389*constantes!$B$9)</f>
        <v>22.410895868068035</v>
      </c>
      <c r="AB2389">
        <f t="shared" si="527"/>
        <v>2.6325671515684657E-2</v>
      </c>
      <c r="AC2389">
        <f>(O2389*constantes!$D$4)+(LN(110)*constantes!$D$5)+(LN(22)*constantes!$D$8)+(F2389*constantes!$D$9)</f>
        <v>24.627884084579406</v>
      </c>
      <c r="AD2389" s="7">
        <f t="shared" si="528"/>
        <v>1.3171407582175831E-2</v>
      </c>
      <c r="AF2389">
        <f>(O2389*constantes!$B$4)+(LN(125)*constantes!$B$5)+(LN(22.5)*constantes!$B$8)+(F2389*constantes!$B$9)</f>
        <v>22.665852804822428</v>
      </c>
      <c r="AG2389">
        <f t="shared" si="529"/>
        <v>3.3840132302612846E-2</v>
      </c>
      <c r="AH2389">
        <f>(O2389*constantes!$D$4)+(LN(125)*constantes!$D$5)+(LN(22.5)*constantes!$D$8)+(F2389*constantes!$D$9)</f>
        <v>24.998957101187639</v>
      </c>
      <c r="AI2389">
        <f t="shared" si="530"/>
        <v>1.903255478119692E-2</v>
      </c>
    </row>
    <row r="2390" spans="1:35" x14ac:dyDescent="0.25">
      <c r="A2390" s="11">
        <v>2389</v>
      </c>
      <c r="B2390">
        <v>1</v>
      </c>
      <c r="C2390">
        <v>55</v>
      </c>
      <c r="D2390">
        <v>1</v>
      </c>
      <c r="E2390">
        <v>0</v>
      </c>
      <c r="F2390">
        <v>0</v>
      </c>
      <c r="G2390">
        <v>130</v>
      </c>
      <c r="H2390">
        <v>30.16</v>
      </c>
      <c r="I2390">
        <f>IF(AND(B2390=1,E2390=0),V2390,IF(AND(B2390=1,E2390=1),W2390,IF(AND(B2390=0,E2390=0),X2390,IF(AND(B2390=0,E2390=1),Y2390,ERROR))))</f>
        <v>0.27831453453995625</v>
      </c>
      <c r="K2390">
        <f t="shared" si="518"/>
        <v>0.11152976090806932</v>
      </c>
      <c r="L2390">
        <f t="shared" si="519"/>
        <v>8.7567364830949512E-2</v>
      </c>
      <c r="M2390" s="22" t="str">
        <f t="shared" si="531"/>
        <v>Elevated Risk</v>
      </c>
      <c r="O2390">
        <f t="shared" si="520"/>
        <v>4.0073331852324712</v>
      </c>
      <c r="P2390">
        <f t="shared" si="521"/>
        <v>4.8675344504555822</v>
      </c>
      <c r="Q2390">
        <f t="shared" si="522"/>
        <v>3.4065165431397553</v>
      </c>
      <c r="R2390">
        <f>(O2390*constantes!$B$4)+(P2390*constantes!$B$5)+(D2390*constantes!$B$6)+(Q2390*constantes!$B$8)+(F2390*constantes!$B$9)</f>
        <v>24.914447840557322</v>
      </c>
      <c r="S2390" s="4">
        <f>(O2390*constantes!$B$4)+(P2390*constantes!$C$5)+(D2390*constantes!$B$6)+(Q2390*constantes!$B$8)+(F2390*constantes!$B$9)</f>
        <v>25.263158008587958</v>
      </c>
      <c r="T2390">
        <f>(O2390*constantes!$D$4)+(P2390*constantes!$D$5)+(D2390*constantes!$D$6)+(Q2390*constantes!$D$8)+(F2390*constantes!$D$9)</f>
        <v>26.956432024051736</v>
      </c>
      <c r="U2390">
        <f>(O2390*constantes!$D$4)+(P2390*constantes!$E$5)+(D2390*constantes!$D$6)+(Q2390*constantes!$D$8)+(F2390*constantes!$D$9)</f>
        <v>27.295991227315518</v>
      </c>
      <c r="V2390" s="5">
        <f t="shared" si="523"/>
        <v>0.27831453453995625</v>
      </c>
      <c r="W2390" s="5">
        <f t="shared" si="524"/>
        <v>0.370138167926779</v>
      </c>
      <c r="X2390" s="6">
        <f t="shared" si="525"/>
        <v>0.12722428407203179</v>
      </c>
      <c r="Y2390" s="6">
        <f t="shared" si="526"/>
        <v>0.17394699240295997</v>
      </c>
      <c r="AA2390">
        <f>(O2390*constantes!$B$4)+(LN(110)*constantes!$B$5)+(LN(22)*constantes!$B$8)+(F2390*constantes!$B$9)</f>
        <v>23.644920755024344</v>
      </c>
      <c r="AB2390">
        <f t="shared" si="527"/>
        <v>8.7567364830949512E-2</v>
      </c>
      <c r="AC2390">
        <f>(O2390*constantes!$D$4)+(LN(110)*constantes!$D$5)+(LN(22)*constantes!$D$8)+(F2390*constantes!$D$9)</f>
        <v>25.706557790361106</v>
      </c>
      <c r="AD2390" s="7">
        <f t="shared" si="528"/>
        <v>3.8241136753246696E-2</v>
      </c>
      <c r="AF2390">
        <f>(O2390*constantes!$B$4)+(LN(125)*constantes!$B$5)+(LN(22.5)*constantes!$B$8)+(F2390*constantes!$B$9)</f>
        <v>23.899877691778737</v>
      </c>
      <c r="AG2390">
        <f t="shared" si="529"/>
        <v>0.11152976090806932</v>
      </c>
      <c r="AH2390">
        <f>(O2390*constantes!$D$4)+(LN(125)*constantes!$D$5)+(LN(22.5)*constantes!$D$8)+(F2390*constantes!$D$9)</f>
        <v>26.077630806969339</v>
      </c>
      <c r="AI2390">
        <f t="shared" si="530"/>
        <v>5.4942946453026109E-2</v>
      </c>
    </row>
    <row r="2391" spans="1:35" x14ac:dyDescent="0.25">
      <c r="A2391" s="11">
        <v>2390</v>
      </c>
      <c r="B2391">
        <v>1</v>
      </c>
      <c r="C2391">
        <v>56</v>
      </c>
      <c r="D2391">
        <v>1</v>
      </c>
      <c r="E2391">
        <v>1</v>
      </c>
      <c r="F2391">
        <v>0</v>
      </c>
      <c r="G2391">
        <v>136.5</v>
      </c>
      <c r="H2391">
        <v>26.64</v>
      </c>
      <c r="I2391">
        <f>IF(AND(B2391=1,E2391=0),V2391,IF(AND(B2391=1,E2391=1),W2391,IF(AND(B2391=0,E2391=0),X2391,IF(AND(B2391=0,E2391=1),Y2391,ERROR))))</f>
        <v>0.38540224224950081</v>
      </c>
      <c r="K2391">
        <f t="shared" si="518"/>
        <v>0.11757074595810224</v>
      </c>
      <c r="L2391">
        <f t="shared" si="519"/>
        <v>9.2378774865307212E-2</v>
      </c>
      <c r="M2391" s="22" t="str">
        <f t="shared" si="531"/>
        <v>'&gt;30%</v>
      </c>
      <c r="O2391">
        <f t="shared" si="520"/>
        <v>4.0253516907351496</v>
      </c>
      <c r="P2391">
        <f t="shared" si="521"/>
        <v>4.9163246146250144</v>
      </c>
      <c r="Q2391">
        <f t="shared" si="522"/>
        <v>3.2824138456721883</v>
      </c>
      <c r="R2391">
        <f>(O2391*constantes!$B$4)+(P2391*constantes!$B$5)+(D2391*constantes!$B$6)+(Q2391*constantes!$B$8)+(F2391*constantes!$B$9)</f>
        <v>24.962663489723006</v>
      </c>
      <c r="S2391" s="4">
        <f>(O2391*constantes!$B$4)+(P2391*constantes!$C$5)+(D2391*constantes!$B$6)+(Q2391*constantes!$B$8)+(F2391*constantes!$B$9)</f>
        <v>25.314868985114742</v>
      </c>
      <c r="T2391">
        <f>(O2391*constantes!$D$4)+(P2391*constantes!$D$5)+(D2391*constantes!$D$6)+(Q2391*constantes!$D$8)+(F2391*constantes!$D$9)</f>
        <v>27.079256475433453</v>
      </c>
      <c r="U2391">
        <f>(O2391*constantes!$D$4)+(P2391*constantes!$E$5)+(D2391*constantes!$D$6)+(Q2391*constantes!$D$8)+(F2391*constantes!$D$9)</f>
        <v>27.422219280549694</v>
      </c>
      <c r="V2391" s="5">
        <f t="shared" si="523"/>
        <v>0.28984886989551362</v>
      </c>
      <c r="W2391" s="5">
        <f t="shared" si="524"/>
        <v>0.38540224224950081</v>
      </c>
      <c r="X2391" s="6">
        <f t="shared" si="525"/>
        <v>0.142607928200565</v>
      </c>
      <c r="Y2391" s="6">
        <f t="shared" si="526"/>
        <v>0.19491434340792135</v>
      </c>
      <c r="AA2391">
        <f>(O2391*constantes!$B$4)+(LN(110)*constantes!$B$5)+(LN(22)*constantes!$B$8)+(F2391*constantes!$B$9)</f>
        <v>23.701011641913961</v>
      </c>
      <c r="AB2391">
        <f t="shared" si="527"/>
        <v>9.2378774865307212E-2</v>
      </c>
      <c r="AC2391">
        <f>(O2391*constantes!$D$4)+(LN(110)*constantes!$D$5)+(LN(22)*constantes!$D$8)+(F2391*constantes!$D$9)</f>
        <v>25.75558740512928</v>
      </c>
      <c r="AD2391" s="7">
        <f t="shared" si="528"/>
        <v>4.0123743463222783E-2</v>
      </c>
      <c r="AF2391">
        <f>(O2391*constantes!$B$4)+(LN(125)*constantes!$B$5)+(LN(22.5)*constantes!$B$8)+(F2391*constantes!$B$9)</f>
        <v>23.955968578668354</v>
      </c>
      <c r="AG2391">
        <f t="shared" si="529"/>
        <v>0.11757074595810224</v>
      </c>
      <c r="AH2391">
        <f>(O2391*constantes!$D$4)+(LN(125)*constantes!$D$5)+(LN(22.5)*constantes!$D$8)+(F2391*constantes!$D$9)</f>
        <v>26.126660421737512</v>
      </c>
      <c r="AI2391">
        <f t="shared" si="530"/>
        <v>5.7622826233415747E-2</v>
      </c>
    </row>
    <row r="2392" spans="1:35" x14ac:dyDescent="0.25">
      <c r="A2392" s="11">
        <v>2391</v>
      </c>
      <c r="B2392">
        <v>1</v>
      </c>
      <c r="C2392">
        <v>51</v>
      </c>
      <c r="D2392">
        <v>1</v>
      </c>
      <c r="E2392">
        <v>0</v>
      </c>
      <c r="F2392">
        <v>0</v>
      </c>
      <c r="G2392">
        <v>125</v>
      </c>
      <c r="H2392">
        <v>24.1</v>
      </c>
      <c r="I2392">
        <f>IF(AND(B2392=1,E2392=0),V2392,IF(AND(B2392=1,E2392=1),W2392,IF(AND(B2392=0,E2392=0),X2392,IF(AND(B2392=0,E2392=1),Y2392,ERROR))))</f>
        <v>0.1818361210789875</v>
      </c>
      <c r="K2392">
        <f t="shared" si="518"/>
        <v>8.9246869441510945E-2</v>
      </c>
      <c r="L2392">
        <f t="shared" si="519"/>
        <v>6.9883054652788434E-2</v>
      </c>
      <c r="M2392" s="22" t="str">
        <f t="shared" si="531"/>
        <v>Elevated Risk</v>
      </c>
      <c r="O2392">
        <f t="shared" si="520"/>
        <v>3.9318256327243257</v>
      </c>
      <c r="P2392">
        <f t="shared" si="521"/>
        <v>4.8283137373023015</v>
      </c>
      <c r="Q2392">
        <f t="shared" si="522"/>
        <v>3.1822118404966093</v>
      </c>
      <c r="R2392">
        <f>(O2392*constantes!$B$4)+(P2392*constantes!$B$5)+(D2392*constantes!$B$6)+(Q2392*constantes!$B$8)+(F2392*constantes!$B$9)</f>
        <v>24.428816250230771</v>
      </c>
      <c r="S2392" s="4">
        <f>(O2392*constantes!$B$4)+(P2392*constantes!$C$5)+(D2392*constantes!$B$6)+(Q2392*constantes!$B$8)+(F2392*constantes!$B$9)</f>
        <v>24.774716646371107</v>
      </c>
      <c r="T2392">
        <f>(O2392*constantes!$D$4)+(P2392*constantes!$D$5)+(D2392*constantes!$D$6)+(Q2392*constantes!$D$8)+(F2392*constantes!$D$9)</f>
        <v>26.525970572686091</v>
      </c>
      <c r="U2392">
        <f>(O2392*constantes!$D$4)+(P2392*constantes!$E$5)+(D2392*constantes!$D$6)+(Q2392*constantes!$D$8)+(F2392*constantes!$D$9)</f>
        <v>26.862793739000299</v>
      </c>
      <c r="V2392" s="5">
        <f t="shared" si="523"/>
        <v>0.1818361210789875</v>
      </c>
      <c r="W2392" s="5">
        <f t="shared" si="524"/>
        <v>0.24695570181627868</v>
      </c>
      <c r="X2392" s="6">
        <f t="shared" si="525"/>
        <v>8.4677001609762104E-2</v>
      </c>
      <c r="Y2392" s="6">
        <f t="shared" si="526"/>
        <v>0.11654335327929988</v>
      </c>
      <c r="AA2392">
        <f>(O2392*constantes!$B$4)+(LN(110)*constantes!$B$5)+(LN(22)*constantes!$B$8)+(F2392*constantes!$B$9)</f>
        <v>23.409868764368586</v>
      </c>
      <c r="AB2392">
        <f t="shared" si="527"/>
        <v>6.9883054652788434E-2</v>
      </c>
      <c r="AC2392">
        <f>(O2392*constantes!$D$4)+(LN(110)*constantes!$D$5)+(LN(22)*constantes!$D$8)+(F2392*constantes!$D$9)</f>
        <v>25.50109645445777</v>
      </c>
      <c r="AD2392" s="7">
        <f t="shared" si="528"/>
        <v>3.1250958582138333E-2</v>
      </c>
      <c r="AF2392">
        <f>(O2392*constantes!$B$4)+(LN(125)*constantes!$B$5)+(LN(22.5)*constantes!$B$8)+(F2392*constantes!$B$9)</f>
        <v>23.664825701122982</v>
      </c>
      <c r="AG2392">
        <f t="shared" si="529"/>
        <v>8.9246869441510945E-2</v>
      </c>
      <c r="AH2392">
        <f>(O2392*constantes!$D$4)+(LN(125)*constantes!$D$5)+(LN(22.5)*constantes!$D$8)+(F2392*constantes!$D$9)</f>
        <v>25.872169471066002</v>
      </c>
      <c r="AI2392">
        <f t="shared" si="530"/>
        <v>4.4971857043080821E-2</v>
      </c>
    </row>
    <row r="2393" spans="1:35" x14ac:dyDescent="0.25">
      <c r="A2393" s="11">
        <v>2392</v>
      </c>
      <c r="B2393">
        <v>0</v>
      </c>
      <c r="C2393">
        <v>49</v>
      </c>
      <c r="D2393">
        <v>1</v>
      </c>
      <c r="E2393">
        <v>0</v>
      </c>
      <c r="F2393">
        <v>0</v>
      </c>
      <c r="G2393">
        <v>123</v>
      </c>
      <c r="H2393">
        <v>21.45</v>
      </c>
      <c r="I2393">
        <f>IF(AND(B2393=1,E2393=0),V2393,IF(AND(B2393=1,E2393=1),W2393,IF(AND(B2393=0,E2393=0),X2393,IF(AND(B2393=0,E2393=1),Y2393,ERROR))))</f>
        <v>6.8955655556355855E-2</v>
      </c>
      <c r="K2393">
        <f t="shared" si="518"/>
        <v>4.0428513799347532E-2</v>
      </c>
      <c r="L2393">
        <f t="shared" si="519"/>
        <v>2.8073382189004015E-2</v>
      </c>
      <c r="M2393" s="22" t="str">
        <f t="shared" si="531"/>
        <v>Elevated Risk</v>
      </c>
      <c r="O2393">
        <f t="shared" si="520"/>
        <v>3.8918202981106265</v>
      </c>
      <c r="P2393">
        <f t="shared" si="521"/>
        <v>4.8121843553724171</v>
      </c>
      <c r="Q2393">
        <f t="shared" si="522"/>
        <v>3.0657246453740261</v>
      </c>
      <c r="R2393">
        <f>(O2393*constantes!$B$4)+(P2393*constantes!$B$5)+(D2393*constantes!$B$6)+(Q2393*constantes!$B$8)+(F2393*constantes!$B$9)</f>
        <v>24.182012396283891</v>
      </c>
      <c r="S2393" s="4">
        <f>(O2393*constantes!$B$4)+(P2393*constantes!$C$5)+(D2393*constantes!$B$6)+(Q2393*constantes!$B$8)+(F2393*constantes!$B$9)</f>
        <v>24.526757283502771</v>
      </c>
      <c r="T2393">
        <f>(O2393*constantes!$D$4)+(P2393*constantes!$D$5)+(D2393*constantes!$D$6)+(Q2393*constantes!$D$8)+(F2393*constantes!$D$9)</f>
        <v>26.31218867859798</v>
      </c>
      <c r="U2393">
        <f>(O2393*constantes!$D$4)+(P2393*constantes!$E$5)+(D2393*constantes!$D$6)+(Q2393*constantes!$D$8)+(F2393*constantes!$D$9)</f>
        <v>26.647886659228764</v>
      </c>
      <c r="V2393" s="5">
        <f t="shared" si="523"/>
        <v>0.14512492017607725</v>
      </c>
      <c r="W2393" s="5">
        <f t="shared" si="524"/>
        <v>0.19855861436231526</v>
      </c>
      <c r="X2393" s="6">
        <f t="shared" si="525"/>
        <v>6.8955655556355855E-2</v>
      </c>
      <c r="Y2393" s="6">
        <f t="shared" si="526"/>
        <v>9.5117613606178986E-2</v>
      </c>
      <c r="AA2393">
        <f>(O2393*constantes!$B$4)+(LN(110)*constantes!$B$5)+(LN(22)*constantes!$B$8)+(F2393*constantes!$B$9)</f>
        <v>23.285333757929525</v>
      </c>
      <c r="AB2393">
        <f t="shared" si="527"/>
        <v>6.1959526107751905E-2</v>
      </c>
      <c r="AC2393">
        <f>(O2393*constantes!$D$4)+(LN(110)*constantes!$D$5)+(LN(22)*constantes!$D$8)+(F2393*constantes!$D$9)</f>
        <v>25.39223913860047</v>
      </c>
      <c r="AD2393" s="7">
        <f t="shared" si="528"/>
        <v>2.8073382189004015E-2</v>
      </c>
      <c r="AF2393">
        <f>(O2393*constantes!$B$4)+(LN(125)*constantes!$B$5)+(LN(22.5)*constantes!$B$8)+(F2393*constantes!$B$9)</f>
        <v>23.540290694683922</v>
      </c>
      <c r="AG2393">
        <f t="shared" si="529"/>
        <v>7.9222803135090225E-2</v>
      </c>
      <c r="AH2393">
        <f>(O2393*constantes!$D$4)+(LN(125)*constantes!$D$5)+(LN(22.5)*constantes!$D$8)+(F2393*constantes!$D$9)</f>
        <v>25.763312155208702</v>
      </c>
      <c r="AI2393">
        <f t="shared" si="530"/>
        <v>4.0428513799347532E-2</v>
      </c>
    </row>
    <row r="2394" spans="1:35" x14ac:dyDescent="0.25">
      <c r="A2394" s="11">
        <v>2393</v>
      </c>
      <c r="B2394">
        <v>0</v>
      </c>
      <c r="C2394">
        <v>62</v>
      </c>
      <c r="D2394">
        <v>0</v>
      </c>
      <c r="E2394">
        <v>0</v>
      </c>
      <c r="F2394">
        <v>1</v>
      </c>
      <c r="G2394">
        <v>130</v>
      </c>
      <c r="H2394">
        <v>21.34</v>
      </c>
      <c r="I2394">
        <f>IF(AND(B2394=1,E2394=0),V2394,IF(AND(B2394=1,E2394=1),W2394,IF(AND(B2394=0,E2394=0),X2394,IF(AND(B2394=0,E2394=1),Y2394,ERROR))))</f>
        <v>0.16904056058156058</v>
      </c>
      <c r="K2394">
        <f t="shared" si="518"/>
        <v>0.15665621222121506</v>
      </c>
      <c r="L2394">
        <f t="shared" si="519"/>
        <v>0.11091417692806949</v>
      </c>
      <c r="M2394" s="22" t="str">
        <f t="shared" si="531"/>
        <v>NORMAL</v>
      </c>
      <c r="O2394">
        <f t="shared" si="520"/>
        <v>4.1271343850450917</v>
      </c>
      <c r="P2394">
        <f t="shared" si="521"/>
        <v>4.8675344504555822</v>
      </c>
      <c r="Q2394">
        <f t="shared" si="522"/>
        <v>3.0605832458736071</v>
      </c>
      <c r="R2394">
        <f>(O2394*constantes!$B$4)+(P2394*constantes!$B$5)+(D2394*constantes!$B$6)+(Q2394*constantes!$B$8)+(F2394*constantes!$B$9)</f>
        <v>24.835208643452333</v>
      </c>
      <c r="S2394" s="4">
        <f>(O2394*constantes!$B$4)+(P2394*constantes!$C$5)+(D2394*constantes!$B$6)+(Q2394*constantes!$B$8)+(F2394*constantes!$B$9)</f>
        <v>25.183918811482968</v>
      </c>
      <c r="T2394">
        <f>(O2394*constantes!$D$4)+(P2394*constantes!$D$5)+(D2394*constantes!$D$6)+(Q2394*constantes!$D$8)+(F2394*constantes!$D$9)</f>
        <v>27.264511076598541</v>
      </c>
      <c r="U2394">
        <f>(O2394*constantes!$D$4)+(P2394*constantes!$E$5)+(D2394*constantes!$D$6)+(Q2394*constantes!$D$8)+(F2394*constantes!$D$9)</f>
        <v>27.60407027986232</v>
      </c>
      <c r="V2394" s="5">
        <f t="shared" si="523"/>
        <v>0.26015769036837899</v>
      </c>
      <c r="W2394" s="5">
        <f t="shared" si="524"/>
        <v>0.34756236935117624</v>
      </c>
      <c r="X2394" s="6">
        <f t="shared" si="525"/>
        <v>0.16904056058156058</v>
      </c>
      <c r="Y2394" s="6">
        <f t="shared" si="526"/>
        <v>0.22898351680153473</v>
      </c>
      <c r="AA2394">
        <f>(O2394*constantes!$B$4)+(LN(110)*constantes!$B$5)+(LN(22)*constantes!$B$8)+(F2394*constantes!$B$9)</f>
        <v>24.549457097993042</v>
      </c>
      <c r="AB2394">
        <f t="shared" si="527"/>
        <v>0.202621140788115</v>
      </c>
      <c r="AC2394">
        <f>(O2394*constantes!$D$4)+(LN(110)*constantes!$D$5)+(LN(22)*constantes!$D$8)+(F2394*constantes!$D$9)</f>
        <v>26.810175241135234</v>
      </c>
      <c r="AD2394" s="7">
        <f t="shared" si="528"/>
        <v>0.11091417692806949</v>
      </c>
      <c r="AF2394">
        <f>(O2394*constantes!$B$4)+(LN(125)*constantes!$B$5)+(LN(22.5)*constantes!$B$8)+(F2394*constantes!$B$9)</f>
        <v>24.804414034747431</v>
      </c>
      <c r="AG2394">
        <f t="shared" si="529"/>
        <v>0.25336635564101739</v>
      </c>
      <c r="AH2394">
        <f>(O2394*constantes!$D$4)+(LN(125)*constantes!$D$5)+(LN(22.5)*constantes!$D$8)+(F2394*constantes!$D$9)</f>
        <v>27.181248257743466</v>
      </c>
      <c r="AI2394">
        <f t="shared" si="530"/>
        <v>0.15665621222121506</v>
      </c>
    </row>
    <row r="2395" spans="1:35" x14ac:dyDescent="0.25">
      <c r="A2395" s="11">
        <v>2394</v>
      </c>
      <c r="B2395">
        <v>0</v>
      </c>
      <c r="C2395">
        <v>49</v>
      </c>
      <c r="D2395">
        <v>1</v>
      </c>
      <c r="E2395">
        <v>0</v>
      </c>
      <c r="F2395">
        <v>0</v>
      </c>
      <c r="G2395">
        <v>123.5</v>
      </c>
      <c r="H2395">
        <v>22.86</v>
      </c>
      <c r="I2395">
        <f>IF(AND(B2395=1,E2395=0),V2395,IF(AND(B2395=1,E2395=1),W2395,IF(AND(B2395=0,E2395=0),X2395,IF(AND(B2395=0,E2395=1),Y2395,ERROR))))</f>
        <v>7.1940354143302687E-2</v>
      </c>
      <c r="K2395">
        <f t="shared" si="518"/>
        <v>4.0428513799347532E-2</v>
      </c>
      <c r="L2395">
        <f t="shared" si="519"/>
        <v>2.8073382189004015E-2</v>
      </c>
      <c r="M2395" s="22" t="str">
        <f t="shared" si="531"/>
        <v>Elevated Risk</v>
      </c>
      <c r="O2395">
        <f t="shared" si="520"/>
        <v>3.8918202981106265</v>
      </c>
      <c r="P2395">
        <f t="shared" si="521"/>
        <v>4.816241156068032</v>
      </c>
      <c r="Q2395">
        <f t="shared" si="522"/>
        <v>3.1293886583666644</v>
      </c>
      <c r="R2395">
        <f>(O2395*constantes!$B$4)+(P2395*constantes!$B$5)+(D2395*constantes!$B$6)+(Q2395*constantes!$B$8)+(F2395*constantes!$B$9)</f>
        <v>24.240009005698482</v>
      </c>
      <c r="S2395" s="4">
        <f>(O2395*constantes!$B$4)+(P2395*constantes!$C$5)+(D2395*constantes!$B$6)+(Q2395*constantes!$B$8)+(F2395*constantes!$B$9)</f>
        <v>24.585044522119194</v>
      </c>
      <c r="T2395">
        <f>(O2395*constantes!$D$4)+(P2395*constantes!$D$5)+(D2395*constantes!$D$6)+(Q2395*constantes!$D$8)+(F2395*constantes!$D$9)</f>
        <v>26.356148320485168</v>
      </c>
      <c r="U2395">
        <f>(O2395*constantes!$D$4)+(P2395*constantes!$E$5)+(D2395*constantes!$D$6)+(Q2395*constantes!$D$8)+(F2395*constantes!$D$9)</f>
        <v>26.692129303532475</v>
      </c>
      <c r="V2395" s="5">
        <f t="shared" si="523"/>
        <v>0.15309154337705855</v>
      </c>
      <c r="W2395" s="5">
        <f t="shared" si="524"/>
        <v>0.20913527827465817</v>
      </c>
      <c r="X2395" s="6">
        <f t="shared" si="525"/>
        <v>7.1940354143302687E-2</v>
      </c>
      <c r="Y2395" s="6">
        <f t="shared" si="526"/>
        <v>9.9199665187207908E-2</v>
      </c>
      <c r="AA2395">
        <f>(O2395*constantes!$B$4)+(LN(110)*constantes!$B$5)+(LN(22)*constantes!$B$8)+(F2395*constantes!$B$9)</f>
        <v>23.285333757929525</v>
      </c>
      <c r="AB2395">
        <f t="shared" si="527"/>
        <v>6.1959526107751905E-2</v>
      </c>
      <c r="AC2395">
        <f>(O2395*constantes!$D$4)+(LN(110)*constantes!$D$5)+(LN(22)*constantes!$D$8)+(F2395*constantes!$D$9)</f>
        <v>25.39223913860047</v>
      </c>
      <c r="AD2395" s="7">
        <f t="shared" si="528"/>
        <v>2.8073382189004015E-2</v>
      </c>
      <c r="AF2395">
        <f>(O2395*constantes!$B$4)+(LN(125)*constantes!$B$5)+(LN(22.5)*constantes!$B$8)+(F2395*constantes!$B$9)</f>
        <v>23.540290694683922</v>
      </c>
      <c r="AG2395">
        <f t="shared" si="529"/>
        <v>7.9222803135090225E-2</v>
      </c>
      <c r="AH2395">
        <f>(O2395*constantes!$D$4)+(LN(125)*constantes!$D$5)+(LN(22.5)*constantes!$D$8)+(F2395*constantes!$D$9)</f>
        <v>25.763312155208702</v>
      </c>
      <c r="AI2395">
        <f t="shared" si="530"/>
        <v>4.0428513799347532E-2</v>
      </c>
    </row>
    <row r="2396" spans="1:35" x14ac:dyDescent="0.25">
      <c r="A2396" s="11">
        <v>2395</v>
      </c>
      <c r="B2396">
        <v>0</v>
      </c>
      <c r="C2396">
        <v>44</v>
      </c>
      <c r="D2396">
        <v>1</v>
      </c>
      <c r="E2396">
        <v>0</v>
      </c>
      <c r="F2396">
        <v>0</v>
      </c>
      <c r="G2396">
        <v>150</v>
      </c>
      <c r="H2396">
        <v>21.11</v>
      </c>
      <c r="I2396">
        <f>IF(AND(B2396=1,E2396=0),V2396,IF(AND(B2396=1,E2396=1),W2396,IF(AND(B2396=0,E2396=0),X2396,IF(AND(B2396=0,E2396=1),Y2396,ERROR))))</f>
        <v>8.8262446444470455E-2</v>
      </c>
      <c r="K2396">
        <f t="shared" si="518"/>
        <v>3.0321952038303235E-2</v>
      </c>
      <c r="L2396">
        <f t="shared" si="519"/>
        <v>2.102161003401426E-2</v>
      </c>
      <c r="M2396" s="22" t="str">
        <f t="shared" si="531"/>
        <v>Elevated Risk</v>
      </c>
      <c r="O2396">
        <f t="shared" si="520"/>
        <v>3.784189633918261</v>
      </c>
      <c r="P2396">
        <f t="shared" si="521"/>
        <v>5.0106352940962555</v>
      </c>
      <c r="Q2396">
        <f t="shared" si="522"/>
        <v>3.0497468618602293</v>
      </c>
      <c r="R2396">
        <f>(O2396*constantes!$B$4)+(P2396*constantes!$B$5)+(D2396*constantes!$B$6)+(Q2396*constantes!$B$8)+(F2396*constantes!$B$9)</f>
        <v>24.202438103851208</v>
      </c>
      <c r="S2396" s="4">
        <f>(O2396*constantes!$B$4)+(P2396*constantes!$C$5)+(D2396*constantes!$B$6)+(Q2396*constantes!$B$8)+(F2396*constantes!$B$9)</f>
        <v>24.561400016320263</v>
      </c>
      <c r="T2396">
        <f>(O2396*constantes!$D$4)+(P2396*constantes!$D$5)+(D2396*constantes!$D$6)+(Q2396*constantes!$D$8)+(F2396*constantes!$D$9)</f>
        <v>26.569374095408307</v>
      </c>
      <c r="U2396">
        <f>(O2396*constantes!$D$4)+(P2396*constantes!$E$5)+(D2396*constantes!$D$6)+(Q2396*constantes!$D$8)+(F2396*constantes!$D$9)</f>
        <v>26.918916013524463</v>
      </c>
      <c r="V2396" s="5">
        <f t="shared" si="523"/>
        <v>0.14788655421275798</v>
      </c>
      <c r="W2396" s="5">
        <f t="shared" si="524"/>
        <v>0.20478737594946017</v>
      </c>
      <c r="X2396" s="6">
        <f t="shared" si="525"/>
        <v>8.8262446444470455E-2</v>
      </c>
      <c r="Y2396" s="6">
        <f t="shared" si="526"/>
        <v>0.12284028548095205</v>
      </c>
      <c r="AA2396">
        <f>(O2396*constantes!$B$4)+(LN(110)*constantes!$B$5)+(LN(22)*constantes!$B$8)+(F2396*constantes!$B$9)</f>
        <v>22.95028380552526</v>
      </c>
      <c r="AB2396">
        <f t="shared" si="527"/>
        <v>4.4721443860098575E-2</v>
      </c>
      <c r="AC2396">
        <f>(O2396*constantes!$D$4)+(LN(110)*constantes!$D$5)+(LN(22)*constantes!$D$8)+(F2396*constantes!$D$9)</f>
        <v>25.099368567186549</v>
      </c>
      <c r="AD2396" s="7">
        <f t="shared" si="528"/>
        <v>2.102161003401426E-2</v>
      </c>
      <c r="AF2396">
        <f>(O2396*constantes!$B$4)+(LN(125)*constantes!$B$5)+(LN(22.5)*constantes!$B$8)+(F2396*constantes!$B$9)</f>
        <v>23.205240742279653</v>
      </c>
      <c r="AG2396">
        <f t="shared" si="529"/>
        <v>5.7330036913051163E-2</v>
      </c>
      <c r="AH2396">
        <f>(O2396*constantes!$D$4)+(LN(125)*constantes!$D$5)+(LN(22.5)*constantes!$D$8)+(F2396*constantes!$D$9)</f>
        <v>25.470441583794781</v>
      </c>
      <c r="AI2396">
        <f t="shared" si="530"/>
        <v>3.0321952038303235E-2</v>
      </c>
    </row>
    <row r="2397" spans="1:35" x14ac:dyDescent="0.25">
      <c r="A2397" s="11">
        <v>2396</v>
      </c>
      <c r="B2397">
        <v>1</v>
      </c>
      <c r="C2397">
        <v>47</v>
      </c>
      <c r="D2397">
        <v>1</v>
      </c>
      <c r="E2397">
        <v>1</v>
      </c>
      <c r="F2397">
        <v>0</v>
      </c>
      <c r="G2397">
        <v>137</v>
      </c>
      <c r="H2397">
        <v>27.31</v>
      </c>
      <c r="I2397">
        <f>IF(AND(B2397=1,E2397=0),V2397,IF(AND(B2397=1,E2397=1),W2397,IF(AND(B2397=0,E2397=0),X2397,IF(AND(B2397=0,E2397=1),Y2397,ERROR))))</f>
        <v>0.25158009507513668</v>
      </c>
      <c r="K2397">
        <f t="shared" si="518"/>
        <v>6.9930001122808005E-2</v>
      </c>
      <c r="L2397">
        <f t="shared" si="519"/>
        <v>5.4631350702972536E-2</v>
      </c>
      <c r="M2397" s="22" t="str">
        <f t="shared" si="531"/>
        <v>Elevated Risk</v>
      </c>
      <c r="O2397">
        <f t="shared" si="520"/>
        <v>3.8501476017100584</v>
      </c>
      <c r="P2397">
        <f t="shared" si="521"/>
        <v>4.9199809258281251</v>
      </c>
      <c r="Q2397">
        <f t="shared" si="522"/>
        <v>3.3072529354856135</v>
      </c>
      <c r="R2397">
        <f>(O2397*constantes!$B$4)+(P2397*constantes!$B$5)+(D2397*constantes!$B$6)+(Q2397*constantes!$B$8)+(F2397*constantes!$B$9)</f>
        <v>24.443734603769514</v>
      </c>
      <c r="S2397" s="4">
        <f>(O2397*constantes!$B$4)+(P2397*constantes!$C$5)+(D2397*constantes!$B$6)+(Q2397*constantes!$B$8)+(F2397*constantes!$B$9)</f>
        <v>24.796202037295838</v>
      </c>
      <c r="T2397">
        <f>(O2397*constantes!$D$4)+(P2397*constantes!$D$5)+(D2397*constantes!$D$6)+(Q2397*constantes!$D$8)+(F2397*constantes!$D$9)</f>
        <v>26.625497743923404</v>
      </c>
      <c r="U2397">
        <f>(O2397*constantes!$D$4)+(P2397*constantes!$E$5)+(D2397*constantes!$D$6)+(Q2397*constantes!$D$8)+(F2397*constantes!$D$9)</f>
        <v>26.968715613309175</v>
      </c>
      <c r="V2397" s="5">
        <f t="shared" si="523"/>
        <v>0.18430035119353572</v>
      </c>
      <c r="W2397" s="5">
        <f t="shared" si="524"/>
        <v>0.25158009507513668</v>
      </c>
      <c r="X2397" s="6">
        <f t="shared" si="525"/>
        <v>9.311296940676772E-2</v>
      </c>
      <c r="Y2397" s="6">
        <f t="shared" si="526"/>
        <v>0.12869090045976117</v>
      </c>
      <c r="AA2397">
        <f>(O2397*constantes!$B$4)+(LN(110)*constantes!$B$5)+(LN(22)*constantes!$B$8)+(F2397*constantes!$B$9)</f>
        <v>23.155608320942413</v>
      </c>
      <c r="AB2397">
        <f t="shared" si="527"/>
        <v>5.4631350702972536E-2</v>
      </c>
      <c r="AC2397">
        <f>(O2397*constantes!$D$4)+(LN(110)*constantes!$D$5)+(LN(22)*constantes!$D$8)+(F2397*constantes!$D$9)</f>
        <v>25.278844814605776</v>
      </c>
      <c r="AD2397" s="7">
        <f t="shared" si="528"/>
        <v>2.5101986203356352E-2</v>
      </c>
      <c r="AF2397">
        <f>(O2397*constantes!$B$4)+(LN(125)*constantes!$B$5)+(LN(22.5)*constantes!$B$8)+(F2397*constantes!$B$9)</f>
        <v>23.410565257696806</v>
      </c>
      <c r="AG2397">
        <f t="shared" si="529"/>
        <v>6.9930001122808005E-2</v>
      </c>
      <c r="AH2397">
        <f>(O2397*constantes!$D$4)+(LN(125)*constantes!$D$5)+(LN(22.5)*constantes!$D$8)+(F2397*constantes!$D$9)</f>
        <v>25.649917831214008</v>
      </c>
      <c r="AI2397">
        <f t="shared" si="530"/>
        <v>3.6173927347526003E-2</v>
      </c>
    </row>
    <row r="2398" spans="1:35" x14ac:dyDescent="0.25">
      <c r="A2398" s="11">
        <v>2397</v>
      </c>
      <c r="B2398">
        <v>1</v>
      </c>
      <c r="C2398">
        <v>39</v>
      </c>
      <c r="D2398">
        <v>1</v>
      </c>
      <c r="E2398">
        <v>0</v>
      </c>
      <c r="F2398">
        <v>0</v>
      </c>
      <c r="G2398">
        <v>118</v>
      </c>
      <c r="H2398">
        <v>23.57</v>
      </c>
      <c r="I2398">
        <f>IF(AND(B2398=1,E2398=0),V2398,IF(AND(B2398=1,E2398=1),W2398,IF(AND(B2398=0,E2398=0),X2398,IF(AND(B2398=0,E2398=1),Y2398,ERROR))))</f>
        <v>7.399178089776659E-2</v>
      </c>
      <c r="K2398">
        <f t="shared" si="518"/>
        <v>3.974481175054656E-2</v>
      </c>
      <c r="L2398">
        <f t="shared" si="519"/>
        <v>3.0940270522043956E-2</v>
      </c>
      <c r="M2398" s="22" t="str">
        <f t="shared" si="531"/>
        <v>Elevated Risk</v>
      </c>
      <c r="O2398">
        <f t="shared" si="520"/>
        <v>3.6635616461296463</v>
      </c>
      <c r="P2398">
        <f t="shared" si="521"/>
        <v>4.7706846244656651</v>
      </c>
      <c r="Q2398">
        <f t="shared" si="522"/>
        <v>3.1599747169480397</v>
      </c>
      <c r="R2398">
        <f>(O2398*constantes!$B$4)+(P2398*constantes!$B$5)+(D2398*constantes!$B$6)+(Q2398*constantes!$B$8)+(F2398*constantes!$B$9)</f>
        <v>23.469185651444409</v>
      </c>
      <c r="S2398" s="4">
        <f>(O2398*constantes!$B$4)+(P2398*constantes!$C$5)+(D2398*constantes!$B$6)+(Q2398*constantes!$B$8)+(F2398*constantes!$B$9)</f>
        <v>23.810957497941128</v>
      </c>
      <c r="T2398">
        <f>(O2398*constantes!$D$4)+(P2398*constantes!$D$5)+(D2398*constantes!$D$6)+(Q2398*constantes!$D$8)+(F2398*constantes!$D$9)</f>
        <v>25.622531249479398</v>
      </c>
      <c r="U2398">
        <f>(O2398*constantes!$D$4)+(P2398*constantes!$E$5)+(D2398*constantes!$D$6)+(Q2398*constantes!$D$8)+(F2398*constantes!$D$9)</f>
        <v>25.955334208882125</v>
      </c>
      <c r="V2398" s="5">
        <f t="shared" si="523"/>
        <v>7.399178089776659E-2</v>
      </c>
      <c r="W2398" s="5">
        <f t="shared" si="524"/>
        <v>0.10254553863180493</v>
      </c>
      <c r="X2398" s="6">
        <f t="shared" si="525"/>
        <v>3.5214104533373036E-2</v>
      </c>
      <c r="Y2398" s="6">
        <f t="shared" si="526"/>
        <v>4.877521970333154E-2</v>
      </c>
      <c r="AA2398">
        <f>(O2398*constantes!$B$4)+(LN(110)*constantes!$B$5)+(LN(22)*constantes!$B$8)+(F2398*constantes!$B$9)</f>
        <v>22.574773704658814</v>
      </c>
      <c r="AB2398">
        <f t="shared" si="527"/>
        <v>3.0940270522043956E-2</v>
      </c>
      <c r="AC2398">
        <f>(O2398*constantes!$D$4)+(LN(110)*constantes!$D$5)+(LN(22)*constantes!$D$8)+(F2398*constantes!$D$9)</f>
        <v>24.771131368454586</v>
      </c>
      <c r="AD2398" s="7">
        <f t="shared" si="528"/>
        <v>1.5184528759381921E-2</v>
      </c>
      <c r="AF2398">
        <f>(O2398*constantes!$B$4)+(LN(125)*constantes!$B$5)+(LN(22.5)*constantes!$B$8)+(F2398*constantes!$B$9)</f>
        <v>22.829730641413207</v>
      </c>
      <c r="AG2398">
        <f t="shared" si="529"/>
        <v>3.974481175054656E-2</v>
      </c>
      <c r="AH2398">
        <f>(O2398*constantes!$D$4)+(LN(125)*constantes!$D$5)+(LN(22.5)*constantes!$D$8)+(F2398*constantes!$D$9)</f>
        <v>25.142204385062819</v>
      </c>
      <c r="AI2398">
        <f t="shared" si="530"/>
        <v>2.1931490638549711E-2</v>
      </c>
    </row>
    <row r="2399" spans="1:35" x14ac:dyDescent="0.25">
      <c r="A2399" s="11">
        <v>2398</v>
      </c>
      <c r="B2399">
        <v>0</v>
      </c>
      <c r="C2399">
        <v>51</v>
      </c>
      <c r="D2399">
        <v>1</v>
      </c>
      <c r="E2399">
        <v>0</v>
      </c>
      <c r="F2399">
        <v>0</v>
      </c>
      <c r="G2399">
        <v>102.5</v>
      </c>
      <c r="H2399">
        <v>24.14</v>
      </c>
      <c r="I2399">
        <f>IF(AND(B2399=1,E2399=0),V2399,IF(AND(B2399=1,E2399=1),W2399,IF(AND(B2399=0,E2399=0),X2399,IF(AND(B2399=0,E2399=1),Y2399,ERROR))))</f>
        <v>4.940991138026829E-2</v>
      </c>
      <c r="K2399">
        <f t="shared" si="518"/>
        <v>4.4971857043080821E-2</v>
      </c>
      <c r="L2399">
        <f t="shared" si="519"/>
        <v>3.1250958582138333E-2</v>
      </c>
      <c r="M2399" s="22" t="str">
        <f t="shared" si="531"/>
        <v>NORMAL</v>
      </c>
      <c r="O2399">
        <f t="shared" si="520"/>
        <v>3.9318256327243257</v>
      </c>
      <c r="P2399">
        <f t="shared" si="521"/>
        <v>4.6298627985784631</v>
      </c>
      <c r="Q2399">
        <f t="shared" si="522"/>
        <v>3.1838702156693857</v>
      </c>
      <c r="R2399">
        <f>(O2399*constantes!$B$4)+(P2399*constantes!$B$5)+(D2399*constantes!$B$6)+(Q2399*constantes!$B$8)+(F2399*constantes!$B$9)</f>
        <v>24.061988592908673</v>
      </c>
      <c r="S2399" s="4">
        <f>(O2399*constantes!$B$4)+(P2399*constantes!$C$5)+(D2399*constantes!$B$6)+(Q2399*constantes!$B$8)+(F2399*constantes!$B$9)</f>
        <v>24.393671963798834</v>
      </c>
      <c r="T2399">
        <f>(O2399*constantes!$D$4)+(P2399*constantes!$D$5)+(D2399*constantes!$D$6)+(Q2399*constantes!$D$8)+(F2399*constantes!$D$9)</f>
        <v>25.968593786947501</v>
      </c>
      <c r="U2399">
        <f>(O2399*constantes!$D$4)+(P2399*constantes!$E$5)+(D2399*constantes!$D$6)+(Q2399*constantes!$D$8)+(F2399*constantes!$D$9)</f>
        <v>26.291573015776333</v>
      </c>
      <c r="V2399" s="5">
        <f t="shared" si="523"/>
        <v>0.12982918605643479</v>
      </c>
      <c r="W2399" s="5">
        <f t="shared" si="524"/>
        <v>0.17614597843066937</v>
      </c>
      <c r="X2399" s="6">
        <f t="shared" si="525"/>
        <v>4.940991138026829E-2</v>
      </c>
      <c r="Y2399" s="6">
        <f t="shared" si="526"/>
        <v>6.7597318107305848E-2</v>
      </c>
      <c r="AA2399">
        <f>(O2399*constantes!$B$4)+(LN(110)*constantes!$B$5)+(LN(22)*constantes!$B$8)+(F2399*constantes!$B$9)</f>
        <v>23.409868764368586</v>
      </c>
      <c r="AB2399">
        <f t="shared" si="527"/>
        <v>6.9883054652788434E-2</v>
      </c>
      <c r="AC2399">
        <f>(O2399*constantes!$D$4)+(LN(110)*constantes!$D$5)+(LN(22)*constantes!$D$8)+(F2399*constantes!$D$9)</f>
        <v>25.50109645445777</v>
      </c>
      <c r="AD2399" s="7">
        <f t="shared" si="528"/>
        <v>3.1250958582138333E-2</v>
      </c>
      <c r="AF2399">
        <f>(O2399*constantes!$B$4)+(LN(125)*constantes!$B$5)+(LN(22.5)*constantes!$B$8)+(F2399*constantes!$B$9)</f>
        <v>23.664825701122982</v>
      </c>
      <c r="AG2399">
        <f t="shared" si="529"/>
        <v>8.9246869441510945E-2</v>
      </c>
      <c r="AH2399">
        <f>(O2399*constantes!$D$4)+(LN(125)*constantes!$D$5)+(LN(22.5)*constantes!$D$8)+(F2399*constantes!$D$9)</f>
        <v>25.872169471066002</v>
      </c>
      <c r="AI2399">
        <f t="shared" si="530"/>
        <v>4.4971857043080821E-2</v>
      </c>
    </row>
    <row r="2400" spans="1:35" x14ac:dyDescent="0.25">
      <c r="A2400" s="11">
        <v>2399</v>
      </c>
      <c r="B2400">
        <v>1</v>
      </c>
      <c r="C2400">
        <v>48</v>
      </c>
      <c r="D2400">
        <v>1</v>
      </c>
      <c r="E2400">
        <v>0</v>
      </c>
      <c r="F2400">
        <v>0</v>
      </c>
      <c r="G2400">
        <v>113</v>
      </c>
      <c r="H2400">
        <v>27.33</v>
      </c>
      <c r="I2400">
        <f>IF(AND(B2400=1,E2400=0),V2400,IF(AND(B2400=1,E2400=1),W2400,IF(AND(B2400=0,E2400=0),X2400,IF(AND(B2400=0,E2400=1),Y2400,ERROR))))</f>
        <v>0.14122802107467847</v>
      </c>
      <c r="K2400">
        <f t="shared" si="518"/>
        <v>7.448581103683527E-2</v>
      </c>
      <c r="L2400">
        <f t="shared" si="519"/>
        <v>5.8221930281009082E-2</v>
      </c>
      <c r="M2400" s="22" t="str">
        <f t="shared" si="531"/>
        <v>Elevated Risk</v>
      </c>
      <c r="O2400">
        <f t="shared" si="520"/>
        <v>3.8712010109078911</v>
      </c>
      <c r="P2400">
        <f t="shared" si="521"/>
        <v>4.7273878187123408</v>
      </c>
      <c r="Q2400">
        <f t="shared" si="522"/>
        <v>3.3079849999399764</v>
      </c>
      <c r="R2400">
        <f>(O2400*constantes!$B$4)+(P2400*constantes!$B$5)+(D2400*constantes!$B$6)+(Q2400*constantes!$B$8)+(F2400*constantes!$B$9)</f>
        <v>24.152577762055135</v>
      </c>
      <c r="S2400" s="4">
        <f>(O2400*constantes!$B$4)+(P2400*constantes!$C$5)+(D2400*constantes!$B$6)+(Q2400*constantes!$B$8)+(F2400*constantes!$B$9)</f>
        <v>24.491247825387685</v>
      </c>
      <c r="T2400">
        <f>(O2400*constantes!$D$4)+(P2400*constantes!$D$5)+(D2400*constantes!$D$6)+(Q2400*constantes!$D$8)+(F2400*constantes!$D$9)</f>
        <v>26.141412735104581</v>
      </c>
      <c r="U2400">
        <f>(O2400*constantes!$D$4)+(P2400*constantes!$E$5)+(D2400*constantes!$D$6)+(Q2400*constantes!$D$8)+(F2400*constantes!$D$9)</f>
        <v>26.471195309337954</v>
      </c>
      <c r="V2400" s="5">
        <f t="shared" si="523"/>
        <v>0.14122802107467847</v>
      </c>
      <c r="W2400" s="5">
        <f t="shared" si="524"/>
        <v>0.19234602905897513</v>
      </c>
      <c r="X2400" s="6">
        <f t="shared" si="525"/>
        <v>5.8453669626145066E-2</v>
      </c>
      <c r="Y2400" s="6">
        <f t="shared" si="526"/>
        <v>8.0350070680502039E-2</v>
      </c>
      <c r="AA2400">
        <f>(O2400*constantes!$B$4)+(LN(110)*constantes!$B$5)+(LN(22)*constantes!$B$8)+(F2400*constantes!$B$9)</f>
        <v>23.221146741638901</v>
      </c>
      <c r="AB2400">
        <f t="shared" si="527"/>
        <v>5.8221930281009082E-2</v>
      </c>
      <c r="AC2400">
        <f>(O2400*constantes!$D$4)+(LN(110)*constantes!$D$5)+(LN(22)*constantes!$D$8)+(F2400*constantes!$D$9)</f>
        <v>25.336132614771724</v>
      </c>
      <c r="AD2400" s="7">
        <f t="shared" si="528"/>
        <v>2.6562184906686825E-2</v>
      </c>
      <c r="AF2400">
        <f>(O2400*constantes!$B$4)+(LN(125)*constantes!$B$5)+(LN(22.5)*constantes!$B$8)+(F2400*constantes!$B$9)</f>
        <v>23.47610367839329</v>
      </c>
      <c r="AG2400">
        <f t="shared" si="529"/>
        <v>7.448581103683527E-2</v>
      </c>
      <c r="AH2400">
        <f>(O2400*constantes!$D$4)+(LN(125)*constantes!$D$5)+(LN(22.5)*constantes!$D$8)+(F2400*constantes!$D$9)</f>
        <v>25.707205631379956</v>
      </c>
      <c r="AI2400">
        <f t="shared" si="530"/>
        <v>3.8265438641588045E-2</v>
      </c>
    </row>
    <row r="2401" spans="1:35" x14ac:dyDescent="0.25">
      <c r="A2401" s="11">
        <v>2400</v>
      </c>
      <c r="B2401">
        <v>1</v>
      </c>
      <c r="C2401">
        <v>43</v>
      </c>
      <c r="D2401">
        <v>1</v>
      </c>
      <c r="E2401">
        <v>0</v>
      </c>
      <c r="F2401">
        <v>0</v>
      </c>
      <c r="G2401">
        <v>129</v>
      </c>
      <c r="H2401">
        <v>19.05</v>
      </c>
      <c r="I2401">
        <f>IF(AND(B2401=1,E2401=0),V2401,IF(AND(B2401=1,E2401=1),W2401,IF(AND(B2401=0,E2401=0),X2401,IF(AND(B2401=0,E2401=1),Y2401,ERROR))))</f>
        <v>9.8610811395209441E-2</v>
      </c>
      <c r="K2401">
        <f t="shared" si="518"/>
        <v>5.3478442485207722E-2</v>
      </c>
      <c r="L2401">
        <f t="shared" si="519"/>
        <v>4.169811677585733E-2</v>
      </c>
      <c r="M2401" s="22" t="str">
        <f t="shared" si="531"/>
        <v>Elevated Risk</v>
      </c>
      <c r="O2401">
        <f t="shared" si="520"/>
        <v>3.7612001156935624</v>
      </c>
      <c r="P2401">
        <f t="shared" si="521"/>
        <v>4.8598124043616719</v>
      </c>
      <c r="Q2401">
        <f t="shared" si="522"/>
        <v>2.9470671015727099</v>
      </c>
      <c r="R2401">
        <f>(O2401*constantes!$B$4)+(P2401*constantes!$B$5)+(D2401*constantes!$B$6)+(Q2401*constantes!$B$8)+(F2401*constantes!$B$9)</f>
        <v>23.769682693346482</v>
      </c>
      <c r="S2401" s="4">
        <f>(O2401*constantes!$B$4)+(P2401*constantes!$C$5)+(D2401*constantes!$B$6)+(Q2401*constantes!$B$8)+(F2401*constantes!$B$9)</f>
        <v>24.117839653994949</v>
      </c>
      <c r="T2401">
        <f>(O2401*constantes!$D$4)+(P2401*constantes!$D$5)+(D2401*constantes!$D$6)+(Q2401*constantes!$D$8)+(F2401*constantes!$D$9)</f>
        <v>26.030071764842322</v>
      </c>
      <c r="U2401">
        <f>(O2401*constantes!$D$4)+(P2401*constantes!$E$5)+(D2401*constantes!$D$6)+(Q2401*constantes!$D$8)+(F2401*constantes!$D$9)</f>
        <v>26.369092278170594</v>
      </c>
      <c r="V2401" s="5">
        <f t="shared" si="523"/>
        <v>9.8610811395209441E-2</v>
      </c>
      <c r="W2401" s="5">
        <f t="shared" si="524"/>
        <v>0.13675238894661013</v>
      </c>
      <c r="X2401" s="6">
        <f t="shared" si="525"/>
        <v>5.2459241809716506E-2</v>
      </c>
      <c r="Y2401" s="6">
        <f t="shared" si="526"/>
        <v>7.2842609193408903E-2</v>
      </c>
      <c r="AA2401">
        <f>(O2401*constantes!$B$4)+(LN(110)*constantes!$B$5)+(LN(22)*constantes!$B$8)+(F2401*constantes!$B$9)</f>
        <v>22.8787183548725</v>
      </c>
      <c r="AB2401">
        <f t="shared" si="527"/>
        <v>4.169811677585733E-2</v>
      </c>
      <c r="AC2401">
        <f>(O2401*constantes!$D$4)+(LN(110)*constantes!$D$5)+(LN(22)*constantes!$D$8)+(F2401*constantes!$D$9)</f>
        <v>25.036812478830871</v>
      </c>
      <c r="AD2401" s="7">
        <f t="shared" si="528"/>
        <v>1.975954812069991E-2</v>
      </c>
      <c r="AF2401">
        <f>(O2401*constantes!$B$4)+(LN(125)*constantes!$B$5)+(LN(22.5)*constantes!$B$8)+(F2401*constantes!$B$9)</f>
        <v>23.133675291626897</v>
      </c>
      <c r="AG2401">
        <f t="shared" si="529"/>
        <v>5.3478442485207722E-2</v>
      </c>
      <c r="AH2401">
        <f>(O2401*constantes!$D$4)+(LN(125)*constantes!$D$5)+(LN(22.5)*constantes!$D$8)+(F2401*constantes!$D$9)</f>
        <v>25.407885495439103</v>
      </c>
      <c r="AI2401">
        <f t="shared" si="530"/>
        <v>2.8509711637591306E-2</v>
      </c>
    </row>
    <row r="2402" spans="1:35" x14ac:dyDescent="0.25">
      <c r="A2402" s="11">
        <v>2401</v>
      </c>
      <c r="B2402">
        <v>0</v>
      </c>
      <c r="C2402">
        <v>65</v>
      </c>
      <c r="D2402">
        <v>0</v>
      </c>
      <c r="E2402">
        <v>0</v>
      </c>
      <c r="F2402">
        <v>0</v>
      </c>
      <c r="G2402">
        <v>94</v>
      </c>
      <c r="H2402">
        <v>25.83</v>
      </c>
      <c r="I2402">
        <f>IF(AND(B2402=1,E2402=0),V2402,IF(AND(B2402=1,E2402=1),W2402,IF(AND(B2402=0,E2402=0),X2402,IF(AND(B2402=0,E2402=1),Y2402,ERROR))))</f>
        <v>4.1949353680134194E-2</v>
      </c>
      <c r="K2402">
        <f t="shared" si="518"/>
        <v>8.5182662382899066E-2</v>
      </c>
      <c r="L2402">
        <f t="shared" si="519"/>
        <v>5.9581907304813275E-2</v>
      </c>
      <c r="M2402" s="22" t="str">
        <f t="shared" si="531"/>
        <v>OPTIMAL</v>
      </c>
      <c r="O2402">
        <f t="shared" si="520"/>
        <v>4.1743872698956368</v>
      </c>
      <c r="P2402">
        <f t="shared" si="521"/>
        <v>4.5432947822700038</v>
      </c>
      <c r="Q2402">
        <f t="shared" si="522"/>
        <v>3.2515366071077492</v>
      </c>
      <c r="R2402">
        <f>(O2402*constantes!$B$4)+(P2402*constantes!$B$5)+(D2402*constantes!$B$6)+(Q2402*constantes!$B$8)+(F2402*constantes!$B$9)</f>
        <v>24.00059655640457</v>
      </c>
      <c r="S2402" s="4">
        <f>(O2402*constantes!$B$4)+(P2402*constantes!$C$5)+(D2402*constantes!$B$6)+(Q2402*constantes!$B$8)+(F2402*constantes!$B$9)</f>
        <v>24.326078194606396</v>
      </c>
      <c r="T2402">
        <f>(O2402*constantes!$D$4)+(P2402*constantes!$D$5)+(D2402*constantes!$D$6)+(Q2402*constantes!$D$8)+(F2402*constantes!$D$9)</f>
        <v>25.801027384873876</v>
      </c>
      <c r="U2402">
        <f>(O2402*constantes!$D$4)+(P2402*constantes!$E$5)+(D2402*constantes!$D$6)+(Q2402*constantes!$D$8)+(F2402*constantes!$D$9)</f>
        <v>26.11796762888503</v>
      </c>
      <c r="V2402" s="5">
        <f t="shared" si="523"/>
        <v>0.12259360853227397</v>
      </c>
      <c r="W2402" s="5">
        <f t="shared" si="524"/>
        <v>0.16564612703372561</v>
      </c>
      <c r="X2402" s="6">
        <f t="shared" si="525"/>
        <v>4.1949353680134194E-2</v>
      </c>
      <c r="Y2402" s="6">
        <f t="shared" si="526"/>
        <v>5.7138622841660935E-2</v>
      </c>
      <c r="AA2402">
        <f>(O2402*constantes!$B$4)+(LN(110)*constantes!$B$5)+(LN(22)*constantes!$B$8)+(F2402*constantes!$B$9)</f>
        <v>24.164953438417392</v>
      </c>
      <c r="AB2402">
        <f t="shared" si="527"/>
        <v>0.14285464759503463</v>
      </c>
      <c r="AC2402">
        <f>(O2402*constantes!$D$4)+(LN(110)*constantes!$D$5)+(LN(22)*constantes!$D$8)+(F2402*constantes!$D$9)</f>
        <v>26.16112364851551</v>
      </c>
      <c r="AD2402" s="7">
        <f t="shared" si="528"/>
        <v>5.9581907304813275E-2</v>
      </c>
      <c r="AF2402">
        <f>(O2402*constantes!$B$4)+(LN(125)*constantes!$B$5)+(LN(22.5)*constantes!$B$8)+(F2402*constantes!$B$9)</f>
        <v>24.419910375171785</v>
      </c>
      <c r="AG2402">
        <f t="shared" si="529"/>
        <v>0.18037897763812694</v>
      </c>
      <c r="AH2402">
        <f>(O2402*constantes!$D$4)+(LN(125)*constantes!$D$5)+(LN(22.5)*constantes!$D$8)+(F2402*constantes!$D$9)</f>
        <v>26.532196665123742</v>
      </c>
      <c r="AI2402">
        <f t="shared" si="530"/>
        <v>8.5182662382899066E-2</v>
      </c>
    </row>
    <row r="2403" spans="1:35" x14ac:dyDescent="0.25">
      <c r="A2403" s="11">
        <v>2402</v>
      </c>
      <c r="B2403">
        <v>0</v>
      </c>
      <c r="C2403">
        <v>65</v>
      </c>
      <c r="D2403">
        <v>0</v>
      </c>
      <c r="E2403">
        <v>1</v>
      </c>
      <c r="F2403">
        <v>0</v>
      </c>
      <c r="G2403">
        <v>163</v>
      </c>
      <c r="H2403">
        <v>30.12</v>
      </c>
      <c r="I2403">
        <f>IF(AND(B2403=1,E2403=0),V2403,IF(AND(B2403=1,E2403=1),W2403,IF(AND(B2403=0,E2403=0),X2403,IF(AND(B2403=0,E2403=1),Y2403,ERROR))))</f>
        <v>0.26735391637124262</v>
      </c>
      <c r="K2403">
        <f t="shared" si="518"/>
        <v>8.5182662382899066E-2</v>
      </c>
      <c r="L2403">
        <f t="shared" si="519"/>
        <v>5.9581907304813275E-2</v>
      </c>
      <c r="M2403" s="22" t="str">
        <f t="shared" si="531"/>
        <v>Elevated Risk</v>
      </c>
      <c r="O2403">
        <f t="shared" si="520"/>
        <v>4.1743872698956368</v>
      </c>
      <c r="P2403">
        <f t="shared" si="521"/>
        <v>5.0937502008067623</v>
      </c>
      <c r="Q2403">
        <f t="shared" si="522"/>
        <v>3.4051894029316929</v>
      </c>
      <c r="R2403">
        <f>(O2403*constantes!$B$4)+(P2403*constantes!$B$5)+(D2403*constantes!$B$6)+(Q2403*constantes!$B$8)+(F2403*constantes!$B$9)</f>
        <v>25.143546721169088</v>
      </c>
      <c r="S2403" s="4">
        <f>(O2403*constantes!$B$4)+(P2403*constantes!$C$5)+(D2403*constantes!$B$6)+(Q2403*constantes!$B$8)+(F2403*constantes!$B$9)</f>
        <v>25.508462985554885</v>
      </c>
      <c r="T2403">
        <f>(O2403*constantes!$D$4)+(P2403*constantes!$D$5)+(D2403*constantes!$D$6)+(Q2403*constantes!$D$8)+(F2403*constantes!$D$9)</f>
        <v>27.427963928095096</v>
      </c>
      <c r="U2403">
        <f>(O2403*constantes!$D$4)+(P2403*constantes!$E$5)+(D2403*constantes!$D$6)+(Q2403*constantes!$D$8)+(F2403*constantes!$D$9)</f>
        <v>27.78330394210338</v>
      </c>
      <c r="V2403" s="5">
        <f t="shared" si="523"/>
        <v>0.33644439541635107</v>
      </c>
      <c r="W2403" s="5">
        <f t="shared" si="524"/>
        <v>0.44609756873609319</v>
      </c>
      <c r="X2403" s="6">
        <f t="shared" si="525"/>
        <v>0.19591931736815515</v>
      </c>
      <c r="Y2403" s="6">
        <f t="shared" si="526"/>
        <v>0.26735391637124262</v>
      </c>
      <c r="AA2403">
        <f>(O2403*constantes!$B$4)+(LN(110)*constantes!$B$5)+(LN(22)*constantes!$B$8)+(F2403*constantes!$B$9)</f>
        <v>24.164953438417392</v>
      </c>
      <c r="AB2403">
        <f t="shared" si="527"/>
        <v>0.14285464759503463</v>
      </c>
      <c r="AC2403">
        <f>(O2403*constantes!$D$4)+(LN(110)*constantes!$D$5)+(LN(22)*constantes!$D$8)+(F2403*constantes!$D$9)</f>
        <v>26.16112364851551</v>
      </c>
      <c r="AD2403" s="7">
        <f t="shared" si="528"/>
        <v>5.9581907304813275E-2</v>
      </c>
      <c r="AF2403">
        <f>(O2403*constantes!$B$4)+(LN(125)*constantes!$B$5)+(LN(22.5)*constantes!$B$8)+(F2403*constantes!$B$9)</f>
        <v>24.419910375171785</v>
      </c>
      <c r="AG2403">
        <f t="shared" si="529"/>
        <v>0.18037897763812694</v>
      </c>
      <c r="AH2403">
        <f>(O2403*constantes!$D$4)+(LN(125)*constantes!$D$5)+(LN(22.5)*constantes!$D$8)+(F2403*constantes!$D$9)</f>
        <v>26.532196665123742</v>
      </c>
      <c r="AI2403">
        <f t="shared" si="530"/>
        <v>8.5182662382899066E-2</v>
      </c>
    </row>
    <row r="2404" spans="1:35" x14ac:dyDescent="0.25">
      <c r="A2404" s="11">
        <v>2403</v>
      </c>
      <c r="B2404">
        <v>1</v>
      </c>
      <c r="C2404">
        <v>56</v>
      </c>
      <c r="D2404">
        <v>1</v>
      </c>
      <c r="E2404">
        <v>1</v>
      </c>
      <c r="F2404">
        <v>0</v>
      </c>
      <c r="G2404">
        <v>210</v>
      </c>
      <c r="H2404">
        <v>25.49</v>
      </c>
      <c r="I2404">
        <f>IF(AND(B2404=1,E2404=0),V2404,IF(AND(B2404=1,E2404=1),W2404,IF(AND(B2404=0,E2404=0),X2404,IF(AND(B2404=0,E2404=1),Y2404,ERROR))))</f>
        <v>0.65971707494112297</v>
      </c>
      <c r="K2404">
        <f t="shared" si="518"/>
        <v>0.11757074595810224</v>
      </c>
      <c r="L2404">
        <f t="shared" si="519"/>
        <v>9.2378774865307212E-2</v>
      </c>
      <c r="M2404" s="22" t="str">
        <f t="shared" si="531"/>
        <v>'&gt;30%</v>
      </c>
      <c r="O2404">
        <f t="shared" si="520"/>
        <v>4.0253516907351496</v>
      </c>
      <c r="P2404">
        <f t="shared" si="521"/>
        <v>5.3471075307174685</v>
      </c>
      <c r="Q2404">
        <f t="shared" si="522"/>
        <v>3.2382862183880241</v>
      </c>
      <c r="R2404">
        <f>(O2404*constantes!$B$4)+(P2404*constantes!$B$5)+(D2404*constantes!$B$6)+(Q2404*constantes!$B$8)+(F2404*constantes!$B$9)</f>
        <v>25.726817202625732</v>
      </c>
      <c r="S2404" s="4">
        <f>(O2404*constantes!$B$4)+(P2404*constantes!$C$5)+(D2404*constantes!$B$6)+(Q2404*constantes!$B$8)+(F2404*constantes!$B$9)</f>
        <v>26.109883986126327</v>
      </c>
      <c r="T2404">
        <f>(O2404*constantes!$D$4)+(P2404*constantes!$D$5)+(D2404*constantes!$D$6)+(Q2404*constantes!$D$8)+(F2404*constantes!$D$9)</f>
        <v>28.268449798490046</v>
      </c>
      <c r="U2404">
        <f>(O2404*constantes!$D$4)+(P2404*constantes!$E$5)+(D2404*constantes!$D$6)+(Q2404*constantes!$D$8)+(F2404*constantes!$D$9)</f>
        <v>28.641464019832899</v>
      </c>
      <c r="V2404" s="5">
        <f t="shared" si="523"/>
        <v>0.52046104035166041</v>
      </c>
      <c r="W2404" s="5">
        <f t="shared" si="524"/>
        <v>0.65971707494112297</v>
      </c>
      <c r="X2404" s="6">
        <f t="shared" si="525"/>
        <v>0.39670103485396435</v>
      </c>
      <c r="Y2404" s="6">
        <f t="shared" si="526"/>
        <v>0.51992370214650263</v>
      </c>
      <c r="AA2404">
        <f>(O2404*constantes!$B$4)+(LN(110)*constantes!$B$5)+(LN(22)*constantes!$B$8)+(F2404*constantes!$B$9)</f>
        <v>23.701011641913961</v>
      </c>
      <c r="AB2404">
        <f t="shared" si="527"/>
        <v>9.2378774865307212E-2</v>
      </c>
      <c r="AC2404">
        <f>(O2404*constantes!$D$4)+(LN(110)*constantes!$D$5)+(LN(22)*constantes!$D$8)+(F2404*constantes!$D$9)</f>
        <v>25.75558740512928</v>
      </c>
      <c r="AD2404" s="7">
        <f t="shared" si="528"/>
        <v>4.0123743463222783E-2</v>
      </c>
      <c r="AF2404">
        <f>(O2404*constantes!$B$4)+(LN(125)*constantes!$B$5)+(LN(22.5)*constantes!$B$8)+(F2404*constantes!$B$9)</f>
        <v>23.955968578668354</v>
      </c>
      <c r="AG2404">
        <f t="shared" si="529"/>
        <v>0.11757074595810224</v>
      </c>
      <c r="AH2404">
        <f>(O2404*constantes!$D$4)+(LN(125)*constantes!$D$5)+(LN(22.5)*constantes!$D$8)+(F2404*constantes!$D$9)</f>
        <v>26.126660421737512</v>
      </c>
      <c r="AI2404">
        <f t="shared" si="530"/>
        <v>5.7622826233415747E-2</v>
      </c>
    </row>
    <row r="2405" spans="1:35" x14ac:dyDescent="0.25">
      <c r="A2405" s="11">
        <v>2404</v>
      </c>
      <c r="B2405">
        <v>0</v>
      </c>
      <c r="C2405">
        <v>61</v>
      </c>
      <c r="D2405">
        <v>1</v>
      </c>
      <c r="E2405">
        <v>0</v>
      </c>
      <c r="F2405">
        <v>0</v>
      </c>
      <c r="G2405">
        <v>147.5</v>
      </c>
      <c r="H2405">
        <v>26.58</v>
      </c>
      <c r="I2405">
        <f>IF(AND(B2405=1,E2405=0),V2405,IF(AND(B2405=1,E2405=1),W2405,IF(AND(B2405=0,E2405=0),X2405,IF(AND(B2405=0,E2405=1),Y2405,ERROR))))</f>
        <v>0.21431288242637014</v>
      </c>
      <c r="K2405">
        <f t="shared" si="518"/>
        <v>7.2164067569494672E-2</v>
      </c>
      <c r="L2405">
        <f t="shared" si="519"/>
        <v>5.0368025874669486E-2</v>
      </c>
      <c r="M2405" s="22" t="str">
        <f t="shared" si="531"/>
        <v>Elevated Risk</v>
      </c>
      <c r="O2405">
        <f t="shared" si="520"/>
        <v>4.1108738641733114</v>
      </c>
      <c r="P2405">
        <f t="shared" si="521"/>
        <v>4.9938281757798748</v>
      </c>
      <c r="Q2405">
        <f t="shared" si="522"/>
        <v>3.2801590532850993</v>
      </c>
      <c r="R2405">
        <f>(O2405*constantes!$B$4)+(P2405*constantes!$B$5)+(D2405*constantes!$B$6)+(Q2405*constantes!$B$8)+(F2405*constantes!$B$9)</f>
        <v>25.370878369215511</v>
      </c>
      <c r="S2405" s="4">
        <f>(O2405*constantes!$B$4)+(P2405*constantes!$C$5)+(D2405*constantes!$B$6)+(Q2405*constantes!$B$8)+(F2405*constantes!$B$9)</f>
        <v>25.728636219728379</v>
      </c>
      <c r="T2405">
        <f>(O2405*constantes!$D$4)+(P2405*constantes!$D$5)+(D2405*constantes!$D$6)+(Q2405*constantes!$D$8)+(F2405*constantes!$D$9)</f>
        <v>27.528826075511049</v>
      </c>
      <c r="U2405">
        <f>(O2405*constantes!$D$4)+(P2405*constantes!$E$5)+(D2405*constantes!$D$6)+(Q2405*constantes!$D$8)+(F2405*constantes!$D$9)</f>
        <v>27.877195529053452</v>
      </c>
      <c r="V2405" s="5">
        <f t="shared" si="523"/>
        <v>0.40239777889078088</v>
      </c>
      <c r="W2405" s="5">
        <f t="shared" si="524"/>
        <v>0.52110226656097958</v>
      </c>
      <c r="X2405" s="6">
        <f t="shared" si="525"/>
        <v>0.21431288242637014</v>
      </c>
      <c r="Y2405" s="6">
        <f t="shared" si="526"/>
        <v>0.289450509647869</v>
      </c>
      <c r="AA2405">
        <f>(O2405*constantes!$B$4)+(LN(110)*constantes!$B$5)+(LN(22)*constantes!$B$8)+(F2405*constantes!$B$9)</f>
        <v>23.967238746940023</v>
      </c>
      <c r="AB2405">
        <f t="shared" si="527"/>
        <v>0.11882079876600593</v>
      </c>
      <c r="AC2405">
        <f>(O2405*constantes!$D$4)+(LN(110)*constantes!$D$5)+(LN(22)*constantes!$D$8)+(F2405*constantes!$D$9)</f>
        <v>25.98829922560666</v>
      </c>
      <c r="AD2405" s="7">
        <f t="shared" si="528"/>
        <v>5.0368025874669486E-2</v>
      </c>
      <c r="AF2405">
        <f>(O2405*constantes!$B$4)+(LN(125)*constantes!$B$5)+(LN(22.5)*constantes!$B$8)+(F2405*constantes!$B$9)</f>
        <v>24.222195683694412</v>
      </c>
      <c r="AG2405">
        <f t="shared" si="529"/>
        <v>0.15060331820878059</v>
      </c>
      <c r="AH2405">
        <f>(O2405*constantes!$D$4)+(LN(125)*constantes!$D$5)+(LN(22.5)*constantes!$D$8)+(F2405*constantes!$D$9)</f>
        <v>26.359372242214892</v>
      </c>
      <c r="AI2405">
        <f t="shared" si="530"/>
        <v>7.2164067569494672E-2</v>
      </c>
    </row>
    <row r="2406" spans="1:35" x14ac:dyDescent="0.25">
      <c r="A2406" s="11">
        <v>2405</v>
      </c>
      <c r="B2406">
        <v>1</v>
      </c>
      <c r="C2406">
        <v>45</v>
      </c>
      <c r="D2406">
        <v>1</v>
      </c>
      <c r="E2406">
        <v>1</v>
      </c>
      <c r="F2406">
        <v>0</v>
      </c>
      <c r="G2406">
        <v>132</v>
      </c>
      <c r="H2406">
        <v>28.04</v>
      </c>
      <c r="I2406">
        <f>IF(AND(B2406=1,E2406=0),V2406,IF(AND(B2406=1,E2406=1),W2406,IF(AND(B2406=0,E2406=0),X2406,IF(AND(B2406=0,E2406=1),Y2406,ERROR))))</f>
        <v>0.21383188996578739</v>
      </c>
      <c r="K2406">
        <f t="shared" si="518"/>
        <v>6.1354256697024101E-2</v>
      </c>
      <c r="L2406">
        <f t="shared" si="519"/>
        <v>4.7883245315309741E-2</v>
      </c>
      <c r="M2406" s="22" t="str">
        <f t="shared" si="531"/>
        <v>Elevated Risk</v>
      </c>
      <c r="O2406">
        <f t="shared" si="520"/>
        <v>3.8066624897703196</v>
      </c>
      <c r="P2406">
        <f t="shared" si="521"/>
        <v>4.8828019225863706</v>
      </c>
      <c r="Q2406">
        <f t="shared" si="522"/>
        <v>3.3336320621663895</v>
      </c>
      <c r="R2406">
        <f>(O2406*constantes!$B$4)+(P2406*constantes!$B$5)+(D2406*constantes!$B$6)+(Q2406*constantes!$B$8)+(F2406*constantes!$B$9)</f>
        <v>24.260309744630586</v>
      </c>
      <c r="S2406" s="4">
        <f>(O2406*constantes!$B$4)+(P2406*constantes!$C$5)+(D2406*constantes!$B$6)+(Q2406*constantes!$B$8)+(F2406*constantes!$B$9)</f>
        <v>24.610113674364673</v>
      </c>
      <c r="T2406">
        <f>(O2406*constantes!$D$4)+(P2406*constantes!$D$5)+(D2406*constantes!$D$6)+(Q2406*constantes!$D$8)+(F2406*constantes!$D$9)</f>
        <v>26.41607684888432</v>
      </c>
      <c r="U2406">
        <f>(O2406*constantes!$D$4)+(P2406*constantes!$E$5)+(D2406*constantes!$D$6)+(Q2406*constantes!$D$8)+(F2406*constantes!$D$9)</f>
        <v>26.756701111003945</v>
      </c>
      <c r="V2406" s="5">
        <f t="shared" si="523"/>
        <v>0.15597263932757088</v>
      </c>
      <c r="W2406" s="5">
        <f t="shared" si="524"/>
        <v>0.21383188996578739</v>
      </c>
      <c r="X2406" s="6">
        <f t="shared" si="525"/>
        <v>7.620979191635846E-2</v>
      </c>
      <c r="Y2406" s="6">
        <f t="shared" si="526"/>
        <v>0.10545505911263708</v>
      </c>
      <c r="AA2406">
        <f>(O2406*constantes!$B$4)+(LN(110)*constantes!$B$5)+(LN(22)*constantes!$B$8)+(F2406*constantes!$B$9)</f>
        <v>23.020240906878485</v>
      </c>
      <c r="AB2406">
        <f t="shared" si="527"/>
        <v>4.7883245315309741E-2</v>
      </c>
      <c r="AC2406">
        <f>(O2406*constantes!$D$4)+(LN(110)*constantes!$D$5)+(LN(22)*constantes!$D$8)+(F2406*constantes!$D$9)</f>
        <v>25.16051878105991</v>
      </c>
      <c r="AD2406" s="7">
        <f t="shared" si="528"/>
        <v>2.2332293193086827E-2</v>
      </c>
      <c r="AF2406">
        <f>(O2406*constantes!$B$4)+(LN(125)*constantes!$B$5)+(LN(22.5)*constantes!$B$8)+(F2406*constantes!$B$9)</f>
        <v>23.275197843632878</v>
      </c>
      <c r="AG2406">
        <f t="shared" si="529"/>
        <v>6.1354256697024101E-2</v>
      </c>
      <c r="AH2406">
        <f>(O2406*constantes!$D$4)+(LN(125)*constantes!$D$5)+(LN(22.5)*constantes!$D$8)+(F2406*constantes!$D$9)</f>
        <v>25.531591797668142</v>
      </c>
      <c r="AI2406">
        <f t="shared" si="530"/>
        <v>3.2202898660143586E-2</v>
      </c>
    </row>
    <row r="2407" spans="1:35" x14ac:dyDescent="0.25">
      <c r="A2407" s="11">
        <v>2406</v>
      </c>
      <c r="B2407">
        <v>0</v>
      </c>
      <c r="C2407">
        <v>61</v>
      </c>
      <c r="D2407">
        <v>0</v>
      </c>
      <c r="E2407">
        <v>0</v>
      </c>
      <c r="F2407">
        <v>0</v>
      </c>
      <c r="G2407">
        <v>112.5</v>
      </c>
      <c r="H2407">
        <v>21.97</v>
      </c>
      <c r="I2407">
        <f>IF(AND(B2407=1,E2407=0),V2407,IF(AND(B2407=1,E2407=1),W2407,IF(AND(B2407=0,E2407=0),X2407,IF(AND(B2407=0,E2407=1),Y2407,ERROR))))</f>
        <v>5.3528855243315965E-2</v>
      </c>
      <c r="K2407">
        <f t="shared" si="518"/>
        <v>7.2164067569494672E-2</v>
      </c>
      <c r="L2407">
        <f t="shared" si="519"/>
        <v>5.0368025874669486E-2</v>
      </c>
      <c r="M2407" s="22" t="str">
        <f t="shared" si="531"/>
        <v>NORMAL</v>
      </c>
      <c r="O2407">
        <f t="shared" si="520"/>
        <v>4.1108738641733114</v>
      </c>
      <c r="P2407">
        <f t="shared" si="521"/>
        <v>4.7229532216444747</v>
      </c>
      <c r="Q2407">
        <f t="shared" si="522"/>
        <v>3.0896778863965189</v>
      </c>
      <c r="R2407">
        <f>(O2407*constantes!$B$4)+(P2407*constantes!$B$5)+(D2407*constantes!$B$6)+(Q2407*constantes!$B$8)+(F2407*constantes!$B$9)</f>
        <v>24.00784590462375</v>
      </c>
      <c r="S2407" s="4">
        <f>(O2407*constantes!$B$4)+(P2407*constantes!$C$5)+(D2407*constantes!$B$6)+(Q2407*constantes!$B$8)+(F2407*constantes!$B$9)</f>
        <v>24.34619827342236</v>
      </c>
      <c r="T2407">
        <f>(O2407*constantes!$D$4)+(P2407*constantes!$D$5)+(D2407*constantes!$D$6)+(Q2407*constantes!$D$8)+(F2407*constantes!$D$9)</f>
        <v>26.050815711702256</v>
      </c>
      <c r="U2407">
        <f>(O2407*constantes!$D$4)+(P2407*constantes!$E$5)+(D2407*constantes!$D$6)+(Q2407*constantes!$D$8)+(F2407*constantes!$D$9)</f>
        <v>26.380288928444173</v>
      </c>
      <c r="V2407" s="5">
        <f t="shared" si="523"/>
        <v>0.12342810831411533</v>
      </c>
      <c r="W2407" s="5">
        <f t="shared" si="524"/>
        <v>0.16871140706905607</v>
      </c>
      <c r="X2407" s="6">
        <f t="shared" si="525"/>
        <v>5.3528855243315965E-2</v>
      </c>
      <c r="Y2407" s="6">
        <f t="shared" si="526"/>
        <v>7.3631824533982981E-2</v>
      </c>
      <c r="AA2407">
        <f>(O2407*constantes!$B$4)+(LN(110)*constantes!$B$5)+(LN(22)*constantes!$B$8)+(F2407*constantes!$B$9)</f>
        <v>23.967238746940023</v>
      </c>
      <c r="AB2407">
        <f t="shared" si="527"/>
        <v>0.11882079876600593</v>
      </c>
      <c r="AC2407">
        <f>(O2407*constantes!$D$4)+(LN(110)*constantes!$D$5)+(LN(22)*constantes!$D$8)+(F2407*constantes!$D$9)</f>
        <v>25.98829922560666</v>
      </c>
      <c r="AD2407" s="7">
        <f t="shared" si="528"/>
        <v>5.0368025874669486E-2</v>
      </c>
      <c r="AF2407">
        <f>(O2407*constantes!$B$4)+(LN(125)*constantes!$B$5)+(LN(22.5)*constantes!$B$8)+(F2407*constantes!$B$9)</f>
        <v>24.222195683694412</v>
      </c>
      <c r="AG2407">
        <f t="shared" si="529"/>
        <v>0.15060331820878059</v>
      </c>
      <c r="AH2407">
        <f>(O2407*constantes!$D$4)+(LN(125)*constantes!$D$5)+(LN(22.5)*constantes!$D$8)+(F2407*constantes!$D$9)</f>
        <v>26.359372242214892</v>
      </c>
      <c r="AI2407">
        <f t="shared" si="530"/>
        <v>7.2164067569494672E-2</v>
      </c>
    </row>
    <row r="2408" spans="1:35" x14ac:dyDescent="0.25">
      <c r="A2408" s="11">
        <v>2407</v>
      </c>
      <c r="B2408">
        <v>0</v>
      </c>
      <c r="C2408">
        <v>53</v>
      </c>
      <c r="D2408">
        <v>0</v>
      </c>
      <c r="E2408">
        <v>1</v>
      </c>
      <c r="F2408">
        <v>0</v>
      </c>
      <c r="G2408">
        <v>184.5</v>
      </c>
      <c r="H2408">
        <v>27.49</v>
      </c>
      <c r="I2408">
        <f>IF(AND(B2408=1,E2408=0),V2408,IF(AND(B2408=1,E2408=1),W2408,IF(AND(B2408=0,E2408=0),X2408,IF(AND(B2408=0,E2408=1),Y2408,ERROR))))</f>
        <v>0.21613292042290211</v>
      </c>
      <c r="K2408">
        <f t="shared" si="518"/>
        <v>4.9808625979083754E-2</v>
      </c>
      <c r="L2408">
        <f t="shared" si="519"/>
        <v>3.4638908987597139E-2</v>
      </c>
      <c r="M2408" s="22" t="str">
        <f t="shared" si="531"/>
        <v>Elevated Risk</v>
      </c>
      <c r="O2408">
        <f t="shared" si="520"/>
        <v>3.970291913552122</v>
      </c>
      <c r="P2408">
        <f t="shared" si="521"/>
        <v>5.2176494634805817</v>
      </c>
      <c r="Q2408">
        <f t="shared" si="522"/>
        <v>3.3138223021771545</v>
      </c>
      <c r="R2408">
        <f>(O2408*constantes!$B$4)+(P2408*constantes!$B$5)+(D2408*constantes!$B$6)+(Q2408*constantes!$B$8)+(F2408*constantes!$B$9)</f>
        <v>24.665615988421756</v>
      </c>
      <c r="S2408" s="4">
        <f>(O2408*constantes!$B$4)+(P2408*constantes!$C$5)+(D2408*constantes!$B$6)+(Q2408*constantes!$B$8)+(F2408*constantes!$B$9)</f>
        <v>25.039408395985504</v>
      </c>
      <c r="T2408">
        <f>(O2408*constantes!$D$4)+(P2408*constantes!$D$5)+(D2408*constantes!$D$6)+(Q2408*constantes!$D$8)+(F2408*constantes!$D$9)</f>
        <v>27.174412221516505</v>
      </c>
      <c r="U2408">
        <f>(O2408*constantes!$D$4)+(P2408*constantes!$E$5)+(D2408*constantes!$D$6)+(Q2408*constantes!$D$8)+(F2408*constantes!$D$9)</f>
        <v>27.538395448088913</v>
      </c>
      <c r="V2408" s="5">
        <f t="shared" si="523"/>
        <v>0.22455261542713267</v>
      </c>
      <c r="W2408" s="5">
        <f t="shared" si="524"/>
        <v>0.30897534962285422</v>
      </c>
      <c r="X2408" s="6">
        <f t="shared" si="525"/>
        <v>0.1556767276021056</v>
      </c>
      <c r="Y2408" s="6">
        <f t="shared" si="526"/>
        <v>0.21613292042290211</v>
      </c>
      <c r="AA2408">
        <f>(O2408*constantes!$B$4)+(LN(110)*constantes!$B$5)+(LN(22)*constantes!$B$8)+(F2408*constantes!$B$9)</f>
        <v>23.529612757934284</v>
      </c>
      <c r="AB2408">
        <f t="shared" si="527"/>
        <v>7.8415260777171425E-2</v>
      </c>
      <c r="AC2408">
        <f>(O2408*constantes!$D$4)+(LN(110)*constantes!$D$5)+(LN(22)*constantes!$D$8)+(F2408*constantes!$D$9)</f>
        <v>25.605765897229862</v>
      </c>
      <c r="AD2408" s="7">
        <f t="shared" si="528"/>
        <v>3.4638908987597139E-2</v>
      </c>
      <c r="AF2408">
        <f>(O2408*constantes!$B$4)+(LN(125)*constantes!$B$5)+(LN(22.5)*constantes!$B$8)+(F2408*constantes!$B$9)</f>
        <v>23.784569694688678</v>
      </c>
      <c r="AG2408">
        <f t="shared" si="529"/>
        <v>0.10001327473115296</v>
      </c>
      <c r="AH2408">
        <f>(O2408*constantes!$D$4)+(LN(125)*constantes!$D$5)+(LN(22.5)*constantes!$D$8)+(F2408*constantes!$D$9)</f>
        <v>25.976838913838094</v>
      </c>
      <c r="AI2408">
        <f t="shared" si="530"/>
        <v>4.9808625979083754E-2</v>
      </c>
    </row>
    <row r="2409" spans="1:35" x14ac:dyDescent="0.25">
      <c r="A2409" s="11">
        <v>2408</v>
      </c>
      <c r="B2409">
        <v>0</v>
      </c>
      <c r="C2409">
        <v>65</v>
      </c>
      <c r="D2409">
        <v>0</v>
      </c>
      <c r="E2409">
        <v>0</v>
      </c>
      <c r="F2409">
        <v>0</v>
      </c>
      <c r="G2409">
        <v>141</v>
      </c>
      <c r="H2409">
        <v>29.48</v>
      </c>
      <c r="I2409">
        <f>IF(AND(B2409=1,E2409=0),V2409,IF(AND(B2409=1,E2409=1),W2409,IF(AND(B2409=0,E2409=0),X2409,IF(AND(B2409=0,E2409=1),Y2409,ERROR))))</f>
        <v>0.13362828218871337</v>
      </c>
      <c r="K2409">
        <f t="shared" si="518"/>
        <v>8.5182662382899066E-2</v>
      </c>
      <c r="L2409">
        <f t="shared" si="519"/>
        <v>5.9581907304813275E-2</v>
      </c>
      <c r="M2409" s="22" t="str">
        <f t="shared" si="531"/>
        <v>Elevated Risk</v>
      </c>
      <c r="O2409">
        <f t="shared" si="520"/>
        <v>4.1743872698956368</v>
      </c>
      <c r="P2409">
        <f t="shared" si="521"/>
        <v>4.9487598903781684</v>
      </c>
      <c r="Q2409">
        <f t="shared" si="522"/>
        <v>3.3837120673211358</v>
      </c>
      <c r="R2409">
        <f>(O2409*constantes!$B$4)+(P2409*constantes!$B$5)+(D2409*constantes!$B$6)+(Q2409*constantes!$B$8)+(F2409*constantes!$B$9)</f>
        <v>24.857551508747232</v>
      </c>
      <c r="S2409" s="4">
        <f>(O2409*constantes!$B$4)+(P2409*constantes!$C$5)+(D2409*constantes!$B$6)+(Q2409*constantes!$B$8)+(F2409*constantes!$B$9)</f>
        <v>25.212080667293922</v>
      </c>
      <c r="T2409">
        <f>(O2409*constantes!$D$4)+(P2409*constantes!$D$5)+(D2409*constantes!$D$6)+(Q2409*constantes!$D$8)+(F2409*constantes!$D$9)</f>
        <v>27.009138946156504</v>
      </c>
      <c r="U2409">
        <f>(O2409*constantes!$D$4)+(P2409*constantes!$E$5)+(D2409*constantes!$D$6)+(Q2409*constantes!$D$8)+(F2409*constantes!$D$9)</f>
        <v>27.354364436109286</v>
      </c>
      <c r="V2409" s="5">
        <f t="shared" si="523"/>
        <v>0.2651774927170053</v>
      </c>
      <c r="W2409" s="5">
        <f t="shared" si="524"/>
        <v>0.35547192861112809</v>
      </c>
      <c r="X2409" s="6">
        <f t="shared" si="525"/>
        <v>0.13362828218871337</v>
      </c>
      <c r="Y2409" s="6">
        <f t="shared" si="526"/>
        <v>0.18338149731956954</v>
      </c>
      <c r="AA2409">
        <f>(O2409*constantes!$B$4)+(LN(110)*constantes!$B$5)+(LN(22)*constantes!$B$8)+(F2409*constantes!$B$9)</f>
        <v>24.164953438417392</v>
      </c>
      <c r="AB2409">
        <f t="shared" si="527"/>
        <v>0.14285464759503463</v>
      </c>
      <c r="AC2409">
        <f>(O2409*constantes!$D$4)+(LN(110)*constantes!$D$5)+(LN(22)*constantes!$D$8)+(F2409*constantes!$D$9)</f>
        <v>26.16112364851551</v>
      </c>
      <c r="AD2409" s="7">
        <f t="shared" si="528"/>
        <v>5.9581907304813275E-2</v>
      </c>
      <c r="AF2409">
        <f>(O2409*constantes!$B$4)+(LN(125)*constantes!$B$5)+(LN(22.5)*constantes!$B$8)+(F2409*constantes!$B$9)</f>
        <v>24.419910375171785</v>
      </c>
      <c r="AG2409">
        <f t="shared" si="529"/>
        <v>0.18037897763812694</v>
      </c>
      <c r="AH2409">
        <f>(O2409*constantes!$D$4)+(LN(125)*constantes!$D$5)+(LN(22.5)*constantes!$D$8)+(F2409*constantes!$D$9)</f>
        <v>26.532196665123742</v>
      </c>
      <c r="AI2409">
        <f t="shared" si="530"/>
        <v>8.5182662382899066E-2</v>
      </c>
    </row>
    <row r="2410" spans="1:35" x14ac:dyDescent="0.25">
      <c r="A2410" s="11">
        <v>2409</v>
      </c>
      <c r="B2410">
        <v>0</v>
      </c>
      <c r="C2410">
        <v>34</v>
      </c>
      <c r="D2410">
        <v>1</v>
      </c>
      <c r="E2410">
        <v>0</v>
      </c>
      <c r="F2410">
        <v>0</v>
      </c>
      <c r="G2410">
        <v>92.5</v>
      </c>
      <c r="H2410">
        <v>22.15</v>
      </c>
      <c r="I2410">
        <f>IF(AND(B2410=1,E2410=0),V2410,IF(AND(B2410=1,E2410=1),W2410,IF(AND(B2410=0,E2410=0),X2410,IF(AND(B2410=0,E2410=1),Y2410,ERROR))))</f>
        <v>1.1980969940643238E-2</v>
      </c>
      <c r="K2410">
        <f t="shared" si="518"/>
        <v>1.5150498846978833E-2</v>
      </c>
      <c r="L2410">
        <f t="shared" si="519"/>
        <v>1.0478459792489292E-2</v>
      </c>
      <c r="M2410" s="22" t="str">
        <f t="shared" si="531"/>
        <v>NORMAL</v>
      </c>
      <c r="O2410">
        <f t="shared" si="520"/>
        <v>3.5263605246161616</v>
      </c>
      <c r="P2410">
        <f t="shared" si="521"/>
        <v>4.5272086445183799</v>
      </c>
      <c r="Q2410">
        <f t="shared" si="522"/>
        <v>3.0978374964911444</v>
      </c>
      <c r="R2410">
        <f>(O2410*constantes!$B$4)+(P2410*constantes!$B$5)+(D2410*constantes!$B$6)+(Q2410*constantes!$B$8)+(F2410*constantes!$B$9)</f>
        <v>22.541156103075568</v>
      </c>
      <c r="S2410" s="4">
        <f>(O2410*constantes!$B$4)+(P2410*constantes!$C$5)+(D2410*constantes!$B$6)+(Q2410*constantes!$B$8)+(F2410*constantes!$B$9)</f>
        <v>22.865485330368866</v>
      </c>
      <c r="T2410">
        <f>(O2410*constantes!$D$4)+(P2410*constantes!$D$5)+(D2410*constantes!$D$6)+(Q2410*constantes!$D$8)+(F2410*constantes!$D$9)</f>
        <v>24.532553721050594</v>
      </c>
      <c r="U2410">
        <f>(O2410*constantes!$D$4)+(P2410*constantes!$E$5)+(D2410*constantes!$D$6)+(Q2410*constantes!$D$8)+(F2410*constantes!$D$9)</f>
        <v>24.848371796092199</v>
      </c>
      <c r="V2410" s="5">
        <f t="shared" si="523"/>
        <v>2.9932888145137948E-2</v>
      </c>
      <c r="W2410" s="5">
        <f t="shared" si="524"/>
        <v>4.1161400030705675E-2</v>
      </c>
      <c r="X2410" s="6">
        <f t="shared" si="525"/>
        <v>1.1980969940643238E-2</v>
      </c>
      <c r="Y2410" s="6">
        <f t="shared" si="526"/>
        <v>1.6393825555350627E-2</v>
      </c>
      <c r="AA2410">
        <f>(O2410*constantes!$B$4)+(LN(110)*constantes!$B$5)+(LN(22)*constantes!$B$8)+(F2410*constantes!$B$9)</f>
        <v>22.147672101432196</v>
      </c>
      <c r="AB2410">
        <f t="shared" si="527"/>
        <v>2.0295430328568731E-2</v>
      </c>
      <c r="AC2410">
        <f>(O2410*constantes!$D$4)+(LN(110)*constantes!$D$5)+(LN(22)*constantes!$D$8)+(F2410*constantes!$D$9)</f>
        <v>24.397797512737885</v>
      </c>
      <c r="AD2410" s="7">
        <f t="shared" si="528"/>
        <v>1.0478459792489292E-2</v>
      </c>
      <c r="AF2410">
        <f>(O2410*constantes!$B$4)+(LN(125)*constantes!$B$5)+(LN(22.5)*constantes!$B$8)+(F2410*constantes!$B$9)</f>
        <v>22.402629038186589</v>
      </c>
      <c r="AG2410">
        <f t="shared" si="529"/>
        <v>2.6111793448385767E-2</v>
      </c>
      <c r="AH2410">
        <f>(O2410*constantes!$D$4)+(LN(125)*constantes!$D$5)+(LN(22.5)*constantes!$D$8)+(F2410*constantes!$D$9)</f>
        <v>24.768870529346117</v>
      </c>
      <c r="AI2410">
        <f t="shared" si="530"/>
        <v>1.5150498846978833E-2</v>
      </c>
    </row>
    <row r="2411" spans="1:35" x14ac:dyDescent="0.25">
      <c r="A2411" s="11">
        <v>2410</v>
      </c>
      <c r="B2411">
        <v>1</v>
      </c>
      <c r="C2411">
        <v>46</v>
      </c>
      <c r="D2411">
        <v>1</v>
      </c>
      <c r="E2411">
        <v>1</v>
      </c>
      <c r="F2411">
        <v>0</v>
      </c>
      <c r="G2411">
        <v>126</v>
      </c>
      <c r="H2411">
        <v>30.1</v>
      </c>
      <c r="I2411">
        <f>IF(AND(B2411=1,E2411=0),V2411,IF(AND(B2411=1,E2411=1),W2411,IF(AND(B2411=0,E2411=0),X2411,IF(AND(B2411=0,E2411=1),Y2411,ERROR))))</f>
        <v>0.22053834028302688</v>
      </c>
      <c r="K2411">
        <f t="shared" si="518"/>
        <v>6.5553501255932511E-2</v>
      </c>
      <c r="L2411">
        <f t="shared" si="519"/>
        <v>5.1185816914687488E-2</v>
      </c>
      <c r="M2411" s="22" t="str">
        <f t="shared" si="531"/>
        <v>Elevated Risk</v>
      </c>
      <c r="O2411">
        <f t="shared" si="520"/>
        <v>3.8286413964890951</v>
      </c>
      <c r="P2411">
        <f t="shared" si="521"/>
        <v>4.836281906951478</v>
      </c>
      <c r="Q2411">
        <f t="shared" si="522"/>
        <v>3.4045251717548299</v>
      </c>
      <c r="R2411">
        <f>(O2411*constantes!$B$4)+(P2411*constantes!$B$5)+(D2411*constantes!$B$6)+(Q2411*constantes!$B$8)+(F2411*constantes!$B$9)</f>
        <v>24.29863278197432</v>
      </c>
      <c r="S2411" s="4">
        <f>(O2411*constantes!$B$4)+(P2411*constantes!$C$5)+(D2411*constantes!$B$6)+(Q2411*constantes!$B$8)+(F2411*constantes!$B$9)</f>
        <v>24.645104017788327</v>
      </c>
      <c r="T2411">
        <f>(O2411*constantes!$D$4)+(P2411*constantes!$D$5)+(D2411*constantes!$D$6)+(Q2411*constantes!$D$8)+(F2411*constantes!$D$9)</f>
        <v>26.381270477687121</v>
      </c>
      <c r="U2411">
        <f>(O2411*constantes!$D$4)+(P2411*constantes!$E$5)+(D2411*constantes!$D$6)+(Q2411*constantes!$D$8)+(F2411*constantes!$D$9)</f>
        <v>26.718649503516058</v>
      </c>
      <c r="V2411" s="5">
        <f t="shared" si="523"/>
        <v>0.16154548493006526</v>
      </c>
      <c r="W2411" s="5">
        <f t="shared" si="524"/>
        <v>0.22053834028302688</v>
      </c>
      <c r="X2411" s="6">
        <f t="shared" si="525"/>
        <v>7.3701400695806552E-2</v>
      </c>
      <c r="Y2411" s="6">
        <f t="shared" si="526"/>
        <v>0.10172527215015548</v>
      </c>
      <c r="AA2411">
        <f>(O2411*constantes!$B$4)+(LN(110)*constantes!$B$5)+(LN(22)*constantes!$B$8)+(F2411*constantes!$B$9)</f>
        <v>23.088660364337766</v>
      </c>
      <c r="AB2411">
        <f t="shared" si="527"/>
        <v>5.1185816914687488E-2</v>
      </c>
      <c r="AC2411">
        <f>(O2411*constantes!$D$4)+(LN(110)*constantes!$D$5)+(LN(22)*constantes!$D$8)+(F2411*constantes!$D$9)</f>
        <v>25.220324924765169</v>
      </c>
      <c r="AD2411" s="7">
        <f t="shared" si="528"/>
        <v>2.3692217580876362E-2</v>
      </c>
      <c r="AF2411">
        <f>(O2411*constantes!$B$4)+(LN(125)*constantes!$B$5)+(LN(22.5)*constantes!$B$8)+(F2411*constantes!$B$9)</f>
        <v>23.343617301092156</v>
      </c>
      <c r="AG2411">
        <f t="shared" si="529"/>
        <v>6.5553501255932511E-2</v>
      </c>
      <c r="AH2411">
        <f>(O2411*constantes!$D$4)+(LN(125)*constantes!$D$5)+(LN(22.5)*constantes!$D$8)+(F2411*constantes!$D$9)</f>
        <v>25.591397941373401</v>
      </c>
      <c r="AI2411">
        <f t="shared" si="530"/>
        <v>3.4153313573738631E-2</v>
      </c>
    </row>
    <row r="2412" spans="1:35" x14ac:dyDescent="0.25">
      <c r="A2412" s="11">
        <v>2411</v>
      </c>
      <c r="B2412">
        <v>1</v>
      </c>
      <c r="C2412">
        <v>49</v>
      </c>
      <c r="D2412">
        <v>1</v>
      </c>
      <c r="E2412">
        <v>1</v>
      </c>
      <c r="F2412">
        <v>0</v>
      </c>
      <c r="G2412">
        <v>172</v>
      </c>
      <c r="H2412">
        <v>19.7</v>
      </c>
      <c r="I2412">
        <f>IF(AND(B2412=1,E2412=0),V2412,IF(AND(B2412=1,E2412=1),W2412,IF(AND(B2412=0,E2412=0),X2412,IF(AND(B2412=0,E2412=1),Y2412,ERROR))))</f>
        <v>0.32616271775431771</v>
      </c>
      <c r="K2412">
        <f t="shared" si="518"/>
        <v>7.9222803135090225E-2</v>
      </c>
      <c r="L2412">
        <f t="shared" si="519"/>
        <v>6.1959526107751905E-2</v>
      </c>
      <c r="M2412" s="22" t="str">
        <f t="shared" si="531"/>
        <v>'&gt;30%</v>
      </c>
      <c r="O2412">
        <f t="shared" si="520"/>
        <v>3.8918202981106265</v>
      </c>
      <c r="P2412">
        <f t="shared" si="521"/>
        <v>5.1474944768134527</v>
      </c>
      <c r="Q2412">
        <f t="shared" si="522"/>
        <v>2.9806186357439426</v>
      </c>
      <c r="R2412">
        <f>(O2412*constantes!$B$4)+(P2412*constantes!$B$5)+(D2412*constantes!$B$6)+(Q2412*constantes!$B$8)+(F2412*constantes!$B$9)</f>
        <v>24.736570005112284</v>
      </c>
      <c r="S2412" s="4">
        <f>(O2412*constantes!$B$4)+(P2412*constantes!$C$5)+(D2412*constantes!$B$6)+(Q2412*constantes!$B$8)+(F2412*constantes!$B$9)</f>
        <v>25.105336509431201</v>
      </c>
      <c r="T2412">
        <f>(O2412*constantes!$D$4)+(P2412*constantes!$D$5)+(D2412*constantes!$D$6)+(Q2412*constantes!$D$8)+(F2412*constantes!$D$9)</f>
        <v>27.211875424877306</v>
      </c>
      <c r="U2412">
        <f>(O2412*constantes!$D$4)+(P2412*constantes!$E$5)+(D2412*constantes!$D$6)+(Q2412*constantes!$D$8)+(F2412*constantes!$D$9)</f>
        <v>27.57096463957981</v>
      </c>
      <c r="V2412" s="5">
        <f t="shared" si="523"/>
        <v>0.2389189418700951</v>
      </c>
      <c r="W2412" s="5">
        <f t="shared" si="524"/>
        <v>0.32616271775431771</v>
      </c>
      <c r="X2412" s="6">
        <f t="shared" si="525"/>
        <v>0.16111327772849737</v>
      </c>
      <c r="Y2412" s="6">
        <f t="shared" si="526"/>
        <v>0.22242680367102663</v>
      </c>
      <c r="AA2412">
        <f>(O2412*constantes!$B$4)+(LN(110)*constantes!$B$5)+(LN(22)*constantes!$B$8)+(F2412*constantes!$B$9)</f>
        <v>23.285333757929525</v>
      </c>
      <c r="AB2412">
        <f t="shared" si="527"/>
        <v>6.1959526107751905E-2</v>
      </c>
      <c r="AC2412">
        <f>(O2412*constantes!$D$4)+(LN(110)*constantes!$D$5)+(LN(22)*constantes!$D$8)+(F2412*constantes!$D$9)</f>
        <v>25.39223913860047</v>
      </c>
      <c r="AD2412" s="7">
        <f t="shared" si="528"/>
        <v>2.8073382189004015E-2</v>
      </c>
      <c r="AF2412">
        <f>(O2412*constantes!$B$4)+(LN(125)*constantes!$B$5)+(LN(22.5)*constantes!$B$8)+(F2412*constantes!$B$9)</f>
        <v>23.540290694683922</v>
      </c>
      <c r="AG2412">
        <f t="shared" si="529"/>
        <v>7.9222803135090225E-2</v>
      </c>
      <c r="AH2412">
        <f>(O2412*constantes!$D$4)+(LN(125)*constantes!$D$5)+(LN(22.5)*constantes!$D$8)+(F2412*constantes!$D$9)</f>
        <v>25.763312155208702</v>
      </c>
      <c r="AI2412">
        <f t="shared" si="530"/>
        <v>4.0428513799347532E-2</v>
      </c>
    </row>
    <row r="2413" spans="1:35" x14ac:dyDescent="0.25">
      <c r="A2413" s="11">
        <v>2412</v>
      </c>
      <c r="B2413">
        <v>0</v>
      </c>
      <c r="C2413">
        <v>63</v>
      </c>
      <c r="D2413">
        <v>0</v>
      </c>
      <c r="E2413">
        <v>0</v>
      </c>
      <c r="F2413">
        <v>0</v>
      </c>
      <c r="G2413">
        <v>120</v>
      </c>
      <c r="H2413">
        <v>25.58</v>
      </c>
      <c r="I2413">
        <f>IF(AND(B2413=1,E2413=0),V2413,IF(AND(B2413=1,E2413=1),W2413,IF(AND(B2413=0,E2413=0),X2413,IF(AND(B2413=0,E2413=1),Y2413,ERROR))))</f>
        <v>7.489115195248619E-2</v>
      </c>
      <c r="K2413">
        <f t="shared" si="518"/>
        <v>7.8518559479420769E-2</v>
      </c>
      <c r="L2413">
        <f t="shared" si="519"/>
        <v>5.4860361374715505E-2</v>
      </c>
      <c r="M2413" s="22" t="str">
        <f t="shared" si="531"/>
        <v>NORMAL</v>
      </c>
      <c r="O2413">
        <f t="shared" si="520"/>
        <v>4.1431347263915326</v>
      </c>
      <c r="P2413">
        <f t="shared" si="521"/>
        <v>4.7874917427820458</v>
      </c>
      <c r="Q2413">
        <f t="shared" si="522"/>
        <v>3.2418107961506966</v>
      </c>
      <c r="R2413">
        <f>(O2413*constantes!$B$4)+(P2413*constantes!$B$5)+(D2413*constantes!$B$6)+(Q2413*constantes!$B$8)+(F2413*constantes!$B$9)</f>
        <v>24.348603204932289</v>
      </c>
      <c r="S2413" s="4">
        <f>(O2413*constantes!$B$4)+(P2413*constantes!$C$5)+(D2413*constantes!$B$6)+(Q2413*constantes!$B$8)+(F2413*constantes!$B$9)</f>
        <v>24.691579113385195</v>
      </c>
      <c r="T2413">
        <f>(O2413*constantes!$D$4)+(P2413*constantes!$D$5)+(D2413*constantes!$D$6)+(Q2413*constantes!$D$8)+(F2413*constantes!$D$9)</f>
        <v>26.3979187776633</v>
      </c>
      <c r="U2413">
        <f>(O2413*constantes!$D$4)+(P2413*constantes!$E$5)+(D2413*constantes!$D$6)+(Q2413*constantes!$D$8)+(F2413*constantes!$D$9)</f>
        <v>26.731894201639776</v>
      </c>
      <c r="V2413" s="5">
        <f t="shared" si="523"/>
        <v>0.16908117660540523</v>
      </c>
      <c r="W2413" s="5">
        <f t="shared" si="524"/>
        <v>0.22972248747953083</v>
      </c>
      <c r="X2413" s="6">
        <f t="shared" si="525"/>
        <v>7.489115195248619E-2</v>
      </c>
      <c r="Y2413" s="6">
        <f t="shared" si="526"/>
        <v>0.1030091861773107</v>
      </c>
      <c r="AA2413">
        <f>(O2413*constantes!$B$4)+(LN(110)*constantes!$B$5)+(LN(22)*constantes!$B$8)+(F2413*constantes!$B$9)</f>
        <v>24.067665520590854</v>
      </c>
      <c r="AB2413">
        <f t="shared" si="527"/>
        <v>0.13051783749446544</v>
      </c>
      <c r="AC2413">
        <f>(O2413*constantes!$D$4)+(LN(110)*constantes!$D$5)+(LN(22)*constantes!$D$8)+(F2413*constantes!$D$9)</f>
        <v>26.076083289962796</v>
      </c>
      <c r="AD2413" s="7">
        <f t="shared" si="528"/>
        <v>5.4860361374715505E-2</v>
      </c>
      <c r="AF2413">
        <f>(O2413*constantes!$B$4)+(LN(125)*constantes!$B$5)+(LN(22.5)*constantes!$B$8)+(F2413*constantes!$B$9)</f>
        <v>24.322622457345251</v>
      </c>
      <c r="AG2413">
        <f t="shared" si="529"/>
        <v>0.16512470507308763</v>
      </c>
      <c r="AH2413">
        <f>(O2413*constantes!$D$4)+(LN(125)*constantes!$D$5)+(LN(22.5)*constantes!$D$8)+(F2413*constantes!$D$9)</f>
        <v>26.447156306571028</v>
      </c>
      <c r="AI2413">
        <f t="shared" si="530"/>
        <v>7.8518559479420769E-2</v>
      </c>
    </row>
    <row r="2414" spans="1:35" x14ac:dyDescent="0.25">
      <c r="A2414" s="11">
        <v>2413</v>
      </c>
      <c r="B2414">
        <v>1</v>
      </c>
      <c r="C2414">
        <v>55</v>
      </c>
      <c r="D2414">
        <v>1</v>
      </c>
      <c r="E2414">
        <v>0</v>
      </c>
      <c r="F2414">
        <v>0</v>
      </c>
      <c r="G2414">
        <v>128</v>
      </c>
      <c r="H2414">
        <v>28.57</v>
      </c>
      <c r="I2414">
        <f>IF(AND(B2414=1,E2414=0),V2414,IF(AND(B2414=1,E2414=1),W2414,IF(AND(B2414=0,E2414=0),X2414,IF(AND(B2414=0,E2414=1),Y2414,ERROR))))</f>
        <v>0.2618434012786055</v>
      </c>
      <c r="K2414">
        <f t="shared" si="518"/>
        <v>0.11152976090806932</v>
      </c>
      <c r="L2414">
        <f t="shared" si="519"/>
        <v>8.7567364830949512E-2</v>
      </c>
      <c r="M2414" s="22" t="str">
        <f t="shared" si="531"/>
        <v>Elevated Risk</v>
      </c>
      <c r="O2414">
        <f t="shared" si="520"/>
        <v>4.0073331852324712</v>
      </c>
      <c r="P2414">
        <f t="shared" si="521"/>
        <v>4.8520302639196169</v>
      </c>
      <c r="Q2414">
        <f t="shared" si="522"/>
        <v>3.3523572162426816</v>
      </c>
      <c r="R2414">
        <f>(O2414*constantes!$B$4)+(P2414*constantes!$B$5)+(D2414*constantes!$B$6)+(Q2414*constantes!$B$8)+(F2414*constantes!$B$9)</f>
        <v>24.842750444613991</v>
      </c>
      <c r="S2414" s="4">
        <f>(O2414*constantes!$B$4)+(P2414*constantes!$C$5)+(D2414*constantes!$B$6)+(Q2414*constantes!$B$8)+(F2414*constantes!$B$9)</f>
        <v>25.190349892721191</v>
      </c>
      <c r="T2414">
        <f>(O2414*constantes!$D$4)+(P2414*constantes!$D$5)+(D2414*constantes!$D$6)+(Q2414*constantes!$D$8)+(F2414*constantes!$D$9)</f>
        <v>26.885131186826726</v>
      </c>
      <c r="U2414">
        <f>(O2414*constantes!$D$4)+(P2414*constantes!$E$5)+(D2414*constantes!$D$6)+(Q2414*constantes!$D$8)+(F2414*constantes!$D$9)</f>
        <v>27.223608818037754</v>
      </c>
      <c r="V2414" s="5">
        <f t="shared" si="523"/>
        <v>0.2618434012786055</v>
      </c>
      <c r="W2414" s="5">
        <f t="shared" si="524"/>
        <v>0.3493574765031362</v>
      </c>
      <c r="X2414" s="6">
        <f t="shared" si="525"/>
        <v>0.11901273227854892</v>
      </c>
      <c r="Y2414" s="6">
        <f t="shared" si="526"/>
        <v>0.16285087236352624</v>
      </c>
      <c r="AA2414">
        <f>(O2414*constantes!$B$4)+(LN(110)*constantes!$B$5)+(LN(22)*constantes!$B$8)+(F2414*constantes!$B$9)</f>
        <v>23.644920755024344</v>
      </c>
      <c r="AB2414">
        <f t="shared" si="527"/>
        <v>8.7567364830949512E-2</v>
      </c>
      <c r="AC2414">
        <f>(O2414*constantes!$D$4)+(LN(110)*constantes!$D$5)+(LN(22)*constantes!$D$8)+(F2414*constantes!$D$9)</f>
        <v>25.706557790361106</v>
      </c>
      <c r="AD2414" s="7">
        <f t="shared" si="528"/>
        <v>3.8241136753246696E-2</v>
      </c>
      <c r="AF2414">
        <f>(O2414*constantes!$B$4)+(LN(125)*constantes!$B$5)+(LN(22.5)*constantes!$B$8)+(F2414*constantes!$B$9)</f>
        <v>23.899877691778737</v>
      </c>
      <c r="AG2414">
        <f t="shared" si="529"/>
        <v>0.11152976090806932</v>
      </c>
      <c r="AH2414">
        <f>(O2414*constantes!$D$4)+(LN(125)*constantes!$D$5)+(LN(22.5)*constantes!$D$8)+(F2414*constantes!$D$9)</f>
        <v>26.077630806969339</v>
      </c>
      <c r="AI2414">
        <f t="shared" si="530"/>
        <v>5.4942946453026109E-2</v>
      </c>
    </row>
    <row r="2415" spans="1:35" x14ac:dyDescent="0.25">
      <c r="A2415" s="11">
        <v>2414</v>
      </c>
      <c r="B2415">
        <v>1</v>
      </c>
      <c r="C2415">
        <v>42</v>
      </c>
      <c r="D2415">
        <v>1</v>
      </c>
      <c r="E2415">
        <v>0</v>
      </c>
      <c r="F2415">
        <v>0</v>
      </c>
      <c r="G2415">
        <v>110</v>
      </c>
      <c r="H2415">
        <v>22.4</v>
      </c>
      <c r="I2415">
        <f>IF(AND(B2415=1,E2415=0),V2415,IF(AND(B2415=1,E2415=1),W2415,IF(AND(B2415=0,E2415=0),X2415,IF(AND(B2415=0,E2415=1),Y2415,ERROR))))</f>
        <v>7.8390477114275603E-2</v>
      </c>
      <c r="K2415">
        <f t="shared" si="518"/>
        <v>4.9796912096185753E-2</v>
      </c>
      <c r="L2415">
        <f t="shared" si="519"/>
        <v>3.8810869283687155E-2</v>
      </c>
      <c r="M2415" s="22" t="str">
        <f t="shared" si="531"/>
        <v>Elevated Risk</v>
      </c>
      <c r="O2415">
        <f t="shared" si="520"/>
        <v>3.7376696182833684</v>
      </c>
      <c r="P2415">
        <f t="shared" si="521"/>
        <v>4.7004803657924166</v>
      </c>
      <c r="Q2415">
        <f t="shared" si="522"/>
        <v>3.1090609588609941</v>
      </c>
      <c r="R2415">
        <f>(O2415*constantes!$B$4)+(P2415*constantes!$B$5)+(D2415*constantes!$B$6)+(Q2415*constantes!$B$8)+(F2415*constantes!$B$9)</f>
        <v>23.529283388261824</v>
      </c>
      <c r="S2415" s="4">
        <f>(O2415*constantes!$B$4)+(P2415*constantes!$C$5)+(D2415*constantes!$B$6)+(Q2415*constantes!$B$8)+(F2415*constantes!$B$9)</f>
        <v>23.866025801667192</v>
      </c>
      <c r="T2415">
        <f>(O2415*constantes!$D$4)+(P2415*constantes!$D$5)+(D2415*constantes!$D$6)+(Q2415*constantes!$D$8)+(F2415*constantes!$D$9)</f>
        <v>25.600676309181157</v>
      </c>
      <c r="U2415">
        <f>(O2415*constantes!$D$4)+(P2415*constantes!$E$5)+(D2415*constantes!$D$6)+(Q2415*constantes!$D$8)+(F2415*constantes!$D$9)</f>
        <v>25.928581819498834</v>
      </c>
      <c r="V2415" s="5">
        <f t="shared" si="523"/>
        <v>7.8390477114275603E-2</v>
      </c>
      <c r="W2415" s="5">
        <f t="shared" si="524"/>
        <v>0.10802573743042854</v>
      </c>
      <c r="X2415" s="6">
        <f t="shared" si="525"/>
        <v>3.4466125042821427E-2</v>
      </c>
      <c r="Y2415" s="6">
        <f t="shared" si="526"/>
        <v>4.7518760029443552E-2</v>
      </c>
      <c r="AA2415">
        <f>(O2415*constantes!$B$4)+(LN(110)*constantes!$B$5)+(LN(22)*constantes!$B$8)+(F2415*constantes!$B$9)</f>
        <v>22.805468857654464</v>
      </c>
      <c r="AB2415">
        <f t="shared" si="527"/>
        <v>3.8810869283687155E-2</v>
      </c>
      <c r="AC2415">
        <f>(O2415*constantes!$D$4)+(LN(110)*constantes!$D$5)+(LN(22)*constantes!$D$8)+(F2415*constantes!$D$9)</f>
        <v>24.972784348242914</v>
      </c>
      <c r="AD2415" s="7">
        <f t="shared" si="528"/>
        <v>1.8545470669847686E-2</v>
      </c>
      <c r="AF2415">
        <f>(O2415*constantes!$B$4)+(LN(125)*constantes!$B$5)+(LN(22.5)*constantes!$B$8)+(F2415*constantes!$B$9)</f>
        <v>23.060425794408857</v>
      </c>
      <c r="AG2415">
        <f t="shared" si="529"/>
        <v>4.9796912096185753E-2</v>
      </c>
      <c r="AH2415">
        <f>(O2415*constantes!$D$4)+(LN(125)*constantes!$D$5)+(LN(22.5)*constantes!$D$8)+(F2415*constantes!$D$9)</f>
        <v>25.343857364851146</v>
      </c>
      <c r="AI2415">
        <f t="shared" si="530"/>
        <v>2.676538428771702E-2</v>
      </c>
    </row>
    <row r="2416" spans="1:35" x14ac:dyDescent="0.25">
      <c r="A2416" s="11">
        <v>2415</v>
      </c>
      <c r="B2416">
        <v>0</v>
      </c>
      <c r="C2416">
        <v>44</v>
      </c>
      <c r="D2416">
        <v>1</v>
      </c>
      <c r="E2416">
        <v>0</v>
      </c>
      <c r="F2416">
        <v>0</v>
      </c>
      <c r="G2416">
        <v>102</v>
      </c>
      <c r="H2416">
        <v>32.82</v>
      </c>
      <c r="I2416">
        <f>IF(AND(B2416=1,E2416=0),V2416,IF(AND(B2416=1,E2416=1),W2416,IF(AND(B2416=0,E2416=0),X2416,IF(AND(B2416=0,E2416=1),Y2416,ERROR))))</f>
        <v>3.8376093450844251E-2</v>
      </c>
      <c r="K2416">
        <f t="shared" si="518"/>
        <v>3.0321952038303235E-2</v>
      </c>
      <c r="L2416">
        <f t="shared" si="519"/>
        <v>2.102161003401426E-2</v>
      </c>
      <c r="M2416" s="22" t="str">
        <f t="shared" si="531"/>
        <v>Elevated Risk</v>
      </c>
      <c r="O2416">
        <f t="shared" si="520"/>
        <v>3.784189633918261</v>
      </c>
      <c r="P2416">
        <f t="shared" si="521"/>
        <v>4.6249728132842707</v>
      </c>
      <c r="Q2416">
        <f t="shared" si="522"/>
        <v>3.4910380856619447</v>
      </c>
      <c r="R2416">
        <f>(O2416*constantes!$B$4)+(P2416*constantes!$B$5)+(D2416*constantes!$B$6)+(Q2416*constantes!$B$8)+(F2416*constantes!$B$9)</f>
        <v>23.836845792439796</v>
      </c>
      <c r="S2416" s="4">
        <f>(O2416*constantes!$B$4)+(P2416*constantes!$C$5)+(D2416*constantes!$B$6)+(Q2416*constantes!$B$8)+(F2416*constantes!$B$9)</f>
        <v>24.168178844783483</v>
      </c>
      <c r="T2416">
        <f>(O2416*constantes!$D$4)+(P2416*constantes!$D$5)+(D2416*constantes!$D$6)+(Q2416*constantes!$D$8)+(F2416*constantes!$D$9)</f>
        <v>25.710150384676094</v>
      </c>
      <c r="U2416">
        <f>(O2416*constantes!$D$4)+(P2416*constantes!$E$5)+(D2416*constantes!$D$6)+(Q2416*constantes!$D$8)+(F2416*constantes!$D$9)</f>
        <v>26.032788488130802</v>
      </c>
      <c r="V2416" s="5">
        <f t="shared" si="523"/>
        <v>0.10508845636303665</v>
      </c>
      <c r="W2416" s="5">
        <f t="shared" si="524"/>
        <v>0.14328139275029528</v>
      </c>
      <c r="X2416" s="6">
        <f t="shared" si="525"/>
        <v>3.8376093450844251E-2</v>
      </c>
      <c r="Y2416" s="6">
        <f t="shared" si="526"/>
        <v>5.2598132154084931E-2</v>
      </c>
      <c r="AA2416">
        <f>(O2416*constantes!$B$4)+(LN(110)*constantes!$B$5)+(LN(22)*constantes!$B$8)+(F2416*constantes!$B$9)</f>
        <v>22.95028380552526</v>
      </c>
      <c r="AB2416">
        <f t="shared" si="527"/>
        <v>4.4721443860098575E-2</v>
      </c>
      <c r="AC2416">
        <f>(O2416*constantes!$D$4)+(LN(110)*constantes!$D$5)+(LN(22)*constantes!$D$8)+(F2416*constantes!$D$9)</f>
        <v>25.099368567186549</v>
      </c>
      <c r="AD2416" s="7">
        <f t="shared" si="528"/>
        <v>2.102161003401426E-2</v>
      </c>
      <c r="AF2416">
        <f>(O2416*constantes!$B$4)+(LN(125)*constantes!$B$5)+(LN(22.5)*constantes!$B$8)+(F2416*constantes!$B$9)</f>
        <v>23.205240742279653</v>
      </c>
      <c r="AG2416">
        <f t="shared" si="529"/>
        <v>5.7330036913051163E-2</v>
      </c>
      <c r="AH2416">
        <f>(O2416*constantes!$D$4)+(LN(125)*constantes!$D$5)+(LN(22.5)*constantes!$D$8)+(F2416*constantes!$D$9)</f>
        <v>25.470441583794781</v>
      </c>
      <c r="AI2416">
        <f t="shared" si="530"/>
        <v>3.0321952038303235E-2</v>
      </c>
    </row>
    <row r="2417" spans="1:35" x14ac:dyDescent="0.25">
      <c r="A2417" s="11">
        <v>2416</v>
      </c>
      <c r="B2417">
        <v>1</v>
      </c>
      <c r="C2417">
        <v>49</v>
      </c>
      <c r="D2417">
        <v>1</v>
      </c>
      <c r="E2417">
        <v>0</v>
      </c>
      <c r="F2417">
        <v>0</v>
      </c>
      <c r="G2417">
        <v>115</v>
      </c>
      <c r="H2417">
        <v>21.86</v>
      </c>
      <c r="I2417">
        <f>IF(AND(B2417=1,E2417=0),V2417,IF(AND(B2417=1,E2417=1),W2417,IF(AND(B2417=0,E2417=0),X2417,IF(AND(B2417=0,E2417=1),Y2417,ERROR))))</f>
        <v>0.13107817431802637</v>
      </c>
      <c r="K2417">
        <f t="shared" si="518"/>
        <v>7.9222803135090225E-2</v>
      </c>
      <c r="L2417">
        <f t="shared" si="519"/>
        <v>6.1959526107751905E-2</v>
      </c>
      <c r="M2417" s="22" t="str">
        <f t="shared" si="531"/>
        <v>Elevated Risk</v>
      </c>
      <c r="O2417">
        <f t="shared" si="520"/>
        <v>3.8918202981106265</v>
      </c>
      <c r="P2417">
        <f t="shared" si="521"/>
        <v>4.7449321283632502</v>
      </c>
      <c r="Q2417">
        <f t="shared" si="522"/>
        <v>3.0846584827483925</v>
      </c>
      <c r="R2417">
        <f>(O2417*constantes!$B$4)+(P2417*constantes!$B$5)+(D2417*constantes!$B$6)+(Q2417*constantes!$B$8)+(F2417*constantes!$B$9)</f>
        <v>24.072264313258998</v>
      </c>
      <c r="S2417" s="4">
        <f>(O2417*constantes!$B$4)+(P2417*constantes!$C$5)+(D2417*constantes!$B$6)+(Q2417*constantes!$B$8)+(F2417*constantes!$B$9)</f>
        <v>24.412191250934942</v>
      </c>
      <c r="T2417">
        <f>(O2417*constantes!$D$4)+(P2417*constantes!$D$5)+(D2417*constantes!$D$6)+(Q2417*constantes!$D$8)+(F2417*constantes!$D$9)</f>
        <v>26.13269414107927</v>
      </c>
      <c r="U2417">
        <f>(O2417*constantes!$D$4)+(P2417*constantes!$E$5)+(D2417*constantes!$D$6)+(Q2417*constantes!$D$8)+(F2417*constantes!$D$9)</f>
        <v>26.463700606353889</v>
      </c>
      <c r="V2417" s="5">
        <f t="shared" si="523"/>
        <v>0.13107817431802637</v>
      </c>
      <c r="W2417" s="5">
        <f t="shared" si="524"/>
        <v>0.17912438764440464</v>
      </c>
      <c r="X2417" s="6">
        <f t="shared" si="525"/>
        <v>5.7961250247971163E-2</v>
      </c>
      <c r="Y2417" s="6">
        <f t="shared" si="526"/>
        <v>7.9774717674857332E-2</v>
      </c>
      <c r="AA2417">
        <f>(O2417*constantes!$B$4)+(LN(110)*constantes!$B$5)+(LN(22)*constantes!$B$8)+(F2417*constantes!$B$9)</f>
        <v>23.285333757929525</v>
      </c>
      <c r="AB2417">
        <f t="shared" si="527"/>
        <v>6.1959526107751905E-2</v>
      </c>
      <c r="AC2417">
        <f>(O2417*constantes!$D$4)+(LN(110)*constantes!$D$5)+(LN(22)*constantes!$D$8)+(F2417*constantes!$D$9)</f>
        <v>25.39223913860047</v>
      </c>
      <c r="AD2417" s="7">
        <f t="shared" si="528"/>
        <v>2.8073382189004015E-2</v>
      </c>
      <c r="AF2417">
        <f>(O2417*constantes!$B$4)+(LN(125)*constantes!$B$5)+(LN(22.5)*constantes!$B$8)+(F2417*constantes!$B$9)</f>
        <v>23.540290694683922</v>
      </c>
      <c r="AG2417">
        <f t="shared" si="529"/>
        <v>7.9222803135090225E-2</v>
      </c>
      <c r="AH2417">
        <f>(O2417*constantes!$D$4)+(LN(125)*constantes!$D$5)+(LN(22.5)*constantes!$D$8)+(F2417*constantes!$D$9)</f>
        <v>25.763312155208702</v>
      </c>
      <c r="AI2417">
        <f t="shared" si="530"/>
        <v>4.0428513799347532E-2</v>
      </c>
    </row>
    <row r="2418" spans="1:35" x14ac:dyDescent="0.25">
      <c r="A2418" s="11">
        <v>2417</v>
      </c>
      <c r="B2418">
        <v>1</v>
      </c>
      <c r="C2418">
        <v>60</v>
      </c>
      <c r="D2418">
        <v>1</v>
      </c>
      <c r="E2418">
        <v>0</v>
      </c>
      <c r="F2418">
        <v>0</v>
      </c>
      <c r="G2418">
        <v>138.5</v>
      </c>
      <c r="H2418">
        <v>19.54</v>
      </c>
      <c r="I2418">
        <f>IF(AND(B2418=1,E2418=0),V2418,IF(AND(B2418=1,E2418=1),W2418,IF(AND(B2418=0,E2418=0),X2418,IF(AND(B2418=0,E2418=1),Y2418,ERROR))))</f>
        <v>0.28888667095756937</v>
      </c>
      <c r="K2418">
        <f t="shared" si="518"/>
        <v>0.14362116573454531</v>
      </c>
      <c r="L2418">
        <f t="shared" si="519"/>
        <v>0.11321269470654882</v>
      </c>
      <c r="M2418" s="22" t="str">
        <f t="shared" si="531"/>
        <v>Elevated Risk</v>
      </c>
      <c r="O2418">
        <f t="shared" si="520"/>
        <v>4.0943445622221004</v>
      </c>
      <c r="P2418">
        <f t="shared" si="521"/>
        <v>4.9308703256273931</v>
      </c>
      <c r="Q2418">
        <f t="shared" si="522"/>
        <v>2.9724636466146368</v>
      </c>
      <c r="R2418">
        <f>(O2418*constantes!$B$4)+(P2418*constantes!$B$5)+(D2418*constantes!$B$6)+(Q2418*constantes!$B$8)+(F2418*constantes!$B$9)</f>
        <v>24.958699777206462</v>
      </c>
      <c r="S2418" s="4">
        <f>(O2418*constantes!$B$4)+(P2418*constantes!$C$5)+(D2418*constantes!$B$6)+(Q2418*constantes!$B$8)+(F2418*constantes!$B$9)</f>
        <v>25.311947327334408</v>
      </c>
      <c r="T2418">
        <f>(O2418*constantes!$D$4)+(P2418*constantes!$D$5)+(D2418*constantes!$D$6)+(Q2418*constantes!$D$8)+(F2418*constantes!$D$9)</f>
        <v>27.149444644917978</v>
      </c>
      <c r="U2418">
        <f>(O2418*constantes!$D$4)+(P2418*constantes!$E$5)+(D2418*constantes!$D$6)+(Q2418*constantes!$D$8)+(F2418*constantes!$D$9)</f>
        <v>27.493422158833745</v>
      </c>
      <c r="V2418" s="5">
        <f t="shared" si="523"/>
        <v>0.28888667095756937</v>
      </c>
      <c r="W2418" s="5">
        <f t="shared" si="524"/>
        <v>0.38452880104023834</v>
      </c>
      <c r="X2418" s="6">
        <f t="shared" si="525"/>
        <v>0.15214625813276761</v>
      </c>
      <c r="Y2418" s="6">
        <f t="shared" si="526"/>
        <v>0.20769330714652823</v>
      </c>
      <c r="AA2418">
        <f>(O2418*constantes!$B$4)+(LN(110)*constantes!$B$5)+(LN(22)*constantes!$B$8)+(F2418*constantes!$B$9)</f>
        <v>23.915783691137978</v>
      </c>
      <c r="AB2418">
        <f t="shared" si="527"/>
        <v>0.11321269470654882</v>
      </c>
      <c r="AC2418">
        <f>(O2418*constantes!$D$4)+(LN(110)*constantes!$D$5)+(LN(22)*constantes!$D$8)+(F2418*constantes!$D$9)</f>
        <v>25.943321837946279</v>
      </c>
      <c r="AD2418" s="7">
        <f t="shared" si="528"/>
        <v>4.820708918468708E-2</v>
      </c>
      <c r="AF2418">
        <f>(O2418*constantes!$B$4)+(LN(125)*constantes!$B$5)+(LN(22.5)*constantes!$B$8)+(F2418*constantes!$B$9)</f>
        <v>24.170740627892375</v>
      </c>
      <c r="AG2418">
        <f t="shared" si="529"/>
        <v>0.14362116573454531</v>
      </c>
      <c r="AH2418">
        <f>(O2418*constantes!$D$4)+(LN(125)*constantes!$D$5)+(LN(22.5)*constantes!$D$8)+(F2418*constantes!$D$9)</f>
        <v>26.314394854554511</v>
      </c>
      <c r="AI2418">
        <f t="shared" si="530"/>
        <v>6.9102564331433469E-2</v>
      </c>
    </row>
    <row r="2419" spans="1:35" x14ac:dyDescent="0.25">
      <c r="A2419" s="11">
        <v>2418</v>
      </c>
      <c r="B2419">
        <v>0</v>
      </c>
      <c r="C2419">
        <v>47</v>
      </c>
      <c r="D2419">
        <v>1</v>
      </c>
      <c r="E2419">
        <v>0</v>
      </c>
      <c r="F2419">
        <v>0</v>
      </c>
      <c r="G2419">
        <v>120</v>
      </c>
      <c r="H2419">
        <v>23.26</v>
      </c>
      <c r="I2419">
        <f>IF(AND(B2419=1,E2419=0),V2419,IF(AND(B2419=1,E2419=1),W2419,IF(AND(B2419=0,E2419=0),X2419,IF(AND(B2419=0,E2419=1),Y2419,ERROR))))</f>
        <v>6.01407140735567E-2</v>
      </c>
      <c r="K2419">
        <f t="shared" si="518"/>
        <v>3.6173927347526003E-2</v>
      </c>
      <c r="L2419">
        <f t="shared" si="519"/>
        <v>2.5101986203356352E-2</v>
      </c>
      <c r="M2419" s="22" t="str">
        <f t="shared" si="531"/>
        <v>Elevated Risk</v>
      </c>
      <c r="O2419">
        <f t="shared" si="520"/>
        <v>3.8501476017100584</v>
      </c>
      <c r="P2419">
        <f t="shared" si="521"/>
        <v>4.7874917427820458</v>
      </c>
      <c r="Q2419">
        <f t="shared" si="522"/>
        <v>3.1467351470905185</v>
      </c>
      <c r="R2419">
        <f>(O2419*constantes!$B$4)+(P2419*constantes!$B$5)+(D2419*constantes!$B$6)+(Q2419*constantes!$B$8)+(F2419*constantes!$B$9)</f>
        <v>24.070702882978413</v>
      </c>
      <c r="S2419" s="4">
        <f>(O2419*constantes!$B$4)+(P2419*constantes!$C$5)+(D2419*constantes!$B$6)+(Q2419*constantes!$B$8)+(F2419*constantes!$B$9)</f>
        <v>24.413678791431316</v>
      </c>
      <c r="T2419">
        <f>(O2419*constantes!$D$4)+(P2419*constantes!$D$5)+(D2419*constantes!$D$6)+(Q2419*constantes!$D$8)+(F2419*constantes!$D$9)</f>
        <v>26.170752876724265</v>
      </c>
      <c r="U2419">
        <f>(O2419*constantes!$D$4)+(P2419*constantes!$E$5)+(D2419*constantes!$D$6)+(Q2419*constantes!$D$8)+(F2419*constantes!$D$9)</f>
        <v>26.504728300700741</v>
      </c>
      <c r="V2419" s="5">
        <f t="shared" si="523"/>
        <v>0.13088767441601656</v>
      </c>
      <c r="W2419" s="5">
        <f t="shared" si="524"/>
        <v>0.17936555396792564</v>
      </c>
      <c r="X2419" s="6">
        <f t="shared" si="525"/>
        <v>6.01407140735567E-2</v>
      </c>
      <c r="Y2419" s="6">
        <f t="shared" si="526"/>
        <v>8.2973230223967298E-2</v>
      </c>
      <c r="AA2419">
        <f>(O2419*constantes!$B$4)+(LN(110)*constantes!$B$5)+(LN(22)*constantes!$B$8)+(F2419*constantes!$B$9)</f>
        <v>23.155608320942413</v>
      </c>
      <c r="AB2419">
        <f t="shared" si="527"/>
        <v>5.4631350702972536E-2</v>
      </c>
      <c r="AC2419">
        <f>(O2419*constantes!$D$4)+(LN(110)*constantes!$D$5)+(LN(22)*constantes!$D$8)+(F2419*constantes!$D$9)</f>
        <v>25.278844814605776</v>
      </c>
      <c r="AD2419" s="7">
        <f t="shared" si="528"/>
        <v>2.5101986203356352E-2</v>
      </c>
      <c r="AF2419">
        <f>(O2419*constantes!$B$4)+(LN(125)*constantes!$B$5)+(LN(22.5)*constantes!$B$8)+(F2419*constantes!$B$9)</f>
        <v>23.410565257696806</v>
      </c>
      <c r="AG2419">
        <f t="shared" si="529"/>
        <v>6.9930001122808005E-2</v>
      </c>
      <c r="AH2419">
        <f>(O2419*constantes!$D$4)+(LN(125)*constantes!$D$5)+(LN(22.5)*constantes!$D$8)+(F2419*constantes!$D$9)</f>
        <v>25.649917831214008</v>
      </c>
      <c r="AI2419">
        <f t="shared" si="530"/>
        <v>3.6173927347526003E-2</v>
      </c>
    </row>
    <row r="2420" spans="1:35" x14ac:dyDescent="0.25">
      <c r="A2420" s="11">
        <v>2419</v>
      </c>
      <c r="B2420">
        <v>1</v>
      </c>
      <c r="C2420">
        <v>49</v>
      </c>
      <c r="D2420">
        <v>1</v>
      </c>
      <c r="E2420">
        <v>0</v>
      </c>
      <c r="F2420">
        <v>0</v>
      </c>
      <c r="G2420">
        <v>132</v>
      </c>
      <c r="H2420">
        <v>20.260000000000002</v>
      </c>
      <c r="I2420">
        <f>IF(AND(B2420=1,E2420=0),V2420,IF(AND(B2420=1,E2420=1),W2420,IF(AND(B2420=0,E2420=0),X2420,IF(AND(B2420=0,E2420=1),Y2420,ERROR))))</f>
        <v>0.15704301288532174</v>
      </c>
      <c r="K2420">
        <f t="shared" si="518"/>
        <v>7.9222803135090225E-2</v>
      </c>
      <c r="L2420">
        <f t="shared" si="519"/>
        <v>6.1959526107751905E-2</v>
      </c>
      <c r="M2420" s="22" t="str">
        <f t="shared" si="531"/>
        <v>Elevated Risk</v>
      </c>
      <c r="O2420">
        <f t="shared" si="520"/>
        <v>3.8918202981106265</v>
      </c>
      <c r="P2420">
        <f t="shared" si="521"/>
        <v>4.8828019225863706</v>
      </c>
      <c r="Q2420">
        <f t="shared" si="522"/>
        <v>3.0086484988205373</v>
      </c>
      <c r="R2420">
        <f>(O2420*constantes!$B$4)+(P2420*constantes!$B$5)+(D2420*constantes!$B$6)+(Q2420*constantes!$B$8)+(F2420*constantes!$B$9)</f>
        <v>24.26776537616794</v>
      </c>
      <c r="S2420" s="4">
        <f>(O2420*constantes!$B$4)+(P2420*constantes!$C$5)+(D2420*constantes!$B$6)+(Q2420*constantes!$B$8)+(F2420*constantes!$B$9)</f>
        <v>24.617569305902027</v>
      </c>
      <c r="T2420">
        <f>(O2420*constantes!$D$4)+(P2420*constantes!$D$5)+(D2420*constantes!$D$6)+(Q2420*constantes!$D$8)+(F2420*constantes!$D$9)</f>
        <v>26.48164935966431</v>
      </c>
      <c r="U2420">
        <f>(O2420*constantes!$D$4)+(P2420*constantes!$E$5)+(D2420*constantes!$D$6)+(Q2420*constantes!$D$8)+(F2420*constantes!$D$9)</f>
        <v>26.822273621783935</v>
      </c>
      <c r="V2420" s="5">
        <f t="shared" si="523"/>
        <v>0.15704301288532174</v>
      </c>
      <c r="W2420" s="5">
        <f t="shared" si="524"/>
        <v>0.21524604432340688</v>
      </c>
      <c r="X2420" s="6">
        <f t="shared" si="525"/>
        <v>8.1159233807119535E-2</v>
      </c>
      <c r="Y2420" s="6">
        <f t="shared" si="526"/>
        <v>0.11218549778829801</v>
      </c>
      <c r="AA2420">
        <f>(O2420*constantes!$B$4)+(LN(110)*constantes!$B$5)+(LN(22)*constantes!$B$8)+(F2420*constantes!$B$9)</f>
        <v>23.285333757929525</v>
      </c>
      <c r="AB2420">
        <f t="shared" si="527"/>
        <v>6.1959526107751905E-2</v>
      </c>
      <c r="AC2420">
        <f>(O2420*constantes!$D$4)+(LN(110)*constantes!$D$5)+(LN(22)*constantes!$D$8)+(F2420*constantes!$D$9)</f>
        <v>25.39223913860047</v>
      </c>
      <c r="AD2420" s="7">
        <f t="shared" si="528"/>
        <v>2.8073382189004015E-2</v>
      </c>
      <c r="AF2420">
        <f>(O2420*constantes!$B$4)+(LN(125)*constantes!$B$5)+(LN(22.5)*constantes!$B$8)+(F2420*constantes!$B$9)</f>
        <v>23.540290694683922</v>
      </c>
      <c r="AG2420">
        <f t="shared" si="529"/>
        <v>7.9222803135090225E-2</v>
      </c>
      <c r="AH2420">
        <f>(O2420*constantes!$D$4)+(LN(125)*constantes!$D$5)+(LN(22.5)*constantes!$D$8)+(F2420*constantes!$D$9)</f>
        <v>25.763312155208702</v>
      </c>
      <c r="AI2420">
        <f t="shared" si="530"/>
        <v>4.0428513799347532E-2</v>
      </c>
    </row>
    <row r="2421" spans="1:35" x14ac:dyDescent="0.25">
      <c r="A2421" s="11">
        <v>2420</v>
      </c>
      <c r="B2421">
        <v>0</v>
      </c>
      <c r="C2421">
        <v>52</v>
      </c>
      <c r="D2421">
        <v>1</v>
      </c>
      <c r="E2421">
        <v>0</v>
      </c>
      <c r="F2421">
        <v>0</v>
      </c>
      <c r="G2421">
        <v>128</v>
      </c>
      <c r="H2421">
        <v>21.84</v>
      </c>
      <c r="I2421">
        <f>IF(AND(B2421=1,E2421=0),V2421,IF(AND(B2421=1,E2421=1),W2421,IF(AND(B2421=0,E2421=0),X2421,IF(AND(B2421=0,E2421=1),Y2421,ERROR))))</f>
        <v>9.0462066749622649E-2</v>
      </c>
      <c r="K2421">
        <f t="shared" ref="K2421:K2484" si="532">IF(B2421=1,AG2421,AI2421)</f>
        <v>4.7353292556453264E-2</v>
      </c>
      <c r="L2421">
        <f t="shared" ref="L2421:L2484" si="533">IF(B2421=1,AB2421,AD2421)</f>
        <v>3.291838619478793E-2</v>
      </c>
      <c r="M2421" s="22" t="str">
        <f t="shared" si="531"/>
        <v>Elevated Risk</v>
      </c>
      <c r="O2421">
        <f t="shared" ref="O2421:O2484" si="534">LN(C2421)</f>
        <v>3.9512437185814275</v>
      </c>
      <c r="P2421">
        <f t="shared" ref="P2421:P2484" si="535">LN(G2421)</f>
        <v>4.8520302639196169</v>
      </c>
      <c r="Q2421">
        <f t="shared" ref="Q2421:Q2484" si="536">LN(H2421)</f>
        <v>3.0837431508767041</v>
      </c>
      <c r="R2421">
        <f>(O2421*constantes!$B$4)+(P2421*constantes!$B$5)+(D2421*constantes!$B$6)+(Q2421*constantes!$B$8)+(F2421*constantes!$B$9)</f>
        <v>24.455197005907767</v>
      </c>
      <c r="S2421" s="4">
        <f>(O2421*constantes!$B$4)+(P2421*constantes!$C$5)+(D2421*constantes!$B$6)+(Q2421*constantes!$B$8)+(F2421*constantes!$B$9)</f>
        <v>24.80279645401497</v>
      </c>
      <c r="T2421">
        <f>(O2421*constantes!$D$4)+(P2421*constantes!$D$5)+(D2421*constantes!$D$6)+(Q2421*constantes!$D$8)+(F2421*constantes!$D$9)</f>
        <v>26.595178880888213</v>
      </c>
      <c r="U2421">
        <f>(O2421*constantes!$D$4)+(P2421*constantes!$E$5)+(D2421*constantes!$D$6)+(Q2421*constantes!$D$8)+(F2421*constantes!$D$9)</f>
        <v>26.933656512099244</v>
      </c>
      <c r="V2421" s="5">
        <f t="shared" ref="V2421:V2484" si="537">1-POWER(0.88431,EXP(R2421-23.9388))</f>
        <v>0.18621371622275973</v>
      </c>
      <c r="W2421" s="5">
        <f t="shared" ref="W2421:W2484" si="538">1-POWER(0.88431,EXP(S2421-23.9388))</f>
        <v>0.25301367930774632</v>
      </c>
      <c r="X2421" s="6">
        <f t="shared" ref="X2421:X2484" si="539">1-POWER(0.94833,EXP(T2421-26.0145))</f>
        <v>9.0462066749622649E-2</v>
      </c>
      <c r="Y2421" s="6">
        <f t="shared" ref="Y2421:Y2484" si="540">1-POWER(0.94833,EXP(U2421-26.0145))</f>
        <v>0.12454583270282504</v>
      </c>
      <c r="AA2421">
        <f>(O2421*constantes!$B$4)+(LN(110)*constantes!$B$5)+(LN(22)*constantes!$B$8)+(F2421*constantes!$B$9)</f>
        <v>23.470316488918311</v>
      </c>
      <c r="AB2421">
        <f t="shared" ref="AB2421:AB2484" si="541">1-POWER(0.88431,EXP(AA2421-23.9388))</f>
        <v>7.4072320755760312E-2</v>
      </c>
      <c r="AC2421">
        <f>(O2421*constantes!$D$4)+(LN(110)*constantes!$D$5)+(LN(22)*constantes!$D$8)+(F2421*constantes!$D$9)</f>
        <v>25.553934425340952</v>
      </c>
      <c r="AD2421" s="7">
        <f t="shared" ref="AD2421:AD2484" si="542">1-POWER(0.94833,EXP(AC2421-26.0145))</f>
        <v>3.291838619478793E-2</v>
      </c>
      <c r="AF2421">
        <f>(O2421*constantes!$B$4)+(LN(125)*constantes!$B$5)+(LN(22.5)*constantes!$B$8)+(F2421*constantes!$B$9)</f>
        <v>23.725273425672704</v>
      </c>
      <c r="AG2421">
        <f t="shared" ref="AG2421:AG2484" si="543">1-POWER(0.88431,EXP(AF2421-23.9388))</f>
        <v>9.453671546464415E-2</v>
      </c>
      <c r="AH2421">
        <f>(O2421*constantes!$D$4)+(LN(125)*constantes!$D$5)+(LN(22.5)*constantes!$D$8)+(F2421*constantes!$D$9)</f>
        <v>25.925007441949184</v>
      </c>
      <c r="AI2421">
        <f t="shared" ref="AI2421:AI2484" si="544">1-POWER(0.94833,EXP(AH2421-26.0145))</f>
        <v>4.7353292556453264E-2</v>
      </c>
    </row>
    <row r="2422" spans="1:35" x14ac:dyDescent="0.25">
      <c r="A2422" s="11">
        <v>2421</v>
      </c>
      <c r="B2422">
        <v>0</v>
      </c>
      <c r="C2422">
        <v>41</v>
      </c>
      <c r="D2422">
        <v>0</v>
      </c>
      <c r="E2422">
        <v>0</v>
      </c>
      <c r="F2422">
        <v>0</v>
      </c>
      <c r="G2422">
        <v>125</v>
      </c>
      <c r="H2422">
        <v>24.88</v>
      </c>
      <c r="I2422">
        <f>IF(AND(B2422=1,E2422=0),V2422,IF(AND(B2422=1,E2422=1),W2422,IF(AND(B2422=0,E2422=0),X2422,IF(AND(B2422=0,E2422=1),Y2422,ERROR))))</f>
        <v>2.6393925687521524E-2</v>
      </c>
      <c r="K2422">
        <f t="shared" si="532"/>
        <v>2.5088146116023613E-2</v>
      </c>
      <c r="L2422">
        <f t="shared" si="533"/>
        <v>1.7378724267438583E-2</v>
      </c>
      <c r="M2422" s="22" t="str">
        <f t="shared" si="531"/>
        <v>NORMAL</v>
      </c>
      <c r="O2422">
        <f t="shared" si="534"/>
        <v>3.713572066704308</v>
      </c>
      <c r="P2422">
        <f t="shared" si="535"/>
        <v>4.8283137373023015</v>
      </c>
      <c r="Q2422">
        <f t="shared" si="536"/>
        <v>3.2140642678709788</v>
      </c>
      <c r="R2422">
        <f>(O2422*constantes!$B$4)+(P2422*constantes!$B$5)+(D2422*constantes!$B$6)+(Q2422*constantes!$B$8)+(F2422*constantes!$B$9)</f>
        <v>23.065123278202673</v>
      </c>
      <c r="S2422" s="4">
        <f>(O2422*constantes!$B$4)+(P2422*constantes!$C$5)+(D2422*constantes!$B$6)+(Q2422*constantes!$B$8)+(F2422*constantes!$B$9)</f>
        <v>23.41102367434301</v>
      </c>
      <c r="T2422">
        <f>(O2422*constantes!$D$4)+(P2422*constantes!$D$5)+(D2422*constantes!$D$6)+(Q2422*constantes!$D$8)+(F2422*constantes!$D$9)</f>
        <v>25.329691895291145</v>
      </c>
      <c r="U2422">
        <f>(O2422*constantes!$D$4)+(P2422*constantes!$E$5)+(D2422*constantes!$D$6)+(Q2422*constantes!$D$8)+(F2422*constantes!$D$9)</f>
        <v>25.666515061605356</v>
      </c>
      <c r="V2422" s="5">
        <f t="shared" si="537"/>
        <v>5.0025417739217093E-2</v>
      </c>
      <c r="W2422" s="5">
        <f t="shared" si="538"/>
        <v>6.9960916814191254E-2</v>
      </c>
      <c r="X2422" s="6">
        <f t="shared" si="539"/>
        <v>2.6393925687521524E-2</v>
      </c>
      <c r="Y2422" s="6">
        <f t="shared" si="540"/>
        <v>3.6768056951228756E-2</v>
      </c>
      <c r="AA2422">
        <f>(O2422*constantes!$B$4)+(LN(110)*constantes!$B$5)+(LN(22)*constantes!$B$8)+(F2422*constantes!$B$9)</f>
        <v>22.730454143490913</v>
      </c>
      <c r="AB2422">
        <f t="shared" si="541"/>
        <v>3.6057212319339005E-2</v>
      </c>
      <c r="AC2422">
        <f>(O2422*constantes!$D$4)+(LN(110)*constantes!$D$5)+(LN(22)*constantes!$D$8)+(F2422*constantes!$D$9)</f>
        <v>24.907213223567677</v>
      </c>
      <c r="AD2422" s="7">
        <f t="shared" si="542"/>
        <v>1.7378724267438583E-2</v>
      </c>
      <c r="AF2422">
        <f>(O2422*constantes!$B$4)+(LN(125)*constantes!$B$5)+(LN(22.5)*constantes!$B$8)+(F2422*constantes!$B$9)</f>
        <v>22.985411080245306</v>
      </c>
      <c r="AG2422">
        <f t="shared" si="543"/>
        <v>4.62827295767122E-2</v>
      </c>
      <c r="AH2422">
        <f>(O2422*constantes!$D$4)+(LN(125)*constantes!$D$5)+(LN(22.5)*constantes!$D$8)+(F2422*constantes!$D$9)</f>
        <v>25.278286240175909</v>
      </c>
      <c r="AI2422">
        <f t="shared" si="544"/>
        <v>2.5088146116023613E-2</v>
      </c>
    </row>
    <row r="2423" spans="1:35" x14ac:dyDescent="0.25">
      <c r="A2423" s="11">
        <v>2422</v>
      </c>
      <c r="B2423">
        <v>1</v>
      </c>
      <c r="C2423">
        <v>36</v>
      </c>
      <c r="D2423">
        <v>1</v>
      </c>
      <c r="E2423">
        <v>0</v>
      </c>
      <c r="F2423">
        <v>0</v>
      </c>
      <c r="G2423">
        <v>127.5</v>
      </c>
      <c r="H2423">
        <v>30.2</v>
      </c>
      <c r="I2423">
        <f>IF(AND(B2423=1,E2423=0),V2423,IF(AND(B2423=1,E2423=1),W2423,IF(AND(B2423=0,E2423=0),X2423,IF(AND(B2423=0,E2423=1),Y2423,ERROR))))</f>
        <v>8.0746650763288241E-2</v>
      </c>
      <c r="K2423">
        <f t="shared" si="532"/>
        <v>3.1117023555229495E-2</v>
      </c>
      <c r="L2423">
        <f t="shared" si="533"/>
        <v>2.4199659473180479E-2</v>
      </c>
      <c r="M2423" s="22" t="str">
        <f t="shared" si="531"/>
        <v>Elevated Risk</v>
      </c>
      <c r="O2423">
        <f t="shared" si="534"/>
        <v>3.5835189384561099</v>
      </c>
      <c r="P2423">
        <f t="shared" si="535"/>
        <v>4.8481163645984813</v>
      </c>
      <c r="Q2423">
        <f t="shared" si="536"/>
        <v>3.4078419243808238</v>
      </c>
      <c r="R2423">
        <f>(O2423*constantes!$B$4)+(P2423*constantes!$B$5)+(D2423*constantes!$B$6)+(Q2423*constantes!$B$8)+(F2423*constantes!$B$9)</f>
        <v>23.56015966268707</v>
      </c>
      <c r="S2423" s="4">
        <f>(O2423*constantes!$B$4)+(P2423*constantes!$C$5)+(D2423*constantes!$B$6)+(Q2423*constantes!$B$8)+(F2423*constantes!$B$9)</f>
        <v>23.907478719046907</v>
      </c>
      <c r="T2423">
        <f>(O2423*constantes!$D$4)+(P2423*constantes!$D$5)+(D2423*constantes!$D$6)+(Q2423*constantes!$D$8)+(F2423*constantes!$D$9)</f>
        <v>25.749260064847178</v>
      </c>
      <c r="U2423">
        <f>(O2423*constantes!$D$4)+(P2423*constantes!$E$5)+(D2423*constantes!$D$6)+(Q2423*constantes!$D$8)+(F2423*constantes!$D$9)</f>
        <v>26.087464662441569</v>
      </c>
      <c r="V2423" s="5">
        <f t="shared" si="537"/>
        <v>8.0746650763288241E-2</v>
      </c>
      <c r="W2423" s="5">
        <f t="shared" si="538"/>
        <v>0.11233104617818801</v>
      </c>
      <c r="X2423" s="6">
        <f t="shared" si="539"/>
        <v>3.9875782814419725E-2</v>
      </c>
      <c r="Y2423" s="6">
        <f t="shared" si="540"/>
        <v>5.5470568434020984E-2</v>
      </c>
      <c r="AA2423">
        <f>(O2423*constantes!$B$4)+(LN(110)*constantes!$B$5)+(LN(22)*constantes!$B$8)+(F2423*constantes!$B$9)</f>
        <v>22.325603957379403</v>
      </c>
      <c r="AB2423">
        <f t="shared" si="541"/>
        <v>2.4199659473180479E-2</v>
      </c>
      <c r="AC2423">
        <f>(O2423*constantes!$D$4)+(LN(110)*constantes!$D$5)+(LN(22)*constantes!$D$8)+(F2423*constantes!$D$9)</f>
        <v>24.553329557885352</v>
      </c>
      <c r="AD2423" s="7">
        <f t="shared" si="542"/>
        <v>1.2230943924327331E-2</v>
      </c>
      <c r="AF2423">
        <f>(O2423*constantes!$B$4)+(LN(125)*constantes!$B$5)+(LN(22.5)*constantes!$B$8)+(F2423*constantes!$B$9)</f>
        <v>22.580560894133793</v>
      </c>
      <c r="AG2423">
        <f t="shared" si="543"/>
        <v>3.1117023555229495E-2</v>
      </c>
      <c r="AH2423">
        <f>(O2423*constantes!$D$4)+(LN(125)*constantes!$D$5)+(LN(22.5)*constantes!$D$8)+(F2423*constantes!$D$9)</f>
        <v>24.924402574493584</v>
      </c>
      <c r="AI2423">
        <f t="shared" si="544"/>
        <v>1.7677356619603457E-2</v>
      </c>
    </row>
    <row r="2424" spans="1:35" x14ac:dyDescent="0.25">
      <c r="A2424" s="11">
        <v>2423</v>
      </c>
      <c r="B2424">
        <v>0</v>
      </c>
      <c r="C2424">
        <v>50</v>
      </c>
      <c r="D2424">
        <v>1</v>
      </c>
      <c r="E2424">
        <v>1</v>
      </c>
      <c r="F2424">
        <v>0</v>
      </c>
      <c r="G2424">
        <v>145</v>
      </c>
      <c r="H2424">
        <v>20.3</v>
      </c>
      <c r="I2424">
        <f>IF(AND(B2424=1,E2424=0),V2424,IF(AND(B2424=1,E2424=1),W2424,IF(AND(B2424=0,E2424=0),X2424,IF(AND(B2424=0,E2424=1),Y2424,ERROR))))</f>
        <v>0.15208816400965697</v>
      </c>
      <c r="K2424">
        <f t="shared" si="532"/>
        <v>4.2663786438573714E-2</v>
      </c>
      <c r="L2424">
        <f t="shared" si="533"/>
        <v>2.9636129007590606E-2</v>
      </c>
      <c r="M2424" s="22" t="str">
        <f t="shared" si="531"/>
        <v>Elevated Risk</v>
      </c>
      <c r="O2424">
        <f t="shared" si="534"/>
        <v>3.912023005428146</v>
      </c>
      <c r="P2424">
        <f t="shared" si="535"/>
        <v>4.9767337424205742</v>
      </c>
      <c r="Q2424">
        <f t="shared" si="536"/>
        <v>3.0106208860477417</v>
      </c>
      <c r="R2424">
        <f>(O2424*constantes!$B$4)+(P2424*constantes!$B$5)+(D2424*constantes!$B$6)+(Q2424*constantes!$B$8)+(F2424*constantes!$B$9)</f>
        <v>24.50647028569923</v>
      </c>
      <c r="S2424" s="4">
        <f>(O2424*constantes!$B$4)+(P2424*constantes!$C$5)+(D2424*constantes!$B$6)+(Q2424*constantes!$B$8)+(F2424*constantes!$B$9)</f>
        <v>24.863003491006239</v>
      </c>
      <c r="T2424">
        <f>(O2424*constantes!$D$4)+(P2424*constantes!$D$5)+(D2424*constantes!$D$6)+(Q2424*constantes!$D$8)+(F2424*constantes!$D$9)</f>
        <v>26.80185247876453</v>
      </c>
      <c r="U2424">
        <f>(O2424*constantes!$D$4)+(P2424*constantes!$E$5)+(D2424*constantes!$D$6)+(Q2424*constantes!$D$8)+(F2424*constantes!$D$9)</f>
        <v>27.149029424635792</v>
      </c>
      <c r="V2424" s="5">
        <f t="shared" si="537"/>
        <v>0.19498815581444318</v>
      </c>
      <c r="W2424" s="5">
        <f t="shared" si="538"/>
        <v>0.26641424960345073</v>
      </c>
      <c r="X2424" s="6">
        <f t="shared" si="539"/>
        <v>0.11004745073411093</v>
      </c>
      <c r="Y2424" s="6">
        <f t="shared" si="540"/>
        <v>0.15208816400965697</v>
      </c>
      <c r="AA2424">
        <f>(O2424*constantes!$B$4)+(LN(110)*constantes!$B$5)+(LN(22)*constantes!$B$8)+(F2424*constantes!$B$9)</f>
        <v>23.348223977700673</v>
      </c>
      <c r="AB2424">
        <f t="shared" si="541"/>
        <v>6.5845990830285972E-2</v>
      </c>
      <c r="AC2424">
        <f>(O2424*constantes!$D$4)+(LN(110)*constantes!$D$5)+(LN(22)*constantes!$D$8)+(F2424*constantes!$D$9)</f>
        <v>25.447212119400952</v>
      </c>
      <c r="AD2424" s="7">
        <f t="shared" si="542"/>
        <v>2.9636129007590606E-2</v>
      </c>
      <c r="AF2424">
        <f>(O2424*constantes!$B$4)+(LN(125)*constantes!$B$5)+(LN(22.5)*constantes!$B$8)+(F2424*constantes!$B$9)</f>
        <v>23.603180914455063</v>
      </c>
      <c r="AG2424">
        <f t="shared" si="543"/>
        <v>8.4142660265313918E-2</v>
      </c>
      <c r="AH2424">
        <f>(O2424*constantes!$D$4)+(LN(125)*constantes!$D$5)+(LN(22.5)*constantes!$D$8)+(F2424*constantes!$D$9)</f>
        <v>25.818285136009184</v>
      </c>
      <c r="AI2424">
        <f t="shared" si="544"/>
        <v>4.2663786438573714E-2</v>
      </c>
    </row>
    <row r="2425" spans="1:35" x14ac:dyDescent="0.25">
      <c r="A2425" s="11">
        <v>2424</v>
      </c>
      <c r="B2425">
        <v>1</v>
      </c>
      <c r="C2425">
        <v>59</v>
      </c>
      <c r="D2425">
        <v>1</v>
      </c>
      <c r="E2425">
        <v>1</v>
      </c>
      <c r="F2425">
        <v>0</v>
      </c>
      <c r="G2425">
        <v>165</v>
      </c>
      <c r="H2425">
        <v>29.07</v>
      </c>
      <c r="I2425">
        <f>IF(AND(B2425=1,E2425=0),V2425,IF(AND(B2425=1,E2425=1),W2425,IF(AND(B2425=0,E2425=0),X2425,IF(AND(B2425=0,E2425=1),Y2425,ERROR))))</f>
        <v>0.58700869028107894</v>
      </c>
      <c r="K2425">
        <f t="shared" si="532"/>
        <v>0.13682617258299834</v>
      </c>
      <c r="L2425">
        <f t="shared" si="533"/>
        <v>0.10776479003769468</v>
      </c>
      <c r="M2425" s="22" t="str">
        <f t="shared" si="531"/>
        <v>'&gt;30%</v>
      </c>
      <c r="O2425">
        <f t="shared" si="534"/>
        <v>4.0775374439057197</v>
      </c>
      <c r="P2425">
        <f t="shared" si="535"/>
        <v>5.1059454739005803</v>
      </c>
      <c r="Q2425">
        <f t="shared" si="536"/>
        <v>3.3697067145707846</v>
      </c>
      <c r="R2425">
        <f>(O2425*constantes!$B$4)+(P2425*constantes!$B$5)+(D2425*constantes!$B$6)+(Q2425*constantes!$B$8)+(F2425*constantes!$B$9)</f>
        <v>25.54608068321452</v>
      </c>
      <c r="S2425" s="4">
        <f>(O2425*constantes!$B$4)+(P2425*constantes!$C$5)+(D2425*constantes!$B$6)+(Q2425*constantes!$B$8)+(F2425*constantes!$B$9)</f>
        <v>25.911870616964755</v>
      </c>
      <c r="T2425">
        <f>(O2425*constantes!$D$4)+(P2425*constantes!$D$5)+(D2425*constantes!$D$6)+(Q2425*constantes!$D$8)+(F2425*constantes!$D$9)</f>
        <v>27.799272453302535</v>
      </c>
      <c r="U2425">
        <f>(O2425*constantes!$D$4)+(P2425*constantes!$E$5)+(D2425*constantes!$D$6)+(Q2425*constantes!$D$8)+(F2425*constantes!$D$9)</f>
        <v>28.155463209561837</v>
      </c>
      <c r="V2425" s="5">
        <f t="shared" si="537"/>
        <v>0.45850058561741991</v>
      </c>
      <c r="W2425" s="5">
        <f t="shared" si="538"/>
        <v>0.58700869028107894</v>
      </c>
      <c r="X2425" s="6">
        <f t="shared" si="539"/>
        <v>0.27101351491309389</v>
      </c>
      <c r="Y2425" s="6">
        <f t="shared" si="540"/>
        <v>0.36323394989060209</v>
      </c>
      <c r="AA2425">
        <f>(O2425*constantes!$B$4)+(LN(110)*constantes!$B$5)+(LN(22)*constantes!$B$8)+(F2425*constantes!$B$9)</f>
        <v>23.863463804103819</v>
      </c>
      <c r="AB2425">
        <f t="shared" si="541"/>
        <v>0.10776479003769468</v>
      </c>
      <c r="AC2425">
        <f>(O2425*constantes!$D$4)+(LN(110)*constantes!$D$5)+(LN(22)*constantes!$D$8)+(F2425*constantes!$D$9)</f>
        <v>25.897588492509126</v>
      </c>
      <c r="AD2425" s="7">
        <f t="shared" si="542"/>
        <v>4.6102547085629553E-2</v>
      </c>
      <c r="AF2425">
        <f>(O2425*constantes!$B$4)+(LN(125)*constantes!$B$5)+(LN(22.5)*constantes!$B$8)+(F2425*constantes!$B$9)</f>
        <v>24.118420740858213</v>
      </c>
      <c r="AG2425">
        <f t="shared" si="543"/>
        <v>0.13682617258299834</v>
      </c>
      <c r="AH2425">
        <f>(O2425*constantes!$D$4)+(LN(125)*constantes!$D$5)+(LN(22.5)*constantes!$D$8)+(F2425*constantes!$D$9)</f>
        <v>26.268661509117358</v>
      </c>
      <c r="AI2425">
        <f t="shared" si="544"/>
        <v>6.6117954736533924E-2</v>
      </c>
    </row>
    <row r="2426" spans="1:35" x14ac:dyDescent="0.25">
      <c r="A2426" s="11">
        <v>2425</v>
      </c>
      <c r="B2426">
        <v>1</v>
      </c>
      <c r="C2426">
        <v>44</v>
      </c>
      <c r="D2426">
        <v>1</v>
      </c>
      <c r="E2426">
        <v>0</v>
      </c>
      <c r="F2426">
        <v>0</v>
      </c>
      <c r="G2426">
        <v>127</v>
      </c>
      <c r="H2426">
        <v>27.43</v>
      </c>
      <c r="I2426">
        <f>IF(AND(B2426=1,E2426=0),V2426,IF(AND(B2426=1,E2426=1),W2426,IF(AND(B2426=0,E2426=0),X2426,IF(AND(B2426=0,E2426=1),Y2426,ERROR))))</f>
        <v>0.13466531581374208</v>
      </c>
      <c r="K2426">
        <f t="shared" si="532"/>
        <v>5.7330036913051163E-2</v>
      </c>
      <c r="L2426">
        <f t="shared" si="533"/>
        <v>4.4721443860098575E-2</v>
      </c>
      <c r="M2426" s="22" t="str">
        <f t="shared" si="531"/>
        <v>Elevated Risk</v>
      </c>
      <c r="O2426">
        <f t="shared" si="534"/>
        <v>3.784189633918261</v>
      </c>
      <c r="P2426">
        <f t="shared" si="535"/>
        <v>4.8441870864585912</v>
      </c>
      <c r="Q2426">
        <f t="shared" si="536"/>
        <v>3.311637304949512</v>
      </c>
      <c r="R2426">
        <f>(O2426*constantes!$B$4)+(P2426*constantes!$B$5)+(D2426*constantes!$B$6)+(Q2426*constantes!$B$8)+(F2426*constantes!$B$9)</f>
        <v>24.101282249394622</v>
      </c>
      <c r="S2426" s="4">
        <f>(O2426*constantes!$B$4)+(P2426*constantes!$C$5)+(D2426*constantes!$B$6)+(Q2426*constantes!$B$8)+(F2426*constantes!$B$9)</f>
        <v>24.448319812268515</v>
      </c>
      <c r="T2426">
        <f>(O2426*constantes!$D$4)+(P2426*constantes!$D$5)+(D2426*constantes!$D$6)+(Q2426*constantes!$D$8)+(F2426*constantes!$D$9)</f>
        <v>26.235061756691639</v>
      </c>
      <c r="U2426">
        <f>(O2426*constantes!$D$4)+(P2426*constantes!$E$5)+(D2426*constantes!$D$6)+(Q2426*constantes!$D$8)+(F2426*constantes!$D$9)</f>
        <v>26.572992247842993</v>
      </c>
      <c r="V2426" s="5">
        <f t="shared" si="537"/>
        <v>0.13466531581374208</v>
      </c>
      <c r="W2426" s="5">
        <f t="shared" si="538"/>
        <v>0.18506364633562844</v>
      </c>
      <c r="X2426" s="6">
        <f t="shared" si="539"/>
        <v>6.4004796316145196E-2</v>
      </c>
      <c r="Y2426" s="6">
        <f t="shared" si="540"/>
        <v>8.8567767270060771E-2</v>
      </c>
      <c r="AA2426">
        <f>(O2426*constantes!$B$4)+(LN(110)*constantes!$B$5)+(LN(22)*constantes!$B$8)+(F2426*constantes!$B$9)</f>
        <v>22.95028380552526</v>
      </c>
      <c r="AB2426">
        <f t="shared" si="541"/>
        <v>4.4721443860098575E-2</v>
      </c>
      <c r="AC2426">
        <f>(O2426*constantes!$D$4)+(LN(110)*constantes!$D$5)+(LN(22)*constantes!$D$8)+(F2426*constantes!$D$9)</f>
        <v>25.099368567186549</v>
      </c>
      <c r="AD2426" s="7">
        <f t="shared" si="542"/>
        <v>2.102161003401426E-2</v>
      </c>
      <c r="AF2426">
        <f>(O2426*constantes!$B$4)+(LN(125)*constantes!$B$5)+(LN(22.5)*constantes!$B$8)+(F2426*constantes!$B$9)</f>
        <v>23.205240742279653</v>
      </c>
      <c r="AG2426">
        <f t="shared" si="543"/>
        <v>5.7330036913051163E-2</v>
      </c>
      <c r="AH2426">
        <f>(O2426*constantes!$D$4)+(LN(125)*constantes!$D$5)+(LN(22.5)*constantes!$D$8)+(F2426*constantes!$D$9)</f>
        <v>25.470441583794781</v>
      </c>
      <c r="AI2426">
        <f t="shared" si="544"/>
        <v>3.0321952038303235E-2</v>
      </c>
    </row>
    <row r="2427" spans="1:35" x14ac:dyDescent="0.25">
      <c r="A2427" s="11">
        <v>2426</v>
      </c>
      <c r="B2427">
        <v>0</v>
      </c>
      <c r="C2427">
        <v>49</v>
      </c>
      <c r="D2427">
        <v>0</v>
      </c>
      <c r="E2427">
        <v>0</v>
      </c>
      <c r="F2427">
        <v>0</v>
      </c>
      <c r="G2427">
        <v>126</v>
      </c>
      <c r="H2427">
        <v>27.49</v>
      </c>
      <c r="I2427">
        <f>IF(AND(B2427=1,E2427=0),V2427,IF(AND(B2427=1,E2427=1),W2427,IF(AND(B2427=0,E2427=0),X2427,IF(AND(B2427=0,E2427=1),Y2427,ERROR))))</f>
        <v>4.5678736955984678E-2</v>
      </c>
      <c r="K2427">
        <f t="shared" si="532"/>
        <v>4.0428513799347532E-2</v>
      </c>
      <c r="L2427">
        <f t="shared" si="533"/>
        <v>2.8073382189004015E-2</v>
      </c>
      <c r="M2427" s="22" t="str">
        <f t="shared" si="531"/>
        <v>Elevated Risk</v>
      </c>
      <c r="O2427">
        <f t="shared" si="534"/>
        <v>3.8918202981106265</v>
      </c>
      <c r="P2427">
        <f t="shared" si="535"/>
        <v>4.836281906951478</v>
      </c>
      <c r="Q2427">
        <f t="shared" si="536"/>
        <v>3.3138223021771545</v>
      </c>
      <c r="R2427">
        <f>(O2427*constantes!$B$4)+(P2427*constantes!$B$5)+(D2427*constantes!$B$6)+(Q2427*constantes!$B$8)+(F2427*constantes!$B$9)</f>
        <v>23.713869661650989</v>
      </c>
      <c r="S2427" s="4">
        <f>(O2427*constantes!$B$4)+(P2427*constantes!$C$5)+(D2427*constantes!$B$6)+(Q2427*constantes!$B$8)+(F2427*constantes!$B$9)</f>
        <v>24.060340897464989</v>
      </c>
      <c r="T2427">
        <f>(O2427*constantes!$D$4)+(P2427*constantes!$D$5)+(D2427*constantes!$D$6)+(Q2427*constantes!$D$8)+(F2427*constantes!$D$9)</f>
        <v>25.888132849450834</v>
      </c>
      <c r="U2427">
        <f>(O2427*constantes!$D$4)+(P2427*constantes!$E$5)+(D2427*constantes!$D$6)+(Q2427*constantes!$D$8)+(F2427*constantes!$D$9)</f>
        <v>26.225511875279771</v>
      </c>
      <c r="V2427" s="5">
        <f t="shared" si="537"/>
        <v>9.3516536635334546E-2</v>
      </c>
      <c r="W2427" s="5">
        <f t="shared" si="538"/>
        <v>0.12962993822417057</v>
      </c>
      <c r="X2427" s="6">
        <f t="shared" si="539"/>
        <v>4.5678736955984678E-2</v>
      </c>
      <c r="Y2427" s="6">
        <f t="shared" si="540"/>
        <v>6.3416179611537116E-2</v>
      </c>
      <c r="AA2427">
        <f>(O2427*constantes!$B$4)+(LN(110)*constantes!$B$5)+(LN(22)*constantes!$B$8)+(F2427*constantes!$B$9)</f>
        <v>23.285333757929525</v>
      </c>
      <c r="AB2427">
        <f t="shared" si="541"/>
        <v>6.1959526107751905E-2</v>
      </c>
      <c r="AC2427">
        <f>(O2427*constantes!$D$4)+(LN(110)*constantes!$D$5)+(LN(22)*constantes!$D$8)+(F2427*constantes!$D$9)</f>
        <v>25.39223913860047</v>
      </c>
      <c r="AD2427" s="7">
        <f t="shared" si="542"/>
        <v>2.8073382189004015E-2</v>
      </c>
      <c r="AF2427">
        <f>(O2427*constantes!$B$4)+(LN(125)*constantes!$B$5)+(LN(22.5)*constantes!$B$8)+(F2427*constantes!$B$9)</f>
        <v>23.540290694683922</v>
      </c>
      <c r="AG2427">
        <f t="shared" si="543"/>
        <v>7.9222803135090225E-2</v>
      </c>
      <c r="AH2427">
        <f>(O2427*constantes!$D$4)+(LN(125)*constantes!$D$5)+(LN(22.5)*constantes!$D$8)+(F2427*constantes!$D$9)</f>
        <v>25.763312155208702</v>
      </c>
      <c r="AI2427">
        <f t="shared" si="544"/>
        <v>4.0428513799347532E-2</v>
      </c>
    </row>
    <row r="2428" spans="1:35" x14ac:dyDescent="0.25">
      <c r="A2428" s="11">
        <v>2427</v>
      </c>
      <c r="B2428">
        <v>1</v>
      </c>
      <c r="C2428">
        <v>51</v>
      </c>
      <c r="D2428">
        <v>0</v>
      </c>
      <c r="E2428">
        <v>0</v>
      </c>
      <c r="F2428">
        <v>0</v>
      </c>
      <c r="G2428">
        <v>117.5</v>
      </c>
      <c r="H2428">
        <v>27.78</v>
      </c>
      <c r="I2428">
        <f>IF(AND(B2428=1,E2428=0),V2428,IF(AND(B2428=1,E2428=1),W2428,IF(AND(B2428=0,E2428=0),X2428,IF(AND(B2428=0,E2428=1),Y2428,ERROR))))</f>
        <v>9.380969001353634E-2</v>
      </c>
      <c r="K2428">
        <f t="shared" si="532"/>
        <v>8.9246869441510945E-2</v>
      </c>
      <c r="L2428">
        <f t="shared" si="533"/>
        <v>6.9883054652788434E-2</v>
      </c>
      <c r="M2428" s="22" t="str">
        <f t="shared" si="531"/>
        <v>NORMAL</v>
      </c>
      <c r="O2428">
        <f t="shared" si="534"/>
        <v>3.9318256327243257</v>
      </c>
      <c r="P2428">
        <f t="shared" si="535"/>
        <v>4.7664383335842135</v>
      </c>
      <c r="Q2428">
        <f t="shared" si="536"/>
        <v>3.3243163373261977</v>
      </c>
      <c r="R2428">
        <f>(O2428*constantes!$B$4)+(P2428*constantes!$B$5)+(D2428*constantes!$B$6)+(Q2428*constantes!$B$8)+(F2428*constantes!$B$9)</f>
        <v>23.717158608253012</v>
      </c>
      <c r="S2428" s="4">
        <f>(O2428*constantes!$B$4)+(P2428*constantes!$C$5)+(D2428*constantes!$B$6)+(Q2428*constantes!$B$8)+(F2428*constantes!$B$9)</f>
        <v>24.058626250470983</v>
      </c>
      <c r="T2428">
        <f>(O2428*constantes!$D$4)+(P2428*constantes!$D$5)+(D2428*constantes!$D$6)+(Q2428*constantes!$D$8)+(F2428*constantes!$D$9)</f>
        <v>25.80589155481757</v>
      </c>
      <c r="U2428">
        <f>(O2428*constantes!$D$4)+(P2428*constantes!$E$5)+(D2428*constantes!$D$6)+(Q2428*constantes!$D$8)+(F2428*constantes!$D$9)</f>
        <v>26.138398292968404</v>
      </c>
      <c r="V2428" s="5">
        <f t="shared" si="537"/>
        <v>9.380969001353634E-2</v>
      </c>
      <c r="W2428" s="5">
        <f t="shared" si="538"/>
        <v>0.12942289423238063</v>
      </c>
      <c r="X2428" s="6">
        <f t="shared" si="539"/>
        <v>4.2149527054589297E-2</v>
      </c>
      <c r="Y2428" s="6">
        <f t="shared" si="540"/>
        <v>5.8282959655432287E-2</v>
      </c>
      <c r="AA2428">
        <f>(O2428*constantes!$B$4)+(LN(110)*constantes!$B$5)+(LN(22)*constantes!$B$8)+(F2428*constantes!$B$9)</f>
        <v>23.409868764368586</v>
      </c>
      <c r="AB2428">
        <f t="shared" si="541"/>
        <v>6.9883054652788434E-2</v>
      </c>
      <c r="AC2428">
        <f>(O2428*constantes!$D$4)+(LN(110)*constantes!$D$5)+(LN(22)*constantes!$D$8)+(F2428*constantes!$D$9)</f>
        <v>25.50109645445777</v>
      </c>
      <c r="AD2428" s="7">
        <f t="shared" si="542"/>
        <v>3.1250958582138333E-2</v>
      </c>
      <c r="AF2428">
        <f>(O2428*constantes!$B$4)+(LN(125)*constantes!$B$5)+(LN(22.5)*constantes!$B$8)+(F2428*constantes!$B$9)</f>
        <v>23.664825701122982</v>
      </c>
      <c r="AG2428">
        <f t="shared" si="543"/>
        <v>8.9246869441510945E-2</v>
      </c>
      <c r="AH2428">
        <f>(O2428*constantes!$D$4)+(LN(125)*constantes!$D$5)+(LN(22.5)*constantes!$D$8)+(F2428*constantes!$D$9)</f>
        <v>25.872169471066002</v>
      </c>
      <c r="AI2428">
        <f t="shared" si="544"/>
        <v>4.4971857043080821E-2</v>
      </c>
    </row>
    <row r="2429" spans="1:35" x14ac:dyDescent="0.25">
      <c r="A2429" s="11">
        <v>2428</v>
      </c>
      <c r="B2429">
        <v>0</v>
      </c>
      <c r="C2429">
        <v>56</v>
      </c>
      <c r="D2429">
        <v>1</v>
      </c>
      <c r="E2429">
        <v>1</v>
      </c>
      <c r="F2429">
        <v>0</v>
      </c>
      <c r="G2429">
        <v>160</v>
      </c>
      <c r="H2429">
        <v>23.4</v>
      </c>
      <c r="I2429">
        <f>IF(AND(B2429=1,E2429=0),V2429,IF(AND(B2429=1,E2429=1),W2429,IF(AND(B2429=0,E2429=0),X2429,IF(AND(B2429=0,E2429=1),Y2429,ERROR))))</f>
        <v>0.27438507282303448</v>
      </c>
      <c r="K2429">
        <f t="shared" si="532"/>
        <v>5.7622826233415747E-2</v>
      </c>
      <c r="L2429">
        <f t="shared" si="533"/>
        <v>4.0123743463222783E-2</v>
      </c>
      <c r="M2429" s="22" t="str">
        <f t="shared" si="531"/>
        <v>Elevated Risk</v>
      </c>
      <c r="O2429">
        <f t="shared" si="534"/>
        <v>4.0253516907351496</v>
      </c>
      <c r="P2429">
        <f t="shared" si="535"/>
        <v>5.0751738152338266</v>
      </c>
      <c r="Q2429">
        <f t="shared" si="536"/>
        <v>3.1527360223636558</v>
      </c>
      <c r="R2429">
        <f>(O2429*constantes!$B$4)+(P2429*constantes!$B$5)+(D2429*constantes!$B$6)+(Q2429*constantes!$B$8)+(F2429*constantes!$B$9)</f>
        <v>25.154536776804093</v>
      </c>
      <c r="S2429" s="4">
        <f>(O2429*constantes!$B$4)+(P2429*constantes!$C$5)+(D2429*constantes!$B$6)+(Q2429*constantes!$B$8)+(F2429*constantes!$B$9)</f>
        <v>25.518122228927446</v>
      </c>
      <c r="T2429">
        <f>(O2429*constantes!$D$4)+(P2429*constantes!$D$5)+(D2429*constantes!$D$6)+(Q2429*constantes!$D$8)+(F2429*constantes!$D$9)</f>
        <v>27.459787193151499</v>
      </c>
      <c r="U2429">
        <f>(O2429*constantes!$D$4)+(P2429*constantes!$E$5)+(D2429*constantes!$D$6)+(Q2429*constantes!$D$8)+(F2429*constantes!$D$9)</f>
        <v>27.813831318502213</v>
      </c>
      <c r="V2429" s="5">
        <f t="shared" si="537"/>
        <v>0.33944505651715529</v>
      </c>
      <c r="W2429" s="5">
        <f t="shared" si="538"/>
        <v>0.44926456129298542</v>
      </c>
      <c r="X2429" s="6">
        <f t="shared" si="539"/>
        <v>0.20156882012160782</v>
      </c>
      <c r="Y2429" s="6">
        <f t="shared" si="540"/>
        <v>0.27438507282303448</v>
      </c>
      <c r="AA2429">
        <f>(O2429*constantes!$B$4)+(LN(110)*constantes!$B$5)+(LN(22)*constantes!$B$8)+(F2429*constantes!$B$9)</f>
        <v>23.701011641913961</v>
      </c>
      <c r="AB2429">
        <f t="shared" si="541"/>
        <v>9.2378774865307212E-2</v>
      </c>
      <c r="AC2429">
        <f>(O2429*constantes!$D$4)+(LN(110)*constantes!$D$5)+(LN(22)*constantes!$D$8)+(F2429*constantes!$D$9)</f>
        <v>25.75558740512928</v>
      </c>
      <c r="AD2429" s="7">
        <f t="shared" si="542"/>
        <v>4.0123743463222783E-2</v>
      </c>
      <c r="AF2429">
        <f>(O2429*constantes!$B$4)+(LN(125)*constantes!$B$5)+(LN(22.5)*constantes!$B$8)+(F2429*constantes!$B$9)</f>
        <v>23.955968578668354</v>
      </c>
      <c r="AG2429">
        <f t="shared" si="543"/>
        <v>0.11757074595810224</v>
      </c>
      <c r="AH2429">
        <f>(O2429*constantes!$D$4)+(LN(125)*constantes!$D$5)+(LN(22.5)*constantes!$D$8)+(F2429*constantes!$D$9)</f>
        <v>26.126660421737512</v>
      </c>
      <c r="AI2429">
        <f t="shared" si="544"/>
        <v>5.7622826233415747E-2</v>
      </c>
    </row>
    <row r="2430" spans="1:35" x14ac:dyDescent="0.25">
      <c r="A2430" s="11">
        <v>2429</v>
      </c>
      <c r="B2430">
        <v>1</v>
      </c>
      <c r="C2430">
        <v>38</v>
      </c>
      <c r="D2430">
        <v>0</v>
      </c>
      <c r="E2430">
        <v>0</v>
      </c>
      <c r="F2430">
        <v>0</v>
      </c>
      <c r="G2430">
        <v>136.5</v>
      </c>
      <c r="H2430">
        <v>29.84</v>
      </c>
      <c r="I2430">
        <f>IF(AND(B2430=1,E2430=0),V2430,IF(AND(B2430=1,E2430=1),W2430,IF(AND(B2430=0,E2430=0),X2430,IF(AND(B2430=0,E2430=1),Y2430,ERROR))))</f>
        <v>5.3597609307604377E-2</v>
      </c>
      <c r="K2430">
        <f t="shared" si="532"/>
        <v>3.6714933714987352E-2</v>
      </c>
      <c r="L2430">
        <f t="shared" si="533"/>
        <v>2.8571578401445974E-2</v>
      </c>
      <c r="M2430" s="22" t="str">
        <f t="shared" si="531"/>
        <v>Elevated Risk</v>
      </c>
      <c r="O2430">
        <f t="shared" si="534"/>
        <v>3.6375861597263857</v>
      </c>
      <c r="P2430">
        <f t="shared" si="535"/>
        <v>4.9163246146250144</v>
      </c>
      <c r="Q2430">
        <f t="shared" si="536"/>
        <v>3.3958497753355603</v>
      </c>
      <c r="R2430">
        <f>(O2430*constantes!$B$4)+(P2430*constantes!$B$5)+(D2430*constantes!$B$6)+(Q2430*constantes!$B$8)+(F2430*constantes!$B$9)</f>
        <v>23.135963504273192</v>
      </c>
      <c r="S2430" s="4">
        <f>(O2430*constantes!$B$4)+(P2430*constantes!$C$5)+(D2430*constantes!$B$6)+(Q2430*constantes!$B$8)+(F2430*constantes!$B$9)</f>
        <v>23.488168999664929</v>
      </c>
      <c r="T2430">
        <f>(O2430*constantes!$D$4)+(P2430*constantes!$D$5)+(D2430*constantes!$D$6)+(Q2430*constantes!$D$8)+(F2430*constantes!$D$9)</f>
        <v>25.46343344101183</v>
      </c>
      <c r="U2430">
        <f>(O2430*constantes!$D$4)+(P2430*constantes!$E$5)+(D2430*constantes!$D$6)+(Q2430*constantes!$D$8)+(F2430*constantes!$D$9)</f>
        <v>25.806396246128074</v>
      </c>
      <c r="V2430" s="5">
        <f t="shared" si="537"/>
        <v>5.3597609307604377E-2</v>
      </c>
      <c r="W2430" s="5">
        <f t="shared" si="538"/>
        <v>7.5354999870796191E-2</v>
      </c>
      <c r="X2430" s="6">
        <f t="shared" si="539"/>
        <v>3.0113415332617022E-2</v>
      </c>
      <c r="Y2430" s="6">
        <f t="shared" si="540"/>
        <v>4.2170349834619203E-2</v>
      </c>
      <c r="AA2430">
        <f>(O2430*constantes!$B$4)+(LN(110)*constantes!$B$5)+(LN(22)*constantes!$B$8)+(F2430*constantes!$B$9)</f>
        <v>22.493913054504919</v>
      </c>
      <c r="AB2430">
        <f t="shared" si="541"/>
        <v>2.8571578401445974E-2</v>
      </c>
      <c r="AC2430">
        <f>(O2430*constantes!$D$4)+(LN(110)*constantes!$D$5)+(LN(22)*constantes!$D$8)+(F2430*constantes!$D$9)</f>
        <v>24.700450251667263</v>
      </c>
      <c r="AD2430" s="7">
        <f t="shared" si="542"/>
        <v>1.4155691081518817E-2</v>
      </c>
      <c r="AF2430">
        <f>(O2430*constantes!$B$4)+(LN(125)*constantes!$B$5)+(LN(22.5)*constantes!$B$8)+(F2430*constantes!$B$9)</f>
        <v>22.748869991259316</v>
      </c>
      <c r="AG2430">
        <f t="shared" si="543"/>
        <v>3.6714933714987352E-2</v>
      </c>
      <c r="AH2430">
        <f>(O2430*constantes!$D$4)+(LN(125)*constantes!$D$5)+(LN(22.5)*constantes!$D$8)+(F2430*constantes!$D$9)</f>
        <v>25.071523268275495</v>
      </c>
      <c r="AI2430">
        <f t="shared" si="544"/>
        <v>2.0450275544260377E-2</v>
      </c>
    </row>
    <row r="2431" spans="1:35" x14ac:dyDescent="0.25">
      <c r="A2431" s="11">
        <v>2430</v>
      </c>
      <c r="B2431">
        <v>1</v>
      </c>
      <c r="C2431">
        <v>66</v>
      </c>
      <c r="D2431">
        <v>0</v>
      </c>
      <c r="E2431">
        <v>1</v>
      </c>
      <c r="F2431">
        <v>0</v>
      </c>
      <c r="G2431">
        <v>138</v>
      </c>
      <c r="H2431">
        <v>32.33</v>
      </c>
      <c r="I2431">
        <f>IF(AND(B2431=1,E2431=0),V2431,IF(AND(B2431=1,E2431=1),W2431,IF(AND(B2431=0,E2431=0),X2431,IF(AND(B2431=0,E2431=1),Y2431,ERROR))))</f>
        <v>0.37840282327556163</v>
      </c>
      <c r="K2431">
        <f t="shared" si="532"/>
        <v>0.18827626444083834</v>
      </c>
      <c r="L2431">
        <f t="shared" si="533"/>
        <v>0.14926180477179407</v>
      </c>
      <c r="M2431" s="22" t="str">
        <f t="shared" si="531"/>
        <v>'&gt;30%</v>
      </c>
      <c r="O2431">
        <f t="shared" si="534"/>
        <v>4.1896547420264252</v>
      </c>
      <c r="P2431">
        <f t="shared" si="535"/>
        <v>4.9272536851572051</v>
      </c>
      <c r="Q2431">
        <f t="shared" si="536"/>
        <v>3.4759955917373415</v>
      </c>
      <c r="R2431">
        <f>(O2431*constantes!$B$4)+(P2431*constantes!$B$5)+(D2431*constantes!$B$6)+(Q2431*constantes!$B$8)+(F2431*constantes!$B$9)</f>
        <v>24.938342417261623</v>
      </c>
      <c r="S2431" s="4">
        <f>(O2431*constantes!$B$4)+(P2431*constantes!$C$5)+(D2431*constantes!$B$6)+(Q2431*constantes!$B$8)+(F2431*constantes!$B$9)</f>
        <v>25.291330871266283</v>
      </c>
      <c r="T2431">
        <f>(O2431*constantes!$D$4)+(P2431*constantes!$D$5)+(D2431*constantes!$D$6)+(Q2431*constantes!$D$8)+(F2431*constantes!$D$9)</f>
        <v>27.037367738677112</v>
      </c>
      <c r="U2431">
        <f>(O2431*constantes!$D$4)+(P2431*constantes!$E$5)+(D2431*constantes!$D$6)+(Q2431*constantes!$D$8)+(F2431*constantes!$D$9)</f>
        <v>27.38109295575368</v>
      </c>
      <c r="V2431" s="5">
        <f t="shared" si="537"/>
        <v>0.28398440564179117</v>
      </c>
      <c r="W2431" s="5">
        <f t="shared" si="538"/>
        <v>0.37840282327556163</v>
      </c>
      <c r="X2431" s="6">
        <f t="shared" si="539"/>
        <v>0.13717905834577437</v>
      </c>
      <c r="Y2431" s="6">
        <f t="shared" si="540"/>
        <v>0.18785063242045319</v>
      </c>
      <c r="AA2431">
        <f>(O2431*constantes!$B$4)+(LN(110)*constantes!$B$5)+(LN(22)*constantes!$B$8)+(F2431*constantes!$B$9)</f>
        <v>24.212480468461653</v>
      </c>
      <c r="AB2431">
        <f t="shared" si="541"/>
        <v>0.14926180477179407</v>
      </c>
      <c r="AC2431">
        <f>(O2431*constantes!$D$4)+(LN(110)*constantes!$D$5)+(LN(22)*constantes!$D$8)+(F2431*constantes!$D$9)</f>
        <v>26.202667508906433</v>
      </c>
      <c r="AD2431" s="7">
        <f t="shared" si="542"/>
        <v>6.2029279911700597E-2</v>
      </c>
      <c r="AF2431">
        <f>(O2431*constantes!$B$4)+(LN(125)*constantes!$B$5)+(LN(22.5)*constantes!$B$8)+(F2431*constantes!$B$9)</f>
        <v>24.467437405216042</v>
      </c>
      <c r="AG2431">
        <f t="shared" si="543"/>
        <v>0.18827626444083834</v>
      </c>
      <c r="AH2431">
        <f>(O2431*constantes!$D$4)+(LN(125)*constantes!$D$5)+(LN(22.5)*constantes!$D$8)+(F2431*constantes!$D$9)</f>
        <v>26.573740525514665</v>
      </c>
      <c r="AI2431">
        <f t="shared" si="544"/>
        <v>8.8631036489936865E-2</v>
      </c>
    </row>
    <row r="2432" spans="1:35" x14ac:dyDescent="0.25">
      <c r="A2432" s="11">
        <v>2431</v>
      </c>
      <c r="B2432">
        <v>0</v>
      </c>
      <c r="C2432">
        <v>54</v>
      </c>
      <c r="D2432">
        <v>0</v>
      </c>
      <c r="E2432">
        <v>0</v>
      </c>
      <c r="F2432">
        <v>0</v>
      </c>
      <c r="G2432">
        <v>127</v>
      </c>
      <c r="H2432">
        <v>22.54</v>
      </c>
      <c r="I2432">
        <f>IF(AND(B2432=1,E2432=0),V2432,IF(AND(B2432=1,E2432=1),W2432,IF(AND(B2432=0,E2432=0),X2432,IF(AND(B2432=0,E2432=1),Y2432,ERROR))))</f>
        <v>5.470999823085354E-2</v>
      </c>
      <c r="K2432">
        <f t="shared" si="532"/>
        <v>5.2338355969762884E-2</v>
      </c>
      <c r="L2432">
        <f t="shared" si="533"/>
        <v>3.6413005758055728E-2</v>
      </c>
      <c r="M2432" s="22" t="str">
        <f t="shared" si="531"/>
        <v>NORMAL</v>
      </c>
      <c r="O2432">
        <f t="shared" si="534"/>
        <v>3.9889840465642745</v>
      </c>
      <c r="P2432">
        <f t="shared" si="535"/>
        <v>4.8441870864585912</v>
      </c>
      <c r="Q2432">
        <f t="shared" si="536"/>
        <v>3.1152915086116302</v>
      </c>
      <c r="R2432">
        <f>(O2432*constantes!$B$4)+(P2432*constantes!$B$5)+(D2432*constantes!$B$6)+(Q2432*constantes!$B$8)+(F2432*constantes!$B$9)</f>
        <v>23.87361200722237</v>
      </c>
      <c r="S2432" s="4">
        <f>(O2432*constantes!$B$4)+(P2432*constantes!$C$5)+(D2432*constantes!$B$6)+(Q2432*constantes!$B$8)+(F2432*constantes!$B$9)</f>
        <v>24.220649570096263</v>
      </c>
      <c r="T2432">
        <f>(O2432*constantes!$D$4)+(P2432*constantes!$D$5)+(D2432*constantes!$D$6)+(Q2432*constantes!$D$8)+(F2432*constantes!$D$9)</f>
        <v>26.073259900732584</v>
      </c>
      <c r="U2432">
        <f>(O2432*constantes!$D$4)+(P2432*constantes!$E$5)+(D2432*constantes!$D$6)+(Q2432*constantes!$D$8)+(F2432*constantes!$D$9)</f>
        <v>26.411190391883938</v>
      </c>
      <c r="V2432" s="5">
        <f t="shared" si="537"/>
        <v>0.10880189677892871</v>
      </c>
      <c r="W2432" s="5">
        <f t="shared" si="538"/>
        <v>0.15038909414026547</v>
      </c>
      <c r="X2432" s="6">
        <f t="shared" si="539"/>
        <v>5.470999823085354E-2</v>
      </c>
      <c r="Y2432" s="6">
        <f t="shared" si="540"/>
        <v>7.5852764889898006E-2</v>
      </c>
      <c r="AA2432">
        <f>(O2432*constantes!$B$4)+(LN(110)*constantes!$B$5)+(LN(22)*constantes!$B$8)+(F2432*constantes!$B$9)</f>
        <v>23.587800620315793</v>
      </c>
      <c r="AB2432">
        <f t="shared" si="541"/>
        <v>8.2913210367502876E-2</v>
      </c>
      <c r="AC2432">
        <f>(O2432*constantes!$D$4)+(LN(110)*constantes!$D$5)+(LN(22)*constantes!$D$8)+(F2432*constantes!$D$9)</f>
        <v>25.656628499605237</v>
      </c>
      <c r="AD2432" s="7">
        <f t="shared" si="542"/>
        <v>3.6413005758055728E-2</v>
      </c>
      <c r="AF2432">
        <f>(O2432*constantes!$B$4)+(LN(125)*constantes!$B$5)+(LN(22.5)*constantes!$B$8)+(F2432*constantes!$B$9)</f>
        <v>23.84275755707019</v>
      </c>
      <c r="AG2432">
        <f t="shared" si="543"/>
        <v>0.10567740925235103</v>
      </c>
      <c r="AH2432">
        <f>(O2432*constantes!$D$4)+(LN(125)*constantes!$D$5)+(LN(22.5)*constantes!$D$8)+(F2432*constantes!$D$9)</f>
        <v>26.027701516213469</v>
      </c>
      <c r="AI2432">
        <f t="shared" si="544"/>
        <v>5.2338355969762884E-2</v>
      </c>
    </row>
    <row r="2433" spans="1:35" x14ac:dyDescent="0.25">
      <c r="A2433" s="11">
        <v>2432</v>
      </c>
      <c r="B2433">
        <v>0</v>
      </c>
      <c r="C2433">
        <v>48</v>
      </c>
      <c r="D2433">
        <v>1</v>
      </c>
      <c r="E2433">
        <v>0</v>
      </c>
      <c r="F2433">
        <v>0</v>
      </c>
      <c r="G2433">
        <v>103</v>
      </c>
      <c r="H2433">
        <v>23.25</v>
      </c>
      <c r="I2433">
        <f>IF(AND(B2433=1,E2433=0),V2433,IF(AND(B2433=1,E2433=1),W2433,IF(AND(B2433=0,E2433=0),X2433,IF(AND(B2433=0,E2433=1),Y2433,ERROR))))</f>
        <v>4.1829862805729867E-2</v>
      </c>
      <c r="K2433">
        <f t="shared" si="532"/>
        <v>3.8265438641588045E-2</v>
      </c>
      <c r="L2433">
        <f t="shared" si="533"/>
        <v>2.6562184906686825E-2</v>
      </c>
      <c r="M2433" s="22" t="str">
        <f t="shared" si="531"/>
        <v>NORMAL</v>
      </c>
      <c r="O2433">
        <f t="shared" si="534"/>
        <v>3.8712010109078911</v>
      </c>
      <c r="P2433">
        <f t="shared" si="535"/>
        <v>4.6347289882296359</v>
      </c>
      <c r="Q2433">
        <f t="shared" si="536"/>
        <v>3.1463051320333655</v>
      </c>
      <c r="R2433">
        <f>(O2433*constantes!$B$4)+(P2433*constantes!$B$5)+(D2433*constantes!$B$6)+(Q2433*constantes!$B$8)+(F2433*constantes!$B$9)</f>
        <v>23.852513269922952</v>
      </c>
      <c r="S2433" s="4">
        <f>(O2433*constantes!$B$4)+(P2433*constantes!$C$5)+(D2433*constantes!$B$6)+(Q2433*constantes!$B$8)+(F2433*constantes!$B$9)</f>
        <v>24.184545254639723</v>
      </c>
      <c r="T2433">
        <f>(O2433*constantes!$D$4)+(P2433*constantes!$D$5)+(D2433*constantes!$D$6)+(Q2433*constantes!$D$8)+(F2433*constantes!$D$9)</f>
        <v>25.798112951784219</v>
      </c>
      <c r="U2433">
        <f>(O2433*constantes!$D$4)+(P2433*constantes!$E$5)+(D2433*constantes!$D$6)+(Q2433*constantes!$D$8)+(F2433*constantes!$D$9)</f>
        <v>26.121431646003121</v>
      </c>
      <c r="V2433" s="5">
        <f t="shared" si="537"/>
        <v>0.10665609883872829</v>
      </c>
      <c r="W2433" s="5">
        <f t="shared" si="538"/>
        <v>0.1454647982802868</v>
      </c>
      <c r="X2433" s="6">
        <f t="shared" si="539"/>
        <v>4.1829862805729867E-2</v>
      </c>
      <c r="Y2433" s="6">
        <f t="shared" si="540"/>
        <v>5.7331099986706158E-2</v>
      </c>
      <c r="AA2433">
        <f>(O2433*constantes!$B$4)+(LN(110)*constantes!$B$5)+(LN(22)*constantes!$B$8)+(F2433*constantes!$B$9)</f>
        <v>23.221146741638901</v>
      </c>
      <c r="AB2433">
        <f t="shared" si="541"/>
        <v>5.8221930281009082E-2</v>
      </c>
      <c r="AC2433">
        <f>(O2433*constantes!$D$4)+(LN(110)*constantes!$D$5)+(LN(22)*constantes!$D$8)+(F2433*constantes!$D$9)</f>
        <v>25.336132614771724</v>
      </c>
      <c r="AD2433" s="7">
        <f t="shared" si="542"/>
        <v>2.6562184906686825E-2</v>
      </c>
      <c r="AF2433">
        <f>(O2433*constantes!$B$4)+(LN(125)*constantes!$B$5)+(LN(22.5)*constantes!$B$8)+(F2433*constantes!$B$9)</f>
        <v>23.47610367839329</v>
      </c>
      <c r="AG2433">
        <f t="shared" si="543"/>
        <v>7.448581103683527E-2</v>
      </c>
      <c r="AH2433">
        <f>(O2433*constantes!$D$4)+(LN(125)*constantes!$D$5)+(LN(22.5)*constantes!$D$8)+(F2433*constantes!$D$9)</f>
        <v>25.707205631379956</v>
      </c>
      <c r="AI2433">
        <f t="shared" si="544"/>
        <v>3.8265438641588045E-2</v>
      </c>
    </row>
    <row r="2434" spans="1:35" x14ac:dyDescent="0.25">
      <c r="A2434" s="11">
        <v>2433</v>
      </c>
      <c r="B2434">
        <v>0</v>
      </c>
      <c r="C2434">
        <v>63</v>
      </c>
      <c r="D2434">
        <v>1</v>
      </c>
      <c r="E2434">
        <v>1</v>
      </c>
      <c r="F2434">
        <v>0</v>
      </c>
      <c r="G2434">
        <v>172</v>
      </c>
      <c r="H2434">
        <v>27.68</v>
      </c>
      <c r="I2434">
        <f>IF(AND(B2434=1,E2434=0),V2434,IF(AND(B2434=1,E2434=1),W2434,IF(AND(B2434=0,E2434=0),X2434,IF(AND(B2434=0,E2434=1),Y2434,ERROR))))</f>
        <v>0.44742255201518177</v>
      </c>
      <c r="K2434">
        <f t="shared" si="532"/>
        <v>7.8518559479420769E-2</v>
      </c>
      <c r="L2434">
        <f t="shared" si="533"/>
        <v>5.4860361374715505E-2</v>
      </c>
      <c r="M2434" s="22" t="str">
        <f t="shared" si="531"/>
        <v>'&gt;30%</v>
      </c>
      <c r="O2434">
        <f t="shared" si="534"/>
        <v>4.1431347263915326</v>
      </c>
      <c r="P2434">
        <f t="shared" si="535"/>
        <v>5.1474944768134527</v>
      </c>
      <c r="Q2434">
        <f t="shared" si="536"/>
        <v>3.3207101307494686</v>
      </c>
      <c r="R2434">
        <f>(O2434*constantes!$B$4)+(P2434*constantes!$B$5)+(D2434*constantes!$B$6)+(Q2434*constantes!$B$8)+(F2434*constantes!$B$9)</f>
        <v>25.788516102269142</v>
      </c>
      <c r="S2434" s="4">
        <f>(O2434*constantes!$B$4)+(P2434*constantes!$C$5)+(D2434*constantes!$B$6)+(Q2434*constantes!$B$8)+(F2434*constantes!$B$9)</f>
        <v>26.157282606588062</v>
      </c>
      <c r="T2434">
        <f>(O2434*constantes!$D$4)+(P2434*constantes!$D$5)+(D2434*constantes!$D$6)+(Q2434*constantes!$D$8)+(F2434*constantes!$D$9)</f>
        <v>28.069591353061206</v>
      </c>
      <c r="U2434">
        <f>(O2434*constantes!$D$4)+(P2434*constantes!$E$5)+(D2434*constantes!$D$6)+(Q2434*constantes!$D$8)+(F2434*constantes!$D$9)</f>
        <v>28.428680567763713</v>
      </c>
      <c r="V2434" s="5">
        <f t="shared" si="537"/>
        <v>0.54237380023389781</v>
      </c>
      <c r="W2434" s="5">
        <f t="shared" si="538"/>
        <v>0.67706454582242326</v>
      </c>
      <c r="X2434" s="6">
        <f t="shared" si="539"/>
        <v>0.33913913087340775</v>
      </c>
      <c r="Y2434" s="6">
        <f t="shared" si="540"/>
        <v>0.44742255201518177</v>
      </c>
      <c r="AA2434">
        <f>(O2434*constantes!$B$4)+(LN(110)*constantes!$B$5)+(LN(22)*constantes!$B$8)+(F2434*constantes!$B$9)</f>
        <v>24.067665520590854</v>
      </c>
      <c r="AB2434">
        <f t="shared" si="541"/>
        <v>0.13051783749446544</v>
      </c>
      <c r="AC2434">
        <f>(O2434*constantes!$D$4)+(LN(110)*constantes!$D$5)+(LN(22)*constantes!$D$8)+(F2434*constantes!$D$9)</f>
        <v>26.076083289962796</v>
      </c>
      <c r="AD2434" s="7">
        <f t="shared" si="542"/>
        <v>5.4860361374715505E-2</v>
      </c>
      <c r="AF2434">
        <f>(O2434*constantes!$B$4)+(LN(125)*constantes!$B$5)+(LN(22.5)*constantes!$B$8)+(F2434*constantes!$B$9)</f>
        <v>24.322622457345251</v>
      </c>
      <c r="AG2434">
        <f t="shared" si="543"/>
        <v>0.16512470507308763</v>
      </c>
      <c r="AH2434">
        <f>(O2434*constantes!$D$4)+(LN(125)*constantes!$D$5)+(LN(22.5)*constantes!$D$8)+(F2434*constantes!$D$9)</f>
        <v>26.447156306571028</v>
      </c>
      <c r="AI2434">
        <f t="shared" si="544"/>
        <v>7.8518559479420769E-2</v>
      </c>
    </row>
    <row r="2435" spans="1:35" x14ac:dyDescent="0.25">
      <c r="A2435" s="11">
        <v>2434</v>
      </c>
      <c r="B2435">
        <v>1</v>
      </c>
      <c r="C2435">
        <v>63</v>
      </c>
      <c r="D2435">
        <v>1</v>
      </c>
      <c r="E2435">
        <v>1</v>
      </c>
      <c r="F2435">
        <v>0</v>
      </c>
      <c r="G2435">
        <v>129.5</v>
      </c>
      <c r="H2435">
        <v>24.91</v>
      </c>
      <c r="I2435">
        <f>IF(AND(B2435=1,E2435=0),V2435,IF(AND(B2435=1,E2435=1),W2435,IF(AND(B2435=0,E2435=0),X2435,IF(AND(B2435=0,E2435=1),Y2435,ERROR))))</f>
        <v>0.45214106604737181</v>
      </c>
      <c r="K2435">
        <f t="shared" si="532"/>
        <v>0.16512470507308763</v>
      </c>
      <c r="L2435">
        <f t="shared" si="533"/>
        <v>0.13051783749446544</v>
      </c>
      <c r="M2435" s="22" t="str">
        <f t="shared" ref="M2435:M2498" si="545">_xlfn.IFS(I2435&lt;=(L2435*1.05),"OPTIMAL",I2435&lt;=(K2435*1.1),"NORMAL",I2435&lt;=0.3,"Elevated Risk",I2435&gt;0.3,"'&gt;30%")</f>
        <v>'&gt;30%</v>
      </c>
      <c r="O2435">
        <f t="shared" si="534"/>
        <v>4.1431347263915326</v>
      </c>
      <c r="P2435">
        <f t="shared" si="535"/>
        <v>4.8636808811395928</v>
      </c>
      <c r="Q2435">
        <f t="shared" si="536"/>
        <v>3.215269329274089</v>
      </c>
      <c r="R2435">
        <f>(O2435*constantes!$B$4)+(P2435*constantes!$B$5)+(D2435*constantes!$B$6)+(Q2435*constantes!$B$8)+(F2435*constantes!$B$9)</f>
        <v>25.178428873020845</v>
      </c>
      <c r="S2435" s="4">
        <f>(O2435*constantes!$B$4)+(P2435*constantes!$C$5)+(D2435*constantes!$B$6)+(Q2435*constantes!$B$8)+(F2435*constantes!$B$9)</f>
        <v>25.526862971345682</v>
      </c>
      <c r="T2435">
        <f>(O2435*constantes!$D$4)+(P2435*constantes!$D$5)+(D2435*constantes!$D$6)+(Q2435*constantes!$D$8)+(F2435*constantes!$D$9)</f>
        <v>27.217342641899958</v>
      </c>
      <c r="U2435">
        <f>(O2435*constantes!$D$4)+(P2435*constantes!$E$5)+(D2435*constantes!$D$6)+(Q2435*constantes!$D$8)+(F2435*constantes!$D$9)</f>
        <v>27.55663302016826</v>
      </c>
      <c r="V2435" s="5">
        <f t="shared" si="537"/>
        <v>0.34603518674553368</v>
      </c>
      <c r="W2435" s="5">
        <f t="shared" si="538"/>
        <v>0.45214106604737181</v>
      </c>
      <c r="X2435" s="6">
        <f t="shared" si="539"/>
        <v>0.16192082800944529</v>
      </c>
      <c r="Y2435" s="6">
        <f t="shared" si="540"/>
        <v>0.21963825930005099</v>
      </c>
      <c r="AA2435">
        <f>(O2435*constantes!$B$4)+(LN(110)*constantes!$B$5)+(LN(22)*constantes!$B$8)+(F2435*constantes!$B$9)</f>
        <v>24.067665520590854</v>
      </c>
      <c r="AB2435">
        <f t="shared" si="541"/>
        <v>0.13051783749446544</v>
      </c>
      <c r="AC2435">
        <f>(O2435*constantes!$D$4)+(LN(110)*constantes!$D$5)+(LN(22)*constantes!$D$8)+(F2435*constantes!$D$9)</f>
        <v>26.076083289962796</v>
      </c>
      <c r="AD2435" s="7">
        <f t="shared" si="542"/>
        <v>5.4860361374715505E-2</v>
      </c>
      <c r="AF2435">
        <f>(O2435*constantes!$B$4)+(LN(125)*constantes!$B$5)+(LN(22.5)*constantes!$B$8)+(F2435*constantes!$B$9)</f>
        <v>24.322622457345251</v>
      </c>
      <c r="AG2435">
        <f t="shared" si="543"/>
        <v>0.16512470507308763</v>
      </c>
      <c r="AH2435">
        <f>(O2435*constantes!$D$4)+(LN(125)*constantes!$D$5)+(LN(22.5)*constantes!$D$8)+(F2435*constantes!$D$9)</f>
        <v>26.447156306571028</v>
      </c>
      <c r="AI2435">
        <f t="shared" si="544"/>
        <v>7.8518559479420769E-2</v>
      </c>
    </row>
    <row r="2436" spans="1:35" x14ac:dyDescent="0.25">
      <c r="A2436" s="11">
        <v>2435</v>
      </c>
      <c r="B2436">
        <v>0</v>
      </c>
      <c r="C2436">
        <v>50</v>
      </c>
      <c r="D2436">
        <v>1</v>
      </c>
      <c r="E2436">
        <v>1</v>
      </c>
      <c r="F2436">
        <v>0</v>
      </c>
      <c r="G2436">
        <v>176</v>
      </c>
      <c r="H2436">
        <v>22.17</v>
      </c>
      <c r="I2436">
        <f>IF(AND(B2436=1,E2436=0),V2436,IF(AND(B2436=1,E2436=1),W2436,IF(AND(B2436=0,E2436=0),X2436,IF(AND(B2436=0,E2436=1),Y2436,ERROR))))</f>
        <v>0.26042931620751064</v>
      </c>
      <c r="K2436">
        <f t="shared" si="532"/>
        <v>4.2663786438573714E-2</v>
      </c>
      <c r="L2436">
        <f t="shared" si="533"/>
        <v>2.9636129007590606E-2</v>
      </c>
      <c r="M2436" s="22" t="str">
        <f t="shared" si="545"/>
        <v>Elevated Risk</v>
      </c>
      <c r="O2436">
        <f t="shared" si="534"/>
        <v>3.912023005428146</v>
      </c>
      <c r="P2436">
        <f t="shared" si="535"/>
        <v>5.1704839950381514</v>
      </c>
      <c r="Q2436">
        <f t="shared" si="536"/>
        <v>3.0987400236282201</v>
      </c>
      <c r="R2436">
        <f>(O2436*constantes!$B$4)+(P2436*constantes!$B$5)+(D2436*constantes!$B$6)+(Q2436*constantes!$B$8)+(F2436*constantes!$B$9)</f>
        <v>24.935750713024721</v>
      </c>
      <c r="S2436" s="4">
        <f>(O2436*constantes!$B$4)+(P2436*constantes!$C$5)+(D2436*constantes!$B$6)+(Q2436*constantes!$B$8)+(F2436*constantes!$B$9)</f>
        <v>25.306164186429253</v>
      </c>
      <c r="T2436">
        <f>(O2436*constantes!$D$4)+(P2436*constantes!$D$5)+(D2436*constantes!$D$6)+(Q2436*constantes!$D$8)+(F2436*constantes!$D$9)</f>
        <v>27.391905410943064</v>
      </c>
      <c r="U2436">
        <f>(O2436*constantes!$D$4)+(P2436*constantes!$E$5)+(D2436*constantes!$D$6)+(Q2436*constantes!$D$8)+(F2436*constantes!$D$9)</f>
        <v>27.752598374436925</v>
      </c>
      <c r="V2436" s="5">
        <f t="shared" si="537"/>
        <v>0.28336503753623465</v>
      </c>
      <c r="W2436" s="5">
        <f t="shared" si="538"/>
        <v>0.38280377925684561</v>
      </c>
      <c r="X2436" s="6">
        <f t="shared" si="539"/>
        <v>0.18968560982345106</v>
      </c>
      <c r="Y2436" s="6">
        <f t="shared" si="540"/>
        <v>0.26042931620751064</v>
      </c>
      <c r="AA2436">
        <f>(O2436*constantes!$B$4)+(LN(110)*constantes!$B$5)+(LN(22)*constantes!$B$8)+(F2436*constantes!$B$9)</f>
        <v>23.348223977700673</v>
      </c>
      <c r="AB2436">
        <f t="shared" si="541"/>
        <v>6.5845990830285972E-2</v>
      </c>
      <c r="AC2436">
        <f>(O2436*constantes!$D$4)+(LN(110)*constantes!$D$5)+(LN(22)*constantes!$D$8)+(F2436*constantes!$D$9)</f>
        <v>25.447212119400952</v>
      </c>
      <c r="AD2436" s="7">
        <f t="shared" si="542"/>
        <v>2.9636129007590606E-2</v>
      </c>
      <c r="AF2436">
        <f>(O2436*constantes!$B$4)+(LN(125)*constantes!$B$5)+(LN(22.5)*constantes!$B$8)+(F2436*constantes!$B$9)</f>
        <v>23.603180914455063</v>
      </c>
      <c r="AG2436">
        <f t="shared" si="543"/>
        <v>8.4142660265313918E-2</v>
      </c>
      <c r="AH2436">
        <f>(O2436*constantes!$D$4)+(LN(125)*constantes!$D$5)+(LN(22.5)*constantes!$D$8)+(F2436*constantes!$D$9)</f>
        <v>25.818285136009184</v>
      </c>
      <c r="AI2436">
        <f t="shared" si="544"/>
        <v>4.2663786438573714E-2</v>
      </c>
    </row>
    <row r="2437" spans="1:35" x14ac:dyDescent="0.25">
      <c r="A2437" s="11">
        <v>2436</v>
      </c>
      <c r="B2437">
        <v>1</v>
      </c>
      <c r="C2437">
        <v>51</v>
      </c>
      <c r="D2437">
        <v>0</v>
      </c>
      <c r="E2437">
        <v>1</v>
      </c>
      <c r="F2437">
        <v>0</v>
      </c>
      <c r="G2437">
        <v>125</v>
      </c>
      <c r="H2437">
        <v>29.11</v>
      </c>
      <c r="I2437">
        <f>IF(AND(B2437=1,E2437=0),V2437,IF(AND(B2437=1,E2437=1),W2437,IF(AND(B2437=0,E2437=0),X2437,IF(AND(B2437=0,E2437=1),Y2437,ERROR))))</f>
        <v>0.14959723217911336</v>
      </c>
      <c r="K2437">
        <f t="shared" si="532"/>
        <v>8.9246869441510945E-2</v>
      </c>
      <c r="L2437">
        <f t="shared" si="533"/>
        <v>6.9883054652788434E-2</v>
      </c>
      <c r="M2437" s="22" t="str">
        <f t="shared" si="545"/>
        <v>Elevated Risk</v>
      </c>
      <c r="O2437">
        <f t="shared" si="534"/>
        <v>3.9318256327243257</v>
      </c>
      <c r="P2437">
        <f t="shared" si="535"/>
        <v>4.8283137373023015</v>
      </c>
      <c r="Q2437">
        <f t="shared" si="536"/>
        <v>3.371081757757532</v>
      </c>
      <c r="R2437">
        <f>(O2437*constantes!$B$4)+(P2437*constantes!$B$5)+(D2437*constantes!$B$6)+(Q2437*constantes!$B$8)+(F2437*constantes!$B$9)</f>
        <v>23.869016654537713</v>
      </c>
      <c r="S2437" s="4">
        <f>(O2437*constantes!$B$4)+(P2437*constantes!$C$5)+(D2437*constantes!$B$6)+(Q2437*constantes!$B$8)+(F2437*constantes!$B$9)</f>
        <v>24.21491705067805</v>
      </c>
      <c r="T2437">
        <f>(O2437*constantes!$D$4)+(P2437*constantes!$D$5)+(D2437*constantes!$D$6)+(Q2437*constantes!$D$8)+(F2437*constantes!$D$9)</f>
        <v>26.003850317885739</v>
      </c>
      <c r="U2437">
        <f>(O2437*constantes!$D$4)+(P2437*constantes!$E$5)+(D2437*constantes!$D$6)+(Q2437*constantes!$D$8)+(F2437*constantes!$D$9)</f>
        <v>26.340673484199947</v>
      </c>
      <c r="V2437" s="5">
        <f t="shared" si="537"/>
        <v>0.10833111508543958</v>
      </c>
      <c r="W2437" s="5">
        <f t="shared" si="538"/>
        <v>0.14959723217911336</v>
      </c>
      <c r="X2437" s="6">
        <f t="shared" si="539"/>
        <v>5.1136891673978946E-2</v>
      </c>
      <c r="Y2437" s="6">
        <f t="shared" si="540"/>
        <v>7.0875773156385824E-2</v>
      </c>
      <c r="AA2437">
        <f>(O2437*constantes!$B$4)+(LN(110)*constantes!$B$5)+(LN(22)*constantes!$B$8)+(F2437*constantes!$B$9)</f>
        <v>23.409868764368586</v>
      </c>
      <c r="AB2437">
        <f t="shared" si="541"/>
        <v>6.9883054652788434E-2</v>
      </c>
      <c r="AC2437">
        <f>(O2437*constantes!$D$4)+(LN(110)*constantes!$D$5)+(LN(22)*constantes!$D$8)+(F2437*constantes!$D$9)</f>
        <v>25.50109645445777</v>
      </c>
      <c r="AD2437" s="7">
        <f t="shared" si="542"/>
        <v>3.1250958582138333E-2</v>
      </c>
      <c r="AF2437">
        <f>(O2437*constantes!$B$4)+(LN(125)*constantes!$B$5)+(LN(22.5)*constantes!$B$8)+(F2437*constantes!$B$9)</f>
        <v>23.664825701122982</v>
      </c>
      <c r="AG2437">
        <f t="shared" si="543"/>
        <v>8.9246869441510945E-2</v>
      </c>
      <c r="AH2437">
        <f>(O2437*constantes!$D$4)+(LN(125)*constantes!$D$5)+(LN(22.5)*constantes!$D$8)+(F2437*constantes!$D$9)</f>
        <v>25.872169471066002</v>
      </c>
      <c r="AI2437">
        <f t="shared" si="544"/>
        <v>4.4971857043080821E-2</v>
      </c>
    </row>
    <row r="2438" spans="1:35" x14ac:dyDescent="0.25">
      <c r="A2438" s="11">
        <v>2437</v>
      </c>
      <c r="B2438">
        <v>1</v>
      </c>
      <c r="C2438">
        <v>48</v>
      </c>
      <c r="D2438">
        <v>0</v>
      </c>
      <c r="E2438">
        <v>0</v>
      </c>
      <c r="F2438">
        <v>0</v>
      </c>
      <c r="G2438">
        <v>116</v>
      </c>
      <c r="H2438">
        <v>26.09</v>
      </c>
      <c r="I2438">
        <f>IF(AND(B2438=1,E2438=0),V2438,IF(AND(B2438=1,E2438=1),W2438,IF(AND(B2438=0,E2438=0),X2438,IF(AND(B2438=0,E2438=1),Y2438,ERROR))))</f>
        <v>7.2977657461624101E-2</v>
      </c>
      <c r="K2438">
        <f t="shared" si="532"/>
        <v>7.448581103683527E-2</v>
      </c>
      <c r="L2438">
        <f t="shared" si="533"/>
        <v>5.8221930281009082E-2</v>
      </c>
      <c r="M2438" s="22" t="str">
        <f t="shared" si="545"/>
        <v>NORMAL</v>
      </c>
      <c r="O2438">
        <f t="shared" si="534"/>
        <v>3.8712010109078911</v>
      </c>
      <c r="P2438">
        <f t="shared" si="535"/>
        <v>4.7535901911063645</v>
      </c>
      <c r="Q2438">
        <f t="shared" si="536"/>
        <v>3.2615520991486369</v>
      </c>
      <c r="R2438">
        <f>(O2438*constantes!$B$4)+(P2438*constantes!$B$5)+(D2438*constantes!$B$6)+(Q2438*constantes!$B$8)+(F2438*constantes!$B$9)</f>
        <v>23.45484464827549</v>
      </c>
      <c r="S2438" s="4">
        <f>(O2438*constantes!$B$4)+(P2438*constantes!$C$5)+(D2438*constantes!$B$6)+(Q2438*constantes!$B$8)+(F2438*constantes!$B$9)</f>
        <v>23.79539184956635</v>
      </c>
      <c r="T2438">
        <f>(O2438*constantes!$D$4)+(P2438*constantes!$D$5)+(D2438*constantes!$D$6)+(Q2438*constantes!$D$8)+(F2438*constantes!$D$9)</f>
        <v>25.572698829905878</v>
      </c>
      <c r="U2438">
        <f>(O2438*constantes!$D$4)+(P2438*constantes!$E$5)+(D2438*constantes!$D$6)+(Q2438*constantes!$D$8)+(F2438*constantes!$D$9)</f>
        <v>25.90430928163746</v>
      </c>
      <c r="V2438" s="5">
        <f t="shared" si="537"/>
        <v>7.2977657461624101E-2</v>
      </c>
      <c r="W2438" s="5">
        <f t="shared" si="538"/>
        <v>0.10104459059392124</v>
      </c>
      <c r="X2438" s="6">
        <f t="shared" si="539"/>
        <v>3.3531340295595014E-2</v>
      </c>
      <c r="Y2438" s="6">
        <f t="shared" si="540"/>
        <v>4.6406108681693814E-2</v>
      </c>
      <c r="AA2438">
        <f>(O2438*constantes!$B$4)+(LN(110)*constantes!$B$5)+(LN(22)*constantes!$B$8)+(F2438*constantes!$B$9)</f>
        <v>23.221146741638901</v>
      </c>
      <c r="AB2438">
        <f t="shared" si="541"/>
        <v>5.8221930281009082E-2</v>
      </c>
      <c r="AC2438">
        <f>(O2438*constantes!$D$4)+(LN(110)*constantes!$D$5)+(LN(22)*constantes!$D$8)+(F2438*constantes!$D$9)</f>
        <v>25.336132614771724</v>
      </c>
      <c r="AD2438" s="7">
        <f t="shared" si="542"/>
        <v>2.6562184906686825E-2</v>
      </c>
      <c r="AF2438">
        <f>(O2438*constantes!$B$4)+(LN(125)*constantes!$B$5)+(LN(22.5)*constantes!$B$8)+(F2438*constantes!$B$9)</f>
        <v>23.47610367839329</v>
      </c>
      <c r="AG2438">
        <f t="shared" si="543"/>
        <v>7.448581103683527E-2</v>
      </c>
      <c r="AH2438">
        <f>(O2438*constantes!$D$4)+(LN(125)*constantes!$D$5)+(LN(22.5)*constantes!$D$8)+(F2438*constantes!$D$9)</f>
        <v>25.707205631379956</v>
      </c>
      <c r="AI2438">
        <f t="shared" si="544"/>
        <v>3.8265438641588045E-2</v>
      </c>
    </row>
    <row r="2439" spans="1:35" x14ac:dyDescent="0.25">
      <c r="A2439" s="11">
        <v>2438</v>
      </c>
      <c r="B2439">
        <v>0</v>
      </c>
      <c r="C2439">
        <v>60</v>
      </c>
      <c r="D2439">
        <v>0</v>
      </c>
      <c r="E2439">
        <v>1</v>
      </c>
      <c r="F2439">
        <v>0</v>
      </c>
      <c r="G2439">
        <v>162</v>
      </c>
      <c r="H2439">
        <v>32.76</v>
      </c>
      <c r="I2439">
        <f>IF(AND(B2439=1,E2439=0),V2439,IF(AND(B2439=1,E2439=1),W2439,IF(AND(B2439=0,E2439=0),X2439,IF(AND(B2439=0,E2439=1),Y2439,ERROR))))</f>
        <v>0.22631943775629848</v>
      </c>
      <c r="K2439">
        <f t="shared" si="532"/>
        <v>6.9102564331433469E-2</v>
      </c>
      <c r="L2439">
        <f t="shared" si="533"/>
        <v>4.820708918468708E-2</v>
      </c>
      <c r="M2439" s="22" t="str">
        <f t="shared" si="545"/>
        <v>Elevated Risk</v>
      </c>
      <c r="O2439">
        <f t="shared" si="534"/>
        <v>4.0943445622221004</v>
      </c>
      <c r="P2439">
        <f t="shared" si="535"/>
        <v>5.0875963352323836</v>
      </c>
      <c r="Q2439">
        <f t="shared" si="536"/>
        <v>3.4892082589848687</v>
      </c>
      <c r="R2439">
        <f>(O2439*constantes!$B$4)+(P2439*constantes!$B$5)+(D2439*constantes!$B$6)+(Q2439*constantes!$B$8)+(F2439*constantes!$B$9)</f>
        <v>24.949568689453237</v>
      </c>
      <c r="S2439" s="4">
        <f>(O2439*constantes!$B$4)+(P2439*constantes!$C$5)+(D2439*constantes!$B$6)+(Q2439*constantes!$B$8)+(F2439*constantes!$B$9)</f>
        <v>25.314044090909285</v>
      </c>
      <c r="T2439">
        <f>(O2439*constantes!$D$4)+(P2439*constantes!$D$5)+(D2439*constantes!$D$6)+(Q2439*constantes!$D$8)+(F2439*constantes!$D$9)</f>
        <v>27.235806487670231</v>
      </c>
      <c r="U2439">
        <f>(O2439*constantes!$D$4)+(P2439*constantes!$E$5)+(D2439*constantes!$D$6)+(Q2439*constantes!$D$8)+(F2439*constantes!$D$9)</f>
        <v>27.590717208016041</v>
      </c>
      <c r="V2439" s="5">
        <f t="shared" si="537"/>
        <v>0.28667963185243805</v>
      </c>
      <c r="W2439" s="5">
        <f t="shared" si="538"/>
        <v>0.38515550399141252</v>
      </c>
      <c r="X2439" s="6">
        <f t="shared" si="539"/>
        <v>0.16467508114618246</v>
      </c>
      <c r="Y2439" s="6">
        <f t="shared" si="540"/>
        <v>0.22631943775629848</v>
      </c>
      <c r="AA2439">
        <f>(O2439*constantes!$B$4)+(LN(110)*constantes!$B$5)+(LN(22)*constantes!$B$8)+(F2439*constantes!$B$9)</f>
        <v>23.915783691137978</v>
      </c>
      <c r="AB2439">
        <f t="shared" si="541"/>
        <v>0.11321269470654882</v>
      </c>
      <c r="AC2439">
        <f>(O2439*constantes!$D$4)+(LN(110)*constantes!$D$5)+(LN(22)*constantes!$D$8)+(F2439*constantes!$D$9)</f>
        <v>25.943321837946279</v>
      </c>
      <c r="AD2439" s="7">
        <f t="shared" si="542"/>
        <v>4.820708918468708E-2</v>
      </c>
      <c r="AF2439">
        <f>(O2439*constantes!$B$4)+(LN(125)*constantes!$B$5)+(LN(22.5)*constantes!$B$8)+(F2439*constantes!$B$9)</f>
        <v>24.170740627892375</v>
      </c>
      <c r="AG2439">
        <f t="shared" si="543"/>
        <v>0.14362116573454531</v>
      </c>
      <c r="AH2439">
        <f>(O2439*constantes!$D$4)+(LN(125)*constantes!$D$5)+(LN(22.5)*constantes!$D$8)+(F2439*constantes!$D$9)</f>
        <v>26.314394854554511</v>
      </c>
      <c r="AI2439">
        <f t="shared" si="544"/>
        <v>6.9102564331433469E-2</v>
      </c>
    </row>
    <row r="2440" spans="1:35" x14ac:dyDescent="0.25">
      <c r="A2440" s="11">
        <v>2439</v>
      </c>
      <c r="B2440">
        <v>1</v>
      </c>
      <c r="C2440">
        <v>48</v>
      </c>
      <c r="D2440">
        <v>1</v>
      </c>
      <c r="E2440">
        <v>0</v>
      </c>
      <c r="F2440">
        <v>0</v>
      </c>
      <c r="G2440">
        <v>102</v>
      </c>
      <c r="H2440">
        <v>24.24</v>
      </c>
      <c r="I2440">
        <f>IF(AND(B2440=1,E2440=0),V2440,IF(AND(B2440=1,E2440=1),W2440,IF(AND(B2440=0,E2440=0),X2440,IF(AND(B2440=0,E2440=1),Y2440,ERROR))))</f>
        <v>0.10817335241892267</v>
      </c>
      <c r="K2440">
        <f t="shared" si="532"/>
        <v>7.448581103683527E-2</v>
      </c>
      <c r="L2440">
        <f t="shared" si="533"/>
        <v>5.8221930281009082E-2</v>
      </c>
      <c r="M2440" s="22" t="str">
        <f t="shared" si="545"/>
        <v>Elevated Risk</v>
      </c>
      <c r="O2440">
        <f t="shared" si="534"/>
        <v>3.8712010109078911</v>
      </c>
      <c r="P2440">
        <f t="shared" si="535"/>
        <v>4.6249728132842707</v>
      </c>
      <c r="Q2440">
        <f t="shared" si="536"/>
        <v>3.1880041612011136</v>
      </c>
      <c r="R2440">
        <f>(O2440*constantes!$B$4)+(P2440*constantes!$B$5)+(D2440*constantes!$B$6)+(Q2440*constantes!$B$8)+(F2440*constantes!$B$9)</f>
        <v>23.86747252425862</v>
      </c>
      <c r="S2440" s="4">
        <f>(O2440*constantes!$B$4)+(P2440*constantes!$C$5)+(D2440*constantes!$B$6)+(Q2440*constantes!$B$8)+(F2440*constantes!$B$9)</f>
        <v>24.198805576602307</v>
      </c>
      <c r="T2440">
        <f>(O2440*constantes!$D$4)+(P2440*constantes!$D$5)+(D2440*constantes!$D$6)+(Q2440*constantes!$D$8)+(F2440*constantes!$D$9)</f>
        <v>25.791988338380662</v>
      </c>
      <c r="U2440">
        <f>(O2440*constantes!$D$4)+(P2440*constantes!$E$5)+(D2440*constantes!$D$6)+(Q2440*constantes!$D$8)+(F2440*constantes!$D$9)</f>
        <v>26.114626441835377</v>
      </c>
      <c r="V2440" s="5">
        <f t="shared" si="537"/>
        <v>0.10817335241892267</v>
      </c>
      <c r="W2440" s="5">
        <f t="shared" si="538"/>
        <v>0.14739194707137315</v>
      </c>
      <c r="X2440" s="6">
        <f t="shared" si="539"/>
        <v>4.1579839329698887E-2</v>
      </c>
      <c r="Y2440" s="6">
        <f t="shared" si="540"/>
        <v>5.6953564301867488E-2</v>
      </c>
      <c r="AA2440">
        <f>(O2440*constantes!$B$4)+(LN(110)*constantes!$B$5)+(LN(22)*constantes!$B$8)+(F2440*constantes!$B$9)</f>
        <v>23.221146741638901</v>
      </c>
      <c r="AB2440">
        <f t="shared" si="541"/>
        <v>5.8221930281009082E-2</v>
      </c>
      <c r="AC2440">
        <f>(O2440*constantes!$D$4)+(LN(110)*constantes!$D$5)+(LN(22)*constantes!$D$8)+(F2440*constantes!$D$9)</f>
        <v>25.336132614771724</v>
      </c>
      <c r="AD2440" s="7">
        <f t="shared" si="542"/>
        <v>2.6562184906686825E-2</v>
      </c>
      <c r="AF2440">
        <f>(O2440*constantes!$B$4)+(LN(125)*constantes!$B$5)+(LN(22.5)*constantes!$B$8)+(F2440*constantes!$B$9)</f>
        <v>23.47610367839329</v>
      </c>
      <c r="AG2440">
        <f t="shared" si="543"/>
        <v>7.448581103683527E-2</v>
      </c>
      <c r="AH2440">
        <f>(O2440*constantes!$D$4)+(LN(125)*constantes!$D$5)+(LN(22.5)*constantes!$D$8)+(F2440*constantes!$D$9)</f>
        <v>25.707205631379956</v>
      </c>
      <c r="AI2440">
        <f t="shared" si="544"/>
        <v>3.8265438641588045E-2</v>
      </c>
    </row>
    <row r="2441" spans="1:35" x14ac:dyDescent="0.25">
      <c r="A2441" s="11">
        <v>2440</v>
      </c>
      <c r="B2441">
        <v>1</v>
      </c>
      <c r="C2441">
        <v>58</v>
      </c>
      <c r="D2441">
        <v>0</v>
      </c>
      <c r="E2441">
        <v>0</v>
      </c>
      <c r="F2441">
        <v>0</v>
      </c>
      <c r="G2441">
        <v>136</v>
      </c>
      <c r="H2441">
        <v>23.97</v>
      </c>
      <c r="I2441">
        <f>IF(AND(B2441=1,E2441=0),V2441,IF(AND(B2441=1,E2441=1),W2441,IF(AND(B2441=0,E2441=0),X2441,IF(AND(B2441=0,E2441=1),Y2441,ERROR))))</f>
        <v>0.15763059769074683</v>
      </c>
      <c r="K2441">
        <f t="shared" si="532"/>
        <v>0.1302191222428678</v>
      </c>
      <c r="L2441">
        <f t="shared" si="533"/>
        <v>0.10247681663833785</v>
      </c>
      <c r="M2441" s="22" t="str">
        <f t="shared" si="545"/>
        <v>Elevated Risk</v>
      </c>
      <c r="O2441">
        <f t="shared" si="534"/>
        <v>4.0604430105464191</v>
      </c>
      <c r="P2441">
        <f t="shared" si="535"/>
        <v>4.9126548857360524</v>
      </c>
      <c r="Q2441">
        <f t="shared" si="536"/>
        <v>3.1768030484462928</v>
      </c>
      <c r="R2441">
        <f>(O2441*constantes!$B$4)+(P2441*constantes!$B$5)+(D2441*constantes!$B$6)+(Q2441*constantes!$B$8)+(F2441*constantes!$B$9)</f>
        <v>24.271838652258584</v>
      </c>
      <c r="S2441" s="4">
        <f>(O2441*constantes!$B$4)+(P2441*constantes!$C$5)+(D2441*constantes!$B$6)+(Q2441*constantes!$B$8)+(F2441*constantes!$B$9)</f>
        <v>24.623781248272714</v>
      </c>
      <c r="T2441">
        <f>(O2441*constantes!$D$4)+(P2441*constantes!$D$5)+(D2441*constantes!$D$6)+(Q2441*constantes!$D$8)+(F2441*constantes!$D$9)</f>
        <v>26.491746275861512</v>
      </c>
      <c r="U2441">
        <f>(O2441*constantes!$D$4)+(P2441*constantes!$E$5)+(D2441*constantes!$D$6)+(Q2441*constantes!$D$8)+(F2441*constantes!$D$9)</f>
        <v>26.834453080690459</v>
      </c>
      <c r="V2441" s="5">
        <f t="shared" si="537"/>
        <v>0.15763059769074683</v>
      </c>
      <c r="W2441" s="5">
        <f t="shared" si="538"/>
        <v>0.21643041711343347</v>
      </c>
      <c r="X2441" s="6">
        <f t="shared" si="539"/>
        <v>8.1948139405360831E-2</v>
      </c>
      <c r="Y2441" s="6">
        <f t="shared" si="540"/>
        <v>0.11347909917624022</v>
      </c>
      <c r="AA2441">
        <f>(O2441*constantes!$B$4)+(LN(110)*constantes!$B$5)+(LN(22)*constantes!$B$8)+(F2441*constantes!$B$9)</f>
        <v>23.81024951683365</v>
      </c>
      <c r="AB2441">
        <f t="shared" si="541"/>
        <v>0.10247681663833785</v>
      </c>
      <c r="AC2441">
        <f>(O2441*constantes!$D$4)+(LN(110)*constantes!$D$5)+(LN(22)*constantes!$D$8)+(F2441*constantes!$D$9)</f>
        <v>25.851073342728132</v>
      </c>
      <c r="AD2441" s="7">
        <f t="shared" si="542"/>
        <v>4.4054054961770062E-2</v>
      </c>
      <c r="AF2441">
        <f>(O2441*constantes!$B$4)+(LN(125)*constantes!$B$5)+(LN(22.5)*constantes!$B$8)+(F2441*constantes!$B$9)</f>
        <v>24.065206453588043</v>
      </c>
      <c r="AG2441">
        <f t="shared" si="543"/>
        <v>0.1302191222428678</v>
      </c>
      <c r="AH2441">
        <f>(O2441*constantes!$D$4)+(LN(125)*constantes!$D$5)+(LN(22.5)*constantes!$D$8)+(F2441*constantes!$D$9)</f>
        <v>26.222146359336364</v>
      </c>
      <c r="AI2441">
        <f t="shared" si="544"/>
        <v>6.3209991046805025E-2</v>
      </c>
    </row>
    <row r="2442" spans="1:35" x14ac:dyDescent="0.25">
      <c r="A2442" s="11">
        <v>2441</v>
      </c>
      <c r="B2442">
        <v>0</v>
      </c>
      <c r="C2442">
        <v>44</v>
      </c>
      <c r="D2442">
        <v>0</v>
      </c>
      <c r="E2442">
        <v>0</v>
      </c>
      <c r="F2442">
        <v>0</v>
      </c>
      <c r="G2442">
        <v>124</v>
      </c>
      <c r="H2442">
        <v>23.07</v>
      </c>
      <c r="I2442">
        <f>IF(AND(B2442=1,E2442=0),V2442,IF(AND(B2442=1,E2442=1),W2442,IF(AND(B2442=0,E2442=0),X2442,IF(AND(B2442=0,E2442=1),Y2442,ERROR))))</f>
        <v>3.003063179360177E-2</v>
      </c>
      <c r="K2442">
        <f t="shared" si="532"/>
        <v>3.0321952038303235E-2</v>
      </c>
      <c r="L2442">
        <f t="shared" si="533"/>
        <v>2.102161003401426E-2</v>
      </c>
      <c r="M2442" s="22" t="str">
        <f t="shared" si="545"/>
        <v>NORMAL</v>
      </c>
      <c r="O2442">
        <f t="shared" si="534"/>
        <v>3.784189633918261</v>
      </c>
      <c r="P2442">
        <f t="shared" si="535"/>
        <v>4.8202815656050371</v>
      </c>
      <c r="Q2442">
        <f t="shared" si="536"/>
        <v>3.1385330721856621</v>
      </c>
      <c r="R2442">
        <f>(O2442*constantes!$B$4)+(P2442*constantes!$B$5)+(D2442*constantes!$B$6)+(Q2442*constantes!$B$8)+(F2442*constantes!$B$9)</f>
        <v>23.21017375316141</v>
      </c>
      <c r="S2442" s="4">
        <f>(O2442*constantes!$B$4)+(P2442*constantes!$C$5)+(D2442*constantes!$B$6)+(Q2442*constantes!$B$8)+(F2442*constantes!$B$9)</f>
        <v>23.555498724521353</v>
      </c>
      <c r="T2442">
        <f>(O2442*constantes!$D$4)+(P2442*constantes!$D$5)+(D2442*constantes!$D$6)+(Q2442*constantes!$D$8)+(F2442*constantes!$D$9)</f>
        <v>25.460638139026948</v>
      </c>
      <c r="U2442">
        <f>(O2442*constantes!$D$4)+(P2442*constantes!$E$5)+(D2442*constantes!$D$6)+(Q2442*constantes!$D$8)+(F2442*constantes!$D$9)</f>
        <v>25.796900981043553</v>
      </c>
      <c r="V2442" s="5">
        <f t="shared" si="537"/>
        <v>5.7605218449015338E-2</v>
      </c>
      <c r="W2442" s="5">
        <f t="shared" si="538"/>
        <v>8.0386685572136685E-2</v>
      </c>
      <c r="X2442" s="6">
        <f t="shared" si="539"/>
        <v>3.003063179360177E-2</v>
      </c>
      <c r="Y2442" s="6">
        <f t="shared" si="540"/>
        <v>4.1780270426886923E-2</v>
      </c>
      <c r="AA2442">
        <f>(O2442*constantes!$B$4)+(LN(110)*constantes!$B$5)+(LN(22)*constantes!$B$8)+(F2442*constantes!$B$9)</f>
        <v>22.95028380552526</v>
      </c>
      <c r="AB2442">
        <f t="shared" si="541"/>
        <v>4.4721443860098575E-2</v>
      </c>
      <c r="AC2442">
        <f>(O2442*constantes!$D$4)+(LN(110)*constantes!$D$5)+(LN(22)*constantes!$D$8)+(F2442*constantes!$D$9)</f>
        <v>25.099368567186549</v>
      </c>
      <c r="AD2442" s="7">
        <f t="shared" si="542"/>
        <v>2.102161003401426E-2</v>
      </c>
      <c r="AF2442">
        <f>(O2442*constantes!$B$4)+(LN(125)*constantes!$B$5)+(LN(22.5)*constantes!$B$8)+(F2442*constantes!$B$9)</f>
        <v>23.205240742279653</v>
      </c>
      <c r="AG2442">
        <f t="shared" si="543"/>
        <v>5.7330036913051163E-2</v>
      </c>
      <c r="AH2442">
        <f>(O2442*constantes!$D$4)+(LN(125)*constantes!$D$5)+(LN(22.5)*constantes!$D$8)+(F2442*constantes!$D$9)</f>
        <v>25.470441583794781</v>
      </c>
      <c r="AI2442">
        <f t="shared" si="544"/>
        <v>3.0321952038303235E-2</v>
      </c>
    </row>
    <row r="2443" spans="1:35" x14ac:dyDescent="0.25">
      <c r="A2443" s="11">
        <v>2442</v>
      </c>
      <c r="B2443">
        <v>0</v>
      </c>
      <c r="C2443">
        <v>39</v>
      </c>
      <c r="D2443">
        <v>1</v>
      </c>
      <c r="E2443">
        <v>0</v>
      </c>
      <c r="F2443">
        <v>0</v>
      </c>
      <c r="G2443">
        <v>127</v>
      </c>
      <c r="H2443">
        <v>17.510000000000002</v>
      </c>
      <c r="I2443">
        <f>IF(AND(B2443=1,E2443=0),V2443,IF(AND(B2443=1,E2443=1),W2443,IF(AND(B2443=0,E2443=0),X2443,IF(AND(B2443=0,E2443=1),Y2443,ERROR))))</f>
        <v>3.7160784082944986E-2</v>
      </c>
      <c r="K2443">
        <f t="shared" si="532"/>
        <v>2.1931490638549711E-2</v>
      </c>
      <c r="L2443">
        <f t="shared" si="533"/>
        <v>1.5184528759381921E-2</v>
      </c>
      <c r="M2443" s="22" t="str">
        <f t="shared" si="545"/>
        <v>Elevated Risk</v>
      </c>
      <c r="O2443">
        <f t="shared" si="534"/>
        <v>3.6635616461296463</v>
      </c>
      <c r="P2443">
        <f t="shared" si="535"/>
        <v>4.8441870864585912</v>
      </c>
      <c r="Q2443">
        <f t="shared" si="536"/>
        <v>2.8627721462977607</v>
      </c>
      <c r="R2443">
        <f>(O2443*constantes!$B$4)+(P2443*constantes!$B$5)+(D2443*constantes!$B$6)+(Q2443*constantes!$B$8)+(F2443*constantes!$B$9)</f>
        <v>23.369925316703821</v>
      </c>
      <c r="S2443" s="4">
        <f>(O2443*constantes!$B$4)+(P2443*constantes!$C$5)+(D2443*constantes!$B$6)+(Q2443*constantes!$B$8)+(F2443*constantes!$B$9)</f>
        <v>23.716962879577714</v>
      </c>
      <c r="T2443">
        <f>(O2443*constantes!$D$4)+(P2443*constantes!$D$5)+(D2443*constantes!$D$6)+(Q2443*constantes!$D$8)+(F2443*constantes!$D$9)</f>
        <v>25.677342245598965</v>
      </c>
      <c r="U2443">
        <f>(O2443*constantes!$D$4)+(P2443*constantes!$E$5)+(D2443*constantes!$D$6)+(Q2443*constantes!$D$8)+(F2443*constantes!$D$9)</f>
        <v>26.015272736750315</v>
      </c>
      <c r="V2443" s="5">
        <f t="shared" si="537"/>
        <v>6.7240873308224813E-2</v>
      </c>
      <c r="W2443" s="5">
        <f t="shared" si="538"/>
        <v>9.3792219809603727E-2</v>
      </c>
      <c r="X2443" s="6">
        <f t="shared" si="539"/>
        <v>3.7160784082944986E-2</v>
      </c>
      <c r="Y2443" s="6">
        <f t="shared" si="540"/>
        <v>5.1708891773323384E-2</v>
      </c>
      <c r="AA2443">
        <f>(O2443*constantes!$B$4)+(LN(110)*constantes!$B$5)+(LN(22)*constantes!$B$8)+(F2443*constantes!$B$9)</f>
        <v>22.574773704658814</v>
      </c>
      <c r="AB2443">
        <f t="shared" si="541"/>
        <v>3.0940270522043956E-2</v>
      </c>
      <c r="AC2443">
        <f>(O2443*constantes!$D$4)+(LN(110)*constantes!$D$5)+(LN(22)*constantes!$D$8)+(F2443*constantes!$D$9)</f>
        <v>24.771131368454586</v>
      </c>
      <c r="AD2443" s="7">
        <f t="shared" si="542"/>
        <v>1.5184528759381921E-2</v>
      </c>
      <c r="AF2443">
        <f>(O2443*constantes!$B$4)+(LN(125)*constantes!$B$5)+(LN(22.5)*constantes!$B$8)+(F2443*constantes!$B$9)</f>
        <v>22.829730641413207</v>
      </c>
      <c r="AG2443">
        <f t="shared" si="543"/>
        <v>3.974481175054656E-2</v>
      </c>
      <c r="AH2443">
        <f>(O2443*constantes!$D$4)+(LN(125)*constantes!$D$5)+(LN(22.5)*constantes!$D$8)+(F2443*constantes!$D$9)</f>
        <v>25.142204385062819</v>
      </c>
      <c r="AI2443">
        <f t="shared" si="544"/>
        <v>2.1931490638549711E-2</v>
      </c>
    </row>
    <row r="2444" spans="1:35" x14ac:dyDescent="0.25">
      <c r="A2444" s="11">
        <v>2443</v>
      </c>
      <c r="B2444">
        <v>0</v>
      </c>
      <c r="C2444">
        <v>37</v>
      </c>
      <c r="D2444">
        <v>1</v>
      </c>
      <c r="E2444">
        <v>0</v>
      </c>
      <c r="F2444">
        <v>0</v>
      </c>
      <c r="G2444">
        <v>115</v>
      </c>
      <c r="H2444">
        <v>23.55</v>
      </c>
      <c r="I2444">
        <f>IF(AND(B2444=1,E2444=0),V2444,IF(AND(B2444=1,E2444=1),W2444,IF(AND(B2444=0,E2444=0),X2444,IF(AND(B2444=0,E2444=1),Y2444,ERROR))))</f>
        <v>2.8468295209688743E-2</v>
      </c>
      <c r="K2444">
        <f t="shared" si="532"/>
        <v>1.903255478119692E-2</v>
      </c>
      <c r="L2444">
        <f t="shared" si="533"/>
        <v>1.3171407582175831E-2</v>
      </c>
      <c r="M2444" s="22" t="str">
        <f t="shared" si="545"/>
        <v>Elevated Risk</v>
      </c>
      <c r="O2444">
        <f t="shared" si="534"/>
        <v>3.6109179126442243</v>
      </c>
      <c r="P2444">
        <f t="shared" si="535"/>
        <v>4.7449321283632502</v>
      </c>
      <c r="Q2444">
        <f t="shared" si="536"/>
        <v>3.1591258204624268</v>
      </c>
      <c r="R2444">
        <f>(O2444*constantes!$B$4)+(P2444*constantes!$B$5)+(D2444*constantes!$B$6)+(Q2444*constantes!$B$8)+(F2444*constantes!$B$9)</f>
        <v>23.256861894717062</v>
      </c>
      <c r="S2444" s="4">
        <f>(O2444*constantes!$B$4)+(P2444*constantes!$C$5)+(D2444*constantes!$B$6)+(Q2444*constantes!$B$8)+(F2444*constantes!$B$9)</f>
        <v>23.59678883239301</v>
      </c>
      <c r="T2444">
        <f>(O2444*constantes!$D$4)+(P2444*constantes!$D$5)+(D2444*constantes!$D$6)+(Q2444*constantes!$D$8)+(F2444*constantes!$D$9)</f>
        <v>25.406410513464508</v>
      </c>
      <c r="U2444">
        <f>(O2444*constantes!$D$4)+(P2444*constantes!$E$5)+(D2444*constantes!$D$6)+(Q2444*constantes!$D$8)+(F2444*constantes!$D$9)</f>
        <v>25.73741697873913</v>
      </c>
      <c r="V2444" s="5">
        <f t="shared" si="537"/>
        <v>6.0273816542491976E-2</v>
      </c>
      <c r="W2444" s="5">
        <f t="shared" si="538"/>
        <v>8.3629601584366942E-2</v>
      </c>
      <c r="X2444" s="6">
        <f t="shared" si="539"/>
        <v>2.8468295209688743E-2</v>
      </c>
      <c r="Y2444" s="6">
        <f t="shared" si="540"/>
        <v>3.9415692874408603E-2</v>
      </c>
      <c r="AA2444">
        <f>(O2444*constantes!$B$4)+(LN(110)*constantes!$B$5)+(LN(22)*constantes!$B$8)+(F2444*constantes!$B$9)</f>
        <v>22.410895868068035</v>
      </c>
      <c r="AB2444">
        <f t="shared" si="541"/>
        <v>2.6325671515684657E-2</v>
      </c>
      <c r="AC2444">
        <f>(O2444*constantes!$D$4)+(LN(110)*constantes!$D$5)+(LN(22)*constantes!$D$8)+(F2444*constantes!$D$9)</f>
        <v>24.627884084579406</v>
      </c>
      <c r="AD2444" s="7">
        <f t="shared" si="542"/>
        <v>1.3171407582175831E-2</v>
      </c>
      <c r="AF2444">
        <f>(O2444*constantes!$B$4)+(LN(125)*constantes!$B$5)+(LN(22.5)*constantes!$B$8)+(F2444*constantes!$B$9)</f>
        <v>22.665852804822428</v>
      </c>
      <c r="AG2444">
        <f t="shared" si="543"/>
        <v>3.3840132302612846E-2</v>
      </c>
      <c r="AH2444">
        <f>(O2444*constantes!$D$4)+(LN(125)*constantes!$D$5)+(LN(22.5)*constantes!$D$8)+(F2444*constantes!$D$9)</f>
        <v>24.998957101187639</v>
      </c>
      <c r="AI2444">
        <f t="shared" si="544"/>
        <v>1.903255478119692E-2</v>
      </c>
    </row>
    <row r="2445" spans="1:35" x14ac:dyDescent="0.25">
      <c r="A2445" s="11">
        <v>2444</v>
      </c>
      <c r="B2445">
        <v>1</v>
      </c>
      <c r="C2445">
        <v>56</v>
      </c>
      <c r="D2445">
        <v>1</v>
      </c>
      <c r="E2445">
        <v>0</v>
      </c>
      <c r="F2445">
        <v>0</v>
      </c>
      <c r="G2445">
        <v>109</v>
      </c>
      <c r="H2445">
        <v>24.58</v>
      </c>
      <c r="I2445">
        <f>IF(AND(B2445=1,E2445=0),V2445,IF(AND(B2445=1,E2445=1),W2445,IF(AND(B2445=0,E2445=0),X2445,IF(AND(B2445=0,E2445=1),Y2445,ERROR))))</f>
        <v>0.19067252174177263</v>
      </c>
      <c r="K2445">
        <f t="shared" si="532"/>
        <v>0.11757074595810224</v>
      </c>
      <c r="L2445">
        <f t="shared" si="533"/>
        <v>9.2378774865307212E-2</v>
      </c>
      <c r="M2445" s="22" t="str">
        <f t="shared" si="545"/>
        <v>Elevated Risk</v>
      </c>
      <c r="O2445">
        <f t="shared" si="534"/>
        <v>4.0253516907351496</v>
      </c>
      <c r="P2445">
        <f t="shared" si="535"/>
        <v>4.6913478822291435</v>
      </c>
      <c r="Q2445">
        <f t="shared" si="536"/>
        <v>3.2019331041378889</v>
      </c>
      <c r="R2445">
        <f>(O2445*constantes!$B$4)+(P2445*constantes!$B$5)+(D2445*constantes!$B$6)+(Q2445*constantes!$B$8)+(F2445*constantes!$B$9)</f>
        <v>24.481510935523929</v>
      </c>
      <c r="S2445" s="4">
        <f>(O2445*constantes!$B$4)+(P2445*constantes!$C$5)+(D2445*constantes!$B$6)+(Q2445*constantes!$B$8)+(F2445*constantes!$B$9)</f>
        <v>24.817599097806823</v>
      </c>
      <c r="T2445">
        <f>(O2445*constantes!$D$4)+(P2445*constantes!$D$5)+(D2445*constantes!$D$6)+(Q2445*constantes!$D$8)+(F2445*constantes!$D$9)</f>
        <v>26.405271396000373</v>
      </c>
      <c r="U2445">
        <f>(O2445*constantes!$D$4)+(P2445*constantes!$E$5)+(D2445*constantes!$D$6)+(Q2445*constantes!$D$8)+(F2445*constantes!$D$9)</f>
        <v>26.732539824264681</v>
      </c>
      <c r="V2445" s="5">
        <f t="shared" si="537"/>
        <v>0.19067252174177263</v>
      </c>
      <c r="W2445" s="5">
        <f t="shared" si="538"/>
        <v>0.25625614145331455</v>
      </c>
      <c r="X2445" s="6">
        <f t="shared" si="539"/>
        <v>7.5422442567959824E-2</v>
      </c>
      <c r="Y2445" s="6">
        <f t="shared" si="540"/>
        <v>0.10307215996610986</v>
      </c>
      <c r="AA2445">
        <f>(O2445*constantes!$B$4)+(LN(110)*constantes!$B$5)+(LN(22)*constantes!$B$8)+(F2445*constantes!$B$9)</f>
        <v>23.701011641913961</v>
      </c>
      <c r="AB2445">
        <f t="shared" si="541"/>
        <v>9.2378774865307212E-2</v>
      </c>
      <c r="AC2445">
        <f>(O2445*constantes!$D$4)+(LN(110)*constantes!$D$5)+(LN(22)*constantes!$D$8)+(F2445*constantes!$D$9)</f>
        <v>25.75558740512928</v>
      </c>
      <c r="AD2445" s="7">
        <f t="shared" si="542"/>
        <v>4.0123743463222783E-2</v>
      </c>
      <c r="AF2445">
        <f>(O2445*constantes!$B$4)+(LN(125)*constantes!$B$5)+(LN(22.5)*constantes!$B$8)+(F2445*constantes!$B$9)</f>
        <v>23.955968578668354</v>
      </c>
      <c r="AG2445">
        <f t="shared" si="543"/>
        <v>0.11757074595810224</v>
      </c>
      <c r="AH2445">
        <f>(O2445*constantes!$D$4)+(LN(125)*constantes!$D$5)+(LN(22.5)*constantes!$D$8)+(F2445*constantes!$D$9)</f>
        <v>26.126660421737512</v>
      </c>
      <c r="AI2445">
        <f t="shared" si="544"/>
        <v>5.7622826233415747E-2</v>
      </c>
    </row>
    <row r="2446" spans="1:35" x14ac:dyDescent="0.25">
      <c r="A2446" s="11">
        <v>2445</v>
      </c>
      <c r="B2446">
        <v>1</v>
      </c>
      <c r="C2446">
        <v>59</v>
      </c>
      <c r="D2446">
        <v>0</v>
      </c>
      <c r="E2446">
        <v>1</v>
      </c>
      <c r="F2446">
        <v>0</v>
      </c>
      <c r="G2446">
        <v>128</v>
      </c>
      <c r="H2446">
        <v>28.23</v>
      </c>
      <c r="I2446">
        <f>IF(AND(B2446=1,E2446=0),V2446,IF(AND(B2446=1,E2446=1),W2446,IF(AND(B2446=0,E2446=0),X2446,IF(AND(B2446=0,E2446=1),Y2446,ERROR))))</f>
        <v>0.22937947981280271</v>
      </c>
      <c r="K2446">
        <f t="shared" si="532"/>
        <v>0.13682617258299834</v>
      </c>
      <c r="L2446">
        <f t="shared" si="533"/>
        <v>0.10776479003769468</v>
      </c>
      <c r="M2446" s="22" t="str">
        <f t="shared" si="545"/>
        <v>Elevated Risk</v>
      </c>
      <c r="O2446">
        <f t="shared" si="534"/>
        <v>4.0775374439057197</v>
      </c>
      <c r="P2446">
        <f t="shared" si="535"/>
        <v>4.8520302639196169</v>
      </c>
      <c r="Q2446">
        <f t="shared" si="536"/>
        <v>3.3403852422653979</v>
      </c>
      <c r="R2446">
        <f>(O2446*constantes!$B$4)+(P2446*constantes!$B$5)+(D2446*constantes!$B$6)+(Q2446*constantes!$B$8)+(F2446*constantes!$B$9)</f>
        <v>24.34227247188349</v>
      </c>
      <c r="S2446" s="4">
        <f>(O2446*constantes!$B$4)+(P2446*constantes!$C$5)+(D2446*constantes!$B$6)+(Q2446*constantes!$B$8)+(F2446*constantes!$B$9)</f>
        <v>24.689871919990694</v>
      </c>
      <c r="T2446">
        <f>(O2446*constantes!$D$4)+(P2446*constantes!$D$5)+(D2446*constantes!$D$6)+(Q2446*constantes!$D$8)+(F2446*constantes!$D$9)</f>
        <v>26.451361217278851</v>
      </c>
      <c r="U2446">
        <f>(O2446*constantes!$D$4)+(P2446*constantes!$E$5)+(D2446*constantes!$D$6)+(Q2446*constantes!$D$8)+(F2446*constantes!$D$9)</f>
        <v>26.789838848489886</v>
      </c>
      <c r="V2446" s="5">
        <f t="shared" si="537"/>
        <v>0.16810935222060985</v>
      </c>
      <c r="W2446" s="5">
        <f t="shared" si="538"/>
        <v>0.22937947981280271</v>
      </c>
      <c r="X2446" s="6">
        <f t="shared" si="539"/>
        <v>7.8836020192553646E-2</v>
      </c>
      <c r="Y2446" s="6">
        <f t="shared" si="540"/>
        <v>0.10880754696235173</v>
      </c>
      <c r="AA2446">
        <f>(O2446*constantes!$B$4)+(LN(110)*constantes!$B$5)+(LN(22)*constantes!$B$8)+(F2446*constantes!$B$9)</f>
        <v>23.863463804103819</v>
      </c>
      <c r="AB2446">
        <f t="shared" si="541"/>
        <v>0.10776479003769468</v>
      </c>
      <c r="AC2446">
        <f>(O2446*constantes!$D$4)+(LN(110)*constantes!$D$5)+(LN(22)*constantes!$D$8)+(F2446*constantes!$D$9)</f>
        <v>25.897588492509126</v>
      </c>
      <c r="AD2446" s="7">
        <f t="shared" si="542"/>
        <v>4.6102547085629553E-2</v>
      </c>
      <c r="AF2446">
        <f>(O2446*constantes!$B$4)+(LN(125)*constantes!$B$5)+(LN(22.5)*constantes!$B$8)+(F2446*constantes!$B$9)</f>
        <v>24.118420740858213</v>
      </c>
      <c r="AG2446">
        <f t="shared" si="543"/>
        <v>0.13682617258299834</v>
      </c>
      <c r="AH2446">
        <f>(O2446*constantes!$D$4)+(LN(125)*constantes!$D$5)+(LN(22.5)*constantes!$D$8)+(F2446*constantes!$D$9)</f>
        <v>26.268661509117358</v>
      </c>
      <c r="AI2446">
        <f t="shared" si="544"/>
        <v>6.6117954736533924E-2</v>
      </c>
    </row>
    <row r="2447" spans="1:35" x14ac:dyDescent="0.25">
      <c r="A2447" s="11">
        <v>2446</v>
      </c>
      <c r="B2447">
        <v>0</v>
      </c>
      <c r="C2447">
        <v>53</v>
      </c>
      <c r="D2447">
        <v>0</v>
      </c>
      <c r="E2447">
        <v>1</v>
      </c>
      <c r="F2447">
        <v>0</v>
      </c>
      <c r="G2447">
        <v>202.5</v>
      </c>
      <c r="H2447">
        <v>24.65</v>
      </c>
      <c r="I2447">
        <f>IF(AND(B2447=1,E2447=0),V2447,IF(AND(B2447=1,E2447=1),W2447,IF(AND(B2447=0,E2447=0),X2447,IF(AND(B2447=0,E2447=1),Y2447,ERROR))))</f>
        <v>0.26007176551954814</v>
      </c>
      <c r="K2447">
        <f t="shared" si="532"/>
        <v>4.9808625979083754E-2</v>
      </c>
      <c r="L2447">
        <f t="shared" si="533"/>
        <v>3.4638908987597139E-2</v>
      </c>
      <c r="M2447" s="22" t="str">
        <f t="shared" si="545"/>
        <v>Elevated Risk</v>
      </c>
      <c r="O2447">
        <f t="shared" si="534"/>
        <v>3.970291913552122</v>
      </c>
      <c r="P2447">
        <f t="shared" si="535"/>
        <v>5.3107398865465942</v>
      </c>
      <c r="Q2447">
        <f t="shared" si="536"/>
        <v>3.204776900488699</v>
      </c>
      <c r="R2447">
        <f>(O2447*constantes!$B$4)+(P2447*constantes!$B$5)+(D2447*constantes!$B$6)+(Q2447*constantes!$B$8)+(F2447*constantes!$B$9)</f>
        <v>24.751858247346497</v>
      </c>
      <c r="S2447" s="4">
        <f>(O2447*constantes!$B$4)+(P2447*constantes!$C$5)+(D2447*constantes!$B$6)+(Q2447*constantes!$B$8)+(F2447*constantes!$B$9)</f>
        <v>25.132319652818694</v>
      </c>
      <c r="T2447">
        <f>(O2447*constantes!$D$4)+(P2447*constantes!$D$5)+(D2447*constantes!$D$6)+(Q2447*constantes!$D$8)+(F2447*constantes!$D$9)</f>
        <v>27.3805177418499</v>
      </c>
      <c r="U2447">
        <f>(O2447*constantes!$D$4)+(P2447*constantes!$E$5)+(D2447*constantes!$D$6)+(Q2447*constantes!$D$8)+(F2447*constantes!$D$9)</f>
        <v>27.75099495633539</v>
      </c>
      <c r="V2447" s="5">
        <f t="shared" si="537"/>
        <v>0.24211332247943018</v>
      </c>
      <c r="W2447" s="5">
        <f t="shared" si="538"/>
        <v>0.33339904247251062</v>
      </c>
      <c r="X2447" s="6">
        <f t="shared" si="539"/>
        <v>0.18775345218802475</v>
      </c>
      <c r="Y2447" s="6">
        <f t="shared" si="540"/>
        <v>0.26007176551954814</v>
      </c>
      <c r="AA2447">
        <f>(O2447*constantes!$B$4)+(LN(110)*constantes!$B$5)+(LN(22)*constantes!$B$8)+(F2447*constantes!$B$9)</f>
        <v>23.529612757934284</v>
      </c>
      <c r="AB2447">
        <f t="shared" si="541"/>
        <v>7.8415260777171425E-2</v>
      </c>
      <c r="AC2447">
        <f>(O2447*constantes!$D$4)+(LN(110)*constantes!$D$5)+(LN(22)*constantes!$D$8)+(F2447*constantes!$D$9)</f>
        <v>25.605765897229862</v>
      </c>
      <c r="AD2447" s="7">
        <f t="shared" si="542"/>
        <v>3.4638908987597139E-2</v>
      </c>
      <c r="AF2447">
        <f>(O2447*constantes!$B$4)+(LN(125)*constantes!$B$5)+(LN(22.5)*constantes!$B$8)+(F2447*constantes!$B$9)</f>
        <v>23.784569694688678</v>
      </c>
      <c r="AG2447">
        <f t="shared" si="543"/>
        <v>0.10001327473115296</v>
      </c>
      <c r="AH2447">
        <f>(O2447*constantes!$D$4)+(LN(125)*constantes!$D$5)+(LN(22.5)*constantes!$D$8)+(F2447*constantes!$D$9)</f>
        <v>25.976838913838094</v>
      </c>
      <c r="AI2447">
        <f t="shared" si="544"/>
        <v>4.9808625979083754E-2</v>
      </c>
    </row>
    <row r="2448" spans="1:35" x14ac:dyDescent="0.25">
      <c r="A2448" s="11">
        <v>2447</v>
      </c>
      <c r="B2448">
        <v>1</v>
      </c>
      <c r="C2448">
        <v>59</v>
      </c>
      <c r="D2448">
        <v>0</v>
      </c>
      <c r="E2448">
        <v>0</v>
      </c>
      <c r="F2448">
        <v>0</v>
      </c>
      <c r="G2448">
        <v>120.5</v>
      </c>
      <c r="H2448">
        <v>25.45</v>
      </c>
      <c r="I2448">
        <f>IF(AND(B2448=1,E2448=0),V2448,IF(AND(B2448=1,E2448=1),W2448,IF(AND(B2448=0,E2448=0),X2448,IF(AND(B2448=0,E2448=1),Y2448,ERROR))))</f>
        <v>0.14064050358512104</v>
      </c>
      <c r="K2448">
        <f t="shared" si="532"/>
        <v>0.13682617258299834</v>
      </c>
      <c r="L2448">
        <f t="shared" si="533"/>
        <v>0.10776479003769468</v>
      </c>
      <c r="M2448" s="22" t="str">
        <f t="shared" si="545"/>
        <v>NORMAL</v>
      </c>
      <c r="O2448">
        <f t="shared" si="534"/>
        <v>4.0775374439057197</v>
      </c>
      <c r="P2448">
        <f t="shared" si="535"/>
        <v>4.7916497529307094</v>
      </c>
      <c r="Q2448">
        <f t="shared" si="536"/>
        <v>3.2367157429965316</v>
      </c>
      <c r="R2448">
        <f>(O2448*constantes!$B$4)+(P2448*constantes!$B$5)+(D2448*constantes!$B$6)+(Q2448*constantes!$B$8)+(F2448*constantes!$B$9)</f>
        <v>24.14807572462281</v>
      </c>
      <c r="S2448" s="4">
        <f>(O2448*constantes!$B$4)+(P2448*constantes!$C$5)+(D2448*constantes!$B$6)+(Q2448*constantes!$B$8)+(F2448*constantes!$B$9)</f>
        <v>24.491349512922767</v>
      </c>
      <c r="T2448">
        <f>(O2448*constantes!$D$4)+(P2448*constantes!$D$5)+(D2448*constantes!$D$6)+(Q2448*constantes!$D$8)+(F2448*constantes!$D$9)</f>
        <v>26.228515242611834</v>
      </c>
      <c r="U2448">
        <f>(O2448*constantes!$D$4)+(P2448*constantes!$E$5)+(D2448*constantes!$D$6)+(Q2448*constantes!$D$8)+(F2448*constantes!$D$9)</f>
        <v>26.562780729376279</v>
      </c>
      <c r="V2448" s="5">
        <f t="shared" si="537"/>
        <v>0.14064050358512104</v>
      </c>
      <c r="W2448" s="5">
        <f t="shared" si="538"/>
        <v>0.19236357414537764</v>
      </c>
      <c r="X2448" s="6">
        <f t="shared" si="539"/>
        <v>6.3600729474732942E-2</v>
      </c>
      <c r="Y2448" s="6">
        <f t="shared" si="540"/>
        <v>8.7708631721638786E-2</v>
      </c>
      <c r="AA2448">
        <f>(O2448*constantes!$B$4)+(LN(110)*constantes!$B$5)+(LN(22)*constantes!$B$8)+(F2448*constantes!$B$9)</f>
        <v>23.863463804103819</v>
      </c>
      <c r="AB2448">
        <f t="shared" si="541"/>
        <v>0.10776479003769468</v>
      </c>
      <c r="AC2448">
        <f>(O2448*constantes!$D$4)+(LN(110)*constantes!$D$5)+(LN(22)*constantes!$D$8)+(F2448*constantes!$D$9)</f>
        <v>25.897588492509126</v>
      </c>
      <c r="AD2448" s="7">
        <f t="shared" si="542"/>
        <v>4.6102547085629553E-2</v>
      </c>
      <c r="AF2448">
        <f>(O2448*constantes!$B$4)+(LN(125)*constantes!$B$5)+(LN(22.5)*constantes!$B$8)+(F2448*constantes!$B$9)</f>
        <v>24.118420740858213</v>
      </c>
      <c r="AG2448">
        <f t="shared" si="543"/>
        <v>0.13682617258299834</v>
      </c>
      <c r="AH2448">
        <f>(O2448*constantes!$D$4)+(LN(125)*constantes!$D$5)+(LN(22.5)*constantes!$D$8)+(F2448*constantes!$D$9)</f>
        <v>26.268661509117358</v>
      </c>
      <c r="AI2448">
        <f t="shared" si="544"/>
        <v>6.6117954736533924E-2</v>
      </c>
    </row>
    <row r="2449" spans="1:35" x14ac:dyDescent="0.25">
      <c r="A2449" s="11">
        <v>2448</v>
      </c>
      <c r="B2449">
        <v>1</v>
      </c>
      <c r="C2449">
        <v>65</v>
      </c>
      <c r="D2449">
        <v>0</v>
      </c>
      <c r="E2449">
        <v>1</v>
      </c>
      <c r="F2449">
        <v>0</v>
      </c>
      <c r="G2449">
        <v>140</v>
      </c>
      <c r="H2449">
        <v>29.36</v>
      </c>
      <c r="I2449">
        <f>IF(AND(B2449=1,E2449=0),V2449,IF(AND(B2449=1,E2449=1),W2449,IF(AND(B2449=0,E2449=0),X2449,IF(AND(B2449=0,E2449=1),Y2449,ERROR))))</f>
        <v>0.35069705771677306</v>
      </c>
      <c r="K2449">
        <f t="shared" si="532"/>
        <v>0.18037897763812694</v>
      </c>
      <c r="L2449">
        <f t="shared" si="533"/>
        <v>0.14285464759503463</v>
      </c>
      <c r="M2449" s="22" t="str">
        <f t="shared" si="545"/>
        <v>'&gt;30%</v>
      </c>
      <c r="O2449">
        <f t="shared" si="534"/>
        <v>4.1743872698956368</v>
      </c>
      <c r="P2449">
        <f t="shared" si="535"/>
        <v>4.9416424226093039</v>
      </c>
      <c r="Q2449">
        <f t="shared" si="536"/>
        <v>3.3796332037463146</v>
      </c>
      <c r="R2449">
        <f>(O2449*constantes!$B$4)+(P2449*constantes!$B$5)+(D2449*constantes!$B$6)+(Q2449*constantes!$B$8)+(F2449*constantes!$B$9)</f>
        <v>24.841114435962357</v>
      </c>
      <c r="S2449" s="4">
        <f>(O2449*constantes!$B$4)+(P2449*constantes!$C$5)+(D2449*constantes!$B$6)+(Q2449*constantes!$B$8)+(F2449*constantes!$B$9)</f>
        <v>25.195133699118085</v>
      </c>
      <c r="T2449">
        <f>(O2449*constantes!$D$4)+(P2449*constantes!$D$5)+(D2449*constantes!$D$6)+(Q2449*constantes!$D$8)+(F2449*constantes!$D$9)</f>
        <v>26.987032830892161</v>
      </c>
      <c r="U2449">
        <f>(O2449*constantes!$D$4)+(P2449*constantes!$E$5)+(D2449*constantes!$D$6)+(Q2449*constantes!$D$8)+(F2449*constantes!$D$9)</f>
        <v>27.331761806293386</v>
      </c>
      <c r="V2449" s="5">
        <f t="shared" si="537"/>
        <v>0.26147697432683881</v>
      </c>
      <c r="W2449" s="5">
        <f t="shared" si="538"/>
        <v>0.35069705771677306</v>
      </c>
      <c r="X2449" s="6">
        <f t="shared" si="539"/>
        <v>0.13090695706494537</v>
      </c>
      <c r="Y2449" s="6">
        <f t="shared" si="540"/>
        <v>0.17967583050648339</v>
      </c>
      <c r="AA2449">
        <f>(O2449*constantes!$B$4)+(LN(110)*constantes!$B$5)+(LN(22)*constantes!$B$8)+(F2449*constantes!$B$9)</f>
        <v>24.164953438417392</v>
      </c>
      <c r="AB2449">
        <f t="shared" si="541"/>
        <v>0.14285464759503463</v>
      </c>
      <c r="AC2449">
        <f>(O2449*constantes!$D$4)+(LN(110)*constantes!$D$5)+(LN(22)*constantes!$D$8)+(F2449*constantes!$D$9)</f>
        <v>26.16112364851551</v>
      </c>
      <c r="AD2449" s="7">
        <f t="shared" si="542"/>
        <v>5.9581907304813275E-2</v>
      </c>
      <c r="AF2449">
        <f>(O2449*constantes!$B$4)+(LN(125)*constantes!$B$5)+(LN(22.5)*constantes!$B$8)+(F2449*constantes!$B$9)</f>
        <v>24.419910375171785</v>
      </c>
      <c r="AG2449">
        <f t="shared" si="543"/>
        <v>0.18037897763812694</v>
      </c>
      <c r="AH2449">
        <f>(O2449*constantes!$D$4)+(LN(125)*constantes!$D$5)+(LN(22.5)*constantes!$D$8)+(F2449*constantes!$D$9)</f>
        <v>26.532196665123742</v>
      </c>
      <c r="AI2449">
        <f t="shared" si="544"/>
        <v>8.5182662382899066E-2</v>
      </c>
    </row>
    <row r="2450" spans="1:35" x14ac:dyDescent="0.25">
      <c r="A2450" s="11">
        <v>2449</v>
      </c>
      <c r="B2450">
        <v>0</v>
      </c>
      <c r="C2450">
        <v>39</v>
      </c>
      <c r="D2450">
        <v>1</v>
      </c>
      <c r="E2450">
        <v>0</v>
      </c>
      <c r="F2450">
        <v>0</v>
      </c>
      <c r="G2450">
        <v>112.5</v>
      </c>
      <c r="H2450">
        <v>22.91</v>
      </c>
      <c r="I2450">
        <f>IF(AND(B2450=1,E2450=0),V2450,IF(AND(B2450=1,E2450=1),W2450,IF(AND(B2450=0,E2450=0),X2450,IF(AND(B2450=0,E2450=1),Y2450,ERROR))))</f>
        <v>3.0420801386236151E-2</v>
      </c>
      <c r="K2450">
        <f t="shared" si="532"/>
        <v>2.1931490638549711E-2</v>
      </c>
      <c r="L2450">
        <f t="shared" si="533"/>
        <v>1.5184528759381921E-2</v>
      </c>
      <c r="M2450" s="22" t="str">
        <f t="shared" si="545"/>
        <v>Elevated Risk</v>
      </c>
      <c r="O2450">
        <f t="shared" si="534"/>
        <v>3.6635616461296463</v>
      </c>
      <c r="P2450">
        <f t="shared" si="535"/>
        <v>4.7229532216444747</v>
      </c>
      <c r="Q2450">
        <f t="shared" si="536"/>
        <v>3.1315734964654043</v>
      </c>
      <c r="R2450">
        <f>(O2450*constantes!$B$4)+(P2450*constantes!$B$5)+(D2450*constantes!$B$6)+(Q2450*constantes!$B$8)+(F2450*constantes!$B$9)</f>
        <v>23.358124445136855</v>
      </c>
      <c r="S2450" s="4">
        <f>(O2450*constantes!$B$4)+(P2450*constantes!$C$5)+(D2450*constantes!$B$6)+(Q2450*constantes!$B$8)+(F2450*constantes!$B$9)</f>
        <v>23.696476813935465</v>
      </c>
      <c r="T2450">
        <f>(O2450*constantes!$D$4)+(P2450*constantes!$D$5)+(D2450*constantes!$D$6)+(Q2450*constantes!$D$8)+(F2450*constantes!$D$9)</f>
        <v>25.473746985197895</v>
      </c>
      <c r="U2450">
        <f>(O2450*constantes!$D$4)+(P2450*constantes!$E$5)+(D2450*constantes!$D$6)+(Q2450*constantes!$D$8)+(F2450*constantes!$D$9)</f>
        <v>25.803220201939812</v>
      </c>
      <c r="V2450" s="5">
        <f t="shared" si="537"/>
        <v>6.6478861261021982E-2</v>
      </c>
      <c r="W2450" s="5">
        <f t="shared" si="538"/>
        <v>9.1980643655883876E-2</v>
      </c>
      <c r="X2450" s="6">
        <f t="shared" si="539"/>
        <v>3.0420801386236151E-2</v>
      </c>
      <c r="Y2450" s="6">
        <f t="shared" si="540"/>
        <v>4.203947851900447E-2</v>
      </c>
      <c r="AA2450">
        <f>(O2450*constantes!$B$4)+(LN(110)*constantes!$B$5)+(LN(22)*constantes!$B$8)+(F2450*constantes!$B$9)</f>
        <v>22.574773704658814</v>
      </c>
      <c r="AB2450">
        <f t="shared" si="541"/>
        <v>3.0940270522043956E-2</v>
      </c>
      <c r="AC2450">
        <f>(O2450*constantes!$D$4)+(LN(110)*constantes!$D$5)+(LN(22)*constantes!$D$8)+(F2450*constantes!$D$9)</f>
        <v>24.771131368454586</v>
      </c>
      <c r="AD2450" s="7">
        <f t="shared" si="542"/>
        <v>1.5184528759381921E-2</v>
      </c>
      <c r="AF2450">
        <f>(O2450*constantes!$B$4)+(LN(125)*constantes!$B$5)+(LN(22.5)*constantes!$B$8)+(F2450*constantes!$B$9)</f>
        <v>22.829730641413207</v>
      </c>
      <c r="AG2450">
        <f t="shared" si="543"/>
        <v>3.974481175054656E-2</v>
      </c>
      <c r="AH2450">
        <f>(O2450*constantes!$D$4)+(LN(125)*constantes!$D$5)+(LN(22.5)*constantes!$D$8)+(F2450*constantes!$D$9)</f>
        <v>25.142204385062819</v>
      </c>
      <c r="AI2450">
        <f t="shared" si="544"/>
        <v>2.1931490638549711E-2</v>
      </c>
    </row>
    <row r="2451" spans="1:35" x14ac:dyDescent="0.25">
      <c r="A2451" s="11">
        <v>2450</v>
      </c>
      <c r="B2451">
        <v>0</v>
      </c>
      <c r="C2451">
        <v>58</v>
      </c>
      <c r="D2451">
        <v>0</v>
      </c>
      <c r="E2451">
        <v>1</v>
      </c>
      <c r="F2451">
        <v>0</v>
      </c>
      <c r="G2451">
        <v>145</v>
      </c>
      <c r="H2451">
        <v>36.65</v>
      </c>
      <c r="I2451">
        <f>IF(AND(B2451=1,E2451=0),V2451,IF(AND(B2451=1,E2451=1),W2451,IF(AND(B2451=0,E2451=0),X2451,IF(AND(B2451=0,E2451=1),Y2451,ERROR))))</f>
        <v>0.16474225632502093</v>
      </c>
      <c r="K2451">
        <f t="shared" si="532"/>
        <v>6.3209991046805025E-2</v>
      </c>
      <c r="L2451">
        <f t="shared" si="533"/>
        <v>4.4054054961770062E-2</v>
      </c>
      <c r="M2451" s="22" t="str">
        <f t="shared" si="545"/>
        <v>Elevated Risk</v>
      </c>
      <c r="O2451">
        <f t="shared" si="534"/>
        <v>4.0604430105464191</v>
      </c>
      <c r="P2451">
        <f t="shared" si="535"/>
        <v>4.9767337424205742</v>
      </c>
      <c r="Q2451">
        <f t="shared" si="536"/>
        <v>3.6014134283326604</v>
      </c>
      <c r="R2451">
        <f>(O2451*constantes!$B$4)+(P2451*constantes!$B$5)+(D2451*constantes!$B$6)+(Q2451*constantes!$B$8)+(F2451*constantes!$B$9)</f>
        <v>24.727328428579423</v>
      </c>
      <c r="S2451" s="4">
        <f>(O2451*constantes!$B$4)+(P2451*constantes!$C$5)+(D2451*constantes!$B$6)+(Q2451*constantes!$B$8)+(F2451*constantes!$B$9)</f>
        <v>25.083861633886432</v>
      </c>
      <c r="T2451">
        <f>(O2451*constantes!$D$4)+(P2451*constantes!$D$5)+(D2451*constantes!$D$6)+(Q2451*constantes!$D$8)+(F2451*constantes!$D$9)</f>
        <v>26.889076389334875</v>
      </c>
      <c r="U2451">
        <f>(O2451*constantes!$D$4)+(P2451*constantes!$E$5)+(D2451*constantes!$D$6)+(Q2451*constantes!$D$8)+(F2451*constantes!$D$9)</f>
        <v>27.236253335206133</v>
      </c>
      <c r="V2451" s="5">
        <f t="shared" si="537"/>
        <v>0.23700510738150404</v>
      </c>
      <c r="W2451" s="5">
        <f t="shared" si="538"/>
        <v>0.32048735304850229</v>
      </c>
      <c r="X2451" s="6">
        <f t="shared" si="539"/>
        <v>0.11945390154232005</v>
      </c>
      <c r="Y2451" s="6">
        <f t="shared" si="540"/>
        <v>0.16474225632502093</v>
      </c>
      <c r="AA2451">
        <f>(O2451*constantes!$B$4)+(LN(110)*constantes!$B$5)+(LN(22)*constantes!$B$8)+(F2451*constantes!$B$9)</f>
        <v>23.81024951683365</v>
      </c>
      <c r="AB2451">
        <f t="shared" si="541"/>
        <v>0.10247681663833785</v>
      </c>
      <c r="AC2451">
        <f>(O2451*constantes!$D$4)+(LN(110)*constantes!$D$5)+(LN(22)*constantes!$D$8)+(F2451*constantes!$D$9)</f>
        <v>25.851073342728132</v>
      </c>
      <c r="AD2451" s="7">
        <f t="shared" si="542"/>
        <v>4.4054054961770062E-2</v>
      </c>
      <c r="AF2451">
        <f>(O2451*constantes!$B$4)+(LN(125)*constantes!$B$5)+(LN(22.5)*constantes!$B$8)+(F2451*constantes!$B$9)</f>
        <v>24.065206453588043</v>
      </c>
      <c r="AG2451">
        <f t="shared" si="543"/>
        <v>0.1302191222428678</v>
      </c>
      <c r="AH2451">
        <f>(O2451*constantes!$D$4)+(LN(125)*constantes!$D$5)+(LN(22.5)*constantes!$D$8)+(F2451*constantes!$D$9)</f>
        <v>26.222146359336364</v>
      </c>
      <c r="AI2451">
        <f t="shared" si="544"/>
        <v>6.3209991046805025E-2</v>
      </c>
    </row>
    <row r="2452" spans="1:35" x14ac:dyDescent="0.25">
      <c r="A2452" s="11">
        <v>2451</v>
      </c>
      <c r="B2452">
        <v>0</v>
      </c>
      <c r="C2452">
        <v>40</v>
      </c>
      <c r="D2452">
        <v>1</v>
      </c>
      <c r="E2452">
        <v>0</v>
      </c>
      <c r="F2452">
        <v>0</v>
      </c>
      <c r="G2452">
        <v>112</v>
      </c>
      <c r="H2452">
        <v>21.83</v>
      </c>
      <c r="I2452">
        <f>IF(AND(B2452=1,E2452=0),V2452,IF(AND(B2452=1,E2452=1),W2452,IF(AND(B2452=0,E2452=0),X2452,IF(AND(B2452=0,E2452=1),Y2452,ERROR))))</f>
        <v>3.1384262519882467E-2</v>
      </c>
      <c r="K2452">
        <f t="shared" si="532"/>
        <v>2.3477142937900042E-2</v>
      </c>
      <c r="L2452">
        <f t="shared" si="533"/>
        <v>1.6258639030403699E-2</v>
      </c>
      <c r="M2452" s="22" t="str">
        <f t="shared" si="545"/>
        <v>Elevated Risk</v>
      </c>
      <c r="O2452">
        <f t="shared" si="534"/>
        <v>3.6888794541139363</v>
      </c>
      <c r="P2452">
        <f t="shared" si="535"/>
        <v>4.7184988712950942</v>
      </c>
      <c r="Q2452">
        <f t="shared" si="536"/>
        <v>3.0832851705618523</v>
      </c>
      <c r="R2452">
        <f>(O2452*constantes!$B$4)+(P2452*constantes!$B$5)+(D2452*constantes!$B$6)+(Q2452*constantes!$B$8)+(F2452*constantes!$B$9)</f>
        <v>23.390393056306944</v>
      </c>
      <c r="S2452" s="4">
        <f>(O2452*constantes!$B$4)+(P2452*constantes!$C$5)+(D2452*constantes!$B$6)+(Q2452*constantes!$B$8)+(F2452*constantes!$B$9)</f>
        <v>23.728426315446523</v>
      </c>
      <c r="T2452">
        <f>(O2452*constantes!$D$4)+(P2452*constantes!$D$5)+(D2452*constantes!$D$6)+(Q2452*constantes!$D$8)+(F2452*constantes!$D$9)</f>
        <v>25.505421419710238</v>
      </c>
      <c r="U2452">
        <f>(O2452*constantes!$D$4)+(P2452*constantes!$E$5)+(D2452*constantes!$D$6)+(Q2452*constantes!$D$8)+(F2452*constantes!$D$9)</f>
        <v>25.834583900971786</v>
      </c>
      <c r="V2452" s="5">
        <f t="shared" si="537"/>
        <v>6.8582525286438489E-2</v>
      </c>
      <c r="W2452" s="5">
        <f t="shared" si="538"/>
        <v>9.4820626973023292E-2</v>
      </c>
      <c r="X2452" s="6">
        <f t="shared" si="539"/>
        <v>3.1384262519882467E-2</v>
      </c>
      <c r="Y2452" s="6">
        <f t="shared" si="540"/>
        <v>4.3349433168564211E-2</v>
      </c>
      <c r="AA2452">
        <f>(O2452*constantes!$B$4)+(LN(110)*constantes!$B$5)+(LN(22)*constantes!$B$8)+(F2452*constantes!$B$9)</f>
        <v>22.653587028201589</v>
      </c>
      <c r="AB2452">
        <f t="shared" si="541"/>
        <v>3.3434567241904078E-2</v>
      </c>
      <c r="AC2452">
        <f>(O2452*constantes!$D$4)+(LN(110)*constantes!$D$5)+(LN(22)*constantes!$D$8)+(F2452*constantes!$D$9)</f>
        <v>24.840022896226397</v>
      </c>
      <c r="AD2452" s="7">
        <f t="shared" si="542"/>
        <v>1.6258639030403699E-2</v>
      </c>
      <c r="AF2452">
        <f>(O2452*constantes!$B$4)+(LN(125)*constantes!$B$5)+(LN(22.5)*constantes!$B$8)+(F2452*constantes!$B$9)</f>
        <v>22.908543964955982</v>
      </c>
      <c r="AG2452">
        <f t="shared" si="543"/>
        <v>4.2933030992125865E-2</v>
      </c>
      <c r="AH2452">
        <f>(O2452*constantes!$D$4)+(LN(125)*constantes!$D$5)+(LN(22.5)*constantes!$D$8)+(F2452*constantes!$D$9)</f>
        <v>25.211095912834629</v>
      </c>
      <c r="AI2452">
        <f t="shared" si="544"/>
        <v>2.3477142937900042E-2</v>
      </c>
    </row>
    <row r="2453" spans="1:35" x14ac:dyDescent="0.25">
      <c r="A2453" s="11">
        <v>2452</v>
      </c>
      <c r="B2453">
        <v>1</v>
      </c>
      <c r="C2453">
        <v>37</v>
      </c>
      <c r="D2453">
        <v>1</v>
      </c>
      <c r="E2453">
        <v>0</v>
      </c>
      <c r="F2453">
        <v>0</v>
      </c>
      <c r="G2453">
        <v>102</v>
      </c>
      <c r="H2453">
        <v>19.68</v>
      </c>
      <c r="I2453">
        <f>IF(AND(B2453=1,E2453=0),V2453,IF(AND(B2453=1,E2453=1),W2453,IF(AND(B2453=0,E2453=0),X2453,IF(AND(B2453=0,E2453=1),Y2453,ERROR))))</f>
        <v>4.2243991431908379E-2</v>
      </c>
      <c r="K2453">
        <f t="shared" si="532"/>
        <v>3.3840132302612846E-2</v>
      </c>
      <c r="L2453">
        <f t="shared" si="533"/>
        <v>2.6325671515684657E-2</v>
      </c>
      <c r="M2453" s="22" t="str">
        <f t="shared" si="545"/>
        <v>Elevated Risk</v>
      </c>
      <c r="O2453">
        <f t="shared" si="534"/>
        <v>3.6109179126442243</v>
      </c>
      <c r="P2453">
        <f t="shared" si="535"/>
        <v>4.6249728132842707</v>
      </c>
      <c r="Q2453">
        <f t="shared" si="536"/>
        <v>2.9796028916241073</v>
      </c>
      <c r="R2453">
        <f>(O2453*constantes!$B$4)+(P2453*constantes!$B$5)+(D2453*constantes!$B$6)+(Q2453*constantes!$B$8)+(F2453*constantes!$B$9)</f>
        <v>22.892007376205196</v>
      </c>
      <c r="S2453" s="4">
        <f>(O2453*constantes!$B$4)+(P2453*constantes!$C$5)+(D2453*constantes!$B$6)+(Q2453*constantes!$B$8)+(F2453*constantes!$B$9)</f>
        <v>23.22334042854888</v>
      </c>
      <c r="T2453">
        <f>(O2453*constantes!$D$4)+(P2453*constantes!$D$5)+(D2453*constantes!$D$6)+(Q2453*constantes!$D$8)+(F2453*constantes!$D$9)</f>
        <v>24.977194659117103</v>
      </c>
      <c r="U2453">
        <f>(O2453*constantes!$D$4)+(P2453*constantes!$E$5)+(D2453*constantes!$D$6)+(Q2453*constantes!$D$8)+(F2453*constantes!$D$9)</f>
        <v>25.299832762571814</v>
      </c>
      <c r="V2453" s="5">
        <f t="shared" si="537"/>
        <v>4.2243991431908379E-2</v>
      </c>
      <c r="W2453" s="5">
        <f t="shared" si="538"/>
        <v>5.8345986418152584E-2</v>
      </c>
      <c r="X2453" s="6">
        <f t="shared" si="539"/>
        <v>1.8626674382457908E-2</v>
      </c>
      <c r="Y2453" s="6">
        <f t="shared" si="540"/>
        <v>2.5627512349237325E-2</v>
      </c>
      <c r="AA2453">
        <f>(O2453*constantes!$B$4)+(LN(110)*constantes!$B$5)+(LN(22)*constantes!$B$8)+(F2453*constantes!$B$9)</f>
        <v>22.410895868068035</v>
      </c>
      <c r="AB2453">
        <f t="shared" si="541"/>
        <v>2.6325671515684657E-2</v>
      </c>
      <c r="AC2453">
        <f>(O2453*constantes!$D$4)+(LN(110)*constantes!$D$5)+(LN(22)*constantes!$D$8)+(F2453*constantes!$D$9)</f>
        <v>24.627884084579406</v>
      </c>
      <c r="AD2453" s="7">
        <f t="shared" si="542"/>
        <v>1.3171407582175831E-2</v>
      </c>
      <c r="AF2453">
        <f>(O2453*constantes!$B$4)+(LN(125)*constantes!$B$5)+(LN(22.5)*constantes!$B$8)+(F2453*constantes!$B$9)</f>
        <v>22.665852804822428</v>
      </c>
      <c r="AG2453">
        <f t="shared" si="543"/>
        <v>3.3840132302612846E-2</v>
      </c>
      <c r="AH2453">
        <f>(O2453*constantes!$D$4)+(LN(125)*constantes!$D$5)+(LN(22.5)*constantes!$D$8)+(F2453*constantes!$D$9)</f>
        <v>24.998957101187639</v>
      </c>
      <c r="AI2453">
        <f t="shared" si="544"/>
        <v>1.903255478119692E-2</v>
      </c>
    </row>
    <row r="2454" spans="1:35" x14ac:dyDescent="0.25">
      <c r="A2454" s="11">
        <v>2453</v>
      </c>
      <c r="B2454">
        <v>1</v>
      </c>
      <c r="C2454">
        <v>64</v>
      </c>
      <c r="D2454">
        <v>0</v>
      </c>
      <c r="E2454">
        <v>1</v>
      </c>
      <c r="F2454">
        <v>0</v>
      </c>
      <c r="G2454">
        <v>156</v>
      </c>
      <c r="H2454">
        <v>21.68</v>
      </c>
      <c r="I2454">
        <f>IF(AND(B2454=1,E2454=0),V2454,IF(AND(B2454=1,E2454=1),W2454,IF(AND(B2454=0,E2454=0),X2454,IF(AND(B2454=0,E2454=1),Y2454,ERROR))))</f>
        <v>0.32873146340319281</v>
      </c>
      <c r="K2454">
        <f t="shared" si="532"/>
        <v>0.17266110175416416</v>
      </c>
      <c r="L2454">
        <f t="shared" si="533"/>
        <v>0.13660645895193024</v>
      </c>
      <c r="M2454" s="22" t="str">
        <f t="shared" si="545"/>
        <v>'&gt;30%</v>
      </c>
      <c r="O2454">
        <f t="shared" si="534"/>
        <v>4.1588830833596715</v>
      </c>
      <c r="P2454">
        <f t="shared" si="535"/>
        <v>5.0498560072495371</v>
      </c>
      <c r="Q2454">
        <f t="shared" si="536"/>
        <v>3.0763901765714454</v>
      </c>
      <c r="R2454">
        <f>(O2454*constantes!$B$4)+(P2454*constantes!$B$5)+(D2454*constantes!$B$6)+(Q2454*constantes!$B$8)+(F2454*constantes!$B$9)</f>
        <v>24.753193405384341</v>
      </c>
      <c r="S2454" s="4">
        <f>(O2454*constantes!$B$4)+(P2454*constantes!$C$5)+(D2454*constantes!$B$6)+(Q2454*constantes!$B$8)+(F2454*constantes!$B$9)</f>
        <v>25.114965089743698</v>
      </c>
      <c r="T2454">
        <f>(O2454*constantes!$D$4)+(P2454*constantes!$D$5)+(D2454*constantes!$D$6)+(Q2454*constantes!$D$8)+(F2454*constantes!$D$9)</f>
        <v>27.094206930761949</v>
      </c>
      <c r="U2454">
        <f>(O2454*constantes!$D$4)+(P2454*constantes!$E$5)+(D2454*constantes!$D$6)+(Q2454*constantes!$D$8)+(F2454*constantes!$D$9)</f>
        <v>27.446484885827676</v>
      </c>
      <c r="V2454" s="5">
        <f t="shared" si="537"/>
        <v>0.24239397777642813</v>
      </c>
      <c r="W2454" s="5">
        <f t="shared" si="538"/>
        <v>0.32873146340319281</v>
      </c>
      <c r="X2454" s="6">
        <f t="shared" si="539"/>
        <v>0.14459268305013617</v>
      </c>
      <c r="Y2454" s="6">
        <f t="shared" si="540"/>
        <v>0.19919026491901592</v>
      </c>
      <c r="AA2454">
        <f>(O2454*constantes!$B$4)+(LN(110)*constantes!$B$5)+(LN(22)*constantes!$B$8)+(F2454*constantes!$B$9)</f>
        <v>24.116689525898391</v>
      </c>
      <c r="AB2454">
        <f t="shared" si="541"/>
        <v>0.13660645895193024</v>
      </c>
      <c r="AC2454">
        <f>(O2454*constantes!$D$4)+(LN(110)*constantes!$D$5)+(LN(22)*constantes!$D$8)+(F2454*constantes!$D$9)</f>
        <v>26.11893567165809</v>
      </c>
      <c r="AD2454" s="7">
        <f t="shared" si="542"/>
        <v>5.7192348710877861E-2</v>
      </c>
      <c r="AF2454">
        <f>(O2454*constantes!$B$4)+(LN(125)*constantes!$B$5)+(LN(22.5)*constantes!$B$8)+(F2454*constantes!$B$9)</f>
        <v>24.371646462652787</v>
      </c>
      <c r="AG2454">
        <f t="shared" si="543"/>
        <v>0.17266110175416416</v>
      </c>
      <c r="AH2454">
        <f>(O2454*constantes!$D$4)+(LN(125)*constantes!$D$5)+(LN(22.5)*constantes!$D$8)+(F2454*constantes!$D$9)</f>
        <v>26.490008688266322</v>
      </c>
      <c r="AI2454">
        <f t="shared" si="544"/>
        <v>8.1811856272562489E-2</v>
      </c>
    </row>
    <row r="2455" spans="1:35" x14ac:dyDescent="0.25">
      <c r="A2455" s="11">
        <v>2454</v>
      </c>
      <c r="B2455">
        <v>1</v>
      </c>
      <c r="C2455">
        <v>62</v>
      </c>
      <c r="D2455">
        <v>0</v>
      </c>
      <c r="E2455">
        <v>1</v>
      </c>
      <c r="F2455">
        <v>0</v>
      </c>
      <c r="G2455">
        <v>140</v>
      </c>
      <c r="H2455">
        <v>27.27</v>
      </c>
      <c r="I2455">
        <f>IF(AND(B2455=1,E2455=0),V2455,IF(AND(B2455=1,E2455=1),W2455,IF(AND(B2455=0,E2455=0),X2455,IF(AND(B2455=0,E2455=1),Y2455,ERROR))))</f>
        <v>0.2964282525289611</v>
      </c>
      <c r="K2455">
        <f t="shared" si="532"/>
        <v>0.15777159470264646</v>
      </c>
      <c r="L2455">
        <f t="shared" si="533"/>
        <v>0.12458920296857934</v>
      </c>
      <c r="M2455" s="22" t="str">
        <f t="shared" si="545"/>
        <v>Elevated Risk</v>
      </c>
      <c r="O2455">
        <f t="shared" si="534"/>
        <v>4.1271343850450917</v>
      </c>
      <c r="P2455">
        <f t="shared" si="535"/>
        <v>4.9416424226093039</v>
      </c>
      <c r="Q2455">
        <f t="shared" si="536"/>
        <v>3.305787196857497</v>
      </c>
      <c r="R2455">
        <f>(O2455*constantes!$B$4)+(P2455*constantes!$B$5)+(D2455*constantes!$B$6)+(Q2455*constantes!$B$8)+(F2455*constantes!$B$9)</f>
        <v>24.635475196656756</v>
      </c>
      <c r="S2455" s="4">
        <f>(O2455*constantes!$B$4)+(P2455*constantes!$C$5)+(D2455*constantes!$B$6)+(Q2455*constantes!$B$8)+(F2455*constantes!$B$9)</f>
        <v>24.989494459812484</v>
      </c>
      <c r="T2455">
        <f>(O2455*constantes!$D$4)+(P2455*constantes!$D$5)+(D2455*constantes!$D$6)+(Q2455*constantes!$D$8)+(F2455*constantes!$D$9)</f>
        <v>26.820700652489982</v>
      </c>
      <c r="U2455">
        <f>(O2455*constantes!$D$4)+(P2455*constantes!$E$5)+(D2455*constantes!$D$6)+(Q2455*constantes!$D$8)+(F2455*constantes!$D$9)</f>
        <v>27.165429627891207</v>
      </c>
      <c r="V2455" s="5">
        <f t="shared" si="537"/>
        <v>0.21867513279806228</v>
      </c>
      <c r="W2455" s="5">
        <f t="shared" si="538"/>
        <v>0.2964282525289611</v>
      </c>
      <c r="X2455" s="6">
        <f t="shared" si="539"/>
        <v>0.11201943933682201</v>
      </c>
      <c r="Y2455" s="6">
        <f t="shared" si="540"/>
        <v>0.15439810809714727</v>
      </c>
      <c r="AA2455">
        <f>(O2455*constantes!$B$4)+(LN(110)*constantes!$B$5)+(LN(22)*constantes!$B$8)+(F2455*constantes!$B$9)</f>
        <v>24.017857097993041</v>
      </c>
      <c r="AB2455">
        <f t="shared" si="541"/>
        <v>0.12458920296857934</v>
      </c>
      <c r="AC2455">
        <f>(O2455*constantes!$D$4)+(LN(110)*constantes!$D$5)+(LN(22)*constantes!$D$8)+(F2455*constantes!$D$9)</f>
        <v>26.032545241135235</v>
      </c>
      <c r="AD2455" s="7">
        <f t="shared" si="542"/>
        <v>5.2585681787711391E-2</v>
      </c>
      <c r="AF2455">
        <f>(O2455*constantes!$B$4)+(LN(125)*constantes!$B$5)+(LN(22.5)*constantes!$B$8)+(F2455*constantes!$B$9)</f>
        <v>24.27281403474743</v>
      </c>
      <c r="AG2455">
        <f t="shared" si="543"/>
        <v>0.15777159470264646</v>
      </c>
      <c r="AH2455">
        <f>(O2455*constantes!$D$4)+(LN(125)*constantes!$D$5)+(LN(22.5)*constantes!$D$8)+(F2455*constantes!$D$9)</f>
        <v>26.403618257743467</v>
      </c>
      <c r="AI2455">
        <f t="shared" si="544"/>
        <v>7.5302674960658122E-2</v>
      </c>
    </row>
    <row r="2456" spans="1:35" x14ac:dyDescent="0.25">
      <c r="A2456" s="11">
        <v>2455</v>
      </c>
      <c r="B2456">
        <v>1</v>
      </c>
      <c r="C2456">
        <v>35</v>
      </c>
      <c r="D2456">
        <v>0</v>
      </c>
      <c r="E2456">
        <v>0</v>
      </c>
      <c r="F2456">
        <v>0</v>
      </c>
      <c r="G2456">
        <v>132.5</v>
      </c>
      <c r="H2456">
        <v>34.04</v>
      </c>
      <c r="I2456">
        <f>IF(AND(B2456=1,E2456=0),V2456,IF(AND(B2456=1,E2456=1),W2456,IF(AND(B2456=0,E2456=0),X2456,IF(AND(B2456=0,E2456=1),Y2456,ERROR))))</f>
        <v>4.3808433500365229E-2</v>
      </c>
      <c r="K2456">
        <f t="shared" si="532"/>
        <v>2.8542111166007578E-2</v>
      </c>
      <c r="L2456">
        <f t="shared" si="533"/>
        <v>2.2190585383473738E-2</v>
      </c>
      <c r="M2456" s="22" t="str">
        <f t="shared" si="545"/>
        <v>Elevated Risk</v>
      </c>
      <c r="O2456">
        <f t="shared" si="534"/>
        <v>3.5553480614894135</v>
      </c>
      <c r="P2456">
        <f t="shared" si="535"/>
        <v>4.8865826454262766</v>
      </c>
      <c r="Q2456">
        <f t="shared" si="536"/>
        <v>3.5275363037051735</v>
      </c>
      <c r="R2456">
        <f>(O2456*constantes!$B$4)+(P2456*constantes!$B$5)+(D2456*constantes!$B$6)+(Q2456*constantes!$B$8)+(F2456*constantes!$B$9)</f>
        <v>22.929182990859815</v>
      </c>
      <c r="S2456" s="4">
        <f>(O2456*constantes!$B$4)+(P2456*constantes!$C$5)+(D2456*constantes!$B$6)+(Q2456*constantes!$B$8)+(F2456*constantes!$B$9)</f>
        <v>23.279257771578152</v>
      </c>
      <c r="T2456">
        <f>(O2456*constantes!$D$4)+(P2456*constantes!$D$5)+(D2456*constantes!$D$6)+(Q2456*constantes!$D$8)+(F2456*constantes!$D$9)</f>
        <v>25.223321074092297</v>
      </c>
      <c r="U2456">
        <f>(O2456*constantes!$D$4)+(P2456*constantes!$E$5)+(D2456*constantes!$D$6)+(Q2456*constantes!$D$8)+(F2456*constantes!$D$9)</f>
        <v>25.564209079437234</v>
      </c>
      <c r="V2456" s="5">
        <f t="shared" si="537"/>
        <v>4.3808433500365229E-2</v>
      </c>
      <c r="W2456" s="5">
        <f t="shared" si="538"/>
        <v>6.1596007155332977E-2</v>
      </c>
      <c r="X2456" s="6">
        <f t="shared" si="539"/>
        <v>2.3762458030699762E-2</v>
      </c>
      <c r="Y2456" s="6">
        <f t="shared" si="540"/>
        <v>3.3252638949184066E-2</v>
      </c>
      <c r="AA2456">
        <f>(O2456*constantes!$B$4)+(LN(110)*constantes!$B$5)+(LN(22)*constantes!$B$8)+(F2456*constantes!$B$9)</f>
        <v>22.237909144217156</v>
      </c>
      <c r="AB2456">
        <f t="shared" si="541"/>
        <v>2.2190585383473738E-2</v>
      </c>
      <c r="AC2456">
        <f>(O2456*constantes!$D$4)+(LN(110)*constantes!$D$5)+(LN(22)*constantes!$D$8)+(F2456*constantes!$D$9)</f>
        <v>24.476674629697587</v>
      </c>
      <c r="AD2456" s="7">
        <f t="shared" si="542"/>
        <v>1.133354995431346E-2</v>
      </c>
      <c r="AF2456">
        <f>(O2456*constantes!$B$4)+(LN(125)*constantes!$B$5)+(LN(22.5)*constantes!$B$8)+(F2456*constantes!$B$9)</f>
        <v>22.492866080971549</v>
      </c>
      <c r="AG2456">
        <f t="shared" si="543"/>
        <v>2.8542111166007578E-2</v>
      </c>
      <c r="AH2456">
        <f>(O2456*constantes!$D$4)+(LN(125)*constantes!$D$5)+(LN(22.5)*constantes!$D$8)+(F2456*constantes!$D$9)</f>
        <v>24.84774764630582</v>
      </c>
      <c r="AI2456">
        <f t="shared" si="544"/>
        <v>1.6383680801150824E-2</v>
      </c>
    </row>
    <row r="2457" spans="1:35" x14ac:dyDescent="0.25">
      <c r="A2457" s="11">
        <v>2456</v>
      </c>
      <c r="B2457">
        <v>1</v>
      </c>
      <c r="C2457">
        <v>48</v>
      </c>
      <c r="D2457">
        <v>1</v>
      </c>
      <c r="E2457">
        <v>1</v>
      </c>
      <c r="F2457">
        <v>0</v>
      </c>
      <c r="G2457">
        <v>135</v>
      </c>
      <c r="H2457">
        <v>20.72</v>
      </c>
      <c r="I2457">
        <f>IF(AND(B2457=1,E2457=0),V2457,IF(AND(B2457=1,E2457=1),W2457,IF(AND(B2457=0,E2457=0),X2457,IF(AND(B2457=0,E2457=1),Y2457,ERROR))))</f>
        <v>0.2146590317809981</v>
      </c>
      <c r="K2457">
        <f t="shared" si="532"/>
        <v>7.448581103683527E-2</v>
      </c>
      <c r="L2457">
        <f t="shared" si="533"/>
        <v>5.8221930281009082E-2</v>
      </c>
      <c r="M2457" s="22" t="str">
        <f t="shared" si="545"/>
        <v>Elevated Risk</v>
      </c>
      <c r="O2457">
        <f t="shared" si="534"/>
        <v>3.8712010109078911</v>
      </c>
      <c r="P2457">
        <f t="shared" si="535"/>
        <v>4.9052747784384296</v>
      </c>
      <c r="Q2457">
        <f t="shared" si="536"/>
        <v>3.0310994173912822</v>
      </c>
      <c r="R2457">
        <f>(O2457*constantes!$B$4)+(P2457*constantes!$B$5)+(D2457*constantes!$B$6)+(Q2457*constantes!$B$8)+(F2457*constantes!$B$9)</f>
        <v>24.263065720026677</v>
      </c>
      <c r="S2457" s="4">
        <f>(O2457*constantes!$B$4)+(P2457*constantes!$C$5)+(D2457*constantes!$B$6)+(Q2457*constantes!$B$8)+(F2457*constantes!$B$9)</f>
        <v>24.614479605154006</v>
      </c>
      <c r="T2457">
        <f>(O2457*constantes!$D$4)+(P2457*constantes!$D$5)+(D2457*constantes!$D$6)+(Q2457*constantes!$D$8)+(F2457*constantes!$D$9)</f>
        <v>26.500234988909671</v>
      </c>
      <c r="U2457">
        <f>(O2457*constantes!$D$4)+(P2457*constantes!$E$5)+(D2457*constantes!$D$6)+(Q2457*constantes!$D$8)+(F2457*constantes!$D$9)</f>
        <v>26.842426957453537</v>
      </c>
      <c r="V2457" s="5">
        <f t="shared" si="537"/>
        <v>0.15636753174597062</v>
      </c>
      <c r="W2457" s="5">
        <f t="shared" si="538"/>
        <v>0.2146590317809981</v>
      </c>
      <c r="X2457" s="6">
        <f t="shared" si="539"/>
        <v>8.261705083535742E-2</v>
      </c>
      <c r="Y2457" s="6">
        <f t="shared" si="540"/>
        <v>0.11433355705997694</v>
      </c>
      <c r="AA2457">
        <f>(O2457*constantes!$B$4)+(LN(110)*constantes!$B$5)+(LN(22)*constantes!$B$8)+(F2457*constantes!$B$9)</f>
        <v>23.221146741638901</v>
      </c>
      <c r="AB2457">
        <f t="shared" si="541"/>
        <v>5.8221930281009082E-2</v>
      </c>
      <c r="AC2457">
        <f>(O2457*constantes!$D$4)+(LN(110)*constantes!$D$5)+(LN(22)*constantes!$D$8)+(F2457*constantes!$D$9)</f>
        <v>25.336132614771724</v>
      </c>
      <c r="AD2457" s="7">
        <f t="shared" si="542"/>
        <v>2.6562184906686825E-2</v>
      </c>
      <c r="AF2457">
        <f>(O2457*constantes!$B$4)+(LN(125)*constantes!$B$5)+(LN(22.5)*constantes!$B$8)+(F2457*constantes!$B$9)</f>
        <v>23.47610367839329</v>
      </c>
      <c r="AG2457">
        <f t="shared" si="543"/>
        <v>7.448581103683527E-2</v>
      </c>
      <c r="AH2457">
        <f>(O2457*constantes!$D$4)+(LN(125)*constantes!$D$5)+(LN(22.5)*constantes!$D$8)+(F2457*constantes!$D$9)</f>
        <v>25.707205631379956</v>
      </c>
      <c r="AI2457">
        <f t="shared" si="544"/>
        <v>3.8265438641588045E-2</v>
      </c>
    </row>
    <row r="2458" spans="1:35" x14ac:dyDescent="0.25">
      <c r="A2458" s="11">
        <v>2457</v>
      </c>
      <c r="B2458">
        <v>1</v>
      </c>
      <c r="C2458">
        <v>37</v>
      </c>
      <c r="D2458">
        <v>1</v>
      </c>
      <c r="E2458">
        <v>0</v>
      </c>
      <c r="F2458">
        <v>0</v>
      </c>
      <c r="G2458">
        <v>120</v>
      </c>
      <c r="H2458">
        <v>23.51</v>
      </c>
      <c r="I2458">
        <f>IF(AND(B2458=1,E2458=0),V2458,IF(AND(B2458=1,E2458=1),W2458,IF(AND(B2458=0,E2458=0),X2458,IF(AND(B2458=0,E2458=1),Y2458,ERROR))))</f>
        <v>6.4976156791104245E-2</v>
      </c>
      <c r="K2458">
        <f t="shared" si="532"/>
        <v>3.3840132302612846E-2</v>
      </c>
      <c r="L2458">
        <f t="shared" si="533"/>
        <v>2.6325671515684657E-2</v>
      </c>
      <c r="M2458" s="22" t="str">
        <f t="shared" si="545"/>
        <v>Elevated Risk</v>
      </c>
      <c r="O2458">
        <f t="shared" si="534"/>
        <v>3.6109179126442243</v>
      </c>
      <c r="P2458">
        <f t="shared" si="535"/>
        <v>4.7874917427820458</v>
      </c>
      <c r="Q2458">
        <f t="shared" si="536"/>
        <v>3.1574258625519782</v>
      </c>
      <c r="R2458">
        <f>(O2458*constantes!$B$4)+(P2458*constantes!$B$5)+(D2458*constantes!$B$6)+(Q2458*constantes!$B$8)+(F2458*constantes!$B$9)</f>
        <v>23.334465708600415</v>
      </c>
      <c r="S2458" s="4">
        <f>(O2458*constantes!$B$4)+(P2458*constantes!$C$5)+(D2458*constantes!$B$6)+(Q2458*constantes!$B$8)+(F2458*constantes!$B$9)</f>
        <v>23.677441617053322</v>
      </c>
      <c r="T2458">
        <f>(O2458*constantes!$D$4)+(P2458*constantes!$D$5)+(D2458*constantes!$D$6)+(Q2458*constantes!$D$8)+(F2458*constantes!$D$9)</f>
        <v>25.525257774977565</v>
      </c>
      <c r="U2458">
        <f>(O2458*constantes!$D$4)+(P2458*constantes!$E$5)+(D2458*constantes!$D$6)+(Q2458*constantes!$D$8)+(F2458*constantes!$D$9)</f>
        <v>25.85923319895404</v>
      </c>
      <c r="V2458" s="5">
        <f t="shared" si="537"/>
        <v>6.4976156791104245E-2</v>
      </c>
      <c r="W2458" s="5">
        <f t="shared" si="538"/>
        <v>9.0327155274975479E-2</v>
      </c>
      <c r="X2458" s="6">
        <f t="shared" si="539"/>
        <v>3.2002858340099638E-2</v>
      </c>
      <c r="Y2458" s="6">
        <f t="shared" si="540"/>
        <v>4.4406865276171992E-2</v>
      </c>
      <c r="AA2458">
        <f>(O2458*constantes!$B$4)+(LN(110)*constantes!$B$5)+(LN(22)*constantes!$B$8)+(F2458*constantes!$B$9)</f>
        <v>22.410895868068035</v>
      </c>
      <c r="AB2458">
        <f t="shared" si="541"/>
        <v>2.6325671515684657E-2</v>
      </c>
      <c r="AC2458">
        <f>(O2458*constantes!$D$4)+(LN(110)*constantes!$D$5)+(LN(22)*constantes!$D$8)+(F2458*constantes!$D$9)</f>
        <v>24.627884084579406</v>
      </c>
      <c r="AD2458" s="7">
        <f t="shared" si="542"/>
        <v>1.3171407582175831E-2</v>
      </c>
      <c r="AF2458">
        <f>(O2458*constantes!$B$4)+(LN(125)*constantes!$B$5)+(LN(22.5)*constantes!$B$8)+(F2458*constantes!$B$9)</f>
        <v>22.665852804822428</v>
      </c>
      <c r="AG2458">
        <f t="shared" si="543"/>
        <v>3.3840132302612846E-2</v>
      </c>
      <c r="AH2458">
        <f>(O2458*constantes!$D$4)+(LN(125)*constantes!$D$5)+(LN(22.5)*constantes!$D$8)+(F2458*constantes!$D$9)</f>
        <v>24.998957101187639</v>
      </c>
      <c r="AI2458">
        <f t="shared" si="544"/>
        <v>1.903255478119692E-2</v>
      </c>
    </row>
    <row r="2459" spans="1:35" x14ac:dyDescent="0.25">
      <c r="A2459" s="11">
        <v>2458</v>
      </c>
      <c r="B2459">
        <v>1</v>
      </c>
      <c r="C2459">
        <v>52</v>
      </c>
      <c r="D2459">
        <v>0</v>
      </c>
      <c r="E2459">
        <v>0</v>
      </c>
      <c r="F2459">
        <v>0</v>
      </c>
      <c r="G2459">
        <v>136</v>
      </c>
      <c r="H2459">
        <v>29.93</v>
      </c>
      <c r="I2459">
        <f>IF(AND(B2459=1,E2459=0),V2459,IF(AND(B2459=1,E2459=1),W2459,IF(AND(B2459=0,E2459=0),X2459,IF(AND(B2459=0,E2459=1),Y2459,ERROR))))</f>
        <v>0.13550183454399234</v>
      </c>
      <c r="K2459">
        <f t="shared" si="532"/>
        <v>9.453671546464415E-2</v>
      </c>
      <c r="L2459">
        <f t="shared" si="533"/>
        <v>7.4072320755760312E-2</v>
      </c>
      <c r="M2459" s="22" t="str">
        <f t="shared" si="545"/>
        <v>Elevated Risk</v>
      </c>
      <c r="O2459">
        <f t="shared" si="534"/>
        <v>3.9512437185814275</v>
      </c>
      <c r="P2459">
        <f t="shared" si="535"/>
        <v>4.9126548857360524</v>
      </c>
      <c r="Q2459">
        <f t="shared" si="536"/>
        <v>3.3988613218646075</v>
      </c>
      <c r="R2459">
        <f>(O2459*constantes!$B$4)+(P2459*constantes!$B$5)+(D2459*constantes!$B$6)+(Q2459*constantes!$B$8)+(F2459*constantes!$B$9)</f>
        <v>24.107946761761081</v>
      </c>
      <c r="S2459" s="4">
        <f>(O2459*constantes!$B$4)+(P2459*constantes!$C$5)+(D2459*constantes!$B$6)+(Q2459*constantes!$B$8)+(F2459*constantes!$B$9)</f>
        <v>24.459889357775211</v>
      </c>
      <c r="T2459">
        <f>(O2459*constantes!$D$4)+(P2459*constantes!$D$5)+(D2459*constantes!$D$6)+(Q2459*constantes!$D$8)+(F2459*constantes!$D$9)</f>
        <v>26.308134650759445</v>
      </c>
      <c r="U2459">
        <f>(O2459*constantes!$D$4)+(P2459*constantes!$E$5)+(D2459*constantes!$D$6)+(Q2459*constantes!$D$8)+(F2459*constantes!$D$9)</f>
        <v>26.650841455588392</v>
      </c>
      <c r="V2459" s="5">
        <f t="shared" si="537"/>
        <v>0.13550183454399234</v>
      </c>
      <c r="W2459" s="5">
        <f t="shared" si="538"/>
        <v>0.18700202843441704</v>
      </c>
      <c r="X2459" s="6">
        <f t="shared" si="539"/>
        <v>6.8686482133077265E-2</v>
      </c>
      <c r="Y2459" s="6">
        <f t="shared" si="540"/>
        <v>9.5385210684354904E-2</v>
      </c>
      <c r="AA2459">
        <f>(O2459*constantes!$B$4)+(LN(110)*constantes!$B$5)+(LN(22)*constantes!$B$8)+(F2459*constantes!$B$9)</f>
        <v>23.470316488918311</v>
      </c>
      <c r="AB2459">
        <f t="shared" si="541"/>
        <v>7.4072320755760312E-2</v>
      </c>
      <c r="AC2459">
        <f>(O2459*constantes!$D$4)+(LN(110)*constantes!$D$5)+(LN(22)*constantes!$D$8)+(F2459*constantes!$D$9)</f>
        <v>25.553934425340952</v>
      </c>
      <c r="AD2459" s="7">
        <f t="shared" si="542"/>
        <v>3.291838619478793E-2</v>
      </c>
      <c r="AF2459">
        <f>(O2459*constantes!$B$4)+(LN(125)*constantes!$B$5)+(LN(22.5)*constantes!$B$8)+(F2459*constantes!$B$9)</f>
        <v>23.725273425672704</v>
      </c>
      <c r="AG2459">
        <f t="shared" si="543"/>
        <v>9.453671546464415E-2</v>
      </c>
      <c r="AH2459">
        <f>(O2459*constantes!$D$4)+(LN(125)*constantes!$D$5)+(LN(22.5)*constantes!$D$8)+(F2459*constantes!$D$9)</f>
        <v>25.925007441949184</v>
      </c>
      <c r="AI2459">
        <f t="shared" si="544"/>
        <v>4.7353292556453264E-2</v>
      </c>
    </row>
    <row r="2460" spans="1:35" x14ac:dyDescent="0.25">
      <c r="A2460" s="11">
        <v>2459</v>
      </c>
      <c r="B2460">
        <v>1</v>
      </c>
      <c r="C2460">
        <v>51</v>
      </c>
      <c r="D2460">
        <v>1</v>
      </c>
      <c r="E2460">
        <v>0</v>
      </c>
      <c r="F2460">
        <v>0</v>
      </c>
      <c r="G2460">
        <v>139</v>
      </c>
      <c r="H2460">
        <v>29.29</v>
      </c>
      <c r="I2460">
        <f>IF(AND(B2460=1,E2460=0),V2460,IF(AND(B2460=1,E2460=1),W2460,IF(AND(B2460=0,E2460=0),X2460,IF(AND(B2460=0,E2460=1),Y2460,ERROR))))</f>
        <v>0.2481654727696635</v>
      </c>
      <c r="K2460">
        <f t="shared" si="532"/>
        <v>8.9246869441510945E-2</v>
      </c>
      <c r="L2460">
        <f t="shared" si="533"/>
        <v>6.9883054652788434E-2</v>
      </c>
      <c r="M2460" s="22" t="str">
        <f t="shared" si="545"/>
        <v>Elevated Risk</v>
      </c>
      <c r="O2460">
        <f t="shared" si="534"/>
        <v>3.9318256327243257</v>
      </c>
      <c r="P2460">
        <f t="shared" si="535"/>
        <v>4.9344739331306915</v>
      </c>
      <c r="Q2460">
        <f t="shared" si="536"/>
        <v>3.377246160839642</v>
      </c>
      <c r="R2460">
        <f>(O2460*constantes!$B$4)+(P2460*constantes!$B$5)+(D2460*constantes!$B$6)+(Q2460*constantes!$B$8)+(F2460*constantes!$B$9)</f>
        <v>24.780369264446445</v>
      </c>
      <c r="S2460" s="4">
        <f>(O2460*constantes!$B$4)+(P2460*constantes!$C$5)+(D2460*constantes!$B$6)+(Q2460*constantes!$B$8)+(F2460*constantes!$B$9)</f>
        <v>25.133874977015925</v>
      </c>
      <c r="T2460">
        <f>(O2460*constantes!$D$4)+(P2460*constantes!$D$5)+(D2460*constantes!$D$6)+(Q2460*constantes!$D$8)+(F2460*constantes!$D$9)</f>
        <v>26.924300945409104</v>
      </c>
      <c r="U2460">
        <f>(O2460*constantes!$D$4)+(P2460*constantes!$E$5)+(D2460*constantes!$D$6)+(Q2460*constantes!$D$8)+(F2460*constantes!$D$9)</f>
        <v>27.2685298469843</v>
      </c>
      <c r="V2460" s="5">
        <f t="shared" si="537"/>
        <v>0.2481654727696635</v>
      </c>
      <c r="W2460" s="5">
        <f t="shared" si="538"/>
        <v>0.33381971739108751</v>
      </c>
      <c r="X2460" s="6">
        <f t="shared" si="539"/>
        <v>0.12346081971614942</v>
      </c>
      <c r="Y2460" s="6">
        <f t="shared" si="540"/>
        <v>0.16965995140245638</v>
      </c>
      <c r="AA2460">
        <f>(O2460*constantes!$B$4)+(LN(110)*constantes!$B$5)+(LN(22)*constantes!$B$8)+(F2460*constantes!$B$9)</f>
        <v>23.409868764368586</v>
      </c>
      <c r="AB2460">
        <f t="shared" si="541"/>
        <v>6.9883054652788434E-2</v>
      </c>
      <c r="AC2460">
        <f>(O2460*constantes!$D$4)+(LN(110)*constantes!$D$5)+(LN(22)*constantes!$D$8)+(F2460*constantes!$D$9)</f>
        <v>25.50109645445777</v>
      </c>
      <c r="AD2460" s="7">
        <f t="shared" si="542"/>
        <v>3.1250958582138333E-2</v>
      </c>
      <c r="AF2460">
        <f>(O2460*constantes!$B$4)+(LN(125)*constantes!$B$5)+(LN(22.5)*constantes!$B$8)+(F2460*constantes!$B$9)</f>
        <v>23.664825701122982</v>
      </c>
      <c r="AG2460">
        <f t="shared" si="543"/>
        <v>8.9246869441510945E-2</v>
      </c>
      <c r="AH2460">
        <f>(O2460*constantes!$D$4)+(LN(125)*constantes!$D$5)+(LN(22.5)*constantes!$D$8)+(F2460*constantes!$D$9)</f>
        <v>25.872169471066002</v>
      </c>
      <c r="AI2460">
        <f t="shared" si="544"/>
        <v>4.4971857043080821E-2</v>
      </c>
    </row>
    <row r="2461" spans="1:35" x14ac:dyDescent="0.25">
      <c r="A2461" s="11">
        <v>2460</v>
      </c>
      <c r="B2461">
        <v>0</v>
      </c>
      <c r="C2461">
        <v>66</v>
      </c>
      <c r="D2461">
        <v>1</v>
      </c>
      <c r="E2461">
        <v>1</v>
      </c>
      <c r="F2461">
        <v>0</v>
      </c>
      <c r="G2461">
        <v>154</v>
      </c>
      <c r="H2461">
        <v>32.6</v>
      </c>
      <c r="I2461">
        <f>IF(AND(B2461=1,E2461=0),V2461,IF(AND(B2461=1,E2461=1),W2461,IF(AND(B2461=0,E2461=0),X2461,IF(AND(B2461=0,E2461=1),Y2461,ERROR))))</f>
        <v>0.41269407800680469</v>
      </c>
      <c r="K2461">
        <f t="shared" si="532"/>
        <v>8.8631036489936865E-2</v>
      </c>
      <c r="L2461">
        <f t="shared" si="533"/>
        <v>6.2029279911700597E-2</v>
      </c>
      <c r="M2461" s="22" t="str">
        <f t="shared" si="545"/>
        <v>'&gt;30%</v>
      </c>
      <c r="O2461">
        <f t="shared" si="534"/>
        <v>4.1896547420264252</v>
      </c>
      <c r="P2461">
        <f t="shared" si="535"/>
        <v>5.0369526024136295</v>
      </c>
      <c r="Q2461">
        <f t="shared" si="536"/>
        <v>3.4843122883726618</v>
      </c>
      <c r="R2461">
        <f>(O2461*constantes!$B$4)+(P2461*constantes!$B$5)+(D2461*constantes!$B$6)+(Q2461*constantes!$B$8)+(F2461*constantes!$B$9)</f>
        <v>25.857965912277251</v>
      </c>
      <c r="S2461" s="4">
        <f>(O2461*constantes!$B$4)+(P2461*constantes!$C$5)+(D2461*constantes!$B$6)+(Q2461*constantes!$B$8)+(F2461*constantes!$B$9)</f>
        <v>26.218813196714166</v>
      </c>
      <c r="T2461">
        <f>(O2461*constantes!$D$4)+(P2461*constantes!$D$5)+(D2461*constantes!$D$6)+(Q2461*constantes!$D$8)+(F2461*constantes!$D$9)</f>
        <v>27.968872831171691</v>
      </c>
      <c r="U2461">
        <f>(O2461*constantes!$D$4)+(P2461*constantes!$E$5)+(D2461*constantes!$D$6)+(Q2461*constantes!$D$8)+(F2461*constantes!$D$9)</f>
        <v>28.320250644716069</v>
      </c>
      <c r="V2461" s="5">
        <f t="shared" si="537"/>
        <v>0.56739113610477643</v>
      </c>
      <c r="W2461" s="5">
        <f t="shared" si="538"/>
        <v>0.69941816907340537</v>
      </c>
      <c r="X2461" s="6">
        <f t="shared" si="539"/>
        <v>0.31238436490773547</v>
      </c>
      <c r="Y2461" s="6">
        <f t="shared" si="540"/>
        <v>0.41269407800680469</v>
      </c>
      <c r="AA2461">
        <f>(O2461*constantes!$B$4)+(LN(110)*constantes!$B$5)+(LN(22)*constantes!$B$8)+(F2461*constantes!$B$9)</f>
        <v>24.212480468461653</v>
      </c>
      <c r="AB2461">
        <f t="shared" si="541"/>
        <v>0.14926180477179407</v>
      </c>
      <c r="AC2461">
        <f>(O2461*constantes!$D$4)+(LN(110)*constantes!$D$5)+(LN(22)*constantes!$D$8)+(F2461*constantes!$D$9)</f>
        <v>26.202667508906433</v>
      </c>
      <c r="AD2461" s="7">
        <f t="shared" si="542"/>
        <v>6.2029279911700597E-2</v>
      </c>
      <c r="AF2461">
        <f>(O2461*constantes!$B$4)+(LN(125)*constantes!$B$5)+(LN(22.5)*constantes!$B$8)+(F2461*constantes!$B$9)</f>
        <v>24.467437405216042</v>
      </c>
      <c r="AG2461">
        <f t="shared" si="543"/>
        <v>0.18827626444083834</v>
      </c>
      <c r="AH2461">
        <f>(O2461*constantes!$D$4)+(LN(125)*constantes!$D$5)+(LN(22.5)*constantes!$D$8)+(F2461*constantes!$D$9)</f>
        <v>26.573740525514665</v>
      </c>
      <c r="AI2461">
        <f t="shared" si="544"/>
        <v>8.8631036489936865E-2</v>
      </c>
    </row>
    <row r="2462" spans="1:35" x14ac:dyDescent="0.25">
      <c r="A2462" s="11">
        <v>2461</v>
      </c>
      <c r="B2462">
        <v>0</v>
      </c>
      <c r="C2462">
        <v>54</v>
      </c>
      <c r="D2462">
        <v>0</v>
      </c>
      <c r="E2462">
        <v>1</v>
      </c>
      <c r="F2462">
        <v>0</v>
      </c>
      <c r="G2462">
        <v>142.5</v>
      </c>
      <c r="H2462">
        <v>30.47</v>
      </c>
      <c r="I2462">
        <f>IF(AND(B2462=1,E2462=0),V2462,IF(AND(B2462=1,E2462=1),W2462,IF(AND(B2462=0,E2462=0),X2462,IF(AND(B2462=0,E2462=1),Y2462,ERROR))))</f>
        <v>0.12037398304616609</v>
      </c>
      <c r="K2462">
        <f t="shared" si="532"/>
        <v>5.2338355969762884E-2</v>
      </c>
      <c r="L2462">
        <f t="shared" si="533"/>
        <v>3.6413005758055728E-2</v>
      </c>
      <c r="M2462" s="22" t="str">
        <f t="shared" si="545"/>
        <v>Elevated Risk</v>
      </c>
      <c r="O2462">
        <f t="shared" si="534"/>
        <v>3.9889840465642745</v>
      </c>
      <c r="P2462">
        <f t="shared" si="535"/>
        <v>4.9593419997087054</v>
      </c>
      <c r="Q2462">
        <f t="shared" si="536"/>
        <v>3.4167425929976178</v>
      </c>
      <c r="R2462">
        <f>(O2462*constantes!$B$4)+(P2462*constantes!$B$5)+(D2462*constantes!$B$6)+(Q2462*constantes!$B$8)+(F2462*constantes!$B$9)</f>
        <v>24.326214959863073</v>
      </c>
      <c r="S2462" s="4">
        <f>(O2462*constantes!$B$4)+(P2462*constantes!$C$5)+(D2462*constantes!$B$6)+(Q2462*constantes!$B$8)+(F2462*constantes!$B$9)</f>
        <v>24.681502220722205</v>
      </c>
      <c r="T2462">
        <f>(O2462*constantes!$D$4)+(P2462*constantes!$D$5)+(D2462*constantes!$D$6)+(Q2462*constantes!$D$8)+(F2462*constantes!$D$9)</f>
        <v>26.551297174655296</v>
      </c>
      <c r="U2462">
        <f>(O2462*constantes!$D$4)+(P2462*constantes!$E$5)+(D2462*constantes!$D$6)+(Q2462*constantes!$D$8)+(F2462*constantes!$D$9)</f>
        <v>26.897260872554977</v>
      </c>
      <c r="V2462" s="5">
        <f t="shared" si="537"/>
        <v>0.1656667933573609</v>
      </c>
      <c r="W2462" s="5">
        <f t="shared" si="538"/>
        <v>0.22770410361767779</v>
      </c>
      <c r="X2462" s="6">
        <f t="shared" si="539"/>
        <v>8.6751945827877153E-2</v>
      </c>
      <c r="Y2462" s="6">
        <f t="shared" si="540"/>
        <v>0.12037398304616609</v>
      </c>
      <c r="AA2462">
        <f>(O2462*constantes!$B$4)+(LN(110)*constantes!$B$5)+(LN(22)*constantes!$B$8)+(F2462*constantes!$B$9)</f>
        <v>23.587800620315793</v>
      </c>
      <c r="AB2462">
        <f t="shared" si="541"/>
        <v>8.2913210367502876E-2</v>
      </c>
      <c r="AC2462">
        <f>(O2462*constantes!$D$4)+(LN(110)*constantes!$D$5)+(LN(22)*constantes!$D$8)+(F2462*constantes!$D$9)</f>
        <v>25.656628499605237</v>
      </c>
      <c r="AD2462" s="7">
        <f t="shared" si="542"/>
        <v>3.6413005758055728E-2</v>
      </c>
      <c r="AF2462">
        <f>(O2462*constantes!$B$4)+(LN(125)*constantes!$B$5)+(LN(22.5)*constantes!$B$8)+(F2462*constantes!$B$9)</f>
        <v>23.84275755707019</v>
      </c>
      <c r="AG2462">
        <f t="shared" si="543"/>
        <v>0.10567740925235103</v>
      </c>
      <c r="AH2462">
        <f>(O2462*constantes!$D$4)+(LN(125)*constantes!$D$5)+(LN(22.5)*constantes!$D$8)+(F2462*constantes!$D$9)</f>
        <v>26.027701516213469</v>
      </c>
      <c r="AI2462">
        <f t="shared" si="544"/>
        <v>5.2338355969762884E-2</v>
      </c>
    </row>
    <row r="2463" spans="1:35" x14ac:dyDescent="0.25">
      <c r="A2463" s="11">
        <v>2462</v>
      </c>
      <c r="B2463">
        <v>1</v>
      </c>
      <c r="C2463">
        <v>55</v>
      </c>
      <c r="D2463">
        <v>0</v>
      </c>
      <c r="E2463">
        <v>1</v>
      </c>
      <c r="F2463">
        <v>0</v>
      </c>
      <c r="G2463">
        <v>166</v>
      </c>
      <c r="H2463">
        <v>24.8</v>
      </c>
      <c r="I2463">
        <f>IF(AND(B2463=1,E2463=0),V2463,IF(AND(B2463=1,E2463=1),W2463,IF(AND(B2463=0,E2463=0),X2463,IF(AND(B2463=0,E2463=1),Y2463,ERROR))))</f>
        <v>0.26789348104117217</v>
      </c>
      <c r="K2463">
        <f t="shared" si="532"/>
        <v>0.11152976090806932</v>
      </c>
      <c r="L2463">
        <f t="shared" si="533"/>
        <v>8.7567364830949512E-2</v>
      </c>
      <c r="M2463" s="22" t="str">
        <f t="shared" si="545"/>
        <v>Elevated Risk</v>
      </c>
      <c r="O2463">
        <f t="shared" si="534"/>
        <v>4.0073331852324712</v>
      </c>
      <c r="P2463">
        <f t="shared" si="535"/>
        <v>5.1119877883565437</v>
      </c>
      <c r="Q2463">
        <f t="shared" si="536"/>
        <v>3.2108436531709366</v>
      </c>
      <c r="R2463">
        <f>(O2463*constantes!$B$4)+(P2463*constantes!$B$5)+(D2463*constantes!$B$6)+(Q2463*constantes!$B$8)+(F2463*constantes!$B$9)</f>
        <v>24.503274741650053</v>
      </c>
      <c r="S2463" s="4">
        <f>(O2463*constantes!$B$4)+(P2463*constantes!$C$5)+(D2463*constantes!$B$6)+(Q2463*constantes!$B$8)+(F2463*constantes!$B$9)</f>
        <v>24.869497546807917</v>
      </c>
      <c r="T2463">
        <f>(O2463*constantes!$D$4)+(P2463*constantes!$D$5)+(D2463*constantes!$D$6)+(Q2463*constantes!$D$8)+(F2463*constantes!$D$9)</f>
        <v>26.925339497770167</v>
      </c>
      <c r="U2463">
        <f>(O2463*constantes!$D$4)+(P2463*constantes!$E$5)+(D2463*constantes!$D$6)+(Q2463*constantes!$D$8)+(F2463*constantes!$D$9)</f>
        <v>27.281951765885921</v>
      </c>
      <c r="V2463" s="5">
        <f t="shared" si="537"/>
        <v>0.1944308933904163</v>
      </c>
      <c r="W2463" s="5">
        <f t="shared" si="538"/>
        <v>0.26789348104117217</v>
      </c>
      <c r="X2463" s="6">
        <f t="shared" si="539"/>
        <v>0.12358083176577384</v>
      </c>
      <c r="Y2463" s="6">
        <f t="shared" si="540"/>
        <v>0.17174333388675422</v>
      </c>
      <c r="AA2463">
        <f>(O2463*constantes!$B$4)+(LN(110)*constantes!$B$5)+(LN(22)*constantes!$B$8)+(F2463*constantes!$B$9)</f>
        <v>23.644920755024344</v>
      </c>
      <c r="AB2463">
        <f t="shared" si="541"/>
        <v>8.7567364830949512E-2</v>
      </c>
      <c r="AC2463">
        <f>(O2463*constantes!$D$4)+(LN(110)*constantes!$D$5)+(LN(22)*constantes!$D$8)+(F2463*constantes!$D$9)</f>
        <v>25.706557790361106</v>
      </c>
      <c r="AD2463" s="7">
        <f t="shared" si="542"/>
        <v>3.8241136753246696E-2</v>
      </c>
      <c r="AF2463">
        <f>(O2463*constantes!$B$4)+(LN(125)*constantes!$B$5)+(LN(22.5)*constantes!$B$8)+(F2463*constantes!$B$9)</f>
        <v>23.899877691778737</v>
      </c>
      <c r="AG2463">
        <f t="shared" si="543"/>
        <v>0.11152976090806932</v>
      </c>
      <c r="AH2463">
        <f>(O2463*constantes!$D$4)+(LN(125)*constantes!$D$5)+(LN(22.5)*constantes!$D$8)+(F2463*constantes!$D$9)</f>
        <v>26.077630806969339</v>
      </c>
      <c r="AI2463">
        <f t="shared" si="544"/>
        <v>5.4942946453026109E-2</v>
      </c>
    </row>
    <row r="2464" spans="1:35" x14ac:dyDescent="0.25">
      <c r="A2464" s="11">
        <v>2463</v>
      </c>
      <c r="B2464">
        <v>1</v>
      </c>
      <c r="C2464">
        <v>57</v>
      </c>
      <c r="D2464">
        <v>1</v>
      </c>
      <c r="E2464">
        <v>0</v>
      </c>
      <c r="F2464">
        <v>0</v>
      </c>
      <c r="G2464">
        <v>128</v>
      </c>
      <c r="H2464">
        <v>28.18</v>
      </c>
      <c r="I2464">
        <f>IF(AND(B2464=1,E2464=0),V2464,IF(AND(B2464=1,E2464=1),W2464,IF(AND(B2464=0,E2464=0),X2464,IF(AND(B2464=0,E2464=1),Y2464,ERROR))))</f>
        <v>0.28511048921475435</v>
      </c>
      <c r="K2464">
        <f t="shared" si="532"/>
        <v>0.12380054983513455</v>
      </c>
      <c r="L2464">
        <f t="shared" si="533"/>
        <v>9.7348342413305922E-2</v>
      </c>
      <c r="M2464" s="22" t="str">
        <f t="shared" si="545"/>
        <v>Elevated Risk</v>
      </c>
      <c r="O2464">
        <f t="shared" si="534"/>
        <v>4.0430512678345503</v>
      </c>
      <c r="P2464">
        <f t="shared" si="535"/>
        <v>4.8520302639196169</v>
      </c>
      <c r="Q2464">
        <f t="shared" si="536"/>
        <v>3.3386125064705343</v>
      </c>
      <c r="R2464">
        <f>(O2464*constantes!$B$4)+(P2464*constantes!$B$5)+(D2464*constantes!$B$6)+(Q2464*constantes!$B$8)+(F2464*constantes!$B$9)</f>
        <v>24.943043013464894</v>
      </c>
      <c r="S2464" s="4">
        <f>(O2464*constantes!$B$4)+(P2464*constantes!$C$5)+(D2464*constantes!$B$6)+(Q2464*constantes!$B$8)+(F2464*constantes!$B$9)</f>
        <v>25.290642461572094</v>
      </c>
      <c r="T2464">
        <f>(O2464*constantes!$D$4)+(P2464*constantes!$D$5)+(D2464*constantes!$D$6)+(Q2464*constantes!$D$8)+(F2464*constantes!$D$9)</f>
        <v>26.975295606981753</v>
      </c>
      <c r="U2464">
        <f>(O2464*constantes!$D$4)+(P2464*constantes!$E$5)+(D2464*constantes!$D$6)+(Q2464*constantes!$D$8)+(F2464*constantes!$D$9)</f>
        <v>27.31377323819278</v>
      </c>
      <c r="V2464" s="5">
        <f t="shared" si="537"/>
        <v>0.28511048921475435</v>
      </c>
      <c r="W2464" s="5">
        <f t="shared" si="538"/>
        <v>0.37819940295614007</v>
      </c>
      <c r="X2464" s="6">
        <f t="shared" si="539"/>
        <v>0.12948294249498016</v>
      </c>
      <c r="Y2464" s="6">
        <f t="shared" si="540"/>
        <v>0.17677424043005385</v>
      </c>
      <c r="AA2464">
        <f>(O2464*constantes!$B$4)+(LN(110)*constantes!$B$5)+(LN(22)*constantes!$B$8)+(F2464*constantes!$B$9)</f>
        <v>23.756109717441312</v>
      </c>
      <c r="AB2464">
        <f t="shared" si="541"/>
        <v>9.7348342413305922E-2</v>
      </c>
      <c r="AC2464">
        <f>(O2464*constantes!$D$4)+(LN(110)*constantes!$D$5)+(LN(22)*constantes!$D$8)+(F2464*constantes!$D$9)</f>
        <v>25.803749193387144</v>
      </c>
      <c r="AD2464" s="7">
        <f t="shared" si="542"/>
        <v>4.2061248414153263E-2</v>
      </c>
      <c r="AF2464">
        <f>(O2464*constantes!$B$4)+(LN(125)*constantes!$B$5)+(LN(22.5)*constantes!$B$8)+(F2464*constantes!$B$9)</f>
        <v>24.011066654195705</v>
      </c>
      <c r="AG2464">
        <f t="shared" si="543"/>
        <v>0.12380054983513455</v>
      </c>
      <c r="AH2464">
        <f>(O2464*constantes!$D$4)+(LN(125)*constantes!$D$5)+(LN(22.5)*constantes!$D$8)+(F2464*constantes!$D$9)</f>
        <v>26.174822209995376</v>
      </c>
      <c r="AI2464">
        <f t="shared" si="544"/>
        <v>6.0378388617794876E-2</v>
      </c>
    </row>
    <row r="2465" spans="1:35" x14ac:dyDescent="0.25">
      <c r="A2465" s="11">
        <v>2464</v>
      </c>
      <c r="B2465">
        <v>1</v>
      </c>
      <c r="C2465">
        <v>39</v>
      </c>
      <c r="D2465">
        <v>1</v>
      </c>
      <c r="E2465">
        <v>0</v>
      </c>
      <c r="F2465">
        <v>0</v>
      </c>
      <c r="G2465">
        <v>122.5</v>
      </c>
      <c r="H2465">
        <v>26.11</v>
      </c>
      <c r="I2465">
        <f>IF(AND(B2465=1,E2465=0),V2465,IF(AND(B2465=1,E2465=1),W2465,IF(AND(B2465=0,E2465=0),X2465,IF(AND(B2465=0,E2465=1),Y2465,ERROR))))</f>
        <v>8.5486547477052199E-2</v>
      </c>
      <c r="K2465">
        <f t="shared" si="532"/>
        <v>3.974481175054656E-2</v>
      </c>
      <c r="L2465">
        <f t="shared" si="533"/>
        <v>3.0940270522043956E-2</v>
      </c>
      <c r="M2465" s="22" t="str">
        <f t="shared" si="545"/>
        <v>Elevated Risk</v>
      </c>
      <c r="O2465">
        <f t="shared" si="534"/>
        <v>3.6635616461296463</v>
      </c>
      <c r="P2465">
        <f t="shared" si="535"/>
        <v>4.808111029984782</v>
      </c>
      <c r="Q2465">
        <f t="shared" si="536"/>
        <v>3.2623183827110376</v>
      </c>
      <c r="R2465">
        <f>(O2465*constantes!$B$4)+(P2465*constantes!$B$5)+(D2465*constantes!$B$6)+(Q2465*constantes!$B$8)+(F2465*constantes!$B$9)</f>
        <v>23.619749615701743</v>
      </c>
      <c r="S2465" s="4">
        <f>(O2465*constantes!$B$4)+(P2465*constantes!$C$5)+(D2465*constantes!$B$6)+(Q2465*constantes!$B$8)+(F2465*constantes!$B$9)</f>
        <v>23.964202689889852</v>
      </c>
      <c r="T2465">
        <f>(O2465*constantes!$D$4)+(P2465*constantes!$D$5)+(D2465*constantes!$D$6)+(Q2465*constantes!$D$8)+(F2465*constantes!$D$9)</f>
        <v>25.78013155894951</v>
      </c>
      <c r="U2465">
        <f>(O2465*constantes!$D$4)+(P2465*constantes!$E$5)+(D2465*constantes!$D$6)+(Q2465*constantes!$D$8)+(F2465*constantes!$D$9)</f>
        <v>26.115545384401248</v>
      </c>
      <c r="V2465" s="5">
        <f t="shared" si="537"/>
        <v>8.5486547477052199E-2</v>
      </c>
      <c r="W2465" s="5">
        <f t="shared" si="538"/>
        <v>0.11848283575192775</v>
      </c>
      <c r="X2465" s="6">
        <f t="shared" si="539"/>
        <v>4.1099960644372713E-2</v>
      </c>
      <c r="Y2465" s="6">
        <f t="shared" si="540"/>
        <v>5.7004403822695227E-2</v>
      </c>
      <c r="AA2465">
        <f>(O2465*constantes!$B$4)+(LN(110)*constantes!$B$5)+(LN(22)*constantes!$B$8)+(F2465*constantes!$B$9)</f>
        <v>22.574773704658814</v>
      </c>
      <c r="AB2465">
        <f t="shared" si="541"/>
        <v>3.0940270522043956E-2</v>
      </c>
      <c r="AC2465">
        <f>(O2465*constantes!$D$4)+(LN(110)*constantes!$D$5)+(LN(22)*constantes!$D$8)+(F2465*constantes!$D$9)</f>
        <v>24.771131368454586</v>
      </c>
      <c r="AD2465" s="7">
        <f t="shared" si="542"/>
        <v>1.5184528759381921E-2</v>
      </c>
      <c r="AF2465">
        <f>(O2465*constantes!$B$4)+(LN(125)*constantes!$B$5)+(LN(22.5)*constantes!$B$8)+(F2465*constantes!$B$9)</f>
        <v>22.829730641413207</v>
      </c>
      <c r="AG2465">
        <f t="shared" si="543"/>
        <v>3.974481175054656E-2</v>
      </c>
      <c r="AH2465">
        <f>(O2465*constantes!$D$4)+(LN(125)*constantes!$D$5)+(LN(22.5)*constantes!$D$8)+(F2465*constantes!$D$9)</f>
        <v>25.142204385062819</v>
      </c>
      <c r="AI2465">
        <f t="shared" si="544"/>
        <v>2.1931490638549711E-2</v>
      </c>
    </row>
    <row r="2466" spans="1:35" x14ac:dyDescent="0.25">
      <c r="A2466" s="11">
        <v>2465</v>
      </c>
      <c r="B2466">
        <v>1</v>
      </c>
      <c r="C2466">
        <v>59</v>
      </c>
      <c r="D2466">
        <v>0</v>
      </c>
      <c r="E2466">
        <v>0</v>
      </c>
      <c r="F2466">
        <v>0</v>
      </c>
      <c r="G2466">
        <v>146</v>
      </c>
      <c r="H2466">
        <v>27.88</v>
      </c>
      <c r="I2466">
        <f>IF(AND(B2466=1,E2466=0),V2466,IF(AND(B2466=1,E2466=1),W2466,IF(AND(B2466=0,E2466=0),X2466,IF(AND(B2466=0,E2466=1),Y2466,ERROR))))</f>
        <v>0.20754882310703804</v>
      </c>
      <c r="K2466">
        <f t="shared" si="532"/>
        <v>0.13682617258299834</v>
      </c>
      <c r="L2466">
        <f t="shared" si="533"/>
        <v>0.10776479003769468</v>
      </c>
      <c r="M2466" s="22" t="str">
        <f t="shared" si="545"/>
        <v>Elevated Risk</v>
      </c>
      <c r="O2466">
        <f t="shared" si="534"/>
        <v>4.0775374439057197</v>
      </c>
      <c r="P2466">
        <f t="shared" si="535"/>
        <v>4.9836066217083363</v>
      </c>
      <c r="Q2466">
        <f t="shared" si="536"/>
        <v>3.3279095858923231</v>
      </c>
      <c r="R2466">
        <f>(O2466*constantes!$B$4)+(P2466*constantes!$B$5)+(D2466*constantes!$B$6)+(Q2466*constantes!$B$8)+(F2466*constantes!$B$9)</f>
        <v>24.57646681558731</v>
      </c>
      <c r="S2466" s="4">
        <f>(O2466*constantes!$B$4)+(P2466*constantes!$C$5)+(D2466*constantes!$B$6)+(Q2466*constantes!$B$8)+(F2466*constantes!$B$9)</f>
        <v>24.933492393966489</v>
      </c>
      <c r="T2466">
        <f>(O2466*constantes!$D$4)+(P2466*constantes!$D$5)+(D2466*constantes!$D$6)+(Q2466*constantes!$D$8)+(F2466*constantes!$D$9)</f>
        <v>26.815095490545588</v>
      </c>
      <c r="U2466">
        <f>(O2466*constantes!$D$4)+(P2466*constantes!$E$5)+(D2466*constantes!$D$6)+(Q2466*constantes!$D$8)+(F2466*constantes!$D$9)</f>
        <v>27.16275188847596</v>
      </c>
      <c r="V2466" s="5">
        <f t="shared" si="537"/>
        <v>0.20754882310703804</v>
      </c>
      <c r="W2466" s="5">
        <f t="shared" si="538"/>
        <v>0.28282621412182252</v>
      </c>
      <c r="X2466" s="6">
        <f t="shared" si="539"/>
        <v>0.11142957038933088</v>
      </c>
      <c r="Y2466" s="6">
        <f t="shared" si="540"/>
        <v>0.15401879268903929</v>
      </c>
      <c r="AA2466">
        <f>(O2466*constantes!$B$4)+(LN(110)*constantes!$B$5)+(LN(22)*constantes!$B$8)+(F2466*constantes!$B$9)</f>
        <v>23.863463804103819</v>
      </c>
      <c r="AB2466">
        <f t="shared" si="541"/>
        <v>0.10776479003769468</v>
      </c>
      <c r="AC2466">
        <f>(O2466*constantes!$D$4)+(LN(110)*constantes!$D$5)+(LN(22)*constantes!$D$8)+(F2466*constantes!$D$9)</f>
        <v>25.897588492509126</v>
      </c>
      <c r="AD2466" s="7">
        <f t="shared" si="542"/>
        <v>4.6102547085629553E-2</v>
      </c>
      <c r="AF2466">
        <f>(O2466*constantes!$B$4)+(LN(125)*constantes!$B$5)+(LN(22.5)*constantes!$B$8)+(F2466*constantes!$B$9)</f>
        <v>24.118420740858213</v>
      </c>
      <c r="AG2466">
        <f t="shared" si="543"/>
        <v>0.13682617258299834</v>
      </c>
      <c r="AH2466">
        <f>(O2466*constantes!$D$4)+(LN(125)*constantes!$D$5)+(LN(22.5)*constantes!$D$8)+(F2466*constantes!$D$9)</f>
        <v>26.268661509117358</v>
      </c>
      <c r="AI2466">
        <f t="shared" si="544"/>
        <v>6.6117954736533924E-2</v>
      </c>
    </row>
    <row r="2467" spans="1:35" x14ac:dyDescent="0.25">
      <c r="A2467" s="11">
        <v>2466</v>
      </c>
      <c r="B2467">
        <v>0</v>
      </c>
      <c r="C2467">
        <v>55</v>
      </c>
      <c r="D2467">
        <v>0</v>
      </c>
      <c r="E2467">
        <v>0</v>
      </c>
      <c r="F2467">
        <v>0</v>
      </c>
      <c r="G2467">
        <v>136.5</v>
      </c>
      <c r="H2467">
        <v>25.41</v>
      </c>
      <c r="I2467">
        <f>IF(AND(B2467=1,E2467=0),V2467,IF(AND(B2467=1,E2467=1),W2467,IF(AND(B2467=0,E2467=0),X2467,IF(AND(B2467=0,E2467=1),Y2467,ERROR))))</f>
        <v>7.4135855814158602E-2</v>
      </c>
      <c r="K2467">
        <f t="shared" si="532"/>
        <v>5.4942946453026109E-2</v>
      </c>
      <c r="L2467">
        <f t="shared" si="533"/>
        <v>3.8241136753246696E-2</v>
      </c>
      <c r="M2467" s="22" t="str">
        <f t="shared" si="545"/>
        <v>Elevated Risk</v>
      </c>
      <c r="O2467">
        <f t="shared" si="534"/>
        <v>4.0073331852324712</v>
      </c>
      <c r="P2467">
        <f t="shared" si="535"/>
        <v>4.9163246146250144</v>
      </c>
      <c r="Q2467">
        <f t="shared" si="536"/>
        <v>3.2351427973320726</v>
      </c>
      <c r="R2467">
        <f>(O2467*constantes!$B$4)+(P2467*constantes!$B$5)+(D2467*constantes!$B$6)+(Q2467*constantes!$B$8)+(F2467*constantes!$B$9)</f>
        <v>24.159567533840793</v>
      </c>
      <c r="S2467" s="4">
        <f>(O2467*constantes!$B$4)+(P2467*constantes!$C$5)+(D2467*constantes!$B$6)+(Q2467*constantes!$B$8)+(F2467*constantes!$B$9)</f>
        <v>24.511773029232529</v>
      </c>
      <c r="T2467">
        <f>(O2467*constantes!$D$4)+(P2467*constantes!$D$5)+(D2467*constantes!$D$6)+(Q2467*constantes!$D$8)+(F2467*constantes!$D$9)</f>
        <v>26.387379537201394</v>
      </c>
      <c r="U2467">
        <f>(O2467*constantes!$D$4)+(P2467*constantes!$E$5)+(D2467*constantes!$D$6)+(Q2467*constantes!$D$8)+(F2467*constantes!$D$9)</f>
        <v>26.730342342317634</v>
      </c>
      <c r="V2467" s="5">
        <f t="shared" si="537"/>
        <v>0.14214464298034468</v>
      </c>
      <c r="W2467" s="5">
        <f t="shared" si="538"/>
        <v>0.19591596915042464</v>
      </c>
      <c r="X2467" s="6">
        <f t="shared" si="539"/>
        <v>7.4135855814158602E-2</v>
      </c>
      <c r="Y2467" s="6">
        <f t="shared" si="540"/>
        <v>0.10285796655776436</v>
      </c>
      <c r="AA2467">
        <f>(O2467*constantes!$B$4)+(LN(110)*constantes!$B$5)+(LN(22)*constantes!$B$8)+(F2467*constantes!$B$9)</f>
        <v>23.644920755024344</v>
      </c>
      <c r="AB2467">
        <f t="shared" si="541"/>
        <v>8.7567364830949512E-2</v>
      </c>
      <c r="AC2467">
        <f>(O2467*constantes!$D$4)+(LN(110)*constantes!$D$5)+(LN(22)*constantes!$D$8)+(F2467*constantes!$D$9)</f>
        <v>25.706557790361106</v>
      </c>
      <c r="AD2467" s="7">
        <f t="shared" si="542"/>
        <v>3.8241136753246696E-2</v>
      </c>
      <c r="AF2467">
        <f>(O2467*constantes!$B$4)+(LN(125)*constantes!$B$5)+(LN(22.5)*constantes!$B$8)+(F2467*constantes!$B$9)</f>
        <v>23.899877691778737</v>
      </c>
      <c r="AG2467">
        <f t="shared" si="543"/>
        <v>0.11152976090806932</v>
      </c>
      <c r="AH2467">
        <f>(O2467*constantes!$D$4)+(LN(125)*constantes!$D$5)+(LN(22.5)*constantes!$D$8)+(F2467*constantes!$D$9)</f>
        <v>26.077630806969339</v>
      </c>
      <c r="AI2467">
        <f t="shared" si="544"/>
        <v>5.4942946453026109E-2</v>
      </c>
    </row>
    <row r="2468" spans="1:35" x14ac:dyDescent="0.25">
      <c r="A2468" s="11">
        <v>2467</v>
      </c>
      <c r="B2468">
        <v>1</v>
      </c>
      <c r="C2468">
        <v>42</v>
      </c>
      <c r="D2468">
        <v>1</v>
      </c>
      <c r="E2468">
        <v>0</v>
      </c>
      <c r="F2468">
        <v>0</v>
      </c>
      <c r="G2468">
        <v>112</v>
      </c>
      <c r="H2468">
        <v>25.31</v>
      </c>
      <c r="I2468">
        <f>IF(AND(B2468=1,E2468=0),V2468,IF(AND(B2468=1,E2468=1),W2468,IF(AND(B2468=0,E2468=0),X2468,IF(AND(B2468=0,E2468=1),Y2468,ERROR))))</f>
        <v>8.8797664649194918E-2</v>
      </c>
      <c r="K2468">
        <f t="shared" si="532"/>
        <v>4.9796912096185753E-2</v>
      </c>
      <c r="L2468">
        <f t="shared" si="533"/>
        <v>3.8810869283687155E-2</v>
      </c>
      <c r="M2468" s="22" t="str">
        <f t="shared" si="545"/>
        <v>Elevated Risk</v>
      </c>
      <c r="O2468">
        <f t="shared" si="534"/>
        <v>3.7376696182833684</v>
      </c>
      <c r="P2468">
        <f t="shared" si="535"/>
        <v>4.7184988712950942</v>
      </c>
      <c r="Q2468">
        <f t="shared" si="536"/>
        <v>3.2311995745570328</v>
      </c>
      <c r="R2468">
        <f>(O2468*constantes!$B$4)+(P2468*constantes!$B$5)+(D2468*constantes!$B$6)+(Q2468*constantes!$B$8)+(F2468*constantes!$B$9)</f>
        <v>23.659536987815077</v>
      </c>
      <c r="S2468" s="4">
        <f>(O2468*constantes!$B$4)+(P2468*constantes!$C$5)+(D2468*constantes!$B$6)+(Q2468*constantes!$B$8)+(F2468*constantes!$B$9)</f>
        <v>23.997570246954655</v>
      </c>
      <c r="T2468">
        <f>(O2468*constantes!$D$4)+(P2468*constantes!$D$5)+(D2468*constantes!$D$6)+(Q2468*constantes!$D$8)+(F2468*constantes!$D$9)</f>
        <v>25.713804110769292</v>
      </c>
      <c r="U2468">
        <f>(O2468*constantes!$D$4)+(P2468*constantes!$E$5)+(D2468*constantes!$D$6)+(Q2468*constantes!$D$8)+(F2468*constantes!$D$9)</f>
        <v>26.042966592030837</v>
      </c>
      <c r="V2468" s="5">
        <f t="shared" si="537"/>
        <v>8.8797664649194918E-2</v>
      </c>
      <c r="W2468" s="5">
        <f t="shared" si="538"/>
        <v>0.122246791104204</v>
      </c>
      <c r="X2468" s="6">
        <f t="shared" si="539"/>
        <v>3.8513825243687516E-2</v>
      </c>
      <c r="Y2468" s="6">
        <f t="shared" si="540"/>
        <v>5.3121664466236451E-2</v>
      </c>
      <c r="AA2468">
        <f>(O2468*constantes!$B$4)+(LN(110)*constantes!$B$5)+(LN(22)*constantes!$B$8)+(F2468*constantes!$B$9)</f>
        <v>22.805468857654464</v>
      </c>
      <c r="AB2468">
        <f t="shared" si="541"/>
        <v>3.8810869283687155E-2</v>
      </c>
      <c r="AC2468">
        <f>(O2468*constantes!$D$4)+(LN(110)*constantes!$D$5)+(LN(22)*constantes!$D$8)+(F2468*constantes!$D$9)</f>
        <v>24.972784348242914</v>
      </c>
      <c r="AD2468" s="7">
        <f t="shared" si="542"/>
        <v>1.8545470669847686E-2</v>
      </c>
      <c r="AF2468">
        <f>(O2468*constantes!$B$4)+(LN(125)*constantes!$B$5)+(LN(22.5)*constantes!$B$8)+(F2468*constantes!$B$9)</f>
        <v>23.060425794408857</v>
      </c>
      <c r="AG2468">
        <f t="shared" si="543"/>
        <v>4.9796912096185753E-2</v>
      </c>
      <c r="AH2468">
        <f>(O2468*constantes!$D$4)+(LN(125)*constantes!$D$5)+(LN(22.5)*constantes!$D$8)+(F2468*constantes!$D$9)</f>
        <v>25.343857364851146</v>
      </c>
      <c r="AI2468">
        <f t="shared" si="544"/>
        <v>2.676538428771702E-2</v>
      </c>
    </row>
    <row r="2469" spans="1:35" x14ac:dyDescent="0.25">
      <c r="A2469" s="11">
        <v>2468</v>
      </c>
      <c r="B2469">
        <v>0</v>
      </c>
      <c r="C2469">
        <v>45</v>
      </c>
      <c r="D2469">
        <v>0</v>
      </c>
      <c r="E2469">
        <v>0</v>
      </c>
      <c r="F2469">
        <v>0</v>
      </c>
      <c r="G2469">
        <v>98</v>
      </c>
      <c r="H2469">
        <v>19.16</v>
      </c>
      <c r="I2469">
        <f>IF(AND(B2469=1,E2469=0),V2469,IF(AND(B2469=1,E2469=1),W2469,IF(AND(B2469=0,E2469=0),X2469,IF(AND(B2469=0,E2469=1),Y2469,ERROR))))</f>
        <v>1.509133181683564E-2</v>
      </c>
      <c r="K2469">
        <f t="shared" si="532"/>
        <v>3.2202898660143586E-2</v>
      </c>
      <c r="L2469">
        <f t="shared" si="533"/>
        <v>2.2332293193086827E-2</v>
      </c>
      <c r="M2469" s="22" t="str">
        <f t="shared" si="545"/>
        <v>OPTIMAL</v>
      </c>
      <c r="O2469">
        <f t="shared" si="534"/>
        <v>3.8066624897703196</v>
      </c>
      <c r="P2469">
        <f t="shared" si="535"/>
        <v>4.5849674786705723</v>
      </c>
      <c r="Q2469">
        <f t="shared" si="536"/>
        <v>2.9528247725427144</v>
      </c>
      <c r="R2469">
        <f>(O2469*constantes!$B$4)+(P2469*constantes!$B$5)+(D2469*constantes!$B$6)+(Q2469*constantes!$B$8)+(F2469*constantes!$B$9)</f>
        <v>22.696380429416305</v>
      </c>
      <c r="S2469" s="4">
        <f>(O2469*constantes!$B$4)+(P2469*constantes!$C$5)+(D2469*constantes!$B$6)+(Q2469*constantes!$B$8)+(F2469*constantes!$B$9)</f>
        <v>23.024847499588265</v>
      </c>
      <c r="T2469">
        <f>(O2469*constantes!$D$4)+(P2469*constantes!$D$5)+(D2469*constantes!$D$6)+(Q2469*constantes!$D$8)+(F2469*constantes!$D$9)</f>
        <v>24.764927636429029</v>
      </c>
      <c r="U2469">
        <f>(O2469*constantes!$D$4)+(P2469*constantes!$E$5)+(D2469*constantes!$D$6)+(Q2469*constantes!$D$8)+(F2469*constantes!$D$9)</f>
        <v>25.084774967741087</v>
      </c>
      <c r="V2469" s="5">
        <f t="shared" si="537"/>
        <v>3.4870618695190703E-2</v>
      </c>
      <c r="W2469" s="5">
        <f t="shared" si="538"/>
        <v>4.8098928569896393E-2</v>
      </c>
      <c r="X2469" s="6">
        <f t="shared" si="539"/>
        <v>1.509133181683564E-2</v>
      </c>
      <c r="Y2469" s="6">
        <f t="shared" si="540"/>
        <v>2.0720234137332816E-2</v>
      </c>
      <c r="AA2469">
        <f>(O2469*constantes!$B$4)+(LN(110)*constantes!$B$5)+(LN(22)*constantes!$B$8)+(F2469*constantes!$B$9)</f>
        <v>23.020240906878485</v>
      </c>
      <c r="AB2469">
        <f t="shared" si="541"/>
        <v>4.7883245315309741E-2</v>
      </c>
      <c r="AC2469">
        <f>(O2469*constantes!$D$4)+(LN(110)*constantes!$D$5)+(LN(22)*constantes!$D$8)+(F2469*constantes!$D$9)</f>
        <v>25.16051878105991</v>
      </c>
      <c r="AD2469" s="7">
        <f t="shared" si="542"/>
        <v>2.2332293193086827E-2</v>
      </c>
      <c r="AF2469">
        <f>(O2469*constantes!$B$4)+(LN(125)*constantes!$B$5)+(LN(22.5)*constantes!$B$8)+(F2469*constantes!$B$9)</f>
        <v>23.275197843632878</v>
      </c>
      <c r="AG2469">
        <f t="shared" si="543"/>
        <v>6.1354256697024101E-2</v>
      </c>
      <c r="AH2469">
        <f>(O2469*constantes!$D$4)+(LN(125)*constantes!$D$5)+(LN(22.5)*constantes!$D$8)+(F2469*constantes!$D$9)</f>
        <v>25.531591797668142</v>
      </c>
      <c r="AI2469">
        <f t="shared" si="544"/>
        <v>3.2202898660143586E-2</v>
      </c>
    </row>
    <row r="2470" spans="1:35" x14ac:dyDescent="0.25">
      <c r="A2470" s="11">
        <v>2469</v>
      </c>
      <c r="B2470">
        <v>0</v>
      </c>
      <c r="C2470">
        <v>48</v>
      </c>
      <c r="D2470">
        <v>1</v>
      </c>
      <c r="E2470">
        <v>0</v>
      </c>
      <c r="F2470">
        <v>0</v>
      </c>
      <c r="G2470">
        <v>130</v>
      </c>
      <c r="H2470">
        <v>21.97</v>
      </c>
      <c r="I2470">
        <f>IF(AND(B2470=1,E2470=0),V2470,IF(AND(B2470=1,E2470=1),W2470,IF(AND(B2470=0,E2470=0),X2470,IF(AND(B2470=0,E2470=1),Y2470,ERROR))))</f>
        <v>7.6793821106663218E-2</v>
      </c>
      <c r="K2470">
        <f t="shared" si="532"/>
        <v>3.8265438641588045E-2</v>
      </c>
      <c r="L2470">
        <f t="shared" si="533"/>
        <v>2.6562184906686825E-2</v>
      </c>
      <c r="M2470" s="22" t="str">
        <f t="shared" si="545"/>
        <v>Elevated Risk</v>
      </c>
      <c r="O2470">
        <f t="shared" si="534"/>
        <v>3.8712010109078911</v>
      </c>
      <c r="P2470">
        <f t="shared" si="535"/>
        <v>4.8675344504555822</v>
      </c>
      <c r="Q2470">
        <f t="shared" si="536"/>
        <v>3.0896778863965189</v>
      </c>
      <c r="R2470">
        <f>(O2470*constantes!$B$4)+(P2470*constantes!$B$5)+(D2470*constantes!$B$6)+(Q2470*constantes!$B$8)+(F2470*constantes!$B$9)</f>
        <v>24.23949364526554</v>
      </c>
      <c r="S2470" s="4">
        <f>(O2470*constantes!$B$4)+(P2470*constantes!$C$5)+(D2470*constantes!$B$6)+(Q2470*constantes!$B$8)+(F2470*constantes!$B$9)</f>
        <v>24.588203813296175</v>
      </c>
      <c r="T2470">
        <f>(O2470*constantes!$D$4)+(P2470*constantes!$D$5)+(D2470*constantes!$D$6)+(Q2470*constantes!$D$8)+(F2470*constantes!$D$9)</f>
        <v>26.424023085202371</v>
      </c>
      <c r="U2470">
        <f>(O2470*constantes!$D$4)+(P2470*constantes!$E$5)+(D2470*constantes!$D$6)+(Q2470*constantes!$D$8)+(F2470*constantes!$D$9)</f>
        <v>26.763582288466147</v>
      </c>
      <c r="V2470" s="5">
        <f t="shared" si="537"/>
        <v>0.15301903508268189</v>
      </c>
      <c r="W2470" s="5">
        <f t="shared" si="538"/>
        <v>0.20972222319057188</v>
      </c>
      <c r="X2470" s="6">
        <f t="shared" si="539"/>
        <v>7.6793821106663218E-2</v>
      </c>
      <c r="Y2470" s="6">
        <f t="shared" si="540"/>
        <v>0.10614313218211868</v>
      </c>
      <c r="AA2470">
        <f>(O2470*constantes!$B$4)+(LN(110)*constantes!$B$5)+(LN(22)*constantes!$B$8)+(F2470*constantes!$B$9)</f>
        <v>23.221146741638901</v>
      </c>
      <c r="AB2470">
        <f t="shared" si="541"/>
        <v>5.8221930281009082E-2</v>
      </c>
      <c r="AC2470">
        <f>(O2470*constantes!$D$4)+(LN(110)*constantes!$D$5)+(LN(22)*constantes!$D$8)+(F2470*constantes!$D$9)</f>
        <v>25.336132614771724</v>
      </c>
      <c r="AD2470" s="7">
        <f t="shared" si="542"/>
        <v>2.6562184906686825E-2</v>
      </c>
      <c r="AF2470">
        <f>(O2470*constantes!$B$4)+(LN(125)*constantes!$B$5)+(LN(22.5)*constantes!$B$8)+(F2470*constantes!$B$9)</f>
        <v>23.47610367839329</v>
      </c>
      <c r="AG2470">
        <f t="shared" si="543"/>
        <v>7.448581103683527E-2</v>
      </c>
      <c r="AH2470">
        <f>(O2470*constantes!$D$4)+(LN(125)*constantes!$D$5)+(LN(22.5)*constantes!$D$8)+(F2470*constantes!$D$9)</f>
        <v>25.707205631379956</v>
      </c>
      <c r="AI2470">
        <f t="shared" si="544"/>
        <v>3.8265438641588045E-2</v>
      </c>
    </row>
    <row r="2471" spans="1:35" x14ac:dyDescent="0.25">
      <c r="A2471" s="11">
        <v>2470</v>
      </c>
      <c r="B2471">
        <v>0</v>
      </c>
      <c r="C2471">
        <v>50</v>
      </c>
      <c r="D2471">
        <v>1</v>
      </c>
      <c r="E2471">
        <v>0</v>
      </c>
      <c r="F2471">
        <v>0</v>
      </c>
      <c r="G2471">
        <v>122</v>
      </c>
      <c r="H2471">
        <v>24.22</v>
      </c>
      <c r="I2471">
        <f>IF(AND(B2471=1,E2471=0),V2471,IF(AND(B2471=1,E2471=1),W2471,IF(AND(B2471=0,E2471=0),X2471,IF(AND(B2471=0,E2471=1),Y2471,ERROR))))</f>
        <v>7.5496504562453493E-2</v>
      </c>
      <c r="K2471">
        <f t="shared" si="532"/>
        <v>4.2663786438573714E-2</v>
      </c>
      <c r="L2471">
        <f t="shared" si="533"/>
        <v>2.9636129007590606E-2</v>
      </c>
      <c r="M2471" s="22" t="str">
        <f t="shared" si="545"/>
        <v>Elevated Risk</v>
      </c>
      <c r="O2471">
        <f t="shared" si="534"/>
        <v>3.912023005428146</v>
      </c>
      <c r="P2471">
        <f t="shared" si="535"/>
        <v>4.8040210447332568</v>
      </c>
      <c r="Q2471">
        <f t="shared" si="536"/>
        <v>3.1871787381249463</v>
      </c>
      <c r="R2471">
        <f>(O2471*constantes!$B$4)+(P2471*constantes!$B$5)+(D2471*constantes!$B$6)+(Q2471*constantes!$B$8)+(F2471*constantes!$B$9)</f>
        <v>24.326044182864688</v>
      </c>
      <c r="S2471" s="4">
        <f>(O2471*constantes!$B$4)+(P2471*constantes!$C$5)+(D2471*constantes!$B$6)+(Q2471*constantes!$B$8)+(F2471*constantes!$B$9)</f>
        <v>24.670204250509375</v>
      </c>
      <c r="T2471">
        <f>(O2471*constantes!$D$4)+(P2471*constantes!$D$5)+(D2471*constantes!$D$6)+(Q2471*constantes!$D$8)+(F2471*constantes!$D$9)</f>
        <v>26.406292406187369</v>
      </c>
      <c r="U2471">
        <f>(O2471*constantes!$D$4)+(P2471*constantes!$E$5)+(D2471*constantes!$D$6)+(Q2471*constantes!$D$8)+(F2471*constantes!$D$9)</f>
        <v>26.741420914267962</v>
      </c>
      <c r="V2471" s="5">
        <f t="shared" si="537"/>
        <v>0.16564098794701354</v>
      </c>
      <c r="W2471" s="5">
        <f t="shared" si="538"/>
        <v>0.22545900635273874</v>
      </c>
      <c r="X2471" s="6">
        <f t="shared" si="539"/>
        <v>7.5496504562453493E-2</v>
      </c>
      <c r="Y2471" s="6">
        <f t="shared" si="540"/>
        <v>0.10394210442702767</v>
      </c>
      <c r="AA2471">
        <f>(O2471*constantes!$B$4)+(LN(110)*constantes!$B$5)+(LN(22)*constantes!$B$8)+(F2471*constantes!$B$9)</f>
        <v>23.348223977700673</v>
      </c>
      <c r="AB2471">
        <f t="shared" si="541"/>
        <v>6.5845990830285972E-2</v>
      </c>
      <c r="AC2471">
        <f>(O2471*constantes!$D$4)+(LN(110)*constantes!$D$5)+(LN(22)*constantes!$D$8)+(F2471*constantes!$D$9)</f>
        <v>25.447212119400952</v>
      </c>
      <c r="AD2471" s="7">
        <f t="shared" si="542"/>
        <v>2.9636129007590606E-2</v>
      </c>
      <c r="AF2471">
        <f>(O2471*constantes!$B$4)+(LN(125)*constantes!$B$5)+(LN(22.5)*constantes!$B$8)+(F2471*constantes!$B$9)</f>
        <v>23.603180914455063</v>
      </c>
      <c r="AG2471">
        <f t="shared" si="543"/>
        <v>8.4142660265313918E-2</v>
      </c>
      <c r="AH2471">
        <f>(O2471*constantes!$D$4)+(LN(125)*constantes!$D$5)+(LN(22.5)*constantes!$D$8)+(F2471*constantes!$D$9)</f>
        <v>25.818285136009184</v>
      </c>
      <c r="AI2471">
        <f t="shared" si="544"/>
        <v>4.2663786438573714E-2</v>
      </c>
    </row>
    <row r="2472" spans="1:35" x14ac:dyDescent="0.25">
      <c r="A2472" s="11">
        <v>2471</v>
      </c>
      <c r="B2472">
        <v>0</v>
      </c>
      <c r="C2472">
        <v>37</v>
      </c>
      <c r="D2472">
        <v>1</v>
      </c>
      <c r="E2472">
        <v>0</v>
      </c>
      <c r="F2472">
        <v>0</v>
      </c>
      <c r="G2472">
        <v>112.5</v>
      </c>
      <c r="H2472">
        <v>25.87</v>
      </c>
      <c r="I2472">
        <f>IF(AND(B2472=1,E2472=0),V2472,IF(AND(B2472=1,E2472=1),W2472,IF(AND(B2472=0,E2472=0),X2472,IF(AND(B2472=0,E2472=1),Y2472,ERROR))))</f>
        <v>2.8083978531133758E-2</v>
      </c>
      <c r="K2472">
        <f t="shared" si="532"/>
        <v>1.903255478119692E-2</v>
      </c>
      <c r="L2472">
        <f t="shared" si="533"/>
        <v>1.3171407582175831E-2</v>
      </c>
      <c r="M2472" s="22" t="str">
        <f t="shared" si="545"/>
        <v>Elevated Risk</v>
      </c>
      <c r="O2472">
        <f t="shared" si="534"/>
        <v>3.6109179126442243</v>
      </c>
      <c r="P2472">
        <f t="shared" si="535"/>
        <v>4.7229532216444747</v>
      </c>
      <c r="Q2472">
        <f t="shared" si="536"/>
        <v>3.2530839961979376</v>
      </c>
      <c r="R2472">
        <f>(O2472*constantes!$B$4)+(P2472*constantes!$B$5)+(D2472*constantes!$B$6)+(Q2472*constantes!$B$8)+(F2472*constantes!$B$9)</f>
        <v>23.290576487419038</v>
      </c>
      <c r="S2472" s="4">
        <f>(O2472*constantes!$B$4)+(P2472*constantes!$C$5)+(D2472*constantes!$B$6)+(Q2472*constantes!$B$8)+(F2472*constantes!$B$9)</f>
        <v>23.628928856217648</v>
      </c>
      <c r="T2472">
        <f>(O2472*constantes!$D$4)+(P2472*constantes!$D$5)+(D2472*constantes!$D$6)+(Q2472*constantes!$D$8)+(F2472*constantes!$D$9)</f>
        <v>25.392621944310978</v>
      </c>
      <c r="U2472">
        <f>(O2472*constantes!$D$4)+(P2472*constantes!$E$5)+(D2472*constantes!$D$6)+(Q2472*constantes!$D$8)+(F2472*constantes!$D$9)</f>
        <v>25.722095161052895</v>
      </c>
      <c r="V2472" s="5">
        <f t="shared" si="537"/>
        <v>6.2274858242995057E-2</v>
      </c>
      <c r="W2472" s="5">
        <f t="shared" si="538"/>
        <v>8.6239852597961186E-2</v>
      </c>
      <c r="X2472" s="6">
        <f t="shared" si="539"/>
        <v>2.8083978531133758E-2</v>
      </c>
      <c r="Y2472" s="6">
        <f t="shared" si="540"/>
        <v>3.8828165812226478E-2</v>
      </c>
      <c r="AA2472">
        <f>(O2472*constantes!$B$4)+(LN(110)*constantes!$B$5)+(LN(22)*constantes!$B$8)+(F2472*constantes!$B$9)</f>
        <v>22.410895868068035</v>
      </c>
      <c r="AB2472">
        <f t="shared" si="541"/>
        <v>2.6325671515684657E-2</v>
      </c>
      <c r="AC2472">
        <f>(O2472*constantes!$D$4)+(LN(110)*constantes!$D$5)+(LN(22)*constantes!$D$8)+(F2472*constantes!$D$9)</f>
        <v>24.627884084579406</v>
      </c>
      <c r="AD2472" s="7">
        <f t="shared" si="542"/>
        <v>1.3171407582175831E-2</v>
      </c>
      <c r="AF2472">
        <f>(O2472*constantes!$B$4)+(LN(125)*constantes!$B$5)+(LN(22.5)*constantes!$B$8)+(F2472*constantes!$B$9)</f>
        <v>22.665852804822428</v>
      </c>
      <c r="AG2472">
        <f t="shared" si="543"/>
        <v>3.3840132302612846E-2</v>
      </c>
      <c r="AH2472">
        <f>(O2472*constantes!$D$4)+(LN(125)*constantes!$D$5)+(LN(22.5)*constantes!$D$8)+(F2472*constantes!$D$9)</f>
        <v>24.998957101187639</v>
      </c>
      <c r="AI2472">
        <f t="shared" si="544"/>
        <v>1.903255478119692E-2</v>
      </c>
    </row>
    <row r="2473" spans="1:35" x14ac:dyDescent="0.25">
      <c r="A2473" s="11">
        <v>2472</v>
      </c>
      <c r="B2473">
        <v>0</v>
      </c>
      <c r="C2473">
        <v>57</v>
      </c>
      <c r="D2473">
        <v>0</v>
      </c>
      <c r="E2473">
        <v>0</v>
      </c>
      <c r="F2473">
        <v>0</v>
      </c>
      <c r="G2473">
        <v>131</v>
      </c>
      <c r="H2473">
        <v>22.99</v>
      </c>
      <c r="I2473">
        <f>IF(AND(B2473=1,E2473=0),V2473,IF(AND(B2473=1,E2473=1),W2473,IF(AND(B2473=0,E2473=0),X2473,IF(AND(B2473=0,E2473=1),Y2473,ERROR))))</f>
        <v>6.9324280368293745E-2</v>
      </c>
      <c r="K2473">
        <f t="shared" si="532"/>
        <v>6.0378388617794876E-2</v>
      </c>
      <c r="L2473">
        <f t="shared" si="533"/>
        <v>4.2061248414153263E-2</v>
      </c>
      <c r="M2473" s="22" t="str">
        <f t="shared" si="545"/>
        <v>Elevated Risk</v>
      </c>
      <c r="O2473">
        <f t="shared" si="534"/>
        <v>4.0430512678345503</v>
      </c>
      <c r="P2473">
        <f t="shared" si="535"/>
        <v>4.8751973232011512</v>
      </c>
      <c r="Q2473">
        <f t="shared" si="536"/>
        <v>3.1350593387750902</v>
      </c>
      <c r="R2473">
        <f>(O2473*constantes!$B$4)+(P2473*constantes!$B$5)+(D2473*constantes!$B$6)+(Q2473*constantes!$B$8)+(F2473*constantes!$B$9)</f>
        <v>24.115118917042963</v>
      </c>
      <c r="S2473" s="4">
        <f>(O2473*constantes!$B$4)+(P2473*constantes!$C$5)+(D2473*constantes!$B$6)+(Q2473*constantes!$B$8)+(F2473*constantes!$B$9)</f>
        <v>24.464378053277095</v>
      </c>
      <c r="T2473">
        <f>(O2473*constantes!$D$4)+(P2473*constantes!$D$5)+(D2473*constantes!$D$6)+(Q2473*constantes!$D$8)+(F2473*constantes!$D$9)</f>
        <v>26.317715902721073</v>
      </c>
      <c r="U2473">
        <f>(O2473*constantes!$D$4)+(P2473*constantes!$E$5)+(D2473*constantes!$D$6)+(Q2473*constantes!$D$8)+(F2473*constantes!$D$9)</f>
        <v>26.657809667987586</v>
      </c>
      <c r="V2473" s="5">
        <f t="shared" si="537"/>
        <v>0.13640740886235059</v>
      </c>
      <c r="W2473" s="5">
        <f t="shared" si="538"/>
        <v>0.18775887655415735</v>
      </c>
      <c r="X2473" s="6">
        <f t="shared" si="539"/>
        <v>6.9324280368293745E-2</v>
      </c>
      <c r="Y2473" s="6">
        <f t="shared" si="540"/>
        <v>9.6019101170179644E-2</v>
      </c>
      <c r="AA2473">
        <f>(O2473*constantes!$B$4)+(LN(110)*constantes!$B$5)+(LN(22)*constantes!$B$8)+(F2473*constantes!$B$9)</f>
        <v>23.756109717441312</v>
      </c>
      <c r="AB2473">
        <f t="shared" si="541"/>
        <v>9.7348342413305922E-2</v>
      </c>
      <c r="AC2473">
        <f>(O2473*constantes!$D$4)+(LN(110)*constantes!$D$5)+(LN(22)*constantes!$D$8)+(F2473*constantes!$D$9)</f>
        <v>25.803749193387144</v>
      </c>
      <c r="AD2473" s="7">
        <f t="shared" si="542"/>
        <v>4.2061248414153263E-2</v>
      </c>
      <c r="AF2473">
        <f>(O2473*constantes!$B$4)+(LN(125)*constantes!$B$5)+(LN(22.5)*constantes!$B$8)+(F2473*constantes!$B$9)</f>
        <v>24.011066654195705</v>
      </c>
      <c r="AG2473">
        <f t="shared" si="543"/>
        <v>0.12380054983513455</v>
      </c>
      <c r="AH2473">
        <f>(O2473*constantes!$D$4)+(LN(125)*constantes!$D$5)+(LN(22.5)*constantes!$D$8)+(F2473*constantes!$D$9)</f>
        <v>26.174822209995376</v>
      </c>
      <c r="AI2473">
        <f t="shared" si="544"/>
        <v>6.0378388617794876E-2</v>
      </c>
    </row>
    <row r="2474" spans="1:35" x14ac:dyDescent="0.25">
      <c r="A2474" s="11">
        <v>2473</v>
      </c>
      <c r="B2474">
        <v>1</v>
      </c>
      <c r="C2474">
        <v>57</v>
      </c>
      <c r="D2474">
        <v>1</v>
      </c>
      <c r="E2474">
        <v>1</v>
      </c>
      <c r="F2474">
        <v>0</v>
      </c>
      <c r="G2474">
        <v>150</v>
      </c>
      <c r="H2474">
        <v>27.56</v>
      </c>
      <c r="I2474">
        <f>IF(AND(B2474=1,E2474=0),V2474,IF(AND(B2474=1,E2474=1),W2474,IF(AND(B2474=0,E2474=0),X2474,IF(AND(B2474=0,E2474=1),Y2474,ERROR))))</f>
        <v>0.46936698592110582</v>
      </c>
      <c r="K2474">
        <f t="shared" si="532"/>
        <v>0.12380054983513455</v>
      </c>
      <c r="L2474">
        <f t="shared" si="533"/>
        <v>9.7348342413305922E-2</v>
      </c>
      <c r="M2474" s="22" t="str">
        <f t="shared" si="545"/>
        <v>'&gt;30%</v>
      </c>
      <c r="O2474">
        <f t="shared" si="534"/>
        <v>4.0430512678345503</v>
      </c>
      <c r="P2474">
        <f t="shared" si="535"/>
        <v>5.0106352940962555</v>
      </c>
      <c r="Q2474">
        <f t="shared" si="536"/>
        <v>3.3163654461454577</v>
      </c>
      <c r="R2474">
        <f>(O2474*constantes!$B$4)+(P2474*constantes!$B$5)+(D2474*constantes!$B$6)+(Q2474*constantes!$B$8)+(F2474*constantes!$B$9)</f>
        <v>25.219631230831062</v>
      </c>
      <c r="S2474" s="4">
        <f>(O2474*constantes!$B$4)+(P2474*constantes!$C$5)+(D2474*constantes!$B$6)+(Q2474*constantes!$B$8)+(F2474*constantes!$B$9)</f>
        <v>25.578593143300118</v>
      </c>
      <c r="T2474">
        <f>(O2474*constantes!$D$4)+(P2474*constantes!$D$5)+(D2474*constantes!$D$6)+(Q2474*constantes!$D$8)+(F2474*constantes!$D$9)</f>
        <v>27.410063472824724</v>
      </c>
      <c r="U2474">
        <f>(O2474*constantes!$D$4)+(P2474*constantes!$E$5)+(D2474*constantes!$D$6)+(Q2474*constantes!$D$8)+(F2474*constantes!$D$9)</f>
        <v>27.75960539094088</v>
      </c>
      <c r="V2474" s="5">
        <f t="shared" si="537"/>
        <v>0.35761401976779084</v>
      </c>
      <c r="W2474" s="5">
        <f t="shared" si="538"/>
        <v>0.46936698592110582</v>
      </c>
      <c r="X2474" s="6">
        <f t="shared" si="539"/>
        <v>0.19280265211315906</v>
      </c>
      <c r="Y2474" s="6">
        <f t="shared" si="540"/>
        <v>0.26199653282802915</v>
      </c>
      <c r="AA2474">
        <f>(O2474*constantes!$B$4)+(LN(110)*constantes!$B$5)+(LN(22)*constantes!$B$8)+(F2474*constantes!$B$9)</f>
        <v>23.756109717441312</v>
      </c>
      <c r="AB2474">
        <f t="shared" si="541"/>
        <v>9.7348342413305922E-2</v>
      </c>
      <c r="AC2474">
        <f>(O2474*constantes!$D$4)+(LN(110)*constantes!$D$5)+(LN(22)*constantes!$D$8)+(F2474*constantes!$D$9)</f>
        <v>25.803749193387144</v>
      </c>
      <c r="AD2474" s="7">
        <f t="shared" si="542"/>
        <v>4.2061248414153263E-2</v>
      </c>
      <c r="AF2474">
        <f>(O2474*constantes!$B$4)+(LN(125)*constantes!$B$5)+(LN(22.5)*constantes!$B$8)+(F2474*constantes!$B$9)</f>
        <v>24.011066654195705</v>
      </c>
      <c r="AG2474">
        <f t="shared" si="543"/>
        <v>0.12380054983513455</v>
      </c>
      <c r="AH2474">
        <f>(O2474*constantes!$D$4)+(LN(125)*constantes!$D$5)+(LN(22.5)*constantes!$D$8)+(F2474*constantes!$D$9)</f>
        <v>26.174822209995376</v>
      </c>
      <c r="AI2474">
        <f t="shared" si="544"/>
        <v>6.0378388617794876E-2</v>
      </c>
    </row>
    <row r="2475" spans="1:35" x14ac:dyDescent="0.25">
      <c r="A2475" s="11">
        <v>2474</v>
      </c>
      <c r="B2475">
        <v>0</v>
      </c>
      <c r="C2475">
        <v>42</v>
      </c>
      <c r="D2475">
        <v>1</v>
      </c>
      <c r="E2475">
        <v>0</v>
      </c>
      <c r="F2475">
        <v>0</v>
      </c>
      <c r="G2475">
        <v>141</v>
      </c>
      <c r="H2475">
        <v>26.58</v>
      </c>
      <c r="I2475">
        <f>IF(AND(B2475=1,E2475=0),V2475,IF(AND(B2475=1,E2475=1),W2475,IF(AND(B2475=0,E2475=0),X2475,IF(AND(B2475=0,E2475=1),Y2475,ERROR))))</f>
        <v>7.4075874932332031E-2</v>
      </c>
      <c r="K2475">
        <f t="shared" si="532"/>
        <v>2.676538428771702E-2</v>
      </c>
      <c r="L2475">
        <f t="shared" si="533"/>
        <v>1.8545470669847686E-2</v>
      </c>
      <c r="M2475" s="22" t="str">
        <f t="shared" si="545"/>
        <v>Elevated Risk</v>
      </c>
      <c r="O2475">
        <f t="shared" si="534"/>
        <v>3.7376696182833684</v>
      </c>
      <c r="P2475">
        <f t="shared" si="535"/>
        <v>4.9487598903781684</v>
      </c>
      <c r="Q2475">
        <f t="shared" si="536"/>
        <v>3.2801590532850993</v>
      </c>
      <c r="R2475">
        <f>(O2475*constantes!$B$4)+(P2475*constantes!$B$5)+(D2475*constantes!$B$6)+(Q2475*constantes!$B$8)+(F2475*constantes!$B$9)</f>
        <v>24.125503205046957</v>
      </c>
      <c r="S2475" s="4">
        <f>(O2475*constantes!$B$4)+(P2475*constantes!$C$5)+(D2475*constantes!$B$6)+(Q2475*constantes!$B$8)+(F2475*constantes!$B$9)</f>
        <v>24.480032363593651</v>
      </c>
      <c r="T2475">
        <f>(O2475*constantes!$D$4)+(P2475*constantes!$D$5)+(D2475*constantes!$D$6)+(Q2475*constantes!$D$8)+(F2475*constantes!$D$9)</f>
        <v>26.386538167457985</v>
      </c>
      <c r="U2475">
        <f>(O2475*constantes!$D$4)+(P2475*constantes!$E$5)+(D2475*constantes!$D$6)+(Q2475*constantes!$D$8)+(F2475*constantes!$D$9)</f>
        <v>26.731763657410767</v>
      </c>
      <c r="V2475" s="5">
        <f t="shared" si="537"/>
        <v>0.13772841402330527</v>
      </c>
      <c r="W2475" s="5">
        <f t="shared" si="538"/>
        <v>0.19041951621656505</v>
      </c>
      <c r="X2475" s="6">
        <f t="shared" si="539"/>
        <v>7.4075874932332031E-2</v>
      </c>
      <c r="Y2475" s="6">
        <f t="shared" si="540"/>
        <v>0.1029964573458293</v>
      </c>
      <c r="AA2475">
        <f>(O2475*constantes!$B$4)+(LN(110)*constantes!$B$5)+(LN(22)*constantes!$B$8)+(F2475*constantes!$B$9)</f>
        <v>22.805468857654464</v>
      </c>
      <c r="AB2475">
        <f t="shared" si="541"/>
        <v>3.8810869283687155E-2</v>
      </c>
      <c r="AC2475">
        <f>(O2475*constantes!$D$4)+(LN(110)*constantes!$D$5)+(LN(22)*constantes!$D$8)+(F2475*constantes!$D$9)</f>
        <v>24.972784348242914</v>
      </c>
      <c r="AD2475" s="7">
        <f t="shared" si="542"/>
        <v>1.8545470669847686E-2</v>
      </c>
      <c r="AF2475">
        <f>(O2475*constantes!$B$4)+(LN(125)*constantes!$B$5)+(LN(22.5)*constantes!$B$8)+(F2475*constantes!$B$9)</f>
        <v>23.060425794408857</v>
      </c>
      <c r="AG2475">
        <f t="shared" si="543"/>
        <v>4.9796912096185753E-2</v>
      </c>
      <c r="AH2475">
        <f>(O2475*constantes!$D$4)+(LN(125)*constantes!$D$5)+(LN(22.5)*constantes!$D$8)+(F2475*constantes!$D$9)</f>
        <v>25.343857364851146</v>
      </c>
      <c r="AI2475">
        <f t="shared" si="544"/>
        <v>2.676538428771702E-2</v>
      </c>
    </row>
    <row r="2476" spans="1:35" x14ac:dyDescent="0.25">
      <c r="A2476" s="11">
        <v>2475</v>
      </c>
      <c r="B2476">
        <v>0</v>
      </c>
      <c r="C2476">
        <v>67</v>
      </c>
      <c r="D2476">
        <v>1</v>
      </c>
      <c r="E2476">
        <v>1</v>
      </c>
      <c r="F2476">
        <v>0</v>
      </c>
      <c r="G2476">
        <v>166</v>
      </c>
      <c r="H2476">
        <v>25.35</v>
      </c>
      <c r="I2476">
        <f>IF(AND(B2476=1,E2476=0),V2476,IF(AND(B2476=1,E2476=1),W2476,IF(AND(B2476=0,E2476=0),X2476,IF(AND(B2476=0,E2476=1),Y2476,ERROR))))</f>
        <v>0.4540686015572768</v>
      </c>
      <c r="K2476">
        <f t="shared" si="532"/>
        <v>9.215699866828464E-2</v>
      </c>
      <c r="L2476">
        <f t="shared" si="533"/>
        <v>6.4534688350861291E-2</v>
      </c>
      <c r="M2476" s="22" t="str">
        <f t="shared" si="545"/>
        <v>'&gt;30%</v>
      </c>
      <c r="O2476">
        <f t="shared" si="534"/>
        <v>4.2046926193909657</v>
      </c>
      <c r="P2476">
        <f t="shared" si="535"/>
        <v>5.1119877883565437</v>
      </c>
      <c r="Q2476">
        <f t="shared" si="536"/>
        <v>3.2327787300371922</v>
      </c>
      <c r="R2476">
        <f>(O2476*constantes!$B$4)+(P2476*constantes!$B$5)+(D2476*constantes!$B$6)+(Q2476*constantes!$B$8)+(F2476*constantes!$B$9)</f>
        <v>25.844566236695346</v>
      </c>
      <c r="S2476" s="4">
        <f>(O2476*constantes!$B$4)+(P2476*constantes!$C$5)+(D2476*constantes!$B$6)+(Q2476*constantes!$B$8)+(F2476*constantes!$B$9)</f>
        <v>26.210789041853207</v>
      </c>
      <c r="T2476">
        <f>(O2476*constantes!$D$4)+(P2476*constantes!$D$5)+(D2476*constantes!$D$6)+(Q2476*constantes!$D$8)+(F2476*constantes!$D$9)</f>
        <v>28.092262641323693</v>
      </c>
      <c r="U2476">
        <f>(O2476*constantes!$D$4)+(P2476*constantes!$E$5)+(D2476*constantes!$D$6)+(Q2476*constantes!$D$8)+(F2476*constantes!$D$9)</f>
        <v>28.448874909439446</v>
      </c>
      <c r="V2476" s="5">
        <f t="shared" si="537"/>
        <v>0.56253925050587306</v>
      </c>
      <c r="W2476" s="5">
        <f t="shared" si="538"/>
        <v>0.69651664809553027</v>
      </c>
      <c r="X2476" s="6">
        <f t="shared" si="539"/>
        <v>0.34538625792119004</v>
      </c>
      <c r="Y2476" s="6">
        <f t="shared" si="540"/>
        <v>0.4540686015572768</v>
      </c>
      <c r="AA2476">
        <f>(O2476*constantes!$B$4)+(LN(110)*constantes!$B$5)+(LN(22)*constantes!$B$8)+(F2476*constantes!$B$9)</f>
        <v>24.25929277918237</v>
      </c>
      <c r="AB2476">
        <f t="shared" si="541"/>
        <v>0.1558271506156762</v>
      </c>
      <c r="AC2476">
        <f>(O2476*constantes!$D$4)+(LN(110)*constantes!$D$5)+(LN(22)*constantes!$D$8)+(F2476*constantes!$D$9)</f>
        <v>26.243586625866762</v>
      </c>
      <c r="AD2476" s="7">
        <f t="shared" si="542"/>
        <v>6.4534688350861291E-2</v>
      </c>
      <c r="AF2476">
        <f>(O2476*constantes!$B$4)+(LN(125)*constantes!$B$5)+(LN(22.5)*constantes!$B$8)+(F2476*constantes!$B$9)</f>
        <v>24.514249715936764</v>
      </c>
      <c r="AG2476">
        <f t="shared" si="543"/>
        <v>0.19635063157104138</v>
      </c>
      <c r="AH2476">
        <f>(O2476*constantes!$D$4)+(LN(125)*constantes!$D$5)+(LN(22.5)*constantes!$D$8)+(F2476*constantes!$D$9)</f>
        <v>26.614659642474994</v>
      </c>
      <c r="AI2476">
        <f t="shared" si="544"/>
        <v>9.215699866828464E-2</v>
      </c>
    </row>
    <row r="2477" spans="1:35" x14ac:dyDescent="0.25">
      <c r="A2477" s="11">
        <v>2476</v>
      </c>
      <c r="B2477">
        <v>1</v>
      </c>
      <c r="C2477">
        <v>44</v>
      </c>
      <c r="D2477">
        <v>0</v>
      </c>
      <c r="E2477">
        <v>0</v>
      </c>
      <c r="F2477">
        <v>0</v>
      </c>
      <c r="G2477">
        <v>120</v>
      </c>
      <c r="H2477">
        <v>26.49</v>
      </c>
      <c r="I2477">
        <f>IF(AND(B2477=1,E2477=0),V2477,IF(AND(B2477=1,E2477=1),W2477,IF(AND(B2477=0,E2477=0),X2477,IF(AND(B2477=0,E2477=1),Y2477,ERROR))))</f>
        <v>6.0394983690152171E-2</v>
      </c>
      <c r="K2477">
        <f t="shared" si="532"/>
        <v>5.7330036913051163E-2</v>
      </c>
      <c r="L2477">
        <f t="shared" si="533"/>
        <v>4.4721443860098575E-2</v>
      </c>
      <c r="M2477" s="22" t="str">
        <f t="shared" si="545"/>
        <v>NORMAL</v>
      </c>
      <c r="O2477">
        <f t="shared" si="534"/>
        <v>3.784189633918261</v>
      </c>
      <c r="P2477">
        <f t="shared" si="535"/>
        <v>4.7874917427820458</v>
      </c>
      <c r="Q2477">
        <f t="shared" si="536"/>
        <v>3.2767673032839784</v>
      </c>
      <c r="R2477">
        <f>(O2477*constantes!$B$4)+(P2477*constantes!$B$5)+(D2477*constantes!$B$6)+(Q2477*constantes!$B$8)+(F2477*constantes!$B$9)</f>
        <v>23.258933960026749</v>
      </c>
      <c r="S2477" s="4">
        <f>(O2477*constantes!$B$4)+(P2477*constantes!$C$5)+(D2477*constantes!$B$6)+(Q2477*constantes!$B$8)+(F2477*constantes!$B$9)</f>
        <v>23.601909868479652</v>
      </c>
      <c r="T2477">
        <f>(O2477*constantes!$D$4)+(P2477*constantes!$D$5)+(D2477*constantes!$D$6)+(Q2477*constantes!$D$8)+(F2477*constantes!$D$9)</f>
        <v>25.439075569158941</v>
      </c>
      <c r="U2477">
        <f>(O2477*constantes!$D$4)+(P2477*constantes!$E$5)+(D2477*constantes!$D$6)+(Q2477*constantes!$D$8)+(F2477*constantes!$D$9)</f>
        <v>25.773050993135417</v>
      </c>
      <c r="V2477" s="5">
        <f t="shared" si="537"/>
        <v>6.0394983690152171E-2</v>
      </c>
      <c r="W2477" s="5">
        <f t="shared" si="538"/>
        <v>8.4040401653050156E-2</v>
      </c>
      <c r="X2477" s="6">
        <f t="shared" si="539"/>
        <v>2.9399537023464095E-2</v>
      </c>
      <c r="Y2477" s="6">
        <f t="shared" si="540"/>
        <v>4.0815977967219808E-2</v>
      </c>
      <c r="AA2477">
        <f>(O2477*constantes!$B$4)+(LN(110)*constantes!$B$5)+(LN(22)*constantes!$B$8)+(F2477*constantes!$B$9)</f>
        <v>22.95028380552526</v>
      </c>
      <c r="AB2477">
        <f t="shared" si="541"/>
        <v>4.4721443860098575E-2</v>
      </c>
      <c r="AC2477">
        <f>(O2477*constantes!$D$4)+(LN(110)*constantes!$D$5)+(LN(22)*constantes!$D$8)+(F2477*constantes!$D$9)</f>
        <v>25.099368567186549</v>
      </c>
      <c r="AD2477" s="7">
        <f t="shared" si="542"/>
        <v>2.102161003401426E-2</v>
      </c>
      <c r="AF2477">
        <f>(O2477*constantes!$B$4)+(LN(125)*constantes!$B$5)+(LN(22.5)*constantes!$B$8)+(F2477*constantes!$B$9)</f>
        <v>23.205240742279653</v>
      </c>
      <c r="AG2477">
        <f t="shared" si="543"/>
        <v>5.7330036913051163E-2</v>
      </c>
      <c r="AH2477">
        <f>(O2477*constantes!$D$4)+(LN(125)*constantes!$D$5)+(LN(22.5)*constantes!$D$8)+(F2477*constantes!$D$9)</f>
        <v>25.470441583794781</v>
      </c>
      <c r="AI2477">
        <f t="shared" si="544"/>
        <v>3.0321952038303235E-2</v>
      </c>
    </row>
    <row r="2478" spans="1:35" x14ac:dyDescent="0.25">
      <c r="A2478" s="11">
        <v>2477</v>
      </c>
      <c r="B2478">
        <v>0</v>
      </c>
      <c r="C2478">
        <v>59</v>
      </c>
      <c r="D2478">
        <v>1</v>
      </c>
      <c r="E2478">
        <v>0</v>
      </c>
      <c r="F2478">
        <v>0</v>
      </c>
      <c r="G2478">
        <v>141</v>
      </c>
      <c r="H2478">
        <v>25.97</v>
      </c>
      <c r="I2478">
        <f>IF(AND(B2478=1,E2478=0),V2478,IF(AND(B2478=1,E2478=1),W2478,IF(AND(B2478=0,E2478=0),X2478,IF(AND(B2478=0,E2478=1),Y2478,ERROR))))</f>
        <v>0.17449732224866155</v>
      </c>
      <c r="K2478">
        <f t="shared" si="532"/>
        <v>6.6117954736533924E-2</v>
      </c>
      <c r="L2478">
        <f t="shared" si="533"/>
        <v>4.6102547085629553E-2</v>
      </c>
      <c r="M2478" s="22" t="str">
        <f t="shared" si="545"/>
        <v>Elevated Risk</v>
      </c>
      <c r="O2478">
        <f t="shared" si="534"/>
        <v>4.0775374439057197</v>
      </c>
      <c r="P2478">
        <f t="shared" si="535"/>
        <v>4.9487598903781684</v>
      </c>
      <c r="Q2478">
        <f t="shared" si="536"/>
        <v>3.2569420256746571</v>
      </c>
      <c r="R2478">
        <f>(O2478*constantes!$B$4)+(P2478*constantes!$B$5)+(D2478*constantes!$B$6)+(Q2478*constantes!$B$8)+(F2478*constantes!$B$9)</f>
        <v>25.165092388517582</v>
      </c>
      <c r="S2478" s="4">
        <f>(O2478*constantes!$B$4)+(P2478*constantes!$C$5)+(D2478*constantes!$B$6)+(Q2478*constantes!$B$8)+(F2478*constantes!$B$9)</f>
        <v>25.519621547064276</v>
      </c>
      <c r="T2478">
        <f>(O2478*constantes!$D$4)+(P2478*constantes!$D$5)+(D2478*constantes!$D$6)+(Q2478*constantes!$D$8)+(F2478*constantes!$D$9)</f>
        <v>27.299472606358361</v>
      </c>
      <c r="U2478">
        <f>(O2478*constantes!$D$4)+(P2478*constantes!$E$5)+(D2478*constantes!$D$6)+(Q2478*constantes!$D$8)+(F2478*constantes!$D$9)</f>
        <v>27.644698096311142</v>
      </c>
      <c r="V2478" s="5">
        <f t="shared" si="537"/>
        <v>0.34234533131086442</v>
      </c>
      <c r="W2478" s="5">
        <f t="shared" si="538"/>
        <v>0.44975725733930294</v>
      </c>
      <c r="X2478" s="6">
        <f t="shared" si="539"/>
        <v>0.17449732224866155</v>
      </c>
      <c r="Y2478" s="6">
        <f t="shared" si="540"/>
        <v>0.23725244655993183</v>
      </c>
      <c r="AA2478">
        <f>(O2478*constantes!$B$4)+(LN(110)*constantes!$B$5)+(LN(22)*constantes!$B$8)+(F2478*constantes!$B$9)</f>
        <v>23.863463804103819</v>
      </c>
      <c r="AB2478">
        <f t="shared" si="541"/>
        <v>0.10776479003769468</v>
      </c>
      <c r="AC2478">
        <f>(O2478*constantes!$D$4)+(LN(110)*constantes!$D$5)+(LN(22)*constantes!$D$8)+(F2478*constantes!$D$9)</f>
        <v>25.897588492509126</v>
      </c>
      <c r="AD2478" s="7">
        <f t="shared" si="542"/>
        <v>4.6102547085629553E-2</v>
      </c>
      <c r="AF2478">
        <f>(O2478*constantes!$B$4)+(LN(125)*constantes!$B$5)+(LN(22.5)*constantes!$B$8)+(F2478*constantes!$B$9)</f>
        <v>24.118420740858213</v>
      </c>
      <c r="AG2478">
        <f t="shared" si="543"/>
        <v>0.13682617258299834</v>
      </c>
      <c r="AH2478">
        <f>(O2478*constantes!$D$4)+(LN(125)*constantes!$D$5)+(LN(22.5)*constantes!$D$8)+(F2478*constantes!$D$9)</f>
        <v>26.268661509117358</v>
      </c>
      <c r="AI2478">
        <f t="shared" si="544"/>
        <v>6.6117954736533924E-2</v>
      </c>
    </row>
    <row r="2479" spans="1:35" x14ac:dyDescent="0.25">
      <c r="A2479" s="11">
        <v>2478</v>
      </c>
      <c r="B2479">
        <v>1</v>
      </c>
      <c r="C2479">
        <v>47</v>
      </c>
      <c r="D2479">
        <v>0</v>
      </c>
      <c r="E2479">
        <v>0</v>
      </c>
      <c r="F2479">
        <v>0</v>
      </c>
      <c r="G2479">
        <v>120</v>
      </c>
      <c r="H2479">
        <v>24.54</v>
      </c>
      <c r="I2479">
        <f>IF(AND(B2479=1,E2479=0),V2479,IF(AND(B2479=1,E2479=1),W2479,IF(AND(B2479=0,E2479=0),X2479,IF(AND(B2479=0,E2479=1),Y2479,ERROR))))</f>
        <v>6.9464624332854497E-2</v>
      </c>
      <c r="K2479">
        <f t="shared" si="532"/>
        <v>6.9930001122808005E-2</v>
      </c>
      <c r="L2479">
        <f t="shared" si="533"/>
        <v>5.4631350702972536E-2</v>
      </c>
      <c r="M2479" s="22" t="str">
        <f t="shared" si="545"/>
        <v>NORMAL</v>
      </c>
      <c r="O2479">
        <f t="shared" si="534"/>
        <v>3.8501476017100584</v>
      </c>
      <c r="P2479">
        <f t="shared" si="535"/>
        <v>4.7874917427820458</v>
      </c>
      <c r="Q2479">
        <f t="shared" si="536"/>
        <v>3.2003044392827653</v>
      </c>
      <c r="R2479">
        <f>(O2479*constantes!$B$4)+(P2479*constantes!$B$5)+(D2479*constantes!$B$6)+(Q2479*constantes!$B$8)+(F2479*constantes!$B$9)</f>
        <v>23.403641010749659</v>
      </c>
      <c r="S2479" s="4">
        <f>(O2479*constantes!$B$4)+(P2479*constantes!$C$5)+(D2479*constantes!$B$6)+(Q2479*constantes!$B$8)+(F2479*constantes!$B$9)</f>
        <v>23.746616919202562</v>
      </c>
      <c r="T2479">
        <f>(O2479*constantes!$D$4)+(P2479*constantes!$D$5)+(D2479*constantes!$D$6)+(Q2479*constantes!$D$8)+(F2479*constantes!$D$9)</f>
        <v>25.57946017735755</v>
      </c>
      <c r="U2479">
        <f>(O2479*constantes!$D$4)+(P2479*constantes!$E$5)+(D2479*constantes!$D$6)+(Q2479*constantes!$D$8)+(F2479*constantes!$D$9)</f>
        <v>25.913435601334026</v>
      </c>
      <c r="V2479" s="5">
        <f t="shared" si="537"/>
        <v>6.9464624332854497E-2</v>
      </c>
      <c r="W2479" s="5">
        <f t="shared" si="538"/>
        <v>9.6474479038218264E-2</v>
      </c>
      <c r="X2479" s="6">
        <f t="shared" si="539"/>
        <v>3.3754942353702466E-2</v>
      </c>
      <c r="Y2479" s="6">
        <f t="shared" si="540"/>
        <v>4.6821445441659226E-2</v>
      </c>
      <c r="AA2479">
        <f>(O2479*constantes!$B$4)+(LN(110)*constantes!$B$5)+(LN(22)*constantes!$B$8)+(F2479*constantes!$B$9)</f>
        <v>23.155608320942413</v>
      </c>
      <c r="AB2479">
        <f t="shared" si="541"/>
        <v>5.4631350702972536E-2</v>
      </c>
      <c r="AC2479">
        <f>(O2479*constantes!$D$4)+(LN(110)*constantes!$D$5)+(LN(22)*constantes!$D$8)+(F2479*constantes!$D$9)</f>
        <v>25.278844814605776</v>
      </c>
      <c r="AD2479" s="7">
        <f t="shared" si="542"/>
        <v>2.5101986203356352E-2</v>
      </c>
      <c r="AF2479">
        <f>(O2479*constantes!$B$4)+(LN(125)*constantes!$B$5)+(LN(22.5)*constantes!$B$8)+(F2479*constantes!$B$9)</f>
        <v>23.410565257696806</v>
      </c>
      <c r="AG2479">
        <f t="shared" si="543"/>
        <v>6.9930001122808005E-2</v>
      </c>
      <c r="AH2479">
        <f>(O2479*constantes!$D$4)+(LN(125)*constantes!$D$5)+(LN(22.5)*constantes!$D$8)+(F2479*constantes!$D$9)</f>
        <v>25.649917831214008</v>
      </c>
      <c r="AI2479">
        <f t="shared" si="544"/>
        <v>3.6173927347526003E-2</v>
      </c>
    </row>
    <row r="2480" spans="1:35" x14ac:dyDescent="0.25">
      <c r="A2480" s="11">
        <v>2479</v>
      </c>
      <c r="B2480">
        <v>0</v>
      </c>
      <c r="C2480">
        <v>59</v>
      </c>
      <c r="D2480">
        <v>1</v>
      </c>
      <c r="E2480">
        <v>1</v>
      </c>
      <c r="F2480">
        <v>0</v>
      </c>
      <c r="G2480">
        <v>175</v>
      </c>
      <c r="H2480">
        <v>39.82</v>
      </c>
      <c r="I2480">
        <f>IF(AND(B2480=1,E2480=0),V2480,IF(AND(B2480=1,E2480=1),W2480,IF(AND(B2480=0,E2480=0),X2480,IF(AND(B2480=0,E2480=1),Y2480,ERROR))))</f>
        <v>0.46640846723490459</v>
      </c>
      <c r="K2480">
        <f t="shared" si="532"/>
        <v>6.6117954736533924E-2</v>
      </c>
      <c r="L2480">
        <f t="shared" si="533"/>
        <v>4.6102547085629553E-2</v>
      </c>
      <c r="M2480" s="22" t="str">
        <f t="shared" si="545"/>
        <v>'&gt;30%</v>
      </c>
      <c r="O2480">
        <f t="shared" si="534"/>
        <v>4.0775374439057197</v>
      </c>
      <c r="P2480">
        <f t="shared" si="535"/>
        <v>5.1647859739235145</v>
      </c>
      <c r="Q2480">
        <f t="shared" si="536"/>
        <v>3.6843692986360503</v>
      </c>
      <c r="R2480">
        <f>(O2480*constantes!$B$4)+(P2480*constantes!$B$5)+(D2480*constantes!$B$6)+(Q2480*constantes!$B$8)+(F2480*constantes!$B$9)</f>
        <v>25.904689574766486</v>
      </c>
      <c r="S2480" s="4">
        <f>(O2480*constantes!$B$4)+(P2480*constantes!$C$5)+(D2480*constantes!$B$6)+(Q2480*constantes!$B$8)+(F2480*constantes!$B$9)</f>
        <v>26.274694841938366</v>
      </c>
      <c r="T2480">
        <f>(O2480*constantes!$D$4)+(P2480*constantes!$D$5)+(D2480*constantes!$D$6)+(Q2480*constantes!$D$8)+(F2480*constantes!$D$9)</f>
        <v>28.125656730325414</v>
      </c>
      <c r="U2480">
        <f>(O2480*constantes!$D$4)+(P2480*constantes!$E$5)+(D2480*constantes!$D$6)+(Q2480*constantes!$D$8)+(F2480*constantes!$D$9)</f>
        <v>28.485952199866315</v>
      </c>
      <c r="V2480" s="5">
        <f t="shared" si="537"/>
        <v>0.58438713830495959</v>
      </c>
      <c r="W2480" s="5">
        <f t="shared" si="538"/>
        <v>0.71948252042811878</v>
      </c>
      <c r="X2480" s="6">
        <f t="shared" si="539"/>
        <v>0.35473760835395551</v>
      </c>
      <c r="Y2480" s="6">
        <f t="shared" si="540"/>
        <v>0.46640846723490459</v>
      </c>
      <c r="AA2480">
        <f>(O2480*constantes!$B$4)+(LN(110)*constantes!$B$5)+(LN(22)*constantes!$B$8)+(F2480*constantes!$B$9)</f>
        <v>23.863463804103819</v>
      </c>
      <c r="AB2480">
        <f t="shared" si="541"/>
        <v>0.10776479003769468</v>
      </c>
      <c r="AC2480">
        <f>(O2480*constantes!$D$4)+(LN(110)*constantes!$D$5)+(LN(22)*constantes!$D$8)+(F2480*constantes!$D$9)</f>
        <v>25.897588492509126</v>
      </c>
      <c r="AD2480" s="7">
        <f t="shared" si="542"/>
        <v>4.6102547085629553E-2</v>
      </c>
      <c r="AF2480">
        <f>(O2480*constantes!$B$4)+(LN(125)*constantes!$B$5)+(LN(22.5)*constantes!$B$8)+(F2480*constantes!$B$9)</f>
        <v>24.118420740858213</v>
      </c>
      <c r="AG2480">
        <f t="shared" si="543"/>
        <v>0.13682617258299834</v>
      </c>
      <c r="AH2480">
        <f>(O2480*constantes!$D$4)+(LN(125)*constantes!$D$5)+(LN(22.5)*constantes!$D$8)+(F2480*constantes!$D$9)</f>
        <v>26.268661509117358</v>
      </c>
      <c r="AI2480">
        <f t="shared" si="544"/>
        <v>6.6117954736533924E-2</v>
      </c>
    </row>
    <row r="2481" spans="1:35" x14ac:dyDescent="0.25">
      <c r="A2481" s="11">
        <v>2480</v>
      </c>
      <c r="B2481">
        <v>1</v>
      </c>
      <c r="C2481">
        <v>46</v>
      </c>
      <c r="D2481">
        <v>0</v>
      </c>
      <c r="E2481">
        <v>1</v>
      </c>
      <c r="F2481">
        <v>0</v>
      </c>
      <c r="G2481">
        <v>146</v>
      </c>
      <c r="H2481">
        <v>30.41</v>
      </c>
      <c r="I2481">
        <f>IF(AND(B2481=1,E2481=0),V2481,IF(AND(B2481=1,E2481=1),W2481,IF(AND(B2481=0,E2481=0),X2481,IF(AND(B2481=0,E2481=1),Y2481,ERROR))))</f>
        <v>0.15134740459964846</v>
      </c>
      <c r="K2481">
        <f t="shared" si="532"/>
        <v>6.5553501255932511E-2</v>
      </c>
      <c r="L2481">
        <f t="shared" si="533"/>
        <v>5.1185816914687488E-2</v>
      </c>
      <c r="M2481" s="22" t="str">
        <f t="shared" si="545"/>
        <v>Elevated Risk</v>
      </c>
      <c r="O2481">
        <f t="shared" si="534"/>
        <v>3.8286413964890951</v>
      </c>
      <c r="P2481">
        <f t="shared" si="535"/>
        <v>4.9836066217083363</v>
      </c>
      <c r="Q2481">
        <f t="shared" si="536"/>
        <v>3.4147715016892732</v>
      </c>
      <c r="R2481">
        <f>(O2481*constantes!$B$4)+(P2481*constantes!$B$5)+(D2481*constantes!$B$6)+(Q2481*constantes!$B$8)+(F2481*constantes!$B$9)</f>
        <v>23.870524896807598</v>
      </c>
      <c r="S2481" s="4">
        <f>(O2481*constantes!$B$4)+(P2481*constantes!$C$5)+(D2481*constantes!$B$6)+(Q2481*constantes!$B$8)+(F2481*constantes!$B$9)</f>
        <v>24.227550475186785</v>
      </c>
      <c r="T2481">
        <f>(O2481*constantes!$D$4)+(P2481*constantes!$D$5)+(D2481*constantes!$D$6)+(Q2481*constantes!$D$8)+(F2481*constantes!$D$9)</f>
        <v>26.182240077252821</v>
      </c>
      <c r="U2481">
        <f>(O2481*constantes!$D$4)+(P2481*constantes!$E$5)+(D2481*constantes!$D$6)+(Q2481*constantes!$D$8)+(F2481*constantes!$D$9)</f>
        <v>26.529896475183193</v>
      </c>
      <c r="V2481" s="5">
        <f t="shared" si="537"/>
        <v>0.10848541945414836</v>
      </c>
      <c r="W2481" s="5">
        <f t="shared" si="538"/>
        <v>0.15134740459964846</v>
      </c>
      <c r="X2481" s="6">
        <f t="shared" si="539"/>
        <v>6.0813978689321813E-2</v>
      </c>
      <c r="Y2481" s="6">
        <f t="shared" si="540"/>
        <v>8.499551501975644E-2</v>
      </c>
      <c r="AA2481">
        <f>(O2481*constantes!$B$4)+(LN(110)*constantes!$B$5)+(LN(22)*constantes!$B$8)+(F2481*constantes!$B$9)</f>
        <v>23.088660364337766</v>
      </c>
      <c r="AB2481">
        <f t="shared" si="541"/>
        <v>5.1185816914687488E-2</v>
      </c>
      <c r="AC2481">
        <f>(O2481*constantes!$D$4)+(LN(110)*constantes!$D$5)+(LN(22)*constantes!$D$8)+(F2481*constantes!$D$9)</f>
        <v>25.220324924765169</v>
      </c>
      <c r="AD2481" s="7">
        <f t="shared" si="542"/>
        <v>2.3692217580876362E-2</v>
      </c>
      <c r="AF2481">
        <f>(O2481*constantes!$B$4)+(LN(125)*constantes!$B$5)+(LN(22.5)*constantes!$B$8)+(F2481*constantes!$B$9)</f>
        <v>23.343617301092156</v>
      </c>
      <c r="AG2481">
        <f t="shared" si="543"/>
        <v>6.5553501255932511E-2</v>
      </c>
      <c r="AH2481">
        <f>(O2481*constantes!$D$4)+(LN(125)*constantes!$D$5)+(LN(22.5)*constantes!$D$8)+(F2481*constantes!$D$9)</f>
        <v>25.591397941373401</v>
      </c>
      <c r="AI2481">
        <f t="shared" si="544"/>
        <v>3.4153313573738631E-2</v>
      </c>
    </row>
    <row r="2482" spans="1:35" x14ac:dyDescent="0.25">
      <c r="A2482" s="11">
        <v>2481</v>
      </c>
      <c r="B2482">
        <v>0</v>
      </c>
      <c r="C2482">
        <v>39</v>
      </c>
      <c r="D2482">
        <v>0</v>
      </c>
      <c r="E2482">
        <v>0</v>
      </c>
      <c r="F2482">
        <v>0</v>
      </c>
      <c r="G2482">
        <v>138</v>
      </c>
      <c r="H2482">
        <v>26.74</v>
      </c>
      <c r="I2482">
        <f>IF(AND(B2482=1,E2482=0),V2482,IF(AND(B2482=1,E2482=1),W2482,IF(AND(B2482=0,E2482=0),X2482,IF(AND(B2482=0,E2482=1),Y2482,ERROR))))</f>
        <v>3.1488118064976756E-2</v>
      </c>
      <c r="K2482">
        <f t="shared" si="532"/>
        <v>2.1931490638549711E-2</v>
      </c>
      <c r="L2482">
        <f t="shared" si="533"/>
        <v>1.5184528759381921E-2</v>
      </c>
      <c r="M2482" s="22" t="str">
        <f t="shared" si="545"/>
        <v>Elevated Risk</v>
      </c>
      <c r="O2482">
        <f t="shared" si="534"/>
        <v>3.6635616461296463</v>
      </c>
      <c r="P2482">
        <f t="shared" si="535"/>
        <v>4.9272536851572051</v>
      </c>
      <c r="Q2482">
        <f t="shared" si="536"/>
        <v>3.2861605716737969</v>
      </c>
      <c r="R2482">
        <f>(O2482*constantes!$B$4)+(P2482*constantes!$B$5)+(D2482*constantes!$B$6)+(Q2482*constantes!$B$8)+(F2482*constantes!$B$9)</f>
        <v>23.150140144603007</v>
      </c>
      <c r="S2482" s="4">
        <f>(O2482*constantes!$B$4)+(P2482*constantes!$C$5)+(D2482*constantes!$B$6)+(Q2482*constantes!$B$8)+(F2482*constantes!$B$9)</f>
        <v>23.503128598607674</v>
      </c>
      <c r="T2482">
        <f>(O2482*constantes!$D$4)+(P2482*constantes!$D$5)+(D2482*constantes!$D$6)+(Q2482*constantes!$D$8)+(F2482*constantes!$D$9)</f>
        <v>25.508778444217779</v>
      </c>
      <c r="U2482">
        <f>(O2482*constantes!$D$4)+(P2482*constantes!$E$5)+(D2482*constantes!$D$6)+(Q2482*constantes!$D$8)+(F2482*constantes!$D$9)</f>
        <v>25.852503661294346</v>
      </c>
      <c r="V2482" s="5">
        <f t="shared" si="537"/>
        <v>5.4341677977917335E-2</v>
      </c>
      <c r="W2482" s="5">
        <f t="shared" si="538"/>
        <v>7.6446200402569997E-2</v>
      </c>
      <c r="X2482" s="6">
        <f t="shared" si="539"/>
        <v>3.1488118064976756E-2</v>
      </c>
      <c r="Y2482" s="6">
        <f t="shared" si="540"/>
        <v>4.4115699588286206E-2</v>
      </c>
      <c r="AA2482">
        <f>(O2482*constantes!$B$4)+(LN(110)*constantes!$B$5)+(LN(22)*constantes!$B$8)+(F2482*constantes!$B$9)</f>
        <v>22.574773704658814</v>
      </c>
      <c r="AB2482">
        <f t="shared" si="541"/>
        <v>3.0940270522043956E-2</v>
      </c>
      <c r="AC2482">
        <f>(O2482*constantes!$D$4)+(LN(110)*constantes!$D$5)+(LN(22)*constantes!$D$8)+(F2482*constantes!$D$9)</f>
        <v>24.771131368454586</v>
      </c>
      <c r="AD2482" s="7">
        <f t="shared" si="542"/>
        <v>1.5184528759381921E-2</v>
      </c>
      <c r="AF2482">
        <f>(O2482*constantes!$B$4)+(LN(125)*constantes!$B$5)+(LN(22.5)*constantes!$B$8)+(F2482*constantes!$B$9)</f>
        <v>22.829730641413207</v>
      </c>
      <c r="AG2482">
        <f t="shared" si="543"/>
        <v>3.974481175054656E-2</v>
      </c>
      <c r="AH2482">
        <f>(O2482*constantes!$D$4)+(LN(125)*constantes!$D$5)+(LN(22.5)*constantes!$D$8)+(F2482*constantes!$D$9)</f>
        <v>25.142204385062819</v>
      </c>
      <c r="AI2482">
        <f t="shared" si="544"/>
        <v>2.1931490638549711E-2</v>
      </c>
    </row>
    <row r="2483" spans="1:35" x14ac:dyDescent="0.25">
      <c r="A2483" s="11">
        <v>2482</v>
      </c>
      <c r="B2483">
        <v>1</v>
      </c>
      <c r="C2483">
        <v>45</v>
      </c>
      <c r="D2483">
        <v>0</v>
      </c>
      <c r="E2483">
        <v>0</v>
      </c>
      <c r="F2483">
        <v>0</v>
      </c>
      <c r="G2483">
        <v>104</v>
      </c>
      <c r="H2483">
        <v>30.34</v>
      </c>
      <c r="I2483">
        <f>IF(AND(B2483=1,E2483=0),V2483,IF(AND(B2483=1,E2483=1),W2483,IF(AND(B2483=0,E2483=0),X2483,IF(AND(B2483=0,E2483=1),Y2483,ERROR))))</f>
        <v>5.5455117466701842E-2</v>
      </c>
      <c r="K2483">
        <f t="shared" si="532"/>
        <v>6.1354256697024101E-2</v>
      </c>
      <c r="L2483">
        <f t="shared" si="533"/>
        <v>4.7883245315309741E-2</v>
      </c>
      <c r="M2483" s="22" t="str">
        <f t="shared" si="545"/>
        <v>NORMAL</v>
      </c>
      <c r="O2483">
        <f t="shared" si="534"/>
        <v>3.8066624897703196</v>
      </c>
      <c r="P2483">
        <f t="shared" si="535"/>
        <v>4.6443908991413725</v>
      </c>
      <c r="Q2483">
        <f t="shared" si="536"/>
        <v>3.4124669739203863</v>
      </c>
      <c r="R2483">
        <f>(O2483*constantes!$B$4)+(P2483*constantes!$B$5)+(D2483*constantes!$B$6)+(Q2483*constantes!$B$8)+(F2483*constantes!$B$9)</f>
        <v>23.171006176249456</v>
      </c>
      <c r="S2483" s="4">
        <f>(O2483*constantes!$B$4)+(P2483*constantes!$C$5)+(D2483*constantes!$B$6)+(Q2483*constantes!$B$8)+(F2483*constantes!$B$9)</f>
        <v>23.503730340263946</v>
      </c>
      <c r="T2483">
        <f>(O2483*constantes!$D$4)+(P2483*constantes!$D$5)+(D2483*constantes!$D$6)+(Q2483*constantes!$D$8)+(F2483*constantes!$D$9)</f>
        <v>25.167072445559882</v>
      </c>
      <c r="U2483">
        <f>(O2483*constantes!$D$4)+(P2483*constantes!$E$5)+(D2483*constantes!$D$6)+(Q2483*constantes!$D$8)+(F2483*constantes!$D$9)</f>
        <v>25.491065154683984</v>
      </c>
      <c r="V2483" s="5">
        <f t="shared" si="537"/>
        <v>5.5455117466701842E-2</v>
      </c>
      <c r="W2483" s="5">
        <f t="shared" si="538"/>
        <v>7.6490408611673666E-2</v>
      </c>
      <c r="X2483" s="6">
        <f t="shared" si="539"/>
        <v>2.2477469442075182E-2</v>
      </c>
      <c r="Y2483" s="6">
        <f t="shared" si="540"/>
        <v>3.0943914789776428E-2</v>
      </c>
      <c r="AA2483">
        <f>(O2483*constantes!$B$4)+(LN(110)*constantes!$B$5)+(LN(22)*constantes!$B$8)+(F2483*constantes!$B$9)</f>
        <v>23.020240906878485</v>
      </c>
      <c r="AB2483">
        <f t="shared" si="541"/>
        <v>4.7883245315309741E-2</v>
      </c>
      <c r="AC2483">
        <f>(O2483*constantes!$D$4)+(LN(110)*constantes!$D$5)+(LN(22)*constantes!$D$8)+(F2483*constantes!$D$9)</f>
        <v>25.16051878105991</v>
      </c>
      <c r="AD2483" s="7">
        <f t="shared" si="542"/>
        <v>2.2332293193086827E-2</v>
      </c>
      <c r="AF2483">
        <f>(O2483*constantes!$B$4)+(LN(125)*constantes!$B$5)+(LN(22.5)*constantes!$B$8)+(F2483*constantes!$B$9)</f>
        <v>23.275197843632878</v>
      </c>
      <c r="AG2483">
        <f t="shared" si="543"/>
        <v>6.1354256697024101E-2</v>
      </c>
      <c r="AH2483">
        <f>(O2483*constantes!$D$4)+(LN(125)*constantes!$D$5)+(LN(22.5)*constantes!$D$8)+(F2483*constantes!$D$9)</f>
        <v>25.531591797668142</v>
      </c>
      <c r="AI2483">
        <f t="shared" si="544"/>
        <v>3.2202898660143586E-2</v>
      </c>
    </row>
    <row r="2484" spans="1:35" x14ac:dyDescent="0.25">
      <c r="A2484" s="11">
        <v>2483</v>
      </c>
      <c r="B2484">
        <v>1</v>
      </c>
      <c r="C2484">
        <v>53</v>
      </c>
      <c r="D2484">
        <v>0</v>
      </c>
      <c r="E2484">
        <v>0</v>
      </c>
      <c r="F2484">
        <v>0</v>
      </c>
      <c r="G2484">
        <v>130</v>
      </c>
      <c r="H2484">
        <v>28.15</v>
      </c>
      <c r="I2484">
        <f>IF(AND(B2484=1,E2484=0),V2484,IF(AND(B2484=1,E2484=1),W2484,IF(AND(B2484=0,E2484=0),X2484,IF(AND(B2484=0,E2484=1),Y2484,ERROR))))</f>
        <v>0.126593070357091</v>
      </c>
      <c r="K2484">
        <f t="shared" si="532"/>
        <v>0.10001327473115296</v>
      </c>
      <c r="L2484">
        <f t="shared" si="533"/>
        <v>7.8415260777171425E-2</v>
      </c>
      <c r="M2484" s="22" t="str">
        <f t="shared" si="545"/>
        <v>Elevated Risk</v>
      </c>
      <c r="O2484">
        <f t="shared" si="534"/>
        <v>3.970291913552122</v>
      </c>
      <c r="P2484">
        <f t="shared" si="535"/>
        <v>4.8675344504555822</v>
      </c>
      <c r="Q2484">
        <f t="shared" si="536"/>
        <v>3.3375473545856993</v>
      </c>
      <c r="R2484">
        <f>(O2484*constantes!$B$4)+(P2484*constantes!$B$5)+(D2484*constantes!$B$6)+(Q2484*constantes!$B$8)+(F2484*constantes!$B$9)</f>
        <v>24.034933139857259</v>
      </c>
      <c r="S2484" s="4">
        <f>(O2484*constantes!$B$4)+(P2484*constantes!$C$5)+(D2484*constantes!$B$6)+(Q2484*constantes!$B$8)+(F2484*constantes!$B$9)</f>
        <v>24.383643307887898</v>
      </c>
      <c r="T2484">
        <f>(O2484*constantes!$D$4)+(P2484*constantes!$D$5)+(D2484*constantes!$D$6)+(Q2484*constantes!$D$8)+(F2484*constantes!$D$9)</f>
        <v>26.201699633272224</v>
      </c>
      <c r="U2484">
        <f>(O2484*constantes!$D$4)+(P2484*constantes!$E$5)+(D2484*constantes!$D$6)+(Q2484*constantes!$D$8)+(F2484*constantes!$D$9)</f>
        <v>26.541258836536002</v>
      </c>
      <c r="V2484" s="5">
        <f t="shared" si="537"/>
        <v>0.126593070357091</v>
      </c>
      <c r="W2484" s="5">
        <f t="shared" si="538"/>
        <v>0.17455154838000209</v>
      </c>
      <c r="X2484" s="6">
        <f t="shared" si="539"/>
        <v>6.1971171362425359E-2</v>
      </c>
      <c r="Y2484" s="6">
        <f t="shared" si="540"/>
        <v>8.592380294176305E-2</v>
      </c>
      <c r="AA2484">
        <f>(O2484*constantes!$B$4)+(LN(110)*constantes!$B$5)+(LN(22)*constantes!$B$8)+(F2484*constantes!$B$9)</f>
        <v>23.529612757934284</v>
      </c>
      <c r="AB2484">
        <f t="shared" si="541"/>
        <v>7.8415260777171425E-2</v>
      </c>
      <c r="AC2484">
        <f>(O2484*constantes!$D$4)+(LN(110)*constantes!$D$5)+(LN(22)*constantes!$D$8)+(F2484*constantes!$D$9)</f>
        <v>25.605765897229862</v>
      </c>
      <c r="AD2484" s="7">
        <f t="shared" si="542"/>
        <v>3.4638908987597139E-2</v>
      </c>
      <c r="AF2484">
        <f>(O2484*constantes!$B$4)+(LN(125)*constantes!$B$5)+(LN(22.5)*constantes!$B$8)+(F2484*constantes!$B$9)</f>
        <v>23.784569694688678</v>
      </c>
      <c r="AG2484">
        <f t="shared" si="543"/>
        <v>0.10001327473115296</v>
      </c>
      <c r="AH2484">
        <f>(O2484*constantes!$D$4)+(LN(125)*constantes!$D$5)+(LN(22.5)*constantes!$D$8)+(F2484*constantes!$D$9)</f>
        <v>25.976838913838094</v>
      </c>
      <c r="AI2484">
        <f t="shared" si="544"/>
        <v>4.9808625979083754E-2</v>
      </c>
    </row>
    <row r="2485" spans="1:35" x14ac:dyDescent="0.25">
      <c r="A2485" s="11">
        <v>2484</v>
      </c>
      <c r="B2485">
        <v>0</v>
      </c>
      <c r="C2485">
        <v>67</v>
      </c>
      <c r="D2485">
        <v>1</v>
      </c>
      <c r="E2485">
        <v>1</v>
      </c>
      <c r="F2485">
        <v>0</v>
      </c>
      <c r="G2485">
        <v>137.5</v>
      </c>
      <c r="H2485">
        <v>35.01</v>
      </c>
      <c r="I2485">
        <f>IF(AND(B2485=1,E2485=0),V2485,IF(AND(B2485=1,E2485=1),W2485,IF(AND(B2485=0,E2485=0),X2485,IF(AND(B2485=0,E2485=1),Y2485,ERROR))))</f>
        <v>0.33950945046263825</v>
      </c>
      <c r="K2485">
        <f t="shared" ref="K2485:K2547" si="546">IF(B2485=1,AG2485,AI2485)</f>
        <v>9.215699866828464E-2</v>
      </c>
      <c r="L2485">
        <f t="shared" ref="L2485:L2547" si="547">IF(B2485=1,AB2485,AD2485)</f>
        <v>6.4534688350861291E-2</v>
      </c>
      <c r="M2485" s="22" t="str">
        <f t="shared" si="545"/>
        <v>'&gt;30%</v>
      </c>
      <c r="O2485">
        <f t="shared" ref="O2485:O2547" si="548">LN(C2485)</f>
        <v>4.2046926193909657</v>
      </c>
      <c r="P2485">
        <f t="shared" ref="P2485:P2547" si="549">LN(G2485)</f>
        <v>4.9236239171066263</v>
      </c>
      <c r="Q2485">
        <f t="shared" ref="Q2485:Q2547" si="550">LN(H2485)</f>
        <v>3.5556337349665741</v>
      </c>
      <c r="R2485">
        <f>(O2485*constantes!$B$4)+(P2485*constantes!$B$5)+(D2485*constantes!$B$6)+(Q2485*constantes!$B$8)+(F2485*constantes!$B$9)</f>
        <v>25.751085948674913</v>
      </c>
      <c r="S2485" s="4">
        <f>(O2485*constantes!$B$4)+(P2485*constantes!$C$5)+(D2485*constantes!$B$6)+(Q2485*constantes!$B$8)+(F2485*constantes!$B$9)</f>
        <v>26.103814366096429</v>
      </c>
      <c r="T2485">
        <f>(O2485*constantes!$D$4)+(P2485*constantes!$D$5)+(D2485*constantes!$D$6)+(Q2485*constantes!$D$8)+(F2485*constantes!$D$9)</f>
        <v>27.727471645516239</v>
      </c>
      <c r="U2485">
        <f>(O2485*constantes!$D$4)+(P2485*constantes!$E$5)+(D2485*constantes!$D$6)+(Q2485*constantes!$D$8)+(F2485*constantes!$D$9)</f>
        <v>28.070943649973596</v>
      </c>
      <c r="V2485" s="5">
        <f t="shared" ref="V2485:V2547" si="551">1-POWER(0.88431,EXP(R2485-23.9388))</f>
        <v>0.52904096269770573</v>
      </c>
      <c r="W2485" s="5">
        <f t="shared" ref="W2485:W2547" si="552">1-POWER(0.88431,EXP(S2485-23.9388))</f>
        <v>0.65749012006466556</v>
      </c>
      <c r="X2485" s="6">
        <f t="shared" ref="X2485:X2547" si="553">1-POWER(0.94833,EXP(T2485-26.0145))</f>
        <v>0.25487217095914261</v>
      </c>
      <c r="Y2485" s="6">
        <f t="shared" ref="Y2485:Y2547" si="554">1-POWER(0.94833,EXP(U2485-26.0145))</f>
        <v>0.33950945046263825</v>
      </c>
      <c r="AA2485">
        <f>(O2485*constantes!$B$4)+(LN(110)*constantes!$B$5)+(LN(22)*constantes!$B$8)+(F2485*constantes!$B$9)</f>
        <v>24.25929277918237</v>
      </c>
      <c r="AB2485">
        <f t="shared" ref="AB2485:AB2547" si="555">1-POWER(0.88431,EXP(AA2485-23.9388))</f>
        <v>0.1558271506156762</v>
      </c>
      <c r="AC2485">
        <f>(O2485*constantes!$D$4)+(LN(110)*constantes!$D$5)+(LN(22)*constantes!$D$8)+(F2485*constantes!$D$9)</f>
        <v>26.243586625866762</v>
      </c>
      <c r="AD2485" s="7">
        <f t="shared" ref="AD2485:AD2547" si="556">1-POWER(0.94833,EXP(AC2485-26.0145))</f>
        <v>6.4534688350861291E-2</v>
      </c>
      <c r="AF2485">
        <f>(O2485*constantes!$B$4)+(LN(125)*constantes!$B$5)+(LN(22.5)*constantes!$B$8)+(F2485*constantes!$B$9)</f>
        <v>24.514249715936764</v>
      </c>
      <c r="AG2485">
        <f t="shared" ref="AG2485:AG2547" si="557">1-POWER(0.88431,EXP(AF2485-23.9388))</f>
        <v>0.19635063157104138</v>
      </c>
      <c r="AH2485">
        <f>(O2485*constantes!$D$4)+(LN(125)*constantes!$D$5)+(LN(22.5)*constantes!$D$8)+(F2485*constantes!$D$9)</f>
        <v>26.614659642474994</v>
      </c>
      <c r="AI2485">
        <f t="shared" ref="AI2485:AI2547" si="558">1-POWER(0.94833,EXP(AH2485-26.0145))</f>
        <v>9.215699866828464E-2</v>
      </c>
    </row>
    <row r="2486" spans="1:35" x14ac:dyDescent="0.25">
      <c r="A2486" s="11">
        <v>2485</v>
      </c>
      <c r="B2486">
        <v>1</v>
      </c>
      <c r="C2486">
        <v>57</v>
      </c>
      <c r="D2486">
        <v>0</v>
      </c>
      <c r="E2486">
        <v>0</v>
      </c>
      <c r="F2486">
        <v>1</v>
      </c>
      <c r="G2486">
        <v>121</v>
      </c>
      <c r="H2486">
        <v>28.09</v>
      </c>
      <c r="I2486">
        <f>IF(AND(B2486=1,E2486=0),V2486,IF(AND(B2486=1,E2486=1),W2486,IF(AND(B2486=0,E2486=0),X2486,IF(AND(B2486=0,E2486=1),Y2486,ERROR))))</f>
        <v>0.22310355164569673</v>
      </c>
      <c r="K2486">
        <f t="shared" si="546"/>
        <v>0.20139836444968173</v>
      </c>
      <c r="L2486">
        <f t="shared" si="547"/>
        <v>0.159939049004031</v>
      </c>
      <c r="M2486" s="22" t="str">
        <f t="shared" si="545"/>
        <v>Elevated Risk</v>
      </c>
      <c r="O2486">
        <f t="shared" si="548"/>
        <v>4.0430512678345503</v>
      </c>
      <c r="P2486">
        <f t="shared" si="549"/>
        <v>4.7957905455967413</v>
      </c>
      <c r="Q2486">
        <f t="shared" si="550"/>
        <v>3.3354136411161521</v>
      </c>
      <c r="R2486">
        <f>(O2486*constantes!$B$4)+(P2486*constantes!$B$5)+(D2486*constantes!$B$6)+(Q2486*constantes!$B$8)+(F2486*constantes!$B$9)</f>
        <v>24.658247872311495</v>
      </c>
      <c r="S2486" s="4">
        <f>(O2486*constantes!$B$4)+(P2486*constantes!$C$5)+(D2486*constantes!$B$6)+(Q2486*constantes!$B$8)+(F2486*constantes!$B$9)</f>
        <v>25.00181830699805</v>
      </c>
      <c r="T2486">
        <f>(O2486*constantes!$D$4)+(P2486*constantes!$D$5)+(D2486*constantes!$D$6)+(Q2486*constantes!$D$8)+(F2486*constantes!$D$9)</f>
        <v>26.974412921001719</v>
      </c>
      <c r="U2486">
        <f>(O2486*constantes!$D$4)+(P2486*constantes!$E$5)+(D2486*constantes!$D$6)+(Q2486*constantes!$D$8)+(F2486*constantes!$D$9)</f>
        <v>27.308967269462546</v>
      </c>
      <c r="V2486" s="5">
        <f t="shared" si="551"/>
        <v>0.22310355164569673</v>
      </c>
      <c r="W2486" s="5">
        <f t="shared" si="552"/>
        <v>0.29948893333932358</v>
      </c>
      <c r="X2486" s="6">
        <f t="shared" si="553"/>
        <v>0.12937643150058997</v>
      </c>
      <c r="Y2486" s="6">
        <f t="shared" si="554"/>
        <v>0.17600611131516197</v>
      </c>
      <c r="AA2486">
        <f>(O2486*constantes!$B$4)+(LN(110)*constantes!$B$5)+(LN(22)*constantes!$B$8)+(F2486*constantes!$B$9)</f>
        <v>24.287709717441313</v>
      </c>
      <c r="AB2486">
        <f t="shared" si="555"/>
        <v>0.159939049004031</v>
      </c>
      <c r="AC2486">
        <f>(O2486*constantes!$D$4)+(LN(110)*constantes!$D$5)+(LN(22)*constantes!$D$8)+(F2486*constantes!$D$9)</f>
        <v>26.581379193387143</v>
      </c>
      <c r="AD2486" s="7">
        <f t="shared" si="556"/>
        <v>8.9279372244272404E-2</v>
      </c>
      <c r="AF2486">
        <f>(O2486*constantes!$B$4)+(LN(125)*constantes!$B$5)+(LN(22.5)*constantes!$B$8)+(F2486*constantes!$B$9)</f>
        <v>24.542666654195706</v>
      </c>
      <c r="AG2486">
        <f t="shared" si="557"/>
        <v>0.20139836444968173</v>
      </c>
      <c r="AH2486">
        <f>(O2486*constantes!$D$4)+(LN(125)*constantes!$D$5)+(LN(22.5)*constantes!$D$8)+(F2486*constantes!$D$9)</f>
        <v>26.952452209995375</v>
      </c>
      <c r="AI2486">
        <f t="shared" si="558"/>
        <v>0.12675243560010518</v>
      </c>
    </row>
    <row r="2487" spans="1:35" x14ac:dyDescent="0.25">
      <c r="A2487" s="11">
        <v>2486</v>
      </c>
      <c r="B2487">
        <v>0</v>
      </c>
      <c r="C2487">
        <v>46</v>
      </c>
      <c r="D2487">
        <v>1</v>
      </c>
      <c r="E2487">
        <v>0</v>
      </c>
      <c r="F2487">
        <v>0</v>
      </c>
      <c r="G2487">
        <v>115</v>
      </c>
      <c r="H2487">
        <v>25.18</v>
      </c>
      <c r="I2487">
        <f>IF(AND(B2487=1,E2487=0),V2487,IF(AND(B2487=1,E2487=1),W2487,IF(AND(B2487=0,E2487=0),X2487,IF(AND(B2487=0,E2487=1),Y2487,ERROR))))</f>
        <v>5.2612358015270977E-2</v>
      </c>
      <c r="K2487">
        <f t="shared" si="546"/>
        <v>3.4153313573738631E-2</v>
      </c>
      <c r="L2487">
        <f t="shared" si="547"/>
        <v>2.3692217580876362E-2</v>
      </c>
      <c r="M2487" s="22" t="str">
        <f t="shared" si="545"/>
        <v>Elevated Risk</v>
      </c>
      <c r="O2487">
        <f t="shared" si="548"/>
        <v>3.8286413964890951</v>
      </c>
      <c r="P2487">
        <f t="shared" si="549"/>
        <v>4.7449321283632502</v>
      </c>
      <c r="Q2487">
        <f t="shared" si="550"/>
        <v>3.2260500286162013</v>
      </c>
      <c r="R2487">
        <f>(O2487*constantes!$B$4)+(P2487*constantes!$B$5)+(D2487*constantes!$B$6)+(Q2487*constantes!$B$8)+(F2487*constantes!$B$9)</f>
        <v>23.987681895484858</v>
      </c>
      <c r="S2487" s="4">
        <f>(O2487*constantes!$B$4)+(P2487*constantes!$C$5)+(D2487*constantes!$B$6)+(Q2487*constantes!$B$8)+(F2487*constantes!$B$9)</f>
        <v>24.327608833160802</v>
      </c>
      <c r="T2487">
        <f>(O2487*constantes!$D$4)+(P2487*constantes!$D$5)+(D2487*constantes!$D$6)+(Q2487*constantes!$D$8)+(F2487*constantes!$D$9)</f>
        <v>26.033066355068886</v>
      </c>
      <c r="U2487">
        <f>(O2487*constantes!$D$4)+(P2487*constantes!$E$5)+(D2487*constantes!$D$6)+(Q2487*constantes!$D$8)+(F2487*constantes!$D$9)</f>
        <v>26.364072820343505</v>
      </c>
      <c r="V2487" s="5">
        <f t="shared" si="551"/>
        <v>0.12111992287537365</v>
      </c>
      <c r="W2487" s="5">
        <f t="shared" si="552"/>
        <v>0.16587755079575628</v>
      </c>
      <c r="X2487" s="6">
        <f t="shared" si="553"/>
        <v>5.2612358015270977E-2</v>
      </c>
      <c r="Y2487" s="6">
        <f t="shared" si="554"/>
        <v>7.2491446592706454E-2</v>
      </c>
      <c r="AA2487">
        <f>(O2487*constantes!$B$4)+(LN(110)*constantes!$B$5)+(LN(22)*constantes!$B$8)+(F2487*constantes!$B$9)</f>
        <v>23.088660364337766</v>
      </c>
      <c r="AB2487">
        <f t="shared" si="555"/>
        <v>5.1185816914687488E-2</v>
      </c>
      <c r="AC2487">
        <f>(O2487*constantes!$D$4)+(LN(110)*constantes!$D$5)+(LN(22)*constantes!$D$8)+(F2487*constantes!$D$9)</f>
        <v>25.220324924765169</v>
      </c>
      <c r="AD2487" s="7">
        <f t="shared" si="556"/>
        <v>2.3692217580876362E-2</v>
      </c>
      <c r="AF2487">
        <f>(O2487*constantes!$B$4)+(LN(125)*constantes!$B$5)+(LN(22.5)*constantes!$B$8)+(F2487*constantes!$B$9)</f>
        <v>23.343617301092156</v>
      </c>
      <c r="AG2487">
        <f t="shared" si="557"/>
        <v>6.5553501255932511E-2</v>
      </c>
      <c r="AH2487">
        <f>(O2487*constantes!$D$4)+(LN(125)*constantes!$D$5)+(LN(22.5)*constantes!$D$8)+(F2487*constantes!$D$9)</f>
        <v>25.591397941373401</v>
      </c>
      <c r="AI2487">
        <f t="shared" si="558"/>
        <v>3.4153313573738631E-2</v>
      </c>
    </row>
    <row r="2488" spans="1:35" x14ac:dyDescent="0.25">
      <c r="A2488" s="11">
        <v>2487</v>
      </c>
      <c r="B2488">
        <v>1</v>
      </c>
      <c r="C2488">
        <v>45</v>
      </c>
      <c r="D2488">
        <v>1</v>
      </c>
      <c r="E2488">
        <v>1</v>
      </c>
      <c r="F2488">
        <v>0</v>
      </c>
      <c r="G2488">
        <v>140</v>
      </c>
      <c r="H2488">
        <v>28.74</v>
      </c>
      <c r="I2488">
        <f>IF(AND(B2488=1,E2488=0),V2488,IF(AND(B2488=1,E2488=1),W2488,IF(AND(B2488=0,E2488=0),X2488,IF(AND(B2488=0,E2488=1),Y2488,ERROR))))</f>
        <v>0.24026456969179155</v>
      </c>
      <c r="K2488">
        <f t="shared" si="546"/>
        <v>6.1354256697024101E-2</v>
      </c>
      <c r="L2488">
        <f t="shared" si="547"/>
        <v>4.7883245315309741E-2</v>
      </c>
      <c r="M2488" s="22" t="str">
        <f t="shared" si="545"/>
        <v>Elevated Risk</v>
      </c>
      <c r="O2488">
        <f t="shared" si="548"/>
        <v>3.8066624897703196</v>
      </c>
      <c r="P2488">
        <f t="shared" si="549"/>
        <v>4.9416424226093039</v>
      </c>
      <c r="Q2488">
        <f t="shared" si="550"/>
        <v>3.358289880650879</v>
      </c>
      <c r="R2488">
        <f>(O2488*constantes!$B$4)+(P2488*constantes!$B$5)+(D2488*constantes!$B$6)+(Q2488*constantes!$B$8)+(F2488*constantes!$B$9)</f>
        <v>24.389011558173081</v>
      </c>
      <c r="S2488" s="4">
        <f>(O2488*constantes!$B$4)+(P2488*constantes!$C$5)+(D2488*constantes!$B$6)+(Q2488*constantes!$B$8)+(F2488*constantes!$B$9)</f>
        <v>24.743030821328809</v>
      </c>
      <c r="T2488">
        <f>(O2488*constantes!$D$4)+(P2488*constantes!$D$5)+(D2488*constantes!$D$6)+(Q2488*constantes!$D$8)+(F2488*constantes!$D$9)</f>
        <v>26.594196189504025</v>
      </c>
      <c r="U2488">
        <f>(O2488*constantes!$D$4)+(P2488*constantes!$E$5)+(D2488*constantes!$D$6)+(Q2488*constantes!$D$8)+(F2488*constantes!$D$9)</f>
        <v>26.93892516490525</v>
      </c>
      <c r="V2488" s="5">
        <f t="shared" si="551"/>
        <v>0.17540342712989987</v>
      </c>
      <c r="W2488" s="5">
        <f t="shared" si="552"/>
        <v>0.24026456969179155</v>
      </c>
      <c r="X2488" s="6">
        <f t="shared" si="553"/>
        <v>9.0377356056158153E-2</v>
      </c>
      <c r="Y2488" s="6">
        <f t="shared" si="554"/>
        <v>0.12516075096225454</v>
      </c>
      <c r="AA2488">
        <f>(O2488*constantes!$B$4)+(LN(110)*constantes!$B$5)+(LN(22)*constantes!$B$8)+(F2488*constantes!$B$9)</f>
        <v>23.020240906878485</v>
      </c>
      <c r="AB2488">
        <f t="shared" si="555"/>
        <v>4.7883245315309741E-2</v>
      </c>
      <c r="AC2488">
        <f>(O2488*constantes!$D$4)+(LN(110)*constantes!$D$5)+(LN(22)*constantes!$D$8)+(F2488*constantes!$D$9)</f>
        <v>25.16051878105991</v>
      </c>
      <c r="AD2488" s="7">
        <f t="shared" si="556"/>
        <v>2.2332293193086827E-2</v>
      </c>
      <c r="AF2488">
        <f>(O2488*constantes!$B$4)+(LN(125)*constantes!$B$5)+(LN(22.5)*constantes!$B$8)+(F2488*constantes!$B$9)</f>
        <v>23.275197843632878</v>
      </c>
      <c r="AG2488">
        <f t="shared" si="557"/>
        <v>6.1354256697024101E-2</v>
      </c>
      <c r="AH2488">
        <f>(O2488*constantes!$D$4)+(LN(125)*constantes!$D$5)+(LN(22.5)*constantes!$D$8)+(F2488*constantes!$D$9)</f>
        <v>25.531591797668142</v>
      </c>
      <c r="AI2488">
        <f t="shared" si="558"/>
        <v>3.2202898660143586E-2</v>
      </c>
    </row>
    <row r="2489" spans="1:35" x14ac:dyDescent="0.25">
      <c r="A2489" s="11">
        <v>2488</v>
      </c>
      <c r="B2489">
        <v>1</v>
      </c>
      <c r="C2489">
        <v>60</v>
      </c>
      <c r="D2489">
        <v>0</v>
      </c>
      <c r="E2489">
        <v>1</v>
      </c>
      <c r="F2489">
        <v>0</v>
      </c>
      <c r="G2489">
        <v>145</v>
      </c>
      <c r="H2489">
        <v>29.37</v>
      </c>
      <c r="I2489">
        <f>IF(AND(B2489=1,E2489=0),V2489,IF(AND(B2489=1,E2489=1),W2489,IF(AND(B2489=0,E2489=0),X2489,IF(AND(B2489=0,E2489=1),Y2489,ERROR))))</f>
        <v>0.30249934684022473</v>
      </c>
      <c r="K2489">
        <f t="shared" si="546"/>
        <v>0.14362116573454531</v>
      </c>
      <c r="L2489">
        <f t="shared" si="547"/>
        <v>0.11321269470654882</v>
      </c>
      <c r="M2489" s="22" t="str">
        <f t="shared" si="545"/>
        <v>'&gt;30%</v>
      </c>
      <c r="O2489">
        <f t="shared" si="548"/>
        <v>4.0943445622221004</v>
      </c>
      <c r="P2489">
        <f t="shared" si="549"/>
        <v>4.9767337424205742</v>
      </c>
      <c r="Q2489">
        <f t="shared" si="550"/>
        <v>3.379973745210529</v>
      </c>
      <c r="R2489">
        <f>(O2489*constantes!$B$4)+(P2489*constantes!$B$5)+(D2489*constantes!$B$6)+(Q2489*constantes!$B$8)+(F2489*constantes!$B$9)</f>
        <v>24.657311865295021</v>
      </c>
      <c r="S2489" s="4">
        <f>(O2489*constantes!$B$4)+(P2489*constantes!$C$5)+(D2489*constantes!$B$6)+(Q2489*constantes!$B$8)+(F2489*constantes!$B$9)</f>
        <v>25.013845070602031</v>
      </c>
      <c r="T2489">
        <f>(O2489*constantes!$D$4)+(P2489*constantes!$D$5)+(D2489*constantes!$D$6)+(Q2489*constantes!$D$8)+(F2489*constantes!$D$9)</f>
        <v>26.868113846556831</v>
      </c>
      <c r="U2489">
        <f>(O2489*constantes!$D$4)+(P2489*constantes!$E$5)+(D2489*constantes!$D$6)+(Q2489*constantes!$D$8)+(F2489*constantes!$D$9)</f>
        <v>27.215290792428092</v>
      </c>
      <c r="V2489" s="5">
        <f t="shared" si="551"/>
        <v>0.22292004044130154</v>
      </c>
      <c r="W2489" s="5">
        <f t="shared" si="552"/>
        <v>0.30249934684022473</v>
      </c>
      <c r="X2489" s="6">
        <f t="shared" si="553"/>
        <v>0.11712711413021604</v>
      </c>
      <c r="Y2489" s="6">
        <f t="shared" si="554"/>
        <v>0.16161732751643287</v>
      </c>
      <c r="AA2489">
        <f>(O2489*constantes!$B$4)+(LN(110)*constantes!$B$5)+(LN(22)*constantes!$B$8)+(F2489*constantes!$B$9)</f>
        <v>23.915783691137978</v>
      </c>
      <c r="AB2489">
        <f t="shared" si="555"/>
        <v>0.11321269470654882</v>
      </c>
      <c r="AC2489">
        <f>(O2489*constantes!$D$4)+(LN(110)*constantes!$D$5)+(LN(22)*constantes!$D$8)+(F2489*constantes!$D$9)</f>
        <v>25.943321837946279</v>
      </c>
      <c r="AD2489" s="7">
        <f t="shared" si="556"/>
        <v>4.820708918468708E-2</v>
      </c>
      <c r="AF2489">
        <f>(O2489*constantes!$B$4)+(LN(125)*constantes!$B$5)+(LN(22.5)*constantes!$B$8)+(F2489*constantes!$B$9)</f>
        <v>24.170740627892375</v>
      </c>
      <c r="AG2489">
        <f t="shared" si="557"/>
        <v>0.14362116573454531</v>
      </c>
      <c r="AH2489">
        <f>(O2489*constantes!$D$4)+(LN(125)*constantes!$D$5)+(LN(22.5)*constantes!$D$8)+(F2489*constantes!$D$9)</f>
        <v>26.314394854554511</v>
      </c>
      <c r="AI2489">
        <f t="shared" si="558"/>
        <v>6.9102564331433469E-2</v>
      </c>
    </row>
    <row r="2490" spans="1:35" x14ac:dyDescent="0.25">
      <c r="A2490" s="11">
        <v>2489</v>
      </c>
      <c r="B2490">
        <v>1</v>
      </c>
      <c r="C2490">
        <v>53</v>
      </c>
      <c r="D2490">
        <v>0</v>
      </c>
      <c r="E2490">
        <v>1</v>
      </c>
      <c r="F2490">
        <v>0</v>
      </c>
      <c r="G2490">
        <v>141</v>
      </c>
      <c r="H2490">
        <v>26.86</v>
      </c>
      <c r="I2490">
        <f>IF(AND(B2490=1,E2490=0),V2490,IF(AND(B2490=1,E2490=1),W2490,IF(AND(B2490=0,E2490=0),X2490,IF(AND(B2490=0,E2490=1),Y2490,ERROR))))</f>
        <v>0.19437500403411678</v>
      </c>
      <c r="K2490">
        <f t="shared" si="546"/>
        <v>0.10001327473115296</v>
      </c>
      <c r="L2490">
        <f t="shared" si="547"/>
        <v>7.8415260777171425E-2</v>
      </c>
      <c r="M2490" s="22" t="str">
        <f t="shared" si="545"/>
        <v>Elevated Risk</v>
      </c>
      <c r="O2490">
        <f t="shared" si="548"/>
        <v>3.970291913552122</v>
      </c>
      <c r="P2490">
        <f t="shared" si="549"/>
        <v>4.9487598903781684</v>
      </c>
      <c r="Q2490">
        <f t="shared" si="550"/>
        <v>3.2906381910950917</v>
      </c>
      <c r="R2490">
        <f>(O2490*constantes!$B$4)+(P2490*constantes!$B$5)+(D2490*constantes!$B$6)+(Q2490*constantes!$B$8)+(F2490*constantes!$B$9)</f>
        <v>24.148424651408405</v>
      </c>
      <c r="S2490" s="4">
        <f>(O2490*constantes!$B$4)+(P2490*constantes!$C$5)+(D2490*constantes!$B$6)+(Q2490*constantes!$B$8)+(F2490*constantes!$B$9)</f>
        <v>24.502953809955098</v>
      </c>
      <c r="T2490">
        <f>(O2490*constantes!$D$4)+(P2490*constantes!$D$5)+(D2490*constantes!$D$6)+(Q2490*constantes!$D$8)+(F2490*constantes!$D$9)</f>
        <v>26.406197175650291</v>
      </c>
      <c r="U2490">
        <f>(O2490*constantes!$D$4)+(P2490*constantes!$E$5)+(D2490*constantes!$D$6)+(Q2490*constantes!$D$8)+(F2490*constantes!$D$9)</f>
        <v>26.751422665603073</v>
      </c>
      <c r="V2490" s="5">
        <f t="shared" si="551"/>
        <v>0.14068595849693155</v>
      </c>
      <c r="W2490" s="5">
        <f t="shared" si="552"/>
        <v>0.19437500403411678</v>
      </c>
      <c r="X2490" s="6">
        <f t="shared" si="553"/>
        <v>7.5489593786685294E-2</v>
      </c>
      <c r="Y2490" s="6">
        <f t="shared" si="554"/>
        <v>0.10493009267661668</v>
      </c>
      <c r="AA2490">
        <f>(O2490*constantes!$B$4)+(LN(110)*constantes!$B$5)+(LN(22)*constantes!$B$8)+(F2490*constantes!$B$9)</f>
        <v>23.529612757934284</v>
      </c>
      <c r="AB2490">
        <f t="shared" si="555"/>
        <v>7.8415260777171425E-2</v>
      </c>
      <c r="AC2490">
        <f>(O2490*constantes!$D$4)+(LN(110)*constantes!$D$5)+(LN(22)*constantes!$D$8)+(F2490*constantes!$D$9)</f>
        <v>25.605765897229862</v>
      </c>
      <c r="AD2490" s="7">
        <f t="shared" si="556"/>
        <v>3.4638908987597139E-2</v>
      </c>
      <c r="AF2490">
        <f>(O2490*constantes!$B$4)+(LN(125)*constantes!$B$5)+(LN(22.5)*constantes!$B$8)+(F2490*constantes!$B$9)</f>
        <v>23.784569694688678</v>
      </c>
      <c r="AG2490">
        <f t="shared" si="557"/>
        <v>0.10001327473115296</v>
      </c>
      <c r="AH2490">
        <f>(O2490*constantes!$D$4)+(LN(125)*constantes!$D$5)+(LN(22.5)*constantes!$D$8)+(F2490*constantes!$D$9)</f>
        <v>25.976838913838094</v>
      </c>
      <c r="AI2490">
        <f t="shared" si="558"/>
        <v>4.9808625979083754E-2</v>
      </c>
    </row>
    <row r="2491" spans="1:35" x14ac:dyDescent="0.25">
      <c r="A2491" s="11">
        <v>2490</v>
      </c>
      <c r="B2491">
        <v>1</v>
      </c>
      <c r="C2491">
        <v>43</v>
      </c>
      <c r="D2491">
        <v>1</v>
      </c>
      <c r="E2491">
        <v>0</v>
      </c>
      <c r="F2491">
        <v>1</v>
      </c>
      <c r="G2491">
        <v>124</v>
      </c>
      <c r="H2491">
        <v>26.91</v>
      </c>
      <c r="I2491">
        <f>IF(AND(B2491=1,E2491=0),V2491,IF(AND(B2491=1,E2491=1),W2491,IF(AND(B2491=0,E2491=0),X2491,IF(AND(B2491=0,E2491=1),Y2491,ERROR))))</f>
        <v>0.194173674229145</v>
      </c>
      <c r="K2491">
        <f t="shared" si="546"/>
        <v>8.9285155515201442E-2</v>
      </c>
      <c r="L2491">
        <f t="shared" si="547"/>
        <v>6.9913355402803412E-2</v>
      </c>
      <c r="M2491" s="22" t="str">
        <f t="shared" si="545"/>
        <v>Elevated Risk</v>
      </c>
      <c r="O2491">
        <f t="shared" si="548"/>
        <v>3.7612001156935624</v>
      </c>
      <c r="P2491">
        <f t="shared" si="549"/>
        <v>4.8202815656050371</v>
      </c>
      <c r="Q2491">
        <f t="shared" si="550"/>
        <v>3.2924979647388146</v>
      </c>
      <c r="R2491">
        <f>(O2491*constantes!$B$4)+(P2491*constantes!$B$5)+(D2491*constantes!$B$6)+(Q2491*constantes!$B$8)+(F2491*constantes!$B$9)</f>
        <v>24.50179705037802</v>
      </c>
      <c r="S2491" s="4">
        <f>(O2491*constantes!$B$4)+(P2491*constantes!$C$5)+(D2491*constantes!$B$6)+(Q2491*constantes!$B$8)+(F2491*constantes!$B$9)</f>
        <v>24.847122021737963</v>
      </c>
      <c r="T2491">
        <f>(O2491*constantes!$D$4)+(P2491*constantes!$D$5)+(D2491*constantes!$D$6)+(Q2491*constantes!$D$8)+(F2491*constantes!$D$9)</f>
        <v>26.873106601989065</v>
      </c>
      <c r="U2491">
        <f>(O2491*constantes!$D$4)+(P2491*constantes!$E$5)+(D2491*constantes!$D$6)+(Q2491*constantes!$D$8)+(F2491*constantes!$D$9)</f>
        <v>27.209369444005674</v>
      </c>
      <c r="V2491" s="5">
        <f t="shared" si="551"/>
        <v>0.194173674229145</v>
      </c>
      <c r="W2491" s="5">
        <f t="shared" si="552"/>
        <v>0.26282458021606059</v>
      </c>
      <c r="X2491" s="6">
        <f t="shared" si="553"/>
        <v>0.11767743409230425</v>
      </c>
      <c r="Y2491" s="6">
        <f t="shared" si="554"/>
        <v>0.16074433935580679</v>
      </c>
      <c r="AA2491">
        <f>(O2491*constantes!$B$4)+(LN(110)*constantes!$B$5)+(LN(22)*constantes!$B$8)+(F2491*constantes!$B$9)</f>
        <v>23.410318354872501</v>
      </c>
      <c r="AB2491">
        <f t="shared" si="555"/>
        <v>6.9913355402803412E-2</v>
      </c>
      <c r="AC2491">
        <f>(O2491*constantes!$D$4)+(LN(110)*constantes!$D$5)+(LN(22)*constantes!$D$8)+(F2491*constantes!$D$9)</f>
        <v>25.81444247883087</v>
      </c>
      <c r="AD2491" s="7">
        <f t="shared" si="556"/>
        <v>4.250368654671921E-2</v>
      </c>
      <c r="AF2491">
        <f>(O2491*constantes!$B$4)+(LN(125)*constantes!$B$5)+(LN(22.5)*constantes!$B$8)+(F2491*constantes!$B$9)</f>
        <v>23.665275291626898</v>
      </c>
      <c r="AG2491">
        <f t="shared" si="557"/>
        <v>8.9285155515201442E-2</v>
      </c>
      <c r="AH2491">
        <f>(O2491*constantes!$D$4)+(LN(125)*constantes!$D$5)+(LN(22.5)*constantes!$D$8)+(F2491*constantes!$D$9)</f>
        <v>26.185515495439102</v>
      </c>
      <c r="AI2491">
        <f t="shared" si="558"/>
        <v>6.1007282981385691E-2</v>
      </c>
    </row>
    <row r="2492" spans="1:35" x14ac:dyDescent="0.25">
      <c r="A2492" s="11">
        <v>2491</v>
      </c>
      <c r="B2492">
        <v>0</v>
      </c>
      <c r="C2492">
        <v>45</v>
      </c>
      <c r="D2492">
        <v>1</v>
      </c>
      <c r="E2492">
        <v>0</v>
      </c>
      <c r="F2492">
        <v>0</v>
      </c>
      <c r="G2492">
        <v>124</v>
      </c>
      <c r="H2492">
        <v>21.94</v>
      </c>
      <c r="I2492">
        <f>IF(AND(B2492=1,E2492=0),V2492,IF(AND(B2492=1,E2492=1),W2492,IF(AND(B2492=0,E2492=0),X2492,IF(AND(B2492=0,E2492=1),Y2492,ERROR))))</f>
        <v>5.6962750860873212E-2</v>
      </c>
      <c r="K2492">
        <f t="shared" si="546"/>
        <v>3.2202898660143586E-2</v>
      </c>
      <c r="L2492">
        <f t="shared" si="547"/>
        <v>2.2332293193086827E-2</v>
      </c>
      <c r="M2492" s="22" t="str">
        <f t="shared" si="545"/>
        <v>Elevated Risk</v>
      </c>
      <c r="O2492">
        <f t="shared" si="548"/>
        <v>3.8066624897703196</v>
      </c>
      <c r="P2492">
        <f t="shared" si="549"/>
        <v>4.8202815656050371</v>
      </c>
      <c r="Q2492">
        <f t="shared" si="550"/>
        <v>3.088311454847084</v>
      </c>
      <c r="R2492">
        <f>(O2492*constantes!$B$4)+(P2492*constantes!$B$5)+(D2492*constantes!$B$6)+(Q2492*constantes!$B$8)+(F2492*constantes!$B$9)</f>
        <v>23.94984666293713</v>
      </c>
      <c r="S2492" s="4">
        <f>(O2492*constantes!$B$4)+(P2492*constantes!$C$5)+(D2492*constantes!$B$6)+(Q2492*constantes!$B$8)+(F2492*constantes!$B$9)</f>
        <v>24.295171634297073</v>
      </c>
      <c r="T2492">
        <f>(O2492*constantes!$D$4)+(P2492*constantes!$D$5)+(D2492*constantes!$D$6)+(Q2492*constantes!$D$8)+(F2492*constantes!$D$9)</f>
        <v>26.114792551035961</v>
      </c>
      <c r="U2492">
        <f>(O2492*constantes!$D$4)+(P2492*constantes!$E$5)+(D2492*constantes!$D$6)+(Q2492*constantes!$D$8)+(F2492*constantes!$D$9)</f>
        <v>26.451055393052567</v>
      </c>
      <c r="V2492" s="5">
        <f t="shared" si="551"/>
        <v>0.1168968689934875</v>
      </c>
      <c r="W2492" s="5">
        <f t="shared" si="552"/>
        <v>0.16103489302913043</v>
      </c>
      <c r="X2492" s="6">
        <f t="shared" si="553"/>
        <v>5.6962750860873212E-2</v>
      </c>
      <c r="Y2492" s="6">
        <f t="shared" si="554"/>
        <v>7.8812889849143475E-2</v>
      </c>
      <c r="AA2492">
        <f>(O2492*constantes!$B$4)+(LN(110)*constantes!$B$5)+(LN(22)*constantes!$B$8)+(F2492*constantes!$B$9)</f>
        <v>23.020240906878485</v>
      </c>
      <c r="AB2492">
        <f t="shared" si="555"/>
        <v>4.7883245315309741E-2</v>
      </c>
      <c r="AC2492">
        <f>(O2492*constantes!$D$4)+(LN(110)*constantes!$D$5)+(LN(22)*constantes!$D$8)+(F2492*constantes!$D$9)</f>
        <v>25.16051878105991</v>
      </c>
      <c r="AD2492" s="7">
        <f t="shared" si="556"/>
        <v>2.2332293193086827E-2</v>
      </c>
      <c r="AF2492">
        <f>(O2492*constantes!$B$4)+(LN(125)*constantes!$B$5)+(LN(22.5)*constantes!$B$8)+(F2492*constantes!$B$9)</f>
        <v>23.275197843632878</v>
      </c>
      <c r="AG2492">
        <f t="shared" si="557"/>
        <v>6.1354256697024101E-2</v>
      </c>
      <c r="AH2492">
        <f>(O2492*constantes!$D$4)+(LN(125)*constantes!$D$5)+(LN(22.5)*constantes!$D$8)+(F2492*constantes!$D$9)</f>
        <v>25.531591797668142</v>
      </c>
      <c r="AI2492">
        <f t="shared" si="558"/>
        <v>3.2202898660143586E-2</v>
      </c>
    </row>
    <row r="2493" spans="1:35" x14ac:dyDescent="0.25">
      <c r="A2493" s="11">
        <v>2492</v>
      </c>
      <c r="B2493">
        <v>0</v>
      </c>
      <c r="C2493">
        <v>68</v>
      </c>
      <c r="D2493">
        <v>1</v>
      </c>
      <c r="E2493">
        <v>1</v>
      </c>
      <c r="F2493">
        <v>0</v>
      </c>
      <c r="G2493">
        <v>158</v>
      </c>
      <c r="H2493">
        <v>31.64</v>
      </c>
      <c r="I2493">
        <f>IF(AND(B2493=1,E2493=0),V2493,IF(AND(B2493=1,E2493=1),W2493,IF(AND(B2493=0,E2493=0),X2493,IF(AND(B2493=0,E2493=1),Y2493,ERROR))))</f>
        <v>0.45779253705106981</v>
      </c>
      <c r="K2493">
        <f t="shared" si="546"/>
        <v>9.5760530164646807E-2</v>
      </c>
      <c r="L2493">
        <f t="shared" si="547"/>
        <v>6.7098333328172055E-2</v>
      </c>
      <c r="M2493" s="22" t="str">
        <f t="shared" si="545"/>
        <v>'&gt;30%</v>
      </c>
      <c r="O2493">
        <f t="shared" si="548"/>
        <v>4.219507705176107</v>
      </c>
      <c r="P2493">
        <f t="shared" si="549"/>
        <v>5.0625950330269669</v>
      </c>
      <c r="Q2493">
        <f t="shared" si="550"/>
        <v>3.4544221428994533</v>
      </c>
      <c r="R2493">
        <f>(O2493*constantes!$B$4)+(P2493*constantes!$B$5)+(D2493*constantes!$B$6)+(Q2493*constantes!$B$8)+(F2493*constantes!$B$9)</f>
        <v>25.974769741999083</v>
      </c>
      <c r="S2493" s="4">
        <f>(O2493*constantes!$B$4)+(P2493*constantes!$C$5)+(D2493*constantes!$B$6)+(Q2493*constantes!$B$8)+(F2493*constantes!$B$9)</f>
        <v>26.337454050165135</v>
      </c>
      <c r="T2493">
        <f>(O2493*constantes!$D$4)+(P2493*constantes!$D$5)+(D2493*constantes!$D$6)+(Q2493*constantes!$D$8)+(F2493*constantes!$D$9)</f>
        <v>28.106953346232782</v>
      </c>
      <c r="U2493">
        <f>(O2493*constantes!$D$4)+(P2493*constantes!$E$5)+(D2493*constantes!$D$6)+(Q2493*constantes!$D$8)+(F2493*constantes!$D$9)</f>
        <v>28.460119975736745</v>
      </c>
      <c r="V2493" s="5">
        <f t="shared" si="551"/>
        <v>0.61005080885099283</v>
      </c>
      <c r="W2493" s="5">
        <f t="shared" si="552"/>
        <v>0.74165262056452974</v>
      </c>
      <c r="X2493" s="6">
        <f t="shared" si="553"/>
        <v>0.34947819946476388</v>
      </c>
      <c r="Y2493" s="6">
        <f t="shared" si="554"/>
        <v>0.45779253705106981</v>
      </c>
      <c r="AA2493">
        <f>(O2493*constantes!$B$4)+(LN(110)*constantes!$B$5)+(LN(22)*constantes!$B$8)+(F2493*constantes!$B$9)</f>
        <v>24.305411548628083</v>
      </c>
      <c r="AB2493">
        <f t="shared" si="555"/>
        <v>0.16254972199309958</v>
      </c>
      <c r="AC2493">
        <f>(O2493*constantes!$D$4)+(LN(110)*constantes!$D$5)+(LN(22)*constantes!$D$8)+(F2493*constantes!$D$9)</f>
        <v>26.283899511344135</v>
      </c>
      <c r="AD2493" s="7">
        <f t="shared" si="556"/>
        <v>6.7098333328172055E-2</v>
      </c>
      <c r="AF2493">
        <f>(O2493*constantes!$B$4)+(LN(125)*constantes!$B$5)+(LN(22.5)*constantes!$B$8)+(F2493*constantes!$B$9)</f>
        <v>24.56036848538248</v>
      </c>
      <c r="AG2493">
        <f t="shared" si="557"/>
        <v>0.20459948552194085</v>
      </c>
      <c r="AH2493">
        <f>(O2493*constantes!$D$4)+(LN(125)*constantes!$D$5)+(LN(22.5)*constantes!$D$8)+(F2493*constantes!$D$9)</f>
        <v>26.654972527952367</v>
      </c>
      <c r="AI2493">
        <f t="shared" si="558"/>
        <v>9.5760530164646807E-2</v>
      </c>
    </row>
    <row r="2494" spans="1:35" x14ac:dyDescent="0.25">
      <c r="A2494" s="11">
        <v>2493</v>
      </c>
      <c r="B2494">
        <v>0</v>
      </c>
      <c r="C2494">
        <v>57</v>
      </c>
      <c r="D2494">
        <v>0</v>
      </c>
      <c r="E2494">
        <v>0</v>
      </c>
      <c r="F2494">
        <v>0</v>
      </c>
      <c r="G2494">
        <v>117</v>
      </c>
      <c r="H2494">
        <v>24.76</v>
      </c>
      <c r="I2494">
        <f>IF(AND(B2494=1,E2494=0),V2494,IF(AND(B2494=1,E2494=1),W2494,IF(AND(B2494=0,E2494=0),X2494,IF(AND(B2494=0,E2494=1),Y2494,ERROR))))</f>
        <v>5.2850689997236189E-2</v>
      </c>
      <c r="K2494">
        <f t="shared" si="546"/>
        <v>6.0378388617794876E-2</v>
      </c>
      <c r="L2494">
        <f t="shared" si="547"/>
        <v>4.2061248414153263E-2</v>
      </c>
      <c r="M2494" s="22" t="str">
        <f t="shared" si="545"/>
        <v>NORMAL</v>
      </c>
      <c r="O2494">
        <f t="shared" si="548"/>
        <v>4.0430512678345503</v>
      </c>
      <c r="P2494">
        <f t="shared" si="549"/>
        <v>4.7621739347977563</v>
      </c>
      <c r="Q2494">
        <f t="shared" si="550"/>
        <v>3.2092294478163956</v>
      </c>
      <c r="R2494">
        <f>(O2494*constantes!$B$4)+(P2494*constantes!$B$5)+(D2494*constantes!$B$6)+(Q2494*constantes!$B$8)+(F2494*constantes!$B$9)</f>
        <v>23.964251327028268</v>
      </c>
      <c r="S2494" s="4">
        <f>(O2494*constantes!$B$4)+(P2494*constantes!$C$5)+(D2494*constantes!$B$6)+(Q2494*constantes!$B$8)+(F2494*constantes!$B$9)</f>
        <v>24.305413467717177</v>
      </c>
      <c r="T2494">
        <f>(O2494*constantes!$D$4)+(P2494*constantes!$D$5)+(D2494*constantes!$D$6)+(Q2494*constantes!$D$8)+(F2494*constantes!$D$9)</f>
        <v>26.03771075149465</v>
      </c>
      <c r="U2494">
        <f>(O2494*constantes!$D$4)+(P2494*constantes!$E$5)+(D2494*constantes!$D$6)+(Q2494*constantes!$D$8)+(F2494*constantes!$D$9)</f>
        <v>26.369920005186138</v>
      </c>
      <c r="V2494" s="5">
        <f t="shared" si="551"/>
        <v>0.11848824280108561</v>
      </c>
      <c r="W2494" s="5">
        <f t="shared" si="552"/>
        <v>0.16255000708963263</v>
      </c>
      <c r="X2494" s="6">
        <f t="shared" si="553"/>
        <v>5.2850689997236189E-2</v>
      </c>
      <c r="Y2494" s="6">
        <f t="shared" si="554"/>
        <v>7.290067386875454E-2</v>
      </c>
      <c r="AA2494">
        <f>(O2494*constantes!$B$4)+(LN(110)*constantes!$B$5)+(LN(22)*constantes!$B$8)+(F2494*constantes!$B$9)</f>
        <v>23.756109717441312</v>
      </c>
      <c r="AB2494">
        <f t="shared" si="555"/>
        <v>9.7348342413305922E-2</v>
      </c>
      <c r="AC2494">
        <f>(O2494*constantes!$D$4)+(LN(110)*constantes!$D$5)+(LN(22)*constantes!$D$8)+(F2494*constantes!$D$9)</f>
        <v>25.803749193387144</v>
      </c>
      <c r="AD2494" s="7">
        <f t="shared" si="556"/>
        <v>4.2061248414153263E-2</v>
      </c>
      <c r="AF2494">
        <f>(O2494*constantes!$B$4)+(LN(125)*constantes!$B$5)+(LN(22.5)*constantes!$B$8)+(F2494*constantes!$B$9)</f>
        <v>24.011066654195705</v>
      </c>
      <c r="AG2494">
        <f t="shared" si="557"/>
        <v>0.12380054983513455</v>
      </c>
      <c r="AH2494">
        <f>(O2494*constantes!$D$4)+(LN(125)*constantes!$D$5)+(LN(22.5)*constantes!$D$8)+(F2494*constantes!$D$9)</f>
        <v>26.174822209995376</v>
      </c>
      <c r="AI2494">
        <f t="shared" si="558"/>
        <v>6.0378388617794876E-2</v>
      </c>
    </row>
    <row r="2495" spans="1:35" x14ac:dyDescent="0.25">
      <c r="A2495" s="11">
        <v>2494</v>
      </c>
      <c r="B2495">
        <v>1</v>
      </c>
      <c r="C2495">
        <v>59</v>
      </c>
      <c r="D2495">
        <v>0</v>
      </c>
      <c r="E2495">
        <v>1</v>
      </c>
      <c r="F2495">
        <v>0</v>
      </c>
      <c r="G2495">
        <v>144</v>
      </c>
      <c r="H2495">
        <v>28.7</v>
      </c>
      <c r="I2495">
        <f>IF(AND(B2495=1,E2495=0),V2495,IF(AND(B2495=1,E2495=1),W2495,IF(AND(B2495=0,E2495=0),X2495,IF(AND(B2495=0,E2495=1),Y2495,ERROR))))</f>
        <v>0.28197003997054404</v>
      </c>
      <c r="K2495">
        <f t="shared" si="546"/>
        <v>0.13682617258299834</v>
      </c>
      <c r="L2495">
        <f t="shared" si="547"/>
        <v>0.10776479003769468</v>
      </c>
      <c r="M2495" s="22" t="str">
        <f t="shared" si="545"/>
        <v>Elevated Risk</v>
      </c>
      <c r="O2495">
        <f t="shared" si="548"/>
        <v>4.0775374439057197</v>
      </c>
      <c r="P2495">
        <f t="shared" si="549"/>
        <v>4.9698132995760007</v>
      </c>
      <c r="Q2495">
        <f t="shared" si="550"/>
        <v>3.3568971227655755</v>
      </c>
      <c r="R2495">
        <f>(O2495*constantes!$B$4)+(P2495*constantes!$B$5)+(D2495*constantes!$B$6)+(Q2495*constantes!$B$8)+(F2495*constantes!$B$9)</f>
        <v>24.573859549173065</v>
      </c>
      <c r="S2495" s="4">
        <f>(O2495*constantes!$B$4)+(P2495*constantes!$C$5)+(D2495*constantes!$B$6)+(Q2495*constantes!$B$8)+(F2495*constantes!$B$9)</f>
        <v>24.929896973954691</v>
      </c>
      <c r="T2495">
        <f>(O2495*constantes!$D$4)+(P2495*constantes!$D$5)+(D2495*constantes!$D$6)+(Q2495*constantes!$D$8)+(F2495*constantes!$D$9)</f>
        <v>26.791115995012767</v>
      </c>
      <c r="U2495">
        <f>(O2495*constantes!$D$4)+(P2495*constantes!$E$5)+(D2495*constantes!$D$6)+(Q2495*constantes!$D$8)+(F2495*constantes!$D$9)</f>
        <v>27.137810170791184</v>
      </c>
      <c r="V2495" s="5">
        <f t="shared" si="551"/>
        <v>0.20706867120148975</v>
      </c>
      <c r="W2495" s="5">
        <f t="shared" si="552"/>
        <v>0.28197003997054404</v>
      </c>
      <c r="X2495" s="6">
        <f t="shared" si="553"/>
        <v>0.1089387339581035</v>
      </c>
      <c r="Y2495" s="6">
        <f t="shared" si="554"/>
        <v>0.15052606658807022</v>
      </c>
      <c r="AA2495">
        <f>(O2495*constantes!$B$4)+(LN(110)*constantes!$B$5)+(LN(22)*constantes!$B$8)+(F2495*constantes!$B$9)</f>
        <v>23.863463804103819</v>
      </c>
      <c r="AB2495">
        <f t="shared" si="555"/>
        <v>0.10776479003769468</v>
      </c>
      <c r="AC2495">
        <f>(O2495*constantes!$D$4)+(LN(110)*constantes!$D$5)+(LN(22)*constantes!$D$8)+(F2495*constantes!$D$9)</f>
        <v>25.897588492509126</v>
      </c>
      <c r="AD2495" s="7">
        <f t="shared" si="556"/>
        <v>4.6102547085629553E-2</v>
      </c>
      <c r="AF2495">
        <f>(O2495*constantes!$B$4)+(LN(125)*constantes!$B$5)+(LN(22.5)*constantes!$B$8)+(F2495*constantes!$B$9)</f>
        <v>24.118420740858213</v>
      </c>
      <c r="AG2495">
        <f t="shared" si="557"/>
        <v>0.13682617258299834</v>
      </c>
      <c r="AH2495">
        <f>(O2495*constantes!$D$4)+(LN(125)*constantes!$D$5)+(LN(22.5)*constantes!$D$8)+(F2495*constantes!$D$9)</f>
        <v>26.268661509117358</v>
      </c>
      <c r="AI2495">
        <f t="shared" si="558"/>
        <v>6.6117954736533924E-2</v>
      </c>
    </row>
    <row r="2496" spans="1:35" x14ac:dyDescent="0.25">
      <c r="A2496" s="11">
        <v>2495</v>
      </c>
      <c r="B2496">
        <v>0</v>
      </c>
      <c r="C2496">
        <v>54</v>
      </c>
      <c r="D2496">
        <v>0</v>
      </c>
      <c r="E2496">
        <v>1</v>
      </c>
      <c r="F2496">
        <v>0</v>
      </c>
      <c r="G2496">
        <v>159</v>
      </c>
      <c r="H2496">
        <v>22.91</v>
      </c>
      <c r="I2496">
        <f>IF(AND(B2496=1,E2496=0),V2496,IF(AND(B2496=1,E2496=1),W2496,IF(AND(B2496=0,E2496=0),X2496,IF(AND(B2496=0,E2496=1),Y2496,ERROR))))</f>
        <v>0.14103858740251474</v>
      </c>
      <c r="K2496">
        <f t="shared" si="546"/>
        <v>5.2338355969762884E-2</v>
      </c>
      <c r="L2496">
        <f t="shared" si="547"/>
        <v>3.6413005758055728E-2</v>
      </c>
      <c r="M2496" s="22" t="str">
        <f t="shared" si="545"/>
        <v>Elevated Risk</v>
      </c>
      <c r="O2496">
        <f t="shared" si="548"/>
        <v>3.9889840465642745</v>
      </c>
      <c r="P2496">
        <f t="shared" si="549"/>
        <v>5.0689042022202315</v>
      </c>
      <c r="Q2496">
        <f t="shared" si="550"/>
        <v>3.1315734964654043</v>
      </c>
      <c r="R2496">
        <f>(O2496*constantes!$B$4)+(P2496*constantes!$B$5)+(D2496*constantes!$B$6)+(Q2496*constantes!$B$8)+(F2496*constantes!$B$9)</f>
        <v>24.303388105840313</v>
      </c>
      <c r="S2496" s="4">
        <f>(O2496*constantes!$B$4)+(P2496*constantes!$C$5)+(D2496*constantes!$B$6)+(Q2496*constantes!$B$8)+(F2496*constantes!$B$9)</f>
        <v>24.666524402887369</v>
      </c>
      <c r="T2496">
        <f>(O2496*constantes!$D$4)+(P2496*constantes!$D$5)+(D2496*constantes!$D$6)+(Q2496*constantes!$D$8)+(F2496*constantes!$D$9)</f>
        <v>26.7136930891199</v>
      </c>
      <c r="U2496">
        <f>(O2496*constantes!$D$4)+(P2496*constantes!$E$5)+(D2496*constantes!$D$6)+(Q2496*constantes!$D$8)+(F2496*constantes!$D$9)</f>
        <v>27.067299846266785</v>
      </c>
      <c r="V2496" s="5">
        <f t="shared" si="551"/>
        <v>0.16224937316492205</v>
      </c>
      <c r="W2496" s="5">
        <f t="shared" si="552"/>
        <v>0.22473182272394521</v>
      </c>
      <c r="X2496" s="6">
        <f t="shared" si="553"/>
        <v>0.1012486961421597</v>
      </c>
      <c r="Y2496" s="6">
        <f t="shared" si="554"/>
        <v>0.14103858740251474</v>
      </c>
      <c r="AA2496">
        <f>(O2496*constantes!$B$4)+(LN(110)*constantes!$B$5)+(LN(22)*constantes!$B$8)+(F2496*constantes!$B$9)</f>
        <v>23.587800620315793</v>
      </c>
      <c r="AB2496">
        <f t="shared" si="555"/>
        <v>8.2913210367502876E-2</v>
      </c>
      <c r="AC2496">
        <f>(O2496*constantes!$D$4)+(LN(110)*constantes!$D$5)+(LN(22)*constantes!$D$8)+(F2496*constantes!$D$9)</f>
        <v>25.656628499605237</v>
      </c>
      <c r="AD2496" s="7">
        <f t="shared" si="556"/>
        <v>3.6413005758055728E-2</v>
      </c>
      <c r="AF2496">
        <f>(O2496*constantes!$B$4)+(LN(125)*constantes!$B$5)+(LN(22.5)*constantes!$B$8)+(F2496*constantes!$B$9)</f>
        <v>23.84275755707019</v>
      </c>
      <c r="AG2496">
        <f t="shared" si="557"/>
        <v>0.10567740925235103</v>
      </c>
      <c r="AH2496">
        <f>(O2496*constantes!$D$4)+(LN(125)*constantes!$D$5)+(LN(22.5)*constantes!$D$8)+(F2496*constantes!$D$9)</f>
        <v>26.027701516213469</v>
      </c>
      <c r="AI2496">
        <f t="shared" si="558"/>
        <v>5.2338355969762884E-2</v>
      </c>
    </row>
    <row r="2497" spans="1:35" x14ac:dyDescent="0.25">
      <c r="A2497" s="11">
        <v>2496</v>
      </c>
      <c r="B2497">
        <v>0</v>
      </c>
      <c r="C2497">
        <v>44</v>
      </c>
      <c r="D2497">
        <v>1</v>
      </c>
      <c r="E2497">
        <v>0</v>
      </c>
      <c r="F2497">
        <v>0</v>
      </c>
      <c r="G2497">
        <v>96</v>
      </c>
      <c r="H2497">
        <v>23.82</v>
      </c>
      <c r="I2497">
        <f>IF(AND(B2497=1,E2497=0),V2497,IF(AND(B2497=1,E2497=1),W2497,IF(AND(B2497=0,E2497=0),X2497,IF(AND(B2497=0,E2497=1),Y2497,ERROR))))</f>
        <v>2.7620855946548728E-2</v>
      </c>
      <c r="K2497">
        <f t="shared" si="546"/>
        <v>3.0321952038303235E-2</v>
      </c>
      <c r="L2497">
        <f t="shared" si="547"/>
        <v>2.102161003401426E-2</v>
      </c>
      <c r="M2497" s="22" t="str">
        <f t="shared" si="545"/>
        <v>NORMAL</v>
      </c>
      <c r="O2497">
        <f t="shared" si="548"/>
        <v>3.784189633918261</v>
      </c>
      <c r="P2497">
        <f t="shared" si="549"/>
        <v>4.5643481914678361</v>
      </c>
      <c r="Q2497">
        <f t="shared" si="550"/>
        <v>3.1705255639271539</v>
      </c>
      <c r="R2497">
        <f>(O2497*constantes!$B$4)+(P2497*constantes!$B$5)+(D2497*constantes!$B$6)+(Q2497*constantes!$B$8)+(F2497*constantes!$B$9)</f>
        <v>23.470289557144874</v>
      </c>
      <c r="S2497" s="4">
        <f>(O2497*constantes!$B$4)+(P2497*constantes!$C$5)+(D2497*constantes!$B$6)+(Q2497*constantes!$B$8)+(F2497*constantes!$B$9)</f>
        <v>23.797279461581631</v>
      </c>
      <c r="T2497">
        <f>(O2497*constantes!$D$4)+(P2497*constantes!$D$5)+(D2497*constantes!$D$6)+(Q2497*constantes!$D$8)+(F2497*constantes!$D$9)</f>
        <v>25.375756752985517</v>
      </c>
      <c r="U2497">
        <f>(O2497*constantes!$D$4)+(P2497*constantes!$E$5)+(D2497*constantes!$D$6)+(Q2497*constantes!$D$8)+(F2497*constantes!$D$9)</f>
        <v>25.694165682822309</v>
      </c>
      <c r="V2497" s="5">
        <f t="shared" si="551"/>
        <v>7.4070401659011575E-2</v>
      </c>
      <c r="W2497" s="5">
        <f t="shared" si="552"/>
        <v>0.1012254977800604</v>
      </c>
      <c r="X2497" s="6">
        <f t="shared" si="553"/>
        <v>2.7620855946548728E-2</v>
      </c>
      <c r="Y2497" s="6">
        <f t="shared" si="554"/>
        <v>3.7779183849755205E-2</v>
      </c>
      <c r="AA2497">
        <f>(O2497*constantes!$B$4)+(LN(110)*constantes!$B$5)+(LN(22)*constantes!$B$8)+(F2497*constantes!$B$9)</f>
        <v>22.95028380552526</v>
      </c>
      <c r="AB2497">
        <f t="shared" si="555"/>
        <v>4.4721443860098575E-2</v>
      </c>
      <c r="AC2497">
        <f>(O2497*constantes!$D$4)+(LN(110)*constantes!$D$5)+(LN(22)*constantes!$D$8)+(F2497*constantes!$D$9)</f>
        <v>25.099368567186549</v>
      </c>
      <c r="AD2497" s="7">
        <f t="shared" si="556"/>
        <v>2.102161003401426E-2</v>
      </c>
      <c r="AF2497">
        <f>(O2497*constantes!$B$4)+(LN(125)*constantes!$B$5)+(LN(22.5)*constantes!$B$8)+(F2497*constantes!$B$9)</f>
        <v>23.205240742279653</v>
      </c>
      <c r="AG2497">
        <f t="shared" si="557"/>
        <v>5.7330036913051163E-2</v>
      </c>
      <c r="AH2497">
        <f>(O2497*constantes!$D$4)+(LN(125)*constantes!$D$5)+(LN(22.5)*constantes!$D$8)+(F2497*constantes!$D$9)</f>
        <v>25.470441583794781</v>
      </c>
      <c r="AI2497">
        <f t="shared" si="558"/>
        <v>3.0321952038303235E-2</v>
      </c>
    </row>
    <row r="2498" spans="1:35" x14ac:dyDescent="0.25">
      <c r="A2498" s="11">
        <v>2497</v>
      </c>
      <c r="B2498">
        <v>0</v>
      </c>
      <c r="C2498">
        <v>50</v>
      </c>
      <c r="D2498">
        <v>0</v>
      </c>
      <c r="E2498">
        <v>1</v>
      </c>
      <c r="F2498">
        <v>0</v>
      </c>
      <c r="G2498">
        <v>169</v>
      </c>
      <c r="H2498">
        <v>27.08</v>
      </c>
      <c r="I2498">
        <f>IF(AND(B2498=1,E2498=0),V2498,IF(AND(B2498=1,E2498=1),W2498,IF(AND(B2498=0,E2498=0),X2498,IF(AND(B2498=0,E2498=1),Y2498,ERROR))))</f>
        <v>0.14796741827235216</v>
      </c>
      <c r="K2498">
        <f t="shared" si="546"/>
        <v>4.2663786438573714E-2</v>
      </c>
      <c r="L2498">
        <f t="shared" si="547"/>
        <v>2.9636129007590606E-2</v>
      </c>
      <c r="M2498" s="22" t="str">
        <f t="shared" si="545"/>
        <v>Elevated Risk</v>
      </c>
      <c r="O2498">
        <f t="shared" si="548"/>
        <v>3.912023005428146</v>
      </c>
      <c r="P2498">
        <f t="shared" si="549"/>
        <v>5.1298987149230735</v>
      </c>
      <c r="Q2498">
        <f t="shared" si="550"/>
        <v>3.298795448044074</v>
      </c>
      <c r="R2498">
        <f>(O2498*constantes!$B$4)+(P2498*constantes!$B$5)+(D2498*constantes!$B$6)+(Q2498*constantes!$B$8)+(F2498*constantes!$B$9)</f>
        <v>24.309529710402995</v>
      </c>
      <c r="S2498" s="4">
        <f>(O2498*constantes!$B$4)+(P2498*constantes!$C$5)+(D2498*constantes!$B$6)+(Q2498*constantes!$B$8)+(F2498*constantes!$B$9)</f>
        <v>24.677035654340084</v>
      </c>
      <c r="T2498">
        <f>(O2498*constantes!$D$4)+(P2498*constantes!$D$5)+(D2498*constantes!$D$6)+(Q2498*constantes!$D$8)+(F2498*constantes!$D$9)</f>
        <v>26.761341006387159</v>
      </c>
      <c r="U2498">
        <f>(O2498*constantes!$D$4)+(P2498*constantes!$E$5)+(D2498*constantes!$D$6)+(Q2498*constantes!$D$8)+(F2498*constantes!$D$9)</f>
        <v>27.119202740740192</v>
      </c>
      <c r="V2498" s="5">
        <f t="shared" si="551"/>
        <v>0.16316254556584953</v>
      </c>
      <c r="W2498" s="5">
        <f t="shared" si="552"/>
        <v>0.22681426841506069</v>
      </c>
      <c r="X2498" s="6">
        <f t="shared" si="553"/>
        <v>0.10591855659472116</v>
      </c>
      <c r="Y2498" s="6">
        <f t="shared" si="554"/>
        <v>0.14796741827235216</v>
      </c>
      <c r="AA2498">
        <f>(O2498*constantes!$B$4)+(LN(110)*constantes!$B$5)+(LN(22)*constantes!$B$8)+(F2498*constantes!$B$9)</f>
        <v>23.348223977700673</v>
      </c>
      <c r="AB2498">
        <f t="shared" si="555"/>
        <v>6.5845990830285972E-2</v>
      </c>
      <c r="AC2498">
        <f>(O2498*constantes!$D$4)+(LN(110)*constantes!$D$5)+(LN(22)*constantes!$D$8)+(F2498*constantes!$D$9)</f>
        <v>25.447212119400952</v>
      </c>
      <c r="AD2498" s="7">
        <f t="shared" si="556"/>
        <v>2.9636129007590606E-2</v>
      </c>
      <c r="AF2498">
        <f>(O2498*constantes!$B$4)+(LN(125)*constantes!$B$5)+(LN(22.5)*constantes!$B$8)+(F2498*constantes!$B$9)</f>
        <v>23.603180914455063</v>
      </c>
      <c r="AG2498">
        <f t="shared" si="557"/>
        <v>8.4142660265313918E-2</v>
      </c>
      <c r="AH2498">
        <f>(O2498*constantes!$D$4)+(LN(125)*constantes!$D$5)+(LN(22.5)*constantes!$D$8)+(F2498*constantes!$D$9)</f>
        <v>25.818285136009184</v>
      </c>
      <c r="AI2498">
        <f t="shared" si="558"/>
        <v>4.2663786438573714E-2</v>
      </c>
    </row>
    <row r="2499" spans="1:35" x14ac:dyDescent="0.25">
      <c r="A2499" s="11">
        <v>2498</v>
      </c>
      <c r="B2499">
        <v>0</v>
      </c>
      <c r="C2499">
        <v>39</v>
      </c>
      <c r="D2499">
        <v>1</v>
      </c>
      <c r="E2499">
        <v>0</v>
      </c>
      <c r="F2499">
        <v>0</v>
      </c>
      <c r="G2499">
        <v>102.5</v>
      </c>
      <c r="H2499">
        <v>19.8</v>
      </c>
      <c r="I2499">
        <f>IF(AND(B2499=1,E2499=0),V2499,IF(AND(B2499=1,E2499=1),W2499,IF(AND(B2499=0,E2499=0),X2499,IF(AND(B2499=0,E2499=1),Y2499,ERROR))))</f>
        <v>2.182547974082294E-2</v>
      </c>
      <c r="K2499">
        <f t="shared" si="546"/>
        <v>2.1931490638549711E-2</v>
      </c>
      <c r="L2499">
        <f t="shared" si="547"/>
        <v>1.5184528759381921E-2</v>
      </c>
      <c r="M2499" s="22" t="str">
        <f t="shared" ref="M2499:M2562" si="559">_xlfn.IFS(I2499&lt;=(L2499*1.05),"OPTIMAL",I2499&lt;=(K2499*1.1),"NORMAL",I2499&lt;=0.3,"Elevated Risk",I2499&gt;0.3,"'&gt;30%")</f>
        <v>NORMAL</v>
      </c>
      <c r="O2499">
        <f t="shared" si="548"/>
        <v>3.6635616461296463</v>
      </c>
      <c r="P2499">
        <f t="shared" si="549"/>
        <v>4.6298627985784631</v>
      </c>
      <c r="Q2499">
        <f t="shared" si="550"/>
        <v>2.9856819377004897</v>
      </c>
      <c r="R2499">
        <f>(O2499*constantes!$B$4)+(P2499*constantes!$B$5)+(D2499*constantes!$B$6)+(Q2499*constantes!$B$8)+(F2499*constantes!$B$9)</f>
        <v>23.069775812073498</v>
      </c>
      <c r="S2499" s="4">
        <f>(O2499*constantes!$B$4)+(P2499*constantes!$C$5)+(D2499*constantes!$B$6)+(Q2499*constantes!$B$8)+(F2499*constantes!$B$9)</f>
        <v>23.401459182963659</v>
      </c>
      <c r="T2499">
        <f>(O2499*constantes!$D$4)+(P2499*constantes!$D$5)+(D2499*constantes!$D$6)+(Q2499*constantes!$D$8)+(F2499*constantes!$D$9)</f>
        <v>25.137304943832721</v>
      </c>
      <c r="U2499">
        <f>(O2499*constantes!$D$4)+(P2499*constantes!$E$5)+(D2499*constantes!$D$6)+(Q2499*constantes!$D$8)+(F2499*constantes!$D$9)</f>
        <v>25.460284172661552</v>
      </c>
      <c r="V2499" s="5">
        <f t="shared" si="551"/>
        <v>5.0252742797372574E-2</v>
      </c>
      <c r="W2499" s="5">
        <f t="shared" si="552"/>
        <v>6.9318602702214127E-2</v>
      </c>
      <c r="X2499" s="6">
        <f t="shared" si="553"/>
        <v>2.182547974082294E-2</v>
      </c>
      <c r="Y2499" s="6">
        <f t="shared" si="554"/>
        <v>3.002016498856408E-2</v>
      </c>
      <c r="AA2499">
        <f>(O2499*constantes!$B$4)+(LN(110)*constantes!$B$5)+(LN(22)*constantes!$B$8)+(F2499*constantes!$B$9)</f>
        <v>22.574773704658814</v>
      </c>
      <c r="AB2499">
        <f t="shared" si="555"/>
        <v>3.0940270522043956E-2</v>
      </c>
      <c r="AC2499">
        <f>(O2499*constantes!$D$4)+(LN(110)*constantes!$D$5)+(LN(22)*constantes!$D$8)+(F2499*constantes!$D$9)</f>
        <v>24.771131368454586</v>
      </c>
      <c r="AD2499" s="7">
        <f t="shared" si="556"/>
        <v>1.5184528759381921E-2</v>
      </c>
      <c r="AF2499">
        <f>(O2499*constantes!$B$4)+(LN(125)*constantes!$B$5)+(LN(22.5)*constantes!$B$8)+(F2499*constantes!$B$9)</f>
        <v>22.829730641413207</v>
      </c>
      <c r="AG2499">
        <f t="shared" si="557"/>
        <v>3.974481175054656E-2</v>
      </c>
      <c r="AH2499">
        <f>(O2499*constantes!$D$4)+(LN(125)*constantes!$D$5)+(LN(22.5)*constantes!$D$8)+(F2499*constantes!$D$9)</f>
        <v>25.142204385062819</v>
      </c>
      <c r="AI2499">
        <f t="shared" si="558"/>
        <v>2.1931490638549711E-2</v>
      </c>
    </row>
    <row r="2500" spans="1:35" x14ac:dyDescent="0.25">
      <c r="A2500" s="11">
        <v>2499</v>
      </c>
      <c r="B2500">
        <v>0</v>
      </c>
      <c r="C2500">
        <v>43</v>
      </c>
      <c r="D2500">
        <v>1</v>
      </c>
      <c r="E2500">
        <v>1</v>
      </c>
      <c r="F2500">
        <v>0</v>
      </c>
      <c r="G2500">
        <v>149</v>
      </c>
      <c r="H2500">
        <v>22.35</v>
      </c>
      <c r="I2500">
        <f>IF(AND(B2500=1,E2500=0),V2500,IF(AND(B2500=1,E2500=1),W2500,IF(AND(B2500=0,E2500=0),X2500,IF(AND(B2500=0,E2500=1),Y2500,ERROR))))</f>
        <v>0.11692334973110619</v>
      </c>
      <c r="K2500">
        <f t="shared" si="546"/>
        <v>2.8509711637591306E-2</v>
      </c>
      <c r="L2500">
        <f t="shared" si="547"/>
        <v>1.975954812069991E-2</v>
      </c>
      <c r="M2500" s="22" t="str">
        <f t="shared" si="559"/>
        <v>Elevated Risk</v>
      </c>
      <c r="O2500">
        <f t="shared" si="548"/>
        <v>3.7612001156935624</v>
      </c>
      <c r="P2500">
        <f t="shared" si="549"/>
        <v>5.0039463059454592</v>
      </c>
      <c r="Q2500">
        <f t="shared" si="550"/>
        <v>3.1068263210595779</v>
      </c>
      <c r="R2500">
        <f>(O2500*constantes!$B$4)+(P2500*constantes!$B$5)+(D2500*constantes!$B$6)+(Q2500*constantes!$B$8)+(F2500*constantes!$B$9)</f>
        <v>24.163714927929135</v>
      </c>
      <c r="S2500" s="4">
        <f>(O2500*constantes!$B$4)+(P2500*constantes!$C$5)+(D2500*constantes!$B$6)+(Q2500*constantes!$B$8)+(F2500*constantes!$B$9)</f>
        <v>24.522197641287068</v>
      </c>
      <c r="T2500">
        <f>(O2500*constantes!$D$4)+(P2500*constantes!$D$5)+(D2500*constantes!$D$6)+(Q2500*constantes!$D$8)+(F2500*constantes!$D$9)</f>
        <v>26.517184358909034</v>
      </c>
      <c r="U2500">
        <f>(O2500*constantes!$D$4)+(P2500*constantes!$E$5)+(D2500*constantes!$D$6)+(Q2500*constantes!$D$8)+(F2500*constantes!$D$9)</f>
        <v>26.866259653211792</v>
      </c>
      <c r="V2500" s="5">
        <f t="shared" si="551"/>
        <v>0.14269109255712997</v>
      </c>
      <c r="W2500" s="5">
        <f t="shared" si="552"/>
        <v>0.19775119692497622</v>
      </c>
      <c r="X2500" s="6">
        <f t="shared" si="553"/>
        <v>8.396828216537966E-2</v>
      </c>
      <c r="Y2500" s="6">
        <f t="shared" si="554"/>
        <v>0.11692334973110619</v>
      </c>
      <c r="AA2500">
        <f>(O2500*constantes!$B$4)+(LN(110)*constantes!$B$5)+(LN(22)*constantes!$B$8)+(F2500*constantes!$B$9)</f>
        <v>22.8787183548725</v>
      </c>
      <c r="AB2500">
        <f t="shared" si="555"/>
        <v>4.169811677585733E-2</v>
      </c>
      <c r="AC2500">
        <f>(O2500*constantes!$D$4)+(LN(110)*constantes!$D$5)+(LN(22)*constantes!$D$8)+(F2500*constantes!$D$9)</f>
        <v>25.036812478830871</v>
      </c>
      <c r="AD2500" s="7">
        <f t="shared" si="556"/>
        <v>1.975954812069991E-2</v>
      </c>
      <c r="AF2500">
        <f>(O2500*constantes!$B$4)+(LN(125)*constantes!$B$5)+(LN(22.5)*constantes!$B$8)+(F2500*constantes!$B$9)</f>
        <v>23.133675291626897</v>
      </c>
      <c r="AG2500">
        <f t="shared" si="557"/>
        <v>5.3478442485207722E-2</v>
      </c>
      <c r="AH2500">
        <f>(O2500*constantes!$D$4)+(LN(125)*constantes!$D$5)+(LN(22.5)*constantes!$D$8)+(F2500*constantes!$D$9)</f>
        <v>25.407885495439103</v>
      </c>
      <c r="AI2500">
        <f t="shared" si="558"/>
        <v>2.8509711637591306E-2</v>
      </c>
    </row>
    <row r="2501" spans="1:35" x14ac:dyDescent="0.25">
      <c r="A2501" s="11">
        <v>2500</v>
      </c>
      <c r="B2501">
        <v>1</v>
      </c>
      <c r="C2501">
        <v>42</v>
      </c>
      <c r="D2501">
        <v>1</v>
      </c>
      <c r="E2501">
        <v>0</v>
      </c>
      <c r="F2501">
        <v>0</v>
      </c>
      <c r="G2501">
        <v>119</v>
      </c>
      <c r="H2501">
        <v>25.29</v>
      </c>
      <c r="I2501">
        <f>IF(AND(B2501=1,E2501=0),V2501,IF(AND(B2501=1,E2501=1),W2501,IF(AND(B2501=0,E2501=0),X2501,IF(AND(B2501=0,E2501=1),Y2501,ERROR))))</f>
        <v>9.8769187551563498E-2</v>
      </c>
      <c r="K2501">
        <f t="shared" si="546"/>
        <v>4.9796912096185753E-2</v>
      </c>
      <c r="L2501">
        <f t="shared" si="547"/>
        <v>3.8810869283687155E-2</v>
      </c>
      <c r="M2501" s="22" t="str">
        <f t="shared" si="559"/>
        <v>Elevated Risk</v>
      </c>
      <c r="O2501">
        <f t="shared" si="548"/>
        <v>3.7376696182833684</v>
      </c>
      <c r="P2501">
        <f t="shared" si="549"/>
        <v>4.7791234931115296</v>
      </c>
      <c r="Q2501">
        <f t="shared" si="550"/>
        <v>3.2304090606818736</v>
      </c>
      <c r="R2501">
        <f>(O2501*constantes!$B$4)+(P2501*constantes!$B$5)+(D2501*constantes!$B$6)+(Q2501*constantes!$B$8)+(F2501*constantes!$B$9)</f>
        <v>23.7713738155695</v>
      </c>
      <c r="S2501" s="4">
        <f>(O2501*constantes!$B$4)+(P2501*constantes!$C$5)+(D2501*constantes!$B$6)+(Q2501*constantes!$B$8)+(F2501*constantes!$B$9)</f>
        <v>24.113750222616009</v>
      </c>
      <c r="T2501">
        <f>(O2501*constantes!$D$4)+(P2501*constantes!$D$5)+(D2501*constantes!$D$6)+(Q2501*constantes!$D$8)+(F2501*constantes!$D$9)</f>
        <v>25.883931565504287</v>
      </c>
      <c r="U2501">
        <f>(O2501*constantes!$D$4)+(P2501*constantes!$E$5)+(D2501*constantes!$D$6)+(Q2501*constantes!$D$8)+(F2501*constantes!$D$9)</f>
        <v>26.217323220383747</v>
      </c>
      <c r="V2501" s="5">
        <f t="shared" si="551"/>
        <v>9.8769187551563498E-2</v>
      </c>
      <c r="W2501" s="5">
        <f t="shared" si="552"/>
        <v>0.13623416567109292</v>
      </c>
      <c r="X2501" s="6">
        <f t="shared" si="553"/>
        <v>4.5491653901137741E-2</v>
      </c>
      <c r="Y2501" s="6">
        <f t="shared" si="554"/>
        <v>6.2915629692794517E-2</v>
      </c>
      <c r="AA2501">
        <f>(O2501*constantes!$B$4)+(LN(110)*constantes!$B$5)+(LN(22)*constantes!$B$8)+(F2501*constantes!$B$9)</f>
        <v>22.805468857654464</v>
      </c>
      <c r="AB2501">
        <f t="shared" si="555"/>
        <v>3.8810869283687155E-2</v>
      </c>
      <c r="AC2501">
        <f>(O2501*constantes!$D$4)+(LN(110)*constantes!$D$5)+(LN(22)*constantes!$D$8)+(F2501*constantes!$D$9)</f>
        <v>24.972784348242914</v>
      </c>
      <c r="AD2501" s="7">
        <f t="shared" si="556"/>
        <v>1.8545470669847686E-2</v>
      </c>
      <c r="AF2501">
        <f>(O2501*constantes!$B$4)+(LN(125)*constantes!$B$5)+(LN(22.5)*constantes!$B$8)+(F2501*constantes!$B$9)</f>
        <v>23.060425794408857</v>
      </c>
      <c r="AG2501">
        <f t="shared" si="557"/>
        <v>4.9796912096185753E-2</v>
      </c>
      <c r="AH2501">
        <f>(O2501*constantes!$D$4)+(LN(125)*constantes!$D$5)+(LN(22.5)*constantes!$D$8)+(F2501*constantes!$D$9)</f>
        <v>25.343857364851146</v>
      </c>
      <c r="AI2501">
        <f t="shared" si="558"/>
        <v>2.676538428771702E-2</v>
      </c>
    </row>
    <row r="2502" spans="1:35" x14ac:dyDescent="0.25">
      <c r="A2502" s="11">
        <v>2501</v>
      </c>
      <c r="B2502">
        <v>0</v>
      </c>
      <c r="C2502">
        <v>36</v>
      </c>
      <c r="D2502">
        <v>0</v>
      </c>
      <c r="E2502">
        <v>0</v>
      </c>
      <c r="F2502">
        <v>0</v>
      </c>
      <c r="G2502">
        <v>100</v>
      </c>
      <c r="H2502">
        <v>22.19</v>
      </c>
      <c r="I2502">
        <f>IF(AND(B2502=1,E2502=0),V2502,IF(AND(B2502=1,E2502=1),W2502,IF(AND(B2502=0,E2502=0),X2502,IF(AND(B2502=0,E2502=1),Y2502,ERROR))))</f>
        <v>9.4092219030522672E-3</v>
      </c>
      <c r="K2502">
        <f t="shared" si="546"/>
        <v>1.7677356619603457E-2</v>
      </c>
      <c r="L2502">
        <f t="shared" si="547"/>
        <v>1.2230943924327331E-2</v>
      </c>
      <c r="M2502" s="22" t="str">
        <f t="shared" si="559"/>
        <v>OPTIMAL</v>
      </c>
      <c r="O2502">
        <f t="shared" si="548"/>
        <v>3.5835189384561099</v>
      </c>
      <c r="P2502">
        <f t="shared" si="549"/>
        <v>4.6051701859880918</v>
      </c>
      <c r="Q2502">
        <f t="shared" si="550"/>
        <v>3.0996417369445024</v>
      </c>
      <c r="R2502">
        <f>(O2502*constantes!$B$4)+(P2502*constantes!$B$5)+(D2502*constantes!$B$6)+(Q2502*constantes!$B$8)+(F2502*constantes!$B$9)</f>
        <v>22.155613203076616</v>
      </c>
      <c r="S2502" s="4">
        <f>(O2502*constantes!$B$4)+(P2502*constantes!$C$5)+(D2502*constantes!$B$6)+(Q2502*constantes!$B$8)+(F2502*constantes!$B$9)</f>
        <v>22.485527595200804</v>
      </c>
      <c r="T2502">
        <f>(O2502*constantes!$D$4)+(P2502*constantes!$D$5)+(D2502*constantes!$D$6)+(Q2502*constantes!$D$8)+(F2502*constantes!$D$9)</f>
        <v>24.289626983745407</v>
      </c>
      <c r="U2502">
        <f>(O2502*constantes!$D$4)+(P2502*constantes!$E$5)+(D2502*constantes!$D$6)+(Q2502*constantes!$D$8)+(F2502*constantes!$D$9)</f>
        <v>24.610883655919938</v>
      </c>
      <c r="V2502" s="5">
        <f t="shared" si="551"/>
        <v>2.0455573715811526E-2</v>
      </c>
      <c r="W2502" s="5">
        <f t="shared" si="552"/>
        <v>2.8336407143261022E-2</v>
      </c>
      <c r="X2502" s="6">
        <f t="shared" si="553"/>
        <v>9.4092219030522672E-3</v>
      </c>
      <c r="Y2502" s="6">
        <f t="shared" si="554"/>
        <v>1.2950824647942283E-2</v>
      </c>
      <c r="AA2502">
        <f>(O2502*constantes!$B$4)+(LN(110)*constantes!$B$5)+(LN(22)*constantes!$B$8)+(F2502*constantes!$B$9)</f>
        <v>22.325603957379403</v>
      </c>
      <c r="AB2502">
        <f t="shared" si="555"/>
        <v>2.4199659473180479E-2</v>
      </c>
      <c r="AC2502">
        <f>(O2502*constantes!$D$4)+(LN(110)*constantes!$D$5)+(LN(22)*constantes!$D$8)+(F2502*constantes!$D$9)</f>
        <v>24.553329557885352</v>
      </c>
      <c r="AD2502" s="7">
        <f t="shared" si="556"/>
        <v>1.2230943924327331E-2</v>
      </c>
      <c r="AF2502">
        <f>(O2502*constantes!$B$4)+(LN(125)*constantes!$B$5)+(LN(22.5)*constantes!$B$8)+(F2502*constantes!$B$9)</f>
        <v>22.580560894133793</v>
      </c>
      <c r="AG2502">
        <f t="shared" si="557"/>
        <v>3.1117023555229495E-2</v>
      </c>
      <c r="AH2502">
        <f>(O2502*constantes!$D$4)+(LN(125)*constantes!$D$5)+(LN(22.5)*constantes!$D$8)+(F2502*constantes!$D$9)</f>
        <v>24.924402574493584</v>
      </c>
      <c r="AI2502">
        <f t="shared" si="558"/>
        <v>1.7677356619603457E-2</v>
      </c>
    </row>
    <row r="2503" spans="1:35" x14ac:dyDescent="0.25">
      <c r="A2503" s="11">
        <v>2502</v>
      </c>
      <c r="B2503">
        <v>1</v>
      </c>
      <c r="C2503">
        <v>54</v>
      </c>
      <c r="D2503">
        <v>0</v>
      </c>
      <c r="E2503">
        <v>0</v>
      </c>
      <c r="F2503">
        <v>0</v>
      </c>
      <c r="G2503">
        <v>133.5</v>
      </c>
      <c r="H2503">
        <v>23.4</v>
      </c>
      <c r="I2503">
        <f>IF(AND(B2503=1,E2503=0),V2503,IF(AND(B2503=1,E2503=1),W2503,IF(AND(B2503=0,E2503=0),X2503,IF(AND(B2503=0,E2503=1),Y2503,ERROR))))</f>
        <v>0.12205486527044951</v>
      </c>
      <c r="K2503">
        <f t="shared" si="546"/>
        <v>0.10567740925235103</v>
      </c>
      <c r="L2503">
        <f t="shared" si="547"/>
        <v>8.2913210367502876E-2</v>
      </c>
      <c r="M2503" s="22" t="str">
        <f t="shared" si="559"/>
        <v>Elevated Risk</v>
      </c>
      <c r="O2503">
        <f t="shared" si="548"/>
        <v>3.9889840465642745</v>
      </c>
      <c r="P2503">
        <f t="shared" si="549"/>
        <v>4.8941014778403042</v>
      </c>
      <c r="Q2503">
        <f t="shared" si="550"/>
        <v>3.1527360223636558</v>
      </c>
      <c r="R2503">
        <f>(O2503*constantes!$B$4)+(P2503*constantes!$B$5)+(D2503*constantes!$B$6)+(Q2503*constantes!$B$8)+(F2503*constantes!$B$9)</f>
        <v>23.995892083553951</v>
      </c>
      <c r="S2503" s="4">
        <f>(O2503*constantes!$B$4)+(P2503*constantes!$C$5)+(D2503*constantes!$B$6)+(Q2503*constantes!$B$8)+(F2503*constantes!$B$9)</f>
        <v>24.346505513426433</v>
      </c>
      <c r="T2503">
        <f>(O2503*constantes!$D$4)+(P2503*constantes!$D$5)+(D2503*constantes!$D$6)+(Q2503*constantes!$D$8)+(F2503*constantes!$D$9)</f>
        <v>26.232808099049841</v>
      </c>
      <c r="U2503">
        <f>(O2503*constantes!$D$4)+(P2503*constantes!$E$5)+(D2503*constantes!$D$6)+(Q2503*constantes!$D$8)+(F2503*constantes!$D$9)</f>
        <v>26.574220618143983</v>
      </c>
      <c r="V2503" s="5">
        <f t="shared" si="551"/>
        <v>0.12205486527044951</v>
      </c>
      <c r="W2503" s="5">
        <f t="shared" si="552"/>
        <v>0.16875860629171158</v>
      </c>
      <c r="X2503" s="6">
        <f t="shared" si="553"/>
        <v>6.3865416093000449E-2</v>
      </c>
      <c r="Y2503" s="6">
        <f t="shared" si="554"/>
        <v>8.8671652448852778E-2</v>
      </c>
      <c r="AA2503">
        <f>(O2503*constantes!$B$4)+(LN(110)*constantes!$B$5)+(LN(22)*constantes!$B$8)+(F2503*constantes!$B$9)</f>
        <v>23.587800620315793</v>
      </c>
      <c r="AB2503">
        <f t="shared" si="555"/>
        <v>8.2913210367502876E-2</v>
      </c>
      <c r="AC2503">
        <f>(O2503*constantes!$D$4)+(LN(110)*constantes!$D$5)+(LN(22)*constantes!$D$8)+(F2503*constantes!$D$9)</f>
        <v>25.656628499605237</v>
      </c>
      <c r="AD2503" s="7">
        <f t="shared" si="556"/>
        <v>3.6413005758055728E-2</v>
      </c>
      <c r="AF2503">
        <f>(O2503*constantes!$B$4)+(LN(125)*constantes!$B$5)+(LN(22.5)*constantes!$B$8)+(F2503*constantes!$B$9)</f>
        <v>23.84275755707019</v>
      </c>
      <c r="AG2503">
        <f t="shared" si="557"/>
        <v>0.10567740925235103</v>
      </c>
      <c r="AH2503">
        <f>(O2503*constantes!$D$4)+(LN(125)*constantes!$D$5)+(LN(22.5)*constantes!$D$8)+(F2503*constantes!$D$9)</f>
        <v>26.027701516213469</v>
      </c>
      <c r="AI2503">
        <f t="shared" si="558"/>
        <v>5.2338355969762884E-2</v>
      </c>
    </row>
    <row r="2504" spans="1:35" x14ac:dyDescent="0.25">
      <c r="A2504" s="11">
        <v>2503</v>
      </c>
      <c r="B2504">
        <v>0</v>
      </c>
      <c r="C2504">
        <v>41</v>
      </c>
      <c r="D2504">
        <v>0</v>
      </c>
      <c r="E2504">
        <v>0</v>
      </c>
      <c r="F2504">
        <v>0</v>
      </c>
      <c r="G2504">
        <v>113</v>
      </c>
      <c r="H2504">
        <v>23.78</v>
      </c>
      <c r="I2504">
        <f>IF(AND(B2504=1,E2504=0),V2504,IF(AND(B2504=1,E2504=1),W2504,IF(AND(B2504=0,E2504=0),X2504,IF(AND(B2504=0,E2504=1),Y2504,ERROR))))</f>
        <v>1.9484940739202816E-2</v>
      </c>
      <c r="K2504">
        <f t="shared" si="546"/>
        <v>2.5088146116023613E-2</v>
      </c>
      <c r="L2504">
        <f t="shared" si="547"/>
        <v>1.7378724267438583E-2</v>
      </c>
      <c r="M2504" s="22" t="str">
        <f t="shared" si="559"/>
        <v>NORMAL</v>
      </c>
      <c r="O2504">
        <f t="shared" si="548"/>
        <v>3.713572066704308</v>
      </c>
      <c r="P2504">
        <f t="shared" si="549"/>
        <v>4.7273878187123408</v>
      </c>
      <c r="Q2504">
        <f t="shared" si="550"/>
        <v>3.1688448912626357</v>
      </c>
      <c r="R2504">
        <f>(O2504*constantes!$B$4)+(P2504*constantes!$B$5)+(D2504*constantes!$B$6)+(Q2504*constantes!$B$8)+(F2504*constantes!$B$9)</f>
        <v>22.842049059951016</v>
      </c>
      <c r="S2504" s="4">
        <f>(O2504*constantes!$B$4)+(P2504*constantes!$C$5)+(D2504*constantes!$B$6)+(Q2504*constantes!$B$8)+(F2504*constantes!$B$9)</f>
        <v>23.180719123283566</v>
      </c>
      <c r="T2504">
        <f>(O2504*constantes!$D$4)+(P2504*constantes!$D$5)+(D2504*constantes!$D$6)+(Q2504*constantes!$D$8)+(F2504*constantes!$D$9)</f>
        <v>25.022677963339245</v>
      </c>
      <c r="U2504">
        <f>(O2504*constantes!$D$4)+(P2504*constantes!$E$5)+(D2504*constantes!$D$6)+(Q2504*constantes!$D$8)+(F2504*constantes!$D$9)</f>
        <v>25.352460537572618</v>
      </c>
      <c r="V2504" s="5">
        <f t="shared" si="551"/>
        <v>4.0227389700178917E-2</v>
      </c>
      <c r="W2504" s="5">
        <f t="shared" si="552"/>
        <v>5.5980934906916135E-2</v>
      </c>
      <c r="X2504" s="6">
        <f t="shared" si="553"/>
        <v>1.9484940739202816E-2</v>
      </c>
      <c r="Y2504" s="6">
        <f t="shared" si="554"/>
        <v>2.699349525894823E-2</v>
      </c>
      <c r="AA2504">
        <f>(O2504*constantes!$B$4)+(LN(110)*constantes!$B$5)+(LN(22)*constantes!$B$8)+(F2504*constantes!$B$9)</f>
        <v>22.730454143490913</v>
      </c>
      <c r="AB2504">
        <f t="shared" si="555"/>
        <v>3.6057212319339005E-2</v>
      </c>
      <c r="AC2504">
        <f>(O2504*constantes!$D$4)+(LN(110)*constantes!$D$5)+(LN(22)*constantes!$D$8)+(F2504*constantes!$D$9)</f>
        <v>24.907213223567677</v>
      </c>
      <c r="AD2504" s="7">
        <f t="shared" si="556"/>
        <v>1.7378724267438583E-2</v>
      </c>
      <c r="AF2504">
        <f>(O2504*constantes!$B$4)+(LN(125)*constantes!$B$5)+(LN(22.5)*constantes!$B$8)+(F2504*constantes!$B$9)</f>
        <v>22.985411080245306</v>
      </c>
      <c r="AG2504">
        <f t="shared" si="557"/>
        <v>4.62827295767122E-2</v>
      </c>
      <c r="AH2504">
        <f>(O2504*constantes!$D$4)+(LN(125)*constantes!$D$5)+(LN(22.5)*constantes!$D$8)+(F2504*constantes!$D$9)</f>
        <v>25.278286240175909</v>
      </c>
      <c r="AI2504">
        <f t="shared" si="558"/>
        <v>2.5088146116023613E-2</v>
      </c>
    </row>
    <row r="2505" spans="1:35" x14ac:dyDescent="0.25">
      <c r="A2505" s="11">
        <v>2504</v>
      </c>
      <c r="B2505">
        <v>1</v>
      </c>
      <c r="C2505">
        <v>60</v>
      </c>
      <c r="D2505">
        <v>0</v>
      </c>
      <c r="E2505">
        <v>0</v>
      </c>
      <c r="F2505">
        <v>0</v>
      </c>
      <c r="G2505">
        <v>114</v>
      </c>
      <c r="H2505">
        <v>23.96</v>
      </c>
      <c r="I2505">
        <f>IF(AND(B2505=1,E2505=0),V2505,IF(AND(B2505=1,E2505=1),W2505,IF(AND(B2505=0,E2505=0),X2505,IF(AND(B2505=0,E2505=1),Y2505,ERROR))))</f>
        <v>0.12835012097807874</v>
      </c>
      <c r="K2505">
        <f t="shared" si="546"/>
        <v>0.14362116573454531</v>
      </c>
      <c r="L2505">
        <f t="shared" si="547"/>
        <v>0.11321269470654882</v>
      </c>
      <c r="M2505" s="22" t="str">
        <f t="shared" si="559"/>
        <v>NORMAL</v>
      </c>
      <c r="O2505">
        <f t="shared" si="548"/>
        <v>4.0943445622221004</v>
      </c>
      <c r="P2505">
        <f t="shared" si="549"/>
        <v>4.7361984483944957</v>
      </c>
      <c r="Q2505">
        <f t="shared" si="550"/>
        <v>3.1763857732472487</v>
      </c>
      <c r="R2505">
        <f>(O2505*constantes!$B$4)+(P2505*constantes!$B$5)+(D2505*constantes!$B$6)+(Q2505*constantes!$B$8)+(F2505*constantes!$B$9)</f>
        <v>24.049701215519793</v>
      </c>
      <c r="S2505" s="4">
        <f>(O2505*constantes!$B$4)+(P2505*constantes!$C$5)+(D2505*constantes!$B$6)+(Q2505*constantes!$B$8)+(F2505*constantes!$B$9)</f>
        <v>24.389002472362776</v>
      </c>
      <c r="T2505">
        <f>(O2505*constantes!$D$4)+(P2505*constantes!$D$5)+(D2505*constantes!$D$6)+(Q2505*constantes!$D$8)+(F2505*constantes!$D$9)</f>
        <v>26.087425361971711</v>
      </c>
      <c r="U2505">
        <f>(O2505*constantes!$D$4)+(P2505*constantes!$E$5)+(D2505*constantes!$D$6)+(Q2505*constantes!$D$8)+(F2505*constantes!$D$9)</f>
        <v>26.417822565731711</v>
      </c>
      <c r="V2505" s="5">
        <f t="shared" si="551"/>
        <v>0.12835012097807874</v>
      </c>
      <c r="W2505" s="5">
        <f t="shared" si="552"/>
        <v>0.17540198219578118</v>
      </c>
      <c r="X2505" s="6">
        <f t="shared" si="553"/>
        <v>5.5468450067387098E-2</v>
      </c>
      <c r="Y2505" s="6">
        <f t="shared" si="554"/>
        <v>7.6337731994237989E-2</v>
      </c>
      <c r="AA2505">
        <f>(O2505*constantes!$B$4)+(LN(110)*constantes!$B$5)+(LN(22)*constantes!$B$8)+(F2505*constantes!$B$9)</f>
        <v>23.915783691137978</v>
      </c>
      <c r="AB2505">
        <f t="shared" si="555"/>
        <v>0.11321269470654882</v>
      </c>
      <c r="AC2505">
        <f>(O2505*constantes!$D$4)+(LN(110)*constantes!$D$5)+(LN(22)*constantes!$D$8)+(F2505*constantes!$D$9)</f>
        <v>25.943321837946279</v>
      </c>
      <c r="AD2505" s="7">
        <f t="shared" si="556"/>
        <v>4.820708918468708E-2</v>
      </c>
      <c r="AF2505">
        <f>(O2505*constantes!$B$4)+(LN(125)*constantes!$B$5)+(LN(22.5)*constantes!$B$8)+(F2505*constantes!$B$9)</f>
        <v>24.170740627892375</v>
      </c>
      <c r="AG2505">
        <f t="shared" si="557"/>
        <v>0.14362116573454531</v>
      </c>
      <c r="AH2505">
        <f>(O2505*constantes!$D$4)+(LN(125)*constantes!$D$5)+(LN(22.5)*constantes!$D$8)+(F2505*constantes!$D$9)</f>
        <v>26.314394854554511</v>
      </c>
      <c r="AI2505">
        <f t="shared" si="558"/>
        <v>6.9102564331433469E-2</v>
      </c>
    </row>
    <row r="2506" spans="1:35" x14ac:dyDescent="0.25">
      <c r="A2506" s="11">
        <v>2505</v>
      </c>
      <c r="B2506">
        <v>0</v>
      </c>
      <c r="C2506">
        <v>63</v>
      </c>
      <c r="D2506">
        <v>0</v>
      </c>
      <c r="E2506">
        <v>1</v>
      </c>
      <c r="F2506">
        <v>0</v>
      </c>
      <c r="G2506">
        <v>151</v>
      </c>
      <c r="H2506">
        <v>25.94</v>
      </c>
      <c r="I2506">
        <f>IF(AND(B2506=1,E2506=0),V2506,IF(AND(B2506=1,E2506=1),W2506,IF(AND(B2506=0,E2506=0),X2506,IF(AND(B2506=0,E2506=1),Y2506,ERROR))))</f>
        <v>0.19131717863277686</v>
      </c>
      <c r="K2506">
        <f t="shared" si="546"/>
        <v>7.8518559479420769E-2</v>
      </c>
      <c r="L2506">
        <f t="shared" si="547"/>
        <v>5.4860361374715505E-2</v>
      </c>
      <c r="M2506" s="22" t="str">
        <f t="shared" si="559"/>
        <v>Elevated Risk</v>
      </c>
      <c r="O2506">
        <f t="shared" si="548"/>
        <v>4.1431347263915326</v>
      </c>
      <c r="P2506">
        <f t="shared" si="549"/>
        <v>5.0172798368149243</v>
      </c>
      <c r="Q2506">
        <f t="shared" si="550"/>
        <v>3.255786178888298</v>
      </c>
      <c r="R2506">
        <f>(O2506*constantes!$B$4)+(P2506*constantes!$B$5)+(D2506*constantes!$B$6)+(Q2506*constantes!$B$8)+(F2506*constantes!$B$9)</f>
        <v>24.785957766583692</v>
      </c>
      <c r="S2506" s="4">
        <f>(O2506*constantes!$B$4)+(P2506*constantes!$C$5)+(D2506*constantes!$B$6)+(Q2506*constantes!$B$8)+(F2506*constantes!$B$9)</f>
        <v>25.145395694093111</v>
      </c>
      <c r="T2506">
        <f>(O2506*constantes!$D$4)+(P2506*constantes!$D$5)+(D2506*constantes!$D$6)+(Q2506*constantes!$D$8)+(F2506*constantes!$D$9)</f>
        <v>27.051436919673922</v>
      </c>
      <c r="U2506">
        <f>(O2506*constantes!$D$4)+(P2506*constantes!$E$5)+(D2506*constantes!$D$6)+(Q2506*constantes!$D$8)+(F2506*constantes!$D$9)</f>
        <v>27.40144236109013</v>
      </c>
      <c r="V2506" s="5">
        <f t="shared" si="551"/>
        <v>0.24936633629081606</v>
      </c>
      <c r="W2506" s="5">
        <f t="shared" si="552"/>
        <v>0.33694787228896794</v>
      </c>
      <c r="X2506" s="6">
        <f t="shared" si="553"/>
        <v>0.13898094671533445</v>
      </c>
      <c r="Y2506" s="6">
        <f t="shared" si="554"/>
        <v>0.19131717863277686</v>
      </c>
      <c r="AA2506">
        <f>(O2506*constantes!$B$4)+(LN(110)*constantes!$B$5)+(LN(22)*constantes!$B$8)+(F2506*constantes!$B$9)</f>
        <v>24.067665520590854</v>
      </c>
      <c r="AB2506">
        <f t="shared" si="555"/>
        <v>0.13051783749446544</v>
      </c>
      <c r="AC2506">
        <f>(O2506*constantes!$D$4)+(LN(110)*constantes!$D$5)+(LN(22)*constantes!$D$8)+(F2506*constantes!$D$9)</f>
        <v>26.076083289962796</v>
      </c>
      <c r="AD2506" s="7">
        <f t="shared" si="556"/>
        <v>5.4860361374715505E-2</v>
      </c>
      <c r="AF2506">
        <f>(O2506*constantes!$B$4)+(LN(125)*constantes!$B$5)+(LN(22.5)*constantes!$B$8)+(F2506*constantes!$B$9)</f>
        <v>24.322622457345251</v>
      </c>
      <c r="AG2506">
        <f t="shared" si="557"/>
        <v>0.16512470507308763</v>
      </c>
      <c r="AH2506">
        <f>(O2506*constantes!$D$4)+(LN(125)*constantes!$D$5)+(LN(22.5)*constantes!$D$8)+(F2506*constantes!$D$9)</f>
        <v>26.447156306571028</v>
      </c>
      <c r="AI2506">
        <f t="shared" si="558"/>
        <v>7.8518559479420769E-2</v>
      </c>
    </row>
    <row r="2507" spans="1:35" x14ac:dyDescent="0.25">
      <c r="A2507" s="11">
        <v>2506</v>
      </c>
      <c r="B2507">
        <v>1</v>
      </c>
      <c r="C2507">
        <v>41</v>
      </c>
      <c r="D2507">
        <v>0</v>
      </c>
      <c r="E2507">
        <v>0</v>
      </c>
      <c r="F2507">
        <v>0</v>
      </c>
      <c r="G2507">
        <v>125</v>
      </c>
      <c r="H2507">
        <v>19.09</v>
      </c>
      <c r="I2507">
        <f>IF(AND(B2507=1,E2507=0),V2507,IF(AND(B2507=1,E2507=1),W2507,IF(AND(B2507=0,E2507=0),X2507,IF(AND(B2507=0,E2507=1),Y2507,ERROR))))</f>
        <v>4.0745671886328716E-2</v>
      </c>
      <c r="K2507">
        <f t="shared" si="546"/>
        <v>4.62827295767122E-2</v>
      </c>
      <c r="L2507">
        <f t="shared" si="547"/>
        <v>3.6057212319339005E-2</v>
      </c>
      <c r="M2507" s="22" t="str">
        <f t="shared" si="559"/>
        <v>NORMAL</v>
      </c>
      <c r="O2507">
        <f t="shared" si="548"/>
        <v>3.713572066704308</v>
      </c>
      <c r="P2507">
        <f t="shared" si="549"/>
        <v>4.8283137373023015</v>
      </c>
      <c r="Q2507">
        <f t="shared" si="550"/>
        <v>2.9491646377376561</v>
      </c>
      <c r="R2507">
        <f>(O2507*constantes!$B$4)+(P2507*constantes!$B$5)+(D2507*constantes!$B$6)+(Q2507*constantes!$B$8)+(F2507*constantes!$B$9)</f>
        <v>22.855118798421881</v>
      </c>
      <c r="S2507" s="4">
        <f>(O2507*constantes!$B$4)+(P2507*constantes!$C$5)+(D2507*constantes!$B$6)+(Q2507*constantes!$B$8)+(F2507*constantes!$B$9)</f>
        <v>23.201019194562218</v>
      </c>
      <c r="T2507">
        <f>(O2507*constantes!$D$4)+(P2507*constantes!$D$5)+(D2507*constantes!$D$6)+(Q2507*constantes!$D$8)+(F2507*constantes!$D$9)</f>
        <v>25.194261959385482</v>
      </c>
      <c r="U2507">
        <f>(O2507*constantes!$D$4)+(P2507*constantes!$E$5)+(D2507*constantes!$D$6)+(Q2507*constantes!$D$8)+(F2507*constantes!$D$9)</f>
        <v>25.531085125699693</v>
      </c>
      <c r="V2507" s="5">
        <f t="shared" si="551"/>
        <v>4.0745671886328716E-2</v>
      </c>
      <c r="W2507" s="5">
        <f t="shared" si="552"/>
        <v>5.7095555555825683E-2</v>
      </c>
      <c r="X2507" s="6">
        <f t="shared" si="553"/>
        <v>2.3089797754700547E-2</v>
      </c>
      <c r="Y2507" s="6">
        <f t="shared" si="554"/>
        <v>3.2186851869149824E-2</v>
      </c>
      <c r="AA2507">
        <f>(O2507*constantes!$B$4)+(LN(110)*constantes!$B$5)+(LN(22)*constantes!$B$8)+(F2507*constantes!$B$9)</f>
        <v>22.730454143490913</v>
      </c>
      <c r="AB2507">
        <f t="shared" si="555"/>
        <v>3.6057212319339005E-2</v>
      </c>
      <c r="AC2507">
        <f>(O2507*constantes!$D$4)+(LN(110)*constantes!$D$5)+(LN(22)*constantes!$D$8)+(F2507*constantes!$D$9)</f>
        <v>24.907213223567677</v>
      </c>
      <c r="AD2507" s="7">
        <f t="shared" si="556"/>
        <v>1.7378724267438583E-2</v>
      </c>
      <c r="AF2507">
        <f>(O2507*constantes!$B$4)+(LN(125)*constantes!$B$5)+(LN(22.5)*constantes!$B$8)+(F2507*constantes!$B$9)</f>
        <v>22.985411080245306</v>
      </c>
      <c r="AG2507">
        <f t="shared" si="557"/>
        <v>4.62827295767122E-2</v>
      </c>
      <c r="AH2507">
        <f>(O2507*constantes!$D$4)+(LN(125)*constantes!$D$5)+(LN(22.5)*constantes!$D$8)+(F2507*constantes!$D$9)</f>
        <v>25.278286240175909</v>
      </c>
      <c r="AI2507">
        <f t="shared" si="558"/>
        <v>2.5088146116023613E-2</v>
      </c>
    </row>
    <row r="2508" spans="1:35" x14ac:dyDescent="0.25">
      <c r="A2508" s="11">
        <v>2507</v>
      </c>
      <c r="B2508">
        <v>1</v>
      </c>
      <c r="C2508">
        <v>52</v>
      </c>
      <c r="D2508">
        <v>0</v>
      </c>
      <c r="E2508">
        <v>0</v>
      </c>
      <c r="F2508">
        <v>0</v>
      </c>
      <c r="G2508">
        <v>128</v>
      </c>
      <c r="H2508">
        <v>23.96</v>
      </c>
      <c r="I2508">
        <f>IF(AND(B2508=1,E2508=0),V2508,IF(AND(B2508=1,E2508=1),W2508,IF(AND(B2508=0,E2508=0),X2508,IF(AND(B2508=0,E2508=1),Y2508,ERROR))))</f>
        <v>0.1033401424808027</v>
      </c>
      <c r="K2508">
        <f t="shared" si="546"/>
        <v>9.453671546464415E-2</v>
      </c>
      <c r="L2508">
        <f t="shared" si="547"/>
        <v>7.4072320755760312E-2</v>
      </c>
      <c r="M2508" s="22" t="str">
        <f t="shared" si="559"/>
        <v>NORMAL</v>
      </c>
      <c r="O2508">
        <f t="shared" si="548"/>
        <v>3.9512437185814275</v>
      </c>
      <c r="P2508">
        <f t="shared" si="549"/>
        <v>4.8520302639196169</v>
      </c>
      <c r="Q2508">
        <f t="shared" si="550"/>
        <v>3.1763857732472487</v>
      </c>
      <c r="R2508">
        <f>(O2508*constantes!$B$4)+(P2508*constantes!$B$5)+(D2508*constantes!$B$6)+(Q2508*constantes!$B$8)+(F2508*constantes!$B$9)</f>
        <v>23.819111297644465</v>
      </c>
      <c r="S2508" s="4">
        <f>(O2508*constantes!$B$4)+(P2508*constantes!$C$5)+(D2508*constantes!$B$6)+(Q2508*constantes!$B$8)+(F2508*constantes!$B$9)</f>
        <v>24.166710745751669</v>
      </c>
      <c r="T2508">
        <f>(O2508*constantes!$D$4)+(P2508*constantes!$D$5)+(D2508*constantes!$D$6)+(Q2508*constantes!$D$8)+(F2508*constantes!$D$9)</f>
        <v>26.023862421575153</v>
      </c>
      <c r="U2508">
        <f>(O2508*constantes!$D$4)+(P2508*constantes!$E$5)+(D2508*constantes!$D$6)+(Q2508*constantes!$D$8)+(F2508*constantes!$D$9)</f>
        <v>26.36234005278618</v>
      </c>
      <c r="V2508" s="5">
        <f t="shared" si="551"/>
        <v>0.1033401424808027</v>
      </c>
      <c r="W2508" s="5">
        <f t="shared" si="552"/>
        <v>0.14308700804933072</v>
      </c>
      <c r="X2508" s="6">
        <f t="shared" si="553"/>
        <v>5.2143131343065252E-2</v>
      </c>
      <c r="Y2508" s="6">
        <f t="shared" si="554"/>
        <v>7.2370599656552903E-2</v>
      </c>
      <c r="AA2508">
        <f>(O2508*constantes!$B$4)+(LN(110)*constantes!$B$5)+(LN(22)*constantes!$B$8)+(F2508*constantes!$B$9)</f>
        <v>23.470316488918311</v>
      </c>
      <c r="AB2508">
        <f t="shared" si="555"/>
        <v>7.4072320755760312E-2</v>
      </c>
      <c r="AC2508">
        <f>(O2508*constantes!$D$4)+(LN(110)*constantes!$D$5)+(LN(22)*constantes!$D$8)+(F2508*constantes!$D$9)</f>
        <v>25.553934425340952</v>
      </c>
      <c r="AD2508" s="7">
        <f t="shared" si="556"/>
        <v>3.291838619478793E-2</v>
      </c>
      <c r="AF2508">
        <f>(O2508*constantes!$B$4)+(LN(125)*constantes!$B$5)+(LN(22.5)*constantes!$B$8)+(F2508*constantes!$B$9)</f>
        <v>23.725273425672704</v>
      </c>
      <c r="AG2508">
        <f t="shared" si="557"/>
        <v>9.453671546464415E-2</v>
      </c>
      <c r="AH2508">
        <f>(O2508*constantes!$D$4)+(LN(125)*constantes!$D$5)+(LN(22.5)*constantes!$D$8)+(F2508*constantes!$D$9)</f>
        <v>25.925007441949184</v>
      </c>
      <c r="AI2508">
        <f t="shared" si="558"/>
        <v>4.7353292556453264E-2</v>
      </c>
    </row>
    <row r="2509" spans="1:35" x14ac:dyDescent="0.25">
      <c r="A2509" s="11">
        <v>2508</v>
      </c>
      <c r="B2509">
        <v>1</v>
      </c>
      <c r="C2509">
        <v>53</v>
      </c>
      <c r="D2509">
        <v>1</v>
      </c>
      <c r="E2509">
        <v>1</v>
      </c>
      <c r="F2509">
        <v>0</v>
      </c>
      <c r="G2509">
        <v>110</v>
      </c>
      <c r="H2509">
        <v>24.76</v>
      </c>
      <c r="I2509">
        <f>IF(AND(B2509=1,E2509=0),V2509,IF(AND(B2509=1,E2509=1),W2509,IF(AND(B2509=0,E2509=0),X2509,IF(AND(B2509=0,E2509=1),Y2509,ERROR))))</f>
        <v>0.22533556064377425</v>
      </c>
      <c r="K2509">
        <f t="shared" si="546"/>
        <v>0.10001327473115296</v>
      </c>
      <c r="L2509">
        <f t="shared" si="547"/>
        <v>7.8415260777171425E-2</v>
      </c>
      <c r="M2509" s="22" t="str">
        <f t="shared" si="559"/>
        <v>Elevated Risk</v>
      </c>
      <c r="O2509">
        <f t="shared" si="548"/>
        <v>3.970291913552122</v>
      </c>
      <c r="P2509">
        <f t="shared" si="549"/>
        <v>4.7004803657924166</v>
      </c>
      <c r="Q2509">
        <f t="shared" si="550"/>
        <v>3.2092294478163956</v>
      </c>
      <c r="R2509">
        <f>(O2509*constantes!$B$4)+(P2509*constantes!$B$5)+(D2509*constantes!$B$6)+(Q2509*constantes!$B$8)+(F2509*constantes!$B$9)</f>
        <v>24.332837861530816</v>
      </c>
      <c r="S2509" s="4">
        <f>(O2509*constantes!$B$4)+(P2509*constantes!$C$5)+(D2509*constantes!$B$6)+(Q2509*constantes!$B$8)+(F2509*constantes!$B$9)</f>
        <v>24.669580274936184</v>
      </c>
      <c r="T2509">
        <f>(O2509*constantes!$D$4)+(P2509*constantes!$D$5)+(D2509*constantes!$D$6)+(Q2509*constantes!$D$8)+(F2509*constantes!$D$9)</f>
        <v>26.284868998146557</v>
      </c>
      <c r="U2509">
        <f>(O2509*constantes!$D$4)+(P2509*constantes!$E$5)+(D2509*constantes!$D$6)+(Q2509*constantes!$D$8)+(F2509*constantes!$D$9)</f>
        <v>26.612774508464234</v>
      </c>
      <c r="V2509" s="5">
        <f t="shared" si="551"/>
        <v>0.16667034028917094</v>
      </c>
      <c r="W2509" s="5">
        <f t="shared" si="552"/>
        <v>0.22533556064377425</v>
      </c>
      <c r="X2509" s="6">
        <f t="shared" si="553"/>
        <v>6.7161179696640039E-2</v>
      </c>
      <c r="Y2509" s="6">
        <f t="shared" si="554"/>
        <v>9.1991674236154064E-2</v>
      </c>
      <c r="AA2509">
        <f>(O2509*constantes!$B$4)+(LN(110)*constantes!$B$5)+(LN(22)*constantes!$B$8)+(F2509*constantes!$B$9)</f>
        <v>23.529612757934284</v>
      </c>
      <c r="AB2509">
        <f t="shared" si="555"/>
        <v>7.8415260777171425E-2</v>
      </c>
      <c r="AC2509">
        <f>(O2509*constantes!$D$4)+(LN(110)*constantes!$D$5)+(LN(22)*constantes!$D$8)+(F2509*constantes!$D$9)</f>
        <v>25.605765897229862</v>
      </c>
      <c r="AD2509" s="7">
        <f t="shared" si="556"/>
        <v>3.4638908987597139E-2</v>
      </c>
      <c r="AF2509">
        <f>(O2509*constantes!$B$4)+(LN(125)*constantes!$B$5)+(LN(22.5)*constantes!$B$8)+(F2509*constantes!$B$9)</f>
        <v>23.784569694688678</v>
      </c>
      <c r="AG2509">
        <f t="shared" si="557"/>
        <v>0.10001327473115296</v>
      </c>
      <c r="AH2509">
        <f>(O2509*constantes!$D$4)+(LN(125)*constantes!$D$5)+(LN(22.5)*constantes!$D$8)+(F2509*constantes!$D$9)</f>
        <v>25.976838913838094</v>
      </c>
      <c r="AI2509">
        <f t="shared" si="558"/>
        <v>4.9808625979083754E-2</v>
      </c>
    </row>
    <row r="2510" spans="1:35" x14ac:dyDescent="0.25">
      <c r="A2510" s="11">
        <v>2509</v>
      </c>
      <c r="B2510">
        <v>0</v>
      </c>
      <c r="C2510">
        <v>37</v>
      </c>
      <c r="D2510">
        <v>1</v>
      </c>
      <c r="E2510">
        <v>0</v>
      </c>
      <c r="F2510">
        <v>0</v>
      </c>
      <c r="G2510">
        <v>110</v>
      </c>
      <c r="H2510">
        <v>18.3</v>
      </c>
      <c r="I2510">
        <f>IF(AND(B2510=1,E2510=0),V2510,IF(AND(B2510=1,E2510=1),W2510,IF(AND(B2510=0,E2510=0),X2510,IF(AND(B2510=0,E2510=1),Y2510,ERROR))))</f>
        <v>2.215420894726261E-2</v>
      </c>
      <c r="K2510">
        <f t="shared" si="546"/>
        <v>1.903255478119692E-2</v>
      </c>
      <c r="L2510">
        <f t="shared" si="547"/>
        <v>1.3171407582175831E-2</v>
      </c>
      <c r="M2510" s="22" t="str">
        <f t="shared" si="559"/>
        <v>Elevated Risk</v>
      </c>
      <c r="O2510">
        <f t="shared" si="548"/>
        <v>3.6109179126442243</v>
      </c>
      <c r="P2510">
        <f t="shared" si="549"/>
        <v>4.7004803657924166</v>
      </c>
      <c r="Q2510">
        <f t="shared" si="550"/>
        <v>2.9069010598473755</v>
      </c>
      <c r="R2510">
        <f>(O2510*constantes!$B$4)+(P2510*constantes!$B$5)+(D2510*constantes!$B$6)+(Q2510*constantes!$B$8)+(F2510*constantes!$B$9)</f>
        <v>22.974444095534366</v>
      </c>
      <c r="S2510" s="4">
        <f>(O2510*constantes!$B$4)+(P2510*constantes!$C$5)+(D2510*constantes!$B$6)+(Q2510*constantes!$B$8)+(F2510*constantes!$B$9)</f>
        <v>23.311186508939734</v>
      </c>
      <c r="T2510">
        <f>(O2510*constantes!$D$4)+(P2510*constantes!$D$5)+(D2510*constantes!$D$6)+(Q2510*constantes!$D$8)+(F2510*constantes!$D$9)</f>
        <v>25.152421797146939</v>
      </c>
      <c r="U2510">
        <f>(O2510*constantes!$D$4)+(P2510*constantes!$E$5)+(D2510*constantes!$D$6)+(Q2510*constantes!$D$8)+(F2510*constantes!$D$9)</f>
        <v>25.48032730746462</v>
      </c>
      <c r="V2510" s="5">
        <f t="shared" si="551"/>
        <v>4.5789659829330587E-2</v>
      </c>
      <c r="W2510" s="5">
        <f t="shared" si="552"/>
        <v>6.3529577443629415E-2</v>
      </c>
      <c r="X2510" s="6">
        <f t="shared" si="553"/>
        <v>2.215420894726261E-2</v>
      </c>
      <c r="Y2510" s="6">
        <f t="shared" si="554"/>
        <v>3.0618533670381032E-2</v>
      </c>
      <c r="AA2510">
        <f>(O2510*constantes!$B$4)+(LN(110)*constantes!$B$5)+(LN(22)*constantes!$B$8)+(F2510*constantes!$B$9)</f>
        <v>22.410895868068035</v>
      </c>
      <c r="AB2510">
        <f t="shared" si="555"/>
        <v>2.6325671515684657E-2</v>
      </c>
      <c r="AC2510">
        <f>(O2510*constantes!$D$4)+(LN(110)*constantes!$D$5)+(LN(22)*constantes!$D$8)+(F2510*constantes!$D$9)</f>
        <v>24.627884084579406</v>
      </c>
      <c r="AD2510" s="7">
        <f t="shared" si="556"/>
        <v>1.3171407582175831E-2</v>
      </c>
      <c r="AF2510">
        <f>(O2510*constantes!$B$4)+(LN(125)*constantes!$B$5)+(LN(22.5)*constantes!$B$8)+(F2510*constantes!$B$9)</f>
        <v>22.665852804822428</v>
      </c>
      <c r="AG2510">
        <f t="shared" si="557"/>
        <v>3.3840132302612846E-2</v>
      </c>
      <c r="AH2510">
        <f>(O2510*constantes!$D$4)+(LN(125)*constantes!$D$5)+(LN(22.5)*constantes!$D$8)+(F2510*constantes!$D$9)</f>
        <v>24.998957101187639</v>
      </c>
      <c r="AI2510">
        <f t="shared" si="558"/>
        <v>1.903255478119692E-2</v>
      </c>
    </row>
    <row r="2511" spans="1:35" x14ac:dyDescent="0.25">
      <c r="A2511" s="11">
        <v>2510</v>
      </c>
      <c r="B2511">
        <v>0</v>
      </c>
      <c r="C2511">
        <v>45</v>
      </c>
      <c r="D2511">
        <v>1</v>
      </c>
      <c r="E2511">
        <v>1</v>
      </c>
      <c r="F2511">
        <v>0</v>
      </c>
      <c r="G2511">
        <v>191.5</v>
      </c>
      <c r="H2511">
        <v>27.94</v>
      </c>
      <c r="I2511">
        <f>IF(AND(B2511=1,E2511=0),V2511,IF(AND(B2511=1,E2511=1),W2511,IF(AND(B2511=0,E2511=0),X2511,IF(AND(B2511=0,E2511=1),Y2511,ERROR))))</f>
        <v>0.27757519411427845</v>
      </c>
      <c r="K2511">
        <f t="shared" si="546"/>
        <v>3.2202898660143586E-2</v>
      </c>
      <c r="L2511">
        <f t="shared" si="547"/>
        <v>2.2332293193086827E-2</v>
      </c>
      <c r="M2511" s="22" t="str">
        <f t="shared" si="559"/>
        <v>Elevated Risk</v>
      </c>
      <c r="O2511">
        <f t="shared" si="548"/>
        <v>3.8066624897703196</v>
      </c>
      <c r="P2511">
        <f t="shared" si="549"/>
        <v>5.2548878086207003</v>
      </c>
      <c r="Q2511">
        <f t="shared" si="550"/>
        <v>3.3300593538288159</v>
      </c>
      <c r="R2511">
        <f>(O2511*constantes!$B$4)+(P2511*constantes!$B$5)+(D2511*constantes!$B$6)+(Q2511*constantes!$B$8)+(F2511*constantes!$B$9)</f>
        <v>24.947726494106373</v>
      </c>
      <c r="S2511" s="4">
        <f>(O2511*constantes!$B$4)+(P2511*constantes!$C$5)+(D2511*constantes!$B$6)+(Q2511*constantes!$B$8)+(F2511*constantes!$B$9)</f>
        <v>25.324186656715963</v>
      </c>
      <c r="T2511">
        <f>(O2511*constantes!$D$4)+(P2511*constantes!$D$5)+(D2511*constantes!$D$6)+(Q2511*constantes!$D$8)+(F2511*constantes!$D$9)</f>
        <v>27.460894411431561</v>
      </c>
      <c r="U2511">
        <f>(O2511*constantes!$D$4)+(P2511*constantes!$E$5)+(D2511*constantes!$D$6)+(Q2511*constantes!$D$8)+(F2511*constantes!$D$9)</f>
        <v>27.827475384960941</v>
      </c>
      <c r="V2511" s="5">
        <f t="shared" si="551"/>
        <v>0.28623597552666746</v>
      </c>
      <c r="W2511" s="5">
        <f t="shared" si="552"/>
        <v>0.38819654411807925</v>
      </c>
      <c r="X2511" s="6">
        <f t="shared" si="553"/>
        <v>0.20176790811770295</v>
      </c>
      <c r="Y2511" s="6">
        <f t="shared" si="554"/>
        <v>0.27757519411427845</v>
      </c>
      <c r="AA2511">
        <f>(O2511*constantes!$B$4)+(LN(110)*constantes!$B$5)+(LN(22)*constantes!$B$8)+(F2511*constantes!$B$9)</f>
        <v>23.020240906878485</v>
      </c>
      <c r="AB2511">
        <f t="shared" si="555"/>
        <v>4.7883245315309741E-2</v>
      </c>
      <c r="AC2511">
        <f>(O2511*constantes!$D$4)+(LN(110)*constantes!$D$5)+(LN(22)*constantes!$D$8)+(F2511*constantes!$D$9)</f>
        <v>25.16051878105991</v>
      </c>
      <c r="AD2511" s="7">
        <f t="shared" si="556"/>
        <v>2.2332293193086827E-2</v>
      </c>
      <c r="AF2511">
        <f>(O2511*constantes!$B$4)+(LN(125)*constantes!$B$5)+(LN(22.5)*constantes!$B$8)+(F2511*constantes!$B$9)</f>
        <v>23.275197843632878</v>
      </c>
      <c r="AG2511">
        <f t="shared" si="557"/>
        <v>6.1354256697024101E-2</v>
      </c>
      <c r="AH2511">
        <f>(O2511*constantes!$D$4)+(LN(125)*constantes!$D$5)+(LN(22.5)*constantes!$D$8)+(F2511*constantes!$D$9)</f>
        <v>25.531591797668142</v>
      </c>
      <c r="AI2511">
        <f t="shared" si="558"/>
        <v>3.2202898660143586E-2</v>
      </c>
    </row>
    <row r="2512" spans="1:35" x14ac:dyDescent="0.25">
      <c r="A2512" s="11">
        <v>2511</v>
      </c>
      <c r="B2512">
        <v>1</v>
      </c>
      <c r="C2512">
        <v>47</v>
      </c>
      <c r="D2512">
        <v>1</v>
      </c>
      <c r="E2512">
        <v>0</v>
      </c>
      <c r="F2512">
        <v>0</v>
      </c>
      <c r="G2512">
        <v>120</v>
      </c>
      <c r="H2512">
        <v>24.45</v>
      </c>
      <c r="I2512">
        <f>IF(AND(B2512=1,E2512=0),V2512,IF(AND(B2512=1,E2512=1),W2512,IF(AND(B2512=0,E2512=0),X2512,IF(AND(B2512=0,E2512=1),Y2512,ERROR))))</f>
        <v>0.13579307664764806</v>
      </c>
      <c r="K2512">
        <f t="shared" si="546"/>
        <v>6.9930001122808005E-2</v>
      </c>
      <c r="L2512">
        <f t="shared" si="547"/>
        <v>5.4631350702972536E-2</v>
      </c>
      <c r="M2512" s="22" t="str">
        <f t="shared" si="559"/>
        <v>Elevated Risk</v>
      </c>
      <c r="O2512">
        <f t="shared" si="548"/>
        <v>3.8501476017100584</v>
      </c>
      <c r="P2512">
        <f t="shared" si="549"/>
        <v>4.7874917427820458</v>
      </c>
      <c r="Q2512">
        <f t="shared" si="550"/>
        <v>3.196630215920881</v>
      </c>
      <c r="R2512">
        <f>(O2512*constantes!$B$4)+(P2512*constantes!$B$5)+(D2512*constantes!$B$6)+(Q2512*constantes!$B$8)+(F2512*constantes!$B$9)</f>
        <v>24.11025819669506</v>
      </c>
      <c r="S2512" s="4">
        <f>(O2512*constantes!$B$4)+(P2512*constantes!$C$5)+(D2512*constantes!$B$6)+(Q2512*constantes!$B$8)+(F2512*constantes!$B$9)</f>
        <v>24.453234105147963</v>
      </c>
      <c r="T2512">
        <f>(O2512*constantes!$D$4)+(P2512*constantes!$D$5)+(D2512*constantes!$D$6)+(Q2512*constantes!$D$8)+(F2512*constantes!$D$9)</f>
        <v>26.196261730663785</v>
      </c>
      <c r="U2512">
        <f>(O2512*constantes!$D$4)+(P2512*constantes!$E$5)+(D2512*constantes!$D$6)+(Q2512*constantes!$D$8)+(F2512*constantes!$D$9)</f>
        <v>26.530237154640261</v>
      </c>
      <c r="V2512" s="5">
        <f t="shared" si="551"/>
        <v>0.13579307664764806</v>
      </c>
      <c r="W2512" s="5">
        <f t="shared" si="552"/>
        <v>0.18588482013402163</v>
      </c>
      <c r="X2512" s="6">
        <f t="shared" si="553"/>
        <v>6.1645671945768865E-2</v>
      </c>
      <c r="Y2512" s="6">
        <f t="shared" si="554"/>
        <v>8.502320854279255E-2</v>
      </c>
      <c r="AA2512">
        <f>(O2512*constantes!$B$4)+(LN(110)*constantes!$B$5)+(LN(22)*constantes!$B$8)+(F2512*constantes!$B$9)</f>
        <v>23.155608320942413</v>
      </c>
      <c r="AB2512">
        <f t="shared" si="555"/>
        <v>5.4631350702972536E-2</v>
      </c>
      <c r="AC2512">
        <f>(O2512*constantes!$D$4)+(LN(110)*constantes!$D$5)+(LN(22)*constantes!$D$8)+(F2512*constantes!$D$9)</f>
        <v>25.278844814605776</v>
      </c>
      <c r="AD2512" s="7">
        <f t="shared" si="556"/>
        <v>2.5101986203356352E-2</v>
      </c>
      <c r="AF2512">
        <f>(O2512*constantes!$B$4)+(LN(125)*constantes!$B$5)+(LN(22.5)*constantes!$B$8)+(F2512*constantes!$B$9)</f>
        <v>23.410565257696806</v>
      </c>
      <c r="AG2512">
        <f t="shared" si="557"/>
        <v>6.9930001122808005E-2</v>
      </c>
      <c r="AH2512">
        <f>(O2512*constantes!$D$4)+(LN(125)*constantes!$D$5)+(LN(22.5)*constantes!$D$8)+(F2512*constantes!$D$9)</f>
        <v>25.649917831214008</v>
      </c>
      <c r="AI2512">
        <f t="shared" si="558"/>
        <v>3.6173927347526003E-2</v>
      </c>
    </row>
    <row r="2513" spans="1:35" x14ac:dyDescent="0.25">
      <c r="A2513" s="11">
        <v>2512</v>
      </c>
      <c r="B2513">
        <v>1</v>
      </c>
      <c r="C2513">
        <v>38</v>
      </c>
      <c r="D2513">
        <v>1</v>
      </c>
      <c r="E2513">
        <v>0</v>
      </c>
      <c r="F2513">
        <v>0</v>
      </c>
      <c r="G2513">
        <v>120</v>
      </c>
      <c r="H2513">
        <v>30.34</v>
      </c>
      <c r="I2513">
        <f>IF(AND(B2513=1,E2513=0),V2513,IF(AND(B2513=1,E2513=1),W2513,IF(AND(B2513=0,E2513=0),X2513,IF(AND(B2513=0,E2513=1),Y2513,ERROR))))</f>
        <v>8.5480191325920551E-2</v>
      </c>
      <c r="K2513">
        <f t="shared" si="546"/>
        <v>3.6714933714987352E-2</v>
      </c>
      <c r="L2513">
        <f t="shared" si="547"/>
        <v>2.8571578401445974E-2</v>
      </c>
      <c r="M2513" s="22" t="str">
        <f t="shared" si="559"/>
        <v>Elevated Risk</v>
      </c>
      <c r="O2513">
        <f t="shared" si="548"/>
        <v>3.6375861597263857</v>
      </c>
      <c r="P2513">
        <f t="shared" si="549"/>
        <v>4.7874917427820458</v>
      </c>
      <c r="Q2513">
        <f t="shared" si="550"/>
        <v>3.4124669739203863</v>
      </c>
      <c r="R2513">
        <f>(O2513*constantes!$B$4)+(P2513*constantes!$B$5)+(D2513*constantes!$B$6)+(Q2513*constantes!$B$8)+(F2513*constantes!$B$9)</f>
        <v>23.619671836896835</v>
      </c>
      <c r="S2513" s="4">
        <f>(O2513*constantes!$B$4)+(P2513*constantes!$C$5)+(D2513*constantes!$B$6)+(Q2513*constantes!$B$8)+(F2513*constantes!$B$9)</f>
        <v>23.962647745349742</v>
      </c>
      <c r="T2513">
        <f>(O2513*constantes!$D$4)+(P2513*constantes!$D$5)+(D2513*constantes!$D$6)+(Q2513*constantes!$D$8)+(F2513*constantes!$D$9)</f>
        <v>25.728213710252522</v>
      </c>
      <c r="U2513">
        <f>(O2513*constantes!$D$4)+(P2513*constantes!$E$5)+(D2513*constantes!$D$6)+(Q2513*constantes!$D$8)+(F2513*constantes!$D$9)</f>
        <v>26.062189134228998</v>
      </c>
      <c r="V2513" s="5">
        <f t="shared" si="551"/>
        <v>8.5480191325920551E-2</v>
      </c>
      <c r="W2513" s="5">
        <f t="shared" si="552"/>
        <v>0.11831009177329121</v>
      </c>
      <c r="X2513" s="6">
        <f t="shared" si="553"/>
        <v>3.9061750299735354E-2</v>
      </c>
      <c r="Y2513" s="6">
        <f t="shared" si="554"/>
        <v>5.4124261590967171E-2</v>
      </c>
      <c r="AA2513">
        <f>(O2513*constantes!$B$4)+(LN(110)*constantes!$B$5)+(LN(22)*constantes!$B$8)+(F2513*constantes!$B$9)</f>
        <v>22.493913054504919</v>
      </c>
      <c r="AB2513">
        <f t="shared" si="555"/>
        <v>2.8571578401445974E-2</v>
      </c>
      <c r="AC2513">
        <f>(O2513*constantes!$D$4)+(LN(110)*constantes!$D$5)+(LN(22)*constantes!$D$8)+(F2513*constantes!$D$9)</f>
        <v>24.700450251667263</v>
      </c>
      <c r="AD2513" s="7">
        <f t="shared" si="556"/>
        <v>1.4155691081518817E-2</v>
      </c>
      <c r="AF2513">
        <f>(O2513*constantes!$B$4)+(LN(125)*constantes!$B$5)+(LN(22.5)*constantes!$B$8)+(F2513*constantes!$B$9)</f>
        <v>22.748869991259316</v>
      </c>
      <c r="AG2513">
        <f t="shared" si="557"/>
        <v>3.6714933714987352E-2</v>
      </c>
      <c r="AH2513">
        <f>(O2513*constantes!$D$4)+(LN(125)*constantes!$D$5)+(LN(22.5)*constantes!$D$8)+(F2513*constantes!$D$9)</f>
        <v>25.071523268275495</v>
      </c>
      <c r="AI2513">
        <f t="shared" si="558"/>
        <v>2.0450275544260377E-2</v>
      </c>
    </row>
    <row r="2514" spans="1:35" x14ac:dyDescent="0.25">
      <c r="A2514" s="11">
        <v>2513</v>
      </c>
      <c r="B2514">
        <v>0</v>
      </c>
      <c r="C2514">
        <v>40</v>
      </c>
      <c r="D2514">
        <v>0</v>
      </c>
      <c r="E2514">
        <v>0</v>
      </c>
      <c r="F2514">
        <v>0</v>
      </c>
      <c r="G2514">
        <v>110</v>
      </c>
      <c r="H2514">
        <v>22.98</v>
      </c>
      <c r="I2514">
        <f>IF(AND(B2514=1,E2514=0),V2514,IF(AND(B2514=1,E2514=1),W2514,IF(AND(B2514=0,E2514=0),X2514,IF(AND(B2514=0,E2514=1),Y2514,ERROR))))</f>
        <v>1.6621905701472151E-2</v>
      </c>
      <c r="K2514">
        <f t="shared" si="546"/>
        <v>2.3477142937900042E-2</v>
      </c>
      <c r="L2514">
        <f t="shared" si="547"/>
        <v>1.6258639030403699E-2</v>
      </c>
      <c r="M2514" s="22" t="str">
        <f t="shared" si="559"/>
        <v>OPTIMAL</v>
      </c>
      <c r="O2514">
        <f t="shared" si="548"/>
        <v>3.6888794541139363</v>
      </c>
      <c r="P2514">
        <f t="shared" si="549"/>
        <v>4.7004803657924166</v>
      </c>
      <c r="Q2514">
        <f t="shared" si="550"/>
        <v>3.1346242724206097</v>
      </c>
      <c r="R2514">
        <f>(O2514*constantes!$B$4)+(P2514*constantes!$B$5)+(D2514*constantes!$B$6)+(Q2514*constantes!$B$8)+(F2514*constantes!$B$9)</f>
        <v>22.688137386899601</v>
      </c>
      <c r="S2514" s="4">
        <f>(O2514*constantes!$B$4)+(P2514*constantes!$C$5)+(D2514*constantes!$B$6)+(Q2514*constantes!$B$8)+(F2514*constantes!$B$9)</f>
        <v>23.024879800304969</v>
      </c>
      <c r="T2514">
        <f>(O2514*constantes!$D$4)+(P2514*constantes!$D$5)+(D2514*constantes!$D$6)+(Q2514*constantes!$D$8)+(F2514*constantes!$D$9)</f>
        <v>24.862304101221994</v>
      </c>
      <c r="U2514">
        <f>(O2514*constantes!$D$4)+(P2514*constantes!$E$5)+(D2514*constantes!$D$6)+(Q2514*constantes!$D$8)+(F2514*constantes!$D$9)</f>
        <v>25.190209611539672</v>
      </c>
      <c r="V2514" s="5">
        <f t="shared" si="551"/>
        <v>3.458936922532474E-2</v>
      </c>
      <c r="W2514" s="5">
        <f t="shared" si="552"/>
        <v>4.8100444245175789E-2</v>
      </c>
      <c r="X2514" s="6">
        <f t="shared" si="553"/>
        <v>1.6621905701472151E-2</v>
      </c>
      <c r="Y2514" s="6">
        <f t="shared" si="554"/>
        <v>2.2997501272283727E-2</v>
      </c>
      <c r="AA2514">
        <f>(O2514*constantes!$B$4)+(LN(110)*constantes!$B$5)+(LN(22)*constantes!$B$8)+(F2514*constantes!$B$9)</f>
        <v>22.653587028201589</v>
      </c>
      <c r="AB2514">
        <f t="shared" si="555"/>
        <v>3.3434567241904078E-2</v>
      </c>
      <c r="AC2514">
        <f>(O2514*constantes!$D$4)+(LN(110)*constantes!$D$5)+(LN(22)*constantes!$D$8)+(F2514*constantes!$D$9)</f>
        <v>24.840022896226397</v>
      </c>
      <c r="AD2514" s="7">
        <f t="shared" si="556"/>
        <v>1.6258639030403699E-2</v>
      </c>
      <c r="AF2514">
        <f>(O2514*constantes!$B$4)+(LN(125)*constantes!$B$5)+(LN(22.5)*constantes!$B$8)+(F2514*constantes!$B$9)</f>
        <v>22.908543964955982</v>
      </c>
      <c r="AG2514">
        <f t="shared" si="557"/>
        <v>4.2933030992125865E-2</v>
      </c>
      <c r="AH2514">
        <f>(O2514*constantes!$D$4)+(LN(125)*constantes!$D$5)+(LN(22.5)*constantes!$D$8)+(F2514*constantes!$D$9)</f>
        <v>25.211095912834629</v>
      </c>
      <c r="AI2514">
        <f t="shared" si="558"/>
        <v>2.3477142937900042E-2</v>
      </c>
    </row>
    <row r="2515" spans="1:35" x14ac:dyDescent="0.25">
      <c r="A2515" s="11">
        <v>2514</v>
      </c>
      <c r="B2515">
        <v>1</v>
      </c>
      <c r="C2515">
        <v>37</v>
      </c>
      <c r="D2515">
        <v>1</v>
      </c>
      <c r="E2515">
        <v>0</v>
      </c>
      <c r="F2515">
        <v>0</v>
      </c>
      <c r="G2515">
        <v>107.5</v>
      </c>
      <c r="H2515">
        <v>25.23</v>
      </c>
      <c r="I2515">
        <f>IF(AND(B2515=1,E2515=0),V2515,IF(AND(B2515=1,E2515=1),W2515,IF(AND(B2515=0,E2515=0),X2515,IF(AND(B2515=0,E2515=1),Y2515,ERROR))))</f>
        <v>5.6289676757558693E-2</v>
      </c>
      <c r="K2515">
        <f t="shared" si="546"/>
        <v>3.3840132302612846E-2</v>
      </c>
      <c r="L2515">
        <f t="shared" si="547"/>
        <v>2.6325671515684657E-2</v>
      </c>
      <c r="M2515" s="22" t="str">
        <f t="shared" si="559"/>
        <v>Elevated Risk</v>
      </c>
      <c r="O2515">
        <f t="shared" si="548"/>
        <v>3.6109179126442243</v>
      </c>
      <c r="P2515">
        <f t="shared" si="549"/>
        <v>4.677490847567717</v>
      </c>
      <c r="Q2515">
        <f t="shared" si="550"/>
        <v>3.2280337626529665</v>
      </c>
      <c r="R2515">
        <f>(O2515*constantes!$B$4)+(P2515*constantes!$B$5)+(D2515*constantes!$B$6)+(Q2515*constantes!$B$8)+(F2515*constantes!$B$9)</f>
        <v>23.186381072869281</v>
      </c>
      <c r="S2515" s="4">
        <f>(O2515*constantes!$B$4)+(P2515*constantes!$C$5)+(D2515*constantes!$B$6)+(Q2515*constantes!$B$8)+(F2515*constantes!$B$9)</f>
        <v>23.521476517189033</v>
      </c>
      <c r="T2515">
        <f>(O2515*constantes!$D$4)+(P2515*constantes!$D$5)+(D2515*constantes!$D$6)+(Q2515*constantes!$D$8)+(F2515*constantes!$D$9)</f>
        <v>25.251933445746857</v>
      </c>
      <c r="U2515">
        <f>(O2515*constantes!$D$4)+(P2515*constantes!$E$5)+(D2515*constantes!$D$6)+(Q2515*constantes!$D$8)+(F2515*constantes!$D$9)</f>
        <v>25.578235207273181</v>
      </c>
      <c r="V2515" s="5">
        <f t="shared" si="551"/>
        <v>5.6289676757558693E-2</v>
      </c>
      <c r="W2515" s="5">
        <f t="shared" si="552"/>
        <v>7.7805233170873067E-2</v>
      </c>
      <c r="X2515" s="6">
        <f t="shared" si="553"/>
        <v>2.4443680318318339E-2</v>
      </c>
      <c r="Y2515" s="6">
        <f t="shared" si="554"/>
        <v>3.3714323438878369E-2</v>
      </c>
      <c r="AA2515">
        <f>(O2515*constantes!$B$4)+(LN(110)*constantes!$B$5)+(LN(22)*constantes!$B$8)+(F2515*constantes!$B$9)</f>
        <v>22.410895868068035</v>
      </c>
      <c r="AB2515">
        <f t="shared" si="555"/>
        <v>2.6325671515684657E-2</v>
      </c>
      <c r="AC2515">
        <f>(O2515*constantes!$D$4)+(LN(110)*constantes!$D$5)+(LN(22)*constantes!$D$8)+(F2515*constantes!$D$9)</f>
        <v>24.627884084579406</v>
      </c>
      <c r="AD2515" s="7">
        <f t="shared" si="556"/>
        <v>1.3171407582175831E-2</v>
      </c>
      <c r="AF2515">
        <f>(O2515*constantes!$B$4)+(LN(125)*constantes!$B$5)+(LN(22.5)*constantes!$B$8)+(F2515*constantes!$B$9)</f>
        <v>22.665852804822428</v>
      </c>
      <c r="AG2515">
        <f t="shared" si="557"/>
        <v>3.3840132302612846E-2</v>
      </c>
      <c r="AH2515">
        <f>(O2515*constantes!$D$4)+(LN(125)*constantes!$D$5)+(LN(22.5)*constantes!$D$8)+(F2515*constantes!$D$9)</f>
        <v>24.998957101187639</v>
      </c>
      <c r="AI2515">
        <f t="shared" si="558"/>
        <v>1.903255478119692E-2</v>
      </c>
    </row>
    <row r="2516" spans="1:35" x14ac:dyDescent="0.25">
      <c r="A2516" s="11">
        <v>2515</v>
      </c>
      <c r="B2516">
        <v>1</v>
      </c>
      <c r="C2516">
        <v>65</v>
      </c>
      <c r="D2516">
        <v>0</v>
      </c>
      <c r="E2516">
        <v>0</v>
      </c>
      <c r="F2516">
        <v>1</v>
      </c>
      <c r="G2516">
        <v>122</v>
      </c>
      <c r="H2516">
        <v>23.95</v>
      </c>
      <c r="I2516">
        <f>IF(AND(B2516=1,E2516=0),V2516,IF(AND(B2516=1,E2516=1),W2516,IF(AND(B2516=0,E2516=0),X2516,IF(AND(B2516=0,E2516=1),Y2516,ERROR))))</f>
        <v>0.28822217204854617</v>
      </c>
      <c r="K2516">
        <f t="shared" si="546"/>
        <v>0.28714783465580485</v>
      </c>
      <c r="L2516">
        <f t="shared" si="547"/>
        <v>0.23072439412289303</v>
      </c>
      <c r="M2516" s="22" t="str">
        <f t="shared" si="559"/>
        <v>NORMAL</v>
      </c>
      <c r="O2516">
        <f t="shared" si="548"/>
        <v>4.1743872698956368</v>
      </c>
      <c r="P2516">
        <f t="shared" si="549"/>
        <v>4.8040210447332568</v>
      </c>
      <c r="Q2516">
        <f t="shared" si="550"/>
        <v>3.1759683238569241</v>
      </c>
      <c r="R2516">
        <f>(O2516*constantes!$B$4)+(P2516*constantes!$B$5)+(D2516*constantes!$B$6)+(Q2516*constantes!$B$8)+(F2516*constantes!$B$9)</f>
        <v>24.955956363462146</v>
      </c>
      <c r="S2516" s="4">
        <f>(O2516*constantes!$B$4)+(P2516*constantes!$C$5)+(D2516*constantes!$B$6)+(Q2516*constantes!$B$8)+(F2516*constantes!$B$9)</f>
        <v>25.300116431106837</v>
      </c>
      <c r="T2516">
        <f>(O2516*constantes!$D$4)+(P2516*constantes!$D$5)+(D2516*constantes!$D$6)+(Q2516*constantes!$D$8)+(F2516*constantes!$D$9)</f>
        <v>27.273422611007398</v>
      </c>
      <c r="U2516">
        <f>(O2516*constantes!$D$4)+(P2516*constantes!$E$5)+(D2516*constantes!$D$6)+(Q2516*constantes!$D$8)+(F2516*constantes!$D$9)</f>
        <v>27.608551119087988</v>
      </c>
      <c r="V2516" s="5">
        <f t="shared" si="551"/>
        <v>0.28822217204854617</v>
      </c>
      <c r="W2516" s="5">
        <f t="shared" si="552"/>
        <v>0.38100534060726121</v>
      </c>
      <c r="X2516" s="6">
        <f t="shared" si="553"/>
        <v>0.17041678633312274</v>
      </c>
      <c r="Y2516" s="6">
        <f t="shared" si="554"/>
        <v>0.22988341256863631</v>
      </c>
      <c r="AA2516">
        <f>(O2516*constantes!$B$4)+(LN(110)*constantes!$B$5)+(LN(22)*constantes!$B$8)+(F2516*constantes!$B$9)</f>
        <v>24.696553438417393</v>
      </c>
      <c r="AB2516">
        <f t="shared" si="555"/>
        <v>0.23072439412289303</v>
      </c>
      <c r="AC2516">
        <f>(O2516*constantes!$D$4)+(LN(110)*constantes!$D$5)+(LN(22)*constantes!$D$8)+(F2516*constantes!$D$9)</f>
        <v>26.938753648515508</v>
      </c>
      <c r="AD2516" s="7">
        <f t="shared" si="556"/>
        <v>0.12514068859593463</v>
      </c>
      <c r="AF2516">
        <f>(O2516*constantes!$B$4)+(LN(125)*constantes!$B$5)+(LN(22.5)*constantes!$B$8)+(F2516*constantes!$B$9)</f>
        <v>24.951510375171786</v>
      </c>
      <c r="AG2516">
        <f t="shared" si="557"/>
        <v>0.28714783465580485</v>
      </c>
      <c r="AH2516">
        <f>(O2516*constantes!$D$4)+(LN(125)*constantes!$D$5)+(LN(22.5)*constantes!$D$8)+(F2516*constantes!$D$9)</f>
        <v>27.30982666512374</v>
      </c>
      <c r="AI2516">
        <f t="shared" si="558"/>
        <v>0.17614324855755104</v>
      </c>
    </row>
    <row r="2517" spans="1:35" x14ac:dyDescent="0.25">
      <c r="A2517" s="11">
        <v>2516</v>
      </c>
      <c r="B2517">
        <v>0</v>
      </c>
      <c r="C2517">
        <v>49</v>
      </c>
      <c r="D2517">
        <v>1</v>
      </c>
      <c r="E2517">
        <v>1</v>
      </c>
      <c r="F2517">
        <v>0</v>
      </c>
      <c r="G2517">
        <v>137</v>
      </c>
      <c r="H2517">
        <v>29.3</v>
      </c>
      <c r="I2517">
        <f>IF(AND(B2517=1,E2517=0),V2517,IF(AND(B2517=1,E2517=1),W2517,IF(AND(B2517=0,E2517=0),X2517,IF(AND(B2517=0,E2517=1),Y2517,ERROR))))</f>
        <v>0.14781273908099313</v>
      </c>
      <c r="K2517">
        <f t="shared" si="546"/>
        <v>4.0428513799347532E-2</v>
      </c>
      <c r="L2517">
        <f t="shared" si="547"/>
        <v>2.8073382189004015E-2</v>
      </c>
      <c r="M2517" s="22" t="str">
        <f t="shared" si="559"/>
        <v>Elevated Risk</v>
      </c>
      <c r="O2517">
        <f t="shared" si="548"/>
        <v>3.8918202981106265</v>
      </c>
      <c r="P2517">
        <f t="shared" si="549"/>
        <v>4.9199809258281251</v>
      </c>
      <c r="Q2517">
        <f t="shared" si="550"/>
        <v>3.3775875160230218</v>
      </c>
      <c r="R2517">
        <f>(O2517*constantes!$B$4)+(P2517*constantes!$B$5)+(D2517*constantes!$B$6)+(Q2517*constantes!$B$8)+(F2517*constantes!$B$9)</f>
        <v>24.629219186169266</v>
      </c>
      <c r="S2517" s="4">
        <f>(O2517*constantes!$B$4)+(P2517*constantes!$C$5)+(D2517*constantes!$B$6)+(Q2517*constantes!$B$8)+(F2517*constantes!$B$9)</f>
        <v>24.981686619695594</v>
      </c>
      <c r="T2517">
        <f>(O2517*constantes!$D$4)+(P2517*constantes!$D$5)+(D2517*constantes!$D$6)+(Q2517*constantes!$D$8)+(F2517*constantes!$D$9)</f>
        <v>26.774850622217848</v>
      </c>
      <c r="U2517">
        <f>(O2517*constantes!$D$4)+(P2517*constantes!$E$5)+(D2517*constantes!$D$6)+(Q2517*constantes!$D$8)+(F2517*constantes!$D$9)</f>
        <v>27.118068491603616</v>
      </c>
      <c r="V2517" s="5">
        <f t="shared" si="551"/>
        <v>0.2174717942944111</v>
      </c>
      <c r="W2517" s="5">
        <f t="shared" si="552"/>
        <v>0.29450174937710338</v>
      </c>
      <c r="X2517" s="6">
        <f t="shared" si="553"/>
        <v>0.10727900804522217</v>
      </c>
      <c r="Y2517" s="6">
        <f t="shared" si="554"/>
        <v>0.14781273908099313</v>
      </c>
      <c r="AA2517">
        <f>(O2517*constantes!$B$4)+(LN(110)*constantes!$B$5)+(LN(22)*constantes!$B$8)+(F2517*constantes!$B$9)</f>
        <v>23.285333757929525</v>
      </c>
      <c r="AB2517">
        <f t="shared" si="555"/>
        <v>6.1959526107751905E-2</v>
      </c>
      <c r="AC2517">
        <f>(O2517*constantes!$D$4)+(LN(110)*constantes!$D$5)+(LN(22)*constantes!$D$8)+(F2517*constantes!$D$9)</f>
        <v>25.39223913860047</v>
      </c>
      <c r="AD2517" s="7">
        <f t="shared" si="556"/>
        <v>2.8073382189004015E-2</v>
      </c>
      <c r="AF2517">
        <f>(O2517*constantes!$B$4)+(LN(125)*constantes!$B$5)+(LN(22.5)*constantes!$B$8)+(F2517*constantes!$B$9)</f>
        <v>23.540290694683922</v>
      </c>
      <c r="AG2517">
        <f t="shared" si="557"/>
        <v>7.9222803135090225E-2</v>
      </c>
      <c r="AH2517">
        <f>(O2517*constantes!$D$4)+(LN(125)*constantes!$D$5)+(LN(22.5)*constantes!$D$8)+(F2517*constantes!$D$9)</f>
        <v>25.763312155208702</v>
      </c>
      <c r="AI2517">
        <f t="shared" si="558"/>
        <v>4.0428513799347532E-2</v>
      </c>
    </row>
    <row r="2518" spans="1:35" x14ac:dyDescent="0.25">
      <c r="A2518" s="11">
        <v>2517</v>
      </c>
      <c r="B2518">
        <v>0</v>
      </c>
      <c r="C2518">
        <v>39</v>
      </c>
      <c r="D2518">
        <v>1</v>
      </c>
      <c r="E2518">
        <v>0</v>
      </c>
      <c r="F2518">
        <v>0</v>
      </c>
      <c r="G2518">
        <v>112.5</v>
      </c>
      <c r="H2518">
        <v>25.31</v>
      </c>
      <c r="I2518">
        <f>IF(AND(B2518=1,E2518=0),V2518,IF(AND(B2518=1,E2518=1),W2518,IF(AND(B2518=0,E2518=0),X2518,IF(AND(B2518=0,E2518=1),Y2518,ERROR))))</f>
        <v>3.1984697782789007E-2</v>
      </c>
      <c r="K2518">
        <f t="shared" si="546"/>
        <v>2.1931490638549711E-2</v>
      </c>
      <c r="L2518">
        <f t="shared" si="547"/>
        <v>1.5184528759381921E-2</v>
      </c>
      <c r="M2518" s="22" t="str">
        <f t="shared" si="559"/>
        <v>Elevated Risk</v>
      </c>
      <c r="O2518">
        <f t="shared" si="548"/>
        <v>3.6635616461296463</v>
      </c>
      <c r="P2518">
        <f t="shared" si="549"/>
        <v>4.7229532216444747</v>
      </c>
      <c r="Q2518">
        <f t="shared" si="550"/>
        <v>3.2311995745570328</v>
      </c>
      <c r="R2518">
        <f>(O2518*constantes!$B$4)+(P2518*constantes!$B$5)+(D2518*constantes!$B$6)+(Q2518*constantes!$B$8)+(F2518*constantes!$B$9)</f>
        <v>23.437105011065555</v>
      </c>
      <c r="S2518" s="4">
        <f>(O2518*constantes!$B$4)+(P2518*constantes!$C$5)+(D2518*constantes!$B$6)+(Q2518*constantes!$B$8)+(F2518*constantes!$B$9)</f>
        <v>23.775457379864164</v>
      </c>
      <c r="T2518">
        <f>(O2518*constantes!$D$4)+(P2518*constantes!$D$5)+(D2518*constantes!$D$6)+(Q2518*constantes!$D$8)+(F2518*constantes!$D$9)</f>
        <v>25.52468081762224</v>
      </c>
      <c r="U2518">
        <f>(O2518*constantes!$D$4)+(P2518*constantes!$E$5)+(D2518*constantes!$D$6)+(Q2518*constantes!$D$8)+(F2518*constantes!$D$9)</f>
        <v>25.854154034364157</v>
      </c>
      <c r="V2518" s="5">
        <f t="shared" si="551"/>
        <v>7.1741656546510102E-2</v>
      </c>
      <c r="W2518" s="5">
        <f t="shared" si="552"/>
        <v>9.9152610276939113E-2</v>
      </c>
      <c r="X2518" s="6">
        <f t="shared" si="553"/>
        <v>3.1984697782789007E-2</v>
      </c>
      <c r="Y2518" s="6">
        <f t="shared" si="554"/>
        <v>4.4186932938129142E-2</v>
      </c>
      <c r="AA2518">
        <f>(O2518*constantes!$B$4)+(LN(110)*constantes!$B$5)+(LN(22)*constantes!$B$8)+(F2518*constantes!$B$9)</f>
        <v>22.574773704658814</v>
      </c>
      <c r="AB2518">
        <f t="shared" si="555"/>
        <v>3.0940270522043956E-2</v>
      </c>
      <c r="AC2518">
        <f>(O2518*constantes!$D$4)+(LN(110)*constantes!$D$5)+(LN(22)*constantes!$D$8)+(F2518*constantes!$D$9)</f>
        <v>24.771131368454586</v>
      </c>
      <c r="AD2518" s="7">
        <f t="shared" si="556"/>
        <v>1.5184528759381921E-2</v>
      </c>
      <c r="AF2518">
        <f>(O2518*constantes!$B$4)+(LN(125)*constantes!$B$5)+(LN(22.5)*constantes!$B$8)+(F2518*constantes!$B$9)</f>
        <v>22.829730641413207</v>
      </c>
      <c r="AG2518">
        <f t="shared" si="557"/>
        <v>3.974481175054656E-2</v>
      </c>
      <c r="AH2518">
        <f>(O2518*constantes!$D$4)+(LN(125)*constantes!$D$5)+(LN(22.5)*constantes!$D$8)+(F2518*constantes!$D$9)</f>
        <v>25.142204385062819</v>
      </c>
      <c r="AI2518">
        <f t="shared" si="558"/>
        <v>2.1931490638549711E-2</v>
      </c>
    </row>
    <row r="2519" spans="1:35" x14ac:dyDescent="0.25">
      <c r="A2519" s="11">
        <v>2518</v>
      </c>
      <c r="B2519">
        <v>0</v>
      </c>
      <c r="C2519">
        <v>41</v>
      </c>
      <c r="D2519">
        <v>0</v>
      </c>
      <c r="E2519">
        <v>1</v>
      </c>
      <c r="F2519">
        <v>0</v>
      </c>
      <c r="G2519">
        <v>149.5</v>
      </c>
      <c r="H2519">
        <v>35.42</v>
      </c>
      <c r="I2519">
        <f>IF(AND(B2519=1,E2519=0),V2519,IF(AND(B2519=1,E2519=1),W2519,IF(AND(B2519=0,E2519=0),X2519,IF(AND(B2519=0,E2519=1),Y2519,ERROR))))</f>
        <v>7.2419588431637871E-2</v>
      </c>
      <c r="K2519">
        <f t="shared" si="546"/>
        <v>2.5088146116023613E-2</v>
      </c>
      <c r="L2519">
        <f t="shared" si="547"/>
        <v>1.7378724267438583E-2</v>
      </c>
      <c r="M2519" s="22" t="str">
        <f t="shared" si="559"/>
        <v>Elevated Risk</v>
      </c>
      <c r="O2519">
        <f t="shared" si="548"/>
        <v>3.713572066704308</v>
      </c>
      <c r="P2519">
        <f t="shared" si="549"/>
        <v>5.0072963928307415</v>
      </c>
      <c r="Q2519">
        <f t="shared" si="550"/>
        <v>3.5672766323546874</v>
      </c>
      <c r="R2519">
        <f>(O2519*constantes!$B$4)+(P2519*constantes!$B$5)+(D2519*constantes!$B$6)+(Q2519*constantes!$B$8)+(F2519*constantes!$B$9)</f>
        <v>23.677166589012121</v>
      </c>
      <c r="S2519" s="4">
        <f>(O2519*constantes!$B$4)+(P2519*constantes!$C$5)+(D2519*constantes!$B$6)+(Q2519*constantes!$B$8)+(F2519*constantes!$B$9)</f>
        <v>24.035889302594516</v>
      </c>
      <c r="T2519">
        <f>(O2519*constantes!$D$4)+(P2519*constantes!$D$5)+(D2519*constantes!$D$6)+(Q2519*constantes!$D$8)+(F2519*constantes!$D$9)</f>
        <v>26.013733818195945</v>
      </c>
      <c r="U2519">
        <f>(O2519*constantes!$D$4)+(P2519*constantes!$E$5)+(D2519*constantes!$D$6)+(Q2519*constantes!$D$8)+(F2519*constantes!$D$9)</f>
        <v>26.363042814559819</v>
      </c>
      <c r="V2519" s="5">
        <f t="shared" si="551"/>
        <v>9.0303473094423548E-2</v>
      </c>
      <c r="W2519" s="5">
        <f t="shared" si="552"/>
        <v>0.1267061535652203</v>
      </c>
      <c r="X2519" s="6">
        <f t="shared" si="553"/>
        <v>5.1631466223941769E-2</v>
      </c>
      <c r="Y2519" s="6">
        <f t="shared" si="554"/>
        <v>7.2419588431637871E-2</v>
      </c>
      <c r="AA2519">
        <f>(O2519*constantes!$B$4)+(LN(110)*constantes!$B$5)+(LN(22)*constantes!$B$8)+(F2519*constantes!$B$9)</f>
        <v>22.730454143490913</v>
      </c>
      <c r="AB2519">
        <f t="shared" si="555"/>
        <v>3.6057212319339005E-2</v>
      </c>
      <c r="AC2519">
        <f>(O2519*constantes!$D$4)+(LN(110)*constantes!$D$5)+(LN(22)*constantes!$D$8)+(F2519*constantes!$D$9)</f>
        <v>24.907213223567677</v>
      </c>
      <c r="AD2519" s="7">
        <f t="shared" si="556"/>
        <v>1.7378724267438583E-2</v>
      </c>
      <c r="AF2519">
        <f>(O2519*constantes!$B$4)+(LN(125)*constantes!$B$5)+(LN(22.5)*constantes!$B$8)+(F2519*constantes!$B$9)</f>
        <v>22.985411080245306</v>
      </c>
      <c r="AG2519">
        <f t="shared" si="557"/>
        <v>4.62827295767122E-2</v>
      </c>
      <c r="AH2519">
        <f>(O2519*constantes!$D$4)+(LN(125)*constantes!$D$5)+(LN(22.5)*constantes!$D$8)+(F2519*constantes!$D$9)</f>
        <v>25.278286240175909</v>
      </c>
      <c r="AI2519">
        <f t="shared" si="558"/>
        <v>2.5088146116023613E-2</v>
      </c>
    </row>
    <row r="2520" spans="1:35" x14ac:dyDescent="0.25">
      <c r="A2520" s="11">
        <v>2519</v>
      </c>
      <c r="B2520">
        <v>1</v>
      </c>
      <c r="C2520">
        <v>48</v>
      </c>
      <c r="D2520">
        <v>0</v>
      </c>
      <c r="E2520">
        <v>0</v>
      </c>
      <c r="F2520">
        <v>0</v>
      </c>
      <c r="G2520">
        <v>117.5</v>
      </c>
      <c r="H2520">
        <v>23.68</v>
      </c>
      <c r="I2520">
        <f>IF(AND(B2520=1,E2520=0),V2520,IF(AND(B2520=1,E2520=1),W2520,IF(AND(B2520=0,E2520=0),X2520,IF(AND(B2520=0,E2520=1),Y2520,ERROR))))</f>
        <v>6.9344247991902086E-2</v>
      </c>
      <c r="K2520">
        <f t="shared" si="546"/>
        <v>7.448581103683527E-2</v>
      </c>
      <c r="L2520">
        <f t="shared" si="547"/>
        <v>5.8221930281009082E-2</v>
      </c>
      <c r="M2520" s="22" t="str">
        <f t="shared" si="559"/>
        <v>NORMAL</v>
      </c>
      <c r="O2520">
        <f t="shared" si="548"/>
        <v>3.8712010109078911</v>
      </c>
      <c r="P2520">
        <f t="shared" si="549"/>
        <v>4.7664383335842135</v>
      </c>
      <c r="Q2520">
        <f t="shared" si="550"/>
        <v>3.1646308100158049</v>
      </c>
      <c r="R2520">
        <f>(O2520*constantes!$B$4)+(P2520*constantes!$B$5)+(D2520*constantes!$B$6)+(Q2520*constantes!$B$8)+(F2520*constantes!$B$9)</f>
        <v>23.401842690037462</v>
      </c>
      <c r="S2520" s="4">
        <f>(O2520*constantes!$B$4)+(P2520*constantes!$C$5)+(D2520*constantes!$B$6)+(Q2520*constantes!$B$8)+(F2520*constantes!$B$9)</f>
        <v>23.743310332255433</v>
      </c>
      <c r="T2520">
        <f>(O2520*constantes!$D$4)+(P2520*constantes!$D$5)+(D2520*constantes!$D$6)+(Q2520*constantes!$D$8)+(F2520*constantes!$D$9)</f>
        <v>25.55928848929409</v>
      </c>
      <c r="U2520">
        <f>(O2520*constantes!$D$4)+(P2520*constantes!$E$5)+(D2520*constantes!$D$6)+(Q2520*constantes!$D$8)+(F2520*constantes!$D$9)</f>
        <v>25.891795227444923</v>
      </c>
      <c r="V2520" s="5">
        <f t="shared" si="551"/>
        <v>6.9344247991902086E-2</v>
      </c>
      <c r="W2520" s="5">
        <f t="shared" si="552"/>
        <v>9.6171835588489185E-2</v>
      </c>
      <c r="X2520" s="6">
        <f t="shared" si="553"/>
        <v>3.3092149272030635E-2</v>
      </c>
      <c r="Y2520" s="6">
        <f t="shared" si="554"/>
        <v>4.5842434914588948E-2</v>
      </c>
      <c r="AA2520">
        <f>(O2520*constantes!$B$4)+(LN(110)*constantes!$B$5)+(LN(22)*constantes!$B$8)+(F2520*constantes!$B$9)</f>
        <v>23.221146741638901</v>
      </c>
      <c r="AB2520">
        <f t="shared" si="555"/>
        <v>5.8221930281009082E-2</v>
      </c>
      <c r="AC2520">
        <f>(O2520*constantes!$D$4)+(LN(110)*constantes!$D$5)+(LN(22)*constantes!$D$8)+(F2520*constantes!$D$9)</f>
        <v>25.336132614771724</v>
      </c>
      <c r="AD2520" s="7">
        <f t="shared" si="556"/>
        <v>2.6562184906686825E-2</v>
      </c>
      <c r="AF2520">
        <f>(O2520*constantes!$B$4)+(LN(125)*constantes!$B$5)+(LN(22.5)*constantes!$B$8)+(F2520*constantes!$B$9)</f>
        <v>23.47610367839329</v>
      </c>
      <c r="AG2520">
        <f t="shared" si="557"/>
        <v>7.448581103683527E-2</v>
      </c>
      <c r="AH2520">
        <f>(O2520*constantes!$D$4)+(LN(125)*constantes!$D$5)+(LN(22.5)*constantes!$D$8)+(F2520*constantes!$D$9)</f>
        <v>25.707205631379956</v>
      </c>
      <c r="AI2520">
        <f t="shared" si="558"/>
        <v>3.8265438641588045E-2</v>
      </c>
    </row>
    <row r="2521" spans="1:35" x14ac:dyDescent="0.25">
      <c r="A2521" s="11">
        <v>2520</v>
      </c>
      <c r="B2521">
        <v>1</v>
      </c>
      <c r="C2521">
        <v>50</v>
      </c>
      <c r="D2521">
        <v>0</v>
      </c>
      <c r="E2521">
        <v>1</v>
      </c>
      <c r="F2521">
        <v>0</v>
      </c>
      <c r="G2521">
        <v>159</v>
      </c>
      <c r="H2521">
        <v>25.2</v>
      </c>
      <c r="I2521">
        <f>IF(AND(B2521=1,E2521=0),V2521,IF(AND(B2521=1,E2521=1),W2521,IF(AND(B2521=0,E2521=0),X2521,IF(AND(B2521=0,E2521=1),Y2521,ERROR))))</f>
        <v>0.19429170819821961</v>
      </c>
      <c r="K2521">
        <f t="shared" si="546"/>
        <v>8.4142660265313918E-2</v>
      </c>
      <c r="L2521">
        <f t="shared" si="547"/>
        <v>6.5845990830285972E-2</v>
      </c>
      <c r="M2521" s="22" t="str">
        <f t="shared" si="559"/>
        <v>Elevated Risk</v>
      </c>
      <c r="O2521">
        <f t="shared" si="548"/>
        <v>3.912023005428146</v>
      </c>
      <c r="P2521">
        <f t="shared" si="549"/>
        <v>5.0689042022202315</v>
      </c>
      <c r="Q2521">
        <f t="shared" si="550"/>
        <v>3.2268439945173775</v>
      </c>
      <c r="R2521">
        <f>(O2521*constantes!$B$4)+(P2521*constantes!$B$5)+(D2521*constantes!$B$6)+(Q2521*constantes!$B$8)+(F2521*constantes!$B$9)</f>
        <v>24.139339055965849</v>
      </c>
      <c r="S2521" s="4">
        <f>(O2521*constantes!$B$4)+(P2521*constantes!$C$5)+(D2521*constantes!$B$6)+(Q2521*constantes!$B$8)+(F2521*constantes!$B$9)</f>
        <v>24.502475353012908</v>
      </c>
      <c r="T2521">
        <f>(O2521*constantes!$D$4)+(P2521*constantes!$D$5)+(D2521*constantes!$D$6)+(Q2521*constantes!$D$8)+(F2521*constantes!$D$9)</f>
        <v>26.552983751044685</v>
      </c>
      <c r="U2521">
        <f>(O2521*constantes!$D$4)+(P2521*constantes!$E$5)+(D2521*constantes!$D$6)+(Q2521*constantes!$D$8)+(F2521*constantes!$D$9)</f>
        <v>26.90659050819157</v>
      </c>
      <c r="V2521" s="5">
        <f t="shared" si="551"/>
        <v>0.13950675005258395</v>
      </c>
      <c r="W2521" s="5">
        <f t="shared" si="552"/>
        <v>0.19429170819821961</v>
      </c>
      <c r="X2521" s="6">
        <f t="shared" si="553"/>
        <v>8.6891828407651861E-2</v>
      </c>
      <c r="Y2521" s="6">
        <f t="shared" si="554"/>
        <v>0.12143083745078886</v>
      </c>
      <c r="AA2521">
        <f>(O2521*constantes!$B$4)+(LN(110)*constantes!$B$5)+(LN(22)*constantes!$B$8)+(F2521*constantes!$B$9)</f>
        <v>23.348223977700673</v>
      </c>
      <c r="AB2521">
        <f t="shared" si="555"/>
        <v>6.5845990830285972E-2</v>
      </c>
      <c r="AC2521">
        <f>(O2521*constantes!$D$4)+(LN(110)*constantes!$D$5)+(LN(22)*constantes!$D$8)+(F2521*constantes!$D$9)</f>
        <v>25.447212119400952</v>
      </c>
      <c r="AD2521" s="7">
        <f t="shared" si="556"/>
        <v>2.9636129007590606E-2</v>
      </c>
      <c r="AF2521">
        <f>(O2521*constantes!$B$4)+(LN(125)*constantes!$B$5)+(LN(22.5)*constantes!$B$8)+(F2521*constantes!$B$9)</f>
        <v>23.603180914455063</v>
      </c>
      <c r="AG2521">
        <f t="shared" si="557"/>
        <v>8.4142660265313918E-2</v>
      </c>
      <c r="AH2521">
        <f>(O2521*constantes!$D$4)+(LN(125)*constantes!$D$5)+(LN(22.5)*constantes!$D$8)+(F2521*constantes!$D$9)</f>
        <v>25.818285136009184</v>
      </c>
      <c r="AI2521">
        <f t="shared" si="558"/>
        <v>4.2663786438573714E-2</v>
      </c>
    </row>
    <row r="2522" spans="1:35" x14ac:dyDescent="0.25">
      <c r="A2522" s="11">
        <v>2521</v>
      </c>
      <c r="B2522">
        <v>0</v>
      </c>
      <c r="C2522">
        <v>67</v>
      </c>
      <c r="D2522">
        <v>0</v>
      </c>
      <c r="E2522">
        <v>0</v>
      </c>
      <c r="F2522">
        <v>0</v>
      </c>
      <c r="G2522">
        <v>121</v>
      </c>
      <c r="H2522">
        <v>30.12</v>
      </c>
      <c r="I2522">
        <f>IF(AND(B2522=1,E2522=0),V2522,IF(AND(B2522=1,E2522=1),W2522,IF(AND(B2522=0,E2522=0),X2522,IF(AND(B2522=0,E2522=1),Y2522,ERROR))))</f>
        <v>9.7349423299974314E-2</v>
      </c>
      <c r="K2522">
        <f t="shared" si="546"/>
        <v>9.215699866828464E-2</v>
      </c>
      <c r="L2522">
        <f t="shared" si="547"/>
        <v>6.4534688350861291E-2</v>
      </c>
      <c r="M2522" s="22" t="str">
        <f t="shared" si="559"/>
        <v>NORMAL</v>
      </c>
      <c r="O2522">
        <f t="shared" si="548"/>
        <v>4.2046926193909657</v>
      </c>
      <c r="P2522">
        <f t="shared" si="549"/>
        <v>4.7957905455967413</v>
      </c>
      <c r="Q2522">
        <f t="shared" si="550"/>
        <v>3.4051894029316929</v>
      </c>
      <c r="R2522">
        <f>(O2522*constantes!$B$4)+(P2522*constantes!$B$5)+(D2522*constantes!$B$6)+(Q2522*constantes!$B$8)+(F2522*constantes!$B$9)</f>
        <v>24.685147064747063</v>
      </c>
      <c r="S2522" s="4">
        <f>(O2522*constantes!$B$4)+(P2522*constantes!$C$5)+(D2522*constantes!$B$6)+(Q2522*constantes!$B$8)+(F2522*constantes!$B$9)</f>
        <v>25.028717499433611</v>
      </c>
      <c r="T2522">
        <f>(O2522*constantes!$D$4)+(P2522*constantes!$D$5)+(D2522*constantes!$D$6)+(Q2522*constantes!$D$8)+(F2522*constantes!$D$9)</f>
        <v>26.67229321170953</v>
      </c>
      <c r="U2522">
        <f>(O2522*constantes!$D$4)+(P2522*constantes!$E$5)+(D2522*constantes!$D$6)+(Q2522*constantes!$D$8)+(F2522*constantes!$D$9)</f>
        <v>27.00684756017036</v>
      </c>
      <c r="V2522" s="5">
        <f t="shared" si="551"/>
        <v>0.22843242162790067</v>
      </c>
      <c r="W2522" s="5">
        <f t="shared" si="552"/>
        <v>0.3062542143586906</v>
      </c>
      <c r="X2522" s="6">
        <f t="shared" si="553"/>
        <v>9.7349423299974314E-2</v>
      </c>
      <c r="Y2522" s="6">
        <f t="shared" si="554"/>
        <v>0.13334380311174221</v>
      </c>
      <c r="AA2522">
        <f>(O2522*constantes!$B$4)+(LN(110)*constantes!$B$5)+(LN(22)*constantes!$B$8)+(F2522*constantes!$B$9)</f>
        <v>24.25929277918237</v>
      </c>
      <c r="AB2522">
        <f t="shared" si="555"/>
        <v>0.1558271506156762</v>
      </c>
      <c r="AC2522">
        <f>(O2522*constantes!$D$4)+(LN(110)*constantes!$D$5)+(LN(22)*constantes!$D$8)+(F2522*constantes!$D$9)</f>
        <v>26.243586625866762</v>
      </c>
      <c r="AD2522" s="7">
        <f t="shared" si="556"/>
        <v>6.4534688350861291E-2</v>
      </c>
      <c r="AF2522">
        <f>(O2522*constantes!$B$4)+(LN(125)*constantes!$B$5)+(LN(22.5)*constantes!$B$8)+(F2522*constantes!$B$9)</f>
        <v>24.514249715936764</v>
      </c>
      <c r="AG2522">
        <f t="shared" si="557"/>
        <v>0.19635063157104138</v>
      </c>
      <c r="AH2522">
        <f>(O2522*constantes!$D$4)+(LN(125)*constantes!$D$5)+(LN(22.5)*constantes!$D$8)+(F2522*constantes!$D$9)</f>
        <v>26.614659642474994</v>
      </c>
      <c r="AI2522">
        <f t="shared" si="558"/>
        <v>9.215699866828464E-2</v>
      </c>
    </row>
    <row r="2523" spans="1:35" x14ac:dyDescent="0.25">
      <c r="A2523" s="11">
        <v>2522</v>
      </c>
      <c r="B2523">
        <v>1</v>
      </c>
      <c r="C2523">
        <v>41</v>
      </c>
      <c r="D2523">
        <v>1</v>
      </c>
      <c r="E2523">
        <v>0</v>
      </c>
      <c r="F2523">
        <v>0</v>
      </c>
      <c r="G2523">
        <v>113</v>
      </c>
      <c r="H2523">
        <v>25.67</v>
      </c>
      <c r="I2523">
        <f>IF(AND(B2523=1,E2523=0),V2523,IF(AND(B2523=1,E2523=1),W2523,IF(AND(B2523=0,E2523=0),X2523,IF(AND(B2523=0,E2523=1),Y2523,ERROR))))</f>
        <v>8.4872379554310484E-2</v>
      </c>
      <c r="K2523">
        <f t="shared" si="546"/>
        <v>4.62827295767122E-2</v>
      </c>
      <c r="L2523">
        <f t="shared" si="547"/>
        <v>3.6057212319339005E-2</v>
      </c>
      <c r="M2523" s="22" t="str">
        <f t="shared" si="559"/>
        <v>Elevated Risk</v>
      </c>
      <c r="O2523">
        <f t="shared" si="548"/>
        <v>3.713572066704308</v>
      </c>
      <c r="P2523">
        <f t="shared" si="549"/>
        <v>4.7273878187123408</v>
      </c>
      <c r="Q2523">
        <f t="shared" si="550"/>
        <v>3.2453229948830491</v>
      </c>
      <c r="R2523">
        <f>(O2523*constantes!$B$4)+(P2523*constantes!$B$5)+(D2523*constantes!$B$6)+(Q2523*constantes!$B$8)+(F2523*constantes!$B$9)</f>
        <v>23.61220860615817</v>
      </c>
      <c r="S2523" s="4">
        <f>(O2523*constantes!$B$4)+(P2523*constantes!$C$5)+(D2523*constantes!$B$6)+(Q2523*constantes!$B$8)+(F2523*constantes!$B$9)</f>
        <v>23.95087866949072</v>
      </c>
      <c r="T2523">
        <f>(O2523*constantes!$D$4)+(P2523*constantes!$D$5)+(D2523*constantes!$D$6)+(Q2523*constantes!$D$8)+(F2523*constantes!$D$9)</f>
        <v>25.680457393815182</v>
      </c>
      <c r="U2523">
        <f>(O2523*constantes!$D$4)+(P2523*constantes!$E$5)+(D2523*constantes!$D$6)+(Q2523*constantes!$D$8)+(F2523*constantes!$D$9)</f>
        <v>26.010239968048555</v>
      </c>
      <c r="V2523" s="5">
        <f t="shared" si="551"/>
        <v>8.4872379554310484E-2</v>
      </c>
      <c r="W2523" s="5">
        <f t="shared" si="552"/>
        <v>0.11701021538044842</v>
      </c>
      <c r="X2523" s="6">
        <f t="shared" si="553"/>
        <v>3.7274537770715765E-2</v>
      </c>
      <c r="Y2523" s="6">
        <f t="shared" si="554"/>
        <v>5.14561031545826E-2</v>
      </c>
      <c r="AA2523">
        <f>(O2523*constantes!$B$4)+(LN(110)*constantes!$B$5)+(LN(22)*constantes!$B$8)+(F2523*constantes!$B$9)</f>
        <v>22.730454143490913</v>
      </c>
      <c r="AB2523">
        <f t="shared" si="555"/>
        <v>3.6057212319339005E-2</v>
      </c>
      <c r="AC2523">
        <f>(O2523*constantes!$D$4)+(LN(110)*constantes!$D$5)+(LN(22)*constantes!$D$8)+(F2523*constantes!$D$9)</f>
        <v>24.907213223567677</v>
      </c>
      <c r="AD2523" s="7">
        <f t="shared" si="556"/>
        <v>1.7378724267438583E-2</v>
      </c>
      <c r="AF2523">
        <f>(O2523*constantes!$B$4)+(LN(125)*constantes!$B$5)+(LN(22.5)*constantes!$B$8)+(F2523*constantes!$B$9)</f>
        <v>22.985411080245306</v>
      </c>
      <c r="AG2523">
        <f t="shared" si="557"/>
        <v>4.62827295767122E-2</v>
      </c>
      <c r="AH2523">
        <f>(O2523*constantes!$D$4)+(LN(125)*constantes!$D$5)+(LN(22.5)*constantes!$D$8)+(F2523*constantes!$D$9)</f>
        <v>25.278286240175909</v>
      </c>
      <c r="AI2523">
        <f t="shared" si="558"/>
        <v>2.5088146116023613E-2</v>
      </c>
    </row>
    <row r="2524" spans="1:35" x14ac:dyDescent="0.25">
      <c r="A2524" s="11">
        <v>2523</v>
      </c>
      <c r="B2524">
        <v>1</v>
      </c>
      <c r="C2524">
        <v>46</v>
      </c>
      <c r="D2524">
        <v>0</v>
      </c>
      <c r="E2524">
        <v>0</v>
      </c>
      <c r="F2524">
        <v>0</v>
      </c>
      <c r="G2524">
        <v>140</v>
      </c>
      <c r="H2524">
        <v>31.93</v>
      </c>
      <c r="I2524">
        <f>IF(AND(B2524=1,E2524=0),V2524,IF(AND(B2524=1,E2524=1),W2524,IF(AND(B2524=0,E2524=0),X2524,IF(AND(B2524=0,E2524=1),Y2524,ERROR))))</f>
        <v>0.10454321057324145</v>
      </c>
      <c r="K2524">
        <f t="shared" si="546"/>
        <v>6.5553501255932511E-2</v>
      </c>
      <c r="L2524">
        <f t="shared" si="547"/>
        <v>5.1185816914687488E-2</v>
      </c>
      <c r="M2524" s="22" t="str">
        <f t="shared" si="559"/>
        <v>Elevated Risk</v>
      </c>
      <c r="O2524">
        <f t="shared" si="548"/>
        <v>3.8286413964890951</v>
      </c>
      <c r="P2524">
        <f t="shared" si="549"/>
        <v>4.9416424226093039</v>
      </c>
      <c r="Q2524">
        <f t="shared" si="550"/>
        <v>3.4635460067266908</v>
      </c>
      <c r="R2524">
        <f>(O2524*constantes!$B$4)+(P2524*constantes!$B$5)+(D2524*constantes!$B$6)+(Q2524*constantes!$B$8)+(F2524*constantes!$B$9)</f>
        <v>23.831344914701482</v>
      </c>
      <c r="S2524" s="4">
        <f>(O2524*constantes!$B$4)+(P2524*constantes!$C$5)+(D2524*constantes!$B$6)+(Q2524*constantes!$B$8)+(F2524*constantes!$B$9)</f>
        <v>24.185364177857213</v>
      </c>
      <c r="T2524">
        <f>(O2524*constantes!$D$4)+(P2524*constantes!$D$5)+(D2524*constantes!$D$6)+(Q2524*constantes!$D$8)+(F2524*constantes!$D$9)</f>
        <v>26.089134527665543</v>
      </c>
      <c r="U2524">
        <f>(O2524*constantes!$D$4)+(P2524*constantes!$E$5)+(D2524*constantes!$D$6)+(Q2524*constantes!$D$8)+(F2524*constantes!$D$9)</f>
        <v>26.433863503066767</v>
      </c>
      <c r="V2524" s="5">
        <f t="shared" si="551"/>
        <v>0.10454321057324145</v>
      </c>
      <c r="W2524" s="5">
        <f t="shared" si="552"/>
        <v>0.14557484291574718</v>
      </c>
      <c r="X2524" s="6">
        <f t="shared" si="553"/>
        <v>5.5560649765857617E-2</v>
      </c>
      <c r="Y2524" s="6">
        <f t="shared" si="554"/>
        <v>7.7523011012820997E-2</v>
      </c>
      <c r="AA2524">
        <f>(O2524*constantes!$B$4)+(LN(110)*constantes!$B$5)+(LN(22)*constantes!$B$8)+(F2524*constantes!$B$9)</f>
        <v>23.088660364337766</v>
      </c>
      <c r="AB2524">
        <f t="shared" si="555"/>
        <v>5.1185816914687488E-2</v>
      </c>
      <c r="AC2524">
        <f>(O2524*constantes!$D$4)+(LN(110)*constantes!$D$5)+(LN(22)*constantes!$D$8)+(F2524*constantes!$D$9)</f>
        <v>25.220324924765169</v>
      </c>
      <c r="AD2524" s="7">
        <f t="shared" si="556"/>
        <v>2.3692217580876362E-2</v>
      </c>
      <c r="AF2524">
        <f>(O2524*constantes!$B$4)+(LN(125)*constantes!$B$5)+(LN(22.5)*constantes!$B$8)+(F2524*constantes!$B$9)</f>
        <v>23.343617301092156</v>
      </c>
      <c r="AG2524">
        <f t="shared" si="557"/>
        <v>6.5553501255932511E-2</v>
      </c>
      <c r="AH2524">
        <f>(O2524*constantes!$D$4)+(LN(125)*constantes!$D$5)+(LN(22.5)*constantes!$D$8)+(F2524*constantes!$D$9)</f>
        <v>25.591397941373401</v>
      </c>
      <c r="AI2524">
        <f t="shared" si="558"/>
        <v>3.4153313573738631E-2</v>
      </c>
    </row>
    <row r="2525" spans="1:35" x14ac:dyDescent="0.25">
      <c r="A2525" s="11">
        <v>2524</v>
      </c>
      <c r="B2525">
        <v>0</v>
      </c>
      <c r="C2525">
        <v>43</v>
      </c>
      <c r="D2525">
        <v>0</v>
      </c>
      <c r="E2525">
        <v>0</v>
      </c>
      <c r="F2525">
        <v>0</v>
      </c>
      <c r="G2525">
        <v>126</v>
      </c>
      <c r="H2525">
        <v>20.43</v>
      </c>
      <c r="I2525">
        <f>IF(AND(B2525=1,E2525=0),V2525,IF(AND(B2525=1,E2525=1),W2525,IF(AND(B2525=0,E2525=0),X2525,IF(AND(B2525=0,E2525=1),Y2525,ERROR))))</f>
        <v>2.7762876085715149E-2</v>
      </c>
      <c r="K2525">
        <f t="shared" si="546"/>
        <v>2.8509711637591306E-2</v>
      </c>
      <c r="L2525">
        <f t="shared" si="547"/>
        <v>1.975954812069991E-2</v>
      </c>
      <c r="M2525" s="22" t="str">
        <f t="shared" si="559"/>
        <v>NORMAL</v>
      </c>
      <c r="O2525">
        <f t="shared" si="548"/>
        <v>3.7612001156935624</v>
      </c>
      <c r="P2525">
        <f t="shared" si="549"/>
        <v>4.836281906951478</v>
      </c>
      <c r="Q2525">
        <f t="shared" si="550"/>
        <v>3.0170044088295307</v>
      </c>
      <c r="R2525">
        <f>(O2525*constantes!$B$4)+(P2525*constantes!$B$5)+(D2525*constantes!$B$6)+(Q2525*constantes!$B$8)+(F2525*constantes!$B$9)</f>
        <v>23.07194593728477</v>
      </c>
      <c r="S2525" s="4">
        <f>(O2525*constantes!$B$4)+(P2525*constantes!$C$5)+(D2525*constantes!$B$6)+(Q2525*constantes!$B$8)+(F2525*constantes!$B$9)</f>
        <v>23.418417173098771</v>
      </c>
      <c r="T2525">
        <f>(O2525*constantes!$D$4)+(P2525*constantes!$D$5)+(D2525*constantes!$D$6)+(Q2525*constantes!$D$8)+(F2525*constantes!$D$9)</f>
        <v>25.380958041707263</v>
      </c>
      <c r="U2525">
        <f>(O2525*constantes!$D$4)+(P2525*constantes!$E$5)+(D2525*constantes!$D$6)+(Q2525*constantes!$D$8)+(F2525*constantes!$D$9)</f>
        <v>25.718337067536201</v>
      </c>
      <c r="V2525" s="5">
        <f t="shared" si="551"/>
        <v>5.0359119734653124E-2</v>
      </c>
      <c r="W2525" s="5">
        <f t="shared" si="552"/>
        <v>7.0461355076527843E-2</v>
      </c>
      <c r="X2525" s="6">
        <f t="shared" si="553"/>
        <v>2.7762876085715149E-2</v>
      </c>
      <c r="Y2525" s="6">
        <f t="shared" si="554"/>
        <v>3.8685374083859636E-2</v>
      </c>
      <c r="AA2525">
        <f>(O2525*constantes!$B$4)+(LN(110)*constantes!$B$5)+(LN(22)*constantes!$B$8)+(F2525*constantes!$B$9)</f>
        <v>22.8787183548725</v>
      </c>
      <c r="AB2525">
        <f t="shared" si="555"/>
        <v>4.169811677585733E-2</v>
      </c>
      <c r="AC2525">
        <f>(O2525*constantes!$D$4)+(LN(110)*constantes!$D$5)+(LN(22)*constantes!$D$8)+(F2525*constantes!$D$9)</f>
        <v>25.036812478830871</v>
      </c>
      <c r="AD2525" s="7">
        <f t="shared" si="556"/>
        <v>1.975954812069991E-2</v>
      </c>
      <c r="AF2525">
        <f>(O2525*constantes!$B$4)+(LN(125)*constantes!$B$5)+(LN(22.5)*constantes!$B$8)+(F2525*constantes!$B$9)</f>
        <v>23.133675291626897</v>
      </c>
      <c r="AG2525">
        <f t="shared" si="557"/>
        <v>5.3478442485207722E-2</v>
      </c>
      <c r="AH2525">
        <f>(O2525*constantes!$D$4)+(LN(125)*constantes!$D$5)+(LN(22.5)*constantes!$D$8)+(F2525*constantes!$D$9)</f>
        <v>25.407885495439103</v>
      </c>
      <c r="AI2525">
        <f t="shared" si="558"/>
        <v>2.8509711637591306E-2</v>
      </c>
    </row>
    <row r="2526" spans="1:35" x14ac:dyDescent="0.25">
      <c r="A2526" s="11">
        <v>2525</v>
      </c>
      <c r="B2526">
        <v>0</v>
      </c>
      <c r="C2526">
        <v>55</v>
      </c>
      <c r="D2526">
        <v>0</v>
      </c>
      <c r="E2526">
        <v>0</v>
      </c>
      <c r="F2526">
        <v>0</v>
      </c>
      <c r="G2526">
        <v>122</v>
      </c>
      <c r="H2526">
        <v>30.61</v>
      </c>
      <c r="I2526">
        <f>IF(AND(B2526=1,E2526=0),V2526,IF(AND(B2526=1,E2526=1),W2526,IF(AND(B2526=0,E2526=0),X2526,IF(AND(B2526=0,E2526=1),Y2526,ERROR))))</f>
        <v>5.9902940701591301E-2</v>
      </c>
      <c r="K2526">
        <f t="shared" si="546"/>
        <v>5.4942946453026109E-2</v>
      </c>
      <c r="L2526">
        <f t="shared" si="547"/>
        <v>3.8241136753246696E-2</v>
      </c>
      <c r="M2526" s="22" t="str">
        <f t="shared" si="559"/>
        <v>NORMAL</v>
      </c>
      <c r="O2526">
        <f t="shared" si="548"/>
        <v>4.0073331852324712</v>
      </c>
      <c r="P2526">
        <f t="shared" si="549"/>
        <v>4.8040210447332568</v>
      </c>
      <c r="Q2526">
        <f t="shared" si="550"/>
        <v>3.421326752957321</v>
      </c>
      <c r="R2526">
        <f>(O2526*constantes!$B$4)+(P2526*constantes!$B$5)+(D2526*constantes!$B$6)+(Q2526*constantes!$B$8)+(F2526*constantes!$B$9)</f>
        <v>24.098836481907021</v>
      </c>
      <c r="S2526" s="4">
        <f>(O2526*constantes!$B$4)+(P2526*constantes!$C$5)+(D2526*constantes!$B$6)+(Q2526*constantes!$B$8)+(F2526*constantes!$B$9)</f>
        <v>24.442996549551712</v>
      </c>
      <c r="T2526">
        <f>(O2526*constantes!$D$4)+(P2526*constantes!$D$5)+(D2526*constantes!$D$6)+(Q2526*constantes!$D$8)+(F2526*constantes!$D$9)</f>
        <v>26.166666249730575</v>
      </c>
      <c r="U2526">
        <f>(O2526*constantes!$D$4)+(P2526*constantes!$E$5)+(D2526*constantes!$D$6)+(Q2526*constantes!$D$8)+(F2526*constantes!$D$9)</f>
        <v>26.501794757811169</v>
      </c>
      <c r="V2526" s="5">
        <f t="shared" si="551"/>
        <v>0.13435952092858727</v>
      </c>
      <c r="W2526" s="5">
        <f t="shared" si="552"/>
        <v>0.18417774814030563</v>
      </c>
      <c r="X2526" s="6">
        <f t="shared" si="553"/>
        <v>5.9902940701591301E-2</v>
      </c>
      <c r="Y2526" s="6">
        <f t="shared" si="554"/>
        <v>8.274052618015959E-2</v>
      </c>
      <c r="AA2526">
        <f>(O2526*constantes!$B$4)+(LN(110)*constantes!$B$5)+(LN(22)*constantes!$B$8)+(F2526*constantes!$B$9)</f>
        <v>23.644920755024344</v>
      </c>
      <c r="AB2526">
        <f t="shared" si="555"/>
        <v>8.7567364830949512E-2</v>
      </c>
      <c r="AC2526">
        <f>(O2526*constantes!$D$4)+(LN(110)*constantes!$D$5)+(LN(22)*constantes!$D$8)+(F2526*constantes!$D$9)</f>
        <v>25.706557790361106</v>
      </c>
      <c r="AD2526" s="7">
        <f t="shared" si="556"/>
        <v>3.8241136753246696E-2</v>
      </c>
      <c r="AF2526">
        <f>(O2526*constantes!$B$4)+(LN(125)*constantes!$B$5)+(LN(22.5)*constantes!$B$8)+(F2526*constantes!$B$9)</f>
        <v>23.899877691778737</v>
      </c>
      <c r="AG2526">
        <f t="shared" si="557"/>
        <v>0.11152976090806932</v>
      </c>
      <c r="AH2526">
        <f>(O2526*constantes!$D$4)+(LN(125)*constantes!$D$5)+(LN(22.5)*constantes!$D$8)+(F2526*constantes!$D$9)</f>
        <v>26.077630806969339</v>
      </c>
      <c r="AI2526">
        <f t="shared" si="558"/>
        <v>5.4942946453026109E-2</v>
      </c>
    </row>
    <row r="2527" spans="1:35" x14ac:dyDescent="0.25">
      <c r="A2527" s="11">
        <v>2526</v>
      </c>
      <c r="B2527">
        <v>1</v>
      </c>
      <c r="C2527">
        <v>55</v>
      </c>
      <c r="D2527">
        <v>1</v>
      </c>
      <c r="E2527">
        <v>0</v>
      </c>
      <c r="F2527">
        <v>0</v>
      </c>
      <c r="G2527">
        <v>110</v>
      </c>
      <c r="H2527">
        <v>24.24</v>
      </c>
      <c r="I2527">
        <f>IF(AND(B2527=1,E2527=0),V2527,IF(AND(B2527=1,E2527=1),W2527,IF(AND(B2527=0,E2527=0),X2527,IF(AND(B2527=0,E2527=1),Y2527,ERROR))))</f>
        <v>0.18224749696093534</v>
      </c>
      <c r="K2527">
        <f t="shared" si="546"/>
        <v>0.11152976090806932</v>
      </c>
      <c r="L2527">
        <f t="shared" si="547"/>
        <v>8.7567364830949512E-2</v>
      </c>
      <c r="M2527" s="22" t="str">
        <f t="shared" si="559"/>
        <v>Elevated Risk</v>
      </c>
      <c r="O2527">
        <f t="shared" si="548"/>
        <v>4.0073331852324712</v>
      </c>
      <c r="P2527">
        <f t="shared" si="549"/>
        <v>4.7004803657924166</v>
      </c>
      <c r="Q2527">
        <f t="shared" si="550"/>
        <v>3.1880041612011136</v>
      </c>
      <c r="R2527">
        <f>(O2527*constantes!$B$4)+(P2527*constantes!$B$5)+(D2527*constantes!$B$6)+(Q2527*constantes!$B$8)+(F2527*constantes!$B$9)</f>
        <v>24.431319088150879</v>
      </c>
      <c r="S2527" s="4">
        <f>(O2527*constantes!$B$4)+(P2527*constantes!$C$5)+(D2527*constantes!$B$6)+(Q2527*constantes!$B$8)+(F2527*constantes!$B$9)</f>
        <v>24.768061501556247</v>
      </c>
      <c r="T2527">
        <f>(O2527*constantes!$D$4)+(P2527*constantes!$D$5)+(D2527*constantes!$D$6)+(Q2527*constantes!$D$8)+(F2527*constantes!$D$9)</f>
        <v>26.374809463495737</v>
      </c>
      <c r="U2527">
        <f>(O2527*constantes!$D$4)+(P2527*constantes!$E$5)+(D2527*constantes!$D$6)+(Q2527*constantes!$D$8)+(F2527*constantes!$D$9)</f>
        <v>26.702714973813418</v>
      </c>
      <c r="V2527" s="5">
        <f t="shared" si="551"/>
        <v>0.18224749696093534</v>
      </c>
      <c r="W2527" s="5">
        <f t="shared" si="552"/>
        <v>0.24553763622027258</v>
      </c>
      <c r="X2527" s="6">
        <f t="shared" si="553"/>
        <v>7.3244574798058126E-2</v>
      </c>
      <c r="Y2527" s="6">
        <f t="shared" si="554"/>
        <v>0.10020059732802933</v>
      </c>
      <c r="AA2527">
        <f>(O2527*constantes!$B$4)+(LN(110)*constantes!$B$5)+(LN(22)*constantes!$B$8)+(F2527*constantes!$B$9)</f>
        <v>23.644920755024344</v>
      </c>
      <c r="AB2527">
        <f t="shared" si="555"/>
        <v>8.7567364830949512E-2</v>
      </c>
      <c r="AC2527">
        <f>(O2527*constantes!$D$4)+(LN(110)*constantes!$D$5)+(LN(22)*constantes!$D$8)+(F2527*constantes!$D$9)</f>
        <v>25.706557790361106</v>
      </c>
      <c r="AD2527" s="7">
        <f t="shared" si="556"/>
        <v>3.8241136753246696E-2</v>
      </c>
      <c r="AF2527">
        <f>(O2527*constantes!$B$4)+(LN(125)*constantes!$B$5)+(LN(22.5)*constantes!$B$8)+(F2527*constantes!$B$9)</f>
        <v>23.899877691778737</v>
      </c>
      <c r="AG2527">
        <f t="shared" si="557"/>
        <v>0.11152976090806932</v>
      </c>
      <c r="AH2527">
        <f>(O2527*constantes!$D$4)+(LN(125)*constantes!$D$5)+(LN(22.5)*constantes!$D$8)+(F2527*constantes!$D$9)</f>
        <v>26.077630806969339</v>
      </c>
      <c r="AI2527">
        <f t="shared" si="558"/>
        <v>5.4942946453026109E-2</v>
      </c>
    </row>
    <row r="2528" spans="1:35" x14ac:dyDescent="0.25">
      <c r="A2528" s="11">
        <v>2527</v>
      </c>
      <c r="B2528">
        <v>0</v>
      </c>
      <c r="C2528">
        <v>48</v>
      </c>
      <c r="D2528">
        <v>1</v>
      </c>
      <c r="E2528">
        <v>1</v>
      </c>
      <c r="F2528">
        <v>0</v>
      </c>
      <c r="G2528">
        <v>155</v>
      </c>
      <c r="H2528">
        <v>27.86</v>
      </c>
      <c r="I2528">
        <f>IF(AND(B2528=1,E2528=0),V2528,IF(AND(B2528=1,E2528=1),W2528,IF(AND(B2528=0,E2528=0),X2528,IF(AND(B2528=0,E2528=1),Y2528,ERROR))))</f>
        <v>0.18970959137804422</v>
      </c>
      <c r="K2528">
        <f t="shared" si="546"/>
        <v>3.8265438641588045E-2</v>
      </c>
      <c r="L2528">
        <f t="shared" si="547"/>
        <v>2.6562184906686825E-2</v>
      </c>
      <c r="M2528" s="22" t="str">
        <f t="shared" si="559"/>
        <v>Elevated Risk</v>
      </c>
      <c r="O2528">
        <f t="shared" si="548"/>
        <v>3.8712010109078911</v>
      </c>
      <c r="P2528">
        <f t="shared" si="549"/>
        <v>5.0434251169192468</v>
      </c>
      <c r="Q2528">
        <f t="shared" si="550"/>
        <v>3.3271919683516598</v>
      </c>
      <c r="R2528">
        <f>(O2528*constantes!$B$4)+(P2528*constantes!$B$5)+(D2528*constantes!$B$6)+(Q2528*constantes!$B$8)+(F2528*constantes!$B$9)</f>
        <v>24.754078941560536</v>
      </c>
      <c r="S2528" s="4">
        <f>(O2528*constantes!$B$4)+(P2528*constantes!$C$5)+(D2528*constantes!$B$6)+(Q2528*constantes!$B$8)+(F2528*constantes!$B$9)</f>
        <v>25.115389916936628</v>
      </c>
      <c r="T2528">
        <f>(O2528*constantes!$D$4)+(P2528*constantes!$D$5)+(D2528*constantes!$D$6)+(Q2528*constantes!$D$8)+(F2528*constantes!$D$9)</f>
        <v>27.040216774204243</v>
      </c>
      <c r="U2528">
        <f>(O2528*constantes!$D$4)+(P2528*constantes!$E$5)+(D2528*constantes!$D$6)+(Q2528*constantes!$D$8)+(F2528*constantes!$D$9)</f>
        <v>27.392046110360528</v>
      </c>
      <c r="V2528" s="5">
        <f t="shared" si="551"/>
        <v>0.24258027022249939</v>
      </c>
      <c r="W2528" s="5">
        <f t="shared" si="552"/>
        <v>0.32884514394544484</v>
      </c>
      <c r="X2528" s="6">
        <f t="shared" si="553"/>
        <v>0.1375422029044554</v>
      </c>
      <c r="Y2528" s="6">
        <f t="shared" si="554"/>
        <v>0.18970959137804422</v>
      </c>
      <c r="AA2528">
        <f>(O2528*constantes!$B$4)+(LN(110)*constantes!$B$5)+(LN(22)*constantes!$B$8)+(F2528*constantes!$B$9)</f>
        <v>23.221146741638901</v>
      </c>
      <c r="AB2528">
        <f t="shared" si="555"/>
        <v>5.8221930281009082E-2</v>
      </c>
      <c r="AC2528">
        <f>(O2528*constantes!$D$4)+(LN(110)*constantes!$D$5)+(LN(22)*constantes!$D$8)+(F2528*constantes!$D$9)</f>
        <v>25.336132614771724</v>
      </c>
      <c r="AD2528" s="7">
        <f t="shared" si="556"/>
        <v>2.6562184906686825E-2</v>
      </c>
      <c r="AF2528">
        <f>(O2528*constantes!$B$4)+(LN(125)*constantes!$B$5)+(LN(22.5)*constantes!$B$8)+(F2528*constantes!$B$9)</f>
        <v>23.47610367839329</v>
      </c>
      <c r="AG2528">
        <f t="shared" si="557"/>
        <v>7.448581103683527E-2</v>
      </c>
      <c r="AH2528">
        <f>(O2528*constantes!$D$4)+(LN(125)*constantes!$D$5)+(LN(22.5)*constantes!$D$8)+(F2528*constantes!$D$9)</f>
        <v>25.707205631379956</v>
      </c>
      <c r="AI2528">
        <f t="shared" si="558"/>
        <v>3.8265438641588045E-2</v>
      </c>
    </row>
    <row r="2529" spans="1:35" x14ac:dyDescent="0.25">
      <c r="A2529" s="11">
        <v>2528</v>
      </c>
      <c r="B2529">
        <v>1</v>
      </c>
      <c r="C2529">
        <v>57</v>
      </c>
      <c r="D2529">
        <v>1</v>
      </c>
      <c r="E2529">
        <v>0</v>
      </c>
      <c r="F2529">
        <v>0</v>
      </c>
      <c r="G2529">
        <v>107.5</v>
      </c>
      <c r="H2529">
        <v>24.74</v>
      </c>
      <c r="I2529">
        <f>IF(AND(B2529=1,E2529=0),V2529,IF(AND(B2529=1,E2529=1),W2529,IF(AND(B2529=0,E2529=0),X2529,IF(AND(B2529=0,E2529=1),Y2529,ERROR))))</f>
        <v>0.19666655032290148</v>
      </c>
      <c r="K2529">
        <f t="shared" si="546"/>
        <v>0.12380054983513455</v>
      </c>
      <c r="L2529">
        <f t="shared" si="547"/>
        <v>9.7348342413305922E-2</v>
      </c>
      <c r="M2529" s="22" t="str">
        <f t="shared" si="559"/>
        <v>Elevated Risk</v>
      </c>
      <c r="O2529">
        <f t="shared" si="548"/>
        <v>4.0430512678345503</v>
      </c>
      <c r="P2529">
        <f t="shared" si="549"/>
        <v>4.677490847567717</v>
      </c>
      <c r="Q2529">
        <f t="shared" si="550"/>
        <v>3.208421366964342</v>
      </c>
      <c r="R2529">
        <f>(O2529*constantes!$B$4)+(P2529*constantes!$B$5)+(D2529*constantes!$B$6)+(Q2529*constantes!$B$8)+(F2529*constantes!$B$9)</f>
        <v>24.516046803312484</v>
      </c>
      <c r="S2529" s="4">
        <f>(O2529*constantes!$B$4)+(P2529*constantes!$C$5)+(D2529*constantes!$B$6)+(Q2529*constantes!$B$8)+(F2529*constantes!$B$9)</f>
        <v>24.851142247632236</v>
      </c>
      <c r="T2529">
        <f>(O2529*constantes!$D$4)+(P2529*constantes!$D$5)+(D2529*constantes!$D$6)+(Q2529*constantes!$D$8)+(F2529*constantes!$D$9)</f>
        <v>26.417771717258788</v>
      </c>
      <c r="U2529">
        <f>(O2529*constantes!$D$4)+(P2529*constantes!$E$5)+(D2529*constantes!$D$6)+(Q2529*constantes!$D$8)+(F2529*constantes!$D$9)</f>
        <v>26.744073478785111</v>
      </c>
      <c r="V2529" s="5">
        <f t="shared" si="551"/>
        <v>0.19666655032290148</v>
      </c>
      <c r="W2529" s="5">
        <f t="shared" si="552"/>
        <v>0.26372953559084988</v>
      </c>
      <c r="X2529" s="6">
        <f t="shared" si="553"/>
        <v>7.6334002503749998E-2</v>
      </c>
      <c r="Y2529" s="6">
        <f t="shared" si="554"/>
        <v>0.10420327267827501</v>
      </c>
      <c r="AA2529">
        <f>(O2529*constantes!$B$4)+(LN(110)*constantes!$B$5)+(LN(22)*constantes!$B$8)+(F2529*constantes!$B$9)</f>
        <v>23.756109717441312</v>
      </c>
      <c r="AB2529">
        <f t="shared" si="555"/>
        <v>9.7348342413305922E-2</v>
      </c>
      <c r="AC2529">
        <f>(O2529*constantes!$D$4)+(LN(110)*constantes!$D$5)+(LN(22)*constantes!$D$8)+(F2529*constantes!$D$9)</f>
        <v>25.803749193387144</v>
      </c>
      <c r="AD2529" s="7">
        <f t="shared" si="556"/>
        <v>4.2061248414153263E-2</v>
      </c>
      <c r="AF2529">
        <f>(O2529*constantes!$B$4)+(LN(125)*constantes!$B$5)+(LN(22.5)*constantes!$B$8)+(F2529*constantes!$B$9)</f>
        <v>24.011066654195705</v>
      </c>
      <c r="AG2529">
        <f t="shared" si="557"/>
        <v>0.12380054983513455</v>
      </c>
      <c r="AH2529">
        <f>(O2529*constantes!$D$4)+(LN(125)*constantes!$D$5)+(LN(22.5)*constantes!$D$8)+(F2529*constantes!$D$9)</f>
        <v>26.174822209995376</v>
      </c>
      <c r="AI2529">
        <f t="shared" si="558"/>
        <v>6.0378388617794876E-2</v>
      </c>
    </row>
    <row r="2530" spans="1:35" x14ac:dyDescent="0.25">
      <c r="A2530" s="11">
        <v>2529</v>
      </c>
      <c r="B2530">
        <v>0</v>
      </c>
      <c r="C2530">
        <v>48</v>
      </c>
      <c r="D2530">
        <v>0</v>
      </c>
      <c r="E2530">
        <v>1</v>
      </c>
      <c r="F2530">
        <v>0</v>
      </c>
      <c r="G2530">
        <v>144</v>
      </c>
      <c r="H2530">
        <v>29.34</v>
      </c>
      <c r="I2530">
        <f>IF(AND(B2530=1,E2530=0),V2530,IF(AND(B2530=1,E2530=1),W2530,IF(AND(B2530=0,E2530=0),X2530,IF(AND(B2530=0,E2530=1),Y2530,ERROR))))</f>
        <v>8.9813239932963529E-2</v>
      </c>
      <c r="K2530">
        <f t="shared" si="546"/>
        <v>3.8265438641588045E-2</v>
      </c>
      <c r="L2530">
        <f t="shared" si="547"/>
        <v>2.6562184906686825E-2</v>
      </c>
      <c r="M2530" s="22" t="str">
        <f t="shared" si="559"/>
        <v>Elevated Risk</v>
      </c>
      <c r="O2530">
        <f t="shared" si="548"/>
        <v>3.8712010109078911</v>
      </c>
      <c r="P2530">
        <f t="shared" si="549"/>
        <v>4.9698132995760007</v>
      </c>
      <c r="Q2530">
        <f t="shared" si="550"/>
        <v>3.3789517727148355</v>
      </c>
      <c r="R2530">
        <f>(O2530*constantes!$B$4)+(P2530*constantes!$B$5)+(D2530*constantes!$B$6)+(Q2530*constantes!$B$8)+(F2530*constantes!$B$9)</f>
        <v>23.94902675154842</v>
      </c>
      <c r="S2530" s="4">
        <f>(O2530*constantes!$B$4)+(P2530*constantes!$C$5)+(D2530*constantes!$B$6)+(Q2530*constantes!$B$8)+(F2530*constantes!$B$9)</f>
        <v>24.305064176330042</v>
      </c>
      <c r="T2530">
        <f>(O2530*constantes!$D$4)+(P2530*constantes!$D$5)+(D2530*constantes!$D$6)+(Q2530*constantes!$D$8)+(F2530*constantes!$D$9)</f>
        <v>26.240935557061928</v>
      </c>
      <c r="U2530">
        <f>(O2530*constantes!$D$4)+(P2530*constantes!$E$5)+(D2530*constantes!$D$6)+(Q2530*constantes!$D$8)+(F2530*constantes!$D$9)</f>
        <v>26.587629732840345</v>
      </c>
      <c r="V2530" s="5">
        <f t="shared" si="551"/>
        <v>0.11680689023528645</v>
      </c>
      <c r="W2530" s="5">
        <f t="shared" si="552"/>
        <v>0.16249812438286004</v>
      </c>
      <c r="X2530" s="6">
        <f t="shared" si="553"/>
        <v>6.4369450194989186E-2</v>
      </c>
      <c r="Y2530" s="6">
        <f t="shared" si="554"/>
        <v>8.9813239932963529E-2</v>
      </c>
      <c r="AA2530">
        <f>(O2530*constantes!$B$4)+(LN(110)*constantes!$B$5)+(LN(22)*constantes!$B$8)+(F2530*constantes!$B$9)</f>
        <v>23.221146741638901</v>
      </c>
      <c r="AB2530">
        <f t="shared" si="555"/>
        <v>5.8221930281009082E-2</v>
      </c>
      <c r="AC2530">
        <f>(O2530*constantes!$D$4)+(LN(110)*constantes!$D$5)+(LN(22)*constantes!$D$8)+(F2530*constantes!$D$9)</f>
        <v>25.336132614771724</v>
      </c>
      <c r="AD2530" s="7">
        <f t="shared" si="556"/>
        <v>2.6562184906686825E-2</v>
      </c>
      <c r="AF2530">
        <f>(O2530*constantes!$B$4)+(LN(125)*constantes!$B$5)+(LN(22.5)*constantes!$B$8)+(F2530*constantes!$B$9)</f>
        <v>23.47610367839329</v>
      </c>
      <c r="AG2530">
        <f t="shared" si="557"/>
        <v>7.448581103683527E-2</v>
      </c>
      <c r="AH2530">
        <f>(O2530*constantes!$D$4)+(LN(125)*constantes!$D$5)+(LN(22.5)*constantes!$D$8)+(F2530*constantes!$D$9)</f>
        <v>25.707205631379956</v>
      </c>
      <c r="AI2530">
        <f t="shared" si="558"/>
        <v>3.8265438641588045E-2</v>
      </c>
    </row>
    <row r="2531" spans="1:35" x14ac:dyDescent="0.25">
      <c r="A2531" s="11">
        <v>2530</v>
      </c>
      <c r="B2531">
        <v>0</v>
      </c>
      <c r="C2531">
        <v>38</v>
      </c>
      <c r="D2531">
        <v>0</v>
      </c>
      <c r="E2531">
        <v>0</v>
      </c>
      <c r="F2531">
        <v>0</v>
      </c>
      <c r="G2531">
        <v>122</v>
      </c>
      <c r="H2531">
        <v>27.14</v>
      </c>
      <c r="I2531">
        <f>IF(AND(B2531=1,E2531=0),V2531,IF(AND(B2531=1,E2531=1),W2531,IF(AND(B2531=0,E2531=0),X2531,IF(AND(B2531=0,E2531=1),Y2531,ERROR))))</f>
        <v>2.10149037175964E-2</v>
      </c>
      <c r="K2531">
        <f t="shared" si="546"/>
        <v>2.0450275544260377E-2</v>
      </c>
      <c r="L2531">
        <f t="shared" si="547"/>
        <v>1.4155691081518817E-2</v>
      </c>
      <c r="M2531" s="22" t="str">
        <f t="shared" si="559"/>
        <v>NORMAL</v>
      </c>
      <c r="O2531">
        <f t="shared" si="548"/>
        <v>3.6375861597263857</v>
      </c>
      <c r="P2531">
        <f t="shared" si="549"/>
        <v>4.8040210447332568</v>
      </c>
      <c r="Q2531">
        <f t="shared" si="550"/>
        <v>3.301008654406723</v>
      </c>
      <c r="R2531">
        <f>(O2531*constantes!$B$4)+(P2531*constantes!$B$5)+(D2531*constantes!$B$6)+(Q2531*constantes!$B$8)+(F2531*constantes!$B$9)</f>
        <v>22.852444202399639</v>
      </c>
      <c r="S2531" s="4">
        <f>(O2531*constantes!$B$4)+(P2531*constantes!$C$5)+(D2531*constantes!$B$6)+(Q2531*constantes!$B$8)+(F2531*constantes!$B$9)</f>
        <v>23.196604270044332</v>
      </c>
      <c r="T2531">
        <f>(O2531*constantes!$D$4)+(P2531*constantes!$D$5)+(D2531*constantes!$D$6)+(Q2531*constantes!$D$8)+(F2531*constantes!$D$9)</f>
        <v>25.099046083152736</v>
      </c>
      <c r="U2531">
        <f>(O2531*constantes!$D$4)+(P2531*constantes!$E$5)+(D2531*constantes!$D$6)+(Q2531*constantes!$D$8)+(F2531*constantes!$D$9)</f>
        <v>25.434174591233329</v>
      </c>
      <c r="V2531" s="5">
        <f t="shared" si="551"/>
        <v>4.0639081331153459E-2</v>
      </c>
      <c r="W2531" s="5">
        <f t="shared" si="552"/>
        <v>5.685132792984926E-2</v>
      </c>
      <c r="X2531" s="6">
        <f t="shared" si="553"/>
        <v>2.10149037175964E-2</v>
      </c>
      <c r="Y2531" s="6">
        <f t="shared" si="554"/>
        <v>2.9257926589928873E-2</v>
      </c>
      <c r="AA2531">
        <f>(O2531*constantes!$B$4)+(LN(110)*constantes!$B$5)+(LN(22)*constantes!$B$8)+(F2531*constantes!$B$9)</f>
        <v>22.493913054504919</v>
      </c>
      <c r="AB2531">
        <f t="shared" si="555"/>
        <v>2.8571578401445974E-2</v>
      </c>
      <c r="AC2531">
        <f>(O2531*constantes!$D$4)+(LN(110)*constantes!$D$5)+(LN(22)*constantes!$D$8)+(F2531*constantes!$D$9)</f>
        <v>24.700450251667263</v>
      </c>
      <c r="AD2531" s="7">
        <f t="shared" si="556"/>
        <v>1.4155691081518817E-2</v>
      </c>
      <c r="AF2531">
        <f>(O2531*constantes!$B$4)+(LN(125)*constantes!$B$5)+(LN(22.5)*constantes!$B$8)+(F2531*constantes!$B$9)</f>
        <v>22.748869991259316</v>
      </c>
      <c r="AG2531">
        <f t="shared" si="557"/>
        <v>3.6714933714987352E-2</v>
      </c>
      <c r="AH2531">
        <f>(O2531*constantes!$D$4)+(LN(125)*constantes!$D$5)+(LN(22.5)*constantes!$D$8)+(F2531*constantes!$D$9)</f>
        <v>25.071523268275495</v>
      </c>
      <c r="AI2531">
        <f t="shared" si="558"/>
        <v>2.0450275544260377E-2</v>
      </c>
    </row>
    <row r="2532" spans="1:35" x14ac:dyDescent="0.25">
      <c r="A2532" s="11">
        <v>2531</v>
      </c>
      <c r="B2532">
        <v>0</v>
      </c>
      <c r="C2532">
        <v>48</v>
      </c>
      <c r="D2532">
        <v>0</v>
      </c>
      <c r="E2532">
        <v>0</v>
      </c>
      <c r="F2532">
        <v>0</v>
      </c>
      <c r="G2532">
        <v>123</v>
      </c>
      <c r="H2532">
        <v>24.57</v>
      </c>
      <c r="I2532">
        <f>IF(AND(B2532=1,E2532=0),V2532,IF(AND(B2532=1,E2532=1),W2532,IF(AND(B2532=0,E2532=0),X2532,IF(AND(B2532=0,E2532=1),Y2532,ERROR))))</f>
        <v>3.8251372053053956E-2</v>
      </c>
      <c r="K2532">
        <f t="shared" si="546"/>
        <v>3.8265438641588045E-2</v>
      </c>
      <c r="L2532">
        <f t="shared" si="547"/>
        <v>2.6562184906686825E-2</v>
      </c>
      <c r="M2532" s="22" t="str">
        <f t="shared" si="559"/>
        <v>NORMAL</v>
      </c>
      <c r="O2532">
        <f t="shared" si="548"/>
        <v>3.8712010109078911</v>
      </c>
      <c r="P2532">
        <f t="shared" si="549"/>
        <v>4.8121843553724171</v>
      </c>
      <c r="Q2532">
        <f t="shared" si="550"/>
        <v>3.201526186533088</v>
      </c>
      <c r="R2532">
        <f>(O2532*constantes!$B$4)+(P2532*constantes!$B$5)+(D2532*constantes!$B$6)+(Q2532*constantes!$B$8)+(F2532*constantes!$B$9)</f>
        <v>23.515954767777927</v>
      </c>
      <c r="S2532" s="4">
        <f>(O2532*constantes!$B$4)+(P2532*constantes!$C$5)+(D2532*constantes!$B$6)+(Q2532*constantes!$B$8)+(F2532*constantes!$B$9)</f>
        <v>23.860699654996807</v>
      </c>
      <c r="T2532">
        <f>(O2532*constantes!$D$4)+(P2532*constantes!$D$5)+(D2532*constantes!$D$6)+(Q2532*constantes!$D$8)+(F2532*constantes!$D$9)</f>
        <v>25.706830692686804</v>
      </c>
      <c r="U2532">
        <f>(O2532*constantes!$D$4)+(P2532*constantes!$E$5)+(D2532*constantes!$D$6)+(Q2532*constantes!$D$8)+(F2532*constantes!$D$9)</f>
        <v>26.042528673317584</v>
      </c>
      <c r="V2532" s="5">
        <f t="shared" si="551"/>
        <v>7.7393821612546376E-2</v>
      </c>
      <c r="W2532" s="5">
        <f t="shared" si="552"/>
        <v>0.10748391635942212</v>
      </c>
      <c r="X2532" s="6">
        <f t="shared" si="553"/>
        <v>3.8251372053053956E-2</v>
      </c>
      <c r="Y2532" s="6">
        <f t="shared" si="554"/>
        <v>5.309903530513771E-2</v>
      </c>
      <c r="AA2532">
        <f>(O2532*constantes!$B$4)+(LN(110)*constantes!$B$5)+(LN(22)*constantes!$B$8)+(F2532*constantes!$B$9)</f>
        <v>23.221146741638901</v>
      </c>
      <c r="AB2532">
        <f t="shared" si="555"/>
        <v>5.8221930281009082E-2</v>
      </c>
      <c r="AC2532">
        <f>(O2532*constantes!$D$4)+(LN(110)*constantes!$D$5)+(LN(22)*constantes!$D$8)+(F2532*constantes!$D$9)</f>
        <v>25.336132614771724</v>
      </c>
      <c r="AD2532" s="7">
        <f t="shared" si="556"/>
        <v>2.6562184906686825E-2</v>
      </c>
      <c r="AF2532">
        <f>(O2532*constantes!$B$4)+(LN(125)*constantes!$B$5)+(LN(22.5)*constantes!$B$8)+(F2532*constantes!$B$9)</f>
        <v>23.47610367839329</v>
      </c>
      <c r="AG2532">
        <f t="shared" si="557"/>
        <v>7.448581103683527E-2</v>
      </c>
      <c r="AH2532">
        <f>(O2532*constantes!$D$4)+(LN(125)*constantes!$D$5)+(LN(22.5)*constantes!$D$8)+(F2532*constantes!$D$9)</f>
        <v>25.707205631379956</v>
      </c>
      <c r="AI2532">
        <f t="shared" si="558"/>
        <v>3.8265438641588045E-2</v>
      </c>
    </row>
    <row r="2533" spans="1:35" x14ac:dyDescent="0.25">
      <c r="A2533" s="11">
        <v>2532</v>
      </c>
      <c r="B2533">
        <v>0</v>
      </c>
      <c r="C2533">
        <v>40</v>
      </c>
      <c r="D2533">
        <v>0</v>
      </c>
      <c r="E2533">
        <v>0</v>
      </c>
      <c r="F2533">
        <v>0</v>
      </c>
      <c r="G2533">
        <v>119</v>
      </c>
      <c r="H2533">
        <v>23.28</v>
      </c>
      <c r="I2533">
        <f>IF(AND(B2533=1,E2533=0),V2533,IF(AND(B2533=1,E2533=1),W2533,IF(AND(B2533=0,E2533=0),X2533,IF(AND(B2533=0,E2533=1),Y2533,ERROR))))</f>
        <v>2.0830760070554732E-2</v>
      </c>
      <c r="K2533">
        <f t="shared" si="546"/>
        <v>2.3477142937900042E-2</v>
      </c>
      <c r="L2533">
        <f t="shared" si="547"/>
        <v>1.6258639030403699E-2</v>
      </c>
      <c r="M2533" s="22" t="str">
        <f t="shared" si="559"/>
        <v>NORMAL</v>
      </c>
      <c r="O2533">
        <f t="shared" si="548"/>
        <v>3.6888794541139363</v>
      </c>
      <c r="P2533">
        <f t="shared" si="549"/>
        <v>4.7791234931115296</v>
      </c>
      <c r="Q2533">
        <f t="shared" si="550"/>
        <v>3.1475946228632372</v>
      </c>
      <c r="R2533">
        <f>(O2533*constantes!$B$4)+(P2533*constantes!$B$5)+(D2533*constantes!$B$6)+(Q2533*constantes!$B$8)+(F2533*constantes!$B$9)</f>
        <v>22.844309184247145</v>
      </c>
      <c r="S2533" s="4">
        <f>(O2533*constantes!$B$4)+(P2533*constantes!$C$5)+(D2533*constantes!$B$6)+(Q2533*constantes!$B$8)+(F2533*constantes!$B$9)</f>
        <v>23.186685591293653</v>
      </c>
      <c r="T2533">
        <f>(O2533*constantes!$D$4)+(P2533*constantes!$D$5)+(D2533*constantes!$D$6)+(Q2533*constantes!$D$8)+(F2533*constantes!$D$9)</f>
        <v>25.090151232152991</v>
      </c>
      <c r="U2533">
        <f>(O2533*constantes!$D$4)+(P2533*constantes!$E$5)+(D2533*constantes!$D$6)+(Q2533*constantes!$D$8)+(F2533*constantes!$D$9)</f>
        <v>25.42354288703245</v>
      </c>
      <c r="V2533" s="5">
        <f t="shared" si="551"/>
        <v>4.0316551442321935E-2</v>
      </c>
      <c r="W2533" s="5">
        <f t="shared" si="552"/>
        <v>5.6306328636287595E-2</v>
      </c>
      <c r="X2533" s="6">
        <f t="shared" si="553"/>
        <v>2.0830760070554732E-2</v>
      </c>
      <c r="Y2533" s="6">
        <f t="shared" si="554"/>
        <v>2.8953036018443457E-2</v>
      </c>
      <c r="AA2533">
        <f>(O2533*constantes!$B$4)+(LN(110)*constantes!$B$5)+(LN(22)*constantes!$B$8)+(F2533*constantes!$B$9)</f>
        <v>22.653587028201589</v>
      </c>
      <c r="AB2533">
        <f t="shared" si="555"/>
        <v>3.3434567241904078E-2</v>
      </c>
      <c r="AC2533">
        <f>(O2533*constantes!$D$4)+(LN(110)*constantes!$D$5)+(LN(22)*constantes!$D$8)+(F2533*constantes!$D$9)</f>
        <v>24.840022896226397</v>
      </c>
      <c r="AD2533" s="7">
        <f t="shared" si="556"/>
        <v>1.6258639030403699E-2</v>
      </c>
      <c r="AF2533">
        <f>(O2533*constantes!$B$4)+(LN(125)*constantes!$B$5)+(LN(22.5)*constantes!$B$8)+(F2533*constantes!$B$9)</f>
        <v>22.908543964955982</v>
      </c>
      <c r="AG2533">
        <f t="shared" si="557"/>
        <v>4.2933030992125865E-2</v>
      </c>
      <c r="AH2533">
        <f>(O2533*constantes!$D$4)+(LN(125)*constantes!$D$5)+(LN(22.5)*constantes!$D$8)+(F2533*constantes!$D$9)</f>
        <v>25.211095912834629</v>
      </c>
      <c r="AI2533">
        <f t="shared" si="558"/>
        <v>2.3477142937900042E-2</v>
      </c>
    </row>
    <row r="2534" spans="1:35" x14ac:dyDescent="0.25">
      <c r="A2534" s="11">
        <v>2533</v>
      </c>
      <c r="B2534">
        <v>0</v>
      </c>
      <c r="C2534">
        <v>57</v>
      </c>
      <c r="D2534">
        <v>0</v>
      </c>
      <c r="E2534">
        <v>1</v>
      </c>
      <c r="F2534">
        <v>0</v>
      </c>
      <c r="G2534">
        <v>182.5</v>
      </c>
      <c r="H2534">
        <v>27.38</v>
      </c>
      <c r="I2534">
        <f>IF(AND(B2534=1,E2534=0),V2534,IF(AND(B2534=1,E2534=1),W2534,IF(AND(B2534=0,E2534=0),X2534,IF(AND(B2534=0,E2534=1),Y2534,ERROR))))</f>
        <v>0.24953438283515172</v>
      </c>
      <c r="K2534">
        <f t="shared" si="546"/>
        <v>6.0378388617794876E-2</v>
      </c>
      <c r="L2534">
        <f t="shared" si="547"/>
        <v>4.2061248414153263E-2</v>
      </c>
      <c r="M2534" s="22" t="str">
        <f t="shared" si="559"/>
        <v>Elevated Risk</v>
      </c>
      <c r="O2534">
        <f t="shared" si="548"/>
        <v>4.0430512678345503</v>
      </c>
      <c r="P2534">
        <f t="shared" si="549"/>
        <v>5.2067501730225461</v>
      </c>
      <c r="Q2534">
        <f t="shared" si="550"/>
        <v>3.3098128198603027</v>
      </c>
      <c r="R2534">
        <f>(O2534*constantes!$B$4)+(P2534*constantes!$B$5)+(D2534*constantes!$B$6)+(Q2534*constantes!$B$8)+(F2534*constantes!$B$9)</f>
        <v>24.868715294889558</v>
      </c>
      <c r="S2534" s="4">
        <f>(O2534*constantes!$B$4)+(P2534*constantes!$C$5)+(D2534*constantes!$B$6)+(Q2534*constantes!$B$8)+(F2534*constantes!$B$9)</f>
        <v>25.241726877284894</v>
      </c>
      <c r="T2534">
        <f>(O2534*constantes!$D$4)+(P2534*constantes!$D$5)+(D2534*constantes!$D$6)+(Q2534*constantes!$D$8)+(F2534*constantes!$D$9)</f>
        <v>27.339686946716988</v>
      </c>
      <c r="U2534">
        <f>(O2534*constantes!$D$4)+(P2534*constantes!$E$5)+(D2534*constantes!$D$6)+(Q2534*constantes!$D$8)+(F2534*constantes!$D$9)</f>
        <v>27.702909838787043</v>
      </c>
      <c r="V2534" s="5">
        <f t="shared" si="551"/>
        <v>0.26771494706879206</v>
      </c>
      <c r="W2534" s="5">
        <f t="shared" si="552"/>
        <v>0.36393438679133039</v>
      </c>
      <c r="X2534" s="6">
        <f t="shared" si="553"/>
        <v>0.18096752469243971</v>
      </c>
      <c r="Y2534" s="6">
        <f t="shared" si="554"/>
        <v>0.24953438283515172</v>
      </c>
      <c r="AA2534">
        <f>(O2534*constantes!$B$4)+(LN(110)*constantes!$B$5)+(LN(22)*constantes!$B$8)+(F2534*constantes!$B$9)</f>
        <v>23.756109717441312</v>
      </c>
      <c r="AB2534">
        <f t="shared" si="555"/>
        <v>9.7348342413305922E-2</v>
      </c>
      <c r="AC2534">
        <f>(O2534*constantes!$D$4)+(LN(110)*constantes!$D$5)+(LN(22)*constantes!$D$8)+(F2534*constantes!$D$9)</f>
        <v>25.803749193387144</v>
      </c>
      <c r="AD2534" s="7">
        <f t="shared" si="556"/>
        <v>4.2061248414153263E-2</v>
      </c>
      <c r="AF2534">
        <f>(O2534*constantes!$B$4)+(LN(125)*constantes!$B$5)+(LN(22.5)*constantes!$B$8)+(F2534*constantes!$B$9)</f>
        <v>24.011066654195705</v>
      </c>
      <c r="AG2534">
        <f t="shared" si="557"/>
        <v>0.12380054983513455</v>
      </c>
      <c r="AH2534">
        <f>(O2534*constantes!$D$4)+(LN(125)*constantes!$D$5)+(LN(22.5)*constantes!$D$8)+(F2534*constantes!$D$9)</f>
        <v>26.174822209995376</v>
      </c>
      <c r="AI2534">
        <f t="shared" si="558"/>
        <v>6.0378388617794876E-2</v>
      </c>
    </row>
    <row r="2535" spans="1:35" x14ac:dyDescent="0.25">
      <c r="A2535" s="11">
        <v>2534</v>
      </c>
      <c r="B2535">
        <v>0</v>
      </c>
      <c r="C2535">
        <v>40</v>
      </c>
      <c r="D2535">
        <v>0</v>
      </c>
      <c r="E2535">
        <v>0</v>
      </c>
      <c r="F2535">
        <v>0</v>
      </c>
      <c r="G2535">
        <v>132.5</v>
      </c>
      <c r="H2535">
        <v>24.87</v>
      </c>
      <c r="I2535">
        <f>IF(AND(B2535=1,E2535=0),V2535,IF(AND(B2535=1,E2535=1),W2535,IF(AND(B2535=0,E2535=0),X2535,IF(AND(B2535=0,E2535=1),Y2535,ERROR))))</f>
        <v>2.902897605089183E-2</v>
      </c>
      <c r="K2535">
        <f t="shared" si="546"/>
        <v>2.3477142937900042E-2</v>
      </c>
      <c r="L2535">
        <f t="shared" si="547"/>
        <v>1.6258639030403699E-2</v>
      </c>
      <c r="M2535" s="22" t="str">
        <f t="shared" si="559"/>
        <v>Elevated Risk</v>
      </c>
      <c r="O2535">
        <f t="shared" si="548"/>
        <v>3.6888794541139363</v>
      </c>
      <c r="P2535">
        <f t="shared" si="549"/>
        <v>4.8865826454262766</v>
      </c>
      <c r="Q2535">
        <f t="shared" si="550"/>
        <v>3.2136622578153133</v>
      </c>
      <c r="R2535">
        <f>(O2535*constantes!$B$4)+(P2535*constantes!$B$5)+(D2535*constantes!$B$6)+(Q2535*constantes!$B$8)+(F2535*constantes!$B$9)</f>
        <v>23.096030947484142</v>
      </c>
      <c r="S2535" s="4">
        <f>(O2535*constantes!$B$4)+(P2535*constantes!$C$5)+(D2535*constantes!$B$6)+(Q2535*constantes!$B$8)+(F2535*constantes!$B$9)</f>
        <v>23.446105728202483</v>
      </c>
      <c r="T2535">
        <f>(O2535*constantes!$D$4)+(P2535*constantes!$D$5)+(D2535*constantes!$D$6)+(Q2535*constantes!$D$8)+(F2535*constantes!$D$9)</f>
        <v>25.426201234659917</v>
      </c>
      <c r="U2535">
        <f>(O2535*constantes!$D$4)+(P2535*constantes!$E$5)+(D2535*constantes!$D$6)+(Q2535*constantes!$D$8)+(F2535*constantes!$D$9)</f>
        <v>25.767089240004854</v>
      </c>
      <c r="V2535" s="5">
        <f t="shared" si="551"/>
        <v>5.1554547531838191E-2</v>
      </c>
      <c r="W2535" s="5">
        <f t="shared" si="552"/>
        <v>7.2366242853035834E-2</v>
      </c>
      <c r="X2535" s="6">
        <f t="shared" si="553"/>
        <v>2.902897605089183E-2</v>
      </c>
      <c r="Y2535" s="6">
        <f t="shared" si="554"/>
        <v>4.057835763831219E-2</v>
      </c>
      <c r="AA2535">
        <f>(O2535*constantes!$B$4)+(LN(110)*constantes!$B$5)+(LN(22)*constantes!$B$8)+(F2535*constantes!$B$9)</f>
        <v>22.653587028201589</v>
      </c>
      <c r="AB2535">
        <f t="shared" si="555"/>
        <v>3.3434567241904078E-2</v>
      </c>
      <c r="AC2535">
        <f>(O2535*constantes!$D$4)+(LN(110)*constantes!$D$5)+(LN(22)*constantes!$D$8)+(F2535*constantes!$D$9)</f>
        <v>24.840022896226397</v>
      </c>
      <c r="AD2535" s="7">
        <f t="shared" si="556"/>
        <v>1.6258639030403699E-2</v>
      </c>
      <c r="AF2535">
        <f>(O2535*constantes!$B$4)+(LN(125)*constantes!$B$5)+(LN(22.5)*constantes!$B$8)+(F2535*constantes!$B$9)</f>
        <v>22.908543964955982</v>
      </c>
      <c r="AG2535">
        <f t="shared" si="557"/>
        <v>4.2933030992125865E-2</v>
      </c>
      <c r="AH2535">
        <f>(O2535*constantes!$D$4)+(LN(125)*constantes!$D$5)+(LN(22.5)*constantes!$D$8)+(F2535*constantes!$D$9)</f>
        <v>25.211095912834629</v>
      </c>
      <c r="AI2535">
        <f t="shared" si="558"/>
        <v>2.3477142937900042E-2</v>
      </c>
    </row>
    <row r="2536" spans="1:35" x14ac:dyDescent="0.25">
      <c r="A2536" s="11">
        <v>2535</v>
      </c>
      <c r="B2536">
        <v>0</v>
      </c>
      <c r="C2536">
        <v>64</v>
      </c>
      <c r="D2536">
        <v>0</v>
      </c>
      <c r="E2536">
        <v>1</v>
      </c>
      <c r="F2536">
        <v>0</v>
      </c>
      <c r="G2536">
        <v>166</v>
      </c>
      <c r="H2536">
        <v>23.33</v>
      </c>
      <c r="I2536">
        <f>IF(AND(B2536=1,E2536=0),V2536,IF(AND(B2536=1,E2536=1),W2536,IF(AND(B2536=0,E2536=0),X2536,IF(AND(B2536=0,E2536=1),Y2536,ERROR))))</f>
        <v>0.2410773519174203</v>
      </c>
      <c r="K2536">
        <f t="shared" si="546"/>
        <v>8.1811856272562489E-2</v>
      </c>
      <c r="L2536">
        <f t="shared" si="547"/>
        <v>5.7192348710877861E-2</v>
      </c>
      <c r="M2536" s="22" t="str">
        <f t="shared" si="559"/>
        <v>Elevated Risk</v>
      </c>
      <c r="O2536">
        <f t="shared" si="548"/>
        <v>4.1588830833596715</v>
      </c>
      <c r="P2536">
        <f t="shared" si="549"/>
        <v>5.1119877883565437</v>
      </c>
      <c r="Q2536">
        <f t="shared" si="550"/>
        <v>3.1497400860333387</v>
      </c>
      <c r="R2536">
        <f>(O2536*constantes!$B$4)+(P2536*constantes!$B$5)+(D2536*constantes!$B$6)+(Q2536*constantes!$B$8)+(F2536*constantes!$B$9)</f>
        <v>24.92660243760443</v>
      </c>
      <c r="S2536" s="4">
        <f>(O2536*constantes!$B$4)+(P2536*constantes!$C$5)+(D2536*constantes!$B$6)+(Q2536*constantes!$B$8)+(F2536*constantes!$B$9)</f>
        <v>25.292825242762291</v>
      </c>
      <c r="T2536">
        <f>(O2536*constantes!$D$4)+(P2536*constantes!$D$5)+(D2536*constantes!$D$6)+(Q2536*constantes!$D$8)+(F2536*constantes!$D$9)</f>
        <v>27.30647818036805</v>
      </c>
      <c r="U2536">
        <f>(O2536*constantes!$D$4)+(P2536*constantes!$E$5)+(D2536*constantes!$D$6)+(Q2536*constantes!$D$8)+(F2536*constantes!$D$9)</f>
        <v>27.6630904484838</v>
      </c>
      <c r="V2536" s="5">
        <f t="shared" si="551"/>
        <v>0.28118732026301185</v>
      </c>
      <c r="W2536" s="5">
        <f t="shared" si="552"/>
        <v>0.37884465256293409</v>
      </c>
      <c r="X2536" s="6">
        <f t="shared" si="553"/>
        <v>0.17560945320830645</v>
      </c>
      <c r="Y2536" s="6">
        <f t="shared" si="554"/>
        <v>0.2410773519174203</v>
      </c>
      <c r="AA2536">
        <f>(O2536*constantes!$B$4)+(LN(110)*constantes!$B$5)+(LN(22)*constantes!$B$8)+(F2536*constantes!$B$9)</f>
        <v>24.116689525898391</v>
      </c>
      <c r="AB2536">
        <f t="shared" si="555"/>
        <v>0.13660645895193024</v>
      </c>
      <c r="AC2536">
        <f>(O2536*constantes!$D$4)+(LN(110)*constantes!$D$5)+(LN(22)*constantes!$D$8)+(F2536*constantes!$D$9)</f>
        <v>26.11893567165809</v>
      </c>
      <c r="AD2536" s="7">
        <f t="shared" si="556"/>
        <v>5.7192348710877861E-2</v>
      </c>
      <c r="AF2536">
        <f>(O2536*constantes!$B$4)+(LN(125)*constantes!$B$5)+(LN(22.5)*constantes!$B$8)+(F2536*constantes!$B$9)</f>
        <v>24.371646462652787</v>
      </c>
      <c r="AG2536">
        <f t="shared" si="557"/>
        <v>0.17266110175416416</v>
      </c>
      <c r="AH2536">
        <f>(O2536*constantes!$D$4)+(LN(125)*constantes!$D$5)+(LN(22.5)*constantes!$D$8)+(F2536*constantes!$D$9)</f>
        <v>26.490008688266322</v>
      </c>
      <c r="AI2536">
        <f t="shared" si="558"/>
        <v>8.1811856272562489E-2</v>
      </c>
    </row>
    <row r="2537" spans="1:35" x14ac:dyDescent="0.25">
      <c r="A2537" s="11">
        <v>2536</v>
      </c>
      <c r="B2537">
        <v>0</v>
      </c>
      <c r="C2537">
        <v>53</v>
      </c>
      <c r="D2537">
        <v>0</v>
      </c>
      <c r="E2537">
        <v>0</v>
      </c>
      <c r="F2537">
        <v>0</v>
      </c>
      <c r="G2537">
        <v>126</v>
      </c>
      <c r="H2537">
        <v>27.04</v>
      </c>
      <c r="I2537">
        <f>IF(AND(B2537=1,E2537=0),V2537,IF(AND(B2537=1,E2537=1),W2537,IF(AND(B2537=0,E2537=0),X2537,IF(AND(B2537=0,E2537=1),Y2537,ERROR))))</f>
        <v>5.5781716450253982E-2</v>
      </c>
      <c r="K2537">
        <f t="shared" si="546"/>
        <v>4.9808625979083754E-2</v>
      </c>
      <c r="L2537">
        <f t="shared" si="547"/>
        <v>3.4638908987597139E-2</v>
      </c>
      <c r="M2537" s="22" t="str">
        <f t="shared" si="559"/>
        <v>Elevated Risk</v>
      </c>
      <c r="O2537">
        <f t="shared" si="548"/>
        <v>3.970291913552122</v>
      </c>
      <c r="P2537">
        <f t="shared" si="549"/>
        <v>4.836281906951478</v>
      </c>
      <c r="Q2537">
        <f t="shared" si="550"/>
        <v>3.2973172511747633</v>
      </c>
      <c r="R2537">
        <f>(O2537*constantes!$B$4)+(P2537*constantes!$B$5)+(D2537*constantes!$B$6)+(Q2537*constantes!$B$8)+(F2537*constantes!$B$9)</f>
        <v>23.945063952372578</v>
      </c>
      <c r="S2537" s="4">
        <f>(O2537*constantes!$B$4)+(P2537*constantes!$C$5)+(D2537*constantes!$B$6)+(Q2537*constantes!$B$8)+(F2537*constantes!$B$9)</f>
        <v>24.291535188186582</v>
      </c>
      <c r="T2537">
        <f>(O2537*constantes!$D$4)+(P2537*constantes!$D$5)+(D2537*constantes!$D$6)+(Q2537*constantes!$D$8)+(F2537*constantes!$D$9)</f>
        <v>26.093221400755255</v>
      </c>
      <c r="U2537">
        <f>(O2537*constantes!$D$4)+(P2537*constantes!$E$5)+(D2537*constantes!$D$6)+(Q2537*constantes!$D$8)+(F2537*constantes!$D$9)</f>
        <v>26.430600426584192</v>
      </c>
      <c r="V2537" s="5">
        <f t="shared" si="551"/>
        <v>0.11637291428613183</v>
      </c>
      <c r="W2537" s="5">
        <f t="shared" si="552"/>
        <v>0.16050000812337539</v>
      </c>
      <c r="X2537" s="6">
        <f t="shared" si="553"/>
        <v>5.5781716450253982E-2</v>
      </c>
      <c r="Y2537" s="6">
        <f t="shared" si="554"/>
        <v>7.7280480410454766E-2</v>
      </c>
      <c r="AA2537">
        <f>(O2537*constantes!$B$4)+(LN(110)*constantes!$B$5)+(LN(22)*constantes!$B$8)+(F2537*constantes!$B$9)</f>
        <v>23.529612757934284</v>
      </c>
      <c r="AB2537">
        <f t="shared" si="555"/>
        <v>7.8415260777171425E-2</v>
      </c>
      <c r="AC2537">
        <f>(O2537*constantes!$D$4)+(LN(110)*constantes!$D$5)+(LN(22)*constantes!$D$8)+(F2537*constantes!$D$9)</f>
        <v>25.605765897229862</v>
      </c>
      <c r="AD2537" s="7">
        <f t="shared" si="556"/>
        <v>3.4638908987597139E-2</v>
      </c>
      <c r="AF2537">
        <f>(O2537*constantes!$B$4)+(LN(125)*constantes!$B$5)+(LN(22.5)*constantes!$B$8)+(F2537*constantes!$B$9)</f>
        <v>23.784569694688678</v>
      </c>
      <c r="AG2537">
        <f t="shared" si="557"/>
        <v>0.10001327473115296</v>
      </c>
      <c r="AH2537">
        <f>(O2537*constantes!$D$4)+(LN(125)*constantes!$D$5)+(LN(22.5)*constantes!$D$8)+(F2537*constantes!$D$9)</f>
        <v>25.976838913838094</v>
      </c>
      <c r="AI2537">
        <f t="shared" si="558"/>
        <v>4.9808625979083754E-2</v>
      </c>
    </row>
    <row r="2538" spans="1:35" x14ac:dyDescent="0.25">
      <c r="A2538" s="11">
        <v>2537</v>
      </c>
      <c r="B2538">
        <v>1</v>
      </c>
      <c r="C2538">
        <v>46</v>
      </c>
      <c r="D2538">
        <v>1</v>
      </c>
      <c r="E2538">
        <v>1</v>
      </c>
      <c r="F2538">
        <v>0</v>
      </c>
      <c r="G2538">
        <v>137.5</v>
      </c>
      <c r="H2538">
        <v>32.369999999999997</v>
      </c>
      <c r="I2538">
        <f>IF(AND(B2538=1,E2538=0),V2538,IF(AND(B2538=1,E2538=1),W2538,IF(AND(B2538=0,E2538=0),X2538,IF(AND(B2538=0,E2538=1),Y2538,ERROR))))</f>
        <v>0.26824293260722709</v>
      </c>
      <c r="K2538">
        <f t="shared" si="546"/>
        <v>6.5553501255932511E-2</v>
      </c>
      <c r="L2538">
        <f t="shared" si="547"/>
        <v>5.1185816914687488E-2</v>
      </c>
      <c r="M2538" s="22" t="str">
        <f t="shared" si="559"/>
        <v>Elevated Risk</v>
      </c>
      <c r="O2538">
        <f t="shared" si="548"/>
        <v>3.8286413964890951</v>
      </c>
      <c r="P2538">
        <f t="shared" si="549"/>
        <v>4.9236239171066263</v>
      </c>
      <c r="Q2538">
        <f t="shared" si="550"/>
        <v>3.4772320679381528</v>
      </c>
      <c r="R2538">
        <f>(O2538*constantes!$B$4)+(P2538*constantes!$B$5)+(D2538*constantes!$B$6)+(Q2538*constantes!$B$8)+(F2538*constantes!$B$9)</f>
        <v>24.518299044260186</v>
      </c>
      <c r="S2538" s="4">
        <f>(O2538*constantes!$B$4)+(P2538*constantes!$C$5)+(D2538*constantes!$B$6)+(Q2538*constantes!$B$8)+(F2538*constantes!$B$9)</f>
        <v>24.871027461681702</v>
      </c>
      <c r="T2538">
        <f>(O2538*constantes!$D$4)+(P2538*constantes!$D$5)+(D2538*constantes!$D$6)+(Q2538*constantes!$D$8)+(F2538*constantes!$D$9)</f>
        <v>26.664127092146366</v>
      </c>
      <c r="U2538">
        <f>(O2538*constantes!$D$4)+(P2538*constantes!$E$5)+(D2538*constantes!$D$6)+(Q2538*constantes!$D$8)+(F2538*constantes!$D$9)</f>
        <v>27.007599096603723</v>
      </c>
      <c r="V2538" s="5">
        <f t="shared" si="551"/>
        <v>0.19706310931231452</v>
      </c>
      <c r="W2538" s="5">
        <f t="shared" si="552"/>
        <v>0.26824293260722709</v>
      </c>
      <c r="X2538" s="6">
        <f t="shared" si="553"/>
        <v>9.6597232544036626E-2</v>
      </c>
      <c r="Y2538" s="6">
        <f t="shared" si="554"/>
        <v>0.13343704597096873</v>
      </c>
      <c r="AA2538">
        <f>(O2538*constantes!$B$4)+(LN(110)*constantes!$B$5)+(LN(22)*constantes!$B$8)+(F2538*constantes!$B$9)</f>
        <v>23.088660364337766</v>
      </c>
      <c r="AB2538">
        <f t="shared" si="555"/>
        <v>5.1185816914687488E-2</v>
      </c>
      <c r="AC2538">
        <f>(O2538*constantes!$D$4)+(LN(110)*constantes!$D$5)+(LN(22)*constantes!$D$8)+(F2538*constantes!$D$9)</f>
        <v>25.220324924765169</v>
      </c>
      <c r="AD2538" s="7">
        <f t="shared" si="556"/>
        <v>2.3692217580876362E-2</v>
      </c>
      <c r="AF2538">
        <f>(O2538*constantes!$B$4)+(LN(125)*constantes!$B$5)+(LN(22.5)*constantes!$B$8)+(F2538*constantes!$B$9)</f>
        <v>23.343617301092156</v>
      </c>
      <c r="AG2538">
        <f t="shared" si="557"/>
        <v>6.5553501255932511E-2</v>
      </c>
      <c r="AH2538">
        <f>(O2538*constantes!$D$4)+(LN(125)*constantes!$D$5)+(LN(22.5)*constantes!$D$8)+(F2538*constantes!$D$9)</f>
        <v>25.591397941373401</v>
      </c>
      <c r="AI2538">
        <f t="shared" si="558"/>
        <v>3.4153313573738631E-2</v>
      </c>
    </row>
    <row r="2539" spans="1:35" x14ac:dyDescent="0.25">
      <c r="A2539" s="11">
        <v>2538</v>
      </c>
      <c r="B2539">
        <v>0</v>
      </c>
      <c r="C2539">
        <v>51</v>
      </c>
      <c r="D2539">
        <v>1</v>
      </c>
      <c r="E2539">
        <v>0</v>
      </c>
      <c r="F2539">
        <v>0</v>
      </c>
      <c r="G2539">
        <v>131.5</v>
      </c>
      <c r="H2539">
        <v>23.66</v>
      </c>
      <c r="I2539">
        <f>IF(AND(B2539=1,E2539=0),V2539,IF(AND(B2539=1,E2539=1),W2539,IF(AND(B2539=0,E2539=0),X2539,IF(AND(B2539=0,E2539=1),Y2539,ERROR))))</f>
        <v>9.6141070809008466E-2</v>
      </c>
      <c r="K2539">
        <f t="shared" si="546"/>
        <v>4.4971857043080821E-2</v>
      </c>
      <c r="L2539">
        <f t="shared" si="547"/>
        <v>3.1250958582138333E-2</v>
      </c>
      <c r="M2539" s="22" t="str">
        <f t="shared" si="559"/>
        <v>Elevated Risk</v>
      </c>
      <c r="O2539">
        <f t="shared" si="548"/>
        <v>3.9318256327243257</v>
      </c>
      <c r="P2539">
        <f t="shared" si="549"/>
        <v>4.8790068516178193</v>
      </c>
      <c r="Q2539">
        <f t="shared" si="550"/>
        <v>3.1637858585502405</v>
      </c>
      <c r="R2539">
        <f>(O2539*constantes!$B$4)+(P2539*constantes!$B$5)+(D2539*constantes!$B$6)+(Q2539*constantes!$B$8)+(F2539*constantes!$B$9)</f>
        <v>24.508248467027581</v>
      </c>
      <c r="S2539" s="4">
        <f>(O2539*constantes!$B$4)+(P2539*constantes!$C$5)+(D2539*constantes!$B$6)+(Q2539*constantes!$B$8)+(F2539*constantes!$B$9)</f>
        <v>24.85778051787748</v>
      </c>
      <c r="T2539">
        <f>(O2539*constantes!$D$4)+(P2539*constantes!$D$5)+(D2539*constantes!$D$6)+(Q2539*constantes!$D$8)+(F2539*constantes!$D$9)</f>
        <v>26.65914545760527</v>
      </c>
      <c r="U2539">
        <f>(O2539*constantes!$D$4)+(P2539*constantes!$E$5)+(D2539*constantes!$D$6)+(Q2539*constantes!$D$8)+(F2539*constantes!$D$9)</f>
        <v>26.999504975574133</v>
      </c>
      <c r="V2539" s="5">
        <f t="shared" si="551"/>
        <v>0.19529885263070512</v>
      </c>
      <c r="W2539" s="5">
        <f t="shared" si="552"/>
        <v>0.26522934864557524</v>
      </c>
      <c r="X2539" s="6">
        <f t="shared" si="553"/>
        <v>9.6141070809008466E-2</v>
      </c>
      <c r="Y2539" s="6">
        <f t="shared" si="554"/>
        <v>0.13243596464318508</v>
      </c>
      <c r="AA2539">
        <f>(O2539*constantes!$B$4)+(LN(110)*constantes!$B$5)+(LN(22)*constantes!$B$8)+(F2539*constantes!$B$9)</f>
        <v>23.409868764368586</v>
      </c>
      <c r="AB2539">
        <f t="shared" si="555"/>
        <v>6.9883054652788434E-2</v>
      </c>
      <c r="AC2539">
        <f>(O2539*constantes!$D$4)+(LN(110)*constantes!$D$5)+(LN(22)*constantes!$D$8)+(F2539*constantes!$D$9)</f>
        <v>25.50109645445777</v>
      </c>
      <c r="AD2539" s="7">
        <f t="shared" si="556"/>
        <v>3.1250958582138333E-2</v>
      </c>
      <c r="AF2539">
        <f>(O2539*constantes!$B$4)+(LN(125)*constantes!$B$5)+(LN(22.5)*constantes!$B$8)+(F2539*constantes!$B$9)</f>
        <v>23.664825701122982</v>
      </c>
      <c r="AG2539">
        <f t="shared" si="557"/>
        <v>8.9246869441510945E-2</v>
      </c>
      <c r="AH2539">
        <f>(O2539*constantes!$D$4)+(LN(125)*constantes!$D$5)+(LN(22.5)*constantes!$D$8)+(F2539*constantes!$D$9)</f>
        <v>25.872169471066002</v>
      </c>
      <c r="AI2539">
        <f t="shared" si="558"/>
        <v>4.4971857043080821E-2</v>
      </c>
    </row>
    <row r="2540" spans="1:35" x14ac:dyDescent="0.25">
      <c r="A2540" s="11">
        <v>2539</v>
      </c>
      <c r="B2540">
        <v>0</v>
      </c>
      <c r="C2540">
        <v>40</v>
      </c>
      <c r="D2540">
        <v>0</v>
      </c>
      <c r="E2540">
        <v>0</v>
      </c>
      <c r="F2540">
        <v>0</v>
      </c>
      <c r="G2540">
        <v>123</v>
      </c>
      <c r="H2540">
        <v>28</v>
      </c>
      <c r="I2540">
        <f>IF(AND(B2540=1,E2540=0),V2540,IF(AND(B2540=1,E2540=1),W2540,IF(AND(B2540=0,E2540=0),X2540,IF(AND(B2540=0,E2540=1),Y2540,ERROR))))</f>
        <v>2.5069426975161679E-2</v>
      </c>
      <c r="K2540">
        <f t="shared" si="546"/>
        <v>2.3477142937900042E-2</v>
      </c>
      <c r="L2540">
        <f t="shared" si="547"/>
        <v>1.6258639030403699E-2</v>
      </c>
      <c r="M2540" s="22" t="str">
        <f t="shared" si="559"/>
        <v>NORMAL</v>
      </c>
      <c r="O2540">
        <f t="shared" si="548"/>
        <v>3.6888794541139363</v>
      </c>
      <c r="P2540">
        <f t="shared" si="549"/>
        <v>4.8121843553724171</v>
      </c>
      <c r="Q2540">
        <f t="shared" si="550"/>
        <v>3.3322045101752038</v>
      </c>
      <c r="R2540">
        <f>(O2540*constantes!$B$4)+(P2540*constantes!$B$5)+(D2540*constantes!$B$6)+(Q2540*constantes!$B$8)+(F2540*constantes!$B$9)</f>
        <v>23.051992908974377</v>
      </c>
      <c r="S2540" s="4">
        <f>(O2540*constantes!$B$4)+(P2540*constantes!$C$5)+(D2540*constantes!$B$6)+(Q2540*constantes!$B$8)+(F2540*constantes!$B$9)</f>
        <v>23.396737796193257</v>
      </c>
      <c r="T2540">
        <f>(O2540*constantes!$D$4)+(P2540*constantes!$D$5)+(D2540*constantes!$D$6)+(Q2540*constantes!$D$8)+(F2540*constantes!$D$9)</f>
        <v>25.277530267103508</v>
      </c>
      <c r="U2540">
        <f>(O2540*constantes!$D$4)+(P2540*constantes!$E$5)+(D2540*constantes!$D$6)+(Q2540*constantes!$D$8)+(F2540*constantes!$D$9)</f>
        <v>25.613228247734288</v>
      </c>
      <c r="V2540" s="5">
        <f t="shared" si="551"/>
        <v>4.9389247614884835E-2</v>
      </c>
      <c r="W2540" s="5">
        <f t="shared" si="552"/>
        <v>6.9003628373182191E-2</v>
      </c>
      <c r="X2540" s="6">
        <f t="shared" si="553"/>
        <v>2.5069426975161679E-2</v>
      </c>
      <c r="Y2540" s="6">
        <f t="shared" si="554"/>
        <v>3.4893783468504136E-2</v>
      </c>
      <c r="AA2540">
        <f>(O2540*constantes!$B$4)+(LN(110)*constantes!$B$5)+(LN(22)*constantes!$B$8)+(F2540*constantes!$B$9)</f>
        <v>22.653587028201589</v>
      </c>
      <c r="AB2540">
        <f t="shared" si="555"/>
        <v>3.3434567241904078E-2</v>
      </c>
      <c r="AC2540">
        <f>(O2540*constantes!$D$4)+(LN(110)*constantes!$D$5)+(LN(22)*constantes!$D$8)+(F2540*constantes!$D$9)</f>
        <v>24.840022896226397</v>
      </c>
      <c r="AD2540" s="7">
        <f t="shared" si="556"/>
        <v>1.6258639030403699E-2</v>
      </c>
      <c r="AF2540">
        <f>(O2540*constantes!$B$4)+(LN(125)*constantes!$B$5)+(LN(22.5)*constantes!$B$8)+(F2540*constantes!$B$9)</f>
        <v>22.908543964955982</v>
      </c>
      <c r="AG2540">
        <f t="shared" si="557"/>
        <v>4.2933030992125865E-2</v>
      </c>
      <c r="AH2540">
        <f>(O2540*constantes!$D$4)+(LN(125)*constantes!$D$5)+(LN(22.5)*constantes!$D$8)+(F2540*constantes!$D$9)</f>
        <v>25.211095912834629</v>
      </c>
      <c r="AI2540">
        <f t="shared" si="558"/>
        <v>2.3477142937900042E-2</v>
      </c>
    </row>
    <row r="2541" spans="1:35" x14ac:dyDescent="0.25">
      <c r="A2541" s="11">
        <v>2540</v>
      </c>
      <c r="B2541">
        <v>1</v>
      </c>
      <c r="C2541">
        <v>63</v>
      </c>
      <c r="D2541">
        <v>0</v>
      </c>
      <c r="E2541">
        <v>0</v>
      </c>
      <c r="F2541">
        <v>0</v>
      </c>
      <c r="G2541">
        <v>118</v>
      </c>
      <c r="H2541">
        <v>27.06</v>
      </c>
      <c r="I2541">
        <f>IF(AND(B2541=1,E2541=0),V2541,IF(AND(B2541=1,E2541=1),W2541,IF(AND(B2541=0,E2541=0),X2541,IF(AND(B2541=0,E2541=1),Y2541,ERROR))))</f>
        <v>0.17115657936896322</v>
      </c>
      <c r="K2541">
        <f t="shared" si="546"/>
        <v>0.16512470507308763</v>
      </c>
      <c r="L2541">
        <f t="shared" si="547"/>
        <v>0.13051783749446544</v>
      </c>
      <c r="M2541" s="22" t="str">
        <f t="shared" si="559"/>
        <v>NORMAL</v>
      </c>
      <c r="O2541">
        <f t="shared" si="548"/>
        <v>4.1431347263915326</v>
      </c>
      <c r="P2541">
        <f t="shared" si="549"/>
        <v>4.7706846244656651</v>
      </c>
      <c r="Q2541">
        <f t="shared" si="550"/>
        <v>3.2980566227426418</v>
      </c>
      <c r="R2541">
        <f>(O2541*constantes!$B$4)+(P2541*constantes!$B$5)+(D2541*constantes!$B$6)+(Q2541*constantes!$B$8)+(F2541*constantes!$B$9)</f>
        <v>24.362014659833235</v>
      </c>
      <c r="S2541" s="4">
        <f>(O2541*constantes!$B$4)+(P2541*constantes!$C$5)+(D2541*constantes!$B$6)+(Q2541*constantes!$B$8)+(F2541*constantes!$B$9)</f>
        <v>24.703786506329955</v>
      </c>
      <c r="T2541">
        <f>(O2541*constantes!$D$4)+(P2541*constantes!$D$5)+(D2541*constantes!$D$6)+(Q2541*constantes!$D$8)+(F2541*constantes!$D$9)</f>
        <v>26.379397545325098</v>
      </c>
      <c r="U2541">
        <f>(O2541*constantes!$D$4)+(P2541*constantes!$E$5)+(D2541*constantes!$D$6)+(Q2541*constantes!$D$8)+(F2541*constantes!$D$9)</f>
        <v>26.712200504727825</v>
      </c>
      <c r="V2541" s="5">
        <f t="shared" si="551"/>
        <v>0.17115657936896322</v>
      </c>
      <c r="W2541" s="5">
        <f t="shared" si="552"/>
        <v>0.23218782045086339</v>
      </c>
      <c r="X2541" s="6">
        <f t="shared" si="553"/>
        <v>7.3568694331512585E-2</v>
      </c>
      <c r="Y2541" s="6">
        <f t="shared" si="554"/>
        <v>0.1011055919294257</v>
      </c>
      <c r="AA2541">
        <f>(O2541*constantes!$B$4)+(LN(110)*constantes!$B$5)+(LN(22)*constantes!$B$8)+(F2541*constantes!$B$9)</f>
        <v>24.067665520590854</v>
      </c>
      <c r="AB2541">
        <f t="shared" si="555"/>
        <v>0.13051783749446544</v>
      </c>
      <c r="AC2541">
        <f>(O2541*constantes!$D$4)+(LN(110)*constantes!$D$5)+(LN(22)*constantes!$D$8)+(F2541*constantes!$D$9)</f>
        <v>26.076083289962796</v>
      </c>
      <c r="AD2541" s="7">
        <f t="shared" si="556"/>
        <v>5.4860361374715505E-2</v>
      </c>
      <c r="AF2541">
        <f>(O2541*constantes!$B$4)+(LN(125)*constantes!$B$5)+(LN(22.5)*constantes!$B$8)+(F2541*constantes!$B$9)</f>
        <v>24.322622457345251</v>
      </c>
      <c r="AG2541">
        <f t="shared" si="557"/>
        <v>0.16512470507308763</v>
      </c>
      <c r="AH2541">
        <f>(O2541*constantes!$D$4)+(LN(125)*constantes!$D$5)+(LN(22.5)*constantes!$D$8)+(F2541*constantes!$D$9)</f>
        <v>26.447156306571028</v>
      </c>
      <c r="AI2541">
        <f t="shared" si="558"/>
        <v>7.8518559479420769E-2</v>
      </c>
    </row>
    <row r="2542" spans="1:35" x14ac:dyDescent="0.25">
      <c r="A2542" s="11">
        <v>2541</v>
      </c>
      <c r="B2542">
        <v>1</v>
      </c>
      <c r="C2542">
        <v>52</v>
      </c>
      <c r="D2542">
        <v>1</v>
      </c>
      <c r="E2542">
        <v>1</v>
      </c>
      <c r="F2542">
        <v>0</v>
      </c>
      <c r="G2542">
        <v>141</v>
      </c>
      <c r="H2542">
        <v>26.56</v>
      </c>
      <c r="I2542">
        <f>IF(AND(B2542=1,E2542=0),V2542,IF(AND(B2542=1,E2542=1),W2542,IF(AND(B2542=0,E2542=0),X2542,IF(AND(B2542=0,E2542=1),Y2542,ERROR))))</f>
        <v>0.33664488820165961</v>
      </c>
      <c r="K2542">
        <f t="shared" si="546"/>
        <v>9.453671546464415E-2</v>
      </c>
      <c r="L2542">
        <f t="shared" si="547"/>
        <v>7.4072320755760312E-2</v>
      </c>
      <c r="M2542" s="22" t="str">
        <f t="shared" si="559"/>
        <v>'&gt;30%</v>
      </c>
      <c r="O2542">
        <f t="shared" si="548"/>
        <v>3.9512437185814275</v>
      </c>
      <c r="P2542">
        <f t="shared" si="549"/>
        <v>4.9487598903781684</v>
      </c>
      <c r="Q2542">
        <f t="shared" si="550"/>
        <v>3.279406324608233</v>
      </c>
      <c r="R2542">
        <f>(O2542*constantes!$B$4)+(P2542*constantes!$B$5)+(D2542*constantes!$B$6)+(Q2542*constantes!$B$8)+(F2542*constantes!$B$9)</f>
        <v>24.789754095597644</v>
      </c>
      <c r="S2542" s="4">
        <f>(O2542*constantes!$B$4)+(P2542*constantes!$C$5)+(D2542*constantes!$B$6)+(Q2542*constantes!$B$8)+(F2542*constantes!$B$9)</f>
        <v>25.144283254144337</v>
      </c>
      <c r="T2542">
        <f>(O2542*constantes!$D$4)+(P2542*constantes!$D$5)+(D2542*constantes!$D$6)+(Q2542*constantes!$D$8)+(F2542*constantes!$D$9)</f>
        <v>26.96730341201998</v>
      </c>
      <c r="U2542">
        <f>(O2542*constantes!$D$4)+(P2542*constantes!$E$5)+(D2542*constantes!$D$6)+(Q2542*constantes!$D$8)+(F2542*constantes!$D$9)</f>
        <v>27.312528901972762</v>
      </c>
      <c r="V2542" s="5">
        <f t="shared" si="551"/>
        <v>0.25018483050589502</v>
      </c>
      <c r="W2542" s="5">
        <f t="shared" si="552"/>
        <v>0.33664488820165961</v>
      </c>
      <c r="X2542" s="6">
        <f t="shared" si="553"/>
        <v>0.12852149679136038</v>
      </c>
      <c r="Y2542" s="6">
        <f t="shared" si="554"/>
        <v>0.17657507496629121</v>
      </c>
      <c r="AA2542">
        <f>(O2542*constantes!$B$4)+(LN(110)*constantes!$B$5)+(LN(22)*constantes!$B$8)+(F2542*constantes!$B$9)</f>
        <v>23.470316488918311</v>
      </c>
      <c r="AB2542">
        <f t="shared" si="555"/>
        <v>7.4072320755760312E-2</v>
      </c>
      <c r="AC2542">
        <f>(O2542*constantes!$D$4)+(LN(110)*constantes!$D$5)+(LN(22)*constantes!$D$8)+(F2542*constantes!$D$9)</f>
        <v>25.553934425340952</v>
      </c>
      <c r="AD2542" s="7">
        <f t="shared" si="556"/>
        <v>3.291838619478793E-2</v>
      </c>
      <c r="AF2542">
        <f>(O2542*constantes!$B$4)+(LN(125)*constantes!$B$5)+(LN(22.5)*constantes!$B$8)+(F2542*constantes!$B$9)</f>
        <v>23.725273425672704</v>
      </c>
      <c r="AG2542">
        <f t="shared" si="557"/>
        <v>9.453671546464415E-2</v>
      </c>
      <c r="AH2542">
        <f>(O2542*constantes!$D$4)+(LN(125)*constantes!$D$5)+(LN(22.5)*constantes!$D$8)+(F2542*constantes!$D$9)</f>
        <v>25.925007441949184</v>
      </c>
      <c r="AI2542">
        <f t="shared" si="558"/>
        <v>4.7353292556453264E-2</v>
      </c>
    </row>
    <row r="2543" spans="1:35" x14ac:dyDescent="0.25">
      <c r="A2543" s="11">
        <v>2542</v>
      </c>
      <c r="B2543">
        <v>0</v>
      </c>
      <c r="C2543">
        <v>41</v>
      </c>
      <c r="D2543">
        <v>1</v>
      </c>
      <c r="E2543">
        <v>1</v>
      </c>
      <c r="F2543">
        <v>0</v>
      </c>
      <c r="G2543">
        <v>147.5</v>
      </c>
      <c r="H2543">
        <v>32.520000000000003</v>
      </c>
      <c r="I2543">
        <f>IF(AND(B2543=1,E2543=0),V2543,IF(AND(B2543=1,E2543=1),W2543,IF(AND(B2543=0,E2543=0),X2543,IF(AND(B2543=0,E2543=1),Y2543,ERROR))))</f>
        <v>0.12059595962854042</v>
      </c>
      <c r="K2543">
        <f t="shared" si="546"/>
        <v>2.5088146116023613E-2</v>
      </c>
      <c r="L2543">
        <f t="shared" si="547"/>
        <v>1.7378724267438583E-2</v>
      </c>
      <c r="M2543" s="22" t="str">
        <f t="shared" si="559"/>
        <v>Elevated Risk</v>
      </c>
      <c r="O2543">
        <f t="shared" si="548"/>
        <v>3.713572066704308</v>
      </c>
      <c r="P2543">
        <f t="shared" si="549"/>
        <v>4.9938281757798748</v>
      </c>
      <c r="Q2543">
        <f t="shared" si="550"/>
        <v>3.48185528467961</v>
      </c>
      <c r="R2543">
        <f>(O2543*constantes!$B$4)+(P2543*constantes!$B$5)+(D2543*constantes!$B$6)+(Q2543*constantes!$B$8)+(F2543*constantes!$B$9)</f>
        <v>24.293992487129028</v>
      </c>
      <c r="S2543" s="4">
        <f>(O2543*constantes!$B$4)+(P2543*constantes!$C$5)+(D2543*constantes!$B$6)+(Q2543*constantes!$B$8)+(F2543*constantes!$B$9)</f>
        <v>24.6517503376419</v>
      </c>
      <c r="T2543">
        <f>(O2543*constantes!$D$4)+(P2543*constantes!$D$5)+(D2543*constantes!$D$6)+(Q2543*constantes!$D$8)+(F2543*constantes!$D$9)</f>
        <v>26.550857271772514</v>
      </c>
      <c r="U2543">
        <f>(O2543*constantes!$D$4)+(P2543*constantes!$E$5)+(D2543*constantes!$D$6)+(Q2543*constantes!$D$8)+(F2543*constantes!$D$9)</f>
        <v>26.899226725314918</v>
      </c>
      <c r="V2543" s="5">
        <f t="shared" si="551"/>
        <v>0.16086127648511683</v>
      </c>
      <c r="W2543" s="5">
        <f t="shared" si="552"/>
        <v>0.22183230753090244</v>
      </c>
      <c r="X2543" s="6">
        <f t="shared" si="553"/>
        <v>8.6715496078447862E-2</v>
      </c>
      <c r="Y2543" s="6">
        <f t="shared" si="554"/>
        <v>0.12059595962854042</v>
      </c>
      <c r="AA2543">
        <f>(O2543*constantes!$B$4)+(LN(110)*constantes!$B$5)+(LN(22)*constantes!$B$8)+(F2543*constantes!$B$9)</f>
        <v>22.730454143490913</v>
      </c>
      <c r="AB2543">
        <f t="shared" si="555"/>
        <v>3.6057212319339005E-2</v>
      </c>
      <c r="AC2543">
        <f>(O2543*constantes!$D$4)+(LN(110)*constantes!$D$5)+(LN(22)*constantes!$D$8)+(F2543*constantes!$D$9)</f>
        <v>24.907213223567677</v>
      </c>
      <c r="AD2543" s="7">
        <f t="shared" si="556"/>
        <v>1.7378724267438583E-2</v>
      </c>
      <c r="AF2543">
        <f>(O2543*constantes!$B$4)+(LN(125)*constantes!$B$5)+(LN(22.5)*constantes!$B$8)+(F2543*constantes!$B$9)</f>
        <v>22.985411080245306</v>
      </c>
      <c r="AG2543">
        <f t="shared" si="557"/>
        <v>4.62827295767122E-2</v>
      </c>
      <c r="AH2543">
        <f>(O2543*constantes!$D$4)+(LN(125)*constantes!$D$5)+(LN(22.5)*constantes!$D$8)+(F2543*constantes!$D$9)</f>
        <v>25.278286240175909</v>
      </c>
      <c r="AI2543">
        <f t="shared" si="558"/>
        <v>2.5088146116023613E-2</v>
      </c>
    </row>
    <row r="2544" spans="1:35" x14ac:dyDescent="0.25">
      <c r="A2544" s="11">
        <v>2543</v>
      </c>
      <c r="B2544">
        <v>0</v>
      </c>
      <c r="C2544">
        <v>50</v>
      </c>
      <c r="D2544">
        <v>1</v>
      </c>
      <c r="E2544">
        <v>1</v>
      </c>
      <c r="F2544">
        <v>0</v>
      </c>
      <c r="G2544">
        <v>154.5</v>
      </c>
      <c r="H2544">
        <v>19.88</v>
      </c>
      <c r="I2544">
        <f>IF(AND(B2544=1,E2544=0),V2544,IF(AND(B2544=1,E2544=1),W2544,IF(AND(B2544=0,E2544=0),X2544,IF(AND(B2544=0,E2544=1),Y2544,ERROR))))</f>
        <v>0.17797937459274693</v>
      </c>
      <c r="K2544">
        <f t="shared" si="546"/>
        <v>4.2663786438573714E-2</v>
      </c>
      <c r="L2544">
        <f t="shared" si="547"/>
        <v>2.9636129007590606E-2</v>
      </c>
      <c r="M2544" s="22" t="str">
        <f t="shared" si="559"/>
        <v>Elevated Risk</v>
      </c>
      <c r="O2544">
        <f t="shared" si="548"/>
        <v>3.912023005428146</v>
      </c>
      <c r="P2544">
        <f t="shared" si="549"/>
        <v>5.0401940963378005</v>
      </c>
      <c r="Q2544">
        <f t="shared" si="550"/>
        <v>2.9897142012284279</v>
      </c>
      <c r="R2544">
        <f>(O2544*constantes!$B$4)+(P2544*constantes!$B$5)+(D2544*constantes!$B$6)+(Q2544*constantes!$B$8)+(F2544*constantes!$B$9)</f>
        <v>24.607620126519791</v>
      </c>
      <c r="S2544" s="4">
        <f>(O2544*constantes!$B$4)+(P2544*constantes!$C$5)+(D2544*constantes!$B$6)+(Q2544*constantes!$B$8)+(F2544*constantes!$B$9)</f>
        <v>24.96869963158143</v>
      </c>
      <c r="T2544">
        <f>(O2544*constantes!$D$4)+(P2544*constantes!$D$5)+(D2544*constantes!$D$6)+(Q2544*constantes!$D$8)+(F2544*constantes!$D$9)</f>
        <v>26.969672200287963</v>
      </c>
      <c r="U2544">
        <f>(O2544*constantes!$D$4)+(P2544*constantes!$E$5)+(D2544*constantes!$D$6)+(Q2544*constantes!$D$8)+(F2544*constantes!$D$9)</f>
        <v>27.321276140448486</v>
      </c>
      <c r="V2544" s="5">
        <f t="shared" si="551"/>
        <v>0.21336070680207431</v>
      </c>
      <c r="W2544" s="5">
        <f t="shared" si="552"/>
        <v>0.29131898051355032</v>
      </c>
      <c r="X2544" s="6">
        <f t="shared" si="553"/>
        <v>0.12880576717032033</v>
      </c>
      <c r="Y2544" s="6">
        <f t="shared" si="554"/>
        <v>0.17797937459274693</v>
      </c>
      <c r="AA2544">
        <f>(O2544*constantes!$B$4)+(LN(110)*constantes!$B$5)+(LN(22)*constantes!$B$8)+(F2544*constantes!$B$9)</f>
        <v>23.348223977700673</v>
      </c>
      <c r="AB2544">
        <f t="shared" si="555"/>
        <v>6.5845990830285972E-2</v>
      </c>
      <c r="AC2544">
        <f>(O2544*constantes!$D$4)+(LN(110)*constantes!$D$5)+(LN(22)*constantes!$D$8)+(F2544*constantes!$D$9)</f>
        <v>25.447212119400952</v>
      </c>
      <c r="AD2544" s="7">
        <f t="shared" si="556"/>
        <v>2.9636129007590606E-2</v>
      </c>
      <c r="AF2544">
        <f>(O2544*constantes!$B$4)+(LN(125)*constantes!$B$5)+(LN(22.5)*constantes!$B$8)+(F2544*constantes!$B$9)</f>
        <v>23.603180914455063</v>
      </c>
      <c r="AG2544">
        <f t="shared" si="557"/>
        <v>8.4142660265313918E-2</v>
      </c>
      <c r="AH2544">
        <f>(O2544*constantes!$D$4)+(LN(125)*constantes!$D$5)+(LN(22.5)*constantes!$D$8)+(F2544*constantes!$D$9)</f>
        <v>25.818285136009184</v>
      </c>
      <c r="AI2544">
        <f t="shared" si="558"/>
        <v>4.2663786438573714E-2</v>
      </c>
    </row>
    <row r="2545" spans="1:35" x14ac:dyDescent="0.25">
      <c r="A2545" s="11">
        <v>2544</v>
      </c>
      <c r="B2545">
        <v>1</v>
      </c>
      <c r="C2545">
        <v>36</v>
      </c>
      <c r="D2545">
        <v>0</v>
      </c>
      <c r="E2545">
        <v>0</v>
      </c>
      <c r="F2545">
        <v>0</v>
      </c>
      <c r="G2545">
        <v>125</v>
      </c>
      <c r="H2545">
        <v>25.88</v>
      </c>
      <c r="I2545">
        <f>IF(AND(B2545=1,E2545=0),V2545,IF(AND(B2545=1,E2545=1),W2545,IF(AND(B2545=0,E2545=0),X2545,IF(AND(B2545=0,E2545=1),Y2545,ERROR))))</f>
        <v>3.4704278526994425E-2</v>
      </c>
      <c r="K2545">
        <f t="shared" si="546"/>
        <v>3.1117023555229495E-2</v>
      </c>
      <c r="L2545">
        <f t="shared" si="547"/>
        <v>2.4199659473180479E-2</v>
      </c>
      <c r="M2545" s="22" t="str">
        <f t="shared" si="559"/>
        <v>Elevated Risk</v>
      </c>
      <c r="O2545">
        <f t="shared" si="548"/>
        <v>3.5835189384561099</v>
      </c>
      <c r="P2545">
        <f t="shared" si="549"/>
        <v>4.8283137373023015</v>
      </c>
      <c r="Q2545">
        <f t="shared" si="550"/>
        <v>3.2534704696326999</v>
      </c>
      <c r="R2545">
        <f>(O2545*constantes!$B$4)+(P2545*constantes!$B$5)+(D2545*constantes!$B$6)+(Q2545*constantes!$B$8)+(F2545*constantes!$B$9)</f>
        <v>22.691513146661798</v>
      </c>
      <c r="S2545" s="4">
        <f>(O2545*constantes!$B$4)+(P2545*constantes!$C$5)+(D2545*constantes!$B$6)+(Q2545*constantes!$B$8)+(F2545*constantes!$B$9)</f>
        <v>23.037413542802135</v>
      </c>
      <c r="T2545">
        <f>(O2545*constantes!$D$4)+(P2545*constantes!$D$5)+(D2545*constantes!$D$6)+(Q2545*constantes!$D$8)+(F2545*constantes!$D$9)</f>
        <v>24.995954650259499</v>
      </c>
      <c r="U2545">
        <f>(O2545*constantes!$D$4)+(P2545*constantes!$E$5)+(D2545*constantes!$D$6)+(Q2545*constantes!$D$8)+(F2545*constantes!$D$9)</f>
        <v>25.33277781657371</v>
      </c>
      <c r="V2545" s="5">
        <f t="shared" si="551"/>
        <v>3.4704278526994425E-2</v>
      </c>
      <c r="W2545" s="5">
        <f t="shared" si="552"/>
        <v>4.8692102531202597E-2</v>
      </c>
      <c r="X2545" s="6">
        <f t="shared" si="553"/>
        <v>1.8976041005841382E-2</v>
      </c>
      <c r="Y2545" s="6">
        <f t="shared" si="554"/>
        <v>2.6474411594711644E-2</v>
      </c>
      <c r="AA2545">
        <f>(O2545*constantes!$B$4)+(LN(110)*constantes!$B$5)+(LN(22)*constantes!$B$8)+(F2545*constantes!$B$9)</f>
        <v>22.325603957379403</v>
      </c>
      <c r="AB2545">
        <f t="shared" si="555"/>
        <v>2.4199659473180479E-2</v>
      </c>
      <c r="AC2545">
        <f>(O2545*constantes!$D$4)+(LN(110)*constantes!$D$5)+(LN(22)*constantes!$D$8)+(F2545*constantes!$D$9)</f>
        <v>24.553329557885352</v>
      </c>
      <c r="AD2545" s="7">
        <f t="shared" si="556"/>
        <v>1.2230943924327331E-2</v>
      </c>
      <c r="AF2545">
        <f>(O2545*constantes!$B$4)+(LN(125)*constantes!$B$5)+(LN(22.5)*constantes!$B$8)+(F2545*constantes!$B$9)</f>
        <v>22.580560894133793</v>
      </c>
      <c r="AG2545">
        <f t="shared" si="557"/>
        <v>3.1117023555229495E-2</v>
      </c>
      <c r="AH2545">
        <f>(O2545*constantes!$D$4)+(LN(125)*constantes!$D$5)+(LN(22.5)*constantes!$D$8)+(F2545*constantes!$D$9)</f>
        <v>24.924402574493584</v>
      </c>
      <c r="AI2545">
        <f t="shared" si="558"/>
        <v>1.7677356619603457E-2</v>
      </c>
    </row>
    <row r="2546" spans="1:35" x14ac:dyDescent="0.25">
      <c r="A2546" s="11">
        <v>2545</v>
      </c>
      <c r="B2546">
        <v>0</v>
      </c>
      <c r="C2546">
        <v>51</v>
      </c>
      <c r="D2546">
        <v>0</v>
      </c>
      <c r="E2546">
        <v>0</v>
      </c>
      <c r="F2546">
        <v>0</v>
      </c>
      <c r="G2546">
        <v>105</v>
      </c>
      <c r="H2546">
        <v>27.73</v>
      </c>
      <c r="I2546">
        <f>IF(AND(B2546=1,E2546=0),V2546,IF(AND(B2546=1,E2546=1),W2546,IF(AND(B2546=0,E2546=0),X2546,IF(AND(B2546=0,E2546=1),Y2546,ERROR))))</f>
        <v>3.0868310864492932E-2</v>
      </c>
      <c r="K2546">
        <f t="shared" si="546"/>
        <v>4.4971857043080821E-2</v>
      </c>
      <c r="L2546">
        <f t="shared" si="547"/>
        <v>3.1250958582138333E-2</v>
      </c>
      <c r="M2546" s="22" t="str">
        <f t="shared" si="559"/>
        <v>OPTIMAL</v>
      </c>
      <c r="O2546">
        <f t="shared" si="548"/>
        <v>3.9318256327243257</v>
      </c>
      <c r="P2546">
        <f t="shared" si="549"/>
        <v>4.6539603501575231</v>
      </c>
      <c r="Q2546">
        <f t="shared" si="550"/>
        <v>3.3225148596276868</v>
      </c>
      <c r="R2546">
        <f>(O2546*constantes!$B$4)+(P2546*constantes!$B$5)+(D2546*constantes!$B$6)+(Q2546*constantes!$B$8)+(F2546*constantes!$B$9)</f>
        <v>23.507074793282779</v>
      </c>
      <c r="S2546" s="4">
        <f>(O2546*constantes!$B$4)+(P2546*constantes!$C$5)+(D2546*constantes!$B$6)+(Q2546*constantes!$B$8)+(F2546*constantes!$B$9)</f>
        <v>23.840484512768061</v>
      </c>
      <c r="T2546">
        <f>(O2546*constantes!$D$4)+(P2546*constantes!$D$5)+(D2546*constantes!$D$6)+(Q2546*constantes!$D$8)+(F2546*constantes!$D$9)</f>
        <v>25.488580104983434</v>
      </c>
      <c r="U2546">
        <f>(O2546*constantes!$D$4)+(P2546*constantes!$E$5)+(D2546*constantes!$D$6)+(Q2546*constantes!$D$8)+(F2546*constantes!$D$9)</f>
        <v>25.813240379010423</v>
      </c>
      <c r="V2546" s="5">
        <f t="shared" si="551"/>
        <v>7.6736562536938835E-2</v>
      </c>
      <c r="W2546" s="5">
        <f t="shared" si="552"/>
        <v>0.10545059359793274</v>
      </c>
      <c r="X2546" s="6">
        <f t="shared" si="553"/>
        <v>3.0868310864492932E-2</v>
      </c>
      <c r="Y2546" s="6">
        <f t="shared" si="554"/>
        <v>4.2453723159208256E-2</v>
      </c>
      <c r="AA2546">
        <f>(O2546*constantes!$B$4)+(LN(110)*constantes!$B$5)+(LN(22)*constantes!$B$8)+(F2546*constantes!$B$9)</f>
        <v>23.409868764368586</v>
      </c>
      <c r="AB2546">
        <f t="shared" si="555"/>
        <v>6.9883054652788434E-2</v>
      </c>
      <c r="AC2546">
        <f>(O2546*constantes!$D$4)+(LN(110)*constantes!$D$5)+(LN(22)*constantes!$D$8)+(F2546*constantes!$D$9)</f>
        <v>25.50109645445777</v>
      </c>
      <c r="AD2546" s="7">
        <f t="shared" si="556"/>
        <v>3.1250958582138333E-2</v>
      </c>
      <c r="AF2546">
        <f>(O2546*constantes!$B$4)+(LN(125)*constantes!$B$5)+(LN(22.5)*constantes!$B$8)+(F2546*constantes!$B$9)</f>
        <v>23.664825701122982</v>
      </c>
      <c r="AG2546">
        <f t="shared" si="557"/>
        <v>8.9246869441510945E-2</v>
      </c>
      <c r="AH2546">
        <f>(O2546*constantes!$D$4)+(LN(125)*constantes!$D$5)+(LN(22.5)*constantes!$D$8)+(F2546*constantes!$D$9)</f>
        <v>25.872169471066002</v>
      </c>
      <c r="AI2546">
        <f t="shared" si="558"/>
        <v>4.4971857043080821E-2</v>
      </c>
    </row>
    <row r="2547" spans="1:35" x14ac:dyDescent="0.25">
      <c r="A2547" s="11">
        <v>2546</v>
      </c>
      <c r="B2547">
        <v>1</v>
      </c>
      <c r="C2547">
        <v>40</v>
      </c>
      <c r="D2547">
        <v>1</v>
      </c>
      <c r="E2547">
        <v>1</v>
      </c>
      <c r="F2547">
        <v>0</v>
      </c>
      <c r="G2547">
        <v>122</v>
      </c>
      <c r="H2547">
        <v>24.91</v>
      </c>
      <c r="I2547">
        <f>IF(AND(B2547=1,E2547=0),V2547,IF(AND(B2547=1,E2547=1),W2547,IF(AND(B2547=0,E2547=0),X2547,IF(AND(B2547=0,E2547=1),Y2547,ERROR))))</f>
        <v>0.1222772877987609</v>
      </c>
      <c r="K2547">
        <f t="shared" si="546"/>
        <v>4.2933030992125865E-2</v>
      </c>
      <c r="L2547">
        <f t="shared" si="547"/>
        <v>3.3434567241904078E-2</v>
      </c>
      <c r="M2547" s="22" t="str">
        <f t="shared" si="559"/>
        <v>Elevated Risk</v>
      </c>
      <c r="O2547">
        <f t="shared" si="548"/>
        <v>3.6888794541139363</v>
      </c>
      <c r="P2547">
        <f t="shared" si="549"/>
        <v>4.8040210447332568</v>
      </c>
      <c r="Q2547">
        <f t="shared" si="550"/>
        <v>3.215269329274089</v>
      </c>
      <c r="R2547">
        <f>(O2547*constantes!$B$4)+(P2547*constantes!$B$5)+(D2547*constantes!$B$6)+(Q2547*constantes!$B$8)+(F2547*constantes!$B$9)</f>
        <v>23.65367661131091</v>
      </c>
      <c r="S2547" s="4">
        <f>(O2547*constantes!$B$4)+(P2547*constantes!$C$5)+(D2547*constantes!$B$6)+(Q2547*constantes!$B$8)+(F2547*constantes!$B$9)</f>
        <v>23.997836678955601</v>
      </c>
      <c r="T2547">
        <f>(O2547*constantes!$D$4)+(P2547*constantes!$D$5)+(D2547*constantes!$D$6)+(Q2547*constantes!$D$8)+(F2547*constantes!$D$9)</f>
        <v>25.813464497737812</v>
      </c>
      <c r="U2547">
        <f>(O2547*constantes!$D$4)+(P2547*constantes!$E$5)+(D2547*constantes!$D$6)+(Q2547*constantes!$D$8)+(F2547*constantes!$D$9)</f>
        <v>26.148593005818402</v>
      </c>
      <c r="V2547" s="5">
        <f t="shared" si="551"/>
        <v>8.8302415130630418E-2</v>
      </c>
      <c r="W2547" s="5">
        <f t="shared" si="552"/>
        <v>0.1222772877987609</v>
      </c>
      <c r="X2547" s="6">
        <f t="shared" si="553"/>
        <v>4.2463033944660777E-2</v>
      </c>
      <c r="Y2547" s="6">
        <f t="shared" si="554"/>
        <v>5.8862246388692641E-2</v>
      </c>
      <c r="AA2547">
        <f>(O2547*constantes!$B$4)+(LN(110)*constantes!$B$5)+(LN(22)*constantes!$B$8)+(F2547*constantes!$B$9)</f>
        <v>22.653587028201589</v>
      </c>
      <c r="AB2547">
        <f t="shared" si="555"/>
        <v>3.3434567241904078E-2</v>
      </c>
      <c r="AC2547">
        <f>(O2547*constantes!$D$4)+(LN(110)*constantes!$D$5)+(LN(22)*constantes!$D$8)+(F2547*constantes!$D$9)</f>
        <v>24.840022896226397</v>
      </c>
      <c r="AD2547" s="7">
        <f t="shared" si="556"/>
        <v>1.6258639030403699E-2</v>
      </c>
      <c r="AF2547">
        <f>(O2547*constantes!$B$4)+(LN(125)*constantes!$B$5)+(LN(22.5)*constantes!$B$8)+(F2547*constantes!$B$9)</f>
        <v>22.908543964955982</v>
      </c>
      <c r="AG2547">
        <f t="shared" si="557"/>
        <v>4.2933030992125865E-2</v>
      </c>
      <c r="AH2547">
        <f>(O2547*constantes!$D$4)+(LN(125)*constantes!$D$5)+(LN(22.5)*constantes!$D$8)+(F2547*constantes!$D$9)</f>
        <v>25.211095912834629</v>
      </c>
      <c r="AI2547">
        <f t="shared" si="558"/>
        <v>2.3477142937900042E-2</v>
      </c>
    </row>
    <row r="2548" spans="1:35" x14ac:dyDescent="0.25">
      <c r="A2548" s="11">
        <v>2547</v>
      </c>
      <c r="B2548">
        <v>0</v>
      </c>
      <c r="C2548">
        <v>45</v>
      </c>
      <c r="D2548">
        <v>0</v>
      </c>
      <c r="E2548">
        <v>0</v>
      </c>
      <c r="F2548">
        <v>0</v>
      </c>
      <c r="G2548">
        <v>135</v>
      </c>
      <c r="H2548">
        <v>24.35</v>
      </c>
      <c r="I2548">
        <f>IF(AND(B2548=1,E2548=0),V2548,IF(AND(B2548=1,E2548=1),W2548,IF(AND(B2548=0,E2548=0),X2548,IF(AND(B2548=0,E2548=1),Y2548,ERROR))))</f>
        <v>4.1437014223760893E-2</v>
      </c>
      <c r="K2548">
        <f t="shared" ref="K2548:K2611" si="560">IF(B2548=1,AG2548,AI2548)</f>
        <v>3.2202898660143586E-2</v>
      </c>
      <c r="L2548">
        <f t="shared" ref="L2548:L2611" si="561">IF(B2548=1,AB2548,AD2548)</f>
        <v>2.2332293193086827E-2</v>
      </c>
      <c r="M2548" s="22" t="str">
        <f t="shared" si="559"/>
        <v>Elevated Risk</v>
      </c>
      <c r="O2548">
        <f t="shared" ref="O2548:O2611" si="562">LN(C2548)</f>
        <v>3.8066624897703196</v>
      </c>
      <c r="P2548">
        <f t="shared" ref="P2548:P2611" si="563">LN(G2548)</f>
        <v>4.9052747784384296</v>
      </c>
      <c r="Q2548">
        <f t="shared" ref="Q2548:Q2611" si="564">LN(H2548)</f>
        <v>3.1925318495285988</v>
      </c>
      <c r="R2548">
        <f>(O2548*constantes!$B$4)+(P2548*constantes!$B$5)+(D2548*constantes!$B$6)+(Q2548*constantes!$B$8)+(F2548*constantes!$B$9)</f>
        <v>23.480608674491766</v>
      </c>
      <c r="S2548" s="4">
        <f>(O2548*constantes!$B$4)+(P2548*constantes!$C$5)+(D2548*constantes!$B$6)+(Q2548*constantes!$B$8)+(F2548*constantes!$B$9)</f>
        <v>23.832022559619094</v>
      </c>
      <c r="T2548">
        <f>(O2548*constantes!$D$4)+(P2548*constantes!$D$5)+(D2548*constantes!$D$6)+(Q2548*constantes!$D$8)+(F2548*constantes!$D$9)</f>
        <v>25.788473486128062</v>
      </c>
      <c r="U2548">
        <f>(O2548*constantes!$D$4)+(P2548*constantes!$E$5)+(D2548*constantes!$D$6)+(Q2548*constantes!$D$8)+(F2548*constantes!$D$9)</f>
        <v>26.130665454671927</v>
      </c>
      <c r="V2548" s="5">
        <f t="shared" ref="V2548:V2611" si="565">1-POWER(0.88431,EXP(R2548-23.9388))</f>
        <v>7.4809221314714458E-2</v>
      </c>
      <c r="W2548" s="5">
        <f t="shared" ref="W2548:W2611" si="566">1-POWER(0.88431,EXP(S2548-23.9388))</f>
        <v>0.10461023461661234</v>
      </c>
      <c r="X2548" s="6">
        <f t="shared" ref="X2548:X2611" si="567">1-POWER(0.94833,EXP(T2548-26.0145))</f>
        <v>4.1437014223760893E-2</v>
      </c>
      <c r="Y2548" s="6">
        <f t="shared" ref="Y2548:Y2611" si="568">1-POWER(0.94833,EXP(U2548-26.0145))</f>
        <v>5.7847249325955863E-2</v>
      </c>
      <c r="AA2548">
        <f>(O2548*constantes!$B$4)+(LN(110)*constantes!$B$5)+(LN(22)*constantes!$B$8)+(F2548*constantes!$B$9)</f>
        <v>23.020240906878485</v>
      </c>
      <c r="AB2548">
        <f t="shared" ref="AB2548:AB2611" si="569">1-POWER(0.88431,EXP(AA2548-23.9388))</f>
        <v>4.7883245315309741E-2</v>
      </c>
      <c r="AC2548">
        <f>(O2548*constantes!$D$4)+(LN(110)*constantes!$D$5)+(LN(22)*constantes!$D$8)+(F2548*constantes!$D$9)</f>
        <v>25.16051878105991</v>
      </c>
      <c r="AD2548" s="7">
        <f t="shared" ref="AD2548:AD2611" si="570">1-POWER(0.94833,EXP(AC2548-26.0145))</f>
        <v>2.2332293193086827E-2</v>
      </c>
      <c r="AF2548">
        <f>(O2548*constantes!$B$4)+(LN(125)*constantes!$B$5)+(LN(22.5)*constantes!$B$8)+(F2548*constantes!$B$9)</f>
        <v>23.275197843632878</v>
      </c>
      <c r="AG2548">
        <f t="shared" ref="AG2548:AG2611" si="571">1-POWER(0.88431,EXP(AF2548-23.9388))</f>
        <v>6.1354256697024101E-2</v>
      </c>
      <c r="AH2548">
        <f>(O2548*constantes!$D$4)+(LN(125)*constantes!$D$5)+(LN(22.5)*constantes!$D$8)+(F2548*constantes!$D$9)</f>
        <v>25.531591797668142</v>
      </c>
      <c r="AI2548">
        <f t="shared" ref="AI2548:AI2611" si="572">1-POWER(0.94833,EXP(AH2548-26.0145))</f>
        <v>3.2202898660143586E-2</v>
      </c>
    </row>
    <row r="2549" spans="1:35" x14ac:dyDescent="0.25">
      <c r="A2549" s="11">
        <v>2548</v>
      </c>
      <c r="B2549">
        <v>0</v>
      </c>
      <c r="C2549">
        <v>40</v>
      </c>
      <c r="D2549">
        <v>0</v>
      </c>
      <c r="E2549">
        <v>1</v>
      </c>
      <c r="F2549">
        <v>0</v>
      </c>
      <c r="G2549">
        <v>142.5</v>
      </c>
      <c r="H2549">
        <v>36.79</v>
      </c>
      <c r="I2549">
        <f>IF(AND(B2549=1,E2549=0),V2549,IF(AND(B2549=1,E2549=1),W2549,IF(AND(B2549=0,E2549=0),X2549,IF(AND(B2549=0,E2549=1),Y2549,ERROR))))</f>
        <v>6.0506981276695848E-2</v>
      </c>
      <c r="K2549">
        <f t="shared" si="560"/>
        <v>2.3477142937900042E-2</v>
      </c>
      <c r="L2549">
        <f t="shared" si="561"/>
        <v>1.6258639030403699E-2</v>
      </c>
      <c r="M2549" s="22" t="str">
        <f t="shared" si="559"/>
        <v>Elevated Risk</v>
      </c>
      <c r="O2549">
        <f t="shared" si="562"/>
        <v>3.6888794541139363</v>
      </c>
      <c r="P2549">
        <f t="shared" si="563"/>
        <v>4.9593419997087054</v>
      </c>
      <c r="Q2549">
        <f t="shared" si="564"/>
        <v>3.6052260691166831</v>
      </c>
      <c r="R2549">
        <f>(O2549*constantes!$B$4)+(P2549*constantes!$B$5)+(D2549*constantes!$B$6)+(Q2549*constantes!$B$8)+(F2549*constantes!$B$9)</f>
        <v>23.541425413111774</v>
      </c>
      <c r="S2549" s="4">
        <f>(O2549*constantes!$B$4)+(P2549*constantes!$C$5)+(D2549*constantes!$B$6)+(Q2549*constantes!$B$8)+(F2549*constantes!$B$9)</f>
        <v>23.89671267397091</v>
      </c>
      <c r="T2549">
        <f>(O2549*constantes!$D$4)+(P2549*constantes!$D$5)+(D2549*constantes!$D$6)+(Q2549*constantes!$D$8)+(F2549*constantes!$D$9)</f>
        <v>25.831053748442326</v>
      </c>
      <c r="U2549">
        <f>(O2549*constantes!$D$4)+(P2549*constantes!$E$5)+(D2549*constantes!$D$6)+(Q2549*constantes!$D$8)+(F2549*constantes!$D$9)</f>
        <v>26.177017446342006</v>
      </c>
      <c r="V2549" s="5">
        <f t="shared" si="565"/>
        <v>7.9309084776590155E-2</v>
      </c>
      <c r="W2549" s="5">
        <f t="shared" si="566"/>
        <v>0.11119769108946886</v>
      </c>
      <c r="X2549" s="6">
        <f t="shared" si="567"/>
        <v>4.3200021128361854E-2</v>
      </c>
      <c r="Y2549" s="6">
        <f t="shared" si="568"/>
        <v>6.0506981276695848E-2</v>
      </c>
      <c r="AA2549">
        <f>(O2549*constantes!$B$4)+(LN(110)*constantes!$B$5)+(LN(22)*constantes!$B$8)+(F2549*constantes!$B$9)</f>
        <v>22.653587028201589</v>
      </c>
      <c r="AB2549">
        <f t="shared" si="569"/>
        <v>3.3434567241904078E-2</v>
      </c>
      <c r="AC2549">
        <f>(O2549*constantes!$D$4)+(LN(110)*constantes!$D$5)+(LN(22)*constantes!$D$8)+(F2549*constantes!$D$9)</f>
        <v>24.840022896226397</v>
      </c>
      <c r="AD2549" s="7">
        <f t="shared" si="570"/>
        <v>1.6258639030403699E-2</v>
      </c>
      <c r="AF2549">
        <f>(O2549*constantes!$B$4)+(LN(125)*constantes!$B$5)+(LN(22.5)*constantes!$B$8)+(F2549*constantes!$B$9)</f>
        <v>22.908543964955982</v>
      </c>
      <c r="AG2549">
        <f t="shared" si="571"/>
        <v>4.2933030992125865E-2</v>
      </c>
      <c r="AH2549">
        <f>(O2549*constantes!$D$4)+(LN(125)*constantes!$D$5)+(LN(22.5)*constantes!$D$8)+(F2549*constantes!$D$9)</f>
        <v>25.211095912834629</v>
      </c>
      <c r="AI2549">
        <f t="shared" si="572"/>
        <v>2.3477142937900042E-2</v>
      </c>
    </row>
    <row r="2550" spans="1:35" x14ac:dyDescent="0.25">
      <c r="A2550" s="11">
        <v>2549</v>
      </c>
      <c r="B2550">
        <v>0</v>
      </c>
      <c r="C2550">
        <v>43</v>
      </c>
      <c r="D2550">
        <v>0</v>
      </c>
      <c r="E2550">
        <v>0</v>
      </c>
      <c r="F2550">
        <v>0</v>
      </c>
      <c r="G2550">
        <v>119</v>
      </c>
      <c r="H2550">
        <v>24.59</v>
      </c>
      <c r="I2550">
        <f>IF(AND(B2550=1,E2550=0),V2550,IF(AND(B2550=1,E2550=1),W2550,IF(AND(B2550=0,E2550=0),X2550,IF(AND(B2550=0,E2550=1),Y2550,ERROR))))</f>
        <v>2.6012220244516437E-2</v>
      </c>
      <c r="K2550">
        <f t="shared" si="560"/>
        <v>2.8509711637591306E-2</v>
      </c>
      <c r="L2550">
        <f t="shared" si="561"/>
        <v>1.975954812069991E-2</v>
      </c>
      <c r="M2550" s="22" t="str">
        <f t="shared" si="559"/>
        <v>NORMAL</v>
      </c>
      <c r="O2550">
        <f t="shared" si="562"/>
        <v>3.7612001156935624</v>
      </c>
      <c r="P2550">
        <f t="shared" si="563"/>
        <v>4.7791234931115296</v>
      </c>
      <c r="Q2550">
        <f t="shared" si="564"/>
        <v>3.2023398562281011</v>
      </c>
      <c r="R2550">
        <f>(O2550*constantes!$B$4)+(P2550*constantes!$B$5)+(D2550*constantes!$B$6)+(Q2550*constantes!$B$8)+(F2550*constantes!$B$9)</f>
        <v>23.112840889572723</v>
      </c>
      <c r="S2550" s="4">
        <f>(O2550*constantes!$B$4)+(P2550*constantes!$C$5)+(D2550*constantes!$B$6)+(Q2550*constantes!$B$8)+(F2550*constantes!$B$9)</f>
        <v>23.455217296619232</v>
      </c>
      <c r="T2550">
        <f>(O2550*constantes!$D$4)+(P2550*constantes!$D$5)+(D2550*constantes!$D$6)+(Q2550*constantes!$D$8)+(F2550*constantes!$D$9)</f>
        <v>25.314929315315254</v>
      </c>
      <c r="U2550">
        <f>(O2550*constantes!$D$4)+(P2550*constantes!$E$5)+(D2550*constantes!$D$6)+(Q2550*constantes!$D$8)+(F2550*constantes!$D$9)</f>
        <v>25.64832097019471</v>
      </c>
      <c r="V2550" s="5">
        <f t="shared" si="565"/>
        <v>5.2405194181796344E-2</v>
      </c>
      <c r="W2550" s="5">
        <f t="shared" si="566"/>
        <v>7.3003839599123155E-2</v>
      </c>
      <c r="X2550" s="6">
        <f t="shared" si="567"/>
        <v>2.6012220244516437E-2</v>
      </c>
      <c r="Y2550" s="6">
        <f t="shared" si="568"/>
        <v>3.6117263819684053E-2</v>
      </c>
      <c r="AA2550">
        <f>(O2550*constantes!$B$4)+(LN(110)*constantes!$B$5)+(LN(22)*constantes!$B$8)+(F2550*constantes!$B$9)</f>
        <v>22.8787183548725</v>
      </c>
      <c r="AB2550">
        <f t="shared" si="569"/>
        <v>4.169811677585733E-2</v>
      </c>
      <c r="AC2550">
        <f>(O2550*constantes!$D$4)+(LN(110)*constantes!$D$5)+(LN(22)*constantes!$D$8)+(F2550*constantes!$D$9)</f>
        <v>25.036812478830871</v>
      </c>
      <c r="AD2550" s="7">
        <f t="shared" si="570"/>
        <v>1.975954812069991E-2</v>
      </c>
      <c r="AF2550">
        <f>(O2550*constantes!$B$4)+(LN(125)*constantes!$B$5)+(LN(22.5)*constantes!$B$8)+(F2550*constantes!$B$9)</f>
        <v>23.133675291626897</v>
      </c>
      <c r="AG2550">
        <f t="shared" si="571"/>
        <v>5.3478442485207722E-2</v>
      </c>
      <c r="AH2550">
        <f>(O2550*constantes!$D$4)+(LN(125)*constantes!$D$5)+(LN(22.5)*constantes!$D$8)+(F2550*constantes!$D$9)</f>
        <v>25.407885495439103</v>
      </c>
      <c r="AI2550">
        <f t="shared" si="572"/>
        <v>2.8509711637591306E-2</v>
      </c>
    </row>
    <row r="2551" spans="1:35" x14ac:dyDescent="0.25">
      <c r="A2551" s="11">
        <v>2550</v>
      </c>
      <c r="B2551">
        <v>1</v>
      </c>
      <c r="C2551">
        <v>54</v>
      </c>
      <c r="D2551">
        <v>0</v>
      </c>
      <c r="E2551">
        <v>1</v>
      </c>
      <c r="F2551">
        <v>0</v>
      </c>
      <c r="G2551">
        <v>146</v>
      </c>
      <c r="H2551">
        <v>23.63</v>
      </c>
      <c r="I2551">
        <f>IF(AND(B2551=1,E2551=0),V2551,IF(AND(B2551=1,E2551=1),W2551,IF(AND(B2551=0,E2551=0),X2551,IF(AND(B2551=0,E2551=1),Y2551,ERROR))))</f>
        <v>0.19855040448733285</v>
      </c>
      <c r="K2551">
        <f t="shared" si="560"/>
        <v>0.10567740925235103</v>
      </c>
      <c r="L2551">
        <f t="shared" si="561"/>
        <v>8.2913210367502876E-2</v>
      </c>
      <c r="M2551" s="22" t="str">
        <f t="shared" si="559"/>
        <v>Elevated Risk</v>
      </c>
      <c r="O2551">
        <f t="shared" si="562"/>
        <v>3.9889840465642745</v>
      </c>
      <c r="P2551">
        <f t="shared" si="563"/>
        <v>4.9836066217083363</v>
      </c>
      <c r="Q2551">
        <f t="shared" si="564"/>
        <v>3.1625170911988163</v>
      </c>
      <c r="R2551">
        <f>(O2551*constantes!$B$4)+(P2551*constantes!$B$5)+(D2551*constantes!$B$6)+(Q2551*constantes!$B$8)+(F2551*constantes!$B$9)</f>
        <v>24.169685423781115</v>
      </c>
      <c r="S2551" s="4">
        <f>(O2551*constantes!$B$4)+(P2551*constantes!$C$5)+(D2551*constantes!$B$6)+(Q2551*constantes!$B$8)+(F2551*constantes!$B$9)</f>
        <v>24.526711002160297</v>
      </c>
      <c r="T2551">
        <f>(O2551*constantes!$D$4)+(P2551*constantes!$D$5)+(D2551*constantes!$D$6)+(Q2551*constantes!$D$8)+(F2551*constantes!$D$9)</f>
        <v>26.489578584729642</v>
      </c>
      <c r="U2551">
        <f>(O2551*constantes!$D$4)+(P2551*constantes!$E$5)+(D2551*constantes!$D$6)+(Q2551*constantes!$D$8)+(F2551*constantes!$D$9)</f>
        <v>26.837234982660018</v>
      </c>
      <c r="V2551" s="5">
        <f t="shared" si="565"/>
        <v>0.14348112338787844</v>
      </c>
      <c r="W2551" s="5">
        <f t="shared" si="566"/>
        <v>0.19855040448733285</v>
      </c>
      <c r="X2551" s="6">
        <f t="shared" si="567"/>
        <v>8.1778155655154006E-2</v>
      </c>
      <c r="Y2551" s="6">
        <f t="shared" si="568"/>
        <v>0.11377651977713343</v>
      </c>
      <c r="AA2551">
        <f>(O2551*constantes!$B$4)+(LN(110)*constantes!$B$5)+(LN(22)*constantes!$B$8)+(F2551*constantes!$B$9)</f>
        <v>23.587800620315793</v>
      </c>
      <c r="AB2551">
        <f t="shared" si="569"/>
        <v>8.2913210367502876E-2</v>
      </c>
      <c r="AC2551">
        <f>(O2551*constantes!$D$4)+(LN(110)*constantes!$D$5)+(LN(22)*constantes!$D$8)+(F2551*constantes!$D$9)</f>
        <v>25.656628499605237</v>
      </c>
      <c r="AD2551" s="7">
        <f t="shared" si="570"/>
        <v>3.6413005758055728E-2</v>
      </c>
      <c r="AF2551">
        <f>(O2551*constantes!$B$4)+(LN(125)*constantes!$B$5)+(LN(22.5)*constantes!$B$8)+(F2551*constantes!$B$9)</f>
        <v>23.84275755707019</v>
      </c>
      <c r="AG2551">
        <f t="shared" si="571"/>
        <v>0.10567740925235103</v>
      </c>
      <c r="AH2551">
        <f>(O2551*constantes!$D$4)+(LN(125)*constantes!$D$5)+(LN(22.5)*constantes!$D$8)+(F2551*constantes!$D$9)</f>
        <v>26.027701516213469</v>
      </c>
      <c r="AI2551">
        <f t="shared" si="572"/>
        <v>5.2338355969762884E-2</v>
      </c>
    </row>
    <row r="2552" spans="1:35" x14ac:dyDescent="0.25">
      <c r="A2552" s="11">
        <v>2551</v>
      </c>
      <c r="B2552">
        <v>0</v>
      </c>
      <c r="C2552">
        <v>51</v>
      </c>
      <c r="D2552">
        <v>0</v>
      </c>
      <c r="E2552">
        <v>1</v>
      </c>
      <c r="F2552">
        <v>0</v>
      </c>
      <c r="G2552">
        <v>160</v>
      </c>
      <c r="H2552">
        <v>23.48</v>
      </c>
      <c r="I2552">
        <f>IF(AND(B2552=1,E2552=0),V2552,IF(AND(B2552=1,E2552=1),W2552,IF(AND(B2552=0,E2552=0),X2552,IF(AND(B2552=0,E2552=1),Y2552,ERROR))))</f>
        <v>0.12556846283291845</v>
      </c>
      <c r="K2552">
        <f t="shared" si="560"/>
        <v>4.4971857043080821E-2</v>
      </c>
      <c r="L2552">
        <f t="shared" si="561"/>
        <v>3.1250958582138333E-2</v>
      </c>
      <c r="M2552" s="22" t="str">
        <f t="shared" si="559"/>
        <v>Elevated Risk</v>
      </c>
      <c r="O2552">
        <f t="shared" si="562"/>
        <v>3.9318256327243257</v>
      </c>
      <c r="P2552">
        <f t="shared" si="563"/>
        <v>5.0751738152338266</v>
      </c>
      <c r="Q2552">
        <f t="shared" si="564"/>
        <v>3.1561489949598958</v>
      </c>
      <c r="R2552">
        <f>(O2552*constantes!$B$4)+(P2552*constantes!$B$5)+(D2552*constantes!$B$6)+(Q2552*constantes!$B$8)+(F2552*constantes!$B$9)</f>
        <v>24.156569601543843</v>
      </c>
      <c r="S2552" s="4">
        <f>(O2552*constantes!$B$4)+(P2552*constantes!$C$5)+(D2552*constantes!$B$6)+(Q2552*constantes!$B$8)+(F2552*constantes!$B$9)</f>
        <v>24.520155053667196</v>
      </c>
      <c r="T2552">
        <f>(O2552*constantes!$D$4)+(P2552*constantes!$D$5)+(D2552*constantes!$D$6)+(Q2552*constantes!$D$8)+(F2552*constantes!$D$9)</f>
        <v>26.58836112471981</v>
      </c>
      <c r="U2552">
        <f>(O2552*constantes!$D$4)+(P2552*constantes!$E$5)+(D2552*constantes!$D$6)+(Q2552*constantes!$D$8)+(F2552*constantes!$D$9)</f>
        <v>26.942405250070522</v>
      </c>
      <c r="V2552" s="5">
        <f t="shared" si="565"/>
        <v>0.14175083646523712</v>
      </c>
      <c r="W2552" s="5">
        <f t="shared" si="566"/>
        <v>0.19739042696562747</v>
      </c>
      <c r="X2552" s="6">
        <f t="shared" si="567"/>
        <v>8.9875907003402533E-2</v>
      </c>
      <c r="Y2552" s="6">
        <f t="shared" si="568"/>
        <v>0.12556846283291845</v>
      </c>
      <c r="AA2552">
        <f>(O2552*constantes!$B$4)+(LN(110)*constantes!$B$5)+(LN(22)*constantes!$B$8)+(F2552*constantes!$B$9)</f>
        <v>23.409868764368586</v>
      </c>
      <c r="AB2552">
        <f t="shared" si="569"/>
        <v>6.9883054652788434E-2</v>
      </c>
      <c r="AC2552">
        <f>(O2552*constantes!$D$4)+(LN(110)*constantes!$D$5)+(LN(22)*constantes!$D$8)+(F2552*constantes!$D$9)</f>
        <v>25.50109645445777</v>
      </c>
      <c r="AD2552" s="7">
        <f t="shared" si="570"/>
        <v>3.1250958582138333E-2</v>
      </c>
      <c r="AF2552">
        <f>(O2552*constantes!$B$4)+(LN(125)*constantes!$B$5)+(LN(22.5)*constantes!$B$8)+(F2552*constantes!$B$9)</f>
        <v>23.664825701122982</v>
      </c>
      <c r="AG2552">
        <f t="shared" si="571"/>
        <v>8.9246869441510945E-2</v>
      </c>
      <c r="AH2552">
        <f>(O2552*constantes!$D$4)+(LN(125)*constantes!$D$5)+(LN(22.5)*constantes!$D$8)+(F2552*constantes!$D$9)</f>
        <v>25.872169471066002</v>
      </c>
      <c r="AI2552">
        <f t="shared" si="572"/>
        <v>4.4971857043080821E-2</v>
      </c>
    </row>
    <row r="2553" spans="1:35" x14ac:dyDescent="0.25">
      <c r="A2553" s="11">
        <v>2552</v>
      </c>
      <c r="B2553">
        <v>1</v>
      </c>
      <c r="C2553">
        <v>38</v>
      </c>
      <c r="D2553">
        <v>0</v>
      </c>
      <c r="E2553">
        <v>0</v>
      </c>
      <c r="F2553">
        <v>0</v>
      </c>
      <c r="G2553">
        <v>109</v>
      </c>
      <c r="H2553">
        <v>21.43</v>
      </c>
      <c r="I2553">
        <f>IF(AND(B2553=1,E2553=0),V2553,IF(AND(B2553=1,E2553=1),W2553,IF(AND(B2553=0,E2553=0),X2553,IF(AND(B2553=0,E2553=1),Y2553,ERROR))))</f>
        <v>2.7527752558415997E-2</v>
      </c>
      <c r="K2553">
        <f t="shared" si="560"/>
        <v>3.6714933714987352E-2</v>
      </c>
      <c r="L2553">
        <f t="shared" si="561"/>
        <v>2.8571578401445974E-2</v>
      </c>
      <c r="M2553" s="22" t="str">
        <f t="shared" si="559"/>
        <v>OPTIMAL</v>
      </c>
      <c r="O2553">
        <f t="shared" si="562"/>
        <v>3.6375861597263857</v>
      </c>
      <c r="P2553">
        <f t="shared" si="563"/>
        <v>4.6913478822291435</v>
      </c>
      <c r="Q2553">
        <f t="shared" si="564"/>
        <v>3.0647918094854858</v>
      </c>
      <c r="R2553">
        <f>(O2553*constantes!$B$4)+(P2553*constantes!$B$5)+(D2553*constantes!$B$6)+(Q2553*constantes!$B$8)+(F2553*constantes!$B$9)</f>
        <v>22.456160843953299</v>
      </c>
      <c r="S2553" s="4">
        <f>(O2553*constantes!$B$4)+(P2553*constantes!$C$5)+(D2553*constantes!$B$6)+(Q2553*constantes!$B$8)+(F2553*constantes!$B$9)</f>
        <v>22.792249006236197</v>
      </c>
      <c r="T2553">
        <f>(O2553*constantes!$D$4)+(P2553*constantes!$D$5)+(D2553*constantes!$D$6)+(Q2553*constantes!$D$8)+(F2553*constantes!$D$9)</f>
        <v>24.661340755647313</v>
      </c>
      <c r="U2553">
        <f>(O2553*constantes!$D$4)+(P2553*constantes!$E$5)+(D2553*constantes!$D$6)+(Q2553*constantes!$D$8)+(F2553*constantes!$D$9)</f>
        <v>24.988609183911617</v>
      </c>
      <c r="V2553" s="5">
        <f t="shared" si="565"/>
        <v>2.7527752558415997E-2</v>
      </c>
      <c r="W2553" s="5">
        <f t="shared" si="566"/>
        <v>3.8311063343280827E-2</v>
      </c>
      <c r="X2553" s="6">
        <f t="shared" si="567"/>
        <v>1.3616468975501728E-2</v>
      </c>
      <c r="Y2553" s="6">
        <f t="shared" si="568"/>
        <v>1.8838480259223966E-2</v>
      </c>
      <c r="AA2553">
        <f>(O2553*constantes!$B$4)+(LN(110)*constantes!$B$5)+(LN(22)*constantes!$B$8)+(F2553*constantes!$B$9)</f>
        <v>22.493913054504919</v>
      </c>
      <c r="AB2553">
        <f t="shared" si="569"/>
        <v>2.8571578401445974E-2</v>
      </c>
      <c r="AC2553">
        <f>(O2553*constantes!$D$4)+(LN(110)*constantes!$D$5)+(LN(22)*constantes!$D$8)+(F2553*constantes!$D$9)</f>
        <v>24.700450251667263</v>
      </c>
      <c r="AD2553" s="7">
        <f t="shared" si="570"/>
        <v>1.4155691081518817E-2</v>
      </c>
      <c r="AF2553">
        <f>(O2553*constantes!$B$4)+(LN(125)*constantes!$B$5)+(LN(22.5)*constantes!$B$8)+(F2553*constantes!$B$9)</f>
        <v>22.748869991259316</v>
      </c>
      <c r="AG2553">
        <f t="shared" si="571"/>
        <v>3.6714933714987352E-2</v>
      </c>
      <c r="AH2553">
        <f>(O2553*constantes!$D$4)+(LN(125)*constantes!$D$5)+(LN(22.5)*constantes!$D$8)+(F2553*constantes!$D$9)</f>
        <v>25.071523268275495</v>
      </c>
      <c r="AI2553">
        <f t="shared" si="572"/>
        <v>2.0450275544260377E-2</v>
      </c>
    </row>
    <row r="2554" spans="1:35" x14ac:dyDescent="0.25">
      <c r="A2554" s="11">
        <v>2553</v>
      </c>
      <c r="B2554">
        <v>0</v>
      </c>
      <c r="C2554">
        <v>60</v>
      </c>
      <c r="D2554">
        <v>1</v>
      </c>
      <c r="E2554">
        <v>0</v>
      </c>
      <c r="F2554">
        <v>0</v>
      </c>
      <c r="G2554">
        <v>124</v>
      </c>
      <c r="H2554">
        <v>21.07</v>
      </c>
      <c r="I2554">
        <f>IF(AND(B2554=1,E2554=0),V2554,IF(AND(B2554=1,E2554=1),W2554,IF(AND(B2554=0,E2554=0),X2554,IF(AND(B2554=0,E2554=1),Y2554,ERROR))))</f>
        <v>0.1180982531392456</v>
      </c>
      <c r="K2554">
        <f t="shared" si="560"/>
        <v>6.9102564331433469E-2</v>
      </c>
      <c r="L2554">
        <f t="shared" si="561"/>
        <v>4.820708918468708E-2</v>
      </c>
      <c r="M2554" s="22" t="str">
        <f t="shared" si="559"/>
        <v>Elevated Risk</v>
      </c>
      <c r="O2554">
        <f t="shared" si="562"/>
        <v>4.0943445622221004</v>
      </c>
      <c r="P2554">
        <f t="shared" si="563"/>
        <v>4.8202815656050371</v>
      </c>
      <c r="Q2554">
        <f t="shared" si="564"/>
        <v>3.0478502278160975</v>
      </c>
      <c r="R2554">
        <f>(O2554*constantes!$B$4)+(P2554*constantes!$B$5)+(D2554*constantes!$B$6)+(Q2554*constantes!$B$8)+(F2554*constantes!$B$9)</f>
        <v>24.813313000243273</v>
      </c>
      <c r="S2554" s="4">
        <f>(O2554*constantes!$B$4)+(P2554*constantes!$C$5)+(D2554*constantes!$B$6)+(Q2554*constantes!$B$8)+(F2554*constantes!$B$9)</f>
        <v>25.158637971603216</v>
      </c>
      <c r="T2554">
        <f>(O2554*constantes!$D$4)+(P2554*constantes!$D$5)+(D2554*constantes!$D$6)+(Q2554*constantes!$D$8)+(F2554*constantes!$D$9)</f>
        <v>26.87690980560274</v>
      </c>
      <c r="U2554">
        <f>(O2554*constantes!$D$4)+(P2554*constantes!$E$5)+(D2554*constantes!$D$6)+(Q2554*constantes!$D$8)+(F2554*constantes!$D$9)</f>
        <v>27.213172647619345</v>
      </c>
      <c r="V2554" s="5">
        <f t="shared" si="565"/>
        <v>0.25531380129378878</v>
      </c>
      <c r="W2554" s="5">
        <f t="shared" si="566"/>
        <v>0.34056978589347364</v>
      </c>
      <c r="X2554" s="6">
        <f t="shared" si="567"/>
        <v>0.1180982531392456</v>
      </c>
      <c r="Y2554" s="6">
        <f t="shared" si="568"/>
        <v>0.16130455853802605</v>
      </c>
      <c r="AA2554">
        <f>(O2554*constantes!$B$4)+(LN(110)*constantes!$B$5)+(LN(22)*constantes!$B$8)+(F2554*constantes!$B$9)</f>
        <v>23.915783691137978</v>
      </c>
      <c r="AB2554">
        <f t="shared" si="569"/>
        <v>0.11321269470654882</v>
      </c>
      <c r="AC2554">
        <f>(O2554*constantes!$D$4)+(LN(110)*constantes!$D$5)+(LN(22)*constantes!$D$8)+(F2554*constantes!$D$9)</f>
        <v>25.943321837946279</v>
      </c>
      <c r="AD2554" s="7">
        <f t="shared" si="570"/>
        <v>4.820708918468708E-2</v>
      </c>
      <c r="AF2554">
        <f>(O2554*constantes!$B$4)+(LN(125)*constantes!$B$5)+(LN(22.5)*constantes!$B$8)+(F2554*constantes!$B$9)</f>
        <v>24.170740627892375</v>
      </c>
      <c r="AG2554">
        <f t="shared" si="571"/>
        <v>0.14362116573454531</v>
      </c>
      <c r="AH2554">
        <f>(O2554*constantes!$D$4)+(LN(125)*constantes!$D$5)+(LN(22.5)*constantes!$D$8)+(F2554*constantes!$D$9)</f>
        <v>26.314394854554511</v>
      </c>
      <c r="AI2554">
        <f t="shared" si="572"/>
        <v>6.9102564331433469E-2</v>
      </c>
    </row>
    <row r="2555" spans="1:35" x14ac:dyDescent="0.25">
      <c r="A2555" s="11">
        <v>2554</v>
      </c>
      <c r="B2555">
        <v>0</v>
      </c>
      <c r="C2555">
        <v>36</v>
      </c>
      <c r="D2555">
        <v>1</v>
      </c>
      <c r="E2555">
        <v>0</v>
      </c>
      <c r="F2555">
        <v>0</v>
      </c>
      <c r="G2555">
        <v>112</v>
      </c>
      <c r="H2555">
        <v>28.74</v>
      </c>
      <c r="I2555">
        <f>IF(AND(B2555=1,E2555=0),V2555,IF(AND(B2555=1,E2555=1),W2555,IF(AND(B2555=0,E2555=0),X2555,IF(AND(B2555=0,E2555=1),Y2555,ERROR))))</f>
        <v>2.7176858473957788E-2</v>
      </c>
      <c r="K2555">
        <f t="shared" si="560"/>
        <v>1.7677356619603457E-2</v>
      </c>
      <c r="L2555">
        <f t="shared" si="561"/>
        <v>1.2230943924327331E-2</v>
      </c>
      <c r="M2555" s="22" t="str">
        <f t="shared" si="559"/>
        <v>Elevated Risk</v>
      </c>
      <c r="O2555">
        <f t="shared" si="562"/>
        <v>3.5835189384561099</v>
      </c>
      <c r="P2555">
        <f t="shared" si="563"/>
        <v>4.7184988712950942</v>
      </c>
      <c r="Q2555">
        <f t="shared" si="564"/>
        <v>3.358289880650879</v>
      </c>
      <c r="R2555">
        <f>(O2555*constantes!$B$4)+(P2555*constantes!$B$5)+(D2555*constantes!$B$6)+(Q2555*constantes!$B$8)+(F2555*constantes!$B$9)</f>
        <v>23.280425469502035</v>
      </c>
      <c r="S2555" s="4">
        <f>(O2555*constantes!$B$4)+(P2555*constantes!$C$5)+(D2555*constantes!$B$6)+(Q2555*constantes!$B$8)+(F2555*constantes!$B$9)</f>
        <v>23.618458728641613</v>
      </c>
      <c r="T2555">
        <f>(O2555*constantes!$D$4)+(P2555*constantes!$D$5)+(D2555*constantes!$D$6)+(Q2555*constantes!$D$8)+(F2555*constantes!$D$9)</f>
        <v>25.359324239402213</v>
      </c>
      <c r="U2555">
        <f>(O2555*constantes!$D$4)+(P2555*constantes!$E$5)+(D2555*constantes!$D$6)+(Q2555*constantes!$D$8)+(F2555*constantes!$D$9)</f>
        <v>25.688486720663761</v>
      </c>
      <c r="V2555" s="5">
        <f t="shared" si="565"/>
        <v>6.1665708685852971E-2</v>
      </c>
      <c r="W2555" s="5">
        <f t="shared" si="566"/>
        <v>8.5381113320535218E-2</v>
      </c>
      <c r="X2555" s="6">
        <f t="shared" si="567"/>
        <v>2.7176858473957788E-2</v>
      </c>
      <c r="Y2555" s="6">
        <f t="shared" si="568"/>
        <v>3.7569315545890825E-2</v>
      </c>
      <c r="AA2555">
        <f>(O2555*constantes!$B$4)+(LN(110)*constantes!$B$5)+(LN(22)*constantes!$B$8)+(F2555*constantes!$B$9)</f>
        <v>22.325603957379403</v>
      </c>
      <c r="AB2555">
        <f t="shared" si="569"/>
        <v>2.4199659473180479E-2</v>
      </c>
      <c r="AC2555">
        <f>(O2555*constantes!$D$4)+(LN(110)*constantes!$D$5)+(LN(22)*constantes!$D$8)+(F2555*constantes!$D$9)</f>
        <v>24.553329557885352</v>
      </c>
      <c r="AD2555" s="7">
        <f t="shared" si="570"/>
        <v>1.2230943924327331E-2</v>
      </c>
      <c r="AF2555">
        <f>(O2555*constantes!$B$4)+(LN(125)*constantes!$B$5)+(LN(22.5)*constantes!$B$8)+(F2555*constantes!$B$9)</f>
        <v>22.580560894133793</v>
      </c>
      <c r="AG2555">
        <f t="shared" si="571"/>
        <v>3.1117023555229495E-2</v>
      </c>
      <c r="AH2555">
        <f>(O2555*constantes!$D$4)+(LN(125)*constantes!$D$5)+(LN(22.5)*constantes!$D$8)+(F2555*constantes!$D$9)</f>
        <v>24.924402574493584</v>
      </c>
      <c r="AI2555">
        <f t="shared" si="572"/>
        <v>1.7677356619603457E-2</v>
      </c>
    </row>
    <row r="2556" spans="1:35" x14ac:dyDescent="0.25">
      <c r="A2556" s="11">
        <v>2555</v>
      </c>
      <c r="B2556">
        <v>0</v>
      </c>
      <c r="C2556">
        <v>52</v>
      </c>
      <c r="D2556">
        <v>0</v>
      </c>
      <c r="E2556">
        <v>1</v>
      </c>
      <c r="F2556">
        <v>0</v>
      </c>
      <c r="G2556">
        <v>180</v>
      </c>
      <c r="H2556">
        <v>37.020000000000003</v>
      </c>
      <c r="I2556">
        <f>IF(AND(B2556=1,E2556=0),V2556,IF(AND(B2556=1,E2556=1),W2556,IF(AND(B2556=0,E2556=0),X2556,IF(AND(B2556=0,E2556=1),Y2556,ERROR))))</f>
        <v>0.22175963264509779</v>
      </c>
      <c r="K2556">
        <f t="shared" si="560"/>
        <v>4.7353292556453264E-2</v>
      </c>
      <c r="L2556">
        <f t="shared" si="561"/>
        <v>3.291838619478793E-2</v>
      </c>
      <c r="M2556" s="22" t="str">
        <f t="shared" si="559"/>
        <v>Elevated Risk</v>
      </c>
      <c r="O2556">
        <f t="shared" si="562"/>
        <v>3.9512437185814275</v>
      </c>
      <c r="P2556">
        <f t="shared" si="563"/>
        <v>5.1929568508902104</v>
      </c>
      <c r="Q2556">
        <f t="shared" si="564"/>
        <v>3.6114583071453517</v>
      </c>
      <c r="R2556">
        <f>(O2556*constantes!$B$4)+(P2556*constantes!$B$5)+(D2556*constantes!$B$6)+(Q2556*constantes!$B$8)+(F2556*constantes!$B$9)</f>
        <v>24.796469843300272</v>
      </c>
      <c r="S2556" s="4">
        <f>(O2556*constantes!$B$4)+(P2556*constantes!$C$5)+(D2556*constantes!$B$6)+(Q2556*constantes!$B$8)+(F2556*constantes!$B$9)</f>
        <v>25.168493272098047</v>
      </c>
      <c r="T2556">
        <f>(O2556*constantes!$D$4)+(P2556*constantes!$D$5)+(D2556*constantes!$D$6)+(Q2556*constantes!$D$8)+(F2556*constantes!$D$9)</f>
        <v>27.20528906028601</v>
      </c>
      <c r="U2556">
        <f>(O2556*constantes!$D$4)+(P2556*constantes!$E$5)+(D2556*constantes!$D$6)+(Q2556*constantes!$D$8)+(F2556*constantes!$D$9)</f>
        <v>27.56754973020411</v>
      </c>
      <c r="V2556" s="5">
        <f t="shared" si="565"/>
        <v>0.25163818381636327</v>
      </c>
      <c r="W2556" s="5">
        <f t="shared" si="566"/>
        <v>0.34328356380624925</v>
      </c>
      <c r="X2556" s="6">
        <f t="shared" si="567"/>
        <v>0.16014524186864831</v>
      </c>
      <c r="Y2556" s="6">
        <f t="shared" si="568"/>
        <v>0.22175963264509779</v>
      </c>
      <c r="AA2556">
        <f>(O2556*constantes!$B$4)+(LN(110)*constantes!$B$5)+(LN(22)*constantes!$B$8)+(F2556*constantes!$B$9)</f>
        <v>23.470316488918311</v>
      </c>
      <c r="AB2556">
        <f t="shared" si="569"/>
        <v>7.4072320755760312E-2</v>
      </c>
      <c r="AC2556">
        <f>(O2556*constantes!$D$4)+(LN(110)*constantes!$D$5)+(LN(22)*constantes!$D$8)+(F2556*constantes!$D$9)</f>
        <v>25.553934425340952</v>
      </c>
      <c r="AD2556" s="7">
        <f t="shared" si="570"/>
        <v>3.291838619478793E-2</v>
      </c>
      <c r="AF2556">
        <f>(O2556*constantes!$B$4)+(LN(125)*constantes!$B$5)+(LN(22.5)*constantes!$B$8)+(F2556*constantes!$B$9)</f>
        <v>23.725273425672704</v>
      </c>
      <c r="AG2556">
        <f t="shared" si="571"/>
        <v>9.453671546464415E-2</v>
      </c>
      <c r="AH2556">
        <f>(O2556*constantes!$D$4)+(LN(125)*constantes!$D$5)+(LN(22.5)*constantes!$D$8)+(F2556*constantes!$D$9)</f>
        <v>25.925007441949184</v>
      </c>
      <c r="AI2556">
        <f t="shared" si="572"/>
        <v>4.7353292556453264E-2</v>
      </c>
    </row>
    <row r="2557" spans="1:35" x14ac:dyDescent="0.25">
      <c r="A2557" s="11">
        <v>2556</v>
      </c>
      <c r="B2557">
        <v>1</v>
      </c>
      <c r="C2557">
        <v>47</v>
      </c>
      <c r="D2557">
        <v>0</v>
      </c>
      <c r="E2557">
        <v>0</v>
      </c>
      <c r="F2557">
        <v>1</v>
      </c>
      <c r="G2557">
        <v>161</v>
      </c>
      <c r="H2557">
        <v>29.17</v>
      </c>
      <c r="I2557">
        <f>IF(AND(B2557=1,E2557=0),V2557,IF(AND(B2557=1,E2557=1),W2557,IF(AND(B2557=0,E2557=0),X2557,IF(AND(B2557=0,E2557=1),Y2557,ERROR))))</f>
        <v>0.21523132247868848</v>
      </c>
      <c r="K2557">
        <f t="shared" si="560"/>
        <v>0.11605642397613625</v>
      </c>
      <c r="L2557">
        <f t="shared" si="561"/>
        <v>9.1171981901287613E-2</v>
      </c>
      <c r="M2557" s="22" t="str">
        <f t="shared" si="559"/>
        <v>Elevated Risk</v>
      </c>
      <c r="O2557">
        <f t="shared" si="562"/>
        <v>3.8501476017100584</v>
      </c>
      <c r="P2557">
        <f t="shared" si="563"/>
        <v>5.0814043649844631</v>
      </c>
      <c r="Q2557">
        <f t="shared" si="564"/>
        <v>3.3731407838796299</v>
      </c>
      <c r="R2557">
        <f>(O2557*constantes!$B$4)+(P2557*constantes!$B$5)+(D2557*constantes!$B$6)+(Q2557*constantes!$B$8)+(F2557*constantes!$B$9)</f>
        <v>24.617491906850976</v>
      </c>
      <c r="S2557" s="4">
        <f>(O2557*constantes!$B$4)+(P2557*constantes!$C$5)+(D2557*constantes!$B$6)+(Q2557*constantes!$B$8)+(F2557*constantes!$B$9)</f>
        <v>24.981523715558463</v>
      </c>
      <c r="T2557">
        <f>(O2557*constantes!$D$4)+(P2557*constantes!$D$5)+(D2557*constantes!$D$6)+(Q2557*constantes!$D$8)+(F2557*constantes!$D$9)</f>
        <v>27.272202512652097</v>
      </c>
      <c r="U2557">
        <f>(O2557*constantes!$D$4)+(P2557*constantes!$E$5)+(D2557*constantes!$D$6)+(Q2557*constantes!$D$8)+(F2557*constantes!$D$9)</f>
        <v>27.626681281153413</v>
      </c>
      <c r="V2557" s="5">
        <f t="shared" si="565"/>
        <v>0.21523132247868848</v>
      </c>
      <c r="W2557" s="5">
        <f t="shared" si="566"/>
        <v>0.29446165855359951</v>
      </c>
      <c r="X2557" s="6">
        <f t="shared" si="567"/>
        <v>0.17022777393913258</v>
      </c>
      <c r="Y2557" s="6">
        <f t="shared" si="568"/>
        <v>0.23355504398713023</v>
      </c>
      <c r="AA2557">
        <f>(O2557*constantes!$B$4)+(LN(110)*constantes!$B$5)+(LN(22)*constantes!$B$8)+(F2557*constantes!$B$9)</f>
        <v>23.687208320942414</v>
      </c>
      <c r="AB2557">
        <f t="shared" si="569"/>
        <v>9.1171981901287613E-2</v>
      </c>
      <c r="AC2557">
        <f>(O2557*constantes!$D$4)+(LN(110)*constantes!$D$5)+(LN(22)*constantes!$D$8)+(F2557*constantes!$D$9)</f>
        <v>26.056474814605775</v>
      </c>
      <c r="AD2557" s="7">
        <f t="shared" si="570"/>
        <v>5.3824313486685704E-2</v>
      </c>
      <c r="AF2557">
        <f>(O2557*constantes!$B$4)+(LN(125)*constantes!$B$5)+(LN(22.5)*constantes!$B$8)+(F2557*constantes!$B$9)</f>
        <v>23.942165257696807</v>
      </c>
      <c r="AG2557">
        <f t="shared" si="571"/>
        <v>0.11605642397613625</v>
      </c>
      <c r="AH2557">
        <f>(O2557*constantes!$D$4)+(LN(125)*constantes!$D$5)+(LN(22.5)*constantes!$D$8)+(F2557*constantes!$D$9)</f>
        <v>26.427547831214007</v>
      </c>
      <c r="AI2557">
        <f t="shared" si="572"/>
        <v>7.7054251869609236E-2</v>
      </c>
    </row>
    <row r="2558" spans="1:35" x14ac:dyDescent="0.25">
      <c r="A2558" s="11">
        <v>2557</v>
      </c>
      <c r="B2558">
        <v>0</v>
      </c>
      <c r="C2558">
        <v>39</v>
      </c>
      <c r="D2558">
        <v>1</v>
      </c>
      <c r="E2558">
        <v>0</v>
      </c>
      <c r="F2558">
        <v>0</v>
      </c>
      <c r="G2558">
        <v>115</v>
      </c>
      <c r="H2558">
        <v>25.19</v>
      </c>
      <c r="I2558">
        <f>IF(AND(B2558=1,E2558=0),V2558,IF(AND(B2558=1,E2558=1),W2558,IF(AND(B2558=0,E2558=0),X2558,IF(AND(B2558=0,E2558=1),Y2558,ERROR))))</f>
        <v>3.3908424481059796E-2</v>
      </c>
      <c r="K2558">
        <f t="shared" si="560"/>
        <v>2.1931490638549711E-2</v>
      </c>
      <c r="L2558">
        <f t="shared" si="561"/>
        <v>1.5184528759381921E-2</v>
      </c>
      <c r="M2558" s="22" t="str">
        <f t="shared" si="559"/>
        <v>Elevated Risk</v>
      </c>
      <c r="O2558">
        <f t="shared" si="562"/>
        <v>3.6635616461296463</v>
      </c>
      <c r="P2558">
        <f t="shared" si="563"/>
        <v>4.7449321283632502</v>
      </c>
      <c r="Q2558">
        <f t="shared" si="564"/>
        <v>3.2264470903645188</v>
      </c>
      <c r="R2558">
        <f>(O2558*constantes!$B$4)+(P2558*constantes!$B$5)+(D2558*constantes!$B$6)+(Q2558*constantes!$B$8)+(F2558*constantes!$B$9)</f>
        <v>23.474110014448122</v>
      </c>
      <c r="S2558" s="4">
        <f>(O2558*constantes!$B$4)+(P2558*constantes!$C$5)+(D2558*constantes!$B$6)+(Q2558*constantes!$B$8)+(F2558*constantes!$B$9)</f>
        <v>23.81403695212407</v>
      </c>
      <c r="T2558">
        <f>(O2558*constantes!$D$4)+(P2558*constantes!$D$5)+(D2558*constantes!$D$6)+(Q2558*constantes!$D$8)+(F2558*constantes!$D$9)</f>
        <v>25.584075796577132</v>
      </c>
      <c r="U2558">
        <f>(O2558*constantes!$D$4)+(P2558*constantes!$E$5)+(D2558*constantes!$D$6)+(Q2558*constantes!$D$8)+(F2558*constantes!$D$9)</f>
        <v>25.915082261851751</v>
      </c>
      <c r="V2558" s="5">
        <f t="shared" si="565"/>
        <v>7.4343115871210452E-2</v>
      </c>
      <c r="W2558" s="5">
        <f t="shared" si="566"/>
        <v>0.10284495899709611</v>
      </c>
      <c r="X2558" s="6">
        <f t="shared" si="567"/>
        <v>3.3908424481059796E-2</v>
      </c>
      <c r="Y2558" s="6">
        <f t="shared" si="568"/>
        <v>4.689676970049883E-2</v>
      </c>
      <c r="AA2558">
        <f>(O2558*constantes!$B$4)+(LN(110)*constantes!$B$5)+(LN(22)*constantes!$B$8)+(F2558*constantes!$B$9)</f>
        <v>22.574773704658814</v>
      </c>
      <c r="AB2558">
        <f t="shared" si="569"/>
        <v>3.0940270522043956E-2</v>
      </c>
      <c r="AC2558">
        <f>(O2558*constantes!$D$4)+(LN(110)*constantes!$D$5)+(LN(22)*constantes!$D$8)+(F2558*constantes!$D$9)</f>
        <v>24.771131368454586</v>
      </c>
      <c r="AD2558" s="7">
        <f t="shared" si="570"/>
        <v>1.5184528759381921E-2</v>
      </c>
      <c r="AF2558">
        <f>(O2558*constantes!$B$4)+(LN(125)*constantes!$B$5)+(LN(22.5)*constantes!$B$8)+(F2558*constantes!$B$9)</f>
        <v>22.829730641413207</v>
      </c>
      <c r="AG2558">
        <f t="shared" si="571"/>
        <v>3.974481175054656E-2</v>
      </c>
      <c r="AH2558">
        <f>(O2558*constantes!$D$4)+(LN(125)*constantes!$D$5)+(LN(22.5)*constantes!$D$8)+(F2558*constantes!$D$9)</f>
        <v>25.142204385062819</v>
      </c>
      <c r="AI2558">
        <f t="shared" si="572"/>
        <v>2.1931490638549711E-2</v>
      </c>
    </row>
    <row r="2559" spans="1:35" x14ac:dyDescent="0.25">
      <c r="A2559" s="11">
        <v>2558</v>
      </c>
      <c r="B2559">
        <v>1</v>
      </c>
      <c r="C2559">
        <v>58</v>
      </c>
      <c r="D2559">
        <v>0</v>
      </c>
      <c r="E2559">
        <v>1</v>
      </c>
      <c r="F2559">
        <v>0</v>
      </c>
      <c r="G2559">
        <v>139</v>
      </c>
      <c r="H2559">
        <v>28.38</v>
      </c>
      <c r="I2559">
        <f>IF(AND(B2559=1,E2559=0),V2559,IF(AND(B2559=1,E2559=1),W2559,IF(AND(B2559=0,E2559=0),X2559,IF(AND(B2559=0,E2559=1),Y2559,ERROR))))</f>
        <v>0.25234072280508446</v>
      </c>
      <c r="K2559">
        <f t="shared" si="560"/>
        <v>0.1302191222428678</v>
      </c>
      <c r="L2559">
        <f t="shared" si="561"/>
        <v>0.10247681663833785</v>
      </c>
      <c r="M2559" s="22" t="str">
        <f t="shared" si="559"/>
        <v>Elevated Risk</v>
      </c>
      <c r="O2559">
        <f t="shared" si="562"/>
        <v>4.0604430105464191</v>
      </c>
      <c r="P2559">
        <f t="shared" si="563"/>
        <v>4.9344739331306915</v>
      </c>
      <c r="Q2559">
        <f t="shared" si="564"/>
        <v>3.3456846717318967</v>
      </c>
      <c r="R2559">
        <f>(O2559*constantes!$B$4)+(P2559*constantes!$B$5)+(D2559*constantes!$B$6)+(Q2559*constantes!$B$8)+(F2559*constantes!$B$9)</f>
        <v>24.44619901519156</v>
      </c>
      <c r="S2559" s="4">
        <f>(O2559*constantes!$B$4)+(P2559*constantes!$C$5)+(D2559*constantes!$B$6)+(Q2559*constantes!$B$8)+(F2559*constantes!$B$9)</f>
        <v>24.799704727761043</v>
      </c>
      <c r="T2559">
        <f>(O2559*constantes!$D$4)+(P2559*constantes!$D$5)+(D2559*constantes!$D$6)+(Q2559*constantes!$D$8)+(F2559*constantes!$D$9)</f>
        <v>26.639462022373131</v>
      </c>
      <c r="U2559">
        <f>(O2559*constantes!$D$4)+(P2559*constantes!$E$5)+(D2559*constantes!$D$6)+(Q2559*constantes!$D$8)+(F2559*constantes!$D$9)</f>
        <v>26.98369092394833</v>
      </c>
      <c r="V2559" s="5">
        <f t="shared" si="565"/>
        <v>0.18471025312054901</v>
      </c>
      <c r="W2559" s="5">
        <f t="shared" si="566"/>
        <v>0.25234072280508446</v>
      </c>
      <c r="X2559" s="6">
        <f t="shared" si="567"/>
        <v>9.4358544298012492E-2</v>
      </c>
      <c r="Y2559" s="6">
        <f t="shared" si="568"/>
        <v>0.13050003595357962</v>
      </c>
      <c r="AA2559">
        <f>(O2559*constantes!$B$4)+(LN(110)*constantes!$B$5)+(LN(22)*constantes!$B$8)+(F2559*constantes!$B$9)</f>
        <v>23.81024951683365</v>
      </c>
      <c r="AB2559">
        <f t="shared" si="569"/>
        <v>0.10247681663833785</v>
      </c>
      <c r="AC2559">
        <f>(O2559*constantes!$D$4)+(LN(110)*constantes!$D$5)+(LN(22)*constantes!$D$8)+(F2559*constantes!$D$9)</f>
        <v>25.851073342728132</v>
      </c>
      <c r="AD2559" s="7">
        <f t="shared" si="570"/>
        <v>4.4054054961770062E-2</v>
      </c>
      <c r="AF2559">
        <f>(O2559*constantes!$B$4)+(LN(125)*constantes!$B$5)+(LN(22.5)*constantes!$B$8)+(F2559*constantes!$B$9)</f>
        <v>24.065206453588043</v>
      </c>
      <c r="AG2559">
        <f t="shared" si="571"/>
        <v>0.1302191222428678</v>
      </c>
      <c r="AH2559">
        <f>(O2559*constantes!$D$4)+(LN(125)*constantes!$D$5)+(LN(22.5)*constantes!$D$8)+(F2559*constantes!$D$9)</f>
        <v>26.222146359336364</v>
      </c>
      <c r="AI2559">
        <f t="shared" si="572"/>
        <v>6.3209991046805025E-2</v>
      </c>
    </row>
    <row r="2560" spans="1:35" x14ac:dyDescent="0.25">
      <c r="A2560" s="11">
        <v>2559</v>
      </c>
      <c r="B2560">
        <v>0</v>
      </c>
      <c r="C2560">
        <v>40</v>
      </c>
      <c r="D2560">
        <v>1</v>
      </c>
      <c r="E2560">
        <v>0</v>
      </c>
      <c r="F2560">
        <v>0</v>
      </c>
      <c r="G2560">
        <v>120</v>
      </c>
      <c r="H2560">
        <v>22.37</v>
      </c>
      <c r="I2560">
        <f>IF(AND(B2560=1,E2560=0),V2560,IF(AND(B2560=1,E2560=1),W2560,IF(AND(B2560=0,E2560=0),X2560,IF(AND(B2560=0,E2560=1),Y2560,ERROR))))</f>
        <v>3.8445185897130085E-2</v>
      </c>
      <c r="K2560">
        <f t="shared" si="560"/>
        <v>2.3477142937900042E-2</v>
      </c>
      <c r="L2560">
        <f t="shared" si="561"/>
        <v>1.6258639030403699E-2</v>
      </c>
      <c r="M2560" s="22" t="str">
        <f t="shared" si="559"/>
        <v>Elevated Risk</v>
      </c>
      <c r="O2560">
        <f t="shared" si="562"/>
        <v>3.6888794541139363</v>
      </c>
      <c r="P2560">
        <f t="shared" si="563"/>
        <v>4.7874917427820458</v>
      </c>
      <c r="Q2560">
        <f t="shared" si="564"/>
        <v>3.1077207755020382</v>
      </c>
      <c r="R2560">
        <f>(O2560*constantes!$B$4)+(P2560*constantes!$B$5)+(D2560*constantes!$B$6)+(Q2560*constantes!$B$8)+(F2560*constantes!$B$9)</f>
        <v>23.537752166873389</v>
      </c>
      <c r="S2560" s="4">
        <f>(O2560*constantes!$B$4)+(P2560*constantes!$C$5)+(D2560*constantes!$B$6)+(Q2560*constantes!$B$8)+(F2560*constantes!$B$9)</f>
        <v>23.880728075326296</v>
      </c>
      <c r="T2560">
        <f>(O2560*constantes!$D$4)+(P2560*constantes!$D$5)+(D2560*constantes!$D$6)+(Q2560*constantes!$D$8)+(F2560*constantes!$D$9)</f>
        <v>25.71198486087027</v>
      </c>
      <c r="U2560">
        <f>(O2560*constantes!$D$4)+(P2560*constantes!$E$5)+(D2560*constantes!$D$6)+(Q2560*constantes!$D$8)+(F2560*constantes!$D$9)</f>
        <v>26.045960284846746</v>
      </c>
      <c r="V2560" s="5">
        <f t="shared" si="565"/>
        <v>7.9030103690126974E-2</v>
      </c>
      <c r="W2560" s="5">
        <f t="shared" si="566"/>
        <v>0.10953470638060081</v>
      </c>
      <c r="X2560" s="6">
        <f t="shared" si="567"/>
        <v>3.8445185897130085E-2</v>
      </c>
      <c r="Y2560" s="6">
        <f t="shared" si="568"/>
        <v>5.3276612754520891E-2</v>
      </c>
      <c r="AA2560">
        <f>(O2560*constantes!$B$4)+(LN(110)*constantes!$B$5)+(LN(22)*constantes!$B$8)+(F2560*constantes!$B$9)</f>
        <v>22.653587028201589</v>
      </c>
      <c r="AB2560">
        <f t="shared" si="569"/>
        <v>3.3434567241904078E-2</v>
      </c>
      <c r="AC2560">
        <f>(O2560*constantes!$D$4)+(LN(110)*constantes!$D$5)+(LN(22)*constantes!$D$8)+(F2560*constantes!$D$9)</f>
        <v>24.840022896226397</v>
      </c>
      <c r="AD2560" s="7">
        <f t="shared" si="570"/>
        <v>1.6258639030403699E-2</v>
      </c>
      <c r="AF2560">
        <f>(O2560*constantes!$B$4)+(LN(125)*constantes!$B$5)+(LN(22.5)*constantes!$B$8)+(F2560*constantes!$B$9)</f>
        <v>22.908543964955982</v>
      </c>
      <c r="AG2560">
        <f t="shared" si="571"/>
        <v>4.2933030992125865E-2</v>
      </c>
      <c r="AH2560">
        <f>(O2560*constantes!$D$4)+(LN(125)*constantes!$D$5)+(LN(22.5)*constantes!$D$8)+(F2560*constantes!$D$9)</f>
        <v>25.211095912834629</v>
      </c>
      <c r="AI2560">
        <f t="shared" si="572"/>
        <v>2.3477142937900042E-2</v>
      </c>
    </row>
    <row r="2561" spans="1:35" x14ac:dyDescent="0.25">
      <c r="A2561" s="11">
        <v>2560</v>
      </c>
      <c r="B2561">
        <v>1</v>
      </c>
      <c r="C2561">
        <v>49</v>
      </c>
      <c r="D2561">
        <v>0</v>
      </c>
      <c r="E2561">
        <v>1</v>
      </c>
      <c r="F2561">
        <v>0</v>
      </c>
      <c r="G2561">
        <v>147</v>
      </c>
      <c r="H2561">
        <v>31.67</v>
      </c>
      <c r="I2561">
        <f>IF(AND(B2561=1,E2561=0),V2561,IF(AND(B2561=1,E2561=1),W2561,IF(AND(B2561=0,E2561=0),X2561,IF(AND(B2561=0,E2561=1),Y2561,ERROR))))</f>
        <v>0.18863609550520499</v>
      </c>
      <c r="K2561">
        <f t="shared" si="560"/>
        <v>7.9222803135090225E-2</v>
      </c>
      <c r="L2561">
        <f t="shared" si="561"/>
        <v>6.1959526107751905E-2</v>
      </c>
      <c r="M2561" s="22" t="str">
        <f t="shared" si="559"/>
        <v>Elevated Risk</v>
      </c>
      <c r="O2561">
        <f t="shared" si="562"/>
        <v>3.8918202981106265</v>
      </c>
      <c r="P2561">
        <f t="shared" si="563"/>
        <v>4.990432586778736</v>
      </c>
      <c r="Q2561">
        <f t="shared" si="564"/>
        <v>3.4553698605505483</v>
      </c>
      <c r="R2561">
        <f>(O2561*constantes!$B$4)+(P2561*constantes!$B$5)+(D2561*constantes!$B$6)+(Q2561*constantes!$B$8)+(F2561*constantes!$B$9)</f>
        <v>24.112046162636613</v>
      </c>
      <c r="S2561" s="4">
        <f>(O2561*constantes!$B$4)+(P2561*constantes!$C$5)+(D2561*constantes!$B$6)+(Q2561*constantes!$B$8)+(F2561*constantes!$B$9)</f>
        <v>24.469560753153441</v>
      </c>
      <c r="T2561">
        <f>(O2561*constantes!$D$4)+(P2561*constantes!$D$5)+(D2561*constantes!$D$6)+(Q2561*constantes!$D$8)+(F2561*constantes!$D$9)</f>
        <v>26.394111027462124</v>
      </c>
      <c r="U2561">
        <f>(O2561*constantes!$D$4)+(P2561*constantes!$E$5)+(D2561*constantes!$D$6)+(Q2561*constantes!$D$8)+(F2561*constantes!$D$9)</f>
        <v>26.742243604715807</v>
      </c>
      <c r="V2561" s="5">
        <f t="shared" si="565"/>
        <v>0.13601875608042446</v>
      </c>
      <c r="W2561" s="5">
        <f t="shared" si="566"/>
        <v>0.18863609550520499</v>
      </c>
      <c r="X2561" s="6">
        <f t="shared" si="567"/>
        <v>7.4617421324459365E-2</v>
      </c>
      <c r="Y2561" s="6">
        <f t="shared" si="568"/>
        <v>0.10402303956227665</v>
      </c>
      <c r="AA2561">
        <f>(O2561*constantes!$B$4)+(LN(110)*constantes!$B$5)+(LN(22)*constantes!$B$8)+(F2561*constantes!$B$9)</f>
        <v>23.285333757929525</v>
      </c>
      <c r="AB2561">
        <f t="shared" si="569"/>
        <v>6.1959526107751905E-2</v>
      </c>
      <c r="AC2561">
        <f>(O2561*constantes!$D$4)+(LN(110)*constantes!$D$5)+(LN(22)*constantes!$D$8)+(F2561*constantes!$D$9)</f>
        <v>25.39223913860047</v>
      </c>
      <c r="AD2561" s="7">
        <f t="shared" si="570"/>
        <v>2.8073382189004015E-2</v>
      </c>
      <c r="AF2561">
        <f>(O2561*constantes!$B$4)+(LN(125)*constantes!$B$5)+(LN(22.5)*constantes!$B$8)+(F2561*constantes!$B$9)</f>
        <v>23.540290694683922</v>
      </c>
      <c r="AG2561">
        <f t="shared" si="571"/>
        <v>7.9222803135090225E-2</v>
      </c>
      <c r="AH2561">
        <f>(O2561*constantes!$D$4)+(LN(125)*constantes!$D$5)+(LN(22.5)*constantes!$D$8)+(F2561*constantes!$D$9)</f>
        <v>25.763312155208702</v>
      </c>
      <c r="AI2561">
        <f t="shared" si="572"/>
        <v>4.0428513799347532E-2</v>
      </c>
    </row>
    <row r="2562" spans="1:35" x14ac:dyDescent="0.25">
      <c r="A2562" s="11">
        <v>2561</v>
      </c>
      <c r="B2562">
        <v>0</v>
      </c>
      <c r="C2562">
        <v>52</v>
      </c>
      <c r="D2562">
        <v>0</v>
      </c>
      <c r="E2562">
        <v>1</v>
      </c>
      <c r="F2562">
        <v>0</v>
      </c>
      <c r="G2562">
        <v>175</v>
      </c>
      <c r="H2562">
        <v>30.99</v>
      </c>
      <c r="I2562">
        <f>IF(AND(B2562=1,E2562=0),V2562,IF(AND(B2562=1,E2562=1),W2562,IF(AND(B2562=0,E2562=0),X2562,IF(AND(B2562=0,E2562=1),Y2562,ERROR))))</f>
        <v>0.19028978455425682</v>
      </c>
      <c r="K2562">
        <f t="shared" si="560"/>
        <v>4.7353292556453264E-2</v>
      </c>
      <c r="L2562">
        <f t="shared" si="561"/>
        <v>3.291838619478793E-2</v>
      </c>
      <c r="M2562" s="22" t="str">
        <f t="shared" si="559"/>
        <v>Elevated Risk</v>
      </c>
      <c r="O2562">
        <f t="shared" si="562"/>
        <v>3.9512437185814275</v>
      </c>
      <c r="P2562">
        <f t="shared" si="563"/>
        <v>5.1647859739235145</v>
      </c>
      <c r="Q2562">
        <f t="shared" si="564"/>
        <v>3.4336645717996568</v>
      </c>
      <c r="R2562">
        <f>(O2562*constantes!$B$4)+(P2562*constantes!$B$5)+(D2562*constantes!$B$6)+(Q2562*constantes!$B$8)+(F2562*constantes!$B$9)</f>
        <v>24.603261073286887</v>
      </c>
      <c r="S2562" s="4">
        <f>(O2562*constantes!$B$4)+(P2562*constantes!$C$5)+(D2562*constantes!$B$6)+(Q2562*constantes!$B$8)+(F2562*constantes!$B$9)</f>
        <v>24.973266340458771</v>
      </c>
      <c r="T2562">
        <f>(O2562*constantes!$D$4)+(P2562*constantes!$D$5)+(D2562*constantes!$D$6)+(Q2562*constantes!$D$8)+(F2562*constantes!$D$9)</f>
        <v>27.035149871562133</v>
      </c>
      <c r="U2562">
        <f>(O2562*constantes!$D$4)+(P2562*constantes!$E$5)+(D2562*constantes!$D$6)+(Q2562*constantes!$D$8)+(F2562*constantes!$D$9)</f>
        <v>27.395445341103038</v>
      </c>
      <c r="V2562" s="5">
        <f t="shared" si="565"/>
        <v>0.21253915827040659</v>
      </c>
      <c r="W2562" s="5">
        <f t="shared" si="566"/>
        <v>0.29243508209367641</v>
      </c>
      <c r="X2562" s="6">
        <f t="shared" si="567"/>
        <v>0.13689697381666688</v>
      </c>
      <c r="Y2562" s="6">
        <f t="shared" si="568"/>
        <v>0.19028978455425682</v>
      </c>
      <c r="AA2562">
        <f>(O2562*constantes!$B$4)+(LN(110)*constantes!$B$5)+(LN(22)*constantes!$B$8)+(F2562*constantes!$B$9)</f>
        <v>23.470316488918311</v>
      </c>
      <c r="AB2562">
        <f t="shared" si="569"/>
        <v>7.4072320755760312E-2</v>
      </c>
      <c r="AC2562">
        <f>(O2562*constantes!$D$4)+(LN(110)*constantes!$D$5)+(LN(22)*constantes!$D$8)+(F2562*constantes!$D$9)</f>
        <v>25.553934425340952</v>
      </c>
      <c r="AD2562" s="7">
        <f t="shared" si="570"/>
        <v>3.291838619478793E-2</v>
      </c>
      <c r="AF2562">
        <f>(O2562*constantes!$B$4)+(LN(125)*constantes!$B$5)+(LN(22.5)*constantes!$B$8)+(F2562*constantes!$B$9)</f>
        <v>23.725273425672704</v>
      </c>
      <c r="AG2562">
        <f t="shared" si="571"/>
        <v>9.453671546464415E-2</v>
      </c>
      <c r="AH2562">
        <f>(O2562*constantes!$D$4)+(LN(125)*constantes!$D$5)+(LN(22.5)*constantes!$D$8)+(F2562*constantes!$D$9)</f>
        <v>25.925007441949184</v>
      </c>
      <c r="AI2562">
        <f t="shared" si="572"/>
        <v>4.7353292556453264E-2</v>
      </c>
    </row>
    <row r="2563" spans="1:35" x14ac:dyDescent="0.25">
      <c r="A2563" s="11">
        <v>2562</v>
      </c>
      <c r="B2563">
        <v>1</v>
      </c>
      <c r="C2563">
        <v>40</v>
      </c>
      <c r="D2563">
        <v>1</v>
      </c>
      <c r="E2563">
        <v>0</v>
      </c>
      <c r="F2563">
        <v>0</v>
      </c>
      <c r="G2563">
        <v>112.5</v>
      </c>
      <c r="H2563">
        <v>28.04</v>
      </c>
      <c r="I2563">
        <f>IF(AND(B2563=1,E2563=0),V2563,IF(AND(B2563=1,E2563=1),W2563,IF(AND(B2563=0,E2563=0),X2563,IF(AND(B2563=0,E2563=1),Y2563,ERROR))))</f>
        <v>8.3656408453073761E-2</v>
      </c>
      <c r="K2563">
        <f t="shared" si="560"/>
        <v>4.2933030992125865E-2</v>
      </c>
      <c r="L2563">
        <f t="shared" si="561"/>
        <v>3.3434567241904078E-2</v>
      </c>
      <c r="M2563" s="22" t="str">
        <f t="shared" ref="M2563:M2626" si="573">_xlfn.IFS(I2563&lt;=(L2563*1.05),"OPTIMAL",I2563&lt;=(K2563*1.1),"NORMAL",I2563&lt;=0.3,"Elevated Risk",I2563&gt;0.3,"'&gt;30%")</f>
        <v>Elevated Risk</v>
      </c>
      <c r="O2563">
        <f t="shared" si="562"/>
        <v>3.6888794541139363</v>
      </c>
      <c r="P2563">
        <f t="shared" si="563"/>
        <v>4.7229532216444747</v>
      </c>
      <c r="Q2563">
        <f t="shared" si="564"/>
        <v>3.3336320621663895</v>
      </c>
      <c r="R2563">
        <f>(O2563*constantes!$B$4)+(P2563*constantes!$B$5)+(D2563*constantes!$B$6)+(Q2563*constantes!$B$8)+(F2563*constantes!$B$9)</f>
        <v>23.597123737810399</v>
      </c>
      <c r="S2563" s="4">
        <f>(O2563*constantes!$B$4)+(P2563*constantes!$C$5)+(D2563*constantes!$B$6)+(Q2563*constantes!$B$8)+(F2563*constantes!$B$9)</f>
        <v>23.935476106609009</v>
      </c>
      <c r="T2563">
        <f>(O2563*constantes!$D$4)+(P2563*constantes!$D$5)+(D2563*constantes!$D$6)+(Q2563*constantes!$D$8)+(F2563*constantes!$D$9)</f>
        <v>25.645940954684335</v>
      </c>
      <c r="U2563">
        <f>(O2563*constantes!$D$4)+(P2563*constantes!$E$5)+(D2563*constantes!$D$6)+(Q2563*constantes!$D$8)+(F2563*constantes!$D$9)</f>
        <v>25.975414171426252</v>
      </c>
      <c r="V2563" s="5">
        <f t="shared" si="565"/>
        <v>8.3656408453073761E-2</v>
      </c>
      <c r="W2563" s="5">
        <f t="shared" si="566"/>
        <v>0.11532914004040418</v>
      </c>
      <c r="X2563" s="6">
        <f t="shared" si="567"/>
        <v>3.6032972176336386E-2</v>
      </c>
      <c r="Y2563" s="6">
        <f t="shared" si="568"/>
        <v>4.9739505669619932E-2</v>
      </c>
      <c r="AA2563">
        <f>(O2563*constantes!$B$4)+(LN(110)*constantes!$B$5)+(LN(22)*constantes!$B$8)+(F2563*constantes!$B$9)</f>
        <v>22.653587028201589</v>
      </c>
      <c r="AB2563">
        <f t="shared" si="569"/>
        <v>3.3434567241904078E-2</v>
      </c>
      <c r="AC2563">
        <f>(O2563*constantes!$D$4)+(LN(110)*constantes!$D$5)+(LN(22)*constantes!$D$8)+(F2563*constantes!$D$9)</f>
        <v>24.840022896226397</v>
      </c>
      <c r="AD2563" s="7">
        <f t="shared" si="570"/>
        <v>1.6258639030403699E-2</v>
      </c>
      <c r="AF2563">
        <f>(O2563*constantes!$B$4)+(LN(125)*constantes!$B$5)+(LN(22.5)*constantes!$B$8)+(F2563*constantes!$B$9)</f>
        <v>22.908543964955982</v>
      </c>
      <c r="AG2563">
        <f t="shared" si="571"/>
        <v>4.2933030992125865E-2</v>
      </c>
      <c r="AH2563">
        <f>(O2563*constantes!$D$4)+(LN(125)*constantes!$D$5)+(LN(22.5)*constantes!$D$8)+(F2563*constantes!$D$9)</f>
        <v>25.211095912834629</v>
      </c>
      <c r="AI2563">
        <f t="shared" si="572"/>
        <v>2.3477142937900042E-2</v>
      </c>
    </row>
    <row r="2564" spans="1:35" x14ac:dyDescent="0.25">
      <c r="A2564" s="11">
        <v>2563</v>
      </c>
      <c r="B2564">
        <v>0</v>
      </c>
      <c r="C2564">
        <v>55</v>
      </c>
      <c r="D2564">
        <v>1</v>
      </c>
      <c r="E2564">
        <v>0</v>
      </c>
      <c r="F2564">
        <v>0</v>
      </c>
      <c r="G2564">
        <v>123</v>
      </c>
      <c r="H2564">
        <v>26.21</v>
      </c>
      <c r="I2564">
        <f>IF(AND(B2564=1,E2564=0),V2564,IF(AND(B2564=1,E2564=1),W2564,IF(AND(B2564=0,E2564=0),X2564,IF(AND(B2564=0,E2564=1),Y2564,ERROR))))</f>
        <v>0.10272443351073723</v>
      </c>
      <c r="K2564">
        <f t="shared" si="560"/>
        <v>5.4942946453026109E-2</v>
      </c>
      <c r="L2564">
        <f t="shared" si="561"/>
        <v>3.8241136753246696E-2</v>
      </c>
      <c r="M2564" s="22" t="str">
        <f t="shared" si="573"/>
        <v>Elevated Risk</v>
      </c>
      <c r="O2564">
        <f t="shared" si="562"/>
        <v>4.0073331852324712</v>
      </c>
      <c r="P2564">
        <f t="shared" si="563"/>
        <v>4.8121843553724171</v>
      </c>
      <c r="Q2564">
        <f t="shared" si="564"/>
        <v>3.2661410173353151</v>
      </c>
      <c r="R2564">
        <f>(O2564*constantes!$B$4)+(P2564*constantes!$B$5)+(D2564*constantes!$B$6)+(Q2564*constantes!$B$8)+(F2564*constantes!$B$9)</f>
        <v>24.700483480578455</v>
      </c>
      <c r="S2564" s="4">
        <f>(O2564*constantes!$B$4)+(P2564*constantes!$C$5)+(D2564*constantes!$B$6)+(Q2564*constantes!$B$8)+(F2564*constantes!$B$9)</f>
        <v>25.045228367797336</v>
      </c>
      <c r="T2564">
        <f>(O2564*constantes!$D$4)+(P2564*constantes!$D$5)+(D2564*constantes!$D$6)+(Q2564*constantes!$D$8)+(F2564*constantes!$D$9)</f>
        <v>26.728970200523825</v>
      </c>
      <c r="U2564">
        <f>(O2564*constantes!$D$4)+(P2564*constantes!$E$5)+(D2564*constantes!$D$6)+(Q2564*constantes!$D$8)+(F2564*constantes!$D$9)</f>
        <v>27.064668181154609</v>
      </c>
      <c r="V2564" s="5">
        <f t="shared" si="565"/>
        <v>0.23151857013369603</v>
      </c>
      <c r="W2564" s="5">
        <f t="shared" si="566"/>
        <v>0.31046443185326034</v>
      </c>
      <c r="X2564" s="6">
        <f t="shared" si="567"/>
        <v>0.10272443351073723</v>
      </c>
      <c r="Y2564" s="6">
        <f t="shared" si="568"/>
        <v>0.14069530411375197</v>
      </c>
      <c r="AA2564">
        <f>(O2564*constantes!$B$4)+(LN(110)*constantes!$B$5)+(LN(22)*constantes!$B$8)+(F2564*constantes!$B$9)</f>
        <v>23.644920755024344</v>
      </c>
      <c r="AB2564">
        <f t="shared" si="569"/>
        <v>8.7567364830949512E-2</v>
      </c>
      <c r="AC2564">
        <f>(O2564*constantes!$D$4)+(LN(110)*constantes!$D$5)+(LN(22)*constantes!$D$8)+(F2564*constantes!$D$9)</f>
        <v>25.706557790361106</v>
      </c>
      <c r="AD2564" s="7">
        <f t="shared" si="570"/>
        <v>3.8241136753246696E-2</v>
      </c>
      <c r="AF2564">
        <f>(O2564*constantes!$B$4)+(LN(125)*constantes!$B$5)+(LN(22.5)*constantes!$B$8)+(F2564*constantes!$B$9)</f>
        <v>23.899877691778737</v>
      </c>
      <c r="AG2564">
        <f t="shared" si="571"/>
        <v>0.11152976090806932</v>
      </c>
      <c r="AH2564">
        <f>(O2564*constantes!$D$4)+(LN(125)*constantes!$D$5)+(LN(22.5)*constantes!$D$8)+(F2564*constantes!$D$9)</f>
        <v>26.077630806969339</v>
      </c>
      <c r="AI2564">
        <f t="shared" si="572"/>
        <v>5.4942946453026109E-2</v>
      </c>
    </row>
    <row r="2565" spans="1:35" x14ac:dyDescent="0.25">
      <c r="A2565" s="11">
        <v>2564</v>
      </c>
      <c r="B2565">
        <v>1</v>
      </c>
      <c r="C2565">
        <v>58</v>
      </c>
      <c r="D2565">
        <v>1</v>
      </c>
      <c r="E2565">
        <v>0</v>
      </c>
      <c r="F2565">
        <v>0</v>
      </c>
      <c r="G2565">
        <v>116.5</v>
      </c>
      <c r="H2565">
        <v>23.27</v>
      </c>
      <c r="I2565">
        <f>IF(AND(B2565=1,E2565=0),V2565,IF(AND(B2565=1,E2565=1),W2565,IF(AND(B2565=0,E2565=0),X2565,IF(AND(B2565=0,E2565=1),Y2565,ERROR))))</f>
        <v>0.22557169421632051</v>
      </c>
      <c r="K2565">
        <f t="shared" si="560"/>
        <v>0.1302191222428678</v>
      </c>
      <c r="L2565">
        <f t="shared" si="561"/>
        <v>0.10247681663833785</v>
      </c>
      <c r="M2565" s="22" t="str">
        <f t="shared" si="573"/>
        <v>Elevated Risk</v>
      </c>
      <c r="O2565">
        <f t="shared" si="562"/>
        <v>4.0604430105464191</v>
      </c>
      <c r="P2565">
        <f t="shared" si="563"/>
        <v>4.7578912730057557</v>
      </c>
      <c r="Q2565">
        <f t="shared" si="564"/>
        <v>3.1471649773142003</v>
      </c>
      <c r="R2565">
        <f>(O2565*constantes!$B$4)+(P2565*constantes!$B$5)+(D2565*constantes!$B$6)+(Q2565*constantes!$B$8)+(F2565*constantes!$B$9)</f>
        <v>24.67077359590348</v>
      </c>
      <c r="S2565" s="4">
        <f>(O2565*constantes!$B$4)+(P2565*constantes!$C$5)+(D2565*constantes!$B$6)+(Q2565*constantes!$B$8)+(F2565*constantes!$B$9)</f>
        <v>25.011628926701608</v>
      </c>
      <c r="T2565">
        <f>(O2565*constantes!$D$4)+(P2565*constantes!$D$5)+(D2565*constantes!$D$6)+(Q2565*constantes!$D$8)+(F2565*constantes!$D$9)</f>
        <v>26.659937698110053</v>
      </c>
      <c r="U2565">
        <f>(O2565*constantes!$D$4)+(P2565*constantes!$E$5)+(D2565*constantes!$D$6)+(Q2565*constantes!$D$8)+(F2565*constantes!$D$9)</f>
        <v>26.991848193314933</v>
      </c>
      <c r="V2565" s="5">
        <f t="shared" si="565"/>
        <v>0.22557169421632051</v>
      </c>
      <c r="W2565" s="5">
        <f t="shared" si="566"/>
        <v>0.30194287804906494</v>
      </c>
      <c r="X2565" s="6">
        <f t="shared" si="567"/>
        <v>9.6213478732797397E-2</v>
      </c>
      <c r="Y2565" s="6">
        <f t="shared" si="568"/>
        <v>0.13149535032421422</v>
      </c>
      <c r="AA2565">
        <f>(O2565*constantes!$B$4)+(LN(110)*constantes!$B$5)+(LN(22)*constantes!$B$8)+(F2565*constantes!$B$9)</f>
        <v>23.81024951683365</v>
      </c>
      <c r="AB2565">
        <f t="shared" si="569"/>
        <v>0.10247681663833785</v>
      </c>
      <c r="AC2565">
        <f>(O2565*constantes!$D$4)+(LN(110)*constantes!$D$5)+(LN(22)*constantes!$D$8)+(F2565*constantes!$D$9)</f>
        <v>25.851073342728132</v>
      </c>
      <c r="AD2565" s="7">
        <f t="shared" si="570"/>
        <v>4.4054054961770062E-2</v>
      </c>
      <c r="AF2565">
        <f>(O2565*constantes!$B$4)+(LN(125)*constantes!$B$5)+(LN(22.5)*constantes!$B$8)+(F2565*constantes!$B$9)</f>
        <v>24.065206453588043</v>
      </c>
      <c r="AG2565">
        <f t="shared" si="571"/>
        <v>0.1302191222428678</v>
      </c>
      <c r="AH2565">
        <f>(O2565*constantes!$D$4)+(LN(125)*constantes!$D$5)+(LN(22.5)*constantes!$D$8)+(F2565*constantes!$D$9)</f>
        <v>26.222146359336364</v>
      </c>
      <c r="AI2565">
        <f t="shared" si="572"/>
        <v>6.3209991046805025E-2</v>
      </c>
    </row>
    <row r="2566" spans="1:35" x14ac:dyDescent="0.25">
      <c r="A2566" s="11">
        <v>2565</v>
      </c>
      <c r="B2566">
        <v>1</v>
      </c>
      <c r="C2566">
        <v>48</v>
      </c>
      <c r="D2566">
        <v>0</v>
      </c>
      <c r="E2566">
        <v>0</v>
      </c>
      <c r="F2566">
        <v>0</v>
      </c>
      <c r="G2566">
        <v>112</v>
      </c>
      <c r="H2566">
        <v>30.28</v>
      </c>
      <c r="I2566">
        <f>IF(AND(B2566=1,E2566=0),V2566,IF(AND(B2566=1,E2566=1),W2566,IF(AND(B2566=0,E2566=0),X2566,IF(AND(B2566=0,E2566=1),Y2566,ERROR))))</f>
        <v>7.679143266299393E-2</v>
      </c>
      <c r="K2566">
        <f t="shared" si="560"/>
        <v>7.448581103683527E-2</v>
      </c>
      <c r="L2566">
        <f t="shared" si="561"/>
        <v>5.8221930281009082E-2</v>
      </c>
      <c r="M2566" s="22" t="str">
        <f t="shared" si="573"/>
        <v>NORMAL</v>
      </c>
      <c r="O2566">
        <f t="shared" si="562"/>
        <v>3.8712010109078911</v>
      </c>
      <c r="P2566">
        <f t="shared" si="563"/>
        <v>4.7184988712950942</v>
      </c>
      <c r="Q2566">
        <f t="shared" si="564"/>
        <v>3.4104874285692479</v>
      </c>
      <c r="R2566">
        <f>(O2566*constantes!$B$4)+(P2566*constantes!$B$5)+(D2566*constantes!$B$6)+(Q2566*constantes!$B$8)+(F2566*constantes!$B$9)</f>
        <v>23.507818903824777</v>
      </c>
      <c r="S2566" s="4">
        <f>(O2566*constantes!$B$4)+(P2566*constantes!$C$5)+(D2566*constantes!$B$6)+(Q2566*constantes!$B$8)+(F2566*constantes!$B$9)</f>
        <v>23.845852162964356</v>
      </c>
      <c r="T2566">
        <f>(O2566*constantes!$D$4)+(P2566*constantes!$D$5)+(D2566*constantes!$D$6)+(Q2566*constantes!$D$8)+(F2566*constantes!$D$9)</f>
        <v>25.550133292661847</v>
      </c>
      <c r="U2566">
        <f>(O2566*constantes!$D$4)+(P2566*constantes!$E$5)+(D2566*constantes!$D$6)+(Q2566*constantes!$D$8)+(F2566*constantes!$D$9)</f>
        <v>25.879295773923392</v>
      </c>
      <c r="V2566" s="5">
        <f t="shared" si="565"/>
        <v>7.679143266299393E-2</v>
      </c>
      <c r="W2566" s="5">
        <f t="shared" si="566"/>
        <v>0.10598694149199372</v>
      </c>
      <c r="X2566" s="6">
        <f t="shared" si="567"/>
        <v>3.2795567271355686E-2</v>
      </c>
      <c r="Y2566" s="6">
        <f t="shared" si="568"/>
        <v>4.5286090039014515E-2</v>
      </c>
      <c r="AA2566">
        <f>(O2566*constantes!$B$4)+(LN(110)*constantes!$B$5)+(LN(22)*constantes!$B$8)+(F2566*constantes!$B$9)</f>
        <v>23.221146741638901</v>
      </c>
      <c r="AB2566">
        <f t="shared" si="569"/>
        <v>5.8221930281009082E-2</v>
      </c>
      <c r="AC2566">
        <f>(O2566*constantes!$D$4)+(LN(110)*constantes!$D$5)+(LN(22)*constantes!$D$8)+(F2566*constantes!$D$9)</f>
        <v>25.336132614771724</v>
      </c>
      <c r="AD2566" s="7">
        <f t="shared" si="570"/>
        <v>2.6562184906686825E-2</v>
      </c>
      <c r="AF2566">
        <f>(O2566*constantes!$B$4)+(LN(125)*constantes!$B$5)+(LN(22.5)*constantes!$B$8)+(F2566*constantes!$B$9)</f>
        <v>23.47610367839329</v>
      </c>
      <c r="AG2566">
        <f t="shared" si="571"/>
        <v>7.448581103683527E-2</v>
      </c>
      <c r="AH2566">
        <f>(O2566*constantes!$D$4)+(LN(125)*constantes!$D$5)+(LN(22.5)*constantes!$D$8)+(F2566*constantes!$D$9)</f>
        <v>25.707205631379956</v>
      </c>
      <c r="AI2566">
        <f t="shared" si="572"/>
        <v>3.8265438641588045E-2</v>
      </c>
    </row>
    <row r="2567" spans="1:35" x14ac:dyDescent="0.25">
      <c r="A2567" s="11">
        <v>2566</v>
      </c>
      <c r="B2567">
        <v>0</v>
      </c>
      <c r="C2567">
        <v>54</v>
      </c>
      <c r="D2567">
        <v>0</v>
      </c>
      <c r="E2567">
        <v>0</v>
      </c>
      <c r="F2567">
        <v>0</v>
      </c>
      <c r="G2567">
        <v>131</v>
      </c>
      <c r="H2567">
        <v>24.89</v>
      </c>
      <c r="I2567">
        <f>IF(AND(B2567=1,E2567=0),V2567,IF(AND(B2567=1,E2567=1),W2567,IF(AND(B2567=0,E2567=0),X2567,IF(AND(B2567=0,E2567=1),Y2567,ERROR))))</f>
        <v>6.2543341435563837E-2</v>
      </c>
      <c r="K2567">
        <f t="shared" si="560"/>
        <v>5.2338355969762884E-2</v>
      </c>
      <c r="L2567">
        <f t="shared" si="561"/>
        <v>3.6413005758055728E-2</v>
      </c>
      <c r="M2567" s="22" t="str">
        <f t="shared" si="573"/>
        <v>Elevated Risk</v>
      </c>
      <c r="O2567">
        <f t="shared" si="562"/>
        <v>3.9889840465642745</v>
      </c>
      <c r="P2567">
        <f t="shared" si="563"/>
        <v>4.8751973232011512</v>
      </c>
      <c r="Q2567">
        <f t="shared" si="564"/>
        <v>3.2144661163795005</v>
      </c>
      <c r="R2567">
        <f>(O2567*constantes!$B$4)+(P2567*constantes!$B$5)+(D2567*constantes!$B$6)+(Q2567*constantes!$B$8)+(F2567*constantes!$B$9)</f>
        <v>24.009761130998893</v>
      </c>
      <c r="S2567" s="4">
        <f>(O2567*constantes!$B$4)+(P2567*constantes!$C$5)+(D2567*constantes!$B$6)+(Q2567*constantes!$B$8)+(F2567*constantes!$B$9)</f>
        <v>24.359020267233024</v>
      </c>
      <c r="T2567">
        <f>(O2567*constantes!$D$4)+(P2567*constantes!$D$5)+(D2567*constantes!$D$6)+(Q2567*constantes!$D$8)+(F2567*constantes!$D$9)</f>
        <v>26.211191923989421</v>
      </c>
      <c r="U2567">
        <f>(O2567*constantes!$D$4)+(P2567*constantes!$E$5)+(D2567*constantes!$D$6)+(Q2567*constantes!$D$8)+(F2567*constantes!$D$9)</f>
        <v>26.551285689255934</v>
      </c>
      <c r="V2567" s="5">
        <f t="shared" si="565"/>
        <v>0.12364945604573718</v>
      </c>
      <c r="W2567" s="5">
        <f t="shared" si="566"/>
        <v>0.17069123667157149</v>
      </c>
      <c r="X2567" s="6">
        <f t="shared" si="567"/>
        <v>6.2543341435563837E-2</v>
      </c>
      <c r="Y2567" s="6">
        <f t="shared" si="568"/>
        <v>8.6750993978071178E-2</v>
      </c>
      <c r="AA2567">
        <f>(O2567*constantes!$B$4)+(LN(110)*constantes!$B$5)+(LN(22)*constantes!$B$8)+(F2567*constantes!$B$9)</f>
        <v>23.587800620315793</v>
      </c>
      <c r="AB2567">
        <f t="shared" si="569"/>
        <v>8.2913210367502876E-2</v>
      </c>
      <c r="AC2567">
        <f>(O2567*constantes!$D$4)+(LN(110)*constantes!$D$5)+(LN(22)*constantes!$D$8)+(F2567*constantes!$D$9)</f>
        <v>25.656628499605237</v>
      </c>
      <c r="AD2567" s="7">
        <f t="shared" si="570"/>
        <v>3.6413005758055728E-2</v>
      </c>
      <c r="AF2567">
        <f>(O2567*constantes!$B$4)+(LN(125)*constantes!$B$5)+(LN(22.5)*constantes!$B$8)+(F2567*constantes!$B$9)</f>
        <v>23.84275755707019</v>
      </c>
      <c r="AG2567">
        <f t="shared" si="571"/>
        <v>0.10567740925235103</v>
      </c>
      <c r="AH2567">
        <f>(O2567*constantes!$D$4)+(LN(125)*constantes!$D$5)+(LN(22.5)*constantes!$D$8)+(F2567*constantes!$D$9)</f>
        <v>26.027701516213469</v>
      </c>
      <c r="AI2567">
        <f t="shared" si="572"/>
        <v>5.2338355969762884E-2</v>
      </c>
    </row>
    <row r="2568" spans="1:35" x14ac:dyDescent="0.25">
      <c r="A2568" s="11">
        <v>2567</v>
      </c>
      <c r="B2568">
        <v>1</v>
      </c>
      <c r="C2568">
        <v>60</v>
      </c>
      <c r="D2568">
        <v>1</v>
      </c>
      <c r="E2568">
        <v>0</v>
      </c>
      <c r="F2568">
        <v>0</v>
      </c>
      <c r="G2568">
        <v>122</v>
      </c>
      <c r="H2568">
        <v>28.09</v>
      </c>
      <c r="I2568">
        <f>IF(AND(B2568=1,E2568=0),V2568,IF(AND(B2568=1,E2568=1),W2568,IF(AND(B2568=0,E2568=0),X2568,IF(AND(B2568=0,E2568=1),Y2568,ERROR))))</f>
        <v>0.30181521930012289</v>
      </c>
      <c r="K2568">
        <f t="shared" si="560"/>
        <v>0.14362116573454531</v>
      </c>
      <c r="L2568">
        <f t="shared" si="561"/>
        <v>0.11321269470654882</v>
      </c>
      <c r="M2568" s="22" t="str">
        <f t="shared" si="573"/>
        <v>'&gt;30%</v>
      </c>
      <c r="O2568">
        <f t="shared" si="562"/>
        <v>4.0943445622221004</v>
      </c>
      <c r="P2568">
        <f t="shared" si="563"/>
        <v>4.8040210447332568</v>
      </c>
      <c r="Q2568">
        <f t="shared" si="564"/>
        <v>3.3354136411161521</v>
      </c>
      <c r="R2568">
        <f>(O2568*constantes!$B$4)+(P2568*constantes!$B$5)+(D2568*constantes!$B$6)+(Q2568*constantes!$B$8)+(F2568*constantes!$B$9)</f>
        <v>25.01112008034633</v>
      </c>
      <c r="S2568" s="4">
        <f>(O2568*constantes!$B$4)+(P2568*constantes!$C$5)+(D2568*constantes!$B$6)+(Q2568*constantes!$B$8)+(F2568*constantes!$B$9)</f>
        <v>25.355280147991024</v>
      </c>
      <c r="T2568">
        <f>(O2568*constantes!$D$4)+(P2568*constantes!$D$5)+(D2568*constantes!$D$6)+(Q2568*constantes!$D$8)+(F2568*constantes!$D$9)</f>
        <v>26.978187218886948</v>
      </c>
      <c r="U2568">
        <f>(O2568*constantes!$D$4)+(P2568*constantes!$E$5)+(D2568*constantes!$D$6)+(Q2568*constantes!$D$8)+(F2568*constantes!$D$9)</f>
        <v>27.313315726967542</v>
      </c>
      <c r="V2568" s="5">
        <f t="shared" si="565"/>
        <v>0.30181521930012289</v>
      </c>
      <c r="W2568" s="5">
        <f t="shared" si="566"/>
        <v>0.39761698785481348</v>
      </c>
      <c r="X2568" s="6">
        <f t="shared" si="567"/>
        <v>0.12983243202484507</v>
      </c>
      <c r="Y2568" s="6">
        <f t="shared" si="568"/>
        <v>0.17670098907425114</v>
      </c>
      <c r="AA2568">
        <f>(O2568*constantes!$B$4)+(LN(110)*constantes!$B$5)+(LN(22)*constantes!$B$8)+(F2568*constantes!$B$9)</f>
        <v>23.915783691137978</v>
      </c>
      <c r="AB2568">
        <f t="shared" si="569"/>
        <v>0.11321269470654882</v>
      </c>
      <c r="AC2568">
        <f>(O2568*constantes!$D$4)+(LN(110)*constantes!$D$5)+(LN(22)*constantes!$D$8)+(F2568*constantes!$D$9)</f>
        <v>25.943321837946279</v>
      </c>
      <c r="AD2568" s="7">
        <f t="shared" si="570"/>
        <v>4.820708918468708E-2</v>
      </c>
      <c r="AF2568">
        <f>(O2568*constantes!$B$4)+(LN(125)*constantes!$B$5)+(LN(22.5)*constantes!$B$8)+(F2568*constantes!$B$9)</f>
        <v>24.170740627892375</v>
      </c>
      <c r="AG2568">
        <f t="shared" si="571"/>
        <v>0.14362116573454531</v>
      </c>
      <c r="AH2568">
        <f>(O2568*constantes!$D$4)+(LN(125)*constantes!$D$5)+(LN(22.5)*constantes!$D$8)+(F2568*constantes!$D$9)</f>
        <v>26.314394854554511</v>
      </c>
      <c r="AI2568">
        <f t="shared" si="572"/>
        <v>6.9102564331433469E-2</v>
      </c>
    </row>
    <row r="2569" spans="1:35" x14ac:dyDescent="0.25">
      <c r="A2569" s="11">
        <v>2568</v>
      </c>
      <c r="B2569">
        <v>0</v>
      </c>
      <c r="C2569">
        <v>41</v>
      </c>
      <c r="D2569">
        <v>0</v>
      </c>
      <c r="E2569">
        <v>0</v>
      </c>
      <c r="F2569">
        <v>0</v>
      </c>
      <c r="G2569">
        <v>115</v>
      </c>
      <c r="H2569">
        <v>20.11</v>
      </c>
      <c r="I2569">
        <f>IF(AND(B2569=1,E2569=0),V2569,IF(AND(B2569=1,E2569=1),W2569,IF(AND(B2569=0,E2569=0),X2569,IF(AND(B2569=0,E2569=1),Y2569,ERROR))))</f>
        <v>1.8795977401386832E-2</v>
      </c>
      <c r="K2569">
        <f t="shared" si="560"/>
        <v>2.5088146116023613E-2</v>
      </c>
      <c r="L2569">
        <f t="shared" si="561"/>
        <v>1.7378724267438583E-2</v>
      </c>
      <c r="M2569" s="22" t="str">
        <f t="shared" si="573"/>
        <v>NORMAL</v>
      </c>
      <c r="O2569">
        <f t="shared" si="562"/>
        <v>3.713572066704308</v>
      </c>
      <c r="P2569">
        <f t="shared" si="563"/>
        <v>4.7449321283632502</v>
      </c>
      <c r="Q2569">
        <f t="shared" si="564"/>
        <v>3.0012172037845608</v>
      </c>
      <c r="R2569">
        <f>(O2569*constantes!$B$4)+(P2569*constantes!$B$5)+(D2569*constantes!$B$6)+(Q2569*constantes!$B$8)+(F2569*constantes!$B$9)</f>
        <v>22.741704956096225</v>
      </c>
      <c r="S2569" s="4">
        <f>(O2569*constantes!$B$4)+(P2569*constantes!$C$5)+(D2569*constantes!$B$6)+(Q2569*constantes!$B$8)+(F2569*constantes!$B$9)</f>
        <v>23.081631893772173</v>
      </c>
      <c r="T2569">
        <f>(O2569*constantes!$D$4)+(P2569*constantes!$D$5)+(D2569*constantes!$D$6)+(Q2569*constantes!$D$8)+(F2569*constantes!$D$9)</f>
        <v>24.986328872176216</v>
      </c>
      <c r="U2569">
        <f>(O2569*constantes!$D$4)+(P2569*constantes!$E$5)+(D2569*constantes!$D$6)+(Q2569*constantes!$D$8)+(F2569*constantes!$D$9)</f>
        <v>25.317335337450839</v>
      </c>
      <c r="V2569" s="5">
        <f t="shared" si="565"/>
        <v>3.6457647675052107E-2</v>
      </c>
      <c r="W2569" s="5">
        <f t="shared" si="566"/>
        <v>5.0836591621183924E-2</v>
      </c>
      <c r="X2569" s="6">
        <f t="shared" si="567"/>
        <v>1.8795977401386832E-2</v>
      </c>
      <c r="Y2569" s="6">
        <f t="shared" si="568"/>
        <v>2.6074057471195733E-2</v>
      </c>
      <c r="AA2569">
        <f>(O2569*constantes!$B$4)+(LN(110)*constantes!$B$5)+(LN(22)*constantes!$B$8)+(F2569*constantes!$B$9)</f>
        <v>22.730454143490913</v>
      </c>
      <c r="AB2569">
        <f t="shared" si="569"/>
        <v>3.6057212319339005E-2</v>
      </c>
      <c r="AC2569">
        <f>(O2569*constantes!$D$4)+(LN(110)*constantes!$D$5)+(LN(22)*constantes!$D$8)+(F2569*constantes!$D$9)</f>
        <v>24.907213223567677</v>
      </c>
      <c r="AD2569" s="7">
        <f t="shared" si="570"/>
        <v>1.7378724267438583E-2</v>
      </c>
      <c r="AF2569">
        <f>(O2569*constantes!$B$4)+(LN(125)*constantes!$B$5)+(LN(22.5)*constantes!$B$8)+(F2569*constantes!$B$9)</f>
        <v>22.985411080245306</v>
      </c>
      <c r="AG2569">
        <f t="shared" si="571"/>
        <v>4.62827295767122E-2</v>
      </c>
      <c r="AH2569">
        <f>(O2569*constantes!$D$4)+(LN(125)*constantes!$D$5)+(LN(22.5)*constantes!$D$8)+(F2569*constantes!$D$9)</f>
        <v>25.278286240175909</v>
      </c>
      <c r="AI2569">
        <f t="shared" si="572"/>
        <v>2.5088146116023613E-2</v>
      </c>
    </row>
    <row r="2570" spans="1:35" x14ac:dyDescent="0.25">
      <c r="A2570" s="11">
        <v>2569</v>
      </c>
      <c r="B2570">
        <v>0</v>
      </c>
      <c r="C2570">
        <v>40</v>
      </c>
      <c r="D2570">
        <v>1</v>
      </c>
      <c r="E2570">
        <v>0</v>
      </c>
      <c r="F2570">
        <v>0</v>
      </c>
      <c r="G2570">
        <v>130</v>
      </c>
      <c r="H2570">
        <v>31.57</v>
      </c>
      <c r="I2570">
        <f>IF(AND(B2570=1,E2570=0),V2570,IF(AND(B2570=1,E2570=1),W2570,IF(AND(B2570=0,E2570=0),X2570,IF(AND(B2570=0,E2570=1),Y2570,ERROR))))</f>
        <v>5.6877857025496636E-2</v>
      </c>
      <c r="K2570">
        <f t="shared" si="560"/>
        <v>2.3477142937900042E-2</v>
      </c>
      <c r="L2570">
        <f t="shared" si="561"/>
        <v>1.6258639030403699E-2</v>
      </c>
      <c r="M2570" s="22" t="str">
        <f t="shared" si="573"/>
        <v>Elevated Risk</v>
      </c>
      <c r="O2570">
        <f t="shared" si="562"/>
        <v>3.6888794541139363</v>
      </c>
      <c r="P2570">
        <f t="shared" si="563"/>
        <v>4.8675344504555822</v>
      </c>
      <c r="Q2570">
        <f t="shared" si="564"/>
        <v>3.4522073025699003</v>
      </c>
      <c r="R2570">
        <f>(O2570*constantes!$B$4)+(P2570*constantes!$B$5)+(D2570*constantes!$B$6)+(Q2570*constantes!$B$8)+(F2570*constantes!$B$9)</f>
        <v>23.959336377088</v>
      </c>
      <c r="S2570" s="4">
        <f>(O2570*constantes!$B$4)+(P2570*constantes!$C$5)+(D2570*constantes!$B$6)+(Q2570*constantes!$B$8)+(F2570*constantes!$B$9)</f>
        <v>24.308046545118639</v>
      </c>
      <c r="T2570">
        <f>(O2570*constantes!$D$4)+(P2570*constantes!$D$5)+(D2570*constantes!$D$6)+(Q2570*constantes!$D$8)+(F2570*constantes!$D$9)</f>
        <v>26.113256530675685</v>
      </c>
      <c r="U2570">
        <f>(O2570*constantes!$D$4)+(P2570*constantes!$E$5)+(D2570*constantes!$D$6)+(Q2570*constantes!$D$8)+(F2570*constantes!$D$9)</f>
        <v>26.452815733939463</v>
      </c>
      <c r="V2570" s="5">
        <f t="shared" si="565"/>
        <v>0.11794300233846022</v>
      </c>
      <c r="W2570" s="5">
        <f t="shared" si="566"/>
        <v>0.16294159664616992</v>
      </c>
      <c r="X2570" s="6">
        <f t="shared" si="567"/>
        <v>5.6877857025496636E-2</v>
      </c>
      <c r="Y2570" s="6">
        <f t="shared" si="568"/>
        <v>7.8946118280721955E-2</v>
      </c>
      <c r="AA2570">
        <f>(O2570*constantes!$B$4)+(LN(110)*constantes!$B$5)+(LN(22)*constantes!$B$8)+(F2570*constantes!$B$9)</f>
        <v>22.653587028201589</v>
      </c>
      <c r="AB2570">
        <f t="shared" si="569"/>
        <v>3.3434567241904078E-2</v>
      </c>
      <c r="AC2570">
        <f>(O2570*constantes!$D$4)+(LN(110)*constantes!$D$5)+(LN(22)*constantes!$D$8)+(F2570*constantes!$D$9)</f>
        <v>24.840022896226397</v>
      </c>
      <c r="AD2570" s="7">
        <f t="shared" si="570"/>
        <v>1.6258639030403699E-2</v>
      </c>
      <c r="AF2570">
        <f>(O2570*constantes!$B$4)+(LN(125)*constantes!$B$5)+(LN(22.5)*constantes!$B$8)+(F2570*constantes!$B$9)</f>
        <v>22.908543964955982</v>
      </c>
      <c r="AG2570">
        <f t="shared" si="571"/>
        <v>4.2933030992125865E-2</v>
      </c>
      <c r="AH2570">
        <f>(O2570*constantes!$D$4)+(LN(125)*constantes!$D$5)+(LN(22.5)*constantes!$D$8)+(F2570*constantes!$D$9)</f>
        <v>25.211095912834629</v>
      </c>
      <c r="AI2570">
        <f t="shared" si="572"/>
        <v>2.3477142937900042E-2</v>
      </c>
    </row>
    <row r="2571" spans="1:35" x14ac:dyDescent="0.25">
      <c r="A2571" s="11">
        <v>2570</v>
      </c>
      <c r="B2571">
        <v>0</v>
      </c>
      <c r="C2571">
        <v>43</v>
      </c>
      <c r="D2571">
        <v>1</v>
      </c>
      <c r="E2571">
        <v>0</v>
      </c>
      <c r="F2571">
        <v>0</v>
      </c>
      <c r="G2571">
        <v>129</v>
      </c>
      <c r="H2571">
        <v>25.89</v>
      </c>
      <c r="I2571">
        <f>IF(AND(B2571=1,E2571=0),V2571,IF(AND(B2571=1,E2571=1),W2571,IF(AND(B2571=0,E2571=0),X2571,IF(AND(B2571=0,E2571=1),Y2571,ERROR))))</f>
        <v>6.1090235432409545E-2</v>
      </c>
      <c r="K2571">
        <f t="shared" si="560"/>
        <v>2.8509711637591306E-2</v>
      </c>
      <c r="L2571">
        <f t="shared" si="561"/>
        <v>1.975954812069991E-2</v>
      </c>
      <c r="M2571" s="22" t="str">
        <f t="shared" si="573"/>
        <v>Elevated Risk</v>
      </c>
      <c r="O2571">
        <f t="shared" si="562"/>
        <v>3.7612001156935624</v>
      </c>
      <c r="P2571">
        <f t="shared" si="563"/>
        <v>4.8598124043616719</v>
      </c>
      <c r="Q2571">
        <f t="shared" si="564"/>
        <v>3.2538567937634464</v>
      </c>
      <c r="R2571">
        <f>(O2571*constantes!$B$4)+(P2571*constantes!$B$5)+(D2571*constantes!$B$6)+(Q2571*constantes!$B$8)+(F2571*constantes!$B$9)</f>
        <v>24.012896357624534</v>
      </c>
      <c r="S2571" s="4">
        <f>(O2571*constantes!$B$4)+(P2571*constantes!$C$5)+(D2571*constantes!$B$6)+(Q2571*constantes!$B$8)+(F2571*constantes!$B$9)</f>
        <v>24.361053318273001</v>
      </c>
      <c r="T2571">
        <f>(O2571*constantes!$D$4)+(P2571*constantes!$D$5)+(D2571*constantes!$D$6)+(Q2571*constantes!$D$8)+(F2571*constantes!$D$9)</f>
        <v>26.186917994974834</v>
      </c>
      <c r="U2571">
        <f>(O2571*constantes!$D$4)+(P2571*constantes!$E$5)+(D2571*constantes!$D$6)+(Q2571*constantes!$D$8)+(F2571*constantes!$D$9)</f>
        <v>26.525938508303106</v>
      </c>
      <c r="V2571" s="5">
        <f t="shared" si="565"/>
        <v>0.12401259753138982</v>
      </c>
      <c r="W2571" s="5">
        <f t="shared" si="566"/>
        <v>0.17100705895536217</v>
      </c>
      <c r="X2571" s="6">
        <f t="shared" si="567"/>
        <v>6.1090235432409545E-2</v>
      </c>
      <c r="Y2571" s="6">
        <f t="shared" si="568"/>
        <v>8.4674404875257459E-2</v>
      </c>
      <c r="AA2571">
        <f>(O2571*constantes!$B$4)+(LN(110)*constantes!$B$5)+(LN(22)*constantes!$B$8)+(F2571*constantes!$B$9)</f>
        <v>22.8787183548725</v>
      </c>
      <c r="AB2571">
        <f t="shared" si="569"/>
        <v>4.169811677585733E-2</v>
      </c>
      <c r="AC2571">
        <f>(O2571*constantes!$D$4)+(LN(110)*constantes!$D$5)+(LN(22)*constantes!$D$8)+(F2571*constantes!$D$9)</f>
        <v>25.036812478830871</v>
      </c>
      <c r="AD2571" s="7">
        <f t="shared" si="570"/>
        <v>1.975954812069991E-2</v>
      </c>
      <c r="AF2571">
        <f>(O2571*constantes!$B$4)+(LN(125)*constantes!$B$5)+(LN(22.5)*constantes!$B$8)+(F2571*constantes!$B$9)</f>
        <v>23.133675291626897</v>
      </c>
      <c r="AG2571">
        <f t="shared" si="571"/>
        <v>5.3478442485207722E-2</v>
      </c>
      <c r="AH2571">
        <f>(O2571*constantes!$D$4)+(LN(125)*constantes!$D$5)+(LN(22.5)*constantes!$D$8)+(F2571*constantes!$D$9)</f>
        <v>25.407885495439103</v>
      </c>
      <c r="AI2571">
        <f t="shared" si="572"/>
        <v>2.8509711637591306E-2</v>
      </c>
    </row>
    <row r="2572" spans="1:35" x14ac:dyDescent="0.25">
      <c r="A2572" s="11">
        <v>2571</v>
      </c>
      <c r="B2572">
        <v>0</v>
      </c>
      <c r="C2572">
        <v>54</v>
      </c>
      <c r="D2572">
        <v>1</v>
      </c>
      <c r="E2572">
        <v>0</v>
      </c>
      <c r="F2572">
        <v>0</v>
      </c>
      <c r="G2572">
        <v>120</v>
      </c>
      <c r="H2572">
        <v>27.49</v>
      </c>
      <c r="I2572">
        <f>IF(AND(B2572=1,E2572=0),V2572,IF(AND(B2572=1,E2572=1),W2572,IF(AND(B2572=0,E2572=0),X2572,IF(AND(B2572=0,E2572=1),Y2572,ERROR))))</f>
        <v>9.3865894694701302E-2</v>
      </c>
      <c r="K2572">
        <f t="shared" si="560"/>
        <v>5.2338355969762884E-2</v>
      </c>
      <c r="L2572">
        <f t="shared" si="561"/>
        <v>3.6413005758055728E-2</v>
      </c>
      <c r="M2572" s="22" t="str">
        <f t="shared" si="573"/>
        <v>Elevated Risk</v>
      </c>
      <c r="O2572">
        <f t="shared" si="562"/>
        <v>3.9889840465642745</v>
      </c>
      <c r="P2572">
        <f t="shared" si="563"/>
        <v>4.7874917427820458</v>
      </c>
      <c r="Q2572">
        <f t="shared" si="564"/>
        <v>3.3138223021771545</v>
      </c>
      <c r="R2572">
        <f>(O2572*constantes!$B$4)+(P2572*constantes!$B$5)+(D2572*constantes!$B$6)+(Q2572*constantes!$B$8)+(F2572*constantes!$B$9)</f>
        <v>24.635356866289825</v>
      </c>
      <c r="S2572" s="4">
        <f>(O2572*constantes!$B$4)+(P2572*constantes!$C$5)+(D2572*constantes!$B$6)+(Q2572*constantes!$B$8)+(F2572*constantes!$B$9)</f>
        <v>24.978332774742732</v>
      </c>
      <c r="T2572">
        <f>(O2572*constantes!$D$4)+(P2572*constantes!$D$5)+(D2572*constantes!$D$6)+(Q2572*constantes!$D$8)+(F2572*constantes!$D$9)</f>
        <v>26.633959869761767</v>
      </c>
      <c r="U2572">
        <f>(O2572*constantes!$D$4)+(P2572*constantes!$E$5)+(D2572*constantes!$D$6)+(Q2572*constantes!$D$8)+(F2572*constantes!$D$9)</f>
        <v>26.967935293738243</v>
      </c>
      <c r="V2572" s="5">
        <f t="shared" si="565"/>
        <v>0.21865231935950358</v>
      </c>
      <c r="W2572" s="5">
        <f t="shared" si="566"/>
        <v>0.29367722316971667</v>
      </c>
      <c r="X2572" s="6">
        <f t="shared" si="567"/>
        <v>9.3865894694701302E-2</v>
      </c>
      <c r="Y2572" s="6">
        <f t="shared" si="568"/>
        <v>0.12859727003125287</v>
      </c>
      <c r="AA2572">
        <f>(O2572*constantes!$B$4)+(LN(110)*constantes!$B$5)+(LN(22)*constantes!$B$8)+(F2572*constantes!$B$9)</f>
        <v>23.587800620315793</v>
      </c>
      <c r="AB2572">
        <f t="shared" si="569"/>
        <v>8.2913210367502876E-2</v>
      </c>
      <c r="AC2572">
        <f>(O2572*constantes!$D$4)+(LN(110)*constantes!$D$5)+(LN(22)*constantes!$D$8)+(F2572*constantes!$D$9)</f>
        <v>25.656628499605237</v>
      </c>
      <c r="AD2572" s="7">
        <f t="shared" si="570"/>
        <v>3.6413005758055728E-2</v>
      </c>
      <c r="AF2572">
        <f>(O2572*constantes!$B$4)+(LN(125)*constantes!$B$5)+(LN(22.5)*constantes!$B$8)+(F2572*constantes!$B$9)</f>
        <v>23.84275755707019</v>
      </c>
      <c r="AG2572">
        <f t="shared" si="571"/>
        <v>0.10567740925235103</v>
      </c>
      <c r="AH2572">
        <f>(O2572*constantes!$D$4)+(LN(125)*constantes!$D$5)+(LN(22.5)*constantes!$D$8)+(F2572*constantes!$D$9)</f>
        <v>26.027701516213469</v>
      </c>
      <c r="AI2572">
        <f t="shared" si="572"/>
        <v>5.2338355969762884E-2</v>
      </c>
    </row>
    <row r="2573" spans="1:35" x14ac:dyDescent="0.25">
      <c r="A2573" s="11">
        <v>2572</v>
      </c>
      <c r="B2573">
        <v>0</v>
      </c>
      <c r="C2573">
        <v>49</v>
      </c>
      <c r="D2573">
        <v>0</v>
      </c>
      <c r="E2573">
        <v>1</v>
      </c>
      <c r="F2573">
        <v>0</v>
      </c>
      <c r="G2573">
        <v>165</v>
      </c>
      <c r="H2573">
        <v>27.1</v>
      </c>
      <c r="I2573">
        <f>IF(AND(B2573=1,E2573=0),V2573,IF(AND(B2573=1,E2573=1),W2573,IF(AND(B2573=0,E2573=0),X2573,IF(AND(B2573=0,E2573=1),Y2573,ERROR))))</f>
        <v>0.13195030733494817</v>
      </c>
      <c r="K2573">
        <f t="shared" si="560"/>
        <v>4.0428513799347532E-2</v>
      </c>
      <c r="L2573">
        <f t="shared" si="561"/>
        <v>2.8073382189004015E-2</v>
      </c>
      <c r="M2573" s="22" t="str">
        <f t="shared" si="573"/>
        <v>Elevated Risk</v>
      </c>
      <c r="O2573">
        <f t="shared" si="562"/>
        <v>3.8918202981106265</v>
      </c>
      <c r="P2573">
        <f t="shared" si="563"/>
        <v>5.1059454739005803</v>
      </c>
      <c r="Q2573">
        <f t="shared" si="564"/>
        <v>3.2995337278856551</v>
      </c>
      <c r="R2573">
        <f>(O2573*constantes!$B$4)+(P2573*constantes!$B$5)+(D2573*constantes!$B$6)+(Q2573*constantes!$B$8)+(F2573*constantes!$B$9)</f>
        <v>24.202789598385856</v>
      </c>
      <c r="S2573" s="4">
        <f>(O2573*constantes!$B$4)+(P2573*constantes!$C$5)+(D2573*constantes!$B$6)+(Q2573*constantes!$B$8)+(F2573*constantes!$B$9)</f>
        <v>24.568579532136095</v>
      </c>
      <c r="T2573">
        <f>(O2573*constantes!$D$4)+(P2573*constantes!$D$5)+(D2573*constantes!$D$6)+(Q2573*constantes!$D$8)+(F2573*constantes!$D$9)</f>
        <v>26.639367159951107</v>
      </c>
      <c r="U2573">
        <f>(O2573*constantes!$D$4)+(P2573*constantes!$E$5)+(D2573*constantes!$D$6)+(Q2573*constantes!$D$8)+(F2573*constantes!$D$9)</f>
        <v>26.995557916210412</v>
      </c>
      <c r="V2573" s="5">
        <f t="shared" si="565"/>
        <v>0.14793449406952952</v>
      </c>
      <c r="W2573" s="5">
        <f t="shared" si="566"/>
        <v>0.20609924864762108</v>
      </c>
      <c r="X2573" s="6">
        <f t="shared" si="567"/>
        <v>9.4350029834484817E-2</v>
      </c>
      <c r="Y2573" s="6">
        <f t="shared" si="568"/>
        <v>0.13195030733494817</v>
      </c>
      <c r="AA2573">
        <f>(O2573*constantes!$B$4)+(LN(110)*constantes!$B$5)+(LN(22)*constantes!$B$8)+(F2573*constantes!$B$9)</f>
        <v>23.285333757929525</v>
      </c>
      <c r="AB2573">
        <f t="shared" si="569"/>
        <v>6.1959526107751905E-2</v>
      </c>
      <c r="AC2573">
        <f>(O2573*constantes!$D$4)+(LN(110)*constantes!$D$5)+(LN(22)*constantes!$D$8)+(F2573*constantes!$D$9)</f>
        <v>25.39223913860047</v>
      </c>
      <c r="AD2573" s="7">
        <f t="shared" si="570"/>
        <v>2.8073382189004015E-2</v>
      </c>
      <c r="AF2573">
        <f>(O2573*constantes!$B$4)+(LN(125)*constantes!$B$5)+(LN(22.5)*constantes!$B$8)+(F2573*constantes!$B$9)</f>
        <v>23.540290694683922</v>
      </c>
      <c r="AG2573">
        <f t="shared" si="571"/>
        <v>7.9222803135090225E-2</v>
      </c>
      <c r="AH2573">
        <f>(O2573*constantes!$D$4)+(LN(125)*constantes!$D$5)+(LN(22.5)*constantes!$D$8)+(F2573*constantes!$D$9)</f>
        <v>25.763312155208702</v>
      </c>
      <c r="AI2573">
        <f t="shared" si="572"/>
        <v>4.0428513799347532E-2</v>
      </c>
    </row>
    <row r="2574" spans="1:35" x14ac:dyDescent="0.25">
      <c r="A2574" s="11">
        <v>2573</v>
      </c>
      <c r="B2574">
        <v>1</v>
      </c>
      <c r="C2574">
        <v>53</v>
      </c>
      <c r="D2574">
        <v>0</v>
      </c>
      <c r="E2574">
        <v>0</v>
      </c>
      <c r="F2574">
        <v>0</v>
      </c>
      <c r="G2574">
        <v>102.5</v>
      </c>
      <c r="H2574">
        <v>26.5</v>
      </c>
      <c r="I2574">
        <f>IF(AND(B2574=1,E2574=0),V2574,IF(AND(B2574=1,E2574=1),W2574,IF(AND(B2574=0,E2574=0),X2574,IF(AND(B2574=0,E2574=1),Y2574,ERROR))))</f>
        <v>7.9669133409374426E-2</v>
      </c>
      <c r="K2574">
        <f t="shared" si="560"/>
        <v>0.10001327473115296</v>
      </c>
      <c r="L2574">
        <f t="shared" si="561"/>
        <v>7.8415260777171425E-2</v>
      </c>
      <c r="M2574" s="22" t="str">
        <f t="shared" si="573"/>
        <v>OPTIMAL</v>
      </c>
      <c r="O2574">
        <f t="shared" si="562"/>
        <v>3.970291913552122</v>
      </c>
      <c r="P2574">
        <f t="shared" si="563"/>
        <v>4.6298627985784631</v>
      </c>
      <c r="Q2574">
        <f t="shared" si="564"/>
        <v>3.2771447329921766</v>
      </c>
      <c r="R2574">
        <f>(O2574*constantes!$B$4)+(P2574*constantes!$B$5)+(D2574*constantes!$B$6)+(Q2574*constantes!$B$8)+(F2574*constantes!$B$9)</f>
        <v>23.546147825572358</v>
      </c>
      <c r="S2574" s="4">
        <f>(O2574*constantes!$B$4)+(P2574*constantes!$C$5)+(D2574*constantes!$B$6)+(Q2574*constantes!$B$8)+(F2574*constantes!$B$9)</f>
        <v>23.87783119646252</v>
      </c>
      <c r="T2574">
        <f>(O2574*constantes!$D$4)+(P2574*constantes!$D$5)+(D2574*constantes!$D$6)+(Q2574*constantes!$D$8)+(F2574*constantes!$D$9)</f>
        <v>25.502269826700871</v>
      </c>
      <c r="U2574">
        <f>(O2574*constantes!$D$4)+(P2574*constantes!$E$5)+(D2574*constantes!$D$6)+(Q2574*constantes!$D$8)+(F2574*constantes!$D$9)</f>
        <v>25.825249055529703</v>
      </c>
      <c r="V2574" s="5">
        <f t="shared" si="565"/>
        <v>7.9669133409374426E-2</v>
      </c>
      <c r="W2574" s="5">
        <f t="shared" si="566"/>
        <v>0.10923583037941664</v>
      </c>
      <c r="X2574" s="6">
        <f t="shared" si="567"/>
        <v>3.1287069063753448E-2</v>
      </c>
      <c r="Y2574" s="6">
        <f t="shared" si="568"/>
        <v>4.2955433696039047E-2</v>
      </c>
      <c r="AA2574">
        <f>(O2574*constantes!$B$4)+(LN(110)*constantes!$B$5)+(LN(22)*constantes!$B$8)+(F2574*constantes!$B$9)</f>
        <v>23.529612757934284</v>
      </c>
      <c r="AB2574">
        <f t="shared" si="569"/>
        <v>7.8415260777171425E-2</v>
      </c>
      <c r="AC2574">
        <f>(O2574*constantes!$D$4)+(LN(110)*constantes!$D$5)+(LN(22)*constantes!$D$8)+(F2574*constantes!$D$9)</f>
        <v>25.605765897229862</v>
      </c>
      <c r="AD2574" s="7">
        <f t="shared" si="570"/>
        <v>3.4638908987597139E-2</v>
      </c>
      <c r="AF2574">
        <f>(O2574*constantes!$B$4)+(LN(125)*constantes!$B$5)+(LN(22.5)*constantes!$B$8)+(F2574*constantes!$B$9)</f>
        <v>23.784569694688678</v>
      </c>
      <c r="AG2574">
        <f t="shared" si="571"/>
        <v>0.10001327473115296</v>
      </c>
      <c r="AH2574">
        <f>(O2574*constantes!$D$4)+(LN(125)*constantes!$D$5)+(LN(22.5)*constantes!$D$8)+(F2574*constantes!$D$9)</f>
        <v>25.976838913838094</v>
      </c>
      <c r="AI2574">
        <f t="shared" si="572"/>
        <v>4.9808625979083754E-2</v>
      </c>
    </row>
    <row r="2575" spans="1:35" x14ac:dyDescent="0.25">
      <c r="A2575" s="11">
        <v>2574</v>
      </c>
      <c r="B2575">
        <v>1</v>
      </c>
      <c r="C2575">
        <v>44</v>
      </c>
      <c r="D2575">
        <v>1</v>
      </c>
      <c r="E2575">
        <v>0</v>
      </c>
      <c r="F2575">
        <v>0</v>
      </c>
      <c r="G2575">
        <v>142</v>
      </c>
      <c r="H2575">
        <v>23.85</v>
      </c>
      <c r="I2575">
        <f>IF(AND(B2575=1,E2575=0),V2575,IF(AND(B2575=1,E2575=1),W2575,IF(AND(B2575=0,E2575=0),X2575,IF(AND(B2575=0,E2575=1),Y2575,ERROR))))</f>
        <v>0.14721617645955565</v>
      </c>
      <c r="K2575">
        <f t="shared" si="560"/>
        <v>5.7330036913051163E-2</v>
      </c>
      <c r="L2575">
        <f t="shared" si="561"/>
        <v>4.4721443860098575E-2</v>
      </c>
      <c r="M2575" s="22" t="str">
        <f t="shared" si="573"/>
        <v>Elevated Risk</v>
      </c>
      <c r="O2575">
        <f t="shared" si="562"/>
        <v>3.784189633918261</v>
      </c>
      <c r="P2575">
        <f t="shared" si="563"/>
        <v>4.9558270576012609</v>
      </c>
      <c r="Q2575">
        <f t="shared" si="564"/>
        <v>3.1717842173343502</v>
      </c>
      <c r="R2575">
        <f>(O2575*constantes!$B$4)+(P2575*constantes!$B$5)+(D2575*constantes!$B$6)+(Q2575*constantes!$B$8)+(F2575*constantes!$B$9)</f>
        <v>24.197511994793292</v>
      </c>
      <c r="S2575" s="4">
        <f>(O2575*constantes!$B$4)+(P2575*constantes!$C$5)+(D2575*constantes!$B$6)+(Q2575*constantes!$B$8)+(F2575*constantes!$B$9)</f>
        <v>24.552547445199846</v>
      </c>
      <c r="T2575">
        <f>(O2575*constantes!$D$4)+(P2575*constantes!$D$5)+(D2575*constantes!$D$6)+(Q2575*constantes!$D$8)+(F2575*constantes!$D$9)</f>
        <v>26.477595056875312</v>
      </c>
      <c r="U2575">
        <f>(O2575*constantes!$D$4)+(P2575*constantes!$E$5)+(D2575*constantes!$D$6)+(Q2575*constantes!$D$8)+(F2575*constantes!$D$9)</f>
        <v>26.823313552413577</v>
      </c>
      <c r="V2575" s="5">
        <f t="shared" si="565"/>
        <v>0.14721617645955565</v>
      </c>
      <c r="W2575" s="5">
        <f t="shared" si="566"/>
        <v>0.20317976031848206</v>
      </c>
      <c r="X2575" s="6">
        <f t="shared" si="567"/>
        <v>8.0844503260219858E-2</v>
      </c>
      <c r="Y2575" s="6">
        <f t="shared" si="568"/>
        <v>0.11229540975294561</v>
      </c>
      <c r="AA2575">
        <f>(O2575*constantes!$B$4)+(LN(110)*constantes!$B$5)+(LN(22)*constantes!$B$8)+(F2575*constantes!$B$9)</f>
        <v>22.95028380552526</v>
      </c>
      <c r="AB2575">
        <f t="shared" si="569"/>
        <v>4.4721443860098575E-2</v>
      </c>
      <c r="AC2575">
        <f>(O2575*constantes!$D$4)+(LN(110)*constantes!$D$5)+(LN(22)*constantes!$D$8)+(F2575*constantes!$D$9)</f>
        <v>25.099368567186549</v>
      </c>
      <c r="AD2575" s="7">
        <f t="shared" si="570"/>
        <v>2.102161003401426E-2</v>
      </c>
      <c r="AF2575">
        <f>(O2575*constantes!$B$4)+(LN(125)*constantes!$B$5)+(LN(22.5)*constantes!$B$8)+(F2575*constantes!$B$9)</f>
        <v>23.205240742279653</v>
      </c>
      <c r="AG2575">
        <f t="shared" si="571"/>
        <v>5.7330036913051163E-2</v>
      </c>
      <c r="AH2575">
        <f>(O2575*constantes!$D$4)+(LN(125)*constantes!$D$5)+(LN(22.5)*constantes!$D$8)+(F2575*constantes!$D$9)</f>
        <v>25.470441583794781</v>
      </c>
      <c r="AI2575">
        <f t="shared" si="572"/>
        <v>3.0321952038303235E-2</v>
      </c>
    </row>
    <row r="2576" spans="1:35" x14ac:dyDescent="0.25">
      <c r="A2576" s="11">
        <v>2575</v>
      </c>
      <c r="B2576">
        <v>0</v>
      </c>
      <c r="C2576">
        <v>67</v>
      </c>
      <c r="D2576">
        <v>0</v>
      </c>
      <c r="E2576">
        <v>1</v>
      </c>
      <c r="F2576">
        <v>0</v>
      </c>
      <c r="G2576">
        <v>173</v>
      </c>
      <c r="H2576">
        <v>33.6</v>
      </c>
      <c r="I2576">
        <f>IF(AND(B2576=1,E2576=0),V2576,IF(AND(B2576=1,E2576=1),W2576,IF(AND(B2576=0,E2576=0),X2576,IF(AND(B2576=0,E2576=1),Y2576,ERROR))))</f>
        <v>0.345675037639119</v>
      </c>
      <c r="K2576">
        <f t="shared" si="560"/>
        <v>9.215699866828464E-2</v>
      </c>
      <c r="L2576">
        <f t="shared" si="561"/>
        <v>6.4534688350861291E-2</v>
      </c>
      <c r="M2576" s="22" t="str">
        <f t="shared" si="573"/>
        <v>'&gt;30%</v>
      </c>
      <c r="O2576">
        <f t="shared" si="562"/>
        <v>4.2046926193909657</v>
      </c>
      <c r="P2576">
        <f t="shared" si="563"/>
        <v>5.1532915944977793</v>
      </c>
      <c r="Q2576">
        <f t="shared" si="564"/>
        <v>3.5145260669691587</v>
      </c>
      <c r="R2576">
        <f>(O2576*constantes!$B$4)+(P2576*constantes!$B$5)+(D2576*constantes!$B$6)+(Q2576*constantes!$B$8)+(F2576*constantes!$B$9)</f>
        <v>25.435018937691385</v>
      </c>
      <c r="S2576" s="4">
        <f>(O2576*constantes!$B$4)+(P2576*constantes!$C$5)+(D2576*constantes!$B$6)+(Q2576*constantes!$B$8)+(F2576*constantes!$B$9)</f>
        <v>25.804200747521204</v>
      </c>
      <c r="T2576">
        <f>(O2576*constantes!$D$4)+(P2576*constantes!$D$5)+(D2576*constantes!$D$6)+(Q2576*constantes!$D$8)+(F2576*constantes!$D$9)</f>
        <v>27.733809856662905</v>
      </c>
      <c r="U2576">
        <f>(O2576*constantes!$D$4)+(P2576*constantes!$E$5)+(D2576*constantes!$D$6)+(Q2576*constantes!$D$8)+(F2576*constantes!$D$9)</f>
        <v>28.09330347829507</v>
      </c>
      <c r="V2576" s="5">
        <f t="shared" si="565"/>
        <v>0.42243450438313945</v>
      </c>
      <c r="W2576" s="5">
        <f t="shared" si="566"/>
        <v>0.54799406596478561</v>
      </c>
      <c r="X2576" s="6">
        <f t="shared" si="567"/>
        <v>0.25626471943222451</v>
      </c>
      <c r="Y2576" s="6">
        <f t="shared" si="568"/>
        <v>0.345675037639119</v>
      </c>
      <c r="AA2576">
        <f>(O2576*constantes!$B$4)+(LN(110)*constantes!$B$5)+(LN(22)*constantes!$B$8)+(F2576*constantes!$B$9)</f>
        <v>24.25929277918237</v>
      </c>
      <c r="AB2576">
        <f t="shared" si="569"/>
        <v>0.1558271506156762</v>
      </c>
      <c r="AC2576">
        <f>(O2576*constantes!$D$4)+(LN(110)*constantes!$D$5)+(LN(22)*constantes!$D$8)+(F2576*constantes!$D$9)</f>
        <v>26.243586625866762</v>
      </c>
      <c r="AD2576" s="7">
        <f t="shared" si="570"/>
        <v>6.4534688350861291E-2</v>
      </c>
      <c r="AF2576">
        <f>(O2576*constantes!$B$4)+(LN(125)*constantes!$B$5)+(LN(22.5)*constantes!$B$8)+(F2576*constantes!$B$9)</f>
        <v>24.514249715936764</v>
      </c>
      <c r="AG2576">
        <f t="shared" si="571"/>
        <v>0.19635063157104138</v>
      </c>
      <c r="AH2576">
        <f>(O2576*constantes!$D$4)+(LN(125)*constantes!$D$5)+(LN(22.5)*constantes!$D$8)+(F2576*constantes!$D$9)</f>
        <v>26.614659642474994</v>
      </c>
      <c r="AI2576">
        <f t="shared" si="572"/>
        <v>9.215699866828464E-2</v>
      </c>
    </row>
    <row r="2577" spans="1:35" x14ac:dyDescent="0.25">
      <c r="A2577" s="11">
        <v>2576</v>
      </c>
      <c r="B2577">
        <v>0</v>
      </c>
      <c r="C2577">
        <v>44</v>
      </c>
      <c r="D2577">
        <v>1</v>
      </c>
      <c r="E2577">
        <v>0</v>
      </c>
      <c r="F2577">
        <v>0</v>
      </c>
      <c r="G2577">
        <v>114</v>
      </c>
      <c r="H2577">
        <v>23.1</v>
      </c>
      <c r="I2577">
        <f>IF(AND(B2577=1,E2577=0),V2577,IF(AND(B2577=1,E2577=1),W2577,IF(AND(B2577=0,E2577=0),X2577,IF(AND(B2577=0,E2577=1),Y2577,ERROR))))</f>
        <v>4.3727527791854293E-2</v>
      </c>
      <c r="K2577">
        <f t="shared" si="560"/>
        <v>3.0321952038303235E-2</v>
      </c>
      <c r="L2577">
        <f t="shared" si="561"/>
        <v>2.102161003401426E-2</v>
      </c>
      <c r="M2577" s="22" t="str">
        <f t="shared" si="573"/>
        <v>Elevated Risk</v>
      </c>
      <c r="O2577">
        <f t="shared" si="562"/>
        <v>3.784189633918261</v>
      </c>
      <c r="P2577">
        <f t="shared" si="563"/>
        <v>4.7361984483944957</v>
      </c>
      <c r="Q2577">
        <f t="shared" si="564"/>
        <v>3.1398326175277478</v>
      </c>
      <c r="R2577">
        <f>(O2577*constantes!$B$4)+(P2577*constantes!$B$5)+(D2577*constantes!$B$6)+(Q2577*constantes!$B$8)+(F2577*constantes!$B$9)</f>
        <v>23.764753084647324</v>
      </c>
      <c r="S2577" s="4">
        <f>(O2577*constantes!$B$4)+(P2577*constantes!$C$5)+(D2577*constantes!$B$6)+(Q2577*constantes!$B$8)+(F2577*constantes!$B$9)</f>
        <v>24.104054341490308</v>
      </c>
      <c r="T2577">
        <f>(O2577*constantes!$D$4)+(P2577*constantes!$D$5)+(D2577*constantes!$D$6)+(Q2577*constantes!$D$8)+(F2577*constantes!$D$9)</f>
        <v>25.843464290350386</v>
      </c>
      <c r="U2577">
        <f>(O2577*constantes!$D$4)+(P2577*constantes!$E$5)+(D2577*constantes!$D$6)+(Q2577*constantes!$D$8)+(F2577*constantes!$D$9)</f>
        <v>26.173861494110387</v>
      </c>
      <c r="V2577" s="5">
        <f t="shared" si="565"/>
        <v>9.8150513505688153E-2</v>
      </c>
      <c r="W2577" s="5">
        <f t="shared" si="566"/>
        <v>0.13501268546296441</v>
      </c>
      <c r="X2577" s="6">
        <f t="shared" si="567"/>
        <v>4.3727527791854293E-2</v>
      </c>
      <c r="Y2577" s="6">
        <f t="shared" si="568"/>
        <v>6.0322194974286703E-2</v>
      </c>
      <c r="AA2577">
        <f>(O2577*constantes!$B$4)+(LN(110)*constantes!$B$5)+(LN(22)*constantes!$B$8)+(F2577*constantes!$B$9)</f>
        <v>22.95028380552526</v>
      </c>
      <c r="AB2577">
        <f t="shared" si="569"/>
        <v>4.4721443860098575E-2</v>
      </c>
      <c r="AC2577">
        <f>(O2577*constantes!$D$4)+(LN(110)*constantes!$D$5)+(LN(22)*constantes!$D$8)+(F2577*constantes!$D$9)</f>
        <v>25.099368567186549</v>
      </c>
      <c r="AD2577" s="7">
        <f t="shared" si="570"/>
        <v>2.102161003401426E-2</v>
      </c>
      <c r="AF2577">
        <f>(O2577*constantes!$B$4)+(LN(125)*constantes!$B$5)+(LN(22.5)*constantes!$B$8)+(F2577*constantes!$B$9)</f>
        <v>23.205240742279653</v>
      </c>
      <c r="AG2577">
        <f t="shared" si="571"/>
        <v>5.7330036913051163E-2</v>
      </c>
      <c r="AH2577">
        <f>(O2577*constantes!$D$4)+(LN(125)*constantes!$D$5)+(LN(22.5)*constantes!$D$8)+(F2577*constantes!$D$9)</f>
        <v>25.470441583794781</v>
      </c>
      <c r="AI2577">
        <f t="shared" si="572"/>
        <v>3.0321952038303235E-2</v>
      </c>
    </row>
    <row r="2578" spans="1:35" x14ac:dyDescent="0.25">
      <c r="A2578" s="11">
        <v>2577</v>
      </c>
      <c r="B2578">
        <v>0</v>
      </c>
      <c r="C2578">
        <v>42</v>
      </c>
      <c r="D2578">
        <v>1</v>
      </c>
      <c r="E2578">
        <v>0</v>
      </c>
      <c r="F2578">
        <v>0</v>
      </c>
      <c r="G2578">
        <v>119</v>
      </c>
      <c r="H2578">
        <v>27.01</v>
      </c>
      <c r="I2578">
        <f>IF(AND(B2578=1,E2578=0),V2578,IF(AND(B2578=1,E2578=1),W2578,IF(AND(B2578=0,E2578=0),X2578,IF(AND(B2578=0,E2578=1),Y2578,ERROR))))</f>
        <v>4.701083099748915E-2</v>
      </c>
      <c r="K2578">
        <f t="shared" si="560"/>
        <v>2.676538428771702E-2</v>
      </c>
      <c r="L2578">
        <f t="shared" si="561"/>
        <v>1.8545470669847686E-2</v>
      </c>
      <c r="M2578" s="22" t="str">
        <f t="shared" si="573"/>
        <v>Elevated Risk</v>
      </c>
      <c r="O2578">
        <f t="shared" si="562"/>
        <v>3.7376696182833684</v>
      </c>
      <c r="P2578">
        <f t="shared" si="563"/>
        <v>4.7791234931115296</v>
      </c>
      <c r="Q2578">
        <f t="shared" si="564"/>
        <v>3.2962071678045244</v>
      </c>
      <c r="R2578">
        <f>(O2578*constantes!$B$4)+(P2578*constantes!$B$5)+(D2578*constantes!$B$6)+(Q2578*constantes!$B$8)+(F2578*constantes!$B$9)</f>
        <v>23.823536580953125</v>
      </c>
      <c r="S2578" s="4">
        <f>(O2578*constantes!$B$4)+(P2578*constantes!$C$5)+(D2578*constantes!$B$6)+(Q2578*constantes!$B$8)+(F2578*constantes!$B$9)</f>
        <v>24.165912987999633</v>
      </c>
      <c r="T2578">
        <f>(O2578*constantes!$D$4)+(P2578*constantes!$D$5)+(D2578*constantes!$D$6)+(Q2578*constantes!$D$8)+(F2578*constantes!$D$9)</f>
        <v>25.917570847770744</v>
      </c>
      <c r="U2578">
        <f>(O2578*constantes!$D$4)+(P2578*constantes!$E$5)+(D2578*constantes!$D$6)+(Q2578*constantes!$D$8)+(F2578*constantes!$D$9)</f>
        <v>26.250962502650204</v>
      </c>
      <c r="V2578" s="5">
        <f t="shared" si="565"/>
        <v>0.10377381805561248</v>
      </c>
      <c r="W2578" s="5">
        <f t="shared" si="566"/>
        <v>0.14298148150603962</v>
      </c>
      <c r="X2578" s="6">
        <f t="shared" si="567"/>
        <v>4.701083099748915E-2</v>
      </c>
      <c r="Y2578" s="6">
        <f t="shared" si="568"/>
        <v>6.4996575183589256E-2</v>
      </c>
      <c r="AA2578">
        <f>(O2578*constantes!$B$4)+(LN(110)*constantes!$B$5)+(LN(22)*constantes!$B$8)+(F2578*constantes!$B$9)</f>
        <v>22.805468857654464</v>
      </c>
      <c r="AB2578">
        <f t="shared" si="569"/>
        <v>3.8810869283687155E-2</v>
      </c>
      <c r="AC2578">
        <f>(O2578*constantes!$D$4)+(LN(110)*constantes!$D$5)+(LN(22)*constantes!$D$8)+(F2578*constantes!$D$9)</f>
        <v>24.972784348242914</v>
      </c>
      <c r="AD2578" s="7">
        <f t="shared" si="570"/>
        <v>1.8545470669847686E-2</v>
      </c>
      <c r="AF2578">
        <f>(O2578*constantes!$B$4)+(LN(125)*constantes!$B$5)+(LN(22.5)*constantes!$B$8)+(F2578*constantes!$B$9)</f>
        <v>23.060425794408857</v>
      </c>
      <c r="AG2578">
        <f t="shared" si="571"/>
        <v>4.9796912096185753E-2</v>
      </c>
      <c r="AH2578">
        <f>(O2578*constantes!$D$4)+(LN(125)*constantes!$D$5)+(LN(22.5)*constantes!$D$8)+(F2578*constantes!$D$9)</f>
        <v>25.343857364851146</v>
      </c>
      <c r="AI2578">
        <f t="shared" si="572"/>
        <v>2.676538428771702E-2</v>
      </c>
    </row>
    <row r="2579" spans="1:35" x14ac:dyDescent="0.25">
      <c r="A2579" s="11">
        <v>2578</v>
      </c>
      <c r="B2579">
        <v>0</v>
      </c>
      <c r="C2579">
        <v>37</v>
      </c>
      <c r="D2579">
        <v>0</v>
      </c>
      <c r="E2579">
        <v>0</v>
      </c>
      <c r="F2579">
        <v>0</v>
      </c>
      <c r="G2579">
        <v>108</v>
      </c>
      <c r="H2579">
        <v>23.28</v>
      </c>
      <c r="I2579">
        <f>IF(AND(B2579=1,E2579=0),V2579,IF(AND(B2579=1,E2579=1),W2579,IF(AND(B2579=0,E2579=0),X2579,IF(AND(B2579=0,E2579=1),Y2579,ERROR))))</f>
        <v>1.2877668555107302E-2</v>
      </c>
      <c r="K2579">
        <f t="shared" si="560"/>
        <v>1.903255478119692E-2</v>
      </c>
      <c r="L2579">
        <f t="shared" si="561"/>
        <v>1.3171407582175831E-2</v>
      </c>
      <c r="M2579" s="22" t="str">
        <f t="shared" si="573"/>
        <v>OPTIMAL</v>
      </c>
      <c r="O2579">
        <f t="shared" si="562"/>
        <v>3.6109179126442243</v>
      </c>
      <c r="P2579">
        <f t="shared" si="563"/>
        <v>4.6821312271242199</v>
      </c>
      <c r="Q2579">
        <f t="shared" si="564"/>
        <v>3.1475946228632372</v>
      </c>
      <c r="R2579">
        <f>(O2579*constantes!$B$4)+(P2579*constantes!$B$5)+(D2579*constantes!$B$6)+(Q2579*constantes!$B$8)+(F2579*constantes!$B$9)</f>
        <v>22.421689611325853</v>
      </c>
      <c r="S2579" s="4">
        <f>(O2579*constantes!$B$4)+(P2579*constantes!$C$5)+(D2579*constantes!$B$6)+(Q2579*constantes!$B$8)+(F2579*constantes!$B$9)</f>
        <v>22.757117492437033</v>
      </c>
      <c r="T2579">
        <f>(O2579*constantes!$D$4)+(P2579*constantes!$D$5)+(D2579*constantes!$D$6)+(Q2579*constantes!$D$8)+(F2579*constantes!$D$9)</f>
        <v>24.605181905587639</v>
      </c>
      <c r="U2579">
        <f>(O2579*constantes!$D$4)+(P2579*constantes!$E$5)+(D2579*constantes!$D$6)+(Q2579*constantes!$D$8)+(F2579*constantes!$D$9)</f>
        <v>24.931807379991824</v>
      </c>
      <c r="V2579" s="5">
        <f t="shared" si="565"/>
        <v>2.660752836647573E-2</v>
      </c>
      <c r="W2579" s="5">
        <f t="shared" si="566"/>
        <v>3.701329475756987E-2</v>
      </c>
      <c r="X2579" s="6">
        <f t="shared" si="567"/>
        <v>1.2877668555107302E-2</v>
      </c>
      <c r="Y2579" s="6">
        <f t="shared" si="568"/>
        <v>1.780756305241693E-2</v>
      </c>
      <c r="AA2579">
        <f>(O2579*constantes!$B$4)+(LN(110)*constantes!$B$5)+(LN(22)*constantes!$B$8)+(F2579*constantes!$B$9)</f>
        <v>22.410895868068035</v>
      </c>
      <c r="AB2579">
        <f t="shared" si="569"/>
        <v>2.6325671515684657E-2</v>
      </c>
      <c r="AC2579">
        <f>(O2579*constantes!$D$4)+(LN(110)*constantes!$D$5)+(LN(22)*constantes!$D$8)+(F2579*constantes!$D$9)</f>
        <v>24.627884084579406</v>
      </c>
      <c r="AD2579" s="7">
        <f t="shared" si="570"/>
        <v>1.3171407582175831E-2</v>
      </c>
      <c r="AF2579">
        <f>(O2579*constantes!$B$4)+(LN(125)*constantes!$B$5)+(LN(22.5)*constantes!$B$8)+(F2579*constantes!$B$9)</f>
        <v>22.665852804822428</v>
      </c>
      <c r="AG2579">
        <f t="shared" si="571"/>
        <v>3.3840132302612846E-2</v>
      </c>
      <c r="AH2579">
        <f>(O2579*constantes!$D$4)+(LN(125)*constantes!$D$5)+(LN(22.5)*constantes!$D$8)+(F2579*constantes!$D$9)</f>
        <v>24.998957101187639</v>
      </c>
      <c r="AI2579">
        <f t="shared" si="572"/>
        <v>1.903255478119692E-2</v>
      </c>
    </row>
    <row r="2580" spans="1:35" x14ac:dyDescent="0.25">
      <c r="A2580" s="11">
        <v>2579</v>
      </c>
      <c r="B2580">
        <v>0</v>
      </c>
      <c r="C2580">
        <v>53</v>
      </c>
      <c r="D2580">
        <v>1</v>
      </c>
      <c r="E2580">
        <v>0</v>
      </c>
      <c r="F2580">
        <v>0</v>
      </c>
      <c r="G2580">
        <v>119</v>
      </c>
      <c r="H2580">
        <v>22.91</v>
      </c>
      <c r="I2580">
        <f>IF(AND(B2580=1,E2580=0),V2580,IF(AND(B2580=1,E2580=1),W2580,IF(AND(B2580=0,E2580=0),X2580,IF(AND(B2580=0,E2580=1),Y2580,ERROR))))</f>
        <v>7.9980218698154082E-2</v>
      </c>
      <c r="K2580">
        <f t="shared" si="560"/>
        <v>4.9808625979083754E-2</v>
      </c>
      <c r="L2580">
        <f t="shared" si="561"/>
        <v>3.4638908987597139E-2</v>
      </c>
      <c r="M2580" s="22" t="str">
        <f t="shared" si="573"/>
        <v>Elevated Risk</v>
      </c>
      <c r="O2580">
        <f t="shared" si="562"/>
        <v>3.970291913552122</v>
      </c>
      <c r="P2580">
        <f t="shared" si="563"/>
        <v>4.7791234931115296</v>
      </c>
      <c r="Q2580">
        <f t="shared" si="564"/>
        <v>3.1315734964654043</v>
      </c>
      <c r="R2580">
        <f>(O2580*constantes!$B$4)+(P2580*constantes!$B$5)+(D2580*constantes!$B$6)+(Q2580*constantes!$B$8)+(F2580*constantes!$B$9)</f>
        <v>24.41716384560543</v>
      </c>
      <c r="S2580" s="4">
        <f>(O2580*constantes!$B$4)+(P2580*constantes!$C$5)+(D2580*constantes!$B$6)+(Q2580*constantes!$B$8)+(F2580*constantes!$B$9)</f>
        <v>24.759540252651938</v>
      </c>
      <c r="T2580">
        <f>(O2580*constantes!$D$4)+(P2580*constantes!$D$5)+(D2580*constantes!$D$6)+(Q2580*constantes!$D$8)+(F2580*constantes!$D$9)</f>
        <v>26.466383432285564</v>
      </c>
      <c r="U2580">
        <f>(O2580*constantes!$D$4)+(P2580*constantes!$E$5)+(D2580*constantes!$D$6)+(Q2580*constantes!$D$8)+(F2580*constantes!$D$9)</f>
        <v>26.799775087165024</v>
      </c>
      <c r="V2580" s="5">
        <f t="shared" si="565"/>
        <v>0.17993169379487928</v>
      </c>
      <c r="W2580" s="5">
        <f t="shared" si="566"/>
        <v>0.24373181498959229</v>
      </c>
      <c r="X2580" s="6">
        <f t="shared" si="567"/>
        <v>7.9980218698154082E-2</v>
      </c>
      <c r="Y2580" s="6">
        <f t="shared" si="568"/>
        <v>0.10983210445965641</v>
      </c>
      <c r="AA2580">
        <f>(O2580*constantes!$B$4)+(LN(110)*constantes!$B$5)+(LN(22)*constantes!$B$8)+(F2580*constantes!$B$9)</f>
        <v>23.529612757934284</v>
      </c>
      <c r="AB2580">
        <f t="shared" si="569"/>
        <v>7.8415260777171425E-2</v>
      </c>
      <c r="AC2580">
        <f>(O2580*constantes!$D$4)+(LN(110)*constantes!$D$5)+(LN(22)*constantes!$D$8)+(F2580*constantes!$D$9)</f>
        <v>25.605765897229862</v>
      </c>
      <c r="AD2580" s="7">
        <f t="shared" si="570"/>
        <v>3.4638908987597139E-2</v>
      </c>
      <c r="AF2580">
        <f>(O2580*constantes!$B$4)+(LN(125)*constantes!$B$5)+(LN(22.5)*constantes!$B$8)+(F2580*constantes!$B$9)</f>
        <v>23.784569694688678</v>
      </c>
      <c r="AG2580">
        <f t="shared" si="571"/>
        <v>0.10001327473115296</v>
      </c>
      <c r="AH2580">
        <f>(O2580*constantes!$D$4)+(LN(125)*constantes!$D$5)+(LN(22.5)*constantes!$D$8)+(F2580*constantes!$D$9)</f>
        <v>25.976838913838094</v>
      </c>
      <c r="AI2580">
        <f t="shared" si="572"/>
        <v>4.9808625979083754E-2</v>
      </c>
    </row>
    <row r="2581" spans="1:35" x14ac:dyDescent="0.25">
      <c r="A2581" s="11">
        <v>2580</v>
      </c>
      <c r="B2581">
        <v>1</v>
      </c>
      <c r="C2581">
        <v>45</v>
      </c>
      <c r="D2581">
        <v>0</v>
      </c>
      <c r="E2581">
        <v>0</v>
      </c>
      <c r="F2581">
        <v>0</v>
      </c>
      <c r="G2581">
        <v>105</v>
      </c>
      <c r="H2581">
        <v>23.95</v>
      </c>
      <c r="I2581">
        <f>IF(AND(B2581=1,E2581=0),V2581,IF(AND(B2581=1,E2581=1),W2581,IF(AND(B2581=0,E2581=0),X2581,IF(AND(B2581=0,E2581=1),Y2581,ERROR))))</f>
        <v>4.700487478844062E-2</v>
      </c>
      <c r="K2581">
        <f t="shared" si="560"/>
        <v>6.1354256697024101E-2</v>
      </c>
      <c r="L2581">
        <f t="shared" si="561"/>
        <v>4.7883245315309741E-2</v>
      </c>
      <c r="M2581" s="22" t="str">
        <f t="shared" si="573"/>
        <v>OPTIMAL</v>
      </c>
      <c r="O2581">
        <f t="shared" si="562"/>
        <v>3.8066624897703196</v>
      </c>
      <c r="P2581">
        <f t="shared" si="563"/>
        <v>4.6539603501575231</v>
      </c>
      <c r="Q2581">
        <f t="shared" si="564"/>
        <v>3.1759683238569241</v>
      </c>
      <c r="R2581">
        <f>(O2581*constantes!$B$4)+(P2581*constantes!$B$5)+(D2581*constantes!$B$6)+(Q2581*constantes!$B$8)+(F2581*constantes!$B$9)</f>
        <v>23.001269238629686</v>
      </c>
      <c r="S2581" s="4">
        <f>(O2581*constantes!$B$4)+(P2581*constantes!$C$5)+(D2581*constantes!$B$6)+(Q2581*constantes!$B$8)+(F2581*constantes!$B$9)</f>
        <v>23.334678958114971</v>
      </c>
      <c r="T2581">
        <f>(O2581*constantes!$D$4)+(P2581*constantes!$D$5)+(D2581*constantes!$D$6)+(Q2581*constantes!$D$8)+(F2581*constantes!$D$9)</f>
        <v>25.073080515172776</v>
      </c>
      <c r="U2581">
        <f>(O2581*constantes!$D$4)+(P2581*constantes!$E$5)+(D2581*constantes!$D$6)+(Q2581*constantes!$D$8)+(F2581*constantes!$D$9)</f>
        <v>25.397740789199766</v>
      </c>
      <c r="V2581" s="5">
        <f t="shared" si="565"/>
        <v>4.700487478844062E-2</v>
      </c>
      <c r="W2581" s="5">
        <f t="shared" si="566"/>
        <v>6.4989554018753615E-2</v>
      </c>
      <c r="X2581" s="6">
        <f t="shared" si="567"/>
        <v>2.0481817844365535E-2</v>
      </c>
      <c r="Y2581" s="6">
        <f t="shared" si="568"/>
        <v>2.8226051207702607E-2</v>
      </c>
      <c r="AA2581">
        <f>(O2581*constantes!$B$4)+(LN(110)*constantes!$B$5)+(LN(22)*constantes!$B$8)+(F2581*constantes!$B$9)</f>
        <v>23.020240906878485</v>
      </c>
      <c r="AB2581">
        <f t="shared" si="569"/>
        <v>4.7883245315309741E-2</v>
      </c>
      <c r="AC2581">
        <f>(O2581*constantes!$D$4)+(LN(110)*constantes!$D$5)+(LN(22)*constantes!$D$8)+(F2581*constantes!$D$9)</f>
        <v>25.16051878105991</v>
      </c>
      <c r="AD2581" s="7">
        <f t="shared" si="570"/>
        <v>2.2332293193086827E-2</v>
      </c>
      <c r="AF2581">
        <f>(O2581*constantes!$B$4)+(LN(125)*constantes!$B$5)+(LN(22.5)*constantes!$B$8)+(F2581*constantes!$B$9)</f>
        <v>23.275197843632878</v>
      </c>
      <c r="AG2581">
        <f t="shared" si="571"/>
        <v>6.1354256697024101E-2</v>
      </c>
      <c r="AH2581">
        <f>(O2581*constantes!$D$4)+(LN(125)*constantes!$D$5)+(LN(22.5)*constantes!$D$8)+(F2581*constantes!$D$9)</f>
        <v>25.531591797668142</v>
      </c>
      <c r="AI2581">
        <f t="shared" si="572"/>
        <v>3.2202898660143586E-2</v>
      </c>
    </row>
    <row r="2582" spans="1:35" x14ac:dyDescent="0.25">
      <c r="A2582" s="11">
        <v>2581</v>
      </c>
      <c r="B2582">
        <v>0</v>
      </c>
      <c r="C2582">
        <v>64</v>
      </c>
      <c r="D2582">
        <v>0</v>
      </c>
      <c r="E2582">
        <v>1</v>
      </c>
      <c r="F2582">
        <v>0</v>
      </c>
      <c r="G2582">
        <v>155</v>
      </c>
      <c r="H2582">
        <v>35.35</v>
      </c>
      <c r="I2582">
        <f>IF(AND(B2582=1,E2582=0),V2582,IF(AND(B2582=1,E2582=1),W2582,IF(AND(B2582=0,E2582=0),X2582,IF(AND(B2582=0,E2582=1),Y2582,ERROR))))</f>
        <v>0.24419465547067731</v>
      </c>
      <c r="K2582">
        <f t="shared" si="560"/>
        <v>8.1811856272562489E-2</v>
      </c>
      <c r="L2582">
        <f t="shared" si="561"/>
        <v>5.7192348710877861E-2</v>
      </c>
      <c r="M2582" s="22" t="str">
        <f t="shared" si="573"/>
        <v>Elevated Risk</v>
      </c>
      <c r="O2582">
        <f t="shared" si="562"/>
        <v>4.1588830833596715</v>
      </c>
      <c r="P2582">
        <f t="shared" si="563"/>
        <v>5.0434251169192468</v>
      </c>
      <c r="Q2582">
        <f t="shared" si="564"/>
        <v>3.5652983923425818</v>
      </c>
      <c r="R2582">
        <f>(O2582*constantes!$B$4)+(P2582*constantes!$B$5)+(D2582*constantes!$B$6)+(Q2582*constantes!$B$8)+(F2582*constantes!$B$9)</f>
        <v>25.128855355567307</v>
      </c>
      <c r="S2582" s="4">
        <f>(O2582*constantes!$B$4)+(P2582*constantes!$C$5)+(D2582*constantes!$B$6)+(Q2582*constantes!$B$8)+(F2582*constantes!$B$9)</f>
        <v>25.490166330943403</v>
      </c>
      <c r="T2582">
        <f>(O2582*constantes!$D$4)+(P2582*constantes!$D$5)+(D2582*constantes!$D$6)+(Q2582*constantes!$D$8)+(F2582*constantes!$D$9)</f>
        <v>27.326071740355964</v>
      </c>
      <c r="U2582">
        <f>(O2582*constantes!$D$4)+(P2582*constantes!$E$5)+(D2582*constantes!$D$6)+(Q2582*constantes!$D$8)+(F2582*constantes!$D$9)</f>
        <v>27.677901076512249</v>
      </c>
      <c r="V2582" s="5">
        <f t="shared" si="565"/>
        <v>0.33246343714379534</v>
      </c>
      <c r="W2582" s="5">
        <f t="shared" si="566"/>
        <v>0.44013296128692136</v>
      </c>
      <c r="X2582" s="6">
        <f t="shared" si="567"/>
        <v>0.17875347324262991</v>
      </c>
      <c r="Y2582" s="6">
        <f t="shared" si="568"/>
        <v>0.24419465547067731</v>
      </c>
      <c r="AA2582">
        <f>(O2582*constantes!$B$4)+(LN(110)*constantes!$B$5)+(LN(22)*constantes!$B$8)+(F2582*constantes!$B$9)</f>
        <v>24.116689525898391</v>
      </c>
      <c r="AB2582">
        <f t="shared" si="569"/>
        <v>0.13660645895193024</v>
      </c>
      <c r="AC2582">
        <f>(O2582*constantes!$D$4)+(LN(110)*constantes!$D$5)+(LN(22)*constantes!$D$8)+(F2582*constantes!$D$9)</f>
        <v>26.11893567165809</v>
      </c>
      <c r="AD2582" s="7">
        <f t="shared" si="570"/>
        <v>5.7192348710877861E-2</v>
      </c>
      <c r="AF2582">
        <f>(O2582*constantes!$B$4)+(LN(125)*constantes!$B$5)+(LN(22.5)*constantes!$B$8)+(F2582*constantes!$B$9)</f>
        <v>24.371646462652787</v>
      </c>
      <c r="AG2582">
        <f t="shared" si="571"/>
        <v>0.17266110175416416</v>
      </c>
      <c r="AH2582">
        <f>(O2582*constantes!$D$4)+(LN(125)*constantes!$D$5)+(LN(22.5)*constantes!$D$8)+(F2582*constantes!$D$9)</f>
        <v>26.490008688266322</v>
      </c>
      <c r="AI2582">
        <f t="shared" si="572"/>
        <v>8.1811856272562489E-2</v>
      </c>
    </row>
    <row r="2583" spans="1:35" x14ac:dyDescent="0.25">
      <c r="A2583" s="11">
        <v>2582</v>
      </c>
      <c r="B2583">
        <v>0</v>
      </c>
      <c r="C2583">
        <v>36</v>
      </c>
      <c r="D2583">
        <v>1</v>
      </c>
      <c r="E2583">
        <v>0</v>
      </c>
      <c r="F2583">
        <v>0</v>
      </c>
      <c r="G2583">
        <v>107.5</v>
      </c>
      <c r="H2583">
        <v>22.02</v>
      </c>
      <c r="I2583">
        <f>IF(AND(B2583=1,E2583=0),V2583,IF(AND(B2583=1,E2583=1),W2583,IF(AND(B2583=0,E2583=0),X2583,IF(AND(B2583=0,E2583=1),Y2583,ERROR))))</f>
        <v>2.1197841670428152E-2</v>
      </c>
      <c r="K2583">
        <f t="shared" si="560"/>
        <v>1.7677356619603457E-2</v>
      </c>
      <c r="L2583">
        <f t="shared" si="561"/>
        <v>1.2230943924327331E-2</v>
      </c>
      <c r="M2583" s="22" t="str">
        <f t="shared" si="573"/>
        <v>Elevated Risk</v>
      </c>
      <c r="O2583">
        <f t="shared" si="562"/>
        <v>3.5835189384561099</v>
      </c>
      <c r="P2583">
        <f t="shared" si="563"/>
        <v>4.677490847567717</v>
      </c>
      <c r="Q2583">
        <f t="shared" si="564"/>
        <v>3.0919511312945338</v>
      </c>
      <c r="R2583">
        <f>(O2583*constantes!$B$4)+(P2583*constantes!$B$5)+(D2583*constantes!$B$6)+(Q2583*constantes!$B$8)+(F2583*constantes!$B$9)</f>
        <v>22.993206934518618</v>
      </c>
      <c r="S2583" s="4">
        <f>(O2583*constantes!$B$4)+(P2583*constantes!$C$5)+(D2583*constantes!$B$6)+(Q2583*constantes!$B$8)+(F2583*constantes!$B$9)</f>
        <v>23.328302378838373</v>
      </c>
      <c r="T2583">
        <f>(O2583*constantes!$D$4)+(P2583*constantes!$D$5)+(D2583*constantes!$D$6)+(Q2583*constantes!$D$8)+(F2583*constantes!$D$9)</f>
        <v>25.107806673770803</v>
      </c>
      <c r="U2583">
        <f>(O2583*constantes!$D$4)+(P2583*constantes!$E$5)+(D2583*constantes!$D$6)+(Q2583*constantes!$D$8)+(F2583*constantes!$D$9)</f>
        <v>25.434108435297127</v>
      </c>
      <c r="V2583" s="5">
        <f t="shared" si="565"/>
        <v>4.6636372751760136E-2</v>
      </c>
      <c r="W2583" s="5">
        <f t="shared" si="566"/>
        <v>6.459010010955557E-2</v>
      </c>
      <c r="X2583" s="6">
        <f t="shared" si="567"/>
        <v>2.1197841670428152E-2</v>
      </c>
      <c r="Y2583" s="6">
        <f t="shared" si="568"/>
        <v>2.9256019661482724E-2</v>
      </c>
      <c r="AA2583">
        <f>(O2583*constantes!$B$4)+(LN(110)*constantes!$B$5)+(LN(22)*constantes!$B$8)+(F2583*constantes!$B$9)</f>
        <v>22.325603957379403</v>
      </c>
      <c r="AB2583">
        <f t="shared" si="569"/>
        <v>2.4199659473180479E-2</v>
      </c>
      <c r="AC2583">
        <f>(O2583*constantes!$D$4)+(LN(110)*constantes!$D$5)+(LN(22)*constantes!$D$8)+(F2583*constantes!$D$9)</f>
        <v>24.553329557885352</v>
      </c>
      <c r="AD2583" s="7">
        <f t="shared" si="570"/>
        <v>1.2230943924327331E-2</v>
      </c>
      <c r="AF2583">
        <f>(O2583*constantes!$B$4)+(LN(125)*constantes!$B$5)+(LN(22.5)*constantes!$B$8)+(F2583*constantes!$B$9)</f>
        <v>22.580560894133793</v>
      </c>
      <c r="AG2583">
        <f t="shared" si="571"/>
        <v>3.1117023555229495E-2</v>
      </c>
      <c r="AH2583">
        <f>(O2583*constantes!$D$4)+(LN(125)*constantes!$D$5)+(LN(22.5)*constantes!$D$8)+(F2583*constantes!$D$9)</f>
        <v>24.924402574493584</v>
      </c>
      <c r="AI2583">
        <f t="shared" si="572"/>
        <v>1.7677356619603457E-2</v>
      </c>
    </row>
    <row r="2584" spans="1:35" x14ac:dyDescent="0.25">
      <c r="A2584" s="11">
        <v>2583</v>
      </c>
      <c r="B2584">
        <v>1</v>
      </c>
      <c r="C2584">
        <v>64</v>
      </c>
      <c r="D2584">
        <v>1</v>
      </c>
      <c r="E2584">
        <v>1</v>
      </c>
      <c r="F2584">
        <v>0</v>
      </c>
      <c r="G2584">
        <v>155</v>
      </c>
      <c r="H2584">
        <v>22.46</v>
      </c>
      <c r="I2584">
        <f>IF(AND(B2584=1,E2584=0),V2584,IF(AND(B2584=1,E2584=1),W2584,IF(AND(B2584=0,E2584=0),X2584,IF(AND(B2584=0,E2584=1),Y2584,ERROR))))</f>
        <v>0.56093380076570476</v>
      </c>
      <c r="K2584">
        <f t="shared" si="560"/>
        <v>0.17266110175416416</v>
      </c>
      <c r="L2584">
        <f t="shared" si="561"/>
        <v>0.13660645895193024</v>
      </c>
      <c r="M2584" s="22" t="str">
        <f t="shared" si="573"/>
        <v>'&gt;30%</v>
      </c>
      <c r="O2584">
        <f t="shared" si="562"/>
        <v>4.1588830833596715</v>
      </c>
      <c r="P2584">
        <f t="shared" si="563"/>
        <v>5.0434251169192468</v>
      </c>
      <c r="Q2584">
        <f t="shared" si="564"/>
        <v>3.111735949310297</v>
      </c>
      <c r="R2584">
        <f>(O2584*constantes!$B$4)+(P2584*constantes!$B$5)+(D2584*constantes!$B$6)+(Q2584*constantes!$B$8)+(F2584*constantes!$B$9)</f>
        <v>25.478814657604602</v>
      </c>
      <c r="S2584" s="4">
        <f>(O2584*constantes!$B$4)+(P2584*constantes!$C$5)+(D2584*constantes!$B$6)+(Q2584*constantes!$B$8)+(F2584*constantes!$B$9)</f>
        <v>25.840125632980701</v>
      </c>
      <c r="T2584">
        <f>(O2584*constantes!$D$4)+(P2584*constantes!$D$5)+(D2584*constantes!$D$6)+(Q2584*constantes!$D$8)+(F2584*constantes!$D$9)</f>
        <v>27.712867941355711</v>
      </c>
      <c r="U2584">
        <f>(O2584*constantes!$D$4)+(P2584*constantes!$E$5)+(D2584*constantes!$D$6)+(Q2584*constantes!$D$8)+(F2584*constantes!$D$9)</f>
        <v>28.064697277511996</v>
      </c>
      <c r="V2584" s="5">
        <f t="shared" si="565"/>
        <v>0.43645527617781277</v>
      </c>
      <c r="W2584" s="5">
        <f t="shared" si="566"/>
        <v>0.56093380076570476</v>
      </c>
      <c r="X2584" s="6">
        <f t="shared" si="567"/>
        <v>0.25168727729559892</v>
      </c>
      <c r="Y2584" s="6">
        <f t="shared" si="568"/>
        <v>0.33780136466491051</v>
      </c>
      <c r="AA2584">
        <f>(O2584*constantes!$B$4)+(LN(110)*constantes!$B$5)+(LN(22)*constantes!$B$8)+(F2584*constantes!$B$9)</f>
        <v>24.116689525898391</v>
      </c>
      <c r="AB2584">
        <f t="shared" si="569"/>
        <v>0.13660645895193024</v>
      </c>
      <c r="AC2584">
        <f>(O2584*constantes!$D$4)+(LN(110)*constantes!$D$5)+(LN(22)*constantes!$D$8)+(F2584*constantes!$D$9)</f>
        <v>26.11893567165809</v>
      </c>
      <c r="AD2584" s="7">
        <f t="shared" si="570"/>
        <v>5.7192348710877861E-2</v>
      </c>
      <c r="AF2584">
        <f>(O2584*constantes!$B$4)+(LN(125)*constantes!$B$5)+(LN(22.5)*constantes!$B$8)+(F2584*constantes!$B$9)</f>
        <v>24.371646462652787</v>
      </c>
      <c r="AG2584">
        <f t="shared" si="571"/>
        <v>0.17266110175416416</v>
      </c>
      <c r="AH2584">
        <f>(O2584*constantes!$D$4)+(LN(125)*constantes!$D$5)+(LN(22.5)*constantes!$D$8)+(F2584*constantes!$D$9)</f>
        <v>26.490008688266322</v>
      </c>
      <c r="AI2584">
        <f t="shared" si="572"/>
        <v>8.1811856272562489E-2</v>
      </c>
    </row>
    <row r="2585" spans="1:35" x14ac:dyDescent="0.25">
      <c r="A2585" s="11">
        <v>2584</v>
      </c>
      <c r="B2585">
        <v>0</v>
      </c>
      <c r="C2585">
        <v>54</v>
      </c>
      <c r="D2585">
        <v>1</v>
      </c>
      <c r="E2585">
        <v>0</v>
      </c>
      <c r="F2585">
        <v>0</v>
      </c>
      <c r="G2585">
        <v>144</v>
      </c>
      <c r="H2585">
        <v>29.45</v>
      </c>
      <c r="I2585">
        <f>IF(AND(B2585=1,E2585=0),V2585,IF(AND(B2585=1,E2585=1),W2585,IF(AND(B2585=0,E2585=0),X2585,IF(AND(B2585=0,E2585=1),Y2585,ERROR))))</f>
        <v>0.15676780169768623</v>
      </c>
      <c r="K2585">
        <f t="shared" si="560"/>
        <v>5.2338355969762884E-2</v>
      </c>
      <c r="L2585">
        <f t="shared" si="561"/>
        <v>3.6413005758055728E-2</v>
      </c>
      <c r="M2585" s="22" t="str">
        <f t="shared" si="573"/>
        <v>Elevated Risk</v>
      </c>
      <c r="O2585">
        <f t="shared" si="562"/>
        <v>3.9889840465642745</v>
      </c>
      <c r="P2585">
        <f t="shared" si="563"/>
        <v>4.9698132995760007</v>
      </c>
      <c r="Q2585">
        <f t="shared" si="564"/>
        <v>3.3826939100975957</v>
      </c>
      <c r="R2585">
        <f>(O2585*constantes!$B$4)+(P2585*constantes!$B$5)+(D2585*constantes!$B$6)+(Q2585*constantes!$B$8)+(F2585*constantes!$B$9)</f>
        <v>25.028177284478243</v>
      </c>
      <c r="S2585" s="4">
        <f>(O2585*constantes!$B$4)+(P2585*constantes!$C$5)+(D2585*constantes!$B$6)+(Q2585*constantes!$B$8)+(F2585*constantes!$B$9)</f>
        <v>25.384214709259869</v>
      </c>
      <c r="T2585">
        <f>(O2585*constantes!$D$4)+(P2585*constantes!$D$5)+(D2585*constantes!$D$6)+(Q2585*constantes!$D$8)+(F2585*constantes!$D$9)</f>
        <v>27.182024609632375</v>
      </c>
      <c r="U2585">
        <f>(O2585*constantes!$D$4)+(P2585*constantes!$E$5)+(D2585*constantes!$D$6)+(Q2585*constantes!$D$8)+(F2585*constantes!$D$9)</f>
        <v>27.528718785410799</v>
      </c>
      <c r="V2585" s="5">
        <f t="shared" si="565"/>
        <v>0.3061172026286556</v>
      </c>
      <c r="W2585" s="5">
        <f t="shared" si="566"/>
        <v>0.4065141239585085</v>
      </c>
      <c r="X2585" s="6">
        <f t="shared" si="567"/>
        <v>0.15676780169768623</v>
      </c>
      <c r="Y2585" s="6">
        <f t="shared" si="568"/>
        <v>0.21429255123400093</v>
      </c>
      <c r="AA2585">
        <f>(O2585*constantes!$B$4)+(LN(110)*constantes!$B$5)+(LN(22)*constantes!$B$8)+(F2585*constantes!$B$9)</f>
        <v>23.587800620315793</v>
      </c>
      <c r="AB2585">
        <f t="shared" si="569"/>
        <v>8.2913210367502876E-2</v>
      </c>
      <c r="AC2585">
        <f>(O2585*constantes!$D$4)+(LN(110)*constantes!$D$5)+(LN(22)*constantes!$D$8)+(F2585*constantes!$D$9)</f>
        <v>25.656628499605237</v>
      </c>
      <c r="AD2585" s="7">
        <f t="shared" si="570"/>
        <v>3.6413005758055728E-2</v>
      </c>
      <c r="AF2585">
        <f>(O2585*constantes!$B$4)+(LN(125)*constantes!$B$5)+(LN(22.5)*constantes!$B$8)+(F2585*constantes!$B$9)</f>
        <v>23.84275755707019</v>
      </c>
      <c r="AG2585">
        <f t="shared" si="571"/>
        <v>0.10567740925235103</v>
      </c>
      <c r="AH2585">
        <f>(O2585*constantes!$D$4)+(LN(125)*constantes!$D$5)+(LN(22.5)*constantes!$D$8)+(F2585*constantes!$D$9)</f>
        <v>26.027701516213469</v>
      </c>
      <c r="AI2585">
        <f t="shared" si="572"/>
        <v>5.2338355969762884E-2</v>
      </c>
    </row>
    <row r="2586" spans="1:35" x14ac:dyDescent="0.25">
      <c r="A2586" s="11">
        <v>2585</v>
      </c>
      <c r="B2586">
        <v>1</v>
      </c>
      <c r="C2586">
        <v>55</v>
      </c>
      <c r="D2586">
        <v>1</v>
      </c>
      <c r="E2586">
        <v>1</v>
      </c>
      <c r="F2586">
        <v>0</v>
      </c>
      <c r="G2586">
        <v>135</v>
      </c>
      <c r="H2586">
        <v>28.69</v>
      </c>
      <c r="I2586">
        <f>IF(AND(B2586=1,E2586=0),V2586,IF(AND(B2586=1,E2586=1),W2586,IF(AND(B2586=0,E2586=0),X2586,IF(AND(B2586=0,E2586=1),Y2586,ERROR))))</f>
        <v>0.37986148923992946</v>
      </c>
      <c r="K2586">
        <f t="shared" si="560"/>
        <v>0.11152976090806932</v>
      </c>
      <c r="L2586">
        <f t="shared" si="561"/>
        <v>8.7567364830949512E-2</v>
      </c>
      <c r="M2586" s="22" t="str">
        <f t="shared" si="573"/>
        <v>'&gt;30%</v>
      </c>
      <c r="O2586">
        <f t="shared" si="562"/>
        <v>4.0073331852324712</v>
      </c>
      <c r="P2586">
        <f t="shared" si="563"/>
        <v>4.9052747784384296</v>
      </c>
      <c r="Q2586">
        <f t="shared" si="564"/>
        <v>3.3565486299932736</v>
      </c>
      <c r="R2586">
        <f>(O2586*constantes!$B$4)+(P2586*constantes!$B$5)+(D2586*constantes!$B$6)+(Q2586*constantes!$B$8)+(F2586*constantes!$B$9)</f>
        <v>24.944846105686604</v>
      </c>
      <c r="S2586" s="4">
        <f>(O2586*constantes!$B$4)+(P2586*constantes!$C$5)+(D2586*constantes!$B$6)+(Q2586*constantes!$B$8)+(F2586*constantes!$B$9)</f>
        <v>25.296259990813933</v>
      </c>
      <c r="T2586">
        <f>(O2586*constantes!$D$4)+(P2586*constantes!$D$5)+(D2586*constantes!$D$6)+(Q2586*constantes!$D$8)+(F2586*constantes!$D$9)</f>
        <v>27.037046074441825</v>
      </c>
      <c r="U2586">
        <f>(O2586*constantes!$D$4)+(P2586*constantes!$E$5)+(D2586*constantes!$D$6)+(Q2586*constantes!$D$8)+(F2586*constantes!$D$9)</f>
        <v>27.379238042985691</v>
      </c>
      <c r="V2586" s="5">
        <f t="shared" si="565"/>
        <v>0.28554337586159761</v>
      </c>
      <c r="W2586" s="5">
        <f t="shared" si="566"/>
        <v>0.37986148923992946</v>
      </c>
      <c r="X2586" s="6">
        <f t="shared" si="567"/>
        <v>0.13713811366288375</v>
      </c>
      <c r="Y2586" s="6">
        <f t="shared" si="568"/>
        <v>0.18753741062561413</v>
      </c>
      <c r="AA2586">
        <f>(O2586*constantes!$B$4)+(LN(110)*constantes!$B$5)+(LN(22)*constantes!$B$8)+(F2586*constantes!$B$9)</f>
        <v>23.644920755024344</v>
      </c>
      <c r="AB2586">
        <f t="shared" si="569"/>
        <v>8.7567364830949512E-2</v>
      </c>
      <c r="AC2586">
        <f>(O2586*constantes!$D$4)+(LN(110)*constantes!$D$5)+(LN(22)*constantes!$D$8)+(F2586*constantes!$D$9)</f>
        <v>25.706557790361106</v>
      </c>
      <c r="AD2586" s="7">
        <f t="shared" si="570"/>
        <v>3.8241136753246696E-2</v>
      </c>
      <c r="AF2586">
        <f>(O2586*constantes!$B$4)+(LN(125)*constantes!$B$5)+(LN(22.5)*constantes!$B$8)+(F2586*constantes!$B$9)</f>
        <v>23.899877691778737</v>
      </c>
      <c r="AG2586">
        <f t="shared" si="571"/>
        <v>0.11152976090806932</v>
      </c>
      <c r="AH2586">
        <f>(O2586*constantes!$D$4)+(LN(125)*constantes!$D$5)+(LN(22.5)*constantes!$D$8)+(F2586*constantes!$D$9)</f>
        <v>26.077630806969339</v>
      </c>
      <c r="AI2586">
        <f t="shared" si="572"/>
        <v>5.4942946453026109E-2</v>
      </c>
    </row>
    <row r="2587" spans="1:35" x14ac:dyDescent="0.25">
      <c r="A2587" s="11">
        <v>2586</v>
      </c>
      <c r="B2587">
        <v>1</v>
      </c>
      <c r="C2587">
        <v>59</v>
      </c>
      <c r="D2587">
        <v>1</v>
      </c>
      <c r="E2587">
        <v>1</v>
      </c>
      <c r="F2587">
        <v>1</v>
      </c>
      <c r="G2587">
        <v>182</v>
      </c>
      <c r="H2587">
        <v>25.91</v>
      </c>
      <c r="I2587">
        <f>IF(AND(B2587=1,E2587=0),V2587,IF(AND(B2587=1,E2587=1),W2587,IF(AND(B2587=0,E2587=0),X2587,IF(AND(B2587=0,E2587=1),Y2587,ERROR))))</f>
        <v>0.80972285251882803</v>
      </c>
      <c r="K2587">
        <f t="shared" si="560"/>
        <v>0.22149495256025586</v>
      </c>
      <c r="L2587">
        <f t="shared" si="561"/>
        <v>0.17636828473513477</v>
      </c>
      <c r="M2587" s="22" t="str">
        <f t="shared" si="573"/>
        <v>'&gt;30%</v>
      </c>
      <c r="O2587">
        <f t="shared" si="562"/>
        <v>4.0775374439057197</v>
      </c>
      <c r="P2587">
        <f t="shared" si="563"/>
        <v>5.2040066870767951</v>
      </c>
      <c r="Q2587">
        <f t="shared" si="564"/>
        <v>3.2546289945740186</v>
      </c>
      <c r="R2587">
        <f>(O2587*constantes!$B$4)+(P2587*constantes!$B$5)+(D2587*constantes!$B$6)+(Q2587*constantes!$B$8)+(F2587*constantes!$B$9)</f>
        <v>26.168361914471618</v>
      </c>
      <c r="S2587" s="4">
        <f>(O2587*constantes!$B$4)+(P2587*constantes!$C$5)+(D2587*constantes!$B$6)+(Q2587*constantes!$B$8)+(F2587*constantes!$B$9)</f>
        <v>26.5411769535338</v>
      </c>
      <c r="T2587">
        <f>(O2587*constantes!$D$4)+(P2587*constantes!$D$5)+(D2587*constantes!$D$6)+(Q2587*constantes!$D$8)+(F2587*constantes!$D$9)</f>
        <v>28.793906336109689</v>
      </c>
      <c r="U2587">
        <f>(O2587*constantes!$D$4)+(P2587*constantes!$E$5)+(D2587*constantes!$D$6)+(Q2587*constantes!$D$8)+(F2587*constantes!$D$9)</f>
        <v>29.156937842600168</v>
      </c>
      <c r="V2587" s="5">
        <f t="shared" si="565"/>
        <v>0.68110564629447934</v>
      </c>
      <c r="W2587" s="5">
        <f t="shared" si="566"/>
        <v>0.80972285251882803</v>
      </c>
      <c r="X2587" s="6">
        <f t="shared" si="567"/>
        <v>0.5745682050184826</v>
      </c>
      <c r="Y2587" s="6">
        <f t="shared" si="568"/>
        <v>0.7073316187875065</v>
      </c>
      <c r="AA2587">
        <f>(O2587*constantes!$B$4)+(LN(110)*constantes!$B$5)+(LN(22)*constantes!$B$8)+(F2587*constantes!$B$9)</f>
        <v>24.39506380410382</v>
      </c>
      <c r="AB2587">
        <f t="shared" si="569"/>
        <v>0.17636828473513477</v>
      </c>
      <c r="AC2587">
        <f>(O2587*constantes!$D$4)+(LN(110)*constantes!$D$5)+(LN(22)*constantes!$D$8)+(F2587*constantes!$D$9)</f>
        <v>26.675218492509124</v>
      </c>
      <c r="AD2587" s="7">
        <f t="shared" si="570"/>
        <v>9.7620218643439727E-2</v>
      </c>
      <c r="AF2587">
        <f>(O2587*constantes!$B$4)+(LN(125)*constantes!$B$5)+(LN(22.5)*constantes!$B$8)+(F2587*constantes!$B$9)</f>
        <v>24.650020740858213</v>
      </c>
      <c r="AG2587">
        <f t="shared" si="571"/>
        <v>0.22149495256025586</v>
      </c>
      <c r="AH2587">
        <f>(O2587*constantes!$D$4)+(LN(125)*constantes!$D$5)+(LN(22.5)*constantes!$D$8)+(F2587*constantes!$D$9)</f>
        <v>27.046291509117356</v>
      </c>
      <c r="AI2587">
        <f t="shared" si="572"/>
        <v>0.13831945180749894</v>
      </c>
    </row>
    <row r="2588" spans="1:35" x14ac:dyDescent="0.25">
      <c r="A2588" s="11">
        <v>2587</v>
      </c>
      <c r="B2588">
        <v>1</v>
      </c>
      <c r="C2588">
        <v>55</v>
      </c>
      <c r="D2588">
        <v>1</v>
      </c>
      <c r="E2588">
        <v>1</v>
      </c>
      <c r="F2588">
        <v>0</v>
      </c>
      <c r="G2588">
        <v>129</v>
      </c>
      <c r="H2588">
        <v>23.55</v>
      </c>
      <c r="I2588">
        <f>IF(AND(B2588=1,E2588=0),V2588,IF(AND(B2588=1,E2588=1),W2588,IF(AND(B2588=0,E2588=0),X2588,IF(AND(B2588=0,E2588=1),Y2588,ERROR))))</f>
        <v>0.31224398794226715</v>
      </c>
      <c r="K2588">
        <f t="shared" si="560"/>
        <v>0.11152976090806932</v>
      </c>
      <c r="L2588">
        <f t="shared" si="561"/>
        <v>8.7567364830949512E-2</v>
      </c>
      <c r="M2588" s="22" t="str">
        <f t="shared" si="573"/>
        <v>'&gt;30%</v>
      </c>
      <c r="O2588">
        <f t="shared" si="562"/>
        <v>4.0073331852324712</v>
      </c>
      <c r="P2588">
        <f t="shared" si="563"/>
        <v>4.8598124043616719</v>
      </c>
      <c r="Q2588">
        <f t="shared" si="564"/>
        <v>3.1591258204624268</v>
      </c>
      <c r="R2588">
        <f>(O2588*constantes!$B$4)+(P2588*constantes!$B$5)+(D2588*constantes!$B$6)+(Q2588*constantes!$B$8)+(F2588*constantes!$B$9)</f>
        <v>24.703998884072526</v>
      </c>
      <c r="S2588" s="4">
        <f>(O2588*constantes!$B$4)+(P2588*constantes!$C$5)+(D2588*constantes!$B$6)+(Q2588*constantes!$B$8)+(F2588*constantes!$B$9)</f>
        <v>25.052155844720996</v>
      </c>
      <c r="T2588">
        <f>(O2588*constantes!$D$4)+(P2588*constantes!$D$5)+(D2588*constantes!$D$6)+(Q2588*constantes!$D$8)+(F2588*constantes!$D$9)</f>
        <v>26.808232096404932</v>
      </c>
      <c r="U2588">
        <f>(O2588*constantes!$D$4)+(P2588*constantes!$E$5)+(D2588*constantes!$D$6)+(Q2588*constantes!$D$8)+(F2588*constantes!$D$9)</f>
        <v>27.147252609733201</v>
      </c>
      <c r="V2588" s="5">
        <f t="shared" si="565"/>
        <v>0.23223090756429399</v>
      </c>
      <c r="W2588" s="5">
        <f t="shared" si="566"/>
        <v>0.31224398794226715</v>
      </c>
      <c r="X2588" s="6">
        <f t="shared" si="567"/>
        <v>0.11071124907308938</v>
      </c>
      <c r="Y2588" s="6">
        <f t="shared" si="568"/>
        <v>0.15183979445070128</v>
      </c>
      <c r="AA2588">
        <f>(O2588*constantes!$B$4)+(LN(110)*constantes!$B$5)+(LN(22)*constantes!$B$8)+(F2588*constantes!$B$9)</f>
        <v>23.644920755024344</v>
      </c>
      <c r="AB2588">
        <f t="shared" si="569"/>
        <v>8.7567364830949512E-2</v>
      </c>
      <c r="AC2588">
        <f>(O2588*constantes!$D$4)+(LN(110)*constantes!$D$5)+(LN(22)*constantes!$D$8)+(F2588*constantes!$D$9)</f>
        <v>25.706557790361106</v>
      </c>
      <c r="AD2588" s="7">
        <f t="shared" si="570"/>
        <v>3.8241136753246696E-2</v>
      </c>
      <c r="AF2588">
        <f>(O2588*constantes!$B$4)+(LN(125)*constantes!$B$5)+(LN(22.5)*constantes!$B$8)+(F2588*constantes!$B$9)</f>
        <v>23.899877691778737</v>
      </c>
      <c r="AG2588">
        <f t="shared" si="571"/>
        <v>0.11152976090806932</v>
      </c>
      <c r="AH2588">
        <f>(O2588*constantes!$D$4)+(LN(125)*constantes!$D$5)+(LN(22.5)*constantes!$D$8)+(F2588*constantes!$D$9)</f>
        <v>26.077630806969339</v>
      </c>
      <c r="AI2588">
        <f t="shared" si="572"/>
        <v>5.4942946453026109E-2</v>
      </c>
    </row>
    <row r="2589" spans="1:35" x14ac:dyDescent="0.25">
      <c r="A2589" s="11">
        <v>2588</v>
      </c>
      <c r="B2589">
        <v>0</v>
      </c>
      <c r="C2589">
        <v>60</v>
      </c>
      <c r="D2589">
        <v>0</v>
      </c>
      <c r="E2589">
        <v>0</v>
      </c>
      <c r="F2589">
        <v>0</v>
      </c>
      <c r="G2589">
        <v>130</v>
      </c>
      <c r="H2589">
        <v>26.76</v>
      </c>
      <c r="I2589">
        <f>IF(AND(B2589=1,E2589=0),V2589,IF(AND(B2589=1,E2589=1),W2589,IF(AND(B2589=0,E2589=0),X2589,IF(AND(B2589=0,E2589=1),Y2589,ERROR))))</f>
        <v>8.3662075264316682E-2</v>
      </c>
      <c r="K2589">
        <f t="shared" si="560"/>
        <v>6.9102564331433469E-2</v>
      </c>
      <c r="L2589">
        <f t="shared" si="561"/>
        <v>4.820708918468708E-2</v>
      </c>
      <c r="M2589" s="22" t="str">
        <f t="shared" si="573"/>
        <v>Elevated Risk</v>
      </c>
      <c r="O2589">
        <f t="shared" si="562"/>
        <v>4.0943445622221004</v>
      </c>
      <c r="P2589">
        <f t="shared" si="563"/>
        <v>4.8675344504555822</v>
      </c>
      <c r="Q2589">
        <f t="shared" si="564"/>
        <v>3.2869082352600278</v>
      </c>
      <c r="R2589">
        <f>(O2589*constantes!$B$4)+(P2589*constantes!$B$5)+(D2589*constantes!$B$6)+(Q2589*constantes!$B$8)+(F2589*constantes!$B$9)</f>
        <v>24.380958898433143</v>
      </c>
      <c r="S2589" s="4">
        <f>(O2589*constantes!$B$4)+(P2589*constantes!$C$5)+(D2589*constantes!$B$6)+(Q2589*constantes!$B$8)+(F2589*constantes!$B$9)</f>
        <v>24.729669066463785</v>
      </c>
      <c r="T2589">
        <f>(O2589*constantes!$D$4)+(P2589*constantes!$D$5)+(D2589*constantes!$D$6)+(Q2589*constantes!$D$8)+(F2589*constantes!$D$9)</f>
        <v>26.513366324233392</v>
      </c>
      <c r="U2589">
        <f>(O2589*constantes!$D$4)+(P2589*constantes!$E$5)+(D2589*constantes!$D$6)+(Q2589*constantes!$D$8)+(F2589*constantes!$D$9)</f>
        <v>26.852925527497174</v>
      </c>
      <c r="V2589" s="5">
        <f t="shared" si="565"/>
        <v>0.17412694772923687</v>
      </c>
      <c r="W2589" s="5">
        <f t="shared" si="566"/>
        <v>0.2374886115022532</v>
      </c>
      <c r="X2589" s="6">
        <f t="shared" si="567"/>
        <v>8.3662075264316682E-2</v>
      </c>
      <c r="Y2589" s="6">
        <f t="shared" si="568"/>
        <v>0.11546772076007417</v>
      </c>
      <c r="AA2589">
        <f>(O2589*constantes!$B$4)+(LN(110)*constantes!$B$5)+(LN(22)*constantes!$B$8)+(F2589*constantes!$B$9)</f>
        <v>23.915783691137978</v>
      </c>
      <c r="AB2589">
        <f t="shared" si="569"/>
        <v>0.11321269470654882</v>
      </c>
      <c r="AC2589">
        <f>(O2589*constantes!$D$4)+(LN(110)*constantes!$D$5)+(LN(22)*constantes!$D$8)+(F2589*constantes!$D$9)</f>
        <v>25.943321837946279</v>
      </c>
      <c r="AD2589" s="7">
        <f t="shared" si="570"/>
        <v>4.820708918468708E-2</v>
      </c>
      <c r="AF2589">
        <f>(O2589*constantes!$B$4)+(LN(125)*constantes!$B$5)+(LN(22.5)*constantes!$B$8)+(F2589*constantes!$B$9)</f>
        <v>24.170740627892375</v>
      </c>
      <c r="AG2589">
        <f t="shared" si="571"/>
        <v>0.14362116573454531</v>
      </c>
      <c r="AH2589">
        <f>(O2589*constantes!$D$4)+(LN(125)*constantes!$D$5)+(LN(22.5)*constantes!$D$8)+(F2589*constantes!$D$9)</f>
        <v>26.314394854554511</v>
      </c>
      <c r="AI2589">
        <f t="shared" si="572"/>
        <v>6.9102564331433469E-2</v>
      </c>
    </row>
    <row r="2590" spans="1:35" x14ac:dyDescent="0.25">
      <c r="A2590" s="11">
        <v>2589</v>
      </c>
      <c r="B2590">
        <v>0</v>
      </c>
      <c r="C2590">
        <v>57</v>
      </c>
      <c r="D2590">
        <v>0</v>
      </c>
      <c r="E2590">
        <v>1</v>
      </c>
      <c r="F2590">
        <v>0</v>
      </c>
      <c r="G2590">
        <v>125</v>
      </c>
      <c r="H2590">
        <v>25.27</v>
      </c>
      <c r="I2590">
        <f>IF(AND(B2590=1,E2590=0),V2590,IF(AND(B2590=1,E2590=1),W2590,IF(AND(B2590=0,E2590=0),X2590,IF(AND(B2590=0,E2590=1),Y2590,ERROR))))</f>
        <v>8.8399765097941008E-2</v>
      </c>
      <c r="K2590">
        <f t="shared" si="560"/>
        <v>6.0378388617794876E-2</v>
      </c>
      <c r="L2590">
        <f t="shared" si="561"/>
        <v>4.2061248414153263E-2</v>
      </c>
      <c r="M2590" s="22" t="str">
        <f t="shared" si="573"/>
        <v>Elevated Risk</v>
      </c>
      <c r="O2590">
        <f t="shared" si="562"/>
        <v>4.0430512678345503</v>
      </c>
      <c r="P2590">
        <f t="shared" si="563"/>
        <v>4.8283137373023015</v>
      </c>
      <c r="Q2590">
        <f t="shared" si="564"/>
        <v>3.2296179214001026</v>
      </c>
      <c r="R2590">
        <f>(O2590*constantes!$B$4)+(P2590*constantes!$B$5)+(D2590*constantes!$B$6)+(Q2590*constantes!$B$8)+(F2590*constantes!$B$9)</f>
        <v>24.103109322061357</v>
      </c>
      <c r="S2590" s="4">
        <f>(O2590*constantes!$B$4)+(P2590*constantes!$C$5)+(D2590*constantes!$B$6)+(Q2590*constantes!$B$8)+(F2590*constantes!$B$9)</f>
        <v>24.449009718201694</v>
      </c>
      <c r="T2590">
        <f>(O2590*constantes!$D$4)+(P2590*constantes!$D$5)+(D2590*constantes!$D$6)+(Q2590*constantes!$D$8)+(F2590*constantes!$D$9)</f>
        <v>26.234179670477378</v>
      </c>
      <c r="U2590">
        <f>(O2590*constantes!$D$4)+(P2590*constantes!$E$5)+(D2590*constantes!$D$6)+(Q2590*constantes!$D$8)+(F2590*constantes!$D$9)</f>
        <v>26.571002836791589</v>
      </c>
      <c r="V2590" s="5">
        <f t="shared" si="565"/>
        <v>0.13489417296987716</v>
      </c>
      <c r="W2590" s="5">
        <f t="shared" si="566"/>
        <v>0.18517873549508368</v>
      </c>
      <c r="X2590" s="6">
        <f t="shared" si="567"/>
        <v>6.3950207668722503E-2</v>
      </c>
      <c r="Y2590" s="6">
        <f t="shared" si="568"/>
        <v>8.8399765097941008E-2</v>
      </c>
      <c r="AA2590">
        <f>(O2590*constantes!$B$4)+(LN(110)*constantes!$B$5)+(LN(22)*constantes!$B$8)+(F2590*constantes!$B$9)</f>
        <v>23.756109717441312</v>
      </c>
      <c r="AB2590">
        <f t="shared" si="569"/>
        <v>9.7348342413305922E-2</v>
      </c>
      <c r="AC2590">
        <f>(O2590*constantes!$D$4)+(LN(110)*constantes!$D$5)+(LN(22)*constantes!$D$8)+(F2590*constantes!$D$9)</f>
        <v>25.803749193387144</v>
      </c>
      <c r="AD2590" s="7">
        <f t="shared" si="570"/>
        <v>4.2061248414153263E-2</v>
      </c>
      <c r="AF2590">
        <f>(O2590*constantes!$B$4)+(LN(125)*constantes!$B$5)+(LN(22.5)*constantes!$B$8)+(F2590*constantes!$B$9)</f>
        <v>24.011066654195705</v>
      </c>
      <c r="AG2590">
        <f t="shared" si="571"/>
        <v>0.12380054983513455</v>
      </c>
      <c r="AH2590">
        <f>(O2590*constantes!$D$4)+(LN(125)*constantes!$D$5)+(LN(22.5)*constantes!$D$8)+(F2590*constantes!$D$9)</f>
        <v>26.174822209995376</v>
      </c>
      <c r="AI2590">
        <f t="shared" si="572"/>
        <v>6.0378388617794876E-2</v>
      </c>
    </row>
    <row r="2591" spans="1:35" x14ac:dyDescent="0.25">
      <c r="A2591" s="11">
        <v>2590</v>
      </c>
      <c r="B2591">
        <v>0</v>
      </c>
      <c r="C2591">
        <v>42</v>
      </c>
      <c r="D2591">
        <v>0</v>
      </c>
      <c r="E2591">
        <v>0</v>
      </c>
      <c r="F2591">
        <v>0</v>
      </c>
      <c r="G2591">
        <v>137.5</v>
      </c>
      <c r="H2591">
        <v>30.55</v>
      </c>
      <c r="I2591">
        <f>IF(AND(B2591=1,E2591=0),V2591,IF(AND(B2591=1,E2591=1),W2591,IF(AND(B2591=0,E2591=0),X2591,IF(AND(B2591=0,E2591=1),Y2591,ERROR))))</f>
        <v>4.0627373721472848E-2</v>
      </c>
      <c r="K2591">
        <f t="shared" si="560"/>
        <v>2.676538428771702E-2</v>
      </c>
      <c r="L2591">
        <f t="shared" si="561"/>
        <v>1.8545470669847686E-2</v>
      </c>
      <c r="M2591" s="22" t="str">
        <f t="shared" si="573"/>
        <v>Elevated Risk</v>
      </c>
      <c r="O2591">
        <f t="shared" si="562"/>
        <v>3.7376696182833684</v>
      </c>
      <c r="P2591">
        <f t="shared" si="563"/>
        <v>4.9236239171066263</v>
      </c>
      <c r="Q2591">
        <f t="shared" si="564"/>
        <v>3.4193646856176043</v>
      </c>
      <c r="R2591">
        <f>(O2591*constantes!$B$4)+(P2591*constantes!$B$5)+(D2591*constantes!$B$6)+(Q2591*constantes!$B$8)+(F2591*constantes!$B$9)</f>
        <v>23.47970201289462</v>
      </c>
      <c r="S2591" s="4">
        <f>(O2591*constantes!$B$4)+(P2591*constantes!$C$5)+(D2591*constantes!$B$6)+(Q2591*constantes!$B$8)+(F2591*constantes!$B$9)</f>
        <v>23.832430430316141</v>
      </c>
      <c r="T2591">
        <f>(O2591*constantes!$D$4)+(P2591*constantes!$D$5)+(D2591*constantes!$D$6)+(Q2591*constantes!$D$8)+(F2591*constantes!$D$9)</f>
        <v>25.76832181641273</v>
      </c>
      <c r="U2591">
        <f>(O2591*constantes!$D$4)+(P2591*constantes!$E$5)+(D2591*constantes!$D$6)+(Q2591*constantes!$D$8)+(F2591*constantes!$D$9)</f>
        <v>26.111793820870083</v>
      </c>
      <c r="V2591" s="5">
        <f t="shared" si="565"/>
        <v>7.4744024700608924E-2</v>
      </c>
      <c r="W2591" s="5">
        <f t="shared" si="566"/>
        <v>0.10465059549531797</v>
      </c>
      <c r="X2591" s="6">
        <f t="shared" si="567"/>
        <v>4.0627373721472848E-2</v>
      </c>
      <c r="Y2591" s="6">
        <f t="shared" si="568"/>
        <v>5.6797129002185698E-2</v>
      </c>
      <c r="AA2591">
        <f>(O2591*constantes!$B$4)+(LN(110)*constantes!$B$5)+(LN(22)*constantes!$B$8)+(F2591*constantes!$B$9)</f>
        <v>22.805468857654464</v>
      </c>
      <c r="AB2591">
        <f t="shared" si="569"/>
        <v>3.8810869283687155E-2</v>
      </c>
      <c r="AC2591">
        <f>(O2591*constantes!$D$4)+(LN(110)*constantes!$D$5)+(LN(22)*constantes!$D$8)+(F2591*constantes!$D$9)</f>
        <v>24.972784348242914</v>
      </c>
      <c r="AD2591" s="7">
        <f t="shared" si="570"/>
        <v>1.8545470669847686E-2</v>
      </c>
      <c r="AF2591">
        <f>(O2591*constantes!$B$4)+(LN(125)*constantes!$B$5)+(LN(22.5)*constantes!$B$8)+(F2591*constantes!$B$9)</f>
        <v>23.060425794408857</v>
      </c>
      <c r="AG2591">
        <f t="shared" si="571"/>
        <v>4.9796912096185753E-2</v>
      </c>
      <c r="AH2591">
        <f>(O2591*constantes!$D$4)+(LN(125)*constantes!$D$5)+(LN(22.5)*constantes!$D$8)+(F2591*constantes!$D$9)</f>
        <v>25.343857364851146</v>
      </c>
      <c r="AI2591">
        <f t="shared" si="572"/>
        <v>2.676538428771702E-2</v>
      </c>
    </row>
    <row r="2592" spans="1:35" x14ac:dyDescent="0.25">
      <c r="A2592" s="11">
        <v>2591</v>
      </c>
      <c r="B2592">
        <v>1</v>
      </c>
      <c r="C2592">
        <v>59</v>
      </c>
      <c r="D2592">
        <v>1</v>
      </c>
      <c r="E2592">
        <v>1</v>
      </c>
      <c r="F2592">
        <v>0</v>
      </c>
      <c r="G2592">
        <v>162</v>
      </c>
      <c r="H2592">
        <v>33</v>
      </c>
      <c r="I2592">
        <f>IF(AND(B2592=1,E2592=0),V2592,IF(AND(B2592=1,E2592=1),W2592,IF(AND(B2592=0,E2592=0),X2592,IF(AND(B2592=0,E2592=1),Y2592,ERROR))))</f>
        <v>0.61088489105907229</v>
      </c>
      <c r="K2592">
        <f t="shared" si="560"/>
        <v>0.13682617258299834</v>
      </c>
      <c r="L2592">
        <f t="shared" si="561"/>
        <v>0.10776479003769468</v>
      </c>
      <c r="M2592" s="22" t="str">
        <f t="shared" si="573"/>
        <v>'&gt;30%</v>
      </c>
      <c r="O2592">
        <f t="shared" si="562"/>
        <v>4.0775374439057197</v>
      </c>
      <c r="P2592">
        <f t="shared" si="563"/>
        <v>5.0875963352323836</v>
      </c>
      <c r="Q2592">
        <f t="shared" si="564"/>
        <v>3.4965075614664802</v>
      </c>
      <c r="R2592">
        <f>(O2592*constantes!$B$4)+(P2592*constantes!$B$5)+(D2592*constantes!$B$6)+(Q2592*constantes!$B$8)+(F2592*constantes!$B$9)</f>
        <v>25.612565470447421</v>
      </c>
      <c r="S2592" s="4">
        <f>(O2592*constantes!$B$4)+(P2592*constantes!$C$5)+(D2592*constantes!$B$6)+(Q2592*constantes!$B$8)+(F2592*constantes!$B$9)</f>
        <v>25.977040871903469</v>
      </c>
      <c r="T2592">
        <f>(O2592*constantes!$D$4)+(P2592*constantes!$D$5)+(D2592*constantes!$D$6)+(Q2592*constantes!$D$8)+(F2592*constantes!$D$9)</f>
        <v>27.812484910626804</v>
      </c>
      <c r="U2592">
        <f>(O2592*constantes!$D$4)+(P2592*constantes!$E$5)+(D2592*constantes!$D$6)+(Q2592*constantes!$D$8)+(F2592*constantes!$D$9)</f>
        <v>28.167395630972614</v>
      </c>
      <c r="V2592" s="5">
        <f t="shared" si="565"/>
        <v>0.48086027385567331</v>
      </c>
      <c r="W2592" s="5">
        <f t="shared" si="566"/>
        <v>0.61088489105907229</v>
      </c>
      <c r="X2592" s="6">
        <f t="shared" si="567"/>
        <v>0.27407186566560371</v>
      </c>
      <c r="Y2592" s="6">
        <f t="shared" si="568"/>
        <v>0.36667461556542991</v>
      </c>
      <c r="AA2592">
        <f>(O2592*constantes!$B$4)+(LN(110)*constantes!$B$5)+(LN(22)*constantes!$B$8)+(F2592*constantes!$B$9)</f>
        <v>23.863463804103819</v>
      </c>
      <c r="AB2592">
        <f t="shared" si="569"/>
        <v>0.10776479003769468</v>
      </c>
      <c r="AC2592">
        <f>(O2592*constantes!$D$4)+(LN(110)*constantes!$D$5)+(LN(22)*constantes!$D$8)+(F2592*constantes!$D$9)</f>
        <v>25.897588492509126</v>
      </c>
      <c r="AD2592" s="7">
        <f t="shared" si="570"/>
        <v>4.6102547085629553E-2</v>
      </c>
      <c r="AF2592">
        <f>(O2592*constantes!$B$4)+(LN(125)*constantes!$B$5)+(LN(22.5)*constantes!$B$8)+(F2592*constantes!$B$9)</f>
        <v>24.118420740858213</v>
      </c>
      <c r="AG2592">
        <f t="shared" si="571"/>
        <v>0.13682617258299834</v>
      </c>
      <c r="AH2592">
        <f>(O2592*constantes!$D$4)+(LN(125)*constantes!$D$5)+(LN(22.5)*constantes!$D$8)+(F2592*constantes!$D$9)</f>
        <v>26.268661509117358</v>
      </c>
      <c r="AI2592">
        <f t="shared" si="572"/>
        <v>6.6117954736533924E-2</v>
      </c>
    </row>
    <row r="2593" spans="1:35" x14ac:dyDescent="0.25">
      <c r="A2593" s="11">
        <v>2592</v>
      </c>
      <c r="B2593">
        <v>0</v>
      </c>
      <c r="C2593">
        <v>58</v>
      </c>
      <c r="D2593">
        <v>0</v>
      </c>
      <c r="E2593">
        <v>1</v>
      </c>
      <c r="F2593">
        <v>0</v>
      </c>
      <c r="G2593">
        <v>170</v>
      </c>
      <c r="H2593">
        <v>24.51</v>
      </c>
      <c r="I2593">
        <f>IF(AND(B2593=1,E2593=0),V2593,IF(AND(B2593=1,E2593=1),W2593,IF(AND(B2593=0,E2593=0),X2593,IF(AND(B2593=0,E2593=1),Y2593,ERROR))))</f>
        <v>0.2068959174348316</v>
      </c>
      <c r="K2593">
        <f t="shared" si="560"/>
        <v>6.3209991046805025E-2</v>
      </c>
      <c r="L2593">
        <f t="shared" si="561"/>
        <v>4.4054054961770062E-2</v>
      </c>
      <c r="M2593" s="22" t="str">
        <f t="shared" si="573"/>
        <v>Elevated Risk</v>
      </c>
      <c r="O2593">
        <f t="shared" si="562"/>
        <v>4.0604430105464191</v>
      </c>
      <c r="P2593">
        <f t="shared" si="563"/>
        <v>5.1357984370502621</v>
      </c>
      <c r="Q2593">
        <f t="shared" si="564"/>
        <v>3.1990811975400213</v>
      </c>
      <c r="R2593">
        <f>(O2593*constantes!$B$4)+(P2593*constantes!$B$5)+(D2593*constantes!$B$6)+(Q2593*constantes!$B$8)+(F2593*constantes!$B$9)</f>
        <v>24.703449239687583</v>
      </c>
      <c r="S2593" s="4">
        <f>(O2593*constantes!$B$4)+(P2593*constantes!$C$5)+(D2593*constantes!$B$6)+(Q2593*constantes!$B$8)+(F2593*constantes!$B$9)</f>
        <v>25.071377839717865</v>
      </c>
      <c r="T2593">
        <f>(O2593*constantes!$D$4)+(P2593*constantes!$D$5)+(D2593*constantes!$D$6)+(Q2593*constantes!$D$8)+(F2593*constantes!$D$9)</f>
        <v>27.130818706512937</v>
      </c>
      <c r="U2593">
        <f>(O2593*constantes!$D$4)+(P2593*constantes!$E$5)+(D2593*constantes!$D$6)+(Q2593*constantes!$D$8)+(F2593*constantes!$D$9)</f>
        <v>27.489092005481563</v>
      </c>
      <c r="V2593" s="5">
        <f t="shared" si="565"/>
        <v>0.23211940976115875</v>
      </c>
      <c r="W2593" s="5">
        <f t="shared" si="566"/>
        <v>0.31722229088416465</v>
      </c>
      <c r="X2593" s="6">
        <f t="shared" si="567"/>
        <v>0.14956000918236512</v>
      </c>
      <c r="Y2593" s="6">
        <f t="shared" si="568"/>
        <v>0.2068959174348316</v>
      </c>
      <c r="AA2593">
        <f>(O2593*constantes!$B$4)+(LN(110)*constantes!$B$5)+(LN(22)*constantes!$B$8)+(F2593*constantes!$B$9)</f>
        <v>23.81024951683365</v>
      </c>
      <c r="AB2593">
        <f t="shared" si="569"/>
        <v>0.10247681663833785</v>
      </c>
      <c r="AC2593">
        <f>(O2593*constantes!$D$4)+(LN(110)*constantes!$D$5)+(LN(22)*constantes!$D$8)+(F2593*constantes!$D$9)</f>
        <v>25.851073342728132</v>
      </c>
      <c r="AD2593" s="7">
        <f t="shared" si="570"/>
        <v>4.4054054961770062E-2</v>
      </c>
      <c r="AF2593">
        <f>(O2593*constantes!$B$4)+(LN(125)*constantes!$B$5)+(LN(22.5)*constantes!$B$8)+(F2593*constantes!$B$9)</f>
        <v>24.065206453588043</v>
      </c>
      <c r="AG2593">
        <f t="shared" si="571"/>
        <v>0.1302191222428678</v>
      </c>
      <c r="AH2593">
        <f>(O2593*constantes!$D$4)+(LN(125)*constantes!$D$5)+(LN(22.5)*constantes!$D$8)+(F2593*constantes!$D$9)</f>
        <v>26.222146359336364</v>
      </c>
      <c r="AI2593">
        <f t="shared" si="572"/>
        <v>6.3209991046805025E-2</v>
      </c>
    </row>
    <row r="2594" spans="1:35" x14ac:dyDescent="0.25">
      <c r="A2594" s="11">
        <v>2593</v>
      </c>
      <c r="B2594">
        <v>0</v>
      </c>
      <c r="C2594">
        <v>57</v>
      </c>
      <c r="D2594">
        <v>0</v>
      </c>
      <c r="E2594">
        <v>1</v>
      </c>
      <c r="F2594">
        <v>0</v>
      </c>
      <c r="G2594">
        <v>133</v>
      </c>
      <c r="H2594">
        <v>24.27</v>
      </c>
      <c r="I2594">
        <f>IF(AND(B2594=1,E2594=0),V2594,IF(AND(B2594=1,E2594=1),W2594,IF(AND(B2594=0,E2594=0),X2594,IF(AND(B2594=0,E2594=1),Y2594,ERROR))))</f>
        <v>0.10274558966466152</v>
      </c>
      <c r="K2594">
        <f t="shared" si="560"/>
        <v>6.0378388617794876E-2</v>
      </c>
      <c r="L2594">
        <f t="shared" si="561"/>
        <v>4.2061248414153263E-2</v>
      </c>
      <c r="M2594" s="22" t="str">
        <f t="shared" si="573"/>
        <v>Elevated Risk</v>
      </c>
      <c r="O2594">
        <f t="shared" si="562"/>
        <v>4.0430512678345503</v>
      </c>
      <c r="P2594">
        <f t="shared" si="563"/>
        <v>4.8903491282217537</v>
      </c>
      <c r="Q2594">
        <f t="shared" si="564"/>
        <v>3.1892410197385099</v>
      </c>
      <c r="R2594">
        <f>(O2594*constantes!$B$4)+(P2594*constantes!$B$5)+(D2594*constantes!$B$6)+(Q2594*constantes!$B$8)+(F2594*constantes!$B$9)</f>
        <v>24.186180338717953</v>
      </c>
      <c r="S2594" s="4">
        <f>(O2594*constantes!$B$4)+(P2594*constantes!$C$5)+(D2594*constantes!$B$6)+(Q2594*constantes!$B$8)+(F2594*constantes!$B$9)</f>
        <v>24.536524950263761</v>
      </c>
      <c r="T2594">
        <f>(O2594*constantes!$D$4)+(P2594*constantes!$D$5)+(D2594*constantes!$D$6)+(Q2594*constantes!$D$8)+(F2594*constantes!$D$9)</f>
        <v>26.388036950974126</v>
      </c>
      <c r="U2594">
        <f>(O2594*constantes!$D$4)+(P2594*constantes!$E$5)+(D2594*constantes!$D$6)+(Q2594*constantes!$D$8)+(F2594*constantes!$D$9)</f>
        <v>26.729187706158875</v>
      </c>
      <c r="V2594" s="5">
        <f t="shared" si="565"/>
        <v>0.14568459193572925</v>
      </c>
      <c r="W2594" s="5">
        <f t="shared" si="566"/>
        <v>0.20029793766316628</v>
      </c>
      <c r="X2594" s="6">
        <f t="shared" si="567"/>
        <v>7.4182754982250465E-2</v>
      </c>
      <c r="Y2594" s="6">
        <f t="shared" si="568"/>
        <v>0.10274558966466152</v>
      </c>
      <c r="AA2594">
        <f>(O2594*constantes!$B$4)+(LN(110)*constantes!$B$5)+(LN(22)*constantes!$B$8)+(F2594*constantes!$B$9)</f>
        <v>23.756109717441312</v>
      </c>
      <c r="AB2594">
        <f t="shared" si="569"/>
        <v>9.7348342413305922E-2</v>
      </c>
      <c r="AC2594">
        <f>(O2594*constantes!$D$4)+(LN(110)*constantes!$D$5)+(LN(22)*constantes!$D$8)+(F2594*constantes!$D$9)</f>
        <v>25.803749193387144</v>
      </c>
      <c r="AD2594" s="7">
        <f t="shared" si="570"/>
        <v>4.2061248414153263E-2</v>
      </c>
      <c r="AF2594">
        <f>(O2594*constantes!$B$4)+(LN(125)*constantes!$B$5)+(LN(22.5)*constantes!$B$8)+(F2594*constantes!$B$9)</f>
        <v>24.011066654195705</v>
      </c>
      <c r="AG2594">
        <f t="shared" si="571"/>
        <v>0.12380054983513455</v>
      </c>
      <c r="AH2594">
        <f>(O2594*constantes!$D$4)+(LN(125)*constantes!$D$5)+(LN(22.5)*constantes!$D$8)+(F2594*constantes!$D$9)</f>
        <v>26.174822209995376</v>
      </c>
      <c r="AI2594">
        <f t="shared" si="572"/>
        <v>6.0378388617794876E-2</v>
      </c>
    </row>
    <row r="2595" spans="1:35" x14ac:dyDescent="0.25">
      <c r="A2595" s="11">
        <v>2594</v>
      </c>
      <c r="B2595">
        <v>0</v>
      </c>
      <c r="C2595">
        <v>52</v>
      </c>
      <c r="D2595">
        <v>0</v>
      </c>
      <c r="E2595">
        <v>1</v>
      </c>
      <c r="F2595">
        <v>0</v>
      </c>
      <c r="G2595">
        <v>208</v>
      </c>
      <c r="H2595">
        <v>25.79</v>
      </c>
      <c r="I2595">
        <f>IF(AND(B2595=1,E2595=0),V2595,IF(AND(B2595=1,E2595=1),W2595,IF(AND(B2595=0,E2595=0),X2595,IF(AND(B2595=0,E2595=1),Y2595,ERROR))))</f>
        <v>0.27107226882656787</v>
      </c>
      <c r="K2595">
        <f t="shared" si="560"/>
        <v>4.7353292556453264E-2</v>
      </c>
      <c r="L2595">
        <f t="shared" si="561"/>
        <v>3.291838619478793E-2</v>
      </c>
      <c r="M2595" s="22" t="str">
        <f t="shared" si="573"/>
        <v>Elevated Risk</v>
      </c>
      <c r="O2595">
        <f t="shared" si="562"/>
        <v>3.9512437185814275</v>
      </c>
      <c r="P2595">
        <f t="shared" si="563"/>
        <v>5.3375380797013179</v>
      </c>
      <c r="Q2595">
        <f t="shared" si="564"/>
        <v>3.2499868198932536</v>
      </c>
      <c r="R2595">
        <f>(O2595*constantes!$B$4)+(P2595*constantes!$B$5)+(D2595*constantes!$B$6)+(Q2595*constantes!$B$8)+(F2595*constantes!$B$9)</f>
        <v>24.778115838294337</v>
      </c>
      <c r="S2595" s="4">
        <f>(O2595*constantes!$B$4)+(P2595*constantes!$C$5)+(D2595*constantes!$B$6)+(Q2595*constantes!$B$8)+(F2595*constantes!$B$9)</f>
        <v>25.160497066324137</v>
      </c>
      <c r="T2595">
        <f>(O2595*constantes!$D$4)+(P2595*constantes!$D$5)+(D2595*constantes!$D$6)+(Q2595*constantes!$D$8)+(F2595*constantes!$D$9)</f>
        <v>27.427180746763423</v>
      </c>
      <c r="U2595">
        <f>(O2595*constantes!$D$4)+(P2595*constantes!$E$5)+(D2595*constantes!$D$6)+(Q2595*constantes!$D$8)+(F2595*constantes!$D$9)</f>
        <v>27.799527403203388</v>
      </c>
      <c r="V2595" s="5">
        <f t="shared" si="565"/>
        <v>0.2476826088803824</v>
      </c>
      <c r="W2595" s="5">
        <f t="shared" si="566"/>
        <v>0.3410805199697321</v>
      </c>
      <c r="X2595" s="6">
        <f t="shared" si="567"/>
        <v>0.19578204082281203</v>
      </c>
      <c r="Y2595" s="6">
        <f t="shared" si="568"/>
        <v>0.27107226882656787</v>
      </c>
      <c r="AA2595">
        <f>(O2595*constantes!$B$4)+(LN(110)*constantes!$B$5)+(LN(22)*constantes!$B$8)+(F2595*constantes!$B$9)</f>
        <v>23.470316488918311</v>
      </c>
      <c r="AB2595">
        <f t="shared" si="569"/>
        <v>7.4072320755760312E-2</v>
      </c>
      <c r="AC2595">
        <f>(O2595*constantes!$D$4)+(LN(110)*constantes!$D$5)+(LN(22)*constantes!$D$8)+(F2595*constantes!$D$9)</f>
        <v>25.553934425340952</v>
      </c>
      <c r="AD2595" s="7">
        <f t="shared" si="570"/>
        <v>3.291838619478793E-2</v>
      </c>
      <c r="AF2595">
        <f>(O2595*constantes!$B$4)+(LN(125)*constantes!$B$5)+(LN(22.5)*constantes!$B$8)+(F2595*constantes!$B$9)</f>
        <v>23.725273425672704</v>
      </c>
      <c r="AG2595">
        <f t="shared" si="571"/>
        <v>9.453671546464415E-2</v>
      </c>
      <c r="AH2595">
        <f>(O2595*constantes!$D$4)+(LN(125)*constantes!$D$5)+(LN(22.5)*constantes!$D$8)+(F2595*constantes!$D$9)</f>
        <v>25.925007441949184</v>
      </c>
      <c r="AI2595">
        <f t="shared" si="572"/>
        <v>4.7353292556453264E-2</v>
      </c>
    </row>
    <row r="2596" spans="1:35" x14ac:dyDescent="0.25">
      <c r="A2596" s="11">
        <v>2595</v>
      </c>
      <c r="B2596">
        <v>0</v>
      </c>
      <c r="C2596">
        <v>58</v>
      </c>
      <c r="D2596">
        <v>0</v>
      </c>
      <c r="E2596">
        <v>1</v>
      </c>
      <c r="F2596">
        <v>0</v>
      </c>
      <c r="G2596">
        <v>143.5</v>
      </c>
      <c r="H2596">
        <v>23.96</v>
      </c>
      <c r="I2596">
        <f>IF(AND(B2596=1,E2596=0),V2596,IF(AND(B2596=1,E2596=1),W2596,IF(AND(B2596=0,E2596=0),X2596,IF(AND(B2596=0,E2596=1),Y2596,ERROR))))</f>
        <v>0.13114482284304763</v>
      </c>
      <c r="K2596">
        <f t="shared" si="560"/>
        <v>6.3209991046805025E-2</v>
      </c>
      <c r="L2596">
        <f t="shared" si="561"/>
        <v>4.4054054961770062E-2</v>
      </c>
      <c r="M2596" s="22" t="str">
        <f t="shared" si="573"/>
        <v>Elevated Risk</v>
      </c>
      <c r="O2596">
        <f t="shared" si="562"/>
        <v>4.0604430105464191</v>
      </c>
      <c r="P2596">
        <f t="shared" si="563"/>
        <v>4.966335035199676</v>
      </c>
      <c r="Q2596">
        <f t="shared" si="564"/>
        <v>3.1763857732472487</v>
      </c>
      <c r="R2596">
        <f>(O2596*constantes!$B$4)+(P2596*constantes!$B$5)+(D2596*constantes!$B$6)+(Q2596*constantes!$B$8)+(F2596*constantes!$B$9)</f>
        <v>24.371088820666021</v>
      </c>
      <c r="S2596" s="4">
        <f>(O2596*constantes!$B$4)+(P2596*constantes!$C$5)+(D2596*constantes!$B$6)+(Q2596*constantes!$B$8)+(F2596*constantes!$B$9)</f>
        <v>24.726877062587722</v>
      </c>
      <c r="T2596">
        <f>(O2596*constantes!$D$4)+(P2596*constantes!$D$5)+(D2596*constantes!$D$6)+(Q2596*constantes!$D$8)+(F2596*constantes!$D$9)</f>
        <v>26.642530373143721</v>
      </c>
      <c r="U2596">
        <f>(O2596*constantes!$D$4)+(P2596*constantes!$E$5)+(D2596*constantes!$D$6)+(Q2596*constantes!$D$8)+(F2596*constantes!$D$9)</f>
        <v>26.988981905199253</v>
      </c>
      <c r="V2596" s="5">
        <f t="shared" si="565"/>
        <v>0.17257367514138555</v>
      </c>
      <c r="W2596" s="5">
        <f t="shared" si="566"/>
        <v>0.23691196387994973</v>
      </c>
      <c r="X2596" s="6">
        <f t="shared" si="567"/>
        <v>9.4634339662396316E-2</v>
      </c>
      <c r="Y2596" s="6">
        <f t="shared" si="568"/>
        <v>0.13114482284304763</v>
      </c>
      <c r="AA2596">
        <f>(O2596*constantes!$B$4)+(LN(110)*constantes!$B$5)+(LN(22)*constantes!$B$8)+(F2596*constantes!$B$9)</f>
        <v>23.81024951683365</v>
      </c>
      <c r="AB2596">
        <f t="shared" si="569"/>
        <v>0.10247681663833785</v>
      </c>
      <c r="AC2596">
        <f>(O2596*constantes!$D$4)+(LN(110)*constantes!$D$5)+(LN(22)*constantes!$D$8)+(F2596*constantes!$D$9)</f>
        <v>25.851073342728132</v>
      </c>
      <c r="AD2596" s="7">
        <f t="shared" si="570"/>
        <v>4.4054054961770062E-2</v>
      </c>
      <c r="AF2596">
        <f>(O2596*constantes!$B$4)+(LN(125)*constantes!$B$5)+(LN(22.5)*constantes!$B$8)+(F2596*constantes!$B$9)</f>
        <v>24.065206453588043</v>
      </c>
      <c r="AG2596">
        <f t="shared" si="571"/>
        <v>0.1302191222428678</v>
      </c>
      <c r="AH2596">
        <f>(O2596*constantes!$D$4)+(LN(125)*constantes!$D$5)+(LN(22.5)*constantes!$D$8)+(F2596*constantes!$D$9)</f>
        <v>26.222146359336364</v>
      </c>
      <c r="AI2596">
        <f t="shared" si="572"/>
        <v>6.3209991046805025E-2</v>
      </c>
    </row>
    <row r="2597" spans="1:35" x14ac:dyDescent="0.25">
      <c r="A2597" s="11">
        <v>2596</v>
      </c>
      <c r="B2597">
        <v>1</v>
      </c>
      <c r="C2597">
        <v>51</v>
      </c>
      <c r="D2597">
        <v>1</v>
      </c>
      <c r="E2597">
        <v>0</v>
      </c>
      <c r="F2597">
        <v>0</v>
      </c>
      <c r="G2597">
        <v>110</v>
      </c>
      <c r="H2597">
        <v>21.19</v>
      </c>
      <c r="I2597">
        <f>IF(AND(B2597=1,E2597=0),V2597,IF(AND(B2597=1,E2597=1),W2597,IF(AND(B2597=0,E2597=0),X2597,IF(AND(B2597=0,E2597=1),Y2597,ERROR))))</f>
        <v>0.13321781421250212</v>
      </c>
      <c r="K2597">
        <f t="shared" si="560"/>
        <v>8.9246869441510945E-2</v>
      </c>
      <c r="L2597">
        <f t="shared" si="561"/>
        <v>6.9883054652788434E-2</v>
      </c>
      <c r="M2597" s="22" t="str">
        <f t="shared" si="573"/>
        <v>Elevated Risk</v>
      </c>
      <c r="O2597">
        <f t="shared" si="562"/>
        <v>3.9318256327243257</v>
      </c>
      <c r="P2597">
        <f t="shared" si="563"/>
        <v>4.7004803657924166</v>
      </c>
      <c r="Q2597">
        <f t="shared" si="564"/>
        <v>3.0535293722802077</v>
      </c>
      <c r="R2597">
        <f>(O2597*constantes!$B$4)+(P2597*constantes!$B$5)+(D2597*constantes!$B$6)+(Q2597*constantes!$B$8)+(F2597*constantes!$B$9)</f>
        <v>24.089659519082293</v>
      </c>
      <c r="S2597" s="4">
        <f>(O2597*constantes!$B$4)+(P2597*constantes!$C$5)+(D2597*constantes!$B$6)+(Q2597*constantes!$B$8)+(F2597*constantes!$B$9)</f>
        <v>24.426401932487661</v>
      </c>
      <c r="T2597">
        <f>(O2597*constantes!$D$4)+(P2597*constantes!$D$5)+(D2597*constantes!$D$6)+(Q2597*constantes!$D$8)+(F2597*constantes!$D$9)</f>
        <v>26.100597891756586</v>
      </c>
      <c r="U2597">
        <f>(O2597*constantes!$D$4)+(P2597*constantes!$E$5)+(D2597*constantes!$D$6)+(Q2597*constantes!$D$8)+(F2597*constantes!$D$9)</f>
        <v>26.428503402074263</v>
      </c>
      <c r="V2597" s="5">
        <f t="shared" si="565"/>
        <v>0.13321781421250212</v>
      </c>
      <c r="W2597" s="5">
        <f t="shared" si="566"/>
        <v>0.18144007376723392</v>
      </c>
      <c r="X2597" s="6">
        <f t="shared" si="567"/>
        <v>5.6182886749488126E-2</v>
      </c>
      <c r="Y2597" s="6">
        <f t="shared" si="568"/>
        <v>7.7125001165346485E-2</v>
      </c>
      <c r="AA2597">
        <f>(O2597*constantes!$B$4)+(LN(110)*constantes!$B$5)+(LN(22)*constantes!$B$8)+(F2597*constantes!$B$9)</f>
        <v>23.409868764368586</v>
      </c>
      <c r="AB2597">
        <f t="shared" si="569"/>
        <v>6.9883054652788434E-2</v>
      </c>
      <c r="AC2597">
        <f>(O2597*constantes!$D$4)+(LN(110)*constantes!$D$5)+(LN(22)*constantes!$D$8)+(F2597*constantes!$D$9)</f>
        <v>25.50109645445777</v>
      </c>
      <c r="AD2597" s="7">
        <f t="shared" si="570"/>
        <v>3.1250958582138333E-2</v>
      </c>
      <c r="AF2597">
        <f>(O2597*constantes!$B$4)+(LN(125)*constantes!$B$5)+(LN(22.5)*constantes!$B$8)+(F2597*constantes!$B$9)</f>
        <v>23.664825701122982</v>
      </c>
      <c r="AG2597">
        <f t="shared" si="571"/>
        <v>8.9246869441510945E-2</v>
      </c>
      <c r="AH2597">
        <f>(O2597*constantes!$D$4)+(LN(125)*constantes!$D$5)+(LN(22.5)*constantes!$D$8)+(F2597*constantes!$D$9)</f>
        <v>25.872169471066002</v>
      </c>
      <c r="AI2597">
        <f t="shared" si="572"/>
        <v>4.4971857043080821E-2</v>
      </c>
    </row>
    <row r="2598" spans="1:35" x14ac:dyDescent="0.25">
      <c r="A2598" s="11">
        <v>2597</v>
      </c>
      <c r="B2598">
        <v>1</v>
      </c>
      <c r="C2598">
        <v>49</v>
      </c>
      <c r="D2598">
        <v>1</v>
      </c>
      <c r="E2598">
        <v>0</v>
      </c>
      <c r="F2598">
        <v>0</v>
      </c>
      <c r="G2598">
        <v>128</v>
      </c>
      <c r="H2598">
        <v>35.96</v>
      </c>
      <c r="I2598">
        <f>IF(AND(B2598=1,E2598=0),V2598,IF(AND(B2598=1,E2598=1),W2598,IF(AND(B2598=0,E2598=0),X2598,IF(AND(B2598=0,E2598=1),Y2598,ERROR))))</f>
        <v>0.22453766597037106</v>
      </c>
      <c r="K2598">
        <f t="shared" si="560"/>
        <v>7.9222803135090225E-2</v>
      </c>
      <c r="L2598">
        <f t="shared" si="561"/>
        <v>6.1959526107751905E-2</v>
      </c>
      <c r="M2598" s="22" t="str">
        <f t="shared" si="573"/>
        <v>Elevated Risk</v>
      </c>
      <c r="O2598">
        <f t="shared" si="562"/>
        <v>3.8918202981106265</v>
      </c>
      <c r="P2598">
        <f t="shared" si="563"/>
        <v>4.8520302639196169</v>
      </c>
      <c r="Q2598">
        <f t="shared" si="564"/>
        <v>3.5824072096034194</v>
      </c>
      <c r="R2598">
        <f>(O2598*constantes!$B$4)+(P2598*constantes!$B$5)+(D2598*constantes!$B$6)+(Q2598*constantes!$B$8)+(F2598*constantes!$B$9)</f>
        <v>24.665540180755762</v>
      </c>
      <c r="S2598" s="4">
        <f>(O2598*constantes!$B$4)+(P2598*constantes!$C$5)+(D2598*constantes!$B$6)+(Q2598*constantes!$B$8)+(F2598*constantes!$B$9)</f>
        <v>25.013139628862962</v>
      </c>
      <c r="T2598">
        <f>(O2598*constantes!$D$4)+(P2598*constantes!$D$5)+(D2598*constantes!$D$6)+(Q2598*constantes!$D$8)+(F2598*constantes!$D$9)</f>
        <v>26.688425594171761</v>
      </c>
      <c r="U2598">
        <f>(O2598*constantes!$D$4)+(P2598*constantes!$E$5)+(D2598*constantes!$D$6)+(Q2598*constantes!$D$8)+(F2598*constantes!$D$9)</f>
        <v>27.026903225382792</v>
      </c>
      <c r="V2598" s="5">
        <f t="shared" si="565"/>
        <v>0.22453766597037106</v>
      </c>
      <c r="W2598" s="5">
        <f t="shared" si="566"/>
        <v>0.30232212634082556</v>
      </c>
      <c r="X2598" s="6">
        <f t="shared" si="567"/>
        <v>9.8851693620720105E-2</v>
      </c>
      <c r="Y2598" s="6">
        <f t="shared" si="568"/>
        <v>0.13585277435414722</v>
      </c>
      <c r="AA2598">
        <f>(O2598*constantes!$B$4)+(LN(110)*constantes!$B$5)+(LN(22)*constantes!$B$8)+(F2598*constantes!$B$9)</f>
        <v>23.285333757929525</v>
      </c>
      <c r="AB2598">
        <f t="shared" si="569"/>
        <v>6.1959526107751905E-2</v>
      </c>
      <c r="AC2598">
        <f>(O2598*constantes!$D$4)+(LN(110)*constantes!$D$5)+(LN(22)*constantes!$D$8)+(F2598*constantes!$D$9)</f>
        <v>25.39223913860047</v>
      </c>
      <c r="AD2598" s="7">
        <f t="shared" si="570"/>
        <v>2.8073382189004015E-2</v>
      </c>
      <c r="AF2598">
        <f>(O2598*constantes!$B$4)+(LN(125)*constantes!$B$5)+(LN(22.5)*constantes!$B$8)+(F2598*constantes!$B$9)</f>
        <v>23.540290694683922</v>
      </c>
      <c r="AG2598">
        <f t="shared" si="571"/>
        <v>7.9222803135090225E-2</v>
      </c>
      <c r="AH2598">
        <f>(O2598*constantes!$D$4)+(LN(125)*constantes!$D$5)+(LN(22.5)*constantes!$D$8)+(F2598*constantes!$D$9)</f>
        <v>25.763312155208702</v>
      </c>
      <c r="AI2598">
        <f t="shared" si="572"/>
        <v>4.0428513799347532E-2</v>
      </c>
    </row>
    <row r="2599" spans="1:35" x14ac:dyDescent="0.25">
      <c r="A2599" s="11">
        <v>2598</v>
      </c>
      <c r="B2599">
        <v>0</v>
      </c>
      <c r="C2599">
        <v>64</v>
      </c>
      <c r="D2599">
        <v>1</v>
      </c>
      <c r="E2599">
        <v>1</v>
      </c>
      <c r="F2599">
        <v>0</v>
      </c>
      <c r="G2599">
        <v>160</v>
      </c>
      <c r="H2599">
        <v>26.24</v>
      </c>
      <c r="I2599">
        <f>IF(AND(B2599=1,E2599=0),V2599,IF(AND(B2599=1,E2599=1),W2599,IF(AND(B2599=0,E2599=0),X2599,IF(AND(B2599=0,E2599=1),Y2599,ERROR))))</f>
        <v>0.38681065825007732</v>
      </c>
      <c r="K2599">
        <f t="shared" si="560"/>
        <v>8.1811856272562489E-2</v>
      </c>
      <c r="L2599">
        <f t="shared" si="561"/>
        <v>5.7192348710877861E-2</v>
      </c>
      <c r="M2599" s="22" t="str">
        <f t="shared" si="573"/>
        <v>'&gt;30%</v>
      </c>
      <c r="O2599">
        <f t="shared" si="562"/>
        <v>4.1588830833596715</v>
      </c>
      <c r="P2599">
        <f t="shared" si="563"/>
        <v>5.0751738152338266</v>
      </c>
      <c r="Q2599">
        <f t="shared" si="564"/>
        <v>3.2672849640758881</v>
      </c>
      <c r="R2599">
        <f>(O2599*constantes!$B$4)+(P2599*constantes!$B$5)+(D2599*constantes!$B$6)+(Q2599*constantes!$B$8)+(F2599*constantes!$B$9)</f>
        <v>25.661025625309733</v>
      </c>
      <c r="S2599" s="4">
        <f>(O2599*constantes!$B$4)+(P2599*constantes!$C$5)+(D2599*constantes!$B$6)+(Q2599*constantes!$B$8)+(F2599*constantes!$B$9)</f>
        <v>26.024611077433086</v>
      </c>
      <c r="T2599">
        <f>(O2599*constantes!$D$4)+(P2599*constantes!$D$5)+(D2599*constantes!$D$6)+(Q2599*constantes!$D$8)+(F2599*constantes!$D$9)</f>
        <v>27.881698606130684</v>
      </c>
      <c r="U2599">
        <f>(O2599*constantes!$D$4)+(P2599*constantes!$E$5)+(D2599*constantes!$D$6)+(Q2599*constantes!$D$8)+(F2599*constantes!$D$9)</f>
        <v>28.235742731481395</v>
      </c>
      <c r="V2599" s="5">
        <f t="shared" si="565"/>
        <v>0.49748721296571297</v>
      </c>
      <c r="W2599" s="5">
        <f t="shared" si="566"/>
        <v>0.62837341794870993</v>
      </c>
      <c r="X2599" s="6">
        <f t="shared" si="567"/>
        <v>0.29054550741885576</v>
      </c>
      <c r="Y2599" s="6">
        <f t="shared" si="568"/>
        <v>0.38681065825007732</v>
      </c>
      <c r="AA2599">
        <f>(O2599*constantes!$B$4)+(LN(110)*constantes!$B$5)+(LN(22)*constantes!$B$8)+(F2599*constantes!$B$9)</f>
        <v>24.116689525898391</v>
      </c>
      <c r="AB2599">
        <f t="shared" si="569"/>
        <v>0.13660645895193024</v>
      </c>
      <c r="AC2599">
        <f>(O2599*constantes!$D$4)+(LN(110)*constantes!$D$5)+(LN(22)*constantes!$D$8)+(F2599*constantes!$D$9)</f>
        <v>26.11893567165809</v>
      </c>
      <c r="AD2599" s="7">
        <f t="shared" si="570"/>
        <v>5.7192348710877861E-2</v>
      </c>
      <c r="AF2599">
        <f>(O2599*constantes!$B$4)+(LN(125)*constantes!$B$5)+(LN(22.5)*constantes!$B$8)+(F2599*constantes!$B$9)</f>
        <v>24.371646462652787</v>
      </c>
      <c r="AG2599">
        <f t="shared" si="571"/>
        <v>0.17266110175416416</v>
      </c>
      <c r="AH2599">
        <f>(O2599*constantes!$D$4)+(LN(125)*constantes!$D$5)+(LN(22.5)*constantes!$D$8)+(F2599*constantes!$D$9)</f>
        <v>26.490008688266322</v>
      </c>
      <c r="AI2599">
        <f t="shared" si="572"/>
        <v>8.1811856272562489E-2</v>
      </c>
    </row>
    <row r="2600" spans="1:35" x14ac:dyDescent="0.25">
      <c r="A2600" s="11">
        <v>2599</v>
      </c>
      <c r="B2600">
        <v>0</v>
      </c>
      <c r="C2600">
        <v>52</v>
      </c>
      <c r="D2600">
        <v>0</v>
      </c>
      <c r="E2600">
        <v>0</v>
      </c>
      <c r="F2600">
        <v>0</v>
      </c>
      <c r="G2600">
        <v>129</v>
      </c>
      <c r="H2600">
        <v>29.09</v>
      </c>
      <c r="I2600">
        <f>IF(AND(B2600=1,E2600=0),V2600,IF(AND(B2600=1,E2600=1),W2600,IF(AND(B2600=0,E2600=0),X2600,IF(AND(B2600=0,E2600=1),Y2600,ERROR))))</f>
        <v>5.8654026389124425E-2</v>
      </c>
      <c r="K2600">
        <f t="shared" si="560"/>
        <v>4.7353292556453264E-2</v>
      </c>
      <c r="L2600">
        <f t="shared" si="561"/>
        <v>3.291838619478793E-2</v>
      </c>
      <c r="M2600" s="22" t="str">
        <f t="shared" si="573"/>
        <v>Elevated Risk</v>
      </c>
      <c r="O2600">
        <f t="shared" si="562"/>
        <v>3.9512437185814275</v>
      </c>
      <c r="P2600">
        <f t="shared" si="563"/>
        <v>4.8598124043616719</v>
      </c>
      <c r="Q2600">
        <f t="shared" si="564"/>
        <v>3.3703944725071104</v>
      </c>
      <c r="R2600">
        <f>(O2600*constantes!$B$4)+(P2600*constantes!$B$5)+(D2600*constantes!$B$6)+(Q2600*constantes!$B$8)+(F2600*constantes!$B$9)</f>
        <v>23.987352067247954</v>
      </c>
      <c r="S2600" s="4">
        <f>(O2600*constantes!$B$4)+(P2600*constantes!$C$5)+(D2600*constantes!$B$6)+(Q2600*constantes!$B$8)+(F2600*constantes!$B$9)</f>
        <v>24.335509027896425</v>
      </c>
      <c r="T2600">
        <f>(O2600*constantes!$D$4)+(P2600*constantes!$D$5)+(D2600*constantes!$D$6)+(Q2600*constantes!$D$8)+(F2600*constantes!$D$9)</f>
        <v>26.144939829742615</v>
      </c>
      <c r="U2600">
        <f>(O2600*constantes!$D$4)+(P2600*constantes!$E$5)+(D2600*constantes!$D$6)+(Q2600*constantes!$D$8)+(F2600*constantes!$D$9)</f>
        <v>26.483960343070883</v>
      </c>
      <c r="V2600" s="5">
        <f t="shared" si="565"/>
        <v>0.12108250283353195</v>
      </c>
      <c r="W2600" s="5">
        <f t="shared" si="566"/>
        <v>0.16707663444082455</v>
      </c>
      <c r="X2600" s="6">
        <f t="shared" si="567"/>
        <v>5.8654026389124425E-2</v>
      </c>
      <c r="Y2600" s="6">
        <f t="shared" si="568"/>
        <v>8.1339155966234755E-2</v>
      </c>
      <c r="AA2600">
        <f>(O2600*constantes!$B$4)+(LN(110)*constantes!$B$5)+(LN(22)*constantes!$B$8)+(F2600*constantes!$B$9)</f>
        <v>23.470316488918311</v>
      </c>
      <c r="AB2600">
        <f t="shared" si="569"/>
        <v>7.4072320755760312E-2</v>
      </c>
      <c r="AC2600">
        <f>(O2600*constantes!$D$4)+(LN(110)*constantes!$D$5)+(LN(22)*constantes!$D$8)+(F2600*constantes!$D$9)</f>
        <v>25.553934425340952</v>
      </c>
      <c r="AD2600" s="7">
        <f t="shared" si="570"/>
        <v>3.291838619478793E-2</v>
      </c>
      <c r="AF2600">
        <f>(O2600*constantes!$B$4)+(LN(125)*constantes!$B$5)+(LN(22.5)*constantes!$B$8)+(F2600*constantes!$B$9)</f>
        <v>23.725273425672704</v>
      </c>
      <c r="AG2600">
        <f t="shared" si="571"/>
        <v>9.453671546464415E-2</v>
      </c>
      <c r="AH2600">
        <f>(O2600*constantes!$D$4)+(LN(125)*constantes!$D$5)+(LN(22.5)*constantes!$D$8)+(F2600*constantes!$D$9)</f>
        <v>25.925007441949184</v>
      </c>
      <c r="AI2600">
        <f t="shared" si="572"/>
        <v>4.7353292556453264E-2</v>
      </c>
    </row>
    <row r="2601" spans="1:35" x14ac:dyDescent="0.25">
      <c r="A2601" s="11">
        <v>2600</v>
      </c>
      <c r="B2601">
        <v>1</v>
      </c>
      <c r="C2601">
        <v>41</v>
      </c>
      <c r="D2601">
        <v>1</v>
      </c>
      <c r="E2601">
        <v>1</v>
      </c>
      <c r="F2601">
        <v>0</v>
      </c>
      <c r="G2601">
        <v>166</v>
      </c>
      <c r="H2601">
        <v>35.53</v>
      </c>
      <c r="I2601">
        <f>IF(AND(B2601=1,E2601=0),V2601,IF(AND(B2601=1,E2601=1),W2601,IF(AND(B2601=0,E2601=0),X2601,IF(AND(B2601=0,E2601=1),Y2601,ERROR))))</f>
        <v>0.28668440859365141</v>
      </c>
      <c r="K2601">
        <f t="shared" si="560"/>
        <v>4.62827295767122E-2</v>
      </c>
      <c r="L2601">
        <f t="shared" si="561"/>
        <v>3.6057212319339005E-2</v>
      </c>
      <c r="M2601" s="22" t="str">
        <f t="shared" si="573"/>
        <v>Elevated Risk</v>
      </c>
      <c r="O2601">
        <f t="shared" si="562"/>
        <v>3.713572066704308</v>
      </c>
      <c r="P2601">
        <f t="shared" si="563"/>
        <v>5.1119877883565437</v>
      </c>
      <c r="Q2601">
        <f t="shared" si="564"/>
        <v>3.5703774100329357</v>
      </c>
      <c r="R2601">
        <f>(O2601*constantes!$B$4)+(P2601*constantes!$B$5)+(D2601*constantes!$B$6)+(Q2601*constantes!$B$8)+(F2601*constantes!$B$9)</f>
        <v>24.583365706544114</v>
      </c>
      <c r="S2601" s="4">
        <f>(O2601*constantes!$B$4)+(P2601*constantes!$C$5)+(D2601*constantes!$B$6)+(Q2601*constantes!$B$8)+(F2601*constantes!$B$9)</f>
        <v>24.949588511701975</v>
      </c>
      <c r="T2601">
        <f>(O2601*constantes!$D$4)+(P2601*constantes!$D$5)+(D2601*constantes!$D$6)+(Q2601*constantes!$D$8)+(F2601*constantes!$D$9)</f>
        <v>26.928486564172438</v>
      </c>
      <c r="U2601">
        <f>(O2601*constantes!$D$4)+(P2601*constantes!$E$5)+(D2601*constantes!$D$6)+(Q2601*constantes!$D$8)+(F2601*constantes!$D$9)</f>
        <v>27.285098832288192</v>
      </c>
      <c r="V2601" s="5">
        <f t="shared" si="565"/>
        <v>0.20882395854770952</v>
      </c>
      <c r="W2601" s="5">
        <f t="shared" si="566"/>
        <v>0.28668440859365141</v>
      </c>
      <c r="X2601" s="6">
        <f t="shared" si="567"/>
        <v>0.12394515880159518</v>
      </c>
      <c r="Y2601" s="6">
        <f t="shared" si="568"/>
        <v>0.17223512483394077</v>
      </c>
      <c r="AA2601">
        <f>(O2601*constantes!$B$4)+(LN(110)*constantes!$B$5)+(LN(22)*constantes!$B$8)+(F2601*constantes!$B$9)</f>
        <v>22.730454143490913</v>
      </c>
      <c r="AB2601">
        <f t="shared" si="569"/>
        <v>3.6057212319339005E-2</v>
      </c>
      <c r="AC2601">
        <f>(O2601*constantes!$D$4)+(LN(110)*constantes!$D$5)+(LN(22)*constantes!$D$8)+(F2601*constantes!$D$9)</f>
        <v>24.907213223567677</v>
      </c>
      <c r="AD2601" s="7">
        <f t="shared" si="570"/>
        <v>1.7378724267438583E-2</v>
      </c>
      <c r="AF2601">
        <f>(O2601*constantes!$B$4)+(LN(125)*constantes!$B$5)+(LN(22.5)*constantes!$B$8)+(F2601*constantes!$B$9)</f>
        <v>22.985411080245306</v>
      </c>
      <c r="AG2601">
        <f t="shared" si="571"/>
        <v>4.62827295767122E-2</v>
      </c>
      <c r="AH2601">
        <f>(O2601*constantes!$D$4)+(LN(125)*constantes!$D$5)+(LN(22.5)*constantes!$D$8)+(F2601*constantes!$D$9)</f>
        <v>25.278286240175909</v>
      </c>
      <c r="AI2601">
        <f t="shared" si="572"/>
        <v>2.5088146116023613E-2</v>
      </c>
    </row>
    <row r="2602" spans="1:35" x14ac:dyDescent="0.25">
      <c r="A2602" s="11">
        <v>2601</v>
      </c>
      <c r="B2602">
        <v>0</v>
      </c>
      <c r="C2602">
        <v>47</v>
      </c>
      <c r="D2602">
        <v>1</v>
      </c>
      <c r="E2602">
        <v>0</v>
      </c>
      <c r="F2602">
        <v>0</v>
      </c>
      <c r="G2602">
        <v>118</v>
      </c>
      <c r="H2602">
        <v>24.08</v>
      </c>
      <c r="I2602">
        <f>IF(AND(B2602=1,E2602=0),V2602,IF(AND(B2602=1,E2602=1),W2602,IF(AND(B2602=0,E2602=0),X2602,IF(AND(B2602=0,E2602=1),Y2602,ERROR))))</f>
        <v>5.844098131276132E-2</v>
      </c>
      <c r="K2602">
        <f t="shared" si="560"/>
        <v>3.6173927347526003E-2</v>
      </c>
      <c r="L2602">
        <f t="shared" si="561"/>
        <v>2.5101986203356352E-2</v>
      </c>
      <c r="M2602" s="22" t="str">
        <f t="shared" si="573"/>
        <v>Elevated Risk</v>
      </c>
      <c r="O2602">
        <f t="shared" si="562"/>
        <v>3.8501476017100584</v>
      </c>
      <c r="P2602">
        <f t="shared" si="563"/>
        <v>4.7706846244656651</v>
      </c>
      <c r="Q2602">
        <f t="shared" si="564"/>
        <v>3.1813816204406202</v>
      </c>
      <c r="R2602">
        <f>(O2602*constantes!$B$4)+(P2602*constantes!$B$5)+(D2602*constantes!$B$6)+(Q2602*constantes!$B$8)+(F2602*constantes!$B$9)</f>
        <v>24.066991018609823</v>
      </c>
      <c r="S2602" s="4">
        <f>(O2602*constantes!$B$4)+(P2602*constantes!$C$5)+(D2602*constantes!$B$6)+(Q2602*constantes!$B$8)+(F2602*constantes!$B$9)</f>
        <v>24.408762865106542</v>
      </c>
      <c r="T2602">
        <f>(O2602*constantes!$D$4)+(P2602*constantes!$D$5)+(D2602*constantes!$D$6)+(Q2602*constantes!$D$8)+(F2602*constantes!$D$9)</f>
        <v>26.141188975041171</v>
      </c>
      <c r="U2602">
        <f>(O2602*constantes!$D$4)+(P2602*constantes!$E$5)+(D2602*constantes!$D$6)+(Q2602*constantes!$D$8)+(F2602*constantes!$D$9)</f>
        <v>26.473991934443898</v>
      </c>
      <c r="V2602" s="5">
        <f t="shared" si="565"/>
        <v>0.13043583943723835</v>
      </c>
      <c r="W2602" s="5">
        <f t="shared" si="566"/>
        <v>0.17856965879207276</v>
      </c>
      <c r="X2602" s="6">
        <f t="shared" si="567"/>
        <v>5.844098131276132E-2</v>
      </c>
      <c r="Y2602" s="6">
        <f t="shared" si="568"/>
        <v>8.0565776229091446E-2</v>
      </c>
      <c r="AA2602">
        <f>(O2602*constantes!$B$4)+(LN(110)*constantes!$B$5)+(LN(22)*constantes!$B$8)+(F2602*constantes!$B$9)</f>
        <v>23.155608320942413</v>
      </c>
      <c r="AB2602">
        <f t="shared" si="569"/>
        <v>5.4631350702972536E-2</v>
      </c>
      <c r="AC2602">
        <f>(O2602*constantes!$D$4)+(LN(110)*constantes!$D$5)+(LN(22)*constantes!$D$8)+(F2602*constantes!$D$9)</f>
        <v>25.278844814605776</v>
      </c>
      <c r="AD2602" s="7">
        <f t="shared" si="570"/>
        <v>2.5101986203356352E-2</v>
      </c>
      <c r="AF2602">
        <f>(O2602*constantes!$B$4)+(LN(125)*constantes!$B$5)+(LN(22.5)*constantes!$B$8)+(F2602*constantes!$B$9)</f>
        <v>23.410565257696806</v>
      </c>
      <c r="AG2602">
        <f t="shared" si="571"/>
        <v>6.9930001122808005E-2</v>
      </c>
      <c r="AH2602">
        <f>(O2602*constantes!$D$4)+(LN(125)*constantes!$D$5)+(LN(22.5)*constantes!$D$8)+(F2602*constantes!$D$9)</f>
        <v>25.649917831214008</v>
      </c>
      <c r="AI2602">
        <f t="shared" si="572"/>
        <v>3.6173927347526003E-2</v>
      </c>
    </row>
    <row r="2603" spans="1:35" x14ac:dyDescent="0.25">
      <c r="A2603" s="11">
        <v>2602</v>
      </c>
      <c r="B2603">
        <v>1</v>
      </c>
      <c r="C2603">
        <v>44</v>
      </c>
      <c r="D2603">
        <v>1</v>
      </c>
      <c r="E2603">
        <v>0</v>
      </c>
      <c r="F2603">
        <v>0</v>
      </c>
      <c r="G2603">
        <v>103</v>
      </c>
      <c r="H2603">
        <v>34.89</v>
      </c>
      <c r="I2603">
        <f>IF(AND(B2603=1,E2603=0),V2603,IF(AND(B2603=1,E2603=1),W2603,IF(AND(B2603=0,E2603=0),X2603,IF(AND(B2603=0,E2603=1),Y2603,ERROR))))</f>
        <v>0.11190376099964361</v>
      </c>
      <c r="K2603">
        <f t="shared" si="560"/>
        <v>5.7330036913051163E-2</v>
      </c>
      <c r="L2603">
        <f t="shared" si="561"/>
        <v>4.4721443860098575E-2</v>
      </c>
      <c r="M2603" s="22" t="str">
        <f t="shared" si="573"/>
        <v>Elevated Risk</v>
      </c>
      <c r="O2603">
        <f t="shared" si="562"/>
        <v>3.784189633918261</v>
      </c>
      <c r="P2603">
        <f t="shared" si="563"/>
        <v>4.6347289882296359</v>
      </c>
      <c r="Q2603">
        <f t="shared" si="564"/>
        <v>3.5522002551986827</v>
      </c>
      <c r="R2603">
        <f>(O2603*constantes!$B$4)+(P2603*constantes!$B$5)+(D2603*constantes!$B$6)+(Q2603*constantes!$B$8)+(F2603*constantes!$B$9)</f>
        <v>23.903431810601081</v>
      </c>
      <c r="S2603" s="4">
        <f>(O2603*constantes!$B$4)+(P2603*constantes!$C$5)+(D2603*constantes!$B$6)+(Q2603*constantes!$B$8)+(F2603*constantes!$B$9)</f>
        <v>24.235463795317852</v>
      </c>
      <c r="T2603">
        <f>(O2603*constantes!$D$4)+(P2603*constantes!$D$5)+(D2603*constantes!$D$6)+(Q2603*constantes!$D$8)+(F2603*constantes!$D$9)</f>
        <v>25.768862785917317</v>
      </c>
      <c r="U2603">
        <f>(O2603*constantes!$D$4)+(P2603*constantes!$E$5)+(D2603*constantes!$D$6)+(Q2603*constantes!$D$8)+(F2603*constantes!$D$9)</f>
        <v>26.092181480136215</v>
      </c>
      <c r="V2603" s="5">
        <f t="shared" si="565"/>
        <v>0.11190376099964361</v>
      </c>
      <c r="W2603" s="5">
        <f t="shared" si="566"/>
        <v>0.15245313150897499</v>
      </c>
      <c r="X2603" s="6">
        <f t="shared" si="567"/>
        <v>4.0648904843775258E-2</v>
      </c>
      <c r="Y2603" s="6">
        <f t="shared" si="568"/>
        <v>5.572538436737795E-2</v>
      </c>
      <c r="AA2603">
        <f>(O2603*constantes!$B$4)+(LN(110)*constantes!$B$5)+(LN(22)*constantes!$B$8)+(F2603*constantes!$B$9)</f>
        <v>22.95028380552526</v>
      </c>
      <c r="AB2603">
        <f t="shared" si="569"/>
        <v>4.4721443860098575E-2</v>
      </c>
      <c r="AC2603">
        <f>(O2603*constantes!$D$4)+(LN(110)*constantes!$D$5)+(LN(22)*constantes!$D$8)+(F2603*constantes!$D$9)</f>
        <v>25.099368567186549</v>
      </c>
      <c r="AD2603" s="7">
        <f t="shared" si="570"/>
        <v>2.102161003401426E-2</v>
      </c>
      <c r="AF2603">
        <f>(O2603*constantes!$B$4)+(LN(125)*constantes!$B$5)+(LN(22.5)*constantes!$B$8)+(F2603*constantes!$B$9)</f>
        <v>23.205240742279653</v>
      </c>
      <c r="AG2603">
        <f t="shared" si="571"/>
        <v>5.7330036913051163E-2</v>
      </c>
      <c r="AH2603">
        <f>(O2603*constantes!$D$4)+(LN(125)*constantes!$D$5)+(LN(22.5)*constantes!$D$8)+(F2603*constantes!$D$9)</f>
        <v>25.470441583794781</v>
      </c>
      <c r="AI2603">
        <f t="shared" si="572"/>
        <v>3.0321952038303235E-2</v>
      </c>
    </row>
    <row r="2604" spans="1:35" x14ac:dyDescent="0.25">
      <c r="A2604" s="11">
        <v>2603</v>
      </c>
      <c r="B2604">
        <v>1</v>
      </c>
      <c r="C2604">
        <v>40</v>
      </c>
      <c r="D2604">
        <v>1</v>
      </c>
      <c r="E2604">
        <v>1</v>
      </c>
      <c r="F2604">
        <v>0</v>
      </c>
      <c r="G2604">
        <v>141</v>
      </c>
      <c r="H2604">
        <v>27.42</v>
      </c>
      <c r="I2604">
        <f>IF(AND(B2604=1,E2604=0),V2604,IF(AND(B2604=1,E2604=1),W2604,IF(AND(B2604=0,E2604=0),X2604,IF(AND(B2604=0,E2604=1),Y2604,ERROR))))</f>
        <v>0.16973073631751179</v>
      </c>
      <c r="K2604">
        <f t="shared" si="560"/>
        <v>4.2933030992125865E-2</v>
      </c>
      <c r="L2604">
        <f t="shared" si="561"/>
        <v>3.3434567241904078E-2</v>
      </c>
      <c r="M2604" s="22" t="str">
        <f t="shared" si="573"/>
        <v>Elevated Risk</v>
      </c>
      <c r="O2604">
        <f t="shared" si="562"/>
        <v>3.6888794541139363</v>
      </c>
      <c r="P2604">
        <f t="shared" si="563"/>
        <v>4.9487598903781684</v>
      </c>
      <c r="Q2604">
        <f t="shared" si="564"/>
        <v>3.3112726741341683</v>
      </c>
      <c r="R2604">
        <f>(O2604*constantes!$B$4)+(P2604*constantes!$B$5)+(D2604*constantes!$B$6)+(Q2604*constantes!$B$8)+(F2604*constantes!$B$9)</f>
        <v>23.998287320794596</v>
      </c>
      <c r="S2604" s="4">
        <f>(O2604*constantes!$B$4)+(P2604*constantes!$C$5)+(D2604*constantes!$B$6)+(Q2604*constantes!$B$8)+(F2604*constantes!$B$9)</f>
        <v>24.352816479341293</v>
      </c>
      <c r="T2604">
        <f>(O2604*constantes!$D$4)+(P2604*constantes!$D$5)+(D2604*constantes!$D$6)+(Q2604*constantes!$D$8)+(F2604*constantes!$D$9)</f>
        <v>26.269683554100556</v>
      </c>
      <c r="U2604">
        <f>(O2604*constantes!$D$4)+(P2604*constantes!$E$5)+(D2604*constantes!$D$6)+(Q2604*constantes!$D$8)+(F2604*constantes!$D$9)</f>
        <v>26.614909044053338</v>
      </c>
      <c r="V2604" s="5">
        <f t="shared" si="565"/>
        <v>0.12232888584968871</v>
      </c>
      <c r="W2604" s="5">
        <f t="shared" si="566"/>
        <v>0.16973073631751179</v>
      </c>
      <c r="X2604" s="6">
        <f t="shared" si="567"/>
        <v>6.6183276443907091E-2</v>
      </c>
      <c r="Y2604" s="6">
        <f t="shared" si="568"/>
        <v>9.2178892041270721E-2</v>
      </c>
      <c r="AA2604">
        <f>(O2604*constantes!$B$4)+(LN(110)*constantes!$B$5)+(LN(22)*constantes!$B$8)+(F2604*constantes!$B$9)</f>
        <v>22.653587028201589</v>
      </c>
      <c r="AB2604">
        <f t="shared" si="569"/>
        <v>3.3434567241904078E-2</v>
      </c>
      <c r="AC2604">
        <f>(O2604*constantes!$D$4)+(LN(110)*constantes!$D$5)+(LN(22)*constantes!$D$8)+(F2604*constantes!$D$9)</f>
        <v>24.840022896226397</v>
      </c>
      <c r="AD2604" s="7">
        <f t="shared" si="570"/>
        <v>1.6258639030403699E-2</v>
      </c>
      <c r="AF2604">
        <f>(O2604*constantes!$B$4)+(LN(125)*constantes!$B$5)+(LN(22.5)*constantes!$B$8)+(F2604*constantes!$B$9)</f>
        <v>22.908543964955982</v>
      </c>
      <c r="AG2604">
        <f t="shared" si="571"/>
        <v>4.2933030992125865E-2</v>
      </c>
      <c r="AH2604">
        <f>(O2604*constantes!$D$4)+(LN(125)*constantes!$D$5)+(LN(22.5)*constantes!$D$8)+(F2604*constantes!$D$9)</f>
        <v>25.211095912834629</v>
      </c>
      <c r="AI2604">
        <f t="shared" si="572"/>
        <v>2.3477142937900042E-2</v>
      </c>
    </row>
    <row r="2605" spans="1:35" x14ac:dyDescent="0.25">
      <c r="A2605" s="11">
        <v>2604</v>
      </c>
      <c r="B2605">
        <v>0</v>
      </c>
      <c r="C2605">
        <v>39</v>
      </c>
      <c r="D2605">
        <v>0</v>
      </c>
      <c r="E2605">
        <v>0</v>
      </c>
      <c r="F2605">
        <v>0</v>
      </c>
      <c r="G2605">
        <v>139.5</v>
      </c>
      <c r="H2605">
        <v>20.7</v>
      </c>
      <c r="I2605">
        <f>IF(AND(B2605=1,E2605=0),V2605,IF(AND(B2605=1,E2605=1),W2605,IF(AND(B2605=0,E2605=0),X2605,IF(AND(B2605=0,E2605=1),Y2605,ERROR))))</f>
        <v>2.8521216263662663E-2</v>
      </c>
      <c r="K2605">
        <f t="shared" si="560"/>
        <v>2.1931490638549711E-2</v>
      </c>
      <c r="L2605">
        <f t="shared" si="561"/>
        <v>1.5184528759381921E-2</v>
      </c>
      <c r="M2605" s="22" t="str">
        <f t="shared" si="573"/>
        <v>Elevated Risk</v>
      </c>
      <c r="O2605">
        <f t="shared" si="562"/>
        <v>3.6635616461296463</v>
      </c>
      <c r="P2605">
        <f t="shared" si="563"/>
        <v>4.93806460126142</v>
      </c>
      <c r="Q2605">
        <f t="shared" si="564"/>
        <v>3.0301337002713233</v>
      </c>
      <c r="R2605">
        <f>(O2605*constantes!$B$4)+(P2605*constantes!$B$5)+(D2605*constantes!$B$6)+(Q2605*constantes!$B$8)+(F2605*constantes!$B$9)</f>
        <v>22.967224836007876</v>
      </c>
      <c r="S2605" s="4">
        <f>(O2605*constantes!$B$4)+(P2605*constantes!$C$5)+(D2605*constantes!$B$6)+(Q2605*constantes!$B$8)+(F2605*constantes!$B$9)</f>
        <v>23.320987784042241</v>
      </c>
      <c r="T2605">
        <f>(O2605*constantes!$D$4)+(P2605*constantes!$D$5)+(D2605*constantes!$D$6)+(Q2605*constantes!$D$8)+(F2605*constantes!$D$9)</f>
        <v>25.408294840231971</v>
      </c>
      <c r="U2605">
        <f>(O2605*constantes!$D$4)+(P2605*constantes!$E$5)+(D2605*constantes!$D$6)+(Q2605*constantes!$D$8)+(F2605*constantes!$D$9)</f>
        <v>25.752774226815969</v>
      </c>
      <c r="V2605" s="5">
        <f t="shared" si="565"/>
        <v>4.54678873529345E-2</v>
      </c>
      <c r="W2605" s="5">
        <f t="shared" si="566"/>
        <v>6.4134803061324241E-2</v>
      </c>
      <c r="X2605" s="6">
        <f t="shared" si="567"/>
        <v>2.8521216263662663E-2</v>
      </c>
      <c r="Y2605" s="6">
        <f t="shared" si="568"/>
        <v>4.0013312658960465E-2</v>
      </c>
      <c r="AA2605">
        <f>(O2605*constantes!$B$4)+(LN(110)*constantes!$B$5)+(LN(22)*constantes!$B$8)+(F2605*constantes!$B$9)</f>
        <v>22.574773704658814</v>
      </c>
      <c r="AB2605">
        <f t="shared" si="569"/>
        <v>3.0940270522043956E-2</v>
      </c>
      <c r="AC2605">
        <f>(O2605*constantes!$D$4)+(LN(110)*constantes!$D$5)+(LN(22)*constantes!$D$8)+(F2605*constantes!$D$9)</f>
        <v>24.771131368454586</v>
      </c>
      <c r="AD2605" s="7">
        <f t="shared" si="570"/>
        <v>1.5184528759381921E-2</v>
      </c>
      <c r="AF2605">
        <f>(O2605*constantes!$B$4)+(LN(125)*constantes!$B$5)+(LN(22.5)*constantes!$B$8)+(F2605*constantes!$B$9)</f>
        <v>22.829730641413207</v>
      </c>
      <c r="AG2605">
        <f t="shared" si="571"/>
        <v>3.974481175054656E-2</v>
      </c>
      <c r="AH2605">
        <f>(O2605*constantes!$D$4)+(LN(125)*constantes!$D$5)+(LN(22.5)*constantes!$D$8)+(F2605*constantes!$D$9)</f>
        <v>25.142204385062819</v>
      </c>
      <c r="AI2605">
        <f t="shared" si="572"/>
        <v>2.1931490638549711E-2</v>
      </c>
    </row>
    <row r="2606" spans="1:35" x14ac:dyDescent="0.25">
      <c r="A2606" s="11">
        <v>2605</v>
      </c>
      <c r="B2606">
        <v>0</v>
      </c>
      <c r="C2606">
        <v>38</v>
      </c>
      <c r="D2606">
        <v>1</v>
      </c>
      <c r="E2606">
        <v>0</v>
      </c>
      <c r="F2606">
        <v>0</v>
      </c>
      <c r="G2606">
        <v>116</v>
      </c>
      <c r="H2606">
        <v>24.45</v>
      </c>
      <c r="I2606">
        <f>IF(AND(B2606=1,E2606=0),V2606,IF(AND(B2606=1,E2606=1),W2606,IF(AND(B2606=0,E2606=0),X2606,IF(AND(B2606=0,E2606=1),Y2606,ERROR))))</f>
        <v>3.1916306778953962E-2</v>
      </c>
      <c r="K2606">
        <f t="shared" si="560"/>
        <v>2.0450275544260377E-2</v>
      </c>
      <c r="L2606">
        <f t="shared" si="561"/>
        <v>1.4155691081518817E-2</v>
      </c>
      <c r="M2606" s="22" t="str">
        <f t="shared" si="573"/>
        <v>Elevated Risk</v>
      </c>
      <c r="O2606">
        <f t="shared" si="562"/>
        <v>3.6375861597263857</v>
      </c>
      <c r="P2606">
        <f t="shared" si="563"/>
        <v>4.7535901911063645</v>
      </c>
      <c r="Q2606">
        <f t="shared" si="564"/>
        <v>3.196630215920881</v>
      </c>
      <c r="R2606">
        <f>(O2606*constantes!$B$4)+(P2606*constantes!$B$5)+(D2606*constantes!$B$6)+(Q2606*constantes!$B$8)+(F2606*constantes!$B$9)</f>
        <v>23.385672839775044</v>
      </c>
      <c r="S2606" s="4">
        <f>(O2606*constantes!$B$4)+(P2606*constantes!$C$5)+(D2606*constantes!$B$6)+(Q2606*constantes!$B$8)+(F2606*constantes!$B$9)</f>
        <v>23.726220041065904</v>
      </c>
      <c r="T2606">
        <f>(O2606*constantes!$D$4)+(P2606*constantes!$D$5)+(D2606*constantes!$D$6)+(Q2606*constantes!$D$8)+(F2606*constantes!$D$9)</f>
        <v>25.52250515400123</v>
      </c>
      <c r="U2606">
        <f>(O2606*constantes!$D$4)+(P2606*constantes!$E$5)+(D2606*constantes!$D$6)+(Q2606*constantes!$D$8)+(F2606*constantes!$D$9)</f>
        <v>25.854115605732808</v>
      </c>
      <c r="V2606" s="5">
        <f t="shared" si="565"/>
        <v>6.8270848598419365E-2</v>
      </c>
      <c r="W2606" s="5">
        <f t="shared" si="566"/>
        <v>9.4621871649260614E-2</v>
      </c>
      <c r="X2606" s="6">
        <f t="shared" si="567"/>
        <v>3.1916306778953962E-2</v>
      </c>
      <c r="Y2606" s="6">
        <f t="shared" si="568"/>
        <v>4.4185273005999059E-2</v>
      </c>
      <c r="AA2606">
        <f>(O2606*constantes!$B$4)+(LN(110)*constantes!$B$5)+(LN(22)*constantes!$B$8)+(F2606*constantes!$B$9)</f>
        <v>22.493913054504919</v>
      </c>
      <c r="AB2606">
        <f t="shared" si="569"/>
        <v>2.8571578401445974E-2</v>
      </c>
      <c r="AC2606">
        <f>(O2606*constantes!$D$4)+(LN(110)*constantes!$D$5)+(LN(22)*constantes!$D$8)+(F2606*constantes!$D$9)</f>
        <v>24.700450251667263</v>
      </c>
      <c r="AD2606" s="7">
        <f t="shared" si="570"/>
        <v>1.4155691081518817E-2</v>
      </c>
      <c r="AF2606">
        <f>(O2606*constantes!$B$4)+(LN(125)*constantes!$B$5)+(LN(22.5)*constantes!$B$8)+(F2606*constantes!$B$9)</f>
        <v>22.748869991259316</v>
      </c>
      <c r="AG2606">
        <f t="shared" si="571"/>
        <v>3.6714933714987352E-2</v>
      </c>
      <c r="AH2606">
        <f>(O2606*constantes!$D$4)+(LN(125)*constantes!$D$5)+(LN(22.5)*constantes!$D$8)+(F2606*constantes!$D$9)</f>
        <v>25.071523268275495</v>
      </c>
      <c r="AI2606">
        <f t="shared" si="572"/>
        <v>2.0450275544260377E-2</v>
      </c>
    </row>
    <row r="2607" spans="1:35" x14ac:dyDescent="0.25">
      <c r="A2607" s="11">
        <v>2606</v>
      </c>
      <c r="B2607">
        <v>1</v>
      </c>
      <c r="C2607">
        <v>64</v>
      </c>
      <c r="D2607">
        <v>0</v>
      </c>
      <c r="E2607">
        <v>1</v>
      </c>
      <c r="F2607">
        <v>0</v>
      </c>
      <c r="G2607">
        <v>191</v>
      </c>
      <c r="H2607">
        <v>37.380000000000003</v>
      </c>
      <c r="I2607">
        <f>IF(AND(B2607=1,E2607=0),V2607,IF(AND(B2607=1,E2607=1),W2607,IF(AND(B2607=0,E2607=0),X2607,IF(AND(B2607=0,E2607=1),Y2607,ERROR))))</f>
        <v>0.59613477139613369</v>
      </c>
      <c r="K2607">
        <f t="shared" si="560"/>
        <v>0.17266110175416416</v>
      </c>
      <c r="L2607">
        <f t="shared" si="561"/>
        <v>0.13660645895193024</v>
      </c>
      <c r="M2607" s="22" t="str">
        <f t="shared" si="573"/>
        <v>'&gt;30%</v>
      </c>
      <c r="O2607">
        <f t="shared" si="562"/>
        <v>4.1588830833596715</v>
      </c>
      <c r="P2607">
        <f t="shared" si="563"/>
        <v>5.2522734280466299</v>
      </c>
      <c r="Q2607">
        <f t="shared" si="564"/>
        <v>3.6211358020274167</v>
      </c>
      <c r="R2607">
        <f>(O2607*constantes!$B$4)+(P2607*constantes!$B$5)+(D2607*constantes!$B$6)+(Q2607*constantes!$B$8)+(F2607*constantes!$B$9)</f>
        <v>25.560551903849341</v>
      </c>
      <c r="S2607" s="4">
        <f>(O2607*constantes!$B$4)+(P2607*constantes!$C$5)+(D2607*constantes!$B$6)+(Q2607*constantes!$B$8)+(F2607*constantes!$B$9)</f>
        <v>25.936824772234601</v>
      </c>
      <c r="T2607">
        <f>(O2607*constantes!$D$4)+(P2607*constantes!$D$5)+(D2607*constantes!$D$6)+(Q2607*constantes!$D$8)+(F2607*constantes!$D$9)</f>
        <v>27.942090118910663</v>
      </c>
      <c r="U2607">
        <f>(O2607*constantes!$D$4)+(P2607*constantes!$E$5)+(D2607*constantes!$D$6)+(Q2607*constantes!$D$8)+(F2607*constantes!$D$9)</f>
        <v>28.308488713251197</v>
      </c>
      <c r="V2607" s="5">
        <f t="shared" si="565"/>
        <v>0.46332075573666831</v>
      </c>
      <c r="W2607" s="5">
        <f t="shared" si="566"/>
        <v>0.59613477139613369</v>
      </c>
      <c r="X2607" s="6">
        <f t="shared" si="567"/>
        <v>0.30554478176758115</v>
      </c>
      <c r="Y2607" s="6">
        <f t="shared" si="568"/>
        <v>0.40902779434450676</v>
      </c>
      <c r="AA2607">
        <f>(O2607*constantes!$B$4)+(LN(110)*constantes!$B$5)+(LN(22)*constantes!$B$8)+(F2607*constantes!$B$9)</f>
        <v>24.116689525898391</v>
      </c>
      <c r="AB2607">
        <f t="shared" si="569"/>
        <v>0.13660645895193024</v>
      </c>
      <c r="AC2607">
        <f>(O2607*constantes!$D$4)+(LN(110)*constantes!$D$5)+(LN(22)*constantes!$D$8)+(F2607*constantes!$D$9)</f>
        <v>26.11893567165809</v>
      </c>
      <c r="AD2607" s="7">
        <f t="shared" si="570"/>
        <v>5.7192348710877861E-2</v>
      </c>
      <c r="AF2607">
        <f>(O2607*constantes!$B$4)+(LN(125)*constantes!$B$5)+(LN(22.5)*constantes!$B$8)+(F2607*constantes!$B$9)</f>
        <v>24.371646462652787</v>
      </c>
      <c r="AG2607">
        <f t="shared" si="571"/>
        <v>0.17266110175416416</v>
      </c>
      <c r="AH2607">
        <f>(O2607*constantes!$D$4)+(LN(125)*constantes!$D$5)+(LN(22.5)*constantes!$D$8)+(F2607*constantes!$D$9)</f>
        <v>26.490008688266322</v>
      </c>
      <c r="AI2607">
        <f t="shared" si="572"/>
        <v>8.1811856272562489E-2</v>
      </c>
    </row>
    <row r="2608" spans="1:35" x14ac:dyDescent="0.25">
      <c r="A2608" s="11">
        <v>2607</v>
      </c>
      <c r="B2608">
        <v>1</v>
      </c>
      <c r="C2608">
        <v>44</v>
      </c>
      <c r="D2608">
        <v>1</v>
      </c>
      <c r="E2608">
        <v>0</v>
      </c>
      <c r="F2608">
        <v>0</v>
      </c>
      <c r="G2608">
        <v>134</v>
      </c>
      <c r="H2608">
        <v>31.62</v>
      </c>
      <c r="I2608">
        <f>IF(AND(B2608=1,E2608=0),V2608,IF(AND(B2608=1,E2608=1),W2608,IF(AND(B2608=0,E2608=0),X2608,IF(AND(B2608=0,E2608=1),Y2608,ERROR))))</f>
        <v>0.16375631594952467</v>
      </c>
      <c r="K2608">
        <f t="shared" si="560"/>
        <v>5.7330036913051163E-2</v>
      </c>
      <c r="L2608">
        <f t="shared" si="561"/>
        <v>4.4721443860098575E-2</v>
      </c>
      <c r="M2608" s="22" t="str">
        <f t="shared" si="573"/>
        <v>Elevated Risk</v>
      </c>
      <c r="O2608">
        <f t="shared" si="562"/>
        <v>3.784189633918261</v>
      </c>
      <c r="P2608">
        <f t="shared" si="563"/>
        <v>4.8978397999509111</v>
      </c>
      <c r="Q2608">
        <f t="shared" si="564"/>
        <v>3.453789831781326</v>
      </c>
      <c r="R2608">
        <f>(O2608*constantes!$B$4)+(P2608*constantes!$B$5)+(D2608*constantes!$B$6)+(Q2608*constantes!$B$8)+(F2608*constantes!$B$9)</f>
        <v>24.313506583836411</v>
      </c>
      <c r="S2608" s="4">
        <f>(O2608*constantes!$B$4)+(P2608*constantes!$C$5)+(D2608*constantes!$B$6)+(Q2608*constantes!$B$8)+(F2608*constantes!$B$9)</f>
        <v>24.664387827104896</v>
      </c>
      <c r="T2608">
        <f>(O2608*constantes!$D$4)+(P2608*constantes!$D$5)+(D2608*constantes!$D$6)+(Q2608*constantes!$D$8)+(F2608*constantes!$D$9)</f>
        <v>26.458657490344084</v>
      </c>
      <c r="U2608">
        <f>(O2608*constantes!$D$4)+(P2608*constantes!$E$5)+(D2608*constantes!$D$6)+(Q2608*constantes!$D$8)+(F2608*constantes!$D$9)</f>
        <v>26.80033079478866</v>
      </c>
      <c r="V2608" s="5">
        <f t="shared" si="565"/>
        <v>0.16375631594952467</v>
      </c>
      <c r="W2608" s="5">
        <f t="shared" si="566"/>
        <v>0.224310523061242</v>
      </c>
      <c r="X2608" s="6">
        <f t="shared" si="567"/>
        <v>7.9389787081782681E-2</v>
      </c>
      <c r="Y2608" s="6">
        <f t="shared" si="568"/>
        <v>0.10988967142525485</v>
      </c>
      <c r="AA2608">
        <f>(O2608*constantes!$B$4)+(LN(110)*constantes!$B$5)+(LN(22)*constantes!$B$8)+(F2608*constantes!$B$9)</f>
        <v>22.95028380552526</v>
      </c>
      <c r="AB2608">
        <f t="shared" si="569"/>
        <v>4.4721443860098575E-2</v>
      </c>
      <c r="AC2608">
        <f>(O2608*constantes!$D$4)+(LN(110)*constantes!$D$5)+(LN(22)*constantes!$D$8)+(F2608*constantes!$D$9)</f>
        <v>25.099368567186549</v>
      </c>
      <c r="AD2608" s="7">
        <f t="shared" si="570"/>
        <v>2.102161003401426E-2</v>
      </c>
      <c r="AF2608">
        <f>(O2608*constantes!$B$4)+(LN(125)*constantes!$B$5)+(LN(22.5)*constantes!$B$8)+(F2608*constantes!$B$9)</f>
        <v>23.205240742279653</v>
      </c>
      <c r="AG2608">
        <f t="shared" si="571"/>
        <v>5.7330036913051163E-2</v>
      </c>
      <c r="AH2608">
        <f>(O2608*constantes!$D$4)+(LN(125)*constantes!$D$5)+(LN(22.5)*constantes!$D$8)+(F2608*constantes!$D$9)</f>
        <v>25.470441583794781</v>
      </c>
      <c r="AI2608">
        <f t="shared" si="572"/>
        <v>3.0321952038303235E-2</v>
      </c>
    </row>
    <row r="2609" spans="1:35" x14ac:dyDescent="0.25">
      <c r="A2609" s="11">
        <v>2608</v>
      </c>
      <c r="B2609">
        <v>1</v>
      </c>
      <c r="C2609">
        <v>53</v>
      </c>
      <c r="D2609">
        <v>0</v>
      </c>
      <c r="E2609">
        <v>0</v>
      </c>
      <c r="F2609">
        <v>0</v>
      </c>
      <c r="G2609">
        <v>113</v>
      </c>
      <c r="H2609">
        <v>28.27</v>
      </c>
      <c r="I2609">
        <f>IF(AND(B2609=1,E2609=0),V2609,IF(AND(B2609=1,E2609=1),W2609,IF(AND(B2609=0,E2609=0),X2609,IF(AND(B2609=0,E2609=1),Y2609,ERROR))))</f>
        <v>9.9422440626543818E-2</v>
      </c>
      <c r="K2609">
        <f t="shared" si="560"/>
        <v>0.10001327473115296</v>
      </c>
      <c r="L2609">
        <f t="shared" si="561"/>
        <v>7.8415260777171425E-2</v>
      </c>
      <c r="M2609" s="22" t="str">
        <f t="shared" si="573"/>
        <v>NORMAL</v>
      </c>
      <c r="O2609">
        <f t="shared" si="562"/>
        <v>3.970291913552122</v>
      </c>
      <c r="P2609">
        <f t="shared" si="563"/>
        <v>4.7273878187123408</v>
      </c>
      <c r="Q2609">
        <f t="shared" si="564"/>
        <v>3.341801171705499</v>
      </c>
      <c r="R2609">
        <f>(O2609*constantes!$B$4)+(P2609*constantes!$B$5)+(D2609*constantes!$B$6)+(Q2609*constantes!$B$8)+(F2609*constantes!$B$9)</f>
        <v>23.778322224841077</v>
      </c>
      <c r="S2609" s="4">
        <f>(O2609*constantes!$B$4)+(P2609*constantes!$C$5)+(D2609*constantes!$B$6)+(Q2609*constantes!$B$8)+(F2609*constantes!$B$9)</f>
        <v>24.116992288173627</v>
      </c>
      <c r="T2609">
        <f>(O2609*constantes!$D$4)+(P2609*constantes!$D$5)+(D2609*constantes!$D$6)+(Q2609*constantes!$D$8)+(F2609*constantes!$D$9)</f>
        <v>25.809654535377838</v>
      </c>
      <c r="U2609">
        <f>(O2609*constantes!$D$4)+(P2609*constantes!$E$5)+(D2609*constantes!$D$6)+(Q2609*constantes!$D$8)+(F2609*constantes!$D$9)</f>
        <v>26.139437109611212</v>
      </c>
      <c r="V2609" s="5">
        <f t="shared" si="565"/>
        <v>9.9422440626543818E-2</v>
      </c>
      <c r="W2609" s="5">
        <f t="shared" si="566"/>
        <v>0.13664486000506459</v>
      </c>
      <c r="X2609" s="6">
        <f t="shared" si="567"/>
        <v>4.2305024087123222E-2</v>
      </c>
      <c r="Y2609" s="6">
        <f t="shared" si="568"/>
        <v>5.8341733960362685E-2</v>
      </c>
      <c r="AA2609">
        <f>(O2609*constantes!$B$4)+(LN(110)*constantes!$B$5)+(LN(22)*constantes!$B$8)+(F2609*constantes!$B$9)</f>
        <v>23.529612757934284</v>
      </c>
      <c r="AB2609">
        <f t="shared" si="569"/>
        <v>7.8415260777171425E-2</v>
      </c>
      <c r="AC2609">
        <f>(O2609*constantes!$D$4)+(LN(110)*constantes!$D$5)+(LN(22)*constantes!$D$8)+(F2609*constantes!$D$9)</f>
        <v>25.605765897229862</v>
      </c>
      <c r="AD2609" s="7">
        <f t="shared" si="570"/>
        <v>3.4638908987597139E-2</v>
      </c>
      <c r="AF2609">
        <f>(O2609*constantes!$B$4)+(LN(125)*constantes!$B$5)+(LN(22.5)*constantes!$B$8)+(F2609*constantes!$B$9)</f>
        <v>23.784569694688678</v>
      </c>
      <c r="AG2609">
        <f t="shared" si="571"/>
        <v>0.10001327473115296</v>
      </c>
      <c r="AH2609">
        <f>(O2609*constantes!$D$4)+(LN(125)*constantes!$D$5)+(LN(22.5)*constantes!$D$8)+(F2609*constantes!$D$9)</f>
        <v>25.976838913838094</v>
      </c>
      <c r="AI2609">
        <f t="shared" si="572"/>
        <v>4.9808625979083754E-2</v>
      </c>
    </row>
    <row r="2610" spans="1:35" x14ac:dyDescent="0.25">
      <c r="A2610" s="11">
        <v>2609</v>
      </c>
      <c r="B2610">
        <v>0</v>
      </c>
      <c r="C2610">
        <v>43</v>
      </c>
      <c r="D2610">
        <v>0</v>
      </c>
      <c r="E2610">
        <v>0</v>
      </c>
      <c r="F2610">
        <v>0</v>
      </c>
      <c r="G2610">
        <v>110</v>
      </c>
      <c r="H2610">
        <v>24.83</v>
      </c>
      <c r="I2610">
        <f>IF(AND(B2610=1,E2610=0),V2610,IF(AND(B2610=1,E2610=1),W2610,IF(AND(B2610=0,E2610=0),X2610,IF(AND(B2610=0,E2610=1),Y2610,ERROR))))</f>
        <v>2.1007270757296248E-2</v>
      </c>
      <c r="K2610">
        <f t="shared" si="560"/>
        <v>2.8509711637591306E-2</v>
      </c>
      <c r="L2610">
        <f t="shared" si="561"/>
        <v>1.975954812069991E-2</v>
      </c>
      <c r="M2610" s="22" t="str">
        <f t="shared" si="573"/>
        <v>NORMAL</v>
      </c>
      <c r="O2610">
        <f t="shared" si="562"/>
        <v>3.7612001156935624</v>
      </c>
      <c r="P2610">
        <f t="shared" si="563"/>
        <v>4.7004803657924166</v>
      </c>
      <c r="Q2610">
        <f t="shared" si="564"/>
        <v>3.2120525995200753</v>
      </c>
      <c r="R2610">
        <f>(O2610*constantes!$B$4)+(P2610*constantes!$B$5)+(D2610*constantes!$B$6)+(Q2610*constantes!$B$8)+(F2610*constantes!$B$9)</f>
        <v>22.974651568445157</v>
      </c>
      <c r="S2610" s="4">
        <f>(O2610*constantes!$B$4)+(P2610*constantes!$C$5)+(D2610*constantes!$B$6)+(Q2610*constantes!$B$8)+(F2610*constantes!$B$9)</f>
        <v>23.311393981850525</v>
      </c>
      <c r="T2610">
        <f>(O2610*constantes!$D$4)+(P2610*constantes!$D$5)+(D2610*constantes!$D$6)+(Q2610*constantes!$D$8)+(F2610*constantes!$D$9)</f>
        <v>25.09867891605607</v>
      </c>
      <c r="U2610">
        <f>(O2610*constantes!$D$4)+(P2610*constantes!$E$5)+(D2610*constantes!$D$6)+(Q2610*constantes!$D$8)+(F2610*constantes!$D$9)</f>
        <v>25.426584426373747</v>
      </c>
      <c r="V2610" s="5">
        <f t="shared" si="565"/>
        <v>4.5798939959413087E-2</v>
      </c>
      <c r="W2610" s="5">
        <f t="shared" si="566"/>
        <v>6.3542331506018401E-2</v>
      </c>
      <c r="X2610" s="6">
        <f t="shared" si="567"/>
        <v>2.1007270757296248E-2</v>
      </c>
      <c r="Y2610" s="6">
        <f t="shared" si="568"/>
        <v>2.9039938712729585E-2</v>
      </c>
      <c r="AA2610">
        <f>(O2610*constantes!$B$4)+(LN(110)*constantes!$B$5)+(LN(22)*constantes!$B$8)+(F2610*constantes!$B$9)</f>
        <v>22.8787183548725</v>
      </c>
      <c r="AB2610">
        <f t="shared" si="569"/>
        <v>4.169811677585733E-2</v>
      </c>
      <c r="AC2610">
        <f>(O2610*constantes!$D$4)+(LN(110)*constantes!$D$5)+(LN(22)*constantes!$D$8)+(F2610*constantes!$D$9)</f>
        <v>25.036812478830871</v>
      </c>
      <c r="AD2610" s="7">
        <f t="shared" si="570"/>
        <v>1.975954812069991E-2</v>
      </c>
      <c r="AF2610">
        <f>(O2610*constantes!$B$4)+(LN(125)*constantes!$B$5)+(LN(22.5)*constantes!$B$8)+(F2610*constantes!$B$9)</f>
        <v>23.133675291626897</v>
      </c>
      <c r="AG2610">
        <f t="shared" si="571"/>
        <v>5.3478442485207722E-2</v>
      </c>
      <c r="AH2610">
        <f>(O2610*constantes!$D$4)+(LN(125)*constantes!$D$5)+(LN(22.5)*constantes!$D$8)+(F2610*constantes!$D$9)</f>
        <v>25.407885495439103</v>
      </c>
      <c r="AI2610">
        <f t="shared" si="572"/>
        <v>2.8509711637591306E-2</v>
      </c>
    </row>
    <row r="2611" spans="1:35" x14ac:dyDescent="0.25">
      <c r="A2611" s="11">
        <v>2610</v>
      </c>
      <c r="B2611">
        <v>0</v>
      </c>
      <c r="C2611">
        <v>53</v>
      </c>
      <c r="D2611">
        <v>0</v>
      </c>
      <c r="E2611">
        <v>0</v>
      </c>
      <c r="F2611">
        <v>0</v>
      </c>
      <c r="G2611">
        <v>133</v>
      </c>
      <c r="H2611">
        <v>17.89</v>
      </c>
      <c r="I2611">
        <f>IF(AND(B2611=1,E2611=0),V2611,IF(AND(B2611=1,E2611=1),W2611,IF(AND(B2611=0,E2611=0),X2611,IF(AND(B2611=0,E2611=1),Y2611,ERROR))))</f>
        <v>5.2666481367544926E-2</v>
      </c>
      <c r="K2611">
        <f t="shared" si="560"/>
        <v>4.9808625979083754E-2</v>
      </c>
      <c r="L2611">
        <f t="shared" si="561"/>
        <v>3.4638908987597139E-2</v>
      </c>
      <c r="M2611" s="22" t="str">
        <f t="shared" si="573"/>
        <v>NORMAL</v>
      </c>
      <c r="O2611">
        <f t="shared" si="562"/>
        <v>3.970291913552122</v>
      </c>
      <c r="P2611">
        <f t="shared" si="563"/>
        <v>4.8903491282217537</v>
      </c>
      <c r="Q2611">
        <f t="shared" si="564"/>
        <v>2.8842418975206279</v>
      </c>
      <c r="R2611">
        <f>(O2611*constantes!$B$4)+(P2611*constantes!$B$5)+(D2611*constantes!$B$6)+(Q2611*constantes!$B$8)+(F2611*constantes!$B$9)</f>
        <v>23.717889225090254</v>
      </c>
      <c r="S2611" s="4">
        <f>(O2611*constantes!$B$4)+(P2611*constantes!$C$5)+(D2611*constantes!$B$6)+(Q2611*constantes!$B$8)+(F2611*constantes!$B$9)</f>
        <v>24.068233836636061</v>
      </c>
      <c r="T2611">
        <f>(O2611*constantes!$D$4)+(P2611*constantes!$D$5)+(D2611*constantes!$D$6)+(Q2611*constantes!$D$8)+(F2611*constantes!$D$9)</f>
        <v>26.034122853582947</v>
      </c>
      <c r="U2611">
        <f>(O2611*constantes!$D$4)+(P2611*constantes!$E$5)+(D2611*constantes!$D$6)+(Q2611*constantes!$D$8)+(F2611*constantes!$D$9)</f>
        <v>26.375273608767696</v>
      </c>
      <c r="V2611" s="5">
        <f t="shared" si="565"/>
        <v>9.3874930101293219E-2</v>
      </c>
      <c r="W2611" s="5">
        <f t="shared" si="566"/>
        <v>0.1305869636463074</v>
      </c>
      <c r="X2611" s="6">
        <f t="shared" si="567"/>
        <v>5.2666481367544926E-2</v>
      </c>
      <c r="Y2611" s="6">
        <f t="shared" si="568"/>
        <v>7.3277301360462066E-2</v>
      </c>
      <c r="AA2611">
        <f>(O2611*constantes!$B$4)+(LN(110)*constantes!$B$5)+(LN(22)*constantes!$B$8)+(F2611*constantes!$B$9)</f>
        <v>23.529612757934284</v>
      </c>
      <c r="AB2611">
        <f t="shared" si="569"/>
        <v>7.8415260777171425E-2</v>
      </c>
      <c r="AC2611">
        <f>(O2611*constantes!$D$4)+(LN(110)*constantes!$D$5)+(LN(22)*constantes!$D$8)+(F2611*constantes!$D$9)</f>
        <v>25.605765897229862</v>
      </c>
      <c r="AD2611" s="7">
        <f t="shared" si="570"/>
        <v>3.4638908987597139E-2</v>
      </c>
      <c r="AF2611">
        <f>(O2611*constantes!$B$4)+(LN(125)*constantes!$B$5)+(LN(22.5)*constantes!$B$8)+(F2611*constantes!$B$9)</f>
        <v>23.784569694688678</v>
      </c>
      <c r="AG2611">
        <f t="shared" si="571"/>
        <v>0.10001327473115296</v>
      </c>
      <c r="AH2611">
        <f>(O2611*constantes!$D$4)+(LN(125)*constantes!$D$5)+(LN(22.5)*constantes!$D$8)+(F2611*constantes!$D$9)</f>
        <v>25.976838913838094</v>
      </c>
      <c r="AI2611">
        <f t="shared" si="572"/>
        <v>4.9808625979083754E-2</v>
      </c>
    </row>
    <row r="2612" spans="1:35" x14ac:dyDescent="0.25">
      <c r="A2612" s="11">
        <v>2611</v>
      </c>
      <c r="B2612">
        <v>0</v>
      </c>
      <c r="C2612">
        <v>60</v>
      </c>
      <c r="D2612">
        <v>0</v>
      </c>
      <c r="E2612">
        <v>1</v>
      </c>
      <c r="F2612">
        <v>0</v>
      </c>
      <c r="G2612">
        <v>152.5</v>
      </c>
      <c r="H2612">
        <v>23.03</v>
      </c>
      <c r="I2612">
        <f>IF(AND(B2612=1,E2612=0),V2612,IF(AND(B2612=1,E2612=1),W2612,IF(AND(B2612=0,E2612=0),X2612,IF(AND(B2612=0,E2612=1),Y2612,ERROR))))</f>
        <v>0.1647556718340637</v>
      </c>
      <c r="K2612">
        <f t="shared" ref="K2612:K2675" si="574">IF(B2612=1,AG2612,AI2612)</f>
        <v>6.9102564331433469E-2</v>
      </c>
      <c r="L2612">
        <f t="shared" ref="L2612:L2675" si="575">IF(B2612=1,AB2612,AD2612)</f>
        <v>4.820708918468708E-2</v>
      </c>
      <c r="M2612" s="22" t="str">
        <f t="shared" si="573"/>
        <v>Elevated Risk</v>
      </c>
      <c r="O2612">
        <f t="shared" ref="O2612:O2675" si="576">LN(C2612)</f>
        <v>4.0943445622221004</v>
      </c>
      <c r="P2612">
        <f t="shared" ref="P2612:P2675" si="577">LN(G2612)</f>
        <v>5.0271645960474665</v>
      </c>
      <c r="Q2612">
        <f t="shared" ref="Q2612:Q2675" si="578">LN(H2612)</f>
        <v>3.136797713832594</v>
      </c>
      <c r="R2612">
        <f>(O2612*constantes!$B$4)+(P2612*constantes!$B$5)+(D2612*constantes!$B$6)+(Q2612*constantes!$B$8)+(F2612*constantes!$B$9)</f>
        <v>24.558082470845711</v>
      </c>
      <c r="S2612" s="4">
        <f>(O2612*constantes!$B$4)+(P2612*constantes!$C$5)+(D2612*constantes!$B$6)+(Q2612*constantes!$B$8)+(F2612*constantes!$B$9)</f>
        <v>24.918228542506547</v>
      </c>
      <c r="T2612">
        <f>(O2612*constantes!$D$4)+(P2612*constantes!$D$5)+(D2612*constantes!$D$6)+(Q2612*constantes!$D$8)+(F2612*constantes!$D$9)</f>
        <v>26.885647552990484</v>
      </c>
      <c r="U2612">
        <f>(O2612*constantes!$D$4)+(P2612*constantes!$E$5)+(D2612*constantes!$D$6)+(Q2612*constantes!$D$8)+(F2612*constantes!$D$9)</f>
        <v>27.236342555210758</v>
      </c>
      <c r="V2612" s="5">
        <f t="shared" ref="V2612:V2675" si="579">1-POWER(0.88431,EXP(R2612-23.9388))</f>
        <v>0.20418362674690838</v>
      </c>
      <c r="W2612" s="5">
        <f t="shared" ref="W2612:W2675" si="580">1-POWER(0.88431,EXP(S2612-23.9388))</f>
        <v>0.27920560470359723</v>
      </c>
      <c r="X2612" s="6">
        <f t="shared" ref="X2612:X2675" si="581">1-POWER(0.94833,EXP(T2612-26.0145))</f>
        <v>0.119070388136016</v>
      </c>
      <c r="Y2612" s="6">
        <f t="shared" ref="Y2612:Y2675" si="582">1-POWER(0.94833,EXP(U2612-26.0145))</f>
        <v>0.1647556718340637</v>
      </c>
      <c r="AA2612">
        <f>(O2612*constantes!$B$4)+(LN(110)*constantes!$B$5)+(LN(22)*constantes!$B$8)+(F2612*constantes!$B$9)</f>
        <v>23.915783691137978</v>
      </c>
      <c r="AB2612">
        <f t="shared" ref="AB2612:AB2675" si="583">1-POWER(0.88431,EXP(AA2612-23.9388))</f>
        <v>0.11321269470654882</v>
      </c>
      <c r="AC2612">
        <f>(O2612*constantes!$D$4)+(LN(110)*constantes!$D$5)+(LN(22)*constantes!$D$8)+(F2612*constantes!$D$9)</f>
        <v>25.943321837946279</v>
      </c>
      <c r="AD2612" s="7">
        <f t="shared" ref="AD2612:AD2675" si="584">1-POWER(0.94833,EXP(AC2612-26.0145))</f>
        <v>4.820708918468708E-2</v>
      </c>
      <c r="AF2612">
        <f>(O2612*constantes!$B$4)+(LN(125)*constantes!$B$5)+(LN(22.5)*constantes!$B$8)+(F2612*constantes!$B$9)</f>
        <v>24.170740627892375</v>
      </c>
      <c r="AG2612">
        <f t="shared" ref="AG2612:AG2675" si="585">1-POWER(0.88431,EXP(AF2612-23.9388))</f>
        <v>0.14362116573454531</v>
      </c>
      <c r="AH2612">
        <f>(O2612*constantes!$D$4)+(LN(125)*constantes!$D$5)+(LN(22.5)*constantes!$D$8)+(F2612*constantes!$D$9)</f>
        <v>26.314394854554511</v>
      </c>
      <c r="AI2612">
        <f t="shared" ref="AI2612:AI2675" si="586">1-POWER(0.94833,EXP(AH2612-26.0145))</f>
        <v>6.9102564331433469E-2</v>
      </c>
    </row>
    <row r="2613" spans="1:35" x14ac:dyDescent="0.25">
      <c r="A2613" s="11">
        <v>2612</v>
      </c>
      <c r="B2613">
        <v>0</v>
      </c>
      <c r="C2613">
        <v>48</v>
      </c>
      <c r="D2613">
        <v>1</v>
      </c>
      <c r="E2613">
        <v>0</v>
      </c>
      <c r="F2613">
        <v>0</v>
      </c>
      <c r="G2613">
        <v>130</v>
      </c>
      <c r="H2613">
        <v>19.72</v>
      </c>
      <c r="I2613">
        <f>IF(AND(B2613=1,E2613=0),V2613,IF(AND(B2613=1,E2613=1),W2613,IF(AND(B2613=0,E2613=0),X2613,IF(AND(B2613=0,E2613=1),Y2613,ERROR))))</f>
        <v>7.2821087194550493E-2</v>
      </c>
      <c r="K2613">
        <f t="shared" si="574"/>
        <v>3.8265438641588045E-2</v>
      </c>
      <c r="L2613">
        <f t="shared" si="575"/>
        <v>2.6562184906686825E-2</v>
      </c>
      <c r="M2613" s="22" t="str">
        <f t="shared" si="573"/>
        <v>Elevated Risk</v>
      </c>
      <c r="O2613">
        <f t="shared" si="576"/>
        <v>3.8712010109078911</v>
      </c>
      <c r="P2613">
        <f t="shared" si="577"/>
        <v>4.8675344504555822</v>
      </c>
      <c r="Q2613">
        <f t="shared" si="578"/>
        <v>2.9816333491744893</v>
      </c>
      <c r="R2613">
        <f>(O2613*constantes!$B$4)+(P2613*constantes!$B$5)+(D2613*constantes!$B$6)+(Q2613*constantes!$B$8)+(F2613*constantes!$B$9)</f>
        <v>24.153839177492031</v>
      </c>
      <c r="S2613" s="4">
        <f>(O2613*constantes!$B$4)+(P2613*constantes!$C$5)+(D2613*constantes!$B$6)+(Q2613*constantes!$B$8)+(F2613*constantes!$B$9)</f>
        <v>24.502549345522667</v>
      </c>
      <c r="T2613">
        <f>(O2613*constantes!$D$4)+(P2613*constantes!$D$5)+(D2613*constantes!$D$6)+(Q2613*constantes!$D$8)+(F2613*constantes!$D$9)</f>
        <v>26.368785315547608</v>
      </c>
      <c r="U2613">
        <f>(O2613*constantes!$D$4)+(P2613*constantes!$E$5)+(D2613*constantes!$D$6)+(Q2613*constantes!$D$8)+(F2613*constantes!$D$9)</f>
        <v>26.708344518811387</v>
      </c>
      <c r="V2613" s="5">
        <f t="shared" si="579"/>
        <v>0.1413930388674236</v>
      </c>
      <c r="W2613" s="5">
        <f t="shared" si="580"/>
        <v>0.19430458770806502</v>
      </c>
      <c r="X2613" s="6">
        <f t="shared" si="581"/>
        <v>7.2821087194550493E-2</v>
      </c>
      <c r="Y2613" s="6">
        <f t="shared" si="582"/>
        <v>0.10073677451738461</v>
      </c>
      <c r="AA2613">
        <f>(O2613*constantes!$B$4)+(LN(110)*constantes!$B$5)+(LN(22)*constantes!$B$8)+(F2613*constantes!$B$9)</f>
        <v>23.221146741638901</v>
      </c>
      <c r="AB2613">
        <f t="shared" si="583"/>
        <v>5.8221930281009082E-2</v>
      </c>
      <c r="AC2613">
        <f>(O2613*constantes!$D$4)+(LN(110)*constantes!$D$5)+(LN(22)*constantes!$D$8)+(F2613*constantes!$D$9)</f>
        <v>25.336132614771724</v>
      </c>
      <c r="AD2613" s="7">
        <f t="shared" si="584"/>
        <v>2.6562184906686825E-2</v>
      </c>
      <c r="AF2613">
        <f>(O2613*constantes!$B$4)+(LN(125)*constantes!$B$5)+(LN(22.5)*constantes!$B$8)+(F2613*constantes!$B$9)</f>
        <v>23.47610367839329</v>
      </c>
      <c r="AG2613">
        <f t="shared" si="585"/>
        <v>7.448581103683527E-2</v>
      </c>
      <c r="AH2613">
        <f>(O2613*constantes!$D$4)+(LN(125)*constantes!$D$5)+(LN(22.5)*constantes!$D$8)+(F2613*constantes!$D$9)</f>
        <v>25.707205631379956</v>
      </c>
      <c r="AI2613">
        <f t="shared" si="586"/>
        <v>3.8265438641588045E-2</v>
      </c>
    </row>
    <row r="2614" spans="1:35" x14ac:dyDescent="0.25">
      <c r="A2614" s="11">
        <v>2613</v>
      </c>
      <c r="B2614">
        <v>0</v>
      </c>
      <c r="C2614">
        <v>48</v>
      </c>
      <c r="D2614">
        <v>0</v>
      </c>
      <c r="E2614">
        <v>0</v>
      </c>
      <c r="F2614">
        <v>0</v>
      </c>
      <c r="G2614">
        <v>132</v>
      </c>
      <c r="H2614">
        <v>21.35</v>
      </c>
      <c r="I2614">
        <f>IF(AND(B2614=1,E2614=0),V2614,IF(AND(B2614=1,E2614=1),W2614,IF(AND(B2614=0,E2614=0),X2614,IF(AND(B2614=0,E2614=1),Y2614,ERROR))))</f>
        <v>4.3310026321879302E-2</v>
      </c>
      <c r="K2614">
        <f t="shared" si="574"/>
        <v>3.8265438641588045E-2</v>
      </c>
      <c r="L2614">
        <f t="shared" si="575"/>
        <v>2.6562184906686825E-2</v>
      </c>
      <c r="M2614" s="22" t="str">
        <f t="shared" si="573"/>
        <v>Elevated Risk</v>
      </c>
      <c r="O2614">
        <f t="shared" si="576"/>
        <v>3.8712010109078911</v>
      </c>
      <c r="P2614">
        <f t="shared" si="577"/>
        <v>4.8828019225863706</v>
      </c>
      <c r="Q2614">
        <f t="shared" si="578"/>
        <v>3.0610517396746335</v>
      </c>
      <c r="R2614">
        <f>(O2614*constantes!$B$4)+(P2614*constantes!$B$5)+(D2614*constantes!$B$6)+(Q2614*constantes!$B$8)+(F2614*constantes!$B$9)</f>
        <v>23.535592077129213</v>
      </c>
      <c r="S2614" s="4">
        <f>(O2614*constantes!$B$4)+(P2614*constantes!$C$5)+(D2614*constantes!$B$6)+(Q2614*constantes!$B$8)+(F2614*constantes!$B$9)</f>
        <v>23.885396006863299</v>
      </c>
      <c r="T2614">
        <f>(O2614*constantes!$D$4)+(P2614*constantes!$D$5)+(D2614*constantes!$D$6)+(Q2614*constantes!$D$8)+(F2614*constantes!$D$9)</f>
        <v>25.833653992722219</v>
      </c>
      <c r="U2614">
        <f>(O2614*constantes!$D$4)+(P2614*constantes!$E$5)+(D2614*constantes!$D$6)+(Q2614*constantes!$D$8)+(F2614*constantes!$D$9)</f>
        <v>26.174278254841845</v>
      </c>
      <c r="V2614" s="5">
        <f t="shared" si="579"/>
        <v>7.8866484581139429E-2</v>
      </c>
      <c r="W2614" s="5">
        <f t="shared" si="580"/>
        <v>0.1100179180033265</v>
      </c>
      <c r="X2614" s="6">
        <f t="shared" si="581"/>
        <v>4.3310026321879302E-2</v>
      </c>
      <c r="Y2614" s="6">
        <f t="shared" si="582"/>
        <v>6.0346565687224296E-2</v>
      </c>
      <c r="AA2614">
        <f>(O2614*constantes!$B$4)+(LN(110)*constantes!$B$5)+(LN(22)*constantes!$B$8)+(F2614*constantes!$B$9)</f>
        <v>23.221146741638901</v>
      </c>
      <c r="AB2614">
        <f t="shared" si="583"/>
        <v>5.8221930281009082E-2</v>
      </c>
      <c r="AC2614">
        <f>(O2614*constantes!$D$4)+(LN(110)*constantes!$D$5)+(LN(22)*constantes!$D$8)+(F2614*constantes!$D$9)</f>
        <v>25.336132614771724</v>
      </c>
      <c r="AD2614" s="7">
        <f t="shared" si="584"/>
        <v>2.6562184906686825E-2</v>
      </c>
      <c r="AF2614">
        <f>(O2614*constantes!$B$4)+(LN(125)*constantes!$B$5)+(LN(22.5)*constantes!$B$8)+(F2614*constantes!$B$9)</f>
        <v>23.47610367839329</v>
      </c>
      <c r="AG2614">
        <f t="shared" si="585"/>
        <v>7.448581103683527E-2</v>
      </c>
      <c r="AH2614">
        <f>(O2614*constantes!$D$4)+(LN(125)*constantes!$D$5)+(LN(22.5)*constantes!$D$8)+(F2614*constantes!$D$9)</f>
        <v>25.707205631379956</v>
      </c>
      <c r="AI2614">
        <f t="shared" si="586"/>
        <v>3.8265438641588045E-2</v>
      </c>
    </row>
    <row r="2615" spans="1:35" x14ac:dyDescent="0.25">
      <c r="A2615" s="11">
        <v>2614</v>
      </c>
      <c r="B2615">
        <v>0</v>
      </c>
      <c r="C2615">
        <v>50</v>
      </c>
      <c r="D2615">
        <v>0</v>
      </c>
      <c r="E2615">
        <v>1</v>
      </c>
      <c r="F2615">
        <v>0</v>
      </c>
      <c r="G2615">
        <v>165</v>
      </c>
      <c r="H2615">
        <v>30.47</v>
      </c>
      <c r="I2615">
        <f>IF(AND(B2615=1,E2615=0),V2615,IF(AND(B2615=1,E2615=1),W2615,IF(AND(B2615=0,E2615=0),X2615,IF(AND(B2615=0,E2615=1),Y2615,ERROR))))</f>
        <v>0.14677813892922142</v>
      </c>
      <c r="K2615">
        <f t="shared" si="574"/>
        <v>4.2663786438573714E-2</v>
      </c>
      <c r="L2615">
        <f t="shared" si="575"/>
        <v>2.9636129007590606E-2</v>
      </c>
      <c r="M2615" s="22" t="str">
        <f t="shared" si="573"/>
        <v>Elevated Risk</v>
      </c>
      <c r="O2615">
        <f t="shared" si="576"/>
        <v>3.912023005428146</v>
      </c>
      <c r="P2615">
        <f t="shared" si="577"/>
        <v>5.1059454739005803</v>
      </c>
      <c r="Q2615">
        <f t="shared" si="578"/>
        <v>3.4167425929976178</v>
      </c>
      <c r="R2615">
        <f>(O2615*constantes!$B$4)+(P2615*constantes!$B$5)+(D2615*constantes!$B$6)+(Q2615*constantes!$B$8)+(F2615*constantes!$B$9)</f>
        <v>24.358599490151814</v>
      </c>
      <c r="S2615" s="4">
        <f>(O2615*constantes!$B$4)+(P2615*constantes!$C$5)+(D2615*constantes!$B$6)+(Q2615*constantes!$B$8)+(F2615*constantes!$B$9)</f>
        <v>24.72438942390205</v>
      </c>
      <c r="T2615">
        <f>(O2615*constantes!$D$4)+(P2615*constantes!$D$5)+(D2615*constantes!$D$6)+(Q2615*constantes!$D$8)+(F2615*constantes!$D$9)</f>
        <v>26.754263173040076</v>
      </c>
      <c r="U2615">
        <f>(O2615*constantes!$D$4)+(P2615*constantes!$E$5)+(D2615*constantes!$D$6)+(Q2615*constantes!$D$8)+(F2615*constantes!$D$9)</f>
        <v>27.110453929299382</v>
      </c>
      <c r="V2615" s="5">
        <f t="shared" si="579"/>
        <v>0.17062593663008851</v>
      </c>
      <c r="W2615" s="5">
        <f t="shared" si="580"/>
        <v>0.23639916705306574</v>
      </c>
      <c r="X2615" s="6">
        <f t="shared" si="581"/>
        <v>0.10521228851446507</v>
      </c>
      <c r="Y2615" s="6">
        <f t="shared" si="582"/>
        <v>0.14677813892922142</v>
      </c>
      <c r="AA2615">
        <f>(O2615*constantes!$B$4)+(LN(110)*constantes!$B$5)+(LN(22)*constantes!$B$8)+(F2615*constantes!$B$9)</f>
        <v>23.348223977700673</v>
      </c>
      <c r="AB2615">
        <f t="shared" si="583"/>
        <v>6.5845990830285972E-2</v>
      </c>
      <c r="AC2615">
        <f>(O2615*constantes!$D$4)+(LN(110)*constantes!$D$5)+(LN(22)*constantes!$D$8)+(F2615*constantes!$D$9)</f>
        <v>25.447212119400952</v>
      </c>
      <c r="AD2615" s="7">
        <f t="shared" si="584"/>
        <v>2.9636129007590606E-2</v>
      </c>
      <c r="AF2615">
        <f>(O2615*constantes!$B$4)+(LN(125)*constantes!$B$5)+(LN(22.5)*constantes!$B$8)+(F2615*constantes!$B$9)</f>
        <v>23.603180914455063</v>
      </c>
      <c r="AG2615">
        <f t="shared" si="585"/>
        <v>8.4142660265313918E-2</v>
      </c>
      <c r="AH2615">
        <f>(O2615*constantes!$D$4)+(LN(125)*constantes!$D$5)+(LN(22.5)*constantes!$D$8)+(F2615*constantes!$D$9)</f>
        <v>25.818285136009184</v>
      </c>
      <c r="AI2615">
        <f t="shared" si="586"/>
        <v>4.2663786438573714E-2</v>
      </c>
    </row>
    <row r="2616" spans="1:35" x14ac:dyDescent="0.25">
      <c r="A2616" s="11">
        <v>2615</v>
      </c>
      <c r="B2616">
        <v>0</v>
      </c>
      <c r="C2616">
        <v>45</v>
      </c>
      <c r="D2616">
        <v>1</v>
      </c>
      <c r="E2616">
        <v>0</v>
      </c>
      <c r="F2616">
        <v>0</v>
      </c>
      <c r="G2616">
        <v>116</v>
      </c>
      <c r="H2616">
        <v>26.45</v>
      </c>
      <c r="I2616">
        <f>IF(AND(B2616=1,E2616=0),V2616,IF(AND(B2616=1,E2616=1),W2616,IF(AND(B2616=0,E2616=0),X2616,IF(AND(B2616=0,E2616=1),Y2616,ERROR))))</f>
        <v>5.2087769988805932E-2</v>
      </c>
      <c r="K2616">
        <f t="shared" si="574"/>
        <v>3.2202898660143586E-2</v>
      </c>
      <c r="L2616">
        <f t="shared" si="575"/>
        <v>2.2332293193086827E-2</v>
      </c>
      <c r="M2616" s="22" t="str">
        <f t="shared" si="573"/>
        <v>Elevated Risk</v>
      </c>
      <c r="O2616">
        <f t="shared" si="576"/>
        <v>3.8066624897703196</v>
      </c>
      <c r="P2616">
        <f t="shared" si="577"/>
        <v>4.7535901911063645</v>
      </c>
      <c r="Q2616">
        <f t="shared" si="578"/>
        <v>3.2752561583043085</v>
      </c>
      <c r="R2616">
        <f>(O2616*constantes!$B$4)+(P2616*constantes!$B$5)+(D2616*constantes!$B$6)+(Q2616*constantes!$B$8)+(F2616*constantes!$B$9)</f>
        <v>23.974332980491919</v>
      </c>
      <c r="S2616" s="4">
        <f>(O2616*constantes!$B$4)+(P2616*constantes!$C$5)+(D2616*constantes!$B$6)+(Q2616*constantes!$B$8)+(F2616*constantes!$B$9)</f>
        <v>24.31488018178278</v>
      </c>
      <c r="T2616">
        <f>(O2616*constantes!$D$4)+(P2616*constantes!$D$5)+(D2616*constantes!$D$6)+(Q2616*constantes!$D$8)+(F2616*constantes!$D$9)</f>
        <v>26.022771196437411</v>
      </c>
      <c r="U2616">
        <f>(O2616*constantes!$D$4)+(P2616*constantes!$E$5)+(D2616*constantes!$D$6)+(Q2616*constantes!$D$8)+(F2616*constantes!$D$9)</f>
        <v>26.354381648168989</v>
      </c>
      <c r="V2616" s="5">
        <f t="shared" si="579"/>
        <v>0.11961400555952362</v>
      </c>
      <c r="W2616" s="5">
        <f t="shared" si="580"/>
        <v>0.16396185316440648</v>
      </c>
      <c r="X2616" s="6">
        <f t="shared" si="581"/>
        <v>5.2087769988805932E-2</v>
      </c>
      <c r="Y2616" s="6">
        <f t="shared" si="582"/>
        <v>7.1818044498735634E-2</v>
      </c>
      <c r="AA2616">
        <f>(O2616*constantes!$B$4)+(LN(110)*constantes!$B$5)+(LN(22)*constantes!$B$8)+(F2616*constantes!$B$9)</f>
        <v>23.020240906878485</v>
      </c>
      <c r="AB2616">
        <f t="shared" si="583"/>
        <v>4.7883245315309741E-2</v>
      </c>
      <c r="AC2616">
        <f>(O2616*constantes!$D$4)+(LN(110)*constantes!$D$5)+(LN(22)*constantes!$D$8)+(F2616*constantes!$D$9)</f>
        <v>25.16051878105991</v>
      </c>
      <c r="AD2616" s="7">
        <f t="shared" si="584"/>
        <v>2.2332293193086827E-2</v>
      </c>
      <c r="AF2616">
        <f>(O2616*constantes!$B$4)+(LN(125)*constantes!$B$5)+(LN(22.5)*constantes!$B$8)+(F2616*constantes!$B$9)</f>
        <v>23.275197843632878</v>
      </c>
      <c r="AG2616">
        <f t="shared" si="585"/>
        <v>6.1354256697024101E-2</v>
      </c>
      <c r="AH2616">
        <f>(O2616*constantes!$D$4)+(LN(125)*constantes!$D$5)+(LN(22.5)*constantes!$D$8)+(F2616*constantes!$D$9)</f>
        <v>25.531591797668142</v>
      </c>
      <c r="AI2616">
        <f t="shared" si="586"/>
        <v>3.2202898660143586E-2</v>
      </c>
    </row>
    <row r="2617" spans="1:35" x14ac:dyDescent="0.25">
      <c r="A2617" s="11">
        <v>2616</v>
      </c>
      <c r="B2617">
        <v>0</v>
      </c>
      <c r="C2617">
        <v>56</v>
      </c>
      <c r="D2617">
        <v>1</v>
      </c>
      <c r="E2617">
        <v>0</v>
      </c>
      <c r="F2617">
        <v>0</v>
      </c>
      <c r="G2617">
        <v>123</v>
      </c>
      <c r="H2617">
        <v>18.62</v>
      </c>
      <c r="I2617">
        <f>IF(AND(B2617=1,E2617=0),V2617,IF(AND(B2617=1,E2617=1),W2617,IF(AND(B2617=0,E2617=0),X2617,IF(AND(B2617=0,E2617=1),Y2617,ERROR))))</f>
        <v>9.1156421532981091E-2</v>
      </c>
      <c r="K2617">
        <f t="shared" si="574"/>
        <v>5.7622826233415747E-2</v>
      </c>
      <c r="L2617">
        <f t="shared" si="575"/>
        <v>4.0123743463222783E-2</v>
      </c>
      <c r="M2617" s="22" t="str">
        <f t="shared" si="573"/>
        <v>Elevated Risk</v>
      </c>
      <c r="O2617">
        <f t="shared" si="576"/>
        <v>4.0253516907351496</v>
      </c>
      <c r="P2617">
        <f t="shared" si="577"/>
        <v>4.8121843553724171</v>
      </c>
      <c r="Q2617">
        <f t="shared" si="578"/>
        <v>2.9242362718489212</v>
      </c>
      <c r="R2617">
        <f>(O2617*constantes!$B$4)+(P2617*constantes!$B$5)+(D2617*constantes!$B$6)+(Q2617*constantes!$B$8)+(F2617*constantes!$B$9)</f>
        <v>24.485522542388825</v>
      </c>
      <c r="S2617" s="4">
        <f>(O2617*constantes!$B$4)+(P2617*constantes!$C$5)+(D2617*constantes!$B$6)+(Q2617*constantes!$B$8)+(F2617*constantes!$B$9)</f>
        <v>24.830267429607705</v>
      </c>
      <c r="T2617">
        <f>(O2617*constantes!$D$4)+(P2617*constantes!$D$5)+(D2617*constantes!$D$6)+(Q2617*constantes!$D$8)+(F2617*constantes!$D$9)</f>
        <v>26.603201014162082</v>
      </c>
      <c r="U2617">
        <f>(O2617*constantes!$D$4)+(P2617*constantes!$E$5)+(D2617*constantes!$D$6)+(Q2617*constantes!$D$8)+(F2617*constantes!$D$9)</f>
        <v>26.938898994792865</v>
      </c>
      <c r="V2617" s="5">
        <f t="shared" si="579"/>
        <v>0.19136045424186499</v>
      </c>
      <c r="W2617" s="5">
        <f t="shared" si="580"/>
        <v>0.25905805623516798</v>
      </c>
      <c r="X2617" s="6">
        <f t="shared" si="581"/>
        <v>9.1156421532981091E-2</v>
      </c>
      <c r="Y2617" s="6">
        <f t="shared" si="582"/>
        <v>0.12515768963711305</v>
      </c>
      <c r="AA2617">
        <f>(O2617*constantes!$B$4)+(LN(110)*constantes!$B$5)+(LN(22)*constantes!$B$8)+(F2617*constantes!$B$9)</f>
        <v>23.701011641913961</v>
      </c>
      <c r="AB2617">
        <f t="shared" si="583"/>
        <v>9.2378774865307212E-2</v>
      </c>
      <c r="AC2617">
        <f>(O2617*constantes!$D$4)+(LN(110)*constantes!$D$5)+(LN(22)*constantes!$D$8)+(F2617*constantes!$D$9)</f>
        <v>25.75558740512928</v>
      </c>
      <c r="AD2617" s="7">
        <f t="shared" si="584"/>
        <v>4.0123743463222783E-2</v>
      </c>
      <c r="AF2617">
        <f>(O2617*constantes!$B$4)+(LN(125)*constantes!$B$5)+(LN(22.5)*constantes!$B$8)+(F2617*constantes!$B$9)</f>
        <v>23.955968578668354</v>
      </c>
      <c r="AG2617">
        <f t="shared" si="585"/>
        <v>0.11757074595810224</v>
      </c>
      <c r="AH2617">
        <f>(O2617*constantes!$D$4)+(LN(125)*constantes!$D$5)+(LN(22.5)*constantes!$D$8)+(F2617*constantes!$D$9)</f>
        <v>26.126660421737512</v>
      </c>
      <c r="AI2617">
        <f t="shared" si="586"/>
        <v>5.7622826233415747E-2</v>
      </c>
    </row>
    <row r="2618" spans="1:35" x14ac:dyDescent="0.25">
      <c r="A2618" s="11">
        <v>2617</v>
      </c>
      <c r="B2618">
        <v>1</v>
      </c>
      <c r="C2618">
        <v>61</v>
      </c>
      <c r="D2618">
        <v>1</v>
      </c>
      <c r="E2618">
        <v>0</v>
      </c>
      <c r="F2618">
        <v>0</v>
      </c>
      <c r="G2618">
        <v>139</v>
      </c>
      <c r="H2618">
        <v>22.01</v>
      </c>
      <c r="I2618">
        <f>IF(AND(B2618=1,E2618=0),V2618,IF(AND(B2618=1,E2618=1),W2618,IF(AND(B2618=0,E2618=0),X2618,IF(AND(B2618=0,E2618=1),Y2618,ERROR))))</f>
        <v>0.32772677204956335</v>
      </c>
      <c r="K2618">
        <f t="shared" si="574"/>
        <v>0.15060331820878059</v>
      </c>
      <c r="L2618">
        <f t="shared" si="575"/>
        <v>0.11882079876600593</v>
      </c>
      <c r="M2618" s="22" t="str">
        <f t="shared" si="573"/>
        <v>'&gt;30%</v>
      </c>
      <c r="O2618">
        <f t="shared" si="576"/>
        <v>4.1108738641733114</v>
      </c>
      <c r="P2618">
        <f t="shared" si="577"/>
        <v>4.9344739331306915</v>
      </c>
      <c r="Q2618">
        <f t="shared" si="578"/>
        <v>3.0914968955383704</v>
      </c>
      <c r="R2618">
        <f>(O2618*constantes!$B$4)+(P2618*constantes!$B$5)+(D2618*constantes!$B$6)+(Q2618*constantes!$B$8)+(F2618*constantes!$B$9)</f>
        <v>25.111205801964989</v>
      </c>
      <c r="S2618" s="4">
        <f>(O2618*constantes!$B$4)+(P2618*constantes!$C$5)+(D2618*constantes!$B$6)+(Q2618*constantes!$B$8)+(F2618*constantes!$B$9)</f>
        <v>25.464711514534475</v>
      </c>
      <c r="T2618">
        <f>(O2618*constantes!$D$4)+(P2618*constantes!$D$5)+(D2618*constantes!$D$6)+(Q2618*constantes!$D$8)+(F2618*constantes!$D$9)</f>
        <v>27.265414404672718</v>
      </c>
      <c r="U2618">
        <f>(O2618*constantes!$D$4)+(P2618*constantes!$E$5)+(D2618*constantes!$D$6)+(Q2618*constantes!$D$8)+(F2618*constantes!$D$9)</f>
        <v>27.609643306247914</v>
      </c>
      <c r="V2618" s="5">
        <f t="shared" si="579"/>
        <v>0.32772677204956335</v>
      </c>
      <c r="W2618" s="5">
        <f t="shared" si="580"/>
        <v>0.43191093900438549</v>
      </c>
      <c r="X2618" s="6">
        <f t="shared" si="581"/>
        <v>0.1691796089392108</v>
      </c>
      <c r="Y2618" s="6">
        <f t="shared" si="582"/>
        <v>0.23010321077253892</v>
      </c>
      <c r="AA2618">
        <f>(O2618*constantes!$B$4)+(LN(110)*constantes!$B$5)+(LN(22)*constantes!$B$8)+(F2618*constantes!$B$9)</f>
        <v>23.967238746940023</v>
      </c>
      <c r="AB2618">
        <f t="shared" si="583"/>
        <v>0.11882079876600593</v>
      </c>
      <c r="AC2618">
        <f>(O2618*constantes!$D$4)+(LN(110)*constantes!$D$5)+(LN(22)*constantes!$D$8)+(F2618*constantes!$D$9)</f>
        <v>25.98829922560666</v>
      </c>
      <c r="AD2618" s="7">
        <f t="shared" si="584"/>
        <v>5.0368025874669486E-2</v>
      </c>
      <c r="AF2618">
        <f>(O2618*constantes!$B$4)+(LN(125)*constantes!$B$5)+(LN(22.5)*constantes!$B$8)+(F2618*constantes!$B$9)</f>
        <v>24.222195683694412</v>
      </c>
      <c r="AG2618">
        <f t="shared" si="585"/>
        <v>0.15060331820878059</v>
      </c>
      <c r="AH2618">
        <f>(O2618*constantes!$D$4)+(LN(125)*constantes!$D$5)+(LN(22.5)*constantes!$D$8)+(F2618*constantes!$D$9)</f>
        <v>26.359372242214892</v>
      </c>
      <c r="AI2618">
        <f t="shared" si="586"/>
        <v>7.2164067569494672E-2</v>
      </c>
    </row>
    <row r="2619" spans="1:35" x14ac:dyDescent="0.25">
      <c r="A2619" s="11">
        <v>2618</v>
      </c>
      <c r="B2619">
        <v>1</v>
      </c>
      <c r="C2619">
        <v>44</v>
      </c>
      <c r="D2619">
        <v>0</v>
      </c>
      <c r="E2619">
        <v>0</v>
      </c>
      <c r="F2619">
        <v>0</v>
      </c>
      <c r="G2619">
        <v>131</v>
      </c>
      <c r="H2619">
        <v>30.32</v>
      </c>
      <c r="I2619">
        <f>IF(AND(B2619=1,E2619=0),V2619,IF(AND(B2619=1,E2619=1),W2619,IF(AND(B2619=0,E2619=0),X2619,IF(AND(B2619=0,E2619=1),Y2619,ERROR))))</f>
        <v>7.8345898208447173E-2</v>
      </c>
      <c r="K2619">
        <f t="shared" si="574"/>
        <v>5.7330036913051163E-2</v>
      </c>
      <c r="L2619">
        <f t="shared" si="575"/>
        <v>4.4721443860098575E-2</v>
      </c>
      <c r="M2619" s="22" t="str">
        <f t="shared" si="573"/>
        <v>Elevated Risk</v>
      </c>
      <c r="O2619">
        <f t="shared" si="576"/>
        <v>3.784189633918261</v>
      </c>
      <c r="P2619">
        <f t="shared" si="577"/>
        <v>4.8751973232011512</v>
      </c>
      <c r="Q2619">
        <f t="shared" si="578"/>
        <v>3.4118075607741711</v>
      </c>
      <c r="R2619">
        <f>(O2619*constantes!$B$4)+(P2619*constantes!$B$5)+(D2619*constantes!$B$6)+(Q2619*constantes!$B$8)+(F2619*constantes!$B$9)</f>
        <v>23.528690693081124</v>
      </c>
      <c r="S2619" s="4">
        <f>(O2619*constantes!$B$4)+(P2619*constantes!$C$5)+(D2619*constantes!$B$6)+(Q2619*constantes!$B$8)+(F2619*constantes!$B$9)</f>
        <v>23.877949829315256</v>
      </c>
      <c r="T2619">
        <f>(O2619*constantes!$D$4)+(P2619*constantes!$D$5)+(D2619*constantes!$D$6)+(Q2619*constantes!$D$8)+(F2619*constantes!$D$9)</f>
        <v>25.754822805017508</v>
      </c>
      <c r="U2619">
        <f>(O2619*constantes!$D$4)+(P2619*constantes!$E$5)+(D2619*constantes!$D$6)+(Q2619*constantes!$D$8)+(F2619*constantes!$D$9)</f>
        <v>26.09491657028402</v>
      </c>
      <c r="V2619" s="5">
        <f t="shared" si="579"/>
        <v>7.8345898208447173E-2</v>
      </c>
      <c r="W2619" s="5">
        <f t="shared" si="580"/>
        <v>0.10924805490832057</v>
      </c>
      <c r="X2619" s="6">
        <f t="shared" si="581"/>
        <v>4.0093699732723476E-2</v>
      </c>
      <c r="Y2619" s="6">
        <f t="shared" si="582"/>
        <v>5.5873661553856091E-2</v>
      </c>
      <c r="AA2619">
        <f>(O2619*constantes!$B$4)+(LN(110)*constantes!$B$5)+(LN(22)*constantes!$B$8)+(F2619*constantes!$B$9)</f>
        <v>22.95028380552526</v>
      </c>
      <c r="AB2619">
        <f t="shared" si="583"/>
        <v>4.4721443860098575E-2</v>
      </c>
      <c r="AC2619">
        <f>(O2619*constantes!$D$4)+(LN(110)*constantes!$D$5)+(LN(22)*constantes!$D$8)+(F2619*constantes!$D$9)</f>
        <v>25.099368567186549</v>
      </c>
      <c r="AD2619" s="7">
        <f t="shared" si="584"/>
        <v>2.102161003401426E-2</v>
      </c>
      <c r="AF2619">
        <f>(O2619*constantes!$B$4)+(LN(125)*constantes!$B$5)+(LN(22.5)*constantes!$B$8)+(F2619*constantes!$B$9)</f>
        <v>23.205240742279653</v>
      </c>
      <c r="AG2619">
        <f t="shared" si="585"/>
        <v>5.7330036913051163E-2</v>
      </c>
      <c r="AH2619">
        <f>(O2619*constantes!$D$4)+(LN(125)*constantes!$D$5)+(LN(22.5)*constantes!$D$8)+(F2619*constantes!$D$9)</f>
        <v>25.470441583794781</v>
      </c>
      <c r="AI2619">
        <f t="shared" si="586"/>
        <v>3.0321952038303235E-2</v>
      </c>
    </row>
    <row r="2620" spans="1:35" x14ac:dyDescent="0.25">
      <c r="A2620" s="11">
        <v>2619</v>
      </c>
      <c r="B2620">
        <v>0</v>
      </c>
      <c r="C2620">
        <v>43</v>
      </c>
      <c r="D2620">
        <v>0</v>
      </c>
      <c r="E2620">
        <v>0</v>
      </c>
      <c r="F2620">
        <v>0</v>
      </c>
      <c r="G2620">
        <v>121.5</v>
      </c>
      <c r="H2620">
        <v>20.82</v>
      </c>
      <c r="I2620">
        <f>IF(AND(B2620=1,E2620=0),V2620,IF(AND(B2620=1,E2620=1),W2620,IF(AND(B2620=0,E2620=0),X2620,IF(AND(B2620=0,E2620=1),Y2620,ERROR))))</f>
        <v>2.5338076611411742E-2</v>
      </c>
      <c r="K2620">
        <f t="shared" si="574"/>
        <v>2.8509711637591306E-2</v>
      </c>
      <c r="L2620">
        <f t="shared" si="575"/>
        <v>1.975954812069991E-2</v>
      </c>
      <c r="M2620" s="22" t="str">
        <f t="shared" si="573"/>
        <v>NORMAL</v>
      </c>
      <c r="O2620">
        <f t="shared" si="576"/>
        <v>3.7612001156935624</v>
      </c>
      <c r="P2620">
        <f t="shared" si="577"/>
        <v>4.7999142627806028</v>
      </c>
      <c r="Q2620">
        <f t="shared" si="578"/>
        <v>3.0359140631868229</v>
      </c>
      <c r="R2620">
        <f>(O2620*constantes!$B$4)+(P2620*constantes!$B$5)+(D2620*constantes!$B$6)+(Q2620*constantes!$B$8)+(F2620*constantes!$B$9)</f>
        <v>23.019472054621094</v>
      </c>
      <c r="S2620" s="4">
        <f>(O2620*constantes!$B$4)+(P2620*constantes!$C$5)+(D2620*constantes!$B$6)+(Q2620*constantes!$B$8)+(F2620*constantes!$B$9)</f>
        <v>23.363337912406696</v>
      </c>
      <c r="T2620">
        <f>(O2620*constantes!$D$4)+(P2620*constantes!$D$5)+(D2620*constantes!$D$6)+(Q2620*constantes!$D$8)+(F2620*constantes!$D$9)</f>
        <v>25.288326692532731</v>
      </c>
      <c r="U2620">
        <f>(O2620*constantes!$D$4)+(P2620*constantes!$E$5)+(D2620*constantes!$D$6)+(Q2620*constantes!$D$8)+(F2620*constantes!$D$9)</f>
        <v>25.623168711504302</v>
      </c>
      <c r="V2620" s="5">
        <f t="shared" si="579"/>
        <v>4.7847339131172117E-2</v>
      </c>
      <c r="W2620" s="5">
        <f t="shared" si="580"/>
        <v>6.681447611459268E-2</v>
      </c>
      <c r="X2620" s="6">
        <f t="shared" si="581"/>
        <v>2.5338076611411742E-2</v>
      </c>
      <c r="Y2620" s="6">
        <f t="shared" si="582"/>
        <v>3.5236159004669365E-2</v>
      </c>
      <c r="AA2620">
        <f>(O2620*constantes!$B$4)+(LN(110)*constantes!$B$5)+(LN(22)*constantes!$B$8)+(F2620*constantes!$B$9)</f>
        <v>22.8787183548725</v>
      </c>
      <c r="AB2620">
        <f t="shared" si="583"/>
        <v>4.169811677585733E-2</v>
      </c>
      <c r="AC2620">
        <f>(O2620*constantes!$D$4)+(LN(110)*constantes!$D$5)+(LN(22)*constantes!$D$8)+(F2620*constantes!$D$9)</f>
        <v>25.036812478830871</v>
      </c>
      <c r="AD2620" s="7">
        <f t="shared" si="584"/>
        <v>1.975954812069991E-2</v>
      </c>
      <c r="AF2620">
        <f>(O2620*constantes!$B$4)+(LN(125)*constantes!$B$5)+(LN(22.5)*constantes!$B$8)+(F2620*constantes!$B$9)</f>
        <v>23.133675291626897</v>
      </c>
      <c r="AG2620">
        <f t="shared" si="585"/>
        <v>5.3478442485207722E-2</v>
      </c>
      <c r="AH2620">
        <f>(O2620*constantes!$D$4)+(LN(125)*constantes!$D$5)+(LN(22.5)*constantes!$D$8)+(F2620*constantes!$D$9)</f>
        <v>25.407885495439103</v>
      </c>
      <c r="AI2620">
        <f t="shared" si="586"/>
        <v>2.8509711637591306E-2</v>
      </c>
    </row>
    <row r="2621" spans="1:35" x14ac:dyDescent="0.25">
      <c r="A2621" s="11">
        <v>2620</v>
      </c>
      <c r="B2621">
        <v>0</v>
      </c>
      <c r="C2621">
        <v>59</v>
      </c>
      <c r="D2621">
        <v>1</v>
      </c>
      <c r="E2621">
        <v>1</v>
      </c>
      <c r="F2621">
        <v>0</v>
      </c>
      <c r="G2621">
        <v>182.5</v>
      </c>
      <c r="H2621">
        <v>31.52</v>
      </c>
      <c r="I2621">
        <f>IF(AND(B2621=1,E2621=0),V2621,IF(AND(B2621=1,E2621=1),W2621,IF(AND(B2621=0,E2621=0),X2621,IF(AND(B2621=0,E2621=1),Y2621,ERROR))))</f>
        <v>0.46689987038825609</v>
      </c>
      <c r="K2621">
        <f t="shared" si="574"/>
        <v>6.6117954736533924E-2</v>
      </c>
      <c r="L2621">
        <f t="shared" si="575"/>
        <v>4.6102547085629553E-2</v>
      </c>
      <c r="M2621" s="22" t="str">
        <f t="shared" si="573"/>
        <v>'&gt;30%</v>
      </c>
      <c r="O2621">
        <f t="shared" si="576"/>
        <v>4.0775374439057197</v>
      </c>
      <c r="P2621">
        <f t="shared" si="577"/>
        <v>5.2067501730225461</v>
      </c>
      <c r="Q2621">
        <f t="shared" si="578"/>
        <v>3.4506222649896783</v>
      </c>
      <c r="R2621">
        <f>(O2621*constantes!$B$4)+(P2621*constantes!$B$5)+(D2621*constantes!$B$6)+(Q2621*constantes!$B$8)+(F2621*constantes!$B$9)</f>
        <v>25.797228885367286</v>
      </c>
      <c r="S2621" s="4">
        <f>(O2621*constantes!$B$4)+(P2621*constantes!$C$5)+(D2621*constantes!$B$6)+(Q2621*constantes!$B$8)+(F2621*constantes!$B$9)</f>
        <v>26.170240467762621</v>
      </c>
      <c r="T2621">
        <f>(O2621*constantes!$D$4)+(P2621*constantes!$D$5)+(D2621*constantes!$D$6)+(Q2621*constantes!$D$8)+(F2621*constantes!$D$9)</f>
        <v>28.124195074661362</v>
      </c>
      <c r="U2621">
        <f>(O2621*constantes!$D$4)+(P2621*constantes!$E$5)+(D2621*constantes!$D$6)+(Q2621*constantes!$D$8)+(F2621*constantes!$D$9)</f>
        <v>28.487417966731414</v>
      </c>
      <c r="V2621" s="5">
        <f t="shared" si="579"/>
        <v>0.54549353806737422</v>
      </c>
      <c r="W2621" s="5">
        <f t="shared" si="580"/>
        <v>0.68179021691575059</v>
      </c>
      <c r="X2621" s="6">
        <f t="shared" si="581"/>
        <v>0.35432458507331144</v>
      </c>
      <c r="Y2621" s="6">
        <f t="shared" si="582"/>
        <v>0.46689987038825609</v>
      </c>
      <c r="AA2621">
        <f>(O2621*constantes!$B$4)+(LN(110)*constantes!$B$5)+(LN(22)*constantes!$B$8)+(F2621*constantes!$B$9)</f>
        <v>23.863463804103819</v>
      </c>
      <c r="AB2621">
        <f t="shared" si="583"/>
        <v>0.10776479003769468</v>
      </c>
      <c r="AC2621">
        <f>(O2621*constantes!$D$4)+(LN(110)*constantes!$D$5)+(LN(22)*constantes!$D$8)+(F2621*constantes!$D$9)</f>
        <v>25.897588492509126</v>
      </c>
      <c r="AD2621" s="7">
        <f t="shared" si="584"/>
        <v>4.6102547085629553E-2</v>
      </c>
      <c r="AF2621">
        <f>(O2621*constantes!$B$4)+(LN(125)*constantes!$B$5)+(LN(22.5)*constantes!$B$8)+(F2621*constantes!$B$9)</f>
        <v>24.118420740858213</v>
      </c>
      <c r="AG2621">
        <f t="shared" si="585"/>
        <v>0.13682617258299834</v>
      </c>
      <c r="AH2621">
        <f>(O2621*constantes!$D$4)+(LN(125)*constantes!$D$5)+(LN(22.5)*constantes!$D$8)+(F2621*constantes!$D$9)</f>
        <v>26.268661509117358</v>
      </c>
      <c r="AI2621">
        <f t="shared" si="586"/>
        <v>6.6117954736533924E-2</v>
      </c>
    </row>
    <row r="2622" spans="1:35" x14ac:dyDescent="0.25">
      <c r="A2622" s="11">
        <v>2621</v>
      </c>
      <c r="B2622">
        <v>0</v>
      </c>
      <c r="C2622">
        <v>41</v>
      </c>
      <c r="D2622">
        <v>0</v>
      </c>
      <c r="E2622">
        <v>0</v>
      </c>
      <c r="F2622">
        <v>0</v>
      </c>
      <c r="G2622">
        <v>118</v>
      </c>
      <c r="H2622">
        <v>29.01</v>
      </c>
      <c r="I2622">
        <f>IF(AND(B2622=1,E2622=0),V2622,IF(AND(B2622=1,E2622=1),W2622,IF(AND(B2622=0,E2622=0),X2622,IF(AND(B2622=0,E2622=1),Y2622,ERROR))))</f>
        <v>2.4303301287557089E-2</v>
      </c>
      <c r="K2622">
        <f t="shared" si="574"/>
        <v>2.5088146116023613E-2</v>
      </c>
      <c r="L2622">
        <f t="shared" si="575"/>
        <v>1.7378724267438583E-2</v>
      </c>
      <c r="M2622" s="22" t="str">
        <f t="shared" si="573"/>
        <v>NORMAL</v>
      </c>
      <c r="O2622">
        <f t="shared" si="576"/>
        <v>3.713572066704308</v>
      </c>
      <c r="P2622">
        <f t="shared" si="577"/>
        <v>4.7706846244656651</v>
      </c>
      <c r="Q2622">
        <f t="shared" si="578"/>
        <v>3.3676405981333128</v>
      </c>
      <c r="R2622">
        <f>(O2622*constantes!$B$4)+(P2622*constantes!$B$5)+(D2622*constantes!$B$6)+(Q2622*constantes!$B$8)+(F2622*constantes!$B$9)</f>
        <v>23.079967370903756</v>
      </c>
      <c r="S2622" s="4">
        <f>(O2622*constantes!$B$4)+(P2622*constantes!$C$5)+(D2622*constantes!$B$6)+(Q2622*constantes!$B$8)+(F2622*constantes!$B$9)</f>
        <v>23.421739217400475</v>
      </c>
      <c r="T2622">
        <f>(O2622*constantes!$D$4)+(P2622*constantes!$D$5)+(D2622*constantes!$D$6)+(Q2622*constantes!$D$8)+(F2622*constantes!$D$9)</f>
        <v>25.246102286348464</v>
      </c>
      <c r="U2622">
        <f>(O2622*constantes!$D$4)+(P2622*constantes!$E$5)+(D2622*constantes!$D$6)+(Q2622*constantes!$D$8)+(F2622*constantes!$D$9)</f>
        <v>25.578905245751187</v>
      </c>
      <c r="V2622" s="5">
        <f t="shared" si="579"/>
        <v>5.0754226209533737E-2</v>
      </c>
      <c r="W2622" s="5">
        <f t="shared" si="580"/>
        <v>7.0687331072518234E-2</v>
      </c>
      <c r="X2622" s="6">
        <f t="shared" si="581"/>
        <v>2.4303301287557089E-2</v>
      </c>
      <c r="Y2622" s="6">
        <f t="shared" si="582"/>
        <v>3.3736535363606324E-2</v>
      </c>
      <c r="AA2622">
        <f>(O2622*constantes!$B$4)+(LN(110)*constantes!$B$5)+(LN(22)*constantes!$B$8)+(F2622*constantes!$B$9)</f>
        <v>22.730454143490913</v>
      </c>
      <c r="AB2622">
        <f t="shared" si="583"/>
        <v>3.6057212319339005E-2</v>
      </c>
      <c r="AC2622">
        <f>(O2622*constantes!$D$4)+(LN(110)*constantes!$D$5)+(LN(22)*constantes!$D$8)+(F2622*constantes!$D$9)</f>
        <v>24.907213223567677</v>
      </c>
      <c r="AD2622" s="7">
        <f t="shared" si="584"/>
        <v>1.7378724267438583E-2</v>
      </c>
      <c r="AF2622">
        <f>(O2622*constantes!$B$4)+(LN(125)*constantes!$B$5)+(LN(22.5)*constantes!$B$8)+(F2622*constantes!$B$9)</f>
        <v>22.985411080245306</v>
      </c>
      <c r="AG2622">
        <f t="shared" si="585"/>
        <v>4.62827295767122E-2</v>
      </c>
      <c r="AH2622">
        <f>(O2622*constantes!$D$4)+(LN(125)*constantes!$D$5)+(LN(22.5)*constantes!$D$8)+(F2622*constantes!$D$9)</f>
        <v>25.278286240175909</v>
      </c>
      <c r="AI2622">
        <f t="shared" si="586"/>
        <v>2.5088146116023613E-2</v>
      </c>
    </row>
    <row r="2623" spans="1:35" x14ac:dyDescent="0.25">
      <c r="A2623" s="11">
        <v>2622</v>
      </c>
      <c r="B2623">
        <v>0</v>
      </c>
      <c r="C2623">
        <v>42</v>
      </c>
      <c r="D2623">
        <v>1</v>
      </c>
      <c r="E2623">
        <v>0</v>
      </c>
      <c r="F2623">
        <v>0</v>
      </c>
      <c r="G2623">
        <v>105</v>
      </c>
      <c r="H2623">
        <v>21.98</v>
      </c>
      <c r="I2623">
        <f>IF(AND(B2623=1,E2623=0),V2623,IF(AND(B2623=1,E2623=1),W2623,IF(AND(B2623=0,E2623=0),X2623,IF(AND(B2623=0,E2623=1),Y2623,ERROR))))</f>
        <v>3.0015984026545262E-2</v>
      </c>
      <c r="K2623">
        <f t="shared" si="574"/>
        <v>2.676538428771702E-2</v>
      </c>
      <c r="L2623">
        <f t="shared" si="575"/>
        <v>1.8545470669847686E-2</v>
      </c>
      <c r="M2623" s="22" t="str">
        <f t="shared" si="573"/>
        <v>Elevated Risk</v>
      </c>
      <c r="O2623">
        <f t="shared" si="576"/>
        <v>3.7376696182833684</v>
      </c>
      <c r="P2623">
        <f t="shared" si="577"/>
        <v>4.6539603501575231</v>
      </c>
      <c r="Q2623">
        <f t="shared" si="578"/>
        <v>3.0901329489754752</v>
      </c>
      <c r="R2623">
        <f>(O2623*constantes!$B$4)+(P2623*constantes!$B$5)+(D2623*constantes!$B$6)+(Q2623*constantes!$B$8)+(F2623*constantes!$B$9)</f>
        <v>23.427979479260902</v>
      </c>
      <c r="S2623" s="4">
        <f>(O2623*constantes!$B$4)+(P2623*constantes!$C$5)+(D2623*constantes!$B$6)+(Q2623*constantes!$B$8)+(F2623*constantes!$B$9)</f>
        <v>23.761389198746187</v>
      </c>
      <c r="T2623">
        <f>(O2623*constantes!$D$4)+(P2623*constantes!$D$5)+(D2623*constantes!$D$6)+(Q2623*constantes!$D$8)+(F2623*constantes!$D$9)</f>
        <v>25.460142746947636</v>
      </c>
      <c r="U2623">
        <f>(O2623*constantes!$D$4)+(P2623*constantes!$E$5)+(D2623*constantes!$D$6)+(Q2623*constantes!$D$8)+(F2623*constantes!$D$9)</f>
        <v>25.784803020974625</v>
      </c>
      <c r="V2623" s="5">
        <f t="shared" si="579"/>
        <v>7.1113698671689818E-2</v>
      </c>
      <c r="W2623" s="5">
        <f t="shared" si="580"/>
        <v>9.7837579441941269E-2</v>
      </c>
      <c r="X2623" s="6">
        <f t="shared" si="581"/>
        <v>3.0015984026545262E-2</v>
      </c>
      <c r="Y2623" s="6">
        <f t="shared" si="582"/>
        <v>4.1288378103669587E-2</v>
      </c>
      <c r="AA2623">
        <f>(O2623*constantes!$B$4)+(LN(110)*constantes!$B$5)+(LN(22)*constantes!$B$8)+(F2623*constantes!$B$9)</f>
        <v>22.805468857654464</v>
      </c>
      <c r="AB2623">
        <f t="shared" si="583"/>
        <v>3.8810869283687155E-2</v>
      </c>
      <c r="AC2623">
        <f>(O2623*constantes!$D$4)+(LN(110)*constantes!$D$5)+(LN(22)*constantes!$D$8)+(F2623*constantes!$D$9)</f>
        <v>24.972784348242914</v>
      </c>
      <c r="AD2623" s="7">
        <f t="shared" si="584"/>
        <v>1.8545470669847686E-2</v>
      </c>
      <c r="AF2623">
        <f>(O2623*constantes!$B$4)+(LN(125)*constantes!$B$5)+(LN(22.5)*constantes!$B$8)+(F2623*constantes!$B$9)</f>
        <v>23.060425794408857</v>
      </c>
      <c r="AG2623">
        <f t="shared" si="585"/>
        <v>4.9796912096185753E-2</v>
      </c>
      <c r="AH2623">
        <f>(O2623*constantes!$D$4)+(LN(125)*constantes!$D$5)+(LN(22.5)*constantes!$D$8)+(F2623*constantes!$D$9)</f>
        <v>25.343857364851146</v>
      </c>
      <c r="AI2623">
        <f t="shared" si="586"/>
        <v>2.676538428771702E-2</v>
      </c>
    </row>
    <row r="2624" spans="1:35" x14ac:dyDescent="0.25">
      <c r="A2624" s="11">
        <v>2623</v>
      </c>
      <c r="B2624">
        <v>1</v>
      </c>
      <c r="C2624">
        <v>61</v>
      </c>
      <c r="D2624">
        <v>1</v>
      </c>
      <c r="E2624">
        <v>0</v>
      </c>
      <c r="F2624">
        <v>0</v>
      </c>
      <c r="G2624">
        <v>114</v>
      </c>
      <c r="H2624">
        <v>25.86</v>
      </c>
      <c r="I2624">
        <f>IF(AND(B2624=1,E2624=0),V2624,IF(AND(B2624=1,E2624=1),W2624,IF(AND(B2624=0,E2624=0),X2624,IF(AND(B2624=0,E2624=1),Y2624,ERROR))))</f>
        <v>0.26827866717039284</v>
      </c>
      <c r="K2624">
        <f t="shared" si="574"/>
        <v>0.15060331820878059</v>
      </c>
      <c r="L2624">
        <f t="shared" si="575"/>
        <v>0.11882079876600593</v>
      </c>
      <c r="M2624" s="22" t="str">
        <f t="shared" si="573"/>
        <v>Elevated Risk</v>
      </c>
      <c r="O2624">
        <f t="shared" si="576"/>
        <v>4.1108738641733114</v>
      </c>
      <c r="P2624">
        <f t="shared" si="577"/>
        <v>4.7361984483944957</v>
      </c>
      <c r="Q2624">
        <f t="shared" si="578"/>
        <v>3.2526973733437115</v>
      </c>
      <c r="R2624">
        <f>(O2624*constantes!$B$4)+(P2624*constantes!$B$5)+(D2624*constantes!$B$6)+(Q2624*constantes!$B$8)+(F2624*constantes!$B$9)</f>
        <v>24.871183818530309</v>
      </c>
      <c r="S2624" s="4">
        <f>(O2624*constantes!$B$4)+(P2624*constantes!$C$5)+(D2624*constantes!$B$6)+(Q2624*constantes!$B$8)+(F2624*constantes!$B$9)</f>
        <v>25.210485075373288</v>
      </c>
      <c r="T2624">
        <f>(O2624*constantes!$D$4)+(P2624*constantes!$D$5)+(D2624*constantes!$D$6)+(Q2624*constantes!$D$8)+(F2624*constantes!$D$9)</f>
        <v>26.790097055181409</v>
      </c>
      <c r="U2624">
        <f>(O2624*constantes!$D$4)+(P2624*constantes!$E$5)+(D2624*constantes!$D$6)+(Q2624*constantes!$D$8)+(F2624*constantes!$D$9)</f>
        <v>27.12049425894141</v>
      </c>
      <c r="V2624" s="5">
        <f t="shared" si="579"/>
        <v>0.26827866717039284</v>
      </c>
      <c r="W2624" s="5">
        <f t="shared" si="580"/>
        <v>0.35502041782775673</v>
      </c>
      <c r="X2624" s="6">
        <f t="shared" si="581"/>
        <v>0.10883405769763621</v>
      </c>
      <c r="Y2624" s="6">
        <f t="shared" si="582"/>
        <v>0.14814372397798292</v>
      </c>
      <c r="AA2624">
        <f>(O2624*constantes!$B$4)+(LN(110)*constantes!$B$5)+(LN(22)*constantes!$B$8)+(F2624*constantes!$B$9)</f>
        <v>23.967238746940023</v>
      </c>
      <c r="AB2624">
        <f t="shared" si="583"/>
        <v>0.11882079876600593</v>
      </c>
      <c r="AC2624">
        <f>(O2624*constantes!$D$4)+(LN(110)*constantes!$D$5)+(LN(22)*constantes!$D$8)+(F2624*constantes!$D$9)</f>
        <v>25.98829922560666</v>
      </c>
      <c r="AD2624" s="7">
        <f t="shared" si="584"/>
        <v>5.0368025874669486E-2</v>
      </c>
      <c r="AF2624">
        <f>(O2624*constantes!$B$4)+(LN(125)*constantes!$B$5)+(LN(22.5)*constantes!$B$8)+(F2624*constantes!$B$9)</f>
        <v>24.222195683694412</v>
      </c>
      <c r="AG2624">
        <f t="shared" si="585"/>
        <v>0.15060331820878059</v>
      </c>
      <c r="AH2624">
        <f>(O2624*constantes!$D$4)+(LN(125)*constantes!$D$5)+(LN(22.5)*constantes!$D$8)+(F2624*constantes!$D$9)</f>
        <v>26.359372242214892</v>
      </c>
      <c r="AI2624">
        <f t="shared" si="586"/>
        <v>7.2164067569494672E-2</v>
      </c>
    </row>
    <row r="2625" spans="1:35" x14ac:dyDescent="0.25">
      <c r="A2625" s="11">
        <v>2624</v>
      </c>
      <c r="B2625">
        <v>1</v>
      </c>
      <c r="C2625">
        <v>61</v>
      </c>
      <c r="D2625">
        <v>0</v>
      </c>
      <c r="E2625">
        <v>0</v>
      </c>
      <c r="F2625">
        <v>0</v>
      </c>
      <c r="G2625">
        <v>108.5</v>
      </c>
      <c r="H2625">
        <v>31.31</v>
      </c>
      <c r="I2625">
        <f>IF(AND(B2625=1,E2625=0),V2625,IF(AND(B2625=1,E2625=1),W2625,IF(AND(B2625=0,E2625=0),X2625,IF(AND(B2625=0,E2625=1),Y2625,ERROR))))</f>
        <v>0.15051143396246636</v>
      </c>
      <c r="K2625">
        <f t="shared" si="574"/>
        <v>0.15060331820878059</v>
      </c>
      <c r="L2625">
        <f t="shared" si="575"/>
        <v>0.11882079876600593</v>
      </c>
      <c r="M2625" s="22" t="str">
        <f t="shared" si="573"/>
        <v>NORMAL</v>
      </c>
      <c r="O2625">
        <f t="shared" si="576"/>
        <v>4.1108738641733114</v>
      </c>
      <c r="P2625">
        <f t="shared" si="577"/>
        <v>4.6867501729805143</v>
      </c>
      <c r="Q2625">
        <f t="shared" si="578"/>
        <v>3.4439375353383141</v>
      </c>
      <c r="R2625">
        <f>(O2625*constantes!$B$4)+(P2625*constantes!$B$5)+(D2625*constantes!$B$6)+(Q2625*constantes!$B$8)+(F2625*constantes!$B$9)</f>
        <v>24.221532774999801</v>
      </c>
      <c r="S2625" s="4">
        <f>(O2625*constantes!$B$4)+(P2625*constantes!$C$5)+(D2625*constantes!$B$6)+(Q2625*constantes!$B$8)+(F2625*constantes!$B$9)</f>
        <v>24.557291557392126</v>
      </c>
      <c r="T2625">
        <f>(O2625*constantes!$D$4)+(P2625*constantes!$D$5)+(D2625*constantes!$D$6)+(Q2625*constantes!$D$8)+(F2625*constantes!$D$9)</f>
        <v>26.130095039606402</v>
      </c>
      <c r="U2625">
        <f>(O2625*constantes!$D$4)+(P2625*constantes!$E$5)+(D2625*constantes!$D$6)+(Q2625*constantes!$D$8)+(F2625*constantes!$D$9)</f>
        <v>26.457042731673525</v>
      </c>
      <c r="V2625" s="5">
        <f t="shared" si="579"/>
        <v>0.15051143396246636</v>
      </c>
      <c r="W2625" s="5">
        <f t="shared" si="580"/>
        <v>0.20403991895341456</v>
      </c>
      <c r="X2625" s="6">
        <f t="shared" si="581"/>
        <v>5.7815234316788811E-2</v>
      </c>
      <c r="Y2625" s="6">
        <f t="shared" si="582"/>
        <v>7.9266911741016632E-2</v>
      </c>
      <c r="AA2625">
        <f>(O2625*constantes!$B$4)+(LN(110)*constantes!$B$5)+(LN(22)*constantes!$B$8)+(F2625*constantes!$B$9)</f>
        <v>23.967238746940023</v>
      </c>
      <c r="AB2625">
        <f t="shared" si="583"/>
        <v>0.11882079876600593</v>
      </c>
      <c r="AC2625">
        <f>(O2625*constantes!$D$4)+(LN(110)*constantes!$D$5)+(LN(22)*constantes!$D$8)+(F2625*constantes!$D$9)</f>
        <v>25.98829922560666</v>
      </c>
      <c r="AD2625" s="7">
        <f t="shared" si="584"/>
        <v>5.0368025874669486E-2</v>
      </c>
      <c r="AF2625">
        <f>(O2625*constantes!$B$4)+(LN(125)*constantes!$B$5)+(LN(22.5)*constantes!$B$8)+(F2625*constantes!$B$9)</f>
        <v>24.222195683694412</v>
      </c>
      <c r="AG2625">
        <f t="shared" si="585"/>
        <v>0.15060331820878059</v>
      </c>
      <c r="AH2625">
        <f>(O2625*constantes!$D$4)+(LN(125)*constantes!$D$5)+(LN(22.5)*constantes!$D$8)+(F2625*constantes!$D$9)</f>
        <v>26.359372242214892</v>
      </c>
      <c r="AI2625">
        <f t="shared" si="586"/>
        <v>7.2164067569494672E-2</v>
      </c>
    </row>
    <row r="2626" spans="1:35" x14ac:dyDescent="0.25">
      <c r="A2626" s="11">
        <v>2625</v>
      </c>
      <c r="B2626">
        <v>0</v>
      </c>
      <c r="C2626">
        <v>43</v>
      </c>
      <c r="D2626">
        <v>0</v>
      </c>
      <c r="E2626">
        <v>0</v>
      </c>
      <c r="F2626">
        <v>0</v>
      </c>
      <c r="G2626">
        <v>127</v>
      </c>
      <c r="H2626">
        <v>26.01</v>
      </c>
      <c r="I2626">
        <f>IF(AND(B2626=1,E2626=0),V2626,IF(AND(B2626=1,E2626=1),W2626,IF(AND(B2626=0,E2626=0),X2626,IF(AND(B2626=0,E2626=1),Y2626,ERROR))))</f>
        <v>3.2046708129462198E-2</v>
      </c>
      <c r="K2626">
        <f t="shared" si="574"/>
        <v>2.8509711637591306E-2</v>
      </c>
      <c r="L2626">
        <f t="shared" si="575"/>
        <v>1.975954812069991E-2</v>
      </c>
      <c r="M2626" s="22" t="str">
        <f t="shared" si="573"/>
        <v>Elevated Risk</v>
      </c>
      <c r="O2626">
        <f t="shared" si="576"/>
        <v>3.7612001156935624</v>
      </c>
      <c r="P2626">
        <f t="shared" si="577"/>
        <v>4.8441870864585912</v>
      </c>
      <c r="Q2626">
        <f t="shared" si="578"/>
        <v>3.2584810794605601</v>
      </c>
      <c r="R2626">
        <f>(O2626*constantes!$B$4)+(P2626*constantes!$B$5)+(D2626*constantes!$B$6)+(Q2626*constantes!$B$8)+(F2626*constantes!$B$9)</f>
        <v>23.278046137860983</v>
      </c>
      <c r="S2626" s="4">
        <f>(O2626*constantes!$B$4)+(P2626*constantes!$C$5)+(D2626*constantes!$B$6)+(Q2626*constantes!$B$8)+(F2626*constantes!$B$9)</f>
        <v>23.625083700734876</v>
      </c>
      <c r="T2626">
        <f>(O2626*constantes!$D$4)+(P2626*constantes!$D$5)+(D2626*constantes!$D$6)+(Q2626*constantes!$D$8)+(F2626*constantes!$D$9)</f>
        <v>25.526649548054728</v>
      </c>
      <c r="U2626">
        <f>(O2626*constantes!$D$4)+(P2626*constantes!$E$5)+(D2626*constantes!$D$6)+(Q2626*constantes!$D$8)+(F2626*constantes!$D$9)</f>
        <v>25.864580039206082</v>
      </c>
      <c r="V2626" s="5">
        <f t="shared" si="579"/>
        <v>6.152376356195699E-2</v>
      </c>
      <c r="W2626" s="5">
        <f t="shared" si="580"/>
        <v>8.5923529207962535E-2</v>
      </c>
      <c r="X2626" s="6">
        <f t="shared" si="581"/>
        <v>3.2046708129462198E-2</v>
      </c>
      <c r="Y2626" s="6">
        <f t="shared" si="582"/>
        <v>4.4639543206138166E-2</v>
      </c>
      <c r="AA2626">
        <f>(O2626*constantes!$B$4)+(LN(110)*constantes!$B$5)+(LN(22)*constantes!$B$8)+(F2626*constantes!$B$9)</f>
        <v>22.8787183548725</v>
      </c>
      <c r="AB2626">
        <f t="shared" si="583"/>
        <v>4.169811677585733E-2</v>
      </c>
      <c r="AC2626">
        <f>(O2626*constantes!$D$4)+(LN(110)*constantes!$D$5)+(LN(22)*constantes!$D$8)+(F2626*constantes!$D$9)</f>
        <v>25.036812478830871</v>
      </c>
      <c r="AD2626" s="7">
        <f t="shared" si="584"/>
        <v>1.975954812069991E-2</v>
      </c>
      <c r="AF2626">
        <f>(O2626*constantes!$B$4)+(LN(125)*constantes!$B$5)+(LN(22.5)*constantes!$B$8)+(F2626*constantes!$B$9)</f>
        <v>23.133675291626897</v>
      </c>
      <c r="AG2626">
        <f t="shared" si="585"/>
        <v>5.3478442485207722E-2</v>
      </c>
      <c r="AH2626">
        <f>(O2626*constantes!$D$4)+(LN(125)*constantes!$D$5)+(LN(22.5)*constantes!$D$8)+(F2626*constantes!$D$9)</f>
        <v>25.407885495439103</v>
      </c>
      <c r="AI2626">
        <f t="shared" si="586"/>
        <v>2.8509711637591306E-2</v>
      </c>
    </row>
    <row r="2627" spans="1:35" x14ac:dyDescent="0.25">
      <c r="A2627" s="11">
        <v>2626</v>
      </c>
      <c r="B2627">
        <v>0</v>
      </c>
      <c r="C2627">
        <v>53</v>
      </c>
      <c r="D2627">
        <v>0</v>
      </c>
      <c r="E2627">
        <v>1</v>
      </c>
      <c r="F2627">
        <v>0</v>
      </c>
      <c r="G2627">
        <v>144</v>
      </c>
      <c r="H2627">
        <v>32.6</v>
      </c>
      <c r="I2627">
        <f>IF(AND(B2627=1,E2627=0),V2627,IF(AND(B2627=1,E2627=1),W2627,IF(AND(B2627=0,E2627=0),X2627,IF(AND(B2627=0,E2627=1),Y2627,ERROR))))</f>
        <v>0.12194801889228879</v>
      </c>
      <c r="K2627">
        <f t="shared" si="574"/>
        <v>4.9808625979083754E-2</v>
      </c>
      <c r="L2627">
        <f t="shared" si="575"/>
        <v>3.4638908987597139E-2</v>
      </c>
      <c r="M2627" s="22" t="str">
        <f t="shared" ref="M2627:M2690" si="587">_xlfn.IFS(I2627&lt;=(L2627*1.05),"OPTIMAL",I2627&lt;=(K2627*1.1),"NORMAL",I2627&lt;=0.3,"Elevated Risk",I2627&gt;0.3,"'&gt;30%")</f>
        <v>Elevated Risk</v>
      </c>
      <c r="O2627">
        <f t="shared" si="576"/>
        <v>3.970291913552122</v>
      </c>
      <c r="P2627">
        <f t="shared" si="577"/>
        <v>4.9698132995760007</v>
      </c>
      <c r="Q2627">
        <f t="shared" si="578"/>
        <v>3.4843122883726618</v>
      </c>
      <c r="R2627">
        <f>(O2627*constantes!$B$4)+(P2627*constantes!$B$5)+(D2627*constantes!$B$6)+(Q2627*constantes!$B$8)+(F2627*constantes!$B$9)</f>
        <v>24.341019423841857</v>
      </c>
      <c r="S2627" s="4">
        <f>(O2627*constantes!$B$4)+(P2627*constantes!$C$5)+(D2627*constantes!$B$6)+(Q2627*constantes!$B$8)+(F2627*constantes!$B$9)</f>
        <v>24.697056848623482</v>
      </c>
      <c r="T2627">
        <f>(O2627*constantes!$D$4)+(P2627*constantes!$D$5)+(D2627*constantes!$D$6)+(Q2627*constantes!$D$8)+(F2627*constantes!$D$9)</f>
        <v>26.564434403150127</v>
      </c>
      <c r="U2627">
        <f>(O2627*constantes!$D$4)+(P2627*constantes!$E$5)+(D2627*constantes!$D$6)+(Q2627*constantes!$D$8)+(F2627*constantes!$D$9)</f>
        <v>26.911128578928544</v>
      </c>
      <c r="V2627" s="5">
        <f t="shared" si="579"/>
        <v>0.16791759228864811</v>
      </c>
      <c r="W2627" s="5">
        <f t="shared" si="580"/>
        <v>0.23082599391151315</v>
      </c>
      <c r="X2627" s="6">
        <f t="shared" si="581"/>
        <v>8.7847221958318178E-2</v>
      </c>
      <c r="Y2627" s="6">
        <f t="shared" si="582"/>
        <v>0.12194801889228879</v>
      </c>
      <c r="AA2627">
        <f>(O2627*constantes!$B$4)+(LN(110)*constantes!$B$5)+(LN(22)*constantes!$B$8)+(F2627*constantes!$B$9)</f>
        <v>23.529612757934284</v>
      </c>
      <c r="AB2627">
        <f t="shared" si="583"/>
        <v>7.8415260777171425E-2</v>
      </c>
      <c r="AC2627">
        <f>(O2627*constantes!$D$4)+(LN(110)*constantes!$D$5)+(LN(22)*constantes!$D$8)+(F2627*constantes!$D$9)</f>
        <v>25.605765897229862</v>
      </c>
      <c r="AD2627" s="7">
        <f t="shared" si="584"/>
        <v>3.4638908987597139E-2</v>
      </c>
      <c r="AF2627">
        <f>(O2627*constantes!$B$4)+(LN(125)*constantes!$B$5)+(LN(22.5)*constantes!$B$8)+(F2627*constantes!$B$9)</f>
        <v>23.784569694688678</v>
      </c>
      <c r="AG2627">
        <f t="shared" si="585"/>
        <v>0.10001327473115296</v>
      </c>
      <c r="AH2627">
        <f>(O2627*constantes!$D$4)+(LN(125)*constantes!$D$5)+(LN(22.5)*constantes!$D$8)+(F2627*constantes!$D$9)</f>
        <v>25.976838913838094</v>
      </c>
      <c r="AI2627">
        <f t="shared" si="586"/>
        <v>4.9808625979083754E-2</v>
      </c>
    </row>
    <row r="2628" spans="1:35" x14ac:dyDescent="0.25">
      <c r="A2628" s="11">
        <v>2627</v>
      </c>
      <c r="B2628">
        <v>0</v>
      </c>
      <c r="C2628">
        <v>47</v>
      </c>
      <c r="D2628">
        <v>1</v>
      </c>
      <c r="E2628">
        <v>0</v>
      </c>
      <c r="F2628">
        <v>0</v>
      </c>
      <c r="G2628">
        <v>121</v>
      </c>
      <c r="H2628">
        <v>20.32</v>
      </c>
      <c r="I2628">
        <f>IF(AND(B2628=1,E2628=0),V2628,IF(AND(B2628=1,E2628=1),W2628,IF(AND(B2628=0,E2628=0),X2628,IF(AND(B2628=0,E2628=1),Y2628,ERROR))))</f>
        <v>5.7530684640175855E-2</v>
      </c>
      <c r="K2628">
        <f t="shared" si="574"/>
        <v>3.6173927347526003E-2</v>
      </c>
      <c r="L2628">
        <f t="shared" si="575"/>
        <v>2.5101986203356352E-2</v>
      </c>
      <c r="M2628" s="22" t="str">
        <f t="shared" si="587"/>
        <v>Elevated Risk</v>
      </c>
      <c r="O2628">
        <f t="shared" si="576"/>
        <v>3.8501476017100584</v>
      </c>
      <c r="P2628">
        <f t="shared" si="577"/>
        <v>4.7957905455967413</v>
      </c>
      <c r="Q2628">
        <f t="shared" si="578"/>
        <v>3.011605622710281</v>
      </c>
      <c r="R2628">
        <f>(O2628*constantes!$B$4)+(P2628*constantes!$B$5)+(D2628*constantes!$B$6)+(Q2628*constantes!$B$8)+(F2628*constantes!$B$9)</f>
        <v>23.978971193060975</v>
      </c>
      <c r="S2628" s="4">
        <f>(O2628*constantes!$B$4)+(P2628*constantes!$C$5)+(D2628*constantes!$B$6)+(Q2628*constantes!$B$8)+(F2628*constantes!$B$9)</f>
        <v>24.32254162774753</v>
      </c>
      <c r="T2628">
        <f>(O2628*constantes!$D$4)+(P2628*constantes!$D$5)+(D2628*constantes!$D$6)+(Q2628*constantes!$D$8)+(F2628*constantes!$D$9)</f>
        <v>26.12501169281035</v>
      </c>
      <c r="U2628">
        <f>(O2628*constantes!$D$4)+(P2628*constantes!$E$5)+(D2628*constantes!$D$6)+(Q2628*constantes!$D$8)+(F2628*constantes!$D$9)</f>
        <v>26.459566041271181</v>
      </c>
      <c r="V2628" s="5">
        <f t="shared" si="579"/>
        <v>0.12013526576015365</v>
      </c>
      <c r="W2628" s="5">
        <f t="shared" si="580"/>
        <v>0.16511252668889931</v>
      </c>
      <c r="X2628" s="6">
        <f t="shared" si="581"/>
        <v>5.7530684640175855E-2</v>
      </c>
      <c r="Y2628" s="6">
        <f t="shared" si="582"/>
        <v>7.9459003476631818E-2</v>
      </c>
      <c r="AA2628">
        <f>(O2628*constantes!$B$4)+(LN(110)*constantes!$B$5)+(LN(22)*constantes!$B$8)+(F2628*constantes!$B$9)</f>
        <v>23.155608320942413</v>
      </c>
      <c r="AB2628">
        <f t="shared" si="583"/>
        <v>5.4631350702972536E-2</v>
      </c>
      <c r="AC2628">
        <f>(O2628*constantes!$D$4)+(LN(110)*constantes!$D$5)+(LN(22)*constantes!$D$8)+(F2628*constantes!$D$9)</f>
        <v>25.278844814605776</v>
      </c>
      <c r="AD2628" s="7">
        <f t="shared" si="584"/>
        <v>2.5101986203356352E-2</v>
      </c>
      <c r="AF2628">
        <f>(O2628*constantes!$B$4)+(LN(125)*constantes!$B$5)+(LN(22.5)*constantes!$B$8)+(F2628*constantes!$B$9)</f>
        <v>23.410565257696806</v>
      </c>
      <c r="AG2628">
        <f t="shared" si="585"/>
        <v>6.9930001122808005E-2</v>
      </c>
      <c r="AH2628">
        <f>(O2628*constantes!$D$4)+(LN(125)*constantes!$D$5)+(LN(22.5)*constantes!$D$8)+(F2628*constantes!$D$9)</f>
        <v>25.649917831214008</v>
      </c>
      <c r="AI2628">
        <f t="shared" si="586"/>
        <v>3.6173927347526003E-2</v>
      </c>
    </row>
    <row r="2629" spans="1:35" x14ac:dyDescent="0.25">
      <c r="A2629" s="11">
        <v>2628</v>
      </c>
      <c r="B2629">
        <v>1</v>
      </c>
      <c r="C2629">
        <v>55</v>
      </c>
      <c r="D2629">
        <v>0</v>
      </c>
      <c r="E2629">
        <v>1</v>
      </c>
      <c r="F2629">
        <v>0</v>
      </c>
      <c r="G2629">
        <v>147</v>
      </c>
      <c r="H2629">
        <v>24.8</v>
      </c>
      <c r="I2629">
        <f>IF(AND(B2629=1,E2629=0),V2629,IF(AND(B2629=1,E2629=1),W2629,IF(AND(B2629=0,E2629=0),X2629,IF(AND(B2629=0,E2629=1),Y2629,ERROR))))</f>
        <v>0.21864033655935122</v>
      </c>
      <c r="K2629">
        <f t="shared" si="574"/>
        <v>0.11152976090806932</v>
      </c>
      <c r="L2629">
        <f t="shared" si="575"/>
        <v>8.7567364830949512E-2</v>
      </c>
      <c r="M2629" s="22" t="str">
        <f t="shared" si="587"/>
        <v>Elevated Risk</v>
      </c>
      <c r="O2629">
        <f t="shared" si="576"/>
        <v>4.0073331852324712</v>
      </c>
      <c r="P2629">
        <f t="shared" si="577"/>
        <v>4.990432586778736</v>
      </c>
      <c r="Q2629">
        <f t="shared" si="578"/>
        <v>3.2108436531709366</v>
      </c>
      <c r="R2629">
        <f>(O2629*constantes!$B$4)+(P2629*constantes!$B$5)+(D2629*constantes!$B$6)+(Q2629*constantes!$B$8)+(F2629*constantes!$B$9)</f>
        <v>24.277780118307096</v>
      </c>
      <c r="S2629" s="4">
        <f>(O2629*constantes!$B$4)+(P2629*constantes!$C$5)+(D2629*constantes!$B$6)+(Q2629*constantes!$B$8)+(F2629*constantes!$B$9)</f>
        <v>24.635294708823924</v>
      </c>
      <c r="T2629">
        <f>(O2629*constantes!$D$4)+(P2629*constantes!$D$5)+(D2629*constantes!$D$6)+(Q2629*constantes!$D$8)+(F2629*constantes!$D$9)</f>
        <v>26.583415655699937</v>
      </c>
      <c r="U2629">
        <f>(O2629*constantes!$D$4)+(P2629*constantes!$E$5)+(D2629*constantes!$D$6)+(Q2629*constantes!$D$8)+(F2629*constantes!$D$9)</f>
        <v>26.93154823295362</v>
      </c>
      <c r="V2629" s="5">
        <f t="shared" si="579"/>
        <v>0.15849123855759906</v>
      </c>
      <c r="W2629" s="5">
        <f t="shared" si="580"/>
        <v>0.21864033655935122</v>
      </c>
      <c r="X2629" s="6">
        <f t="shared" si="581"/>
        <v>8.9452977445711124E-2</v>
      </c>
      <c r="Y2629" s="6">
        <f t="shared" si="582"/>
        <v>0.12430055559337183</v>
      </c>
      <c r="AA2629">
        <f>(O2629*constantes!$B$4)+(LN(110)*constantes!$B$5)+(LN(22)*constantes!$B$8)+(F2629*constantes!$B$9)</f>
        <v>23.644920755024344</v>
      </c>
      <c r="AB2629">
        <f t="shared" si="583"/>
        <v>8.7567364830949512E-2</v>
      </c>
      <c r="AC2629">
        <f>(O2629*constantes!$D$4)+(LN(110)*constantes!$D$5)+(LN(22)*constantes!$D$8)+(F2629*constantes!$D$9)</f>
        <v>25.706557790361106</v>
      </c>
      <c r="AD2629" s="7">
        <f t="shared" si="584"/>
        <v>3.8241136753246696E-2</v>
      </c>
      <c r="AF2629">
        <f>(O2629*constantes!$B$4)+(LN(125)*constantes!$B$5)+(LN(22.5)*constantes!$B$8)+(F2629*constantes!$B$9)</f>
        <v>23.899877691778737</v>
      </c>
      <c r="AG2629">
        <f t="shared" si="585"/>
        <v>0.11152976090806932</v>
      </c>
      <c r="AH2629">
        <f>(O2629*constantes!$D$4)+(LN(125)*constantes!$D$5)+(LN(22.5)*constantes!$D$8)+(F2629*constantes!$D$9)</f>
        <v>26.077630806969339</v>
      </c>
      <c r="AI2629">
        <f t="shared" si="586"/>
        <v>5.4942946453026109E-2</v>
      </c>
    </row>
    <row r="2630" spans="1:35" x14ac:dyDescent="0.25">
      <c r="A2630" s="11">
        <v>2629</v>
      </c>
      <c r="B2630">
        <v>1</v>
      </c>
      <c r="C2630">
        <v>38</v>
      </c>
      <c r="D2630">
        <v>0</v>
      </c>
      <c r="E2630">
        <v>0</v>
      </c>
      <c r="F2630">
        <v>0</v>
      </c>
      <c r="G2630">
        <v>125</v>
      </c>
      <c r="H2630">
        <v>28.03</v>
      </c>
      <c r="I2630">
        <f>IF(AND(B2630=1,E2630=0),V2630,IF(AND(B2630=1,E2630=1),W2630,IF(AND(B2630=0,E2630=0),X2630,IF(AND(B2630=0,E2630=1),Y2630,ERROR))))</f>
        <v>4.3548165962173924E-2</v>
      </c>
      <c r="K2630">
        <f t="shared" si="574"/>
        <v>3.6714933714987352E-2</v>
      </c>
      <c r="L2630">
        <f t="shared" si="575"/>
        <v>2.8571578401445974E-2</v>
      </c>
      <c r="M2630" s="22" t="str">
        <f t="shared" si="587"/>
        <v>Elevated Risk</v>
      </c>
      <c r="O2630">
        <f t="shared" si="576"/>
        <v>3.6375861597263857</v>
      </c>
      <c r="P2630">
        <f t="shared" si="577"/>
        <v>4.8283137373023015</v>
      </c>
      <c r="Q2630">
        <f t="shared" si="578"/>
        <v>3.3332753651766969</v>
      </c>
      <c r="R2630">
        <f>(O2630*constantes!$B$4)+(P2630*constantes!$B$5)+(D2630*constantes!$B$6)+(Q2630*constantes!$B$8)+(F2630*constantes!$B$9)</f>
        <v>22.923089170827737</v>
      </c>
      <c r="S2630" s="4">
        <f>(O2630*constantes!$B$4)+(P2630*constantes!$C$5)+(D2630*constantes!$B$6)+(Q2630*constantes!$B$8)+(F2630*constantes!$B$9)</f>
        <v>23.268989566968074</v>
      </c>
      <c r="T2630">
        <f>(O2630*constantes!$D$4)+(P2630*constantes!$D$5)+(D2630*constantes!$D$6)+(Q2630*constantes!$D$8)+(F2630*constantes!$D$9)</f>
        <v>25.183875596888278</v>
      </c>
      <c r="U2630">
        <f>(O2630*constantes!$D$4)+(P2630*constantes!$E$5)+(D2630*constantes!$D$6)+(Q2630*constantes!$D$8)+(F2630*constantes!$D$9)</f>
        <v>25.520698763202486</v>
      </c>
      <c r="V2630" s="5">
        <f t="shared" si="579"/>
        <v>4.3548165962173924E-2</v>
      </c>
      <c r="W2630" s="5">
        <f t="shared" si="580"/>
        <v>6.0986355026990902E-2</v>
      </c>
      <c r="X2630" s="6">
        <f t="shared" si="581"/>
        <v>2.285396721242916E-2</v>
      </c>
      <c r="Y2630" s="6">
        <f t="shared" si="582"/>
        <v>3.1859632986563913E-2</v>
      </c>
      <c r="AA2630">
        <f>(O2630*constantes!$B$4)+(LN(110)*constantes!$B$5)+(LN(22)*constantes!$B$8)+(F2630*constantes!$B$9)</f>
        <v>22.493913054504919</v>
      </c>
      <c r="AB2630">
        <f t="shared" si="583"/>
        <v>2.8571578401445974E-2</v>
      </c>
      <c r="AC2630">
        <f>(O2630*constantes!$D$4)+(LN(110)*constantes!$D$5)+(LN(22)*constantes!$D$8)+(F2630*constantes!$D$9)</f>
        <v>24.700450251667263</v>
      </c>
      <c r="AD2630" s="7">
        <f t="shared" si="584"/>
        <v>1.4155691081518817E-2</v>
      </c>
      <c r="AF2630">
        <f>(O2630*constantes!$B$4)+(LN(125)*constantes!$B$5)+(LN(22.5)*constantes!$B$8)+(F2630*constantes!$B$9)</f>
        <v>22.748869991259316</v>
      </c>
      <c r="AG2630">
        <f t="shared" si="585"/>
        <v>3.6714933714987352E-2</v>
      </c>
      <c r="AH2630">
        <f>(O2630*constantes!$D$4)+(LN(125)*constantes!$D$5)+(LN(22.5)*constantes!$D$8)+(F2630*constantes!$D$9)</f>
        <v>25.071523268275495</v>
      </c>
      <c r="AI2630">
        <f t="shared" si="586"/>
        <v>2.0450275544260377E-2</v>
      </c>
    </row>
    <row r="2631" spans="1:35" x14ac:dyDescent="0.25">
      <c r="A2631" s="11">
        <v>2630</v>
      </c>
      <c r="B2631">
        <v>1</v>
      </c>
      <c r="C2631">
        <v>46</v>
      </c>
      <c r="D2631">
        <v>1</v>
      </c>
      <c r="E2631">
        <v>0</v>
      </c>
      <c r="F2631">
        <v>0</v>
      </c>
      <c r="G2631">
        <v>118</v>
      </c>
      <c r="H2631">
        <v>24.17</v>
      </c>
      <c r="I2631">
        <f>IF(AND(B2631=1,E2631=0),V2631,IF(AND(B2631=1,E2631=1),W2631,IF(AND(B2631=0,E2631=0),X2631,IF(AND(B2631=0,E2631=1),Y2631,ERROR))))</f>
        <v>0.12286975895647811</v>
      </c>
      <c r="K2631">
        <f t="shared" si="574"/>
        <v>6.5553501255932511E-2</v>
      </c>
      <c r="L2631">
        <f t="shared" si="575"/>
        <v>5.1185816914687488E-2</v>
      </c>
      <c r="M2631" s="22" t="str">
        <f t="shared" si="587"/>
        <v>Elevated Risk</v>
      </c>
      <c r="O2631">
        <f t="shared" si="576"/>
        <v>3.8286413964890951</v>
      </c>
      <c r="P2631">
        <f t="shared" si="577"/>
        <v>4.7706846244656651</v>
      </c>
      <c r="Q2631">
        <f t="shared" si="578"/>
        <v>3.1851121947153915</v>
      </c>
      <c r="R2631">
        <f>(O2631*constantes!$B$4)+(P2631*constantes!$B$5)+(D2631*constantes!$B$6)+(Q2631*constantes!$B$8)+(F2631*constantes!$B$9)</f>
        <v>24.003000549372985</v>
      </c>
      <c r="S2631" s="4">
        <f>(O2631*constantes!$B$4)+(P2631*constantes!$C$5)+(D2631*constantes!$B$6)+(Q2631*constantes!$B$8)+(F2631*constantes!$B$9)</f>
        <v>24.344772395869704</v>
      </c>
      <c r="T2631">
        <f>(O2631*constantes!$D$4)+(P2631*constantes!$D$5)+(D2631*constantes!$D$6)+(Q2631*constantes!$D$8)+(F2631*constantes!$D$9)</f>
        <v>26.08457634129854</v>
      </c>
      <c r="U2631">
        <f>(O2631*constantes!$D$4)+(P2631*constantes!$E$5)+(D2631*constantes!$D$6)+(Q2631*constantes!$D$8)+(F2631*constantes!$D$9)</f>
        <v>26.417379300701263</v>
      </c>
      <c r="V2631" s="5">
        <f t="shared" si="579"/>
        <v>0.12286975895647811</v>
      </c>
      <c r="W2631" s="5">
        <f t="shared" si="580"/>
        <v>0.16849251374749941</v>
      </c>
      <c r="X2631" s="6">
        <f t="shared" si="581"/>
        <v>5.5315091627160751E-2</v>
      </c>
      <c r="Y2631" s="6">
        <f t="shared" si="582"/>
        <v>7.6305226511798496E-2</v>
      </c>
      <c r="AA2631">
        <f>(O2631*constantes!$B$4)+(LN(110)*constantes!$B$5)+(LN(22)*constantes!$B$8)+(F2631*constantes!$B$9)</f>
        <v>23.088660364337766</v>
      </c>
      <c r="AB2631">
        <f t="shared" si="583"/>
        <v>5.1185816914687488E-2</v>
      </c>
      <c r="AC2631">
        <f>(O2631*constantes!$D$4)+(LN(110)*constantes!$D$5)+(LN(22)*constantes!$D$8)+(F2631*constantes!$D$9)</f>
        <v>25.220324924765169</v>
      </c>
      <c r="AD2631" s="7">
        <f t="shared" si="584"/>
        <v>2.3692217580876362E-2</v>
      </c>
      <c r="AF2631">
        <f>(O2631*constantes!$B$4)+(LN(125)*constantes!$B$5)+(LN(22.5)*constantes!$B$8)+(F2631*constantes!$B$9)</f>
        <v>23.343617301092156</v>
      </c>
      <c r="AG2631">
        <f t="shared" si="585"/>
        <v>6.5553501255932511E-2</v>
      </c>
      <c r="AH2631">
        <f>(O2631*constantes!$D$4)+(LN(125)*constantes!$D$5)+(LN(22.5)*constantes!$D$8)+(F2631*constantes!$D$9)</f>
        <v>25.591397941373401</v>
      </c>
      <c r="AI2631">
        <f t="shared" si="586"/>
        <v>3.4153313573738631E-2</v>
      </c>
    </row>
    <row r="2632" spans="1:35" x14ac:dyDescent="0.25">
      <c r="A2632" s="11">
        <v>2631</v>
      </c>
      <c r="B2632">
        <v>0</v>
      </c>
      <c r="C2632">
        <v>66</v>
      </c>
      <c r="D2632">
        <v>0</v>
      </c>
      <c r="E2632">
        <v>1</v>
      </c>
      <c r="F2632">
        <v>1</v>
      </c>
      <c r="G2632">
        <v>205</v>
      </c>
      <c r="H2632">
        <v>28.27</v>
      </c>
      <c r="I2632">
        <f>IF(AND(B2632=1,E2632=0),V2632,IF(AND(B2632=1,E2632=1),W2632,IF(AND(B2632=0,E2632=0),X2632,IF(AND(B2632=0,E2632=1),Y2632,ERROR))))</f>
        <v>0.73369313693491556</v>
      </c>
      <c r="K2632">
        <f t="shared" si="574"/>
        <v>0.18288679594621704</v>
      </c>
      <c r="L2632">
        <f t="shared" si="575"/>
        <v>0.13008803823204595</v>
      </c>
      <c r="M2632" s="22" t="str">
        <f t="shared" si="587"/>
        <v>'&gt;30%</v>
      </c>
      <c r="O2632">
        <f t="shared" si="576"/>
        <v>4.1896547420264252</v>
      </c>
      <c r="P2632">
        <f t="shared" si="577"/>
        <v>5.3230099791384085</v>
      </c>
      <c r="Q2632">
        <f t="shared" si="578"/>
        <v>3.341801171705499</v>
      </c>
      <c r="R2632">
        <f>(O2632*constantes!$B$4)+(P2632*constantes!$B$5)+(D2632*constantes!$B$6)+(Q2632*constantes!$B$8)+(F2632*constantes!$B$9)</f>
        <v>26.09771669273163</v>
      </c>
      <c r="S2632" s="4">
        <f>(O2632*constantes!$B$4)+(P2632*constantes!$C$5)+(D2632*constantes!$B$6)+(Q2632*constantes!$B$8)+(F2632*constantes!$B$9)</f>
        <v>26.479057127637109</v>
      </c>
      <c r="T2632">
        <f>(O2632*constantes!$D$4)+(P2632*constantes!$D$5)+(D2632*constantes!$D$6)+(Q2632*constantes!$D$8)+(F2632*constantes!$D$9)</f>
        <v>28.859617678338498</v>
      </c>
      <c r="U2632">
        <f>(O2632*constantes!$D$4)+(P2632*constantes!$E$5)+(D2632*constantes!$D$6)+(Q2632*constantes!$D$8)+(F2632*constantes!$D$9)</f>
        <v>29.230950854483194</v>
      </c>
      <c r="V2632" s="5">
        <f t="shared" si="579"/>
        <v>0.65525189970641184</v>
      </c>
      <c r="W2632" s="5">
        <f t="shared" si="580"/>
        <v>0.78972435209014225</v>
      </c>
      <c r="X2632" s="6">
        <f t="shared" si="581"/>
        <v>0.59855998131092325</v>
      </c>
      <c r="Y2632" s="6">
        <f t="shared" si="582"/>
        <v>0.73369313693491556</v>
      </c>
      <c r="AA2632">
        <f>(O2632*constantes!$B$4)+(LN(110)*constantes!$B$5)+(LN(22)*constantes!$B$8)+(F2632*constantes!$B$9)</f>
        <v>24.744080468461654</v>
      </c>
      <c r="AB2632">
        <f t="shared" si="583"/>
        <v>0.2404837815530535</v>
      </c>
      <c r="AC2632">
        <f>(O2632*constantes!$D$4)+(LN(110)*constantes!$D$5)+(LN(22)*constantes!$D$8)+(F2632*constantes!$D$9)</f>
        <v>26.980297508906432</v>
      </c>
      <c r="AD2632" s="7">
        <f t="shared" si="584"/>
        <v>0.13008803823204595</v>
      </c>
      <c r="AF2632">
        <f>(O2632*constantes!$B$4)+(LN(125)*constantes!$B$5)+(LN(22.5)*constantes!$B$8)+(F2632*constantes!$B$9)</f>
        <v>24.999037405216043</v>
      </c>
      <c r="AG2632">
        <f t="shared" si="585"/>
        <v>0.29879615448229646</v>
      </c>
      <c r="AH2632">
        <f>(O2632*constantes!$D$4)+(LN(125)*constantes!$D$5)+(LN(22.5)*constantes!$D$8)+(F2632*constantes!$D$9)</f>
        <v>27.351370525514664</v>
      </c>
      <c r="AI2632">
        <f t="shared" si="586"/>
        <v>0.18288679594621704</v>
      </c>
    </row>
    <row r="2633" spans="1:35" x14ac:dyDescent="0.25">
      <c r="A2633" s="11">
        <v>2632</v>
      </c>
      <c r="B2633">
        <v>0</v>
      </c>
      <c r="C2633">
        <v>64</v>
      </c>
      <c r="D2633">
        <v>0</v>
      </c>
      <c r="E2633">
        <v>1</v>
      </c>
      <c r="F2633">
        <v>0</v>
      </c>
      <c r="G2633">
        <v>160</v>
      </c>
      <c r="H2633">
        <v>21.11</v>
      </c>
      <c r="I2633">
        <f>IF(AND(B2633=1,E2633=0),V2633,IF(AND(B2633=1,E2633=1),W2633,IF(AND(B2633=0,E2633=0),X2633,IF(AND(B2633=0,E2633=1),Y2633,ERROR))))</f>
        <v>0.20999595078184552</v>
      </c>
      <c r="K2633">
        <f t="shared" si="574"/>
        <v>8.1811856272562489E-2</v>
      </c>
      <c r="L2633">
        <f t="shared" si="575"/>
        <v>5.7192348710877861E-2</v>
      </c>
      <c r="M2633" s="22" t="str">
        <f t="shared" si="587"/>
        <v>Elevated Risk</v>
      </c>
      <c r="O2633">
        <f t="shared" si="576"/>
        <v>4.1588830833596715</v>
      </c>
      <c r="P2633">
        <f t="shared" si="577"/>
        <v>5.0751738152338266</v>
      </c>
      <c r="Q2633">
        <f t="shared" si="578"/>
        <v>3.0497468618602293</v>
      </c>
      <c r="R2633">
        <f>(O2633*constantes!$B$4)+(P2633*constantes!$B$5)+(D2633*constantes!$B$6)+(Q2633*constantes!$B$8)+(F2633*constantes!$B$9)</f>
        <v>24.779037944016224</v>
      </c>
      <c r="S2633" s="4">
        <f>(O2633*constantes!$B$4)+(P2633*constantes!$C$5)+(D2633*constantes!$B$6)+(Q2633*constantes!$B$8)+(F2633*constantes!$B$9)</f>
        <v>25.142623396139577</v>
      </c>
      <c r="T2633">
        <f>(O2633*constantes!$D$4)+(P2633*constantes!$D$5)+(D2633*constantes!$D$6)+(Q2633*constantes!$D$8)+(F2633*constantes!$D$9)</f>
        <v>27.151802251372928</v>
      </c>
      <c r="U2633">
        <f>(O2633*constantes!$D$4)+(P2633*constantes!$E$5)+(D2633*constantes!$D$6)+(Q2633*constantes!$D$8)+(F2633*constantes!$D$9)</f>
        <v>27.505846376723639</v>
      </c>
      <c r="V2633" s="5">
        <f t="shared" si="579"/>
        <v>0.24788010353485079</v>
      </c>
      <c r="W2633" s="5">
        <f t="shared" si="580"/>
        <v>0.33619317869066034</v>
      </c>
      <c r="X2633" s="6">
        <f t="shared" si="581"/>
        <v>0.152476496624252</v>
      </c>
      <c r="Y2633" s="6">
        <f t="shared" si="582"/>
        <v>0.20999595078184552</v>
      </c>
      <c r="AA2633">
        <f>(O2633*constantes!$B$4)+(LN(110)*constantes!$B$5)+(LN(22)*constantes!$B$8)+(F2633*constantes!$B$9)</f>
        <v>24.116689525898391</v>
      </c>
      <c r="AB2633">
        <f t="shared" si="583"/>
        <v>0.13660645895193024</v>
      </c>
      <c r="AC2633">
        <f>(O2633*constantes!$D$4)+(LN(110)*constantes!$D$5)+(LN(22)*constantes!$D$8)+(F2633*constantes!$D$9)</f>
        <v>26.11893567165809</v>
      </c>
      <c r="AD2633" s="7">
        <f t="shared" si="584"/>
        <v>5.7192348710877861E-2</v>
      </c>
      <c r="AF2633">
        <f>(O2633*constantes!$B$4)+(LN(125)*constantes!$B$5)+(LN(22.5)*constantes!$B$8)+(F2633*constantes!$B$9)</f>
        <v>24.371646462652787</v>
      </c>
      <c r="AG2633">
        <f t="shared" si="585"/>
        <v>0.17266110175416416</v>
      </c>
      <c r="AH2633">
        <f>(O2633*constantes!$D$4)+(LN(125)*constantes!$D$5)+(LN(22.5)*constantes!$D$8)+(F2633*constantes!$D$9)</f>
        <v>26.490008688266322</v>
      </c>
      <c r="AI2633">
        <f t="shared" si="586"/>
        <v>8.1811856272562489E-2</v>
      </c>
    </row>
    <row r="2634" spans="1:35" x14ac:dyDescent="0.25">
      <c r="A2634" s="11">
        <v>2633</v>
      </c>
      <c r="B2634">
        <v>0</v>
      </c>
      <c r="C2634">
        <v>40</v>
      </c>
      <c r="D2634">
        <v>1</v>
      </c>
      <c r="E2634">
        <v>0</v>
      </c>
      <c r="F2634">
        <v>0</v>
      </c>
      <c r="G2634">
        <v>120</v>
      </c>
      <c r="H2634">
        <v>21.32</v>
      </c>
      <c r="I2634">
        <f>IF(AND(B2634=1,E2634=0),V2634,IF(AND(B2634=1,E2634=1),W2634,IF(AND(B2634=0,E2634=0),X2634,IF(AND(B2634=0,E2634=1),Y2634,ERROR))))</f>
        <v>3.7529522451713704E-2</v>
      </c>
      <c r="K2634">
        <f t="shared" si="574"/>
        <v>2.3477142937900042E-2</v>
      </c>
      <c r="L2634">
        <f t="shared" si="575"/>
        <v>1.6258639030403699E-2</v>
      </c>
      <c r="M2634" s="22" t="str">
        <f t="shared" si="587"/>
        <v>Elevated Risk</v>
      </c>
      <c r="O2634">
        <f t="shared" si="576"/>
        <v>3.6888794541139363</v>
      </c>
      <c r="P2634">
        <f t="shared" si="577"/>
        <v>4.7874917427820458</v>
      </c>
      <c r="Q2634">
        <f t="shared" si="578"/>
        <v>3.0596455992976437</v>
      </c>
      <c r="R2634">
        <f>(O2634*constantes!$B$4)+(P2634*constantes!$B$5)+(D2634*constantes!$B$6)+(Q2634*constantes!$B$8)+(F2634*constantes!$B$9)</f>
        <v>23.499639609433832</v>
      </c>
      <c r="S2634" s="4">
        <f>(O2634*constantes!$B$4)+(P2634*constantes!$C$5)+(D2634*constantes!$B$6)+(Q2634*constantes!$B$8)+(F2634*constantes!$B$9)</f>
        <v>23.842615517886738</v>
      </c>
      <c r="T2634">
        <f>(O2634*constantes!$D$4)+(P2634*constantes!$D$5)+(D2634*constantes!$D$6)+(Q2634*constantes!$D$8)+(F2634*constantes!$D$9)</f>
        <v>25.687406427035775</v>
      </c>
      <c r="U2634">
        <f>(O2634*constantes!$D$4)+(P2634*constantes!$E$5)+(D2634*constantes!$D$6)+(Q2634*constantes!$D$8)+(F2634*constantes!$D$9)</f>
        <v>26.021381851012251</v>
      </c>
      <c r="V2634" s="5">
        <f t="shared" si="579"/>
        <v>7.6190356582341745E-2</v>
      </c>
      <c r="W2634" s="5">
        <f t="shared" si="580"/>
        <v>0.1056632224565055</v>
      </c>
      <c r="X2634" s="6">
        <f t="shared" si="581"/>
        <v>3.7529522451713704E-2</v>
      </c>
      <c r="Y2634" s="6">
        <f t="shared" si="582"/>
        <v>5.2017366731473835E-2</v>
      </c>
      <c r="AA2634">
        <f>(O2634*constantes!$B$4)+(LN(110)*constantes!$B$5)+(LN(22)*constantes!$B$8)+(F2634*constantes!$B$9)</f>
        <v>22.653587028201589</v>
      </c>
      <c r="AB2634">
        <f t="shared" si="583"/>
        <v>3.3434567241904078E-2</v>
      </c>
      <c r="AC2634">
        <f>(O2634*constantes!$D$4)+(LN(110)*constantes!$D$5)+(LN(22)*constantes!$D$8)+(F2634*constantes!$D$9)</f>
        <v>24.840022896226397</v>
      </c>
      <c r="AD2634" s="7">
        <f t="shared" si="584"/>
        <v>1.6258639030403699E-2</v>
      </c>
      <c r="AF2634">
        <f>(O2634*constantes!$B$4)+(LN(125)*constantes!$B$5)+(LN(22.5)*constantes!$B$8)+(F2634*constantes!$B$9)</f>
        <v>22.908543964955982</v>
      </c>
      <c r="AG2634">
        <f t="shared" si="585"/>
        <v>4.2933030992125865E-2</v>
      </c>
      <c r="AH2634">
        <f>(O2634*constantes!$D$4)+(LN(125)*constantes!$D$5)+(LN(22.5)*constantes!$D$8)+(F2634*constantes!$D$9)</f>
        <v>25.211095912834629</v>
      </c>
      <c r="AI2634">
        <f t="shared" si="586"/>
        <v>2.3477142937900042E-2</v>
      </c>
    </row>
    <row r="2635" spans="1:35" x14ac:dyDescent="0.25">
      <c r="A2635" s="11">
        <v>2634</v>
      </c>
      <c r="B2635">
        <v>0</v>
      </c>
      <c r="C2635">
        <v>60</v>
      </c>
      <c r="D2635">
        <v>0</v>
      </c>
      <c r="E2635">
        <v>0</v>
      </c>
      <c r="F2635">
        <v>0</v>
      </c>
      <c r="G2635">
        <v>114</v>
      </c>
      <c r="H2635">
        <v>33.880000000000003</v>
      </c>
      <c r="I2635">
        <f>IF(AND(B2635=1,E2635=0),V2635,IF(AND(B2635=1,E2635=1),W2635,IF(AND(B2635=0,E2635=0),X2635,IF(AND(B2635=0,E2635=1),Y2635,ERROR))))</f>
        <v>6.5855317549697645E-2</v>
      </c>
      <c r="K2635">
        <f t="shared" si="574"/>
        <v>6.9102564331433469E-2</v>
      </c>
      <c r="L2635">
        <f t="shared" si="575"/>
        <v>4.820708918468708E-2</v>
      </c>
      <c r="M2635" s="22" t="str">
        <f t="shared" si="587"/>
        <v>NORMAL</v>
      </c>
      <c r="O2635">
        <f t="shared" si="576"/>
        <v>4.0943445622221004</v>
      </c>
      <c r="P2635">
        <f t="shared" si="577"/>
        <v>4.7361984483944957</v>
      </c>
      <c r="Q2635">
        <f t="shared" si="578"/>
        <v>3.5228248697838538</v>
      </c>
      <c r="R2635">
        <f>(O2635*constantes!$B$4)+(P2635*constantes!$B$5)+(D2635*constantes!$B$6)+(Q2635*constantes!$B$8)+(F2635*constantes!$B$9)</f>
        <v>24.324347738081116</v>
      </c>
      <c r="S2635" s="4">
        <f>(O2635*constantes!$B$4)+(P2635*constantes!$C$5)+(D2635*constantes!$B$6)+(Q2635*constantes!$B$8)+(F2635*constantes!$B$9)</f>
        <v>24.663648994924099</v>
      </c>
      <c r="T2635">
        <f>(O2635*constantes!$D$4)+(P2635*constantes!$D$5)+(D2635*constantes!$D$6)+(Q2635*constantes!$D$8)+(F2635*constantes!$D$9)</f>
        <v>26.264542350076049</v>
      </c>
      <c r="U2635">
        <f>(O2635*constantes!$D$4)+(P2635*constantes!$E$5)+(D2635*constantes!$D$6)+(Q2635*constantes!$D$8)+(F2635*constantes!$D$9)</f>
        <v>26.594939553836049</v>
      </c>
      <c r="V2635" s="5">
        <f t="shared" si="579"/>
        <v>0.16538484105953422</v>
      </c>
      <c r="W2635" s="5">
        <f t="shared" si="580"/>
        <v>0.22416499295173586</v>
      </c>
      <c r="X2635" s="6">
        <f t="shared" si="581"/>
        <v>6.5855317549697645E-2</v>
      </c>
      <c r="Y2635" s="6">
        <f t="shared" si="582"/>
        <v>9.0441429159304865E-2</v>
      </c>
      <c r="AA2635">
        <f>(O2635*constantes!$B$4)+(LN(110)*constantes!$B$5)+(LN(22)*constantes!$B$8)+(F2635*constantes!$B$9)</f>
        <v>23.915783691137978</v>
      </c>
      <c r="AB2635">
        <f t="shared" si="583"/>
        <v>0.11321269470654882</v>
      </c>
      <c r="AC2635">
        <f>(O2635*constantes!$D$4)+(LN(110)*constantes!$D$5)+(LN(22)*constantes!$D$8)+(F2635*constantes!$D$9)</f>
        <v>25.943321837946279</v>
      </c>
      <c r="AD2635" s="7">
        <f t="shared" si="584"/>
        <v>4.820708918468708E-2</v>
      </c>
      <c r="AF2635">
        <f>(O2635*constantes!$B$4)+(LN(125)*constantes!$B$5)+(LN(22.5)*constantes!$B$8)+(F2635*constantes!$B$9)</f>
        <v>24.170740627892375</v>
      </c>
      <c r="AG2635">
        <f t="shared" si="585"/>
        <v>0.14362116573454531</v>
      </c>
      <c r="AH2635">
        <f>(O2635*constantes!$D$4)+(LN(125)*constantes!$D$5)+(LN(22.5)*constantes!$D$8)+(F2635*constantes!$D$9)</f>
        <v>26.314394854554511</v>
      </c>
      <c r="AI2635">
        <f t="shared" si="586"/>
        <v>6.9102564331433469E-2</v>
      </c>
    </row>
    <row r="2636" spans="1:35" x14ac:dyDescent="0.25">
      <c r="A2636" s="11">
        <v>2635</v>
      </c>
      <c r="B2636">
        <v>0</v>
      </c>
      <c r="C2636">
        <v>63</v>
      </c>
      <c r="D2636">
        <v>0</v>
      </c>
      <c r="E2636">
        <v>1</v>
      </c>
      <c r="F2636">
        <v>1</v>
      </c>
      <c r="G2636">
        <v>152</v>
      </c>
      <c r="H2636">
        <v>36.54</v>
      </c>
      <c r="I2636">
        <f>IF(AND(B2636=1,E2636=0),V2636,IF(AND(B2636=1,E2636=1),W2636,IF(AND(B2636=0,E2636=0),X2636,IF(AND(B2636=0,E2636=1),Y2636,ERROR))))</f>
        <v>0.42946772226790619</v>
      </c>
      <c r="K2636">
        <f t="shared" si="574"/>
        <v>0.1630261743460284</v>
      </c>
      <c r="L2636">
        <f t="shared" si="575"/>
        <v>0.11555324523408284</v>
      </c>
      <c r="M2636" s="22" t="str">
        <f t="shared" si="587"/>
        <v>'&gt;30%</v>
      </c>
      <c r="O2636">
        <f t="shared" si="576"/>
        <v>4.1431347263915326</v>
      </c>
      <c r="P2636">
        <f t="shared" si="577"/>
        <v>5.0238805208462765</v>
      </c>
      <c r="Q2636">
        <f t="shared" si="578"/>
        <v>3.5984075509498608</v>
      </c>
      <c r="R2636">
        <f>(O2636*constantes!$B$4)+(P2636*constantes!$B$5)+(D2636*constantes!$B$6)+(Q2636*constantes!$B$8)+(F2636*constantes!$B$9)</f>
        <v>25.601422508645818</v>
      </c>
      <c r="S2636" s="4">
        <f>(O2636*constantes!$B$4)+(P2636*constantes!$C$5)+(D2636*constantes!$B$6)+(Q2636*constantes!$B$8)+(F2636*constantes!$B$9)</f>
        <v>25.961333309159244</v>
      </c>
      <c r="T2636">
        <f>(O2636*constantes!$D$4)+(P2636*constantes!$D$5)+(D2636*constantes!$D$6)+(Q2636*constantes!$D$8)+(F2636*constantes!$D$9)</f>
        <v>28.022799226259021</v>
      </c>
      <c r="U2636">
        <f>(O2636*constantes!$D$4)+(P2636*constantes!$E$5)+(D2636*constantes!$D$6)+(Q2636*constantes!$D$8)+(F2636*constantes!$D$9)</f>
        <v>28.373265131393261</v>
      </c>
      <c r="V2636" s="5">
        <f t="shared" si="579"/>
        <v>0.47707521107769235</v>
      </c>
      <c r="W2636" s="5">
        <f t="shared" si="580"/>
        <v>0.60511861375742648</v>
      </c>
      <c r="X2636" s="6">
        <f t="shared" si="581"/>
        <v>0.32650624602984357</v>
      </c>
      <c r="Y2636" s="6">
        <f t="shared" si="582"/>
        <v>0.42946772226790619</v>
      </c>
      <c r="AA2636">
        <f>(O2636*constantes!$B$4)+(LN(110)*constantes!$B$5)+(LN(22)*constantes!$B$8)+(F2636*constantes!$B$9)</f>
        <v>24.599265520590855</v>
      </c>
      <c r="AB2636">
        <f t="shared" si="583"/>
        <v>0.21178850870214538</v>
      </c>
      <c r="AC2636">
        <f>(O2636*constantes!$D$4)+(LN(110)*constantes!$D$5)+(LN(22)*constantes!$D$8)+(F2636*constantes!$D$9)</f>
        <v>26.853713289962794</v>
      </c>
      <c r="AD2636" s="7">
        <f t="shared" si="584"/>
        <v>0.11555324523408284</v>
      </c>
      <c r="AF2636">
        <f>(O2636*constantes!$B$4)+(LN(125)*constantes!$B$5)+(LN(22.5)*constantes!$B$8)+(F2636*constantes!$B$9)</f>
        <v>24.854222457345251</v>
      </c>
      <c r="AG2636">
        <f t="shared" si="585"/>
        <v>0.26442460292064829</v>
      </c>
      <c r="AH2636">
        <f>(O2636*constantes!$D$4)+(LN(125)*constantes!$D$5)+(LN(22.5)*constantes!$D$8)+(F2636*constantes!$D$9)</f>
        <v>27.224786306571026</v>
      </c>
      <c r="AI2636">
        <f t="shared" si="586"/>
        <v>0.1630261743460284</v>
      </c>
    </row>
    <row r="2637" spans="1:35" x14ac:dyDescent="0.25">
      <c r="A2637" s="11">
        <v>2636</v>
      </c>
      <c r="B2637">
        <v>0</v>
      </c>
      <c r="C2637">
        <v>64</v>
      </c>
      <c r="D2637">
        <v>0</v>
      </c>
      <c r="E2637">
        <v>1</v>
      </c>
      <c r="F2637">
        <v>0</v>
      </c>
      <c r="G2637">
        <v>147.5</v>
      </c>
      <c r="H2637">
        <v>25.16</v>
      </c>
      <c r="I2637">
        <f>IF(AND(B2637=1,E2637=0),V2637,IF(AND(B2637=1,E2637=1),W2637,IF(AND(B2637=0,E2637=0),X2637,IF(AND(B2637=0,E2637=1),Y2637,ERROR))))</f>
        <v>0.18449586859476474</v>
      </c>
      <c r="K2637">
        <f t="shared" si="574"/>
        <v>8.1811856272562489E-2</v>
      </c>
      <c r="L2637">
        <f t="shared" si="575"/>
        <v>5.7192348710877861E-2</v>
      </c>
      <c r="M2637" s="22" t="str">
        <f t="shared" si="587"/>
        <v>Elevated Risk</v>
      </c>
      <c r="O2637">
        <f t="shared" si="576"/>
        <v>4.1588830833596715</v>
      </c>
      <c r="P2637">
        <f t="shared" si="577"/>
        <v>4.9938281757798748</v>
      </c>
      <c r="Q2637">
        <f t="shared" si="578"/>
        <v>3.2252554318322399</v>
      </c>
      <c r="R2637">
        <f>(O2637*constantes!$B$4)+(P2637*constantes!$B$5)+(D2637*constantes!$B$6)+(Q2637*constantes!$B$8)+(F2637*constantes!$B$9)</f>
        <v>24.767273204194698</v>
      </c>
      <c r="S2637" s="4">
        <f>(O2637*constantes!$B$4)+(P2637*constantes!$C$5)+(D2637*constantes!$B$6)+(Q2637*constantes!$B$8)+(F2637*constantes!$B$9)</f>
        <v>25.12503105470757</v>
      </c>
      <c r="T2637">
        <f>(O2637*constantes!$D$4)+(P2637*constantes!$D$5)+(D2637*constantes!$D$6)+(Q2637*constantes!$D$8)+(F2637*constantes!$D$9)</f>
        <v>27.012713045094699</v>
      </c>
      <c r="U2637">
        <f>(O2637*constantes!$D$4)+(P2637*constantes!$E$5)+(D2637*constantes!$D$6)+(Q2637*constantes!$D$8)+(F2637*constantes!$D$9)</f>
        <v>27.361082498637103</v>
      </c>
      <c r="V2637" s="5">
        <f t="shared" si="579"/>
        <v>0.24537011553345656</v>
      </c>
      <c r="W2637" s="5">
        <f t="shared" si="580"/>
        <v>0.33143284578627974</v>
      </c>
      <c r="X2637" s="6">
        <f t="shared" si="581"/>
        <v>0.13407312814384365</v>
      </c>
      <c r="Y2637" s="6">
        <f t="shared" si="582"/>
        <v>0.18449586859476474</v>
      </c>
      <c r="AA2637">
        <f>(O2637*constantes!$B$4)+(LN(110)*constantes!$B$5)+(LN(22)*constantes!$B$8)+(F2637*constantes!$B$9)</f>
        <v>24.116689525898391</v>
      </c>
      <c r="AB2637">
        <f t="shared" si="583"/>
        <v>0.13660645895193024</v>
      </c>
      <c r="AC2637">
        <f>(O2637*constantes!$D$4)+(LN(110)*constantes!$D$5)+(LN(22)*constantes!$D$8)+(F2637*constantes!$D$9)</f>
        <v>26.11893567165809</v>
      </c>
      <c r="AD2637" s="7">
        <f t="shared" si="584"/>
        <v>5.7192348710877861E-2</v>
      </c>
      <c r="AF2637">
        <f>(O2637*constantes!$B$4)+(LN(125)*constantes!$B$5)+(LN(22.5)*constantes!$B$8)+(F2637*constantes!$B$9)</f>
        <v>24.371646462652787</v>
      </c>
      <c r="AG2637">
        <f t="shared" si="585"/>
        <v>0.17266110175416416</v>
      </c>
      <c r="AH2637">
        <f>(O2637*constantes!$D$4)+(LN(125)*constantes!$D$5)+(LN(22.5)*constantes!$D$8)+(F2637*constantes!$D$9)</f>
        <v>26.490008688266322</v>
      </c>
      <c r="AI2637">
        <f t="shared" si="586"/>
        <v>8.1811856272562489E-2</v>
      </c>
    </row>
    <row r="2638" spans="1:35" x14ac:dyDescent="0.25">
      <c r="A2638" s="11">
        <v>2637</v>
      </c>
      <c r="B2638">
        <v>1</v>
      </c>
      <c r="C2638">
        <v>45</v>
      </c>
      <c r="D2638">
        <v>0</v>
      </c>
      <c r="E2638">
        <v>0</v>
      </c>
      <c r="F2638">
        <v>0</v>
      </c>
      <c r="G2638">
        <v>143.5</v>
      </c>
      <c r="H2638">
        <v>21.07</v>
      </c>
      <c r="I2638">
        <f>IF(AND(B2638=1,E2638=0),V2638,IF(AND(B2638=1,E2638=1),W2638,IF(AND(B2638=0,E2638=0),X2638,IF(AND(B2638=0,E2638=1),Y2638,ERROR))))</f>
        <v>7.4706590343329715E-2</v>
      </c>
      <c r="K2638">
        <f t="shared" si="574"/>
        <v>6.1354256697024101E-2</v>
      </c>
      <c r="L2638">
        <f t="shared" si="575"/>
        <v>4.7883245315309741E-2</v>
      </c>
      <c r="M2638" s="22" t="str">
        <f t="shared" si="587"/>
        <v>Elevated Risk</v>
      </c>
      <c r="O2638">
        <f t="shared" si="576"/>
        <v>3.8066624897703196</v>
      </c>
      <c r="P2638">
        <f t="shared" si="577"/>
        <v>4.966335035199676</v>
      </c>
      <c r="Q2638">
        <f t="shared" si="578"/>
        <v>3.0478502278160975</v>
      </c>
      <c r="R2638">
        <f>(O2638*constantes!$B$4)+(P2638*constantes!$B$5)+(D2638*constantes!$B$6)+(Q2638*constantes!$B$8)+(F2638*constantes!$B$9)</f>
        <v>23.4791810863594</v>
      </c>
      <c r="S2638" s="4">
        <f>(O2638*constantes!$B$4)+(P2638*constantes!$C$5)+(D2638*constantes!$B$6)+(Q2638*constantes!$B$8)+(F2638*constantes!$B$9)</f>
        <v>23.834969328281101</v>
      </c>
      <c r="T2638">
        <f>(O2638*constantes!$D$4)+(P2638*constantes!$D$5)+(D2638*constantes!$D$6)+(Q2638*constantes!$D$8)+(F2638*constantes!$D$9)</f>
        <v>25.886262013873825</v>
      </c>
      <c r="U2638">
        <f>(O2638*constantes!$D$4)+(P2638*constantes!$E$5)+(D2638*constantes!$D$6)+(Q2638*constantes!$D$8)+(F2638*constantes!$D$9)</f>
        <v>26.232713545929357</v>
      </c>
      <c r="V2638" s="5">
        <f t="shared" si="579"/>
        <v>7.4706590343329715E-2</v>
      </c>
      <c r="W2638" s="5">
        <f t="shared" si="580"/>
        <v>0.10490216184267498</v>
      </c>
      <c r="X2638" s="6">
        <f t="shared" si="581"/>
        <v>4.5595336150796251E-2</v>
      </c>
      <c r="Y2638" s="6">
        <f t="shared" si="582"/>
        <v>6.3859574749197456E-2</v>
      </c>
      <c r="AA2638">
        <f>(O2638*constantes!$B$4)+(LN(110)*constantes!$B$5)+(LN(22)*constantes!$B$8)+(F2638*constantes!$B$9)</f>
        <v>23.020240906878485</v>
      </c>
      <c r="AB2638">
        <f t="shared" si="583"/>
        <v>4.7883245315309741E-2</v>
      </c>
      <c r="AC2638">
        <f>(O2638*constantes!$D$4)+(LN(110)*constantes!$D$5)+(LN(22)*constantes!$D$8)+(F2638*constantes!$D$9)</f>
        <v>25.16051878105991</v>
      </c>
      <c r="AD2638" s="7">
        <f t="shared" si="584"/>
        <v>2.2332293193086827E-2</v>
      </c>
      <c r="AF2638">
        <f>(O2638*constantes!$B$4)+(LN(125)*constantes!$B$5)+(LN(22.5)*constantes!$B$8)+(F2638*constantes!$B$9)</f>
        <v>23.275197843632878</v>
      </c>
      <c r="AG2638">
        <f t="shared" si="585"/>
        <v>6.1354256697024101E-2</v>
      </c>
      <c r="AH2638">
        <f>(O2638*constantes!$D$4)+(LN(125)*constantes!$D$5)+(LN(22.5)*constantes!$D$8)+(F2638*constantes!$D$9)</f>
        <v>25.531591797668142</v>
      </c>
      <c r="AI2638">
        <f t="shared" si="586"/>
        <v>3.2202898660143586E-2</v>
      </c>
    </row>
    <row r="2639" spans="1:35" x14ac:dyDescent="0.25">
      <c r="A2639" s="11">
        <v>2638</v>
      </c>
      <c r="B2639">
        <v>1</v>
      </c>
      <c r="C2639">
        <v>47</v>
      </c>
      <c r="D2639">
        <v>1</v>
      </c>
      <c r="E2639">
        <v>0</v>
      </c>
      <c r="F2639">
        <v>0</v>
      </c>
      <c r="G2639">
        <v>131</v>
      </c>
      <c r="H2639">
        <v>18.88</v>
      </c>
      <c r="I2639">
        <f>IF(AND(B2639=1,E2639=0),V2639,IF(AND(B2639=1,E2639=1),W2639,IF(AND(B2639=0,E2639=0),X2639,IF(AND(B2639=0,E2639=1),Y2639,ERROR))))</f>
        <v>0.13055931655651043</v>
      </c>
      <c r="K2639">
        <f t="shared" si="574"/>
        <v>6.9930001122808005E-2</v>
      </c>
      <c r="L2639">
        <f t="shared" si="575"/>
        <v>5.4631350702972536E-2</v>
      </c>
      <c r="M2639" s="22" t="str">
        <f t="shared" si="587"/>
        <v>Elevated Risk</v>
      </c>
      <c r="O2639">
        <f t="shared" si="576"/>
        <v>3.8501476017100584</v>
      </c>
      <c r="P2639">
        <f t="shared" si="577"/>
        <v>4.8751973232011512</v>
      </c>
      <c r="Q2639">
        <f t="shared" si="578"/>
        <v>2.9381031607173544</v>
      </c>
      <c r="R2639">
        <f>(O2639*constantes!$B$4)+(P2639*constantes!$B$5)+(D2639*constantes!$B$6)+(Q2639*constantes!$B$8)+(F2639*constantes!$B$9)</f>
        <v>24.068006571265233</v>
      </c>
      <c r="S2639" s="4">
        <f>(O2639*constantes!$B$4)+(P2639*constantes!$C$5)+(D2639*constantes!$B$6)+(Q2639*constantes!$B$8)+(F2639*constantes!$B$9)</f>
        <v>24.417265707499364</v>
      </c>
      <c r="T2639">
        <f>(O2639*constantes!$D$4)+(P2639*constantes!$D$5)+(D2639*constantes!$D$6)+(Q2639*constantes!$D$8)+(F2639*constantes!$D$9)</f>
        <v>26.31079767790769</v>
      </c>
      <c r="U2639">
        <f>(O2639*constantes!$D$4)+(P2639*constantes!$E$5)+(D2639*constantes!$D$6)+(Q2639*constantes!$D$8)+(F2639*constantes!$D$9)</f>
        <v>26.650891443174199</v>
      </c>
      <c r="V2639" s="5">
        <f t="shared" si="579"/>
        <v>0.13055931655651043</v>
      </c>
      <c r="W2639" s="5">
        <f t="shared" si="580"/>
        <v>0.17994826485666526</v>
      </c>
      <c r="X2639" s="6">
        <f t="shared" si="581"/>
        <v>6.8863183695357932E-2</v>
      </c>
      <c r="Y2639" s="6">
        <f t="shared" si="582"/>
        <v>9.5389743864540799E-2</v>
      </c>
      <c r="AA2639">
        <f>(O2639*constantes!$B$4)+(LN(110)*constantes!$B$5)+(LN(22)*constantes!$B$8)+(F2639*constantes!$B$9)</f>
        <v>23.155608320942413</v>
      </c>
      <c r="AB2639">
        <f t="shared" si="583"/>
        <v>5.4631350702972536E-2</v>
      </c>
      <c r="AC2639">
        <f>(O2639*constantes!$D$4)+(LN(110)*constantes!$D$5)+(LN(22)*constantes!$D$8)+(F2639*constantes!$D$9)</f>
        <v>25.278844814605776</v>
      </c>
      <c r="AD2639" s="7">
        <f t="shared" si="584"/>
        <v>2.5101986203356352E-2</v>
      </c>
      <c r="AF2639">
        <f>(O2639*constantes!$B$4)+(LN(125)*constantes!$B$5)+(LN(22.5)*constantes!$B$8)+(F2639*constantes!$B$9)</f>
        <v>23.410565257696806</v>
      </c>
      <c r="AG2639">
        <f t="shared" si="585"/>
        <v>6.9930001122808005E-2</v>
      </c>
      <c r="AH2639">
        <f>(O2639*constantes!$D$4)+(LN(125)*constantes!$D$5)+(LN(22.5)*constantes!$D$8)+(F2639*constantes!$D$9)</f>
        <v>25.649917831214008</v>
      </c>
      <c r="AI2639">
        <f t="shared" si="586"/>
        <v>3.6173927347526003E-2</v>
      </c>
    </row>
    <row r="2640" spans="1:35" x14ac:dyDescent="0.25">
      <c r="A2640" s="11">
        <v>2639</v>
      </c>
      <c r="B2640">
        <v>1</v>
      </c>
      <c r="C2640">
        <v>54</v>
      </c>
      <c r="D2640">
        <v>0</v>
      </c>
      <c r="E2640">
        <v>0</v>
      </c>
      <c r="F2640">
        <v>0</v>
      </c>
      <c r="G2640">
        <v>122.5</v>
      </c>
      <c r="H2640">
        <v>27.93</v>
      </c>
      <c r="I2640">
        <f>IF(AND(B2640=1,E2640=0),V2640,IF(AND(B2640=1,E2640=1),W2640,IF(AND(B2640=0,E2640=0),X2640,IF(AND(B2640=0,E2640=1),Y2640,ERROR))))</f>
        <v>0.1198759075790562</v>
      </c>
      <c r="K2640">
        <f t="shared" si="574"/>
        <v>0.10567740925235103</v>
      </c>
      <c r="L2640">
        <f t="shared" si="575"/>
        <v>8.2913210367502876E-2</v>
      </c>
      <c r="M2640" s="22" t="str">
        <f t="shared" si="587"/>
        <v>Elevated Risk</v>
      </c>
      <c r="O2640">
        <f t="shared" si="576"/>
        <v>3.9889840465642745</v>
      </c>
      <c r="P2640">
        <f t="shared" si="577"/>
        <v>4.808111029984782</v>
      </c>
      <c r="Q2640">
        <f t="shared" si="578"/>
        <v>3.3297013799570854</v>
      </c>
      <c r="R2640">
        <f>(O2640*constantes!$B$4)+(P2640*constantes!$B$5)+(D2640*constantes!$B$6)+(Q2640*constantes!$B$8)+(F2640*constantes!$B$9)</f>
        <v>23.976665750085473</v>
      </c>
      <c r="S2640" s="4">
        <f>(O2640*constantes!$B$4)+(P2640*constantes!$C$5)+(D2640*constantes!$B$6)+(Q2640*constantes!$B$8)+(F2640*constantes!$B$9)</f>
        <v>24.321118824273583</v>
      </c>
      <c r="T2640">
        <f>(O2640*constantes!$D$4)+(P2640*constantes!$D$5)+(D2640*constantes!$D$6)+(Q2640*constantes!$D$8)+(F2640*constantes!$D$9)</f>
        <v>26.081398247442209</v>
      </c>
      <c r="U2640">
        <f>(O2640*constantes!$D$4)+(P2640*constantes!$E$5)+(D2640*constantes!$D$6)+(Q2640*constantes!$D$8)+(F2640*constantes!$D$9)</f>
        <v>26.416812072893947</v>
      </c>
      <c r="V2640" s="5">
        <f t="shared" si="579"/>
        <v>0.1198759075790562</v>
      </c>
      <c r="W2640" s="5">
        <f t="shared" si="580"/>
        <v>0.1648982886521555</v>
      </c>
      <c r="X2640" s="6">
        <f t="shared" si="581"/>
        <v>5.5144505178633119E-2</v>
      </c>
      <c r="Y2640" s="6">
        <f t="shared" si="582"/>
        <v>7.6263649942493905E-2</v>
      </c>
      <c r="AA2640">
        <f>(O2640*constantes!$B$4)+(LN(110)*constantes!$B$5)+(LN(22)*constantes!$B$8)+(F2640*constantes!$B$9)</f>
        <v>23.587800620315793</v>
      </c>
      <c r="AB2640">
        <f t="shared" si="583"/>
        <v>8.2913210367502876E-2</v>
      </c>
      <c r="AC2640">
        <f>(O2640*constantes!$D$4)+(LN(110)*constantes!$D$5)+(LN(22)*constantes!$D$8)+(F2640*constantes!$D$9)</f>
        <v>25.656628499605237</v>
      </c>
      <c r="AD2640" s="7">
        <f t="shared" si="584"/>
        <v>3.6413005758055728E-2</v>
      </c>
      <c r="AF2640">
        <f>(O2640*constantes!$B$4)+(LN(125)*constantes!$B$5)+(LN(22.5)*constantes!$B$8)+(F2640*constantes!$B$9)</f>
        <v>23.84275755707019</v>
      </c>
      <c r="AG2640">
        <f t="shared" si="585"/>
        <v>0.10567740925235103</v>
      </c>
      <c r="AH2640">
        <f>(O2640*constantes!$D$4)+(LN(125)*constantes!$D$5)+(LN(22.5)*constantes!$D$8)+(F2640*constantes!$D$9)</f>
        <v>26.027701516213469</v>
      </c>
      <c r="AI2640">
        <f t="shared" si="586"/>
        <v>5.2338355969762884E-2</v>
      </c>
    </row>
    <row r="2641" spans="1:35" x14ac:dyDescent="0.25">
      <c r="A2641" s="11">
        <v>2640</v>
      </c>
      <c r="B2641">
        <v>0</v>
      </c>
      <c r="C2641">
        <v>42</v>
      </c>
      <c r="D2641">
        <v>1</v>
      </c>
      <c r="E2641">
        <v>0</v>
      </c>
      <c r="F2641">
        <v>0</v>
      </c>
      <c r="G2641">
        <v>111</v>
      </c>
      <c r="H2641">
        <v>29.47</v>
      </c>
      <c r="I2641">
        <f>IF(AND(B2641=1,E2641=0),V2641,IF(AND(B2641=1,E2641=1),W2641,IF(AND(B2641=0,E2641=0),X2641,IF(AND(B2641=0,E2641=1),Y2641,ERROR))))</f>
        <v>4.0549965297630552E-2</v>
      </c>
      <c r="K2641">
        <f t="shared" si="574"/>
        <v>2.676538428771702E-2</v>
      </c>
      <c r="L2641">
        <f t="shared" si="575"/>
        <v>1.8545470669847686E-2</v>
      </c>
      <c r="M2641" s="22" t="str">
        <f t="shared" si="587"/>
        <v>Elevated Risk</v>
      </c>
      <c r="O2641">
        <f t="shared" si="576"/>
        <v>3.7376696182833684</v>
      </c>
      <c r="P2641">
        <f t="shared" si="577"/>
        <v>4.7095302013123339</v>
      </c>
      <c r="Q2641">
        <f t="shared" si="578"/>
        <v>3.3833727967496032</v>
      </c>
      <c r="R2641">
        <f>(O2641*constantes!$B$4)+(P2641*constantes!$B$5)+(D2641*constantes!$B$6)+(Q2641*constantes!$B$8)+(F2641*constantes!$B$9)</f>
        <v>23.763537752861065</v>
      </c>
      <c r="S2641" s="4">
        <f>(O2641*constantes!$B$4)+(P2641*constantes!$C$5)+(D2641*constantes!$B$6)+(Q2641*constantes!$B$8)+(F2641*constantes!$B$9)</f>
        <v>24.100928496483082</v>
      </c>
      <c r="T2641">
        <f>(O2641*constantes!$D$4)+(P2641*constantes!$D$5)+(D2641*constantes!$D$6)+(Q2641*constantes!$D$8)+(F2641*constantes!$D$9)</f>
        <v>25.76637460913404</v>
      </c>
      <c r="U2641">
        <f>(O2641*constantes!$D$4)+(P2641*constantes!$E$5)+(D2641*constantes!$D$6)+(Q2641*constantes!$D$8)+(F2641*constantes!$D$9)</f>
        <v>26.094911435977586</v>
      </c>
      <c r="V2641" s="5">
        <f t="shared" si="579"/>
        <v>9.8037345223297212E-2</v>
      </c>
      <c r="W2641" s="5">
        <f t="shared" si="580"/>
        <v>0.13462104641480033</v>
      </c>
      <c r="X2641" s="6">
        <f t="shared" si="581"/>
        <v>4.0549965297630552E-2</v>
      </c>
      <c r="Y2641" s="6">
        <f t="shared" si="582"/>
        <v>5.5873382849916942E-2</v>
      </c>
      <c r="AA2641">
        <f>(O2641*constantes!$B$4)+(LN(110)*constantes!$B$5)+(LN(22)*constantes!$B$8)+(F2641*constantes!$B$9)</f>
        <v>22.805468857654464</v>
      </c>
      <c r="AB2641">
        <f t="shared" si="583"/>
        <v>3.8810869283687155E-2</v>
      </c>
      <c r="AC2641">
        <f>(O2641*constantes!$D$4)+(LN(110)*constantes!$D$5)+(LN(22)*constantes!$D$8)+(F2641*constantes!$D$9)</f>
        <v>24.972784348242914</v>
      </c>
      <c r="AD2641" s="7">
        <f t="shared" si="584"/>
        <v>1.8545470669847686E-2</v>
      </c>
      <c r="AF2641">
        <f>(O2641*constantes!$B$4)+(LN(125)*constantes!$B$5)+(LN(22.5)*constantes!$B$8)+(F2641*constantes!$B$9)</f>
        <v>23.060425794408857</v>
      </c>
      <c r="AG2641">
        <f t="shared" si="585"/>
        <v>4.9796912096185753E-2</v>
      </c>
      <c r="AH2641">
        <f>(O2641*constantes!$D$4)+(LN(125)*constantes!$D$5)+(LN(22.5)*constantes!$D$8)+(F2641*constantes!$D$9)</f>
        <v>25.343857364851146</v>
      </c>
      <c r="AI2641">
        <f t="shared" si="586"/>
        <v>2.676538428771702E-2</v>
      </c>
    </row>
    <row r="2642" spans="1:35" x14ac:dyDescent="0.25">
      <c r="A2642" s="11">
        <v>2641</v>
      </c>
      <c r="B2642">
        <v>0</v>
      </c>
      <c r="C2642">
        <v>52</v>
      </c>
      <c r="D2642">
        <v>0</v>
      </c>
      <c r="E2642">
        <v>1</v>
      </c>
      <c r="F2642">
        <v>0</v>
      </c>
      <c r="G2642">
        <v>139</v>
      </c>
      <c r="H2642">
        <v>22</v>
      </c>
      <c r="I2642">
        <f>IF(AND(B2642=1,E2642=0),V2642,IF(AND(B2642=1,E2642=1),W2642,IF(AND(B2642=0,E2642=0),X2642,IF(AND(B2642=0,E2642=1),Y2642,ERROR))))</f>
        <v>8.7173009465911E-2</v>
      </c>
      <c r="K2642">
        <f t="shared" si="574"/>
        <v>4.7353292556453264E-2</v>
      </c>
      <c r="L2642">
        <f t="shared" si="575"/>
        <v>3.291838619478793E-2</v>
      </c>
      <c r="M2642" s="22" t="str">
        <f t="shared" si="587"/>
        <v>Elevated Risk</v>
      </c>
      <c r="O2642">
        <f t="shared" si="576"/>
        <v>3.9512437185814275</v>
      </c>
      <c r="P2642">
        <f t="shared" si="577"/>
        <v>4.9344739331306915</v>
      </c>
      <c r="Q2642">
        <f t="shared" si="578"/>
        <v>3.0910424533583161</v>
      </c>
      <c r="R2642">
        <f>(O2642*constantes!$B$4)+(P2642*constantes!$B$5)+(D2642*constantes!$B$6)+(Q2642*constantes!$B$8)+(F2642*constantes!$B$9)</f>
        <v>23.904393275816197</v>
      </c>
      <c r="S2642" s="4">
        <f>(O2642*constantes!$B$4)+(P2642*constantes!$C$5)+(D2642*constantes!$B$6)+(Q2642*constantes!$B$8)+(F2642*constantes!$B$9)</f>
        <v>24.25789898838568</v>
      </c>
      <c r="T2642">
        <f>(O2642*constantes!$D$4)+(P2642*constantes!$D$5)+(D2642*constantes!$D$6)+(Q2642*constantes!$D$8)+(F2642*constantes!$D$9)</f>
        <v>26.212137270842458</v>
      </c>
      <c r="U2642">
        <f>(O2642*constantes!$D$4)+(P2642*constantes!$E$5)+(D2642*constantes!$D$6)+(Q2642*constantes!$D$8)+(F2642*constantes!$D$9)</f>
        <v>26.556366172417658</v>
      </c>
      <c r="V2642" s="5">
        <f t="shared" si="579"/>
        <v>0.11200513753805452</v>
      </c>
      <c r="W2642" s="5">
        <f t="shared" si="580"/>
        <v>0.15562795219876902</v>
      </c>
      <c r="X2642" s="6">
        <f t="shared" si="581"/>
        <v>6.2600603159111423E-2</v>
      </c>
      <c r="Y2642" s="6">
        <f t="shared" si="582"/>
        <v>8.7173009465911E-2</v>
      </c>
      <c r="AA2642">
        <f>(O2642*constantes!$B$4)+(LN(110)*constantes!$B$5)+(LN(22)*constantes!$B$8)+(F2642*constantes!$B$9)</f>
        <v>23.470316488918311</v>
      </c>
      <c r="AB2642">
        <f t="shared" si="583"/>
        <v>7.4072320755760312E-2</v>
      </c>
      <c r="AC2642">
        <f>(O2642*constantes!$D$4)+(LN(110)*constantes!$D$5)+(LN(22)*constantes!$D$8)+(F2642*constantes!$D$9)</f>
        <v>25.553934425340952</v>
      </c>
      <c r="AD2642" s="7">
        <f t="shared" si="584"/>
        <v>3.291838619478793E-2</v>
      </c>
      <c r="AF2642">
        <f>(O2642*constantes!$B$4)+(LN(125)*constantes!$B$5)+(LN(22.5)*constantes!$B$8)+(F2642*constantes!$B$9)</f>
        <v>23.725273425672704</v>
      </c>
      <c r="AG2642">
        <f t="shared" si="585"/>
        <v>9.453671546464415E-2</v>
      </c>
      <c r="AH2642">
        <f>(O2642*constantes!$D$4)+(LN(125)*constantes!$D$5)+(LN(22.5)*constantes!$D$8)+(F2642*constantes!$D$9)</f>
        <v>25.925007441949184</v>
      </c>
      <c r="AI2642">
        <f t="shared" si="586"/>
        <v>4.7353292556453264E-2</v>
      </c>
    </row>
    <row r="2643" spans="1:35" x14ac:dyDescent="0.25">
      <c r="A2643" s="11">
        <v>2642</v>
      </c>
      <c r="B2643">
        <v>1</v>
      </c>
      <c r="C2643">
        <v>46</v>
      </c>
      <c r="D2643">
        <v>0</v>
      </c>
      <c r="E2643">
        <v>0</v>
      </c>
      <c r="F2643">
        <v>0</v>
      </c>
      <c r="G2643">
        <v>119</v>
      </c>
      <c r="H2643">
        <v>25.86</v>
      </c>
      <c r="I2643">
        <f>IF(AND(B2643=1,E2643=0),V2643,IF(AND(B2643=1,E2643=1),W2643,IF(AND(B2643=0,E2643=0),X2643,IF(AND(B2643=0,E2643=1),Y2643,ERROR))))</f>
        <v>6.677363460631891E-2</v>
      </c>
      <c r="K2643">
        <f t="shared" si="574"/>
        <v>6.5553501255932511E-2</v>
      </c>
      <c r="L2643">
        <f t="shared" si="575"/>
        <v>5.1185816914687488E-2</v>
      </c>
      <c r="M2643" s="22" t="str">
        <f t="shared" si="587"/>
        <v>NORMAL</v>
      </c>
      <c r="O2643">
        <f t="shared" si="576"/>
        <v>3.8286413964890951</v>
      </c>
      <c r="P2643">
        <f t="shared" si="577"/>
        <v>4.7791234931115296</v>
      </c>
      <c r="Q2643">
        <f t="shared" si="578"/>
        <v>3.2526973733437115</v>
      </c>
      <c r="R2643">
        <f>(O2643*constantes!$B$4)+(P2643*constantes!$B$5)+(D2643*constantes!$B$6)+(Q2643*constantes!$B$8)+(F2643*constantes!$B$9)</f>
        <v>23.362704827881725</v>
      </c>
      <c r="S2643" s="4">
        <f>(O2643*constantes!$B$4)+(P2643*constantes!$C$5)+(D2643*constantes!$B$6)+(Q2643*constantes!$B$8)+(F2643*constantes!$B$9)</f>
        <v>23.705081234928233</v>
      </c>
      <c r="T2643">
        <f>(O2643*constantes!$D$4)+(P2643*constantes!$D$5)+(D2643*constantes!$D$6)+(Q2643*constantes!$D$8)+(F2643*constantes!$D$9)</f>
        <v>25.524187041874907</v>
      </c>
      <c r="U2643">
        <f>(O2643*constantes!$D$4)+(P2643*constantes!$E$5)+(D2643*constantes!$D$6)+(Q2643*constantes!$D$8)+(F2643*constantes!$D$9)</f>
        <v>25.85757869675437</v>
      </c>
      <c r="V2643" s="5">
        <f t="shared" si="579"/>
        <v>6.677363460631891E-2</v>
      </c>
      <c r="W2643" s="5">
        <f t="shared" si="580"/>
        <v>9.2737451987455644E-2</v>
      </c>
      <c r="X2643" s="6">
        <f t="shared" si="581"/>
        <v>3.1969163533767553E-2</v>
      </c>
      <c r="Y2643" s="6">
        <f t="shared" si="582"/>
        <v>4.4335106714369021E-2</v>
      </c>
      <c r="AA2643">
        <f>(O2643*constantes!$B$4)+(LN(110)*constantes!$B$5)+(LN(22)*constantes!$B$8)+(F2643*constantes!$B$9)</f>
        <v>23.088660364337766</v>
      </c>
      <c r="AB2643">
        <f t="shared" si="583"/>
        <v>5.1185816914687488E-2</v>
      </c>
      <c r="AC2643">
        <f>(O2643*constantes!$D$4)+(LN(110)*constantes!$D$5)+(LN(22)*constantes!$D$8)+(F2643*constantes!$D$9)</f>
        <v>25.220324924765169</v>
      </c>
      <c r="AD2643" s="7">
        <f t="shared" si="584"/>
        <v>2.3692217580876362E-2</v>
      </c>
      <c r="AF2643">
        <f>(O2643*constantes!$B$4)+(LN(125)*constantes!$B$5)+(LN(22.5)*constantes!$B$8)+(F2643*constantes!$B$9)</f>
        <v>23.343617301092156</v>
      </c>
      <c r="AG2643">
        <f t="shared" si="585"/>
        <v>6.5553501255932511E-2</v>
      </c>
      <c r="AH2643">
        <f>(O2643*constantes!$D$4)+(LN(125)*constantes!$D$5)+(LN(22.5)*constantes!$D$8)+(F2643*constantes!$D$9)</f>
        <v>25.591397941373401</v>
      </c>
      <c r="AI2643">
        <f t="shared" si="586"/>
        <v>3.4153313573738631E-2</v>
      </c>
    </row>
    <row r="2644" spans="1:35" x14ac:dyDescent="0.25">
      <c r="A2644" s="11">
        <v>2643</v>
      </c>
      <c r="B2644">
        <v>0</v>
      </c>
      <c r="C2644">
        <v>55</v>
      </c>
      <c r="D2644">
        <v>0</v>
      </c>
      <c r="E2644">
        <v>1</v>
      </c>
      <c r="F2644">
        <v>0</v>
      </c>
      <c r="G2644">
        <v>190</v>
      </c>
      <c r="H2644">
        <v>56.8</v>
      </c>
      <c r="I2644">
        <f>IF(AND(B2644=1,E2644=0),V2644,IF(AND(B2644=1,E2644=1),W2644,IF(AND(B2644=0,E2644=0),X2644,IF(AND(B2644=0,E2644=1),Y2644,ERROR))))</f>
        <v>0.34611442230310829</v>
      </c>
      <c r="K2644">
        <f t="shared" si="574"/>
        <v>5.4942946453026109E-2</v>
      </c>
      <c r="L2644">
        <f t="shared" si="575"/>
        <v>3.8241136753246696E-2</v>
      </c>
      <c r="M2644" s="22" t="str">
        <f t="shared" si="587"/>
        <v>'&gt;30%</v>
      </c>
      <c r="O2644">
        <f t="shared" si="576"/>
        <v>4.0073331852324712</v>
      </c>
      <c r="P2644">
        <f t="shared" si="577"/>
        <v>5.2470240721604862</v>
      </c>
      <c r="Q2644">
        <f t="shared" si="578"/>
        <v>4.0395363257271057</v>
      </c>
      <c r="R2644">
        <f>(O2644*constantes!$B$4)+(P2644*constantes!$B$5)+(D2644*constantes!$B$6)+(Q2644*constantes!$B$8)+(F2644*constantes!$B$9)</f>
        <v>25.410740541031426</v>
      </c>
      <c r="S2644" s="4">
        <f>(O2644*constantes!$B$4)+(P2644*constantes!$C$5)+(D2644*constantes!$B$6)+(Q2644*constantes!$B$8)+(F2644*constantes!$B$9)</f>
        <v>25.786637345561005</v>
      </c>
      <c r="T2644">
        <f>(O2644*constantes!$D$4)+(P2644*constantes!$D$5)+(D2644*constantes!$D$6)+(Q2644*constantes!$D$8)+(F2644*constantes!$D$9)</f>
        <v>27.728853539689457</v>
      </c>
      <c r="U2644">
        <f>(O2644*constantes!$D$4)+(P2644*constantes!$E$5)+(D2644*constantes!$D$6)+(Q2644*constantes!$D$8)+(F2644*constantes!$D$9)</f>
        <v>28.094885938963372</v>
      </c>
      <c r="V2644" s="5">
        <f t="shared" si="579"/>
        <v>0.41477956313520248</v>
      </c>
      <c r="W2644" s="5">
        <f t="shared" si="580"/>
        <v>0.54170185524628778</v>
      </c>
      <c r="X2644" s="6">
        <f t="shared" si="581"/>
        <v>0.25517525234063654</v>
      </c>
      <c r="Y2644" s="6">
        <f t="shared" si="582"/>
        <v>0.34611442230310829</v>
      </c>
      <c r="AA2644">
        <f>(O2644*constantes!$B$4)+(LN(110)*constantes!$B$5)+(LN(22)*constantes!$B$8)+(F2644*constantes!$B$9)</f>
        <v>23.644920755024344</v>
      </c>
      <c r="AB2644">
        <f t="shared" si="583"/>
        <v>8.7567364830949512E-2</v>
      </c>
      <c r="AC2644">
        <f>(O2644*constantes!$D$4)+(LN(110)*constantes!$D$5)+(LN(22)*constantes!$D$8)+(F2644*constantes!$D$9)</f>
        <v>25.706557790361106</v>
      </c>
      <c r="AD2644" s="7">
        <f t="shared" si="584"/>
        <v>3.8241136753246696E-2</v>
      </c>
      <c r="AF2644">
        <f>(O2644*constantes!$B$4)+(LN(125)*constantes!$B$5)+(LN(22.5)*constantes!$B$8)+(F2644*constantes!$B$9)</f>
        <v>23.899877691778737</v>
      </c>
      <c r="AG2644">
        <f t="shared" si="585"/>
        <v>0.11152976090806932</v>
      </c>
      <c r="AH2644">
        <f>(O2644*constantes!$D$4)+(LN(125)*constantes!$D$5)+(LN(22.5)*constantes!$D$8)+(F2644*constantes!$D$9)</f>
        <v>26.077630806969339</v>
      </c>
      <c r="AI2644">
        <f t="shared" si="586"/>
        <v>5.4942946453026109E-2</v>
      </c>
    </row>
    <row r="2645" spans="1:35" x14ac:dyDescent="0.25">
      <c r="A2645" s="11">
        <v>2644</v>
      </c>
      <c r="B2645">
        <v>0</v>
      </c>
      <c r="C2645">
        <v>40</v>
      </c>
      <c r="D2645">
        <v>1</v>
      </c>
      <c r="E2645">
        <v>0</v>
      </c>
      <c r="F2645">
        <v>0</v>
      </c>
      <c r="G2645">
        <v>104</v>
      </c>
      <c r="H2645">
        <v>18.75</v>
      </c>
      <c r="I2645">
        <f>IF(AND(B2645=1,E2645=0),V2645,IF(AND(B2645=1,E2645=1),W2645,IF(AND(B2645=0,E2645=0),X2645,IF(AND(B2645=0,E2645=1),Y2645,ERROR))))</f>
        <v>2.3666029877466577E-2</v>
      </c>
      <c r="K2645">
        <f t="shared" si="574"/>
        <v>2.3477142937900042E-2</v>
      </c>
      <c r="L2645">
        <f t="shared" si="575"/>
        <v>1.6258639030403699E-2</v>
      </c>
      <c r="M2645" s="22" t="str">
        <f t="shared" si="587"/>
        <v>NORMAL</v>
      </c>
      <c r="O2645">
        <f t="shared" si="576"/>
        <v>3.6888794541139363</v>
      </c>
      <c r="P2645">
        <f t="shared" si="577"/>
        <v>4.6443908991413725</v>
      </c>
      <c r="Q2645">
        <f t="shared" si="578"/>
        <v>2.9311937524164198</v>
      </c>
      <c r="R2645">
        <f>(O2645*constantes!$B$4)+(P2645*constantes!$B$5)+(D2645*constantes!$B$6)+(Q2645*constantes!$B$8)+(F2645*constantes!$B$9)</f>
        <v>23.132343325760864</v>
      </c>
      <c r="S2645" s="4">
        <f>(O2645*constantes!$B$4)+(P2645*constantes!$C$5)+(D2645*constantes!$B$6)+(Q2645*constantes!$B$8)+(F2645*constantes!$B$9)</f>
        <v>23.46506748977535</v>
      </c>
      <c r="T2645">
        <f>(O2645*constantes!$D$4)+(P2645*constantes!$D$5)+(D2645*constantes!$D$6)+(Q2645*constantes!$D$8)+(F2645*constantes!$D$9)</f>
        <v>25.219205626232462</v>
      </c>
      <c r="U2645">
        <f>(O2645*constantes!$D$4)+(P2645*constantes!$E$5)+(D2645*constantes!$D$6)+(Q2645*constantes!$D$8)+(F2645*constantes!$D$9)</f>
        <v>25.543198335356564</v>
      </c>
      <c r="V2645" s="5">
        <f t="shared" si="579"/>
        <v>5.3409194183828834E-2</v>
      </c>
      <c r="W2645" s="5">
        <f t="shared" si="580"/>
        <v>7.369918918035101E-2</v>
      </c>
      <c r="X2645" s="6">
        <f t="shared" si="581"/>
        <v>2.3666029877466577E-2</v>
      </c>
      <c r="Y2645" s="6">
        <f t="shared" si="582"/>
        <v>3.2572650387546975E-2</v>
      </c>
      <c r="AA2645">
        <f>(O2645*constantes!$B$4)+(LN(110)*constantes!$B$5)+(LN(22)*constantes!$B$8)+(F2645*constantes!$B$9)</f>
        <v>22.653587028201589</v>
      </c>
      <c r="AB2645">
        <f t="shared" si="583"/>
        <v>3.3434567241904078E-2</v>
      </c>
      <c r="AC2645">
        <f>(O2645*constantes!$D$4)+(LN(110)*constantes!$D$5)+(LN(22)*constantes!$D$8)+(F2645*constantes!$D$9)</f>
        <v>24.840022896226397</v>
      </c>
      <c r="AD2645" s="7">
        <f t="shared" si="584"/>
        <v>1.6258639030403699E-2</v>
      </c>
      <c r="AF2645">
        <f>(O2645*constantes!$B$4)+(LN(125)*constantes!$B$5)+(LN(22.5)*constantes!$B$8)+(F2645*constantes!$B$9)</f>
        <v>22.908543964955982</v>
      </c>
      <c r="AG2645">
        <f t="shared" si="585"/>
        <v>4.2933030992125865E-2</v>
      </c>
      <c r="AH2645">
        <f>(O2645*constantes!$D$4)+(LN(125)*constantes!$D$5)+(LN(22.5)*constantes!$D$8)+(F2645*constantes!$D$9)</f>
        <v>25.211095912834629</v>
      </c>
      <c r="AI2645">
        <f t="shared" si="586"/>
        <v>2.3477142937900042E-2</v>
      </c>
    </row>
    <row r="2646" spans="1:35" x14ac:dyDescent="0.25">
      <c r="A2646" s="11">
        <v>2645</v>
      </c>
      <c r="B2646">
        <v>1</v>
      </c>
      <c r="C2646">
        <v>44</v>
      </c>
      <c r="D2646">
        <v>1</v>
      </c>
      <c r="E2646">
        <v>0</v>
      </c>
      <c r="F2646">
        <v>0</v>
      </c>
      <c r="G2646">
        <v>145</v>
      </c>
      <c r="H2646">
        <v>23.39</v>
      </c>
      <c r="I2646">
        <f>IF(AND(B2646=1,E2646=0),V2646,IF(AND(B2646=1,E2646=1),W2646,IF(AND(B2646=0,E2646=0),X2646,IF(AND(B2646=0,E2646=1),Y2646,ERROR))))</f>
        <v>0.15041766190924755</v>
      </c>
      <c r="K2646">
        <f t="shared" si="574"/>
        <v>5.7330036913051163E-2</v>
      </c>
      <c r="L2646">
        <f t="shared" si="575"/>
        <v>4.4721443860098575E-2</v>
      </c>
      <c r="M2646" s="22" t="str">
        <f t="shared" si="587"/>
        <v>Elevated Risk</v>
      </c>
      <c r="O2646">
        <f t="shared" si="576"/>
        <v>3.784189633918261</v>
      </c>
      <c r="P2646">
        <f t="shared" si="577"/>
        <v>4.9767337424205742</v>
      </c>
      <c r="Q2646">
        <f t="shared" si="578"/>
        <v>3.1523085805960878</v>
      </c>
      <c r="R2646">
        <f>(O2646*constantes!$B$4)+(P2646*constantes!$B$5)+(D2646*constantes!$B$6)+(Q2646*constantes!$B$8)+(F2646*constantes!$B$9)</f>
        <v>24.220855867130908</v>
      </c>
      <c r="S2646" s="4">
        <f>(O2646*constantes!$B$4)+(P2646*constantes!$C$5)+(D2646*constantes!$B$6)+(Q2646*constantes!$B$8)+(F2646*constantes!$B$9)</f>
        <v>24.577389072437917</v>
      </c>
      <c r="T2646">
        <f>(O2646*constantes!$D$4)+(P2646*constantes!$D$5)+(D2646*constantes!$D$6)+(Q2646*constantes!$D$8)+(F2646*constantes!$D$9)</f>
        <v>26.526446760387973</v>
      </c>
      <c r="U2646">
        <f>(O2646*constantes!$D$4)+(P2646*constantes!$E$5)+(D2646*constantes!$D$6)+(Q2646*constantes!$D$8)+(F2646*constantes!$D$9)</f>
        <v>26.873623706259231</v>
      </c>
      <c r="V2646" s="5">
        <f t="shared" si="579"/>
        <v>0.15041766190924755</v>
      </c>
      <c r="W2646" s="5">
        <f t="shared" si="580"/>
        <v>0.20771889529927334</v>
      </c>
      <c r="X2646" s="6">
        <f t="shared" si="581"/>
        <v>8.4715574611703759E-2</v>
      </c>
      <c r="Y2646" s="6">
        <f t="shared" si="582"/>
        <v>0.11773456875099142</v>
      </c>
      <c r="AA2646">
        <f>(O2646*constantes!$B$4)+(LN(110)*constantes!$B$5)+(LN(22)*constantes!$B$8)+(F2646*constantes!$B$9)</f>
        <v>22.95028380552526</v>
      </c>
      <c r="AB2646">
        <f t="shared" si="583"/>
        <v>4.4721443860098575E-2</v>
      </c>
      <c r="AC2646">
        <f>(O2646*constantes!$D$4)+(LN(110)*constantes!$D$5)+(LN(22)*constantes!$D$8)+(F2646*constantes!$D$9)</f>
        <v>25.099368567186549</v>
      </c>
      <c r="AD2646" s="7">
        <f t="shared" si="584"/>
        <v>2.102161003401426E-2</v>
      </c>
      <c r="AF2646">
        <f>(O2646*constantes!$B$4)+(LN(125)*constantes!$B$5)+(LN(22.5)*constantes!$B$8)+(F2646*constantes!$B$9)</f>
        <v>23.205240742279653</v>
      </c>
      <c r="AG2646">
        <f t="shared" si="585"/>
        <v>5.7330036913051163E-2</v>
      </c>
      <c r="AH2646">
        <f>(O2646*constantes!$D$4)+(LN(125)*constantes!$D$5)+(LN(22.5)*constantes!$D$8)+(F2646*constantes!$D$9)</f>
        <v>25.470441583794781</v>
      </c>
      <c r="AI2646">
        <f t="shared" si="586"/>
        <v>3.0321952038303235E-2</v>
      </c>
    </row>
    <row r="2647" spans="1:35" x14ac:dyDescent="0.25">
      <c r="A2647" s="11">
        <v>2646</v>
      </c>
      <c r="B2647">
        <v>1</v>
      </c>
      <c r="C2647">
        <v>52</v>
      </c>
      <c r="D2647">
        <v>1</v>
      </c>
      <c r="E2647">
        <v>0</v>
      </c>
      <c r="F2647">
        <v>0</v>
      </c>
      <c r="G2647">
        <v>119</v>
      </c>
      <c r="H2647">
        <v>26.55</v>
      </c>
      <c r="I2647">
        <f>IF(AND(B2647=1,E2647=0),V2647,IF(AND(B2647=1,E2647=1),W2647,IF(AND(B2647=0,E2647=0),X2647,IF(AND(B2647=0,E2647=1),Y2647,ERROR))))</f>
        <v>0.18952083752365645</v>
      </c>
      <c r="K2647">
        <f t="shared" si="574"/>
        <v>9.453671546464415E-2</v>
      </c>
      <c r="L2647">
        <f t="shared" si="575"/>
        <v>7.4072320755760312E-2</v>
      </c>
      <c r="M2647" s="22" t="str">
        <f t="shared" si="587"/>
        <v>Elevated Risk</v>
      </c>
      <c r="O2647">
        <f t="shared" si="576"/>
        <v>3.9512437185814275</v>
      </c>
      <c r="P2647">
        <f t="shared" si="577"/>
        <v>4.7791234931115296</v>
      </c>
      <c r="Q2647">
        <f t="shared" si="578"/>
        <v>3.279029747687948</v>
      </c>
      <c r="R2647">
        <f>(O2647*constantes!$B$4)+(P2647*constantes!$B$5)+(D2647*constantes!$B$6)+(Q2647*constantes!$B$8)+(F2647*constantes!$B$9)</f>
        <v>24.474766468871152</v>
      </c>
      <c r="S2647" s="4">
        <f>(O2647*constantes!$B$4)+(P2647*constantes!$C$5)+(D2647*constantes!$B$6)+(Q2647*constantes!$B$8)+(F2647*constantes!$B$9)</f>
        <v>24.817142875917661</v>
      </c>
      <c r="T2647">
        <f>(O2647*constantes!$D$4)+(P2647*constantes!$D$5)+(D2647*constantes!$D$6)+(Q2647*constantes!$D$8)+(F2647*constantes!$D$9)</f>
        <v>26.489938968834181</v>
      </c>
      <c r="U2647">
        <f>(O2647*constantes!$D$4)+(P2647*constantes!$E$5)+(D2647*constantes!$D$6)+(Q2647*constantes!$D$8)+(F2647*constantes!$D$9)</f>
        <v>26.823330623713645</v>
      </c>
      <c r="V2647" s="5">
        <f t="shared" si="579"/>
        <v>0.18952083752365645</v>
      </c>
      <c r="W2647" s="5">
        <f t="shared" si="580"/>
        <v>0.25615570128725162</v>
      </c>
      <c r="X2647" s="6">
        <f t="shared" si="581"/>
        <v>8.1806392529598648E-2</v>
      </c>
      <c r="Y2647" s="6">
        <f t="shared" si="582"/>
        <v>0.11229721488665378</v>
      </c>
      <c r="AA2647">
        <f>(O2647*constantes!$B$4)+(LN(110)*constantes!$B$5)+(LN(22)*constantes!$B$8)+(F2647*constantes!$B$9)</f>
        <v>23.470316488918311</v>
      </c>
      <c r="AB2647">
        <f t="shared" si="583"/>
        <v>7.4072320755760312E-2</v>
      </c>
      <c r="AC2647">
        <f>(O2647*constantes!$D$4)+(LN(110)*constantes!$D$5)+(LN(22)*constantes!$D$8)+(F2647*constantes!$D$9)</f>
        <v>25.553934425340952</v>
      </c>
      <c r="AD2647" s="7">
        <f t="shared" si="584"/>
        <v>3.291838619478793E-2</v>
      </c>
      <c r="AF2647">
        <f>(O2647*constantes!$B$4)+(LN(125)*constantes!$B$5)+(LN(22.5)*constantes!$B$8)+(F2647*constantes!$B$9)</f>
        <v>23.725273425672704</v>
      </c>
      <c r="AG2647">
        <f t="shared" si="585"/>
        <v>9.453671546464415E-2</v>
      </c>
      <c r="AH2647">
        <f>(O2647*constantes!$D$4)+(LN(125)*constantes!$D$5)+(LN(22.5)*constantes!$D$8)+(F2647*constantes!$D$9)</f>
        <v>25.925007441949184</v>
      </c>
      <c r="AI2647">
        <f t="shared" si="586"/>
        <v>4.7353292556453264E-2</v>
      </c>
    </row>
    <row r="2648" spans="1:35" x14ac:dyDescent="0.25">
      <c r="A2648" s="11">
        <v>2647</v>
      </c>
      <c r="B2648">
        <v>0</v>
      </c>
      <c r="C2648">
        <v>65</v>
      </c>
      <c r="D2648">
        <v>0</v>
      </c>
      <c r="E2648">
        <v>0</v>
      </c>
      <c r="F2648">
        <v>0</v>
      </c>
      <c r="G2648">
        <v>120</v>
      </c>
      <c r="H2648">
        <v>25.41</v>
      </c>
      <c r="I2648">
        <f>IF(AND(B2648=1,E2648=0),V2648,IF(AND(B2648=1,E2648=1),W2648,IF(AND(B2648=0,E2648=0),X2648,IF(AND(B2648=0,E2648=1),Y2648,ERROR))))</f>
        <v>8.0996126710335292E-2</v>
      </c>
      <c r="K2648">
        <f t="shared" si="574"/>
        <v>8.5182662382899066E-2</v>
      </c>
      <c r="L2648">
        <f t="shared" si="575"/>
        <v>5.9581907304813275E-2</v>
      </c>
      <c r="M2648" s="22" t="str">
        <f t="shared" si="587"/>
        <v>NORMAL</v>
      </c>
      <c r="O2648">
        <f t="shared" si="576"/>
        <v>4.1743872698956368</v>
      </c>
      <c r="P2648">
        <f t="shared" si="577"/>
        <v>4.7874917427820458</v>
      </c>
      <c r="Q2648">
        <f t="shared" si="578"/>
        <v>3.2351427973320726</v>
      </c>
      <c r="R2648">
        <f>(O2648*constantes!$B$4)+(P2648*constantes!$B$5)+(D2648*constantes!$B$6)+(Q2648*constantes!$B$8)+(F2648*constantes!$B$9)</f>
        <v>24.440604933335386</v>
      </c>
      <c r="S2648" s="4">
        <f>(O2648*constantes!$B$4)+(P2648*constantes!$C$5)+(D2648*constantes!$B$6)+(Q2648*constantes!$B$8)+(F2648*constantes!$B$9)</f>
        <v>24.783580841788293</v>
      </c>
      <c r="T2648">
        <f>(O2648*constantes!$D$4)+(P2648*constantes!$D$5)+(D2648*constantes!$D$6)+(Q2648*constantes!$D$8)+(F2648*constantes!$D$9)</f>
        <v>26.479550121819987</v>
      </c>
      <c r="U2648">
        <f>(O2648*constantes!$D$4)+(P2648*constantes!$E$5)+(D2648*constantes!$D$6)+(Q2648*constantes!$D$8)+(F2648*constantes!$D$9)</f>
        <v>26.813525545796463</v>
      </c>
      <c r="V2648" s="5">
        <f t="shared" si="579"/>
        <v>0.18378095584462573</v>
      </c>
      <c r="W2648" s="5">
        <f t="shared" si="580"/>
        <v>0.24885499446796255</v>
      </c>
      <c r="X2648" s="6">
        <f t="shared" si="581"/>
        <v>8.0996126710335292E-2</v>
      </c>
      <c r="Y2648" s="6">
        <f t="shared" si="582"/>
        <v>0.1112648764585793</v>
      </c>
      <c r="AA2648">
        <f>(O2648*constantes!$B$4)+(LN(110)*constantes!$B$5)+(LN(22)*constantes!$B$8)+(F2648*constantes!$B$9)</f>
        <v>24.164953438417392</v>
      </c>
      <c r="AB2648">
        <f t="shared" si="583"/>
        <v>0.14285464759503463</v>
      </c>
      <c r="AC2648">
        <f>(O2648*constantes!$D$4)+(LN(110)*constantes!$D$5)+(LN(22)*constantes!$D$8)+(F2648*constantes!$D$9)</f>
        <v>26.16112364851551</v>
      </c>
      <c r="AD2648" s="7">
        <f t="shared" si="584"/>
        <v>5.9581907304813275E-2</v>
      </c>
      <c r="AF2648">
        <f>(O2648*constantes!$B$4)+(LN(125)*constantes!$B$5)+(LN(22.5)*constantes!$B$8)+(F2648*constantes!$B$9)</f>
        <v>24.419910375171785</v>
      </c>
      <c r="AG2648">
        <f t="shared" si="585"/>
        <v>0.18037897763812694</v>
      </c>
      <c r="AH2648">
        <f>(O2648*constantes!$D$4)+(LN(125)*constantes!$D$5)+(LN(22.5)*constantes!$D$8)+(F2648*constantes!$D$9)</f>
        <v>26.532196665123742</v>
      </c>
      <c r="AI2648">
        <f t="shared" si="586"/>
        <v>8.5182662382899066E-2</v>
      </c>
    </row>
    <row r="2649" spans="1:35" x14ac:dyDescent="0.25">
      <c r="A2649" s="11">
        <v>2648</v>
      </c>
      <c r="B2649">
        <v>0</v>
      </c>
      <c r="C2649">
        <v>51</v>
      </c>
      <c r="D2649">
        <v>0</v>
      </c>
      <c r="E2649">
        <v>1</v>
      </c>
      <c r="F2649">
        <v>0</v>
      </c>
      <c r="G2649">
        <v>151.5</v>
      </c>
      <c r="H2649">
        <v>26.91</v>
      </c>
      <c r="I2649">
        <f>IF(AND(B2649=1,E2649=0),V2649,IF(AND(B2649=1,E2649=1),W2649,IF(AND(B2649=0,E2649=0),X2649,IF(AND(B2649=0,E2649=1),Y2649,ERROR))))</f>
        <v>0.11566631350742762</v>
      </c>
      <c r="K2649">
        <f t="shared" si="574"/>
        <v>4.4971857043080821E-2</v>
      </c>
      <c r="L2649">
        <f t="shared" si="575"/>
        <v>3.1250958582138333E-2</v>
      </c>
      <c r="M2649" s="22" t="str">
        <f t="shared" si="587"/>
        <v>Elevated Risk</v>
      </c>
      <c r="O2649">
        <f t="shared" si="576"/>
        <v>3.9318256327243257</v>
      </c>
      <c r="P2649">
        <f t="shared" si="577"/>
        <v>5.0205856249494234</v>
      </c>
      <c r="Q2649">
        <f t="shared" si="578"/>
        <v>3.2924979647388146</v>
      </c>
      <c r="R2649">
        <f>(O2649*constantes!$B$4)+(P2649*constantes!$B$5)+(D2649*constantes!$B$6)+(Q2649*constantes!$B$8)+(F2649*constantes!$B$9)</f>
        <v>24.163397514282686</v>
      </c>
      <c r="S2649" s="4">
        <f>(O2649*constantes!$B$4)+(P2649*constantes!$C$5)+(D2649*constantes!$B$6)+(Q2649*constantes!$B$8)+(F2649*constantes!$B$9)</f>
        <v>24.523072268454062</v>
      </c>
      <c r="T2649">
        <f>(O2649*constantes!$D$4)+(P2649*constantes!$D$5)+(D2649*constantes!$D$6)+(Q2649*constantes!$D$8)+(F2649*constantes!$D$9)</f>
        <v>26.50451786918638</v>
      </c>
      <c r="U2649">
        <f>(O2649*constantes!$D$4)+(P2649*constantes!$E$5)+(D2649*constantes!$D$6)+(Q2649*constantes!$D$8)+(F2649*constantes!$D$9)</f>
        <v>26.854753922382855</v>
      </c>
      <c r="V2649" s="5">
        <f t="shared" si="579"/>
        <v>0.142649203172451</v>
      </c>
      <c r="W2649" s="5">
        <f t="shared" si="580"/>
        <v>0.1979058528423886</v>
      </c>
      <c r="X2649" s="6">
        <f t="shared" si="581"/>
        <v>8.2956516920832168E-2</v>
      </c>
      <c r="Y2649" s="6">
        <f t="shared" si="582"/>
        <v>0.11566631350742762</v>
      </c>
      <c r="AA2649">
        <f>(O2649*constantes!$B$4)+(LN(110)*constantes!$B$5)+(LN(22)*constantes!$B$8)+(F2649*constantes!$B$9)</f>
        <v>23.409868764368586</v>
      </c>
      <c r="AB2649">
        <f t="shared" si="583"/>
        <v>6.9883054652788434E-2</v>
      </c>
      <c r="AC2649">
        <f>(O2649*constantes!$D$4)+(LN(110)*constantes!$D$5)+(LN(22)*constantes!$D$8)+(F2649*constantes!$D$9)</f>
        <v>25.50109645445777</v>
      </c>
      <c r="AD2649" s="7">
        <f t="shared" si="584"/>
        <v>3.1250958582138333E-2</v>
      </c>
      <c r="AF2649">
        <f>(O2649*constantes!$B$4)+(LN(125)*constantes!$B$5)+(LN(22.5)*constantes!$B$8)+(F2649*constantes!$B$9)</f>
        <v>23.664825701122982</v>
      </c>
      <c r="AG2649">
        <f t="shared" si="585"/>
        <v>8.9246869441510945E-2</v>
      </c>
      <c r="AH2649">
        <f>(O2649*constantes!$D$4)+(LN(125)*constantes!$D$5)+(LN(22.5)*constantes!$D$8)+(F2649*constantes!$D$9)</f>
        <v>25.872169471066002</v>
      </c>
      <c r="AI2649">
        <f t="shared" si="586"/>
        <v>4.4971857043080821E-2</v>
      </c>
    </row>
    <row r="2650" spans="1:35" x14ac:dyDescent="0.25">
      <c r="A2650" s="11">
        <v>2649</v>
      </c>
      <c r="B2650">
        <v>0</v>
      </c>
      <c r="C2650">
        <v>42</v>
      </c>
      <c r="D2650">
        <v>0</v>
      </c>
      <c r="E2650">
        <v>0</v>
      </c>
      <c r="F2650">
        <v>0</v>
      </c>
      <c r="G2650">
        <v>127.5</v>
      </c>
      <c r="H2650">
        <v>31.75</v>
      </c>
      <c r="I2650">
        <f>IF(AND(B2650=1,E2650=0),V2650,IF(AND(B2650=1,E2650=1),W2650,IF(AND(B2650=0,E2650=0),X2650,IF(AND(B2650=0,E2650=1),Y2650,ERROR))))</f>
        <v>3.3627876114512012E-2</v>
      </c>
      <c r="K2650">
        <f t="shared" si="574"/>
        <v>2.676538428771702E-2</v>
      </c>
      <c r="L2650">
        <f t="shared" si="575"/>
        <v>1.8545470669847686E-2</v>
      </c>
      <c r="M2650" s="22" t="str">
        <f t="shared" si="587"/>
        <v>Elevated Risk</v>
      </c>
      <c r="O2650">
        <f t="shared" si="576"/>
        <v>3.7376696182833684</v>
      </c>
      <c r="P2650">
        <f t="shared" si="577"/>
        <v>4.8481163645984813</v>
      </c>
      <c r="Q2650">
        <f t="shared" si="578"/>
        <v>3.4578927253387008</v>
      </c>
      <c r="R2650">
        <f>(O2650*constantes!$B$4)+(P2650*constantes!$B$5)+(D2650*constantes!$B$6)+(Q2650*constantes!$B$8)+(F2650*constantes!$B$9)</f>
        <v>23.370173336437507</v>
      </c>
      <c r="S2650" s="4">
        <f>(O2650*constantes!$B$4)+(P2650*constantes!$C$5)+(D2650*constantes!$B$6)+(Q2650*constantes!$B$8)+(F2650*constantes!$B$9)</f>
        <v>23.717492392797343</v>
      </c>
      <c r="T2650">
        <f>(O2650*constantes!$D$4)+(P2650*constantes!$D$5)+(D2650*constantes!$D$6)+(Q2650*constantes!$D$8)+(F2650*constantes!$D$9)</f>
        <v>25.57562332719445</v>
      </c>
      <c r="U2650">
        <f>(O2650*constantes!$D$4)+(P2650*constantes!$E$5)+(D2650*constantes!$D$6)+(Q2650*constantes!$D$8)+(F2650*constantes!$D$9)</f>
        <v>25.913827924788841</v>
      </c>
      <c r="V2650" s="5">
        <f t="shared" si="579"/>
        <v>6.7256978532201694E-2</v>
      </c>
      <c r="W2650" s="5">
        <f t="shared" si="580"/>
        <v>9.3839489816831323E-2</v>
      </c>
      <c r="X2650" s="6">
        <f t="shared" si="581"/>
        <v>3.3627876114512012E-2</v>
      </c>
      <c r="Y2650" s="6">
        <f t="shared" si="582"/>
        <v>4.6839381033820016E-2</v>
      </c>
      <c r="AA2650">
        <f>(O2650*constantes!$B$4)+(LN(110)*constantes!$B$5)+(LN(22)*constantes!$B$8)+(F2650*constantes!$B$9)</f>
        <v>22.805468857654464</v>
      </c>
      <c r="AB2650">
        <f t="shared" si="583"/>
        <v>3.8810869283687155E-2</v>
      </c>
      <c r="AC2650">
        <f>(O2650*constantes!$D$4)+(LN(110)*constantes!$D$5)+(LN(22)*constantes!$D$8)+(F2650*constantes!$D$9)</f>
        <v>24.972784348242914</v>
      </c>
      <c r="AD2650" s="7">
        <f t="shared" si="584"/>
        <v>1.8545470669847686E-2</v>
      </c>
      <c r="AF2650">
        <f>(O2650*constantes!$B$4)+(LN(125)*constantes!$B$5)+(LN(22.5)*constantes!$B$8)+(F2650*constantes!$B$9)</f>
        <v>23.060425794408857</v>
      </c>
      <c r="AG2650">
        <f t="shared" si="585"/>
        <v>4.9796912096185753E-2</v>
      </c>
      <c r="AH2650">
        <f>(O2650*constantes!$D$4)+(LN(125)*constantes!$D$5)+(LN(22.5)*constantes!$D$8)+(F2650*constantes!$D$9)</f>
        <v>25.343857364851146</v>
      </c>
      <c r="AI2650">
        <f t="shared" si="586"/>
        <v>2.676538428771702E-2</v>
      </c>
    </row>
    <row r="2651" spans="1:35" x14ac:dyDescent="0.25">
      <c r="A2651" s="11">
        <v>2650</v>
      </c>
      <c r="B2651">
        <v>1</v>
      </c>
      <c r="C2651">
        <v>42</v>
      </c>
      <c r="D2651">
        <v>1</v>
      </c>
      <c r="E2651">
        <v>0</v>
      </c>
      <c r="F2651">
        <v>0</v>
      </c>
      <c r="G2651">
        <v>125.5</v>
      </c>
      <c r="H2651">
        <v>25.35</v>
      </c>
      <c r="I2651">
        <f>IF(AND(B2651=1,E2651=0),V2651,IF(AND(B2651=1,E2651=1),W2651,IF(AND(B2651=0,E2651=0),X2651,IF(AND(B2651=0,E2651=1),Y2651,ERROR))))</f>
        <v>0.10862728433267055</v>
      </c>
      <c r="K2651">
        <f t="shared" si="574"/>
        <v>4.9796912096185753E-2</v>
      </c>
      <c r="L2651">
        <f t="shared" si="575"/>
        <v>3.8810869283687155E-2</v>
      </c>
      <c r="M2651" s="22" t="str">
        <f t="shared" si="587"/>
        <v>Elevated Risk</v>
      </c>
      <c r="O2651">
        <f t="shared" si="576"/>
        <v>3.7376696182833684</v>
      </c>
      <c r="P2651">
        <f t="shared" si="577"/>
        <v>4.832305758571839</v>
      </c>
      <c r="Q2651">
        <f t="shared" si="578"/>
        <v>3.2327787300371922</v>
      </c>
      <c r="R2651">
        <f>(O2651*constantes!$B$4)+(P2651*constantes!$B$5)+(D2651*constantes!$B$6)+(Q2651*constantes!$B$8)+(F2651*constantes!$B$9)</f>
        <v>23.871909775354428</v>
      </c>
      <c r="S2651" s="4">
        <f>(O2651*constantes!$B$4)+(P2651*constantes!$C$5)+(D2651*constantes!$B$6)+(Q2651*constantes!$B$8)+(F2651*constantes!$B$9)</f>
        <v>24.218096159898515</v>
      </c>
      <c r="T2651">
        <f>(O2651*constantes!$D$4)+(P2651*constantes!$D$5)+(D2651*constantes!$D$6)+(Q2651*constantes!$D$8)+(F2651*constantes!$D$9)</f>
        <v>26.034739985298152</v>
      </c>
      <c r="U2651">
        <f>(O2651*constantes!$D$4)+(P2651*constantes!$E$5)+(D2651*constantes!$D$6)+(Q2651*constantes!$D$8)+(F2651*constantes!$D$9)</f>
        <v>26.371841635016125</v>
      </c>
      <c r="V2651" s="5">
        <f t="shared" si="579"/>
        <v>0.10862728433267055</v>
      </c>
      <c r="W2651" s="5">
        <f t="shared" si="580"/>
        <v>0.15003590906972086</v>
      </c>
      <c r="X2651" s="6">
        <f t="shared" si="581"/>
        <v>5.2698121436095757E-2</v>
      </c>
      <c r="Y2651" s="6">
        <f t="shared" si="582"/>
        <v>7.3035646731202553E-2</v>
      </c>
      <c r="AA2651">
        <f>(O2651*constantes!$B$4)+(LN(110)*constantes!$B$5)+(LN(22)*constantes!$B$8)+(F2651*constantes!$B$9)</f>
        <v>22.805468857654464</v>
      </c>
      <c r="AB2651">
        <f t="shared" si="583"/>
        <v>3.8810869283687155E-2</v>
      </c>
      <c r="AC2651">
        <f>(O2651*constantes!$D$4)+(LN(110)*constantes!$D$5)+(LN(22)*constantes!$D$8)+(F2651*constantes!$D$9)</f>
        <v>24.972784348242914</v>
      </c>
      <c r="AD2651" s="7">
        <f t="shared" si="584"/>
        <v>1.8545470669847686E-2</v>
      </c>
      <c r="AF2651">
        <f>(O2651*constantes!$B$4)+(LN(125)*constantes!$B$5)+(LN(22.5)*constantes!$B$8)+(F2651*constantes!$B$9)</f>
        <v>23.060425794408857</v>
      </c>
      <c r="AG2651">
        <f t="shared" si="585"/>
        <v>4.9796912096185753E-2</v>
      </c>
      <c r="AH2651">
        <f>(O2651*constantes!$D$4)+(LN(125)*constantes!$D$5)+(LN(22.5)*constantes!$D$8)+(F2651*constantes!$D$9)</f>
        <v>25.343857364851146</v>
      </c>
      <c r="AI2651">
        <f t="shared" si="586"/>
        <v>2.676538428771702E-2</v>
      </c>
    </row>
    <row r="2652" spans="1:35" x14ac:dyDescent="0.25">
      <c r="A2652" s="11">
        <v>2651</v>
      </c>
      <c r="B2652">
        <v>1</v>
      </c>
      <c r="C2652">
        <v>58</v>
      </c>
      <c r="D2652">
        <v>1</v>
      </c>
      <c r="E2652">
        <v>0</v>
      </c>
      <c r="F2652">
        <v>0</v>
      </c>
      <c r="G2652">
        <v>83.5</v>
      </c>
      <c r="H2652">
        <v>29.66</v>
      </c>
      <c r="I2652">
        <f>IF(AND(B2652=1,E2652=0),V2652,IF(AND(B2652=1,E2652=1),W2652,IF(AND(B2652=0,E2652=0),X2652,IF(AND(B2652=0,E2652=1),Y2652,ERROR))))</f>
        <v>0.15383809756229971</v>
      </c>
      <c r="K2652">
        <f t="shared" si="574"/>
        <v>0.1302191222428678</v>
      </c>
      <c r="L2652">
        <f t="shared" si="575"/>
        <v>0.10247681663833785</v>
      </c>
      <c r="M2652" s="22" t="str">
        <f t="shared" si="587"/>
        <v>Elevated Risk</v>
      </c>
      <c r="O2652">
        <f t="shared" si="576"/>
        <v>4.0604430105464191</v>
      </c>
      <c r="P2652">
        <f t="shared" si="577"/>
        <v>4.42484663185681</v>
      </c>
      <c r="Q2652">
        <f t="shared" si="578"/>
        <v>3.3897993367097858</v>
      </c>
      <c r="R2652">
        <f>(O2652*constantes!$B$4)+(P2652*constantes!$B$5)+(D2652*constantes!$B$6)+(Q2652*constantes!$B$8)+(F2652*constantes!$B$9)</f>
        <v>24.245302384098927</v>
      </c>
      <c r="S2652" s="4">
        <f>(O2652*constantes!$B$4)+(P2652*constantes!$C$5)+(D2652*constantes!$B$6)+(Q2652*constantes!$B$8)+(F2652*constantes!$B$9)</f>
        <v>24.562298396805147</v>
      </c>
      <c r="T2652">
        <f>(O2652*constantes!$D$4)+(P2652*constantes!$D$5)+(D2652*constantes!$D$6)+(Q2652*constantes!$D$8)+(F2652*constantes!$D$9)</f>
        <v>25.847159912816764</v>
      </c>
      <c r="U2652">
        <f>(O2652*constantes!$D$4)+(P2652*constantes!$E$5)+(D2652*constantes!$D$6)+(Q2652*constantes!$D$8)+(F2652*constantes!$D$9)</f>
        <v>26.155837213855094</v>
      </c>
      <c r="V2652" s="5">
        <f t="shared" si="579"/>
        <v>0.15383809756229971</v>
      </c>
      <c r="W2652" s="5">
        <f t="shared" si="580"/>
        <v>0.20495113516650865</v>
      </c>
      <c r="X2652" s="6">
        <f t="shared" si="581"/>
        <v>4.3885821614888076E-2</v>
      </c>
      <c r="Y2652" s="6">
        <f t="shared" si="582"/>
        <v>5.9277263481150144E-2</v>
      </c>
      <c r="AA2652">
        <f>(O2652*constantes!$B$4)+(LN(110)*constantes!$B$5)+(LN(22)*constantes!$B$8)+(F2652*constantes!$B$9)</f>
        <v>23.81024951683365</v>
      </c>
      <c r="AB2652">
        <f t="shared" si="583"/>
        <v>0.10247681663833785</v>
      </c>
      <c r="AC2652">
        <f>(O2652*constantes!$D$4)+(LN(110)*constantes!$D$5)+(LN(22)*constantes!$D$8)+(F2652*constantes!$D$9)</f>
        <v>25.851073342728132</v>
      </c>
      <c r="AD2652" s="7">
        <f t="shared" si="584"/>
        <v>4.4054054961770062E-2</v>
      </c>
      <c r="AF2652">
        <f>(O2652*constantes!$B$4)+(LN(125)*constantes!$B$5)+(LN(22.5)*constantes!$B$8)+(F2652*constantes!$B$9)</f>
        <v>24.065206453588043</v>
      </c>
      <c r="AG2652">
        <f t="shared" si="585"/>
        <v>0.1302191222428678</v>
      </c>
      <c r="AH2652">
        <f>(O2652*constantes!$D$4)+(LN(125)*constantes!$D$5)+(LN(22.5)*constantes!$D$8)+(F2652*constantes!$D$9)</f>
        <v>26.222146359336364</v>
      </c>
      <c r="AI2652">
        <f t="shared" si="586"/>
        <v>6.3209991046805025E-2</v>
      </c>
    </row>
    <row r="2653" spans="1:35" x14ac:dyDescent="0.25">
      <c r="A2653" s="11">
        <v>2652</v>
      </c>
      <c r="B2653">
        <v>0</v>
      </c>
      <c r="C2653">
        <v>40</v>
      </c>
      <c r="D2653">
        <v>1</v>
      </c>
      <c r="E2653">
        <v>0</v>
      </c>
      <c r="F2653">
        <v>0</v>
      </c>
      <c r="G2653">
        <v>96</v>
      </c>
      <c r="H2653">
        <v>23.46</v>
      </c>
      <c r="I2653">
        <f>IF(AND(B2653=1,E2653=0),V2653,IF(AND(B2653=1,E2653=1),W2653,IF(AND(B2653=0,E2653=0),X2653,IF(AND(B2653=0,E2653=1),Y2653,ERROR))))</f>
        <v>2.1215018488862536E-2</v>
      </c>
      <c r="K2653">
        <f t="shared" si="574"/>
        <v>2.3477142937900042E-2</v>
      </c>
      <c r="L2653">
        <f t="shared" si="575"/>
        <v>1.6258639030403699E-2</v>
      </c>
      <c r="M2653" s="22" t="str">
        <f t="shared" si="587"/>
        <v>NORMAL</v>
      </c>
      <c r="O2653">
        <f t="shared" si="576"/>
        <v>3.6888794541139363</v>
      </c>
      <c r="P2653">
        <f t="shared" si="577"/>
        <v>4.5643481914678361</v>
      </c>
      <c r="Q2653">
        <f t="shared" si="578"/>
        <v>3.1552968432253294</v>
      </c>
      <c r="R2653">
        <f>(O2653*constantes!$B$4)+(P2653*constantes!$B$5)+(D2653*constantes!$B$6)+(Q2653*constantes!$B$8)+(F2653*constantes!$B$9)</f>
        <v>23.161519906910417</v>
      </c>
      <c r="S2653" s="4">
        <f>(O2653*constantes!$B$4)+(P2653*constantes!$C$5)+(D2653*constantes!$B$6)+(Q2653*constantes!$B$8)+(F2653*constantes!$B$9)</f>
        <v>23.488509811347171</v>
      </c>
      <c r="T2653">
        <f>(O2653*constantes!$D$4)+(P2653*constantes!$D$5)+(D2653*constantes!$D$6)+(Q2653*constantes!$D$8)+(F2653*constantes!$D$9)</f>
        <v>25.108625398566549</v>
      </c>
      <c r="U2653">
        <f>(O2653*constantes!$D$4)+(P2653*constantes!$E$5)+(D2653*constantes!$D$6)+(Q2653*constantes!$D$8)+(F2653*constantes!$D$9)</f>
        <v>25.427034328403348</v>
      </c>
      <c r="V2653" s="5">
        <f t="shared" si="579"/>
        <v>5.4946199052427036E-2</v>
      </c>
      <c r="W2653" s="5">
        <f t="shared" si="580"/>
        <v>7.5379692719954927E-2</v>
      </c>
      <c r="X2653" s="6">
        <f t="shared" si="581"/>
        <v>2.1215018488862536E-2</v>
      </c>
      <c r="Y2653" s="6">
        <f t="shared" si="582"/>
        <v>2.9052815082340366E-2</v>
      </c>
      <c r="AA2653">
        <f>(O2653*constantes!$B$4)+(LN(110)*constantes!$B$5)+(LN(22)*constantes!$B$8)+(F2653*constantes!$B$9)</f>
        <v>22.653587028201589</v>
      </c>
      <c r="AB2653">
        <f t="shared" si="583"/>
        <v>3.3434567241904078E-2</v>
      </c>
      <c r="AC2653">
        <f>(O2653*constantes!$D$4)+(LN(110)*constantes!$D$5)+(LN(22)*constantes!$D$8)+(F2653*constantes!$D$9)</f>
        <v>24.840022896226397</v>
      </c>
      <c r="AD2653" s="7">
        <f t="shared" si="584"/>
        <v>1.6258639030403699E-2</v>
      </c>
      <c r="AF2653">
        <f>(O2653*constantes!$B$4)+(LN(125)*constantes!$B$5)+(LN(22.5)*constantes!$B$8)+(F2653*constantes!$B$9)</f>
        <v>22.908543964955982</v>
      </c>
      <c r="AG2653">
        <f t="shared" si="585"/>
        <v>4.2933030992125865E-2</v>
      </c>
      <c r="AH2653">
        <f>(O2653*constantes!$D$4)+(LN(125)*constantes!$D$5)+(LN(22.5)*constantes!$D$8)+(F2653*constantes!$D$9)</f>
        <v>25.211095912834629</v>
      </c>
      <c r="AI2653">
        <f t="shared" si="586"/>
        <v>2.3477142937900042E-2</v>
      </c>
    </row>
    <row r="2654" spans="1:35" x14ac:dyDescent="0.25">
      <c r="A2654" s="11">
        <v>2653</v>
      </c>
      <c r="B2654">
        <v>1</v>
      </c>
      <c r="C2654">
        <v>41</v>
      </c>
      <c r="D2654">
        <v>1</v>
      </c>
      <c r="E2654">
        <v>1</v>
      </c>
      <c r="F2654">
        <v>0</v>
      </c>
      <c r="G2654">
        <v>152</v>
      </c>
      <c r="H2654">
        <v>25.21</v>
      </c>
      <c r="I2654">
        <f>IF(AND(B2654=1,E2654=0),V2654,IF(AND(B2654=1,E2654=1),W2654,IF(AND(B2654=0,E2654=0),X2654,IF(AND(B2654=0,E2654=1),Y2654,ERROR))))</f>
        <v>0.19522080553103205</v>
      </c>
      <c r="K2654">
        <f t="shared" si="574"/>
        <v>4.62827295767122E-2</v>
      </c>
      <c r="L2654">
        <f t="shared" si="575"/>
        <v>3.6057212319339005E-2</v>
      </c>
      <c r="M2654" s="22" t="str">
        <f t="shared" si="587"/>
        <v>Elevated Risk</v>
      </c>
      <c r="O2654">
        <f t="shared" si="576"/>
        <v>3.713572066704308</v>
      </c>
      <c r="P2654">
        <f t="shared" si="577"/>
        <v>5.0238805208462765</v>
      </c>
      <c r="Q2654">
        <f t="shared" si="578"/>
        <v>3.2272407411998283</v>
      </c>
      <c r="R2654">
        <f>(O2654*constantes!$B$4)+(P2654*constantes!$B$5)+(D2654*constantes!$B$6)+(Q2654*constantes!$B$8)+(F2654*constantes!$B$9)</f>
        <v>24.147891219780345</v>
      </c>
      <c r="S2654" s="4">
        <f>(O2654*constantes!$B$4)+(P2654*constantes!$C$5)+(D2654*constantes!$B$6)+(Q2654*constantes!$B$8)+(F2654*constantes!$B$9)</f>
        <v>24.50780202029377</v>
      </c>
      <c r="T2654">
        <f>(O2654*constantes!$D$4)+(P2654*constantes!$D$5)+(D2654*constantes!$D$6)+(Q2654*constantes!$D$8)+(F2654*constantes!$D$9)</f>
        <v>26.505220128379204</v>
      </c>
      <c r="U2654">
        <f>(O2654*constantes!$D$4)+(P2654*constantes!$E$5)+(D2654*constantes!$D$6)+(Q2654*constantes!$D$8)+(F2654*constantes!$D$9)</f>
        <v>26.85568603351344</v>
      </c>
      <c r="V2654" s="5">
        <f t="shared" si="579"/>
        <v>0.14061647346165995</v>
      </c>
      <c r="W2654" s="5">
        <f t="shared" si="580"/>
        <v>0.19522080553103205</v>
      </c>
      <c r="X2654" s="6">
        <f t="shared" si="581"/>
        <v>8.3012305653621055E-2</v>
      </c>
      <c r="Y2654" s="6">
        <f t="shared" si="582"/>
        <v>0.11576767822642042</v>
      </c>
      <c r="AA2654">
        <f>(O2654*constantes!$B$4)+(LN(110)*constantes!$B$5)+(LN(22)*constantes!$B$8)+(F2654*constantes!$B$9)</f>
        <v>22.730454143490913</v>
      </c>
      <c r="AB2654">
        <f t="shared" si="583"/>
        <v>3.6057212319339005E-2</v>
      </c>
      <c r="AC2654">
        <f>(O2654*constantes!$D$4)+(LN(110)*constantes!$D$5)+(LN(22)*constantes!$D$8)+(F2654*constantes!$D$9)</f>
        <v>24.907213223567677</v>
      </c>
      <c r="AD2654" s="7">
        <f t="shared" si="584"/>
        <v>1.7378724267438583E-2</v>
      </c>
      <c r="AF2654">
        <f>(O2654*constantes!$B$4)+(LN(125)*constantes!$B$5)+(LN(22.5)*constantes!$B$8)+(F2654*constantes!$B$9)</f>
        <v>22.985411080245306</v>
      </c>
      <c r="AG2654">
        <f t="shared" si="585"/>
        <v>4.62827295767122E-2</v>
      </c>
      <c r="AH2654">
        <f>(O2654*constantes!$D$4)+(LN(125)*constantes!$D$5)+(LN(22.5)*constantes!$D$8)+(F2654*constantes!$D$9)</f>
        <v>25.278286240175909</v>
      </c>
      <c r="AI2654">
        <f t="shared" si="586"/>
        <v>2.5088146116023613E-2</v>
      </c>
    </row>
    <row r="2655" spans="1:35" x14ac:dyDescent="0.25">
      <c r="A2655" s="11">
        <v>2654</v>
      </c>
      <c r="B2655">
        <v>0</v>
      </c>
      <c r="C2655">
        <v>57</v>
      </c>
      <c r="D2655">
        <v>0</v>
      </c>
      <c r="E2655">
        <v>1</v>
      </c>
      <c r="F2655">
        <v>1</v>
      </c>
      <c r="G2655">
        <v>161</v>
      </c>
      <c r="H2655">
        <v>38.11</v>
      </c>
      <c r="I2655">
        <f>IF(AND(B2655=1,E2655=0),V2655,IF(AND(B2655=1,E2655=1),W2655,IF(AND(B2655=0,E2655=0),X2655,IF(AND(B2655=0,E2655=1),Y2655,ERROR))))</f>
        <v>0.40277046356791202</v>
      </c>
      <c r="K2655">
        <f t="shared" si="574"/>
        <v>0.12675243560010518</v>
      </c>
      <c r="L2655">
        <f t="shared" si="575"/>
        <v>8.9279372244272404E-2</v>
      </c>
      <c r="M2655" s="22" t="str">
        <f t="shared" si="587"/>
        <v>'&gt;30%</v>
      </c>
      <c r="O2655">
        <f t="shared" si="576"/>
        <v>4.0430512678345503</v>
      </c>
      <c r="P2655">
        <f t="shared" si="577"/>
        <v>5.0814043649844631</v>
      </c>
      <c r="Q2655">
        <f t="shared" si="578"/>
        <v>3.6404767148857688</v>
      </c>
      <c r="R2655">
        <f>(O2655*constantes!$B$4)+(P2655*constantes!$B$5)+(D2655*constantes!$B$6)+(Q2655*constantes!$B$8)+(F2655*constantes!$B$9)</f>
        <v>25.429929209373611</v>
      </c>
      <c r="S2655" s="4">
        <f>(O2655*constantes!$B$4)+(P2655*constantes!$C$5)+(D2655*constantes!$B$6)+(Q2655*constantes!$B$8)+(F2655*constantes!$B$9)</f>
        <v>25.793961018081099</v>
      </c>
      <c r="T2655">
        <f>(O2655*constantes!$D$4)+(P2655*constantes!$D$5)+(D2655*constantes!$D$6)+(Q2655*constantes!$D$8)+(F2655*constantes!$D$9)</f>
        <v>27.933782386160352</v>
      </c>
      <c r="U2655">
        <f>(O2655*constantes!$D$4)+(P2655*constantes!$E$5)+(D2655*constantes!$D$6)+(Q2655*constantes!$D$8)+(F2655*constantes!$D$9)</f>
        <v>28.288261154661669</v>
      </c>
      <c r="V2655" s="5">
        <f t="shared" si="579"/>
        <v>0.42082268615962037</v>
      </c>
      <c r="W2655" s="5">
        <f t="shared" si="580"/>
        <v>0.54432274731539665</v>
      </c>
      <c r="X2655" s="6">
        <f t="shared" si="581"/>
        <v>0.30344666923751551</v>
      </c>
      <c r="Y2655" s="6">
        <f t="shared" si="582"/>
        <v>0.40277046356791202</v>
      </c>
      <c r="AA2655">
        <f>(O2655*constantes!$B$4)+(LN(110)*constantes!$B$5)+(LN(22)*constantes!$B$8)+(F2655*constantes!$B$9)</f>
        <v>24.287709717441313</v>
      </c>
      <c r="AB2655">
        <f t="shared" si="583"/>
        <v>0.159939049004031</v>
      </c>
      <c r="AC2655">
        <f>(O2655*constantes!$D$4)+(LN(110)*constantes!$D$5)+(LN(22)*constantes!$D$8)+(F2655*constantes!$D$9)</f>
        <v>26.581379193387143</v>
      </c>
      <c r="AD2655" s="7">
        <f t="shared" si="584"/>
        <v>8.9279372244272404E-2</v>
      </c>
      <c r="AF2655">
        <f>(O2655*constantes!$B$4)+(LN(125)*constantes!$B$5)+(LN(22.5)*constantes!$B$8)+(F2655*constantes!$B$9)</f>
        <v>24.542666654195706</v>
      </c>
      <c r="AG2655">
        <f t="shared" si="585"/>
        <v>0.20139836444968173</v>
      </c>
      <c r="AH2655">
        <f>(O2655*constantes!$D$4)+(LN(125)*constantes!$D$5)+(LN(22.5)*constantes!$D$8)+(F2655*constantes!$D$9)</f>
        <v>26.952452209995375</v>
      </c>
      <c r="AI2655">
        <f t="shared" si="586"/>
        <v>0.12675243560010518</v>
      </c>
    </row>
    <row r="2656" spans="1:35" x14ac:dyDescent="0.25">
      <c r="A2656" s="11">
        <v>2655</v>
      </c>
      <c r="B2656">
        <v>1</v>
      </c>
      <c r="C2656">
        <v>55</v>
      </c>
      <c r="D2656">
        <v>0</v>
      </c>
      <c r="E2656">
        <v>0</v>
      </c>
      <c r="F2656">
        <v>0</v>
      </c>
      <c r="G2656">
        <v>129</v>
      </c>
      <c r="H2656">
        <v>33.76</v>
      </c>
      <c r="I2656">
        <f>IF(AND(B2656=1,E2656=0),V2656,IF(AND(B2656=1,E2656=1),W2656,IF(AND(B2656=0,E2656=0),X2656,IF(AND(B2656=0,E2656=1),Y2656,ERROR))))</f>
        <v>0.15881179903504017</v>
      </c>
      <c r="K2656">
        <f t="shared" si="574"/>
        <v>0.11152976090806932</v>
      </c>
      <c r="L2656">
        <f t="shared" si="575"/>
        <v>8.7567364830949512E-2</v>
      </c>
      <c r="M2656" s="22" t="str">
        <f t="shared" si="587"/>
        <v>Elevated Risk</v>
      </c>
      <c r="O2656">
        <f t="shared" si="576"/>
        <v>4.0073331852324712</v>
      </c>
      <c r="P2656">
        <f t="shared" si="577"/>
        <v>4.8598124043616719</v>
      </c>
      <c r="Q2656">
        <f t="shared" si="578"/>
        <v>3.5192766697277564</v>
      </c>
      <c r="R2656">
        <f>(O2656*constantes!$B$4)+(P2656*constantes!$B$5)+(D2656*constantes!$B$6)+(Q2656*constantes!$B$8)+(F2656*constantes!$B$9)</f>
        <v>24.2799856728446</v>
      </c>
      <c r="S2656" s="4">
        <f>(O2656*constantes!$B$4)+(P2656*constantes!$C$5)+(D2656*constantes!$B$6)+(Q2656*constantes!$B$8)+(F2656*constantes!$B$9)</f>
        <v>24.62814263349307</v>
      </c>
      <c r="T2656">
        <f>(O2656*constantes!$D$4)+(P2656*constantes!$D$5)+(D2656*constantes!$D$6)+(Q2656*constantes!$D$8)+(F2656*constantes!$D$9)</f>
        <v>26.37367921809183</v>
      </c>
      <c r="U2656">
        <f>(O2656*constantes!$D$4)+(P2656*constantes!$E$5)+(D2656*constantes!$D$6)+(Q2656*constantes!$D$8)+(F2656*constantes!$D$9)</f>
        <v>26.712699731420098</v>
      </c>
      <c r="V2656" s="5">
        <f t="shared" si="579"/>
        <v>0.15881179903504017</v>
      </c>
      <c r="W2656" s="5">
        <f t="shared" si="580"/>
        <v>0.21726529235839276</v>
      </c>
      <c r="X2656" s="6">
        <f t="shared" si="581"/>
        <v>7.3164940650316868E-2</v>
      </c>
      <c r="Y2656" s="6">
        <f t="shared" si="582"/>
        <v>0.10115343495037343</v>
      </c>
      <c r="AA2656">
        <f>(O2656*constantes!$B$4)+(LN(110)*constantes!$B$5)+(LN(22)*constantes!$B$8)+(F2656*constantes!$B$9)</f>
        <v>23.644920755024344</v>
      </c>
      <c r="AB2656">
        <f t="shared" si="583"/>
        <v>8.7567364830949512E-2</v>
      </c>
      <c r="AC2656">
        <f>(O2656*constantes!$D$4)+(LN(110)*constantes!$D$5)+(LN(22)*constantes!$D$8)+(F2656*constantes!$D$9)</f>
        <v>25.706557790361106</v>
      </c>
      <c r="AD2656" s="7">
        <f t="shared" si="584"/>
        <v>3.8241136753246696E-2</v>
      </c>
      <c r="AF2656">
        <f>(O2656*constantes!$B$4)+(LN(125)*constantes!$B$5)+(LN(22.5)*constantes!$B$8)+(F2656*constantes!$B$9)</f>
        <v>23.899877691778737</v>
      </c>
      <c r="AG2656">
        <f t="shared" si="585"/>
        <v>0.11152976090806932</v>
      </c>
      <c r="AH2656">
        <f>(O2656*constantes!$D$4)+(LN(125)*constantes!$D$5)+(LN(22.5)*constantes!$D$8)+(F2656*constantes!$D$9)</f>
        <v>26.077630806969339</v>
      </c>
      <c r="AI2656">
        <f t="shared" si="586"/>
        <v>5.4942946453026109E-2</v>
      </c>
    </row>
    <row r="2657" spans="1:35" x14ac:dyDescent="0.25">
      <c r="A2657" s="11">
        <v>2656</v>
      </c>
      <c r="B2657">
        <v>0</v>
      </c>
      <c r="C2657">
        <v>65</v>
      </c>
      <c r="D2657">
        <v>0</v>
      </c>
      <c r="E2657">
        <v>1</v>
      </c>
      <c r="F2657">
        <v>0</v>
      </c>
      <c r="G2657">
        <v>159</v>
      </c>
      <c r="H2657">
        <v>22.91</v>
      </c>
      <c r="I2657">
        <f>IF(AND(B2657=1,E2657=0),V2657,IF(AND(B2657=1,E2657=1),W2657,IF(AND(B2657=0,E2657=0),X2657,IF(AND(B2657=0,E2657=1),Y2657,ERROR))))</f>
        <v>0.22258928824336777</v>
      </c>
      <c r="K2657">
        <f t="shared" si="574"/>
        <v>8.5182662382899066E-2</v>
      </c>
      <c r="L2657">
        <f t="shared" si="575"/>
        <v>5.9581907304813275E-2</v>
      </c>
      <c r="M2657" s="22" t="str">
        <f t="shared" si="587"/>
        <v>Elevated Risk</v>
      </c>
      <c r="O2657">
        <f t="shared" si="576"/>
        <v>4.1743872698956368</v>
      </c>
      <c r="P2657">
        <f t="shared" si="577"/>
        <v>5.0689042022202315</v>
      </c>
      <c r="Q2657">
        <f t="shared" si="578"/>
        <v>3.1315734964654043</v>
      </c>
      <c r="R2657">
        <f>(O2657*constantes!$B$4)+(P2657*constantes!$B$5)+(D2657*constantes!$B$6)+(Q2657*constantes!$B$8)+(F2657*constantes!$B$9)</f>
        <v>24.880540923941908</v>
      </c>
      <c r="S2657" s="4">
        <f>(O2657*constantes!$B$4)+(P2657*constantes!$C$5)+(D2657*constantes!$B$6)+(Q2657*constantes!$B$8)+(F2657*constantes!$B$9)</f>
        <v>25.243677220988964</v>
      </c>
      <c r="T2657">
        <f>(O2657*constantes!$D$4)+(P2657*constantes!$D$5)+(D2657*constantes!$D$6)+(Q2657*constantes!$D$8)+(F2657*constantes!$D$9)</f>
        <v>27.218188238030169</v>
      </c>
      <c r="U2657">
        <f>(O2657*constantes!$D$4)+(P2657*constantes!$E$5)+(D2657*constantes!$D$6)+(Q2657*constantes!$D$8)+(F2657*constantes!$D$9)</f>
        <v>27.571794995177051</v>
      </c>
      <c r="V2657" s="5">
        <f t="shared" si="579"/>
        <v>0.27042418636463605</v>
      </c>
      <c r="W2657" s="5">
        <f t="shared" si="580"/>
        <v>0.36449597614226559</v>
      </c>
      <c r="X2657" s="6">
        <f t="shared" si="581"/>
        <v>0.16204605412990936</v>
      </c>
      <c r="Y2657" s="6">
        <f t="shared" si="582"/>
        <v>0.22258928824336777</v>
      </c>
      <c r="AA2657">
        <f>(O2657*constantes!$B$4)+(LN(110)*constantes!$B$5)+(LN(22)*constantes!$B$8)+(F2657*constantes!$B$9)</f>
        <v>24.164953438417392</v>
      </c>
      <c r="AB2657">
        <f t="shared" si="583"/>
        <v>0.14285464759503463</v>
      </c>
      <c r="AC2657">
        <f>(O2657*constantes!$D$4)+(LN(110)*constantes!$D$5)+(LN(22)*constantes!$D$8)+(F2657*constantes!$D$9)</f>
        <v>26.16112364851551</v>
      </c>
      <c r="AD2657" s="7">
        <f t="shared" si="584"/>
        <v>5.9581907304813275E-2</v>
      </c>
      <c r="AF2657">
        <f>(O2657*constantes!$B$4)+(LN(125)*constantes!$B$5)+(LN(22.5)*constantes!$B$8)+(F2657*constantes!$B$9)</f>
        <v>24.419910375171785</v>
      </c>
      <c r="AG2657">
        <f t="shared" si="585"/>
        <v>0.18037897763812694</v>
      </c>
      <c r="AH2657">
        <f>(O2657*constantes!$D$4)+(LN(125)*constantes!$D$5)+(LN(22.5)*constantes!$D$8)+(F2657*constantes!$D$9)</f>
        <v>26.532196665123742</v>
      </c>
      <c r="AI2657">
        <f t="shared" si="586"/>
        <v>8.5182662382899066E-2</v>
      </c>
    </row>
    <row r="2658" spans="1:35" x14ac:dyDescent="0.25">
      <c r="A2658" s="11">
        <v>2657</v>
      </c>
      <c r="B2658">
        <v>0</v>
      </c>
      <c r="C2658">
        <v>59</v>
      </c>
      <c r="D2658">
        <v>0</v>
      </c>
      <c r="E2658">
        <v>0</v>
      </c>
      <c r="F2658">
        <v>0</v>
      </c>
      <c r="G2658">
        <v>142</v>
      </c>
      <c r="H2658">
        <v>26.24</v>
      </c>
      <c r="I2658">
        <f>IF(AND(B2658=1,E2658=0),V2658,IF(AND(B2658=1,E2658=1),W2658,IF(AND(B2658=0,E2658=0),X2658,IF(AND(B2658=0,E2658=1),Y2658,ERROR))))</f>
        <v>0.10050931038076871</v>
      </c>
      <c r="K2658">
        <f t="shared" si="574"/>
        <v>6.6117954736533924E-2</v>
      </c>
      <c r="L2658">
        <f t="shared" si="575"/>
        <v>4.6102547085629553E-2</v>
      </c>
      <c r="M2658" s="22" t="str">
        <f t="shared" si="587"/>
        <v>Elevated Risk</v>
      </c>
      <c r="O2658">
        <f t="shared" si="576"/>
        <v>4.0775374439057197</v>
      </c>
      <c r="P2658">
        <f t="shared" si="577"/>
        <v>4.9558270576012609</v>
      </c>
      <c r="Q2658">
        <f t="shared" si="578"/>
        <v>3.2672849640758881</v>
      </c>
      <c r="R2658">
        <f>(O2658*constantes!$B$4)+(P2658*constantes!$B$5)+(D2658*constantes!$B$6)+(Q2658*constantes!$B$8)+(F2658*constantes!$B$9)</f>
        <v>24.476872120366139</v>
      </c>
      <c r="S2658" s="4">
        <f>(O2658*constantes!$B$4)+(P2658*constantes!$C$5)+(D2658*constantes!$B$6)+(Q2658*constantes!$B$8)+(F2658*constantes!$B$9)</f>
        <v>24.831907570772692</v>
      </c>
      <c r="T2658">
        <f>(O2658*constantes!$D$4)+(P2658*constantes!$D$5)+(D2658*constantes!$D$6)+(Q2658*constantes!$D$8)+(F2658*constantes!$D$9)</f>
        <v>26.705959738969501</v>
      </c>
      <c r="U2658">
        <f>(O2658*constantes!$D$4)+(P2658*constantes!$E$5)+(D2658*constantes!$D$6)+(Q2658*constantes!$D$8)+(F2658*constantes!$D$9)</f>
        <v>27.051678234507762</v>
      </c>
      <c r="V2658" s="5">
        <f t="shared" si="579"/>
        <v>0.18987974030074395</v>
      </c>
      <c r="W2658" s="5">
        <f t="shared" si="580"/>
        <v>0.2594226373581765</v>
      </c>
      <c r="X2658" s="6">
        <f t="shared" si="581"/>
        <v>0.10050931038076871</v>
      </c>
      <c r="Y2658" s="6">
        <f t="shared" si="582"/>
        <v>0.13901204132500378</v>
      </c>
      <c r="AA2658">
        <f>(O2658*constantes!$B$4)+(LN(110)*constantes!$B$5)+(LN(22)*constantes!$B$8)+(F2658*constantes!$B$9)</f>
        <v>23.863463804103819</v>
      </c>
      <c r="AB2658">
        <f t="shared" si="583"/>
        <v>0.10776479003769468</v>
      </c>
      <c r="AC2658">
        <f>(O2658*constantes!$D$4)+(LN(110)*constantes!$D$5)+(LN(22)*constantes!$D$8)+(F2658*constantes!$D$9)</f>
        <v>25.897588492509126</v>
      </c>
      <c r="AD2658" s="7">
        <f t="shared" si="584"/>
        <v>4.6102547085629553E-2</v>
      </c>
      <c r="AF2658">
        <f>(O2658*constantes!$B$4)+(LN(125)*constantes!$B$5)+(LN(22.5)*constantes!$B$8)+(F2658*constantes!$B$9)</f>
        <v>24.118420740858213</v>
      </c>
      <c r="AG2658">
        <f t="shared" si="585"/>
        <v>0.13682617258299834</v>
      </c>
      <c r="AH2658">
        <f>(O2658*constantes!$D$4)+(LN(125)*constantes!$D$5)+(LN(22.5)*constantes!$D$8)+(F2658*constantes!$D$9)</f>
        <v>26.268661509117358</v>
      </c>
      <c r="AI2658">
        <f t="shared" si="586"/>
        <v>6.6117954736533924E-2</v>
      </c>
    </row>
    <row r="2659" spans="1:35" x14ac:dyDescent="0.25">
      <c r="A2659" s="11">
        <v>2658</v>
      </c>
      <c r="B2659">
        <v>1</v>
      </c>
      <c r="C2659">
        <v>51</v>
      </c>
      <c r="D2659">
        <v>1</v>
      </c>
      <c r="E2659">
        <v>0</v>
      </c>
      <c r="F2659">
        <v>0</v>
      </c>
      <c r="G2659">
        <v>137.5</v>
      </c>
      <c r="H2659">
        <v>24.22</v>
      </c>
      <c r="I2659">
        <f>IF(AND(B2659=1,E2659=0),V2659,IF(AND(B2659=1,E2659=1),W2659,IF(AND(B2659=0,E2659=0),X2659,IF(AND(B2659=0,E2659=1),Y2659,ERROR))))</f>
        <v>0.21372754282113904</v>
      </c>
      <c r="K2659">
        <f t="shared" si="574"/>
        <v>8.9246869441510945E-2</v>
      </c>
      <c r="L2659">
        <f t="shared" si="575"/>
        <v>6.9883054652788434E-2</v>
      </c>
      <c r="M2659" s="22" t="str">
        <f t="shared" si="587"/>
        <v>Elevated Risk</v>
      </c>
      <c r="O2659">
        <f t="shared" si="576"/>
        <v>3.9318256327243257</v>
      </c>
      <c r="P2659">
        <f t="shared" si="577"/>
        <v>4.9236239171066263</v>
      </c>
      <c r="Q2659">
        <f t="shared" si="578"/>
        <v>3.1871787381249463</v>
      </c>
      <c r="R2659">
        <f>(O2659*constantes!$B$4)+(P2659*constantes!$B$5)+(D2659*constantes!$B$6)+(Q2659*constantes!$B$8)+(F2659*constantes!$B$9)</f>
        <v>24.609561866014992</v>
      </c>
      <c r="S2659" s="4">
        <f>(O2659*constantes!$B$4)+(P2659*constantes!$C$5)+(D2659*constantes!$B$6)+(Q2659*constantes!$B$8)+(F2659*constantes!$B$9)</f>
        <v>24.962290283436513</v>
      </c>
      <c r="T2659">
        <f>(O2659*constantes!$D$4)+(P2659*constantes!$D$5)+(D2659*constantes!$D$6)+(Q2659*constantes!$D$8)+(F2659*constantes!$D$9)</f>
        <v>26.796608856971964</v>
      </c>
      <c r="U2659">
        <f>(O2659*constantes!$D$4)+(P2659*constantes!$E$5)+(D2659*constantes!$D$6)+(Q2659*constantes!$D$8)+(F2659*constantes!$D$9)</f>
        <v>27.140080861429318</v>
      </c>
      <c r="V2659" s="5">
        <f t="shared" si="579"/>
        <v>0.21372754282113904</v>
      </c>
      <c r="W2659" s="5">
        <f t="shared" si="580"/>
        <v>0.28975816624953921</v>
      </c>
      <c r="X2659" s="6">
        <f t="shared" si="581"/>
        <v>0.10950464665382642</v>
      </c>
      <c r="Y2659" s="6">
        <f t="shared" si="582"/>
        <v>0.15084104142558685</v>
      </c>
      <c r="AA2659">
        <f>(O2659*constantes!$B$4)+(LN(110)*constantes!$B$5)+(LN(22)*constantes!$B$8)+(F2659*constantes!$B$9)</f>
        <v>23.409868764368586</v>
      </c>
      <c r="AB2659">
        <f t="shared" si="583"/>
        <v>6.9883054652788434E-2</v>
      </c>
      <c r="AC2659">
        <f>(O2659*constantes!$D$4)+(LN(110)*constantes!$D$5)+(LN(22)*constantes!$D$8)+(F2659*constantes!$D$9)</f>
        <v>25.50109645445777</v>
      </c>
      <c r="AD2659" s="7">
        <f t="shared" si="584"/>
        <v>3.1250958582138333E-2</v>
      </c>
      <c r="AF2659">
        <f>(O2659*constantes!$B$4)+(LN(125)*constantes!$B$5)+(LN(22.5)*constantes!$B$8)+(F2659*constantes!$B$9)</f>
        <v>23.664825701122982</v>
      </c>
      <c r="AG2659">
        <f t="shared" si="585"/>
        <v>8.9246869441510945E-2</v>
      </c>
      <c r="AH2659">
        <f>(O2659*constantes!$D$4)+(LN(125)*constantes!$D$5)+(LN(22.5)*constantes!$D$8)+(F2659*constantes!$D$9)</f>
        <v>25.872169471066002</v>
      </c>
      <c r="AI2659">
        <f t="shared" si="586"/>
        <v>4.4971857043080821E-2</v>
      </c>
    </row>
    <row r="2660" spans="1:35" x14ac:dyDescent="0.25">
      <c r="A2660" s="11">
        <v>2659</v>
      </c>
      <c r="B2660">
        <v>1</v>
      </c>
      <c r="C2660">
        <v>36</v>
      </c>
      <c r="D2660">
        <v>1</v>
      </c>
      <c r="E2660">
        <v>0</v>
      </c>
      <c r="F2660">
        <v>0</v>
      </c>
      <c r="G2660">
        <v>115</v>
      </c>
      <c r="H2660">
        <v>25.64</v>
      </c>
      <c r="I2660">
        <f>IF(AND(B2660=1,E2660=0),V2660,IF(AND(B2660=1,E2660=1),W2660,IF(AND(B2660=0,E2660=0),X2660,IF(AND(B2660=0,E2660=1),Y2660,ERROR))))</f>
        <v>5.9237730930843058E-2</v>
      </c>
      <c r="K2660">
        <f t="shared" si="574"/>
        <v>3.1117023555229495E-2</v>
      </c>
      <c r="L2660">
        <f t="shared" si="575"/>
        <v>2.4199659473180479E-2</v>
      </c>
      <c r="M2660" s="22" t="str">
        <f t="shared" si="587"/>
        <v>Elevated Risk</v>
      </c>
      <c r="O2660">
        <f t="shared" si="576"/>
        <v>3.5835189384561099</v>
      </c>
      <c r="P2660">
        <f t="shared" si="577"/>
        <v>4.7449321283632502</v>
      </c>
      <c r="Q2660">
        <f t="shared" si="578"/>
        <v>3.2441536320524693</v>
      </c>
      <c r="R2660">
        <f>(O2660*constantes!$B$4)+(P2660*constantes!$B$5)+(D2660*constantes!$B$6)+(Q2660*constantes!$B$8)+(F2660*constantes!$B$9)</f>
        <v>23.238977482222666</v>
      </c>
      <c r="S2660" s="4">
        <f>(O2660*constantes!$B$4)+(P2660*constantes!$C$5)+(D2660*constantes!$B$6)+(Q2660*constantes!$B$8)+(F2660*constantes!$B$9)</f>
        <v>23.57890441989861</v>
      </c>
      <c r="T2660">
        <f>(O2660*constantes!$D$4)+(P2660*constantes!$D$5)+(D2660*constantes!$D$6)+(Q2660*constantes!$D$8)+(F2660*constantes!$D$9)</f>
        <v>25.375326455445862</v>
      </c>
      <c r="U2660">
        <f>(O2660*constantes!$D$4)+(P2660*constantes!$E$5)+(D2660*constantes!$D$6)+(Q2660*constantes!$D$8)+(F2660*constantes!$D$9)</f>
        <v>25.706332920720484</v>
      </c>
      <c r="V2660" s="5">
        <f t="shared" si="579"/>
        <v>5.9237730930843058E-2</v>
      </c>
      <c r="W2660" s="5">
        <f t="shared" si="580"/>
        <v>8.2209920966411665E-2</v>
      </c>
      <c r="X2660" s="6">
        <f t="shared" si="581"/>
        <v>2.7609138882632944E-2</v>
      </c>
      <c r="Y2660" s="6">
        <f t="shared" si="582"/>
        <v>3.8232704953534702E-2</v>
      </c>
      <c r="AA2660">
        <f>(O2660*constantes!$B$4)+(LN(110)*constantes!$B$5)+(LN(22)*constantes!$B$8)+(F2660*constantes!$B$9)</f>
        <v>22.325603957379403</v>
      </c>
      <c r="AB2660">
        <f t="shared" si="583"/>
        <v>2.4199659473180479E-2</v>
      </c>
      <c r="AC2660">
        <f>(O2660*constantes!$D$4)+(LN(110)*constantes!$D$5)+(LN(22)*constantes!$D$8)+(F2660*constantes!$D$9)</f>
        <v>24.553329557885352</v>
      </c>
      <c r="AD2660" s="7">
        <f t="shared" si="584"/>
        <v>1.2230943924327331E-2</v>
      </c>
      <c r="AF2660">
        <f>(O2660*constantes!$B$4)+(LN(125)*constantes!$B$5)+(LN(22.5)*constantes!$B$8)+(F2660*constantes!$B$9)</f>
        <v>22.580560894133793</v>
      </c>
      <c r="AG2660">
        <f t="shared" si="585"/>
        <v>3.1117023555229495E-2</v>
      </c>
      <c r="AH2660">
        <f>(O2660*constantes!$D$4)+(LN(125)*constantes!$D$5)+(LN(22.5)*constantes!$D$8)+(F2660*constantes!$D$9)</f>
        <v>24.924402574493584</v>
      </c>
      <c r="AI2660">
        <f t="shared" si="586"/>
        <v>1.7677356619603457E-2</v>
      </c>
    </row>
    <row r="2661" spans="1:35" x14ac:dyDescent="0.25">
      <c r="A2661" s="11">
        <v>2660</v>
      </c>
      <c r="B2661">
        <v>1</v>
      </c>
      <c r="C2661">
        <v>63</v>
      </c>
      <c r="D2661">
        <v>1</v>
      </c>
      <c r="E2661">
        <v>1</v>
      </c>
      <c r="F2661">
        <v>0</v>
      </c>
      <c r="G2661">
        <v>152.5</v>
      </c>
      <c r="H2661">
        <v>24.1</v>
      </c>
      <c r="I2661">
        <f>IF(AND(B2661=1,E2661=0),V2661,IF(AND(B2661=1,E2661=1),W2661,IF(AND(B2661=0,E2661=0),X2661,IF(AND(B2661=0,E2661=1),Y2661,ERROR))))</f>
        <v>0.55210580660657582</v>
      </c>
      <c r="K2661">
        <f t="shared" si="574"/>
        <v>0.16512470507308763</v>
      </c>
      <c r="L2661">
        <f t="shared" si="575"/>
        <v>0.13051783749446544</v>
      </c>
      <c r="M2661" s="22" t="str">
        <f t="shared" si="587"/>
        <v>'&gt;30%</v>
      </c>
      <c r="O2661">
        <f t="shared" si="576"/>
        <v>4.1431347263915326</v>
      </c>
      <c r="P2661">
        <f t="shared" si="577"/>
        <v>5.0271645960474665</v>
      </c>
      <c r="Q2661">
        <f t="shared" si="578"/>
        <v>3.1822118404966093</v>
      </c>
      <c r="R2661">
        <f>(O2661*constantes!$B$4)+(P2661*constantes!$B$5)+(D2661*constantes!$B$6)+(Q2661*constantes!$B$8)+(F2661*constantes!$B$9)</f>
        <v>25.45549725749402</v>
      </c>
      <c r="S2661" s="4">
        <f>(O2661*constantes!$B$4)+(P2661*constantes!$C$5)+(D2661*constantes!$B$6)+(Q2661*constantes!$B$8)+(F2661*constantes!$B$9)</f>
        <v>25.815643329154856</v>
      </c>
      <c r="T2661">
        <f>(O2661*constantes!$D$4)+(P2661*constantes!$D$5)+(D2661*constantes!$D$6)+(Q2661*constantes!$D$8)+(F2661*constantes!$D$9)</f>
        <v>27.660306977263978</v>
      </c>
      <c r="U2661">
        <f>(O2661*constantes!$D$4)+(P2661*constantes!$E$5)+(D2661*constantes!$D$6)+(Q2661*constantes!$D$8)+(F2661*constantes!$D$9)</f>
        <v>28.011001979484252</v>
      </c>
      <c r="V2661" s="5">
        <f t="shared" si="579"/>
        <v>0.42895688001296017</v>
      </c>
      <c r="W2661" s="5">
        <f t="shared" si="580"/>
        <v>0.55210580660657582</v>
      </c>
      <c r="X2661" s="6">
        <f t="shared" si="581"/>
        <v>0.2404952111704004</v>
      </c>
      <c r="Y2661" s="6">
        <f t="shared" si="582"/>
        <v>0.32337683139991613</v>
      </c>
      <c r="AA2661">
        <f>(O2661*constantes!$B$4)+(LN(110)*constantes!$B$5)+(LN(22)*constantes!$B$8)+(F2661*constantes!$B$9)</f>
        <v>24.067665520590854</v>
      </c>
      <c r="AB2661">
        <f t="shared" si="583"/>
        <v>0.13051783749446544</v>
      </c>
      <c r="AC2661">
        <f>(O2661*constantes!$D$4)+(LN(110)*constantes!$D$5)+(LN(22)*constantes!$D$8)+(F2661*constantes!$D$9)</f>
        <v>26.076083289962796</v>
      </c>
      <c r="AD2661" s="7">
        <f t="shared" si="584"/>
        <v>5.4860361374715505E-2</v>
      </c>
      <c r="AF2661">
        <f>(O2661*constantes!$B$4)+(LN(125)*constantes!$B$5)+(LN(22.5)*constantes!$B$8)+(F2661*constantes!$B$9)</f>
        <v>24.322622457345251</v>
      </c>
      <c r="AG2661">
        <f t="shared" si="585"/>
        <v>0.16512470507308763</v>
      </c>
      <c r="AH2661">
        <f>(O2661*constantes!$D$4)+(LN(125)*constantes!$D$5)+(LN(22.5)*constantes!$D$8)+(F2661*constantes!$D$9)</f>
        <v>26.447156306571028</v>
      </c>
      <c r="AI2661">
        <f t="shared" si="586"/>
        <v>7.8518559479420769E-2</v>
      </c>
    </row>
    <row r="2662" spans="1:35" x14ac:dyDescent="0.25">
      <c r="A2662" s="11">
        <v>2661</v>
      </c>
      <c r="B2662">
        <v>1</v>
      </c>
      <c r="C2662">
        <v>37</v>
      </c>
      <c r="D2662">
        <v>1</v>
      </c>
      <c r="E2662">
        <v>0</v>
      </c>
      <c r="F2662">
        <v>0</v>
      </c>
      <c r="G2662">
        <v>131.5</v>
      </c>
      <c r="H2662">
        <v>24.99</v>
      </c>
      <c r="I2662">
        <f>IF(AND(B2662=1,E2662=0),V2662,IF(AND(B2662=1,E2662=1),W2662,IF(AND(B2662=0,E2662=0),X2662,IF(AND(B2662=0,E2662=1),Y2662,ERROR))))</f>
        <v>8.0166055605384701E-2</v>
      </c>
      <c r="K2662">
        <f t="shared" si="574"/>
        <v>3.3840132302612846E-2</v>
      </c>
      <c r="L2662">
        <f t="shared" si="575"/>
        <v>2.6325671515684657E-2</v>
      </c>
      <c r="M2662" s="22" t="str">
        <f t="shared" si="587"/>
        <v>Elevated Risk</v>
      </c>
      <c r="O2662">
        <f t="shared" si="576"/>
        <v>3.6109179126442243</v>
      </c>
      <c r="P2662">
        <f t="shared" si="577"/>
        <v>4.8790068516178193</v>
      </c>
      <c r="Q2662">
        <f t="shared" si="578"/>
        <v>3.2184757448468608</v>
      </c>
      <c r="R2662">
        <f>(O2662*constantes!$B$4)+(P2662*constantes!$B$5)+(D2662*constantes!$B$6)+(Q2662*constantes!$B$8)+(F2662*constantes!$B$9)</f>
        <v>23.552632071886396</v>
      </c>
      <c r="S2662" s="4">
        <f>(O2662*constantes!$B$4)+(P2662*constantes!$C$5)+(D2662*constantes!$B$6)+(Q2662*constantes!$B$8)+(F2662*constantes!$B$9)</f>
        <v>23.902164122736295</v>
      </c>
      <c r="T2662">
        <f>(O2662*constantes!$D$4)+(P2662*constantes!$D$5)+(D2662*constantes!$D$6)+(Q2662*constantes!$D$8)+(F2662*constantes!$D$9)</f>
        <v>25.813893292096058</v>
      </c>
      <c r="U2662">
        <f>(O2662*constantes!$D$4)+(P2662*constantes!$E$5)+(D2662*constantes!$D$6)+(Q2662*constantes!$D$8)+(F2662*constantes!$D$9)</f>
        <v>26.154252810064918</v>
      </c>
      <c r="V2662" s="5">
        <f t="shared" si="579"/>
        <v>8.0166055605384701E-2</v>
      </c>
      <c r="W2662" s="5">
        <f t="shared" si="580"/>
        <v>0.1117702276913527</v>
      </c>
      <c r="X2662" s="6">
        <f t="shared" si="581"/>
        <v>4.2480853335865265E-2</v>
      </c>
      <c r="Y2662" s="6">
        <f t="shared" si="582"/>
        <v>5.9186252399600847E-2</v>
      </c>
      <c r="AA2662">
        <f>(O2662*constantes!$B$4)+(LN(110)*constantes!$B$5)+(LN(22)*constantes!$B$8)+(F2662*constantes!$B$9)</f>
        <v>22.410895868068035</v>
      </c>
      <c r="AB2662">
        <f t="shared" si="583"/>
        <v>2.6325671515684657E-2</v>
      </c>
      <c r="AC2662">
        <f>(O2662*constantes!$D$4)+(LN(110)*constantes!$D$5)+(LN(22)*constantes!$D$8)+(F2662*constantes!$D$9)</f>
        <v>24.627884084579406</v>
      </c>
      <c r="AD2662" s="7">
        <f t="shared" si="584"/>
        <v>1.3171407582175831E-2</v>
      </c>
      <c r="AF2662">
        <f>(O2662*constantes!$B$4)+(LN(125)*constantes!$B$5)+(LN(22.5)*constantes!$B$8)+(F2662*constantes!$B$9)</f>
        <v>22.665852804822428</v>
      </c>
      <c r="AG2662">
        <f t="shared" si="585"/>
        <v>3.3840132302612846E-2</v>
      </c>
      <c r="AH2662">
        <f>(O2662*constantes!$D$4)+(LN(125)*constantes!$D$5)+(LN(22.5)*constantes!$D$8)+(F2662*constantes!$D$9)</f>
        <v>24.998957101187639</v>
      </c>
      <c r="AI2662">
        <f t="shared" si="586"/>
        <v>1.903255478119692E-2</v>
      </c>
    </row>
    <row r="2663" spans="1:35" x14ac:dyDescent="0.25">
      <c r="A2663" s="11">
        <v>2662</v>
      </c>
      <c r="B2663">
        <v>1</v>
      </c>
      <c r="C2663">
        <v>51</v>
      </c>
      <c r="D2663">
        <v>1</v>
      </c>
      <c r="E2663">
        <v>0</v>
      </c>
      <c r="F2663">
        <v>0</v>
      </c>
      <c r="G2663">
        <v>115</v>
      </c>
      <c r="H2663">
        <v>25.7</v>
      </c>
      <c r="I2663">
        <f>IF(AND(B2663=1,E2663=0),V2663,IF(AND(B2663=1,E2663=1),W2663,IF(AND(B2663=0,E2663=0),X2663,IF(AND(B2663=0,E2663=1),Y2663,ERROR))))</f>
        <v>0.16549766855100834</v>
      </c>
      <c r="K2663">
        <f t="shared" si="574"/>
        <v>8.9246869441510945E-2</v>
      </c>
      <c r="L2663">
        <f t="shared" si="575"/>
        <v>6.9883054652788434E-2</v>
      </c>
      <c r="M2663" s="22" t="str">
        <f t="shared" si="587"/>
        <v>Elevated Risk</v>
      </c>
      <c r="O2663">
        <f t="shared" si="576"/>
        <v>3.9318256327243257</v>
      </c>
      <c r="P2663">
        <f t="shared" si="577"/>
        <v>4.7449321283632502</v>
      </c>
      <c r="Q2663">
        <f t="shared" si="578"/>
        <v>3.2464909919011742</v>
      </c>
      <c r="R2663">
        <f>(O2663*constantes!$B$4)+(P2663*constantes!$B$5)+(D2663*constantes!$B$6)+(Q2663*constantes!$B$8)+(F2663*constantes!$B$9)</f>
        <v>24.325095277979109</v>
      </c>
      <c r="S2663" s="4">
        <f>(O2663*constantes!$B$4)+(P2663*constantes!$C$5)+(D2663*constantes!$B$6)+(Q2663*constantes!$B$8)+(F2663*constantes!$B$9)</f>
        <v>24.665022215655053</v>
      </c>
      <c r="T2663">
        <f>(O2663*constantes!$D$4)+(P2663*constantes!$D$5)+(D2663*constantes!$D$6)+(Q2663*constantes!$D$8)+(F2663*constantes!$D$9)</f>
        <v>26.324288327240929</v>
      </c>
      <c r="U2663">
        <f>(O2663*constantes!$D$4)+(P2663*constantes!$E$5)+(D2663*constantes!$D$6)+(Q2663*constantes!$D$8)+(F2663*constantes!$D$9)</f>
        <v>26.655294792515548</v>
      </c>
      <c r="V2663" s="5">
        <f t="shared" si="579"/>
        <v>0.16549766855100834</v>
      </c>
      <c r="W2663" s="5">
        <f t="shared" si="580"/>
        <v>0.22443554459989434</v>
      </c>
      <c r="X2663" s="6">
        <f t="shared" si="581"/>
        <v>6.976508065401732E-2</v>
      </c>
      <c r="Y2663" s="6">
        <f t="shared" si="582"/>
        <v>9.5789867483342284E-2</v>
      </c>
      <c r="AA2663">
        <f>(O2663*constantes!$B$4)+(LN(110)*constantes!$B$5)+(LN(22)*constantes!$B$8)+(F2663*constantes!$B$9)</f>
        <v>23.409868764368586</v>
      </c>
      <c r="AB2663">
        <f t="shared" si="583"/>
        <v>6.9883054652788434E-2</v>
      </c>
      <c r="AC2663">
        <f>(O2663*constantes!$D$4)+(LN(110)*constantes!$D$5)+(LN(22)*constantes!$D$8)+(F2663*constantes!$D$9)</f>
        <v>25.50109645445777</v>
      </c>
      <c r="AD2663" s="7">
        <f t="shared" si="584"/>
        <v>3.1250958582138333E-2</v>
      </c>
      <c r="AF2663">
        <f>(O2663*constantes!$B$4)+(LN(125)*constantes!$B$5)+(LN(22.5)*constantes!$B$8)+(F2663*constantes!$B$9)</f>
        <v>23.664825701122982</v>
      </c>
      <c r="AG2663">
        <f t="shared" si="585"/>
        <v>8.9246869441510945E-2</v>
      </c>
      <c r="AH2663">
        <f>(O2663*constantes!$D$4)+(LN(125)*constantes!$D$5)+(LN(22.5)*constantes!$D$8)+(F2663*constantes!$D$9)</f>
        <v>25.872169471066002</v>
      </c>
      <c r="AI2663">
        <f t="shared" si="586"/>
        <v>4.4971857043080821E-2</v>
      </c>
    </row>
    <row r="2664" spans="1:35" x14ac:dyDescent="0.25">
      <c r="A2664" s="11">
        <v>2663</v>
      </c>
      <c r="B2664">
        <v>1</v>
      </c>
      <c r="C2664">
        <v>52</v>
      </c>
      <c r="D2664">
        <v>0</v>
      </c>
      <c r="E2664">
        <v>0</v>
      </c>
      <c r="F2664">
        <v>0</v>
      </c>
      <c r="G2664">
        <v>128</v>
      </c>
      <c r="H2664">
        <v>26.25</v>
      </c>
      <c r="I2664">
        <f>IF(AND(B2664=1,E2664=0),V2664,IF(AND(B2664=1,E2664=1),W2664,IF(AND(B2664=0,E2664=0),X2664,IF(AND(B2664=0,E2664=1),Y2664,ERROR))))</f>
        <v>0.11065024706179116</v>
      </c>
      <c r="K2664">
        <f t="shared" si="574"/>
        <v>9.453671546464415E-2</v>
      </c>
      <c r="L2664">
        <f t="shared" si="575"/>
        <v>7.4072320755760312E-2</v>
      </c>
      <c r="M2664" s="22" t="str">
        <f t="shared" si="587"/>
        <v>Elevated Risk</v>
      </c>
      <c r="O2664">
        <f t="shared" si="576"/>
        <v>3.9512437185814275</v>
      </c>
      <c r="P2664">
        <f t="shared" si="577"/>
        <v>4.8520302639196169</v>
      </c>
      <c r="Q2664">
        <f t="shared" si="578"/>
        <v>3.2676659890376327</v>
      </c>
      <c r="R2664">
        <f>(O2664*constantes!$B$4)+(P2664*constantes!$B$5)+(D2664*constantes!$B$6)+(Q2664*constantes!$B$8)+(F2664*constantes!$B$9)</f>
        <v>23.891475514316607</v>
      </c>
      <c r="S2664" s="4">
        <f>(O2664*constantes!$B$4)+(P2664*constantes!$C$5)+(D2664*constantes!$B$6)+(Q2664*constantes!$B$8)+(F2664*constantes!$B$9)</f>
        <v>24.23907496242381</v>
      </c>
      <c r="T2664">
        <f>(O2664*constantes!$D$4)+(P2664*constantes!$D$5)+(D2664*constantes!$D$6)+(Q2664*constantes!$D$8)+(F2664*constantes!$D$9)</f>
        <v>26.070529431897985</v>
      </c>
      <c r="U2664">
        <f>(O2664*constantes!$D$4)+(P2664*constantes!$E$5)+(D2664*constantes!$D$6)+(Q2664*constantes!$D$8)+(F2664*constantes!$D$9)</f>
        <v>26.409007063109016</v>
      </c>
      <c r="V2664" s="5">
        <f t="shared" si="579"/>
        <v>0.11065024706179116</v>
      </c>
      <c r="W2664" s="5">
        <f t="shared" si="580"/>
        <v>0.15296015171508648</v>
      </c>
      <c r="X2664" s="6">
        <f t="shared" si="581"/>
        <v>5.4564964268985272E-2</v>
      </c>
      <c r="Y2664" s="6">
        <f t="shared" si="582"/>
        <v>7.5693759486548551E-2</v>
      </c>
      <c r="AA2664">
        <f>(O2664*constantes!$B$4)+(LN(110)*constantes!$B$5)+(LN(22)*constantes!$B$8)+(F2664*constantes!$B$9)</f>
        <v>23.470316488918311</v>
      </c>
      <c r="AB2664">
        <f t="shared" si="583"/>
        <v>7.4072320755760312E-2</v>
      </c>
      <c r="AC2664">
        <f>(O2664*constantes!$D$4)+(LN(110)*constantes!$D$5)+(LN(22)*constantes!$D$8)+(F2664*constantes!$D$9)</f>
        <v>25.553934425340952</v>
      </c>
      <c r="AD2664" s="7">
        <f t="shared" si="584"/>
        <v>3.291838619478793E-2</v>
      </c>
      <c r="AF2664">
        <f>(O2664*constantes!$B$4)+(LN(125)*constantes!$B$5)+(LN(22.5)*constantes!$B$8)+(F2664*constantes!$B$9)</f>
        <v>23.725273425672704</v>
      </c>
      <c r="AG2664">
        <f t="shared" si="585"/>
        <v>9.453671546464415E-2</v>
      </c>
      <c r="AH2664">
        <f>(O2664*constantes!$D$4)+(LN(125)*constantes!$D$5)+(LN(22.5)*constantes!$D$8)+(F2664*constantes!$D$9)</f>
        <v>25.925007441949184</v>
      </c>
      <c r="AI2664">
        <f t="shared" si="586"/>
        <v>4.7353292556453264E-2</v>
      </c>
    </row>
    <row r="2665" spans="1:35" x14ac:dyDescent="0.25">
      <c r="A2665" s="11">
        <v>2664</v>
      </c>
      <c r="B2665">
        <v>0</v>
      </c>
      <c r="C2665">
        <v>47</v>
      </c>
      <c r="D2665">
        <v>1</v>
      </c>
      <c r="E2665">
        <v>0</v>
      </c>
      <c r="F2665">
        <v>0</v>
      </c>
      <c r="G2665">
        <v>98</v>
      </c>
      <c r="H2665">
        <v>24.39</v>
      </c>
      <c r="I2665">
        <f>IF(AND(B2665=1,E2665=0),V2665,IF(AND(B2665=1,E2665=1),W2665,IF(AND(B2665=0,E2665=0),X2665,IF(AND(B2665=0,E2665=1),Y2665,ERROR))))</f>
        <v>3.531079404823434E-2</v>
      </c>
      <c r="K2665">
        <f t="shared" si="574"/>
        <v>3.6173927347526003E-2</v>
      </c>
      <c r="L2665">
        <f t="shared" si="575"/>
        <v>2.5101986203356352E-2</v>
      </c>
      <c r="M2665" s="22" t="str">
        <f t="shared" si="587"/>
        <v>NORMAL</v>
      </c>
      <c r="O2665">
        <f t="shared" si="576"/>
        <v>3.8501476017100584</v>
      </c>
      <c r="P2665">
        <f t="shared" si="577"/>
        <v>4.5849674786705723</v>
      </c>
      <c r="Q2665">
        <f t="shared" si="578"/>
        <v>3.1941732122278288</v>
      </c>
      <c r="R2665">
        <f>(O2665*constantes!$B$4)+(P2665*constantes!$B$5)+(D2665*constantes!$B$6)+(Q2665*constantes!$B$8)+(F2665*constantes!$B$9)</f>
        <v>23.732611646009403</v>
      </c>
      <c r="S2665" s="4">
        <f>(O2665*constantes!$B$4)+(P2665*constantes!$C$5)+(D2665*constantes!$B$6)+(Q2665*constantes!$B$8)+(F2665*constantes!$B$9)</f>
        <v>24.061078716181363</v>
      </c>
      <c r="T2665">
        <f>(O2665*constantes!$D$4)+(P2665*constantes!$D$5)+(D2665*constantes!$D$6)+(Q2665*constantes!$D$8)+(F2665*constantes!$D$9)</f>
        <v>25.625323059763907</v>
      </c>
      <c r="U2665">
        <f>(O2665*constantes!$D$4)+(P2665*constantes!$E$5)+(D2665*constantes!$D$6)+(Q2665*constantes!$D$8)+(F2665*constantes!$D$9)</f>
        <v>25.945170391075969</v>
      </c>
      <c r="V2665" s="5">
        <f t="shared" si="579"/>
        <v>9.5198754904628813E-2</v>
      </c>
      <c r="W2665" s="5">
        <f t="shared" si="580"/>
        <v>0.12971912411994935</v>
      </c>
      <c r="X2665" s="6">
        <f t="shared" si="581"/>
        <v>3.531079404823434E-2</v>
      </c>
      <c r="Y2665" s="6">
        <f t="shared" si="582"/>
        <v>4.8294095649964675E-2</v>
      </c>
      <c r="AA2665">
        <f>(O2665*constantes!$B$4)+(LN(110)*constantes!$B$5)+(LN(22)*constantes!$B$8)+(F2665*constantes!$B$9)</f>
        <v>23.155608320942413</v>
      </c>
      <c r="AB2665">
        <f t="shared" si="583"/>
        <v>5.4631350702972536E-2</v>
      </c>
      <c r="AC2665">
        <f>(O2665*constantes!$D$4)+(LN(110)*constantes!$D$5)+(LN(22)*constantes!$D$8)+(F2665*constantes!$D$9)</f>
        <v>25.278844814605776</v>
      </c>
      <c r="AD2665" s="7">
        <f t="shared" si="584"/>
        <v>2.5101986203356352E-2</v>
      </c>
      <c r="AF2665">
        <f>(O2665*constantes!$B$4)+(LN(125)*constantes!$B$5)+(LN(22.5)*constantes!$B$8)+(F2665*constantes!$B$9)</f>
        <v>23.410565257696806</v>
      </c>
      <c r="AG2665">
        <f t="shared" si="585"/>
        <v>6.9930001122808005E-2</v>
      </c>
      <c r="AH2665">
        <f>(O2665*constantes!$D$4)+(LN(125)*constantes!$D$5)+(LN(22.5)*constantes!$D$8)+(F2665*constantes!$D$9)</f>
        <v>25.649917831214008</v>
      </c>
      <c r="AI2665">
        <f t="shared" si="586"/>
        <v>3.6173927347526003E-2</v>
      </c>
    </row>
    <row r="2666" spans="1:35" x14ac:dyDescent="0.25">
      <c r="A2666" s="11">
        <v>2665</v>
      </c>
      <c r="B2666">
        <v>0</v>
      </c>
      <c r="C2666">
        <v>56</v>
      </c>
      <c r="D2666">
        <v>0</v>
      </c>
      <c r="E2666">
        <v>0</v>
      </c>
      <c r="F2666">
        <v>0</v>
      </c>
      <c r="G2666">
        <v>118</v>
      </c>
      <c r="H2666">
        <v>29.67</v>
      </c>
      <c r="I2666">
        <f>IF(AND(B2666=1,E2666=0),V2666,IF(AND(B2666=1,E2666=1),W2666,IF(AND(B2666=0,E2666=0),X2666,IF(AND(B2666=0,E2666=1),Y2666,ERROR))))</f>
        <v>5.6477217871502172E-2</v>
      </c>
      <c r="K2666">
        <f t="shared" si="574"/>
        <v>5.7622826233415747E-2</v>
      </c>
      <c r="L2666">
        <f t="shared" si="575"/>
        <v>4.0123743463222783E-2</v>
      </c>
      <c r="M2666" s="22" t="str">
        <f t="shared" si="587"/>
        <v>NORMAL</v>
      </c>
      <c r="O2666">
        <f t="shared" si="576"/>
        <v>4.0253516907351496</v>
      </c>
      <c r="P2666">
        <f t="shared" si="577"/>
        <v>4.7706846244656651</v>
      </c>
      <c r="Q2666">
        <f t="shared" si="578"/>
        <v>3.3901364343027307</v>
      </c>
      <c r="R2666">
        <f>(O2666*constantes!$B$4)+(P2666*constantes!$B$5)+(D2666*constantes!$B$6)+(Q2666*constantes!$B$8)+(F2666*constantes!$B$9)</f>
        <v>24.068358893366835</v>
      </c>
      <c r="S2666" s="4">
        <f>(O2666*constantes!$B$4)+(P2666*constantes!$C$5)+(D2666*constantes!$B$6)+(Q2666*constantes!$B$8)+(F2666*constantes!$B$9)</f>
        <v>24.410130739863554</v>
      </c>
      <c r="T2666">
        <f>(O2666*constantes!$D$4)+(P2666*constantes!$D$5)+(D2666*constantes!$D$6)+(Q2666*constantes!$D$8)+(F2666*constantes!$D$9)</f>
        <v>26.105977464151682</v>
      </c>
      <c r="U2666">
        <f>(O2666*constantes!$D$4)+(P2666*constantes!$E$5)+(D2666*constantes!$D$6)+(Q2666*constantes!$D$8)+(F2666*constantes!$D$9)</f>
        <v>26.438780423554405</v>
      </c>
      <c r="V2666" s="5">
        <f t="shared" si="579"/>
        <v>0.13060217924439499</v>
      </c>
      <c r="W2666" s="5">
        <f t="shared" si="580"/>
        <v>0.17879080423981963</v>
      </c>
      <c r="X2666" s="6">
        <f t="shared" si="581"/>
        <v>5.6477217871502172E-2</v>
      </c>
      <c r="Y2666" s="6">
        <f t="shared" si="582"/>
        <v>7.7889841596552101E-2</v>
      </c>
      <c r="AA2666">
        <f>(O2666*constantes!$B$4)+(LN(110)*constantes!$B$5)+(LN(22)*constantes!$B$8)+(F2666*constantes!$B$9)</f>
        <v>23.701011641913961</v>
      </c>
      <c r="AB2666">
        <f t="shared" si="583"/>
        <v>9.2378774865307212E-2</v>
      </c>
      <c r="AC2666">
        <f>(O2666*constantes!$D$4)+(LN(110)*constantes!$D$5)+(LN(22)*constantes!$D$8)+(F2666*constantes!$D$9)</f>
        <v>25.75558740512928</v>
      </c>
      <c r="AD2666" s="7">
        <f t="shared" si="584"/>
        <v>4.0123743463222783E-2</v>
      </c>
      <c r="AF2666">
        <f>(O2666*constantes!$B$4)+(LN(125)*constantes!$B$5)+(LN(22.5)*constantes!$B$8)+(F2666*constantes!$B$9)</f>
        <v>23.955968578668354</v>
      </c>
      <c r="AG2666">
        <f t="shared" si="585"/>
        <v>0.11757074595810224</v>
      </c>
      <c r="AH2666">
        <f>(O2666*constantes!$D$4)+(LN(125)*constantes!$D$5)+(LN(22.5)*constantes!$D$8)+(F2666*constantes!$D$9)</f>
        <v>26.126660421737512</v>
      </c>
      <c r="AI2666">
        <f t="shared" si="586"/>
        <v>5.7622826233415747E-2</v>
      </c>
    </row>
    <row r="2667" spans="1:35" x14ac:dyDescent="0.25">
      <c r="A2667" s="11">
        <v>2666</v>
      </c>
      <c r="B2667">
        <v>0</v>
      </c>
      <c r="C2667">
        <v>39</v>
      </c>
      <c r="D2667">
        <v>0</v>
      </c>
      <c r="E2667">
        <v>0</v>
      </c>
      <c r="F2667">
        <v>0</v>
      </c>
      <c r="G2667">
        <v>127</v>
      </c>
      <c r="H2667">
        <v>23.29</v>
      </c>
      <c r="I2667">
        <f>IF(AND(B2667=1,E2667=0),V2667,IF(AND(B2667=1,E2667=1),W2667,IF(AND(B2667=0,E2667=0),X2667,IF(AND(B2667=0,E2667=1),Y2667,ERROR))))</f>
        <v>2.3324551271053595E-2</v>
      </c>
      <c r="K2667">
        <f t="shared" si="574"/>
        <v>2.1931490638549711E-2</v>
      </c>
      <c r="L2667">
        <f t="shared" si="575"/>
        <v>1.5184528759381921E-2</v>
      </c>
      <c r="M2667" s="22" t="str">
        <f t="shared" si="587"/>
        <v>NORMAL</v>
      </c>
      <c r="O2667">
        <f t="shared" si="576"/>
        <v>3.6635616461296463</v>
      </c>
      <c r="P2667">
        <f t="shared" si="577"/>
        <v>4.8441870864585912</v>
      </c>
      <c r="Q2667">
        <f t="shared" si="578"/>
        <v>3.1480240838962494</v>
      </c>
      <c r="R2667">
        <f>(O2667*constantes!$B$4)+(P2667*constantes!$B$5)+(D2667*constantes!$B$6)+(Q2667*constantes!$B$8)+(F2667*constantes!$B$9)</f>
        <v>22.886534495273775</v>
      </c>
      <c r="S2667" s="4">
        <f>(O2667*constantes!$B$4)+(P2667*constantes!$C$5)+(D2667*constantes!$B$6)+(Q2667*constantes!$B$8)+(F2667*constantes!$B$9)</f>
        <v>23.233572058147669</v>
      </c>
      <c r="T2667">
        <f>(O2667*constantes!$D$4)+(P2667*constantes!$D$5)+(D2667*constantes!$D$6)+(Q2667*constantes!$D$8)+(F2667*constantes!$D$9)</f>
        <v>25.204497298696189</v>
      </c>
      <c r="U2667">
        <f>(O2667*constantes!$D$4)+(P2667*constantes!$E$5)+(D2667*constantes!$D$6)+(Q2667*constantes!$D$8)+(F2667*constantes!$D$9)</f>
        <v>25.54242778984754</v>
      </c>
      <c r="V2667" s="5">
        <f t="shared" si="579"/>
        <v>4.2018340072717097E-2</v>
      </c>
      <c r="W2667" s="5">
        <f t="shared" si="580"/>
        <v>5.8927989787137314E-2</v>
      </c>
      <c r="X2667" s="6">
        <f t="shared" si="581"/>
        <v>2.3324551271053595E-2</v>
      </c>
      <c r="Y2667" s="6">
        <f t="shared" si="582"/>
        <v>3.254797414921673E-2</v>
      </c>
      <c r="AA2667">
        <f>(O2667*constantes!$B$4)+(LN(110)*constantes!$B$5)+(LN(22)*constantes!$B$8)+(F2667*constantes!$B$9)</f>
        <v>22.574773704658814</v>
      </c>
      <c r="AB2667">
        <f t="shared" si="583"/>
        <v>3.0940270522043956E-2</v>
      </c>
      <c r="AC2667">
        <f>(O2667*constantes!$D$4)+(LN(110)*constantes!$D$5)+(LN(22)*constantes!$D$8)+(F2667*constantes!$D$9)</f>
        <v>24.771131368454586</v>
      </c>
      <c r="AD2667" s="7">
        <f t="shared" si="584"/>
        <v>1.5184528759381921E-2</v>
      </c>
      <c r="AF2667">
        <f>(O2667*constantes!$B$4)+(LN(125)*constantes!$B$5)+(LN(22.5)*constantes!$B$8)+(F2667*constantes!$B$9)</f>
        <v>22.829730641413207</v>
      </c>
      <c r="AG2667">
        <f t="shared" si="585"/>
        <v>3.974481175054656E-2</v>
      </c>
      <c r="AH2667">
        <f>(O2667*constantes!$D$4)+(LN(125)*constantes!$D$5)+(LN(22.5)*constantes!$D$8)+(F2667*constantes!$D$9)</f>
        <v>25.142204385062819</v>
      </c>
      <c r="AI2667">
        <f t="shared" si="586"/>
        <v>2.1931490638549711E-2</v>
      </c>
    </row>
    <row r="2668" spans="1:35" x14ac:dyDescent="0.25">
      <c r="A2668" s="11">
        <v>2667</v>
      </c>
      <c r="B2668">
        <v>0</v>
      </c>
      <c r="C2668">
        <v>68</v>
      </c>
      <c r="D2668">
        <v>0</v>
      </c>
      <c r="E2668">
        <v>0</v>
      </c>
      <c r="F2668">
        <v>0</v>
      </c>
      <c r="G2668">
        <v>146.5</v>
      </c>
      <c r="H2668">
        <v>25.21</v>
      </c>
      <c r="I2668">
        <f>IF(AND(B2668=1,E2668=0),V2668,IF(AND(B2668=1,E2668=1),W2668,IF(AND(B2668=0,E2668=0),X2668,IF(AND(B2668=0,E2668=1),Y2668,ERROR))))</f>
        <v>0.1535672351900067</v>
      </c>
      <c r="K2668">
        <f t="shared" si="574"/>
        <v>9.5760530164646807E-2</v>
      </c>
      <c r="L2668">
        <f t="shared" si="575"/>
        <v>6.7098333328172055E-2</v>
      </c>
      <c r="M2668" s="22" t="str">
        <f t="shared" si="587"/>
        <v>Elevated Risk</v>
      </c>
      <c r="O2668">
        <f t="shared" si="576"/>
        <v>4.219507705176107</v>
      </c>
      <c r="P2668">
        <f t="shared" si="577"/>
        <v>4.9870254284571223</v>
      </c>
      <c r="Q2668">
        <f t="shared" si="578"/>
        <v>3.2272407411998283</v>
      </c>
      <c r="R2668">
        <f>(O2668*constantes!$B$4)+(P2668*constantes!$B$5)+(D2668*constantes!$B$6)+(Q2668*constantes!$B$8)+(F2668*constantes!$B$9)</f>
        <v>24.944949480128241</v>
      </c>
      <c r="S2668" s="4">
        <f>(O2668*constantes!$B$4)+(P2668*constantes!$C$5)+(D2668*constantes!$B$6)+(Q2668*constantes!$B$8)+(F2668*constantes!$B$9)</f>
        <v>25.302219981822908</v>
      </c>
      <c r="T2668">
        <f>(O2668*constantes!$D$4)+(P2668*constantes!$D$5)+(D2668*constantes!$D$6)+(Q2668*constantes!$D$8)+(F2668*constantes!$D$9)</f>
        <v>27.159556358223284</v>
      </c>
      <c r="U2668">
        <f>(O2668*constantes!$D$4)+(P2668*constantes!$E$5)+(D2668*constantes!$D$6)+(Q2668*constantes!$D$8)+(F2668*constantes!$D$9)</f>
        <v>27.507451252112453</v>
      </c>
      <c r="V2668" s="5">
        <f t="shared" si="579"/>
        <v>0.28556820972386898</v>
      </c>
      <c r="W2668" s="5">
        <f t="shared" si="580"/>
        <v>0.38163023942816487</v>
      </c>
      <c r="X2668" s="6">
        <f t="shared" si="581"/>
        <v>0.1535672351900067</v>
      </c>
      <c r="Y2668" s="6">
        <f t="shared" si="582"/>
        <v>0.21029499007264074</v>
      </c>
      <c r="AA2668">
        <f>(O2668*constantes!$B$4)+(LN(110)*constantes!$B$5)+(LN(22)*constantes!$B$8)+(F2668*constantes!$B$9)</f>
        <v>24.305411548628083</v>
      </c>
      <c r="AB2668">
        <f t="shared" si="583"/>
        <v>0.16254972199309958</v>
      </c>
      <c r="AC2668">
        <f>(O2668*constantes!$D$4)+(LN(110)*constantes!$D$5)+(LN(22)*constantes!$D$8)+(F2668*constantes!$D$9)</f>
        <v>26.283899511344135</v>
      </c>
      <c r="AD2668" s="7">
        <f t="shared" si="584"/>
        <v>6.7098333328172055E-2</v>
      </c>
      <c r="AF2668">
        <f>(O2668*constantes!$B$4)+(LN(125)*constantes!$B$5)+(LN(22.5)*constantes!$B$8)+(F2668*constantes!$B$9)</f>
        <v>24.56036848538248</v>
      </c>
      <c r="AG2668">
        <f t="shared" si="585"/>
        <v>0.20459948552194085</v>
      </c>
      <c r="AH2668">
        <f>(O2668*constantes!$D$4)+(LN(125)*constantes!$D$5)+(LN(22.5)*constantes!$D$8)+(F2668*constantes!$D$9)</f>
        <v>26.654972527952367</v>
      </c>
      <c r="AI2668">
        <f t="shared" si="586"/>
        <v>9.5760530164646807E-2</v>
      </c>
    </row>
    <row r="2669" spans="1:35" x14ac:dyDescent="0.25">
      <c r="A2669" s="11">
        <v>2668</v>
      </c>
      <c r="B2669">
        <v>0</v>
      </c>
      <c r="C2669">
        <v>52</v>
      </c>
      <c r="D2669">
        <v>0</v>
      </c>
      <c r="E2669">
        <v>1</v>
      </c>
      <c r="F2669">
        <v>0</v>
      </c>
      <c r="G2669">
        <v>150</v>
      </c>
      <c r="H2669">
        <v>28.68</v>
      </c>
      <c r="I2669">
        <f>IF(AND(B2669=1,E2669=0),V2669,IF(AND(B2669=1,E2669=1),W2669,IF(AND(B2669=0,E2669=0),X2669,IF(AND(B2669=0,E2669=1),Y2669,ERROR))))</f>
        <v>0.12198770229419253</v>
      </c>
      <c r="K2669">
        <f t="shared" si="574"/>
        <v>4.7353292556453264E-2</v>
      </c>
      <c r="L2669">
        <f t="shared" si="575"/>
        <v>3.291838619478793E-2</v>
      </c>
      <c r="M2669" s="22" t="str">
        <f t="shared" si="587"/>
        <v>Elevated Risk</v>
      </c>
      <c r="O2669">
        <f t="shared" si="576"/>
        <v>3.9512437185814275</v>
      </c>
      <c r="P2669">
        <f t="shared" si="577"/>
        <v>5.0106352940962555</v>
      </c>
      <c r="Q2669">
        <f t="shared" si="578"/>
        <v>3.3562000157314196</v>
      </c>
      <c r="R2669">
        <f>(O2669*constantes!$B$4)+(P2669*constantes!$B$5)+(D2669*constantes!$B$6)+(Q2669*constantes!$B$8)+(F2669*constantes!$B$9)</f>
        <v>24.25588765403872</v>
      </c>
      <c r="S2669" s="4">
        <f>(O2669*constantes!$B$4)+(P2669*constantes!$C$5)+(D2669*constantes!$B$6)+(Q2669*constantes!$B$8)+(F2669*constantes!$B$9)</f>
        <v>24.614849566507775</v>
      </c>
      <c r="T2669">
        <f>(O2669*constantes!$D$4)+(P2669*constantes!$D$5)+(D2669*constantes!$D$6)+(Q2669*constantes!$D$8)+(F2669*constantes!$D$9)</f>
        <v>26.561934128479351</v>
      </c>
      <c r="U2669">
        <f>(O2669*constantes!$D$4)+(P2669*constantes!$E$5)+(D2669*constantes!$D$6)+(Q2669*constantes!$D$8)+(F2669*constantes!$D$9)</f>
        <v>26.911476046595507</v>
      </c>
      <c r="V2669" s="5">
        <f t="shared" si="579"/>
        <v>0.15534090175152204</v>
      </c>
      <c r="W2669" s="5">
        <f t="shared" si="580"/>
        <v>0.21472924833513218</v>
      </c>
      <c r="X2669" s="6">
        <f t="shared" si="581"/>
        <v>8.763776074527363E-2</v>
      </c>
      <c r="Y2669" s="6">
        <f t="shared" si="582"/>
        <v>0.12198770229419253</v>
      </c>
      <c r="AA2669">
        <f>(O2669*constantes!$B$4)+(LN(110)*constantes!$B$5)+(LN(22)*constantes!$B$8)+(F2669*constantes!$B$9)</f>
        <v>23.470316488918311</v>
      </c>
      <c r="AB2669">
        <f t="shared" si="583"/>
        <v>7.4072320755760312E-2</v>
      </c>
      <c r="AC2669">
        <f>(O2669*constantes!$D$4)+(LN(110)*constantes!$D$5)+(LN(22)*constantes!$D$8)+(F2669*constantes!$D$9)</f>
        <v>25.553934425340952</v>
      </c>
      <c r="AD2669" s="7">
        <f t="shared" si="584"/>
        <v>3.291838619478793E-2</v>
      </c>
      <c r="AF2669">
        <f>(O2669*constantes!$B$4)+(LN(125)*constantes!$B$5)+(LN(22.5)*constantes!$B$8)+(F2669*constantes!$B$9)</f>
        <v>23.725273425672704</v>
      </c>
      <c r="AG2669">
        <f t="shared" si="585"/>
        <v>9.453671546464415E-2</v>
      </c>
      <c r="AH2669">
        <f>(O2669*constantes!$D$4)+(LN(125)*constantes!$D$5)+(LN(22.5)*constantes!$D$8)+(F2669*constantes!$D$9)</f>
        <v>25.925007441949184</v>
      </c>
      <c r="AI2669">
        <f t="shared" si="586"/>
        <v>4.7353292556453264E-2</v>
      </c>
    </row>
    <row r="2670" spans="1:35" x14ac:dyDescent="0.25">
      <c r="A2670" s="11">
        <v>2669</v>
      </c>
      <c r="B2670">
        <v>0</v>
      </c>
      <c r="C2670">
        <v>65</v>
      </c>
      <c r="D2670">
        <v>0</v>
      </c>
      <c r="E2670">
        <v>1</v>
      </c>
      <c r="F2670">
        <v>0</v>
      </c>
      <c r="G2670">
        <v>210</v>
      </c>
      <c r="H2670">
        <v>24.73</v>
      </c>
      <c r="I2670">
        <f>IF(AND(B2670=1,E2670=0),V2670,IF(AND(B2670=1,E2670=1),W2670,IF(AND(B2670=0,E2670=0),X2670,IF(AND(B2670=0,E2670=1),Y2670,ERROR))))</f>
        <v>0.4422490290016764</v>
      </c>
      <c r="K2670">
        <f t="shared" si="574"/>
        <v>8.5182662382899066E-2</v>
      </c>
      <c r="L2670">
        <f t="shared" si="575"/>
        <v>5.9581907304813275E-2</v>
      </c>
      <c r="M2670" s="22" t="str">
        <f t="shared" si="587"/>
        <v>'&gt;30%</v>
      </c>
      <c r="O2670">
        <f t="shared" si="576"/>
        <v>4.1743872698956368</v>
      </c>
      <c r="P2670">
        <f t="shared" si="577"/>
        <v>5.3471075307174685</v>
      </c>
      <c r="Q2670">
        <f t="shared" si="578"/>
        <v>3.2080170815333249</v>
      </c>
      <c r="R2670">
        <f>(O2670*constantes!$B$4)+(P2670*constantes!$B$5)+(D2670*constantes!$B$6)+(Q2670*constantes!$B$8)+(F2670*constantes!$B$9)</f>
        <v>25.457232535504858</v>
      </c>
      <c r="S2670" s="4">
        <f>(O2670*constantes!$B$4)+(P2670*constantes!$C$5)+(D2670*constantes!$B$6)+(Q2670*constantes!$B$8)+(F2670*constantes!$B$9)</f>
        <v>25.84029931900546</v>
      </c>
      <c r="T2670">
        <f>(O2670*constantes!$D$4)+(P2670*constantes!$D$5)+(D2670*constantes!$D$6)+(Q2670*constantes!$D$8)+(F2670*constantes!$D$9)</f>
        <v>28.039830945659308</v>
      </c>
      <c r="U2670">
        <f>(O2670*constantes!$D$4)+(P2670*constantes!$E$5)+(D2670*constantes!$D$6)+(Q2670*constantes!$D$8)+(F2670*constantes!$D$9)</f>
        <v>28.412845167002157</v>
      </c>
      <c r="V2670" s="5">
        <f t="shared" si="579"/>
        <v>0.42951229404102553</v>
      </c>
      <c r="W2670" s="5">
        <f t="shared" si="580"/>
        <v>0.56099657144567194</v>
      </c>
      <c r="X2670" s="6">
        <f t="shared" si="581"/>
        <v>0.33106370944343566</v>
      </c>
      <c r="Y2670" s="6">
        <f t="shared" si="582"/>
        <v>0.4422490290016764</v>
      </c>
      <c r="AA2670">
        <f>(O2670*constantes!$B$4)+(LN(110)*constantes!$B$5)+(LN(22)*constantes!$B$8)+(F2670*constantes!$B$9)</f>
        <v>24.164953438417392</v>
      </c>
      <c r="AB2670">
        <f t="shared" si="583"/>
        <v>0.14285464759503463</v>
      </c>
      <c r="AC2670">
        <f>(O2670*constantes!$D$4)+(LN(110)*constantes!$D$5)+(LN(22)*constantes!$D$8)+(F2670*constantes!$D$9)</f>
        <v>26.16112364851551</v>
      </c>
      <c r="AD2670" s="7">
        <f t="shared" si="584"/>
        <v>5.9581907304813275E-2</v>
      </c>
      <c r="AF2670">
        <f>(O2670*constantes!$B$4)+(LN(125)*constantes!$B$5)+(LN(22.5)*constantes!$B$8)+(F2670*constantes!$B$9)</f>
        <v>24.419910375171785</v>
      </c>
      <c r="AG2670">
        <f t="shared" si="585"/>
        <v>0.18037897763812694</v>
      </c>
      <c r="AH2670">
        <f>(O2670*constantes!$D$4)+(LN(125)*constantes!$D$5)+(LN(22.5)*constantes!$D$8)+(F2670*constantes!$D$9)</f>
        <v>26.532196665123742</v>
      </c>
      <c r="AI2670">
        <f t="shared" si="586"/>
        <v>8.5182662382899066E-2</v>
      </c>
    </row>
    <row r="2671" spans="1:35" x14ac:dyDescent="0.25">
      <c r="A2671" s="11">
        <v>2670</v>
      </c>
      <c r="B2671">
        <v>1</v>
      </c>
      <c r="C2671">
        <v>47</v>
      </c>
      <c r="D2671">
        <v>1</v>
      </c>
      <c r="E2671">
        <v>0</v>
      </c>
      <c r="F2671">
        <v>0</v>
      </c>
      <c r="G2671">
        <v>117.5</v>
      </c>
      <c r="H2671">
        <v>20.23</v>
      </c>
      <c r="I2671">
        <f>IF(AND(B2671=1,E2671=0),V2671,IF(AND(B2671=1,E2671=1),W2671,IF(AND(B2671=0,E2671=0),X2671,IF(AND(B2671=0,E2671=1),Y2671,ERROR))))</f>
        <v>0.11376990766687223</v>
      </c>
      <c r="K2671">
        <f t="shared" si="574"/>
        <v>6.9930001122808005E-2</v>
      </c>
      <c r="L2671">
        <f t="shared" si="575"/>
        <v>5.4631350702972536E-2</v>
      </c>
      <c r="M2671" s="22" t="str">
        <f t="shared" si="587"/>
        <v>Elevated Risk</v>
      </c>
      <c r="O2671">
        <f t="shared" si="576"/>
        <v>3.8501476017100584</v>
      </c>
      <c r="P2671">
        <f t="shared" si="577"/>
        <v>4.7664383335842135</v>
      </c>
      <c r="Q2671">
        <f t="shared" si="578"/>
        <v>3.007166651179654</v>
      </c>
      <c r="R2671">
        <f>(O2671*constantes!$B$4)+(P2671*constantes!$B$5)+(D2671*constantes!$B$6)+(Q2671*constantes!$B$8)+(F2671*constantes!$B$9)</f>
        <v>23.921001408140441</v>
      </c>
      <c r="S2671" s="4">
        <f>(O2671*constantes!$B$4)+(P2671*constantes!$C$5)+(D2671*constantes!$B$6)+(Q2671*constantes!$B$8)+(F2671*constantes!$B$9)</f>
        <v>24.262469050358412</v>
      </c>
      <c r="T2671">
        <f>(O2671*constantes!$D$4)+(P2671*constantes!$D$5)+(D2671*constantes!$D$6)+(Q2671*constantes!$D$8)+(F2671*constantes!$D$9)</f>
        <v>26.040177137923159</v>
      </c>
      <c r="U2671">
        <f>(O2671*constantes!$D$4)+(P2671*constantes!$E$5)+(D2671*constantes!$D$6)+(Q2671*constantes!$D$8)+(F2671*constantes!$D$9)</f>
        <v>26.372683876073996</v>
      </c>
      <c r="V2671" s="5">
        <f t="shared" si="579"/>
        <v>0.11376990766687223</v>
      </c>
      <c r="W2671" s="5">
        <f t="shared" si="580"/>
        <v>0.15628196075176504</v>
      </c>
      <c r="X2671" s="6">
        <f t="shared" si="581"/>
        <v>5.2977681370510732E-2</v>
      </c>
      <c r="Y2671" s="6">
        <f t="shared" si="582"/>
        <v>7.3094880280389574E-2</v>
      </c>
      <c r="AA2671">
        <f>(O2671*constantes!$B$4)+(LN(110)*constantes!$B$5)+(LN(22)*constantes!$B$8)+(F2671*constantes!$B$9)</f>
        <v>23.155608320942413</v>
      </c>
      <c r="AB2671">
        <f t="shared" si="583"/>
        <v>5.4631350702972536E-2</v>
      </c>
      <c r="AC2671">
        <f>(O2671*constantes!$D$4)+(LN(110)*constantes!$D$5)+(LN(22)*constantes!$D$8)+(F2671*constantes!$D$9)</f>
        <v>25.278844814605776</v>
      </c>
      <c r="AD2671" s="7">
        <f t="shared" si="584"/>
        <v>2.5101986203356352E-2</v>
      </c>
      <c r="AF2671">
        <f>(O2671*constantes!$B$4)+(LN(125)*constantes!$B$5)+(LN(22.5)*constantes!$B$8)+(F2671*constantes!$B$9)</f>
        <v>23.410565257696806</v>
      </c>
      <c r="AG2671">
        <f t="shared" si="585"/>
        <v>6.9930001122808005E-2</v>
      </c>
      <c r="AH2671">
        <f>(O2671*constantes!$D$4)+(LN(125)*constantes!$D$5)+(LN(22.5)*constantes!$D$8)+(F2671*constantes!$D$9)</f>
        <v>25.649917831214008</v>
      </c>
      <c r="AI2671">
        <f t="shared" si="586"/>
        <v>3.6173927347526003E-2</v>
      </c>
    </row>
    <row r="2672" spans="1:35" x14ac:dyDescent="0.25">
      <c r="A2672" s="11">
        <v>2671</v>
      </c>
      <c r="B2672">
        <v>0</v>
      </c>
      <c r="C2672">
        <v>54</v>
      </c>
      <c r="D2672">
        <v>0</v>
      </c>
      <c r="E2672">
        <v>0</v>
      </c>
      <c r="F2672">
        <v>0</v>
      </c>
      <c r="G2672">
        <v>131.5</v>
      </c>
      <c r="H2672">
        <v>26.84</v>
      </c>
      <c r="I2672">
        <f>IF(AND(B2672=1,E2672=0),V2672,IF(AND(B2672=1,E2672=1),W2672,IF(AND(B2672=0,E2672=0),X2672,IF(AND(B2672=0,E2672=1),Y2672,ERROR))))</f>
        <v>6.5596650130582912E-2</v>
      </c>
      <c r="K2672">
        <f t="shared" si="574"/>
        <v>5.2338355969762884E-2</v>
      </c>
      <c r="L2672">
        <f t="shared" si="575"/>
        <v>3.6413005758055728E-2</v>
      </c>
      <c r="M2672" s="22" t="str">
        <f t="shared" si="587"/>
        <v>Elevated Risk</v>
      </c>
      <c r="O2672">
        <f t="shared" si="576"/>
        <v>3.9889840465642745</v>
      </c>
      <c r="P2672">
        <f t="shared" si="577"/>
        <v>4.8790068516178193</v>
      </c>
      <c r="Q2672">
        <f t="shared" si="578"/>
        <v>3.289893312103481</v>
      </c>
      <c r="R2672">
        <f>(O2672*constantes!$B$4)+(P2672*constantes!$B$5)+(D2672*constantes!$B$6)+(Q2672*constantes!$B$8)+(F2672*constantes!$B$9)</f>
        <v>24.076624528928189</v>
      </c>
      <c r="S2672" s="4">
        <f>(O2672*constantes!$B$4)+(P2672*constantes!$C$5)+(D2672*constantes!$B$6)+(Q2672*constantes!$B$8)+(F2672*constantes!$B$9)</f>
        <v>24.426156579778088</v>
      </c>
      <c r="T2672">
        <f>(O2672*constantes!$D$4)+(P2672*constantes!$D$5)+(D2672*constantes!$D$6)+(Q2672*constantes!$D$8)+(F2672*constantes!$D$9)</f>
        <v>26.260469938381839</v>
      </c>
      <c r="U2672">
        <f>(O2672*constantes!$D$4)+(P2672*constantes!$E$5)+(D2672*constantes!$D$6)+(Q2672*constantes!$D$8)+(F2672*constantes!$D$9)</f>
        <v>26.600829456350695</v>
      </c>
      <c r="V2672" s="5">
        <f t="shared" si="579"/>
        <v>0.13161149126580007</v>
      </c>
      <c r="W2672" s="5">
        <f t="shared" si="580"/>
        <v>0.18139986862456448</v>
      </c>
      <c r="X2672" s="6">
        <f t="shared" si="581"/>
        <v>6.5596650130582912E-2</v>
      </c>
      <c r="Y2672" s="6">
        <f t="shared" si="582"/>
        <v>9.0950626666606249E-2</v>
      </c>
      <c r="AA2672">
        <f>(O2672*constantes!$B$4)+(LN(110)*constantes!$B$5)+(LN(22)*constantes!$B$8)+(F2672*constantes!$B$9)</f>
        <v>23.587800620315793</v>
      </c>
      <c r="AB2672">
        <f t="shared" si="583"/>
        <v>8.2913210367502876E-2</v>
      </c>
      <c r="AC2672">
        <f>(O2672*constantes!$D$4)+(LN(110)*constantes!$D$5)+(LN(22)*constantes!$D$8)+(F2672*constantes!$D$9)</f>
        <v>25.656628499605237</v>
      </c>
      <c r="AD2672" s="7">
        <f t="shared" si="584"/>
        <v>3.6413005758055728E-2</v>
      </c>
      <c r="AF2672">
        <f>(O2672*constantes!$B$4)+(LN(125)*constantes!$B$5)+(LN(22.5)*constantes!$B$8)+(F2672*constantes!$B$9)</f>
        <v>23.84275755707019</v>
      </c>
      <c r="AG2672">
        <f t="shared" si="585"/>
        <v>0.10567740925235103</v>
      </c>
      <c r="AH2672">
        <f>(O2672*constantes!$D$4)+(LN(125)*constantes!$D$5)+(LN(22.5)*constantes!$D$8)+(F2672*constantes!$D$9)</f>
        <v>26.027701516213469</v>
      </c>
      <c r="AI2672">
        <f t="shared" si="586"/>
        <v>5.2338355969762884E-2</v>
      </c>
    </row>
    <row r="2673" spans="1:35" x14ac:dyDescent="0.25">
      <c r="A2673" s="11">
        <v>2672</v>
      </c>
      <c r="B2673">
        <v>1</v>
      </c>
      <c r="C2673">
        <v>67</v>
      </c>
      <c r="D2673">
        <v>1</v>
      </c>
      <c r="E2673">
        <v>1</v>
      </c>
      <c r="F2673">
        <v>0</v>
      </c>
      <c r="G2673">
        <v>171</v>
      </c>
      <c r="H2673">
        <v>21.64</v>
      </c>
      <c r="I2673">
        <f>IF(AND(B2673=1,E2673=0),V2673,IF(AND(B2673=1,E2673=1),W2673,IF(AND(B2673=0,E2673=0),X2673,IF(AND(B2673=0,E2673=1),Y2673,ERROR))))</f>
        <v>0.6716716527051112</v>
      </c>
      <c r="K2673">
        <f t="shared" si="574"/>
        <v>0.19635063157104138</v>
      </c>
      <c r="L2673">
        <f t="shared" si="575"/>
        <v>0.1558271506156762</v>
      </c>
      <c r="M2673" s="22" t="str">
        <f t="shared" si="587"/>
        <v>'&gt;30%</v>
      </c>
      <c r="O2673">
        <f t="shared" si="576"/>
        <v>4.2046926193909657</v>
      </c>
      <c r="P2673">
        <f t="shared" si="577"/>
        <v>5.1416635565026603</v>
      </c>
      <c r="Q2673">
        <f t="shared" si="578"/>
        <v>3.074543453978281</v>
      </c>
      <c r="R2673">
        <f>(O2673*constantes!$B$4)+(P2673*constantes!$B$5)+(D2673*constantes!$B$6)+(Q2673*constantes!$B$8)+(F2673*constantes!$B$9)</f>
        <v>25.774172980866616</v>
      </c>
      <c r="S2673" s="4">
        <f>(O2673*constantes!$B$4)+(P2673*constantes!$C$5)+(D2673*constantes!$B$6)+(Q2673*constantes!$B$8)+(F2673*constantes!$B$9)</f>
        <v>26.142521758054471</v>
      </c>
      <c r="T2673">
        <f>(O2673*constantes!$D$4)+(P2673*constantes!$D$5)+(D2673*constantes!$D$6)+(Q2673*constantes!$D$8)+(F2673*constantes!$D$9)</f>
        <v>28.094840121414471</v>
      </c>
      <c r="U2673">
        <f>(O2673*constantes!$D$4)+(P2673*constantes!$E$5)+(D2673*constantes!$D$6)+(Q2673*constantes!$D$8)+(F2673*constantes!$D$9)</f>
        <v>28.453522571116096</v>
      </c>
      <c r="V2673" s="5">
        <f t="shared" si="579"/>
        <v>0.53725103104236394</v>
      </c>
      <c r="W2673" s="5">
        <f t="shared" si="580"/>
        <v>0.6716716527051112</v>
      </c>
      <c r="X2673" s="6">
        <f t="shared" si="581"/>
        <v>0.34610169501698107</v>
      </c>
      <c r="Y2673" s="6">
        <f t="shared" si="582"/>
        <v>0.45560574164472278</v>
      </c>
      <c r="AA2673">
        <f>(O2673*constantes!$B$4)+(LN(110)*constantes!$B$5)+(LN(22)*constantes!$B$8)+(F2673*constantes!$B$9)</f>
        <v>24.25929277918237</v>
      </c>
      <c r="AB2673">
        <f t="shared" si="583"/>
        <v>0.1558271506156762</v>
      </c>
      <c r="AC2673">
        <f>(O2673*constantes!$D$4)+(LN(110)*constantes!$D$5)+(LN(22)*constantes!$D$8)+(F2673*constantes!$D$9)</f>
        <v>26.243586625866762</v>
      </c>
      <c r="AD2673" s="7">
        <f t="shared" si="584"/>
        <v>6.4534688350861291E-2</v>
      </c>
      <c r="AF2673">
        <f>(O2673*constantes!$B$4)+(LN(125)*constantes!$B$5)+(LN(22.5)*constantes!$B$8)+(F2673*constantes!$B$9)</f>
        <v>24.514249715936764</v>
      </c>
      <c r="AG2673">
        <f t="shared" si="585"/>
        <v>0.19635063157104138</v>
      </c>
      <c r="AH2673">
        <f>(O2673*constantes!$D$4)+(LN(125)*constantes!$D$5)+(LN(22.5)*constantes!$D$8)+(F2673*constantes!$D$9)</f>
        <v>26.614659642474994</v>
      </c>
      <c r="AI2673">
        <f t="shared" si="586"/>
        <v>9.215699866828464E-2</v>
      </c>
    </row>
    <row r="2674" spans="1:35" x14ac:dyDescent="0.25">
      <c r="A2674" s="11">
        <v>2673</v>
      </c>
      <c r="B2674">
        <v>1</v>
      </c>
      <c r="C2674">
        <v>63</v>
      </c>
      <c r="D2674">
        <v>0</v>
      </c>
      <c r="E2674">
        <v>1</v>
      </c>
      <c r="F2674">
        <v>0</v>
      </c>
      <c r="G2674">
        <v>158</v>
      </c>
      <c r="H2674">
        <v>28.4</v>
      </c>
      <c r="I2674">
        <f>IF(AND(B2674=1,E2674=0),V2674,IF(AND(B2674=1,E2674=1),W2674,IF(AND(B2674=0,E2674=0),X2674,IF(AND(B2674=0,E2674=1),Y2674,ERROR))))</f>
        <v>0.38231806434644011</v>
      </c>
      <c r="K2674">
        <f t="shared" si="574"/>
        <v>0.16512470507308763</v>
      </c>
      <c r="L2674">
        <f t="shared" si="575"/>
        <v>0.13051783749446544</v>
      </c>
      <c r="M2674" s="22" t="str">
        <f t="shared" si="587"/>
        <v>'&gt;30%</v>
      </c>
      <c r="O2674">
        <f t="shared" si="576"/>
        <v>4.1431347263915326</v>
      </c>
      <c r="P2674">
        <f t="shared" si="577"/>
        <v>5.0625950330269669</v>
      </c>
      <c r="Q2674">
        <f t="shared" si="578"/>
        <v>3.3463891451671604</v>
      </c>
      <c r="R2674">
        <f>(O2674*constantes!$B$4)+(P2674*constantes!$B$5)+(D2674*constantes!$B$6)+(Q2674*constantes!$B$8)+(F2674*constantes!$B$9)</f>
        <v>24.941848394349623</v>
      </c>
      <c r="S2674" s="4">
        <f>(O2674*constantes!$B$4)+(P2674*constantes!$C$5)+(D2674*constantes!$B$6)+(Q2674*constantes!$B$8)+(F2674*constantes!$B$9)</f>
        <v>25.304532702515676</v>
      </c>
      <c r="T2674">
        <f>(O2674*constantes!$D$4)+(P2674*constantes!$D$5)+(D2674*constantes!$D$6)+(Q2674*constantes!$D$8)+(F2674*constantes!$D$9)</f>
        <v>27.225225254760804</v>
      </c>
      <c r="U2674">
        <f>(O2674*constantes!$D$4)+(P2674*constantes!$E$5)+(D2674*constantes!$D$6)+(Q2674*constantes!$D$8)+(F2674*constantes!$D$9)</f>
        <v>27.578391884264768</v>
      </c>
      <c r="V2674" s="5">
        <f t="shared" si="579"/>
        <v>0.28482397031874696</v>
      </c>
      <c r="W2674" s="5">
        <f t="shared" si="580"/>
        <v>0.38231806434644011</v>
      </c>
      <c r="X2674" s="6">
        <f t="shared" si="581"/>
        <v>0.16309156744864906</v>
      </c>
      <c r="Y2674" s="6">
        <f t="shared" si="582"/>
        <v>0.22388376295505164</v>
      </c>
      <c r="AA2674">
        <f>(O2674*constantes!$B$4)+(LN(110)*constantes!$B$5)+(LN(22)*constantes!$B$8)+(F2674*constantes!$B$9)</f>
        <v>24.067665520590854</v>
      </c>
      <c r="AB2674">
        <f t="shared" si="583"/>
        <v>0.13051783749446544</v>
      </c>
      <c r="AC2674">
        <f>(O2674*constantes!$D$4)+(LN(110)*constantes!$D$5)+(LN(22)*constantes!$D$8)+(F2674*constantes!$D$9)</f>
        <v>26.076083289962796</v>
      </c>
      <c r="AD2674" s="7">
        <f t="shared" si="584"/>
        <v>5.4860361374715505E-2</v>
      </c>
      <c r="AF2674">
        <f>(O2674*constantes!$B$4)+(LN(125)*constantes!$B$5)+(LN(22.5)*constantes!$B$8)+(F2674*constantes!$B$9)</f>
        <v>24.322622457345251</v>
      </c>
      <c r="AG2674">
        <f t="shared" si="585"/>
        <v>0.16512470507308763</v>
      </c>
      <c r="AH2674">
        <f>(O2674*constantes!$D$4)+(LN(125)*constantes!$D$5)+(LN(22.5)*constantes!$D$8)+(F2674*constantes!$D$9)</f>
        <v>26.447156306571028</v>
      </c>
      <c r="AI2674">
        <f t="shared" si="586"/>
        <v>7.8518559479420769E-2</v>
      </c>
    </row>
    <row r="2675" spans="1:35" x14ac:dyDescent="0.25">
      <c r="A2675" s="11">
        <v>2674</v>
      </c>
      <c r="B2675">
        <v>0</v>
      </c>
      <c r="C2675">
        <v>58</v>
      </c>
      <c r="D2675">
        <v>0</v>
      </c>
      <c r="E2675">
        <v>0</v>
      </c>
      <c r="F2675">
        <v>0</v>
      </c>
      <c r="G2675">
        <v>121</v>
      </c>
      <c r="H2675">
        <v>25.33</v>
      </c>
      <c r="I2675">
        <f>IF(AND(B2675=1,E2675=0),V2675,IF(AND(B2675=1,E2675=1),W2675,IF(AND(B2675=0,E2675=0),X2675,IF(AND(B2675=0,E2675=1),Y2675,ERROR))))</f>
        <v>6.1346044486013329E-2</v>
      </c>
      <c r="K2675">
        <f t="shared" si="574"/>
        <v>6.3209991046805025E-2</v>
      </c>
      <c r="L2675">
        <f t="shared" si="575"/>
        <v>4.4054054961770062E-2</v>
      </c>
      <c r="M2675" s="22" t="str">
        <f t="shared" si="587"/>
        <v>NORMAL</v>
      </c>
      <c r="O2675">
        <f t="shared" si="576"/>
        <v>4.0604430105464191</v>
      </c>
      <c r="P2675">
        <f t="shared" si="577"/>
        <v>4.7957905455967413</v>
      </c>
      <c r="Q2675">
        <f t="shared" si="578"/>
        <v>3.231989464013584</v>
      </c>
      <c r="R2675">
        <f>(O2675*constantes!$B$4)+(P2675*constantes!$B$5)+(D2675*constantes!$B$6)+(Q2675*constantes!$B$8)+(F2675*constantes!$B$9)</f>
        <v>24.09879608682223</v>
      </c>
      <c r="S2675" s="4">
        <f>(O2675*constantes!$B$4)+(P2675*constantes!$C$5)+(D2675*constantes!$B$6)+(Q2675*constantes!$B$8)+(F2675*constantes!$B$9)</f>
        <v>24.442366521508784</v>
      </c>
      <c r="T2675">
        <f>(O2675*constantes!$D$4)+(P2675*constantes!$D$5)+(D2675*constantes!$D$6)+(Q2675*constantes!$D$8)+(F2675*constantes!$D$9)</f>
        <v>26.19123145979902</v>
      </c>
      <c r="U2675">
        <f>(O2675*constantes!$D$4)+(P2675*constantes!$E$5)+(D2675*constantes!$D$6)+(Q2675*constantes!$D$8)+(F2675*constantes!$D$9)</f>
        <v>26.525785808259847</v>
      </c>
      <c r="V2675" s="5">
        <f t="shared" si="579"/>
        <v>0.13435447569140158</v>
      </c>
      <c r="W2675" s="5">
        <f t="shared" si="580"/>
        <v>0.18407314702930744</v>
      </c>
      <c r="X2675" s="6">
        <f t="shared" si="581"/>
        <v>6.1346044486013329E-2</v>
      </c>
      <c r="Y2675" s="6">
        <f t="shared" si="582"/>
        <v>8.4662039501427699E-2</v>
      </c>
      <c r="AA2675">
        <f>(O2675*constantes!$B$4)+(LN(110)*constantes!$B$5)+(LN(22)*constantes!$B$8)+(F2675*constantes!$B$9)</f>
        <v>23.81024951683365</v>
      </c>
      <c r="AB2675">
        <f t="shared" si="583"/>
        <v>0.10247681663833785</v>
      </c>
      <c r="AC2675">
        <f>(O2675*constantes!$D$4)+(LN(110)*constantes!$D$5)+(LN(22)*constantes!$D$8)+(F2675*constantes!$D$9)</f>
        <v>25.851073342728132</v>
      </c>
      <c r="AD2675" s="7">
        <f t="shared" si="584"/>
        <v>4.4054054961770062E-2</v>
      </c>
      <c r="AF2675">
        <f>(O2675*constantes!$B$4)+(LN(125)*constantes!$B$5)+(LN(22.5)*constantes!$B$8)+(F2675*constantes!$B$9)</f>
        <v>24.065206453588043</v>
      </c>
      <c r="AG2675">
        <f t="shared" si="585"/>
        <v>0.1302191222428678</v>
      </c>
      <c r="AH2675">
        <f>(O2675*constantes!$D$4)+(LN(125)*constantes!$D$5)+(LN(22.5)*constantes!$D$8)+(F2675*constantes!$D$9)</f>
        <v>26.222146359336364</v>
      </c>
      <c r="AI2675">
        <f t="shared" si="586"/>
        <v>6.3209991046805025E-2</v>
      </c>
    </row>
    <row r="2676" spans="1:35" x14ac:dyDescent="0.25">
      <c r="A2676" s="11">
        <v>2675</v>
      </c>
      <c r="B2676">
        <v>0</v>
      </c>
      <c r="C2676">
        <v>40</v>
      </c>
      <c r="D2676">
        <v>0</v>
      </c>
      <c r="E2676">
        <v>0</v>
      </c>
      <c r="F2676">
        <v>0</v>
      </c>
      <c r="G2676">
        <v>142</v>
      </c>
      <c r="H2676">
        <v>22.31</v>
      </c>
      <c r="I2676">
        <f>IF(AND(B2676=1,E2676=0),V2676,IF(AND(B2676=1,E2676=1),W2676,IF(AND(B2676=0,E2676=0),X2676,IF(AND(B2676=0,E2676=1),Y2676,ERROR))))</f>
        <v>3.329303215089563E-2</v>
      </c>
      <c r="K2676">
        <f t="shared" ref="K2676:K2738" si="588">IF(B2676=1,AG2676,AI2676)</f>
        <v>2.3477142937900042E-2</v>
      </c>
      <c r="L2676">
        <f t="shared" ref="L2676:L2738" si="589">IF(B2676=1,AB2676,AD2676)</f>
        <v>1.6258639030403699E-2</v>
      </c>
      <c r="M2676" s="22" t="str">
        <f t="shared" si="587"/>
        <v>Elevated Risk</v>
      </c>
      <c r="O2676">
        <f t="shared" ref="O2676:O2738" si="590">LN(C2676)</f>
        <v>3.6888794541139363</v>
      </c>
      <c r="P2676">
        <f t="shared" ref="P2676:P2738" si="591">LN(G2676)</f>
        <v>4.9558270576012609</v>
      </c>
      <c r="Q2676">
        <f t="shared" ref="Q2676:Q2738" si="592">LN(H2676)</f>
        <v>3.1050350084444411</v>
      </c>
      <c r="R2676">
        <f>(O2676*constantes!$B$4)+(P2676*constantes!$B$5)+(D2676*constantes!$B$6)+(Q2676*constantes!$B$8)+(F2676*constantes!$B$9)</f>
        <v>23.138368447137967</v>
      </c>
      <c r="S2676" s="4">
        <f>(O2676*constantes!$B$4)+(P2676*constantes!$C$5)+(D2676*constantes!$B$6)+(Q2676*constantes!$B$8)+(F2676*constantes!$B$9)</f>
        <v>23.493403897544521</v>
      </c>
      <c r="T2676">
        <f>(O2676*constantes!$D$4)+(P2676*constantes!$D$5)+(D2676*constantes!$D$6)+(Q2676*constantes!$D$8)+(F2676*constantes!$D$9)</f>
        <v>25.565443852870196</v>
      </c>
      <c r="U2676">
        <f>(O2676*constantes!$D$4)+(P2676*constantes!$E$5)+(D2676*constantes!$D$6)+(Q2676*constantes!$D$8)+(F2676*constantes!$D$9)</f>
        <v>25.911162348408457</v>
      </c>
      <c r="V2676" s="5">
        <f t="shared" ref="V2676:V2738" si="593">1-POWER(0.88431,EXP(R2676-23.9388))</f>
        <v>5.3723133291083358E-2</v>
      </c>
      <c r="W2676" s="5">
        <f t="shared" ref="W2676:W2738" si="594">1-POWER(0.88431,EXP(S2676-23.9388))</f>
        <v>7.5735140846925786E-2</v>
      </c>
      <c r="X2676" s="6">
        <f t="shared" ref="X2676:X2738" si="595">1-POWER(0.94833,EXP(T2676-26.0145))</f>
        <v>3.329303215089563E-2</v>
      </c>
      <c r="Y2676" s="6">
        <f t="shared" ref="Y2676:Y2738" si="596">1-POWER(0.94833,EXP(U2676-26.0145))</f>
        <v>4.6717652408346244E-2</v>
      </c>
      <c r="AA2676">
        <f>(O2676*constantes!$B$4)+(LN(110)*constantes!$B$5)+(LN(22)*constantes!$B$8)+(F2676*constantes!$B$9)</f>
        <v>22.653587028201589</v>
      </c>
      <c r="AB2676">
        <f t="shared" ref="AB2676:AB2738" si="597">1-POWER(0.88431,EXP(AA2676-23.9388))</f>
        <v>3.3434567241904078E-2</v>
      </c>
      <c r="AC2676">
        <f>(O2676*constantes!$D$4)+(LN(110)*constantes!$D$5)+(LN(22)*constantes!$D$8)+(F2676*constantes!$D$9)</f>
        <v>24.840022896226397</v>
      </c>
      <c r="AD2676" s="7">
        <f t="shared" ref="AD2676:AD2738" si="598">1-POWER(0.94833,EXP(AC2676-26.0145))</f>
        <v>1.6258639030403699E-2</v>
      </c>
      <c r="AF2676">
        <f>(O2676*constantes!$B$4)+(LN(125)*constantes!$B$5)+(LN(22.5)*constantes!$B$8)+(F2676*constantes!$B$9)</f>
        <v>22.908543964955982</v>
      </c>
      <c r="AG2676">
        <f t="shared" ref="AG2676:AG2738" si="599">1-POWER(0.88431,EXP(AF2676-23.9388))</f>
        <v>4.2933030992125865E-2</v>
      </c>
      <c r="AH2676">
        <f>(O2676*constantes!$D$4)+(LN(125)*constantes!$D$5)+(LN(22.5)*constantes!$D$8)+(F2676*constantes!$D$9)</f>
        <v>25.211095912834629</v>
      </c>
      <c r="AI2676">
        <f t="shared" ref="AI2676:AI2738" si="600">1-POWER(0.94833,EXP(AH2676-26.0145))</f>
        <v>2.3477142937900042E-2</v>
      </c>
    </row>
    <row r="2677" spans="1:35" x14ac:dyDescent="0.25">
      <c r="A2677" s="11">
        <v>2676</v>
      </c>
      <c r="B2677">
        <v>0</v>
      </c>
      <c r="C2677">
        <v>63</v>
      </c>
      <c r="D2677">
        <v>0</v>
      </c>
      <c r="E2677">
        <v>0</v>
      </c>
      <c r="F2677">
        <v>0</v>
      </c>
      <c r="G2677">
        <v>116</v>
      </c>
      <c r="H2677">
        <v>23.44</v>
      </c>
      <c r="I2677">
        <f>IF(AND(B2677=1,E2677=0),V2677,IF(AND(B2677=1,E2677=1),W2677,IF(AND(B2677=0,E2677=0),X2677,IF(AND(B2677=0,E2677=1),Y2677,ERROR))))</f>
        <v>6.5433317299585458E-2</v>
      </c>
      <c r="K2677">
        <f t="shared" si="588"/>
        <v>7.8518559479420769E-2</v>
      </c>
      <c r="L2677">
        <f t="shared" si="589"/>
        <v>5.4860361374715505E-2</v>
      </c>
      <c r="M2677" s="22" t="str">
        <f t="shared" si="587"/>
        <v>NORMAL</v>
      </c>
      <c r="O2677">
        <f t="shared" si="590"/>
        <v>4.1431347263915326</v>
      </c>
      <c r="P2677">
        <f t="shared" si="591"/>
        <v>4.7535901911063645</v>
      </c>
      <c r="Q2677">
        <f t="shared" si="592"/>
        <v>3.1544439647088121</v>
      </c>
      <c r="R2677">
        <f>(O2677*constantes!$B$4)+(P2677*constantes!$B$5)+(D2677*constantes!$B$6)+(Q2677*constantes!$B$8)+(F2677*constantes!$B$9)</f>
        <v>24.216451311487585</v>
      </c>
      <c r="S2677" s="4">
        <f>(O2677*constantes!$B$4)+(P2677*constantes!$C$5)+(D2677*constantes!$B$6)+(Q2677*constantes!$B$8)+(F2677*constantes!$B$9)</f>
        <v>24.556998512778446</v>
      </c>
      <c r="T2677">
        <f>(O2677*constantes!$D$4)+(P2677*constantes!$D$5)+(D2677*constantes!$D$6)+(Q2677*constantes!$D$8)+(F2677*constantes!$D$9)</f>
        <v>26.257890471364593</v>
      </c>
      <c r="U2677">
        <f>(O2677*constantes!$D$4)+(P2677*constantes!$E$5)+(D2677*constantes!$D$6)+(Q2677*constantes!$D$8)+(F2677*constantes!$D$9)</f>
        <v>26.589500923096171</v>
      </c>
      <c r="V2677" s="5">
        <f t="shared" si="593"/>
        <v>0.14980879492555066</v>
      </c>
      <c r="W2677" s="5">
        <f t="shared" si="594"/>
        <v>0.20398669545215053</v>
      </c>
      <c r="X2677" s="6">
        <f t="shared" si="595"/>
        <v>6.5433317299585458E-2</v>
      </c>
      <c r="Y2677" s="6">
        <f t="shared" si="596"/>
        <v>8.9973649934244948E-2</v>
      </c>
      <c r="AA2677">
        <f>(O2677*constantes!$B$4)+(LN(110)*constantes!$B$5)+(LN(22)*constantes!$B$8)+(F2677*constantes!$B$9)</f>
        <v>24.067665520590854</v>
      </c>
      <c r="AB2677">
        <f t="shared" si="597"/>
        <v>0.13051783749446544</v>
      </c>
      <c r="AC2677">
        <f>(O2677*constantes!$D$4)+(LN(110)*constantes!$D$5)+(LN(22)*constantes!$D$8)+(F2677*constantes!$D$9)</f>
        <v>26.076083289962796</v>
      </c>
      <c r="AD2677" s="7">
        <f t="shared" si="598"/>
        <v>5.4860361374715505E-2</v>
      </c>
      <c r="AF2677">
        <f>(O2677*constantes!$B$4)+(LN(125)*constantes!$B$5)+(LN(22.5)*constantes!$B$8)+(F2677*constantes!$B$9)</f>
        <v>24.322622457345251</v>
      </c>
      <c r="AG2677">
        <f t="shared" si="599"/>
        <v>0.16512470507308763</v>
      </c>
      <c r="AH2677">
        <f>(O2677*constantes!$D$4)+(LN(125)*constantes!$D$5)+(LN(22.5)*constantes!$D$8)+(F2677*constantes!$D$9)</f>
        <v>26.447156306571028</v>
      </c>
      <c r="AI2677">
        <f t="shared" si="600"/>
        <v>7.8518559479420769E-2</v>
      </c>
    </row>
    <row r="2678" spans="1:35" x14ac:dyDescent="0.25">
      <c r="A2678" s="11">
        <v>2677</v>
      </c>
      <c r="B2678">
        <v>1</v>
      </c>
      <c r="C2678">
        <v>58</v>
      </c>
      <c r="D2678">
        <v>1</v>
      </c>
      <c r="E2678">
        <v>0</v>
      </c>
      <c r="F2678">
        <v>0</v>
      </c>
      <c r="G2678">
        <v>110</v>
      </c>
      <c r="H2678">
        <v>23.55</v>
      </c>
      <c r="I2678">
        <f>IF(AND(B2678=1,E2678=0),V2678,IF(AND(B2678=1,E2678=1),W2678,IF(AND(B2678=0,E2678=0),X2678,IF(AND(B2678=0,E2678=1),Y2678,ERROR))))</f>
        <v>0.20704924766536659</v>
      </c>
      <c r="K2678">
        <f t="shared" si="588"/>
        <v>0.1302191222428678</v>
      </c>
      <c r="L2678">
        <f t="shared" si="589"/>
        <v>0.10247681663833785</v>
      </c>
      <c r="M2678" s="22" t="str">
        <f t="shared" si="587"/>
        <v>Elevated Risk</v>
      </c>
      <c r="O2678">
        <f t="shared" si="590"/>
        <v>4.0604430105464191</v>
      </c>
      <c r="P2678">
        <f t="shared" si="591"/>
        <v>4.7004803657924166</v>
      </c>
      <c r="Q2678">
        <f t="shared" si="592"/>
        <v>3.1591258204624268</v>
      </c>
      <c r="R2678">
        <f>(O2678*constantes!$B$4)+(P2678*constantes!$B$5)+(D2678*constantes!$B$6)+(Q2678*constantes!$B$8)+(F2678*constantes!$B$9)</f>
        <v>24.573753967772777</v>
      </c>
      <c r="S2678" s="4">
        <f>(O2678*constantes!$B$4)+(P2678*constantes!$C$5)+(D2678*constantes!$B$6)+(Q2678*constantes!$B$8)+(F2678*constantes!$B$9)</f>
        <v>24.910496381178145</v>
      </c>
      <c r="T2678">
        <f>(O2678*constantes!$D$4)+(P2678*constantes!$D$5)+(D2678*constantes!$D$6)+(Q2678*constantes!$D$8)+(F2678*constantes!$D$9)</f>
        <v>26.50456096416011</v>
      </c>
      <c r="U2678">
        <f>(O2678*constantes!$D$4)+(P2678*constantes!$E$5)+(D2678*constantes!$D$6)+(Q2678*constantes!$D$8)+(F2678*constantes!$D$9)</f>
        <v>26.832466474477787</v>
      </c>
      <c r="V2678" s="5">
        <f t="shared" si="593"/>
        <v>0.20704924766536659</v>
      </c>
      <c r="W2678" s="5">
        <f t="shared" si="594"/>
        <v>0.27738564176645919</v>
      </c>
      <c r="X2678" s="6">
        <f t="shared" si="595"/>
        <v>8.2959939432518004E-2</v>
      </c>
      <c r="Y2678" s="6">
        <f t="shared" si="596"/>
        <v>0.11326715072447213</v>
      </c>
      <c r="AA2678">
        <f>(O2678*constantes!$B$4)+(LN(110)*constantes!$B$5)+(LN(22)*constantes!$B$8)+(F2678*constantes!$B$9)</f>
        <v>23.81024951683365</v>
      </c>
      <c r="AB2678">
        <f t="shared" si="597"/>
        <v>0.10247681663833785</v>
      </c>
      <c r="AC2678">
        <f>(O2678*constantes!$D$4)+(LN(110)*constantes!$D$5)+(LN(22)*constantes!$D$8)+(F2678*constantes!$D$9)</f>
        <v>25.851073342728132</v>
      </c>
      <c r="AD2678" s="7">
        <f t="shared" si="598"/>
        <v>4.4054054961770062E-2</v>
      </c>
      <c r="AF2678">
        <f>(O2678*constantes!$B$4)+(LN(125)*constantes!$B$5)+(LN(22.5)*constantes!$B$8)+(F2678*constantes!$B$9)</f>
        <v>24.065206453588043</v>
      </c>
      <c r="AG2678">
        <f t="shared" si="599"/>
        <v>0.1302191222428678</v>
      </c>
      <c r="AH2678">
        <f>(O2678*constantes!$D$4)+(LN(125)*constantes!$D$5)+(LN(22.5)*constantes!$D$8)+(F2678*constantes!$D$9)</f>
        <v>26.222146359336364</v>
      </c>
      <c r="AI2678">
        <f t="shared" si="600"/>
        <v>6.3209991046805025E-2</v>
      </c>
    </row>
    <row r="2679" spans="1:35" x14ac:dyDescent="0.25">
      <c r="A2679" s="11">
        <v>2678</v>
      </c>
      <c r="B2679">
        <v>0</v>
      </c>
      <c r="C2679">
        <v>36</v>
      </c>
      <c r="D2679">
        <v>1</v>
      </c>
      <c r="E2679">
        <v>0</v>
      </c>
      <c r="F2679">
        <v>0</v>
      </c>
      <c r="G2679">
        <v>115</v>
      </c>
      <c r="H2679">
        <v>22.54</v>
      </c>
      <c r="I2679">
        <f>IF(AND(B2679=1,E2679=0),V2679,IF(AND(B2679=1,E2679=1),W2679,IF(AND(B2679=0,E2679=0),X2679,IF(AND(B2679=0,E2679=1),Y2679,ERROR))))</f>
        <v>2.5871825747435739E-2</v>
      </c>
      <c r="K2679">
        <f t="shared" si="588"/>
        <v>1.7677356619603457E-2</v>
      </c>
      <c r="L2679">
        <f t="shared" si="589"/>
        <v>1.2230943924327331E-2</v>
      </c>
      <c r="M2679" s="22" t="str">
        <f t="shared" si="587"/>
        <v>Elevated Risk</v>
      </c>
      <c r="O2679">
        <f t="shared" si="590"/>
        <v>3.5835189384561099</v>
      </c>
      <c r="P2679">
        <f t="shared" si="591"/>
        <v>4.7449321283632502</v>
      </c>
      <c r="Q2679">
        <f t="shared" si="592"/>
        <v>3.1152915086116302</v>
      </c>
      <c r="R2679">
        <f>(O2679*constantes!$B$4)+(P2679*constantes!$B$5)+(D2679*constantes!$B$6)+(Q2679*constantes!$B$8)+(F2679*constantes!$B$9)</f>
        <v>23.136819456622472</v>
      </c>
      <c r="S2679" s="4">
        <f>(O2679*constantes!$B$4)+(P2679*constantes!$C$5)+(D2679*constantes!$B$6)+(Q2679*constantes!$B$8)+(F2679*constantes!$B$9)</f>
        <v>23.476746394298416</v>
      </c>
      <c r="T2679">
        <f>(O2679*constantes!$D$4)+(P2679*constantes!$D$5)+(D2679*constantes!$D$6)+(Q2679*constantes!$D$8)+(F2679*constantes!$D$9)</f>
        <v>25.309445694836732</v>
      </c>
      <c r="U2679">
        <f>(O2679*constantes!$D$4)+(P2679*constantes!$E$5)+(D2679*constantes!$D$6)+(Q2679*constantes!$D$8)+(F2679*constantes!$D$9)</f>
        <v>25.640452160111355</v>
      </c>
      <c r="V2679" s="5">
        <f t="shared" si="593"/>
        <v>5.3642252335921348E-2</v>
      </c>
      <c r="W2679" s="5">
        <f t="shared" si="594"/>
        <v>7.4531868974392346E-2</v>
      </c>
      <c r="X2679" s="6">
        <f t="shared" si="595"/>
        <v>2.5871825747435739E-2</v>
      </c>
      <c r="Y2679" s="6">
        <f t="shared" si="596"/>
        <v>3.5839313895593361E-2</v>
      </c>
      <c r="AA2679">
        <f>(O2679*constantes!$B$4)+(LN(110)*constantes!$B$5)+(LN(22)*constantes!$B$8)+(F2679*constantes!$B$9)</f>
        <v>22.325603957379403</v>
      </c>
      <c r="AB2679">
        <f t="shared" si="597"/>
        <v>2.4199659473180479E-2</v>
      </c>
      <c r="AC2679">
        <f>(O2679*constantes!$D$4)+(LN(110)*constantes!$D$5)+(LN(22)*constantes!$D$8)+(F2679*constantes!$D$9)</f>
        <v>24.553329557885352</v>
      </c>
      <c r="AD2679" s="7">
        <f t="shared" si="598"/>
        <v>1.2230943924327331E-2</v>
      </c>
      <c r="AF2679">
        <f>(O2679*constantes!$B$4)+(LN(125)*constantes!$B$5)+(LN(22.5)*constantes!$B$8)+(F2679*constantes!$B$9)</f>
        <v>22.580560894133793</v>
      </c>
      <c r="AG2679">
        <f t="shared" si="599"/>
        <v>3.1117023555229495E-2</v>
      </c>
      <c r="AH2679">
        <f>(O2679*constantes!$D$4)+(LN(125)*constantes!$D$5)+(LN(22.5)*constantes!$D$8)+(F2679*constantes!$D$9)</f>
        <v>24.924402574493584</v>
      </c>
      <c r="AI2679">
        <f t="shared" si="600"/>
        <v>1.7677356619603457E-2</v>
      </c>
    </row>
    <row r="2680" spans="1:35" x14ac:dyDescent="0.25">
      <c r="A2680" s="11">
        <v>2679</v>
      </c>
      <c r="B2680">
        <v>0</v>
      </c>
      <c r="C2680">
        <v>46</v>
      </c>
      <c r="D2680">
        <v>0</v>
      </c>
      <c r="E2680">
        <v>0</v>
      </c>
      <c r="F2680">
        <v>0</v>
      </c>
      <c r="G2680">
        <v>122</v>
      </c>
      <c r="H2680">
        <v>18.399999999999999</v>
      </c>
      <c r="I2680">
        <f>IF(AND(B2680=1,E2680=0),V2680,IF(AND(B2680=1,E2680=1),W2680,IF(AND(B2680=0,E2680=0),X2680,IF(AND(B2680=0,E2680=1),Y2680,ERROR))))</f>
        <v>2.8858369232703129E-2</v>
      </c>
      <c r="K2680">
        <f t="shared" si="588"/>
        <v>3.4153313573738631E-2</v>
      </c>
      <c r="L2680">
        <f t="shared" si="589"/>
        <v>2.3692217580876362E-2</v>
      </c>
      <c r="M2680" s="22" t="str">
        <f t="shared" si="587"/>
        <v>NORMAL</v>
      </c>
      <c r="O2680">
        <f t="shared" si="590"/>
        <v>3.8286413964890951</v>
      </c>
      <c r="P2680">
        <f t="shared" si="591"/>
        <v>4.8040210447332568</v>
      </c>
      <c r="Q2680">
        <f t="shared" si="592"/>
        <v>2.91235066461494</v>
      </c>
      <c r="R2680">
        <f>(O2680*constantes!$B$4)+(P2680*constantes!$B$5)+(D2680*constantes!$B$6)+(Q2680*constantes!$B$8)+(F2680*constantes!$B$9)</f>
        <v>23.139075117665254</v>
      </c>
      <c r="S2680" s="4">
        <f>(O2680*constantes!$B$4)+(P2680*constantes!$C$5)+(D2680*constantes!$B$6)+(Q2680*constantes!$B$8)+(F2680*constantes!$B$9)</f>
        <v>23.48323518530994</v>
      </c>
      <c r="T2680">
        <f>(O2680*constantes!$D$4)+(P2680*constantes!$D$5)+(D2680*constantes!$D$6)+(Q2680*constantes!$D$8)+(F2680*constantes!$D$9)</f>
        <v>25.420219358969597</v>
      </c>
      <c r="U2680">
        <f>(O2680*constantes!$D$4)+(P2680*constantes!$E$5)+(D2680*constantes!$D$6)+(Q2680*constantes!$D$8)+(F2680*constantes!$D$9)</f>
        <v>25.755347867050187</v>
      </c>
      <c r="V2680" s="5">
        <f t="shared" si="593"/>
        <v>5.3760071618944694E-2</v>
      </c>
      <c r="W2680" s="5">
        <f t="shared" si="594"/>
        <v>7.4998397575635423E-2</v>
      </c>
      <c r="X2680" s="6">
        <f t="shared" si="595"/>
        <v>2.8858369232703129E-2</v>
      </c>
      <c r="Y2680" s="6">
        <f t="shared" si="596"/>
        <v>4.0114328830062718E-2</v>
      </c>
      <c r="AA2680">
        <f>(O2680*constantes!$B$4)+(LN(110)*constantes!$B$5)+(LN(22)*constantes!$B$8)+(F2680*constantes!$B$9)</f>
        <v>23.088660364337766</v>
      </c>
      <c r="AB2680">
        <f t="shared" si="597"/>
        <v>5.1185816914687488E-2</v>
      </c>
      <c r="AC2680">
        <f>(O2680*constantes!$D$4)+(LN(110)*constantes!$D$5)+(LN(22)*constantes!$D$8)+(F2680*constantes!$D$9)</f>
        <v>25.220324924765169</v>
      </c>
      <c r="AD2680" s="7">
        <f t="shared" si="598"/>
        <v>2.3692217580876362E-2</v>
      </c>
      <c r="AF2680">
        <f>(O2680*constantes!$B$4)+(LN(125)*constantes!$B$5)+(LN(22.5)*constantes!$B$8)+(F2680*constantes!$B$9)</f>
        <v>23.343617301092156</v>
      </c>
      <c r="AG2680">
        <f t="shared" si="599"/>
        <v>6.5553501255932511E-2</v>
      </c>
      <c r="AH2680">
        <f>(O2680*constantes!$D$4)+(LN(125)*constantes!$D$5)+(LN(22.5)*constantes!$D$8)+(F2680*constantes!$D$9)</f>
        <v>25.591397941373401</v>
      </c>
      <c r="AI2680">
        <f t="shared" si="600"/>
        <v>3.4153313573738631E-2</v>
      </c>
    </row>
    <row r="2681" spans="1:35" x14ac:dyDescent="0.25">
      <c r="A2681" s="11">
        <v>2680</v>
      </c>
      <c r="B2681">
        <v>1</v>
      </c>
      <c r="C2681">
        <v>64</v>
      </c>
      <c r="D2681">
        <v>1</v>
      </c>
      <c r="E2681">
        <v>0</v>
      </c>
      <c r="F2681">
        <v>0</v>
      </c>
      <c r="G2681">
        <v>115</v>
      </c>
      <c r="H2681">
        <v>20.09</v>
      </c>
      <c r="I2681">
        <f>IF(AND(B2681=1,E2681=0),V2681,IF(AND(B2681=1,E2681=1),W2681,IF(AND(B2681=0,E2681=0),X2681,IF(AND(B2681=0,E2681=1),Y2681,ERROR))))</f>
        <v>0.26048620304289694</v>
      </c>
      <c r="K2681">
        <f t="shared" si="588"/>
        <v>0.17266110175416416</v>
      </c>
      <c r="L2681">
        <f t="shared" si="589"/>
        <v>0.13660645895193024</v>
      </c>
      <c r="M2681" s="22" t="str">
        <f t="shared" si="587"/>
        <v>Elevated Risk</v>
      </c>
      <c r="O2681">
        <f t="shared" si="590"/>
        <v>4.1588830833596715</v>
      </c>
      <c r="P2681">
        <f t="shared" si="591"/>
        <v>4.7449321283632502</v>
      </c>
      <c r="Q2681">
        <f t="shared" si="592"/>
        <v>3.0002221788268431</v>
      </c>
      <c r="R2681">
        <f>(O2681*constantes!$B$4)+(P2681*constantes!$B$5)+(D2681*constantes!$B$6)+(Q2681*constantes!$B$8)+(F2681*constantes!$B$9)</f>
        <v>24.836681512567978</v>
      </c>
      <c r="S2681" s="4">
        <f>(O2681*constantes!$B$4)+(P2681*constantes!$C$5)+(D2681*constantes!$B$6)+(Q2681*constantes!$B$8)+(F2681*constantes!$B$9)</f>
        <v>25.176608450243922</v>
      </c>
      <c r="T2681">
        <f>(O2681*constantes!$D$4)+(P2681*constantes!$D$5)+(D2681*constantes!$D$6)+(Q2681*constantes!$D$8)+(F2681*constantes!$D$9)</f>
        <v>26.816222613756999</v>
      </c>
      <c r="U2681">
        <f>(O2681*constantes!$D$4)+(P2681*constantes!$E$5)+(D2681*constantes!$D$6)+(Q2681*constantes!$D$8)+(F2681*constantes!$D$9)</f>
        <v>27.147229079031618</v>
      </c>
      <c r="V2681" s="5">
        <f t="shared" si="593"/>
        <v>0.26048620304289694</v>
      </c>
      <c r="W2681" s="5">
        <f t="shared" si="594"/>
        <v>0.3455298473267201</v>
      </c>
      <c r="X2681" s="6">
        <f t="shared" si="595"/>
        <v>0.11154795113831095</v>
      </c>
      <c r="Y2681" s="6">
        <f t="shared" si="596"/>
        <v>0.15183650771718038</v>
      </c>
      <c r="AA2681">
        <f>(O2681*constantes!$B$4)+(LN(110)*constantes!$B$5)+(LN(22)*constantes!$B$8)+(F2681*constantes!$B$9)</f>
        <v>24.116689525898391</v>
      </c>
      <c r="AB2681">
        <f t="shared" si="597"/>
        <v>0.13660645895193024</v>
      </c>
      <c r="AC2681">
        <f>(O2681*constantes!$D$4)+(LN(110)*constantes!$D$5)+(LN(22)*constantes!$D$8)+(F2681*constantes!$D$9)</f>
        <v>26.11893567165809</v>
      </c>
      <c r="AD2681" s="7">
        <f t="shared" si="598"/>
        <v>5.7192348710877861E-2</v>
      </c>
      <c r="AF2681">
        <f>(O2681*constantes!$B$4)+(LN(125)*constantes!$B$5)+(LN(22.5)*constantes!$B$8)+(F2681*constantes!$B$9)</f>
        <v>24.371646462652787</v>
      </c>
      <c r="AG2681">
        <f t="shared" si="599"/>
        <v>0.17266110175416416</v>
      </c>
      <c r="AH2681">
        <f>(O2681*constantes!$D$4)+(LN(125)*constantes!$D$5)+(LN(22.5)*constantes!$D$8)+(F2681*constantes!$D$9)</f>
        <v>26.490008688266322</v>
      </c>
      <c r="AI2681">
        <f t="shared" si="600"/>
        <v>8.1811856272562489E-2</v>
      </c>
    </row>
    <row r="2682" spans="1:35" x14ac:dyDescent="0.25">
      <c r="A2682" s="11">
        <v>2681</v>
      </c>
      <c r="B2682">
        <v>0</v>
      </c>
      <c r="C2682">
        <v>41</v>
      </c>
      <c r="D2682">
        <v>0</v>
      </c>
      <c r="E2682">
        <v>0</v>
      </c>
      <c r="F2682">
        <v>0</v>
      </c>
      <c r="G2682">
        <v>124</v>
      </c>
      <c r="H2682">
        <v>24.2</v>
      </c>
      <c r="I2682">
        <f>IF(AND(B2682=1,E2682=0),V2682,IF(AND(B2682=1,E2682=1),W2682,IF(AND(B2682=0,E2682=0),X2682,IF(AND(B2682=0,E2682=1),Y2682,ERROR))))</f>
        <v>2.5453497548430626E-2</v>
      </c>
      <c r="K2682">
        <f t="shared" si="588"/>
        <v>2.5088146116023613E-2</v>
      </c>
      <c r="L2682">
        <f t="shared" si="589"/>
        <v>1.7378724267438583E-2</v>
      </c>
      <c r="M2682" s="22" t="str">
        <f t="shared" si="587"/>
        <v>NORMAL</v>
      </c>
      <c r="O2682">
        <f t="shared" si="590"/>
        <v>3.713572066704308</v>
      </c>
      <c r="P2682">
        <f t="shared" si="591"/>
        <v>4.8202815656050371</v>
      </c>
      <c r="Q2682">
        <f t="shared" si="592"/>
        <v>3.1863526331626408</v>
      </c>
      <c r="R2682">
        <f>(O2682*constantes!$B$4)+(P2682*constantes!$B$5)+(D2682*constantes!$B$6)+(Q2682*constantes!$B$8)+(F2682*constantes!$B$9)</f>
        <v>23.028254004482783</v>
      </c>
      <c r="S2682" s="4">
        <f>(O2682*constantes!$B$4)+(P2682*constantes!$C$5)+(D2682*constantes!$B$6)+(Q2682*constantes!$B$8)+(F2682*constantes!$B$9)</f>
        <v>23.373578975842729</v>
      </c>
      <c r="T2682">
        <f>(O2682*constantes!$D$4)+(P2682*constantes!$D$5)+(D2682*constantes!$D$6)+(Q2682*constantes!$D$8)+(F2682*constantes!$D$9)</f>
        <v>25.292930545957557</v>
      </c>
      <c r="U2682">
        <f>(O2682*constantes!$D$4)+(P2682*constantes!$E$5)+(D2682*constantes!$D$6)+(Q2682*constantes!$D$8)+(F2682*constantes!$D$9)</f>
        <v>25.629193387974162</v>
      </c>
      <c r="V2682" s="5">
        <f t="shared" si="593"/>
        <v>4.8259031675215946E-2</v>
      </c>
      <c r="W2682" s="5">
        <f t="shared" si="594"/>
        <v>6.7478500835914557E-2</v>
      </c>
      <c r="X2682" s="6">
        <f t="shared" si="595"/>
        <v>2.5453497548430626E-2</v>
      </c>
      <c r="Y2682" s="6">
        <f t="shared" si="596"/>
        <v>3.5445267339451414E-2</v>
      </c>
      <c r="AA2682">
        <f>(O2682*constantes!$B$4)+(LN(110)*constantes!$B$5)+(LN(22)*constantes!$B$8)+(F2682*constantes!$B$9)</f>
        <v>22.730454143490913</v>
      </c>
      <c r="AB2682">
        <f t="shared" si="597"/>
        <v>3.6057212319339005E-2</v>
      </c>
      <c r="AC2682">
        <f>(O2682*constantes!$D$4)+(LN(110)*constantes!$D$5)+(LN(22)*constantes!$D$8)+(F2682*constantes!$D$9)</f>
        <v>24.907213223567677</v>
      </c>
      <c r="AD2682" s="7">
        <f t="shared" si="598"/>
        <v>1.7378724267438583E-2</v>
      </c>
      <c r="AF2682">
        <f>(O2682*constantes!$B$4)+(LN(125)*constantes!$B$5)+(LN(22.5)*constantes!$B$8)+(F2682*constantes!$B$9)</f>
        <v>22.985411080245306</v>
      </c>
      <c r="AG2682">
        <f t="shared" si="599"/>
        <v>4.62827295767122E-2</v>
      </c>
      <c r="AH2682">
        <f>(O2682*constantes!$D$4)+(LN(125)*constantes!$D$5)+(LN(22.5)*constantes!$D$8)+(F2682*constantes!$D$9)</f>
        <v>25.278286240175909</v>
      </c>
      <c r="AI2682">
        <f t="shared" si="600"/>
        <v>2.5088146116023613E-2</v>
      </c>
    </row>
    <row r="2683" spans="1:35" x14ac:dyDescent="0.25">
      <c r="A2683" s="11">
        <v>2682</v>
      </c>
      <c r="B2683">
        <v>0</v>
      </c>
      <c r="C2683">
        <v>43</v>
      </c>
      <c r="D2683">
        <v>1</v>
      </c>
      <c r="E2683">
        <v>0</v>
      </c>
      <c r="F2683">
        <v>0</v>
      </c>
      <c r="G2683">
        <v>132.5</v>
      </c>
      <c r="H2683">
        <v>31.54</v>
      </c>
      <c r="I2683">
        <f>IF(AND(B2683=1,E2683=0),V2683,IF(AND(B2683=1,E2683=1),W2683,IF(AND(B2683=0,E2683=0),X2683,IF(AND(B2683=0,E2683=1),Y2683,ERROR))))</f>
        <v>7.2426429460312636E-2</v>
      </c>
      <c r="K2683">
        <f t="shared" si="588"/>
        <v>2.8509711637591306E-2</v>
      </c>
      <c r="L2683">
        <f t="shared" si="589"/>
        <v>1.975954812069991E-2</v>
      </c>
      <c r="M2683" s="22" t="str">
        <f t="shared" si="587"/>
        <v>Elevated Risk</v>
      </c>
      <c r="O2683">
        <f t="shared" si="590"/>
        <v>3.7612001156935624</v>
      </c>
      <c r="P2683">
        <f t="shared" si="591"/>
        <v>4.8865826454262766</v>
      </c>
      <c r="Q2683">
        <f t="shared" si="592"/>
        <v>3.4512565815348921</v>
      </c>
      <c r="R2683">
        <f>(O2683*constantes!$B$4)+(P2683*constantes!$B$5)+(D2683*constantes!$B$6)+(Q2683*constantes!$B$8)+(F2683*constantes!$B$9)</f>
        <v>24.219049926170229</v>
      </c>
      <c r="S2683" s="4">
        <f>(O2683*constantes!$B$4)+(P2683*constantes!$C$5)+(D2683*constantes!$B$6)+(Q2683*constantes!$B$8)+(F2683*constantes!$B$9)</f>
        <v>24.569124706888566</v>
      </c>
      <c r="T2683">
        <f>(O2683*constantes!$D$4)+(P2683*constantes!$D$5)+(D2683*constantes!$D$6)+(Q2683*constantes!$D$8)+(F2683*constantes!$D$9)</f>
        <v>26.363140915266026</v>
      </c>
      <c r="U2683">
        <f>(O2683*constantes!$D$4)+(P2683*constantes!$E$5)+(D2683*constantes!$D$6)+(Q2683*constantes!$D$8)+(F2683*constantes!$D$9)</f>
        <v>26.704028920610963</v>
      </c>
      <c r="V2683" s="5">
        <f t="shared" si="593"/>
        <v>0.15016774470389882</v>
      </c>
      <c r="W2683" s="5">
        <f t="shared" si="594"/>
        <v>0.20619916183983977</v>
      </c>
      <c r="X2683" s="6">
        <f t="shared" si="595"/>
        <v>7.2426429460312636E-2</v>
      </c>
      <c r="Y2683" s="6">
        <f t="shared" si="596"/>
        <v>0.10032550077956159</v>
      </c>
      <c r="AA2683">
        <f>(O2683*constantes!$B$4)+(LN(110)*constantes!$B$5)+(LN(22)*constantes!$B$8)+(F2683*constantes!$B$9)</f>
        <v>22.8787183548725</v>
      </c>
      <c r="AB2683">
        <f t="shared" si="597"/>
        <v>4.169811677585733E-2</v>
      </c>
      <c r="AC2683">
        <f>(O2683*constantes!$D$4)+(LN(110)*constantes!$D$5)+(LN(22)*constantes!$D$8)+(F2683*constantes!$D$9)</f>
        <v>25.036812478830871</v>
      </c>
      <c r="AD2683" s="7">
        <f t="shared" si="598"/>
        <v>1.975954812069991E-2</v>
      </c>
      <c r="AF2683">
        <f>(O2683*constantes!$B$4)+(LN(125)*constantes!$B$5)+(LN(22.5)*constantes!$B$8)+(F2683*constantes!$B$9)</f>
        <v>23.133675291626897</v>
      </c>
      <c r="AG2683">
        <f t="shared" si="599"/>
        <v>5.3478442485207722E-2</v>
      </c>
      <c r="AH2683">
        <f>(O2683*constantes!$D$4)+(LN(125)*constantes!$D$5)+(LN(22.5)*constantes!$D$8)+(F2683*constantes!$D$9)</f>
        <v>25.407885495439103</v>
      </c>
      <c r="AI2683">
        <f t="shared" si="600"/>
        <v>2.8509711637591306E-2</v>
      </c>
    </row>
    <row r="2684" spans="1:35" x14ac:dyDescent="0.25">
      <c r="A2684" s="11">
        <v>2683</v>
      </c>
      <c r="B2684">
        <v>0</v>
      </c>
      <c r="C2684">
        <v>56</v>
      </c>
      <c r="D2684">
        <v>0</v>
      </c>
      <c r="E2684">
        <v>1</v>
      </c>
      <c r="F2684">
        <v>0</v>
      </c>
      <c r="G2684">
        <v>150</v>
      </c>
      <c r="H2684">
        <v>40.21</v>
      </c>
      <c r="I2684">
        <f>IF(AND(B2684=1,E2684=0),V2684,IF(AND(B2684=1,E2684=1),W2684,IF(AND(B2684=0,E2684=0),X2684,IF(AND(B2684=0,E2684=1),Y2684,ERROR))))</f>
        <v>0.17235871221561316</v>
      </c>
      <c r="K2684">
        <f t="shared" si="588"/>
        <v>5.7622826233415747E-2</v>
      </c>
      <c r="L2684">
        <f t="shared" si="589"/>
        <v>4.0123743463222783E-2</v>
      </c>
      <c r="M2684" s="22" t="str">
        <f t="shared" si="587"/>
        <v>Elevated Risk</v>
      </c>
      <c r="O2684">
        <f t="shared" si="590"/>
        <v>4.0253516907351496</v>
      </c>
      <c r="P2684">
        <f t="shared" si="591"/>
        <v>5.0106352940962555</v>
      </c>
      <c r="Q2684">
        <f t="shared" si="592"/>
        <v>3.6941157209091826</v>
      </c>
      <c r="R2684">
        <f>(O2684*constantes!$B$4)+(P2684*constantes!$B$5)+(D2684*constantes!$B$6)+(Q2684*constantes!$B$8)+(F2684*constantes!$B$9)</f>
        <v>24.754472240628147</v>
      </c>
      <c r="S2684" s="4">
        <f>(O2684*constantes!$B$4)+(P2684*constantes!$C$5)+(D2684*constantes!$B$6)+(Q2684*constantes!$B$8)+(F2684*constantes!$B$9)</f>
        <v>25.113434153097202</v>
      </c>
      <c r="T2684">
        <f>(O2684*constantes!$D$4)+(P2684*constantes!$D$5)+(D2684*constantes!$D$6)+(Q2684*constantes!$D$8)+(F2684*constantes!$D$9)</f>
        <v>26.936346512539814</v>
      </c>
      <c r="U2684">
        <f>(O2684*constantes!$D$4)+(P2684*constantes!$E$5)+(D2684*constantes!$D$6)+(Q2684*constantes!$D$8)+(F2684*constantes!$D$9)</f>
        <v>27.285888430655969</v>
      </c>
      <c r="V2684" s="5">
        <f t="shared" si="593"/>
        <v>0.24266304774083181</v>
      </c>
      <c r="W2684" s="5">
        <f t="shared" si="594"/>
        <v>0.32832203724553322</v>
      </c>
      <c r="X2684" s="6">
        <f t="shared" si="595"/>
        <v>0.12485943888233042</v>
      </c>
      <c r="Y2684" s="6">
        <f t="shared" si="596"/>
        <v>0.17235871221561316</v>
      </c>
      <c r="AA2684">
        <f>(O2684*constantes!$B$4)+(LN(110)*constantes!$B$5)+(LN(22)*constantes!$B$8)+(F2684*constantes!$B$9)</f>
        <v>23.701011641913961</v>
      </c>
      <c r="AB2684">
        <f t="shared" si="597"/>
        <v>9.2378774865307212E-2</v>
      </c>
      <c r="AC2684">
        <f>(O2684*constantes!$D$4)+(LN(110)*constantes!$D$5)+(LN(22)*constantes!$D$8)+(F2684*constantes!$D$9)</f>
        <v>25.75558740512928</v>
      </c>
      <c r="AD2684" s="7">
        <f t="shared" si="598"/>
        <v>4.0123743463222783E-2</v>
      </c>
      <c r="AF2684">
        <f>(O2684*constantes!$B$4)+(LN(125)*constantes!$B$5)+(LN(22.5)*constantes!$B$8)+(F2684*constantes!$B$9)</f>
        <v>23.955968578668354</v>
      </c>
      <c r="AG2684">
        <f t="shared" si="599"/>
        <v>0.11757074595810224</v>
      </c>
      <c r="AH2684">
        <f>(O2684*constantes!$D$4)+(LN(125)*constantes!$D$5)+(LN(22.5)*constantes!$D$8)+(F2684*constantes!$D$9)</f>
        <v>26.126660421737512</v>
      </c>
      <c r="AI2684">
        <f t="shared" si="600"/>
        <v>5.7622826233415747E-2</v>
      </c>
    </row>
    <row r="2685" spans="1:35" x14ac:dyDescent="0.25">
      <c r="A2685" s="11">
        <v>2684</v>
      </c>
      <c r="B2685">
        <v>0</v>
      </c>
      <c r="C2685">
        <v>68</v>
      </c>
      <c r="D2685">
        <v>1</v>
      </c>
      <c r="E2685">
        <v>0</v>
      </c>
      <c r="F2685">
        <v>0</v>
      </c>
      <c r="G2685">
        <v>148</v>
      </c>
      <c r="H2685">
        <v>20.98</v>
      </c>
      <c r="I2685">
        <f>IF(AND(B2685=1,E2685=0),V2685,IF(AND(B2685=1,E2685=1),W2685,IF(AND(B2685=0,E2685=0),X2685,IF(AND(B2685=0,E2685=1),Y2685,ERROR))))</f>
        <v>0.25171357991034415</v>
      </c>
      <c r="K2685">
        <f t="shared" si="588"/>
        <v>9.5760530164646807E-2</v>
      </c>
      <c r="L2685">
        <f t="shared" si="589"/>
        <v>6.7098333328172055E-2</v>
      </c>
      <c r="M2685" s="22" t="str">
        <f t="shared" si="587"/>
        <v>Elevated Risk</v>
      </c>
      <c r="O2685">
        <f t="shared" si="590"/>
        <v>4.219507705176107</v>
      </c>
      <c r="P2685">
        <f t="shared" si="591"/>
        <v>4.9972122737641147</v>
      </c>
      <c r="Q2685">
        <f t="shared" si="592"/>
        <v>3.0435696029681512</v>
      </c>
      <c r="R2685">
        <f>(O2685*constantes!$B$4)+(P2685*constantes!$B$5)+(D2685*constantes!$B$6)+(Q2685*constantes!$B$8)+(F2685*constantes!$B$9)</f>
        <v>25.527767924864413</v>
      </c>
      <c r="S2685" s="4">
        <f>(O2685*constantes!$B$4)+(P2685*constantes!$C$5)+(D2685*constantes!$B$6)+(Q2685*constantes!$B$8)+(F2685*constantes!$B$9)</f>
        <v>25.885768212156872</v>
      </c>
      <c r="T2685">
        <f>(O2685*constantes!$D$4)+(P2685*constantes!$D$5)+(D2685*constantes!$D$6)+(Q2685*constantes!$D$8)+(F2685*constantes!$D$9)</f>
        <v>27.712989167834834</v>
      </c>
      <c r="U2685">
        <f>(O2685*constantes!$D$4)+(P2685*constantes!$E$5)+(D2685*constantes!$D$6)+(Q2685*constantes!$D$8)+(F2685*constantes!$D$9)</f>
        <v>28.061594696052623</v>
      </c>
      <c r="V2685" s="5">
        <f t="shared" si="593"/>
        <v>0.45243945331480617</v>
      </c>
      <c r="W2685" s="5">
        <f t="shared" si="594"/>
        <v>0.57749089398907127</v>
      </c>
      <c r="X2685" s="6">
        <f t="shared" si="595"/>
        <v>0.25171357991034415</v>
      </c>
      <c r="Y2685" s="6">
        <f t="shared" si="596"/>
        <v>0.33695528281142262</v>
      </c>
      <c r="AA2685">
        <f>(O2685*constantes!$B$4)+(LN(110)*constantes!$B$5)+(LN(22)*constantes!$B$8)+(F2685*constantes!$B$9)</f>
        <v>24.305411548628083</v>
      </c>
      <c r="AB2685">
        <f t="shared" si="597"/>
        <v>0.16254972199309958</v>
      </c>
      <c r="AC2685">
        <f>(O2685*constantes!$D$4)+(LN(110)*constantes!$D$5)+(LN(22)*constantes!$D$8)+(F2685*constantes!$D$9)</f>
        <v>26.283899511344135</v>
      </c>
      <c r="AD2685" s="7">
        <f t="shared" si="598"/>
        <v>6.7098333328172055E-2</v>
      </c>
      <c r="AF2685">
        <f>(O2685*constantes!$B$4)+(LN(125)*constantes!$B$5)+(LN(22.5)*constantes!$B$8)+(F2685*constantes!$B$9)</f>
        <v>24.56036848538248</v>
      </c>
      <c r="AG2685">
        <f t="shared" si="599"/>
        <v>0.20459948552194085</v>
      </c>
      <c r="AH2685">
        <f>(O2685*constantes!$D$4)+(LN(125)*constantes!$D$5)+(LN(22.5)*constantes!$D$8)+(F2685*constantes!$D$9)</f>
        <v>26.654972527952367</v>
      </c>
      <c r="AI2685">
        <f t="shared" si="600"/>
        <v>9.5760530164646807E-2</v>
      </c>
    </row>
    <row r="2686" spans="1:35" x14ac:dyDescent="0.25">
      <c r="A2686" s="11">
        <v>2685</v>
      </c>
      <c r="B2686">
        <v>0</v>
      </c>
      <c r="C2686">
        <v>48</v>
      </c>
      <c r="D2686">
        <v>1</v>
      </c>
      <c r="E2686">
        <v>0</v>
      </c>
      <c r="F2686">
        <v>0</v>
      </c>
      <c r="G2686">
        <v>114</v>
      </c>
      <c r="H2686">
        <v>21.33</v>
      </c>
      <c r="I2686">
        <f>IF(AND(B2686=1,E2686=0),V2686,IF(AND(B2686=1,E2686=1),W2686,IF(AND(B2686=0,E2686=0),X2686,IF(AND(B2686=0,E2686=1),Y2686,ERROR))))</f>
        <v>5.2941368453596982E-2</v>
      </c>
      <c r="K2686">
        <f t="shared" si="588"/>
        <v>3.8265438641588045E-2</v>
      </c>
      <c r="L2686">
        <f t="shared" si="589"/>
        <v>2.6562184906686825E-2</v>
      </c>
      <c r="M2686" s="22" t="str">
        <f t="shared" si="587"/>
        <v>Elevated Risk</v>
      </c>
      <c r="O2686">
        <f t="shared" si="590"/>
        <v>3.8712010109078911</v>
      </c>
      <c r="P2686">
        <f t="shared" si="591"/>
        <v>4.7361984483944957</v>
      </c>
      <c r="Q2686">
        <f t="shared" si="592"/>
        <v>3.0601145324832593</v>
      </c>
      <c r="R2686">
        <f>(O2686*constantes!$B$4)+(P2686*constantes!$B$5)+(D2686*constantes!$B$6)+(Q2686*constantes!$B$8)+(F2686*constantes!$B$9)</f>
        <v>23.972417914480246</v>
      </c>
      <c r="S2686" s="4">
        <f>(O2686*constantes!$B$4)+(P2686*constantes!$C$5)+(D2686*constantes!$B$6)+(Q2686*constantes!$B$8)+(F2686*constantes!$B$9)</f>
        <v>24.311719171323226</v>
      </c>
      <c r="T2686">
        <f>(O2686*constantes!$D$4)+(P2686*constantes!$D$5)+(D2686*constantes!$D$6)+(Q2686*constantes!$D$8)+(F2686*constantes!$D$9)</f>
        <v>26.039472466956568</v>
      </c>
      <c r="U2686">
        <f>(O2686*constantes!$D$4)+(P2686*constantes!$E$5)+(D2686*constantes!$D$6)+(Q2686*constantes!$D$8)+(F2686*constantes!$D$9)</f>
        <v>26.369869670716568</v>
      </c>
      <c r="V2686" s="5">
        <f t="shared" si="593"/>
        <v>0.11939939758982721</v>
      </c>
      <c r="W2686" s="5">
        <f t="shared" si="594"/>
        <v>0.16348920482469143</v>
      </c>
      <c r="X2686" s="6">
        <f t="shared" si="595"/>
        <v>5.2941368453596982E-2</v>
      </c>
      <c r="Y2686" s="6">
        <f t="shared" si="596"/>
        <v>7.2897141659757914E-2</v>
      </c>
      <c r="AA2686">
        <f>(O2686*constantes!$B$4)+(LN(110)*constantes!$B$5)+(LN(22)*constantes!$B$8)+(F2686*constantes!$B$9)</f>
        <v>23.221146741638901</v>
      </c>
      <c r="AB2686">
        <f t="shared" si="597"/>
        <v>5.8221930281009082E-2</v>
      </c>
      <c r="AC2686">
        <f>(O2686*constantes!$D$4)+(LN(110)*constantes!$D$5)+(LN(22)*constantes!$D$8)+(F2686*constantes!$D$9)</f>
        <v>25.336132614771724</v>
      </c>
      <c r="AD2686" s="7">
        <f t="shared" si="598"/>
        <v>2.6562184906686825E-2</v>
      </c>
      <c r="AF2686">
        <f>(O2686*constantes!$B$4)+(LN(125)*constantes!$B$5)+(LN(22.5)*constantes!$B$8)+(F2686*constantes!$B$9)</f>
        <v>23.47610367839329</v>
      </c>
      <c r="AG2686">
        <f t="shared" si="599"/>
        <v>7.448581103683527E-2</v>
      </c>
      <c r="AH2686">
        <f>(O2686*constantes!$D$4)+(LN(125)*constantes!$D$5)+(LN(22.5)*constantes!$D$8)+(F2686*constantes!$D$9)</f>
        <v>25.707205631379956</v>
      </c>
      <c r="AI2686">
        <f t="shared" si="600"/>
        <v>3.8265438641588045E-2</v>
      </c>
    </row>
    <row r="2687" spans="1:35" x14ac:dyDescent="0.25">
      <c r="A2687" s="11">
        <v>2686</v>
      </c>
      <c r="B2687">
        <v>0</v>
      </c>
      <c r="C2687">
        <v>63</v>
      </c>
      <c r="D2687">
        <v>0</v>
      </c>
      <c r="E2687">
        <v>0</v>
      </c>
      <c r="F2687">
        <v>0</v>
      </c>
      <c r="G2687">
        <v>124</v>
      </c>
      <c r="H2687">
        <v>28.57</v>
      </c>
      <c r="I2687">
        <f>IF(AND(B2687=1,E2687=0),V2687,IF(AND(B2687=1,E2687=1),W2687,IF(AND(B2687=0,E2687=0),X2687,IF(AND(B2687=0,E2687=1),Y2687,ERROR))))</f>
        <v>8.6369311078411393E-2</v>
      </c>
      <c r="K2687">
        <f t="shared" si="588"/>
        <v>7.8518559479420769E-2</v>
      </c>
      <c r="L2687">
        <f t="shared" si="589"/>
        <v>5.4860361374715505E-2</v>
      </c>
      <c r="M2687" s="22" t="str">
        <f t="shared" si="587"/>
        <v>NORMAL</v>
      </c>
      <c r="O2687">
        <f t="shared" si="590"/>
        <v>4.1431347263915326</v>
      </c>
      <c r="P2687">
        <f t="shared" si="591"/>
        <v>4.8202815656050371</v>
      </c>
      <c r="Q2687">
        <f t="shared" si="592"/>
        <v>3.3523572162426816</v>
      </c>
      <c r="R2687">
        <f>(O2687*constantes!$B$4)+(P2687*constantes!$B$5)+(D2687*constantes!$B$6)+(Q2687*constantes!$B$8)+(F2687*constantes!$B$9)</f>
        <v>24.49706883491109</v>
      </c>
      <c r="S2687" s="4">
        <f>(O2687*constantes!$B$4)+(P2687*constantes!$C$5)+(D2687*constantes!$B$6)+(Q2687*constantes!$B$8)+(F2687*constantes!$B$9)</f>
        <v>24.842393806271033</v>
      </c>
      <c r="T2687">
        <f>(O2687*constantes!$D$4)+(P2687*constantes!$D$5)+(D2687*constantes!$D$6)+(Q2687*constantes!$D$8)+(F2687*constantes!$D$9)</f>
        <v>26.546670455452347</v>
      </c>
      <c r="U2687">
        <f>(O2687*constantes!$D$4)+(P2687*constantes!$E$5)+(D2687*constantes!$D$6)+(Q2687*constantes!$D$8)+(F2687*constantes!$D$9)</f>
        <v>26.882933297468952</v>
      </c>
      <c r="V2687" s="5">
        <f t="shared" si="593"/>
        <v>0.1933526421770807</v>
      </c>
      <c r="W2687" s="5">
        <f t="shared" si="594"/>
        <v>0.26176348719034193</v>
      </c>
      <c r="X2687" s="6">
        <f t="shared" si="595"/>
        <v>8.6369311078411393E-2</v>
      </c>
      <c r="Y2687" s="6">
        <f t="shared" si="596"/>
        <v>0.11876761337988262</v>
      </c>
      <c r="AA2687">
        <f>(O2687*constantes!$B$4)+(LN(110)*constantes!$B$5)+(LN(22)*constantes!$B$8)+(F2687*constantes!$B$9)</f>
        <v>24.067665520590854</v>
      </c>
      <c r="AB2687">
        <f t="shared" si="597"/>
        <v>0.13051783749446544</v>
      </c>
      <c r="AC2687">
        <f>(O2687*constantes!$D$4)+(LN(110)*constantes!$D$5)+(LN(22)*constantes!$D$8)+(F2687*constantes!$D$9)</f>
        <v>26.076083289962796</v>
      </c>
      <c r="AD2687" s="7">
        <f t="shared" si="598"/>
        <v>5.4860361374715505E-2</v>
      </c>
      <c r="AF2687">
        <f>(O2687*constantes!$B$4)+(LN(125)*constantes!$B$5)+(LN(22.5)*constantes!$B$8)+(F2687*constantes!$B$9)</f>
        <v>24.322622457345251</v>
      </c>
      <c r="AG2687">
        <f t="shared" si="599"/>
        <v>0.16512470507308763</v>
      </c>
      <c r="AH2687">
        <f>(O2687*constantes!$D$4)+(LN(125)*constantes!$D$5)+(LN(22.5)*constantes!$D$8)+(F2687*constantes!$D$9)</f>
        <v>26.447156306571028</v>
      </c>
      <c r="AI2687">
        <f t="shared" si="600"/>
        <v>7.8518559479420769E-2</v>
      </c>
    </row>
    <row r="2688" spans="1:35" x14ac:dyDescent="0.25">
      <c r="A2688" s="11">
        <v>2687</v>
      </c>
      <c r="B2688">
        <v>0</v>
      </c>
      <c r="C2688">
        <v>49</v>
      </c>
      <c r="D2688">
        <v>1</v>
      </c>
      <c r="E2688">
        <v>0</v>
      </c>
      <c r="F2688">
        <v>0</v>
      </c>
      <c r="G2688">
        <v>99</v>
      </c>
      <c r="H2688">
        <v>22.19</v>
      </c>
      <c r="I2688">
        <f>IF(AND(B2688=1,E2688=0),V2688,IF(AND(B2688=1,E2688=1),W2688,IF(AND(B2688=0,E2688=0),X2688,IF(AND(B2688=0,E2688=1),Y2688,ERROR))))</f>
        <v>3.8708471203353523E-2</v>
      </c>
      <c r="K2688">
        <f t="shared" si="588"/>
        <v>4.0428513799347532E-2</v>
      </c>
      <c r="L2688">
        <f t="shared" si="589"/>
        <v>2.8073382189004015E-2</v>
      </c>
      <c r="M2688" s="22" t="str">
        <f t="shared" si="587"/>
        <v>NORMAL</v>
      </c>
      <c r="O2688">
        <f t="shared" si="590"/>
        <v>3.8918202981106265</v>
      </c>
      <c r="P2688">
        <f t="shared" si="591"/>
        <v>4.5951198501345898</v>
      </c>
      <c r="Q2688">
        <f t="shared" si="592"/>
        <v>3.0996417369445024</v>
      </c>
      <c r="R2688">
        <f>(O2688*constantes!$B$4)+(P2688*constantes!$B$5)+(D2688*constantes!$B$6)+(Q2688*constantes!$B$8)+(F2688*constantes!$B$9)</f>
        <v>23.806228826591624</v>
      </c>
      <c r="S2688" s="4">
        <f>(O2688*constantes!$B$4)+(P2688*constantes!$C$5)+(D2688*constantes!$B$6)+(Q2688*constantes!$B$8)+(F2688*constantes!$B$9)</f>
        <v>24.135423212655269</v>
      </c>
      <c r="T2688">
        <f>(O2688*constantes!$D$4)+(P2688*constantes!$D$5)+(D2688*constantes!$D$6)+(Q2688*constantes!$D$8)+(F2688*constantes!$D$9)</f>
        <v>25.718945874234848</v>
      </c>
      <c r="U2688">
        <f>(O2688*constantes!$D$4)+(P2688*constantes!$E$5)+(D2688*constantes!$D$6)+(Q2688*constantes!$D$8)+(F2688*constantes!$D$9)</f>
        <v>26.039501434980238</v>
      </c>
      <c r="V2688" s="5">
        <f t="shared" si="593"/>
        <v>0.10208736010198272</v>
      </c>
      <c r="W2688" s="5">
        <f t="shared" si="594"/>
        <v>0.13900131738316923</v>
      </c>
      <c r="X2688" s="6">
        <f t="shared" si="595"/>
        <v>3.8708471203353523E-2</v>
      </c>
      <c r="Y2688" s="6">
        <f t="shared" si="596"/>
        <v>5.294286074924448E-2</v>
      </c>
      <c r="AA2688">
        <f>(O2688*constantes!$B$4)+(LN(110)*constantes!$B$5)+(LN(22)*constantes!$B$8)+(F2688*constantes!$B$9)</f>
        <v>23.285333757929525</v>
      </c>
      <c r="AB2688">
        <f t="shared" si="597"/>
        <v>6.1959526107751905E-2</v>
      </c>
      <c r="AC2688">
        <f>(O2688*constantes!$D$4)+(LN(110)*constantes!$D$5)+(LN(22)*constantes!$D$8)+(F2688*constantes!$D$9)</f>
        <v>25.39223913860047</v>
      </c>
      <c r="AD2688" s="7">
        <f t="shared" si="598"/>
        <v>2.8073382189004015E-2</v>
      </c>
      <c r="AF2688">
        <f>(O2688*constantes!$B$4)+(LN(125)*constantes!$B$5)+(LN(22.5)*constantes!$B$8)+(F2688*constantes!$B$9)</f>
        <v>23.540290694683922</v>
      </c>
      <c r="AG2688">
        <f t="shared" si="599"/>
        <v>7.9222803135090225E-2</v>
      </c>
      <c r="AH2688">
        <f>(O2688*constantes!$D$4)+(LN(125)*constantes!$D$5)+(LN(22.5)*constantes!$D$8)+(F2688*constantes!$D$9)</f>
        <v>25.763312155208702</v>
      </c>
      <c r="AI2688">
        <f t="shared" si="600"/>
        <v>4.0428513799347532E-2</v>
      </c>
    </row>
    <row r="2689" spans="1:35" x14ac:dyDescent="0.25">
      <c r="A2689" s="11">
        <v>2688</v>
      </c>
      <c r="B2689">
        <v>1</v>
      </c>
      <c r="C2689">
        <v>40</v>
      </c>
      <c r="D2689">
        <v>1</v>
      </c>
      <c r="E2689">
        <v>0</v>
      </c>
      <c r="F2689">
        <v>0</v>
      </c>
      <c r="G2689">
        <v>136.5</v>
      </c>
      <c r="H2689">
        <v>23.6</v>
      </c>
      <c r="I2689">
        <f>IF(AND(B2689=1,E2689=0),V2689,IF(AND(B2689=1,E2689=1),W2689,IF(AND(B2689=0,E2689=0),X2689,IF(AND(B2689=0,E2689=1),Y2689,ERROR))))</f>
        <v>0.10334698032824041</v>
      </c>
      <c r="K2689">
        <f t="shared" si="588"/>
        <v>4.2933030992125865E-2</v>
      </c>
      <c r="L2689">
        <f t="shared" si="589"/>
        <v>3.3434567241904078E-2</v>
      </c>
      <c r="M2689" s="22" t="str">
        <f t="shared" si="587"/>
        <v>Elevated Risk</v>
      </c>
      <c r="O2689">
        <f t="shared" si="590"/>
        <v>3.6888794541139363</v>
      </c>
      <c r="P2689">
        <f t="shared" si="591"/>
        <v>4.9163246146250144</v>
      </c>
      <c r="Q2689">
        <f t="shared" si="592"/>
        <v>3.1612467120315646</v>
      </c>
      <c r="R2689">
        <f>(O2689*constantes!$B$4)+(P2689*constantes!$B$5)+(D2689*constantes!$B$6)+(Q2689*constantes!$B$8)+(F2689*constantes!$B$9)</f>
        <v>23.819181207474355</v>
      </c>
      <c r="S2689" s="4">
        <f>(O2689*constantes!$B$4)+(P2689*constantes!$C$5)+(D2689*constantes!$B$6)+(Q2689*constantes!$B$8)+(F2689*constantes!$B$9)</f>
        <v>24.171386702866091</v>
      </c>
      <c r="T2689">
        <f>(O2689*constantes!$D$4)+(P2689*constantes!$D$5)+(D2689*constantes!$D$6)+(Q2689*constantes!$D$8)+(F2689*constantes!$D$9)</f>
        <v>26.101745269456796</v>
      </c>
      <c r="U2689">
        <f>(O2689*constantes!$D$4)+(P2689*constantes!$E$5)+(D2689*constantes!$D$6)+(Q2689*constantes!$D$8)+(F2689*constantes!$D$9)</f>
        <v>26.44470807457304</v>
      </c>
      <c r="V2689" s="5">
        <f t="shared" si="593"/>
        <v>0.10334698032824041</v>
      </c>
      <c r="W2689" s="5">
        <f t="shared" si="594"/>
        <v>0.14370697179704373</v>
      </c>
      <c r="X2689" s="6">
        <f t="shared" si="595"/>
        <v>5.6245537840338256E-2</v>
      </c>
      <c r="Y2689" s="6">
        <f t="shared" si="596"/>
        <v>7.8334287586633189E-2</v>
      </c>
      <c r="AA2689">
        <f>(O2689*constantes!$B$4)+(LN(110)*constantes!$B$5)+(LN(22)*constantes!$B$8)+(F2689*constantes!$B$9)</f>
        <v>22.653587028201589</v>
      </c>
      <c r="AB2689">
        <f t="shared" si="597"/>
        <v>3.3434567241904078E-2</v>
      </c>
      <c r="AC2689">
        <f>(O2689*constantes!$D$4)+(LN(110)*constantes!$D$5)+(LN(22)*constantes!$D$8)+(F2689*constantes!$D$9)</f>
        <v>24.840022896226397</v>
      </c>
      <c r="AD2689" s="7">
        <f t="shared" si="598"/>
        <v>1.6258639030403699E-2</v>
      </c>
      <c r="AF2689">
        <f>(O2689*constantes!$B$4)+(LN(125)*constantes!$B$5)+(LN(22.5)*constantes!$B$8)+(F2689*constantes!$B$9)</f>
        <v>22.908543964955982</v>
      </c>
      <c r="AG2689">
        <f t="shared" si="599"/>
        <v>4.2933030992125865E-2</v>
      </c>
      <c r="AH2689">
        <f>(O2689*constantes!$D$4)+(LN(125)*constantes!$D$5)+(LN(22.5)*constantes!$D$8)+(F2689*constantes!$D$9)</f>
        <v>25.211095912834629</v>
      </c>
      <c r="AI2689">
        <f t="shared" si="600"/>
        <v>2.3477142937900042E-2</v>
      </c>
    </row>
    <row r="2690" spans="1:35" x14ac:dyDescent="0.25">
      <c r="A2690" s="11">
        <v>2689</v>
      </c>
      <c r="B2690">
        <v>0</v>
      </c>
      <c r="C2690">
        <v>46</v>
      </c>
      <c r="D2690">
        <v>0</v>
      </c>
      <c r="E2690">
        <v>0</v>
      </c>
      <c r="F2690">
        <v>0</v>
      </c>
      <c r="G2690">
        <v>122</v>
      </c>
      <c r="H2690">
        <v>23.99</v>
      </c>
      <c r="I2690">
        <f>IF(AND(B2690=1,E2690=0),V2690,IF(AND(B2690=1,E2690=1),W2690,IF(AND(B2690=0,E2690=0),X2690,IF(AND(B2690=0,E2690=1),Y2690,ERROR))))</f>
        <v>3.29803557165953E-2</v>
      </c>
      <c r="K2690">
        <f t="shared" si="588"/>
        <v>3.4153313573738631E-2</v>
      </c>
      <c r="L2690">
        <f t="shared" si="589"/>
        <v>2.3692217580876362E-2</v>
      </c>
      <c r="M2690" s="22" t="str">
        <f t="shared" si="587"/>
        <v>NORMAL</v>
      </c>
      <c r="O2690">
        <f t="shared" si="590"/>
        <v>3.8286413964890951</v>
      </c>
      <c r="P2690">
        <f t="shared" si="591"/>
        <v>4.8040210447332568</v>
      </c>
      <c r="Q2690">
        <f t="shared" si="592"/>
        <v>3.1776370768516031</v>
      </c>
      <c r="R2690">
        <f>(O2690*constantes!$B$4)+(P2690*constantes!$B$5)+(D2690*constantes!$B$6)+(Q2690*constantes!$B$8)+(F2690*constantes!$B$9)</f>
        <v>23.349386226694111</v>
      </c>
      <c r="S2690" s="4">
        <f>(O2690*constantes!$B$4)+(P2690*constantes!$C$5)+(D2690*constantes!$B$6)+(Q2690*constantes!$B$8)+(F2690*constantes!$B$9)</f>
        <v>23.693546294338798</v>
      </c>
      <c r="T2690">
        <f>(O2690*constantes!$D$4)+(P2690*constantes!$D$5)+(D2690*constantes!$D$6)+(Q2690*constantes!$D$8)+(F2690*constantes!$D$9)</f>
        <v>25.55584703722559</v>
      </c>
      <c r="U2690">
        <f>(O2690*constantes!$D$4)+(P2690*constantes!$E$5)+(D2690*constantes!$D$6)+(Q2690*constantes!$D$8)+(F2690*constantes!$D$9)</f>
        <v>25.89097554530618</v>
      </c>
      <c r="V2690" s="5">
        <f t="shared" si="593"/>
        <v>6.5919983553037964E-2</v>
      </c>
      <c r="W2690" s="5">
        <f t="shared" si="594"/>
        <v>9.1724227561793326E-2</v>
      </c>
      <c r="X2690" s="6">
        <f t="shared" si="595"/>
        <v>3.29803557165953E-2</v>
      </c>
      <c r="Y2690" s="6">
        <f t="shared" si="596"/>
        <v>4.5805747786174189E-2</v>
      </c>
      <c r="AA2690">
        <f>(O2690*constantes!$B$4)+(LN(110)*constantes!$B$5)+(LN(22)*constantes!$B$8)+(F2690*constantes!$B$9)</f>
        <v>23.088660364337766</v>
      </c>
      <c r="AB2690">
        <f t="shared" si="597"/>
        <v>5.1185816914687488E-2</v>
      </c>
      <c r="AC2690">
        <f>(O2690*constantes!$D$4)+(LN(110)*constantes!$D$5)+(LN(22)*constantes!$D$8)+(F2690*constantes!$D$9)</f>
        <v>25.220324924765169</v>
      </c>
      <c r="AD2690" s="7">
        <f t="shared" si="598"/>
        <v>2.3692217580876362E-2</v>
      </c>
      <c r="AF2690">
        <f>(O2690*constantes!$B$4)+(LN(125)*constantes!$B$5)+(LN(22.5)*constantes!$B$8)+(F2690*constantes!$B$9)</f>
        <v>23.343617301092156</v>
      </c>
      <c r="AG2690">
        <f t="shared" si="599"/>
        <v>6.5553501255932511E-2</v>
      </c>
      <c r="AH2690">
        <f>(O2690*constantes!$D$4)+(LN(125)*constantes!$D$5)+(LN(22.5)*constantes!$D$8)+(F2690*constantes!$D$9)</f>
        <v>25.591397941373401</v>
      </c>
      <c r="AI2690">
        <f t="shared" si="600"/>
        <v>3.4153313573738631E-2</v>
      </c>
    </row>
    <row r="2691" spans="1:35" x14ac:dyDescent="0.25">
      <c r="A2691" s="11">
        <v>2690</v>
      </c>
      <c r="B2691">
        <v>0</v>
      </c>
      <c r="C2691">
        <v>51</v>
      </c>
      <c r="D2691">
        <v>0</v>
      </c>
      <c r="E2691">
        <v>0</v>
      </c>
      <c r="F2691">
        <v>0</v>
      </c>
      <c r="G2691">
        <v>128</v>
      </c>
      <c r="H2691">
        <v>26.32</v>
      </c>
      <c r="I2691">
        <f>IF(AND(B2691=1,E2691=0),V2691,IF(AND(B2691=1,E2691=1),W2691,IF(AND(B2691=0,E2691=0),X2691,IF(AND(B2691=0,E2691=1),Y2691,ERROR))))</f>
        <v>5.1899561720446519E-2</v>
      </c>
      <c r="K2691">
        <f t="shared" si="588"/>
        <v>4.4971857043080821E-2</v>
      </c>
      <c r="L2691">
        <f t="shared" si="589"/>
        <v>3.1250958582138333E-2</v>
      </c>
      <c r="M2691" s="22" t="str">
        <f t="shared" ref="M2691:M2754" si="601">_xlfn.IFS(I2691&lt;=(L2691*1.05),"OPTIMAL",I2691&lt;=(K2691*1.1),"NORMAL",I2691&lt;=0.3,"Elevated Risk",I2691&gt;0.3,"'&gt;30%")</f>
        <v>Elevated Risk</v>
      </c>
      <c r="O2691">
        <f t="shared" si="590"/>
        <v>3.9318256327243257</v>
      </c>
      <c r="P2691">
        <f t="shared" si="591"/>
        <v>4.8520302639196169</v>
      </c>
      <c r="Q2691">
        <f t="shared" si="592"/>
        <v>3.2703291064571163</v>
      </c>
      <c r="R2691">
        <f>(O2691*constantes!$B$4)+(P2691*constantes!$B$5)+(D2691*constantes!$B$6)+(Q2691*constantes!$B$8)+(F2691*constantes!$B$9)</f>
        <v>23.833139029363529</v>
      </c>
      <c r="S2691" s="4">
        <f>(O2691*constantes!$B$4)+(P2691*constantes!$C$5)+(D2691*constantes!$B$6)+(Q2691*constantes!$B$8)+(F2691*constantes!$B$9)</f>
        <v>24.180738477470729</v>
      </c>
      <c r="T2691">
        <f>(O2691*constantes!$D$4)+(P2691*constantes!$D$5)+(D2691*constantes!$D$6)+(Q2691*constantes!$D$8)+(F2691*constantes!$D$9)</f>
        <v>26.019052979795511</v>
      </c>
      <c r="U2691">
        <f>(O2691*constantes!$D$4)+(P2691*constantes!$E$5)+(D2691*constantes!$D$6)+(Q2691*constantes!$D$8)+(F2691*constantes!$D$9)</f>
        <v>26.357530611006545</v>
      </c>
      <c r="V2691" s="5">
        <f t="shared" si="593"/>
        <v>0.10472074979810531</v>
      </c>
      <c r="W2691" s="5">
        <f t="shared" si="594"/>
        <v>0.14495425024533148</v>
      </c>
      <c r="X2691" s="6">
        <f t="shared" si="595"/>
        <v>5.1899561720446519E-2</v>
      </c>
      <c r="Y2691" s="6">
        <f t="shared" si="596"/>
        <v>7.203619192562305E-2</v>
      </c>
      <c r="AA2691">
        <f>(O2691*constantes!$B$4)+(LN(110)*constantes!$B$5)+(LN(22)*constantes!$B$8)+(F2691*constantes!$B$9)</f>
        <v>23.409868764368586</v>
      </c>
      <c r="AB2691">
        <f t="shared" si="597"/>
        <v>6.9883054652788434E-2</v>
      </c>
      <c r="AC2691">
        <f>(O2691*constantes!$D$4)+(LN(110)*constantes!$D$5)+(LN(22)*constantes!$D$8)+(F2691*constantes!$D$9)</f>
        <v>25.50109645445777</v>
      </c>
      <c r="AD2691" s="7">
        <f t="shared" si="598"/>
        <v>3.1250958582138333E-2</v>
      </c>
      <c r="AF2691">
        <f>(O2691*constantes!$B$4)+(LN(125)*constantes!$B$5)+(LN(22.5)*constantes!$B$8)+(F2691*constantes!$B$9)</f>
        <v>23.664825701122982</v>
      </c>
      <c r="AG2691">
        <f t="shared" si="599"/>
        <v>8.9246869441510945E-2</v>
      </c>
      <c r="AH2691">
        <f>(O2691*constantes!$D$4)+(LN(125)*constantes!$D$5)+(LN(22.5)*constantes!$D$8)+(F2691*constantes!$D$9)</f>
        <v>25.872169471066002</v>
      </c>
      <c r="AI2691">
        <f t="shared" si="600"/>
        <v>4.4971857043080821E-2</v>
      </c>
    </row>
    <row r="2692" spans="1:35" x14ac:dyDescent="0.25">
      <c r="A2692" s="11">
        <v>2691</v>
      </c>
      <c r="B2692">
        <v>1</v>
      </c>
      <c r="C2692">
        <v>44</v>
      </c>
      <c r="D2692">
        <v>1</v>
      </c>
      <c r="E2692">
        <v>1</v>
      </c>
      <c r="F2692">
        <v>0</v>
      </c>
      <c r="G2692">
        <v>150</v>
      </c>
      <c r="H2692">
        <v>25.46</v>
      </c>
      <c r="I2692">
        <f>IF(AND(B2692=1,E2692=0),V2692,IF(AND(B2692=1,E2692=1),W2692,IF(AND(B2692=0,E2692=0),X2692,IF(AND(B2692=0,E2692=1),Y2692,ERROR))))</f>
        <v>0.23343790492249816</v>
      </c>
      <c r="K2692">
        <f t="shared" si="588"/>
        <v>5.7330036913051163E-2</v>
      </c>
      <c r="L2692">
        <f t="shared" si="589"/>
        <v>4.4721443860098575E-2</v>
      </c>
      <c r="M2692" s="22" t="str">
        <f t="shared" si="601"/>
        <v>Elevated Risk</v>
      </c>
      <c r="O2692">
        <f t="shared" si="590"/>
        <v>3.784189633918261</v>
      </c>
      <c r="P2692">
        <f t="shared" si="591"/>
        <v>5.0106352940962555</v>
      </c>
      <c r="Q2692">
        <f t="shared" si="592"/>
        <v>3.2371085931292605</v>
      </c>
      <c r="R2692">
        <f>(O2692*constantes!$B$4)+(P2692*constantes!$B$5)+(D2692*constantes!$B$6)+(Q2692*constantes!$B$8)+(F2692*constantes!$B$9)</f>
        <v>24.350972863549359</v>
      </c>
      <c r="S2692" s="4">
        <f>(O2692*constantes!$B$4)+(P2692*constantes!$C$5)+(D2692*constantes!$B$6)+(Q2692*constantes!$B$8)+(F2692*constantes!$B$9)</f>
        <v>24.709934776018414</v>
      </c>
      <c r="T2692">
        <f>(O2692*constantes!$D$4)+(P2692*constantes!$D$5)+(D2692*constantes!$D$6)+(Q2692*constantes!$D$8)+(F2692*constantes!$D$9)</f>
        <v>26.665162780519598</v>
      </c>
      <c r="U2692">
        <f>(O2692*constantes!$D$4)+(P2692*constantes!$E$5)+(D2692*constantes!$D$6)+(Q2692*constantes!$D$8)+(F2692*constantes!$D$9)</f>
        <v>27.014704698635754</v>
      </c>
      <c r="V2692" s="5">
        <f t="shared" si="593"/>
        <v>0.16944623215259358</v>
      </c>
      <c r="W2692" s="5">
        <f t="shared" si="594"/>
        <v>0.23343790492249816</v>
      </c>
      <c r="X2692" s="6">
        <f t="shared" si="595"/>
        <v>9.669232582308962E-2</v>
      </c>
      <c r="Y2692" s="6">
        <f t="shared" si="596"/>
        <v>0.134321608149788</v>
      </c>
      <c r="AA2692">
        <f>(O2692*constantes!$B$4)+(LN(110)*constantes!$B$5)+(LN(22)*constantes!$B$8)+(F2692*constantes!$B$9)</f>
        <v>22.95028380552526</v>
      </c>
      <c r="AB2692">
        <f t="shared" si="597"/>
        <v>4.4721443860098575E-2</v>
      </c>
      <c r="AC2692">
        <f>(O2692*constantes!$D$4)+(LN(110)*constantes!$D$5)+(LN(22)*constantes!$D$8)+(F2692*constantes!$D$9)</f>
        <v>25.099368567186549</v>
      </c>
      <c r="AD2692" s="7">
        <f t="shared" si="598"/>
        <v>2.102161003401426E-2</v>
      </c>
      <c r="AF2692">
        <f>(O2692*constantes!$B$4)+(LN(125)*constantes!$B$5)+(LN(22.5)*constantes!$B$8)+(F2692*constantes!$B$9)</f>
        <v>23.205240742279653</v>
      </c>
      <c r="AG2692">
        <f t="shared" si="599"/>
        <v>5.7330036913051163E-2</v>
      </c>
      <c r="AH2692">
        <f>(O2692*constantes!$D$4)+(LN(125)*constantes!$D$5)+(LN(22.5)*constantes!$D$8)+(F2692*constantes!$D$9)</f>
        <v>25.470441583794781</v>
      </c>
      <c r="AI2692">
        <f t="shared" si="600"/>
        <v>3.0321952038303235E-2</v>
      </c>
    </row>
    <row r="2693" spans="1:35" x14ac:dyDescent="0.25">
      <c r="A2693" s="11">
        <v>2692</v>
      </c>
      <c r="B2693">
        <v>0</v>
      </c>
      <c r="C2693">
        <v>67</v>
      </c>
      <c r="D2693">
        <v>0</v>
      </c>
      <c r="E2693">
        <v>1</v>
      </c>
      <c r="F2693">
        <v>0</v>
      </c>
      <c r="G2693">
        <v>144</v>
      </c>
      <c r="H2693">
        <v>27.59</v>
      </c>
      <c r="I2693">
        <f>IF(AND(B2693=1,E2693=0),V2693,IF(AND(B2693=1,E2693=1),W2693,IF(AND(B2693=0,E2693=0),X2693,IF(AND(B2693=0,E2693=1),Y2693,ERROR))))</f>
        <v>0.2022628131326083</v>
      </c>
      <c r="K2693">
        <f t="shared" si="588"/>
        <v>9.215699866828464E-2</v>
      </c>
      <c r="L2693">
        <f t="shared" si="589"/>
        <v>6.4534688350861291E-2</v>
      </c>
      <c r="M2693" s="22" t="str">
        <f t="shared" si="601"/>
        <v>Elevated Risk</v>
      </c>
      <c r="O2693">
        <f t="shared" si="590"/>
        <v>4.2046926193909657</v>
      </c>
      <c r="P2693">
        <f t="shared" si="591"/>
        <v>4.9698132995760007</v>
      </c>
      <c r="Q2693">
        <f t="shared" si="592"/>
        <v>3.3174533882291946</v>
      </c>
      <c r="R2693">
        <f>(O2693*constantes!$B$4)+(P2693*constantes!$B$5)+(D2693*constantes!$B$6)+(Q2693*constantes!$B$8)+(F2693*constantes!$B$9)</f>
        <v>24.938418714823207</v>
      </c>
      <c r="S2693" s="4">
        <f>(O2693*constantes!$B$4)+(P2693*constantes!$C$5)+(D2693*constantes!$B$6)+(Q2693*constantes!$B$8)+(F2693*constantes!$B$9)</f>
        <v>25.294456139604833</v>
      </c>
      <c r="T2693">
        <f>(O2693*constantes!$D$4)+(P2693*constantes!$D$5)+(D2693*constantes!$D$6)+(Q2693*constantes!$D$8)+(F2693*constantes!$D$9)</f>
        <v>27.11694851908868</v>
      </c>
      <c r="U2693">
        <f>(O2693*constantes!$D$4)+(P2693*constantes!$E$5)+(D2693*constantes!$D$6)+(Q2693*constantes!$D$8)+(F2693*constantes!$D$9)</f>
        <v>27.463642694867101</v>
      </c>
      <c r="V2693" s="5">
        <f t="shared" si="593"/>
        <v>0.28400265552044857</v>
      </c>
      <c r="W2693" s="5">
        <f t="shared" si="594"/>
        <v>0.37932724209299862</v>
      </c>
      <c r="X2693" s="6">
        <f t="shared" si="595"/>
        <v>0.14766015135627886</v>
      </c>
      <c r="Y2693" s="6">
        <f t="shared" si="596"/>
        <v>0.2022628131326083</v>
      </c>
      <c r="AA2693">
        <f>(O2693*constantes!$B$4)+(LN(110)*constantes!$B$5)+(LN(22)*constantes!$B$8)+(F2693*constantes!$B$9)</f>
        <v>24.25929277918237</v>
      </c>
      <c r="AB2693">
        <f t="shared" si="597"/>
        <v>0.1558271506156762</v>
      </c>
      <c r="AC2693">
        <f>(O2693*constantes!$D$4)+(LN(110)*constantes!$D$5)+(LN(22)*constantes!$D$8)+(F2693*constantes!$D$9)</f>
        <v>26.243586625866762</v>
      </c>
      <c r="AD2693" s="7">
        <f t="shared" si="598"/>
        <v>6.4534688350861291E-2</v>
      </c>
      <c r="AF2693">
        <f>(O2693*constantes!$B$4)+(LN(125)*constantes!$B$5)+(LN(22.5)*constantes!$B$8)+(F2693*constantes!$B$9)</f>
        <v>24.514249715936764</v>
      </c>
      <c r="AG2693">
        <f t="shared" si="599"/>
        <v>0.19635063157104138</v>
      </c>
      <c r="AH2693">
        <f>(O2693*constantes!$D$4)+(LN(125)*constantes!$D$5)+(LN(22.5)*constantes!$D$8)+(F2693*constantes!$D$9)</f>
        <v>26.614659642474994</v>
      </c>
      <c r="AI2693">
        <f t="shared" si="600"/>
        <v>9.215699866828464E-2</v>
      </c>
    </row>
    <row r="2694" spans="1:35" x14ac:dyDescent="0.25">
      <c r="A2694" s="11">
        <v>2693</v>
      </c>
      <c r="B2694">
        <v>0</v>
      </c>
      <c r="C2694">
        <v>38</v>
      </c>
      <c r="D2694">
        <v>0</v>
      </c>
      <c r="E2694">
        <v>0</v>
      </c>
      <c r="F2694">
        <v>0</v>
      </c>
      <c r="G2694">
        <v>106.5</v>
      </c>
      <c r="H2694">
        <v>23.82</v>
      </c>
      <c r="I2694">
        <f>IF(AND(B2694=1,E2694=0),V2694,IF(AND(B2694=1,E2694=1),W2694,IF(AND(B2694=0,E2694=0),X2694,IF(AND(B2694=0,E2694=1),Y2694,ERROR))))</f>
        <v>1.3465690223719795E-2</v>
      </c>
      <c r="K2694">
        <f t="shared" si="588"/>
        <v>2.0450275544260377E-2</v>
      </c>
      <c r="L2694">
        <f t="shared" si="589"/>
        <v>1.4155691081518817E-2</v>
      </c>
      <c r="M2694" s="22" t="str">
        <f t="shared" si="601"/>
        <v>OPTIMAL</v>
      </c>
      <c r="O2694">
        <f t="shared" si="590"/>
        <v>3.6375861597263857</v>
      </c>
      <c r="P2694">
        <f t="shared" si="591"/>
        <v>4.6681449851494801</v>
      </c>
      <c r="Q2694">
        <f t="shared" si="592"/>
        <v>3.1705255639271539</v>
      </c>
      <c r="R2694">
        <f>(O2694*constantes!$B$4)+(P2694*constantes!$B$5)+(D2694*constantes!$B$6)+(Q2694*constantes!$B$8)+(F2694*constantes!$B$9)</f>
        <v>22.496940162147478</v>
      </c>
      <c r="S2694" s="4">
        <f>(O2694*constantes!$B$4)+(P2694*constantes!$C$5)+(D2694*constantes!$B$6)+(Q2694*constantes!$B$8)+(F2694*constantes!$B$9)</f>
        <v>22.831366068883586</v>
      </c>
      <c r="T2694">
        <f>(O2694*constantes!$D$4)+(P2694*constantes!$D$5)+(D2694*constantes!$D$6)+(Q2694*constantes!$D$8)+(F2694*constantes!$D$9)</f>
        <v>24.65012947638126</v>
      </c>
      <c r="U2694">
        <f>(O2694*constantes!$D$4)+(P2694*constantes!$E$5)+(D2694*constantes!$D$6)+(Q2694*constantes!$D$8)+(F2694*constantes!$D$9)</f>
        <v>24.975779270545285</v>
      </c>
      <c r="V2694" s="5">
        <f t="shared" si="593"/>
        <v>2.8656945536351452E-2</v>
      </c>
      <c r="W2694" s="5">
        <f t="shared" si="594"/>
        <v>3.9808552338192582E-2</v>
      </c>
      <c r="X2694" s="6">
        <f t="shared" si="595"/>
        <v>1.3465690223719795E-2</v>
      </c>
      <c r="Y2694" s="6">
        <f t="shared" si="596"/>
        <v>1.860057560296724E-2</v>
      </c>
      <c r="AA2694">
        <f>(O2694*constantes!$B$4)+(LN(110)*constantes!$B$5)+(LN(22)*constantes!$B$8)+(F2694*constantes!$B$9)</f>
        <v>22.493913054504919</v>
      </c>
      <c r="AB2694">
        <f t="shared" si="597"/>
        <v>2.8571578401445974E-2</v>
      </c>
      <c r="AC2694">
        <f>(O2694*constantes!$D$4)+(LN(110)*constantes!$D$5)+(LN(22)*constantes!$D$8)+(F2694*constantes!$D$9)</f>
        <v>24.700450251667263</v>
      </c>
      <c r="AD2694" s="7">
        <f t="shared" si="598"/>
        <v>1.4155691081518817E-2</v>
      </c>
      <c r="AF2694">
        <f>(O2694*constantes!$B$4)+(LN(125)*constantes!$B$5)+(LN(22.5)*constantes!$B$8)+(F2694*constantes!$B$9)</f>
        <v>22.748869991259316</v>
      </c>
      <c r="AG2694">
        <f t="shared" si="599"/>
        <v>3.6714933714987352E-2</v>
      </c>
      <c r="AH2694">
        <f>(O2694*constantes!$D$4)+(LN(125)*constantes!$D$5)+(LN(22.5)*constantes!$D$8)+(F2694*constantes!$D$9)</f>
        <v>25.071523268275495</v>
      </c>
      <c r="AI2694">
        <f t="shared" si="600"/>
        <v>2.0450275544260377E-2</v>
      </c>
    </row>
    <row r="2695" spans="1:35" x14ac:dyDescent="0.25">
      <c r="A2695" s="11">
        <v>2694</v>
      </c>
      <c r="B2695">
        <v>1</v>
      </c>
      <c r="C2695">
        <v>43</v>
      </c>
      <c r="D2695">
        <v>1</v>
      </c>
      <c r="E2695">
        <v>0</v>
      </c>
      <c r="F2695">
        <v>0</v>
      </c>
      <c r="G2695">
        <v>132</v>
      </c>
      <c r="H2695">
        <v>28.85</v>
      </c>
      <c r="I2695">
        <f>IF(AND(B2695=1,E2695=0),V2695,IF(AND(B2695=1,E2695=1),W2695,IF(AND(B2695=0,E2695=0),X2695,IF(AND(B2695=0,E2695=1),Y2695,ERROR))))</f>
        <v>0.13976873136300738</v>
      </c>
      <c r="K2695">
        <f t="shared" si="588"/>
        <v>5.3478442485207722E-2</v>
      </c>
      <c r="L2695">
        <f t="shared" si="589"/>
        <v>4.169811677585733E-2</v>
      </c>
      <c r="M2695" s="22" t="str">
        <f t="shared" si="601"/>
        <v>Elevated Risk</v>
      </c>
      <c r="O2695">
        <f t="shared" si="590"/>
        <v>3.7612001156935624</v>
      </c>
      <c r="P2695">
        <f t="shared" si="591"/>
        <v>4.8828019225863706</v>
      </c>
      <c r="Q2695">
        <f t="shared" si="592"/>
        <v>3.3621099929541085</v>
      </c>
      <c r="R2695">
        <f>(O2695*constantes!$B$4)+(P2695*constantes!$B$5)+(D2695*constantes!$B$6)+(Q2695*constantes!$B$8)+(F2695*constantes!$B$9)</f>
        <v>24.141363641815186</v>
      </c>
      <c r="S2695" s="4">
        <f>(O2695*constantes!$B$4)+(P2695*constantes!$C$5)+(D2695*constantes!$B$6)+(Q2695*constantes!$B$8)+(F2695*constantes!$B$9)</f>
        <v>24.491167571549273</v>
      </c>
      <c r="T2695">
        <f>(O2695*constantes!$D$4)+(P2695*constantes!$D$5)+(D2695*constantes!$D$6)+(Q2695*constantes!$D$8)+(F2695*constantes!$D$9)</f>
        <v>26.306929888770501</v>
      </c>
      <c r="U2695">
        <f>(O2695*constantes!$D$4)+(P2695*constantes!$E$5)+(D2695*constantes!$D$6)+(Q2695*constantes!$D$8)+(F2695*constantes!$D$9)</f>
        <v>26.647554150890127</v>
      </c>
      <c r="V2695" s="5">
        <f t="shared" si="593"/>
        <v>0.13976873136300738</v>
      </c>
      <c r="W2695" s="5">
        <f t="shared" si="594"/>
        <v>0.19233218311608125</v>
      </c>
      <c r="X2695" s="6">
        <f t="shared" si="595"/>
        <v>6.8606685259018474E-2</v>
      </c>
      <c r="Y2695" s="6">
        <f t="shared" si="596"/>
        <v>9.5087544964669868E-2</v>
      </c>
      <c r="AA2695">
        <f>(O2695*constantes!$B$4)+(LN(110)*constantes!$B$5)+(LN(22)*constantes!$B$8)+(F2695*constantes!$B$9)</f>
        <v>22.8787183548725</v>
      </c>
      <c r="AB2695">
        <f t="shared" si="597"/>
        <v>4.169811677585733E-2</v>
      </c>
      <c r="AC2695">
        <f>(O2695*constantes!$D$4)+(LN(110)*constantes!$D$5)+(LN(22)*constantes!$D$8)+(F2695*constantes!$D$9)</f>
        <v>25.036812478830871</v>
      </c>
      <c r="AD2695" s="7">
        <f t="shared" si="598"/>
        <v>1.975954812069991E-2</v>
      </c>
      <c r="AF2695">
        <f>(O2695*constantes!$B$4)+(LN(125)*constantes!$B$5)+(LN(22.5)*constantes!$B$8)+(F2695*constantes!$B$9)</f>
        <v>23.133675291626897</v>
      </c>
      <c r="AG2695">
        <f t="shared" si="599"/>
        <v>5.3478442485207722E-2</v>
      </c>
      <c r="AH2695">
        <f>(O2695*constantes!$D$4)+(LN(125)*constantes!$D$5)+(LN(22.5)*constantes!$D$8)+(F2695*constantes!$D$9)</f>
        <v>25.407885495439103</v>
      </c>
      <c r="AI2695">
        <f t="shared" si="600"/>
        <v>2.8509711637591306E-2</v>
      </c>
    </row>
    <row r="2696" spans="1:35" x14ac:dyDescent="0.25">
      <c r="A2696" s="11">
        <v>2695</v>
      </c>
      <c r="B2696">
        <v>1</v>
      </c>
      <c r="C2696">
        <v>46</v>
      </c>
      <c r="D2696">
        <v>1</v>
      </c>
      <c r="E2696">
        <v>0</v>
      </c>
      <c r="F2696">
        <v>0</v>
      </c>
      <c r="G2696">
        <v>121</v>
      </c>
      <c r="H2696">
        <v>27.62</v>
      </c>
      <c r="I2696">
        <f>IF(AND(B2696=1,E2696=0),V2696,IF(AND(B2696=1,E2696=1),W2696,IF(AND(B2696=0,E2696=0),X2696,IF(AND(B2696=0,E2696=1),Y2696,ERROR))))</f>
        <v>0.14159114173852705</v>
      </c>
      <c r="K2696">
        <f t="shared" si="588"/>
        <v>6.5553501255932511E-2</v>
      </c>
      <c r="L2696">
        <f t="shared" si="589"/>
        <v>5.1185816914687488E-2</v>
      </c>
      <c r="M2696" s="22" t="str">
        <f t="shared" si="601"/>
        <v>Elevated Risk</v>
      </c>
      <c r="O2696">
        <f t="shared" si="590"/>
        <v>3.8286413964890951</v>
      </c>
      <c r="P2696">
        <f t="shared" si="591"/>
        <v>4.7957905455967413</v>
      </c>
      <c r="Q2696">
        <f t="shared" si="592"/>
        <v>3.318540147981146</v>
      </c>
      <c r="R2696">
        <f>(O2696*constantes!$B$4)+(P2696*constantes!$B$5)+(D2696*constantes!$B$6)+(Q2696*constantes!$B$8)+(F2696*constantes!$B$9)</f>
        <v>24.155351720055311</v>
      </c>
      <c r="S2696" s="4">
        <f>(O2696*constantes!$B$4)+(P2696*constantes!$C$5)+(D2696*constantes!$B$6)+(Q2696*constantes!$B$8)+(F2696*constantes!$B$9)</f>
        <v>24.498922154741862</v>
      </c>
      <c r="T2696">
        <f>(O2696*constantes!$D$4)+(P2696*constantes!$D$5)+(D2696*constantes!$D$6)+(Q2696*constantes!$D$8)+(F2696*constantes!$D$9)</f>
        <v>26.223412079014476</v>
      </c>
      <c r="U2696">
        <f>(O2696*constantes!$D$4)+(P2696*constantes!$E$5)+(D2696*constantes!$D$6)+(Q2696*constantes!$D$8)+(F2696*constantes!$D$9)</f>
        <v>26.557966427475304</v>
      </c>
      <c r="V2696" s="5">
        <f t="shared" si="593"/>
        <v>0.14159114173852705</v>
      </c>
      <c r="W2696" s="5">
        <f t="shared" si="594"/>
        <v>0.19367409938686653</v>
      </c>
      <c r="X2696" s="6">
        <f t="shared" si="595"/>
        <v>6.3287459369950172E-2</v>
      </c>
      <c r="Y2696" s="6">
        <f t="shared" si="596"/>
        <v>8.7306340354723178E-2</v>
      </c>
      <c r="AA2696">
        <f>(O2696*constantes!$B$4)+(LN(110)*constantes!$B$5)+(LN(22)*constantes!$B$8)+(F2696*constantes!$B$9)</f>
        <v>23.088660364337766</v>
      </c>
      <c r="AB2696">
        <f t="shared" si="597"/>
        <v>5.1185816914687488E-2</v>
      </c>
      <c r="AC2696">
        <f>(O2696*constantes!$D$4)+(LN(110)*constantes!$D$5)+(LN(22)*constantes!$D$8)+(F2696*constantes!$D$9)</f>
        <v>25.220324924765169</v>
      </c>
      <c r="AD2696" s="7">
        <f t="shared" si="598"/>
        <v>2.3692217580876362E-2</v>
      </c>
      <c r="AF2696">
        <f>(O2696*constantes!$B$4)+(LN(125)*constantes!$B$5)+(LN(22.5)*constantes!$B$8)+(F2696*constantes!$B$9)</f>
        <v>23.343617301092156</v>
      </c>
      <c r="AG2696">
        <f t="shared" si="599"/>
        <v>6.5553501255932511E-2</v>
      </c>
      <c r="AH2696">
        <f>(O2696*constantes!$D$4)+(LN(125)*constantes!$D$5)+(LN(22.5)*constantes!$D$8)+(F2696*constantes!$D$9)</f>
        <v>25.591397941373401</v>
      </c>
      <c r="AI2696">
        <f t="shared" si="600"/>
        <v>3.4153313573738631E-2</v>
      </c>
    </row>
    <row r="2697" spans="1:35" x14ac:dyDescent="0.25">
      <c r="A2697" s="11">
        <v>2696</v>
      </c>
      <c r="B2697">
        <v>1</v>
      </c>
      <c r="C2697">
        <v>49</v>
      </c>
      <c r="D2697">
        <v>1</v>
      </c>
      <c r="E2697">
        <v>0</v>
      </c>
      <c r="F2697">
        <v>0</v>
      </c>
      <c r="G2697">
        <v>123</v>
      </c>
      <c r="H2697">
        <v>24.84</v>
      </c>
      <c r="I2697">
        <f>IF(AND(B2697=1,E2697=0),V2697,IF(AND(B2697=1,E2697=1),W2697,IF(AND(B2697=0,E2697=0),X2697,IF(AND(B2697=0,E2697=1),Y2697,ERROR))))</f>
        <v>0.16150164970238301</v>
      </c>
      <c r="K2697">
        <f t="shared" si="588"/>
        <v>7.9222803135090225E-2</v>
      </c>
      <c r="L2697">
        <f t="shared" si="589"/>
        <v>6.1959526107751905E-2</v>
      </c>
      <c r="M2697" s="22" t="str">
        <f t="shared" si="601"/>
        <v>Elevated Risk</v>
      </c>
      <c r="O2697">
        <f t="shared" si="590"/>
        <v>3.8918202981106265</v>
      </c>
      <c r="P2697">
        <f t="shared" si="591"/>
        <v>4.8121843553724171</v>
      </c>
      <c r="Q2697">
        <f t="shared" si="592"/>
        <v>3.2124552570652778</v>
      </c>
      <c r="R2697">
        <f>(O2697*constantes!$B$4)+(P2697*constantes!$B$5)+(D2697*constantes!$B$6)+(Q2697*constantes!$B$8)+(F2697*constantes!$B$9)</f>
        <v>24.298336023314363</v>
      </c>
      <c r="S2697" s="4">
        <f>(O2697*constantes!$B$4)+(P2697*constantes!$C$5)+(D2697*constantes!$B$6)+(Q2697*constantes!$B$8)+(F2697*constantes!$B$9)</f>
        <v>24.643080910533243</v>
      </c>
      <c r="T2697">
        <f>(O2697*constantes!$D$4)+(P2697*constantes!$D$5)+(D2697*constantes!$D$6)+(Q2697*constantes!$D$8)+(F2697*constantes!$D$9)</f>
        <v>26.387204703825134</v>
      </c>
      <c r="U2697">
        <f>(O2697*constantes!$D$4)+(P2697*constantes!$E$5)+(D2697*constantes!$D$6)+(Q2697*constantes!$D$8)+(F2697*constantes!$D$9)</f>
        <v>26.722902684455917</v>
      </c>
      <c r="V2697" s="5">
        <f t="shared" si="593"/>
        <v>0.16150164970238301</v>
      </c>
      <c r="W2697" s="5">
        <f t="shared" si="594"/>
        <v>0.22014574256908248</v>
      </c>
      <c r="X2697" s="6">
        <f t="shared" si="595"/>
        <v>7.4123388184836103E-2</v>
      </c>
      <c r="Y2697" s="6">
        <f t="shared" si="596"/>
        <v>0.10213591444419279</v>
      </c>
      <c r="AA2697">
        <f>(O2697*constantes!$B$4)+(LN(110)*constantes!$B$5)+(LN(22)*constantes!$B$8)+(F2697*constantes!$B$9)</f>
        <v>23.285333757929525</v>
      </c>
      <c r="AB2697">
        <f t="shared" si="597"/>
        <v>6.1959526107751905E-2</v>
      </c>
      <c r="AC2697">
        <f>(O2697*constantes!$D$4)+(LN(110)*constantes!$D$5)+(LN(22)*constantes!$D$8)+(F2697*constantes!$D$9)</f>
        <v>25.39223913860047</v>
      </c>
      <c r="AD2697" s="7">
        <f t="shared" si="598"/>
        <v>2.8073382189004015E-2</v>
      </c>
      <c r="AF2697">
        <f>(O2697*constantes!$B$4)+(LN(125)*constantes!$B$5)+(LN(22.5)*constantes!$B$8)+(F2697*constantes!$B$9)</f>
        <v>23.540290694683922</v>
      </c>
      <c r="AG2697">
        <f t="shared" si="599"/>
        <v>7.9222803135090225E-2</v>
      </c>
      <c r="AH2697">
        <f>(O2697*constantes!$D$4)+(LN(125)*constantes!$D$5)+(LN(22.5)*constantes!$D$8)+(F2697*constantes!$D$9)</f>
        <v>25.763312155208702</v>
      </c>
      <c r="AI2697">
        <f t="shared" si="600"/>
        <v>4.0428513799347532E-2</v>
      </c>
    </row>
    <row r="2698" spans="1:35" x14ac:dyDescent="0.25">
      <c r="A2698" s="11">
        <v>2697</v>
      </c>
      <c r="B2698">
        <v>1</v>
      </c>
      <c r="C2698">
        <v>41</v>
      </c>
      <c r="D2698">
        <v>0</v>
      </c>
      <c r="E2698">
        <v>0</v>
      </c>
      <c r="F2698">
        <v>0</v>
      </c>
      <c r="G2698">
        <v>135</v>
      </c>
      <c r="H2698">
        <v>26.91</v>
      </c>
      <c r="I2698">
        <f>IF(AND(B2698=1,E2698=0),V2698,IF(AND(B2698=1,E2698=1),W2698,IF(AND(B2698=0,E2698=0),X2698,IF(AND(B2698=0,E2698=1),Y2698,ERROR))))</f>
        <v>6.1050348791610087E-2</v>
      </c>
      <c r="K2698">
        <f t="shared" si="588"/>
        <v>4.62827295767122E-2</v>
      </c>
      <c r="L2698">
        <f t="shared" si="589"/>
        <v>3.6057212319339005E-2</v>
      </c>
      <c r="M2698" s="22" t="str">
        <f t="shared" si="601"/>
        <v>Elevated Risk</v>
      </c>
      <c r="O2698">
        <f t="shared" si="590"/>
        <v>3.713572066704308</v>
      </c>
      <c r="P2698">
        <f t="shared" si="591"/>
        <v>4.9052747784384296</v>
      </c>
      <c r="Q2698">
        <f t="shared" si="592"/>
        <v>3.2924979647388146</v>
      </c>
      <c r="R2698">
        <f>(O2698*constantes!$B$4)+(P2698*constantes!$B$5)+(D2698*constantes!$B$6)+(Q2698*constantes!$B$8)+(F2698*constantes!$B$9)</f>
        <v>23.270072048259397</v>
      </c>
      <c r="S2698" s="4">
        <f>(O2698*constantes!$B$4)+(P2698*constantes!$C$5)+(D2698*constantes!$B$6)+(Q2698*constantes!$B$8)+(F2698*constantes!$B$9)</f>
        <v>23.621485933386726</v>
      </c>
      <c r="T2698">
        <f>(O2698*constantes!$D$4)+(P2698*constantes!$D$5)+(D2698*constantes!$D$6)+(Q2698*constantes!$D$8)+(F2698*constantes!$D$9)</f>
        <v>25.586275605037052</v>
      </c>
      <c r="U2698">
        <f>(O2698*constantes!$D$4)+(P2698*constantes!$E$5)+(D2698*constantes!$D$6)+(Q2698*constantes!$D$8)+(F2698*constantes!$D$9)</f>
        <v>25.928467573580917</v>
      </c>
      <c r="V2698" s="5">
        <f t="shared" si="593"/>
        <v>6.1050348791610087E-2</v>
      </c>
      <c r="W2698" s="5">
        <f t="shared" si="594"/>
        <v>8.5628558117859188E-2</v>
      </c>
      <c r="X2698" s="6">
        <f t="shared" si="595"/>
        <v>3.3981815237863255E-2</v>
      </c>
      <c r="Y2698" s="6">
        <f t="shared" si="596"/>
        <v>4.751346257151523E-2</v>
      </c>
      <c r="AA2698">
        <f>(O2698*constantes!$B$4)+(LN(110)*constantes!$B$5)+(LN(22)*constantes!$B$8)+(F2698*constantes!$B$9)</f>
        <v>22.730454143490913</v>
      </c>
      <c r="AB2698">
        <f t="shared" si="597"/>
        <v>3.6057212319339005E-2</v>
      </c>
      <c r="AC2698">
        <f>(O2698*constantes!$D$4)+(LN(110)*constantes!$D$5)+(LN(22)*constantes!$D$8)+(F2698*constantes!$D$9)</f>
        <v>24.907213223567677</v>
      </c>
      <c r="AD2698" s="7">
        <f t="shared" si="598"/>
        <v>1.7378724267438583E-2</v>
      </c>
      <c r="AF2698">
        <f>(O2698*constantes!$B$4)+(LN(125)*constantes!$B$5)+(LN(22.5)*constantes!$B$8)+(F2698*constantes!$B$9)</f>
        <v>22.985411080245306</v>
      </c>
      <c r="AG2698">
        <f t="shared" si="599"/>
        <v>4.62827295767122E-2</v>
      </c>
      <c r="AH2698">
        <f>(O2698*constantes!$D$4)+(LN(125)*constantes!$D$5)+(LN(22.5)*constantes!$D$8)+(F2698*constantes!$D$9)</f>
        <v>25.278286240175909</v>
      </c>
      <c r="AI2698">
        <f t="shared" si="600"/>
        <v>2.5088146116023613E-2</v>
      </c>
    </row>
    <row r="2699" spans="1:35" x14ac:dyDescent="0.25">
      <c r="A2699" s="11">
        <v>2698</v>
      </c>
      <c r="B2699">
        <v>1</v>
      </c>
      <c r="C2699">
        <v>41</v>
      </c>
      <c r="D2699">
        <v>1</v>
      </c>
      <c r="E2699">
        <v>0</v>
      </c>
      <c r="F2699">
        <v>0</v>
      </c>
      <c r="G2699">
        <v>113</v>
      </c>
      <c r="H2699">
        <v>25.4</v>
      </c>
      <c r="I2699">
        <f>IF(AND(B2699=1,E2699=0),V2699,IF(AND(B2699=1,E2699=1),W2699,IF(AND(B2699=0,E2699=0),X2699,IF(AND(B2699=0,E2699=1),Y2699,ERROR))))</f>
        <v>8.4194604126730188E-2</v>
      </c>
      <c r="K2699">
        <f t="shared" si="588"/>
        <v>4.62827295767122E-2</v>
      </c>
      <c r="L2699">
        <f t="shared" si="589"/>
        <v>3.6057212319339005E-2</v>
      </c>
      <c r="M2699" s="22" t="str">
        <f t="shared" si="601"/>
        <v>Elevated Risk</v>
      </c>
      <c r="O2699">
        <f t="shared" si="590"/>
        <v>3.713572066704308</v>
      </c>
      <c r="P2699">
        <f t="shared" si="591"/>
        <v>4.7273878187123408</v>
      </c>
      <c r="Q2699">
        <f t="shared" si="592"/>
        <v>3.2347491740244907</v>
      </c>
      <c r="R2699">
        <f>(O2699*constantes!$B$4)+(P2699*constantes!$B$5)+(D2699*constantes!$B$6)+(Q2699*constantes!$B$8)+(F2699*constantes!$B$9)</f>
        <v>23.603825998196132</v>
      </c>
      <c r="S2699" s="4">
        <f>(O2699*constantes!$B$4)+(P2699*constantes!$C$5)+(D2699*constantes!$B$6)+(Q2699*constantes!$B$8)+(F2699*constantes!$B$9)</f>
        <v>23.942496061528683</v>
      </c>
      <c r="T2699">
        <f>(O2699*constantes!$D$4)+(P2699*constantes!$D$5)+(D2699*constantes!$D$6)+(Q2699*constantes!$D$8)+(F2699*constantes!$D$9)</f>
        <v>25.675051527901243</v>
      </c>
      <c r="U2699">
        <f>(O2699*constantes!$D$4)+(P2699*constantes!$E$5)+(D2699*constantes!$D$6)+(Q2699*constantes!$D$8)+(F2699*constantes!$D$9)</f>
        <v>26.004834102134616</v>
      </c>
      <c r="V2699" s="5">
        <f t="shared" si="593"/>
        <v>8.4194604126730188E-2</v>
      </c>
      <c r="W2699" s="5">
        <f t="shared" si="594"/>
        <v>0.11609250174009722</v>
      </c>
      <c r="X2699" s="6">
        <f t="shared" si="595"/>
        <v>3.7077352811318076E-2</v>
      </c>
      <c r="Y2699" s="6">
        <f t="shared" si="596"/>
        <v>5.1185913393330229E-2</v>
      </c>
      <c r="AA2699">
        <f>(O2699*constantes!$B$4)+(LN(110)*constantes!$B$5)+(LN(22)*constantes!$B$8)+(F2699*constantes!$B$9)</f>
        <v>22.730454143490913</v>
      </c>
      <c r="AB2699">
        <f t="shared" si="597"/>
        <v>3.6057212319339005E-2</v>
      </c>
      <c r="AC2699">
        <f>(O2699*constantes!$D$4)+(LN(110)*constantes!$D$5)+(LN(22)*constantes!$D$8)+(F2699*constantes!$D$9)</f>
        <v>24.907213223567677</v>
      </c>
      <c r="AD2699" s="7">
        <f t="shared" si="598"/>
        <v>1.7378724267438583E-2</v>
      </c>
      <c r="AF2699">
        <f>(O2699*constantes!$B$4)+(LN(125)*constantes!$B$5)+(LN(22.5)*constantes!$B$8)+(F2699*constantes!$B$9)</f>
        <v>22.985411080245306</v>
      </c>
      <c r="AG2699">
        <f t="shared" si="599"/>
        <v>4.62827295767122E-2</v>
      </c>
      <c r="AH2699">
        <f>(O2699*constantes!$D$4)+(LN(125)*constantes!$D$5)+(LN(22.5)*constantes!$D$8)+(F2699*constantes!$D$9)</f>
        <v>25.278286240175909</v>
      </c>
      <c r="AI2699">
        <f t="shared" si="600"/>
        <v>2.5088146116023613E-2</v>
      </c>
    </row>
    <row r="2700" spans="1:35" x14ac:dyDescent="0.25">
      <c r="A2700" s="11">
        <v>2699</v>
      </c>
      <c r="B2700">
        <v>0</v>
      </c>
      <c r="C2700">
        <v>54</v>
      </c>
      <c r="D2700">
        <v>0</v>
      </c>
      <c r="E2700">
        <v>1</v>
      </c>
      <c r="F2700">
        <v>0</v>
      </c>
      <c r="G2700">
        <v>155</v>
      </c>
      <c r="H2700">
        <v>27.01</v>
      </c>
      <c r="I2700">
        <f>IF(AND(B2700=1,E2700=0),V2700,IF(AND(B2700=1,E2700=1),W2700,IF(AND(B2700=0,E2700=0),X2700,IF(AND(B2700=0,E2700=1),Y2700,ERROR))))</f>
        <v>0.14244503362044758</v>
      </c>
      <c r="K2700">
        <f t="shared" si="588"/>
        <v>5.2338355969762884E-2</v>
      </c>
      <c r="L2700">
        <f t="shared" si="589"/>
        <v>3.6413005758055728E-2</v>
      </c>
      <c r="M2700" s="22" t="str">
        <f t="shared" si="601"/>
        <v>Elevated Risk</v>
      </c>
      <c r="O2700">
        <f t="shared" si="590"/>
        <v>3.9889840465642745</v>
      </c>
      <c r="P2700">
        <f t="shared" si="591"/>
        <v>5.0434251169192468</v>
      </c>
      <c r="Q2700">
        <f t="shared" si="592"/>
        <v>3.2962071678045244</v>
      </c>
      <c r="R2700">
        <f>(O2700*constantes!$B$4)+(P2700*constantes!$B$5)+(D2700*constantes!$B$6)+(Q2700*constantes!$B$8)+(F2700*constantes!$B$9)</f>
        <v>24.386638999907674</v>
      </c>
      <c r="S2700" s="4">
        <f>(O2700*constantes!$B$4)+(P2700*constantes!$C$5)+(D2700*constantes!$B$6)+(Q2700*constantes!$B$8)+(F2700*constantes!$B$9)</f>
        <v>24.74794997528377</v>
      </c>
      <c r="T2700">
        <f>(O2700*constantes!$D$4)+(P2700*constantes!$D$5)+(D2700*constantes!$D$6)+(Q2700*constantes!$D$8)+(F2700*constantes!$D$9)</f>
        <v>26.726191679758035</v>
      </c>
      <c r="U2700">
        <f>(O2700*constantes!$D$4)+(P2700*constantes!$E$5)+(D2700*constantes!$D$6)+(Q2700*constantes!$D$8)+(F2700*constantes!$D$9)</f>
        <v>27.07802101591432</v>
      </c>
      <c r="V2700" s="5">
        <f t="shared" si="593"/>
        <v>0.17502647429471307</v>
      </c>
      <c r="W2700" s="5">
        <f t="shared" si="594"/>
        <v>0.24129334436462468</v>
      </c>
      <c r="X2700" s="6">
        <f t="shared" si="595"/>
        <v>0.10245453540209493</v>
      </c>
      <c r="Y2700" s="6">
        <f t="shared" si="596"/>
        <v>0.14244503362044758</v>
      </c>
      <c r="AA2700">
        <f>(O2700*constantes!$B$4)+(LN(110)*constantes!$B$5)+(LN(22)*constantes!$B$8)+(F2700*constantes!$B$9)</f>
        <v>23.587800620315793</v>
      </c>
      <c r="AB2700">
        <f t="shared" si="597"/>
        <v>8.2913210367502876E-2</v>
      </c>
      <c r="AC2700">
        <f>(O2700*constantes!$D$4)+(LN(110)*constantes!$D$5)+(LN(22)*constantes!$D$8)+(F2700*constantes!$D$9)</f>
        <v>25.656628499605237</v>
      </c>
      <c r="AD2700" s="7">
        <f t="shared" si="598"/>
        <v>3.6413005758055728E-2</v>
      </c>
      <c r="AF2700">
        <f>(O2700*constantes!$B$4)+(LN(125)*constantes!$B$5)+(LN(22.5)*constantes!$B$8)+(F2700*constantes!$B$9)</f>
        <v>23.84275755707019</v>
      </c>
      <c r="AG2700">
        <f t="shared" si="599"/>
        <v>0.10567740925235103</v>
      </c>
      <c r="AH2700">
        <f>(O2700*constantes!$D$4)+(LN(125)*constantes!$D$5)+(LN(22.5)*constantes!$D$8)+(F2700*constantes!$D$9)</f>
        <v>26.027701516213469</v>
      </c>
      <c r="AI2700">
        <f t="shared" si="600"/>
        <v>5.2338355969762884E-2</v>
      </c>
    </row>
    <row r="2701" spans="1:35" x14ac:dyDescent="0.25">
      <c r="A2701" s="11">
        <v>2700</v>
      </c>
      <c r="B2701">
        <v>1</v>
      </c>
      <c r="C2701">
        <v>41</v>
      </c>
      <c r="D2701">
        <v>1</v>
      </c>
      <c r="E2701">
        <v>0</v>
      </c>
      <c r="F2701">
        <v>0</v>
      </c>
      <c r="G2701">
        <v>130</v>
      </c>
      <c r="H2701">
        <v>26.58</v>
      </c>
      <c r="I2701">
        <f>IF(AND(B2701=1,E2701=0),V2701,IF(AND(B2701=1,E2701=1),W2701,IF(AND(B2701=0,E2701=0),X2701,IF(AND(B2701=0,E2701=1),Y2701,ERROR))))</f>
        <v>0.11152252318260825</v>
      </c>
      <c r="K2701">
        <f t="shared" si="588"/>
        <v>4.62827295767122E-2</v>
      </c>
      <c r="L2701">
        <f t="shared" si="589"/>
        <v>3.6057212319339005E-2</v>
      </c>
      <c r="M2701" s="22" t="str">
        <f t="shared" si="601"/>
        <v>Elevated Risk</v>
      </c>
      <c r="O2701">
        <f t="shared" si="590"/>
        <v>3.713572066704308</v>
      </c>
      <c r="P2701">
        <f t="shared" si="591"/>
        <v>4.8675344504555822</v>
      </c>
      <c r="Q2701">
        <f t="shared" si="592"/>
        <v>3.2801590532850993</v>
      </c>
      <c r="R2701">
        <f>(O2701*constantes!$B$4)+(P2701*constantes!$B$5)+(D2701*constantes!$B$6)+(Q2701*constantes!$B$8)+(F2701*constantes!$B$9)</f>
        <v>23.899808801791814</v>
      </c>
      <c r="S2701" s="4">
        <f>(O2701*constantes!$B$4)+(P2701*constantes!$C$5)+(D2701*constantes!$B$6)+(Q2701*constantes!$B$8)+(F2701*constantes!$B$9)</f>
        <v>24.248518969822452</v>
      </c>
      <c r="T2701">
        <f>(O2701*constantes!$D$4)+(P2701*constantes!$D$5)+(D2701*constantes!$D$6)+(Q2701*constantes!$D$8)+(F2701*constantes!$D$9)</f>
        <v>26.092487190570111</v>
      </c>
      <c r="U2701">
        <f>(O2701*constantes!$D$4)+(P2701*constantes!$E$5)+(D2701*constantes!$D$6)+(Q2701*constantes!$D$8)+(F2701*constantes!$D$9)</f>
        <v>26.432046393833893</v>
      </c>
      <c r="V2701" s="5">
        <f t="shared" si="593"/>
        <v>0.11152252318260825</v>
      </c>
      <c r="W2701" s="5">
        <f t="shared" si="594"/>
        <v>0.15429336097067881</v>
      </c>
      <c r="X2701" s="6">
        <f t="shared" si="595"/>
        <v>5.5741938848760664E-2</v>
      </c>
      <c r="Y2701" s="6">
        <f t="shared" si="596"/>
        <v>7.7387863235066634E-2</v>
      </c>
      <c r="AA2701">
        <f>(O2701*constantes!$B$4)+(LN(110)*constantes!$B$5)+(LN(22)*constantes!$B$8)+(F2701*constantes!$B$9)</f>
        <v>22.730454143490913</v>
      </c>
      <c r="AB2701">
        <f t="shared" si="597"/>
        <v>3.6057212319339005E-2</v>
      </c>
      <c r="AC2701">
        <f>(O2701*constantes!$D$4)+(LN(110)*constantes!$D$5)+(LN(22)*constantes!$D$8)+(F2701*constantes!$D$9)</f>
        <v>24.907213223567677</v>
      </c>
      <c r="AD2701" s="7">
        <f t="shared" si="598"/>
        <v>1.7378724267438583E-2</v>
      </c>
      <c r="AF2701">
        <f>(O2701*constantes!$B$4)+(LN(125)*constantes!$B$5)+(LN(22.5)*constantes!$B$8)+(F2701*constantes!$B$9)</f>
        <v>22.985411080245306</v>
      </c>
      <c r="AG2701">
        <f t="shared" si="599"/>
        <v>4.62827295767122E-2</v>
      </c>
      <c r="AH2701">
        <f>(O2701*constantes!$D$4)+(LN(125)*constantes!$D$5)+(LN(22.5)*constantes!$D$8)+(F2701*constantes!$D$9)</f>
        <v>25.278286240175909</v>
      </c>
      <c r="AI2701">
        <f t="shared" si="600"/>
        <v>2.5088146116023613E-2</v>
      </c>
    </row>
    <row r="2702" spans="1:35" x14ac:dyDescent="0.25">
      <c r="A2702" s="11">
        <v>2701</v>
      </c>
      <c r="B2702">
        <v>0</v>
      </c>
      <c r="C2702">
        <v>48</v>
      </c>
      <c r="D2702">
        <v>1</v>
      </c>
      <c r="E2702">
        <v>0</v>
      </c>
      <c r="F2702">
        <v>0</v>
      </c>
      <c r="G2702">
        <v>121</v>
      </c>
      <c r="H2702">
        <v>26.27</v>
      </c>
      <c r="I2702">
        <f>IF(AND(B2702=1,E2702=0),V2702,IF(AND(B2702=1,E2702=1),W2702,IF(AND(B2702=0,E2702=0),X2702,IF(AND(B2702=0,E2702=1),Y2702,ERROR))))</f>
        <v>6.9049582524697395E-2</v>
      </c>
      <c r="K2702">
        <f t="shared" si="588"/>
        <v>3.8265438641588045E-2</v>
      </c>
      <c r="L2702">
        <f t="shared" si="589"/>
        <v>2.6562184906686825E-2</v>
      </c>
      <c r="M2702" s="22" t="str">
        <f t="shared" si="601"/>
        <v>Elevated Risk</v>
      </c>
      <c r="O2702">
        <f t="shared" si="590"/>
        <v>3.8712010109078911</v>
      </c>
      <c r="P2702">
        <f t="shared" si="591"/>
        <v>4.7957905455967413</v>
      </c>
      <c r="Q2702">
        <f t="shared" si="592"/>
        <v>3.2684276036974484</v>
      </c>
      <c r="R2702">
        <f>(O2702*constantes!$B$4)+(P2702*constantes!$B$5)+(D2702*constantes!$B$6)+(Q2702*constantes!$B$8)+(F2702*constantes!$B$9)</f>
        <v>24.248110375624659</v>
      </c>
      <c r="S2702" s="4">
        <f>(O2702*constantes!$B$4)+(P2702*constantes!$C$5)+(D2702*constantes!$B$6)+(Q2702*constantes!$B$8)+(F2702*constantes!$B$9)</f>
        <v>24.59168081031121</v>
      </c>
      <c r="T2702">
        <f>(O2702*constantes!$D$4)+(P2702*constantes!$D$5)+(D2702*constantes!$D$6)+(Q2702*constantes!$D$8)+(F2702*constantes!$D$9)</f>
        <v>26.313599730755985</v>
      </c>
      <c r="U2702">
        <f>(O2702*constantes!$D$4)+(P2702*constantes!$E$5)+(D2702*constantes!$D$6)+(Q2702*constantes!$D$8)+(F2702*constantes!$D$9)</f>
        <v>26.648154079216816</v>
      </c>
      <c r="V2702" s="5">
        <f t="shared" si="593"/>
        <v>0.15423546246291231</v>
      </c>
      <c r="W2702" s="5">
        <f t="shared" si="594"/>
        <v>0.21036983366500794</v>
      </c>
      <c r="X2702" s="6">
        <f t="shared" si="595"/>
        <v>6.9049582524697395E-2</v>
      </c>
      <c r="Y2702" s="6">
        <f t="shared" si="596"/>
        <v>9.5141802855063351E-2</v>
      </c>
      <c r="AA2702">
        <f>(O2702*constantes!$B$4)+(LN(110)*constantes!$B$5)+(LN(22)*constantes!$B$8)+(F2702*constantes!$B$9)</f>
        <v>23.221146741638901</v>
      </c>
      <c r="AB2702">
        <f t="shared" si="597"/>
        <v>5.8221930281009082E-2</v>
      </c>
      <c r="AC2702">
        <f>(O2702*constantes!$D$4)+(LN(110)*constantes!$D$5)+(LN(22)*constantes!$D$8)+(F2702*constantes!$D$9)</f>
        <v>25.336132614771724</v>
      </c>
      <c r="AD2702" s="7">
        <f t="shared" si="598"/>
        <v>2.6562184906686825E-2</v>
      </c>
      <c r="AF2702">
        <f>(O2702*constantes!$B$4)+(LN(125)*constantes!$B$5)+(LN(22.5)*constantes!$B$8)+(F2702*constantes!$B$9)</f>
        <v>23.47610367839329</v>
      </c>
      <c r="AG2702">
        <f t="shared" si="599"/>
        <v>7.448581103683527E-2</v>
      </c>
      <c r="AH2702">
        <f>(O2702*constantes!$D$4)+(LN(125)*constantes!$D$5)+(LN(22.5)*constantes!$D$8)+(F2702*constantes!$D$9)</f>
        <v>25.707205631379956</v>
      </c>
      <c r="AI2702">
        <f t="shared" si="600"/>
        <v>3.8265438641588045E-2</v>
      </c>
    </row>
    <row r="2703" spans="1:35" x14ac:dyDescent="0.25">
      <c r="A2703" s="11">
        <v>2702</v>
      </c>
      <c r="B2703">
        <v>1</v>
      </c>
      <c r="C2703">
        <v>62</v>
      </c>
      <c r="D2703">
        <v>0</v>
      </c>
      <c r="E2703">
        <v>1</v>
      </c>
      <c r="F2703">
        <v>0</v>
      </c>
      <c r="G2703">
        <v>152</v>
      </c>
      <c r="H2703">
        <v>25.37</v>
      </c>
      <c r="I2703">
        <f>IF(AND(B2703=1,E2703=0),V2703,IF(AND(B2703=1,E2703=1),W2703,IF(AND(B2703=0,E2703=0),X2703,IF(AND(B2703=0,E2703=1),Y2703,ERROR))))</f>
        <v>0.32228403650564996</v>
      </c>
      <c r="K2703">
        <f t="shared" si="588"/>
        <v>0.15777159470264646</v>
      </c>
      <c r="L2703">
        <f t="shared" si="589"/>
        <v>0.12458920296857934</v>
      </c>
      <c r="M2703" s="22" t="str">
        <f t="shared" si="601"/>
        <v>'&gt;30%</v>
      </c>
      <c r="O2703">
        <f t="shared" si="590"/>
        <v>4.1271343850450917</v>
      </c>
      <c r="P2703">
        <f t="shared" si="591"/>
        <v>5.0238805208462765</v>
      </c>
      <c r="Q2703">
        <f t="shared" si="592"/>
        <v>3.2335673736111907</v>
      </c>
      <c r="R2703">
        <f>(O2703*constantes!$B$4)+(P2703*constantes!$B$5)+(D2703*constantes!$B$6)+(Q2703*constantes!$B$8)+(F2703*constantes!$B$9)</f>
        <v>24.730779738659223</v>
      </c>
      <c r="S2703" s="4">
        <f>(O2703*constantes!$B$4)+(P2703*constantes!$C$5)+(D2703*constantes!$B$6)+(Q2703*constantes!$B$8)+(F2703*constantes!$B$9)</f>
        <v>25.090690539172648</v>
      </c>
      <c r="T2703">
        <f>(O2703*constantes!$D$4)+(P2703*constantes!$D$5)+(D2703*constantes!$D$6)+(Q2703*constantes!$D$8)+(F2703*constantes!$D$9)</f>
        <v>27.015106636767069</v>
      </c>
      <c r="U2703">
        <f>(O2703*constantes!$D$4)+(P2703*constantes!$E$5)+(D2703*constantes!$D$6)+(Q2703*constantes!$D$8)+(F2703*constantes!$D$9)</f>
        <v>27.365572541901305</v>
      </c>
      <c r="V2703" s="5">
        <f t="shared" si="593"/>
        <v>0.23771833114503926</v>
      </c>
      <c r="W2703" s="5">
        <f t="shared" si="594"/>
        <v>0.32228403650564996</v>
      </c>
      <c r="X2703" s="6">
        <f t="shared" si="595"/>
        <v>0.13437180559851181</v>
      </c>
      <c r="Y2703" s="6">
        <f t="shared" si="596"/>
        <v>0.18524399314969198</v>
      </c>
      <c r="AA2703">
        <f>(O2703*constantes!$B$4)+(LN(110)*constantes!$B$5)+(LN(22)*constantes!$B$8)+(F2703*constantes!$B$9)</f>
        <v>24.017857097993041</v>
      </c>
      <c r="AB2703">
        <f t="shared" si="597"/>
        <v>0.12458920296857934</v>
      </c>
      <c r="AC2703">
        <f>(O2703*constantes!$D$4)+(LN(110)*constantes!$D$5)+(LN(22)*constantes!$D$8)+(F2703*constantes!$D$9)</f>
        <v>26.032545241135235</v>
      </c>
      <c r="AD2703" s="7">
        <f t="shared" si="598"/>
        <v>5.2585681787711391E-2</v>
      </c>
      <c r="AF2703">
        <f>(O2703*constantes!$B$4)+(LN(125)*constantes!$B$5)+(LN(22.5)*constantes!$B$8)+(F2703*constantes!$B$9)</f>
        <v>24.27281403474743</v>
      </c>
      <c r="AG2703">
        <f t="shared" si="599"/>
        <v>0.15777159470264646</v>
      </c>
      <c r="AH2703">
        <f>(O2703*constantes!$D$4)+(LN(125)*constantes!$D$5)+(LN(22.5)*constantes!$D$8)+(F2703*constantes!$D$9)</f>
        <v>26.403618257743467</v>
      </c>
      <c r="AI2703">
        <f t="shared" si="600"/>
        <v>7.5302674960658122E-2</v>
      </c>
    </row>
    <row r="2704" spans="1:35" x14ac:dyDescent="0.25">
      <c r="A2704" s="11">
        <v>2703</v>
      </c>
      <c r="B2704">
        <v>0</v>
      </c>
      <c r="C2704">
        <v>58</v>
      </c>
      <c r="D2704">
        <v>0</v>
      </c>
      <c r="E2704">
        <v>0</v>
      </c>
      <c r="F2704">
        <v>0</v>
      </c>
      <c r="G2704">
        <v>143</v>
      </c>
      <c r="H2704">
        <v>27.87</v>
      </c>
      <c r="I2704">
        <f>IF(AND(B2704=1,E2704=0),V2704,IF(AND(B2704=1,E2704=1),W2704,IF(AND(B2704=0,E2704=0),X2704,IF(AND(B2704=0,E2704=1),Y2704,ERROR))))</f>
        <v>0.10089451475281108</v>
      </c>
      <c r="K2704">
        <f t="shared" si="588"/>
        <v>6.3209991046805025E-2</v>
      </c>
      <c r="L2704">
        <f t="shared" si="589"/>
        <v>4.4054054961770062E-2</v>
      </c>
      <c r="M2704" s="22" t="str">
        <f t="shared" si="601"/>
        <v>Elevated Risk</v>
      </c>
      <c r="O2704">
        <f t="shared" si="590"/>
        <v>4.0604430105464191</v>
      </c>
      <c r="P2704">
        <f t="shared" si="591"/>
        <v>4.962844630259907</v>
      </c>
      <c r="Q2704">
        <f t="shared" si="592"/>
        <v>3.3275508414938568</v>
      </c>
      <c r="R2704">
        <f>(O2704*constantes!$B$4)+(P2704*constantes!$B$5)+(D2704*constantes!$B$6)+(Q2704*constantes!$B$8)+(F2704*constantes!$B$9)</f>
        <v>24.484452971424215</v>
      </c>
      <c r="S2704" s="4">
        <f>(O2704*constantes!$B$4)+(P2704*constantes!$C$5)+(D2704*constantes!$B$6)+(Q2704*constantes!$B$8)+(F2704*constantes!$B$9)</f>
        <v>24.839991160736034</v>
      </c>
      <c r="T2704">
        <f>(O2704*constantes!$D$4)+(P2704*constantes!$D$5)+(D2704*constantes!$D$6)+(Q2704*constantes!$D$8)+(F2704*constantes!$D$9)</f>
        <v>26.709995319325675</v>
      </c>
      <c r="U2704">
        <f>(O2704*constantes!$D$4)+(P2704*constantes!$E$5)+(D2704*constantes!$D$6)+(Q2704*constantes!$D$8)+(F2704*constantes!$D$9)</f>
        <v>27.056203360732606</v>
      </c>
      <c r="V2704" s="5">
        <f t="shared" si="593"/>
        <v>0.19117682565640348</v>
      </c>
      <c r="W2704" s="5">
        <f t="shared" si="594"/>
        <v>0.26122562920964087</v>
      </c>
      <c r="X2704" s="6">
        <f t="shared" si="595"/>
        <v>0.10089451475281108</v>
      </c>
      <c r="Y2704" s="6">
        <f t="shared" si="596"/>
        <v>0.13959630910448717</v>
      </c>
      <c r="AA2704">
        <f>(O2704*constantes!$B$4)+(LN(110)*constantes!$B$5)+(LN(22)*constantes!$B$8)+(F2704*constantes!$B$9)</f>
        <v>23.81024951683365</v>
      </c>
      <c r="AB2704">
        <f t="shared" si="597"/>
        <v>0.10247681663833785</v>
      </c>
      <c r="AC2704">
        <f>(O2704*constantes!$D$4)+(LN(110)*constantes!$D$5)+(LN(22)*constantes!$D$8)+(F2704*constantes!$D$9)</f>
        <v>25.851073342728132</v>
      </c>
      <c r="AD2704" s="7">
        <f t="shared" si="598"/>
        <v>4.4054054961770062E-2</v>
      </c>
      <c r="AF2704">
        <f>(O2704*constantes!$B$4)+(LN(125)*constantes!$B$5)+(LN(22.5)*constantes!$B$8)+(F2704*constantes!$B$9)</f>
        <v>24.065206453588043</v>
      </c>
      <c r="AG2704">
        <f t="shared" si="599"/>
        <v>0.1302191222428678</v>
      </c>
      <c r="AH2704">
        <f>(O2704*constantes!$D$4)+(LN(125)*constantes!$D$5)+(LN(22.5)*constantes!$D$8)+(F2704*constantes!$D$9)</f>
        <v>26.222146359336364</v>
      </c>
      <c r="AI2704">
        <f t="shared" si="600"/>
        <v>6.3209991046805025E-2</v>
      </c>
    </row>
    <row r="2705" spans="1:35" x14ac:dyDescent="0.25">
      <c r="A2705" s="11">
        <v>2704</v>
      </c>
      <c r="B2705">
        <v>1</v>
      </c>
      <c r="C2705">
        <v>67</v>
      </c>
      <c r="D2705">
        <v>1</v>
      </c>
      <c r="E2705">
        <v>1</v>
      </c>
      <c r="F2705">
        <v>0</v>
      </c>
      <c r="G2705">
        <v>148</v>
      </c>
      <c r="H2705">
        <v>32.630000000000003</v>
      </c>
      <c r="I2705">
        <f>IF(AND(B2705=1,E2705=0),V2705,IF(AND(B2705=1,E2705=1),W2705,IF(AND(B2705=0,E2705=0),X2705,IF(AND(B2705=0,E2705=1),Y2705,ERROR))))</f>
        <v>0.68890138895085928</v>
      </c>
      <c r="K2705">
        <f t="shared" si="588"/>
        <v>0.19635063157104138</v>
      </c>
      <c r="L2705">
        <f t="shared" si="589"/>
        <v>0.1558271506156762</v>
      </c>
      <c r="M2705" s="22" t="str">
        <f t="shared" si="601"/>
        <v>'&gt;30%</v>
      </c>
      <c r="O2705">
        <f t="shared" si="590"/>
        <v>4.2046926193909657</v>
      </c>
      <c r="P2705">
        <f t="shared" si="591"/>
        <v>4.9972122737641147</v>
      </c>
      <c r="Q2705">
        <f t="shared" si="592"/>
        <v>3.4852321106052293</v>
      </c>
      <c r="R2705">
        <f>(O2705*constantes!$B$4)+(P2705*constantes!$B$5)+(D2705*constantes!$B$6)+(Q2705*constantes!$B$8)+(F2705*constantes!$B$9)</f>
        <v>25.831785941598142</v>
      </c>
      <c r="S2705" s="4">
        <f>(O2705*constantes!$B$4)+(P2705*constantes!$C$5)+(D2705*constantes!$B$6)+(Q2705*constantes!$B$8)+(F2705*constantes!$B$9)</f>
        <v>26.1897862288906</v>
      </c>
      <c r="T2705">
        <f>(O2705*constantes!$D$4)+(P2705*constantes!$D$5)+(D2705*constantes!$D$6)+(Q2705*constantes!$D$8)+(F2705*constantes!$D$9)</f>
        <v>27.898476239386916</v>
      </c>
      <c r="U2705">
        <f>(O2705*constantes!$D$4)+(P2705*constantes!$E$5)+(D2705*constantes!$D$6)+(Q2705*constantes!$D$8)+(F2705*constantes!$D$9)</f>
        <v>28.247081767604701</v>
      </c>
      <c r="V2705" s="5">
        <f t="shared" si="593"/>
        <v>0.55792210688152777</v>
      </c>
      <c r="W2705" s="5">
        <f t="shared" si="594"/>
        <v>0.68890138895085928</v>
      </c>
      <c r="X2705" s="6">
        <f t="shared" si="595"/>
        <v>0.29465383326765637</v>
      </c>
      <c r="Y2705" s="6">
        <f t="shared" si="596"/>
        <v>0.39022106378242816</v>
      </c>
      <c r="AA2705">
        <f>(O2705*constantes!$B$4)+(LN(110)*constantes!$B$5)+(LN(22)*constantes!$B$8)+(F2705*constantes!$B$9)</f>
        <v>24.25929277918237</v>
      </c>
      <c r="AB2705">
        <f t="shared" si="597"/>
        <v>0.1558271506156762</v>
      </c>
      <c r="AC2705">
        <f>(O2705*constantes!$D$4)+(LN(110)*constantes!$D$5)+(LN(22)*constantes!$D$8)+(F2705*constantes!$D$9)</f>
        <v>26.243586625866762</v>
      </c>
      <c r="AD2705" s="7">
        <f t="shared" si="598"/>
        <v>6.4534688350861291E-2</v>
      </c>
      <c r="AF2705">
        <f>(O2705*constantes!$B$4)+(LN(125)*constantes!$B$5)+(LN(22.5)*constantes!$B$8)+(F2705*constantes!$B$9)</f>
        <v>24.514249715936764</v>
      </c>
      <c r="AG2705">
        <f t="shared" si="599"/>
        <v>0.19635063157104138</v>
      </c>
      <c r="AH2705">
        <f>(O2705*constantes!$D$4)+(LN(125)*constantes!$D$5)+(LN(22.5)*constantes!$D$8)+(F2705*constantes!$D$9)</f>
        <v>26.614659642474994</v>
      </c>
      <c r="AI2705">
        <f t="shared" si="600"/>
        <v>9.215699866828464E-2</v>
      </c>
    </row>
    <row r="2706" spans="1:35" x14ac:dyDescent="0.25">
      <c r="A2706" s="11">
        <v>2705</v>
      </c>
      <c r="B2706">
        <v>0</v>
      </c>
      <c r="C2706">
        <v>41</v>
      </c>
      <c r="D2706">
        <v>1</v>
      </c>
      <c r="E2706">
        <v>0</v>
      </c>
      <c r="F2706">
        <v>0</v>
      </c>
      <c r="G2706">
        <v>101</v>
      </c>
      <c r="H2706">
        <v>22.49</v>
      </c>
      <c r="I2706">
        <f>IF(AND(B2706=1,E2706=0),V2706,IF(AND(B2706=1,E2706=1),W2706,IF(AND(B2706=0,E2706=0),X2706,IF(AND(B2706=0,E2706=1),Y2706,ERROR))))</f>
        <v>2.5557103754942911E-2</v>
      </c>
      <c r="K2706">
        <f t="shared" si="588"/>
        <v>2.5088146116023613E-2</v>
      </c>
      <c r="L2706">
        <f t="shared" si="589"/>
        <v>1.7378724267438583E-2</v>
      </c>
      <c r="M2706" s="22" t="str">
        <f t="shared" si="601"/>
        <v>NORMAL</v>
      </c>
      <c r="O2706">
        <f t="shared" si="590"/>
        <v>3.713572066704308</v>
      </c>
      <c r="P2706">
        <f t="shared" si="591"/>
        <v>4.6151205168412597</v>
      </c>
      <c r="Q2706">
        <f t="shared" si="592"/>
        <v>3.1130707659712242</v>
      </c>
      <c r="R2706">
        <f>(O2706*constantes!$B$4)+(P2706*constantes!$B$5)+(D2706*constantes!$B$6)+(Q2706*constantes!$B$8)+(F2706*constantes!$B$9)</f>
        <v>23.299098180288738</v>
      </c>
      <c r="S2706" s="4">
        <f>(O2706*constantes!$B$4)+(P2706*constantes!$C$5)+(D2706*constantes!$B$6)+(Q2706*constantes!$B$8)+(F2706*constantes!$B$9)</f>
        <v>23.629725414115242</v>
      </c>
      <c r="T2706">
        <f>(O2706*constantes!$D$4)+(P2706*constantes!$D$5)+(D2706*constantes!$D$6)+(Q2706*constantes!$D$8)+(F2706*constantes!$D$9)</f>
        <v>25.297045625677832</v>
      </c>
      <c r="U2706">
        <f>(O2706*constantes!$D$4)+(P2706*constantes!$E$5)+(D2706*constantes!$D$6)+(Q2706*constantes!$D$8)+(F2706*constantes!$D$9)</f>
        <v>25.618996432932676</v>
      </c>
      <c r="V2706" s="5">
        <f t="shared" si="593"/>
        <v>6.2790720658281951E-2</v>
      </c>
      <c r="W2706" s="5">
        <f t="shared" si="594"/>
        <v>8.6305520276143688E-2</v>
      </c>
      <c r="X2706" s="6">
        <f t="shared" si="595"/>
        <v>2.5557103754942911E-2</v>
      </c>
      <c r="Y2706" s="6">
        <f t="shared" si="596"/>
        <v>3.5092055072635464E-2</v>
      </c>
      <c r="AA2706">
        <f>(O2706*constantes!$B$4)+(LN(110)*constantes!$B$5)+(LN(22)*constantes!$B$8)+(F2706*constantes!$B$9)</f>
        <v>22.730454143490913</v>
      </c>
      <c r="AB2706">
        <f t="shared" si="597"/>
        <v>3.6057212319339005E-2</v>
      </c>
      <c r="AC2706">
        <f>(O2706*constantes!$D$4)+(LN(110)*constantes!$D$5)+(LN(22)*constantes!$D$8)+(F2706*constantes!$D$9)</f>
        <v>24.907213223567677</v>
      </c>
      <c r="AD2706" s="7">
        <f t="shared" si="598"/>
        <v>1.7378724267438583E-2</v>
      </c>
      <c r="AF2706">
        <f>(O2706*constantes!$B$4)+(LN(125)*constantes!$B$5)+(LN(22.5)*constantes!$B$8)+(F2706*constantes!$B$9)</f>
        <v>22.985411080245306</v>
      </c>
      <c r="AG2706">
        <f t="shared" si="599"/>
        <v>4.62827295767122E-2</v>
      </c>
      <c r="AH2706">
        <f>(O2706*constantes!$D$4)+(LN(125)*constantes!$D$5)+(LN(22.5)*constantes!$D$8)+(F2706*constantes!$D$9)</f>
        <v>25.278286240175909</v>
      </c>
      <c r="AI2706">
        <f t="shared" si="600"/>
        <v>2.5088146116023613E-2</v>
      </c>
    </row>
    <row r="2707" spans="1:35" x14ac:dyDescent="0.25">
      <c r="A2707" s="11">
        <v>2706</v>
      </c>
      <c r="B2707">
        <v>1</v>
      </c>
      <c r="C2707">
        <v>37</v>
      </c>
      <c r="D2707">
        <v>1</v>
      </c>
      <c r="E2707">
        <v>0</v>
      </c>
      <c r="F2707">
        <v>0</v>
      </c>
      <c r="G2707">
        <v>142</v>
      </c>
      <c r="H2707">
        <v>27.93</v>
      </c>
      <c r="I2707">
        <f>IF(AND(B2707=1,E2707=0),V2707,IF(AND(B2707=1,E2707=1),W2707,IF(AND(B2707=0,E2707=0),X2707,IF(AND(B2707=0,E2707=1),Y2707,ERROR))))</f>
        <v>9.9894449960194254E-2</v>
      </c>
      <c r="K2707">
        <f t="shared" si="588"/>
        <v>3.3840132302612846E-2</v>
      </c>
      <c r="L2707">
        <f t="shared" si="589"/>
        <v>2.6325671515684657E-2</v>
      </c>
      <c r="M2707" s="22" t="str">
        <f t="shared" si="601"/>
        <v>Elevated Risk</v>
      </c>
      <c r="O2707">
        <f t="shared" si="590"/>
        <v>3.6109179126442243</v>
      </c>
      <c r="P2707">
        <f t="shared" si="591"/>
        <v>4.9558270576012609</v>
      </c>
      <c r="Q2707">
        <f t="shared" si="592"/>
        <v>3.3297013799570854</v>
      </c>
      <c r="R2707">
        <f>(O2707*constantes!$B$4)+(P2707*constantes!$B$5)+(D2707*constantes!$B$6)+(Q2707*constantes!$B$8)+(F2707*constantes!$B$9)</f>
        <v>23.783316046348492</v>
      </c>
      <c r="S2707" s="4">
        <f>(O2707*constantes!$B$4)+(P2707*constantes!$C$5)+(D2707*constantes!$B$6)+(Q2707*constantes!$B$8)+(F2707*constantes!$B$9)</f>
        <v>24.138351496755046</v>
      </c>
      <c r="T2707">
        <f>(O2707*constantes!$D$4)+(P2707*constantes!$D$5)+(D2707*constantes!$D$6)+(Q2707*constantes!$D$8)+(F2707*constantes!$D$9)</f>
        <v>26.086845723659046</v>
      </c>
      <c r="U2707">
        <f>(O2707*constantes!$D$4)+(P2707*constantes!$E$5)+(D2707*constantes!$D$6)+(Q2707*constantes!$D$8)+(F2707*constantes!$D$9)</f>
        <v>26.432564219197303</v>
      </c>
      <c r="V2707" s="5">
        <f t="shared" si="593"/>
        <v>9.9894449960194254E-2</v>
      </c>
      <c r="W2707" s="5">
        <f t="shared" si="594"/>
        <v>0.13937912338011749</v>
      </c>
      <c r="X2707" s="6">
        <f t="shared" si="595"/>
        <v>5.5437215626151337E-2</v>
      </c>
      <c r="Y2707" s="6">
        <f t="shared" si="596"/>
        <v>7.7426353575555829E-2</v>
      </c>
      <c r="AA2707">
        <f>(O2707*constantes!$B$4)+(LN(110)*constantes!$B$5)+(LN(22)*constantes!$B$8)+(F2707*constantes!$B$9)</f>
        <v>22.410895868068035</v>
      </c>
      <c r="AB2707">
        <f t="shared" si="597"/>
        <v>2.6325671515684657E-2</v>
      </c>
      <c r="AC2707">
        <f>(O2707*constantes!$D$4)+(LN(110)*constantes!$D$5)+(LN(22)*constantes!$D$8)+(F2707*constantes!$D$9)</f>
        <v>24.627884084579406</v>
      </c>
      <c r="AD2707" s="7">
        <f t="shared" si="598"/>
        <v>1.3171407582175831E-2</v>
      </c>
      <c r="AF2707">
        <f>(O2707*constantes!$B$4)+(LN(125)*constantes!$B$5)+(LN(22.5)*constantes!$B$8)+(F2707*constantes!$B$9)</f>
        <v>22.665852804822428</v>
      </c>
      <c r="AG2707">
        <f t="shared" si="599"/>
        <v>3.3840132302612846E-2</v>
      </c>
      <c r="AH2707">
        <f>(O2707*constantes!$D$4)+(LN(125)*constantes!$D$5)+(LN(22.5)*constantes!$D$8)+(F2707*constantes!$D$9)</f>
        <v>24.998957101187639</v>
      </c>
      <c r="AI2707">
        <f t="shared" si="600"/>
        <v>1.903255478119692E-2</v>
      </c>
    </row>
    <row r="2708" spans="1:35" x14ac:dyDescent="0.25">
      <c r="A2708" s="11">
        <v>2707</v>
      </c>
      <c r="B2708">
        <v>0</v>
      </c>
      <c r="C2708">
        <v>62</v>
      </c>
      <c r="D2708">
        <v>1</v>
      </c>
      <c r="E2708">
        <v>0</v>
      </c>
      <c r="F2708">
        <v>0</v>
      </c>
      <c r="G2708">
        <v>123</v>
      </c>
      <c r="H2708">
        <v>20.56</v>
      </c>
      <c r="I2708">
        <f>IF(AND(B2708=1,E2708=0),V2708,IF(AND(B2708=1,E2708=1),W2708,IF(AND(B2708=0,E2708=0),X2708,IF(AND(B2708=0,E2708=1),Y2708,ERROR))))</f>
        <v>0.12421703314777643</v>
      </c>
      <c r="K2708">
        <f t="shared" si="588"/>
        <v>7.5302674960658122E-2</v>
      </c>
      <c r="L2708">
        <f t="shared" si="589"/>
        <v>5.2585681787711391E-2</v>
      </c>
      <c r="M2708" s="22" t="str">
        <f t="shared" si="601"/>
        <v>Elevated Risk</v>
      </c>
      <c r="O2708">
        <f t="shared" si="590"/>
        <v>4.1271343850450917</v>
      </c>
      <c r="P2708">
        <f t="shared" si="591"/>
        <v>4.8121843553724171</v>
      </c>
      <c r="Q2708">
        <f t="shared" si="592"/>
        <v>3.0233474405869645</v>
      </c>
      <c r="R2708">
        <f>(O2708*constantes!$B$4)+(P2708*constantes!$B$5)+(D2708*constantes!$B$6)+(Q2708*constantes!$B$8)+(F2708*constantes!$B$9)</f>
        <v>24.880940359708358</v>
      </c>
      <c r="S2708" s="4">
        <f>(O2708*constantes!$B$4)+(P2708*constantes!$C$5)+(D2708*constantes!$B$6)+(Q2708*constantes!$B$8)+(F2708*constantes!$B$9)</f>
        <v>25.225685246927238</v>
      </c>
      <c r="T2708">
        <f>(O2708*constantes!$D$4)+(P2708*constantes!$D$5)+(D2708*constantes!$D$6)+(Q2708*constantes!$D$8)+(F2708*constantes!$D$9)</f>
        <v>26.930829435185359</v>
      </c>
      <c r="U2708">
        <f>(O2708*constantes!$D$4)+(P2708*constantes!$E$5)+(D2708*constantes!$D$6)+(Q2708*constantes!$D$8)+(F2708*constantes!$D$9)</f>
        <v>27.266527415816142</v>
      </c>
      <c r="V2708" s="5">
        <f t="shared" si="593"/>
        <v>0.2705160809037459</v>
      </c>
      <c r="W2708" s="5">
        <f t="shared" si="594"/>
        <v>0.35933806816347069</v>
      </c>
      <c r="X2708" s="6">
        <f t="shared" si="595"/>
        <v>0.12421703314777643</v>
      </c>
      <c r="Y2708" s="6">
        <f t="shared" si="596"/>
        <v>0.16935107436404806</v>
      </c>
      <c r="AA2708">
        <f>(O2708*constantes!$B$4)+(LN(110)*constantes!$B$5)+(LN(22)*constantes!$B$8)+(F2708*constantes!$B$9)</f>
        <v>24.017857097993041</v>
      </c>
      <c r="AB2708">
        <f t="shared" si="597"/>
        <v>0.12458920296857934</v>
      </c>
      <c r="AC2708">
        <f>(O2708*constantes!$D$4)+(LN(110)*constantes!$D$5)+(LN(22)*constantes!$D$8)+(F2708*constantes!$D$9)</f>
        <v>26.032545241135235</v>
      </c>
      <c r="AD2708" s="7">
        <f t="shared" si="598"/>
        <v>5.2585681787711391E-2</v>
      </c>
      <c r="AF2708">
        <f>(O2708*constantes!$B$4)+(LN(125)*constantes!$B$5)+(LN(22.5)*constantes!$B$8)+(F2708*constantes!$B$9)</f>
        <v>24.27281403474743</v>
      </c>
      <c r="AG2708">
        <f t="shared" si="599"/>
        <v>0.15777159470264646</v>
      </c>
      <c r="AH2708">
        <f>(O2708*constantes!$D$4)+(LN(125)*constantes!$D$5)+(LN(22.5)*constantes!$D$8)+(F2708*constantes!$D$9)</f>
        <v>26.403618257743467</v>
      </c>
      <c r="AI2708">
        <f t="shared" si="600"/>
        <v>7.5302674960658122E-2</v>
      </c>
    </row>
    <row r="2709" spans="1:35" x14ac:dyDescent="0.25">
      <c r="A2709" s="11">
        <v>2708</v>
      </c>
      <c r="B2709">
        <v>1</v>
      </c>
      <c r="C2709">
        <v>44</v>
      </c>
      <c r="D2709">
        <v>1</v>
      </c>
      <c r="E2709">
        <v>0</v>
      </c>
      <c r="F2709">
        <v>0</v>
      </c>
      <c r="G2709">
        <v>130</v>
      </c>
      <c r="H2709">
        <v>21.19</v>
      </c>
      <c r="I2709">
        <f>IF(AND(B2709=1,E2709=0),V2709,IF(AND(B2709=1,E2709=1),W2709,IF(AND(B2709=0,E2709=0),X2709,IF(AND(B2709=0,E2709=1),Y2709,ERROR))))</f>
        <v>0.11581762601280876</v>
      </c>
      <c r="K2709">
        <f t="shared" si="588"/>
        <v>5.7330036913051163E-2</v>
      </c>
      <c r="L2709">
        <f t="shared" si="589"/>
        <v>4.4721443860098575E-2</v>
      </c>
      <c r="M2709" s="22" t="str">
        <f t="shared" si="601"/>
        <v>Elevated Risk</v>
      </c>
      <c r="O2709">
        <f t="shared" si="590"/>
        <v>3.784189633918261</v>
      </c>
      <c r="P2709">
        <f t="shared" si="591"/>
        <v>4.8675344504555822</v>
      </c>
      <c r="Q2709">
        <f t="shared" si="592"/>
        <v>3.0535293722802077</v>
      </c>
      <c r="R2709">
        <f>(O2709*constantes!$B$4)+(P2709*constantes!$B$5)+(D2709*constantes!$B$6)+(Q2709*constantes!$B$8)+(F2709*constantes!$B$9)</f>
        <v>23.939973251615914</v>
      </c>
      <c r="S2709" s="4">
        <f>(O2709*constantes!$B$4)+(P2709*constantes!$C$5)+(D2709*constantes!$B$6)+(Q2709*constantes!$B$8)+(F2709*constantes!$B$9)</f>
        <v>24.288683419646549</v>
      </c>
      <c r="T2709">
        <f>(O2709*constantes!$D$4)+(P2709*constantes!$D$5)+(D2709*constantes!$D$6)+(Q2709*constantes!$D$8)+(F2709*constantes!$D$9)</f>
        <v>26.168778109775232</v>
      </c>
      <c r="U2709">
        <f>(O2709*constantes!$D$4)+(P2709*constantes!$E$5)+(D2709*constantes!$D$6)+(Q2709*constantes!$D$8)+(F2709*constantes!$D$9)</f>
        <v>26.508337313039014</v>
      </c>
      <c r="V2709" s="5">
        <f t="shared" si="593"/>
        <v>0.11581762601280876</v>
      </c>
      <c r="W2709" s="5">
        <f t="shared" si="594"/>
        <v>0.1600816626738607</v>
      </c>
      <c r="X2709" s="6">
        <f t="shared" si="595"/>
        <v>6.0025701833609668E-2</v>
      </c>
      <c r="Y2709" s="6">
        <f t="shared" si="596"/>
        <v>8.3260372760615486E-2</v>
      </c>
      <c r="AA2709">
        <f>(O2709*constantes!$B$4)+(LN(110)*constantes!$B$5)+(LN(22)*constantes!$B$8)+(F2709*constantes!$B$9)</f>
        <v>22.95028380552526</v>
      </c>
      <c r="AB2709">
        <f t="shared" si="597"/>
        <v>4.4721443860098575E-2</v>
      </c>
      <c r="AC2709">
        <f>(O2709*constantes!$D$4)+(LN(110)*constantes!$D$5)+(LN(22)*constantes!$D$8)+(F2709*constantes!$D$9)</f>
        <v>25.099368567186549</v>
      </c>
      <c r="AD2709" s="7">
        <f t="shared" si="598"/>
        <v>2.102161003401426E-2</v>
      </c>
      <c r="AF2709">
        <f>(O2709*constantes!$B$4)+(LN(125)*constantes!$B$5)+(LN(22.5)*constantes!$B$8)+(F2709*constantes!$B$9)</f>
        <v>23.205240742279653</v>
      </c>
      <c r="AG2709">
        <f t="shared" si="599"/>
        <v>5.7330036913051163E-2</v>
      </c>
      <c r="AH2709">
        <f>(O2709*constantes!$D$4)+(LN(125)*constantes!$D$5)+(LN(22.5)*constantes!$D$8)+(F2709*constantes!$D$9)</f>
        <v>25.470441583794781</v>
      </c>
      <c r="AI2709">
        <f t="shared" si="600"/>
        <v>3.0321952038303235E-2</v>
      </c>
    </row>
    <row r="2710" spans="1:35" x14ac:dyDescent="0.25">
      <c r="A2710" s="11">
        <v>2709</v>
      </c>
      <c r="B2710">
        <v>0</v>
      </c>
      <c r="C2710">
        <v>48</v>
      </c>
      <c r="D2710">
        <v>0</v>
      </c>
      <c r="E2710">
        <v>1</v>
      </c>
      <c r="F2710">
        <v>0</v>
      </c>
      <c r="G2710">
        <v>177</v>
      </c>
      <c r="H2710">
        <v>25.22</v>
      </c>
      <c r="I2710">
        <f>IF(AND(B2710=1,E2710=0),V2710,IF(AND(B2710=1,E2710=1),W2710,IF(AND(B2710=0,E2710=0),X2710,IF(AND(B2710=0,E2710=1),Y2710,ERROR))))</f>
        <v>0.1460506158676429</v>
      </c>
      <c r="K2710">
        <f t="shared" si="588"/>
        <v>3.8265438641588045E-2</v>
      </c>
      <c r="L2710">
        <f t="shared" si="589"/>
        <v>2.6562184906686825E-2</v>
      </c>
      <c r="M2710" s="22" t="str">
        <f t="shared" si="601"/>
        <v>Elevated Risk</v>
      </c>
      <c r="O2710">
        <f t="shared" si="590"/>
        <v>3.8712010109078911</v>
      </c>
      <c r="P2710">
        <f t="shared" si="591"/>
        <v>5.1761497325738288</v>
      </c>
      <c r="Q2710">
        <f t="shared" si="592"/>
        <v>3.2276373305367736</v>
      </c>
      <c r="R2710">
        <f>(O2710*constantes!$B$4)+(P2710*constantes!$B$5)+(D2710*constantes!$B$6)+(Q2710*constantes!$B$8)+(F2710*constantes!$B$9)</f>
        <v>24.211839791348527</v>
      </c>
      <c r="S2710" s="4">
        <f>(O2710*constantes!$B$4)+(P2710*constantes!$C$5)+(D2710*constantes!$B$6)+(Q2710*constantes!$B$8)+(F2710*constantes!$B$9)</f>
        <v>24.582659158190115</v>
      </c>
      <c r="T2710">
        <f>(O2710*constantes!$D$4)+(P2710*constantes!$D$5)+(D2710*constantes!$D$6)+(Q2710*constantes!$D$8)+(F2710*constantes!$D$9)</f>
        <v>26.743981864242308</v>
      </c>
      <c r="U2710">
        <f>(O2710*constantes!$D$4)+(P2710*constantes!$E$5)+(D2710*constantes!$D$6)+(Q2710*constantes!$D$8)+(F2710*constantes!$D$9)</f>
        <v>27.10507006958666</v>
      </c>
      <c r="V2710" s="5">
        <f t="shared" si="593"/>
        <v>0.14917372088312741</v>
      </c>
      <c r="W2710" s="5">
        <f t="shared" si="594"/>
        <v>0.20869305575634634</v>
      </c>
      <c r="X2710" s="6">
        <f t="shared" si="595"/>
        <v>0.10419424213854445</v>
      </c>
      <c r="Y2710" s="6">
        <f t="shared" si="596"/>
        <v>0.1460506158676429</v>
      </c>
      <c r="AA2710">
        <f>(O2710*constantes!$B$4)+(LN(110)*constantes!$B$5)+(LN(22)*constantes!$B$8)+(F2710*constantes!$B$9)</f>
        <v>23.221146741638901</v>
      </c>
      <c r="AB2710">
        <f t="shared" si="597"/>
        <v>5.8221930281009082E-2</v>
      </c>
      <c r="AC2710">
        <f>(O2710*constantes!$D$4)+(LN(110)*constantes!$D$5)+(LN(22)*constantes!$D$8)+(F2710*constantes!$D$9)</f>
        <v>25.336132614771724</v>
      </c>
      <c r="AD2710" s="7">
        <f t="shared" si="598"/>
        <v>2.6562184906686825E-2</v>
      </c>
      <c r="AF2710">
        <f>(O2710*constantes!$B$4)+(LN(125)*constantes!$B$5)+(LN(22.5)*constantes!$B$8)+(F2710*constantes!$B$9)</f>
        <v>23.47610367839329</v>
      </c>
      <c r="AG2710">
        <f t="shared" si="599"/>
        <v>7.448581103683527E-2</v>
      </c>
      <c r="AH2710">
        <f>(O2710*constantes!$D$4)+(LN(125)*constantes!$D$5)+(LN(22.5)*constantes!$D$8)+(F2710*constantes!$D$9)</f>
        <v>25.707205631379956</v>
      </c>
      <c r="AI2710">
        <f t="shared" si="600"/>
        <v>3.8265438641588045E-2</v>
      </c>
    </row>
    <row r="2711" spans="1:35" x14ac:dyDescent="0.25">
      <c r="A2711" s="11">
        <v>2710</v>
      </c>
      <c r="B2711">
        <v>0</v>
      </c>
      <c r="C2711">
        <v>44</v>
      </c>
      <c r="D2711">
        <v>1</v>
      </c>
      <c r="E2711">
        <v>0</v>
      </c>
      <c r="F2711">
        <v>0</v>
      </c>
      <c r="G2711">
        <v>103</v>
      </c>
      <c r="H2711">
        <v>22.02</v>
      </c>
      <c r="I2711">
        <f>IF(AND(B2711=1,E2711=0),V2711,IF(AND(B2711=1,E2711=1),W2711,IF(AND(B2711=0,E2711=0),X2711,IF(AND(B2711=0,E2711=1),Y2711,ERROR))))</f>
        <v>3.2265321565692062E-2</v>
      </c>
      <c r="K2711">
        <f t="shared" si="588"/>
        <v>3.0321952038303235E-2</v>
      </c>
      <c r="L2711">
        <f t="shared" si="589"/>
        <v>2.102161003401426E-2</v>
      </c>
      <c r="M2711" s="22" t="str">
        <f t="shared" si="601"/>
        <v>NORMAL</v>
      </c>
      <c r="O2711">
        <f t="shared" si="590"/>
        <v>3.784189633918261</v>
      </c>
      <c r="P2711">
        <f t="shared" si="591"/>
        <v>4.6347289882296359</v>
      </c>
      <c r="Q2711">
        <f t="shared" si="592"/>
        <v>3.0919511312945338</v>
      </c>
      <c r="R2711">
        <f>(O2711*constantes!$B$4)+(P2711*constantes!$B$5)+(D2711*constantes!$B$6)+(Q2711*constantes!$B$8)+(F2711*constantes!$B$9)</f>
        <v>23.538560112643587</v>
      </c>
      <c r="S2711" s="4">
        <f>(O2711*constantes!$B$4)+(P2711*constantes!$C$5)+(D2711*constantes!$B$6)+(Q2711*constantes!$B$8)+(F2711*constantes!$B$9)</f>
        <v>23.870592097360358</v>
      </c>
      <c r="T2711">
        <f>(O2711*constantes!$D$4)+(P2711*constantes!$D$5)+(D2711*constantes!$D$6)+(Q2711*constantes!$D$8)+(F2711*constantes!$D$9)</f>
        <v>25.533560421321319</v>
      </c>
      <c r="U2711">
        <f>(O2711*constantes!$D$4)+(P2711*constantes!$E$5)+(D2711*constantes!$D$6)+(Q2711*constantes!$D$8)+(F2711*constantes!$D$9)</f>
        <v>25.856879115540217</v>
      </c>
      <c r="V2711" s="5">
        <f t="shared" si="593"/>
        <v>7.9091386101112104E-2</v>
      </c>
      <c r="W2711" s="5">
        <f t="shared" si="594"/>
        <v>0.10849229936426186</v>
      </c>
      <c r="X2711" s="6">
        <f t="shared" si="595"/>
        <v>3.2265321565692062E-2</v>
      </c>
      <c r="Y2711" s="6">
        <f t="shared" si="596"/>
        <v>4.4304798769779885E-2</v>
      </c>
      <c r="AA2711">
        <f>(O2711*constantes!$B$4)+(LN(110)*constantes!$B$5)+(LN(22)*constantes!$B$8)+(F2711*constantes!$B$9)</f>
        <v>22.95028380552526</v>
      </c>
      <c r="AB2711">
        <f t="shared" si="597"/>
        <v>4.4721443860098575E-2</v>
      </c>
      <c r="AC2711">
        <f>(O2711*constantes!$D$4)+(LN(110)*constantes!$D$5)+(LN(22)*constantes!$D$8)+(F2711*constantes!$D$9)</f>
        <v>25.099368567186549</v>
      </c>
      <c r="AD2711" s="7">
        <f t="shared" si="598"/>
        <v>2.102161003401426E-2</v>
      </c>
      <c r="AF2711">
        <f>(O2711*constantes!$B$4)+(LN(125)*constantes!$B$5)+(LN(22.5)*constantes!$B$8)+(F2711*constantes!$B$9)</f>
        <v>23.205240742279653</v>
      </c>
      <c r="AG2711">
        <f t="shared" si="599"/>
        <v>5.7330036913051163E-2</v>
      </c>
      <c r="AH2711">
        <f>(O2711*constantes!$D$4)+(LN(125)*constantes!$D$5)+(LN(22.5)*constantes!$D$8)+(F2711*constantes!$D$9)</f>
        <v>25.470441583794781</v>
      </c>
      <c r="AI2711">
        <f t="shared" si="600"/>
        <v>3.0321952038303235E-2</v>
      </c>
    </row>
    <row r="2712" spans="1:35" x14ac:dyDescent="0.25">
      <c r="A2712" s="11">
        <v>2711</v>
      </c>
      <c r="B2712">
        <v>0</v>
      </c>
      <c r="C2712">
        <v>42</v>
      </c>
      <c r="D2712">
        <v>0</v>
      </c>
      <c r="E2712">
        <v>0</v>
      </c>
      <c r="F2712">
        <v>0</v>
      </c>
      <c r="G2712">
        <v>116</v>
      </c>
      <c r="H2712">
        <v>21.49</v>
      </c>
      <c r="I2712">
        <f>IF(AND(B2712=1,E2712=0),V2712,IF(AND(B2712=1,E2712=1),W2712,IF(AND(B2712=0,E2712=0),X2712,IF(AND(B2712=0,E2712=1),Y2712,ERROR))))</f>
        <v>2.1247803664696474E-2</v>
      </c>
      <c r="K2712">
        <f t="shared" si="588"/>
        <v>2.676538428771702E-2</v>
      </c>
      <c r="L2712">
        <f t="shared" si="589"/>
        <v>1.8545470669847686E-2</v>
      </c>
      <c r="M2712" s="22" t="str">
        <f t="shared" si="601"/>
        <v>NORMAL</v>
      </c>
      <c r="O2712">
        <f t="shared" si="590"/>
        <v>3.7376696182833684</v>
      </c>
      <c r="P2712">
        <f t="shared" si="591"/>
        <v>4.7535901911063645</v>
      </c>
      <c r="Q2712">
        <f t="shared" si="592"/>
        <v>3.0675877106544189</v>
      </c>
      <c r="R2712">
        <f>(O2712*constantes!$B$4)+(P2712*constantes!$B$5)+(D2712*constantes!$B$6)+(Q2712*constantes!$B$8)+(F2712*constantes!$B$9)</f>
        <v>22.885397616024491</v>
      </c>
      <c r="S2712" s="4">
        <f>(O2712*constantes!$B$4)+(P2712*constantes!$C$5)+(D2712*constantes!$B$6)+(Q2712*constantes!$B$8)+(F2712*constantes!$B$9)</f>
        <v>23.225944817315352</v>
      </c>
      <c r="T2712">
        <f>(O2712*constantes!$D$4)+(P2712*constantes!$D$5)+(D2712*constantes!$D$6)+(Q2712*constantes!$D$8)+(F2712*constantes!$D$9)</f>
        <v>25.110186269759399</v>
      </c>
      <c r="U2712">
        <f>(O2712*constantes!$D$4)+(P2712*constantes!$E$5)+(D2712*constantes!$D$6)+(Q2712*constantes!$D$8)+(F2712*constantes!$D$9)</f>
        <v>25.441796721490981</v>
      </c>
      <c r="V2712" s="5">
        <f t="shared" si="593"/>
        <v>4.1971613682760922E-2</v>
      </c>
      <c r="W2712" s="5">
        <f t="shared" si="594"/>
        <v>5.8493600809382595E-2</v>
      </c>
      <c r="X2712" s="6">
        <f t="shared" si="595"/>
        <v>2.1247803664696474E-2</v>
      </c>
      <c r="Y2712" s="6">
        <f t="shared" si="596"/>
        <v>2.9478454074517879E-2</v>
      </c>
      <c r="AA2712">
        <f>(O2712*constantes!$B$4)+(LN(110)*constantes!$B$5)+(LN(22)*constantes!$B$8)+(F2712*constantes!$B$9)</f>
        <v>22.805468857654464</v>
      </c>
      <c r="AB2712">
        <f t="shared" si="597"/>
        <v>3.8810869283687155E-2</v>
      </c>
      <c r="AC2712">
        <f>(O2712*constantes!$D$4)+(LN(110)*constantes!$D$5)+(LN(22)*constantes!$D$8)+(F2712*constantes!$D$9)</f>
        <v>24.972784348242914</v>
      </c>
      <c r="AD2712" s="7">
        <f t="shared" si="598"/>
        <v>1.8545470669847686E-2</v>
      </c>
      <c r="AF2712">
        <f>(O2712*constantes!$B$4)+(LN(125)*constantes!$B$5)+(LN(22.5)*constantes!$B$8)+(F2712*constantes!$B$9)</f>
        <v>23.060425794408857</v>
      </c>
      <c r="AG2712">
        <f t="shared" si="599"/>
        <v>4.9796912096185753E-2</v>
      </c>
      <c r="AH2712">
        <f>(O2712*constantes!$D$4)+(LN(125)*constantes!$D$5)+(LN(22.5)*constantes!$D$8)+(F2712*constantes!$D$9)</f>
        <v>25.343857364851146</v>
      </c>
      <c r="AI2712">
        <f t="shared" si="600"/>
        <v>2.676538428771702E-2</v>
      </c>
    </row>
    <row r="2713" spans="1:35" x14ac:dyDescent="0.25">
      <c r="A2713" s="11">
        <v>2712</v>
      </c>
      <c r="B2713">
        <v>0</v>
      </c>
      <c r="C2713">
        <v>48</v>
      </c>
      <c r="D2713">
        <v>1</v>
      </c>
      <c r="E2713">
        <v>0</v>
      </c>
      <c r="F2713">
        <v>0</v>
      </c>
      <c r="G2713">
        <v>121</v>
      </c>
      <c r="H2713">
        <v>26.39</v>
      </c>
      <c r="I2713">
        <f>IF(AND(B2713=1,E2713=0),V2713,IF(AND(B2713=1,E2713=1),W2713,IF(AND(B2713=0,E2713=0),X2713,IF(AND(B2713=0,E2713=1),Y2713,ERROR))))</f>
        <v>6.9204952099724548E-2</v>
      </c>
      <c r="K2713">
        <f t="shared" si="588"/>
        <v>3.8265438641588045E-2</v>
      </c>
      <c r="L2713">
        <f t="shared" si="589"/>
        <v>2.6562184906686825E-2</v>
      </c>
      <c r="M2713" s="22" t="str">
        <f t="shared" si="601"/>
        <v>Elevated Risk</v>
      </c>
      <c r="O2713">
        <f t="shared" si="590"/>
        <v>3.8712010109078911</v>
      </c>
      <c r="P2713">
        <f t="shared" si="591"/>
        <v>4.7957905455967413</v>
      </c>
      <c r="Q2713">
        <f t="shared" si="592"/>
        <v>3.2729851505152325</v>
      </c>
      <c r="R2713">
        <f>(O2713*constantes!$B$4)+(P2713*constantes!$B$5)+(D2713*constantes!$B$6)+(Q2713*constantes!$B$8)+(F2713*constantes!$B$9)</f>
        <v>24.251723462015395</v>
      </c>
      <c r="S2713" s="4">
        <f>(O2713*constantes!$B$4)+(P2713*constantes!$C$5)+(D2713*constantes!$B$6)+(Q2713*constantes!$B$8)+(F2713*constantes!$B$9)</f>
        <v>24.595293896701946</v>
      </c>
      <c r="T2713">
        <f>(O2713*constantes!$D$4)+(P2713*constantes!$D$5)+(D2713*constantes!$D$6)+(Q2713*constantes!$D$8)+(F2713*constantes!$D$9)</f>
        <v>26.315929776566577</v>
      </c>
      <c r="U2713">
        <f>(O2713*constantes!$D$4)+(P2713*constantes!$E$5)+(D2713*constantes!$D$6)+(Q2713*constantes!$D$8)+(F2713*constantes!$D$9)</f>
        <v>26.650484125027408</v>
      </c>
      <c r="V2713" s="5">
        <f t="shared" si="593"/>
        <v>0.15474812644774871</v>
      </c>
      <c r="W2713" s="5">
        <f t="shared" si="594"/>
        <v>0.21104461621072734</v>
      </c>
      <c r="X2713" s="6">
        <f t="shared" si="595"/>
        <v>6.9204952099724548E-2</v>
      </c>
      <c r="Y2713" s="6">
        <f t="shared" si="596"/>
        <v>9.5352811699722873E-2</v>
      </c>
      <c r="AA2713">
        <f>(O2713*constantes!$B$4)+(LN(110)*constantes!$B$5)+(LN(22)*constantes!$B$8)+(F2713*constantes!$B$9)</f>
        <v>23.221146741638901</v>
      </c>
      <c r="AB2713">
        <f t="shared" si="597"/>
        <v>5.8221930281009082E-2</v>
      </c>
      <c r="AC2713">
        <f>(O2713*constantes!$D$4)+(LN(110)*constantes!$D$5)+(LN(22)*constantes!$D$8)+(F2713*constantes!$D$9)</f>
        <v>25.336132614771724</v>
      </c>
      <c r="AD2713" s="7">
        <f t="shared" si="598"/>
        <v>2.6562184906686825E-2</v>
      </c>
      <c r="AF2713">
        <f>(O2713*constantes!$B$4)+(LN(125)*constantes!$B$5)+(LN(22.5)*constantes!$B$8)+(F2713*constantes!$B$9)</f>
        <v>23.47610367839329</v>
      </c>
      <c r="AG2713">
        <f t="shared" si="599"/>
        <v>7.448581103683527E-2</v>
      </c>
      <c r="AH2713">
        <f>(O2713*constantes!$D$4)+(LN(125)*constantes!$D$5)+(LN(22.5)*constantes!$D$8)+(F2713*constantes!$D$9)</f>
        <v>25.707205631379956</v>
      </c>
      <c r="AI2713">
        <f t="shared" si="600"/>
        <v>3.8265438641588045E-2</v>
      </c>
    </row>
    <row r="2714" spans="1:35" x14ac:dyDescent="0.25">
      <c r="A2714" s="11">
        <v>2713</v>
      </c>
      <c r="B2714">
        <v>0</v>
      </c>
      <c r="C2714">
        <v>40</v>
      </c>
      <c r="D2714">
        <v>1</v>
      </c>
      <c r="E2714">
        <v>0</v>
      </c>
      <c r="F2714">
        <v>0</v>
      </c>
      <c r="G2714">
        <v>113</v>
      </c>
      <c r="H2714">
        <v>24.29</v>
      </c>
      <c r="I2714">
        <f>IF(AND(B2714=1,E2714=0),V2714,IF(AND(B2714=1,E2714=1),W2714,IF(AND(B2714=0,E2714=0),X2714,IF(AND(B2714=0,E2714=1),Y2714,ERROR))))</f>
        <v>3.3939782308503363E-2</v>
      </c>
      <c r="K2714">
        <f t="shared" si="588"/>
        <v>2.3477142937900042E-2</v>
      </c>
      <c r="L2714">
        <f t="shared" si="589"/>
        <v>1.6258639030403699E-2</v>
      </c>
      <c r="M2714" s="22" t="str">
        <f t="shared" si="601"/>
        <v>Elevated Risk</v>
      </c>
      <c r="O2714">
        <f t="shared" si="590"/>
        <v>3.6888794541139363</v>
      </c>
      <c r="P2714">
        <f t="shared" si="591"/>
        <v>4.7273878187123408</v>
      </c>
      <c r="Q2714">
        <f t="shared" si="592"/>
        <v>3.1900647430140809</v>
      </c>
      <c r="R2714">
        <f>(O2714*constantes!$B$4)+(P2714*constantes!$B$5)+(D2714*constantes!$B$6)+(Q2714*constantes!$B$8)+(F2714*constantes!$B$9)</f>
        <v>23.491534406534683</v>
      </c>
      <c r="S2714" s="4">
        <f>(O2714*constantes!$B$4)+(P2714*constantes!$C$5)+(D2714*constantes!$B$6)+(Q2714*constantes!$B$8)+(F2714*constantes!$B$9)</f>
        <v>23.830204469867233</v>
      </c>
      <c r="T2714">
        <f>(O2714*constantes!$D$4)+(P2714*constantes!$D$5)+(D2714*constantes!$D$6)+(Q2714*constantes!$D$8)+(F2714*constantes!$D$9)</f>
        <v>25.585016285205889</v>
      </c>
      <c r="U2714">
        <f>(O2714*constantes!$D$4)+(P2714*constantes!$E$5)+(D2714*constantes!$D$6)+(Q2714*constantes!$D$8)+(F2714*constantes!$D$9)</f>
        <v>25.914798859439262</v>
      </c>
      <c r="V2714" s="5">
        <f t="shared" si="593"/>
        <v>7.5599174053446294E-2</v>
      </c>
      <c r="W2714" s="5">
        <f t="shared" si="594"/>
        <v>0.10443050340800686</v>
      </c>
      <c r="X2714" s="6">
        <f t="shared" si="595"/>
        <v>3.3939782308503363E-2</v>
      </c>
      <c r="Y2714" s="6">
        <f t="shared" si="596"/>
        <v>4.688379742652371E-2</v>
      </c>
      <c r="AA2714">
        <f>(O2714*constantes!$B$4)+(LN(110)*constantes!$B$5)+(LN(22)*constantes!$B$8)+(F2714*constantes!$B$9)</f>
        <v>22.653587028201589</v>
      </c>
      <c r="AB2714">
        <f t="shared" si="597"/>
        <v>3.3434567241904078E-2</v>
      </c>
      <c r="AC2714">
        <f>(O2714*constantes!$D$4)+(LN(110)*constantes!$D$5)+(LN(22)*constantes!$D$8)+(F2714*constantes!$D$9)</f>
        <v>24.840022896226397</v>
      </c>
      <c r="AD2714" s="7">
        <f t="shared" si="598"/>
        <v>1.6258639030403699E-2</v>
      </c>
      <c r="AF2714">
        <f>(O2714*constantes!$B$4)+(LN(125)*constantes!$B$5)+(LN(22.5)*constantes!$B$8)+(F2714*constantes!$B$9)</f>
        <v>22.908543964955982</v>
      </c>
      <c r="AG2714">
        <f t="shared" si="599"/>
        <v>4.2933030992125865E-2</v>
      </c>
      <c r="AH2714">
        <f>(O2714*constantes!$D$4)+(LN(125)*constantes!$D$5)+(LN(22.5)*constantes!$D$8)+(F2714*constantes!$D$9)</f>
        <v>25.211095912834629</v>
      </c>
      <c r="AI2714">
        <f t="shared" si="600"/>
        <v>2.3477142937900042E-2</v>
      </c>
    </row>
    <row r="2715" spans="1:35" x14ac:dyDescent="0.25">
      <c r="A2715" s="11">
        <v>2714</v>
      </c>
      <c r="B2715">
        <v>1</v>
      </c>
      <c r="C2715">
        <v>46</v>
      </c>
      <c r="D2715">
        <v>1</v>
      </c>
      <c r="E2715">
        <v>1</v>
      </c>
      <c r="F2715">
        <v>0</v>
      </c>
      <c r="G2715">
        <v>140.5</v>
      </c>
      <c r="H2715">
        <v>26.97</v>
      </c>
      <c r="I2715">
        <f>IF(AND(B2715=1,E2715=0),V2715,IF(AND(B2715=1,E2715=1),W2715,IF(AND(B2715=0,E2715=0),X2715,IF(AND(B2715=0,E2715=1),Y2715,ERROR))))</f>
        <v>0.24550903418511216</v>
      </c>
      <c r="K2715">
        <f t="shared" si="588"/>
        <v>6.5553501255932511E-2</v>
      </c>
      <c r="L2715">
        <f t="shared" si="589"/>
        <v>5.1185816914687488E-2</v>
      </c>
      <c r="M2715" s="22" t="str">
        <f t="shared" si="601"/>
        <v>Elevated Risk</v>
      </c>
      <c r="O2715">
        <f t="shared" si="590"/>
        <v>3.8286413964890951</v>
      </c>
      <c r="P2715">
        <f t="shared" si="591"/>
        <v>4.9452074887738009</v>
      </c>
      <c r="Q2715">
        <f t="shared" si="592"/>
        <v>3.2947251371516386</v>
      </c>
      <c r="R2715">
        <f>(O2715*constantes!$B$4)+(P2715*constantes!$B$5)+(D2715*constantes!$B$6)+(Q2715*constantes!$B$8)+(F2715*constantes!$B$9)</f>
        <v>24.413652276868905</v>
      </c>
      <c r="S2715" s="4">
        <f>(O2715*constantes!$B$4)+(P2715*constantes!$C$5)+(D2715*constantes!$B$6)+(Q2715*constantes!$B$8)+(F2715*constantes!$B$9)</f>
        <v>24.76792694136466</v>
      </c>
      <c r="T2715">
        <f>(O2715*constantes!$D$4)+(P2715*constantes!$D$5)+(D2715*constantes!$D$6)+(Q2715*constantes!$D$8)+(F2715*constantes!$D$9)</f>
        <v>26.631533068360071</v>
      </c>
      <c r="U2715">
        <f>(O2715*constantes!$D$4)+(P2715*constantes!$E$5)+(D2715*constantes!$D$6)+(Q2715*constantes!$D$8)+(F2715*constantes!$D$9)</f>
        <v>26.976510742776931</v>
      </c>
      <c r="V2715" s="5">
        <f t="shared" si="593"/>
        <v>0.17936125279525117</v>
      </c>
      <c r="W2715" s="5">
        <f t="shared" si="594"/>
        <v>0.24550903418511216</v>
      </c>
      <c r="X2715" s="6">
        <f t="shared" si="595"/>
        <v>9.3649379929965804E-2</v>
      </c>
      <c r="Y2715" s="6">
        <f t="shared" si="596"/>
        <v>0.12962970171514432</v>
      </c>
      <c r="AA2715">
        <f>(O2715*constantes!$B$4)+(LN(110)*constantes!$B$5)+(LN(22)*constantes!$B$8)+(F2715*constantes!$B$9)</f>
        <v>23.088660364337766</v>
      </c>
      <c r="AB2715">
        <f t="shared" si="597"/>
        <v>5.1185816914687488E-2</v>
      </c>
      <c r="AC2715">
        <f>(O2715*constantes!$D$4)+(LN(110)*constantes!$D$5)+(LN(22)*constantes!$D$8)+(F2715*constantes!$D$9)</f>
        <v>25.220324924765169</v>
      </c>
      <c r="AD2715" s="7">
        <f t="shared" si="598"/>
        <v>2.3692217580876362E-2</v>
      </c>
      <c r="AF2715">
        <f>(O2715*constantes!$B$4)+(LN(125)*constantes!$B$5)+(LN(22.5)*constantes!$B$8)+(F2715*constantes!$B$9)</f>
        <v>23.343617301092156</v>
      </c>
      <c r="AG2715">
        <f t="shared" si="599"/>
        <v>6.5553501255932511E-2</v>
      </c>
      <c r="AH2715">
        <f>(O2715*constantes!$D$4)+(LN(125)*constantes!$D$5)+(LN(22.5)*constantes!$D$8)+(F2715*constantes!$D$9)</f>
        <v>25.591397941373401</v>
      </c>
      <c r="AI2715">
        <f t="shared" si="600"/>
        <v>3.4153313573738631E-2</v>
      </c>
    </row>
    <row r="2716" spans="1:35" x14ac:dyDescent="0.25">
      <c r="A2716" s="11">
        <v>2715</v>
      </c>
      <c r="B2716">
        <v>0</v>
      </c>
      <c r="C2716">
        <v>46</v>
      </c>
      <c r="D2716">
        <v>1</v>
      </c>
      <c r="E2716">
        <v>0</v>
      </c>
      <c r="F2716">
        <v>0</v>
      </c>
      <c r="G2716">
        <v>120</v>
      </c>
      <c r="H2716">
        <v>22.53</v>
      </c>
      <c r="I2716">
        <f>IF(AND(B2716=1,E2716=0),V2716,IF(AND(B2716=1,E2716=1),W2716,IF(AND(B2716=0,E2716=0),X2716,IF(AND(B2716=0,E2716=1),Y2716,ERROR))))</f>
        <v>5.5928729939279331E-2</v>
      </c>
      <c r="K2716">
        <f t="shared" si="588"/>
        <v>3.4153313573738631E-2</v>
      </c>
      <c r="L2716">
        <f t="shared" si="589"/>
        <v>2.3692217580876362E-2</v>
      </c>
      <c r="M2716" s="22" t="str">
        <f t="shared" si="601"/>
        <v>Elevated Risk</v>
      </c>
      <c r="O2716">
        <f t="shared" si="590"/>
        <v>3.8286413964890951</v>
      </c>
      <c r="P2716">
        <f t="shared" si="591"/>
        <v>4.7874917427820458</v>
      </c>
      <c r="Q2716">
        <f t="shared" si="592"/>
        <v>3.1148477544441531</v>
      </c>
      <c r="R2716">
        <f>(O2716*constantes!$B$4)+(P2716*constantes!$B$5)+(D2716*constantes!$B$6)+(Q2716*constantes!$B$8)+(F2716*constantes!$B$9)</f>
        <v>23.978475558105508</v>
      </c>
      <c r="S2716" s="4">
        <f>(O2716*constantes!$B$4)+(P2716*constantes!$C$5)+(D2716*constantes!$B$6)+(Q2716*constantes!$B$8)+(F2716*constantes!$B$9)</f>
        <v>24.321451466558411</v>
      </c>
      <c r="T2716">
        <f>(O2716*constantes!$D$4)+(P2716*constantes!$D$5)+(D2716*constantes!$D$6)+(Q2716*constantes!$D$8)+(F2716*constantes!$D$9)</f>
        <v>26.095930557393199</v>
      </c>
      <c r="U2716">
        <f>(O2716*constantes!$D$4)+(P2716*constantes!$E$5)+(D2716*constantes!$D$6)+(Q2716*constantes!$D$8)+(F2716*constantes!$D$9)</f>
        <v>26.429905981369675</v>
      </c>
      <c r="V2716" s="5">
        <f t="shared" si="593"/>
        <v>0.1200794637082071</v>
      </c>
      <c r="W2716" s="5">
        <f t="shared" si="594"/>
        <v>0.16494835374807471</v>
      </c>
      <c r="X2716" s="6">
        <f t="shared" si="595"/>
        <v>5.5928729939279331E-2</v>
      </c>
      <c r="Y2716" s="6">
        <f t="shared" si="596"/>
        <v>7.722895909545513E-2</v>
      </c>
      <c r="AA2716">
        <f>(O2716*constantes!$B$4)+(LN(110)*constantes!$B$5)+(LN(22)*constantes!$B$8)+(F2716*constantes!$B$9)</f>
        <v>23.088660364337766</v>
      </c>
      <c r="AB2716">
        <f t="shared" si="597"/>
        <v>5.1185816914687488E-2</v>
      </c>
      <c r="AC2716">
        <f>(O2716*constantes!$D$4)+(LN(110)*constantes!$D$5)+(LN(22)*constantes!$D$8)+(F2716*constantes!$D$9)</f>
        <v>25.220324924765169</v>
      </c>
      <c r="AD2716" s="7">
        <f t="shared" si="598"/>
        <v>2.3692217580876362E-2</v>
      </c>
      <c r="AF2716">
        <f>(O2716*constantes!$B$4)+(LN(125)*constantes!$B$5)+(LN(22.5)*constantes!$B$8)+(F2716*constantes!$B$9)</f>
        <v>23.343617301092156</v>
      </c>
      <c r="AG2716">
        <f t="shared" si="599"/>
        <v>6.5553501255932511E-2</v>
      </c>
      <c r="AH2716">
        <f>(O2716*constantes!$D$4)+(LN(125)*constantes!$D$5)+(LN(22.5)*constantes!$D$8)+(F2716*constantes!$D$9)</f>
        <v>25.591397941373401</v>
      </c>
      <c r="AI2716">
        <f t="shared" si="600"/>
        <v>3.4153313573738631E-2</v>
      </c>
    </row>
    <row r="2717" spans="1:35" x14ac:dyDescent="0.25">
      <c r="A2717" s="11">
        <v>2716</v>
      </c>
      <c r="B2717">
        <v>1</v>
      </c>
      <c r="C2717">
        <v>56</v>
      </c>
      <c r="D2717">
        <v>1</v>
      </c>
      <c r="E2717">
        <v>0</v>
      </c>
      <c r="F2717">
        <v>0</v>
      </c>
      <c r="G2717">
        <v>165</v>
      </c>
      <c r="H2717">
        <v>23.68</v>
      </c>
      <c r="I2717">
        <f>IF(AND(B2717=1,E2717=0),V2717,IF(AND(B2717=1,E2717=1),W2717,IF(AND(B2717=0,E2717=0),X2717,IF(AND(B2717=0,E2717=1),Y2717,ERROR))))</f>
        <v>0.35801767387992023</v>
      </c>
      <c r="K2717">
        <f t="shared" si="588"/>
        <v>0.11757074595810224</v>
      </c>
      <c r="L2717">
        <f t="shared" si="589"/>
        <v>9.2378774865307212E-2</v>
      </c>
      <c r="M2717" s="22" t="str">
        <f t="shared" si="601"/>
        <v>'&gt;30%</v>
      </c>
      <c r="O2717">
        <f t="shared" si="590"/>
        <v>4.0253516907351496</v>
      </c>
      <c r="P2717">
        <f t="shared" si="591"/>
        <v>5.1059454739005803</v>
      </c>
      <c r="Q2717">
        <f t="shared" si="592"/>
        <v>3.1646308100158049</v>
      </c>
      <c r="R2717">
        <f>(O2717*constantes!$B$4)+(P2717*constantes!$B$5)+(D2717*constantes!$B$6)+(Q2717*constantes!$B$8)+(F2717*constantes!$B$9)</f>
        <v>25.221050496170612</v>
      </c>
      <c r="S2717" s="4">
        <f>(O2717*constantes!$B$4)+(P2717*constantes!$C$5)+(D2717*constantes!$B$6)+(Q2717*constantes!$B$8)+(F2717*constantes!$B$9)</f>
        <v>25.586840429920848</v>
      </c>
      <c r="T2717">
        <f>(O2717*constantes!$D$4)+(P2717*constantes!$D$5)+(D2717*constantes!$D$6)+(Q2717*constantes!$D$8)+(F2717*constantes!$D$9)</f>
        <v>27.552426309718957</v>
      </c>
      <c r="U2717">
        <f>(O2717*constantes!$D$4)+(P2717*constantes!$E$5)+(D2717*constantes!$D$6)+(Q2717*constantes!$D$8)+(F2717*constantes!$D$9)</f>
        <v>27.908617065978266</v>
      </c>
      <c r="V2717" s="5">
        <f t="shared" si="593"/>
        <v>0.35801767387992023</v>
      </c>
      <c r="W2717" s="5">
        <f t="shared" si="594"/>
        <v>0.47214434212231715</v>
      </c>
      <c r="X2717" s="6">
        <f t="shared" si="595"/>
        <v>0.21882543034740021</v>
      </c>
      <c r="Y2717" s="6">
        <f t="shared" si="596"/>
        <v>0.29715887812274255</v>
      </c>
      <c r="AA2717">
        <f>(O2717*constantes!$B$4)+(LN(110)*constantes!$B$5)+(LN(22)*constantes!$B$8)+(F2717*constantes!$B$9)</f>
        <v>23.701011641913961</v>
      </c>
      <c r="AB2717">
        <f t="shared" si="597"/>
        <v>9.2378774865307212E-2</v>
      </c>
      <c r="AC2717">
        <f>(O2717*constantes!$D$4)+(LN(110)*constantes!$D$5)+(LN(22)*constantes!$D$8)+(F2717*constantes!$D$9)</f>
        <v>25.75558740512928</v>
      </c>
      <c r="AD2717" s="7">
        <f t="shared" si="598"/>
        <v>4.0123743463222783E-2</v>
      </c>
      <c r="AF2717">
        <f>(O2717*constantes!$B$4)+(LN(125)*constantes!$B$5)+(LN(22.5)*constantes!$B$8)+(F2717*constantes!$B$9)</f>
        <v>23.955968578668354</v>
      </c>
      <c r="AG2717">
        <f t="shared" si="599"/>
        <v>0.11757074595810224</v>
      </c>
      <c r="AH2717">
        <f>(O2717*constantes!$D$4)+(LN(125)*constantes!$D$5)+(LN(22.5)*constantes!$D$8)+(F2717*constantes!$D$9)</f>
        <v>26.126660421737512</v>
      </c>
      <c r="AI2717">
        <f t="shared" si="600"/>
        <v>5.7622826233415747E-2</v>
      </c>
    </row>
    <row r="2718" spans="1:35" x14ac:dyDescent="0.25">
      <c r="A2718" s="11">
        <v>2717</v>
      </c>
      <c r="B2718">
        <v>0</v>
      </c>
      <c r="C2718">
        <v>40</v>
      </c>
      <c r="D2718">
        <v>1</v>
      </c>
      <c r="E2718">
        <v>1</v>
      </c>
      <c r="F2718">
        <v>0</v>
      </c>
      <c r="G2718">
        <v>140</v>
      </c>
      <c r="H2718">
        <v>26.56</v>
      </c>
      <c r="I2718">
        <f>IF(AND(B2718=1,E2718=0),V2718,IF(AND(B2718=1,E2718=1),W2718,IF(AND(B2718=0,E2718=0),X2718,IF(AND(B2718=0,E2718=1),Y2718,ERROR))))</f>
        <v>8.9000504103608158E-2</v>
      </c>
      <c r="K2718">
        <f t="shared" si="588"/>
        <v>2.3477142937900042E-2</v>
      </c>
      <c r="L2718">
        <f t="shared" si="589"/>
        <v>1.6258639030403699E-2</v>
      </c>
      <c r="M2718" s="22" t="str">
        <f t="shared" si="601"/>
        <v>Elevated Risk</v>
      </c>
      <c r="O2718">
        <f t="shared" si="590"/>
        <v>3.6888794541139363</v>
      </c>
      <c r="P2718">
        <f t="shared" si="591"/>
        <v>4.9416424226093039</v>
      </c>
      <c r="Q2718">
        <f t="shared" si="592"/>
        <v>3.279406324608233</v>
      </c>
      <c r="R2718">
        <f>(O2718*constantes!$B$4)+(P2718*constantes!$B$5)+(D2718*constantes!$B$6)+(Q2718*constantes!$B$8)+(F2718*constantes!$B$9)</f>
        <v>23.959821162772254</v>
      </c>
      <c r="S2718" s="4">
        <f>(O2718*constantes!$B$4)+(P2718*constantes!$C$5)+(D2718*constantes!$B$6)+(Q2718*constantes!$B$8)+(F2718*constantes!$B$9)</f>
        <v>24.313840425927989</v>
      </c>
      <c r="T2718">
        <f>(O2718*constantes!$D$4)+(P2718*constantes!$D$5)+(D2718*constantes!$D$6)+(Q2718*constantes!$D$8)+(F2718*constantes!$D$9)</f>
        <v>26.233371086643707</v>
      </c>
      <c r="U2718">
        <f>(O2718*constantes!$D$4)+(P2718*constantes!$E$5)+(D2718*constantes!$D$6)+(Q2718*constantes!$D$8)+(F2718*constantes!$D$9)</f>
        <v>26.578100062044932</v>
      </c>
      <c r="V2718" s="5">
        <f t="shared" si="593"/>
        <v>0.11799667799726943</v>
      </c>
      <c r="W2718" s="5">
        <f t="shared" si="594"/>
        <v>0.16380624881918082</v>
      </c>
      <c r="X2718" s="6">
        <f t="shared" si="595"/>
        <v>6.3900207267501119E-2</v>
      </c>
      <c r="Y2718" s="6">
        <f t="shared" si="596"/>
        <v>8.9000504103608158E-2</v>
      </c>
      <c r="AA2718">
        <f>(O2718*constantes!$B$4)+(LN(110)*constantes!$B$5)+(LN(22)*constantes!$B$8)+(F2718*constantes!$B$9)</f>
        <v>22.653587028201589</v>
      </c>
      <c r="AB2718">
        <f t="shared" si="597"/>
        <v>3.3434567241904078E-2</v>
      </c>
      <c r="AC2718">
        <f>(O2718*constantes!$D$4)+(LN(110)*constantes!$D$5)+(LN(22)*constantes!$D$8)+(F2718*constantes!$D$9)</f>
        <v>24.840022896226397</v>
      </c>
      <c r="AD2718" s="7">
        <f t="shared" si="598"/>
        <v>1.6258639030403699E-2</v>
      </c>
      <c r="AF2718">
        <f>(O2718*constantes!$B$4)+(LN(125)*constantes!$B$5)+(LN(22.5)*constantes!$B$8)+(F2718*constantes!$B$9)</f>
        <v>22.908543964955982</v>
      </c>
      <c r="AG2718">
        <f t="shared" si="599"/>
        <v>4.2933030992125865E-2</v>
      </c>
      <c r="AH2718">
        <f>(O2718*constantes!$D$4)+(LN(125)*constantes!$D$5)+(LN(22.5)*constantes!$D$8)+(F2718*constantes!$D$9)</f>
        <v>25.211095912834629</v>
      </c>
      <c r="AI2718">
        <f t="shared" si="600"/>
        <v>2.3477142937900042E-2</v>
      </c>
    </row>
    <row r="2719" spans="1:35" x14ac:dyDescent="0.25">
      <c r="A2719" s="11">
        <v>2718</v>
      </c>
      <c r="B2719">
        <v>1</v>
      </c>
      <c r="C2719">
        <v>53</v>
      </c>
      <c r="D2719">
        <v>1</v>
      </c>
      <c r="E2719">
        <v>1</v>
      </c>
      <c r="F2719">
        <v>0</v>
      </c>
      <c r="G2719">
        <v>141</v>
      </c>
      <c r="H2719">
        <v>21.01</v>
      </c>
      <c r="I2719">
        <f>IF(AND(B2719=1,E2719=0),V2719,IF(AND(B2719=1,E2719=1),W2719,IF(AND(B2719=0,E2719=0),X2719,IF(AND(B2719=0,E2719=1),Y2719,ERROR))))</f>
        <v>0.3034812944079176</v>
      </c>
      <c r="K2719">
        <f t="shared" si="588"/>
        <v>0.10001327473115296</v>
      </c>
      <c r="L2719">
        <f t="shared" si="589"/>
        <v>7.8415260777171425E-2</v>
      </c>
      <c r="M2719" s="22" t="str">
        <f t="shared" si="601"/>
        <v>'&gt;30%</v>
      </c>
      <c r="O2719">
        <f t="shared" si="590"/>
        <v>3.970291913552122</v>
      </c>
      <c r="P2719">
        <f t="shared" si="591"/>
        <v>4.9487598903781684</v>
      </c>
      <c r="Q2719">
        <f t="shared" si="592"/>
        <v>3.0449985148569092</v>
      </c>
      <c r="R2719">
        <f>(O2719*constantes!$B$4)+(P2719*constantes!$B$5)+(D2719*constantes!$B$6)+(Q2719*constantes!$B$8)+(F2719*constantes!$B$9)</f>
        <v>24.663218885277061</v>
      </c>
      <c r="S2719" s="4">
        <f>(O2719*constantes!$B$4)+(P2719*constantes!$C$5)+(D2719*constantes!$B$6)+(Q2719*constantes!$B$8)+(F2719*constantes!$B$9)</f>
        <v>25.017748043823755</v>
      </c>
      <c r="T2719">
        <f>(O2719*constantes!$D$4)+(P2719*constantes!$D$5)+(D2719*constantes!$D$6)+(Q2719*constantes!$D$8)+(F2719*constantes!$D$9)</f>
        <v>26.899293891173521</v>
      </c>
      <c r="U2719">
        <f>(O2719*constantes!$D$4)+(P2719*constantes!$E$5)+(D2719*constantes!$D$6)+(Q2719*constantes!$D$8)+(F2719*constantes!$D$9)</f>
        <v>27.244519381126302</v>
      </c>
      <c r="V2719" s="5">
        <f t="shared" si="593"/>
        <v>0.22408030983506932</v>
      </c>
      <c r="W2719" s="5">
        <f t="shared" si="594"/>
        <v>0.3034812944079176</v>
      </c>
      <c r="X2719" s="6">
        <f t="shared" si="595"/>
        <v>0.1206035504619275</v>
      </c>
      <c r="Y2719" s="6">
        <f t="shared" si="596"/>
        <v>0.16598934866408332</v>
      </c>
      <c r="AA2719">
        <f>(O2719*constantes!$B$4)+(LN(110)*constantes!$B$5)+(LN(22)*constantes!$B$8)+(F2719*constantes!$B$9)</f>
        <v>23.529612757934284</v>
      </c>
      <c r="AB2719">
        <f t="shared" si="597"/>
        <v>7.8415260777171425E-2</v>
      </c>
      <c r="AC2719">
        <f>(O2719*constantes!$D$4)+(LN(110)*constantes!$D$5)+(LN(22)*constantes!$D$8)+(F2719*constantes!$D$9)</f>
        <v>25.605765897229862</v>
      </c>
      <c r="AD2719" s="7">
        <f t="shared" si="598"/>
        <v>3.4638908987597139E-2</v>
      </c>
      <c r="AF2719">
        <f>(O2719*constantes!$B$4)+(LN(125)*constantes!$B$5)+(LN(22.5)*constantes!$B$8)+(F2719*constantes!$B$9)</f>
        <v>23.784569694688678</v>
      </c>
      <c r="AG2719">
        <f t="shared" si="599"/>
        <v>0.10001327473115296</v>
      </c>
      <c r="AH2719">
        <f>(O2719*constantes!$D$4)+(LN(125)*constantes!$D$5)+(LN(22.5)*constantes!$D$8)+(F2719*constantes!$D$9)</f>
        <v>25.976838913838094</v>
      </c>
      <c r="AI2719">
        <f t="shared" si="600"/>
        <v>4.9808625979083754E-2</v>
      </c>
    </row>
    <row r="2720" spans="1:35" x14ac:dyDescent="0.25">
      <c r="A2720" s="11">
        <v>2719</v>
      </c>
      <c r="B2720">
        <v>0</v>
      </c>
      <c r="C2720">
        <v>63</v>
      </c>
      <c r="D2720">
        <v>0</v>
      </c>
      <c r="E2720">
        <v>1</v>
      </c>
      <c r="F2720">
        <v>0</v>
      </c>
      <c r="G2720">
        <v>170.5</v>
      </c>
      <c r="H2720">
        <v>27.69</v>
      </c>
      <c r="I2720">
        <f>IF(AND(B2720=1,E2720=0),V2720,IF(AND(B2720=1,E2720=1),W2720,IF(AND(B2720=0,E2720=0),X2720,IF(AND(B2720=0,E2720=1),Y2720,ERROR))))</f>
        <v>0.26772597044693425</v>
      </c>
      <c r="K2720">
        <f t="shared" si="588"/>
        <v>7.8518559479420769E-2</v>
      </c>
      <c r="L2720">
        <f t="shared" si="589"/>
        <v>5.4860361374715505E-2</v>
      </c>
      <c r="M2720" s="22" t="str">
        <f t="shared" si="601"/>
        <v>Elevated Risk</v>
      </c>
      <c r="O2720">
        <f t="shared" si="590"/>
        <v>4.1431347263915326</v>
      </c>
      <c r="P2720">
        <f t="shared" si="591"/>
        <v>5.1387352967235715</v>
      </c>
      <c r="Q2720">
        <f t="shared" si="592"/>
        <v>3.3210713371828704</v>
      </c>
      <c r="R2720">
        <f>(O2720*constantes!$B$4)+(P2720*constantes!$B$5)+(D2720*constantes!$B$6)+(Q2720*constantes!$B$8)+(F2720*constantes!$B$9)</f>
        <v>25.063023476092212</v>
      </c>
      <c r="S2720" s="4">
        <f>(O2720*constantes!$B$4)+(P2720*constantes!$C$5)+(D2720*constantes!$B$6)+(Q2720*constantes!$B$8)+(F2720*constantes!$B$9)</f>
        <v>25.431162472749488</v>
      </c>
      <c r="T2720">
        <f>(O2720*constantes!$D$4)+(P2720*constantes!$D$5)+(D2720*constantes!$D$6)+(Q2720*constantes!$D$8)+(F2720*constantes!$D$9)</f>
        <v>27.426457234583651</v>
      </c>
      <c r="U2720">
        <f>(O2720*constantes!$D$4)+(P2720*constantes!$E$5)+(D2720*constantes!$D$6)+(Q2720*constantes!$D$8)+(F2720*constantes!$D$9)</f>
        <v>27.784935408883094</v>
      </c>
      <c r="V2720" s="5">
        <f t="shared" si="593"/>
        <v>0.31505128126994442</v>
      </c>
      <c r="W2720" s="5">
        <f t="shared" si="594"/>
        <v>0.42121289589810218</v>
      </c>
      <c r="X2720" s="6">
        <f t="shared" si="595"/>
        <v>0.19565529782548752</v>
      </c>
      <c r="Y2720" s="6">
        <f t="shared" si="596"/>
        <v>0.26772597044693425</v>
      </c>
      <c r="AA2720">
        <f>(O2720*constantes!$B$4)+(LN(110)*constantes!$B$5)+(LN(22)*constantes!$B$8)+(F2720*constantes!$B$9)</f>
        <v>24.067665520590854</v>
      </c>
      <c r="AB2720">
        <f t="shared" si="597"/>
        <v>0.13051783749446544</v>
      </c>
      <c r="AC2720">
        <f>(O2720*constantes!$D$4)+(LN(110)*constantes!$D$5)+(LN(22)*constantes!$D$8)+(F2720*constantes!$D$9)</f>
        <v>26.076083289962796</v>
      </c>
      <c r="AD2720" s="7">
        <f t="shared" si="598"/>
        <v>5.4860361374715505E-2</v>
      </c>
      <c r="AF2720">
        <f>(O2720*constantes!$B$4)+(LN(125)*constantes!$B$5)+(LN(22.5)*constantes!$B$8)+(F2720*constantes!$B$9)</f>
        <v>24.322622457345251</v>
      </c>
      <c r="AG2720">
        <f t="shared" si="599"/>
        <v>0.16512470507308763</v>
      </c>
      <c r="AH2720">
        <f>(O2720*constantes!$D$4)+(LN(125)*constantes!$D$5)+(LN(22.5)*constantes!$D$8)+(F2720*constantes!$D$9)</f>
        <v>26.447156306571028</v>
      </c>
      <c r="AI2720">
        <f t="shared" si="600"/>
        <v>7.8518559479420769E-2</v>
      </c>
    </row>
    <row r="2721" spans="1:35" x14ac:dyDescent="0.25">
      <c r="A2721" s="11">
        <v>2720</v>
      </c>
      <c r="B2721">
        <v>1</v>
      </c>
      <c r="C2721">
        <v>41</v>
      </c>
      <c r="D2721">
        <v>1</v>
      </c>
      <c r="E2721">
        <v>1</v>
      </c>
      <c r="F2721">
        <v>0</v>
      </c>
      <c r="G2721">
        <v>127</v>
      </c>
      <c r="H2721">
        <v>31.12</v>
      </c>
      <c r="I2721">
        <f>IF(AND(B2721=1,E2721=0),V2721,IF(AND(B2721=1,E2721=1),W2721,IF(AND(B2721=0,E2721=0),X2721,IF(AND(B2721=0,E2721=1),Y2721,ERROR))))</f>
        <v>0.16601974296478161</v>
      </c>
      <c r="K2721">
        <f t="shared" si="588"/>
        <v>4.62827295767122E-2</v>
      </c>
      <c r="L2721">
        <f t="shared" si="589"/>
        <v>3.6057212319339005E-2</v>
      </c>
      <c r="M2721" s="22" t="str">
        <f t="shared" si="601"/>
        <v>Elevated Risk</v>
      </c>
      <c r="O2721">
        <f t="shared" si="590"/>
        <v>3.713572066704308</v>
      </c>
      <c r="P2721">
        <f t="shared" si="591"/>
        <v>4.8441870864585912</v>
      </c>
      <c r="Q2721">
        <f t="shared" si="592"/>
        <v>3.4378506993101907</v>
      </c>
      <c r="R2721">
        <f>(O2721*constantes!$B$4)+(P2721*constantes!$B$5)+(D2721*constantes!$B$6)+(Q2721*constantes!$B$8)+(F2721*constantes!$B$9)</f>
        <v>23.981510780007586</v>
      </c>
      <c r="S2721" s="4">
        <f>(O2721*constantes!$B$4)+(P2721*constantes!$C$5)+(D2721*constantes!$B$6)+(Q2721*constantes!$B$8)+(F2721*constantes!$B$9)</f>
        <v>24.328548342881479</v>
      </c>
      <c r="T2721">
        <f>(O2721*constantes!$D$4)+(P2721*constantes!$D$5)+(D2721*constantes!$D$6)+(Q2721*constantes!$D$8)+(F2721*constantes!$D$9)</f>
        <v>26.107433010939662</v>
      </c>
      <c r="U2721">
        <f>(O2721*constantes!$D$4)+(P2721*constantes!$E$5)+(D2721*constantes!$D$6)+(Q2721*constantes!$D$8)+(F2721*constantes!$D$9)</f>
        <v>26.445363502091016</v>
      </c>
      <c r="V2721" s="5">
        <f t="shared" si="593"/>
        <v>0.12042156888619515</v>
      </c>
      <c r="W2721" s="5">
        <f t="shared" si="594"/>
        <v>0.16601974296478161</v>
      </c>
      <c r="X2721" s="6">
        <f t="shared" si="595"/>
        <v>5.6557111514370373E-2</v>
      </c>
      <c r="Y2721" s="6">
        <f t="shared" si="596"/>
        <v>7.8383579264327374E-2</v>
      </c>
      <c r="AA2721">
        <f>(O2721*constantes!$B$4)+(LN(110)*constantes!$B$5)+(LN(22)*constantes!$B$8)+(F2721*constantes!$B$9)</f>
        <v>22.730454143490913</v>
      </c>
      <c r="AB2721">
        <f t="shared" si="597"/>
        <v>3.6057212319339005E-2</v>
      </c>
      <c r="AC2721">
        <f>(O2721*constantes!$D$4)+(LN(110)*constantes!$D$5)+(LN(22)*constantes!$D$8)+(F2721*constantes!$D$9)</f>
        <v>24.907213223567677</v>
      </c>
      <c r="AD2721" s="7">
        <f t="shared" si="598"/>
        <v>1.7378724267438583E-2</v>
      </c>
      <c r="AF2721">
        <f>(O2721*constantes!$B$4)+(LN(125)*constantes!$B$5)+(LN(22.5)*constantes!$B$8)+(F2721*constantes!$B$9)</f>
        <v>22.985411080245306</v>
      </c>
      <c r="AG2721">
        <f t="shared" si="599"/>
        <v>4.62827295767122E-2</v>
      </c>
      <c r="AH2721">
        <f>(O2721*constantes!$D$4)+(LN(125)*constantes!$D$5)+(LN(22.5)*constantes!$D$8)+(F2721*constantes!$D$9)</f>
        <v>25.278286240175909</v>
      </c>
      <c r="AI2721">
        <f t="shared" si="600"/>
        <v>2.5088146116023613E-2</v>
      </c>
    </row>
    <row r="2722" spans="1:35" x14ac:dyDescent="0.25">
      <c r="A2722" s="11">
        <v>2721</v>
      </c>
      <c r="B2722">
        <v>1</v>
      </c>
      <c r="C2722">
        <v>55</v>
      </c>
      <c r="D2722">
        <v>1</v>
      </c>
      <c r="E2722">
        <v>1</v>
      </c>
      <c r="F2722">
        <v>0</v>
      </c>
      <c r="G2722">
        <v>142</v>
      </c>
      <c r="H2722">
        <v>19.809999999999999</v>
      </c>
      <c r="I2722">
        <f>IF(AND(B2722=1,E2722=0),V2722,IF(AND(B2722=1,E2722=1),W2722,IF(AND(B2722=0,E2722=0),X2722,IF(AND(B2722=0,E2722=1),Y2722,ERROR))))</f>
        <v>0.32475828137392826</v>
      </c>
      <c r="K2722">
        <f t="shared" si="588"/>
        <v>0.11152976090806932</v>
      </c>
      <c r="L2722">
        <f t="shared" si="589"/>
        <v>8.7567364830949512E-2</v>
      </c>
      <c r="M2722" s="22" t="str">
        <f t="shared" si="601"/>
        <v>'&gt;30%</v>
      </c>
      <c r="O2722">
        <f t="shared" si="590"/>
        <v>4.0073331852324712</v>
      </c>
      <c r="P2722">
        <f t="shared" si="591"/>
        <v>4.9558270576012609</v>
      </c>
      <c r="Q2722">
        <f t="shared" si="592"/>
        <v>2.9861868607104594</v>
      </c>
      <c r="R2722">
        <f>(O2722*constantes!$B$4)+(P2722*constantes!$B$5)+(D2722*constantes!$B$6)+(Q2722*constantes!$B$8)+(F2722*constantes!$B$9)</f>
        <v>24.745012927881653</v>
      </c>
      <c r="S2722" s="4">
        <f>(O2722*constantes!$B$4)+(P2722*constantes!$C$5)+(D2722*constantes!$B$6)+(Q2722*constantes!$B$8)+(F2722*constantes!$B$9)</f>
        <v>25.100048378288207</v>
      </c>
      <c r="T2722">
        <f>(O2722*constantes!$D$4)+(P2722*constantes!$D$5)+(D2722*constantes!$D$6)+(Q2722*constantes!$D$8)+(F2722*constantes!$D$9)</f>
        <v>26.989897631475905</v>
      </c>
      <c r="U2722">
        <f>(O2722*constantes!$D$4)+(P2722*constantes!$E$5)+(D2722*constantes!$D$6)+(Q2722*constantes!$D$8)+(F2722*constantes!$D$9)</f>
        <v>27.33561612701417</v>
      </c>
      <c r="V2722" s="5">
        <f t="shared" si="593"/>
        <v>0.24067865949460965</v>
      </c>
      <c r="W2722" s="5">
        <f t="shared" si="594"/>
        <v>0.32475828137392826</v>
      </c>
      <c r="X2722" s="6">
        <f t="shared" si="595"/>
        <v>0.13125671608738931</v>
      </c>
      <c r="Y2722" s="6">
        <f t="shared" si="596"/>
        <v>0.18030300996836457</v>
      </c>
      <c r="AA2722">
        <f>(O2722*constantes!$B$4)+(LN(110)*constantes!$B$5)+(LN(22)*constantes!$B$8)+(F2722*constantes!$B$9)</f>
        <v>23.644920755024344</v>
      </c>
      <c r="AB2722">
        <f t="shared" si="597"/>
        <v>8.7567364830949512E-2</v>
      </c>
      <c r="AC2722">
        <f>(O2722*constantes!$D$4)+(LN(110)*constantes!$D$5)+(LN(22)*constantes!$D$8)+(F2722*constantes!$D$9)</f>
        <v>25.706557790361106</v>
      </c>
      <c r="AD2722" s="7">
        <f t="shared" si="598"/>
        <v>3.8241136753246696E-2</v>
      </c>
      <c r="AF2722">
        <f>(O2722*constantes!$B$4)+(LN(125)*constantes!$B$5)+(LN(22.5)*constantes!$B$8)+(F2722*constantes!$B$9)</f>
        <v>23.899877691778737</v>
      </c>
      <c r="AG2722">
        <f t="shared" si="599"/>
        <v>0.11152976090806932</v>
      </c>
      <c r="AH2722">
        <f>(O2722*constantes!$D$4)+(LN(125)*constantes!$D$5)+(LN(22.5)*constantes!$D$8)+(F2722*constantes!$D$9)</f>
        <v>26.077630806969339</v>
      </c>
      <c r="AI2722">
        <f t="shared" si="600"/>
        <v>5.4942946453026109E-2</v>
      </c>
    </row>
    <row r="2723" spans="1:35" x14ac:dyDescent="0.25">
      <c r="A2723" s="11">
        <v>2722</v>
      </c>
      <c r="B2723">
        <v>1</v>
      </c>
      <c r="C2723">
        <v>45</v>
      </c>
      <c r="D2723">
        <v>1</v>
      </c>
      <c r="E2723">
        <v>0</v>
      </c>
      <c r="F2723">
        <v>0</v>
      </c>
      <c r="G2723">
        <v>119</v>
      </c>
      <c r="H2723">
        <v>22.33</v>
      </c>
      <c r="I2723">
        <f>IF(AND(B2723=1,E2723=0),V2723,IF(AND(B2723=1,E2723=1),W2723,IF(AND(B2723=0,E2723=0),X2723,IF(AND(B2723=0,E2723=1),Y2723,ERROR))))</f>
        <v>0.11023257121010344</v>
      </c>
      <c r="K2723">
        <f t="shared" si="588"/>
        <v>6.1354256697024101E-2</v>
      </c>
      <c r="L2723">
        <f t="shared" si="589"/>
        <v>4.7883245315309741E-2</v>
      </c>
      <c r="M2723" s="22" t="str">
        <f t="shared" si="601"/>
        <v>Elevated Risk</v>
      </c>
      <c r="O2723">
        <f t="shared" si="590"/>
        <v>3.8066624897703196</v>
      </c>
      <c r="P2723">
        <f t="shared" si="591"/>
        <v>4.7791234931115296</v>
      </c>
      <c r="Q2723">
        <f t="shared" si="592"/>
        <v>3.1059310658520665</v>
      </c>
      <c r="R2723">
        <f>(O2723*constantes!$B$4)+(P2723*constantes!$B$5)+(D2723*constantes!$B$6)+(Q2723*constantes!$B$8)+(F2723*constantes!$B$9)</f>
        <v>23.887463444832299</v>
      </c>
      <c r="S2723" s="4">
        <f>(O2723*constantes!$B$4)+(P2723*constantes!$C$5)+(D2723*constantes!$B$6)+(Q2723*constantes!$B$8)+(F2723*constantes!$B$9)</f>
        <v>24.229839851878808</v>
      </c>
      <c r="T2723">
        <f>(O2723*constantes!$D$4)+(P2723*constantes!$D$5)+(D2723*constantes!$D$6)+(Q2723*constantes!$D$8)+(F2723*constantes!$D$9)</f>
        <v>26.008026623464549</v>
      </c>
      <c r="U2723">
        <f>(O2723*constantes!$D$4)+(P2723*constantes!$E$5)+(D2723*constantes!$D$6)+(Q2723*constantes!$D$8)+(F2723*constantes!$D$9)</f>
        <v>26.341418278344008</v>
      </c>
      <c r="V2723" s="5">
        <f t="shared" si="593"/>
        <v>0.11023257121010344</v>
      </c>
      <c r="W2723" s="5">
        <f t="shared" si="594"/>
        <v>0.15166654776251676</v>
      </c>
      <c r="X2723" s="6">
        <f t="shared" si="595"/>
        <v>5.1345311008938022E-2</v>
      </c>
      <c r="Y2723" s="6">
        <f t="shared" si="596"/>
        <v>7.0926662050688649E-2</v>
      </c>
      <c r="AA2723">
        <f>(O2723*constantes!$B$4)+(LN(110)*constantes!$B$5)+(LN(22)*constantes!$B$8)+(F2723*constantes!$B$9)</f>
        <v>23.020240906878485</v>
      </c>
      <c r="AB2723">
        <f t="shared" si="597"/>
        <v>4.7883245315309741E-2</v>
      </c>
      <c r="AC2723">
        <f>(O2723*constantes!$D$4)+(LN(110)*constantes!$D$5)+(LN(22)*constantes!$D$8)+(F2723*constantes!$D$9)</f>
        <v>25.16051878105991</v>
      </c>
      <c r="AD2723" s="7">
        <f t="shared" si="598"/>
        <v>2.2332293193086827E-2</v>
      </c>
      <c r="AF2723">
        <f>(O2723*constantes!$B$4)+(LN(125)*constantes!$B$5)+(LN(22.5)*constantes!$B$8)+(F2723*constantes!$B$9)</f>
        <v>23.275197843632878</v>
      </c>
      <c r="AG2723">
        <f t="shared" si="599"/>
        <v>6.1354256697024101E-2</v>
      </c>
      <c r="AH2723">
        <f>(O2723*constantes!$D$4)+(LN(125)*constantes!$D$5)+(LN(22.5)*constantes!$D$8)+(F2723*constantes!$D$9)</f>
        <v>25.531591797668142</v>
      </c>
      <c r="AI2723">
        <f t="shared" si="600"/>
        <v>3.2202898660143586E-2</v>
      </c>
    </row>
    <row r="2724" spans="1:35" x14ac:dyDescent="0.25">
      <c r="A2724" s="11">
        <v>2723</v>
      </c>
      <c r="B2724">
        <v>0</v>
      </c>
      <c r="C2724">
        <v>68</v>
      </c>
      <c r="D2724">
        <v>0</v>
      </c>
      <c r="E2724">
        <v>1</v>
      </c>
      <c r="F2724">
        <v>0</v>
      </c>
      <c r="G2724">
        <v>139</v>
      </c>
      <c r="H2724">
        <v>26.58</v>
      </c>
      <c r="I2724">
        <f>IF(AND(B2724=1,E2724=0),V2724,IF(AND(B2724=1,E2724=1),W2724,IF(AND(B2724=0,E2724=0),X2724,IF(AND(B2724=0,E2724=1),Y2724,ERROR))))</f>
        <v>0.18817603464876331</v>
      </c>
      <c r="K2724">
        <f t="shared" si="588"/>
        <v>9.5760530164646807E-2</v>
      </c>
      <c r="L2724">
        <f t="shared" si="589"/>
        <v>6.7098333328172055E-2</v>
      </c>
      <c r="M2724" s="22" t="str">
        <f t="shared" si="601"/>
        <v>Elevated Risk</v>
      </c>
      <c r="O2724">
        <f t="shared" si="590"/>
        <v>4.219507705176107</v>
      </c>
      <c r="P2724">
        <f t="shared" si="591"/>
        <v>4.9344739331306915</v>
      </c>
      <c r="Q2724">
        <f t="shared" si="592"/>
        <v>3.2801590532850993</v>
      </c>
      <c r="R2724">
        <f>(O2724*constantes!$B$4)+(P2724*constantes!$B$5)+(D2724*constantes!$B$6)+(Q2724*constantes!$B$8)+(F2724*constantes!$B$9)</f>
        <v>24.889414302449929</v>
      </c>
      <c r="S2724" s="4">
        <f>(O2724*constantes!$B$4)+(P2724*constantes!$C$5)+(D2724*constantes!$B$6)+(Q2724*constantes!$B$8)+(F2724*constantes!$B$9)</f>
        <v>25.242920015019408</v>
      </c>
      <c r="T2724">
        <f>(O2724*constantes!$D$4)+(P2724*constantes!$D$5)+(D2724*constantes!$D$6)+(Q2724*constantes!$D$8)+(F2724*constantes!$D$9)</f>
        <v>27.038788218558206</v>
      </c>
      <c r="U2724">
        <f>(O2724*constantes!$D$4)+(P2724*constantes!$E$5)+(D2724*constantes!$D$6)+(Q2724*constantes!$D$8)+(F2724*constantes!$D$9)</f>
        <v>27.383017120133406</v>
      </c>
      <c r="V2724" s="5">
        <f t="shared" si="593"/>
        <v>0.27247152911295436</v>
      </c>
      <c r="W2724" s="5">
        <f t="shared" si="594"/>
        <v>0.36427787222696795</v>
      </c>
      <c r="X2724" s="6">
        <f t="shared" si="595"/>
        <v>0.13736000573102924</v>
      </c>
      <c r="Y2724" s="6">
        <f t="shared" si="596"/>
        <v>0.18817603464876331</v>
      </c>
      <c r="AA2724">
        <f>(O2724*constantes!$B$4)+(LN(110)*constantes!$B$5)+(LN(22)*constantes!$B$8)+(F2724*constantes!$B$9)</f>
        <v>24.305411548628083</v>
      </c>
      <c r="AB2724">
        <f t="shared" si="597"/>
        <v>0.16254972199309958</v>
      </c>
      <c r="AC2724">
        <f>(O2724*constantes!$D$4)+(LN(110)*constantes!$D$5)+(LN(22)*constantes!$D$8)+(F2724*constantes!$D$9)</f>
        <v>26.283899511344135</v>
      </c>
      <c r="AD2724" s="7">
        <f t="shared" si="598"/>
        <v>6.7098333328172055E-2</v>
      </c>
      <c r="AF2724">
        <f>(O2724*constantes!$B$4)+(LN(125)*constantes!$B$5)+(LN(22.5)*constantes!$B$8)+(F2724*constantes!$B$9)</f>
        <v>24.56036848538248</v>
      </c>
      <c r="AG2724">
        <f t="shared" si="599"/>
        <v>0.20459948552194085</v>
      </c>
      <c r="AH2724">
        <f>(O2724*constantes!$D$4)+(LN(125)*constantes!$D$5)+(LN(22.5)*constantes!$D$8)+(F2724*constantes!$D$9)</f>
        <v>26.654972527952367</v>
      </c>
      <c r="AI2724">
        <f t="shared" si="600"/>
        <v>9.5760530164646807E-2</v>
      </c>
    </row>
    <row r="2725" spans="1:35" x14ac:dyDescent="0.25">
      <c r="A2725" s="11">
        <v>2724</v>
      </c>
      <c r="B2725">
        <v>0</v>
      </c>
      <c r="C2725">
        <v>43</v>
      </c>
      <c r="D2725">
        <v>1</v>
      </c>
      <c r="E2725">
        <v>0</v>
      </c>
      <c r="F2725">
        <v>0</v>
      </c>
      <c r="G2725">
        <v>108</v>
      </c>
      <c r="H2725">
        <v>27.49</v>
      </c>
      <c r="I2725">
        <f>IF(AND(B2725=1,E2725=0),V2725,IF(AND(B2725=1,E2725=1),W2725,IF(AND(B2725=0,E2725=0),X2725,IF(AND(B2725=0,E2725=1),Y2725,ERROR))))</f>
        <v>3.8664031867111648E-2</v>
      </c>
      <c r="K2725">
        <f t="shared" si="588"/>
        <v>2.8509711637591306E-2</v>
      </c>
      <c r="L2725">
        <f t="shared" si="589"/>
        <v>1.975954812069991E-2</v>
      </c>
      <c r="M2725" s="22" t="str">
        <f t="shared" si="601"/>
        <v>Elevated Risk</v>
      </c>
      <c r="O2725">
        <f t="shared" si="590"/>
        <v>3.7612001156935624</v>
      </c>
      <c r="P2725">
        <f t="shared" si="591"/>
        <v>4.6821312271242199</v>
      </c>
      <c r="Q2725">
        <f t="shared" si="592"/>
        <v>3.3138223021771545</v>
      </c>
      <c r="R2725">
        <f>(O2725*constantes!$B$4)+(P2725*constantes!$B$5)+(D2725*constantes!$B$6)+(Q2725*constantes!$B$8)+(F2725*constantes!$B$9)</f>
        <v>23.730822415460015</v>
      </c>
      <c r="S2725" s="4">
        <f>(O2725*constantes!$B$4)+(P2725*constantes!$C$5)+(D2725*constantes!$B$6)+(Q2725*constantes!$B$8)+(F2725*constantes!$B$9)</f>
        <v>24.066250296571191</v>
      </c>
      <c r="T2725">
        <f>(O2725*constantes!$D$4)+(P2725*constantes!$D$5)+(D2725*constantes!$D$6)+(Q2725*constantes!$D$8)+(F2725*constantes!$D$9)</f>
        <v>25.717774200888346</v>
      </c>
      <c r="U2725">
        <f>(O2725*constantes!$D$4)+(P2725*constantes!$E$5)+(D2725*constantes!$D$6)+(Q2725*constantes!$D$8)+(F2725*constantes!$D$9)</f>
        <v>26.044399675292528</v>
      </c>
      <c r="V2725" s="5">
        <f t="shared" si="593"/>
        <v>9.5036930712477319E-2</v>
      </c>
      <c r="W2725" s="5">
        <f t="shared" si="594"/>
        <v>0.13034584591729481</v>
      </c>
      <c r="X2725" s="6">
        <f t="shared" si="595"/>
        <v>3.8664031867111648E-2</v>
      </c>
      <c r="Y2725" s="6">
        <f t="shared" si="596"/>
        <v>5.3195783628597781E-2</v>
      </c>
      <c r="AA2725">
        <f>(O2725*constantes!$B$4)+(LN(110)*constantes!$B$5)+(LN(22)*constantes!$B$8)+(F2725*constantes!$B$9)</f>
        <v>22.8787183548725</v>
      </c>
      <c r="AB2725">
        <f t="shared" si="597"/>
        <v>4.169811677585733E-2</v>
      </c>
      <c r="AC2725">
        <f>(O2725*constantes!$D$4)+(LN(110)*constantes!$D$5)+(LN(22)*constantes!$D$8)+(F2725*constantes!$D$9)</f>
        <v>25.036812478830871</v>
      </c>
      <c r="AD2725" s="7">
        <f t="shared" si="598"/>
        <v>1.975954812069991E-2</v>
      </c>
      <c r="AF2725">
        <f>(O2725*constantes!$B$4)+(LN(125)*constantes!$B$5)+(LN(22.5)*constantes!$B$8)+(F2725*constantes!$B$9)</f>
        <v>23.133675291626897</v>
      </c>
      <c r="AG2725">
        <f t="shared" si="599"/>
        <v>5.3478442485207722E-2</v>
      </c>
      <c r="AH2725">
        <f>(O2725*constantes!$D$4)+(LN(125)*constantes!$D$5)+(LN(22.5)*constantes!$D$8)+(F2725*constantes!$D$9)</f>
        <v>25.407885495439103</v>
      </c>
      <c r="AI2725">
        <f t="shared" si="600"/>
        <v>2.8509711637591306E-2</v>
      </c>
    </row>
    <row r="2726" spans="1:35" x14ac:dyDescent="0.25">
      <c r="A2726" s="11">
        <v>2725</v>
      </c>
      <c r="B2726">
        <v>0</v>
      </c>
      <c r="C2726">
        <v>45</v>
      </c>
      <c r="D2726">
        <v>1</v>
      </c>
      <c r="E2726">
        <v>0</v>
      </c>
      <c r="F2726">
        <v>0</v>
      </c>
      <c r="G2726">
        <v>117.5</v>
      </c>
      <c r="H2726">
        <v>23.68</v>
      </c>
      <c r="I2726">
        <f>IF(AND(B2726=1,E2726=0),V2726,IF(AND(B2726=1,E2726=1),W2726,IF(AND(B2726=0,E2726=0),X2726,IF(AND(B2726=0,E2726=1),Y2726,ERROR))))</f>
        <v>5.1062450691838235E-2</v>
      </c>
      <c r="K2726">
        <f t="shared" si="588"/>
        <v>3.2202898660143586E-2</v>
      </c>
      <c r="L2726">
        <f t="shared" si="589"/>
        <v>2.2332293193086827E-2</v>
      </c>
      <c r="M2726" s="22" t="str">
        <f t="shared" si="601"/>
        <v>Elevated Risk</v>
      </c>
      <c r="O2726">
        <f t="shared" si="590"/>
        <v>3.8066624897703196</v>
      </c>
      <c r="P2726">
        <f t="shared" si="591"/>
        <v>4.7664383335842135</v>
      </c>
      <c r="Q2726">
        <f t="shared" si="592"/>
        <v>3.1646308100158049</v>
      </c>
      <c r="R2726">
        <f>(O2726*constantes!$B$4)+(P2726*constantes!$B$5)+(D2726*constantes!$B$6)+(Q2726*constantes!$B$8)+(F2726*constantes!$B$9)</f>
        <v>23.910466855277051</v>
      </c>
      <c r="S2726" s="4">
        <f>(O2726*constantes!$B$4)+(P2726*constantes!$C$5)+(D2726*constantes!$B$6)+(Q2726*constantes!$B$8)+(F2726*constantes!$B$9)</f>
        <v>24.251934497495022</v>
      </c>
      <c r="T2726">
        <f>(O2726*constantes!$D$4)+(P2726*constantes!$D$5)+(D2726*constantes!$D$6)+(Q2726*constantes!$D$8)+(F2726*constantes!$D$9)</f>
        <v>26.002354655582277</v>
      </c>
      <c r="U2726">
        <f>(O2726*constantes!$D$4)+(P2726*constantes!$E$5)+(D2726*constantes!$D$6)+(Q2726*constantes!$D$8)+(F2726*constantes!$D$9)</f>
        <v>26.334861393733114</v>
      </c>
      <c r="V2726" s="5">
        <f t="shared" si="593"/>
        <v>0.11264752191090466</v>
      </c>
      <c r="W2726" s="5">
        <f t="shared" si="594"/>
        <v>0.15477811812296605</v>
      </c>
      <c r="X2726" s="6">
        <f t="shared" si="595"/>
        <v>5.1062450691838235E-2</v>
      </c>
      <c r="Y2726" s="6">
        <f t="shared" si="596"/>
        <v>7.0479859642772813E-2</v>
      </c>
      <c r="AA2726">
        <f>(O2726*constantes!$B$4)+(LN(110)*constantes!$B$5)+(LN(22)*constantes!$B$8)+(F2726*constantes!$B$9)</f>
        <v>23.020240906878485</v>
      </c>
      <c r="AB2726">
        <f t="shared" si="597"/>
        <v>4.7883245315309741E-2</v>
      </c>
      <c r="AC2726">
        <f>(O2726*constantes!$D$4)+(LN(110)*constantes!$D$5)+(LN(22)*constantes!$D$8)+(F2726*constantes!$D$9)</f>
        <v>25.16051878105991</v>
      </c>
      <c r="AD2726" s="7">
        <f t="shared" si="598"/>
        <v>2.2332293193086827E-2</v>
      </c>
      <c r="AF2726">
        <f>(O2726*constantes!$B$4)+(LN(125)*constantes!$B$5)+(LN(22.5)*constantes!$B$8)+(F2726*constantes!$B$9)</f>
        <v>23.275197843632878</v>
      </c>
      <c r="AG2726">
        <f t="shared" si="599"/>
        <v>6.1354256697024101E-2</v>
      </c>
      <c r="AH2726">
        <f>(O2726*constantes!$D$4)+(LN(125)*constantes!$D$5)+(LN(22.5)*constantes!$D$8)+(F2726*constantes!$D$9)</f>
        <v>25.531591797668142</v>
      </c>
      <c r="AI2726">
        <f t="shared" si="600"/>
        <v>3.2202898660143586E-2</v>
      </c>
    </row>
    <row r="2727" spans="1:35" x14ac:dyDescent="0.25">
      <c r="A2727" s="11">
        <v>2726</v>
      </c>
      <c r="B2727">
        <v>0</v>
      </c>
      <c r="C2727">
        <v>38</v>
      </c>
      <c r="D2727">
        <v>0</v>
      </c>
      <c r="E2727">
        <v>0</v>
      </c>
      <c r="F2727">
        <v>0</v>
      </c>
      <c r="G2727">
        <v>132</v>
      </c>
      <c r="H2727">
        <v>28.21</v>
      </c>
      <c r="I2727">
        <f>IF(AND(B2727=1,E2727=0),V2727,IF(AND(B2727=1,E2727=1),W2727,IF(AND(B2727=0,E2727=0),X2727,IF(AND(B2727=0,E2727=1),Y2727,ERROR))))</f>
        <v>2.6674737733651477E-2</v>
      </c>
      <c r="K2727">
        <f t="shared" si="588"/>
        <v>2.0450275544260377E-2</v>
      </c>
      <c r="L2727">
        <f t="shared" si="589"/>
        <v>1.4155691081518817E-2</v>
      </c>
      <c r="M2727" s="22" t="str">
        <f t="shared" si="601"/>
        <v>Elevated Risk</v>
      </c>
      <c r="O2727">
        <f t="shared" si="590"/>
        <v>3.6375861597263857</v>
      </c>
      <c r="P2727">
        <f t="shared" si="591"/>
        <v>4.8828019225863706</v>
      </c>
      <c r="Q2727">
        <f t="shared" si="592"/>
        <v>3.3396765250139051</v>
      </c>
      <c r="R2727">
        <f>(O2727*constantes!$B$4)+(P2727*constantes!$B$5)+(D2727*constantes!$B$6)+(Q2727*constantes!$B$8)+(F2727*constantes!$B$9)</f>
        <v>23.029243761068649</v>
      </c>
      <c r="S2727" s="4">
        <f>(O2727*constantes!$B$4)+(P2727*constantes!$C$5)+(D2727*constantes!$B$6)+(Q2727*constantes!$B$8)+(F2727*constantes!$B$9)</f>
        <v>23.379047690802736</v>
      </c>
      <c r="T2727">
        <f>(O2727*constantes!$D$4)+(P2727*constantes!$D$5)+(D2727*constantes!$D$6)+(Q2727*constantes!$D$8)+(F2727*constantes!$D$9)</f>
        <v>25.340418551122465</v>
      </c>
      <c r="U2727">
        <f>(O2727*constantes!$D$4)+(P2727*constantes!$E$5)+(D2727*constantes!$D$6)+(Q2727*constantes!$D$8)+(F2727*constantes!$D$9)</f>
        <v>25.68104281324209</v>
      </c>
      <c r="V2727" s="5">
        <f t="shared" si="593"/>
        <v>4.8305646753744158E-2</v>
      </c>
      <c r="W2727" s="5">
        <f t="shared" si="594"/>
        <v>6.7835688696679664E-2</v>
      </c>
      <c r="X2727" s="6">
        <f t="shared" si="595"/>
        <v>2.6674737733651477E-2</v>
      </c>
      <c r="Y2727" s="6">
        <f t="shared" si="596"/>
        <v>3.7295953201362031E-2</v>
      </c>
      <c r="AA2727">
        <f>(O2727*constantes!$B$4)+(LN(110)*constantes!$B$5)+(LN(22)*constantes!$B$8)+(F2727*constantes!$B$9)</f>
        <v>22.493913054504919</v>
      </c>
      <c r="AB2727">
        <f t="shared" si="597"/>
        <v>2.8571578401445974E-2</v>
      </c>
      <c r="AC2727">
        <f>(O2727*constantes!$D$4)+(LN(110)*constantes!$D$5)+(LN(22)*constantes!$D$8)+(F2727*constantes!$D$9)</f>
        <v>24.700450251667263</v>
      </c>
      <c r="AD2727" s="7">
        <f t="shared" si="598"/>
        <v>1.4155691081518817E-2</v>
      </c>
      <c r="AF2727">
        <f>(O2727*constantes!$B$4)+(LN(125)*constantes!$B$5)+(LN(22.5)*constantes!$B$8)+(F2727*constantes!$B$9)</f>
        <v>22.748869991259316</v>
      </c>
      <c r="AG2727">
        <f t="shared" si="599"/>
        <v>3.6714933714987352E-2</v>
      </c>
      <c r="AH2727">
        <f>(O2727*constantes!$D$4)+(LN(125)*constantes!$D$5)+(LN(22.5)*constantes!$D$8)+(F2727*constantes!$D$9)</f>
        <v>25.071523268275495</v>
      </c>
      <c r="AI2727">
        <f t="shared" si="600"/>
        <v>2.0450275544260377E-2</v>
      </c>
    </row>
    <row r="2728" spans="1:35" x14ac:dyDescent="0.25">
      <c r="A2728" s="11">
        <v>2727</v>
      </c>
      <c r="B2728">
        <v>1</v>
      </c>
      <c r="C2728">
        <v>40</v>
      </c>
      <c r="D2728">
        <v>1</v>
      </c>
      <c r="E2728">
        <v>0</v>
      </c>
      <c r="F2728">
        <v>0</v>
      </c>
      <c r="G2728">
        <v>131</v>
      </c>
      <c r="H2728">
        <v>26.77</v>
      </c>
      <c r="I2728">
        <f>IF(AND(B2728=1,E2728=0),V2728,IF(AND(B2728=1,E2728=1),W2728,IF(AND(B2728=0,E2728=0),X2728,IF(AND(B2728=0,E2728=1),Y2728,ERROR))))</f>
        <v>0.10568201577082981</v>
      </c>
      <c r="K2728">
        <f t="shared" si="588"/>
        <v>4.2933030992125865E-2</v>
      </c>
      <c r="L2728">
        <f t="shared" si="589"/>
        <v>3.3434567241904078E-2</v>
      </c>
      <c r="M2728" s="22" t="str">
        <f t="shared" si="601"/>
        <v>Elevated Risk</v>
      </c>
      <c r="O2728">
        <f t="shared" si="590"/>
        <v>3.6888794541139363</v>
      </c>
      <c r="P2728">
        <f t="shared" si="591"/>
        <v>4.8751973232011512</v>
      </c>
      <c r="Q2728">
        <f t="shared" si="592"/>
        <v>3.2872818575322613</v>
      </c>
      <c r="R2728">
        <f>(O2728*constantes!$B$4)+(P2728*constantes!$B$5)+(D2728*constantes!$B$6)+(Q2728*constantes!$B$8)+(F2728*constantes!$B$9)</f>
        <v>23.842803673998361</v>
      </c>
      <c r="S2728" s="4">
        <f>(O2728*constantes!$B$4)+(P2728*constantes!$C$5)+(D2728*constantes!$B$6)+(Q2728*constantes!$B$8)+(F2728*constantes!$B$9)</f>
        <v>24.192062810232493</v>
      </c>
      <c r="T2728">
        <f>(O2728*constantes!$D$4)+(P2728*constantes!$D$5)+(D2728*constantes!$D$6)+(Q2728*constantes!$D$8)+(F2728*constantes!$D$9)</f>
        <v>26.050493368274928</v>
      </c>
      <c r="U2728">
        <f>(O2728*constantes!$D$4)+(P2728*constantes!$E$5)+(D2728*constantes!$D$6)+(Q2728*constantes!$D$8)+(F2728*constantes!$D$9)</f>
        <v>26.390587133541441</v>
      </c>
      <c r="V2728" s="5">
        <f t="shared" si="593"/>
        <v>0.10568201577082981</v>
      </c>
      <c r="W2728" s="5">
        <f t="shared" si="594"/>
        <v>0.1464778423817209</v>
      </c>
      <c r="X2728" s="6">
        <f t="shared" si="595"/>
        <v>5.3512073404215932E-2</v>
      </c>
      <c r="Y2728" s="6">
        <f t="shared" si="596"/>
        <v>7.4364951682486247E-2</v>
      </c>
      <c r="AA2728">
        <f>(O2728*constantes!$B$4)+(LN(110)*constantes!$B$5)+(LN(22)*constantes!$B$8)+(F2728*constantes!$B$9)</f>
        <v>22.653587028201589</v>
      </c>
      <c r="AB2728">
        <f t="shared" si="597"/>
        <v>3.3434567241904078E-2</v>
      </c>
      <c r="AC2728">
        <f>(O2728*constantes!$D$4)+(LN(110)*constantes!$D$5)+(LN(22)*constantes!$D$8)+(F2728*constantes!$D$9)</f>
        <v>24.840022896226397</v>
      </c>
      <c r="AD2728" s="7">
        <f t="shared" si="598"/>
        <v>1.6258639030403699E-2</v>
      </c>
      <c r="AF2728">
        <f>(O2728*constantes!$B$4)+(LN(125)*constantes!$B$5)+(LN(22.5)*constantes!$B$8)+(F2728*constantes!$B$9)</f>
        <v>22.908543964955982</v>
      </c>
      <c r="AG2728">
        <f t="shared" si="599"/>
        <v>4.2933030992125865E-2</v>
      </c>
      <c r="AH2728">
        <f>(O2728*constantes!$D$4)+(LN(125)*constantes!$D$5)+(LN(22.5)*constantes!$D$8)+(F2728*constantes!$D$9)</f>
        <v>25.211095912834629</v>
      </c>
      <c r="AI2728">
        <f t="shared" si="600"/>
        <v>2.3477142937900042E-2</v>
      </c>
    </row>
    <row r="2729" spans="1:35" x14ac:dyDescent="0.25">
      <c r="A2729" s="11">
        <v>2728</v>
      </c>
      <c r="B2729">
        <v>0</v>
      </c>
      <c r="C2729">
        <v>40</v>
      </c>
      <c r="D2729">
        <v>1</v>
      </c>
      <c r="E2729">
        <v>0</v>
      </c>
      <c r="F2729">
        <v>0</v>
      </c>
      <c r="G2729">
        <v>107</v>
      </c>
      <c r="H2729">
        <v>22.37</v>
      </c>
      <c r="I2729">
        <f>IF(AND(B2729=1,E2729=0),V2729,IF(AND(B2729=1,E2729=1),W2729,IF(AND(B2729=0,E2729=0),X2729,IF(AND(B2729=0,E2729=1),Y2729,ERROR))))</f>
        <v>2.7996252014157341E-2</v>
      </c>
      <c r="K2729">
        <f t="shared" si="588"/>
        <v>2.3477142937900042E-2</v>
      </c>
      <c r="L2729">
        <f t="shared" si="589"/>
        <v>1.6258639030403699E-2</v>
      </c>
      <c r="M2729" s="22" t="str">
        <f t="shared" si="601"/>
        <v>Elevated Risk</v>
      </c>
      <c r="O2729">
        <f t="shared" si="590"/>
        <v>3.6888794541139363</v>
      </c>
      <c r="P2729">
        <f t="shared" si="591"/>
        <v>4.6728288344619058</v>
      </c>
      <c r="Q2729">
        <f t="shared" si="592"/>
        <v>3.1077207755020382</v>
      </c>
      <c r="R2729">
        <f>(O2729*constantes!$B$4)+(P2729*constantes!$B$5)+(D2729*constantes!$B$6)+(Q2729*constantes!$B$8)+(F2729*constantes!$B$9)</f>
        <v>23.325043298906863</v>
      </c>
      <c r="S2729" s="4">
        <f>(O2729*constantes!$B$4)+(P2729*constantes!$C$5)+(D2729*constantes!$B$6)+(Q2729*constantes!$B$8)+(F2729*constantes!$B$9)</f>
        <v>23.659804756607713</v>
      </c>
      <c r="T2729">
        <f>(O2729*constantes!$D$4)+(P2729*constantes!$D$5)+(D2729*constantes!$D$6)+(Q2729*constantes!$D$8)+(F2729*constantes!$D$9)</f>
        <v>25.389448419427467</v>
      </c>
      <c r="U2729">
        <f>(O2729*constantes!$D$4)+(P2729*constantes!$E$5)+(D2729*constantes!$D$6)+(Q2729*constantes!$D$8)+(F2729*constantes!$D$9)</f>
        <v>25.715424958919531</v>
      </c>
      <c r="V2729" s="5">
        <f t="shared" si="593"/>
        <v>6.4386854605462118E-2</v>
      </c>
      <c r="W2729" s="5">
        <f t="shared" si="594"/>
        <v>8.8820356252911181E-2</v>
      </c>
      <c r="X2729" s="6">
        <f t="shared" si="595"/>
        <v>2.7996252014157341E-2</v>
      </c>
      <c r="Y2729" s="6">
        <f t="shared" si="596"/>
        <v>3.8575080134512385E-2</v>
      </c>
      <c r="AA2729">
        <f>(O2729*constantes!$B$4)+(LN(110)*constantes!$B$5)+(LN(22)*constantes!$B$8)+(F2729*constantes!$B$9)</f>
        <v>22.653587028201589</v>
      </c>
      <c r="AB2729">
        <f t="shared" si="597"/>
        <v>3.3434567241904078E-2</v>
      </c>
      <c r="AC2729">
        <f>(O2729*constantes!$D$4)+(LN(110)*constantes!$D$5)+(LN(22)*constantes!$D$8)+(F2729*constantes!$D$9)</f>
        <v>24.840022896226397</v>
      </c>
      <c r="AD2729" s="7">
        <f t="shared" si="598"/>
        <v>1.6258639030403699E-2</v>
      </c>
      <c r="AF2729">
        <f>(O2729*constantes!$B$4)+(LN(125)*constantes!$B$5)+(LN(22.5)*constantes!$B$8)+(F2729*constantes!$B$9)</f>
        <v>22.908543964955982</v>
      </c>
      <c r="AG2729">
        <f t="shared" si="599"/>
        <v>4.2933030992125865E-2</v>
      </c>
      <c r="AH2729">
        <f>(O2729*constantes!$D$4)+(LN(125)*constantes!$D$5)+(LN(22.5)*constantes!$D$8)+(F2729*constantes!$D$9)</f>
        <v>25.211095912834629</v>
      </c>
      <c r="AI2729">
        <f t="shared" si="600"/>
        <v>2.3477142937900042E-2</v>
      </c>
    </row>
    <row r="2730" spans="1:35" x14ac:dyDescent="0.25">
      <c r="A2730" s="11">
        <v>2729</v>
      </c>
      <c r="B2730">
        <v>1</v>
      </c>
      <c r="C2730">
        <v>43</v>
      </c>
      <c r="D2730">
        <v>1</v>
      </c>
      <c r="E2730">
        <v>0</v>
      </c>
      <c r="F2730">
        <v>0</v>
      </c>
      <c r="G2730">
        <v>111</v>
      </c>
      <c r="H2730">
        <v>23.95</v>
      </c>
      <c r="I2730">
        <f>IF(AND(B2730=1,E2730=0),V2730,IF(AND(B2730=1,E2730=1),W2730,IF(AND(B2730=0,E2730=0),X2730,IF(AND(B2730=0,E2730=1),Y2730,ERROR))))</f>
        <v>8.9890811823264527E-2</v>
      </c>
      <c r="K2730">
        <f t="shared" si="588"/>
        <v>5.3478442485207722E-2</v>
      </c>
      <c r="L2730">
        <f t="shared" si="589"/>
        <v>4.169811677585733E-2</v>
      </c>
      <c r="M2730" s="22" t="str">
        <f t="shared" si="601"/>
        <v>Elevated Risk</v>
      </c>
      <c r="O2730">
        <f t="shared" si="590"/>
        <v>3.7612001156935624</v>
      </c>
      <c r="P2730">
        <f t="shared" si="591"/>
        <v>4.7095302013123339</v>
      </c>
      <c r="Q2730">
        <f t="shared" si="592"/>
        <v>3.1759683238569241</v>
      </c>
      <c r="R2730">
        <f>(O2730*constantes!$B$4)+(P2730*constantes!$B$5)+(D2730*constantes!$B$6)+(Q2730*constantes!$B$8)+(F2730*constantes!$B$9)</f>
        <v>23.67236320610397</v>
      </c>
      <c r="S2730" s="4">
        <f>(O2730*constantes!$B$4)+(P2730*constantes!$C$5)+(D2730*constantes!$B$6)+(Q2730*constantes!$B$8)+(F2730*constantes!$B$9)</f>
        <v>24.009753949725987</v>
      </c>
      <c r="T2730">
        <f>(O2730*constantes!$D$4)+(P2730*constantes!$D$5)+(D2730*constantes!$D$6)+(Q2730*constantes!$D$8)+(F2730*constantes!$D$9)</f>
        <v>25.724367202955616</v>
      </c>
      <c r="U2730">
        <f>(O2730*constantes!$D$4)+(P2730*constantes!$E$5)+(D2730*constantes!$D$6)+(Q2730*constantes!$D$8)+(F2730*constantes!$D$9)</f>
        <v>26.052904029799162</v>
      </c>
      <c r="V2730" s="5">
        <f t="shared" si="593"/>
        <v>8.9890811823264527E-2</v>
      </c>
      <c r="W2730" s="5">
        <f t="shared" si="594"/>
        <v>0.12364862539966048</v>
      </c>
      <c r="X2730" s="6">
        <f t="shared" si="595"/>
        <v>3.8914744151579694E-2</v>
      </c>
      <c r="Y2730" s="6">
        <f t="shared" si="596"/>
        <v>5.3637701151514894E-2</v>
      </c>
      <c r="AA2730">
        <f>(O2730*constantes!$B$4)+(LN(110)*constantes!$B$5)+(LN(22)*constantes!$B$8)+(F2730*constantes!$B$9)</f>
        <v>22.8787183548725</v>
      </c>
      <c r="AB2730">
        <f t="shared" si="597"/>
        <v>4.169811677585733E-2</v>
      </c>
      <c r="AC2730">
        <f>(O2730*constantes!$D$4)+(LN(110)*constantes!$D$5)+(LN(22)*constantes!$D$8)+(F2730*constantes!$D$9)</f>
        <v>25.036812478830871</v>
      </c>
      <c r="AD2730" s="7">
        <f t="shared" si="598"/>
        <v>1.975954812069991E-2</v>
      </c>
      <c r="AF2730">
        <f>(O2730*constantes!$B$4)+(LN(125)*constantes!$B$5)+(LN(22.5)*constantes!$B$8)+(F2730*constantes!$B$9)</f>
        <v>23.133675291626897</v>
      </c>
      <c r="AG2730">
        <f t="shared" si="599"/>
        <v>5.3478442485207722E-2</v>
      </c>
      <c r="AH2730">
        <f>(O2730*constantes!$D$4)+(LN(125)*constantes!$D$5)+(LN(22.5)*constantes!$D$8)+(F2730*constantes!$D$9)</f>
        <v>25.407885495439103</v>
      </c>
      <c r="AI2730">
        <f t="shared" si="600"/>
        <v>2.8509711637591306E-2</v>
      </c>
    </row>
    <row r="2731" spans="1:35" x14ac:dyDescent="0.25">
      <c r="A2731" s="11">
        <v>2730</v>
      </c>
      <c r="B2731">
        <v>1</v>
      </c>
      <c r="C2731">
        <v>58</v>
      </c>
      <c r="D2731">
        <v>1</v>
      </c>
      <c r="E2731">
        <v>0</v>
      </c>
      <c r="F2731">
        <v>0</v>
      </c>
      <c r="G2731">
        <v>156</v>
      </c>
      <c r="H2731">
        <v>26.05</v>
      </c>
      <c r="I2731">
        <f>IF(AND(B2731=1,E2731=0),V2731,IF(AND(B2731=1,E2731=1),W2731,IF(AND(B2731=0,E2731=0),X2731,IF(AND(B2731=0,E2731=1),Y2731,ERROR))))</f>
        <v>0.38152261041675595</v>
      </c>
      <c r="K2731">
        <f t="shared" si="588"/>
        <v>0.1302191222428678</v>
      </c>
      <c r="L2731">
        <f t="shared" si="589"/>
        <v>0.10247681663833785</v>
      </c>
      <c r="M2731" s="22" t="str">
        <f t="shared" si="601"/>
        <v>'&gt;30%</v>
      </c>
      <c r="O2731">
        <f t="shared" si="590"/>
        <v>4.0604430105464191</v>
      </c>
      <c r="P2731">
        <f t="shared" si="591"/>
        <v>5.0498560072495371</v>
      </c>
      <c r="Q2731">
        <f t="shared" si="592"/>
        <v>3.2600177681993761</v>
      </c>
      <c r="R2731">
        <f>(O2731*constantes!$B$4)+(P2731*constantes!$B$5)+(D2731*constantes!$B$6)+(Q2731*constantes!$B$8)+(F2731*constantes!$B$9)</f>
        <v>25.301857842134474</v>
      </c>
      <c r="S2731" s="4">
        <f>(O2731*constantes!$B$4)+(P2731*constantes!$C$5)+(D2731*constantes!$B$6)+(Q2731*constantes!$B$8)+(F2731*constantes!$B$9)</f>
        <v>25.663629526493828</v>
      </c>
      <c r="T2731">
        <f>(O2731*constantes!$D$4)+(P2731*constantes!$D$5)+(D2731*constantes!$D$6)+(Q2731*constantes!$D$8)+(F2731*constantes!$D$9)</f>
        <v>27.538904208051772</v>
      </c>
      <c r="U2731">
        <f>(O2731*constantes!$D$4)+(P2731*constantes!$E$5)+(D2731*constantes!$D$6)+(Q2731*constantes!$D$8)+(F2731*constantes!$D$9)</f>
        <v>27.891182163117502</v>
      </c>
      <c r="V2731" s="5">
        <f t="shared" si="593"/>
        <v>0.38152261041675595</v>
      </c>
      <c r="W2731" s="5">
        <f t="shared" si="594"/>
        <v>0.49838799717954207</v>
      </c>
      <c r="X2731" s="6">
        <f t="shared" si="595"/>
        <v>0.21623005326451838</v>
      </c>
      <c r="Y2731" s="6">
        <f t="shared" si="596"/>
        <v>0.29286220072024827</v>
      </c>
      <c r="AA2731">
        <f>(O2731*constantes!$B$4)+(LN(110)*constantes!$B$5)+(LN(22)*constantes!$B$8)+(F2731*constantes!$B$9)</f>
        <v>23.81024951683365</v>
      </c>
      <c r="AB2731">
        <f t="shared" si="597"/>
        <v>0.10247681663833785</v>
      </c>
      <c r="AC2731">
        <f>(O2731*constantes!$D$4)+(LN(110)*constantes!$D$5)+(LN(22)*constantes!$D$8)+(F2731*constantes!$D$9)</f>
        <v>25.851073342728132</v>
      </c>
      <c r="AD2731" s="7">
        <f t="shared" si="598"/>
        <v>4.4054054961770062E-2</v>
      </c>
      <c r="AF2731">
        <f>(O2731*constantes!$B$4)+(LN(125)*constantes!$B$5)+(LN(22.5)*constantes!$B$8)+(F2731*constantes!$B$9)</f>
        <v>24.065206453588043</v>
      </c>
      <c r="AG2731">
        <f t="shared" si="599"/>
        <v>0.1302191222428678</v>
      </c>
      <c r="AH2731">
        <f>(O2731*constantes!$D$4)+(LN(125)*constantes!$D$5)+(LN(22.5)*constantes!$D$8)+(F2731*constantes!$D$9)</f>
        <v>26.222146359336364</v>
      </c>
      <c r="AI2731">
        <f t="shared" si="600"/>
        <v>6.3209991046805025E-2</v>
      </c>
    </row>
    <row r="2732" spans="1:35" x14ac:dyDescent="0.25">
      <c r="A2732" s="11">
        <v>2731</v>
      </c>
      <c r="B2732">
        <v>0</v>
      </c>
      <c r="C2732">
        <v>45</v>
      </c>
      <c r="D2732">
        <v>1</v>
      </c>
      <c r="E2732">
        <v>0</v>
      </c>
      <c r="F2732">
        <v>0</v>
      </c>
      <c r="G2732">
        <v>121</v>
      </c>
      <c r="H2732">
        <v>23.08</v>
      </c>
      <c r="I2732">
        <f>IF(AND(B2732=1,E2732=0),V2732,IF(AND(B2732=1,E2732=1),W2732,IF(AND(B2732=0,E2732=0),X2732,IF(AND(B2732=0,E2732=1),Y2732,ERROR))))</f>
        <v>5.46323467825236E-2</v>
      </c>
      <c r="K2732">
        <f t="shared" si="588"/>
        <v>3.2202898660143586E-2</v>
      </c>
      <c r="L2732">
        <f t="shared" si="589"/>
        <v>2.2332293193086827E-2</v>
      </c>
      <c r="M2732" s="22" t="str">
        <f t="shared" si="601"/>
        <v>Elevated Risk</v>
      </c>
      <c r="O2732">
        <f t="shared" si="590"/>
        <v>3.8066624897703196</v>
      </c>
      <c r="P2732">
        <f t="shared" si="591"/>
        <v>4.7957905455967413</v>
      </c>
      <c r="Q2732">
        <f t="shared" si="592"/>
        <v>3.1389664416398988</v>
      </c>
      <c r="R2732">
        <f>(O2732*constantes!$B$4)+(P2732*constantes!$B$5)+(D2732*constantes!$B$6)+(Q2732*constantes!$B$8)+(F2732*constantes!$B$9)</f>
        <v>23.944571615419878</v>
      </c>
      <c r="S2732" s="4">
        <f>(O2732*constantes!$B$4)+(P2732*constantes!$C$5)+(D2732*constantes!$B$6)+(Q2732*constantes!$B$8)+(F2732*constantes!$B$9)</f>
        <v>24.288142050106433</v>
      </c>
      <c r="T2732">
        <f>(O2732*constantes!$D$4)+(P2732*constantes!$D$5)+(D2732*constantes!$D$6)+(Q2732*constantes!$D$8)+(F2732*constantes!$D$9)</f>
        <v>26.071798877942253</v>
      </c>
      <c r="U2732">
        <f>(O2732*constantes!$D$4)+(P2732*constantes!$E$5)+(D2732*constantes!$D$6)+(Q2732*constantes!$D$8)+(F2732*constantes!$D$9)</f>
        <v>26.40635322640308</v>
      </c>
      <c r="V2732" s="5">
        <f t="shared" si="593"/>
        <v>0.11631910239885968</v>
      </c>
      <c r="W2732" s="5">
        <f t="shared" si="594"/>
        <v>0.16000235662351514</v>
      </c>
      <c r="X2732" s="6">
        <f t="shared" si="595"/>
        <v>5.46323467825236E-2</v>
      </c>
      <c r="Y2732" s="6">
        <f t="shared" si="596"/>
        <v>7.5500918536245409E-2</v>
      </c>
      <c r="AA2732">
        <f>(O2732*constantes!$B$4)+(LN(110)*constantes!$B$5)+(LN(22)*constantes!$B$8)+(F2732*constantes!$B$9)</f>
        <v>23.020240906878485</v>
      </c>
      <c r="AB2732">
        <f t="shared" si="597"/>
        <v>4.7883245315309741E-2</v>
      </c>
      <c r="AC2732">
        <f>(O2732*constantes!$D$4)+(LN(110)*constantes!$D$5)+(LN(22)*constantes!$D$8)+(F2732*constantes!$D$9)</f>
        <v>25.16051878105991</v>
      </c>
      <c r="AD2732" s="7">
        <f t="shared" si="598"/>
        <v>2.2332293193086827E-2</v>
      </c>
      <c r="AF2732">
        <f>(O2732*constantes!$B$4)+(LN(125)*constantes!$B$5)+(LN(22.5)*constantes!$B$8)+(F2732*constantes!$B$9)</f>
        <v>23.275197843632878</v>
      </c>
      <c r="AG2732">
        <f t="shared" si="599"/>
        <v>6.1354256697024101E-2</v>
      </c>
      <c r="AH2732">
        <f>(O2732*constantes!$D$4)+(LN(125)*constantes!$D$5)+(LN(22.5)*constantes!$D$8)+(F2732*constantes!$D$9)</f>
        <v>25.531591797668142</v>
      </c>
      <c r="AI2732">
        <f t="shared" si="600"/>
        <v>3.2202898660143586E-2</v>
      </c>
    </row>
    <row r="2733" spans="1:35" x14ac:dyDescent="0.25">
      <c r="A2733" s="11">
        <v>2732</v>
      </c>
      <c r="B2733">
        <v>1</v>
      </c>
      <c r="C2733">
        <v>59</v>
      </c>
      <c r="D2733">
        <v>1</v>
      </c>
      <c r="E2733">
        <v>0</v>
      </c>
      <c r="F2733">
        <v>0</v>
      </c>
      <c r="G2733">
        <v>108</v>
      </c>
      <c r="H2733">
        <v>24.92</v>
      </c>
      <c r="I2733">
        <f>IF(AND(B2733=1,E2733=0),V2733,IF(AND(B2733=1,E2733=1),W2733,IF(AND(B2733=0,E2733=0),X2733,IF(AND(B2733=0,E2733=1),Y2733,ERROR))))</f>
        <v>0.21911529786368789</v>
      </c>
      <c r="K2733">
        <f t="shared" si="588"/>
        <v>0.13682617258299834</v>
      </c>
      <c r="L2733">
        <f t="shared" si="589"/>
        <v>0.10776479003769468</v>
      </c>
      <c r="M2733" s="22" t="str">
        <f t="shared" si="601"/>
        <v>Elevated Risk</v>
      </c>
      <c r="O2733">
        <f t="shared" si="590"/>
        <v>4.0775374439057197</v>
      </c>
      <c r="P2733">
        <f t="shared" si="591"/>
        <v>4.6821312271242199</v>
      </c>
      <c r="Q2733">
        <f t="shared" si="592"/>
        <v>3.2156706939192525</v>
      </c>
      <c r="R2733">
        <f>(O2733*constantes!$B$4)+(P2733*constantes!$B$5)+(D2733*constantes!$B$6)+(Q2733*constantes!$B$8)+(F2733*constantes!$B$9)</f>
        <v>24.637756214212715</v>
      </c>
      <c r="S2733" s="4">
        <f>(O2733*constantes!$B$4)+(P2733*constantes!$C$5)+(D2733*constantes!$B$6)+(Q2733*constantes!$B$8)+(F2733*constantes!$B$9)</f>
        <v>24.973184095323894</v>
      </c>
      <c r="T2733">
        <f>(O2733*constantes!$D$4)+(P2733*constantes!$D$5)+(D2733*constantes!$D$6)+(Q2733*constantes!$D$8)+(F2733*constantes!$D$9)</f>
        <v>26.528370204844748</v>
      </c>
      <c r="U2733">
        <f>(O2733*constantes!$D$4)+(P2733*constantes!$E$5)+(D2733*constantes!$D$6)+(Q2733*constantes!$D$8)+(F2733*constantes!$D$9)</f>
        <v>26.85499567924893</v>
      </c>
      <c r="V2733" s="5">
        <f t="shared" si="593"/>
        <v>0.21911529786368789</v>
      </c>
      <c r="W2733" s="5">
        <f t="shared" si="594"/>
        <v>0.29241495190232392</v>
      </c>
      <c r="X2733" s="6">
        <f t="shared" si="595"/>
        <v>8.4871551370557907E-2</v>
      </c>
      <c r="Y2733" s="6">
        <f t="shared" si="596"/>
        <v>0.11569259599442439</v>
      </c>
      <c r="AA2733">
        <f>(O2733*constantes!$B$4)+(LN(110)*constantes!$B$5)+(LN(22)*constantes!$B$8)+(F2733*constantes!$B$9)</f>
        <v>23.863463804103819</v>
      </c>
      <c r="AB2733">
        <f t="shared" si="597"/>
        <v>0.10776479003769468</v>
      </c>
      <c r="AC2733">
        <f>(O2733*constantes!$D$4)+(LN(110)*constantes!$D$5)+(LN(22)*constantes!$D$8)+(F2733*constantes!$D$9)</f>
        <v>25.897588492509126</v>
      </c>
      <c r="AD2733" s="7">
        <f t="shared" si="598"/>
        <v>4.6102547085629553E-2</v>
      </c>
      <c r="AF2733">
        <f>(O2733*constantes!$B$4)+(LN(125)*constantes!$B$5)+(LN(22.5)*constantes!$B$8)+(F2733*constantes!$B$9)</f>
        <v>24.118420740858213</v>
      </c>
      <c r="AG2733">
        <f t="shared" si="599"/>
        <v>0.13682617258299834</v>
      </c>
      <c r="AH2733">
        <f>(O2733*constantes!$D$4)+(LN(125)*constantes!$D$5)+(LN(22.5)*constantes!$D$8)+(F2733*constantes!$D$9)</f>
        <v>26.268661509117358</v>
      </c>
      <c r="AI2733">
        <f t="shared" si="600"/>
        <v>6.6117954736533924E-2</v>
      </c>
    </row>
    <row r="2734" spans="1:35" x14ac:dyDescent="0.25">
      <c r="A2734" s="11">
        <v>2733</v>
      </c>
      <c r="B2734">
        <v>0</v>
      </c>
      <c r="C2734">
        <v>39</v>
      </c>
      <c r="D2734">
        <v>0</v>
      </c>
      <c r="E2734">
        <v>0</v>
      </c>
      <c r="F2734">
        <v>0</v>
      </c>
      <c r="G2734">
        <v>109</v>
      </c>
      <c r="H2734">
        <v>29.68</v>
      </c>
      <c r="I2734">
        <f>IF(AND(B2734=1,E2734=0),V2734,IF(AND(B2734=1,E2734=1),W2734,IF(AND(B2734=0,E2734=0),X2734,IF(AND(B2734=0,E2734=1),Y2734,ERROR))))</f>
        <v>1.7229717949896028E-2</v>
      </c>
      <c r="K2734">
        <f t="shared" si="588"/>
        <v>2.1931490638549711E-2</v>
      </c>
      <c r="L2734">
        <f t="shared" si="589"/>
        <v>1.5184528759381921E-2</v>
      </c>
      <c r="M2734" s="22" t="str">
        <f t="shared" si="601"/>
        <v>NORMAL</v>
      </c>
      <c r="O2734">
        <f t="shared" si="590"/>
        <v>3.6635616461296463</v>
      </c>
      <c r="P2734">
        <f t="shared" si="591"/>
        <v>4.6913478822291435</v>
      </c>
      <c r="Q2734">
        <f t="shared" si="592"/>
        <v>3.3904734182991798</v>
      </c>
      <c r="R2734">
        <f>(O2734*constantes!$B$4)+(P2734*constantes!$B$5)+(D2734*constantes!$B$6)+(Q2734*constantes!$B$8)+(F2734*constantes!$B$9)</f>
        <v>22.795212103126424</v>
      </c>
      <c r="S2734" s="4">
        <f>(O2734*constantes!$B$4)+(P2734*constantes!$C$5)+(D2734*constantes!$B$6)+(Q2734*constantes!$B$8)+(F2734*constantes!$B$9)</f>
        <v>23.131300265409322</v>
      </c>
      <c r="T2734">
        <f>(O2734*constantes!$D$4)+(P2734*constantes!$D$5)+(D2734*constantes!$D$6)+(Q2734*constantes!$D$8)+(F2734*constantes!$D$9)</f>
        <v>24.898526594940634</v>
      </c>
      <c r="U2734">
        <f>(O2734*constantes!$D$4)+(P2734*constantes!$E$5)+(D2734*constantes!$D$6)+(Q2734*constantes!$D$8)+(F2734*constantes!$D$9)</f>
        <v>25.225795023204938</v>
      </c>
      <c r="V2734" s="5">
        <f t="shared" si="593"/>
        <v>3.8422538520180738E-2</v>
      </c>
      <c r="W2734" s="5">
        <f t="shared" si="594"/>
        <v>5.3355026778149184E-2</v>
      </c>
      <c r="X2734" s="6">
        <f t="shared" si="595"/>
        <v>1.7229717949896028E-2</v>
      </c>
      <c r="Y2734" s="6">
        <f t="shared" si="596"/>
        <v>2.3820611254849022E-2</v>
      </c>
      <c r="AA2734">
        <f>(O2734*constantes!$B$4)+(LN(110)*constantes!$B$5)+(LN(22)*constantes!$B$8)+(F2734*constantes!$B$9)</f>
        <v>22.574773704658814</v>
      </c>
      <c r="AB2734">
        <f t="shared" si="597"/>
        <v>3.0940270522043956E-2</v>
      </c>
      <c r="AC2734">
        <f>(O2734*constantes!$D$4)+(LN(110)*constantes!$D$5)+(LN(22)*constantes!$D$8)+(F2734*constantes!$D$9)</f>
        <v>24.771131368454586</v>
      </c>
      <c r="AD2734" s="7">
        <f t="shared" si="598"/>
        <v>1.5184528759381921E-2</v>
      </c>
      <c r="AF2734">
        <f>(O2734*constantes!$B$4)+(LN(125)*constantes!$B$5)+(LN(22.5)*constantes!$B$8)+(F2734*constantes!$B$9)</f>
        <v>22.829730641413207</v>
      </c>
      <c r="AG2734">
        <f t="shared" si="599"/>
        <v>3.974481175054656E-2</v>
      </c>
      <c r="AH2734">
        <f>(O2734*constantes!$D$4)+(LN(125)*constantes!$D$5)+(LN(22.5)*constantes!$D$8)+(F2734*constantes!$D$9)</f>
        <v>25.142204385062819</v>
      </c>
      <c r="AI2734">
        <f t="shared" si="600"/>
        <v>2.1931490638549711E-2</v>
      </c>
    </row>
    <row r="2735" spans="1:35" x14ac:dyDescent="0.25">
      <c r="A2735" s="11">
        <v>2734</v>
      </c>
      <c r="B2735">
        <v>0</v>
      </c>
      <c r="C2735">
        <v>64</v>
      </c>
      <c r="D2735">
        <v>0</v>
      </c>
      <c r="E2735">
        <v>0</v>
      </c>
      <c r="F2735">
        <v>0</v>
      </c>
      <c r="G2735">
        <v>126.5</v>
      </c>
      <c r="H2735">
        <v>25.77</v>
      </c>
      <c r="I2735">
        <f>IF(AND(B2735=1,E2735=0),V2735,IF(AND(B2735=1,E2735=1),W2735,IF(AND(B2735=0,E2735=0),X2735,IF(AND(B2735=0,E2735=1),Y2735,ERROR))))</f>
        <v>9.0268930804105918E-2</v>
      </c>
      <c r="K2735">
        <f t="shared" si="588"/>
        <v>8.1811856272562489E-2</v>
      </c>
      <c r="L2735">
        <f t="shared" si="589"/>
        <v>5.7192348710877861E-2</v>
      </c>
      <c r="M2735" s="22" t="str">
        <f t="shared" si="601"/>
        <v>Elevated Risk</v>
      </c>
      <c r="O2735">
        <f t="shared" si="590"/>
        <v>4.1588830833596715</v>
      </c>
      <c r="P2735">
        <f t="shared" si="591"/>
        <v>4.8402423081675749</v>
      </c>
      <c r="Q2735">
        <f t="shared" si="592"/>
        <v>3.2492110246642736</v>
      </c>
      <c r="R2735">
        <f>(O2735*constantes!$B$4)+(P2735*constantes!$B$5)+(D2735*constantes!$B$6)+(Q2735*constantes!$B$8)+(F2735*constantes!$B$9)</f>
        <v>24.501350408233925</v>
      </c>
      <c r="S2735" s="4">
        <f>(O2735*constantes!$B$4)+(P2735*constantes!$C$5)+(D2735*constantes!$B$6)+(Q2735*constantes!$B$8)+(F2735*constantes!$B$9)</f>
        <v>24.848105367191049</v>
      </c>
      <c r="T2735">
        <f>(O2735*constantes!$D$4)+(P2735*constantes!$D$5)+(D2735*constantes!$D$6)+(Q2735*constantes!$D$8)+(F2735*constantes!$D$9)</f>
        <v>26.592937119064768</v>
      </c>
      <c r="U2735">
        <f>(O2735*constantes!$D$4)+(P2735*constantes!$E$5)+(D2735*constantes!$D$6)+(Q2735*constantes!$D$8)+(F2735*constantes!$D$9)</f>
        <v>26.930592422482537</v>
      </c>
      <c r="V2735" s="5">
        <f t="shared" si="593"/>
        <v>0.19409598663614569</v>
      </c>
      <c r="W2735" s="5">
        <f t="shared" si="594"/>
        <v>0.26304569850238413</v>
      </c>
      <c r="X2735" s="6">
        <f t="shared" si="595"/>
        <v>9.0268930804105918E-2</v>
      </c>
      <c r="Y2735" s="6">
        <f t="shared" si="596"/>
        <v>0.1241895042970601</v>
      </c>
      <c r="AA2735">
        <f>(O2735*constantes!$B$4)+(LN(110)*constantes!$B$5)+(LN(22)*constantes!$B$8)+(F2735*constantes!$B$9)</f>
        <v>24.116689525898391</v>
      </c>
      <c r="AB2735">
        <f t="shared" si="597"/>
        <v>0.13660645895193024</v>
      </c>
      <c r="AC2735">
        <f>(O2735*constantes!$D$4)+(LN(110)*constantes!$D$5)+(LN(22)*constantes!$D$8)+(F2735*constantes!$D$9)</f>
        <v>26.11893567165809</v>
      </c>
      <c r="AD2735" s="7">
        <f t="shared" si="598"/>
        <v>5.7192348710877861E-2</v>
      </c>
      <c r="AF2735">
        <f>(O2735*constantes!$B$4)+(LN(125)*constantes!$B$5)+(LN(22.5)*constantes!$B$8)+(F2735*constantes!$B$9)</f>
        <v>24.371646462652787</v>
      </c>
      <c r="AG2735">
        <f t="shared" si="599"/>
        <v>0.17266110175416416</v>
      </c>
      <c r="AH2735">
        <f>(O2735*constantes!$D$4)+(LN(125)*constantes!$D$5)+(LN(22.5)*constantes!$D$8)+(F2735*constantes!$D$9)</f>
        <v>26.490008688266322</v>
      </c>
      <c r="AI2735">
        <f t="shared" si="600"/>
        <v>8.1811856272562489E-2</v>
      </c>
    </row>
    <row r="2736" spans="1:35" x14ac:dyDescent="0.25">
      <c r="A2736" s="11">
        <v>2735</v>
      </c>
      <c r="B2736">
        <v>1</v>
      </c>
      <c r="C2736">
        <v>44</v>
      </c>
      <c r="D2736">
        <v>0</v>
      </c>
      <c r="E2736">
        <v>0</v>
      </c>
      <c r="F2736">
        <v>0</v>
      </c>
      <c r="G2736">
        <v>132</v>
      </c>
      <c r="H2736">
        <v>34.39</v>
      </c>
      <c r="I2736">
        <f>IF(AND(B2736=1,E2736=0),V2736,IF(AND(B2736=1,E2736=1),W2736,IF(AND(B2736=0,E2736=0),X2736,IF(AND(B2736=0,E2736=1),Y2736,ERROR))))</f>
        <v>8.737800274435803E-2</v>
      </c>
      <c r="K2736">
        <f t="shared" si="588"/>
        <v>5.7330036913051163E-2</v>
      </c>
      <c r="L2736">
        <f t="shared" si="589"/>
        <v>4.4721443860098575E-2</v>
      </c>
      <c r="M2736" s="22" t="str">
        <f t="shared" si="601"/>
        <v>Elevated Risk</v>
      </c>
      <c r="O2736">
        <f t="shared" si="590"/>
        <v>3.784189633918261</v>
      </c>
      <c r="P2736">
        <f t="shared" si="591"/>
        <v>4.8828019225863706</v>
      </c>
      <c r="Q2736">
        <f t="shared" si="592"/>
        <v>3.537765824444175</v>
      </c>
      <c r="R2736">
        <f>(O2736*constantes!$B$4)+(P2736*constantes!$B$5)+(D2736*constantes!$B$6)+(Q2736*constantes!$B$8)+(F2736*constantes!$B$9)</f>
        <v>23.642653765998322</v>
      </c>
      <c r="S2736" s="4">
        <f>(O2736*constantes!$B$4)+(P2736*constantes!$C$5)+(D2736*constantes!$B$6)+(Q2736*constantes!$B$8)+(F2736*constantes!$B$9)</f>
        <v>23.992457695732408</v>
      </c>
      <c r="T2736">
        <f>(O2736*constantes!$D$4)+(P2736*constantes!$D$5)+(D2736*constantes!$D$6)+(Q2736*constantes!$D$8)+(F2736*constantes!$D$9)</f>
        <v>25.840610020975475</v>
      </c>
      <c r="U2736">
        <f>(O2736*constantes!$D$4)+(P2736*constantes!$E$5)+(D2736*constantes!$D$6)+(Q2736*constantes!$D$8)+(F2736*constantes!$D$9)</f>
        <v>26.181234283095101</v>
      </c>
      <c r="V2736" s="5">
        <f t="shared" si="593"/>
        <v>8.737800274435803E-2</v>
      </c>
      <c r="W2736" s="5">
        <f t="shared" si="594"/>
        <v>0.12166295837823049</v>
      </c>
      <c r="X2736" s="6">
        <f t="shared" si="595"/>
        <v>4.3605653373154918E-2</v>
      </c>
      <c r="Y2736" s="6">
        <f t="shared" si="596"/>
        <v>6.0754739048863859E-2</v>
      </c>
      <c r="AA2736">
        <f>(O2736*constantes!$B$4)+(LN(110)*constantes!$B$5)+(LN(22)*constantes!$B$8)+(F2736*constantes!$B$9)</f>
        <v>22.95028380552526</v>
      </c>
      <c r="AB2736">
        <f t="shared" si="597"/>
        <v>4.4721443860098575E-2</v>
      </c>
      <c r="AC2736">
        <f>(O2736*constantes!$D$4)+(LN(110)*constantes!$D$5)+(LN(22)*constantes!$D$8)+(F2736*constantes!$D$9)</f>
        <v>25.099368567186549</v>
      </c>
      <c r="AD2736" s="7">
        <f t="shared" si="598"/>
        <v>2.102161003401426E-2</v>
      </c>
      <c r="AF2736">
        <f>(O2736*constantes!$B$4)+(LN(125)*constantes!$B$5)+(LN(22.5)*constantes!$B$8)+(F2736*constantes!$B$9)</f>
        <v>23.205240742279653</v>
      </c>
      <c r="AG2736">
        <f t="shared" si="599"/>
        <v>5.7330036913051163E-2</v>
      </c>
      <c r="AH2736">
        <f>(O2736*constantes!$D$4)+(LN(125)*constantes!$D$5)+(LN(22.5)*constantes!$D$8)+(F2736*constantes!$D$9)</f>
        <v>25.470441583794781</v>
      </c>
      <c r="AI2736">
        <f t="shared" si="600"/>
        <v>3.0321952038303235E-2</v>
      </c>
    </row>
    <row r="2737" spans="1:35" x14ac:dyDescent="0.25">
      <c r="A2737" s="11">
        <v>2736</v>
      </c>
      <c r="B2737">
        <v>1</v>
      </c>
      <c r="C2737">
        <v>39</v>
      </c>
      <c r="D2737">
        <v>1</v>
      </c>
      <c r="E2737">
        <v>0</v>
      </c>
      <c r="F2737">
        <v>0</v>
      </c>
      <c r="G2737">
        <v>120</v>
      </c>
      <c r="H2737">
        <v>28.33</v>
      </c>
      <c r="I2737">
        <f>IF(AND(B2737=1,E2737=0),V2737,IF(AND(B2737=1,E2737=1),W2737,IF(AND(B2737=0,E2737=0),X2737,IF(AND(B2737=0,E2737=1),Y2737,ERROR))))</f>
        <v>8.767368480897908E-2</v>
      </c>
      <c r="K2737">
        <f t="shared" si="588"/>
        <v>3.974481175054656E-2</v>
      </c>
      <c r="L2737">
        <f t="shared" si="589"/>
        <v>3.0940270522043956E-2</v>
      </c>
      <c r="M2737" s="22" t="str">
        <f t="shared" si="601"/>
        <v>Elevated Risk</v>
      </c>
      <c r="O2737">
        <f t="shared" si="590"/>
        <v>3.6635616461296463</v>
      </c>
      <c r="P2737">
        <f t="shared" si="591"/>
        <v>4.7874917427820458</v>
      </c>
      <c r="Q2737">
        <f t="shared" si="592"/>
        <v>3.3439213138424253</v>
      </c>
      <c r="R2737">
        <f>(O2737*constantes!$B$4)+(P2737*constantes!$B$5)+(D2737*constantes!$B$6)+(Q2737*constantes!$B$8)+(F2737*constantes!$B$9)</f>
        <v>23.646191544110721</v>
      </c>
      <c r="S2737" s="4">
        <f>(O2737*constantes!$B$4)+(P2737*constantes!$C$5)+(D2737*constantes!$B$6)+(Q2737*constantes!$B$8)+(F2737*constantes!$B$9)</f>
        <v>23.989167452563628</v>
      </c>
      <c r="T2737">
        <f>(O2737*constantes!$D$4)+(P2737*constantes!$D$5)+(D2737*constantes!$D$6)+(Q2737*constantes!$D$8)+(F2737*constantes!$D$9)</f>
        <v>25.763850858324982</v>
      </c>
      <c r="U2737">
        <f>(O2737*constantes!$D$4)+(P2737*constantes!$E$5)+(D2737*constantes!$D$6)+(Q2737*constantes!$D$8)+(F2737*constantes!$D$9)</f>
        <v>26.097826282301458</v>
      </c>
      <c r="V2737" s="5">
        <f t="shared" si="593"/>
        <v>8.767368480897908E-2</v>
      </c>
      <c r="W2737" s="5">
        <f t="shared" si="594"/>
        <v>0.12128859724627561</v>
      </c>
      <c r="X2737" s="6">
        <f t="shared" si="595"/>
        <v>4.0449851974118101E-2</v>
      </c>
      <c r="Y2737" s="6">
        <f t="shared" si="596"/>
        <v>5.6031825681106096E-2</v>
      </c>
      <c r="AA2737">
        <f>(O2737*constantes!$B$4)+(LN(110)*constantes!$B$5)+(LN(22)*constantes!$B$8)+(F2737*constantes!$B$9)</f>
        <v>22.574773704658814</v>
      </c>
      <c r="AB2737">
        <f t="shared" si="597"/>
        <v>3.0940270522043956E-2</v>
      </c>
      <c r="AC2737">
        <f>(O2737*constantes!$D$4)+(LN(110)*constantes!$D$5)+(LN(22)*constantes!$D$8)+(F2737*constantes!$D$9)</f>
        <v>24.771131368454586</v>
      </c>
      <c r="AD2737" s="7">
        <f t="shared" si="598"/>
        <v>1.5184528759381921E-2</v>
      </c>
      <c r="AF2737">
        <f>(O2737*constantes!$B$4)+(LN(125)*constantes!$B$5)+(LN(22.5)*constantes!$B$8)+(F2737*constantes!$B$9)</f>
        <v>22.829730641413207</v>
      </c>
      <c r="AG2737">
        <f t="shared" si="599"/>
        <v>3.974481175054656E-2</v>
      </c>
      <c r="AH2737">
        <f>(O2737*constantes!$D$4)+(LN(125)*constantes!$D$5)+(LN(22.5)*constantes!$D$8)+(F2737*constantes!$D$9)</f>
        <v>25.142204385062819</v>
      </c>
      <c r="AI2737">
        <f t="shared" si="600"/>
        <v>2.1931490638549711E-2</v>
      </c>
    </row>
    <row r="2738" spans="1:35" x14ac:dyDescent="0.25">
      <c r="A2738" s="11">
        <v>2737</v>
      </c>
      <c r="B2738">
        <v>0</v>
      </c>
      <c r="C2738">
        <v>52</v>
      </c>
      <c r="D2738">
        <v>0</v>
      </c>
      <c r="E2738">
        <v>0</v>
      </c>
      <c r="F2738">
        <v>0</v>
      </c>
      <c r="G2738">
        <v>119.5</v>
      </c>
      <c r="H2738">
        <v>24.56</v>
      </c>
      <c r="I2738">
        <f>IF(AND(B2738=1,E2738=0),V2738,IF(AND(B2738=1,E2738=1),W2738,IF(AND(B2738=0,E2738=0),X2738,IF(AND(B2738=0,E2738=1),Y2738,ERROR))))</f>
        <v>4.3717141158472361E-2</v>
      </c>
      <c r="K2738">
        <f t="shared" si="588"/>
        <v>4.7353292556453264E-2</v>
      </c>
      <c r="L2738">
        <f t="shared" si="589"/>
        <v>3.291838619478793E-2</v>
      </c>
      <c r="M2738" s="22" t="str">
        <f t="shared" si="601"/>
        <v>NORMAL</v>
      </c>
      <c r="O2738">
        <f t="shared" si="590"/>
        <v>3.9512437185814275</v>
      </c>
      <c r="P2738">
        <f t="shared" si="591"/>
        <v>4.7833163713715656</v>
      </c>
      <c r="Q2738">
        <f t="shared" si="592"/>
        <v>3.2011191032789417</v>
      </c>
      <c r="R2738">
        <f>(O2738*constantes!$B$4)+(P2738*constantes!$B$5)+(D2738*constantes!$B$6)+(Q2738*constantes!$B$8)+(F2738*constantes!$B$9)</f>
        <v>23.711249371905652</v>
      </c>
      <c r="S2738" s="4">
        <f>(O2738*constantes!$B$4)+(P2738*constantes!$C$5)+(D2738*constantes!$B$6)+(Q2738*constantes!$B$8)+(F2738*constantes!$B$9)</f>
        <v>24.053926156750713</v>
      </c>
      <c r="T2738">
        <f>(O2738*constantes!$D$4)+(P2738*constantes!$D$5)+(D2738*constantes!$D$6)+(Q2738*constantes!$D$8)+(F2738*constantes!$D$9)</f>
        <v>25.843221341066513</v>
      </c>
      <c r="U2738">
        <f>(O2738*constantes!$D$4)+(P2738*constantes!$E$5)+(D2738*constantes!$D$6)+(Q2738*constantes!$D$8)+(F2738*constantes!$D$9)</f>
        <v>26.176905491133393</v>
      </c>
      <c r="V2738" s="5">
        <f t="shared" si="593"/>
        <v>9.3283604086505267E-2</v>
      </c>
      <c r="W2738" s="5">
        <f t="shared" si="594"/>
        <v>0.12885692266985505</v>
      </c>
      <c r="X2738" s="6">
        <f t="shared" si="595"/>
        <v>4.3717141158472361E-2</v>
      </c>
      <c r="Y2738" s="6">
        <f t="shared" si="596"/>
        <v>6.0500416752038877E-2</v>
      </c>
      <c r="AA2738">
        <f>(O2738*constantes!$B$4)+(LN(110)*constantes!$B$5)+(LN(22)*constantes!$B$8)+(F2738*constantes!$B$9)</f>
        <v>23.470316488918311</v>
      </c>
      <c r="AB2738">
        <f t="shared" si="597"/>
        <v>7.4072320755760312E-2</v>
      </c>
      <c r="AC2738">
        <f>(O2738*constantes!$D$4)+(LN(110)*constantes!$D$5)+(LN(22)*constantes!$D$8)+(F2738*constantes!$D$9)</f>
        <v>25.553934425340952</v>
      </c>
      <c r="AD2738" s="7">
        <f t="shared" si="598"/>
        <v>3.291838619478793E-2</v>
      </c>
      <c r="AF2738">
        <f>(O2738*constantes!$B$4)+(LN(125)*constantes!$B$5)+(LN(22.5)*constantes!$B$8)+(F2738*constantes!$B$9)</f>
        <v>23.725273425672704</v>
      </c>
      <c r="AG2738">
        <f t="shared" si="599"/>
        <v>9.453671546464415E-2</v>
      </c>
      <c r="AH2738">
        <f>(O2738*constantes!$D$4)+(LN(125)*constantes!$D$5)+(LN(22.5)*constantes!$D$8)+(F2738*constantes!$D$9)</f>
        <v>25.925007441949184</v>
      </c>
      <c r="AI2738">
        <f t="shared" si="600"/>
        <v>4.7353292556453264E-2</v>
      </c>
    </row>
    <row r="2739" spans="1:35" x14ac:dyDescent="0.25">
      <c r="A2739" s="11">
        <v>2738</v>
      </c>
      <c r="B2739">
        <v>0</v>
      </c>
      <c r="C2739">
        <v>47</v>
      </c>
      <c r="D2739">
        <v>1</v>
      </c>
      <c r="E2739">
        <v>0</v>
      </c>
      <c r="F2739">
        <v>0</v>
      </c>
      <c r="G2739">
        <v>107</v>
      </c>
      <c r="H2739">
        <v>23.29</v>
      </c>
      <c r="I2739">
        <f>IF(AND(B2739=1,E2739=0),V2739,IF(AND(B2739=1,E2739=1),W2739,IF(AND(B2739=0,E2739=0),X2739,IF(AND(B2739=0,E2739=1),Y2739,ERROR))))</f>
        <v>4.3959491000969519E-2</v>
      </c>
      <c r="K2739">
        <f t="shared" ref="K2739:K2802" si="602">IF(B2739=1,AG2739,AI2739)</f>
        <v>3.6173927347526003E-2</v>
      </c>
      <c r="L2739">
        <f t="shared" ref="L2739:L2802" si="603">IF(B2739=1,AB2739,AD2739)</f>
        <v>2.5101986203356352E-2</v>
      </c>
      <c r="M2739" s="22" t="str">
        <f t="shared" si="601"/>
        <v>Elevated Risk</v>
      </c>
      <c r="O2739">
        <f t="shared" ref="O2739:O2802" si="604">LN(C2739)</f>
        <v>3.8501476017100584</v>
      </c>
      <c r="P2739">
        <f t="shared" ref="P2739:P2802" si="605">LN(G2739)</f>
        <v>4.6728288344619058</v>
      </c>
      <c r="Q2739">
        <f t="shared" ref="Q2739:Q2802" si="606">LN(H2739)</f>
        <v>3.1480240838962494</v>
      </c>
      <c r="R2739">
        <f>(O2739*constantes!$B$4)+(P2739*constantes!$B$5)+(D2739*constantes!$B$6)+(Q2739*constantes!$B$8)+(F2739*constantes!$B$9)</f>
        <v>23.859015845443366</v>
      </c>
      <c r="S2739" s="4">
        <f>(O2739*constantes!$B$4)+(P2739*constantes!$C$5)+(D2739*constantes!$B$6)+(Q2739*constantes!$B$8)+(F2739*constantes!$B$9)</f>
        <v>24.193777303144216</v>
      </c>
      <c r="T2739">
        <f>(O2739*constantes!$D$4)+(P2739*constantes!$D$5)+(D2739*constantes!$D$6)+(Q2739*constantes!$D$8)+(F2739*constantes!$D$9)</f>
        <v>25.848875404223385</v>
      </c>
      <c r="U2739">
        <f>(O2739*constantes!$D$4)+(P2739*constantes!$E$5)+(D2739*constantes!$D$6)+(Q2739*constantes!$D$8)+(F2739*constantes!$D$9)</f>
        <v>26.174851943715449</v>
      </c>
      <c r="V2739" s="5">
        <f t="shared" ref="V2739:V2802" si="607">1-POWER(0.88431,EXP(R2739-23.9388))</f>
        <v>0.10731315622708448</v>
      </c>
      <c r="W2739" s="5">
        <f t="shared" ref="W2739:W2802" si="608">1-POWER(0.88431,EXP(S2739-23.9388))</f>
        <v>0.1467097817781281</v>
      </c>
      <c r="X2739" s="6">
        <f t="shared" ref="X2739:X2802" si="609">1-POWER(0.94833,EXP(T2739-26.0145))</f>
        <v>4.3959491000969519E-2</v>
      </c>
      <c r="Y2739" s="6">
        <f t="shared" ref="Y2739:Y2802" si="610">1-POWER(0.94833,EXP(U2739-26.0145))</f>
        <v>6.0380128593311655E-2</v>
      </c>
      <c r="AA2739">
        <f>(O2739*constantes!$B$4)+(LN(110)*constantes!$B$5)+(LN(22)*constantes!$B$8)+(F2739*constantes!$B$9)</f>
        <v>23.155608320942413</v>
      </c>
      <c r="AB2739">
        <f t="shared" ref="AB2739:AB2802" si="611">1-POWER(0.88431,EXP(AA2739-23.9388))</f>
        <v>5.4631350702972536E-2</v>
      </c>
      <c r="AC2739">
        <f>(O2739*constantes!$D$4)+(LN(110)*constantes!$D$5)+(LN(22)*constantes!$D$8)+(F2739*constantes!$D$9)</f>
        <v>25.278844814605776</v>
      </c>
      <c r="AD2739" s="7">
        <f t="shared" ref="AD2739:AD2802" si="612">1-POWER(0.94833,EXP(AC2739-26.0145))</f>
        <v>2.5101986203356352E-2</v>
      </c>
      <c r="AF2739">
        <f>(O2739*constantes!$B$4)+(LN(125)*constantes!$B$5)+(LN(22.5)*constantes!$B$8)+(F2739*constantes!$B$9)</f>
        <v>23.410565257696806</v>
      </c>
      <c r="AG2739">
        <f t="shared" ref="AG2739:AG2802" si="613">1-POWER(0.88431,EXP(AF2739-23.9388))</f>
        <v>6.9930001122808005E-2</v>
      </c>
      <c r="AH2739">
        <f>(O2739*constantes!$D$4)+(LN(125)*constantes!$D$5)+(LN(22.5)*constantes!$D$8)+(F2739*constantes!$D$9)</f>
        <v>25.649917831214008</v>
      </c>
      <c r="AI2739">
        <f t="shared" ref="AI2739:AI2802" si="614">1-POWER(0.94833,EXP(AH2739-26.0145))</f>
        <v>3.6173927347526003E-2</v>
      </c>
    </row>
    <row r="2740" spans="1:35" x14ac:dyDescent="0.25">
      <c r="A2740" s="11">
        <v>2739</v>
      </c>
      <c r="B2740">
        <v>0</v>
      </c>
      <c r="C2740">
        <v>45</v>
      </c>
      <c r="D2740">
        <v>0</v>
      </c>
      <c r="E2740">
        <v>0</v>
      </c>
      <c r="F2740">
        <v>0</v>
      </c>
      <c r="G2740">
        <v>114</v>
      </c>
      <c r="H2740">
        <v>30.53</v>
      </c>
      <c r="I2740">
        <f>IF(AND(B2740=1,E2740=0),V2740,IF(AND(B2740=1,E2740=1),W2740,IF(AND(B2740=0,E2740=0),X2740,IF(AND(B2740=0,E2740=1),Y2740,ERROR))))</f>
        <v>2.9095102251532001E-2</v>
      </c>
      <c r="K2740">
        <f t="shared" si="602"/>
        <v>3.2202898660143586E-2</v>
      </c>
      <c r="L2740">
        <f t="shared" si="603"/>
        <v>2.2332293193086827E-2</v>
      </c>
      <c r="M2740" s="22" t="str">
        <f t="shared" si="601"/>
        <v>NORMAL</v>
      </c>
      <c r="O2740">
        <f t="shared" si="604"/>
        <v>3.8066624897703196</v>
      </c>
      <c r="P2740">
        <f t="shared" si="605"/>
        <v>4.7361984483944957</v>
      </c>
      <c r="Q2740">
        <f t="shared" si="606"/>
        <v>3.4187098067467865</v>
      </c>
      <c r="R2740">
        <f>(O2740*constantes!$B$4)+(P2740*constantes!$B$5)+(D2740*constantes!$B$6)+(Q2740*constantes!$B$8)+(F2740*constantes!$B$9)</f>
        <v>23.346265655297728</v>
      </c>
      <c r="S2740" s="4">
        <f>(O2740*constantes!$B$4)+(P2740*constantes!$C$5)+(D2740*constantes!$B$6)+(Q2740*constantes!$B$8)+(F2740*constantes!$B$9)</f>
        <v>23.685566912140711</v>
      </c>
      <c r="T2740">
        <f>(O2740*constantes!$D$4)+(P2740*constantes!$D$5)+(D2740*constantes!$D$6)+(Q2740*constantes!$D$8)+(F2740*constantes!$D$9)</f>
        <v>25.428510467211979</v>
      </c>
      <c r="U2740">
        <f>(O2740*constantes!$D$4)+(P2740*constantes!$E$5)+(D2740*constantes!$D$6)+(Q2740*constantes!$D$8)+(F2740*constantes!$D$9)</f>
        <v>25.758907670971979</v>
      </c>
      <c r="V2740" s="5">
        <f t="shared" si="607"/>
        <v>6.5721498504368592E-2</v>
      </c>
      <c r="W2740" s="5">
        <f t="shared" si="608"/>
        <v>9.102947650580695E-2</v>
      </c>
      <c r="X2740" s="6">
        <f t="shared" si="609"/>
        <v>2.9095102251532001E-2</v>
      </c>
      <c r="Y2740" s="6">
        <f t="shared" si="610"/>
        <v>4.0254463810813768E-2</v>
      </c>
      <c r="AA2740">
        <f>(O2740*constantes!$B$4)+(LN(110)*constantes!$B$5)+(LN(22)*constantes!$B$8)+(F2740*constantes!$B$9)</f>
        <v>23.020240906878485</v>
      </c>
      <c r="AB2740">
        <f t="shared" si="611"/>
        <v>4.7883245315309741E-2</v>
      </c>
      <c r="AC2740">
        <f>(O2740*constantes!$D$4)+(LN(110)*constantes!$D$5)+(LN(22)*constantes!$D$8)+(F2740*constantes!$D$9)</f>
        <v>25.16051878105991</v>
      </c>
      <c r="AD2740" s="7">
        <f t="shared" si="612"/>
        <v>2.2332293193086827E-2</v>
      </c>
      <c r="AF2740">
        <f>(O2740*constantes!$B$4)+(LN(125)*constantes!$B$5)+(LN(22.5)*constantes!$B$8)+(F2740*constantes!$B$9)</f>
        <v>23.275197843632878</v>
      </c>
      <c r="AG2740">
        <f t="shared" si="613"/>
        <v>6.1354256697024101E-2</v>
      </c>
      <c r="AH2740">
        <f>(O2740*constantes!$D$4)+(LN(125)*constantes!$D$5)+(LN(22.5)*constantes!$D$8)+(F2740*constantes!$D$9)</f>
        <v>25.531591797668142</v>
      </c>
      <c r="AI2740">
        <f t="shared" si="614"/>
        <v>3.2202898660143586E-2</v>
      </c>
    </row>
    <row r="2741" spans="1:35" x14ac:dyDescent="0.25">
      <c r="A2741" s="11">
        <v>2740</v>
      </c>
      <c r="B2741">
        <v>1</v>
      </c>
      <c r="C2741">
        <v>45</v>
      </c>
      <c r="D2741">
        <v>1</v>
      </c>
      <c r="E2741">
        <v>1</v>
      </c>
      <c r="F2741">
        <v>0</v>
      </c>
      <c r="G2741">
        <v>175</v>
      </c>
      <c r="H2741">
        <v>31.14</v>
      </c>
      <c r="I2741">
        <f>IF(AND(B2741=1,E2741=0),V2741,IF(AND(B2741=1,E2741=1),W2741,IF(AND(B2741=0,E2741=0),X2741,IF(AND(B2741=0,E2741=1),Y2741,ERROR))))</f>
        <v>0.36244627871239965</v>
      </c>
      <c r="K2741">
        <f t="shared" si="602"/>
        <v>6.1354256697024101E-2</v>
      </c>
      <c r="L2741">
        <f t="shared" si="603"/>
        <v>4.7883245315309741E-2</v>
      </c>
      <c r="M2741" s="22" t="str">
        <f t="shared" si="601"/>
        <v>'&gt;30%</v>
      </c>
      <c r="O2741">
        <f t="shared" si="604"/>
        <v>3.8066624897703196</v>
      </c>
      <c r="P2741">
        <f t="shared" si="605"/>
        <v>5.1647859739235145</v>
      </c>
      <c r="Q2741">
        <f t="shared" si="606"/>
        <v>3.4384931664058525</v>
      </c>
      <c r="R2741">
        <f>(O2741*constantes!$B$4)+(P2741*constantes!$B$5)+(D2741*constantes!$B$6)+(Q2741*constantes!$B$8)+(F2741*constantes!$B$9)</f>
        <v>24.866543456193018</v>
      </c>
      <c r="S2741" s="4">
        <f>(O2741*constantes!$B$4)+(P2741*constantes!$C$5)+(D2741*constantes!$B$6)+(Q2741*constantes!$B$8)+(F2741*constantes!$B$9)</f>
        <v>25.236548723364898</v>
      </c>
      <c r="T2741">
        <f>(O2741*constantes!$D$4)+(P2741*constantes!$D$5)+(D2741*constantes!$D$6)+(Q2741*constantes!$D$8)+(F2741*constantes!$D$9)</f>
        <v>27.262882846273509</v>
      </c>
      <c r="U2741">
        <f>(O2741*constantes!$D$4)+(P2741*constantes!$E$5)+(D2741*constantes!$D$6)+(Q2741*constantes!$D$8)+(F2741*constantes!$D$9)</f>
        <v>27.623178315814418</v>
      </c>
      <c r="V2741" s="5">
        <f t="shared" si="607"/>
        <v>0.26721977043660872</v>
      </c>
      <c r="W2741" s="5">
        <f t="shared" si="608"/>
        <v>0.36244627871239965</v>
      </c>
      <c r="X2741" s="6">
        <f t="shared" si="609"/>
        <v>0.16879018713618843</v>
      </c>
      <c r="Y2741" s="6">
        <f t="shared" si="610"/>
        <v>0.23284181729984965</v>
      </c>
      <c r="AA2741">
        <f>(O2741*constantes!$B$4)+(LN(110)*constantes!$B$5)+(LN(22)*constantes!$B$8)+(F2741*constantes!$B$9)</f>
        <v>23.020240906878485</v>
      </c>
      <c r="AB2741">
        <f t="shared" si="611"/>
        <v>4.7883245315309741E-2</v>
      </c>
      <c r="AC2741">
        <f>(O2741*constantes!$D$4)+(LN(110)*constantes!$D$5)+(LN(22)*constantes!$D$8)+(F2741*constantes!$D$9)</f>
        <v>25.16051878105991</v>
      </c>
      <c r="AD2741" s="7">
        <f t="shared" si="612"/>
        <v>2.2332293193086827E-2</v>
      </c>
      <c r="AF2741">
        <f>(O2741*constantes!$B$4)+(LN(125)*constantes!$B$5)+(LN(22.5)*constantes!$B$8)+(F2741*constantes!$B$9)</f>
        <v>23.275197843632878</v>
      </c>
      <c r="AG2741">
        <f t="shared" si="613"/>
        <v>6.1354256697024101E-2</v>
      </c>
      <c r="AH2741">
        <f>(O2741*constantes!$D$4)+(LN(125)*constantes!$D$5)+(LN(22.5)*constantes!$D$8)+(F2741*constantes!$D$9)</f>
        <v>25.531591797668142</v>
      </c>
      <c r="AI2741">
        <f t="shared" si="614"/>
        <v>3.2202898660143586E-2</v>
      </c>
    </row>
    <row r="2742" spans="1:35" x14ac:dyDescent="0.25">
      <c r="A2742" s="11">
        <v>2741</v>
      </c>
      <c r="B2742">
        <v>0</v>
      </c>
      <c r="C2742">
        <v>41</v>
      </c>
      <c r="D2742">
        <v>1</v>
      </c>
      <c r="E2742">
        <v>1</v>
      </c>
      <c r="F2742">
        <v>0</v>
      </c>
      <c r="G2742">
        <v>114</v>
      </c>
      <c r="H2742">
        <v>22.41</v>
      </c>
      <c r="I2742">
        <f>IF(AND(B2742=1,E2742=0),V2742,IF(AND(B2742=1,E2742=1),W2742,IF(AND(B2742=0,E2742=0),X2742,IF(AND(B2742=0,E2742=1),Y2742,ERROR))))</f>
        <v>4.9294848645349498E-2</v>
      </c>
      <c r="K2742">
        <f t="shared" si="602"/>
        <v>2.5088146116023613E-2</v>
      </c>
      <c r="L2742">
        <f t="shared" si="603"/>
        <v>1.7378724267438583E-2</v>
      </c>
      <c r="M2742" s="22" t="str">
        <f t="shared" si="601"/>
        <v>Elevated Risk</v>
      </c>
      <c r="O2742">
        <f t="shared" si="604"/>
        <v>3.713572066704308</v>
      </c>
      <c r="P2742">
        <f t="shared" si="605"/>
        <v>4.7361984483944957</v>
      </c>
      <c r="Q2742">
        <f t="shared" si="606"/>
        <v>3.1095072878128356</v>
      </c>
      <c r="R2742">
        <f>(O2742*constantes!$B$4)+(P2742*constantes!$B$5)+(D2742*constantes!$B$6)+(Q2742*constantes!$B$8)+(F2742*constantes!$B$9)</f>
        <v>23.520882410974888</v>
      </c>
      <c r="S2742" s="4">
        <f>(O2742*constantes!$B$4)+(P2742*constantes!$C$5)+(D2742*constantes!$B$6)+(Q2742*constantes!$B$8)+(F2742*constantes!$B$9)</f>
        <v>23.860183667817868</v>
      </c>
      <c r="T2742">
        <f>(O2742*constantes!$D$4)+(P2742*constantes!$D$5)+(D2742*constantes!$D$6)+(Q2742*constantes!$D$8)+(F2742*constantes!$D$9)</f>
        <v>25.635805121914764</v>
      </c>
      <c r="U2742">
        <f>(O2742*constantes!$D$4)+(P2742*constantes!$E$5)+(D2742*constantes!$D$6)+(Q2742*constantes!$D$8)+(F2742*constantes!$D$9)</f>
        <v>25.966202325674764</v>
      </c>
      <c r="V2742" s="5">
        <f t="shared" si="607"/>
        <v>7.776086750958533E-2</v>
      </c>
      <c r="W2742" s="5">
        <f t="shared" si="608"/>
        <v>0.10743156148018151</v>
      </c>
      <c r="X2742" s="6">
        <f t="shared" si="609"/>
        <v>3.5676153564436985E-2</v>
      </c>
      <c r="Y2742" s="6">
        <f t="shared" si="610"/>
        <v>4.9294848645349498E-2</v>
      </c>
      <c r="AA2742">
        <f>(O2742*constantes!$B$4)+(LN(110)*constantes!$B$5)+(LN(22)*constantes!$B$8)+(F2742*constantes!$B$9)</f>
        <v>22.730454143490913</v>
      </c>
      <c r="AB2742">
        <f t="shared" si="611"/>
        <v>3.6057212319339005E-2</v>
      </c>
      <c r="AC2742">
        <f>(O2742*constantes!$D$4)+(LN(110)*constantes!$D$5)+(LN(22)*constantes!$D$8)+(F2742*constantes!$D$9)</f>
        <v>24.907213223567677</v>
      </c>
      <c r="AD2742" s="7">
        <f t="shared" si="612"/>
        <v>1.7378724267438583E-2</v>
      </c>
      <c r="AF2742">
        <f>(O2742*constantes!$B$4)+(LN(125)*constantes!$B$5)+(LN(22.5)*constantes!$B$8)+(F2742*constantes!$B$9)</f>
        <v>22.985411080245306</v>
      </c>
      <c r="AG2742">
        <f t="shared" si="613"/>
        <v>4.62827295767122E-2</v>
      </c>
      <c r="AH2742">
        <f>(O2742*constantes!$D$4)+(LN(125)*constantes!$D$5)+(LN(22.5)*constantes!$D$8)+(F2742*constantes!$D$9)</f>
        <v>25.278286240175909</v>
      </c>
      <c r="AI2742">
        <f t="shared" si="614"/>
        <v>2.5088146116023613E-2</v>
      </c>
    </row>
    <row r="2743" spans="1:35" x14ac:dyDescent="0.25">
      <c r="A2743" s="11">
        <v>2742</v>
      </c>
      <c r="B2743">
        <v>1</v>
      </c>
      <c r="C2743">
        <v>50</v>
      </c>
      <c r="D2743">
        <v>1</v>
      </c>
      <c r="E2743">
        <v>0</v>
      </c>
      <c r="F2743">
        <v>0</v>
      </c>
      <c r="G2743">
        <v>150</v>
      </c>
      <c r="H2743">
        <v>26.09</v>
      </c>
      <c r="I2743">
        <f>IF(AND(B2743=1,E2743=0),V2743,IF(AND(B2743=1,E2743=1),W2743,IF(AND(B2743=0,E2743=0),X2743,IF(AND(B2743=0,E2743=1),Y2743,ERROR))))</f>
        <v>0.24558644888791159</v>
      </c>
      <c r="K2743">
        <f t="shared" si="602"/>
        <v>8.4142660265313918E-2</v>
      </c>
      <c r="L2743">
        <f t="shared" si="603"/>
        <v>6.5845990830285972E-2</v>
      </c>
      <c r="M2743" s="22" t="str">
        <f t="shared" si="601"/>
        <v>Elevated Risk</v>
      </c>
      <c r="O2743">
        <f t="shared" si="604"/>
        <v>3.912023005428146</v>
      </c>
      <c r="P2743">
        <f t="shared" si="605"/>
        <v>5.0106352940962555</v>
      </c>
      <c r="Q2743">
        <f t="shared" si="606"/>
        <v>3.2615520991486369</v>
      </c>
      <c r="R2743">
        <f>(O2743*constantes!$B$4)+(P2743*constantes!$B$5)+(D2743*constantes!$B$6)+(Q2743*constantes!$B$8)+(F2743*constantes!$B$9)</f>
        <v>24.768291113991751</v>
      </c>
      <c r="S2743" s="4">
        <f>(O2743*constantes!$B$4)+(P2743*constantes!$C$5)+(D2743*constantes!$B$6)+(Q2743*constantes!$B$8)+(F2743*constantes!$B$9)</f>
        <v>25.127253026460806</v>
      </c>
      <c r="T2743">
        <f>(O2743*constantes!$D$4)+(P2743*constantes!$D$5)+(D2743*constantes!$D$6)+(Q2743*constantes!$D$8)+(F2743*constantes!$D$9)</f>
        <v>27.025503075186407</v>
      </c>
      <c r="U2743">
        <f>(O2743*constantes!$D$4)+(P2743*constantes!$E$5)+(D2743*constantes!$D$6)+(Q2743*constantes!$D$8)+(F2743*constantes!$D$9)</f>
        <v>27.375044993302559</v>
      </c>
      <c r="V2743" s="5">
        <f t="shared" si="607"/>
        <v>0.24558644888791159</v>
      </c>
      <c r="W2743" s="5">
        <f t="shared" si="608"/>
        <v>0.33203134742696072</v>
      </c>
      <c r="X2743" s="6">
        <f t="shared" si="609"/>
        <v>0.13567621462827251</v>
      </c>
      <c r="Y2743" s="6">
        <f t="shared" si="610"/>
        <v>0.1868310639675469</v>
      </c>
      <c r="AA2743">
        <f>(O2743*constantes!$B$4)+(LN(110)*constantes!$B$5)+(LN(22)*constantes!$B$8)+(F2743*constantes!$B$9)</f>
        <v>23.348223977700673</v>
      </c>
      <c r="AB2743">
        <f t="shared" si="611"/>
        <v>6.5845990830285972E-2</v>
      </c>
      <c r="AC2743">
        <f>(O2743*constantes!$D$4)+(LN(110)*constantes!$D$5)+(LN(22)*constantes!$D$8)+(F2743*constantes!$D$9)</f>
        <v>25.447212119400952</v>
      </c>
      <c r="AD2743" s="7">
        <f t="shared" si="612"/>
        <v>2.9636129007590606E-2</v>
      </c>
      <c r="AF2743">
        <f>(O2743*constantes!$B$4)+(LN(125)*constantes!$B$5)+(LN(22.5)*constantes!$B$8)+(F2743*constantes!$B$9)</f>
        <v>23.603180914455063</v>
      </c>
      <c r="AG2743">
        <f t="shared" si="613"/>
        <v>8.4142660265313918E-2</v>
      </c>
      <c r="AH2743">
        <f>(O2743*constantes!$D$4)+(LN(125)*constantes!$D$5)+(LN(22.5)*constantes!$D$8)+(F2743*constantes!$D$9)</f>
        <v>25.818285136009184</v>
      </c>
      <c r="AI2743">
        <f t="shared" si="614"/>
        <v>4.2663786438573714E-2</v>
      </c>
    </row>
    <row r="2744" spans="1:35" x14ac:dyDescent="0.25">
      <c r="A2744" s="11">
        <v>2743</v>
      </c>
      <c r="B2744">
        <v>0</v>
      </c>
      <c r="C2744">
        <v>54</v>
      </c>
      <c r="D2744">
        <v>0</v>
      </c>
      <c r="E2744">
        <v>0</v>
      </c>
      <c r="F2744">
        <v>0</v>
      </c>
      <c r="G2744">
        <v>138</v>
      </c>
      <c r="H2744">
        <v>30.47</v>
      </c>
      <c r="I2744">
        <f>IF(AND(B2744=1,E2744=0),V2744,IF(AND(B2744=1,E2744=1),W2744,IF(AND(B2744=0,E2744=0),X2744,IF(AND(B2744=0,E2744=1),Y2744,ERROR))))</f>
        <v>7.9571084036133777E-2</v>
      </c>
      <c r="K2744">
        <f t="shared" si="602"/>
        <v>5.2338355969762884E-2</v>
      </c>
      <c r="L2744">
        <f t="shared" si="603"/>
        <v>3.6413005758055728E-2</v>
      </c>
      <c r="M2744" s="22" t="str">
        <f t="shared" si="601"/>
        <v>Elevated Risk</v>
      </c>
      <c r="O2744">
        <f t="shared" si="604"/>
        <v>3.9889840465642745</v>
      </c>
      <c r="P2744">
        <f t="shared" si="605"/>
        <v>4.9272536851572051</v>
      </c>
      <c r="Q2744">
        <f t="shared" si="606"/>
        <v>3.4167425929976178</v>
      </c>
      <c r="R2744">
        <f>(O2744*constantes!$B$4)+(P2744*constantes!$B$5)+(D2744*constantes!$B$6)+(Q2744*constantes!$B$8)+(F2744*constantes!$B$9)</f>
        <v>24.266688569304876</v>
      </c>
      <c r="S2744" s="4">
        <f>(O2744*constantes!$B$4)+(P2744*constantes!$C$5)+(D2744*constantes!$B$6)+(Q2744*constantes!$B$8)+(F2744*constantes!$B$9)</f>
        <v>24.619677023309539</v>
      </c>
      <c r="T2744">
        <f>(O2744*constantes!$D$4)+(P2744*constantes!$D$5)+(D2744*constantes!$D$6)+(Q2744*constantes!$D$8)+(F2744*constantes!$D$9)</f>
        <v>26.461035633770237</v>
      </c>
      <c r="U2744">
        <f>(O2744*constantes!$D$4)+(P2744*constantes!$E$5)+(D2744*constantes!$D$6)+(Q2744*constantes!$D$8)+(F2744*constantes!$D$9)</f>
        <v>26.804760850846804</v>
      </c>
      <c r="V2744" s="5">
        <f t="shared" si="607"/>
        <v>0.15688801090363191</v>
      </c>
      <c r="W2744" s="5">
        <f t="shared" si="608"/>
        <v>0.21564727897188896</v>
      </c>
      <c r="X2744" s="6">
        <f t="shared" si="609"/>
        <v>7.9571084036133777E-2</v>
      </c>
      <c r="Y2744" s="6">
        <f t="shared" si="610"/>
        <v>0.11034960268633576</v>
      </c>
      <c r="AA2744">
        <f>(O2744*constantes!$B$4)+(LN(110)*constantes!$B$5)+(LN(22)*constantes!$B$8)+(F2744*constantes!$B$9)</f>
        <v>23.587800620315793</v>
      </c>
      <c r="AB2744">
        <f t="shared" si="611"/>
        <v>8.2913210367502876E-2</v>
      </c>
      <c r="AC2744">
        <f>(O2744*constantes!$D$4)+(LN(110)*constantes!$D$5)+(LN(22)*constantes!$D$8)+(F2744*constantes!$D$9)</f>
        <v>25.656628499605237</v>
      </c>
      <c r="AD2744" s="7">
        <f t="shared" si="612"/>
        <v>3.6413005758055728E-2</v>
      </c>
      <c r="AF2744">
        <f>(O2744*constantes!$B$4)+(LN(125)*constantes!$B$5)+(LN(22.5)*constantes!$B$8)+(F2744*constantes!$B$9)</f>
        <v>23.84275755707019</v>
      </c>
      <c r="AG2744">
        <f t="shared" si="613"/>
        <v>0.10567740925235103</v>
      </c>
      <c r="AH2744">
        <f>(O2744*constantes!$D$4)+(LN(125)*constantes!$D$5)+(LN(22.5)*constantes!$D$8)+(F2744*constantes!$D$9)</f>
        <v>26.027701516213469</v>
      </c>
      <c r="AI2744">
        <f t="shared" si="614"/>
        <v>5.2338355969762884E-2</v>
      </c>
    </row>
    <row r="2745" spans="1:35" x14ac:dyDescent="0.25">
      <c r="A2745" s="11">
        <v>2744</v>
      </c>
      <c r="B2745">
        <v>0</v>
      </c>
      <c r="C2745">
        <v>41</v>
      </c>
      <c r="D2745">
        <v>0</v>
      </c>
      <c r="E2745">
        <v>0</v>
      </c>
      <c r="F2745">
        <v>0</v>
      </c>
      <c r="G2745">
        <v>113.5</v>
      </c>
      <c r="H2745">
        <v>31.71</v>
      </c>
      <c r="I2745">
        <f>IF(AND(B2745=1,E2745=0),V2745,IF(AND(B2745=1,E2745=1),W2745,IF(AND(B2745=0,E2745=0),X2745,IF(AND(B2745=0,E2745=1),Y2745,ERROR))))</f>
        <v>2.2816781504021999E-2</v>
      </c>
      <c r="K2745">
        <f t="shared" si="602"/>
        <v>2.5088146116023613E-2</v>
      </c>
      <c r="L2745">
        <f t="shared" si="603"/>
        <v>1.7378724267438583E-2</v>
      </c>
      <c r="M2745" s="22" t="str">
        <f t="shared" si="601"/>
        <v>NORMAL</v>
      </c>
      <c r="O2745">
        <f t="shared" si="604"/>
        <v>3.713572066704308</v>
      </c>
      <c r="P2745">
        <f t="shared" si="605"/>
        <v>4.7318028369214575</v>
      </c>
      <c r="Q2745">
        <f t="shared" si="606"/>
        <v>3.4566320885502559</v>
      </c>
      <c r="R2745">
        <f>(O2745*constantes!$B$4)+(P2745*constantes!$B$5)+(D2745*constantes!$B$6)+(Q2745*constantes!$B$8)+(F2745*constantes!$B$9)</f>
        <v>23.078388328324092</v>
      </c>
      <c r="S2745" s="4">
        <f>(O2745*constantes!$B$4)+(P2745*constantes!$C$5)+(D2745*constantes!$B$6)+(Q2745*constantes!$B$8)+(F2745*constantes!$B$9)</f>
        <v>23.417374683561142</v>
      </c>
      <c r="T2745">
        <f>(O2745*constantes!$D$4)+(P2745*constantes!$D$5)+(D2745*constantes!$D$6)+(Q2745*constantes!$D$8)+(F2745*constantes!$D$9)</f>
        <v>25.182228216823148</v>
      </c>
      <c r="U2745">
        <f>(O2745*constantes!$D$4)+(P2745*constantes!$E$5)+(D2745*constantes!$D$6)+(Q2745*constantes!$D$8)+(F2745*constantes!$D$9)</f>
        <v>25.512318782726787</v>
      </c>
      <c r="V2745" s="5">
        <f t="shared" si="607"/>
        <v>5.0676210636928842E-2</v>
      </c>
      <c r="W2745" s="5">
        <f t="shared" si="608"/>
        <v>7.0390584946261492E-2</v>
      </c>
      <c r="X2745" s="6">
        <f t="shared" si="609"/>
        <v>2.2816781504021999E-2</v>
      </c>
      <c r="Y2745" s="6">
        <f t="shared" si="610"/>
        <v>3.1598011009170479E-2</v>
      </c>
      <c r="AA2745">
        <f>(O2745*constantes!$B$4)+(LN(110)*constantes!$B$5)+(LN(22)*constantes!$B$8)+(F2745*constantes!$B$9)</f>
        <v>22.730454143490913</v>
      </c>
      <c r="AB2745">
        <f t="shared" si="611"/>
        <v>3.6057212319339005E-2</v>
      </c>
      <c r="AC2745">
        <f>(O2745*constantes!$D$4)+(LN(110)*constantes!$D$5)+(LN(22)*constantes!$D$8)+(F2745*constantes!$D$9)</f>
        <v>24.907213223567677</v>
      </c>
      <c r="AD2745" s="7">
        <f t="shared" si="612"/>
        <v>1.7378724267438583E-2</v>
      </c>
      <c r="AF2745">
        <f>(O2745*constantes!$B$4)+(LN(125)*constantes!$B$5)+(LN(22.5)*constantes!$B$8)+(F2745*constantes!$B$9)</f>
        <v>22.985411080245306</v>
      </c>
      <c r="AG2745">
        <f t="shared" si="613"/>
        <v>4.62827295767122E-2</v>
      </c>
      <c r="AH2745">
        <f>(O2745*constantes!$D$4)+(LN(125)*constantes!$D$5)+(LN(22.5)*constantes!$D$8)+(F2745*constantes!$D$9)</f>
        <v>25.278286240175909</v>
      </c>
      <c r="AI2745">
        <f t="shared" si="614"/>
        <v>2.5088146116023613E-2</v>
      </c>
    </row>
    <row r="2746" spans="1:35" x14ac:dyDescent="0.25">
      <c r="A2746" s="11">
        <v>2745</v>
      </c>
      <c r="B2746">
        <v>0</v>
      </c>
      <c r="C2746">
        <v>44</v>
      </c>
      <c r="D2746">
        <v>0</v>
      </c>
      <c r="E2746">
        <v>0</v>
      </c>
      <c r="F2746">
        <v>0</v>
      </c>
      <c r="G2746">
        <v>132.5</v>
      </c>
      <c r="H2746">
        <v>24.17</v>
      </c>
      <c r="I2746">
        <f>IF(AND(B2746=1,E2746=0),V2746,IF(AND(B2746=1,E2746=1),W2746,IF(AND(B2746=0,E2746=0),X2746,IF(AND(B2746=0,E2746=1),Y2746,ERROR))))</f>
        <v>3.6928452699452996E-2</v>
      </c>
      <c r="K2746">
        <f t="shared" si="602"/>
        <v>3.0321952038303235E-2</v>
      </c>
      <c r="L2746">
        <f t="shared" si="603"/>
        <v>2.102161003401426E-2</v>
      </c>
      <c r="M2746" s="22" t="str">
        <f t="shared" si="601"/>
        <v>Elevated Risk</v>
      </c>
      <c r="O2746">
        <f t="shared" si="604"/>
        <v>3.784189633918261</v>
      </c>
      <c r="P2746">
        <f t="shared" si="605"/>
        <v>4.8865826454262766</v>
      </c>
      <c r="Q2746">
        <f t="shared" si="606"/>
        <v>3.1851121947153915</v>
      </c>
      <c r="R2746">
        <f>(O2746*constantes!$B$4)+(P2746*constantes!$B$5)+(D2746*constantes!$B$6)+(Q2746*constantes!$B$8)+(F2746*constantes!$B$9)</f>
        <v>23.370094091284088</v>
      </c>
      <c r="S2746" s="4">
        <f>(O2746*constantes!$B$4)+(P2746*constantes!$C$5)+(D2746*constantes!$B$6)+(Q2746*constantes!$B$8)+(F2746*constantes!$B$9)</f>
        <v>23.720168872002425</v>
      </c>
      <c r="T2746">
        <f>(O2746*constantes!$D$4)+(P2746*constantes!$D$5)+(D2746*constantes!$D$6)+(Q2746*constantes!$D$8)+(F2746*constantes!$D$9)</f>
        <v>25.670950685860234</v>
      </c>
      <c r="U2746">
        <f>(O2746*constantes!$D$4)+(P2746*constantes!$E$5)+(D2746*constantes!$D$6)+(Q2746*constantes!$D$8)+(F2746*constantes!$D$9)</f>
        <v>26.01183869120517</v>
      </c>
      <c r="V2746" s="5">
        <f t="shared" si="607"/>
        <v>6.7251832324157546E-2</v>
      </c>
      <c r="W2746" s="5">
        <f t="shared" si="608"/>
        <v>9.407876648882374E-2</v>
      </c>
      <c r="X2746" s="6">
        <f t="shared" si="609"/>
        <v>3.6928452699452996E-2</v>
      </c>
      <c r="Y2746" s="6">
        <f t="shared" si="610"/>
        <v>5.1536274141165128E-2</v>
      </c>
      <c r="AA2746">
        <f>(O2746*constantes!$B$4)+(LN(110)*constantes!$B$5)+(LN(22)*constantes!$B$8)+(F2746*constantes!$B$9)</f>
        <v>22.95028380552526</v>
      </c>
      <c r="AB2746">
        <f t="shared" si="611"/>
        <v>4.4721443860098575E-2</v>
      </c>
      <c r="AC2746">
        <f>(O2746*constantes!$D$4)+(LN(110)*constantes!$D$5)+(LN(22)*constantes!$D$8)+(F2746*constantes!$D$9)</f>
        <v>25.099368567186549</v>
      </c>
      <c r="AD2746" s="7">
        <f t="shared" si="612"/>
        <v>2.102161003401426E-2</v>
      </c>
      <c r="AF2746">
        <f>(O2746*constantes!$B$4)+(LN(125)*constantes!$B$5)+(LN(22.5)*constantes!$B$8)+(F2746*constantes!$B$9)</f>
        <v>23.205240742279653</v>
      </c>
      <c r="AG2746">
        <f t="shared" si="613"/>
        <v>5.7330036913051163E-2</v>
      </c>
      <c r="AH2746">
        <f>(O2746*constantes!$D$4)+(LN(125)*constantes!$D$5)+(LN(22.5)*constantes!$D$8)+(F2746*constantes!$D$9)</f>
        <v>25.470441583794781</v>
      </c>
      <c r="AI2746">
        <f t="shared" si="614"/>
        <v>3.0321952038303235E-2</v>
      </c>
    </row>
    <row r="2747" spans="1:35" x14ac:dyDescent="0.25">
      <c r="A2747" s="11">
        <v>2746</v>
      </c>
      <c r="B2747">
        <v>0</v>
      </c>
      <c r="C2747">
        <v>44</v>
      </c>
      <c r="D2747">
        <v>0</v>
      </c>
      <c r="E2747">
        <v>0</v>
      </c>
      <c r="F2747">
        <v>0</v>
      </c>
      <c r="G2747">
        <v>109</v>
      </c>
      <c r="H2747">
        <v>17.48</v>
      </c>
      <c r="I2747">
        <f>IF(AND(B2747=1,E2747=0),V2747,IF(AND(B2747=1,E2747=1),W2747,IF(AND(B2747=0,E2747=0),X2747,IF(AND(B2747=0,E2747=1),Y2747,ERROR))))</f>
        <v>1.8241431633611582E-2</v>
      </c>
      <c r="K2747">
        <f t="shared" si="602"/>
        <v>3.0321952038303235E-2</v>
      </c>
      <c r="L2747">
        <f t="shared" si="603"/>
        <v>2.102161003401426E-2</v>
      </c>
      <c r="M2747" s="22" t="str">
        <f t="shared" si="601"/>
        <v>OPTIMAL</v>
      </c>
      <c r="O2747">
        <f t="shared" si="604"/>
        <v>3.784189633918261</v>
      </c>
      <c r="P2747">
        <f t="shared" si="605"/>
        <v>4.6913478822291435</v>
      </c>
      <c r="Q2747">
        <f t="shared" si="606"/>
        <v>2.8610573702273894</v>
      </c>
      <c r="R2747">
        <f>(O2747*constantes!$B$4)+(P2747*constantes!$B$5)+(D2747*constantes!$B$6)+(Q2747*constantes!$B$8)+(F2747*constantes!$B$9)</f>
        <v>22.751017043562996</v>
      </c>
      <c r="S2747" s="4">
        <f>(O2747*constantes!$B$4)+(P2747*constantes!$C$5)+(D2747*constantes!$B$6)+(Q2747*constantes!$B$8)+(F2747*constantes!$B$9)</f>
        <v>23.087105205845894</v>
      </c>
      <c r="T2747">
        <f>(O2747*constantes!$D$4)+(P2747*constantes!$D$5)+(D2747*constantes!$D$6)+(Q2747*constantes!$D$8)+(F2747*constantes!$D$9)</f>
        <v>24.956099839095895</v>
      </c>
      <c r="U2747">
        <f>(O2747*constantes!$D$4)+(P2747*constantes!$E$5)+(D2747*constantes!$D$6)+(Q2747*constantes!$D$8)+(F2747*constantes!$D$9)</f>
        <v>25.283368267360203</v>
      </c>
      <c r="V2747" s="5">
        <f t="shared" si="607"/>
        <v>3.6792377455137526E-2</v>
      </c>
      <c r="W2747" s="5">
        <f t="shared" si="608"/>
        <v>5.1108344873441292E-2</v>
      </c>
      <c r="X2747" s="6">
        <f t="shared" si="609"/>
        <v>1.8241431633611582E-2</v>
      </c>
      <c r="Y2747" s="6">
        <f t="shared" si="610"/>
        <v>2.52143441104139E-2</v>
      </c>
      <c r="AA2747">
        <f>(O2747*constantes!$B$4)+(LN(110)*constantes!$B$5)+(LN(22)*constantes!$B$8)+(F2747*constantes!$B$9)</f>
        <v>22.95028380552526</v>
      </c>
      <c r="AB2747">
        <f t="shared" si="611"/>
        <v>4.4721443860098575E-2</v>
      </c>
      <c r="AC2747">
        <f>(O2747*constantes!$D$4)+(LN(110)*constantes!$D$5)+(LN(22)*constantes!$D$8)+(F2747*constantes!$D$9)</f>
        <v>25.099368567186549</v>
      </c>
      <c r="AD2747" s="7">
        <f t="shared" si="612"/>
        <v>2.102161003401426E-2</v>
      </c>
      <c r="AF2747">
        <f>(O2747*constantes!$B$4)+(LN(125)*constantes!$B$5)+(LN(22.5)*constantes!$B$8)+(F2747*constantes!$B$9)</f>
        <v>23.205240742279653</v>
      </c>
      <c r="AG2747">
        <f t="shared" si="613"/>
        <v>5.7330036913051163E-2</v>
      </c>
      <c r="AH2747">
        <f>(O2747*constantes!$D$4)+(LN(125)*constantes!$D$5)+(LN(22.5)*constantes!$D$8)+(F2747*constantes!$D$9)</f>
        <v>25.470441583794781</v>
      </c>
      <c r="AI2747">
        <f t="shared" si="614"/>
        <v>3.0321952038303235E-2</v>
      </c>
    </row>
    <row r="2748" spans="1:35" x14ac:dyDescent="0.25">
      <c r="A2748" s="11">
        <v>2747</v>
      </c>
      <c r="B2748">
        <v>1</v>
      </c>
      <c r="C2748">
        <v>45</v>
      </c>
      <c r="D2748">
        <v>1</v>
      </c>
      <c r="E2748">
        <v>0</v>
      </c>
      <c r="F2748">
        <v>0</v>
      </c>
      <c r="G2748">
        <v>126</v>
      </c>
      <c r="H2748">
        <v>23.14</v>
      </c>
      <c r="I2748">
        <f>IF(AND(B2748=1,E2748=0),V2748,IF(AND(B2748=1,E2748=1),W2748,IF(AND(B2748=0,E2748=0),X2748,IF(AND(B2748=0,E2748=1),Y2748,ERROR))))</f>
        <v>0.12504279627259063</v>
      </c>
      <c r="K2748">
        <f t="shared" si="602"/>
        <v>6.1354256697024101E-2</v>
      </c>
      <c r="L2748">
        <f t="shared" si="603"/>
        <v>4.7883245315309741E-2</v>
      </c>
      <c r="M2748" s="22" t="str">
        <f t="shared" si="601"/>
        <v>Elevated Risk</v>
      </c>
      <c r="O2748">
        <f t="shared" si="604"/>
        <v>3.8066624897703196</v>
      </c>
      <c r="P2748">
        <f t="shared" si="605"/>
        <v>4.836281906951478</v>
      </c>
      <c r="Q2748">
        <f t="shared" si="606"/>
        <v>3.1415627217655304</v>
      </c>
      <c r="R2748">
        <f>(O2748*constantes!$B$4)+(P2748*constantes!$B$5)+(D2748*constantes!$B$6)+(Q2748*constantes!$B$8)+(F2748*constantes!$B$9)</f>
        <v>24.021744583037023</v>
      </c>
      <c r="S2748" s="4">
        <f>(O2748*constantes!$B$4)+(P2748*constantes!$C$5)+(D2748*constantes!$B$6)+(Q2748*constantes!$B$8)+(F2748*constantes!$B$9)</f>
        <v>24.368215818851027</v>
      </c>
      <c r="T2748">
        <f>(O2748*constantes!$D$4)+(P2748*constantes!$D$5)+(D2748*constantes!$D$6)+(Q2748*constantes!$D$8)+(F2748*constantes!$D$9)</f>
        <v>26.187024781424835</v>
      </c>
      <c r="U2748">
        <f>(O2748*constantes!$D$4)+(P2748*constantes!$E$5)+(D2748*constantes!$D$6)+(Q2748*constantes!$D$8)+(F2748*constantes!$D$9)</f>
        <v>26.524403807253769</v>
      </c>
      <c r="V2748" s="5">
        <f t="shared" si="607"/>
        <v>0.12504279627259063</v>
      </c>
      <c r="W2748" s="5">
        <f t="shared" si="608"/>
        <v>0.17212387432575404</v>
      </c>
      <c r="X2748" s="6">
        <f t="shared" si="609"/>
        <v>6.1096555907173777E-2</v>
      </c>
      <c r="Y2748" s="6">
        <f t="shared" si="610"/>
        <v>8.4550205802313205E-2</v>
      </c>
      <c r="AA2748">
        <f>(O2748*constantes!$B$4)+(LN(110)*constantes!$B$5)+(LN(22)*constantes!$B$8)+(F2748*constantes!$B$9)</f>
        <v>23.020240906878485</v>
      </c>
      <c r="AB2748">
        <f t="shared" si="611"/>
        <v>4.7883245315309741E-2</v>
      </c>
      <c r="AC2748">
        <f>(O2748*constantes!$D$4)+(LN(110)*constantes!$D$5)+(LN(22)*constantes!$D$8)+(F2748*constantes!$D$9)</f>
        <v>25.16051878105991</v>
      </c>
      <c r="AD2748" s="7">
        <f t="shared" si="612"/>
        <v>2.2332293193086827E-2</v>
      </c>
      <c r="AF2748">
        <f>(O2748*constantes!$B$4)+(LN(125)*constantes!$B$5)+(LN(22.5)*constantes!$B$8)+(F2748*constantes!$B$9)</f>
        <v>23.275197843632878</v>
      </c>
      <c r="AG2748">
        <f t="shared" si="613"/>
        <v>6.1354256697024101E-2</v>
      </c>
      <c r="AH2748">
        <f>(O2748*constantes!$D$4)+(LN(125)*constantes!$D$5)+(LN(22.5)*constantes!$D$8)+(F2748*constantes!$D$9)</f>
        <v>25.531591797668142</v>
      </c>
      <c r="AI2748">
        <f t="shared" si="614"/>
        <v>3.2202898660143586E-2</v>
      </c>
    </row>
    <row r="2749" spans="1:35" x14ac:dyDescent="0.25">
      <c r="A2749" s="11">
        <v>2748</v>
      </c>
      <c r="B2749">
        <v>1</v>
      </c>
      <c r="C2749">
        <v>46</v>
      </c>
      <c r="D2749">
        <v>1</v>
      </c>
      <c r="E2749">
        <v>0</v>
      </c>
      <c r="F2749">
        <v>0</v>
      </c>
      <c r="G2749">
        <v>113.5</v>
      </c>
      <c r="H2749">
        <v>23.22</v>
      </c>
      <c r="I2749">
        <f>IF(AND(B2749=1,E2749=0),V2749,IF(AND(B2749=1,E2749=1),W2749,IF(AND(B2749=0,E2749=0),X2749,IF(AND(B2749=0,E2749=1),Y2749,ERROR))))</f>
        <v>0.11144630176737302</v>
      </c>
      <c r="K2749">
        <f t="shared" si="602"/>
        <v>6.5553501255932511E-2</v>
      </c>
      <c r="L2749">
        <f t="shared" si="603"/>
        <v>5.1185816914687488E-2</v>
      </c>
      <c r="M2749" s="22" t="str">
        <f t="shared" si="601"/>
        <v>Elevated Risk</v>
      </c>
      <c r="O2749">
        <f t="shared" si="604"/>
        <v>3.8286413964890951</v>
      </c>
      <c r="P2749">
        <f t="shared" si="605"/>
        <v>4.7318028369214575</v>
      </c>
      <c r="Q2749">
        <f t="shared" si="606"/>
        <v>3.1450139762697455</v>
      </c>
      <c r="R2749">
        <f>(O2749*constantes!$B$4)+(P2749*constantes!$B$5)+(D2749*constantes!$B$6)+(Q2749*constantes!$B$8)+(F2749*constantes!$B$9)</f>
        <v>23.89908305829832</v>
      </c>
      <c r="S2749" s="4">
        <f>(O2749*constantes!$B$4)+(P2749*constantes!$C$5)+(D2749*constantes!$B$6)+(Q2749*constantes!$B$8)+(F2749*constantes!$B$9)</f>
        <v>24.238069413535371</v>
      </c>
      <c r="T2749">
        <f>(O2749*constantes!$D$4)+(P2749*constantes!$D$5)+(D2749*constantes!$D$6)+(Q2749*constantes!$D$8)+(F2749*constantes!$D$9)</f>
        <v>25.954705158117228</v>
      </c>
      <c r="U2749">
        <f>(O2749*constantes!$D$4)+(P2749*constantes!$E$5)+(D2749*constantes!$D$6)+(Q2749*constantes!$D$8)+(F2749*constantes!$D$9)</f>
        <v>26.284795724020871</v>
      </c>
      <c r="V2749" s="5">
        <f t="shared" si="607"/>
        <v>0.11144630176737302</v>
      </c>
      <c r="W2749" s="5">
        <f t="shared" si="608"/>
        <v>0.15281881573328016</v>
      </c>
      <c r="X2749" s="6">
        <f t="shared" si="609"/>
        <v>4.8745307286863215E-2</v>
      </c>
      <c r="Y2749" s="6">
        <f t="shared" si="610"/>
        <v>6.7156427767002591E-2</v>
      </c>
      <c r="AA2749">
        <f>(O2749*constantes!$B$4)+(LN(110)*constantes!$B$5)+(LN(22)*constantes!$B$8)+(F2749*constantes!$B$9)</f>
        <v>23.088660364337766</v>
      </c>
      <c r="AB2749">
        <f t="shared" si="611"/>
        <v>5.1185816914687488E-2</v>
      </c>
      <c r="AC2749">
        <f>(O2749*constantes!$D$4)+(LN(110)*constantes!$D$5)+(LN(22)*constantes!$D$8)+(F2749*constantes!$D$9)</f>
        <v>25.220324924765169</v>
      </c>
      <c r="AD2749" s="7">
        <f t="shared" si="612"/>
        <v>2.3692217580876362E-2</v>
      </c>
      <c r="AF2749">
        <f>(O2749*constantes!$B$4)+(LN(125)*constantes!$B$5)+(LN(22.5)*constantes!$B$8)+(F2749*constantes!$B$9)</f>
        <v>23.343617301092156</v>
      </c>
      <c r="AG2749">
        <f t="shared" si="613"/>
        <v>6.5553501255932511E-2</v>
      </c>
      <c r="AH2749">
        <f>(O2749*constantes!$D$4)+(LN(125)*constantes!$D$5)+(LN(22.5)*constantes!$D$8)+(F2749*constantes!$D$9)</f>
        <v>25.591397941373401</v>
      </c>
      <c r="AI2749">
        <f t="shared" si="614"/>
        <v>3.4153313573738631E-2</v>
      </c>
    </row>
    <row r="2750" spans="1:35" x14ac:dyDescent="0.25">
      <c r="A2750" s="11">
        <v>2749</v>
      </c>
      <c r="B2750">
        <v>1</v>
      </c>
      <c r="C2750">
        <v>41</v>
      </c>
      <c r="D2750">
        <v>0</v>
      </c>
      <c r="E2750">
        <v>0</v>
      </c>
      <c r="F2750">
        <v>0</v>
      </c>
      <c r="G2750">
        <v>134</v>
      </c>
      <c r="H2750">
        <v>25.48</v>
      </c>
      <c r="I2750">
        <f>IF(AND(B2750=1,E2750=0),V2750,IF(AND(B2750=1,E2750=1),W2750,IF(AND(B2750=0,E2750=0),X2750,IF(AND(B2750=0,E2750=1),Y2750,ERROR))))</f>
        <v>5.7762951458195655E-2</v>
      </c>
      <c r="K2750">
        <f t="shared" si="602"/>
        <v>4.62827295767122E-2</v>
      </c>
      <c r="L2750">
        <f t="shared" si="603"/>
        <v>3.6057212319339005E-2</v>
      </c>
      <c r="M2750" s="22" t="str">
        <f t="shared" si="601"/>
        <v>Elevated Risk</v>
      </c>
      <c r="O2750">
        <f t="shared" si="604"/>
        <v>3.713572066704308</v>
      </c>
      <c r="P2750">
        <f t="shared" si="605"/>
        <v>4.8978397999509111</v>
      </c>
      <c r="Q2750">
        <f t="shared" si="606"/>
        <v>3.2378938307039626</v>
      </c>
      <c r="R2750">
        <f>(O2750*constantes!$B$4)+(P2750*constantes!$B$5)+(D2750*constantes!$B$6)+(Q2750*constantes!$B$8)+(F2750*constantes!$B$9)</f>
        <v>23.212991049027959</v>
      </c>
      <c r="S2750" s="4">
        <f>(O2750*constantes!$B$4)+(P2750*constantes!$C$5)+(D2750*constantes!$B$6)+(Q2750*constantes!$B$8)+(F2750*constantes!$B$9)</f>
        <v>23.563872292296441</v>
      </c>
      <c r="T2750">
        <f>(O2750*constantes!$D$4)+(P2750*constantes!$D$5)+(D2750*constantes!$D$6)+(Q2750*constantes!$D$8)+(F2750*constantes!$D$9)</f>
        <v>25.537445316174409</v>
      </c>
      <c r="U2750">
        <f>(O2750*constantes!$D$4)+(P2750*constantes!$E$5)+(D2750*constantes!$D$6)+(Q2750*constantes!$D$8)+(F2750*constantes!$D$9)</f>
        <v>25.879118620618986</v>
      </c>
      <c r="V2750" s="5">
        <f t="shared" si="607"/>
        <v>5.7762951458195655E-2</v>
      </c>
      <c r="W2750" s="5">
        <f t="shared" si="608"/>
        <v>8.1034479349568311E-2</v>
      </c>
      <c r="X2750" s="6">
        <f t="shared" si="609"/>
        <v>3.2388856588637993E-2</v>
      </c>
      <c r="Y2750" s="6">
        <f t="shared" si="610"/>
        <v>4.5278252582224177E-2</v>
      </c>
      <c r="AA2750">
        <f>(O2750*constantes!$B$4)+(LN(110)*constantes!$B$5)+(LN(22)*constantes!$B$8)+(F2750*constantes!$B$9)</f>
        <v>22.730454143490913</v>
      </c>
      <c r="AB2750">
        <f t="shared" si="611"/>
        <v>3.6057212319339005E-2</v>
      </c>
      <c r="AC2750">
        <f>(O2750*constantes!$D$4)+(LN(110)*constantes!$D$5)+(LN(22)*constantes!$D$8)+(F2750*constantes!$D$9)</f>
        <v>24.907213223567677</v>
      </c>
      <c r="AD2750" s="7">
        <f t="shared" si="612"/>
        <v>1.7378724267438583E-2</v>
      </c>
      <c r="AF2750">
        <f>(O2750*constantes!$B$4)+(LN(125)*constantes!$B$5)+(LN(22.5)*constantes!$B$8)+(F2750*constantes!$B$9)</f>
        <v>22.985411080245306</v>
      </c>
      <c r="AG2750">
        <f t="shared" si="613"/>
        <v>4.62827295767122E-2</v>
      </c>
      <c r="AH2750">
        <f>(O2750*constantes!$D$4)+(LN(125)*constantes!$D$5)+(LN(22.5)*constantes!$D$8)+(F2750*constantes!$D$9)</f>
        <v>25.278286240175909</v>
      </c>
      <c r="AI2750">
        <f t="shared" si="614"/>
        <v>2.5088146116023613E-2</v>
      </c>
    </row>
    <row r="2751" spans="1:35" x14ac:dyDescent="0.25">
      <c r="A2751" s="11">
        <v>2750</v>
      </c>
      <c r="B2751">
        <v>0</v>
      </c>
      <c r="C2751">
        <v>41</v>
      </c>
      <c r="D2751">
        <v>1</v>
      </c>
      <c r="E2751">
        <v>0</v>
      </c>
      <c r="F2751">
        <v>0</v>
      </c>
      <c r="G2751">
        <v>107</v>
      </c>
      <c r="H2751">
        <v>27.27</v>
      </c>
      <c r="I2751">
        <f>IF(AND(B2751=1,E2751=0),V2751,IF(AND(B2751=1,E2751=1),W2751,IF(AND(B2751=0,E2751=0),X2751,IF(AND(B2751=0,E2751=1),Y2751,ERROR))))</f>
        <v>3.3047006913627719E-2</v>
      </c>
      <c r="K2751">
        <f t="shared" si="602"/>
        <v>2.5088146116023613E-2</v>
      </c>
      <c r="L2751">
        <f t="shared" si="603"/>
        <v>1.7378724267438583E-2</v>
      </c>
      <c r="M2751" s="22" t="str">
        <f t="shared" si="601"/>
        <v>Elevated Risk</v>
      </c>
      <c r="O2751">
        <f t="shared" si="604"/>
        <v>3.713572066704308</v>
      </c>
      <c r="P2751">
        <f t="shared" si="605"/>
        <v>4.6728288344619058</v>
      </c>
      <c r="Q2751">
        <f t="shared" si="606"/>
        <v>3.305787196857497</v>
      </c>
      <c r="R2751">
        <f>(O2751*constantes!$B$4)+(P2751*constantes!$B$5)+(D2751*constantes!$B$6)+(Q2751*constantes!$B$8)+(F2751*constantes!$B$9)</f>
        <v>23.558931531054156</v>
      </c>
      <c r="S2751" s="4">
        <f>(O2751*constantes!$B$4)+(P2751*constantes!$C$5)+(D2751*constantes!$B$6)+(Q2751*constantes!$B$8)+(F2751*constantes!$B$9)</f>
        <v>23.893692988755006</v>
      </c>
      <c r="T2751">
        <f>(O2751*constantes!$D$4)+(P2751*constantes!$D$5)+(D2751*constantes!$D$6)+(Q2751*constantes!$D$8)+(F2751*constantes!$D$9)</f>
        <v>25.557900204686728</v>
      </c>
      <c r="U2751">
        <f>(O2751*constantes!$D$4)+(P2751*constantes!$E$5)+(D2751*constantes!$D$6)+(Q2751*constantes!$D$8)+(F2751*constantes!$D$9)</f>
        <v>25.883876744178789</v>
      </c>
      <c r="V2751" s="5">
        <f t="shared" si="607"/>
        <v>8.0651652741202895E-2</v>
      </c>
      <c r="W2751" s="5">
        <f t="shared" si="608"/>
        <v>0.11088173244918009</v>
      </c>
      <c r="X2751" s="6">
        <f t="shared" si="609"/>
        <v>3.3047006913627719E-2</v>
      </c>
      <c r="Y2751" s="6">
        <f t="shared" si="610"/>
        <v>4.5489217658455039E-2</v>
      </c>
      <c r="AA2751">
        <f>(O2751*constantes!$B$4)+(LN(110)*constantes!$B$5)+(LN(22)*constantes!$B$8)+(F2751*constantes!$B$9)</f>
        <v>22.730454143490913</v>
      </c>
      <c r="AB2751">
        <f t="shared" si="611"/>
        <v>3.6057212319339005E-2</v>
      </c>
      <c r="AC2751">
        <f>(O2751*constantes!$D$4)+(LN(110)*constantes!$D$5)+(LN(22)*constantes!$D$8)+(F2751*constantes!$D$9)</f>
        <v>24.907213223567677</v>
      </c>
      <c r="AD2751" s="7">
        <f t="shared" si="612"/>
        <v>1.7378724267438583E-2</v>
      </c>
      <c r="AF2751">
        <f>(O2751*constantes!$B$4)+(LN(125)*constantes!$B$5)+(LN(22.5)*constantes!$B$8)+(F2751*constantes!$B$9)</f>
        <v>22.985411080245306</v>
      </c>
      <c r="AG2751">
        <f t="shared" si="613"/>
        <v>4.62827295767122E-2</v>
      </c>
      <c r="AH2751">
        <f>(O2751*constantes!$D$4)+(LN(125)*constantes!$D$5)+(LN(22.5)*constantes!$D$8)+(F2751*constantes!$D$9)</f>
        <v>25.278286240175909</v>
      </c>
      <c r="AI2751">
        <f t="shared" si="614"/>
        <v>2.5088146116023613E-2</v>
      </c>
    </row>
    <row r="2752" spans="1:35" x14ac:dyDescent="0.25">
      <c r="A2752" s="11">
        <v>2751</v>
      </c>
      <c r="B2752">
        <v>0</v>
      </c>
      <c r="C2752">
        <v>58</v>
      </c>
      <c r="D2752">
        <v>1</v>
      </c>
      <c r="E2752">
        <v>1</v>
      </c>
      <c r="F2752">
        <v>0</v>
      </c>
      <c r="G2752">
        <v>165</v>
      </c>
      <c r="H2752">
        <v>27.02</v>
      </c>
      <c r="I2752">
        <f>IF(AND(B2752=1,E2752=0),V2752,IF(AND(B2752=1,E2752=1),W2752,IF(AND(B2752=0,E2752=0),X2752,IF(AND(B2752=0,E2752=1),Y2752,ERROR))))</f>
        <v>0.33967851378852654</v>
      </c>
      <c r="K2752">
        <f t="shared" si="602"/>
        <v>6.3209991046805025E-2</v>
      </c>
      <c r="L2752">
        <f t="shared" si="603"/>
        <v>4.4054054961770062E-2</v>
      </c>
      <c r="M2752" s="22" t="str">
        <f t="shared" si="601"/>
        <v>'&gt;30%</v>
      </c>
      <c r="O2752">
        <f t="shared" si="604"/>
        <v>4.0604430105464191</v>
      </c>
      <c r="P2752">
        <f t="shared" si="605"/>
        <v>5.1059454739005803</v>
      </c>
      <c r="Q2752">
        <f t="shared" si="606"/>
        <v>3.2965773325320527</v>
      </c>
      <c r="R2752">
        <f>(O2752*constantes!$B$4)+(P2752*constantes!$B$5)+(D2752*constantes!$B$6)+(Q2752*constantes!$B$8)+(F2752*constantes!$B$9)</f>
        <v>25.434891615745506</v>
      </c>
      <c r="S2752" s="4">
        <f>(O2752*constantes!$B$4)+(P2752*constantes!$C$5)+(D2752*constantes!$B$6)+(Q2752*constantes!$B$8)+(F2752*constantes!$B$9)</f>
        <v>25.800681549495746</v>
      </c>
      <c r="T2752">
        <f>(O2752*constantes!$D$4)+(P2752*constantes!$D$5)+(D2752*constantes!$D$6)+(Q2752*constantes!$D$8)+(F2752*constantes!$D$9)</f>
        <v>27.715369906954237</v>
      </c>
      <c r="U2752">
        <f>(O2752*constantes!$D$4)+(P2752*constantes!$E$5)+(D2752*constantes!$D$6)+(Q2752*constantes!$D$8)+(F2752*constantes!$D$9)</f>
        <v>28.071560663213546</v>
      </c>
      <c r="V2752" s="5">
        <f t="shared" si="607"/>
        <v>0.4223941387548511</v>
      </c>
      <c r="W2752" s="5">
        <f t="shared" si="608"/>
        <v>0.54673141571945916</v>
      </c>
      <c r="X2752" s="6">
        <f t="shared" si="609"/>
        <v>0.25223058989339797</v>
      </c>
      <c r="Y2752" s="6">
        <f t="shared" si="610"/>
        <v>0.33967851378852654</v>
      </c>
      <c r="AA2752">
        <f>(O2752*constantes!$B$4)+(LN(110)*constantes!$B$5)+(LN(22)*constantes!$B$8)+(F2752*constantes!$B$9)</f>
        <v>23.81024951683365</v>
      </c>
      <c r="AB2752">
        <f t="shared" si="611"/>
        <v>0.10247681663833785</v>
      </c>
      <c r="AC2752">
        <f>(O2752*constantes!$D$4)+(LN(110)*constantes!$D$5)+(LN(22)*constantes!$D$8)+(F2752*constantes!$D$9)</f>
        <v>25.851073342728132</v>
      </c>
      <c r="AD2752" s="7">
        <f t="shared" si="612"/>
        <v>4.4054054961770062E-2</v>
      </c>
      <c r="AF2752">
        <f>(O2752*constantes!$B$4)+(LN(125)*constantes!$B$5)+(LN(22.5)*constantes!$B$8)+(F2752*constantes!$B$9)</f>
        <v>24.065206453588043</v>
      </c>
      <c r="AG2752">
        <f t="shared" si="613"/>
        <v>0.1302191222428678</v>
      </c>
      <c r="AH2752">
        <f>(O2752*constantes!$D$4)+(LN(125)*constantes!$D$5)+(LN(22.5)*constantes!$D$8)+(F2752*constantes!$D$9)</f>
        <v>26.222146359336364</v>
      </c>
      <c r="AI2752">
        <f t="shared" si="614"/>
        <v>6.3209991046805025E-2</v>
      </c>
    </row>
    <row r="2753" spans="1:35" x14ac:dyDescent="0.25">
      <c r="A2753" s="11">
        <v>2752</v>
      </c>
      <c r="B2753">
        <v>1</v>
      </c>
      <c r="C2753">
        <v>65</v>
      </c>
      <c r="D2753">
        <v>0</v>
      </c>
      <c r="E2753">
        <v>0</v>
      </c>
      <c r="F2753">
        <v>0</v>
      </c>
      <c r="G2753">
        <v>111</v>
      </c>
      <c r="H2753">
        <v>24.12</v>
      </c>
      <c r="I2753">
        <f>IF(AND(B2753=1,E2753=0),V2753,IF(AND(B2753=1,E2753=1),W2753,IF(AND(B2753=0,E2753=0),X2753,IF(AND(B2753=0,E2753=1),Y2753,ERROR))))</f>
        <v>0.1551681518654191</v>
      </c>
      <c r="K2753">
        <f t="shared" si="602"/>
        <v>0.18037897763812694</v>
      </c>
      <c r="L2753">
        <f t="shared" si="603"/>
        <v>0.14285464759503463</v>
      </c>
      <c r="M2753" s="22" t="str">
        <f t="shared" si="601"/>
        <v>NORMAL</v>
      </c>
      <c r="O2753">
        <f t="shared" si="604"/>
        <v>4.1743872698956368</v>
      </c>
      <c r="P2753">
        <f t="shared" si="605"/>
        <v>4.7095302013123339</v>
      </c>
      <c r="Q2753">
        <f t="shared" si="606"/>
        <v>3.1830413718589847</v>
      </c>
      <c r="R2753">
        <f>(O2753*constantes!$B$4)+(P2753*constantes!$B$5)+(D2753*constantes!$B$6)+(Q2753*constantes!$B$8)+(F2753*constantes!$B$9)</f>
        <v>24.25467558991345</v>
      </c>
      <c r="S2753" s="4">
        <f>(O2753*constantes!$B$4)+(P2753*constantes!$C$5)+(D2753*constantes!$B$6)+(Q2753*constantes!$B$8)+(F2753*constantes!$B$9)</f>
        <v>24.592066333535467</v>
      </c>
      <c r="T2753">
        <f>(O2753*constantes!$D$4)+(P2753*constantes!$D$5)+(D2753*constantes!$D$6)+(Q2753*constantes!$D$8)+(F2753*constantes!$D$9)</f>
        <v>26.233614468431306</v>
      </c>
      <c r="U2753">
        <f>(O2753*constantes!$D$4)+(P2753*constantes!$E$5)+(D2753*constantes!$D$6)+(Q2753*constantes!$D$8)+(F2753*constantes!$D$9)</f>
        <v>26.562151295274852</v>
      </c>
      <c r="V2753" s="5">
        <f t="shared" si="607"/>
        <v>0.1551681518654191</v>
      </c>
      <c r="W2753" s="5">
        <f t="shared" si="608"/>
        <v>0.21044174557170436</v>
      </c>
      <c r="X2753" s="6">
        <f t="shared" si="609"/>
        <v>6.3915253295913965E-2</v>
      </c>
      <c r="Y2753" s="6">
        <f t="shared" si="610"/>
        <v>8.7655935098531645E-2</v>
      </c>
      <c r="AA2753">
        <f>(O2753*constantes!$B$4)+(LN(110)*constantes!$B$5)+(LN(22)*constantes!$B$8)+(F2753*constantes!$B$9)</f>
        <v>24.164953438417392</v>
      </c>
      <c r="AB2753">
        <f t="shared" si="611"/>
        <v>0.14285464759503463</v>
      </c>
      <c r="AC2753">
        <f>(O2753*constantes!$D$4)+(LN(110)*constantes!$D$5)+(LN(22)*constantes!$D$8)+(F2753*constantes!$D$9)</f>
        <v>26.16112364851551</v>
      </c>
      <c r="AD2753" s="7">
        <f t="shared" si="612"/>
        <v>5.9581907304813275E-2</v>
      </c>
      <c r="AF2753">
        <f>(O2753*constantes!$B$4)+(LN(125)*constantes!$B$5)+(LN(22.5)*constantes!$B$8)+(F2753*constantes!$B$9)</f>
        <v>24.419910375171785</v>
      </c>
      <c r="AG2753">
        <f t="shared" si="613"/>
        <v>0.18037897763812694</v>
      </c>
      <c r="AH2753">
        <f>(O2753*constantes!$D$4)+(LN(125)*constantes!$D$5)+(LN(22.5)*constantes!$D$8)+(F2753*constantes!$D$9)</f>
        <v>26.532196665123742</v>
      </c>
      <c r="AI2753">
        <f t="shared" si="614"/>
        <v>8.5182662382899066E-2</v>
      </c>
    </row>
    <row r="2754" spans="1:35" x14ac:dyDescent="0.25">
      <c r="A2754" s="11">
        <v>2753</v>
      </c>
      <c r="B2754">
        <v>0</v>
      </c>
      <c r="C2754">
        <v>44</v>
      </c>
      <c r="D2754">
        <v>0</v>
      </c>
      <c r="E2754">
        <v>0</v>
      </c>
      <c r="F2754">
        <v>0</v>
      </c>
      <c r="G2754">
        <v>123</v>
      </c>
      <c r="H2754">
        <v>24.67</v>
      </c>
      <c r="I2754">
        <f>IF(AND(B2754=1,E2754=0),V2754,IF(AND(B2754=1,E2754=1),W2754,IF(AND(B2754=0,E2754=0),X2754,IF(AND(B2754=0,E2754=1),Y2754,ERROR))))</f>
        <v>3.0372800352245544E-2</v>
      </c>
      <c r="K2754">
        <f t="shared" si="602"/>
        <v>3.0321952038303235E-2</v>
      </c>
      <c r="L2754">
        <f t="shared" si="603"/>
        <v>2.102161003401426E-2</v>
      </c>
      <c r="M2754" s="22" t="str">
        <f t="shared" si="601"/>
        <v>NORMAL</v>
      </c>
      <c r="O2754">
        <f t="shared" si="604"/>
        <v>3.784189633918261</v>
      </c>
      <c r="P2754">
        <f t="shared" si="605"/>
        <v>4.8121843553724171</v>
      </c>
      <c r="Q2754">
        <f t="shared" si="606"/>
        <v>3.2055879305412653</v>
      </c>
      <c r="R2754">
        <f>(O2754*constantes!$B$4)+(P2754*constantes!$B$5)+(D2754*constantes!$B$6)+(Q2754*constantes!$B$8)+(F2754*constantes!$B$9)</f>
        <v>23.248311860461651</v>
      </c>
      <c r="S2754" s="4">
        <f>(O2754*constantes!$B$4)+(P2754*constantes!$C$5)+(D2754*constantes!$B$6)+(Q2754*constantes!$B$8)+(F2754*constantes!$B$9)</f>
        <v>23.593056747680532</v>
      </c>
      <c r="T2754">
        <f>(O2754*constantes!$D$4)+(P2754*constantes!$D$5)+(D2754*constantes!$D$6)+(Q2754*constantes!$D$8)+(F2754*constantes!$D$9)</f>
        <v>25.472143211725808</v>
      </c>
      <c r="U2754">
        <f>(O2754*constantes!$D$4)+(P2754*constantes!$E$5)+(D2754*constantes!$D$6)+(Q2754*constantes!$D$8)+(F2754*constantes!$D$9)</f>
        <v>25.807841192356591</v>
      </c>
      <c r="V2754" s="5">
        <f t="shared" si="607"/>
        <v>5.9776323607160009E-2</v>
      </c>
      <c r="W2754" s="5">
        <f t="shared" si="608"/>
        <v>8.3331427756091148E-2</v>
      </c>
      <c r="X2754" s="6">
        <f t="shared" si="609"/>
        <v>3.0372800352245544E-2</v>
      </c>
      <c r="Y2754" s="6">
        <f t="shared" si="610"/>
        <v>4.2230021713447474E-2</v>
      </c>
      <c r="AA2754">
        <f>(O2754*constantes!$B$4)+(LN(110)*constantes!$B$5)+(LN(22)*constantes!$B$8)+(F2754*constantes!$B$9)</f>
        <v>22.95028380552526</v>
      </c>
      <c r="AB2754">
        <f t="shared" si="611"/>
        <v>4.4721443860098575E-2</v>
      </c>
      <c r="AC2754">
        <f>(O2754*constantes!$D$4)+(LN(110)*constantes!$D$5)+(LN(22)*constantes!$D$8)+(F2754*constantes!$D$9)</f>
        <v>25.099368567186549</v>
      </c>
      <c r="AD2754" s="7">
        <f t="shared" si="612"/>
        <v>2.102161003401426E-2</v>
      </c>
      <c r="AF2754">
        <f>(O2754*constantes!$B$4)+(LN(125)*constantes!$B$5)+(LN(22.5)*constantes!$B$8)+(F2754*constantes!$B$9)</f>
        <v>23.205240742279653</v>
      </c>
      <c r="AG2754">
        <f t="shared" si="613"/>
        <v>5.7330036913051163E-2</v>
      </c>
      <c r="AH2754">
        <f>(O2754*constantes!$D$4)+(LN(125)*constantes!$D$5)+(LN(22.5)*constantes!$D$8)+(F2754*constantes!$D$9)</f>
        <v>25.470441583794781</v>
      </c>
      <c r="AI2754">
        <f t="shared" si="614"/>
        <v>3.0321952038303235E-2</v>
      </c>
    </row>
    <row r="2755" spans="1:35" x14ac:dyDescent="0.25">
      <c r="A2755" s="11">
        <v>2754</v>
      </c>
      <c r="B2755">
        <v>0</v>
      </c>
      <c r="C2755">
        <v>41</v>
      </c>
      <c r="D2755">
        <v>0</v>
      </c>
      <c r="E2755">
        <v>0</v>
      </c>
      <c r="F2755">
        <v>0</v>
      </c>
      <c r="G2755">
        <v>93</v>
      </c>
      <c r="H2755">
        <v>31.57</v>
      </c>
      <c r="I2755">
        <f>IF(AND(B2755=1,E2755=0),V2755,IF(AND(B2755=1,E2755=1),W2755,IF(AND(B2755=0,E2755=0),X2755,IF(AND(B2755=0,E2755=1),Y2755,ERROR))))</f>
        <v>1.3063782133299062E-2</v>
      </c>
      <c r="K2755">
        <f t="shared" si="602"/>
        <v>2.5088146116023613E-2</v>
      </c>
      <c r="L2755">
        <f t="shared" si="603"/>
        <v>1.7378724267438583E-2</v>
      </c>
      <c r="M2755" s="22" t="str">
        <f t="shared" ref="M2755:M2818" si="615">_xlfn.IFS(I2755&lt;=(L2755*1.05),"OPTIMAL",I2755&lt;=(K2755*1.1),"NORMAL",I2755&lt;=0.3,"Elevated Risk",I2755&gt;0.3,"'&gt;30%")</f>
        <v>OPTIMAL</v>
      </c>
      <c r="O2755">
        <f t="shared" si="604"/>
        <v>3.713572066704308</v>
      </c>
      <c r="P2755">
        <f t="shared" si="605"/>
        <v>4.5325994931532563</v>
      </c>
      <c r="Q2755">
        <f t="shared" si="606"/>
        <v>3.4522073025699003</v>
      </c>
      <c r="R2755">
        <f>(O2755*constantes!$B$4)+(P2755*constantes!$B$5)+(D2755*constantes!$B$6)+(Q2755*constantes!$B$8)+(F2755*constantes!$B$9)</f>
        <v>22.705342351784928</v>
      </c>
      <c r="S2755" s="4">
        <f>(O2755*constantes!$B$4)+(P2755*constantes!$C$5)+(D2755*constantes!$B$6)+(Q2755*constantes!$B$8)+(F2755*constantes!$B$9)</f>
        <v>23.030057779474426</v>
      </c>
      <c r="T2755">
        <f>(O2755*constantes!$D$4)+(P2755*constantes!$D$5)+(D2755*constantes!$D$6)+(Q2755*constantes!$D$8)+(F2755*constantes!$D$9)</f>
        <v>24.61962496727168</v>
      </c>
      <c r="U2755">
        <f>(O2755*constantes!$D$4)+(P2755*constantes!$E$5)+(D2755*constantes!$D$6)+(Q2755*constantes!$D$8)+(F2755*constantes!$D$9)</f>
        <v>24.93581910791405</v>
      </c>
      <c r="V2755" s="5">
        <f t="shared" si="607"/>
        <v>3.5178943832100629E-2</v>
      </c>
      <c r="W2755" s="5">
        <f t="shared" si="608"/>
        <v>4.8344017878762857E-2</v>
      </c>
      <c r="X2755" s="6">
        <f t="shared" si="609"/>
        <v>1.3063782133299062E-2</v>
      </c>
      <c r="Y2755" s="6">
        <f t="shared" si="610"/>
        <v>1.787850190435103E-2</v>
      </c>
      <c r="AA2755">
        <f>(O2755*constantes!$B$4)+(LN(110)*constantes!$B$5)+(LN(22)*constantes!$B$8)+(F2755*constantes!$B$9)</f>
        <v>22.730454143490913</v>
      </c>
      <c r="AB2755">
        <f t="shared" si="611"/>
        <v>3.6057212319339005E-2</v>
      </c>
      <c r="AC2755">
        <f>(O2755*constantes!$D$4)+(LN(110)*constantes!$D$5)+(LN(22)*constantes!$D$8)+(F2755*constantes!$D$9)</f>
        <v>24.907213223567677</v>
      </c>
      <c r="AD2755" s="7">
        <f t="shared" si="612"/>
        <v>1.7378724267438583E-2</v>
      </c>
      <c r="AF2755">
        <f>(O2755*constantes!$B$4)+(LN(125)*constantes!$B$5)+(LN(22.5)*constantes!$B$8)+(F2755*constantes!$B$9)</f>
        <v>22.985411080245306</v>
      </c>
      <c r="AG2755">
        <f t="shared" si="613"/>
        <v>4.62827295767122E-2</v>
      </c>
      <c r="AH2755">
        <f>(O2755*constantes!$D$4)+(LN(125)*constantes!$D$5)+(LN(22.5)*constantes!$D$8)+(F2755*constantes!$D$9)</f>
        <v>25.278286240175909</v>
      </c>
      <c r="AI2755">
        <f t="shared" si="614"/>
        <v>2.5088146116023613E-2</v>
      </c>
    </row>
    <row r="2756" spans="1:35" x14ac:dyDescent="0.25">
      <c r="A2756" s="11">
        <v>2755</v>
      </c>
      <c r="B2756">
        <v>0</v>
      </c>
      <c r="C2756">
        <v>60</v>
      </c>
      <c r="D2756">
        <v>0</v>
      </c>
      <c r="E2756">
        <v>0</v>
      </c>
      <c r="F2756">
        <v>0</v>
      </c>
      <c r="G2756">
        <v>123.5</v>
      </c>
      <c r="H2756">
        <v>29.28</v>
      </c>
      <c r="I2756">
        <f>IF(AND(B2756=1,E2756=0),V2756,IF(AND(B2756=1,E2756=1),W2756,IF(AND(B2756=0,E2756=0),X2756,IF(AND(B2756=0,E2756=1),Y2756,ERROR))))</f>
        <v>7.6137821367673997E-2</v>
      </c>
      <c r="K2756">
        <f t="shared" si="602"/>
        <v>6.9102564331433469E-2</v>
      </c>
      <c r="L2756">
        <f t="shared" si="603"/>
        <v>4.820708918468708E-2</v>
      </c>
      <c r="M2756" s="22" t="str">
        <f t="shared" si="615"/>
        <v>Elevated Risk</v>
      </c>
      <c r="O2756">
        <f t="shared" si="604"/>
        <v>4.0943445622221004</v>
      </c>
      <c r="P2756">
        <f t="shared" si="605"/>
        <v>4.816241156068032</v>
      </c>
      <c r="Q2756">
        <f t="shared" si="606"/>
        <v>3.3769046890931107</v>
      </c>
      <c r="R2756">
        <f>(O2756*constantes!$B$4)+(P2756*constantes!$B$5)+(D2756*constantes!$B$6)+(Q2756*constantes!$B$8)+(F2756*constantes!$B$9)</f>
        <v>24.357152222585942</v>
      </c>
      <c r="S2756" s="4">
        <f>(O2756*constantes!$B$4)+(P2756*constantes!$C$5)+(D2756*constantes!$B$6)+(Q2756*constantes!$B$8)+(F2756*constantes!$B$9)</f>
        <v>24.702187739006654</v>
      </c>
      <c r="T2756">
        <f>(O2756*constantes!$D$4)+(P2756*constantes!$D$5)+(D2756*constantes!$D$6)+(Q2756*constantes!$D$8)+(F2756*constantes!$D$9)</f>
        <v>26.415093590539875</v>
      </c>
      <c r="U2756">
        <f>(O2756*constantes!$D$4)+(P2756*constantes!$E$5)+(D2756*constantes!$D$6)+(Q2756*constantes!$D$8)+(F2756*constantes!$D$9)</f>
        <v>26.751074573587182</v>
      </c>
      <c r="V2756" s="5">
        <f t="shared" si="607"/>
        <v>0.17040150686494837</v>
      </c>
      <c r="W2756" s="5">
        <f t="shared" si="608"/>
        <v>0.23186367922932649</v>
      </c>
      <c r="X2756" s="6">
        <f t="shared" si="609"/>
        <v>7.6137821367673997E-2</v>
      </c>
      <c r="Y2756" s="6">
        <f t="shared" si="610"/>
        <v>0.10489555977714149</v>
      </c>
      <c r="AA2756">
        <f>(O2756*constantes!$B$4)+(LN(110)*constantes!$B$5)+(LN(22)*constantes!$B$8)+(F2756*constantes!$B$9)</f>
        <v>23.915783691137978</v>
      </c>
      <c r="AB2756">
        <f t="shared" si="611"/>
        <v>0.11321269470654882</v>
      </c>
      <c r="AC2756">
        <f>(O2756*constantes!$D$4)+(LN(110)*constantes!$D$5)+(LN(22)*constantes!$D$8)+(F2756*constantes!$D$9)</f>
        <v>25.943321837946279</v>
      </c>
      <c r="AD2756" s="7">
        <f t="shared" si="612"/>
        <v>4.820708918468708E-2</v>
      </c>
      <c r="AF2756">
        <f>(O2756*constantes!$B$4)+(LN(125)*constantes!$B$5)+(LN(22.5)*constantes!$B$8)+(F2756*constantes!$B$9)</f>
        <v>24.170740627892375</v>
      </c>
      <c r="AG2756">
        <f t="shared" si="613"/>
        <v>0.14362116573454531</v>
      </c>
      <c r="AH2756">
        <f>(O2756*constantes!$D$4)+(LN(125)*constantes!$D$5)+(LN(22.5)*constantes!$D$8)+(F2756*constantes!$D$9)</f>
        <v>26.314394854554511</v>
      </c>
      <c r="AI2756">
        <f t="shared" si="614"/>
        <v>6.9102564331433469E-2</v>
      </c>
    </row>
    <row r="2757" spans="1:35" x14ac:dyDescent="0.25">
      <c r="A2757" s="11">
        <v>2756</v>
      </c>
      <c r="B2757">
        <v>0</v>
      </c>
      <c r="C2757">
        <v>59</v>
      </c>
      <c r="D2757">
        <v>0</v>
      </c>
      <c r="E2757">
        <v>1</v>
      </c>
      <c r="F2757">
        <v>0</v>
      </c>
      <c r="G2757">
        <v>190</v>
      </c>
      <c r="H2757">
        <v>26.23</v>
      </c>
      <c r="I2757">
        <f>IF(AND(B2757=1,E2757=0),V2757,IF(AND(B2757=1,E2757=1),W2757,IF(AND(B2757=0,E2757=0),X2757,IF(AND(B2757=0,E2757=1),Y2757,ERROR))))</f>
        <v>0.29279508814312438</v>
      </c>
      <c r="K2757">
        <f t="shared" si="602"/>
        <v>6.6117954736533924E-2</v>
      </c>
      <c r="L2757">
        <f t="shared" si="603"/>
        <v>4.6102547085629553E-2</v>
      </c>
      <c r="M2757" s="22" t="str">
        <f t="shared" si="615"/>
        <v>Elevated Risk</v>
      </c>
      <c r="O2757">
        <f t="shared" si="604"/>
        <v>4.0775374439057197</v>
      </c>
      <c r="P2757">
        <f t="shared" si="605"/>
        <v>5.2470240721604862</v>
      </c>
      <c r="Q2757">
        <f t="shared" si="606"/>
        <v>3.2669037938787824</v>
      </c>
      <c r="R2757">
        <f>(O2757*constantes!$B$4)+(P2757*constantes!$B$5)+(D2757*constantes!$B$6)+(Q2757*constantes!$B$8)+(F2757*constantes!$B$9)</f>
        <v>25.016763697837508</v>
      </c>
      <c r="S2757" s="4">
        <f>(O2757*constantes!$B$4)+(P2757*constantes!$C$5)+(D2757*constantes!$B$6)+(Q2757*constantes!$B$8)+(F2757*constantes!$B$9)</f>
        <v>25.392660502367082</v>
      </c>
      <c r="T2757">
        <f>(O2757*constantes!$D$4)+(P2757*constantes!$D$5)+(D2757*constantes!$D$6)+(Q2757*constantes!$D$8)+(F2757*constantes!$D$9)</f>
        <v>27.524875859930017</v>
      </c>
      <c r="U2757">
        <f>(O2757*constantes!$D$4)+(P2757*constantes!$E$5)+(D2757*constantes!$D$6)+(Q2757*constantes!$D$8)+(F2757*constantes!$D$9)</f>
        <v>27.890908259203933</v>
      </c>
      <c r="V2757" s="5">
        <f t="shared" si="607"/>
        <v>0.30323341221415934</v>
      </c>
      <c r="W2757" s="5">
        <f t="shared" si="608"/>
        <v>0.40913460619559838</v>
      </c>
      <c r="X2757" s="6">
        <f t="shared" si="609"/>
        <v>0.21356541773878512</v>
      </c>
      <c r="Y2757" s="6">
        <f t="shared" si="610"/>
        <v>0.29279508814312438</v>
      </c>
      <c r="AA2757">
        <f>(O2757*constantes!$B$4)+(LN(110)*constantes!$B$5)+(LN(22)*constantes!$B$8)+(F2757*constantes!$B$9)</f>
        <v>23.863463804103819</v>
      </c>
      <c r="AB2757">
        <f t="shared" si="611"/>
        <v>0.10776479003769468</v>
      </c>
      <c r="AC2757">
        <f>(O2757*constantes!$D$4)+(LN(110)*constantes!$D$5)+(LN(22)*constantes!$D$8)+(F2757*constantes!$D$9)</f>
        <v>25.897588492509126</v>
      </c>
      <c r="AD2757" s="7">
        <f t="shared" si="612"/>
        <v>4.6102547085629553E-2</v>
      </c>
      <c r="AF2757">
        <f>(O2757*constantes!$B$4)+(LN(125)*constantes!$B$5)+(LN(22.5)*constantes!$B$8)+(F2757*constantes!$B$9)</f>
        <v>24.118420740858213</v>
      </c>
      <c r="AG2757">
        <f t="shared" si="613"/>
        <v>0.13682617258299834</v>
      </c>
      <c r="AH2757">
        <f>(O2757*constantes!$D$4)+(LN(125)*constantes!$D$5)+(LN(22.5)*constantes!$D$8)+(F2757*constantes!$D$9)</f>
        <v>26.268661509117358</v>
      </c>
      <c r="AI2757">
        <f t="shared" si="614"/>
        <v>6.6117954736533924E-2</v>
      </c>
    </row>
    <row r="2758" spans="1:35" x14ac:dyDescent="0.25">
      <c r="A2758" s="11">
        <v>2757</v>
      </c>
      <c r="B2758">
        <v>0</v>
      </c>
      <c r="C2758">
        <v>40</v>
      </c>
      <c r="D2758">
        <v>1</v>
      </c>
      <c r="E2758">
        <v>0</v>
      </c>
      <c r="F2758">
        <v>0</v>
      </c>
      <c r="G2758">
        <v>115</v>
      </c>
      <c r="H2758">
        <v>18.82</v>
      </c>
      <c r="I2758">
        <f>IF(AND(B2758=1,E2758=0),V2758,IF(AND(B2758=1,E2758=1),W2758,IF(AND(B2758=0,E2758=0),X2758,IF(AND(B2758=0,E2758=1),Y2758,ERROR))))</f>
        <v>3.1338051092175023E-2</v>
      </c>
      <c r="K2758">
        <f t="shared" si="602"/>
        <v>2.3477142937900042E-2</v>
      </c>
      <c r="L2758">
        <f t="shared" si="603"/>
        <v>1.6258639030403699E-2</v>
      </c>
      <c r="M2758" s="22" t="str">
        <f t="shared" si="615"/>
        <v>Elevated Risk</v>
      </c>
      <c r="O2758">
        <f t="shared" si="604"/>
        <v>3.6888794541139363</v>
      </c>
      <c r="P2758">
        <f t="shared" si="605"/>
        <v>4.7449321283632502</v>
      </c>
      <c r="Q2758">
        <f t="shared" si="606"/>
        <v>2.9349201341572337</v>
      </c>
      <c r="R2758">
        <f>(O2758*constantes!$B$4)+(P2758*constantes!$B$5)+(D2758*constantes!$B$6)+(Q2758*constantes!$B$8)+(F2758*constantes!$B$9)</f>
        <v>23.321809512918446</v>
      </c>
      <c r="S2758" s="4">
        <f>(O2758*constantes!$B$4)+(P2758*constantes!$C$5)+(D2758*constantes!$B$6)+(Q2758*constantes!$B$8)+(F2758*constantes!$B$9)</f>
        <v>23.661736450594393</v>
      </c>
      <c r="T2758">
        <f>(O2758*constantes!$D$4)+(P2758*constantes!$D$5)+(D2758*constantes!$D$6)+(Q2758*constantes!$D$8)+(F2758*constantes!$D$9)</f>
        <v>25.503924167987968</v>
      </c>
      <c r="U2758">
        <f>(O2758*constantes!$D$4)+(P2758*constantes!$E$5)+(D2758*constantes!$D$6)+(Q2758*constantes!$D$8)+(F2758*constantes!$D$9)</f>
        <v>25.834930633262587</v>
      </c>
      <c r="V2758" s="5">
        <f t="shared" si="607"/>
        <v>6.4185796708862819E-2</v>
      </c>
      <c r="W2758" s="5">
        <f t="shared" si="608"/>
        <v>8.8984217694137557E-2</v>
      </c>
      <c r="X2758" s="6">
        <f t="shared" si="609"/>
        <v>3.1338051092175023E-2</v>
      </c>
      <c r="Y2758" s="6">
        <f t="shared" si="610"/>
        <v>4.3364135655296066E-2</v>
      </c>
      <c r="AA2758">
        <f>(O2758*constantes!$B$4)+(LN(110)*constantes!$B$5)+(LN(22)*constantes!$B$8)+(F2758*constantes!$B$9)</f>
        <v>22.653587028201589</v>
      </c>
      <c r="AB2758">
        <f t="shared" si="611"/>
        <v>3.3434567241904078E-2</v>
      </c>
      <c r="AC2758">
        <f>(O2758*constantes!$D$4)+(LN(110)*constantes!$D$5)+(LN(22)*constantes!$D$8)+(F2758*constantes!$D$9)</f>
        <v>24.840022896226397</v>
      </c>
      <c r="AD2758" s="7">
        <f t="shared" si="612"/>
        <v>1.6258639030403699E-2</v>
      </c>
      <c r="AF2758">
        <f>(O2758*constantes!$B$4)+(LN(125)*constantes!$B$5)+(LN(22.5)*constantes!$B$8)+(F2758*constantes!$B$9)</f>
        <v>22.908543964955982</v>
      </c>
      <c r="AG2758">
        <f t="shared" si="613"/>
        <v>4.2933030992125865E-2</v>
      </c>
      <c r="AH2758">
        <f>(O2758*constantes!$D$4)+(LN(125)*constantes!$D$5)+(LN(22.5)*constantes!$D$8)+(F2758*constantes!$D$9)</f>
        <v>25.211095912834629</v>
      </c>
      <c r="AI2758">
        <f t="shared" si="614"/>
        <v>2.3477142937900042E-2</v>
      </c>
    </row>
    <row r="2759" spans="1:35" x14ac:dyDescent="0.25">
      <c r="A2759" s="11">
        <v>2758</v>
      </c>
      <c r="B2759">
        <v>0</v>
      </c>
      <c r="C2759">
        <v>42</v>
      </c>
      <c r="D2759">
        <v>0</v>
      </c>
      <c r="E2759">
        <v>0</v>
      </c>
      <c r="F2759">
        <v>0</v>
      </c>
      <c r="G2759">
        <v>127</v>
      </c>
      <c r="H2759">
        <v>30.22</v>
      </c>
      <c r="I2759">
        <f>IF(AND(B2759=1,E2759=0),V2759,IF(AND(B2759=1,E2759=1),W2759,IF(AND(B2759=0,E2759=0),X2759,IF(AND(B2759=0,E2759=1),Y2759,ERROR))))</f>
        <v>3.2448655108026858E-2</v>
      </c>
      <c r="K2759">
        <f t="shared" si="602"/>
        <v>2.676538428771702E-2</v>
      </c>
      <c r="L2759">
        <f t="shared" si="603"/>
        <v>1.8545470669847686E-2</v>
      </c>
      <c r="M2759" s="22" t="str">
        <f t="shared" si="615"/>
        <v>Elevated Risk</v>
      </c>
      <c r="O2759">
        <f t="shared" si="604"/>
        <v>3.7376696182833684</v>
      </c>
      <c r="P2759">
        <f t="shared" si="605"/>
        <v>4.8441870864585912</v>
      </c>
      <c r="Q2759">
        <f t="shared" si="606"/>
        <v>3.4085039568445934</v>
      </c>
      <c r="R2759">
        <f>(O2759*constantes!$B$4)+(P2759*constantes!$B$5)+(D2759*constantes!$B$6)+(Q2759*constantes!$B$8)+(F2759*constantes!$B$9)</f>
        <v>23.323730277146684</v>
      </c>
      <c r="S2759" s="4">
        <f>(O2759*constantes!$B$4)+(P2759*constantes!$C$5)+(D2759*constantes!$B$6)+(Q2759*constantes!$B$8)+(F2759*constantes!$B$9)</f>
        <v>23.670767840020577</v>
      </c>
      <c r="T2759">
        <f>(O2759*constantes!$D$4)+(P2759*constantes!$D$5)+(D2759*constantes!$D$6)+(Q2759*constantes!$D$8)+(F2759*constantes!$D$9)</f>
        <v>25.539320613529359</v>
      </c>
      <c r="U2759">
        <f>(O2759*constantes!$D$4)+(P2759*constantes!$E$5)+(D2759*constantes!$D$6)+(Q2759*constantes!$D$8)+(F2759*constantes!$D$9)</f>
        <v>25.87725110468071</v>
      </c>
      <c r="V2759" s="5">
        <f t="shared" si="607"/>
        <v>6.4305145394301655E-2</v>
      </c>
      <c r="W2759" s="5">
        <f t="shared" si="608"/>
        <v>8.9754149720648435E-2</v>
      </c>
      <c r="X2759" s="6">
        <f t="shared" si="609"/>
        <v>3.2448655108026858E-2</v>
      </c>
      <c r="Y2759" s="6">
        <f t="shared" si="610"/>
        <v>4.5195712130269516E-2</v>
      </c>
      <c r="AA2759">
        <f>(O2759*constantes!$B$4)+(LN(110)*constantes!$B$5)+(LN(22)*constantes!$B$8)+(F2759*constantes!$B$9)</f>
        <v>22.805468857654464</v>
      </c>
      <c r="AB2759">
        <f t="shared" si="611"/>
        <v>3.8810869283687155E-2</v>
      </c>
      <c r="AC2759">
        <f>(O2759*constantes!$D$4)+(LN(110)*constantes!$D$5)+(LN(22)*constantes!$D$8)+(F2759*constantes!$D$9)</f>
        <v>24.972784348242914</v>
      </c>
      <c r="AD2759" s="7">
        <f t="shared" si="612"/>
        <v>1.8545470669847686E-2</v>
      </c>
      <c r="AF2759">
        <f>(O2759*constantes!$B$4)+(LN(125)*constantes!$B$5)+(LN(22.5)*constantes!$B$8)+(F2759*constantes!$B$9)</f>
        <v>23.060425794408857</v>
      </c>
      <c r="AG2759">
        <f t="shared" si="613"/>
        <v>4.9796912096185753E-2</v>
      </c>
      <c r="AH2759">
        <f>(O2759*constantes!$D$4)+(LN(125)*constantes!$D$5)+(LN(22.5)*constantes!$D$8)+(F2759*constantes!$D$9)</f>
        <v>25.343857364851146</v>
      </c>
      <c r="AI2759">
        <f t="shared" si="614"/>
        <v>2.676538428771702E-2</v>
      </c>
    </row>
    <row r="2760" spans="1:35" x14ac:dyDescent="0.25">
      <c r="A2760" s="11">
        <v>2759</v>
      </c>
      <c r="B2760">
        <v>0</v>
      </c>
      <c r="C2760">
        <v>56</v>
      </c>
      <c r="D2760">
        <v>0</v>
      </c>
      <c r="E2760">
        <v>0</v>
      </c>
      <c r="F2760">
        <v>0</v>
      </c>
      <c r="G2760">
        <v>101</v>
      </c>
      <c r="H2760">
        <v>28.22</v>
      </c>
      <c r="I2760">
        <f>IF(AND(B2760=1,E2760=0),V2760,IF(AND(B2760=1,E2760=1),W2760,IF(AND(B2760=0,E2760=0),X2760,IF(AND(B2760=0,E2760=1),Y2760,ERROR))))</f>
        <v>3.5921080975996555E-2</v>
      </c>
      <c r="K2760">
        <f t="shared" si="602"/>
        <v>5.7622826233415747E-2</v>
      </c>
      <c r="L2760">
        <f t="shared" si="603"/>
        <v>4.0123743463222783E-2</v>
      </c>
      <c r="M2760" s="22" t="str">
        <f t="shared" si="615"/>
        <v>OPTIMAL</v>
      </c>
      <c r="O2760">
        <f t="shared" si="604"/>
        <v>4.0253516907351496</v>
      </c>
      <c r="P2760">
        <f t="shared" si="605"/>
        <v>4.6151205168412597</v>
      </c>
      <c r="Q2760">
        <f t="shared" si="606"/>
        <v>3.340030946424668</v>
      </c>
      <c r="R2760">
        <f>(O2760*constantes!$B$4)+(P2760*constantes!$B$5)+(D2760*constantes!$B$6)+(Q2760*constantes!$B$8)+(F2760*constantes!$B$9)</f>
        <v>23.740052900969861</v>
      </c>
      <c r="S2760" s="4">
        <f>(O2760*constantes!$B$4)+(P2760*constantes!$C$5)+(D2760*constantes!$B$6)+(Q2760*constantes!$B$8)+(F2760*constantes!$B$9)</f>
        <v>24.070680134796365</v>
      </c>
      <c r="T2760">
        <f>(O2760*constantes!$D$4)+(P2760*constantes!$D$5)+(D2760*constantes!$D$6)+(Q2760*constantes!$D$8)+(F2760*constantes!$D$9)</f>
        <v>25.642773199496258</v>
      </c>
      <c r="U2760">
        <f>(O2760*constantes!$D$4)+(P2760*constantes!$E$5)+(D2760*constantes!$D$6)+(Q2760*constantes!$D$8)+(F2760*constantes!$D$9)</f>
        <v>25.964724006751101</v>
      </c>
      <c r="V2760" s="5">
        <f t="shared" si="607"/>
        <v>9.5874569505293383E-2</v>
      </c>
      <c r="W2760" s="5">
        <f t="shared" si="608"/>
        <v>0.1308849009483708</v>
      </c>
      <c r="X2760" s="6">
        <f t="shared" si="609"/>
        <v>3.5921080975996555E-2</v>
      </c>
      <c r="Y2760" s="6">
        <f t="shared" si="610"/>
        <v>4.9223851383670136E-2</v>
      </c>
      <c r="AA2760">
        <f>(O2760*constantes!$B$4)+(LN(110)*constantes!$B$5)+(LN(22)*constantes!$B$8)+(F2760*constantes!$B$9)</f>
        <v>23.701011641913961</v>
      </c>
      <c r="AB2760">
        <f t="shared" si="611"/>
        <v>9.2378774865307212E-2</v>
      </c>
      <c r="AC2760">
        <f>(O2760*constantes!$D$4)+(LN(110)*constantes!$D$5)+(LN(22)*constantes!$D$8)+(F2760*constantes!$D$9)</f>
        <v>25.75558740512928</v>
      </c>
      <c r="AD2760" s="7">
        <f t="shared" si="612"/>
        <v>4.0123743463222783E-2</v>
      </c>
      <c r="AF2760">
        <f>(O2760*constantes!$B$4)+(LN(125)*constantes!$B$5)+(LN(22.5)*constantes!$B$8)+(F2760*constantes!$B$9)</f>
        <v>23.955968578668354</v>
      </c>
      <c r="AG2760">
        <f t="shared" si="613"/>
        <v>0.11757074595810224</v>
      </c>
      <c r="AH2760">
        <f>(O2760*constantes!$D$4)+(LN(125)*constantes!$D$5)+(LN(22.5)*constantes!$D$8)+(F2760*constantes!$D$9)</f>
        <v>26.126660421737512</v>
      </c>
      <c r="AI2760">
        <f t="shared" si="614"/>
        <v>5.7622826233415747E-2</v>
      </c>
    </row>
    <row r="2761" spans="1:35" x14ac:dyDescent="0.25">
      <c r="A2761" s="11">
        <v>2760</v>
      </c>
      <c r="B2761">
        <v>0</v>
      </c>
      <c r="C2761">
        <v>52</v>
      </c>
      <c r="D2761">
        <v>0</v>
      </c>
      <c r="E2761">
        <v>1</v>
      </c>
      <c r="F2761">
        <v>0</v>
      </c>
      <c r="G2761">
        <v>171</v>
      </c>
      <c r="H2761">
        <v>28.33</v>
      </c>
      <c r="I2761">
        <f>IF(AND(B2761=1,E2761=0),V2761,IF(AND(B2761=1,E2761=1),W2761,IF(AND(B2761=0,E2761=0),X2761,IF(AND(B2761=0,E2761=1),Y2761,ERROR))))</f>
        <v>0.17189291284224806</v>
      </c>
      <c r="K2761">
        <f t="shared" si="602"/>
        <v>4.7353292556453264E-2</v>
      </c>
      <c r="L2761">
        <f t="shared" si="603"/>
        <v>3.291838619478793E-2</v>
      </c>
      <c r="M2761" s="22" t="str">
        <f t="shared" si="615"/>
        <v>Elevated Risk</v>
      </c>
      <c r="O2761">
        <f t="shared" si="604"/>
        <v>3.9512437185814275</v>
      </c>
      <c r="P2761">
        <f t="shared" si="605"/>
        <v>5.1416635565026603</v>
      </c>
      <c r="Q2761">
        <f t="shared" si="606"/>
        <v>3.3439213138424253</v>
      </c>
      <c r="R2761">
        <f>(O2761*constantes!$B$4)+(P2761*constantes!$B$5)+(D2761*constantes!$B$6)+(Q2761*constantes!$B$8)+(F2761*constantes!$B$9)</f>
        <v>24.489221376567052</v>
      </c>
      <c r="S2761" s="4">
        <f>(O2761*constantes!$B$4)+(P2761*constantes!$C$5)+(D2761*constantes!$B$6)+(Q2761*constantes!$B$8)+(F2761*constantes!$B$9)</f>
        <v>24.857570153754907</v>
      </c>
      <c r="T2761">
        <f>(O2761*constantes!$D$4)+(P2761*constantes!$D$5)+(D2761*constantes!$D$6)+(Q2761*constantes!$D$8)+(F2761*constantes!$D$9)</f>
        <v>26.9242273517442</v>
      </c>
      <c r="U2761">
        <f>(O2761*constantes!$D$4)+(P2761*constantes!$E$5)+(D2761*constantes!$D$6)+(Q2761*constantes!$D$8)+(F2761*constantes!$D$9)</f>
        <v>27.282909801445829</v>
      </c>
      <c r="V2761" s="5">
        <f t="shared" si="607"/>
        <v>0.19199667964974731</v>
      </c>
      <c r="W2761" s="5">
        <f t="shared" si="608"/>
        <v>0.26518171431213855</v>
      </c>
      <c r="X2761" s="6">
        <f t="shared" si="609"/>
        <v>0.12345231955408731</v>
      </c>
      <c r="Y2761" s="6">
        <f t="shared" si="610"/>
        <v>0.17189291284224806</v>
      </c>
      <c r="AA2761">
        <f>(O2761*constantes!$B$4)+(LN(110)*constantes!$B$5)+(LN(22)*constantes!$B$8)+(F2761*constantes!$B$9)</f>
        <v>23.470316488918311</v>
      </c>
      <c r="AB2761">
        <f t="shared" si="611"/>
        <v>7.4072320755760312E-2</v>
      </c>
      <c r="AC2761">
        <f>(O2761*constantes!$D$4)+(LN(110)*constantes!$D$5)+(LN(22)*constantes!$D$8)+(F2761*constantes!$D$9)</f>
        <v>25.553934425340952</v>
      </c>
      <c r="AD2761" s="7">
        <f t="shared" si="612"/>
        <v>3.291838619478793E-2</v>
      </c>
      <c r="AF2761">
        <f>(O2761*constantes!$B$4)+(LN(125)*constantes!$B$5)+(LN(22.5)*constantes!$B$8)+(F2761*constantes!$B$9)</f>
        <v>23.725273425672704</v>
      </c>
      <c r="AG2761">
        <f t="shared" si="613"/>
        <v>9.453671546464415E-2</v>
      </c>
      <c r="AH2761">
        <f>(O2761*constantes!$D$4)+(LN(125)*constantes!$D$5)+(LN(22.5)*constantes!$D$8)+(F2761*constantes!$D$9)</f>
        <v>25.925007441949184</v>
      </c>
      <c r="AI2761">
        <f t="shared" si="614"/>
        <v>4.7353292556453264E-2</v>
      </c>
    </row>
    <row r="2762" spans="1:35" x14ac:dyDescent="0.25">
      <c r="A2762" s="11">
        <v>2761</v>
      </c>
      <c r="B2762">
        <v>1</v>
      </c>
      <c r="C2762">
        <v>54</v>
      </c>
      <c r="D2762">
        <v>0</v>
      </c>
      <c r="E2762">
        <v>0</v>
      </c>
      <c r="F2762">
        <v>0</v>
      </c>
      <c r="G2762">
        <v>132</v>
      </c>
      <c r="H2762">
        <v>26.13</v>
      </c>
      <c r="I2762">
        <f>IF(AND(B2762=1,E2762=0),V2762,IF(AND(B2762=1,E2762=1),W2762,IF(AND(B2762=0,E2762=0),X2762,IF(AND(B2762=0,E2762=1),Y2762,ERROR))))</f>
        <v>0.12988032744398403</v>
      </c>
      <c r="K2762">
        <f t="shared" si="602"/>
        <v>0.10567740925235103</v>
      </c>
      <c r="L2762">
        <f t="shared" si="603"/>
        <v>8.2913210367502876E-2</v>
      </c>
      <c r="M2762" s="22" t="str">
        <f t="shared" si="615"/>
        <v>Elevated Risk</v>
      </c>
      <c r="O2762">
        <f t="shared" si="604"/>
        <v>3.9889840465642745</v>
      </c>
      <c r="P2762">
        <f t="shared" si="605"/>
        <v>4.8828019225863706</v>
      </c>
      <c r="Q2762">
        <f t="shared" si="606"/>
        <v>3.2630840795325211</v>
      </c>
      <c r="R2762">
        <f>(O2762*constantes!$B$4)+(P2762*constantes!$B$5)+(D2762*constantes!$B$6)+(Q2762*constantes!$B$8)+(F2762*constantes!$B$9)</f>
        <v>24.062411133875248</v>
      </c>
      <c r="S2762" s="4">
        <f>(O2762*constantes!$B$4)+(P2762*constantes!$C$5)+(D2762*constantes!$B$6)+(Q2762*constantes!$B$8)+(F2762*constantes!$B$9)</f>
        <v>24.412215063609334</v>
      </c>
      <c r="T2762">
        <f>(O2762*constantes!$D$4)+(P2762*constantes!$D$5)+(D2762*constantes!$D$6)+(Q2762*constantes!$D$8)+(F2762*constantes!$D$9)</f>
        <v>26.257438911308082</v>
      </c>
      <c r="U2762">
        <f>(O2762*constantes!$D$4)+(P2762*constantes!$E$5)+(D2762*constantes!$D$6)+(Q2762*constantes!$D$8)+(F2762*constantes!$D$9)</f>
        <v>26.598063173427708</v>
      </c>
      <c r="V2762" s="5">
        <f t="shared" si="607"/>
        <v>0.12988032744398403</v>
      </c>
      <c r="W2762" s="5">
        <f t="shared" si="608"/>
        <v>0.17912824598833177</v>
      </c>
      <c r="X2762" s="6">
        <f t="shared" si="609"/>
        <v>6.5404764721968878E-2</v>
      </c>
      <c r="Y2762" s="6">
        <f t="shared" si="610"/>
        <v>9.0711136243937451E-2</v>
      </c>
      <c r="AA2762">
        <f>(O2762*constantes!$B$4)+(LN(110)*constantes!$B$5)+(LN(22)*constantes!$B$8)+(F2762*constantes!$B$9)</f>
        <v>23.587800620315793</v>
      </c>
      <c r="AB2762">
        <f t="shared" si="611"/>
        <v>8.2913210367502876E-2</v>
      </c>
      <c r="AC2762">
        <f>(O2762*constantes!$D$4)+(LN(110)*constantes!$D$5)+(LN(22)*constantes!$D$8)+(F2762*constantes!$D$9)</f>
        <v>25.656628499605237</v>
      </c>
      <c r="AD2762" s="7">
        <f t="shared" si="612"/>
        <v>3.6413005758055728E-2</v>
      </c>
      <c r="AF2762">
        <f>(O2762*constantes!$B$4)+(LN(125)*constantes!$B$5)+(LN(22.5)*constantes!$B$8)+(F2762*constantes!$B$9)</f>
        <v>23.84275755707019</v>
      </c>
      <c r="AG2762">
        <f t="shared" si="613"/>
        <v>0.10567740925235103</v>
      </c>
      <c r="AH2762">
        <f>(O2762*constantes!$D$4)+(LN(125)*constantes!$D$5)+(LN(22.5)*constantes!$D$8)+(F2762*constantes!$D$9)</f>
        <v>26.027701516213469</v>
      </c>
      <c r="AI2762">
        <f t="shared" si="614"/>
        <v>5.2338355969762884E-2</v>
      </c>
    </row>
    <row r="2763" spans="1:35" x14ac:dyDescent="0.25">
      <c r="A2763" s="11">
        <v>2762</v>
      </c>
      <c r="B2763">
        <v>0</v>
      </c>
      <c r="C2763">
        <v>42</v>
      </c>
      <c r="D2763">
        <v>0</v>
      </c>
      <c r="E2763">
        <v>0</v>
      </c>
      <c r="F2763">
        <v>0</v>
      </c>
      <c r="G2763">
        <v>118.5</v>
      </c>
      <c r="H2763">
        <v>21.99</v>
      </c>
      <c r="I2763">
        <f>IF(AND(B2763=1,E2763=0),V2763,IF(AND(B2763=1,E2763=1),W2763,IF(AND(B2763=0,E2763=0),X2763,IF(AND(B2763=0,E2763=1),Y2763,ERROR))))</f>
        <v>2.2809923310064595E-2</v>
      </c>
      <c r="K2763">
        <f t="shared" si="602"/>
        <v>2.676538428771702E-2</v>
      </c>
      <c r="L2763">
        <f t="shared" si="603"/>
        <v>1.8545470669847686E-2</v>
      </c>
      <c r="M2763" s="22" t="str">
        <f t="shared" si="615"/>
        <v>NORMAL</v>
      </c>
      <c r="O2763">
        <f t="shared" si="604"/>
        <v>3.7376696182833684</v>
      </c>
      <c r="P2763">
        <f t="shared" si="605"/>
        <v>4.7749129605751861</v>
      </c>
      <c r="Q2763">
        <f t="shared" si="606"/>
        <v>3.0905878045666699</v>
      </c>
      <c r="R2763">
        <f>(O2763*constantes!$B$4)+(P2763*constantes!$B$5)+(D2763*constantes!$B$6)+(Q2763*constantes!$B$8)+(F2763*constantes!$B$9)</f>
        <v>22.943186843661529</v>
      </c>
      <c r="S2763" s="4">
        <f>(O2763*constantes!$B$4)+(P2763*constantes!$C$5)+(D2763*constantes!$B$6)+(Q2763*constantes!$B$8)+(F2763*constantes!$B$9)</f>
        <v>23.285261608157136</v>
      </c>
      <c r="T2763">
        <f>(O2763*constantes!$D$4)+(P2763*constantes!$D$5)+(D2763*constantes!$D$6)+(Q2763*constantes!$D$8)+(F2763*constantes!$D$9)</f>
        <v>25.181924099238586</v>
      </c>
      <c r="U2763">
        <f>(O2763*constantes!$D$4)+(P2763*constantes!$E$5)+(D2763*constantes!$D$6)+(Q2763*constantes!$D$8)+(F2763*constantes!$D$9)</f>
        <v>25.51502202736831</v>
      </c>
      <c r="V2763" s="5">
        <f t="shared" si="607"/>
        <v>4.4412310759126217E-2</v>
      </c>
      <c r="W2763" s="5">
        <f t="shared" si="608"/>
        <v>6.1955197331413303E-2</v>
      </c>
      <c r="X2763" s="6">
        <f t="shared" si="609"/>
        <v>2.2809923310064595E-2</v>
      </c>
      <c r="Y2763" s="6">
        <f t="shared" si="610"/>
        <v>3.1682174267336438E-2</v>
      </c>
      <c r="AA2763">
        <f>(O2763*constantes!$B$4)+(LN(110)*constantes!$B$5)+(LN(22)*constantes!$B$8)+(F2763*constantes!$B$9)</f>
        <v>22.805468857654464</v>
      </c>
      <c r="AB2763">
        <f t="shared" si="611"/>
        <v>3.8810869283687155E-2</v>
      </c>
      <c r="AC2763">
        <f>(O2763*constantes!$D$4)+(LN(110)*constantes!$D$5)+(LN(22)*constantes!$D$8)+(F2763*constantes!$D$9)</f>
        <v>24.972784348242914</v>
      </c>
      <c r="AD2763" s="7">
        <f t="shared" si="612"/>
        <v>1.8545470669847686E-2</v>
      </c>
      <c r="AF2763">
        <f>(O2763*constantes!$B$4)+(LN(125)*constantes!$B$5)+(LN(22.5)*constantes!$B$8)+(F2763*constantes!$B$9)</f>
        <v>23.060425794408857</v>
      </c>
      <c r="AG2763">
        <f t="shared" si="613"/>
        <v>4.9796912096185753E-2</v>
      </c>
      <c r="AH2763">
        <f>(O2763*constantes!$D$4)+(LN(125)*constantes!$D$5)+(LN(22.5)*constantes!$D$8)+(F2763*constantes!$D$9)</f>
        <v>25.343857364851146</v>
      </c>
      <c r="AI2763">
        <f t="shared" si="614"/>
        <v>2.676538428771702E-2</v>
      </c>
    </row>
    <row r="2764" spans="1:35" x14ac:dyDescent="0.25">
      <c r="A2764" s="11">
        <v>2763</v>
      </c>
      <c r="B2764">
        <v>1</v>
      </c>
      <c r="C2764">
        <v>42</v>
      </c>
      <c r="D2764">
        <v>1</v>
      </c>
      <c r="E2764">
        <v>0</v>
      </c>
      <c r="F2764">
        <v>0</v>
      </c>
      <c r="G2764">
        <v>133</v>
      </c>
      <c r="H2764">
        <v>28.84</v>
      </c>
      <c r="I2764">
        <f>IF(AND(B2764=1,E2764=0),V2764,IF(AND(B2764=1,E2764=1),W2764,IF(AND(B2764=0,E2764=0),X2764,IF(AND(B2764=0,E2764=1),Y2764,ERROR))))</f>
        <v>0.13225204410068614</v>
      </c>
      <c r="K2764">
        <f t="shared" si="602"/>
        <v>4.9796912096185753E-2</v>
      </c>
      <c r="L2764">
        <f t="shared" si="603"/>
        <v>3.8810869283687155E-2</v>
      </c>
      <c r="M2764" s="22" t="str">
        <f t="shared" si="615"/>
        <v>Elevated Risk</v>
      </c>
      <c r="O2764">
        <f t="shared" si="604"/>
        <v>3.7376696182833684</v>
      </c>
      <c r="P2764">
        <f t="shared" si="605"/>
        <v>4.8903491282217537</v>
      </c>
      <c r="Q2764">
        <f t="shared" si="606"/>
        <v>3.3617633124167483</v>
      </c>
      <c r="R2764">
        <f>(O2764*constantes!$B$4)+(P2764*constantes!$B$5)+(D2764*constantes!$B$6)+(Q2764*constantes!$B$8)+(F2764*constantes!$B$9)</f>
        <v>24.08183997689763</v>
      </c>
      <c r="S2764" s="4">
        <f>(O2764*constantes!$B$4)+(P2764*constantes!$C$5)+(D2764*constantes!$B$6)+(Q2764*constantes!$B$8)+(F2764*constantes!$B$9)</f>
        <v>24.432184588443437</v>
      </c>
      <c r="T2764">
        <f>(O2764*constantes!$D$4)+(P2764*constantes!$D$5)+(D2764*constantes!$D$6)+(Q2764*constantes!$D$8)+(F2764*constantes!$D$9)</f>
        <v>26.263954127961643</v>
      </c>
      <c r="U2764">
        <f>(O2764*constantes!$D$4)+(P2764*constantes!$E$5)+(D2764*constantes!$D$6)+(Q2764*constantes!$D$8)+(F2764*constantes!$D$9)</f>
        <v>26.605104883146392</v>
      </c>
      <c r="V2764" s="5">
        <f t="shared" si="607"/>
        <v>0.13225204410068614</v>
      </c>
      <c r="W2764" s="5">
        <f t="shared" si="608"/>
        <v>0.18238994536943709</v>
      </c>
      <c r="X2764" s="6">
        <f t="shared" si="609"/>
        <v>6.5817894750658246E-2</v>
      </c>
      <c r="Y2764" s="6">
        <f t="shared" si="610"/>
        <v>9.1321951840892868E-2</v>
      </c>
      <c r="AA2764">
        <f>(O2764*constantes!$B$4)+(LN(110)*constantes!$B$5)+(LN(22)*constantes!$B$8)+(F2764*constantes!$B$9)</f>
        <v>22.805468857654464</v>
      </c>
      <c r="AB2764">
        <f t="shared" si="611"/>
        <v>3.8810869283687155E-2</v>
      </c>
      <c r="AC2764">
        <f>(O2764*constantes!$D$4)+(LN(110)*constantes!$D$5)+(LN(22)*constantes!$D$8)+(F2764*constantes!$D$9)</f>
        <v>24.972784348242914</v>
      </c>
      <c r="AD2764" s="7">
        <f t="shared" si="612"/>
        <v>1.8545470669847686E-2</v>
      </c>
      <c r="AF2764">
        <f>(O2764*constantes!$B$4)+(LN(125)*constantes!$B$5)+(LN(22.5)*constantes!$B$8)+(F2764*constantes!$B$9)</f>
        <v>23.060425794408857</v>
      </c>
      <c r="AG2764">
        <f t="shared" si="613"/>
        <v>4.9796912096185753E-2</v>
      </c>
      <c r="AH2764">
        <f>(O2764*constantes!$D$4)+(LN(125)*constantes!$D$5)+(LN(22.5)*constantes!$D$8)+(F2764*constantes!$D$9)</f>
        <v>25.343857364851146</v>
      </c>
      <c r="AI2764">
        <f t="shared" si="614"/>
        <v>2.676538428771702E-2</v>
      </c>
    </row>
    <row r="2765" spans="1:35" x14ac:dyDescent="0.25">
      <c r="A2765" s="11">
        <v>2764</v>
      </c>
      <c r="B2765">
        <v>1</v>
      </c>
      <c r="C2765">
        <v>43</v>
      </c>
      <c r="D2765">
        <v>0</v>
      </c>
      <c r="E2765">
        <v>1</v>
      </c>
      <c r="F2765">
        <v>0</v>
      </c>
      <c r="G2765">
        <v>181</v>
      </c>
      <c r="H2765">
        <v>21.83</v>
      </c>
      <c r="I2765">
        <f>IF(AND(B2765=1,E2765=0),V2765,IF(AND(B2765=1,E2765=1),W2765,IF(AND(B2765=0,E2765=0),X2765,IF(AND(B2765=0,E2765=1),Y2765,ERROR))))</f>
        <v>0.1433702977442739</v>
      </c>
      <c r="K2765">
        <f t="shared" si="602"/>
        <v>5.3478442485207722E-2</v>
      </c>
      <c r="L2765">
        <f t="shared" si="603"/>
        <v>4.169811677585733E-2</v>
      </c>
      <c r="M2765" s="22" t="str">
        <f t="shared" si="615"/>
        <v>Elevated Risk</v>
      </c>
      <c r="O2765">
        <f t="shared" si="604"/>
        <v>3.7612001156935624</v>
      </c>
      <c r="P2765">
        <f t="shared" si="605"/>
        <v>5.1984970312658261</v>
      </c>
      <c r="Q2765">
        <f t="shared" si="606"/>
        <v>3.0832851705618523</v>
      </c>
      <c r="R2765">
        <f>(O2765*constantes!$B$4)+(P2765*constantes!$B$5)+(D2765*constantes!$B$6)+(Q2765*constantes!$B$8)+(F2765*constantes!$B$9)</f>
        <v>23.796429369576362</v>
      </c>
      <c r="S2765" s="4">
        <f>(O2765*constantes!$B$4)+(P2765*constantes!$C$5)+(D2765*constantes!$B$6)+(Q2765*constantes!$B$8)+(F2765*constantes!$B$9)</f>
        <v>24.168849696896245</v>
      </c>
      <c r="T2765">
        <f>(O2765*constantes!$D$4)+(P2765*constantes!$D$5)+(D2765*constantes!$D$6)+(Q2765*constantes!$D$8)+(F2765*constantes!$D$9)</f>
        <v>26.43372262647798</v>
      </c>
      <c r="U2765">
        <f>(O2765*constantes!$D$4)+(P2765*constantes!$E$5)+(D2765*constantes!$D$6)+(Q2765*constantes!$D$8)+(F2765*constantes!$D$9)</f>
        <v>26.796369779379084</v>
      </c>
      <c r="V2765" s="5">
        <f t="shared" si="607"/>
        <v>0.10114398790100876</v>
      </c>
      <c r="W2765" s="5">
        <f t="shared" si="608"/>
        <v>0.1433702977442739</v>
      </c>
      <c r="X2765" s="6">
        <f t="shared" si="609"/>
        <v>7.7512525219634032E-2</v>
      </c>
      <c r="Y2765" s="6">
        <f t="shared" si="610"/>
        <v>0.10947995796729681</v>
      </c>
      <c r="AA2765">
        <f>(O2765*constantes!$B$4)+(LN(110)*constantes!$B$5)+(LN(22)*constantes!$B$8)+(F2765*constantes!$B$9)</f>
        <v>22.8787183548725</v>
      </c>
      <c r="AB2765">
        <f t="shared" si="611"/>
        <v>4.169811677585733E-2</v>
      </c>
      <c r="AC2765">
        <f>(O2765*constantes!$D$4)+(LN(110)*constantes!$D$5)+(LN(22)*constantes!$D$8)+(F2765*constantes!$D$9)</f>
        <v>25.036812478830871</v>
      </c>
      <c r="AD2765" s="7">
        <f t="shared" si="612"/>
        <v>1.975954812069991E-2</v>
      </c>
      <c r="AF2765">
        <f>(O2765*constantes!$B$4)+(LN(125)*constantes!$B$5)+(LN(22.5)*constantes!$B$8)+(F2765*constantes!$B$9)</f>
        <v>23.133675291626897</v>
      </c>
      <c r="AG2765">
        <f t="shared" si="613"/>
        <v>5.3478442485207722E-2</v>
      </c>
      <c r="AH2765">
        <f>(O2765*constantes!$D$4)+(LN(125)*constantes!$D$5)+(LN(22.5)*constantes!$D$8)+(F2765*constantes!$D$9)</f>
        <v>25.407885495439103</v>
      </c>
      <c r="AI2765">
        <f t="shared" si="614"/>
        <v>2.8509711637591306E-2</v>
      </c>
    </row>
    <row r="2766" spans="1:35" x14ac:dyDescent="0.25">
      <c r="A2766" s="11">
        <v>2765</v>
      </c>
      <c r="B2766">
        <v>0</v>
      </c>
      <c r="C2766">
        <v>49</v>
      </c>
      <c r="D2766">
        <v>0</v>
      </c>
      <c r="E2766">
        <v>1</v>
      </c>
      <c r="F2766">
        <v>0</v>
      </c>
      <c r="G2766">
        <v>143</v>
      </c>
      <c r="H2766">
        <v>28.38</v>
      </c>
      <c r="I2766">
        <f>IF(AND(B2766=1,E2766=0),V2766,IF(AND(B2766=1,E2766=1),W2766,IF(AND(B2766=0,E2766=0),X2766,IF(AND(B2766=0,E2766=1),Y2766,ERROR))))</f>
        <v>9.1455635718359574E-2</v>
      </c>
      <c r="K2766">
        <f t="shared" si="602"/>
        <v>4.0428513799347532E-2</v>
      </c>
      <c r="L2766">
        <f t="shared" si="603"/>
        <v>2.8073382189004015E-2</v>
      </c>
      <c r="M2766" s="22" t="str">
        <f t="shared" si="615"/>
        <v>Elevated Risk</v>
      </c>
      <c r="O2766">
        <f t="shared" si="604"/>
        <v>3.8918202981106265</v>
      </c>
      <c r="P2766">
        <f t="shared" si="605"/>
        <v>4.962844630259907</v>
      </c>
      <c r="Q2766">
        <f t="shared" si="606"/>
        <v>3.3456846717318967</v>
      </c>
      <c r="R2766">
        <f>(O2766*constantes!$B$4)+(P2766*constantes!$B$5)+(D2766*constantes!$B$6)+(Q2766*constantes!$B$8)+(F2766*constantes!$B$9)</f>
        <v>23.9739131691179</v>
      </c>
      <c r="S2766" s="4">
        <f>(O2766*constantes!$B$4)+(P2766*constantes!$C$5)+(D2766*constantes!$B$6)+(Q2766*constantes!$B$8)+(F2766*constantes!$B$9)</f>
        <v>24.329451358429722</v>
      </c>
      <c r="T2766">
        <f>(O2766*constantes!$D$4)+(P2766*constantes!$D$5)+(D2766*constantes!$D$6)+(Q2766*constantes!$D$8)+(F2766*constantes!$D$9)</f>
        <v>26.260432035907211</v>
      </c>
      <c r="U2766">
        <f>(O2766*constantes!$D$4)+(P2766*constantes!$E$5)+(D2766*constantes!$D$6)+(Q2766*constantes!$D$8)+(F2766*constantes!$D$9)</f>
        <v>26.606640077314143</v>
      </c>
      <c r="V2766" s="5">
        <f t="shared" si="607"/>
        <v>0.11956692955360415</v>
      </c>
      <c r="W2766" s="5">
        <f t="shared" si="608"/>
        <v>0.16615651493164463</v>
      </c>
      <c r="X2766" s="6">
        <f t="shared" si="609"/>
        <v>6.5594247287259932E-2</v>
      </c>
      <c r="Y2766" s="6">
        <f t="shared" si="610"/>
        <v>9.1455635718359574E-2</v>
      </c>
      <c r="AA2766">
        <f>(O2766*constantes!$B$4)+(LN(110)*constantes!$B$5)+(LN(22)*constantes!$B$8)+(F2766*constantes!$B$9)</f>
        <v>23.285333757929525</v>
      </c>
      <c r="AB2766">
        <f t="shared" si="611"/>
        <v>6.1959526107751905E-2</v>
      </c>
      <c r="AC2766">
        <f>(O2766*constantes!$D$4)+(LN(110)*constantes!$D$5)+(LN(22)*constantes!$D$8)+(F2766*constantes!$D$9)</f>
        <v>25.39223913860047</v>
      </c>
      <c r="AD2766" s="7">
        <f t="shared" si="612"/>
        <v>2.8073382189004015E-2</v>
      </c>
      <c r="AF2766">
        <f>(O2766*constantes!$B$4)+(LN(125)*constantes!$B$5)+(LN(22.5)*constantes!$B$8)+(F2766*constantes!$B$9)</f>
        <v>23.540290694683922</v>
      </c>
      <c r="AG2766">
        <f t="shared" si="613"/>
        <v>7.9222803135090225E-2</v>
      </c>
      <c r="AH2766">
        <f>(O2766*constantes!$D$4)+(LN(125)*constantes!$D$5)+(LN(22.5)*constantes!$D$8)+(F2766*constantes!$D$9)</f>
        <v>25.763312155208702</v>
      </c>
      <c r="AI2766">
        <f t="shared" si="614"/>
        <v>4.0428513799347532E-2</v>
      </c>
    </row>
    <row r="2767" spans="1:35" x14ac:dyDescent="0.25">
      <c r="A2767" s="11">
        <v>2766</v>
      </c>
      <c r="B2767">
        <v>1</v>
      </c>
      <c r="C2767">
        <v>47</v>
      </c>
      <c r="D2767">
        <v>1</v>
      </c>
      <c r="E2767">
        <v>0</v>
      </c>
      <c r="F2767">
        <v>0</v>
      </c>
      <c r="G2767">
        <v>102.5</v>
      </c>
      <c r="H2767">
        <v>27.73</v>
      </c>
      <c r="I2767">
        <f>IF(AND(B2767=1,E2767=0),V2767,IF(AND(B2767=1,E2767=1),W2767,IF(AND(B2767=0,E2767=0),X2767,IF(AND(B2767=0,E2767=1),Y2767,ERROR))))</f>
        <v>0.11341079777724239</v>
      </c>
      <c r="K2767">
        <f t="shared" si="602"/>
        <v>6.9930001122808005E-2</v>
      </c>
      <c r="L2767">
        <f t="shared" si="603"/>
        <v>5.4631350702972536E-2</v>
      </c>
      <c r="M2767" s="22" t="str">
        <f t="shared" si="615"/>
        <v>Elevated Risk</v>
      </c>
      <c r="O2767">
        <f t="shared" si="604"/>
        <v>3.8501476017100584</v>
      </c>
      <c r="P2767">
        <f t="shared" si="605"/>
        <v>4.6298627985784631</v>
      </c>
      <c r="Q2767">
        <f t="shared" si="606"/>
        <v>3.3225148596276868</v>
      </c>
      <c r="R2767">
        <f>(O2767*constantes!$B$4)+(P2767*constantes!$B$5)+(D2767*constantes!$B$6)+(Q2767*constantes!$B$8)+(F2767*constantes!$B$9)</f>
        <v>23.91764146387332</v>
      </c>
      <c r="S2767" s="4">
        <f>(O2767*constantes!$B$4)+(P2767*constantes!$C$5)+(D2767*constantes!$B$6)+(Q2767*constantes!$B$8)+(F2767*constantes!$B$9)</f>
        <v>24.249324834763481</v>
      </c>
      <c r="T2767">
        <f>(O2767*constantes!$D$4)+(P2767*constantes!$D$5)+(D2767*constantes!$D$6)+(Q2767*constantes!$D$8)+(F2767*constantes!$D$9)</f>
        <v>25.81722422131919</v>
      </c>
      <c r="U2767">
        <f>(O2767*constantes!$D$4)+(P2767*constantes!$E$5)+(D2767*constantes!$D$6)+(Q2767*constantes!$D$8)+(F2767*constantes!$D$9)</f>
        <v>26.140203450148022</v>
      </c>
      <c r="V2767" s="5">
        <f t="shared" si="607"/>
        <v>0.11341079777724239</v>
      </c>
      <c r="W2767" s="5">
        <f t="shared" si="608"/>
        <v>0.15440761116834589</v>
      </c>
      <c r="X2767" s="6">
        <f t="shared" si="609"/>
        <v>4.2619525829214244E-2</v>
      </c>
      <c r="Y2767" s="6">
        <f t="shared" si="610"/>
        <v>5.8385128872934455E-2</v>
      </c>
      <c r="AA2767">
        <f>(O2767*constantes!$B$4)+(LN(110)*constantes!$B$5)+(LN(22)*constantes!$B$8)+(F2767*constantes!$B$9)</f>
        <v>23.155608320942413</v>
      </c>
      <c r="AB2767">
        <f t="shared" si="611"/>
        <v>5.4631350702972536E-2</v>
      </c>
      <c r="AC2767">
        <f>(O2767*constantes!$D$4)+(LN(110)*constantes!$D$5)+(LN(22)*constantes!$D$8)+(F2767*constantes!$D$9)</f>
        <v>25.278844814605776</v>
      </c>
      <c r="AD2767" s="7">
        <f t="shared" si="612"/>
        <v>2.5101986203356352E-2</v>
      </c>
      <c r="AF2767">
        <f>(O2767*constantes!$B$4)+(LN(125)*constantes!$B$5)+(LN(22.5)*constantes!$B$8)+(F2767*constantes!$B$9)</f>
        <v>23.410565257696806</v>
      </c>
      <c r="AG2767">
        <f t="shared" si="613"/>
        <v>6.9930001122808005E-2</v>
      </c>
      <c r="AH2767">
        <f>(O2767*constantes!$D$4)+(LN(125)*constantes!$D$5)+(LN(22.5)*constantes!$D$8)+(F2767*constantes!$D$9)</f>
        <v>25.649917831214008</v>
      </c>
      <c r="AI2767">
        <f t="shared" si="614"/>
        <v>3.6173927347526003E-2</v>
      </c>
    </row>
    <row r="2768" spans="1:35" x14ac:dyDescent="0.25">
      <c r="A2768" s="11">
        <v>2767</v>
      </c>
      <c r="B2768">
        <v>1</v>
      </c>
      <c r="C2768">
        <v>53</v>
      </c>
      <c r="D2768">
        <v>1</v>
      </c>
      <c r="E2768">
        <v>1</v>
      </c>
      <c r="F2768">
        <v>0</v>
      </c>
      <c r="G2768">
        <v>142.5</v>
      </c>
      <c r="H2768">
        <v>24.15</v>
      </c>
      <c r="I2768">
        <f>IF(AND(B2768=1,E2768=0),V2768,IF(AND(B2768=1,E2768=1),W2768,IF(AND(B2768=0,E2768=0),X2768,IF(AND(B2768=0,E2768=1),Y2768,ERROR))))</f>
        <v>0.33781036830750211</v>
      </c>
      <c r="K2768">
        <f t="shared" si="602"/>
        <v>0.10001327473115296</v>
      </c>
      <c r="L2768">
        <f t="shared" si="603"/>
        <v>7.8415260777171425E-2</v>
      </c>
      <c r="M2768" s="22" t="str">
        <f t="shared" si="615"/>
        <v>'&gt;30%</v>
      </c>
      <c r="O2768">
        <f t="shared" si="604"/>
        <v>3.970291913552122</v>
      </c>
      <c r="P2768">
        <f t="shared" si="605"/>
        <v>4.9593419997087054</v>
      </c>
      <c r="Q2768">
        <f t="shared" si="606"/>
        <v>3.1842843800985818</v>
      </c>
      <c r="R2768">
        <f>(O2768*constantes!$B$4)+(P2768*constantes!$B$5)+(D2768*constantes!$B$6)+(Q2768*constantes!$B$8)+(F2768*constantes!$B$9)</f>
        <v>24.793271200041591</v>
      </c>
      <c r="S2768" s="4">
        <f>(O2768*constantes!$B$4)+(P2768*constantes!$C$5)+(D2768*constantes!$B$6)+(Q2768*constantes!$B$8)+(F2768*constantes!$B$9)</f>
        <v>25.148558460900727</v>
      </c>
      <c r="T2768">
        <f>(O2768*constantes!$D$4)+(P2768*constantes!$D$5)+(D2768*constantes!$D$6)+(Q2768*constantes!$D$8)+(F2768*constantes!$D$9)</f>
        <v>27.000270310935289</v>
      </c>
      <c r="U2768">
        <f>(O2768*constantes!$D$4)+(P2768*constantes!$E$5)+(D2768*constantes!$D$6)+(Q2768*constantes!$D$8)+(F2768*constantes!$D$9)</f>
        <v>27.346234008834969</v>
      </c>
      <c r="V2768" s="5">
        <f t="shared" si="607"/>
        <v>0.25094510057527863</v>
      </c>
      <c r="W2768" s="5">
        <f t="shared" si="608"/>
        <v>0.33781036830750211</v>
      </c>
      <c r="X2768" s="6">
        <f t="shared" si="609"/>
        <v>0.13253032420465649</v>
      </c>
      <c r="Y2768" s="6">
        <f t="shared" si="610"/>
        <v>0.18204080828203273</v>
      </c>
      <c r="AA2768">
        <f>(O2768*constantes!$B$4)+(LN(110)*constantes!$B$5)+(LN(22)*constantes!$B$8)+(F2768*constantes!$B$9)</f>
        <v>23.529612757934284</v>
      </c>
      <c r="AB2768">
        <f t="shared" si="611"/>
        <v>7.8415260777171425E-2</v>
      </c>
      <c r="AC2768">
        <f>(O2768*constantes!$D$4)+(LN(110)*constantes!$D$5)+(LN(22)*constantes!$D$8)+(F2768*constantes!$D$9)</f>
        <v>25.605765897229862</v>
      </c>
      <c r="AD2768" s="7">
        <f t="shared" si="612"/>
        <v>3.4638908987597139E-2</v>
      </c>
      <c r="AF2768">
        <f>(O2768*constantes!$B$4)+(LN(125)*constantes!$B$5)+(LN(22.5)*constantes!$B$8)+(F2768*constantes!$B$9)</f>
        <v>23.784569694688678</v>
      </c>
      <c r="AG2768">
        <f t="shared" si="613"/>
        <v>0.10001327473115296</v>
      </c>
      <c r="AH2768">
        <f>(O2768*constantes!$D$4)+(LN(125)*constantes!$D$5)+(LN(22.5)*constantes!$D$8)+(F2768*constantes!$D$9)</f>
        <v>25.976838913838094</v>
      </c>
      <c r="AI2768">
        <f t="shared" si="614"/>
        <v>4.9808625979083754E-2</v>
      </c>
    </row>
    <row r="2769" spans="1:35" x14ac:dyDescent="0.25">
      <c r="A2769" s="11">
        <v>2768</v>
      </c>
      <c r="B2769">
        <v>0</v>
      </c>
      <c r="C2769">
        <v>62</v>
      </c>
      <c r="D2769">
        <v>0</v>
      </c>
      <c r="E2769">
        <v>0</v>
      </c>
      <c r="F2769">
        <v>0</v>
      </c>
      <c r="G2769">
        <v>126</v>
      </c>
      <c r="H2769">
        <v>23.29</v>
      </c>
      <c r="I2769">
        <f>IF(AND(B2769=1,E2769=0),V2769,IF(AND(B2769=1,E2769=1),W2769,IF(AND(B2769=0,E2769=0),X2769,IF(AND(B2769=0,E2769=1),Y2769,ERROR))))</f>
        <v>7.8256625958249448E-2</v>
      </c>
      <c r="K2769">
        <f t="shared" si="602"/>
        <v>7.5302674960658122E-2</v>
      </c>
      <c r="L2769">
        <f t="shared" si="603"/>
        <v>5.2585681787711391E-2</v>
      </c>
      <c r="M2769" s="22" t="str">
        <f t="shared" si="615"/>
        <v>NORMAL</v>
      </c>
      <c r="O2769">
        <f t="shared" si="604"/>
        <v>4.1271343850450917</v>
      </c>
      <c r="P2769">
        <f t="shared" si="605"/>
        <v>4.836281906951478</v>
      </c>
      <c r="Q2769">
        <f t="shared" si="606"/>
        <v>3.1480240838962494</v>
      </c>
      <c r="R2769">
        <f>(O2769*constantes!$B$4)+(P2769*constantes!$B$5)+(D2769*constantes!$B$6)+(Q2769*constantes!$B$8)+(F2769*constantes!$B$9)</f>
        <v>24.314953148207945</v>
      </c>
      <c r="S2769" s="4">
        <f>(O2769*constantes!$B$4)+(P2769*constantes!$C$5)+(D2769*constantes!$B$6)+(Q2769*constantes!$B$8)+(F2769*constantes!$B$9)</f>
        <v>24.661424384021952</v>
      </c>
      <c r="T2769">
        <f>(O2769*constantes!$D$4)+(P2769*constantes!$D$5)+(D2769*constantes!$D$6)+(Q2769*constantes!$D$8)+(F2769*constantes!$D$9)</f>
        <v>26.443674612889485</v>
      </c>
      <c r="U2769">
        <f>(O2769*constantes!$D$4)+(P2769*constantes!$E$5)+(D2769*constantes!$D$6)+(Q2769*constantes!$D$8)+(F2769*constantes!$D$9)</f>
        <v>26.781053638718422</v>
      </c>
      <c r="V2769" s="5">
        <f t="shared" si="607"/>
        <v>0.16397277792102005</v>
      </c>
      <c r="W2769" s="5">
        <f t="shared" si="608"/>
        <v>0.22372728855904822</v>
      </c>
      <c r="X2769" s="6">
        <f t="shared" si="609"/>
        <v>7.8256625958249448E-2</v>
      </c>
      <c r="Y2769" s="6">
        <f t="shared" si="610"/>
        <v>0.10790914781795724</v>
      </c>
      <c r="AA2769">
        <f>(O2769*constantes!$B$4)+(LN(110)*constantes!$B$5)+(LN(22)*constantes!$B$8)+(F2769*constantes!$B$9)</f>
        <v>24.017857097993041</v>
      </c>
      <c r="AB2769">
        <f t="shared" si="611"/>
        <v>0.12458920296857934</v>
      </c>
      <c r="AC2769">
        <f>(O2769*constantes!$D$4)+(LN(110)*constantes!$D$5)+(LN(22)*constantes!$D$8)+(F2769*constantes!$D$9)</f>
        <v>26.032545241135235</v>
      </c>
      <c r="AD2769" s="7">
        <f t="shared" si="612"/>
        <v>5.2585681787711391E-2</v>
      </c>
      <c r="AF2769">
        <f>(O2769*constantes!$B$4)+(LN(125)*constantes!$B$5)+(LN(22.5)*constantes!$B$8)+(F2769*constantes!$B$9)</f>
        <v>24.27281403474743</v>
      </c>
      <c r="AG2769">
        <f t="shared" si="613"/>
        <v>0.15777159470264646</v>
      </c>
      <c r="AH2769">
        <f>(O2769*constantes!$D$4)+(LN(125)*constantes!$D$5)+(LN(22.5)*constantes!$D$8)+(F2769*constantes!$D$9)</f>
        <v>26.403618257743467</v>
      </c>
      <c r="AI2769">
        <f t="shared" si="614"/>
        <v>7.5302674960658122E-2</v>
      </c>
    </row>
    <row r="2770" spans="1:35" x14ac:dyDescent="0.25">
      <c r="A2770" s="11">
        <v>2769</v>
      </c>
      <c r="B2770">
        <v>0</v>
      </c>
      <c r="C2770">
        <v>55</v>
      </c>
      <c r="D2770">
        <v>0</v>
      </c>
      <c r="E2770">
        <v>1</v>
      </c>
      <c r="F2770">
        <v>1</v>
      </c>
      <c r="G2770">
        <v>165</v>
      </c>
      <c r="H2770">
        <v>32.51</v>
      </c>
      <c r="I2770">
        <f>IF(AND(B2770=1,E2770=0),V2770,IF(AND(B2770=1,E2770=1),W2770,IF(AND(B2770=0,E2770=0),X2770,IF(AND(B2770=0,E2770=1),Y2770,ERROR))))</f>
        <v>0.37049682205941481</v>
      </c>
      <c r="K2770">
        <f t="shared" si="602"/>
        <v>0.1157214256407354</v>
      </c>
      <c r="L2770">
        <f t="shared" si="603"/>
        <v>8.1356884507213456E-2</v>
      </c>
      <c r="M2770" s="22" t="str">
        <f t="shared" si="615"/>
        <v>'&gt;30%</v>
      </c>
      <c r="O2770">
        <f t="shared" si="604"/>
        <v>4.0073331852324712</v>
      </c>
      <c r="P2770">
        <f t="shared" si="605"/>
        <v>5.1059454739005803</v>
      </c>
      <c r="Q2770">
        <f t="shared" si="606"/>
        <v>3.4815477343158139</v>
      </c>
      <c r="R2770">
        <f>(O2770*constantes!$B$4)+(P2770*constantes!$B$5)+(D2770*constantes!$B$6)+(Q2770*constantes!$B$8)+(F2770*constantes!$B$9)</f>
        <v>25.238271839358312</v>
      </c>
      <c r="S2770" s="4">
        <f>(O2770*constantes!$B$4)+(P2770*constantes!$C$5)+(D2770*constantes!$B$6)+(Q2770*constantes!$B$8)+(F2770*constantes!$B$9)</f>
        <v>25.604061773108551</v>
      </c>
      <c r="T2770">
        <f>(O2770*constantes!$D$4)+(P2770*constantes!$D$5)+(D2770*constantes!$D$6)+(Q2770*constantes!$D$8)+(F2770*constantes!$D$9)</f>
        <v>27.824370472499158</v>
      </c>
      <c r="U2770">
        <f>(O2770*constantes!$D$4)+(P2770*constantes!$E$5)+(D2770*constantes!$D$6)+(Q2770*constantes!$D$8)+(F2770*constantes!$D$9)</f>
        <v>28.180561228758467</v>
      </c>
      <c r="V2770" s="5">
        <f t="shared" si="607"/>
        <v>0.36294100174416266</v>
      </c>
      <c r="W2770" s="5">
        <f t="shared" si="608"/>
        <v>0.47797039281574516</v>
      </c>
      <c r="X2770" s="6">
        <f t="shared" si="609"/>
        <v>0.27684664329649422</v>
      </c>
      <c r="Y2770" s="6">
        <f t="shared" si="610"/>
        <v>0.37049682205941481</v>
      </c>
      <c r="AA2770">
        <f>(O2770*constantes!$B$4)+(LN(110)*constantes!$B$5)+(LN(22)*constantes!$B$8)+(F2770*constantes!$B$9)</f>
        <v>24.176520755024345</v>
      </c>
      <c r="AB2770">
        <f t="shared" si="611"/>
        <v>0.14439049897509004</v>
      </c>
      <c r="AC2770">
        <f>(O2770*constantes!$D$4)+(LN(110)*constantes!$D$5)+(LN(22)*constantes!$D$8)+(F2770*constantes!$D$9)</f>
        <v>26.484187790361105</v>
      </c>
      <c r="AD2770" s="7">
        <f t="shared" si="612"/>
        <v>8.1356884507213456E-2</v>
      </c>
      <c r="AF2770">
        <f>(O2770*constantes!$B$4)+(LN(125)*constantes!$B$5)+(LN(22.5)*constantes!$B$8)+(F2770*constantes!$B$9)</f>
        <v>24.431477691778738</v>
      </c>
      <c r="AG2770">
        <f t="shared" si="613"/>
        <v>0.18227359337800975</v>
      </c>
      <c r="AH2770">
        <f>(O2770*constantes!$D$4)+(LN(125)*constantes!$D$5)+(LN(22.5)*constantes!$D$8)+(F2770*constantes!$D$9)</f>
        <v>26.855260806969337</v>
      </c>
      <c r="AI2770">
        <f t="shared" si="614"/>
        <v>0.1157214256407354</v>
      </c>
    </row>
    <row r="2771" spans="1:35" x14ac:dyDescent="0.25">
      <c r="A2771" s="11">
        <v>2770</v>
      </c>
      <c r="B2771">
        <v>0</v>
      </c>
      <c r="C2771">
        <v>41</v>
      </c>
      <c r="D2771">
        <v>1</v>
      </c>
      <c r="E2771">
        <v>0</v>
      </c>
      <c r="F2771">
        <v>0</v>
      </c>
      <c r="G2771">
        <v>113.5</v>
      </c>
      <c r="H2771">
        <v>23.08</v>
      </c>
      <c r="I2771">
        <f>IF(AND(B2771=1,E2771=0),V2771,IF(AND(B2771=1,E2771=1),W2771,IF(AND(B2771=0,E2771=0),X2771,IF(AND(B2771=0,E2771=1),Y2771,ERROR))))</f>
        <v>3.5770741489864366E-2</v>
      </c>
      <c r="K2771">
        <f t="shared" si="602"/>
        <v>2.5088146116023613E-2</v>
      </c>
      <c r="L2771">
        <f t="shared" si="603"/>
        <v>1.7378724267438583E-2</v>
      </c>
      <c r="M2771" s="22" t="str">
        <f t="shared" si="615"/>
        <v>Elevated Risk</v>
      </c>
      <c r="O2771">
        <f t="shared" si="604"/>
        <v>3.713572066704308</v>
      </c>
      <c r="P2771">
        <f t="shared" si="605"/>
        <v>4.7318028369214575</v>
      </c>
      <c r="Q2771">
        <f t="shared" si="606"/>
        <v>3.1389664416398988</v>
      </c>
      <c r="R2771">
        <f>(O2771*constantes!$B$4)+(P2771*constantes!$B$5)+(D2771*constantes!$B$6)+(Q2771*constantes!$B$8)+(F2771*constantes!$B$9)</f>
        <v>23.536082533422967</v>
      </c>
      <c r="S2771" s="4">
        <f>(O2771*constantes!$B$4)+(P2771*constantes!$C$5)+(D2771*constantes!$B$6)+(Q2771*constantes!$B$8)+(F2771*constantes!$B$9)</f>
        <v>23.875068888660017</v>
      </c>
      <c r="T2771">
        <f>(O2771*constantes!$D$4)+(P2771*constantes!$D$5)+(D2771*constantes!$D$6)+(Q2771*constantes!$D$8)+(F2771*constantes!$D$9)</f>
        <v>25.63850165484023</v>
      </c>
      <c r="U2771">
        <f>(O2771*constantes!$D$4)+(P2771*constantes!$E$5)+(D2771*constantes!$D$6)+(Q2771*constantes!$D$8)+(F2771*constantes!$D$9)</f>
        <v>25.968592220743869</v>
      </c>
      <c r="V2771" s="5">
        <f t="shared" si="607"/>
        <v>7.8903606441011243E-2</v>
      </c>
      <c r="W2771" s="5">
        <f t="shared" si="608"/>
        <v>0.10895155054812544</v>
      </c>
      <c r="X2771" s="6">
        <f t="shared" si="609"/>
        <v>3.5770741489864366E-2</v>
      </c>
      <c r="Y2771" s="6">
        <f t="shared" si="610"/>
        <v>4.9409835938448277E-2</v>
      </c>
      <c r="AA2771">
        <f>(O2771*constantes!$B$4)+(LN(110)*constantes!$B$5)+(LN(22)*constantes!$B$8)+(F2771*constantes!$B$9)</f>
        <v>22.730454143490913</v>
      </c>
      <c r="AB2771">
        <f t="shared" si="611"/>
        <v>3.6057212319339005E-2</v>
      </c>
      <c r="AC2771">
        <f>(O2771*constantes!$D$4)+(LN(110)*constantes!$D$5)+(LN(22)*constantes!$D$8)+(F2771*constantes!$D$9)</f>
        <v>24.907213223567677</v>
      </c>
      <c r="AD2771" s="7">
        <f t="shared" si="612"/>
        <v>1.7378724267438583E-2</v>
      </c>
      <c r="AF2771">
        <f>(O2771*constantes!$B$4)+(LN(125)*constantes!$B$5)+(LN(22.5)*constantes!$B$8)+(F2771*constantes!$B$9)</f>
        <v>22.985411080245306</v>
      </c>
      <c r="AG2771">
        <f t="shared" si="613"/>
        <v>4.62827295767122E-2</v>
      </c>
      <c r="AH2771">
        <f>(O2771*constantes!$D$4)+(LN(125)*constantes!$D$5)+(LN(22.5)*constantes!$D$8)+(F2771*constantes!$D$9)</f>
        <v>25.278286240175909</v>
      </c>
      <c r="AI2771">
        <f t="shared" si="614"/>
        <v>2.5088146116023613E-2</v>
      </c>
    </row>
    <row r="2772" spans="1:35" x14ac:dyDescent="0.25">
      <c r="A2772" s="11">
        <v>2771</v>
      </c>
      <c r="B2772">
        <v>0</v>
      </c>
      <c r="C2772">
        <v>38</v>
      </c>
      <c r="D2772">
        <v>1</v>
      </c>
      <c r="E2772">
        <v>0</v>
      </c>
      <c r="F2772">
        <v>0</v>
      </c>
      <c r="G2772">
        <v>116.5</v>
      </c>
      <c r="H2772">
        <v>21.49</v>
      </c>
      <c r="I2772">
        <f>IF(AND(B2772=1,E2772=0),V2772,IF(AND(B2772=1,E2772=1),W2772,IF(AND(B2772=0,E2772=0),X2772,IF(AND(B2772=0,E2772=1),Y2772,ERROR))))</f>
        <v>3.0267931832900108E-2</v>
      </c>
      <c r="K2772">
        <f t="shared" si="602"/>
        <v>2.0450275544260377E-2</v>
      </c>
      <c r="L2772">
        <f t="shared" si="603"/>
        <v>1.4155691081518817E-2</v>
      </c>
      <c r="M2772" s="22" t="str">
        <f t="shared" si="615"/>
        <v>Elevated Risk</v>
      </c>
      <c r="O2772">
        <f t="shared" si="604"/>
        <v>3.6375861597263857</v>
      </c>
      <c r="P2772">
        <f t="shared" si="605"/>
        <v>4.7578912730057557</v>
      </c>
      <c r="Q2772">
        <f t="shared" si="606"/>
        <v>3.0675877106544189</v>
      </c>
      <c r="R2772">
        <f>(O2772*constantes!$B$4)+(P2772*constantes!$B$5)+(D2772*constantes!$B$6)+(Q2772*constantes!$B$8)+(F2772*constantes!$B$9)</f>
        <v>23.291350663884874</v>
      </c>
      <c r="S2772" s="4">
        <f>(O2772*constantes!$B$4)+(P2772*constantes!$C$5)+(D2772*constantes!$B$6)+(Q2772*constantes!$B$8)+(F2772*constantes!$B$9)</f>
        <v>23.632205994683005</v>
      </c>
      <c r="T2772">
        <f>(O2772*constantes!$D$4)+(P2772*constantes!$D$5)+(D2772*constantes!$D$6)+(Q2772*constantes!$D$8)+(F2772*constantes!$D$9)</f>
        <v>25.468630729469368</v>
      </c>
      <c r="U2772">
        <f>(O2772*constantes!$D$4)+(P2772*constantes!$E$5)+(D2772*constantes!$D$6)+(Q2772*constantes!$D$8)+(F2772*constantes!$D$9)</f>
        <v>25.800541224674252</v>
      </c>
      <c r="V2772" s="5">
        <f t="shared" si="607"/>
        <v>6.2321553523734141E-2</v>
      </c>
      <c r="W2772" s="5">
        <f t="shared" si="608"/>
        <v>8.6510322698177711E-2</v>
      </c>
      <c r="X2772" s="6">
        <f t="shared" si="609"/>
        <v>3.0267931832900108E-2</v>
      </c>
      <c r="Y2772" s="6">
        <f t="shared" si="610"/>
        <v>4.1929398087205305E-2</v>
      </c>
      <c r="AA2772">
        <f>(O2772*constantes!$B$4)+(LN(110)*constantes!$B$5)+(LN(22)*constantes!$B$8)+(F2772*constantes!$B$9)</f>
        <v>22.493913054504919</v>
      </c>
      <c r="AB2772">
        <f t="shared" si="611"/>
        <v>2.8571578401445974E-2</v>
      </c>
      <c r="AC2772">
        <f>(O2772*constantes!$D$4)+(LN(110)*constantes!$D$5)+(LN(22)*constantes!$D$8)+(F2772*constantes!$D$9)</f>
        <v>24.700450251667263</v>
      </c>
      <c r="AD2772" s="7">
        <f t="shared" si="612"/>
        <v>1.4155691081518817E-2</v>
      </c>
      <c r="AF2772">
        <f>(O2772*constantes!$B$4)+(LN(125)*constantes!$B$5)+(LN(22.5)*constantes!$B$8)+(F2772*constantes!$B$9)</f>
        <v>22.748869991259316</v>
      </c>
      <c r="AG2772">
        <f t="shared" si="613"/>
        <v>3.6714933714987352E-2</v>
      </c>
      <c r="AH2772">
        <f>(O2772*constantes!$D$4)+(LN(125)*constantes!$D$5)+(LN(22.5)*constantes!$D$8)+(F2772*constantes!$D$9)</f>
        <v>25.071523268275495</v>
      </c>
      <c r="AI2772">
        <f t="shared" si="614"/>
        <v>2.0450275544260377E-2</v>
      </c>
    </row>
    <row r="2773" spans="1:35" x14ac:dyDescent="0.25">
      <c r="A2773" s="11">
        <v>2772</v>
      </c>
      <c r="B2773">
        <v>0</v>
      </c>
      <c r="C2773">
        <v>50</v>
      </c>
      <c r="D2773">
        <v>1</v>
      </c>
      <c r="E2773">
        <v>0</v>
      </c>
      <c r="F2773">
        <v>0</v>
      </c>
      <c r="G2773">
        <v>128</v>
      </c>
      <c r="H2773">
        <v>25.65</v>
      </c>
      <c r="I2773">
        <f>IF(AND(B2773=1,E2773=0),V2773,IF(AND(B2773=1,E2773=1),W2773,IF(AND(B2773=0,E2773=0),X2773,IF(AND(B2773=0,E2773=1),Y2773,ERROR))))</f>
        <v>8.8371332139987824E-2</v>
      </c>
      <c r="K2773">
        <f t="shared" si="602"/>
        <v>4.2663786438573714E-2</v>
      </c>
      <c r="L2773">
        <f t="shared" si="603"/>
        <v>2.9636129007590606E-2</v>
      </c>
      <c r="M2773" s="22" t="str">
        <f t="shared" si="615"/>
        <v>Elevated Risk</v>
      </c>
      <c r="O2773">
        <f t="shared" si="604"/>
        <v>3.912023005428146</v>
      </c>
      <c r="P2773">
        <f t="shared" si="605"/>
        <v>4.8520302639196169</v>
      </c>
      <c r="Q2773">
        <f t="shared" si="606"/>
        <v>3.2445435716167785</v>
      </c>
      <c r="R2773">
        <f>(O2773*constantes!$B$4)+(P2773*constantes!$B$5)+(D2773*constantes!$B$6)+(Q2773*constantes!$B$8)+(F2773*constantes!$B$9)</f>
        <v>24.460582244240239</v>
      </c>
      <c r="S2773" s="4">
        <f>(O2773*constantes!$B$4)+(P2773*constantes!$C$5)+(D2773*constantes!$B$6)+(Q2773*constantes!$B$8)+(F2773*constantes!$B$9)</f>
        <v>24.808181692347443</v>
      </c>
      <c r="T2773">
        <f>(O2773*constantes!$D$4)+(P2773*constantes!$D$5)+(D2773*constantes!$D$6)+(Q2773*constantes!$D$8)+(F2773*constantes!$D$9)</f>
        <v>26.570665790051574</v>
      </c>
      <c r="U2773">
        <f>(O2773*constantes!$D$4)+(P2773*constantes!$E$5)+(D2773*constantes!$D$6)+(Q2773*constantes!$D$8)+(F2773*constantes!$D$9)</f>
        <v>26.909143421262606</v>
      </c>
      <c r="V2773" s="5">
        <f t="shared" si="607"/>
        <v>0.18711868176221857</v>
      </c>
      <c r="W2773" s="5">
        <f t="shared" si="608"/>
        <v>0.25418937368254069</v>
      </c>
      <c r="X2773" s="6">
        <f t="shared" si="609"/>
        <v>8.8371332139987824E-2</v>
      </c>
      <c r="Y2773" s="6">
        <f t="shared" si="610"/>
        <v>0.12172152897733912</v>
      </c>
      <c r="AA2773">
        <f>(O2773*constantes!$B$4)+(LN(110)*constantes!$B$5)+(LN(22)*constantes!$B$8)+(F2773*constantes!$B$9)</f>
        <v>23.348223977700673</v>
      </c>
      <c r="AB2773">
        <f t="shared" si="611"/>
        <v>6.5845990830285972E-2</v>
      </c>
      <c r="AC2773">
        <f>(O2773*constantes!$D$4)+(LN(110)*constantes!$D$5)+(LN(22)*constantes!$D$8)+(F2773*constantes!$D$9)</f>
        <v>25.447212119400952</v>
      </c>
      <c r="AD2773" s="7">
        <f t="shared" si="612"/>
        <v>2.9636129007590606E-2</v>
      </c>
      <c r="AF2773">
        <f>(O2773*constantes!$B$4)+(LN(125)*constantes!$B$5)+(LN(22.5)*constantes!$B$8)+(F2773*constantes!$B$9)</f>
        <v>23.603180914455063</v>
      </c>
      <c r="AG2773">
        <f t="shared" si="613"/>
        <v>8.4142660265313918E-2</v>
      </c>
      <c r="AH2773">
        <f>(O2773*constantes!$D$4)+(LN(125)*constantes!$D$5)+(LN(22.5)*constantes!$D$8)+(F2773*constantes!$D$9)</f>
        <v>25.818285136009184</v>
      </c>
      <c r="AI2773">
        <f t="shared" si="614"/>
        <v>4.2663786438573714E-2</v>
      </c>
    </row>
    <row r="2774" spans="1:35" x14ac:dyDescent="0.25">
      <c r="A2774" s="11">
        <v>2773</v>
      </c>
      <c r="B2774">
        <v>1</v>
      </c>
      <c r="C2774">
        <v>44</v>
      </c>
      <c r="D2774">
        <v>1</v>
      </c>
      <c r="E2774">
        <v>1</v>
      </c>
      <c r="F2774">
        <v>0</v>
      </c>
      <c r="G2774">
        <v>138</v>
      </c>
      <c r="H2774">
        <v>25.12</v>
      </c>
      <c r="I2774">
        <f>IF(AND(B2774=1,E2774=0),V2774,IF(AND(B2774=1,E2774=1),W2774,IF(AND(B2774=0,E2774=0),X2774,IF(AND(B2774=0,E2774=1),Y2774,ERROR))))</f>
        <v>0.20067336256820467</v>
      </c>
      <c r="K2774">
        <f t="shared" si="602"/>
        <v>5.7330036913051163E-2</v>
      </c>
      <c r="L2774">
        <f t="shared" si="603"/>
        <v>4.4721443860098575E-2</v>
      </c>
      <c r="M2774" s="22" t="str">
        <f t="shared" si="615"/>
        <v>Elevated Risk</v>
      </c>
      <c r="O2774">
        <f t="shared" si="604"/>
        <v>3.784189633918261</v>
      </c>
      <c r="P2774">
        <f t="shared" si="605"/>
        <v>4.9272536851572051</v>
      </c>
      <c r="Q2774">
        <f t="shared" si="606"/>
        <v>3.2236643415999979</v>
      </c>
      <c r="R2774">
        <f>(O2774*constantes!$B$4)+(P2774*constantes!$B$5)+(D2774*constantes!$B$6)+(Q2774*constantes!$B$8)+(F2774*constantes!$B$9)</f>
        <v>24.18563510915385</v>
      </c>
      <c r="S2774" s="4">
        <f>(O2774*constantes!$B$4)+(P2774*constantes!$C$5)+(D2774*constantes!$B$6)+(Q2774*constantes!$B$8)+(F2774*constantes!$B$9)</f>
        <v>24.538623563158509</v>
      </c>
      <c r="T2774">
        <f>(O2774*constantes!$D$4)+(P2774*constantes!$D$5)+(D2774*constantes!$D$6)+(Q2774*constantes!$D$8)+(F2774*constantes!$D$9)</f>
        <v>26.42374444532452</v>
      </c>
      <c r="U2774">
        <f>(O2774*constantes!$D$4)+(P2774*constantes!$E$5)+(D2774*constantes!$D$6)+(Q2774*constantes!$D$8)+(F2774*constantes!$D$9)</f>
        <v>26.767469662401087</v>
      </c>
      <c r="V2774" s="5">
        <f t="shared" si="607"/>
        <v>0.14561126663524904</v>
      </c>
      <c r="W2774" s="5">
        <f t="shared" si="608"/>
        <v>0.20067336256820467</v>
      </c>
      <c r="X2774" s="6">
        <f t="shared" si="609"/>
        <v>7.6773269408859091E-2</v>
      </c>
      <c r="Y2774" s="6">
        <f t="shared" si="610"/>
        <v>0.1065337066912444</v>
      </c>
      <c r="AA2774">
        <f>(O2774*constantes!$B$4)+(LN(110)*constantes!$B$5)+(LN(22)*constantes!$B$8)+(F2774*constantes!$B$9)</f>
        <v>22.95028380552526</v>
      </c>
      <c r="AB2774">
        <f t="shared" si="611"/>
        <v>4.4721443860098575E-2</v>
      </c>
      <c r="AC2774">
        <f>(O2774*constantes!$D$4)+(LN(110)*constantes!$D$5)+(LN(22)*constantes!$D$8)+(F2774*constantes!$D$9)</f>
        <v>25.099368567186549</v>
      </c>
      <c r="AD2774" s="7">
        <f t="shared" si="612"/>
        <v>2.102161003401426E-2</v>
      </c>
      <c r="AF2774">
        <f>(O2774*constantes!$B$4)+(LN(125)*constantes!$B$5)+(LN(22.5)*constantes!$B$8)+(F2774*constantes!$B$9)</f>
        <v>23.205240742279653</v>
      </c>
      <c r="AG2774">
        <f t="shared" si="613"/>
        <v>5.7330036913051163E-2</v>
      </c>
      <c r="AH2774">
        <f>(O2774*constantes!$D$4)+(LN(125)*constantes!$D$5)+(LN(22.5)*constantes!$D$8)+(F2774*constantes!$D$9)</f>
        <v>25.470441583794781</v>
      </c>
      <c r="AI2774">
        <f t="shared" si="614"/>
        <v>3.0321952038303235E-2</v>
      </c>
    </row>
    <row r="2775" spans="1:35" x14ac:dyDescent="0.25">
      <c r="A2775" s="11">
        <v>2774</v>
      </c>
      <c r="B2775">
        <v>1</v>
      </c>
      <c r="C2775">
        <v>55</v>
      </c>
      <c r="D2775">
        <v>1</v>
      </c>
      <c r="E2775">
        <v>1</v>
      </c>
      <c r="F2775">
        <v>0</v>
      </c>
      <c r="G2775">
        <v>148</v>
      </c>
      <c r="H2775">
        <v>28.55</v>
      </c>
      <c r="I2775">
        <f>IF(AND(B2775=1,E2775=0),V2775,IF(AND(B2775=1,E2775=1),W2775,IF(AND(B2775=0,E2775=0),X2775,IF(AND(B2775=0,E2775=1),Y2775,ERROR))))</f>
        <v>0.43345717480923873</v>
      </c>
      <c r="K2775">
        <f t="shared" si="602"/>
        <v>0.11152976090806932</v>
      </c>
      <c r="L2775">
        <f t="shared" si="603"/>
        <v>8.7567364830949512E-2</v>
      </c>
      <c r="M2775" s="22" t="str">
        <f t="shared" si="615"/>
        <v>'&gt;30%</v>
      </c>
      <c r="O2775">
        <f t="shared" si="604"/>
        <v>4.0073331852324712</v>
      </c>
      <c r="P2775">
        <f t="shared" si="605"/>
        <v>4.9972122737641147</v>
      </c>
      <c r="Q2775">
        <f t="shared" si="606"/>
        <v>3.3516569361020192</v>
      </c>
      <c r="R2775">
        <f>(O2775*constantes!$B$4)+(P2775*constantes!$B$5)+(D2775*constantes!$B$6)+(Q2775*constantes!$B$8)+(F2775*constantes!$B$9)</f>
        <v>25.111519526349205</v>
      </c>
      <c r="S2775" s="4">
        <f>(O2775*constantes!$B$4)+(P2775*constantes!$C$5)+(D2775*constantes!$B$6)+(Q2775*constantes!$B$8)+(F2775*constantes!$B$9)</f>
        <v>25.469519813641668</v>
      </c>
      <c r="T2775">
        <f>(O2775*constantes!$D$4)+(P2775*constantes!$D$5)+(D2775*constantes!$D$6)+(Q2775*constantes!$D$8)+(F2775*constantes!$D$9)</f>
        <v>27.293157095916495</v>
      </c>
      <c r="U2775">
        <f>(O2775*constantes!$D$4)+(P2775*constantes!$E$5)+(D2775*constantes!$D$6)+(Q2775*constantes!$D$8)+(F2775*constantes!$D$9)</f>
        <v>27.641762624134284</v>
      </c>
      <c r="V2775" s="5">
        <f t="shared" si="607"/>
        <v>0.32781052971916735</v>
      </c>
      <c r="W2775" s="5">
        <f t="shared" si="608"/>
        <v>0.43345717480923873</v>
      </c>
      <c r="X2775" s="6">
        <f t="shared" si="609"/>
        <v>0.17350012114872959</v>
      </c>
      <c r="Y2775" s="6">
        <f t="shared" si="610"/>
        <v>0.23664670449461489</v>
      </c>
      <c r="AA2775">
        <f>(O2775*constantes!$B$4)+(LN(110)*constantes!$B$5)+(LN(22)*constantes!$B$8)+(F2775*constantes!$B$9)</f>
        <v>23.644920755024344</v>
      </c>
      <c r="AB2775">
        <f t="shared" si="611"/>
        <v>8.7567364830949512E-2</v>
      </c>
      <c r="AC2775">
        <f>(O2775*constantes!$D$4)+(LN(110)*constantes!$D$5)+(LN(22)*constantes!$D$8)+(F2775*constantes!$D$9)</f>
        <v>25.706557790361106</v>
      </c>
      <c r="AD2775" s="7">
        <f t="shared" si="612"/>
        <v>3.8241136753246696E-2</v>
      </c>
      <c r="AF2775">
        <f>(O2775*constantes!$B$4)+(LN(125)*constantes!$B$5)+(LN(22.5)*constantes!$B$8)+(F2775*constantes!$B$9)</f>
        <v>23.899877691778737</v>
      </c>
      <c r="AG2775">
        <f t="shared" si="613"/>
        <v>0.11152976090806932</v>
      </c>
      <c r="AH2775">
        <f>(O2775*constantes!$D$4)+(LN(125)*constantes!$D$5)+(LN(22.5)*constantes!$D$8)+(F2775*constantes!$D$9)</f>
        <v>26.077630806969339</v>
      </c>
      <c r="AI2775">
        <f t="shared" si="614"/>
        <v>5.4942946453026109E-2</v>
      </c>
    </row>
    <row r="2776" spans="1:35" x14ac:dyDescent="0.25">
      <c r="A2776" s="11">
        <v>2775</v>
      </c>
      <c r="B2776">
        <v>0</v>
      </c>
      <c r="C2776">
        <v>53</v>
      </c>
      <c r="D2776">
        <v>0</v>
      </c>
      <c r="E2776">
        <v>1</v>
      </c>
      <c r="F2776">
        <v>0</v>
      </c>
      <c r="G2776">
        <v>156</v>
      </c>
      <c r="H2776">
        <v>26.73</v>
      </c>
      <c r="I2776">
        <f>IF(AND(B2776=1,E2776=0),V2776,IF(AND(B2776=1,E2776=1),W2776,IF(AND(B2776=0,E2776=0),X2776,IF(AND(B2776=0,E2776=1),Y2776,ERROR))))</f>
        <v>0.13756163041297387</v>
      </c>
      <c r="K2776">
        <f t="shared" si="602"/>
        <v>4.9808625979083754E-2</v>
      </c>
      <c r="L2776">
        <f t="shared" si="603"/>
        <v>3.4638908987597139E-2</v>
      </c>
      <c r="M2776" s="22" t="str">
        <f t="shared" si="615"/>
        <v>Elevated Risk</v>
      </c>
      <c r="O2776">
        <f t="shared" si="604"/>
        <v>3.970291913552122</v>
      </c>
      <c r="P2776">
        <f t="shared" si="605"/>
        <v>5.0498560072495371</v>
      </c>
      <c r="Q2776">
        <f t="shared" si="606"/>
        <v>3.2857865301508276</v>
      </c>
      <c r="R2776">
        <f>(O2776*constantes!$B$4)+(P2776*constantes!$B$5)+(D2776*constantes!$B$6)+(Q2776*constantes!$B$8)+(F2776*constantes!$B$9)</f>
        <v>24.332119784647357</v>
      </c>
      <c r="S2776" s="4">
        <f>(O2776*constantes!$B$4)+(P2776*constantes!$C$5)+(D2776*constantes!$B$6)+(Q2776*constantes!$B$8)+(F2776*constantes!$B$9)</f>
        <v>24.693891469006715</v>
      </c>
      <c r="T2776">
        <f>(O2776*constantes!$D$4)+(P2776*constantes!$D$5)+(D2776*constantes!$D$6)+(Q2776*constantes!$D$8)+(F2776*constantes!$D$9)</f>
        <v>26.688091042101181</v>
      </c>
      <c r="U2776">
        <f>(O2776*constantes!$D$4)+(P2776*constantes!$E$5)+(D2776*constantes!$D$6)+(Q2776*constantes!$D$8)+(F2776*constantes!$D$9)</f>
        <v>27.040368997166908</v>
      </c>
      <c r="V2776" s="5">
        <f t="shared" si="607"/>
        <v>0.16656126941159166</v>
      </c>
      <c r="W2776" s="5">
        <f t="shared" si="608"/>
        <v>0.23018777427724124</v>
      </c>
      <c r="X2776" s="6">
        <f t="shared" si="609"/>
        <v>9.882031853932427E-2</v>
      </c>
      <c r="Y2776" s="6">
        <f t="shared" si="610"/>
        <v>0.13756163041297387</v>
      </c>
      <c r="AA2776">
        <f>(O2776*constantes!$B$4)+(LN(110)*constantes!$B$5)+(LN(22)*constantes!$B$8)+(F2776*constantes!$B$9)</f>
        <v>23.529612757934284</v>
      </c>
      <c r="AB2776">
        <f t="shared" si="611"/>
        <v>7.8415260777171425E-2</v>
      </c>
      <c r="AC2776">
        <f>(O2776*constantes!$D$4)+(LN(110)*constantes!$D$5)+(LN(22)*constantes!$D$8)+(F2776*constantes!$D$9)</f>
        <v>25.605765897229862</v>
      </c>
      <c r="AD2776" s="7">
        <f t="shared" si="612"/>
        <v>3.4638908987597139E-2</v>
      </c>
      <c r="AF2776">
        <f>(O2776*constantes!$B$4)+(LN(125)*constantes!$B$5)+(LN(22.5)*constantes!$B$8)+(F2776*constantes!$B$9)</f>
        <v>23.784569694688678</v>
      </c>
      <c r="AG2776">
        <f t="shared" si="613"/>
        <v>0.10001327473115296</v>
      </c>
      <c r="AH2776">
        <f>(O2776*constantes!$D$4)+(LN(125)*constantes!$D$5)+(LN(22.5)*constantes!$D$8)+(F2776*constantes!$D$9)</f>
        <v>25.976838913838094</v>
      </c>
      <c r="AI2776">
        <f t="shared" si="614"/>
        <v>4.9808625979083754E-2</v>
      </c>
    </row>
    <row r="2777" spans="1:35" x14ac:dyDescent="0.25">
      <c r="A2777" s="11">
        <v>2776</v>
      </c>
      <c r="B2777">
        <v>0</v>
      </c>
      <c r="C2777">
        <v>54</v>
      </c>
      <c r="D2777">
        <v>0</v>
      </c>
      <c r="E2777">
        <v>1</v>
      </c>
      <c r="F2777">
        <v>0</v>
      </c>
      <c r="G2777">
        <v>142.5</v>
      </c>
      <c r="H2777">
        <v>25.09</v>
      </c>
      <c r="I2777">
        <f>IF(AND(B2777=1,E2777=0),V2777,IF(AND(B2777=1,E2777=1),W2777,IF(AND(B2777=0,E2777=0),X2777,IF(AND(B2777=0,E2777=1),Y2777,ERROR))))</f>
        <v>0.10964206822769562</v>
      </c>
      <c r="K2777">
        <f t="shared" si="602"/>
        <v>5.2338355969762884E-2</v>
      </c>
      <c r="L2777">
        <f t="shared" si="603"/>
        <v>3.6413005758055728E-2</v>
      </c>
      <c r="M2777" s="22" t="str">
        <f t="shared" si="615"/>
        <v>Elevated Risk</v>
      </c>
      <c r="O2777">
        <f t="shared" si="604"/>
        <v>3.9889840465642745</v>
      </c>
      <c r="P2777">
        <f t="shared" si="605"/>
        <v>4.9593419997087054</v>
      </c>
      <c r="Q2777">
        <f t="shared" si="606"/>
        <v>3.222469360378331</v>
      </c>
      <c r="R2777">
        <f>(O2777*constantes!$B$4)+(P2777*constantes!$B$5)+(D2777*constantes!$B$6)+(Q2777*constantes!$B$8)+(F2777*constantes!$B$9)</f>
        <v>24.17220096923948</v>
      </c>
      <c r="S2777" s="4">
        <f>(O2777*constantes!$B$4)+(P2777*constantes!$C$5)+(D2777*constantes!$B$6)+(Q2777*constantes!$B$8)+(F2777*constantes!$B$9)</f>
        <v>24.527488230098612</v>
      </c>
      <c r="T2777">
        <f>(O2777*constantes!$D$4)+(P2777*constantes!$D$5)+(D2777*constantes!$D$6)+(Q2777*constantes!$D$8)+(F2777*constantes!$D$9)</f>
        <v>26.451974984478689</v>
      </c>
      <c r="U2777">
        <f>(O2777*constantes!$D$4)+(P2777*constantes!$E$5)+(D2777*constantes!$D$6)+(Q2777*constantes!$D$8)+(F2777*constantes!$D$9)</f>
        <v>26.797938682378369</v>
      </c>
      <c r="V2777" s="5">
        <f t="shared" si="607"/>
        <v>0.14381518231288115</v>
      </c>
      <c r="W2777" s="5">
        <f t="shared" si="608"/>
        <v>0.19868831665626097</v>
      </c>
      <c r="X2777" s="6">
        <f t="shared" si="609"/>
        <v>7.8882460722008996E-2</v>
      </c>
      <c r="Y2777" s="6">
        <f t="shared" si="610"/>
        <v>0.10964206822769562</v>
      </c>
      <c r="AA2777">
        <f>(O2777*constantes!$B$4)+(LN(110)*constantes!$B$5)+(LN(22)*constantes!$B$8)+(F2777*constantes!$B$9)</f>
        <v>23.587800620315793</v>
      </c>
      <c r="AB2777">
        <f t="shared" si="611"/>
        <v>8.2913210367502876E-2</v>
      </c>
      <c r="AC2777">
        <f>(O2777*constantes!$D$4)+(LN(110)*constantes!$D$5)+(LN(22)*constantes!$D$8)+(F2777*constantes!$D$9)</f>
        <v>25.656628499605237</v>
      </c>
      <c r="AD2777" s="7">
        <f t="shared" si="612"/>
        <v>3.6413005758055728E-2</v>
      </c>
      <c r="AF2777">
        <f>(O2777*constantes!$B$4)+(LN(125)*constantes!$B$5)+(LN(22.5)*constantes!$B$8)+(F2777*constantes!$B$9)</f>
        <v>23.84275755707019</v>
      </c>
      <c r="AG2777">
        <f t="shared" si="613"/>
        <v>0.10567740925235103</v>
      </c>
      <c r="AH2777">
        <f>(O2777*constantes!$D$4)+(LN(125)*constantes!$D$5)+(LN(22.5)*constantes!$D$8)+(F2777*constantes!$D$9)</f>
        <v>26.027701516213469</v>
      </c>
      <c r="AI2777">
        <f t="shared" si="614"/>
        <v>5.2338355969762884E-2</v>
      </c>
    </row>
    <row r="2778" spans="1:35" x14ac:dyDescent="0.25">
      <c r="A2778" s="11">
        <v>2777</v>
      </c>
      <c r="B2778">
        <v>0</v>
      </c>
      <c r="C2778">
        <v>36</v>
      </c>
      <c r="D2778">
        <v>1</v>
      </c>
      <c r="E2778">
        <v>0</v>
      </c>
      <c r="F2778">
        <v>0</v>
      </c>
      <c r="G2778">
        <v>105</v>
      </c>
      <c r="H2778">
        <v>25.97</v>
      </c>
      <c r="I2778">
        <f>IF(AND(B2778=1,E2778=0),V2778,IF(AND(B2778=1,E2778=1),W2778,IF(AND(B2778=0,E2778=0),X2778,IF(AND(B2778=0,E2778=1),Y2778,ERROR))))</f>
        <v>2.1582140629165636E-2</v>
      </c>
      <c r="K2778">
        <f t="shared" si="602"/>
        <v>1.7677356619603457E-2</v>
      </c>
      <c r="L2778">
        <f t="shared" si="603"/>
        <v>1.2230943924327331E-2</v>
      </c>
      <c r="M2778" s="22" t="str">
        <f t="shared" si="615"/>
        <v>Elevated Risk</v>
      </c>
      <c r="O2778">
        <f t="shared" si="604"/>
        <v>3.5835189384561099</v>
      </c>
      <c r="P2778">
        <f t="shared" si="605"/>
        <v>4.6539603501575231</v>
      </c>
      <c r="Q2778">
        <f t="shared" si="606"/>
        <v>3.2569420256746571</v>
      </c>
      <c r="R2778">
        <f>(O2778*constantes!$B$4)+(P2778*constantes!$B$5)+(D2778*constantes!$B$6)+(Q2778*constantes!$B$8)+(F2778*constantes!$B$9)</f>
        <v>23.080355810720647</v>
      </c>
      <c r="S2778" s="4">
        <f>(O2778*constantes!$B$4)+(P2778*constantes!$C$5)+(D2778*constantes!$B$6)+(Q2778*constantes!$B$8)+(F2778*constantes!$B$9)</f>
        <v>23.413765530205936</v>
      </c>
      <c r="T2778">
        <f>(O2778*constantes!$D$4)+(P2778*constantes!$D$5)+(D2778*constantes!$D$6)+(Q2778*constantes!$D$8)+(F2778*constantes!$D$9)</f>
        <v>25.125969097052536</v>
      </c>
      <c r="U2778">
        <f>(O2778*constantes!$D$4)+(P2778*constantes!$E$5)+(D2778*constantes!$D$6)+(Q2778*constantes!$D$8)+(F2778*constantes!$D$9)</f>
        <v>25.450629371079525</v>
      </c>
      <c r="V2778" s="5">
        <f t="shared" si="607"/>
        <v>5.0773435713502346E-2</v>
      </c>
      <c r="W2778" s="5">
        <f t="shared" si="608"/>
        <v>7.0146102667749344E-2</v>
      </c>
      <c r="X2778" s="6">
        <f t="shared" si="609"/>
        <v>2.1582140629165636E-2</v>
      </c>
      <c r="Y2778" s="6">
        <f t="shared" si="610"/>
        <v>2.973605288321024E-2</v>
      </c>
      <c r="AA2778">
        <f>(O2778*constantes!$B$4)+(LN(110)*constantes!$B$5)+(LN(22)*constantes!$B$8)+(F2778*constantes!$B$9)</f>
        <v>22.325603957379403</v>
      </c>
      <c r="AB2778">
        <f t="shared" si="611"/>
        <v>2.4199659473180479E-2</v>
      </c>
      <c r="AC2778">
        <f>(O2778*constantes!$D$4)+(LN(110)*constantes!$D$5)+(LN(22)*constantes!$D$8)+(F2778*constantes!$D$9)</f>
        <v>24.553329557885352</v>
      </c>
      <c r="AD2778" s="7">
        <f t="shared" si="612"/>
        <v>1.2230943924327331E-2</v>
      </c>
      <c r="AF2778">
        <f>(O2778*constantes!$B$4)+(LN(125)*constantes!$B$5)+(LN(22.5)*constantes!$B$8)+(F2778*constantes!$B$9)</f>
        <v>22.580560894133793</v>
      </c>
      <c r="AG2778">
        <f t="shared" si="613"/>
        <v>3.1117023555229495E-2</v>
      </c>
      <c r="AH2778">
        <f>(O2778*constantes!$D$4)+(LN(125)*constantes!$D$5)+(LN(22.5)*constantes!$D$8)+(F2778*constantes!$D$9)</f>
        <v>24.924402574493584</v>
      </c>
      <c r="AI2778">
        <f t="shared" si="614"/>
        <v>1.7677356619603457E-2</v>
      </c>
    </row>
    <row r="2779" spans="1:35" x14ac:dyDescent="0.25">
      <c r="A2779" s="11">
        <v>2778</v>
      </c>
      <c r="B2779">
        <v>1</v>
      </c>
      <c r="C2779">
        <v>47</v>
      </c>
      <c r="D2779">
        <v>1</v>
      </c>
      <c r="E2779">
        <v>1</v>
      </c>
      <c r="F2779">
        <v>0</v>
      </c>
      <c r="G2779">
        <v>148</v>
      </c>
      <c r="H2779">
        <v>29.98</v>
      </c>
      <c r="I2779">
        <f>IF(AND(B2779=1,E2779=0),V2779,IF(AND(B2779=1,E2779=1),W2779,IF(AND(B2779=0,E2779=0),X2779,IF(AND(B2779=0,E2779=1),Y2779,ERROR))))</f>
        <v>0.30378491067157332</v>
      </c>
      <c r="K2779">
        <f t="shared" si="602"/>
        <v>6.9930001122808005E-2</v>
      </c>
      <c r="L2779">
        <f t="shared" si="603"/>
        <v>5.4631350702972536E-2</v>
      </c>
      <c r="M2779" s="22" t="str">
        <f t="shared" si="615"/>
        <v>'&gt;30%</v>
      </c>
      <c r="O2779">
        <f t="shared" si="604"/>
        <v>3.8501476017100584</v>
      </c>
      <c r="P2779">
        <f t="shared" si="605"/>
        <v>4.9972122737641147</v>
      </c>
      <c r="Q2779">
        <f t="shared" si="606"/>
        <v>3.4005304926744517</v>
      </c>
      <c r="R2779">
        <f>(O2779*constantes!$B$4)+(P2779*constantes!$B$5)+(D2779*constantes!$B$6)+(Q2779*constantes!$B$8)+(F2779*constantes!$B$9)</f>
        <v>24.660952581711204</v>
      </c>
      <c r="S2779" s="4">
        <f>(O2779*constantes!$B$4)+(P2779*constantes!$C$5)+(D2779*constantes!$B$6)+(Q2779*constantes!$B$8)+(F2779*constantes!$B$9)</f>
        <v>25.018952869003666</v>
      </c>
      <c r="T2779">
        <f>(O2779*constantes!$D$4)+(P2779*constantes!$D$5)+(D2779*constantes!$D$6)+(Q2779*constantes!$D$8)+(F2779*constantes!$D$9)</f>
        <v>26.890430725958819</v>
      </c>
      <c r="U2779">
        <f>(O2779*constantes!$D$4)+(P2779*constantes!$E$5)+(D2779*constantes!$D$6)+(Q2779*constantes!$D$8)+(F2779*constantes!$D$9)</f>
        <v>27.239036254176604</v>
      </c>
      <c r="V2779" s="5">
        <f t="shared" si="607"/>
        <v>0.22363455227039941</v>
      </c>
      <c r="W2779" s="5">
        <f t="shared" si="608"/>
        <v>0.30378491067157332</v>
      </c>
      <c r="X2779" s="6">
        <f t="shared" si="609"/>
        <v>0.1196056998370415</v>
      </c>
      <c r="Y2779" s="6">
        <f t="shared" si="610"/>
        <v>0.16516117054502044</v>
      </c>
      <c r="AA2779">
        <f>(O2779*constantes!$B$4)+(LN(110)*constantes!$B$5)+(LN(22)*constantes!$B$8)+(F2779*constantes!$B$9)</f>
        <v>23.155608320942413</v>
      </c>
      <c r="AB2779">
        <f t="shared" si="611"/>
        <v>5.4631350702972536E-2</v>
      </c>
      <c r="AC2779">
        <f>(O2779*constantes!$D$4)+(LN(110)*constantes!$D$5)+(LN(22)*constantes!$D$8)+(F2779*constantes!$D$9)</f>
        <v>25.278844814605776</v>
      </c>
      <c r="AD2779" s="7">
        <f t="shared" si="612"/>
        <v>2.5101986203356352E-2</v>
      </c>
      <c r="AF2779">
        <f>(O2779*constantes!$B$4)+(LN(125)*constantes!$B$5)+(LN(22.5)*constantes!$B$8)+(F2779*constantes!$B$9)</f>
        <v>23.410565257696806</v>
      </c>
      <c r="AG2779">
        <f t="shared" si="613"/>
        <v>6.9930001122808005E-2</v>
      </c>
      <c r="AH2779">
        <f>(O2779*constantes!$D$4)+(LN(125)*constantes!$D$5)+(LN(22.5)*constantes!$D$8)+(F2779*constantes!$D$9)</f>
        <v>25.649917831214008</v>
      </c>
      <c r="AI2779">
        <f t="shared" si="614"/>
        <v>3.6173927347526003E-2</v>
      </c>
    </row>
    <row r="2780" spans="1:35" x14ac:dyDescent="0.25">
      <c r="A2780" s="11">
        <v>2779</v>
      </c>
      <c r="B2780">
        <v>1</v>
      </c>
      <c r="C2780">
        <v>51</v>
      </c>
      <c r="D2780">
        <v>1</v>
      </c>
      <c r="E2780">
        <v>1</v>
      </c>
      <c r="F2780">
        <v>0</v>
      </c>
      <c r="G2780">
        <v>138</v>
      </c>
      <c r="H2780">
        <v>16.98</v>
      </c>
      <c r="I2780">
        <f>IF(AND(B2780=1,E2780=0),V2780,IF(AND(B2780=1,E2780=1),W2780,IF(AND(B2780=0,E2780=0),X2780,IF(AND(B2780=0,E2780=1),Y2780,ERROR))))</f>
        <v>0.22895123585700783</v>
      </c>
      <c r="K2780">
        <f t="shared" si="602"/>
        <v>8.9246869441510945E-2</v>
      </c>
      <c r="L2780">
        <f t="shared" si="603"/>
        <v>6.9883054652788434E-2</v>
      </c>
      <c r="M2780" s="22" t="str">
        <f t="shared" si="615"/>
        <v>Elevated Risk</v>
      </c>
      <c r="O2780">
        <f t="shared" si="604"/>
        <v>3.9318256327243257</v>
      </c>
      <c r="P2780">
        <f t="shared" si="605"/>
        <v>4.9272536851572051</v>
      </c>
      <c r="Q2780">
        <f t="shared" si="606"/>
        <v>2.8320361808832013</v>
      </c>
      <c r="R2780">
        <f>(O2780*constantes!$B$4)+(P2780*constantes!$B$5)+(D2780*constantes!$B$6)+(Q2780*constantes!$B$8)+(F2780*constantes!$B$9)</f>
        <v>24.334749011025721</v>
      </c>
      <c r="S2780" s="4">
        <f>(O2780*constantes!$B$4)+(P2780*constantes!$C$5)+(D2780*constantes!$B$6)+(Q2780*constantes!$B$8)+(F2780*constantes!$B$9)</f>
        <v>24.687737465030384</v>
      </c>
      <c r="T2780">
        <f>(O2780*constantes!$D$4)+(P2780*constantes!$D$5)+(D2780*constantes!$D$6)+(Q2780*constantes!$D$8)+(F2780*constantes!$D$9)</f>
        <v>26.625252435429271</v>
      </c>
      <c r="U2780">
        <f>(O2780*constantes!$D$4)+(P2780*constantes!$E$5)+(D2780*constantes!$D$6)+(Q2780*constantes!$D$8)+(F2780*constantes!$D$9)</f>
        <v>26.968977652505838</v>
      </c>
      <c r="V2780" s="5">
        <f t="shared" si="607"/>
        <v>0.16696094279307572</v>
      </c>
      <c r="W2780" s="5">
        <f t="shared" si="608"/>
        <v>0.22895123585700783</v>
      </c>
      <c r="X2780" s="6">
        <f t="shared" si="609"/>
        <v>9.3091228460076891E-2</v>
      </c>
      <c r="Y2780" s="6">
        <f t="shared" si="610"/>
        <v>0.12872235663628673</v>
      </c>
      <c r="AA2780">
        <f>(O2780*constantes!$B$4)+(LN(110)*constantes!$B$5)+(LN(22)*constantes!$B$8)+(F2780*constantes!$B$9)</f>
        <v>23.409868764368586</v>
      </c>
      <c r="AB2780">
        <f t="shared" si="611"/>
        <v>6.9883054652788434E-2</v>
      </c>
      <c r="AC2780">
        <f>(O2780*constantes!$D$4)+(LN(110)*constantes!$D$5)+(LN(22)*constantes!$D$8)+(F2780*constantes!$D$9)</f>
        <v>25.50109645445777</v>
      </c>
      <c r="AD2780" s="7">
        <f t="shared" si="612"/>
        <v>3.1250958582138333E-2</v>
      </c>
      <c r="AF2780">
        <f>(O2780*constantes!$B$4)+(LN(125)*constantes!$B$5)+(LN(22.5)*constantes!$B$8)+(F2780*constantes!$B$9)</f>
        <v>23.664825701122982</v>
      </c>
      <c r="AG2780">
        <f t="shared" si="613"/>
        <v>8.9246869441510945E-2</v>
      </c>
      <c r="AH2780">
        <f>(O2780*constantes!$D$4)+(LN(125)*constantes!$D$5)+(LN(22.5)*constantes!$D$8)+(F2780*constantes!$D$9)</f>
        <v>25.872169471066002</v>
      </c>
      <c r="AI2780">
        <f t="shared" si="614"/>
        <v>4.4971857043080821E-2</v>
      </c>
    </row>
    <row r="2781" spans="1:35" x14ac:dyDescent="0.25">
      <c r="A2781" s="11">
        <v>2780</v>
      </c>
      <c r="B2781">
        <v>0</v>
      </c>
      <c r="C2781">
        <v>60</v>
      </c>
      <c r="D2781">
        <v>0</v>
      </c>
      <c r="E2781">
        <v>1</v>
      </c>
      <c r="F2781">
        <v>0</v>
      </c>
      <c r="G2781">
        <v>149</v>
      </c>
      <c r="H2781">
        <v>22.69</v>
      </c>
      <c r="I2781">
        <f>IF(AND(B2781=1,E2781=0),V2781,IF(AND(B2781=1,E2781=1),W2781,IF(AND(B2781=0,E2781=0),X2781,IF(AND(B2781=0,E2781=1),Y2781,ERROR))))</f>
        <v>0.15388526683481196</v>
      </c>
      <c r="K2781">
        <f t="shared" si="602"/>
        <v>6.9102564331433469E-2</v>
      </c>
      <c r="L2781">
        <f t="shared" si="603"/>
        <v>4.820708918468708E-2</v>
      </c>
      <c r="M2781" s="22" t="str">
        <f t="shared" si="615"/>
        <v>Elevated Risk</v>
      </c>
      <c r="O2781">
        <f t="shared" si="604"/>
        <v>4.0943445622221004</v>
      </c>
      <c r="P2781">
        <f t="shared" si="605"/>
        <v>5.0039463059454592</v>
      </c>
      <c r="Q2781">
        <f t="shared" si="606"/>
        <v>3.1219242987917504</v>
      </c>
      <c r="R2781">
        <f>(O2781*constantes!$B$4)+(P2781*constantes!$B$5)+(D2781*constantes!$B$6)+(Q2781*constantes!$B$8)+(F2781*constantes!$B$9)</f>
        <v>24.503219488001349</v>
      </c>
      <c r="S2781" s="4">
        <f>(O2781*constantes!$B$4)+(P2781*constantes!$C$5)+(D2781*constantes!$B$6)+(Q2781*constantes!$B$8)+(F2781*constantes!$B$9)</f>
        <v>24.861702201359279</v>
      </c>
      <c r="T2781">
        <f>(O2781*constantes!$D$4)+(P2781*constantes!$D$5)+(D2781*constantes!$D$6)+(Q2781*constantes!$D$8)+(F2781*constantes!$D$9)</f>
        <v>26.812732559140017</v>
      </c>
      <c r="U2781">
        <f>(O2781*constantes!$D$4)+(P2781*constantes!$E$5)+(D2781*constantes!$D$6)+(Q2781*constantes!$D$8)+(F2781*constantes!$D$9)</f>
        <v>27.16180785344277</v>
      </c>
      <c r="V2781" s="5">
        <f t="shared" si="607"/>
        <v>0.19442127012024757</v>
      </c>
      <c r="W2781" s="5">
        <f t="shared" si="608"/>
        <v>0.2661186346908182</v>
      </c>
      <c r="X2781" s="6">
        <f t="shared" si="609"/>
        <v>0.11118177540777463</v>
      </c>
      <c r="Y2781" s="6">
        <f t="shared" si="610"/>
        <v>0.15388526683481196</v>
      </c>
      <c r="AA2781">
        <f>(O2781*constantes!$B$4)+(LN(110)*constantes!$B$5)+(LN(22)*constantes!$B$8)+(F2781*constantes!$B$9)</f>
        <v>23.915783691137978</v>
      </c>
      <c r="AB2781">
        <f t="shared" si="611"/>
        <v>0.11321269470654882</v>
      </c>
      <c r="AC2781">
        <f>(O2781*constantes!$D$4)+(LN(110)*constantes!$D$5)+(LN(22)*constantes!$D$8)+(F2781*constantes!$D$9)</f>
        <v>25.943321837946279</v>
      </c>
      <c r="AD2781" s="7">
        <f t="shared" si="612"/>
        <v>4.820708918468708E-2</v>
      </c>
      <c r="AF2781">
        <f>(O2781*constantes!$B$4)+(LN(125)*constantes!$B$5)+(LN(22.5)*constantes!$B$8)+(F2781*constantes!$B$9)</f>
        <v>24.170740627892375</v>
      </c>
      <c r="AG2781">
        <f t="shared" si="613"/>
        <v>0.14362116573454531</v>
      </c>
      <c r="AH2781">
        <f>(O2781*constantes!$D$4)+(LN(125)*constantes!$D$5)+(LN(22.5)*constantes!$D$8)+(F2781*constantes!$D$9)</f>
        <v>26.314394854554511</v>
      </c>
      <c r="AI2781">
        <f t="shared" si="614"/>
        <v>6.9102564331433469E-2</v>
      </c>
    </row>
    <row r="2782" spans="1:35" x14ac:dyDescent="0.25">
      <c r="A2782" s="11">
        <v>2781</v>
      </c>
      <c r="B2782">
        <v>1</v>
      </c>
      <c r="C2782">
        <v>49</v>
      </c>
      <c r="D2782">
        <v>0</v>
      </c>
      <c r="E2782">
        <v>1</v>
      </c>
      <c r="F2782">
        <v>0</v>
      </c>
      <c r="G2782">
        <v>166</v>
      </c>
      <c r="H2782">
        <v>23.03</v>
      </c>
      <c r="I2782">
        <f>IF(AND(B2782=1,E2782=0),V2782,IF(AND(B2782=1,E2782=1),W2782,IF(AND(B2782=0,E2782=0),X2782,IF(AND(B2782=0,E2782=1),Y2782,ERROR))))</f>
        <v>0.18554606348750502</v>
      </c>
      <c r="K2782">
        <f t="shared" si="602"/>
        <v>7.9222803135090225E-2</v>
      </c>
      <c r="L2782">
        <f t="shared" si="603"/>
        <v>6.1959526107751905E-2</v>
      </c>
      <c r="M2782" s="22" t="str">
        <f t="shared" si="615"/>
        <v>Elevated Risk</v>
      </c>
      <c r="O2782">
        <f t="shared" si="604"/>
        <v>3.8918202981106265</v>
      </c>
      <c r="P2782">
        <f t="shared" si="605"/>
        <v>5.1119877883565437</v>
      </c>
      <c r="Q2782">
        <f t="shared" si="606"/>
        <v>3.136797713832594</v>
      </c>
      <c r="R2782">
        <f>(O2782*constantes!$B$4)+(P2782*constantes!$B$5)+(D2782*constantes!$B$6)+(Q2782*constantes!$B$8)+(F2782*constantes!$B$9)</f>
        <v>24.084986345225978</v>
      </c>
      <c r="S2782" s="4">
        <f>(O2782*constantes!$B$4)+(P2782*constantes!$C$5)+(D2782*constantes!$B$6)+(Q2782*constantes!$B$8)+(F2782*constantes!$B$9)</f>
        <v>24.451209150383839</v>
      </c>
      <c r="T2782">
        <f>(O2782*constantes!$D$4)+(P2782*constantes!$D$5)+(D2782*constantes!$D$6)+(Q2782*constantes!$D$8)+(F2782*constantes!$D$9)</f>
        <v>26.573164859522805</v>
      </c>
      <c r="U2782">
        <f>(O2782*constantes!$D$4)+(P2782*constantes!$E$5)+(D2782*constantes!$D$6)+(Q2782*constantes!$D$8)+(F2782*constantes!$D$9)</f>
        <v>26.929777127638555</v>
      </c>
      <c r="V2782" s="5">
        <f t="shared" si="607"/>
        <v>0.13263986483391865</v>
      </c>
      <c r="W2782" s="5">
        <f t="shared" si="608"/>
        <v>0.18554606348750502</v>
      </c>
      <c r="X2782" s="6">
        <f t="shared" si="609"/>
        <v>8.8582358317059851E-2</v>
      </c>
      <c r="Y2782" s="6">
        <f t="shared" si="610"/>
        <v>0.12409485160912581</v>
      </c>
      <c r="AA2782">
        <f>(O2782*constantes!$B$4)+(LN(110)*constantes!$B$5)+(LN(22)*constantes!$B$8)+(F2782*constantes!$B$9)</f>
        <v>23.285333757929525</v>
      </c>
      <c r="AB2782">
        <f t="shared" si="611"/>
        <v>6.1959526107751905E-2</v>
      </c>
      <c r="AC2782">
        <f>(O2782*constantes!$D$4)+(LN(110)*constantes!$D$5)+(LN(22)*constantes!$D$8)+(F2782*constantes!$D$9)</f>
        <v>25.39223913860047</v>
      </c>
      <c r="AD2782" s="7">
        <f t="shared" si="612"/>
        <v>2.8073382189004015E-2</v>
      </c>
      <c r="AF2782">
        <f>(O2782*constantes!$B$4)+(LN(125)*constantes!$B$5)+(LN(22.5)*constantes!$B$8)+(F2782*constantes!$B$9)</f>
        <v>23.540290694683922</v>
      </c>
      <c r="AG2782">
        <f t="shared" si="613"/>
        <v>7.9222803135090225E-2</v>
      </c>
      <c r="AH2782">
        <f>(O2782*constantes!$D$4)+(LN(125)*constantes!$D$5)+(LN(22.5)*constantes!$D$8)+(F2782*constantes!$D$9)</f>
        <v>25.763312155208702</v>
      </c>
      <c r="AI2782">
        <f t="shared" si="614"/>
        <v>4.0428513799347532E-2</v>
      </c>
    </row>
    <row r="2783" spans="1:35" x14ac:dyDescent="0.25">
      <c r="A2783" s="11">
        <v>2782</v>
      </c>
      <c r="B2783">
        <v>1</v>
      </c>
      <c r="C2783">
        <v>43</v>
      </c>
      <c r="D2783">
        <v>0</v>
      </c>
      <c r="E2783">
        <v>1</v>
      </c>
      <c r="F2783">
        <v>0</v>
      </c>
      <c r="G2783">
        <v>141</v>
      </c>
      <c r="H2783">
        <v>25.62</v>
      </c>
      <c r="I2783">
        <f>IF(AND(B2783=1,E2783=0),V2783,IF(AND(B2783=1,E2783=1),W2783,IF(AND(B2783=0,E2783=0),X2783,IF(AND(B2783=0,E2783=1),Y2783,ERROR))))</f>
        <v>0.10289874354175221</v>
      </c>
      <c r="K2783">
        <f t="shared" si="602"/>
        <v>5.3478442485207722E-2</v>
      </c>
      <c r="L2783">
        <f t="shared" si="603"/>
        <v>4.169811677585733E-2</v>
      </c>
      <c r="M2783" s="22" t="str">
        <f t="shared" si="615"/>
        <v>Elevated Risk</v>
      </c>
      <c r="O2783">
        <f t="shared" si="604"/>
        <v>3.7612001156935624</v>
      </c>
      <c r="P2783">
        <f t="shared" si="605"/>
        <v>4.9487598903781684</v>
      </c>
      <c r="Q2783">
        <f t="shared" si="606"/>
        <v>3.2433732964685884</v>
      </c>
      <c r="R2783">
        <f>(O2783*constantes!$B$4)+(P2783*constantes!$B$5)+(D2783*constantes!$B$6)+(Q2783*constantes!$B$8)+(F2783*constantes!$B$9)</f>
        <v>23.460060057833569</v>
      </c>
      <c r="S2783" s="4">
        <f>(O2783*constantes!$B$4)+(P2783*constantes!$C$5)+(D2783*constantes!$B$6)+(Q2783*constantes!$B$8)+(F2783*constantes!$B$9)</f>
        <v>23.814589216380259</v>
      </c>
      <c r="T2783">
        <f>(O2783*constantes!$D$4)+(P2783*constantes!$D$5)+(D2783*constantes!$D$6)+(Q2783*constantes!$D$8)+(F2783*constantes!$D$9)</f>
        <v>25.813079579873502</v>
      </c>
      <c r="U2783">
        <f>(O2783*constantes!$D$4)+(P2783*constantes!$E$5)+(D2783*constantes!$D$6)+(Q2783*constantes!$D$8)+(F2783*constantes!$D$9)</f>
        <v>26.158305069826284</v>
      </c>
      <c r="V2783" s="5">
        <f t="shared" si="607"/>
        <v>7.3344911429867321E-2</v>
      </c>
      <c r="W2783" s="5">
        <f t="shared" si="608"/>
        <v>0.10289874354175221</v>
      </c>
      <c r="X2783" s="6">
        <f t="shared" si="609"/>
        <v>4.2447044151775581E-2</v>
      </c>
      <c r="Y2783" s="6">
        <f t="shared" si="610"/>
        <v>5.9419291628068471E-2</v>
      </c>
      <c r="AA2783">
        <f>(O2783*constantes!$B$4)+(LN(110)*constantes!$B$5)+(LN(22)*constantes!$B$8)+(F2783*constantes!$B$9)</f>
        <v>22.8787183548725</v>
      </c>
      <c r="AB2783">
        <f t="shared" si="611"/>
        <v>4.169811677585733E-2</v>
      </c>
      <c r="AC2783">
        <f>(O2783*constantes!$D$4)+(LN(110)*constantes!$D$5)+(LN(22)*constantes!$D$8)+(F2783*constantes!$D$9)</f>
        <v>25.036812478830871</v>
      </c>
      <c r="AD2783" s="7">
        <f t="shared" si="612"/>
        <v>1.975954812069991E-2</v>
      </c>
      <c r="AF2783">
        <f>(O2783*constantes!$B$4)+(LN(125)*constantes!$B$5)+(LN(22.5)*constantes!$B$8)+(F2783*constantes!$B$9)</f>
        <v>23.133675291626897</v>
      </c>
      <c r="AG2783">
        <f t="shared" si="613"/>
        <v>5.3478442485207722E-2</v>
      </c>
      <c r="AH2783">
        <f>(O2783*constantes!$D$4)+(LN(125)*constantes!$D$5)+(LN(22.5)*constantes!$D$8)+(F2783*constantes!$D$9)</f>
        <v>25.407885495439103</v>
      </c>
      <c r="AI2783">
        <f t="shared" si="614"/>
        <v>2.8509711637591306E-2</v>
      </c>
    </row>
    <row r="2784" spans="1:35" x14ac:dyDescent="0.25">
      <c r="A2784" s="11">
        <v>2783</v>
      </c>
      <c r="B2784">
        <v>1</v>
      </c>
      <c r="C2784">
        <v>57</v>
      </c>
      <c r="D2784">
        <v>0</v>
      </c>
      <c r="E2784">
        <v>0</v>
      </c>
      <c r="F2784">
        <v>0</v>
      </c>
      <c r="G2784">
        <v>111</v>
      </c>
      <c r="H2784">
        <v>37.15</v>
      </c>
      <c r="I2784">
        <f>IF(AND(B2784=1,E2784=0),V2784,IF(AND(B2784=1,E2784=1),W2784,IF(AND(B2784=0,E2784=0),X2784,IF(AND(B2784=0,E2784=1),Y2784,ERROR))))</f>
        <v>0.14596283183243985</v>
      </c>
      <c r="K2784">
        <f t="shared" si="602"/>
        <v>0.12380054983513455</v>
      </c>
      <c r="L2784">
        <f t="shared" si="603"/>
        <v>9.7348342413305922E-2</v>
      </c>
      <c r="M2784" s="22" t="str">
        <f t="shared" si="615"/>
        <v>Elevated Risk</v>
      </c>
      <c r="O2784">
        <f t="shared" si="604"/>
        <v>4.0430512678345503</v>
      </c>
      <c r="P2784">
        <f t="shared" si="605"/>
        <v>4.7095302013123339</v>
      </c>
      <c r="Q2784">
        <f t="shared" si="606"/>
        <v>3.6149637711637683</v>
      </c>
      <c r="R2784">
        <f>(O2784*constantes!$B$4)+(P2784*constantes!$B$5)+(D2784*constantes!$B$6)+(Q2784*constantes!$B$8)+(F2784*constantes!$B$9)</f>
        <v>24.188246989434226</v>
      </c>
      <c r="S2784" s="4">
        <f>(O2784*constantes!$B$4)+(P2784*constantes!$C$5)+(D2784*constantes!$B$6)+(Q2784*constantes!$B$8)+(F2784*constantes!$B$9)</f>
        <v>24.525637733056243</v>
      </c>
      <c r="T2784">
        <f>(O2784*constantes!$D$4)+(P2784*constantes!$D$5)+(D2784*constantes!$D$6)+(Q2784*constantes!$D$8)+(F2784*constantes!$D$9)</f>
        <v>26.097060339947511</v>
      </c>
      <c r="U2784">
        <f>(O2784*constantes!$D$4)+(P2784*constantes!$E$5)+(D2784*constantes!$D$6)+(Q2784*constantes!$D$8)+(F2784*constantes!$D$9)</f>
        <v>26.425597166791061</v>
      </c>
      <c r="V2784" s="5">
        <f t="shared" si="607"/>
        <v>0.14596283183243985</v>
      </c>
      <c r="W2784" s="5">
        <f t="shared" si="608"/>
        <v>0.1983600996103716</v>
      </c>
      <c r="X2784" s="6">
        <f t="shared" si="609"/>
        <v>5.5990149046369786E-2</v>
      </c>
      <c r="Y2784" s="6">
        <f t="shared" si="610"/>
        <v>7.6910019965725551E-2</v>
      </c>
      <c r="AA2784">
        <f>(O2784*constantes!$B$4)+(LN(110)*constantes!$B$5)+(LN(22)*constantes!$B$8)+(F2784*constantes!$B$9)</f>
        <v>23.756109717441312</v>
      </c>
      <c r="AB2784">
        <f t="shared" si="611"/>
        <v>9.7348342413305922E-2</v>
      </c>
      <c r="AC2784">
        <f>(O2784*constantes!$D$4)+(LN(110)*constantes!$D$5)+(LN(22)*constantes!$D$8)+(F2784*constantes!$D$9)</f>
        <v>25.803749193387144</v>
      </c>
      <c r="AD2784" s="7">
        <f t="shared" si="612"/>
        <v>4.2061248414153263E-2</v>
      </c>
      <c r="AF2784">
        <f>(O2784*constantes!$B$4)+(LN(125)*constantes!$B$5)+(LN(22.5)*constantes!$B$8)+(F2784*constantes!$B$9)</f>
        <v>24.011066654195705</v>
      </c>
      <c r="AG2784">
        <f t="shared" si="613"/>
        <v>0.12380054983513455</v>
      </c>
      <c r="AH2784">
        <f>(O2784*constantes!$D$4)+(LN(125)*constantes!$D$5)+(LN(22.5)*constantes!$D$8)+(F2784*constantes!$D$9)</f>
        <v>26.174822209995376</v>
      </c>
      <c r="AI2784">
        <f t="shared" si="614"/>
        <v>6.0378388617794876E-2</v>
      </c>
    </row>
    <row r="2785" spans="1:35" x14ac:dyDescent="0.25">
      <c r="A2785" s="11">
        <v>2784</v>
      </c>
      <c r="B2785">
        <v>0</v>
      </c>
      <c r="C2785">
        <v>61</v>
      </c>
      <c r="D2785">
        <v>0</v>
      </c>
      <c r="E2785">
        <v>1</v>
      </c>
      <c r="F2785">
        <v>0</v>
      </c>
      <c r="G2785">
        <v>155</v>
      </c>
      <c r="H2785">
        <v>25.98</v>
      </c>
      <c r="I2785">
        <f>IF(AND(B2785=1,E2785=0),V2785,IF(AND(B2785=1,E2785=1),W2785,IF(AND(B2785=0,E2785=0),X2785,IF(AND(B2785=0,E2785=1),Y2785,ERROR))))</f>
        <v>0.18932949725213111</v>
      </c>
      <c r="K2785">
        <f t="shared" si="602"/>
        <v>7.2164067569494672E-2</v>
      </c>
      <c r="L2785">
        <f t="shared" si="603"/>
        <v>5.0368025874669486E-2</v>
      </c>
      <c r="M2785" s="22" t="str">
        <f t="shared" si="615"/>
        <v>Elevated Risk</v>
      </c>
      <c r="O2785">
        <f t="shared" si="604"/>
        <v>4.1108738641733114</v>
      </c>
      <c r="P2785">
        <f t="shared" si="605"/>
        <v>5.0434251169192468</v>
      </c>
      <c r="Q2785">
        <f t="shared" si="606"/>
        <v>3.2573270112424533</v>
      </c>
      <c r="R2785">
        <f>(O2785*constantes!$B$4)+(P2785*constantes!$B$5)+(D2785*constantes!$B$6)+(Q2785*constantes!$B$8)+(F2785*constantes!$B$9)</f>
        <v>24.735254104814189</v>
      </c>
      <c r="S2785" s="4">
        <f>(O2785*constantes!$B$4)+(P2785*constantes!$C$5)+(D2785*constantes!$B$6)+(Q2785*constantes!$B$8)+(F2785*constantes!$B$9)</f>
        <v>25.096565080190281</v>
      </c>
      <c r="T2785">
        <f>(O2785*constantes!$D$4)+(P2785*constantes!$D$5)+(D2785*constantes!$D$6)+(Q2785*constantes!$D$8)+(F2785*constantes!$D$9)</f>
        <v>27.037984925717097</v>
      </c>
      <c r="U2785">
        <f>(O2785*constantes!$D$4)+(P2785*constantes!$E$5)+(D2785*constantes!$D$6)+(Q2785*constantes!$D$8)+(F2785*constantes!$D$9)</f>
        <v>27.389814261873383</v>
      </c>
      <c r="V2785" s="5">
        <f t="shared" si="607"/>
        <v>0.23864564584657022</v>
      </c>
      <c r="W2785" s="5">
        <f t="shared" si="608"/>
        <v>0.32383563751720024</v>
      </c>
      <c r="X2785" s="6">
        <f t="shared" si="609"/>
        <v>0.13725765160934267</v>
      </c>
      <c r="Y2785" s="6">
        <f t="shared" si="610"/>
        <v>0.18932949725213111</v>
      </c>
      <c r="AA2785">
        <f>(O2785*constantes!$B$4)+(LN(110)*constantes!$B$5)+(LN(22)*constantes!$B$8)+(F2785*constantes!$B$9)</f>
        <v>23.967238746940023</v>
      </c>
      <c r="AB2785">
        <f t="shared" si="611"/>
        <v>0.11882079876600593</v>
      </c>
      <c r="AC2785">
        <f>(O2785*constantes!$D$4)+(LN(110)*constantes!$D$5)+(LN(22)*constantes!$D$8)+(F2785*constantes!$D$9)</f>
        <v>25.98829922560666</v>
      </c>
      <c r="AD2785" s="7">
        <f t="shared" si="612"/>
        <v>5.0368025874669486E-2</v>
      </c>
      <c r="AF2785">
        <f>(O2785*constantes!$B$4)+(LN(125)*constantes!$B$5)+(LN(22.5)*constantes!$B$8)+(F2785*constantes!$B$9)</f>
        <v>24.222195683694412</v>
      </c>
      <c r="AG2785">
        <f t="shared" si="613"/>
        <v>0.15060331820878059</v>
      </c>
      <c r="AH2785">
        <f>(O2785*constantes!$D$4)+(LN(125)*constantes!$D$5)+(LN(22.5)*constantes!$D$8)+(F2785*constantes!$D$9)</f>
        <v>26.359372242214892</v>
      </c>
      <c r="AI2785">
        <f t="shared" si="614"/>
        <v>7.2164067569494672E-2</v>
      </c>
    </row>
    <row r="2786" spans="1:35" x14ac:dyDescent="0.25">
      <c r="A2786" s="11">
        <v>2785</v>
      </c>
      <c r="B2786">
        <v>0</v>
      </c>
      <c r="C2786">
        <v>46</v>
      </c>
      <c r="D2786">
        <v>0</v>
      </c>
      <c r="E2786">
        <v>0</v>
      </c>
      <c r="F2786">
        <v>0</v>
      </c>
      <c r="G2786">
        <v>147</v>
      </c>
      <c r="H2786">
        <v>25.6</v>
      </c>
      <c r="I2786">
        <f>IF(AND(B2786=1,E2786=0),V2786,IF(AND(B2786=1,E2786=1),W2786,IF(AND(B2786=0,E2786=0),X2786,IF(AND(B2786=0,E2786=1),Y2786,ERROR))))</f>
        <v>5.6886571743122727E-2</v>
      </c>
      <c r="K2786">
        <f t="shared" si="602"/>
        <v>3.4153313573738631E-2</v>
      </c>
      <c r="L2786">
        <f t="shared" si="603"/>
        <v>2.3692217580876362E-2</v>
      </c>
      <c r="M2786" s="22" t="str">
        <f t="shared" si="615"/>
        <v>Elevated Risk</v>
      </c>
      <c r="O2786">
        <f t="shared" si="604"/>
        <v>3.8286413964890951</v>
      </c>
      <c r="P2786">
        <f t="shared" si="605"/>
        <v>4.990432586778736</v>
      </c>
      <c r="Q2786">
        <f t="shared" si="606"/>
        <v>3.2425923514855168</v>
      </c>
      <c r="R2786">
        <f>(O2786*constantes!$B$4)+(P2786*constantes!$B$5)+(D2786*constantes!$B$6)+(Q2786*constantes!$B$8)+(F2786*constantes!$B$9)</f>
        <v>23.746689143183367</v>
      </c>
      <c r="S2786" s="4">
        <f>(O2786*constantes!$B$4)+(P2786*constantes!$C$5)+(D2786*constantes!$B$6)+(Q2786*constantes!$B$8)+(F2786*constantes!$B$9)</f>
        <v>24.104203733700196</v>
      </c>
      <c r="T2786">
        <f>(O2786*constantes!$D$4)+(P2786*constantes!$D$5)+(D2786*constantes!$D$6)+(Q2786*constantes!$D$8)+(F2786*constantes!$D$9)</f>
        <v>26.113414312117328</v>
      </c>
      <c r="U2786">
        <f>(O2786*constantes!$D$4)+(P2786*constantes!$E$5)+(D2786*constantes!$D$6)+(Q2786*constantes!$D$8)+(F2786*constantes!$D$9)</f>
        <v>26.461546889371011</v>
      </c>
      <c r="V2786" s="5">
        <f t="shared" si="607"/>
        <v>9.6481099555736805E-2</v>
      </c>
      <c r="W2786" s="5">
        <f t="shared" si="608"/>
        <v>0.13503142912849464</v>
      </c>
      <c r="X2786" s="6">
        <f t="shared" si="609"/>
        <v>5.6886571743122727E-2</v>
      </c>
      <c r="Y2786" s="6">
        <f t="shared" si="610"/>
        <v>7.9610111101483971E-2</v>
      </c>
      <c r="AA2786">
        <f>(O2786*constantes!$B$4)+(LN(110)*constantes!$B$5)+(LN(22)*constantes!$B$8)+(F2786*constantes!$B$9)</f>
        <v>23.088660364337766</v>
      </c>
      <c r="AB2786">
        <f t="shared" si="611"/>
        <v>5.1185816914687488E-2</v>
      </c>
      <c r="AC2786">
        <f>(O2786*constantes!$D$4)+(LN(110)*constantes!$D$5)+(LN(22)*constantes!$D$8)+(F2786*constantes!$D$9)</f>
        <v>25.220324924765169</v>
      </c>
      <c r="AD2786" s="7">
        <f t="shared" si="612"/>
        <v>2.3692217580876362E-2</v>
      </c>
      <c r="AF2786">
        <f>(O2786*constantes!$B$4)+(LN(125)*constantes!$B$5)+(LN(22.5)*constantes!$B$8)+(F2786*constantes!$B$9)</f>
        <v>23.343617301092156</v>
      </c>
      <c r="AG2786">
        <f t="shared" si="613"/>
        <v>6.5553501255932511E-2</v>
      </c>
      <c r="AH2786">
        <f>(O2786*constantes!$D$4)+(LN(125)*constantes!$D$5)+(LN(22.5)*constantes!$D$8)+(F2786*constantes!$D$9)</f>
        <v>25.591397941373401</v>
      </c>
      <c r="AI2786">
        <f t="shared" si="614"/>
        <v>3.4153313573738631E-2</v>
      </c>
    </row>
    <row r="2787" spans="1:35" x14ac:dyDescent="0.25">
      <c r="A2787" s="11">
        <v>2786</v>
      </c>
      <c r="B2787">
        <v>0</v>
      </c>
      <c r="C2787">
        <v>47</v>
      </c>
      <c r="D2787">
        <v>1</v>
      </c>
      <c r="E2787">
        <v>1</v>
      </c>
      <c r="F2787">
        <v>1</v>
      </c>
      <c r="G2787">
        <v>197</v>
      </c>
      <c r="H2787">
        <v>34.909999999999997</v>
      </c>
      <c r="I2787">
        <f>IF(AND(B2787=1,E2787=0),V2787,IF(AND(B2787=1,E2787=1),W2787,IF(AND(B2787=0,E2787=0),X2787,IF(AND(B2787=0,E2787=1),Y2787,ERROR))))</f>
        <v>0.62033222607676641</v>
      </c>
      <c r="K2787">
        <f t="shared" si="602"/>
        <v>7.7054251869609236E-2</v>
      </c>
      <c r="L2787">
        <f t="shared" si="603"/>
        <v>5.3824313486685704E-2</v>
      </c>
      <c r="M2787" s="22" t="str">
        <f t="shared" si="615"/>
        <v>'&gt;30%</v>
      </c>
      <c r="O2787">
        <f t="shared" si="604"/>
        <v>3.8501476017100584</v>
      </c>
      <c r="P2787">
        <f t="shared" si="605"/>
        <v>5.2832037287379885</v>
      </c>
      <c r="Q2787">
        <f t="shared" si="606"/>
        <v>3.5527733211169448</v>
      </c>
      <c r="R2787">
        <f>(O2787*constantes!$B$4)+(P2787*constantes!$B$5)+(D2787*constantes!$B$6)+(Q2787*constantes!$B$8)+(F2787*constantes!$B$9)</f>
        <v>25.843783157108493</v>
      </c>
      <c r="S2787" s="4">
        <f>(O2787*constantes!$B$4)+(P2787*constantes!$C$5)+(D2787*constantes!$B$6)+(Q2787*constantes!$B$8)+(F2787*constantes!$B$9)</f>
        <v>26.222271872235286</v>
      </c>
      <c r="T2787">
        <f>(O2787*constantes!$D$4)+(P2787*constantes!$D$5)+(D2787*constantes!$D$6)+(Q2787*constantes!$D$8)+(F2787*constantes!$D$9)</f>
        <v>28.550363095610603</v>
      </c>
      <c r="U2787">
        <f>(O2787*constantes!$D$4)+(P2787*constantes!$E$5)+(D2787*constantes!$D$6)+(Q2787*constantes!$D$8)+(F2787*constantes!$D$9)</f>
        <v>28.918919387727367</v>
      </c>
      <c r="V2787" s="5">
        <f t="shared" si="607"/>
        <v>0.56225604655021022</v>
      </c>
      <c r="W2787" s="5">
        <f t="shared" si="608"/>
        <v>0.70066738346353352</v>
      </c>
      <c r="X2787" s="6">
        <f t="shared" si="609"/>
        <v>0.48824747784921763</v>
      </c>
      <c r="Y2787" s="6">
        <f t="shared" si="610"/>
        <v>0.62033222607676641</v>
      </c>
      <c r="AA2787">
        <f>(O2787*constantes!$B$4)+(LN(110)*constantes!$B$5)+(LN(22)*constantes!$B$8)+(F2787*constantes!$B$9)</f>
        <v>23.687208320942414</v>
      </c>
      <c r="AB2787">
        <f t="shared" si="611"/>
        <v>9.1171981901287613E-2</v>
      </c>
      <c r="AC2787">
        <f>(O2787*constantes!$D$4)+(LN(110)*constantes!$D$5)+(LN(22)*constantes!$D$8)+(F2787*constantes!$D$9)</f>
        <v>26.056474814605775</v>
      </c>
      <c r="AD2787" s="7">
        <f t="shared" si="612"/>
        <v>5.3824313486685704E-2</v>
      </c>
      <c r="AF2787">
        <f>(O2787*constantes!$B$4)+(LN(125)*constantes!$B$5)+(LN(22.5)*constantes!$B$8)+(F2787*constantes!$B$9)</f>
        <v>23.942165257696807</v>
      </c>
      <c r="AG2787">
        <f t="shared" si="613"/>
        <v>0.11605642397613625</v>
      </c>
      <c r="AH2787">
        <f>(O2787*constantes!$D$4)+(LN(125)*constantes!$D$5)+(LN(22.5)*constantes!$D$8)+(F2787*constantes!$D$9)</f>
        <v>26.427547831214007</v>
      </c>
      <c r="AI2787">
        <f t="shared" si="614"/>
        <v>7.7054251869609236E-2</v>
      </c>
    </row>
    <row r="2788" spans="1:35" x14ac:dyDescent="0.25">
      <c r="A2788" s="11">
        <v>2787</v>
      </c>
      <c r="B2788">
        <v>0</v>
      </c>
      <c r="C2788">
        <v>62</v>
      </c>
      <c r="D2788">
        <v>0</v>
      </c>
      <c r="E2788">
        <v>1</v>
      </c>
      <c r="F2788">
        <v>1</v>
      </c>
      <c r="G2788">
        <v>164</v>
      </c>
      <c r="H2788">
        <v>27.4</v>
      </c>
      <c r="I2788">
        <f>IF(AND(B2788=1,E2788=0),V2788,IF(AND(B2788=1,E2788=1),W2788,IF(AND(B2788=0,E2788=0),X2788,IF(AND(B2788=0,E2788=1),Y2788,ERROR))))</f>
        <v>0.43859532234534815</v>
      </c>
      <c r="K2788">
        <f t="shared" si="602"/>
        <v>0.15665621222121506</v>
      </c>
      <c r="L2788">
        <f t="shared" si="603"/>
        <v>0.11091417692806949</v>
      </c>
      <c r="M2788" s="22" t="str">
        <f t="shared" si="615"/>
        <v>'&gt;30%</v>
      </c>
      <c r="O2788">
        <f t="shared" si="604"/>
        <v>4.1271343850450917</v>
      </c>
      <c r="P2788">
        <f t="shared" si="605"/>
        <v>5.0998664278241987</v>
      </c>
      <c r="Q2788">
        <f t="shared" si="606"/>
        <v>3.3105430133940246</v>
      </c>
      <c r="R2788">
        <f>(O2788*constantes!$B$4)+(P2788*constantes!$B$5)+(D2788*constantes!$B$6)+(Q2788*constantes!$B$8)+(F2788*constantes!$B$9)</f>
        <v>25.464363652926465</v>
      </c>
      <c r="S2788" s="4">
        <f>(O2788*constantes!$B$4)+(P2788*constantes!$C$5)+(D2788*constantes!$B$6)+(Q2788*constantes!$B$8)+(F2788*constantes!$B$9)</f>
        <v>25.829718083815791</v>
      </c>
      <c r="T2788">
        <f>(O2788*constantes!$D$4)+(P2788*constantes!$D$5)+(D2788*constantes!$D$6)+(Q2788*constantes!$D$8)+(F2788*constantes!$D$9)</f>
        <v>28.045831950203308</v>
      </c>
      <c r="U2788">
        <f>(O2788*constantes!$D$4)+(P2788*constantes!$E$5)+(D2788*constantes!$D$6)+(Q2788*constantes!$D$8)+(F2788*constantes!$D$9)</f>
        <v>28.401598632208323</v>
      </c>
      <c r="V2788" s="5">
        <f t="shared" si="607"/>
        <v>0.43179919992148019</v>
      </c>
      <c r="W2788" s="5">
        <f t="shared" si="608"/>
        <v>0.55717605313601148</v>
      </c>
      <c r="X2788" s="6">
        <f t="shared" si="609"/>
        <v>0.33268061593155063</v>
      </c>
      <c r="Y2788" s="6">
        <f t="shared" si="610"/>
        <v>0.43859532234534815</v>
      </c>
      <c r="AA2788">
        <f>(O2788*constantes!$B$4)+(LN(110)*constantes!$B$5)+(LN(22)*constantes!$B$8)+(F2788*constantes!$B$9)</f>
        <v>24.549457097993042</v>
      </c>
      <c r="AB2788">
        <f t="shared" si="611"/>
        <v>0.202621140788115</v>
      </c>
      <c r="AC2788">
        <f>(O2788*constantes!$D$4)+(LN(110)*constantes!$D$5)+(LN(22)*constantes!$D$8)+(F2788*constantes!$D$9)</f>
        <v>26.810175241135234</v>
      </c>
      <c r="AD2788" s="7">
        <f t="shared" si="612"/>
        <v>0.11091417692806949</v>
      </c>
      <c r="AF2788">
        <f>(O2788*constantes!$B$4)+(LN(125)*constantes!$B$5)+(LN(22.5)*constantes!$B$8)+(F2788*constantes!$B$9)</f>
        <v>24.804414034747431</v>
      </c>
      <c r="AG2788">
        <f t="shared" si="613"/>
        <v>0.25336635564101739</v>
      </c>
      <c r="AH2788">
        <f>(O2788*constantes!$D$4)+(LN(125)*constantes!$D$5)+(LN(22.5)*constantes!$D$8)+(F2788*constantes!$D$9)</f>
        <v>27.181248257743466</v>
      </c>
      <c r="AI2788">
        <f t="shared" si="614"/>
        <v>0.15665621222121506</v>
      </c>
    </row>
    <row r="2789" spans="1:35" x14ac:dyDescent="0.25">
      <c r="A2789" s="11">
        <v>2788</v>
      </c>
      <c r="B2789">
        <v>1</v>
      </c>
      <c r="C2789">
        <v>62</v>
      </c>
      <c r="D2789">
        <v>0</v>
      </c>
      <c r="E2789">
        <v>1</v>
      </c>
      <c r="F2789">
        <v>0</v>
      </c>
      <c r="G2789">
        <v>156</v>
      </c>
      <c r="H2789">
        <v>31.2</v>
      </c>
      <c r="I2789">
        <f>IF(AND(B2789=1,E2789=0),V2789,IF(AND(B2789=1,E2789=1),W2789,IF(AND(B2789=0,E2789=0),X2789,IF(AND(B2789=0,E2789=1),Y2789,ERROR))))</f>
        <v>0.38237471954688196</v>
      </c>
      <c r="K2789">
        <f t="shared" si="602"/>
        <v>0.15777159470264646</v>
      </c>
      <c r="L2789">
        <f t="shared" si="603"/>
        <v>0.12458920296857934</v>
      </c>
      <c r="M2789" s="22" t="str">
        <f t="shared" si="615"/>
        <v>'&gt;30%</v>
      </c>
      <c r="O2789">
        <f t="shared" si="604"/>
        <v>4.1271343850450917</v>
      </c>
      <c r="P2789">
        <f t="shared" si="605"/>
        <v>5.0498560072495371</v>
      </c>
      <c r="Q2789">
        <f t="shared" si="606"/>
        <v>3.4404180948154366</v>
      </c>
      <c r="R2789">
        <f>(O2789*constantes!$B$4)+(P2789*constantes!$B$5)+(D2789*constantes!$B$6)+(Q2789*constantes!$B$8)+(F2789*constantes!$B$9)</f>
        <v>24.942951390225275</v>
      </c>
      <c r="S2789" s="4">
        <f>(O2789*constantes!$B$4)+(P2789*constantes!$C$5)+(D2789*constantes!$B$6)+(Q2789*constantes!$B$8)+(F2789*constantes!$B$9)</f>
        <v>25.304723074584629</v>
      </c>
      <c r="T2789">
        <f>(O2789*constantes!$D$4)+(P2789*constantes!$D$5)+(D2789*constantes!$D$6)+(Q2789*constantes!$D$8)+(F2789*constantes!$D$9)</f>
        <v>27.193925773441336</v>
      </c>
      <c r="U2789">
        <f>(O2789*constantes!$D$4)+(P2789*constantes!$E$5)+(D2789*constantes!$D$6)+(Q2789*constantes!$D$8)+(F2789*constantes!$D$9)</f>
        <v>27.546203728507066</v>
      </c>
      <c r="V2789" s="5">
        <f t="shared" si="607"/>
        <v>0.28508850613165326</v>
      </c>
      <c r="W2789" s="5">
        <f t="shared" si="608"/>
        <v>0.38237471954688196</v>
      </c>
      <c r="X2789" s="6">
        <f t="shared" si="609"/>
        <v>0.15848744174067764</v>
      </c>
      <c r="Y2789" s="6">
        <f t="shared" si="610"/>
        <v>0.21762780342886889</v>
      </c>
      <c r="AA2789">
        <f>(O2789*constantes!$B$4)+(LN(110)*constantes!$B$5)+(LN(22)*constantes!$B$8)+(F2789*constantes!$B$9)</f>
        <v>24.017857097993041</v>
      </c>
      <c r="AB2789">
        <f t="shared" si="611"/>
        <v>0.12458920296857934</v>
      </c>
      <c r="AC2789">
        <f>(O2789*constantes!$D$4)+(LN(110)*constantes!$D$5)+(LN(22)*constantes!$D$8)+(F2789*constantes!$D$9)</f>
        <v>26.032545241135235</v>
      </c>
      <c r="AD2789" s="7">
        <f t="shared" si="612"/>
        <v>5.2585681787711391E-2</v>
      </c>
      <c r="AF2789">
        <f>(O2789*constantes!$B$4)+(LN(125)*constantes!$B$5)+(LN(22.5)*constantes!$B$8)+(F2789*constantes!$B$9)</f>
        <v>24.27281403474743</v>
      </c>
      <c r="AG2789">
        <f t="shared" si="613"/>
        <v>0.15777159470264646</v>
      </c>
      <c r="AH2789">
        <f>(O2789*constantes!$D$4)+(LN(125)*constantes!$D$5)+(LN(22.5)*constantes!$D$8)+(F2789*constantes!$D$9)</f>
        <v>26.403618257743467</v>
      </c>
      <c r="AI2789">
        <f t="shared" si="614"/>
        <v>7.5302674960658122E-2</v>
      </c>
    </row>
    <row r="2790" spans="1:35" x14ac:dyDescent="0.25">
      <c r="A2790" s="11">
        <v>2789</v>
      </c>
      <c r="B2790">
        <v>0</v>
      </c>
      <c r="C2790">
        <v>35</v>
      </c>
      <c r="D2790">
        <v>0</v>
      </c>
      <c r="E2790">
        <v>0</v>
      </c>
      <c r="F2790">
        <v>0</v>
      </c>
      <c r="G2790">
        <v>116</v>
      </c>
      <c r="H2790">
        <v>21.63</v>
      </c>
      <c r="I2790">
        <f>IF(AND(B2790=1,E2790=0),V2790,IF(AND(B2790=1,E2790=1),W2790,IF(AND(B2790=0,E2790=0),X2790,IF(AND(B2790=0,E2790=1),Y2790,ERROR))))</f>
        <v>1.3034890983545711E-2</v>
      </c>
      <c r="K2790">
        <f t="shared" si="602"/>
        <v>1.6383680801150824E-2</v>
      </c>
      <c r="L2790">
        <f t="shared" si="603"/>
        <v>1.133354995431346E-2</v>
      </c>
      <c r="M2790" s="22" t="str">
        <f t="shared" si="615"/>
        <v>NORMAL</v>
      </c>
      <c r="O2790">
        <f t="shared" si="604"/>
        <v>3.5553480614894135</v>
      </c>
      <c r="P2790">
        <f t="shared" si="605"/>
        <v>4.7535901911063645</v>
      </c>
      <c r="Q2790">
        <f t="shared" si="606"/>
        <v>3.0740812399649675</v>
      </c>
      <c r="R2790">
        <f>(O2790*constantes!$B$4)+(P2790*constantes!$B$5)+(D2790*constantes!$B$6)+(Q2790*constantes!$B$8)+(F2790*constantes!$B$9)</f>
        <v>22.322985777818708</v>
      </c>
      <c r="S2790" s="4">
        <f>(O2790*constantes!$B$4)+(P2790*constantes!$C$5)+(D2790*constantes!$B$6)+(Q2790*constantes!$B$8)+(F2790*constantes!$B$9)</f>
        <v>22.663532979109569</v>
      </c>
      <c r="T2790">
        <f>(O2790*constantes!$D$4)+(P2790*constantes!$D$5)+(D2790*constantes!$D$6)+(Q2790*constantes!$D$8)+(F2790*constantes!$D$9)</f>
        <v>24.61739636807409</v>
      </c>
      <c r="U2790">
        <f>(O2790*constantes!$D$4)+(P2790*constantes!$E$5)+(D2790*constantes!$D$6)+(Q2790*constantes!$D$8)+(F2790*constantes!$D$9)</f>
        <v>24.949006819805671</v>
      </c>
      <c r="V2790" s="5">
        <f t="shared" si="607"/>
        <v>2.4137153170723735E-2</v>
      </c>
      <c r="W2790" s="5">
        <f t="shared" si="608"/>
        <v>3.3763058970223025E-2</v>
      </c>
      <c r="X2790" s="6">
        <f t="shared" si="609"/>
        <v>1.3034890983545711E-2</v>
      </c>
      <c r="Y2790" s="6">
        <f t="shared" si="610"/>
        <v>1.8113677425537489E-2</v>
      </c>
      <c r="AA2790">
        <f>(O2790*constantes!$B$4)+(LN(110)*constantes!$B$5)+(LN(22)*constantes!$B$8)+(F2790*constantes!$B$9)</f>
        <v>22.237909144217156</v>
      </c>
      <c r="AB2790">
        <f t="shared" si="611"/>
        <v>2.2190585383473738E-2</v>
      </c>
      <c r="AC2790">
        <f>(O2790*constantes!$D$4)+(LN(110)*constantes!$D$5)+(LN(22)*constantes!$D$8)+(F2790*constantes!$D$9)</f>
        <v>24.476674629697587</v>
      </c>
      <c r="AD2790" s="7">
        <f t="shared" si="612"/>
        <v>1.133354995431346E-2</v>
      </c>
      <c r="AF2790">
        <f>(O2790*constantes!$B$4)+(LN(125)*constantes!$B$5)+(LN(22.5)*constantes!$B$8)+(F2790*constantes!$B$9)</f>
        <v>22.492866080971549</v>
      </c>
      <c r="AG2790">
        <f t="shared" si="613"/>
        <v>2.8542111166007578E-2</v>
      </c>
      <c r="AH2790">
        <f>(O2790*constantes!$D$4)+(LN(125)*constantes!$D$5)+(LN(22.5)*constantes!$D$8)+(F2790*constantes!$D$9)</f>
        <v>24.84774764630582</v>
      </c>
      <c r="AI2790">
        <f t="shared" si="614"/>
        <v>1.6383680801150824E-2</v>
      </c>
    </row>
    <row r="2791" spans="1:35" x14ac:dyDescent="0.25">
      <c r="A2791" s="11">
        <v>2790</v>
      </c>
      <c r="B2791">
        <v>0</v>
      </c>
      <c r="C2791">
        <v>48</v>
      </c>
      <c r="D2791">
        <v>1</v>
      </c>
      <c r="E2791">
        <v>0</v>
      </c>
      <c r="F2791">
        <v>0</v>
      </c>
      <c r="G2791">
        <v>117.5</v>
      </c>
      <c r="H2791">
        <v>28.62</v>
      </c>
      <c r="I2791">
        <f>IF(AND(B2791=1,E2791=0),V2791,IF(AND(B2791=1,E2791=1),W2791,IF(AND(B2791=0,E2791=0),X2791,IF(AND(B2791=0,E2791=1),Y2791,ERROR))))</f>
        <v>6.6513632580479043E-2</v>
      </c>
      <c r="K2791">
        <f t="shared" si="602"/>
        <v>3.8265438641588045E-2</v>
      </c>
      <c r="L2791">
        <f t="shared" si="603"/>
        <v>2.6562184906686825E-2</v>
      </c>
      <c r="M2791" s="22" t="str">
        <f t="shared" si="615"/>
        <v>Elevated Risk</v>
      </c>
      <c r="O2791">
        <f t="shared" si="604"/>
        <v>3.8712010109078911</v>
      </c>
      <c r="P2791">
        <f t="shared" si="605"/>
        <v>4.7664383335842135</v>
      </c>
      <c r="Q2791">
        <f t="shared" si="606"/>
        <v>3.3541057741283047</v>
      </c>
      <c r="R2791">
        <f>(O2791*constantes!$B$4)+(P2791*constantes!$B$5)+(D2791*constantes!$B$6)+(Q2791*constantes!$B$8)+(F2791*constantes!$B$9)</f>
        <v>24.261582757336928</v>
      </c>
      <c r="S2791" s="4">
        <f>(O2791*constantes!$B$4)+(P2791*constantes!$C$5)+(D2791*constantes!$B$6)+(Q2791*constantes!$B$8)+(F2791*constantes!$B$9)</f>
        <v>24.603050399554903</v>
      </c>
      <c r="T2791">
        <f>(O2791*constantes!$D$4)+(P2791*constantes!$D$5)+(D2791*constantes!$D$6)+(Q2791*constantes!$D$8)+(F2791*constantes!$D$9)</f>
        <v>26.274837564696604</v>
      </c>
      <c r="U2791">
        <f>(O2791*constantes!$D$4)+(P2791*constantes!$E$5)+(D2791*constantes!$D$6)+(Q2791*constantes!$D$8)+(F2791*constantes!$D$9)</f>
        <v>26.607344302847437</v>
      </c>
      <c r="V2791" s="5">
        <f t="shared" si="607"/>
        <v>0.15615493181919105</v>
      </c>
      <c r="W2791" s="5">
        <f t="shared" si="608"/>
        <v>0.21249952167271813</v>
      </c>
      <c r="X2791" s="6">
        <f t="shared" si="609"/>
        <v>6.6513632580479043E-2</v>
      </c>
      <c r="Y2791" s="6">
        <f t="shared" si="610"/>
        <v>9.1517021405007837E-2</v>
      </c>
      <c r="AA2791">
        <f>(O2791*constantes!$B$4)+(LN(110)*constantes!$B$5)+(LN(22)*constantes!$B$8)+(F2791*constantes!$B$9)</f>
        <v>23.221146741638901</v>
      </c>
      <c r="AB2791">
        <f t="shared" si="611"/>
        <v>5.8221930281009082E-2</v>
      </c>
      <c r="AC2791">
        <f>(O2791*constantes!$D$4)+(LN(110)*constantes!$D$5)+(LN(22)*constantes!$D$8)+(F2791*constantes!$D$9)</f>
        <v>25.336132614771724</v>
      </c>
      <c r="AD2791" s="7">
        <f t="shared" si="612"/>
        <v>2.6562184906686825E-2</v>
      </c>
      <c r="AF2791">
        <f>(O2791*constantes!$B$4)+(LN(125)*constantes!$B$5)+(LN(22.5)*constantes!$B$8)+(F2791*constantes!$B$9)</f>
        <v>23.47610367839329</v>
      </c>
      <c r="AG2791">
        <f t="shared" si="613"/>
        <v>7.448581103683527E-2</v>
      </c>
      <c r="AH2791">
        <f>(O2791*constantes!$D$4)+(LN(125)*constantes!$D$5)+(LN(22.5)*constantes!$D$8)+(F2791*constantes!$D$9)</f>
        <v>25.707205631379956</v>
      </c>
      <c r="AI2791">
        <f t="shared" si="614"/>
        <v>3.8265438641588045E-2</v>
      </c>
    </row>
    <row r="2792" spans="1:35" x14ac:dyDescent="0.25">
      <c r="A2792" s="11">
        <v>2791</v>
      </c>
      <c r="B2792">
        <v>1</v>
      </c>
      <c r="C2792">
        <v>51</v>
      </c>
      <c r="D2792">
        <v>1</v>
      </c>
      <c r="E2792">
        <v>0</v>
      </c>
      <c r="F2792">
        <v>0</v>
      </c>
      <c r="G2792">
        <v>146</v>
      </c>
      <c r="H2792">
        <v>24.49</v>
      </c>
      <c r="I2792">
        <f>IF(AND(B2792=1,E2792=0),V2792,IF(AND(B2792=1,E2792=1),W2792,IF(AND(B2792=0,E2792=0),X2792,IF(AND(B2792=0,E2792=1),Y2792,ERROR))))</f>
        <v>0.23747915691794952</v>
      </c>
      <c r="K2792">
        <f t="shared" si="602"/>
        <v>8.9246869441510945E-2</v>
      </c>
      <c r="L2792">
        <f t="shared" si="603"/>
        <v>6.9883054652788434E-2</v>
      </c>
      <c r="M2792" s="22" t="str">
        <f t="shared" si="615"/>
        <v>Elevated Risk</v>
      </c>
      <c r="O2792">
        <f t="shared" si="604"/>
        <v>3.9318256327243257</v>
      </c>
      <c r="P2792">
        <f t="shared" si="605"/>
        <v>4.9836066217083363</v>
      </c>
      <c r="Q2792">
        <f t="shared" si="606"/>
        <v>3.1982648709640764</v>
      </c>
      <c r="R2792">
        <f>(O2792*constantes!$B$4)+(P2792*constantes!$B$5)+(D2792*constantes!$B$6)+(Q2792*constantes!$B$8)+(F2792*constantes!$B$9)</f>
        <v>24.729623335198411</v>
      </c>
      <c r="S2792" s="4">
        <f>(O2792*constantes!$B$4)+(P2792*constantes!$C$5)+(D2792*constantes!$B$6)+(Q2792*constantes!$B$8)+(F2792*constantes!$B$9)</f>
        <v>25.086648913577594</v>
      </c>
      <c r="T2792">
        <f>(O2792*constantes!$D$4)+(P2792*constantes!$D$5)+(D2792*constantes!$D$6)+(Q2792*constantes!$D$8)+(F2792*constantes!$D$9)</f>
        <v>26.971002591987165</v>
      </c>
      <c r="U2792">
        <f>(O2792*constantes!$D$4)+(P2792*constantes!$E$5)+(D2792*constantes!$D$6)+(Q2792*constantes!$D$8)+(F2792*constantes!$D$9)</f>
        <v>27.318658989917537</v>
      </c>
      <c r="V2792" s="5">
        <f t="shared" si="607"/>
        <v>0.23747915691794952</v>
      </c>
      <c r="W2792" s="5">
        <f t="shared" si="608"/>
        <v>0.32121977832755411</v>
      </c>
      <c r="X2792" s="6">
        <f t="shared" si="609"/>
        <v>0.12896567781794688</v>
      </c>
      <c r="Y2792" s="6">
        <f t="shared" si="610"/>
        <v>0.17755817501330984</v>
      </c>
      <c r="AA2792">
        <f>(O2792*constantes!$B$4)+(LN(110)*constantes!$B$5)+(LN(22)*constantes!$B$8)+(F2792*constantes!$B$9)</f>
        <v>23.409868764368586</v>
      </c>
      <c r="AB2792">
        <f t="shared" si="611"/>
        <v>6.9883054652788434E-2</v>
      </c>
      <c r="AC2792">
        <f>(O2792*constantes!$D$4)+(LN(110)*constantes!$D$5)+(LN(22)*constantes!$D$8)+(F2792*constantes!$D$9)</f>
        <v>25.50109645445777</v>
      </c>
      <c r="AD2792" s="7">
        <f t="shared" si="612"/>
        <v>3.1250958582138333E-2</v>
      </c>
      <c r="AF2792">
        <f>(O2792*constantes!$B$4)+(LN(125)*constantes!$B$5)+(LN(22.5)*constantes!$B$8)+(F2792*constantes!$B$9)</f>
        <v>23.664825701122982</v>
      </c>
      <c r="AG2792">
        <f t="shared" si="613"/>
        <v>8.9246869441510945E-2</v>
      </c>
      <c r="AH2792">
        <f>(O2792*constantes!$D$4)+(LN(125)*constantes!$D$5)+(LN(22.5)*constantes!$D$8)+(F2792*constantes!$D$9)</f>
        <v>25.872169471066002</v>
      </c>
      <c r="AI2792">
        <f t="shared" si="614"/>
        <v>4.4971857043080821E-2</v>
      </c>
    </row>
    <row r="2793" spans="1:35" x14ac:dyDescent="0.25">
      <c r="A2793" s="11">
        <v>2792</v>
      </c>
      <c r="B2793">
        <v>1</v>
      </c>
      <c r="C2793">
        <v>42</v>
      </c>
      <c r="D2793">
        <v>1</v>
      </c>
      <c r="E2793">
        <v>0</v>
      </c>
      <c r="F2793">
        <v>0</v>
      </c>
      <c r="G2793">
        <v>118</v>
      </c>
      <c r="H2793">
        <v>30.03</v>
      </c>
      <c r="I2793">
        <f>IF(AND(B2793=1,E2793=0),V2793,IF(AND(B2793=1,E2793=1),W2793,IF(AND(B2793=0,E2793=0),X2793,IF(AND(B2793=0,E2793=1),Y2793,ERROR))))</f>
        <v>0.11069528317773314</v>
      </c>
      <c r="K2793">
        <f t="shared" si="602"/>
        <v>4.9796912096185753E-2</v>
      </c>
      <c r="L2793">
        <f t="shared" si="603"/>
        <v>3.8810869283687155E-2</v>
      </c>
      <c r="M2793" s="22" t="str">
        <f t="shared" si="615"/>
        <v>Elevated Risk</v>
      </c>
      <c r="O2793">
        <f t="shared" si="604"/>
        <v>3.7376696182833684</v>
      </c>
      <c r="P2793">
        <f t="shared" si="605"/>
        <v>4.7706846244656651</v>
      </c>
      <c r="Q2793">
        <f t="shared" si="606"/>
        <v>3.4021968819952391</v>
      </c>
      <c r="R2793">
        <f>(O2793*constantes!$B$4)+(P2793*constantes!$B$5)+(D2793*constantes!$B$6)+(Q2793*constantes!$B$8)+(F2793*constantes!$B$9)</f>
        <v>23.891907270224529</v>
      </c>
      <c r="S2793" s="4">
        <f>(O2793*constantes!$B$4)+(P2793*constantes!$C$5)+(D2793*constantes!$B$6)+(Q2793*constantes!$B$8)+(F2793*constantes!$B$9)</f>
        <v>24.233679116721248</v>
      </c>
      <c r="T2793">
        <f>(O2793*constantes!$D$4)+(P2793*constantes!$D$5)+(D2793*constantes!$D$6)+(Q2793*constantes!$D$8)+(F2793*constantes!$D$9)</f>
        <v>25.948020311148106</v>
      </c>
      <c r="U2793">
        <f>(O2793*constantes!$D$4)+(P2793*constantes!$E$5)+(D2793*constantes!$D$6)+(Q2793*constantes!$D$8)+(F2793*constantes!$D$9)</f>
        <v>26.280823270550833</v>
      </c>
      <c r="V2793" s="5">
        <f t="shared" si="607"/>
        <v>0.11069528317773314</v>
      </c>
      <c r="W2793" s="5">
        <f t="shared" si="608"/>
        <v>0.15220312011203352</v>
      </c>
      <c r="X2793" s="6">
        <f t="shared" si="609"/>
        <v>4.8428533663489426E-2</v>
      </c>
      <c r="Y2793" s="6">
        <f t="shared" si="610"/>
        <v>6.6899292943204625E-2</v>
      </c>
      <c r="AA2793">
        <f>(O2793*constantes!$B$4)+(LN(110)*constantes!$B$5)+(LN(22)*constantes!$B$8)+(F2793*constantes!$B$9)</f>
        <v>22.805468857654464</v>
      </c>
      <c r="AB2793">
        <f t="shared" si="611"/>
        <v>3.8810869283687155E-2</v>
      </c>
      <c r="AC2793">
        <f>(O2793*constantes!$D$4)+(LN(110)*constantes!$D$5)+(LN(22)*constantes!$D$8)+(F2793*constantes!$D$9)</f>
        <v>24.972784348242914</v>
      </c>
      <c r="AD2793" s="7">
        <f t="shared" si="612"/>
        <v>1.8545470669847686E-2</v>
      </c>
      <c r="AF2793">
        <f>(O2793*constantes!$B$4)+(LN(125)*constantes!$B$5)+(LN(22.5)*constantes!$B$8)+(F2793*constantes!$B$9)</f>
        <v>23.060425794408857</v>
      </c>
      <c r="AG2793">
        <f t="shared" si="613"/>
        <v>4.9796912096185753E-2</v>
      </c>
      <c r="AH2793">
        <f>(O2793*constantes!$D$4)+(LN(125)*constantes!$D$5)+(LN(22.5)*constantes!$D$8)+(F2793*constantes!$D$9)</f>
        <v>25.343857364851146</v>
      </c>
      <c r="AI2793">
        <f t="shared" si="614"/>
        <v>2.676538428771702E-2</v>
      </c>
    </row>
    <row r="2794" spans="1:35" x14ac:dyDescent="0.25">
      <c r="A2794" s="11">
        <v>2793</v>
      </c>
      <c r="B2794">
        <v>0</v>
      </c>
      <c r="C2794">
        <v>40</v>
      </c>
      <c r="D2794">
        <v>0</v>
      </c>
      <c r="E2794">
        <v>0</v>
      </c>
      <c r="F2794">
        <v>0</v>
      </c>
      <c r="G2794">
        <v>110</v>
      </c>
      <c r="H2794">
        <v>19.64</v>
      </c>
      <c r="I2794">
        <f>IF(AND(B2794=1,E2794=0),V2794,IF(AND(B2794=1,E2794=1),W2794,IF(AND(B2794=0,E2794=0),X2794,IF(AND(B2794=0,E2794=1),Y2794,ERROR))))</f>
        <v>1.5349324587555224E-2</v>
      </c>
      <c r="K2794">
        <f t="shared" si="602"/>
        <v>2.3477142937900042E-2</v>
      </c>
      <c r="L2794">
        <f t="shared" si="603"/>
        <v>1.6258639030403699E-2</v>
      </c>
      <c r="M2794" s="22" t="str">
        <f t="shared" si="615"/>
        <v>OPTIMAL</v>
      </c>
      <c r="O2794">
        <f t="shared" si="604"/>
        <v>3.6888794541139363</v>
      </c>
      <c r="P2794">
        <f t="shared" si="605"/>
        <v>4.7004803657924166</v>
      </c>
      <c r="Q2794">
        <f t="shared" si="606"/>
        <v>2.9775683029263198</v>
      </c>
      <c r="R2794">
        <f>(O2794*constantes!$B$4)+(P2794*constantes!$B$5)+(D2794*constantes!$B$6)+(Q2794*constantes!$B$8)+(F2794*constantes!$B$9)</f>
        <v>22.563628125963614</v>
      </c>
      <c r="S2794" s="4">
        <f>(O2794*constantes!$B$4)+(P2794*constantes!$C$5)+(D2794*constantes!$B$6)+(Q2794*constantes!$B$8)+(F2794*constantes!$B$9)</f>
        <v>22.900370539368982</v>
      </c>
      <c r="T2794">
        <f>(O2794*constantes!$D$4)+(P2794*constantes!$D$5)+(D2794*constantes!$D$6)+(Q2794*constantes!$D$8)+(F2794*constantes!$D$9)</f>
        <v>24.782009236818038</v>
      </c>
      <c r="U2794">
        <f>(O2794*constantes!$D$4)+(P2794*constantes!$E$5)+(D2794*constantes!$D$6)+(Q2794*constantes!$D$8)+(F2794*constantes!$D$9)</f>
        <v>25.109914747135715</v>
      </c>
      <c r="V2794" s="5">
        <f t="shared" si="607"/>
        <v>3.0602639930561892E-2</v>
      </c>
      <c r="W2794" s="5">
        <f t="shared" si="608"/>
        <v>4.2591102002999093E-2</v>
      </c>
      <c r="X2794" s="6">
        <f t="shared" si="609"/>
        <v>1.5349324587555224E-2</v>
      </c>
      <c r="Y2794" s="6">
        <f t="shared" si="610"/>
        <v>2.1242096894276474E-2</v>
      </c>
      <c r="AA2794">
        <f>(O2794*constantes!$B$4)+(LN(110)*constantes!$B$5)+(LN(22)*constantes!$B$8)+(F2794*constantes!$B$9)</f>
        <v>22.653587028201589</v>
      </c>
      <c r="AB2794">
        <f t="shared" si="611"/>
        <v>3.3434567241904078E-2</v>
      </c>
      <c r="AC2794">
        <f>(O2794*constantes!$D$4)+(LN(110)*constantes!$D$5)+(LN(22)*constantes!$D$8)+(F2794*constantes!$D$9)</f>
        <v>24.840022896226397</v>
      </c>
      <c r="AD2794" s="7">
        <f t="shared" si="612"/>
        <v>1.6258639030403699E-2</v>
      </c>
      <c r="AF2794">
        <f>(O2794*constantes!$B$4)+(LN(125)*constantes!$B$5)+(LN(22.5)*constantes!$B$8)+(F2794*constantes!$B$9)</f>
        <v>22.908543964955982</v>
      </c>
      <c r="AG2794">
        <f t="shared" si="613"/>
        <v>4.2933030992125865E-2</v>
      </c>
      <c r="AH2794">
        <f>(O2794*constantes!$D$4)+(LN(125)*constantes!$D$5)+(LN(22.5)*constantes!$D$8)+(F2794*constantes!$D$9)</f>
        <v>25.211095912834629</v>
      </c>
      <c r="AI2794">
        <f t="shared" si="614"/>
        <v>2.3477142937900042E-2</v>
      </c>
    </row>
    <row r="2795" spans="1:35" x14ac:dyDescent="0.25">
      <c r="A2795" s="11">
        <v>2794</v>
      </c>
      <c r="B2795">
        <v>0</v>
      </c>
      <c r="C2795">
        <v>44</v>
      </c>
      <c r="D2795">
        <v>1</v>
      </c>
      <c r="E2795">
        <v>0</v>
      </c>
      <c r="F2795">
        <v>0</v>
      </c>
      <c r="G2795">
        <v>122.5</v>
      </c>
      <c r="H2795">
        <v>23.13</v>
      </c>
      <c r="I2795">
        <f>IF(AND(B2795=1,E2795=0),V2795,IF(AND(B2795=1,E2795=1),W2795,IF(AND(B2795=0,E2795=0),X2795,IF(AND(B2795=0,E2795=1),Y2795,ERROR))))</f>
        <v>5.3300001823239351E-2</v>
      </c>
      <c r="K2795">
        <f t="shared" si="602"/>
        <v>3.0321952038303235E-2</v>
      </c>
      <c r="L2795">
        <f t="shared" si="603"/>
        <v>2.102161003401426E-2</v>
      </c>
      <c r="M2795" s="22" t="str">
        <f t="shared" si="615"/>
        <v>Elevated Risk</v>
      </c>
      <c r="O2795">
        <f t="shared" si="604"/>
        <v>3.784189633918261</v>
      </c>
      <c r="P2795">
        <f t="shared" si="605"/>
        <v>4.808111029984782</v>
      </c>
      <c r="Q2795">
        <f t="shared" si="606"/>
        <v>3.1411304762433478</v>
      </c>
      <c r="R2795">
        <f>(O2795*constantes!$B$4)+(P2795*constantes!$B$5)+(D2795*constantes!$B$6)+(Q2795*constantes!$B$8)+(F2795*constantes!$B$9)</f>
        <v>23.899185579957802</v>
      </c>
      <c r="S2795" s="4">
        <f>(O2795*constantes!$B$4)+(P2795*constantes!$C$5)+(D2795*constantes!$B$6)+(Q2795*constantes!$B$8)+(F2795*constantes!$B$9)</f>
        <v>24.243638654145911</v>
      </c>
      <c r="T2795">
        <f>(O2795*constantes!$D$4)+(P2795*constantes!$D$5)+(D2795*constantes!$D$6)+(Q2795*constantes!$D$8)+(F2795*constantes!$D$9)</f>
        <v>26.046411440499874</v>
      </c>
      <c r="U2795">
        <f>(O2795*constantes!$D$4)+(P2795*constantes!$E$5)+(D2795*constantes!$D$6)+(Q2795*constantes!$D$8)+(F2795*constantes!$D$9)</f>
        <v>26.381825265951612</v>
      </c>
      <c r="V2795" s="5">
        <f t="shared" si="607"/>
        <v>0.11145706617515705</v>
      </c>
      <c r="W2795" s="5">
        <f t="shared" si="608"/>
        <v>0.15360309763629032</v>
      </c>
      <c r="X2795" s="6">
        <f t="shared" si="609"/>
        <v>5.3300001823239351E-2</v>
      </c>
      <c r="Y2795" s="6">
        <f t="shared" si="610"/>
        <v>7.3740754226726435E-2</v>
      </c>
      <c r="AA2795">
        <f>(O2795*constantes!$B$4)+(LN(110)*constantes!$B$5)+(LN(22)*constantes!$B$8)+(F2795*constantes!$B$9)</f>
        <v>22.95028380552526</v>
      </c>
      <c r="AB2795">
        <f t="shared" si="611"/>
        <v>4.4721443860098575E-2</v>
      </c>
      <c r="AC2795">
        <f>(O2795*constantes!$D$4)+(LN(110)*constantes!$D$5)+(LN(22)*constantes!$D$8)+(F2795*constantes!$D$9)</f>
        <v>25.099368567186549</v>
      </c>
      <c r="AD2795" s="7">
        <f t="shared" si="612"/>
        <v>2.102161003401426E-2</v>
      </c>
      <c r="AF2795">
        <f>(O2795*constantes!$B$4)+(LN(125)*constantes!$B$5)+(LN(22.5)*constantes!$B$8)+(F2795*constantes!$B$9)</f>
        <v>23.205240742279653</v>
      </c>
      <c r="AG2795">
        <f t="shared" si="613"/>
        <v>5.7330036913051163E-2</v>
      </c>
      <c r="AH2795">
        <f>(O2795*constantes!$D$4)+(LN(125)*constantes!$D$5)+(LN(22.5)*constantes!$D$8)+(F2795*constantes!$D$9)</f>
        <v>25.470441583794781</v>
      </c>
      <c r="AI2795">
        <f t="shared" si="614"/>
        <v>3.0321952038303235E-2</v>
      </c>
    </row>
    <row r="2796" spans="1:35" x14ac:dyDescent="0.25">
      <c r="A2796" s="11">
        <v>2795</v>
      </c>
      <c r="B2796">
        <v>0</v>
      </c>
      <c r="C2796">
        <v>46</v>
      </c>
      <c r="D2796">
        <v>0</v>
      </c>
      <c r="E2796">
        <v>1</v>
      </c>
      <c r="F2796">
        <v>0</v>
      </c>
      <c r="G2796">
        <v>144</v>
      </c>
      <c r="H2796">
        <v>23.62</v>
      </c>
      <c r="I2796">
        <f>IF(AND(B2796=1,E2796=0),V2796,IF(AND(B2796=1,E2796=1),W2796,IF(AND(B2796=0,E2796=0),X2796,IF(AND(B2796=0,E2796=1),Y2796,ERROR))))</f>
        <v>7.2274031597441724E-2</v>
      </c>
      <c r="K2796">
        <f t="shared" si="602"/>
        <v>3.4153313573738631E-2</v>
      </c>
      <c r="L2796">
        <f t="shared" si="603"/>
        <v>2.3692217580876362E-2</v>
      </c>
      <c r="M2796" s="22" t="str">
        <f t="shared" si="615"/>
        <v>Elevated Risk</v>
      </c>
      <c r="O2796">
        <f t="shared" si="604"/>
        <v>3.8286413964890951</v>
      </c>
      <c r="P2796">
        <f t="shared" si="605"/>
        <v>4.9698132995760007</v>
      </c>
      <c r="Q2796">
        <f t="shared" si="606"/>
        <v>3.1620938107692163</v>
      </c>
      <c r="R2796">
        <f>(O2796*constantes!$B$4)+(P2796*constantes!$B$5)+(D2796*constantes!$B$6)+(Q2796*constantes!$B$8)+(F2796*constantes!$B$9)</f>
        <v>23.644621887755655</v>
      </c>
      <c r="S2796" s="4">
        <f>(O2796*constantes!$B$4)+(P2796*constantes!$C$5)+(D2796*constantes!$B$6)+(Q2796*constantes!$B$8)+(F2796*constantes!$B$9)</f>
        <v>24.00065931253728</v>
      </c>
      <c r="T2796">
        <f>(O2796*constantes!$D$4)+(P2796*constantes!$D$5)+(D2796*constantes!$D$6)+(Q2796*constantes!$D$8)+(F2796*constantes!$D$9)</f>
        <v>26.014259234010673</v>
      </c>
      <c r="U2796">
        <f>(O2796*constantes!$D$4)+(P2796*constantes!$E$5)+(D2796*constantes!$D$6)+(Q2796*constantes!$D$8)+(F2796*constantes!$D$9)</f>
        <v>26.360953409789094</v>
      </c>
      <c r="V2796" s="5">
        <f t="shared" si="607"/>
        <v>8.7542378060171178E-2</v>
      </c>
      <c r="W2796" s="5">
        <f t="shared" si="608"/>
        <v>0.12260081009532298</v>
      </c>
      <c r="X2796" s="6">
        <f t="shared" si="609"/>
        <v>5.1657888082420778E-2</v>
      </c>
      <c r="Y2796" s="6">
        <f t="shared" si="610"/>
        <v>7.2274031597441724E-2</v>
      </c>
      <c r="AA2796">
        <f>(O2796*constantes!$B$4)+(LN(110)*constantes!$B$5)+(LN(22)*constantes!$B$8)+(F2796*constantes!$B$9)</f>
        <v>23.088660364337766</v>
      </c>
      <c r="AB2796">
        <f t="shared" si="611"/>
        <v>5.1185816914687488E-2</v>
      </c>
      <c r="AC2796">
        <f>(O2796*constantes!$D$4)+(LN(110)*constantes!$D$5)+(LN(22)*constantes!$D$8)+(F2796*constantes!$D$9)</f>
        <v>25.220324924765169</v>
      </c>
      <c r="AD2796" s="7">
        <f t="shared" si="612"/>
        <v>2.3692217580876362E-2</v>
      </c>
      <c r="AF2796">
        <f>(O2796*constantes!$B$4)+(LN(125)*constantes!$B$5)+(LN(22.5)*constantes!$B$8)+(F2796*constantes!$B$9)</f>
        <v>23.343617301092156</v>
      </c>
      <c r="AG2796">
        <f t="shared" si="613"/>
        <v>6.5553501255932511E-2</v>
      </c>
      <c r="AH2796">
        <f>(O2796*constantes!$D$4)+(LN(125)*constantes!$D$5)+(LN(22.5)*constantes!$D$8)+(F2796*constantes!$D$9)</f>
        <v>25.591397941373401</v>
      </c>
      <c r="AI2796">
        <f t="shared" si="614"/>
        <v>3.4153313573738631E-2</v>
      </c>
    </row>
    <row r="2797" spans="1:35" x14ac:dyDescent="0.25">
      <c r="A2797" s="11">
        <v>2796</v>
      </c>
      <c r="B2797">
        <v>0</v>
      </c>
      <c r="C2797">
        <v>40</v>
      </c>
      <c r="D2797">
        <v>1</v>
      </c>
      <c r="E2797">
        <v>0</v>
      </c>
      <c r="F2797">
        <v>0</v>
      </c>
      <c r="G2797">
        <v>105</v>
      </c>
      <c r="H2797">
        <v>22.54</v>
      </c>
      <c r="I2797">
        <f>IF(AND(B2797=1,E2797=0),V2797,IF(AND(B2797=1,E2797=1),W2797,IF(AND(B2797=0,E2797=0),X2797,IF(AND(B2797=0,E2797=1),Y2797,ERROR))))</f>
        <v>2.6670134378440347E-2</v>
      </c>
      <c r="K2797">
        <f t="shared" si="602"/>
        <v>2.3477142937900042E-2</v>
      </c>
      <c r="L2797">
        <f t="shared" si="603"/>
        <v>1.6258639030403699E-2</v>
      </c>
      <c r="M2797" s="22" t="str">
        <f t="shared" si="615"/>
        <v>Elevated Risk</v>
      </c>
      <c r="O2797">
        <f t="shared" si="604"/>
        <v>3.6888794541139363</v>
      </c>
      <c r="P2797">
        <f t="shared" si="605"/>
        <v>4.6539603501575231</v>
      </c>
      <c r="Q2797">
        <f t="shared" si="606"/>
        <v>3.1152915086116302</v>
      </c>
      <c r="R2797">
        <f>(O2797*constantes!$B$4)+(P2797*constantes!$B$5)+(D2797*constantes!$B$6)+(Q2797*constantes!$B$8)+(F2797*constantes!$B$9)</f>
        <v>23.296042601130779</v>
      </c>
      <c r="S2797" s="4">
        <f>(O2797*constantes!$B$4)+(P2797*constantes!$C$5)+(D2797*constantes!$B$6)+(Q2797*constantes!$B$8)+(F2797*constantes!$B$9)</f>
        <v>23.629452320616064</v>
      </c>
      <c r="T2797">
        <f>(O2797*constantes!$D$4)+(P2797*constantes!$D$5)+(D2797*constantes!$D$6)+(Q2797*constantes!$D$8)+(F2797*constantes!$D$9)</f>
        <v>25.340243608545105</v>
      </c>
      <c r="U2797">
        <f>(O2797*constantes!$D$4)+(P2797*constantes!$E$5)+(D2797*constantes!$D$6)+(Q2797*constantes!$D$8)+(F2797*constantes!$D$9)</f>
        <v>25.664903882572094</v>
      </c>
      <c r="V2797" s="5">
        <f t="shared" si="607"/>
        <v>6.2605277497050471E-2</v>
      </c>
      <c r="W2797" s="5">
        <f t="shared" si="608"/>
        <v>8.6283001277231208E-2</v>
      </c>
      <c r="X2797" s="6">
        <f t="shared" si="609"/>
        <v>2.6670134378440347E-2</v>
      </c>
      <c r="Y2797" s="6">
        <f t="shared" si="610"/>
        <v>3.670996475370325E-2</v>
      </c>
      <c r="AA2797">
        <f>(O2797*constantes!$B$4)+(LN(110)*constantes!$B$5)+(LN(22)*constantes!$B$8)+(F2797*constantes!$B$9)</f>
        <v>22.653587028201589</v>
      </c>
      <c r="AB2797">
        <f t="shared" si="611"/>
        <v>3.3434567241904078E-2</v>
      </c>
      <c r="AC2797">
        <f>(O2797*constantes!$D$4)+(LN(110)*constantes!$D$5)+(LN(22)*constantes!$D$8)+(F2797*constantes!$D$9)</f>
        <v>24.840022896226397</v>
      </c>
      <c r="AD2797" s="7">
        <f t="shared" si="612"/>
        <v>1.6258639030403699E-2</v>
      </c>
      <c r="AF2797">
        <f>(O2797*constantes!$B$4)+(LN(125)*constantes!$B$5)+(LN(22.5)*constantes!$B$8)+(F2797*constantes!$B$9)</f>
        <v>22.908543964955982</v>
      </c>
      <c r="AG2797">
        <f t="shared" si="613"/>
        <v>4.2933030992125865E-2</v>
      </c>
      <c r="AH2797">
        <f>(O2797*constantes!$D$4)+(LN(125)*constantes!$D$5)+(LN(22.5)*constantes!$D$8)+(F2797*constantes!$D$9)</f>
        <v>25.211095912834629</v>
      </c>
      <c r="AI2797">
        <f t="shared" si="614"/>
        <v>2.3477142937900042E-2</v>
      </c>
    </row>
    <row r="2798" spans="1:35" x14ac:dyDescent="0.25">
      <c r="A2798" s="11">
        <v>2797</v>
      </c>
      <c r="B2798">
        <v>1</v>
      </c>
      <c r="C2798">
        <v>40</v>
      </c>
      <c r="D2798">
        <v>1</v>
      </c>
      <c r="E2798">
        <v>0</v>
      </c>
      <c r="F2798">
        <v>0</v>
      </c>
      <c r="G2798">
        <v>121.5</v>
      </c>
      <c r="H2798">
        <v>29.38</v>
      </c>
      <c r="I2798">
        <f>IF(AND(B2798=1,E2798=0),V2798,IF(AND(B2798=1,E2798=1),W2798,IF(AND(B2798=0,E2798=0),X2798,IF(AND(B2798=0,E2798=1),Y2798,ERROR))))</f>
        <v>9.9288474880325328E-2</v>
      </c>
      <c r="K2798">
        <f t="shared" si="602"/>
        <v>4.2933030992125865E-2</v>
      </c>
      <c r="L2798">
        <f t="shared" si="603"/>
        <v>3.3434567241904078E-2</v>
      </c>
      <c r="M2798" s="22" t="str">
        <f t="shared" si="615"/>
        <v>Elevated Risk</v>
      </c>
      <c r="O2798">
        <f t="shared" si="604"/>
        <v>3.6888794541139363</v>
      </c>
      <c r="P2798">
        <f t="shared" si="605"/>
        <v>4.7999142627806028</v>
      </c>
      <c r="Q2798">
        <f t="shared" si="606"/>
        <v>3.3803141707457312</v>
      </c>
      <c r="R2798">
        <f>(O2798*constantes!$B$4)+(P2798*constantes!$B$5)+(D2798*constantes!$B$6)+(Q2798*constantes!$B$8)+(F2798*constantes!$B$9)</f>
        <v>23.776900801219654</v>
      </c>
      <c r="S2798" s="4">
        <f>(O2798*constantes!$B$4)+(P2798*constantes!$C$5)+(D2798*constantes!$B$6)+(Q2798*constantes!$B$8)+(F2798*constantes!$B$9)</f>
        <v>24.120766659005255</v>
      </c>
      <c r="T2798">
        <f>(O2798*constantes!$D$4)+(P2798*constantes!$D$5)+(D2798*constantes!$D$6)+(Q2798*constantes!$D$8)+(F2798*constantes!$D$9)</f>
        <v>25.886291664917753</v>
      </c>
      <c r="U2798">
        <f>(O2798*constantes!$D$4)+(P2798*constantes!$E$5)+(D2798*constantes!$D$6)+(Q2798*constantes!$D$8)+(F2798*constantes!$D$9)</f>
        <v>26.221133683889324</v>
      </c>
      <c r="V2798" s="5">
        <f t="shared" si="607"/>
        <v>9.9288474880325328E-2</v>
      </c>
      <c r="W2798" s="5">
        <f t="shared" si="608"/>
        <v>0.13712441810825837</v>
      </c>
      <c r="X2798" s="6">
        <f t="shared" si="609"/>
        <v>4.5596656818069126E-2</v>
      </c>
      <c r="Y2798" s="6">
        <f t="shared" si="610"/>
        <v>6.314807624954144E-2</v>
      </c>
      <c r="AA2798">
        <f>(O2798*constantes!$B$4)+(LN(110)*constantes!$B$5)+(LN(22)*constantes!$B$8)+(F2798*constantes!$B$9)</f>
        <v>22.653587028201589</v>
      </c>
      <c r="AB2798">
        <f t="shared" si="611"/>
        <v>3.3434567241904078E-2</v>
      </c>
      <c r="AC2798">
        <f>(O2798*constantes!$D$4)+(LN(110)*constantes!$D$5)+(LN(22)*constantes!$D$8)+(F2798*constantes!$D$9)</f>
        <v>24.840022896226397</v>
      </c>
      <c r="AD2798" s="7">
        <f t="shared" si="612"/>
        <v>1.6258639030403699E-2</v>
      </c>
      <c r="AF2798">
        <f>(O2798*constantes!$B$4)+(LN(125)*constantes!$B$5)+(LN(22.5)*constantes!$B$8)+(F2798*constantes!$B$9)</f>
        <v>22.908543964955982</v>
      </c>
      <c r="AG2798">
        <f t="shared" si="613"/>
        <v>4.2933030992125865E-2</v>
      </c>
      <c r="AH2798">
        <f>(O2798*constantes!$D$4)+(LN(125)*constantes!$D$5)+(LN(22.5)*constantes!$D$8)+(F2798*constantes!$D$9)</f>
        <v>25.211095912834629</v>
      </c>
      <c r="AI2798">
        <f t="shared" si="614"/>
        <v>2.3477142937900042E-2</v>
      </c>
    </row>
    <row r="2799" spans="1:35" x14ac:dyDescent="0.25">
      <c r="A2799" s="11">
        <v>2798</v>
      </c>
      <c r="B2799">
        <v>1</v>
      </c>
      <c r="C2799">
        <v>48</v>
      </c>
      <c r="D2799">
        <v>1</v>
      </c>
      <c r="E2799">
        <v>0</v>
      </c>
      <c r="F2799">
        <v>0</v>
      </c>
      <c r="G2799">
        <v>114</v>
      </c>
      <c r="H2799">
        <v>26.27</v>
      </c>
      <c r="I2799">
        <f>IF(AND(B2799=1,E2799=0),V2799,IF(AND(B2799=1,E2799=1),W2799,IF(AND(B2799=0,E2799=0),X2799,IF(AND(B2799=0,E2799=1),Y2799,ERROR))))</f>
        <v>0.13927720481068351</v>
      </c>
      <c r="K2799">
        <f t="shared" si="602"/>
        <v>7.448581103683527E-2</v>
      </c>
      <c r="L2799">
        <f t="shared" si="603"/>
        <v>5.8221930281009082E-2</v>
      </c>
      <c r="M2799" s="22" t="str">
        <f t="shared" si="615"/>
        <v>Elevated Risk</v>
      </c>
      <c r="O2799">
        <f t="shared" si="604"/>
        <v>3.8712010109078911</v>
      </c>
      <c r="P2799">
        <f t="shared" si="605"/>
        <v>4.7361984483944957</v>
      </c>
      <c r="Q2799">
        <f t="shared" si="606"/>
        <v>3.2684276036974484</v>
      </c>
      <c r="R2799">
        <f>(O2799*constantes!$B$4)+(P2799*constantes!$B$5)+(D2799*constantes!$B$6)+(Q2799*constantes!$B$8)+(F2799*constantes!$B$9)</f>
        <v>24.13756226794672</v>
      </c>
      <c r="S2799" s="4">
        <f>(O2799*constantes!$B$4)+(P2799*constantes!$C$5)+(D2799*constantes!$B$6)+(Q2799*constantes!$B$8)+(F2799*constantes!$B$9)</f>
        <v>24.4768635247897</v>
      </c>
      <c r="T2799">
        <f>(O2799*constantes!$D$4)+(P2799*constantes!$D$5)+(D2799*constantes!$D$6)+(Q2799*constantes!$D$8)+(F2799*constantes!$D$9)</f>
        <v>26.14597252461482</v>
      </c>
      <c r="U2799">
        <f>(O2799*constantes!$D$4)+(P2799*constantes!$E$5)+(D2799*constantes!$D$6)+(Q2799*constantes!$D$8)+(F2799*constantes!$D$9)</f>
        <v>26.47636972837482</v>
      </c>
      <c r="V2799" s="5">
        <f t="shared" si="607"/>
        <v>0.13927720481068351</v>
      </c>
      <c r="W2799" s="5">
        <f t="shared" si="608"/>
        <v>0.18987827399400148</v>
      </c>
      <c r="X2799" s="6">
        <f t="shared" si="609"/>
        <v>5.8712814442408834E-2</v>
      </c>
      <c r="Y2799" s="6">
        <f t="shared" si="610"/>
        <v>8.0749612198694365E-2</v>
      </c>
      <c r="AA2799">
        <f>(O2799*constantes!$B$4)+(LN(110)*constantes!$B$5)+(LN(22)*constantes!$B$8)+(F2799*constantes!$B$9)</f>
        <v>23.221146741638901</v>
      </c>
      <c r="AB2799">
        <f t="shared" si="611"/>
        <v>5.8221930281009082E-2</v>
      </c>
      <c r="AC2799">
        <f>(O2799*constantes!$D$4)+(LN(110)*constantes!$D$5)+(LN(22)*constantes!$D$8)+(F2799*constantes!$D$9)</f>
        <v>25.336132614771724</v>
      </c>
      <c r="AD2799" s="7">
        <f t="shared" si="612"/>
        <v>2.6562184906686825E-2</v>
      </c>
      <c r="AF2799">
        <f>(O2799*constantes!$B$4)+(LN(125)*constantes!$B$5)+(LN(22.5)*constantes!$B$8)+(F2799*constantes!$B$9)</f>
        <v>23.47610367839329</v>
      </c>
      <c r="AG2799">
        <f t="shared" si="613"/>
        <v>7.448581103683527E-2</v>
      </c>
      <c r="AH2799">
        <f>(O2799*constantes!$D$4)+(LN(125)*constantes!$D$5)+(LN(22.5)*constantes!$D$8)+(F2799*constantes!$D$9)</f>
        <v>25.707205631379956</v>
      </c>
      <c r="AI2799">
        <f t="shared" si="614"/>
        <v>3.8265438641588045E-2</v>
      </c>
    </row>
    <row r="2800" spans="1:35" x14ac:dyDescent="0.25">
      <c r="A2800" s="11">
        <v>2799</v>
      </c>
      <c r="B2800">
        <v>0</v>
      </c>
      <c r="C2800">
        <v>43</v>
      </c>
      <c r="D2800">
        <v>1</v>
      </c>
      <c r="E2800">
        <v>0</v>
      </c>
      <c r="F2800">
        <v>0</v>
      </c>
      <c r="G2800">
        <v>119</v>
      </c>
      <c r="H2800">
        <v>19.48</v>
      </c>
      <c r="I2800">
        <f>IF(AND(B2800=1,E2800=0),V2800,IF(AND(B2800=1,E2800=1),W2800,IF(AND(B2800=0,E2800=0),X2800,IF(AND(B2800=0,E2800=1),Y2800,ERROR))))</f>
        <v>4.2506612415587841E-2</v>
      </c>
      <c r="K2800">
        <f t="shared" si="602"/>
        <v>2.8509711637591306E-2</v>
      </c>
      <c r="L2800">
        <f t="shared" si="603"/>
        <v>1.975954812069991E-2</v>
      </c>
      <c r="M2800" s="22" t="str">
        <f t="shared" si="615"/>
        <v>Elevated Risk</v>
      </c>
      <c r="O2800">
        <f t="shared" si="604"/>
        <v>3.7612001156935624</v>
      </c>
      <c r="P2800">
        <f t="shared" si="605"/>
        <v>4.7791234931115296</v>
      </c>
      <c r="Q2800">
        <f t="shared" si="606"/>
        <v>2.9693882982143891</v>
      </c>
      <c r="R2800">
        <f>(O2800*constantes!$B$4)+(P2800*constantes!$B$5)+(D2800*constantes!$B$6)+(Q2800*constantes!$B$8)+(F2800*constantes!$B$9)</f>
        <v>23.637693882926193</v>
      </c>
      <c r="S2800" s="4">
        <f>(O2800*constantes!$B$4)+(P2800*constantes!$C$5)+(D2800*constantes!$B$6)+(Q2800*constantes!$B$8)+(F2800*constantes!$B$9)</f>
        <v>23.980070289972701</v>
      </c>
      <c r="T2800">
        <f>(O2800*constantes!$D$4)+(P2800*constantes!$D$5)+(D2800*constantes!$D$6)+(Q2800*constantes!$D$8)+(F2800*constantes!$D$9)</f>
        <v>25.814512831280744</v>
      </c>
      <c r="U2800">
        <f>(O2800*constantes!$D$4)+(P2800*constantes!$E$5)+(D2800*constantes!$D$6)+(Q2800*constantes!$D$8)+(F2800*constantes!$D$9)</f>
        <v>26.147904486160204</v>
      </c>
      <c r="V2800" s="5">
        <f t="shared" si="607"/>
        <v>8.6965060414232354E-2</v>
      </c>
      <c r="W2800" s="5">
        <f t="shared" si="608"/>
        <v>0.12025909585444072</v>
      </c>
      <c r="X2800" s="6">
        <f t="shared" si="609"/>
        <v>4.2506612415587841E-2</v>
      </c>
      <c r="Y2800" s="6">
        <f t="shared" si="610"/>
        <v>5.8822948180950241E-2</v>
      </c>
      <c r="AA2800">
        <f>(O2800*constantes!$B$4)+(LN(110)*constantes!$B$5)+(LN(22)*constantes!$B$8)+(F2800*constantes!$B$9)</f>
        <v>22.8787183548725</v>
      </c>
      <c r="AB2800">
        <f t="shared" si="611"/>
        <v>4.169811677585733E-2</v>
      </c>
      <c r="AC2800">
        <f>(O2800*constantes!$D$4)+(LN(110)*constantes!$D$5)+(LN(22)*constantes!$D$8)+(F2800*constantes!$D$9)</f>
        <v>25.036812478830871</v>
      </c>
      <c r="AD2800" s="7">
        <f t="shared" si="612"/>
        <v>1.975954812069991E-2</v>
      </c>
      <c r="AF2800">
        <f>(O2800*constantes!$B$4)+(LN(125)*constantes!$B$5)+(LN(22.5)*constantes!$B$8)+(F2800*constantes!$B$9)</f>
        <v>23.133675291626897</v>
      </c>
      <c r="AG2800">
        <f t="shared" si="613"/>
        <v>5.3478442485207722E-2</v>
      </c>
      <c r="AH2800">
        <f>(O2800*constantes!$D$4)+(LN(125)*constantes!$D$5)+(LN(22.5)*constantes!$D$8)+(F2800*constantes!$D$9)</f>
        <v>25.407885495439103</v>
      </c>
      <c r="AI2800">
        <f t="shared" si="614"/>
        <v>2.8509711637591306E-2</v>
      </c>
    </row>
    <row r="2801" spans="1:35" x14ac:dyDescent="0.25">
      <c r="A2801" s="11">
        <v>2800</v>
      </c>
      <c r="B2801">
        <v>1</v>
      </c>
      <c r="C2801">
        <v>48</v>
      </c>
      <c r="D2801">
        <v>1</v>
      </c>
      <c r="E2801">
        <v>0</v>
      </c>
      <c r="F2801">
        <v>0</v>
      </c>
      <c r="G2801">
        <v>102.5</v>
      </c>
      <c r="H2801">
        <v>18.55</v>
      </c>
      <c r="I2801">
        <f>IF(AND(B2801=1,E2801=0),V2801,IF(AND(B2801=1,E2801=1),W2801,IF(AND(B2801=0,E2801=0),X2801,IF(AND(B2801=0,E2801=1),Y2801,ERROR))))</f>
        <v>8.9214939835940976E-2</v>
      </c>
      <c r="K2801">
        <f t="shared" si="602"/>
        <v>7.448581103683527E-2</v>
      </c>
      <c r="L2801">
        <f t="shared" si="603"/>
        <v>5.8221930281009082E-2</v>
      </c>
      <c r="M2801" s="22" t="str">
        <f t="shared" si="615"/>
        <v>Elevated Risk</v>
      </c>
      <c r="O2801">
        <f t="shared" si="604"/>
        <v>3.8712010109078911</v>
      </c>
      <c r="P2801">
        <f t="shared" si="605"/>
        <v>4.6298627985784631</v>
      </c>
      <c r="Q2801">
        <f t="shared" si="606"/>
        <v>2.9204697890534441</v>
      </c>
      <c r="R2801">
        <f>(O2801*constantes!$B$4)+(P2801*constantes!$B$5)+(D2801*constantes!$B$6)+(Q2801*constantes!$B$8)+(F2801*constantes!$B$9)</f>
        <v>23.664450613970665</v>
      </c>
      <c r="S2801" s="4">
        <f>(O2801*constantes!$B$4)+(P2801*constantes!$C$5)+(D2801*constantes!$B$6)+(Q2801*constantes!$B$8)+(F2801*constantes!$B$9)</f>
        <v>23.996133984860826</v>
      </c>
      <c r="T2801">
        <f>(O2801*constantes!$D$4)+(P2801*constantes!$D$5)+(D2801*constantes!$D$6)+(Q2801*constantes!$D$8)+(F2801*constantes!$D$9)</f>
        <v>25.668966479154058</v>
      </c>
      <c r="U2801">
        <f>(O2801*constantes!$D$4)+(P2801*constantes!$E$5)+(D2801*constantes!$D$6)+(Q2801*constantes!$D$8)+(F2801*constantes!$D$9)</f>
        <v>25.99194570798289</v>
      </c>
      <c r="V2801" s="5">
        <f t="shared" si="607"/>
        <v>8.9214939835940976E-2</v>
      </c>
      <c r="W2801" s="5">
        <f t="shared" si="608"/>
        <v>0.12208251342261667</v>
      </c>
      <c r="X2801" s="6">
        <f t="shared" si="609"/>
        <v>3.6856617536211056E-2</v>
      </c>
      <c r="Y2801" s="6">
        <f t="shared" si="610"/>
        <v>5.054729663086277E-2</v>
      </c>
      <c r="AA2801">
        <f>(O2801*constantes!$B$4)+(LN(110)*constantes!$B$5)+(LN(22)*constantes!$B$8)+(F2801*constantes!$B$9)</f>
        <v>23.221146741638901</v>
      </c>
      <c r="AB2801">
        <f t="shared" si="611"/>
        <v>5.8221930281009082E-2</v>
      </c>
      <c r="AC2801">
        <f>(O2801*constantes!$D$4)+(LN(110)*constantes!$D$5)+(LN(22)*constantes!$D$8)+(F2801*constantes!$D$9)</f>
        <v>25.336132614771724</v>
      </c>
      <c r="AD2801" s="7">
        <f t="shared" si="612"/>
        <v>2.6562184906686825E-2</v>
      </c>
      <c r="AF2801">
        <f>(O2801*constantes!$B$4)+(LN(125)*constantes!$B$5)+(LN(22.5)*constantes!$B$8)+(F2801*constantes!$B$9)</f>
        <v>23.47610367839329</v>
      </c>
      <c r="AG2801">
        <f t="shared" si="613"/>
        <v>7.448581103683527E-2</v>
      </c>
      <c r="AH2801">
        <f>(O2801*constantes!$D$4)+(LN(125)*constantes!$D$5)+(LN(22.5)*constantes!$D$8)+(F2801*constantes!$D$9)</f>
        <v>25.707205631379956</v>
      </c>
      <c r="AI2801">
        <f t="shared" si="614"/>
        <v>3.8265438641588045E-2</v>
      </c>
    </row>
    <row r="2802" spans="1:35" x14ac:dyDescent="0.25">
      <c r="A2802" s="11">
        <v>2801</v>
      </c>
      <c r="B2802">
        <v>0</v>
      </c>
      <c r="C2802">
        <v>43</v>
      </c>
      <c r="D2802">
        <v>0</v>
      </c>
      <c r="E2802">
        <v>0</v>
      </c>
      <c r="F2802">
        <v>0</v>
      </c>
      <c r="G2802">
        <v>116</v>
      </c>
      <c r="H2802">
        <v>27.78</v>
      </c>
      <c r="I2802">
        <f>IF(AND(B2802=1,E2802=0),V2802,IF(AND(B2802=1,E2802=1),W2802,IF(AND(B2802=0,E2802=0),X2802,IF(AND(B2802=0,E2802=1),Y2802,ERROR))))</f>
        <v>2.5770427143107066E-2</v>
      </c>
      <c r="K2802">
        <f t="shared" si="602"/>
        <v>2.8509711637591306E-2</v>
      </c>
      <c r="L2802">
        <f t="shared" si="603"/>
        <v>1.975954812069991E-2</v>
      </c>
      <c r="M2802" s="22" t="str">
        <f t="shared" si="615"/>
        <v>NORMAL</v>
      </c>
      <c r="O2802">
        <f t="shared" si="604"/>
        <v>3.7612001156935624</v>
      </c>
      <c r="P2802">
        <f t="shared" si="605"/>
        <v>4.7535901911063645</v>
      </c>
      <c r="Q2802">
        <f t="shared" si="606"/>
        <v>3.3243163373261977</v>
      </c>
      <c r="R2802">
        <f>(O2802*constantes!$B$4)+(P2802*constantes!$B$5)+(D2802*constantes!$B$6)+(Q2802*constantes!$B$8)+(F2802*constantes!$B$9)</f>
        <v>23.162173866609116</v>
      </c>
      <c r="S2802" s="4">
        <f>(O2802*constantes!$B$4)+(P2802*constantes!$C$5)+(D2802*constantes!$B$6)+(Q2802*constantes!$B$8)+(F2802*constantes!$B$9)</f>
        <v>23.502721067899977</v>
      </c>
      <c r="T2802">
        <f>(O2802*constantes!$D$4)+(P2802*constantes!$D$5)+(D2802*constantes!$D$6)+(Q2802*constantes!$D$8)+(F2802*constantes!$D$9)</f>
        <v>25.305466910733301</v>
      </c>
      <c r="U2802">
        <f>(O2802*constantes!$D$4)+(P2802*constantes!$E$5)+(D2802*constantes!$D$6)+(Q2802*constantes!$D$8)+(F2802*constantes!$D$9)</f>
        <v>25.637077362464886</v>
      </c>
      <c r="V2802" s="5">
        <f t="shared" si="607"/>
        <v>5.4981136655029128E-2</v>
      </c>
      <c r="W2802" s="5">
        <f t="shared" si="608"/>
        <v>7.6416274211130619E-2</v>
      </c>
      <c r="X2802" s="6">
        <f t="shared" si="609"/>
        <v>2.5770427143107066E-2</v>
      </c>
      <c r="Y2802" s="6">
        <f t="shared" si="610"/>
        <v>3.5720750095743603E-2</v>
      </c>
      <c r="AA2802">
        <f>(O2802*constantes!$B$4)+(LN(110)*constantes!$B$5)+(LN(22)*constantes!$B$8)+(F2802*constantes!$B$9)</f>
        <v>22.8787183548725</v>
      </c>
      <c r="AB2802">
        <f t="shared" si="611"/>
        <v>4.169811677585733E-2</v>
      </c>
      <c r="AC2802">
        <f>(O2802*constantes!$D$4)+(LN(110)*constantes!$D$5)+(LN(22)*constantes!$D$8)+(F2802*constantes!$D$9)</f>
        <v>25.036812478830871</v>
      </c>
      <c r="AD2802" s="7">
        <f t="shared" si="612"/>
        <v>1.975954812069991E-2</v>
      </c>
      <c r="AF2802">
        <f>(O2802*constantes!$B$4)+(LN(125)*constantes!$B$5)+(LN(22.5)*constantes!$B$8)+(F2802*constantes!$B$9)</f>
        <v>23.133675291626897</v>
      </c>
      <c r="AG2802">
        <f t="shared" si="613"/>
        <v>5.3478442485207722E-2</v>
      </c>
      <c r="AH2802">
        <f>(O2802*constantes!$D$4)+(LN(125)*constantes!$D$5)+(LN(22.5)*constantes!$D$8)+(F2802*constantes!$D$9)</f>
        <v>25.407885495439103</v>
      </c>
      <c r="AI2802">
        <f t="shared" si="614"/>
        <v>2.8509711637591306E-2</v>
      </c>
    </row>
    <row r="2803" spans="1:35" x14ac:dyDescent="0.25">
      <c r="A2803" s="11">
        <v>2802</v>
      </c>
      <c r="B2803">
        <v>1</v>
      </c>
      <c r="C2803">
        <v>38</v>
      </c>
      <c r="D2803">
        <v>1</v>
      </c>
      <c r="E2803">
        <v>0</v>
      </c>
      <c r="F2803">
        <v>0</v>
      </c>
      <c r="G2803">
        <v>123</v>
      </c>
      <c r="H2803">
        <v>28.88</v>
      </c>
      <c r="I2803">
        <f>IF(AND(B2803=1,E2803=0),V2803,IF(AND(B2803=1,E2803=1),W2803,IF(AND(B2803=0,E2803=0),X2803,IF(AND(B2803=0,E2803=1),Y2803,ERROR))))</f>
        <v>8.6030132297827189E-2</v>
      </c>
      <c r="K2803">
        <f t="shared" ref="K2803:K2866" si="616">IF(B2803=1,AG2803,AI2803)</f>
        <v>3.6714933714987352E-2</v>
      </c>
      <c r="L2803">
        <f t="shared" ref="L2803:L2866" si="617">IF(B2803=1,AB2803,AD2803)</f>
        <v>2.8571578401445974E-2</v>
      </c>
      <c r="M2803" s="22" t="str">
        <f t="shared" si="615"/>
        <v>Elevated Risk</v>
      </c>
      <c r="O2803">
        <f t="shared" ref="O2803:O2866" si="618">LN(C2803)</f>
        <v>3.6375861597263857</v>
      </c>
      <c r="P2803">
        <f t="shared" ref="P2803:P2866" si="619">LN(G2803)</f>
        <v>4.8121843553724171</v>
      </c>
      <c r="Q2803">
        <f t="shared" ref="Q2803:Q2866" si="620">LN(H2803)</f>
        <v>3.3631493140246254</v>
      </c>
      <c r="R2803">
        <f>(O2803*constantes!$B$4)+(P2803*constantes!$B$5)+(D2803*constantes!$B$6)+(Q2803*constantes!$B$8)+(F2803*constantes!$B$9)</f>
        <v>23.626381047425419</v>
      </c>
      <c r="S2803" s="4">
        <f>(O2803*constantes!$B$4)+(P2803*constantes!$C$5)+(D2803*constantes!$B$6)+(Q2803*constantes!$B$8)+(F2803*constantes!$B$9)</f>
        <v>23.971125934644299</v>
      </c>
      <c r="T2803">
        <f>(O2803*constantes!$D$4)+(P2803*constantes!$D$5)+(D2803*constantes!$D$6)+(Q2803*constantes!$D$8)+(F2803*constantes!$D$9)</f>
        <v>25.772458153512392</v>
      </c>
      <c r="U2803">
        <f>(O2803*constantes!$D$4)+(P2803*constantes!$E$5)+(D2803*constantes!$D$6)+(Q2803*constantes!$D$8)+(F2803*constantes!$D$9)</f>
        <v>26.108156134143172</v>
      </c>
      <c r="V2803" s="5">
        <f t="shared" ref="V2803:V2866" si="621">1-POWER(0.88431,EXP(R2803-23.9388))</f>
        <v>8.6030132297827189E-2</v>
      </c>
      <c r="W2803" s="5">
        <f t="shared" ref="W2803:W2866" si="622">1-POWER(0.88431,EXP(S2803-23.9388))</f>
        <v>0.11925481700707163</v>
      </c>
      <c r="X2803" s="6">
        <f t="shared" ref="X2803:X2866" si="623">1-POWER(0.94833,EXP(T2803-26.0145))</f>
        <v>4.0792288046409331E-2</v>
      </c>
      <c r="Y2803" s="6">
        <f t="shared" ref="Y2803:Y2866" si="624">1-POWER(0.94833,EXP(U2803-26.0145))</f>
        <v>5.6596843830398202E-2</v>
      </c>
      <c r="AA2803">
        <f>(O2803*constantes!$B$4)+(LN(110)*constantes!$B$5)+(LN(22)*constantes!$B$8)+(F2803*constantes!$B$9)</f>
        <v>22.493913054504919</v>
      </c>
      <c r="AB2803">
        <f t="shared" ref="AB2803:AB2866" si="625">1-POWER(0.88431,EXP(AA2803-23.9388))</f>
        <v>2.8571578401445974E-2</v>
      </c>
      <c r="AC2803">
        <f>(O2803*constantes!$D$4)+(LN(110)*constantes!$D$5)+(LN(22)*constantes!$D$8)+(F2803*constantes!$D$9)</f>
        <v>24.700450251667263</v>
      </c>
      <c r="AD2803" s="7">
        <f t="shared" ref="AD2803:AD2866" si="626">1-POWER(0.94833,EXP(AC2803-26.0145))</f>
        <v>1.4155691081518817E-2</v>
      </c>
      <c r="AF2803">
        <f>(O2803*constantes!$B$4)+(LN(125)*constantes!$B$5)+(LN(22.5)*constantes!$B$8)+(F2803*constantes!$B$9)</f>
        <v>22.748869991259316</v>
      </c>
      <c r="AG2803">
        <f t="shared" ref="AG2803:AG2866" si="627">1-POWER(0.88431,EXP(AF2803-23.9388))</f>
        <v>3.6714933714987352E-2</v>
      </c>
      <c r="AH2803">
        <f>(O2803*constantes!$D$4)+(LN(125)*constantes!$D$5)+(LN(22.5)*constantes!$D$8)+(F2803*constantes!$D$9)</f>
        <v>25.071523268275495</v>
      </c>
      <c r="AI2803">
        <f t="shared" ref="AI2803:AI2866" si="628">1-POWER(0.94833,EXP(AH2803-26.0145))</f>
        <v>2.0450275544260377E-2</v>
      </c>
    </row>
    <row r="2804" spans="1:35" x14ac:dyDescent="0.25">
      <c r="A2804" s="11">
        <v>2803</v>
      </c>
      <c r="B2804">
        <v>1</v>
      </c>
      <c r="C2804">
        <v>48</v>
      </c>
      <c r="D2804">
        <v>0</v>
      </c>
      <c r="E2804">
        <v>0</v>
      </c>
      <c r="F2804">
        <v>0</v>
      </c>
      <c r="G2804">
        <v>114</v>
      </c>
      <c r="H2804">
        <v>25.14</v>
      </c>
      <c r="I2804">
        <f>IF(AND(B2804=1,E2804=0),V2804,IF(AND(B2804=1,E2804=1),W2804,IF(AND(B2804=0,E2804=0),X2804,IF(AND(B2804=0,E2804=1),Y2804,ERROR))))</f>
        <v>6.8766940362275708E-2</v>
      </c>
      <c r="K2804">
        <f t="shared" si="616"/>
        <v>7.448581103683527E-2</v>
      </c>
      <c r="L2804">
        <f t="shared" si="617"/>
        <v>5.8221930281009082E-2</v>
      </c>
      <c r="M2804" s="22" t="str">
        <f t="shared" si="615"/>
        <v>NORMAL</v>
      </c>
      <c r="O2804">
        <f t="shared" si="618"/>
        <v>3.8712010109078911</v>
      </c>
      <c r="P2804">
        <f t="shared" si="619"/>
        <v>4.7361984483944957</v>
      </c>
      <c r="Q2804">
        <f t="shared" si="620"/>
        <v>3.2244602031621015</v>
      </c>
      <c r="R2804">
        <f>(O2804*constantes!$B$4)+(P2804*constantes!$B$5)+(D2804*constantes!$B$6)+(Q2804*constantes!$B$8)+(F2804*constantes!$B$9)</f>
        <v>23.393176231824313</v>
      </c>
      <c r="S2804" s="4">
        <f>(O2804*constantes!$B$4)+(P2804*constantes!$C$5)+(D2804*constantes!$B$6)+(Q2804*constantes!$B$8)+(F2804*constantes!$B$9)</f>
        <v>23.732477488667293</v>
      </c>
      <c r="T2804">
        <f>(O2804*constantes!$D$4)+(P2804*constantes!$D$5)+(D2804*constantes!$D$6)+(Q2804*constantes!$D$8)+(F2804*constantes!$D$9)</f>
        <v>25.504814191091125</v>
      </c>
      <c r="U2804">
        <f>(O2804*constantes!$D$4)+(P2804*constantes!$E$5)+(D2804*constantes!$D$6)+(Q2804*constantes!$D$8)+(F2804*constantes!$D$9)</f>
        <v>25.835211394851125</v>
      </c>
      <c r="V2804" s="5">
        <f t="shared" si="621"/>
        <v>6.8766940362275708E-2</v>
      </c>
      <c r="W2804" s="5">
        <f t="shared" si="622"/>
        <v>9.5186612211892174E-2</v>
      </c>
      <c r="X2804" s="6">
        <f t="shared" si="623"/>
        <v>3.1365512839329868E-2</v>
      </c>
      <c r="Y2804" s="6">
        <f t="shared" si="624"/>
        <v>4.337604435696174E-2</v>
      </c>
      <c r="AA2804">
        <f>(O2804*constantes!$B$4)+(LN(110)*constantes!$B$5)+(LN(22)*constantes!$B$8)+(F2804*constantes!$B$9)</f>
        <v>23.221146741638901</v>
      </c>
      <c r="AB2804">
        <f t="shared" si="625"/>
        <v>5.8221930281009082E-2</v>
      </c>
      <c r="AC2804">
        <f>(O2804*constantes!$D$4)+(LN(110)*constantes!$D$5)+(LN(22)*constantes!$D$8)+(F2804*constantes!$D$9)</f>
        <v>25.336132614771724</v>
      </c>
      <c r="AD2804" s="7">
        <f t="shared" si="626"/>
        <v>2.6562184906686825E-2</v>
      </c>
      <c r="AF2804">
        <f>(O2804*constantes!$B$4)+(LN(125)*constantes!$B$5)+(LN(22.5)*constantes!$B$8)+(F2804*constantes!$B$9)</f>
        <v>23.47610367839329</v>
      </c>
      <c r="AG2804">
        <f t="shared" si="627"/>
        <v>7.448581103683527E-2</v>
      </c>
      <c r="AH2804">
        <f>(O2804*constantes!$D$4)+(LN(125)*constantes!$D$5)+(LN(22.5)*constantes!$D$8)+(F2804*constantes!$D$9)</f>
        <v>25.707205631379956</v>
      </c>
      <c r="AI2804">
        <f t="shared" si="628"/>
        <v>3.8265438641588045E-2</v>
      </c>
    </row>
    <row r="2805" spans="1:35" x14ac:dyDescent="0.25">
      <c r="A2805" s="11">
        <v>2804</v>
      </c>
      <c r="B2805">
        <v>1</v>
      </c>
      <c r="C2805">
        <v>58</v>
      </c>
      <c r="D2805">
        <v>0</v>
      </c>
      <c r="E2805">
        <v>1</v>
      </c>
      <c r="F2805">
        <v>0</v>
      </c>
      <c r="G2805">
        <v>181</v>
      </c>
      <c r="H2805">
        <v>22.49</v>
      </c>
      <c r="I2805">
        <f>IF(AND(B2805=1,E2805=0),V2805,IF(AND(B2805=1,E2805=1),W2805,IF(AND(B2805=0,E2805=0),X2805,IF(AND(B2805=0,E2805=1),Y2805,ERROR))))</f>
        <v>0.33115377656022715</v>
      </c>
      <c r="K2805">
        <f t="shared" si="616"/>
        <v>0.1302191222428678</v>
      </c>
      <c r="L2805">
        <f t="shared" si="617"/>
        <v>0.10247681663833785</v>
      </c>
      <c r="M2805" s="22" t="str">
        <f t="shared" si="615"/>
        <v>'&gt;30%</v>
      </c>
      <c r="O2805">
        <f t="shared" si="618"/>
        <v>4.0604430105464191</v>
      </c>
      <c r="P2805">
        <f t="shared" si="619"/>
        <v>5.1984970312658261</v>
      </c>
      <c r="Q2805">
        <f t="shared" si="620"/>
        <v>3.1130707659712242</v>
      </c>
      <c r="R2805">
        <f>(O2805*constantes!$B$4)+(P2805*constantes!$B$5)+(D2805*constantes!$B$6)+(Q2805*constantes!$B$8)+(F2805*constantes!$B$9)</f>
        <v>24.751573658010194</v>
      </c>
      <c r="S2805" s="4">
        <f>(O2805*constantes!$B$4)+(P2805*constantes!$C$5)+(D2805*constantes!$B$6)+(Q2805*constantes!$B$8)+(F2805*constantes!$B$9)</f>
        <v>25.123993985330081</v>
      </c>
      <c r="T2805">
        <f>(O2805*constantes!$D$4)+(P2805*constantes!$D$5)+(D2805*constantes!$D$6)+(Q2805*constantes!$D$8)+(F2805*constantes!$D$9)</f>
        <v>27.263211376028288</v>
      </c>
      <c r="U2805">
        <f>(O2805*constantes!$D$4)+(P2805*constantes!$E$5)+(D2805*constantes!$D$6)+(Q2805*constantes!$D$8)+(F2805*constantes!$D$9)</f>
        <v>27.625858528929392</v>
      </c>
      <c r="V2805" s="5">
        <f t="shared" si="621"/>
        <v>0.2420535357231729</v>
      </c>
      <c r="W2805" s="5">
        <f t="shared" si="622"/>
        <v>0.33115377656022715</v>
      </c>
      <c r="X2805" s="6">
        <f t="shared" si="623"/>
        <v>0.16884067849858386</v>
      </c>
      <c r="Y2805" s="6">
        <f t="shared" si="624"/>
        <v>0.23338736134329574</v>
      </c>
      <c r="AA2805">
        <f>(O2805*constantes!$B$4)+(LN(110)*constantes!$B$5)+(LN(22)*constantes!$B$8)+(F2805*constantes!$B$9)</f>
        <v>23.81024951683365</v>
      </c>
      <c r="AB2805">
        <f t="shared" si="625"/>
        <v>0.10247681663833785</v>
      </c>
      <c r="AC2805">
        <f>(O2805*constantes!$D$4)+(LN(110)*constantes!$D$5)+(LN(22)*constantes!$D$8)+(F2805*constantes!$D$9)</f>
        <v>25.851073342728132</v>
      </c>
      <c r="AD2805" s="7">
        <f t="shared" si="626"/>
        <v>4.4054054961770062E-2</v>
      </c>
      <c r="AF2805">
        <f>(O2805*constantes!$B$4)+(LN(125)*constantes!$B$5)+(LN(22.5)*constantes!$B$8)+(F2805*constantes!$B$9)</f>
        <v>24.065206453588043</v>
      </c>
      <c r="AG2805">
        <f t="shared" si="627"/>
        <v>0.1302191222428678</v>
      </c>
      <c r="AH2805">
        <f>(O2805*constantes!$D$4)+(LN(125)*constantes!$D$5)+(LN(22.5)*constantes!$D$8)+(F2805*constantes!$D$9)</f>
        <v>26.222146359336364</v>
      </c>
      <c r="AI2805">
        <f t="shared" si="628"/>
        <v>6.3209991046805025E-2</v>
      </c>
    </row>
    <row r="2806" spans="1:35" x14ac:dyDescent="0.25">
      <c r="A2806" s="11">
        <v>2805</v>
      </c>
      <c r="B2806">
        <v>0</v>
      </c>
      <c r="C2806">
        <v>51</v>
      </c>
      <c r="D2806">
        <v>0</v>
      </c>
      <c r="E2806">
        <v>1</v>
      </c>
      <c r="F2806">
        <v>0</v>
      </c>
      <c r="G2806">
        <v>132</v>
      </c>
      <c r="H2806">
        <v>25.15</v>
      </c>
      <c r="I2806">
        <f>IF(AND(B2806=1,E2806=0),V2806,IF(AND(B2806=1,E2806=1),W2806,IF(AND(B2806=0,E2806=0),X2806,IF(AND(B2806=0,E2806=1),Y2806,ERROR))))</f>
        <v>7.6717502107269575E-2</v>
      </c>
      <c r="K2806">
        <f t="shared" si="616"/>
        <v>4.4971857043080821E-2</v>
      </c>
      <c r="L2806">
        <f t="shared" si="617"/>
        <v>3.1250958582138333E-2</v>
      </c>
      <c r="M2806" s="22" t="str">
        <f t="shared" si="615"/>
        <v>Elevated Risk</v>
      </c>
      <c r="O2806">
        <f t="shared" si="618"/>
        <v>3.9318256327243257</v>
      </c>
      <c r="P2806">
        <f t="shared" si="619"/>
        <v>4.8828019225863706</v>
      </c>
      <c r="Q2806">
        <f t="shared" si="620"/>
        <v>3.2248578965457479</v>
      </c>
      <c r="R2806">
        <f>(O2806*constantes!$B$4)+(P2806*constantes!$B$5)+(D2806*constantes!$B$6)+(Q2806*constantes!$B$8)+(F2806*constantes!$B$9)</f>
        <v>23.854174706841615</v>
      </c>
      <c r="S2806" s="4">
        <f>(O2806*constantes!$B$4)+(P2806*constantes!$C$5)+(D2806*constantes!$B$6)+(Q2806*constantes!$B$8)+(F2806*constantes!$B$9)</f>
        <v>24.203978636575702</v>
      </c>
      <c r="T2806">
        <f>(O2806*constantes!$D$4)+(P2806*constantes!$D$5)+(D2806*constantes!$D$6)+(Q2806*constantes!$D$8)+(F2806*constantes!$D$9)</f>
        <v>26.082363730108622</v>
      </c>
      <c r="U2806">
        <f>(O2806*constantes!$D$4)+(P2806*constantes!$E$5)+(D2806*constantes!$D$6)+(Q2806*constantes!$D$8)+(F2806*constantes!$D$9)</f>
        <v>26.422987992228247</v>
      </c>
      <c r="V2806" s="5">
        <f t="shared" si="621"/>
        <v>0.10682361967739074</v>
      </c>
      <c r="W2806" s="5">
        <f t="shared" si="622"/>
        <v>0.14809677030669888</v>
      </c>
      <c r="X2806" s="6">
        <f t="shared" si="623"/>
        <v>5.5196274082691787E-2</v>
      </c>
      <c r="Y2806" s="6">
        <f t="shared" si="624"/>
        <v>7.6717502107269575E-2</v>
      </c>
      <c r="AA2806">
        <f>(O2806*constantes!$B$4)+(LN(110)*constantes!$B$5)+(LN(22)*constantes!$B$8)+(F2806*constantes!$B$9)</f>
        <v>23.409868764368586</v>
      </c>
      <c r="AB2806">
        <f t="shared" si="625"/>
        <v>6.9883054652788434E-2</v>
      </c>
      <c r="AC2806">
        <f>(O2806*constantes!$D$4)+(LN(110)*constantes!$D$5)+(LN(22)*constantes!$D$8)+(F2806*constantes!$D$9)</f>
        <v>25.50109645445777</v>
      </c>
      <c r="AD2806" s="7">
        <f t="shared" si="626"/>
        <v>3.1250958582138333E-2</v>
      </c>
      <c r="AF2806">
        <f>(O2806*constantes!$B$4)+(LN(125)*constantes!$B$5)+(LN(22.5)*constantes!$B$8)+(F2806*constantes!$B$9)</f>
        <v>23.664825701122982</v>
      </c>
      <c r="AG2806">
        <f t="shared" si="627"/>
        <v>8.9246869441510945E-2</v>
      </c>
      <c r="AH2806">
        <f>(O2806*constantes!$D$4)+(LN(125)*constantes!$D$5)+(LN(22.5)*constantes!$D$8)+(F2806*constantes!$D$9)</f>
        <v>25.872169471066002</v>
      </c>
      <c r="AI2806">
        <f t="shared" si="628"/>
        <v>4.4971857043080821E-2</v>
      </c>
    </row>
    <row r="2807" spans="1:35" x14ac:dyDescent="0.25">
      <c r="A2807" s="11">
        <v>2806</v>
      </c>
      <c r="B2807">
        <v>1</v>
      </c>
      <c r="C2807">
        <v>42</v>
      </c>
      <c r="D2807">
        <v>1</v>
      </c>
      <c r="E2807">
        <v>1</v>
      </c>
      <c r="F2807">
        <v>0</v>
      </c>
      <c r="G2807">
        <v>129</v>
      </c>
      <c r="H2807">
        <v>23.22</v>
      </c>
      <c r="I2807">
        <f>IF(AND(B2807=1,E2807=0),V2807,IF(AND(B2807=1,E2807=1),W2807,IF(AND(B2807=0,E2807=0),X2807,IF(AND(B2807=0,E2807=1),Y2807,ERROR))))</f>
        <v>0.14776092520421447</v>
      </c>
      <c r="K2807">
        <f t="shared" si="616"/>
        <v>4.9796912096185753E-2</v>
      </c>
      <c r="L2807">
        <f t="shared" si="617"/>
        <v>3.8810869283687155E-2</v>
      </c>
      <c r="M2807" s="22" t="str">
        <f t="shared" si="615"/>
        <v>Elevated Risk</v>
      </c>
      <c r="O2807">
        <f t="shared" si="618"/>
        <v>3.7376696182833684</v>
      </c>
      <c r="P2807">
        <f t="shared" si="619"/>
        <v>4.8598124043616719</v>
      </c>
      <c r="Q2807">
        <f t="shared" si="620"/>
        <v>3.1450139762697455</v>
      </c>
      <c r="R2807">
        <f>(O2807*constantes!$B$4)+(P2807*constantes!$B$5)+(D2807*constantes!$B$6)+(Q2807*constantes!$B$8)+(F2807*constantes!$B$9)</f>
        <v>23.853359539982012</v>
      </c>
      <c r="S2807" s="4">
        <f>(O2807*constantes!$B$4)+(P2807*constantes!$C$5)+(D2807*constantes!$B$6)+(Q2807*constantes!$B$8)+(F2807*constantes!$B$9)</f>
        <v>24.201516500630483</v>
      </c>
      <c r="T2807">
        <f>(O2807*constantes!$D$4)+(P2807*constantes!$D$5)+(D2807*constantes!$D$6)+(Q2807*constantes!$D$8)+(F2807*constantes!$D$9)</f>
        <v>26.067243973943224</v>
      </c>
      <c r="U2807">
        <f>(O2807*constantes!$D$4)+(P2807*constantes!$E$5)+(D2807*constantes!$D$6)+(Q2807*constantes!$D$8)+(F2807*constantes!$D$9)</f>
        <v>26.406264487271496</v>
      </c>
      <c r="V2807" s="5">
        <f t="shared" si="621"/>
        <v>0.10674139645569547</v>
      </c>
      <c r="W2807" s="5">
        <f t="shared" si="622"/>
        <v>0.14776092520421447</v>
      </c>
      <c r="X2807" s="6">
        <f t="shared" si="623"/>
        <v>5.4390945778136857E-2</v>
      </c>
      <c r="Y2807" s="6">
        <f t="shared" si="624"/>
        <v>7.5494478454472547E-2</v>
      </c>
      <c r="AA2807">
        <f>(O2807*constantes!$B$4)+(LN(110)*constantes!$B$5)+(LN(22)*constantes!$B$8)+(F2807*constantes!$B$9)</f>
        <v>22.805468857654464</v>
      </c>
      <c r="AB2807">
        <f t="shared" si="625"/>
        <v>3.8810869283687155E-2</v>
      </c>
      <c r="AC2807">
        <f>(O2807*constantes!$D$4)+(LN(110)*constantes!$D$5)+(LN(22)*constantes!$D$8)+(F2807*constantes!$D$9)</f>
        <v>24.972784348242914</v>
      </c>
      <c r="AD2807" s="7">
        <f t="shared" si="626"/>
        <v>1.8545470669847686E-2</v>
      </c>
      <c r="AF2807">
        <f>(O2807*constantes!$B$4)+(LN(125)*constantes!$B$5)+(LN(22.5)*constantes!$B$8)+(F2807*constantes!$B$9)</f>
        <v>23.060425794408857</v>
      </c>
      <c r="AG2807">
        <f t="shared" si="627"/>
        <v>4.9796912096185753E-2</v>
      </c>
      <c r="AH2807">
        <f>(O2807*constantes!$D$4)+(LN(125)*constantes!$D$5)+(LN(22.5)*constantes!$D$8)+(F2807*constantes!$D$9)</f>
        <v>25.343857364851146</v>
      </c>
      <c r="AI2807">
        <f t="shared" si="628"/>
        <v>2.676538428771702E-2</v>
      </c>
    </row>
    <row r="2808" spans="1:35" x14ac:dyDescent="0.25">
      <c r="A2808" s="11">
        <v>2807</v>
      </c>
      <c r="B2808">
        <v>1</v>
      </c>
      <c r="C2808">
        <v>46</v>
      </c>
      <c r="D2808">
        <v>1</v>
      </c>
      <c r="E2808">
        <v>1</v>
      </c>
      <c r="F2808">
        <v>0</v>
      </c>
      <c r="G2808">
        <v>145</v>
      </c>
      <c r="H2808">
        <v>28.12</v>
      </c>
      <c r="I2808">
        <f>IF(AND(B2808=1,E2808=0),V2808,IF(AND(B2808=1,E2808=1),W2808,IF(AND(B2808=0,E2808=0),X2808,IF(AND(B2808=0,E2808=1),Y2808,ERROR))))</f>
        <v>0.26613449625067631</v>
      </c>
      <c r="K2808">
        <f t="shared" si="616"/>
        <v>6.5553501255932511E-2</v>
      </c>
      <c r="L2808">
        <f t="shared" si="617"/>
        <v>5.1185816914687488E-2</v>
      </c>
      <c r="M2808" s="22" t="str">
        <f t="shared" si="615"/>
        <v>Elevated Risk</v>
      </c>
      <c r="O2808">
        <f t="shared" si="618"/>
        <v>3.8286413964890951</v>
      </c>
      <c r="P2808">
        <f t="shared" si="619"/>
        <v>4.9767337424205742</v>
      </c>
      <c r="Q2808">
        <f t="shared" si="620"/>
        <v>3.336481066942464</v>
      </c>
      <c r="R2808">
        <f>(O2808*constantes!$B$4)+(P2808*constantes!$B$5)+(D2808*constantes!$B$6)+(Q2808*constantes!$B$8)+(F2808*constantes!$B$9)</f>
        <v>24.505238847944234</v>
      </c>
      <c r="S2808" s="4">
        <f>(O2808*constantes!$B$4)+(P2808*constantes!$C$5)+(D2808*constantes!$B$6)+(Q2808*constantes!$B$8)+(F2808*constantes!$B$9)</f>
        <v>24.861772053251244</v>
      </c>
      <c r="T2808">
        <f>(O2808*constantes!$D$4)+(P2808*constantes!$D$5)+(D2808*constantes!$D$6)+(Q2808*constantes!$D$8)+(F2808*constantes!$D$9)</f>
        <v>26.741561301611178</v>
      </c>
      <c r="U2808">
        <f>(O2808*constantes!$D$4)+(P2808*constantes!$E$5)+(D2808*constantes!$D$6)+(Q2808*constantes!$D$8)+(F2808*constantes!$D$9)</f>
        <v>27.088738247482436</v>
      </c>
      <c r="V2808" s="5">
        <f t="shared" si="621"/>
        <v>0.19477324342698166</v>
      </c>
      <c r="W2808" s="5">
        <f t="shared" si="622"/>
        <v>0.26613449625067631</v>
      </c>
      <c r="X2808" s="6">
        <f t="shared" si="623"/>
        <v>0.1039559113433699</v>
      </c>
      <c r="Y2808" s="6">
        <f t="shared" si="624"/>
        <v>0.14386377578009502</v>
      </c>
      <c r="AA2808">
        <f>(O2808*constantes!$B$4)+(LN(110)*constantes!$B$5)+(LN(22)*constantes!$B$8)+(F2808*constantes!$B$9)</f>
        <v>23.088660364337766</v>
      </c>
      <c r="AB2808">
        <f t="shared" si="625"/>
        <v>5.1185816914687488E-2</v>
      </c>
      <c r="AC2808">
        <f>(O2808*constantes!$D$4)+(LN(110)*constantes!$D$5)+(LN(22)*constantes!$D$8)+(F2808*constantes!$D$9)</f>
        <v>25.220324924765169</v>
      </c>
      <c r="AD2808" s="7">
        <f t="shared" si="626"/>
        <v>2.3692217580876362E-2</v>
      </c>
      <c r="AF2808">
        <f>(O2808*constantes!$B$4)+(LN(125)*constantes!$B$5)+(LN(22.5)*constantes!$B$8)+(F2808*constantes!$B$9)</f>
        <v>23.343617301092156</v>
      </c>
      <c r="AG2808">
        <f t="shared" si="627"/>
        <v>6.5553501255932511E-2</v>
      </c>
      <c r="AH2808">
        <f>(O2808*constantes!$D$4)+(LN(125)*constantes!$D$5)+(LN(22.5)*constantes!$D$8)+(F2808*constantes!$D$9)</f>
        <v>25.591397941373401</v>
      </c>
      <c r="AI2808">
        <f t="shared" si="628"/>
        <v>3.4153313573738631E-2</v>
      </c>
    </row>
    <row r="2809" spans="1:35" x14ac:dyDescent="0.25">
      <c r="A2809" s="11">
        <v>2808</v>
      </c>
      <c r="B2809">
        <v>1</v>
      </c>
      <c r="C2809">
        <v>48</v>
      </c>
      <c r="D2809">
        <v>1</v>
      </c>
      <c r="E2809">
        <v>0</v>
      </c>
      <c r="F2809">
        <v>0</v>
      </c>
      <c r="G2809">
        <v>116</v>
      </c>
      <c r="H2809">
        <v>23.1</v>
      </c>
      <c r="I2809">
        <f>IF(AND(B2809=1,E2809=0),V2809,IF(AND(B2809=1,E2809=1),W2809,IF(AND(B2809=0,E2809=0),X2809,IF(AND(B2809=0,E2809=1),Y2809,ERROR))))</f>
        <v>0.13054381126948</v>
      </c>
      <c r="K2809">
        <f t="shared" si="616"/>
        <v>7.448581103683527E-2</v>
      </c>
      <c r="L2809">
        <f t="shared" si="617"/>
        <v>5.8221930281009082E-2</v>
      </c>
      <c r="M2809" s="22" t="str">
        <f t="shared" si="615"/>
        <v>Elevated Risk</v>
      </c>
      <c r="O2809">
        <f t="shared" si="618"/>
        <v>3.8712010109078911</v>
      </c>
      <c r="P2809">
        <f t="shared" si="619"/>
        <v>4.7535901911063645</v>
      </c>
      <c r="Q2809">
        <f t="shared" si="620"/>
        <v>3.1398326175277478</v>
      </c>
      <c r="R2809">
        <f>(O2809*constantes!$B$4)+(P2809*constantes!$B$5)+(D2809*constantes!$B$6)+(Q2809*constantes!$B$8)+(F2809*constantes!$B$9)</f>
        <v>24.067879094830896</v>
      </c>
      <c r="S2809" s="4">
        <f>(O2809*constantes!$B$4)+(P2809*constantes!$C$5)+(D2809*constantes!$B$6)+(Q2809*constantes!$B$8)+(F2809*constantes!$B$9)</f>
        <v>24.408426296121757</v>
      </c>
      <c r="T2809">
        <f>(O2809*constantes!$D$4)+(P2809*constantes!$D$5)+(D2809*constantes!$D$6)+(Q2809*constantes!$D$8)+(F2809*constantes!$D$9)</f>
        <v>26.129149744927201</v>
      </c>
      <c r="U2809">
        <f>(O2809*constantes!$D$4)+(P2809*constantes!$E$5)+(D2809*constantes!$D$6)+(Q2809*constantes!$D$8)+(F2809*constantes!$D$9)</f>
        <v>26.460760196658782</v>
      </c>
      <c r="V2809" s="5">
        <f t="shared" si="621"/>
        <v>0.13054381126948</v>
      </c>
      <c r="W2809" s="5">
        <f t="shared" si="622"/>
        <v>0.17851528264200145</v>
      </c>
      <c r="X2809" s="6">
        <f t="shared" si="623"/>
        <v>5.776221668408732E-2</v>
      </c>
      <c r="Y2809" s="6">
        <f t="shared" si="624"/>
        <v>7.9550065928749469E-2</v>
      </c>
      <c r="AA2809">
        <f>(O2809*constantes!$B$4)+(LN(110)*constantes!$B$5)+(LN(22)*constantes!$B$8)+(F2809*constantes!$B$9)</f>
        <v>23.221146741638901</v>
      </c>
      <c r="AB2809">
        <f t="shared" si="625"/>
        <v>5.8221930281009082E-2</v>
      </c>
      <c r="AC2809">
        <f>(O2809*constantes!$D$4)+(LN(110)*constantes!$D$5)+(LN(22)*constantes!$D$8)+(F2809*constantes!$D$9)</f>
        <v>25.336132614771724</v>
      </c>
      <c r="AD2809" s="7">
        <f t="shared" si="626"/>
        <v>2.6562184906686825E-2</v>
      </c>
      <c r="AF2809">
        <f>(O2809*constantes!$B$4)+(LN(125)*constantes!$B$5)+(LN(22.5)*constantes!$B$8)+(F2809*constantes!$B$9)</f>
        <v>23.47610367839329</v>
      </c>
      <c r="AG2809">
        <f t="shared" si="627"/>
        <v>7.448581103683527E-2</v>
      </c>
      <c r="AH2809">
        <f>(O2809*constantes!$D$4)+(LN(125)*constantes!$D$5)+(LN(22.5)*constantes!$D$8)+(F2809*constantes!$D$9)</f>
        <v>25.707205631379956</v>
      </c>
      <c r="AI2809">
        <f t="shared" si="628"/>
        <v>3.8265438641588045E-2</v>
      </c>
    </row>
    <row r="2810" spans="1:35" x14ac:dyDescent="0.25">
      <c r="A2810" s="11">
        <v>2809</v>
      </c>
      <c r="B2810">
        <v>0</v>
      </c>
      <c r="C2810">
        <v>55</v>
      </c>
      <c r="D2810">
        <v>1</v>
      </c>
      <c r="E2810">
        <v>0</v>
      </c>
      <c r="F2810">
        <v>0</v>
      </c>
      <c r="G2810">
        <v>107.5</v>
      </c>
      <c r="H2810">
        <v>18.059999999999999</v>
      </c>
      <c r="I2810">
        <f>IF(AND(B2810=1,E2810=0),V2810,IF(AND(B2810=1,E2810=1),W2810,IF(AND(B2810=0,E2810=0),X2810,IF(AND(B2810=0,E2810=1),Y2810,ERROR))))</f>
        <v>5.949849325752854E-2</v>
      </c>
      <c r="K2810">
        <f t="shared" si="616"/>
        <v>5.4942946453026109E-2</v>
      </c>
      <c r="L2810">
        <f t="shared" si="617"/>
        <v>3.8241136753246696E-2</v>
      </c>
      <c r="M2810" s="22" t="str">
        <f t="shared" si="615"/>
        <v>NORMAL</v>
      </c>
      <c r="O2810">
        <f t="shared" si="618"/>
        <v>4.0073331852324712</v>
      </c>
      <c r="P2810">
        <f t="shared" si="619"/>
        <v>4.677490847567717</v>
      </c>
      <c r="Q2810">
        <f t="shared" si="620"/>
        <v>2.8936995479888394</v>
      </c>
      <c r="R2810">
        <f>(O2810*constantes!$B$4)+(P2810*constantes!$B$5)+(D2810*constantes!$B$6)+(Q2810*constantes!$B$8)+(F2810*constantes!$B$9)</f>
        <v>24.155355824466309</v>
      </c>
      <c r="S2810" s="4">
        <f>(O2810*constantes!$B$4)+(P2810*constantes!$C$5)+(D2810*constantes!$B$6)+(Q2810*constantes!$B$8)+(F2810*constantes!$B$9)</f>
        <v>24.49045126878606</v>
      </c>
      <c r="T2810">
        <f>(O2810*constantes!$D$4)+(P2810*constantes!$D$5)+(D2810*constantes!$D$6)+(Q2810*constantes!$D$8)+(F2810*constantes!$D$9)</f>
        <v>26.159678784281521</v>
      </c>
      <c r="U2810">
        <f>(O2810*constantes!$D$4)+(P2810*constantes!$E$5)+(D2810*constantes!$D$6)+(Q2810*constantes!$D$8)+(F2810*constantes!$D$9)</f>
        <v>26.485980545807845</v>
      </c>
      <c r="V2810" s="5">
        <f t="shared" si="621"/>
        <v>0.14159167965278741</v>
      </c>
      <c r="W2810" s="5">
        <f t="shared" si="622"/>
        <v>0.19220864034899932</v>
      </c>
      <c r="X2810" s="6">
        <f t="shared" si="623"/>
        <v>5.949849325752854E-2</v>
      </c>
      <c r="Y2810" s="6">
        <f t="shared" si="624"/>
        <v>8.1496751347412411E-2</v>
      </c>
      <c r="AA2810">
        <f>(O2810*constantes!$B$4)+(LN(110)*constantes!$B$5)+(LN(22)*constantes!$B$8)+(F2810*constantes!$B$9)</f>
        <v>23.644920755024344</v>
      </c>
      <c r="AB2810">
        <f t="shared" si="625"/>
        <v>8.7567364830949512E-2</v>
      </c>
      <c r="AC2810">
        <f>(O2810*constantes!$D$4)+(LN(110)*constantes!$D$5)+(LN(22)*constantes!$D$8)+(F2810*constantes!$D$9)</f>
        <v>25.706557790361106</v>
      </c>
      <c r="AD2810" s="7">
        <f t="shared" si="626"/>
        <v>3.8241136753246696E-2</v>
      </c>
      <c r="AF2810">
        <f>(O2810*constantes!$B$4)+(LN(125)*constantes!$B$5)+(LN(22.5)*constantes!$B$8)+(F2810*constantes!$B$9)</f>
        <v>23.899877691778737</v>
      </c>
      <c r="AG2810">
        <f t="shared" si="627"/>
        <v>0.11152976090806932</v>
      </c>
      <c r="AH2810">
        <f>(O2810*constantes!$D$4)+(LN(125)*constantes!$D$5)+(LN(22.5)*constantes!$D$8)+(F2810*constantes!$D$9)</f>
        <v>26.077630806969339</v>
      </c>
      <c r="AI2810">
        <f t="shared" si="628"/>
        <v>5.4942946453026109E-2</v>
      </c>
    </row>
    <row r="2811" spans="1:35" x14ac:dyDescent="0.25">
      <c r="A2811" s="11">
        <v>2810</v>
      </c>
      <c r="B2811">
        <v>0</v>
      </c>
      <c r="C2811">
        <v>59</v>
      </c>
      <c r="D2811">
        <v>0</v>
      </c>
      <c r="E2811">
        <v>1</v>
      </c>
      <c r="F2811">
        <v>0</v>
      </c>
      <c r="G2811">
        <v>135</v>
      </c>
      <c r="H2811">
        <v>28.96</v>
      </c>
      <c r="I2811">
        <f>IF(AND(B2811=1,E2811=0),V2811,IF(AND(B2811=1,E2811=1),W2811,IF(AND(B2811=0,E2811=0),X2811,IF(AND(B2811=0,E2811=1),Y2811,ERROR))))</f>
        <v>0.127217819626673</v>
      </c>
      <c r="K2811">
        <f t="shared" si="616"/>
        <v>6.6117954736533924E-2</v>
      </c>
      <c r="L2811">
        <f t="shared" si="617"/>
        <v>4.6102547085629553E-2</v>
      </c>
      <c r="M2811" s="22" t="str">
        <f t="shared" si="615"/>
        <v>Elevated Risk</v>
      </c>
      <c r="O2811">
        <f t="shared" si="618"/>
        <v>4.0775374439057197</v>
      </c>
      <c r="P2811">
        <f t="shared" si="619"/>
        <v>4.9052747784384296</v>
      </c>
      <c r="Q2811">
        <f t="shared" si="620"/>
        <v>3.3659155675175159</v>
      </c>
      <c r="R2811">
        <f>(O2811*constantes!$B$4)+(P2811*constantes!$B$5)+(D2811*constantes!$B$6)+(Q2811*constantes!$B$8)+(F2811*constantes!$B$9)</f>
        <v>24.461284981827173</v>
      </c>
      <c r="S2811" s="4">
        <f>(O2811*constantes!$B$4)+(P2811*constantes!$C$5)+(D2811*constantes!$B$6)+(Q2811*constantes!$B$8)+(F2811*constantes!$B$9)</f>
        <v>24.812698866954502</v>
      </c>
      <c r="T2811">
        <f>(O2811*constantes!$D$4)+(P2811*constantes!$D$5)+(D2811*constantes!$D$6)+(Q2811*constantes!$D$8)+(F2811*constantes!$D$9)</f>
        <v>26.614185623399109</v>
      </c>
      <c r="U2811">
        <f>(O2811*constantes!$D$4)+(P2811*constantes!$E$5)+(D2811*constantes!$D$6)+(Q2811*constantes!$D$8)+(F2811*constantes!$D$9)</f>
        <v>26.956377591942974</v>
      </c>
      <c r="V2811" s="5">
        <f t="shared" si="621"/>
        <v>0.18723705908382904</v>
      </c>
      <c r="W2811" s="5">
        <f t="shared" si="622"/>
        <v>0.25517901115601926</v>
      </c>
      <c r="X2811" s="6">
        <f t="shared" si="623"/>
        <v>9.2115401152226495E-2</v>
      </c>
      <c r="Y2811" s="6">
        <f t="shared" si="624"/>
        <v>0.127217819626673</v>
      </c>
      <c r="AA2811">
        <f>(O2811*constantes!$B$4)+(LN(110)*constantes!$B$5)+(LN(22)*constantes!$B$8)+(F2811*constantes!$B$9)</f>
        <v>23.863463804103819</v>
      </c>
      <c r="AB2811">
        <f t="shared" si="625"/>
        <v>0.10776479003769468</v>
      </c>
      <c r="AC2811">
        <f>(O2811*constantes!$D$4)+(LN(110)*constantes!$D$5)+(LN(22)*constantes!$D$8)+(F2811*constantes!$D$9)</f>
        <v>25.897588492509126</v>
      </c>
      <c r="AD2811" s="7">
        <f t="shared" si="626"/>
        <v>4.6102547085629553E-2</v>
      </c>
      <c r="AF2811">
        <f>(O2811*constantes!$B$4)+(LN(125)*constantes!$B$5)+(LN(22.5)*constantes!$B$8)+(F2811*constantes!$B$9)</f>
        <v>24.118420740858213</v>
      </c>
      <c r="AG2811">
        <f t="shared" si="627"/>
        <v>0.13682617258299834</v>
      </c>
      <c r="AH2811">
        <f>(O2811*constantes!$D$4)+(LN(125)*constantes!$D$5)+(LN(22.5)*constantes!$D$8)+(F2811*constantes!$D$9)</f>
        <v>26.268661509117358</v>
      </c>
      <c r="AI2811">
        <f t="shared" si="628"/>
        <v>6.6117954736533924E-2</v>
      </c>
    </row>
    <row r="2812" spans="1:35" x14ac:dyDescent="0.25">
      <c r="A2812" s="11">
        <v>2811</v>
      </c>
      <c r="B2812">
        <v>0</v>
      </c>
      <c r="C2812">
        <v>41</v>
      </c>
      <c r="D2812">
        <v>0</v>
      </c>
      <c r="E2812">
        <v>0</v>
      </c>
      <c r="F2812">
        <v>0</v>
      </c>
      <c r="G2812">
        <v>117.5</v>
      </c>
      <c r="H2812">
        <v>20.62</v>
      </c>
      <c r="I2812">
        <f>IF(AND(B2812=1,E2812=0),V2812,IF(AND(B2812=1,E2812=1),W2812,IF(AND(B2812=0,E2812=0),X2812,IF(AND(B2812=0,E2812=1),Y2812,ERROR))))</f>
        <v>2.0210911124803888E-2</v>
      </c>
      <c r="K2812">
        <f t="shared" si="616"/>
        <v>2.5088146116023613E-2</v>
      </c>
      <c r="L2812">
        <f t="shared" si="617"/>
        <v>1.7378724267438583E-2</v>
      </c>
      <c r="M2812" s="22" t="str">
        <f t="shared" si="615"/>
        <v>NORMAL</v>
      </c>
      <c r="O2812">
        <f t="shared" si="618"/>
        <v>3.713572066704308</v>
      </c>
      <c r="P2812">
        <f t="shared" si="619"/>
        <v>4.7664383335842135</v>
      </c>
      <c r="Q2812">
        <f t="shared" si="620"/>
        <v>3.0262614785888138</v>
      </c>
      <c r="R2812">
        <f>(O2812*constantes!$B$4)+(P2812*constantes!$B$5)+(D2812*constantes!$B$6)+(Q2812*constantes!$B$8)+(F2812*constantes!$B$9)</f>
        <v>22.801455037014101</v>
      </c>
      <c r="S2812" s="4">
        <f>(O2812*constantes!$B$4)+(P2812*constantes!$C$5)+(D2812*constantes!$B$6)+(Q2812*constantes!$B$8)+(F2812*constantes!$B$9)</f>
        <v>23.142922679232075</v>
      </c>
      <c r="T2812">
        <f>(O2812*constantes!$D$4)+(P2812*constantes!$D$5)+(D2812*constantes!$D$6)+(Q2812*constantes!$D$8)+(F2812*constantes!$D$9)</f>
        <v>25.059627777397992</v>
      </c>
      <c r="U2812">
        <f>(O2812*constantes!$D$4)+(P2812*constantes!$E$5)+(D2812*constantes!$D$6)+(Q2812*constantes!$D$8)+(F2812*constantes!$D$9)</f>
        <v>25.392134515548829</v>
      </c>
      <c r="V2812" s="5">
        <f t="shared" si="621"/>
        <v>3.8658446272226921E-2</v>
      </c>
      <c r="W2812" s="5">
        <f t="shared" si="622"/>
        <v>5.3961620455533765E-2</v>
      </c>
      <c r="X2812" s="6">
        <f t="shared" si="623"/>
        <v>2.0210911124803888E-2</v>
      </c>
      <c r="Y2812" s="6">
        <f t="shared" si="624"/>
        <v>2.8070486832033503E-2</v>
      </c>
      <c r="AA2812">
        <f>(O2812*constantes!$B$4)+(LN(110)*constantes!$B$5)+(LN(22)*constantes!$B$8)+(F2812*constantes!$B$9)</f>
        <v>22.730454143490913</v>
      </c>
      <c r="AB2812">
        <f t="shared" si="625"/>
        <v>3.6057212319339005E-2</v>
      </c>
      <c r="AC2812">
        <f>(O2812*constantes!$D$4)+(LN(110)*constantes!$D$5)+(LN(22)*constantes!$D$8)+(F2812*constantes!$D$9)</f>
        <v>24.907213223567677</v>
      </c>
      <c r="AD2812" s="7">
        <f t="shared" si="626"/>
        <v>1.7378724267438583E-2</v>
      </c>
      <c r="AF2812">
        <f>(O2812*constantes!$B$4)+(LN(125)*constantes!$B$5)+(LN(22.5)*constantes!$B$8)+(F2812*constantes!$B$9)</f>
        <v>22.985411080245306</v>
      </c>
      <c r="AG2812">
        <f t="shared" si="627"/>
        <v>4.62827295767122E-2</v>
      </c>
      <c r="AH2812">
        <f>(O2812*constantes!$D$4)+(LN(125)*constantes!$D$5)+(LN(22.5)*constantes!$D$8)+(F2812*constantes!$D$9)</f>
        <v>25.278286240175909</v>
      </c>
      <c r="AI2812">
        <f t="shared" si="628"/>
        <v>2.5088146116023613E-2</v>
      </c>
    </row>
    <row r="2813" spans="1:35" x14ac:dyDescent="0.25">
      <c r="A2813" s="11">
        <v>2812</v>
      </c>
      <c r="B2813">
        <v>0</v>
      </c>
      <c r="C2813">
        <v>57</v>
      </c>
      <c r="D2813">
        <v>1</v>
      </c>
      <c r="E2813">
        <v>0</v>
      </c>
      <c r="F2813">
        <v>0</v>
      </c>
      <c r="G2813">
        <v>139</v>
      </c>
      <c r="H2813">
        <v>26.36</v>
      </c>
      <c r="I2813">
        <f>IF(AND(B2813=1,E2813=0),V2813,IF(AND(B2813=1,E2813=1),W2813,IF(AND(B2813=0,E2813=0),X2813,IF(AND(B2813=0,E2813=1),Y2813,ERROR))))</f>
        <v>0.15548488112654824</v>
      </c>
      <c r="K2813">
        <f t="shared" si="616"/>
        <v>6.0378388617794876E-2</v>
      </c>
      <c r="L2813">
        <f t="shared" si="617"/>
        <v>4.2061248414153263E-2</v>
      </c>
      <c r="M2813" s="22" t="str">
        <f t="shared" si="615"/>
        <v>Elevated Risk</v>
      </c>
      <c r="O2813">
        <f t="shared" si="618"/>
        <v>4.0430512678345503</v>
      </c>
      <c r="P2813">
        <f t="shared" si="619"/>
        <v>4.9344739331306915</v>
      </c>
      <c r="Q2813">
        <f t="shared" si="620"/>
        <v>3.2718477096343066</v>
      </c>
      <c r="R2813">
        <f>(O2813*constantes!$B$4)+(P2813*constantes!$B$5)+(D2813*constantes!$B$6)+(Q2813*constantes!$B$8)+(F2813*constantes!$B$9)</f>
        <v>25.043053487357117</v>
      </c>
      <c r="S2813" s="4">
        <f>(O2813*constantes!$B$4)+(P2813*constantes!$C$5)+(D2813*constantes!$B$6)+(Q2813*constantes!$B$8)+(F2813*constantes!$B$9)</f>
        <v>25.3965591999266</v>
      </c>
      <c r="T2813">
        <f>(O2813*constantes!$D$4)+(P2813*constantes!$D$5)+(D2813*constantes!$D$6)+(Q2813*constantes!$D$8)+(F2813*constantes!$D$9)</f>
        <v>27.173068726159752</v>
      </c>
      <c r="U2813">
        <f>(O2813*constantes!$D$4)+(P2813*constantes!$E$5)+(D2813*constantes!$D$6)+(Q2813*constantes!$D$8)+(F2813*constantes!$D$9)</f>
        <v>27.517297627734951</v>
      </c>
      <c r="V2813" s="5">
        <f t="shared" si="621"/>
        <v>0.30990733456434716</v>
      </c>
      <c r="W2813" s="5">
        <f t="shared" si="622"/>
        <v>0.41034780611207711</v>
      </c>
      <c r="X2813" s="6">
        <f t="shared" si="623"/>
        <v>0.15548488112654824</v>
      </c>
      <c r="Y2813" s="6">
        <f t="shared" si="624"/>
        <v>0.21213772234903538</v>
      </c>
      <c r="AA2813">
        <f>(O2813*constantes!$B$4)+(LN(110)*constantes!$B$5)+(LN(22)*constantes!$B$8)+(F2813*constantes!$B$9)</f>
        <v>23.756109717441312</v>
      </c>
      <c r="AB2813">
        <f t="shared" si="625"/>
        <v>9.7348342413305922E-2</v>
      </c>
      <c r="AC2813">
        <f>(O2813*constantes!$D$4)+(LN(110)*constantes!$D$5)+(LN(22)*constantes!$D$8)+(F2813*constantes!$D$9)</f>
        <v>25.803749193387144</v>
      </c>
      <c r="AD2813" s="7">
        <f t="shared" si="626"/>
        <v>4.2061248414153263E-2</v>
      </c>
      <c r="AF2813">
        <f>(O2813*constantes!$B$4)+(LN(125)*constantes!$B$5)+(LN(22.5)*constantes!$B$8)+(F2813*constantes!$B$9)</f>
        <v>24.011066654195705</v>
      </c>
      <c r="AG2813">
        <f t="shared" si="627"/>
        <v>0.12380054983513455</v>
      </c>
      <c r="AH2813">
        <f>(O2813*constantes!$D$4)+(LN(125)*constantes!$D$5)+(LN(22.5)*constantes!$D$8)+(F2813*constantes!$D$9)</f>
        <v>26.174822209995376</v>
      </c>
      <c r="AI2813">
        <f t="shared" si="628"/>
        <v>6.0378388617794876E-2</v>
      </c>
    </row>
    <row r="2814" spans="1:35" x14ac:dyDescent="0.25">
      <c r="A2814" s="11">
        <v>2813</v>
      </c>
      <c r="B2814">
        <v>1</v>
      </c>
      <c r="C2814">
        <v>51</v>
      </c>
      <c r="D2814">
        <v>0</v>
      </c>
      <c r="E2814">
        <v>0</v>
      </c>
      <c r="F2814">
        <v>0</v>
      </c>
      <c r="G2814">
        <v>135</v>
      </c>
      <c r="H2814">
        <v>24.87</v>
      </c>
      <c r="I2814">
        <f>IF(AND(B2814=1,E2814=0),V2814,IF(AND(B2814=1,E2814=1),W2814,IF(AND(B2814=0,E2814=0),X2814,IF(AND(B2814=0,E2814=1),Y2814,ERROR))))</f>
        <v>0.11018318200969102</v>
      </c>
      <c r="K2814">
        <f t="shared" si="616"/>
        <v>8.9246869441510945E-2</v>
      </c>
      <c r="L2814">
        <f t="shared" si="617"/>
        <v>6.9883054652788434E-2</v>
      </c>
      <c r="M2814" s="22" t="str">
        <f t="shared" si="615"/>
        <v>Elevated Risk</v>
      </c>
      <c r="O2814">
        <f t="shared" si="618"/>
        <v>3.9318256327243257</v>
      </c>
      <c r="P2814">
        <f t="shared" si="619"/>
        <v>4.9052747784384296</v>
      </c>
      <c r="Q2814">
        <f t="shared" si="620"/>
        <v>3.2136622578153133</v>
      </c>
      <c r="R2814">
        <f>(O2814*constantes!$B$4)+(P2814*constantes!$B$5)+(D2814*constantes!$B$6)+(Q2814*constantes!$B$8)+(F2814*constantes!$B$9)</f>
        <v>23.886988085759327</v>
      </c>
      <c r="S2814" s="4">
        <f>(O2814*constantes!$B$4)+(P2814*constantes!$C$5)+(D2814*constantes!$B$6)+(Q2814*constantes!$B$8)+(F2814*constantes!$B$9)</f>
        <v>24.238401970886656</v>
      </c>
      <c r="T2814">
        <f>(O2814*constantes!$D$4)+(P2814*constantes!$D$5)+(D2814*constantes!$D$6)+(Q2814*constantes!$D$8)+(F2814*constantes!$D$9)</f>
        <v>26.139854080762504</v>
      </c>
      <c r="U2814">
        <f>(O2814*constantes!$D$4)+(P2814*constantes!$E$5)+(D2814*constantes!$D$6)+(Q2814*constantes!$D$8)+(F2814*constantes!$D$9)</f>
        <v>26.482046049306369</v>
      </c>
      <c r="V2814" s="5">
        <f t="shared" si="621"/>
        <v>0.11018318200969102</v>
      </c>
      <c r="W2814" s="5">
        <f t="shared" si="622"/>
        <v>0.15286554556308174</v>
      </c>
      <c r="X2814" s="6">
        <f t="shared" si="623"/>
        <v>5.8365341553875405E-2</v>
      </c>
      <c r="Y2814" s="6">
        <f t="shared" si="624"/>
        <v>8.119009112267972E-2</v>
      </c>
      <c r="AA2814">
        <f>(O2814*constantes!$B$4)+(LN(110)*constantes!$B$5)+(LN(22)*constantes!$B$8)+(F2814*constantes!$B$9)</f>
        <v>23.409868764368586</v>
      </c>
      <c r="AB2814">
        <f t="shared" si="625"/>
        <v>6.9883054652788434E-2</v>
      </c>
      <c r="AC2814">
        <f>(O2814*constantes!$D$4)+(LN(110)*constantes!$D$5)+(LN(22)*constantes!$D$8)+(F2814*constantes!$D$9)</f>
        <v>25.50109645445777</v>
      </c>
      <c r="AD2814" s="7">
        <f t="shared" si="626"/>
        <v>3.1250958582138333E-2</v>
      </c>
      <c r="AF2814">
        <f>(O2814*constantes!$B$4)+(LN(125)*constantes!$B$5)+(LN(22.5)*constantes!$B$8)+(F2814*constantes!$B$9)</f>
        <v>23.664825701122982</v>
      </c>
      <c r="AG2814">
        <f t="shared" si="627"/>
        <v>8.9246869441510945E-2</v>
      </c>
      <c r="AH2814">
        <f>(O2814*constantes!$D$4)+(LN(125)*constantes!$D$5)+(LN(22.5)*constantes!$D$8)+(F2814*constantes!$D$9)</f>
        <v>25.872169471066002</v>
      </c>
      <c r="AI2814">
        <f t="shared" si="628"/>
        <v>4.4971857043080821E-2</v>
      </c>
    </row>
    <row r="2815" spans="1:35" x14ac:dyDescent="0.25">
      <c r="A2815" s="11">
        <v>2814</v>
      </c>
      <c r="B2815">
        <v>1</v>
      </c>
      <c r="C2815">
        <v>42</v>
      </c>
      <c r="D2815">
        <v>1</v>
      </c>
      <c r="E2815">
        <v>1</v>
      </c>
      <c r="F2815">
        <v>0</v>
      </c>
      <c r="G2815">
        <v>131</v>
      </c>
      <c r="H2815">
        <v>24.21</v>
      </c>
      <c r="I2815">
        <f>IF(AND(B2815=1,E2815=0),V2815,IF(AND(B2815=1,E2815=1),W2815,IF(AND(B2815=0,E2815=0),X2815,IF(AND(B2815=0,E2815=1),Y2815,ERROR))))</f>
        <v>0.15653872083697384</v>
      </c>
      <c r="K2815">
        <f t="shared" si="616"/>
        <v>4.9796912096185753E-2</v>
      </c>
      <c r="L2815">
        <f t="shared" si="617"/>
        <v>3.8810869283687155E-2</v>
      </c>
      <c r="M2815" s="22" t="str">
        <f t="shared" si="615"/>
        <v>Elevated Risk</v>
      </c>
      <c r="O2815">
        <f t="shared" si="618"/>
        <v>3.7376696182833684</v>
      </c>
      <c r="P2815">
        <f t="shared" si="619"/>
        <v>4.8751973232011512</v>
      </c>
      <c r="Q2815">
        <f t="shared" si="620"/>
        <v>3.1867657709499673</v>
      </c>
      <c r="R2815">
        <f>(O2815*constantes!$B$4)+(P2815*constantes!$B$5)+(D2815*constantes!$B$6)+(Q2815*constantes!$B$8)+(F2815*constantes!$B$9)</f>
        <v>23.91499936549139</v>
      </c>
      <c r="S2815" s="4">
        <f>(O2815*constantes!$B$4)+(P2815*constantes!$C$5)+(D2815*constantes!$B$6)+(Q2815*constantes!$B$8)+(F2815*constantes!$B$9)</f>
        <v>24.264258501725521</v>
      </c>
      <c r="T2815">
        <f>(O2815*constantes!$D$4)+(P2815*constantes!$D$5)+(D2815*constantes!$D$6)+(Q2815*constantes!$D$8)+(F2815*constantes!$D$9)</f>
        <v>26.131865971026247</v>
      </c>
      <c r="U2815">
        <f>(O2815*constantes!$D$4)+(P2815*constantes!$E$5)+(D2815*constantes!$D$6)+(Q2815*constantes!$D$8)+(F2815*constantes!$D$9)</f>
        <v>26.47195973629276</v>
      </c>
      <c r="V2815" s="5">
        <f t="shared" si="621"/>
        <v>0.11312915552187619</v>
      </c>
      <c r="W2815" s="5">
        <f t="shared" si="622"/>
        <v>0.15653872083697384</v>
      </c>
      <c r="X2815" s="6">
        <f t="shared" si="623"/>
        <v>5.7914685414945155E-2</v>
      </c>
      <c r="Y2815" s="6">
        <f t="shared" si="624"/>
        <v>8.0408976563154266E-2</v>
      </c>
      <c r="AA2815">
        <f>(O2815*constantes!$B$4)+(LN(110)*constantes!$B$5)+(LN(22)*constantes!$B$8)+(F2815*constantes!$B$9)</f>
        <v>22.805468857654464</v>
      </c>
      <c r="AB2815">
        <f t="shared" si="625"/>
        <v>3.8810869283687155E-2</v>
      </c>
      <c r="AC2815">
        <f>(O2815*constantes!$D$4)+(LN(110)*constantes!$D$5)+(LN(22)*constantes!$D$8)+(F2815*constantes!$D$9)</f>
        <v>24.972784348242914</v>
      </c>
      <c r="AD2815" s="7">
        <f t="shared" si="626"/>
        <v>1.8545470669847686E-2</v>
      </c>
      <c r="AF2815">
        <f>(O2815*constantes!$B$4)+(LN(125)*constantes!$B$5)+(LN(22.5)*constantes!$B$8)+(F2815*constantes!$B$9)</f>
        <v>23.060425794408857</v>
      </c>
      <c r="AG2815">
        <f t="shared" si="627"/>
        <v>4.9796912096185753E-2</v>
      </c>
      <c r="AH2815">
        <f>(O2815*constantes!$D$4)+(LN(125)*constantes!$D$5)+(LN(22.5)*constantes!$D$8)+(F2815*constantes!$D$9)</f>
        <v>25.343857364851146</v>
      </c>
      <c r="AI2815">
        <f t="shared" si="628"/>
        <v>2.676538428771702E-2</v>
      </c>
    </row>
    <row r="2816" spans="1:35" x14ac:dyDescent="0.25">
      <c r="A2816" s="11">
        <v>2815</v>
      </c>
      <c r="B2816">
        <v>0</v>
      </c>
      <c r="C2816">
        <v>41</v>
      </c>
      <c r="D2816">
        <v>0</v>
      </c>
      <c r="E2816">
        <v>0</v>
      </c>
      <c r="F2816">
        <v>0</v>
      </c>
      <c r="G2816">
        <v>108</v>
      </c>
      <c r="H2816">
        <v>24.73</v>
      </c>
      <c r="I2816">
        <f>IF(AND(B2816=1,E2816=0),V2816,IF(AND(B2816=1,E2816=1),W2816,IF(AND(B2816=0,E2816=0),X2816,IF(AND(B2816=0,E2816=1),Y2816,ERROR))))</f>
        <v>1.7520360355691822E-2</v>
      </c>
      <c r="K2816">
        <f t="shared" si="616"/>
        <v>2.5088146116023613E-2</v>
      </c>
      <c r="L2816">
        <f t="shared" si="617"/>
        <v>1.7378724267438583E-2</v>
      </c>
      <c r="M2816" s="22" t="str">
        <f t="shared" si="615"/>
        <v>OPTIMAL</v>
      </c>
      <c r="O2816">
        <f t="shared" si="618"/>
        <v>3.713572066704308</v>
      </c>
      <c r="P2816">
        <f t="shared" si="619"/>
        <v>4.6821312271242199</v>
      </c>
      <c r="Q2816">
        <f t="shared" si="620"/>
        <v>3.2080170815333249</v>
      </c>
      <c r="R2816">
        <f>(O2816*constantes!$B$4)+(P2816*constantes!$B$5)+(D2816*constantes!$B$6)+(Q2816*constantes!$B$8)+(F2816*constantes!$B$9)</f>
        <v>22.789148999308615</v>
      </c>
      <c r="S2816" s="4">
        <f>(O2816*constantes!$B$4)+(P2816*constantes!$C$5)+(D2816*constantes!$B$6)+(Q2816*constantes!$B$8)+(F2816*constantes!$B$9)</f>
        <v>23.124576880419795</v>
      </c>
      <c r="T2816">
        <f>(O2816*constantes!$D$4)+(P2816*constantes!$D$5)+(D2816*constantes!$D$6)+(Q2816*constantes!$D$8)+(F2816*constantes!$D$9)</f>
        <v>24.915402026570991</v>
      </c>
      <c r="U2816">
        <f>(O2816*constantes!$D$4)+(P2816*constantes!$E$5)+(D2816*constantes!$D$6)+(Q2816*constantes!$D$8)+(F2816*constantes!$D$9)</f>
        <v>25.24202750097518</v>
      </c>
      <c r="V2816" s="5">
        <f t="shared" si="621"/>
        <v>3.8194776698867505E-2</v>
      </c>
      <c r="W2816" s="5">
        <f t="shared" si="622"/>
        <v>5.3007151853177503E-2</v>
      </c>
      <c r="X2816" s="6">
        <f t="shared" si="623"/>
        <v>1.7520360355691822E-2</v>
      </c>
      <c r="Y2816" s="6">
        <f t="shared" si="624"/>
        <v>2.4205677945517312E-2</v>
      </c>
      <c r="AA2816">
        <f>(O2816*constantes!$B$4)+(LN(110)*constantes!$B$5)+(LN(22)*constantes!$B$8)+(F2816*constantes!$B$9)</f>
        <v>22.730454143490913</v>
      </c>
      <c r="AB2816">
        <f t="shared" si="625"/>
        <v>3.6057212319339005E-2</v>
      </c>
      <c r="AC2816">
        <f>(O2816*constantes!$D$4)+(LN(110)*constantes!$D$5)+(LN(22)*constantes!$D$8)+(F2816*constantes!$D$9)</f>
        <v>24.907213223567677</v>
      </c>
      <c r="AD2816" s="7">
        <f t="shared" si="626"/>
        <v>1.7378724267438583E-2</v>
      </c>
      <c r="AF2816">
        <f>(O2816*constantes!$B$4)+(LN(125)*constantes!$B$5)+(LN(22.5)*constantes!$B$8)+(F2816*constantes!$B$9)</f>
        <v>22.985411080245306</v>
      </c>
      <c r="AG2816">
        <f t="shared" si="627"/>
        <v>4.62827295767122E-2</v>
      </c>
      <c r="AH2816">
        <f>(O2816*constantes!$D$4)+(LN(125)*constantes!$D$5)+(LN(22.5)*constantes!$D$8)+(F2816*constantes!$D$9)</f>
        <v>25.278286240175909</v>
      </c>
      <c r="AI2816">
        <f t="shared" si="628"/>
        <v>2.5088146116023613E-2</v>
      </c>
    </row>
    <row r="2817" spans="1:35" x14ac:dyDescent="0.25">
      <c r="A2817" s="11">
        <v>2816</v>
      </c>
      <c r="B2817">
        <v>0</v>
      </c>
      <c r="C2817">
        <v>45</v>
      </c>
      <c r="D2817">
        <v>1</v>
      </c>
      <c r="E2817">
        <v>0</v>
      </c>
      <c r="F2817">
        <v>0</v>
      </c>
      <c r="G2817">
        <v>138</v>
      </c>
      <c r="H2817">
        <v>22.54</v>
      </c>
      <c r="I2817">
        <f>IF(AND(B2817=1,E2817=0),V2817,IF(AND(B2817=1,E2817=1),W2817,IF(AND(B2817=0,E2817=0),X2817,IF(AND(B2817=0,E2817=1),Y2817,ERROR))))</f>
        <v>7.7198042382042642E-2</v>
      </c>
      <c r="K2817">
        <f t="shared" si="616"/>
        <v>3.2202898660143586E-2</v>
      </c>
      <c r="L2817">
        <f t="shared" si="617"/>
        <v>2.2332293193086827E-2</v>
      </c>
      <c r="M2817" s="22" t="str">
        <f t="shared" si="615"/>
        <v>Elevated Risk</v>
      </c>
      <c r="O2817">
        <f t="shared" si="618"/>
        <v>3.8066624897703196</v>
      </c>
      <c r="P2817">
        <f t="shared" si="619"/>
        <v>4.9272536851572051</v>
      </c>
      <c r="Q2817">
        <f t="shared" si="620"/>
        <v>3.1152915086116302</v>
      </c>
      <c r="R2817">
        <f>(O2817*constantes!$B$4)+(P2817*constantes!$B$5)+(D2817*constantes!$B$6)+(Q2817*constantes!$B$8)+(F2817*constantes!$B$9)</f>
        <v>24.169677479698887</v>
      </c>
      <c r="S2817" s="4">
        <f>(O2817*constantes!$B$4)+(P2817*constantes!$C$5)+(D2817*constantes!$B$6)+(Q2817*constantes!$B$8)+(F2817*constantes!$B$9)</f>
        <v>24.522665933703546</v>
      </c>
      <c r="T2817">
        <f>(O2817*constantes!$D$4)+(P2817*constantes!$D$5)+(D2817*constantes!$D$6)+(Q2817*constantes!$D$8)+(F2817*constantes!$D$9)</f>
        <v>26.429489048332577</v>
      </c>
      <c r="U2817">
        <f>(O2817*constantes!$D$4)+(P2817*constantes!$E$5)+(D2817*constantes!$D$6)+(Q2817*constantes!$D$8)+(F2817*constantes!$D$9)</f>
        <v>26.773214265409145</v>
      </c>
      <c r="V2817" s="5">
        <f t="shared" si="621"/>
        <v>0.14348006955552062</v>
      </c>
      <c r="W2817" s="5">
        <f t="shared" si="622"/>
        <v>0.1978339895996486</v>
      </c>
      <c r="X2817" s="6">
        <f t="shared" si="623"/>
        <v>7.7198042382042642E-2</v>
      </c>
      <c r="Y2817" s="6">
        <f t="shared" si="624"/>
        <v>0.10711335377718612</v>
      </c>
      <c r="AA2817">
        <f>(O2817*constantes!$B$4)+(LN(110)*constantes!$B$5)+(LN(22)*constantes!$B$8)+(F2817*constantes!$B$9)</f>
        <v>23.020240906878485</v>
      </c>
      <c r="AB2817">
        <f t="shared" si="625"/>
        <v>4.7883245315309741E-2</v>
      </c>
      <c r="AC2817">
        <f>(O2817*constantes!$D$4)+(LN(110)*constantes!$D$5)+(LN(22)*constantes!$D$8)+(F2817*constantes!$D$9)</f>
        <v>25.16051878105991</v>
      </c>
      <c r="AD2817" s="7">
        <f t="shared" si="626"/>
        <v>2.2332293193086827E-2</v>
      </c>
      <c r="AF2817">
        <f>(O2817*constantes!$B$4)+(LN(125)*constantes!$B$5)+(LN(22.5)*constantes!$B$8)+(F2817*constantes!$B$9)</f>
        <v>23.275197843632878</v>
      </c>
      <c r="AG2817">
        <f t="shared" si="627"/>
        <v>6.1354256697024101E-2</v>
      </c>
      <c r="AH2817">
        <f>(O2817*constantes!$D$4)+(LN(125)*constantes!$D$5)+(LN(22.5)*constantes!$D$8)+(F2817*constantes!$D$9)</f>
        <v>25.531591797668142</v>
      </c>
      <c r="AI2817">
        <f t="shared" si="628"/>
        <v>3.2202898660143586E-2</v>
      </c>
    </row>
    <row r="2818" spans="1:35" x14ac:dyDescent="0.25">
      <c r="A2818" s="11">
        <v>2817</v>
      </c>
      <c r="B2818">
        <v>0</v>
      </c>
      <c r="C2818">
        <v>61</v>
      </c>
      <c r="D2818">
        <v>0</v>
      </c>
      <c r="E2818">
        <v>0</v>
      </c>
      <c r="F2818">
        <v>0</v>
      </c>
      <c r="G2818">
        <v>102</v>
      </c>
      <c r="H2818">
        <v>18.14</v>
      </c>
      <c r="I2818">
        <f>IF(AND(B2818=1,E2818=0),V2818,IF(AND(B2818=1,E2818=1),W2818,IF(AND(B2818=0,E2818=0),X2818,IF(AND(B2818=0,E2818=1),Y2818,ERROR))))</f>
        <v>3.715820058536301E-2</v>
      </c>
      <c r="K2818">
        <f t="shared" si="616"/>
        <v>7.2164067569494672E-2</v>
      </c>
      <c r="L2818">
        <f t="shared" si="617"/>
        <v>5.0368025874669486E-2</v>
      </c>
      <c r="M2818" s="22" t="str">
        <f t="shared" si="615"/>
        <v>OPTIMAL</v>
      </c>
      <c r="O2818">
        <f t="shared" si="618"/>
        <v>4.1108738641733114</v>
      </c>
      <c r="P2818">
        <f t="shared" si="619"/>
        <v>4.6249728132842707</v>
      </c>
      <c r="Q2818">
        <f t="shared" si="620"/>
        <v>2.8981194446869907</v>
      </c>
      <c r="R2818">
        <f>(O2818*constantes!$B$4)+(P2818*constantes!$B$5)+(D2818*constantes!$B$6)+(Q2818*constantes!$B$8)+(F2818*constantes!$B$9)</f>
        <v>23.674222622848841</v>
      </c>
      <c r="S2818" s="4">
        <f>(O2818*constantes!$B$4)+(P2818*constantes!$C$5)+(D2818*constantes!$B$6)+(Q2818*constantes!$B$8)+(F2818*constantes!$B$9)</f>
        <v>24.005555675192529</v>
      </c>
      <c r="T2818">
        <f>(O2818*constantes!$D$4)+(P2818*constantes!$D$5)+(D2818*constantes!$D$6)+(Q2818*constantes!$D$8)+(F2818*constantes!$D$9)</f>
        <v>25.677271387897754</v>
      </c>
      <c r="U2818">
        <f>(O2818*constantes!$D$4)+(P2818*constantes!$E$5)+(D2818*constantes!$D$6)+(Q2818*constantes!$D$8)+(F2818*constantes!$D$9)</f>
        <v>25.999909491352465</v>
      </c>
      <c r="V2818" s="5">
        <f t="shared" si="621"/>
        <v>9.0050342432337893E-2</v>
      </c>
      <c r="W2818" s="5">
        <f t="shared" si="622"/>
        <v>0.12316390329794125</v>
      </c>
      <c r="X2818" s="6">
        <f t="shared" si="623"/>
        <v>3.715820058536301E-2</v>
      </c>
      <c r="Y2818" s="6">
        <f t="shared" si="624"/>
        <v>5.0940978815850468E-2</v>
      </c>
      <c r="AA2818">
        <f>(O2818*constantes!$B$4)+(LN(110)*constantes!$B$5)+(LN(22)*constantes!$B$8)+(F2818*constantes!$B$9)</f>
        <v>23.967238746940023</v>
      </c>
      <c r="AB2818">
        <f t="shared" si="625"/>
        <v>0.11882079876600593</v>
      </c>
      <c r="AC2818">
        <f>(O2818*constantes!$D$4)+(LN(110)*constantes!$D$5)+(LN(22)*constantes!$D$8)+(F2818*constantes!$D$9)</f>
        <v>25.98829922560666</v>
      </c>
      <c r="AD2818" s="7">
        <f t="shared" si="626"/>
        <v>5.0368025874669486E-2</v>
      </c>
      <c r="AF2818">
        <f>(O2818*constantes!$B$4)+(LN(125)*constantes!$B$5)+(LN(22.5)*constantes!$B$8)+(F2818*constantes!$B$9)</f>
        <v>24.222195683694412</v>
      </c>
      <c r="AG2818">
        <f t="shared" si="627"/>
        <v>0.15060331820878059</v>
      </c>
      <c r="AH2818">
        <f>(O2818*constantes!$D$4)+(LN(125)*constantes!$D$5)+(LN(22.5)*constantes!$D$8)+(F2818*constantes!$D$9)</f>
        <v>26.359372242214892</v>
      </c>
      <c r="AI2818">
        <f t="shared" si="628"/>
        <v>7.2164067569494672E-2</v>
      </c>
    </row>
    <row r="2819" spans="1:35" x14ac:dyDescent="0.25">
      <c r="A2819" s="11">
        <v>2818</v>
      </c>
      <c r="B2819">
        <v>0</v>
      </c>
      <c r="C2819">
        <v>43</v>
      </c>
      <c r="D2819">
        <v>1</v>
      </c>
      <c r="E2819">
        <v>0</v>
      </c>
      <c r="F2819">
        <v>0</v>
      </c>
      <c r="G2819">
        <v>125</v>
      </c>
      <c r="H2819">
        <v>23.18</v>
      </c>
      <c r="I2819">
        <f>IF(AND(B2819=1,E2819=0),V2819,IF(AND(B2819=1,E2819=1),W2819,IF(AND(B2819=0,E2819=0),X2819,IF(AND(B2819=0,E2819=1),Y2819,ERROR))))</f>
        <v>5.3060768528390256E-2</v>
      </c>
      <c r="K2819">
        <f t="shared" si="616"/>
        <v>2.8509711637591306E-2</v>
      </c>
      <c r="L2819">
        <f t="shared" si="617"/>
        <v>1.975954812069991E-2</v>
      </c>
      <c r="M2819" s="22" t="str">
        <f t="shared" ref="M2819:M2882" si="629">_xlfn.IFS(I2819&lt;=(L2819*1.05),"OPTIMAL",I2819&lt;=(K2819*1.1),"NORMAL",I2819&lt;=0.3,"Elevated Risk",I2819&gt;0.3,"'&gt;30%")</f>
        <v>Elevated Risk</v>
      </c>
      <c r="O2819">
        <f t="shared" si="618"/>
        <v>3.7612001156935624</v>
      </c>
      <c r="P2819">
        <f t="shared" si="619"/>
        <v>4.8283137373023015</v>
      </c>
      <c r="Q2819">
        <f t="shared" si="620"/>
        <v>3.1432898379116057</v>
      </c>
      <c r="R2819">
        <f>(O2819*constantes!$B$4)+(P2819*constantes!$B$5)+(D2819*constantes!$B$6)+(Q2819*constantes!$B$8)+(F2819*constantes!$B$9)</f>
        <v>23.866809644745373</v>
      </c>
      <c r="S2819" s="4">
        <f>(O2819*constantes!$B$4)+(P2819*constantes!$C$5)+(D2819*constantes!$B$6)+(Q2819*constantes!$B$8)+(F2819*constantes!$B$9)</f>
        <v>24.21271004088571</v>
      </c>
      <c r="T2819">
        <f>(O2819*constantes!$D$4)+(P2819*constantes!$D$5)+(D2819*constantes!$D$6)+(Q2819*constantes!$D$8)+(F2819*constantes!$D$9)</f>
        <v>26.041787723237611</v>
      </c>
      <c r="U2819">
        <f>(O2819*constantes!$D$4)+(P2819*constantes!$E$5)+(D2819*constantes!$D$6)+(Q2819*constantes!$D$8)+(F2819*constantes!$D$9)</f>
        <v>26.378610889551819</v>
      </c>
      <c r="V2819" s="5">
        <f t="shared" si="621"/>
        <v>0.10810569265093606</v>
      </c>
      <c r="W2819" s="5">
        <f t="shared" si="622"/>
        <v>0.14929337919412589</v>
      </c>
      <c r="X2819" s="6">
        <f t="shared" si="623"/>
        <v>5.3060768528390256E-2</v>
      </c>
      <c r="Y2819" s="6">
        <f t="shared" si="624"/>
        <v>7.3513024363419333E-2</v>
      </c>
      <c r="AA2819">
        <f>(O2819*constantes!$B$4)+(LN(110)*constantes!$B$5)+(LN(22)*constantes!$B$8)+(F2819*constantes!$B$9)</f>
        <v>22.8787183548725</v>
      </c>
      <c r="AB2819">
        <f t="shared" si="625"/>
        <v>4.169811677585733E-2</v>
      </c>
      <c r="AC2819">
        <f>(O2819*constantes!$D$4)+(LN(110)*constantes!$D$5)+(LN(22)*constantes!$D$8)+(F2819*constantes!$D$9)</f>
        <v>25.036812478830871</v>
      </c>
      <c r="AD2819" s="7">
        <f t="shared" si="626"/>
        <v>1.975954812069991E-2</v>
      </c>
      <c r="AF2819">
        <f>(O2819*constantes!$B$4)+(LN(125)*constantes!$B$5)+(LN(22.5)*constantes!$B$8)+(F2819*constantes!$B$9)</f>
        <v>23.133675291626897</v>
      </c>
      <c r="AG2819">
        <f t="shared" si="627"/>
        <v>5.3478442485207722E-2</v>
      </c>
      <c r="AH2819">
        <f>(O2819*constantes!$D$4)+(LN(125)*constantes!$D$5)+(LN(22.5)*constantes!$D$8)+(F2819*constantes!$D$9)</f>
        <v>25.407885495439103</v>
      </c>
      <c r="AI2819">
        <f t="shared" si="628"/>
        <v>2.8509711637591306E-2</v>
      </c>
    </row>
    <row r="2820" spans="1:35" x14ac:dyDescent="0.25">
      <c r="A2820" s="11">
        <v>2819</v>
      </c>
      <c r="B2820">
        <v>1</v>
      </c>
      <c r="C2820">
        <v>54</v>
      </c>
      <c r="D2820">
        <v>0</v>
      </c>
      <c r="E2820">
        <v>1</v>
      </c>
      <c r="F2820">
        <v>0</v>
      </c>
      <c r="G2820">
        <v>126</v>
      </c>
      <c r="H2820">
        <v>25.36</v>
      </c>
      <c r="I2820">
        <f>IF(AND(B2820=1,E2820=0),V2820,IF(AND(B2820=1,E2820=1),W2820,IF(AND(B2820=0,E2820=0),X2820,IF(AND(B2820=0,E2820=1),Y2820,ERROR))))</f>
        <v>0.16158075681544093</v>
      </c>
      <c r="K2820">
        <f t="shared" si="616"/>
        <v>0.10567740925235103</v>
      </c>
      <c r="L2820">
        <f t="shared" si="617"/>
        <v>8.2913210367502876E-2</v>
      </c>
      <c r="M2820" s="22" t="str">
        <f t="shared" si="629"/>
        <v>Elevated Risk</v>
      </c>
      <c r="O2820">
        <f t="shared" si="618"/>
        <v>3.9889840465642745</v>
      </c>
      <c r="P2820">
        <f t="shared" si="619"/>
        <v>4.836281906951478</v>
      </c>
      <c r="Q2820">
        <f t="shared" si="620"/>
        <v>3.2331731295690251</v>
      </c>
      <c r="R2820">
        <f>(O2820*constantes!$B$4)+(P2820*constantes!$B$5)+(D2820*constantes!$B$6)+(Q2820*constantes!$B$8)+(F2820*constantes!$B$9)</f>
        <v>23.952400279468712</v>
      </c>
      <c r="S2820" s="4">
        <f>(O2820*constantes!$B$4)+(P2820*constantes!$C$5)+(D2820*constantes!$B$6)+(Q2820*constantes!$B$8)+(F2820*constantes!$B$9)</f>
        <v>24.298871515282713</v>
      </c>
      <c r="T2820">
        <f>(O2820*constantes!$D$4)+(P2820*constantes!$D$5)+(D2820*constantes!$D$6)+(Q2820*constantes!$D$8)+(F2820*constantes!$D$9)</f>
        <v>26.111290320959696</v>
      </c>
      <c r="U2820">
        <f>(O2820*constantes!$D$4)+(P2820*constantes!$E$5)+(D2820*constantes!$D$6)+(Q2820*constantes!$D$8)+(F2820*constantes!$D$9)</f>
        <v>26.44866934678863</v>
      </c>
      <c r="V2820" s="5">
        <f t="shared" si="621"/>
        <v>0.11717752237045875</v>
      </c>
      <c r="W2820" s="5">
        <f t="shared" si="622"/>
        <v>0.16158075681544093</v>
      </c>
      <c r="X2820" s="6">
        <f t="shared" si="623"/>
        <v>5.6769366185217329E-2</v>
      </c>
      <c r="Y2820" s="6">
        <f t="shared" si="624"/>
        <v>7.8632649275681699E-2</v>
      </c>
      <c r="AA2820">
        <f>(O2820*constantes!$B$4)+(LN(110)*constantes!$B$5)+(LN(22)*constantes!$B$8)+(F2820*constantes!$B$9)</f>
        <v>23.587800620315793</v>
      </c>
      <c r="AB2820">
        <f t="shared" si="625"/>
        <v>8.2913210367502876E-2</v>
      </c>
      <c r="AC2820">
        <f>(O2820*constantes!$D$4)+(LN(110)*constantes!$D$5)+(LN(22)*constantes!$D$8)+(F2820*constantes!$D$9)</f>
        <v>25.656628499605237</v>
      </c>
      <c r="AD2820" s="7">
        <f t="shared" si="626"/>
        <v>3.6413005758055728E-2</v>
      </c>
      <c r="AF2820">
        <f>(O2820*constantes!$B$4)+(LN(125)*constantes!$B$5)+(LN(22.5)*constantes!$B$8)+(F2820*constantes!$B$9)</f>
        <v>23.84275755707019</v>
      </c>
      <c r="AG2820">
        <f t="shared" si="627"/>
        <v>0.10567740925235103</v>
      </c>
      <c r="AH2820">
        <f>(O2820*constantes!$D$4)+(LN(125)*constantes!$D$5)+(LN(22.5)*constantes!$D$8)+(F2820*constantes!$D$9)</f>
        <v>26.027701516213469</v>
      </c>
      <c r="AI2820">
        <f t="shared" si="628"/>
        <v>5.2338355969762884E-2</v>
      </c>
    </row>
    <row r="2821" spans="1:35" x14ac:dyDescent="0.25">
      <c r="A2821" s="11">
        <v>2820</v>
      </c>
      <c r="B2821">
        <v>0</v>
      </c>
      <c r="C2821">
        <v>40</v>
      </c>
      <c r="D2821">
        <v>1</v>
      </c>
      <c r="E2821">
        <v>0</v>
      </c>
      <c r="F2821">
        <v>0</v>
      </c>
      <c r="G2821">
        <v>124</v>
      </c>
      <c r="H2821">
        <v>20.7</v>
      </c>
      <c r="I2821">
        <f>IF(AND(B2821=1,E2821=0),V2821,IF(AND(B2821=1,E2821=1),W2821,IF(AND(B2821=0,E2821=0),X2821,IF(AND(B2821=0,E2821=1),Y2821,ERROR))))</f>
        <v>4.0477692006806398E-2</v>
      </c>
      <c r="K2821">
        <f t="shared" si="616"/>
        <v>2.3477142937900042E-2</v>
      </c>
      <c r="L2821">
        <f t="shared" si="617"/>
        <v>1.6258639030403699E-2</v>
      </c>
      <c r="M2821" s="22" t="str">
        <f t="shared" si="629"/>
        <v>Elevated Risk</v>
      </c>
      <c r="O2821">
        <f t="shared" si="618"/>
        <v>3.6888794541139363</v>
      </c>
      <c r="P2821">
        <f t="shared" si="619"/>
        <v>4.8202815656050371</v>
      </c>
      <c r="Q2821">
        <f t="shared" si="620"/>
        <v>3.0301337002713233</v>
      </c>
      <c r="R2821">
        <f>(O2821*constantes!$B$4)+(P2821*constantes!$B$5)+(D2821*constantes!$B$6)+(Q2821*constantes!$B$8)+(F2821*constantes!$B$9)</f>
        <v>23.537071205765209</v>
      </c>
      <c r="S2821" s="4">
        <f>(O2821*constantes!$B$4)+(P2821*constantes!$C$5)+(D2821*constantes!$B$6)+(Q2821*constantes!$B$8)+(F2821*constantes!$B$9)</f>
        <v>23.882396177125155</v>
      </c>
      <c r="T2821">
        <f>(O2821*constantes!$D$4)+(P2821*constantes!$D$5)+(D2821*constantes!$D$6)+(Q2821*constantes!$D$8)+(F2821*constantes!$D$9)</f>
        <v>25.764553289175588</v>
      </c>
      <c r="U2821">
        <f>(O2821*constantes!$D$4)+(P2821*constantes!$E$5)+(D2821*constantes!$D$6)+(Q2821*constantes!$D$8)+(F2821*constantes!$D$9)</f>
        <v>26.100816131192197</v>
      </c>
      <c r="V2821" s="5">
        <f t="shared" si="621"/>
        <v>7.897848829646803E-2</v>
      </c>
      <c r="W2821" s="5">
        <f t="shared" si="622"/>
        <v>0.10970715491250715</v>
      </c>
      <c r="X2821" s="6">
        <f t="shared" si="623"/>
        <v>4.0477692006806398E-2</v>
      </c>
      <c r="Y2821" s="6">
        <f t="shared" si="624"/>
        <v>5.6194798219274755E-2</v>
      </c>
      <c r="AA2821">
        <f>(O2821*constantes!$B$4)+(LN(110)*constantes!$B$5)+(LN(22)*constantes!$B$8)+(F2821*constantes!$B$9)</f>
        <v>22.653587028201589</v>
      </c>
      <c r="AB2821">
        <f t="shared" si="625"/>
        <v>3.3434567241904078E-2</v>
      </c>
      <c r="AC2821">
        <f>(O2821*constantes!$D$4)+(LN(110)*constantes!$D$5)+(LN(22)*constantes!$D$8)+(F2821*constantes!$D$9)</f>
        <v>24.840022896226397</v>
      </c>
      <c r="AD2821" s="7">
        <f t="shared" si="626"/>
        <v>1.6258639030403699E-2</v>
      </c>
      <c r="AF2821">
        <f>(O2821*constantes!$B$4)+(LN(125)*constantes!$B$5)+(LN(22.5)*constantes!$B$8)+(F2821*constantes!$B$9)</f>
        <v>22.908543964955982</v>
      </c>
      <c r="AG2821">
        <f t="shared" si="627"/>
        <v>4.2933030992125865E-2</v>
      </c>
      <c r="AH2821">
        <f>(O2821*constantes!$D$4)+(LN(125)*constantes!$D$5)+(LN(22.5)*constantes!$D$8)+(F2821*constantes!$D$9)</f>
        <v>25.211095912834629</v>
      </c>
      <c r="AI2821">
        <f t="shared" si="628"/>
        <v>2.3477142937900042E-2</v>
      </c>
    </row>
    <row r="2822" spans="1:35" x14ac:dyDescent="0.25">
      <c r="A2822" s="11">
        <v>2821</v>
      </c>
      <c r="B2822">
        <v>0</v>
      </c>
      <c r="C2822">
        <v>59</v>
      </c>
      <c r="D2822">
        <v>0</v>
      </c>
      <c r="E2822">
        <v>1</v>
      </c>
      <c r="F2822">
        <v>0</v>
      </c>
      <c r="G2822">
        <v>198</v>
      </c>
      <c r="H2822">
        <v>28.06</v>
      </c>
      <c r="I2822">
        <f>IF(AND(B2822=1,E2822=0),V2822,IF(AND(B2822=1,E2822=1),W2822,IF(AND(B2822=0,E2822=0),X2822,IF(AND(B2822=0,E2822=1),Y2822,ERROR))))</f>
        <v>0.33226121771977146</v>
      </c>
      <c r="K2822">
        <f t="shared" si="616"/>
        <v>6.6117954736533924E-2</v>
      </c>
      <c r="L2822">
        <f t="shared" si="617"/>
        <v>4.6102547085629553E-2</v>
      </c>
      <c r="M2822" s="22" t="str">
        <f t="shared" si="629"/>
        <v>'&gt;30%</v>
      </c>
      <c r="O2822">
        <f t="shared" si="618"/>
        <v>4.0775374439057197</v>
      </c>
      <c r="P2822">
        <f t="shared" si="619"/>
        <v>5.2882670306945352</v>
      </c>
      <c r="Q2822">
        <f t="shared" si="620"/>
        <v>3.3343450746743146</v>
      </c>
      <c r="R2822">
        <f>(O2822*constantes!$B$4)+(P2822*constantes!$B$5)+(D2822*constantes!$B$6)+(Q2822*constantes!$B$8)+(F2822*constantes!$B$9)</f>
        <v>25.146738109531125</v>
      </c>
      <c r="S2822" s="4">
        <f>(O2822*constantes!$B$4)+(P2822*constantes!$C$5)+(D2822*constantes!$B$6)+(Q2822*constantes!$B$8)+(F2822*constantes!$B$9)</f>
        <v>25.525589559610079</v>
      </c>
      <c r="T2822">
        <f>(O2822*constantes!$D$4)+(P2822*constantes!$D$5)+(D2822*constantes!$D$6)+(Q2822*constantes!$D$8)+(F2822*constantes!$D$9)</f>
        <v>27.675367945226743</v>
      </c>
      <c r="U2822">
        <f>(O2822*constantes!$D$4)+(P2822*constantes!$E$5)+(D2822*constantes!$D$6)+(Q2822*constantes!$D$8)+(F2822*constantes!$D$9)</f>
        <v>28.044277453287997</v>
      </c>
      <c r="V2822" s="5">
        <f t="shared" si="621"/>
        <v>0.33731375694416743</v>
      </c>
      <c r="W2822" s="5">
        <f t="shared" si="622"/>
        <v>0.45172137042334604</v>
      </c>
      <c r="X2822" s="6">
        <f t="shared" si="623"/>
        <v>0.24365912372313736</v>
      </c>
      <c r="Y2822" s="6">
        <f t="shared" si="624"/>
        <v>0.33226121771977146</v>
      </c>
      <c r="AA2822">
        <f>(O2822*constantes!$B$4)+(LN(110)*constantes!$B$5)+(LN(22)*constantes!$B$8)+(F2822*constantes!$B$9)</f>
        <v>23.863463804103819</v>
      </c>
      <c r="AB2822">
        <f t="shared" si="625"/>
        <v>0.10776479003769468</v>
      </c>
      <c r="AC2822">
        <f>(O2822*constantes!$D$4)+(LN(110)*constantes!$D$5)+(LN(22)*constantes!$D$8)+(F2822*constantes!$D$9)</f>
        <v>25.897588492509126</v>
      </c>
      <c r="AD2822" s="7">
        <f t="shared" si="626"/>
        <v>4.6102547085629553E-2</v>
      </c>
      <c r="AF2822">
        <f>(O2822*constantes!$B$4)+(LN(125)*constantes!$B$5)+(LN(22.5)*constantes!$B$8)+(F2822*constantes!$B$9)</f>
        <v>24.118420740858213</v>
      </c>
      <c r="AG2822">
        <f t="shared" si="627"/>
        <v>0.13682617258299834</v>
      </c>
      <c r="AH2822">
        <f>(O2822*constantes!$D$4)+(LN(125)*constantes!$D$5)+(LN(22.5)*constantes!$D$8)+(F2822*constantes!$D$9)</f>
        <v>26.268661509117358</v>
      </c>
      <c r="AI2822">
        <f t="shared" si="628"/>
        <v>6.6117954736533924E-2</v>
      </c>
    </row>
    <row r="2823" spans="1:35" x14ac:dyDescent="0.25">
      <c r="A2823" s="11">
        <v>2822</v>
      </c>
      <c r="B2823">
        <v>1</v>
      </c>
      <c r="C2823">
        <v>40</v>
      </c>
      <c r="D2823">
        <v>1</v>
      </c>
      <c r="E2823">
        <v>0</v>
      </c>
      <c r="F2823">
        <v>0</v>
      </c>
      <c r="G2823">
        <v>123</v>
      </c>
      <c r="H2823">
        <v>24.74</v>
      </c>
      <c r="I2823">
        <f>IF(AND(B2823=1,E2823=0),V2823,IF(AND(B2823=1,E2823=1),W2823,IF(AND(B2823=0,E2823=0),X2823,IF(AND(B2823=0,E2823=1),Y2823,ERROR))))</f>
        <v>8.9124827419536756E-2</v>
      </c>
      <c r="K2823">
        <f t="shared" si="616"/>
        <v>4.2933030992125865E-2</v>
      </c>
      <c r="L2823">
        <f t="shared" si="617"/>
        <v>3.3434567241904078E-2</v>
      </c>
      <c r="M2823" s="22" t="str">
        <f t="shared" si="629"/>
        <v>Elevated Risk</v>
      </c>
      <c r="O2823">
        <f t="shared" si="618"/>
        <v>3.6888794541139363</v>
      </c>
      <c r="P2823">
        <f t="shared" si="619"/>
        <v>4.8121843553724171</v>
      </c>
      <c r="Q2823">
        <f t="shared" si="620"/>
        <v>3.208421366964342</v>
      </c>
      <c r="R2823">
        <f>(O2823*constantes!$B$4)+(P2823*constantes!$B$5)+(D2823*constantes!$B$6)+(Q2823*constantes!$B$8)+(F2823*constantes!$B$9)</f>
        <v>23.663391346531103</v>
      </c>
      <c r="S2823" s="4">
        <f>(O2823*constantes!$B$4)+(P2823*constantes!$C$5)+(D2823*constantes!$B$6)+(Q2823*constantes!$B$8)+(F2823*constantes!$B$9)</f>
        <v>24.008136233749983</v>
      </c>
      <c r="T2823">
        <f>(O2823*constantes!$D$4)+(P2823*constantes!$D$5)+(D2823*constantes!$D$6)+(Q2823*constantes!$D$8)+(F2823*constantes!$D$9)</f>
        <v>25.832926135136958</v>
      </c>
      <c r="U2823">
        <f>(O2823*constantes!$D$4)+(P2823*constantes!$E$5)+(D2823*constantes!$D$6)+(Q2823*constantes!$D$8)+(F2823*constantes!$D$9)</f>
        <v>26.168624115767734</v>
      </c>
      <c r="V2823" s="5">
        <f t="shared" si="621"/>
        <v>8.9124827419536756E-2</v>
      </c>
      <c r="W2823" s="5">
        <f t="shared" si="622"/>
        <v>0.12346163874963156</v>
      </c>
      <c r="X2823" s="6">
        <f t="shared" si="623"/>
        <v>4.3279206228466705E-2</v>
      </c>
      <c r="Y2823" s="6">
        <f t="shared" si="624"/>
        <v>6.0016742032923065E-2</v>
      </c>
      <c r="AA2823">
        <f>(O2823*constantes!$B$4)+(LN(110)*constantes!$B$5)+(LN(22)*constantes!$B$8)+(F2823*constantes!$B$9)</f>
        <v>22.653587028201589</v>
      </c>
      <c r="AB2823">
        <f t="shared" si="625"/>
        <v>3.3434567241904078E-2</v>
      </c>
      <c r="AC2823">
        <f>(O2823*constantes!$D$4)+(LN(110)*constantes!$D$5)+(LN(22)*constantes!$D$8)+(F2823*constantes!$D$9)</f>
        <v>24.840022896226397</v>
      </c>
      <c r="AD2823" s="7">
        <f t="shared" si="626"/>
        <v>1.6258639030403699E-2</v>
      </c>
      <c r="AF2823">
        <f>(O2823*constantes!$B$4)+(LN(125)*constantes!$B$5)+(LN(22.5)*constantes!$B$8)+(F2823*constantes!$B$9)</f>
        <v>22.908543964955982</v>
      </c>
      <c r="AG2823">
        <f t="shared" si="627"/>
        <v>4.2933030992125865E-2</v>
      </c>
      <c r="AH2823">
        <f>(O2823*constantes!$D$4)+(LN(125)*constantes!$D$5)+(LN(22.5)*constantes!$D$8)+(F2823*constantes!$D$9)</f>
        <v>25.211095912834629</v>
      </c>
      <c r="AI2823">
        <f t="shared" si="628"/>
        <v>2.3477142937900042E-2</v>
      </c>
    </row>
    <row r="2824" spans="1:35" x14ac:dyDescent="0.25">
      <c r="A2824" s="11">
        <v>2823</v>
      </c>
      <c r="B2824">
        <v>1</v>
      </c>
      <c r="C2824">
        <v>60</v>
      </c>
      <c r="D2824">
        <v>0</v>
      </c>
      <c r="E2824">
        <v>1</v>
      </c>
      <c r="F2824">
        <v>0</v>
      </c>
      <c r="G2824">
        <v>135</v>
      </c>
      <c r="H2824">
        <v>30.71</v>
      </c>
      <c r="I2824">
        <f>IF(AND(B2824=1,E2824=0),V2824,IF(AND(B2824=1,E2824=1),W2824,IF(AND(B2824=0,E2824=0),X2824,IF(AND(B2824=0,E2824=1),Y2824,ERROR))))</f>
        <v>0.27762903074105361</v>
      </c>
      <c r="K2824">
        <f t="shared" si="616"/>
        <v>0.14362116573454531</v>
      </c>
      <c r="L2824">
        <f t="shared" si="617"/>
        <v>0.11321269470654882</v>
      </c>
      <c r="M2824" s="22" t="str">
        <f t="shared" si="629"/>
        <v>Elevated Risk</v>
      </c>
      <c r="O2824">
        <f t="shared" si="618"/>
        <v>4.0943445622221004</v>
      </c>
      <c r="P2824">
        <f t="shared" si="619"/>
        <v>4.9052747784384296</v>
      </c>
      <c r="Q2824">
        <f t="shared" si="620"/>
        <v>3.4245883344527308</v>
      </c>
      <c r="R2824">
        <f>(O2824*constantes!$B$4)+(P2824*constantes!$B$5)+(D2824*constantes!$B$6)+(Q2824*constantes!$B$8)+(F2824*constantes!$B$9)</f>
        <v>24.560118878304564</v>
      </c>
      <c r="S2824" s="4">
        <f>(O2824*constantes!$B$4)+(P2824*constantes!$C$5)+(D2824*constantes!$B$6)+(Q2824*constantes!$B$8)+(F2824*constantes!$B$9)</f>
        <v>24.911532763431893</v>
      </c>
      <c r="T2824">
        <f>(O2824*constantes!$D$4)+(P2824*constantes!$D$5)+(D2824*constantes!$D$6)+(Q2824*constantes!$D$8)+(F2824*constantes!$D$9)</f>
        <v>26.689915420931893</v>
      </c>
      <c r="U2824">
        <f>(O2824*constantes!$D$4)+(P2824*constantes!$E$5)+(D2824*constantes!$D$6)+(Q2824*constantes!$D$8)+(F2824*constantes!$D$9)</f>
        <v>27.032107389475758</v>
      </c>
      <c r="V2824" s="5">
        <f t="shared" si="621"/>
        <v>0.20455404275315359</v>
      </c>
      <c r="W2824" s="5">
        <f t="shared" si="622"/>
        <v>0.27762903074105361</v>
      </c>
      <c r="X2824" s="6">
        <f t="shared" si="623"/>
        <v>9.8991527320645756E-2</v>
      </c>
      <c r="Y2824" s="6">
        <f t="shared" si="624"/>
        <v>0.13651087569977671</v>
      </c>
      <c r="AA2824">
        <f>(O2824*constantes!$B$4)+(LN(110)*constantes!$B$5)+(LN(22)*constantes!$B$8)+(F2824*constantes!$B$9)</f>
        <v>23.915783691137978</v>
      </c>
      <c r="AB2824">
        <f t="shared" si="625"/>
        <v>0.11321269470654882</v>
      </c>
      <c r="AC2824">
        <f>(O2824*constantes!$D$4)+(LN(110)*constantes!$D$5)+(LN(22)*constantes!$D$8)+(F2824*constantes!$D$9)</f>
        <v>25.943321837946279</v>
      </c>
      <c r="AD2824" s="7">
        <f t="shared" si="626"/>
        <v>4.820708918468708E-2</v>
      </c>
      <c r="AF2824">
        <f>(O2824*constantes!$B$4)+(LN(125)*constantes!$B$5)+(LN(22.5)*constantes!$B$8)+(F2824*constantes!$B$9)</f>
        <v>24.170740627892375</v>
      </c>
      <c r="AG2824">
        <f t="shared" si="627"/>
        <v>0.14362116573454531</v>
      </c>
      <c r="AH2824">
        <f>(O2824*constantes!$D$4)+(LN(125)*constantes!$D$5)+(LN(22.5)*constantes!$D$8)+(F2824*constantes!$D$9)</f>
        <v>26.314394854554511</v>
      </c>
      <c r="AI2824">
        <f t="shared" si="628"/>
        <v>6.9102564331433469E-2</v>
      </c>
    </row>
    <row r="2825" spans="1:35" x14ac:dyDescent="0.25">
      <c r="A2825" s="11">
        <v>2824</v>
      </c>
      <c r="B2825">
        <v>1</v>
      </c>
      <c r="C2825">
        <v>49</v>
      </c>
      <c r="D2825">
        <v>1</v>
      </c>
      <c r="E2825">
        <v>0</v>
      </c>
      <c r="F2825">
        <v>0</v>
      </c>
      <c r="G2825">
        <v>134</v>
      </c>
      <c r="H2825">
        <v>26.87</v>
      </c>
      <c r="I2825">
        <f>IF(AND(B2825=1,E2825=0),V2825,IF(AND(B2825=1,E2825=1),W2825,IF(AND(B2825=0,E2825=0),X2825,IF(AND(B2825=0,E2825=1),Y2825,ERROR))))</f>
        <v>0.19727659746349568</v>
      </c>
      <c r="K2825">
        <f t="shared" si="616"/>
        <v>7.9222803135090225E-2</v>
      </c>
      <c r="L2825">
        <f t="shared" si="617"/>
        <v>6.1959526107751905E-2</v>
      </c>
      <c r="M2825" s="22" t="str">
        <f t="shared" si="629"/>
        <v>Elevated Risk</v>
      </c>
      <c r="O2825">
        <f t="shared" si="618"/>
        <v>3.8918202981106265</v>
      </c>
      <c r="P2825">
        <f t="shared" si="619"/>
        <v>4.8978397999509111</v>
      </c>
      <c r="Q2825">
        <f t="shared" si="620"/>
        <v>3.2910104226273997</v>
      </c>
      <c r="R2825">
        <f>(O2825*constantes!$B$4)+(P2825*constantes!$B$5)+(D2825*constantes!$B$6)+(Q2825*constantes!$B$8)+(F2825*constantes!$B$9)</f>
        <v>24.519509904045716</v>
      </c>
      <c r="S2825" s="4">
        <f>(O2825*constantes!$B$4)+(P2825*constantes!$C$5)+(D2825*constantes!$B$6)+(Q2825*constantes!$B$8)+(F2825*constantes!$B$9)</f>
        <v>24.870391147314201</v>
      </c>
      <c r="T2825">
        <f>(O2825*constantes!$D$4)+(P2825*constantes!$D$5)+(D2825*constantes!$D$6)+(Q2825*constantes!$D$8)+(F2825*constantes!$D$9)</f>
        <v>26.668307088828062</v>
      </c>
      <c r="U2825">
        <f>(O2825*constantes!$D$4)+(P2825*constantes!$E$5)+(D2825*constantes!$D$6)+(Q2825*constantes!$D$8)+(F2825*constantes!$D$9)</f>
        <v>27.009980393272638</v>
      </c>
      <c r="V2825" s="5">
        <f t="shared" si="621"/>
        <v>0.19727659746349568</v>
      </c>
      <c r="W2825" s="5">
        <f t="shared" si="622"/>
        <v>0.2680975458256184</v>
      </c>
      <c r="X2825" s="6">
        <f t="shared" si="623"/>
        <v>9.6981567773107069E-2</v>
      </c>
      <c r="Y2825" s="6">
        <f t="shared" si="624"/>
        <v>0.13373288939305683</v>
      </c>
      <c r="AA2825">
        <f>(O2825*constantes!$B$4)+(LN(110)*constantes!$B$5)+(LN(22)*constantes!$B$8)+(F2825*constantes!$B$9)</f>
        <v>23.285333757929525</v>
      </c>
      <c r="AB2825">
        <f t="shared" si="625"/>
        <v>6.1959526107751905E-2</v>
      </c>
      <c r="AC2825">
        <f>(O2825*constantes!$D$4)+(LN(110)*constantes!$D$5)+(LN(22)*constantes!$D$8)+(F2825*constantes!$D$9)</f>
        <v>25.39223913860047</v>
      </c>
      <c r="AD2825" s="7">
        <f t="shared" si="626"/>
        <v>2.8073382189004015E-2</v>
      </c>
      <c r="AF2825">
        <f>(O2825*constantes!$B$4)+(LN(125)*constantes!$B$5)+(LN(22.5)*constantes!$B$8)+(F2825*constantes!$B$9)</f>
        <v>23.540290694683922</v>
      </c>
      <c r="AG2825">
        <f t="shared" si="627"/>
        <v>7.9222803135090225E-2</v>
      </c>
      <c r="AH2825">
        <f>(O2825*constantes!$D$4)+(LN(125)*constantes!$D$5)+(LN(22.5)*constantes!$D$8)+(F2825*constantes!$D$9)</f>
        <v>25.763312155208702</v>
      </c>
      <c r="AI2825">
        <f t="shared" si="628"/>
        <v>4.0428513799347532E-2</v>
      </c>
    </row>
    <row r="2826" spans="1:35" x14ac:dyDescent="0.25">
      <c r="A2826" s="11">
        <v>2825</v>
      </c>
      <c r="B2826">
        <v>0</v>
      </c>
      <c r="C2826">
        <v>52</v>
      </c>
      <c r="D2826">
        <v>0</v>
      </c>
      <c r="E2826">
        <v>1</v>
      </c>
      <c r="F2826">
        <v>0</v>
      </c>
      <c r="G2826">
        <v>163</v>
      </c>
      <c r="H2826">
        <v>25.12</v>
      </c>
      <c r="I2826">
        <f>IF(AND(B2826=1,E2826=0),V2826,IF(AND(B2826=1,E2826=1),W2826,IF(AND(B2826=0,E2826=0),X2826,IF(AND(B2826=0,E2826=1),Y2826,ERROR))))</f>
        <v>0.14314358434918351</v>
      </c>
      <c r="K2826">
        <f t="shared" si="616"/>
        <v>4.7353292556453264E-2</v>
      </c>
      <c r="L2826">
        <f t="shared" si="617"/>
        <v>3.291838619478793E-2</v>
      </c>
      <c r="M2826" s="22" t="str">
        <f t="shared" si="629"/>
        <v>Elevated Risk</v>
      </c>
      <c r="O2826">
        <f t="shared" si="618"/>
        <v>3.9512437185814275</v>
      </c>
      <c r="P2826">
        <f t="shared" si="619"/>
        <v>5.0937502008067623</v>
      </c>
      <c r="Q2826">
        <f t="shared" si="620"/>
        <v>3.2236643415999979</v>
      </c>
      <c r="R2826">
        <f>(O2826*constantes!$B$4)+(P2826*constantes!$B$5)+(D2826*constantes!$B$6)+(Q2826*constantes!$B$8)+(F2826*constantes!$B$9)</f>
        <v>24.305002148798081</v>
      </c>
      <c r="S2826" s="4">
        <f>(O2826*constantes!$B$4)+(P2826*constantes!$C$5)+(D2826*constantes!$B$6)+(Q2826*constantes!$B$8)+(F2826*constantes!$B$9)</f>
        <v>24.669918413183876</v>
      </c>
      <c r="T2826">
        <f>(O2826*constantes!$D$4)+(P2826*constantes!$D$5)+(D2826*constantes!$D$6)+(Q2826*constantes!$D$8)+(F2826*constantes!$D$9)</f>
        <v>26.727970017314714</v>
      </c>
      <c r="U2826">
        <f>(O2826*constantes!$D$4)+(P2826*constantes!$E$5)+(D2826*constantes!$D$6)+(Q2826*constantes!$D$8)+(F2826*constantes!$D$9)</f>
        <v>27.083310031322995</v>
      </c>
      <c r="V2826" s="5">
        <f t="shared" si="621"/>
        <v>0.16248891255588871</v>
      </c>
      <c r="W2826" s="5">
        <f t="shared" si="622"/>
        <v>0.22540244991874558</v>
      </c>
      <c r="X2826" s="6">
        <f t="shared" si="623"/>
        <v>0.10262720133277636</v>
      </c>
      <c r="Y2826" s="6">
        <f t="shared" si="624"/>
        <v>0.14314358434918351</v>
      </c>
      <c r="AA2826">
        <f>(O2826*constantes!$B$4)+(LN(110)*constantes!$B$5)+(LN(22)*constantes!$B$8)+(F2826*constantes!$B$9)</f>
        <v>23.470316488918311</v>
      </c>
      <c r="AB2826">
        <f t="shared" si="625"/>
        <v>7.4072320755760312E-2</v>
      </c>
      <c r="AC2826">
        <f>(O2826*constantes!$D$4)+(LN(110)*constantes!$D$5)+(LN(22)*constantes!$D$8)+(F2826*constantes!$D$9)</f>
        <v>25.553934425340952</v>
      </c>
      <c r="AD2826" s="7">
        <f t="shared" si="626"/>
        <v>3.291838619478793E-2</v>
      </c>
      <c r="AF2826">
        <f>(O2826*constantes!$B$4)+(LN(125)*constantes!$B$5)+(LN(22.5)*constantes!$B$8)+(F2826*constantes!$B$9)</f>
        <v>23.725273425672704</v>
      </c>
      <c r="AG2826">
        <f t="shared" si="627"/>
        <v>9.453671546464415E-2</v>
      </c>
      <c r="AH2826">
        <f>(O2826*constantes!$D$4)+(LN(125)*constantes!$D$5)+(LN(22.5)*constantes!$D$8)+(F2826*constantes!$D$9)</f>
        <v>25.925007441949184</v>
      </c>
      <c r="AI2826">
        <f t="shared" si="628"/>
        <v>4.7353292556453264E-2</v>
      </c>
    </row>
    <row r="2827" spans="1:35" x14ac:dyDescent="0.25">
      <c r="A2827" s="11">
        <v>2826</v>
      </c>
      <c r="B2827">
        <v>1</v>
      </c>
      <c r="C2827">
        <v>51</v>
      </c>
      <c r="D2827">
        <v>1</v>
      </c>
      <c r="E2827">
        <v>0</v>
      </c>
      <c r="F2827">
        <v>0</v>
      </c>
      <c r="G2827">
        <v>119</v>
      </c>
      <c r="H2827">
        <v>28.55</v>
      </c>
      <c r="I2827">
        <f>IF(AND(B2827=1,E2827=0),V2827,IF(AND(B2827=1,E2827=1),W2827,IF(AND(B2827=0,E2827=0),X2827,IF(AND(B2827=0,E2827=1),Y2827,ERROR))))</f>
        <v>0.18903243235534906</v>
      </c>
      <c r="K2827">
        <f t="shared" si="616"/>
        <v>8.9246869441510945E-2</v>
      </c>
      <c r="L2827">
        <f t="shared" si="617"/>
        <v>6.9883054652788434E-2</v>
      </c>
      <c r="M2827" s="22" t="str">
        <f t="shared" si="629"/>
        <v>Elevated Risk</v>
      </c>
      <c r="O2827">
        <f t="shared" si="618"/>
        <v>3.9318256327243257</v>
      </c>
      <c r="P2827">
        <f t="shared" si="619"/>
        <v>4.7791234931115296</v>
      </c>
      <c r="Q2827">
        <f t="shared" si="620"/>
        <v>3.3516569361020192</v>
      </c>
      <c r="R2827">
        <f>(O2827*constantes!$B$4)+(P2827*constantes!$B$5)+(D2827*constantes!$B$6)+(Q2827*constantes!$B$8)+(F2827*constantes!$B$9)</f>
        <v>24.471895400480452</v>
      </c>
      <c r="S2827" s="4">
        <f>(O2827*constantes!$B$4)+(P2827*constantes!$C$5)+(D2827*constantes!$B$6)+(Q2827*constantes!$B$8)+(F2827*constantes!$B$9)</f>
        <v>24.814271807526961</v>
      </c>
      <c r="T2827">
        <f>(O2827*constantes!$D$4)+(P2827*constantes!$D$5)+(D2827*constantes!$D$6)+(Q2827*constantes!$D$8)+(F2827*constantes!$D$9)</f>
        <v>26.474231648027693</v>
      </c>
      <c r="U2827">
        <f>(O2827*constantes!$D$4)+(P2827*constantes!$E$5)+(D2827*constantes!$D$6)+(Q2827*constantes!$D$8)+(F2827*constantes!$D$9)</f>
        <v>26.807623302907153</v>
      </c>
      <c r="V2827" s="5">
        <f t="shared" si="621"/>
        <v>0.18903243235534906</v>
      </c>
      <c r="W2827" s="5">
        <f t="shared" si="622"/>
        <v>0.25552435731573153</v>
      </c>
      <c r="X2827" s="6">
        <f t="shared" si="623"/>
        <v>8.0584291223674387E-2</v>
      </c>
      <c r="Y2827" s="6">
        <f t="shared" si="624"/>
        <v>0.11064774269051769</v>
      </c>
      <c r="AA2827">
        <f>(O2827*constantes!$B$4)+(LN(110)*constantes!$B$5)+(LN(22)*constantes!$B$8)+(F2827*constantes!$B$9)</f>
        <v>23.409868764368586</v>
      </c>
      <c r="AB2827">
        <f t="shared" si="625"/>
        <v>6.9883054652788434E-2</v>
      </c>
      <c r="AC2827">
        <f>(O2827*constantes!$D$4)+(LN(110)*constantes!$D$5)+(LN(22)*constantes!$D$8)+(F2827*constantes!$D$9)</f>
        <v>25.50109645445777</v>
      </c>
      <c r="AD2827" s="7">
        <f t="shared" si="626"/>
        <v>3.1250958582138333E-2</v>
      </c>
      <c r="AF2827">
        <f>(O2827*constantes!$B$4)+(LN(125)*constantes!$B$5)+(LN(22.5)*constantes!$B$8)+(F2827*constantes!$B$9)</f>
        <v>23.664825701122982</v>
      </c>
      <c r="AG2827">
        <f t="shared" si="627"/>
        <v>8.9246869441510945E-2</v>
      </c>
      <c r="AH2827">
        <f>(O2827*constantes!$D$4)+(LN(125)*constantes!$D$5)+(LN(22.5)*constantes!$D$8)+(F2827*constantes!$D$9)</f>
        <v>25.872169471066002</v>
      </c>
      <c r="AI2827">
        <f t="shared" si="628"/>
        <v>4.4971857043080821E-2</v>
      </c>
    </row>
    <row r="2828" spans="1:35" x14ac:dyDescent="0.25">
      <c r="A2828" s="11">
        <v>2827</v>
      </c>
      <c r="B2828">
        <v>0</v>
      </c>
      <c r="C2828">
        <v>49</v>
      </c>
      <c r="D2828">
        <v>0</v>
      </c>
      <c r="E2828">
        <v>0</v>
      </c>
      <c r="F2828">
        <v>0</v>
      </c>
      <c r="G2828">
        <v>115</v>
      </c>
      <c r="H2828">
        <v>25.61</v>
      </c>
      <c r="I2828">
        <f>IF(AND(B2828=1,E2828=0),V2828,IF(AND(B2828=1,E2828=1),W2828,IF(AND(B2828=0,E2828=0),X2828,IF(AND(B2828=0,E2828=1),Y2828,ERROR))))</f>
        <v>3.4272989680098842E-2</v>
      </c>
      <c r="K2828">
        <f t="shared" si="616"/>
        <v>4.0428513799347532E-2</v>
      </c>
      <c r="L2828">
        <f t="shared" si="617"/>
        <v>2.8073382189004015E-2</v>
      </c>
      <c r="M2828" s="22" t="str">
        <f t="shared" si="629"/>
        <v>NORMAL</v>
      </c>
      <c r="O2828">
        <f t="shared" si="618"/>
        <v>3.8918202981106265</v>
      </c>
      <c r="P2828">
        <f t="shared" si="619"/>
        <v>4.7449321283632502</v>
      </c>
      <c r="Q2828">
        <f t="shared" si="620"/>
        <v>3.2429829002114339</v>
      </c>
      <c r="R2828">
        <f>(O2828*constantes!$B$4)+(P2828*constantes!$B$5)+(D2828*constantes!$B$6)+(Q2828*constantes!$B$8)+(F2828*constantes!$B$9)</f>
        <v>23.488249161691172</v>
      </c>
      <c r="S2828" s="4">
        <f>(O2828*constantes!$B$4)+(P2828*constantes!$C$5)+(D2828*constantes!$B$6)+(Q2828*constantes!$B$8)+(F2828*constantes!$B$9)</f>
        <v>23.828176099367116</v>
      </c>
      <c r="T2828">
        <f>(O2828*constantes!$D$4)+(P2828*constantes!$D$5)+(D2828*constantes!$D$6)+(Q2828*constantes!$D$8)+(F2828*constantes!$D$9)</f>
        <v>25.594957499507249</v>
      </c>
      <c r="U2828">
        <f>(O2828*constantes!$D$4)+(P2828*constantes!$E$5)+(D2828*constantes!$D$6)+(Q2828*constantes!$D$8)+(F2828*constantes!$D$9)</f>
        <v>25.925963964781868</v>
      </c>
      <c r="V2828" s="5">
        <f t="shared" si="621"/>
        <v>7.5360807157273668E-2</v>
      </c>
      <c r="W2828" s="5">
        <f t="shared" si="622"/>
        <v>0.10423032725317349</v>
      </c>
      <c r="X2828" s="6">
        <f t="shared" si="623"/>
        <v>3.4272989680098842E-2</v>
      </c>
      <c r="Y2828" s="6">
        <f t="shared" si="624"/>
        <v>4.7397517421487234E-2</v>
      </c>
      <c r="AA2828">
        <f>(O2828*constantes!$B$4)+(LN(110)*constantes!$B$5)+(LN(22)*constantes!$B$8)+(F2828*constantes!$B$9)</f>
        <v>23.285333757929525</v>
      </c>
      <c r="AB2828">
        <f t="shared" si="625"/>
        <v>6.1959526107751905E-2</v>
      </c>
      <c r="AC2828">
        <f>(O2828*constantes!$D$4)+(LN(110)*constantes!$D$5)+(LN(22)*constantes!$D$8)+(F2828*constantes!$D$9)</f>
        <v>25.39223913860047</v>
      </c>
      <c r="AD2828" s="7">
        <f t="shared" si="626"/>
        <v>2.8073382189004015E-2</v>
      </c>
      <c r="AF2828">
        <f>(O2828*constantes!$B$4)+(LN(125)*constantes!$B$5)+(LN(22.5)*constantes!$B$8)+(F2828*constantes!$B$9)</f>
        <v>23.540290694683922</v>
      </c>
      <c r="AG2828">
        <f t="shared" si="627"/>
        <v>7.9222803135090225E-2</v>
      </c>
      <c r="AH2828">
        <f>(O2828*constantes!$D$4)+(LN(125)*constantes!$D$5)+(LN(22.5)*constantes!$D$8)+(F2828*constantes!$D$9)</f>
        <v>25.763312155208702</v>
      </c>
      <c r="AI2828">
        <f t="shared" si="628"/>
        <v>4.0428513799347532E-2</v>
      </c>
    </row>
    <row r="2829" spans="1:35" x14ac:dyDescent="0.25">
      <c r="A2829" s="11">
        <v>2828</v>
      </c>
      <c r="B2829">
        <v>0</v>
      </c>
      <c r="C2829">
        <v>52</v>
      </c>
      <c r="D2829">
        <v>0</v>
      </c>
      <c r="E2829">
        <v>0</v>
      </c>
      <c r="F2829">
        <v>0</v>
      </c>
      <c r="G2829">
        <v>141</v>
      </c>
      <c r="H2829">
        <v>24.85</v>
      </c>
      <c r="I2829">
        <f>IF(AND(B2829=1,E2829=0),V2829,IF(AND(B2829=1,E2829=1),W2829,IF(AND(B2829=0,E2829=0),X2829,IF(AND(B2829=0,E2829=1),Y2829,ERROR))))</f>
        <v>6.9116270524768764E-2</v>
      </c>
      <c r="K2829">
        <f t="shared" si="616"/>
        <v>4.7353292556453264E-2</v>
      </c>
      <c r="L2829">
        <f t="shared" si="617"/>
        <v>3.291838619478793E-2</v>
      </c>
      <c r="M2829" s="22" t="str">
        <f t="shared" si="629"/>
        <v>Elevated Risk</v>
      </c>
      <c r="O2829">
        <f t="shared" si="618"/>
        <v>3.9512437185814275</v>
      </c>
      <c r="P2829">
        <f t="shared" si="619"/>
        <v>4.9487598903781684</v>
      </c>
      <c r="Q2829">
        <f t="shared" si="620"/>
        <v>3.2128577525426376</v>
      </c>
      <c r="R2829">
        <f>(O2829*constantes!$B$4)+(P2829*constantes!$B$5)+(D2829*constantes!$B$6)+(Q2829*constantes!$B$8)+(F2829*constantes!$B$9)</f>
        <v>24.027466384121201</v>
      </c>
      <c r="S2829" s="4">
        <f>(O2829*constantes!$B$4)+(P2829*constantes!$C$5)+(D2829*constantes!$B$6)+(Q2829*constantes!$B$8)+(F2829*constantes!$B$9)</f>
        <v>24.381995542667894</v>
      </c>
      <c r="T2829">
        <f>(O2829*constantes!$D$4)+(P2829*constantes!$D$5)+(D2829*constantes!$D$6)+(Q2829*constantes!$D$8)+(F2829*constantes!$D$9)</f>
        <v>26.314600454551442</v>
      </c>
      <c r="U2829">
        <f>(O2829*constantes!$D$4)+(P2829*constantes!$E$5)+(D2829*constantes!$D$6)+(Q2829*constantes!$D$8)+(F2829*constantes!$D$9)</f>
        <v>26.659825944504224</v>
      </c>
      <c r="V2829" s="5">
        <f t="shared" si="621"/>
        <v>0.12571320340258774</v>
      </c>
      <c r="W2829" s="5">
        <f t="shared" si="622"/>
        <v>0.1742908074803533</v>
      </c>
      <c r="X2829" s="6">
        <f t="shared" si="623"/>
        <v>6.9116270524768764E-2</v>
      </c>
      <c r="Y2829" s="6">
        <f t="shared" si="624"/>
        <v>9.6203261732406231E-2</v>
      </c>
      <c r="AA2829">
        <f>(O2829*constantes!$B$4)+(LN(110)*constantes!$B$5)+(LN(22)*constantes!$B$8)+(F2829*constantes!$B$9)</f>
        <v>23.470316488918311</v>
      </c>
      <c r="AB2829">
        <f t="shared" si="625"/>
        <v>7.4072320755760312E-2</v>
      </c>
      <c r="AC2829">
        <f>(O2829*constantes!$D$4)+(LN(110)*constantes!$D$5)+(LN(22)*constantes!$D$8)+(F2829*constantes!$D$9)</f>
        <v>25.553934425340952</v>
      </c>
      <c r="AD2829" s="7">
        <f t="shared" si="626"/>
        <v>3.291838619478793E-2</v>
      </c>
      <c r="AF2829">
        <f>(O2829*constantes!$B$4)+(LN(125)*constantes!$B$5)+(LN(22.5)*constantes!$B$8)+(F2829*constantes!$B$9)</f>
        <v>23.725273425672704</v>
      </c>
      <c r="AG2829">
        <f t="shared" si="627"/>
        <v>9.453671546464415E-2</v>
      </c>
      <c r="AH2829">
        <f>(O2829*constantes!$D$4)+(LN(125)*constantes!$D$5)+(LN(22.5)*constantes!$D$8)+(F2829*constantes!$D$9)</f>
        <v>25.925007441949184</v>
      </c>
      <c r="AI2829">
        <f t="shared" si="628"/>
        <v>4.7353292556453264E-2</v>
      </c>
    </row>
    <row r="2830" spans="1:35" x14ac:dyDescent="0.25">
      <c r="A2830" s="11">
        <v>2829</v>
      </c>
      <c r="B2830">
        <v>1</v>
      </c>
      <c r="C2830">
        <v>42</v>
      </c>
      <c r="D2830">
        <v>1</v>
      </c>
      <c r="E2830">
        <v>0</v>
      </c>
      <c r="F2830">
        <v>0</v>
      </c>
      <c r="G2830">
        <v>114.5</v>
      </c>
      <c r="H2830">
        <v>29.89</v>
      </c>
      <c r="I2830">
        <f>IF(AND(B2830=1,E2830=0),V2830,IF(AND(B2830=1,E2830=1),W2830,IF(AND(B2830=0,E2830=0),X2830,IF(AND(B2830=0,E2830=1),Y2830,ERROR))))</f>
        <v>0.10464230284822529</v>
      </c>
      <c r="K2830">
        <f t="shared" si="616"/>
        <v>4.9796912096185753E-2</v>
      </c>
      <c r="L2830">
        <f t="shared" si="617"/>
        <v>3.8810869283687155E-2</v>
      </c>
      <c r="M2830" s="22" t="str">
        <f t="shared" si="629"/>
        <v>Elevated Risk</v>
      </c>
      <c r="O2830">
        <f t="shared" si="618"/>
        <v>3.7376696182833684</v>
      </c>
      <c r="P2830">
        <f t="shared" si="619"/>
        <v>4.7405748229942946</v>
      </c>
      <c r="Q2830">
        <f t="shared" si="620"/>
        <v>3.3975239762958465</v>
      </c>
      <c r="R2830">
        <f>(O2830*constantes!$B$4)+(P2830*constantes!$B$5)+(D2830*constantes!$B$6)+(Q2830*constantes!$B$8)+(F2830*constantes!$B$9)</f>
        <v>23.832346640259711</v>
      </c>
      <c r="S2830" s="4">
        <f>(O2830*constantes!$B$4)+(P2830*constantes!$C$5)+(D2830*constantes!$B$6)+(Q2830*constantes!$B$8)+(F2830*constantes!$B$9)</f>
        <v>24.17196142057902</v>
      </c>
      <c r="T2830">
        <f>(O2830*constantes!$D$4)+(P2830*constantes!$D$5)+(D2830*constantes!$D$6)+(Q2830*constantes!$D$8)+(F2830*constantes!$D$9)</f>
        <v>25.860935126452461</v>
      </c>
      <c r="U2830">
        <f>(O2830*constantes!$D$4)+(P2830*constantes!$E$5)+(D2830*constantes!$D$6)+(Q2830*constantes!$D$8)+(F2830*constantes!$D$9)</f>
        <v>26.191637626104541</v>
      </c>
      <c r="V2830" s="5">
        <f t="shared" si="621"/>
        <v>0.10464230284822529</v>
      </c>
      <c r="W2830" s="5">
        <f t="shared" si="622"/>
        <v>0.1437833401812143</v>
      </c>
      <c r="X2830" s="6">
        <f t="shared" si="623"/>
        <v>4.4480799099909651E-2</v>
      </c>
      <c r="Y2830" s="6">
        <f t="shared" si="624"/>
        <v>6.1370185377692676E-2</v>
      </c>
      <c r="AA2830">
        <f>(O2830*constantes!$B$4)+(LN(110)*constantes!$B$5)+(LN(22)*constantes!$B$8)+(F2830*constantes!$B$9)</f>
        <v>22.805468857654464</v>
      </c>
      <c r="AB2830">
        <f t="shared" si="625"/>
        <v>3.8810869283687155E-2</v>
      </c>
      <c r="AC2830">
        <f>(O2830*constantes!$D$4)+(LN(110)*constantes!$D$5)+(LN(22)*constantes!$D$8)+(F2830*constantes!$D$9)</f>
        <v>24.972784348242914</v>
      </c>
      <c r="AD2830" s="7">
        <f t="shared" si="626"/>
        <v>1.8545470669847686E-2</v>
      </c>
      <c r="AF2830">
        <f>(O2830*constantes!$B$4)+(LN(125)*constantes!$B$5)+(LN(22.5)*constantes!$B$8)+(F2830*constantes!$B$9)</f>
        <v>23.060425794408857</v>
      </c>
      <c r="AG2830">
        <f t="shared" si="627"/>
        <v>4.9796912096185753E-2</v>
      </c>
      <c r="AH2830">
        <f>(O2830*constantes!$D$4)+(LN(125)*constantes!$D$5)+(LN(22.5)*constantes!$D$8)+(F2830*constantes!$D$9)</f>
        <v>25.343857364851146</v>
      </c>
      <c r="AI2830">
        <f t="shared" si="628"/>
        <v>2.676538428771702E-2</v>
      </c>
    </row>
    <row r="2831" spans="1:35" x14ac:dyDescent="0.25">
      <c r="A2831" s="11">
        <v>2830</v>
      </c>
      <c r="B2831">
        <v>1</v>
      </c>
      <c r="C2831">
        <v>44</v>
      </c>
      <c r="D2831">
        <v>1</v>
      </c>
      <c r="E2831">
        <v>0</v>
      </c>
      <c r="F2831">
        <v>0</v>
      </c>
      <c r="G2831">
        <v>124</v>
      </c>
      <c r="H2831">
        <v>27.17</v>
      </c>
      <c r="I2831">
        <f>IF(AND(B2831=1,E2831=0),V2831,IF(AND(B2831=1,E2831=1),W2831,IF(AND(B2831=0,E2831=0),X2831,IF(AND(B2831=0,E2831=1),Y2831,ERROR))))</f>
        <v>0.12831230534220539</v>
      </c>
      <c r="K2831">
        <f t="shared" si="616"/>
        <v>5.7330036913051163E-2</v>
      </c>
      <c r="L2831">
        <f t="shared" si="617"/>
        <v>4.4721443860098575E-2</v>
      </c>
      <c r="M2831" s="22" t="str">
        <f t="shared" si="629"/>
        <v>Elevated Risk</v>
      </c>
      <c r="O2831">
        <f t="shared" si="618"/>
        <v>3.784189633918261</v>
      </c>
      <c r="P2831">
        <f t="shared" si="619"/>
        <v>4.8202815656050371</v>
      </c>
      <c r="Q2831">
        <f t="shared" si="620"/>
        <v>3.3021134234382563</v>
      </c>
      <c r="R2831">
        <f>(O2831*constantes!$B$4)+(P2831*constantes!$B$5)+(D2831*constantes!$B$6)+(Q2831*constantes!$B$8)+(F2831*constantes!$B$9)</f>
        <v>24.049385348223929</v>
      </c>
      <c r="S2831" s="4">
        <f>(O2831*constantes!$B$4)+(P2831*constantes!$C$5)+(D2831*constantes!$B$6)+(Q2831*constantes!$B$8)+(F2831*constantes!$B$9)</f>
        <v>24.394710319583872</v>
      </c>
      <c r="T2831">
        <f>(O2831*constantes!$D$4)+(P2831*constantes!$D$5)+(D2831*constantes!$D$6)+(Q2831*constantes!$D$8)+(F2831*constantes!$D$9)</f>
        <v>26.162948593604838</v>
      </c>
      <c r="U2831">
        <f>(O2831*constantes!$D$4)+(P2831*constantes!$E$5)+(D2831*constantes!$D$6)+(Q2831*constantes!$D$8)+(F2831*constantes!$D$9)</f>
        <v>26.499211435621444</v>
      </c>
      <c r="V2831" s="5">
        <f t="shared" si="621"/>
        <v>0.12831230534220539</v>
      </c>
      <c r="W2831" s="5">
        <f t="shared" si="622"/>
        <v>0.17631180215842313</v>
      </c>
      <c r="X2831" s="6">
        <f t="shared" si="623"/>
        <v>5.9687425749532341E-2</v>
      </c>
      <c r="Y2831" s="6">
        <f t="shared" si="624"/>
        <v>8.2536119287507259E-2</v>
      </c>
      <c r="AA2831">
        <f>(O2831*constantes!$B$4)+(LN(110)*constantes!$B$5)+(LN(22)*constantes!$B$8)+(F2831*constantes!$B$9)</f>
        <v>22.95028380552526</v>
      </c>
      <c r="AB2831">
        <f t="shared" si="625"/>
        <v>4.4721443860098575E-2</v>
      </c>
      <c r="AC2831">
        <f>(O2831*constantes!$D$4)+(LN(110)*constantes!$D$5)+(LN(22)*constantes!$D$8)+(F2831*constantes!$D$9)</f>
        <v>25.099368567186549</v>
      </c>
      <c r="AD2831" s="7">
        <f t="shared" si="626"/>
        <v>2.102161003401426E-2</v>
      </c>
      <c r="AF2831">
        <f>(O2831*constantes!$B$4)+(LN(125)*constantes!$B$5)+(LN(22.5)*constantes!$B$8)+(F2831*constantes!$B$9)</f>
        <v>23.205240742279653</v>
      </c>
      <c r="AG2831">
        <f t="shared" si="627"/>
        <v>5.7330036913051163E-2</v>
      </c>
      <c r="AH2831">
        <f>(O2831*constantes!$D$4)+(LN(125)*constantes!$D$5)+(LN(22.5)*constantes!$D$8)+(F2831*constantes!$D$9)</f>
        <v>25.470441583794781</v>
      </c>
      <c r="AI2831">
        <f t="shared" si="628"/>
        <v>3.0321952038303235E-2</v>
      </c>
    </row>
    <row r="2832" spans="1:35" x14ac:dyDescent="0.25">
      <c r="A2832" s="11">
        <v>2831</v>
      </c>
      <c r="B2832">
        <v>1</v>
      </c>
      <c r="C2832">
        <v>50</v>
      </c>
      <c r="D2832">
        <v>1</v>
      </c>
      <c r="E2832">
        <v>0</v>
      </c>
      <c r="F2832">
        <v>0</v>
      </c>
      <c r="G2832">
        <v>140</v>
      </c>
      <c r="H2832">
        <v>28.21</v>
      </c>
      <c r="I2832">
        <f>IF(AND(B2832=1,E2832=0),V2832,IF(AND(B2832=1,E2832=1),W2832,IF(AND(B2832=0,E2832=0),X2832,IF(AND(B2832=0,E2832=1),Y2832,ERROR))))</f>
        <v>0.23187396873698829</v>
      </c>
      <c r="K2832">
        <f t="shared" si="616"/>
        <v>8.4142660265313918E-2</v>
      </c>
      <c r="L2832">
        <f t="shared" si="617"/>
        <v>6.5845990830285972E-2</v>
      </c>
      <c r="M2832" s="22" t="str">
        <f t="shared" si="629"/>
        <v>Elevated Risk</v>
      </c>
      <c r="O2832">
        <f t="shared" si="618"/>
        <v>3.912023005428146</v>
      </c>
      <c r="P2832">
        <f t="shared" si="619"/>
        <v>4.9416424226093039</v>
      </c>
      <c r="Q2832">
        <f t="shared" si="620"/>
        <v>3.3396765250139051</v>
      </c>
      <c r="R2832">
        <f>(O2832*constantes!$B$4)+(P2832*constantes!$B$5)+(D2832*constantes!$B$6)+(Q2832*constantes!$B$8)+(F2832*constantes!$B$9)</f>
        <v>24.702238519046944</v>
      </c>
      <c r="S2832" s="4">
        <f>(O2832*constantes!$B$4)+(P2832*constantes!$C$5)+(D2832*constantes!$B$6)+(Q2832*constantes!$B$8)+(F2832*constantes!$B$9)</f>
        <v>25.056257782202675</v>
      </c>
      <c r="T2832">
        <f>(O2832*constantes!$D$4)+(P2832*constantes!$D$5)+(D2832*constantes!$D$6)+(Q2832*constantes!$D$8)+(F2832*constantes!$D$9)</f>
        <v>26.87137344977566</v>
      </c>
      <c r="U2832">
        <f>(O2832*constantes!$D$4)+(P2832*constantes!$E$5)+(D2832*constantes!$D$6)+(Q2832*constantes!$D$8)+(F2832*constantes!$D$9)</f>
        <v>27.216102425176885</v>
      </c>
      <c r="V2832" s="5">
        <f t="shared" si="621"/>
        <v>0.23187396873698829</v>
      </c>
      <c r="W2832" s="5">
        <f t="shared" si="622"/>
        <v>0.31330135251320324</v>
      </c>
      <c r="X2832" s="6">
        <f t="shared" si="623"/>
        <v>0.11748612713181894</v>
      </c>
      <c r="Y2832" s="6">
        <f t="shared" si="624"/>
        <v>0.16173731933416979</v>
      </c>
      <c r="AA2832">
        <f>(O2832*constantes!$B$4)+(LN(110)*constantes!$B$5)+(LN(22)*constantes!$B$8)+(F2832*constantes!$B$9)</f>
        <v>23.348223977700673</v>
      </c>
      <c r="AB2832">
        <f t="shared" si="625"/>
        <v>6.5845990830285972E-2</v>
      </c>
      <c r="AC2832">
        <f>(O2832*constantes!$D$4)+(LN(110)*constantes!$D$5)+(LN(22)*constantes!$D$8)+(F2832*constantes!$D$9)</f>
        <v>25.447212119400952</v>
      </c>
      <c r="AD2832" s="7">
        <f t="shared" si="626"/>
        <v>2.9636129007590606E-2</v>
      </c>
      <c r="AF2832">
        <f>(O2832*constantes!$B$4)+(LN(125)*constantes!$B$5)+(LN(22.5)*constantes!$B$8)+(F2832*constantes!$B$9)</f>
        <v>23.603180914455063</v>
      </c>
      <c r="AG2832">
        <f t="shared" si="627"/>
        <v>8.4142660265313918E-2</v>
      </c>
      <c r="AH2832">
        <f>(O2832*constantes!$D$4)+(LN(125)*constantes!$D$5)+(LN(22.5)*constantes!$D$8)+(F2832*constantes!$D$9)</f>
        <v>25.818285136009184</v>
      </c>
      <c r="AI2832">
        <f t="shared" si="628"/>
        <v>4.2663786438573714E-2</v>
      </c>
    </row>
    <row r="2833" spans="1:35" x14ac:dyDescent="0.25">
      <c r="A2833" s="11">
        <v>2832</v>
      </c>
      <c r="B2833">
        <v>0</v>
      </c>
      <c r="C2833">
        <v>50</v>
      </c>
      <c r="D2833">
        <v>1</v>
      </c>
      <c r="E2833">
        <v>1</v>
      </c>
      <c r="F2833">
        <v>0</v>
      </c>
      <c r="G2833">
        <v>145.5</v>
      </c>
      <c r="H2833">
        <v>25.61</v>
      </c>
      <c r="I2833">
        <f>IF(AND(B2833=1,E2833=0),V2833,IF(AND(B2833=1,E2833=1),W2833,IF(AND(B2833=0,E2833=0),X2833,IF(AND(B2833=0,E2833=1),Y2833,ERROR))))</f>
        <v>0.17108831453243833</v>
      </c>
      <c r="K2833">
        <f t="shared" si="616"/>
        <v>4.2663786438573714E-2</v>
      </c>
      <c r="L2833">
        <f t="shared" si="617"/>
        <v>2.9636129007590606E-2</v>
      </c>
      <c r="M2833" s="22" t="str">
        <f t="shared" si="629"/>
        <v>Elevated Risk</v>
      </c>
      <c r="O2833">
        <f t="shared" si="618"/>
        <v>3.912023005428146</v>
      </c>
      <c r="P2833">
        <f t="shared" si="619"/>
        <v>4.9801760866115474</v>
      </c>
      <c r="Q2833">
        <f t="shared" si="620"/>
        <v>3.2429829002114339</v>
      </c>
      <c r="R2833">
        <f>(O2833*constantes!$B$4)+(P2833*constantes!$B$5)+(D2833*constantes!$B$6)+(Q2833*constantes!$B$8)+(F2833*constantes!$B$9)</f>
        <v>24.697065743529567</v>
      </c>
      <c r="S2833" s="4">
        <f>(O2833*constantes!$B$4)+(P2833*constantes!$C$5)+(D2833*constantes!$B$6)+(Q2833*constantes!$B$8)+(F2833*constantes!$B$9)</f>
        <v>25.05384555837442</v>
      </c>
      <c r="T2833">
        <f>(O2833*constantes!$D$4)+(P2833*constantes!$D$5)+(D2833*constantes!$D$6)+(Q2833*constantes!$D$8)+(F2833*constantes!$D$9)</f>
        <v>26.930330562903951</v>
      </c>
      <c r="U2833">
        <f>(O2833*constantes!$D$4)+(P2833*constantes!$E$5)+(D2833*constantes!$D$6)+(Q2833*constantes!$D$8)+(F2833*constantes!$D$9)</f>
        <v>27.277747646705972</v>
      </c>
      <c r="V2833" s="5">
        <f t="shared" si="621"/>
        <v>0.23082778944788984</v>
      </c>
      <c r="W2833" s="5">
        <f t="shared" si="622"/>
        <v>0.3126792205001937</v>
      </c>
      <c r="X2833" s="6">
        <f t="shared" si="623"/>
        <v>0.12415909607985576</v>
      </c>
      <c r="Y2833" s="6">
        <f t="shared" si="624"/>
        <v>0.17108831453243833</v>
      </c>
      <c r="AA2833">
        <f>(O2833*constantes!$B$4)+(LN(110)*constantes!$B$5)+(LN(22)*constantes!$B$8)+(F2833*constantes!$B$9)</f>
        <v>23.348223977700673</v>
      </c>
      <c r="AB2833">
        <f t="shared" si="625"/>
        <v>6.5845990830285972E-2</v>
      </c>
      <c r="AC2833">
        <f>(O2833*constantes!$D$4)+(LN(110)*constantes!$D$5)+(LN(22)*constantes!$D$8)+(F2833*constantes!$D$9)</f>
        <v>25.447212119400952</v>
      </c>
      <c r="AD2833" s="7">
        <f t="shared" si="626"/>
        <v>2.9636129007590606E-2</v>
      </c>
      <c r="AF2833">
        <f>(O2833*constantes!$B$4)+(LN(125)*constantes!$B$5)+(LN(22.5)*constantes!$B$8)+(F2833*constantes!$B$9)</f>
        <v>23.603180914455063</v>
      </c>
      <c r="AG2833">
        <f t="shared" si="627"/>
        <v>8.4142660265313918E-2</v>
      </c>
      <c r="AH2833">
        <f>(O2833*constantes!$D$4)+(LN(125)*constantes!$D$5)+(LN(22.5)*constantes!$D$8)+(F2833*constantes!$D$9)</f>
        <v>25.818285136009184</v>
      </c>
      <c r="AI2833">
        <f t="shared" si="628"/>
        <v>4.2663786438573714E-2</v>
      </c>
    </row>
    <row r="2834" spans="1:35" x14ac:dyDescent="0.25">
      <c r="A2834" s="11">
        <v>2833</v>
      </c>
      <c r="B2834">
        <v>0</v>
      </c>
      <c r="C2834">
        <v>54</v>
      </c>
      <c r="D2834">
        <v>0</v>
      </c>
      <c r="E2834">
        <v>0</v>
      </c>
      <c r="F2834">
        <v>0</v>
      </c>
      <c r="G2834">
        <v>113.5</v>
      </c>
      <c r="H2834">
        <v>26.42</v>
      </c>
      <c r="I2834">
        <f>IF(AND(B2834=1,E2834=0),V2834,IF(AND(B2834=1,E2834=1),W2834,IF(AND(B2834=0,E2834=0),X2834,IF(AND(B2834=0,E2834=1),Y2834,ERROR))))</f>
        <v>4.3508743710499842E-2</v>
      </c>
      <c r="K2834">
        <f t="shared" si="616"/>
        <v>5.2338355969762884E-2</v>
      </c>
      <c r="L2834">
        <f t="shared" si="617"/>
        <v>3.6413005758055728E-2</v>
      </c>
      <c r="M2834" s="22" t="str">
        <f t="shared" si="629"/>
        <v>NORMAL</v>
      </c>
      <c r="O2834">
        <f t="shared" si="618"/>
        <v>3.9889840465642745</v>
      </c>
      <c r="P2834">
        <f t="shared" si="619"/>
        <v>4.7318028369214575</v>
      </c>
      <c r="Q2834">
        <f t="shared" si="620"/>
        <v>3.2741212990941793</v>
      </c>
      <c r="R2834">
        <f>(O2834*constantes!$B$4)+(P2834*constantes!$B$5)+(D2834*constantes!$B$6)+(Q2834*constantes!$B$8)+(F2834*constantes!$B$9)</f>
        <v>23.791045726591875</v>
      </c>
      <c r="S2834" s="4">
        <f>(O2834*constantes!$B$4)+(P2834*constantes!$C$5)+(D2834*constantes!$B$6)+(Q2834*constantes!$B$8)+(F2834*constantes!$B$9)</f>
        <v>24.130032081828929</v>
      </c>
      <c r="T2834">
        <f>(O2834*constantes!$D$4)+(P2834*constantes!$D$5)+(D2834*constantes!$D$6)+(Q2834*constantes!$D$8)+(F2834*constantes!$D$9)</f>
        <v>25.838334851751288</v>
      </c>
      <c r="U2834">
        <f>(O2834*constantes!$D$4)+(P2834*constantes!$E$5)+(D2834*constantes!$D$6)+(Q2834*constantes!$D$8)+(F2834*constantes!$D$9)</f>
        <v>26.168425417654927</v>
      </c>
      <c r="V2834" s="5">
        <f t="shared" si="621"/>
        <v>0.10062921999440155</v>
      </c>
      <c r="W2834" s="5">
        <f t="shared" si="622"/>
        <v>0.13830821181385422</v>
      </c>
      <c r="X2834" s="6">
        <f t="shared" si="623"/>
        <v>4.3508743710499842E-2</v>
      </c>
      <c r="Y2834" s="6">
        <f t="shared" si="624"/>
        <v>6.0005183135114271E-2</v>
      </c>
      <c r="AA2834">
        <f>(O2834*constantes!$B$4)+(LN(110)*constantes!$B$5)+(LN(22)*constantes!$B$8)+(F2834*constantes!$B$9)</f>
        <v>23.587800620315793</v>
      </c>
      <c r="AB2834">
        <f t="shared" si="625"/>
        <v>8.2913210367502876E-2</v>
      </c>
      <c r="AC2834">
        <f>(O2834*constantes!$D$4)+(LN(110)*constantes!$D$5)+(LN(22)*constantes!$D$8)+(F2834*constantes!$D$9)</f>
        <v>25.656628499605237</v>
      </c>
      <c r="AD2834" s="7">
        <f t="shared" si="626"/>
        <v>3.6413005758055728E-2</v>
      </c>
      <c r="AF2834">
        <f>(O2834*constantes!$B$4)+(LN(125)*constantes!$B$5)+(LN(22.5)*constantes!$B$8)+(F2834*constantes!$B$9)</f>
        <v>23.84275755707019</v>
      </c>
      <c r="AG2834">
        <f t="shared" si="627"/>
        <v>0.10567740925235103</v>
      </c>
      <c r="AH2834">
        <f>(O2834*constantes!$D$4)+(LN(125)*constantes!$D$5)+(LN(22.5)*constantes!$D$8)+(F2834*constantes!$D$9)</f>
        <v>26.027701516213469</v>
      </c>
      <c r="AI2834">
        <f t="shared" si="628"/>
        <v>5.2338355969762884E-2</v>
      </c>
    </row>
    <row r="2835" spans="1:35" x14ac:dyDescent="0.25">
      <c r="A2835" s="11">
        <v>2834</v>
      </c>
      <c r="B2835">
        <v>1</v>
      </c>
      <c r="C2835">
        <v>48</v>
      </c>
      <c r="D2835">
        <v>1</v>
      </c>
      <c r="E2835">
        <v>0</v>
      </c>
      <c r="F2835">
        <v>1</v>
      </c>
      <c r="G2835">
        <v>131</v>
      </c>
      <c r="H2835">
        <v>35.119999999999997</v>
      </c>
      <c r="I2835">
        <f>IF(AND(B2835=1,E2835=0),V2835,IF(AND(B2835=1,E2835=1),W2835,IF(AND(B2835=0,E2835=0),X2835,IF(AND(B2835=0,E2835=1),Y2835,ERROR))))</f>
        <v>0.34017283311726376</v>
      </c>
      <c r="K2835">
        <f t="shared" si="616"/>
        <v>0.12341168553195037</v>
      </c>
      <c r="L2835">
        <f t="shared" si="617"/>
        <v>9.7037909893833318E-2</v>
      </c>
      <c r="M2835" s="22" t="str">
        <f t="shared" si="629"/>
        <v>'&gt;30%</v>
      </c>
      <c r="O2835">
        <f t="shared" si="618"/>
        <v>3.8712010109078911</v>
      </c>
      <c r="P2835">
        <f t="shared" si="619"/>
        <v>4.8751973232011512</v>
      </c>
      <c r="Q2835">
        <f t="shared" si="620"/>
        <v>3.5587707687669159</v>
      </c>
      <c r="R2835">
        <f>(O2835*constantes!$B$4)+(P2835*constantes!$B$5)+(D2835*constantes!$B$6)+(Q2835*constantes!$B$8)+(F2835*constantes!$B$9)</f>
        <v>25.15719165159517</v>
      </c>
      <c r="S2835" s="4">
        <f>(O2835*constantes!$B$4)+(P2835*constantes!$C$5)+(D2835*constantes!$B$6)+(Q2835*constantes!$B$8)+(F2835*constantes!$B$9)</f>
        <v>25.506450787829301</v>
      </c>
      <c r="T2835">
        <f>(O2835*constantes!$D$4)+(P2835*constantes!$D$5)+(D2835*constantes!$D$6)+(Q2835*constantes!$D$8)+(F2835*constantes!$D$9)</f>
        <v>27.46303179268897</v>
      </c>
      <c r="U2835">
        <f>(O2835*constantes!$D$4)+(P2835*constantes!$E$5)+(D2835*constantes!$D$6)+(Q2835*constantes!$D$8)+(F2835*constantes!$D$9)</f>
        <v>27.803125557955482</v>
      </c>
      <c r="V2835" s="5">
        <f t="shared" si="621"/>
        <v>0.34017283311726376</v>
      </c>
      <c r="W2835" s="5">
        <f t="shared" si="622"/>
        <v>0.44543939434836266</v>
      </c>
      <c r="X2835" s="6">
        <f t="shared" si="623"/>
        <v>0.20215271212531083</v>
      </c>
      <c r="Y2835" s="6">
        <f t="shared" si="624"/>
        <v>0.27190256636243648</v>
      </c>
      <c r="AA2835">
        <f>(O2835*constantes!$B$4)+(LN(110)*constantes!$B$5)+(LN(22)*constantes!$B$8)+(F2835*constantes!$B$9)</f>
        <v>23.752746741638902</v>
      </c>
      <c r="AB2835">
        <f t="shared" si="625"/>
        <v>9.7037909893833318E-2</v>
      </c>
      <c r="AC2835">
        <f>(O2835*constantes!$D$4)+(LN(110)*constantes!$D$5)+(LN(22)*constantes!$D$8)+(F2835*constantes!$D$9)</f>
        <v>26.113762614771723</v>
      </c>
      <c r="AD2835" s="7">
        <f t="shared" si="626"/>
        <v>5.6905814072463978E-2</v>
      </c>
      <c r="AF2835">
        <f>(O2835*constantes!$B$4)+(LN(125)*constantes!$B$5)+(LN(22.5)*constantes!$B$8)+(F2835*constantes!$B$9)</f>
        <v>24.007703678393291</v>
      </c>
      <c r="AG2835">
        <f t="shared" si="627"/>
        <v>0.12341168553195037</v>
      </c>
      <c r="AH2835">
        <f>(O2835*constantes!$D$4)+(LN(125)*constantes!$D$5)+(LN(22.5)*constantes!$D$8)+(F2835*constantes!$D$9)</f>
        <v>26.484835631379955</v>
      </c>
      <c r="AI2835">
        <f t="shared" si="628"/>
        <v>8.1407401165286664E-2</v>
      </c>
    </row>
    <row r="2836" spans="1:35" x14ac:dyDescent="0.25">
      <c r="A2836" s="11">
        <v>2835</v>
      </c>
      <c r="B2836">
        <v>1</v>
      </c>
      <c r="C2836">
        <v>52</v>
      </c>
      <c r="D2836">
        <v>1</v>
      </c>
      <c r="E2836">
        <v>0</v>
      </c>
      <c r="F2836">
        <v>0</v>
      </c>
      <c r="G2836">
        <v>135</v>
      </c>
      <c r="H2836">
        <v>27.73</v>
      </c>
      <c r="I2836">
        <f>IF(AND(B2836=1,E2836=0),V2836,IF(AND(B2836=1,E2836=1),W2836,IF(AND(B2836=0,E2836=0),X2836,IF(AND(B2836=0,E2836=1),Y2836,ERROR))))</f>
        <v>0.24031260320326664</v>
      </c>
      <c r="K2836">
        <f t="shared" si="616"/>
        <v>9.453671546464415E-2</v>
      </c>
      <c r="L2836">
        <f t="shared" si="617"/>
        <v>7.4072320755760312E-2</v>
      </c>
      <c r="M2836" s="22" t="str">
        <f t="shared" si="629"/>
        <v>Elevated Risk</v>
      </c>
      <c r="O2836">
        <f t="shared" si="618"/>
        <v>3.9512437185814275</v>
      </c>
      <c r="P2836">
        <f t="shared" si="619"/>
        <v>4.9052747784384296</v>
      </c>
      <c r="Q2836">
        <f t="shared" si="620"/>
        <v>3.3225148596276868</v>
      </c>
      <c r="R2836">
        <f>(O2836*constantes!$B$4)+(P2836*constantes!$B$5)+(D2836*constantes!$B$6)+(Q2836*constantes!$B$8)+(F2836*constantes!$B$9)</f>
        <v>24.743260887447846</v>
      </c>
      <c r="S2836" s="4">
        <f>(O2836*constantes!$B$4)+(P2836*constantes!$C$5)+(D2836*constantes!$B$6)+(Q2836*constantes!$B$8)+(F2836*constantes!$B$9)</f>
        <v>25.094674772575175</v>
      </c>
      <c r="T2836">
        <f>(O2836*constantes!$D$4)+(P2836*constantes!$D$5)+(D2836*constantes!$D$6)+(Q2836*constantes!$D$8)+(F2836*constantes!$D$9)</f>
        <v>26.867022944322265</v>
      </c>
      <c r="U2836">
        <f>(O2836*constantes!$D$4)+(P2836*constantes!$E$5)+(D2836*constantes!$D$6)+(Q2836*constantes!$D$8)+(F2836*constantes!$D$9)</f>
        <v>27.20921491286613</v>
      </c>
      <c r="V2836" s="5">
        <f t="shared" si="621"/>
        <v>0.24031260320326664</v>
      </c>
      <c r="W2836" s="5">
        <f t="shared" si="622"/>
        <v>0.32333575738768017</v>
      </c>
      <c r="X2836" s="6">
        <f t="shared" si="623"/>
        <v>0.11700719065386411</v>
      </c>
      <c r="Y2836" s="6">
        <f t="shared" si="624"/>
        <v>0.16072161374299709</v>
      </c>
      <c r="AA2836">
        <f>(O2836*constantes!$B$4)+(LN(110)*constantes!$B$5)+(LN(22)*constantes!$B$8)+(F2836*constantes!$B$9)</f>
        <v>23.470316488918311</v>
      </c>
      <c r="AB2836">
        <f t="shared" si="625"/>
        <v>7.4072320755760312E-2</v>
      </c>
      <c r="AC2836">
        <f>(O2836*constantes!$D$4)+(LN(110)*constantes!$D$5)+(LN(22)*constantes!$D$8)+(F2836*constantes!$D$9)</f>
        <v>25.553934425340952</v>
      </c>
      <c r="AD2836" s="7">
        <f t="shared" si="626"/>
        <v>3.291838619478793E-2</v>
      </c>
      <c r="AF2836">
        <f>(O2836*constantes!$B$4)+(LN(125)*constantes!$B$5)+(LN(22.5)*constantes!$B$8)+(F2836*constantes!$B$9)</f>
        <v>23.725273425672704</v>
      </c>
      <c r="AG2836">
        <f t="shared" si="627"/>
        <v>9.453671546464415E-2</v>
      </c>
      <c r="AH2836">
        <f>(O2836*constantes!$D$4)+(LN(125)*constantes!$D$5)+(LN(22.5)*constantes!$D$8)+(F2836*constantes!$D$9)</f>
        <v>25.925007441949184</v>
      </c>
      <c r="AI2836">
        <f t="shared" si="628"/>
        <v>4.7353292556453264E-2</v>
      </c>
    </row>
    <row r="2837" spans="1:35" x14ac:dyDescent="0.25">
      <c r="A2837" s="11">
        <v>2836</v>
      </c>
      <c r="B2837">
        <v>0</v>
      </c>
      <c r="C2837">
        <v>42</v>
      </c>
      <c r="D2837">
        <v>0</v>
      </c>
      <c r="E2837">
        <v>1</v>
      </c>
      <c r="F2837">
        <v>0</v>
      </c>
      <c r="G2837">
        <v>150</v>
      </c>
      <c r="H2837">
        <v>23.68</v>
      </c>
      <c r="I2837">
        <f>IF(AND(B2837=1,E2837=0),V2837,IF(AND(B2837=1,E2837=1),W2837,IF(AND(B2837=0,E2837=0),X2837,IF(AND(B2837=0,E2837=1),Y2837,ERROR))))</f>
        <v>6.3839356621546051E-2</v>
      </c>
      <c r="K2837">
        <f t="shared" si="616"/>
        <v>2.676538428771702E-2</v>
      </c>
      <c r="L2837">
        <f t="shared" si="617"/>
        <v>1.8545470669847686E-2</v>
      </c>
      <c r="M2837" s="22" t="str">
        <f t="shared" si="629"/>
        <v>Elevated Risk</v>
      </c>
      <c r="O2837">
        <f t="shared" si="618"/>
        <v>3.7376696182833684</v>
      </c>
      <c r="P2837">
        <f t="shared" si="619"/>
        <v>5.0106352940962555</v>
      </c>
      <c r="Q2837">
        <f t="shared" si="620"/>
        <v>3.1646308100158049</v>
      </c>
      <c r="R2837">
        <f>(O2837*constantes!$B$4)+(P2837*constantes!$B$5)+(D2837*constantes!$B$6)+(Q2837*constantes!$B$8)+(F2837*constantes!$B$9)</f>
        <v>23.439169703559706</v>
      </c>
      <c r="S2837" s="4">
        <f>(O2837*constantes!$B$4)+(P2837*constantes!$C$5)+(D2837*constantes!$B$6)+(Q2837*constantes!$B$8)+(F2837*constantes!$B$9)</f>
        <v>23.798131616028762</v>
      </c>
      <c r="T2837">
        <f>(O2837*constantes!$D$4)+(P2837*constantes!$D$5)+(D2837*constantes!$D$6)+(Q2837*constantes!$D$8)+(F2837*constantes!$D$9)</f>
        <v>25.882844294959206</v>
      </c>
      <c r="U2837">
        <f>(O2837*constantes!$D$4)+(P2837*constantes!$E$5)+(D2837*constantes!$D$6)+(Q2837*constantes!$D$8)+(F2837*constantes!$D$9)</f>
        <v>26.232386213075358</v>
      </c>
      <c r="V2837" s="5">
        <f t="shared" si="621"/>
        <v>7.1884472240918984E-2</v>
      </c>
      <c r="W2837" s="5">
        <f t="shared" si="622"/>
        <v>0.10130726755847175</v>
      </c>
      <c r="X2837" s="6">
        <f t="shared" si="623"/>
        <v>4.5443359709762321E-2</v>
      </c>
      <c r="Y2837" s="6">
        <f t="shared" si="624"/>
        <v>6.3839356621546051E-2</v>
      </c>
      <c r="AA2837">
        <f>(O2837*constantes!$B$4)+(LN(110)*constantes!$B$5)+(LN(22)*constantes!$B$8)+(F2837*constantes!$B$9)</f>
        <v>22.805468857654464</v>
      </c>
      <c r="AB2837">
        <f t="shared" si="625"/>
        <v>3.8810869283687155E-2</v>
      </c>
      <c r="AC2837">
        <f>(O2837*constantes!$D$4)+(LN(110)*constantes!$D$5)+(LN(22)*constantes!$D$8)+(F2837*constantes!$D$9)</f>
        <v>24.972784348242914</v>
      </c>
      <c r="AD2837" s="7">
        <f t="shared" si="626"/>
        <v>1.8545470669847686E-2</v>
      </c>
      <c r="AF2837">
        <f>(O2837*constantes!$B$4)+(LN(125)*constantes!$B$5)+(LN(22.5)*constantes!$B$8)+(F2837*constantes!$B$9)</f>
        <v>23.060425794408857</v>
      </c>
      <c r="AG2837">
        <f t="shared" si="627"/>
        <v>4.9796912096185753E-2</v>
      </c>
      <c r="AH2837">
        <f>(O2837*constantes!$D$4)+(LN(125)*constantes!$D$5)+(LN(22.5)*constantes!$D$8)+(F2837*constantes!$D$9)</f>
        <v>25.343857364851146</v>
      </c>
      <c r="AI2837">
        <f t="shared" si="628"/>
        <v>2.676538428771702E-2</v>
      </c>
    </row>
    <row r="2838" spans="1:35" x14ac:dyDescent="0.25">
      <c r="A2838" s="11">
        <v>2837</v>
      </c>
      <c r="B2838">
        <v>0</v>
      </c>
      <c r="C2838">
        <v>50</v>
      </c>
      <c r="D2838">
        <v>0</v>
      </c>
      <c r="E2838">
        <v>0</v>
      </c>
      <c r="F2838">
        <v>0</v>
      </c>
      <c r="G2838">
        <v>126</v>
      </c>
      <c r="H2838">
        <v>21.82</v>
      </c>
      <c r="I2838">
        <f>IF(AND(B2838=1,E2838=0),V2838,IF(AND(B2838=1,E2838=1),W2838,IF(AND(B2838=0,E2838=0),X2838,IF(AND(B2838=0,E2838=1),Y2838,ERROR))))</f>
        <v>4.2945367705108151E-2</v>
      </c>
      <c r="K2838">
        <f t="shared" si="616"/>
        <v>4.2663786438573714E-2</v>
      </c>
      <c r="L2838">
        <f t="shared" si="617"/>
        <v>2.9636129007590606E-2</v>
      </c>
      <c r="M2838" s="22" t="str">
        <f t="shared" si="629"/>
        <v>NORMAL</v>
      </c>
      <c r="O2838">
        <f t="shared" si="618"/>
        <v>3.912023005428146</v>
      </c>
      <c r="P2838">
        <f t="shared" si="619"/>
        <v>4.836281906951478</v>
      </c>
      <c r="Q2838">
        <f t="shared" si="620"/>
        <v>3.0828269804049246</v>
      </c>
      <c r="R2838">
        <f>(O2838*constantes!$B$4)+(P2838*constantes!$B$5)+(D2838*constantes!$B$6)+(Q2838*constantes!$B$8)+(F2838*constantes!$B$9)</f>
        <v>23.593633720180758</v>
      </c>
      <c r="S2838" s="4">
        <f>(O2838*constantes!$B$4)+(P2838*constantes!$C$5)+(D2838*constantes!$B$6)+(Q2838*constantes!$B$8)+(F2838*constantes!$B$9)</f>
        <v>23.940104955994766</v>
      </c>
      <c r="T2838">
        <f>(O2838*constantes!$D$4)+(P2838*constantes!$D$5)+(D2838*constantes!$D$6)+(Q2838*constantes!$D$8)+(F2838*constantes!$D$9)</f>
        <v>25.825009471995266</v>
      </c>
      <c r="U2838">
        <f>(O2838*constantes!$D$4)+(P2838*constantes!$E$5)+(D2838*constantes!$D$6)+(Q2838*constantes!$D$8)+(F2838*constantes!$D$9)</f>
        <v>26.1623884978242</v>
      </c>
      <c r="V2838" s="5">
        <f t="shared" si="621"/>
        <v>8.3377458448895547E-2</v>
      </c>
      <c r="W2838" s="5">
        <f t="shared" si="622"/>
        <v>0.1158319609810623</v>
      </c>
      <c r="X2838" s="6">
        <f t="shared" si="623"/>
        <v>4.2945367705108151E-2</v>
      </c>
      <c r="Y2838" s="6">
        <f t="shared" si="624"/>
        <v>5.965502175117976E-2</v>
      </c>
      <c r="AA2838">
        <f>(O2838*constantes!$B$4)+(LN(110)*constantes!$B$5)+(LN(22)*constantes!$B$8)+(F2838*constantes!$B$9)</f>
        <v>23.348223977700673</v>
      </c>
      <c r="AB2838">
        <f t="shared" si="625"/>
        <v>6.5845990830285972E-2</v>
      </c>
      <c r="AC2838">
        <f>(O2838*constantes!$D$4)+(LN(110)*constantes!$D$5)+(LN(22)*constantes!$D$8)+(F2838*constantes!$D$9)</f>
        <v>25.447212119400952</v>
      </c>
      <c r="AD2838" s="7">
        <f t="shared" si="626"/>
        <v>2.9636129007590606E-2</v>
      </c>
      <c r="AF2838">
        <f>(O2838*constantes!$B$4)+(LN(125)*constantes!$B$5)+(LN(22.5)*constantes!$B$8)+(F2838*constantes!$B$9)</f>
        <v>23.603180914455063</v>
      </c>
      <c r="AG2838">
        <f t="shared" si="627"/>
        <v>8.4142660265313918E-2</v>
      </c>
      <c r="AH2838">
        <f>(O2838*constantes!$D$4)+(LN(125)*constantes!$D$5)+(LN(22.5)*constantes!$D$8)+(F2838*constantes!$D$9)</f>
        <v>25.818285136009184</v>
      </c>
      <c r="AI2838">
        <f t="shared" si="628"/>
        <v>4.2663786438573714E-2</v>
      </c>
    </row>
    <row r="2839" spans="1:35" x14ac:dyDescent="0.25">
      <c r="A2839" s="11">
        <v>2838</v>
      </c>
      <c r="B2839">
        <v>1</v>
      </c>
      <c r="C2839">
        <v>46</v>
      </c>
      <c r="D2839">
        <v>1</v>
      </c>
      <c r="E2839">
        <v>0</v>
      </c>
      <c r="F2839">
        <v>0</v>
      </c>
      <c r="G2839">
        <v>107</v>
      </c>
      <c r="H2839">
        <v>24.67</v>
      </c>
      <c r="I2839">
        <f>IF(AND(B2839=1,E2839=0),V2839,IF(AND(B2839=1,E2839=1),W2839,IF(AND(B2839=0,E2839=0),X2839,IF(AND(B2839=0,E2839=1),Y2839,ERROR))))</f>
        <v>0.10517364108971705</v>
      </c>
      <c r="K2839">
        <f t="shared" si="616"/>
        <v>6.5553501255932511E-2</v>
      </c>
      <c r="L2839">
        <f t="shared" si="617"/>
        <v>5.1185816914687488E-2</v>
      </c>
      <c r="M2839" s="22" t="str">
        <f t="shared" si="629"/>
        <v>Elevated Risk</v>
      </c>
      <c r="O2839">
        <f t="shared" si="618"/>
        <v>3.8286413964890951</v>
      </c>
      <c r="P2839">
        <f t="shared" si="619"/>
        <v>4.6728288344619058</v>
      </c>
      <c r="Q2839">
        <f t="shared" si="620"/>
        <v>3.2055879305412653</v>
      </c>
      <c r="R2839">
        <f>(O2839*constantes!$B$4)+(P2839*constantes!$B$5)+(D2839*constantes!$B$6)+(Q2839*constantes!$B$8)+(F2839*constantes!$B$9)</f>
        <v>23.837702779543488</v>
      </c>
      <c r="S2839" s="4">
        <f>(O2839*constantes!$B$4)+(P2839*constantes!$C$5)+(D2839*constantes!$B$6)+(Q2839*constantes!$B$8)+(F2839*constantes!$B$9)</f>
        <v>24.172464237244338</v>
      </c>
      <c r="T2839">
        <f>(O2839*constantes!$D$4)+(P2839*constantes!$D$5)+(D2839*constantes!$D$6)+(Q2839*constantes!$D$8)+(F2839*constantes!$D$9)</f>
        <v>25.819785030980047</v>
      </c>
      <c r="U2839">
        <f>(O2839*constantes!$D$4)+(P2839*constantes!$E$5)+(D2839*constantes!$D$6)+(Q2839*constantes!$D$8)+(F2839*constantes!$D$9)</f>
        <v>26.145761570472107</v>
      </c>
      <c r="V2839" s="5">
        <f t="shared" si="621"/>
        <v>0.10517364108971705</v>
      </c>
      <c r="W2839" s="5">
        <f t="shared" si="622"/>
        <v>0.14385018478364697</v>
      </c>
      <c r="X2839" s="6">
        <f t="shared" si="623"/>
        <v>4.2726437670852269E-2</v>
      </c>
      <c r="Y2839" s="6">
        <f t="shared" si="624"/>
        <v>5.8700800854044055E-2</v>
      </c>
      <c r="AA2839">
        <f>(O2839*constantes!$B$4)+(LN(110)*constantes!$B$5)+(LN(22)*constantes!$B$8)+(F2839*constantes!$B$9)</f>
        <v>23.088660364337766</v>
      </c>
      <c r="AB2839">
        <f t="shared" si="625"/>
        <v>5.1185816914687488E-2</v>
      </c>
      <c r="AC2839">
        <f>(O2839*constantes!$D$4)+(LN(110)*constantes!$D$5)+(LN(22)*constantes!$D$8)+(F2839*constantes!$D$9)</f>
        <v>25.220324924765169</v>
      </c>
      <c r="AD2839" s="7">
        <f t="shared" si="626"/>
        <v>2.3692217580876362E-2</v>
      </c>
      <c r="AF2839">
        <f>(O2839*constantes!$B$4)+(LN(125)*constantes!$B$5)+(LN(22.5)*constantes!$B$8)+(F2839*constantes!$B$9)</f>
        <v>23.343617301092156</v>
      </c>
      <c r="AG2839">
        <f t="shared" si="627"/>
        <v>6.5553501255932511E-2</v>
      </c>
      <c r="AH2839">
        <f>(O2839*constantes!$D$4)+(LN(125)*constantes!$D$5)+(LN(22.5)*constantes!$D$8)+(F2839*constantes!$D$9)</f>
        <v>25.591397941373401</v>
      </c>
      <c r="AI2839">
        <f t="shared" si="628"/>
        <v>3.4153313573738631E-2</v>
      </c>
    </row>
    <row r="2840" spans="1:35" x14ac:dyDescent="0.25">
      <c r="A2840" s="11">
        <v>2839</v>
      </c>
      <c r="B2840">
        <v>1</v>
      </c>
      <c r="C2840">
        <v>59</v>
      </c>
      <c r="D2840">
        <v>1</v>
      </c>
      <c r="E2840">
        <v>1</v>
      </c>
      <c r="F2840">
        <v>0</v>
      </c>
      <c r="G2840">
        <v>111</v>
      </c>
      <c r="H2840">
        <v>21.48</v>
      </c>
      <c r="I2840">
        <f>IF(AND(B2840=1,E2840=0),V2840,IF(AND(B2840=1,E2840=1),W2840,IF(AND(B2840=0,E2840=0),X2840,IF(AND(B2840=0,E2840=1),Y2840,ERROR))))</f>
        <v>0.27684918479304166</v>
      </c>
      <c r="K2840">
        <f t="shared" si="616"/>
        <v>0.13682617258299834</v>
      </c>
      <c r="L2840">
        <f t="shared" si="617"/>
        <v>0.10776479003769468</v>
      </c>
      <c r="M2840" s="22" t="str">
        <f t="shared" si="629"/>
        <v>Elevated Risk</v>
      </c>
      <c r="O2840">
        <f t="shared" si="618"/>
        <v>4.0775374439057197</v>
      </c>
      <c r="P2840">
        <f t="shared" si="619"/>
        <v>4.7095302013123339</v>
      </c>
      <c r="Q2840">
        <f t="shared" si="620"/>
        <v>3.0671222696406639</v>
      </c>
      <c r="R2840">
        <f>(O2840*constantes!$B$4)+(P2840*constantes!$B$5)+(D2840*constantes!$B$6)+(Q2840*constantes!$B$8)+(F2840*constantes!$B$9)</f>
        <v>24.570818768934267</v>
      </c>
      <c r="S2840" s="4">
        <f>(O2840*constantes!$B$4)+(P2840*constantes!$C$5)+(D2840*constantes!$B$6)+(Q2840*constantes!$B$8)+(F2840*constantes!$B$9)</f>
        <v>24.908209512556283</v>
      </c>
      <c r="T2840">
        <f>(O2840*constantes!$D$4)+(P2840*constantes!$D$5)+(D2840*constantes!$D$6)+(Q2840*constantes!$D$8)+(F2840*constantes!$D$9)</f>
        <v>26.529495671415805</v>
      </c>
      <c r="U2840">
        <f>(O2840*constantes!$D$4)+(P2840*constantes!$E$5)+(D2840*constantes!$D$6)+(Q2840*constantes!$D$8)+(F2840*constantes!$D$9)</f>
        <v>26.858032498259352</v>
      </c>
      <c r="V2840" s="5">
        <f t="shared" si="621"/>
        <v>0.20650989697064825</v>
      </c>
      <c r="W2840" s="5">
        <f t="shared" si="622"/>
        <v>0.27684918479304166</v>
      </c>
      <c r="X2840" s="6">
        <f t="shared" si="623"/>
        <v>8.4962945050540584E-2</v>
      </c>
      <c r="Y2840" s="6">
        <f t="shared" si="624"/>
        <v>0.11602321742247179</v>
      </c>
      <c r="AA2840">
        <f>(O2840*constantes!$B$4)+(LN(110)*constantes!$B$5)+(LN(22)*constantes!$B$8)+(F2840*constantes!$B$9)</f>
        <v>23.863463804103819</v>
      </c>
      <c r="AB2840">
        <f t="shared" si="625"/>
        <v>0.10776479003769468</v>
      </c>
      <c r="AC2840">
        <f>(O2840*constantes!$D$4)+(LN(110)*constantes!$D$5)+(LN(22)*constantes!$D$8)+(F2840*constantes!$D$9)</f>
        <v>25.897588492509126</v>
      </c>
      <c r="AD2840" s="7">
        <f t="shared" si="626"/>
        <v>4.6102547085629553E-2</v>
      </c>
      <c r="AF2840">
        <f>(O2840*constantes!$B$4)+(LN(125)*constantes!$B$5)+(LN(22.5)*constantes!$B$8)+(F2840*constantes!$B$9)</f>
        <v>24.118420740858213</v>
      </c>
      <c r="AG2840">
        <f t="shared" si="627"/>
        <v>0.13682617258299834</v>
      </c>
      <c r="AH2840">
        <f>(O2840*constantes!$D$4)+(LN(125)*constantes!$D$5)+(LN(22.5)*constantes!$D$8)+(F2840*constantes!$D$9)</f>
        <v>26.268661509117358</v>
      </c>
      <c r="AI2840">
        <f t="shared" si="628"/>
        <v>6.6117954736533924E-2</v>
      </c>
    </row>
    <row r="2841" spans="1:35" x14ac:dyDescent="0.25">
      <c r="A2841" s="11">
        <v>2840</v>
      </c>
      <c r="B2841">
        <v>1</v>
      </c>
      <c r="C2841">
        <v>59</v>
      </c>
      <c r="D2841">
        <v>0</v>
      </c>
      <c r="E2841">
        <v>0</v>
      </c>
      <c r="F2841">
        <v>1</v>
      </c>
      <c r="G2841">
        <v>135</v>
      </c>
      <c r="H2841">
        <v>22.17</v>
      </c>
      <c r="I2841">
        <f>IF(AND(B2841=1,E2841=0),V2841,IF(AND(B2841=1,E2841=1),W2841,IF(AND(B2841=0,E2841=0),X2841,IF(AND(B2841=0,E2841=1),Y2841,ERROR))))</f>
        <v>0.24831712076047063</v>
      </c>
      <c r="K2841">
        <f t="shared" si="616"/>
        <v>0.22149495256025586</v>
      </c>
      <c r="L2841">
        <f t="shared" si="617"/>
        <v>0.17636828473513477</v>
      </c>
      <c r="M2841" s="22" t="str">
        <f t="shared" si="629"/>
        <v>Elevated Risk</v>
      </c>
      <c r="O2841">
        <f t="shared" si="618"/>
        <v>4.0775374439057197</v>
      </c>
      <c r="P2841">
        <f t="shared" si="619"/>
        <v>4.9052747784384296</v>
      </c>
      <c r="Q2841">
        <f t="shared" si="620"/>
        <v>3.0987400236282201</v>
      </c>
      <c r="R2841">
        <f>(O2841*constantes!$B$4)+(P2841*constantes!$B$5)+(D2841*constantes!$B$6)+(Q2841*constantes!$B$8)+(F2841*constantes!$B$9)</f>
        <v>24.781076225898058</v>
      </c>
      <c r="S2841" s="4">
        <f>(O2841*constantes!$B$4)+(P2841*constantes!$C$5)+(D2841*constantes!$B$6)+(Q2841*constantes!$B$8)+(F2841*constantes!$B$9)</f>
        <v>25.132490111025387</v>
      </c>
      <c r="T2841">
        <f>(O2841*constantes!$D$4)+(P2841*constantes!$D$5)+(D2841*constantes!$D$6)+(Q2841*constantes!$D$8)+(F2841*constantes!$D$9)</f>
        <v>27.255222126585707</v>
      </c>
      <c r="U2841">
        <f>(O2841*constantes!$D$4)+(P2841*constantes!$E$5)+(D2841*constantes!$D$6)+(Q2841*constantes!$D$8)+(F2841*constantes!$D$9)</f>
        <v>27.597414095129572</v>
      </c>
      <c r="V2841" s="5">
        <f t="shared" si="621"/>
        <v>0.24831712076047063</v>
      </c>
      <c r="W2841" s="5">
        <f t="shared" si="622"/>
        <v>0.33344512803599502</v>
      </c>
      <c r="X2841" s="6">
        <f t="shared" si="623"/>
        <v>0.16761664751553829</v>
      </c>
      <c r="Y2841" s="6">
        <f t="shared" si="624"/>
        <v>0.22765223953880864</v>
      </c>
      <c r="AA2841">
        <f>(O2841*constantes!$B$4)+(LN(110)*constantes!$B$5)+(LN(22)*constantes!$B$8)+(F2841*constantes!$B$9)</f>
        <v>24.39506380410382</v>
      </c>
      <c r="AB2841">
        <f t="shared" si="625"/>
        <v>0.17636828473513477</v>
      </c>
      <c r="AC2841">
        <f>(O2841*constantes!$D$4)+(LN(110)*constantes!$D$5)+(LN(22)*constantes!$D$8)+(F2841*constantes!$D$9)</f>
        <v>26.675218492509124</v>
      </c>
      <c r="AD2841" s="7">
        <f t="shared" si="626"/>
        <v>9.7620218643439727E-2</v>
      </c>
      <c r="AF2841">
        <f>(O2841*constantes!$B$4)+(LN(125)*constantes!$B$5)+(LN(22.5)*constantes!$B$8)+(F2841*constantes!$B$9)</f>
        <v>24.650020740858213</v>
      </c>
      <c r="AG2841">
        <f t="shared" si="627"/>
        <v>0.22149495256025586</v>
      </c>
      <c r="AH2841">
        <f>(O2841*constantes!$D$4)+(LN(125)*constantes!$D$5)+(LN(22.5)*constantes!$D$8)+(F2841*constantes!$D$9)</f>
        <v>27.046291509117356</v>
      </c>
      <c r="AI2841">
        <f t="shared" si="628"/>
        <v>0.13831945180749894</v>
      </c>
    </row>
    <row r="2842" spans="1:35" x14ac:dyDescent="0.25">
      <c r="A2842" s="11">
        <v>2841</v>
      </c>
      <c r="B2842">
        <v>1</v>
      </c>
      <c r="C2842">
        <v>50</v>
      </c>
      <c r="D2842">
        <v>1</v>
      </c>
      <c r="E2842">
        <v>1</v>
      </c>
      <c r="F2842">
        <v>0</v>
      </c>
      <c r="G2842">
        <v>190</v>
      </c>
      <c r="H2842">
        <v>25.45</v>
      </c>
      <c r="I2842">
        <f>IF(AND(B2842=1,E2842=0),V2842,IF(AND(B2842=1,E2842=1),W2842,IF(AND(B2842=0,E2842=0),X2842,IF(AND(B2842=0,E2842=1),Y2842,ERROR))))</f>
        <v>0.46414499237102558</v>
      </c>
      <c r="K2842">
        <f t="shared" si="616"/>
        <v>8.4142660265313918E-2</v>
      </c>
      <c r="L2842">
        <f t="shared" si="617"/>
        <v>6.5845990830285972E-2</v>
      </c>
      <c r="M2842" s="22" t="str">
        <f t="shared" si="629"/>
        <v>'&gt;30%</v>
      </c>
      <c r="O2842">
        <f t="shared" si="618"/>
        <v>3.912023005428146</v>
      </c>
      <c r="P2842">
        <f t="shared" si="619"/>
        <v>5.2470240721604862</v>
      </c>
      <c r="Q2842">
        <f t="shared" si="620"/>
        <v>3.2367157429965316</v>
      </c>
      <c r="R2842">
        <f>(O2842*constantes!$B$4)+(P2842*constantes!$B$5)+(D2842*constantes!$B$6)+(Q2842*constantes!$B$8)+(F2842*constantes!$B$9)</f>
        <v>25.18712169033644</v>
      </c>
      <c r="S2842" s="4">
        <f>(O2842*constantes!$B$4)+(P2842*constantes!$C$5)+(D2842*constantes!$B$6)+(Q2842*constantes!$B$8)+(F2842*constantes!$B$9)</f>
        <v>25.563018494866014</v>
      </c>
      <c r="T2842">
        <f>(O2842*constantes!$D$4)+(P2842*constantes!$D$5)+(D2842*constantes!$D$6)+(Q2842*constantes!$D$8)+(F2842*constantes!$D$9)</f>
        <v>27.677745845808296</v>
      </c>
      <c r="U2842">
        <f>(O2842*constantes!$D$4)+(P2842*constantes!$E$5)+(D2842*constantes!$D$6)+(Q2842*constantes!$D$8)+(F2842*constantes!$D$9)</f>
        <v>28.043778245082216</v>
      </c>
      <c r="V2842" s="5">
        <f t="shared" si="621"/>
        <v>0.34845556383154752</v>
      </c>
      <c r="W2842" s="5">
        <f t="shared" si="622"/>
        <v>0.46414499237102558</v>
      </c>
      <c r="X2842" s="6">
        <f t="shared" si="623"/>
        <v>0.24416180988504999</v>
      </c>
      <c r="Y2842" s="6">
        <f t="shared" si="624"/>
        <v>0.33212661537618771</v>
      </c>
      <c r="AA2842">
        <f>(O2842*constantes!$B$4)+(LN(110)*constantes!$B$5)+(LN(22)*constantes!$B$8)+(F2842*constantes!$B$9)</f>
        <v>23.348223977700673</v>
      </c>
      <c r="AB2842">
        <f t="shared" si="625"/>
        <v>6.5845990830285972E-2</v>
      </c>
      <c r="AC2842">
        <f>(O2842*constantes!$D$4)+(LN(110)*constantes!$D$5)+(LN(22)*constantes!$D$8)+(F2842*constantes!$D$9)</f>
        <v>25.447212119400952</v>
      </c>
      <c r="AD2842" s="7">
        <f t="shared" si="626"/>
        <v>2.9636129007590606E-2</v>
      </c>
      <c r="AF2842">
        <f>(O2842*constantes!$B$4)+(LN(125)*constantes!$B$5)+(LN(22.5)*constantes!$B$8)+(F2842*constantes!$B$9)</f>
        <v>23.603180914455063</v>
      </c>
      <c r="AG2842">
        <f t="shared" si="627"/>
        <v>8.4142660265313918E-2</v>
      </c>
      <c r="AH2842">
        <f>(O2842*constantes!$D$4)+(LN(125)*constantes!$D$5)+(LN(22.5)*constantes!$D$8)+(F2842*constantes!$D$9)</f>
        <v>25.818285136009184</v>
      </c>
      <c r="AI2842">
        <f t="shared" si="628"/>
        <v>4.2663786438573714E-2</v>
      </c>
    </row>
    <row r="2843" spans="1:35" x14ac:dyDescent="0.25">
      <c r="A2843" s="11">
        <v>2842</v>
      </c>
      <c r="B2843">
        <v>0</v>
      </c>
      <c r="C2843">
        <v>39</v>
      </c>
      <c r="D2843">
        <v>0</v>
      </c>
      <c r="E2843">
        <v>0</v>
      </c>
      <c r="F2843">
        <v>0</v>
      </c>
      <c r="G2843">
        <v>107</v>
      </c>
      <c r="H2843">
        <v>20.99</v>
      </c>
      <c r="I2843">
        <f>IF(AND(B2843=1,E2843=0),V2843,IF(AND(B2843=1,E2843=1),W2843,IF(AND(B2843=0,E2843=0),X2843,IF(AND(B2843=0,E2843=1),Y2843,ERROR))))</f>
        <v>1.3724844762373012E-2</v>
      </c>
      <c r="K2843">
        <f t="shared" si="616"/>
        <v>2.1931490638549711E-2</v>
      </c>
      <c r="L2843">
        <f t="shared" si="617"/>
        <v>1.5184528759381921E-2</v>
      </c>
      <c r="M2843" s="22" t="str">
        <f t="shared" si="629"/>
        <v>OPTIMAL</v>
      </c>
      <c r="O2843">
        <f t="shared" si="618"/>
        <v>3.6635616461296463</v>
      </c>
      <c r="P2843">
        <f t="shared" si="619"/>
        <v>4.6728288344619058</v>
      </c>
      <c r="Q2843">
        <f t="shared" si="620"/>
        <v>3.0440461338325417</v>
      </c>
      <c r="R2843">
        <f>(O2843*constantes!$B$4)+(P2843*constantes!$B$5)+(D2843*constantes!$B$6)+(Q2843*constantes!$B$8)+(F2843*constantes!$B$9)</f>
        <v>22.486220629687761</v>
      </c>
      <c r="S2843" s="4">
        <f>(O2843*constantes!$B$4)+(P2843*constantes!$C$5)+(D2843*constantes!$B$6)+(Q2843*constantes!$B$8)+(F2843*constantes!$B$9)</f>
        <v>22.820982087388611</v>
      </c>
      <c r="T2843">
        <f>(O2843*constantes!$D$4)+(P2843*constantes!$D$5)+(D2843*constantes!$D$6)+(Q2843*constantes!$D$8)+(F2843*constantes!$D$9)</f>
        <v>24.669323231102126</v>
      </c>
      <c r="U2843">
        <f>(O2843*constantes!$D$4)+(P2843*constantes!$E$5)+(D2843*constantes!$D$6)+(Q2843*constantes!$D$8)+(F2843*constantes!$D$9)</f>
        <v>24.99529977059419</v>
      </c>
      <c r="V2843" s="5">
        <f t="shared" si="621"/>
        <v>2.8355770864196272E-2</v>
      </c>
      <c r="W2843" s="5">
        <f t="shared" si="622"/>
        <v>3.9405531435577124E-2</v>
      </c>
      <c r="X2843" s="6">
        <f t="shared" si="623"/>
        <v>1.3724844762373012E-2</v>
      </c>
      <c r="Y2843" s="6">
        <f t="shared" si="624"/>
        <v>1.8963736595482894E-2</v>
      </c>
      <c r="AA2843">
        <f>(O2843*constantes!$B$4)+(LN(110)*constantes!$B$5)+(LN(22)*constantes!$B$8)+(F2843*constantes!$B$9)</f>
        <v>22.574773704658814</v>
      </c>
      <c r="AB2843">
        <f t="shared" si="625"/>
        <v>3.0940270522043956E-2</v>
      </c>
      <c r="AC2843">
        <f>(O2843*constantes!$D$4)+(LN(110)*constantes!$D$5)+(LN(22)*constantes!$D$8)+(F2843*constantes!$D$9)</f>
        <v>24.771131368454586</v>
      </c>
      <c r="AD2843" s="7">
        <f t="shared" si="626"/>
        <v>1.5184528759381921E-2</v>
      </c>
      <c r="AF2843">
        <f>(O2843*constantes!$B$4)+(LN(125)*constantes!$B$5)+(LN(22.5)*constantes!$B$8)+(F2843*constantes!$B$9)</f>
        <v>22.829730641413207</v>
      </c>
      <c r="AG2843">
        <f t="shared" si="627"/>
        <v>3.974481175054656E-2</v>
      </c>
      <c r="AH2843">
        <f>(O2843*constantes!$D$4)+(LN(125)*constantes!$D$5)+(LN(22.5)*constantes!$D$8)+(F2843*constantes!$D$9)</f>
        <v>25.142204385062819</v>
      </c>
      <c r="AI2843">
        <f t="shared" si="628"/>
        <v>2.1931490638549711E-2</v>
      </c>
    </row>
    <row r="2844" spans="1:35" x14ac:dyDescent="0.25">
      <c r="A2844" s="11">
        <v>2843</v>
      </c>
      <c r="B2844">
        <v>0</v>
      </c>
      <c r="C2844">
        <v>48</v>
      </c>
      <c r="D2844">
        <v>0</v>
      </c>
      <c r="E2844">
        <v>0</v>
      </c>
      <c r="F2844">
        <v>0</v>
      </c>
      <c r="G2844">
        <v>113</v>
      </c>
      <c r="H2844">
        <v>22.98</v>
      </c>
      <c r="I2844">
        <f>IF(AND(B2844=1,E2844=0),V2844,IF(AND(B2844=1,E2844=1),W2844,IF(AND(B2844=0,E2844=0),X2844,IF(AND(B2844=0,E2844=1),Y2844,ERROR))))</f>
        <v>2.9255835992682777E-2</v>
      </c>
      <c r="K2844">
        <f t="shared" si="616"/>
        <v>3.8265438641588045E-2</v>
      </c>
      <c r="L2844">
        <f t="shared" si="617"/>
        <v>2.6562184906686825E-2</v>
      </c>
      <c r="M2844" s="22" t="str">
        <f t="shared" si="629"/>
        <v>NORMAL</v>
      </c>
      <c r="O2844">
        <f t="shared" si="618"/>
        <v>3.8712010109078911</v>
      </c>
      <c r="P2844">
        <f t="shared" si="619"/>
        <v>4.7273878187123408</v>
      </c>
      <c r="Q2844">
        <f t="shared" si="620"/>
        <v>3.1346242724206097</v>
      </c>
      <c r="R2844">
        <f>(O2844*constantes!$B$4)+(P2844*constantes!$B$5)+(D2844*constantes!$B$6)+(Q2844*constantes!$B$8)+(F2844*constantes!$B$9)</f>
        <v>23.305612578099606</v>
      </c>
      <c r="S2844" s="4">
        <f>(O2844*constantes!$B$4)+(P2844*constantes!$C$5)+(D2844*constantes!$B$6)+(Q2844*constantes!$B$8)+(F2844*constantes!$B$9)</f>
        <v>23.644282641432156</v>
      </c>
      <c r="T2844">
        <f>(O2844*constantes!$D$4)+(P2844*constantes!$D$5)+(D2844*constantes!$D$6)+(Q2844*constantes!$D$8)+(F2844*constantes!$D$9)</f>
        <v>25.434102063160303</v>
      </c>
      <c r="U2844">
        <f>(O2844*constantes!$D$4)+(P2844*constantes!$E$5)+(D2844*constantes!$D$6)+(Q2844*constantes!$D$8)+(F2844*constantes!$D$9)</f>
        <v>25.763884637393677</v>
      </c>
      <c r="V2844" s="5">
        <f t="shared" si="621"/>
        <v>6.3187853002204863E-2</v>
      </c>
      <c r="W2844" s="5">
        <f t="shared" si="622"/>
        <v>8.7514023621247605E-2</v>
      </c>
      <c r="X2844" s="6">
        <f t="shared" si="623"/>
        <v>2.9255835992682777E-2</v>
      </c>
      <c r="Y2844" s="6">
        <f t="shared" si="624"/>
        <v>4.0451190339293785E-2</v>
      </c>
      <c r="AA2844">
        <f>(O2844*constantes!$B$4)+(LN(110)*constantes!$B$5)+(LN(22)*constantes!$B$8)+(F2844*constantes!$B$9)</f>
        <v>23.221146741638901</v>
      </c>
      <c r="AB2844">
        <f t="shared" si="625"/>
        <v>5.8221930281009082E-2</v>
      </c>
      <c r="AC2844">
        <f>(O2844*constantes!$D$4)+(LN(110)*constantes!$D$5)+(LN(22)*constantes!$D$8)+(F2844*constantes!$D$9)</f>
        <v>25.336132614771724</v>
      </c>
      <c r="AD2844" s="7">
        <f t="shared" si="626"/>
        <v>2.6562184906686825E-2</v>
      </c>
      <c r="AF2844">
        <f>(O2844*constantes!$B$4)+(LN(125)*constantes!$B$5)+(LN(22.5)*constantes!$B$8)+(F2844*constantes!$B$9)</f>
        <v>23.47610367839329</v>
      </c>
      <c r="AG2844">
        <f t="shared" si="627"/>
        <v>7.448581103683527E-2</v>
      </c>
      <c r="AH2844">
        <f>(O2844*constantes!$D$4)+(LN(125)*constantes!$D$5)+(LN(22.5)*constantes!$D$8)+(F2844*constantes!$D$9)</f>
        <v>25.707205631379956</v>
      </c>
      <c r="AI2844">
        <f t="shared" si="628"/>
        <v>3.8265438641588045E-2</v>
      </c>
    </row>
    <row r="2845" spans="1:35" x14ac:dyDescent="0.25">
      <c r="A2845" s="11">
        <v>2844</v>
      </c>
      <c r="B2845">
        <v>1</v>
      </c>
      <c r="C2845">
        <v>58</v>
      </c>
      <c r="D2845">
        <v>1</v>
      </c>
      <c r="E2845">
        <v>0</v>
      </c>
      <c r="F2845">
        <v>0</v>
      </c>
      <c r="G2845">
        <v>136</v>
      </c>
      <c r="H2845">
        <v>25.33</v>
      </c>
      <c r="I2845">
        <f>IF(AND(B2845=1,E2845=0),V2845,IF(AND(B2845=1,E2845=1),W2845,IF(AND(B2845=0,E2845=0),X2845,IF(AND(B2845=0,E2845=1),Y2845,ERROR))))</f>
        <v>0.30534237831003264</v>
      </c>
      <c r="K2845">
        <f t="shared" si="616"/>
        <v>0.1302191222428678</v>
      </c>
      <c r="L2845">
        <f t="shared" si="617"/>
        <v>0.10247681663833785</v>
      </c>
      <c r="M2845" s="22" t="str">
        <f t="shared" si="629"/>
        <v>'&gt;30%</v>
      </c>
      <c r="O2845">
        <f t="shared" si="618"/>
        <v>4.0604430105464191</v>
      </c>
      <c r="P2845">
        <f t="shared" si="619"/>
        <v>4.9126548857360524</v>
      </c>
      <c r="Q2845">
        <f t="shared" si="620"/>
        <v>3.231989464013584</v>
      </c>
      <c r="R2845">
        <f>(O2845*constantes!$B$4)+(P2845*constantes!$B$5)+(D2845*constantes!$B$6)+(Q2845*constantes!$B$8)+(F2845*constantes!$B$9)</f>
        <v>25.025118786927866</v>
      </c>
      <c r="S2845" s="4">
        <f>(O2845*constantes!$B$4)+(P2845*constantes!$C$5)+(D2845*constantes!$B$6)+(Q2845*constantes!$B$8)+(F2845*constantes!$B$9)</f>
        <v>25.377061382941996</v>
      </c>
      <c r="T2845">
        <f>(O2845*constantes!$D$4)+(P2845*constantes!$D$5)+(D2845*constantes!$D$6)+(Q2845*constantes!$D$8)+(F2845*constantes!$D$9)</f>
        <v>27.138640330820291</v>
      </c>
      <c r="U2845">
        <f>(O2845*constantes!$D$4)+(P2845*constantes!$E$5)+(D2845*constantes!$D$6)+(Q2845*constantes!$D$8)+(F2845*constantes!$D$9)</f>
        <v>27.481347135649237</v>
      </c>
      <c r="V2845" s="5">
        <f t="shared" si="621"/>
        <v>0.30534237831003264</v>
      </c>
      <c r="W2845" s="5">
        <f t="shared" si="622"/>
        <v>0.4043029164337647</v>
      </c>
      <c r="X2845" s="6">
        <f t="shared" si="623"/>
        <v>0.15064115137813716</v>
      </c>
      <c r="Y2845" s="6">
        <f t="shared" si="624"/>
        <v>0.20547631425498625</v>
      </c>
      <c r="AA2845">
        <f>(O2845*constantes!$B$4)+(LN(110)*constantes!$B$5)+(LN(22)*constantes!$B$8)+(F2845*constantes!$B$9)</f>
        <v>23.81024951683365</v>
      </c>
      <c r="AB2845">
        <f t="shared" si="625"/>
        <v>0.10247681663833785</v>
      </c>
      <c r="AC2845">
        <f>(O2845*constantes!$D$4)+(LN(110)*constantes!$D$5)+(LN(22)*constantes!$D$8)+(F2845*constantes!$D$9)</f>
        <v>25.851073342728132</v>
      </c>
      <c r="AD2845" s="7">
        <f t="shared" si="626"/>
        <v>4.4054054961770062E-2</v>
      </c>
      <c r="AF2845">
        <f>(O2845*constantes!$B$4)+(LN(125)*constantes!$B$5)+(LN(22.5)*constantes!$B$8)+(F2845*constantes!$B$9)</f>
        <v>24.065206453588043</v>
      </c>
      <c r="AG2845">
        <f t="shared" si="627"/>
        <v>0.1302191222428678</v>
      </c>
      <c r="AH2845">
        <f>(O2845*constantes!$D$4)+(LN(125)*constantes!$D$5)+(LN(22.5)*constantes!$D$8)+(F2845*constantes!$D$9)</f>
        <v>26.222146359336364</v>
      </c>
      <c r="AI2845">
        <f t="shared" si="628"/>
        <v>6.3209991046805025E-2</v>
      </c>
    </row>
    <row r="2846" spans="1:35" x14ac:dyDescent="0.25">
      <c r="A2846" s="11">
        <v>2845</v>
      </c>
      <c r="B2846">
        <v>0</v>
      </c>
      <c r="C2846">
        <v>47</v>
      </c>
      <c r="D2846">
        <v>0</v>
      </c>
      <c r="E2846">
        <v>0</v>
      </c>
      <c r="F2846">
        <v>0</v>
      </c>
      <c r="G2846">
        <v>106</v>
      </c>
      <c r="H2846">
        <v>23.44</v>
      </c>
      <c r="I2846">
        <f>IF(AND(B2846=1,E2846=0),V2846,IF(AND(B2846=1,E2846=1),W2846,IF(AND(B2846=0,E2846=0),X2846,IF(AND(B2846=0,E2846=1),Y2846,ERROR))))</f>
        <v>2.3383813756130079E-2</v>
      </c>
      <c r="K2846">
        <f t="shared" si="616"/>
        <v>3.6173927347526003E-2</v>
      </c>
      <c r="L2846">
        <f t="shared" si="617"/>
        <v>2.5101986203356352E-2</v>
      </c>
      <c r="M2846" s="22" t="str">
        <f t="shared" si="629"/>
        <v>OPTIMAL</v>
      </c>
      <c r="O2846">
        <f t="shared" si="618"/>
        <v>3.8501476017100584</v>
      </c>
      <c r="P2846">
        <f t="shared" si="619"/>
        <v>4.6634390941120669</v>
      </c>
      <c r="Q2846">
        <f t="shared" si="620"/>
        <v>3.1544439647088121</v>
      </c>
      <c r="R2846">
        <f>(O2846*constantes!$B$4)+(P2846*constantes!$B$5)+(D2846*constantes!$B$6)+(Q2846*constantes!$B$8)+(F2846*constantes!$B$9)</f>
        <v>23.137156614826964</v>
      </c>
      <c r="S2846" s="4">
        <f>(O2846*constantes!$B$4)+(P2846*constantes!$C$5)+(D2846*constantes!$B$6)+(Q2846*constantes!$B$8)+(F2846*constantes!$B$9)</f>
        <v>23.471245391529152</v>
      </c>
      <c r="T2846">
        <f>(O2846*constantes!$D$4)+(P2846*constantes!$D$5)+(D2846*constantes!$D$6)+(Q2846*constantes!$D$8)+(F2846*constantes!$D$9)</f>
        <v>25.207065073761346</v>
      </c>
      <c r="U2846">
        <f>(O2846*constantes!$D$4)+(P2846*constantes!$E$5)+(D2846*constantes!$D$6)+(Q2846*constantes!$D$8)+(F2846*constantes!$D$9)</f>
        <v>25.532386584966602</v>
      </c>
      <c r="V2846" s="5">
        <f t="shared" si="621"/>
        <v>5.3659847064830068E-2</v>
      </c>
      <c r="W2846" s="5">
        <f t="shared" si="622"/>
        <v>7.4138541444406902E-2</v>
      </c>
      <c r="X2846" s="6">
        <f t="shared" si="623"/>
        <v>2.3383813756130079E-2</v>
      </c>
      <c r="Y2846" s="6">
        <f t="shared" si="624"/>
        <v>3.2228086191234517E-2</v>
      </c>
      <c r="AA2846">
        <f>(O2846*constantes!$B$4)+(LN(110)*constantes!$B$5)+(LN(22)*constantes!$B$8)+(F2846*constantes!$B$9)</f>
        <v>23.155608320942413</v>
      </c>
      <c r="AB2846">
        <f t="shared" si="625"/>
        <v>5.4631350702972536E-2</v>
      </c>
      <c r="AC2846">
        <f>(O2846*constantes!$D$4)+(LN(110)*constantes!$D$5)+(LN(22)*constantes!$D$8)+(F2846*constantes!$D$9)</f>
        <v>25.278844814605776</v>
      </c>
      <c r="AD2846" s="7">
        <f t="shared" si="626"/>
        <v>2.5101986203356352E-2</v>
      </c>
      <c r="AF2846">
        <f>(O2846*constantes!$B$4)+(LN(125)*constantes!$B$5)+(LN(22.5)*constantes!$B$8)+(F2846*constantes!$B$9)</f>
        <v>23.410565257696806</v>
      </c>
      <c r="AG2846">
        <f t="shared" si="627"/>
        <v>6.9930001122808005E-2</v>
      </c>
      <c r="AH2846">
        <f>(O2846*constantes!$D$4)+(LN(125)*constantes!$D$5)+(LN(22.5)*constantes!$D$8)+(F2846*constantes!$D$9)</f>
        <v>25.649917831214008</v>
      </c>
      <c r="AI2846">
        <f t="shared" si="628"/>
        <v>3.6173927347526003E-2</v>
      </c>
    </row>
    <row r="2847" spans="1:35" x14ac:dyDescent="0.25">
      <c r="A2847" s="11">
        <v>2846</v>
      </c>
      <c r="B2847">
        <v>0</v>
      </c>
      <c r="C2847">
        <v>57</v>
      </c>
      <c r="D2847">
        <v>0</v>
      </c>
      <c r="E2847">
        <v>0</v>
      </c>
      <c r="F2847">
        <v>0</v>
      </c>
      <c r="G2847">
        <v>112</v>
      </c>
      <c r="H2847">
        <v>22.66</v>
      </c>
      <c r="I2847">
        <f>IF(AND(B2847=1,E2847=0),V2847,IF(AND(B2847=1,E2847=1),W2847,IF(AND(B2847=0,E2847=0),X2847,IF(AND(B2847=0,E2847=1),Y2847,ERROR))))</f>
        <v>4.4856693411058912E-2</v>
      </c>
      <c r="K2847">
        <f t="shared" si="616"/>
        <v>6.0378388617794876E-2</v>
      </c>
      <c r="L2847">
        <f t="shared" si="617"/>
        <v>4.2061248414153263E-2</v>
      </c>
      <c r="M2847" s="22" t="str">
        <f t="shared" si="629"/>
        <v>NORMAL</v>
      </c>
      <c r="O2847">
        <f t="shared" si="618"/>
        <v>4.0430512678345503</v>
      </c>
      <c r="P2847">
        <f t="shared" si="619"/>
        <v>4.7184988712950942</v>
      </c>
      <c r="Q2847">
        <f t="shared" si="620"/>
        <v>3.1206012555998601</v>
      </c>
      <c r="R2847">
        <f>(O2847*constantes!$B$4)+(P2847*constantes!$B$5)+(D2847*constantes!$B$6)+(Q2847*constantes!$B$8)+(F2847*constantes!$B$9)</f>
        <v>23.812968818282247</v>
      </c>
      <c r="S2847" s="4">
        <f>(O2847*constantes!$B$4)+(P2847*constantes!$C$5)+(D2847*constantes!$B$6)+(Q2847*constantes!$B$8)+(F2847*constantes!$B$9)</f>
        <v>24.151002077421829</v>
      </c>
      <c r="T2847">
        <f>(O2847*constantes!$D$4)+(P2847*constantes!$D$5)+(D2847*constantes!$D$6)+(Q2847*constantes!$D$8)+(F2847*constantes!$D$9)</f>
        <v>25.869545565346669</v>
      </c>
      <c r="U2847">
        <f>(O2847*constantes!$D$4)+(P2847*constantes!$E$5)+(D2847*constantes!$D$6)+(Q2847*constantes!$D$8)+(F2847*constantes!$D$9)</f>
        <v>26.198708046608218</v>
      </c>
      <c r="V2847" s="5">
        <f t="shared" si="621"/>
        <v>0.10274100945923348</v>
      </c>
      <c r="W2847" s="5">
        <f t="shared" si="622"/>
        <v>0.14102213846582357</v>
      </c>
      <c r="X2847" s="6">
        <f t="shared" si="623"/>
        <v>4.4856693411058912E-2</v>
      </c>
      <c r="Y2847" s="6">
        <f t="shared" si="624"/>
        <v>6.1791897335893298E-2</v>
      </c>
      <c r="AA2847">
        <f>(O2847*constantes!$B$4)+(LN(110)*constantes!$B$5)+(LN(22)*constantes!$B$8)+(F2847*constantes!$B$9)</f>
        <v>23.756109717441312</v>
      </c>
      <c r="AB2847">
        <f t="shared" si="625"/>
        <v>9.7348342413305922E-2</v>
      </c>
      <c r="AC2847">
        <f>(O2847*constantes!$D$4)+(LN(110)*constantes!$D$5)+(LN(22)*constantes!$D$8)+(F2847*constantes!$D$9)</f>
        <v>25.803749193387144</v>
      </c>
      <c r="AD2847" s="7">
        <f t="shared" si="626"/>
        <v>4.2061248414153263E-2</v>
      </c>
      <c r="AF2847">
        <f>(O2847*constantes!$B$4)+(LN(125)*constantes!$B$5)+(LN(22.5)*constantes!$B$8)+(F2847*constantes!$B$9)</f>
        <v>24.011066654195705</v>
      </c>
      <c r="AG2847">
        <f t="shared" si="627"/>
        <v>0.12380054983513455</v>
      </c>
      <c r="AH2847">
        <f>(O2847*constantes!$D$4)+(LN(125)*constantes!$D$5)+(LN(22.5)*constantes!$D$8)+(F2847*constantes!$D$9)</f>
        <v>26.174822209995376</v>
      </c>
      <c r="AI2847">
        <f t="shared" si="628"/>
        <v>6.0378388617794876E-2</v>
      </c>
    </row>
    <row r="2848" spans="1:35" x14ac:dyDescent="0.25">
      <c r="A2848" s="11">
        <v>2847</v>
      </c>
      <c r="B2848">
        <v>0</v>
      </c>
      <c r="C2848">
        <v>63</v>
      </c>
      <c r="D2848">
        <v>0</v>
      </c>
      <c r="E2848">
        <v>0</v>
      </c>
      <c r="F2848">
        <v>0</v>
      </c>
      <c r="G2848">
        <v>125</v>
      </c>
      <c r="H2848">
        <v>21.35</v>
      </c>
      <c r="I2848">
        <f>IF(AND(B2848=1,E2848=0),V2848,IF(AND(B2848=1,E2848=1),W2848,IF(AND(B2848=0,E2848=0),X2848,IF(AND(B2848=0,E2848=1),Y2848,ERROR))))</f>
        <v>7.6522173543227212E-2</v>
      </c>
      <c r="K2848">
        <f t="shared" si="616"/>
        <v>7.8518559479420769E-2</v>
      </c>
      <c r="L2848">
        <f t="shared" si="617"/>
        <v>5.4860361374715505E-2</v>
      </c>
      <c r="M2848" s="22" t="str">
        <f t="shared" si="629"/>
        <v>NORMAL</v>
      </c>
      <c r="O2848">
        <f t="shared" si="618"/>
        <v>4.1431347263915326</v>
      </c>
      <c r="P2848">
        <f t="shared" si="619"/>
        <v>4.8283137373023015</v>
      </c>
      <c r="Q2848">
        <f t="shared" si="620"/>
        <v>3.0610517396746335</v>
      </c>
      <c r="R2848">
        <f>(O2848*constantes!$B$4)+(P2848*constantes!$B$5)+(D2848*constantes!$B$6)+(Q2848*constantes!$B$8)+(F2848*constantes!$B$9)</f>
        <v>24.2810309133244</v>
      </c>
      <c r="S2848" s="4">
        <f>(O2848*constantes!$B$4)+(P2848*constantes!$C$5)+(D2848*constantes!$B$6)+(Q2848*constantes!$B$8)+(F2848*constantes!$B$9)</f>
        <v>24.626931309464737</v>
      </c>
      <c r="T2848">
        <f>(O2848*constantes!$D$4)+(P2848*constantes!$D$5)+(D2848*constantes!$D$6)+(Q2848*constantes!$D$8)+(F2848*constantes!$D$9)</f>
        <v>26.420334306645881</v>
      </c>
      <c r="U2848">
        <f>(O2848*constantes!$D$4)+(P2848*constantes!$E$5)+(D2848*constantes!$D$6)+(Q2848*constantes!$D$8)+(F2848*constantes!$D$9)</f>
        <v>26.757157472960088</v>
      </c>
      <c r="V2848" s="5">
        <f t="shared" si="621"/>
        <v>0.15896392110238833</v>
      </c>
      <c r="W2848" s="5">
        <f t="shared" si="622"/>
        <v>0.21703313948419012</v>
      </c>
      <c r="X2848" s="6">
        <f t="shared" si="623"/>
        <v>7.6522173543227212E-2</v>
      </c>
      <c r="Y2848" s="6">
        <f t="shared" si="624"/>
        <v>0.10550056224414817</v>
      </c>
      <c r="AA2848">
        <f>(O2848*constantes!$B$4)+(LN(110)*constantes!$B$5)+(LN(22)*constantes!$B$8)+(F2848*constantes!$B$9)</f>
        <v>24.067665520590854</v>
      </c>
      <c r="AB2848">
        <f t="shared" si="625"/>
        <v>0.13051783749446544</v>
      </c>
      <c r="AC2848">
        <f>(O2848*constantes!$D$4)+(LN(110)*constantes!$D$5)+(LN(22)*constantes!$D$8)+(F2848*constantes!$D$9)</f>
        <v>26.076083289962796</v>
      </c>
      <c r="AD2848" s="7">
        <f t="shared" si="626"/>
        <v>5.4860361374715505E-2</v>
      </c>
      <c r="AF2848">
        <f>(O2848*constantes!$B$4)+(LN(125)*constantes!$B$5)+(LN(22.5)*constantes!$B$8)+(F2848*constantes!$B$9)</f>
        <v>24.322622457345251</v>
      </c>
      <c r="AG2848">
        <f t="shared" si="627"/>
        <v>0.16512470507308763</v>
      </c>
      <c r="AH2848">
        <f>(O2848*constantes!$D$4)+(LN(125)*constantes!$D$5)+(LN(22.5)*constantes!$D$8)+(F2848*constantes!$D$9)</f>
        <v>26.447156306571028</v>
      </c>
      <c r="AI2848">
        <f t="shared" si="628"/>
        <v>7.8518559479420769E-2</v>
      </c>
    </row>
    <row r="2849" spans="1:35" x14ac:dyDescent="0.25">
      <c r="A2849" s="11">
        <v>2848</v>
      </c>
      <c r="B2849">
        <v>0</v>
      </c>
      <c r="C2849">
        <v>43</v>
      </c>
      <c r="D2849">
        <v>0</v>
      </c>
      <c r="E2849">
        <v>0</v>
      </c>
      <c r="F2849">
        <v>0</v>
      </c>
      <c r="G2849">
        <v>122.5</v>
      </c>
      <c r="H2849">
        <v>35.159999999999997</v>
      </c>
      <c r="I2849">
        <f>IF(AND(B2849=1,E2849=0),V2849,IF(AND(B2849=1,E2849=1),W2849,IF(AND(B2849=0,E2849=0),X2849,IF(AND(B2849=0,E2849=1),Y2849,ERROR))))</f>
        <v>3.3748829129986668E-2</v>
      </c>
      <c r="K2849">
        <f t="shared" si="616"/>
        <v>2.8509711637591306E-2</v>
      </c>
      <c r="L2849">
        <f t="shared" si="617"/>
        <v>1.975954812069991E-2</v>
      </c>
      <c r="M2849" s="22" t="str">
        <f t="shared" si="629"/>
        <v>Elevated Risk</v>
      </c>
      <c r="O2849">
        <f t="shared" si="618"/>
        <v>3.7612001156935624</v>
      </c>
      <c r="P2849">
        <f t="shared" si="619"/>
        <v>4.808111029984782</v>
      </c>
      <c r="Q2849">
        <f t="shared" si="620"/>
        <v>3.5599090728169762</v>
      </c>
      <c r="R2849">
        <f>(O2849*constantes!$B$4)+(P2849*constantes!$B$5)+(D2849*constantes!$B$6)+(Q2849*constantes!$B$8)+(F2849*constantes!$B$9)</f>
        <v>23.450085237310716</v>
      </c>
      <c r="S2849" s="4">
        <f>(O2849*constantes!$B$4)+(P2849*constantes!$C$5)+(D2849*constantes!$B$6)+(Q2849*constantes!$B$8)+(F2849*constantes!$B$9)</f>
        <v>23.794538311498826</v>
      </c>
      <c r="T2849">
        <f>(O2849*constantes!$D$4)+(P2849*constantes!$D$5)+(D2849*constantes!$D$6)+(Q2849*constantes!$D$8)+(F2849*constantes!$D$9)</f>
        <v>25.579275909642455</v>
      </c>
      <c r="U2849">
        <f>(O2849*constantes!$D$4)+(P2849*constantes!$E$5)+(D2849*constantes!$D$6)+(Q2849*constantes!$D$8)+(F2849*constantes!$D$9)</f>
        <v>25.914689735094193</v>
      </c>
      <c r="V2849" s="5">
        <f t="shared" si="621"/>
        <v>7.2644054904787425E-2</v>
      </c>
      <c r="W2849" s="5">
        <f t="shared" si="622"/>
        <v>0.10096288832188915</v>
      </c>
      <c r="X2849" s="6">
        <f t="shared" si="623"/>
        <v>3.3748829129986668E-2</v>
      </c>
      <c r="Y2849" s="6">
        <f t="shared" si="624"/>
        <v>4.687880337434458E-2</v>
      </c>
      <c r="AA2849">
        <f>(O2849*constantes!$B$4)+(LN(110)*constantes!$B$5)+(LN(22)*constantes!$B$8)+(F2849*constantes!$B$9)</f>
        <v>22.8787183548725</v>
      </c>
      <c r="AB2849">
        <f t="shared" si="625"/>
        <v>4.169811677585733E-2</v>
      </c>
      <c r="AC2849">
        <f>(O2849*constantes!$D$4)+(LN(110)*constantes!$D$5)+(LN(22)*constantes!$D$8)+(F2849*constantes!$D$9)</f>
        <v>25.036812478830871</v>
      </c>
      <c r="AD2849" s="7">
        <f t="shared" si="626"/>
        <v>1.975954812069991E-2</v>
      </c>
      <c r="AF2849">
        <f>(O2849*constantes!$B$4)+(LN(125)*constantes!$B$5)+(LN(22.5)*constantes!$B$8)+(F2849*constantes!$B$9)</f>
        <v>23.133675291626897</v>
      </c>
      <c r="AG2849">
        <f t="shared" si="627"/>
        <v>5.3478442485207722E-2</v>
      </c>
      <c r="AH2849">
        <f>(O2849*constantes!$D$4)+(LN(125)*constantes!$D$5)+(LN(22.5)*constantes!$D$8)+(F2849*constantes!$D$9)</f>
        <v>25.407885495439103</v>
      </c>
      <c r="AI2849">
        <f t="shared" si="628"/>
        <v>2.8509711637591306E-2</v>
      </c>
    </row>
    <row r="2850" spans="1:35" x14ac:dyDescent="0.25">
      <c r="A2850" s="11">
        <v>2849</v>
      </c>
      <c r="B2850">
        <v>1</v>
      </c>
      <c r="C2850">
        <v>56</v>
      </c>
      <c r="D2850">
        <v>0</v>
      </c>
      <c r="E2850">
        <v>1</v>
      </c>
      <c r="F2850">
        <v>0</v>
      </c>
      <c r="G2850">
        <v>175.5</v>
      </c>
      <c r="H2850">
        <v>30.77</v>
      </c>
      <c r="I2850">
        <f>IF(AND(B2850=1,E2850=0),V2850,IF(AND(B2850=1,E2850=1),W2850,IF(AND(B2850=0,E2850=0),X2850,IF(AND(B2850=0,E2850=1),Y2850,ERROR))))</f>
        <v>0.35313608968893861</v>
      </c>
      <c r="K2850">
        <f t="shared" si="616"/>
        <v>0.11757074595810224</v>
      </c>
      <c r="L2850">
        <f t="shared" si="617"/>
        <v>9.2378774865307212E-2</v>
      </c>
      <c r="M2850" s="22" t="str">
        <f t="shared" si="629"/>
        <v>'&gt;30%</v>
      </c>
      <c r="O2850">
        <f t="shared" si="618"/>
        <v>4.0253516907351496</v>
      </c>
      <c r="P2850">
        <f t="shared" si="619"/>
        <v>5.1676390429059209</v>
      </c>
      <c r="Q2850">
        <f t="shared" si="620"/>
        <v>3.4265401893339504</v>
      </c>
      <c r="R2850">
        <f>(O2850*constantes!$B$4)+(P2850*constantes!$B$5)+(D2850*constantes!$B$6)+(Q2850*constantes!$B$8)+(F2850*constantes!$B$9)</f>
        <v>24.833600900803084</v>
      </c>
      <c r="S2850" s="4">
        <f>(O2850*constantes!$B$4)+(P2850*constantes!$C$5)+(D2850*constantes!$B$6)+(Q2850*constantes!$B$8)+(F2850*constantes!$B$9)</f>
        <v>25.20381056183686</v>
      </c>
      <c r="T2850">
        <f>(O2850*constantes!$D$4)+(P2850*constantes!$D$5)+(D2850*constantes!$D$6)+(Q2850*constantes!$D$8)+(F2850*constantes!$D$9)</f>
        <v>27.241185937086172</v>
      </c>
      <c r="U2850">
        <f>(O2850*constantes!$D$4)+(P2850*constantes!$E$5)+(D2850*constantes!$D$6)+(Q2850*constantes!$D$8)+(F2850*constantes!$D$9)</f>
        <v>27.601680436719288</v>
      </c>
      <c r="V2850" s="5">
        <f t="shared" si="621"/>
        <v>0.25979948085063242</v>
      </c>
      <c r="W2850" s="5">
        <f t="shared" si="622"/>
        <v>0.35313608968893861</v>
      </c>
      <c r="X2850" s="6">
        <f t="shared" si="623"/>
        <v>0.16548541809051753</v>
      </c>
      <c r="Y2850" s="6">
        <f t="shared" si="624"/>
        <v>0.22850477825319826</v>
      </c>
      <c r="AA2850">
        <f>(O2850*constantes!$B$4)+(LN(110)*constantes!$B$5)+(LN(22)*constantes!$B$8)+(F2850*constantes!$B$9)</f>
        <v>23.701011641913961</v>
      </c>
      <c r="AB2850">
        <f t="shared" si="625"/>
        <v>9.2378774865307212E-2</v>
      </c>
      <c r="AC2850">
        <f>(O2850*constantes!$D$4)+(LN(110)*constantes!$D$5)+(LN(22)*constantes!$D$8)+(F2850*constantes!$D$9)</f>
        <v>25.75558740512928</v>
      </c>
      <c r="AD2850" s="7">
        <f t="shared" si="626"/>
        <v>4.0123743463222783E-2</v>
      </c>
      <c r="AF2850">
        <f>(O2850*constantes!$B$4)+(LN(125)*constantes!$B$5)+(LN(22.5)*constantes!$B$8)+(F2850*constantes!$B$9)</f>
        <v>23.955968578668354</v>
      </c>
      <c r="AG2850">
        <f t="shared" si="627"/>
        <v>0.11757074595810224</v>
      </c>
      <c r="AH2850">
        <f>(O2850*constantes!$D$4)+(LN(125)*constantes!$D$5)+(LN(22.5)*constantes!$D$8)+(F2850*constantes!$D$9)</f>
        <v>26.126660421737512</v>
      </c>
      <c r="AI2850">
        <f t="shared" si="628"/>
        <v>5.7622826233415747E-2</v>
      </c>
    </row>
    <row r="2851" spans="1:35" x14ac:dyDescent="0.25">
      <c r="A2851" s="11">
        <v>2850</v>
      </c>
      <c r="B2851">
        <v>1</v>
      </c>
      <c r="C2851">
        <v>50</v>
      </c>
      <c r="D2851">
        <v>1</v>
      </c>
      <c r="E2851">
        <v>0</v>
      </c>
      <c r="F2851">
        <v>0</v>
      </c>
      <c r="G2851">
        <v>96.5</v>
      </c>
      <c r="H2851">
        <v>20.72</v>
      </c>
      <c r="I2851">
        <f>IF(AND(B2851=1,E2851=0),V2851,IF(AND(B2851=1,E2851=1),W2851,IF(AND(B2851=0,E2851=0),X2851,IF(AND(B2851=0,E2851=1),Y2851,ERROR))))</f>
        <v>9.8391219133515229E-2</v>
      </c>
      <c r="K2851">
        <f t="shared" si="616"/>
        <v>8.4142660265313918E-2</v>
      </c>
      <c r="L2851">
        <f t="shared" si="617"/>
        <v>6.5845990830285972E-2</v>
      </c>
      <c r="M2851" s="22" t="str">
        <f t="shared" si="629"/>
        <v>Elevated Risk</v>
      </c>
      <c r="O2851">
        <f t="shared" si="618"/>
        <v>3.912023005428146</v>
      </c>
      <c r="P2851">
        <f t="shared" si="619"/>
        <v>4.5695430083449402</v>
      </c>
      <c r="Q2851">
        <f t="shared" si="620"/>
        <v>3.0310994173912822</v>
      </c>
      <c r="R2851">
        <f>(O2851*constantes!$B$4)+(P2851*constantes!$B$5)+(D2851*constantes!$B$6)+(Q2851*constantes!$B$8)+(F2851*constantes!$B$9)</f>
        <v>23.767333664023422</v>
      </c>
      <c r="S2851" s="4">
        <f>(O2851*constantes!$B$4)+(P2851*constantes!$C$5)+(D2851*constantes!$B$6)+(Q2851*constantes!$B$8)+(F2851*constantes!$B$9)</f>
        <v>24.094695725141253</v>
      </c>
      <c r="T2851">
        <f>(O2851*constantes!$D$4)+(P2851*constantes!$D$5)+(D2851*constantes!$D$6)+(Q2851*constantes!$D$8)+(F2851*constantes!$D$9)</f>
        <v>25.666931240125223</v>
      </c>
      <c r="U2851">
        <f>(O2851*constantes!$D$4)+(P2851*constantes!$E$5)+(D2851*constantes!$D$6)+(Q2851*constantes!$D$8)+(F2851*constantes!$D$9)</f>
        <v>25.985702560387367</v>
      </c>
      <c r="V2851" s="5">
        <f t="shared" si="621"/>
        <v>9.8391219133515229E-2</v>
      </c>
      <c r="W2851" s="5">
        <f t="shared" si="622"/>
        <v>0.13384325802499464</v>
      </c>
      <c r="X2851" s="6">
        <f t="shared" si="623"/>
        <v>3.6783077208602744E-2</v>
      </c>
      <c r="Y2851" s="6">
        <f t="shared" si="624"/>
        <v>5.0240744284992811E-2</v>
      </c>
      <c r="AA2851">
        <f>(O2851*constantes!$B$4)+(LN(110)*constantes!$B$5)+(LN(22)*constantes!$B$8)+(F2851*constantes!$B$9)</f>
        <v>23.348223977700673</v>
      </c>
      <c r="AB2851">
        <f t="shared" si="625"/>
        <v>6.5845990830285972E-2</v>
      </c>
      <c r="AC2851">
        <f>(O2851*constantes!$D$4)+(LN(110)*constantes!$D$5)+(LN(22)*constantes!$D$8)+(F2851*constantes!$D$9)</f>
        <v>25.447212119400952</v>
      </c>
      <c r="AD2851" s="7">
        <f t="shared" si="626"/>
        <v>2.9636129007590606E-2</v>
      </c>
      <c r="AF2851">
        <f>(O2851*constantes!$B$4)+(LN(125)*constantes!$B$5)+(LN(22.5)*constantes!$B$8)+(F2851*constantes!$B$9)</f>
        <v>23.603180914455063</v>
      </c>
      <c r="AG2851">
        <f t="shared" si="627"/>
        <v>8.4142660265313918E-2</v>
      </c>
      <c r="AH2851">
        <f>(O2851*constantes!$D$4)+(LN(125)*constantes!$D$5)+(LN(22.5)*constantes!$D$8)+(F2851*constantes!$D$9)</f>
        <v>25.818285136009184</v>
      </c>
      <c r="AI2851">
        <f t="shared" si="628"/>
        <v>4.2663786438573714E-2</v>
      </c>
    </row>
    <row r="2852" spans="1:35" x14ac:dyDescent="0.25">
      <c r="A2852" s="11">
        <v>2851</v>
      </c>
      <c r="B2852">
        <v>1</v>
      </c>
      <c r="C2852">
        <v>47</v>
      </c>
      <c r="D2852">
        <v>1</v>
      </c>
      <c r="E2852">
        <v>1</v>
      </c>
      <c r="F2852">
        <v>0</v>
      </c>
      <c r="G2852">
        <v>132</v>
      </c>
      <c r="H2852">
        <v>24.23</v>
      </c>
      <c r="I2852">
        <f>IF(AND(B2852=1,E2852=0),V2852,IF(AND(B2852=1,E2852=1),W2852,IF(AND(B2852=0,E2852=0),X2852,IF(AND(B2852=0,E2852=1),Y2852,ERROR))))</f>
        <v>0.21756494859714437</v>
      </c>
      <c r="K2852">
        <f t="shared" si="616"/>
        <v>6.9930001122808005E-2</v>
      </c>
      <c r="L2852">
        <f t="shared" si="617"/>
        <v>5.4631350702972536E-2</v>
      </c>
      <c r="M2852" s="22" t="str">
        <f t="shared" si="629"/>
        <v>Elevated Risk</v>
      </c>
      <c r="O2852">
        <f t="shared" si="618"/>
        <v>3.8501476017100584</v>
      </c>
      <c r="P2852">
        <f t="shared" si="619"/>
        <v>4.8828019225863706</v>
      </c>
      <c r="Q2852">
        <f t="shared" si="620"/>
        <v>3.1875915348284343</v>
      </c>
      <c r="R2852">
        <f>(O2852*constantes!$B$4)+(P2852*constantes!$B$5)+(D2852*constantes!$B$6)+(Q2852*constantes!$B$8)+(F2852*constantes!$B$9)</f>
        <v>24.279900609836805</v>
      </c>
      <c r="S2852" s="4">
        <f>(O2852*constantes!$B$4)+(P2852*constantes!$C$5)+(D2852*constantes!$B$6)+(Q2852*constantes!$B$8)+(F2852*constantes!$B$9)</f>
        <v>24.629704539570891</v>
      </c>
      <c r="T2852">
        <f>(O2852*constantes!$D$4)+(P2852*constantes!$D$5)+(D2852*constantes!$D$6)+(Q2852*constantes!$D$8)+(F2852*constantes!$D$9)</f>
        <v>26.459739662828657</v>
      </c>
      <c r="U2852">
        <f>(O2852*constantes!$D$4)+(P2852*constantes!$E$5)+(D2852*constantes!$D$6)+(Q2852*constantes!$D$8)+(F2852*constantes!$D$9)</f>
        <v>26.800363924948282</v>
      </c>
      <c r="V2852" s="5">
        <f t="shared" si="621"/>
        <v>0.15879942493171784</v>
      </c>
      <c r="W2852" s="5">
        <f t="shared" si="622"/>
        <v>0.21756494859714437</v>
      </c>
      <c r="X2852" s="6">
        <f t="shared" si="623"/>
        <v>7.9472237103180965E-2</v>
      </c>
      <c r="Y2852" s="6">
        <f t="shared" si="624"/>
        <v>0.10989310434372734</v>
      </c>
      <c r="AA2852">
        <f>(O2852*constantes!$B$4)+(LN(110)*constantes!$B$5)+(LN(22)*constantes!$B$8)+(F2852*constantes!$B$9)</f>
        <v>23.155608320942413</v>
      </c>
      <c r="AB2852">
        <f t="shared" si="625"/>
        <v>5.4631350702972536E-2</v>
      </c>
      <c r="AC2852">
        <f>(O2852*constantes!$D$4)+(LN(110)*constantes!$D$5)+(LN(22)*constantes!$D$8)+(F2852*constantes!$D$9)</f>
        <v>25.278844814605776</v>
      </c>
      <c r="AD2852" s="7">
        <f t="shared" si="626"/>
        <v>2.5101986203356352E-2</v>
      </c>
      <c r="AF2852">
        <f>(O2852*constantes!$B$4)+(LN(125)*constantes!$B$5)+(LN(22.5)*constantes!$B$8)+(F2852*constantes!$B$9)</f>
        <v>23.410565257696806</v>
      </c>
      <c r="AG2852">
        <f t="shared" si="627"/>
        <v>6.9930001122808005E-2</v>
      </c>
      <c r="AH2852">
        <f>(O2852*constantes!$D$4)+(LN(125)*constantes!$D$5)+(LN(22.5)*constantes!$D$8)+(F2852*constantes!$D$9)</f>
        <v>25.649917831214008</v>
      </c>
      <c r="AI2852">
        <f t="shared" si="628"/>
        <v>3.6173927347526003E-2</v>
      </c>
    </row>
    <row r="2853" spans="1:35" x14ac:dyDescent="0.25">
      <c r="A2853" s="11">
        <v>2852</v>
      </c>
      <c r="B2853">
        <v>0</v>
      </c>
      <c r="C2853">
        <v>48</v>
      </c>
      <c r="D2853">
        <v>1</v>
      </c>
      <c r="E2853">
        <v>0</v>
      </c>
      <c r="F2853">
        <v>0</v>
      </c>
      <c r="G2853">
        <v>114</v>
      </c>
      <c r="H2853">
        <v>21.51</v>
      </c>
      <c r="I2853">
        <f>IF(AND(B2853=1,E2853=0),V2853,IF(AND(B2853=1,E2853=1),W2853,IF(AND(B2853=0,E2853=0),X2853,IF(AND(B2853=0,E2853=1),Y2853,ERROR))))</f>
        <v>5.3163137725551812E-2</v>
      </c>
      <c r="K2853">
        <f t="shared" si="616"/>
        <v>3.8265438641588045E-2</v>
      </c>
      <c r="L2853">
        <f t="shared" si="617"/>
        <v>2.6562184906686825E-2</v>
      </c>
      <c r="M2853" s="22" t="str">
        <f t="shared" si="629"/>
        <v>Elevated Risk</v>
      </c>
      <c r="O2853">
        <f t="shared" si="618"/>
        <v>3.8712010109078911</v>
      </c>
      <c r="P2853">
        <f t="shared" si="619"/>
        <v>4.7361984483944957</v>
      </c>
      <c r="Q2853">
        <f t="shared" si="620"/>
        <v>3.0685179432796388</v>
      </c>
      <c r="R2853">
        <f>(O2853*constantes!$B$4)+(P2853*constantes!$B$5)+(D2853*constantes!$B$6)+(Q2853*constantes!$B$8)+(F2853*constantes!$B$9)</f>
        <v>23.979079886457292</v>
      </c>
      <c r="S2853" s="4">
        <f>(O2853*constantes!$B$4)+(P2853*constantes!$C$5)+(D2853*constantes!$B$6)+(Q2853*constantes!$B$8)+(F2853*constantes!$B$9)</f>
        <v>24.318381143300272</v>
      </c>
      <c r="T2853">
        <f>(O2853*constantes!$D$4)+(P2853*constantes!$D$5)+(D2853*constantes!$D$6)+(Q2853*constantes!$D$8)+(F2853*constantes!$D$9)</f>
        <v>26.043768710726216</v>
      </c>
      <c r="U2853">
        <f>(O2853*constantes!$D$4)+(P2853*constantes!$E$5)+(D2853*constantes!$D$6)+(Q2853*constantes!$D$8)+(F2853*constantes!$D$9)</f>
        <v>26.374165914486216</v>
      </c>
      <c r="V2853" s="5">
        <f t="shared" si="621"/>
        <v>0.12014750644825012</v>
      </c>
      <c r="W2853" s="5">
        <f t="shared" si="622"/>
        <v>0.16448676589250677</v>
      </c>
      <c r="X2853" s="6">
        <f t="shared" si="623"/>
        <v>5.3163137725551812E-2</v>
      </c>
      <c r="Y2853" s="6">
        <f t="shared" si="624"/>
        <v>7.3199221815775428E-2</v>
      </c>
      <c r="AA2853">
        <f>(O2853*constantes!$B$4)+(LN(110)*constantes!$B$5)+(LN(22)*constantes!$B$8)+(F2853*constantes!$B$9)</f>
        <v>23.221146741638901</v>
      </c>
      <c r="AB2853">
        <f t="shared" si="625"/>
        <v>5.8221930281009082E-2</v>
      </c>
      <c r="AC2853">
        <f>(O2853*constantes!$D$4)+(LN(110)*constantes!$D$5)+(LN(22)*constantes!$D$8)+(F2853*constantes!$D$9)</f>
        <v>25.336132614771724</v>
      </c>
      <c r="AD2853" s="7">
        <f t="shared" si="626"/>
        <v>2.6562184906686825E-2</v>
      </c>
      <c r="AF2853">
        <f>(O2853*constantes!$B$4)+(LN(125)*constantes!$B$5)+(LN(22.5)*constantes!$B$8)+(F2853*constantes!$B$9)</f>
        <v>23.47610367839329</v>
      </c>
      <c r="AG2853">
        <f t="shared" si="627"/>
        <v>7.448581103683527E-2</v>
      </c>
      <c r="AH2853">
        <f>(O2853*constantes!$D$4)+(LN(125)*constantes!$D$5)+(LN(22.5)*constantes!$D$8)+(F2853*constantes!$D$9)</f>
        <v>25.707205631379956</v>
      </c>
      <c r="AI2853">
        <f t="shared" si="628"/>
        <v>3.8265438641588045E-2</v>
      </c>
    </row>
    <row r="2854" spans="1:35" x14ac:dyDescent="0.25">
      <c r="A2854" s="11">
        <v>2853</v>
      </c>
      <c r="B2854">
        <v>1</v>
      </c>
      <c r="C2854">
        <v>56</v>
      </c>
      <c r="D2854">
        <v>0</v>
      </c>
      <c r="E2854">
        <v>0</v>
      </c>
      <c r="F2854">
        <v>0</v>
      </c>
      <c r="G2854">
        <v>130</v>
      </c>
      <c r="H2854">
        <v>27.73</v>
      </c>
      <c r="I2854">
        <f>IF(AND(B2854=1,E2854=0),V2854,IF(AND(B2854=1,E2854=1),W2854,IF(AND(B2854=0,E2854=0),X2854,IF(AND(B2854=0,E2854=1),Y2854,ERROR))))</f>
        <v>0.14679609695243301</v>
      </c>
      <c r="K2854">
        <f t="shared" si="616"/>
        <v>0.11757074595810224</v>
      </c>
      <c r="L2854">
        <f t="shared" si="617"/>
        <v>9.2378774865307212E-2</v>
      </c>
      <c r="M2854" s="22" t="str">
        <f t="shared" si="629"/>
        <v>Elevated Risk</v>
      </c>
      <c r="O2854">
        <f t="shared" si="618"/>
        <v>4.0253516907351496</v>
      </c>
      <c r="P2854">
        <f t="shared" si="619"/>
        <v>4.8675344504555822</v>
      </c>
      <c r="Q2854">
        <f t="shared" si="620"/>
        <v>3.3225148596276868</v>
      </c>
      <c r="R2854">
        <f>(O2854*constantes!$B$4)+(P2854*constantes!$B$5)+(D2854*constantes!$B$6)+(Q2854*constantes!$B$8)+(F2854*constantes!$B$9)</f>
        <v>24.194414712809074</v>
      </c>
      <c r="S2854" s="4">
        <f>(O2854*constantes!$B$4)+(P2854*constantes!$C$5)+(D2854*constantes!$B$6)+(Q2854*constantes!$B$8)+(F2854*constantes!$B$9)</f>
        <v>24.543124880839713</v>
      </c>
      <c r="T2854">
        <f>(O2854*constantes!$D$4)+(P2854*constantes!$D$5)+(D2854*constantes!$D$6)+(Q2854*constantes!$D$8)+(F2854*constantes!$D$9)</f>
        <v>26.343835778124362</v>
      </c>
      <c r="U2854">
        <f>(O2854*constantes!$D$4)+(P2854*constantes!$E$5)+(D2854*constantes!$D$6)+(Q2854*constantes!$D$8)+(F2854*constantes!$D$9)</f>
        <v>26.683394981388144</v>
      </c>
      <c r="V2854" s="5">
        <f t="shared" si="621"/>
        <v>0.14679609695243301</v>
      </c>
      <c r="W2854" s="5">
        <f t="shared" si="622"/>
        <v>0.20148067654656654</v>
      </c>
      <c r="X2854" s="6">
        <f t="shared" si="623"/>
        <v>7.1092082586959093E-2</v>
      </c>
      <c r="Y2854" s="6">
        <f t="shared" si="624"/>
        <v>9.8380902125439373E-2</v>
      </c>
      <c r="AA2854">
        <f>(O2854*constantes!$B$4)+(LN(110)*constantes!$B$5)+(LN(22)*constantes!$B$8)+(F2854*constantes!$B$9)</f>
        <v>23.701011641913961</v>
      </c>
      <c r="AB2854">
        <f t="shared" si="625"/>
        <v>9.2378774865307212E-2</v>
      </c>
      <c r="AC2854">
        <f>(O2854*constantes!$D$4)+(LN(110)*constantes!$D$5)+(LN(22)*constantes!$D$8)+(F2854*constantes!$D$9)</f>
        <v>25.75558740512928</v>
      </c>
      <c r="AD2854" s="7">
        <f t="shared" si="626"/>
        <v>4.0123743463222783E-2</v>
      </c>
      <c r="AF2854">
        <f>(O2854*constantes!$B$4)+(LN(125)*constantes!$B$5)+(LN(22.5)*constantes!$B$8)+(F2854*constantes!$B$9)</f>
        <v>23.955968578668354</v>
      </c>
      <c r="AG2854">
        <f t="shared" si="627"/>
        <v>0.11757074595810224</v>
      </c>
      <c r="AH2854">
        <f>(O2854*constantes!$D$4)+(LN(125)*constantes!$D$5)+(LN(22.5)*constantes!$D$8)+(F2854*constantes!$D$9)</f>
        <v>26.126660421737512</v>
      </c>
      <c r="AI2854">
        <f t="shared" si="628"/>
        <v>5.7622826233415747E-2</v>
      </c>
    </row>
    <row r="2855" spans="1:35" x14ac:dyDescent="0.25">
      <c r="A2855" s="11">
        <v>2854</v>
      </c>
      <c r="B2855">
        <v>1</v>
      </c>
      <c r="C2855">
        <v>40</v>
      </c>
      <c r="D2855">
        <v>1</v>
      </c>
      <c r="E2855">
        <v>0</v>
      </c>
      <c r="F2855">
        <v>0</v>
      </c>
      <c r="G2855">
        <v>119</v>
      </c>
      <c r="H2855">
        <v>23.35</v>
      </c>
      <c r="I2855">
        <f>IF(AND(B2855=1,E2855=0),V2855,IF(AND(B2855=1,E2855=1),W2855,IF(AND(B2855=0,E2855=0),X2855,IF(AND(B2855=0,E2855=1),Y2855,ERROR))))</f>
        <v>8.0442240477518467E-2</v>
      </c>
      <c r="K2855">
        <f t="shared" si="616"/>
        <v>4.2933030992125865E-2</v>
      </c>
      <c r="L2855">
        <f t="shared" si="617"/>
        <v>3.3434567241904078E-2</v>
      </c>
      <c r="M2855" s="22" t="str">
        <f t="shared" si="629"/>
        <v>Elevated Risk</v>
      </c>
      <c r="O2855">
        <f t="shared" si="618"/>
        <v>3.6888794541139363</v>
      </c>
      <c r="P2855">
        <f t="shared" si="619"/>
        <v>4.7791234931115296</v>
      </c>
      <c r="Q2855">
        <f t="shared" si="620"/>
        <v>3.1505969841149062</v>
      </c>
      <c r="R2855">
        <f>(O2855*constantes!$B$4)+(P2855*constantes!$B$5)+(D2855*constantes!$B$6)+(Q2855*constantes!$B$8)+(F2855*constantes!$B$9)</f>
        <v>23.556219366176631</v>
      </c>
      <c r="S2855" s="4">
        <f>(O2855*constantes!$B$4)+(P2855*constantes!$C$5)+(D2855*constantes!$B$6)+(Q2855*constantes!$B$8)+(F2855*constantes!$B$9)</f>
        <v>23.898595773223139</v>
      </c>
      <c r="T2855">
        <f>(O2855*constantes!$D$4)+(P2855*constantes!$D$5)+(D2855*constantes!$D$6)+(Q2855*constantes!$D$8)+(F2855*constantes!$D$9)</f>
        <v>25.71036618934291</v>
      </c>
      <c r="U2855">
        <f>(O2855*constantes!$D$4)+(P2855*constantes!$E$5)+(D2855*constantes!$D$6)+(Q2855*constantes!$D$8)+(F2855*constantes!$D$9)</f>
        <v>26.04375784422237</v>
      </c>
      <c r="V2855" s="5">
        <f t="shared" si="621"/>
        <v>8.0442240477518467E-2</v>
      </c>
      <c r="W2855" s="5">
        <f t="shared" si="622"/>
        <v>0.11139515187976534</v>
      </c>
      <c r="X2855" s="6">
        <f t="shared" si="623"/>
        <v>3.8384215049791059E-2</v>
      </c>
      <c r="Y2855" s="6">
        <f t="shared" si="624"/>
        <v>5.3162575666701462E-2</v>
      </c>
      <c r="AA2855">
        <f>(O2855*constantes!$B$4)+(LN(110)*constantes!$B$5)+(LN(22)*constantes!$B$8)+(F2855*constantes!$B$9)</f>
        <v>22.653587028201589</v>
      </c>
      <c r="AB2855">
        <f t="shared" si="625"/>
        <v>3.3434567241904078E-2</v>
      </c>
      <c r="AC2855">
        <f>(O2855*constantes!$D$4)+(LN(110)*constantes!$D$5)+(LN(22)*constantes!$D$8)+(F2855*constantes!$D$9)</f>
        <v>24.840022896226397</v>
      </c>
      <c r="AD2855" s="7">
        <f t="shared" si="626"/>
        <v>1.6258639030403699E-2</v>
      </c>
      <c r="AF2855">
        <f>(O2855*constantes!$B$4)+(LN(125)*constantes!$B$5)+(LN(22.5)*constantes!$B$8)+(F2855*constantes!$B$9)</f>
        <v>22.908543964955982</v>
      </c>
      <c r="AG2855">
        <f t="shared" si="627"/>
        <v>4.2933030992125865E-2</v>
      </c>
      <c r="AH2855">
        <f>(O2855*constantes!$D$4)+(LN(125)*constantes!$D$5)+(LN(22.5)*constantes!$D$8)+(F2855*constantes!$D$9)</f>
        <v>25.211095912834629</v>
      </c>
      <c r="AI2855">
        <f t="shared" si="628"/>
        <v>2.3477142937900042E-2</v>
      </c>
    </row>
    <row r="2856" spans="1:35" x14ac:dyDescent="0.25">
      <c r="A2856" s="11">
        <v>2855</v>
      </c>
      <c r="B2856">
        <v>1</v>
      </c>
      <c r="C2856">
        <v>63</v>
      </c>
      <c r="D2856">
        <v>1</v>
      </c>
      <c r="E2856">
        <v>1</v>
      </c>
      <c r="F2856">
        <v>0</v>
      </c>
      <c r="G2856">
        <v>172</v>
      </c>
      <c r="H2856">
        <v>24.19</v>
      </c>
      <c r="I2856">
        <f>IF(AND(B2856=1,E2856=0),V2856,IF(AND(B2856=1,E2856=1),W2856,IF(AND(B2856=0,E2856=0),X2856,IF(AND(B2856=0,E2856=1),Y2856,ERROR))))</f>
        <v>0.63787517774480929</v>
      </c>
      <c r="K2856">
        <f t="shared" si="616"/>
        <v>0.16512470507308763</v>
      </c>
      <c r="L2856">
        <f t="shared" si="617"/>
        <v>0.13051783749446544</v>
      </c>
      <c r="M2856" s="22" t="str">
        <f t="shared" si="629"/>
        <v>'&gt;30%</v>
      </c>
      <c r="O2856">
        <f t="shared" si="618"/>
        <v>4.1431347263915326</v>
      </c>
      <c r="P2856">
        <f t="shared" si="619"/>
        <v>5.1474944768134527</v>
      </c>
      <c r="Q2856">
        <f t="shared" si="620"/>
        <v>3.1859393246219359</v>
      </c>
      <c r="R2856">
        <f>(O2856*constantes!$B$4)+(P2856*constantes!$B$5)+(D2856*constantes!$B$6)+(Q2856*constantes!$B$8)+(F2856*constantes!$B$9)</f>
        <v>25.681673850295418</v>
      </c>
      <c r="S2856" s="4">
        <f>(O2856*constantes!$B$4)+(P2856*constantes!$C$5)+(D2856*constantes!$B$6)+(Q2856*constantes!$B$8)+(F2856*constantes!$B$9)</f>
        <v>26.050440354614334</v>
      </c>
      <c r="T2856">
        <f>(O2856*constantes!$D$4)+(P2856*constantes!$D$5)+(D2856*constantes!$D$6)+(Q2856*constantes!$D$8)+(F2856*constantes!$D$9)</f>
        <v>28.000689778428505</v>
      </c>
      <c r="U2856">
        <f>(O2856*constantes!$D$4)+(P2856*constantes!$E$5)+(D2856*constantes!$D$6)+(Q2856*constantes!$D$8)+(F2856*constantes!$D$9)</f>
        <v>28.359778993131012</v>
      </c>
      <c r="V2856" s="5">
        <f t="shared" si="621"/>
        <v>0.50464997732000549</v>
      </c>
      <c r="W2856" s="5">
        <f t="shared" si="622"/>
        <v>0.63787517774480929</v>
      </c>
      <c r="X2856" s="6">
        <f t="shared" si="623"/>
        <v>0.32065971015490857</v>
      </c>
      <c r="Y2856" s="6">
        <f t="shared" si="624"/>
        <v>0.42516262946646821</v>
      </c>
      <c r="AA2856">
        <f>(O2856*constantes!$B$4)+(LN(110)*constantes!$B$5)+(LN(22)*constantes!$B$8)+(F2856*constantes!$B$9)</f>
        <v>24.067665520590854</v>
      </c>
      <c r="AB2856">
        <f t="shared" si="625"/>
        <v>0.13051783749446544</v>
      </c>
      <c r="AC2856">
        <f>(O2856*constantes!$D$4)+(LN(110)*constantes!$D$5)+(LN(22)*constantes!$D$8)+(F2856*constantes!$D$9)</f>
        <v>26.076083289962796</v>
      </c>
      <c r="AD2856" s="7">
        <f t="shared" si="626"/>
        <v>5.4860361374715505E-2</v>
      </c>
      <c r="AF2856">
        <f>(O2856*constantes!$B$4)+(LN(125)*constantes!$B$5)+(LN(22.5)*constantes!$B$8)+(F2856*constantes!$B$9)</f>
        <v>24.322622457345251</v>
      </c>
      <c r="AG2856">
        <f t="shared" si="627"/>
        <v>0.16512470507308763</v>
      </c>
      <c r="AH2856">
        <f>(O2856*constantes!$D$4)+(LN(125)*constantes!$D$5)+(LN(22.5)*constantes!$D$8)+(F2856*constantes!$D$9)</f>
        <v>26.447156306571028</v>
      </c>
      <c r="AI2856">
        <f t="shared" si="628"/>
        <v>7.8518559479420769E-2</v>
      </c>
    </row>
    <row r="2857" spans="1:35" x14ac:dyDescent="0.25">
      <c r="A2857" s="11">
        <v>2856</v>
      </c>
      <c r="B2857">
        <v>0</v>
      </c>
      <c r="C2857">
        <v>52</v>
      </c>
      <c r="D2857">
        <v>0</v>
      </c>
      <c r="E2857">
        <v>0</v>
      </c>
      <c r="F2857">
        <v>0</v>
      </c>
      <c r="G2857">
        <v>118</v>
      </c>
      <c r="H2857">
        <v>21.84</v>
      </c>
      <c r="I2857">
        <f>IF(AND(B2857=1,E2857=0),V2857,IF(AND(B2857=1,E2857=1),W2857,IF(AND(B2857=0,E2857=0),X2857,IF(AND(B2857=0,E2857=1),Y2857,ERROR))))</f>
        <v>3.9814132327644303E-2</v>
      </c>
      <c r="K2857">
        <f t="shared" si="616"/>
        <v>4.7353292556453264E-2</v>
      </c>
      <c r="L2857">
        <f t="shared" si="617"/>
        <v>3.291838619478793E-2</v>
      </c>
      <c r="M2857" s="22" t="str">
        <f t="shared" si="629"/>
        <v>NORMAL</v>
      </c>
      <c r="O2857">
        <f t="shared" si="618"/>
        <v>3.9512437185814275</v>
      </c>
      <c r="P2857">
        <f t="shared" si="619"/>
        <v>4.7706846244656651</v>
      </c>
      <c r="Q2857">
        <f t="shared" si="620"/>
        <v>3.0837431508767041</v>
      </c>
      <c r="R2857">
        <f>(O2857*constantes!$B$4)+(P2857*constantes!$B$5)+(D2857*constantes!$B$6)+(Q2857*constantes!$B$8)+(F2857*constantes!$B$9)</f>
        <v>23.594764337069531</v>
      </c>
      <c r="S2857" s="4">
        <f>(O2857*constantes!$B$4)+(P2857*constantes!$C$5)+(D2857*constantes!$B$6)+(Q2857*constantes!$B$8)+(F2857*constantes!$B$9)</f>
        <v>23.93653618356625</v>
      </c>
      <c r="T2857">
        <f>(O2857*constantes!$D$4)+(P2857*constantes!$D$5)+(D2857*constantes!$D$6)+(Q2857*constantes!$D$8)+(F2857*constantes!$D$9)</f>
        <v>25.747680918211795</v>
      </c>
      <c r="U2857">
        <f>(O2857*constantes!$D$4)+(P2857*constantes!$E$5)+(D2857*constantes!$D$6)+(Q2857*constantes!$D$8)+(F2857*constantes!$D$9)</f>
        <v>26.080483877614519</v>
      </c>
      <c r="V2857" s="5">
        <f t="shared" si="621"/>
        <v>8.3467729061737383E-2</v>
      </c>
      <c r="W2857" s="5">
        <f t="shared" si="622"/>
        <v>0.11544411350306061</v>
      </c>
      <c r="X2857" s="6">
        <f t="shared" si="623"/>
        <v>3.9814132327644303E-2</v>
      </c>
      <c r="Y2857" s="6">
        <f t="shared" si="624"/>
        <v>5.5095520380175511E-2</v>
      </c>
      <c r="AA2857">
        <f>(O2857*constantes!$B$4)+(LN(110)*constantes!$B$5)+(LN(22)*constantes!$B$8)+(F2857*constantes!$B$9)</f>
        <v>23.470316488918311</v>
      </c>
      <c r="AB2857">
        <f t="shared" si="625"/>
        <v>7.4072320755760312E-2</v>
      </c>
      <c r="AC2857">
        <f>(O2857*constantes!$D$4)+(LN(110)*constantes!$D$5)+(LN(22)*constantes!$D$8)+(F2857*constantes!$D$9)</f>
        <v>25.553934425340952</v>
      </c>
      <c r="AD2857" s="7">
        <f t="shared" si="626"/>
        <v>3.291838619478793E-2</v>
      </c>
      <c r="AF2857">
        <f>(O2857*constantes!$B$4)+(LN(125)*constantes!$B$5)+(LN(22.5)*constantes!$B$8)+(F2857*constantes!$B$9)</f>
        <v>23.725273425672704</v>
      </c>
      <c r="AG2857">
        <f t="shared" si="627"/>
        <v>9.453671546464415E-2</v>
      </c>
      <c r="AH2857">
        <f>(O2857*constantes!$D$4)+(LN(125)*constantes!$D$5)+(LN(22.5)*constantes!$D$8)+(F2857*constantes!$D$9)</f>
        <v>25.925007441949184</v>
      </c>
      <c r="AI2857">
        <f t="shared" si="628"/>
        <v>4.7353292556453264E-2</v>
      </c>
    </row>
    <row r="2858" spans="1:35" x14ac:dyDescent="0.25">
      <c r="A2858" s="11">
        <v>2857</v>
      </c>
      <c r="B2858">
        <v>0</v>
      </c>
      <c r="C2858">
        <v>61</v>
      </c>
      <c r="D2858">
        <v>0</v>
      </c>
      <c r="E2858">
        <v>1</v>
      </c>
      <c r="F2858">
        <v>0</v>
      </c>
      <c r="G2858">
        <v>185</v>
      </c>
      <c r="H2858">
        <v>35.22</v>
      </c>
      <c r="I2858">
        <f>IF(AND(B2858=1,E2858=0),V2858,IF(AND(B2858=1,E2858=1),W2858,IF(AND(B2858=0,E2858=0),X2858,IF(AND(B2858=0,E2858=1),Y2858,ERROR))))</f>
        <v>0.33527436424178136</v>
      </c>
      <c r="K2858">
        <f t="shared" si="616"/>
        <v>7.2164067569494672E-2</v>
      </c>
      <c r="L2858">
        <f t="shared" si="617"/>
        <v>5.0368025874669486E-2</v>
      </c>
      <c r="M2858" s="22" t="str">
        <f t="shared" si="629"/>
        <v>'&gt;30%</v>
      </c>
      <c r="O2858">
        <f t="shared" si="618"/>
        <v>4.1108738641733114</v>
      </c>
      <c r="P2858">
        <f t="shared" si="619"/>
        <v>5.2203558250783244</v>
      </c>
      <c r="Q2858">
        <f t="shared" si="620"/>
        <v>3.5616141030680599</v>
      </c>
      <c r="R2858">
        <f>(O2858*constantes!$B$4)+(P2858*constantes!$B$5)+(D2858*constantes!$B$6)+(Q2858*constantes!$B$8)+(F2858*constantes!$B$9)</f>
        <v>25.304704400692518</v>
      </c>
      <c r="S2858" s="4">
        <f>(O2858*constantes!$B$4)+(P2858*constantes!$C$5)+(D2858*constantes!$B$6)+(Q2858*constantes!$B$8)+(F2858*constantes!$B$9)</f>
        <v>25.678690692001126</v>
      </c>
      <c r="T2858">
        <f>(O2858*constantes!$D$4)+(P2858*constantes!$D$5)+(D2858*constantes!$D$6)+(Q2858*constantes!$D$8)+(F2858*constantes!$D$9)</f>
        <v>27.691241859700686</v>
      </c>
      <c r="U2858">
        <f>(O2858*constantes!$D$4)+(P2858*constantes!$E$5)+(D2858*constantes!$D$6)+(Q2858*constantes!$D$8)+(F2858*constantes!$D$9)</f>
        <v>28.055413882058151</v>
      </c>
      <c r="V2858" s="5">
        <f t="shared" si="621"/>
        <v>0.38236916190300352</v>
      </c>
      <c r="W2858" s="5">
        <f t="shared" si="622"/>
        <v>0.50361236319697544</v>
      </c>
      <c r="X2858" s="6">
        <f t="shared" si="623"/>
        <v>0.24703119528017004</v>
      </c>
      <c r="Y2858" s="6">
        <f t="shared" si="624"/>
        <v>0.33527436424178136</v>
      </c>
      <c r="AA2858">
        <f>(O2858*constantes!$B$4)+(LN(110)*constantes!$B$5)+(LN(22)*constantes!$B$8)+(F2858*constantes!$B$9)</f>
        <v>23.967238746940023</v>
      </c>
      <c r="AB2858">
        <f t="shared" si="625"/>
        <v>0.11882079876600593</v>
      </c>
      <c r="AC2858">
        <f>(O2858*constantes!$D$4)+(LN(110)*constantes!$D$5)+(LN(22)*constantes!$D$8)+(F2858*constantes!$D$9)</f>
        <v>25.98829922560666</v>
      </c>
      <c r="AD2858" s="7">
        <f t="shared" si="626"/>
        <v>5.0368025874669486E-2</v>
      </c>
      <c r="AF2858">
        <f>(O2858*constantes!$B$4)+(LN(125)*constantes!$B$5)+(LN(22.5)*constantes!$B$8)+(F2858*constantes!$B$9)</f>
        <v>24.222195683694412</v>
      </c>
      <c r="AG2858">
        <f t="shared" si="627"/>
        <v>0.15060331820878059</v>
      </c>
      <c r="AH2858">
        <f>(O2858*constantes!$D$4)+(LN(125)*constantes!$D$5)+(LN(22.5)*constantes!$D$8)+(F2858*constantes!$D$9)</f>
        <v>26.359372242214892</v>
      </c>
      <c r="AI2858">
        <f t="shared" si="628"/>
        <v>7.2164067569494672E-2</v>
      </c>
    </row>
    <row r="2859" spans="1:35" x14ac:dyDescent="0.25">
      <c r="A2859" s="11">
        <v>2858</v>
      </c>
      <c r="B2859">
        <v>0</v>
      </c>
      <c r="C2859">
        <v>59</v>
      </c>
      <c r="D2859">
        <v>0</v>
      </c>
      <c r="E2859">
        <v>1</v>
      </c>
      <c r="F2859">
        <v>0</v>
      </c>
      <c r="G2859">
        <v>149</v>
      </c>
      <c r="H2859">
        <v>27.48</v>
      </c>
      <c r="I2859">
        <f>IF(AND(B2859=1,E2859=0),V2859,IF(AND(B2859=1,E2859=1),W2859,IF(AND(B2859=0,E2859=0),X2859,IF(AND(B2859=0,E2859=1),Y2859,ERROR))))</f>
        <v>0.16142612326943373</v>
      </c>
      <c r="K2859">
        <f t="shared" si="616"/>
        <v>6.6117954736533924E-2</v>
      </c>
      <c r="L2859">
        <f t="shared" si="617"/>
        <v>4.6102547085629553E-2</v>
      </c>
      <c r="M2859" s="22" t="str">
        <f t="shared" si="629"/>
        <v>Elevated Risk</v>
      </c>
      <c r="O2859">
        <f t="shared" si="618"/>
        <v>4.0775374439057197</v>
      </c>
      <c r="P2859">
        <f t="shared" si="619"/>
        <v>5.0039463059454592</v>
      </c>
      <c r="Q2859">
        <f t="shared" si="620"/>
        <v>3.3134584673541485</v>
      </c>
      <c r="R2859">
        <f>(O2859*constantes!$B$4)+(P2859*constantes!$B$5)+(D2859*constantes!$B$6)+(Q2859*constantes!$B$8)+(F2859*constantes!$B$9)</f>
        <v>24.6027421437784</v>
      </c>
      <c r="S2859" s="4">
        <f>(O2859*constantes!$B$4)+(P2859*constantes!$C$5)+(D2859*constantes!$B$6)+(Q2859*constantes!$B$8)+(F2859*constantes!$B$9)</f>
        <v>24.96122485713633</v>
      </c>
      <c r="T2859">
        <f>(O2859*constantes!$D$4)+(P2859*constantes!$D$5)+(D2859*constantes!$D$6)+(Q2859*constantes!$D$8)+(F2859*constantes!$D$9)</f>
        <v>26.864921057380389</v>
      </c>
      <c r="U2859">
        <f>(O2859*constantes!$D$4)+(P2859*constantes!$E$5)+(D2859*constantes!$D$6)+(Q2859*constantes!$D$8)+(F2859*constantes!$D$9)</f>
        <v>27.213996351683146</v>
      </c>
      <c r="V2859" s="5">
        <f t="shared" si="621"/>
        <v>0.21244153723655279</v>
      </c>
      <c r="W2859" s="5">
        <f t="shared" si="622"/>
        <v>0.28949934872381067</v>
      </c>
      <c r="X2859" s="6">
        <f t="shared" si="623"/>
        <v>0.11677645180894081</v>
      </c>
      <c r="Y2859" s="6">
        <f t="shared" si="624"/>
        <v>0.16142612326943373</v>
      </c>
      <c r="AA2859">
        <f>(O2859*constantes!$B$4)+(LN(110)*constantes!$B$5)+(LN(22)*constantes!$B$8)+(F2859*constantes!$B$9)</f>
        <v>23.863463804103819</v>
      </c>
      <c r="AB2859">
        <f t="shared" si="625"/>
        <v>0.10776479003769468</v>
      </c>
      <c r="AC2859">
        <f>(O2859*constantes!$D$4)+(LN(110)*constantes!$D$5)+(LN(22)*constantes!$D$8)+(F2859*constantes!$D$9)</f>
        <v>25.897588492509126</v>
      </c>
      <c r="AD2859" s="7">
        <f t="shared" si="626"/>
        <v>4.6102547085629553E-2</v>
      </c>
      <c r="AF2859">
        <f>(O2859*constantes!$B$4)+(LN(125)*constantes!$B$5)+(LN(22.5)*constantes!$B$8)+(F2859*constantes!$B$9)</f>
        <v>24.118420740858213</v>
      </c>
      <c r="AG2859">
        <f t="shared" si="627"/>
        <v>0.13682617258299834</v>
      </c>
      <c r="AH2859">
        <f>(O2859*constantes!$D$4)+(LN(125)*constantes!$D$5)+(LN(22.5)*constantes!$D$8)+(F2859*constantes!$D$9)</f>
        <v>26.268661509117358</v>
      </c>
      <c r="AI2859">
        <f t="shared" si="628"/>
        <v>6.6117954736533924E-2</v>
      </c>
    </row>
    <row r="2860" spans="1:35" x14ac:dyDescent="0.25">
      <c r="A2860" s="11">
        <v>2859</v>
      </c>
      <c r="B2860">
        <v>0</v>
      </c>
      <c r="C2860">
        <v>42</v>
      </c>
      <c r="D2860">
        <v>1</v>
      </c>
      <c r="E2860">
        <v>0</v>
      </c>
      <c r="F2860">
        <v>0</v>
      </c>
      <c r="G2860">
        <v>122</v>
      </c>
      <c r="H2860">
        <v>23.99</v>
      </c>
      <c r="I2860">
        <f>IF(AND(B2860=1,E2860=0),V2860,IF(AND(B2860=1,E2860=1),W2860,IF(AND(B2860=0,E2860=0),X2860,IF(AND(B2860=0,E2860=1),Y2860,ERROR))))</f>
        <v>4.7444837083322255E-2</v>
      </c>
      <c r="K2860">
        <f t="shared" si="616"/>
        <v>2.676538428771702E-2</v>
      </c>
      <c r="L2860">
        <f t="shared" si="617"/>
        <v>1.8545470669847686E-2</v>
      </c>
      <c r="M2860" s="22" t="str">
        <f t="shared" si="629"/>
        <v>Elevated Risk</v>
      </c>
      <c r="O2860">
        <f t="shared" si="618"/>
        <v>3.7376696182833684</v>
      </c>
      <c r="P2860">
        <f t="shared" si="619"/>
        <v>4.8040210447332568</v>
      </c>
      <c r="Q2860">
        <f t="shared" si="620"/>
        <v>3.1776370768516031</v>
      </c>
      <c r="R2860">
        <f>(O2860*constantes!$B$4)+(P2860*constantes!$B$5)+(D2860*constantes!$B$6)+(Q2860*constantes!$B$8)+(F2860*constantes!$B$9)</f>
        <v>23.77572472001081</v>
      </c>
      <c r="S2860" s="4">
        <f>(O2860*constantes!$B$4)+(P2860*constantes!$C$5)+(D2860*constantes!$B$6)+(Q2860*constantes!$B$8)+(F2860*constantes!$B$9)</f>
        <v>24.119884787655501</v>
      </c>
      <c r="T2860">
        <f>(O2860*constantes!$D$4)+(P2860*constantes!$D$5)+(D2860*constantes!$D$6)+(Q2860*constantes!$D$8)+(F2860*constantes!$D$9)</f>
        <v>25.926986460703333</v>
      </c>
      <c r="U2860">
        <f>(O2860*constantes!$D$4)+(P2860*constantes!$E$5)+(D2860*constantes!$D$6)+(Q2860*constantes!$D$8)+(F2860*constantes!$D$9)</f>
        <v>26.262114968783923</v>
      </c>
      <c r="V2860" s="5">
        <f t="shared" si="621"/>
        <v>9.9177760894361255E-2</v>
      </c>
      <c r="W2860" s="5">
        <f t="shared" si="622"/>
        <v>0.1370122324528168</v>
      </c>
      <c r="X2860" s="6">
        <f t="shared" si="623"/>
        <v>4.7444837083322255E-2</v>
      </c>
      <c r="Y2860" s="6">
        <f t="shared" si="624"/>
        <v>6.570101936449968E-2</v>
      </c>
      <c r="AA2860">
        <f>(O2860*constantes!$B$4)+(LN(110)*constantes!$B$5)+(LN(22)*constantes!$B$8)+(F2860*constantes!$B$9)</f>
        <v>22.805468857654464</v>
      </c>
      <c r="AB2860">
        <f t="shared" si="625"/>
        <v>3.8810869283687155E-2</v>
      </c>
      <c r="AC2860">
        <f>(O2860*constantes!$D$4)+(LN(110)*constantes!$D$5)+(LN(22)*constantes!$D$8)+(F2860*constantes!$D$9)</f>
        <v>24.972784348242914</v>
      </c>
      <c r="AD2860" s="7">
        <f t="shared" si="626"/>
        <v>1.8545470669847686E-2</v>
      </c>
      <c r="AF2860">
        <f>(O2860*constantes!$B$4)+(LN(125)*constantes!$B$5)+(LN(22.5)*constantes!$B$8)+(F2860*constantes!$B$9)</f>
        <v>23.060425794408857</v>
      </c>
      <c r="AG2860">
        <f t="shared" si="627"/>
        <v>4.9796912096185753E-2</v>
      </c>
      <c r="AH2860">
        <f>(O2860*constantes!$D$4)+(LN(125)*constantes!$D$5)+(LN(22.5)*constantes!$D$8)+(F2860*constantes!$D$9)</f>
        <v>25.343857364851146</v>
      </c>
      <c r="AI2860">
        <f t="shared" si="628"/>
        <v>2.676538428771702E-2</v>
      </c>
    </row>
    <row r="2861" spans="1:35" x14ac:dyDescent="0.25">
      <c r="A2861" s="11">
        <v>2860</v>
      </c>
      <c r="B2861">
        <v>1</v>
      </c>
      <c r="C2861">
        <v>41</v>
      </c>
      <c r="D2861">
        <v>1</v>
      </c>
      <c r="E2861">
        <v>0</v>
      </c>
      <c r="F2861">
        <v>0</v>
      </c>
      <c r="G2861">
        <v>126.5</v>
      </c>
      <c r="H2861">
        <v>23.96</v>
      </c>
      <c r="I2861">
        <f>IF(AND(B2861=1,E2861=0),V2861,IF(AND(B2861=1,E2861=1),W2861,IF(AND(B2861=0,E2861=0),X2861,IF(AND(B2861=0,E2861=1),Y2861,ERROR))))</f>
        <v>9.8351789448890226E-2</v>
      </c>
      <c r="K2861">
        <f t="shared" si="616"/>
        <v>4.62827295767122E-2</v>
      </c>
      <c r="L2861">
        <f t="shared" si="617"/>
        <v>3.6057212319339005E-2</v>
      </c>
      <c r="M2861" s="22" t="str">
        <f t="shared" si="629"/>
        <v>Elevated Risk</v>
      </c>
      <c r="O2861">
        <f t="shared" si="618"/>
        <v>3.713572066704308</v>
      </c>
      <c r="P2861">
        <f t="shared" si="619"/>
        <v>4.8402423081675749</v>
      </c>
      <c r="Q2861">
        <f t="shared" si="620"/>
        <v>3.1763857732472487</v>
      </c>
      <c r="R2861">
        <f>(O2861*constantes!$B$4)+(P2861*constantes!$B$5)+(D2861*constantes!$B$6)+(Q2861*constantes!$B$8)+(F2861*constantes!$B$9)</f>
        <v>23.766911351260571</v>
      </c>
      <c r="S2861" s="4">
        <f>(O2861*constantes!$B$4)+(P2861*constantes!$C$5)+(D2861*constantes!$B$6)+(Q2861*constantes!$B$8)+(F2861*constantes!$B$9)</f>
        <v>24.113666310217699</v>
      </c>
      <c r="T2861">
        <f>(O2861*constantes!$D$4)+(P2861*constantes!$D$5)+(D2861*constantes!$D$6)+(Q2861*constantes!$D$8)+(F2861*constantes!$D$9)</f>
        <v>25.962662761187403</v>
      </c>
      <c r="U2861">
        <f>(O2861*constantes!$D$4)+(P2861*constantes!$E$5)+(D2861*constantes!$D$6)+(Q2861*constantes!$D$8)+(F2861*constantes!$D$9)</f>
        <v>26.300318064605172</v>
      </c>
      <c r="V2861" s="5">
        <f t="shared" si="621"/>
        <v>9.8351789448890226E-2</v>
      </c>
      <c r="W2861" s="5">
        <f t="shared" si="622"/>
        <v>0.13622355099926897</v>
      </c>
      <c r="X2861" s="6">
        <f t="shared" si="623"/>
        <v>4.9125024884220103E-2</v>
      </c>
      <c r="Y2861" s="6">
        <f t="shared" si="624"/>
        <v>6.8170340617175973E-2</v>
      </c>
      <c r="AA2861">
        <f>(O2861*constantes!$B$4)+(LN(110)*constantes!$B$5)+(LN(22)*constantes!$B$8)+(F2861*constantes!$B$9)</f>
        <v>22.730454143490913</v>
      </c>
      <c r="AB2861">
        <f t="shared" si="625"/>
        <v>3.6057212319339005E-2</v>
      </c>
      <c r="AC2861">
        <f>(O2861*constantes!$D$4)+(LN(110)*constantes!$D$5)+(LN(22)*constantes!$D$8)+(F2861*constantes!$D$9)</f>
        <v>24.907213223567677</v>
      </c>
      <c r="AD2861" s="7">
        <f t="shared" si="626"/>
        <v>1.7378724267438583E-2</v>
      </c>
      <c r="AF2861">
        <f>(O2861*constantes!$B$4)+(LN(125)*constantes!$B$5)+(LN(22.5)*constantes!$B$8)+(F2861*constantes!$B$9)</f>
        <v>22.985411080245306</v>
      </c>
      <c r="AG2861">
        <f t="shared" si="627"/>
        <v>4.62827295767122E-2</v>
      </c>
      <c r="AH2861">
        <f>(O2861*constantes!$D$4)+(LN(125)*constantes!$D$5)+(LN(22.5)*constantes!$D$8)+(F2861*constantes!$D$9)</f>
        <v>25.278286240175909</v>
      </c>
      <c r="AI2861">
        <f t="shared" si="628"/>
        <v>2.5088146116023613E-2</v>
      </c>
    </row>
    <row r="2862" spans="1:35" x14ac:dyDescent="0.25">
      <c r="A2862" s="11">
        <v>2861</v>
      </c>
      <c r="B2862">
        <v>0</v>
      </c>
      <c r="C2862">
        <v>48</v>
      </c>
      <c r="D2862">
        <v>1</v>
      </c>
      <c r="E2862">
        <v>1</v>
      </c>
      <c r="F2862">
        <v>0</v>
      </c>
      <c r="G2862">
        <v>142.5</v>
      </c>
      <c r="H2862">
        <v>24.87</v>
      </c>
      <c r="I2862">
        <f>IF(AND(B2862=1,E2862=0),V2862,IF(AND(B2862=1,E2862=1),W2862,IF(AND(B2862=0,E2862=0),X2862,IF(AND(B2862=0,E2862=1),Y2862,ERROR))))</f>
        <v>0.14424748016791866</v>
      </c>
      <c r="K2862">
        <f t="shared" si="616"/>
        <v>3.8265438641588045E-2</v>
      </c>
      <c r="L2862">
        <f t="shared" si="617"/>
        <v>2.6562184906686825E-2</v>
      </c>
      <c r="M2862" s="22" t="str">
        <f t="shared" si="629"/>
        <v>Elevated Risk</v>
      </c>
      <c r="O2862">
        <f t="shared" si="618"/>
        <v>3.8712010109078911</v>
      </c>
      <c r="P2862">
        <f t="shared" si="619"/>
        <v>4.9593419997087054</v>
      </c>
      <c r="Q2862">
        <f t="shared" si="620"/>
        <v>3.2136622578153133</v>
      </c>
      <c r="R2862">
        <f>(O2862*constantes!$B$4)+(P2862*constantes!$B$5)+(D2862*constantes!$B$6)+(Q2862*constantes!$B$8)+(F2862*constantes!$B$9)</f>
        <v>24.508095083863701</v>
      </c>
      <c r="S2862" s="4">
        <f>(O2862*constantes!$B$4)+(P2862*constantes!$C$5)+(D2862*constantes!$B$6)+(Q2862*constantes!$B$8)+(F2862*constantes!$B$9)</f>
        <v>24.863382344722833</v>
      </c>
      <c r="T2862">
        <f>(O2862*constantes!$D$4)+(P2862*constantes!$D$5)+(D2862*constantes!$D$6)+(Q2862*constantes!$D$8)+(F2862*constantes!$D$9)</f>
        <v>26.745656468459831</v>
      </c>
      <c r="U2862">
        <f>(O2862*constantes!$D$4)+(P2862*constantes!$E$5)+(D2862*constantes!$D$6)+(Q2862*constantes!$D$8)+(F2862*constantes!$D$9)</f>
        <v>27.091620166359512</v>
      </c>
      <c r="V2862" s="5">
        <f t="shared" si="621"/>
        <v>0.19527203535716853</v>
      </c>
      <c r="W2862" s="5">
        <f t="shared" si="622"/>
        <v>0.26650036399656007</v>
      </c>
      <c r="X2862" s="6">
        <f t="shared" si="623"/>
        <v>0.10435942592110403</v>
      </c>
      <c r="Y2862" s="6">
        <f t="shared" si="624"/>
        <v>0.14424748016791866</v>
      </c>
      <c r="AA2862">
        <f>(O2862*constantes!$B$4)+(LN(110)*constantes!$B$5)+(LN(22)*constantes!$B$8)+(F2862*constantes!$B$9)</f>
        <v>23.221146741638901</v>
      </c>
      <c r="AB2862">
        <f t="shared" si="625"/>
        <v>5.8221930281009082E-2</v>
      </c>
      <c r="AC2862">
        <f>(O2862*constantes!$D$4)+(LN(110)*constantes!$D$5)+(LN(22)*constantes!$D$8)+(F2862*constantes!$D$9)</f>
        <v>25.336132614771724</v>
      </c>
      <c r="AD2862" s="7">
        <f t="shared" si="626"/>
        <v>2.6562184906686825E-2</v>
      </c>
      <c r="AF2862">
        <f>(O2862*constantes!$B$4)+(LN(125)*constantes!$B$5)+(LN(22.5)*constantes!$B$8)+(F2862*constantes!$B$9)</f>
        <v>23.47610367839329</v>
      </c>
      <c r="AG2862">
        <f t="shared" si="627"/>
        <v>7.448581103683527E-2</v>
      </c>
      <c r="AH2862">
        <f>(O2862*constantes!$D$4)+(LN(125)*constantes!$D$5)+(LN(22.5)*constantes!$D$8)+(F2862*constantes!$D$9)</f>
        <v>25.707205631379956</v>
      </c>
      <c r="AI2862">
        <f t="shared" si="628"/>
        <v>3.8265438641588045E-2</v>
      </c>
    </row>
    <row r="2863" spans="1:35" x14ac:dyDescent="0.25">
      <c r="A2863" s="11">
        <v>2862</v>
      </c>
      <c r="B2863">
        <v>1</v>
      </c>
      <c r="C2863">
        <v>49</v>
      </c>
      <c r="D2863">
        <v>1</v>
      </c>
      <c r="E2863">
        <v>1</v>
      </c>
      <c r="F2863">
        <v>0</v>
      </c>
      <c r="G2863">
        <v>160</v>
      </c>
      <c r="H2863">
        <v>29.91</v>
      </c>
      <c r="I2863">
        <f>IF(AND(B2863=1,E2863=0),V2863,IF(AND(B2863=1,E2863=1),W2863,IF(AND(B2863=0,E2863=0),X2863,IF(AND(B2863=0,E2863=1),Y2863,ERROR))))</f>
        <v>0.38009122961191699</v>
      </c>
      <c r="K2863">
        <f t="shared" si="616"/>
        <v>7.9222803135090225E-2</v>
      </c>
      <c r="L2863">
        <f t="shared" si="617"/>
        <v>6.1959526107751905E-2</v>
      </c>
      <c r="M2863" s="22" t="str">
        <f t="shared" si="629"/>
        <v>'&gt;30%</v>
      </c>
      <c r="O2863">
        <f t="shared" si="618"/>
        <v>3.8918202981106265</v>
      </c>
      <c r="P2863">
        <f t="shared" si="619"/>
        <v>5.0751738152338266</v>
      </c>
      <c r="Q2863">
        <f t="shared" si="620"/>
        <v>3.3981928726418569</v>
      </c>
      <c r="R2863">
        <f>(O2863*constantes!$B$4)+(P2863*constantes!$B$5)+(D2863*constantes!$B$6)+(Q2863*constantes!$B$8)+(F2863*constantes!$B$9)</f>
        <v>24.93344972001471</v>
      </c>
      <c r="S2863" s="4">
        <f>(O2863*constantes!$B$4)+(P2863*constantes!$C$5)+(D2863*constantes!$B$6)+(Q2863*constantes!$B$8)+(F2863*constantes!$B$9)</f>
        <v>25.297035172138063</v>
      </c>
      <c r="T2863">
        <f>(O2863*constantes!$D$4)+(P2863*constantes!$D$5)+(D2863*constantes!$D$6)+(Q2863*constantes!$D$8)+(F2863*constantes!$D$9)</f>
        <v>27.221928741327414</v>
      </c>
      <c r="U2863">
        <f>(O2863*constantes!$D$4)+(P2863*constantes!$E$5)+(D2863*constantes!$D$6)+(Q2863*constantes!$D$8)+(F2863*constantes!$D$9)</f>
        <v>27.575972866678129</v>
      </c>
      <c r="V2863" s="5">
        <f t="shared" si="621"/>
        <v>0.28281604014946971</v>
      </c>
      <c r="W2863" s="5">
        <f t="shared" si="622"/>
        <v>0.38009122961191699</v>
      </c>
      <c r="X2863" s="6">
        <f t="shared" si="623"/>
        <v>0.16260103980401019</v>
      </c>
      <c r="Y2863" s="6">
        <f t="shared" si="624"/>
        <v>0.2234083500129258</v>
      </c>
      <c r="AA2863">
        <f>(O2863*constantes!$B$4)+(LN(110)*constantes!$B$5)+(LN(22)*constantes!$B$8)+(F2863*constantes!$B$9)</f>
        <v>23.285333757929525</v>
      </c>
      <c r="AB2863">
        <f t="shared" si="625"/>
        <v>6.1959526107751905E-2</v>
      </c>
      <c r="AC2863">
        <f>(O2863*constantes!$D$4)+(LN(110)*constantes!$D$5)+(LN(22)*constantes!$D$8)+(F2863*constantes!$D$9)</f>
        <v>25.39223913860047</v>
      </c>
      <c r="AD2863" s="7">
        <f t="shared" si="626"/>
        <v>2.8073382189004015E-2</v>
      </c>
      <c r="AF2863">
        <f>(O2863*constantes!$B$4)+(LN(125)*constantes!$B$5)+(LN(22.5)*constantes!$B$8)+(F2863*constantes!$B$9)</f>
        <v>23.540290694683922</v>
      </c>
      <c r="AG2863">
        <f t="shared" si="627"/>
        <v>7.9222803135090225E-2</v>
      </c>
      <c r="AH2863">
        <f>(O2863*constantes!$D$4)+(LN(125)*constantes!$D$5)+(LN(22.5)*constantes!$D$8)+(F2863*constantes!$D$9)</f>
        <v>25.763312155208702</v>
      </c>
      <c r="AI2863">
        <f t="shared" si="628"/>
        <v>4.0428513799347532E-2</v>
      </c>
    </row>
    <row r="2864" spans="1:35" x14ac:dyDescent="0.25">
      <c r="A2864" s="11">
        <v>2863</v>
      </c>
      <c r="B2864">
        <v>1</v>
      </c>
      <c r="C2864">
        <v>43</v>
      </c>
      <c r="D2864">
        <v>1</v>
      </c>
      <c r="E2864">
        <v>0</v>
      </c>
      <c r="F2864">
        <v>0</v>
      </c>
      <c r="G2864">
        <v>103</v>
      </c>
      <c r="H2864">
        <v>17.809999999999999</v>
      </c>
      <c r="I2864">
        <f>IF(AND(B2864=1,E2864=0),V2864,IF(AND(B2864=1,E2864=1),W2864,IF(AND(B2864=0,E2864=0),X2864,IF(AND(B2864=0,E2864=1),Y2864,ERROR))))</f>
        <v>6.2771141068493685E-2</v>
      </c>
      <c r="K2864">
        <f t="shared" si="616"/>
        <v>5.3478442485207722E-2</v>
      </c>
      <c r="L2864">
        <f t="shared" si="617"/>
        <v>4.169811677585733E-2</v>
      </c>
      <c r="M2864" s="22" t="str">
        <f t="shared" si="629"/>
        <v>Elevated Risk</v>
      </c>
      <c r="O2864">
        <f t="shared" si="618"/>
        <v>3.7612001156935624</v>
      </c>
      <c r="P2864">
        <f t="shared" si="619"/>
        <v>4.6347289882296359</v>
      </c>
      <c r="Q2864">
        <f t="shared" si="620"/>
        <v>2.87976009730157</v>
      </c>
      <c r="R2864">
        <f>(O2864*constantes!$B$4)+(P2864*constantes!$B$5)+(D2864*constantes!$B$6)+(Q2864*constantes!$B$8)+(F2864*constantes!$B$9)</f>
        <v>23.29877597597223</v>
      </c>
      <c r="S2864" s="4">
        <f>(O2864*constantes!$B$4)+(P2864*constantes!$C$5)+(D2864*constantes!$B$6)+(Q2864*constantes!$B$8)+(F2864*constantes!$B$9)</f>
        <v>23.630807960689001</v>
      </c>
      <c r="T2864">
        <f>(O2864*constantes!$D$4)+(P2864*constantes!$D$5)+(D2864*constantes!$D$6)+(Q2864*constantes!$D$8)+(F2864*constantes!$D$9)</f>
        <v>25.362521666836738</v>
      </c>
      <c r="U2864">
        <f>(O2864*constantes!$D$4)+(P2864*constantes!$E$5)+(D2864*constantes!$D$6)+(Q2864*constantes!$D$8)+(F2864*constantes!$D$9)</f>
        <v>25.685840361055639</v>
      </c>
      <c r="V2864" s="5">
        <f t="shared" si="621"/>
        <v>6.2771141068493685E-2</v>
      </c>
      <c r="W2864" s="5">
        <f t="shared" si="622"/>
        <v>8.6394840976670606E-2</v>
      </c>
      <c r="X2864" s="6">
        <f t="shared" si="623"/>
        <v>2.7262696257592367E-2</v>
      </c>
      <c r="Y2864" s="6">
        <f t="shared" si="624"/>
        <v>3.7471909078913734E-2</v>
      </c>
      <c r="AA2864">
        <f>(O2864*constantes!$B$4)+(LN(110)*constantes!$B$5)+(LN(22)*constantes!$B$8)+(F2864*constantes!$B$9)</f>
        <v>22.8787183548725</v>
      </c>
      <c r="AB2864">
        <f t="shared" si="625"/>
        <v>4.169811677585733E-2</v>
      </c>
      <c r="AC2864">
        <f>(O2864*constantes!$D$4)+(LN(110)*constantes!$D$5)+(LN(22)*constantes!$D$8)+(F2864*constantes!$D$9)</f>
        <v>25.036812478830871</v>
      </c>
      <c r="AD2864" s="7">
        <f t="shared" si="626"/>
        <v>1.975954812069991E-2</v>
      </c>
      <c r="AF2864">
        <f>(O2864*constantes!$B$4)+(LN(125)*constantes!$B$5)+(LN(22.5)*constantes!$B$8)+(F2864*constantes!$B$9)</f>
        <v>23.133675291626897</v>
      </c>
      <c r="AG2864">
        <f t="shared" si="627"/>
        <v>5.3478442485207722E-2</v>
      </c>
      <c r="AH2864">
        <f>(O2864*constantes!$D$4)+(LN(125)*constantes!$D$5)+(LN(22.5)*constantes!$D$8)+(F2864*constantes!$D$9)</f>
        <v>25.407885495439103</v>
      </c>
      <c r="AI2864">
        <f t="shared" si="628"/>
        <v>2.8509711637591306E-2</v>
      </c>
    </row>
    <row r="2865" spans="1:35" x14ac:dyDescent="0.25">
      <c r="A2865" s="11">
        <v>2864</v>
      </c>
      <c r="B2865">
        <v>0</v>
      </c>
      <c r="C2865">
        <v>53</v>
      </c>
      <c r="D2865">
        <v>0</v>
      </c>
      <c r="E2865">
        <v>0</v>
      </c>
      <c r="F2865">
        <v>0</v>
      </c>
      <c r="G2865">
        <v>135</v>
      </c>
      <c r="H2865">
        <v>27.17</v>
      </c>
      <c r="I2865">
        <f>IF(AND(B2865=1,E2865=0),V2865,IF(AND(B2865=1,E2865=1),W2865,IF(AND(B2865=0,E2865=0),X2865,IF(AND(B2865=0,E2865=1),Y2865,ERROR))))</f>
        <v>6.7478071088605374E-2</v>
      </c>
      <c r="K2865">
        <f t="shared" si="616"/>
        <v>4.9808625979083754E-2</v>
      </c>
      <c r="L2865">
        <f t="shared" si="617"/>
        <v>3.4638908987597139E-2</v>
      </c>
      <c r="M2865" s="22" t="str">
        <f t="shared" si="629"/>
        <v>Elevated Risk</v>
      </c>
      <c r="O2865">
        <f t="shared" si="618"/>
        <v>3.970291913552122</v>
      </c>
      <c r="P2865">
        <f t="shared" si="619"/>
        <v>4.9052747784384296</v>
      </c>
      <c r="Q2865">
        <f t="shared" si="620"/>
        <v>3.3021134234382563</v>
      </c>
      <c r="R2865">
        <f>(O2865*constantes!$B$4)+(P2865*constantes!$B$5)+(D2865*constantes!$B$6)+(Q2865*constantes!$B$8)+(F2865*constantes!$B$9)</f>
        <v>24.076853509895923</v>
      </c>
      <c r="S2865" s="4">
        <f>(O2865*constantes!$B$4)+(P2865*constantes!$C$5)+(D2865*constantes!$B$6)+(Q2865*constantes!$B$8)+(F2865*constantes!$B$9)</f>
        <v>24.428267395023251</v>
      </c>
      <c r="T2865">
        <f>(O2865*constantes!$D$4)+(P2865*constantes!$D$5)+(D2865*constantes!$D$6)+(Q2865*constantes!$D$8)+(F2865*constantes!$D$9)</f>
        <v>26.289744181959325</v>
      </c>
      <c r="U2865">
        <f>(O2865*constantes!$D$4)+(P2865*constantes!$E$5)+(D2865*constantes!$D$6)+(Q2865*constantes!$D$8)+(F2865*constantes!$D$9)</f>
        <v>26.63193615050319</v>
      </c>
      <c r="V2865" s="5">
        <f t="shared" si="621"/>
        <v>0.13163955417202933</v>
      </c>
      <c r="W2865" s="5">
        <f t="shared" si="622"/>
        <v>0.18174601912017896</v>
      </c>
      <c r="X2865" s="6">
        <f t="shared" si="623"/>
        <v>6.7478071088605374E-2</v>
      </c>
      <c r="Y2865" s="6">
        <f t="shared" si="624"/>
        <v>9.3685309379289317E-2</v>
      </c>
      <c r="AA2865">
        <f>(O2865*constantes!$B$4)+(LN(110)*constantes!$B$5)+(LN(22)*constantes!$B$8)+(F2865*constantes!$B$9)</f>
        <v>23.529612757934284</v>
      </c>
      <c r="AB2865">
        <f t="shared" si="625"/>
        <v>7.8415260777171425E-2</v>
      </c>
      <c r="AC2865">
        <f>(O2865*constantes!$D$4)+(LN(110)*constantes!$D$5)+(LN(22)*constantes!$D$8)+(F2865*constantes!$D$9)</f>
        <v>25.605765897229862</v>
      </c>
      <c r="AD2865" s="7">
        <f t="shared" si="626"/>
        <v>3.4638908987597139E-2</v>
      </c>
      <c r="AF2865">
        <f>(O2865*constantes!$B$4)+(LN(125)*constantes!$B$5)+(LN(22.5)*constantes!$B$8)+(F2865*constantes!$B$9)</f>
        <v>23.784569694688678</v>
      </c>
      <c r="AG2865">
        <f t="shared" si="627"/>
        <v>0.10001327473115296</v>
      </c>
      <c r="AH2865">
        <f>(O2865*constantes!$D$4)+(LN(125)*constantes!$D$5)+(LN(22.5)*constantes!$D$8)+(F2865*constantes!$D$9)</f>
        <v>25.976838913838094</v>
      </c>
      <c r="AI2865">
        <f t="shared" si="628"/>
        <v>4.9808625979083754E-2</v>
      </c>
    </row>
    <row r="2866" spans="1:35" x14ac:dyDescent="0.25">
      <c r="A2866" s="11">
        <v>2865</v>
      </c>
      <c r="B2866">
        <v>1</v>
      </c>
      <c r="C2866">
        <v>49</v>
      </c>
      <c r="D2866">
        <v>1</v>
      </c>
      <c r="E2866">
        <v>0</v>
      </c>
      <c r="F2866">
        <v>0</v>
      </c>
      <c r="G2866">
        <v>128</v>
      </c>
      <c r="H2866">
        <v>31.07</v>
      </c>
      <c r="I2866">
        <f>IF(AND(B2866=1,E2866=0),V2866,IF(AND(B2866=1,E2866=1),W2866,IF(AND(B2866=0,E2866=0),X2866,IF(AND(B2866=0,E2866=1),Y2866,ERROR))))</f>
        <v>0.20265874504084236</v>
      </c>
      <c r="K2866">
        <f t="shared" si="616"/>
        <v>7.9222803135090225E-2</v>
      </c>
      <c r="L2866">
        <f t="shared" si="617"/>
        <v>6.1959526107751905E-2</v>
      </c>
      <c r="M2866" s="22" t="str">
        <f t="shared" si="629"/>
        <v>Elevated Risk</v>
      </c>
      <c r="O2866">
        <f t="shared" si="618"/>
        <v>3.8918202981106265</v>
      </c>
      <c r="P2866">
        <f t="shared" si="619"/>
        <v>4.8520302639196169</v>
      </c>
      <c r="Q2866">
        <f t="shared" si="620"/>
        <v>3.436242723404956</v>
      </c>
      <c r="R2866">
        <f>(O2866*constantes!$B$4)+(P2866*constantes!$B$5)+(D2866*constantes!$B$6)+(Q2866*constantes!$B$8)+(F2866*constantes!$B$9)</f>
        <v>24.549665361032208</v>
      </c>
      <c r="S2866" s="4">
        <f>(O2866*constantes!$B$4)+(P2866*constantes!$C$5)+(D2866*constantes!$B$6)+(Q2866*constantes!$B$8)+(F2866*constantes!$B$9)</f>
        <v>24.897264809139408</v>
      </c>
      <c r="T2866">
        <f>(O2866*constantes!$D$4)+(P2866*constantes!$D$5)+(D2866*constantes!$D$6)+(Q2866*constantes!$D$8)+(F2866*constantes!$D$9)</f>
        <v>26.6136990006028</v>
      </c>
      <c r="U2866">
        <f>(O2866*constantes!$D$4)+(P2866*constantes!$E$5)+(D2866*constantes!$D$6)+(Q2866*constantes!$D$8)+(F2866*constantes!$D$9)</f>
        <v>26.952176631813828</v>
      </c>
      <c r="V2866" s="5">
        <f t="shared" si="621"/>
        <v>0.20265874504084236</v>
      </c>
      <c r="W2866" s="5">
        <f t="shared" si="622"/>
        <v>0.27429322474381213</v>
      </c>
      <c r="X2866" s="6">
        <f t="shared" si="623"/>
        <v>9.2072716122626463E-2</v>
      </c>
      <c r="Y2866" s="6">
        <f t="shared" si="624"/>
        <v>0.12671982297649154</v>
      </c>
      <c r="AA2866">
        <f>(O2866*constantes!$B$4)+(LN(110)*constantes!$B$5)+(LN(22)*constantes!$B$8)+(F2866*constantes!$B$9)</f>
        <v>23.285333757929525</v>
      </c>
      <c r="AB2866">
        <f t="shared" si="625"/>
        <v>6.1959526107751905E-2</v>
      </c>
      <c r="AC2866">
        <f>(O2866*constantes!$D$4)+(LN(110)*constantes!$D$5)+(LN(22)*constantes!$D$8)+(F2866*constantes!$D$9)</f>
        <v>25.39223913860047</v>
      </c>
      <c r="AD2866" s="7">
        <f t="shared" si="626"/>
        <v>2.8073382189004015E-2</v>
      </c>
      <c r="AF2866">
        <f>(O2866*constantes!$B$4)+(LN(125)*constantes!$B$5)+(LN(22.5)*constantes!$B$8)+(F2866*constantes!$B$9)</f>
        <v>23.540290694683922</v>
      </c>
      <c r="AG2866">
        <f t="shared" si="627"/>
        <v>7.9222803135090225E-2</v>
      </c>
      <c r="AH2866">
        <f>(O2866*constantes!$D$4)+(LN(125)*constantes!$D$5)+(LN(22.5)*constantes!$D$8)+(F2866*constantes!$D$9)</f>
        <v>25.763312155208702</v>
      </c>
      <c r="AI2866">
        <f t="shared" si="628"/>
        <v>4.0428513799347532E-2</v>
      </c>
    </row>
    <row r="2867" spans="1:35" x14ac:dyDescent="0.25">
      <c r="A2867" s="11">
        <v>2866</v>
      </c>
      <c r="B2867">
        <v>0</v>
      </c>
      <c r="C2867">
        <v>67</v>
      </c>
      <c r="D2867">
        <v>0</v>
      </c>
      <c r="E2867">
        <v>1</v>
      </c>
      <c r="F2867">
        <v>0</v>
      </c>
      <c r="G2867">
        <v>140</v>
      </c>
      <c r="H2867">
        <v>24.67</v>
      </c>
      <c r="I2867">
        <f>IF(AND(B2867=1,E2867=0),V2867,IF(AND(B2867=1,E2867=1),W2867,IF(AND(B2867=0,E2867=0),X2867,IF(AND(B2867=0,E2867=1),Y2867,ERROR))))</f>
        <v>0.17861966981307376</v>
      </c>
      <c r="K2867">
        <f t="shared" ref="K2867:K2929" si="630">IF(B2867=1,AG2867,AI2867)</f>
        <v>9.215699866828464E-2</v>
      </c>
      <c r="L2867">
        <f t="shared" ref="L2867:L2929" si="631">IF(B2867=1,AB2867,AD2867)</f>
        <v>6.4534688350861291E-2</v>
      </c>
      <c r="M2867" s="22" t="str">
        <f t="shared" si="629"/>
        <v>Elevated Risk</v>
      </c>
      <c r="O2867">
        <f t="shared" ref="O2867:O2929" si="632">LN(C2867)</f>
        <v>4.2046926193909657</v>
      </c>
      <c r="P2867">
        <f t="shared" ref="P2867:P2929" si="633">LN(G2867)</f>
        <v>4.9416424226093039</v>
      </c>
      <c r="Q2867">
        <f t="shared" ref="Q2867:Q2929" si="634">LN(H2867)</f>
        <v>3.2055879305412653</v>
      </c>
      <c r="R2867">
        <f>(O2867*constantes!$B$4)+(P2867*constantes!$B$5)+(D2867*constantes!$B$6)+(Q2867*constantes!$B$8)+(F2867*constantes!$B$9)</f>
        <v>24.797475905488565</v>
      </c>
      <c r="S2867" s="4">
        <f>(O2867*constantes!$B$4)+(P2867*constantes!$C$5)+(D2867*constantes!$B$6)+(Q2867*constantes!$B$8)+(F2867*constantes!$B$9)</f>
        <v>25.151495168644299</v>
      </c>
      <c r="T2867">
        <f>(O2867*constantes!$D$4)+(P2867*constantes!$D$5)+(D2867*constantes!$D$6)+(Q2867*constantes!$D$8)+(F2867*constantes!$D$9)</f>
        <v>26.980515162317332</v>
      </c>
      <c r="U2867">
        <f>(O2867*constantes!$D$4)+(P2867*constantes!$E$5)+(D2867*constantes!$D$6)+(Q2867*constantes!$D$8)+(F2867*constantes!$D$9)</f>
        <v>27.325244137718556</v>
      </c>
      <c r="V2867" s="5">
        <f t="shared" ref="V2867:V2929" si="635">1-POWER(0.88431,EXP(R2867-23.9388))</f>
        <v>0.25185650350611755</v>
      </c>
      <c r="W2867" s="5">
        <f t="shared" ref="W2867:W2929" si="636">1-POWER(0.88431,EXP(S2867-23.9388))</f>
        <v>0.33861265430827281</v>
      </c>
      <c r="X2867" s="6">
        <f t="shared" ref="X2867:X2929" si="637">1-POWER(0.94833,EXP(T2867-26.0145))</f>
        <v>0.13011442764756509</v>
      </c>
      <c r="Y2867" s="6">
        <f t="shared" ref="Y2867:Y2929" si="638">1-POWER(0.94833,EXP(U2867-26.0145))</f>
        <v>0.17861966981307376</v>
      </c>
      <c r="AA2867">
        <f>(O2867*constantes!$B$4)+(LN(110)*constantes!$B$5)+(LN(22)*constantes!$B$8)+(F2867*constantes!$B$9)</f>
        <v>24.25929277918237</v>
      </c>
      <c r="AB2867">
        <f t="shared" ref="AB2867:AB2929" si="639">1-POWER(0.88431,EXP(AA2867-23.9388))</f>
        <v>0.1558271506156762</v>
      </c>
      <c r="AC2867">
        <f>(O2867*constantes!$D$4)+(LN(110)*constantes!$D$5)+(LN(22)*constantes!$D$8)+(F2867*constantes!$D$9)</f>
        <v>26.243586625866762</v>
      </c>
      <c r="AD2867" s="7">
        <f t="shared" ref="AD2867:AD2929" si="640">1-POWER(0.94833,EXP(AC2867-26.0145))</f>
        <v>6.4534688350861291E-2</v>
      </c>
      <c r="AF2867">
        <f>(O2867*constantes!$B$4)+(LN(125)*constantes!$B$5)+(LN(22.5)*constantes!$B$8)+(F2867*constantes!$B$9)</f>
        <v>24.514249715936764</v>
      </c>
      <c r="AG2867">
        <f t="shared" ref="AG2867:AG2929" si="641">1-POWER(0.88431,EXP(AF2867-23.9388))</f>
        <v>0.19635063157104138</v>
      </c>
      <c r="AH2867">
        <f>(O2867*constantes!$D$4)+(LN(125)*constantes!$D$5)+(LN(22.5)*constantes!$D$8)+(F2867*constantes!$D$9)</f>
        <v>26.614659642474994</v>
      </c>
      <c r="AI2867">
        <f t="shared" ref="AI2867:AI2929" si="642">1-POWER(0.94833,EXP(AH2867-26.0145))</f>
        <v>9.215699866828464E-2</v>
      </c>
    </row>
    <row r="2868" spans="1:35" x14ac:dyDescent="0.25">
      <c r="A2868" s="11">
        <v>2867</v>
      </c>
      <c r="B2868">
        <v>1</v>
      </c>
      <c r="C2868">
        <v>42</v>
      </c>
      <c r="D2868">
        <v>1</v>
      </c>
      <c r="E2868">
        <v>1</v>
      </c>
      <c r="F2868">
        <v>0</v>
      </c>
      <c r="G2868">
        <v>143</v>
      </c>
      <c r="H2868">
        <v>27.38</v>
      </c>
      <c r="I2868">
        <f>IF(AND(B2868=1,E2868=0),V2868,IF(AND(B2868=1,E2868=1),W2868,IF(AND(B2868=0,E2868=0),X2868,IF(AND(B2868=0,E2868=1),Y2868,ERROR))))</f>
        <v>0.1992552462253232</v>
      </c>
      <c r="K2868">
        <f t="shared" si="630"/>
        <v>4.9796912096185753E-2</v>
      </c>
      <c r="L2868">
        <f t="shared" si="631"/>
        <v>3.8810869283687155E-2</v>
      </c>
      <c r="M2868" s="22" t="str">
        <f t="shared" si="629"/>
        <v>Elevated Risk</v>
      </c>
      <c r="O2868">
        <f t="shared" si="632"/>
        <v>3.7376696182833684</v>
      </c>
      <c r="P2868">
        <f t="shared" si="633"/>
        <v>4.962844630259907</v>
      </c>
      <c r="Q2868">
        <f t="shared" si="634"/>
        <v>3.3098128198603027</v>
      </c>
      <c r="R2868">
        <f>(O2868*constantes!$B$4)+(P2868*constantes!$B$5)+(D2868*constantes!$B$6)+(Q2868*constantes!$B$8)+(F2868*constantes!$B$9)</f>
        <v>24.175140140834596</v>
      </c>
      <c r="S2868" s="4">
        <f>(O2868*constantes!$B$4)+(P2868*constantes!$C$5)+(D2868*constantes!$B$6)+(Q2868*constantes!$B$8)+(F2868*constantes!$B$9)</f>
        <v>24.530678330146419</v>
      </c>
      <c r="T2868">
        <f>(O2868*constantes!$D$4)+(P2868*constantes!$D$5)+(D2868*constantes!$D$6)+(Q2868*constantes!$D$8)+(F2868*constantes!$D$9)</f>
        <v>26.441317761280299</v>
      </c>
      <c r="U2868">
        <f>(O2868*constantes!$D$4)+(P2868*constantes!$E$5)+(D2868*constantes!$D$6)+(Q2868*constantes!$D$8)+(F2868*constantes!$D$9)</f>
        <v>26.787525802687231</v>
      </c>
      <c r="V2868" s="5">
        <f t="shared" si="635"/>
        <v>0.14420639814243119</v>
      </c>
      <c r="W2868" s="5">
        <f t="shared" si="636"/>
        <v>0.1992552462253232</v>
      </c>
      <c r="X2868" s="6">
        <f t="shared" si="637"/>
        <v>7.8079790973608287E-2</v>
      </c>
      <c r="Y2868" s="6">
        <f t="shared" si="638"/>
        <v>0.10857033066581334</v>
      </c>
      <c r="AA2868">
        <f>(O2868*constantes!$B$4)+(LN(110)*constantes!$B$5)+(LN(22)*constantes!$B$8)+(F2868*constantes!$B$9)</f>
        <v>22.805468857654464</v>
      </c>
      <c r="AB2868">
        <f t="shared" si="639"/>
        <v>3.8810869283687155E-2</v>
      </c>
      <c r="AC2868">
        <f>(O2868*constantes!$D$4)+(LN(110)*constantes!$D$5)+(LN(22)*constantes!$D$8)+(F2868*constantes!$D$9)</f>
        <v>24.972784348242914</v>
      </c>
      <c r="AD2868" s="7">
        <f t="shared" si="640"/>
        <v>1.8545470669847686E-2</v>
      </c>
      <c r="AF2868">
        <f>(O2868*constantes!$B$4)+(LN(125)*constantes!$B$5)+(LN(22.5)*constantes!$B$8)+(F2868*constantes!$B$9)</f>
        <v>23.060425794408857</v>
      </c>
      <c r="AG2868">
        <f t="shared" si="641"/>
        <v>4.9796912096185753E-2</v>
      </c>
      <c r="AH2868">
        <f>(O2868*constantes!$D$4)+(LN(125)*constantes!$D$5)+(LN(22.5)*constantes!$D$8)+(F2868*constantes!$D$9)</f>
        <v>25.343857364851146</v>
      </c>
      <c r="AI2868">
        <f t="shared" si="642"/>
        <v>2.676538428771702E-2</v>
      </c>
    </row>
    <row r="2869" spans="1:35" x14ac:dyDescent="0.25">
      <c r="A2869" s="11">
        <v>2868</v>
      </c>
      <c r="B2869">
        <v>0</v>
      </c>
      <c r="C2869">
        <v>59</v>
      </c>
      <c r="D2869">
        <v>0</v>
      </c>
      <c r="E2869">
        <v>1</v>
      </c>
      <c r="F2869">
        <v>0</v>
      </c>
      <c r="G2869">
        <v>181</v>
      </c>
      <c r="H2869">
        <v>39.4</v>
      </c>
      <c r="I2869">
        <f>IF(AND(B2869=1,E2869=0),V2869,IF(AND(B2869=1,E2869=1),W2869,IF(AND(B2869=0,E2869=0),X2869,IF(AND(B2869=0,E2869=1),Y2869,ERROR))))</f>
        <v>0.30985709817012397</v>
      </c>
      <c r="K2869">
        <f t="shared" si="630"/>
        <v>6.6117954736533924E-2</v>
      </c>
      <c r="L2869">
        <f t="shared" si="631"/>
        <v>4.6102547085629553E-2</v>
      </c>
      <c r="M2869" s="22" t="str">
        <f t="shared" si="629"/>
        <v>'&gt;30%</v>
      </c>
      <c r="O2869">
        <f t="shared" si="632"/>
        <v>4.0775374439057197</v>
      </c>
      <c r="P2869">
        <f t="shared" si="633"/>
        <v>5.1984970312658261</v>
      </c>
      <c r="Q2869">
        <f t="shared" si="634"/>
        <v>3.673765816303888</v>
      </c>
      <c r="R2869">
        <f>(O2869*constantes!$B$4)+(P2869*constantes!$B$5)+(D2869*constantes!$B$6)+(Q2869*constantes!$B$8)+(F2869*constantes!$B$9)</f>
        <v>25.249290160332592</v>
      </c>
      <c r="S2869" s="4">
        <f>(O2869*constantes!$B$4)+(P2869*constantes!$C$5)+(D2869*constantes!$B$6)+(Q2869*constantes!$B$8)+(F2869*constantes!$B$9)</f>
        <v>25.621710487652471</v>
      </c>
      <c r="T2869">
        <f>(O2869*constantes!$D$4)+(P2869*constantes!$D$5)+(D2869*constantes!$D$6)+(Q2869*constantes!$D$8)+(F2869*constantes!$D$9)</f>
        <v>27.596381870291854</v>
      </c>
      <c r="U2869">
        <f>(O2869*constantes!$D$4)+(P2869*constantes!$E$5)+(D2869*constantes!$D$6)+(Q2869*constantes!$D$8)+(F2869*constantes!$D$9)</f>
        <v>27.959029023192958</v>
      </c>
      <c r="V2869" s="5">
        <f t="shared" si="635"/>
        <v>0.36611552893306831</v>
      </c>
      <c r="W2869" s="5">
        <f t="shared" si="636"/>
        <v>0.48397755591103431</v>
      </c>
      <c r="X2869" s="6">
        <f t="shared" si="637"/>
        <v>0.22744637592762951</v>
      </c>
      <c r="Y2869" s="6">
        <f t="shared" si="638"/>
        <v>0.30985709817012397</v>
      </c>
      <c r="AA2869">
        <f>(O2869*constantes!$B$4)+(LN(110)*constantes!$B$5)+(LN(22)*constantes!$B$8)+(F2869*constantes!$B$9)</f>
        <v>23.863463804103819</v>
      </c>
      <c r="AB2869">
        <f t="shared" si="639"/>
        <v>0.10776479003769468</v>
      </c>
      <c r="AC2869">
        <f>(O2869*constantes!$D$4)+(LN(110)*constantes!$D$5)+(LN(22)*constantes!$D$8)+(F2869*constantes!$D$9)</f>
        <v>25.897588492509126</v>
      </c>
      <c r="AD2869" s="7">
        <f t="shared" si="640"/>
        <v>4.6102547085629553E-2</v>
      </c>
      <c r="AF2869">
        <f>(O2869*constantes!$B$4)+(LN(125)*constantes!$B$5)+(LN(22.5)*constantes!$B$8)+(F2869*constantes!$B$9)</f>
        <v>24.118420740858213</v>
      </c>
      <c r="AG2869">
        <f t="shared" si="641"/>
        <v>0.13682617258299834</v>
      </c>
      <c r="AH2869">
        <f>(O2869*constantes!$D$4)+(LN(125)*constantes!$D$5)+(LN(22.5)*constantes!$D$8)+(F2869*constantes!$D$9)</f>
        <v>26.268661509117358</v>
      </c>
      <c r="AI2869">
        <f t="shared" si="642"/>
        <v>6.6117954736533924E-2</v>
      </c>
    </row>
    <row r="2870" spans="1:35" x14ac:dyDescent="0.25">
      <c r="A2870" s="11">
        <v>2869</v>
      </c>
      <c r="B2870">
        <v>1</v>
      </c>
      <c r="C2870">
        <v>46</v>
      </c>
      <c r="D2870">
        <v>1</v>
      </c>
      <c r="E2870">
        <v>1</v>
      </c>
      <c r="F2870">
        <v>0</v>
      </c>
      <c r="G2870">
        <v>163.5</v>
      </c>
      <c r="H2870">
        <v>28.65</v>
      </c>
      <c r="I2870">
        <f>IF(AND(B2870=1,E2870=0),V2870,IF(AND(B2870=1,E2870=1),W2870,IF(AND(B2870=0,E2870=0),X2870,IF(AND(B2870=0,E2870=1),Y2870,ERROR))))</f>
        <v>0.3268542263863613</v>
      </c>
      <c r="K2870">
        <f t="shared" si="630"/>
        <v>6.5553501255932511E-2</v>
      </c>
      <c r="L2870">
        <f t="shared" si="631"/>
        <v>5.1185816914687488E-2</v>
      </c>
      <c r="M2870" s="22" t="str">
        <f t="shared" si="629"/>
        <v>'&gt;30%</v>
      </c>
      <c r="O2870">
        <f t="shared" si="632"/>
        <v>3.8286413964890951</v>
      </c>
      <c r="P2870">
        <f t="shared" si="633"/>
        <v>5.0968129903373081</v>
      </c>
      <c r="Q2870">
        <f t="shared" si="634"/>
        <v>3.3551534431607486</v>
      </c>
      <c r="R2870">
        <f>(O2870*constantes!$B$4)+(P2870*constantes!$B$5)+(D2870*constantes!$B$6)+(Q2870*constantes!$B$8)+(F2870*constantes!$B$9)</f>
        <v>24.742798358864178</v>
      </c>
      <c r="S2870" s="4">
        <f>(O2870*constantes!$B$4)+(P2870*constantes!$C$5)+(D2870*constantes!$B$6)+(Q2870*constantes!$B$8)+(F2870*constantes!$B$9)</f>
        <v>25.107934041491941</v>
      </c>
      <c r="T2870">
        <f>(O2870*constantes!$D$4)+(P2870*constantes!$D$5)+(D2870*constantes!$D$6)+(Q2870*constantes!$D$8)+(F2870*constantes!$D$9)</f>
        <v>27.088879671210236</v>
      </c>
      <c r="U2870">
        <f>(O2870*constantes!$D$4)+(P2870*constantes!$E$5)+(D2870*constantes!$D$6)+(Q2870*constantes!$D$8)+(F2870*constantes!$D$9)</f>
        <v>27.444433345416165</v>
      </c>
      <c r="V2870" s="5">
        <f t="shared" si="635"/>
        <v>0.24021604400731789</v>
      </c>
      <c r="W2870" s="5">
        <f t="shared" si="636"/>
        <v>0.3268542263863613</v>
      </c>
      <c r="X2870" s="6">
        <f t="shared" si="637"/>
        <v>0.14388258343393223</v>
      </c>
      <c r="Y2870" s="6">
        <f t="shared" si="638"/>
        <v>0.19882561695808332</v>
      </c>
      <c r="AA2870">
        <f>(O2870*constantes!$B$4)+(LN(110)*constantes!$B$5)+(LN(22)*constantes!$B$8)+(F2870*constantes!$B$9)</f>
        <v>23.088660364337766</v>
      </c>
      <c r="AB2870">
        <f t="shared" si="639"/>
        <v>5.1185816914687488E-2</v>
      </c>
      <c r="AC2870">
        <f>(O2870*constantes!$D$4)+(LN(110)*constantes!$D$5)+(LN(22)*constantes!$D$8)+(F2870*constantes!$D$9)</f>
        <v>25.220324924765169</v>
      </c>
      <c r="AD2870" s="7">
        <f t="shared" si="640"/>
        <v>2.3692217580876362E-2</v>
      </c>
      <c r="AF2870">
        <f>(O2870*constantes!$B$4)+(LN(125)*constantes!$B$5)+(LN(22.5)*constantes!$B$8)+(F2870*constantes!$B$9)</f>
        <v>23.343617301092156</v>
      </c>
      <c r="AG2870">
        <f t="shared" si="641"/>
        <v>6.5553501255932511E-2</v>
      </c>
      <c r="AH2870">
        <f>(O2870*constantes!$D$4)+(LN(125)*constantes!$D$5)+(LN(22.5)*constantes!$D$8)+(F2870*constantes!$D$9)</f>
        <v>25.591397941373401</v>
      </c>
      <c r="AI2870">
        <f t="shared" si="642"/>
        <v>3.4153313573738631E-2</v>
      </c>
    </row>
    <row r="2871" spans="1:35" x14ac:dyDescent="0.25">
      <c r="A2871" s="11">
        <v>2870</v>
      </c>
      <c r="B2871">
        <v>1</v>
      </c>
      <c r="C2871">
        <v>44</v>
      </c>
      <c r="D2871">
        <v>0</v>
      </c>
      <c r="E2871">
        <v>0</v>
      </c>
      <c r="F2871">
        <v>0</v>
      </c>
      <c r="G2871">
        <v>152.5</v>
      </c>
      <c r="H2871">
        <v>26.84</v>
      </c>
      <c r="I2871">
        <f>IF(AND(B2871=1,E2871=0),V2871,IF(AND(B2871=1,E2871=1),W2871,IF(AND(B2871=0,E2871=0),X2871,IF(AND(B2871=0,E2871=1),Y2871,ERROR))))</f>
        <v>9.3523881346093907E-2</v>
      </c>
      <c r="K2871">
        <f t="shared" si="630"/>
        <v>5.7330036913051163E-2</v>
      </c>
      <c r="L2871">
        <f t="shared" si="631"/>
        <v>4.4721443860098575E-2</v>
      </c>
      <c r="M2871" s="22" t="str">
        <f t="shared" si="629"/>
        <v>Elevated Risk</v>
      </c>
      <c r="O2871">
        <f t="shared" si="632"/>
        <v>3.784189633918261</v>
      </c>
      <c r="P2871">
        <f t="shared" si="633"/>
        <v>5.0271645960474665</v>
      </c>
      <c r="Q2871">
        <f t="shared" si="634"/>
        <v>3.289893312103481</v>
      </c>
      <c r="R2871">
        <f>(O2871*constantes!$B$4)+(P2871*constantes!$B$5)+(D2871*constantes!$B$6)+(Q2871*constantes!$B$8)+(F2871*constantes!$B$9)</f>
        <v>23.713952182674202</v>
      </c>
      <c r="S2871" s="4">
        <f>(O2871*constantes!$B$4)+(P2871*constantes!$C$5)+(D2871*constantes!$B$6)+(Q2871*constantes!$B$8)+(F2871*constantes!$B$9)</f>
        <v>24.074098254335041</v>
      </c>
      <c r="T2871">
        <f>(O2871*constantes!$D$4)+(P2871*constantes!$D$5)+(D2871*constantes!$D$6)+(Q2871*constantes!$D$8)+(F2871*constantes!$D$9)</f>
        <v>26.119964406846748</v>
      </c>
      <c r="U2871">
        <f>(O2871*constantes!$D$4)+(P2871*constantes!$E$5)+(D2871*constantes!$D$6)+(Q2871*constantes!$D$8)+(F2871*constantes!$D$9)</f>
        <v>26.470659409067018</v>
      </c>
      <c r="V2871" s="5">
        <f t="shared" si="635"/>
        <v>9.3523881346093907E-2</v>
      </c>
      <c r="W2871" s="5">
        <f t="shared" si="636"/>
        <v>0.13130224820298908</v>
      </c>
      <c r="X2871" s="6">
        <f t="shared" si="637"/>
        <v>5.7249496648167364E-2</v>
      </c>
      <c r="Y2871" s="6">
        <f t="shared" si="638"/>
        <v>8.0308799400531816E-2</v>
      </c>
      <c r="AA2871">
        <f>(O2871*constantes!$B$4)+(LN(110)*constantes!$B$5)+(LN(22)*constantes!$B$8)+(F2871*constantes!$B$9)</f>
        <v>22.95028380552526</v>
      </c>
      <c r="AB2871">
        <f t="shared" si="639"/>
        <v>4.4721443860098575E-2</v>
      </c>
      <c r="AC2871">
        <f>(O2871*constantes!$D$4)+(LN(110)*constantes!$D$5)+(LN(22)*constantes!$D$8)+(F2871*constantes!$D$9)</f>
        <v>25.099368567186549</v>
      </c>
      <c r="AD2871" s="7">
        <f t="shared" si="640"/>
        <v>2.102161003401426E-2</v>
      </c>
      <c r="AF2871">
        <f>(O2871*constantes!$B$4)+(LN(125)*constantes!$B$5)+(LN(22.5)*constantes!$B$8)+(F2871*constantes!$B$9)</f>
        <v>23.205240742279653</v>
      </c>
      <c r="AG2871">
        <f t="shared" si="641"/>
        <v>5.7330036913051163E-2</v>
      </c>
      <c r="AH2871">
        <f>(O2871*constantes!$D$4)+(LN(125)*constantes!$D$5)+(LN(22.5)*constantes!$D$8)+(F2871*constantes!$D$9)</f>
        <v>25.470441583794781</v>
      </c>
      <c r="AI2871">
        <f t="shared" si="642"/>
        <v>3.0321952038303235E-2</v>
      </c>
    </row>
    <row r="2872" spans="1:35" x14ac:dyDescent="0.25">
      <c r="A2872" s="11">
        <v>2871</v>
      </c>
      <c r="B2872">
        <v>0</v>
      </c>
      <c r="C2872">
        <v>47</v>
      </c>
      <c r="D2872">
        <v>0</v>
      </c>
      <c r="E2872">
        <v>0</v>
      </c>
      <c r="F2872">
        <v>0</v>
      </c>
      <c r="G2872">
        <v>122</v>
      </c>
      <c r="H2872">
        <v>23.78</v>
      </c>
      <c r="I2872">
        <f>IF(AND(B2872=1,E2872=0),V2872,IF(AND(B2872=1,E2872=1),W2872,IF(AND(B2872=0,E2872=0),X2872,IF(AND(B2872=0,E2872=1),Y2872,ERROR))))</f>
        <v>3.4778922069950924E-2</v>
      </c>
      <c r="K2872">
        <f t="shared" si="630"/>
        <v>3.6173927347526003E-2</v>
      </c>
      <c r="L2872">
        <f t="shared" si="631"/>
        <v>2.5101986203356352E-2</v>
      </c>
      <c r="M2872" s="22" t="str">
        <f t="shared" si="629"/>
        <v>NORMAL</v>
      </c>
      <c r="O2872">
        <f t="shared" si="632"/>
        <v>3.8501476017100584</v>
      </c>
      <c r="P2872">
        <f t="shared" si="633"/>
        <v>4.8040210447332568</v>
      </c>
      <c r="Q2872">
        <f t="shared" si="634"/>
        <v>3.1688448912626357</v>
      </c>
      <c r="R2872">
        <f>(O2872*constantes!$B$4)+(P2872*constantes!$B$5)+(D2872*constantes!$B$6)+(Q2872*constantes!$B$8)+(F2872*constantes!$B$9)</f>
        <v>23.409364002329394</v>
      </c>
      <c r="S2872" s="4">
        <f>(O2872*constantes!$B$4)+(P2872*constantes!$C$5)+(D2872*constantes!$B$6)+(Q2872*constantes!$B$8)+(F2872*constantes!$B$9)</f>
        <v>23.753524069974084</v>
      </c>
      <c r="T2872">
        <f>(O2872*constantes!$D$4)+(P2872*constantes!$D$5)+(D2872*constantes!$D$6)+(Q2872*constantes!$D$8)+(F2872*constantes!$D$9)</f>
        <v>25.609871922183835</v>
      </c>
      <c r="U2872">
        <f>(O2872*constantes!$D$4)+(P2872*constantes!$E$5)+(D2872*constantes!$D$6)+(Q2872*constantes!$D$8)+(F2872*constantes!$D$9)</f>
        <v>25.945000430264429</v>
      </c>
      <c r="V2872" s="5">
        <f t="shared" si="635"/>
        <v>6.9849050597499796E-2</v>
      </c>
      <c r="W2872" s="5">
        <f t="shared" si="636"/>
        <v>9.7109580938449347E-2</v>
      </c>
      <c r="X2872" s="6">
        <f t="shared" si="637"/>
        <v>3.4778922069950924E-2</v>
      </c>
      <c r="Y2872" s="6">
        <f t="shared" si="638"/>
        <v>4.8286089664447474E-2</v>
      </c>
      <c r="AA2872">
        <f>(O2872*constantes!$B$4)+(LN(110)*constantes!$B$5)+(LN(22)*constantes!$B$8)+(F2872*constantes!$B$9)</f>
        <v>23.155608320942413</v>
      </c>
      <c r="AB2872">
        <f t="shared" si="639"/>
        <v>5.4631350702972536E-2</v>
      </c>
      <c r="AC2872">
        <f>(O2872*constantes!$D$4)+(LN(110)*constantes!$D$5)+(LN(22)*constantes!$D$8)+(F2872*constantes!$D$9)</f>
        <v>25.278844814605776</v>
      </c>
      <c r="AD2872" s="7">
        <f t="shared" si="640"/>
        <v>2.5101986203356352E-2</v>
      </c>
      <c r="AF2872">
        <f>(O2872*constantes!$B$4)+(LN(125)*constantes!$B$5)+(LN(22.5)*constantes!$B$8)+(F2872*constantes!$B$9)</f>
        <v>23.410565257696806</v>
      </c>
      <c r="AG2872">
        <f t="shared" si="641"/>
        <v>6.9930001122808005E-2</v>
      </c>
      <c r="AH2872">
        <f>(O2872*constantes!$D$4)+(LN(125)*constantes!$D$5)+(LN(22.5)*constantes!$D$8)+(F2872*constantes!$D$9)</f>
        <v>25.649917831214008</v>
      </c>
      <c r="AI2872">
        <f t="shared" si="642"/>
        <v>3.6173927347526003E-2</v>
      </c>
    </row>
    <row r="2873" spans="1:35" x14ac:dyDescent="0.25">
      <c r="A2873" s="11">
        <v>2872</v>
      </c>
      <c r="B2873">
        <v>0</v>
      </c>
      <c r="C2873">
        <v>36</v>
      </c>
      <c r="D2873">
        <v>1</v>
      </c>
      <c r="E2873">
        <v>0</v>
      </c>
      <c r="F2873">
        <v>0</v>
      </c>
      <c r="G2873">
        <v>124</v>
      </c>
      <c r="H2873">
        <v>25.25</v>
      </c>
      <c r="I2873">
        <f>IF(AND(B2873=1,E2873=0),V2873,IF(AND(B2873=1,E2873=1),W2873,IF(AND(B2873=0,E2873=0),X2873,IF(AND(B2873=0,E2873=1),Y2873,ERROR))))</f>
        <v>3.3754321629376305E-2</v>
      </c>
      <c r="K2873">
        <f t="shared" si="630"/>
        <v>1.7677356619603457E-2</v>
      </c>
      <c r="L2873">
        <f t="shared" si="631"/>
        <v>1.2230943924327331E-2</v>
      </c>
      <c r="M2873" s="22" t="str">
        <f t="shared" si="629"/>
        <v>Elevated Risk</v>
      </c>
      <c r="O2873">
        <f t="shared" si="632"/>
        <v>3.5835189384561099</v>
      </c>
      <c r="P2873">
        <f t="shared" si="633"/>
        <v>4.8202815656050371</v>
      </c>
      <c r="Q2873">
        <f t="shared" si="634"/>
        <v>3.2288261557213689</v>
      </c>
      <c r="R2873">
        <f>(O2873*constantes!$B$4)+(P2873*constantes!$B$5)+(D2873*constantes!$B$6)+(Q2873*constantes!$B$8)+(F2873*constantes!$B$9)</f>
        <v>23.366605552850153</v>
      </c>
      <c r="S2873" s="4">
        <f>(O2873*constantes!$B$4)+(P2873*constantes!$C$5)+(D2873*constantes!$B$6)+(Q2873*constantes!$B$8)+(F2873*constantes!$B$9)</f>
        <v>23.7119305242101</v>
      </c>
      <c r="T2873">
        <f>(O2873*constantes!$D$4)+(P2873*constantes!$D$5)+(D2873*constantes!$D$6)+(Q2873*constantes!$D$8)+(F2873*constantes!$D$9)</f>
        <v>25.579441468683381</v>
      </c>
      <c r="U2873">
        <f>(O2873*constantes!$D$4)+(P2873*constantes!$E$5)+(D2873*constantes!$D$6)+(Q2873*constantes!$D$8)+(F2873*constantes!$D$9)</f>
        <v>25.915704310699986</v>
      </c>
      <c r="V2873" s="5">
        <f t="shared" si="635"/>
        <v>6.7025661035334583E-2</v>
      </c>
      <c r="W2873" s="5">
        <f t="shared" si="636"/>
        <v>9.3344102669002726E-2</v>
      </c>
      <c r="X2873" s="6">
        <f t="shared" si="637"/>
        <v>3.3754321629376305E-2</v>
      </c>
      <c r="Y2873" s="6">
        <f t="shared" si="638"/>
        <v>4.6925255226026419E-2</v>
      </c>
      <c r="AA2873">
        <f>(O2873*constantes!$B$4)+(LN(110)*constantes!$B$5)+(LN(22)*constantes!$B$8)+(F2873*constantes!$B$9)</f>
        <v>22.325603957379403</v>
      </c>
      <c r="AB2873">
        <f t="shared" si="639"/>
        <v>2.4199659473180479E-2</v>
      </c>
      <c r="AC2873">
        <f>(O2873*constantes!$D$4)+(LN(110)*constantes!$D$5)+(LN(22)*constantes!$D$8)+(F2873*constantes!$D$9)</f>
        <v>24.553329557885352</v>
      </c>
      <c r="AD2873" s="7">
        <f t="shared" si="640"/>
        <v>1.2230943924327331E-2</v>
      </c>
      <c r="AF2873">
        <f>(O2873*constantes!$B$4)+(LN(125)*constantes!$B$5)+(LN(22.5)*constantes!$B$8)+(F2873*constantes!$B$9)</f>
        <v>22.580560894133793</v>
      </c>
      <c r="AG2873">
        <f t="shared" si="641"/>
        <v>3.1117023555229495E-2</v>
      </c>
      <c r="AH2873">
        <f>(O2873*constantes!$D$4)+(LN(125)*constantes!$D$5)+(LN(22.5)*constantes!$D$8)+(F2873*constantes!$D$9)</f>
        <v>24.924402574493584</v>
      </c>
      <c r="AI2873">
        <f t="shared" si="642"/>
        <v>1.7677356619603457E-2</v>
      </c>
    </row>
    <row r="2874" spans="1:35" x14ac:dyDescent="0.25">
      <c r="A2874" s="11">
        <v>2873</v>
      </c>
      <c r="B2874">
        <v>0</v>
      </c>
      <c r="C2874">
        <v>51</v>
      </c>
      <c r="D2874">
        <v>0</v>
      </c>
      <c r="E2874">
        <v>1</v>
      </c>
      <c r="F2874">
        <v>0</v>
      </c>
      <c r="G2874">
        <v>166</v>
      </c>
      <c r="H2874">
        <v>27.51</v>
      </c>
      <c r="I2874">
        <f>IF(AND(B2874=1,E2874=0),V2874,IF(AND(B2874=1,E2874=1),W2874,IF(AND(B2874=0,E2874=0),X2874,IF(AND(B2874=0,E2874=1),Y2874,ERROR))))</f>
        <v>0.14937981561744795</v>
      </c>
      <c r="K2874">
        <f t="shared" si="630"/>
        <v>4.4971857043080821E-2</v>
      </c>
      <c r="L2874">
        <f t="shared" si="631"/>
        <v>3.1250958582138333E-2</v>
      </c>
      <c r="M2874" s="22" t="str">
        <f t="shared" si="629"/>
        <v>Elevated Risk</v>
      </c>
      <c r="O2874">
        <f t="shared" si="632"/>
        <v>3.9318256327243257</v>
      </c>
      <c r="P2874">
        <f t="shared" si="633"/>
        <v>5.1119877883565437</v>
      </c>
      <c r="Q2874">
        <f t="shared" si="634"/>
        <v>3.3145495749364833</v>
      </c>
      <c r="R2874">
        <f>(O2874*constantes!$B$4)+(P2874*constantes!$B$5)+(D2874*constantes!$B$6)+(Q2874*constantes!$B$8)+(F2874*constantes!$B$9)</f>
        <v>24.350437694592372</v>
      </c>
      <c r="S2874" s="4">
        <f>(O2874*constantes!$B$4)+(P2874*constantes!$C$5)+(D2874*constantes!$B$6)+(Q2874*constantes!$B$8)+(F2874*constantes!$B$9)</f>
        <v>24.716660499750233</v>
      </c>
      <c r="T2874">
        <f>(O2874*constantes!$D$4)+(P2874*constantes!$D$5)+(D2874*constantes!$D$6)+(Q2874*constantes!$D$8)+(F2874*constantes!$D$9)</f>
        <v>26.772897814369465</v>
      </c>
      <c r="U2874">
        <f>(O2874*constantes!$D$4)+(P2874*constantes!$E$5)+(D2874*constantes!$D$6)+(Q2874*constantes!$D$8)+(F2874*constantes!$D$9)</f>
        <v>27.129510082485215</v>
      </c>
      <c r="V2874" s="5">
        <f t="shared" si="635"/>
        <v>0.16936372559183899</v>
      </c>
      <c r="W2874" s="5">
        <f t="shared" si="636"/>
        <v>0.2348118766116668</v>
      </c>
      <c r="X2874" s="6">
        <f t="shared" si="637"/>
        <v>0.10708134602844943</v>
      </c>
      <c r="Y2874" s="6">
        <f t="shared" si="638"/>
        <v>0.14937981561744795</v>
      </c>
      <c r="AA2874">
        <f>(O2874*constantes!$B$4)+(LN(110)*constantes!$B$5)+(LN(22)*constantes!$B$8)+(F2874*constantes!$B$9)</f>
        <v>23.409868764368586</v>
      </c>
      <c r="AB2874">
        <f t="shared" si="639"/>
        <v>6.9883054652788434E-2</v>
      </c>
      <c r="AC2874">
        <f>(O2874*constantes!$D$4)+(LN(110)*constantes!$D$5)+(LN(22)*constantes!$D$8)+(F2874*constantes!$D$9)</f>
        <v>25.50109645445777</v>
      </c>
      <c r="AD2874" s="7">
        <f t="shared" si="640"/>
        <v>3.1250958582138333E-2</v>
      </c>
      <c r="AF2874">
        <f>(O2874*constantes!$B$4)+(LN(125)*constantes!$B$5)+(LN(22.5)*constantes!$B$8)+(F2874*constantes!$B$9)</f>
        <v>23.664825701122982</v>
      </c>
      <c r="AG2874">
        <f t="shared" si="641"/>
        <v>8.9246869441510945E-2</v>
      </c>
      <c r="AH2874">
        <f>(O2874*constantes!$D$4)+(LN(125)*constantes!$D$5)+(LN(22.5)*constantes!$D$8)+(F2874*constantes!$D$9)</f>
        <v>25.872169471066002</v>
      </c>
      <c r="AI2874">
        <f t="shared" si="642"/>
        <v>4.4971857043080821E-2</v>
      </c>
    </row>
    <row r="2875" spans="1:35" x14ac:dyDescent="0.25">
      <c r="A2875" s="11">
        <v>2874</v>
      </c>
      <c r="B2875">
        <v>0</v>
      </c>
      <c r="C2875">
        <v>49</v>
      </c>
      <c r="D2875">
        <v>0</v>
      </c>
      <c r="E2875">
        <v>0</v>
      </c>
      <c r="F2875">
        <v>0</v>
      </c>
      <c r="G2875">
        <v>102</v>
      </c>
      <c r="H2875">
        <v>23.88</v>
      </c>
      <c r="I2875">
        <f>IF(AND(B2875=1,E2875=0),V2875,IF(AND(B2875=1,E2875=1),W2875,IF(AND(B2875=0,E2875=0),X2875,IF(AND(B2875=0,E2875=1),Y2875,ERROR))))</f>
        <v>2.3725954649269188E-2</v>
      </c>
      <c r="K2875">
        <f t="shared" si="630"/>
        <v>4.0428513799347532E-2</v>
      </c>
      <c r="L2875">
        <f t="shared" si="631"/>
        <v>2.8073382189004015E-2</v>
      </c>
      <c r="M2875" s="22" t="str">
        <f t="shared" si="629"/>
        <v>OPTIMAL</v>
      </c>
      <c r="O2875">
        <f t="shared" si="632"/>
        <v>3.8918202981106265</v>
      </c>
      <c r="P2875">
        <f t="shared" si="633"/>
        <v>4.6249728132842707</v>
      </c>
      <c r="Q2875">
        <f t="shared" si="634"/>
        <v>3.1730412885244013</v>
      </c>
      <c r="R2875">
        <f>(O2875*constantes!$B$4)+(P2875*constantes!$B$5)+(D2875*constantes!$B$6)+(Q2875*constantes!$B$8)+(F2875*constantes!$B$9)</f>
        <v>23.210267423977335</v>
      </c>
      <c r="S2875" s="4">
        <f>(O2875*constantes!$B$4)+(P2875*constantes!$C$5)+(D2875*constantes!$B$6)+(Q2875*constantes!$B$8)+(F2875*constantes!$B$9)</f>
        <v>23.541600476321015</v>
      </c>
      <c r="T2875">
        <f>(O2875*constantes!$D$4)+(P2875*constantes!$D$5)+(D2875*constantes!$D$6)+(Q2875*constantes!$D$8)+(F2875*constantes!$D$9)</f>
        <v>25.22176509355344</v>
      </c>
      <c r="U2875">
        <f>(O2875*constantes!$D$4)+(P2875*constantes!$E$5)+(D2875*constantes!$D$6)+(Q2875*constantes!$D$8)+(F2875*constantes!$D$9)</f>
        <v>25.544403197008151</v>
      </c>
      <c r="V2875" s="5">
        <f t="shared" si="635"/>
        <v>5.7610456117461295E-2</v>
      </c>
      <c r="W2875" s="5">
        <f t="shared" si="636"/>
        <v>7.9322404220062093E-2</v>
      </c>
      <c r="X2875" s="6">
        <f t="shared" si="637"/>
        <v>2.3725954649269188E-2</v>
      </c>
      <c r="Y2875" s="6">
        <f t="shared" si="638"/>
        <v>3.2611272196058305E-2</v>
      </c>
      <c r="AA2875">
        <f>(O2875*constantes!$B$4)+(LN(110)*constantes!$B$5)+(LN(22)*constantes!$B$8)+(F2875*constantes!$B$9)</f>
        <v>23.285333757929525</v>
      </c>
      <c r="AB2875">
        <f t="shared" si="639"/>
        <v>6.1959526107751905E-2</v>
      </c>
      <c r="AC2875">
        <f>(O2875*constantes!$D$4)+(LN(110)*constantes!$D$5)+(LN(22)*constantes!$D$8)+(F2875*constantes!$D$9)</f>
        <v>25.39223913860047</v>
      </c>
      <c r="AD2875" s="7">
        <f t="shared" si="640"/>
        <v>2.8073382189004015E-2</v>
      </c>
      <c r="AF2875">
        <f>(O2875*constantes!$B$4)+(LN(125)*constantes!$B$5)+(LN(22.5)*constantes!$B$8)+(F2875*constantes!$B$9)</f>
        <v>23.540290694683922</v>
      </c>
      <c r="AG2875">
        <f t="shared" si="641"/>
        <v>7.9222803135090225E-2</v>
      </c>
      <c r="AH2875">
        <f>(O2875*constantes!$D$4)+(LN(125)*constantes!$D$5)+(LN(22.5)*constantes!$D$8)+(F2875*constantes!$D$9)</f>
        <v>25.763312155208702</v>
      </c>
      <c r="AI2875">
        <f t="shared" si="642"/>
        <v>4.0428513799347532E-2</v>
      </c>
    </row>
    <row r="2876" spans="1:35" x14ac:dyDescent="0.25">
      <c r="A2876" s="11">
        <v>2875</v>
      </c>
      <c r="B2876">
        <v>0</v>
      </c>
      <c r="C2876">
        <v>54</v>
      </c>
      <c r="D2876">
        <v>0</v>
      </c>
      <c r="E2876">
        <v>0</v>
      </c>
      <c r="F2876">
        <v>0</v>
      </c>
      <c r="G2876">
        <v>103</v>
      </c>
      <c r="H2876">
        <v>22.73</v>
      </c>
      <c r="I2876">
        <f>IF(AND(B2876=1,E2876=0),V2876,IF(AND(B2876=1,E2876=1),W2876,IF(AND(B2876=0,E2876=0),X2876,IF(AND(B2876=0,E2876=1),Y2876,ERROR))))</f>
        <v>3.0861763632830885E-2</v>
      </c>
      <c r="K2876">
        <f t="shared" si="630"/>
        <v>5.2338355969762884E-2</v>
      </c>
      <c r="L2876">
        <f t="shared" si="631"/>
        <v>3.6413005758055728E-2</v>
      </c>
      <c r="M2876" s="22" t="str">
        <f t="shared" si="629"/>
        <v>OPTIMAL</v>
      </c>
      <c r="O2876">
        <f t="shared" si="632"/>
        <v>3.9889840465642745</v>
      </c>
      <c r="P2876">
        <f t="shared" si="633"/>
        <v>4.6347289882296359</v>
      </c>
      <c r="Q2876">
        <f t="shared" si="634"/>
        <v>3.123685637864452</v>
      </c>
      <c r="R2876">
        <f>(O2876*constantes!$B$4)+(P2876*constantes!$B$5)+(D2876*constantes!$B$6)+(Q2876*constantes!$B$8)+(F2876*constantes!$B$9)</f>
        <v>23.49170509220756</v>
      </c>
      <c r="S2876" s="4">
        <f>(O2876*constantes!$B$4)+(P2876*constantes!$C$5)+(D2876*constantes!$B$6)+(Q2876*constantes!$B$8)+(F2876*constantes!$B$9)</f>
        <v>23.823737076924331</v>
      </c>
      <c r="T2876">
        <f>(O2876*constantes!$D$4)+(P2876*constantes!$D$5)+(D2876*constantes!$D$6)+(Q2876*constantes!$D$8)+(F2876*constantes!$D$9)</f>
        <v>25.488364620223876</v>
      </c>
      <c r="U2876">
        <f>(O2876*constantes!$D$4)+(P2876*constantes!$E$5)+(D2876*constantes!$D$6)+(Q2876*constantes!$D$8)+(F2876*constantes!$D$9)</f>
        <v>25.811683314442774</v>
      </c>
      <c r="V2876" s="5">
        <f t="shared" si="635"/>
        <v>7.5611578192242179E-2</v>
      </c>
      <c r="W2876" s="5">
        <f t="shared" si="636"/>
        <v>0.10379350706337054</v>
      </c>
      <c r="X2876" s="6">
        <f t="shared" si="637"/>
        <v>3.0861763632830885E-2</v>
      </c>
      <c r="Y2876" s="6">
        <f t="shared" si="638"/>
        <v>4.2389091571391146E-2</v>
      </c>
      <c r="AA2876">
        <f>(O2876*constantes!$B$4)+(LN(110)*constantes!$B$5)+(LN(22)*constantes!$B$8)+(F2876*constantes!$B$9)</f>
        <v>23.587800620315793</v>
      </c>
      <c r="AB2876">
        <f t="shared" si="639"/>
        <v>8.2913210367502876E-2</v>
      </c>
      <c r="AC2876">
        <f>(O2876*constantes!$D$4)+(LN(110)*constantes!$D$5)+(LN(22)*constantes!$D$8)+(F2876*constantes!$D$9)</f>
        <v>25.656628499605237</v>
      </c>
      <c r="AD2876" s="7">
        <f t="shared" si="640"/>
        <v>3.6413005758055728E-2</v>
      </c>
      <c r="AF2876">
        <f>(O2876*constantes!$B$4)+(LN(125)*constantes!$B$5)+(LN(22.5)*constantes!$B$8)+(F2876*constantes!$B$9)</f>
        <v>23.84275755707019</v>
      </c>
      <c r="AG2876">
        <f t="shared" si="641"/>
        <v>0.10567740925235103</v>
      </c>
      <c r="AH2876">
        <f>(O2876*constantes!$D$4)+(LN(125)*constantes!$D$5)+(LN(22.5)*constantes!$D$8)+(F2876*constantes!$D$9)</f>
        <v>26.027701516213469</v>
      </c>
      <c r="AI2876">
        <f t="shared" si="642"/>
        <v>5.2338355969762884E-2</v>
      </c>
    </row>
    <row r="2877" spans="1:35" x14ac:dyDescent="0.25">
      <c r="A2877" s="11">
        <v>2876</v>
      </c>
      <c r="B2877">
        <v>1</v>
      </c>
      <c r="C2877">
        <v>49</v>
      </c>
      <c r="D2877">
        <v>0</v>
      </c>
      <c r="E2877">
        <v>0</v>
      </c>
      <c r="F2877">
        <v>1</v>
      </c>
      <c r="G2877">
        <v>130.5</v>
      </c>
      <c r="H2877">
        <v>27.29</v>
      </c>
      <c r="I2877">
        <f>IF(AND(B2877=1,E2877=0),V2877,IF(AND(B2877=1,E2877=1),W2877,IF(AND(B2877=0,E2877=0),X2877,IF(AND(B2877=0,E2877=1),Y2877,ERROR))))</f>
        <v>0.16245564054761352</v>
      </c>
      <c r="K2877">
        <f t="shared" si="630"/>
        <v>0.13103256828451626</v>
      </c>
      <c r="L2877">
        <f t="shared" si="631"/>
        <v>0.10312737145730799</v>
      </c>
      <c r="M2877" s="22" t="str">
        <f t="shared" si="629"/>
        <v>Elevated Risk</v>
      </c>
      <c r="O2877">
        <f t="shared" si="632"/>
        <v>3.8918202981106265</v>
      </c>
      <c r="P2877">
        <f t="shared" si="633"/>
        <v>4.8713732267627483</v>
      </c>
      <c r="Q2877">
        <f t="shared" si="634"/>
        <v>3.306520334720247</v>
      </c>
      <c r="R2877">
        <f>(O2877*constantes!$B$4)+(P2877*constantes!$B$5)+(D2877*constantes!$B$6)+(Q2877*constantes!$B$8)+(F2877*constantes!$B$9)</f>
        <v>24.304778086465667</v>
      </c>
      <c r="S2877" s="4">
        <f>(O2877*constantes!$B$4)+(P2877*constantes!$C$5)+(D2877*constantes!$B$6)+(Q2877*constantes!$B$8)+(F2877*constantes!$B$9)</f>
        <v>24.65376326443095</v>
      </c>
      <c r="T2877">
        <f>(O2877*constantes!$D$4)+(P2877*constantes!$D$5)+(D2877*constantes!$D$6)+(Q2877*constantes!$D$8)+(F2877*constantes!$D$9)</f>
        <v>26.760738442998811</v>
      </c>
      <c r="U2877">
        <f>(O2877*constantes!$D$4)+(P2877*constantes!$E$5)+(D2877*constantes!$D$6)+(Q2877*constantes!$D$8)+(F2877*constantes!$D$9)</f>
        <v>27.100565439297778</v>
      </c>
      <c r="V2877" s="5">
        <f t="shared" si="635"/>
        <v>0.16245564054761352</v>
      </c>
      <c r="W2877" s="5">
        <f t="shared" si="636"/>
        <v>0.22222547634605727</v>
      </c>
      <c r="X2877" s="6">
        <f t="shared" si="637"/>
        <v>0.10585825617399003</v>
      </c>
      <c r="Y2877" s="6">
        <f t="shared" si="638"/>
        <v>0.14544443262112194</v>
      </c>
      <c r="AA2877">
        <f>(O2877*constantes!$B$4)+(LN(110)*constantes!$B$5)+(LN(22)*constantes!$B$8)+(F2877*constantes!$B$9)</f>
        <v>23.816933757929526</v>
      </c>
      <c r="AB2877">
        <f t="shared" si="639"/>
        <v>0.10312737145730799</v>
      </c>
      <c r="AC2877">
        <f>(O2877*constantes!$D$4)+(LN(110)*constantes!$D$5)+(LN(22)*constantes!$D$8)+(F2877*constantes!$D$9)</f>
        <v>26.169869138600468</v>
      </c>
      <c r="AD2877" s="7">
        <f t="shared" si="640"/>
        <v>6.0089218015480172E-2</v>
      </c>
      <c r="AF2877">
        <f>(O2877*constantes!$B$4)+(LN(125)*constantes!$B$5)+(LN(22.5)*constantes!$B$8)+(F2877*constantes!$B$9)</f>
        <v>24.071890694683923</v>
      </c>
      <c r="AG2877">
        <f t="shared" si="641"/>
        <v>0.13103256828451626</v>
      </c>
      <c r="AH2877">
        <f>(O2877*constantes!$D$4)+(LN(125)*constantes!$D$5)+(LN(22.5)*constantes!$D$8)+(F2877*constantes!$D$9)</f>
        <v>26.5409421552087</v>
      </c>
      <c r="AI2877">
        <f t="shared" si="642"/>
        <v>8.5897800237832778E-2</v>
      </c>
    </row>
    <row r="2878" spans="1:35" x14ac:dyDescent="0.25">
      <c r="A2878" s="11">
        <v>2877</v>
      </c>
      <c r="B2878">
        <v>1</v>
      </c>
      <c r="C2878">
        <v>67</v>
      </c>
      <c r="D2878">
        <v>1</v>
      </c>
      <c r="E2878">
        <v>0</v>
      </c>
      <c r="F2878">
        <v>0</v>
      </c>
      <c r="G2878">
        <v>113</v>
      </c>
      <c r="H2878">
        <v>22.9</v>
      </c>
      <c r="I2878">
        <f>IF(AND(B2878=1,E2878=0),V2878,IF(AND(B2878=1,E2878=1),W2878,IF(AND(B2878=0,E2878=0),X2878,IF(AND(B2878=0,E2878=1),Y2878,ERROR))))</f>
        <v>0.31182408218084934</v>
      </c>
      <c r="K2878">
        <f t="shared" si="630"/>
        <v>0.19635063157104138</v>
      </c>
      <c r="L2878">
        <f t="shared" si="631"/>
        <v>0.1558271506156762</v>
      </c>
      <c r="M2878" s="22" t="str">
        <f t="shared" si="629"/>
        <v>'&gt;30%</v>
      </c>
      <c r="O2878">
        <f t="shared" si="632"/>
        <v>4.2046926193909657</v>
      </c>
      <c r="P2878">
        <f t="shared" si="633"/>
        <v>4.7273878187123408</v>
      </c>
      <c r="Q2878">
        <f t="shared" si="634"/>
        <v>3.1311369105601941</v>
      </c>
      <c r="R2878">
        <f>(O2878*constantes!$B$4)+(P2878*constantes!$B$5)+(D2878*constantes!$B$6)+(Q2878*constantes!$B$8)+(F2878*constantes!$B$9)</f>
        <v>25.050523939780998</v>
      </c>
      <c r="S2878" s="4">
        <f>(O2878*constantes!$B$4)+(P2878*constantes!$C$5)+(D2878*constantes!$B$6)+(Q2878*constantes!$B$8)+(F2878*constantes!$B$9)</f>
        <v>25.389194003113548</v>
      </c>
      <c r="T2878">
        <f>(O2878*constantes!$D$4)+(P2878*constantes!$D$5)+(D2878*constantes!$D$6)+(Q2878*constantes!$D$8)+(F2878*constantes!$D$9)</f>
        <v>26.958453160504206</v>
      </c>
      <c r="U2878">
        <f>(O2878*constantes!$D$4)+(P2878*constantes!$E$5)+(D2878*constantes!$D$6)+(Q2878*constantes!$D$8)+(F2878*constantes!$D$9)</f>
        <v>27.288235734737576</v>
      </c>
      <c r="V2878" s="5">
        <f t="shared" si="635"/>
        <v>0.31182408218084934</v>
      </c>
      <c r="W2878" s="5">
        <f t="shared" si="636"/>
        <v>0.40805777846759705</v>
      </c>
      <c r="X2878" s="6">
        <f t="shared" si="637"/>
        <v>0.12746453281979353</v>
      </c>
      <c r="Y2878" s="6">
        <f t="shared" si="638"/>
        <v>0.1727265781255013</v>
      </c>
      <c r="AA2878">
        <f>(O2878*constantes!$B$4)+(LN(110)*constantes!$B$5)+(LN(22)*constantes!$B$8)+(F2878*constantes!$B$9)</f>
        <v>24.25929277918237</v>
      </c>
      <c r="AB2878">
        <f t="shared" si="639"/>
        <v>0.1558271506156762</v>
      </c>
      <c r="AC2878">
        <f>(O2878*constantes!$D$4)+(LN(110)*constantes!$D$5)+(LN(22)*constantes!$D$8)+(F2878*constantes!$D$9)</f>
        <v>26.243586625866762</v>
      </c>
      <c r="AD2878" s="7">
        <f t="shared" si="640"/>
        <v>6.4534688350861291E-2</v>
      </c>
      <c r="AF2878">
        <f>(O2878*constantes!$B$4)+(LN(125)*constantes!$B$5)+(LN(22.5)*constantes!$B$8)+(F2878*constantes!$B$9)</f>
        <v>24.514249715936764</v>
      </c>
      <c r="AG2878">
        <f t="shared" si="641"/>
        <v>0.19635063157104138</v>
      </c>
      <c r="AH2878">
        <f>(O2878*constantes!$D$4)+(LN(125)*constantes!$D$5)+(LN(22.5)*constantes!$D$8)+(F2878*constantes!$D$9)</f>
        <v>26.614659642474994</v>
      </c>
      <c r="AI2878">
        <f t="shared" si="642"/>
        <v>9.215699866828464E-2</v>
      </c>
    </row>
    <row r="2879" spans="1:35" x14ac:dyDescent="0.25">
      <c r="A2879" s="11">
        <v>2878</v>
      </c>
      <c r="B2879">
        <v>1</v>
      </c>
      <c r="C2879">
        <v>62</v>
      </c>
      <c r="D2879">
        <v>0</v>
      </c>
      <c r="E2879">
        <v>0</v>
      </c>
      <c r="F2879">
        <v>1</v>
      </c>
      <c r="G2879">
        <v>102.5</v>
      </c>
      <c r="H2879">
        <v>17.170000000000002</v>
      </c>
      <c r="I2879">
        <f>IF(AND(B2879=1,E2879=0),V2879,IF(AND(B2879=1,E2879=1),W2879,IF(AND(B2879=0,E2879=0),X2879,IF(AND(B2879=0,E2879=1),Y2879,ERROR))))</f>
        <v>0.15056856583345879</v>
      </c>
      <c r="K2879">
        <f t="shared" si="630"/>
        <v>0.25336635564101739</v>
      </c>
      <c r="L2879">
        <f t="shared" si="631"/>
        <v>0.202621140788115</v>
      </c>
      <c r="M2879" s="22" t="str">
        <f t="shared" si="629"/>
        <v>OPTIMAL</v>
      </c>
      <c r="O2879">
        <f t="shared" si="632"/>
        <v>4.1271343850450917</v>
      </c>
      <c r="P2879">
        <f t="shared" si="633"/>
        <v>4.6298627985784631</v>
      </c>
      <c r="Q2879">
        <f t="shared" si="634"/>
        <v>2.843163674909384</v>
      </c>
      <c r="R2879">
        <f>(O2879*constantes!$B$4)+(P2879*constantes!$B$5)+(D2879*constantes!$B$6)+(Q2879*constantes!$B$8)+(F2879*constantes!$B$9)</f>
        <v>24.221945002214817</v>
      </c>
      <c r="S2879" s="4">
        <f>(O2879*constantes!$B$4)+(P2879*constantes!$C$5)+(D2879*constantes!$B$6)+(Q2879*constantes!$B$8)+(F2879*constantes!$B$9)</f>
        <v>24.553628373104978</v>
      </c>
      <c r="T2879">
        <f>(O2879*constantes!$D$4)+(P2879*constantes!$D$5)+(D2879*constantes!$D$6)+(Q2879*constantes!$D$8)+(F2879*constantes!$D$9)</f>
        <v>26.484806354661416</v>
      </c>
      <c r="U2879">
        <f>(O2879*constantes!$D$4)+(P2879*constantes!$E$5)+(D2879*constantes!$D$6)+(Q2879*constantes!$D$8)+(F2879*constantes!$D$9)</f>
        <v>26.807785583490251</v>
      </c>
      <c r="V2879" s="5">
        <f t="shared" si="635"/>
        <v>0.15056856583345879</v>
      </c>
      <c r="W2879" s="5">
        <f t="shared" si="636"/>
        <v>0.20337546700739162</v>
      </c>
      <c r="X2879" s="6">
        <f t="shared" si="637"/>
        <v>8.1405117610279465E-2</v>
      </c>
      <c r="Y2879" s="6">
        <f t="shared" si="638"/>
        <v>0.11066466767729832</v>
      </c>
      <c r="AA2879">
        <f>(O2879*constantes!$B$4)+(LN(110)*constantes!$B$5)+(LN(22)*constantes!$B$8)+(F2879*constantes!$B$9)</f>
        <v>24.549457097993042</v>
      </c>
      <c r="AB2879">
        <f t="shared" si="639"/>
        <v>0.202621140788115</v>
      </c>
      <c r="AC2879">
        <f>(O2879*constantes!$D$4)+(LN(110)*constantes!$D$5)+(LN(22)*constantes!$D$8)+(F2879*constantes!$D$9)</f>
        <v>26.810175241135234</v>
      </c>
      <c r="AD2879" s="7">
        <f t="shared" si="640"/>
        <v>0.11091417692806949</v>
      </c>
      <c r="AF2879">
        <f>(O2879*constantes!$B$4)+(LN(125)*constantes!$B$5)+(LN(22.5)*constantes!$B$8)+(F2879*constantes!$B$9)</f>
        <v>24.804414034747431</v>
      </c>
      <c r="AG2879">
        <f t="shared" si="641"/>
        <v>0.25336635564101739</v>
      </c>
      <c r="AH2879">
        <f>(O2879*constantes!$D$4)+(LN(125)*constantes!$D$5)+(LN(22.5)*constantes!$D$8)+(F2879*constantes!$D$9)</f>
        <v>27.181248257743466</v>
      </c>
      <c r="AI2879">
        <f t="shared" si="642"/>
        <v>0.15665621222121506</v>
      </c>
    </row>
    <row r="2880" spans="1:35" x14ac:dyDescent="0.25">
      <c r="A2880" s="11">
        <v>2879</v>
      </c>
      <c r="B2880">
        <v>0</v>
      </c>
      <c r="C2880">
        <v>38</v>
      </c>
      <c r="D2880">
        <v>1</v>
      </c>
      <c r="E2880">
        <v>0</v>
      </c>
      <c r="F2880">
        <v>0</v>
      </c>
      <c r="G2880">
        <v>90</v>
      </c>
      <c r="H2880">
        <v>18.18</v>
      </c>
      <c r="I2880">
        <f>IF(AND(B2880=1,E2880=0),V2880,IF(AND(B2880=1,E2880=1),W2880,IF(AND(B2880=0,E2880=0),X2880,IF(AND(B2880=0,E2880=1),Y2880,ERROR))))</f>
        <v>1.355999183187806E-2</v>
      </c>
      <c r="K2880">
        <f t="shared" si="630"/>
        <v>2.0450275544260377E-2</v>
      </c>
      <c r="L2880">
        <f t="shared" si="631"/>
        <v>1.4155691081518817E-2</v>
      </c>
      <c r="M2880" s="22" t="str">
        <f t="shared" si="629"/>
        <v>OPTIMAL</v>
      </c>
      <c r="O2880">
        <f t="shared" si="632"/>
        <v>3.6375861597263857</v>
      </c>
      <c r="P2880">
        <f t="shared" si="633"/>
        <v>4.499809670330265</v>
      </c>
      <c r="Q2880">
        <f t="shared" si="634"/>
        <v>2.9003220887493328</v>
      </c>
      <c r="R2880">
        <f>(O2880*constantes!$B$4)+(P2880*constantes!$B$5)+(D2880*constantes!$B$6)+(Q2880*constantes!$B$8)+(F2880*constantes!$B$9)</f>
        <v>22.679985477315931</v>
      </c>
      <c r="S2880" s="4">
        <f>(O2880*constantes!$B$4)+(P2880*constantes!$C$5)+(D2880*constantes!$B$6)+(Q2880*constantes!$B$8)+(F2880*constantes!$B$9)</f>
        <v>23.002351842098385</v>
      </c>
      <c r="T2880">
        <f>(O2880*constantes!$D$4)+(P2880*constantes!$D$5)+(D2880*constantes!$D$6)+(Q2880*constantes!$D$8)+(F2880*constantes!$D$9)</f>
        <v>24.65715585928848</v>
      </c>
      <c r="U2880">
        <f>(O2880*constantes!$D$4)+(P2880*constantes!$E$5)+(D2880*constantes!$D$6)+(Q2880*constantes!$D$8)+(F2880*constantes!$D$9)</f>
        <v>24.97106258189072</v>
      </c>
      <c r="V2880" s="5">
        <f t="shared" si="635"/>
        <v>3.4313420297823249E-2</v>
      </c>
      <c r="W2880" s="5">
        <f t="shared" si="636"/>
        <v>4.7054572854682841E-2</v>
      </c>
      <c r="X2880" s="6">
        <f t="shared" si="637"/>
        <v>1.355999183187806E-2</v>
      </c>
      <c r="Y2880" s="6">
        <f t="shared" si="638"/>
        <v>1.8513864345211961E-2</v>
      </c>
      <c r="AA2880">
        <f>(O2880*constantes!$B$4)+(LN(110)*constantes!$B$5)+(LN(22)*constantes!$B$8)+(F2880*constantes!$B$9)</f>
        <v>22.493913054504919</v>
      </c>
      <c r="AB2880">
        <f t="shared" si="639"/>
        <v>2.8571578401445974E-2</v>
      </c>
      <c r="AC2880">
        <f>(O2880*constantes!$D$4)+(LN(110)*constantes!$D$5)+(LN(22)*constantes!$D$8)+(F2880*constantes!$D$9)</f>
        <v>24.700450251667263</v>
      </c>
      <c r="AD2880" s="7">
        <f t="shared" si="640"/>
        <v>1.4155691081518817E-2</v>
      </c>
      <c r="AF2880">
        <f>(O2880*constantes!$B$4)+(LN(125)*constantes!$B$5)+(LN(22.5)*constantes!$B$8)+(F2880*constantes!$B$9)</f>
        <v>22.748869991259316</v>
      </c>
      <c r="AG2880">
        <f t="shared" si="641"/>
        <v>3.6714933714987352E-2</v>
      </c>
      <c r="AH2880">
        <f>(O2880*constantes!$D$4)+(LN(125)*constantes!$D$5)+(LN(22.5)*constantes!$D$8)+(F2880*constantes!$D$9)</f>
        <v>25.071523268275495</v>
      </c>
      <c r="AI2880">
        <f t="shared" si="642"/>
        <v>2.0450275544260377E-2</v>
      </c>
    </row>
    <row r="2881" spans="1:35" x14ac:dyDescent="0.25">
      <c r="A2881" s="11">
        <v>2880</v>
      </c>
      <c r="B2881">
        <v>0</v>
      </c>
      <c r="C2881">
        <v>45</v>
      </c>
      <c r="D2881">
        <v>1</v>
      </c>
      <c r="E2881">
        <v>1</v>
      </c>
      <c r="F2881">
        <v>0</v>
      </c>
      <c r="G2881">
        <v>138.5</v>
      </c>
      <c r="H2881">
        <v>26.32</v>
      </c>
      <c r="I2881">
        <f>IF(AND(B2881=1,E2881=0),V2881,IF(AND(B2881=1,E2881=1),W2881,IF(AND(B2881=0,E2881=0),X2881,IF(AND(B2881=0,E2881=1),Y2881,ERROR))))</f>
        <v>0.11655529495790529</v>
      </c>
      <c r="K2881">
        <f t="shared" si="630"/>
        <v>3.2202898660143586E-2</v>
      </c>
      <c r="L2881">
        <f t="shared" si="631"/>
        <v>2.2332293193086827E-2</v>
      </c>
      <c r="M2881" s="22" t="str">
        <f t="shared" si="629"/>
        <v>Elevated Risk</v>
      </c>
      <c r="O2881">
        <f t="shared" si="632"/>
        <v>3.8066624897703196</v>
      </c>
      <c r="P2881">
        <f t="shared" si="633"/>
        <v>4.9308703256273931</v>
      </c>
      <c r="Q2881">
        <f t="shared" si="634"/>
        <v>3.2703291064571163</v>
      </c>
      <c r="R2881">
        <f>(O2881*constantes!$B$4)+(P2881*constantes!$B$5)+(D2881*constantes!$B$6)+(Q2881*constantes!$B$8)+(F2881*constantes!$B$9)</f>
        <v>24.299295793546289</v>
      </c>
      <c r="S2881" s="4">
        <f>(O2881*constantes!$B$4)+(P2881*constantes!$C$5)+(D2881*constantes!$B$6)+(Q2881*constantes!$B$8)+(F2881*constantes!$B$9)</f>
        <v>24.652543343674235</v>
      </c>
      <c r="T2881">
        <f>(O2881*constantes!$D$4)+(P2881*constantes!$D$5)+(D2881*constantes!$D$6)+(Q2881*constantes!$D$8)+(F2881*constantes!$D$9)</f>
        <v>26.518925304376079</v>
      </c>
      <c r="U2881">
        <f>(O2881*constantes!$D$4)+(P2881*constantes!$E$5)+(D2881*constantes!$D$6)+(Q2881*constantes!$D$8)+(F2881*constantes!$D$9)</f>
        <v>26.862902818291847</v>
      </c>
      <c r="V2881" s="5">
        <f t="shared" si="635"/>
        <v>0.16164345934169444</v>
      </c>
      <c r="W2881" s="5">
        <f t="shared" si="636"/>
        <v>0.22198712827165279</v>
      </c>
      <c r="X2881" s="6">
        <f t="shared" si="637"/>
        <v>8.4108260692852377E-2</v>
      </c>
      <c r="Y2881" s="6">
        <f t="shared" si="638"/>
        <v>0.11655529495790529</v>
      </c>
      <c r="AA2881">
        <f>(O2881*constantes!$B$4)+(LN(110)*constantes!$B$5)+(LN(22)*constantes!$B$8)+(F2881*constantes!$B$9)</f>
        <v>23.020240906878485</v>
      </c>
      <c r="AB2881">
        <f t="shared" si="639"/>
        <v>4.7883245315309741E-2</v>
      </c>
      <c r="AC2881">
        <f>(O2881*constantes!$D$4)+(LN(110)*constantes!$D$5)+(LN(22)*constantes!$D$8)+(F2881*constantes!$D$9)</f>
        <v>25.16051878105991</v>
      </c>
      <c r="AD2881" s="7">
        <f t="shared" si="640"/>
        <v>2.2332293193086827E-2</v>
      </c>
      <c r="AF2881">
        <f>(O2881*constantes!$B$4)+(LN(125)*constantes!$B$5)+(LN(22.5)*constantes!$B$8)+(F2881*constantes!$B$9)</f>
        <v>23.275197843632878</v>
      </c>
      <c r="AG2881">
        <f t="shared" si="641"/>
        <v>6.1354256697024101E-2</v>
      </c>
      <c r="AH2881">
        <f>(O2881*constantes!$D$4)+(LN(125)*constantes!$D$5)+(LN(22.5)*constantes!$D$8)+(F2881*constantes!$D$9)</f>
        <v>25.531591797668142</v>
      </c>
      <c r="AI2881">
        <f t="shared" si="642"/>
        <v>3.2202898660143586E-2</v>
      </c>
    </row>
    <row r="2882" spans="1:35" x14ac:dyDescent="0.25">
      <c r="A2882" s="11">
        <v>2881</v>
      </c>
      <c r="B2882">
        <v>0</v>
      </c>
      <c r="C2882">
        <v>50</v>
      </c>
      <c r="D2882">
        <v>0</v>
      </c>
      <c r="E2882">
        <v>0</v>
      </c>
      <c r="F2882">
        <v>0</v>
      </c>
      <c r="G2882">
        <v>109</v>
      </c>
      <c r="H2882">
        <v>20.74</v>
      </c>
      <c r="I2882">
        <f>IF(AND(B2882=1,E2882=0),V2882,IF(AND(B2882=1,E2882=1),W2882,IF(AND(B2882=0,E2882=0),X2882,IF(AND(B2882=0,E2882=1),Y2882,ERROR))))</f>
        <v>2.8049355967115774E-2</v>
      </c>
      <c r="K2882">
        <f t="shared" si="630"/>
        <v>4.2663786438573714E-2</v>
      </c>
      <c r="L2882">
        <f t="shared" si="631"/>
        <v>2.9636129007590606E-2</v>
      </c>
      <c r="M2882" s="22" t="str">
        <f t="shared" si="629"/>
        <v>OPTIMAL</v>
      </c>
      <c r="O2882">
        <f t="shared" si="632"/>
        <v>3.912023005428146</v>
      </c>
      <c r="P2882">
        <f t="shared" si="633"/>
        <v>4.6913478822291435</v>
      </c>
      <c r="Q2882">
        <f t="shared" si="634"/>
        <v>3.0320642028013811</v>
      </c>
      <c r="R2882">
        <f>(O2882*constantes!$B$4)+(P2882*constantes!$B$5)+(D2882*constantes!$B$6)+(Q2882*constantes!$B$8)+(F2882*constantes!$B$9)</f>
        <v>23.284526302398092</v>
      </c>
      <c r="S2882" s="4">
        <f>(O2882*constantes!$B$4)+(P2882*constantes!$C$5)+(D2882*constantes!$B$6)+(Q2882*constantes!$B$8)+(F2882*constantes!$B$9)</f>
        <v>23.620614464680987</v>
      </c>
      <c r="T2882">
        <f>(O2882*constantes!$D$4)+(P2882*constantes!$D$5)+(D2882*constantes!$D$6)+(Q2882*constantes!$D$8)+(F2882*constantes!$D$9)</f>
        <v>25.391370634463755</v>
      </c>
      <c r="U2882">
        <f>(O2882*constantes!$D$4)+(P2882*constantes!$E$5)+(D2882*constantes!$D$6)+(Q2882*constantes!$D$8)+(F2882*constantes!$D$9)</f>
        <v>25.718639062728059</v>
      </c>
      <c r="V2882" s="5">
        <f t="shared" si="635"/>
        <v>6.1911097794141945E-2</v>
      </c>
      <c r="W2882" s="5">
        <f t="shared" si="636"/>
        <v>8.5557254024268725E-2</v>
      </c>
      <c r="X2882" s="6">
        <f t="shared" si="637"/>
        <v>2.8049355967115774E-2</v>
      </c>
      <c r="Y2882" s="6">
        <f t="shared" si="638"/>
        <v>3.8696829593859894E-2</v>
      </c>
      <c r="AA2882">
        <f>(O2882*constantes!$B$4)+(LN(110)*constantes!$B$5)+(LN(22)*constantes!$B$8)+(F2882*constantes!$B$9)</f>
        <v>23.348223977700673</v>
      </c>
      <c r="AB2882">
        <f t="shared" si="639"/>
        <v>6.5845990830285972E-2</v>
      </c>
      <c r="AC2882">
        <f>(O2882*constantes!$D$4)+(LN(110)*constantes!$D$5)+(LN(22)*constantes!$D$8)+(F2882*constantes!$D$9)</f>
        <v>25.447212119400952</v>
      </c>
      <c r="AD2882" s="7">
        <f t="shared" si="640"/>
        <v>2.9636129007590606E-2</v>
      </c>
      <c r="AF2882">
        <f>(O2882*constantes!$B$4)+(LN(125)*constantes!$B$5)+(LN(22.5)*constantes!$B$8)+(F2882*constantes!$B$9)</f>
        <v>23.603180914455063</v>
      </c>
      <c r="AG2882">
        <f t="shared" si="641"/>
        <v>8.4142660265313918E-2</v>
      </c>
      <c r="AH2882">
        <f>(O2882*constantes!$D$4)+(LN(125)*constantes!$D$5)+(LN(22.5)*constantes!$D$8)+(F2882*constantes!$D$9)</f>
        <v>25.818285136009184</v>
      </c>
      <c r="AI2882">
        <f t="shared" si="642"/>
        <v>4.2663786438573714E-2</v>
      </c>
    </row>
    <row r="2883" spans="1:35" x14ac:dyDescent="0.25">
      <c r="A2883" s="11">
        <v>2882</v>
      </c>
      <c r="B2883">
        <v>0</v>
      </c>
      <c r="C2883">
        <v>45</v>
      </c>
      <c r="D2883">
        <v>0</v>
      </c>
      <c r="E2883">
        <v>0</v>
      </c>
      <c r="F2883">
        <v>0</v>
      </c>
      <c r="G2883">
        <v>124</v>
      </c>
      <c r="H2883">
        <v>24.24</v>
      </c>
      <c r="I2883">
        <f>IF(AND(B2883=1,E2883=0),V2883,IF(AND(B2883=1,E2883=1),W2883,IF(AND(B2883=0,E2883=0),X2883,IF(AND(B2883=0,E2883=1),Y2883,ERROR))))</f>
        <v>3.2697252603695603E-2</v>
      </c>
      <c r="K2883">
        <f t="shared" si="630"/>
        <v>3.2202898660143586E-2</v>
      </c>
      <c r="L2883">
        <f t="shared" si="631"/>
        <v>2.2332293193086827E-2</v>
      </c>
      <c r="M2883" s="22" t="str">
        <f t="shared" ref="M2883:M2946" si="643">_xlfn.IFS(I2883&lt;=(L2883*1.05),"OPTIMAL",I2883&lt;=(K2883*1.1),"NORMAL",I2883&lt;=0.3,"Elevated Risk",I2883&gt;0.3,"'&gt;30%")</f>
        <v>NORMAL</v>
      </c>
      <c r="O2883">
        <f t="shared" si="632"/>
        <v>3.8066624897703196</v>
      </c>
      <c r="P2883">
        <f t="shared" si="633"/>
        <v>4.8202815656050371</v>
      </c>
      <c r="Q2883">
        <f t="shared" si="634"/>
        <v>3.1880041612011136</v>
      </c>
      <c r="R2883">
        <f>(O2883*constantes!$B$4)+(P2883*constantes!$B$5)+(D2883*constantes!$B$6)+(Q2883*constantes!$B$8)+(F2883*constantes!$B$9)</f>
        <v>23.319350049753414</v>
      </c>
      <c r="S2883" s="4">
        <f>(O2883*constantes!$B$4)+(P2883*constantes!$C$5)+(D2883*constantes!$B$6)+(Q2883*constantes!$B$8)+(F2883*constantes!$B$9)</f>
        <v>23.664675021113357</v>
      </c>
      <c r="T2883">
        <f>(O2883*constantes!$D$4)+(P2883*constantes!$D$5)+(D2883*constantes!$D$6)+(Q2883*constantes!$D$8)+(F2883*constantes!$D$9)</f>
        <v>25.547080447159459</v>
      </c>
      <c r="U2883">
        <f>(O2883*constantes!$D$4)+(P2883*constantes!$E$5)+(D2883*constantes!$D$6)+(Q2883*constantes!$D$8)+(F2883*constantes!$D$9)</f>
        <v>25.883343289176064</v>
      </c>
      <c r="V2883" s="5">
        <f t="shared" si="635"/>
        <v>6.4033287568502351E-2</v>
      </c>
      <c r="W2883" s="5">
        <f t="shared" si="636"/>
        <v>8.923404137575941E-2</v>
      </c>
      <c r="X2883" s="6">
        <f t="shared" si="637"/>
        <v>3.2697252603695603E-2</v>
      </c>
      <c r="Y2883" s="6">
        <f t="shared" si="638"/>
        <v>4.5465517731013816E-2</v>
      </c>
      <c r="AA2883">
        <f>(O2883*constantes!$B$4)+(LN(110)*constantes!$B$5)+(LN(22)*constantes!$B$8)+(F2883*constantes!$B$9)</f>
        <v>23.020240906878485</v>
      </c>
      <c r="AB2883">
        <f t="shared" si="639"/>
        <v>4.7883245315309741E-2</v>
      </c>
      <c r="AC2883">
        <f>(O2883*constantes!$D$4)+(LN(110)*constantes!$D$5)+(LN(22)*constantes!$D$8)+(F2883*constantes!$D$9)</f>
        <v>25.16051878105991</v>
      </c>
      <c r="AD2883" s="7">
        <f t="shared" si="640"/>
        <v>2.2332293193086827E-2</v>
      </c>
      <c r="AF2883">
        <f>(O2883*constantes!$B$4)+(LN(125)*constantes!$B$5)+(LN(22.5)*constantes!$B$8)+(F2883*constantes!$B$9)</f>
        <v>23.275197843632878</v>
      </c>
      <c r="AG2883">
        <f t="shared" si="641"/>
        <v>6.1354256697024101E-2</v>
      </c>
      <c r="AH2883">
        <f>(O2883*constantes!$D$4)+(LN(125)*constantes!$D$5)+(LN(22.5)*constantes!$D$8)+(F2883*constantes!$D$9)</f>
        <v>25.531591797668142</v>
      </c>
      <c r="AI2883">
        <f t="shared" si="642"/>
        <v>3.2202898660143586E-2</v>
      </c>
    </row>
    <row r="2884" spans="1:35" x14ac:dyDescent="0.25">
      <c r="A2884" s="11">
        <v>2883</v>
      </c>
      <c r="B2884">
        <v>1</v>
      </c>
      <c r="C2884">
        <v>48</v>
      </c>
      <c r="D2884">
        <v>1</v>
      </c>
      <c r="E2884">
        <v>0</v>
      </c>
      <c r="F2884">
        <v>0</v>
      </c>
      <c r="G2884">
        <v>132.5</v>
      </c>
      <c r="H2884">
        <v>24.67</v>
      </c>
      <c r="I2884">
        <f>IF(AND(B2884=1,E2884=0),V2884,IF(AND(B2884=1,E2884=1),W2884,IF(AND(B2884=0,E2884=0),X2884,IF(AND(B2884=0,E2884=1),Y2884,ERROR))))</f>
        <v>0.17189003543562975</v>
      </c>
      <c r="K2884">
        <f t="shared" si="630"/>
        <v>7.448581103683527E-2</v>
      </c>
      <c r="L2884">
        <f t="shared" si="631"/>
        <v>5.8221930281009082E-2</v>
      </c>
      <c r="M2884" s="22" t="str">
        <f t="shared" si="643"/>
        <v>Elevated Risk</v>
      </c>
      <c r="O2884">
        <f t="shared" si="632"/>
        <v>3.8712010109078911</v>
      </c>
      <c r="P2884">
        <f t="shared" si="633"/>
        <v>4.8865826454262766</v>
      </c>
      <c r="Q2884">
        <f t="shared" si="634"/>
        <v>3.2055879305412653</v>
      </c>
      <c r="R2884">
        <f>(O2884*constantes!$B$4)+(P2884*constantes!$B$5)+(D2884*constantes!$B$6)+(Q2884*constantes!$B$8)+(F2884*constantes!$B$9)</f>
        <v>24.366719576488403</v>
      </c>
      <c r="S2884" s="4">
        <f>(O2884*constantes!$B$4)+(P2884*constantes!$C$5)+(D2884*constantes!$B$6)+(Q2884*constantes!$B$8)+(F2884*constantes!$B$9)</f>
        <v>24.716794357206744</v>
      </c>
      <c r="T2884">
        <f>(O2884*constantes!$D$4)+(P2884*constantes!$D$5)+(D2884*constantes!$D$6)+(Q2884*constantes!$D$8)+(F2884*constantes!$D$9)</f>
        <v>26.536862953386386</v>
      </c>
      <c r="U2884">
        <f>(O2884*constantes!$D$4)+(P2884*constantes!$E$5)+(D2884*constantes!$D$6)+(Q2884*constantes!$D$8)+(F2884*constantes!$D$9)</f>
        <v>26.877750958731323</v>
      </c>
      <c r="V2884" s="5">
        <f t="shared" si="635"/>
        <v>0.17189003543562975</v>
      </c>
      <c r="W2884" s="5">
        <f t="shared" si="636"/>
        <v>0.23483929062701125</v>
      </c>
      <c r="X2884" s="6">
        <f t="shared" si="637"/>
        <v>8.5563526263031209E-2</v>
      </c>
      <c r="Y2884" s="6">
        <f t="shared" si="638"/>
        <v>0.1181915146778012</v>
      </c>
      <c r="AA2884">
        <f>(O2884*constantes!$B$4)+(LN(110)*constantes!$B$5)+(LN(22)*constantes!$B$8)+(F2884*constantes!$B$9)</f>
        <v>23.221146741638901</v>
      </c>
      <c r="AB2884">
        <f t="shared" si="639"/>
        <v>5.8221930281009082E-2</v>
      </c>
      <c r="AC2884">
        <f>(O2884*constantes!$D$4)+(LN(110)*constantes!$D$5)+(LN(22)*constantes!$D$8)+(F2884*constantes!$D$9)</f>
        <v>25.336132614771724</v>
      </c>
      <c r="AD2884" s="7">
        <f t="shared" si="640"/>
        <v>2.6562184906686825E-2</v>
      </c>
      <c r="AF2884">
        <f>(O2884*constantes!$B$4)+(LN(125)*constantes!$B$5)+(LN(22.5)*constantes!$B$8)+(F2884*constantes!$B$9)</f>
        <v>23.47610367839329</v>
      </c>
      <c r="AG2884">
        <f t="shared" si="641"/>
        <v>7.448581103683527E-2</v>
      </c>
      <c r="AH2884">
        <f>(O2884*constantes!$D$4)+(LN(125)*constantes!$D$5)+(LN(22.5)*constantes!$D$8)+(F2884*constantes!$D$9)</f>
        <v>25.707205631379956</v>
      </c>
      <c r="AI2884">
        <f t="shared" si="642"/>
        <v>3.8265438641588045E-2</v>
      </c>
    </row>
    <row r="2885" spans="1:35" x14ac:dyDescent="0.25">
      <c r="A2885" s="11">
        <v>2884</v>
      </c>
      <c r="B2885">
        <v>1</v>
      </c>
      <c r="C2885">
        <v>58</v>
      </c>
      <c r="D2885">
        <v>1</v>
      </c>
      <c r="E2885">
        <v>1</v>
      </c>
      <c r="F2885">
        <v>0</v>
      </c>
      <c r="G2885">
        <v>171</v>
      </c>
      <c r="H2885">
        <v>26.11</v>
      </c>
      <c r="I2885">
        <f>IF(AND(B2885=1,E2885=0),V2885,IF(AND(B2885=1,E2885=1),W2885,IF(AND(B2885=0,E2885=0),X2885,IF(AND(B2885=0,E2885=1),Y2885,ERROR))))</f>
        <v>0.56173452256930689</v>
      </c>
      <c r="K2885">
        <f t="shared" si="630"/>
        <v>0.1302191222428678</v>
      </c>
      <c r="L2885">
        <f t="shared" si="631"/>
        <v>0.10247681663833785</v>
      </c>
      <c r="M2885" s="22" t="str">
        <f t="shared" si="643"/>
        <v>'&gt;30%</v>
      </c>
      <c r="O2885">
        <f t="shared" si="632"/>
        <v>4.0604430105464191</v>
      </c>
      <c r="P2885">
        <f t="shared" si="633"/>
        <v>5.1416635565026603</v>
      </c>
      <c r="Q2885">
        <f t="shared" si="634"/>
        <v>3.2623183827110376</v>
      </c>
      <c r="R2885">
        <f>(O2885*constantes!$B$4)+(P2885*constantes!$B$5)+(D2885*constantes!$B$6)+(Q2885*constantes!$B$8)+(F2885*constantes!$B$9)</f>
        <v>25.473992048769368</v>
      </c>
      <c r="S2885" s="4">
        <f>(O2885*constantes!$B$4)+(P2885*constantes!$C$5)+(D2885*constantes!$B$6)+(Q2885*constantes!$B$8)+(F2885*constantes!$B$9)</f>
        <v>25.842340825957216</v>
      </c>
      <c r="T2885">
        <f>(O2885*constantes!$D$4)+(P2885*constantes!$D$5)+(D2885*constantes!$D$6)+(Q2885*constantes!$D$8)+(F2885*constantes!$D$9)</f>
        <v>27.79832677059046</v>
      </c>
      <c r="U2885">
        <f>(O2885*constantes!$D$4)+(P2885*constantes!$E$5)+(D2885*constantes!$D$6)+(Q2885*constantes!$D$8)+(F2885*constantes!$D$9)</f>
        <v>28.157009220292089</v>
      </c>
      <c r="V2885" s="5">
        <f t="shared" si="635"/>
        <v>0.43489822520690946</v>
      </c>
      <c r="W2885" s="5">
        <f t="shared" si="636"/>
        <v>0.56173452256930689</v>
      </c>
      <c r="X2885" s="6">
        <f t="shared" si="637"/>
        <v>0.27079566916516473</v>
      </c>
      <c r="Y2885" s="6">
        <f t="shared" si="638"/>
        <v>0.36367847144128584</v>
      </c>
      <c r="AA2885">
        <f>(O2885*constantes!$B$4)+(LN(110)*constantes!$B$5)+(LN(22)*constantes!$B$8)+(F2885*constantes!$B$9)</f>
        <v>23.81024951683365</v>
      </c>
      <c r="AB2885">
        <f t="shared" si="639"/>
        <v>0.10247681663833785</v>
      </c>
      <c r="AC2885">
        <f>(O2885*constantes!$D$4)+(LN(110)*constantes!$D$5)+(LN(22)*constantes!$D$8)+(F2885*constantes!$D$9)</f>
        <v>25.851073342728132</v>
      </c>
      <c r="AD2885" s="7">
        <f t="shared" si="640"/>
        <v>4.4054054961770062E-2</v>
      </c>
      <c r="AF2885">
        <f>(O2885*constantes!$B$4)+(LN(125)*constantes!$B$5)+(LN(22.5)*constantes!$B$8)+(F2885*constantes!$B$9)</f>
        <v>24.065206453588043</v>
      </c>
      <c r="AG2885">
        <f t="shared" si="641"/>
        <v>0.1302191222428678</v>
      </c>
      <c r="AH2885">
        <f>(O2885*constantes!$D$4)+(LN(125)*constantes!$D$5)+(LN(22.5)*constantes!$D$8)+(F2885*constantes!$D$9)</f>
        <v>26.222146359336364</v>
      </c>
      <c r="AI2885">
        <f t="shared" si="642"/>
        <v>6.3209991046805025E-2</v>
      </c>
    </row>
    <row r="2886" spans="1:35" x14ac:dyDescent="0.25">
      <c r="A2886" s="11">
        <v>2885</v>
      </c>
      <c r="B2886">
        <v>0</v>
      </c>
      <c r="C2886">
        <v>36</v>
      </c>
      <c r="D2886">
        <v>0</v>
      </c>
      <c r="E2886">
        <v>0</v>
      </c>
      <c r="F2886">
        <v>0</v>
      </c>
      <c r="G2886">
        <v>112.5</v>
      </c>
      <c r="H2886">
        <v>24.47</v>
      </c>
      <c r="I2886">
        <f>IF(AND(B2886=1,E2886=0),V2886,IF(AND(B2886=1,E2886=1),W2886,IF(AND(B2886=0,E2886=0),X2886,IF(AND(B2886=0,E2886=1),Y2886,ERROR))))</f>
        <v>1.3746946389336712E-2</v>
      </c>
      <c r="K2886">
        <f t="shared" si="630"/>
        <v>1.7677356619603457E-2</v>
      </c>
      <c r="L2886">
        <f t="shared" si="631"/>
        <v>1.2230943924327331E-2</v>
      </c>
      <c r="M2886" s="22" t="str">
        <f t="shared" si="643"/>
        <v>NORMAL</v>
      </c>
      <c r="O2886">
        <f t="shared" si="632"/>
        <v>3.5835189384561099</v>
      </c>
      <c r="P2886">
        <f t="shared" si="633"/>
        <v>4.7229532216444747</v>
      </c>
      <c r="Q2886">
        <f t="shared" si="634"/>
        <v>3.19744787745458</v>
      </c>
      <c r="R2886">
        <f>(O2886*constantes!$B$4)+(P2886*constantes!$B$5)+(D2886*constantes!$B$6)+(Q2886*constantes!$B$8)+(F2886*constantes!$B$9)</f>
        <v>22.45164793087423</v>
      </c>
      <c r="S2886" s="4">
        <f>(O2886*constantes!$B$4)+(P2886*constantes!$C$5)+(D2886*constantes!$B$6)+(Q2886*constantes!$B$8)+(F2886*constantes!$B$9)</f>
        <v>22.79000029967284</v>
      </c>
      <c r="T2886">
        <f>(O2886*constantes!$D$4)+(P2886*constantes!$D$5)+(D2886*constantes!$D$6)+(Q2886*constantes!$D$8)+(F2886*constantes!$D$9)</f>
        <v>24.67094345190938</v>
      </c>
      <c r="U2886">
        <f>(O2886*constantes!$D$4)+(P2886*constantes!$E$5)+(D2886*constantes!$D$6)+(Q2886*constantes!$D$8)+(F2886*constantes!$D$9)</f>
        <v>25.000416668651301</v>
      </c>
      <c r="V2886" s="5">
        <f t="shared" si="635"/>
        <v>2.7405516333655844E-2</v>
      </c>
      <c r="W2886" s="5">
        <f t="shared" si="636"/>
        <v>3.8226675957198197E-2</v>
      </c>
      <c r="X2886" s="6">
        <f t="shared" si="637"/>
        <v>1.3746946389336712E-2</v>
      </c>
      <c r="Y2886" s="6">
        <f t="shared" si="638"/>
        <v>1.9060087732239439E-2</v>
      </c>
      <c r="AA2886">
        <f>(O2886*constantes!$B$4)+(LN(110)*constantes!$B$5)+(LN(22)*constantes!$B$8)+(F2886*constantes!$B$9)</f>
        <v>22.325603957379403</v>
      </c>
      <c r="AB2886">
        <f t="shared" si="639"/>
        <v>2.4199659473180479E-2</v>
      </c>
      <c r="AC2886">
        <f>(O2886*constantes!$D$4)+(LN(110)*constantes!$D$5)+(LN(22)*constantes!$D$8)+(F2886*constantes!$D$9)</f>
        <v>24.553329557885352</v>
      </c>
      <c r="AD2886" s="7">
        <f t="shared" si="640"/>
        <v>1.2230943924327331E-2</v>
      </c>
      <c r="AF2886">
        <f>(O2886*constantes!$B$4)+(LN(125)*constantes!$B$5)+(LN(22.5)*constantes!$B$8)+(F2886*constantes!$B$9)</f>
        <v>22.580560894133793</v>
      </c>
      <c r="AG2886">
        <f t="shared" si="641"/>
        <v>3.1117023555229495E-2</v>
      </c>
      <c r="AH2886">
        <f>(O2886*constantes!$D$4)+(LN(125)*constantes!$D$5)+(LN(22.5)*constantes!$D$8)+(F2886*constantes!$D$9)</f>
        <v>24.924402574493584</v>
      </c>
      <c r="AI2886">
        <f t="shared" si="642"/>
        <v>1.7677356619603457E-2</v>
      </c>
    </row>
    <row r="2887" spans="1:35" x14ac:dyDescent="0.25">
      <c r="A2887" s="11">
        <v>2886</v>
      </c>
      <c r="B2887">
        <v>0</v>
      </c>
      <c r="C2887">
        <v>55</v>
      </c>
      <c r="D2887">
        <v>0</v>
      </c>
      <c r="E2887">
        <v>0</v>
      </c>
      <c r="F2887">
        <v>0</v>
      </c>
      <c r="G2887">
        <v>117</v>
      </c>
      <c r="H2887">
        <v>23.79</v>
      </c>
      <c r="I2887">
        <f>IF(AND(B2887=1,E2887=0),V2887,IF(AND(B2887=1,E2887=1),W2887,IF(AND(B2887=0,E2887=0),X2887,IF(AND(B2887=0,E2887=1),Y2887,ERROR))))</f>
        <v>4.7126462533575997E-2</v>
      </c>
      <c r="K2887">
        <f t="shared" si="630"/>
        <v>5.4942946453026109E-2</v>
      </c>
      <c r="L2887">
        <f t="shared" si="631"/>
        <v>3.8241136753246696E-2</v>
      </c>
      <c r="M2887" s="22" t="str">
        <f t="shared" si="643"/>
        <v>NORMAL</v>
      </c>
      <c r="O2887">
        <f t="shared" si="632"/>
        <v>4.0073331852324712</v>
      </c>
      <c r="P2887">
        <f t="shared" si="633"/>
        <v>4.7621739347977563</v>
      </c>
      <c r="Q2887">
        <f t="shared" si="634"/>
        <v>3.1692653243148663</v>
      </c>
      <c r="R2887">
        <f>(O2887*constantes!$B$4)+(P2887*constantes!$B$5)+(D2887*constantes!$B$6)+(Q2887*constantes!$B$8)+(F2887*constantes!$B$9)</f>
        <v>23.821380006422991</v>
      </c>
      <c r="S2887" s="4">
        <f>(O2887*constantes!$B$4)+(P2887*constantes!$C$5)+(D2887*constantes!$B$6)+(Q2887*constantes!$B$8)+(F2887*constantes!$B$9)</f>
        <v>24.1625421471119</v>
      </c>
      <c r="T2887">
        <f>(O2887*constantes!$D$4)+(P2887*constantes!$D$5)+(D2887*constantes!$D$6)+(Q2887*constantes!$D$8)+(F2887*constantes!$D$9)</f>
        <v>25.920087690328454</v>
      </c>
      <c r="U2887">
        <f>(O2887*constantes!$D$4)+(P2887*constantes!$E$5)+(D2887*constantes!$D$6)+(Q2887*constantes!$D$8)+(F2887*constantes!$D$9)</f>
        <v>26.252296944019946</v>
      </c>
      <c r="V2887" s="5">
        <f t="shared" si="635"/>
        <v>0.10356226128578161</v>
      </c>
      <c r="W2887" s="5">
        <f t="shared" si="636"/>
        <v>0.14253637553488119</v>
      </c>
      <c r="X2887" s="6">
        <f t="shared" si="637"/>
        <v>4.7126462533575997E-2</v>
      </c>
      <c r="Y2887" s="6">
        <f t="shared" si="638"/>
        <v>6.508047966565178E-2</v>
      </c>
      <c r="AA2887">
        <f>(O2887*constantes!$B$4)+(LN(110)*constantes!$B$5)+(LN(22)*constantes!$B$8)+(F2887*constantes!$B$9)</f>
        <v>23.644920755024344</v>
      </c>
      <c r="AB2887">
        <f t="shared" si="639"/>
        <v>8.7567364830949512E-2</v>
      </c>
      <c r="AC2887">
        <f>(O2887*constantes!$D$4)+(LN(110)*constantes!$D$5)+(LN(22)*constantes!$D$8)+(F2887*constantes!$D$9)</f>
        <v>25.706557790361106</v>
      </c>
      <c r="AD2887" s="7">
        <f t="shared" si="640"/>
        <v>3.8241136753246696E-2</v>
      </c>
      <c r="AF2887">
        <f>(O2887*constantes!$B$4)+(LN(125)*constantes!$B$5)+(LN(22.5)*constantes!$B$8)+(F2887*constantes!$B$9)</f>
        <v>23.899877691778737</v>
      </c>
      <c r="AG2887">
        <f t="shared" si="641"/>
        <v>0.11152976090806932</v>
      </c>
      <c r="AH2887">
        <f>(O2887*constantes!$D$4)+(LN(125)*constantes!$D$5)+(LN(22.5)*constantes!$D$8)+(F2887*constantes!$D$9)</f>
        <v>26.077630806969339</v>
      </c>
      <c r="AI2887">
        <f t="shared" si="642"/>
        <v>5.4942946453026109E-2</v>
      </c>
    </row>
    <row r="2888" spans="1:35" x14ac:dyDescent="0.25">
      <c r="A2888" s="11">
        <v>2887</v>
      </c>
      <c r="B2888">
        <v>0</v>
      </c>
      <c r="C2888">
        <v>40</v>
      </c>
      <c r="D2888">
        <v>0</v>
      </c>
      <c r="E2888">
        <v>0</v>
      </c>
      <c r="F2888">
        <v>0</v>
      </c>
      <c r="G2888">
        <v>119</v>
      </c>
      <c r="H2888">
        <v>24.6</v>
      </c>
      <c r="I2888">
        <f>IF(AND(B2888=1,E2888=0),V2888,IF(AND(B2888=1,E2888=1),W2888,IF(AND(B2888=0,E2888=0),X2888,IF(AND(B2888=0,E2888=1),Y2888,ERROR))))</f>
        <v>2.1420045336600912E-2</v>
      </c>
      <c r="K2888">
        <f t="shared" si="630"/>
        <v>2.3477142937900042E-2</v>
      </c>
      <c r="L2888">
        <f t="shared" si="631"/>
        <v>1.6258639030403699E-2</v>
      </c>
      <c r="M2888" s="22" t="str">
        <f t="shared" si="643"/>
        <v>NORMAL</v>
      </c>
      <c r="O2888">
        <f t="shared" si="632"/>
        <v>3.6888794541139363</v>
      </c>
      <c r="P2888">
        <f t="shared" si="633"/>
        <v>4.7791234931115296</v>
      </c>
      <c r="Q2888">
        <f t="shared" si="634"/>
        <v>3.202746442938317</v>
      </c>
      <c r="R2888">
        <f>(O2888*constantes!$B$4)+(P2888*constantes!$B$5)+(D2888*constantes!$B$6)+(Q2888*constantes!$B$8)+(F2888*constantes!$B$9)</f>
        <v>22.888031892648065</v>
      </c>
      <c r="S2888" s="4">
        <f>(O2888*constantes!$B$4)+(P2888*constantes!$C$5)+(D2888*constantes!$B$6)+(Q2888*constantes!$B$8)+(F2888*constantes!$B$9)</f>
        <v>23.230408299694574</v>
      </c>
      <c r="T2888">
        <f>(O2888*constantes!$D$4)+(P2888*constantes!$D$5)+(D2888*constantes!$D$6)+(Q2888*constantes!$D$8)+(F2888*constantes!$D$9)</f>
        <v>25.118347600166377</v>
      </c>
      <c r="U2888">
        <f>(O2888*constantes!$D$4)+(P2888*constantes!$E$5)+(D2888*constantes!$D$6)+(Q2888*constantes!$D$8)+(F2888*constantes!$D$9)</f>
        <v>25.451739255045837</v>
      </c>
      <c r="V2888" s="5">
        <f t="shared" si="635"/>
        <v>4.2079961597465632E-2</v>
      </c>
      <c r="W2888" s="5">
        <f t="shared" si="636"/>
        <v>5.8747428574113414E-2</v>
      </c>
      <c r="X2888" s="6">
        <f t="shared" si="637"/>
        <v>2.1420045336600912E-2</v>
      </c>
      <c r="Y2888" s="6">
        <f t="shared" si="638"/>
        <v>2.9768578317679872E-2</v>
      </c>
      <c r="AA2888">
        <f>(O2888*constantes!$B$4)+(LN(110)*constantes!$B$5)+(LN(22)*constantes!$B$8)+(F2888*constantes!$B$9)</f>
        <v>22.653587028201589</v>
      </c>
      <c r="AB2888">
        <f t="shared" si="639"/>
        <v>3.3434567241904078E-2</v>
      </c>
      <c r="AC2888">
        <f>(O2888*constantes!$D$4)+(LN(110)*constantes!$D$5)+(LN(22)*constantes!$D$8)+(F2888*constantes!$D$9)</f>
        <v>24.840022896226397</v>
      </c>
      <c r="AD2888" s="7">
        <f t="shared" si="640"/>
        <v>1.6258639030403699E-2</v>
      </c>
      <c r="AF2888">
        <f>(O2888*constantes!$B$4)+(LN(125)*constantes!$B$5)+(LN(22.5)*constantes!$B$8)+(F2888*constantes!$B$9)</f>
        <v>22.908543964955982</v>
      </c>
      <c r="AG2888">
        <f t="shared" si="641"/>
        <v>4.2933030992125865E-2</v>
      </c>
      <c r="AH2888">
        <f>(O2888*constantes!$D$4)+(LN(125)*constantes!$D$5)+(LN(22.5)*constantes!$D$8)+(F2888*constantes!$D$9)</f>
        <v>25.211095912834629</v>
      </c>
      <c r="AI2888">
        <f t="shared" si="642"/>
        <v>2.3477142937900042E-2</v>
      </c>
    </row>
    <row r="2889" spans="1:35" x14ac:dyDescent="0.25">
      <c r="A2889" s="11">
        <v>2888</v>
      </c>
      <c r="B2889">
        <v>0</v>
      </c>
      <c r="C2889">
        <v>57</v>
      </c>
      <c r="D2889">
        <v>1</v>
      </c>
      <c r="E2889">
        <v>0</v>
      </c>
      <c r="F2889">
        <v>0</v>
      </c>
      <c r="G2889">
        <v>120</v>
      </c>
      <c r="H2889">
        <v>25.13</v>
      </c>
      <c r="I2889">
        <f>IF(AND(B2889=1,E2889=0),V2889,IF(AND(B2889=1,E2889=1),W2889,IF(AND(B2889=0,E2889=0),X2889,IF(AND(B2889=0,E2889=1),Y2889,ERROR))))</f>
        <v>0.10333111420002072</v>
      </c>
      <c r="K2889">
        <f t="shared" si="630"/>
        <v>6.0378388617794876E-2</v>
      </c>
      <c r="L2889">
        <f t="shared" si="631"/>
        <v>4.2061248414153263E-2</v>
      </c>
      <c r="M2889" s="22" t="str">
        <f t="shared" si="643"/>
        <v>Elevated Risk</v>
      </c>
      <c r="O2889">
        <f t="shared" si="632"/>
        <v>4.0430512678345503</v>
      </c>
      <c r="P2889">
        <f t="shared" si="633"/>
        <v>4.7874917427820458</v>
      </c>
      <c r="Q2889">
        <f t="shared" si="634"/>
        <v>3.2240623515555007</v>
      </c>
      <c r="R2889">
        <f>(O2889*constantes!$B$4)+(P2889*constantes!$B$5)+(D2889*constantes!$B$6)+(Q2889*constantes!$B$8)+(F2889*constantes!$B$9)</f>
        <v>24.732506967361015</v>
      </c>
      <c r="S2889" s="4">
        <f>(O2889*constantes!$B$4)+(P2889*constantes!$C$5)+(D2889*constantes!$B$6)+(Q2889*constantes!$B$8)+(F2889*constantes!$B$9)</f>
        <v>25.075482875813918</v>
      </c>
      <c r="T2889">
        <f>(O2889*constantes!$D$4)+(P2889*constantes!$D$5)+(D2889*constantes!$D$6)+(Q2889*constantes!$D$8)+(F2889*constantes!$D$9)</f>
        <v>26.735190788788355</v>
      </c>
      <c r="U2889">
        <f>(O2889*constantes!$D$4)+(P2889*constantes!$E$5)+(D2889*constantes!$D$6)+(Q2889*constantes!$D$8)+(F2889*constantes!$D$9)</f>
        <v>27.069166212764831</v>
      </c>
      <c r="V2889" s="5">
        <f t="shared" si="635"/>
        <v>0.23807594227835849</v>
      </c>
      <c r="W2889" s="5">
        <f t="shared" si="636"/>
        <v>0.31829316784662598</v>
      </c>
      <c r="X2889" s="6">
        <f t="shared" si="637"/>
        <v>0.10333111420002072</v>
      </c>
      <c r="Y2889" s="6">
        <f t="shared" si="638"/>
        <v>0.14128250728552916</v>
      </c>
      <c r="AA2889">
        <f>(O2889*constantes!$B$4)+(LN(110)*constantes!$B$5)+(LN(22)*constantes!$B$8)+(F2889*constantes!$B$9)</f>
        <v>23.756109717441312</v>
      </c>
      <c r="AB2889">
        <f t="shared" si="639"/>
        <v>9.7348342413305922E-2</v>
      </c>
      <c r="AC2889">
        <f>(O2889*constantes!$D$4)+(LN(110)*constantes!$D$5)+(LN(22)*constantes!$D$8)+(F2889*constantes!$D$9)</f>
        <v>25.803749193387144</v>
      </c>
      <c r="AD2889" s="7">
        <f t="shared" si="640"/>
        <v>4.2061248414153263E-2</v>
      </c>
      <c r="AF2889">
        <f>(O2889*constantes!$B$4)+(LN(125)*constantes!$B$5)+(LN(22.5)*constantes!$B$8)+(F2889*constantes!$B$9)</f>
        <v>24.011066654195705</v>
      </c>
      <c r="AG2889">
        <f t="shared" si="641"/>
        <v>0.12380054983513455</v>
      </c>
      <c r="AH2889">
        <f>(O2889*constantes!$D$4)+(LN(125)*constantes!$D$5)+(LN(22.5)*constantes!$D$8)+(F2889*constantes!$D$9)</f>
        <v>26.174822209995376</v>
      </c>
      <c r="AI2889">
        <f t="shared" si="642"/>
        <v>6.0378388617794876E-2</v>
      </c>
    </row>
    <row r="2890" spans="1:35" x14ac:dyDescent="0.25">
      <c r="A2890" s="11">
        <v>2889</v>
      </c>
      <c r="B2890">
        <v>1</v>
      </c>
      <c r="C2890">
        <v>40</v>
      </c>
      <c r="D2890">
        <v>1</v>
      </c>
      <c r="E2890">
        <v>0</v>
      </c>
      <c r="F2890">
        <v>0</v>
      </c>
      <c r="G2890">
        <v>109</v>
      </c>
      <c r="H2890">
        <v>25.75</v>
      </c>
      <c r="I2890">
        <f>IF(AND(B2890=1,E2890=0),V2890,IF(AND(B2890=1,E2890=1),W2890,IF(AND(B2890=0,E2890=0),X2890,IF(AND(B2890=0,E2890=1),Y2890,ERROR))))</f>
        <v>7.4117572200159798E-2</v>
      </c>
      <c r="K2890">
        <f t="shared" si="630"/>
        <v>4.2933030992125865E-2</v>
      </c>
      <c r="L2890">
        <f t="shared" si="631"/>
        <v>3.3434567241904078E-2</v>
      </c>
      <c r="M2890" s="22" t="str">
        <f t="shared" si="643"/>
        <v>Elevated Risk</v>
      </c>
      <c r="O2890">
        <f t="shared" si="632"/>
        <v>3.6888794541139363</v>
      </c>
      <c r="P2890">
        <f t="shared" si="633"/>
        <v>4.6913478822291435</v>
      </c>
      <c r="Q2890">
        <f t="shared" si="634"/>
        <v>3.2484346271097451</v>
      </c>
      <c r="R2890">
        <f>(O2890*constantes!$B$4)+(P2890*constantes!$B$5)+(D2890*constantes!$B$6)+(Q2890*constantes!$B$8)+(F2890*constantes!$B$9)</f>
        <v>23.470951334177954</v>
      </c>
      <c r="S2890" s="4">
        <f>(O2890*constantes!$B$4)+(P2890*constantes!$C$5)+(D2890*constantes!$B$6)+(Q2890*constantes!$B$8)+(F2890*constantes!$B$9)</f>
        <v>23.807039496460849</v>
      </c>
      <c r="T2890">
        <f>(O2890*constantes!$D$4)+(P2890*constantes!$D$5)+(D2890*constantes!$D$6)+(Q2890*constantes!$D$8)+(F2890*constantes!$D$9)</f>
        <v>25.513480790716848</v>
      </c>
      <c r="U2890">
        <f>(O2890*constantes!$D$4)+(P2890*constantes!$E$5)+(D2890*constantes!$D$6)+(Q2890*constantes!$D$8)+(F2890*constantes!$D$9)</f>
        <v>25.840749218981152</v>
      </c>
      <c r="V2890" s="5">
        <f t="shared" si="635"/>
        <v>7.4117572200159798E-2</v>
      </c>
      <c r="W2890" s="5">
        <f t="shared" si="636"/>
        <v>0.1021657717033102</v>
      </c>
      <c r="X2890" s="6">
        <f t="shared" si="637"/>
        <v>3.1634162173276748E-2</v>
      </c>
      <c r="Y2890" s="6">
        <f t="shared" si="638"/>
        <v>4.3611589281962404E-2</v>
      </c>
      <c r="AA2890">
        <f>(O2890*constantes!$B$4)+(LN(110)*constantes!$B$5)+(LN(22)*constantes!$B$8)+(F2890*constantes!$B$9)</f>
        <v>22.653587028201589</v>
      </c>
      <c r="AB2890">
        <f t="shared" si="639"/>
        <v>3.3434567241904078E-2</v>
      </c>
      <c r="AC2890">
        <f>(O2890*constantes!$D$4)+(LN(110)*constantes!$D$5)+(LN(22)*constantes!$D$8)+(F2890*constantes!$D$9)</f>
        <v>24.840022896226397</v>
      </c>
      <c r="AD2890" s="7">
        <f t="shared" si="640"/>
        <v>1.6258639030403699E-2</v>
      </c>
      <c r="AF2890">
        <f>(O2890*constantes!$B$4)+(LN(125)*constantes!$B$5)+(LN(22.5)*constantes!$B$8)+(F2890*constantes!$B$9)</f>
        <v>22.908543964955982</v>
      </c>
      <c r="AG2890">
        <f t="shared" si="641"/>
        <v>4.2933030992125865E-2</v>
      </c>
      <c r="AH2890">
        <f>(O2890*constantes!$D$4)+(LN(125)*constantes!$D$5)+(LN(22.5)*constantes!$D$8)+(F2890*constantes!$D$9)</f>
        <v>25.211095912834629</v>
      </c>
      <c r="AI2890">
        <f t="shared" si="642"/>
        <v>2.3477142937900042E-2</v>
      </c>
    </row>
    <row r="2891" spans="1:35" x14ac:dyDescent="0.25">
      <c r="A2891" s="11">
        <v>2890</v>
      </c>
      <c r="B2891">
        <v>0</v>
      </c>
      <c r="C2891">
        <v>41</v>
      </c>
      <c r="D2891">
        <v>1</v>
      </c>
      <c r="E2891">
        <v>0</v>
      </c>
      <c r="F2891">
        <v>0</v>
      </c>
      <c r="G2891">
        <v>135</v>
      </c>
      <c r="H2891">
        <v>24.38</v>
      </c>
      <c r="I2891">
        <f>IF(AND(B2891=1,E2891=0),V2891,IF(AND(B2891=1,E2891=1),W2891,IF(AND(B2891=0,E2891=0),X2891,IF(AND(B2891=0,E2891=1),Y2891,ERROR))))</f>
        <v>5.9199146044313311E-2</v>
      </c>
      <c r="K2891">
        <f t="shared" si="630"/>
        <v>2.5088146116023613E-2</v>
      </c>
      <c r="L2891">
        <f t="shared" si="631"/>
        <v>1.7378724267438583E-2</v>
      </c>
      <c r="M2891" s="22" t="str">
        <f t="shared" si="643"/>
        <v>Elevated Risk</v>
      </c>
      <c r="O2891">
        <f t="shared" si="632"/>
        <v>3.713572066704308</v>
      </c>
      <c r="P2891">
        <f t="shared" si="633"/>
        <v>4.9052747784384296</v>
      </c>
      <c r="Q2891">
        <f t="shared" si="634"/>
        <v>3.1937631240531252</v>
      </c>
      <c r="R2891">
        <f>(O2891*constantes!$B$4)+(P2891*constantes!$B$5)+(D2891*constantes!$B$6)+(Q2891*constantes!$B$8)+(F2891*constantes!$B$9)</f>
        <v>23.901328028609001</v>
      </c>
      <c r="S2891" s="4">
        <f>(O2891*constantes!$B$4)+(P2891*constantes!$C$5)+(D2891*constantes!$B$6)+(Q2891*constantes!$B$8)+(F2891*constantes!$B$9)</f>
        <v>24.25274191373633</v>
      </c>
      <c r="T2891">
        <f>(O2891*constantes!$D$4)+(P2891*constantes!$D$5)+(D2891*constantes!$D$6)+(Q2891*constantes!$D$8)+(F2891*constantes!$D$9)</f>
        <v>26.154477417736494</v>
      </c>
      <c r="U2891">
        <f>(O2891*constantes!$D$4)+(P2891*constantes!$E$5)+(D2891*constantes!$D$6)+(Q2891*constantes!$D$8)+(F2891*constantes!$D$9)</f>
        <v>26.49666938628036</v>
      </c>
      <c r="V2891" s="5">
        <f t="shared" si="635"/>
        <v>0.11168223841233504</v>
      </c>
      <c r="W2891" s="5">
        <f t="shared" si="636"/>
        <v>0.1548929141070996</v>
      </c>
      <c r="X2891" s="6">
        <f t="shared" si="637"/>
        <v>5.9199146044313311E-2</v>
      </c>
      <c r="Y2891" s="6">
        <f t="shared" si="638"/>
        <v>8.2335448641663977E-2</v>
      </c>
      <c r="AA2891">
        <f>(O2891*constantes!$B$4)+(LN(110)*constantes!$B$5)+(LN(22)*constantes!$B$8)+(F2891*constantes!$B$9)</f>
        <v>22.730454143490913</v>
      </c>
      <c r="AB2891">
        <f t="shared" si="639"/>
        <v>3.6057212319339005E-2</v>
      </c>
      <c r="AC2891">
        <f>(O2891*constantes!$D$4)+(LN(110)*constantes!$D$5)+(LN(22)*constantes!$D$8)+(F2891*constantes!$D$9)</f>
        <v>24.907213223567677</v>
      </c>
      <c r="AD2891" s="7">
        <f t="shared" si="640"/>
        <v>1.7378724267438583E-2</v>
      </c>
      <c r="AF2891">
        <f>(O2891*constantes!$B$4)+(LN(125)*constantes!$B$5)+(LN(22.5)*constantes!$B$8)+(F2891*constantes!$B$9)</f>
        <v>22.985411080245306</v>
      </c>
      <c r="AG2891">
        <f t="shared" si="641"/>
        <v>4.62827295767122E-2</v>
      </c>
      <c r="AH2891">
        <f>(O2891*constantes!$D$4)+(LN(125)*constantes!$D$5)+(LN(22.5)*constantes!$D$8)+(F2891*constantes!$D$9)</f>
        <v>25.278286240175909</v>
      </c>
      <c r="AI2891">
        <f t="shared" si="642"/>
        <v>2.5088146116023613E-2</v>
      </c>
    </row>
    <row r="2892" spans="1:35" x14ac:dyDescent="0.25">
      <c r="A2892" s="11">
        <v>2891</v>
      </c>
      <c r="B2892">
        <v>1</v>
      </c>
      <c r="C2892">
        <v>43</v>
      </c>
      <c r="D2892">
        <v>1</v>
      </c>
      <c r="E2892">
        <v>0</v>
      </c>
      <c r="F2892">
        <v>0</v>
      </c>
      <c r="G2892">
        <v>133.5</v>
      </c>
      <c r="H2892">
        <v>21.73</v>
      </c>
      <c r="I2892">
        <f>IF(AND(B2892=1,E2892=0),V2892,IF(AND(B2892=1,E2892=1),W2892,IF(AND(B2892=0,E2892=0),X2892,IF(AND(B2892=0,E2892=1),Y2892,ERROR))))</f>
        <v>0.11556409235614251</v>
      </c>
      <c r="K2892">
        <f t="shared" si="630"/>
        <v>5.3478442485207722E-2</v>
      </c>
      <c r="L2892">
        <f t="shared" si="631"/>
        <v>4.169811677585733E-2</v>
      </c>
      <c r="M2892" s="22" t="str">
        <f t="shared" si="643"/>
        <v>Elevated Risk</v>
      </c>
      <c r="O2892">
        <f t="shared" si="632"/>
        <v>3.7612001156935624</v>
      </c>
      <c r="P2892">
        <f t="shared" si="633"/>
        <v>4.8941014778403042</v>
      </c>
      <c r="Q2892">
        <f t="shared" si="634"/>
        <v>3.0786937942683381</v>
      </c>
      <c r="R2892">
        <f>(O2892*constantes!$B$4)+(P2892*constantes!$B$5)+(D2892*constantes!$B$6)+(Q2892*constantes!$B$8)+(F2892*constantes!$B$9)</f>
        <v>23.937641360943534</v>
      </c>
      <c r="S2892" s="4">
        <f>(O2892*constantes!$B$4)+(P2892*constantes!$C$5)+(D2892*constantes!$B$6)+(Q2892*constantes!$B$8)+(F2892*constantes!$B$9)</f>
        <v>24.288254790816016</v>
      </c>
      <c r="T2892">
        <f>(O2892*constantes!$D$4)+(P2892*constantes!$D$5)+(D2892*constantes!$D$6)+(Q2892*constantes!$D$8)+(F2892*constantes!$D$9)</f>
        <v>26.193817989161744</v>
      </c>
      <c r="U2892">
        <f>(O2892*constantes!$D$4)+(P2892*constantes!$E$5)+(D2892*constantes!$D$6)+(Q2892*constantes!$D$8)+(F2892*constantes!$D$9)</f>
        <v>26.535230508255879</v>
      </c>
      <c r="V2892" s="5">
        <f t="shared" si="635"/>
        <v>0.11556409235614251</v>
      </c>
      <c r="W2892" s="5">
        <f t="shared" si="636"/>
        <v>0.16001886926004028</v>
      </c>
      <c r="X2892" s="6">
        <f t="shared" si="637"/>
        <v>6.1499934481594298E-2</v>
      </c>
      <c r="Y2892" s="6">
        <f t="shared" si="638"/>
        <v>8.5430101476514309E-2</v>
      </c>
      <c r="AA2892">
        <f>(O2892*constantes!$B$4)+(LN(110)*constantes!$B$5)+(LN(22)*constantes!$B$8)+(F2892*constantes!$B$9)</f>
        <v>22.8787183548725</v>
      </c>
      <c r="AB2892">
        <f t="shared" si="639"/>
        <v>4.169811677585733E-2</v>
      </c>
      <c r="AC2892">
        <f>(O2892*constantes!$D$4)+(LN(110)*constantes!$D$5)+(LN(22)*constantes!$D$8)+(F2892*constantes!$D$9)</f>
        <v>25.036812478830871</v>
      </c>
      <c r="AD2892" s="7">
        <f t="shared" si="640"/>
        <v>1.975954812069991E-2</v>
      </c>
      <c r="AF2892">
        <f>(O2892*constantes!$B$4)+(LN(125)*constantes!$B$5)+(LN(22.5)*constantes!$B$8)+(F2892*constantes!$B$9)</f>
        <v>23.133675291626897</v>
      </c>
      <c r="AG2892">
        <f t="shared" si="641"/>
        <v>5.3478442485207722E-2</v>
      </c>
      <c r="AH2892">
        <f>(O2892*constantes!$D$4)+(LN(125)*constantes!$D$5)+(LN(22.5)*constantes!$D$8)+(F2892*constantes!$D$9)</f>
        <v>25.407885495439103</v>
      </c>
      <c r="AI2892">
        <f t="shared" si="642"/>
        <v>2.8509711637591306E-2</v>
      </c>
    </row>
    <row r="2893" spans="1:35" x14ac:dyDescent="0.25">
      <c r="A2893" s="11">
        <v>2892</v>
      </c>
      <c r="B2893">
        <v>0</v>
      </c>
      <c r="C2893">
        <v>63</v>
      </c>
      <c r="D2893">
        <v>0</v>
      </c>
      <c r="E2893">
        <v>1</v>
      </c>
      <c r="F2893">
        <v>0</v>
      </c>
      <c r="G2893">
        <v>149</v>
      </c>
      <c r="H2893">
        <v>40.81</v>
      </c>
      <c r="I2893">
        <f>IF(AND(B2893=1,E2893=0),V2893,IF(AND(B2893=1,E2893=1),W2893,IF(AND(B2893=0,E2893=0),X2893,IF(AND(B2893=0,E2893=1),Y2893,ERROR))))</f>
        <v>0.2271062119343048</v>
      </c>
      <c r="K2893">
        <f t="shared" si="630"/>
        <v>7.8518559479420769E-2</v>
      </c>
      <c r="L2893">
        <f t="shared" si="631"/>
        <v>5.4860361374715505E-2</v>
      </c>
      <c r="M2893" s="22" t="str">
        <f t="shared" si="643"/>
        <v>Elevated Risk</v>
      </c>
      <c r="O2893">
        <f t="shared" si="632"/>
        <v>4.1431347263915326</v>
      </c>
      <c r="P2893">
        <f t="shared" si="633"/>
        <v>5.0039463059454592</v>
      </c>
      <c r="Q2893">
        <f t="shared" si="634"/>
        <v>3.7089271494177143</v>
      </c>
      <c r="R2893">
        <f>(O2893*constantes!$B$4)+(P2893*constantes!$B$5)+(D2893*constantes!$B$6)+(Q2893*constantes!$B$8)+(F2893*constantes!$B$9)</f>
        <v>25.12045956734497</v>
      </c>
      <c r="S2893" s="4">
        <f>(O2893*constantes!$B$4)+(P2893*constantes!$C$5)+(D2893*constantes!$B$6)+(Q2893*constantes!$B$8)+(F2893*constantes!$B$9)</f>
        <v>25.478942280702903</v>
      </c>
      <c r="T2893">
        <f>(O2893*constantes!$D$4)+(P2893*constantes!$D$5)+(D2893*constantes!$D$6)+(Q2893*constantes!$D$8)+(F2893*constantes!$D$9)</f>
        <v>27.245599218539059</v>
      </c>
      <c r="U2893">
        <f>(O2893*constantes!$D$4)+(P2893*constantes!$E$5)+(D2893*constantes!$D$6)+(Q2893*constantes!$D$8)+(F2893*constantes!$D$9)</f>
        <v>27.594674512841813</v>
      </c>
      <c r="V2893" s="5">
        <f t="shared" si="635"/>
        <v>0.33020398487950064</v>
      </c>
      <c r="W2893" s="5">
        <f t="shared" si="636"/>
        <v>0.43649652479659384</v>
      </c>
      <c r="X2893" s="6">
        <f t="shared" si="637"/>
        <v>0.16615288727519328</v>
      </c>
      <c r="Y2893" s="6">
        <f t="shared" si="638"/>
        <v>0.2271062119343048</v>
      </c>
      <c r="AA2893">
        <f>(O2893*constantes!$B$4)+(LN(110)*constantes!$B$5)+(LN(22)*constantes!$B$8)+(F2893*constantes!$B$9)</f>
        <v>24.067665520590854</v>
      </c>
      <c r="AB2893">
        <f t="shared" si="639"/>
        <v>0.13051783749446544</v>
      </c>
      <c r="AC2893">
        <f>(O2893*constantes!$D$4)+(LN(110)*constantes!$D$5)+(LN(22)*constantes!$D$8)+(F2893*constantes!$D$9)</f>
        <v>26.076083289962796</v>
      </c>
      <c r="AD2893" s="7">
        <f t="shared" si="640"/>
        <v>5.4860361374715505E-2</v>
      </c>
      <c r="AF2893">
        <f>(O2893*constantes!$B$4)+(LN(125)*constantes!$B$5)+(LN(22.5)*constantes!$B$8)+(F2893*constantes!$B$9)</f>
        <v>24.322622457345251</v>
      </c>
      <c r="AG2893">
        <f t="shared" si="641"/>
        <v>0.16512470507308763</v>
      </c>
      <c r="AH2893">
        <f>(O2893*constantes!$D$4)+(LN(125)*constantes!$D$5)+(LN(22.5)*constantes!$D$8)+(F2893*constantes!$D$9)</f>
        <v>26.447156306571028</v>
      </c>
      <c r="AI2893">
        <f t="shared" si="642"/>
        <v>7.8518559479420769E-2</v>
      </c>
    </row>
    <row r="2894" spans="1:35" x14ac:dyDescent="0.25">
      <c r="A2894" s="11">
        <v>2893</v>
      </c>
      <c r="B2894">
        <v>0</v>
      </c>
      <c r="C2894">
        <v>59</v>
      </c>
      <c r="D2894">
        <v>1</v>
      </c>
      <c r="E2894">
        <v>0</v>
      </c>
      <c r="F2894">
        <v>0</v>
      </c>
      <c r="G2894">
        <v>127.5</v>
      </c>
      <c r="H2894">
        <v>23.65</v>
      </c>
      <c r="I2894">
        <f>IF(AND(B2894=1,E2894=0),V2894,IF(AND(B2894=1,E2894=1),W2894,IF(AND(B2894=0,E2894=0),X2894,IF(AND(B2894=0,E2894=1),Y2894,ERROR))))</f>
        <v>0.12866852800420348</v>
      </c>
      <c r="K2894">
        <f t="shared" si="630"/>
        <v>6.6117954736533924E-2</v>
      </c>
      <c r="L2894">
        <f t="shared" si="631"/>
        <v>4.6102547085629553E-2</v>
      </c>
      <c r="M2894" s="22" t="str">
        <f t="shared" si="643"/>
        <v>Elevated Risk</v>
      </c>
      <c r="O2894">
        <f t="shared" si="632"/>
        <v>4.0775374439057197</v>
      </c>
      <c r="P2894">
        <f t="shared" si="633"/>
        <v>4.8481163645984813</v>
      </c>
      <c r="Q2894">
        <f t="shared" si="634"/>
        <v>3.1633631149379418</v>
      </c>
      <c r="R2894">
        <f>(O2894*constantes!$B$4)+(P2894*constantes!$B$5)+(D2894*constantes!$B$6)+(Q2894*constantes!$B$8)+(F2894*constantes!$B$9)</f>
        <v>24.904204043649454</v>
      </c>
      <c r="S2894" s="4">
        <f>(O2894*constantes!$B$4)+(P2894*constantes!$C$5)+(D2894*constantes!$B$6)+(Q2894*constantes!$B$8)+(F2894*constantes!$B$9)</f>
        <v>25.25152310000929</v>
      </c>
      <c r="T2894">
        <f>(O2894*constantes!$D$4)+(P2894*constantes!$D$5)+(D2894*constantes!$D$6)+(Q2894*constantes!$D$8)+(F2894*constantes!$D$9)</f>
        <v>26.968529208143273</v>
      </c>
      <c r="U2894">
        <f>(O2894*constantes!$D$4)+(P2894*constantes!$E$5)+(D2894*constantes!$D$6)+(Q2894*constantes!$D$8)+(F2894*constantes!$D$9)</f>
        <v>27.306733805737665</v>
      </c>
      <c r="V2894" s="5">
        <f t="shared" si="635"/>
        <v>0.27591157225403551</v>
      </c>
      <c r="W2894" s="5">
        <f t="shared" si="636"/>
        <v>0.36676119727034839</v>
      </c>
      <c r="X2894" s="6">
        <f t="shared" si="637"/>
        <v>0.12866852800420348</v>
      </c>
      <c r="Y2894" s="6">
        <f t="shared" si="638"/>
        <v>0.17565015265696982</v>
      </c>
      <c r="AA2894">
        <f>(O2894*constantes!$B$4)+(LN(110)*constantes!$B$5)+(LN(22)*constantes!$B$8)+(F2894*constantes!$B$9)</f>
        <v>23.863463804103819</v>
      </c>
      <c r="AB2894">
        <f t="shared" si="639"/>
        <v>0.10776479003769468</v>
      </c>
      <c r="AC2894">
        <f>(O2894*constantes!$D$4)+(LN(110)*constantes!$D$5)+(LN(22)*constantes!$D$8)+(F2894*constantes!$D$9)</f>
        <v>25.897588492509126</v>
      </c>
      <c r="AD2894" s="7">
        <f t="shared" si="640"/>
        <v>4.6102547085629553E-2</v>
      </c>
      <c r="AF2894">
        <f>(O2894*constantes!$B$4)+(LN(125)*constantes!$B$5)+(LN(22.5)*constantes!$B$8)+(F2894*constantes!$B$9)</f>
        <v>24.118420740858213</v>
      </c>
      <c r="AG2894">
        <f t="shared" si="641"/>
        <v>0.13682617258299834</v>
      </c>
      <c r="AH2894">
        <f>(O2894*constantes!$D$4)+(LN(125)*constantes!$D$5)+(LN(22.5)*constantes!$D$8)+(F2894*constantes!$D$9)</f>
        <v>26.268661509117358</v>
      </c>
      <c r="AI2894">
        <f t="shared" si="642"/>
        <v>6.6117954736533924E-2</v>
      </c>
    </row>
    <row r="2895" spans="1:35" x14ac:dyDescent="0.25">
      <c r="A2895" s="11">
        <v>2894</v>
      </c>
      <c r="B2895">
        <v>0</v>
      </c>
      <c r="C2895">
        <v>67</v>
      </c>
      <c r="D2895">
        <v>0</v>
      </c>
      <c r="E2895">
        <v>1</v>
      </c>
      <c r="F2895">
        <v>1</v>
      </c>
      <c r="G2895">
        <v>204</v>
      </c>
      <c r="H2895">
        <v>27.86</v>
      </c>
      <c r="I2895">
        <f>IF(AND(B2895=1,E2895=0),V2895,IF(AND(B2895=1,E2895=1),W2895,IF(AND(B2895=0,E2895=0),X2895,IF(AND(B2895=0,E2895=1),Y2895,ERROR))))</f>
        <v>0.7404907021564624</v>
      </c>
      <c r="K2895">
        <f t="shared" si="630"/>
        <v>0.18975110658009242</v>
      </c>
      <c r="L2895">
        <f t="shared" si="631"/>
        <v>0.13513700209807267</v>
      </c>
      <c r="M2895" s="22" t="str">
        <f t="shared" si="643"/>
        <v>'&gt;30%</v>
      </c>
      <c r="O2895">
        <f t="shared" si="632"/>
        <v>4.2046926193909657</v>
      </c>
      <c r="P2895">
        <f t="shared" si="633"/>
        <v>5.3181199938442161</v>
      </c>
      <c r="Q2895">
        <f t="shared" si="634"/>
        <v>3.3271919683516598</v>
      </c>
      <c r="R2895">
        <f>(O2895*constantes!$B$4)+(P2895*constantes!$B$5)+(D2895*constantes!$B$6)+(Q2895*constantes!$B$8)+(F2895*constantes!$B$9)</f>
        <v>26.123875951389977</v>
      </c>
      <c r="S2895" s="4">
        <f>(O2895*constantes!$B$4)+(P2895*constantes!$C$5)+(D2895*constantes!$B$6)+(Q2895*constantes!$B$8)+(F2895*constantes!$B$9)</f>
        <v>26.504866067748974</v>
      </c>
      <c r="T2895">
        <f>(O2895*constantes!$D$4)+(P2895*constantes!$D$5)+(D2895*constantes!$D$6)+(Q2895*constantes!$D$8)+(F2895*constantes!$D$9)</f>
        <v>28.879312751550295</v>
      </c>
      <c r="U2895">
        <f>(O2895*constantes!$D$4)+(P2895*constantes!$E$5)+(D2895*constantes!$D$6)+(Q2895*constantes!$D$8)+(F2895*constantes!$D$9)</f>
        <v>29.250304802320866</v>
      </c>
      <c r="V2895" s="5">
        <f t="shared" si="635"/>
        <v>0.66484659223118459</v>
      </c>
      <c r="W2895" s="5">
        <f t="shared" si="636"/>
        <v>0.79812460817796194</v>
      </c>
      <c r="X2895" s="6">
        <f t="shared" si="637"/>
        <v>0.60578190041718916</v>
      </c>
      <c r="Y2895" s="6">
        <f t="shared" si="638"/>
        <v>0.7404907021564624</v>
      </c>
      <c r="AA2895">
        <f>(O2895*constantes!$B$4)+(LN(110)*constantes!$B$5)+(LN(22)*constantes!$B$8)+(F2895*constantes!$B$9)</f>
        <v>24.790892779182371</v>
      </c>
      <c r="AB2895">
        <f t="shared" si="639"/>
        <v>0.25043076421270638</v>
      </c>
      <c r="AC2895">
        <f>(O2895*constantes!$D$4)+(LN(110)*constantes!$D$5)+(LN(22)*constantes!$D$8)+(F2895*constantes!$D$9)</f>
        <v>27.02121662586676</v>
      </c>
      <c r="AD2895" s="7">
        <f t="shared" si="640"/>
        <v>0.13513700209807267</v>
      </c>
      <c r="AF2895">
        <f>(O2895*constantes!$B$4)+(LN(125)*constantes!$B$5)+(LN(22.5)*constantes!$B$8)+(F2895*constantes!$B$9)</f>
        <v>25.045849715936765</v>
      </c>
      <c r="AG2895">
        <f t="shared" si="641"/>
        <v>0.31062373054994186</v>
      </c>
      <c r="AH2895">
        <f>(O2895*constantes!$D$4)+(LN(125)*constantes!$D$5)+(LN(22.5)*constantes!$D$8)+(F2895*constantes!$D$9)</f>
        <v>27.392289642474992</v>
      </c>
      <c r="AI2895">
        <f t="shared" si="642"/>
        <v>0.18975110658009242</v>
      </c>
    </row>
    <row r="2896" spans="1:35" x14ac:dyDescent="0.25">
      <c r="A2896" s="11">
        <v>2895</v>
      </c>
      <c r="B2896">
        <v>0</v>
      </c>
      <c r="C2896">
        <v>42</v>
      </c>
      <c r="D2896">
        <v>1</v>
      </c>
      <c r="E2896">
        <v>0</v>
      </c>
      <c r="F2896">
        <v>0</v>
      </c>
      <c r="G2896">
        <v>129</v>
      </c>
      <c r="H2896">
        <v>28.04</v>
      </c>
      <c r="I2896">
        <f>IF(AND(B2896=1,E2896=0),V2896,IF(AND(B2896=1,E2896=1),W2896,IF(AND(B2896=0,E2896=0),X2896,IF(AND(B2896=0,E2896=1),Y2896,ERROR))))</f>
        <v>5.9729475207420002E-2</v>
      </c>
      <c r="K2896">
        <f t="shared" si="630"/>
        <v>2.676538428771702E-2</v>
      </c>
      <c r="L2896">
        <f t="shared" si="631"/>
        <v>1.8545470669847686E-2</v>
      </c>
      <c r="M2896" s="22" t="str">
        <f t="shared" si="643"/>
        <v>Elevated Risk</v>
      </c>
      <c r="O2896">
        <f t="shared" si="632"/>
        <v>3.7376696182833684</v>
      </c>
      <c r="P2896">
        <f t="shared" si="633"/>
        <v>4.8598124043616719</v>
      </c>
      <c r="Q2896">
        <f t="shared" si="634"/>
        <v>3.3336320621663895</v>
      </c>
      <c r="R2896">
        <f>(O2896*constantes!$B$4)+(P2896*constantes!$B$5)+(D2896*constantes!$B$6)+(Q2896*constantes!$B$8)+(F2896*constantes!$B$9)</f>
        <v>24.002890299938294</v>
      </c>
      <c r="S2896" s="4">
        <f>(O2896*constantes!$B$4)+(P2896*constantes!$C$5)+(D2896*constantes!$B$6)+(Q2896*constantes!$B$8)+(F2896*constantes!$B$9)</f>
        <v>24.351047260586764</v>
      </c>
      <c r="T2896">
        <f>(O2896*constantes!$D$4)+(P2896*constantes!$D$5)+(D2896*constantes!$D$6)+(Q2896*constantes!$D$8)+(F2896*constantes!$D$9)</f>
        <v>26.163674970357881</v>
      </c>
      <c r="U2896">
        <f>(O2896*constantes!$D$4)+(P2896*constantes!$E$5)+(D2896*constantes!$D$6)+(Q2896*constantes!$D$8)+(F2896*constantes!$D$9)</f>
        <v>26.502695483686153</v>
      </c>
      <c r="V2896" s="5">
        <f t="shared" si="635"/>
        <v>0.12285708180584676</v>
      </c>
      <c r="W2896" s="5">
        <f t="shared" si="636"/>
        <v>0.16945770473015997</v>
      </c>
      <c r="X2896" s="6">
        <f t="shared" si="637"/>
        <v>5.9729475207420002E-2</v>
      </c>
      <c r="Y2896" s="6">
        <f t="shared" si="638"/>
        <v>8.2811910160546454E-2</v>
      </c>
      <c r="AA2896">
        <f>(O2896*constantes!$B$4)+(LN(110)*constantes!$B$5)+(LN(22)*constantes!$B$8)+(F2896*constantes!$B$9)</f>
        <v>22.805468857654464</v>
      </c>
      <c r="AB2896">
        <f t="shared" si="639"/>
        <v>3.8810869283687155E-2</v>
      </c>
      <c r="AC2896">
        <f>(O2896*constantes!$D$4)+(LN(110)*constantes!$D$5)+(LN(22)*constantes!$D$8)+(F2896*constantes!$D$9)</f>
        <v>24.972784348242914</v>
      </c>
      <c r="AD2896" s="7">
        <f t="shared" si="640"/>
        <v>1.8545470669847686E-2</v>
      </c>
      <c r="AF2896">
        <f>(O2896*constantes!$B$4)+(LN(125)*constantes!$B$5)+(LN(22.5)*constantes!$B$8)+(F2896*constantes!$B$9)</f>
        <v>23.060425794408857</v>
      </c>
      <c r="AG2896">
        <f t="shared" si="641"/>
        <v>4.9796912096185753E-2</v>
      </c>
      <c r="AH2896">
        <f>(O2896*constantes!$D$4)+(LN(125)*constantes!$D$5)+(LN(22.5)*constantes!$D$8)+(F2896*constantes!$D$9)</f>
        <v>25.343857364851146</v>
      </c>
      <c r="AI2896">
        <f t="shared" si="642"/>
        <v>2.676538428771702E-2</v>
      </c>
    </row>
    <row r="2897" spans="1:35" x14ac:dyDescent="0.25">
      <c r="A2897" s="11">
        <v>2896</v>
      </c>
      <c r="B2897">
        <v>1</v>
      </c>
      <c r="C2897">
        <v>52</v>
      </c>
      <c r="D2897">
        <v>0</v>
      </c>
      <c r="E2897">
        <v>0</v>
      </c>
      <c r="F2897">
        <v>0</v>
      </c>
      <c r="G2897">
        <v>114</v>
      </c>
      <c r="H2897">
        <v>31.02</v>
      </c>
      <c r="I2897">
        <f>IF(AND(B2897=1,E2897=0),V2897,IF(AND(B2897=1,E2897=1),W2897,IF(AND(B2897=0,E2897=0),X2897,IF(AND(B2897=0,E2897=1),Y2897,ERROR))))</f>
        <v>0.10235214549857752</v>
      </c>
      <c r="K2897">
        <f t="shared" si="630"/>
        <v>9.453671546464415E-2</v>
      </c>
      <c r="L2897">
        <f t="shared" si="631"/>
        <v>7.4072320755760312E-2</v>
      </c>
      <c r="M2897" s="22" t="str">
        <f t="shared" si="643"/>
        <v>NORMAL</v>
      </c>
      <c r="O2897">
        <f t="shared" si="632"/>
        <v>3.9512437185814275</v>
      </c>
      <c r="P2897">
        <f t="shared" si="633"/>
        <v>4.7361984483944957</v>
      </c>
      <c r="Q2897">
        <f t="shared" si="634"/>
        <v>3.4346321577483927</v>
      </c>
      <c r="R2897">
        <f>(O2897*constantes!$B$4)+(P2897*constantes!$B$5)+(D2897*constantes!$B$6)+(Q2897*constantes!$B$8)+(F2897*constantes!$B$9)</f>
        <v>23.808963999541096</v>
      </c>
      <c r="S2897" s="4">
        <f>(O2897*constantes!$B$4)+(P2897*constantes!$C$5)+(D2897*constantes!$B$6)+(Q2897*constantes!$B$8)+(F2897*constantes!$B$9)</f>
        <v>24.148265256384075</v>
      </c>
      <c r="T2897">
        <f>(O2897*constantes!$D$4)+(P2897*constantes!$D$5)+(D2897*constantes!$D$6)+(Q2897*constantes!$D$8)+(F2897*constantes!$D$9)</f>
        <v>25.830066413442591</v>
      </c>
      <c r="U2897">
        <f>(O2897*constantes!$D$4)+(P2897*constantes!$E$5)+(D2897*constantes!$D$6)+(Q2897*constantes!$D$8)+(F2897*constantes!$D$9)</f>
        <v>26.160463617202591</v>
      </c>
      <c r="V2897" s="5">
        <f t="shared" si="635"/>
        <v>0.10235214549857752</v>
      </c>
      <c r="W2897" s="5">
        <f t="shared" si="636"/>
        <v>0.14066519233739494</v>
      </c>
      <c r="X2897" s="6">
        <f t="shared" si="637"/>
        <v>4.3158322778884428E-2</v>
      </c>
      <c r="Y2897" s="6">
        <f t="shared" si="638"/>
        <v>5.9543788732279168E-2</v>
      </c>
      <c r="AA2897">
        <f>(O2897*constantes!$B$4)+(LN(110)*constantes!$B$5)+(LN(22)*constantes!$B$8)+(F2897*constantes!$B$9)</f>
        <v>23.470316488918311</v>
      </c>
      <c r="AB2897">
        <f t="shared" si="639"/>
        <v>7.4072320755760312E-2</v>
      </c>
      <c r="AC2897">
        <f>(O2897*constantes!$D$4)+(LN(110)*constantes!$D$5)+(LN(22)*constantes!$D$8)+(F2897*constantes!$D$9)</f>
        <v>25.553934425340952</v>
      </c>
      <c r="AD2897" s="7">
        <f t="shared" si="640"/>
        <v>3.291838619478793E-2</v>
      </c>
      <c r="AF2897">
        <f>(O2897*constantes!$B$4)+(LN(125)*constantes!$B$5)+(LN(22.5)*constantes!$B$8)+(F2897*constantes!$B$9)</f>
        <v>23.725273425672704</v>
      </c>
      <c r="AG2897">
        <f t="shared" si="641"/>
        <v>9.453671546464415E-2</v>
      </c>
      <c r="AH2897">
        <f>(O2897*constantes!$D$4)+(LN(125)*constantes!$D$5)+(LN(22.5)*constantes!$D$8)+(F2897*constantes!$D$9)</f>
        <v>25.925007441949184</v>
      </c>
      <c r="AI2897">
        <f t="shared" si="642"/>
        <v>4.7353292556453264E-2</v>
      </c>
    </row>
    <row r="2898" spans="1:35" x14ac:dyDescent="0.25">
      <c r="A2898" s="11">
        <v>2897</v>
      </c>
      <c r="B2898">
        <v>0</v>
      </c>
      <c r="C2898">
        <v>39</v>
      </c>
      <c r="D2898">
        <v>0</v>
      </c>
      <c r="E2898">
        <v>0</v>
      </c>
      <c r="F2898">
        <v>0</v>
      </c>
      <c r="G2898">
        <v>125</v>
      </c>
      <c r="H2898">
        <v>20.74</v>
      </c>
      <c r="I2898">
        <f>IF(AND(B2898=1,E2898=0),V2898,IF(AND(B2898=1,E2898=1),W2898,IF(AND(B2898=0,E2898=0),X2898,IF(AND(B2898=0,E2898=1),Y2898,ERROR))))</f>
        <v>2.1046457410321961E-2</v>
      </c>
      <c r="K2898">
        <f t="shared" si="630"/>
        <v>2.1931490638549711E-2</v>
      </c>
      <c r="L2898">
        <f t="shared" si="631"/>
        <v>1.5184528759381921E-2</v>
      </c>
      <c r="M2898" s="22" t="str">
        <f t="shared" si="643"/>
        <v>NORMAL</v>
      </c>
      <c r="O2898">
        <f t="shared" si="632"/>
        <v>3.6635616461296463</v>
      </c>
      <c r="P2898">
        <f t="shared" si="633"/>
        <v>4.8283137373023015</v>
      </c>
      <c r="Q2898">
        <f t="shared" si="634"/>
        <v>3.0320642028013811</v>
      </c>
      <c r="R2898">
        <f>(O2898*constantes!$B$4)+(P2898*constantes!$B$5)+(D2898*constantes!$B$6)+(Q2898*constantes!$B$8)+(F2898*constantes!$B$9)</f>
        <v>22.765158647785348</v>
      </c>
      <c r="S2898" s="4">
        <f>(O2898*constantes!$B$4)+(P2898*constantes!$C$5)+(D2898*constantes!$B$6)+(Q2898*constantes!$B$8)+(F2898*constantes!$B$9)</f>
        <v>23.111059043925685</v>
      </c>
      <c r="T2898">
        <f>(O2898*constantes!$D$4)+(P2898*constantes!$D$5)+(D2898*constantes!$D$6)+(Q2898*constantes!$D$8)+(F2898*constantes!$D$9)</f>
        <v>25.100562506911224</v>
      </c>
      <c r="U2898">
        <f>(O2898*constantes!$D$4)+(P2898*constantes!$E$5)+(D2898*constantes!$D$6)+(Q2898*constantes!$D$8)+(F2898*constantes!$D$9)</f>
        <v>25.437385673225428</v>
      </c>
      <c r="V2898" s="5">
        <f t="shared" si="635"/>
        <v>3.7306479772205137E-2</v>
      </c>
      <c r="W2898" s="5">
        <f t="shared" si="636"/>
        <v>5.2314383431509959E-2</v>
      </c>
      <c r="X2898" s="6">
        <f t="shared" si="637"/>
        <v>2.1046457410321961E-2</v>
      </c>
      <c r="Y2898" s="6">
        <f t="shared" si="638"/>
        <v>2.9350632546040534E-2</v>
      </c>
      <c r="AA2898">
        <f>(O2898*constantes!$B$4)+(LN(110)*constantes!$B$5)+(LN(22)*constantes!$B$8)+(F2898*constantes!$B$9)</f>
        <v>22.574773704658814</v>
      </c>
      <c r="AB2898">
        <f t="shared" si="639"/>
        <v>3.0940270522043956E-2</v>
      </c>
      <c r="AC2898">
        <f>(O2898*constantes!$D$4)+(LN(110)*constantes!$D$5)+(LN(22)*constantes!$D$8)+(F2898*constantes!$D$9)</f>
        <v>24.771131368454586</v>
      </c>
      <c r="AD2898" s="7">
        <f t="shared" si="640"/>
        <v>1.5184528759381921E-2</v>
      </c>
      <c r="AF2898">
        <f>(O2898*constantes!$B$4)+(LN(125)*constantes!$B$5)+(LN(22.5)*constantes!$B$8)+(F2898*constantes!$B$9)</f>
        <v>22.829730641413207</v>
      </c>
      <c r="AG2898">
        <f t="shared" si="641"/>
        <v>3.974481175054656E-2</v>
      </c>
      <c r="AH2898">
        <f>(O2898*constantes!$D$4)+(LN(125)*constantes!$D$5)+(LN(22.5)*constantes!$D$8)+(F2898*constantes!$D$9)</f>
        <v>25.142204385062819</v>
      </c>
      <c r="AI2898">
        <f t="shared" si="642"/>
        <v>2.1931490638549711E-2</v>
      </c>
    </row>
    <row r="2899" spans="1:35" x14ac:dyDescent="0.25">
      <c r="A2899" s="11">
        <v>2898</v>
      </c>
      <c r="B2899">
        <v>0</v>
      </c>
      <c r="C2899">
        <v>42</v>
      </c>
      <c r="D2899">
        <v>0</v>
      </c>
      <c r="E2899">
        <v>0</v>
      </c>
      <c r="F2899">
        <v>0</v>
      </c>
      <c r="G2899">
        <v>120</v>
      </c>
      <c r="H2899">
        <v>21.12</v>
      </c>
      <c r="I2899">
        <f>IF(AND(B2899=1,E2899=0),V2899,IF(AND(B2899=1,E2899=1),W2899,IF(AND(B2899=0,E2899=0),X2899,IF(AND(B2899=0,E2899=1),Y2899,ERROR))))</f>
        <v>2.3144800125448173E-2</v>
      </c>
      <c r="K2899">
        <f t="shared" si="630"/>
        <v>2.676538428771702E-2</v>
      </c>
      <c r="L2899">
        <f t="shared" si="631"/>
        <v>1.8545470669847686E-2</v>
      </c>
      <c r="M2899" s="22" t="str">
        <f t="shared" si="643"/>
        <v>NORMAL</v>
      </c>
      <c r="O2899">
        <f t="shared" si="632"/>
        <v>3.7376696182833684</v>
      </c>
      <c r="P2899">
        <f t="shared" si="633"/>
        <v>4.7874917427820458</v>
      </c>
      <c r="Q2899">
        <f t="shared" si="634"/>
        <v>3.0502204588380608</v>
      </c>
      <c r="R2899">
        <f>(O2899*constantes!$B$4)+(P2899*constantes!$B$5)+(D2899*constantes!$B$6)+(Q2899*constantes!$B$8)+(F2899*constantes!$B$9)</f>
        <v>22.934519470284563</v>
      </c>
      <c r="S2899" s="4">
        <f>(O2899*constantes!$B$4)+(P2899*constantes!$C$5)+(D2899*constantes!$B$6)+(Q2899*constantes!$B$8)+(F2899*constantes!$B$9)</f>
        <v>23.27749537873747</v>
      </c>
      <c r="T2899">
        <f>(O2899*constantes!$D$4)+(P2899*constantes!$D$5)+(D2899*constantes!$D$6)+(Q2899*constantes!$D$8)+(F2899*constantes!$D$9)</f>
        <v>25.196669275992328</v>
      </c>
      <c r="U2899">
        <f>(O2899*constantes!$D$4)+(P2899*constantes!$E$5)+(D2899*constantes!$D$6)+(Q2899*constantes!$D$8)+(F2899*constantes!$D$9)</f>
        <v>25.530644699968803</v>
      </c>
      <c r="V2899" s="5">
        <f t="shared" si="635"/>
        <v>4.4037602554981792E-2</v>
      </c>
      <c r="W2899" s="5">
        <f t="shared" si="636"/>
        <v>6.1490951669612159E-2</v>
      </c>
      <c r="X2899" s="6">
        <f t="shared" si="637"/>
        <v>2.3144800125448173E-2</v>
      </c>
      <c r="Y2899" s="6">
        <f t="shared" si="638"/>
        <v>3.2172909548391027E-2</v>
      </c>
      <c r="AA2899">
        <f>(O2899*constantes!$B$4)+(LN(110)*constantes!$B$5)+(LN(22)*constantes!$B$8)+(F2899*constantes!$B$9)</f>
        <v>22.805468857654464</v>
      </c>
      <c r="AB2899">
        <f t="shared" si="639"/>
        <v>3.8810869283687155E-2</v>
      </c>
      <c r="AC2899">
        <f>(O2899*constantes!$D$4)+(LN(110)*constantes!$D$5)+(LN(22)*constantes!$D$8)+(F2899*constantes!$D$9)</f>
        <v>24.972784348242914</v>
      </c>
      <c r="AD2899" s="7">
        <f t="shared" si="640"/>
        <v>1.8545470669847686E-2</v>
      </c>
      <c r="AF2899">
        <f>(O2899*constantes!$B$4)+(LN(125)*constantes!$B$5)+(LN(22.5)*constantes!$B$8)+(F2899*constantes!$B$9)</f>
        <v>23.060425794408857</v>
      </c>
      <c r="AG2899">
        <f t="shared" si="641"/>
        <v>4.9796912096185753E-2</v>
      </c>
      <c r="AH2899">
        <f>(O2899*constantes!$D$4)+(LN(125)*constantes!$D$5)+(LN(22.5)*constantes!$D$8)+(F2899*constantes!$D$9)</f>
        <v>25.343857364851146</v>
      </c>
      <c r="AI2899">
        <f t="shared" si="642"/>
        <v>2.676538428771702E-2</v>
      </c>
    </row>
    <row r="2900" spans="1:35" x14ac:dyDescent="0.25">
      <c r="A2900" s="11">
        <v>2899</v>
      </c>
      <c r="B2900">
        <v>0</v>
      </c>
      <c r="C2900">
        <v>43</v>
      </c>
      <c r="D2900">
        <v>1</v>
      </c>
      <c r="E2900">
        <v>0</v>
      </c>
      <c r="F2900">
        <v>0</v>
      </c>
      <c r="G2900">
        <v>118</v>
      </c>
      <c r="H2900">
        <v>26.24</v>
      </c>
      <c r="I2900">
        <f>IF(AND(B2900=1,E2900=0),V2900,IF(AND(B2900=1,E2900=1),W2900,IF(AND(B2900=0,E2900=0),X2900,IF(AND(B2900=0,E2900=1),Y2900,ERROR))))</f>
        <v>4.8195469756808995E-2</v>
      </c>
      <c r="K2900">
        <f t="shared" si="630"/>
        <v>2.8509711637591306E-2</v>
      </c>
      <c r="L2900">
        <f t="shared" si="631"/>
        <v>1.975954812069991E-2</v>
      </c>
      <c r="M2900" s="22" t="str">
        <f t="shared" si="643"/>
        <v>Elevated Risk</v>
      </c>
      <c r="O2900">
        <f t="shared" si="632"/>
        <v>3.7612001156935624</v>
      </c>
      <c r="P2900">
        <f t="shared" si="633"/>
        <v>4.7706846244656651</v>
      </c>
      <c r="Q2900">
        <f t="shared" si="634"/>
        <v>3.2672849640758881</v>
      </c>
      <c r="R2900">
        <f>(O2900*constantes!$B$4)+(P2900*constantes!$B$5)+(D2900*constantes!$B$6)+(Q2900*constantes!$B$8)+(F2900*constantes!$B$9)</f>
        <v>23.858202646273639</v>
      </c>
      <c r="S2900" s="4">
        <f>(O2900*constantes!$B$4)+(P2900*constantes!$C$5)+(D2900*constantes!$B$6)+(Q2900*constantes!$B$8)+(F2900*constantes!$B$9)</f>
        <v>24.199974492770359</v>
      </c>
      <c r="T2900">
        <f>(O2900*constantes!$D$4)+(P2900*constantes!$D$5)+(D2900*constantes!$D$6)+(Q2900*constantes!$D$8)+(F2900*constantes!$D$9)</f>
        <v>25.943074723699795</v>
      </c>
      <c r="U2900">
        <f>(O2900*constantes!$D$4)+(P2900*constantes!$E$5)+(D2900*constantes!$D$6)+(Q2900*constantes!$D$8)+(F2900*constantes!$D$9)</f>
        <v>26.275877683102522</v>
      </c>
      <c r="V2900" s="5">
        <f t="shared" si="635"/>
        <v>0.10723077850838947</v>
      </c>
      <c r="W2900" s="5">
        <f t="shared" si="636"/>
        <v>0.14755094270213442</v>
      </c>
      <c r="X2900" s="6">
        <f t="shared" si="637"/>
        <v>4.8195469756808995E-2</v>
      </c>
      <c r="Y2900" s="6">
        <f t="shared" si="638"/>
        <v>6.6580493453108791E-2</v>
      </c>
      <c r="AA2900">
        <f>(O2900*constantes!$B$4)+(LN(110)*constantes!$B$5)+(LN(22)*constantes!$B$8)+(F2900*constantes!$B$9)</f>
        <v>22.8787183548725</v>
      </c>
      <c r="AB2900">
        <f t="shared" si="639"/>
        <v>4.169811677585733E-2</v>
      </c>
      <c r="AC2900">
        <f>(O2900*constantes!$D$4)+(LN(110)*constantes!$D$5)+(LN(22)*constantes!$D$8)+(F2900*constantes!$D$9)</f>
        <v>25.036812478830871</v>
      </c>
      <c r="AD2900" s="7">
        <f t="shared" si="640"/>
        <v>1.975954812069991E-2</v>
      </c>
      <c r="AF2900">
        <f>(O2900*constantes!$B$4)+(LN(125)*constantes!$B$5)+(LN(22.5)*constantes!$B$8)+(F2900*constantes!$B$9)</f>
        <v>23.133675291626897</v>
      </c>
      <c r="AG2900">
        <f t="shared" si="641"/>
        <v>5.3478442485207722E-2</v>
      </c>
      <c r="AH2900">
        <f>(O2900*constantes!$D$4)+(LN(125)*constantes!$D$5)+(LN(22.5)*constantes!$D$8)+(F2900*constantes!$D$9)</f>
        <v>25.407885495439103</v>
      </c>
      <c r="AI2900">
        <f t="shared" si="642"/>
        <v>2.8509711637591306E-2</v>
      </c>
    </row>
    <row r="2901" spans="1:35" x14ac:dyDescent="0.25">
      <c r="A2901" s="11">
        <v>2900</v>
      </c>
      <c r="B2901">
        <v>0</v>
      </c>
      <c r="C2901">
        <v>52</v>
      </c>
      <c r="D2901">
        <v>0</v>
      </c>
      <c r="E2901">
        <v>0</v>
      </c>
      <c r="F2901">
        <v>0</v>
      </c>
      <c r="G2901">
        <v>132.5</v>
      </c>
      <c r="H2901">
        <v>30.42</v>
      </c>
      <c r="I2901">
        <f>IF(AND(B2901=1,E2901=0),V2901,IF(AND(B2901=1,E2901=1),W2901,IF(AND(B2901=0,E2901=0),X2901,IF(AND(B2901=0,E2901=1),Y2901,ERROR))))</f>
        <v>6.4504199366130943E-2</v>
      </c>
      <c r="K2901">
        <f t="shared" si="630"/>
        <v>4.7353292556453264E-2</v>
      </c>
      <c r="L2901">
        <f t="shared" si="631"/>
        <v>3.291838619478793E-2</v>
      </c>
      <c r="M2901" s="22" t="str">
        <f t="shared" si="643"/>
        <v>Elevated Risk</v>
      </c>
      <c r="O2901">
        <f t="shared" si="632"/>
        <v>3.9512437185814275</v>
      </c>
      <c r="P2901">
        <f t="shared" si="633"/>
        <v>4.8865826454262766</v>
      </c>
      <c r="Q2901">
        <f t="shared" si="634"/>
        <v>3.4151002868311466</v>
      </c>
      <c r="R2901">
        <f>(O2901*constantes!$B$4)+(P2901*constantes!$B$5)+(D2901*constantes!$B$6)+(Q2901*constantes!$B$8)+(F2901*constantes!$B$9)</f>
        <v>24.072454434463747</v>
      </c>
      <c r="S2901" s="4">
        <f>(O2901*constantes!$B$4)+(P2901*constantes!$C$5)+(D2901*constantes!$B$6)+(Q2901*constantes!$B$8)+(F2901*constantes!$B$9)</f>
        <v>24.422529215182088</v>
      </c>
      <c r="T2901">
        <f>(O2901*constantes!$D$4)+(P2901*constantes!$D$5)+(D2901*constantes!$D$6)+(Q2901*constantes!$D$8)+(F2901*constantes!$D$9)</f>
        <v>26.243097956108816</v>
      </c>
      <c r="U2901">
        <f>(O2901*constantes!$D$4)+(P2901*constantes!$E$5)+(D2901*constantes!$D$6)+(Q2901*constantes!$D$8)+(F2901*constantes!$D$9)</f>
        <v>26.583985961453752</v>
      </c>
      <c r="V2901" s="5">
        <f t="shared" si="635"/>
        <v>0.13110138722947051</v>
      </c>
      <c r="W2901" s="5">
        <f t="shared" si="636"/>
        <v>0.18080638424157824</v>
      </c>
      <c r="X2901" s="6">
        <f t="shared" si="637"/>
        <v>6.4504199366130943E-2</v>
      </c>
      <c r="Y2901" s="6">
        <f t="shared" si="638"/>
        <v>8.9501652571875812E-2</v>
      </c>
      <c r="AA2901">
        <f>(O2901*constantes!$B$4)+(LN(110)*constantes!$B$5)+(LN(22)*constantes!$B$8)+(F2901*constantes!$B$9)</f>
        <v>23.470316488918311</v>
      </c>
      <c r="AB2901">
        <f t="shared" si="639"/>
        <v>7.4072320755760312E-2</v>
      </c>
      <c r="AC2901">
        <f>(O2901*constantes!$D$4)+(LN(110)*constantes!$D$5)+(LN(22)*constantes!$D$8)+(F2901*constantes!$D$9)</f>
        <v>25.553934425340952</v>
      </c>
      <c r="AD2901" s="7">
        <f t="shared" si="640"/>
        <v>3.291838619478793E-2</v>
      </c>
      <c r="AF2901">
        <f>(O2901*constantes!$B$4)+(LN(125)*constantes!$B$5)+(LN(22.5)*constantes!$B$8)+(F2901*constantes!$B$9)</f>
        <v>23.725273425672704</v>
      </c>
      <c r="AG2901">
        <f t="shared" si="641"/>
        <v>9.453671546464415E-2</v>
      </c>
      <c r="AH2901">
        <f>(O2901*constantes!$D$4)+(LN(125)*constantes!$D$5)+(LN(22.5)*constantes!$D$8)+(F2901*constantes!$D$9)</f>
        <v>25.925007441949184</v>
      </c>
      <c r="AI2901">
        <f t="shared" si="642"/>
        <v>4.7353292556453264E-2</v>
      </c>
    </row>
    <row r="2902" spans="1:35" x14ac:dyDescent="0.25">
      <c r="A2902" s="11">
        <v>2901</v>
      </c>
      <c r="B2902">
        <v>0</v>
      </c>
      <c r="C2902">
        <v>45</v>
      </c>
      <c r="D2902">
        <v>0</v>
      </c>
      <c r="E2902">
        <v>0</v>
      </c>
      <c r="F2902">
        <v>0</v>
      </c>
      <c r="G2902">
        <v>120</v>
      </c>
      <c r="H2902">
        <v>22.01</v>
      </c>
      <c r="I2902">
        <f>IF(AND(B2902=1,E2902=0),V2902,IF(AND(B2902=1,E2902=1),W2902,IF(AND(B2902=0,E2902=0),X2902,IF(AND(B2902=0,E2902=1),Y2902,ERROR))))</f>
        <v>2.8442934502060147E-2</v>
      </c>
      <c r="K2902">
        <f t="shared" si="630"/>
        <v>3.2202898660143586E-2</v>
      </c>
      <c r="L2902">
        <f t="shared" si="631"/>
        <v>2.2332293193086827E-2</v>
      </c>
      <c r="M2902" s="22" t="str">
        <f t="shared" si="643"/>
        <v>NORMAL</v>
      </c>
      <c r="O2902">
        <f t="shared" si="632"/>
        <v>3.8066624897703196</v>
      </c>
      <c r="P2902">
        <f t="shared" si="633"/>
        <v>4.7874917427820458</v>
      </c>
      <c r="Q2902">
        <f t="shared" si="634"/>
        <v>3.0914968955383704</v>
      </c>
      <c r="R2902">
        <f>(O2902*constantes!$B$4)+(P2902*constantes!$B$5)+(D2902*constantes!$B$6)+(Q2902*constantes!$B$8)+(F2902*constantes!$B$9)</f>
        <v>23.182014240231489</v>
      </c>
      <c r="S2902" s="4">
        <f>(O2902*constantes!$B$4)+(P2902*constantes!$C$5)+(D2902*constantes!$B$6)+(Q2902*constantes!$B$8)+(F2902*constantes!$B$9)</f>
        <v>23.524990148684392</v>
      </c>
      <c r="T2902">
        <f>(O2902*constantes!$D$4)+(P2902*constantes!$D$5)+(D2902*constantes!$D$6)+(Q2902*constantes!$D$8)+(F2902*constantes!$D$9)</f>
        <v>25.40550628707236</v>
      </c>
      <c r="U2902">
        <f>(O2902*constantes!$D$4)+(P2902*constantes!$E$5)+(D2902*constantes!$D$6)+(Q2902*constantes!$D$8)+(F2902*constantes!$D$9)</f>
        <v>25.739481711048835</v>
      </c>
      <c r="V2902" s="5">
        <f t="shared" si="635"/>
        <v>5.6051411436793375E-2</v>
      </c>
      <c r="W2902" s="5">
        <f t="shared" si="636"/>
        <v>7.8068114004159028E-2</v>
      </c>
      <c r="X2902" s="6">
        <f t="shared" si="637"/>
        <v>2.8442934502060147E-2</v>
      </c>
      <c r="Y2902" s="6">
        <f t="shared" si="638"/>
        <v>3.9495529427845399E-2</v>
      </c>
      <c r="AA2902">
        <f>(O2902*constantes!$B$4)+(LN(110)*constantes!$B$5)+(LN(22)*constantes!$B$8)+(F2902*constantes!$B$9)</f>
        <v>23.020240906878485</v>
      </c>
      <c r="AB2902">
        <f t="shared" si="639"/>
        <v>4.7883245315309741E-2</v>
      </c>
      <c r="AC2902">
        <f>(O2902*constantes!$D$4)+(LN(110)*constantes!$D$5)+(LN(22)*constantes!$D$8)+(F2902*constantes!$D$9)</f>
        <v>25.16051878105991</v>
      </c>
      <c r="AD2902" s="7">
        <f t="shared" si="640"/>
        <v>2.2332293193086827E-2</v>
      </c>
      <c r="AF2902">
        <f>(O2902*constantes!$B$4)+(LN(125)*constantes!$B$5)+(LN(22.5)*constantes!$B$8)+(F2902*constantes!$B$9)</f>
        <v>23.275197843632878</v>
      </c>
      <c r="AG2902">
        <f t="shared" si="641"/>
        <v>6.1354256697024101E-2</v>
      </c>
      <c r="AH2902">
        <f>(O2902*constantes!$D$4)+(LN(125)*constantes!$D$5)+(LN(22.5)*constantes!$D$8)+(F2902*constantes!$D$9)</f>
        <v>25.531591797668142</v>
      </c>
      <c r="AI2902">
        <f t="shared" si="642"/>
        <v>3.2202898660143586E-2</v>
      </c>
    </row>
    <row r="2903" spans="1:35" x14ac:dyDescent="0.25">
      <c r="A2903" s="11">
        <v>2902</v>
      </c>
      <c r="B2903">
        <v>1</v>
      </c>
      <c r="C2903">
        <v>61</v>
      </c>
      <c r="D2903">
        <v>0</v>
      </c>
      <c r="E2903">
        <v>1</v>
      </c>
      <c r="F2903">
        <v>0</v>
      </c>
      <c r="G2903">
        <v>142</v>
      </c>
      <c r="H2903">
        <v>27.3</v>
      </c>
      <c r="I2903">
        <f>IF(AND(B2903=1,E2903=0),V2903,IF(AND(B2903=1,E2903=1),W2903,IF(AND(B2903=0,E2903=0),X2903,IF(AND(B2903=0,E2903=1),Y2903,ERROR))))</f>
        <v>0.29092335588962781</v>
      </c>
      <c r="K2903">
        <f t="shared" si="630"/>
        <v>0.15060331820878059</v>
      </c>
      <c r="L2903">
        <f t="shared" si="631"/>
        <v>0.11882079876600593</v>
      </c>
      <c r="M2903" s="22" t="str">
        <f t="shared" si="643"/>
        <v>Elevated Risk</v>
      </c>
      <c r="O2903">
        <f t="shared" si="632"/>
        <v>4.1108738641733114</v>
      </c>
      <c r="P2903">
        <f t="shared" si="633"/>
        <v>4.9558270576012609</v>
      </c>
      <c r="Q2903">
        <f t="shared" si="634"/>
        <v>3.3068867021909143</v>
      </c>
      <c r="R2903">
        <f>(O2903*constantes!$B$4)+(P2903*constantes!$B$5)+(D2903*constantes!$B$6)+(Q2903*constantes!$B$8)+(F2903*constantes!$B$9)</f>
        <v>24.61204213312779</v>
      </c>
      <c r="S2903" s="4">
        <f>(O2903*constantes!$B$4)+(P2903*constantes!$C$5)+(D2903*constantes!$B$6)+(Q2903*constantes!$B$8)+(F2903*constantes!$B$9)</f>
        <v>24.967077583534344</v>
      </c>
      <c r="T2903">
        <f>(O2903*constantes!$D$4)+(P2903*constantes!$D$5)+(D2903*constantes!$D$6)+(Q2903*constantes!$D$8)+(F2903*constantes!$D$9)</f>
        <v>26.81691686067834</v>
      </c>
      <c r="U2903">
        <f>(O2903*constantes!$D$4)+(P2903*constantes!$E$5)+(D2903*constantes!$D$6)+(Q2903*constantes!$D$8)+(F2903*constantes!$D$9)</f>
        <v>27.162635356216601</v>
      </c>
      <c r="V2903" s="5">
        <f t="shared" si="635"/>
        <v>0.21419690574836325</v>
      </c>
      <c r="W2903" s="5">
        <f t="shared" si="636"/>
        <v>0.29092335588962781</v>
      </c>
      <c r="X2903" s="6">
        <f t="shared" si="637"/>
        <v>0.1116209258478903</v>
      </c>
      <c r="Y2903" s="6">
        <f t="shared" si="638"/>
        <v>0.15400230449630203</v>
      </c>
      <c r="AA2903">
        <f>(O2903*constantes!$B$4)+(LN(110)*constantes!$B$5)+(LN(22)*constantes!$B$8)+(F2903*constantes!$B$9)</f>
        <v>23.967238746940023</v>
      </c>
      <c r="AB2903">
        <f t="shared" si="639"/>
        <v>0.11882079876600593</v>
      </c>
      <c r="AC2903">
        <f>(O2903*constantes!$D$4)+(LN(110)*constantes!$D$5)+(LN(22)*constantes!$D$8)+(F2903*constantes!$D$9)</f>
        <v>25.98829922560666</v>
      </c>
      <c r="AD2903" s="7">
        <f t="shared" si="640"/>
        <v>5.0368025874669486E-2</v>
      </c>
      <c r="AF2903">
        <f>(O2903*constantes!$B$4)+(LN(125)*constantes!$B$5)+(LN(22.5)*constantes!$B$8)+(F2903*constantes!$B$9)</f>
        <v>24.222195683694412</v>
      </c>
      <c r="AG2903">
        <f t="shared" si="641"/>
        <v>0.15060331820878059</v>
      </c>
      <c r="AH2903">
        <f>(O2903*constantes!$D$4)+(LN(125)*constantes!$D$5)+(LN(22.5)*constantes!$D$8)+(F2903*constantes!$D$9)</f>
        <v>26.359372242214892</v>
      </c>
      <c r="AI2903">
        <f t="shared" si="642"/>
        <v>7.2164067569494672E-2</v>
      </c>
    </row>
    <row r="2904" spans="1:35" x14ac:dyDescent="0.25">
      <c r="A2904" s="11">
        <v>2903</v>
      </c>
      <c r="B2904">
        <v>0</v>
      </c>
      <c r="C2904">
        <v>56</v>
      </c>
      <c r="D2904">
        <v>0</v>
      </c>
      <c r="E2904">
        <v>0</v>
      </c>
      <c r="F2904">
        <v>0</v>
      </c>
      <c r="G2904">
        <v>122</v>
      </c>
      <c r="H2904">
        <v>28.61</v>
      </c>
      <c r="I2904">
        <f>IF(AND(B2904=1,E2904=0),V2904,IF(AND(B2904=1,E2904=1),W2904,IF(AND(B2904=0,E2904=0),X2904,IF(AND(B2904=0,E2904=1),Y2904,ERROR))))</f>
        <v>6.0749805351671404E-2</v>
      </c>
      <c r="K2904">
        <f t="shared" si="630"/>
        <v>5.7622826233415747E-2</v>
      </c>
      <c r="L2904">
        <f t="shared" si="631"/>
        <v>4.0123743463222783E-2</v>
      </c>
      <c r="M2904" s="22" t="str">
        <f t="shared" si="643"/>
        <v>NORMAL</v>
      </c>
      <c r="O2904">
        <f t="shared" si="632"/>
        <v>4.0253516907351496</v>
      </c>
      <c r="P2904">
        <f t="shared" si="633"/>
        <v>4.8040210447332568</v>
      </c>
      <c r="Q2904">
        <f t="shared" si="634"/>
        <v>3.3537563070620187</v>
      </c>
      <c r="R2904">
        <f>(O2904*constantes!$B$4)+(P2904*constantes!$B$5)+(D2904*constantes!$B$6)+(Q2904*constantes!$B$8)+(F2904*constantes!$B$9)</f>
        <v>24.101359546404218</v>
      </c>
      <c r="S2904" s="4">
        <f>(O2904*constantes!$B$4)+(P2904*constantes!$C$5)+(D2904*constantes!$B$6)+(Q2904*constantes!$B$8)+(F2904*constantes!$B$9)</f>
        <v>24.445519614048909</v>
      </c>
      <c r="T2904">
        <f>(O2904*constantes!$D$4)+(P2904*constantes!$D$5)+(D2904*constantes!$D$6)+(Q2904*constantes!$D$8)+(F2904*constantes!$D$9)</f>
        <v>26.181150474034776</v>
      </c>
      <c r="U2904">
        <f>(O2904*constantes!$D$4)+(P2904*constantes!$E$5)+(D2904*constantes!$D$6)+(Q2904*constantes!$D$8)+(F2904*constantes!$D$9)</f>
        <v>26.51627898211537</v>
      </c>
      <c r="V2904" s="5">
        <f t="shared" si="635"/>
        <v>0.13467499071090971</v>
      </c>
      <c r="W2904" s="5">
        <f t="shared" si="636"/>
        <v>0.18459716903406698</v>
      </c>
      <c r="X2904" s="6">
        <f t="shared" si="637"/>
        <v>6.0749805351671404E-2</v>
      </c>
      <c r="Y2904" s="6">
        <f t="shared" si="638"/>
        <v>8.3895574307560006E-2</v>
      </c>
      <c r="AA2904">
        <f>(O2904*constantes!$B$4)+(LN(110)*constantes!$B$5)+(LN(22)*constantes!$B$8)+(F2904*constantes!$B$9)</f>
        <v>23.701011641913961</v>
      </c>
      <c r="AB2904">
        <f t="shared" si="639"/>
        <v>9.2378774865307212E-2</v>
      </c>
      <c r="AC2904">
        <f>(O2904*constantes!$D$4)+(LN(110)*constantes!$D$5)+(LN(22)*constantes!$D$8)+(F2904*constantes!$D$9)</f>
        <v>25.75558740512928</v>
      </c>
      <c r="AD2904" s="7">
        <f t="shared" si="640"/>
        <v>4.0123743463222783E-2</v>
      </c>
      <c r="AF2904">
        <f>(O2904*constantes!$B$4)+(LN(125)*constantes!$B$5)+(LN(22.5)*constantes!$B$8)+(F2904*constantes!$B$9)</f>
        <v>23.955968578668354</v>
      </c>
      <c r="AG2904">
        <f t="shared" si="641"/>
        <v>0.11757074595810224</v>
      </c>
      <c r="AH2904">
        <f>(O2904*constantes!$D$4)+(LN(125)*constantes!$D$5)+(LN(22.5)*constantes!$D$8)+(F2904*constantes!$D$9)</f>
        <v>26.126660421737512</v>
      </c>
      <c r="AI2904">
        <f t="shared" si="642"/>
        <v>5.7622826233415747E-2</v>
      </c>
    </row>
    <row r="2905" spans="1:35" x14ac:dyDescent="0.25">
      <c r="A2905" s="11">
        <v>2904</v>
      </c>
      <c r="B2905">
        <v>1</v>
      </c>
      <c r="C2905">
        <v>43</v>
      </c>
      <c r="D2905">
        <v>1</v>
      </c>
      <c r="E2905">
        <v>0</v>
      </c>
      <c r="F2905">
        <v>0</v>
      </c>
      <c r="G2905">
        <v>137</v>
      </c>
      <c r="H2905">
        <v>23.97</v>
      </c>
      <c r="I2905">
        <f>IF(AND(B2905=1,E2905=0),V2905,IF(AND(B2905=1,E2905=1),W2905,IF(AND(B2905=0,E2905=0),X2905,IF(AND(B2905=0,E2905=1),Y2905,ERROR))))</f>
        <v>0.13000346359970893</v>
      </c>
      <c r="K2905">
        <f t="shared" si="630"/>
        <v>5.3478442485207722E-2</v>
      </c>
      <c r="L2905">
        <f t="shared" si="631"/>
        <v>4.169811677585733E-2</v>
      </c>
      <c r="M2905" s="22" t="str">
        <f t="shared" si="643"/>
        <v>Elevated Risk</v>
      </c>
      <c r="O2905">
        <f t="shared" si="632"/>
        <v>3.7612001156935624</v>
      </c>
      <c r="P2905">
        <f t="shared" si="633"/>
        <v>4.9199809258281251</v>
      </c>
      <c r="Q2905">
        <f t="shared" si="634"/>
        <v>3.1768030484462928</v>
      </c>
      <c r="R2905">
        <f>(O2905*constantes!$B$4)+(P2905*constantes!$B$5)+(D2905*constantes!$B$6)+(Q2905*constantes!$B$8)+(F2905*constantes!$B$9)</f>
        <v>24.063427880751437</v>
      </c>
      <c r="S2905" s="4">
        <f>(O2905*constantes!$B$4)+(P2905*constantes!$C$5)+(D2905*constantes!$B$6)+(Q2905*constantes!$B$8)+(F2905*constantes!$B$9)</f>
        <v>24.415895314277765</v>
      </c>
      <c r="T2905">
        <f>(O2905*constantes!$D$4)+(P2905*constantes!$D$5)+(D2905*constantes!$D$6)+(Q2905*constantes!$D$8)+(F2905*constantes!$D$9)</f>
        <v>26.316772903399645</v>
      </c>
      <c r="U2905">
        <f>(O2905*constantes!$D$4)+(P2905*constantes!$E$5)+(D2905*constantes!$D$6)+(Q2905*constantes!$D$8)+(F2905*constantes!$D$9)</f>
        <v>26.659990772785413</v>
      </c>
      <c r="V2905" s="5">
        <f t="shared" si="635"/>
        <v>0.13000346359970893</v>
      </c>
      <c r="W2905" s="5">
        <f t="shared" si="636"/>
        <v>0.17972544033856319</v>
      </c>
      <c r="X2905" s="6">
        <f t="shared" si="637"/>
        <v>6.9261255420486445E-2</v>
      </c>
      <c r="Y2905" s="6">
        <f t="shared" si="638"/>
        <v>9.6218331409769653E-2</v>
      </c>
      <c r="AA2905">
        <f>(O2905*constantes!$B$4)+(LN(110)*constantes!$B$5)+(LN(22)*constantes!$B$8)+(F2905*constantes!$B$9)</f>
        <v>22.8787183548725</v>
      </c>
      <c r="AB2905">
        <f t="shared" si="639"/>
        <v>4.169811677585733E-2</v>
      </c>
      <c r="AC2905">
        <f>(O2905*constantes!$D$4)+(LN(110)*constantes!$D$5)+(LN(22)*constantes!$D$8)+(F2905*constantes!$D$9)</f>
        <v>25.036812478830871</v>
      </c>
      <c r="AD2905" s="7">
        <f t="shared" si="640"/>
        <v>1.975954812069991E-2</v>
      </c>
      <c r="AF2905">
        <f>(O2905*constantes!$B$4)+(LN(125)*constantes!$B$5)+(LN(22.5)*constantes!$B$8)+(F2905*constantes!$B$9)</f>
        <v>23.133675291626897</v>
      </c>
      <c r="AG2905">
        <f t="shared" si="641"/>
        <v>5.3478442485207722E-2</v>
      </c>
      <c r="AH2905">
        <f>(O2905*constantes!$D$4)+(LN(125)*constantes!$D$5)+(LN(22.5)*constantes!$D$8)+(F2905*constantes!$D$9)</f>
        <v>25.407885495439103</v>
      </c>
      <c r="AI2905">
        <f t="shared" si="642"/>
        <v>2.8509711637591306E-2</v>
      </c>
    </row>
    <row r="2906" spans="1:35" x14ac:dyDescent="0.25">
      <c r="A2906" s="11">
        <v>2905</v>
      </c>
      <c r="B2906">
        <v>1</v>
      </c>
      <c r="C2906">
        <v>56</v>
      </c>
      <c r="D2906">
        <v>1</v>
      </c>
      <c r="E2906">
        <v>1</v>
      </c>
      <c r="F2906">
        <v>0</v>
      </c>
      <c r="G2906">
        <v>151.5</v>
      </c>
      <c r="H2906">
        <v>23.58</v>
      </c>
      <c r="I2906">
        <f>IF(AND(B2906=1,E2906=0),V2906,IF(AND(B2906=1,E2906=1),W2906,IF(AND(B2906=0,E2906=0),X2906,IF(AND(B2906=0,E2906=1),Y2906,ERROR))))</f>
        <v>0.41738080162850744</v>
      </c>
      <c r="K2906">
        <f t="shared" si="630"/>
        <v>0.11757074595810224</v>
      </c>
      <c r="L2906">
        <f t="shared" si="631"/>
        <v>9.2378774865307212E-2</v>
      </c>
      <c r="M2906" s="22" t="str">
        <f t="shared" si="643"/>
        <v>'&gt;30%</v>
      </c>
      <c r="O2906">
        <f t="shared" si="632"/>
        <v>4.0253516907351496</v>
      </c>
      <c r="P2906">
        <f t="shared" si="633"/>
        <v>5.0205856249494234</v>
      </c>
      <c r="Q2906">
        <f t="shared" si="634"/>
        <v>3.1603988951092248</v>
      </c>
      <c r="R2906">
        <f>(O2906*constantes!$B$4)+(P2906*constantes!$B$5)+(D2906*constantes!$B$6)+(Q2906*constantes!$B$8)+(F2906*constantes!$B$9)</f>
        <v>25.059346212397813</v>
      </c>
      <c r="S2906" s="4">
        <f>(O2906*constantes!$B$4)+(P2906*constantes!$C$5)+(D2906*constantes!$B$6)+(Q2906*constantes!$B$8)+(F2906*constantes!$B$9)</f>
        <v>25.419020966569185</v>
      </c>
      <c r="T2906">
        <f>(O2906*constantes!$D$4)+(P2906*constantes!$D$5)+(D2906*constantes!$D$6)+(Q2906*constantes!$D$8)+(F2906*constantes!$D$9)</f>
        <v>27.310153170509771</v>
      </c>
      <c r="U2906">
        <f>(O2906*constantes!$D$4)+(P2906*constantes!$E$5)+(D2906*constantes!$D$6)+(Q2906*constantes!$D$8)+(F2906*constantes!$D$9)</f>
        <v>27.66038922370624</v>
      </c>
      <c r="V2906" s="5">
        <f t="shared" si="635"/>
        <v>0.31409925196391275</v>
      </c>
      <c r="W2906" s="5">
        <f t="shared" si="636"/>
        <v>0.41738080162850744</v>
      </c>
      <c r="X2906" s="6">
        <f t="shared" si="637"/>
        <v>0.17619537525686613</v>
      </c>
      <c r="Y2906" s="6">
        <f t="shared" si="638"/>
        <v>0.24051239552629589</v>
      </c>
      <c r="AA2906">
        <f>(O2906*constantes!$B$4)+(LN(110)*constantes!$B$5)+(LN(22)*constantes!$B$8)+(F2906*constantes!$B$9)</f>
        <v>23.701011641913961</v>
      </c>
      <c r="AB2906">
        <f t="shared" si="639"/>
        <v>9.2378774865307212E-2</v>
      </c>
      <c r="AC2906">
        <f>(O2906*constantes!$D$4)+(LN(110)*constantes!$D$5)+(LN(22)*constantes!$D$8)+(F2906*constantes!$D$9)</f>
        <v>25.75558740512928</v>
      </c>
      <c r="AD2906" s="7">
        <f t="shared" si="640"/>
        <v>4.0123743463222783E-2</v>
      </c>
      <c r="AF2906">
        <f>(O2906*constantes!$B$4)+(LN(125)*constantes!$B$5)+(LN(22.5)*constantes!$B$8)+(F2906*constantes!$B$9)</f>
        <v>23.955968578668354</v>
      </c>
      <c r="AG2906">
        <f t="shared" si="641"/>
        <v>0.11757074595810224</v>
      </c>
      <c r="AH2906">
        <f>(O2906*constantes!$D$4)+(LN(125)*constantes!$D$5)+(LN(22.5)*constantes!$D$8)+(F2906*constantes!$D$9)</f>
        <v>26.126660421737512</v>
      </c>
      <c r="AI2906">
        <f t="shared" si="642"/>
        <v>5.7622826233415747E-2</v>
      </c>
    </row>
    <row r="2907" spans="1:35" x14ac:dyDescent="0.25">
      <c r="A2907" s="11">
        <v>2906</v>
      </c>
      <c r="B2907">
        <v>1</v>
      </c>
      <c r="C2907">
        <v>55</v>
      </c>
      <c r="D2907">
        <v>1</v>
      </c>
      <c r="E2907">
        <v>0</v>
      </c>
      <c r="F2907">
        <v>0</v>
      </c>
      <c r="G2907">
        <v>134</v>
      </c>
      <c r="H2907">
        <v>27.38</v>
      </c>
      <c r="I2907">
        <f>IF(AND(B2907=1,E2907=0),V2907,IF(AND(B2907=1,E2907=1),W2907,IF(AND(B2907=0,E2907=0),X2907,IF(AND(B2907=0,E2907=1),Y2907,ERROR))))</f>
        <v>0.27353511746418191</v>
      </c>
      <c r="K2907">
        <f t="shared" si="630"/>
        <v>0.11152976090806932</v>
      </c>
      <c r="L2907">
        <f t="shared" si="631"/>
        <v>8.7567364830949512E-2</v>
      </c>
      <c r="M2907" s="22" t="str">
        <f t="shared" si="643"/>
        <v>Elevated Risk</v>
      </c>
      <c r="O2907">
        <f t="shared" si="632"/>
        <v>4.0073331852324712</v>
      </c>
      <c r="P2907">
        <f t="shared" si="633"/>
        <v>4.8978397999509111</v>
      </c>
      <c r="Q2907">
        <f t="shared" si="634"/>
        <v>3.3098128198603027</v>
      </c>
      <c r="R2907">
        <f>(O2907*constantes!$B$4)+(P2907*constantes!$B$5)+(D2907*constantes!$B$6)+(Q2907*constantes!$B$8)+(F2907*constantes!$B$9)</f>
        <v>24.894002877594865</v>
      </c>
      <c r="S2907" s="4">
        <f>(O2907*constantes!$B$4)+(P2907*constantes!$C$5)+(D2907*constantes!$B$6)+(Q2907*constantes!$B$8)+(F2907*constantes!$B$9)</f>
        <v>25.24488412086335</v>
      </c>
      <c r="T2907">
        <f>(O2907*constantes!$D$4)+(P2907*constantes!$D$5)+(D2907*constantes!$D$6)+(Q2907*constantes!$D$8)+(F2907*constantes!$D$9)</f>
        <v>26.992238466174019</v>
      </c>
      <c r="U2907">
        <f>(O2907*constantes!$D$4)+(P2907*constantes!$E$5)+(D2907*constantes!$D$6)+(Q2907*constantes!$D$8)+(F2907*constantes!$D$9)</f>
        <v>27.333911770618595</v>
      </c>
      <c r="V2907" s="5">
        <f t="shared" si="635"/>
        <v>0.27353511746418191</v>
      </c>
      <c r="W2907" s="5">
        <f t="shared" si="636"/>
        <v>0.3648437955430297</v>
      </c>
      <c r="X2907" s="6">
        <f t="shared" si="637"/>
        <v>0.13154314483391027</v>
      </c>
      <c r="Y2907" s="6">
        <f t="shared" si="638"/>
        <v>0.18002543617309941</v>
      </c>
      <c r="AA2907">
        <f>(O2907*constantes!$B$4)+(LN(110)*constantes!$B$5)+(LN(22)*constantes!$B$8)+(F2907*constantes!$B$9)</f>
        <v>23.644920755024344</v>
      </c>
      <c r="AB2907">
        <f t="shared" si="639"/>
        <v>8.7567364830949512E-2</v>
      </c>
      <c r="AC2907">
        <f>(O2907*constantes!$D$4)+(LN(110)*constantes!$D$5)+(LN(22)*constantes!$D$8)+(F2907*constantes!$D$9)</f>
        <v>25.706557790361106</v>
      </c>
      <c r="AD2907" s="7">
        <f t="shared" si="640"/>
        <v>3.8241136753246696E-2</v>
      </c>
      <c r="AF2907">
        <f>(O2907*constantes!$B$4)+(LN(125)*constantes!$B$5)+(LN(22.5)*constantes!$B$8)+(F2907*constantes!$B$9)</f>
        <v>23.899877691778737</v>
      </c>
      <c r="AG2907">
        <f t="shared" si="641"/>
        <v>0.11152976090806932</v>
      </c>
      <c r="AH2907">
        <f>(O2907*constantes!$D$4)+(LN(125)*constantes!$D$5)+(LN(22.5)*constantes!$D$8)+(F2907*constantes!$D$9)</f>
        <v>26.077630806969339</v>
      </c>
      <c r="AI2907">
        <f t="shared" si="642"/>
        <v>5.4942946453026109E-2</v>
      </c>
    </row>
    <row r="2908" spans="1:35" x14ac:dyDescent="0.25">
      <c r="A2908" s="11">
        <v>2907</v>
      </c>
      <c r="B2908">
        <v>1</v>
      </c>
      <c r="C2908">
        <v>46</v>
      </c>
      <c r="D2908">
        <v>1</v>
      </c>
      <c r="E2908">
        <v>0</v>
      </c>
      <c r="F2908">
        <v>0</v>
      </c>
      <c r="G2908">
        <v>132.5</v>
      </c>
      <c r="H2908">
        <v>26.83</v>
      </c>
      <c r="I2908">
        <f>IF(AND(B2908=1,E2908=0),V2908,IF(AND(B2908=1,E2908=1),W2908,IF(AND(B2908=0,E2908=0),X2908,IF(AND(B2908=0,E2908=1),Y2908,ERROR))))</f>
        <v>0.16186187508097516</v>
      </c>
      <c r="K2908">
        <f t="shared" si="630"/>
        <v>6.5553501255932511E-2</v>
      </c>
      <c r="L2908">
        <f t="shared" si="631"/>
        <v>5.1185816914687488E-2</v>
      </c>
      <c r="M2908" s="22" t="str">
        <f t="shared" si="643"/>
        <v>Elevated Risk</v>
      </c>
      <c r="O2908">
        <f t="shared" si="632"/>
        <v>3.8286413964890951</v>
      </c>
      <c r="P2908">
        <f t="shared" si="633"/>
        <v>4.8865826454262766</v>
      </c>
      <c r="Q2908">
        <f t="shared" si="634"/>
        <v>3.2895206644375325</v>
      </c>
      <c r="R2908">
        <f>(O2908*constantes!$B$4)+(P2908*constantes!$B$5)+(D2908*constantes!$B$6)+(Q2908*constantes!$B$8)+(F2908*constantes!$B$9)</f>
        <v>24.300772552638215</v>
      </c>
      <c r="S2908" s="4">
        <f>(O2908*constantes!$B$4)+(P2908*constantes!$C$5)+(D2908*constantes!$B$6)+(Q2908*constantes!$B$8)+(F2908*constantes!$B$9)</f>
        <v>24.650847333356555</v>
      </c>
      <c r="T2908">
        <f>(O2908*constantes!$D$4)+(P2908*constantes!$D$5)+(D2908*constantes!$D$6)+(Q2908*constantes!$D$8)+(F2908*constantes!$D$9)</f>
        <v>26.4639658735843</v>
      </c>
      <c r="U2908">
        <f>(O2908*constantes!$D$4)+(P2908*constantes!$E$5)+(D2908*constantes!$D$6)+(Q2908*constantes!$D$8)+(F2908*constantes!$D$9)</f>
        <v>26.804853878929237</v>
      </c>
      <c r="V2908" s="5">
        <f t="shared" si="635"/>
        <v>0.16186187508097516</v>
      </c>
      <c r="W2908" s="5">
        <f t="shared" si="636"/>
        <v>0.22165612349818165</v>
      </c>
      <c r="X2908" s="6">
        <f t="shared" si="637"/>
        <v>7.9795014294290811E-2</v>
      </c>
      <c r="Y2908" s="6">
        <f t="shared" si="638"/>
        <v>0.11035928022684538</v>
      </c>
      <c r="AA2908">
        <f>(O2908*constantes!$B$4)+(LN(110)*constantes!$B$5)+(LN(22)*constantes!$B$8)+(F2908*constantes!$B$9)</f>
        <v>23.088660364337766</v>
      </c>
      <c r="AB2908">
        <f t="shared" si="639"/>
        <v>5.1185816914687488E-2</v>
      </c>
      <c r="AC2908">
        <f>(O2908*constantes!$D$4)+(LN(110)*constantes!$D$5)+(LN(22)*constantes!$D$8)+(F2908*constantes!$D$9)</f>
        <v>25.220324924765169</v>
      </c>
      <c r="AD2908" s="7">
        <f t="shared" si="640"/>
        <v>2.3692217580876362E-2</v>
      </c>
      <c r="AF2908">
        <f>(O2908*constantes!$B$4)+(LN(125)*constantes!$B$5)+(LN(22.5)*constantes!$B$8)+(F2908*constantes!$B$9)</f>
        <v>23.343617301092156</v>
      </c>
      <c r="AG2908">
        <f t="shared" si="641"/>
        <v>6.5553501255932511E-2</v>
      </c>
      <c r="AH2908">
        <f>(O2908*constantes!$D$4)+(LN(125)*constantes!$D$5)+(LN(22.5)*constantes!$D$8)+(F2908*constantes!$D$9)</f>
        <v>25.591397941373401</v>
      </c>
      <c r="AI2908">
        <f t="shared" si="642"/>
        <v>3.4153313573738631E-2</v>
      </c>
    </row>
    <row r="2909" spans="1:35" x14ac:dyDescent="0.25">
      <c r="A2909" s="11">
        <v>2908</v>
      </c>
      <c r="B2909">
        <v>1</v>
      </c>
      <c r="C2909">
        <v>43</v>
      </c>
      <c r="D2909">
        <v>1</v>
      </c>
      <c r="E2909">
        <v>0</v>
      </c>
      <c r="F2909">
        <v>0</v>
      </c>
      <c r="G2909">
        <v>112</v>
      </c>
      <c r="H2909">
        <v>24.25</v>
      </c>
      <c r="I2909">
        <f>IF(AND(B2909=1,E2909=0),V2909,IF(AND(B2909=1,E2909=1),W2909,IF(AND(B2909=0,E2909=0),X2909,IF(AND(B2909=0,E2909=1),Y2909,ERROR))))</f>
        <v>9.2190498908827134E-2</v>
      </c>
      <c r="K2909">
        <f t="shared" si="630"/>
        <v>5.3478442485207722E-2</v>
      </c>
      <c r="L2909">
        <f t="shared" si="631"/>
        <v>4.169811677585733E-2</v>
      </c>
      <c r="M2909" s="22" t="str">
        <f t="shared" si="643"/>
        <v>Elevated Risk</v>
      </c>
      <c r="O2909">
        <f t="shared" si="632"/>
        <v>3.7612001156935624</v>
      </c>
      <c r="P2909">
        <f t="shared" si="633"/>
        <v>4.7184988712950942</v>
      </c>
      <c r="Q2909">
        <f t="shared" si="634"/>
        <v>3.188416617383492</v>
      </c>
      <c r="R2909">
        <f>(O2909*constantes!$B$4)+(P2909*constantes!$B$5)+(D2909*constantes!$B$6)+(Q2909*constantes!$B$8)+(F2909*constantes!$B$9)</f>
        <v>23.698869440074645</v>
      </c>
      <c r="S2909" s="4">
        <f>(O2909*constantes!$B$4)+(P2909*constantes!$C$5)+(D2909*constantes!$B$6)+(Q2909*constantes!$B$8)+(F2909*constantes!$B$9)</f>
        <v>24.036902699214227</v>
      </c>
      <c r="T2909">
        <f>(O2909*constantes!$D$4)+(P2909*constantes!$D$5)+(D2909*constantes!$D$6)+(Q2909*constantes!$D$8)+(F2909*constantes!$D$9)</f>
        <v>25.755959454502278</v>
      </c>
      <c r="U2909">
        <f>(O2909*constantes!$D$4)+(P2909*constantes!$E$5)+(D2909*constantes!$D$6)+(Q2909*constantes!$D$8)+(F2909*constantes!$D$9)</f>
        <v>26.085121935763823</v>
      </c>
      <c r="V2909" s="5">
        <f t="shared" si="635"/>
        <v>9.2190498908827134E-2</v>
      </c>
      <c r="W2909" s="5">
        <f t="shared" si="636"/>
        <v>0.12682610777610726</v>
      </c>
      <c r="X2909" s="6">
        <f t="shared" si="637"/>
        <v>4.0138370514506416E-2</v>
      </c>
      <c r="Y2909" s="6">
        <f t="shared" si="638"/>
        <v>5.534442825721575E-2</v>
      </c>
      <c r="AA2909">
        <f>(O2909*constantes!$B$4)+(LN(110)*constantes!$B$5)+(LN(22)*constantes!$B$8)+(F2909*constantes!$B$9)</f>
        <v>22.8787183548725</v>
      </c>
      <c r="AB2909">
        <f t="shared" si="639"/>
        <v>4.169811677585733E-2</v>
      </c>
      <c r="AC2909">
        <f>(O2909*constantes!$D$4)+(LN(110)*constantes!$D$5)+(LN(22)*constantes!$D$8)+(F2909*constantes!$D$9)</f>
        <v>25.036812478830871</v>
      </c>
      <c r="AD2909" s="7">
        <f t="shared" si="640"/>
        <v>1.975954812069991E-2</v>
      </c>
      <c r="AF2909">
        <f>(O2909*constantes!$B$4)+(LN(125)*constantes!$B$5)+(LN(22.5)*constantes!$B$8)+(F2909*constantes!$B$9)</f>
        <v>23.133675291626897</v>
      </c>
      <c r="AG2909">
        <f t="shared" si="641"/>
        <v>5.3478442485207722E-2</v>
      </c>
      <c r="AH2909">
        <f>(O2909*constantes!$D$4)+(LN(125)*constantes!$D$5)+(LN(22.5)*constantes!$D$8)+(F2909*constantes!$D$9)</f>
        <v>25.407885495439103</v>
      </c>
      <c r="AI2909">
        <f t="shared" si="642"/>
        <v>2.8509711637591306E-2</v>
      </c>
    </row>
    <row r="2910" spans="1:35" x14ac:dyDescent="0.25">
      <c r="A2910" s="11">
        <v>2909</v>
      </c>
      <c r="B2910">
        <v>1</v>
      </c>
      <c r="C2910">
        <v>43</v>
      </c>
      <c r="D2910">
        <v>0</v>
      </c>
      <c r="E2910">
        <v>0</v>
      </c>
      <c r="F2910">
        <v>0</v>
      </c>
      <c r="G2910">
        <v>107.5</v>
      </c>
      <c r="H2910">
        <v>24.17</v>
      </c>
      <c r="I2910">
        <f>IF(AND(B2910=1,E2910=0),V2910,IF(AND(B2910=1,E2910=1),W2910,IF(AND(B2910=0,E2910=0),X2910,IF(AND(B2910=0,E2910=1),Y2910,ERROR))))</f>
        <v>4.3021427318181815E-2</v>
      </c>
      <c r="K2910">
        <f t="shared" si="630"/>
        <v>5.3478442485207722E-2</v>
      </c>
      <c r="L2910">
        <f t="shared" si="631"/>
        <v>4.169811677585733E-2</v>
      </c>
      <c r="M2910" s="22" t="str">
        <f t="shared" si="643"/>
        <v>OPTIMAL</v>
      </c>
      <c r="O2910">
        <f t="shared" si="632"/>
        <v>3.7612001156935624</v>
      </c>
      <c r="P2910">
        <f t="shared" si="633"/>
        <v>4.677490847567717</v>
      </c>
      <c r="Q2910">
        <f t="shared" si="634"/>
        <v>3.1851121947153915</v>
      </c>
      <c r="R2910">
        <f>(O2910*constantes!$B$4)+(P2910*constantes!$B$5)+(D2910*constantes!$B$6)+(Q2910*constantes!$B$8)+(F2910*constantes!$B$9)</f>
        <v>22.910646628259876</v>
      </c>
      <c r="S2910" s="4">
        <f>(O2910*constantes!$B$4)+(P2910*constantes!$C$5)+(D2910*constantes!$B$6)+(Q2910*constantes!$B$8)+(F2910*constantes!$B$9)</f>
        <v>23.245742072579624</v>
      </c>
      <c r="T2910">
        <f>(O2910*constantes!$D$4)+(P2910*constantes!$D$5)+(D2910*constantes!$D$6)+(Q2910*constantes!$D$8)+(F2910*constantes!$D$9)</f>
        <v>25.020238188390234</v>
      </c>
      <c r="U2910">
        <f>(O2910*constantes!$D$4)+(P2910*constantes!$E$5)+(D2910*constantes!$D$6)+(Q2910*constantes!$D$8)+(F2910*constantes!$D$9)</f>
        <v>25.346539949916558</v>
      </c>
      <c r="V2910" s="5">
        <f t="shared" si="635"/>
        <v>4.3021427318181815E-2</v>
      </c>
      <c r="W2910" s="5">
        <f t="shared" si="636"/>
        <v>5.9627576074001598E-2</v>
      </c>
      <c r="X2910" s="6">
        <f t="shared" si="637"/>
        <v>1.9437924302225906E-2</v>
      </c>
      <c r="Y2910" s="6">
        <f t="shared" si="638"/>
        <v>2.6836307641097901E-2</v>
      </c>
      <c r="AA2910">
        <f>(O2910*constantes!$B$4)+(LN(110)*constantes!$B$5)+(LN(22)*constantes!$B$8)+(F2910*constantes!$B$9)</f>
        <v>22.8787183548725</v>
      </c>
      <c r="AB2910">
        <f t="shared" si="639"/>
        <v>4.169811677585733E-2</v>
      </c>
      <c r="AC2910">
        <f>(O2910*constantes!$D$4)+(LN(110)*constantes!$D$5)+(LN(22)*constantes!$D$8)+(F2910*constantes!$D$9)</f>
        <v>25.036812478830871</v>
      </c>
      <c r="AD2910" s="7">
        <f t="shared" si="640"/>
        <v>1.975954812069991E-2</v>
      </c>
      <c r="AF2910">
        <f>(O2910*constantes!$B$4)+(LN(125)*constantes!$B$5)+(LN(22.5)*constantes!$B$8)+(F2910*constantes!$B$9)</f>
        <v>23.133675291626897</v>
      </c>
      <c r="AG2910">
        <f t="shared" si="641"/>
        <v>5.3478442485207722E-2</v>
      </c>
      <c r="AH2910">
        <f>(O2910*constantes!$D$4)+(LN(125)*constantes!$D$5)+(LN(22.5)*constantes!$D$8)+(F2910*constantes!$D$9)</f>
        <v>25.407885495439103</v>
      </c>
      <c r="AI2910">
        <f t="shared" si="642"/>
        <v>2.8509711637591306E-2</v>
      </c>
    </row>
    <row r="2911" spans="1:35" x14ac:dyDescent="0.25">
      <c r="A2911" s="11">
        <v>2910</v>
      </c>
      <c r="B2911">
        <v>0</v>
      </c>
      <c r="C2911">
        <v>50</v>
      </c>
      <c r="D2911">
        <v>0</v>
      </c>
      <c r="E2911">
        <v>0</v>
      </c>
      <c r="F2911">
        <v>1</v>
      </c>
      <c r="G2911">
        <v>127</v>
      </c>
      <c r="H2911">
        <v>24.1</v>
      </c>
      <c r="I2911">
        <f>IF(AND(B2911=1,E2911=0),V2911,IF(AND(B2911=1,E2911=1),W2911,IF(AND(B2911=0,E2911=0),X2911,IF(AND(B2911=0,E2911=1),Y2911,ERROR))))</f>
        <v>9.7663612159935576E-2</v>
      </c>
      <c r="K2911">
        <f t="shared" si="630"/>
        <v>9.0525583355956174E-2</v>
      </c>
      <c r="L2911">
        <f t="shared" si="631"/>
        <v>6.3375095267021675E-2</v>
      </c>
      <c r="M2911" s="22" t="str">
        <f t="shared" si="643"/>
        <v>NORMAL</v>
      </c>
      <c r="O2911">
        <f t="shared" si="632"/>
        <v>3.912023005428146</v>
      </c>
      <c r="P2911">
        <f t="shared" si="633"/>
        <v>4.8441870864585912</v>
      </c>
      <c r="Q2911">
        <f t="shared" si="634"/>
        <v>3.1822118404966093</v>
      </c>
      <c r="R2911">
        <f>(O2911*constantes!$B$4)+(P2911*constantes!$B$5)+(D2911*constantes!$B$6)+(Q2911*constantes!$B$8)+(F2911*constantes!$B$9)</f>
        <v>24.218687796115702</v>
      </c>
      <c r="S2911" s="4">
        <f>(O2911*constantes!$B$4)+(P2911*constantes!$C$5)+(D2911*constantes!$B$6)+(Q2911*constantes!$B$8)+(F2911*constantes!$B$9)</f>
        <v>24.565725358989596</v>
      </c>
      <c r="T2911">
        <f>(O2911*constantes!$D$4)+(P2911*constantes!$D$5)+(D2911*constantes!$D$6)+(Q2911*constantes!$D$8)+(F2911*constantes!$D$9)</f>
        <v>26.675686540204488</v>
      </c>
      <c r="U2911">
        <f>(O2911*constantes!$D$4)+(P2911*constantes!$E$5)+(D2911*constantes!$D$6)+(Q2911*constantes!$D$8)+(F2911*constantes!$D$9)</f>
        <v>27.013617031355842</v>
      </c>
      <c r="V2911" s="5">
        <f t="shared" si="635"/>
        <v>0.15011767638734952</v>
      </c>
      <c r="W2911" s="5">
        <f t="shared" si="636"/>
        <v>0.20557685297056949</v>
      </c>
      <c r="X2911" s="6">
        <f t="shared" si="637"/>
        <v>9.7663612159935576E-2</v>
      </c>
      <c r="Y2911" s="6">
        <f t="shared" si="638"/>
        <v>0.13418585756916546</v>
      </c>
      <c r="AA2911">
        <f>(O2911*constantes!$B$4)+(LN(110)*constantes!$B$5)+(LN(22)*constantes!$B$8)+(F2911*constantes!$B$9)</f>
        <v>23.879823977700674</v>
      </c>
      <c r="AB2911">
        <f t="shared" si="639"/>
        <v>0.10944134688003559</v>
      </c>
      <c r="AC2911">
        <f>(O2911*constantes!$D$4)+(LN(110)*constantes!$D$5)+(LN(22)*constantes!$D$8)+(F2911*constantes!$D$9)</f>
        <v>26.22484211940095</v>
      </c>
      <c r="AD2911" s="7">
        <f t="shared" si="640"/>
        <v>6.3375095267021675E-2</v>
      </c>
      <c r="AF2911">
        <f>(O2911*constantes!$B$4)+(LN(125)*constantes!$B$5)+(LN(22.5)*constantes!$B$8)+(F2911*constantes!$B$9)</f>
        <v>24.134780914455064</v>
      </c>
      <c r="AG2911">
        <f t="shared" si="641"/>
        <v>0.13891857404801577</v>
      </c>
      <c r="AH2911">
        <f>(O2911*constantes!$D$4)+(LN(125)*constantes!$D$5)+(LN(22.5)*constantes!$D$8)+(F2911*constantes!$D$9)</f>
        <v>26.595915136009182</v>
      </c>
      <c r="AI2911">
        <f t="shared" si="642"/>
        <v>9.0525583355956174E-2</v>
      </c>
    </row>
    <row r="2912" spans="1:35" x14ac:dyDescent="0.25">
      <c r="A2912" s="11">
        <v>2911</v>
      </c>
      <c r="B2912">
        <v>1</v>
      </c>
      <c r="C2912">
        <v>48</v>
      </c>
      <c r="D2912">
        <v>1</v>
      </c>
      <c r="E2912">
        <v>1</v>
      </c>
      <c r="F2912">
        <v>0</v>
      </c>
      <c r="G2912">
        <v>140.5</v>
      </c>
      <c r="H2912">
        <v>23.34</v>
      </c>
      <c r="I2912">
        <f>IF(AND(B2912=1,E2912=0),V2912,IF(AND(B2912=1,E2912=1),W2912,IF(AND(B2912=0,E2912=0),X2912,IF(AND(B2912=0,E2912=1),Y2912,ERROR))))</f>
        <v>0.24933522290193988</v>
      </c>
      <c r="K2912">
        <f t="shared" si="630"/>
        <v>7.448581103683527E-2</v>
      </c>
      <c r="L2912">
        <f t="shared" si="631"/>
        <v>5.8221930281009082E-2</v>
      </c>
      <c r="M2912" s="22" t="str">
        <f t="shared" si="643"/>
        <v>Elevated Risk</v>
      </c>
      <c r="O2912">
        <f t="shared" si="632"/>
        <v>3.8712010109078911</v>
      </c>
      <c r="P2912">
        <f t="shared" si="633"/>
        <v>4.9452074887738009</v>
      </c>
      <c r="Q2912">
        <f t="shared" si="634"/>
        <v>3.1501686268584099</v>
      </c>
      <c r="R2912">
        <f>(O2912*constantes!$B$4)+(P2912*constantes!$B$5)+(D2912*constantes!$B$6)+(Q2912*constantes!$B$8)+(F2912*constantes!$B$9)</f>
        <v>24.431538589504875</v>
      </c>
      <c r="S2912" s="4">
        <f>(O2912*constantes!$B$4)+(P2912*constantes!$C$5)+(D2912*constantes!$B$6)+(Q2912*constantes!$B$8)+(F2912*constantes!$B$9)</f>
        <v>24.78581325400063</v>
      </c>
      <c r="T2912">
        <f>(O2912*constantes!$D$4)+(P2912*constantes!$D$5)+(D2912*constantes!$D$6)+(Q2912*constantes!$D$8)+(F2912*constantes!$D$9)</f>
        <v>26.673436242479212</v>
      </c>
      <c r="U2912">
        <f>(O2912*constantes!$D$4)+(P2912*constantes!$E$5)+(D2912*constantes!$D$6)+(Q2912*constantes!$D$8)+(F2912*constantes!$D$9)</f>
        <v>27.018413916896073</v>
      </c>
      <c r="V2912" s="5">
        <f t="shared" si="635"/>
        <v>0.18228361428237094</v>
      </c>
      <c r="W2912" s="5">
        <f t="shared" si="636"/>
        <v>0.24933522290193988</v>
      </c>
      <c r="X2912" s="6">
        <f t="shared" si="637"/>
        <v>9.7455149866305324E-2</v>
      </c>
      <c r="Y2912" s="6">
        <f t="shared" si="638"/>
        <v>0.13478550288093616</v>
      </c>
      <c r="AA2912">
        <f>(O2912*constantes!$B$4)+(LN(110)*constantes!$B$5)+(LN(22)*constantes!$B$8)+(F2912*constantes!$B$9)</f>
        <v>23.221146741638901</v>
      </c>
      <c r="AB2912">
        <f t="shared" si="639"/>
        <v>5.8221930281009082E-2</v>
      </c>
      <c r="AC2912">
        <f>(O2912*constantes!$D$4)+(LN(110)*constantes!$D$5)+(LN(22)*constantes!$D$8)+(F2912*constantes!$D$9)</f>
        <v>25.336132614771724</v>
      </c>
      <c r="AD2912" s="7">
        <f t="shared" si="640"/>
        <v>2.6562184906686825E-2</v>
      </c>
      <c r="AF2912">
        <f>(O2912*constantes!$B$4)+(LN(125)*constantes!$B$5)+(LN(22.5)*constantes!$B$8)+(F2912*constantes!$B$9)</f>
        <v>23.47610367839329</v>
      </c>
      <c r="AG2912">
        <f t="shared" si="641"/>
        <v>7.448581103683527E-2</v>
      </c>
      <c r="AH2912">
        <f>(O2912*constantes!$D$4)+(LN(125)*constantes!$D$5)+(LN(22.5)*constantes!$D$8)+(F2912*constantes!$D$9)</f>
        <v>25.707205631379956</v>
      </c>
      <c r="AI2912">
        <f t="shared" si="642"/>
        <v>3.8265438641588045E-2</v>
      </c>
    </row>
    <row r="2913" spans="1:35" x14ac:dyDescent="0.25">
      <c r="A2913" s="11">
        <v>2912</v>
      </c>
      <c r="B2913">
        <v>0</v>
      </c>
      <c r="C2913">
        <v>49</v>
      </c>
      <c r="D2913">
        <v>0</v>
      </c>
      <c r="E2913">
        <v>1</v>
      </c>
      <c r="F2913">
        <v>0</v>
      </c>
      <c r="G2913">
        <v>142</v>
      </c>
      <c r="H2913">
        <v>27.94</v>
      </c>
      <c r="I2913">
        <f>IF(AND(B2913=1,E2913=0),V2913,IF(AND(B2913=1,E2913=1),W2913,IF(AND(B2913=0,E2913=0),X2913,IF(AND(B2913=0,E2913=1),Y2913,ERROR))))</f>
        <v>8.9027870488218253E-2</v>
      </c>
      <c r="K2913">
        <f t="shared" si="630"/>
        <v>4.0428513799347532E-2</v>
      </c>
      <c r="L2913">
        <f t="shared" si="631"/>
        <v>2.8073382189004015E-2</v>
      </c>
      <c r="M2913" s="22" t="str">
        <f t="shared" si="643"/>
        <v>Elevated Risk</v>
      </c>
      <c r="O2913">
        <f t="shared" si="632"/>
        <v>3.8918202981106265</v>
      </c>
      <c r="P2913">
        <f t="shared" si="633"/>
        <v>4.9558270576012609</v>
      </c>
      <c r="Q2913">
        <f t="shared" si="634"/>
        <v>3.3300593538288159</v>
      </c>
      <c r="R2913">
        <f>(O2913*constantes!$B$4)+(P2913*constantes!$B$5)+(D2913*constantes!$B$6)+(Q2913*constantes!$B$8)+(F2913*constantes!$B$9)</f>
        <v>23.948507727156272</v>
      </c>
      <c r="S2913" s="4">
        <f>(O2913*constantes!$B$4)+(P2913*constantes!$C$5)+(D2913*constantes!$B$6)+(Q2913*constantes!$B$8)+(F2913*constantes!$B$9)</f>
        <v>24.303543177562826</v>
      </c>
      <c r="T2913">
        <f>(O2913*constantes!$D$4)+(P2913*constantes!$D$5)+(D2913*constantes!$D$6)+(Q2913*constantes!$D$8)+(F2913*constantes!$D$9)</f>
        <v>26.232703791822029</v>
      </c>
      <c r="U2913">
        <f>(O2913*constantes!$D$4)+(P2913*constantes!$E$5)+(D2913*constantes!$D$6)+(Q2913*constantes!$D$8)+(F2913*constantes!$D$9)</f>
        <v>26.578422287360294</v>
      </c>
      <c r="V2913" s="5">
        <f t="shared" si="635"/>
        <v>0.11674996481960653</v>
      </c>
      <c r="W2913" s="5">
        <f t="shared" si="636"/>
        <v>0.16227237347755796</v>
      </c>
      <c r="X2913" s="6">
        <f t="shared" si="637"/>
        <v>6.385897218506531E-2</v>
      </c>
      <c r="Y2913" s="6">
        <f t="shared" si="638"/>
        <v>8.9027870488218253E-2</v>
      </c>
      <c r="AA2913">
        <f>(O2913*constantes!$B$4)+(LN(110)*constantes!$B$5)+(LN(22)*constantes!$B$8)+(F2913*constantes!$B$9)</f>
        <v>23.285333757929525</v>
      </c>
      <c r="AB2913">
        <f t="shared" si="639"/>
        <v>6.1959526107751905E-2</v>
      </c>
      <c r="AC2913">
        <f>(O2913*constantes!$D$4)+(LN(110)*constantes!$D$5)+(LN(22)*constantes!$D$8)+(F2913*constantes!$D$9)</f>
        <v>25.39223913860047</v>
      </c>
      <c r="AD2913" s="7">
        <f t="shared" si="640"/>
        <v>2.8073382189004015E-2</v>
      </c>
      <c r="AF2913">
        <f>(O2913*constantes!$B$4)+(LN(125)*constantes!$B$5)+(LN(22.5)*constantes!$B$8)+(F2913*constantes!$B$9)</f>
        <v>23.540290694683922</v>
      </c>
      <c r="AG2913">
        <f t="shared" si="641"/>
        <v>7.9222803135090225E-2</v>
      </c>
      <c r="AH2913">
        <f>(O2913*constantes!$D$4)+(LN(125)*constantes!$D$5)+(LN(22.5)*constantes!$D$8)+(F2913*constantes!$D$9)</f>
        <v>25.763312155208702</v>
      </c>
      <c r="AI2913">
        <f t="shared" si="642"/>
        <v>4.0428513799347532E-2</v>
      </c>
    </row>
    <row r="2914" spans="1:35" x14ac:dyDescent="0.25">
      <c r="A2914" s="11">
        <v>2913</v>
      </c>
      <c r="B2914">
        <v>1</v>
      </c>
      <c r="C2914">
        <v>46</v>
      </c>
      <c r="D2914">
        <v>1</v>
      </c>
      <c r="E2914">
        <v>1</v>
      </c>
      <c r="F2914">
        <v>0</v>
      </c>
      <c r="G2914">
        <v>132</v>
      </c>
      <c r="H2914">
        <v>22.08</v>
      </c>
      <c r="I2914">
        <f>IF(AND(B2914=1,E2914=0),V2914,IF(AND(B2914=1,E2914=1),W2914,IF(AND(B2914=0,E2914=0),X2914,IF(AND(B2914=0,E2914=1),Y2914,ERROR))))</f>
        <v>0.19197455640920535</v>
      </c>
      <c r="K2914">
        <f t="shared" si="630"/>
        <v>6.5553501255932511E-2</v>
      </c>
      <c r="L2914">
        <f t="shared" si="631"/>
        <v>5.1185816914687488E-2</v>
      </c>
      <c r="M2914" s="22" t="str">
        <f t="shared" si="643"/>
        <v>Elevated Risk</v>
      </c>
      <c r="O2914">
        <f t="shared" si="632"/>
        <v>3.8286413964890951</v>
      </c>
      <c r="P2914">
        <f t="shared" si="633"/>
        <v>4.8828019225863706</v>
      </c>
      <c r="Q2914">
        <f t="shared" si="634"/>
        <v>3.0946722214088944</v>
      </c>
      <c r="R2914">
        <f>(O2914*constantes!$B$4)+(P2914*constantes!$B$5)+(D2914*constantes!$B$6)+(Q2914*constantes!$B$8)+(F2914*constantes!$B$9)</f>
        <v>24.13928900913255</v>
      </c>
      <c r="S2914" s="4">
        <f>(O2914*constantes!$B$4)+(P2914*constantes!$C$5)+(D2914*constantes!$B$6)+(Q2914*constantes!$B$8)+(F2914*constantes!$B$9)</f>
        <v>24.489092938866637</v>
      </c>
      <c r="T2914">
        <f>(O2914*constantes!$D$4)+(P2914*constantes!$D$5)+(D2914*constantes!$D$6)+(Q2914*constantes!$D$8)+(F2914*constantes!$D$9)</f>
        <v>26.353714774002306</v>
      </c>
      <c r="U2914">
        <f>(O2914*constantes!$D$4)+(P2914*constantes!$E$5)+(D2914*constantes!$D$6)+(Q2914*constantes!$D$8)+(F2914*constantes!$D$9)</f>
        <v>26.694339036121931</v>
      </c>
      <c r="V2914" s="5">
        <f t="shared" si="635"/>
        <v>0.13950027970079393</v>
      </c>
      <c r="W2914" s="5">
        <f t="shared" si="636"/>
        <v>0.19197455640920535</v>
      </c>
      <c r="X2914" s="6">
        <f t="shared" si="637"/>
        <v>7.1771927661747004E-2</v>
      </c>
      <c r="Y2914" s="6">
        <f t="shared" si="638"/>
        <v>9.9407824792189237E-2</v>
      </c>
      <c r="AA2914">
        <f>(O2914*constantes!$B$4)+(LN(110)*constantes!$B$5)+(LN(22)*constantes!$B$8)+(F2914*constantes!$B$9)</f>
        <v>23.088660364337766</v>
      </c>
      <c r="AB2914">
        <f t="shared" si="639"/>
        <v>5.1185816914687488E-2</v>
      </c>
      <c r="AC2914">
        <f>(O2914*constantes!$D$4)+(LN(110)*constantes!$D$5)+(LN(22)*constantes!$D$8)+(F2914*constantes!$D$9)</f>
        <v>25.220324924765169</v>
      </c>
      <c r="AD2914" s="7">
        <f t="shared" si="640"/>
        <v>2.3692217580876362E-2</v>
      </c>
      <c r="AF2914">
        <f>(O2914*constantes!$B$4)+(LN(125)*constantes!$B$5)+(LN(22.5)*constantes!$B$8)+(F2914*constantes!$B$9)</f>
        <v>23.343617301092156</v>
      </c>
      <c r="AG2914">
        <f t="shared" si="641"/>
        <v>6.5553501255932511E-2</v>
      </c>
      <c r="AH2914">
        <f>(O2914*constantes!$D$4)+(LN(125)*constantes!$D$5)+(LN(22.5)*constantes!$D$8)+(F2914*constantes!$D$9)</f>
        <v>25.591397941373401</v>
      </c>
      <c r="AI2914">
        <f t="shared" si="642"/>
        <v>3.4153313573738631E-2</v>
      </c>
    </row>
    <row r="2915" spans="1:35" x14ac:dyDescent="0.25">
      <c r="A2915" s="11">
        <v>2914</v>
      </c>
      <c r="B2915">
        <v>0</v>
      </c>
      <c r="C2915">
        <v>57</v>
      </c>
      <c r="D2915">
        <v>1</v>
      </c>
      <c r="E2915">
        <v>1</v>
      </c>
      <c r="F2915">
        <v>0</v>
      </c>
      <c r="G2915">
        <v>207.5</v>
      </c>
      <c r="H2915">
        <v>38.61</v>
      </c>
      <c r="I2915">
        <f>IF(AND(B2915=1,E2915=0),V2915,IF(AND(B2915=1,E2915=1),W2915,IF(AND(B2915=0,E2915=0),X2915,IF(AND(B2915=0,E2915=1),Y2915,ERROR))))</f>
        <v>0.60140726463325356</v>
      </c>
      <c r="K2915">
        <f t="shared" si="630"/>
        <v>6.0378388617794876E-2</v>
      </c>
      <c r="L2915">
        <f t="shared" si="631"/>
        <v>4.2061248414153263E-2</v>
      </c>
      <c r="M2915" s="22" t="str">
        <f t="shared" si="643"/>
        <v>'&gt;30%</v>
      </c>
      <c r="O2915">
        <f t="shared" si="632"/>
        <v>4.0430512678345503</v>
      </c>
      <c r="P2915">
        <f t="shared" si="633"/>
        <v>5.3351313396707534</v>
      </c>
      <c r="Q2915">
        <f t="shared" si="634"/>
        <v>3.6535113102761452</v>
      </c>
      <c r="R2915">
        <f>(O2915*constantes!$B$4)+(P2915*constantes!$B$5)+(D2915*constantes!$B$6)+(Q2915*constantes!$B$8)+(F2915*constantes!$B$9)</f>
        <v>26.088876481762288</v>
      </c>
      <c r="S2915" s="4">
        <f>(O2915*constantes!$B$4)+(P2915*constantes!$C$5)+(D2915*constantes!$B$6)+(Q2915*constantes!$B$8)+(F2915*constantes!$B$9)</f>
        <v>26.471085290936298</v>
      </c>
      <c r="T2915">
        <f>(O2915*constantes!$D$4)+(P2915*constantes!$D$5)+(D2915*constantes!$D$6)+(Q2915*constantes!$D$8)+(F2915*constantes!$D$9)</f>
        <v>28.495207467418499</v>
      </c>
      <c r="U2915">
        <f>(O2915*constantes!$D$4)+(P2915*constantes!$E$5)+(D2915*constantes!$D$6)+(Q2915*constantes!$D$8)+(F2915*constantes!$D$9)</f>
        <v>28.867386229673929</v>
      </c>
      <c r="V2915" s="5">
        <f t="shared" si="635"/>
        <v>0.65200544889180212</v>
      </c>
      <c r="W2915" s="5">
        <f t="shared" si="636"/>
        <v>0.78710467044121335</v>
      </c>
      <c r="X2915" s="6">
        <f t="shared" si="637"/>
        <v>0.4695157976235963</v>
      </c>
      <c r="Y2915" s="6">
        <f t="shared" si="638"/>
        <v>0.60140726463325356</v>
      </c>
      <c r="AA2915">
        <f>(O2915*constantes!$B$4)+(LN(110)*constantes!$B$5)+(LN(22)*constantes!$B$8)+(F2915*constantes!$B$9)</f>
        <v>23.756109717441312</v>
      </c>
      <c r="AB2915">
        <f t="shared" si="639"/>
        <v>9.7348342413305922E-2</v>
      </c>
      <c r="AC2915">
        <f>(O2915*constantes!$D$4)+(LN(110)*constantes!$D$5)+(LN(22)*constantes!$D$8)+(F2915*constantes!$D$9)</f>
        <v>25.803749193387144</v>
      </c>
      <c r="AD2915" s="7">
        <f t="shared" si="640"/>
        <v>4.2061248414153263E-2</v>
      </c>
      <c r="AF2915">
        <f>(O2915*constantes!$B$4)+(LN(125)*constantes!$B$5)+(LN(22.5)*constantes!$B$8)+(F2915*constantes!$B$9)</f>
        <v>24.011066654195705</v>
      </c>
      <c r="AG2915">
        <f t="shared" si="641"/>
        <v>0.12380054983513455</v>
      </c>
      <c r="AH2915">
        <f>(O2915*constantes!$D$4)+(LN(125)*constantes!$D$5)+(LN(22.5)*constantes!$D$8)+(F2915*constantes!$D$9)</f>
        <v>26.174822209995376</v>
      </c>
      <c r="AI2915">
        <f t="shared" si="642"/>
        <v>6.0378388617794876E-2</v>
      </c>
    </row>
    <row r="2916" spans="1:35" x14ac:dyDescent="0.25">
      <c r="A2916" s="11">
        <v>2915</v>
      </c>
      <c r="B2916">
        <v>1</v>
      </c>
      <c r="C2916">
        <v>51</v>
      </c>
      <c r="D2916">
        <v>0</v>
      </c>
      <c r="E2916">
        <v>0</v>
      </c>
      <c r="F2916">
        <v>0</v>
      </c>
      <c r="G2916">
        <v>115</v>
      </c>
      <c r="H2916">
        <v>25.62</v>
      </c>
      <c r="I2916">
        <f>IF(AND(B2916=1,E2916=0),V2916,IF(AND(B2916=1,E2916=1),W2916,IF(AND(B2916=0,E2916=0),X2916,IF(AND(B2916=0,E2916=1),Y2916,ERROR))))</f>
        <v>8.494424348661811E-2</v>
      </c>
      <c r="K2916">
        <f t="shared" si="630"/>
        <v>8.9246869441510945E-2</v>
      </c>
      <c r="L2916">
        <f t="shared" si="631"/>
        <v>6.9883054652788434E-2</v>
      </c>
      <c r="M2916" s="22" t="str">
        <f t="shared" si="643"/>
        <v>NORMAL</v>
      </c>
      <c r="O2916">
        <f t="shared" si="632"/>
        <v>3.9318256327243257</v>
      </c>
      <c r="P2916">
        <f t="shared" si="633"/>
        <v>4.7449321283632502</v>
      </c>
      <c r="Q2916">
        <f t="shared" si="634"/>
        <v>3.2433732964685884</v>
      </c>
      <c r="R2916">
        <f>(O2916*constantes!$B$4)+(P2916*constantes!$B$5)+(D2916*constantes!$B$6)+(Q2916*constantes!$B$8)+(F2916*constantes!$B$9)</f>
        <v>23.613093662571018</v>
      </c>
      <c r="S2916" s="4">
        <f>(O2916*constantes!$B$4)+(P2916*constantes!$C$5)+(D2916*constantes!$B$6)+(Q2916*constantes!$B$8)+(F2916*constantes!$B$9)</f>
        <v>23.953020600246962</v>
      </c>
      <c r="T2916">
        <f>(O2916*constantes!$D$4)+(P2916*constantes!$D$5)+(D2916*constantes!$D$6)+(Q2916*constantes!$D$8)+(F2916*constantes!$D$9)</f>
        <v>25.704014405451019</v>
      </c>
      <c r="U2916">
        <f>(O2916*constantes!$D$4)+(P2916*constantes!$E$5)+(D2916*constantes!$D$6)+(Q2916*constantes!$D$8)+(F2916*constantes!$D$9)</f>
        <v>26.035020870725639</v>
      </c>
      <c r="V2916" s="5">
        <f t="shared" si="635"/>
        <v>8.494424348661811E-2</v>
      </c>
      <c r="W2916" s="5">
        <f t="shared" si="636"/>
        <v>0.11724579304663063</v>
      </c>
      <c r="X2916" s="6">
        <f t="shared" si="637"/>
        <v>3.8145875167436616E-2</v>
      </c>
      <c r="Y2916" s="6">
        <f t="shared" si="638"/>
        <v>5.2712528424262217E-2</v>
      </c>
      <c r="AA2916">
        <f>(O2916*constantes!$B$4)+(LN(110)*constantes!$B$5)+(LN(22)*constantes!$B$8)+(F2916*constantes!$B$9)</f>
        <v>23.409868764368586</v>
      </c>
      <c r="AB2916">
        <f t="shared" si="639"/>
        <v>6.9883054652788434E-2</v>
      </c>
      <c r="AC2916">
        <f>(O2916*constantes!$D$4)+(LN(110)*constantes!$D$5)+(LN(22)*constantes!$D$8)+(F2916*constantes!$D$9)</f>
        <v>25.50109645445777</v>
      </c>
      <c r="AD2916" s="7">
        <f t="shared" si="640"/>
        <v>3.1250958582138333E-2</v>
      </c>
      <c r="AF2916">
        <f>(O2916*constantes!$B$4)+(LN(125)*constantes!$B$5)+(LN(22.5)*constantes!$B$8)+(F2916*constantes!$B$9)</f>
        <v>23.664825701122982</v>
      </c>
      <c r="AG2916">
        <f t="shared" si="641"/>
        <v>8.9246869441510945E-2</v>
      </c>
      <c r="AH2916">
        <f>(O2916*constantes!$D$4)+(LN(125)*constantes!$D$5)+(LN(22.5)*constantes!$D$8)+(F2916*constantes!$D$9)</f>
        <v>25.872169471066002</v>
      </c>
      <c r="AI2916">
        <f t="shared" si="642"/>
        <v>4.4971857043080821E-2</v>
      </c>
    </row>
    <row r="2917" spans="1:35" x14ac:dyDescent="0.25">
      <c r="A2917" s="11">
        <v>2916</v>
      </c>
      <c r="B2917">
        <v>0</v>
      </c>
      <c r="C2917">
        <v>40</v>
      </c>
      <c r="D2917">
        <v>1</v>
      </c>
      <c r="E2917">
        <v>0</v>
      </c>
      <c r="F2917">
        <v>0</v>
      </c>
      <c r="G2917">
        <v>115</v>
      </c>
      <c r="H2917">
        <v>21.32</v>
      </c>
      <c r="I2917">
        <f>IF(AND(B2917=1,E2917=0),V2917,IF(AND(B2917=1,E2917=1),W2917,IF(AND(B2917=0,E2917=0),X2917,IF(AND(B2917=0,E2917=1),Y2917,ERROR))))</f>
        <v>3.3366636171797692E-2</v>
      </c>
      <c r="K2917">
        <f t="shared" si="630"/>
        <v>2.3477142937900042E-2</v>
      </c>
      <c r="L2917">
        <f t="shared" si="631"/>
        <v>1.6258639030403699E-2</v>
      </c>
      <c r="M2917" s="22" t="str">
        <f t="shared" si="643"/>
        <v>Elevated Risk</v>
      </c>
      <c r="O2917">
        <f t="shared" si="632"/>
        <v>3.6888794541139363</v>
      </c>
      <c r="P2917">
        <f t="shared" si="633"/>
        <v>4.7449321283632502</v>
      </c>
      <c r="Q2917">
        <f t="shared" si="634"/>
        <v>3.0596455992976437</v>
      </c>
      <c r="R2917">
        <f>(O2917*constantes!$B$4)+(P2917*constantes!$B$5)+(D2917*constantes!$B$6)+(Q2917*constantes!$B$8)+(F2917*constantes!$B$9)</f>
        <v>23.420688119917809</v>
      </c>
      <c r="S2917" s="4">
        <f>(O2917*constantes!$B$4)+(P2917*constantes!$C$5)+(D2917*constantes!$B$6)+(Q2917*constantes!$B$8)+(F2917*constantes!$B$9)</f>
        <v>23.760615057593757</v>
      </c>
      <c r="T2917">
        <f>(O2917*constantes!$D$4)+(P2917*constantes!$D$5)+(D2917*constantes!$D$6)+(Q2917*constantes!$D$8)+(F2917*constantes!$D$9)</f>
        <v>25.567690062041002</v>
      </c>
      <c r="U2917">
        <f>(O2917*constantes!$D$4)+(P2917*constantes!$E$5)+(D2917*constantes!$D$6)+(Q2917*constantes!$D$8)+(F2917*constantes!$D$9)</f>
        <v>25.898696527315622</v>
      </c>
      <c r="V2917" s="5">
        <f t="shared" si="635"/>
        <v>7.0615756829723986E-2</v>
      </c>
      <c r="W2917" s="5">
        <f t="shared" si="636"/>
        <v>9.7765696537391866E-2</v>
      </c>
      <c r="X2917" s="6">
        <f t="shared" si="637"/>
        <v>3.3366636171797692E-2</v>
      </c>
      <c r="Y2917" s="6">
        <f t="shared" si="638"/>
        <v>4.6152460596875167E-2</v>
      </c>
      <c r="AA2917">
        <f>(O2917*constantes!$B$4)+(LN(110)*constantes!$B$5)+(LN(22)*constantes!$B$8)+(F2917*constantes!$B$9)</f>
        <v>22.653587028201589</v>
      </c>
      <c r="AB2917">
        <f t="shared" si="639"/>
        <v>3.3434567241904078E-2</v>
      </c>
      <c r="AC2917">
        <f>(O2917*constantes!$D$4)+(LN(110)*constantes!$D$5)+(LN(22)*constantes!$D$8)+(F2917*constantes!$D$9)</f>
        <v>24.840022896226397</v>
      </c>
      <c r="AD2917" s="7">
        <f t="shared" si="640"/>
        <v>1.6258639030403699E-2</v>
      </c>
      <c r="AF2917">
        <f>(O2917*constantes!$B$4)+(LN(125)*constantes!$B$5)+(LN(22.5)*constantes!$B$8)+(F2917*constantes!$B$9)</f>
        <v>22.908543964955982</v>
      </c>
      <c r="AG2917">
        <f t="shared" si="641"/>
        <v>4.2933030992125865E-2</v>
      </c>
      <c r="AH2917">
        <f>(O2917*constantes!$D$4)+(LN(125)*constantes!$D$5)+(LN(22.5)*constantes!$D$8)+(F2917*constantes!$D$9)</f>
        <v>25.211095912834629</v>
      </c>
      <c r="AI2917">
        <f t="shared" si="642"/>
        <v>2.3477142937900042E-2</v>
      </c>
    </row>
    <row r="2918" spans="1:35" x14ac:dyDescent="0.25">
      <c r="A2918" s="11">
        <v>2917</v>
      </c>
      <c r="B2918">
        <v>1</v>
      </c>
      <c r="C2918">
        <v>51</v>
      </c>
      <c r="D2918">
        <v>1</v>
      </c>
      <c r="E2918">
        <v>0</v>
      </c>
      <c r="F2918">
        <v>0</v>
      </c>
      <c r="G2918">
        <v>127</v>
      </c>
      <c r="H2918">
        <v>28.85</v>
      </c>
      <c r="I2918">
        <f>IF(AND(B2918=1,E2918=0),V2918,IF(AND(B2918=1,E2918=1),W2918,IF(AND(B2918=0,E2918=0),X2918,IF(AND(B2918=0,E2918=1),Y2918,ERROR))))</f>
        <v>0.21209163087024896</v>
      </c>
      <c r="K2918">
        <f t="shared" si="630"/>
        <v>8.9246869441510945E-2</v>
      </c>
      <c r="L2918">
        <f t="shared" si="631"/>
        <v>6.9883054652788434E-2</v>
      </c>
      <c r="M2918" s="22" t="str">
        <f t="shared" si="643"/>
        <v>Elevated Risk</v>
      </c>
      <c r="O2918">
        <f t="shared" si="632"/>
        <v>3.9318256327243257</v>
      </c>
      <c r="P2918">
        <f t="shared" si="633"/>
        <v>4.8441870864585912</v>
      </c>
      <c r="Q2918">
        <f t="shared" si="634"/>
        <v>3.3621099929541085</v>
      </c>
      <c r="R2918">
        <f>(O2918*constantes!$B$4)+(P2918*constantes!$B$5)+(D2918*constantes!$B$6)+(Q2918*constantes!$B$8)+(F2918*constantes!$B$9)</f>
        <v>24.60088044110735</v>
      </c>
      <c r="S2918" s="4">
        <f>(O2918*constantes!$B$4)+(P2918*constantes!$C$5)+(D2918*constantes!$B$6)+(Q2918*constantes!$B$8)+(F2918*constantes!$B$9)</f>
        <v>24.947918003981243</v>
      </c>
      <c r="T2918">
        <f>(O2918*constantes!$D$4)+(P2918*constantes!$D$5)+(D2918*constantes!$D$6)+(Q2918*constantes!$D$8)+(F2918*constantes!$D$9)</f>
        <v>26.662593805705207</v>
      </c>
      <c r="U2918">
        <f>(O2918*constantes!$D$4)+(P2918*constantes!$E$5)+(D2918*constantes!$D$6)+(Q2918*constantes!$D$8)+(F2918*constantes!$D$9)</f>
        <v>27.000524296856558</v>
      </c>
      <c r="V2918" s="5">
        <f t="shared" si="635"/>
        <v>0.21209163087024896</v>
      </c>
      <c r="W2918" s="5">
        <f t="shared" si="636"/>
        <v>0.28628207167631259</v>
      </c>
      <c r="X2918" s="6">
        <f t="shared" si="637"/>
        <v>9.6456613917781042E-2</v>
      </c>
      <c r="Y2918" s="6">
        <f t="shared" si="638"/>
        <v>0.13256165227533168</v>
      </c>
      <c r="AA2918">
        <f>(O2918*constantes!$B$4)+(LN(110)*constantes!$B$5)+(LN(22)*constantes!$B$8)+(F2918*constantes!$B$9)</f>
        <v>23.409868764368586</v>
      </c>
      <c r="AB2918">
        <f t="shared" si="639"/>
        <v>6.9883054652788434E-2</v>
      </c>
      <c r="AC2918">
        <f>(O2918*constantes!$D$4)+(LN(110)*constantes!$D$5)+(LN(22)*constantes!$D$8)+(F2918*constantes!$D$9)</f>
        <v>25.50109645445777</v>
      </c>
      <c r="AD2918" s="7">
        <f t="shared" si="640"/>
        <v>3.1250958582138333E-2</v>
      </c>
      <c r="AF2918">
        <f>(O2918*constantes!$B$4)+(LN(125)*constantes!$B$5)+(LN(22.5)*constantes!$B$8)+(F2918*constantes!$B$9)</f>
        <v>23.664825701122982</v>
      </c>
      <c r="AG2918">
        <f t="shared" si="641"/>
        <v>8.9246869441510945E-2</v>
      </c>
      <c r="AH2918">
        <f>(O2918*constantes!$D$4)+(LN(125)*constantes!$D$5)+(LN(22.5)*constantes!$D$8)+(F2918*constantes!$D$9)</f>
        <v>25.872169471066002</v>
      </c>
      <c r="AI2918">
        <f t="shared" si="642"/>
        <v>4.4971857043080821E-2</v>
      </c>
    </row>
    <row r="2919" spans="1:35" x14ac:dyDescent="0.25">
      <c r="A2919" s="11">
        <v>2918</v>
      </c>
      <c r="B2919">
        <v>1</v>
      </c>
      <c r="C2919">
        <v>41</v>
      </c>
      <c r="D2919">
        <v>1</v>
      </c>
      <c r="E2919">
        <v>0</v>
      </c>
      <c r="F2919">
        <v>0</v>
      </c>
      <c r="G2919">
        <v>102</v>
      </c>
      <c r="H2919">
        <v>22.27</v>
      </c>
      <c r="I2919">
        <f>IF(AND(B2919=1,E2919=0),V2919,IF(AND(B2919=1,E2919=1),W2919,IF(AND(B2919=0,E2919=0),X2919,IF(AND(B2919=0,E2919=1),Y2919,ERROR))))</f>
        <v>6.3431015472276475E-2</v>
      </c>
      <c r="K2919">
        <f t="shared" si="630"/>
        <v>4.62827295767122E-2</v>
      </c>
      <c r="L2919">
        <f t="shared" si="631"/>
        <v>3.6057212319339005E-2</v>
      </c>
      <c r="M2919" s="22" t="str">
        <f t="shared" si="643"/>
        <v>Elevated Risk</v>
      </c>
      <c r="O2919">
        <f t="shared" si="632"/>
        <v>3.713572066704308</v>
      </c>
      <c r="P2919">
        <f t="shared" si="633"/>
        <v>4.6249728132842707</v>
      </c>
      <c r="Q2919">
        <f t="shared" si="634"/>
        <v>3.1032404812692764</v>
      </c>
      <c r="R2919">
        <f>(O2919*constantes!$B$4)+(P2919*constantes!$B$5)+(D2919*constantes!$B$6)+(Q2919*constantes!$B$8)+(F2919*constantes!$B$9)</f>
        <v>23.309581823571072</v>
      </c>
      <c r="S2919" s="4">
        <f>(O2919*constantes!$B$4)+(P2919*constantes!$C$5)+(D2919*constantes!$B$6)+(Q2919*constantes!$B$8)+(F2919*constantes!$B$9)</f>
        <v>23.640914875914756</v>
      </c>
      <c r="T2919">
        <f>(O2919*constantes!$D$4)+(P2919*constantes!$D$5)+(D2919*constantes!$D$6)+(Q2919*constantes!$D$8)+(F2919*constantes!$D$9)</f>
        <v>25.319733515811471</v>
      </c>
      <c r="U2919">
        <f>(O2919*constantes!$D$4)+(P2919*constantes!$E$5)+(D2919*constantes!$D$6)+(Q2919*constantes!$D$8)+(F2919*constantes!$D$9)</f>
        <v>25.642371619266179</v>
      </c>
      <c r="V2919" s="5">
        <f t="shared" si="635"/>
        <v>6.3431015472276475E-2</v>
      </c>
      <c r="W2919" s="5">
        <f t="shared" si="636"/>
        <v>8.7233016969080923E-2</v>
      </c>
      <c r="X2919" s="6">
        <f t="shared" si="637"/>
        <v>2.6135837416798369E-2</v>
      </c>
      <c r="Y2919" s="6">
        <f t="shared" si="638"/>
        <v>3.590692076290336E-2</v>
      </c>
      <c r="AA2919">
        <f>(O2919*constantes!$B$4)+(LN(110)*constantes!$B$5)+(LN(22)*constantes!$B$8)+(F2919*constantes!$B$9)</f>
        <v>22.730454143490913</v>
      </c>
      <c r="AB2919">
        <f t="shared" si="639"/>
        <v>3.6057212319339005E-2</v>
      </c>
      <c r="AC2919">
        <f>(O2919*constantes!$D$4)+(LN(110)*constantes!$D$5)+(LN(22)*constantes!$D$8)+(F2919*constantes!$D$9)</f>
        <v>24.907213223567677</v>
      </c>
      <c r="AD2919" s="7">
        <f t="shared" si="640"/>
        <v>1.7378724267438583E-2</v>
      </c>
      <c r="AF2919">
        <f>(O2919*constantes!$B$4)+(LN(125)*constantes!$B$5)+(LN(22.5)*constantes!$B$8)+(F2919*constantes!$B$9)</f>
        <v>22.985411080245306</v>
      </c>
      <c r="AG2919">
        <f t="shared" si="641"/>
        <v>4.62827295767122E-2</v>
      </c>
      <c r="AH2919">
        <f>(O2919*constantes!$D$4)+(LN(125)*constantes!$D$5)+(LN(22.5)*constantes!$D$8)+(F2919*constantes!$D$9)</f>
        <v>25.278286240175909</v>
      </c>
      <c r="AI2919">
        <f t="shared" si="642"/>
        <v>2.5088146116023613E-2</v>
      </c>
    </row>
    <row r="2920" spans="1:35" x14ac:dyDescent="0.25">
      <c r="A2920" s="11">
        <v>2919</v>
      </c>
      <c r="B2920">
        <v>0</v>
      </c>
      <c r="C2920">
        <v>59</v>
      </c>
      <c r="D2920">
        <v>0</v>
      </c>
      <c r="E2920">
        <v>1</v>
      </c>
      <c r="F2920">
        <v>0</v>
      </c>
      <c r="G2920">
        <v>181</v>
      </c>
      <c r="H2920">
        <v>24.67</v>
      </c>
      <c r="I2920">
        <f>IF(AND(B2920=1,E2920=0),V2920,IF(AND(B2920=1,E2920=1),W2920,IF(AND(B2920=0,E2920=0),X2920,IF(AND(B2920=0,E2920=1),Y2920,ERROR))))</f>
        <v>0.25316730002279786</v>
      </c>
      <c r="K2920">
        <f t="shared" si="630"/>
        <v>6.6117954736533924E-2</v>
      </c>
      <c r="L2920">
        <f t="shared" si="631"/>
        <v>4.6102547085629553E-2</v>
      </c>
      <c r="M2920" s="22" t="str">
        <f t="shared" si="643"/>
        <v>Elevated Risk</v>
      </c>
      <c r="O2920">
        <f t="shared" si="632"/>
        <v>4.0775374439057197</v>
      </c>
      <c r="P2920">
        <f t="shared" si="633"/>
        <v>5.1984970312658261</v>
      </c>
      <c r="Q2920">
        <f t="shared" si="634"/>
        <v>3.2055879305412653</v>
      </c>
      <c r="R2920">
        <f>(O2920*constantes!$B$4)+(P2920*constantes!$B$5)+(D2920*constantes!$B$6)+(Q2920*constantes!$B$8)+(F2920*constantes!$B$9)</f>
        <v>24.878132777836559</v>
      </c>
      <c r="S2920" s="4">
        <f>(O2920*constantes!$B$4)+(P2920*constantes!$C$5)+(D2920*constantes!$B$6)+(Q2920*constantes!$B$8)+(F2920*constantes!$B$9)</f>
        <v>25.250553105156438</v>
      </c>
      <c r="T2920">
        <f>(O2920*constantes!$D$4)+(P2920*constantes!$D$5)+(D2920*constantes!$D$6)+(Q2920*constantes!$D$8)+(F2920*constantes!$D$9)</f>
        <v>27.35702592619571</v>
      </c>
      <c r="U2920">
        <f>(O2920*constantes!$D$4)+(P2920*constantes!$E$5)+(D2920*constantes!$D$6)+(Q2920*constantes!$D$8)+(F2920*constantes!$D$9)</f>
        <v>27.719673079096815</v>
      </c>
      <c r="V2920" s="5">
        <f t="shared" si="635"/>
        <v>0.26987069854552881</v>
      </c>
      <c r="W2920" s="5">
        <f t="shared" si="636"/>
        <v>0.36648062097205647</v>
      </c>
      <c r="X2920" s="6">
        <f t="shared" si="637"/>
        <v>0.18382226365692089</v>
      </c>
      <c r="Y2920" s="6">
        <f t="shared" si="638"/>
        <v>0.25316730002279786</v>
      </c>
      <c r="AA2920">
        <f>(O2920*constantes!$B$4)+(LN(110)*constantes!$B$5)+(LN(22)*constantes!$B$8)+(F2920*constantes!$B$9)</f>
        <v>23.863463804103819</v>
      </c>
      <c r="AB2920">
        <f t="shared" si="639"/>
        <v>0.10776479003769468</v>
      </c>
      <c r="AC2920">
        <f>(O2920*constantes!$D$4)+(LN(110)*constantes!$D$5)+(LN(22)*constantes!$D$8)+(F2920*constantes!$D$9)</f>
        <v>25.897588492509126</v>
      </c>
      <c r="AD2920" s="7">
        <f t="shared" si="640"/>
        <v>4.6102547085629553E-2</v>
      </c>
      <c r="AF2920">
        <f>(O2920*constantes!$B$4)+(LN(125)*constantes!$B$5)+(LN(22.5)*constantes!$B$8)+(F2920*constantes!$B$9)</f>
        <v>24.118420740858213</v>
      </c>
      <c r="AG2920">
        <f t="shared" si="641"/>
        <v>0.13682617258299834</v>
      </c>
      <c r="AH2920">
        <f>(O2920*constantes!$D$4)+(LN(125)*constantes!$D$5)+(LN(22.5)*constantes!$D$8)+(F2920*constantes!$D$9)</f>
        <v>26.268661509117358</v>
      </c>
      <c r="AI2920">
        <f t="shared" si="642"/>
        <v>6.6117954736533924E-2</v>
      </c>
    </row>
    <row r="2921" spans="1:35" x14ac:dyDescent="0.25">
      <c r="A2921" s="11">
        <v>2920</v>
      </c>
      <c r="B2921">
        <v>0</v>
      </c>
      <c r="C2921">
        <v>61</v>
      </c>
      <c r="D2921">
        <v>0</v>
      </c>
      <c r="E2921">
        <v>0</v>
      </c>
      <c r="F2921">
        <v>0</v>
      </c>
      <c r="G2921">
        <v>191</v>
      </c>
      <c r="H2921">
        <v>31.27</v>
      </c>
      <c r="I2921">
        <f>IF(AND(B2921=1,E2921=0),V2921,IF(AND(B2921=1,E2921=1),W2921,IF(AND(B2921=0,E2921=0),X2921,IF(AND(B2921=0,E2921=1),Y2921,ERROR))))</f>
        <v>0.25328383070987959</v>
      </c>
      <c r="K2921">
        <f t="shared" si="630"/>
        <v>7.2164067569494672E-2</v>
      </c>
      <c r="L2921">
        <f t="shared" si="631"/>
        <v>5.0368025874669486E-2</v>
      </c>
      <c r="M2921" s="22" t="str">
        <f t="shared" si="643"/>
        <v>Elevated Risk</v>
      </c>
      <c r="O2921">
        <f t="shared" si="632"/>
        <v>4.1108738641733114</v>
      </c>
      <c r="P2921">
        <f t="shared" si="633"/>
        <v>5.2522734280466299</v>
      </c>
      <c r="Q2921">
        <f t="shared" si="634"/>
        <v>3.4426591714697499</v>
      </c>
      <c r="R2921">
        <f>(O2921*constantes!$B$4)+(P2921*constantes!$B$5)+(D2921*constantes!$B$6)+(Q2921*constantes!$B$8)+(F2921*constantes!$B$9)</f>
        <v>25.269610206483769</v>
      </c>
      <c r="S2921" s="4">
        <f>(O2921*constantes!$B$4)+(P2921*constantes!$C$5)+(D2921*constantes!$B$6)+(Q2921*constantes!$B$8)+(F2921*constantes!$B$9)</f>
        <v>25.645883074869026</v>
      </c>
      <c r="T2921">
        <f>(O2921*constantes!$D$4)+(P2921*constantes!$D$5)+(D2921*constantes!$D$6)+(Q2921*constantes!$D$8)+(F2921*constantes!$D$9)</f>
        <v>27.72020749548663</v>
      </c>
      <c r="U2921">
        <f>(O2921*constantes!$D$4)+(P2921*constantes!$E$5)+(D2921*constantes!$D$6)+(Q2921*constantes!$D$8)+(F2921*constantes!$D$9)</f>
        <v>28.086606089827161</v>
      </c>
      <c r="V2921" s="5">
        <f t="shared" si="635"/>
        <v>0.3720200250297756</v>
      </c>
      <c r="W2921" s="5">
        <f t="shared" si="636"/>
        <v>0.49226345726759668</v>
      </c>
      <c r="X2921" s="6">
        <f t="shared" si="637"/>
        <v>0.25328383070987959</v>
      </c>
      <c r="Y2921" s="6">
        <f t="shared" si="638"/>
        <v>0.34381987891835963</v>
      </c>
      <c r="AA2921">
        <f>(O2921*constantes!$B$4)+(LN(110)*constantes!$B$5)+(LN(22)*constantes!$B$8)+(F2921*constantes!$B$9)</f>
        <v>23.967238746940023</v>
      </c>
      <c r="AB2921">
        <f t="shared" si="639"/>
        <v>0.11882079876600593</v>
      </c>
      <c r="AC2921">
        <f>(O2921*constantes!$D$4)+(LN(110)*constantes!$D$5)+(LN(22)*constantes!$D$8)+(F2921*constantes!$D$9)</f>
        <v>25.98829922560666</v>
      </c>
      <c r="AD2921" s="7">
        <f t="shared" si="640"/>
        <v>5.0368025874669486E-2</v>
      </c>
      <c r="AF2921">
        <f>(O2921*constantes!$B$4)+(LN(125)*constantes!$B$5)+(LN(22.5)*constantes!$B$8)+(F2921*constantes!$B$9)</f>
        <v>24.222195683694412</v>
      </c>
      <c r="AG2921">
        <f t="shared" si="641"/>
        <v>0.15060331820878059</v>
      </c>
      <c r="AH2921">
        <f>(O2921*constantes!$D$4)+(LN(125)*constantes!$D$5)+(LN(22.5)*constantes!$D$8)+(F2921*constantes!$D$9)</f>
        <v>26.359372242214892</v>
      </c>
      <c r="AI2921">
        <f t="shared" si="642"/>
        <v>7.2164067569494672E-2</v>
      </c>
    </row>
    <row r="2922" spans="1:35" x14ac:dyDescent="0.25">
      <c r="A2922" s="11">
        <v>2921</v>
      </c>
      <c r="B2922">
        <v>0</v>
      </c>
      <c r="C2922">
        <v>43</v>
      </c>
      <c r="D2922">
        <v>1</v>
      </c>
      <c r="E2922">
        <v>0</v>
      </c>
      <c r="F2922">
        <v>0</v>
      </c>
      <c r="G2922">
        <v>138</v>
      </c>
      <c r="H2922">
        <v>20.399999999999999</v>
      </c>
      <c r="I2922">
        <f>IF(AND(B2922=1,E2922=0),V2922,IF(AND(B2922=1,E2922=1),W2922,IF(AND(B2922=0,E2922=0),X2922,IF(AND(B2922=0,E2922=1),Y2922,ERROR))))</f>
        <v>6.5237020277563618E-2</v>
      </c>
      <c r="K2922">
        <f t="shared" si="630"/>
        <v>2.8509711637591306E-2</v>
      </c>
      <c r="L2922">
        <f t="shared" si="631"/>
        <v>1.975954812069991E-2</v>
      </c>
      <c r="M2922" s="22" t="str">
        <f t="shared" si="643"/>
        <v>Elevated Risk</v>
      </c>
      <c r="O2922">
        <f t="shared" si="632"/>
        <v>3.7612001156935624</v>
      </c>
      <c r="P2922">
        <f t="shared" si="633"/>
        <v>4.9272536851572051</v>
      </c>
      <c r="Q2922">
        <f t="shared" si="634"/>
        <v>3.0155349008501706</v>
      </c>
      <c r="R2922">
        <f>(O2922*constantes!$B$4)+(P2922*constantes!$B$5)+(D2922*constantes!$B$6)+(Q2922*constantes!$B$8)+(F2922*constantes!$B$9)</f>
        <v>23.949070881757851</v>
      </c>
      <c r="S2922" s="4">
        <f>(O2922*constantes!$B$4)+(P2922*constantes!$C$5)+(D2922*constantes!$B$6)+(Q2922*constantes!$B$8)+(F2922*constantes!$B$9)</f>
        <v>24.302059335762515</v>
      </c>
      <c r="T2922">
        <f>(O2922*constantes!$D$4)+(P2922*constantes!$D$5)+(D2922*constantes!$D$6)+(Q2922*constantes!$D$8)+(F2922*constantes!$D$9)</f>
        <v>26.254782180385483</v>
      </c>
      <c r="U2922">
        <f>(O2922*constantes!$D$4)+(P2922*constantes!$E$5)+(D2922*constantes!$D$6)+(Q2922*constantes!$D$8)+(F2922*constantes!$D$9)</f>
        <v>26.598507397462051</v>
      </c>
      <c r="V2922" s="5">
        <f t="shared" si="635"/>
        <v>0.11681173153006885</v>
      </c>
      <c r="W2922" s="5">
        <f t="shared" si="636"/>
        <v>0.16205240964462042</v>
      </c>
      <c r="X2922" s="6">
        <f t="shared" si="637"/>
        <v>6.5237020277563618E-2</v>
      </c>
      <c r="Y2922" s="6">
        <f t="shared" si="638"/>
        <v>9.0749554466422189E-2</v>
      </c>
      <c r="AA2922">
        <f>(O2922*constantes!$B$4)+(LN(110)*constantes!$B$5)+(LN(22)*constantes!$B$8)+(F2922*constantes!$B$9)</f>
        <v>22.8787183548725</v>
      </c>
      <c r="AB2922">
        <f t="shared" si="639"/>
        <v>4.169811677585733E-2</v>
      </c>
      <c r="AC2922">
        <f>(O2922*constantes!$D$4)+(LN(110)*constantes!$D$5)+(LN(22)*constantes!$D$8)+(F2922*constantes!$D$9)</f>
        <v>25.036812478830871</v>
      </c>
      <c r="AD2922" s="7">
        <f t="shared" si="640"/>
        <v>1.975954812069991E-2</v>
      </c>
      <c r="AF2922">
        <f>(O2922*constantes!$B$4)+(LN(125)*constantes!$B$5)+(LN(22.5)*constantes!$B$8)+(F2922*constantes!$B$9)</f>
        <v>23.133675291626897</v>
      </c>
      <c r="AG2922">
        <f t="shared" si="641"/>
        <v>5.3478442485207722E-2</v>
      </c>
      <c r="AH2922">
        <f>(O2922*constantes!$D$4)+(LN(125)*constantes!$D$5)+(LN(22.5)*constantes!$D$8)+(F2922*constantes!$D$9)</f>
        <v>25.407885495439103</v>
      </c>
      <c r="AI2922">
        <f t="shared" si="642"/>
        <v>2.8509711637591306E-2</v>
      </c>
    </row>
    <row r="2923" spans="1:35" x14ac:dyDescent="0.25">
      <c r="A2923" s="11">
        <v>2922</v>
      </c>
      <c r="B2923">
        <v>0</v>
      </c>
      <c r="C2923">
        <v>65</v>
      </c>
      <c r="D2923">
        <v>0</v>
      </c>
      <c r="E2923">
        <v>1</v>
      </c>
      <c r="F2923">
        <v>0</v>
      </c>
      <c r="G2923">
        <v>145</v>
      </c>
      <c r="H2923">
        <v>29.8</v>
      </c>
      <c r="I2923">
        <f>IF(AND(B2923=1,E2923=0),V2923,IF(AND(B2923=1,E2923=1),W2923,IF(AND(B2923=0,E2923=0),X2923,IF(AND(B2923=0,E2923=1),Y2923,ERROR))))</f>
        <v>0.19813226755637325</v>
      </c>
      <c r="K2923">
        <f t="shared" si="630"/>
        <v>8.5182662382899066E-2</v>
      </c>
      <c r="L2923">
        <f t="shared" si="631"/>
        <v>5.9581907304813275E-2</v>
      </c>
      <c r="M2923" s="22" t="str">
        <f t="shared" si="643"/>
        <v>Elevated Risk</v>
      </c>
      <c r="O2923">
        <f t="shared" si="632"/>
        <v>4.1743872698956368</v>
      </c>
      <c r="P2923">
        <f t="shared" si="633"/>
        <v>4.9767337424205742</v>
      </c>
      <c r="Q2923">
        <f t="shared" si="634"/>
        <v>3.3945083935113587</v>
      </c>
      <c r="R2923">
        <f>(O2923*constantes!$B$4)+(P2923*constantes!$B$5)+(D2923*constantes!$B$6)+(Q2923*constantes!$B$8)+(F2923*constantes!$B$9)</f>
        <v>24.918004245707881</v>
      </c>
      <c r="S2923" s="4">
        <f>(O2923*constantes!$B$4)+(P2923*constantes!$C$5)+(D2923*constantes!$B$6)+(Q2923*constantes!$B$8)+(F2923*constantes!$B$9)</f>
        <v>25.27453745101489</v>
      </c>
      <c r="T2923">
        <f>(O2923*constantes!$D$4)+(P2923*constantes!$D$5)+(D2923*constantes!$D$6)+(Q2923*constantes!$D$8)+(F2923*constantes!$D$9)</f>
        <v>27.093346496069859</v>
      </c>
      <c r="U2923">
        <f>(O2923*constantes!$D$4)+(P2923*constantes!$E$5)+(D2923*constantes!$D$6)+(Q2923*constantes!$D$8)+(F2923*constantes!$D$9)</f>
        <v>27.440523441941121</v>
      </c>
      <c r="V2923" s="5">
        <f t="shared" si="635"/>
        <v>0.27915267710622715</v>
      </c>
      <c r="W2923" s="5">
        <f t="shared" si="636"/>
        <v>0.37346149285014263</v>
      </c>
      <c r="X2923" s="6">
        <f t="shared" si="637"/>
        <v>0.14447777465420086</v>
      </c>
      <c r="Y2923" s="6">
        <f t="shared" si="638"/>
        <v>0.19813226755637325</v>
      </c>
      <c r="AA2923">
        <f>(O2923*constantes!$B$4)+(LN(110)*constantes!$B$5)+(LN(22)*constantes!$B$8)+(F2923*constantes!$B$9)</f>
        <v>24.164953438417392</v>
      </c>
      <c r="AB2923">
        <f t="shared" si="639"/>
        <v>0.14285464759503463</v>
      </c>
      <c r="AC2923">
        <f>(O2923*constantes!$D$4)+(LN(110)*constantes!$D$5)+(LN(22)*constantes!$D$8)+(F2923*constantes!$D$9)</f>
        <v>26.16112364851551</v>
      </c>
      <c r="AD2923" s="7">
        <f t="shared" si="640"/>
        <v>5.9581907304813275E-2</v>
      </c>
      <c r="AF2923">
        <f>(O2923*constantes!$B$4)+(LN(125)*constantes!$B$5)+(LN(22.5)*constantes!$B$8)+(F2923*constantes!$B$9)</f>
        <v>24.419910375171785</v>
      </c>
      <c r="AG2923">
        <f t="shared" si="641"/>
        <v>0.18037897763812694</v>
      </c>
      <c r="AH2923">
        <f>(O2923*constantes!$D$4)+(LN(125)*constantes!$D$5)+(LN(22.5)*constantes!$D$8)+(F2923*constantes!$D$9)</f>
        <v>26.532196665123742</v>
      </c>
      <c r="AI2923">
        <f t="shared" si="642"/>
        <v>8.5182662382899066E-2</v>
      </c>
    </row>
    <row r="2924" spans="1:35" x14ac:dyDescent="0.25">
      <c r="A2924" s="11">
        <v>2923</v>
      </c>
      <c r="B2924">
        <v>0</v>
      </c>
      <c r="C2924">
        <v>42</v>
      </c>
      <c r="D2924">
        <v>0</v>
      </c>
      <c r="E2924">
        <v>0</v>
      </c>
      <c r="F2924">
        <v>0</v>
      </c>
      <c r="G2924">
        <v>136</v>
      </c>
      <c r="H2924">
        <v>30.91</v>
      </c>
      <c r="I2924">
        <f>IF(AND(B2924=1,E2924=0),V2924,IF(AND(B2924=1,E2924=1),W2924,IF(AND(B2924=0,E2924=0),X2924,IF(AND(B2924=0,E2924=1),Y2924,ERROR))))</f>
        <v>3.9649658054734416E-2</v>
      </c>
      <c r="K2924">
        <f t="shared" si="630"/>
        <v>2.676538428771702E-2</v>
      </c>
      <c r="L2924">
        <f t="shared" si="631"/>
        <v>1.8545470669847686E-2</v>
      </c>
      <c r="M2924" s="22" t="str">
        <f t="shared" si="643"/>
        <v>Elevated Risk</v>
      </c>
      <c r="O2924">
        <f t="shared" si="632"/>
        <v>3.7376696182833684</v>
      </c>
      <c r="P2924">
        <f t="shared" si="633"/>
        <v>4.9126548857360524</v>
      </c>
      <c r="Q2924">
        <f t="shared" si="634"/>
        <v>3.4310797561440252</v>
      </c>
      <c r="R2924">
        <f>(O2924*constantes!$B$4)+(P2924*constantes!$B$5)+(D2924*constantes!$B$6)+(Q2924*constantes!$B$8)+(F2924*constantes!$B$9)</f>
        <v>23.468640938640931</v>
      </c>
      <c r="S2924" s="4">
        <f>(O2924*constantes!$B$4)+(P2924*constantes!$C$5)+(D2924*constantes!$B$6)+(Q2924*constantes!$B$8)+(F2924*constantes!$B$9)</f>
        <v>23.820583534655061</v>
      </c>
      <c r="T2924">
        <f>(O2924*constantes!$D$4)+(P2924*constantes!$D$5)+(D2924*constantes!$D$6)+(Q2924*constantes!$D$8)+(F2924*constantes!$D$9)</f>
        <v>25.743456248186757</v>
      </c>
      <c r="U2924">
        <f>(O2924*constantes!$D$4)+(P2924*constantes!$E$5)+(D2924*constantes!$D$6)+(Q2924*constantes!$D$8)+(F2924*constantes!$D$9)</f>
        <v>26.086163053015703</v>
      </c>
      <c r="V2924" s="5">
        <f t="shared" si="635"/>
        <v>7.3953015667351907E-2</v>
      </c>
      <c r="W2924" s="5">
        <f t="shared" si="636"/>
        <v>0.10348423127350137</v>
      </c>
      <c r="X2924" s="6">
        <f t="shared" si="637"/>
        <v>3.9649658054734416E-2</v>
      </c>
      <c r="Y2924" s="6">
        <f t="shared" si="638"/>
        <v>5.5400451062754152E-2</v>
      </c>
      <c r="AA2924">
        <f>(O2924*constantes!$B$4)+(LN(110)*constantes!$B$5)+(LN(22)*constantes!$B$8)+(F2924*constantes!$B$9)</f>
        <v>22.805468857654464</v>
      </c>
      <c r="AB2924">
        <f t="shared" si="639"/>
        <v>3.8810869283687155E-2</v>
      </c>
      <c r="AC2924">
        <f>(O2924*constantes!$D$4)+(LN(110)*constantes!$D$5)+(LN(22)*constantes!$D$8)+(F2924*constantes!$D$9)</f>
        <v>24.972784348242914</v>
      </c>
      <c r="AD2924" s="7">
        <f t="shared" si="640"/>
        <v>1.8545470669847686E-2</v>
      </c>
      <c r="AF2924">
        <f>(O2924*constantes!$B$4)+(LN(125)*constantes!$B$5)+(LN(22.5)*constantes!$B$8)+(F2924*constantes!$B$9)</f>
        <v>23.060425794408857</v>
      </c>
      <c r="AG2924">
        <f t="shared" si="641"/>
        <v>4.9796912096185753E-2</v>
      </c>
      <c r="AH2924">
        <f>(O2924*constantes!$D$4)+(LN(125)*constantes!$D$5)+(LN(22.5)*constantes!$D$8)+(F2924*constantes!$D$9)</f>
        <v>25.343857364851146</v>
      </c>
      <c r="AI2924">
        <f t="shared" si="642"/>
        <v>2.676538428771702E-2</v>
      </c>
    </row>
    <row r="2925" spans="1:35" x14ac:dyDescent="0.25">
      <c r="A2925" s="11">
        <v>2924</v>
      </c>
      <c r="B2925">
        <v>1</v>
      </c>
      <c r="C2925">
        <v>41</v>
      </c>
      <c r="D2925">
        <v>1</v>
      </c>
      <c r="E2925">
        <v>0</v>
      </c>
      <c r="F2925">
        <v>0</v>
      </c>
      <c r="G2925">
        <v>110</v>
      </c>
      <c r="H2925">
        <v>21.27</v>
      </c>
      <c r="I2925">
        <f>IF(AND(B2925=1,E2925=0),V2925,IF(AND(B2925=1,E2925=1),W2925,IF(AND(B2925=0,E2925=0),X2925,IF(AND(B2925=0,E2925=1),Y2925,ERROR))))</f>
        <v>7.0110048477163289E-2</v>
      </c>
      <c r="K2925">
        <f t="shared" si="630"/>
        <v>4.62827295767122E-2</v>
      </c>
      <c r="L2925">
        <f t="shared" si="631"/>
        <v>3.6057212319339005E-2</v>
      </c>
      <c r="M2925" s="22" t="str">
        <f t="shared" si="643"/>
        <v>Elevated Risk</v>
      </c>
      <c r="O2925">
        <f t="shared" si="632"/>
        <v>3.713572066704308</v>
      </c>
      <c r="P2925">
        <f t="shared" si="633"/>
        <v>4.7004803657924166</v>
      </c>
      <c r="Q2925">
        <f t="shared" si="634"/>
        <v>3.0572976292121457</v>
      </c>
      <c r="R2925">
        <f>(O2925*constantes!$B$4)+(P2925*constantes!$B$5)+(D2925*constantes!$B$6)+(Q2925*constantes!$B$8)+(F2925*constantes!$B$9)</f>
        <v>23.413232259252553</v>
      </c>
      <c r="S2925" s="4">
        <f>(O2925*constantes!$B$4)+(P2925*constantes!$C$5)+(D2925*constantes!$B$6)+(Q2925*constantes!$B$8)+(F2925*constantes!$B$9)</f>
        <v>23.74997467265792</v>
      </c>
      <c r="T2925">
        <f>(O2925*constantes!$D$4)+(P2925*constantes!$D$5)+(D2925*constantes!$D$6)+(Q2925*constantes!$D$8)+(F2925*constantes!$D$9)</f>
        <v>25.508641182222949</v>
      </c>
      <c r="U2925">
        <f>(O2925*constantes!$D$4)+(P2925*constantes!$E$5)+(D2925*constantes!$D$6)+(Q2925*constantes!$D$8)+(F2925*constantes!$D$9)</f>
        <v>25.83654669254063</v>
      </c>
      <c r="V2925" s="5">
        <f t="shared" si="635"/>
        <v>7.0110048477163289E-2</v>
      </c>
      <c r="W2925" s="5">
        <f t="shared" si="636"/>
        <v>9.6782727180352968E-2</v>
      </c>
      <c r="X2925" s="6">
        <f t="shared" si="637"/>
        <v>3.148386499907363E-2</v>
      </c>
      <c r="Y2925" s="6">
        <f t="shared" si="638"/>
        <v>4.3432725709640629E-2</v>
      </c>
      <c r="AA2925">
        <f>(O2925*constantes!$B$4)+(LN(110)*constantes!$B$5)+(LN(22)*constantes!$B$8)+(F2925*constantes!$B$9)</f>
        <v>22.730454143490913</v>
      </c>
      <c r="AB2925">
        <f t="shared" si="639"/>
        <v>3.6057212319339005E-2</v>
      </c>
      <c r="AC2925">
        <f>(O2925*constantes!$D$4)+(LN(110)*constantes!$D$5)+(LN(22)*constantes!$D$8)+(F2925*constantes!$D$9)</f>
        <v>24.907213223567677</v>
      </c>
      <c r="AD2925" s="7">
        <f t="shared" si="640"/>
        <v>1.7378724267438583E-2</v>
      </c>
      <c r="AF2925">
        <f>(O2925*constantes!$B$4)+(LN(125)*constantes!$B$5)+(LN(22.5)*constantes!$B$8)+(F2925*constantes!$B$9)</f>
        <v>22.985411080245306</v>
      </c>
      <c r="AG2925">
        <f t="shared" si="641"/>
        <v>4.62827295767122E-2</v>
      </c>
      <c r="AH2925">
        <f>(O2925*constantes!$D$4)+(LN(125)*constantes!$D$5)+(LN(22.5)*constantes!$D$8)+(F2925*constantes!$D$9)</f>
        <v>25.278286240175909</v>
      </c>
      <c r="AI2925">
        <f t="shared" si="642"/>
        <v>2.5088146116023613E-2</v>
      </c>
    </row>
    <row r="2926" spans="1:35" x14ac:dyDescent="0.25">
      <c r="A2926" s="11">
        <v>2925</v>
      </c>
      <c r="B2926">
        <v>0</v>
      </c>
      <c r="C2926">
        <v>55</v>
      </c>
      <c r="D2926">
        <v>0</v>
      </c>
      <c r="E2926">
        <v>0</v>
      </c>
      <c r="F2926">
        <v>0</v>
      </c>
      <c r="G2926">
        <v>106</v>
      </c>
      <c r="H2926">
        <v>29.65</v>
      </c>
      <c r="I2926">
        <f>IF(AND(B2926=1,E2926=0),V2926,IF(AND(B2926=1,E2926=1),W2926,IF(AND(B2926=0,E2926=0),X2926,IF(AND(B2926=0,E2926=1),Y2926,ERROR))))</f>
        <v>4.0097953049644031E-2</v>
      </c>
      <c r="K2926">
        <f t="shared" si="630"/>
        <v>5.4942946453026109E-2</v>
      </c>
      <c r="L2926">
        <f t="shared" si="631"/>
        <v>3.8241136753246696E-2</v>
      </c>
      <c r="M2926" s="22" t="str">
        <f t="shared" si="643"/>
        <v>OPTIMAL</v>
      </c>
      <c r="O2926">
        <f t="shared" si="632"/>
        <v>4.0073331852324712</v>
      </c>
      <c r="P2926">
        <f t="shared" si="633"/>
        <v>4.6634390941120669</v>
      </c>
      <c r="Q2926">
        <f t="shared" si="634"/>
        <v>3.3894621254437345</v>
      </c>
      <c r="R2926">
        <f>(O2926*constantes!$B$4)+(P2926*constantes!$B$5)+(D2926*constantes!$B$6)+(Q2926*constantes!$B$8)+(F2926*constantes!$B$9)</f>
        <v>23.812784396194719</v>
      </c>
      <c r="S2926" s="4">
        <f>(O2926*constantes!$B$4)+(P2926*constantes!$C$5)+(D2926*constantes!$B$6)+(Q2926*constantes!$B$8)+(F2926*constantes!$B$9)</f>
        <v>24.146873172896907</v>
      </c>
      <c r="T2926">
        <f>(O2926*constantes!$D$4)+(P2926*constantes!$D$5)+(D2926*constantes!$D$6)+(Q2926*constantes!$D$8)+(F2926*constantes!$D$9)</f>
        <v>25.754931084192403</v>
      </c>
      <c r="U2926">
        <f>(O2926*constantes!$D$4)+(P2926*constantes!$E$5)+(D2926*constantes!$D$6)+(Q2926*constantes!$D$8)+(F2926*constantes!$D$9)</f>
        <v>26.08025259539766</v>
      </c>
      <c r="V2926" s="5">
        <f t="shared" si="635"/>
        <v>0.1027230717362978</v>
      </c>
      <c r="W2926" s="5">
        <f t="shared" si="636"/>
        <v>0.14048394948636234</v>
      </c>
      <c r="X2926" s="6">
        <f t="shared" si="637"/>
        <v>4.0097953049644031E-2</v>
      </c>
      <c r="Y2926" s="6">
        <f t="shared" si="638"/>
        <v>5.5083136777936526E-2</v>
      </c>
      <c r="AA2926">
        <f>(O2926*constantes!$B$4)+(LN(110)*constantes!$B$5)+(LN(22)*constantes!$B$8)+(F2926*constantes!$B$9)</f>
        <v>23.644920755024344</v>
      </c>
      <c r="AB2926">
        <f t="shared" si="639"/>
        <v>8.7567364830949512E-2</v>
      </c>
      <c r="AC2926">
        <f>(O2926*constantes!$D$4)+(LN(110)*constantes!$D$5)+(LN(22)*constantes!$D$8)+(F2926*constantes!$D$9)</f>
        <v>25.706557790361106</v>
      </c>
      <c r="AD2926" s="7">
        <f t="shared" si="640"/>
        <v>3.8241136753246696E-2</v>
      </c>
      <c r="AF2926">
        <f>(O2926*constantes!$B$4)+(LN(125)*constantes!$B$5)+(LN(22.5)*constantes!$B$8)+(F2926*constantes!$B$9)</f>
        <v>23.899877691778737</v>
      </c>
      <c r="AG2926">
        <f t="shared" si="641"/>
        <v>0.11152976090806932</v>
      </c>
      <c r="AH2926">
        <f>(O2926*constantes!$D$4)+(LN(125)*constantes!$D$5)+(LN(22.5)*constantes!$D$8)+(F2926*constantes!$D$9)</f>
        <v>26.077630806969339</v>
      </c>
      <c r="AI2926">
        <f t="shared" si="642"/>
        <v>5.4942946453026109E-2</v>
      </c>
    </row>
    <row r="2927" spans="1:35" x14ac:dyDescent="0.25">
      <c r="A2927" s="11">
        <v>2926</v>
      </c>
      <c r="B2927">
        <v>1</v>
      </c>
      <c r="C2927">
        <v>56</v>
      </c>
      <c r="D2927">
        <v>0</v>
      </c>
      <c r="E2927">
        <v>0</v>
      </c>
      <c r="F2927">
        <v>0</v>
      </c>
      <c r="G2927">
        <v>113</v>
      </c>
      <c r="H2927">
        <v>25.12</v>
      </c>
      <c r="I2927">
        <f>IF(AND(B2927=1,E2927=0),V2927,IF(AND(B2927=1,E2927=1),W2927,IF(AND(B2927=0,E2927=0),X2927,IF(AND(B2927=0,E2927=1),Y2927,ERROR))))</f>
        <v>0.10701459454251427</v>
      </c>
      <c r="K2927">
        <f t="shared" si="630"/>
        <v>0.11757074595810224</v>
      </c>
      <c r="L2927">
        <f t="shared" si="631"/>
        <v>9.2378774865307212E-2</v>
      </c>
      <c r="M2927" s="22" t="str">
        <f t="shared" si="643"/>
        <v>NORMAL</v>
      </c>
      <c r="O2927">
        <f t="shared" si="632"/>
        <v>4.0253516907351496</v>
      </c>
      <c r="P2927">
        <f t="shared" si="633"/>
        <v>4.7273878187123408</v>
      </c>
      <c r="Q2927">
        <f t="shared" si="634"/>
        <v>3.2236643415999979</v>
      </c>
      <c r="R2927">
        <f>(O2927*constantes!$B$4)+(P2927*constantes!$B$5)+(D2927*constantes!$B$6)+(Q2927*constantes!$B$8)+(F2927*constantes!$B$9)</f>
        <v>23.856065774018013</v>
      </c>
      <c r="S2927" s="4">
        <f>(O2927*constantes!$B$4)+(P2927*constantes!$C$5)+(D2927*constantes!$B$6)+(Q2927*constantes!$B$8)+(F2927*constantes!$B$9)</f>
        <v>24.194735837350564</v>
      </c>
      <c r="T2927">
        <f>(O2927*constantes!$D$4)+(P2927*constantes!$D$5)+(D2927*constantes!$D$6)+(Q2927*constantes!$D$8)+(F2927*constantes!$D$9)</f>
        <v>25.899078588885825</v>
      </c>
      <c r="U2927">
        <f>(O2927*constantes!$D$4)+(P2927*constantes!$E$5)+(D2927*constantes!$D$6)+(Q2927*constantes!$D$8)+(F2927*constantes!$D$9)</f>
        <v>26.228861163119198</v>
      </c>
      <c r="V2927" s="5">
        <f t="shared" si="635"/>
        <v>0.10701459454251427</v>
      </c>
      <c r="W2927" s="5">
        <f t="shared" si="636"/>
        <v>0.14683959974168503</v>
      </c>
      <c r="X2927" s="6">
        <f t="shared" si="637"/>
        <v>4.6169683499349135E-2</v>
      </c>
      <c r="Y2927" s="6">
        <f t="shared" si="638"/>
        <v>6.3622018755129628E-2</v>
      </c>
      <c r="AA2927">
        <f>(O2927*constantes!$B$4)+(LN(110)*constantes!$B$5)+(LN(22)*constantes!$B$8)+(F2927*constantes!$B$9)</f>
        <v>23.701011641913961</v>
      </c>
      <c r="AB2927">
        <f t="shared" si="639"/>
        <v>9.2378774865307212E-2</v>
      </c>
      <c r="AC2927">
        <f>(O2927*constantes!$D$4)+(LN(110)*constantes!$D$5)+(LN(22)*constantes!$D$8)+(F2927*constantes!$D$9)</f>
        <v>25.75558740512928</v>
      </c>
      <c r="AD2927" s="7">
        <f t="shared" si="640"/>
        <v>4.0123743463222783E-2</v>
      </c>
      <c r="AF2927">
        <f>(O2927*constantes!$B$4)+(LN(125)*constantes!$B$5)+(LN(22.5)*constantes!$B$8)+(F2927*constantes!$B$9)</f>
        <v>23.955968578668354</v>
      </c>
      <c r="AG2927">
        <f t="shared" si="641"/>
        <v>0.11757074595810224</v>
      </c>
      <c r="AH2927">
        <f>(O2927*constantes!$D$4)+(LN(125)*constantes!$D$5)+(LN(22.5)*constantes!$D$8)+(F2927*constantes!$D$9)</f>
        <v>26.126660421737512</v>
      </c>
      <c r="AI2927">
        <f t="shared" si="642"/>
        <v>5.7622826233415747E-2</v>
      </c>
    </row>
    <row r="2928" spans="1:35" x14ac:dyDescent="0.25">
      <c r="A2928" s="11">
        <v>2927</v>
      </c>
      <c r="B2928">
        <v>0</v>
      </c>
      <c r="C2928">
        <v>56</v>
      </c>
      <c r="D2928">
        <v>0</v>
      </c>
      <c r="E2928">
        <v>0</v>
      </c>
      <c r="F2928">
        <v>0</v>
      </c>
      <c r="G2928">
        <v>126.5</v>
      </c>
      <c r="H2928">
        <v>28.3</v>
      </c>
      <c r="I2928">
        <f>IF(AND(B2928=1,E2928=0),V2928,IF(AND(B2928=1,E2928=1),W2928,IF(AND(B2928=0,E2928=0),X2928,IF(AND(B2928=0,E2928=1),Y2928,ERROR))))</f>
        <v>6.6682835452088862E-2</v>
      </c>
      <c r="K2928">
        <f t="shared" si="630"/>
        <v>5.7622826233415747E-2</v>
      </c>
      <c r="L2928">
        <f t="shared" si="631"/>
        <v>4.0123743463222783E-2</v>
      </c>
      <c r="M2928" s="22" t="str">
        <f t="shared" si="643"/>
        <v>Elevated Risk</v>
      </c>
      <c r="O2928">
        <f t="shared" si="632"/>
        <v>4.0253516907351496</v>
      </c>
      <c r="P2928">
        <f t="shared" si="633"/>
        <v>4.8402423081675749</v>
      </c>
      <c r="Q2928">
        <f t="shared" si="634"/>
        <v>3.3428618046491918</v>
      </c>
      <c r="R2928">
        <f>(O2928*constantes!$B$4)+(P2928*constantes!$B$5)+(D2928*constantes!$B$6)+(Q2928*constantes!$B$8)+(F2928*constantes!$B$9)</f>
        <v>24.159916053098137</v>
      </c>
      <c r="S2928" s="4">
        <f>(O2928*constantes!$B$4)+(P2928*constantes!$C$5)+(D2928*constantes!$B$6)+(Q2928*constantes!$B$8)+(F2928*constantes!$B$9)</f>
        <v>24.506671012055264</v>
      </c>
      <c r="T2928">
        <f>(O2928*constantes!$D$4)+(P2928*constantes!$D$5)+(D2928*constantes!$D$6)+(Q2928*constantes!$D$8)+(F2928*constantes!$D$9)</f>
        <v>26.277467813803245</v>
      </c>
      <c r="U2928">
        <f>(O2928*constantes!$D$4)+(P2928*constantes!$E$5)+(D2928*constantes!$D$6)+(Q2928*constantes!$D$8)+(F2928*constantes!$D$9)</f>
        <v>26.615123117221014</v>
      </c>
      <c r="V2928" s="5">
        <f t="shared" si="635"/>
        <v>0.14219048915436616</v>
      </c>
      <c r="W2928" s="5">
        <f t="shared" si="636"/>
        <v>0.19502320653324257</v>
      </c>
      <c r="X2928" s="6">
        <f t="shared" si="637"/>
        <v>6.6682835452088862E-2</v>
      </c>
      <c r="Y2928" s="6">
        <f t="shared" si="638"/>
        <v>9.2197688092630292E-2</v>
      </c>
      <c r="AA2928">
        <f>(O2928*constantes!$B$4)+(LN(110)*constantes!$B$5)+(LN(22)*constantes!$B$8)+(F2928*constantes!$B$9)</f>
        <v>23.701011641913961</v>
      </c>
      <c r="AB2928">
        <f t="shared" si="639"/>
        <v>9.2378774865307212E-2</v>
      </c>
      <c r="AC2928">
        <f>(O2928*constantes!$D$4)+(LN(110)*constantes!$D$5)+(LN(22)*constantes!$D$8)+(F2928*constantes!$D$9)</f>
        <v>25.75558740512928</v>
      </c>
      <c r="AD2928" s="7">
        <f t="shared" si="640"/>
        <v>4.0123743463222783E-2</v>
      </c>
      <c r="AF2928">
        <f>(O2928*constantes!$B$4)+(LN(125)*constantes!$B$5)+(LN(22.5)*constantes!$B$8)+(F2928*constantes!$B$9)</f>
        <v>23.955968578668354</v>
      </c>
      <c r="AG2928">
        <f t="shared" si="641"/>
        <v>0.11757074595810224</v>
      </c>
      <c r="AH2928">
        <f>(O2928*constantes!$D$4)+(LN(125)*constantes!$D$5)+(LN(22.5)*constantes!$D$8)+(F2928*constantes!$D$9)</f>
        <v>26.126660421737512</v>
      </c>
      <c r="AI2928">
        <f t="shared" si="642"/>
        <v>5.7622826233415747E-2</v>
      </c>
    </row>
    <row r="2929" spans="1:35" x14ac:dyDescent="0.25">
      <c r="A2929" s="11">
        <v>2928</v>
      </c>
      <c r="B2929">
        <v>1</v>
      </c>
      <c r="C2929">
        <v>48</v>
      </c>
      <c r="D2929">
        <v>1</v>
      </c>
      <c r="E2929">
        <v>1</v>
      </c>
      <c r="F2929">
        <v>0</v>
      </c>
      <c r="G2929">
        <v>162.5</v>
      </c>
      <c r="H2929">
        <v>24.32</v>
      </c>
      <c r="I2929">
        <f>IF(AND(B2929=1,E2929=0),V2929,IF(AND(B2929=1,E2929=1),W2929,IF(AND(B2929=0,E2929=0),X2929,IF(AND(B2929=0,E2929=1),Y2929,ERROR))))</f>
        <v>0.32440120634162495</v>
      </c>
      <c r="K2929">
        <f t="shared" si="630"/>
        <v>7.448581103683527E-2</v>
      </c>
      <c r="L2929">
        <f t="shared" si="631"/>
        <v>5.8221930281009082E-2</v>
      </c>
      <c r="M2929" s="22" t="str">
        <f t="shared" si="643"/>
        <v>'&gt;30%</v>
      </c>
      <c r="O2929">
        <f t="shared" si="632"/>
        <v>3.8712010109078911</v>
      </c>
      <c r="P2929">
        <f t="shared" si="633"/>
        <v>5.0906780017697919</v>
      </c>
      <c r="Q2929">
        <f t="shared" si="634"/>
        <v>3.1912990570979662</v>
      </c>
      <c r="R2929">
        <f>(O2929*constantes!$B$4)+(P2929*constantes!$B$5)+(D2929*constantes!$B$6)+(Q2929*constantes!$B$8)+(F2929*constantes!$B$9)</f>
        <v>24.734004999934488</v>
      </c>
      <c r="S2929" s="4">
        <f>(O2929*constantes!$B$4)+(P2929*constantes!$C$5)+(D2929*constantes!$B$6)+(Q2929*constantes!$B$8)+(F2929*constantes!$B$9)</f>
        <v>25.098701171981279</v>
      </c>
      <c r="T2929">
        <f>(O2929*constantes!$D$4)+(P2929*constantes!$D$5)+(D2929*constantes!$D$6)+(Q2929*constantes!$D$8)+(F2929*constantes!$D$9)</f>
        <v>27.103659635650736</v>
      </c>
      <c r="U2929">
        <f>(O2929*constantes!$D$4)+(P2929*constantes!$E$5)+(D2929*constantes!$D$6)+(Q2929*constantes!$D$8)+(F2929*constantes!$D$9)</f>
        <v>27.458785333054198</v>
      </c>
      <c r="V2929" s="5">
        <f t="shared" si="635"/>
        <v>0.23838646427701293</v>
      </c>
      <c r="W2929" s="5">
        <f t="shared" si="636"/>
        <v>0.32440120634162495</v>
      </c>
      <c r="X2929" s="6">
        <f t="shared" si="637"/>
        <v>0.14586056786297852</v>
      </c>
      <c r="Y2929" s="6">
        <f t="shared" si="638"/>
        <v>0.20138882363727406</v>
      </c>
      <c r="AA2929">
        <f>(O2929*constantes!$B$4)+(LN(110)*constantes!$B$5)+(LN(22)*constantes!$B$8)+(F2929*constantes!$B$9)</f>
        <v>23.221146741638901</v>
      </c>
      <c r="AB2929">
        <f t="shared" si="639"/>
        <v>5.8221930281009082E-2</v>
      </c>
      <c r="AC2929">
        <f>(O2929*constantes!$D$4)+(LN(110)*constantes!$D$5)+(LN(22)*constantes!$D$8)+(F2929*constantes!$D$9)</f>
        <v>25.336132614771724</v>
      </c>
      <c r="AD2929" s="7">
        <f t="shared" si="640"/>
        <v>2.6562184906686825E-2</v>
      </c>
      <c r="AF2929">
        <f>(O2929*constantes!$B$4)+(LN(125)*constantes!$B$5)+(LN(22.5)*constantes!$B$8)+(F2929*constantes!$B$9)</f>
        <v>23.47610367839329</v>
      </c>
      <c r="AG2929">
        <f t="shared" si="641"/>
        <v>7.448581103683527E-2</v>
      </c>
      <c r="AH2929">
        <f>(O2929*constantes!$D$4)+(LN(125)*constantes!$D$5)+(LN(22.5)*constantes!$D$8)+(F2929*constantes!$D$9)</f>
        <v>25.707205631379956</v>
      </c>
      <c r="AI2929">
        <f t="shared" si="642"/>
        <v>3.8265438641588045E-2</v>
      </c>
    </row>
    <row r="2930" spans="1:35" x14ac:dyDescent="0.25">
      <c r="A2930" s="11">
        <v>2929</v>
      </c>
      <c r="B2930">
        <v>0</v>
      </c>
      <c r="C2930">
        <v>56</v>
      </c>
      <c r="D2930">
        <v>0</v>
      </c>
      <c r="E2930">
        <v>1</v>
      </c>
      <c r="F2930">
        <v>0</v>
      </c>
      <c r="G2930">
        <v>150.5</v>
      </c>
      <c r="H2930">
        <v>26.01</v>
      </c>
      <c r="I2930">
        <f>IF(AND(B2930=1,E2930=0),V2930,IF(AND(B2930=1,E2930=1),W2930,IF(AND(B2930=0,E2930=0),X2930,IF(AND(B2930=0,E2930=1),Y2930,ERROR))))</f>
        <v>0.14175368820121315</v>
      </c>
      <c r="K2930">
        <f t="shared" ref="K2930:K2993" si="644">IF(B2930=1,AG2930,AI2930)</f>
        <v>5.7622826233415747E-2</v>
      </c>
      <c r="L2930">
        <f t="shared" ref="L2930:L2993" si="645">IF(B2930=1,AB2930,AD2930)</f>
        <v>4.0123743463222783E-2</v>
      </c>
      <c r="M2930" s="22" t="str">
        <f t="shared" si="643"/>
        <v>Elevated Risk</v>
      </c>
      <c r="O2930">
        <f t="shared" ref="O2930:O2993" si="646">LN(C2930)</f>
        <v>4.0253516907351496</v>
      </c>
      <c r="P2930">
        <f t="shared" ref="P2930:P2993" si="647">LN(G2930)</f>
        <v>5.01396308418893</v>
      </c>
      <c r="Q2930">
        <f t="shared" ref="Q2930:Q2993" si="648">LN(H2930)</f>
        <v>3.2584810794605601</v>
      </c>
      <c r="R2930">
        <f>(O2930*constantes!$B$4)+(P2930*constantes!$B$5)+(D2930*constantes!$B$6)+(Q2930*constantes!$B$8)+(F2930*constantes!$B$9)</f>
        <v>24.41528748277204</v>
      </c>
      <c r="S2930" s="4">
        <f>(O2930*constantes!$B$4)+(P2930*constantes!$C$5)+(D2930*constantes!$B$6)+(Q2930*constantes!$B$8)+(F2930*constantes!$B$9)</f>
        <v>24.774487798123335</v>
      </c>
      <c r="T2930">
        <f>(O2930*constantes!$D$4)+(P2930*constantes!$D$5)+(D2930*constantes!$D$6)+(Q2930*constantes!$D$8)+(F2930*constantes!$D$9)</f>
        <v>26.72298907612879</v>
      </c>
      <c r="U2930">
        <f>(O2930*constantes!$D$4)+(P2930*constantes!$E$5)+(D2930*constantes!$D$6)+(Q2930*constantes!$D$8)+(F2930*constantes!$D$9)</f>
        <v>27.072763140881811</v>
      </c>
      <c r="V2930" s="5">
        <f t="shared" ref="V2930:V2993" si="649">1-POWER(0.88431,EXP(R2930-23.9388))</f>
        <v>0.1796266859229676</v>
      </c>
      <c r="W2930" s="5">
        <f t="shared" ref="W2930:W2993" si="650">1-POWER(0.88431,EXP(S2930-23.9388))</f>
        <v>0.24690682684046306</v>
      </c>
      <c r="X2930" s="6">
        <f t="shared" ref="X2930:X2993" si="651">1-POWER(0.94833,EXP(T2930-26.0145))</f>
        <v>0.10214427167478957</v>
      </c>
      <c r="Y2930" s="6">
        <f t="shared" ref="Y2930:Y2993" si="652">1-POWER(0.94833,EXP(U2930-26.0145))</f>
        <v>0.14175368820121315</v>
      </c>
      <c r="AA2930">
        <f>(O2930*constantes!$B$4)+(LN(110)*constantes!$B$5)+(LN(22)*constantes!$B$8)+(F2930*constantes!$B$9)</f>
        <v>23.701011641913961</v>
      </c>
      <c r="AB2930">
        <f t="shared" ref="AB2930:AB2993" si="653">1-POWER(0.88431,EXP(AA2930-23.9388))</f>
        <v>9.2378774865307212E-2</v>
      </c>
      <c r="AC2930">
        <f>(O2930*constantes!$D$4)+(LN(110)*constantes!$D$5)+(LN(22)*constantes!$D$8)+(F2930*constantes!$D$9)</f>
        <v>25.75558740512928</v>
      </c>
      <c r="AD2930" s="7">
        <f t="shared" ref="AD2930:AD2993" si="654">1-POWER(0.94833,EXP(AC2930-26.0145))</f>
        <v>4.0123743463222783E-2</v>
      </c>
      <c r="AF2930">
        <f>(O2930*constantes!$B$4)+(LN(125)*constantes!$B$5)+(LN(22.5)*constantes!$B$8)+(F2930*constantes!$B$9)</f>
        <v>23.955968578668354</v>
      </c>
      <c r="AG2930">
        <f t="shared" ref="AG2930:AG2993" si="655">1-POWER(0.88431,EXP(AF2930-23.9388))</f>
        <v>0.11757074595810224</v>
      </c>
      <c r="AH2930">
        <f>(O2930*constantes!$D$4)+(LN(125)*constantes!$D$5)+(LN(22.5)*constantes!$D$8)+(F2930*constantes!$D$9)</f>
        <v>26.126660421737512</v>
      </c>
      <c r="AI2930">
        <f t="shared" ref="AI2930:AI2993" si="656">1-POWER(0.94833,EXP(AH2930-26.0145))</f>
        <v>5.7622826233415747E-2</v>
      </c>
    </row>
    <row r="2931" spans="1:35" x14ac:dyDescent="0.25">
      <c r="A2931" s="11">
        <v>2930</v>
      </c>
      <c r="B2931">
        <v>0</v>
      </c>
      <c r="C2931">
        <v>51</v>
      </c>
      <c r="D2931">
        <v>0</v>
      </c>
      <c r="E2931">
        <v>0</v>
      </c>
      <c r="F2931">
        <v>0</v>
      </c>
      <c r="G2931">
        <v>148.5</v>
      </c>
      <c r="H2931">
        <v>24.58</v>
      </c>
      <c r="I2931">
        <f>IF(AND(B2931=1,E2931=0),V2931,IF(AND(B2931=1,E2931=1),W2931,IF(AND(B2931=0,E2931=0),X2931,IF(AND(B2931=0,E2931=1),Y2931,ERROR))))</f>
        <v>7.5182467301822431E-2</v>
      </c>
      <c r="K2931">
        <f t="shared" si="644"/>
        <v>4.4971857043080821E-2</v>
      </c>
      <c r="L2931">
        <f t="shared" si="645"/>
        <v>3.1250958582138333E-2</v>
      </c>
      <c r="M2931" s="22" t="str">
        <f t="shared" si="643"/>
        <v>Elevated Risk</v>
      </c>
      <c r="O2931">
        <f t="shared" si="646"/>
        <v>3.9318256327243257</v>
      </c>
      <c r="P2931">
        <f t="shared" si="647"/>
        <v>5.0005849582427544</v>
      </c>
      <c r="Q2931">
        <f t="shared" si="648"/>
        <v>3.2019331041378889</v>
      </c>
      <c r="R2931">
        <f>(O2931*constantes!$B$4)+(P2931*constantes!$B$5)+(D2931*constantes!$B$6)+(Q2931*constantes!$B$8)+(F2931*constantes!$B$9)</f>
        <v>24.054497572949884</v>
      </c>
      <c r="S2931" s="4">
        <f>(O2931*constantes!$B$4)+(P2931*constantes!$C$5)+(D2931*constantes!$B$6)+(Q2931*constantes!$B$8)+(F2931*constantes!$B$9)</f>
        <v>24.412739479358393</v>
      </c>
      <c r="T2931">
        <f>(O2931*constantes!$D$4)+(P2931*constantes!$D$5)+(D2931*constantes!$D$6)+(Q2931*constantes!$D$8)+(F2931*constantes!$D$9)</f>
        <v>26.401956508818305</v>
      </c>
      <c r="U2931">
        <f>(O2931*constantes!$D$4)+(P2931*constantes!$E$5)+(D2931*constantes!$D$6)+(Q2931*constantes!$D$8)+(F2931*constantes!$D$9)</f>
        <v>26.750797315505316</v>
      </c>
      <c r="V2931" s="5">
        <f t="shared" si="649"/>
        <v>0.12892560858838986</v>
      </c>
      <c r="W2931" s="5">
        <f t="shared" si="650"/>
        <v>0.17921323524616994</v>
      </c>
      <c r="X2931" s="6">
        <f t="shared" si="651"/>
        <v>7.5182467301822431E-2</v>
      </c>
      <c r="Y2931" s="6">
        <f t="shared" si="652"/>
        <v>0.1048680616920673</v>
      </c>
      <c r="AA2931">
        <f>(O2931*constantes!$B$4)+(LN(110)*constantes!$B$5)+(LN(22)*constantes!$B$8)+(F2931*constantes!$B$9)</f>
        <v>23.409868764368586</v>
      </c>
      <c r="AB2931">
        <f t="shared" si="653"/>
        <v>6.9883054652788434E-2</v>
      </c>
      <c r="AC2931">
        <f>(O2931*constantes!$D$4)+(LN(110)*constantes!$D$5)+(LN(22)*constantes!$D$8)+(F2931*constantes!$D$9)</f>
        <v>25.50109645445777</v>
      </c>
      <c r="AD2931" s="7">
        <f t="shared" si="654"/>
        <v>3.1250958582138333E-2</v>
      </c>
      <c r="AF2931">
        <f>(O2931*constantes!$B$4)+(LN(125)*constantes!$B$5)+(LN(22.5)*constantes!$B$8)+(F2931*constantes!$B$9)</f>
        <v>23.664825701122982</v>
      </c>
      <c r="AG2931">
        <f t="shared" si="655"/>
        <v>8.9246869441510945E-2</v>
      </c>
      <c r="AH2931">
        <f>(O2931*constantes!$D$4)+(LN(125)*constantes!$D$5)+(LN(22.5)*constantes!$D$8)+(F2931*constantes!$D$9)</f>
        <v>25.872169471066002</v>
      </c>
      <c r="AI2931">
        <f t="shared" si="656"/>
        <v>4.4971857043080821E-2</v>
      </c>
    </row>
    <row r="2932" spans="1:35" x14ac:dyDescent="0.25">
      <c r="A2932" s="11">
        <v>2931</v>
      </c>
      <c r="B2932">
        <v>0</v>
      </c>
      <c r="C2932">
        <v>59</v>
      </c>
      <c r="D2932">
        <v>0</v>
      </c>
      <c r="E2932">
        <v>0</v>
      </c>
      <c r="F2932">
        <v>0</v>
      </c>
      <c r="G2932">
        <v>132</v>
      </c>
      <c r="H2932">
        <v>26.48</v>
      </c>
      <c r="I2932">
        <f>IF(AND(B2932=1,E2932=0),V2932,IF(AND(B2932=1,E2932=1),W2932,IF(AND(B2932=0,E2932=0),X2932,IF(AND(B2932=0,E2932=1),Y2932,ERROR))))</f>
        <v>8.3010818847910617E-2</v>
      </c>
      <c r="K2932">
        <f t="shared" si="644"/>
        <v>6.6117954736533924E-2</v>
      </c>
      <c r="L2932">
        <f t="shared" si="645"/>
        <v>4.6102547085629553E-2</v>
      </c>
      <c r="M2932" s="22" t="str">
        <f t="shared" si="643"/>
        <v>Elevated Risk</v>
      </c>
      <c r="O2932">
        <f t="shared" si="646"/>
        <v>4.0775374439057197</v>
      </c>
      <c r="P2932">
        <f t="shared" si="647"/>
        <v>4.8828019225863706</v>
      </c>
      <c r="Q2932">
        <f t="shared" si="648"/>
        <v>3.2763897310688073</v>
      </c>
      <c r="R2932">
        <f>(O2932*constantes!$B$4)+(P2932*constantes!$B$5)+(D2932*constantes!$B$6)+(Q2932*constantes!$B$8)+(F2932*constantes!$B$9)</f>
        <v>24.348622639031696</v>
      </c>
      <c r="S2932" s="4">
        <f>(O2932*constantes!$B$4)+(P2932*constantes!$C$5)+(D2932*constantes!$B$6)+(Q2932*constantes!$B$8)+(F2932*constantes!$B$9)</f>
        <v>24.698426568765782</v>
      </c>
      <c r="T2932">
        <f>(O2932*constantes!$D$4)+(P2932*constantes!$D$5)+(D2932*constantes!$D$6)+(Q2932*constantes!$D$8)+(F2932*constantes!$D$9)</f>
        <v>26.505201418559892</v>
      </c>
      <c r="U2932">
        <f>(O2932*constantes!$D$4)+(P2932*constantes!$E$5)+(D2932*constantes!$D$6)+(Q2932*constantes!$D$8)+(F2932*constantes!$D$9)</f>
        <v>26.845825680679518</v>
      </c>
      <c r="V2932" s="5">
        <f t="shared" si="649"/>
        <v>0.16908416764235801</v>
      </c>
      <c r="W2932" s="5">
        <f t="shared" si="650"/>
        <v>0.23110262603809939</v>
      </c>
      <c r="X2932" s="6">
        <f t="shared" si="651"/>
        <v>8.3010818847910617E-2</v>
      </c>
      <c r="Y2932" s="6">
        <f t="shared" si="652"/>
        <v>0.11469957836124178</v>
      </c>
      <c r="AA2932">
        <f>(O2932*constantes!$B$4)+(LN(110)*constantes!$B$5)+(LN(22)*constantes!$B$8)+(F2932*constantes!$B$9)</f>
        <v>23.863463804103819</v>
      </c>
      <c r="AB2932">
        <f t="shared" si="653"/>
        <v>0.10776479003769468</v>
      </c>
      <c r="AC2932">
        <f>(O2932*constantes!$D$4)+(LN(110)*constantes!$D$5)+(LN(22)*constantes!$D$8)+(F2932*constantes!$D$9)</f>
        <v>25.897588492509126</v>
      </c>
      <c r="AD2932" s="7">
        <f t="shared" si="654"/>
        <v>4.6102547085629553E-2</v>
      </c>
      <c r="AF2932">
        <f>(O2932*constantes!$B$4)+(LN(125)*constantes!$B$5)+(LN(22.5)*constantes!$B$8)+(F2932*constantes!$B$9)</f>
        <v>24.118420740858213</v>
      </c>
      <c r="AG2932">
        <f t="shared" si="655"/>
        <v>0.13682617258299834</v>
      </c>
      <c r="AH2932">
        <f>(O2932*constantes!$D$4)+(LN(125)*constantes!$D$5)+(LN(22.5)*constantes!$D$8)+(F2932*constantes!$D$9)</f>
        <v>26.268661509117358</v>
      </c>
      <c r="AI2932">
        <f t="shared" si="656"/>
        <v>6.6117954736533924E-2</v>
      </c>
    </row>
    <row r="2933" spans="1:35" x14ac:dyDescent="0.25">
      <c r="A2933" s="11">
        <v>2932</v>
      </c>
      <c r="B2933">
        <v>1</v>
      </c>
      <c r="C2933">
        <v>54</v>
      </c>
      <c r="D2933">
        <v>0</v>
      </c>
      <c r="E2933">
        <v>0</v>
      </c>
      <c r="F2933">
        <v>0</v>
      </c>
      <c r="G2933">
        <v>116</v>
      </c>
      <c r="H2933">
        <v>22.49</v>
      </c>
      <c r="I2933">
        <f>IF(AND(B2933=1,E2933=0),V2933,IF(AND(B2933=1,E2933=1),W2933,IF(AND(B2933=0,E2933=0),X2933,IF(AND(B2933=0,E2933=1),Y2933,ERROR))))</f>
        <v>9.2623238796941454E-2</v>
      </c>
      <c r="K2933">
        <f t="shared" si="644"/>
        <v>0.10567740925235103</v>
      </c>
      <c r="L2933">
        <f t="shared" si="645"/>
        <v>8.2913210367502876E-2</v>
      </c>
      <c r="M2933" s="22" t="str">
        <f t="shared" si="643"/>
        <v>NORMAL</v>
      </c>
      <c r="O2933">
        <f t="shared" si="646"/>
        <v>3.9889840465642745</v>
      </c>
      <c r="P2933">
        <f t="shared" si="647"/>
        <v>4.7535901911063645</v>
      </c>
      <c r="Q2933">
        <f t="shared" si="648"/>
        <v>3.1130707659712242</v>
      </c>
      <c r="R2933">
        <f>(O2933*constantes!$B$4)+(P2933*constantes!$B$5)+(D2933*constantes!$B$6)+(Q2933*constantes!$B$8)+(F2933*constantes!$B$9)</f>
        <v>23.703786980449326</v>
      </c>
      <c r="S2933" s="4">
        <f>(O2933*constantes!$B$4)+(P2933*constantes!$C$5)+(D2933*constantes!$B$6)+(Q2933*constantes!$B$8)+(F2933*constantes!$B$9)</f>
        <v>24.044334181740187</v>
      </c>
      <c r="T2933">
        <f>(O2933*constantes!$D$4)+(P2933*constantes!$D$5)+(D2933*constantes!$D$6)+(Q2933*constantes!$D$8)+(F2933*constantes!$D$9)</f>
        <v>25.817283633152446</v>
      </c>
      <c r="U2933">
        <f>(O2933*constantes!$D$4)+(P2933*constantes!$E$5)+(D2933*constantes!$D$6)+(Q2933*constantes!$D$8)+(F2933*constantes!$D$9)</f>
        <v>26.148894084884024</v>
      </c>
      <c r="V2933" s="5">
        <f t="shared" si="649"/>
        <v>9.2623238796941454E-2</v>
      </c>
      <c r="W2933" s="5">
        <f t="shared" si="650"/>
        <v>0.1277089778381435</v>
      </c>
      <c r="X2933" s="6">
        <f t="shared" si="651"/>
        <v>4.2622003261897579E-2</v>
      </c>
      <c r="Y2933" s="6">
        <f t="shared" si="652"/>
        <v>5.8879438879746337E-2</v>
      </c>
      <c r="AA2933">
        <f>(O2933*constantes!$B$4)+(LN(110)*constantes!$B$5)+(LN(22)*constantes!$B$8)+(F2933*constantes!$B$9)</f>
        <v>23.587800620315793</v>
      </c>
      <c r="AB2933">
        <f t="shared" si="653"/>
        <v>8.2913210367502876E-2</v>
      </c>
      <c r="AC2933">
        <f>(O2933*constantes!$D$4)+(LN(110)*constantes!$D$5)+(LN(22)*constantes!$D$8)+(F2933*constantes!$D$9)</f>
        <v>25.656628499605237</v>
      </c>
      <c r="AD2933" s="7">
        <f t="shared" si="654"/>
        <v>3.6413005758055728E-2</v>
      </c>
      <c r="AF2933">
        <f>(O2933*constantes!$B$4)+(LN(125)*constantes!$B$5)+(LN(22.5)*constantes!$B$8)+(F2933*constantes!$B$9)</f>
        <v>23.84275755707019</v>
      </c>
      <c r="AG2933">
        <f t="shared" si="655"/>
        <v>0.10567740925235103</v>
      </c>
      <c r="AH2933">
        <f>(O2933*constantes!$D$4)+(LN(125)*constantes!$D$5)+(LN(22.5)*constantes!$D$8)+(F2933*constantes!$D$9)</f>
        <v>26.027701516213469</v>
      </c>
      <c r="AI2933">
        <f t="shared" si="656"/>
        <v>5.2338355969762884E-2</v>
      </c>
    </row>
    <row r="2934" spans="1:35" x14ac:dyDescent="0.25">
      <c r="A2934" s="11">
        <v>2933</v>
      </c>
      <c r="B2934">
        <v>0</v>
      </c>
      <c r="C2934">
        <v>47</v>
      </c>
      <c r="D2934">
        <v>1</v>
      </c>
      <c r="E2934">
        <v>1</v>
      </c>
      <c r="F2934">
        <v>0</v>
      </c>
      <c r="G2934">
        <v>147</v>
      </c>
      <c r="H2934">
        <v>20.39</v>
      </c>
      <c r="I2934">
        <f>IF(AND(B2934=1,E2934=0),V2934,IF(AND(B2934=1,E2934=1),W2934,IF(AND(B2934=0,E2934=0),X2934,IF(AND(B2934=0,E2934=1),Y2934,ERROR))))</f>
        <v>0.13528729886353474</v>
      </c>
      <c r="K2934">
        <f t="shared" si="644"/>
        <v>3.6173927347526003E-2</v>
      </c>
      <c r="L2934">
        <f t="shared" si="645"/>
        <v>2.5101986203356352E-2</v>
      </c>
      <c r="M2934" s="22" t="str">
        <f t="shared" si="643"/>
        <v>Elevated Risk</v>
      </c>
      <c r="O2934">
        <f t="shared" si="646"/>
        <v>3.8501476017100584</v>
      </c>
      <c r="P2934">
        <f t="shared" si="647"/>
        <v>4.990432586778736</v>
      </c>
      <c r="Q2934">
        <f t="shared" si="648"/>
        <v>3.0150445845863638</v>
      </c>
      <c r="R2934">
        <f>(O2934*constantes!$B$4)+(P2934*constantes!$B$5)+(D2934*constantes!$B$6)+(Q2934*constantes!$B$8)+(F2934*constantes!$B$9)</f>
        <v>24.342774056623373</v>
      </c>
      <c r="S2934" s="4">
        <f>(O2934*constantes!$B$4)+(P2934*constantes!$C$5)+(D2934*constantes!$B$6)+(Q2934*constantes!$B$8)+(F2934*constantes!$B$9)</f>
        <v>24.700288647140201</v>
      </c>
      <c r="T2934">
        <f>(O2934*constantes!$D$4)+(P2934*constantes!$D$5)+(D2934*constantes!$D$6)+(Q2934*constantes!$D$8)+(F2934*constantes!$D$9)</f>
        <v>26.674280406130741</v>
      </c>
      <c r="U2934">
        <f>(O2934*constantes!$D$4)+(P2934*constantes!$E$5)+(D2934*constantes!$D$6)+(Q2934*constantes!$D$8)+(F2934*constantes!$D$9)</f>
        <v>27.022412983384427</v>
      </c>
      <c r="V2934" s="5">
        <f t="shared" si="649"/>
        <v>0.16818616709913914</v>
      </c>
      <c r="W2934" s="5">
        <f t="shared" si="650"/>
        <v>0.2314791443177453</v>
      </c>
      <c r="X2934" s="6">
        <f t="shared" si="651"/>
        <v>9.7533301870154743E-2</v>
      </c>
      <c r="Y2934" s="6">
        <f t="shared" si="652"/>
        <v>0.13528729886353474</v>
      </c>
      <c r="AA2934">
        <f>(O2934*constantes!$B$4)+(LN(110)*constantes!$B$5)+(LN(22)*constantes!$B$8)+(F2934*constantes!$B$9)</f>
        <v>23.155608320942413</v>
      </c>
      <c r="AB2934">
        <f t="shared" si="653"/>
        <v>5.4631350702972536E-2</v>
      </c>
      <c r="AC2934">
        <f>(O2934*constantes!$D$4)+(LN(110)*constantes!$D$5)+(LN(22)*constantes!$D$8)+(F2934*constantes!$D$9)</f>
        <v>25.278844814605776</v>
      </c>
      <c r="AD2934" s="7">
        <f t="shared" si="654"/>
        <v>2.5101986203356352E-2</v>
      </c>
      <c r="AF2934">
        <f>(O2934*constantes!$B$4)+(LN(125)*constantes!$B$5)+(LN(22.5)*constantes!$B$8)+(F2934*constantes!$B$9)</f>
        <v>23.410565257696806</v>
      </c>
      <c r="AG2934">
        <f t="shared" si="655"/>
        <v>6.9930001122808005E-2</v>
      </c>
      <c r="AH2934">
        <f>(O2934*constantes!$D$4)+(LN(125)*constantes!$D$5)+(LN(22.5)*constantes!$D$8)+(F2934*constantes!$D$9)</f>
        <v>25.649917831214008</v>
      </c>
      <c r="AI2934">
        <f t="shared" si="656"/>
        <v>3.6173927347526003E-2</v>
      </c>
    </row>
    <row r="2935" spans="1:35" x14ac:dyDescent="0.25">
      <c r="A2935" s="11">
        <v>2934</v>
      </c>
      <c r="B2935">
        <v>0</v>
      </c>
      <c r="C2935">
        <v>45</v>
      </c>
      <c r="D2935">
        <v>0</v>
      </c>
      <c r="E2935">
        <v>0</v>
      </c>
      <c r="F2935">
        <v>0</v>
      </c>
      <c r="G2935">
        <v>104</v>
      </c>
      <c r="H2935">
        <v>19.46</v>
      </c>
      <c r="I2935">
        <f>IF(AND(B2935=1,E2935=0),V2935,IF(AND(B2935=1,E2935=1),W2935,IF(AND(B2935=0,E2935=0),X2935,IF(AND(B2935=0,E2935=1),Y2935,ERROR))))</f>
        <v>1.7953144670084353E-2</v>
      </c>
      <c r="K2935">
        <f t="shared" si="644"/>
        <v>3.2202898660143586E-2</v>
      </c>
      <c r="L2935">
        <f t="shared" si="645"/>
        <v>2.2332293193086827E-2</v>
      </c>
      <c r="M2935" s="22" t="str">
        <f t="shared" si="643"/>
        <v>OPTIMAL</v>
      </c>
      <c r="O2935">
        <f t="shared" si="646"/>
        <v>3.8066624897703196</v>
      </c>
      <c r="P2935">
        <f t="shared" si="647"/>
        <v>4.6443908991413725</v>
      </c>
      <c r="Q2935">
        <f t="shared" si="648"/>
        <v>2.968361076757859</v>
      </c>
      <c r="R2935">
        <f>(O2935*constantes!$B$4)+(P2935*constantes!$B$5)+(D2935*constantes!$B$6)+(Q2935*constantes!$B$8)+(F2935*constantes!$B$9)</f>
        <v>22.818932344155918</v>
      </c>
      <c r="S2935" s="4">
        <f>(O2935*constantes!$B$4)+(P2935*constantes!$C$5)+(D2935*constantes!$B$6)+(Q2935*constantes!$B$8)+(F2935*constantes!$B$9)</f>
        <v>23.151656508170408</v>
      </c>
      <c r="T2935">
        <f>(O2935*constantes!$D$4)+(P2935*constantes!$D$5)+(D2935*constantes!$D$6)+(Q2935*constantes!$D$8)+(F2935*constantes!$D$9)</f>
        <v>24.940023305635538</v>
      </c>
      <c r="U2935">
        <f>(O2935*constantes!$D$4)+(P2935*constantes!$E$5)+(D2935*constantes!$D$6)+(Q2935*constantes!$D$8)+(F2935*constantes!$D$9)</f>
        <v>25.26401601475964</v>
      </c>
      <c r="V2935" s="5">
        <f t="shared" si="649"/>
        <v>3.9326450772943167E-2</v>
      </c>
      <c r="W2935" s="5">
        <f t="shared" si="650"/>
        <v>5.4421856477211317E-2</v>
      </c>
      <c r="X2935" s="6">
        <f t="shared" si="651"/>
        <v>1.7953144670084353E-2</v>
      </c>
      <c r="Y2935" s="6">
        <f t="shared" si="652"/>
        <v>2.4737108611296521E-2</v>
      </c>
      <c r="AA2935">
        <f>(O2935*constantes!$B$4)+(LN(110)*constantes!$B$5)+(LN(22)*constantes!$B$8)+(F2935*constantes!$B$9)</f>
        <v>23.020240906878485</v>
      </c>
      <c r="AB2935">
        <f t="shared" si="653"/>
        <v>4.7883245315309741E-2</v>
      </c>
      <c r="AC2935">
        <f>(O2935*constantes!$D$4)+(LN(110)*constantes!$D$5)+(LN(22)*constantes!$D$8)+(F2935*constantes!$D$9)</f>
        <v>25.16051878105991</v>
      </c>
      <c r="AD2935" s="7">
        <f t="shared" si="654"/>
        <v>2.2332293193086827E-2</v>
      </c>
      <c r="AF2935">
        <f>(O2935*constantes!$B$4)+(LN(125)*constantes!$B$5)+(LN(22.5)*constantes!$B$8)+(F2935*constantes!$B$9)</f>
        <v>23.275197843632878</v>
      </c>
      <c r="AG2935">
        <f t="shared" si="655"/>
        <v>6.1354256697024101E-2</v>
      </c>
      <c r="AH2935">
        <f>(O2935*constantes!$D$4)+(LN(125)*constantes!$D$5)+(LN(22.5)*constantes!$D$8)+(F2935*constantes!$D$9)</f>
        <v>25.531591797668142</v>
      </c>
      <c r="AI2935">
        <f t="shared" si="656"/>
        <v>3.2202898660143586E-2</v>
      </c>
    </row>
    <row r="2936" spans="1:35" x14ac:dyDescent="0.25">
      <c r="A2936" s="11">
        <v>2935</v>
      </c>
      <c r="B2936">
        <v>0</v>
      </c>
      <c r="C2936">
        <v>53</v>
      </c>
      <c r="D2936">
        <v>0</v>
      </c>
      <c r="E2936">
        <v>0</v>
      </c>
      <c r="F2936">
        <v>0</v>
      </c>
      <c r="G2936">
        <v>121</v>
      </c>
      <c r="H2936">
        <v>30.75</v>
      </c>
      <c r="I2936">
        <f>IF(AND(B2936=1,E2936=0),V2936,IF(AND(B2936=1,E2936=1),W2936,IF(AND(B2936=0,E2936=0),X2936,IF(AND(B2936=0,E2936=1),Y2936,ERROR))))</f>
        <v>5.3229744737925855E-2</v>
      </c>
      <c r="K2936">
        <f t="shared" si="644"/>
        <v>4.9808625979083754E-2</v>
      </c>
      <c r="L2936">
        <f t="shared" si="645"/>
        <v>3.4638908987597139E-2</v>
      </c>
      <c r="M2936" s="22" t="str">
        <f t="shared" si="643"/>
        <v>NORMAL</v>
      </c>
      <c r="O2936">
        <f t="shared" si="646"/>
        <v>3.970291913552122</v>
      </c>
      <c r="P2936">
        <f t="shared" si="647"/>
        <v>4.7957905455967413</v>
      </c>
      <c r="Q2936">
        <f t="shared" si="648"/>
        <v>3.4258899942525267</v>
      </c>
      <c r="R2936">
        <f>(O2936*constantes!$B$4)+(P2936*constantes!$B$5)+(D2936*constantes!$B$6)+(Q2936*constantes!$B$8)+(F2936*constantes!$B$9)</f>
        <v>23.971877851280396</v>
      </c>
      <c r="S2936" s="4">
        <f>(O2936*constantes!$B$4)+(P2936*constantes!$C$5)+(D2936*constantes!$B$6)+(Q2936*constantes!$B$8)+(F2936*constantes!$B$9)</f>
        <v>24.315448285966944</v>
      </c>
      <c r="T2936">
        <f>(O2936*constantes!$D$4)+(P2936*constantes!$D$5)+(D2936*constantes!$D$6)+(Q2936*constantes!$D$8)+(F2936*constantes!$D$9)</f>
        <v>26.045055660385408</v>
      </c>
      <c r="U2936">
        <f>(O2936*constantes!$D$4)+(P2936*constantes!$E$5)+(D2936*constantes!$D$6)+(Q2936*constantes!$D$8)+(F2936*constantes!$D$9)</f>
        <v>26.379610008846239</v>
      </c>
      <c r="V2936" s="5">
        <f t="shared" si="649"/>
        <v>0.1193389413224375</v>
      </c>
      <c r="W2936" s="5">
        <f t="shared" si="650"/>
        <v>0.16404692875095495</v>
      </c>
      <c r="X2936" s="6">
        <f t="shared" si="651"/>
        <v>5.3229744737925855E-2</v>
      </c>
      <c r="Y2936" s="6">
        <f t="shared" si="652"/>
        <v>7.3583736864909044E-2</v>
      </c>
      <c r="AA2936">
        <f>(O2936*constantes!$B$4)+(LN(110)*constantes!$B$5)+(LN(22)*constantes!$B$8)+(F2936*constantes!$B$9)</f>
        <v>23.529612757934284</v>
      </c>
      <c r="AB2936">
        <f t="shared" si="653"/>
        <v>7.8415260777171425E-2</v>
      </c>
      <c r="AC2936">
        <f>(O2936*constantes!$D$4)+(LN(110)*constantes!$D$5)+(LN(22)*constantes!$D$8)+(F2936*constantes!$D$9)</f>
        <v>25.605765897229862</v>
      </c>
      <c r="AD2936" s="7">
        <f t="shared" si="654"/>
        <v>3.4638908987597139E-2</v>
      </c>
      <c r="AF2936">
        <f>(O2936*constantes!$B$4)+(LN(125)*constantes!$B$5)+(LN(22.5)*constantes!$B$8)+(F2936*constantes!$B$9)</f>
        <v>23.784569694688678</v>
      </c>
      <c r="AG2936">
        <f t="shared" si="655"/>
        <v>0.10001327473115296</v>
      </c>
      <c r="AH2936">
        <f>(O2936*constantes!$D$4)+(LN(125)*constantes!$D$5)+(LN(22.5)*constantes!$D$8)+(F2936*constantes!$D$9)</f>
        <v>25.976838913838094</v>
      </c>
      <c r="AI2936">
        <f t="shared" si="656"/>
        <v>4.9808625979083754E-2</v>
      </c>
    </row>
    <row r="2937" spans="1:35" x14ac:dyDescent="0.25">
      <c r="A2937" s="11">
        <v>2936</v>
      </c>
      <c r="B2937">
        <v>0</v>
      </c>
      <c r="C2937">
        <v>54</v>
      </c>
      <c r="D2937">
        <v>0</v>
      </c>
      <c r="E2937">
        <v>1</v>
      </c>
      <c r="F2937">
        <v>0</v>
      </c>
      <c r="G2937">
        <v>195</v>
      </c>
      <c r="H2937">
        <v>32.1</v>
      </c>
      <c r="I2937">
        <f>IF(AND(B2937=1,E2937=0),V2937,IF(AND(B2937=1,E2937=1),W2937,IF(AND(B2937=0,E2937=0),X2937,IF(AND(B2937=0,E2937=1),Y2937,ERROR))))</f>
        <v>0.2777160906302466</v>
      </c>
      <c r="K2937">
        <f t="shared" si="644"/>
        <v>5.2338355969762884E-2</v>
      </c>
      <c r="L2937">
        <f t="shared" si="645"/>
        <v>3.6413005758055728E-2</v>
      </c>
      <c r="M2937" s="22" t="str">
        <f t="shared" si="643"/>
        <v>Elevated Risk</v>
      </c>
      <c r="O2937">
        <f t="shared" si="646"/>
        <v>3.9889840465642745</v>
      </c>
      <c r="P2937">
        <f t="shared" si="647"/>
        <v>5.2729995585637468</v>
      </c>
      <c r="Q2937">
        <f t="shared" si="648"/>
        <v>3.4688560301359703</v>
      </c>
      <c r="R2937">
        <f>(O2937*constantes!$B$4)+(P2937*constantes!$B$5)+(D2937*constantes!$B$6)+(Q2937*constantes!$B$8)+(F2937*constantes!$B$9)</f>
        <v>24.949388793704056</v>
      </c>
      <c r="S2937" s="4">
        <f>(O2937*constantes!$B$4)+(P2937*constantes!$C$5)+(D2937*constantes!$B$6)+(Q2937*constantes!$B$8)+(F2937*constantes!$B$9)</f>
        <v>25.327146482079559</v>
      </c>
      <c r="T2937">
        <f>(O2937*constantes!$D$4)+(P2937*constantes!$D$5)+(D2937*constantes!$D$6)+(Q2937*constantes!$D$8)+(F2937*constantes!$D$9)</f>
        <v>27.460230653271214</v>
      </c>
      <c r="U2937">
        <f>(O2937*constantes!$D$4)+(P2937*constantes!$E$5)+(D2937*constantes!$D$6)+(Q2937*constantes!$D$8)+(F2937*constantes!$D$9)</f>
        <v>27.828075102476621</v>
      </c>
      <c r="V2937" s="5">
        <f t="shared" si="649"/>
        <v>0.28663628366173222</v>
      </c>
      <c r="W2937" s="5">
        <f t="shared" si="650"/>
        <v>0.38908695507834568</v>
      </c>
      <c r="X2937" s="6">
        <f t="shared" si="651"/>
        <v>0.20164853781343661</v>
      </c>
      <c r="Y2937" s="6">
        <f t="shared" si="652"/>
        <v>0.2777160906302466</v>
      </c>
      <c r="AA2937">
        <f>(O2937*constantes!$B$4)+(LN(110)*constantes!$B$5)+(LN(22)*constantes!$B$8)+(F2937*constantes!$B$9)</f>
        <v>23.587800620315793</v>
      </c>
      <c r="AB2937">
        <f t="shared" si="653"/>
        <v>8.2913210367502876E-2</v>
      </c>
      <c r="AC2937">
        <f>(O2937*constantes!$D$4)+(LN(110)*constantes!$D$5)+(LN(22)*constantes!$D$8)+(F2937*constantes!$D$9)</f>
        <v>25.656628499605237</v>
      </c>
      <c r="AD2937" s="7">
        <f t="shared" si="654"/>
        <v>3.6413005758055728E-2</v>
      </c>
      <c r="AF2937">
        <f>(O2937*constantes!$B$4)+(LN(125)*constantes!$B$5)+(LN(22.5)*constantes!$B$8)+(F2937*constantes!$B$9)</f>
        <v>23.84275755707019</v>
      </c>
      <c r="AG2937">
        <f t="shared" si="655"/>
        <v>0.10567740925235103</v>
      </c>
      <c r="AH2937">
        <f>(O2937*constantes!$D$4)+(LN(125)*constantes!$D$5)+(LN(22.5)*constantes!$D$8)+(F2937*constantes!$D$9)</f>
        <v>26.027701516213469</v>
      </c>
      <c r="AI2937">
        <f t="shared" si="656"/>
        <v>5.2338355969762884E-2</v>
      </c>
    </row>
    <row r="2938" spans="1:35" x14ac:dyDescent="0.25">
      <c r="A2938" s="11">
        <v>2937</v>
      </c>
      <c r="B2938">
        <v>0</v>
      </c>
      <c r="C2938">
        <v>59</v>
      </c>
      <c r="D2938">
        <v>0</v>
      </c>
      <c r="E2938">
        <v>0</v>
      </c>
      <c r="F2938">
        <v>0</v>
      </c>
      <c r="G2938">
        <v>130.5</v>
      </c>
      <c r="H2938">
        <v>25.11</v>
      </c>
      <c r="I2938">
        <f>IF(AND(B2938=1,E2938=0),V2938,IF(AND(B2938=1,E2938=1),W2938,IF(AND(B2938=0,E2938=0),X2938,IF(AND(B2938=0,E2938=1),Y2938,ERROR))))</f>
        <v>7.8423505334040855E-2</v>
      </c>
      <c r="K2938">
        <f t="shared" si="644"/>
        <v>6.6117954736533924E-2</v>
      </c>
      <c r="L2938">
        <f t="shared" si="645"/>
        <v>4.6102547085629553E-2</v>
      </c>
      <c r="M2938" s="22" t="str">
        <f t="shared" si="643"/>
        <v>Elevated Risk</v>
      </c>
      <c r="O2938">
        <f t="shared" si="646"/>
        <v>4.0775374439057197</v>
      </c>
      <c r="P2938">
        <f t="shared" si="647"/>
        <v>4.8713732267627483</v>
      </c>
      <c r="Q2938">
        <f t="shared" si="648"/>
        <v>3.2232661731694936</v>
      </c>
      <c r="R2938">
        <f>(O2938*constantes!$B$4)+(P2938*constantes!$B$5)+(D2938*constantes!$B$6)+(Q2938*constantes!$B$8)+(F2938*constantes!$B$9)</f>
        <v>24.285306730987369</v>
      </c>
      <c r="S2938" s="4">
        <f>(O2938*constantes!$B$4)+(P2938*constantes!$C$5)+(D2938*constantes!$B$6)+(Q2938*constantes!$B$8)+(F2938*constantes!$B$9)</f>
        <v>24.634291908952651</v>
      </c>
      <c r="T2938">
        <f>(O2938*constantes!$D$4)+(P2938*constantes!$D$5)+(D2938*constantes!$D$6)+(Q2938*constantes!$D$8)+(F2938*constantes!$D$9)</f>
        <v>26.445894106814645</v>
      </c>
      <c r="U2938">
        <f>(O2938*constantes!$D$4)+(P2938*constantes!$E$5)+(D2938*constantes!$D$6)+(Q2938*constantes!$D$8)+(F2938*constantes!$D$9)</f>
        <v>26.785721103113612</v>
      </c>
      <c r="V2938" s="5">
        <f t="shared" si="649"/>
        <v>0.15958758498238856</v>
      </c>
      <c r="W2938" s="5">
        <f t="shared" si="650"/>
        <v>0.21844709297700571</v>
      </c>
      <c r="X2938" s="6">
        <f t="shared" si="651"/>
        <v>7.8423505334040855E-2</v>
      </c>
      <c r="Y2938" s="6">
        <f t="shared" si="652"/>
        <v>0.10838558519527275</v>
      </c>
      <c r="AA2938">
        <f>(O2938*constantes!$B$4)+(LN(110)*constantes!$B$5)+(LN(22)*constantes!$B$8)+(F2938*constantes!$B$9)</f>
        <v>23.863463804103819</v>
      </c>
      <c r="AB2938">
        <f t="shared" si="653"/>
        <v>0.10776479003769468</v>
      </c>
      <c r="AC2938">
        <f>(O2938*constantes!$D$4)+(LN(110)*constantes!$D$5)+(LN(22)*constantes!$D$8)+(F2938*constantes!$D$9)</f>
        <v>25.897588492509126</v>
      </c>
      <c r="AD2938" s="7">
        <f t="shared" si="654"/>
        <v>4.6102547085629553E-2</v>
      </c>
      <c r="AF2938">
        <f>(O2938*constantes!$B$4)+(LN(125)*constantes!$B$5)+(LN(22.5)*constantes!$B$8)+(F2938*constantes!$B$9)</f>
        <v>24.118420740858213</v>
      </c>
      <c r="AG2938">
        <f t="shared" si="655"/>
        <v>0.13682617258299834</v>
      </c>
      <c r="AH2938">
        <f>(O2938*constantes!$D$4)+(LN(125)*constantes!$D$5)+(LN(22.5)*constantes!$D$8)+(F2938*constantes!$D$9)</f>
        <v>26.268661509117358</v>
      </c>
      <c r="AI2938">
        <f t="shared" si="656"/>
        <v>6.6117954736533924E-2</v>
      </c>
    </row>
    <row r="2939" spans="1:35" x14ac:dyDescent="0.25">
      <c r="A2939" s="11">
        <v>2938</v>
      </c>
      <c r="B2939">
        <v>1</v>
      </c>
      <c r="C2939">
        <v>41</v>
      </c>
      <c r="D2939">
        <v>1</v>
      </c>
      <c r="E2939">
        <v>0</v>
      </c>
      <c r="F2939">
        <v>0</v>
      </c>
      <c r="G2939">
        <v>137.5</v>
      </c>
      <c r="H2939">
        <v>26.89</v>
      </c>
      <c r="I2939">
        <f>IF(AND(B2939=1,E2939=0),V2939,IF(AND(B2939=1,E2939=1),W2939,IF(AND(B2939=0,E2939=0),X2939,IF(AND(B2939=0,E2939=1),Y2939,ERROR))))</f>
        <v>0.12403062155856381</v>
      </c>
      <c r="K2939">
        <f t="shared" si="644"/>
        <v>4.62827295767122E-2</v>
      </c>
      <c r="L2939">
        <f t="shared" si="645"/>
        <v>3.6057212319339005E-2</v>
      </c>
      <c r="M2939" s="22" t="str">
        <f t="shared" si="643"/>
        <v>Elevated Risk</v>
      </c>
      <c r="O2939">
        <f t="shared" si="646"/>
        <v>3.713572066704308</v>
      </c>
      <c r="P2939">
        <f t="shared" si="647"/>
        <v>4.9236239171066263</v>
      </c>
      <c r="Q2939">
        <f t="shared" si="648"/>
        <v>3.2917544702807735</v>
      </c>
      <c r="R2939">
        <f>(O2939*constantes!$B$4)+(P2939*constantes!$B$5)+(D2939*constantes!$B$6)+(Q2939*constantes!$B$8)+(F2939*constantes!$B$9)</f>
        <v>24.013051748318492</v>
      </c>
      <c r="S2939" s="4">
        <f>(O2939*constantes!$B$4)+(P2939*constantes!$C$5)+(D2939*constantes!$B$6)+(Q2939*constantes!$B$8)+(F2939*constantes!$B$9)</f>
        <v>24.365780165740013</v>
      </c>
      <c r="T2939">
        <f>(O2939*constantes!$D$4)+(P2939*constantes!$D$5)+(D2939*constantes!$D$6)+(Q2939*constantes!$D$8)+(F2939*constantes!$D$9)</f>
        <v>26.256189969146536</v>
      </c>
      <c r="U2939">
        <f>(O2939*constantes!$D$4)+(P2939*constantes!$E$5)+(D2939*constantes!$D$6)+(Q2939*constantes!$D$8)+(F2939*constantes!$D$9)</f>
        <v>26.599661973603897</v>
      </c>
      <c r="V2939" s="5">
        <f t="shared" si="649"/>
        <v>0.12403062155856381</v>
      </c>
      <c r="W2939" s="5">
        <f t="shared" si="650"/>
        <v>0.17174336547312108</v>
      </c>
      <c r="X2939" s="6">
        <f t="shared" si="651"/>
        <v>6.5325855481813799E-2</v>
      </c>
      <c r="Y2939" s="6">
        <f t="shared" si="652"/>
        <v>9.0849478958629937E-2</v>
      </c>
      <c r="AA2939">
        <f>(O2939*constantes!$B$4)+(LN(110)*constantes!$B$5)+(LN(22)*constantes!$B$8)+(F2939*constantes!$B$9)</f>
        <v>22.730454143490913</v>
      </c>
      <c r="AB2939">
        <f t="shared" si="653"/>
        <v>3.6057212319339005E-2</v>
      </c>
      <c r="AC2939">
        <f>(O2939*constantes!$D$4)+(LN(110)*constantes!$D$5)+(LN(22)*constantes!$D$8)+(F2939*constantes!$D$9)</f>
        <v>24.907213223567677</v>
      </c>
      <c r="AD2939" s="7">
        <f t="shared" si="654"/>
        <v>1.7378724267438583E-2</v>
      </c>
      <c r="AF2939">
        <f>(O2939*constantes!$B$4)+(LN(125)*constantes!$B$5)+(LN(22.5)*constantes!$B$8)+(F2939*constantes!$B$9)</f>
        <v>22.985411080245306</v>
      </c>
      <c r="AG2939">
        <f t="shared" si="655"/>
        <v>4.62827295767122E-2</v>
      </c>
      <c r="AH2939">
        <f>(O2939*constantes!$D$4)+(LN(125)*constantes!$D$5)+(LN(22.5)*constantes!$D$8)+(F2939*constantes!$D$9)</f>
        <v>25.278286240175909</v>
      </c>
      <c r="AI2939">
        <f t="shared" si="656"/>
        <v>2.5088146116023613E-2</v>
      </c>
    </row>
    <row r="2940" spans="1:35" x14ac:dyDescent="0.25">
      <c r="A2940" s="11">
        <v>2939</v>
      </c>
      <c r="B2940">
        <v>0</v>
      </c>
      <c r="C2940">
        <v>47</v>
      </c>
      <c r="D2940">
        <v>1</v>
      </c>
      <c r="E2940">
        <v>0</v>
      </c>
      <c r="F2940">
        <v>0</v>
      </c>
      <c r="G2940">
        <v>110</v>
      </c>
      <c r="H2940">
        <v>25.62</v>
      </c>
      <c r="I2940">
        <f>IF(AND(B2940=1,E2940=0),V2940,IF(AND(B2940=1,E2940=1),W2940,IF(AND(B2940=0,E2940=0),X2940,IF(AND(B2940=0,E2940=1),Y2940,ERROR))))</f>
        <v>4.9739010517264148E-2</v>
      </c>
      <c r="K2940">
        <f t="shared" si="644"/>
        <v>3.6173927347526003E-2</v>
      </c>
      <c r="L2940">
        <f t="shared" si="645"/>
        <v>2.5101986203356352E-2</v>
      </c>
      <c r="M2940" s="22" t="str">
        <f t="shared" si="643"/>
        <v>Elevated Risk</v>
      </c>
      <c r="O2940">
        <f t="shared" si="646"/>
        <v>3.8501476017100584</v>
      </c>
      <c r="P2940">
        <f t="shared" si="647"/>
        <v>4.7004803657924166</v>
      </c>
      <c r="Q2940">
        <f t="shared" si="648"/>
        <v>3.2433732964685884</v>
      </c>
      <c r="R2940">
        <f>(O2940*constantes!$B$4)+(P2940*constantes!$B$5)+(D2940*constantes!$B$6)+(Q2940*constantes!$B$8)+(F2940*constantes!$B$9)</f>
        <v>23.985901643434943</v>
      </c>
      <c r="S2940" s="4">
        <f>(O2940*constantes!$B$4)+(P2940*constantes!$C$5)+(D2940*constantes!$B$6)+(Q2940*constantes!$B$8)+(F2940*constantes!$B$9)</f>
        <v>24.322644056840311</v>
      </c>
      <c r="T2940">
        <f>(O2940*constantes!$D$4)+(P2940*constantes!$D$5)+(D2940*constantes!$D$6)+(Q2940*constantes!$D$8)+(F2940*constantes!$D$9)</f>
        <v>25.975403958145904</v>
      </c>
      <c r="U2940">
        <f>(O2940*constantes!$D$4)+(P2940*constantes!$E$5)+(D2940*constantes!$D$6)+(Q2940*constantes!$D$8)+(F2940*constantes!$D$9)</f>
        <v>26.303309468463585</v>
      </c>
      <c r="V2940" s="5">
        <f t="shared" si="649"/>
        <v>0.12091807524706899</v>
      </c>
      <c r="W2940" s="5">
        <f t="shared" si="650"/>
        <v>0.16512795954913728</v>
      </c>
      <c r="X2940" s="6">
        <f t="shared" si="651"/>
        <v>4.9739010517264148E-2</v>
      </c>
      <c r="Y2940" s="6">
        <f t="shared" si="652"/>
        <v>6.83674250760824E-2</v>
      </c>
      <c r="AA2940">
        <f>(O2940*constantes!$B$4)+(LN(110)*constantes!$B$5)+(LN(22)*constantes!$B$8)+(F2940*constantes!$B$9)</f>
        <v>23.155608320942413</v>
      </c>
      <c r="AB2940">
        <f t="shared" si="653"/>
        <v>5.4631350702972536E-2</v>
      </c>
      <c r="AC2940">
        <f>(O2940*constantes!$D$4)+(LN(110)*constantes!$D$5)+(LN(22)*constantes!$D$8)+(F2940*constantes!$D$9)</f>
        <v>25.278844814605776</v>
      </c>
      <c r="AD2940" s="7">
        <f t="shared" si="654"/>
        <v>2.5101986203356352E-2</v>
      </c>
      <c r="AF2940">
        <f>(O2940*constantes!$B$4)+(LN(125)*constantes!$B$5)+(LN(22.5)*constantes!$B$8)+(F2940*constantes!$B$9)</f>
        <v>23.410565257696806</v>
      </c>
      <c r="AG2940">
        <f t="shared" si="655"/>
        <v>6.9930001122808005E-2</v>
      </c>
      <c r="AH2940">
        <f>(O2940*constantes!$D$4)+(LN(125)*constantes!$D$5)+(LN(22.5)*constantes!$D$8)+(F2940*constantes!$D$9)</f>
        <v>25.649917831214008</v>
      </c>
      <c r="AI2940">
        <f t="shared" si="656"/>
        <v>3.6173927347526003E-2</v>
      </c>
    </row>
    <row r="2941" spans="1:35" x14ac:dyDescent="0.25">
      <c r="A2941" s="11">
        <v>2940</v>
      </c>
      <c r="B2941">
        <v>0</v>
      </c>
      <c r="C2941">
        <v>65</v>
      </c>
      <c r="D2941">
        <v>0</v>
      </c>
      <c r="E2941">
        <v>1</v>
      </c>
      <c r="F2941">
        <v>0</v>
      </c>
      <c r="G2941">
        <v>167.5</v>
      </c>
      <c r="H2941">
        <v>24.72</v>
      </c>
      <c r="I2941">
        <f>IF(AND(B2941=1,E2941=0),V2941,IF(AND(B2941=1,E2941=1),W2941,IF(AND(B2941=0,E2941=0),X2941,IF(AND(B2941=0,E2941=1),Y2941,ERROR))))</f>
        <v>0.26226381577114843</v>
      </c>
      <c r="K2941">
        <f t="shared" si="644"/>
        <v>8.5182662382899066E-2</v>
      </c>
      <c r="L2941">
        <f t="shared" si="645"/>
        <v>5.9581907304813275E-2</v>
      </c>
      <c r="M2941" s="22" t="str">
        <f t="shared" si="643"/>
        <v>Elevated Risk</v>
      </c>
      <c r="O2941">
        <f t="shared" si="646"/>
        <v>4.1743872698956368</v>
      </c>
      <c r="P2941">
        <f t="shared" si="647"/>
        <v>5.1209833512651208</v>
      </c>
      <c r="Q2941">
        <f t="shared" si="648"/>
        <v>3.2076126325894898</v>
      </c>
      <c r="R2941">
        <f>(O2941*constantes!$B$4)+(P2941*constantes!$B$5)+(D2941*constantes!$B$6)+(Q2941*constantes!$B$8)+(F2941*constantes!$B$9)</f>
        <v>25.037433457697194</v>
      </c>
      <c r="S2941" s="4">
        <f>(O2941*constantes!$B$4)+(P2941*constantes!$C$5)+(D2941*constantes!$B$6)+(Q2941*constantes!$B$8)+(F2941*constantes!$B$9)</f>
        <v>25.404300704981825</v>
      </c>
      <c r="T2941">
        <f>(O2941*constantes!$D$4)+(P2941*constantes!$D$5)+(D2941*constantes!$D$6)+(Q2941*constantes!$D$8)+(F2941*constantes!$D$9)</f>
        <v>27.403557205513469</v>
      </c>
      <c r="U2941">
        <f>(O2941*constantes!$D$4)+(P2941*constantes!$E$5)+(D2941*constantes!$D$6)+(Q2941*constantes!$D$8)+(F2941*constantes!$D$9)</f>
        <v>27.760797004097725</v>
      </c>
      <c r="V2941" s="5">
        <f t="shared" si="649"/>
        <v>0.30847128659779455</v>
      </c>
      <c r="W2941" s="5">
        <f t="shared" si="650"/>
        <v>0.41276342920473019</v>
      </c>
      <c r="X2941" s="6">
        <f t="shared" si="651"/>
        <v>0.19168064776913796</v>
      </c>
      <c r="Y2941" s="6">
        <f t="shared" si="652"/>
        <v>0.26226381577114843</v>
      </c>
      <c r="AA2941">
        <f>(O2941*constantes!$B$4)+(LN(110)*constantes!$B$5)+(LN(22)*constantes!$B$8)+(F2941*constantes!$B$9)</f>
        <v>24.164953438417392</v>
      </c>
      <c r="AB2941">
        <f t="shared" si="653"/>
        <v>0.14285464759503463</v>
      </c>
      <c r="AC2941">
        <f>(O2941*constantes!$D$4)+(LN(110)*constantes!$D$5)+(LN(22)*constantes!$D$8)+(F2941*constantes!$D$9)</f>
        <v>26.16112364851551</v>
      </c>
      <c r="AD2941" s="7">
        <f t="shared" si="654"/>
        <v>5.9581907304813275E-2</v>
      </c>
      <c r="AF2941">
        <f>(O2941*constantes!$B$4)+(LN(125)*constantes!$B$5)+(LN(22.5)*constantes!$B$8)+(F2941*constantes!$B$9)</f>
        <v>24.419910375171785</v>
      </c>
      <c r="AG2941">
        <f t="shared" si="655"/>
        <v>0.18037897763812694</v>
      </c>
      <c r="AH2941">
        <f>(O2941*constantes!$D$4)+(LN(125)*constantes!$D$5)+(LN(22.5)*constantes!$D$8)+(F2941*constantes!$D$9)</f>
        <v>26.532196665123742</v>
      </c>
      <c r="AI2941">
        <f t="shared" si="656"/>
        <v>8.5182662382899066E-2</v>
      </c>
    </row>
    <row r="2942" spans="1:35" x14ac:dyDescent="0.25">
      <c r="A2942" s="11">
        <v>2941</v>
      </c>
      <c r="B2942">
        <v>0</v>
      </c>
      <c r="C2942">
        <v>44</v>
      </c>
      <c r="D2942">
        <v>1</v>
      </c>
      <c r="E2942">
        <v>0</v>
      </c>
      <c r="F2942">
        <v>0</v>
      </c>
      <c r="G2942">
        <v>131</v>
      </c>
      <c r="H2942">
        <v>25.71</v>
      </c>
      <c r="I2942">
        <f>IF(AND(B2942=1,E2942=0),V2942,IF(AND(B2942=1,E2942=1),W2942,IF(AND(B2942=0,E2942=0),X2942,IF(AND(B2942=0,E2942=1),Y2942,ERROR))))</f>
        <v>6.7441559610379009E-2</v>
      </c>
      <c r="K2942">
        <f t="shared" si="644"/>
        <v>3.0321952038303235E-2</v>
      </c>
      <c r="L2942">
        <f t="shared" si="645"/>
        <v>2.102161003401426E-2</v>
      </c>
      <c r="M2942" s="22" t="str">
        <f t="shared" si="643"/>
        <v>Elevated Risk</v>
      </c>
      <c r="O2942">
        <f t="shared" si="646"/>
        <v>3.784189633918261</v>
      </c>
      <c r="P2942">
        <f t="shared" si="647"/>
        <v>4.8751973232011512</v>
      </c>
      <c r="Q2942">
        <f t="shared" si="648"/>
        <v>3.2468800212777982</v>
      </c>
      <c r="R2942">
        <f>(O2942*constantes!$B$4)+(P2942*constantes!$B$5)+(D2942*constantes!$B$6)+(Q2942*constantes!$B$8)+(F2942*constantes!$B$9)</f>
        <v>24.107471087594583</v>
      </c>
      <c r="S2942" s="4">
        <f>(O2942*constantes!$B$4)+(P2942*constantes!$C$5)+(D2942*constantes!$B$6)+(Q2942*constantes!$B$8)+(F2942*constantes!$B$9)</f>
        <v>24.456730223828714</v>
      </c>
      <c r="T2942">
        <f>(O2942*constantes!$D$4)+(P2942*constantes!$D$5)+(D2942*constantes!$D$6)+(Q2942*constantes!$D$8)+(F2942*constantes!$D$9)</f>
        <v>26.289183600449988</v>
      </c>
      <c r="U2942">
        <f>(O2942*constantes!$D$4)+(P2942*constantes!$E$5)+(D2942*constantes!$D$6)+(Q2942*constantes!$D$8)+(F2942*constantes!$D$9)</f>
        <v>26.629277365716501</v>
      </c>
      <c r="V2942" s="5">
        <f t="shared" si="649"/>
        <v>0.13544197065201891</v>
      </c>
      <c r="W2942" s="5">
        <f t="shared" si="650"/>
        <v>0.1864709731020856</v>
      </c>
      <c r="X2942" s="6">
        <f t="shared" si="651"/>
        <v>6.7441559610379009E-2</v>
      </c>
      <c r="Y2942" s="6">
        <f t="shared" si="652"/>
        <v>9.344855468274027E-2</v>
      </c>
      <c r="AA2942">
        <f>(O2942*constantes!$B$4)+(LN(110)*constantes!$B$5)+(LN(22)*constantes!$B$8)+(F2942*constantes!$B$9)</f>
        <v>22.95028380552526</v>
      </c>
      <c r="AB2942">
        <f t="shared" si="653"/>
        <v>4.4721443860098575E-2</v>
      </c>
      <c r="AC2942">
        <f>(O2942*constantes!$D$4)+(LN(110)*constantes!$D$5)+(LN(22)*constantes!$D$8)+(F2942*constantes!$D$9)</f>
        <v>25.099368567186549</v>
      </c>
      <c r="AD2942" s="7">
        <f t="shared" si="654"/>
        <v>2.102161003401426E-2</v>
      </c>
      <c r="AF2942">
        <f>(O2942*constantes!$B$4)+(LN(125)*constantes!$B$5)+(LN(22.5)*constantes!$B$8)+(F2942*constantes!$B$9)</f>
        <v>23.205240742279653</v>
      </c>
      <c r="AG2942">
        <f t="shared" si="655"/>
        <v>5.7330036913051163E-2</v>
      </c>
      <c r="AH2942">
        <f>(O2942*constantes!$D$4)+(LN(125)*constantes!$D$5)+(LN(22.5)*constantes!$D$8)+(F2942*constantes!$D$9)</f>
        <v>25.470441583794781</v>
      </c>
      <c r="AI2942">
        <f t="shared" si="656"/>
        <v>3.0321952038303235E-2</v>
      </c>
    </row>
    <row r="2943" spans="1:35" x14ac:dyDescent="0.25">
      <c r="A2943" s="11">
        <v>2942</v>
      </c>
      <c r="B2943">
        <v>1</v>
      </c>
      <c r="C2943">
        <v>54</v>
      </c>
      <c r="D2943">
        <v>0</v>
      </c>
      <c r="E2943">
        <v>1</v>
      </c>
      <c r="F2943">
        <v>0</v>
      </c>
      <c r="G2943">
        <v>147.5</v>
      </c>
      <c r="H2943">
        <v>25.11</v>
      </c>
      <c r="I2943">
        <f>IF(AND(B2943=1,E2943=0),V2943,IF(AND(B2943=1,E2943=1),W2943,IF(AND(B2943=0,E2943=0),X2943,IF(AND(B2943=0,E2943=1),Y2943,ERROR))))</f>
        <v>0.21090836034441918</v>
      </c>
      <c r="K2943">
        <f t="shared" si="644"/>
        <v>0.10567740925235103</v>
      </c>
      <c r="L2943">
        <f t="shared" si="645"/>
        <v>8.2913210367502876E-2</v>
      </c>
      <c r="M2943" s="22" t="str">
        <f t="shared" si="643"/>
        <v>Elevated Risk</v>
      </c>
      <c r="O2943">
        <f t="shared" si="646"/>
        <v>3.9889840465642745</v>
      </c>
      <c r="P2943">
        <f t="shared" si="647"/>
        <v>4.9938281757798748</v>
      </c>
      <c r="Q2943">
        <f t="shared" si="648"/>
        <v>3.2232661731694936</v>
      </c>
      <c r="R2943">
        <f>(O2943*constantes!$B$4)+(P2943*constantes!$B$5)+(D2943*constantes!$B$6)+(Q2943*constantes!$B$8)+(F2943*constantes!$B$9)</f>
        <v>24.236807274022034</v>
      </c>
      <c r="S2943" s="4">
        <f>(O2943*constantes!$B$4)+(P2943*constantes!$C$5)+(D2943*constantes!$B$6)+(Q2943*constantes!$B$8)+(F2943*constantes!$B$9)</f>
        <v>24.594565124534906</v>
      </c>
      <c r="T2943">
        <f>(O2943*constantes!$D$4)+(P2943*constantes!$D$5)+(D2943*constantes!$D$6)+(Q2943*constantes!$D$8)+(F2943*constantes!$D$9)</f>
        <v>26.549388864550526</v>
      </c>
      <c r="U2943">
        <f>(O2943*constantes!$D$4)+(P2943*constantes!$E$5)+(D2943*constantes!$D$6)+(Q2943*constantes!$D$8)+(F2943*constantes!$D$9)</f>
        <v>26.897758318092929</v>
      </c>
      <c r="V2943" s="5">
        <f t="shared" si="649"/>
        <v>0.15264158209418244</v>
      </c>
      <c r="W2943" s="5">
        <f t="shared" si="650"/>
        <v>0.21090836034441918</v>
      </c>
      <c r="X2943" s="6">
        <f t="shared" si="651"/>
        <v>8.6593931381698352E-2</v>
      </c>
      <c r="Y2943" s="6">
        <f t="shared" si="652"/>
        <v>0.12043011675446569</v>
      </c>
      <c r="AA2943">
        <f>(O2943*constantes!$B$4)+(LN(110)*constantes!$B$5)+(LN(22)*constantes!$B$8)+(F2943*constantes!$B$9)</f>
        <v>23.587800620315793</v>
      </c>
      <c r="AB2943">
        <f t="shared" si="653"/>
        <v>8.2913210367502876E-2</v>
      </c>
      <c r="AC2943">
        <f>(O2943*constantes!$D$4)+(LN(110)*constantes!$D$5)+(LN(22)*constantes!$D$8)+(F2943*constantes!$D$9)</f>
        <v>25.656628499605237</v>
      </c>
      <c r="AD2943" s="7">
        <f t="shared" si="654"/>
        <v>3.6413005758055728E-2</v>
      </c>
      <c r="AF2943">
        <f>(O2943*constantes!$B$4)+(LN(125)*constantes!$B$5)+(LN(22.5)*constantes!$B$8)+(F2943*constantes!$B$9)</f>
        <v>23.84275755707019</v>
      </c>
      <c r="AG2943">
        <f t="shared" si="655"/>
        <v>0.10567740925235103</v>
      </c>
      <c r="AH2943">
        <f>(O2943*constantes!$D$4)+(LN(125)*constantes!$D$5)+(LN(22.5)*constantes!$D$8)+(F2943*constantes!$D$9)</f>
        <v>26.027701516213469</v>
      </c>
      <c r="AI2943">
        <f t="shared" si="656"/>
        <v>5.2338355969762884E-2</v>
      </c>
    </row>
    <row r="2944" spans="1:35" x14ac:dyDescent="0.25">
      <c r="A2944" s="11">
        <v>2943</v>
      </c>
      <c r="B2944">
        <v>0</v>
      </c>
      <c r="C2944">
        <v>55</v>
      </c>
      <c r="D2944">
        <v>0</v>
      </c>
      <c r="E2944">
        <v>1</v>
      </c>
      <c r="F2944">
        <v>0</v>
      </c>
      <c r="G2944">
        <v>165</v>
      </c>
      <c r="H2944">
        <v>22.57</v>
      </c>
      <c r="I2944">
        <f>IF(AND(B2944=1,E2944=0),V2944,IF(AND(B2944=1,E2944=1),W2944,IF(AND(B2944=0,E2944=0),X2944,IF(AND(B2944=0,E2944=1),Y2944,ERROR))))</f>
        <v>0.16177582096907728</v>
      </c>
      <c r="K2944">
        <f t="shared" si="644"/>
        <v>5.4942946453026109E-2</v>
      </c>
      <c r="L2944">
        <f t="shared" si="645"/>
        <v>3.8241136753246696E-2</v>
      </c>
      <c r="M2944" s="22" t="str">
        <f t="shared" si="643"/>
        <v>Elevated Risk</v>
      </c>
      <c r="O2944">
        <f t="shared" si="646"/>
        <v>4.0073331852324712</v>
      </c>
      <c r="P2944">
        <f t="shared" si="647"/>
        <v>5.1059454739005803</v>
      </c>
      <c r="Q2944">
        <f t="shared" si="648"/>
        <v>3.1166215908294443</v>
      </c>
      <c r="R2944">
        <f>(O2944*constantes!$B$4)+(P2944*constantes!$B$5)+(D2944*constantes!$B$6)+(Q2944*constantes!$B$8)+(F2944*constantes!$B$9)</f>
        <v>24.417369340586621</v>
      </c>
      <c r="S2944" s="4">
        <f>(O2944*constantes!$B$4)+(P2944*constantes!$C$5)+(D2944*constantes!$B$6)+(Q2944*constantes!$B$8)+(F2944*constantes!$B$9)</f>
        <v>24.78315927433686</v>
      </c>
      <c r="T2944">
        <f>(O2944*constantes!$D$4)+(P2944*constantes!$D$5)+(D2944*constantes!$D$6)+(Q2944*constantes!$D$8)+(F2944*constantes!$D$9)</f>
        <v>26.860171981641756</v>
      </c>
      <c r="U2944">
        <f>(O2944*constantes!$D$4)+(P2944*constantes!$E$5)+(D2944*constantes!$D$6)+(Q2944*constantes!$D$8)+(F2944*constantes!$D$9)</f>
        <v>27.216362737901065</v>
      </c>
      <c r="V2944" s="5">
        <f t="shared" si="649"/>
        <v>0.17996512544775967</v>
      </c>
      <c r="W2944" s="5">
        <f t="shared" si="650"/>
        <v>0.24876439425518404</v>
      </c>
      <c r="X2944" s="6">
        <f t="shared" si="651"/>
        <v>0.11625667414429974</v>
      </c>
      <c r="Y2944" s="6">
        <f t="shared" si="652"/>
        <v>0.16177582096907728</v>
      </c>
      <c r="AA2944">
        <f>(O2944*constantes!$B$4)+(LN(110)*constantes!$B$5)+(LN(22)*constantes!$B$8)+(F2944*constantes!$B$9)</f>
        <v>23.644920755024344</v>
      </c>
      <c r="AB2944">
        <f t="shared" si="653"/>
        <v>8.7567364830949512E-2</v>
      </c>
      <c r="AC2944">
        <f>(O2944*constantes!$D$4)+(LN(110)*constantes!$D$5)+(LN(22)*constantes!$D$8)+(F2944*constantes!$D$9)</f>
        <v>25.706557790361106</v>
      </c>
      <c r="AD2944" s="7">
        <f t="shared" si="654"/>
        <v>3.8241136753246696E-2</v>
      </c>
      <c r="AF2944">
        <f>(O2944*constantes!$B$4)+(LN(125)*constantes!$B$5)+(LN(22.5)*constantes!$B$8)+(F2944*constantes!$B$9)</f>
        <v>23.899877691778737</v>
      </c>
      <c r="AG2944">
        <f t="shared" si="655"/>
        <v>0.11152976090806932</v>
      </c>
      <c r="AH2944">
        <f>(O2944*constantes!$D$4)+(LN(125)*constantes!$D$5)+(LN(22.5)*constantes!$D$8)+(F2944*constantes!$D$9)</f>
        <v>26.077630806969339</v>
      </c>
      <c r="AI2944">
        <f t="shared" si="656"/>
        <v>5.4942946453026109E-2</v>
      </c>
    </row>
    <row r="2945" spans="1:35" x14ac:dyDescent="0.25">
      <c r="A2945" s="11">
        <v>2944</v>
      </c>
      <c r="B2945">
        <v>1</v>
      </c>
      <c r="C2945">
        <v>53</v>
      </c>
      <c r="D2945">
        <v>1</v>
      </c>
      <c r="E2945">
        <v>1</v>
      </c>
      <c r="F2945">
        <v>0</v>
      </c>
      <c r="G2945">
        <v>142</v>
      </c>
      <c r="H2945">
        <v>23.65</v>
      </c>
      <c r="I2945">
        <f>IF(AND(B2945=1,E2945=0),V2945,IF(AND(B2945=1,E2945=1),W2945,IF(AND(B2945=0,E2945=0),X2945,IF(AND(B2945=0,E2945=1),Y2945,ERROR))))</f>
        <v>0.33147843209815198</v>
      </c>
      <c r="K2945">
        <f t="shared" si="644"/>
        <v>0.10001327473115296</v>
      </c>
      <c r="L2945">
        <f t="shared" si="645"/>
        <v>7.8415260777171425E-2</v>
      </c>
      <c r="M2945" s="22" t="str">
        <f t="shared" si="643"/>
        <v>'&gt;30%</v>
      </c>
      <c r="O2945">
        <f t="shared" si="646"/>
        <v>3.970291913552122</v>
      </c>
      <c r="P2945">
        <f t="shared" si="647"/>
        <v>4.9558270576012609</v>
      </c>
      <c r="Q2945">
        <f t="shared" si="648"/>
        <v>3.1633631149379418</v>
      </c>
      <c r="R2945">
        <f>(O2945*constantes!$B$4)+(P2945*constantes!$B$5)+(D2945*constantes!$B$6)+(Q2945*constantes!$B$8)+(F2945*constantes!$B$9)</f>
        <v>24.770164949855516</v>
      </c>
      <c r="S2945" s="4">
        <f>(O2945*constantes!$B$4)+(P2945*constantes!$C$5)+(D2945*constantes!$B$6)+(Q2945*constantes!$B$8)+(F2945*constantes!$B$9)</f>
        <v>25.12520040026207</v>
      </c>
      <c r="T2945">
        <f>(O2945*constantes!$D$4)+(P2945*constantes!$D$5)+(D2945*constantes!$D$6)+(Q2945*constantes!$D$8)+(F2945*constantes!$D$9)</f>
        <v>26.979687098318461</v>
      </c>
      <c r="U2945">
        <f>(O2945*constantes!$D$4)+(P2945*constantes!$E$5)+(D2945*constantes!$D$6)+(Q2945*constantes!$D$8)+(F2945*constantes!$D$9)</f>
        <v>27.325405593856722</v>
      </c>
      <c r="V2945" s="5">
        <f t="shared" si="649"/>
        <v>0.24598510339907231</v>
      </c>
      <c r="W2945" s="5">
        <f t="shared" si="650"/>
        <v>0.33147843209815198</v>
      </c>
      <c r="X2945" s="6">
        <f t="shared" si="651"/>
        <v>0.13001405528952192</v>
      </c>
      <c r="Y2945" s="6">
        <f t="shared" si="652"/>
        <v>0.17864576640246876</v>
      </c>
      <c r="AA2945">
        <f>(O2945*constantes!$B$4)+(LN(110)*constantes!$B$5)+(LN(22)*constantes!$B$8)+(F2945*constantes!$B$9)</f>
        <v>23.529612757934284</v>
      </c>
      <c r="AB2945">
        <f t="shared" si="653"/>
        <v>7.8415260777171425E-2</v>
      </c>
      <c r="AC2945">
        <f>(O2945*constantes!$D$4)+(LN(110)*constantes!$D$5)+(LN(22)*constantes!$D$8)+(F2945*constantes!$D$9)</f>
        <v>25.605765897229862</v>
      </c>
      <c r="AD2945" s="7">
        <f t="shared" si="654"/>
        <v>3.4638908987597139E-2</v>
      </c>
      <c r="AF2945">
        <f>(O2945*constantes!$B$4)+(LN(125)*constantes!$B$5)+(LN(22.5)*constantes!$B$8)+(F2945*constantes!$B$9)</f>
        <v>23.784569694688678</v>
      </c>
      <c r="AG2945">
        <f t="shared" si="655"/>
        <v>0.10001327473115296</v>
      </c>
      <c r="AH2945">
        <f>(O2945*constantes!$D$4)+(LN(125)*constantes!$D$5)+(LN(22.5)*constantes!$D$8)+(F2945*constantes!$D$9)</f>
        <v>25.976838913838094</v>
      </c>
      <c r="AI2945">
        <f t="shared" si="656"/>
        <v>4.9808625979083754E-2</v>
      </c>
    </row>
    <row r="2946" spans="1:35" x14ac:dyDescent="0.25">
      <c r="A2946" s="11">
        <v>2945</v>
      </c>
      <c r="B2946">
        <v>1</v>
      </c>
      <c r="C2946">
        <v>52</v>
      </c>
      <c r="D2946">
        <v>0</v>
      </c>
      <c r="E2946">
        <v>1</v>
      </c>
      <c r="F2946">
        <v>1</v>
      </c>
      <c r="G2946">
        <v>177</v>
      </c>
      <c r="H2946">
        <v>30.38</v>
      </c>
      <c r="I2946">
        <f>IF(AND(B2946=1,E2946=0),V2946,IF(AND(B2946=1,E2946=1),W2946,IF(AND(B2946=0,E2946=0),X2946,IF(AND(B2946=0,E2946=1),Y2946,ERROR))))</f>
        <v>0.44692843959725392</v>
      </c>
      <c r="K2946">
        <f t="shared" si="644"/>
        <v>0.15548152760533929</v>
      </c>
      <c r="L2946">
        <f t="shared" si="645"/>
        <v>0.12274515981542711</v>
      </c>
      <c r="M2946" s="22" t="str">
        <f t="shared" si="643"/>
        <v>'&gt;30%</v>
      </c>
      <c r="O2946">
        <f t="shared" si="646"/>
        <v>3.9512437185814275</v>
      </c>
      <c r="P2946">
        <f t="shared" si="647"/>
        <v>5.1761497325738288</v>
      </c>
      <c r="Q2946">
        <f t="shared" si="648"/>
        <v>3.4137844971676268</v>
      </c>
      <c r="R2946">
        <f>(O2946*constantes!$B$4)+(P2946*constantes!$B$5)+(D2946*constantes!$B$6)+(Q2946*constantes!$B$8)+(F2946*constantes!$B$9)</f>
        <v>25.140181427917881</v>
      </c>
      <c r="S2946" s="4">
        <f>(O2946*constantes!$B$4)+(P2946*constantes!$C$5)+(D2946*constantes!$B$6)+(Q2946*constantes!$B$8)+(F2946*constantes!$B$9)</f>
        <v>25.511000794759468</v>
      </c>
      <c r="T2946">
        <f>(O2946*constantes!$D$4)+(P2946*constantes!$D$5)+(D2946*constantes!$D$6)+(Q2946*constantes!$D$8)+(F2946*constantes!$D$9)</f>
        <v>27.834581413751561</v>
      </c>
      <c r="U2946">
        <f>(O2946*constantes!$D$4)+(P2946*constantes!$E$5)+(D2946*constantes!$D$6)+(Q2946*constantes!$D$8)+(F2946*constantes!$D$9)</f>
        <v>28.195669619095913</v>
      </c>
      <c r="V2946" s="5">
        <f t="shared" si="649"/>
        <v>0.33552943178750316</v>
      </c>
      <c r="W2946" s="5">
        <f t="shared" si="650"/>
        <v>0.44692843959725392</v>
      </c>
      <c r="X2946" s="6">
        <f t="shared" si="651"/>
        <v>0.27924833754055112</v>
      </c>
      <c r="Y2946" s="6">
        <f t="shared" si="652"/>
        <v>0.37491647519019067</v>
      </c>
      <c r="AA2946">
        <f>(O2946*constantes!$B$4)+(LN(110)*constantes!$B$5)+(LN(22)*constantes!$B$8)+(F2946*constantes!$B$9)</f>
        <v>24.001916488918312</v>
      </c>
      <c r="AB2946">
        <f t="shared" si="653"/>
        <v>0.12274515981542711</v>
      </c>
      <c r="AC2946">
        <f>(O2946*constantes!$D$4)+(LN(110)*constantes!$D$5)+(LN(22)*constantes!$D$8)+(F2946*constantes!$D$9)</f>
        <v>26.33156442534095</v>
      </c>
      <c r="AD2946" s="7">
        <f t="shared" si="654"/>
        <v>7.025621985652597E-2</v>
      </c>
      <c r="AF2946">
        <f>(O2946*constantes!$B$4)+(LN(125)*constantes!$B$5)+(LN(22.5)*constantes!$B$8)+(F2946*constantes!$B$9)</f>
        <v>24.256873425672705</v>
      </c>
      <c r="AG2946">
        <f t="shared" si="655"/>
        <v>0.15548152760533929</v>
      </c>
      <c r="AH2946">
        <f>(O2946*constantes!$D$4)+(LN(125)*constantes!$D$5)+(LN(22.5)*constantes!$D$8)+(F2946*constantes!$D$9)</f>
        <v>26.702637441949182</v>
      </c>
      <c r="AI2946">
        <f t="shared" si="656"/>
        <v>0.10019323175363004</v>
      </c>
    </row>
    <row r="2947" spans="1:35" x14ac:dyDescent="0.25">
      <c r="A2947" s="11">
        <v>2946</v>
      </c>
      <c r="B2947">
        <v>1</v>
      </c>
      <c r="C2947">
        <v>51</v>
      </c>
      <c r="D2947">
        <v>1</v>
      </c>
      <c r="E2947">
        <v>0</v>
      </c>
      <c r="F2947">
        <v>0</v>
      </c>
      <c r="G2947">
        <v>108</v>
      </c>
      <c r="H2947">
        <v>23.6</v>
      </c>
      <c r="I2947">
        <f>IF(AND(B2947=1,E2947=0),V2947,IF(AND(B2947=1,E2947=1),W2947,IF(AND(B2947=0,E2947=0),X2947,IF(AND(B2947=0,E2947=1),Y2947,ERROR))))</f>
        <v>0.13972364642201052</v>
      </c>
      <c r="K2947">
        <f t="shared" si="644"/>
        <v>8.9246869441510945E-2</v>
      </c>
      <c r="L2947">
        <f t="shared" si="645"/>
        <v>6.9883054652788434E-2</v>
      </c>
      <c r="M2947" s="22" t="str">
        <f t="shared" ref="M2947:M3010" si="657">_xlfn.IFS(I2947&lt;=(L2947*1.05),"OPTIMAL",I2947&lt;=(K2947*1.1),"NORMAL",I2947&lt;=0.3,"Elevated Risk",I2947&gt;0.3,"'&gt;30%")</f>
        <v>Elevated Risk</v>
      </c>
      <c r="O2947">
        <f t="shared" si="646"/>
        <v>3.9318256327243257</v>
      </c>
      <c r="P2947">
        <f t="shared" si="647"/>
        <v>4.6821312271242199</v>
      </c>
      <c r="Q2947">
        <f t="shared" si="648"/>
        <v>3.1612467120315646</v>
      </c>
      <c r="R2947">
        <f>(O2947*constantes!$B$4)+(P2947*constantes!$B$5)+(D2947*constantes!$B$6)+(Q2947*constantes!$B$8)+(F2947*constantes!$B$9)</f>
        <v>24.141015474356379</v>
      </c>
      <c r="S2947" s="4">
        <f>(O2947*constantes!$B$4)+(P2947*constantes!$C$5)+(D2947*constantes!$B$6)+(Q2947*constantes!$B$8)+(F2947*constantes!$B$9)</f>
        <v>24.476443355467556</v>
      </c>
      <c r="T2947">
        <f>(O2947*constantes!$D$4)+(P2947*constantes!$D$5)+(D2947*constantes!$D$6)+(Q2947*constantes!$D$8)+(F2947*constantes!$D$9)</f>
        <v>26.104053906053313</v>
      </c>
      <c r="U2947">
        <f>(O2947*constantes!$D$4)+(P2947*constantes!$E$5)+(D2947*constantes!$D$6)+(Q2947*constantes!$D$8)+(F2947*constantes!$D$9)</f>
        <v>26.430679380457494</v>
      </c>
      <c r="V2947" s="5">
        <f t="shared" si="649"/>
        <v>0.13972364642201052</v>
      </c>
      <c r="W2947" s="5">
        <f t="shared" si="650"/>
        <v>0.18980661005684596</v>
      </c>
      <c r="X2947" s="6">
        <f t="shared" si="651"/>
        <v>5.6371803390622977E-2</v>
      </c>
      <c r="Y2947" s="6">
        <f t="shared" si="652"/>
        <v>7.7286340129851028E-2</v>
      </c>
      <c r="AA2947">
        <f>(O2947*constantes!$B$4)+(LN(110)*constantes!$B$5)+(LN(22)*constantes!$B$8)+(F2947*constantes!$B$9)</f>
        <v>23.409868764368586</v>
      </c>
      <c r="AB2947">
        <f t="shared" si="653"/>
        <v>6.9883054652788434E-2</v>
      </c>
      <c r="AC2947">
        <f>(O2947*constantes!$D$4)+(LN(110)*constantes!$D$5)+(LN(22)*constantes!$D$8)+(F2947*constantes!$D$9)</f>
        <v>25.50109645445777</v>
      </c>
      <c r="AD2947" s="7">
        <f t="shared" si="654"/>
        <v>3.1250958582138333E-2</v>
      </c>
      <c r="AF2947">
        <f>(O2947*constantes!$B$4)+(LN(125)*constantes!$B$5)+(LN(22.5)*constantes!$B$8)+(F2947*constantes!$B$9)</f>
        <v>23.664825701122982</v>
      </c>
      <c r="AG2947">
        <f t="shared" si="655"/>
        <v>8.9246869441510945E-2</v>
      </c>
      <c r="AH2947">
        <f>(O2947*constantes!$D$4)+(LN(125)*constantes!$D$5)+(LN(22.5)*constantes!$D$8)+(F2947*constantes!$D$9)</f>
        <v>25.872169471066002</v>
      </c>
      <c r="AI2947">
        <f t="shared" si="656"/>
        <v>4.4971857043080821E-2</v>
      </c>
    </row>
    <row r="2948" spans="1:35" x14ac:dyDescent="0.25">
      <c r="A2948" s="11">
        <v>2947</v>
      </c>
      <c r="B2948">
        <v>0</v>
      </c>
      <c r="C2948">
        <v>49</v>
      </c>
      <c r="D2948">
        <v>0</v>
      </c>
      <c r="E2948">
        <v>0</v>
      </c>
      <c r="F2948">
        <v>0</v>
      </c>
      <c r="G2948">
        <v>124</v>
      </c>
      <c r="H2948">
        <v>21.18</v>
      </c>
      <c r="I2948">
        <f>IF(AND(B2948=1,E2948=0),V2948,IF(AND(B2948=1,E2948=1),W2948,IF(AND(B2948=0,E2948=0),X2948,IF(AND(B2948=0,E2948=1),Y2948,ERROR))))</f>
        <v>3.8363258329426553E-2</v>
      </c>
      <c r="K2948">
        <f t="shared" si="644"/>
        <v>4.0428513799347532E-2</v>
      </c>
      <c r="L2948">
        <f t="shared" si="645"/>
        <v>2.8073382189004015E-2</v>
      </c>
      <c r="M2948" s="22" t="str">
        <f t="shared" si="657"/>
        <v>NORMAL</v>
      </c>
      <c r="O2948">
        <f t="shared" si="646"/>
        <v>3.8918202981106265</v>
      </c>
      <c r="P2948">
        <f t="shared" si="647"/>
        <v>4.8202815656050371</v>
      </c>
      <c r="Q2948">
        <f t="shared" si="648"/>
        <v>3.0530573401732606</v>
      </c>
      <c r="R2948">
        <f>(O2948*constantes!$B$4)+(P2948*constantes!$B$5)+(D2948*constantes!$B$6)+(Q2948*constantes!$B$8)+(F2948*constantes!$B$9)</f>
        <v>23.477461109498208</v>
      </c>
      <c r="S2948" s="4">
        <f>(O2948*constantes!$B$4)+(P2948*constantes!$C$5)+(D2948*constantes!$B$6)+(Q2948*constantes!$B$8)+(F2948*constantes!$B$9)</f>
        <v>23.822786080858151</v>
      </c>
      <c r="T2948">
        <f>(O2948*constantes!$D$4)+(P2948*constantes!$D$5)+(D2948*constantes!$D$6)+(Q2948*constantes!$D$8)+(F2948*constantes!$D$9)</f>
        <v>25.709809242449527</v>
      </c>
      <c r="U2948">
        <f>(O2948*constantes!$D$4)+(P2948*constantes!$E$5)+(D2948*constantes!$D$6)+(Q2948*constantes!$D$8)+(F2948*constantes!$D$9)</f>
        <v>26.046072084466136</v>
      </c>
      <c r="V2948" s="5">
        <f t="shared" si="649"/>
        <v>7.4583118563750994E-2</v>
      </c>
      <c r="W2948" s="5">
        <f t="shared" si="650"/>
        <v>0.10370014900825264</v>
      </c>
      <c r="X2948" s="6">
        <f t="shared" si="651"/>
        <v>3.8363258329426553E-2</v>
      </c>
      <c r="Y2948" s="6">
        <f t="shared" si="652"/>
        <v>5.3282407804597587E-2</v>
      </c>
      <c r="AA2948">
        <f>(O2948*constantes!$B$4)+(LN(110)*constantes!$B$5)+(LN(22)*constantes!$B$8)+(F2948*constantes!$B$9)</f>
        <v>23.285333757929525</v>
      </c>
      <c r="AB2948">
        <f t="shared" si="653"/>
        <v>6.1959526107751905E-2</v>
      </c>
      <c r="AC2948">
        <f>(O2948*constantes!$D$4)+(LN(110)*constantes!$D$5)+(LN(22)*constantes!$D$8)+(F2948*constantes!$D$9)</f>
        <v>25.39223913860047</v>
      </c>
      <c r="AD2948" s="7">
        <f t="shared" si="654"/>
        <v>2.8073382189004015E-2</v>
      </c>
      <c r="AF2948">
        <f>(O2948*constantes!$B$4)+(LN(125)*constantes!$B$5)+(LN(22.5)*constantes!$B$8)+(F2948*constantes!$B$9)</f>
        <v>23.540290694683922</v>
      </c>
      <c r="AG2948">
        <f t="shared" si="655"/>
        <v>7.9222803135090225E-2</v>
      </c>
      <c r="AH2948">
        <f>(O2948*constantes!$D$4)+(LN(125)*constantes!$D$5)+(LN(22.5)*constantes!$D$8)+(F2948*constantes!$D$9)</f>
        <v>25.763312155208702</v>
      </c>
      <c r="AI2948">
        <f t="shared" si="656"/>
        <v>4.0428513799347532E-2</v>
      </c>
    </row>
    <row r="2949" spans="1:35" x14ac:dyDescent="0.25">
      <c r="A2949" s="11">
        <v>2948</v>
      </c>
      <c r="B2949">
        <v>1</v>
      </c>
      <c r="C2949">
        <v>68</v>
      </c>
      <c r="D2949">
        <v>1</v>
      </c>
      <c r="E2949">
        <v>0</v>
      </c>
      <c r="F2949">
        <v>0</v>
      </c>
      <c r="G2949">
        <v>145</v>
      </c>
      <c r="H2949">
        <v>23.13</v>
      </c>
      <c r="I2949">
        <f>IF(AND(B2949=1,E2949=0),V2949,IF(AND(B2949=1,E2949=1),W2949,IF(AND(B2949=0,E2949=0),X2949,IF(AND(B2949=0,E2949=1),Y2949,ERROR))))</f>
        <v>0.46551789580442549</v>
      </c>
      <c r="K2949">
        <f t="shared" si="644"/>
        <v>0.20459948552194085</v>
      </c>
      <c r="L2949">
        <f t="shared" si="645"/>
        <v>0.16254972199309958</v>
      </c>
      <c r="M2949" s="22" t="str">
        <f t="shared" si="657"/>
        <v>'&gt;30%</v>
      </c>
      <c r="O2949">
        <f t="shared" si="646"/>
        <v>4.219507705176107</v>
      </c>
      <c r="P2949">
        <f t="shared" si="647"/>
        <v>4.9767337424205742</v>
      </c>
      <c r="Q2949">
        <f t="shared" si="648"/>
        <v>3.1411304762433478</v>
      </c>
      <c r="R2949">
        <f>(O2949*constantes!$B$4)+(P2949*constantes!$B$5)+(D2949*constantes!$B$6)+(Q2949*constantes!$B$8)+(F2949*constantes!$B$9)</f>
        <v>25.567121944446015</v>
      </c>
      <c r="S2949" s="4">
        <f>(O2949*constantes!$B$4)+(P2949*constantes!$C$5)+(D2949*constantes!$B$6)+(Q2949*constantes!$B$8)+(F2949*constantes!$B$9)</f>
        <v>25.923655149753024</v>
      </c>
      <c r="T2949">
        <f>(O2949*constantes!$D$4)+(P2949*constantes!$D$5)+(D2949*constantes!$D$6)+(Q2949*constantes!$D$8)+(F2949*constantes!$D$9)</f>
        <v>27.705262898695224</v>
      </c>
      <c r="U2949">
        <f>(O2949*constantes!$D$4)+(P2949*constantes!$E$5)+(D2949*constantes!$D$6)+(Q2949*constantes!$D$8)+(F2949*constantes!$D$9)</f>
        <v>28.052439844566479</v>
      </c>
      <c r="V2949" s="5">
        <f t="shared" si="649"/>
        <v>0.46551789580442549</v>
      </c>
      <c r="W2949" s="5">
        <f t="shared" si="650"/>
        <v>0.59131548459767802</v>
      </c>
      <c r="X2949" s="6">
        <f t="shared" si="651"/>
        <v>0.25004172722878937</v>
      </c>
      <c r="Y2949" s="6">
        <f t="shared" si="652"/>
        <v>0.33446773861556522</v>
      </c>
      <c r="AA2949">
        <f>(O2949*constantes!$B$4)+(LN(110)*constantes!$B$5)+(LN(22)*constantes!$B$8)+(F2949*constantes!$B$9)</f>
        <v>24.305411548628083</v>
      </c>
      <c r="AB2949">
        <f t="shared" si="653"/>
        <v>0.16254972199309958</v>
      </c>
      <c r="AC2949">
        <f>(O2949*constantes!$D$4)+(LN(110)*constantes!$D$5)+(LN(22)*constantes!$D$8)+(F2949*constantes!$D$9)</f>
        <v>26.283899511344135</v>
      </c>
      <c r="AD2949" s="7">
        <f t="shared" si="654"/>
        <v>6.7098333328172055E-2</v>
      </c>
      <c r="AF2949">
        <f>(O2949*constantes!$B$4)+(LN(125)*constantes!$B$5)+(LN(22.5)*constantes!$B$8)+(F2949*constantes!$B$9)</f>
        <v>24.56036848538248</v>
      </c>
      <c r="AG2949">
        <f t="shared" si="655"/>
        <v>0.20459948552194085</v>
      </c>
      <c r="AH2949">
        <f>(O2949*constantes!$D$4)+(LN(125)*constantes!$D$5)+(LN(22.5)*constantes!$D$8)+(F2949*constantes!$D$9)</f>
        <v>26.654972527952367</v>
      </c>
      <c r="AI2949">
        <f t="shared" si="656"/>
        <v>9.5760530164646807E-2</v>
      </c>
    </row>
    <row r="2950" spans="1:35" x14ac:dyDescent="0.25">
      <c r="A2950" s="11">
        <v>2949</v>
      </c>
      <c r="B2950">
        <v>1</v>
      </c>
      <c r="C2950">
        <v>39</v>
      </c>
      <c r="D2950">
        <v>1</v>
      </c>
      <c r="E2950">
        <v>0</v>
      </c>
      <c r="F2950">
        <v>0</v>
      </c>
      <c r="G2950">
        <v>108</v>
      </c>
      <c r="H2950">
        <v>25.51</v>
      </c>
      <c r="I2950">
        <f>IF(AND(B2950=1,E2950=0),V2950,IF(AND(B2950=1,E2950=1),W2950,IF(AND(B2950=0,E2950=0),X2950,IF(AND(B2950=0,E2950=1),Y2950,ERROR))))</f>
        <v>6.7091147641041737E-2</v>
      </c>
      <c r="K2950">
        <f t="shared" si="644"/>
        <v>3.974481175054656E-2</v>
      </c>
      <c r="L2950">
        <f t="shared" si="645"/>
        <v>3.0940270522043956E-2</v>
      </c>
      <c r="M2950" s="22" t="str">
        <f t="shared" si="657"/>
        <v>Elevated Risk</v>
      </c>
      <c r="O2950">
        <f t="shared" si="646"/>
        <v>3.6635616461296463</v>
      </c>
      <c r="P2950">
        <f t="shared" si="647"/>
        <v>4.6821312271242199</v>
      </c>
      <c r="Q2950">
        <f t="shared" si="648"/>
        <v>3.2390705321537201</v>
      </c>
      <c r="R2950">
        <f>(O2950*constantes!$B$4)+(P2950*constantes!$B$5)+(D2950*constantes!$B$6)+(Q2950*constantes!$B$8)+(F2950*constantes!$B$9)</f>
        <v>23.367616804524847</v>
      </c>
      <c r="S2950" s="4">
        <f>(O2950*constantes!$B$4)+(P2950*constantes!$C$5)+(D2950*constantes!$B$6)+(Q2950*constantes!$B$8)+(F2950*constantes!$B$9)</f>
        <v>23.703044685636026</v>
      </c>
      <c r="T2950">
        <f>(O2950*constantes!$D$4)+(P2950*constantes!$D$5)+(D2950*constantes!$D$6)+(Q2950*constantes!$D$8)+(F2950*constantes!$D$9)</f>
        <v>25.413876248087579</v>
      </c>
      <c r="U2950">
        <f>(O2950*constantes!$D$4)+(P2950*constantes!$E$5)+(D2950*constantes!$D$6)+(Q2950*constantes!$D$8)+(F2950*constantes!$D$9)</f>
        <v>25.740501722491761</v>
      </c>
      <c r="V2950" s="5">
        <f t="shared" si="649"/>
        <v>6.7091147641041737E-2</v>
      </c>
      <c r="W2950" s="5">
        <f t="shared" si="650"/>
        <v>9.2557794206070687E-2</v>
      </c>
      <c r="X2950" s="6">
        <f t="shared" si="651"/>
        <v>2.8678538710994572E-2</v>
      </c>
      <c r="Y2950" s="6">
        <f t="shared" si="652"/>
        <v>3.9535028407497452E-2</v>
      </c>
      <c r="AA2950">
        <f>(O2950*constantes!$B$4)+(LN(110)*constantes!$B$5)+(LN(22)*constantes!$B$8)+(F2950*constantes!$B$9)</f>
        <v>22.574773704658814</v>
      </c>
      <c r="AB2950">
        <f t="shared" si="653"/>
        <v>3.0940270522043956E-2</v>
      </c>
      <c r="AC2950">
        <f>(O2950*constantes!$D$4)+(LN(110)*constantes!$D$5)+(LN(22)*constantes!$D$8)+(F2950*constantes!$D$9)</f>
        <v>24.771131368454586</v>
      </c>
      <c r="AD2950" s="7">
        <f t="shared" si="654"/>
        <v>1.5184528759381921E-2</v>
      </c>
      <c r="AF2950">
        <f>(O2950*constantes!$B$4)+(LN(125)*constantes!$B$5)+(LN(22.5)*constantes!$B$8)+(F2950*constantes!$B$9)</f>
        <v>22.829730641413207</v>
      </c>
      <c r="AG2950">
        <f t="shared" si="655"/>
        <v>3.974481175054656E-2</v>
      </c>
      <c r="AH2950">
        <f>(O2950*constantes!$D$4)+(LN(125)*constantes!$D$5)+(LN(22.5)*constantes!$D$8)+(F2950*constantes!$D$9)</f>
        <v>25.142204385062819</v>
      </c>
      <c r="AI2950">
        <f t="shared" si="656"/>
        <v>2.1931490638549711E-2</v>
      </c>
    </row>
    <row r="2951" spans="1:35" x14ac:dyDescent="0.25">
      <c r="A2951" s="11">
        <v>2950</v>
      </c>
      <c r="B2951">
        <v>1</v>
      </c>
      <c r="C2951">
        <v>54</v>
      </c>
      <c r="D2951">
        <v>0</v>
      </c>
      <c r="E2951">
        <v>1</v>
      </c>
      <c r="F2951">
        <v>0</v>
      </c>
      <c r="G2951">
        <v>155</v>
      </c>
      <c r="H2951">
        <v>29.86</v>
      </c>
      <c r="I2951">
        <f>IF(AND(B2951=1,E2951=0),V2951,IF(AND(B2951=1,E2951=1),W2951,IF(AND(B2951=0,E2951=0),X2951,IF(AND(B2951=0,E2951=1),Y2951,ERROR))))</f>
        <v>0.25843825844852686</v>
      </c>
      <c r="K2951">
        <f t="shared" si="644"/>
        <v>0.10567740925235103</v>
      </c>
      <c r="L2951">
        <f t="shared" si="645"/>
        <v>8.2913210367502876E-2</v>
      </c>
      <c r="M2951" s="22" t="str">
        <f t="shared" si="657"/>
        <v>Elevated Risk</v>
      </c>
      <c r="O2951">
        <f t="shared" si="646"/>
        <v>3.9889840465642745</v>
      </c>
      <c r="P2951">
        <f t="shared" si="647"/>
        <v>5.0434251169192468</v>
      </c>
      <c r="Q2951">
        <f t="shared" si="648"/>
        <v>3.3965197921110444</v>
      </c>
      <c r="R2951">
        <f>(O2951*constantes!$B$4)+(P2951*constantes!$B$5)+(D2951*constantes!$B$6)+(Q2951*constantes!$B$8)+(F2951*constantes!$B$9)</f>
        <v>24.466163839079154</v>
      </c>
      <c r="S2951" s="4">
        <f>(O2951*constantes!$B$4)+(P2951*constantes!$C$5)+(D2951*constantes!$B$6)+(Q2951*constantes!$B$8)+(F2951*constantes!$B$9)</f>
        <v>24.82747481445525</v>
      </c>
      <c r="T2951">
        <f>(O2951*constantes!$D$4)+(P2951*constantes!$D$5)+(D2951*constantes!$D$6)+(Q2951*constantes!$D$8)+(F2951*constantes!$D$9)</f>
        <v>26.777476508934743</v>
      </c>
      <c r="U2951">
        <f>(O2951*constantes!$D$4)+(P2951*constantes!$E$5)+(D2951*constantes!$D$6)+(Q2951*constantes!$D$8)+(F2951*constantes!$D$9)</f>
        <v>27.129305845091029</v>
      </c>
      <c r="V2951" s="5">
        <f t="shared" si="649"/>
        <v>0.18806073071400509</v>
      </c>
      <c r="W2951" s="5">
        <f t="shared" si="650"/>
        <v>0.25843825844852686</v>
      </c>
      <c r="X2951" s="6">
        <f t="shared" si="651"/>
        <v>0.107545338687981</v>
      </c>
      <c r="Y2951" s="6">
        <f t="shared" si="652"/>
        <v>0.14935171057259355</v>
      </c>
      <c r="AA2951">
        <f>(O2951*constantes!$B$4)+(LN(110)*constantes!$B$5)+(LN(22)*constantes!$B$8)+(F2951*constantes!$B$9)</f>
        <v>23.587800620315793</v>
      </c>
      <c r="AB2951">
        <f t="shared" si="653"/>
        <v>8.2913210367502876E-2</v>
      </c>
      <c r="AC2951">
        <f>(O2951*constantes!$D$4)+(LN(110)*constantes!$D$5)+(LN(22)*constantes!$D$8)+(F2951*constantes!$D$9)</f>
        <v>25.656628499605237</v>
      </c>
      <c r="AD2951" s="7">
        <f t="shared" si="654"/>
        <v>3.6413005758055728E-2</v>
      </c>
      <c r="AF2951">
        <f>(O2951*constantes!$B$4)+(LN(125)*constantes!$B$5)+(LN(22.5)*constantes!$B$8)+(F2951*constantes!$B$9)</f>
        <v>23.84275755707019</v>
      </c>
      <c r="AG2951">
        <f t="shared" si="655"/>
        <v>0.10567740925235103</v>
      </c>
      <c r="AH2951">
        <f>(O2951*constantes!$D$4)+(LN(125)*constantes!$D$5)+(LN(22.5)*constantes!$D$8)+(F2951*constantes!$D$9)</f>
        <v>26.027701516213469</v>
      </c>
      <c r="AI2951">
        <f t="shared" si="656"/>
        <v>5.2338355969762884E-2</v>
      </c>
    </row>
    <row r="2952" spans="1:35" x14ac:dyDescent="0.25">
      <c r="A2952" s="11">
        <v>2951</v>
      </c>
      <c r="B2952">
        <v>0</v>
      </c>
      <c r="C2952">
        <v>44</v>
      </c>
      <c r="D2952">
        <v>1</v>
      </c>
      <c r="E2952">
        <v>0</v>
      </c>
      <c r="F2952">
        <v>0</v>
      </c>
      <c r="G2952">
        <v>105</v>
      </c>
      <c r="H2952">
        <v>23.24</v>
      </c>
      <c r="I2952">
        <f>IF(AND(B2952=1,E2952=0),V2952,IF(AND(B2952=1,E2952=1),W2952,IF(AND(B2952=0,E2952=0),X2952,IF(AND(B2952=0,E2952=1),Y2952,ERROR))))</f>
        <v>3.4962295545420963E-2</v>
      </c>
      <c r="K2952">
        <f t="shared" si="644"/>
        <v>3.0321952038303235E-2</v>
      </c>
      <c r="L2952">
        <f t="shared" si="645"/>
        <v>2.102161003401426E-2</v>
      </c>
      <c r="M2952" s="22" t="str">
        <f t="shared" si="657"/>
        <v>Elevated Risk</v>
      </c>
      <c r="O2952">
        <f t="shared" si="646"/>
        <v>3.784189633918261</v>
      </c>
      <c r="P2952">
        <f t="shared" si="647"/>
        <v>4.6539603501575231</v>
      </c>
      <c r="Q2952">
        <f t="shared" si="648"/>
        <v>3.1458749319837103</v>
      </c>
      <c r="R2952">
        <f>(O2952*constantes!$B$4)+(P2952*constantes!$B$5)+(D2952*constantes!$B$6)+(Q2952*constantes!$B$8)+(F2952*constantes!$B$9)</f>
        <v>23.616984999001133</v>
      </c>
      <c r="S2952" s="4">
        <f>(O2952*constantes!$B$4)+(P2952*constantes!$C$5)+(D2952*constantes!$B$6)+(Q2952*constantes!$B$8)+(F2952*constantes!$B$9)</f>
        <v>23.950394718486418</v>
      </c>
      <c r="T2952">
        <f>(O2952*constantes!$D$4)+(P2952*constantes!$D$5)+(D2952*constantes!$D$6)+(Q2952*constantes!$D$8)+(F2952*constantes!$D$9)</f>
        <v>25.615225054704236</v>
      </c>
      <c r="U2952">
        <f>(O2952*constantes!$D$4)+(P2952*constantes!$E$5)+(D2952*constantes!$D$6)+(Q2952*constantes!$D$8)+(F2952*constantes!$D$9)</f>
        <v>25.939885328731226</v>
      </c>
      <c r="V2952" s="5">
        <f t="shared" si="649"/>
        <v>8.5260896800408492E-2</v>
      </c>
      <c r="W2952" s="5">
        <f t="shared" si="650"/>
        <v>0.11695704976858612</v>
      </c>
      <c r="X2952" s="6">
        <f t="shared" si="651"/>
        <v>3.4962295545420963E-2</v>
      </c>
      <c r="Y2952" s="6">
        <f t="shared" si="652"/>
        <v>4.8045747616531798E-2</v>
      </c>
      <c r="AA2952">
        <f>(O2952*constantes!$B$4)+(LN(110)*constantes!$B$5)+(LN(22)*constantes!$B$8)+(F2952*constantes!$B$9)</f>
        <v>22.95028380552526</v>
      </c>
      <c r="AB2952">
        <f t="shared" si="653"/>
        <v>4.4721443860098575E-2</v>
      </c>
      <c r="AC2952">
        <f>(O2952*constantes!$D$4)+(LN(110)*constantes!$D$5)+(LN(22)*constantes!$D$8)+(F2952*constantes!$D$9)</f>
        <v>25.099368567186549</v>
      </c>
      <c r="AD2952" s="7">
        <f t="shared" si="654"/>
        <v>2.102161003401426E-2</v>
      </c>
      <c r="AF2952">
        <f>(O2952*constantes!$B$4)+(LN(125)*constantes!$B$5)+(LN(22.5)*constantes!$B$8)+(F2952*constantes!$B$9)</f>
        <v>23.205240742279653</v>
      </c>
      <c r="AG2952">
        <f t="shared" si="655"/>
        <v>5.7330036913051163E-2</v>
      </c>
      <c r="AH2952">
        <f>(O2952*constantes!$D$4)+(LN(125)*constantes!$D$5)+(LN(22.5)*constantes!$D$8)+(F2952*constantes!$D$9)</f>
        <v>25.470441583794781</v>
      </c>
      <c r="AI2952">
        <f t="shared" si="656"/>
        <v>3.0321952038303235E-2</v>
      </c>
    </row>
    <row r="2953" spans="1:35" x14ac:dyDescent="0.25">
      <c r="A2953" s="11">
        <v>2952</v>
      </c>
      <c r="B2953">
        <v>1</v>
      </c>
      <c r="C2953">
        <v>46</v>
      </c>
      <c r="D2953">
        <v>1</v>
      </c>
      <c r="E2953">
        <v>0</v>
      </c>
      <c r="F2953">
        <v>0</v>
      </c>
      <c r="G2953">
        <v>105</v>
      </c>
      <c r="H2953">
        <v>33.49</v>
      </c>
      <c r="I2953">
        <f>IF(AND(B2953=1,E2953=0),V2953,IF(AND(B2953=1,E2953=1),W2953,IF(AND(B2953=0,E2953=0),X2953,IF(AND(B2953=0,E2953=1),Y2953,ERROR))))</f>
        <v>0.12779043970105652</v>
      </c>
      <c r="K2953">
        <f t="shared" si="644"/>
        <v>6.5553501255932511E-2</v>
      </c>
      <c r="L2953">
        <f t="shared" si="645"/>
        <v>5.1185816914687488E-2</v>
      </c>
      <c r="M2953" s="22" t="str">
        <f t="shared" si="657"/>
        <v>Elevated Risk</v>
      </c>
      <c r="O2953">
        <f t="shared" si="646"/>
        <v>3.8286413964890951</v>
      </c>
      <c r="P2953">
        <f t="shared" si="647"/>
        <v>4.6539603501575231</v>
      </c>
      <c r="Q2953">
        <f t="shared" si="648"/>
        <v>3.5112468868061133</v>
      </c>
      <c r="R2953">
        <f>(O2953*constantes!$B$4)+(P2953*constantes!$B$5)+(D2953*constantes!$B$6)+(Q2953*constantes!$B$8)+(F2953*constantes!$B$9)</f>
        <v>24.045017482438194</v>
      </c>
      <c r="S2953" s="4">
        <f>(O2953*constantes!$B$4)+(P2953*constantes!$C$5)+(D2953*constantes!$B$6)+(Q2953*constantes!$B$8)+(F2953*constantes!$B$9)</f>
        <v>24.378427201923483</v>
      </c>
      <c r="T2953">
        <f>(O2953*constantes!$D$4)+(P2953*constantes!$D$5)+(D2953*constantes!$D$6)+(Q2953*constantes!$D$8)+(F2953*constantes!$D$9)</f>
        <v>25.922977824185811</v>
      </c>
      <c r="U2953">
        <f>(O2953*constantes!$D$4)+(P2953*constantes!$E$5)+(D2953*constantes!$D$6)+(Q2953*constantes!$D$8)+(F2953*constantes!$D$9)</f>
        <v>26.2476380982128</v>
      </c>
      <c r="V2953" s="5">
        <f t="shared" si="649"/>
        <v>0.12779043970105652</v>
      </c>
      <c r="W2953" s="5">
        <f t="shared" si="650"/>
        <v>0.17372734580406002</v>
      </c>
      <c r="X2953" s="6">
        <f t="shared" si="651"/>
        <v>4.7259586320041791E-2</v>
      </c>
      <c r="Y2953" s="6">
        <f t="shared" si="652"/>
        <v>6.4788003209941269E-2</v>
      </c>
      <c r="AA2953">
        <f>(O2953*constantes!$B$4)+(LN(110)*constantes!$B$5)+(LN(22)*constantes!$B$8)+(F2953*constantes!$B$9)</f>
        <v>23.088660364337766</v>
      </c>
      <c r="AB2953">
        <f t="shared" si="653"/>
        <v>5.1185816914687488E-2</v>
      </c>
      <c r="AC2953">
        <f>(O2953*constantes!$D$4)+(LN(110)*constantes!$D$5)+(LN(22)*constantes!$D$8)+(F2953*constantes!$D$9)</f>
        <v>25.220324924765169</v>
      </c>
      <c r="AD2953" s="7">
        <f t="shared" si="654"/>
        <v>2.3692217580876362E-2</v>
      </c>
      <c r="AF2953">
        <f>(O2953*constantes!$B$4)+(LN(125)*constantes!$B$5)+(LN(22.5)*constantes!$B$8)+(F2953*constantes!$B$9)</f>
        <v>23.343617301092156</v>
      </c>
      <c r="AG2953">
        <f t="shared" si="655"/>
        <v>6.5553501255932511E-2</v>
      </c>
      <c r="AH2953">
        <f>(O2953*constantes!$D$4)+(LN(125)*constantes!$D$5)+(LN(22.5)*constantes!$D$8)+(F2953*constantes!$D$9)</f>
        <v>25.591397941373401</v>
      </c>
      <c r="AI2953">
        <f t="shared" si="656"/>
        <v>3.4153313573738631E-2</v>
      </c>
    </row>
    <row r="2954" spans="1:35" x14ac:dyDescent="0.25">
      <c r="A2954" s="11">
        <v>2953</v>
      </c>
      <c r="B2954">
        <v>0</v>
      </c>
      <c r="C2954">
        <v>49</v>
      </c>
      <c r="D2954">
        <v>1</v>
      </c>
      <c r="E2954">
        <v>1</v>
      </c>
      <c r="F2954">
        <v>0</v>
      </c>
      <c r="G2954">
        <v>147.5</v>
      </c>
      <c r="H2954">
        <v>24.96</v>
      </c>
      <c r="I2954">
        <f>IF(AND(B2954=1,E2954=0),V2954,IF(AND(B2954=1,E2954=1),W2954,IF(AND(B2954=0,E2954=0),X2954,IF(AND(B2954=0,E2954=1),Y2954,ERROR))))</f>
        <v>0.16666670481540091</v>
      </c>
      <c r="K2954">
        <f t="shared" si="644"/>
        <v>4.0428513799347532E-2</v>
      </c>
      <c r="L2954">
        <f t="shared" si="645"/>
        <v>2.8073382189004015E-2</v>
      </c>
      <c r="M2954" s="22" t="str">
        <f t="shared" si="657"/>
        <v>Elevated Risk</v>
      </c>
      <c r="O2954">
        <f t="shared" si="646"/>
        <v>3.8918202981106265</v>
      </c>
      <c r="P2954">
        <f t="shared" si="647"/>
        <v>4.9938281757798748</v>
      </c>
      <c r="Q2954">
        <f t="shared" si="648"/>
        <v>3.2172745435012269</v>
      </c>
      <c r="R2954">
        <f>(O2954*constantes!$B$4)+(P2954*constantes!$B$5)+(D2954*constantes!$B$6)+(Q2954*constantes!$B$8)+(F2954*constantes!$B$9)</f>
        <v>24.639120427383656</v>
      </c>
      <c r="S2954" s="4">
        <f>(O2954*constantes!$B$4)+(P2954*constantes!$C$5)+(D2954*constantes!$B$6)+(Q2954*constantes!$B$8)+(F2954*constantes!$B$9)</f>
        <v>24.996878277896528</v>
      </c>
      <c r="T2954">
        <f>(O2954*constantes!$D$4)+(P2954*constantes!$D$5)+(D2954*constantes!$D$6)+(Q2954*constantes!$D$8)+(F2954*constantes!$D$9)</f>
        <v>26.900616282877856</v>
      </c>
      <c r="U2954">
        <f>(O2954*constantes!$D$4)+(P2954*constantes!$E$5)+(D2954*constantes!$D$6)+(Q2954*constantes!$D$8)+(F2954*constantes!$D$9)</f>
        <v>27.248985736420259</v>
      </c>
      <c r="V2954" s="5">
        <f t="shared" si="649"/>
        <v>0.21937890974827767</v>
      </c>
      <c r="W2954" s="5">
        <f t="shared" si="650"/>
        <v>0.29825912845269986</v>
      </c>
      <c r="X2954" s="6">
        <f t="shared" si="651"/>
        <v>0.12075309273283652</v>
      </c>
      <c r="Y2954" s="6">
        <f t="shared" si="652"/>
        <v>0.16666670481540091</v>
      </c>
      <c r="AA2954">
        <f>(O2954*constantes!$B$4)+(LN(110)*constantes!$B$5)+(LN(22)*constantes!$B$8)+(F2954*constantes!$B$9)</f>
        <v>23.285333757929525</v>
      </c>
      <c r="AB2954">
        <f t="shared" si="653"/>
        <v>6.1959526107751905E-2</v>
      </c>
      <c r="AC2954">
        <f>(O2954*constantes!$D$4)+(LN(110)*constantes!$D$5)+(LN(22)*constantes!$D$8)+(F2954*constantes!$D$9)</f>
        <v>25.39223913860047</v>
      </c>
      <c r="AD2954" s="7">
        <f t="shared" si="654"/>
        <v>2.8073382189004015E-2</v>
      </c>
      <c r="AF2954">
        <f>(O2954*constantes!$B$4)+(LN(125)*constantes!$B$5)+(LN(22.5)*constantes!$B$8)+(F2954*constantes!$B$9)</f>
        <v>23.540290694683922</v>
      </c>
      <c r="AG2954">
        <f t="shared" si="655"/>
        <v>7.9222803135090225E-2</v>
      </c>
      <c r="AH2954">
        <f>(O2954*constantes!$D$4)+(LN(125)*constantes!$D$5)+(LN(22.5)*constantes!$D$8)+(F2954*constantes!$D$9)</f>
        <v>25.763312155208702</v>
      </c>
      <c r="AI2954">
        <f t="shared" si="656"/>
        <v>4.0428513799347532E-2</v>
      </c>
    </row>
    <row r="2955" spans="1:35" x14ac:dyDescent="0.25">
      <c r="A2955" s="11">
        <v>2954</v>
      </c>
      <c r="B2955">
        <v>0</v>
      </c>
      <c r="C2955">
        <v>46</v>
      </c>
      <c r="D2955">
        <v>0</v>
      </c>
      <c r="E2955">
        <v>0</v>
      </c>
      <c r="F2955">
        <v>0</v>
      </c>
      <c r="G2955">
        <v>127.5</v>
      </c>
      <c r="H2955">
        <v>22.34</v>
      </c>
      <c r="I2955">
        <f>IF(AND(B2955=1,E2955=0),V2955,IF(AND(B2955=1,E2955=1),W2955,IF(AND(B2955=0,E2955=0),X2955,IF(AND(B2955=0,E2955=1),Y2955,ERROR))))</f>
        <v>3.5945043110214958E-2</v>
      </c>
      <c r="K2955">
        <f t="shared" si="644"/>
        <v>3.4153313573738631E-2</v>
      </c>
      <c r="L2955">
        <f t="shared" si="645"/>
        <v>2.3692217580876362E-2</v>
      </c>
      <c r="M2955" s="22" t="str">
        <f t="shared" si="657"/>
        <v>NORMAL</v>
      </c>
      <c r="O2955">
        <f t="shared" si="646"/>
        <v>3.8286413964890951</v>
      </c>
      <c r="P2955">
        <f t="shared" si="647"/>
        <v>4.8481163645984813</v>
      </c>
      <c r="Q2955">
        <f t="shared" si="648"/>
        <v>3.1063787936410545</v>
      </c>
      <c r="R2955">
        <f>(O2955*constantes!$B$4)+(P2955*constantes!$B$5)+(D2955*constantes!$B$6)+(Q2955*constantes!$B$8)+(F2955*constantes!$B$9)</f>
        <v>23.374695143488864</v>
      </c>
      <c r="S2955" s="4">
        <f>(O2955*constantes!$B$4)+(P2955*constantes!$C$5)+(D2955*constantes!$B$6)+(Q2955*constantes!$B$8)+(F2955*constantes!$B$9)</f>
        <v>23.722014199848701</v>
      </c>
      <c r="T2955">
        <f>(O2955*constantes!$D$4)+(P2955*constantes!$D$5)+(D2955*constantes!$D$6)+(Q2955*constantes!$D$8)+(F2955*constantes!$D$9)</f>
        <v>25.643452406136287</v>
      </c>
      <c r="U2955">
        <f>(O2955*constantes!$D$4)+(P2955*constantes!$E$5)+(D2955*constantes!$D$6)+(Q2955*constantes!$D$8)+(F2955*constantes!$D$9)</f>
        <v>25.981657003730678</v>
      </c>
      <c r="V2955" s="5">
        <f t="shared" si="649"/>
        <v>6.7551255596565496E-2</v>
      </c>
      <c r="W2955" s="5">
        <f t="shared" si="650"/>
        <v>9.4244074871388861E-2</v>
      </c>
      <c r="X2955" s="6">
        <f t="shared" si="651"/>
        <v>3.5945043110214958E-2</v>
      </c>
      <c r="Y2955" s="6">
        <f t="shared" si="652"/>
        <v>5.0043065507642037E-2</v>
      </c>
      <c r="AA2955">
        <f>(O2955*constantes!$B$4)+(LN(110)*constantes!$B$5)+(LN(22)*constantes!$B$8)+(F2955*constantes!$B$9)</f>
        <v>23.088660364337766</v>
      </c>
      <c r="AB2955">
        <f t="shared" si="653"/>
        <v>5.1185816914687488E-2</v>
      </c>
      <c r="AC2955">
        <f>(O2955*constantes!$D$4)+(LN(110)*constantes!$D$5)+(LN(22)*constantes!$D$8)+(F2955*constantes!$D$9)</f>
        <v>25.220324924765169</v>
      </c>
      <c r="AD2955" s="7">
        <f t="shared" si="654"/>
        <v>2.3692217580876362E-2</v>
      </c>
      <c r="AF2955">
        <f>(O2955*constantes!$B$4)+(LN(125)*constantes!$B$5)+(LN(22.5)*constantes!$B$8)+(F2955*constantes!$B$9)</f>
        <v>23.343617301092156</v>
      </c>
      <c r="AG2955">
        <f t="shared" si="655"/>
        <v>6.5553501255932511E-2</v>
      </c>
      <c r="AH2955">
        <f>(O2955*constantes!$D$4)+(LN(125)*constantes!$D$5)+(LN(22.5)*constantes!$D$8)+(F2955*constantes!$D$9)</f>
        <v>25.591397941373401</v>
      </c>
      <c r="AI2955">
        <f t="shared" si="656"/>
        <v>3.4153313573738631E-2</v>
      </c>
    </row>
    <row r="2956" spans="1:35" x14ac:dyDescent="0.25">
      <c r="A2956" s="11">
        <v>2955</v>
      </c>
      <c r="B2956">
        <v>0</v>
      </c>
      <c r="C2956">
        <v>63</v>
      </c>
      <c r="D2956">
        <v>1</v>
      </c>
      <c r="E2956">
        <v>1</v>
      </c>
      <c r="F2956">
        <v>0</v>
      </c>
      <c r="G2956">
        <v>162</v>
      </c>
      <c r="H2956">
        <v>33.659999999999997</v>
      </c>
      <c r="I2956">
        <f>IF(AND(B2956=1,E2956=0),V2956,IF(AND(B2956=1,E2956=1),W2956,IF(AND(B2956=0,E2956=0),X2956,IF(AND(B2956=0,E2956=1),Y2956,ERROR))))</f>
        <v>0.42396552196720116</v>
      </c>
      <c r="K2956">
        <f t="shared" si="644"/>
        <v>7.8518559479420769E-2</v>
      </c>
      <c r="L2956">
        <f t="shared" si="645"/>
        <v>5.4860361374715505E-2</v>
      </c>
      <c r="M2956" s="22" t="str">
        <f t="shared" si="657"/>
        <v>'&gt;30%</v>
      </c>
      <c r="O2956">
        <f t="shared" si="646"/>
        <v>4.1431347263915326</v>
      </c>
      <c r="P2956">
        <f t="shared" si="647"/>
        <v>5.0875963352323836</v>
      </c>
      <c r="Q2956">
        <f t="shared" si="648"/>
        <v>3.51631018876266</v>
      </c>
      <c r="R2956">
        <f>(O2956*constantes!$B$4)+(P2956*constantes!$B$5)+(D2956*constantes!$B$6)+(Q2956*constantes!$B$8)+(F2956*constantes!$B$9)</f>
        <v>25.83246611577605</v>
      </c>
      <c r="S2956" s="4">
        <f>(O2956*constantes!$B$4)+(P2956*constantes!$C$5)+(D2956*constantes!$B$6)+(Q2956*constantes!$B$8)+(F2956*constantes!$B$9)</f>
        <v>26.196941517232098</v>
      </c>
      <c r="T2956">
        <f>(O2956*constantes!$D$4)+(P2956*constantes!$D$5)+(D2956*constantes!$D$6)+(Q2956*constantes!$D$8)+(F2956*constantes!$D$9)</f>
        <v>28.001103801285645</v>
      </c>
      <c r="U2956">
        <f>(O2956*constantes!$D$4)+(P2956*constantes!$E$5)+(D2956*constantes!$D$6)+(Q2956*constantes!$D$8)+(F2956*constantes!$D$9)</f>
        <v>28.356014521631455</v>
      </c>
      <c r="V2956" s="5">
        <f t="shared" si="649"/>
        <v>0.55816756615747587</v>
      </c>
      <c r="W2956" s="5">
        <f t="shared" si="650"/>
        <v>0.69149898356600303</v>
      </c>
      <c r="X2956" s="6">
        <f t="shared" si="651"/>
        <v>0.32076846932319247</v>
      </c>
      <c r="Y2956" s="6">
        <f t="shared" si="652"/>
        <v>0.42396552196720116</v>
      </c>
      <c r="AA2956">
        <f>(O2956*constantes!$B$4)+(LN(110)*constantes!$B$5)+(LN(22)*constantes!$B$8)+(F2956*constantes!$B$9)</f>
        <v>24.067665520590854</v>
      </c>
      <c r="AB2956">
        <f t="shared" si="653"/>
        <v>0.13051783749446544</v>
      </c>
      <c r="AC2956">
        <f>(O2956*constantes!$D$4)+(LN(110)*constantes!$D$5)+(LN(22)*constantes!$D$8)+(F2956*constantes!$D$9)</f>
        <v>26.076083289962796</v>
      </c>
      <c r="AD2956" s="7">
        <f t="shared" si="654"/>
        <v>5.4860361374715505E-2</v>
      </c>
      <c r="AF2956">
        <f>(O2956*constantes!$B$4)+(LN(125)*constantes!$B$5)+(LN(22.5)*constantes!$B$8)+(F2956*constantes!$B$9)</f>
        <v>24.322622457345251</v>
      </c>
      <c r="AG2956">
        <f t="shared" si="655"/>
        <v>0.16512470507308763</v>
      </c>
      <c r="AH2956">
        <f>(O2956*constantes!$D$4)+(LN(125)*constantes!$D$5)+(LN(22.5)*constantes!$D$8)+(F2956*constantes!$D$9)</f>
        <v>26.447156306571028</v>
      </c>
      <c r="AI2956">
        <f t="shared" si="656"/>
        <v>7.8518559479420769E-2</v>
      </c>
    </row>
    <row r="2957" spans="1:35" x14ac:dyDescent="0.25">
      <c r="A2957" s="11">
        <v>2956</v>
      </c>
      <c r="B2957">
        <v>0</v>
      </c>
      <c r="C2957">
        <v>51</v>
      </c>
      <c r="D2957">
        <v>1</v>
      </c>
      <c r="E2957">
        <v>0</v>
      </c>
      <c r="F2957">
        <v>0</v>
      </c>
      <c r="G2957">
        <v>136.5</v>
      </c>
      <c r="H2957">
        <v>25.79</v>
      </c>
      <c r="I2957">
        <f>IF(AND(B2957=1,E2957=0),V2957,IF(AND(B2957=1,E2957=1),W2957,IF(AND(B2957=0,E2957=0),X2957,IF(AND(B2957=0,E2957=1),Y2957,ERROR))))</f>
        <v>0.11070656534962875</v>
      </c>
      <c r="K2957">
        <f t="shared" si="644"/>
        <v>4.4971857043080821E-2</v>
      </c>
      <c r="L2957">
        <f t="shared" si="645"/>
        <v>3.1250958582138333E-2</v>
      </c>
      <c r="M2957" s="22" t="str">
        <f t="shared" si="657"/>
        <v>Elevated Risk</v>
      </c>
      <c r="O2957">
        <f t="shared" si="646"/>
        <v>3.9318256327243257</v>
      </c>
      <c r="P2957">
        <f t="shared" si="647"/>
        <v>4.9163246146250144</v>
      </c>
      <c r="Q2957">
        <f t="shared" si="648"/>
        <v>3.2499868198932536</v>
      </c>
      <c r="R2957">
        <f>(O2957*constantes!$B$4)+(P2957*constantes!$B$5)+(D2957*constantes!$B$6)+(Q2957*constantes!$B$8)+(F2957*constantes!$B$9)</f>
        <v>24.645813438950864</v>
      </c>
      <c r="S2957" s="4">
        <f>(O2957*constantes!$B$4)+(P2957*constantes!$C$5)+(D2957*constantes!$B$6)+(Q2957*constantes!$B$8)+(F2957*constantes!$B$9)</f>
        <v>24.9980189343426</v>
      </c>
      <c r="T2957">
        <f>(O2957*constantes!$D$4)+(P2957*constantes!$D$5)+(D2957*constantes!$D$6)+(Q2957*constantes!$D$8)+(F2957*constantes!$D$9)</f>
        <v>26.808187207832454</v>
      </c>
      <c r="U2957">
        <f>(O2957*constantes!$D$4)+(P2957*constantes!$E$5)+(D2957*constantes!$D$6)+(Q2957*constantes!$D$8)+(F2957*constantes!$D$9)</f>
        <v>27.151150012948698</v>
      </c>
      <c r="V2957" s="5">
        <f t="shared" si="649"/>
        <v>0.22067614959061677</v>
      </c>
      <c r="W2957" s="5">
        <f t="shared" si="650"/>
        <v>0.29854274344066967</v>
      </c>
      <c r="X2957" s="6">
        <f t="shared" si="651"/>
        <v>0.11070656534962875</v>
      </c>
      <c r="Y2957" s="6">
        <f t="shared" si="652"/>
        <v>0.15238507018437741</v>
      </c>
      <c r="AA2957">
        <f>(O2957*constantes!$B$4)+(LN(110)*constantes!$B$5)+(LN(22)*constantes!$B$8)+(F2957*constantes!$B$9)</f>
        <v>23.409868764368586</v>
      </c>
      <c r="AB2957">
        <f t="shared" si="653"/>
        <v>6.9883054652788434E-2</v>
      </c>
      <c r="AC2957">
        <f>(O2957*constantes!$D$4)+(LN(110)*constantes!$D$5)+(LN(22)*constantes!$D$8)+(F2957*constantes!$D$9)</f>
        <v>25.50109645445777</v>
      </c>
      <c r="AD2957" s="7">
        <f t="shared" si="654"/>
        <v>3.1250958582138333E-2</v>
      </c>
      <c r="AF2957">
        <f>(O2957*constantes!$B$4)+(LN(125)*constantes!$B$5)+(LN(22.5)*constantes!$B$8)+(F2957*constantes!$B$9)</f>
        <v>23.664825701122982</v>
      </c>
      <c r="AG2957">
        <f t="shared" si="655"/>
        <v>8.9246869441510945E-2</v>
      </c>
      <c r="AH2957">
        <f>(O2957*constantes!$D$4)+(LN(125)*constantes!$D$5)+(LN(22.5)*constantes!$D$8)+(F2957*constantes!$D$9)</f>
        <v>25.872169471066002</v>
      </c>
      <c r="AI2957">
        <f t="shared" si="656"/>
        <v>4.4971857043080821E-2</v>
      </c>
    </row>
    <row r="2958" spans="1:35" x14ac:dyDescent="0.25">
      <c r="A2958" s="11">
        <v>2957</v>
      </c>
      <c r="B2958">
        <v>1</v>
      </c>
      <c r="C2958">
        <v>55</v>
      </c>
      <c r="D2958">
        <v>1</v>
      </c>
      <c r="E2958">
        <v>0</v>
      </c>
      <c r="F2958">
        <v>0</v>
      </c>
      <c r="G2958">
        <v>134</v>
      </c>
      <c r="H2958">
        <v>29.86</v>
      </c>
      <c r="I2958">
        <f>IF(AND(B2958=1,E2958=0),V2958,IF(AND(B2958=1,E2958=1),W2958,IF(AND(B2958=0,E2958=0),X2958,IF(AND(B2958=0,E2958=1),Y2958,ERROR))))</f>
        <v>0.28986784779503783</v>
      </c>
      <c r="K2958">
        <f t="shared" si="644"/>
        <v>0.11152976090806932</v>
      </c>
      <c r="L2958">
        <f t="shared" si="645"/>
        <v>8.7567364830949512E-2</v>
      </c>
      <c r="M2958" s="22" t="str">
        <f t="shared" si="657"/>
        <v>Elevated Risk</v>
      </c>
      <c r="O2958">
        <f t="shared" si="646"/>
        <v>4.0073331852324712</v>
      </c>
      <c r="P2958">
        <f t="shared" si="647"/>
        <v>4.8978397999509111</v>
      </c>
      <c r="Q2958">
        <f t="shared" si="648"/>
        <v>3.3965197921110444</v>
      </c>
      <c r="R2958">
        <f>(O2958*constantes!$B$4)+(P2958*constantes!$B$5)+(D2958*constantes!$B$6)+(Q2958*constantes!$B$8)+(F2958*constantes!$B$9)</f>
        <v>24.962741563986086</v>
      </c>
      <c r="S2958" s="4">
        <f>(O2958*constantes!$B$4)+(P2958*constantes!$C$5)+(D2958*constantes!$B$6)+(Q2958*constantes!$B$8)+(F2958*constantes!$B$9)</f>
        <v>25.313622807254571</v>
      </c>
      <c r="T2958">
        <f>(O2958*constantes!$D$4)+(P2958*constantes!$D$5)+(D2958*constantes!$D$6)+(Q2958*constantes!$D$8)+(F2958*constantes!$D$9)</f>
        <v>27.036567405737213</v>
      </c>
      <c r="U2958">
        <f>(O2958*constantes!$D$4)+(P2958*constantes!$E$5)+(D2958*constantes!$D$6)+(Q2958*constantes!$D$8)+(F2958*constantes!$D$9)</f>
        <v>27.378240710181789</v>
      </c>
      <c r="V2958" s="5">
        <f t="shared" si="649"/>
        <v>0.28986784779503783</v>
      </c>
      <c r="W2958" s="5">
        <f t="shared" si="650"/>
        <v>0.38502953203329238</v>
      </c>
      <c r="X2958" s="6">
        <f t="shared" si="651"/>
        <v>0.13707720464251161</v>
      </c>
      <c r="Y2958" s="6">
        <f t="shared" si="652"/>
        <v>0.18736919053197165</v>
      </c>
      <c r="AA2958">
        <f>(O2958*constantes!$B$4)+(LN(110)*constantes!$B$5)+(LN(22)*constantes!$B$8)+(F2958*constantes!$B$9)</f>
        <v>23.644920755024344</v>
      </c>
      <c r="AB2958">
        <f t="shared" si="653"/>
        <v>8.7567364830949512E-2</v>
      </c>
      <c r="AC2958">
        <f>(O2958*constantes!$D$4)+(LN(110)*constantes!$D$5)+(LN(22)*constantes!$D$8)+(F2958*constantes!$D$9)</f>
        <v>25.706557790361106</v>
      </c>
      <c r="AD2958" s="7">
        <f t="shared" si="654"/>
        <v>3.8241136753246696E-2</v>
      </c>
      <c r="AF2958">
        <f>(O2958*constantes!$B$4)+(LN(125)*constantes!$B$5)+(LN(22.5)*constantes!$B$8)+(F2958*constantes!$B$9)</f>
        <v>23.899877691778737</v>
      </c>
      <c r="AG2958">
        <f t="shared" si="655"/>
        <v>0.11152976090806932</v>
      </c>
      <c r="AH2958">
        <f>(O2958*constantes!$D$4)+(LN(125)*constantes!$D$5)+(LN(22.5)*constantes!$D$8)+(F2958*constantes!$D$9)</f>
        <v>26.077630806969339</v>
      </c>
      <c r="AI2958">
        <f t="shared" si="656"/>
        <v>5.4942946453026109E-2</v>
      </c>
    </row>
    <row r="2959" spans="1:35" x14ac:dyDescent="0.25">
      <c r="A2959" s="11">
        <v>2958</v>
      </c>
      <c r="B2959">
        <v>0</v>
      </c>
      <c r="C2959">
        <v>61</v>
      </c>
      <c r="D2959">
        <v>0</v>
      </c>
      <c r="E2959">
        <v>1</v>
      </c>
      <c r="F2959">
        <v>0</v>
      </c>
      <c r="G2959">
        <v>174.5</v>
      </c>
      <c r="H2959">
        <v>29.87</v>
      </c>
      <c r="I2959">
        <f>IF(AND(B2959=1,E2959=0),V2959,IF(AND(B2959=1,E2959=1),W2959,IF(AND(B2959=0,E2959=0),X2959,IF(AND(B2959=0,E2959=1),Y2959,ERROR))))</f>
        <v>0.27181420811809986</v>
      </c>
      <c r="K2959">
        <f t="shared" si="644"/>
        <v>7.2164067569494672E-2</v>
      </c>
      <c r="L2959">
        <f t="shared" si="645"/>
        <v>5.0368025874669486E-2</v>
      </c>
      <c r="M2959" s="22" t="str">
        <f t="shared" si="657"/>
        <v>Elevated Risk</v>
      </c>
      <c r="O2959">
        <f t="shared" si="646"/>
        <v>4.1108738641733114</v>
      </c>
      <c r="P2959">
        <f t="shared" si="647"/>
        <v>5.1619247416424816</v>
      </c>
      <c r="Q2959">
        <f t="shared" si="648"/>
        <v>3.3968546322280186</v>
      </c>
      <c r="R2959">
        <f>(O2959*constantes!$B$4)+(P2959*constantes!$B$5)+(D2959*constantes!$B$6)+(Q2959*constantes!$B$8)+(F2959*constantes!$B$9)</f>
        <v>25.065693700734492</v>
      </c>
      <c r="S2959" s="4">
        <f>(O2959*constantes!$B$4)+(P2959*constantes!$C$5)+(D2959*constantes!$B$6)+(Q2959*constantes!$B$8)+(F2959*constantes!$B$9)</f>
        <v>25.435493989225758</v>
      </c>
      <c r="T2959">
        <f>(O2959*constantes!$D$4)+(P2959*constantes!$D$5)+(D2959*constantes!$D$6)+(Q2959*constantes!$D$8)+(F2959*constantes!$D$9)</f>
        <v>27.442647201326199</v>
      </c>
      <c r="U2959">
        <f>(O2959*constantes!$D$4)+(P2959*constantes!$E$5)+(D2959*constantes!$D$6)+(Q2959*constantes!$D$8)+(F2959*constantes!$D$9)</f>
        <v>27.80274307130318</v>
      </c>
      <c r="V2959" s="5">
        <f t="shared" si="649"/>
        <v>0.31574395741734684</v>
      </c>
      <c r="W2959" s="5">
        <f t="shared" si="650"/>
        <v>0.42258513323578928</v>
      </c>
      <c r="X2959" s="6">
        <f t="shared" si="651"/>
        <v>0.19850861525212327</v>
      </c>
      <c r="Y2959" s="6">
        <f t="shared" si="652"/>
        <v>0.27181420811809986</v>
      </c>
      <c r="AA2959">
        <f>(O2959*constantes!$B$4)+(LN(110)*constantes!$B$5)+(LN(22)*constantes!$B$8)+(F2959*constantes!$B$9)</f>
        <v>23.967238746940023</v>
      </c>
      <c r="AB2959">
        <f t="shared" si="653"/>
        <v>0.11882079876600593</v>
      </c>
      <c r="AC2959">
        <f>(O2959*constantes!$D$4)+(LN(110)*constantes!$D$5)+(LN(22)*constantes!$D$8)+(F2959*constantes!$D$9)</f>
        <v>25.98829922560666</v>
      </c>
      <c r="AD2959" s="7">
        <f t="shared" si="654"/>
        <v>5.0368025874669486E-2</v>
      </c>
      <c r="AF2959">
        <f>(O2959*constantes!$B$4)+(LN(125)*constantes!$B$5)+(LN(22.5)*constantes!$B$8)+(F2959*constantes!$B$9)</f>
        <v>24.222195683694412</v>
      </c>
      <c r="AG2959">
        <f t="shared" si="655"/>
        <v>0.15060331820878059</v>
      </c>
      <c r="AH2959">
        <f>(O2959*constantes!$D$4)+(LN(125)*constantes!$D$5)+(LN(22.5)*constantes!$D$8)+(F2959*constantes!$D$9)</f>
        <v>26.359372242214892</v>
      </c>
      <c r="AI2959">
        <f t="shared" si="656"/>
        <v>7.2164067569494672E-2</v>
      </c>
    </row>
    <row r="2960" spans="1:35" x14ac:dyDescent="0.25">
      <c r="A2960" s="11">
        <v>2959</v>
      </c>
      <c r="B2960">
        <v>1</v>
      </c>
      <c r="C2960">
        <v>38</v>
      </c>
      <c r="D2960">
        <v>1</v>
      </c>
      <c r="E2960">
        <v>0</v>
      </c>
      <c r="F2960">
        <v>0</v>
      </c>
      <c r="G2960">
        <v>126</v>
      </c>
      <c r="H2960">
        <v>24.46</v>
      </c>
      <c r="I2960">
        <f>IF(AND(B2960=1,E2960=0),V2960,IF(AND(B2960=1,E2960=1),W2960,IF(AND(B2960=0,E2960=0),X2960,IF(AND(B2960=0,E2960=1),Y2960,ERROR))))</f>
        <v>7.9154893648360147E-2</v>
      </c>
      <c r="K2960">
        <f t="shared" si="644"/>
        <v>3.6714933714987352E-2</v>
      </c>
      <c r="L2960">
        <f t="shared" si="645"/>
        <v>2.8571578401445974E-2</v>
      </c>
      <c r="M2960" s="22" t="str">
        <f t="shared" si="657"/>
        <v>Elevated Risk</v>
      </c>
      <c r="O2960">
        <f t="shared" si="646"/>
        <v>3.6375861597263857</v>
      </c>
      <c r="P2960">
        <f t="shared" si="647"/>
        <v>4.836281906951478</v>
      </c>
      <c r="Q2960">
        <f t="shared" si="648"/>
        <v>3.1970391302590264</v>
      </c>
      <c r="R2960">
        <f>(O2960*constantes!$B$4)+(P2960*constantes!$B$5)+(D2960*constantes!$B$6)+(Q2960*constantes!$B$8)+(F2960*constantes!$B$9)</f>
        <v>23.53939676302485</v>
      </c>
      <c r="S2960" s="4">
        <f>(O2960*constantes!$B$4)+(P2960*constantes!$C$5)+(D2960*constantes!$B$6)+(Q2960*constantes!$B$8)+(F2960*constantes!$B$9)</f>
        <v>23.885867998838851</v>
      </c>
      <c r="T2960">
        <f>(O2960*constantes!$D$4)+(P2960*constantes!$D$5)+(D2960*constantes!$D$6)+(Q2960*constantes!$D$8)+(F2960*constantes!$D$9)</f>
        <v>25.755318565874489</v>
      </c>
      <c r="U2960">
        <f>(O2960*constantes!$D$4)+(P2960*constantes!$E$5)+(D2960*constantes!$D$6)+(Q2960*constantes!$D$8)+(F2960*constantes!$D$9)</f>
        <v>26.092697591703423</v>
      </c>
      <c r="V2960" s="5">
        <f t="shared" si="649"/>
        <v>7.9154893648360147E-2</v>
      </c>
      <c r="W2960" s="5">
        <f t="shared" si="650"/>
        <v>0.11006688837702527</v>
      </c>
      <c r="X2960" s="6">
        <f t="shared" si="651"/>
        <v>4.0113177346088436E-2</v>
      </c>
      <c r="Y2960" s="6">
        <f t="shared" si="652"/>
        <v>5.5753335021846984E-2</v>
      </c>
      <c r="AA2960">
        <f>(O2960*constantes!$B$4)+(LN(110)*constantes!$B$5)+(LN(22)*constantes!$B$8)+(F2960*constantes!$B$9)</f>
        <v>22.493913054504919</v>
      </c>
      <c r="AB2960">
        <f t="shared" si="653"/>
        <v>2.8571578401445974E-2</v>
      </c>
      <c r="AC2960">
        <f>(O2960*constantes!$D$4)+(LN(110)*constantes!$D$5)+(LN(22)*constantes!$D$8)+(F2960*constantes!$D$9)</f>
        <v>24.700450251667263</v>
      </c>
      <c r="AD2960" s="7">
        <f t="shared" si="654"/>
        <v>1.4155691081518817E-2</v>
      </c>
      <c r="AF2960">
        <f>(O2960*constantes!$B$4)+(LN(125)*constantes!$B$5)+(LN(22.5)*constantes!$B$8)+(F2960*constantes!$B$9)</f>
        <v>22.748869991259316</v>
      </c>
      <c r="AG2960">
        <f t="shared" si="655"/>
        <v>3.6714933714987352E-2</v>
      </c>
      <c r="AH2960">
        <f>(O2960*constantes!$D$4)+(LN(125)*constantes!$D$5)+(LN(22.5)*constantes!$D$8)+(F2960*constantes!$D$9)</f>
        <v>25.071523268275495</v>
      </c>
      <c r="AI2960">
        <f t="shared" si="656"/>
        <v>2.0450275544260377E-2</v>
      </c>
    </row>
    <row r="2961" spans="1:35" x14ac:dyDescent="0.25">
      <c r="A2961" s="11">
        <v>2960</v>
      </c>
      <c r="B2961">
        <v>1</v>
      </c>
      <c r="C2961">
        <v>36</v>
      </c>
      <c r="D2961">
        <v>1</v>
      </c>
      <c r="E2961">
        <v>0</v>
      </c>
      <c r="F2961">
        <v>0</v>
      </c>
      <c r="G2961">
        <v>126</v>
      </c>
      <c r="H2961">
        <v>25.23</v>
      </c>
      <c r="I2961">
        <f>IF(AND(B2961=1,E2961=0),V2961,IF(AND(B2961=1,E2961=1),W2961,IF(AND(B2961=0,E2961=0),X2961,IF(AND(B2961=0,E2961=1),Y2961,ERROR))))</f>
        <v>6.8931871683269974E-2</v>
      </c>
      <c r="K2961">
        <f t="shared" si="644"/>
        <v>3.1117023555229495E-2</v>
      </c>
      <c r="L2961">
        <f t="shared" si="645"/>
        <v>2.4199659473180479E-2</v>
      </c>
      <c r="M2961" s="22" t="str">
        <f t="shared" si="657"/>
        <v>Elevated Risk</v>
      </c>
      <c r="O2961">
        <f t="shared" si="646"/>
        <v>3.5835189384561099</v>
      </c>
      <c r="P2961">
        <f t="shared" si="647"/>
        <v>4.836281906951478</v>
      </c>
      <c r="Q2961">
        <f t="shared" si="648"/>
        <v>3.2280337626529665</v>
      </c>
      <c r="R2961">
        <f>(O2961*constantes!$B$4)+(P2961*constantes!$B$5)+(D2961*constantes!$B$6)+(Q2961*constantes!$B$8)+(F2961*constantes!$B$9)</f>
        <v>23.395659280622272</v>
      </c>
      <c r="S2961" s="4">
        <f>(O2961*constantes!$B$4)+(P2961*constantes!$C$5)+(D2961*constantes!$B$6)+(Q2961*constantes!$B$8)+(F2961*constantes!$B$9)</f>
        <v>23.74213051643628</v>
      </c>
      <c r="T2961">
        <f>(O2961*constantes!$D$4)+(P2961*constantes!$D$5)+(D2961*constantes!$D$6)+(Q2961*constantes!$D$8)+(F2961*constantes!$D$9)</f>
        <v>25.624043877903979</v>
      </c>
      <c r="U2961">
        <f>(O2961*constantes!$D$4)+(P2961*constantes!$E$5)+(D2961*constantes!$D$6)+(Q2961*constantes!$D$8)+(F2961*constantes!$D$9)</f>
        <v>25.961422903732913</v>
      </c>
      <c r="V2961" s="5">
        <f t="shared" si="649"/>
        <v>6.8931871683269974E-2</v>
      </c>
      <c r="W2961" s="5">
        <f t="shared" si="650"/>
        <v>9.6064067600347691E-2</v>
      </c>
      <c r="X2961" s="6">
        <f t="shared" si="651"/>
        <v>3.5266459494839197E-2</v>
      </c>
      <c r="Y2961" s="6">
        <f t="shared" si="652"/>
        <v>4.9065672976251307E-2</v>
      </c>
      <c r="AA2961">
        <f>(O2961*constantes!$B$4)+(LN(110)*constantes!$B$5)+(LN(22)*constantes!$B$8)+(F2961*constantes!$B$9)</f>
        <v>22.325603957379403</v>
      </c>
      <c r="AB2961">
        <f t="shared" si="653"/>
        <v>2.4199659473180479E-2</v>
      </c>
      <c r="AC2961">
        <f>(O2961*constantes!$D$4)+(LN(110)*constantes!$D$5)+(LN(22)*constantes!$D$8)+(F2961*constantes!$D$9)</f>
        <v>24.553329557885352</v>
      </c>
      <c r="AD2961" s="7">
        <f t="shared" si="654"/>
        <v>1.2230943924327331E-2</v>
      </c>
      <c r="AF2961">
        <f>(O2961*constantes!$B$4)+(LN(125)*constantes!$B$5)+(LN(22.5)*constantes!$B$8)+(F2961*constantes!$B$9)</f>
        <v>22.580560894133793</v>
      </c>
      <c r="AG2961">
        <f t="shared" si="655"/>
        <v>3.1117023555229495E-2</v>
      </c>
      <c r="AH2961">
        <f>(O2961*constantes!$D$4)+(LN(125)*constantes!$D$5)+(LN(22.5)*constantes!$D$8)+(F2961*constantes!$D$9)</f>
        <v>24.924402574493584</v>
      </c>
      <c r="AI2961">
        <f t="shared" si="656"/>
        <v>1.7677356619603457E-2</v>
      </c>
    </row>
    <row r="2962" spans="1:35" x14ac:dyDescent="0.25">
      <c r="A2962" s="11">
        <v>2961</v>
      </c>
      <c r="B2962">
        <v>1</v>
      </c>
      <c r="C2962">
        <v>50</v>
      </c>
      <c r="D2962">
        <v>1</v>
      </c>
      <c r="E2962">
        <v>0</v>
      </c>
      <c r="F2962">
        <v>0</v>
      </c>
      <c r="G2962">
        <v>133.5</v>
      </c>
      <c r="H2962">
        <v>29.38</v>
      </c>
      <c r="I2962">
        <f>IF(AND(B2962=1,E2962=0),V2962,IF(AND(B2962=1,E2962=1),W2962,IF(AND(B2962=0,E2962=0),X2962,IF(AND(B2962=0,E2962=1),Y2962,ERROR))))</f>
        <v>0.22076343386140052</v>
      </c>
      <c r="K2962">
        <f t="shared" si="644"/>
        <v>8.4142660265313918E-2</v>
      </c>
      <c r="L2962">
        <f t="shared" si="645"/>
        <v>6.5845990830285972E-2</v>
      </c>
      <c r="M2962" s="22" t="str">
        <f t="shared" si="657"/>
        <v>Elevated Risk</v>
      </c>
      <c r="O2962">
        <f t="shared" si="646"/>
        <v>3.912023005428146</v>
      </c>
      <c r="P2962">
        <f t="shared" si="647"/>
        <v>4.8941014778403042</v>
      </c>
      <c r="Q2962">
        <f t="shared" si="648"/>
        <v>3.3803141707457312</v>
      </c>
      <c r="R2962">
        <f>(O2962*constantes!$B$4)+(P2962*constantes!$B$5)+(D2962*constantes!$B$6)+(Q2962*constantes!$B$8)+(F2962*constantes!$B$9)</f>
        <v>24.646262569631688</v>
      </c>
      <c r="S2962" s="4">
        <f>(O2962*constantes!$B$4)+(P2962*constantes!$C$5)+(D2962*constantes!$B$6)+(Q2962*constantes!$B$8)+(F2962*constantes!$B$9)</f>
        <v>24.996875999504166</v>
      </c>
      <c r="T2962">
        <f>(O2962*constantes!$D$4)+(P2962*constantes!$D$5)+(D2962*constantes!$D$6)+(Q2962*constantes!$D$8)+(F2962*constantes!$D$9)</f>
        <v>26.758421047205893</v>
      </c>
      <c r="U2962">
        <f>(O2962*constantes!$D$4)+(P2962*constantes!$E$5)+(D2962*constantes!$D$6)+(Q2962*constantes!$D$8)+(F2962*constantes!$D$9)</f>
        <v>27.099833566300031</v>
      </c>
      <c r="V2962" s="5">
        <f t="shared" si="649"/>
        <v>0.22076343386140052</v>
      </c>
      <c r="W2962" s="5">
        <f t="shared" si="650"/>
        <v>0.29825856215789404</v>
      </c>
      <c r="X2962" s="6">
        <f t="shared" si="651"/>
        <v>0.10562664754720152</v>
      </c>
      <c r="Y2962" s="6">
        <f t="shared" si="652"/>
        <v>0.14534616236204401</v>
      </c>
      <c r="AA2962">
        <f>(O2962*constantes!$B$4)+(LN(110)*constantes!$B$5)+(LN(22)*constantes!$B$8)+(F2962*constantes!$B$9)</f>
        <v>23.348223977700673</v>
      </c>
      <c r="AB2962">
        <f t="shared" si="653"/>
        <v>6.5845990830285972E-2</v>
      </c>
      <c r="AC2962">
        <f>(O2962*constantes!$D$4)+(LN(110)*constantes!$D$5)+(LN(22)*constantes!$D$8)+(F2962*constantes!$D$9)</f>
        <v>25.447212119400952</v>
      </c>
      <c r="AD2962" s="7">
        <f t="shared" si="654"/>
        <v>2.9636129007590606E-2</v>
      </c>
      <c r="AF2962">
        <f>(O2962*constantes!$B$4)+(LN(125)*constantes!$B$5)+(LN(22.5)*constantes!$B$8)+(F2962*constantes!$B$9)</f>
        <v>23.603180914455063</v>
      </c>
      <c r="AG2962">
        <f t="shared" si="655"/>
        <v>8.4142660265313918E-2</v>
      </c>
      <c r="AH2962">
        <f>(O2962*constantes!$D$4)+(LN(125)*constantes!$D$5)+(LN(22.5)*constantes!$D$8)+(F2962*constantes!$D$9)</f>
        <v>25.818285136009184</v>
      </c>
      <c r="AI2962">
        <f t="shared" si="656"/>
        <v>4.2663786438573714E-2</v>
      </c>
    </row>
    <row r="2963" spans="1:35" x14ac:dyDescent="0.25">
      <c r="A2963" s="11">
        <v>2962</v>
      </c>
      <c r="B2963">
        <v>1</v>
      </c>
      <c r="C2963">
        <v>42</v>
      </c>
      <c r="D2963">
        <v>1</v>
      </c>
      <c r="E2963">
        <v>0</v>
      </c>
      <c r="F2963">
        <v>0</v>
      </c>
      <c r="G2963">
        <v>125</v>
      </c>
      <c r="H2963">
        <v>28.09</v>
      </c>
      <c r="I2963">
        <f>IF(AND(B2963=1,E2963=0),V2963,IF(AND(B2963=1,E2963=1),W2963,IF(AND(B2963=0,E2963=0),X2963,IF(AND(B2963=0,E2963=1),Y2963,ERROR))))</f>
        <v>0.11646107930584215</v>
      </c>
      <c r="K2963">
        <f t="shared" si="644"/>
        <v>4.9796912096185753E-2</v>
      </c>
      <c r="L2963">
        <f t="shared" si="645"/>
        <v>3.8810869283687155E-2</v>
      </c>
      <c r="M2963" s="22" t="str">
        <f t="shared" si="657"/>
        <v>Elevated Risk</v>
      </c>
      <c r="O2963">
        <f t="shared" si="646"/>
        <v>3.7376696182833684</v>
      </c>
      <c r="P2963">
        <f t="shared" si="647"/>
        <v>4.8283137373023015</v>
      </c>
      <c r="Q2963">
        <f t="shared" si="648"/>
        <v>3.3354136411161521</v>
      </c>
      <c r="R2963">
        <f>(O2963*constantes!$B$4)+(P2963*constantes!$B$5)+(D2963*constantes!$B$6)+(Q2963*constantes!$B$8)+(F2963*constantes!$B$9)</f>
        <v>23.9458701349938</v>
      </c>
      <c r="S2963" s="4">
        <f>(O2963*constantes!$B$4)+(P2963*constantes!$C$5)+(D2963*constantes!$B$6)+(Q2963*constantes!$B$8)+(F2963*constantes!$B$9)</f>
        <v>24.291770531134137</v>
      </c>
      <c r="T2963">
        <f>(O2963*constantes!$D$4)+(P2963*constantes!$D$5)+(D2963*constantes!$D$6)+(Q2963*constantes!$D$8)+(F2963*constantes!$D$9)</f>
        <v>26.075982887037977</v>
      </c>
      <c r="U2963">
        <f>(O2963*constantes!$D$4)+(P2963*constantes!$E$5)+(D2963*constantes!$D$6)+(Q2963*constantes!$D$8)+(F2963*constantes!$D$9)</f>
        <v>26.412806053352185</v>
      </c>
      <c r="V2963" s="5">
        <f t="shared" si="649"/>
        <v>0.11646107930584215</v>
      </c>
      <c r="W2963" s="5">
        <f t="shared" si="650"/>
        <v>0.16053457618649314</v>
      </c>
      <c r="X2963" s="6">
        <f t="shared" si="651"/>
        <v>5.4855007418203816E-2</v>
      </c>
      <c r="Y2963" s="6">
        <f t="shared" si="652"/>
        <v>7.5970634801244441E-2</v>
      </c>
      <c r="AA2963">
        <f>(O2963*constantes!$B$4)+(LN(110)*constantes!$B$5)+(LN(22)*constantes!$B$8)+(F2963*constantes!$B$9)</f>
        <v>22.805468857654464</v>
      </c>
      <c r="AB2963">
        <f t="shared" si="653"/>
        <v>3.8810869283687155E-2</v>
      </c>
      <c r="AC2963">
        <f>(O2963*constantes!$D$4)+(LN(110)*constantes!$D$5)+(LN(22)*constantes!$D$8)+(F2963*constantes!$D$9)</f>
        <v>24.972784348242914</v>
      </c>
      <c r="AD2963" s="7">
        <f t="shared" si="654"/>
        <v>1.8545470669847686E-2</v>
      </c>
      <c r="AF2963">
        <f>(O2963*constantes!$B$4)+(LN(125)*constantes!$B$5)+(LN(22.5)*constantes!$B$8)+(F2963*constantes!$B$9)</f>
        <v>23.060425794408857</v>
      </c>
      <c r="AG2963">
        <f t="shared" si="655"/>
        <v>4.9796912096185753E-2</v>
      </c>
      <c r="AH2963">
        <f>(O2963*constantes!$D$4)+(LN(125)*constantes!$D$5)+(LN(22.5)*constantes!$D$8)+(F2963*constantes!$D$9)</f>
        <v>25.343857364851146</v>
      </c>
      <c r="AI2963">
        <f t="shared" si="656"/>
        <v>2.676538428771702E-2</v>
      </c>
    </row>
    <row r="2964" spans="1:35" x14ac:dyDescent="0.25">
      <c r="A2964" s="11">
        <v>2963</v>
      </c>
      <c r="B2964">
        <v>0</v>
      </c>
      <c r="C2964">
        <v>45</v>
      </c>
      <c r="D2964">
        <v>0</v>
      </c>
      <c r="E2964">
        <v>1</v>
      </c>
      <c r="F2964">
        <v>0</v>
      </c>
      <c r="G2964">
        <v>148.5</v>
      </c>
      <c r="H2964">
        <v>23.46</v>
      </c>
      <c r="I2964">
        <f>IF(AND(B2964=1,E2964=0),V2964,IF(AND(B2964=1,E2964=1),W2964,IF(AND(B2964=0,E2964=0),X2964,IF(AND(B2964=0,E2964=1),Y2964,ERROR))))</f>
        <v>7.4064380266704144E-2</v>
      </c>
      <c r="K2964">
        <f t="shared" si="644"/>
        <v>3.2202898660143586E-2</v>
      </c>
      <c r="L2964">
        <f t="shared" si="645"/>
        <v>2.2332293193086827E-2</v>
      </c>
      <c r="M2964" s="22" t="str">
        <f t="shared" si="657"/>
        <v>Elevated Risk</v>
      </c>
      <c r="O2964">
        <f t="shared" si="646"/>
        <v>3.8066624897703196</v>
      </c>
      <c r="P2964">
        <f t="shared" si="647"/>
        <v>5.0005849582427544</v>
      </c>
      <c r="Q2964">
        <f t="shared" si="648"/>
        <v>3.1552968432253294</v>
      </c>
      <c r="R2964">
        <f>(O2964*constantes!$B$4)+(P2964*constantes!$B$5)+(D2964*constantes!$B$6)+(Q2964*constantes!$B$8)+(F2964*constantes!$B$9)</f>
        <v>23.627897886896129</v>
      </c>
      <c r="S2964" s="4">
        <f>(O2964*constantes!$B$4)+(P2964*constantes!$C$5)+(D2964*constantes!$B$6)+(Q2964*constantes!$B$8)+(F2964*constantes!$B$9)</f>
        <v>23.986139793304638</v>
      </c>
      <c r="T2964">
        <f>(O2964*constantes!$D$4)+(P2964*constantes!$D$5)+(D2964*constantes!$D$6)+(Q2964*constantes!$D$8)+(F2964*constantes!$D$9)</f>
        <v>26.037536047028901</v>
      </c>
      <c r="U2964">
        <f>(O2964*constantes!$D$4)+(P2964*constantes!$E$5)+(D2964*constantes!$D$6)+(Q2964*constantes!$D$8)+(F2964*constantes!$D$9)</f>
        <v>26.386376853715916</v>
      </c>
      <c r="V2964" s="5">
        <f t="shared" si="649"/>
        <v>8.6154930833967192E-2</v>
      </c>
      <c r="W2964" s="5">
        <f t="shared" si="650"/>
        <v>0.12094505890258622</v>
      </c>
      <c r="X2964" s="6">
        <f t="shared" si="651"/>
        <v>5.2841705895424806E-2</v>
      </c>
      <c r="Y2964" s="6">
        <f t="shared" si="652"/>
        <v>7.4064380266704144E-2</v>
      </c>
      <c r="AA2964">
        <f>(O2964*constantes!$B$4)+(LN(110)*constantes!$B$5)+(LN(22)*constantes!$B$8)+(F2964*constantes!$B$9)</f>
        <v>23.020240906878485</v>
      </c>
      <c r="AB2964">
        <f t="shared" si="653"/>
        <v>4.7883245315309741E-2</v>
      </c>
      <c r="AC2964">
        <f>(O2964*constantes!$D$4)+(LN(110)*constantes!$D$5)+(LN(22)*constantes!$D$8)+(F2964*constantes!$D$9)</f>
        <v>25.16051878105991</v>
      </c>
      <c r="AD2964" s="7">
        <f t="shared" si="654"/>
        <v>2.2332293193086827E-2</v>
      </c>
      <c r="AF2964">
        <f>(O2964*constantes!$B$4)+(LN(125)*constantes!$B$5)+(LN(22.5)*constantes!$B$8)+(F2964*constantes!$B$9)</f>
        <v>23.275197843632878</v>
      </c>
      <c r="AG2964">
        <f t="shared" si="655"/>
        <v>6.1354256697024101E-2</v>
      </c>
      <c r="AH2964">
        <f>(O2964*constantes!$D$4)+(LN(125)*constantes!$D$5)+(LN(22.5)*constantes!$D$8)+(F2964*constantes!$D$9)</f>
        <v>25.531591797668142</v>
      </c>
      <c r="AI2964">
        <f t="shared" si="656"/>
        <v>3.2202898660143586E-2</v>
      </c>
    </row>
    <row r="2965" spans="1:35" x14ac:dyDescent="0.25">
      <c r="A2965" s="11">
        <v>2964</v>
      </c>
      <c r="B2965">
        <v>0</v>
      </c>
      <c r="C2965">
        <v>48</v>
      </c>
      <c r="D2965">
        <v>1</v>
      </c>
      <c r="E2965">
        <v>0</v>
      </c>
      <c r="F2965">
        <v>0</v>
      </c>
      <c r="G2965">
        <v>105</v>
      </c>
      <c r="H2965">
        <v>25.5</v>
      </c>
      <c r="I2965">
        <f>IF(AND(B2965=1,E2965=0),V2965,IF(AND(B2965=1,E2965=1),W2965,IF(AND(B2965=0,E2965=0),X2965,IF(AND(B2965=0,E2965=1),Y2965,ERROR))))</f>
        <v>4.6185751340428238E-2</v>
      </c>
      <c r="K2965">
        <f t="shared" si="644"/>
        <v>3.8265438641588045E-2</v>
      </c>
      <c r="L2965">
        <f t="shared" si="645"/>
        <v>2.6562184906686825E-2</v>
      </c>
      <c r="M2965" s="22" t="str">
        <f t="shared" si="657"/>
        <v>Elevated Risk</v>
      </c>
      <c r="O2965">
        <f t="shared" si="646"/>
        <v>3.8712010109078911</v>
      </c>
      <c r="P2965">
        <f t="shared" si="647"/>
        <v>4.6539603501575231</v>
      </c>
      <c r="Q2965">
        <f t="shared" si="648"/>
        <v>3.2386784521643803</v>
      </c>
      <c r="R2965">
        <f>(O2965*constantes!$B$4)+(P2965*constantes!$B$5)+(D2965*constantes!$B$6)+(Q2965*constantes!$B$8)+(F2965*constantes!$B$9)</f>
        <v>23.961419781808402</v>
      </c>
      <c r="S2965" s="4">
        <f>(O2965*constantes!$B$4)+(P2965*constantes!$C$5)+(D2965*constantes!$B$6)+(Q2965*constantes!$B$8)+(F2965*constantes!$B$9)</f>
        <v>24.294829501293691</v>
      </c>
      <c r="T2965">
        <f>(O2965*constantes!$D$4)+(P2965*constantes!$D$5)+(D2965*constantes!$D$6)+(Q2965*constantes!$D$8)+(F2965*constantes!$D$9)</f>
        <v>25.899434901981774</v>
      </c>
      <c r="U2965">
        <f>(O2965*constantes!$D$4)+(P2965*constantes!$E$5)+(D2965*constantes!$D$6)+(Q2965*constantes!$D$8)+(F2965*constantes!$D$9)</f>
        <v>26.224095176008763</v>
      </c>
      <c r="V2965" s="5">
        <f t="shared" si="649"/>
        <v>0.118173839024584</v>
      </c>
      <c r="W2965" s="5">
        <f t="shared" si="650"/>
        <v>0.16098450029681732</v>
      </c>
      <c r="X2965" s="6">
        <f t="shared" si="651"/>
        <v>4.6185751340428238E-2</v>
      </c>
      <c r="Y2965" s="6">
        <f t="shared" si="652"/>
        <v>6.3329306386263551E-2</v>
      </c>
      <c r="AA2965">
        <f>(O2965*constantes!$B$4)+(LN(110)*constantes!$B$5)+(LN(22)*constantes!$B$8)+(F2965*constantes!$B$9)</f>
        <v>23.221146741638901</v>
      </c>
      <c r="AB2965">
        <f t="shared" si="653"/>
        <v>5.8221930281009082E-2</v>
      </c>
      <c r="AC2965">
        <f>(O2965*constantes!$D$4)+(LN(110)*constantes!$D$5)+(LN(22)*constantes!$D$8)+(F2965*constantes!$D$9)</f>
        <v>25.336132614771724</v>
      </c>
      <c r="AD2965" s="7">
        <f t="shared" si="654"/>
        <v>2.6562184906686825E-2</v>
      </c>
      <c r="AF2965">
        <f>(O2965*constantes!$B$4)+(LN(125)*constantes!$B$5)+(LN(22.5)*constantes!$B$8)+(F2965*constantes!$B$9)</f>
        <v>23.47610367839329</v>
      </c>
      <c r="AG2965">
        <f t="shared" si="655"/>
        <v>7.448581103683527E-2</v>
      </c>
      <c r="AH2965">
        <f>(O2965*constantes!$D$4)+(LN(125)*constantes!$D$5)+(LN(22.5)*constantes!$D$8)+(F2965*constantes!$D$9)</f>
        <v>25.707205631379956</v>
      </c>
      <c r="AI2965">
        <f t="shared" si="656"/>
        <v>3.8265438641588045E-2</v>
      </c>
    </row>
    <row r="2966" spans="1:35" x14ac:dyDescent="0.25">
      <c r="A2966" s="11">
        <v>2965</v>
      </c>
      <c r="B2966">
        <v>1</v>
      </c>
      <c r="C2966">
        <v>50</v>
      </c>
      <c r="D2966">
        <v>1</v>
      </c>
      <c r="E2966">
        <v>1</v>
      </c>
      <c r="F2966">
        <v>0</v>
      </c>
      <c r="G2966">
        <v>158</v>
      </c>
      <c r="H2966">
        <v>28.26</v>
      </c>
      <c r="I2966">
        <f>IF(AND(B2966=1,E2966=0),V2966,IF(AND(B2966=1,E2966=1),W2966,IF(AND(B2966=0,E2966=0),X2966,IF(AND(B2966=0,E2966=1),Y2966,ERROR))))</f>
        <v>0.3782174288228155</v>
      </c>
      <c r="K2966">
        <f t="shared" si="644"/>
        <v>8.4142660265313918E-2</v>
      </c>
      <c r="L2966">
        <f t="shared" si="645"/>
        <v>6.5845990830285972E-2</v>
      </c>
      <c r="M2966" s="22" t="str">
        <f t="shared" si="657"/>
        <v>'&gt;30%</v>
      </c>
      <c r="O2966">
        <f t="shared" si="646"/>
        <v>3.912023005428146</v>
      </c>
      <c r="P2966">
        <f t="shared" si="647"/>
        <v>5.0625950330269669</v>
      </c>
      <c r="Q2966">
        <f t="shared" si="648"/>
        <v>3.3414473772563813</v>
      </c>
      <c r="R2966">
        <f>(O2966*constantes!$B$4)+(P2966*constantes!$B$5)+(D2966*constantes!$B$6)+(Q2966*constantes!$B$8)+(F2966*constantes!$B$9)</f>
        <v>24.928019166112811</v>
      </c>
      <c r="S2966" s="4">
        <f>(O2966*constantes!$B$4)+(P2966*constantes!$C$5)+(D2966*constantes!$B$6)+(Q2966*constantes!$B$8)+(F2966*constantes!$B$9)</f>
        <v>25.29070347427886</v>
      </c>
      <c r="T2966">
        <f>(O2966*constantes!$D$4)+(P2966*constantes!$D$5)+(D2966*constantes!$D$6)+(Q2966*constantes!$D$8)+(F2966*constantes!$D$9)</f>
        <v>27.212507605354578</v>
      </c>
      <c r="U2966">
        <f>(O2966*constantes!$D$4)+(P2966*constantes!$E$5)+(D2966*constantes!$D$6)+(Q2966*constantes!$D$8)+(F2966*constantes!$D$9)</f>
        <v>27.565674234858541</v>
      </c>
      <c r="V2966" s="5">
        <f t="shared" si="649"/>
        <v>0.281523696727356</v>
      </c>
      <c r="W2966" s="5">
        <f t="shared" si="650"/>
        <v>0.3782174288228155</v>
      </c>
      <c r="X2966" s="6">
        <f t="shared" si="651"/>
        <v>0.16120646978294861</v>
      </c>
      <c r="Y2966" s="6">
        <f t="shared" si="652"/>
        <v>0.22139394248050392</v>
      </c>
      <c r="AA2966">
        <f>(O2966*constantes!$B$4)+(LN(110)*constantes!$B$5)+(LN(22)*constantes!$B$8)+(F2966*constantes!$B$9)</f>
        <v>23.348223977700673</v>
      </c>
      <c r="AB2966">
        <f t="shared" si="653"/>
        <v>6.5845990830285972E-2</v>
      </c>
      <c r="AC2966">
        <f>(O2966*constantes!$D$4)+(LN(110)*constantes!$D$5)+(LN(22)*constantes!$D$8)+(F2966*constantes!$D$9)</f>
        <v>25.447212119400952</v>
      </c>
      <c r="AD2966" s="7">
        <f t="shared" si="654"/>
        <v>2.9636129007590606E-2</v>
      </c>
      <c r="AF2966">
        <f>(O2966*constantes!$B$4)+(LN(125)*constantes!$B$5)+(LN(22.5)*constantes!$B$8)+(F2966*constantes!$B$9)</f>
        <v>23.603180914455063</v>
      </c>
      <c r="AG2966">
        <f t="shared" si="655"/>
        <v>8.4142660265313918E-2</v>
      </c>
      <c r="AH2966">
        <f>(O2966*constantes!$D$4)+(LN(125)*constantes!$D$5)+(LN(22.5)*constantes!$D$8)+(F2966*constantes!$D$9)</f>
        <v>25.818285136009184</v>
      </c>
      <c r="AI2966">
        <f t="shared" si="656"/>
        <v>4.2663786438573714E-2</v>
      </c>
    </row>
    <row r="2967" spans="1:35" x14ac:dyDescent="0.25">
      <c r="A2967" s="11">
        <v>2966</v>
      </c>
      <c r="B2967">
        <v>0</v>
      </c>
      <c r="C2967">
        <v>52</v>
      </c>
      <c r="D2967">
        <v>0</v>
      </c>
      <c r="E2967">
        <v>0</v>
      </c>
      <c r="F2967">
        <v>0</v>
      </c>
      <c r="G2967">
        <v>130</v>
      </c>
      <c r="H2967">
        <v>27.09</v>
      </c>
      <c r="I2967">
        <f>IF(AND(B2967=1,E2967=0),V2967,IF(AND(B2967=1,E2967=1),W2967,IF(AND(B2967=0,E2967=0),X2967,IF(AND(B2967=0,E2967=1),Y2967,ERROR))))</f>
        <v>5.7823649682362865E-2</v>
      </c>
      <c r="K2967">
        <f t="shared" si="644"/>
        <v>4.7353292556453264E-2</v>
      </c>
      <c r="L2967">
        <f t="shared" si="645"/>
        <v>3.291838619478793E-2</v>
      </c>
      <c r="M2967" s="22" t="str">
        <f t="shared" si="657"/>
        <v>Elevated Risk</v>
      </c>
      <c r="O2967">
        <f t="shared" si="646"/>
        <v>3.9512437185814275</v>
      </c>
      <c r="P2967">
        <f t="shared" si="647"/>
        <v>4.8675344504555822</v>
      </c>
      <c r="Q2967">
        <f t="shared" si="648"/>
        <v>3.2991646560970036</v>
      </c>
      <c r="R2967">
        <f>(O2967*constantes!$B$4)+(P2967*constantes!$B$5)+(D2967*constantes!$B$6)+(Q2967*constantes!$B$8)+(F2967*constantes!$B$9)</f>
        <v>23.945208218960403</v>
      </c>
      <c r="S2967" s="4">
        <f>(O2967*constantes!$B$4)+(P2967*constantes!$C$5)+(D2967*constantes!$B$6)+(Q2967*constantes!$B$8)+(F2967*constantes!$B$9)</f>
        <v>24.293918386991042</v>
      </c>
      <c r="T2967">
        <f>(O2967*constantes!$D$4)+(P2967*constantes!$D$5)+(D2967*constantes!$D$6)+(Q2967*constantes!$D$8)+(F2967*constantes!$D$9)</f>
        <v>26.130245006780971</v>
      </c>
      <c r="U2967">
        <f>(O2967*constantes!$D$4)+(P2967*constantes!$E$5)+(D2967*constantes!$D$6)+(Q2967*constantes!$D$8)+(F2967*constantes!$D$9)</f>
        <v>26.469804210044749</v>
      </c>
      <c r="V2967" s="5">
        <f t="shared" si="649"/>
        <v>0.11638868686411896</v>
      </c>
      <c r="W2967" s="5">
        <f t="shared" si="650"/>
        <v>0.16085037168522953</v>
      </c>
      <c r="X2967" s="6">
        <f t="shared" si="651"/>
        <v>5.7823649682362865E-2</v>
      </c>
      <c r="Y2967" s="6">
        <f t="shared" si="652"/>
        <v>8.0242979931175684E-2</v>
      </c>
      <c r="AA2967">
        <f>(O2967*constantes!$B$4)+(LN(110)*constantes!$B$5)+(LN(22)*constantes!$B$8)+(F2967*constantes!$B$9)</f>
        <v>23.470316488918311</v>
      </c>
      <c r="AB2967">
        <f t="shared" si="653"/>
        <v>7.4072320755760312E-2</v>
      </c>
      <c r="AC2967">
        <f>(O2967*constantes!$D$4)+(LN(110)*constantes!$D$5)+(LN(22)*constantes!$D$8)+(F2967*constantes!$D$9)</f>
        <v>25.553934425340952</v>
      </c>
      <c r="AD2967" s="7">
        <f t="shared" si="654"/>
        <v>3.291838619478793E-2</v>
      </c>
      <c r="AF2967">
        <f>(O2967*constantes!$B$4)+(LN(125)*constantes!$B$5)+(LN(22.5)*constantes!$B$8)+(F2967*constantes!$B$9)</f>
        <v>23.725273425672704</v>
      </c>
      <c r="AG2967">
        <f t="shared" si="655"/>
        <v>9.453671546464415E-2</v>
      </c>
      <c r="AH2967">
        <f>(O2967*constantes!$D$4)+(LN(125)*constantes!$D$5)+(LN(22.5)*constantes!$D$8)+(F2967*constantes!$D$9)</f>
        <v>25.925007441949184</v>
      </c>
      <c r="AI2967">
        <f t="shared" si="656"/>
        <v>4.7353292556453264E-2</v>
      </c>
    </row>
    <row r="2968" spans="1:35" x14ac:dyDescent="0.25">
      <c r="A2968" s="11">
        <v>2967</v>
      </c>
      <c r="B2968">
        <v>1</v>
      </c>
      <c r="C2968">
        <v>50</v>
      </c>
      <c r="D2968">
        <v>1</v>
      </c>
      <c r="E2968">
        <v>1</v>
      </c>
      <c r="F2968">
        <v>0</v>
      </c>
      <c r="G2968">
        <v>198</v>
      </c>
      <c r="H2968">
        <v>26.73</v>
      </c>
      <c r="I2968">
        <f>IF(AND(B2968=1,E2968=0),V2968,IF(AND(B2968=1,E2968=1),W2968,IF(AND(B2968=0,E2968=0),X2968,IF(AND(B2968=0,E2968=1),Y2968,ERROR))))</f>
        <v>0.50454911152577875</v>
      </c>
      <c r="K2968">
        <f t="shared" si="644"/>
        <v>8.4142660265313918E-2</v>
      </c>
      <c r="L2968">
        <f t="shared" si="645"/>
        <v>6.5845990830285972E-2</v>
      </c>
      <c r="M2968" s="22" t="str">
        <f t="shared" si="657"/>
        <v>'&gt;30%</v>
      </c>
      <c r="O2968">
        <f t="shared" si="646"/>
        <v>3.912023005428146</v>
      </c>
      <c r="P2968">
        <f t="shared" si="647"/>
        <v>5.2882670306945352</v>
      </c>
      <c r="Q2968">
        <f t="shared" si="648"/>
        <v>3.2857865301508276</v>
      </c>
      <c r="R2968">
        <f>(O2968*constantes!$B$4)+(P2968*constantes!$B$5)+(D2968*constantes!$B$6)+(Q2968*constantes!$B$8)+(F2968*constantes!$B$9)</f>
        <v>25.302532525786095</v>
      </c>
      <c r="S2968" s="4">
        <f>(O2968*constantes!$B$4)+(P2968*constantes!$C$5)+(D2968*constantes!$B$6)+(Q2968*constantes!$B$8)+(F2968*constantes!$B$9)</f>
        <v>25.68138397586505</v>
      </c>
      <c r="T2968">
        <f>(O2968*constantes!$D$4)+(P2968*constantes!$D$5)+(D2968*constantes!$D$6)+(Q2968*constantes!$D$8)+(F2968*constantes!$D$9)</f>
        <v>27.818846016230943</v>
      </c>
      <c r="U2968">
        <f>(O2968*constantes!$D$4)+(P2968*constantes!$E$5)+(D2968*constantes!$D$6)+(Q2968*constantes!$D$8)+(F2968*constantes!$D$9)</f>
        <v>28.187755524292193</v>
      </c>
      <c r="V2968" s="5">
        <f t="shared" si="649"/>
        <v>0.38172314471499746</v>
      </c>
      <c r="W2968" s="5">
        <f t="shared" si="650"/>
        <v>0.50454911152577875</v>
      </c>
      <c r="X2968" s="6">
        <f t="shared" si="651"/>
        <v>0.27555413527502781</v>
      </c>
      <c r="Y2968" s="6">
        <f t="shared" si="652"/>
        <v>0.37259692288313773</v>
      </c>
      <c r="AA2968">
        <f>(O2968*constantes!$B$4)+(LN(110)*constantes!$B$5)+(LN(22)*constantes!$B$8)+(F2968*constantes!$B$9)</f>
        <v>23.348223977700673</v>
      </c>
      <c r="AB2968">
        <f t="shared" si="653"/>
        <v>6.5845990830285972E-2</v>
      </c>
      <c r="AC2968">
        <f>(O2968*constantes!$D$4)+(LN(110)*constantes!$D$5)+(LN(22)*constantes!$D$8)+(F2968*constantes!$D$9)</f>
        <v>25.447212119400952</v>
      </c>
      <c r="AD2968" s="7">
        <f t="shared" si="654"/>
        <v>2.9636129007590606E-2</v>
      </c>
      <c r="AF2968">
        <f>(O2968*constantes!$B$4)+(LN(125)*constantes!$B$5)+(LN(22.5)*constantes!$B$8)+(F2968*constantes!$B$9)</f>
        <v>23.603180914455063</v>
      </c>
      <c r="AG2968">
        <f t="shared" si="655"/>
        <v>8.4142660265313918E-2</v>
      </c>
      <c r="AH2968">
        <f>(O2968*constantes!$D$4)+(LN(125)*constantes!$D$5)+(LN(22.5)*constantes!$D$8)+(F2968*constantes!$D$9)</f>
        <v>25.818285136009184</v>
      </c>
      <c r="AI2968">
        <f t="shared" si="656"/>
        <v>4.2663786438573714E-2</v>
      </c>
    </row>
    <row r="2969" spans="1:35" x14ac:dyDescent="0.25">
      <c r="A2969" s="11">
        <v>2968</v>
      </c>
      <c r="B2969">
        <v>1</v>
      </c>
      <c r="C2969">
        <v>58</v>
      </c>
      <c r="D2969">
        <v>1</v>
      </c>
      <c r="E2969">
        <v>1</v>
      </c>
      <c r="F2969">
        <v>0</v>
      </c>
      <c r="G2969">
        <v>152.5</v>
      </c>
      <c r="H2969">
        <v>25.18</v>
      </c>
      <c r="I2969">
        <f>IF(AND(B2969=1,E2969=0),V2969,IF(AND(B2969=1,E2969=1),W2969,IF(AND(B2969=0,E2969=0),X2969,IF(AND(B2969=0,E2969=1),Y2969,ERROR))))</f>
        <v>0.47421760001664837</v>
      </c>
      <c r="K2969">
        <f t="shared" si="644"/>
        <v>0.1302191222428678</v>
      </c>
      <c r="L2969">
        <f t="shared" si="645"/>
        <v>0.10247681663833785</v>
      </c>
      <c r="M2969" s="22" t="str">
        <f t="shared" si="657"/>
        <v>'&gt;30%</v>
      </c>
      <c r="O2969">
        <f t="shared" si="646"/>
        <v>4.0604430105464191</v>
      </c>
      <c r="P2969">
        <f t="shared" si="647"/>
        <v>5.0271645960474665</v>
      </c>
      <c r="Q2969">
        <f t="shared" si="648"/>
        <v>3.2260500286162013</v>
      </c>
      <c r="R2969">
        <f>(O2969*constantes!$B$4)+(P2969*constantes!$B$5)+(D2969*constantes!$B$6)+(Q2969*constantes!$B$8)+(F2969*constantes!$B$9)</f>
        <v>25.232834854132381</v>
      </c>
      <c r="S2969" s="4">
        <f>(O2969*constantes!$B$4)+(P2969*constantes!$C$5)+(D2969*constantes!$B$6)+(Q2969*constantes!$B$8)+(F2969*constantes!$B$9)</f>
        <v>25.592980925793221</v>
      </c>
      <c r="T2969">
        <f>(O2969*constantes!$D$4)+(P2969*constantes!$D$5)+(D2969*constantes!$D$6)+(Q2969*constantes!$D$8)+(F2969*constantes!$D$9)</f>
        <v>27.45770930370546</v>
      </c>
      <c r="U2969">
        <f>(O2969*constantes!$D$4)+(P2969*constantes!$E$5)+(D2969*constantes!$D$6)+(Q2969*constantes!$D$8)+(F2969*constantes!$D$9)</f>
        <v>27.80840430592573</v>
      </c>
      <c r="V2969" s="5">
        <f t="shared" si="649"/>
        <v>0.36138158491386929</v>
      </c>
      <c r="W2969" s="5">
        <f t="shared" si="650"/>
        <v>0.47421760001664837</v>
      </c>
      <c r="X2969" s="6">
        <f t="shared" si="651"/>
        <v>0.20119565735593381</v>
      </c>
      <c r="Y2969" s="6">
        <f t="shared" si="652"/>
        <v>0.27312436756888725</v>
      </c>
      <c r="AA2969">
        <f>(O2969*constantes!$B$4)+(LN(110)*constantes!$B$5)+(LN(22)*constantes!$B$8)+(F2969*constantes!$B$9)</f>
        <v>23.81024951683365</v>
      </c>
      <c r="AB2969">
        <f t="shared" si="653"/>
        <v>0.10247681663833785</v>
      </c>
      <c r="AC2969">
        <f>(O2969*constantes!$D$4)+(LN(110)*constantes!$D$5)+(LN(22)*constantes!$D$8)+(F2969*constantes!$D$9)</f>
        <v>25.851073342728132</v>
      </c>
      <c r="AD2969" s="7">
        <f t="shared" si="654"/>
        <v>4.4054054961770062E-2</v>
      </c>
      <c r="AF2969">
        <f>(O2969*constantes!$B$4)+(LN(125)*constantes!$B$5)+(LN(22.5)*constantes!$B$8)+(F2969*constantes!$B$9)</f>
        <v>24.065206453588043</v>
      </c>
      <c r="AG2969">
        <f t="shared" si="655"/>
        <v>0.1302191222428678</v>
      </c>
      <c r="AH2969">
        <f>(O2969*constantes!$D$4)+(LN(125)*constantes!$D$5)+(LN(22.5)*constantes!$D$8)+(F2969*constantes!$D$9)</f>
        <v>26.222146359336364</v>
      </c>
      <c r="AI2969">
        <f t="shared" si="656"/>
        <v>6.3209991046805025E-2</v>
      </c>
    </row>
    <row r="2970" spans="1:35" x14ac:dyDescent="0.25">
      <c r="A2970" s="11">
        <v>2969</v>
      </c>
      <c r="B2970">
        <v>0</v>
      </c>
      <c r="C2970">
        <v>57</v>
      </c>
      <c r="D2970">
        <v>0</v>
      </c>
      <c r="E2970">
        <v>1</v>
      </c>
      <c r="F2970">
        <v>0</v>
      </c>
      <c r="G2970">
        <v>153</v>
      </c>
      <c r="H2970">
        <v>26.13</v>
      </c>
      <c r="I2970">
        <f>IF(AND(B2970=1,E2970=0),V2970,IF(AND(B2970=1,E2970=1),W2970,IF(AND(B2970=0,E2970=0),X2970,IF(AND(B2970=0,E2970=1),Y2970,ERROR))))</f>
        <v>0.15515708919850291</v>
      </c>
      <c r="K2970">
        <f t="shared" si="644"/>
        <v>6.0378388617794876E-2</v>
      </c>
      <c r="L2970">
        <f t="shared" si="645"/>
        <v>4.2061248414153263E-2</v>
      </c>
      <c r="M2970" s="22" t="str">
        <f t="shared" si="657"/>
        <v>Elevated Risk</v>
      </c>
      <c r="O2970">
        <f t="shared" si="646"/>
        <v>4.0430512678345503</v>
      </c>
      <c r="P2970">
        <f t="shared" si="647"/>
        <v>5.0304379213924353</v>
      </c>
      <c r="Q2970">
        <f t="shared" si="648"/>
        <v>3.2630840795325211</v>
      </c>
      <c r="R2970">
        <f>(O2970*constantes!$B$4)+(P2970*constantes!$B$5)+(D2970*constantes!$B$6)+(Q2970*constantes!$B$8)+(F2970*constantes!$B$9)</f>
        <v>24.50459681966592</v>
      </c>
      <c r="S2970" s="4">
        <f>(O2970*constantes!$B$4)+(P2970*constantes!$C$5)+(D2970*constantes!$B$6)+(Q2970*constantes!$B$8)+(F2970*constantes!$B$9)</f>
        <v>24.864977392354472</v>
      </c>
      <c r="T2970">
        <f>(O2970*constantes!$D$4)+(P2970*constantes!$D$5)+(D2970*constantes!$D$6)+(Q2970*constantes!$D$8)+(F2970*constantes!$D$9)</f>
        <v>26.819846382491555</v>
      </c>
      <c r="U2970">
        <f>(O2970*constantes!$D$4)+(P2970*constantes!$E$5)+(D2970*constantes!$D$6)+(Q2970*constantes!$D$8)+(F2970*constantes!$D$9)</f>
        <v>27.170769731887894</v>
      </c>
      <c r="V2970" s="5">
        <f t="shared" si="649"/>
        <v>0.19466127786664622</v>
      </c>
      <c r="W2970" s="5">
        <f t="shared" si="650"/>
        <v>0.26686316927762732</v>
      </c>
      <c r="X2970" s="6">
        <f t="shared" si="651"/>
        <v>0.11192935040571628</v>
      </c>
      <c r="Y2970" s="6">
        <f t="shared" si="652"/>
        <v>0.15515708919850291</v>
      </c>
      <c r="AA2970">
        <f>(O2970*constantes!$B$4)+(LN(110)*constantes!$B$5)+(LN(22)*constantes!$B$8)+(F2970*constantes!$B$9)</f>
        <v>23.756109717441312</v>
      </c>
      <c r="AB2970">
        <f t="shared" si="653"/>
        <v>9.7348342413305922E-2</v>
      </c>
      <c r="AC2970">
        <f>(O2970*constantes!$D$4)+(LN(110)*constantes!$D$5)+(LN(22)*constantes!$D$8)+(F2970*constantes!$D$9)</f>
        <v>25.803749193387144</v>
      </c>
      <c r="AD2970" s="7">
        <f t="shared" si="654"/>
        <v>4.2061248414153263E-2</v>
      </c>
      <c r="AF2970">
        <f>(O2970*constantes!$B$4)+(LN(125)*constantes!$B$5)+(LN(22.5)*constantes!$B$8)+(F2970*constantes!$B$9)</f>
        <v>24.011066654195705</v>
      </c>
      <c r="AG2970">
        <f t="shared" si="655"/>
        <v>0.12380054983513455</v>
      </c>
      <c r="AH2970">
        <f>(O2970*constantes!$D$4)+(LN(125)*constantes!$D$5)+(LN(22.5)*constantes!$D$8)+(F2970*constantes!$D$9)</f>
        <v>26.174822209995376</v>
      </c>
      <c r="AI2970">
        <f t="shared" si="656"/>
        <v>6.0378388617794876E-2</v>
      </c>
    </row>
    <row r="2971" spans="1:35" x14ac:dyDescent="0.25">
      <c r="A2971" s="11">
        <v>2970</v>
      </c>
      <c r="B2971">
        <v>0</v>
      </c>
      <c r="C2971">
        <v>41</v>
      </c>
      <c r="D2971">
        <v>0</v>
      </c>
      <c r="E2971">
        <v>1</v>
      </c>
      <c r="F2971">
        <v>0</v>
      </c>
      <c r="G2971">
        <v>142.5</v>
      </c>
      <c r="H2971">
        <v>39.21</v>
      </c>
      <c r="I2971">
        <f>IF(AND(B2971=1,E2971=0),V2971,IF(AND(B2971=1,E2971=1),W2971,IF(AND(B2971=0,E2971=0),X2971,IF(AND(B2971=0,E2971=1),Y2971,ERROR))))</f>
        <v>6.6638377232993373E-2</v>
      </c>
      <c r="K2971">
        <f t="shared" si="644"/>
        <v>2.5088146116023613E-2</v>
      </c>
      <c r="L2971">
        <f t="shared" si="645"/>
        <v>1.7378724267438583E-2</v>
      </c>
      <c r="M2971" s="22" t="str">
        <f t="shared" si="657"/>
        <v>Elevated Risk</v>
      </c>
      <c r="O2971">
        <f t="shared" si="646"/>
        <v>3.713572066704308</v>
      </c>
      <c r="P2971">
        <f t="shared" si="647"/>
        <v>4.9593419997087054</v>
      </c>
      <c r="Q2971">
        <f t="shared" si="648"/>
        <v>3.6689318163042404</v>
      </c>
      <c r="R2971">
        <f>(O2971*constantes!$B$4)+(P2971*constantes!$B$5)+(D2971*constantes!$B$6)+(Q2971*constantes!$B$8)+(F2971*constantes!$B$9)</f>
        <v>23.668796533598979</v>
      </c>
      <c r="S2971" s="4">
        <f>(O2971*constantes!$B$4)+(P2971*constantes!$C$5)+(D2971*constantes!$B$6)+(Q2971*constantes!$B$8)+(F2971*constantes!$B$9)</f>
        <v>24.024083794458114</v>
      </c>
      <c r="T2971">
        <f>(O2971*constantes!$D$4)+(P2971*constantes!$D$5)+(D2971*constantes!$D$6)+(Q2971*constantes!$D$8)+(F2971*constantes!$D$9)</f>
        <v>25.93081363903325</v>
      </c>
      <c r="U2971">
        <f>(O2971*constantes!$D$4)+(P2971*constantes!$E$5)+(D2971*constantes!$D$6)+(Q2971*constantes!$D$8)+(F2971*constantes!$D$9)</f>
        <v>26.27677733693293</v>
      </c>
      <c r="V2971" s="5">
        <f t="shared" si="649"/>
        <v>8.9585556451722503E-2</v>
      </c>
      <c r="W2971" s="5">
        <f t="shared" si="650"/>
        <v>0.12531647360999265</v>
      </c>
      <c r="X2971" s="6">
        <f t="shared" si="651"/>
        <v>4.7622362617093295E-2</v>
      </c>
      <c r="Y2971" s="6">
        <f t="shared" si="652"/>
        <v>6.6638377232993373E-2</v>
      </c>
      <c r="AA2971">
        <f>(O2971*constantes!$B$4)+(LN(110)*constantes!$B$5)+(LN(22)*constantes!$B$8)+(F2971*constantes!$B$9)</f>
        <v>22.730454143490913</v>
      </c>
      <c r="AB2971">
        <f t="shared" si="653"/>
        <v>3.6057212319339005E-2</v>
      </c>
      <c r="AC2971">
        <f>(O2971*constantes!$D$4)+(LN(110)*constantes!$D$5)+(LN(22)*constantes!$D$8)+(F2971*constantes!$D$9)</f>
        <v>24.907213223567677</v>
      </c>
      <c r="AD2971" s="7">
        <f t="shared" si="654"/>
        <v>1.7378724267438583E-2</v>
      </c>
      <c r="AF2971">
        <f>(O2971*constantes!$B$4)+(LN(125)*constantes!$B$5)+(LN(22.5)*constantes!$B$8)+(F2971*constantes!$B$9)</f>
        <v>22.985411080245306</v>
      </c>
      <c r="AG2971">
        <f t="shared" si="655"/>
        <v>4.62827295767122E-2</v>
      </c>
      <c r="AH2971">
        <f>(O2971*constantes!$D$4)+(LN(125)*constantes!$D$5)+(LN(22.5)*constantes!$D$8)+(F2971*constantes!$D$9)</f>
        <v>25.278286240175909</v>
      </c>
      <c r="AI2971">
        <f t="shared" si="656"/>
        <v>2.5088146116023613E-2</v>
      </c>
    </row>
    <row r="2972" spans="1:35" x14ac:dyDescent="0.25">
      <c r="A2972" s="11">
        <v>2971</v>
      </c>
      <c r="B2972">
        <v>0</v>
      </c>
      <c r="C2972">
        <v>55</v>
      </c>
      <c r="D2972">
        <v>0</v>
      </c>
      <c r="E2972">
        <v>1</v>
      </c>
      <c r="F2972">
        <v>0</v>
      </c>
      <c r="G2972">
        <v>144</v>
      </c>
      <c r="H2972">
        <v>25.71</v>
      </c>
      <c r="I2972">
        <f>IF(AND(B2972=1,E2972=0),V2972,IF(AND(B2972=1,E2972=1),W2972,IF(AND(B2972=0,E2972=0),X2972,IF(AND(B2972=0,E2972=1),Y2972,ERROR))))</f>
        <v>0.11961719561230144</v>
      </c>
      <c r="K2972">
        <f t="shared" si="644"/>
        <v>5.4942946453026109E-2</v>
      </c>
      <c r="L2972">
        <f t="shared" si="645"/>
        <v>3.8241136753246696E-2</v>
      </c>
      <c r="M2972" s="22" t="str">
        <f t="shared" si="657"/>
        <v>Elevated Risk</v>
      </c>
      <c r="O2972">
        <f t="shared" si="646"/>
        <v>4.0073331852324712</v>
      </c>
      <c r="P2972">
        <f t="shared" si="647"/>
        <v>4.9698132995760007</v>
      </c>
      <c r="Q2972">
        <f t="shared" si="648"/>
        <v>3.2468800212777982</v>
      </c>
      <c r="R2972">
        <f>(O2972*constantes!$B$4)+(P2972*constantes!$B$5)+(D2972*constantes!$B$6)+(Q2972*constantes!$B$8)+(F2972*constantes!$B$9)</f>
        <v>24.268098242547122</v>
      </c>
      <c r="S2972" s="4">
        <f>(O2972*constantes!$B$4)+(P2972*constantes!$C$5)+(D2972*constantes!$B$6)+(Q2972*constantes!$B$8)+(F2972*constantes!$B$9)</f>
        <v>24.624135667328744</v>
      </c>
      <c r="T2972">
        <f>(O2972*constantes!$D$4)+(P2972*constantes!$D$5)+(D2972*constantes!$D$6)+(Q2972*constantes!$D$8)+(F2972*constantes!$D$9)</f>
        <v>26.543839049729122</v>
      </c>
      <c r="U2972">
        <f>(O2972*constantes!$D$4)+(P2972*constantes!$E$5)+(D2972*constantes!$D$6)+(Q2972*constantes!$D$8)+(F2972*constantes!$D$9)</f>
        <v>26.890533225507546</v>
      </c>
      <c r="V2972" s="5">
        <f t="shared" si="649"/>
        <v>0.15709095566155062</v>
      </c>
      <c r="W2972" s="5">
        <f t="shared" si="650"/>
        <v>0.21649815886967916</v>
      </c>
      <c r="X2972" s="6">
        <f t="shared" si="651"/>
        <v>8.6135943759900968E-2</v>
      </c>
      <c r="Y2972" s="6">
        <f t="shared" si="652"/>
        <v>0.11961719561230144</v>
      </c>
      <c r="AA2972">
        <f>(O2972*constantes!$B$4)+(LN(110)*constantes!$B$5)+(LN(22)*constantes!$B$8)+(F2972*constantes!$B$9)</f>
        <v>23.644920755024344</v>
      </c>
      <c r="AB2972">
        <f t="shared" si="653"/>
        <v>8.7567364830949512E-2</v>
      </c>
      <c r="AC2972">
        <f>(O2972*constantes!$D$4)+(LN(110)*constantes!$D$5)+(LN(22)*constantes!$D$8)+(F2972*constantes!$D$9)</f>
        <v>25.706557790361106</v>
      </c>
      <c r="AD2972" s="7">
        <f t="shared" si="654"/>
        <v>3.8241136753246696E-2</v>
      </c>
      <c r="AF2972">
        <f>(O2972*constantes!$B$4)+(LN(125)*constantes!$B$5)+(LN(22.5)*constantes!$B$8)+(F2972*constantes!$B$9)</f>
        <v>23.899877691778737</v>
      </c>
      <c r="AG2972">
        <f t="shared" si="655"/>
        <v>0.11152976090806932</v>
      </c>
      <c r="AH2972">
        <f>(O2972*constantes!$D$4)+(LN(125)*constantes!$D$5)+(LN(22.5)*constantes!$D$8)+(F2972*constantes!$D$9)</f>
        <v>26.077630806969339</v>
      </c>
      <c r="AI2972">
        <f t="shared" si="656"/>
        <v>5.4942946453026109E-2</v>
      </c>
    </row>
    <row r="2973" spans="1:35" x14ac:dyDescent="0.25">
      <c r="A2973" s="11">
        <v>2972</v>
      </c>
      <c r="B2973">
        <v>1</v>
      </c>
      <c r="C2973">
        <v>44</v>
      </c>
      <c r="D2973">
        <v>1</v>
      </c>
      <c r="E2973">
        <v>0</v>
      </c>
      <c r="F2973">
        <v>0</v>
      </c>
      <c r="G2973">
        <v>130</v>
      </c>
      <c r="H2973">
        <v>22.33</v>
      </c>
      <c r="I2973">
        <f>IF(AND(B2973=1,E2973=0),V2973,IF(AND(B2973=1,E2973=1),W2973,IF(AND(B2973=0,E2973=0),X2973,IF(AND(B2973=0,E2973=1),Y2973,ERROR))))</f>
        <v>0.12042212892838711</v>
      </c>
      <c r="K2973">
        <f t="shared" si="644"/>
        <v>5.7330036913051163E-2</v>
      </c>
      <c r="L2973">
        <f t="shared" si="645"/>
        <v>4.4721443860098575E-2</v>
      </c>
      <c r="M2973" s="22" t="str">
        <f t="shared" si="657"/>
        <v>Elevated Risk</v>
      </c>
      <c r="O2973">
        <f t="shared" si="646"/>
        <v>3.784189633918261</v>
      </c>
      <c r="P2973">
        <f t="shared" si="647"/>
        <v>4.8675344504555822</v>
      </c>
      <c r="Q2973">
        <f t="shared" si="648"/>
        <v>3.1059310658520665</v>
      </c>
      <c r="R2973">
        <f>(O2973*constantes!$B$4)+(P2973*constantes!$B$5)+(D2973*constantes!$B$6)+(Q2973*constantes!$B$8)+(F2973*constantes!$B$9)</f>
        <v>23.981515742228879</v>
      </c>
      <c r="S2973" s="4">
        <f>(O2973*constantes!$B$4)+(P2973*constantes!$C$5)+(D2973*constantes!$B$6)+(Q2973*constantes!$B$8)+(F2973*constantes!$B$9)</f>
        <v>24.330225910259514</v>
      </c>
      <c r="T2973">
        <f>(O2973*constantes!$D$4)+(P2973*constantes!$D$5)+(D2973*constantes!$D$6)+(Q2973*constantes!$D$8)+(F2973*constantes!$D$9)</f>
        <v>26.195568475613847</v>
      </c>
      <c r="U2973">
        <f>(O2973*constantes!$D$4)+(P2973*constantes!$E$5)+(D2973*constantes!$D$6)+(Q2973*constantes!$D$8)+(F2973*constantes!$D$9)</f>
        <v>26.535127678877629</v>
      </c>
      <c r="V2973" s="5">
        <f t="shared" si="649"/>
        <v>0.12042212892838711</v>
      </c>
      <c r="W2973" s="5">
        <f t="shared" si="650"/>
        <v>0.16627391015727366</v>
      </c>
      <c r="X2973" s="6">
        <f t="shared" si="651"/>
        <v>6.1604294388199698E-2</v>
      </c>
      <c r="Y2973" s="6">
        <f t="shared" si="652"/>
        <v>8.5421703552308825E-2</v>
      </c>
      <c r="AA2973">
        <f>(O2973*constantes!$B$4)+(LN(110)*constantes!$B$5)+(LN(22)*constantes!$B$8)+(F2973*constantes!$B$9)</f>
        <v>22.95028380552526</v>
      </c>
      <c r="AB2973">
        <f t="shared" si="653"/>
        <v>4.4721443860098575E-2</v>
      </c>
      <c r="AC2973">
        <f>(O2973*constantes!$D$4)+(LN(110)*constantes!$D$5)+(LN(22)*constantes!$D$8)+(F2973*constantes!$D$9)</f>
        <v>25.099368567186549</v>
      </c>
      <c r="AD2973" s="7">
        <f t="shared" si="654"/>
        <v>2.102161003401426E-2</v>
      </c>
      <c r="AF2973">
        <f>(O2973*constantes!$B$4)+(LN(125)*constantes!$B$5)+(LN(22.5)*constantes!$B$8)+(F2973*constantes!$B$9)</f>
        <v>23.205240742279653</v>
      </c>
      <c r="AG2973">
        <f t="shared" si="655"/>
        <v>5.7330036913051163E-2</v>
      </c>
      <c r="AH2973">
        <f>(O2973*constantes!$D$4)+(LN(125)*constantes!$D$5)+(LN(22.5)*constantes!$D$8)+(F2973*constantes!$D$9)</f>
        <v>25.470441583794781</v>
      </c>
      <c r="AI2973">
        <f t="shared" si="656"/>
        <v>3.0321952038303235E-2</v>
      </c>
    </row>
    <row r="2974" spans="1:35" x14ac:dyDescent="0.25">
      <c r="A2974" s="11">
        <v>2973</v>
      </c>
      <c r="B2974">
        <v>0</v>
      </c>
      <c r="C2974">
        <v>40</v>
      </c>
      <c r="D2974">
        <v>1</v>
      </c>
      <c r="E2974">
        <v>0</v>
      </c>
      <c r="F2974">
        <v>0</v>
      </c>
      <c r="G2974">
        <v>107.5</v>
      </c>
      <c r="H2974">
        <v>26.38</v>
      </c>
      <c r="I2974">
        <f>IF(AND(B2974=1,E2974=0),V2974,IF(AND(B2974=1,E2974=1),W2974,IF(AND(B2974=0,E2974=0),X2974,IF(AND(B2974=0,E2974=1),Y2974,ERROR))))</f>
        <v>3.0816082352013274E-2</v>
      </c>
      <c r="K2974">
        <f t="shared" si="644"/>
        <v>2.3477142937900042E-2</v>
      </c>
      <c r="L2974">
        <f t="shared" si="645"/>
        <v>1.6258639030403699E-2</v>
      </c>
      <c r="M2974" s="22" t="str">
        <f t="shared" si="657"/>
        <v>Elevated Risk</v>
      </c>
      <c r="O2974">
        <f t="shared" si="646"/>
        <v>3.6888794541139363</v>
      </c>
      <c r="P2974">
        <f t="shared" si="647"/>
        <v>4.677490847567717</v>
      </c>
      <c r="Q2974">
        <f t="shared" si="648"/>
        <v>3.2726061472891685</v>
      </c>
      <c r="R2974">
        <f>(O2974*constantes!$B$4)+(P2974*constantes!$B$5)+(D2974*constantes!$B$6)+(Q2974*constantes!$B$8)+(F2974*constantes!$B$9)</f>
        <v>23.464407882370875</v>
      </c>
      <c r="S2974" s="4">
        <f>(O2974*constantes!$B$4)+(P2974*constantes!$C$5)+(D2974*constantes!$B$6)+(Q2974*constantes!$B$8)+(F2974*constantes!$B$9)</f>
        <v>23.799503326690626</v>
      </c>
      <c r="T2974">
        <f>(O2974*constantes!$D$4)+(P2974*constantes!$D$5)+(D2974*constantes!$D$6)+(Q2974*constantes!$D$8)+(F2974*constantes!$D$9)</f>
        <v>25.486859889039106</v>
      </c>
      <c r="U2974">
        <f>(O2974*constantes!$D$4)+(P2974*constantes!$E$5)+(D2974*constantes!$D$6)+(Q2974*constantes!$D$8)+(F2974*constantes!$D$9)</f>
        <v>25.81316165056543</v>
      </c>
      <c r="V2974" s="5">
        <f t="shared" si="649"/>
        <v>7.3652427948734056E-2</v>
      </c>
      <c r="W2974" s="5">
        <f t="shared" si="650"/>
        <v>0.10143902293700691</v>
      </c>
      <c r="X2974" s="6">
        <f t="shared" si="651"/>
        <v>3.0816082352013274E-2</v>
      </c>
      <c r="Y2974" s="6">
        <f t="shared" si="652"/>
        <v>4.2450452939473915E-2</v>
      </c>
      <c r="AA2974">
        <f>(O2974*constantes!$B$4)+(LN(110)*constantes!$B$5)+(LN(22)*constantes!$B$8)+(F2974*constantes!$B$9)</f>
        <v>22.653587028201589</v>
      </c>
      <c r="AB2974">
        <f t="shared" si="653"/>
        <v>3.3434567241904078E-2</v>
      </c>
      <c r="AC2974">
        <f>(O2974*constantes!$D$4)+(LN(110)*constantes!$D$5)+(LN(22)*constantes!$D$8)+(F2974*constantes!$D$9)</f>
        <v>24.840022896226397</v>
      </c>
      <c r="AD2974" s="7">
        <f t="shared" si="654"/>
        <v>1.6258639030403699E-2</v>
      </c>
      <c r="AF2974">
        <f>(O2974*constantes!$B$4)+(LN(125)*constantes!$B$5)+(LN(22.5)*constantes!$B$8)+(F2974*constantes!$B$9)</f>
        <v>22.908543964955982</v>
      </c>
      <c r="AG2974">
        <f t="shared" si="655"/>
        <v>4.2933030992125865E-2</v>
      </c>
      <c r="AH2974">
        <f>(O2974*constantes!$D$4)+(LN(125)*constantes!$D$5)+(LN(22.5)*constantes!$D$8)+(F2974*constantes!$D$9)</f>
        <v>25.211095912834629</v>
      </c>
      <c r="AI2974">
        <f t="shared" si="656"/>
        <v>2.3477142937900042E-2</v>
      </c>
    </row>
    <row r="2975" spans="1:35" x14ac:dyDescent="0.25">
      <c r="A2975" s="11">
        <v>2974</v>
      </c>
      <c r="B2975">
        <v>0</v>
      </c>
      <c r="C2975">
        <v>58</v>
      </c>
      <c r="D2975">
        <v>1</v>
      </c>
      <c r="E2975">
        <v>1</v>
      </c>
      <c r="F2975">
        <v>0</v>
      </c>
      <c r="G2975">
        <v>150</v>
      </c>
      <c r="H2975">
        <v>26.85</v>
      </c>
      <c r="I2975">
        <f>IF(AND(B2975=1,E2975=0),V2975,IF(AND(B2975=1,E2975=1),W2975,IF(AND(B2975=0,E2975=0),X2975,IF(AND(B2975=0,E2975=1),Y2975,ERROR))))</f>
        <v>0.26970574158139649</v>
      </c>
      <c r="K2975">
        <f t="shared" si="644"/>
        <v>6.3209991046805025E-2</v>
      </c>
      <c r="L2975">
        <f t="shared" si="645"/>
        <v>4.4054054961770062E-2</v>
      </c>
      <c r="M2975" s="22" t="str">
        <f t="shared" si="657"/>
        <v>Elevated Risk</v>
      </c>
      <c r="O2975">
        <f t="shared" si="646"/>
        <v>4.0604430105464191</v>
      </c>
      <c r="P2975">
        <f t="shared" si="647"/>
        <v>5.0106352940962555</v>
      </c>
      <c r="Q2975">
        <f t="shared" si="648"/>
        <v>3.2902658209548736</v>
      </c>
      <c r="R2975">
        <f>(O2975*constantes!$B$4)+(P2975*constantes!$B$5)+(D2975*constantes!$B$6)+(Q2975*constantes!$B$8)+(F2975*constantes!$B$9)</f>
        <v>25.253080030361062</v>
      </c>
      <c r="S2975" s="4">
        <f>(O2975*constantes!$B$4)+(P2975*constantes!$C$5)+(D2975*constantes!$B$6)+(Q2975*constantes!$B$8)+(F2975*constantes!$B$9)</f>
        <v>25.612041942830118</v>
      </c>
      <c r="T2975">
        <f>(O2975*constantes!$D$4)+(P2975*constantes!$D$5)+(D2975*constantes!$D$6)+(Q2975*constantes!$D$8)+(F2975*constantes!$D$9)</f>
        <v>27.444044188787021</v>
      </c>
      <c r="U2975">
        <f>(O2975*constantes!$D$4)+(P2975*constantes!$E$5)+(D2975*constantes!$D$6)+(Q2975*constantes!$D$8)+(F2975*constantes!$D$9)</f>
        <v>27.793586106903177</v>
      </c>
      <c r="V2975" s="5">
        <f t="shared" si="649"/>
        <v>0.36721185694433001</v>
      </c>
      <c r="W2975" s="5">
        <f t="shared" si="650"/>
        <v>0.48068211317892073</v>
      </c>
      <c r="X2975" s="6">
        <f t="shared" si="651"/>
        <v>0.19875651256410531</v>
      </c>
      <c r="Y2975" s="6">
        <f t="shared" si="652"/>
        <v>0.26970574158139649</v>
      </c>
      <c r="AA2975">
        <f>(O2975*constantes!$B$4)+(LN(110)*constantes!$B$5)+(LN(22)*constantes!$B$8)+(F2975*constantes!$B$9)</f>
        <v>23.81024951683365</v>
      </c>
      <c r="AB2975">
        <f t="shared" si="653"/>
        <v>0.10247681663833785</v>
      </c>
      <c r="AC2975">
        <f>(O2975*constantes!$D$4)+(LN(110)*constantes!$D$5)+(LN(22)*constantes!$D$8)+(F2975*constantes!$D$9)</f>
        <v>25.851073342728132</v>
      </c>
      <c r="AD2975" s="7">
        <f t="shared" si="654"/>
        <v>4.4054054961770062E-2</v>
      </c>
      <c r="AF2975">
        <f>(O2975*constantes!$B$4)+(LN(125)*constantes!$B$5)+(LN(22.5)*constantes!$B$8)+(F2975*constantes!$B$9)</f>
        <v>24.065206453588043</v>
      </c>
      <c r="AG2975">
        <f t="shared" si="655"/>
        <v>0.1302191222428678</v>
      </c>
      <c r="AH2975">
        <f>(O2975*constantes!$D$4)+(LN(125)*constantes!$D$5)+(LN(22.5)*constantes!$D$8)+(F2975*constantes!$D$9)</f>
        <v>26.222146359336364</v>
      </c>
      <c r="AI2975">
        <f t="shared" si="656"/>
        <v>6.3209991046805025E-2</v>
      </c>
    </row>
    <row r="2976" spans="1:35" x14ac:dyDescent="0.25">
      <c r="A2976" s="11">
        <v>2975</v>
      </c>
      <c r="B2976">
        <v>0</v>
      </c>
      <c r="C2976">
        <v>45</v>
      </c>
      <c r="D2976">
        <v>0</v>
      </c>
      <c r="E2976">
        <v>1</v>
      </c>
      <c r="F2976">
        <v>0</v>
      </c>
      <c r="G2976">
        <v>160</v>
      </c>
      <c r="H2976">
        <v>31.72</v>
      </c>
      <c r="I2976">
        <f>IF(AND(B2976=1,E2976=0),V2976,IF(AND(B2976=1,E2976=1),W2976,IF(AND(B2976=0,E2976=0),X2976,IF(AND(B2976=0,E2976=1),Y2976,ERROR))))</f>
        <v>0.10534641657239141</v>
      </c>
      <c r="K2976">
        <f t="shared" si="644"/>
        <v>3.2202898660143586E-2</v>
      </c>
      <c r="L2976">
        <f t="shared" si="645"/>
        <v>2.2332293193086827E-2</v>
      </c>
      <c r="M2976" s="22" t="str">
        <f t="shared" si="657"/>
        <v>Elevated Risk</v>
      </c>
      <c r="O2976">
        <f t="shared" si="646"/>
        <v>3.8066624897703196</v>
      </c>
      <c r="P2976">
        <f t="shared" si="647"/>
        <v>5.0751738152338266</v>
      </c>
      <c r="Q2976">
        <f t="shared" si="648"/>
        <v>3.4569473967666471</v>
      </c>
      <c r="R2976">
        <f>(O2976*constantes!$B$4)+(P2976*constantes!$B$5)+(D2976*constantes!$B$6)+(Q2976*constantes!$B$8)+(F2976*constantes!$B$9)</f>
        <v>24.005405693054076</v>
      </c>
      <c r="S2976" s="4">
        <f>(O2976*constantes!$B$4)+(P2976*constantes!$C$5)+(D2976*constantes!$B$6)+(Q2976*constantes!$B$8)+(F2976*constantes!$B$9)</f>
        <v>24.368991145177429</v>
      </c>
      <c r="T2976">
        <f>(O2976*constantes!$D$4)+(P2976*constantes!$D$5)+(D2976*constantes!$D$6)+(Q2976*constantes!$D$8)+(F2976*constantes!$D$9)</f>
        <v>26.401566634245658</v>
      </c>
      <c r="U2976">
        <f>(O2976*constantes!$D$4)+(P2976*constantes!$E$5)+(D2976*constantes!$D$6)+(Q2976*constantes!$D$8)+(F2976*constantes!$D$9)</f>
        <v>26.755610759596372</v>
      </c>
      <c r="V2976" s="5">
        <f t="shared" si="649"/>
        <v>0.12314661941374849</v>
      </c>
      <c r="W2976" s="5">
        <f t="shared" si="650"/>
        <v>0.17224515718287825</v>
      </c>
      <c r="X2976" s="6">
        <f t="shared" si="651"/>
        <v>7.5154291198287981E-2</v>
      </c>
      <c r="Y2976" s="6">
        <f t="shared" si="652"/>
        <v>0.10534641657239141</v>
      </c>
      <c r="AA2976">
        <f>(O2976*constantes!$B$4)+(LN(110)*constantes!$B$5)+(LN(22)*constantes!$B$8)+(F2976*constantes!$B$9)</f>
        <v>23.020240906878485</v>
      </c>
      <c r="AB2976">
        <f t="shared" si="653"/>
        <v>4.7883245315309741E-2</v>
      </c>
      <c r="AC2976">
        <f>(O2976*constantes!$D$4)+(LN(110)*constantes!$D$5)+(LN(22)*constantes!$D$8)+(F2976*constantes!$D$9)</f>
        <v>25.16051878105991</v>
      </c>
      <c r="AD2976" s="7">
        <f t="shared" si="654"/>
        <v>2.2332293193086827E-2</v>
      </c>
      <c r="AF2976">
        <f>(O2976*constantes!$B$4)+(LN(125)*constantes!$B$5)+(LN(22.5)*constantes!$B$8)+(F2976*constantes!$B$9)</f>
        <v>23.275197843632878</v>
      </c>
      <c r="AG2976">
        <f t="shared" si="655"/>
        <v>6.1354256697024101E-2</v>
      </c>
      <c r="AH2976">
        <f>(O2976*constantes!$D$4)+(LN(125)*constantes!$D$5)+(LN(22.5)*constantes!$D$8)+(F2976*constantes!$D$9)</f>
        <v>25.531591797668142</v>
      </c>
      <c r="AI2976">
        <f t="shared" si="656"/>
        <v>3.2202898660143586E-2</v>
      </c>
    </row>
    <row r="2977" spans="1:35" x14ac:dyDescent="0.25">
      <c r="A2977" s="11">
        <v>2976</v>
      </c>
      <c r="B2977">
        <v>0</v>
      </c>
      <c r="C2977">
        <v>38</v>
      </c>
      <c r="D2977">
        <v>1</v>
      </c>
      <c r="E2977">
        <v>0</v>
      </c>
      <c r="F2977">
        <v>0</v>
      </c>
      <c r="G2977">
        <v>98</v>
      </c>
      <c r="H2977">
        <v>22.18</v>
      </c>
      <c r="I2977">
        <f>IF(AND(B2977=1,E2977=0),V2977,IF(AND(B2977=1,E2977=1),W2977,IF(AND(B2977=0,E2977=0),X2977,IF(AND(B2977=0,E2977=1),Y2977,ERROR))))</f>
        <v>1.9021468935393693E-2</v>
      </c>
      <c r="K2977">
        <f t="shared" si="644"/>
        <v>2.0450275544260377E-2</v>
      </c>
      <c r="L2977">
        <f t="shared" si="645"/>
        <v>1.4155691081518817E-2</v>
      </c>
      <c r="M2977" s="22" t="str">
        <f t="shared" si="657"/>
        <v>NORMAL</v>
      </c>
      <c r="O2977">
        <f t="shared" si="646"/>
        <v>3.6375861597263857</v>
      </c>
      <c r="P2977">
        <f t="shared" si="647"/>
        <v>4.5849674786705723</v>
      </c>
      <c r="Q2977">
        <f t="shared" si="648"/>
        <v>3.099190981922221</v>
      </c>
      <c r="R2977">
        <f>(O2977*constantes!$B$4)+(P2977*constantes!$B$5)+(D2977*constantes!$B$6)+(Q2977*constantes!$B$8)+(F2977*constantes!$B$9)</f>
        <v>22.995617316852535</v>
      </c>
      <c r="S2977" s="4">
        <f>(O2977*constantes!$B$4)+(P2977*constantes!$C$5)+(D2977*constantes!$B$6)+(Q2977*constantes!$B$8)+(F2977*constantes!$B$9)</f>
        <v>23.324084387024495</v>
      </c>
      <c r="T2977">
        <f>(O2977*constantes!$D$4)+(P2977*constantes!$D$5)+(D2977*constantes!$D$6)+(Q2977*constantes!$D$8)+(F2977*constantes!$D$9)</f>
        <v>24.998368831581651</v>
      </c>
      <c r="U2977">
        <f>(O2977*constantes!$D$4)+(P2977*constantes!$E$5)+(D2977*constantes!$D$6)+(Q2977*constantes!$D$8)+(F2977*constantes!$D$9)</f>
        <v>25.318216162893712</v>
      </c>
      <c r="V2977" s="5">
        <f t="shared" si="649"/>
        <v>4.6746247325159196E-2</v>
      </c>
      <c r="W2977" s="5">
        <f t="shared" si="650"/>
        <v>6.4327171754295032E-2</v>
      </c>
      <c r="X2977" s="6">
        <f t="shared" si="651"/>
        <v>1.9021468935393693E-2</v>
      </c>
      <c r="Y2977" s="6">
        <f t="shared" si="652"/>
        <v>2.609673183094352E-2</v>
      </c>
      <c r="AA2977">
        <f>(O2977*constantes!$B$4)+(LN(110)*constantes!$B$5)+(LN(22)*constantes!$B$8)+(F2977*constantes!$B$9)</f>
        <v>22.493913054504919</v>
      </c>
      <c r="AB2977">
        <f t="shared" si="653"/>
        <v>2.8571578401445974E-2</v>
      </c>
      <c r="AC2977">
        <f>(O2977*constantes!$D$4)+(LN(110)*constantes!$D$5)+(LN(22)*constantes!$D$8)+(F2977*constantes!$D$9)</f>
        <v>24.700450251667263</v>
      </c>
      <c r="AD2977" s="7">
        <f t="shared" si="654"/>
        <v>1.4155691081518817E-2</v>
      </c>
      <c r="AF2977">
        <f>(O2977*constantes!$B$4)+(LN(125)*constantes!$B$5)+(LN(22.5)*constantes!$B$8)+(F2977*constantes!$B$9)</f>
        <v>22.748869991259316</v>
      </c>
      <c r="AG2977">
        <f t="shared" si="655"/>
        <v>3.6714933714987352E-2</v>
      </c>
      <c r="AH2977">
        <f>(O2977*constantes!$D$4)+(LN(125)*constantes!$D$5)+(LN(22.5)*constantes!$D$8)+(F2977*constantes!$D$9)</f>
        <v>25.071523268275495</v>
      </c>
      <c r="AI2977">
        <f t="shared" si="656"/>
        <v>2.0450275544260377E-2</v>
      </c>
    </row>
    <row r="2978" spans="1:35" x14ac:dyDescent="0.25">
      <c r="A2978" s="11">
        <v>2977</v>
      </c>
      <c r="B2978">
        <v>1</v>
      </c>
      <c r="C2978">
        <v>61</v>
      </c>
      <c r="D2978">
        <v>0</v>
      </c>
      <c r="E2978">
        <v>1</v>
      </c>
      <c r="F2978">
        <v>0</v>
      </c>
      <c r="G2978">
        <v>122</v>
      </c>
      <c r="H2978">
        <v>28.85</v>
      </c>
      <c r="I2978">
        <f>IF(AND(B2978=1,E2978=0),V2978,IF(AND(B2978=1,E2978=1),W2978,IF(AND(B2978=0,E2978=0),X2978,IF(AND(B2978=0,E2978=1),Y2978,ERROR))))</f>
        <v>0.23516203485295317</v>
      </c>
      <c r="K2978">
        <f t="shared" si="644"/>
        <v>0.15060331820878059</v>
      </c>
      <c r="L2978">
        <f t="shared" si="645"/>
        <v>0.11882079876600593</v>
      </c>
      <c r="M2978" s="22" t="str">
        <f t="shared" si="657"/>
        <v>Elevated Risk</v>
      </c>
      <c r="O2978">
        <f t="shared" si="646"/>
        <v>4.1108738641733114</v>
      </c>
      <c r="P2978">
        <f t="shared" si="647"/>
        <v>4.8040210447332568</v>
      </c>
      <c r="Q2978">
        <f t="shared" si="648"/>
        <v>3.3621099929541085</v>
      </c>
      <c r="R2978">
        <f>(O2978*constantes!$B$4)+(P2978*constantes!$B$5)+(D2978*constantes!$B$6)+(Q2978*constantes!$B$8)+(F2978*constantes!$B$9)</f>
        <v>24.374209202994951</v>
      </c>
      <c r="S2978" s="4">
        <f>(O2978*constantes!$B$4)+(P2978*constantes!$C$5)+(D2978*constantes!$B$6)+(Q2978*constantes!$B$8)+(F2978*constantes!$B$9)</f>
        <v>24.718369270639638</v>
      </c>
      <c r="T2978">
        <f>(O2978*constantes!$D$4)+(P2978*constantes!$D$5)+(D2978*constantes!$D$6)+(Q2978*constantes!$D$8)+(F2978*constantes!$D$9)</f>
        <v>26.418133116424485</v>
      </c>
      <c r="U2978">
        <f>(O2978*constantes!$D$4)+(P2978*constantes!$E$5)+(D2978*constantes!$D$6)+(Q2978*constantes!$D$8)+(F2978*constantes!$D$9)</f>
        <v>26.753261624505079</v>
      </c>
      <c r="V2978" s="5">
        <f t="shared" si="649"/>
        <v>0.17306339425187089</v>
      </c>
      <c r="W2978" s="5">
        <f t="shared" si="650"/>
        <v>0.23516203485295317</v>
      </c>
      <c r="X2978" s="6">
        <f t="shared" si="651"/>
        <v>7.6360513180632417E-2</v>
      </c>
      <c r="Y2978" s="6">
        <f t="shared" si="652"/>
        <v>0.105112706350033</v>
      </c>
      <c r="AA2978">
        <f>(O2978*constantes!$B$4)+(LN(110)*constantes!$B$5)+(LN(22)*constantes!$B$8)+(F2978*constantes!$B$9)</f>
        <v>23.967238746940023</v>
      </c>
      <c r="AB2978">
        <f t="shared" si="653"/>
        <v>0.11882079876600593</v>
      </c>
      <c r="AC2978">
        <f>(O2978*constantes!$D$4)+(LN(110)*constantes!$D$5)+(LN(22)*constantes!$D$8)+(F2978*constantes!$D$9)</f>
        <v>25.98829922560666</v>
      </c>
      <c r="AD2978" s="7">
        <f t="shared" si="654"/>
        <v>5.0368025874669486E-2</v>
      </c>
      <c r="AF2978">
        <f>(O2978*constantes!$B$4)+(LN(125)*constantes!$B$5)+(LN(22.5)*constantes!$B$8)+(F2978*constantes!$B$9)</f>
        <v>24.222195683694412</v>
      </c>
      <c r="AG2978">
        <f t="shared" si="655"/>
        <v>0.15060331820878059</v>
      </c>
      <c r="AH2978">
        <f>(O2978*constantes!$D$4)+(LN(125)*constantes!$D$5)+(LN(22.5)*constantes!$D$8)+(F2978*constantes!$D$9)</f>
        <v>26.359372242214892</v>
      </c>
      <c r="AI2978">
        <f t="shared" si="656"/>
        <v>7.2164067569494672E-2</v>
      </c>
    </row>
    <row r="2979" spans="1:35" x14ac:dyDescent="0.25">
      <c r="A2979" s="11">
        <v>2978</v>
      </c>
      <c r="B2979">
        <v>0</v>
      </c>
      <c r="C2979">
        <v>57</v>
      </c>
      <c r="D2979">
        <v>0</v>
      </c>
      <c r="E2979">
        <v>0</v>
      </c>
      <c r="F2979">
        <v>0</v>
      </c>
      <c r="G2979">
        <v>134</v>
      </c>
      <c r="H2979">
        <v>29.28</v>
      </c>
      <c r="I2979">
        <f>IF(AND(B2979=1,E2979=0),V2979,IF(AND(B2979=1,E2979=1),W2979,IF(AND(B2979=0,E2979=0),X2979,IF(AND(B2979=0,E2979=1),Y2979,ERROR))))</f>
        <v>8.2998833732221389E-2</v>
      </c>
      <c r="K2979">
        <f t="shared" si="644"/>
        <v>6.0378388617794876E-2</v>
      </c>
      <c r="L2979">
        <f t="shared" si="645"/>
        <v>4.2061248414153263E-2</v>
      </c>
      <c r="M2979" s="22" t="str">
        <f t="shared" si="657"/>
        <v>Elevated Risk</v>
      </c>
      <c r="O2979">
        <f t="shared" si="646"/>
        <v>4.0430512678345503</v>
      </c>
      <c r="P2979">
        <f t="shared" si="647"/>
        <v>4.8978397999509111</v>
      </c>
      <c r="Q2979">
        <f t="shared" si="648"/>
        <v>3.3769046890931107</v>
      </c>
      <c r="R2979">
        <f>(O2979*constantes!$B$4)+(P2979*constantes!$B$5)+(D2979*constantes!$B$6)+(Q2979*constantes!$B$8)+(F2979*constantes!$B$9)</f>
        <v>24.348850261183525</v>
      </c>
      <c r="S2979" s="4">
        <f>(O2979*constantes!$B$4)+(P2979*constantes!$C$5)+(D2979*constantes!$B$6)+(Q2979*constantes!$B$8)+(F2979*constantes!$B$9)</f>
        <v>24.699731504452011</v>
      </c>
      <c r="T2979">
        <f>(O2979*constantes!$D$4)+(P2979*constantes!$D$5)+(D2979*constantes!$D$6)+(Q2979*constantes!$D$8)+(F2979*constantes!$D$9)</f>
        <v>26.50505058734533</v>
      </c>
      <c r="U2979">
        <f>(O2979*constantes!$D$4)+(P2979*constantes!$E$5)+(D2979*constantes!$D$6)+(Q2979*constantes!$D$8)+(F2979*constantes!$D$9)</f>
        <v>26.846723891789907</v>
      </c>
      <c r="V2979" s="5">
        <f t="shared" si="649"/>
        <v>0.16911920372918043</v>
      </c>
      <c r="W2979" s="5">
        <f t="shared" si="650"/>
        <v>0.23136643408907398</v>
      </c>
      <c r="X2979" s="6">
        <f t="shared" si="651"/>
        <v>8.2998833732221389E-2</v>
      </c>
      <c r="Y2979" s="6">
        <f t="shared" si="652"/>
        <v>0.11479649276364978</v>
      </c>
      <c r="AA2979">
        <f>(O2979*constantes!$B$4)+(LN(110)*constantes!$B$5)+(LN(22)*constantes!$B$8)+(F2979*constantes!$B$9)</f>
        <v>23.756109717441312</v>
      </c>
      <c r="AB2979">
        <f t="shared" si="653"/>
        <v>9.7348342413305922E-2</v>
      </c>
      <c r="AC2979">
        <f>(O2979*constantes!$D$4)+(LN(110)*constantes!$D$5)+(LN(22)*constantes!$D$8)+(F2979*constantes!$D$9)</f>
        <v>25.803749193387144</v>
      </c>
      <c r="AD2979" s="7">
        <f t="shared" si="654"/>
        <v>4.2061248414153263E-2</v>
      </c>
      <c r="AF2979">
        <f>(O2979*constantes!$B$4)+(LN(125)*constantes!$B$5)+(LN(22.5)*constantes!$B$8)+(F2979*constantes!$B$9)</f>
        <v>24.011066654195705</v>
      </c>
      <c r="AG2979">
        <f t="shared" si="655"/>
        <v>0.12380054983513455</v>
      </c>
      <c r="AH2979">
        <f>(O2979*constantes!$D$4)+(LN(125)*constantes!$D$5)+(LN(22.5)*constantes!$D$8)+(F2979*constantes!$D$9)</f>
        <v>26.174822209995376</v>
      </c>
      <c r="AI2979">
        <f t="shared" si="656"/>
        <v>6.0378388617794876E-2</v>
      </c>
    </row>
    <row r="2980" spans="1:35" x14ac:dyDescent="0.25">
      <c r="A2980" s="11">
        <v>2979</v>
      </c>
      <c r="B2980">
        <v>0</v>
      </c>
      <c r="C2980">
        <v>62</v>
      </c>
      <c r="D2980">
        <v>0</v>
      </c>
      <c r="E2980">
        <v>0</v>
      </c>
      <c r="F2980">
        <v>0</v>
      </c>
      <c r="G2980">
        <v>126</v>
      </c>
      <c r="H2980">
        <v>23.29</v>
      </c>
      <c r="I2980">
        <f>IF(AND(B2980=1,E2980=0),V2980,IF(AND(B2980=1,E2980=1),W2980,IF(AND(B2980=0,E2980=0),X2980,IF(AND(B2980=0,E2980=1),Y2980,ERROR))))</f>
        <v>7.8256625958249448E-2</v>
      </c>
      <c r="K2980">
        <f t="shared" si="644"/>
        <v>7.5302674960658122E-2</v>
      </c>
      <c r="L2980">
        <f t="shared" si="645"/>
        <v>5.2585681787711391E-2</v>
      </c>
      <c r="M2980" s="22" t="str">
        <f t="shared" si="657"/>
        <v>NORMAL</v>
      </c>
      <c r="O2980">
        <f t="shared" si="646"/>
        <v>4.1271343850450917</v>
      </c>
      <c r="P2980">
        <f t="shared" si="647"/>
        <v>4.836281906951478</v>
      </c>
      <c r="Q2980">
        <f t="shared" si="648"/>
        <v>3.1480240838962494</v>
      </c>
      <c r="R2980">
        <f>(O2980*constantes!$B$4)+(P2980*constantes!$B$5)+(D2980*constantes!$B$6)+(Q2980*constantes!$B$8)+(F2980*constantes!$B$9)</f>
        <v>24.314953148207945</v>
      </c>
      <c r="S2980" s="4">
        <f>(O2980*constantes!$B$4)+(P2980*constantes!$C$5)+(D2980*constantes!$B$6)+(Q2980*constantes!$B$8)+(F2980*constantes!$B$9)</f>
        <v>24.661424384021952</v>
      </c>
      <c r="T2980">
        <f>(O2980*constantes!$D$4)+(P2980*constantes!$D$5)+(D2980*constantes!$D$6)+(Q2980*constantes!$D$8)+(F2980*constantes!$D$9)</f>
        <v>26.443674612889485</v>
      </c>
      <c r="U2980">
        <f>(O2980*constantes!$D$4)+(P2980*constantes!$E$5)+(D2980*constantes!$D$6)+(Q2980*constantes!$D$8)+(F2980*constantes!$D$9)</f>
        <v>26.781053638718422</v>
      </c>
      <c r="V2980" s="5">
        <f t="shared" si="649"/>
        <v>0.16397277792102005</v>
      </c>
      <c r="W2980" s="5">
        <f t="shared" si="650"/>
        <v>0.22372728855904822</v>
      </c>
      <c r="X2980" s="6">
        <f t="shared" si="651"/>
        <v>7.8256625958249448E-2</v>
      </c>
      <c r="Y2980" s="6">
        <f t="shared" si="652"/>
        <v>0.10790914781795724</v>
      </c>
      <c r="AA2980">
        <f>(O2980*constantes!$B$4)+(LN(110)*constantes!$B$5)+(LN(22)*constantes!$B$8)+(F2980*constantes!$B$9)</f>
        <v>24.017857097993041</v>
      </c>
      <c r="AB2980">
        <f t="shared" si="653"/>
        <v>0.12458920296857934</v>
      </c>
      <c r="AC2980">
        <f>(O2980*constantes!$D$4)+(LN(110)*constantes!$D$5)+(LN(22)*constantes!$D$8)+(F2980*constantes!$D$9)</f>
        <v>26.032545241135235</v>
      </c>
      <c r="AD2980" s="7">
        <f t="shared" si="654"/>
        <v>5.2585681787711391E-2</v>
      </c>
      <c r="AF2980">
        <f>(O2980*constantes!$B$4)+(LN(125)*constantes!$B$5)+(LN(22.5)*constantes!$B$8)+(F2980*constantes!$B$9)</f>
        <v>24.27281403474743</v>
      </c>
      <c r="AG2980">
        <f t="shared" si="655"/>
        <v>0.15777159470264646</v>
      </c>
      <c r="AH2980">
        <f>(O2980*constantes!$D$4)+(LN(125)*constantes!$D$5)+(LN(22.5)*constantes!$D$8)+(F2980*constantes!$D$9)</f>
        <v>26.403618257743467</v>
      </c>
      <c r="AI2980">
        <f t="shared" si="656"/>
        <v>7.5302674960658122E-2</v>
      </c>
    </row>
    <row r="2981" spans="1:35" x14ac:dyDescent="0.25">
      <c r="A2981" s="11">
        <v>2980</v>
      </c>
      <c r="B2981">
        <v>0</v>
      </c>
      <c r="C2981">
        <v>50</v>
      </c>
      <c r="D2981">
        <v>0</v>
      </c>
      <c r="E2981">
        <v>0</v>
      </c>
      <c r="F2981">
        <v>0</v>
      </c>
      <c r="G2981">
        <v>121</v>
      </c>
      <c r="H2981">
        <v>23.09</v>
      </c>
      <c r="I2981">
        <f>IF(AND(B2981=1,E2981=0),V2981,IF(AND(B2981=1,E2981=1),W2981,IF(AND(B2981=0,E2981=0),X2981,IF(AND(B2981=0,E2981=1),Y2981,ERROR))))</f>
        <v>3.9516899120707882E-2</v>
      </c>
      <c r="K2981">
        <f t="shared" si="644"/>
        <v>4.2663786438573714E-2</v>
      </c>
      <c r="L2981">
        <f t="shared" si="645"/>
        <v>2.9636129007590606E-2</v>
      </c>
      <c r="M2981" s="22" t="str">
        <f t="shared" si="657"/>
        <v>NORMAL</v>
      </c>
      <c r="O2981">
        <f t="shared" si="646"/>
        <v>3.912023005428146</v>
      </c>
      <c r="P2981">
        <f t="shared" si="647"/>
        <v>4.7957905455967413</v>
      </c>
      <c r="Q2981">
        <f t="shared" si="648"/>
        <v>3.1393996233664039</v>
      </c>
      <c r="R2981">
        <f>(O2981*constantes!$B$4)+(P2981*constantes!$B$5)+(D2981*constantes!$B$6)+(Q2981*constantes!$B$8)+(F2981*constantes!$B$9)</f>
        <v>23.563368099719387</v>
      </c>
      <c r="S2981" s="4">
        <f>(O2981*constantes!$B$4)+(P2981*constantes!$C$5)+(D2981*constantes!$B$6)+(Q2981*constantes!$B$8)+(F2981*constantes!$B$9)</f>
        <v>23.906938534405938</v>
      </c>
      <c r="T2981">
        <f>(O2981*constantes!$D$4)+(P2981*constantes!$D$5)+(D2981*constantes!$D$6)+(Q2981*constantes!$D$8)+(F2981*constantes!$D$9)</f>
        <v>25.740033680440966</v>
      </c>
      <c r="U2981">
        <f>(O2981*constantes!$D$4)+(P2981*constantes!$E$5)+(D2981*constantes!$D$6)+(Q2981*constantes!$D$8)+(F2981*constantes!$D$9)</f>
        <v>26.074588028901797</v>
      </c>
      <c r="V2981" s="5">
        <f t="shared" si="649"/>
        <v>8.0995333434212946E-2</v>
      </c>
      <c r="W2981" s="5">
        <f t="shared" si="650"/>
        <v>0.11227392366136435</v>
      </c>
      <c r="X2981" s="6">
        <f t="shared" si="651"/>
        <v>3.9516899120707882E-2</v>
      </c>
      <c r="Y2981" s="6">
        <f t="shared" si="652"/>
        <v>5.4780679466564841E-2</v>
      </c>
      <c r="AA2981">
        <f>(O2981*constantes!$B$4)+(LN(110)*constantes!$B$5)+(LN(22)*constantes!$B$8)+(F2981*constantes!$B$9)</f>
        <v>23.348223977700673</v>
      </c>
      <c r="AB2981">
        <f t="shared" si="653"/>
        <v>6.5845990830285972E-2</v>
      </c>
      <c r="AC2981">
        <f>(O2981*constantes!$D$4)+(LN(110)*constantes!$D$5)+(LN(22)*constantes!$D$8)+(F2981*constantes!$D$9)</f>
        <v>25.447212119400952</v>
      </c>
      <c r="AD2981" s="7">
        <f t="shared" si="654"/>
        <v>2.9636129007590606E-2</v>
      </c>
      <c r="AF2981">
        <f>(O2981*constantes!$B$4)+(LN(125)*constantes!$B$5)+(LN(22.5)*constantes!$B$8)+(F2981*constantes!$B$9)</f>
        <v>23.603180914455063</v>
      </c>
      <c r="AG2981">
        <f t="shared" si="655"/>
        <v>8.4142660265313918E-2</v>
      </c>
      <c r="AH2981">
        <f>(O2981*constantes!$D$4)+(LN(125)*constantes!$D$5)+(LN(22.5)*constantes!$D$8)+(F2981*constantes!$D$9)</f>
        <v>25.818285136009184</v>
      </c>
      <c r="AI2981">
        <f t="shared" si="656"/>
        <v>4.2663786438573714E-2</v>
      </c>
    </row>
    <row r="2982" spans="1:35" x14ac:dyDescent="0.25">
      <c r="A2982" s="11">
        <v>2981</v>
      </c>
      <c r="B2982">
        <v>1</v>
      </c>
      <c r="C2982">
        <v>36</v>
      </c>
      <c r="D2982">
        <v>1</v>
      </c>
      <c r="E2982">
        <v>0</v>
      </c>
      <c r="F2982">
        <v>0</v>
      </c>
      <c r="G2982">
        <v>103</v>
      </c>
      <c r="H2982">
        <v>30.82</v>
      </c>
      <c r="I2982">
        <f>IF(AND(B2982=1,E2982=0),V2982,IF(AND(B2982=1,E2982=1),W2982,IF(AND(B2982=0,E2982=0),X2982,IF(AND(B2982=0,E2982=1),Y2982,ERROR))))</f>
        <v>5.5964648259158145E-2</v>
      </c>
      <c r="K2982">
        <f t="shared" si="644"/>
        <v>3.1117023555229495E-2</v>
      </c>
      <c r="L2982">
        <f t="shared" si="645"/>
        <v>2.4199659473180479E-2</v>
      </c>
      <c r="M2982" s="22" t="str">
        <f t="shared" si="657"/>
        <v>Elevated Risk</v>
      </c>
      <c r="O2982">
        <f t="shared" si="646"/>
        <v>3.5835189384561099</v>
      </c>
      <c r="P2982">
        <f t="shared" si="647"/>
        <v>4.6347289882296359</v>
      </c>
      <c r="Q2982">
        <f t="shared" si="648"/>
        <v>3.4281638298919699</v>
      </c>
      <c r="R2982">
        <f>(O2982*constantes!$B$4)+(P2982*constantes!$B$5)+(D2982*constantes!$B$6)+(Q2982*constantes!$B$8)+(F2982*constantes!$B$9)</f>
        <v>23.180419605564822</v>
      </c>
      <c r="S2982" s="4">
        <f>(O2982*constantes!$B$4)+(P2982*constantes!$C$5)+(D2982*constantes!$B$6)+(Q2982*constantes!$B$8)+(F2982*constantes!$B$9)</f>
        <v>23.512451590281593</v>
      </c>
      <c r="T2982">
        <f>(O2982*constantes!$D$4)+(P2982*constantes!$D$5)+(D2982*constantes!$D$6)+(Q2982*constantes!$D$8)+(F2982*constantes!$D$9)</f>
        <v>25.159410154178062</v>
      </c>
      <c r="U2982">
        <f>(O2982*constantes!$D$4)+(P2982*constantes!$E$5)+(D2982*constantes!$D$6)+(Q2982*constantes!$D$8)+(F2982*constantes!$D$9)</f>
        <v>25.48272884839696</v>
      </c>
      <c r="V2982" s="5">
        <f t="shared" si="649"/>
        <v>5.5964648259158145E-2</v>
      </c>
      <c r="W2982" s="5">
        <f t="shared" si="650"/>
        <v>7.7133889527718158E-2</v>
      </c>
      <c r="X2982" s="6">
        <f t="shared" si="651"/>
        <v>2.2307826805481823E-2</v>
      </c>
      <c r="Y2982" s="6">
        <f t="shared" si="652"/>
        <v>3.0691012236870763E-2</v>
      </c>
      <c r="AA2982">
        <f>(O2982*constantes!$B$4)+(LN(110)*constantes!$B$5)+(LN(22)*constantes!$B$8)+(F2982*constantes!$B$9)</f>
        <v>22.325603957379403</v>
      </c>
      <c r="AB2982">
        <f t="shared" si="653"/>
        <v>2.4199659473180479E-2</v>
      </c>
      <c r="AC2982">
        <f>(O2982*constantes!$D$4)+(LN(110)*constantes!$D$5)+(LN(22)*constantes!$D$8)+(F2982*constantes!$D$9)</f>
        <v>24.553329557885352</v>
      </c>
      <c r="AD2982" s="7">
        <f t="shared" si="654"/>
        <v>1.2230943924327331E-2</v>
      </c>
      <c r="AF2982">
        <f>(O2982*constantes!$B$4)+(LN(125)*constantes!$B$5)+(LN(22.5)*constantes!$B$8)+(F2982*constantes!$B$9)</f>
        <v>22.580560894133793</v>
      </c>
      <c r="AG2982">
        <f t="shared" si="655"/>
        <v>3.1117023555229495E-2</v>
      </c>
      <c r="AH2982">
        <f>(O2982*constantes!$D$4)+(LN(125)*constantes!$D$5)+(LN(22.5)*constantes!$D$8)+(F2982*constantes!$D$9)</f>
        <v>24.924402574493584</v>
      </c>
      <c r="AI2982">
        <f t="shared" si="656"/>
        <v>1.7677356619603457E-2</v>
      </c>
    </row>
    <row r="2983" spans="1:35" x14ac:dyDescent="0.25">
      <c r="A2983" s="11">
        <v>2982</v>
      </c>
      <c r="B2983">
        <v>1</v>
      </c>
      <c r="C2983">
        <v>44</v>
      </c>
      <c r="D2983">
        <v>0</v>
      </c>
      <c r="E2983">
        <v>0</v>
      </c>
      <c r="F2983">
        <v>0</v>
      </c>
      <c r="G2983">
        <v>135</v>
      </c>
      <c r="H2983">
        <v>25.65</v>
      </c>
      <c r="I2983">
        <f>IF(AND(B2983=1,E2983=0),V2983,IF(AND(B2983=1,E2983=1),W2983,IF(AND(B2983=0,E2983=0),X2983,IF(AND(B2983=0,E2983=1),Y2983,ERROR))))</f>
        <v>7.277002698927626E-2</v>
      </c>
      <c r="K2983">
        <f t="shared" si="644"/>
        <v>5.7330036913051163E-2</v>
      </c>
      <c r="L2983">
        <f t="shared" si="645"/>
        <v>4.4721443860098575E-2</v>
      </c>
      <c r="M2983" s="22" t="str">
        <f t="shared" si="657"/>
        <v>Elevated Risk</v>
      </c>
      <c r="O2983">
        <f t="shared" si="646"/>
        <v>3.784189633918261</v>
      </c>
      <c r="P2983">
        <f t="shared" si="647"/>
        <v>4.9052747784384296</v>
      </c>
      <c r="Q2983">
        <f t="shared" si="648"/>
        <v>3.2445435716167785</v>
      </c>
      <c r="R2983">
        <f>(O2983*constantes!$B$4)+(P2983*constantes!$B$5)+(D2983*constantes!$B$6)+(Q2983*constantes!$B$8)+(F2983*constantes!$B$9)</f>
        <v>23.451884906058385</v>
      </c>
      <c r="S2983" s="4">
        <f>(O2983*constantes!$B$4)+(P2983*constantes!$C$5)+(D2983*constantes!$B$6)+(Q2983*constantes!$B$8)+(F2983*constantes!$B$9)</f>
        <v>23.803298791185714</v>
      </c>
      <c r="T2983">
        <f>(O2983*constantes!$D$4)+(P2983*constantes!$D$5)+(D2983*constantes!$D$6)+(Q2983*constantes!$D$8)+(F2983*constantes!$D$9)</f>
        <v>25.753914265172284</v>
      </c>
      <c r="U2983">
        <f>(O2983*constantes!$D$4)+(P2983*constantes!$E$5)+(D2983*constantes!$D$6)+(Q2983*constantes!$D$8)+(F2983*constantes!$D$9)</f>
        <v>26.096106233716149</v>
      </c>
      <c r="V2983" s="5">
        <f t="shared" si="649"/>
        <v>7.277002698927626E-2</v>
      </c>
      <c r="W2983" s="5">
        <f t="shared" si="650"/>
        <v>0.10180442658548183</v>
      </c>
      <c r="X2983" s="6">
        <f t="shared" si="651"/>
        <v>4.0058028753510833E-2</v>
      </c>
      <c r="Y2983" s="6">
        <f t="shared" si="652"/>
        <v>5.5938276052798885E-2</v>
      </c>
      <c r="AA2983">
        <f>(O2983*constantes!$B$4)+(LN(110)*constantes!$B$5)+(LN(22)*constantes!$B$8)+(F2983*constantes!$B$9)</f>
        <v>22.95028380552526</v>
      </c>
      <c r="AB2983">
        <f t="shared" si="653"/>
        <v>4.4721443860098575E-2</v>
      </c>
      <c r="AC2983">
        <f>(O2983*constantes!$D$4)+(LN(110)*constantes!$D$5)+(LN(22)*constantes!$D$8)+(F2983*constantes!$D$9)</f>
        <v>25.099368567186549</v>
      </c>
      <c r="AD2983" s="7">
        <f t="shared" si="654"/>
        <v>2.102161003401426E-2</v>
      </c>
      <c r="AF2983">
        <f>(O2983*constantes!$B$4)+(LN(125)*constantes!$B$5)+(LN(22.5)*constantes!$B$8)+(F2983*constantes!$B$9)</f>
        <v>23.205240742279653</v>
      </c>
      <c r="AG2983">
        <f t="shared" si="655"/>
        <v>5.7330036913051163E-2</v>
      </c>
      <c r="AH2983">
        <f>(O2983*constantes!$D$4)+(LN(125)*constantes!$D$5)+(LN(22.5)*constantes!$D$8)+(F2983*constantes!$D$9)</f>
        <v>25.470441583794781</v>
      </c>
      <c r="AI2983">
        <f t="shared" si="656"/>
        <v>3.0321952038303235E-2</v>
      </c>
    </row>
    <row r="2984" spans="1:35" x14ac:dyDescent="0.25">
      <c r="A2984" s="11">
        <v>2983</v>
      </c>
      <c r="B2984">
        <v>1</v>
      </c>
      <c r="C2984">
        <v>44</v>
      </c>
      <c r="D2984">
        <v>0</v>
      </c>
      <c r="E2984">
        <v>1</v>
      </c>
      <c r="F2984">
        <v>0</v>
      </c>
      <c r="G2984">
        <v>127</v>
      </c>
      <c r="H2984">
        <v>31.69</v>
      </c>
      <c r="I2984">
        <f>IF(AND(B2984=1,E2984=0),V2984,IF(AND(B2984=1,E2984=1),W2984,IF(AND(B2984=0,E2984=0),X2984,IF(AND(B2984=0,E2984=1),Y2984,ERROR))))</f>
        <v>0.10672905716574066</v>
      </c>
      <c r="K2984">
        <f t="shared" si="644"/>
        <v>5.7330036913051163E-2</v>
      </c>
      <c r="L2984">
        <f t="shared" si="645"/>
        <v>4.4721443860098575E-2</v>
      </c>
      <c r="M2984" s="22" t="str">
        <f t="shared" si="657"/>
        <v>Elevated Risk</v>
      </c>
      <c r="O2984">
        <f t="shared" si="646"/>
        <v>3.784189633918261</v>
      </c>
      <c r="P2984">
        <f t="shared" si="647"/>
        <v>4.8441870864585912</v>
      </c>
      <c r="Q2984">
        <f t="shared" si="648"/>
        <v>3.4560011737028296</v>
      </c>
      <c r="R2984">
        <f>(O2984*constantes!$B$4)+(P2984*constantes!$B$5)+(D2984*constantes!$B$6)+(Q2984*constantes!$B$8)+(F2984*constantes!$B$9)</f>
        <v>23.506199593626185</v>
      </c>
      <c r="S2984" s="4">
        <f>(O2984*constantes!$B$4)+(P2984*constantes!$C$5)+(D2984*constantes!$B$6)+(Q2984*constantes!$B$8)+(F2984*constantes!$B$9)</f>
        <v>23.853237156500079</v>
      </c>
      <c r="T2984">
        <f>(O2984*constantes!$D$4)+(P2984*constantes!$D$5)+(D2984*constantes!$D$6)+(Q2984*constantes!$D$8)+(F2984*constantes!$D$9)</f>
        <v>25.690187784591771</v>
      </c>
      <c r="U2984">
        <f>(O2984*constantes!$D$4)+(P2984*constantes!$E$5)+(D2984*constantes!$D$6)+(Q2984*constantes!$D$8)+(F2984*constantes!$D$9)</f>
        <v>26.028118275743125</v>
      </c>
      <c r="V2984" s="5">
        <f t="shared" si="649"/>
        <v>7.66720740649528E-2</v>
      </c>
      <c r="W2984" s="5">
        <f t="shared" si="650"/>
        <v>0.10672905716574066</v>
      </c>
      <c r="X2984" s="6">
        <f t="shared" si="651"/>
        <v>3.7632058850831762E-2</v>
      </c>
      <c r="Y2984" s="6">
        <f t="shared" si="652"/>
        <v>5.2359591622249124E-2</v>
      </c>
      <c r="AA2984">
        <f>(O2984*constantes!$B$4)+(LN(110)*constantes!$B$5)+(LN(22)*constantes!$B$8)+(F2984*constantes!$B$9)</f>
        <v>22.95028380552526</v>
      </c>
      <c r="AB2984">
        <f t="shared" si="653"/>
        <v>4.4721443860098575E-2</v>
      </c>
      <c r="AC2984">
        <f>(O2984*constantes!$D$4)+(LN(110)*constantes!$D$5)+(LN(22)*constantes!$D$8)+(F2984*constantes!$D$9)</f>
        <v>25.099368567186549</v>
      </c>
      <c r="AD2984" s="7">
        <f t="shared" si="654"/>
        <v>2.102161003401426E-2</v>
      </c>
      <c r="AF2984">
        <f>(O2984*constantes!$B$4)+(LN(125)*constantes!$B$5)+(LN(22.5)*constantes!$B$8)+(F2984*constantes!$B$9)</f>
        <v>23.205240742279653</v>
      </c>
      <c r="AG2984">
        <f t="shared" si="655"/>
        <v>5.7330036913051163E-2</v>
      </c>
      <c r="AH2984">
        <f>(O2984*constantes!$D$4)+(LN(125)*constantes!$D$5)+(LN(22.5)*constantes!$D$8)+(F2984*constantes!$D$9)</f>
        <v>25.470441583794781</v>
      </c>
      <c r="AI2984">
        <f t="shared" si="656"/>
        <v>3.0321952038303235E-2</v>
      </c>
    </row>
    <row r="2985" spans="1:35" x14ac:dyDescent="0.25">
      <c r="A2985" s="11">
        <v>2984</v>
      </c>
      <c r="B2985">
        <v>1</v>
      </c>
      <c r="C2985">
        <v>44</v>
      </c>
      <c r="D2985">
        <v>1</v>
      </c>
      <c r="E2985">
        <v>0</v>
      </c>
      <c r="F2985">
        <v>0</v>
      </c>
      <c r="G2985">
        <v>125</v>
      </c>
      <c r="H2985">
        <v>23.23</v>
      </c>
      <c r="I2985">
        <f>IF(AND(B2985=1,E2985=0),V2985,IF(AND(B2985=1,E2985=1),W2985,IF(AND(B2985=0,E2985=0),X2985,IF(AND(B2985=0,E2985=1),Y2985,ERROR))))</f>
        <v>0.11582960203847725</v>
      </c>
      <c r="K2985">
        <f t="shared" si="644"/>
        <v>5.7330036913051163E-2</v>
      </c>
      <c r="L2985">
        <f t="shared" si="645"/>
        <v>4.4721443860098575E-2</v>
      </c>
      <c r="M2985" s="22" t="str">
        <f t="shared" si="657"/>
        <v>Elevated Risk</v>
      </c>
      <c r="O2985">
        <f t="shared" si="646"/>
        <v>3.784189633918261</v>
      </c>
      <c r="P2985">
        <f t="shared" si="647"/>
        <v>4.8283137373023015</v>
      </c>
      <c r="Q2985">
        <f t="shared" si="648"/>
        <v>3.145444546782318</v>
      </c>
      <c r="R2985">
        <f>(O2985*constantes!$B$4)+(P2985*constantes!$B$5)+(D2985*constantes!$B$6)+(Q2985*constantes!$B$8)+(F2985*constantes!$B$9)</f>
        <v>23.940083283949562</v>
      </c>
      <c r="S2985" s="4">
        <f>(O2985*constantes!$B$4)+(P2985*constantes!$C$5)+(D2985*constantes!$B$6)+(Q2985*constantes!$B$8)+(F2985*constantes!$B$9)</f>
        <v>24.285983680089899</v>
      </c>
      <c r="T2985">
        <f>(O2985*constantes!$D$4)+(P2985*constantes!$D$5)+(D2985*constantes!$D$6)+(Q2985*constantes!$D$8)+(F2985*constantes!$D$9)</f>
        <v>26.105445406503438</v>
      </c>
      <c r="U2985">
        <f>(O2985*constantes!$D$4)+(P2985*constantes!$E$5)+(D2985*constantes!$D$6)+(Q2985*constantes!$D$8)+(F2985*constantes!$D$9)</f>
        <v>26.44226857281765</v>
      </c>
      <c r="V2985" s="5">
        <f t="shared" si="649"/>
        <v>0.11582960203847725</v>
      </c>
      <c r="W2985" s="5">
        <f t="shared" si="650"/>
        <v>0.15968652589908905</v>
      </c>
      <c r="X2985" s="6">
        <f t="shared" si="651"/>
        <v>5.6448041034395158E-2</v>
      </c>
      <c r="Y2985" s="6">
        <f t="shared" si="652"/>
        <v>7.8151084459873399E-2</v>
      </c>
      <c r="AA2985">
        <f>(O2985*constantes!$B$4)+(LN(110)*constantes!$B$5)+(LN(22)*constantes!$B$8)+(F2985*constantes!$B$9)</f>
        <v>22.95028380552526</v>
      </c>
      <c r="AB2985">
        <f t="shared" si="653"/>
        <v>4.4721443860098575E-2</v>
      </c>
      <c r="AC2985">
        <f>(O2985*constantes!$D$4)+(LN(110)*constantes!$D$5)+(LN(22)*constantes!$D$8)+(F2985*constantes!$D$9)</f>
        <v>25.099368567186549</v>
      </c>
      <c r="AD2985" s="7">
        <f t="shared" si="654"/>
        <v>2.102161003401426E-2</v>
      </c>
      <c r="AF2985">
        <f>(O2985*constantes!$B$4)+(LN(125)*constantes!$B$5)+(LN(22.5)*constantes!$B$8)+(F2985*constantes!$B$9)</f>
        <v>23.205240742279653</v>
      </c>
      <c r="AG2985">
        <f t="shared" si="655"/>
        <v>5.7330036913051163E-2</v>
      </c>
      <c r="AH2985">
        <f>(O2985*constantes!$D$4)+(LN(125)*constantes!$D$5)+(LN(22.5)*constantes!$D$8)+(F2985*constantes!$D$9)</f>
        <v>25.470441583794781</v>
      </c>
      <c r="AI2985">
        <f t="shared" si="656"/>
        <v>3.0321952038303235E-2</v>
      </c>
    </row>
    <row r="2986" spans="1:35" x14ac:dyDescent="0.25">
      <c r="A2986" s="11">
        <v>2985</v>
      </c>
      <c r="B2986">
        <v>1</v>
      </c>
      <c r="C2986">
        <v>51</v>
      </c>
      <c r="D2986">
        <v>0</v>
      </c>
      <c r="E2986">
        <v>1</v>
      </c>
      <c r="F2986">
        <v>0</v>
      </c>
      <c r="G2986">
        <v>115</v>
      </c>
      <c r="H2986">
        <v>31.04</v>
      </c>
      <c r="I2986">
        <f>IF(AND(B2986=1,E2986=0),V2986,IF(AND(B2986=1,E2986=1),W2986,IF(AND(B2986=0,E2986=0),X2986,IF(AND(B2986=0,E2986=1),Y2986,ERROR))))</f>
        <v>0.13515094473114819</v>
      </c>
      <c r="K2986">
        <f t="shared" si="644"/>
        <v>8.9246869441510945E-2</v>
      </c>
      <c r="L2986">
        <f t="shared" si="645"/>
        <v>6.9883054652788434E-2</v>
      </c>
      <c r="M2986" s="22" t="str">
        <f t="shared" si="657"/>
        <v>Elevated Risk</v>
      </c>
      <c r="O2986">
        <f t="shared" si="646"/>
        <v>3.9318256327243257</v>
      </c>
      <c r="P2986">
        <f t="shared" si="647"/>
        <v>4.7449321283632502</v>
      </c>
      <c r="Q2986">
        <f t="shared" si="648"/>
        <v>3.435276695315018</v>
      </c>
      <c r="R2986">
        <f>(O2986*constantes!$B$4)+(P2986*constantes!$B$5)+(D2986*constantes!$B$6)+(Q2986*constantes!$B$8)+(F2986*constantes!$B$9)</f>
        <v>23.765228920074502</v>
      </c>
      <c r="S2986" s="4">
        <f>(O2986*constantes!$B$4)+(P2986*constantes!$C$5)+(D2986*constantes!$B$6)+(Q2986*constantes!$B$8)+(F2986*constantes!$B$9)</f>
        <v>24.105155857750447</v>
      </c>
      <c r="T2986">
        <f>(O2986*constantes!$D$4)+(P2986*constantes!$D$5)+(D2986*constantes!$D$6)+(Q2986*constantes!$D$8)+(F2986*constantes!$D$9)</f>
        <v>25.802125018111255</v>
      </c>
      <c r="U2986">
        <f>(O2986*constantes!$D$4)+(P2986*constantes!$E$5)+(D2986*constantes!$D$6)+(Q2986*constantes!$D$8)+(F2986*constantes!$D$9)</f>
        <v>26.133131483385874</v>
      </c>
      <c r="V2986" s="5">
        <f t="shared" si="649"/>
        <v>9.819485557193719E-2</v>
      </c>
      <c r="W2986" s="5">
        <f t="shared" si="650"/>
        <v>0.13515094473114819</v>
      </c>
      <c r="X2986" s="6">
        <f t="shared" si="651"/>
        <v>4.1994442791382203E-2</v>
      </c>
      <c r="Y2986" s="6">
        <f t="shared" si="652"/>
        <v>5.7985854966860151E-2</v>
      </c>
      <c r="AA2986">
        <f>(O2986*constantes!$B$4)+(LN(110)*constantes!$B$5)+(LN(22)*constantes!$B$8)+(F2986*constantes!$B$9)</f>
        <v>23.409868764368586</v>
      </c>
      <c r="AB2986">
        <f t="shared" si="653"/>
        <v>6.9883054652788434E-2</v>
      </c>
      <c r="AC2986">
        <f>(O2986*constantes!$D$4)+(LN(110)*constantes!$D$5)+(LN(22)*constantes!$D$8)+(F2986*constantes!$D$9)</f>
        <v>25.50109645445777</v>
      </c>
      <c r="AD2986" s="7">
        <f t="shared" si="654"/>
        <v>3.1250958582138333E-2</v>
      </c>
      <c r="AF2986">
        <f>(O2986*constantes!$B$4)+(LN(125)*constantes!$B$5)+(LN(22.5)*constantes!$B$8)+(F2986*constantes!$B$9)</f>
        <v>23.664825701122982</v>
      </c>
      <c r="AG2986">
        <f t="shared" si="655"/>
        <v>8.9246869441510945E-2</v>
      </c>
      <c r="AH2986">
        <f>(O2986*constantes!$D$4)+(LN(125)*constantes!$D$5)+(LN(22.5)*constantes!$D$8)+(F2986*constantes!$D$9)</f>
        <v>25.872169471066002</v>
      </c>
      <c r="AI2986">
        <f t="shared" si="656"/>
        <v>4.4971857043080821E-2</v>
      </c>
    </row>
    <row r="2987" spans="1:35" x14ac:dyDescent="0.25">
      <c r="A2987" s="11">
        <v>2986</v>
      </c>
      <c r="B2987">
        <v>0</v>
      </c>
      <c r="C2987">
        <v>55</v>
      </c>
      <c r="D2987">
        <v>1</v>
      </c>
      <c r="E2987">
        <v>0</v>
      </c>
      <c r="F2987">
        <v>1</v>
      </c>
      <c r="G2987">
        <v>125</v>
      </c>
      <c r="H2987">
        <v>27.18</v>
      </c>
      <c r="I2987">
        <f>IF(AND(B2987=1,E2987=0),V2987,IF(AND(B2987=1,E2987=1),W2987,IF(AND(B2987=0,E2987=0),X2987,IF(AND(B2987=0,E2987=1),Y2987,ERROR))))</f>
        <v>0.22234565078403001</v>
      </c>
      <c r="K2987">
        <f t="shared" si="644"/>
        <v>0.1157214256407354</v>
      </c>
      <c r="L2987">
        <f t="shared" si="645"/>
        <v>8.1356884507213456E-2</v>
      </c>
      <c r="M2987" s="22" t="str">
        <f t="shared" si="657"/>
        <v>Elevated Risk</v>
      </c>
      <c r="O2987">
        <f t="shared" si="646"/>
        <v>4.0073331852324712</v>
      </c>
      <c r="P2987">
        <f t="shared" si="647"/>
        <v>4.8283137373023015</v>
      </c>
      <c r="Q2987">
        <f t="shared" si="648"/>
        <v>3.3024814087229974</v>
      </c>
      <c r="R2987">
        <f>(O2987*constantes!$B$4)+(P2987*constantes!$B$5)+(D2987*constantes!$B$6)+(Q2987*constantes!$B$8)+(F2987*constantes!$B$9)</f>
        <v>25.290814346489359</v>
      </c>
      <c r="S2987" s="4">
        <f>(O2987*constantes!$B$4)+(P2987*constantes!$C$5)+(D2987*constantes!$B$6)+(Q2987*constantes!$B$8)+(F2987*constantes!$B$9)</f>
        <v>25.636714742629696</v>
      </c>
      <c r="T2987">
        <f>(O2987*constantes!$D$4)+(P2987*constantes!$D$5)+(D2987*constantes!$D$6)+(Q2987*constantes!$D$8)+(F2987*constantes!$D$9)</f>
        <v>27.570549725345167</v>
      </c>
      <c r="U2987">
        <f>(O2987*constantes!$D$4)+(P2987*constantes!$E$5)+(D2987*constantes!$D$6)+(Q2987*constantes!$D$8)+(F2987*constantes!$D$9)</f>
        <v>27.907372891659378</v>
      </c>
      <c r="V2987" s="5">
        <f t="shared" si="649"/>
        <v>0.37825018688155332</v>
      </c>
      <c r="W2987" s="5">
        <f t="shared" si="650"/>
        <v>0.48911295245842523</v>
      </c>
      <c r="X2987" s="6">
        <f t="shared" si="651"/>
        <v>0.22234565078403001</v>
      </c>
      <c r="Y2987" s="6">
        <f t="shared" si="652"/>
        <v>0.29685064745751855</v>
      </c>
      <c r="AA2987">
        <f>(O2987*constantes!$B$4)+(LN(110)*constantes!$B$5)+(LN(22)*constantes!$B$8)+(F2987*constantes!$B$9)</f>
        <v>24.176520755024345</v>
      </c>
      <c r="AB2987">
        <f t="shared" si="653"/>
        <v>0.14439049897509004</v>
      </c>
      <c r="AC2987">
        <f>(O2987*constantes!$D$4)+(LN(110)*constantes!$D$5)+(LN(22)*constantes!$D$8)+(F2987*constantes!$D$9)</f>
        <v>26.484187790361105</v>
      </c>
      <c r="AD2987" s="7">
        <f t="shared" si="654"/>
        <v>8.1356884507213456E-2</v>
      </c>
      <c r="AF2987">
        <f>(O2987*constantes!$B$4)+(LN(125)*constantes!$B$5)+(LN(22.5)*constantes!$B$8)+(F2987*constantes!$B$9)</f>
        <v>24.431477691778738</v>
      </c>
      <c r="AG2987">
        <f t="shared" si="655"/>
        <v>0.18227359337800975</v>
      </c>
      <c r="AH2987">
        <f>(O2987*constantes!$D$4)+(LN(125)*constantes!$D$5)+(LN(22.5)*constantes!$D$8)+(F2987*constantes!$D$9)</f>
        <v>26.855260806969337</v>
      </c>
      <c r="AI2987">
        <f t="shared" si="656"/>
        <v>0.1157214256407354</v>
      </c>
    </row>
    <row r="2988" spans="1:35" x14ac:dyDescent="0.25">
      <c r="A2988" s="11">
        <v>2987</v>
      </c>
      <c r="B2988">
        <v>1</v>
      </c>
      <c r="C2988">
        <v>48</v>
      </c>
      <c r="D2988">
        <v>1</v>
      </c>
      <c r="E2988">
        <v>1</v>
      </c>
      <c r="F2988">
        <v>0</v>
      </c>
      <c r="G2988">
        <v>150</v>
      </c>
      <c r="H2988">
        <v>25.94</v>
      </c>
      <c r="I2988">
        <f>IF(AND(B2988=1,E2988=0),V2988,IF(AND(B2988=1,E2988=1),W2988,IF(AND(B2988=0,E2988=0),X2988,IF(AND(B2988=0,E2988=1),Y2988,ERROR))))</f>
        <v>0.29794272077141071</v>
      </c>
      <c r="K2988">
        <f t="shared" si="644"/>
        <v>7.448581103683527E-2</v>
      </c>
      <c r="L2988">
        <f t="shared" si="645"/>
        <v>5.8221930281009082E-2</v>
      </c>
      <c r="M2988" s="22" t="str">
        <f t="shared" si="657"/>
        <v>Elevated Risk</v>
      </c>
      <c r="O2988">
        <f t="shared" si="646"/>
        <v>3.8712010109078911</v>
      </c>
      <c r="P2988">
        <f t="shared" si="647"/>
        <v>5.0106352940962555</v>
      </c>
      <c r="Q2988">
        <f t="shared" si="648"/>
        <v>3.255786178888298</v>
      </c>
      <c r="R2988">
        <f>(O2988*constantes!$B$4)+(P2988*constantes!$B$5)+(D2988*constantes!$B$6)+(Q2988*constantes!$B$8)+(F2988*constantes!$B$9)</f>
        <v>24.63664282932519</v>
      </c>
      <c r="S2988" s="4">
        <f>(O2988*constantes!$B$4)+(P2988*constantes!$C$5)+(D2988*constantes!$B$6)+(Q2988*constantes!$B$8)+(F2988*constantes!$B$9)</f>
        <v>24.995604741794246</v>
      </c>
      <c r="T2988">
        <f>(O2988*constantes!$D$4)+(P2988*constantes!$D$5)+(D2988*constantes!$D$6)+(Q2988*constantes!$D$8)+(F2988*constantes!$D$9)</f>
        <v>26.911475743824077</v>
      </c>
      <c r="U2988">
        <f>(O2988*constantes!$D$4)+(P2988*constantes!$E$5)+(D2988*constantes!$D$6)+(Q2988*constantes!$D$8)+(F2988*constantes!$D$9)</f>
        <v>27.26101766194023</v>
      </c>
      <c r="V2988" s="5">
        <f t="shared" si="649"/>
        <v>0.21890035494869431</v>
      </c>
      <c r="W2988" s="5">
        <f t="shared" si="650"/>
        <v>0.29794272077141071</v>
      </c>
      <c r="X2988" s="6">
        <f t="shared" si="651"/>
        <v>0.12198766771021285</v>
      </c>
      <c r="Y2988" s="6">
        <f t="shared" si="652"/>
        <v>0.16850378527155674</v>
      </c>
      <c r="AA2988">
        <f>(O2988*constantes!$B$4)+(LN(110)*constantes!$B$5)+(LN(22)*constantes!$B$8)+(F2988*constantes!$B$9)</f>
        <v>23.221146741638901</v>
      </c>
      <c r="AB2988">
        <f t="shared" si="653"/>
        <v>5.8221930281009082E-2</v>
      </c>
      <c r="AC2988">
        <f>(O2988*constantes!$D$4)+(LN(110)*constantes!$D$5)+(LN(22)*constantes!$D$8)+(F2988*constantes!$D$9)</f>
        <v>25.336132614771724</v>
      </c>
      <c r="AD2988" s="7">
        <f t="shared" si="654"/>
        <v>2.6562184906686825E-2</v>
      </c>
      <c r="AF2988">
        <f>(O2988*constantes!$B$4)+(LN(125)*constantes!$B$5)+(LN(22.5)*constantes!$B$8)+(F2988*constantes!$B$9)</f>
        <v>23.47610367839329</v>
      </c>
      <c r="AG2988">
        <f t="shared" si="655"/>
        <v>7.448581103683527E-2</v>
      </c>
      <c r="AH2988">
        <f>(O2988*constantes!$D$4)+(LN(125)*constantes!$D$5)+(LN(22.5)*constantes!$D$8)+(F2988*constantes!$D$9)</f>
        <v>25.707205631379956</v>
      </c>
      <c r="AI2988">
        <f t="shared" si="656"/>
        <v>3.8265438641588045E-2</v>
      </c>
    </row>
    <row r="2989" spans="1:35" x14ac:dyDescent="0.25">
      <c r="A2989" s="11">
        <v>2988</v>
      </c>
      <c r="B2989">
        <v>1</v>
      </c>
      <c r="C2989">
        <v>64</v>
      </c>
      <c r="D2989">
        <v>0</v>
      </c>
      <c r="E2989">
        <v>0</v>
      </c>
      <c r="F2989">
        <v>0</v>
      </c>
      <c r="G2989">
        <v>94</v>
      </c>
      <c r="H2989">
        <v>26.11</v>
      </c>
      <c r="I2989">
        <f>IF(AND(B2989=1,E2989=0),V2989,IF(AND(B2989=1,E2989=1),W2989,IF(AND(B2989=0,E2989=0),X2989,IF(AND(B2989=0,E2989=1),Y2989,ERROR))))</f>
        <v>0.11811400444472064</v>
      </c>
      <c r="K2989">
        <f t="shared" si="644"/>
        <v>0.17266110175416416</v>
      </c>
      <c r="L2989">
        <f t="shared" si="645"/>
        <v>0.13660645895193024</v>
      </c>
      <c r="M2989" s="22" t="str">
        <f t="shared" si="657"/>
        <v>OPTIMAL</v>
      </c>
      <c r="O2989">
        <f t="shared" si="646"/>
        <v>4.1588830833596715</v>
      </c>
      <c r="P2989">
        <f t="shared" si="647"/>
        <v>4.5432947822700038</v>
      </c>
      <c r="Q2989">
        <f t="shared" si="648"/>
        <v>3.2623183827110376</v>
      </c>
      <c r="R2989">
        <f>(O2989*constantes!$B$4)+(P2989*constantes!$B$5)+(D2989*constantes!$B$6)+(Q2989*constantes!$B$8)+(F2989*constantes!$B$9)</f>
        <v>23.960880112130589</v>
      </c>
      <c r="S2989" s="4">
        <f>(O2989*constantes!$B$4)+(P2989*constantes!$C$5)+(D2989*constantes!$B$6)+(Q2989*constantes!$B$8)+(F2989*constantes!$B$9)</f>
        <v>24.286361750332414</v>
      </c>
      <c r="T2989">
        <f>(O2989*constantes!$D$4)+(P2989*constantes!$D$5)+(D2989*constantes!$D$6)+(Q2989*constantes!$D$8)+(F2989*constantes!$D$9)</f>
        <v>25.764351590793638</v>
      </c>
      <c r="U2989">
        <f>(O2989*constantes!$D$4)+(P2989*constantes!$E$5)+(D2989*constantes!$D$6)+(Q2989*constantes!$D$8)+(F2989*constantes!$D$9)</f>
        <v>26.081291834804791</v>
      </c>
      <c r="V2989" s="5">
        <f t="shared" si="649"/>
        <v>0.11811400444472064</v>
      </c>
      <c r="W2989" s="5">
        <f t="shared" si="650"/>
        <v>0.15974180763164736</v>
      </c>
      <c r="X2989" s="6">
        <f t="shared" si="651"/>
        <v>4.046969600632877E-2</v>
      </c>
      <c r="Y2989" s="6">
        <f t="shared" si="652"/>
        <v>5.5138802247464813E-2</v>
      </c>
      <c r="AA2989">
        <f>(O2989*constantes!$B$4)+(LN(110)*constantes!$B$5)+(LN(22)*constantes!$B$8)+(F2989*constantes!$B$9)</f>
        <v>24.116689525898391</v>
      </c>
      <c r="AB2989">
        <f t="shared" si="653"/>
        <v>0.13660645895193024</v>
      </c>
      <c r="AC2989">
        <f>(O2989*constantes!$D$4)+(LN(110)*constantes!$D$5)+(LN(22)*constantes!$D$8)+(F2989*constantes!$D$9)</f>
        <v>26.11893567165809</v>
      </c>
      <c r="AD2989" s="7">
        <f t="shared" si="654"/>
        <v>5.7192348710877861E-2</v>
      </c>
      <c r="AF2989">
        <f>(O2989*constantes!$B$4)+(LN(125)*constantes!$B$5)+(LN(22.5)*constantes!$B$8)+(F2989*constantes!$B$9)</f>
        <v>24.371646462652787</v>
      </c>
      <c r="AG2989">
        <f t="shared" si="655"/>
        <v>0.17266110175416416</v>
      </c>
      <c r="AH2989">
        <f>(O2989*constantes!$D$4)+(LN(125)*constantes!$D$5)+(LN(22.5)*constantes!$D$8)+(F2989*constantes!$D$9)</f>
        <v>26.490008688266322</v>
      </c>
      <c r="AI2989">
        <f t="shared" si="656"/>
        <v>8.1811856272562489E-2</v>
      </c>
    </row>
    <row r="2990" spans="1:35" x14ac:dyDescent="0.25">
      <c r="A2990" s="11">
        <v>2989</v>
      </c>
      <c r="B2990">
        <v>0</v>
      </c>
      <c r="C2990">
        <v>53</v>
      </c>
      <c r="D2990">
        <v>1</v>
      </c>
      <c r="E2990">
        <v>1</v>
      </c>
      <c r="F2990">
        <v>0</v>
      </c>
      <c r="G2990">
        <v>163.5</v>
      </c>
      <c r="H2990">
        <v>34.69</v>
      </c>
      <c r="I2990">
        <f>IF(AND(B2990=1,E2990=0),V2990,IF(AND(B2990=1,E2990=1),W2990,IF(AND(B2990=0,E2990=0),X2990,IF(AND(B2990=0,E2990=1),Y2990,ERROR))))</f>
        <v>0.30191143914175256</v>
      </c>
      <c r="K2990">
        <f t="shared" si="644"/>
        <v>4.9808625979083754E-2</v>
      </c>
      <c r="L2990">
        <f t="shared" si="645"/>
        <v>3.4638908987597139E-2</v>
      </c>
      <c r="M2990" s="22" t="str">
        <f t="shared" si="657"/>
        <v>'&gt;30%</v>
      </c>
      <c r="O2990">
        <f t="shared" si="646"/>
        <v>3.970291913552122</v>
      </c>
      <c r="P2990">
        <f t="shared" si="647"/>
        <v>5.0968129903373081</v>
      </c>
      <c r="Q2990">
        <f t="shared" si="648"/>
        <v>3.5464514609816584</v>
      </c>
      <c r="R2990">
        <f>(O2990*constantes!$B$4)+(P2990*constantes!$B$5)+(D2990*constantes!$B$6)+(Q2990*constantes!$B$8)+(F2990*constantes!$B$9)</f>
        <v>25.335406082048578</v>
      </c>
      <c r="S2990" s="4">
        <f>(O2990*constantes!$B$4)+(P2990*constantes!$C$5)+(D2990*constantes!$B$6)+(Q2990*constantes!$B$8)+(F2990*constantes!$B$9)</f>
        <v>25.700541764676345</v>
      </c>
      <c r="T2990">
        <f>(O2990*constantes!$D$4)+(P2990*constantes!$D$5)+(D2990*constantes!$D$6)+(Q2990*constantes!$D$8)+(F2990*constantes!$D$9)</f>
        <v>27.572121755285867</v>
      </c>
      <c r="U2990">
        <f>(O2990*constantes!$D$4)+(P2990*constantes!$E$5)+(D2990*constantes!$D$6)+(Q2990*constantes!$D$8)+(F2990*constantes!$D$9)</f>
        <v>27.927675429491799</v>
      </c>
      <c r="V2990" s="5">
        <f t="shared" si="649"/>
        <v>0.39157877839192634</v>
      </c>
      <c r="W2990" s="5">
        <f t="shared" si="650"/>
        <v>0.51123379687930359</v>
      </c>
      <c r="X2990" s="6">
        <f t="shared" si="651"/>
        <v>0.22265325657889357</v>
      </c>
      <c r="Y2990" s="6">
        <f t="shared" si="652"/>
        <v>0.30191143914175256</v>
      </c>
      <c r="AA2990">
        <f>(O2990*constantes!$B$4)+(LN(110)*constantes!$B$5)+(LN(22)*constantes!$B$8)+(F2990*constantes!$B$9)</f>
        <v>23.529612757934284</v>
      </c>
      <c r="AB2990">
        <f t="shared" si="653"/>
        <v>7.8415260777171425E-2</v>
      </c>
      <c r="AC2990">
        <f>(O2990*constantes!$D$4)+(LN(110)*constantes!$D$5)+(LN(22)*constantes!$D$8)+(F2990*constantes!$D$9)</f>
        <v>25.605765897229862</v>
      </c>
      <c r="AD2990" s="7">
        <f t="shared" si="654"/>
        <v>3.4638908987597139E-2</v>
      </c>
      <c r="AF2990">
        <f>(O2990*constantes!$B$4)+(LN(125)*constantes!$B$5)+(LN(22.5)*constantes!$B$8)+(F2990*constantes!$B$9)</f>
        <v>23.784569694688678</v>
      </c>
      <c r="AG2990">
        <f t="shared" si="655"/>
        <v>0.10001327473115296</v>
      </c>
      <c r="AH2990">
        <f>(O2990*constantes!$D$4)+(LN(125)*constantes!$D$5)+(LN(22.5)*constantes!$D$8)+(F2990*constantes!$D$9)</f>
        <v>25.976838913838094</v>
      </c>
      <c r="AI2990">
        <f t="shared" si="656"/>
        <v>4.9808625979083754E-2</v>
      </c>
    </row>
    <row r="2991" spans="1:35" x14ac:dyDescent="0.25">
      <c r="A2991" s="11">
        <v>2990</v>
      </c>
      <c r="B2991">
        <v>0</v>
      </c>
      <c r="C2991">
        <v>37</v>
      </c>
      <c r="D2991">
        <v>0</v>
      </c>
      <c r="E2991">
        <v>0</v>
      </c>
      <c r="F2991">
        <v>0</v>
      </c>
      <c r="G2991">
        <v>126</v>
      </c>
      <c r="H2991">
        <v>25.91</v>
      </c>
      <c r="I2991">
        <f>IF(AND(B2991=1,E2991=0),V2991,IF(AND(B2991=1,E2991=1),W2991,IF(AND(B2991=0,E2991=0),X2991,IF(AND(B2991=0,E2991=1),Y2991,ERROR))))</f>
        <v>2.0900213753622943E-2</v>
      </c>
      <c r="K2991">
        <f t="shared" si="644"/>
        <v>1.903255478119692E-2</v>
      </c>
      <c r="L2991">
        <f t="shared" si="645"/>
        <v>1.3171407582175831E-2</v>
      </c>
      <c r="M2991" s="22" t="str">
        <f t="shared" si="657"/>
        <v>NORMAL</v>
      </c>
      <c r="O2991">
        <f t="shared" si="646"/>
        <v>3.6109179126442243</v>
      </c>
      <c r="P2991">
        <f t="shared" si="647"/>
        <v>4.836281906951478</v>
      </c>
      <c r="Q2991">
        <f t="shared" si="648"/>
        <v>3.2546289945740186</v>
      </c>
      <c r="R2991">
        <f>(O2991*constantes!$B$4)+(P2991*constantes!$B$5)+(D2991*constantes!$B$6)+(Q2991*constantes!$B$8)+(F2991*constantes!$B$9)</f>
        <v>22.792505093320958</v>
      </c>
      <c r="S2991" s="4">
        <f>(O2991*constantes!$B$4)+(P2991*constantes!$C$5)+(D2991*constantes!$B$6)+(Q2991*constantes!$B$8)+(F2991*constantes!$B$9)</f>
        <v>23.138976329134962</v>
      </c>
      <c r="T2991">
        <f>(O2991*constantes!$D$4)+(P2991*constantes!$D$5)+(D2991*constantes!$D$6)+(Q2991*constantes!$D$8)+(F2991*constantes!$D$9)</f>
        <v>25.09351521691767</v>
      </c>
      <c r="U2991">
        <f>(O2991*constantes!$D$4)+(P2991*constantes!$E$5)+(D2991*constantes!$D$6)+(Q2991*constantes!$D$8)+(F2991*constantes!$D$9)</f>
        <v>25.430894242746604</v>
      </c>
      <c r="V2991" s="5">
        <f t="shared" si="649"/>
        <v>3.8320685114268338E-2</v>
      </c>
      <c r="W2991" s="5">
        <f t="shared" si="650"/>
        <v>5.3754906367390998E-2</v>
      </c>
      <c r="X2991" s="6">
        <f t="shared" si="651"/>
        <v>2.0900213753622943E-2</v>
      </c>
      <c r="Y2991" s="6">
        <f t="shared" si="652"/>
        <v>2.9163518656016296E-2</v>
      </c>
      <c r="AA2991">
        <f>(O2991*constantes!$B$4)+(LN(110)*constantes!$B$5)+(LN(22)*constantes!$B$8)+(F2991*constantes!$B$9)</f>
        <v>22.410895868068035</v>
      </c>
      <c r="AB2991">
        <f t="shared" si="653"/>
        <v>2.6325671515684657E-2</v>
      </c>
      <c r="AC2991">
        <f>(O2991*constantes!$D$4)+(LN(110)*constantes!$D$5)+(LN(22)*constantes!$D$8)+(F2991*constantes!$D$9)</f>
        <v>24.627884084579406</v>
      </c>
      <c r="AD2991" s="7">
        <f t="shared" si="654"/>
        <v>1.3171407582175831E-2</v>
      </c>
      <c r="AF2991">
        <f>(O2991*constantes!$B$4)+(LN(125)*constantes!$B$5)+(LN(22.5)*constantes!$B$8)+(F2991*constantes!$B$9)</f>
        <v>22.665852804822428</v>
      </c>
      <c r="AG2991">
        <f t="shared" si="655"/>
        <v>3.3840132302612846E-2</v>
      </c>
      <c r="AH2991">
        <f>(O2991*constantes!$D$4)+(LN(125)*constantes!$D$5)+(LN(22.5)*constantes!$D$8)+(F2991*constantes!$D$9)</f>
        <v>24.998957101187639</v>
      </c>
      <c r="AI2991">
        <f t="shared" si="656"/>
        <v>1.903255478119692E-2</v>
      </c>
    </row>
    <row r="2992" spans="1:35" x14ac:dyDescent="0.25">
      <c r="A2992" s="11">
        <v>2991</v>
      </c>
      <c r="B2992">
        <v>0</v>
      </c>
      <c r="C2992">
        <v>49</v>
      </c>
      <c r="D2992">
        <v>1</v>
      </c>
      <c r="E2992">
        <v>0</v>
      </c>
      <c r="F2992">
        <v>0</v>
      </c>
      <c r="G2992">
        <v>123</v>
      </c>
      <c r="H2992">
        <v>23.35</v>
      </c>
      <c r="I2992">
        <f>IF(AND(B2992=1,E2992=0),V2992,IF(AND(B2992=1,E2992=1),W2992,IF(AND(B2992=0,E2992=0),X2992,IF(AND(B2992=0,E2992=1),Y2992,ERROR))))</f>
        <v>7.1900963135911544E-2</v>
      </c>
      <c r="K2992">
        <f t="shared" si="644"/>
        <v>4.0428513799347532E-2</v>
      </c>
      <c r="L2992">
        <f t="shared" si="645"/>
        <v>2.8073382189004015E-2</v>
      </c>
      <c r="M2992" s="22" t="str">
        <f t="shared" si="657"/>
        <v>Elevated Risk</v>
      </c>
      <c r="O2992">
        <f t="shared" si="646"/>
        <v>3.8918202981106265</v>
      </c>
      <c r="P2992">
        <f t="shared" si="647"/>
        <v>4.8121843553724171</v>
      </c>
      <c r="Q2992">
        <f t="shared" si="648"/>
        <v>3.1505969841149062</v>
      </c>
      <c r="R2992">
        <f>(O2992*constantes!$B$4)+(P2992*constantes!$B$5)+(D2992*constantes!$B$6)+(Q2992*constantes!$B$8)+(F2992*constantes!$B$9)</f>
        <v>24.249296640267499</v>
      </c>
      <c r="S2992" s="4">
        <f>(O2992*constantes!$B$4)+(P2992*constantes!$C$5)+(D2992*constantes!$B$6)+(Q2992*constantes!$B$8)+(F2992*constantes!$B$9)</f>
        <v>24.594041527486379</v>
      </c>
      <c r="T2992">
        <f>(O2992*constantes!$D$4)+(P2992*constantes!$D$5)+(D2992*constantes!$D$6)+(Q2992*constantes!$D$8)+(F2992*constantes!$D$9)</f>
        <v>26.355579661779256</v>
      </c>
      <c r="U2992">
        <f>(O2992*constantes!$D$4)+(P2992*constantes!$E$5)+(D2992*constantes!$D$6)+(Q2992*constantes!$D$8)+(F2992*constantes!$D$9)</f>
        <v>26.691277642410039</v>
      </c>
      <c r="V2992" s="5">
        <f t="shared" si="649"/>
        <v>0.15440361264552005</v>
      </c>
      <c r="W2992" s="5">
        <f t="shared" si="650"/>
        <v>0.21081051208792323</v>
      </c>
      <c r="X2992" s="6">
        <f t="shared" si="651"/>
        <v>7.1900963135911544E-2</v>
      </c>
      <c r="Y2992" s="6">
        <f t="shared" si="652"/>
        <v>9.9119547536727137E-2</v>
      </c>
      <c r="AA2992">
        <f>(O2992*constantes!$B$4)+(LN(110)*constantes!$B$5)+(LN(22)*constantes!$B$8)+(F2992*constantes!$B$9)</f>
        <v>23.285333757929525</v>
      </c>
      <c r="AB2992">
        <f t="shared" si="653"/>
        <v>6.1959526107751905E-2</v>
      </c>
      <c r="AC2992">
        <f>(O2992*constantes!$D$4)+(LN(110)*constantes!$D$5)+(LN(22)*constantes!$D$8)+(F2992*constantes!$D$9)</f>
        <v>25.39223913860047</v>
      </c>
      <c r="AD2992" s="7">
        <f t="shared" si="654"/>
        <v>2.8073382189004015E-2</v>
      </c>
      <c r="AF2992">
        <f>(O2992*constantes!$B$4)+(LN(125)*constantes!$B$5)+(LN(22.5)*constantes!$B$8)+(F2992*constantes!$B$9)</f>
        <v>23.540290694683922</v>
      </c>
      <c r="AG2992">
        <f t="shared" si="655"/>
        <v>7.9222803135090225E-2</v>
      </c>
      <c r="AH2992">
        <f>(O2992*constantes!$D$4)+(LN(125)*constantes!$D$5)+(LN(22.5)*constantes!$D$8)+(F2992*constantes!$D$9)</f>
        <v>25.763312155208702</v>
      </c>
      <c r="AI2992">
        <f t="shared" si="656"/>
        <v>4.0428513799347532E-2</v>
      </c>
    </row>
    <row r="2993" spans="1:35" x14ac:dyDescent="0.25">
      <c r="A2993" s="11">
        <v>2992</v>
      </c>
      <c r="B2993">
        <v>1</v>
      </c>
      <c r="C2993">
        <v>40</v>
      </c>
      <c r="D2993">
        <v>1</v>
      </c>
      <c r="E2993">
        <v>1</v>
      </c>
      <c r="F2993">
        <v>0</v>
      </c>
      <c r="G2993">
        <v>132</v>
      </c>
      <c r="H2993">
        <v>31.57</v>
      </c>
      <c r="I2993">
        <f>IF(AND(B2993=1,E2993=0),V2993,IF(AND(B2993=1,E2993=1),W2993,IF(AND(B2993=0,E2993=0),X2993,IF(AND(B2993=0,E2993=1),Y2993,ERROR))))</f>
        <v>0.16737435549396829</v>
      </c>
      <c r="K2993">
        <f t="shared" si="644"/>
        <v>4.2933030992125865E-2</v>
      </c>
      <c r="L2993">
        <f t="shared" si="645"/>
        <v>3.3434567241904078E-2</v>
      </c>
      <c r="M2993" s="22" t="str">
        <f t="shared" si="657"/>
        <v>Elevated Risk</v>
      </c>
      <c r="O2993">
        <f t="shared" si="646"/>
        <v>3.6888794541139363</v>
      </c>
      <c r="P2993">
        <f t="shared" si="647"/>
        <v>4.8828019225863706</v>
      </c>
      <c r="Q2993">
        <f t="shared" si="648"/>
        <v>3.4522073025699003</v>
      </c>
      <c r="R2993">
        <f>(O2993*constantes!$B$4)+(P2993*constantes!$B$5)+(D2993*constantes!$B$6)+(Q2993*constantes!$B$8)+(F2993*constantes!$B$9)</f>
        <v>23.987658759288387</v>
      </c>
      <c r="S2993" s="4">
        <f>(O2993*constantes!$B$4)+(P2993*constantes!$C$5)+(D2993*constantes!$B$6)+(Q2993*constantes!$B$8)+(F2993*constantes!$B$9)</f>
        <v>24.337462689022473</v>
      </c>
      <c r="T2993">
        <f>(O2993*constantes!$D$4)+(P2993*constantes!$D$5)+(D2993*constantes!$D$6)+(Q2993*constantes!$D$8)+(F2993*constantes!$D$9)</f>
        <v>26.1562025557071</v>
      </c>
      <c r="U2993">
        <f>(O2993*constantes!$D$4)+(P2993*constantes!$E$5)+(D2993*constantes!$D$6)+(Q2993*constantes!$D$8)+(F2993*constantes!$D$9)</f>
        <v>26.496826817826726</v>
      </c>
      <c r="V2993" s="5">
        <f t="shared" si="649"/>
        <v>0.12111729765118084</v>
      </c>
      <c r="W2993" s="5">
        <f t="shared" si="650"/>
        <v>0.16737435549396829</v>
      </c>
      <c r="X2993" s="6">
        <f t="shared" si="651"/>
        <v>5.9298268608151794E-2</v>
      </c>
      <c r="Y2993" s="6">
        <f t="shared" si="652"/>
        <v>8.2347862827879981E-2</v>
      </c>
      <c r="AA2993">
        <f>(O2993*constantes!$B$4)+(LN(110)*constantes!$B$5)+(LN(22)*constantes!$B$8)+(F2993*constantes!$B$9)</f>
        <v>22.653587028201589</v>
      </c>
      <c r="AB2993">
        <f t="shared" si="653"/>
        <v>3.3434567241904078E-2</v>
      </c>
      <c r="AC2993">
        <f>(O2993*constantes!$D$4)+(LN(110)*constantes!$D$5)+(LN(22)*constantes!$D$8)+(F2993*constantes!$D$9)</f>
        <v>24.840022896226397</v>
      </c>
      <c r="AD2993" s="7">
        <f t="shared" si="654"/>
        <v>1.6258639030403699E-2</v>
      </c>
      <c r="AF2993">
        <f>(O2993*constantes!$B$4)+(LN(125)*constantes!$B$5)+(LN(22.5)*constantes!$B$8)+(F2993*constantes!$B$9)</f>
        <v>22.908543964955982</v>
      </c>
      <c r="AG2993">
        <f t="shared" si="655"/>
        <v>4.2933030992125865E-2</v>
      </c>
      <c r="AH2993">
        <f>(O2993*constantes!$D$4)+(LN(125)*constantes!$D$5)+(LN(22.5)*constantes!$D$8)+(F2993*constantes!$D$9)</f>
        <v>25.211095912834629</v>
      </c>
      <c r="AI2993">
        <f t="shared" si="656"/>
        <v>2.3477142937900042E-2</v>
      </c>
    </row>
    <row r="2994" spans="1:35" x14ac:dyDescent="0.25">
      <c r="A2994" s="11">
        <v>2993</v>
      </c>
      <c r="B2994">
        <v>1</v>
      </c>
      <c r="C2994">
        <v>45</v>
      </c>
      <c r="D2994">
        <v>1</v>
      </c>
      <c r="E2994">
        <v>0</v>
      </c>
      <c r="F2994">
        <v>0</v>
      </c>
      <c r="G2994">
        <v>118.5</v>
      </c>
      <c r="H2994">
        <v>26.35</v>
      </c>
      <c r="I2994">
        <f>IF(AND(B2994=1,E2994=0),V2994,IF(AND(B2994=1,E2994=1),W2994,IF(AND(B2994=0,E2994=0),X2994,IF(AND(B2994=0,E2994=1),Y2994,ERROR))))</f>
        <v>0.12377957424945796</v>
      </c>
      <c r="K2994">
        <f t="shared" ref="K2994:K3057" si="658">IF(B2994=1,AG2994,AI2994)</f>
        <v>6.1354256697024101E-2</v>
      </c>
      <c r="L2994">
        <f t="shared" ref="L2994:L3057" si="659">IF(B2994=1,AB2994,AD2994)</f>
        <v>4.7883245315309741E-2</v>
      </c>
      <c r="M2994" s="22" t="str">
        <f t="shared" si="657"/>
        <v>Elevated Risk</v>
      </c>
      <c r="O2994">
        <f t="shared" ref="O2994:O3057" si="660">LN(C2994)</f>
        <v>3.8066624897703196</v>
      </c>
      <c r="P2994">
        <f t="shared" ref="P2994:P3057" si="661">LN(G2994)</f>
        <v>4.7749129605751861</v>
      </c>
      <c r="Q2994">
        <f t="shared" ref="Q2994:Q3057" si="662">LN(H2994)</f>
        <v>3.2714682749873716</v>
      </c>
      <c r="R2994">
        <f>(O2994*constantes!$B$4)+(P2994*constantes!$B$5)+(D2994*constantes!$B$6)+(Q2994*constantes!$B$8)+(F2994*constantes!$B$9)</f>
        <v>24.010885503420972</v>
      </c>
      <c r="S2994" s="4">
        <f>(O2994*constantes!$B$4)+(P2994*constantes!$C$5)+(D2994*constantes!$B$6)+(Q2994*constantes!$B$8)+(F2994*constantes!$B$9)</f>
        <v>24.352960267916579</v>
      </c>
      <c r="T2994">
        <f>(O2994*constantes!$D$4)+(P2994*constantes!$D$5)+(D2994*constantes!$D$6)+(Q2994*constantes!$D$8)+(F2994*constantes!$D$9)</f>
        <v>26.080813672558165</v>
      </c>
      <c r="U2994">
        <f>(O2994*constantes!$D$4)+(P2994*constantes!$E$5)+(D2994*constantes!$D$6)+(Q2994*constantes!$D$8)+(F2994*constantes!$D$9)</f>
        <v>26.413911600687889</v>
      </c>
      <c r="V2994" s="5">
        <f t="shared" ref="V2994:V3057" si="663">1-POWER(0.88431,EXP(R2994-23.9388))</f>
        <v>0.12377957424945796</v>
      </c>
      <c r="W2994" s="5">
        <f t="shared" ref="W2994:W3057" si="664">1-POWER(0.88431,EXP(S2994-23.9388))</f>
        <v>0.16975294352148496</v>
      </c>
      <c r="X2994" s="6">
        <f t="shared" ref="X2994:X3057" si="665">1-POWER(0.94833,EXP(T2994-26.0145))</f>
        <v>5.5113183348000527E-2</v>
      </c>
      <c r="Y2994" s="6">
        <f t="shared" ref="Y2994:Y3057" si="666">1-POWER(0.94833,EXP(U2994-26.0145))</f>
        <v>7.6051390677343345E-2</v>
      </c>
      <c r="AA2994">
        <f>(O2994*constantes!$B$4)+(LN(110)*constantes!$B$5)+(LN(22)*constantes!$B$8)+(F2994*constantes!$B$9)</f>
        <v>23.020240906878485</v>
      </c>
      <c r="AB2994">
        <f t="shared" ref="AB2994:AB3057" si="667">1-POWER(0.88431,EXP(AA2994-23.9388))</f>
        <v>4.7883245315309741E-2</v>
      </c>
      <c r="AC2994">
        <f>(O2994*constantes!$D$4)+(LN(110)*constantes!$D$5)+(LN(22)*constantes!$D$8)+(F2994*constantes!$D$9)</f>
        <v>25.16051878105991</v>
      </c>
      <c r="AD2994" s="7">
        <f t="shared" ref="AD2994:AD3057" si="668">1-POWER(0.94833,EXP(AC2994-26.0145))</f>
        <v>2.2332293193086827E-2</v>
      </c>
      <c r="AF2994">
        <f>(O2994*constantes!$B$4)+(LN(125)*constantes!$B$5)+(LN(22.5)*constantes!$B$8)+(F2994*constantes!$B$9)</f>
        <v>23.275197843632878</v>
      </c>
      <c r="AG2994">
        <f t="shared" ref="AG2994:AG3057" si="669">1-POWER(0.88431,EXP(AF2994-23.9388))</f>
        <v>6.1354256697024101E-2</v>
      </c>
      <c r="AH2994">
        <f>(O2994*constantes!$D$4)+(LN(125)*constantes!$D$5)+(LN(22.5)*constantes!$D$8)+(F2994*constantes!$D$9)</f>
        <v>25.531591797668142</v>
      </c>
      <c r="AI2994">
        <f t="shared" ref="AI2994:AI3057" si="670">1-POWER(0.94833,EXP(AH2994-26.0145))</f>
        <v>3.2202898660143586E-2</v>
      </c>
    </row>
    <row r="2995" spans="1:35" x14ac:dyDescent="0.25">
      <c r="A2995" s="11">
        <v>2994</v>
      </c>
      <c r="B2995">
        <v>1</v>
      </c>
      <c r="C2995">
        <v>39</v>
      </c>
      <c r="D2995">
        <v>0</v>
      </c>
      <c r="E2995">
        <v>0</v>
      </c>
      <c r="F2995">
        <v>0</v>
      </c>
      <c r="G2995">
        <v>105</v>
      </c>
      <c r="H2995">
        <v>22.85</v>
      </c>
      <c r="I2995">
        <f>IF(AND(B2995=1,E2995=0),V2995,IF(AND(B2995=1,E2995=1),W2995,IF(AND(B2995=0,E2995=0),X2995,IF(AND(B2995=0,E2995=1),Y2995,ERROR))))</f>
        <v>2.9273075949075356E-2</v>
      </c>
      <c r="K2995">
        <f t="shared" si="658"/>
        <v>3.974481175054656E-2</v>
      </c>
      <c r="L2995">
        <f t="shared" si="659"/>
        <v>3.0940270522043956E-2</v>
      </c>
      <c r="M2995" s="22" t="str">
        <f t="shared" si="657"/>
        <v>OPTIMAL</v>
      </c>
      <c r="O2995">
        <f t="shared" si="660"/>
        <v>3.6635616461296463</v>
      </c>
      <c r="P2995">
        <f t="shared" si="661"/>
        <v>4.6539603501575231</v>
      </c>
      <c r="Q2995">
        <f t="shared" si="662"/>
        <v>3.1289511173402138</v>
      </c>
      <c r="R2995">
        <f>(O2995*constantes!$B$4)+(P2995*constantes!$B$5)+(D2995*constantes!$B$6)+(Q2995*constantes!$B$8)+(F2995*constantes!$B$9)</f>
        <v>22.518528205599765</v>
      </c>
      <c r="S2995" s="4">
        <f>(O2995*constantes!$B$4)+(P2995*constantes!$C$5)+(D2995*constantes!$B$6)+(Q2995*constantes!$B$8)+(F2995*constantes!$B$9)</f>
        <v>22.851937925085046</v>
      </c>
      <c r="T2995">
        <f>(O2995*constantes!$D$4)+(P2995*constantes!$D$5)+(D2995*constantes!$D$6)+(Q2995*constantes!$D$8)+(F2995*constantes!$D$9)</f>
        <v>24.659655555735782</v>
      </c>
      <c r="U2995">
        <f>(O2995*constantes!$D$4)+(P2995*constantes!$E$5)+(D2995*constantes!$D$6)+(Q2995*constantes!$D$8)+(F2995*constantes!$D$9)</f>
        <v>24.984315829762771</v>
      </c>
      <c r="V2995" s="5">
        <f t="shared" si="663"/>
        <v>2.9273075949075356E-2</v>
      </c>
      <c r="W2995" s="5">
        <f t="shared" si="664"/>
        <v>4.0618935423337943E-2</v>
      </c>
      <c r="X2995" s="6">
        <f t="shared" si="665"/>
        <v>1.3593698370950591E-2</v>
      </c>
      <c r="Y2995" s="6">
        <f t="shared" si="666"/>
        <v>1.8758535127388121E-2</v>
      </c>
      <c r="AA2995">
        <f>(O2995*constantes!$B$4)+(LN(110)*constantes!$B$5)+(LN(22)*constantes!$B$8)+(F2995*constantes!$B$9)</f>
        <v>22.574773704658814</v>
      </c>
      <c r="AB2995">
        <f t="shared" si="667"/>
        <v>3.0940270522043956E-2</v>
      </c>
      <c r="AC2995">
        <f>(O2995*constantes!$D$4)+(LN(110)*constantes!$D$5)+(LN(22)*constantes!$D$8)+(F2995*constantes!$D$9)</f>
        <v>24.771131368454586</v>
      </c>
      <c r="AD2995" s="7">
        <f t="shared" si="668"/>
        <v>1.5184528759381921E-2</v>
      </c>
      <c r="AF2995">
        <f>(O2995*constantes!$B$4)+(LN(125)*constantes!$B$5)+(LN(22.5)*constantes!$B$8)+(F2995*constantes!$B$9)</f>
        <v>22.829730641413207</v>
      </c>
      <c r="AG2995">
        <f t="shared" si="669"/>
        <v>3.974481175054656E-2</v>
      </c>
      <c r="AH2995">
        <f>(O2995*constantes!$D$4)+(LN(125)*constantes!$D$5)+(LN(22.5)*constantes!$D$8)+(F2995*constantes!$D$9)</f>
        <v>25.142204385062819</v>
      </c>
      <c r="AI2995">
        <f t="shared" si="670"/>
        <v>2.1931490638549711E-2</v>
      </c>
    </row>
    <row r="2996" spans="1:35" x14ac:dyDescent="0.25">
      <c r="A2996" s="11">
        <v>2995</v>
      </c>
      <c r="B2996">
        <v>0</v>
      </c>
      <c r="C2996">
        <v>55</v>
      </c>
      <c r="D2996">
        <v>0</v>
      </c>
      <c r="E2996">
        <v>0</v>
      </c>
      <c r="F2996">
        <v>0</v>
      </c>
      <c r="G2996">
        <v>131</v>
      </c>
      <c r="H2996">
        <v>24.68</v>
      </c>
      <c r="I2996">
        <f>IF(AND(B2996=1,E2996=0),V2996,IF(AND(B2996=1,E2996=1),W2996,IF(AND(B2996=0,E2996=0),X2996,IF(AND(B2996=0,E2996=1),Y2996,ERROR))))</f>
        <v>6.5363718829891448E-2</v>
      </c>
      <c r="K2996">
        <f t="shared" si="658"/>
        <v>5.4942946453026109E-2</v>
      </c>
      <c r="L2996">
        <f t="shared" si="659"/>
        <v>3.8241136753246696E-2</v>
      </c>
      <c r="M2996" s="22" t="str">
        <f t="shared" si="657"/>
        <v>Elevated Risk</v>
      </c>
      <c r="O2996">
        <f t="shared" si="660"/>
        <v>4.0073331852324712</v>
      </c>
      <c r="P2996">
        <f t="shared" si="661"/>
        <v>4.8751973232011512</v>
      </c>
      <c r="Q2996">
        <f t="shared" si="662"/>
        <v>3.205993199037187</v>
      </c>
      <c r="R2996">
        <f>(O2996*constantes!$B$4)+(P2996*constantes!$B$5)+(D2996*constantes!$B$6)+(Q2996*constantes!$B$8)+(F2996*constantes!$B$9)</f>
        <v>24.060164191025979</v>
      </c>
      <c r="S2996" s="4">
        <f>(O2996*constantes!$B$4)+(P2996*constantes!$C$5)+(D2996*constantes!$B$6)+(Q2996*constantes!$B$8)+(F2996*constantes!$B$9)</f>
        <v>24.409423327260111</v>
      </c>
      <c r="T2996">
        <f>(O2996*constantes!$D$4)+(P2996*constantes!$D$5)+(D2996*constantes!$D$6)+(Q2996*constantes!$D$8)+(F2996*constantes!$D$9)</f>
        <v>26.256789435754033</v>
      </c>
      <c r="U2996">
        <f>(O2996*constantes!$D$4)+(P2996*constantes!$E$5)+(D2996*constantes!$D$6)+(Q2996*constantes!$D$8)+(F2996*constantes!$D$9)</f>
        <v>26.596883201020546</v>
      </c>
      <c r="V2996" s="5">
        <f t="shared" si="663"/>
        <v>0.12960858674983788</v>
      </c>
      <c r="W2996" s="5">
        <f t="shared" si="664"/>
        <v>0.17867640592343892</v>
      </c>
      <c r="X2996" s="6">
        <f t="shared" si="665"/>
        <v>6.5363718829891448E-2</v>
      </c>
      <c r="Y2996" s="6">
        <f t="shared" si="666"/>
        <v>9.0609162603240923E-2</v>
      </c>
      <c r="AA2996">
        <f>(O2996*constantes!$B$4)+(LN(110)*constantes!$B$5)+(LN(22)*constantes!$B$8)+(F2996*constantes!$B$9)</f>
        <v>23.644920755024344</v>
      </c>
      <c r="AB2996">
        <f t="shared" si="667"/>
        <v>8.7567364830949512E-2</v>
      </c>
      <c r="AC2996">
        <f>(O2996*constantes!$D$4)+(LN(110)*constantes!$D$5)+(LN(22)*constantes!$D$8)+(F2996*constantes!$D$9)</f>
        <v>25.706557790361106</v>
      </c>
      <c r="AD2996" s="7">
        <f t="shared" si="668"/>
        <v>3.8241136753246696E-2</v>
      </c>
      <c r="AF2996">
        <f>(O2996*constantes!$B$4)+(LN(125)*constantes!$B$5)+(LN(22.5)*constantes!$B$8)+(F2996*constantes!$B$9)</f>
        <v>23.899877691778737</v>
      </c>
      <c r="AG2996">
        <f t="shared" si="669"/>
        <v>0.11152976090806932</v>
      </c>
      <c r="AH2996">
        <f>(O2996*constantes!$D$4)+(LN(125)*constantes!$D$5)+(LN(22.5)*constantes!$D$8)+(F2996*constantes!$D$9)</f>
        <v>26.077630806969339</v>
      </c>
      <c r="AI2996">
        <f t="shared" si="670"/>
        <v>5.4942946453026109E-2</v>
      </c>
    </row>
    <row r="2997" spans="1:35" x14ac:dyDescent="0.25">
      <c r="A2997" s="11">
        <v>2996</v>
      </c>
      <c r="B2997">
        <v>0</v>
      </c>
      <c r="C2997">
        <v>57</v>
      </c>
      <c r="D2997">
        <v>1</v>
      </c>
      <c r="E2997">
        <v>1</v>
      </c>
      <c r="F2997">
        <v>0</v>
      </c>
      <c r="G2997">
        <v>160</v>
      </c>
      <c r="H2997">
        <v>30.74</v>
      </c>
      <c r="I2997">
        <f>IF(AND(B2997=1,E2997=0),V2997,IF(AND(B2997=1,E2997=1),W2997,IF(AND(B2997=0,E2997=0),X2997,IF(AND(B2997=0,E2997=1),Y2997,ERROR))))</f>
        <v>0.32086647231910825</v>
      </c>
      <c r="K2997">
        <f t="shared" si="658"/>
        <v>6.0378388617794876E-2</v>
      </c>
      <c r="L2997">
        <f t="shared" si="659"/>
        <v>4.2061248414153263E-2</v>
      </c>
      <c r="M2997" s="22" t="str">
        <f t="shared" si="657"/>
        <v>'&gt;30%</v>
      </c>
      <c r="O2997">
        <f t="shared" si="660"/>
        <v>4.0430512678345503</v>
      </c>
      <c r="P2997">
        <f t="shared" si="661"/>
        <v>5.0751738152338266</v>
      </c>
      <c r="Q2997">
        <f t="shared" si="662"/>
        <v>3.4255647381104497</v>
      </c>
      <c r="R2997">
        <f>(O2997*constantes!$B$4)+(P2997*constantes!$B$5)+(D2997*constantes!$B$6)+(Q2997*constantes!$B$8)+(F2997*constantes!$B$9)</f>
        <v>25.425925273314032</v>
      </c>
      <c r="S2997" s="4">
        <f>(O2997*constantes!$B$4)+(P2997*constantes!$C$5)+(D2997*constantes!$B$6)+(Q2997*constantes!$B$8)+(F2997*constantes!$B$9)</f>
        <v>25.789510725437385</v>
      </c>
      <c r="T2997">
        <f>(O2997*constantes!$D$4)+(P2997*constantes!$D$5)+(D2997*constantes!$D$6)+(Q2997*constantes!$D$8)+(F2997*constantes!$D$9)</f>
        <v>27.647432662334911</v>
      </c>
      <c r="U2997">
        <f>(O2997*constantes!$D$4)+(P2997*constantes!$E$5)+(D2997*constantes!$D$6)+(Q2997*constantes!$D$8)+(F2997*constantes!$D$9)</f>
        <v>28.001476787685625</v>
      </c>
      <c r="V2997" s="5">
        <f t="shared" si="663"/>
        <v>0.4195573301195481</v>
      </c>
      <c r="W2997" s="5">
        <f t="shared" si="664"/>
        <v>0.54272964296023063</v>
      </c>
      <c r="X2997" s="6">
        <f t="shared" si="665"/>
        <v>0.23781789885433868</v>
      </c>
      <c r="Y2997" s="6">
        <f t="shared" si="666"/>
        <v>0.32086647231910825</v>
      </c>
      <c r="AA2997">
        <f>(O2997*constantes!$B$4)+(LN(110)*constantes!$B$5)+(LN(22)*constantes!$B$8)+(F2997*constantes!$B$9)</f>
        <v>23.756109717441312</v>
      </c>
      <c r="AB2997">
        <f t="shared" si="667"/>
        <v>9.7348342413305922E-2</v>
      </c>
      <c r="AC2997">
        <f>(O2997*constantes!$D$4)+(LN(110)*constantes!$D$5)+(LN(22)*constantes!$D$8)+(F2997*constantes!$D$9)</f>
        <v>25.803749193387144</v>
      </c>
      <c r="AD2997" s="7">
        <f t="shared" si="668"/>
        <v>4.2061248414153263E-2</v>
      </c>
      <c r="AF2997">
        <f>(O2997*constantes!$B$4)+(LN(125)*constantes!$B$5)+(LN(22.5)*constantes!$B$8)+(F2997*constantes!$B$9)</f>
        <v>24.011066654195705</v>
      </c>
      <c r="AG2997">
        <f t="shared" si="669"/>
        <v>0.12380054983513455</v>
      </c>
      <c r="AH2997">
        <f>(O2997*constantes!$D$4)+(LN(125)*constantes!$D$5)+(LN(22.5)*constantes!$D$8)+(F2997*constantes!$D$9)</f>
        <v>26.174822209995376</v>
      </c>
      <c r="AI2997">
        <f t="shared" si="670"/>
        <v>6.0378388617794876E-2</v>
      </c>
    </row>
    <row r="2998" spans="1:35" x14ac:dyDescent="0.25">
      <c r="A2998" s="11">
        <v>2997</v>
      </c>
      <c r="B2998">
        <v>1</v>
      </c>
      <c r="C2998">
        <v>42</v>
      </c>
      <c r="D2998">
        <v>0</v>
      </c>
      <c r="E2998">
        <v>0</v>
      </c>
      <c r="F2998">
        <v>0</v>
      </c>
      <c r="G2998">
        <v>118</v>
      </c>
      <c r="H2998">
        <v>24.98</v>
      </c>
      <c r="I2998">
        <f>IF(AND(B2998=1,E2998=0),V2998,IF(AND(B2998=1,E2998=1),W2998,IF(AND(B2998=0,E2998=0),X2998,IF(AND(B2998=0,E2998=1),Y2998,ERROR))))</f>
        <v>4.8644534890027957E-2</v>
      </c>
      <c r="K2998">
        <f t="shared" si="658"/>
        <v>4.9796912096185753E-2</v>
      </c>
      <c r="L2998">
        <f t="shared" si="659"/>
        <v>3.8810869283687155E-2</v>
      </c>
      <c r="M2998" s="22" t="str">
        <f t="shared" si="657"/>
        <v>NORMAL</v>
      </c>
      <c r="O2998">
        <f t="shared" si="660"/>
        <v>3.7376696182833684</v>
      </c>
      <c r="P2998">
        <f t="shared" si="661"/>
        <v>4.7706846244656651</v>
      </c>
      <c r="Q2998">
        <f t="shared" si="662"/>
        <v>3.2180755046974316</v>
      </c>
      <c r="R2998">
        <f>(O2998*constantes!$B$4)+(P2998*constantes!$B$5)+(D2998*constantes!$B$6)+(Q2998*constantes!$B$8)+(F2998*constantes!$B$9)</f>
        <v>23.036411365944144</v>
      </c>
      <c r="S2998" s="4">
        <f>(O2998*constantes!$B$4)+(P2998*constantes!$C$5)+(D2998*constantes!$B$6)+(Q2998*constantes!$B$8)+(F2998*constantes!$B$9)</f>
        <v>23.378183212440863</v>
      </c>
      <c r="T2998">
        <f>(O2998*constantes!$D$4)+(P2998*constantes!$D$5)+(D2998*constantes!$D$6)+(Q2998*constantes!$D$8)+(F2998*constantes!$D$9)</f>
        <v>25.235208257004601</v>
      </c>
      <c r="U2998">
        <f>(O2998*constantes!$D$4)+(P2998*constantes!$E$5)+(D2998*constantes!$D$6)+(Q2998*constantes!$D$8)+(F2998*constantes!$D$9)</f>
        <v>25.568011216407328</v>
      </c>
      <c r="V2998" s="5">
        <f t="shared" si="663"/>
        <v>4.8644534890027957E-2</v>
      </c>
      <c r="W2998" s="5">
        <f t="shared" si="664"/>
        <v>6.777910454785574E-2</v>
      </c>
      <c r="X2998" s="6">
        <f t="shared" si="665"/>
        <v>2.4043168735049969E-2</v>
      </c>
      <c r="Y2998" s="6">
        <f t="shared" si="666"/>
        <v>3.3377172849118786E-2</v>
      </c>
      <c r="AA2998">
        <f>(O2998*constantes!$B$4)+(LN(110)*constantes!$B$5)+(LN(22)*constantes!$B$8)+(F2998*constantes!$B$9)</f>
        <v>22.805468857654464</v>
      </c>
      <c r="AB2998">
        <f t="shared" si="667"/>
        <v>3.8810869283687155E-2</v>
      </c>
      <c r="AC2998">
        <f>(O2998*constantes!$D$4)+(LN(110)*constantes!$D$5)+(LN(22)*constantes!$D$8)+(F2998*constantes!$D$9)</f>
        <v>24.972784348242914</v>
      </c>
      <c r="AD2998" s="7">
        <f t="shared" si="668"/>
        <v>1.8545470669847686E-2</v>
      </c>
      <c r="AF2998">
        <f>(O2998*constantes!$B$4)+(LN(125)*constantes!$B$5)+(LN(22.5)*constantes!$B$8)+(F2998*constantes!$B$9)</f>
        <v>23.060425794408857</v>
      </c>
      <c r="AG2998">
        <f t="shared" si="669"/>
        <v>4.9796912096185753E-2</v>
      </c>
      <c r="AH2998">
        <f>(O2998*constantes!$D$4)+(LN(125)*constantes!$D$5)+(LN(22.5)*constantes!$D$8)+(F2998*constantes!$D$9)</f>
        <v>25.343857364851146</v>
      </c>
      <c r="AI2998">
        <f t="shared" si="670"/>
        <v>2.676538428771702E-2</v>
      </c>
    </row>
    <row r="2999" spans="1:35" x14ac:dyDescent="0.25">
      <c r="A2999" s="11">
        <v>2998</v>
      </c>
      <c r="B2999">
        <v>1</v>
      </c>
      <c r="C2999">
        <v>52</v>
      </c>
      <c r="D2999">
        <v>1</v>
      </c>
      <c r="E2999">
        <v>1</v>
      </c>
      <c r="F2999">
        <v>0</v>
      </c>
      <c r="G2999">
        <v>131</v>
      </c>
      <c r="H2999">
        <v>26.77</v>
      </c>
      <c r="I2999">
        <f>IF(AND(B2999=1,E2999=0),V2999,IF(AND(B2999=1,E2999=1),W2999,IF(AND(B2999=0,E2999=0),X2999,IF(AND(B2999=0,E2999=1),Y2999,ERROR))))</f>
        <v>0.30123175193956409</v>
      </c>
      <c r="K2999">
        <f t="shared" si="658"/>
        <v>9.453671546464415E-2</v>
      </c>
      <c r="L2999">
        <f t="shared" si="659"/>
        <v>7.4072320755760312E-2</v>
      </c>
      <c r="M2999" s="22" t="str">
        <f t="shared" si="657"/>
        <v>'&gt;30%</v>
      </c>
      <c r="O2999">
        <f t="shared" si="660"/>
        <v>3.9512437185814275</v>
      </c>
      <c r="P2999">
        <f t="shared" si="661"/>
        <v>4.8751973232011512</v>
      </c>
      <c r="Q2999">
        <f t="shared" si="662"/>
        <v>3.2872818575322613</v>
      </c>
      <c r="R2999">
        <f>(O2999*constantes!$B$4)+(P2999*constantes!$B$5)+(D2999*constantes!$B$6)+(Q2999*constantes!$B$8)+(F2999*constantes!$B$9)</f>
        <v>24.659533134715083</v>
      </c>
      <c r="S2999" s="4">
        <f>(O2999*constantes!$B$4)+(P2999*constantes!$C$5)+(D2999*constantes!$B$6)+(Q2999*constantes!$B$8)+(F2999*constantes!$B$9)</f>
        <v>25.008792270949215</v>
      </c>
      <c r="T2999">
        <f>(O2999*constantes!$D$4)+(P2999*constantes!$D$5)+(D2999*constantes!$D$6)+(Q2999*constantes!$D$8)+(F2999*constantes!$D$9)</f>
        <v>26.764404897389483</v>
      </c>
      <c r="U2999">
        <f>(O2999*constantes!$D$4)+(P2999*constantes!$E$5)+(D2999*constantes!$D$6)+(Q2999*constantes!$D$8)+(F2999*constantes!$D$9)</f>
        <v>27.104498662655999</v>
      </c>
      <c r="V2999" s="5">
        <f t="shared" si="663"/>
        <v>0.2233557462871939</v>
      </c>
      <c r="W2999" s="5">
        <f t="shared" si="664"/>
        <v>0.30123175193956409</v>
      </c>
      <c r="X2999" s="6">
        <f t="shared" si="665"/>
        <v>0.10622566944752754</v>
      </c>
      <c r="Y2999" s="6">
        <f t="shared" si="666"/>
        <v>0.14597359480715733</v>
      </c>
      <c r="AA2999">
        <f>(O2999*constantes!$B$4)+(LN(110)*constantes!$B$5)+(LN(22)*constantes!$B$8)+(F2999*constantes!$B$9)</f>
        <v>23.470316488918311</v>
      </c>
      <c r="AB2999">
        <f t="shared" si="667"/>
        <v>7.4072320755760312E-2</v>
      </c>
      <c r="AC2999">
        <f>(O2999*constantes!$D$4)+(LN(110)*constantes!$D$5)+(LN(22)*constantes!$D$8)+(F2999*constantes!$D$9)</f>
        <v>25.553934425340952</v>
      </c>
      <c r="AD2999" s="7">
        <f t="shared" si="668"/>
        <v>3.291838619478793E-2</v>
      </c>
      <c r="AF2999">
        <f>(O2999*constantes!$B$4)+(LN(125)*constantes!$B$5)+(LN(22.5)*constantes!$B$8)+(F2999*constantes!$B$9)</f>
        <v>23.725273425672704</v>
      </c>
      <c r="AG2999">
        <f t="shared" si="669"/>
        <v>9.453671546464415E-2</v>
      </c>
      <c r="AH2999">
        <f>(O2999*constantes!$D$4)+(LN(125)*constantes!$D$5)+(LN(22.5)*constantes!$D$8)+(F2999*constantes!$D$9)</f>
        <v>25.925007441949184</v>
      </c>
      <c r="AI2999">
        <f t="shared" si="670"/>
        <v>4.7353292556453264E-2</v>
      </c>
    </row>
    <row r="3000" spans="1:35" x14ac:dyDescent="0.25">
      <c r="A3000" s="11">
        <v>2999</v>
      </c>
      <c r="B3000">
        <v>0</v>
      </c>
      <c r="C3000">
        <v>35</v>
      </c>
      <c r="D3000">
        <v>1</v>
      </c>
      <c r="E3000">
        <v>0</v>
      </c>
      <c r="F3000">
        <v>0</v>
      </c>
      <c r="G3000">
        <v>106</v>
      </c>
      <c r="H3000">
        <v>19.14</v>
      </c>
      <c r="I3000">
        <f>IF(AND(B3000=1,E3000=0),V3000,IF(AND(B3000=1,E3000=1),W3000,IF(AND(B3000=0,E3000=0),X3000,IF(AND(B3000=0,E3000=1),Y3000,ERROR))))</f>
        <v>1.7599746141434225E-2</v>
      </c>
      <c r="K3000">
        <f t="shared" si="658"/>
        <v>1.6383680801150824E-2</v>
      </c>
      <c r="L3000">
        <f t="shared" si="659"/>
        <v>1.133354995431346E-2</v>
      </c>
      <c r="M3000" s="22" t="str">
        <f t="shared" si="657"/>
        <v>NORMAL</v>
      </c>
      <c r="O3000">
        <f t="shared" si="660"/>
        <v>3.5553480614894135</v>
      </c>
      <c r="P3000">
        <f t="shared" si="661"/>
        <v>4.6634390941120669</v>
      </c>
      <c r="Q3000">
        <f t="shared" si="662"/>
        <v>2.9517803860248084</v>
      </c>
      <c r="R3000">
        <f>(O3000*constantes!$B$4)+(P3000*constantes!$B$5)+(D3000*constantes!$B$6)+(Q3000*constantes!$B$8)+(F3000*constantes!$B$9)</f>
        <v>22.768321832828391</v>
      </c>
      <c r="S3000" s="4">
        <f>(O3000*constantes!$B$4)+(P3000*constantes!$C$5)+(D3000*constantes!$B$6)+(Q3000*constantes!$B$8)+(F3000*constantes!$B$9)</f>
        <v>23.10241060953058</v>
      </c>
      <c r="T3000">
        <f>(O3000*constantes!$D$4)+(P3000*constantes!$D$5)+(D3000*constantes!$D$6)+(Q3000*constantes!$D$8)+(F3000*constantes!$D$9)</f>
        <v>24.919963134250956</v>
      </c>
      <c r="U3000">
        <f>(O3000*constantes!$D$4)+(P3000*constantes!$E$5)+(D3000*constantes!$D$6)+(Q3000*constantes!$D$8)+(F3000*constantes!$D$9)</f>
        <v>25.245284645456216</v>
      </c>
      <c r="V3000" s="5">
        <f t="shared" si="663"/>
        <v>3.7422434280351191E-2</v>
      </c>
      <c r="W3000" s="5">
        <f t="shared" si="664"/>
        <v>5.1875789766613445E-2</v>
      </c>
      <c r="X3000" s="6">
        <f t="shared" si="665"/>
        <v>1.7599746141434225E-2</v>
      </c>
      <c r="Y3000" s="6">
        <f t="shared" si="666"/>
        <v>2.4283681189729123E-2</v>
      </c>
      <c r="AA3000">
        <f>(O3000*constantes!$B$4)+(LN(110)*constantes!$B$5)+(LN(22)*constantes!$B$8)+(F3000*constantes!$B$9)</f>
        <v>22.237909144217156</v>
      </c>
      <c r="AB3000">
        <f t="shared" si="667"/>
        <v>2.2190585383473738E-2</v>
      </c>
      <c r="AC3000">
        <f>(O3000*constantes!$D$4)+(LN(110)*constantes!$D$5)+(LN(22)*constantes!$D$8)+(F3000*constantes!$D$9)</f>
        <v>24.476674629697587</v>
      </c>
      <c r="AD3000" s="7">
        <f t="shared" si="668"/>
        <v>1.133354995431346E-2</v>
      </c>
      <c r="AF3000">
        <f>(O3000*constantes!$B$4)+(LN(125)*constantes!$B$5)+(LN(22.5)*constantes!$B$8)+(F3000*constantes!$B$9)</f>
        <v>22.492866080971549</v>
      </c>
      <c r="AG3000">
        <f t="shared" si="669"/>
        <v>2.8542111166007578E-2</v>
      </c>
      <c r="AH3000">
        <f>(O3000*constantes!$D$4)+(LN(125)*constantes!$D$5)+(LN(22.5)*constantes!$D$8)+(F3000*constantes!$D$9)</f>
        <v>24.84774764630582</v>
      </c>
      <c r="AI3000">
        <f t="shared" si="670"/>
        <v>1.6383680801150824E-2</v>
      </c>
    </row>
    <row r="3001" spans="1:35" x14ac:dyDescent="0.25">
      <c r="A3001" s="11">
        <v>3000</v>
      </c>
      <c r="B3001">
        <v>0</v>
      </c>
      <c r="C3001">
        <v>39</v>
      </c>
      <c r="D3001">
        <v>0</v>
      </c>
      <c r="E3001">
        <v>0</v>
      </c>
      <c r="F3001">
        <v>0</v>
      </c>
      <c r="G3001">
        <v>126</v>
      </c>
      <c r="H3001">
        <v>22.72</v>
      </c>
      <c r="I3001">
        <f>IF(AND(B3001=1,E3001=0),V3001,IF(AND(B3001=1,E3001=1),W3001,IF(AND(B3001=0,E3001=0),X3001,IF(AND(B3001=0,E3001=1),Y3001,ERROR))))</f>
        <v>2.2533546752776745E-2</v>
      </c>
      <c r="K3001">
        <f t="shared" si="658"/>
        <v>2.1931490638549711E-2</v>
      </c>
      <c r="L3001">
        <f t="shared" si="659"/>
        <v>1.5184528759381921E-2</v>
      </c>
      <c r="M3001" s="22" t="str">
        <f t="shared" si="657"/>
        <v>NORMAL</v>
      </c>
      <c r="O3001">
        <f t="shared" si="660"/>
        <v>3.6635616461296463</v>
      </c>
      <c r="P3001">
        <f t="shared" si="661"/>
        <v>4.836281906951478</v>
      </c>
      <c r="Q3001">
        <f t="shared" si="662"/>
        <v>3.1232455938529506</v>
      </c>
      <c r="R3001">
        <f>(O3001*constantes!$B$4)+(P3001*constantes!$B$5)+(D3001*constantes!$B$6)+(Q3001*constantes!$B$8)+(F3001*constantes!$B$9)</f>
        <v>22.852226111322096</v>
      </c>
      <c r="S3001" s="4">
        <f>(O3001*constantes!$B$4)+(P3001*constantes!$C$5)+(D3001*constantes!$B$6)+(Q3001*constantes!$B$8)+(F3001*constantes!$B$9)</f>
        <v>23.1986973471361</v>
      </c>
      <c r="T3001">
        <f>(O3001*constantes!$D$4)+(P3001*constantes!$D$5)+(D3001*constantes!$D$6)+(Q3001*constantes!$D$8)+(F3001*constantes!$D$9)</f>
        <v>25.169592737174202</v>
      </c>
      <c r="U3001">
        <f>(O3001*constantes!$D$4)+(P3001*constantes!$E$5)+(D3001*constantes!$D$6)+(Q3001*constantes!$D$8)+(F3001*constantes!$D$9)</f>
        <v>25.50697176300314</v>
      </c>
      <c r="V3001" s="5">
        <f t="shared" si="663"/>
        <v>4.0630401800275884E-2</v>
      </c>
      <c r="W3001" s="5">
        <f t="shared" si="664"/>
        <v>5.6966987581276607E-2</v>
      </c>
      <c r="X3001" s="6">
        <f t="shared" si="665"/>
        <v>2.2533546752776745E-2</v>
      </c>
      <c r="Y3001" s="6">
        <f t="shared" si="666"/>
        <v>3.1432183215833298E-2</v>
      </c>
      <c r="AA3001">
        <f>(O3001*constantes!$B$4)+(LN(110)*constantes!$B$5)+(LN(22)*constantes!$B$8)+(F3001*constantes!$B$9)</f>
        <v>22.574773704658814</v>
      </c>
      <c r="AB3001">
        <f t="shared" si="667"/>
        <v>3.0940270522043956E-2</v>
      </c>
      <c r="AC3001">
        <f>(O3001*constantes!$D$4)+(LN(110)*constantes!$D$5)+(LN(22)*constantes!$D$8)+(F3001*constantes!$D$9)</f>
        <v>24.771131368454586</v>
      </c>
      <c r="AD3001" s="7">
        <f t="shared" si="668"/>
        <v>1.5184528759381921E-2</v>
      </c>
      <c r="AF3001">
        <f>(O3001*constantes!$B$4)+(LN(125)*constantes!$B$5)+(LN(22.5)*constantes!$B$8)+(F3001*constantes!$B$9)</f>
        <v>22.829730641413207</v>
      </c>
      <c r="AG3001">
        <f t="shared" si="669"/>
        <v>3.974481175054656E-2</v>
      </c>
      <c r="AH3001">
        <f>(O3001*constantes!$D$4)+(LN(125)*constantes!$D$5)+(LN(22.5)*constantes!$D$8)+(F3001*constantes!$D$9)</f>
        <v>25.142204385062819</v>
      </c>
      <c r="AI3001">
        <f t="shared" si="670"/>
        <v>2.1931490638549711E-2</v>
      </c>
    </row>
    <row r="3002" spans="1:35" x14ac:dyDescent="0.25">
      <c r="A3002" s="11">
        <v>3001</v>
      </c>
      <c r="B3002">
        <v>0</v>
      </c>
      <c r="C3002">
        <v>54</v>
      </c>
      <c r="D3002">
        <v>0</v>
      </c>
      <c r="E3002">
        <v>0</v>
      </c>
      <c r="F3002">
        <v>0</v>
      </c>
      <c r="G3002">
        <v>122</v>
      </c>
      <c r="H3002">
        <v>24.11</v>
      </c>
      <c r="I3002">
        <f>IF(AND(B3002=1,E3002=0),V3002,IF(AND(B3002=1,E3002=1),W3002,IF(AND(B3002=0,E3002=0),X3002,IF(AND(B3002=0,E3002=1),Y3002,ERROR))))</f>
        <v>5.0683193099663515E-2</v>
      </c>
      <c r="K3002">
        <f t="shared" si="658"/>
        <v>5.2338355969762884E-2</v>
      </c>
      <c r="L3002">
        <f t="shared" si="659"/>
        <v>3.6413005758055728E-2</v>
      </c>
      <c r="M3002" s="22" t="str">
        <f t="shared" si="657"/>
        <v>NORMAL</v>
      </c>
      <c r="O3002">
        <f t="shared" si="660"/>
        <v>3.9889840465642745</v>
      </c>
      <c r="P3002">
        <f t="shared" si="661"/>
        <v>4.8040210447332568</v>
      </c>
      <c r="Q3002">
        <f t="shared" si="662"/>
        <v>3.1826266921930797</v>
      </c>
      <c r="R3002">
        <f>(O3002*constantes!$B$4)+(P3002*constantes!$B$5)+(D3002*constantes!$B$6)+(Q3002*constantes!$B$8)+(F3002*constantes!$B$9)</f>
        <v>23.8524821000264</v>
      </c>
      <c r="S3002" s="4">
        <f>(O3002*constantes!$B$4)+(P3002*constantes!$C$5)+(D3002*constantes!$B$6)+(Q3002*constantes!$B$8)+(F3002*constantes!$B$9)</f>
        <v>24.196642167671094</v>
      </c>
      <c r="T3002">
        <f>(O3002*constantes!$D$4)+(P3002*constantes!$D$5)+(D3002*constantes!$D$6)+(Q3002*constantes!$D$8)+(F3002*constantes!$D$9)</f>
        <v>25.994701552908989</v>
      </c>
      <c r="U3002">
        <f>(O3002*constantes!$D$4)+(P3002*constantes!$E$5)+(D3002*constantes!$D$6)+(Q3002*constantes!$D$8)+(F3002*constantes!$D$9)</f>
        <v>26.329830060989583</v>
      </c>
      <c r="V3002" s="5">
        <f t="shared" si="663"/>
        <v>0.10665295837172817</v>
      </c>
      <c r="W3002" s="5">
        <f t="shared" si="664"/>
        <v>0.14709809265359497</v>
      </c>
      <c r="X3002" s="6">
        <f t="shared" si="665"/>
        <v>5.0683193099663515E-2</v>
      </c>
      <c r="Y3002" s="6">
        <f t="shared" si="666"/>
        <v>7.0138848644346719E-2</v>
      </c>
      <c r="AA3002">
        <f>(O3002*constantes!$B$4)+(LN(110)*constantes!$B$5)+(LN(22)*constantes!$B$8)+(F3002*constantes!$B$9)</f>
        <v>23.587800620315793</v>
      </c>
      <c r="AB3002">
        <f t="shared" si="667"/>
        <v>8.2913210367502876E-2</v>
      </c>
      <c r="AC3002">
        <f>(O3002*constantes!$D$4)+(LN(110)*constantes!$D$5)+(LN(22)*constantes!$D$8)+(F3002*constantes!$D$9)</f>
        <v>25.656628499605237</v>
      </c>
      <c r="AD3002" s="7">
        <f t="shared" si="668"/>
        <v>3.6413005758055728E-2</v>
      </c>
      <c r="AF3002">
        <f>(O3002*constantes!$B$4)+(LN(125)*constantes!$B$5)+(LN(22.5)*constantes!$B$8)+(F3002*constantes!$B$9)</f>
        <v>23.84275755707019</v>
      </c>
      <c r="AG3002">
        <f t="shared" si="669"/>
        <v>0.10567740925235103</v>
      </c>
      <c r="AH3002">
        <f>(O3002*constantes!$D$4)+(LN(125)*constantes!$D$5)+(LN(22.5)*constantes!$D$8)+(F3002*constantes!$D$9)</f>
        <v>26.027701516213469</v>
      </c>
      <c r="AI3002">
        <f t="shared" si="670"/>
        <v>5.2338355969762884E-2</v>
      </c>
    </row>
    <row r="3003" spans="1:35" x14ac:dyDescent="0.25">
      <c r="A3003" s="11">
        <v>3002</v>
      </c>
      <c r="B3003">
        <v>0</v>
      </c>
      <c r="C3003">
        <v>56</v>
      </c>
      <c r="D3003">
        <v>1</v>
      </c>
      <c r="E3003">
        <v>0</v>
      </c>
      <c r="F3003">
        <v>0</v>
      </c>
      <c r="G3003">
        <v>125</v>
      </c>
      <c r="H3003">
        <v>27.38</v>
      </c>
      <c r="I3003">
        <f>IF(AND(B3003=1,E3003=0),V3003,IF(AND(B3003=1,E3003=1),W3003,IF(AND(B3003=0,E3003=0),X3003,IF(AND(B3003=0,E3003=1),Y3003,ERROR))))</f>
        <v>0.11468575685968441</v>
      </c>
      <c r="K3003">
        <f t="shared" si="658"/>
        <v>5.7622826233415747E-2</v>
      </c>
      <c r="L3003">
        <f t="shared" si="659"/>
        <v>4.0123743463222783E-2</v>
      </c>
      <c r="M3003" s="22" t="str">
        <f t="shared" si="657"/>
        <v>Elevated Risk</v>
      </c>
      <c r="O3003">
        <f t="shared" si="660"/>
        <v>4.0253516907351496</v>
      </c>
      <c r="P3003">
        <f t="shared" si="661"/>
        <v>4.8283137373023015</v>
      </c>
      <c r="Q3003">
        <f t="shared" si="662"/>
        <v>3.3098128198603027</v>
      </c>
      <c r="R3003">
        <f>(O3003*constantes!$B$4)+(P3003*constantes!$B$5)+(D3003*constantes!$B$6)+(Q3003*constantes!$B$8)+(F3003*constantes!$B$9)</f>
        <v>24.821117356186299</v>
      </c>
      <c r="S3003" s="4">
        <f>(O3003*constantes!$B$4)+(P3003*constantes!$C$5)+(D3003*constantes!$B$6)+(Q3003*constantes!$B$8)+(F3003*constantes!$B$9)</f>
        <v>25.167017752326636</v>
      </c>
      <c r="T3003">
        <f>(O3003*constantes!$D$4)+(P3003*constantes!$D$5)+(D3003*constantes!$D$6)+(Q3003*constantes!$D$8)+(F3003*constantes!$D$9)</f>
        <v>26.845697524057289</v>
      </c>
      <c r="U3003">
        <f>(O3003*constantes!$D$4)+(P3003*constantes!$E$5)+(D3003*constantes!$D$6)+(Q3003*constantes!$D$8)+(F3003*constantes!$D$9)</f>
        <v>27.182520690371501</v>
      </c>
      <c r="V3003" s="5">
        <f t="shared" si="663"/>
        <v>0.25703179256095432</v>
      </c>
      <c r="W3003" s="5">
        <f t="shared" si="664"/>
        <v>0.34287627146173838</v>
      </c>
      <c r="X3003" s="6">
        <f t="shared" si="665"/>
        <v>0.11468575685968441</v>
      </c>
      <c r="Y3003" s="6">
        <f t="shared" si="666"/>
        <v>0.15683914384600284</v>
      </c>
      <c r="AA3003">
        <f>(O3003*constantes!$B$4)+(LN(110)*constantes!$B$5)+(LN(22)*constantes!$B$8)+(F3003*constantes!$B$9)</f>
        <v>23.701011641913961</v>
      </c>
      <c r="AB3003">
        <f t="shared" si="667"/>
        <v>9.2378774865307212E-2</v>
      </c>
      <c r="AC3003">
        <f>(O3003*constantes!$D$4)+(LN(110)*constantes!$D$5)+(LN(22)*constantes!$D$8)+(F3003*constantes!$D$9)</f>
        <v>25.75558740512928</v>
      </c>
      <c r="AD3003" s="7">
        <f t="shared" si="668"/>
        <v>4.0123743463222783E-2</v>
      </c>
      <c r="AF3003">
        <f>(O3003*constantes!$B$4)+(LN(125)*constantes!$B$5)+(LN(22.5)*constantes!$B$8)+(F3003*constantes!$B$9)</f>
        <v>23.955968578668354</v>
      </c>
      <c r="AG3003">
        <f t="shared" si="669"/>
        <v>0.11757074595810224</v>
      </c>
      <c r="AH3003">
        <f>(O3003*constantes!$D$4)+(LN(125)*constantes!$D$5)+(LN(22.5)*constantes!$D$8)+(F3003*constantes!$D$9)</f>
        <v>26.126660421737512</v>
      </c>
      <c r="AI3003">
        <f t="shared" si="670"/>
        <v>5.7622826233415747E-2</v>
      </c>
    </row>
    <row r="3004" spans="1:35" x14ac:dyDescent="0.25">
      <c r="A3004" s="11">
        <v>3003</v>
      </c>
      <c r="B3004">
        <v>0</v>
      </c>
      <c r="C3004">
        <v>49</v>
      </c>
      <c r="D3004">
        <v>1</v>
      </c>
      <c r="E3004">
        <v>0</v>
      </c>
      <c r="F3004">
        <v>0</v>
      </c>
      <c r="G3004">
        <v>147</v>
      </c>
      <c r="H3004">
        <v>24.26</v>
      </c>
      <c r="I3004">
        <f>IF(AND(B3004=1,E3004=0),V3004,IF(AND(B3004=1,E3004=1),W3004,IF(AND(B3004=0,E3004=0),X3004,IF(AND(B3004=0,E3004=1),Y3004,ERROR))))</f>
        <v>0.11805527481402367</v>
      </c>
      <c r="K3004">
        <f t="shared" si="658"/>
        <v>4.0428513799347532E-2</v>
      </c>
      <c r="L3004">
        <f t="shared" si="659"/>
        <v>2.8073382189004015E-2</v>
      </c>
      <c r="M3004" s="22" t="str">
        <f t="shared" si="657"/>
        <v>Elevated Risk</v>
      </c>
      <c r="O3004">
        <f t="shared" si="660"/>
        <v>3.8918202981106265</v>
      </c>
      <c r="P3004">
        <f t="shared" si="661"/>
        <v>4.990432586778736</v>
      </c>
      <c r="Q3004">
        <f t="shared" si="662"/>
        <v>3.1888289035159043</v>
      </c>
      <c r="R3004">
        <f>(O3004*constantes!$B$4)+(P3004*constantes!$B$5)+(D3004*constantes!$B$6)+(Q3004*constantes!$B$8)+(F3004*constantes!$B$9)</f>
        <v>24.610270488128258</v>
      </c>
      <c r="S3004" s="4">
        <f>(O3004*constantes!$B$4)+(P3004*constantes!$C$5)+(D3004*constantes!$B$6)+(Q3004*constantes!$B$8)+(F3004*constantes!$B$9)</f>
        <v>24.967785078645086</v>
      </c>
      <c r="T3004">
        <f>(O3004*constantes!$D$4)+(P3004*constantes!$D$5)+(D3004*constantes!$D$6)+(Q3004*constantes!$D$8)+(F3004*constantes!$D$9)</f>
        <v>26.876521963178163</v>
      </c>
      <c r="U3004">
        <f>(O3004*constantes!$D$4)+(P3004*constantes!$E$5)+(D3004*constantes!$D$6)+(Q3004*constantes!$D$8)+(F3004*constantes!$D$9)</f>
        <v>27.224654540431846</v>
      </c>
      <c r="V3004" s="5">
        <f t="shared" si="663"/>
        <v>0.21386155148132235</v>
      </c>
      <c r="W3004" s="5">
        <f t="shared" si="664"/>
        <v>0.29109586528831599</v>
      </c>
      <c r="X3004" s="6">
        <f t="shared" si="665"/>
        <v>0.11805527481402367</v>
      </c>
      <c r="Y3004" s="6">
        <f t="shared" si="666"/>
        <v>0.16300654885065291</v>
      </c>
      <c r="AA3004">
        <f>(O3004*constantes!$B$4)+(LN(110)*constantes!$B$5)+(LN(22)*constantes!$B$8)+(F3004*constantes!$B$9)</f>
        <v>23.285333757929525</v>
      </c>
      <c r="AB3004">
        <f t="shared" si="667"/>
        <v>6.1959526107751905E-2</v>
      </c>
      <c r="AC3004">
        <f>(O3004*constantes!$D$4)+(LN(110)*constantes!$D$5)+(LN(22)*constantes!$D$8)+(F3004*constantes!$D$9)</f>
        <v>25.39223913860047</v>
      </c>
      <c r="AD3004" s="7">
        <f t="shared" si="668"/>
        <v>2.8073382189004015E-2</v>
      </c>
      <c r="AF3004">
        <f>(O3004*constantes!$B$4)+(LN(125)*constantes!$B$5)+(LN(22.5)*constantes!$B$8)+(F3004*constantes!$B$9)</f>
        <v>23.540290694683922</v>
      </c>
      <c r="AG3004">
        <f t="shared" si="669"/>
        <v>7.9222803135090225E-2</v>
      </c>
      <c r="AH3004">
        <f>(O3004*constantes!$D$4)+(LN(125)*constantes!$D$5)+(LN(22.5)*constantes!$D$8)+(F3004*constantes!$D$9)</f>
        <v>25.763312155208702</v>
      </c>
      <c r="AI3004">
        <f t="shared" si="670"/>
        <v>4.0428513799347532E-2</v>
      </c>
    </row>
    <row r="3005" spans="1:35" x14ac:dyDescent="0.25">
      <c r="A3005" s="11">
        <v>3004</v>
      </c>
      <c r="B3005">
        <v>1</v>
      </c>
      <c r="C3005">
        <v>39</v>
      </c>
      <c r="D3005">
        <v>1</v>
      </c>
      <c r="E3005">
        <v>0</v>
      </c>
      <c r="F3005">
        <v>0</v>
      </c>
      <c r="G3005">
        <v>148</v>
      </c>
      <c r="H3005">
        <v>28.62</v>
      </c>
      <c r="I3005">
        <f>IF(AND(B3005=1,E3005=0),V3005,IF(AND(B3005=1,E3005=1),W3005,IF(AND(B3005=0,E3005=0),X3005,IF(AND(B3005=0,E3005=1),Y3005,ERROR))))</f>
        <v>0.12758742413967827</v>
      </c>
      <c r="K3005">
        <f t="shared" si="658"/>
        <v>3.974481175054656E-2</v>
      </c>
      <c r="L3005">
        <f t="shared" si="659"/>
        <v>3.0940270522043956E-2</v>
      </c>
      <c r="M3005" s="22" t="str">
        <f t="shared" si="657"/>
        <v>Elevated Risk</v>
      </c>
      <c r="O3005">
        <f t="shared" si="660"/>
        <v>3.6635616461296463</v>
      </c>
      <c r="P3005">
        <f t="shared" si="661"/>
        <v>4.9972122737641147</v>
      </c>
      <c r="Q3005">
        <f t="shared" si="662"/>
        <v>3.3541057741283047</v>
      </c>
      <c r="R3005">
        <f>(O3005*constantes!$B$4)+(P3005*constantes!$B$5)+(D3005*constantes!$B$6)+(Q3005*constantes!$B$8)+(F3005*constantes!$B$9)</f>
        <v>24.043313841305775</v>
      </c>
      <c r="S3005" s="4">
        <f>(O3005*constantes!$B$4)+(P3005*constantes!$C$5)+(D3005*constantes!$B$6)+(Q3005*constantes!$B$8)+(F3005*constantes!$B$9)</f>
        <v>24.401314128598234</v>
      </c>
      <c r="T3005">
        <f>(O3005*constantes!$D$4)+(P3005*constantes!$D$5)+(D3005*constantes!$D$6)+(Q3005*constantes!$D$8)+(F3005*constantes!$D$9)</f>
        <v>26.358982642450911</v>
      </c>
      <c r="U3005">
        <f>(O3005*constantes!$D$4)+(P3005*constantes!$E$5)+(D3005*constantes!$D$6)+(Q3005*constantes!$D$8)+(F3005*constantes!$D$9)</f>
        <v>26.707588170668693</v>
      </c>
      <c r="V3005" s="5">
        <f t="shared" si="663"/>
        <v>0.12758742413967827</v>
      </c>
      <c r="W3005" s="5">
        <f t="shared" si="664"/>
        <v>0.17736967262025549</v>
      </c>
      <c r="X3005" s="6">
        <f t="shared" si="665"/>
        <v>7.2136997117438595E-2</v>
      </c>
      <c r="Y3005" s="6">
        <f t="shared" si="666"/>
        <v>0.10066458029975289</v>
      </c>
      <c r="AA3005">
        <f>(O3005*constantes!$B$4)+(LN(110)*constantes!$B$5)+(LN(22)*constantes!$B$8)+(F3005*constantes!$B$9)</f>
        <v>22.574773704658814</v>
      </c>
      <c r="AB3005">
        <f t="shared" si="667"/>
        <v>3.0940270522043956E-2</v>
      </c>
      <c r="AC3005">
        <f>(O3005*constantes!$D$4)+(LN(110)*constantes!$D$5)+(LN(22)*constantes!$D$8)+(F3005*constantes!$D$9)</f>
        <v>24.771131368454586</v>
      </c>
      <c r="AD3005" s="7">
        <f t="shared" si="668"/>
        <v>1.5184528759381921E-2</v>
      </c>
      <c r="AF3005">
        <f>(O3005*constantes!$B$4)+(LN(125)*constantes!$B$5)+(LN(22.5)*constantes!$B$8)+(F3005*constantes!$B$9)</f>
        <v>22.829730641413207</v>
      </c>
      <c r="AG3005">
        <f t="shared" si="669"/>
        <v>3.974481175054656E-2</v>
      </c>
      <c r="AH3005">
        <f>(O3005*constantes!$D$4)+(LN(125)*constantes!$D$5)+(LN(22.5)*constantes!$D$8)+(F3005*constantes!$D$9)</f>
        <v>25.142204385062819</v>
      </c>
      <c r="AI3005">
        <f t="shared" si="670"/>
        <v>2.1931490638549711E-2</v>
      </c>
    </row>
    <row r="3006" spans="1:35" x14ac:dyDescent="0.25">
      <c r="A3006" s="11">
        <v>3005</v>
      </c>
      <c r="B3006">
        <v>1</v>
      </c>
      <c r="C3006">
        <v>53</v>
      </c>
      <c r="D3006">
        <v>1</v>
      </c>
      <c r="E3006">
        <v>0</v>
      </c>
      <c r="F3006">
        <v>0</v>
      </c>
      <c r="G3006">
        <v>130</v>
      </c>
      <c r="H3006">
        <v>24.21</v>
      </c>
      <c r="I3006">
        <f>IF(AND(B3006=1,E3006=0),V3006,IF(AND(B3006=1,E3006=1),W3006,IF(AND(B3006=0,E3006=0),X3006,IF(AND(B3006=0,E3006=1),Y3006,ERROR))))</f>
        <v>0.21664967129664048</v>
      </c>
      <c r="K3006">
        <f t="shared" si="658"/>
        <v>0.10001327473115296</v>
      </c>
      <c r="L3006">
        <f t="shared" si="659"/>
        <v>7.8415260777171425E-2</v>
      </c>
      <c r="M3006" s="22" t="str">
        <f t="shared" si="657"/>
        <v>Elevated Risk</v>
      </c>
      <c r="O3006">
        <f t="shared" si="660"/>
        <v>3.970291913552122</v>
      </c>
      <c r="P3006">
        <f t="shared" si="661"/>
        <v>4.8675344504555822</v>
      </c>
      <c r="Q3006">
        <f t="shared" si="662"/>
        <v>3.1867657709499673</v>
      </c>
      <c r="R3006">
        <f>(O3006*constantes!$B$4)+(P3006*constantes!$B$5)+(D3006*constantes!$B$6)+(Q3006*constantes!$B$8)+(F3006*constantes!$B$9)</f>
        <v>24.624928023798361</v>
      </c>
      <c r="S3006" s="4">
        <f>(O3006*constantes!$B$4)+(P3006*constantes!$C$5)+(D3006*constantes!$B$6)+(Q3006*constantes!$B$8)+(F3006*constantes!$B$9)</f>
        <v>24.973638191829</v>
      </c>
      <c r="T3006">
        <f>(O3006*constantes!$D$4)+(P3006*constantes!$D$5)+(D3006*constantes!$D$6)+(Q3006*constantes!$D$8)+(F3006*constantes!$D$9)</f>
        <v>26.743292548638458</v>
      </c>
      <c r="U3006">
        <f>(O3006*constantes!$D$4)+(P3006*constantes!$E$5)+(D3006*constantes!$D$6)+(Q3006*constantes!$D$8)+(F3006*constantes!$D$9)</f>
        <v>27.082851751902236</v>
      </c>
      <c r="V3006" s="5">
        <f t="shared" si="663"/>
        <v>0.21664967129664048</v>
      </c>
      <c r="W3006" s="5">
        <f t="shared" si="664"/>
        <v>0.29252610937361767</v>
      </c>
      <c r="X3006" s="6">
        <f t="shared" si="665"/>
        <v>0.1041263191973183</v>
      </c>
      <c r="Y3006" s="6">
        <f t="shared" si="666"/>
        <v>0.14308293301579411</v>
      </c>
      <c r="AA3006">
        <f>(O3006*constantes!$B$4)+(LN(110)*constantes!$B$5)+(LN(22)*constantes!$B$8)+(F3006*constantes!$B$9)</f>
        <v>23.529612757934284</v>
      </c>
      <c r="AB3006">
        <f t="shared" si="667"/>
        <v>7.8415260777171425E-2</v>
      </c>
      <c r="AC3006">
        <f>(O3006*constantes!$D$4)+(LN(110)*constantes!$D$5)+(LN(22)*constantes!$D$8)+(F3006*constantes!$D$9)</f>
        <v>25.605765897229862</v>
      </c>
      <c r="AD3006" s="7">
        <f t="shared" si="668"/>
        <v>3.4638908987597139E-2</v>
      </c>
      <c r="AF3006">
        <f>(O3006*constantes!$B$4)+(LN(125)*constantes!$B$5)+(LN(22.5)*constantes!$B$8)+(F3006*constantes!$B$9)</f>
        <v>23.784569694688678</v>
      </c>
      <c r="AG3006">
        <f t="shared" si="669"/>
        <v>0.10001327473115296</v>
      </c>
      <c r="AH3006">
        <f>(O3006*constantes!$D$4)+(LN(125)*constantes!$D$5)+(LN(22.5)*constantes!$D$8)+(F3006*constantes!$D$9)</f>
        <v>25.976838913838094</v>
      </c>
      <c r="AI3006">
        <f t="shared" si="670"/>
        <v>4.9808625979083754E-2</v>
      </c>
    </row>
    <row r="3007" spans="1:35" x14ac:dyDescent="0.25">
      <c r="A3007" s="11">
        <v>3006</v>
      </c>
      <c r="B3007">
        <v>0</v>
      </c>
      <c r="C3007">
        <v>59</v>
      </c>
      <c r="D3007">
        <v>0</v>
      </c>
      <c r="E3007">
        <v>1</v>
      </c>
      <c r="F3007">
        <v>0</v>
      </c>
      <c r="G3007">
        <v>120.5</v>
      </c>
      <c r="H3007">
        <v>27.59</v>
      </c>
      <c r="I3007">
        <f>IF(AND(B3007=1,E3007=0),V3007,IF(AND(B3007=1,E3007=1),W3007,IF(AND(B3007=0,E3007=0),X3007,IF(AND(B3007=0,E3007=1),Y3007,ERROR))))</f>
        <v>9.1230883188845757E-2</v>
      </c>
      <c r="K3007">
        <f t="shared" si="658"/>
        <v>6.6117954736533924E-2</v>
      </c>
      <c r="L3007">
        <f t="shared" si="659"/>
        <v>4.6102547085629553E-2</v>
      </c>
      <c r="M3007" s="22" t="str">
        <f t="shared" si="657"/>
        <v>Elevated Risk</v>
      </c>
      <c r="O3007">
        <f t="shared" si="660"/>
        <v>4.0775374439057197</v>
      </c>
      <c r="P3007">
        <f t="shared" si="661"/>
        <v>4.7916497529307094</v>
      </c>
      <c r="Q3007">
        <f t="shared" si="662"/>
        <v>3.3174533882291946</v>
      </c>
      <c r="R3007">
        <f>(O3007*constantes!$B$4)+(P3007*constantes!$B$5)+(D3007*constantes!$B$6)+(Q3007*constantes!$B$8)+(F3007*constantes!$B$9)</f>
        <v>24.212082107633908</v>
      </c>
      <c r="S3007" s="4">
        <f>(O3007*constantes!$B$4)+(P3007*constantes!$C$5)+(D3007*constantes!$B$6)+(Q3007*constantes!$B$8)+(F3007*constantes!$B$9)</f>
        <v>24.555355895933864</v>
      </c>
      <c r="T3007">
        <f>(O3007*constantes!$D$4)+(P3007*constantes!$D$5)+(D3007*constantes!$D$6)+(Q3007*constantes!$D$8)+(F3007*constantes!$D$9)</f>
        <v>26.269792363737036</v>
      </c>
      <c r="U3007">
        <f>(O3007*constantes!$D$4)+(P3007*constantes!$E$5)+(D3007*constantes!$D$6)+(Q3007*constantes!$D$8)+(F3007*constantes!$D$9)</f>
        <v>26.60405785050148</v>
      </c>
      <c r="V3007" s="5">
        <f t="shared" si="663"/>
        <v>0.1492070303240296</v>
      </c>
      <c r="W3007" s="5">
        <f t="shared" si="664"/>
        <v>0.20368858203439666</v>
      </c>
      <c r="X3007" s="6">
        <f t="shared" si="665"/>
        <v>6.6190234430896444E-2</v>
      </c>
      <c r="Y3007" s="6">
        <f t="shared" si="666"/>
        <v>9.1230883188845757E-2</v>
      </c>
      <c r="AA3007">
        <f>(O3007*constantes!$B$4)+(LN(110)*constantes!$B$5)+(LN(22)*constantes!$B$8)+(F3007*constantes!$B$9)</f>
        <v>23.863463804103819</v>
      </c>
      <c r="AB3007">
        <f t="shared" si="667"/>
        <v>0.10776479003769468</v>
      </c>
      <c r="AC3007">
        <f>(O3007*constantes!$D$4)+(LN(110)*constantes!$D$5)+(LN(22)*constantes!$D$8)+(F3007*constantes!$D$9)</f>
        <v>25.897588492509126</v>
      </c>
      <c r="AD3007" s="7">
        <f t="shared" si="668"/>
        <v>4.6102547085629553E-2</v>
      </c>
      <c r="AF3007">
        <f>(O3007*constantes!$B$4)+(LN(125)*constantes!$B$5)+(LN(22.5)*constantes!$B$8)+(F3007*constantes!$B$9)</f>
        <v>24.118420740858213</v>
      </c>
      <c r="AG3007">
        <f t="shared" si="669"/>
        <v>0.13682617258299834</v>
      </c>
      <c r="AH3007">
        <f>(O3007*constantes!$D$4)+(LN(125)*constantes!$D$5)+(LN(22.5)*constantes!$D$8)+(F3007*constantes!$D$9)</f>
        <v>26.268661509117358</v>
      </c>
      <c r="AI3007">
        <f t="shared" si="670"/>
        <v>6.6117954736533924E-2</v>
      </c>
    </row>
    <row r="3008" spans="1:35" x14ac:dyDescent="0.25">
      <c r="A3008" s="11">
        <v>3007</v>
      </c>
      <c r="B3008">
        <v>0</v>
      </c>
      <c r="C3008">
        <v>52</v>
      </c>
      <c r="D3008">
        <v>0</v>
      </c>
      <c r="E3008">
        <v>0</v>
      </c>
      <c r="F3008">
        <v>0</v>
      </c>
      <c r="G3008">
        <v>137</v>
      </c>
      <c r="H3008">
        <v>25.4</v>
      </c>
      <c r="I3008">
        <f>IF(AND(B3008=1,E3008=0),V3008,IF(AND(B3008=1,E3008=1),W3008,IF(AND(B3008=0,E3008=0),X3008,IF(AND(B3008=0,E3008=1),Y3008,ERROR))))</f>
        <v>6.4612940132266483E-2</v>
      </c>
      <c r="K3008">
        <f t="shared" si="658"/>
        <v>4.7353292556453264E-2</v>
      </c>
      <c r="L3008">
        <f t="shared" si="659"/>
        <v>3.291838619478793E-2</v>
      </c>
      <c r="M3008" s="22" t="str">
        <f t="shared" si="657"/>
        <v>Elevated Risk</v>
      </c>
      <c r="O3008">
        <f t="shared" si="660"/>
        <v>3.9512437185814275</v>
      </c>
      <c r="P3008">
        <f t="shared" si="661"/>
        <v>4.9199809258281251</v>
      </c>
      <c r="Q3008">
        <f t="shared" si="662"/>
        <v>3.2347491740244907</v>
      </c>
      <c r="R3008">
        <f>(O3008*constantes!$B$4)+(P3008*constantes!$B$5)+(D3008*constantes!$B$6)+(Q3008*constantes!$B$8)+(F3008*constantes!$B$9)</f>
        <v>23.991433964771876</v>
      </c>
      <c r="S3008" s="4">
        <f>(O3008*constantes!$B$4)+(P3008*constantes!$C$5)+(D3008*constantes!$B$6)+(Q3008*constantes!$B$8)+(F3008*constantes!$B$9)</f>
        <v>24.343901398298204</v>
      </c>
      <c r="T3008">
        <f>(O3008*constantes!$D$4)+(P3008*constantes!$D$5)+(D3008*constantes!$D$6)+(Q3008*constantes!$D$8)+(F3008*constantes!$D$9)</f>
        <v>26.244839806611576</v>
      </c>
      <c r="U3008">
        <f>(O3008*constantes!$D$4)+(P3008*constantes!$E$5)+(D3008*constantes!$D$6)+(Q3008*constantes!$D$8)+(F3008*constantes!$D$9)</f>
        <v>26.588057675997344</v>
      </c>
      <c r="V3008" s="5">
        <f t="shared" si="663"/>
        <v>0.1215463641984228</v>
      </c>
      <c r="W3008" s="5">
        <f t="shared" si="664"/>
        <v>0.16835892788654216</v>
      </c>
      <c r="X3008" s="6">
        <f t="shared" si="665"/>
        <v>6.4612940132266483E-2</v>
      </c>
      <c r="Y3008" s="6">
        <f t="shared" si="666"/>
        <v>8.9849901890484252E-2</v>
      </c>
      <c r="AA3008">
        <f>(O3008*constantes!$B$4)+(LN(110)*constantes!$B$5)+(LN(22)*constantes!$B$8)+(F3008*constantes!$B$9)</f>
        <v>23.470316488918311</v>
      </c>
      <c r="AB3008">
        <f t="shared" si="667"/>
        <v>7.4072320755760312E-2</v>
      </c>
      <c r="AC3008">
        <f>(O3008*constantes!$D$4)+(LN(110)*constantes!$D$5)+(LN(22)*constantes!$D$8)+(F3008*constantes!$D$9)</f>
        <v>25.553934425340952</v>
      </c>
      <c r="AD3008" s="7">
        <f t="shared" si="668"/>
        <v>3.291838619478793E-2</v>
      </c>
      <c r="AF3008">
        <f>(O3008*constantes!$B$4)+(LN(125)*constantes!$B$5)+(LN(22.5)*constantes!$B$8)+(F3008*constantes!$B$9)</f>
        <v>23.725273425672704</v>
      </c>
      <c r="AG3008">
        <f t="shared" si="669"/>
        <v>9.453671546464415E-2</v>
      </c>
      <c r="AH3008">
        <f>(O3008*constantes!$D$4)+(LN(125)*constantes!$D$5)+(LN(22.5)*constantes!$D$8)+(F3008*constantes!$D$9)</f>
        <v>25.925007441949184</v>
      </c>
      <c r="AI3008">
        <f t="shared" si="670"/>
        <v>4.7353292556453264E-2</v>
      </c>
    </row>
    <row r="3009" spans="1:35" x14ac:dyDescent="0.25">
      <c r="A3009" s="11">
        <v>3008</v>
      </c>
      <c r="B3009">
        <v>1</v>
      </c>
      <c r="C3009">
        <v>45</v>
      </c>
      <c r="D3009">
        <v>1</v>
      </c>
      <c r="E3009">
        <v>0</v>
      </c>
      <c r="F3009">
        <v>0</v>
      </c>
      <c r="G3009">
        <v>109</v>
      </c>
      <c r="H3009">
        <v>23.72</v>
      </c>
      <c r="I3009">
        <f>IF(AND(B3009=1,E3009=0),V3009,IF(AND(B3009=1,E3009=1),W3009,IF(AND(B3009=0,E3009=0),X3009,IF(AND(B3009=0,E3009=1),Y3009,ERROR))))</f>
        <v>9.8875359056154299E-2</v>
      </c>
      <c r="K3009">
        <f t="shared" si="658"/>
        <v>6.1354256697024101E-2</v>
      </c>
      <c r="L3009">
        <f t="shared" si="659"/>
        <v>4.7883245315309741E-2</v>
      </c>
      <c r="M3009" s="22" t="str">
        <f t="shared" si="657"/>
        <v>Elevated Risk</v>
      </c>
      <c r="O3009">
        <f t="shared" si="660"/>
        <v>3.8066624897703196</v>
      </c>
      <c r="P3009">
        <f t="shared" si="661"/>
        <v>4.6913478822291435</v>
      </c>
      <c r="Q3009">
        <f t="shared" si="662"/>
        <v>3.1663185741295248</v>
      </c>
      <c r="R3009">
        <f>(O3009*constantes!$B$4)+(P3009*constantes!$B$5)+(D3009*constantes!$B$6)+(Q3009*constantes!$B$8)+(F3009*constantes!$B$9)</f>
        <v>23.772506069533716</v>
      </c>
      <c r="S3009" s="4">
        <f>(O3009*constantes!$B$4)+(P3009*constantes!$C$5)+(D3009*constantes!$B$6)+(Q3009*constantes!$B$8)+(F3009*constantes!$B$9)</f>
        <v>24.108594231816614</v>
      </c>
      <c r="T3009">
        <f>(O3009*constantes!$D$4)+(P3009*constantes!$D$5)+(D3009*constantes!$D$6)+(Q3009*constantes!$D$8)+(F3009*constantes!$D$9)</f>
        <v>25.791994843464224</v>
      </c>
      <c r="U3009">
        <f>(O3009*constantes!$D$4)+(P3009*constantes!$E$5)+(D3009*constantes!$D$6)+(Q3009*constantes!$D$8)+(F3009*constantes!$D$9)</f>
        <v>26.119263271728535</v>
      </c>
      <c r="V3009" s="5">
        <f t="shared" si="663"/>
        <v>9.8875359056154299E-2</v>
      </c>
      <c r="W3009" s="5">
        <f t="shared" si="664"/>
        <v>0.13558335816232536</v>
      </c>
      <c r="X3009" s="6">
        <f t="shared" si="665"/>
        <v>4.1580104107988514E-2</v>
      </c>
      <c r="Y3009" s="6">
        <f t="shared" si="666"/>
        <v>5.7210541431747641E-2</v>
      </c>
      <c r="AA3009">
        <f>(O3009*constantes!$B$4)+(LN(110)*constantes!$B$5)+(LN(22)*constantes!$B$8)+(F3009*constantes!$B$9)</f>
        <v>23.020240906878485</v>
      </c>
      <c r="AB3009">
        <f t="shared" si="667"/>
        <v>4.7883245315309741E-2</v>
      </c>
      <c r="AC3009">
        <f>(O3009*constantes!$D$4)+(LN(110)*constantes!$D$5)+(LN(22)*constantes!$D$8)+(F3009*constantes!$D$9)</f>
        <v>25.16051878105991</v>
      </c>
      <c r="AD3009" s="7">
        <f t="shared" si="668"/>
        <v>2.2332293193086827E-2</v>
      </c>
      <c r="AF3009">
        <f>(O3009*constantes!$B$4)+(LN(125)*constantes!$B$5)+(LN(22.5)*constantes!$B$8)+(F3009*constantes!$B$9)</f>
        <v>23.275197843632878</v>
      </c>
      <c r="AG3009">
        <f t="shared" si="669"/>
        <v>6.1354256697024101E-2</v>
      </c>
      <c r="AH3009">
        <f>(O3009*constantes!$D$4)+(LN(125)*constantes!$D$5)+(LN(22.5)*constantes!$D$8)+(F3009*constantes!$D$9)</f>
        <v>25.531591797668142</v>
      </c>
      <c r="AI3009">
        <f t="shared" si="670"/>
        <v>3.2202898660143586E-2</v>
      </c>
    </row>
    <row r="3010" spans="1:35" x14ac:dyDescent="0.25">
      <c r="A3010" s="11">
        <v>3009</v>
      </c>
      <c r="B3010">
        <v>1</v>
      </c>
      <c r="C3010">
        <v>53</v>
      </c>
      <c r="D3010">
        <v>1</v>
      </c>
      <c r="E3010">
        <v>0</v>
      </c>
      <c r="F3010">
        <v>0</v>
      </c>
      <c r="G3010">
        <v>122</v>
      </c>
      <c r="H3010">
        <v>29.4</v>
      </c>
      <c r="I3010">
        <f>IF(AND(B3010=1,E3010=0),V3010,IF(AND(B3010=1,E3010=1),W3010,IF(AND(B3010=0,E3010=0),X3010,IF(AND(B3010=0,E3010=1),Y3010,ERROR))))</f>
        <v>0.22366046334812195</v>
      </c>
      <c r="K3010">
        <f t="shared" si="658"/>
        <v>0.10001327473115296</v>
      </c>
      <c r="L3010">
        <f t="shared" si="659"/>
        <v>7.8415260777171425E-2</v>
      </c>
      <c r="M3010" s="22" t="str">
        <f t="shared" si="657"/>
        <v>Elevated Risk</v>
      </c>
      <c r="O3010">
        <f t="shared" si="660"/>
        <v>3.970291913552122</v>
      </c>
      <c r="P3010">
        <f t="shared" si="661"/>
        <v>4.8040210447332568</v>
      </c>
      <c r="Q3010">
        <f t="shared" si="662"/>
        <v>3.380994674344636</v>
      </c>
      <c r="R3010">
        <f>(O3010*constantes!$B$4)+(P3010*constantes!$B$5)+(D3010*constantes!$B$6)+(Q3010*constantes!$B$8)+(F3010*constantes!$B$9)</f>
        <v>24.661084422855183</v>
      </c>
      <c r="S3010" s="4">
        <f>(O3010*constantes!$B$4)+(P3010*constantes!$C$5)+(D3010*constantes!$B$6)+(Q3010*constantes!$B$8)+(F3010*constantes!$B$9)</f>
        <v>25.005244490499873</v>
      </c>
      <c r="T3010">
        <f>(O3010*constantes!$D$4)+(P3010*constantes!$D$5)+(D3010*constantes!$D$6)+(Q3010*constantes!$D$8)+(F3010*constantes!$D$9)</f>
        <v>26.663934581408594</v>
      </c>
      <c r="U3010">
        <f>(O3010*constantes!$D$4)+(P3010*constantes!$E$5)+(D3010*constantes!$D$6)+(Q3010*constantes!$D$8)+(F3010*constantes!$D$9)</f>
        <v>26.999063089489184</v>
      </c>
      <c r="V3010" s="5">
        <f t="shared" si="663"/>
        <v>0.22366046334812195</v>
      </c>
      <c r="W3010" s="5">
        <f t="shared" si="664"/>
        <v>0.30034417256287327</v>
      </c>
      <c r="X3010" s="6">
        <f t="shared" si="665"/>
        <v>9.6579566631886715E-2</v>
      </c>
      <c r="Y3010" s="6">
        <f t="shared" si="666"/>
        <v>0.132381511926009</v>
      </c>
      <c r="AA3010">
        <f>(O3010*constantes!$B$4)+(LN(110)*constantes!$B$5)+(LN(22)*constantes!$B$8)+(F3010*constantes!$B$9)</f>
        <v>23.529612757934284</v>
      </c>
      <c r="AB3010">
        <f t="shared" si="667"/>
        <v>7.8415260777171425E-2</v>
      </c>
      <c r="AC3010">
        <f>(O3010*constantes!$D$4)+(LN(110)*constantes!$D$5)+(LN(22)*constantes!$D$8)+(F3010*constantes!$D$9)</f>
        <v>25.605765897229862</v>
      </c>
      <c r="AD3010" s="7">
        <f t="shared" si="668"/>
        <v>3.4638908987597139E-2</v>
      </c>
      <c r="AF3010">
        <f>(O3010*constantes!$B$4)+(LN(125)*constantes!$B$5)+(LN(22.5)*constantes!$B$8)+(F3010*constantes!$B$9)</f>
        <v>23.784569694688678</v>
      </c>
      <c r="AG3010">
        <f t="shared" si="669"/>
        <v>0.10001327473115296</v>
      </c>
      <c r="AH3010">
        <f>(O3010*constantes!$D$4)+(LN(125)*constantes!$D$5)+(LN(22.5)*constantes!$D$8)+(F3010*constantes!$D$9)</f>
        <v>25.976838913838094</v>
      </c>
      <c r="AI3010">
        <f t="shared" si="670"/>
        <v>4.9808625979083754E-2</v>
      </c>
    </row>
    <row r="3011" spans="1:35" x14ac:dyDescent="0.25">
      <c r="A3011" s="11">
        <v>3010</v>
      </c>
      <c r="B3011">
        <v>0</v>
      </c>
      <c r="C3011">
        <v>66</v>
      </c>
      <c r="D3011">
        <v>0</v>
      </c>
      <c r="E3011">
        <v>1</v>
      </c>
      <c r="F3011">
        <v>0</v>
      </c>
      <c r="G3011">
        <v>197</v>
      </c>
      <c r="H3011">
        <v>23.22</v>
      </c>
      <c r="I3011">
        <f>IF(AND(B3011=1,E3011=0),V3011,IF(AND(B3011=1,E3011=1),W3011,IF(AND(B3011=0,E3011=0),X3011,IF(AND(B3011=0,E3011=1),Y3011,ERROR))))</f>
        <v>0.38747752896848087</v>
      </c>
      <c r="K3011">
        <f t="shared" si="658"/>
        <v>8.8631036489936865E-2</v>
      </c>
      <c r="L3011">
        <f t="shared" si="659"/>
        <v>6.2029279911700597E-2</v>
      </c>
      <c r="M3011" s="22" t="str">
        <f t="shared" ref="M3011:M3074" si="671">_xlfn.IFS(I3011&lt;=(L3011*1.05),"OPTIMAL",I3011&lt;=(K3011*1.1),"NORMAL",I3011&lt;=0.3,"Elevated Risk",I3011&gt;0.3,"'&gt;30%")</f>
        <v>'&gt;30%</v>
      </c>
      <c r="O3011">
        <f t="shared" si="660"/>
        <v>4.1896547420264252</v>
      </c>
      <c r="P3011">
        <f t="shared" si="661"/>
        <v>5.2832037287379885</v>
      </c>
      <c r="Q3011">
        <f t="shared" si="662"/>
        <v>3.1450139762697455</v>
      </c>
      <c r="R3011">
        <f>(O3011*constantes!$B$4)+(P3011*constantes!$B$5)+(D3011*constantes!$B$6)+(Q3011*constantes!$B$8)+(F3011*constantes!$B$9)</f>
        <v>25.336265928813216</v>
      </c>
      <c r="S3011" s="4">
        <f>(O3011*constantes!$B$4)+(P3011*constantes!$C$5)+(D3011*constantes!$B$6)+(Q3011*constantes!$B$8)+(F3011*constantes!$B$9)</f>
        <v>25.714754643940005</v>
      </c>
      <c r="T3011">
        <f>(O3011*constantes!$D$4)+(P3011*constantes!$D$5)+(D3011*constantes!$D$6)+(Q3011*constantes!$D$8)+(F3011*constantes!$D$9)</f>
        <v>27.869408824858127</v>
      </c>
      <c r="U3011">
        <f>(O3011*constantes!$D$4)+(P3011*constantes!$E$5)+(D3011*constantes!$D$6)+(Q3011*constantes!$D$8)+(F3011*constantes!$D$9)</f>
        <v>28.237965116974891</v>
      </c>
      <c r="V3011" s="5">
        <f t="shared" si="663"/>
        <v>0.39183878099550296</v>
      </c>
      <c r="W3011" s="5">
        <f t="shared" si="664"/>
        <v>0.51621672586379297</v>
      </c>
      <c r="X3011" s="6">
        <f t="shared" si="665"/>
        <v>0.28756469024474862</v>
      </c>
      <c r="Y3011" s="6">
        <f t="shared" si="666"/>
        <v>0.38747752896848087</v>
      </c>
      <c r="AA3011">
        <f>(O3011*constantes!$B$4)+(LN(110)*constantes!$B$5)+(LN(22)*constantes!$B$8)+(F3011*constantes!$B$9)</f>
        <v>24.212480468461653</v>
      </c>
      <c r="AB3011">
        <f t="shared" si="667"/>
        <v>0.14926180477179407</v>
      </c>
      <c r="AC3011">
        <f>(O3011*constantes!$D$4)+(LN(110)*constantes!$D$5)+(LN(22)*constantes!$D$8)+(F3011*constantes!$D$9)</f>
        <v>26.202667508906433</v>
      </c>
      <c r="AD3011" s="7">
        <f t="shared" si="668"/>
        <v>6.2029279911700597E-2</v>
      </c>
      <c r="AF3011">
        <f>(O3011*constantes!$B$4)+(LN(125)*constantes!$B$5)+(LN(22.5)*constantes!$B$8)+(F3011*constantes!$B$9)</f>
        <v>24.467437405216042</v>
      </c>
      <c r="AG3011">
        <f t="shared" si="669"/>
        <v>0.18827626444083834</v>
      </c>
      <c r="AH3011">
        <f>(O3011*constantes!$D$4)+(LN(125)*constantes!$D$5)+(LN(22.5)*constantes!$D$8)+(F3011*constantes!$D$9)</f>
        <v>26.573740525514665</v>
      </c>
      <c r="AI3011">
        <f t="shared" si="670"/>
        <v>8.8631036489936865E-2</v>
      </c>
    </row>
    <row r="3012" spans="1:35" x14ac:dyDescent="0.25">
      <c r="A3012" s="11">
        <v>3011</v>
      </c>
      <c r="B3012">
        <v>0</v>
      </c>
      <c r="C3012">
        <v>41</v>
      </c>
      <c r="D3012">
        <v>1</v>
      </c>
      <c r="E3012">
        <v>1</v>
      </c>
      <c r="F3012">
        <v>0</v>
      </c>
      <c r="G3012">
        <v>147.5</v>
      </c>
      <c r="H3012">
        <v>31.65</v>
      </c>
      <c r="I3012">
        <f>IF(AND(B3012=1,E3012=0),V3012,IF(AND(B3012=1,E3012=1),W3012,IF(AND(B3012=0,E3012=0),X3012,IF(AND(B3012=0,E3012=1),Y3012,ERROR))))</f>
        <v>0.11903862260041576</v>
      </c>
      <c r="K3012">
        <f t="shared" si="658"/>
        <v>2.5088146116023613E-2</v>
      </c>
      <c r="L3012">
        <f t="shared" si="659"/>
        <v>1.7378724267438583E-2</v>
      </c>
      <c r="M3012" s="22" t="str">
        <f t="shared" si="671"/>
        <v>Elevated Risk</v>
      </c>
      <c r="O3012">
        <f t="shared" si="660"/>
        <v>3.713572066704308</v>
      </c>
      <c r="P3012">
        <f t="shared" si="661"/>
        <v>4.9938281757798748</v>
      </c>
      <c r="Q3012">
        <f t="shared" si="662"/>
        <v>3.4547381485901854</v>
      </c>
      <c r="R3012">
        <f>(O3012*constantes!$B$4)+(P3012*constantes!$B$5)+(D3012*constantes!$B$6)+(Q3012*constantes!$B$8)+(F3012*constantes!$B$9)</f>
        <v>24.272494835151413</v>
      </c>
      <c r="S3012" s="4">
        <f>(O3012*constantes!$B$4)+(P3012*constantes!$C$5)+(D3012*constantes!$B$6)+(Q3012*constantes!$B$8)+(F3012*constantes!$B$9)</f>
        <v>24.630252685664285</v>
      </c>
      <c r="T3012">
        <f>(O3012*constantes!$D$4)+(P3012*constantes!$D$5)+(D3012*constantes!$D$6)+(Q3012*constantes!$D$8)+(F3012*constantes!$D$9)</f>
        <v>26.536993635946796</v>
      </c>
      <c r="U3012">
        <f>(O3012*constantes!$D$4)+(P3012*constantes!$E$5)+(D3012*constantes!$D$6)+(Q3012*constantes!$D$8)+(F3012*constantes!$D$9)</f>
        <v>26.8853630894892</v>
      </c>
      <c r="V3012" s="5">
        <f t="shared" si="663"/>
        <v>0.15772544006879319</v>
      </c>
      <c r="W3012" s="5">
        <f t="shared" si="664"/>
        <v>0.2176701957910403</v>
      </c>
      <c r="X3012" s="6">
        <f t="shared" si="665"/>
        <v>8.557421592934944E-2</v>
      </c>
      <c r="Y3012" s="6">
        <f t="shared" si="666"/>
        <v>0.11903862260041576</v>
      </c>
      <c r="AA3012">
        <f>(O3012*constantes!$B$4)+(LN(110)*constantes!$B$5)+(LN(22)*constantes!$B$8)+(F3012*constantes!$B$9)</f>
        <v>22.730454143490913</v>
      </c>
      <c r="AB3012">
        <f t="shared" si="667"/>
        <v>3.6057212319339005E-2</v>
      </c>
      <c r="AC3012">
        <f>(O3012*constantes!$D$4)+(LN(110)*constantes!$D$5)+(LN(22)*constantes!$D$8)+(F3012*constantes!$D$9)</f>
        <v>24.907213223567677</v>
      </c>
      <c r="AD3012" s="7">
        <f t="shared" si="668"/>
        <v>1.7378724267438583E-2</v>
      </c>
      <c r="AF3012">
        <f>(O3012*constantes!$B$4)+(LN(125)*constantes!$B$5)+(LN(22.5)*constantes!$B$8)+(F3012*constantes!$B$9)</f>
        <v>22.985411080245306</v>
      </c>
      <c r="AG3012">
        <f t="shared" si="669"/>
        <v>4.62827295767122E-2</v>
      </c>
      <c r="AH3012">
        <f>(O3012*constantes!$D$4)+(LN(125)*constantes!$D$5)+(LN(22.5)*constantes!$D$8)+(F3012*constantes!$D$9)</f>
        <v>25.278286240175909</v>
      </c>
      <c r="AI3012">
        <f t="shared" si="670"/>
        <v>2.5088146116023613E-2</v>
      </c>
    </row>
    <row r="3013" spans="1:35" x14ac:dyDescent="0.25">
      <c r="A3013" s="11">
        <v>3012</v>
      </c>
      <c r="B3013">
        <v>0</v>
      </c>
      <c r="C3013">
        <v>45</v>
      </c>
      <c r="D3013">
        <v>0</v>
      </c>
      <c r="E3013">
        <v>0</v>
      </c>
      <c r="F3013">
        <v>0</v>
      </c>
      <c r="G3013">
        <v>115</v>
      </c>
      <c r="H3013">
        <v>22.54</v>
      </c>
      <c r="I3013">
        <f>IF(AND(B3013=1,E3013=0),V3013,IF(AND(B3013=1,E3013=1),W3013,IF(AND(B3013=0,E3013=0),X3013,IF(AND(B3013=0,E3013=1),Y3013,ERROR))))</f>
        <v>2.5580053273801862E-2</v>
      </c>
      <c r="K3013">
        <f t="shared" si="658"/>
        <v>3.2202898660143586E-2</v>
      </c>
      <c r="L3013">
        <f t="shared" si="659"/>
        <v>2.2332293193086827E-2</v>
      </c>
      <c r="M3013" s="22" t="str">
        <f t="shared" si="671"/>
        <v>NORMAL</v>
      </c>
      <c r="O3013">
        <f t="shared" si="660"/>
        <v>3.8066624897703196</v>
      </c>
      <c r="P3013">
        <f t="shared" si="661"/>
        <v>4.7449321283632502</v>
      </c>
      <c r="Q3013">
        <f t="shared" si="662"/>
        <v>3.1152915086116302</v>
      </c>
      <c r="R3013">
        <f>(O3013*constantes!$B$4)+(P3013*constantes!$B$5)+(D3013*constantes!$B$6)+(Q3013*constantes!$B$8)+(F3013*constantes!$B$9)</f>
        <v>23.121926406121556</v>
      </c>
      <c r="S3013" s="4">
        <f>(O3013*constantes!$B$4)+(P3013*constantes!$C$5)+(D3013*constantes!$B$6)+(Q3013*constantes!$B$8)+(F3013*constantes!$B$9)</f>
        <v>23.461853343797497</v>
      </c>
      <c r="T3013">
        <f>(O3013*constantes!$D$4)+(P3013*constantes!$D$5)+(D3013*constantes!$D$6)+(Q3013*constantes!$D$8)+(F3013*constantes!$D$9)</f>
        <v>25.297954918011289</v>
      </c>
      <c r="U3013">
        <f>(O3013*constantes!$D$4)+(P3013*constantes!$E$5)+(D3013*constantes!$D$6)+(Q3013*constantes!$D$8)+(F3013*constantes!$D$9)</f>
        <v>25.628961383285912</v>
      </c>
      <c r="V3013" s="5">
        <f t="shared" si="663"/>
        <v>5.2870620111677202E-2</v>
      </c>
      <c r="W3013" s="5">
        <f t="shared" si="664"/>
        <v>7.3471598816588712E-2</v>
      </c>
      <c r="X3013" s="6">
        <f t="shared" si="665"/>
        <v>2.5580053273801862E-2</v>
      </c>
      <c r="Y3013" s="6">
        <f t="shared" si="666"/>
        <v>3.543719226885611E-2</v>
      </c>
      <c r="AA3013">
        <f>(O3013*constantes!$B$4)+(LN(110)*constantes!$B$5)+(LN(22)*constantes!$B$8)+(F3013*constantes!$B$9)</f>
        <v>23.020240906878485</v>
      </c>
      <c r="AB3013">
        <f t="shared" si="667"/>
        <v>4.7883245315309741E-2</v>
      </c>
      <c r="AC3013">
        <f>(O3013*constantes!$D$4)+(LN(110)*constantes!$D$5)+(LN(22)*constantes!$D$8)+(F3013*constantes!$D$9)</f>
        <v>25.16051878105991</v>
      </c>
      <c r="AD3013" s="7">
        <f t="shared" si="668"/>
        <v>2.2332293193086827E-2</v>
      </c>
      <c r="AF3013">
        <f>(O3013*constantes!$B$4)+(LN(125)*constantes!$B$5)+(LN(22.5)*constantes!$B$8)+(F3013*constantes!$B$9)</f>
        <v>23.275197843632878</v>
      </c>
      <c r="AG3013">
        <f t="shared" si="669"/>
        <v>6.1354256697024101E-2</v>
      </c>
      <c r="AH3013">
        <f>(O3013*constantes!$D$4)+(LN(125)*constantes!$D$5)+(LN(22.5)*constantes!$D$8)+(F3013*constantes!$D$9)</f>
        <v>25.531591797668142</v>
      </c>
      <c r="AI3013">
        <f t="shared" si="670"/>
        <v>3.2202898660143586E-2</v>
      </c>
    </row>
    <row r="3014" spans="1:35" x14ac:dyDescent="0.25">
      <c r="A3014" s="11">
        <v>3013</v>
      </c>
      <c r="B3014">
        <v>0</v>
      </c>
      <c r="C3014">
        <v>46</v>
      </c>
      <c r="D3014">
        <v>1</v>
      </c>
      <c r="E3014">
        <v>0</v>
      </c>
      <c r="F3014">
        <v>0</v>
      </c>
      <c r="G3014">
        <v>131</v>
      </c>
      <c r="H3014">
        <v>18.28</v>
      </c>
      <c r="I3014">
        <f>IF(AND(B3014=1,E3014=0),V3014,IF(AND(B3014=1,E3014=1),W3014,IF(AND(B3014=0,E3014=0),X3014,IF(AND(B3014=0,E3014=1),Y3014,ERROR))))</f>
        <v>6.404845251466329E-2</v>
      </c>
      <c r="K3014">
        <f t="shared" si="658"/>
        <v>3.4153313573738631E-2</v>
      </c>
      <c r="L3014">
        <f t="shared" si="659"/>
        <v>2.3692217580876362E-2</v>
      </c>
      <c r="M3014" s="22" t="str">
        <f t="shared" si="671"/>
        <v>Elevated Risk</v>
      </c>
      <c r="O3014">
        <f t="shared" si="660"/>
        <v>3.8286413964890951</v>
      </c>
      <c r="P3014">
        <f t="shared" si="661"/>
        <v>4.8751973232011512</v>
      </c>
      <c r="Q3014">
        <f t="shared" si="662"/>
        <v>2.9058075660260041</v>
      </c>
      <c r="R3014">
        <f>(O3014*constantes!$B$4)+(P3014*constantes!$B$5)+(D3014*constantes!$B$6)+(Q3014*constantes!$B$8)+(F3014*constantes!$B$9)</f>
        <v>23.97545563605712</v>
      </c>
      <c r="S3014" s="4">
        <f>(O3014*constantes!$B$4)+(P3014*constantes!$C$5)+(D3014*constantes!$B$6)+(Q3014*constantes!$B$8)+(F3014*constantes!$B$9)</f>
        <v>24.324714772291252</v>
      </c>
      <c r="T3014">
        <f>(O3014*constantes!$D$4)+(P3014*constantes!$D$5)+(D3014*constantes!$D$6)+(Q3014*constantes!$D$8)+(F3014*constantes!$D$9)</f>
        <v>26.235766665281126</v>
      </c>
      <c r="U3014">
        <f>(O3014*constantes!$D$4)+(P3014*constantes!$E$5)+(D3014*constantes!$D$6)+(Q3014*constantes!$D$8)+(F3014*constantes!$D$9)</f>
        <v>26.575860430547642</v>
      </c>
      <c r="V3014" s="5">
        <f t="shared" si="663"/>
        <v>0.11973998051657964</v>
      </c>
      <c r="W3014" s="5">
        <f t="shared" si="664"/>
        <v>0.1654402295351769</v>
      </c>
      <c r="X3014" s="6">
        <f t="shared" si="665"/>
        <v>6.404845251466329E-2</v>
      </c>
      <c r="Y3014" s="6">
        <f t="shared" si="666"/>
        <v>8.8810514459286338E-2</v>
      </c>
      <c r="AA3014">
        <f>(O3014*constantes!$B$4)+(LN(110)*constantes!$B$5)+(LN(22)*constantes!$B$8)+(F3014*constantes!$B$9)</f>
        <v>23.088660364337766</v>
      </c>
      <c r="AB3014">
        <f t="shared" si="667"/>
        <v>5.1185816914687488E-2</v>
      </c>
      <c r="AC3014">
        <f>(O3014*constantes!$D$4)+(LN(110)*constantes!$D$5)+(LN(22)*constantes!$D$8)+(F3014*constantes!$D$9)</f>
        <v>25.220324924765169</v>
      </c>
      <c r="AD3014" s="7">
        <f t="shared" si="668"/>
        <v>2.3692217580876362E-2</v>
      </c>
      <c r="AF3014">
        <f>(O3014*constantes!$B$4)+(LN(125)*constantes!$B$5)+(LN(22.5)*constantes!$B$8)+(F3014*constantes!$B$9)</f>
        <v>23.343617301092156</v>
      </c>
      <c r="AG3014">
        <f t="shared" si="669"/>
        <v>6.5553501255932511E-2</v>
      </c>
      <c r="AH3014">
        <f>(O3014*constantes!$D$4)+(LN(125)*constantes!$D$5)+(LN(22.5)*constantes!$D$8)+(F3014*constantes!$D$9)</f>
        <v>25.591397941373401</v>
      </c>
      <c r="AI3014">
        <f t="shared" si="670"/>
        <v>3.4153313573738631E-2</v>
      </c>
    </row>
    <row r="3015" spans="1:35" x14ac:dyDescent="0.25">
      <c r="A3015" s="11">
        <v>3014</v>
      </c>
      <c r="B3015">
        <v>0</v>
      </c>
      <c r="C3015">
        <v>41</v>
      </c>
      <c r="D3015">
        <v>1</v>
      </c>
      <c r="E3015">
        <v>0</v>
      </c>
      <c r="F3015">
        <v>0</v>
      </c>
      <c r="G3015">
        <v>125</v>
      </c>
      <c r="H3015">
        <v>25.38</v>
      </c>
      <c r="I3015">
        <f>IF(AND(B3015=1,E3015=0),V3015,IF(AND(B3015=1,E3015=1),W3015,IF(AND(B3015=0,E3015=0),X3015,IF(AND(B3015=0,E3015=1),Y3015,ERROR))))</f>
        <v>4.8928145281508462E-2</v>
      </c>
      <c r="K3015">
        <f t="shared" si="658"/>
        <v>2.5088146116023613E-2</v>
      </c>
      <c r="L3015">
        <f t="shared" si="659"/>
        <v>1.7378724267438583E-2</v>
      </c>
      <c r="M3015" s="22" t="str">
        <f t="shared" si="671"/>
        <v>Elevated Risk</v>
      </c>
      <c r="O3015">
        <f t="shared" si="660"/>
        <v>3.713572066704308</v>
      </c>
      <c r="P3015">
        <f t="shared" si="661"/>
        <v>4.8283137373023015</v>
      </c>
      <c r="Q3015">
        <f t="shared" si="662"/>
        <v>3.2339614622862416</v>
      </c>
      <c r="R3015">
        <f>(O3015*constantes!$B$4)+(P3015*constantes!$B$5)+(D3015*constantes!$B$6)+(Q3015*constantes!$B$8)+(F3015*constantes!$B$9)</f>
        <v>23.790427177019261</v>
      </c>
      <c r="S3015" s="4">
        <f>(O3015*constantes!$B$4)+(P3015*constantes!$C$5)+(D3015*constantes!$B$6)+(Q3015*constantes!$B$8)+(F3015*constantes!$B$9)</f>
        <v>24.136327573159598</v>
      </c>
      <c r="T3015">
        <f>(O3015*constantes!$D$4)+(P3015*constantes!$D$5)+(D3015*constantes!$D$6)+(Q3015*constantes!$D$8)+(F3015*constantes!$D$9)</f>
        <v>25.958544335935947</v>
      </c>
      <c r="U3015">
        <f>(O3015*constantes!$D$4)+(P3015*constantes!$E$5)+(D3015*constantes!$D$6)+(Q3015*constantes!$D$8)+(F3015*constantes!$D$9)</f>
        <v>26.295367502250159</v>
      </c>
      <c r="V3015" s="5">
        <f t="shared" si="663"/>
        <v>0.10057023461147407</v>
      </c>
      <c r="W3015" s="5">
        <f t="shared" si="664"/>
        <v>0.13911789723352175</v>
      </c>
      <c r="X3015" s="6">
        <f t="shared" si="665"/>
        <v>4.8928145281508462E-2</v>
      </c>
      <c r="Y3015" s="6">
        <f t="shared" si="666"/>
        <v>6.7845381132739302E-2</v>
      </c>
      <c r="AA3015">
        <f>(O3015*constantes!$B$4)+(LN(110)*constantes!$B$5)+(LN(22)*constantes!$B$8)+(F3015*constantes!$B$9)</f>
        <v>22.730454143490913</v>
      </c>
      <c r="AB3015">
        <f t="shared" si="667"/>
        <v>3.6057212319339005E-2</v>
      </c>
      <c r="AC3015">
        <f>(O3015*constantes!$D$4)+(LN(110)*constantes!$D$5)+(LN(22)*constantes!$D$8)+(F3015*constantes!$D$9)</f>
        <v>24.907213223567677</v>
      </c>
      <c r="AD3015" s="7">
        <f t="shared" si="668"/>
        <v>1.7378724267438583E-2</v>
      </c>
      <c r="AF3015">
        <f>(O3015*constantes!$B$4)+(LN(125)*constantes!$B$5)+(LN(22.5)*constantes!$B$8)+(F3015*constantes!$B$9)</f>
        <v>22.985411080245306</v>
      </c>
      <c r="AG3015">
        <f t="shared" si="669"/>
        <v>4.62827295767122E-2</v>
      </c>
      <c r="AH3015">
        <f>(O3015*constantes!$D$4)+(LN(125)*constantes!$D$5)+(LN(22.5)*constantes!$D$8)+(F3015*constantes!$D$9)</f>
        <v>25.278286240175909</v>
      </c>
      <c r="AI3015">
        <f t="shared" si="670"/>
        <v>2.5088146116023613E-2</v>
      </c>
    </row>
    <row r="3016" spans="1:35" x14ac:dyDescent="0.25">
      <c r="A3016" s="11">
        <v>3015</v>
      </c>
      <c r="B3016">
        <v>0</v>
      </c>
      <c r="C3016">
        <v>59</v>
      </c>
      <c r="D3016">
        <v>0</v>
      </c>
      <c r="E3016">
        <v>1</v>
      </c>
      <c r="F3016">
        <v>0</v>
      </c>
      <c r="G3016">
        <v>186.5</v>
      </c>
      <c r="H3016">
        <v>25.65</v>
      </c>
      <c r="I3016">
        <f>IF(AND(B3016=1,E3016=0),V3016,IF(AND(B3016=1,E3016=1),W3016,IF(AND(B3016=0,E3016=0),X3016,IF(AND(B3016=0,E3016=1),Y3016,ERROR))))</f>
        <v>0.27720055950044453</v>
      </c>
      <c r="K3016">
        <f t="shared" si="658"/>
        <v>6.6117954736533924E-2</v>
      </c>
      <c r="L3016">
        <f t="shared" si="659"/>
        <v>4.6102547085629553E-2</v>
      </c>
      <c r="M3016" s="22" t="str">
        <f t="shared" si="671"/>
        <v>Elevated Risk</v>
      </c>
      <c r="O3016">
        <f t="shared" si="660"/>
        <v>4.0775374439057197</v>
      </c>
      <c r="P3016">
        <f t="shared" si="661"/>
        <v>5.2284312390838705</v>
      </c>
      <c r="Q3016">
        <f t="shared" si="662"/>
        <v>3.2445435716167785</v>
      </c>
      <c r="R3016">
        <f>(O3016*constantes!$B$4)+(P3016*constantes!$B$5)+(D3016*constantes!$B$6)+(Q3016*constantes!$B$8)+(F3016*constantes!$B$9)</f>
        <v>24.964545991651089</v>
      </c>
      <c r="S3016" s="4">
        <f>(O3016*constantes!$B$4)+(P3016*constantes!$C$5)+(D3016*constantes!$B$6)+(Q3016*constantes!$B$8)+(F3016*constantes!$B$9)</f>
        <v>25.339110805619057</v>
      </c>
      <c r="T3016">
        <f>(O3016*constantes!$D$4)+(P3016*constantes!$D$5)+(D3016*constantes!$D$6)+(Q3016*constantes!$D$8)+(F3016*constantes!$D$9)</f>
        <v>27.461144230209026</v>
      </c>
      <c r="U3016">
        <f>(O3016*constantes!$D$4)+(P3016*constantes!$E$5)+(D3016*constantes!$D$6)+(Q3016*constantes!$D$8)+(F3016*constantes!$D$9)</f>
        <v>27.825879593447517</v>
      </c>
      <c r="V3016" s="5">
        <f t="shared" si="663"/>
        <v>0.29030673055768164</v>
      </c>
      <c r="W3016" s="5">
        <f t="shared" si="664"/>
        <v>0.39269982285175009</v>
      </c>
      <c r="X3016" s="6">
        <f t="shared" si="665"/>
        <v>0.20181285144098604</v>
      </c>
      <c r="Y3016" s="6">
        <f t="shared" si="666"/>
        <v>0.27720055950044453</v>
      </c>
      <c r="AA3016">
        <f>(O3016*constantes!$B$4)+(LN(110)*constantes!$B$5)+(LN(22)*constantes!$B$8)+(F3016*constantes!$B$9)</f>
        <v>23.863463804103819</v>
      </c>
      <c r="AB3016">
        <f t="shared" si="667"/>
        <v>0.10776479003769468</v>
      </c>
      <c r="AC3016">
        <f>(O3016*constantes!$D$4)+(LN(110)*constantes!$D$5)+(LN(22)*constantes!$D$8)+(F3016*constantes!$D$9)</f>
        <v>25.897588492509126</v>
      </c>
      <c r="AD3016" s="7">
        <f t="shared" si="668"/>
        <v>4.6102547085629553E-2</v>
      </c>
      <c r="AF3016">
        <f>(O3016*constantes!$B$4)+(LN(125)*constantes!$B$5)+(LN(22.5)*constantes!$B$8)+(F3016*constantes!$B$9)</f>
        <v>24.118420740858213</v>
      </c>
      <c r="AG3016">
        <f t="shared" si="669"/>
        <v>0.13682617258299834</v>
      </c>
      <c r="AH3016">
        <f>(O3016*constantes!$D$4)+(LN(125)*constantes!$D$5)+(LN(22.5)*constantes!$D$8)+(F3016*constantes!$D$9)</f>
        <v>26.268661509117358</v>
      </c>
      <c r="AI3016">
        <f t="shared" si="670"/>
        <v>6.6117954736533924E-2</v>
      </c>
    </row>
    <row r="3017" spans="1:35" x14ac:dyDescent="0.25">
      <c r="A3017" s="11">
        <v>3016</v>
      </c>
      <c r="B3017">
        <v>0</v>
      </c>
      <c r="C3017">
        <v>44</v>
      </c>
      <c r="D3017">
        <v>1</v>
      </c>
      <c r="E3017">
        <v>0</v>
      </c>
      <c r="F3017">
        <v>0</v>
      </c>
      <c r="G3017">
        <v>141</v>
      </c>
      <c r="H3017">
        <v>20.52</v>
      </c>
      <c r="I3017">
        <f>IF(AND(B3017=1,E3017=0),V3017,IF(AND(B3017=1,E3017=1),W3017,IF(AND(B3017=0,E3017=0),X3017,IF(AND(B3017=0,E3017=1),Y3017,ERROR))))</f>
        <v>7.3670299843297649E-2</v>
      </c>
      <c r="K3017">
        <f t="shared" si="658"/>
        <v>3.0321952038303235E-2</v>
      </c>
      <c r="L3017">
        <f t="shared" si="659"/>
        <v>2.102161003401426E-2</v>
      </c>
      <c r="M3017" s="22" t="str">
        <f t="shared" si="671"/>
        <v>Elevated Risk</v>
      </c>
      <c r="O3017">
        <f t="shared" si="660"/>
        <v>3.784189633918261</v>
      </c>
      <c r="P3017">
        <f t="shared" si="661"/>
        <v>4.9487598903781684</v>
      </c>
      <c r="Q3017">
        <f t="shared" si="662"/>
        <v>3.0214000203025688</v>
      </c>
      <c r="R3017">
        <f>(O3017*constantes!$B$4)+(P3017*constantes!$B$5)+(D3017*constantes!$B$6)+(Q3017*constantes!$B$8)+(F3017*constantes!$B$9)</f>
        <v>24.065181754340191</v>
      </c>
      <c r="S3017" s="4">
        <f>(O3017*constantes!$B$4)+(P3017*constantes!$C$5)+(D3017*constantes!$B$6)+(Q3017*constantes!$B$8)+(F3017*constantes!$B$9)</f>
        <v>24.419710912886881</v>
      </c>
      <c r="T3017">
        <f>(O3017*constantes!$D$4)+(P3017*constantes!$D$5)+(D3017*constantes!$D$6)+(Q3017*constantes!$D$8)+(F3017*constantes!$D$9)</f>
        <v>26.380831830789308</v>
      </c>
      <c r="U3017">
        <f>(O3017*constantes!$D$4)+(P3017*constantes!$E$5)+(D3017*constantes!$D$6)+(Q3017*constantes!$D$8)+(F3017*constantes!$D$9)</f>
        <v>26.72605732074209</v>
      </c>
      <c r="V3017" s="5">
        <f t="shared" si="663"/>
        <v>0.13021612510551617</v>
      </c>
      <c r="W3017" s="5">
        <f t="shared" si="664"/>
        <v>0.18034646121136466</v>
      </c>
      <c r="X3017" s="6">
        <f t="shared" si="665"/>
        <v>7.3670299843297649E-2</v>
      </c>
      <c r="Y3017" s="6">
        <f t="shared" si="666"/>
        <v>0.10244150106931615</v>
      </c>
      <c r="AA3017">
        <f>(O3017*constantes!$B$4)+(LN(110)*constantes!$B$5)+(LN(22)*constantes!$B$8)+(F3017*constantes!$B$9)</f>
        <v>22.95028380552526</v>
      </c>
      <c r="AB3017">
        <f t="shared" si="667"/>
        <v>4.4721443860098575E-2</v>
      </c>
      <c r="AC3017">
        <f>(O3017*constantes!$D$4)+(LN(110)*constantes!$D$5)+(LN(22)*constantes!$D$8)+(F3017*constantes!$D$9)</f>
        <v>25.099368567186549</v>
      </c>
      <c r="AD3017" s="7">
        <f t="shared" si="668"/>
        <v>2.102161003401426E-2</v>
      </c>
      <c r="AF3017">
        <f>(O3017*constantes!$B$4)+(LN(125)*constantes!$B$5)+(LN(22.5)*constantes!$B$8)+(F3017*constantes!$B$9)</f>
        <v>23.205240742279653</v>
      </c>
      <c r="AG3017">
        <f t="shared" si="669"/>
        <v>5.7330036913051163E-2</v>
      </c>
      <c r="AH3017">
        <f>(O3017*constantes!$D$4)+(LN(125)*constantes!$D$5)+(LN(22.5)*constantes!$D$8)+(F3017*constantes!$D$9)</f>
        <v>25.470441583794781</v>
      </c>
      <c r="AI3017">
        <f t="shared" si="670"/>
        <v>3.0321952038303235E-2</v>
      </c>
    </row>
    <row r="3018" spans="1:35" x14ac:dyDescent="0.25">
      <c r="A3018" s="11">
        <v>3017</v>
      </c>
      <c r="B3018">
        <v>0</v>
      </c>
      <c r="C3018">
        <v>56</v>
      </c>
      <c r="D3018">
        <v>1</v>
      </c>
      <c r="E3018">
        <v>0</v>
      </c>
      <c r="F3018">
        <v>0</v>
      </c>
      <c r="G3018">
        <v>124</v>
      </c>
      <c r="H3018">
        <v>24.54</v>
      </c>
      <c r="I3018">
        <f>IF(AND(B3018=1,E3018=0),V3018,IF(AND(B3018=1,E3018=1),W3018,IF(AND(B3018=0,E3018=0),X3018,IF(AND(B3018=0,E3018=1),Y3018,ERROR))))</f>
        <v>0.10649827738504447</v>
      </c>
      <c r="K3018">
        <f t="shared" si="658"/>
        <v>5.7622826233415747E-2</v>
      </c>
      <c r="L3018">
        <f t="shared" si="659"/>
        <v>4.0123743463222783E-2</v>
      </c>
      <c r="M3018" s="22" t="str">
        <f t="shared" si="671"/>
        <v>Elevated Risk</v>
      </c>
      <c r="O3018">
        <f t="shared" si="660"/>
        <v>4.0253516907351496</v>
      </c>
      <c r="P3018">
        <f t="shared" si="661"/>
        <v>4.8202815656050371</v>
      </c>
      <c r="Q3018">
        <f t="shared" si="662"/>
        <v>3.2003044392827653</v>
      </c>
      <c r="R3018">
        <f>(O3018*constantes!$B$4)+(P3018*constantes!$B$5)+(D3018*constantes!$B$6)+(Q3018*constantes!$B$8)+(F3018*constantes!$B$9)</f>
        <v>24.719402076243682</v>
      </c>
      <c r="S3018" s="4">
        <f>(O3018*constantes!$B$4)+(P3018*constantes!$C$5)+(D3018*constantes!$B$6)+(Q3018*constantes!$B$8)+(F3018*constantes!$B$9)</f>
        <v>25.064727047603629</v>
      </c>
      <c r="T3018">
        <f>(O3018*constantes!$D$4)+(P3018*constantes!$D$5)+(D3018*constantes!$D$6)+(Q3018*constantes!$D$8)+(F3018*constantes!$D$9)</f>
        <v>26.767117588398076</v>
      </c>
      <c r="U3018">
        <f>(O3018*constantes!$D$4)+(P3018*constantes!$E$5)+(D3018*constantes!$D$6)+(Q3018*constantes!$D$8)+(F3018*constantes!$D$9)</f>
        <v>27.103380430414681</v>
      </c>
      <c r="V3018" s="5">
        <f t="shared" si="663"/>
        <v>0.23537388796273384</v>
      </c>
      <c r="W3018" s="5">
        <f t="shared" si="664"/>
        <v>0.31549306774206731</v>
      </c>
      <c r="X3018" s="6">
        <f t="shared" si="665"/>
        <v>0.10649827738504447</v>
      </c>
      <c r="Y3018" s="6">
        <f t="shared" si="666"/>
        <v>0.14582297329775618</v>
      </c>
      <c r="AA3018">
        <f>(O3018*constantes!$B$4)+(LN(110)*constantes!$B$5)+(LN(22)*constantes!$B$8)+(F3018*constantes!$B$9)</f>
        <v>23.701011641913961</v>
      </c>
      <c r="AB3018">
        <f t="shared" si="667"/>
        <v>9.2378774865307212E-2</v>
      </c>
      <c r="AC3018">
        <f>(O3018*constantes!$D$4)+(LN(110)*constantes!$D$5)+(LN(22)*constantes!$D$8)+(F3018*constantes!$D$9)</f>
        <v>25.75558740512928</v>
      </c>
      <c r="AD3018" s="7">
        <f t="shared" si="668"/>
        <v>4.0123743463222783E-2</v>
      </c>
      <c r="AF3018">
        <f>(O3018*constantes!$B$4)+(LN(125)*constantes!$B$5)+(LN(22.5)*constantes!$B$8)+(F3018*constantes!$B$9)</f>
        <v>23.955968578668354</v>
      </c>
      <c r="AG3018">
        <f t="shared" si="669"/>
        <v>0.11757074595810224</v>
      </c>
      <c r="AH3018">
        <f>(O3018*constantes!$D$4)+(LN(125)*constantes!$D$5)+(LN(22.5)*constantes!$D$8)+(F3018*constantes!$D$9)</f>
        <v>26.126660421737512</v>
      </c>
      <c r="AI3018">
        <f t="shared" si="670"/>
        <v>5.7622826233415747E-2</v>
      </c>
    </row>
    <row r="3019" spans="1:35" x14ac:dyDescent="0.25">
      <c r="A3019" s="11">
        <v>3018</v>
      </c>
      <c r="B3019">
        <v>0</v>
      </c>
      <c r="C3019">
        <v>57</v>
      </c>
      <c r="D3019">
        <v>1</v>
      </c>
      <c r="E3019">
        <v>0</v>
      </c>
      <c r="F3019">
        <v>0</v>
      </c>
      <c r="G3019">
        <v>115</v>
      </c>
      <c r="H3019">
        <v>24.43</v>
      </c>
      <c r="I3019">
        <f>IF(AND(B3019=1,E3019=0),V3019,IF(AND(B3019=1,E3019=1),W3019,IF(AND(B3019=0,E3019=0),X3019,IF(AND(B3019=0,E3019=1),Y3019,ERROR))))</f>
        <v>9.0968131037093114E-2</v>
      </c>
      <c r="K3019">
        <f t="shared" si="658"/>
        <v>6.0378388617794876E-2</v>
      </c>
      <c r="L3019">
        <f t="shared" si="659"/>
        <v>4.2061248414153263E-2</v>
      </c>
      <c r="M3019" s="22" t="str">
        <f t="shared" si="671"/>
        <v>Elevated Risk</v>
      </c>
      <c r="O3019">
        <f t="shared" si="660"/>
        <v>4.0430512678345503</v>
      </c>
      <c r="P3019">
        <f t="shared" si="661"/>
        <v>4.7449321283632502</v>
      </c>
      <c r="Q3019">
        <f t="shared" si="662"/>
        <v>3.1958118852696491</v>
      </c>
      <c r="R3019">
        <f>(O3019*constantes!$B$4)+(P3019*constantes!$B$5)+(D3019*constantes!$B$6)+(Q3019*constantes!$B$8)+(F3019*constantes!$B$9)</f>
        <v>24.631159355687561</v>
      </c>
      <c r="S3019" s="4">
        <f>(O3019*constantes!$B$4)+(P3019*constantes!$C$5)+(D3019*constantes!$B$6)+(Q3019*constantes!$B$8)+(F3019*constantes!$B$9)</f>
        <v>24.971086293363502</v>
      </c>
      <c r="T3019">
        <f>(O3019*constantes!$D$4)+(P3019*constantes!$D$5)+(D3019*constantes!$D$6)+(Q3019*constantes!$D$8)+(F3019*constantes!$D$9)</f>
        <v>26.601031372904938</v>
      </c>
      <c r="U3019">
        <f>(O3019*constantes!$D$4)+(P3019*constantes!$E$5)+(D3019*constantes!$D$6)+(Q3019*constantes!$D$8)+(F3019*constantes!$D$9)</f>
        <v>26.932037838179561</v>
      </c>
      <c r="V3019" s="5">
        <f t="shared" si="663"/>
        <v>0.21784437720659544</v>
      </c>
      <c r="W3019" s="5">
        <f t="shared" si="664"/>
        <v>0.29190186320162814</v>
      </c>
      <c r="X3019" s="6">
        <f t="shared" si="665"/>
        <v>9.0968131037093114E-2</v>
      </c>
      <c r="Y3019" s="6">
        <f t="shared" si="666"/>
        <v>0.12435747627578075</v>
      </c>
      <c r="AA3019">
        <f>(O3019*constantes!$B$4)+(LN(110)*constantes!$B$5)+(LN(22)*constantes!$B$8)+(F3019*constantes!$B$9)</f>
        <v>23.756109717441312</v>
      </c>
      <c r="AB3019">
        <f t="shared" si="667"/>
        <v>9.7348342413305922E-2</v>
      </c>
      <c r="AC3019">
        <f>(O3019*constantes!$D$4)+(LN(110)*constantes!$D$5)+(LN(22)*constantes!$D$8)+(F3019*constantes!$D$9)</f>
        <v>25.803749193387144</v>
      </c>
      <c r="AD3019" s="7">
        <f t="shared" si="668"/>
        <v>4.2061248414153263E-2</v>
      </c>
      <c r="AF3019">
        <f>(O3019*constantes!$B$4)+(LN(125)*constantes!$B$5)+(LN(22.5)*constantes!$B$8)+(F3019*constantes!$B$9)</f>
        <v>24.011066654195705</v>
      </c>
      <c r="AG3019">
        <f t="shared" si="669"/>
        <v>0.12380054983513455</v>
      </c>
      <c r="AH3019">
        <f>(O3019*constantes!$D$4)+(LN(125)*constantes!$D$5)+(LN(22.5)*constantes!$D$8)+(F3019*constantes!$D$9)</f>
        <v>26.174822209995376</v>
      </c>
      <c r="AI3019">
        <f t="shared" si="670"/>
        <v>6.0378388617794876E-2</v>
      </c>
    </row>
    <row r="3020" spans="1:35" x14ac:dyDescent="0.25">
      <c r="A3020" s="11">
        <v>3019</v>
      </c>
      <c r="B3020">
        <v>1</v>
      </c>
      <c r="C3020">
        <v>53</v>
      </c>
      <c r="D3020">
        <v>0</v>
      </c>
      <c r="E3020">
        <v>0</v>
      </c>
      <c r="F3020">
        <v>0</v>
      </c>
      <c r="G3020">
        <v>108.5</v>
      </c>
      <c r="H3020">
        <v>26.55</v>
      </c>
      <c r="I3020">
        <f>IF(AND(B3020=1,E3020=0),V3020,IF(AND(B3020=1,E3020=1),W3020,IF(AND(B3020=0,E3020=0),X3020,IF(AND(B3020=0,E3020=1),Y3020,ERROR))))</f>
        <v>8.8259965080815239E-2</v>
      </c>
      <c r="K3020">
        <f t="shared" si="658"/>
        <v>0.10001327473115296</v>
      </c>
      <c r="L3020">
        <f t="shared" si="659"/>
        <v>7.8415260777171425E-2</v>
      </c>
      <c r="M3020" s="22" t="str">
        <f t="shared" si="671"/>
        <v>NORMAL</v>
      </c>
      <c r="O3020">
        <f t="shared" si="660"/>
        <v>3.970291913552122</v>
      </c>
      <c r="P3020">
        <f t="shared" si="661"/>
        <v>4.6867501729805143</v>
      </c>
      <c r="Q3020">
        <f t="shared" si="662"/>
        <v>3.279029747687948</v>
      </c>
      <c r="R3020">
        <f>(O3020*constantes!$B$4)+(P3020*constantes!$B$5)+(D3020*constantes!$B$6)+(Q3020*constantes!$B$8)+(F3020*constantes!$B$9)</f>
        <v>23.653172839178481</v>
      </c>
      <c r="S3020" s="4">
        <f>(O3020*constantes!$B$4)+(P3020*constantes!$C$5)+(D3020*constantes!$B$6)+(Q3020*constantes!$B$8)+(F3020*constantes!$B$9)</f>
        <v>23.988931621570806</v>
      </c>
      <c r="T3020">
        <f>(O3020*constantes!$D$4)+(P3020*constantes!$D$5)+(D3020*constantes!$D$6)+(Q3020*constantes!$D$8)+(F3020*constantes!$D$9)</f>
        <v>25.663252604793357</v>
      </c>
      <c r="U3020">
        <f>(O3020*constantes!$D$4)+(P3020*constantes!$E$5)+(D3020*constantes!$D$6)+(Q3020*constantes!$D$8)+(F3020*constantes!$D$9)</f>
        <v>25.990200296860476</v>
      </c>
      <c r="V3020" s="5">
        <f t="shared" si="663"/>
        <v>8.8259965080815239E-2</v>
      </c>
      <c r="W3020" s="5">
        <f t="shared" si="664"/>
        <v>0.12126180575352308</v>
      </c>
      <c r="X3020" s="6">
        <f t="shared" si="665"/>
        <v>3.6650520181680024E-2</v>
      </c>
      <c r="Y3020" s="6">
        <f t="shared" si="666"/>
        <v>5.0461410242144566E-2</v>
      </c>
      <c r="AA3020">
        <f>(O3020*constantes!$B$4)+(LN(110)*constantes!$B$5)+(LN(22)*constantes!$B$8)+(F3020*constantes!$B$9)</f>
        <v>23.529612757934284</v>
      </c>
      <c r="AB3020">
        <f t="shared" si="667"/>
        <v>7.8415260777171425E-2</v>
      </c>
      <c r="AC3020">
        <f>(O3020*constantes!$D$4)+(LN(110)*constantes!$D$5)+(LN(22)*constantes!$D$8)+(F3020*constantes!$D$9)</f>
        <v>25.605765897229862</v>
      </c>
      <c r="AD3020" s="7">
        <f t="shared" si="668"/>
        <v>3.4638908987597139E-2</v>
      </c>
      <c r="AF3020">
        <f>(O3020*constantes!$B$4)+(LN(125)*constantes!$B$5)+(LN(22.5)*constantes!$B$8)+(F3020*constantes!$B$9)</f>
        <v>23.784569694688678</v>
      </c>
      <c r="AG3020">
        <f t="shared" si="669"/>
        <v>0.10001327473115296</v>
      </c>
      <c r="AH3020">
        <f>(O3020*constantes!$D$4)+(LN(125)*constantes!$D$5)+(LN(22.5)*constantes!$D$8)+(F3020*constantes!$D$9)</f>
        <v>25.976838913838094</v>
      </c>
      <c r="AI3020">
        <f t="shared" si="670"/>
        <v>4.9808625979083754E-2</v>
      </c>
    </row>
    <row r="3021" spans="1:35" x14ac:dyDescent="0.25">
      <c r="A3021" s="11">
        <v>3020</v>
      </c>
      <c r="B3021">
        <v>0</v>
      </c>
      <c r="C3021">
        <v>34</v>
      </c>
      <c r="D3021">
        <v>0</v>
      </c>
      <c r="E3021">
        <v>0</v>
      </c>
      <c r="F3021">
        <v>0</v>
      </c>
      <c r="G3021">
        <v>112.5</v>
      </c>
      <c r="H3021">
        <v>24.99</v>
      </c>
      <c r="I3021">
        <f>IF(AND(B3021=1,E3021=0),V3021,IF(AND(B3021=1,E3021=1),W3021,IF(AND(B3021=0,E3021=0),X3021,IF(AND(B3021=0,E3021=1),Y3021,ERROR))))</f>
        <v>1.1905090207868452E-2</v>
      </c>
      <c r="K3021">
        <f t="shared" si="658"/>
        <v>1.5150498846978833E-2</v>
      </c>
      <c r="L3021">
        <f t="shared" si="659"/>
        <v>1.0478459792489292E-2</v>
      </c>
      <c r="M3021" s="22" t="str">
        <f t="shared" si="671"/>
        <v>NORMAL</v>
      </c>
      <c r="O3021">
        <f t="shared" si="660"/>
        <v>3.5263605246161616</v>
      </c>
      <c r="P3021">
        <f t="shared" si="661"/>
        <v>4.7229532216444747</v>
      </c>
      <c r="Q3021">
        <f t="shared" si="662"/>
        <v>3.2184757448468608</v>
      </c>
      <c r="R3021">
        <f>(O3021*constantes!$B$4)+(P3021*constantes!$B$5)+(D3021*constantes!$B$6)+(Q3021*constantes!$B$8)+(F3021*constantes!$B$9)</f>
        <v>22.290386337359603</v>
      </c>
      <c r="S3021" s="4">
        <f>(O3021*constantes!$B$4)+(P3021*constantes!$C$5)+(D3021*constantes!$B$6)+(Q3021*constantes!$B$8)+(F3021*constantes!$B$9)</f>
        <v>22.628738706158213</v>
      </c>
      <c r="T3021">
        <f>(O3021*constantes!$D$4)+(P3021*constantes!$D$5)+(D3021*constantes!$D$6)+(Q3021*constantes!$D$8)+(F3021*constantes!$D$9)</f>
        <v>24.526161903966216</v>
      </c>
      <c r="U3021">
        <f>(O3021*constantes!$D$4)+(P3021*constantes!$E$5)+(D3021*constantes!$D$6)+(Q3021*constantes!$D$8)+(F3021*constantes!$D$9)</f>
        <v>24.855635120708136</v>
      </c>
      <c r="V3021" s="5">
        <f t="shared" si="663"/>
        <v>2.3372102296933095E-2</v>
      </c>
      <c r="W3021" s="5">
        <f t="shared" si="664"/>
        <v>3.2627547523569111E-2</v>
      </c>
      <c r="X3021" s="6">
        <f t="shared" si="665"/>
        <v>1.1905090207868452E-2</v>
      </c>
      <c r="Y3021" s="6">
        <f t="shared" si="666"/>
        <v>1.6512340588620722E-2</v>
      </c>
      <c r="AA3021">
        <f>(O3021*constantes!$B$4)+(LN(110)*constantes!$B$5)+(LN(22)*constantes!$B$8)+(F3021*constantes!$B$9)</f>
        <v>22.147672101432196</v>
      </c>
      <c r="AB3021">
        <f t="shared" si="667"/>
        <v>2.0295430328568731E-2</v>
      </c>
      <c r="AC3021">
        <f>(O3021*constantes!$D$4)+(LN(110)*constantes!$D$5)+(LN(22)*constantes!$D$8)+(F3021*constantes!$D$9)</f>
        <v>24.397797512737885</v>
      </c>
      <c r="AD3021" s="7">
        <f t="shared" si="668"/>
        <v>1.0478459792489292E-2</v>
      </c>
      <c r="AF3021">
        <f>(O3021*constantes!$B$4)+(LN(125)*constantes!$B$5)+(LN(22.5)*constantes!$B$8)+(F3021*constantes!$B$9)</f>
        <v>22.402629038186589</v>
      </c>
      <c r="AG3021">
        <f t="shared" si="669"/>
        <v>2.6111793448385767E-2</v>
      </c>
      <c r="AH3021">
        <f>(O3021*constantes!$D$4)+(LN(125)*constantes!$D$5)+(LN(22.5)*constantes!$D$8)+(F3021*constantes!$D$9)</f>
        <v>24.768870529346117</v>
      </c>
      <c r="AI3021">
        <f t="shared" si="670"/>
        <v>1.5150498846978833E-2</v>
      </c>
    </row>
    <row r="3022" spans="1:35" x14ac:dyDescent="0.25">
      <c r="A3022" s="11">
        <v>3021</v>
      </c>
      <c r="B3022">
        <v>1</v>
      </c>
      <c r="C3022">
        <v>38</v>
      </c>
      <c r="D3022">
        <v>1</v>
      </c>
      <c r="E3022">
        <v>0</v>
      </c>
      <c r="F3022">
        <v>0</v>
      </c>
      <c r="G3022">
        <v>142</v>
      </c>
      <c r="H3022">
        <v>29.76</v>
      </c>
      <c r="I3022">
        <f>IF(AND(B3022=1,E3022=0),V3022,IF(AND(B3022=1,E3022=1),W3022,IF(AND(B3022=0,E3022=0),X3022,IF(AND(B3022=0,E3022=1),Y3022,ERROR))))</f>
        <v>0.1133045482119649</v>
      </c>
      <c r="K3022">
        <f t="shared" si="658"/>
        <v>3.6714933714987352E-2</v>
      </c>
      <c r="L3022">
        <f t="shared" si="659"/>
        <v>2.8571578401445974E-2</v>
      </c>
      <c r="M3022" s="22" t="str">
        <f t="shared" si="671"/>
        <v>Elevated Risk</v>
      </c>
      <c r="O3022">
        <f t="shared" si="660"/>
        <v>3.6375861597263857</v>
      </c>
      <c r="P3022">
        <f t="shared" si="661"/>
        <v>4.9558270576012609</v>
      </c>
      <c r="Q3022">
        <f t="shared" si="662"/>
        <v>3.393165209964891</v>
      </c>
      <c r="R3022">
        <f>(O3022*constantes!$B$4)+(P3022*constantes!$B$5)+(D3022*constantes!$B$6)+(Q3022*constantes!$B$8)+(F3022*constantes!$B$9)</f>
        <v>23.916645453300664</v>
      </c>
      <c r="S3022" s="4">
        <f>(O3022*constantes!$B$4)+(P3022*constantes!$C$5)+(D3022*constantes!$B$6)+(Q3022*constantes!$B$8)+(F3022*constantes!$B$9)</f>
        <v>24.271680903707217</v>
      </c>
      <c r="T3022">
        <f>(O3022*constantes!$D$4)+(P3022*constantes!$D$5)+(D3022*constantes!$D$6)+(Q3022*constantes!$D$8)+(F3022*constantes!$D$9)</f>
        <v>26.191857773838393</v>
      </c>
      <c r="U3022">
        <f>(O3022*constantes!$D$4)+(P3022*constantes!$E$5)+(D3022*constantes!$D$6)+(Q3022*constantes!$D$8)+(F3022*constantes!$D$9)</f>
        <v>26.53757626937665</v>
      </c>
      <c r="V3022" s="5">
        <f t="shared" si="663"/>
        <v>0.1133045482119649</v>
      </c>
      <c r="W3022" s="5">
        <f t="shared" si="664"/>
        <v>0.15760780495341487</v>
      </c>
      <c r="X3022" s="6">
        <f t="shared" si="665"/>
        <v>6.138327391217413E-2</v>
      </c>
      <c r="Y3022" s="6">
        <f t="shared" si="666"/>
        <v>8.5621890078862228E-2</v>
      </c>
      <c r="AA3022">
        <f>(O3022*constantes!$B$4)+(LN(110)*constantes!$B$5)+(LN(22)*constantes!$B$8)+(F3022*constantes!$B$9)</f>
        <v>22.493913054504919</v>
      </c>
      <c r="AB3022">
        <f t="shared" si="667"/>
        <v>2.8571578401445974E-2</v>
      </c>
      <c r="AC3022">
        <f>(O3022*constantes!$D$4)+(LN(110)*constantes!$D$5)+(LN(22)*constantes!$D$8)+(F3022*constantes!$D$9)</f>
        <v>24.700450251667263</v>
      </c>
      <c r="AD3022" s="7">
        <f t="shared" si="668"/>
        <v>1.4155691081518817E-2</v>
      </c>
      <c r="AF3022">
        <f>(O3022*constantes!$B$4)+(LN(125)*constantes!$B$5)+(LN(22.5)*constantes!$B$8)+(F3022*constantes!$B$9)</f>
        <v>22.748869991259316</v>
      </c>
      <c r="AG3022">
        <f t="shared" si="669"/>
        <v>3.6714933714987352E-2</v>
      </c>
      <c r="AH3022">
        <f>(O3022*constantes!$D$4)+(LN(125)*constantes!$D$5)+(LN(22.5)*constantes!$D$8)+(F3022*constantes!$D$9)</f>
        <v>25.071523268275495</v>
      </c>
      <c r="AI3022">
        <f t="shared" si="670"/>
        <v>2.0450275544260377E-2</v>
      </c>
    </row>
    <row r="3023" spans="1:35" x14ac:dyDescent="0.25">
      <c r="A3023" s="11">
        <v>3022</v>
      </c>
      <c r="B3023">
        <v>1</v>
      </c>
      <c r="C3023">
        <v>44</v>
      </c>
      <c r="D3023">
        <v>0</v>
      </c>
      <c r="E3023">
        <v>0</v>
      </c>
      <c r="F3023">
        <v>0</v>
      </c>
      <c r="G3023">
        <v>114</v>
      </c>
      <c r="H3023">
        <v>25.01</v>
      </c>
      <c r="I3023">
        <f>IF(AND(B3023=1,E3023=0),V3023,IF(AND(B3023=1,E3023=1),W3023,IF(AND(B3023=0,E3023=0),X3023,IF(AND(B3023=0,E3023=1),Y3023,ERROR))))</f>
        <v>5.2679407352952623E-2</v>
      </c>
      <c r="K3023">
        <f t="shared" si="658"/>
        <v>5.7330036913051163E-2</v>
      </c>
      <c r="L3023">
        <f t="shared" si="659"/>
        <v>4.4721443860098575E-2</v>
      </c>
      <c r="M3023" s="22" t="str">
        <f t="shared" si="671"/>
        <v>NORMAL</v>
      </c>
      <c r="O3023">
        <f t="shared" si="660"/>
        <v>3.784189633918261</v>
      </c>
      <c r="P3023">
        <f t="shared" si="661"/>
        <v>4.7361984483944957</v>
      </c>
      <c r="Q3023">
        <f t="shared" si="662"/>
        <v>3.2192757448895279</v>
      </c>
      <c r="R3023">
        <f>(O3023*constantes!$B$4)+(P3023*constantes!$B$5)+(D3023*constantes!$B$6)+(Q3023*constantes!$B$8)+(F3023*constantes!$B$9)</f>
        <v>23.118203212725923</v>
      </c>
      <c r="S3023" s="4">
        <f>(O3023*constantes!$B$4)+(P3023*constantes!$C$5)+(D3023*constantes!$B$6)+(Q3023*constantes!$B$8)+(F3023*constantes!$B$9)</f>
        <v>23.457504469568907</v>
      </c>
      <c r="T3023">
        <f>(O3023*constantes!$D$4)+(P3023*constantes!$D$5)+(D3023*constantes!$D$6)+(Q3023*constantes!$D$8)+(F3023*constantes!$D$9)</f>
        <v>25.265399589214095</v>
      </c>
      <c r="U3023">
        <f>(O3023*constantes!$D$4)+(P3023*constantes!$E$5)+(D3023*constantes!$D$6)+(Q3023*constantes!$D$8)+(F3023*constantes!$D$9)</f>
        <v>25.595796792974095</v>
      </c>
      <c r="V3023" s="5">
        <f t="shared" si="663"/>
        <v>5.2679407352952623E-2</v>
      </c>
      <c r="W3023" s="5">
        <f t="shared" si="664"/>
        <v>7.3164733192082165E-2</v>
      </c>
      <c r="X3023" s="6">
        <f t="shared" si="665"/>
        <v>2.4770930192734464E-2</v>
      </c>
      <c r="Y3023" s="6">
        <f t="shared" si="666"/>
        <v>3.4301267564758597E-2</v>
      </c>
      <c r="AA3023">
        <f>(O3023*constantes!$B$4)+(LN(110)*constantes!$B$5)+(LN(22)*constantes!$B$8)+(F3023*constantes!$B$9)</f>
        <v>22.95028380552526</v>
      </c>
      <c r="AB3023">
        <f t="shared" si="667"/>
        <v>4.4721443860098575E-2</v>
      </c>
      <c r="AC3023">
        <f>(O3023*constantes!$D$4)+(LN(110)*constantes!$D$5)+(LN(22)*constantes!$D$8)+(F3023*constantes!$D$9)</f>
        <v>25.099368567186549</v>
      </c>
      <c r="AD3023" s="7">
        <f t="shared" si="668"/>
        <v>2.102161003401426E-2</v>
      </c>
      <c r="AF3023">
        <f>(O3023*constantes!$B$4)+(LN(125)*constantes!$B$5)+(LN(22.5)*constantes!$B$8)+(F3023*constantes!$B$9)</f>
        <v>23.205240742279653</v>
      </c>
      <c r="AG3023">
        <f t="shared" si="669"/>
        <v>5.7330036913051163E-2</v>
      </c>
      <c r="AH3023">
        <f>(O3023*constantes!$D$4)+(LN(125)*constantes!$D$5)+(LN(22.5)*constantes!$D$8)+(F3023*constantes!$D$9)</f>
        <v>25.470441583794781</v>
      </c>
      <c r="AI3023">
        <f t="shared" si="670"/>
        <v>3.0321952038303235E-2</v>
      </c>
    </row>
    <row r="3024" spans="1:35" x14ac:dyDescent="0.25">
      <c r="A3024" s="11">
        <v>3023</v>
      </c>
      <c r="B3024">
        <v>0</v>
      </c>
      <c r="C3024">
        <v>45</v>
      </c>
      <c r="D3024">
        <v>0</v>
      </c>
      <c r="E3024">
        <v>0</v>
      </c>
      <c r="F3024">
        <v>0</v>
      </c>
      <c r="G3024">
        <v>121</v>
      </c>
      <c r="H3024">
        <v>23.96</v>
      </c>
      <c r="I3024">
        <f>IF(AND(B3024=1,E3024=0),V3024,IF(AND(B3024=1,E3024=1),W3024,IF(AND(B3024=0,E3024=0),X3024,IF(AND(B3024=0,E3024=1),Y3024,ERROR))))</f>
        <v>3.0375979594420177E-2</v>
      </c>
      <c r="K3024">
        <f t="shared" si="658"/>
        <v>3.2202898660143586E-2</v>
      </c>
      <c r="L3024">
        <f t="shared" si="659"/>
        <v>2.2332293193086827E-2</v>
      </c>
      <c r="M3024" s="22" t="str">
        <f t="shared" si="671"/>
        <v>NORMAL</v>
      </c>
      <c r="O3024">
        <f t="shared" si="660"/>
        <v>3.8066624897703196</v>
      </c>
      <c r="P3024">
        <f t="shared" si="661"/>
        <v>4.7957905455967413</v>
      </c>
      <c r="Q3024">
        <f t="shared" si="662"/>
        <v>3.1763857732472487</v>
      </c>
      <c r="R3024">
        <f>(O3024*constantes!$B$4)+(P3024*constantes!$B$5)+(D3024*constantes!$B$6)+(Q3024*constantes!$B$8)+(F3024*constantes!$B$9)</f>
        <v>23.264706538938238</v>
      </c>
      <c r="S3024" s="4">
        <f>(O3024*constantes!$B$4)+(P3024*constantes!$C$5)+(D3024*constantes!$B$6)+(Q3024*constantes!$B$8)+(F3024*constantes!$B$9)</f>
        <v>23.608276973624793</v>
      </c>
      <c r="T3024">
        <f>(O3024*constantes!$D$4)+(P3024*constantes!$D$5)+(D3024*constantes!$D$6)+(Q3024*constantes!$D$8)+(F3024*constantes!$D$9)</f>
        <v>25.472249511226508</v>
      </c>
      <c r="U3024">
        <f>(O3024*constantes!$D$4)+(P3024*constantes!$E$5)+(D3024*constantes!$D$6)+(Q3024*constantes!$D$8)+(F3024*constantes!$D$9)</f>
        <v>25.806803859687335</v>
      </c>
      <c r="V3024" s="5">
        <f t="shared" si="663"/>
        <v>6.0733788041413606E-2</v>
      </c>
      <c r="W3024" s="5">
        <f t="shared" si="664"/>
        <v>8.4553842539508484E-2</v>
      </c>
      <c r="X3024" s="6">
        <f t="shared" si="665"/>
        <v>3.0375979594420177E-2</v>
      </c>
      <c r="Y3024" s="6">
        <f t="shared" si="666"/>
        <v>4.2187174679707007E-2</v>
      </c>
      <c r="AA3024">
        <f>(O3024*constantes!$B$4)+(LN(110)*constantes!$B$5)+(LN(22)*constantes!$B$8)+(F3024*constantes!$B$9)</f>
        <v>23.020240906878485</v>
      </c>
      <c r="AB3024">
        <f t="shared" si="667"/>
        <v>4.7883245315309741E-2</v>
      </c>
      <c r="AC3024">
        <f>(O3024*constantes!$D$4)+(LN(110)*constantes!$D$5)+(LN(22)*constantes!$D$8)+(F3024*constantes!$D$9)</f>
        <v>25.16051878105991</v>
      </c>
      <c r="AD3024" s="7">
        <f t="shared" si="668"/>
        <v>2.2332293193086827E-2</v>
      </c>
      <c r="AF3024">
        <f>(O3024*constantes!$B$4)+(LN(125)*constantes!$B$5)+(LN(22.5)*constantes!$B$8)+(F3024*constantes!$B$9)</f>
        <v>23.275197843632878</v>
      </c>
      <c r="AG3024">
        <f t="shared" si="669"/>
        <v>6.1354256697024101E-2</v>
      </c>
      <c r="AH3024">
        <f>(O3024*constantes!$D$4)+(LN(125)*constantes!$D$5)+(LN(22.5)*constantes!$D$8)+(F3024*constantes!$D$9)</f>
        <v>25.531591797668142</v>
      </c>
      <c r="AI3024">
        <f t="shared" si="670"/>
        <v>3.2202898660143586E-2</v>
      </c>
    </row>
    <row r="3025" spans="1:35" x14ac:dyDescent="0.25">
      <c r="A3025" s="11">
        <v>3024</v>
      </c>
      <c r="B3025">
        <v>1</v>
      </c>
      <c r="C3025">
        <v>57</v>
      </c>
      <c r="D3025">
        <v>0</v>
      </c>
      <c r="E3025">
        <v>1</v>
      </c>
      <c r="F3025">
        <v>0</v>
      </c>
      <c r="G3025">
        <v>149</v>
      </c>
      <c r="H3025">
        <v>26.33</v>
      </c>
      <c r="I3025">
        <f>IF(AND(B3025=1,E3025=0),V3025,IF(AND(B3025=1,E3025=1),W3025,IF(AND(B3025=0,E3025=0),X3025,IF(AND(B3025=0,E3025=1),Y3025,ERROR))))</f>
        <v>0.25678089197791731</v>
      </c>
      <c r="K3025">
        <f t="shared" si="658"/>
        <v>0.12380054983513455</v>
      </c>
      <c r="L3025">
        <f t="shared" si="659"/>
        <v>9.7348342413305922E-2</v>
      </c>
      <c r="M3025" s="22" t="str">
        <f t="shared" si="671"/>
        <v>Elevated Risk</v>
      </c>
      <c r="O3025">
        <f t="shared" si="660"/>
        <v>4.0430512678345503</v>
      </c>
      <c r="P3025">
        <f t="shared" si="661"/>
        <v>5.0039463059454592</v>
      </c>
      <c r="Q3025">
        <f t="shared" si="662"/>
        <v>3.270708973508218</v>
      </c>
      <c r="R3025">
        <f>(O3025*constantes!$B$4)+(P3025*constantes!$B$5)+(D3025*constantes!$B$6)+(Q3025*constantes!$B$8)+(F3025*constantes!$B$9)</f>
        <v>24.461497540879655</v>
      </c>
      <c r="S3025" s="4">
        <f>(O3025*constantes!$B$4)+(P3025*constantes!$C$5)+(D3025*constantes!$B$6)+(Q3025*constantes!$B$8)+(F3025*constantes!$B$9)</f>
        <v>24.819980254237588</v>
      </c>
      <c r="T3025">
        <f>(O3025*constantes!$D$4)+(P3025*constantes!$D$5)+(D3025*constantes!$D$6)+(Q3025*constantes!$D$8)+(F3025*constantes!$D$9)</f>
        <v>26.749226079529677</v>
      </c>
      <c r="U3025">
        <f>(O3025*constantes!$D$4)+(P3025*constantes!$E$5)+(D3025*constantes!$D$6)+(Q3025*constantes!$D$8)+(F3025*constantes!$D$9)</f>
        <v>27.098301373832431</v>
      </c>
      <c r="V3025" s="5">
        <f t="shared" si="663"/>
        <v>0.18727287800348136</v>
      </c>
      <c r="W3025" s="5">
        <f t="shared" si="664"/>
        <v>0.25678089197791731</v>
      </c>
      <c r="X3025" s="6">
        <f t="shared" si="665"/>
        <v>0.10471235662742784</v>
      </c>
      <c r="Y3025" s="6">
        <f t="shared" si="666"/>
        <v>0.14514062760094726</v>
      </c>
      <c r="AA3025">
        <f>(O3025*constantes!$B$4)+(LN(110)*constantes!$B$5)+(LN(22)*constantes!$B$8)+(F3025*constantes!$B$9)</f>
        <v>23.756109717441312</v>
      </c>
      <c r="AB3025">
        <f t="shared" si="667"/>
        <v>9.7348342413305922E-2</v>
      </c>
      <c r="AC3025">
        <f>(O3025*constantes!$D$4)+(LN(110)*constantes!$D$5)+(LN(22)*constantes!$D$8)+(F3025*constantes!$D$9)</f>
        <v>25.803749193387144</v>
      </c>
      <c r="AD3025" s="7">
        <f t="shared" si="668"/>
        <v>4.2061248414153263E-2</v>
      </c>
      <c r="AF3025">
        <f>(O3025*constantes!$B$4)+(LN(125)*constantes!$B$5)+(LN(22.5)*constantes!$B$8)+(F3025*constantes!$B$9)</f>
        <v>24.011066654195705</v>
      </c>
      <c r="AG3025">
        <f t="shared" si="669"/>
        <v>0.12380054983513455</v>
      </c>
      <c r="AH3025">
        <f>(O3025*constantes!$D$4)+(LN(125)*constantes!$D$5)+(LN(22.5)*constantes!$D$8)+(F3025*constantes!$D$9)</f>
        <v>26.174822209995376</v>
      </c>
      <c r="AI3025">
        <f t="shared" si="670"/>
        <v>6.0378388617794876E-2</v>
      </c>
    </row>
    <row r="3026" spans="1:35" x14ac:dyDescent="0.25">
      <c r="A3026" s="11">
        <v>3025</v>
      </c>
      <c r="B3026">
        <v>1</v>
      </c>
      <c r="C3026">
        <v>61</v>
      </c>
      <c r="D3026">
        <v>0</v>
      </c>
      <c r="E3026">
        <v>0</v>
      </c>
      <c r="F3026">
        <v>0</v>
      </c>
      <c r="G3026">
        <v>124.5</v>
      </c>
      <c r="H3026">
        <v>23.84</v>
      </c>
      <c r="I3026">
        <f>IF(AND(B3026=1,E3026=0),V3026,IF(AND(B3026=1,E3026=1),W3026,IF(AND(B3026=0,E3026=0),X3026,IF(AND(B3026=0,E3026=1),Y3026,ERROR))))</f>
        <v>0.15601731536225938</v>
      </c>
      <c r="K3026">
        <f t="shared" si="658"/>
        <v>0.15060331820878059</v>
      </c>
      <c r="L3026">
        <f t="shared" si="659"/>
        <v>0.11882079876600593</v>
      </c>
      <c r="M3026" s="22" t="str">
        <f t="shared" si="671"/>
        <v>NORMAL</v>
      </c>
      <c r="O3026">
        <f t="shared" si="660"/>
        <v>4.1108738641733114</v>
      </c>
      <c r="P3026">
        <f t="shared" si="661"/>
        <v>4.824305715904762</v>
      </c>
      <c r="Q3026">
        <f t="shared" si="662"/>
        <v>3.171364842197149</v>
      </c>
      <c r="R3026">
        <f>(O3026*constantes!$B$4)+(P3026*constantes!$B$5)+(D3026*constantes!$B$6)+(Q3026*constantes!$B$8)+(F3026*constantes!$B$9)</f>
        <v>24.260621857626191</v>
      </c>
      <c r="S3026" s="4">
        <f>(O3026*constantes!$B$4)+(P3026*constantes!$C$5)+(D3026*constantes!$B$6)+(Q3026*constantes!$B$8)+(F3026*constantes!$B$9)</f>
        <v>24.606235119113609</v>
      </c>
      <c r="T3026">
        <f>(O3026*constantes!$D$4)+(P3026*constantes!$D$5)+(D3026*constantes!$D$6)+(Q3026*constantes!$D$8)+(F3026*constantes!$D$9)</f>
        <v>26.37767361248503</v>
      </c>
      <c r="U3026">
        <f>(O3026*constantes!$D$4)+(P3026*constantes!$E$5)+(D3026*constantes!$D$6)+(Q3026*constantes!$D$8)+(F3026*constantes!$D$9)</f>
        <v>26.714217179226544</v>
      </c>
      <c r="V3026" s="5">
        <f t="shared" si="663"/>
        <v>0.15601731536225938</v>
      </c>
      <c r="W3026" s="5">
        <f t="shared" si="664"/>
        <v>0.21309937992036021</v>
      </c>
      <c r="X3026" s="6">
        <f t="shared" si="665"/>
        <v>7.3446748030980058E-2</v>
      </c>
      <c r="Y3026" s="6">
        <f t="shared" si="666"/>
        <v>0.10129898950084792</v>
      </c>
      <c r="AA3026">
        <f>(O3026*constantes!$B$4)+(LN(110)*constantes!$B$5)+(LN(22)*constantes!$B$8)+(F3026*constantes!$B$9)</f>
        <v>23.967238746940023</v>
      </c>
      <c r="AB3026">
        <f t="shared" si="667"/>
        <v>0.11882079876600593</v>
      </c>
      <c r="AC3026">
        <f>(O3026*constantes!$D$4)+(LN(110)*constantes!$D$5)+(LN(22)*constantes!$D$8)+(F3026*constantes!$D$9)</f>
        <v>25.98829922560666</v>
      </c>
      <c r="AD3026" s="7">
        <f t="shared" si="668"/>
        <v>5.0368025874669486E-2</v>
      </c>
      <c r="AF3026">
        <f>(O3026*constantes!$B$4)+(LN(125)*constantes!$B$5)+(LN(22.5)*constantes!$B$8)+(F3026*constantes!$B$9)</f>
        <v>24.222195683694412</v>
      </c>
      <c r="AG3026">
        <f t="shared" si="669"/>
        <v>0.15060331820878059</v>
      </c>
      <c r="AH3026">
        <f>(O3026*constantes!$D$4)+(LN(125)*constantes!$D$5)+(LN(22.5)*constantes!$D$8)+(F3026*constantes!$D$9)</f>
        <v>26.359372242214892</v>
      </c>
      <c r="AI3026">
        <f t="shared" si="670"/>
        <v>7.2164067569494672E-2</v>
      </c>
    </row>
    <row r="3027" spans="1:35" x14ac:dyDescent="0.25">
      <c r="A3027" s="11">
        <v>3026</v>
      </c>
      <c r="B3027">
        <v>0</v>
      </c>
      <c r="C3027">
        <v>38</v>
      </c>
      <c r="D3027">
        <v>1</v>
      </c>
      <c r="E3027">
        <v>0</v>
      </c>
      <c r="F3027">
        <v>0</v>
      </c>
      <c r="G3027">
        <v>126</v>
      </c>
      <c r="H3027">
        <v>23.84</v>
      </c>
      <c r="I3027">
        <f>IF(AND(B3027=1,E3027=0),V3027,IF(AND(B3027=1,E3027=1),W3027,IF(AND(B3027=0,E3027=0),X3027,IF(AND(B3027=0,E3027=1),Y3027,ERROR))))</f>
        <v>3.9600590733014474E-2</v>
      </c>
      <c r="K3027">
        <f t="shared" si="658"/>
        <v>2.0450275544260377E-2</v>
      </c>
      <c r="L3027">
        <f t="shared" si="659"/>
        <v>1.4155691081518817E-2</v>
      </c>
      <c r="M3027" s="22" t="str">
        <f t="shared" si="671"/>
        <v>Elevated Risk</v>
      </c>
      <c r="O3027">
        <f t="shared" si="660"/>
        <v>3.6375861597263857</v>
      </c>
      <c r="P3027">
        <f t="shared" si="661"/>
        <v>4.836281906951478</v>
      </c>
      <c r="Q3027">
        <f t="shared" si="662"/>
        <v>3.171364842197149</v>
      </c>
      <c r="R3027">
        <f>(O3027*constantes!$B$4)+(P3027*constantes!$B$5)+(D3027*constantes!$B$6)+(Q3027*constantes!$B$8)+(F3027*constantes!$B$9)</f>
        <v>23.519042957678035</v>
      </c>
      <c r="S3027" s="4">
        <f>(O3027*constantes!$B$4)+(P3027*constantes!$C$5)+(D3027*constantes!$B$6)+(Q3027*constantes!$B$8)+(F3027*constantes!$B$9)</f>
        <v>23.865514193492036</v>
      </c>
      <c r="T3027">
        <f>(O3027*constantes!$D$4)+(P3027*constantes!$D$5)+(D3027*constantes!$D$6)+(Q3027*constantes!$D$8)+(F3027*constantes!$D$9)</f>
        <v>25.742192586102853</v>
      </c>
      <c r="U3027">
        <f>(O3027*constantes!$D$4)+(P3027*constantes!$E$5)+(D3027*constantes!$D$6)+(Q3027*constantes!$D$8)+(F3027*constantes!$D$9)</f>
        <v>26.079571611931787</v>
      </c>
      <c r="V3027" s="5">
        <f t="shared" si="663"/>
        <v>7.7623657436557636E-2</v>
      </c>
      <c r="W3027" s="5">
        <f t="shared" si="664"/>
        <v>0.10797358122038347</v>
      </c>
      <c r="X3027" s="6">
        <f t="shared" si="665"/>
        <v>3.9600590733014474E-2</v>
      </c>
      <c r="Y3027" s="6">
        <f t="shared" si="666"/>
        <v>5.5046690393415365E-2</v>
      </c>
      <c r="AA3027">
        <f>(O3027*constantes!$B$4)+(LN(110)*constantes!$B$5)+(LN(22)*constantes!$B$8)+(F3027*constantes!$B$9)</f>
        <v>22.493913054504919</v>
      </c>
      <c r="AB3027">
        <f t="shared" si="667"/>
        <v>2.8571578401445974E-2</v>
      </c>
      <c r="AC3027">
        <f>(O3027*constantes!$D$4)+(LN(110)*constantes!$D$5)+(LN(22)*constantes!$D$8)+(F3027*constantes!$D$9)</f>
        <v>24.700450251667263</v>
      </c>
      <c r="AD3027" s="7">
        <f t="shared" si="668"/>
        <v>1.4155691081518817E-2</v>
      </c>
      <c r="AF3027">
        <f>(O3027*constantes!$B$4)+(LN(125)*constantes!$B$5)+(LN(22.5)*constantes!$B$8)+(F3027*constantes!$B$9)</f>
        <v>22.748869991259316</v>
      </c>
      <c r="AG3027">
        <f t="shared" si="669"/>
        <v>3.6714933714987352E-2</v>
      </c>
      <c r="AH3027">
        <f>(O3027*constantes!$D$4)+(LN(125)*constantes!$D$5)+(LN(22.5)*constantes!$D$8)+(F3027*constantes!$D$9)</f>
        <v>25.071523268275495</v>
      </c>
      <c r="AI3027">
        <f t="shared" si="670"/>
        <v>2.0450275544260377E-2</v>
      </c>
    </row>
    <row r="3028" spans="1:35" x14ac:dyDescent="0.25">
      <c r="A3028" s="11">
        <v>3027</v>
      </c>
      <c r="B3028">
        <v>1</v>
      </c>
      <c r="C3028">
        <v>57</v>
      </c>
      <c r="D3028">
        <v>0</v>
      </c>
      <c r="E3028">
        <v>0</v>
      </c>
      <c r="F3028">
        <v>0</v>
      </c>
      <c r="G3028">
        <v>123</v>
      </c>
      <c r="H3028">
        <v>28.53</v>
      </c>
      <c r="I3028">
        <f>IF(AND(B3028=1,E3028=0),V3028,IF(AND(B3028=1,E3028=1),W3028,IF(AND(B3028=0,E3028=0),X3028,IF(AND(B3028=0,E3028=1),Y3028,ERROR))))</f>
        <v>0.14344079084655947</v>
      </c>
      <c r="K3028">
        <f t="shared" si="658"/>
        <v>0.12380054983513455</v>
      </c>
      <c r="L3028">
        <f t="shared" si="659"/>
        <v>9.7348342413305922E-2</v>
      </c>
      <c r="M3028" s="22" t="str">
        <f t="shared" si="671"/>
        <v>Elevated Risk</v>
      </c>
      <c r="O3028">
        <f t="shared" si="660"/>
        <v>4.0430512678345503</v>
      </c>
      <c r="P3028">
        <f t="shared" si="661"/>
        <v>4.8121843553724171</v>
      </c>
      <c r="Q3028">
        <f t="shared" si="662"/>
        <v>3.3509561652254085</v>
      </c>
      <c r="R3028">
        <f>(O3028*constantes!$B$4)+(P3028*constantes!$B$5)+(D3028*constantes!$B$6)+(Q3028*constantes!$B$8)+(F3028*constantes!$B$9)</f>
        <v>24.169381347788253</v>
      </c>
      <c r="S3028" s="4">
        <f>(O3028*constantes!$B$4)+(P3028*constantes!$C$5)+(D3028*constantes!$B$6)+(Q3028*constantes!$B$8)+(F3028*constantes!$B$9)</f>
        <v>24.514126235007133</v>
      </c>
      <c r="T3028">
        <f>(O3028*constantes!$D$4)+(P3028*constantes!$D$5)+(D3028*constantes!$D$6)+(Q3028*constantes!$D$8)+(F3028*constantes!$D$9)</f>
        <v>26.250843347908674</v>
      </c>
      <c r="U3028">
        <f>(O3028*constantes!$D$4)+(P3028*constantes!$E$5)+(D3028*constantes!$D$6)+(Q3028*constantes!$D$8)+(F3028*constantes!$D$9)</f>
        <v>26.586541328539457</v>
      </c>
      <c r="V3028" s="5">
        <f t="shared" si="663"/>
        <v>0.14344079084655947</v>
      </c>
      <c r="W3028" s="5">
        <f t="shared" si="664"/>
        <v>0.19632894053808003</v>
      </c>
      <c r="X3028" s="6">
        <f t="shared" si="665"/>
        <v>6.4989088274808426E-2</v>
      </c>
      <c r="Y3028" s="6">
        <f t="shared" si="666"/>
        <v>8.9720060183914985E-2</v>
      </c>
      <c r="AA3028">
        <f>(O3028*constantes!$B$4)+(LN(110)*constantes!$B$5)+(LN(22)*constantes!$B$8)+(F3028*constantes!$B$9)</f>
        <v>23.756109717441312</v>
      </c>
      <c r="AB3028">
        <f t="shared" si="667"/>
        <v>9.7348342413305922E-2</v>
      </c>
      <c r="AC3028">
        <f>(O3028*constantes!$D$4)+(LN(110)*constantes!$D$5)+(LN(22)*constantes!$D$8)+(F3028*constantes!$D$9)</f>
        <v>25.803749193387144</v>
      </c>
      <c r="AD3028" s="7">
        <f t="shared" si="668"/>
        <v>4.2061248414153263E-2</v>
      </c>
      <c r="AF3028">
        <f>(O3028*constantes!$B$4)+(LN(125)*constantes!$B$5)+(LN(22.5)*constantes!$B$8)+(F3028*constantes!$B$9)</f>
        <v>24.011066654195705</v>
      </c>
      <c r="AG3028">
        <f t="shared" si="669"/>
        <v>0.12380054983513455</v>
      </c>
      <c r="AH3028">
        <f>(O3028*constantes!$D$4)+(LN(125)*constantes!$D$5)+(LN(22.5)*constantes!$D$8)+(F3028*constantes!$D$9)</f>
        <v>26.174822209995376</v>
      </c>
      <c r="AI3028">
        <f t="shared" si="670"/>
        <v>6.0378388617794876E-2</v>
      </c>
    </row>
    <row r="3029" spans="1:35" x14ac:dyDescent="0.25">
      <c r="A3029" s="11">
        <v>3028</v>
      </c>
      <c r="B3029">
        <v>0</v>
      </c>
      <c r="C3029">
        <v>47</v>
      </c>
      <c r="D3029">
        <v>0</v>
      </c>
      <c r="E3029">
        <v>0</v>
      </c>
      <c r="F3029">
        <v>0</v>
      </c>
      <c r="G3029">
        <v>107</v>
      </c>
      <c r="H3029">
        <v>30.61</v>
      </c>
      <c r="I3029">
        <f>IF(AND(B3029=1,E3029=0),V3029,IF(AND(B3029=1,E3029=1),W3029,IF(AND(B3029=0,E3029=0),X3029,IF(AND(B3029=0,E3029=1),Y3029,ERROR))))</f>
        <v>2.74623749396401E-2</v>
      </c>
      <c r="K3029">
        <f t="shared" si="658"/>
        <v>3.6173927347526003E-2</v>
      </c>
      <c r="L3029">
        <f t="shared" si="659"/>
        <v>2.5101986203356352E-2</v>
      </c>
      <c r="M3029" s="22" t="str">
        <f t="shared" si="671"/>
        <v>NORMAL</v>
      </c>
      <c r="O3029">
        <f t="shared" si="660"/>
        <v>3.8501476017100584</v>
      </c>
      <c r="P3029">
        <f t="shared" si="661"/>
        <v>4.6728288344619058</v>
      </c>
      <c r="Q3029">
        <f t="shared" si="662"/>
        <v>3.421326752957321</v>
      </c>
      <c r="R3029">
        <f>(O3029*constantes!$B$4)+(P3029*constantes!$B$5)+(D3029*constantes!$B$6)+(Q3029*constantes!$B$8)+(F3029*constantes!$B$9)</f>
        <v>23.366152002394912</v>
      </c>
      <c r="S3029" s="4">
        <f>(O3029*constantes!$B$4)+(P3029*constantes!$C$5)+(D3029*constantes!$B$6)+(Q3029*constantes!$B$8)+(F3029*constantes!$B$9)</f>
        <v>23.700913460095762</v>
      </c>
      <c r="T3029">
        <f>(O3029*constantes!$D$4)+(P3029*constantes!$D$5)+(D3029*constantes!$D$6)+(Q3029*constantes!$D$8)+(F3029*constantes!$D$9)</f>
        <v>25.369921393780857</v>
      </c>
      <c r="U3029">
        <f>(O3029*constantes!$D$4)+(P3029*constantes!$E$5)+(D3029*constantes!$D$6)+(Q3029*constantes!$D$8)+(F3029*constantes!$D$9)</f>
        <v>25.695897933272921</v>
      </c>
      <c r="V3029" s="5">
        <f t="shared" si="663"/>
        <v>6.699631004123574E-2</v>
      </c>
      <c r="W3029" s="5">
        <f t="shared" si="664"/>
        <v>9.2370137797262553E-2</v>
      </c>
      <c r="X3029" s="6">
        <f t="shared" si="665"/>
        <v>2.74623749396401E-2</v>
      </c>
      <c r="Y3029" s="6">
        <f t="shared" si="666"/>
        <v>3.7843428282665958E-2</v>
      </c>
      <c r="AA3029">
        <f>(O3029*constantes!$B$4)+(LN(110)*constantes!$B$5)+(LN(22)*constantes!$B$8)+(F3029*constantes!$B$9)</f>
        <v>23.155608320942413</v>
      </c>
      <c r="AB3029">
        <f t="shared" si="667"/>
        <v>5.4631350702972536E-2</v>
      </c>
      <c r="AC3029">
        <f>(O3029*constantes!$D$4)+(LN(110)*constantes!$D$5)+(LN(22)*constantes!$D$8)+(F3029*constantes!$D$9)</f>
        <v>25.278844814605776</v>
      </c>
      <c r="AD3029" s="7">
        <f t="shared" si="668"/>
        <v>2.5101986203356352E-2</v>
      </c>
      <c r="AF3029">
        <f>(O3029*constantes!$B$4)+(LN(125)*constantes!$B$5)+(LN(22.5)*constantes!$B$8)+(F3029*constantes!$B$9)</f>
        <v>23.410565257696806</v>
      </c>
      <c r="AG3029">
        <f t="shared" si="669"/>
        <v>6.9930001122808005E-2</v>
      </c>
      <c r="AH3029">
        <f>(O3029*constantes!$D$4)+(LN(125)*constantes!$D$5)+(LN(22.5)*constantes!$D$8)+(F3029*constantes!$D$9)</f>
        <v>25.649917831214008</v>
      </c>
      <c r="AI3029">
        <f t="shared" si="670"/>
        <v>3.6173927347526003E-2</v>
      </c>
    </row>
    <row r="3030" spans="1:35" x14ac:dyDescent="0.25">
      <c r="A3030" s="11">
        <v>3029</v>
      </c>
      <c r="B3030">
        <v>1</v>
      </c>
      <c r="C3030">
        <v>39</v>
      </c>
      <c r="D3030">
        <v>1</v>
      </c>
      <c r="E3030">
        <v>0</v>
      </c>
      <c r="F3030">
        <v>0</v>
      </c>
      <c r="G3030">
        <v>135</v>
      </c>
      <c r="H3030">
        <v>20.71</v>
      </c>
      <c r="I3030">
        <f>IF(AND(B3030=1,E3030=0),V3030,IF(AND(B3030=1,E3030=1),W3030,IF(AND(B3030=0,E3030=0),X3030,IF(AND(B3030=0,E3030=1),Y3030,ERROR))))</f>
        <v>8.5205887324552143E-2</v>
      </c>
      <c r="K3030">
        <f t="shared" si="658"/>
        <v>3.974481175054656E-2</v>
      </c>
      <c r="L3030">
        <f t="shared" si="659"/>
        <v>3.0940270522043956E-2</v>
      </c>
      <c r="M3030" s="22" t="str">
        <f t="shared" si="671"/>
        <v>Elevated Risk</v>
      </c>
      <c r="O3030">
        <f t="shared" si="660"/>
        <v>3.6635616461296463</v>
      </c>
      <c r="P3030">
        <f t="shared" si="661"/>
        <v>4.9052747784384296</v>
      </c>
      <c r="Q3030">
        <f t="shared" si="662"/>
        <v>3.0306166754074928</v>
      </c>
      <c r="R3030">
        <f>(O3030*constantes!$B$4)+(P3030*constantes!$B$5)+(D3030*constantes!$B$6)+(Q3030*constantes!$B$8)+(F3030*constantes!$B$9)</f>
        <v>23.616309979684104</v>
      </c>
      <c r="S3030" s="4">
        <f>(O3030*constantes!$B$4)+(P3030*constantes!$C$5)+(D3030*constantes!$B$6)+(Q3030*constantes!$B$8)+(F3030*constantes!$B$9)</f>
        <v>23.967723864811433</v>
      </c>
      <c r="T3030">
        <f>(O3030*constantes!$D$4)+(P3030*constantes!$D$5)+(D3030*constantes!$D$6)+(Q3030*constantes!$D$8)+(F3030*constantes!$D$9)</f>
        <v>25.934986940753323</v>
      </c>
      <c r="U3030">
        <f>(O3030*constantes!$D$4)+(P3030*constantes!$E$5)+(D3030*constantes!$D$6)+(Q3030*constantes!$D$8)+(F3030*constantes!$D$9)</f>
        <v>26.277178909297188</v>
      </c>
      <c r="V3030" s="5">
        <f t="shared" si="663"/>
        <v>8.5205887324552143E-2</v>
      </c>
      <c r="W3030" s="5">
        <f t="shared" si="664"/>
        <v>0.11887488345950981</v>
      </c>
      <c r="X3030" s="6">
        <f t="shared" si="665"/>
        <v>4.7816681256843685E-2</v>
      </c>
      <c r="Y3030" s="6">
        <f t="shared" si="666"/>
        <v>6.6664230077395747E-2</v>
      </c>
      <c r="AA3030">
        <f>(O3030*constantes!$B$4)+(LN(110)*constantes!$B$5)+(LN(22)*constantes!$B$8)+(F3030*constantes!$B$9)</f>
        <v>22.574773704658814</v>
      </c>
      <c r="AB3030">
        <f t="shared" si="667"/>
        <v>3.0940270522043956E-2</v>
      </c>
      <c r="AC3030">
        <f>(O3030*constantes!$D$4)+(LN(110)*constantes!$D$5)+(LN(22)*constantes!$D$8)+(F3030*constantes!$D$9)</f>
        <v>24.771131368454586</v>
      </c>
      <c r="AD3030" s="7">
        <f t="shared" si="668"/>
        <v>1.5184528759381921E-2</v>
      </c>
      <c r="AF3030">
        <f>(O3030*constantes!$B$4)+(LN(125)*constantes!$B$5)+(LN(22.5)*constantes!$B$8)+(F3030*constantes!$B$9)</f>
        <v>22.829730641413207</v>
      </c>
      <c r="AG3030">
        <f t="shared" si="669"/>
        <v>3.974481175054656E-2</v>
      </c>
      <c r="AH3030">
        <f>(O3030*constantes!$D$4)+(LN(125)*constantes!$D$5)+(LN(22.5)*constantes!$D$8)+(F3030*constantes!$D$9)</f>
        <v>25.142204385062819</v>
      </c>
      <c r="AI3030">
        <f t="shared" si="670"/>
        <v>2.1931490638549711E-2</v>
      </c>
    </row>
    <row r="3031" spans="1:35" x14ac:dyDescent="0.25">
      <c r="A3031" s="11">
        <v>3030</v>
      </c>
      <c r="B3031">
        <v>0</v>
      </c>
      <c r="C3031">
        <v>54</v>
      </c>
      <c r="D3031">
        <v>0</v>
      </c>
      <c r="E3031">
        <v>0</v>
      </c>
      <c r="F3031">
        <v>0</v>
      </c>
      <c r="G3031">
        <v>130</v>
      </c>
      <c r="H3031">
        <v>27.76</v>
      </c>
      <c r="I3031">
        <f>IF(AND(B3031=1,E3031=0),V3031,IF(AND(B3031=1,E3031=1),W3031,IF(AND(B3031=0,E3031=0),X3031,IF(AND(B3031=0,E3031=1),Y3031,ERROR))))</f>
        <v>6.4649804694499768E-2</v>
      </c>
      <c r="K3031">
        <f t="shared" si="658"/>
        <v>5.2338355969762884E-2</v>
      </c>
      <c r="L3031">
        <f t="shared" si="659"/>
        <v>3.6413005758055728E-2</v>
      </c>
      <c r="M3031" s="22" t="str">
        <f t="shared" si="671"/>
        <v>Elevated Risk</v>
      </c>
      <c r="O3031">
        <f t="shared" si="660"/>
        <v>3.9889840465642745</v>
      </c>
      <c r="P3031">
        <f t="shared" si="661"/>
        <v>4.8675344504555822</v>
      </c>
      <c r="Q3031">
        <f t="shared" si="662"/>
        <v>3.3235961356386037</v>
      </c>
      <c r="R3031">
        <f>(O3031*constantes!$B$4)+(P3031*constantes!$B$5)+(D3031*constantes!$B$6)+(Q3031*constantes!$B$8)+(F3031*constantes!$B$9)</f>
        <v>24.082060894394083</v>
      </c>
      <c r="S3031" s="4">
        <f>(O3031*constantes!$B$4)+(P3031*constantes!$C$5)+(D3031*constantes!$B$6)+(Q3031*constantes!$B$8)+(F3031*constantes!$B$9)</f>
        <v>24.430771062424721</v>
      </c>
      <c r="T3031">
        <f>(O3031*constantes!$D$4)+(P3031*constantes!$D$5)+(D3031*constantes!$D$6)+(Q3031*constantes!$D$8)+(F3031*constantes!$D$9)</f>
        <v>26.245429674960899</v>
      </c>
      <c r="U3031">
        <f>(O3031*constantes!$D$4)+(P3031*constantes!$E$5)+(D3031*constantes!$D$6)+(Q3031*constantes!$D$8)+(F3031*constantes!$D$9)</f>
        <v>26.584988878224681</v>
      </c>
      <c r="V3031" s="5">
        <f t="shared" si="663"/>
        <v>0.13227924018656989</v>
      </c>
      <c r="W3031" s="5">
        <f t="shared" si="664"/>
        <v>0.18215735102702824</v>
      </c>
      <c r="X3031" s="6">
        <f t="shared" si="665"/>
        <v>6.4649804694499768E-2</v>
      </c>
      <c r="Y3031" s="6">
        <f t="shared" si="666"/>
        <v>8.9587311733863584E-2</v>
      </c>
      <c r="AA3031">
        <f>(O3031*constantes!$B$4)+(LN(110)*constantes!$B$5)+(LN(22)*constantes!$B$8)+(F3031*constantes!$B$9)</f>
        <v>23.587800620315793</v>
      </c>
      <c r="AB3031">
        <f t="shared" si="667"/>
        <v>8.2913210367502876E-2</v>
      </c>
      <c r="AC3031">
        <f>(O3031*constantes!$D$4)+(LN(110)*constantes!$D$5)+(LN(22)*constantes!$D$8)+(F3031*constantes!$D$9)</f>
        <v>25.656628499605237</v>
      </c>
      <c r="AD3031" s="7">
        <f t="shared" si="668"/>
        <v>3.6413005758055728E-2</v>
      </c>
      <c r="AF3031">
        <f>(O3031*constantes!$B$4)+(LN(125)*constantes!$B$5)+(LN(22.5)*constantes!$B$8)+(F3031*constantes!$B$9)</f>
        <v>23.84275755707019</v>
      </c>
      <c r="AG3031">
        <f t="shared" si="669"/>
        <v>0.10567740925235103</v>
      </c>
      <c r="AH3031">
        <f>(O3031*constantes!$D$4)+(LN(125)*constantes!$D$5)+(LN(22.5)*constantes!$D$8)+(F3031*constantes!$D$9)</f>
        <v>26.027701516213469</v>
      </c>
      <c r="AI3031">
        <f t="shared" si="670"/>
        <v>5.2338355969762884E-2</v>
      </c>
    </row>
    <row r="3032" spans="1:35" x14ac:dyDescent="0.25">
      <c r="A3032" s="11">
        <v>3031</v>
      </c>
      <c r="B3032">
        <v>1</v>
      </c>
      <c r="C3032">
        <v>58</v>
      </c>
      <c r="D3032">
        <v>0</v>
      </c>
      <c r="E3032">
        <v>1</v>
      </c>
      <c r="F3032">
        <v>0</v>
      </c>
      <c r="G3032">
        <v>147</v>
      </c>
      <c r="H3032">
        <v>26.51</v>
      </c>
      <c r="I3032">
        <f>IF(AND(B3032=1,E3032=0),V3032,IF(AND(B3032=1,E3032=1),W3032,IF(AND(B3032=0,E3032=0),X3032,IF(AND(B3032=0,E3032=1),Y3032,ERROR))))</f>
        <v>0.26425784841423661</v>
      </c>
      <c r="K3032">
        <f t="shared" si="658"/>
        <v>0.1302191222428678</v>
      </c>
      <c r="L3032">
        <f t="shared" si="659"/>
        <v>0.10247681663833785</v>
      </c>
      <c r="M3032" s="22" t="str">
        <f t="shared" si="671"/>
        <v>Elevated Risk</v>
      </c>
      <c r="O3032">
        <f t="shared" si="660"/>
        <v>4.0604430105464191</v>
      </c>
      <c r="P3032">
        <f t="shared" si="661"/>
        <v>4.990432586778736</v>
      </c>
      <c r="Q3032">
        <f t="shared" si="662"/>
        <v>3.2775220203009341</v>
      </c>
      <c r="R3032">
        <f>(O3032*constantes!$B$4)+(P3032*constantes!$B$5)+(D3032*constantes!$B$6)+(Q3032*constantes!$B$8)+(F3032*constantes!$B$9)</f>
        <v>24.495969489226049</v>
      </c>
      <c r="S3032" s="4">
        <f>(O3032*constantes!$B$4)+(P3032*constantes!$C$5)+(D3032*constantes!$B$6)+(Q3032*constantes!$B$8)+(F3032*constantes!$B$9)</f>
        <v>24.853484079742877</v>
      </c>
      <c r="T3032">
        <f>(O3032*constantes!$D$4)+(P3032*constantes!$D$5)+(D3032*constantes!$D$6)+(Q3032*constantes!$D$8)+(F3032*constantes!$D$9)</f>
        <v>26.762020523262173</v>
      </c>
      <c r="U3032">
        <f>(O3032*constantes!$D$4)+(P3032*constantes!$E$5)+(D3032*constantes!$D$6)+(Q3032*constantes!$D$8)+(F3032*constantes!$D$9)</f>
        <v>27.110153100515856</v>
      </c>
      <c r="V3032" s="5">
        <f t="shared" si="663"/>
        <v>0.19316218221800363</v>
      </c>
      <c r="W3032" s="5">
        <f t="shared" si="664"/>
        <v>0.26425784841423661</v>
      </c>
      <c r="X3032" s="6">
        <f t="shared" si="665"/>
        <v>0.10598659671611899</v>
      </c>
      <c r="Y3032" s="6">
        <f t="shared" si="666"/>
        <v>0.14673740081352338</v>
      </c>
      <c r="AA3032">
        <f>(O3032*constantes!$B$4)+(LN(110)*constantes!$B$5)+(LN(22)*constantes!$B$8)+(F3032*constantes!$B$9)</f>
        <v>23.81024951683365</v>
      </c>
      <c r="AB3032">
        <f t="shared" si="667"/>
        <v>0.10247681663833785</v>
      </c>
      <c r="AC3032">
        <f>(O3032*constantes!$D$4)+(LN(110)*constantes!$D$5)+(LN(22)*constantes!$D$8)+(F3032*constantes!$D$9)</f>
        <v>25.851073342728132</v>
      </c>
      <c r="AD3032" s="7">
        <f t="shared" si="668"/>
        <v>4.4054054961770062E-2</v>
      </c>
      <c r="AF3032">
        <f>(O3032*constantes!$B$4)+(LN(125)*constantes!$B$5)+(LN(22.5)*constantes!$B$8)+(F3032*constantes!$B$9)</f>
        <v>24.065206453588043</v>
      </c>
      <c r="AG3032">
        <f t="shared" si="669"/>
        <v>0.1302191222428678</v>
      </c>
      <c r="AH3032">
        <f>(O3032*constantes!$D$4)+(LN(125)*constantes!$D$5)+(LN(22.5)*constantes!$D$8)+(F3032*constantes!$D$9)</f>
        <v>26.222146359336364</v>
      </c>
      <c r="AI3032">
        <f t="shared" si="670"/>
        <v>6.3209991046805025E-2</v>
      </c>
    </row>
    <row r="3033" spans="1:35" x14ac:dyDescent="0.25">
      <c r="A3033" s="11">
        <v>3032</v>
      </c>
      <c r="B3033">
        <v>0</v>
      </c>
      <c r="C3033">
        <v>69</v>
      </c>
      <c r="D3033">
        <v>0</v>
      </c>
      <c r="E3033">
        <v>1</v>
      </c>
      <c r="F3033">
        <v>0</v>
      </c>
      <c r="G3033">
        <v>164</v>
      </c>
      <c r="H3033">
        <v>17.23</v>
      </c>
      <c r="I3033">
        <f>IF(AND(B3033=1,E3033=0),V3033,IF(AND(B3033=1,E3033=1),W3033,IF(AND(B3033=0,E3033=0),X3033,IF(AND(B3033=0,E3033=1),Y3033,ERROR))))</f>
        <v>0.24419083102746408</v>
      </c>
      <c r="K3033">
        <f t="shared" si="658"/>
        <v>9.9441573194200328E-2</v>
      </c>
      <c r="L3033">
        <f t="shared" si="659"/>
        <v>6.9720394263702357E-2</v>
      </c>
      <c r="M3033" s="22" t="str">
        <f t="shared" si="671"/>
        <v>Elevated Risk</v>
      </c>
      <c r="O3033">
        <f t="shared" si="660"/>
        <v>4.2341065045972597</v>
      </c>
      <c r="P3033">
        <f t="shared" si="661"/>
        <v>5.0998664278241987</v>
      </c>
      <c r="Q3033">
        <f t="shared" si="662"/>
        <v>2.8466520505398383</v>
      </c>
      <c r="R3033">
        <f>(O3033*constantes!$B$4)+(P3033*constantes!$B$5)+(D3033*constantes!$B$6)+(Q3033*constantes!$B$8)+(F3033*constantes!$B$9)</f>
        <v>24.89800474358567</v>
      </c>
      <c r="S3033" s="4">
        <f>(O3033*constantes!$B$4)+(P3033*constantes!$C$5)+(D3033*constantes!$B$6)+(Q3033*constantes!$B$8)+(F3033*constantes!$B$9)</f>
        <v>25.263359174474996</v>
      </c>
      <c r="T3033">
        <f>(O3033*constantes!$D$4)+(P3033*constantes!$D$5)+(D3033*constantes!$D$6)+(Q3033*constantes!$D$8)+(F3033*constantes!$D$9)</f>
        <v>27.322116320793924</v>
      </c>
      <c r="U3033">
        <f>(O3033*constantes!$D$4)+(P3033*constantes!$E$5)+(D3033*constantes!$D$6)+(Q3033*constantes!$D$8)+(F3033*constantes!$D$9)</f>
        <v>27.677883002798943</v>
      </c>
      <c r="V3033" s="5">
        <f t="shared" si="663"/>
        <v>0.27446542730482526</v>
      </c>
      <c r="W3033" s="5">
        <f t="shared" si="664"/>
        <v>0.37019674188122353</v>
      </c>
      <c r="X3033" s="6">
        <f t="shared" si="665"/>
        <v>0.1781147798010525</v>
      </c>
      <c r="Y3033" s="6">
        <f t="shared" si="666"/>
        <v>0.24419083102746408</v>
      </c>
      <c r="AA3033">
        <f>(O3033*constantes!$B$4)+(LN(110)*constantes!$B$5)+(LN(22)*constantes!$B$8)+(F3033*constantes!$B$9)</f>
        <v>24.350857027274156</v>
      </c>
      <c r="AB3033">
        <f t="shared" si="667"/>
        <v>0.16942837071930628</v>
      </c>
      <c r="AC3033">
        <f>(O3033*constantes!$D$4)+(LN(110)*constantes!$D$5)+(LN(22)*constantes!$D$8)+(F3033*constantes!$D$9)</f>
        <v>26.323623866485054</v>
      </c>
      <c r="AD3033" s="7">
        <f t="shared" si="668"/>
        <v>6.9720394263702357E-2</v>
      </c>
      <c r="AF3033">
        <f>(O3033*constantes!$B$4)+(LN(125)*constantes!$B$5)+(LN(22.5)*constantes!$B$8)+(F3033*constantes!$B$9)</f>
        <v>24.605813964028549</v>
      </c>
      <c r="AG3033">
        <f t="shared" si="669"/>
        <v>0.21301996980244808</v>
      </c>
      <c r="AH3033">
        <f>(O3033*constantes!$D$4)+(LN(125)*constantes!$D$5)+(LN(22.5)*constantes!$D$8)+(F3033*constantes!$D$9)</f>
        <v>26.694696883093286</v>
      </c>
      <c r="AI3033">
        <f t="shared" si="670"/>
        <v>9.9441573194200328E-2</v>
      </c>
    </row>
    <row r="3034" spans="1:35" x14ac:dyDescent="0.25">
      <c r="A3034" s="11">
        <v>3033</v>
      </c>
      <c r="B3034">
        <v>0</v>
      </c>
      <c r="C3034">
        <v>60</v>
      </c>
      <c r="D3034">
        <v>1</v>
      </c>
      <c r="E3034">
        <v>0</v>
      </c>
      <c r="F3034">
        <v>0</v>
      </c>
      <c r="G3034">
        <v>130</v>
      </c>
      <c r="H3034">
        <v>20.84</v>
      </c>
      <c r="I3034">
        <f>IF(AND(B3034=1,E3034=0),V3034,IF(AND(B3034=1,E3034=1),W3034,IF(AND(B3034=0,E3034=0),X3034,IF(AND(B3034=0,E3034=1),Y3034,ERROR))))</f>
        <v>0.13301783276417123</v>
      </c>
      <c r="K3034">
        <f t="shared" si="658"/>
        <v>6.9102564331433469E-2</v>
      </c>
      <c r="L3034">
        <f t="shared" si="659"/>
        <v>4.820708918468708E-2</v>
      </c>
      <c r="M3034" s="22" t="str">
        <f t="shared" si="671"/>
        <v>Elevated Risk</v>
      </c>
      <c r="O3034">
        <f t="shared" si="660"/>
        <v>4.0943445622221004</v>
      </c>
      <c r="P3034">
        <f t="shared" si="661"/>
        <v>4.8675344504555822</v>
      </c>
      <c r="Q3034">
        <f t="shared" si="662"/>
        <v>3.0368742168851663</v>
      </c>
      <c r="R3034">
        <f>(O3034*constantes!$B$4)+(P3034*constantes!$B$5)+(D3034*constantes!$B$6)+(Q3034*constantes!$B$8)+(F3034*constantes!$B$9)</f>
        <v>24.892269429686106</v>
      </c>
      <c r="S3034" s="4">
        <f>(O3034*constantes!$B$4)+(P3034*constantes!$C$5)+(D3034*constantes!$B$6)+(Q3034*constantes!$B$8)+(F3034*constantes!$B$9)</f>
        <v>25.240979597716745</v>
      </c>
      <c r="T3034">
        <f>(O3034*constantes!$D$4)+(P3034*constantes!$D$5)+(D3034*constantes!$D$6)+(Q3034*constantes!$D$8)+(F3034*constantes!$D$9)</f>
        <v>27.004216432339245</v>
      </c>
      <c r="U3034">
        <f>(O3034*constantes!$D$4)+(P3034*constantes!$E$5)+(D3034*constantes!$D$6)+(Q3034*constantes!$D$8)+(F3034*constantes!$D$9)</f>
        <v>27.343775635603027</v>
      </c>
      <c r="V3034" s="5">
        <f t="shared" si="663"/>
        <v>0.27313292989561755</v>
      </c>
      <c r="W3034" s="5">
        <f t="shared" si="664"/>
        <v>0.36371937109469499</v>
      </c>
      <c r="X3034" s="6">
        <f t="shared" si="665"/>
        <v>0.13301783276417123</v>
      </c>
      <c r="Y3034" s="6">
        <f t="shared" si="666"/>
        <v>0.18163713928522862</v>
      </c>
      <c r="AA3034">
        <f>(O3034*constantes!$B$4)+(LN(110)*constantes!$B$5)+(LN(22)*constantes!$B$8)+(F3034*constantes!$B$9)</f>
        <v>23.915783691137978</v>
      </c>
      <c r="AB3034">
        <f t="shared" si="667"/>
        <v>0.11321269470654882</v>
      </c>
      <c r="AC3034">
        <f>(O3034*constantes!$D$4)+(LN(110)*constantes!$D$5)+(LN(22)*constantes!$D$8)+(F3034*constantes!$D$9)</f>
        <v>25.943321837946279</v>
      </c>
      <c r="AD3034" s="7">
        <f t="shared" si="668"/>
        <v>4.820708918468708E-2</v>
      </c>
      <c r="AF3034">
        <f>(O3034*constantes!$B$4)+(LN(125)*constantes!$B$5)+(LN(22.5)*constantes!$B$8)+(F3034*constantes!$B$9)</f>
        <v>24.170740627892375</v>
      </c>
      <c r="AG3034">
        <f t="shared" si="669"/>
        <v>0.14362116573454531</v>
      </c>
      <c r="AH3034">
        <f>(O3034*constantes!$D$4)+(LN(125)*constantes!$D$5)+(LN(22.5)*constantes!$D$8)+(F3034*constantes!$D$9)</f>
        <v>26.314394854554511</v>
      </c>
      <c r="AI3034">
        <f t="shared" si="670"/>
        <v>6.9102564331433469E-2</v>
      </c>
    </row>
    <row r="3035" spans="1:35" x14ac:dyDescent="0.25">
      <c r="A3035" s="11">
        <v>3034</v>
      </c>
      <c r="B3035">
        <v>0</v>
      </c>
      <c r="C3035">
        <v>63</v>
      </c>
      <c r="D3035">
        <v>0</v>
      </c>
      <c r="E3035">
        <v>1</v>
      </c>
      <c r="F3035">
        <v>0</v>
      </c>
      <c r="G3035">
        <v>153</v>
      </c>
      <c r="H3035">
        <v>32.57</v>
      </c>
      <c r="I3035">
        <f>IF(AND(B3035=1,E3035=0),V3035,IF(AND(B3035=1,E3035=1),W3035,IF(AND(B3035=0,E3035=0),X3035,IF(AND(B3035=0,E3035=1),Y3035,ERROR))))</f>
        <v>0.21946473065051508</v>
      </c>
      <c r="K3035">
        <f t="shared" si="658"/>
        <v>7.8518559479420769E-2</v>
      </c>
      <c r="L3035">
        <f t="shared" si="659"/>
        <v>5.4860361374715505E-2</v>
      </c>
      <c r="M3035" s="22" t="str">
        <f t="shared" si="671"/>
        <v>Elevated Risk</v>
      </c>
      <c r="O3035">
        <f t="shared" si="660"/>
        <v>4.1431347263915326</v>
      </c>
      <c r="P3035">
        <f t="shared" si="661"/>
        <v>5.0304379213924353</v>
      </c>
      <c r="Q3035">
        <f t="shared" si="662"/>
        <v>3.4833916192881422</v>
      </c>
      <c r="R3035">
        <f>(O3035*constantes!$B$4)+(P3035*constantes!$B$5)+(D3035*constantes!$B$6)+(Q3035*constantes!$B$8)+(F3035*constantes!$B$9)</f>
        <v>24.990805831107526</v>
      </c>
      <c r="S3035" s="4">
        <f>(O3035*constantes!$B$4)+(P3035*constantes!$C$5)+(D3035*constantes!$B$6)+(Q3035*constantes!$B$8)+(F3035*constantes!$B$9)</f>
        <v>25.351186403796081</v>
      </c>
      <c r="T3035">
        <f>(O3035*constantes!$D$4)+(P3035*constantes!$D$5)+(D3035*constantes!$D$6)+(Q3035*constantes!$D$8)+(F3035*constantes!$D$9)</f>
        <v>27.204812708767268</v>
      </c>
      <c r="U3035">
        <f>(O3035*constantes!$D$4)+(P3035*constantes!$E$5)+(D3035*constantes!$D$6)+(Q3035*constantes!$D$8)+(F3035*constantes!$D$9)</f>
        <v>27.555736058163603</v>
      </c>
      <c r="V3035" s="5">
        <f t="shared" si="663"/>
        <v>0.29675277855771098</v>
      </c>
      <c r="W3035" s="5">
        <f t="shared" si="664"/>
        <v>0.3963683282316417</v>
      </c>
      <c r="X3035" s="6">
        <f t="shared" si="665"/>
        <v>0.16007543353687337</v>
      </c>
      <c r="Y3035" s="6">
        <f t="shared" si="666"/>
        <v>0.21946473065051508</v>
      </c>
      <c r="AA3035">
        <f>(O3035*constantes!$B$4)+(LN(110)*constantes!$B$5)+(LN(22)*constantes!$B$8)+(F3035*constantes!$B$9)</f>
        <v>24.067665520590854</v>
      </c>
      <c r="AB3035">
        <f t="shared" si="667"/>
        <v>0.13051783749446544</v>
      </c>
      <c r="AC3035">
        <f>(O3035*constantes!$D$4)+(LN(110)*constantes!$D$5)+(LN(22)*constantes!$D$8)+(F3035*constantes!$D$9)</f>
        <v>26.076083289962796</v>
      </c>
      <c r="AD3035" s="7">
        <f t="shared" si="668"/>
        <v>5.4860361374715505E-2</v>
      </c>
      <c r="AF3035">
        <f>(O3035*constantes!$B$4)+(LN(125)*constantes!$B$5)+(LN(22.5)*constantes!$B$8)+(F3035*constantes!$B$9)</f>
        <v>24.322622457345251</v>
      </c>
      <c r="AG3035">
        <f t="shared" si="669"/>
        <v>0.16512470507308763</v>
      </c>
      <c r="AH3035">
        <f>(O3035*constantes!$D$4)+(LN(125)*constantes!$D$5)+(LN(22.5)*constantes!$D$8)+(F3035*constantes!$D$9)</f>
        <v>26.447156306571028</v>
      </c>
      <c r="AI3035">
        <f t="shared" si="670"/>
        <v>7.8518559479420769E-2</v>
      </c>
    </row>
    <row r="3036" spans="1:35" x14ac:dyDescent="0.25">
      <c r="A3036" s="11">
        <v>3035</v>
      </c>
      <c r="B3036">
        <v>0</v>
      </c>
      <c r="C3036">
        <v>50</v>
      </c>
      <c r="D3036">
        <v>1</v>
      </c>
      <c r="E3036">
        <v>0</v>
      </c>
      <c r="F3036">
        <v>1</v>
      </c>
      <c r="G3036">
        <v>134</v>
      </c>
      <c r="H3036">
        <v>18.260000000000002</v>
      </c>
      <c r="I3036">
        <f>IF(AND(B3036=1,E3036=0),V3036,IF(AND(B3036=1,E3036=1),W3036,IF(AND(B3036=0,E3036=0),X3036,IF(AND(B3036=0,E3036=1),Y3036,ERROR))))</f>
        <v>0.1751224721045892</v>
      </c>
      <c r="K3036">
        <f t="shared" si="658"/>
        <v>9.0525583355956174E-2</v>
      </c>
      <c r="L3036">
        <f t="shared" si="659"/>
        <v>6.3375095267021675E-2</v>
      </c>
      <c r="M3036" s="22" t="str">
        <f t="shared" si="671"/>
        <v>Elevated Risk</v>
      </c>
      <c r="O3036">
        <f t="shared" si="660"/>
        <v>3.912023005428146</v>
      </c>
      <c r="P3036">
        <f t="shared" si="661"/>
        <v>4.8978397999509111</v>
      </c>
      <c r="Q3036">
        <f t="shared" si="662"/>
        <v>2.9047128751668225</v>
      </c>
      <c r="R3036">
        <f>(O3036*constantes!$B$4)+(P3036*constantes!$B$5)+(D3036*constantes!$B$6)+(Q3036*constantes!$B$8)+(F3036*constantes!$B$9)</f>
        <v>24.807755017116545</v>
      </c>
      <c r="S3036" s="4">
        <f>(O3036*constantes!$B$4)+(P3036*constantes!$C$5)+(D3036*constantes!$B$6)+(Q3036*constantes!$B$8)+(F3036*constantes!$B$9)</f>
        <v>25.158636260385027</v>
      </c>
      <c r="T3036">
        <f>(O3036*constantes!$D$4)+(P3036*constantes!$D$5)+(D3036*constantes!$D$6)+(Q3036*constantes!$D$8)+(F3036*constantes!$D$9)</f>
        <v>27.303415448489318</v>
      </c>
      <c r="U3036">
        <f>(O3036*constantes!$D$4)+(P3036*constantes!$E$5)+(D3036*constantes!$D$6)+(Q3036*constantes!$D$8)+(F3036*constantes!$D$9)</f>
        <v>27.645088752933894</v>
      </c>
      <c r="V3036" s="5">
        <f t="shared" si="663"/>
        <v>0.25409605937394109</v>
      </c>
      <c r="W3036" s="5">
        <f t="shared" si="664"/>
        <v>0.34056931603943397</v>
      </c>
      <c r="X3036" s="6">
        <f t="shared" si="665"/>
        <v>0.1751224721045892</v>
      </c>
      <c r="Y3036" s="6">
        <f t="shared" si="666"/>
        <v>0.2373331573674613</v>
      </c>
      <c r="AA3036">
        <f>(O3036*constantes!$B$4)+(LN(110)*constantes!$B$5)+(LN(22)*constantes!$B$8)+(F3036*constantes!$B$9)</f>
        <v>23.879823977700674</v>
      </c>
      <c r="AB3036">
        <f t="shared" si="667"/>
        <v>0.10944134688003559</v>
      </c>
      <c r="AC3036">
        <f>(O3036*constantes!$D$4)+(LN(110)*constantes!$D$5)+(LN(22)*constantes!$D$8)+(F3036*constantes!$D$9)</f>
        <v>26.22484211940095</v>
      </c>
      <c r="AD3036" s="7">
        <f t="shared" si="668"/>
        <v>6.3375095267021675E-2</v>
      </c>
      <c r="AF3036">
        <f>(O3036*constantes!$B$4)+(LN(125)*constantes!$B$5)+(LN(22.5)*constantes!$B$8)+(F3036*constantes!$B$9)</f>
        <v>24.134780914455064</v>
      </c>
      <c r="AG3036">
        <f t="shared" si="669"/>
        <v>0.13891857404801577</v>
      </c>
      <c r="AH3036">
        <f>(O3036*constantes!$D$4)+(LN(125)*constantes!$D$5)+(LN(22.5)*constantes!$D$8)+(F3036*constantes!$D$9)</f>
        <v>26.595915136009182</v>
      </c>
      <c r="AI3036">
        <f t="shared" si="670"/>
        <v>9.0525583355956174E-2</v>
      </c>
    </row>
    <row r="3037" spans="1:35" x14ac:dyDescent="0.25">
      <c r="A3037" s="11">
        <v>3036</v>
      </c>
      <c r="B3037">
        <v>1</v>
      </c>
      <c r="C3037">
        <v>56</v>
      </c>
      <c r="D3037">
        <v>0</v>
      </c>
      <c r="E3037">
        <v>0</v>
      </c>
      <c r="F3037">
        <v>0</v>
      </c>
      <c r="G3037">
        <v>128.5</v>
      </c>
      <c r="H3037">
        <v>27.68</v>
      </c>
      <c r="I3037">
        <f>IF(AND(B3037=1,E3037=0),V3037,IF(AND(B3037=1,E3037=1),W3037,IF(AND(B3037=0,E3037=0),X3037,IF(AND(B3037=0,E3037=1),Y3037,ERROR))))</f>
        <v>0.14371601346707452</v>
      </c>
      <c r="K3037">
        <f t="shared" si="658"/>
        <v>0.11757074595810224</v>
      </c>
      <c r="L3037">
        <f t="shared" si="659"/>
        <v>9.2378774865307212E-2</v>
      </c>
      <c r="M3037" s="22" t="str">
        <f t="shared" si="671"/>
        <v>Elevated Risk</v>
      </c>
      <c r="O3037">
        <f t="shared" si="660"/>
        <v>4.0253516907351496</v>
      </c>
      <c r="P3037">
        <f t="shared" si="661"/>
        <v>4.8559289043352747</v>
      </c>
      <c r="Q3037">
        <f t="shared" si="662"/>
        <v>3.3207101307494686</v>
      </c>
      <c r="R3037">
        <f>(O3037*constantes!$B$4)+(P3037*constantes!$B$5)+(D3037*constantes!$B$6)+(Q3037*constantes!$B$8)+(F3037*constantes!$B$9)</f>
        <v>24.171454761399431</v>
      </c>
      <c r="S3037" s="4">
        <f>(O3037*constantes!$B$4)+(P3037*constantes!$C$5)+(D3037*constantes!$B$6)+(Q3037*constantes!$B$8)+(F3037*constantes!$B$9)</f>
        <v>24.519333508106008</v>
      </c>
      <c r="T3037">
        <f>(O3037*constantes!$D$4)+(P3037*constantes!$D$5)+(D3037*constantes!$D$6)+(Q3037*constantes!$D$8)+(F3037*constantes!$D$9)</f>
        <v>26.310267753748096</v>
      </c>
      <c r="U3037">
        <f>(O3037*constantes!$D$4)+(P3037*constantes!$E$5)+(D3037*constantes!$D$6)+(Q3037*constantes!$D$8)+(F3037*constantes!$D$9)</f>
        <v>26.649017354114527</v>
      </c>
      <c r="V3037" s="5">
        <f t="shared" si="663"/>
        <v>0.14371601346707452</v>
      </c>
      <c r="W3037" s="5">
        <f t="shared" si="664"/>
        <v>0.19724548432794486</v>
      </c>
      <c r="X3037" s="6">
        <f t="shared" si="665"/>
        <v>6.8827986456719836E-2</v>
      </c>
      <c r="Y3037" s="6">
        <f t="shared" si="666"/>
        <v>9.5219929399514514E-2</v>
      </c>
      <c r="AA3037">
        <f>(O3037*constantes!$B$4)+(LN(110)*constantes!$B$5)+(LN(22)*constantes!$B$8)+(F3037*constantes!$B$9)</f>
        <v>23.701011641913961</v>
      </c>
      <c r="AB3037">
        <f t="shared" si="667"/>
        <v>9.2378774865307212E-2</v>
      </c>
      <c r="AC3037">
        <f>(O3037*constantes!$D$4)+(LN(110)*constantes!$D$5)+(LN(22)*constantes!$D$8)+(F3037*constantes!$D$9)</f>
        <v>25.75558740512928</v>
      </c>
      <c r="AD3037" s="7">
        <f t="shared" si="668"/>
        <v>4.0123743463222783E-2</v>
      </c>
      <c r="AF3037">
        <f>(O3037*constantes!$B$4)+(LN(125)*constantes!$B$5)+(LN(22.5)*constantes!$B$8)+(F3037*constantes!$B$9)</f>
        <v>23.955968578668354</v>
      </c>
      <c r="AG3037">
        <f t="shared" si="669"/>
        <v>0.11757074595810224</v>
      </c>
      <c r="AH3037">
        <f>(O3037*constantes!$D$4)+(LN(125)*constantes!$D$5)+(LN(22.5)*constantes!$D$8)+(F3037*constantes!$D$9)</f>
        <v>26.126660421737512</v>
      </c>
      <c r="AI3037">
        <f t="shared" si="670"/>
        <v>5.7622826233415747E-2</v>
      </c>
    </row>
    <row r="3038" spans="1:35" x14ac:dyDescent="0.25">
      <c r="A3038" s="11">
        <v>3037</v>
      </c>
      <c r="B3038">
        <v>0</v>
      </c>
      <c r="C3038">
        <v>54</v>
      </c>
      <c r="D3038">
        <v>0</v>
      </c>
      <c r="E3038">
        <v>0</v>
      </c>
      <c r="F3038">
        <v>0</v>
      </c>
      <c r="G3038">
        <v>127.5</v>
      </c>
      <c r="H3038">
        <v>23.08</v>
      </c>
      <c r="I3038">
        <f>IF(AND(B3038=1,E3038=0),V3038,IF(AND(B3038=1,E3038=1),W3038,IF(AND(B3038=0,E3038=0),X3038,IF(AND(B3038=0,E3038=1),Y3038,ERROR))))</f>
        <v>5.5955134974891907E-2</v>
      </c>
      <c r="K3038">
        <f t="shared" si="658"/>
        <v>5.2338355969762884E-2</v>
      </c>
      <c r="L3038">
        <f t="shared" si="659"/>
        <v>3.6413005758055728E-2</v>
      </c>
      <c r="M3038" s="22" t="str">
        <f t="shared" si="671"/>
        <v>NORMAL</v>
      </c>
      <c r="O3038">
        <f t="shared" si="660"/>
        <v>3.9889840465642745</v>
      </c>
      <c r="P3038">
        <f t="shared" si="661"/>
        <v>4.8481163645984813</v>
      </c>
      <c r="Q3038">
        <f t="shared" si="662"/>
        <v>3.1389664416398988</v>
      </c>
      <c r="R3038">
        <f>(O3038*constantes!$B$4)+(P3038*constantes!$B$5)+(D3038*constantes!$B$6)+(Q3038*constantes!$B$8)+(F3038*constantes!$B$9)</f>
        <v>23.899669909170935</v>
      </c>
      <c r="S3038" s="4">
        <f>(O3038*constantes!$B$4)+(P3038*constantes!$C$5)+(D3038*constantes!$B$6)+(Q3038*constantes!$B$8)+(F3038*constantes!$B$9)</f>
        <v>24.246988965530772</v>
      </c>
      <c r="T3038">
        <f>(O3038*constantes!$D$4)+(P3038*constantes!$D$5)+(D3038*constantes!$D$6)+(Q3038*constantes!$D$8)+(F3038*constantes!$D$9)</f>
        <v>26.096416416015764</v>
      </c>
      <c r="U3038">
        <f>(O3038*constantes!$D$4)+(P3038*constantes!$E$5)+(D3038*constantes!$D$6)+(Q3038*constantes!$D$8)+(F3038*constantes!$D$9)</f>
        <v>26.434621013610155</v>
      </c>
      <c r="V3038" s="5">
        <f t="shared" si="663"/>
        <v>0.11150793217136368</v>
      </c>
      <c r="W3038" s="5">
        <f t="shared" si="664"/>
        <v>0.15407665787141966</v>
      </c>
      <c r="X3038" s="6">
        <f t="shared" si="665"/>
        <v>5.5955134974891907E-2</v>
      </c>
      <c r="Y3038" s="6">
        <f t="shared" si="666"/>
        <v>7.7579417686308494E-2</v>
      </c>
      <c r="AA3038">
        <f>(O3038*constantes!$B$4)+(LN(110)*constantes!$B$5)+(LN(22)*constantes!$B$8)+(F3038*constantes!$B$9)</f>
        <v>23.587800620315793</v>
      </c>
      <c r="AB3038">
        <f t="shared" si="667"/>
        <v>8.2913210367502876E-2</v>
      </c>
      <c r="AC3038">
        <f>(O3038*constantes!$D$4)+(LN(110)*constantes!$D$5)+(LN(22)*constantes!$D$8)+(F3038*constantes!$D$9)</f>
        <v>25.656628499605237</v>
      </c>
      <c r="AD3038" s="7">
        <f t="shared" si="668"/>
        <v>3.6413005758055728E-2</v>
      </c>
      <c r="AF3038">
        <f>(O3038*constantes!$B$4)+(LN(125)*constantes!$B$5)+(LN(22.5)*constantes!$B$8)+(F3038*constantes!$B$9)</f>
        <v>23.84275755707019</v>
      </c>
      <c r="AG3038">
        <f t="shared" si="669"/>
        <v>0.10567740925235103</v>
      </c>
      <c r="AH3038">
        <f>(O3038*constantes!$D$4)+(LN(125)*constantes!$D$5)+(LN(22.5)*constantes!$D$8)+(F3038*constantes!$D$9)</f>
        <v>26.027701516213469</v>
      </c>
      <c r="AI3038">
        <f t="shared" si="670"/>
        <v>5.2338355969762884E-2</v>
      </c>
    </row>
    <row r="3039" spans="1:35" x14ac:dyDescent="0.25">
      <c r="A3039" s="11">
        <v>3038</v>
      </c>
      <c r="B3039">
        <v>0</v>
      </c>
      <c r="C3039">
        <v>57</v>
      </c>
      <c r="D3039">
        <v>1</v>
      </c>
      <c r="E3039">
        <v>1</v>
      </c>
      <c r="F3039">
        <v>0</v>
      </c>
      <c r="G3039">
        <v>193</v>
      </c>
      <c r="H3039">
        <v>27.99</v>
      </c>
      <c r="I3039">
        <f>IF(AND(B3039=1,E3039=0),V3039,IF(AND(B3039=1,E3039=1),W3039,IF(AND(B3039=0,E3039=0),X3039,IF(AND(B3039=0,E3039=1),Y3039,ERROR))))</f>
        <v>0.46914731339080096</v>
      </c>
      <c r="K3039">
        <f t="shared" si="658"/>
        <v>6.0378388617794876E-2</v>
      </c>
      <c r="L3039">
        <f t="shared" si="659"/>
        <v>4.2061248414153263E-2</v>
      </c>
      <c r="M3039" s="22" t="str">
        <f t="shared" si="671"/>
        <v>'&gt;30%</v>
      </c>
      <c r="O3039">
        <f t="shared" si="660"/>
        <v>4.0430512678345503</v>
      </c>
      <c r="P3039">
        <f t="shared" si="661"/>
        <v>5.2626901889048856</v>
      </c>
      <c r="Q3039">
        <f t="shared" si="662"/>
        <v>3.3318473035273621</v>
      </c>
      <c r="R3039">
        <f>(O3039*constantes!$B$4)+(P3039*constantes!$B$5)+(D3039*constantes!$B$6)+(Q3039*constantes!$B$8)+(F3039*constantes!$B$9)</f>
        <v>25.699486777169305</v>
      </c>
      <c r="S3039" s="4">
        <f>(O3039*constantes!$B$4)+(P3039*constantes!$C$5)+(D3039*constantes!$B$6)+(Q3039*constantes!$B$8)+(F3039*constantes!$B$9)</f>
        <v>26.076505902302451</v>
      </c>
      <c r="T3039">
        <f>(O3039*constantes!$D$4)+(P3039*constantes!$D$5)+(D3039*constantes!$D$6)+(Q3039*constantes!$D$8)+(F3039*constantes!$D$9)</f>
        <v>28.126986306567364</v>
      </c>
      <c r="U3039">
        <f>(O3039*constantes!$D$4)+(P3039*constantes!$E$5)+(D3039*constantes!$D$6)+(Q3039*constantes!$D$8)+(F3039*constantes!$D$9)</f>
        <v>28.494111574145371</v>
      </c>
      <c r="V3039" s="5">
        <f t="shared" si="663"/>
        <v>0.51086471891414031</v>
      </c>
      <c r="W3039" s="5">
        <f t="shared" si="664"/>
        <v>0.64745989813535698</v>
      </c>
      <c r="X3039" s="6">
        <f t="shared" si="665"/>
        <v>0.35511360440795614</v>
      </c>
      <c r="Y3039" s="6">
        <f t="shared" si="666"/>
        <v>0.46914731339080096</v>
      </c>
      <c r="AA3039">
        <f>(O3039*constantes!$B$4)+(LN(110)*constantes!$B$5)+(LN(22)*constantes!$B$8)+(F3039*constantes!$B$9)</f>
        <v>23.756109717441312</v>
      </c>
      <c r="AB3039">
        <f t="shared" si="667"/>
        <v>9.7348342413305922E-2</v>
      </c>
      <c r="AC3039">
        <f>(O3039*constantes!$D$4)+(LN(110)*constantes!$D$5)+(LN(22)*constantes!$D$8)+(F3039*constantes!$D$9)</f>
        <v>25.803749193387144</v>
      </c>
      <c r="AD3039" s="7">
        <f t="shared" si="668"/>
        <v>4.2061248414153263E-2</v>
      </c>
      <c r="AF3039">
        <f>(O3039*constantes!$B$4)+(LN(125)*constantes!$B$5)+(LN(22.5)*constantes!$B$8)+(F3039*constantes!$B$9)</f>
        <v>24.011066654195705</v>
      </c>
      <c r="AG3039">
        <f t="shared" si="669"/>
        <v>0.12380054983513455</v>
      </c>
      <c r="AH3039">
        <f>(O3039*constantes!$D$4)+(LN(125)*constantes!$D$5)+(LN(22.5)*constantes!$D$8)+(F3039*constantes!$D$9)</f>
        <v>26.174822209995376</v>
      </c>
      <c r="AI3039">
        <f t="shared" si="670"/>
        <v>6.0378388617794876E-2</v>
      </c>
    </row>
    <row r="3040" spans="1:35" x14ac:dyDescent="0.25">
      <c r="A3040" s="11">
        <v>3039</v>
      </c>
      <c r="B3040">
        <v>0</v>
      </c>
      <c r="C3040">
        <v>48</v>
      </c>
      <c r="D3040">
        <v>1</v>
      </c>
      <c r="E3040">
        <v>1</v>
      </c>
      <c r="F3040">
        <v>0</v>
      </c>
      <c r="G3040">
        <v>175</v>
      </c>
      <c r="H3040">
        <v>26.4</v>
      </c>
      <c r="I3040">
        <f>IF(AND(B3040=1,E3040=0),V3040,IF(AND(B3040=1,E3040=1),W3040,IF(AND(B3040=0,E3040=0),X3040,IF(AND(B3040=0,E3040=1),Y3040,ERROR))))</f>
        <v>0.25201331147339934</v>
      </c>
      <c r="K3040">
        <f t="shared" si="658"/>
        <v>3.8265438641588045E-2</v>
      </c>
      <c r="L3040">
        <f t="shared" si="659"/>
        <v>2.6562184906686825E-2</v>
      </c>
      <c r="M3040" s="22" t="str">
        <f t="shared" si="671"/>
        <v>Elevated Risk</v>
      </c>
      <c r="O3040">
        <f t="shared" si="660"/>
        <v>3.8712010109078911</v>
      </c>
      <c r="P3040">
        <f t="shared" si="661"/>
        <v>5.1647859739235145</v>
      </c>
      <c r="Q3040">
        <f t="shared" si="662"/>
        <v>3.2733640101522705</v>
      </c>
      <c r="R3040">
        <f>(O3040*constantes!$B$4)+(P3040*constantes!$B$5)+(D3040*constantes!$B$6)+(Q3040*constantes!$B$8)+(F3040*constantes!$B$9)</f>
        <v>24.936539849750282</v>
      </c>
      <c r="S3040" s="4">
        <f>(O3040*constantes!$B$4)+(P3040*constantes!$C$5)+(D3040*constantes!$B$6)+(Q3040*constantes!$B$8)+(F3040*constantes!$B$9)</f>
        <v>25.306545116922159</v>
      </c>
      <c r="T3040">
        <f>(O3040*constantes!$D$4)+(P3040*constantes!$D$5)+(D3040*constantes!$D$6)+(Q3040*constantes!$D$8)+(F3040*constantes!$D$9)</f>
        <v>27.354074398850681</v>
      </c>
      <c r="U3040">
        <f>(O3040*constantes!$D$4)+(P3040*constantes!$E$5)+(D3040*constantes!$D$6)+(Q3040*constantes!$D$8)+(F3040*constantes!$D$9)</f>
        <v>27.714369868391582</v>
      </c>
      <c r="V3040" s="5">
        <f t="shared" si="663"/>
        <v>0.28355351296822451</v>
      </c>
      <c r="W3040" s="5">
        <f t="shared" si="664"/>
        <v>0.38291724651654113</v>
      </c>
      <c r="X3040" s="6">
        <f t="shared" si="665"/>
        <v>0.18333352106917034</v>
      </c>
      <c r="Y3040" s="6">
        <f t="shared" si="666"/>
        <v>0.25201331147339934</v>
      </c>
      <c r="AA3040">
        <f>(O3040*constantes!$B$4)+(LN(110)*constantes!$B$5)+(LN(22)*constantes!$B$8)+(F3040*constantes!$B$9)</f>
        <v>23.221146741638901</v>
      </c>
      <c r="AB3040">
        <f t="shared" si="667"/>
        <v>5.8221930281009082E-2</v>
      </c>
      <c r="AC3040">
        <f>(O3040*constantes!$D$4)+(LN(110)*constantes!$D$5)+(LN(22)*constantes!$D$8)+(F3040*constantes!$D$9)</f>
        <v>25.336132614771724</v>
      </c>
      <c r="AD3040" s="7">
        <f t="shared" si="668"/>
        <v>2.6562184906686825E-2</v>
      </c>
      <c r="AF3040">
        <f>(O3040*constantes!$B$4)+(LN(125)*constantes!$B$5)+(LN(22.5)*constantes!$B$8)+(F3040*constantes!$B$9)</f>
        <v>23.47610367839329</v>
      </c>
      <c r="AG3040">
        <f t="shared" si="669"/>
        <v>7.448581103683527E-2</v>
      </c>
      <c r="AH3040">
        <f>(O3040*constantes!$D$4)+(LN(125)*constantes!$D$5)+(LN(22.5)*constantes!$D$8)+(F3040*constantes!$D$9)</f>
        <v>25.707205631379956</v>
      </c>
      <c r="AI3040">
        <f t="shared" si="670"/>
        <v>3.8265438641588045E-2</v>
      </c>
    </row>
    <row r="3041" spans="1:35" x14ac:dyDescent="0.25">
      <c r="A3041" s="11">
        <v>3040</v>
      </c>
      <c r="B3041">
        <v>0</v>
      </c>
      <c r="C3041">
        <v>44</v>
      </c>
      <c r="D3041">
        <v>1</v>
      </c>
      <c r="E3041">
        <v>0</v>
      </c>
      <c r="F3041">
        <v>0</v>
      </c>
      <c r="G3041">
        <v>106</v>
      </c>
      <c r="H3041">
        <v>25.34</v>
      </c>
      <c r="I3041">
        <f>IF(AND(B3041=1,E3041=0),V3041,IF(AND(B3041=1,E3041=1),W3041,IF(AND(B3041=0,E3041=0),X3041,IF(AND(B3041=0,E3041=1),Y3041,ERROR))))</f>
        <v>3.7482034288638166E-2</v>
      </c>
      <c r="K3041">
        <f t="shared" si="658"/>
        <v>3.0321952038303235E-2</v>
      </c>
      <c r="L3041">
        <f t="shared" si="659"/>
        <v>2.102161003401426E-2</v>
      </c>
      <c r="M3041" s="22" t="str">
        <f t="shared" si="671"/>
        <v>Elevated Risk</v>
      </c>
      <c r="O3041">
        <f t="shared" si="660"/>
        <v>3.784189633918261</v>
      </c>
      <c r="P3041">
        <f t="shared" si="661"/>
        <v>4.6634390941120669</v>
      </c>
      <c r="Q3041">
        <f t="shared" si="662"/>
        <v>3.2323841748929931</v>
      </c>
      <c r="R3041">
        <f>(O3041*constantes!$B$4)+(P3041*constantes!$B$5)+(D3041*constantes!$B$6)+(Q3041*constantes!$B$8)+(F3041*constantes!$B$9)</f>
        <v>23.703150759837524</v>
      </c>
      <c r="S3041" s="4">
        <f>(O3041*constantes!$B$4)+(P3041*constantes!$C$5)+(D3041*constantes!$B$6)+(Q3041*constantes!$B$8)+(F3041*constantes!$B$9)</f>
        <v>24.037239536539712</v>
      </c>
      <c r="T3041">
        <f>(O3041*constantes!$D$4)+(P3041*constantes!$D$5)+(D3041*constantes!$D$6)+(Q3041*constantes!$D$8)+(F3041*constantes!$D$9)</f>
        <v>25.686115758798781</v>
      </c>
      <c r="U3041">
        <f>(O3041*constantes!$D$4)+(P3041*constantes!$E$5)+(D3041*constantes!$D$6)+(Q3041*constantes!$D$8)+(F3041*constantes!$D$9)</f>
        <v>26.011437270004038</v>
      </c>
      <c r="V3041" s="5">
        <f t="shared" si="663"/>
        <v>9.2567143576403943E-2</v>
      </c>
      <c r="W3041" s="5">
        <f t="shared" si="664"/>
        <v>0.12686600196957265</v>
      </c>
      <c r="X3041" s="6">
        <f t="shared" si="665"/>
        <v>3.7482034288638166E-2</v>
      </c>
      <c r="Y3041" s="6">
        <f t="shared" si="666"/>
        <v>5.1516132703195328E-2</v>
      </c>
      <c r="AA3041">
        <f>(O3041*constantes!$B$4)+(LN(110)*constantes!$B$5)+(LN(22)*constantes!$B$8)+(F3041*constantes!$B$9)</f>
        <v>22.95028380552526</v>
      </c>
      <c r="AB3041">
        <f t="shared" si="667"/>
        <v>4.4721443860098575E-2</v>
      </c>
      <c r="AC3041">
        <f>(O3041*constantes!$D$4)+(LN(110)*constantes!$D$5)+(LN(22)*constantes!$D$8)+(F3041*constantes!$D$9)</f>
        <v>25.099368567186549</v>
      </c>
      <c r="AD3041" s="7">
        <f t="shared" si="668"/>
        <v>2.102161003401426E-2</v>
      </c>
      <c r="AF3041">
        <f>(O3041*constantes!$B$4)+(LN(125)*constantes!$B$5)+(LN(22.5)*constantes!$B$8)+(F3041*constantes!$B$9)</f>
        <v>23.205240742279653</v>
      </c>
      <c r="AG3041">
        <f t="shared" si="669"/>
        <v>5.7330036913051163E-2</v>
      </c>
      <c r="AH3041">
        <f>(O3041*constantes!$D$4)+(LN(125)*constantes!$D$5)+(LN(22.5)*constantes!$D$8)+(F3041*constantes!$D$9)</f>
        <v>25.470441583794781</v>
      </c>
      <c r="AI3041">
        <f t="shared" si="670"/>
        <v>3.0321952038303235E-2</v>
      </c>
    </row>
    <row r="3042" spans="1:35" x14ac:dyDescent="0.25">
      <c r="A3042" s="11">
        <v>3041</v>
      </c>
      <c r="B3042">
        <v>1</v>
      </c>
      <c r="C3042">
        <v>60</v>
      </c>
      <c r="D3042">
        <v>1</v>
      </c>
      <c r="E3042">
        <v>1</v>
      </c>
      <c r="F3042">
        <v>0</v>
      </c>
      <c r="G3042">
        <v>164</v>
      </c>
      <c r="H3042">
        <v>18.64</v>
      </c>
      <c r="I3042">
        <f>IF(AND(B3042=1,E3042=0),V3042,IF(AND(B3042=1,E3042=1),W3042,IF(AND(B3042=0,E3042=0),X3042,IF(AND(B3042=0,E3042=1),Y3042,ERROR))))</f>
        <v>0.47665181259681932</v>
      </c>
      <c r="K3042">
        <f t="shared" si="658"/>
        <v>0.14362116573454531</v>
      </c>
      <c r="L3042">
        <f t="shared" si="659"/>
        <v>0.11321269470654882</v>
      </c>
      <c r="M3042" s="22" t="str">
        <f t="shared" si="671"/>
        <v>'&gt;30%</v>
      </c>
      <c r="O3042">
        <f t="shared" si="660"/>
        <v>4.0943445622221004</v>
      </c>
      <c r="P3042">
        <f t="shared" si="661"/>
        <v>5.0998664278241987</v>
      </c>
      <c r="Q3042">
        <f t="shared" si="662"/>
        <v>2.925309809257445</v>
      </c>
      <c r="R3042">
        <f>(O3042*constantes!$B$4)+(P3042*constantes!$B$5)+(D3042*constantes!$B$6)+(Q3042*constantes!$B$8)+(F3042*constantes!$B$9)</f>
        <v>25.234818918828054</v>
      </c>
      <c r="S3042" s="4">
        <f>(O3042*constantes!$B$4)+(P3042*constantes!$C$5)+(D3042*constantes!$B$6)+(Q3042*constantes!$B$8)+(F3042*constantes!$B$9)</f>
        <v>25.60017334971738</v>
      </c>
      <c r="T3042">
        <f>(O3042*constantes!$D$4)+(P3042*constantes!$D$5)+(D3042*constantes!$D$6)+(Q3042*constantes!$D$8)+(F3042*constantes!$D$9)</f>
        <v>27.600708071399531</v>
      </c>
      <c r="U3042">
        <f>(O3042*constantes!$D$4)+(P3042*constantes!$E$5)+(D3042*constantes!$D$6)+(Q3042*constantes!$D$8)+(F3042*constantes!$D$9)</f>
        <v>27.956474753404546</v>
      </c>
      <c r="V3042" s="5">
        <f t="shared" si="663"/>
        <v>0.36195010660206162</v>
      </c>
      <c r="W3042" s="5">
        <f t="shared" si="664"/>
        <v>0.47665181259681932</v>
      </c>
      <c r="X3042" s="6">
        <f t="shared" si="665"/>
        <v>0.22831023426486363</v>
      </c>
      <c r="Y3042" s="6">
        <f t="shared" si="666"/>
        <v>0.30920387328847354</v>
      </c>
      <c r="AA3042">
        <f>(O3042*constantes!$B$4)+(LN(110)*constantes!$B$5)+(LN(22)*constantes!$B$8)+(F3042*constantes!$B$9)</f>
        <v>23.915783691137978</v>
      </c>
      <c r="AB3042">
        <f t="shared" si="667"/>
        <v>0.11321269470654882</v>
      </c>
      <c r="AC3042">
        <f>(O3042*constantes!$D$4)+(LN(110)*constantes!$D$5)+(LN(22)*constantes!$D$8)+(F3042*constantes!$D$9)</f>
        <v>25.943321837946279</v>
      </c>
      <c r="AD3042" s="7">
        <f t="shared" si="668"/>
        <v>4.820708918468708E-2</v>
      </c>
      <c r="AF3042">
        <f>(O3042*constantes!$B$4)+(LN(125)*constantes!$B$5)+(LN(22.5)*constantes!$B$8)+(F3042*constantes!$B$9)</f>
        <v>24.170740627892375</v>
      </c>
      <c r="AG3042">
        <f t="shared" si="669"/>
        <v>0.14362116573454531</v>
      </c>
      <c r="AH3042">
        <f>(O3042*constantes!$D$4)+(LN(125)*constantes!$D$5)+(LN(22.5)*constantes!$D$8)+(F3042*constantes!$D$9)</f>
        <v>26.314394854554511</v>
      </c>
      <c r="AI3042">
        <f t="shared" si="670"/>
        <v>6.9102564331433469E-2</v>
      </c>
    </row>
    <row r="3043" spans="1:35" x14ac:dyDescent="0.25">
      <c r="A3043" s="11">
        <v>3042</v>
      </c>
      <c r="B3043">
        <v>1</v>
      </c>
      <c r="C3043">
        <v>41</v>
      </c>
      <c r="D3043">
        <v>1</v>
      </c>
      <c r="E3043">
        <v>1</v>
      </c>
      <c r="F3043">
        <v>0</v>
      </c>
      <c r="G3043">
        <v>154</v>
      </c>
      <c r="H3043">
        <v>23.46</v>
      </c>
      <c r="I3043">
        <f>IF(AND(B3043=1,E3043=0),V3043,IF(AND(B3043=1,E3043=1),W3043,IF(AND(B3043=0,E3043=0),X3043,IF(AND(B3043=0,E3043=1),Y3043,ERROR))))</f>
        <v>0.18972305592902239</v>
      </c>
      <c r="K3043">
        <f t="shared" si="658"/>
        <v>4.62827295767122E-2</v>
      </c>
      <c r="L3043">
        <f t="shared" si="659"/>
        <v>3.6057212319339005E-2</v>
      </c>
      <c r="M3043" s="22" t="str">
        <f t="shared" si="671"/>
        <v>Elevated Risk</v>
      </c>
      <c r="O3043">
        <f t="shared" si="660"/>
        <v>3.713572066704308</v>
      </c>
      <c r="P3043">
        <f t="shared" si="661"/>
        <v>5.0369526024136295</v>
      </c>
      <c r="Q3043">
        <f t="shared" si="662"/>
        <v>3.1552968432253294</v>
      </c>
      <c r="R3043">
        <f>(O3043*constantes!$B$4)+(P3043*constantes!$B$5)+(D3043*constantes!$B$6)+(Q3043*constantes!$B$8)+(F3043*constantes!$B$9)</f>
        <v>24.115106012857066</v>
      </c>
      <c r="S3043" s="4">
        <f>(O3043*constantes!$B$4)+(P3043*constantes!$C$5)+(D3043*constantes!$B$6)+(Q3043*constantes!$B$8)+(F3043*constantes!$B$9)</f>
        <v>24.475953297293977</v>
      </c>
      <c r="T3043">
        <f>(O3043*constantes!$D$4)+(P3043*constantes!$D$5)+(D3043*constantes!$D$6)+(Q3043*constantes!$D$8)+(F3043*constantes!$D$9)</f>
        <v>26.505209399501364</v>
      </c>
      <c r="U3043">
        <f>(O3043*constantes!$D$4)+(P3043*constantes!$E$5)+(D3043*constantes!$D$6)+(Q3043*constantes!$D$8)+(F3043*constantes!$D$9)</f>
        <v>26.856587213045739</v>
      </c>
      <c r="V3043" s="5">
        <f t="shared" si="663"/>
        <v>0.13640577456335989</v>
      </c>
      <c r="W3043" s="5">
        <f t="shared" si="664"/>
        <v>0.18972305592902239</v>
      </c>
      <c r="X3043" s="6">
        <f t="shared" si="665"/>
        <v>8.3011453063079554E-2</v>
      </c>
      <c r="Y3043" s="6">
        <f t="shared" si="666"/>
        <v>0.11586575802384469</v>
      </c>
      <c r="AA3043">
        <f>(O3043*constantes!$B$4)+(LN(110)*constantes!$B$5)+(LN(22)*constantes!$B$8)+(F3043*constantes!$B$9)</f>
        <v>22.730454143490913</v>
      </c>
      <c r="AB3043">
        <f t="shared" si="667"/>
        <v>3.6057212319339005E-2</v>
      </c>
      <c r="AC3043">
        <f>(O3043*constantes!$D$4)+(LN(110)*constantes!$D$5)+(LN(22)*constantes!$D$8)+(F3043*constantes!$D$9)</f>
        <v>24.907213223567677</v>
      </c>
      <c r="AD3043" s="7">
        <f t="shared" si="668"/>
        <v>1.7378724267438583E-2</v>
      </c>
      <c r="AF3043">
        <f>(O3043*constantes!$B$4)+(LN(125)*constantes!$B$5)+(LN(22.5)*constantes!$B$8)+(F3043*constantes!$B$9)</f>
        <v>22.985411080245306</v>
      </c>
      <c r="AG3043">
        <f t="shared" si="669"/>
        <v>4.62827295767122E-2</v>
      </c>
      <c r="AH3043">
        <f>(O3043*constantes!$D$4)+(LN(125)*constantes!$D$5)+(LN(22.5)*constantes!$D$8)+(F3043*constantes!$D$9)</f>
        <v>25.278286240175909</v>
      </c>
      <c r="AI3043">
        <f t="shared" si="670"/>
        <v>2.5088146116023613E-2</v>
      </c>
    </row>
    <row r="3044" spans="1:35" x14ac:dyDescent="0.25">
      <c r="A3044" s="11">
        <v>3043</v>
      </c>
      <c r="B3044">
        <v>0</v>
      </c>
      <c r="C3044">
        <v>50</v>
      </c>
      <c r="D3044">
        <v>1</v>
      </c>
      <c r="E3044">
        <v>0</v>
      </c>
      <c r="F3044">
        <v>0</v>
      </c>
      <c r="G3044">
        <v>123</v>
      </c>
      <c r="H3044">
        <v>24.29</v>
      </c>
      <c r="I3044">
        <f>IF(AND(B3044=1,E3044=0),V3044,IF(AND(B3044=1,E3044=1),W3044,IF(AND(B3044=0,E3044=0),X3044,IF(AND(B3044=0,E3044=1),Y3044,ERROR))))</f>
        <v>7.7290136842812496E-2</v>
      </c>
      <c r="K3044">
        <f t="shared" si="658"/>
        <v>4.2663786438573714E-2</v>
      </c>
      <c r="L3044">
        <f t="shared" si="659"/>
        <v>2.9636129007590606E-2</v>
      </c>
      <c r="M3044" s="22" t="str">
        <f t="shared" si="671"/>
        <v>Elevated Risk</v>
      </c>
      <c r="O3044">
        <f t="shared" si="660"/>
        <v>3.912023005428146</v>
      </c>
      <c r="P3044">
        <f t="shared" si="661"/>
        <v>4.8121843553724171</v>
      </c>
      <c r="Q3044">
        <f t="shared" si="662"/>
        <v>3.1900647430140809</v>
      </c>
      <c r="R3044">
        <f>(O3044*constantes!$B$4)+(P3044*constantes!$B$5)+(D3044*constantes!$B$6)+(Q3044*constantes!$B$8)+(F3044*constantes!$B$9)</f>
        <v>24.343475715261135</v>
      </c>
      <c r="S3044" s="4">
        <f>(O3044*constantes!$B$4)+(P3044*constantes!$C$5)+(D3044*constantes!$B$6)+(Q3044*constantes!$B$8)+(F3044*constantes!$B$9)</f>
        <v>24.688220602480015</v>
      </c>
      <c r="T3044">
        <f>(O3044*constantes!$D$4)+(P3044*constantes!$D$5)+(D3044*constantes!$D$6)+(Q3044*constantes!$D$8)+(F3044*constantes!$D$9)</f>
        <v>26.43073053431694</v>
      </c>
      <c r="U3044">
        <f>(O3044*constantes!$D$4)+(P3044*constantes!$E$5)+(D3044*constantes!$D$6)+(Q3044*constantes!$D$8)+(F3044*constantes!$D$9)</f>
        <v>26.766428514947719</v>
      </c>
      <c r="V3044" s="5">
        <f t="shared" si="663"/>
        <v>0.16829367492411551</v>
      </c>
      <c r="W3044" s="5">
        <f t="shared" si="664"/>
        <v>0.22904811039422979</v>
      </c>
      <c r="X3044" s="6">
        <f t="shared" si="665"/>
        <v>7.7290136842812496E-2</v>
      </c>
      <c r="Y3044" s="6">
        <f t="shared" si="666"/>
        <v>0.10642896775431121</v>
      </c>
      <c r="AA3044">
        <f>(O3044*constantes!$B$4)+(LN(110)*constantes!$B$5)+(LN(22)*constantes!$B$8)+(F3044*constantes!$B$9)</f>
        <v>23.348223977700673</v>
      </c>
      <c r="AB3044">
        <f t="shared" si="667"/>
        <v>6.5845990830285972E-2</v>
      </c>
      <c r="AC3044">
        <f>(O3044*constantes!$D$4)+(LN(110)*constantes!$D$5)+(LN(22)*constantes!$D$8)+(F3044*constantes!$D$9)</f>
        <v>25.447212119400952</v>
      </c>
      <c r="AD3044" s="7">
        <f t="shared" si="668"/>
        <v>2.9636129007590606E-2</v>
      </c>
      <c r="AF3044">
        <f>(O3044*constantes!$B$4)+(LN(125)*constantes!$B$5)+(LN(22.5)*constantes!$B$8)+(F3044*constantes!$B$9)</f>
        <v>23.603180914455063</v>
      </c>
      <c r="AG3044">
        <f t="shared" si="669"/>
        <v>8.4142660265313918E-2</v>
      </c>
      <c r="AH3044">
        <f>(O3044*constantes!$D$4)+(LN(125)*constantes!$D$5)+(LN(22.5)*constantes!$D$8)+(F3044*constantes!$D$9)</f>
        <v>25.818285136009184</v>
      </c>
      <c r="AI3044">
        <f t="shared" si="670"/>
        <v>4.2663786438573714E-2</v>
      </c>
    </row>
    <row r="3045" spans="1:35" x14ac:dyDescent="0.25">
      <c r="A3045" s="11">
        <v>3044</v>
      </c>
      <c r="B3045">
        <v>0</v>
      </c>
      <c r="C3045">
        <v>49</v>
      </c>
      <c r="D3045">
        <v>0</v>
      </c>
      <c r="E3045">
        <v>1</v>
      </c>
      <c r="F3045">
        <v>0</v>
      </c>
      <c r="G3045">
        <v>131</v>
      </c>
      <c r="H3045">
        <v>29.22</v>
      </c>
      <c r="I3045">
        <f>IF(AND(B3045=1,E3045=0),V3045,IF(AND(B3045=1,E3045=1),W3045,IF(AND(B3045=0,E3045=0),X3045,IF(AND(B3045=0,E3045=1),Y3045,ERROR))))</f>
        <v>7.2828729816619031E-2</v>
      </c>
      <c r="K3045">
        <f t="shared" si="658"/>
        <v>4.0428513799347532E-2</v>
      </c>
      <c r="L3045">
        <f t="shared" si="659"/>
        <v>2.8073382189004015E-2</v>
      </c>
      <c r="M3045" s="22" t="str">
        <f t="shared" si="671"/>
        <v>Elevated Risk</v>
      </c>
      <c r="O3045">
        <f t="shared" si="660"/>
        <v>3.8918202981106265</v>
      </c>
      <c r="P3045">
        <f t="shared" si="661"/>
        <v>4.8751973232011512</v>
      </c>
      <c r="Q3045">
        <f t="shared" si="662"/>
        <v>3.3748534063225533</v>
      </c>
      <c r="R3045">
        <f>(O3045*constantes!$B$4)+(P3045*constantes!$B$5)+(D3045*constantes!$B$6)+(Q3045*constantes!$B$8)+(F3045*constantes!$B$9)</f>
        <v>23.83444450046078</v>
      </c>
      <c r="S3045" s="4">
        <f>(O3045*constantes!$B$4)+(P3045*constantes!$C$5)+(D3045*constantes!$B$6)+(Q3045*constantes!$B$8)+(F3045*constantes!$B$9)</f>
        <v>24.183703636694911</v>
      </c>
      <c r="T3045">
        <f>(O3045*constantes!$D$4)+(P3045*constantes!$D$5)+(D3045*constantes!$D$6)+(Q3045*constantes!$D$8)+(F3045*constantes!$D$9)</f>
        <v>26.028800564968037</v>
      </c>
      <c r="U3045">
        <f>(O3045*constantes!$D$4)+(P3045*constantes!$E$5)+(D3045*constantes!$D$6)+(Q3045*constantes!$D$8)+(F3045*constantes!$D$9)</f>
        <v>26.368894330234554</v>
      </c>
      <c r="V3045" s="5">
        <f t="shared" si="663"/>
        <v>0.10485011277104528</v>
      </c>
      <c r="W3045" s="5">
        <f t="shared" si="664"/>
        <v>0.14535178310067021</v>
      </c>
      <c r="X3045" s="6">
        <f t="shared" si="665"/>
        <v>5.2394375212559741E-2</v>
      </c>
      <c r="Y3045" s="6">
        <f t="shared" si="666"/>
        <v>7.2828729816619031E-2</v>
      </c>
      <c r="AA3045">
        <f>(O3045*constantes!$B$4)+(LN(110)*constantes!$B$5)+(LN(22)*constantes!$B$8)+(F3045*constantes!$B$9)</f>
        <v>23.285333757929525</v>
      </c>
      <c r="AB3045">
        <f t="shared" si="667"/>
        <v>6.1959526107751905E-2</v>
      </c>
      <c r="AC3045">
        <f>(O3045*constantes!$D$4)+(LN(110)*constantes!$D$5)+(LN(22)*constantes!$D$8)+(F3045*constantes!$D$9)</f>
        <v>25.39223913860047</v>
      </c>
      <c r="AD3045" s="7">
        <f t="shared" si="668"/>
        <v>2.8073382189004015E-2</v>
      </c>
      <c r="AF3045">
        <f>(O3045*constantes!$B$4)+(LN(125)*constantes!$B$5)+(LN(22.5)*constantes!$B$8)+(F3045*constantes!$B$9)</f>
        <v>23.540290694683922</v>
      </c>
      <c r="AG3045">
        <f t="shared" si="669"/>
        <v>7.9222803135090225E-2</v>
      </c>
      <c r="AH3045">
        <f>(O3045*constantes!$D$4)+(LN(125)*constantes!$D$5)+(LN(22.5)*constantes!$D$8)+(F3045*constantes!$D$9)</f>
        <v>25.763312155208702</v>
      </c>
      <c r="AI3045">
        <f t="shared" si="670"/>
        <v>4.0428513799347532E-2</v>
      </c>
    </row>
    <row r="3046" spans="1:35" x14ac:dyDescent="0.25">
      <c r="A3046" s="11">
        <v>3045</v>
      </c>
      <c r="B3046">
        <v>1</v>
      </c>
      <c r="C3046">
        <v>50</v>
      </c>
      <c r="D3046">
        <v>0</v>
      </c>
      <c r="E3046">
        <v>1</v>
      </c>
      <c r="F3046">
        <v>0</v>
      </c>
      <c r="G3046">
        <v>148.5</v>
      </c>
      <c r="H3046">
        <v>27.83</v>
      </c>
      <c r="I3046">
        <f>IF(AND(B3046=1,E3046=0),V3046,IF(AND(B3046=1,E3046=1),W3046,IF(AND(B3046=0,E3046=0),X3046,IF(AND(B3046=0,E3046=1),Y3046,ERROR))))</f>
        <v>0.18526757947884687</v>
      </c>
      <c r="K3046">
        <f t="shared" si="658"/>
        <v>8.4142660265313918E-2</v>
      </c>
      <c r="L3046">
        <f t="shared" si="659"/>
        <v>6.5845990830285972E-2</v>
      </c>
      <c r="M3046" s="22" t="str">
        <f t="shared" si="671"/>
        <v>Elevated Risk</v>
      </c>
      <c r="O3046">
        <f t="shared" si="660"/>
        <v>3.912023005428146</v>
      </c>
      <c r="P3046">
        <f t="shared" si="661"/>
        <v>5.0005849582427544</v>
      </c>
      <c r="Q3046">
        <f t="shared" si="662"/>
        <v>3.3261145755377992</v>
      </c>
      <c r="R3046">
        <f>(O3046*constantes!$B$4)+(P3046*constantes!$B$5)+(D3046*constantes!$B$6)+(Q3046*constantes!$B$8)+(F3046*constantes!$B$9)</f>
        <v>24.091300131363671</v>
      </c>
      <c r="S3046" s="4">
        <f>(O3046*constantes!$B$4)+(P3046*constantes!$C$5)+(D3046*constantes!$B$6)+(Q3046*constantes!$B$8)+(F3046*constantes!$B$9)</f>
        <v>24.449542037772183</v>
      </c>
      <c r="T3046">
        <f>(O3046*constantes!$D$4)+(P3046*constantes!$D$5)+(D3046*constantes!$D$6)+(Q3046*constantes!$D$8)+(F3046*constantes!$D$9)</f>
        <v>26.411559951014691</v>
      </c>
      <c r="U3046">
        <f>(O3046*constantes!$D$4)+(P3046*constantes!$E$5)+(D3046*constantes!$D$6)+(Q3046*constantes!$D$8)+(F3046*constantes!$D$9)</f>
        <v>26.760400757701706</v>
      </c>
      <c r="V3046" s="5">
        <f t="shared" si="663"/>
        <v>0.13342126471826532</v>
      </c>
      <c r="W3046" s="5">
        <f t="shared" si="664"/>
        <v>0.18526757947884687</v>
      </c>
      <c r="X3046" s="6">
        <f t="shared" si="665"/>
        <v>7.5879710452740889E-2</v>
      </c>
      <c r="Y3046" s="6">
        <f t="shared" si="666"/>
        <v>0.10582447704672493</v>
      </c>
      <c r="AA3046">
        <f>(O3046*constantes!$B$4)+(LN(110)*constantes!$B$5)+(LN(22)*constantes!$B$8)+(F3046*constantes!$B$9)</f>
        <v>23.348223977700673</v>
      </c>
      <c r="AB3046">
        <f t="shared" si="667"/>
        <v>6.5845990830285972E-2</v>
      </c>
      <c r="AC3046">
        <f>(O3046*constantes!$D$4)+(LN(110)*constantes!$D$5)+(LN(22)*constantes!$D$8)+(F3046*constantes!$D$9)</f>
        <v>25.447212119400952</v>
      </c>
      <c r="AD3046" s="7">
        <f t="shared" si="668"/>
        <v>2.9636129007590606E-2</v>
      </c>
      <c r="AF3046">
        <f>(O3046*constantes!$B$4)+(LN(125)*constantes!$B$5)+(LN(22.5)*constantes!$B$8)+(F3046*constantes!$B$9)</f>
        <v>23.603180914455063</v>
      </c>
      <c r="AG3046">
        <f t="shared" si="669"/>
        <v>8.4142660265313918E-2</v>
      </c>
      <c r="AH3046">
        <f>(O3046*constantes!$D$4)+(LN(125)*constantes!$D$5)+(LN(22.5)*constantes!$D$8)+(F3046*constantes!$D$9)</f>
        <v>25.818285136009184</v>
      </c>
      <c r="AI3046">
        <f t="shared" si="670"/>
        <v>4.2663786438573714E-2</v>
      </c>
    </row>
    <row r="3047" spans="1:35" x14ac:dyDescent="0.25">
      <c r="A3047" s="11">
        <v>3046</v>
      </c>
      <c r="B3047">
        <v>1</v>
      </c>
      <c r="C3047">
        <v>61</v>
      </c>
      <c r="D3047">
        <v>1</v>
      </c>
      <c r="E3047">
        <v>1</v>
      </c>
      <c r="F3047">
        <v>0</v>
      </c>
      <c r="G3047">
        <v>215</v>
      </c>
      <c r="H3047">
        <v>24.69</v>
      </c>
      <c r="I3047">
        <f>IF(AND(B3047=1,E3047=0),V3047,IF(AND(B3047=1,E3047=1),W3047,IF(AND(B3047=0,E3047=0),X3047,IF(AND(B3047=0,E3047=1),Y3047,ERROR))))</f>
        <v>0.7619550567680865</v>
      </c>
      <c r="K3047">
        <f t="shared" si="658"/>
        <v>0.15060331820878059</v>
      </c>
      <c r="L3047">
        <f t="shared" si="659"/>
        <v>0.11882079876600593</v>
      </c>
      <c r="M3047" s="22" t="str">
        <f t="shared" si="671"/>
        <v>'&gt;30%</v>
      </c>
      <c r="O3047">
        <f t="shared" si="660"/>
        <v>4.1108738641733114</v>
      </c>
      <c r="P3047">
        <f t="shared" si="661"/>
        <v>5.3706380281276624</v>
      </c>
      <c r="Q3047">
        <f t="shared" si="662"/>
        <v>3.206398303357088</v>
      </c>
      <c r="R3047">
        <f>(O3047*constantes!$B$4)+(P3047*constantes!$B$5)+(D3047*constantes!$B$6)+(Q3047*constantes!$B$8)+(F3047*constantes!$B$9)</f>
        <v>26.011415480388415</v>
      </c>
      <c r="S3047" s="4">
        <f>(O3047*constantes!$B$4)+(P3047*constantes!$C$5)+(D3047*constantes!$B$6)+(Q3047*constantes!$B$8)+(F3047*constantes!$B$9)</f>
        <v>26.396167988723484</v>
      </c>
      <c r="T3047">
        <f>(O3047*constantes!$D$4)+(P3047*constantes!$D$5)+(D3047*constantes!$D$6)+(Q3047*constantes!$D$8)+(F3047*constantes!$D$9)</f>
        <v>28.55104809387797</v>
      </c>
      <c r="U3047">
        <f>(O3047*constantes!$D$4)+(P3047*constantes!$E$5)+(D3047*constantes!$D$6)+(Q3047*constantes!$D$8)+(F3047*constantes!$D$9)</f>
        <v>28.925703802720154</v>
      </c>
      <c r="V3047" s="5">
        <f t="shared" si="663"/>
        <v>0.62351974357112905</v>
      </c>
      <c r="W3047" s="5">
        <f t="shared" si="664"/>
        <v>0.7619550567680865</v>
      </c>
      <c r="X3047" s="6">
        <f t="shared" si="665"/>
        <v>0.48848234251119027</v>
      </c>
      <c r="Y3047" s="6">
        <f t="shared" si="666"/>
        <v>0.62282705331190891</v>
      </c>
      <c r="AA3047">
        <f>(O3047*constantes!$B$4)+(LN(110)*constantes!$B$5)+(LN(22)*constantes!$B$8)+(F3047*constantes!$B$9)</f>
        <v>23.967238746940023</v>
      </c>
      <c r="AB3047">
        <f t="shared" si="667"/>
        <v>0.11882079876600593</v>
      </c>
      <c r="AC3047">
        <f>(O3047*constantes!$D$4)+(LN(110)*constantes!$D$5)+(LN(22)*constantes!$D$8)+(F3047*constantes!$D$9)</f>
        <v>25.98829922560666</v>
      </c>
      <c r="AD3047" s="7">
        <f t="shared" si="668"/>
        <v>5.0368025874669486E-2</v>
      </c>
      <c r="AF3047">
        <f>(O3047*constantes!$B$4)+(LN(125)*constantes!$B$5)+(LN(22.5)*constantes!$B$8)+(F3047*constantes!$B$9)</f>
        <v>24.222195683694412</v>
      </c>
      <c r="AG3047">
        <f t="shared" si="669"/>
        <v>0.15060331820878059</v>
      </c>
      <c r="AH3047">
        <f>(O3047*constantes!$D$4)+(LN(125)*constantes!$D$5)+(LN(22.5)*constantes!$D$8)+(F3047*constantes!$D$9)</f>
        <v>26.359372242214892</v>
      </c>
      <c r="AI3047">
        <f t="shared" si="670"/>
        <v>7.2164067569494672E-2</v>
      </c>
    </row>
    <row r="3048" spans="1:35" x14ac:dyDescent="0.25">
      <c r="A3048" s="11">
        <v>3047</v>
      </c>
      <c r="B3048">
        <v>0</v>
      </c>
      <c r="C3048">
        <v>52</v>
      </c>
      <c r="D3048">
        <v>0</v>
      </c>
      <c r="E3048">
        <v>0</v>
      </c>
      <c r="F3048">
        <v>0</v>
      </c>
      <c r="G3048">
        <v>127.5</v>
      </c>
      <c r="H3048">
        <v>33.9</v>
      </c>
      <c r="I3048">
        <f>IF(AND(B3048=1,E3048=0),V3048,IF(AND(B3048=1,E3048=1),W3048,IF(AND(B3048=0,E3048=0),X3048,IF(AND(B3048=0,E3048=1),Y3048,ERROR))))</f>
        <v>6.1289035193494379E-2</v>
      </c>
      <c r="K3048">
        <f t="shared" si="658"/>
        <v>4.7353292556453264E-2</v>
      </c>
      <c r="L3048">
        <f t="shared" si="659"/>
        <v>3.291838619478793E-2</v>
      </c>
      <c r="M3048" s="22" t="str">
        <f t="shared" si="671"/>
        <v>Elevated Risk</v>
      </c>
      <c r="O3048">
        <f t="shared" si="660"/>
        <v>3.9512437185814275</v>
      </c>
      <c r="P3048">
        <f t="shared" si="661"/>
        <v>4.8481163645984813</v>
      </c>
      <c r="Q3048">
        <f t="shared" si="662"/>
        <v>3.5234150143864045</v>
      </c>
      <c r="R3048">
        <f>(O3048*constantes!$B$4)+(P3048*constantes!$B$5)+(D3048*constantes!$B$6)+(Q3048*constantes!$B$8)+(F3048*constantes!$B$9)</f>
        <v>24.086965072789702</v>
      </c>
      <c r="S3048" s="4">
        <f>(O3048*constantes!$B$4)+(P3048*constantes!$C$5)+(D3048*constantes!$B$6)+(Q3048*constantes!$B$8)+(F3048*constantes!$B$9)</f>
        <v>24.434284129149539</v>
      </c>
      <c r="T3048">
        <f>(O3048*constantes!$D$4)+(P3048*constantes!$D$5)+(D3048*constantes!$D$6)+(Q3048*constantes!$D$8)+(F3048*constantes!$D$9)</f>
        <v>26.19027167456813</v>
      </c>
      <c r="U3048">
        <f>(O3048*constantes!$D$4)+(P3048*constantes!$E$5)+(D3048*constantes!$D$6)+(Q3048*constantes!$D$8)+(F3048*constantes!$D$9)</f>
        <v>26.528476272162521</v>
      </c>
      <c r="V3048" s="5">
        <f t="shared" si="663"/>
        <v>0.13288429903963217</v>
      </c>
      <c r="W3048" s="5">
        <f t="shared" si="664"/>
        <v>0.18273590774372483</v>
      </c>
      <c r="X3048" s="6">
        <f t="shared" si="665"/>
        <v>6.1289035193494379E-2</v>
      </c>
      <c r="Y3048" s="6">
        <f t="shared" si="666"/>
        <v>8.4880160582773811E-2</v>
      </c>
      <c r="AA3048">
        <f>(O3048*constantes!$B$4)+(LN(110)*constantes!$B$5)+(LN(22)*constantes!$B$8)+(F3048*constantes!$B$9)</f>
        <v>23.470316488918311</v>
      </c>
      <c r="AB3048">
        <f t="shared" si="667"/>
        <v>7.4072320755760312E-2</v>
      </c>
      <c r="AC3048">
        <f>(O3048*constantes!$D$4)+(LN(110)*constantes!$D$5)+(LN(22)*constantes!$D$8)+(F3048*constantes!$D$9)</f>
        <v>25.553934425340952</v>
      </c>
      <c r="AD3048" s="7">
        <f t="shared" si="668"/>
        <v>3.291838619478793E-2</v>
      </c>
      <c r="AF3048">
        <f>(O3048*constantes!$B$4)+(LN(125)*constantes!$B$5)+(LN(22.5)*constantes!$B$8)+(F3048*constantes!$B$9)</f>
        <v>23.725273425672704</v>
      </c>
      <c r="AG3048">
        <f t="shared" si="669"/>
        <v>9.453671546464415E-2</v>
      </c>
      <c r="AH3048">
        <f>(O3048*constantes!$D$4)+(LN(125)*constantes!$D$5)+(LN(22.5)*constantes!$D$8)+(F3048*constantes!$D$9)</f>
        <v>25.925007441949184</v>
      </c>
      <c r="AI3048">
        <f t="shared" si="670"/>
        <v>4.7353292556453264E-2</v>
      </c>
    </row>
    <row r="3049" spans="1:35" x14ac:dyDescent="0.25">
      <c r="A3049" s="11">
        <v>3048</v>
      </c>
      <c r="B3049">
        <v>1</v>
      </c>
      <c r="C3049">
        <v>33</v>
      </c>
      <c r="D3049">
        <v>0</v>
      </c>
      <c r="E3049">
        <v>0</v>
      </c>
      <c r="F3049">
        <v>0</v>
      </c>
      <c r="G3049">
        <v>136</v>
      </c>
      <c r="H3049">
        <v>24.95</v>
      </c>
      <c r="I3049">
        <f>IF(AND(B3049=1,E3049=0),V3049,IF(AND(B3049=1,E3049=1),W3049,IF(AND(B3049=0,E3049=0),X3049,IF(AND(B3049=0,E3049=1),Y3049,ERROR))))</f>
        <v>3.0138200233290946E-2</v>
      </c>
      <c r="K3049">
        <f t="shared" si="658"/>
        <v>2.3822370234090506E-2</v>
      </c>
      <c r="L3049">
        <f t="shared" si="659"/>
        <v>1.8511117771661256E-2</v>
      </c>
      <c r="M3049" s="22" t="str">
        <f t="shared" si="671"/>
        <v>Elevated Risk</v>
      </c>
      <c r="O3049">
        <f t="shared" si="660"/>
        <v>3.4965075614664802</v>
      </c>
      <c r="P3049">
        <f t="shared" si="661"/>
        <v>4.9126548857360524</v>
      </c>
      <c r="Q3049">
        <f t="shared" si="662"/>
        <v>3.2168738221975275</v>
      </c>
      <c r="R3049">
        <f>(O3049*constantes!$B$4)+(P3049*constantes!$B$5)+(D3049*constantes!$B$6)+(Q3049*constantes!$B$8)+(F3049*constantes!$B$9)</f>
        <v>22.548097063997464</v>
      </c>
      <c r="S3049" s="4">
        <f>(O3049*constantes!$B$4)+(P3049*constantes!$C$5)+(D3049*constantes!$B$6)+(Q3049*constantes!$B$8)+(F3049*constantes!$B$9)</f>
        <v>22.900039660011597</v>
      </c>
      <c r="T3049">
        <f>(O3049*constantes!$D$4)+(P3049*constantes!$D$5)+(D3049*constantes!$D$6)+(Q3049*constantes!$D$8)+(F3049*constantes!$D$9)</f>
        <v>24.977724626513883</v>
      </c>
      <c r="U3049">
        <f>(O3049*constantes!$D$4)+(P3049*constantes!$E$5)+(D3049*constantes!$D$6)+(Q3049*constantes!$D$8)+(F3049*constantes!$D$9)</f>
        <v>25.320431431342829</v>
      </c>
      <c r="V3049" s="5">
        <f t="shared" si="663"/>
        <v>3.0138200233290946E-2</v>
      </c>
      <c r="W3049" s="5">
        <f t="shared" si="664"/>
        <v>4.2577316129790765E-2</v>
      </c>
      <c r="X3049" s="6">
        <f t="shared" si="665"/>
        <v>1.863645594248986E-2</v>
      </c>
      <c r="Y3049" s="6">
        <f t="shared" si="666"/>
        <v>2.6153843668963672E-2</v>
      </c>
      <c r="AA3049">
        <f>(O3049*constantes!$B$4)+(LN(110)*constantes!$B$5)+(LN(22)*constantes!$B$8)+(F3049*constantes!$B$9)</f>
        <v>22.054741021265766</v>
      </c>
      <c r="AB3049">
        <f t="shared" si="667"/>
        <v>1.8511117771661256E-2</v>
      </c>
      <c r="AC3049">
        <f>(O3049*constantes!$D$4)+(LN(110)*constantes!$D$5)+(LN(22)*constantes!$D$8)+(F3049*constantes!$D$9)</f>
        <v>24.316565510300183</v>
      </c>
      <c r="AD3049" s="7">
        <f t="shared" si="668"/>
        <v>9.6648919071703476E-3</v>
      </c>
      <c r="AF3049">
        <f>(O3049*constantes!$B$4)+(LN(125)*constantes!$B$5)+(LN(22.5)*constantes!$B$8)+(F3049*constantes!$B$9)</f>
        <v>22.309697958020156</v>
      </c>
      <c r="AG3049">
        <f t="shared" si="669"/>
        <v>2.3822370234090506E-2</v>
      </c>
      <c r="AH3049">
        <f>(O3049*constantes!$D$4)+(LN(125)*constantes!$D$5)+(LN(22.5)*constantes!$D$8)+(F3049*constantes!$D$9)</f>
        <v>24.687638526908415</v>
      </c>
      <c r="AI3049">
        <f t="shared" si="670"/>
        <v>1.3976754343785092E-2</v>
      </c>
    </row>
    <row r="3050" spans="1:35" x14ac:dyDescent="0.25">
      <c r="A3050" s="11">
        <v>3049</v>
      </c>
      <c r="B3050">
        <v>1</v>
      </c>
      <c r="C3050">
        <v>46</v>
      </c>
      <c r="D3050">
        <v>0</v>
      </c>
      <c r="E3050">
        <v>1</v>
      </c>
      <c r="F3050">
        <v>0</v>
      </c>
      <c r="G3050">
        <v>130</v>
      </c>
      <c r="H3050">
        <v>27.17</v>
      </c>
      <c r="I3050">
        <f>IF(AND(B3050=1,E3050=0),V3050,IF(AND(B3050=1,E3050=1),W3050,IF(AND(B3050=0,E3050=0),X3050,IF(AND(B3050=0,E3050=1),Y3050,ERROR))))</f>
        <v>0.11308663630535387</v>
      </c>
      <c r="K3050">
        <f t="shared" si="658"/>
        <v>6.5553501255932511E-2</v>
      </c>
      <c r="L3050">
        <f t="shared" si="659"/>
        <v>5.1185816914687488E-2</v>
      </c>
      <c r="M3050" s="22" t="str">
        <f t="shared" si="671"/>
        <v>Elevated Risk</v>
      </c>
      <c r="O3050">
        <f t="shared" si="660"/>
        <v>3.8286413964890951</v>
      </c>
      <c r="P3050">
        <f t="shared" si="661"/>
        <v>4.8675344504555822</v>
      </c>
      <c r="Q3050">
        <f t="shared" si="662"/>
        <v>3.3021134234382563</v>
      </c>
      <c r="R3050">
        <f>(O3050*constantes!$B$4)+(P3050*constantes!$B$5)+(D3050*constantes!$B$6)+(Q3050*constantes!$B$8)+(F3050*constantes!$B$9)</f>
        <v>23.565889788664983</v>
      </c>
      <c r="S3050" s="4">
        <f>(O3050*constantes!$B$4)+(P3050*constantes!$C$5)+(D3050*constantes!$B$6)+(Q3050*constantes!$B$8)+(F3050*constantes!$B$9)</f>
        <v>23.914599956695618</v>
      </c>
      <c r="T3050">
        <f>(O3050*constantes!$D$4)+(P3050*constantes!$D$5)+(D3050*constantes!$D$6)+(Q3050*constantes!$D$8)+(F3050*constantes!$D$9)</f>
        <v>25.798143063508405</v>
      </c>
      <c r="U3050">
        <f>(O3050*constantes!$D$4)+(P3050*constantes!$E$5)+(D3050*constantes!$D$6)+(Q3050*constantes!$D$8)+(F3050*constantes!$D$9)</f>
        <v>26.137702266772184</v>
      </c>
      <c r="V3050" s="5">
        <f t="shared" si="663"/>
        <v>8.1191300308509184E-2</v>
      </c>
      <c r="W3050" s="5">
        <f t="shared" si="664"/>
        <v>0.11308663630535387</v>
      </c>
      <c r="X3050" s="6">
        <f t="shared" si="665"/>
        <v>4.1831095673784624E-2</v>
      </c>
      <c r="Y3050" s="6">
        <f t="shared" si="666"/>
        <v>5.8243611888785907E-2</v>
      </c>
      <c r="AA3050">
        <f>(O3050*constantes!$B$4)+(LN(110)*constantes!$B$5)+(LN(22)*constantes!$B$8)+(F3050*constantes!$B$9)</f>
        <v>23.088660364337766</v>
      </c>
      <c r="AB3050">
        <f t="shared" si="667"/>
        <v>5.1185816914687488E-2</v>
      </c>
      <c r="AC3050">
        <f>(O3050*constantes!$D$4)+(LN(110)*constantes!$D$5)+(LN(22)*constantes!$D$8)+(F3050*constantes!$D$9)</f>
        <v>25.220324924765169</v>
      </c>
      <c r="AD3050" s="7">
        <f t="shared" si="668"/>
        <v>2.3692217580876362E-2</v>
      </c>
      <c r="AF3050">
        <f>(O3050*constantes!$B$4)+(LN(125)*constantes!$B$5)+(LN(22.5)*constantes!$B$8)+(F3050*constantes!$B$9)</f>
        <v>23.343617301092156</v>
      </c>
      <c r="AG3050">
        <f t="shared" si="669"/>
        <v>6.5553501255932511E-2</v>
      </c>
      <c r="AH3050">
        <f>(O3050*constantes!$D$4)+(LN(125)*constantes!$D$5)+(LN(22.5)*constantes!$D$8)+(F3050*constantes!$D$9)</f>
        <v>25.591397941373401</v>
      </c>
      <c r="AI3050">
        <f t="shared" si="670"/>
        <v>3.4153313573738631E-2</v>
      </c>
    </row>
    <row r="3051" spans="1:35" x14ac:dyDescent="0.25">
      <c r="A3051" s="11">
        <v>3050</v>
      </c>
      <c r="B3051">
        <v>1</v>
      </c>
      <c r="C3051">
        <v>52</v>
      </c>
      <c r="D3051">
        <v>1</v>
      </c>
      <c r="E3051">
        <v>0</v>
      </c>
      <c r="F3051">
        <v>0</v>
      </c>
      <c r="G3051">
        <v>116</v>
      </c>
      <c r="H3051">
        <v>23.78</v>
      </c>
      <c r="I3051">
        <f>IF(AND(B3051=1,E3051=0),V3051,IF(AND(B3051=1,E3051=1),W3051,IF(AND(B3051=0,E3051=0),X3051,IF(AND(B3051=0,E3051=1),Y3051,ERROR))))</f>
        <v>0.16776920345728252</v>
      </c>
      <c r="K3051">
        <f t="shared" si="658"/>
        <v>9.453671546464415E-2</v>
      </c>
      <c r="L3051">
        <f t="shared" si="659"/>
        <v>7.4072320755760312E-2</v>
      </c>
      <c r="M3051" s="22" t="str">
        <f t="shared" si="671"/>
        <v>Elevated Risk</v>
      </c>
      <c r="O3051">
        <f t="shared" si="660"/>
        <v>3.9512437185814275</v>
      </c>
      <c r="P3051">
        <f t="shared" si="661"/>
        <v>4.7535901911063645</v>
      </c>
      <c r="Q3051">
        <f t="shared" si="662"/>
        <v>3.1688448912626357</v>
      </c>
      <c r="R3051">
        <f>(O3051*constantes!$B$4)+(P3051*constantes!$B$5)+(D3051*constantes!$B$6)+(Q3051*constantes!$B$8)+(F3051*constantes!$B$9)</f>
        <v>24.340048902359115</v>
      </c>
      <c r="S3051" s="4">
        <f>(O3051*constantes!$B$4)+(P3051*constantes!$C$5)+(D3051*constantes!$B$6)+(Q3051*constantes!$B$8)+(F3051*constantes!$B$9)</f>
        <v>24.680596103649975</v>
      </c>
      <c r="T3051">
        <f>(O3051*constantes!$D$4)+(P3051*constantes!$D$5)+(D3051*constantes!$D$6)+(Q3051*constantes!$D$8)+(F3051*constantes!$D$9)</f>
        <v>26.361784080443392</v>
      </c>
      <c r="U3051">
        <f>(O3051*constantes!$D$4)+(P3051*constantes!$E$5)+(D3051*constantes!$D$6)+(Q3051*constantes!$D$8)+(F3051*constantes!$D$9)</f>
        <v>26.693394532174974</v>
      </c>
      <c r="V3051" s="5">
        <f t="shared" si="663"/>
        <v>0.16776920345728252</v>
      </c>
      <c r="W3051" s="5">
        <f t="shared" si="664"/>
        <v>0.22752334723514289</v>
      </c>
      <c r="X3051" s="6">
        <f t="shared" si="665"/>
        <v>7.2331865969530895E-2</v>
      </c>
      <c r="Y3051" s="6">
        <f t="shared" si="666"/>
        <v>9.9318800924496964E-2</v>
      </c>
      <c r="AA3051">
        <f>(O3051*constantes!$B$4)+(LN(110)*constantes!$B$5)+(LN(22)*constantes!$B$8)+(F3051*constantes!$B$9)</f>
        <v>23.470316488918311</v>
      </c>
      <c r="AB3051">
        <f t="shared" si="667"/>
        <v>7.4072320755760312E-2</v>
      </c>
      <c r="AC3051">
        <f>(O3051*constantes!$D$4)+(LN(110)*constantes!$D$5)+(LN(22)*constantes!$D$8)+(F3051*constantes!$D$9)</f>
        <v>25.553934425340952</v>
      </c>
      <c r="AD3051" s="7">
        <f t="shared" si="668"/>
        <v>3.291838619478793E-2</v>
      </c>
      <c r="AF3051">
        <f>(O3051*constantes!$B$4)+(LN(125)*constantes!$B$5)+(LN(22.5)*constantes!$B$8)+(F3051*constantes!$B$9)</f>
        <v>23.725273425672704</v>
      </c>
      <c r="AG3051">
        <f t="shared" si="669"/>
        <v>9.453671546464415E-2</v>
      </c>
      <c r="AH3051">
        <f>(O3051*constantes!$D$4)+(LN(125)*constantes!$D$5)+(LN(22.5)*constantes!$D$8)+(F3051*constantes!$D$9)</f>
        <v>25.925007441949184</v>
      </c>
      <c r="AI3051">
        <f t="shared" si="670"/>
        <v>4.7353292556453264E-2</v>
      </c>
    </row>
    <row r="3052" spans="1:35" x14ac:dyDescent="0.25">
      <c r="A3052" s="11">
        <v>3051</v>
      </c>
      <c r="B3052">
        <v>1</v>
      </c>
      <c r="C3052">
        <v>45</v>
      </c>
      <c r="D3052">
        <v>1</v>
      </c>
      <c r="E3052">
        <v>0</v>
      </c>
      <c r="F3052">
        <v>0</v>
      </c>
      <c r="G3052">
        <v>130</v>
      </c>
      <c r="H3052">
        <v>26.95</v>
      </c>
      <c r="I3052">
        <f>IF(AND(B3052=1,E3052=0),V3052,IF(AND(B3052=1,E3052=1),W3052,IF(AND(B3052=0,E3052=0),X3052,IF(AND(B3052=0,E3052=1),Y3052,ERROR))))</f>
        <v>0.14762996270430351</v>
      </c>
      <c r="K3052">
        <f t="shared" si="658"/>
        <v>6.1354256697024101E-2</v>
      </c>
      <c r="L3052">
        <f t="shared" si="659"/>
        <v>4.7883245315309741E-2</v>
      </c>
      <c r="M3052" s="22" t="str">
        <f t="shared" si="671"/>
        <v>Elevated Risk</v>
      </c>
      <c r="O3052">
        <f t="shared" si="660"/>
        <v>3.8066624897703196</v>
      </c>
      <c r="P3052">
        <f t="shared" si="661"/>
        <v>4.8675344504555822</v>
      </c>
      <c r="Q3052">
        <f t="shared" si="662"/>
        <v>3.2939832973550063</v>
      </c>
      <c r="R3052">
        <f>(O3052*constantes!$B$4)+(P3052*constantes!$B$5)+(D3052*constantes!$B$6)+(Q3052*constantes!$B$8)+(F3052*constantes!$B$9)</f>
        <v>24.200555011150687</v>
      </c>
      <c r="S3052" s="4">
        <f>(O3052*constantes!$B$4)+(P3052*constantes!$C$5)+(D3052*constantes!$B$6)+(Q3052*constantes!$B$8)+(F3052*constantes!$B$9)</f>
        <v>24.549265179181322</v>
      </c>
      <c r="T3052">
        <f>(O3052*constantes!$D$4)+(P3052*constantes!$D$5)+(D3052*constantes!$D$6)+(Q3052*constantes!$D$8)+(F3052*constantes!$D$9)</f>
        <v>26.352860392843084</v>
      </c>
      <c r="U3052">
        <f>(O3052*constantes!$D$4)+(P3052*constantes!$E$5)+(D3052*constantes!$D$6)+(Q3052*constantes!$D$8)+(F3052*constantes!$D$9)</f>
        <v>26.692419596106866</v>
      </c>
      <c r="V3052" s="5">
        <f t="shared" si="663"/>
        <v>0.14762996270430351</v>
      </c>
      <c r="W3052" s="5">
        <f t="shared" si="664"/>
        <v>0.20258649303431608</v>
      </c>
      <c r="X3052" s="6">
        <f t="shared" si="665"/>
        <v>7.1712885595108133E-2</v>
      </c>
      <c r="Y3052" s="6">
        <f t="shared" si="666"/>
        <v>9.922698762026827E-2</v>
      </c>
      <c r="AA3052">
        <f>(O3052*constantes!$B$4)+(LN(110)*constantes!$B$5)+(LN(22)*constantes!$B$8)+(F3052*constantes!$B$9)</f>
        <v>23.020240906878485</v>
      </c>
      <c r="AB3052">
        <f t="shared" si="667"/>
        <v>4.7883245315309741E-2</v>
      </c>
      <c r="AC3052">
        <f>(O3052*constantes!$D$4)+(LN(110)*constantes!$D$5)+(LN(22)*constantes!$D$8)+(F3052*constantes!$D$9)</f>
        <v>25.16051878105991</v>
      </c>
      <c r="AD3052" s="7">
        <f t="shared" si="668"/>
        <v>2.2332293193086827E-2</v>
      </c>
      <c r="AF3052">
        <f>(O3052*constantes!$B$4)+(LN(125)*constantes!$B$5)+(LN(22.5)*constantes!$B$8)+(F3052*constantes!$B$9)</f>
        <v>23.275197843632878</v>
      </c>
      <c r="AG3052">
        <f t="shared" si="669"/>
        <v>6.1354256697024101E-2</v>
      </c>
      <c r="AH3052">
        <f>(O3052*constantes!$D$4)+(LN(125)*constantes!$D$5)+(LN(22.5)*constantes!$D$8)+(F3052*constantes!$D$9)</f>
        <v>25.531591797668142</v>
      </c>
      <c r="AI3052">
        <f t="shared" si="670"/>
        <v>3.2202898660143586E-2</v>
      </c>
    </row>
    <row r="3053" spans="1:35" x14ac:dyDescent="0.25">
      <c r="A3053" s="11">
        <v>3052</v>
      </c>
      <c r="B3053">
        <v>0</v>
      </c>
      <c r="C3053">
        <v>46</v>
      </c>
      <c r="D3053">
        <v>1</v>
      </c>
      <c r="E3053">
        <v>0</v>
      </c>
      <c r="F3053">
        <v>0</v>
      </c>
      <c r="G3053">
        <v>114</v>
      </c>
      <c r="H3053">
        <v>21.01</v>
      </c>
      <c r="I3053">
        <f>IF(AND(B3053=1,E3053=0),V3053,IF(AND(B3053=1,E3053=1),W3053,IF(AND(B3053=0,E3053=0),X3053,IF(AND(B3053=0,E3053=1),Y3053,ERROR))))</f>
        <v>4.6935901966620786E-2</v>
      </c>
      <c r="K3053">
        <f t="shared" si="658"/>
        <v>3.4153313573738631E-2</v>
      </c>
      <c r="L3053">
        <f t="shared" si="659"/>
        <v>2.3692217580876362E-2</v>
      </c>
      <c r="M3053" s="22" t="str">
        <f t="shared" si="671"/>
        <v>Elevated Risk</v>
      </c>
      <c r="O3053">
        <f t="shared" si="660"/>
        <v>3.8286413964890951</v>
      </c>
      <c r="P3053">
        <f t="shared" si="661"/>
        <v>4.7361984483944957</v>
      </c>
      <c r="Q3053">
        <f t="shared" si="662"/>
        <v>3.0449985148569092</v>
      </c>
      <c r="R3053">
        <f>(O3053*constantes!$B$4)+(P3053*constantes!$B$5)+(D3053*constantes!$B$6)+(Q3053*constantes!$B$8)+(F3053*constantes!$B$9)</f>
        <v>23.827948011885471</v>
      </c>
      <c r="S3053" s="4">
        <f>(O3053*constantes!$B$4)+(P3053*constantes!$C$5)+(D3053*constantes!$B$6)+(Q3053*constantes!$B$8)+(F3053*constantes!$B$9)</f>
        <v>24.167249268728451</v>
      </c>
      <c r="T3053">
        <f>(O3053*constantes!$D$4)+(P3053*constantes!$D$5)+(D3053*constantes!$D$6)+(Q3053*constantes!$D$8)+(F3053*constantes!$D$9)</f>
        <v>25.915936712938539</v>
      </c>
      <c r="U3053">
        <f>(O3053*constantes!$D$4)+(P3053*constantes!$E$5)+(D3053*constantes!$D$6)+(Q3053*constantes!$D$8)+(F3053*constantes!$D$9)</f>
        <v>26.246333916698539</v>
      </c>
      <c r="V3053" s="5">
        <f t="shared" si="663"/>
        <v>0.10420784030954966</v>
      </c>
      <c r="W3053" s="5">
        <f t="shared" si="664"/>
        <v>0.14315828355028359</v>
      </c>
      <c r="X3053" s="6">
        <f t="shared" si="665"/>
        <v>4.6935901966620786E-2</v>
      </c>
      <c r="Y3053" s="6">
        <f t="shared" si="666"/>
        <v>6.4706355826087414E-2</v>
      </c>
      <c r="AA3053">
        <f>(O3053*constantes!$B$4)+(LN(110)*constantes!$B$5)+(LN(22)*constantes!$B$8)+(F3053*constantes!$B$9)</f>
        <v>23.088660364337766</v>
      </c>
      <c r="AB3053">
        <f t="shared" si="667"/>
        <v>5.1185816914687488E-2</v>
      </c>
      <c r="AC3053">
        <f>(O3053*constantes!$D$4)+(LN(110)*constantes!$D$5)+(LN(22)*constantes!$D$8)+(F3053*constantes!$D$9)</f>
        <v>25.220324924765169</v>
      </c>
      <c r="AD3053" s="7">
        <f t="shared" si="668"/>
        <v>2.3692217580876362E-2</v>
      </c>
      <c r="AF3053">
        <f>(O3053*constantes!$B$4)+(LN(125)*constantes!$B$5)+(LN(22.5)*constantes!$B$8)+(F3053*constantes!$B$9)</f>
        <v>23.343617301092156</v>
      </c>
      <c r="AG3053">
        <f t="shared" si="669"/>
        <v>6.5553501255932511E-2</v>
      </c>
      <c r="AH3053">
        <f>(O3053*constantes!$D$4)+(LN(125)*constantes!$D$5)+(LN(22.5)*constantes!$D$8)+(F3053*constantes!$D$9)</f>
        <v>25.591397941373401</v>
      </c>
      <c r="AI3053">
        <f t="shared" si="670"/>
        <v>3.4153313573738631E-2</v>
      </c>
    </row>
    <row r="3054" spans="1:35" x14ac:dyDescent="0.25">
      <c r="A3054" s="11">
        <v>3053</v>
      </c>
      <c r="B3054">
        <v>1</v>
      </c>
      <c r="C3054">
        <v>63</v>
      </c>
      <c r="D3054">
        <v>1</v>
      </c>
      <c r="E3054">
        <v>1</v>
      </c>
      <c r="F3054">
        <v>0</v>
      </c>
      <c r="G3054">
        <v>138.5</v>
      </c>
      <c r="H3054">
        <v>28.85</v>
      </c>
      <c r="I3054">
        <f>IF(AND(B3054=1,E3054=0),V3054,IF(AND(B3054=1,E3054=1),W3054,IF(AND(B3054=0,E3054=0),X3054,IF(AND(B3054=0,E3054=1),Y3054,ERROR))))</f>
        <v>0.53673625306720907</v>
      </c>
      <c r="K3054">
        <f t="shared" si="658"/>
        <v>0.16512470507308763</v>
      </c>
      <c r="L3054">
        <f t="shared" si="659"/>
        <v>0.13051783749446544</v>
      </c>
      <c r="M3054" s="22" t="str">
        <f t="shared" si="671"/>
        <v>'&gt;30%</v>
      </c>
      <c r="O3054">
        <f t="shared" si="660"/>
        <v>4.1431347263915326</v>
      </c>
      <c r="P3054">
        <f t="shared" si="661"/>
        <v>4.9308703256273931</v>
      </c>
      <c r="Q3054">
        <f t="shared" si="662"/>
        <v>3.3621099929541085</v>
      </c>
      <c r="R3054">
        <f>(O3054*constantes!$B$4)+(P3054*constantes!$B$5)+(D3054*constantes!$B$6)+(Q3054*constantes!$B$8)+(F3054*constantes!$B$9)</f>
        <v>25.419481540646881</v>
      </c>
      <c r="S3054" s="4">
        <f>(O3054*constantes!$B$4)+(P3054*constantes!$C$5)+(D3054*constantes!$B$6)+(Q3054*constantes!$B$8)+(F3054*constantes!$B$9)</f>
        <v>25.772729090774828</v>
      </c>
      <c r="T3054">
        <f>(O3054*constantes!$D$4)+(P3054*constantes!$D$5)+(D3054*constantes!$D$6)+(Q3054*constantes!$D$8)+(F3054*constantes!$D$9)</f>
        <v>27.481412791500549</v>
      </c>
      <c r="U3054">
        <f>(O3054*constantes!$D$4)+(P3054*constantes!$E$5)+(D3054*constantes!$D$6)+(Q3054*constantes!$D$8)+(F3054*constantes!$D$9)</f>
        <v>27.825390305416317</v>
      </c>
      <c r="V3054" s="5">
        <f t="shared" si="663"/>
        <v>0.41752577962992976</v>
      </c>
      <c r="W3054" s="5">
        <f t="shared" si="664"/>
        <v>0.53673625306720907</v>
      </c>
      <c r="X3054" s="6">
        <f t="shared" si="665"/>
        <v>0.20548831318903338</v>
      </c>
      <c r="Y3054" s="6">
        <f t="shared" si="666"/>
        <v>0.27708577306024229</v>
      </c>
      <c r="AA3054">
        <f>(O3054*constantes!$B$4)+(LN(110)*constantes!$B$5)+(LN(22)*constantes!$B$8)+(F3054*constantes!$B$9)</f>
        <v>24.067665520590854</v>
      </c>
      <c r="AB3054">
        <f t="shared" si="667"/>
        <v>0.13051783749446544</v>
      </c>
      <c r="AC3054">
        <f>(O3054*constantes!$D$4)+(LN(110)*constantes!$D$5)+(LN(22)*constantes!$D$8)+(F3054*constantes!$D$9)</f>
        <v>26.076083289962796</v>
      </c>
      <c r="AD3054" s="7">
        <f t="shared" si="668"/>
        <v>5.4860361374715505E-2</v>
      </c>
      <c r="AF3054">
        <f>(O3054*constantes!$B$4)+(LN(125)*constantes!$B$5)+(LN(22.5)*constantes!$B$8)+(F3054*constantes!$B$9)</f>
        <v>24.322622457345251</v>
      </c>
      <c r="AG3054">
        <f t="shared" si="669"/>
        <v>0.16512470507308763</v>
      </c>
      <c r="AH3054">
        <f>(O3054*constantes!$D$4)+(LN(125)*constantes!$D$5)+(LN(22.5)*constantes!$D$8)+(F3054*constantes!$D$9)</f>
        <v>26.447156306571028</v>
      </c>
      <c r="AI3054">
        <f t="shared" si="670"/>
        <v>7.8518559479420769E-2</v>
      </c>
    </row>
    <row r="3055" spans="1:35" x14ac:dyDescent="0.25">
      <c r="A3055" s="11">
        <v>3054</v>
      </c>
      <c r="B3055">
        <v>0</v>
      </c>
      <c r="C3055">
        <v>41</v>
      </c>
      <c r="D3055">
        <v>1</v>
      </c>
      <c r="E3055">
        <v>0</v>
      </c>
      <c r="F3055">
        <v>0</v>
      </c>
      <c r="G3055">
        <v>123</v>
      </c>
      <c r="H3055">
        <v>19.16</v>
      </c>
      <c r="I3055">
        <f>IF(AND(B3055=1,E3055=0),V3055,IF(AND(B3055=1,E3055=1),W3055,IF(AND(B3055=0,E3055=0),X3055,IF(AND(B3055=0,E3055=1),Y3055,ERROR))))</f>
        <v>4.067199854368575E-2</v>
      </c>
      <c r="K3055">
        <f t="shared" si="658"/>
        <v>2.5088146116023613E-2</v>
      </c>
      <c r="L3055">
        <f t="shared" si="659"/>
        <v>1.7378724267438583E-2</v>
      </c>
      <c r="M3055" s="22" t="str">
        <f t="shared" si="671"/>
        <v>Elevated Risk</v>
      </c>
      <c r="O3055">
        <f t="shared" si="660"/>
        <v>3.713572066704308</v>
      </c>
      <c r="P3055">
        <f t="shared" si="661"/>
        <v>4.8121843553724171</v>
      </c>
      <c r="Q3055">
        <f t="shared" si="662"/>
        <v>2.9528247725427144</v>
      </c>
      <c r="R3055">
        <f>(O3055*constantes!$B$4)+(P3055*constantes!$B$5)+(D3055*constantes!$B$6)+(Q3055*constantes!$B$8)+(F3055*constantes!$B$9)</f>
        <v>23.537629149660795</v>
      </c>
      <c r="S3055" s="4">
        <f>(O3055*constantes!$B$4)+(P3055*constantes!$C$5)+(D3055*constantes!$B$6)+(Q3055*constantes!$B$8)+(F3055*constantes!$B$9)</f>
        <v>23.882374036879675</v>
      </c>
      <c r="T3055">
        <f>(O3055*constantes!$D$4)+(P3055*constantes!$D$5)+(D3055*constantes!$D$6)+(Q3055*constantes!$D$8)+(F3055*constantes!$D$9)</f>
        <v>25.769442703580179</v>
      </c>
      <c r="U3055">
        <f>(O3055*constantes!$D$4)+(P3055*constantes!$E$5)+(D3055*constantes!$D$6)+(Q3055*constantes!$D$8)+(F3055*constantes!$D$9)</f>
        <v>26.105140684210962</v>
      </c>
      <c r="V3055" s="5">
        <f t="shared" si="663"/>
        <v>7.9020776861547515E-2</v>
      </c>
      <c r="W3055" s="5">
        <f t="shared" si="664"/>
        <v>0.10970486438638405</v>
      </c>
      <c r="X3055" s="6">
        <f t="shared" si="665"/>
        <v>4.067199854368575E-2</v>
      </c>
      <c r="Y3055" s="6">
        <f t="shared" si="666"/>
        <v>5.6431337337595644E-2</v>
      </c>
      <c r="AA3055">
        <f>(O3055*constantes!$B$4)+(LN(110)*constantes!$B$5)+(LN(22)*constantes!$B$8)+(F3055*constantes!$B$9)</f>
        <v>22.730454143490913</v>
      </c>
      <c r="AB3055">
        <f t="shared" si="667"/>
        <v>3.6057212319339005E-2</v>
      </c>
      <c r="AC3055">
        <f>(O3055*constantes!$D$4)+(LN(110)*constantes!$D$5)+(LN(22)*constantes!$D$8)+(F3055*constantes!$D$9)</f>
        <v>24.907213223567677</v>
      </c>
      <c r="AD3055" s="7">
        <f t="shared" si="668"/>
        <v>1.7378724267438583E-2</v>
      </c>
      <c r="AF3055">
        <f>(O3055*constantes!$B$4)+(LN(125)*constantes!$B$5)+(LN(22.5)*constantes!$B$8)+(F3055*constantes!$B$9)</f>
        <v>22.985411080245306</v>
      </c>
      <c r="AG3055">
        <f t="shared" si="669"/>
        <v>4.62827295767122E-2</v>
      </c>
      <c r="AH3055">
        <f>(O3055*constantes!$D$4)+(LN(125)*constantes!$D$5)+(LN(22.5)*constantes!$D$8)+(F3055*constantes!$D$9)</f>
        <v>25.278286240175909</v>
      </c>
      <c r="AI3055">
        <f t="shared" si="670"/>
        <v>2.5088146116023613E-2</v>
      </c>
    </row>
    <row r="3056" spans="1:35" x14ac:dyDescent="0.25">
      <c r="A3056" s="11">
        <v>3055</v>
      </c>
      <c r="B3056">
        <v>0</v>
      </c>
      <c r="C3056">
        <v>41</v>
      </c>
      <c r="D3056">
        <v>0</v>
      </c>
      <c r="E3056">
        <v>0</v>
      </c>
      <c r="F3056">
        <v>0</v>
      </c>
      <c r="G3056">
        <v>127</v>
      </c>
      <c r="H3056">
        <v>21.49</v>
      </c>
      <c r="I3056">
        <f>IF(AND(B3056=1,E3056=0),V3056,IF(AND(B3056=1,E3056=1),W3056,IF(AND(B3056=0,E3056=0),X3056,IF(AND(B3056=0,E3056=1),Y3056,ERROR))))</f>
        <v>2.5617984870459964E-2</v>
      </c>
      <c r="K3056">
        <f t="shared" si="658"/>
        <v>2.5088146116023613E-2</v>
      </c>
      <c r="L3056">
        <f t="shared" si="659"/>
        <v>1.7378724267438583E-2</v>
      </c>
      <c r="M3056" s="22" t="str">
        <f t="shared" si="671"/>
        <v>NORMAL</v>
      </c>
      <c r="O3056">
        <f t="shared" si="660"/>
        <v>3.713572066704308</v>
      </c>
      <c r="P3056">
        <f t="shared" si="661"/>
        <v>4.8441870864585912</v>
      </c>
      <c r="Q3056">
        <f t="shared" si="662"/>
        <v>3.0675877106544189</v>
      </c>
      <c r="R3056">
        <f>(O3056*constantes!$B$4)+(P3056*constantes!$B$5)+(D3056*constantes!$B$6)+(Q3056*constantes!$B$8)+(F3056*constantes!$B$9)</f>
        <v>22.978447390490949</v>
      </c>
      <c r="S3056" s="4">
        <f>(O3056*constantes!$B$4)+(P3056*constantes!$C$5)+(D3056*constantes!$B$6)+(Q3056*constantes!$B$8)+(F3056*constantes!$B$9)</f>
        <v>23.325484953364843</v>
      </c>
      <c r="T3056">
        <f>(O3056*constantes!$D$4)+(P3056*constantes!$D$5)+(D3056*constantes!$D$6)+(Q3056*constantes!$D$8)+(F3056*constantes!$D$9)</f>
        <v>25.299456057989399</v>
      </c>
      <c r="U3056">
        <f>(O3056*constantes!$D$4)+(P3056*constantes!$E$5)+(D3056*constantes!$D$6)+(Q3056*constantes!$D$8)+(F3056*constantes!$D$9)</f>
        <v>25.637386549140754</v>
      </c>
      <c r="V3056" s="5">
        <f t="shared" si="663"/>
        <v>4.5969048941455704E-2</v>
      </c>
      <c r="W3056" s="5">
        <f t="shared" si="664"/>
        <v>6.4414361233883444E-2</v>
      </c>
      <c r="X3056" s="6">
        <f t="shared" si="665"/>
        <v>2.5617984870459964E-2</v>
      </c>
      <c r="Y3056" s="6">
        <f t="shared" si="666"/>
        <v>3.5731596443061675E-2</v>
      </c>
      <c r="AA3056">
        <f>(O3056*constantes!$B$4)+(LN(110)*constantes!$B$5)+(LN(22)*constantes!$B$8)+(F3056*constantes!$B$9)</f>
        <v>22.730454143490913</v>
      </c>
      <c r="AB3056">
        <f t="shared" si="667"/>
        <v>3.6057212319339005E-2</v>
      </c>
      <c r="AC3056">
        <f>(O3056*constantes!$D$4)+(LN(110)*constantes!$D$5)+(LN(22)*constantes!$D$8)+(F3056*constantes!$D$9)</f>
        <v>24.907213223567677</v>
      </c>
      <c r="AD3056" s="7">
        <f t="shared" si="668"/>
        <v>1.7378724267438583E-2</v>
      </c>
      <c r="AF3056">
        <f>(O3056*constantes!$B$4)+(LN(125)*constantes!$B$5)+(LN(22.5)*constantes!$B$8)+(F3056*constantes!$B$9)</f>
        <v>22.985411080245306</v>
      </c>
      <c r="AG3056">
        <f t="shared" si="669"/>
        <v>4.62827295767122E-2</v>
      </c>
      <c r="AH3056">
        <f>(O3056*constantes!$D$4)+(LN(125)*constantes!$D$5)+(LN(22.5)*constantes!$D$8)+(F3056*constantes!$D$9)</f>
        <v>25.278286240175909</v>
      </c>
      <c r="AI3056">
        <f t="shared" si="670"/>
        <v>2.5088146116023613E-2</v>
      </c>
    </row>
    <row r="3057" spans="1:35" x14ac:dyDescent="0.25">
      <c r="A3057" s="11">
        <v>3056</v>
      </c>
      <c r="B3057">
        <v>1</v>
      </c>
      <c r="C3057">
        <v>52</v>
      </c>
      <c r="D3057">
        <v>0</v>
      </c>
      <c r="E3057">
        <v>0</v>
      </c>
      <c r="F3057">
        <v>0</v>
      </c>
      <c r="G3057">
        <v>98</v>
      </c>
      <c r="H3057">
        <v>23.43</v>
      </c>
      <c r="I3057">
        <f>IF(AND(B3057=1,E3057=0),V3057,IF(AND(B3057=1,E3057=1),W3057,IF(AND(B3057=0,E3057=0),X3057,IF(AND(B3057=0,E3057=1),Y3057,ERROR))))</f>
        <v>6.3208817657087524E-2</v>
      </c>
      <c r="K3057">
        <f t="shared" si="658"/>
        <v>9.453671546464415E-2</v>
      </c>
      <c r="L3057">
        <f t="shared" si="659"/>
        <v>7.4072320755760312E-2</v>
      </c>
      <c r="M3057" s="22" t="str">
        <f t="shared" si="671"/>
        <v>OPTIMAL</v>
      </c>
      <c r="O3057">
        <f t="shared" si="660"/>
        <v>3.9512437185814275</v>
      </c>
      <c r="P3057">
        <f t="shared" si="661"/>
        <v>4.5849674786705723</v>
      </c>
      <c r="Q3057">
        <f t="shared" si="662"/>
        <v>3.1540172525197043</v>
      </c>
      <c r="R3057">
        <f>(O3057*constantes!$B$4)+(P3057*constantes!$B$5)+(D3057*constantes!$B$6)+(Q3057*constantes!$B$8)+(F3057*constantes!$B$9)</f>
        <v>23.305955373807492</v>
      </c>
      <c r="S3057" s="4">
        <f>(O3057*constantes!$B$4)+(P3057*constantes!$C$5)+(D3057*constantes!$B$6)+(Q3057*constantes!$B$8)+(F3057*constantes!$B$9)</f>
        <v>23.634422443979453</v>
      </c>
      <c r="T3057">
        <f>(O3057*constantes!$D$4)+(P3057*constantes!$D$5)+(D3057*constantes!$D$6)+(Q3057*constantes!$D$8)+(F3057*constantes!$D$9)</f>
        <v>25.261202936098304</v>
      </c>
      <c r="U3057">
        <f>(O3057*constantes!$D$4)+(P3057*constantes!$E$5)+(D3057*constantes!$D$6)+(Q3057*constantes!$D$8)+(F3057*constantes!$D$9)</f>
        <v>25.581050267410362</v>
      </c>
      <c r="V3057" s="5">
        <f t="shared" si="663"/>
        <v>6.3208817657087524E-2</v>
      </c>
      <c r="W3057" s="5">
        <f t="shared" si="664"/>
        <v>8.6693709129996077E-2</v>
      </c>
      <c r="X3057" s="6">
        <f t="shared" si="665"/>
        <v>2.466848321284687E-2</v>
      </c>
      <c r="Y3057" s="6">
        <f t="shared" si="666"/>
        <v>3.3807740036426948E-2</v>
      </c>
      <c r="AA3057">
        <f>(O3057*constantes!$B$4)+(LN(110)*constantes!$B$5)+(LN(22)*constantes!$B$8)+(F3057*constantes!$B$9)</f>
        <v>23.470316488918311</v>
      </c>
      <c r="AB3057">
        <f t="shared" si="667"/>
        <v>7.4072320755760312E-2</v>
      </c>
      <c r="AC3057">
        <f>(O3057*constantes!$D$4)+(LN(110)*constantes!$D$5)+(LN(22)*constantes!$D$8)+(F3057*constantes!$D$9)</f>
        <v>25.553934425340952</v>
      </c>
      <c r="AD3057" s="7">
        <f t="shared" si="668"/>
        <v>3.291838619478793E-2</v>
      </c>
      <c r="AF3057">
        <f>(O3057*constantes!$B$4)+(LN(125)*constantes!$B$5)+(LN(22.5)*constantes!$B$8)+(F3057*constantes!$B$9)</f>
        <v>23.725273425672704</v>
      </c>
      <c r="AG3057">
        <f t="shared" si="669"/>
        <v>9.453671546464415E-2</v>
      </c>
      <c r="AH3057">
        <f>(O3057*constantes!$D$4)+(LN(125)*constantes!$D$5)+(LN(22.5)*constantes!$D$8)+(F3057*constantes!$D$9)</f>
        <v>25.925007441949184</v>
      </c>
      <c r="AI3057">
        <f t="shared" si="670"/>
        <v>4.7353292556453264E-2</v>
      </c>
    </row>
    <row r="3058" spans="1:35" x14ac:dyDescent="0.25">
      <c r="A3058" s="11">
        <v>3057</v>
      </c>
      <c r="B3058">
        <v>1</v>
      </c>
      <c r="C3058">
        <v>46</v>
      </c>
      <c r="D3058">
        <v>0</v>
      </c>
      <c r="E3058">
        <v>0</v>
      </c>
      <c r="F3058">
        <v>0</v>
      </c>
      <c r="G3058">
        <v>133</v>
      </c>
      <c r="H3058">
        <v>25.98</v>
      </c>
      <c r="I3058">
        <f>IF(AND(B3058=1,E3058=0),V3058,IF(AND(B3058=1,E3058=1),W3058,IF(AND(B3058=0,E3058=0),X3058,IF(AND(B3058=0,E3058=1),Y3058,ERROR))))</f>
        <v>8.1723393266540101E-2</v>
      </c>
      <c r="K3058">
        <f t="shared" ref="K3058:K3120" si="672">IF(B3058=1,AG3058,AI3058)</f>
        <v>6.5553501255932511E-2</v>
      </c>
      <c r="L3058">
        <f t="shared" ref="L3058:L3120" si="673">IF(B3058=1,AB3058,AD3058)</f>
        <v>5.1185816914687488E-2</v>
      </c>
      <c r="M3058" s="22" t="str">
        <f t="shared" si="671"/>
        <v>Elevated Risk</v>
      </c>
      <c r="O3058">
        <f t="shared" ref="O3058:O3120" si="674">LN(C3058)</f>
        <v>3.8286413964890951</v>
      </c>
      <c r="P3058">
        <f t="shared" ref="P3058:P3120" si="675">LN(G3058)</f>
        <v>4.8903491282217537</v>
      </c>
      <c r="Q3058">
        <f t="shared" ref="Q3058:Q3120" si="676">LN(H3058)</f>
        <v>3.2573270112424533</v>
      </c>
      <c r="R3058">
        <f>(O3058*constantes!$B$4)+(P3058*constantes!$B$5)+(D3058*constantes!$B$6)+(Q3058*constantes!$B$8)+(F3058*constantes!$B$9)</f>
        <v>23.572707517098983</v>
      </c>
      <c r="S3058" s="4">
        <f>(O3058*constantes!$B$4)+(P3058*constantes!$C$5)+(D3058*constantes!$B$6)+(Q3058*constantes!$B$8)+(F3058*constantes!$B$9)</f>
        <v>23.923052128644791</v>
      </c>
      <c r="T3058">
        <f>(O3058*constantes!$D$4)+(P3058*constantes!$D$5)+(D3058*constantes!$D$6)+(Q3058*constantes!$D$8)+(F3058*constantes!$D$9)</f>
        <v>25.839421645508537</v>
      </c>
      <c r="U3058">
        <f>(O3058*constantes!$D$4)+(P3058*constantes!$E$5)+(D3058*constantes!$D$6)+(Q3058*constantes!$D$8)+(F3058*constantes!$D$9)</f>
        <v>26.180572400693286</v>
      </c>
      <c r="V3058" s="5">
        <f t="shared" ref="V3058:V3120" si="677">1-POWER(0.88431,EXP(R3058-23.9388))</f>
        <v>8.1723393266540101E-2</v>
      </c>
      <c r="W3058" s="5">
        <f t="shared" ref="W3058:W3120" si="678">1-POWER(0.88431,EXP(S3058-23.9388))</f>
        <v>0.11398961003343089</v>
      </c>
      <c r="X3058" s="6">
        <f t="shared" ref="X3058:X3120" si="679">1-POWER(0.94833,EXP(T3058-26.0145))</f>
        <v>4.3555008851057342E-2</v>
      </c>
      <c r="Y3058" s="6">
        <f t="shared" ref="Y3058:Y3120" si="680">1-POWER(0.94833,EXP(U3058-26.0145))</f>
        <v>6.0715785709044345E-2</v>
      </c>
      <c r="AA3058">
        <f>(O3058*constantes!$B$4)+(LN(110)*constantes!$B$5)+(LN(22)*constantes!$B$8)+(F3058*constantes!$B$9)</f>
        <v>23.088660364337766</v>
      </c>
      <c r="AB3058">
        <f t="shared" ref="AB3058:AB3120" si="681">1-POWER(0.88431,EXP(AA3058-23.9388))</f>
        <v>5.1185816914687488E-2</v>
      </c>
      <c r="AC3058">
        <f>(O3058*constantes!$D$4)+(LN(110)*constantes!$D$5)+(LN(22)*constantes!$D$8)+(F3058*constantes!$D$9)</f>
        <v>25.220324924765169</v>
      </c>
      <c r="AD3058" s="7">
        <f t="shared" ref="AD3058:AD3120" si="682">1-POWER(0.94833,EXP(AC3058-26.0145))</f>
        <v>2.3692217580876362E-2</v>
      </c>
      <c r="AF3058">
        <f>(O3058*constantes!$B$4)+(LN(125)*constantes!$B$5)+(LN(22.5)*constantes!$B$8)+(F3058*constantes!$B$9)</f>
        <v>23.343617301092156</v>
      </c>
      <c r="AG3058">
        <f t="shared" ref="AG3058:AG3120" si="683">1-POWER(0.88431,EXP(AF3058-23.9388))</f>
        <v>6.5553501255932511E-2</v>
      </c>
      <c r="AH3058">
        <f>(O3058*constantes!$D$4)+(LN(125)*constantes!$D$5)+(LN(22.5)*constantes!$D$8)+(F3058*constantes!$D$9)</f>
        <v>25.591397941373401</v>
      </c>
      <c r="AI3058">
        <f t="shared" ref="AI3058:AI3120" si="684">1-POWER(0.94833,EXP(AH3058-26.0145))</f>
        <v>3.4153313573738631E-2</v>
      </c>
    </row>
    <row r="3059" spans="1:35" x14ac:dyDescent="0.25">
      <c r="A3059" s="11">
        <v>3058</v>
      </c>
      <c r="B3059">
        <v>0</v>
      </c>
      <c r="C3059">
        <v>63</v>
      </c>
      <c r="D3059">
        <v>0</v>
      </c>
      <c r="E3059">
        <v>1</v>
      </c>
      <c r="F3059">
        <v>0</v>
      </c>
      <c r="G3059">
        <v>196</v>
      </c>
      <c r="H3059">
        <v>28.27</v>
      </c>
      <c r="I3059">
        <f>IF(AND(B3059=1,E3059=0),V3059,IF(AND(B3059=1,E3059=1),W3059,IF(AND(B3059=0,E3059=0),X3059,IF(AND(B3059=0,E3059=1),Y3059,ERROR))))</f>
        <v>0.37540090097367707</v>
      </c>
      <c r="K3059">
        <f t="shared" si="672"/>
        <v>7.8518559479420769E-2</v>
      </c>
      <c r="L3059">
        <f t="shared" si="673"/>
        <v>5.4860361374715505E-2</v>
      </c>
      <c r="M3059" s="22" t="str">
        <f t="shared" si="671"/>
        <v>'&gt;30%</v>
      </c>
      <c r="O3059">
        <f t="shared" si="674"/>
        <v>4.1431347263915326</v>
      </c>
      <c r="P3059">
        <f t="shared" si="675"/>
        <v>5.2781146592305168</v>
      </c>
      <c r="Q3059">
        <f t="shared" si="676"/>
        <v>3.341801171705499</v>
      </c>
      <c r="R3059">
        <f>(O3059*constantes!$B$4)+(P3059*constantes!$B$5)+(D3059*constantes!$B$6)+(Q3059*constantes!$B$8)+(F3059*constantes!$B$9)</f>
        <v>25.338017334806104</v>
      </c>
      <c r="S3059" s="4">
        <f>(O3059*constantes!$B$4)+(P3059*constantes!$C$5)+(D3059*constantes!$B$6)+(Q3059*constantes!$B$8)+(F3059*constantes!$B$9)</f>
        <v>25.716141468993378</v>
      </c>
      <c r="T3059">
        <f>(O3059*constantes!$D$4)+(P3059*constantes!$D$5)+(D3059*constantes!$D$6)+(Q3059*constantes!$D$8)+(F3059*constantes!$D$9)</f>
        <v>27.829116965072757</v>
      </c>
      <c r="U3059">
        <f>(O3059*constantes!$D$4)+(P3059*constantes!$E$5)+(D3059*constantes!$D$6)+(Q3059*constantes!$D$8)+(F3059*constantes!$D$9)</f>
        <v>28.197318243700678</v>
      </c>
      <c r="V3059" s="5">
        <f t="shared" si="677"/>
        <v>0.39236872310364557</v>
      </c>
      <c r="W3059" s="5">
        <f t="shared" si="678"/>
        <v>0.51670398754801428</v>
      </c>
      <c r="X3059" s="6">
        <f t="shared" si="679"/>
        <v>0.27796099946387065</v>
      </c>
      <c r="Y3059" s="6">
        <f t="shared" si="680"/>
        <v>0.37540090097367707</v>
      </c>
      <c r="AA3059">
        <f>(O3059*constantes!$B$4)+(LN(110)*constantes!$B$5)+(LN(22)*constantes!$B$8)+(F3059*constantes!$B$9)</f>
        <v>24.067665520590854</v>
      </c>
      <c r="AB3059">
        <f t="shared" si="681"/>
        <v>0.13051783749446544</v>
      </c>
      <c r="AC3059">
        <f>(O3059*constantes!$D$4)+(LN(110)*constantes!$D$5)+(LN(22)*constantes!$D$8)+(F3059*constantes!$D$9)</f>
        <v>26.076083289962796</v>
      </c>
      <c r="AD3059" s="7">
        <f t="shared" si="682"/>
        <v>5.4860361374715505E-2</v>
      </c>
      <c r="AF3059">
        <f>(O3059*constantes!$B$4)+(LN(125)*constantes!$B$5)+(LN(22.5)*constantes!$B$8)+(F3059*constantes!$B$9)</f>
        <v>24.322622457345251</v>
      </c>
      <c r="AG3059">
        <f t="shared" si="683"/>
        <v>0.16512470507308763</v>
      </c>
      <c r="AH3059">
        <f>(O3059*constantes!$D$4)+(LN(125)*constantes!$D$5)+(LN(22.5)*constantes!$D$8)+(F3059*constantes!$D$9)</f>
        <v>26.447156306571028</v>
      </c>
      <c r="AI3059">
        <f t="shared" si="684"/>
        <v>7.8518559479420769E-2</v>
      </c>
    </row>
    <row r="3060" spans="1:35" x14ac:dyDescent="0.25">
      <c r="A3060" s="11">
        <v>3059</v>
      </c>
      <c r="B3060">
        <v>1</v>
      </c>
      <c r="C3060">
        <v>37</v>
      </c>
      <c r="D3060">
        <v>0</v>
      </c>
      <c r="E3060">
        <v>0</v>
      </c>
      <c r="F3060">
        <v>0</v>
      </c>
      <c r="G3060">
        <v>105</v>
      </c>
      <c r="H3060">
        <v>31.47</v>
      </c>
      <c r="I3060">
        <f>IF(AND(B3060=1,E3060=0),V3060,IF(AND(B3060=1,E3060=1),W3060,IF(AND(B3060=0,E3060=0),X3060,IF(AND(B3060=0,E3060=1),Y3060,ERROR))))</f>
        <v>3.1981363155107911E-2</v>
      </c>
      <c r="K3060">
        <f t="shared" si="672"/>
        <v>3.3840132302612846E-2</v>
      </c>
      <c r="L3060">
        <f t="shared" si="673"/>
        <v>2.6325671515684657E-2</v>
      </c>
      <c r="M3060" s="22" t="str">
        <f t="shared" si="671"/>
        <v>NORMAL</v>
      </c>
      <c r="O3060">
        <f t="shared" si="674"/>
        <v>3.6109179126442243</v>
      </c>
      <c r="P3060">
        <f t="shared" si="675"/>
        <v>4.6539603501575231</v>
      </c>
      <c r="Q3060">
        <f t="shared" si="676"/>
        <v>3.4490347110763153</v>
      </c>
      <c r="R3060">
        <f>(O3060*constantes!$B$4)+(P3060*constantes!$B$5)+(D3060*constantes!$B$6)+(Q3060*constantes!$B$8)+(F3060*constantes!$B$9)</f>
        <v>22.608403039615155</v>
      </c>
      <c r="S3060" s="4">
        <f>(O3060*constantes!$B$4)+(P3060*constantes!$C$5)+(D3060*constantes!$B$6)+(Q3060*constantes!$B$8)+(F3060*constantes!$B$9)</f>
        <v>22.94181275910044</v>
      </c>
      <c r="T3060">
        <f>(O3060*constantes!$D$4)+(P3060*constantes!$D$5)+(D3060*constantes!$D$6)+(Q3060*constantes!$D$8)+(F3060*constantes!$D$9)</f>
        <v>24.680051009158184</v>
      </c>
      <c r="U3060">
        <f>(O3060*constantes!$D$4)+(P3060*constantes!$E$5)+(D3060*constantes!$D$6)+(Q3060*constantes!$D$8)+(F3060*constantes!$D$9)</f>
        <v>25.004711283185173</v>
      </c>
      <c r="V3060" s="5">
        <f t="shared" si="677"/>
        <v>3.1981363155107911E-2</v>
      </c>
      <c r="W3060" s="5">
        <f t="shared" si="678"/>
        <v>4.435269927152885E-2</v>
      </c>
      <c r="X3060" s="6">
        <f t="shared" si="679"/>
        <v>1.3871842968494974E-2</v>
      </c>
      <c r="Y3060" s="6">
        <f t="shared" si="680"/>
        <v>1.9141329338005386E-2</v>
      </c>
      <c r="AA3060">
        <f>(O3060*constantes!$B$4)+(LN(110)*constantes!$B$5)+(LN(22)*constantes!$B$8)+(F3060*constantes!$B$9)</f>
        <v>22.410895868068035</v>
      </c>
      <c r="AB3060">
        <f t="shared" si="681"/>
        <v>2.6325671515684657E-2</v>
      </c>
      <c r="AC3060">
        <f>(O3060*constantes!$D$4)+(LN(110)*constantes!$D$5)+(LN(22)*constantes!$D$8)+(F3060*constantes!$D$9)</f>
        <v>24.627884084579406</v>
      </c>
      <c r="AD3060" s="7">
        <f t="shared" si="682"/>
        <v>1.3171407582175831E-2</v>
      </c>
      <c r="AF3060">
        <f>(O3060*constantes!$B$4)+(LN(125)*constantes!$B$5)+(LN(22.5)*constantes!$B$8)+(F3060*constantes!$B$9)</f>
        <v>22.665852804822428</v>
      </c>
      <c r="AG3060">
        <f t="shared" si="683"/>
        <v>3.3840132302612846E-2</v>
      </c>
      <c r="AH3060">
        <f>(O3060*constantes!$D$4)+(LN(125)*constantes!$D$5)+(LN(22.5)*constantes!$D$8)+(F3060*constantes!$D$9)</f>
        <v>24.998957101187639</v>
      </c>
      <c r="AI3060">
        <f t="shared" si="684"/>
        <v>1.903255478119692E-2</v>
      </c>
    </row>
    <row r="3061" spans="1:35" x14ac:dyDescent="0.25">
      <c r="A3061" s="11">
        <v>3060</v>
      </c>
      <c r="B3061">
        <v>0</v>
      </c>
      <c r="C3061">
        <v>43</v>
      </c>
      <c r="D3061">
        <v>1</v>
      </c>
      <c r="E3061">
        <v>0</v>
      </c>
      <c r="F3061">
        <v>0</v>
      </c>
      <c r="G3061">
        <v>139</v>
      </c>
      <c r="H3061">
        <v>24.38</v>
      </c>
      <c r="I3061">
        <f>IF(AND(B3061=1,E3061=0),V3061,IF(AND(B3061=1,E3061=1),W3061,IF(AND(B3061=0,E3061=0),X3061,IF(AND(B3061=0,E3061=1),Y3061,ERROR))))</f>
        <v>7.2640853674309724E-2</v>
      </c>
      <c r="K3061">
        <f t="shared" si="672"/>
        <v>2.8509711637591306E-2</v>
      </c>
      <c r="L3061">
        <f t="shared" si="673"/>
        <v>1.975954812069991E-2</v>
      </c>
      <c r="M3061" s="22" t="str">
        <f t="shared" si="671"/>
        <v>Elevated Risk</v>
      </c>
      <c r="O3061">
        <f t="shared" si="674"/>
        <v>3.7612001156935624</v>
      </c>
      <c r="P3061">
        <f t="shared" si="675"/>
        <v>4.9344739331306915</v>
      </c>
      <c r="Q3061">
        <f t="shared" si="676"/>
        <v>3.1937631240531252</v>
      </c>
      <c r="R3061">
        <f>(O3061*constantes!$B$4)+(P3061*constantes!$B$5)+(D3061*constantes!$B$6)+(Q3061*constantes!$B$8)+(F3061*constantes!$B$9)</f>
        <v>24.103759007877116</v>
      </c>
      <c r="S3061" s="4">
        <f>(O3061*constantes!$B$4)+(P3061*constantes!$C$5)+(D3061*constantes!$B$6)+(Q3061*constantes!$B$8)+(F3061*constantes!$B$9)</f>
        <v>24.457264720446595</v>
      </c>
      <c r="T3061">
        <f>(O3061*constantes!$D$4)+(P3061*constantes!$D$5)+(D3061*constantes!$D$6)+(Q3061*constantes!$D$8)+(F3061*constantes!$D$9)</f>
        <v>26.366211267225097</v>
      </c>
      <c r="U3061">
        <f>(O3061*constantes!$D$4)+(P3061*constantes!$E$5)+(D3061*constantes!$D$6)+(Q3061*constantes!$D$8)+(F3061*constantes!$D$9)</f>
        <v>26.710440168800297</v>
      </c>
      <c r="V3061" s="5">
        <f t="shared" si="677"/>
        <v>0.13497563813509295</v>
      </c>
      <c r="W3061" s="5">
        <f t="shared" si="678"/>
        <v>0.18656072929349565</v>
      </c>
      <c r="X3061" s="6">
        <f t="shared" si="679"/>
        <v>7.2640853674309724E-2</v>
      </c>
      <c r="Y3061" s="6">
        <f t="shared" si="680"/>
        <v>0.10093706162320426</v>
      </c>
      <c r="AA3061">
        <f>(O3061*constantes!$B$4)+(LN(110)*constantes!$B$5)+(LN(22)*constantes!$B$8)+(F3061*constantes!$B$9)</f>
        <v>22.8787183548725</v>
      </c>
      <c r="AB3061">
        <f t="shared" si="681"/>
        <v>4.169811677585733E-2</v>
      </c>
      <c r="AC3061">
        <f>(O3061*constantes!$D$4)+(LN(110)*constantes!$D$5)+(LN(22)*constantes!$D$8)+(F3061*constantes!$D$9)</f>
        <v>25.036812478830871</v>
      </c>
      <c r="AD3061" s="7">
        <f t="shared" si="682"/>
        <v>1.975954812069991E-2</v>
      </c>
      <c r="AF3061">
        <f>(O3061*constantes!$B$4)+(LN(125)*constantes!$B$5)+(LN(22.5)*constantes!$B$8)+(F3061*constantes!$B$9)</f>
        <v>23.133675291626897</v>
      </c>
      <c r="AG3061">
        <f t="shared" si="683"/>
        <v>5.3478442485207722E-2</v>
      </c>
      <c r="AH3061">
        <f>(O3061*constantes!$D$4)+(LN(125)*constantes!$D$5)+(LN(22.5)*constantes!$D$8)+(F3061*constantes!$D$9)</f>
        <v>25.407885495439103</v>
      </c>
      <c r="AI3061">
        <f t="shared" si="684"/>
        <v>2.8509711637591306E-2</v>
      </c>
    </row>
    <row r="3062" spans="1:35" x14ac:dyDescent="0.25">
      <c r="A3062" s="11">
        <v>3061</v>
      </c>
      <c r="B3062">
        <v>0</v>
      </c>
      <c r="C3062">
        <v>67</v>
      </c>
      <c r="D3062">
        <v>0</v>
      </c>
      <c r="E3062">
        <v>0</v>
      </c>
      <c r="F3062">
        <v>0</v>
      </c>
      <c r="G3062">
        <v>111</v>
      </c>
      <c r="H3062">
        <v>27.89</v>
      </c>
      <c r="I3062">
        <f>IF(AND(B3062=1,E3062=0),V3062,IF(AND(B3062=1,E3062=1),W3062,IF(AND(B3062=0,E3062=0),X3062,IF(AND(B3062=0,E3062=1),Y3062,ERROR))))</f>
        <v>7.4346179752094343E-2</v>
      </c>
      <c r="K3062">
        <f t="shared" si="672"/>
        <v>9.215699866828464E-2</v>
      </c>
      <c r="L3062">
        <f t="shared" si="673"/>
        <v>6.4534688350861291E-2</v>
      </c>
      <c r="M3062" s="22" t="str">
        <f t="shared" si="671"/>
        <v>NORMAL</v>
      </c>
      <c r="O3062">
        <f t="shared" si="674"/>
        <v>4.2046926193909657</v>
      </c>
      <c r="P3062">
        <f t="shared" si="675"/>
        <v>4.7095302013123339</v>
      </c>
      <c r="Q3062">
        <f t="shared" si="676"/>
        <v>3.3282682016393976</v>
      </c>
      <c r="R3062">
        <f>(O3062*constantes!$B$4)+(P3062*constantes!$B$5)+(D3062*constantes!$B$6)+(Q3062*constantes!$B$8)+(F3062*constantes!$B$9)</f>
        <v>24.464146404523451</v>
      </c>
      <c r="S3062" s="4">
        <f>(O3062*constantes!$B$4)+(P3062*constantes!$C$5)+(D3062*constantes!$B$6)+(Q3062*constantes!$B$8)+(F3062*constantes!$B$9)</f>
        <v>24.801537148145467</v>
      </c>
      <c r="T3062">
        <f>(O3062*constantes!$D$4)+(P3062*constantes!$D$5)+(D3062*constantes!$D$6)+(Q3062*constantes!$D$8)+(F3062*constantes!$D$9)</f>
        <v>26.390324662507794</v>
      </c>
      <c r="U3062">
        <f>(O3062*constantes!$D$4)+(P3062*constantes!$E$5)+(D3062*constantes!$D$6)+(Q3062*constantes!$D$8)+(F3062*constantes!$D$9)</f>
        <v>26.718861489351344</v>
      </c>
      <c r="V3062" s="5">
        <f t="shared" si="677"/>
        <v>0.18771975187393364</v>
      </c>
      <c r="W3062" s="5">
        <f t="shared" si="678"/>
        <v>0.25273939616549246</v>
      </c>
      <c r="X3062" s="6">
        <f t="shared" si="679"/>
        <v>7.4346179752094343E-2</v>
      </c>
      <c r="Y3062" s="6">
        <f t="shared" si="680"/>
        <v>0.10174570237509373</v>
      </c>
      <c r="AA3062">
        <f>(O3062*constantes!$B$4)+(LN(110)*constantes!$B$5)+(LN(22)*constantes!$B$8)+(F3062*constantes!$B$9)</f>
        <v>24.25929277918237</v>
      </c>
      <c r="AB3062">
        <f t="shared" si="681"/>
        <v>0.1558271506156762</v>
      </c>
      <c r="AC3062">
        <f>(O3062*constantes!$D$4)+(LN(110)*constantes!$D$5)+(LN(22)*constantes!$D$8)+(F3062*constantes!$D$9)</f>
        <v>26.243586625866762</v>
      </c>
      <c r="AD3062" s="7">
        <f t="shared" si="682"/>
        <v>6.4534688350861291E-2</v>
      </c>
      <c r="AF3062">
        <f>(O3062*constantes!$B$4)+(LN(125)*constantes!$B$5)+(LN(22.5)*constantes!$B$8)+(F3062*constantes!$B$9)</f>
        <v>24.514249715936764</v>
      </c>
      <c r="AG3062">
        <f t="shared" si="683"/>
        <v>0.19635063157104138</v>
      </c>
      <c r="AH3062">
        <f>(O3062*constantes!$D$4)+(LN(125)*constantes!$D$5)+(LN(22.5)*constantes!$D$8)+(F3062*constantes!$D$9)</f>
        <v>26.614659642474994</v>
      </c>
      <c r="AI3062">
        <f t="shared" si="684"/>
        <v>9.215699866828464E-2</v>
      </c>
    </row>
    <row r="3063" spans="1:35" x14ac:dyDescent="0.25">
      <c r="A3063" s="11">
        <v>3062</v>
      </c>
      <c r="B3063">
        <v>0</v>
      </c>
      <c r="C3063">
        <v>42</v>
      </c>
      <c r="D3063">
        <v>0</v>
      </c>
      <c r="E3063">
        <v>0</v>
      </c>
      <c r="F3063">
        <v>0</v>
      </c>
      <c r="G3063">
        <v>117.5</v>
      </c>
      <c r="H3063">
        <v>22.65</v>
      </c>
      <c r="I3063">
        <f>IF(AND(B3063=1,E3063=0),V3063,IF(AND(B3063=1,E3063=1),W3063,IF(AND(B3063=0,E3063=0),X3063,IF(AND(B3063=0,E3063=1),Y3063,ERROR))))</f>
        <v>2.2614149594002875E-2</v>
      </c>
      <c r="K3063">
        <f t="shared" si="672"/>
        <v>2.676538428771702E-2</v>
      </c>
      <c r="L3063">
        <f t="shared" si="673"/>
        <v>1.8545470669847686E-2</v>
      </c>
      <c r="M3063" s="22" t="str">
        <f t="shared" si="671"/>
        <v>NORMAL</v>
      </c>
      <c r="O3063">
        <f t="shared" si="674"/>
        <v>3.7376696182833684</v>
      </c>
      <c r="P3063">
        <f t="shared" si="675"/>
        <v>4.7664383335842135</v>
      </c>
      <c r="Q3063">
        <f t="shared" si="676"/>
        <v>3.120159851929043</v>
      </c>
      <c r="R3063">
        <f>(O3063*constantes!$B$4)+(P3063*constantes!$B$5)+(D3063*constantes!$B$6)+(Q3063*constantes!$B$8)+(F3063*constantes!$B$9)</f>
        <v>22.950909564610583</v>
      </c>
      <c r="S3063" s="4">
        <f>(O3063*constantes!$B$4)+(P3063*constantes!$C$5)+(D3063*constantes!$B$6)+(Q3063*constantes!$B$8)+(F3063*constantes!$B$9)</f>
        <v>23.292377206828561</v>
      </c>
      <c r="T3063">
        <f>(O3063*constantes!$D$4)+(P3063*constantes!$D$5)+(D3063*constantes!$D$6)+(Q3063*constantes!$D$8)+(F3063*constantes!$D$9)</f>
        <v>25.173204445443421</v>
      </c>
      <c r="U3063">
        <f>(O3063*constantes!$D$4)+(P3063*constantes!$E$5)+(D3063*constantes!$D$6)+(Q3063*constantes!$D$8)+(F3063*constantes!$D$9)</f>
        <v>25.505711183594254</v>
      </c>
      <c r="V3063" s="5">
        <f t="shared" si="677"/>
        <v>4.4748801572931929E-2</v>
      </c>
      <c r="W3063" s="5">
        <f t="shared" si="678"/>
        <v>6.2383522741283337E-2</v>
      </c>
      <c r="X3063" s="6">
        <f t="shared" si="679"/>
        <v>2.2614149594002875E-2</v>
      </c>
      <c r="Y3063" s="6">
        <f t="shared" si="680"/>
        <v>3.1393213579701262E-2</v>
      </c>
      <c r="AA3063">
        <f>(O3063*constantes!$B$4)+(LN(110)*constantes!$B$5)+(LN(22)*constantes!$B$8)+(F3063*constantes!$B$9)</f>
        <v>22.805468857654464</v>
      </c>
      <c r="AB3063">
        <f t="shared" si="681"/>
        <v>3.8810869283687155E-2</v>
      </c>
      <c r="AC3063">
        <f>(O3063*constantes!$D$4)+(LN(110)*constantes!$D$5)+(LN(22)*constantes!$D$8)+(F3063*constantes!$D$9)</f>
        <v>24.972784348242914</v>
      </c>
      <c r="AD3063" s="7">
        <f t="shared" si="682"/>
        <v>1.8545470669847686E-2</v>
      </c>
      <c r="AF3063">
        <f>(O3063*constantes!$B$4)+(LN(125)*constantes!$B$5)+(LN(22.5)*constantes!$B$8)+(F3063*constantes!$B$9)</f>
        <v>23.060425794408857</v>
      </c>
      <c r="AG3063">
        <f t="shared" si="683"/>
        <v>4.9796912096185753E-2</v>
      </c>
      <c r="AH3063">
        <f>(O3063*constantes!$D$4)+(LN(125)*constantes!$D$5)+(LN(22.5)*constantes!$D$8)+(F3063*constantes!$D$9)</f>
        <v>25.343857364851146</v>
      </c>
      <c r="AI3063">
        <f t="shared" si="684"/>
        <v>2.676538428771702E-2</v>
      </c>
    </row>
    <row r="3064" spans="1:35" x14ac:dyDescent="0.25">
      <c r="A3064" s="11">
        <v>3063</v>
      </c>
      <c r="B3064">
        <v>0</v>
      </c>
      <c r="C3064">
        <v>51</v>
      </c>
      <c r="D3064">
        <v>0</v>
      </c>
      <c r="E3064">
        <v>1</v>
      </c>
      <c r="F3064">
        <v>0</v>
      </c>
      <c r="G3064">
        <v>141</v>
      </c>
      <c r="H3064">
        <v>29.64</v>
      </c>
      <c r="I3064">
        <f>IF(AND(B3064=1,E3064=0),V3064,IF(AND(B3064=1,E3064=1),W3064,IF(AND(B3064=0,E3064=0),X3064,IF(AND(B3064=0,E3064=1),Y3064,ERROR))))</f>
        <v>9.9668916013236131E-2</v>
      </c>
      <c r="K3064">
        <f t="shared" si="672"/>
        <v>4.4971857043080821E-2</v>
      </c>
      <c r="L3064">
        <f t="shared" si="673"/>
        <v>3.1250958582138333E-2</v>
      </c>
      <c r="M3064" s="22" t="str">
        <f t="shared" si="671"/>
        <v>Elevated Risk</v>
      </c>
      <c r="O3064">
        <f t="shared" si="674"/>
        <v>3.9318256327243257</v>
      </c>
      <c r="P3064">
        <f t="shared" si="675"/>
        <v>4.9487598903781684</v>
      </c>
      <c r="Q3064">
        <f t="shared" si="676"/>
        <v>3.389124800427886</v>
      </c>
      <c r="R3064">
        <f>(O3064*constantes!$B$4)+(P3064*constantes!$B$5)+(D3064*constantes!$B$6)+(Q3064*constantes!$B$8)+(F3064*constantes!$B$9)</f>
        <v>24.106757887123468</v>
      </c>
      <c r="S3064" s="4">
        <f>(O3064*constantes!$B$4)+(P3064*constantes!$C$5)+(D3064*constantes!$B$6)+(Q3064*constantes!$B$8)+(F3064*constantes!$B$9)</f>
        <v>24.461287045670158</v>
      </c>
      <c r="T3064">
        <f>(O3064*constantes!$D$4)+(P3064*constantes!$D$5)+(D3064*constantes!$D$6)+(Q3064*constantes!$D$8)+(F3064*constantes!$D$9)</f>
        <v>26.351879011899591</v>
      </c>
      <c r="U3064">
        <f>(O3064*constantes!$D$4)+(P3064*constantes!$E$5)+(D3064*constantes!$D$6)+(Q3064*constantes!$D$8)+(F3064*constantes!$D$9)</f>
        <v>26.697104501852372</v>
      </c>
      <c r="V3064" s="5">
        <f t="shared" si="677"/>
        <v>0.13535225950367757</v>
      </c>
      <c r="W3064" s="5">
        <f t="shared" si="678"/>
        <v>0.18723740683876144</v>
      </c>
      <c r="X3064" s="6">
        <f t="shared" si="679"/>
        <v>7.1645124792116266E-2</v>
      </c>
      <c r="Y3064" s="6">
        <f t="shared" si="680"/>
        <v>9.9668916013236131E-2</v>
      </c>
      <c r="AA3064">
        <f>(O3064*constantes!$B$4)+(LN(110)*constantes!$B$5)+(LN(22)*constantes!$B$8)+(F3064*constantes!$B$9)</f>
        <v>23.409868764368586</v>
      </c>
      <c r="AB3064">
        <f t="shared" si="681"/>
        <v>6.9883054652788434E-2</v>
      </c>
      <c r="AC3064">
        <f>(O3064*constantes!$D$4)+(LN(110)*constantes!$D$5)+(LN(22)*constantes!$D$8)+(F3064*constantes!$D$9)</f>
        <v>25.50109645445777</v>
      </c>
      <c r="AD3064" s="7">
        <f t="shared" si="682"/>
        <v>3.1250958582138333E-2</v>
      </c>
      <c r="AF3064">
        <f>(O3064*constantes!$B$4)+(LN(125)*constantes!$B$5)+(LN(22.5)*constantes!$B$8)+(F3064*constantes!$B$9)</f>
        <v>23.664825701122982</v>
      </c>
      <c r="AG3064">
        <f t="shared" si="683"/>
        <v>8.9246869441510945E-2</v>
      </c>
      <c r="AH3064">
        <f>(O3064*constantes!$D$4)+(LN(125)*constantes!$D$5)+(LN(22.5)*constantes!$D$8)+(F3064*constantes!$D$9)</f>
        <v>25.872169471066002</v>
      </c>
      <c r="AI3064">
        <f t="shared" si="684"/>
        <v>4.4971857043080821E-2</v>
      </c>
    </row>
    <row r="3065" spans="1:35" x14ac:dyDescent="0.25">
      <c r="A3065" s="11">
        <v>3064</v>
      </c>
      <c r="B3065">
        <v>0</v>
      </c>
      <c r="C3065">
        <v>63</v>
      </c>
      <c r="D3065">
        <v>0</v>
      </c>
      <c r="E3065">
        <v>1</v>
      </c>
      <c r="F3065">
        <v>0</v>
      </c>
      <c r="G3065">
        <v>158</v>
      </c>
      <c r="H3065">
        <v>32.659999999999997</v>
      </c>
      <c r="I3065">
        <f>IF(AND(B3065=1,E3065=0),V3065,IF(AND(B3065=1,E3065=1),W3065,IF(AND(B3065=0,E3065=0),X3065,IF(AND(B3065=0,E3065=1),Y3065,ERROR))))</f>
        <v>0.2383176936598258</v>
      </c>
      <c r="K3065">
        <f t="shared" si="672"/>
        <v>7.8518559479420769E-2</v>
      </c>
      <c r="L3065">
        <f t="shared" si="673"/>
        <v>5.4860361374715505E-2</v>
      </c>
      <c r="M3065" s="22" t="str">
        <f t="shared" si="671"/>
        <v>Elevated Risk</v>
      </c>
      <c r="O3065">
        <f t="shared" si="674"/>
        <v>4.1431347263915326</v>
      </c>
      <c r="P3065">
        <f t="shared" si="675"/>
        <v>5.0625950330269669</v>
      </c>
      <c r="Q3065">
        <f t="shared" si="676"/>
        <v>3.4861510875423187</v>
      </c>
      <c r="R3065">
        <f>(O3065*constantes!$B$4)+(P3065*constantes!$B$5)+(D3065*constantes!$B$6)+(Q3065*constantes!$B$8)+(F3065*constantes!$B$9)</f>
        <v>25.052647469406377</v>
      </c>
      <c r="S3065" s="4">
        <f>(O3065*constantes!$B$4)+(P3065*constantes!$C$5)+(D3065*constantes!$B$6)+(Q3065*constantes!$B$8)+(F3065*constantes!$B$9)</f>
        <v>25.41533177757243</v>
      </c>
      <c r="T3065">
        <f>(O3065*constantes!$D$4)+(P3065*constantes!$D$5)+(D3065*constantes!$D$6)+(Q3065*constantes!$D$8)+(F3065*constantes!$D$9)</f>
        <v>27.296678547800106</v>
      </c>
      <c r="U3065">
        <f>(O3065*constantes!$D$4)+(P3065*constantes!$E$5)+(D3065*constantes!$D$6)+(Q3065*constantes!$D$8)+(F3065*constantes!$D$9)</f>
        <v>27.649845177304069</v>
      </c>
      <c r="V3065" s="5">
        <f t="shared" si="677"/>
        <v>0.31237057205984853</v>
      </c>
      <c r="W3065" s="5">
        <f t="shared" si="678"/>
        <v>0.41622063935369114</v>
      </c>
      <c r="X3065" s="6">
        <f t="shared" si="679"/>
        <v>0.17405552002493574</v>
      </c>
      <c r="Y3065" s="6">
        <f t="shared" si="680"/>
        <v>0.2383176936598258</v>
      </c>
      <c r="AA3065">
        <f>(O3065*constantes!$B$4)+(LN(110)*constantes!$B$5)+(LN(22)*constantes!$B$8)+(F3065*constantes!$B$9)</f>
        <v>24.067665520590854</v>
      </c>
      <c r="AB3065">
        <f t="shared" si="681"/>
        <v>0.13051783749446544</v>
      </c>
      <c r="AC3065">
        <f>(O3065*constantes!$D$4)+(LN(110)*constantes!$D$5)+(LN(22)*constantes!$D$8)+(F3065*constantes!$D$9)</f>
        <v>26.076083289962796</v>
      </c>
      <c r="AD3065" s="7">
        <f t="shared" si="682"/>
        <v>5.4860361374715505E-2</v>
      </c>
      <c r="AF3065">
        <f>(O3065*constantes!$B$4)+(LN(125)*constantes!$B$5)+(LN(22.5)*constantes!$B$8)+(F3065*constantes!$B$9)</f>
        <v>24.322622457345251</v>
      </c>
      <c r="AG3065">
        <f t="shared" si="683"/>
        <v>0.16512470507308763</v>
      </c>
      <c r="AH3065">
        <f>(O3065*constantes!$D$4)+(LN(125)*constantes!$D$5)+(LN(22.5)*constantes!$D$8)+(F3065*constantes!$D$9)</f>
        <v>26.447156306571028</v>
      </c>
      <c r="AI3065">
        <f t="shared" si="684"/>
        <v>7.8518559479420769E-2</v>
      </c>
    </row>
    <row r="3066" spans="1:35" x14ac:dyDescent="0.25">
      <c r="A3066" s="11">
        <v>3065</v>
      </c>
      <c r="B3066">
        <v>1</v>
      </c>
      <c r="C3066">
        <v>36</v>
      </c>
      <c r="D3066">
        <v>0</v>
      </c>
      <c r="E3066">
        <v>0</v>
      </c>
      <c r="F3066">
        <v>0</v>
      </c>
      <c r="G3066">
        <v>111</v>
      </c>
      <c r="H3066">
        <v>30.18</v>
      </c>
      <c r="I3066">
        <f>IF(AND(B3066=1,E3066=0),V3066,IF(AND(B3066=1,E3066=1),W3066,IF(AND(B3066=0,E3066=0),X3066,IF(AND(B3066=0,E3066=1),Y3066,ERROR))))</f>
        <v>3.1500807125130925E-2</v>
      </c>
      <c r="K3066">
        <f t="shared" si="672"/>
        <v>3.1117023555229495E-2</v>
      </c>
      <c r="L3066">
        <f t="shared" si="673"/>
        <v>2.4199659473180479E-2</v>
      </c>
      <c r="M3066" s="22" t="str">
        <f t="shared" si="671"/>
        <v>NORMAL</v>
      </c>
      <c r="O3066">
        <f t="shared" si="674"/>
        <v>3.5835189384561099</v>
      </c>
      <c r="P3066">
        <f t="shared" si="675"/>
        <v>4.7095302013123339</v>
      </c>
      <c r="Q3066">
        <f t="shared" si="676"/>
        <v>3.4071794533397028</v>
      </c>
      <c r="R3066">
        <f>(O3066*constantes!$B$4)+(P3066*constantes!$B$5)+(D3066*constantes!$B$6)+(Q3066*constantes!$B$8)+(F3066*constantes!$B$9)</f>
        <v>22.593016055730931</v>
      </c>
      <c r="S3066" s="4">
        <f>(O3066*constantes!$B$4)+(P3066*constantes!$C$5)+(D3066*constantes!$B$6)+(Q3066*constantes!$B$8)+(F3066*constantes!$B$9)</f>
        <v>22.930406799352948</v>
      </c>
      <c r="T3066">
        <f>(O3066*constantes!$D$4)+(P3066*constantes!$D$5)+(D3066*constantes!$D$6)+(Q3066*constantes!$D$8)+(F3066*constantes!$D$9)</f>
        <v>24.740410971958166</v>
      </c>
      <c r="U3066">
        <f>(O3066*constantes!$D$4)+(P3066*constantes!$E$5)+(D3066*constantes!$D$6)+(Q3066*constantes!$D$8)+(F3066*constantes!$D$9)</f>
        <v>25.068947798801716</v>
      </c>
      <c r="V3066" s="5">
        <f t="shared" si="677"/>
        <v>3.1500807125130925E-2</v>
      </c>
      <c r="W3066" s="5">
        <f t="shared" si="678"/>
        <v>4.3860885396193705E-2</v>
      </c>
      <c r="X3066" s="6">
        <f t="shared" si="679"/>
        <v>1.4728546358813599E-2</v>
      </c>
      <c r="Y3066" s="6">
        <f t="shared" si="680"/>
        <v>2.0398214425905947E-2</v>
      </c>
      <c r="AA3066">
        <f>(O3066*constantes!$B$4)+(LN(110)*constantes!$B$5)+(LN(22)*constantes!$B$8)+(F3066*constantes!$B$9)</f>
        <v>22.325603957379403</v>
      </c>
      <c r="AB3066">
        <f t="shared" si="681"/>
        <v>2.4199659473180479E-2</v>
      </c>
      <c r="AC3066">
        <f>(O3066*constantes!$D$4)+(LN(110)*constantes!$D$5)+(LN(22)*constantes!$D$8)+(F3066*constantes!$D$9)</f>
        <v>24.553329557885352</v>
      </c>
      <c r="AD3066" s="7">
        <f t="shared" si="682"/>
        <v>1.2230943924327331E-2</v>
      </c>
      <c r="AF3066">
        <f>(O3066*constantes!$B$4)+(LN(125)*constantes!$B$5)+(LN(22.5)*constantes!$B$8)+(F3066*constantes!$B$9)</f>
        <v>22.580560894133793</v>
      </c>
      <c r="AG3066">
        <f t="shared" si="683"/>
        <v>3.1117023555229495E-2</v>
      </c>
      <c r="AH3066">
        <f>(O3066*constantes!$D$4)+(LN(125)*constantes!$D$5)+(LN(22.5)*constantes!$D$8)+(F3066*constantes!$D$9)</f>
        <v>24.924402574493584</v>
      </c>
      <c r="AI3066">
        <f t="shared" si="684"/>
        <v>1.7677356619603457E-2</v>
      </c>
    </row>
    <row r="3067" spans="1:35" x14ac:dyDescent="0.25">
      <c r="A3067" s="11">
        <v>3066</v>
      </c>
      <c r="B3067">
        <v>1</v>
      </c>
      <c r="C3067">
        <v>51</v>
      </c>
      <c r="D3067">
        <v>0</v>
      </c>
      <c r="E3067">
        <v>0</v>
      </c>
      <c r="F3067">
        <v>0</v>
      </c>
      <c r="G3067">
        <v>127.5</v>
      </c>
      <c r="H3067">
        <v>32.979999999999997</v>
      </c>
      <c r="I3067">
        <f>IF(AND(B3067=1,E3067=0),V3067,IF(AND(B3067=1,E3067=1),W3067,IF(AND(B3067=0,E3067=0),X3067,IF(AND(B3067=0,E3067=1),Y3067,ERROR))))</f>
        <v>0.12306593785488673</v>
      </c>
      <c r="K3067">
        <f t="shared" si="672"/>
        <v>8.9246869441510945E-2</v>
      </c>
      <c r="L3067">
        <f t="shared" si="673"/>
        <v>6.9883054652788434E-2</v>
      </c>
      <c r="M3067" s="22" t="str">
        <f t="shared" si="671"/>
        <v>Elevated Risk</v>
      </c>
      <c r="O3067">
        <f t="shared" si="674"/>
        <v>3.9318256327243257</v>
      </c>
      <c r="P3067">
        <f t="shared" si="675"/>
        <v>4.8481163645984813</v>
      </c>
      <c r="Q3067">
        <f t="shared" si="676"/>
        <v>3.4959013171314526</v>
      </c>
      <c r="R3067">
        <f>(O3067*constantes!$B$4)+(P3067*constantes!$B$5)+(D3067*constantes!$B$6)+(Q3067*constantes!$B$8)+(F3067*constantes!$B$9)</f>
        <v>24.004705314467166</v>
      </c>
      <c r="S3067" s="4">
        <f>(O3067*constantes!$B$4)+(P3067*constantes!$C$5)+(D3067*constantes!$B$6)+(Q3067*constantes!$B$8)+(F3067*constantes!$B$9)</f>
        <v>24.352024370827003</v>
      </c>
      <c r="T3067">
        <f>(O3067*constantes!$D$4)+(P3067*constantes!$D$5)+(D3067*constantes!$D$6)+(Q3067*constantes!$D$8)+(F3067*constantes!$D$9)</f>
        <v>26.123367325963351</v>
      </c>
      <c r="U3067">
        <f>(O3067*constantes!$D$4)+(P3067*constantes!$E$5)+(D3067*constantes!$D$6)+(Q3067*constantes!$D$8)+(F3067*constantes!$D$9)</f>
        <v>26.461571923557742</v>
      </c>
      <c r="V3067" s="5">
        <f t="shared" si="677"/>
        <v>0.12306593785488673</v>
      </c>
      <c r="W3067" s="5">
        <f t="shared" si="678"/>
        <v>0.16960844693403176</v>
      </c>
      <c r="X3067" s="6">
        <f t="shared" si="679"/>
        <v>5.7438929066410793E-2</v>
      </c>
      <c r="Y3067" s="6">
        <f t="shared" si="680"/>
        <v>7.9612022574162777E-2</v>
      </c>
      <c r="AA3067">
        <f>(O3067*constantes!$B$4)+(LN(110)*constantes!$B$5)+(LN(22)*constantes!$B$8)+(F3067*constantes!$B$9)</f>
        <v>23.409868764368586</v>
      </c>
      <c r="AB3067">
        <f t="shared" si="681"/>
        <v>6.9883054652788434E-2</v>
      </c>
      <c r="AC3067">
        <f>(O3067*constantes!$D$4)+(LN(110)*constantes!$D$5)+(LN(22)*constantes!$D$8)+(F3067*constantes!$D$9)</f>
        <v>25.50109645445777</v>
      </c>
      <c r="AD3067" s="7">
        <f t="shared" si="682"/>
        <v>3.1250958582138333E-2</v>
      </c>
      <c r="AF3067">
        <f>(O3067*constantes!$B$4)+(LN(125)*constantes!$B$5)+(LN(22.5)*constantes!$B$8)+(F3067*constantes!$B$9)</f>
        <v>23.664825701122982</v>
      </c>
      <c r="AG3067">
        <f t="shared" si="683"/>
        <v>8.9246869441510945E-2</v>
      </c>
      <c r="AH3067">
        <f>(O3067*constantes!$D$4)+(LN(125)*constantes!$D$5)+(LN(22.5)*constantes!$D$8)+(F3067*constantes!$D$9)</f>
        <v>25.872169471066002</v>
      </c>
      <c r="AI3067">
        <f t="shared" si="684"/>
        <v>4.4971857043080821E-2</v>
      </c>
    </row>
    <row r="3068" spans="1:35" x14ac:dyDescent="0.25">
      <c r="A3068" s="11">
        <v>3067</v>
      </c>
      <c r="B3068">
        <v>1</v>
      </c>
      <c r="C3068">
        <v>43</v>
      </c>
      <c r="D3068">
        <v>0</v>
      </c>
      <c r="E3068">
        <v>1</v>
      </c>
      <c r="F3068">
        <v>0</v>
      </c>
      <c r="G3068">
        <v>147.5</v>
      </c>
      <c r="H3068">
        <v>24.81</v>
      </c>
      <c r="I3068">
        <f>IF(AND(B3068=1,E3068=0),V3068,IF(AND(B3068=1,E3068=1),W3068,IF(AND(B3068=0,E3068=0),X3068,IF(AND(B3068=0,E3068=1),Y3068,ERROR))))</f>
        <v>0.10904259180736042</v>
      </c>
      <c r="K3068">
        <f t="shared" si="672"/>
        <v>5.3478442485207722E-2</v>
      </c>
      <c r="L3068">
        <f t="shared" si="673"/>
        <v>4.169811677585733E-2</v>
      </c>
      <c r="M3068" s="22" t="str">
        <f t="shared" si="671"/>
        <v>Elevated Risk</v>
      </c>
      <c r="O3068">
        <f t="shared" si="674"/>
        <v>3.7612001156935624</v>
      </c>
      <c r="P3068">
        <f t="shared" si="675"/>
        <v>4.9938281757798748</v>
      </c>
      <c r="Q3068">
        <f t="shared" si="676"/>
        <v>3.2112467977037098</v>
      </c>
      <c r="R3068">
        <f>(O3068*constantes!$B$4)+(P3068*constantes!$B$5)+(D3068*constantes!$B$6)+(Q3068*constantes!$B$8)+(F3068*constantes!$B$9)</f>
        <v>23.518196408290734</v>
      </c>
      <c r="S3068" s="4">
        <f>(O3068*constantes!$B$4)+(P3068*constantes!$C$5)+(D3068*constantes!$B$6)+(Q3068*constantes!$B$8)+(F3068*constantes!$B$9)</f>
        <v>23.875954258803603</v>
      </c>
      <c r="T3068">
        <f>(O3068*constantes!$D$4)+(P3068*constantes!$D$5)+(D3068*constantes!$D$6)+(Q3068*constantes!$D$8)+(F3068*constantes!$D$9)</f>
        <v>25.92342793806927</v>
      </c>
      <c r="U3068">
        <f>(O3068*constantes!$D$4)+(P3068*constantes!$E$5)+(D3068*constantes!$D$6)+(Q3068*constantes!$D$8)+(F3068*constantes!$D$9)</f>
        <v>26.271797391611674</v>
      </c>
      <c r="V3068" s="5">
        <f t="shared" si="677"/>
        <v>7.7560588809829412E-2</v>
      </c>
      <c r="W3068" s="5">
        <f t="shared" si="678"/>
        <v>0.10904259180736042</v>
      </c>
      <c r="X3068" s="6">
        <f t="shared" si="679"/>
        <v>4.7280352194222774E-2</v>
      </c>
      <c r="Y3068" s="6">
        <f t="shared" si="680"/>
        <v>6.6318575097373489E-2</v>
      </c>
      <c r="AA3068">
        <f>(O3068*constantes!$B$4)+(LN(110)*constantes!$B$5)+(LN(22)*constantes!$B$8)+(F3068*constantes!$B$9)</f>
        <v>22.8787183548725</v>
      </c>
      <c r="AB3068">
        <f t="shared" si="681"/>
        <v>4.169811677585733E-2</v>
      </c>
      <c r="AC3068">
        <f>(O3068*constantes!$D$4)+(LN(110)*constantes!$D$5)+(LN(22)*constantes!$D$8)+(F3068*constantes!$D$9)</f>
        <v>25.036812478830871</v>
      </c>
      <c r="AD3068" s="7">
        <f t="shared" si="682"/>
        <v>1.975954812069991E-2</v>
      </c>
      <c r="AF3068">
        <f>(O3068*constantes!$B$4)+(LN(125)*constantes!$B$5)+(LN(22.5)*constantes!$B$8)+(F3068*constantes!$B$9)</f>
        <v>23.133675291626897</v>
      </c>
      <c r="AG3068">
        <f t="shared" si="683"/>
        <v>5.3478442485207722E-2</v>
      </c>
      <c r="AH3068">
        <f>(O3068*constantes!$D$4)+(LN(125)*constantes!$D$5)+(LN(22.5)*constantes!$D$8)+(F3068*constantes!$D$9)</f>
        <v>25.407885495439103</v>
      </c>
      <c r="AI3068">
        <f t="shared" si="684"/>
        <v>2.8509711637591306E-2</v>
      </c>
    </row>
    <row r="3069" spans="1:35" x14ac:dyDescent="0.25">
      <c r="A3069" s="11">
        <v>3068</v>
      </c>
      <c r="B3069">
        <v>0</v>
      </c>
      <c r="C3069">
        <v>40</v>
      </c>
      <c r="D3069">
        <v>1</v>
      </c>
      <c r="E3069">
        <v>0</v>
      </c>
      <c r="F3069">
        <v>0</v>
      </c>
      <c r="G3069">
        <v>131.5</v>
      </c>
      <c r="H3069">
        <v>24.35</v>
      </c>
      <c r="I3069">
        <f>IF(AND(B3069=1,E3069=0),V3069,IF(AND(B3069=1,E3069=1),W3069,IF(AND(B3069=0,E3069=0),X3069,IF(AND(B3069=0,E3069=1),Y3069,ERROR))))</f>
        <v>5.1582946331433899E-2</v>
      </c>
      <c r="K3069">
        <f t="shared" si="672"/>
        <v>2.3477142937900042E-2</v>
      </c>
      <c r="L3069">
        <f t="shared" si="673"/>
        <v>1.6258639030403699E-2</v>
      </c>
      <c r="M3069" s="22" t="str">
        <f t="shared" si="671"/>
        <v>Elevated Risk</v>
      </c>
      <c r="O3069">
        <f t="shared" si="674"/>
        <v>3.6888794541139363</v>
      </c>
      <c r="P3069">
        <f t="shared" si="675"/>
        <v>4.8790068516178193</v>
      </c>
      <c r="Q3069">
        <f t="shared" si="676"/>
        <v>3.1925318495285988</v>
      </c>
      <c r="R3069">
        <f>(O3069*constantes!$B$4)+(P3069*constantes!$B$5)+(D3069*constantes!$B$6)+(Q3069*constantes!$B$8)+(F3069*constantes!$B$9)</f>
        <v>23.774755690128494</v>
      </c>
      <c r="S3069" s="4">
        <f>(O3069*constantes!$B$4)+(P3069*constantes!$C$5)+(D3069*constantes!$B$6)+(Q3069*constantes!$B$8)+(F3069*constantes!$B$9)</f>
        <v>24.124287740978392</v>
      </c>
      <c r="T3069">
        <f>(O3069*constantes!$D$4)+(P3069*constantes!$D$5)+(D3069*constantes!$D$6)+(Q3069*constantes!$D$8)+(F3069*constantes!$D$9)</f>
        <v>26.012768287261583</v>
      </c>
      <c r="U3069">
        <f>(O3069*constantes!$D$4)+(P3069*constantes!$E$5)+(D3069*constantes!$D$6)+(Q3069*constantes!$D$8)+(F3069*constantes!$D$9)</f>
        <v>26.353127805230447</v>
      </c>
      <c r="V3069" s="5">
        <f t="shared" si="677"/>
        <v>9.9086625896126268E-2</v>
      </c>
      <c r="W3069" s="5">
        <f t="shared" si="678"/>
        <v>0.13757318761666126</v>
      </c>
      <c r="X3069" s="6">
        <f t="shared" si="679"/>
        <v>5.1582946331433899E-2</v>
      </c>
      <c r="Y3069" s="6">
        <f t="shared" si="680"/>
        <v>7.1731360126382926E-2</v>
      </c>
      <c r="AA3069">
        <f>(O3069*constantes!$B$4)+(LN(110)*constantes!$B$5)+(LN(22)*constantes!$B$8)+(F3069*constantes!$B$9)</f>
        <v>22.653587028201589</v>
      </c>
      <c r="AB3069">
        <f t="shared" si="681"/>
        <v>3.3434567241904078E-2</v>
      </c>
      <c r="AC3069">
        <f>(O3069*constantes!$D$4)+(LN(110)*constantes!$D$5)+(LN(22)*constantes!$D$8)+(F3069*constantes!$D$9)</f>
        <v>24.840022896226397</v>
      </c>
      <c r="AD3069" s="7">
        <f t="shared" si="682"/>
        <v>1.6258639030403699E-2</v>
      </c>
      <c r="AF3069">
        <f>(O3069*constantes!$B$4)+(LN(125)*constantes!$B$5)+(LN(22.5)*constantes!$B$8)+(F3069*constantes!$B$9)</f>
        <v>22.908543964955982</v>
      </c>
      <c r="AG3069">
        <f t="shared" si="683"/>
        <v>4.2933030992125865E-2</v>
      </c>
      <c r="AH3069">
        <f>(O3069*constantes!$D$4)+(LN(125)*constantes!$D$5)+(LN(22.5)*constantes!$D$8)+(F3069*constantes!$D$9)</f>
        <v>25.211095912834629</v>
      </c>
      <c r="AI3069">
        <f t="shared" si="684"/>
        <v>2.3477142937900042E-2</v>
      </c>
    </row>
    <row r="3070" spans="1:35" x14ac:dyDescent="0.25">
      <c r="A3070" s="11">
        <v>3069</v>
      </c>
      <c r="B3070">
        <v>1</v>
      </c>
      <c r="C3070">
        <v>49</v>
      </c>
      <c r="D3070">
        <v>1</v>
      </c>
      <c r="E3070">
        <v>1</v>
      </c>
      <c r="F3070">
        <v>0</v>
      </c>
      <c r="G3070">
        <v>152</v>
      </c>
      <c r="H3070">
        <v>29.76</v>
      </c>
      <c r="I3070">
        <f>IF(AND(B3070=1,E3070=0),V3070,IF(AND(B3070=1,E3070=1),W3070,IF(AND(B3070=0,E3070=0),X3070,IF(AND(B3070=0,E3070=1),Y3070,ERROR))))</f>
        <v>0.35044135978977708</v>
      </c>
      <c r="K3070">
        <f t="shared" si="672"/>
        <v>7.9222803135090225E-2</v>
      </c>
      <c r="L3070">
        <f t="shared" si="673"/>
        <v>6.1959526107751905E-2</v>
      </c>
      <c r="M3070" s="22" t="str">
        <f t="shared" si="671"/>
        <v>'&gt;30%</v>
      </c>
      <c r="O3070">
        <f t="shared" si="674"/>
        <v>3.8918202981106265</v>
      </c>
      <c r="P3070">
        <f t="shared" si="675"/>
        <v>5.0238805208462765</v>
      </c>
      <c r="Q3070">
        <f t="shared" si="676"/>
        <v>3.393165209964891</v>
      </c>
      <c r="R3070">
        <f>(O3070*constantes!$B$4)+(P3070*constantes!$B$5)+(D3070*constantes!$B$6)+(Q3070*constantes!$B$8)+(F3070*constantes!$B$9)</f>
        <v>24.834310775321836</v>
      </c>
      <c r="S3070" s="4">
        <f>(O3070*constantes!$B$4)+(P3070*constantes!$C$5)+(D3070*constantes!$B$6)+(Q3070*constantes!$B$8)+(F3070*constantes!$B$9)</f>
        <v>25.194221575835261</v>
      </c>
      <c r="T3070">
        <f>(O3070*constantes!$D$4)+(P3070*constantes!$D$5)+(D3070*constantes!$D$6)+(Q3070*constantes!$D$8)+(F3070*constantes!$D$9)</f>
        <v>27.075074928068133</v>
      </c>
      <c r="U3070">
        <f>(O3070*constantes!$D$4)+(P3070*constantes!$E$5)+(D3070*constantes!$D$6)+(Q3070*constantes!$D$8)+(F3070*constantes!$D$9)</f>
        <v>27.425540833202369</v>
      </c>
      <c r="V3070" s="5">
        <f t="shared" si="677"/>
        <v>0.25995759323447354</v>
      </c>
      <c r="W3070" s="5">
        <f t="shared" si="678"/>
        <v>0.35044135978977708</v>
      </c>
      <c r="X3070" s="6">
        <f t="shared" si="679"/>
        <v>0.14205728046293209</v>
      </c>
      <c r="Y3070" s="6">
        <f t="shared" si="680"/>
        <v>0.19549486793346804</v>
      </c>
      <c r="AA3070">
        <f>(O3070*constantes!$B$4)+(LN(110)*constantes!$B$5)+(LN(22)*constantes!$B$8)+(F3070*constantes!$B$9)</f>
        <v>23.285333757929525</v>
      </c>
      <c r="AB3070">
        <f t="shared" si="681"/>
        <v>6.1959526107751905E-2</v>
      </c>
      <c r="AC3070">
        <f>(O3070*constantes!$D$4)+(LN(110)*constantes!$D$5)+(LN(22)*constantes!$D$8)+(F3070*constantes!$D$9)</f>
        <v>25.39223913860047</v>
      </c>
      <c r="AD3070" s="7">
        <f t="shared" si="682"/>
        <v>2.8073382189004015E-2</v>
      </c>
      <c r="AF3070">
        <f>(O3070*constantes!$B$4)+(LN(125)*constantes!$B$5)+(LN(22.5)*constantes!$B$8)+(F3070*constantes!$B$9)</f>
        <v>23.540290694683922</v>
      </c>
      <c r="AG3070">
        <f t="shared" si="683"/>
        <v>7.9222803135090225E-2</v>
      </c>
      <c r="AH3070">
        <f>(O3070*constantes!$D$4)+(LN(125)*constantes!$D$5)+(LN(22.5)*constantes!$D$8)+(F3070*constantes!$D$9)</f>
        <v>25.763312155208702</v>
      </c>
      <c r="AI3070">
        <f t="shared" si="684"/>
        <v>4.0428513799347532E-2</v>
      </c>
    </row>
    <row r="3071" spans="1:35" x14ac:dyDescent="0.25">
      <c r="A3071" s="11">
        <v>3070</v>
      </c>
      <c r="B3071">
        <v>1</v>
      </c>
      <c r="C3071">
        <v>57</v>
      </c>
      <c r="D3071">
        <v>1</v>
      </c>
      <c r="E3071">
        <v>0</v>
      </c>
      <c r="F3071">
        <v>0</v>
      </c>
      <c r="G3071">
        <v>127</v>
      </c>
      <c r="H3071">
        <v>28.13</v>
      </c>
      <c r="I3071">
        <f>IF(AND(B3071=1,E3071=0),V3071,IF(AND(B3071=1,E3071=1),W3071,IF(AND(B3071=0,E3071=0),X3071,IF(AND(B3071=0,E3071=1),Y3071,ERROR))))</f>
        <v>0.28130196083240078</v>
      </c>
      <c r="K3071">
        <f t="shared" si="672"/>
        <v>0.12380054983513455</v>
      </c>
      <c r="L3071">
        <f t="shared" si="673"/>
        <v>9.7348342413305922E-2</v>
      </c>
      <c r="M3071" s="22" t="str">
        <f t="shared" si="671"/>
        <v>Elevated Risk</v>
      </c>
      <c r="O3071">
        <f t="shared" si="674"/>
        <v>4.0430512678345503</v>
      </c>
      <c r="P3071">
        <f t="shared" si="675"/>
        <v>4.8441870864585912</v>
      </c>
      <c r="Q3071">
        <f t="shared" si="676"/>
        <v>3.3368366225017656</v>
      </c>
      <c r="R3071">
        <f>(O3071*constantes!$B$4)+(P3071*constantes!$B$5)+(D3071*constantes!$B$6)+(Q3071*constantes!$B$8)+(F3071*constantes!$B$9)</f>
        <v>24.927085424286574</v>
      </c>
      <c r="S3071" s="4">
        <f>(O3071*constantes!$B$4)+(P3071*constantes!$C$5)+(D3071*constantes!$B$6)+(Q3071*constantes!$B$8)+(F3071*constantes!$B$9)</f>
        <v>25.274122987160467</v>
      </c>
      <c r="T3071">
        <f>(O3071*constantes!$D$4)+(P3071*constantes!$D$5)+(D3071*constantes!$D$6)+(Q3071*constantes!$D$8)+(F3071*constantes!$D$9)</f>
        <v>26.952325533990823</v>
      </c>
      <c r="U3071">
        <f>(O3071*constantes!$D$4)+(P3071*constantes!$E$5)+(D3071*constantes!$D$6)+(Q3071*constantes!$D$8)+(F3071*constantes!$D$9)</f>
        <v>27.290256025142178</v>
      </c>
      <c r="V3071" s="5">
        <f t="shared" si="677"/>
        <v>0.28130196083240078</v>
      </c>
      <c r="W3071" s="5">
        <f t="shared" si="678"/>
        <v>0.37334009528945589</v>
      </c>
      <c r="X3071" s="6">
        <f t="shared" si="679"/>
        <v>0.12673744347435678</v>
      </c>
      <c r="Y3071" s="6">
        <f t="shared" si="680"/>
        <v>0.17304375576795727</v>
      </c>
      <c r="AA3071">
        <f>(O3071*constantes!$B$4)+(LN(110)*constantes!$B$5)+(LN(22)*constantes!$B$8)+(F3071*constantes!$B$9)</f>
        <v>23.756109717441312</v>
      </c>
      <c r="AB3071">
        <f t="shared" si="681"/>
        <v>9.7348342413305922E-2</v>
      </c>
      <c r="AC3071">
        <f>(O3071*constantes!$D$4)+(LN(110)*constantes!$D$5)+(LN(22)*constantes!$D$8)+(F3071*constantes!$D$9)</f>
        <v>25.803749193387144</v>
      </c>
      <c r="AD3071" s="7">
        <f t="shared" si="682"/>
        <v>4.2061248414153263E-2</v>
      </c>
      <c r="AF3071">
        <f>(O3071*constantes!$B$4)+(LN(125)*constantes!$B$5)+(LN(22.5)*constantes!$B$8)+(F3071*constantes!$B$9)</f>
        <v>24.011066654195705</v>
      </c>
      <c r="AG3071">
        <f t="shared" si="683"/>
        <v>0.12380054983513455</v>
      </c>
      <c r="AH3071">
        <f>(O3071*constantes!$D$4)+(LN(125)*constantes!$D$5)+(LN(22.5)*constantes!$D$8)+(F3071*constantes!$D$9)</f>
        <v>26.174822209995376</v>
      </c>
      <c r="AI3071">
        <f t="shared" si="684"/>
        <v>6.0378388617794876E-2</v>
      </c>
    </row>
    <row r="3072" spans="1:35" x14ac:dyDescent="0.25">
      <c r="A3072" s="11">
        <v>3071</v>
      </c>
      <c r="B3072">
        <v>1</v>
      </c>
      <c r="C3072">
        <v>39</v>
      </c>
      <c r="D3072">
        <v>0</v>
      </c>
      <c r="E3072">
        <v>0</v>
      </c>
      <c r="F3072">
        <v>0</v>
      </c>
      <c r="G3072">
        <v>122.5</v>
      </c>
      <c r="H3072">
        <v>24.06</v>
      </c>
      <c r="I3072">
        <f>IF(AND(B3072=1,E3072=0),V3072,IF(AND(B3072=1,E3072=1),W3072,IF(AND(B3072=0,E3072=0),X3072,IF(AND(B3072=0,E3072=1),Y3072,ERROR))))</f>
        <v>4.0359521115956754E-2</v>
      </c>
      <c r="K3072">
        <f t="shared" si="672"/>
        <v>3.974481175054656E-2</v>
      </c>
      <c r="L3072">
        <f t="shared" si="673"/>
        <v>3.0940270522043956E-2</v>
      </c>
      <c r="M3072" s="22" t="str">
        <f t="shared" si="671"/>
        <v>NORMAL</v>
      </c>
      <c r="O3072">
        <f t="shared" si="674"/>
        <v>3.6635616461296463</v>
      </c>
      <c r="P3072">
        <f t="shared" si="675"/>
        <v>4.808111029984782</v>
      </c>
      <c r="Q3072">
        <f t="shared" si="676"/>
        <v>3.1805507105465329</v>
      </c>
      <c r="R3072">
        <f>(O3072*constantes!$B$4)+(P3072*constantes!$B$5)+(D3072*constantes!$B$6)+(Q3072*constantes!$B$8)+(F3072*constantes!$B$9)</f>
        <v>22.845396658239888</v>
      </c>
      <c r="S3072" s="4">
        <f>(O3072*constantes!$B$4)+(P3072*constantes!$C$5)+(D3072*constantes!$B$6)+(Q3072*constantes!$B$8)+(F3072*constantes!$B$9)</f>
        <v>23.189849732427998</v>
      </c>
      <c r="T3072">
        <f>(O3072*constantes!$D$4)+(P3072*constantes!$D$5)+(D3072*constantes!$D$6)+(Q3072*constantes!$D$8)+(F3072*constantes!$D$9)</f>
        <v>25.119647836555405</v>
      </c>
      <c r="U3072">
        <f>(O3072*constantes!$D$4)+(P3072*constantes!$E$5)+(D3072*constantes!$D$6)+(Q3072*constantes!$D$8)+(F3072*constantes!$D$9)</f>
        <v>25.455061662007143</v>
      </c>
      <c r="V3072" s="5">
        <f t="shared" si="677"/>
        <v>4.0359521115956754E-2</v>
      </c>
      <c r="W3072" s="5">
        <f t="shared" si="678"/>
        <v>5.6479635270623607E-2</v>
      </c>
      <c r="X3072" s="6">
        <f t="shared" si="679"/>
        <v>2.1447613550612643E-2</v>
      </c>
      <c r="Y3072" s="6">
        <f t="shared" si="680"/>
        <v>2.9866151815986952E-2</v>
      </c>
      <c r="AA3072">
        <f>(O3072*constantes!$B$4)+(LN(110)*constantes!$B$5)+(LN(22)*constantes!$B$8)+(F3072*constantes!$B$9)</f>
        <v>22.574773704658814</v>
      </c>
      <c r="AB3072">
        <f t="shared" si="681"/>
        <v>3.0940270522043956E-2</v>
      </c>
      <c r="AC3072">
        <f>(O3072*constantes!$D$4)+(LN(110)*constantes!$D$5)+(LN(22)*constantes!$D$8)+(F3072*constantes!$D$9)</f>
        <v>24.771131368454586</v>
      </c>
      <c r="AD3072" s="7">
        <f t="shared" si="682"/>
        <v>1.5184528759381921E-2</v>
      </c>
      <c r="AF3072">
        <f>(O3072*constantes!$B$4)+(LN(125)*constantes!$B$5)+(LN(22.5)*constantes!$B$8)+(F3072*constantes!$B$9)</f>
        <v>22.829730641413207</v>
      </c>
      <c r="AG3072">
        <f t="shared" si="683"/>
        <v>3.974481175054656E-2</v>
      </c>
      <c r="AH3072">
        <f>(O3072*constantes!$D$4)+(LN(125)*constantes!$D$5)+(LN(22.5)*constantes!$D$8)+(F3072*constantes!$D$9)</f>
        <v>25.142204385062819</v>
      </c>
      <c r="AI3072">
        <f t="shared" si="684"/>
        <v>2.1931490638549711E-2</v>
      </c>
    </row>
    <row r="3073" spans="1:35" x14ac:dyDescent="0.25">
      <c r="A3073" s="11">
        <v>3072</v>
      </c>
      <c r="B3073">
        <v>0</v>
      </c>
      <c r="C3073">
        <v>58</v>
      </c>
      <c r="D3073">
        <v>0</v>
      </c>
      <c r="E3073">
        <v>1</v>
      </c>
      <c r="F3073">
        <v>0</v>
      </c>
      <c r="G3073">
        <v>159</v>
      </c>
      <c r="H3073">
        <v>28.4</v>
      </c>
      <c r="I3073">
        <f>IF(AND(B3073=1,E3073=0),V3073,IF(AND(B3073=1,E3073=1),W3073,IF(AND(B3073=0,E3073=0),X3073,IF(AND(B3073=0,E3073=1),Y3073,ERROR))))</f>
        <v>0.1862473201960253</v>
      </c>
      <c r="K3073">
        <f t="shared" si="672"/>
        <v>6.3209991046805025E-2</v>
      </c>
      <c r="L3073">
        <f t="shared" si="673"/>
        <v>4.4054054961770062E-2</v>
      </c>
      <c r="M3073" s="22" t="str">
        <f t="shared" si="671"/>
        <v>Elevated Risk</v>
      </c>
      <c r="O3073">
        <f t="shared" si="674"/>
        <v>4.0604430105464191</v>
      </c>
      <c r="P3073">
        <f t="shared" si="675"/>
        <v>5.0689042022202315</v>
      </c>
      <c r="Q3073">
        <f t="shared" si="676"/>
        <v>3.3463891451671604</v>
      </c>
      <c r="R3073">
        <f>(O3073*constantes!$B$4)+(P3073*constantes!$B$5)+(D3073*constantes!$B$6)+(Q3073*constantes!$B$8)+(F3073*constantes!$B$9)</f>
        <v>24.696136404179459</v>
      </c>
      <c r="S3073" s="4">
        <f>(O3073*constantes!$B$4)+(P3073*constantes!$C$5)+(D3073*constantes!$B$6)+(Q3073*constantes!$B$8)+(F3073*constantes!$B$9)</f>
        <v>25.059272701226515</v>
      </c>
      <c r="T3073">
        <f>(O3073*constantes!$D$4)+(P3073*constantes!$D$5)+(D3073*constantes!$D$6)+(Q3073*constantes!$D$8)+(F3073*constantes!$D$9)</f>
        <v>27.017962432641568</v>
      </c>
      <c r="U3073">
        <f>(O3073*constantes!$D$4)+(P3073*constantes!$E$5)+(D3073*constantes!$D$6)+(Q3073*constantes!$D$8)+(F3073*constantes!$D$9)</f>
        <v>27.371569189788449</v>
      </c>
      <c r="V3073" s="5">
        <f t="shared" si="677"/>
        <v>0.23064025556655987</v>
      </c>
      <c r="W3073" s="5">
        <f t="shared" si="678"/>
        <v>0.31408024241708909</v>
      </c>
      <c r="X3073" s="6">
        <f t="shared" si="679"/>
        <v>0.13472895913023653</v>
      </c>
      <c r="Y3073" s="6">
        <f t="shared" si="680"/>
        <v>0.1862473201960253</v>
      </c>
      <c r="AA3073">
        <f>(O3073*constantes!$B$4)+(LN(110)*constantes!$B$5)+(LN(22)*constantes!$B$8)+(F3073*constantes!$B$9)</f>
        <v>23.81024951683365</v>
      </c>
      <c r="AB3073">
        <f t="shared" si="681"/>
        <v>0.10247681663833785</v>
      </c>
      <c r="AC3073">
        <f>(O3073*constantes!$D$4)+(LN(110)*constantes!$D$5)+(LN(22)*constantes!$D$8)+(F3073*constantes!$D$9)</f>
        <v>25.851073342728132</v>
      </c>
      <c r="AD3073" s="7">
        <f t="shared" si="682"/>
        <v>4.4054054961770062E-2</v>
      </c>
      <c r="AF3073">
        <f>(O3073*constantes!$B$4)+(LN(125)*constantes!$B$5)+(LN(22.5)*constantes!$B$8)+(F3073*constantes!$B$9)</f>
        <v>24.065206453588043</v>
      </c>
      <c r="AG3073">
        <f t="shared" si="683"/>
        <v>0.1302191222428678</v>
      </c>
      <c r="AH3073">
        <f>(O3073*constantes!$D$4)+(LN(125)*constantes!$D$5)+(LN(22.5)*constantes!$D$8)+(F3073*constantes!$D$9)</f>
        <v>26.222146359336364</v>
      </c>
      <c r="AI3073">
        <f t="shared" si="684"/>
        <v>6.3209991046805025E-2</v>
      </c>
    </row>
    <row r="3074" spans="1:35" x14ac:dyDescent="0.25">
      <c r="A3074" s="11">
        <v>3073</v>
      </c>
      <c r="B3074">
        <v>1</v>
      </c>
      <c r="C3074">
        <v>54</v>
      </c>
      <c r="D3074">
        <v>0</v>
      </c>
      <c r="E3074">
        <v>1</v>
      </c>
      <c r="F3074">
        <v>0</v>
      </c>
      <c r="G3074">
        <v>151</v>
      </c>
      <c r="H3074">
        <v>23.74</v>
      </c>
      <c r="I3074">
        <f>IF(AND(B3074=1,E3074=0),V3074,IF(AND(B3074=1,E3074=1),W3074,IF(AND(B3074=0,E3074=0),X3074,IF(AND(B3074=0,E3074=1),Y3074,ERROR))))</f>
        <v>0.21104046866182757</v>
      </c>
      <c r="K3074">
        <f t="shared" si="672"/>
        <v>0.10567740925235103</v>
      </c>
      <c r="L3074">
        <f t="shared" si="673"/>
        <v>8.2913210367502876E-2</v>
      </c>
      <c r="M3074" s="22" t="str">
        <f t="shared" si="671"/>
        <v>Elevated Risk</v>
      </c>
      <c r="O3074">
        <f t="shared" si="674"/>
        <v>3.9889840465642745</v>
      </c>
      <c r="P3074">
        <f t="shared" si="675"/>
        <v>5.0172798368149243</v>
      </c>
      <c r="Q3074">
        <f t="shared" si="676"/>
        <v>3.1671613891815218</v>
      </c>
      <c r="R3074">
        <f>(O3074*constantes!$B$4)+(P3074*constantes!$B$5)+(D3074*constantes!$B$6)+(Q3074*constantes!$B$8)+(F3074*constantes!$B$9)</f>
        <v>24.235833791772787</v>
      </c>
      <c r="S3074" s="4">
        <f>(O3074*constantes!$B$4)+(P3074*constantes!$C$5)+(D3074*constantes!$B$6)+(Q3074*constantes!$B$8)+(F3074*constantes!$B$9)</f>
        <v>24.595271719282209</v>
      </c>
      <c r="T3074">
        <f>(O3074*constantes!$D$4)+(P3074*constantes!$D$5)+(D3074*constantes!$D$6)+(Q3074*constantes!$D$8)+(F3074*constantes!$D$9)</f>
        <v>26.586672705578774</v>
      </c>
      <c r="U3074">
        <f>(O3074*constantes!$D$4)+(P3074*constantes!$E$5)+(D3074*constantes!$D$6)+(Q3074*constantes!$D$8)+(F3074*constantes!$D$9)</f>
        <v>26.936678146994986</v>
      </c>
      <c r="V3074" s="5">
        <f t="shared" si="677"/>
        <v>0.15250501006055484</v>
      </c>
      <c r="W3074" s="5">
        <f t="shared" si="678"/>
        <v>0.21104046866182757</v>
      </c>
      <c r="X3074" s="6">
        <f t="shared" si="679"/>
        <v>8.9731302672824476E-2</v>
      </c>
      <c r="Y3074" s="6">
        <f t="shared" si="680"/>
        <v>0.1248981522103656</v>
      </c>
      <c r="AA3074">
        <f>(O3074*constantes!$B$4)+(LN(110)*constantes!$B$5)+(LN(22)*constantes!$B$8)+(F3074*constantes!$B$9)</f>
        <v>23.587800620315793</v>
      </c>
      <c r="AB3074">
        <f t="shared" si="681"/>
        <v>8.2913210367502876E-2</v>
      </c>
      <c r="AC3074">
        <f>(O3074*constantes!$D$4)+(LN(110)*constantes!$D$5)+(LN(22)*constantes!$D$8)+(F3074*constantes!$D$9)</f>
        <v>25.656628499605237</v>
      </c>
      <c r="AD3074" s="7">
        <f t="shared" si="682"/>
        <v>3.6413005758055728E-2</v>
      </c>
      <c r="AF3074">
        <f>(O3074*constantes!$B$4)+(LN(125)*constantes!$B$5)+(LN(22.5)*constantes!$B$8)+(F3074*constantes!$B$9)</f>
        <v>23.84275755707019</v>
      </c>
      <c r="AG3074">
        <f t="shared" si="683"/>
        <v>0.10567740925235103</v>
      </c>
      <c r="AH3074">
        <f>(O3074*constantes!$D$4)+(LN(125)*constantes!$D$5)+(LN(22.5)*constantes!$D$8)+(F3074*constantes!$D$9)</f>
        <v>26.027701516213469</v>
      </c>
      <c r="AI3074">
        <f t="shared" si="684"/>
        <v>5.2338355969762884E-2</v>
      </c>
    </row>
    <row r="3075" spans="1:35" x14ac:dyDescent="0.25">
      <c r="A3075" s="11">
        <v>3074</v>
      </c>
      <c r="B3075">
        <v>1</v>
      </c>
      <c r="C3075">
        <v>53</v>
      </c>
      <c r="D3075">
        <v>1</v>
      </c>
      <c r="E3075">
        <v>1</v>
      </c>
      <c r="F3075">
        <v>0</v>
      </c>
      <c r="G3075">
        <v>152</v>
      </c>
      <c r="H3075">
        <v>24.8</v>
      </c>
      <c r="I3075">
        <f>IF(AND(B3075=1,E3075=0),V3075,IF(AND(B3075=1,E3075=1),W3075,IF(AND(B3075=0,E3075=0),X3075,IF(AND(B3075=0,E3075=1),Y3075,ERROR))))</f>
        <v>0.37918083705596717</v>
      </c>
      <c r="K3075">
        <f t="shared" si="672"/>
        <v>0.10001327473115296</v>
      </c>
      <c r="L3075">
        <f t="shared" si="673"/>
        <v>7.8415260777171425E-2</v>
      </c>
      <c r="M3075" s="22" t="str">
        <f t="shared" ref="M3075:M3138" si="685">_xlfn.IFS(I3075&lt;=(L3075*1.05),"OPTIMAL",I3075&lt;=(K3075*1.1),"NORMAL",I3075&lt;=0.3,"Elevated Risk",I3075&gt;0.3,"'&gt;30%")</f>
        <v>'&gt;30%</v>
      </c>
      <c r="O3075">
        <f t="shared" si="674"/>
        <v>3.970291913552122</v>
      </c>
      <c r="P3075">
        <f t="shared" si="675"/>
        <v>5.0238805208462765</v>
      </c>
      <c r="Q3075">
        <f t="shared" si="676"/>
        <v>3.2108436531709366</v>
      </c>
      <c r="R3075">
        <f>(O3075*constantes!$B$4)+(P3075*constantes!$B$5)+(D3075*constantes!$B$6)+(Q3075*constantes!$B$8)+(F3075*constantes!$B$9)</f>
        <v>24.934050714747052</v>
      </c>
      <c r="S3075" s="4">
        <f>(O3075*constantes!$B$4)+(P3075*constantes!$C$5)+(D3075*constantes!$B$6)+(Q3075*constantes!$B$8)+(F3075*constantes!$B$9)</f>
        <v>25.293961515260477</v>
      </c>
      <c r="T3075">
        <f>(O3075*constantes!$D$4)+(P3075*constantes!$D$5)+(D3075*constantes!$D$6)+(Q3075*constantes!$D$8)+(F3075*constantes!$D$9)</f>
        <v>27.195389790786614</v>
      </c>
      <c r="U3075">
        <f>(O3075*constantes!$D$4)+(P3075*constantes!$E$5)+(D3075*constantes!$D$6)+(Q3075*constantes!$D$8)+(F3075*constantes!$D$9)</f>
        <v>27.545855695920853</v>
      </c>
      <c r="V3075" s="5">
        <f t="shared" si="677"/>
        <v>0.2829593510702284</v>
      </c>
      <c r="W3075" s="5">
        <f t="shared" si="678"/>
        <v>0.37918083705596717</v>
      </c>
      <c r="X3075" s="6">
        <f t="shared" si="679"/>
        <v>0.15870015558959916</v>
      </c>
      <c r="Y3075" s="6">
        <f t="shared" si="680"/>
        <v>0.21756098526255507</v>
      </c>
      <c r="AA3075">
        <f>(O3075*constantes!$B$4)+(LN(110)*constantes!$B$5)+(LN(22)*constantes!$B$8)+(F3075*constantes!$B$9)</f>
        <v>23.529612757934284</v>
      </c>
      <c r="AB3075">
        <f t="shared" si="681"/>
        <v>7.8415260777171425E-2</v>
      </c>
      <c r="AC3075">
        <f>(O3075*constantes!$D$4)+(LN(110)*constantes!$D$5)+(LN(22)*constantes!$D$8)+(F3075*constantes!$D$9)</f>
        <v>25.605765897229862</v>
      </c>
      <c r="AD3075" s="7">
        <f t="shared" si="682"/>
        <v>3.4638908987597139E-2</v>
      </c>
      <c r="AF3075">
        <f>(O3075*constantes!$B$4)+(LN(125)*constantes!$B$5)+(LN(22.5)*constantes!$B$8)+(F3075*constantes!$B$9)</f>
        <v>23.784569694688678</v>
      </c>
      <c r="AG3075">
        <f t="shared" si="683"/>
        <v>0.10001327473115296</v>
      </c>
      <c r="AH3075">
        <f>(O3075*constantes!$D$4)+(LN(125)*constantes!$D$5)+(LN(22.5)*constantes!$D$8)+(F3075*constantes!$D$9)</f>
        <v>25.976838913838094</v>
      </c>
      <c r="AI3075">
        <f t="shared" si="684"/>
        <v>4.9808625979083754E-2</v>
      </c>
    </row>
    <row r="3076" spans="1:35" x14ac:dyDescent="0.25">
      <c r="A3076" s="11">
        <v>3075</v>
      </c>
      <c r="B3076">
        <v>0</v>
      </c>
      <c r="C3076">
        <v>60</v>
      </c>
      <c r="D3076">
        <v>0</v>
      </c>
      <c r="E3076">
        <v>1</v>
      </c>
      <c r="F3076">
        <v>0</v>
      </c>
      <c r="G3076">
        <v>133</v>
      </c>
      <c r="H3076">
        <v>25.09</v>
      </c>
      <c r="I3076">
        <f>IF(AND(B3076=1,E3076=0),V3076,IF(AND(B3076=1,E3076=1),W3076,IF(AND(B3076=0,E3076=0),X3076,IF(AND(B3076=0,E3076=1),Y3076,ERROR))))</f>
        <v>0.11908164472168326</v>
      </c>
      <c r="K3076">
        <f t="shared" si="672"/>
        <v>6.9102564331433469E-2</v>
      </c>
      <c r="L3076">
        <f t="shared" si="673"/>
        <v>4.820708918468708E-2</v>
      </c>
      <c r="M3076" s="22" t="str">
        <f t="shared" si="685"/>
        <v>Elevated Risk</v>
      </c>
      <c r="O3076">
        <f t="shared" si="674"/>
        <v>4.0943445622221004</v>
      </c>
      <c r="P3076">
        <f t="shared" si="675"/>
        <v>4.8903491282217537</v>
      </c>
      <c r="Q3076">
        <f t="shared" si="676"/>
        <v>3.222469360378331</v>
      </c>
      <c r="R3076">
        <f>(O3076*constantes!$B$4)+(P3076*constantes!$B$5)+(D3076*constantes!$B$6)+(Q3076*constantes!$B$8)+(F3076*constantes!$B$9)</f>
        <v>24.37219674402365</v>
      </c>
      <c r="S3076" s="4">
        <f>(O3076*constantes!$B$4)+(P3076*constantes!$C$5)+(D3076*constantes!$B$6)+(Q3076*constantes!$B$8)+(F3076*constantes!$B$9)</f>
        <v>24.722541355569458</v>
      </c>
      <c r="T3076">
        <f>(O3076*constantes!$D$4)+(P3076*constantes!$D$5)+(D3076*constantes!$D$6)+(Q3076*constantes!$D$8)+(F3076*constantes!$D$9)</f>
        <v>26.54459758468537</v>
      </c>
      <c r="U3076">
        <f>(O3076*constantes!$D$4)+(P3076*constantes!$E$5)+(D3076*constantes!$D$6)+(Q3076*constantes!$D$8)+(F3076*constantes!$D$9)</f>
        <v>26.885748339870119</v>
      </c>
      <c r="V3076" s="5">
        <f t="shared" si="677"/>
        <v>0.17274741311809327</v>
      </c>
      <c r="W3076" s="5">
        <f t="shared" si="678"/>
        <v>0.23601881258554036</v>
      </c>
      <c r="X3076" s="6">
        <f t="shared" si="679"/>
        <v>8.6198404034988241E-2</v>
      </c>
      <c r="Y3076" s="6">
        <f t="shared" si="680"/>
        <v>0.11908164472168326</v>
      </c>
      <c r="AA3076">
        <f>(O3076*constantes!$B$4)+(LN(110)*constantes!$B$5)+(LN(22)*constantes!$B$8)+(F3076*constantes!$B$9)</f>
        <v>23.915783691137978</v>
      </c>
      <c r="AB3076">
        <f t="shared" si="681"/>
        <v>0.11321269470654882</v>
      </c>
      <c r="AC3076">
        <f>(O3076*constantes!$D$4)+(LN(110)*constantes!$D$5)+(LN(22)*constantes!$D$8)+(F3076*constantes!$D$9)</f>
        <v>25.943321837946279</v>
      </c>
      <c r="AD3076" s="7">
        <f t="shared" si="682"/>
        <v>4.820708918468708E-2</v>
      </c>
      <c r="AF3076">
        <f>(O3076*constantes!$B$4)+(LN(125)*constantes!$B$5)+(LN(22.5)*constantes!$B$8)+(F3076*constantes!$B$9)</f>
        <v>24.170740627892375</v>
      </c>
      <c r="AG3076">
        <f t="shared" si="683"/>
        <v>0.14362116573454531</v>
      </c>
      <c r="AH3076">
        <f>(O3076*constantes!$D$4)+(LN(125)*constantes!$D$5)+(LN(22.5)*constantes!$D$8)+(F3076*constantes!$D$9)</f>
        <v>26.314394854554511</v>
      </c>
      <c r="AI3076">
        <f t="shared" si="684"/>
        <v>6.9102564331433469E-2</v>
      </c>
    </row>
    <row r="3077" spans="1:35" x14ac:dyDescent="0.25">
      <c r="A3077" s="11">
        <v>3076</v>
      </c>
      <c r="B3077">
        <v>1</v>
      </c>
      <c r="C3077">
        <v>40</v>
      </c>
      <c r="D3077">
        <v>0</v>
      </c>
      <c r="E3077">
        <v>1</v>
      </c>
      <c r="F3077">
        <v>0</v>
      </c>
      <c r="G3077">
        <v>141.5</v>
      </c>
      <c r="H3077">
        <v>36.01</v>
      </c>
      <c r="I3077">
        <f>IF(AND(B3077=1,E3077=0),V3077,IF(AND(B3077=1,E3077=1),W3077,IF(AND(B3077=0,E3077=0),X3077,IF(AND(B3077=0,E3077=1),Y3077,ERROR))))</f>
        <v>0.10803897239023186</v>
      </c>
      <c r="K3077">
        <f t="shared" si="672"/>
        <v>4.2933030992125865E-2</v>
      </c>
      <c r="L3077">
        <f t="shared" si="673"/>
        <v>3.3434567241904078E-2</v>
      </c>
      <c r="M3077" s="22" t="str">
        <f t="shared" si="685"/>
        <v>Elevated Risk</v>
      </c>
      <c r="O3077">
        <f t="shared" si="674"/>
        <v>3.6888794541139363</v>
      </c>
      <c r="P3077">
        <f t="shared" si="675"/>
        <v>4.9522997170832923</v>
      </c>
      <c r="Q3077">
        <f t="shared" si="676"/>
        <v>3.5837966776607839</v>
      </c>
      <c r="R3077">
        <f>(O3077*constantes!$B$4)+(P3077*constantes!$B$5)+(D3077*constantes!$B$6)+(Q3077*constantes!$B$8)+(F3077*constantes!$B$9)</f>
        <v>23.511372836794532</v>
      </c>
      <c r="S3077" s="4">
        <f>(O3077*constantes!$B$4)+(P3077*constantes!$C$5)+(D3077*constantes!$B$6)+(Q3077*constantes!$B$8)+(F3077*constantes!$B$9)</f>
        <v>23.866155588526379</v>
      </c>
      <c r="T3077">
        <f>(O3077*constantes!$D$4)+(P3077*constantes!$D$5)+(D3077*constantes!$D$6)+(Q3077*constantes!$D$8)+(F3077*constantes!$D$9)</f>
        <v>25.80028866484065</v>
      </c>
      <c r="U3077">
        <f>(O3077*constantes!$D$4)+(P3077*constantes!$E$5)+(D3077*constantes!$D$6)+(Q3077*constantes!$D$8)+(F3077*constantes!$D$9)</f>
        <v>26.14576109310438</v>
      </c>
      <c r="V3077" s="5">
        <f t="shared" si="677"/>
        <v>7.705401565032155E-2</v>
      </c>
      <c r="W3077" s="5">
        <f t="shared" si="678"/>
        <v>0.10803897239023186</v>
      </c>
      <c r="X3077" s="6">
        <f t="shared" si="679"/>
        <v>4.1919034837206937E-2</v>
      </c>
      <c r="Y3077" s="6">
        <f t="shared" si="680"/>
        <v>5.8700773671217843E-2</v>
      </c>
      <c r="AA3077">
        <f>(O3077*constantes!$B$4)+(LN(110)*constantes!$B$5)+(LN(22)*constantes!$B$8)+(F3077*constantes!$B$9)</f>
        <v>22.653587028201589</v>
      </c>
      <c r="AB3077">
        <f t="shared" si="681"/>
        <v>3.3434567241904078E-2</v>
      </c>
      <c r="AC3077">
        <f>(O3077*constantes!$D$4)+(LN(110)*constantes!$D$5)+(LN(22)*constantes!$D$8)+(F3077*constantes!$D$9)</f>
        <v>24.840022896226397</v>
      </c>
      <c r="AD3077" s="7">
        <f t="shared" si="682"/>
        <v>1.6258639030403699E-2</v>
      </c>
      <c r="AF3077">
        <f>(O3077*constantes!$B$4)+(LN(125)*constantes!$B$5)+(LN(22.5)*constantes!$B$8)+(F3077*constantes!$B$9)</f>
        <v>22.908543964955982</v>
      </c>
      <c r="AG3077">
        <f t="shared" si="683"/>
        <v>4.2933030992125865E-2</v>
      </c>
      <c r="AH3077">
        <f>(O3077*constantes!$D$4)+(LN(125)*constantes!$D$5)+(LN(22.5)*constantes!$D$8)+(F3077*constantes!$D$9)</f>
        <v>25.211095912834629</v>
      </c>
      <c r="AI3077">
        <f t="shared" si="684"/>
        <v>2.3477142937900042E-2</v>
      </c>
    </row>
    <row r="3078" spans="1:35" x14ac:dyDescent="0.25">
      <c r="A3078" s="11">
        <v>3077</v>
      </c>
      <c r="B3078">
        <v>0</v>
      </c>
      <c r="C3078">
        <v>49</v>
      </c>
      <c r="D3078">
        <v>1</v>
      </c>
      <c r="E3078">
        <v>1</v>
      </c>
      <c r="F3078">
        <v>0</v>
      </c>
      <c r="G3078">
        <v>172</v>
      </c>
      <c r="H3078">
        <v>40.51</v>
      </c>
      <c r="I3078">
        <f>IF(AND(B3078=1,E3078=0),V3078,IF(AND(B3078=1,E3078=1),W3078,IF(AND(B3078=0,E3078=0),X3078,IF(AND(B3078=0,E3078=1),Y3078,ERROR))))</f>
        <v>0.30489962446993879</v>
      </c>
      <c r="K3078">
        <f t="shared" si="672"/>
        <v>4.0428513799347532E-2</v>
      </c>
      <c r="L3078">
        <f t="shared" si="673"/>
        <v>2.8073382189004015E-2</v>
      </c>
      <c r="M3078" s="22" t="str">
        <f t="shared" si="685"/>
        <v>'&gt;30%</v>
      </c>
      <c r="O3078">
        <f t="shared" si="674"/>
        <v>3.8918202981106265</v>
      </c>
      <c r="P3078">
        <f t="shared" si="675"/>
        <v>5.1474944768134527</v>
      </c>
      <c r="Q3078">
        <f t="shared" si="676"/>
        <v>3.7015488572145991</v>
      </c>
      <c r="R3078">
        <f>(O3078*constantes!$B$4)+(P3078*constantes!$B$5)+(D3078*constantes!$B$6)+(Q3078*constantes!$B$8)+(F3078*constantes!$B$9)</f>
        <v>25.308101856787577</v>
      </c>
      <c r="S3078" s="4">
        <f>(O3078*constantes!$B$4)+(P3078*constantes!$C$5)+(D3078*constantes!$B$6)+(Q3078*constantes!$B$8)+(F3078*constantes!$B$9)</f>
        <v>25.676868361106493</v>
      </c>
      <c r="T3078">
        <f>(O3078*constantes!$D$4)+(P3078*constantes!$D$5)+(D3078*constantes!$D$6)+(Q3078*constantes!$D$8)+(F3078*constantes!$D$9)</f>
        <v>27.580451000604178</v>
      </c>
      <c r="U3078">
        <f>(O3078*constantes!$D$4)+(P3078*constantes!$E$5)+(D3078*constantes!$D$6)+(Q3078*constantes!$D$8)+(F3078*constantes!$D$9)</f>
        <v>27.939540215306682</v>
      </c>
      <c r="V3078" s="5">
        <f t="shared" si="677"/>
        <v>0.38338118291142742</v>
      </c>
      <c r="W3078" s="5">
        <f t="shared" si="678"/>
        <v>0.50297896845527934</v>
      </c>
      <c r="X3078" s="6">
        <f t="shared" si="679"/>
        <v>0.22428912102698262</v>
      </c>
      <c r="Y3078" s="6">
        <f t="shared" si="680"/>
        <v>0.30489962446993879</v>
      </c>
      <c r="AA3078">
        <f>(O3078*constantes!$B$4)+(LN(110)*constantes!$B$5)+(LN(22)*constantes!$B$8)+(F3078*constantes!$B$9)</f>
        <v>23.285333757929525</v>
      </c>
      <c r="AB3078">
        <f t="shared" si="681"/>
        <v>6.1959526107751905E-2</v>
      </c>
      <c r="AC3078">
        <f>(O3078*constantes!$D$4)+(LN(110)*constantes!$D$5)+(LN(22)*constantes!$D$8)+(F3078*constantes!$D$9)</f>
        <v>25.39223913860047</v>
      </c>
      <c r="AD3078" s="7">
        <f t="shared" si="682"/>
        <v>2.8073382189004015E-2</v>
      </c>
      <c r="AF3078">
        <f>(O3078*constantes!$B$4)+(LN(125)*constantes!$B$5)+(LN(22.5)*constantes!$B$8)+(F3078*constantes!$B$9)</f>
        <v>23.540290694683922</v>
      </c>
      <c r="AG3078">
        <f t="shared" si="683"/>
        <v>7.9222803135090225E-2</v>
      </c>
      <c r="AH3078">
        <f>(O3078*constantes!$D$4)+(LN(125)*constantes!$D$5)+(LN(22.5)*constantes!$D$8)+(F3078*constantes!$D$9)</f>
        <v>25.763312155208702</v>
      </c>
      <c r="AI3078">
        <f t="shared" si="684"/>
        <v>4.0428513799347532E-2</v>
      </c>
    </row>
    <row r="3079" spans="1:35" x14ac:dyDescent="0.25">
      <c r="A3079" s="11">
        <v>3078</v>
      </c>
      <c r="B3079">
        <v>0</v>
      </c>
      <c r="C3079">
        <v>52</v>
      </c>
      <c r="D3079">
        <v>1</v>
      </c>
      <c r="E3079">
        <v>0</v>
      </c>
      <c r="F3079">
        <v>0</v>
      </c>
      <c r="G3079">
        <v>114</v>
      </c>
      <c r="H3079">
        <v>16.59</v>
      </c>
      <c r="I3079">
        <f>IF(AND(B3079=1,E3079=0),V3079,IF(AND(B3079=1,E3079=1),W3079,IF(AND(B3079=0,E3079=0),X3079,IF(AND(B3079=0,E3079=1),Y3079,ERROR))))</f>
        <v>5.7742039922061728E-2</v>
      </c>
      <c r="K3079">
        <f t="shared" si="672"/>
        <v>4.7353292556453264E-2</v>
      </c>
      <c r="L3079">
        <f t="shared" si="673"/>
        <v>3.291838619478793E-2</v>
      </c>
      <c r="M3079" s="22" t="str">
        <f t="shared" si="685"/>
        <v>Elevated Risk</v>
      </c>
      <c r="O3079">
        <f t="shared" si="674"/>
        <v>3.9512437185814275</v>
      </c>
      <c r="P3079">
        <f t="shared" si="675"/>
        <v>4.7361984483944957</v>
      </c>
      <c r="Q3079">
        <f t="shared" si="676"/>
        <v>2.8088001042023532</v>
      </c>
      <c r="R3079">
        <f>(O3079*constantes!$B$4)+(P3079*constantes!$B$5)+(D3079*constantes!$B$6)+(Q3079*constantes!$B$8)+(F3079*constantes!$B$9)</f>
        <v>24.022353122451403</v>
      </c>
      <c r="S3079" s="4">
        <f>(O3079*constantes!$B$4)+(P3079*constantes!$C$5)+(D3079*constantes!$B$6)+(Q3079*constantes!$B$8)+(F3079*constantes!$B$9)</f>
        <v>24.361654379294382</v>
      </c>
      <c r="T3079">
        <f>(O3079*constantes!$D$4)+(P3079*constantes!$D$5)+(D3079*constantes!$D$6)+(Q3079*constantes!$D$8)+(F3079*constantes!$D$9)</f>
        <v>26.12878977606718</v>
      </c>
      <c r="U3079">
        <f>(O3079*constantes!$D$4)+(P3079*constantes!$E$5)+(D3079*constantes!$D$6)+(Q3079*constantes!$D$8)+(F3079*constantes!$D$9)</f>
        <v>26.45918697982718</v>
      </c>
      <c r="V3079" s="5">
        <f t="shared" si="677"/>
        <v>0.12511393931648984</v>
      </c>
      <c r="W3079" s="5">
        <f t="shared" si="678"/>
        <v>0.17110053014628168</v>
      </c>
      <c r="X3079" s="6">
        <f t="shared" si="679"/>
        <v>5.7742039922061728E-2</v>
      </c>
      <c r="Y3079" s="6">
        <f t="shared" si="680"/>
        <v>7.9430118317562748E-2</v>
      </c>
      <c r="AA3079">
        <f>(O3079*constantes!$B$4)+(LN(110)*constantes!$B$5)+(LN(22)*constantes!$B$8)+(F3079*constantes!$B$9)</f>
        <v>23.470316488918311</v>
      </c>
      <c r="AB3079">
        <f t="shared" si="681"/>
        <v>7.4072320755760312E-2</v>
      </c>
      <c r="AC3079">
        <f>(O3079*constantes!$D$4)+(LN(110)*constantes!$D$5)+(LN(22)*constantes!$D$8)+(F3079*constantes!$D$9)</f>
        <v>25.553934425340952</v>
      </c>
      <c r="AD3079" s="7">
        <f t="shared" si="682"/>
        <v>3.291838619478793E-2</v>
      </c>
      <c r="AF3079">
        <f>(O3079*constantes!$B$4)+(LN(125)*constantes!$B$5)+(LN(22.5)*constantes!$B$8)+(F3079*constantes!$B$9)</f>
        <v>23.725273425672704</v>
      </c>
      <c r="AG3079">
        <f t="shared" si="683"/>
        <v>9.453671546464415E-2</v>
      </c>
      <c r="AH3079">
        <f>(O3079*constantes!$D$4)+(LN(125)*constantes!$D$5)+(LN(22.5)*constantes!$D$8)+(F3079*constantes!$D$9)</f>
        <v>25.925007441949184</v>
      </c>
      <c r="AI3079">
        <f t="shared" si="684"/>
        <v>4.7353292556453264E-2</v>
      </c>
    </row>
    <row r="3080" spans="1:35" x14ac:dyDescent="0.25">
      <c r="A3080" s="11">
        <v>3079</v>
      </c>
      <c r="B3080">
        <v>1</v>
      </c>
      <c r="C3080">
        <v>57</v>
      </c>
      <c r="D3080">
        <v>1</v>
      </c>
      <c r="E3080">
        <v>1</v>
      </c>
      <c r="F3080">
        <v>0</v>
      </c>
      <c r="G3080">
        <v>139</v>
      </c>
      <c r="H3080">
        <v>23.81</v>
      </c>
      <c r="I3080">
        <f>IF(AND(B3080=1,E3080=0),V3080,IF(AND(B3080=1,E3080=1),W3080,IF(AND(B3080=0,E3080=0),X3080,IF(AND(B3080=0,E3080=1),Y3080,ERROR))))</f>
        <v>0.38571112711992439</v>
      </c>
      <c r="K3080">
        <f t="shared" si="672"/>
        <v>0.12380054983513455</v>
      </c>
      <c r="L3080">
        <f t="shared" si="673"/>
        <v>9.7348342413305922E-2</v>
      </c>
      <c r="M3080" s="22" t="str">
        <f t="shared" si="685"/>
        <v>'&gt;30%</v>
      </c>
      <c r="O3080">
        <f t="shared" si="674"/>
        <v>4.0430512678345503</v>
      </c>
      <c r="P3080">
        <f t="shared" si="675"/>
        <v>4.9344739331306915</v>
      </c>
      <c r="Q3080">
        <f t="shared" si="676"/>
        <v>3.1701056604987712</v>
      </c>
      <c r="R3080">
        <f>(O3080*constantes!$B$4)+(P3080*constantes!$B$5)+(D3080*constantes!$B$6)+(Q3080*constantes!$B$8)+(F3080*constantes!$B$9)</f>
        <v>24.962395443063937</v>
      </c>
      <c r="S3080" s="4">
        <f>(O3080*constantes!$B$4)+(P3080*constantes!$C$5)+(D3080*constantes!$B$6)+(Q3080*constantes!$B$8)+(F3080*constantes!$B$9)</f>
        <v>25.315901155633419</v>
      </c>
      <c r="T3080">
        <f>(O3080*constantes!$D$4)+(P3080*constantes!$D$5)+(D3080*constantes!$D$6)+(Q3080*constantes!$D$8)+(F3080*constantes!$D$9)</f>
        <v>27.121053103539207</v>
      </c>
      <c r="U3080">
        <f>(O3080*constantes!$D$4)+(P3080*constantes!$E$5)+(D3080*constantes!$D$6)+(Q3080*constantes!$D$8)+(F3080*constantes!$D$9)</f>
        <v>27.465282005114407</v>
      </c>
      <c r="V3080" s="5">
        <f t="shared" si="677"/>
        <v>0.28978372187674906</v>
      </c>
      <c r="W3080" s="5">
        <f t="shared" si="678"/>
        <v>0.38571112711992439</v>
      </c>
      <c r="X3080" s="6">
        <f t="shared" si="679"/>
        <v>0.14822007138102555</v>
      </c>
      <c r="Y3080" s="6">
        <f t="shared" si="680"/>
        <v>0.20255851833749561</v>
      </c>
      <c r="AA3080">
        <f>(O3080*constantes!$B$4)+(LN(110)*constantes!$B$5)+(LN(22)*constantes!$B$8)+(F3080*constantes!$B$9)</f>
        <v>23.756109717441312</v>
      </c>
      <c r="AB3080">
        <f t="shared" si="681"/>
        <v>9.7348342413305922E-2</v>
      </c>
      <c r="AC3080">
        <f>(O3080*constantes!$D$4)+(LN(110)*constantes!$D$5)+(LN(22)*constantes!$D$8)+(F3080*constantes!$D$9)</f>
        <v>25.803749193387144</v>
      </c>
      <c r="AD3080" s="7">
        <f t="shared" si="682"/>
        <v>4.2061248414153263E-2</v>
      </c>
      <c r="AF3080">
        <f>(O3080*constantes!$B$4)+(LN(125)*constantes!$B$5)+(LN(22.5)*constantes!$B$8)+(F3080*constantes!$B$9)</f>
        <v>24.011066654195705</v>
      </c>
      <c r="AG3080">
        <f t="shared" si="683"/>
        <v>0.12380054983513455</v>
      </c>
      <c r="AH3080">
        <f>(O3080*constantes!$D$4)+(LN(125)*constantes!$D$5)+(LN(22.5)*constantes!$D$8)+(F3080*constantes!$D$9)</f>
        <v>26.174822209995376</v>
      </c>
      <c r="AI3080">
        <f t="shared" si="684"/>
        <v>6.0378388617794876E-2</v>
      </c>
    </row>
    <row r="3081" spans="1:35" x14ac:dyDescent="0.25">
      <c r="A3081" s="11">
        <v>3080</v>
      </c>
      <c r="B3081">
        <v>0</v>
      </c>
      <c r="C3081">
        <v>46</v>
      </c>
      <c r="D3081">
        <v>1</v>
      </c>
      <c r="E3081">
        <v>0</v>
      </c>
      <c r="F3081">
        <v>0</v>
      </c>
      <c r="G3081">
        <v>115</v>
      </c>
      <c r="H3081">
        <v>22.5</v>
      </c>
      <c r="I3081">
        <f>IF(AND(B3081=1,E3081=0),V3081,IF(AND(B3081=1,E3081=1),W3081,IF(AND(B3081=0,E3081=0),X3081,IF(AND(B3081=0,E3081=1),Y3081,ERROR))))</f>
        <v>4.9745265996583465E-2</v>
      </c>
      <c r="K3081">
        <f t="shared" si="672"/>
        <v>3.4153313573738631E-2</v>
      </c>
      <c r="L3081">
        <f t="shared" si="673"/>
        <v>2.3692217580876362E-2</v>
      </c>
      <c r="M3081" s="22" t="str">
        <f t="shared" si="685"/>
        <v>Elevated Risk</v>
      </c>
      <c r="O3081">
        <f t="shared" si="674"/>
        <v>3.8286413964890951</v>
      </c>
      <c r="P3081">
        <f t="shared" si="675"/>
        <v>4.7449321283632502</v>
      </c>
      <c r="Q3081">
        <f t="shared" si="676"/>
        <v>3.1135153092103742</v>
      </c>
      <c r="R3081">
        <f>(O3081*constantes!$B$4)+(P3081*constantes!$B$5)+(D3081*constantes!$B$6)+(Q3081*constantes!$B$8)+(F3081*constantes!$B$9)</f>
        <v>23.898467745981502</v>
      </c>
      <c r="S3081" s="4">
        <f>(O3081*constantes!$B$4)+(P3081*constantes!$C$5)+(D3081*constantes!$B$6)+(Q3081*constantes!$B$8)+(F3081*constantes!$B$9)</f>
        <v>24.238394683657447</v>
      </c>
      <c r="T3081">
        <f>(O3081*constantes!$D$4)+(P3081*constantes!$D$5)+(D3081*constantes!$D$6)+(Q3081*constantes!$D$8)+(F3081*constantes!$D$9)</f>
        <v>25.975532979772655</v>
      </c>
      <c r="U3081">
        <f>(O3081*constantes!$D$4)+(P3081*constantes!$E$5)+(D3081*constantes!$D$6)+(Q3081*constantes!$D$8)+(F3081*constantes!$D$9)</f>
        <v>26.306539445047274</v>
      </c>
      <c r="V3081" s="5">
        <f t="shared" si="677"/>
        <v>0.11138171661813223</v>
      </c>
      <c r="W3081" s="5">
        <f t="shared" si="678"/>
        <v>0.15286452144746066</v>
      </c>
      <c r="X3081" s="6">
        <f t="shared" si="679"/>
        <v>4.9745265996583465E-2</v>
      </c>
      <c r="Y3081" s="6">
        <f t="shared" si="680"/>
        <v>6.8580843547208725E-2</v>
      </c>
      <c r="AA3081">
        <f>(O3081*constantes!$B$4)+(LN(110)*constantes!$B$5)+(LN(22)*constantes!$B$8)+(F3081*constantes!$B$9)</f>
        <v>23.088660364337766</v>
      </c>
      <c r="AB3081">
        <f t="shared" si="681"/>
        <v>5.1185816914687488E-2</v>
      </c>
      <c r="AC3081">
        <f>(O3081*constantes!$D$4)+(LN(110)*constantes!$D$5)+(LN(22)*constantes!$D$8)+(F3081*constantes!$D$9)</f>
        <v>25.220324924765169</v>
      </c>
      <c r="AD3081" s="7">
        <f t="shared" si="682"/>
        <v>2.3692217580876362E-2</v>
      </c>
      <c r="AF3081">
        <f>(O3081*constantes!$B$4)+(LN(125)*constantes!$B$5)+(LN(22.5)*constantes!$B$8)+(F3081*constantes!$B$9)</f>
        <v>23.343617301092156</v>
      </c>
      <c r="AG3081">
        <f t="shared" si="683"/>
        <v>6.5553501255932511E-2</v>
      </c>
      <c r="AH3081">
        <f>(O3081*constantes!$D$4)+(LN(125)*constantes!$D$5)+(LN(22.5)*constantes!$D$8)+(F3081*constantes!$D$9)</f>
        <v>25.591397941373401</v>
      </c>
      <c r="AI3081">
        <f t="shared" si="684"/>
        <v>3.4153313573738631E-2</v>
      </c>
    </row>
    <row r="3082" spans="1:35" x14ac:dyDescent="0.25">
      <c r="A3082" s="11">
        <v>3081</v>
      </c>
      <c r="B3082">
        <v>0</v>
      </c>
      <c r="C3082">
        <v>42</v>
      </c>
      <c r="D3082">
        <v>1</v>
      </c>
      <c r="E3082">
        <v>0</v>
      </c>
      <c r="F3082">
        <v>0</v>
      </c>
      <c r="G3082">
        <v>136</v>
      </c>
      <c r="H3082">
        <v>34.71</v>
      </c>
      <c r="I3082">
        <f>IF(AND(B3082=1,E3082=0),V3082,IF(AND(B3082=1,E3082=1),W3082,IF(AND(B3082=0,E3082=0),X3082,IF(AND(B3082=0,E3082=1),Y3082,ERROR))))</f>
        <v>7.6601640037782359E-2</v>
      </c>
      <c r="K3082">
        <f t="shared" si="672"/>
        <v>2.676538428771702E-2</v>
      </c>
      <c r="L3082">
        <f t="shared" si="673"/>
        <v>1.8545470669847686E-2</v>
      </c>
      <c r="M3082" s="22" t="str">
        <f t="shared" si="685"/>
        <v>Elevated Risk</v>
      </c>
      <c r="O3082">
        <f t="shared" si="674"/>
        <v>3.7376696182833684</v>
      </c>
      <c r="P3082">
        <f t="shared" si="675"/>
        <v>4.9126548857360524</v>
      </c>
      <c r="Q3082">
        <f t="shared" si="676"/>
        <v>3.547027829873695</v>
      </c>
      <c r="R3082">
        <f>(O3082*constantes!$B$4)+(P3082*constantes!$B$5)+(D3082*constantes!$B$6)+(Q3082*constantes!$B$8)+(F3082*constantes!$B$9)</f>
        <v>24.270091093051601</v>
      </c>
      <c r="S3082" s="4">
        <f>(O3082*constantes!$B$4)+(P3082*constantes!$C$5)+(D3082*constantes!$B$6)+(Q3082*constantes!$B$8)+(F3082*constantes!$B$9)</f>
        <v>24.622033689065731</v>
      </c>
      <c r="T3082">
        <f>(O3082*constantes!$D$4)+(P3082*constantes!$D$5)+(D3082*constantes!$D$6)+(Q3082*constantes!$D$8)+(F3082*constantes!$D$9)</f>
        <v>26.421414700881051</v>
      </c>
      <c r="U3082">
        <f>(O3082*constantes!$D$4)+(P3082*constantes!$E$5)+(D3082*constantes!$D$6)+(Q3082*constantes!$D$8)+(F3082*constantes!$D$9)</f>
        <v>26.764121505709998</v>
      </c>
      <c r="V3082" s="5">
        <f t="shared" si="677"/>
        <v>0.15737826297746282</v>
      </c>
      <c r="W3082" s="5">
        <f t="shared" si="678"/>
        <v>0.21609666336737032</v>
      </c>
      <c r="X3082" s="6">
        <f t="shared" si="679"/>
        <v>7.6601640037782359E-2</v>
      </c>
      <c r="Y3082" s="6">
        <f t="shared" si="680"/>
        <v>0.10619722826227385</v>
      </c>
      <c r="AA3082">
        <f>(O3082*constantes!$B$4)+(LN(110)*constantes!$B$5)+(LN(22)*constantes!$B$8)+(F3082*constantes!$B$9)</f>
        <v>22.805468857654464</v>
      </c>
      <c r="AB3082">
        <f t="shared" si="681"/>
        <v>3.8810869283687155E-2</v>
      </c>
      <c r="AC3082">
        <f>(O3082*constantes!$D$4)+(LN(110)*constantes!$D$5)+(LN(22)*constantes!$D$8)+(F3082*constantes!$D$9)</f>
        <v>24.972784348242914</v>
      </c>
      <c r="AD3082" s="7">
        <f t="shared" si="682"/>
        <v>1.8545470669847686E-2</v>
      </c>
      <c r="AF3082">
        <f>(O3082*constantes!$B$4)+(LN(125)*constantes!$B$5)+(LN(22.5)*constantes!$B$8)+(F3082*constantes!$B$9)</f>
        <v>23.060425794408857</v>
      </c>
      <c r="AG3082">
        <f t="shared" si="683"/>
        <v>4.9796912096185753E-2</v>
      </c>
      <c r="AH3082">
        <f>(O3082*constantes!$D$4)+(LN(125)*constantes!$D$5)+(LN(22.5)*constantes!$D$8)+(F3082*constantes!$D$9)</f>
        <v>25.343857364851146</v>
      </c>
      <c r="AI3082">
        <f t="shared" si="684"/>
        <v>2.676538428771702E-2</v>
      </c>
    </row>
    <row r="3083" spans="1:35" x14ac:dyDescent="0.25">
      <c r="A3083" s="11">
        <v>3082</v>
      </c>
      <c r="B3083">
        <v>0</v>
      </c>
      <c r="C3083">
        <v>40</v>
      </c>
      <c r="D3083">
        <v>0</v>
      </c>
      <c r="E3083">
        <v>0</v>
      </c>
      <c r="F3083">
        <v>0</v>
      </c>
      <c r="G3083">
        <v>127</v>
      </c>
      <c r="H3083">
        <v>29.62</v>
      </c>
      <c r="I3083">
        <f>IF(AND(B3083=1,E3083=0),V3083,IF(AND(B3083=1,E3083=1),W3083,IF(AND(B3083=0,E3083=0),X3083,IF(AND(B3083=0,E3083=1),Y3083,ERROR))))</f>
        <v>2.8186170882269601E-2</v>
      </c>
      <c r="K3083">
        <f t="shared" si="672"/>
        <v>2.3477142937900042E-2</v>
      </c>
      <c r="L3083">
        <f t="shared" si="673"/>
        <v>1.6258639030403699E-2</v>
      </c>
      <c r="M3083" s="22" t="str">
        <f t="shared" si="685"/>
        <v>Elevated Risk</v>
      </c>
      <c r="O3083">
        <f t="shared" si="674"/>
        <v>3.6888794541139363</v>
      </c>
      <c r="P3083">
        <f t="shared" si="675"/>
        <v>4.8441870864585912</v>
      </c>
      <c r="Q3083">
        <f t="shared" si="676"/>
        <v>3.3884498088396526</v>
      </c>
      <c r="R3083">
        <f>(O3083*constantes!$B$4)+(P3083*constantes!$B$5)+(D3083*constantes!$B$6)+(Q3083*constantes!$B$8)+(F3083*constantes!$B$9)</f>
        <v>23.155950120779931</v>
      </c>
      <c r="S3083" s="4">
        <f>(O3083*constantes!$B$4)+(P3083*constantes!$C$5)+(D3083*constantes!$B$6)+(Q3083*constantes!$B$8)+(F3083*constantes!$B$9)</f>
        <v>23.502987683653824</v>
      </c>
      <c r="T3083">
        <f>(O3083*constantes!$D$4)+(P3083*constantes!$D$5)+(D3083*constantes!$D$6)+(Q3083*constantes!$D$8)+(F3083*constantes!$D$9)</f>
        <v>25.396306478345316</v>
      </c>
      <c r="U3083">
        <f>(O3083*constantes!$D$4)+(P3083*constantes!$E$5)+(D3083*constantes!$D$6)+(Q3083*constantes!$D$8)+(F3083*constantes!$D$9)</f>
        <v>25.734236969496667</v>
      </c>
      <c r="V3083" s="5">
        <f t="shared" si="677"/>
        <v>5.4649507002059505E-2</v>
      </c>
      <c r="W3083" s="5">
        <f t="shared" si="678"/>
        <v>7.6435851328787718E-2</v>
      </c>
      <c r="X3083" s="6">
        <f t="shared" si="679"/>
        <v>2.8186170882269601E-2</v>
      </c>
      <c r="Y3083" s="6">
        <f t="shared" si="680"/>
        <v>3.9293041221228564E-2</v>
      </c>
      <c r="AA3083">
        <f>(O3083*constantes!$B$4)+(LN(110)*constantes!$B$5)+(LN(22)*constantes!$B$8)+(F3083*constantes!$B$9)</f>
        <v>22.653587028201589</v>
      </c>
      <c r="AB3083">
        <f t="shared" si="681"/>
        <v>3.3434567241904078E-2</v>
      </c>
      <c r="AC3083">
        <f>(O3083*constantes!$D$4)+(LN(110)*constantes!$D$5)+(LN(22)*constantes!$D$8)+(F3083*constantes!$D$9)</f>
        <v>24.840022896226397</v>
      </c>
      <c r="AD3083" s="7">
        <f t="shared" si="682"/>
        <v>1.6258639030403699E-2</v>
      </c>
      <c r="AF3083">
        <f>(O3083*constantes!$B$4)+(LN(125)*constantes!$B$5)+(LN(22.5)*constantes!$B$8)+(F3083*constantes!$B$9)</f>
        <v>22.908543964955982</v>
      </c>
      <c r="AG3083">
        <f t="shared" si="683"/>
        <v>4.2933030992125865E-2</v>
      </c>
      <c r="AH3083">
        <f>(O3083*constantes!$D$4)+(LN(125)*constantes!$D$5)+(LN(22.5)*constantes!$D$8)+(F3083*constantes!$D$9)</f>
        <v>25.211095912834629</v>
      </c>
      <c r="AI3083">
        <f t="shared" si="684"/>
        <v>2.3477142937900042E-2</v>
      </c>
    </row>
    <row r="3084" spans="1:35" x14ac:dyDescent="0.25">
      <c r="A3084" s="11">
        <v>3083</v>
      </c>
      <c r="B3084">
        <v>0</v>
      </c>
      <c r="C3084">
        <v>54</v>
      </c>
      <c r="D3084">
        <v>0</v>
      </c>
      <c r="E3084">
        <v>1</v>
      </c>
      <c r="F3084">
        <v>0</v>
      </c>
      <c r="G3084">
        <v>146</v>
      </c>
      <c r="H3084">
        <v>33.11</v>
      </c>
      <c r="I3084">
        <f>IF(AND(B3084=1,E3084=0),V3084,IF(AND(B3084=1,E3084=1),W3084,IF(AND(B3084=0,E3084=0),X3084,IF(AND(B3084=0,E3084=1),Y3084,ERROR))))</f>
        <v>0.13369664831426298</v>
      </c>
      <c r="K3084">
        <f t="shared" si="672"/>
        <v>5.2338355969762884E-2</v>
      </c>
      <c r="L3084">
        <f t="shared" si="673"/>
        <v>3.6413005758055728E-2</v>
      </c>
      <c r="M3084" s="22" t="str">
        <f t="shared" si="685"/>
        <v>Elevated Risk</v>
      </c>
      <c r="O3084">
        <f t="shared" si="674"/>
        <v>3.9889840465642745</v>
      </c>
      <c r="P3084">
        <f t="shared" si="675"/>
        <v>4.9836066217083363</v>
      </c>
      <c r="Q3084">
        <f t="shared" si="676"/>
        <v>3.4998353515591547</v>
      </c>
      <c r="R3084">
        <f>(O3084*constantes!$B$4)+(P3084*constantes!$B$5)+(D3084*constantes!$B$6)+(Q3084*constantes!$B$8)+(F3084*constantes!$B$9)</f>
        <v>24.43710122104698</v>
      </c>
      <c r="S3084" s="4">
        <f>(O3084*constantes!$B$4)+(P3084*constantes!$C$5)+(D3084*constantes!$B$6)+(Q3084*constantes!$B$8)+(F3084*constantes!$B$9)</f>
        <v>24.794126799426163</v>
      </c>
      <c r="T3084">
        <f>(O3084*constantes!$D$4)+(P3084*constantes!$D$5)+(D3084*constantes!$D$6)+(Q3084*constantes!$D$8)+(F3084*constantes!$D$9)</f>
        <v>26.662032545338864</v>
      </c>
      <c r="U3084">
        <f>(O3084*constantes!$D$4)+(P3084*constantes!$E$5)+(D3084*constantes!$D$6)+(Q3084*constantes!$D$8)+(F3084*constantes!$D$9)</f>
        <v>27.009688943269239</v>
      </c>
      <c r="V3084" s="5">
        <f t="shared" si="677"/>
        <v>0.18320101998033966</v>
      </c>
      <c r="W3084" s="5">
        <f t="shared" si="678"/>
        <v>0.25113033785360273</v>
      </c>
      <c r="X3084" s="6">
        <f t="shared" si="679"/>
        <v>9.6405188808339259E-2</v>
      </c>
      <c r="Y3084" s="6">
        <f t="shared" si="680"/>
        <v>0.13369664831426298</v>
      </c>
      <c r="AA3084">
        <f>(O3084*constantes!$B$4)+(LN(110)*constantes!$B$5)+(LN(22)*constantes!$B$8)+(F3084*constantes!$B$9)</f>
        <v>23.587800620315793</v>
      </c>
      <c r="AB3084">
        <f t="shared" si="681"/>
        <v>8.2913210367502876E-2</v>
      </c>
      <c r="AC3084">
        <f>(O3084*constantes!$D$4)+(LN(110)*constantes!$D$5)+(LN(22)*constantes!$D$8)+(F3084*constantes!$D$9)</f>
        <v>25.656628499605237</v>
      </c>
      <c r="AD3084" s="7">
        <f t="shared" si="682"/>
        <v>3.6413005758055728E-2</v>
      </c>
      <c r="AF3084">
        <f>(O3084*constantes!$B$4)+(LN(125)*constantes!$B$5)+(LN(22.5)*constantes!$B$8)+(F3084*constantes!$B$9)</f>
        <v>23.84275755707019</v>
      </c>
      <c r="AG3084">
        <f t="shared" si="683"/>
        <v>0.10567740925235103</v>
      </c>
      <c r="AH3084">
        <f>(O3084*constantes!$D$4)+(LN(125)*constantes!$D$5)+(LN(22.5)*constantes!$D$8)+(F3084*constantes!$D$9)</f>
        <v>26.027701516213469</v>
      </c>
      <c r="AI3084">
        <f t="shared" si="684"/>
        <v>5.2338355969762884E-2</v>
      </c>
    </row>
    <row r="3085" spans="1:35" x14ac:dyDescent="0.25">
      <c r="A3085" s="11">
        <v>3084</v>
      </c>
      <c r="B3085">
        <v>0</v>
      </c>
      <c r="C3085">
        <v>51</v>
      </c>
      <c r="D3085">
        <v>0</v>
      </c>
      <c r="E3085">
        <v>1</v>
      </c>
      <c r="F3085">
        <v>0</v>
      </c>
      <c r="G3085">
        <v>150.5</v>
      </c>
      <c r="H3085">
        <v>30.79</v>
      </c>
      <c r="I3085">
        <f>IF(AND(B3085=1,E3085=0),V3085,IF(AND(B3085=1,E3085=1),W3085,IF(AND(B3085=0,E3085=0),X3085,IF(AND(B3085=0,E3085=1),Y3085,ERROR))))</f>
        <v>0.12119607269723243</v>
      </c>
      <c r="K3085">
        <f t="shared" si="672"/>
        <v>4.4971857043080821E-2</v>
      </c>
      <c r="L3085">
        <f t="shared" si="673"/>
        <v>3.1250958582138333E-2</v>
      </c>
      <c r="M3085" s="22" t="str">
        <f t="shared" si="685"/>
        <v>Elevated Risk</v>
      </c>
      <c r="O3085">
        <f t="shared" si="674"/>
        <v>3.9318256327243257</v>
      </c>
      <c r="P3085">
        <f t="shared" si="675"/>
        <v>5.01396308418893</v>
      </c>
      <c r="Q3085">
        <f t="shared" si="676"/>
        <v>3.427189961936409</v>
      </c>
      <c r="R3085">
        <f>(O3085*constantes!$B$4)+(P3085*constantes!$B$5)+(D3085*constantes!$B$6)+(Q3085*constantes!$B$8)+(F3085*constantes!$B$9)</f>
        <v>24.257891945987044</v>
      </c>
      <c r="S3085" s="4">
        <f>(O3085*constantes!$B$4)+(P3085*constantes!$C$5)+(D3085*constantes!$B$6)+(Q3085*constantes!$B$8)+(F3085*constantes!$B$9)</f>
        <v>24.617092261338339</v>
      </c>
      <c r="T3085">
        <f>(O3085*constantes!$D$4)+(P3085*constantes!$D$5)+(D3085*constantes!$D$6)+(Q3085*constantes!$D$8)+(F3085*constantes!$D$9)</f>
        <v>26.554750541623054</v>
      </c>
      <c r="U3085">
        <f>(O3085*constantes!$D$4)+(P3085*constantes!$E$5)+(D3085*constantes!$D$6)+(Q3085*constantes!$D$8)+(F3085*constantes!$D$9)</f>
        <v>26.904524606376075</v>
      </c>
      <c r="V3085" s="5">
        <f t="shared" si="677"/>
        <v>0.15562694629562812</v>
      </c>
      <c r="W3085" s="5">
        <f t="shared" si="678"/>
        <v>0.21515532082291722</v>
      </c>
      <c r="X3085" s="6">
        <f t="shared" si="679"/>
        <v>8.7038594055957152E-2</v>
      </c>
      <c r="Y3085" s="6">
        <f t="shared" si="680"/>
        <v>0.12119607269723243</v>
      </c>
      <c r="AA3085">
        <f>(O3085*constantes!$B$4)+(LN(110)*constantes!$B$5)+(LN(22)*constantes!$B$8)+(F3085*constantes!$B$9)</f>
        <v>23.409868764368586</v>
      </c>
      <c r="AB3085">
        <f t="shared" si="681"/>
        <v>6.9883054652788434E-2</v>
      </c>
      <c r="AC3085">
        <f>(O3085*constantes!$D$4)+(LN(110)*constantes!$D$5)+(LN(22)*constantes!$D$8)+(F3085*constantes!$D$9)</f>
        <v>25.50109645445777</v>
      </c>
      <c r="AD3085" s="7">
        <f t="shared" si="682"/>
        <v>3.1250958582138333E-2</v>
      </c>
      <c r="AF3085">
        <f>(O3085*constantes!$B$4)+(LN(125)*constantes!$B$5)+(LN(22.5)*constantes!$B$8)+(F3085*constantes!$B$9)</f>
        <v>23.664825701122982</v>
      </c>
      <c r="AG3085">
        <f t="shared" si="683"/>
        <v>8.9246869441510945E-2</v>
      </c>
      <c r="AH3085">
        <f>(O3085*constantes!$D$4)+(LN(125)*constantes!$D$5)+(LN(22.5)*constantes!$D$8)+(F3085*constantes!$D$9)</f>
        <v>25.872169471066002</v>
      </c>
      <c r="AI3085">
        <f t="shared" si="684"/>
        <v>4.4971857043080821E-2</v>
      </c>
    </row>
    <row r="3086" spans="1:35" x14ac:dyDescent="0.25">
      <c r="A3086" s="11">
        <v>3085</v>
      </c>
      <c r="B3086">
        <v>1</v>
      </c>
      <c r="C3086">
        <v>54</v>
      </c>
      <c r="D3086">
        <v>1</v>
      </c>
      <c r="E3086">
        <v>1</v>
      </c>
      <c r="F3086">
        <v>0</v>
      </c>
      <c r="G3086">
        <v>162.5</v>
      </c>
      <c r="H3086">
        <v>22.97</v>
      </c>
      <c r="I3086">
        <f>IF(AND(B3086=1,E3086=0),V3086,IF(AND(B3086=1,E3086=1),W3086,IF(AND(B3086=0,E3086=0),X3086,IF(AND(B3086=0,E3086=1),Y3086,ERROR))))</f>
        <v>0.41771418259576865</v>
      </c>
      <c r="K3086">
        <f t="shared" si="672"/>
        <v>0.10567740925235103</v>
      </c>
      <c r="L3086">
        <f t="shared" si="673"/>
        <v>8.2913210367502876E-2</v>
      </c>
      <c r="M3086" s="22" t="str">
        <f t="shared" si="685"/>
        <v>'&gt;30%</v>
      </c>
      <c r="O3086">
        <f t="shared" si="674"/>
        <v>3.9889840465642745</v>
      </c>
      <c r="P3086">
        <f t="shared" si="675"/>
        <v>5.0906780017697919</v>
      </c>
      <c r="Q3086">
        <f t="shared" si="676"/>
        <v>3.1341890167010069</v>
      </c>
      <c r="R3086">
        <f>(O3086*constantes!$B$4)+(P3086*constantes!$B$5)+(D3086*constantes!$B$6)+(Q3086*constantes!$B$8)+(F3086*constantes!$B$9)</f>
        <v>25.055383751885891</v>
      </c>
      <c r="S3086" s="4">
        <f>(O3086*constantes!$B$4)+(P3086*constantes!$C$5)+(D3086*constantes!$B$6)+(Q3086*constantes!$B$8)+(F3086*constantes!$B$9)</f>
        <v>25.420079923932676</v>
      </c>
      <c r="T3086">
        <f>(O3086*constantes!$D$4)+(P3086*constantes!$D$5)+(D3086*constantes!$D$6)+(Q3086*constantes!$D$8)+(F3086*constantes!$D$9)</f>
        <v>27.394958012331308</v>
      </c>
      <c r="U3086">
        <f>(O3086*constantes!$D$4)+(P3086*constantes!$E$5)+(D3086*constantes!$D$6)+(Q3086*constantes!$D$8)+(F3086*constantes!$D$9)</f>
        <v>27.750083709734767</v>
      </c>
      <c r="V3086" s="5">
        <f t="shared" si="677"/>
        <v>0.31307582474782403</v>
      </c>
      <c r="W3086" s="5">
        <f t="shared" si="678"/>
        <v>0.41771418259576865</v>
      </c>
      <c r="X3086" s="6">
        <f t="shared" si="679"/>
        <v>0.19020650988573617</v>
      </c>
      <c r="Y3086" s="6">
        <f t="shared" si="680"/>
        <v>0.25986874253900649</v>
      </c>
      <c r="AA3086">
        <f>(O3086*constantes!$B$4)+(LN(110)*constantes!$B$5)+(LN(22)*constantes!$B$8)+(F3086*constantes!$B$9)</f>
        <v>23.587800620315793</v>
      </c>
      <c r="AB3086">
        <f t="shared" si="681"/>
        <v>8.2913210367502876E-2</v>
      </c>
      <c r="AC3086">
        <f>(O3086*constantes!$D$4)+(LN(110)*constantes!$D$5)+(LN(22)*constantes!$D$8)+(F3086*constantes!$D$9)</f>
        <v>25.656628499605237</v>
      </c>
      <c r="AD3086" s="7">
        <f t="shared" si="682"/>
        <v>3.6413005758055728E-2</v>
      </c>
      <c r="AF3086">
        <f>(O3086*constantes!$B$4)+(LN(125)*constantes!$B$5)+(LN(22.5)*constantes!$B$8)+(F3086*constantes!$B$9)</f>
        <v>23.84275755707019</v>
      </c>
      <c r="AG3086">
        <f t="shared" si="683"/>
        <v>0.10567740925235103</v>
      </c>
      <c r="AH3086">
        <f>(O3086*constantes!$D$4)+(LN(125)*constantes!$D$5)+(LN(22.5)*constantes!$D$8)+(F3086*constantes!$D$9)</f>
        <v>26.027701516213469</v>
      </c>
      <c r="AI3086">
        <f t="shared" si="684"/>
        <v>5.2338355969762884E-2</v>
      </c>
    </row>
    <row r="3087" spans="1:35" x14ac:dyDescent="0.25">
      <c r="A3087" s="11">
        <v>3086</v>
      </c>
      <c r="B3087">
        <v>0</v>
      </c>
      <c r="C3087">
        <v>51</v>
      </c>
      <c r="D3087">
        <v>0</v>
      </c>
      <c r="E3087">
        <v>0</v>
      </c>
      <c r="F3087">
        <v>0</v>
      </c>
      <c r="G3087">
        <v>115</v>
      </c>
      <c r="H3087">
        <v>23.48</v>
      </c>
      <c r="I3087">
        <f>IF(AND(B3087=1,E3087=0),V3087,IF(AND(B3087=1,E3087=1),W3087,IF(AND(B3087=0,E3087=0),X3087,IF(AND(B3087=0,E3087=1),Y3087,ERROR))))</f>
        <v>3.6512948539316192E-2</v>
      </c>
      <c r="K3087">
        <f t="shared" si="672"/>
        <v>4.4971857043080821E-2</v>
      </c>
      <c r="L3087">
        <f t="shared" si="673"/>
        <v>3.1250958582138333E-2</v>
      </c>
      <c r="M3087" s="22" t="str">
        <f t="shared" si="685"/>
        <v>NORMAL</v>
      </c>
      <c r="O3087">
        <f t="shared" si="674"/>
        <v>3.9318256327243257</v>
      </c>
      <c r="P3087">
        <f t="shared" si="675"/>
        <v>4.7449321283632502</v>
      </c>
      <c r="Q3087">
        <f t="shared" si="676"/>
        <v>3.1561489949598958</v>
      </c>
      <c r="R3087">
        <f>(O3087*constantes!$B$4)+(P3087*constantes!$B$5)+(D3087*constantes!$B$6)+(Q3087*constantes!$B$8)+(F3087*constantes!$B$9)</f>
        <v>23.543944853063973</v>
      </c>
      <c r="S3087" s="4">
        <f>(O3087*constantes!$B$4)+(P3087*constantes!$C$5)+(D3087*constantes!$B$6)+(Q3087*constantes!$B$8)+(F3087*constantes!$B$9)</f>
        <v>23.883871790739917</v>
      </c>
      <c r="T3087">
        <f>(O3087*constantes!$D$4)+(P3087*constantes!$D$5)+(D3087*constantes!$D$6)+(Q3087*constantes!$D$8)+(F3087*constantes!$D$9)</f>
        <v>25.659420981304699</v>
      </c>
      <c r="U3087">
        <f>(O3087*constantes!$D$4)+(P3087*constantes!$E$5)+(D3087*constantes!$D$6)+(Q3087*constantes!$D$8)+(F3087*constantes!$D$9)</f>
        <v>25.990427446579318</v>
      </c>
      <c r="V3087" s="5">
        <f t="shared" si="677"/>
        <v>7.9500979164342733E-2</v>
      </c>
      <c r="W3087" s="5">
        <f t="shared" si="678"/>
        <v>0.10985991606382717</v>
      </c>
      <c r="X3087" s="6">
        <f t="shared" si="679"/>
        <v>3.6512948539316192E-2</v>
      </c>
      <c r="Y3087" s="6">
        <f t="shared" si="680"/>
        <v>5.0472579547233276E-2</v>
      </c>
      <c r="AA3087">
        <f>(O3087*constantes!$B$4)+(LN(110)*constantes!$B$5)+(LN(22)*constantes!$B$8)+(F3087*constantes!$B$9)</f>
        <v>23.409868764368586</v>
      </c>
      <c r="AB3087">
        <f t="shared" si="681"/>
        <v>6.9883054652788434E-2</v>
      </c>
      <c r="AC3087">
        <f>(O3087*constantes!$D$4)+(LN(110)*constantes!$D$5)+(LN(22)*constantes!$D$8)+(F3087*constantes!$D$9)</f>
        <v>25.50109645445777</v>
      </c>
      <c r="AD3087" s="7">
        <f t="shared" si="682"/>
        <v>3.1250958582138333E-2</v>
      </c>
      <c r="AF3087">
        <f>(O3087*constantes!$B$4)+(LN(125)*constantes!$B$5)+(LN(22.5)*constantes!$B$8)+(F3087*constantes!$B$9)</f>
        <v>23.664825701122982</v>
      </c>
      <c r="AG3087">
        <f t="shared" si="683"/>
        <v>8.9246869441510945E-2</v>
      </c>
      <c r="AH3087">
        <f>(O3087*constantes!$D$4)+(LN(125)*constantes!$D$5)+(LN(22.5)*constantes!$D$8)+(F3087*constantes!$D$9)</f>
        <v>25.872169471066002</v>
      </c>
      <c r="AI3087">
        <f t="shared" si="684"/>
        <v>4.4971857043080821E-2</v>
      </c>
    </row>
    <row r="3088" spans="1:35" x14ac:dyDescent="0.25">
      <c r="A3088" s="11">
        <v>3087</v>
      </c>
      <c r="B3088">
        <v>0</v>
      </c>
      <c r="C3088">
        <v>39</v>
      </c>
      <c r="D3088">
        <v>0</v>
      </c>
      <c r="E3088">
        <v>0</v>
      </c>
      <c r="F3088">
        <v>0</v>
      </c>
      <c r="G3088">
        <v>120</v>
      </c>
      <c r="H3088">
        <v>23.07</v>
      </c>
      <c r="I3088">
        <f>IF(AND(B3088=1,E3088=0),V3088,IF(AND(B3088=1,E3088=1),W3088,IF(AND(B3088=0,E3088=0),X3088,IF(AND(B3088=0,E3088=1),Y3088,ERROR))))</f>
        <v>1.9825263429731788E-2</v>
      </c>
      <c r="K3088">
        <f t="shared" si="672"/>
        <v>2.1931490638549711E-2</v>
      </c>
      <c r="L3088">
        <f t="shared" si="673"/>
        <v>1.5184528759381921E-2</v>
      </c>
      <c r="M3088" s="22" t="str">
        <f t="shared" si="685"/>
        <v>NORMAL</v>
      </c>
      <c r="O3088">
        <f t="shared" si="674"/>
        <v>3.6635616461296463</v>
      </c>
      <c r="P3088">
        <f t="shared" si="675"/>
        <v>4.7874917427820458</v>
      </c>
      <c r="Q3088">
        <f t="shared" si="676"/>
        <v>3.1385330721856621</v>
      </c>
      <c r="R3088">
        <f>(O3088*constantes!$B$4)+(P3088*constantes!$B$5)+(D3088*constantes!$B$6)+(Q3088*constantes!$B$8)+(F3088*constantes!$B$9)</f>
        <v>22.77383590777249</v>
      </c>
      <c r="S3088" s="4">
        <f>(O3088*constantes!$B$4)+(P3088*constantes!$C$5)+(D3088*constantes!$B$6)+(Q3088*constantes!$B$8)+(F3088*constantes!$B$9)</f>
        <v>23.116811816225397</v>
      </c>
      <c r="T3088">
        <f>(O3088*constantes!$D$4)+(P3088*constantes!$D$5)+(D3088*constantes!$D$6)+(Q3088*constantes!$D$8)+(F3088*constantes!$D$9)</f>
        <v>25.040166119777961</v>
      </c>
      <c r="U3088">
        <f>(O3088*constantes!$D$4)+(P3088*constantes!$E$5)+(D3088*constantes!$D$6)+(Q3088*constantes!$D$8)+(F3088*constantes!$D$9)</f>
        <v>25.374141543754437</v>
      </c>
      <c r="V3088" s="5">
        <f t="shared" si="677"/>
        <v>3.7625411998487457E-2</v>
      </c>
      <c r="W3088" s="5">
        <f t="shared" si="678"/>
        <v>5.2608121800888696E-2</v>
      </c>
      <c r="X3088" s="6">
        <f t="shared" si="679"/>
        <v>1.9825263429731788E-2</v>
      </c>
      <c r="Y3088" s="6">
        <f t="shared" si="680"/>
        <v>2.7576898883560075E-2</v>
      </c>
      <c r="AA3088">
        <f>(O3088*constantes!$B$4)+(LN(110)*constantes!$B$5)+(LN(22)*constantes!$B$8)+(F3088*constantes!$B$9)</f>
        <v>22.574773704658814</v>
      </c>
      <c r="AB3088">
        <f t="shared" si="681"/>
        <v>3.0940270522043956E-2</v>
      </c>
      <c r="AC3088">
        <f>(O3088*constantes!$D$4)+(LN(110)*constantes!$D$5)+(LN(22)*constantes!$D$8)+(F3088*constantes!$D$9)</f>
        <v>24.771131368454586</v>
      </c>
      <c r="AD3088" s="7">
        <f t="shared" si="682"/>
        <v>1.5184528759381921E-2</v>
      </c>
      <c r="AF3088">
        <f>(O3088*constantes!$B$4)+(LN(125)*constantes!$B$5)+(LN(22.5)*constantes!$B$8)+(F3088*constantes!$B$9)</f>
        <v>22.829730641413207</v>
      </c>
      <c r="AG3088">
        <f t="shared" si="683"/>
        <v>3.974481175054656E-2</v>
      </c>
      <c r="AH3088">
        <f>(O3088*constantes!$D$4)+(LN(125)*constantes!$D$5)+(LN(22.5)*constantes!$D$8)+(F3088*constantes!$D$9)</f>
        <v>25.142204385062819</v>
      </c>
      <c r="AI3088">
        <f t="shared" si="684"/>
        <v>2.1931490638549711E-2</v>
      </c>
    </row>
    <row r="3089" spans="1:35" x14ac:dyDescent="0.25">
      <c r="A3089" s="11">
        <v>3088</v>
      </c>
      <c r="B3089">
        <v>0</v>
      </c>
      <c r="C3089">
        <v>54</v>
      </c>
      <c r="D3089">
        <v>0</v>
      </c>
      <c r="E3089">
        <v>0</v>
      </c>
      <c r="F3089">
        <v>0</v>
      </c>
      <c r="G3089">
        <v>147.5</v>
      </c>
      <c r="H3089">
        <v>26.42</v>
      </c>
      <c r="I3089">
        <f>IF(AND(B3089=1,E3089=0),V3089,IF(AND(B3089=1,E3089=1),W3089,IF(AND(B3089=0,E3089=0),X3089,IF(AND(B3089=0,E3089=1),Y3089,ERROR))))</f>
        <v>8.8770533473560009E-2</v>
      </c>
      <c r="K3089">
        <f t="shared" si="672"/>
        <v>5.2338355969762884E-2</v>
      </c>
      <c r="L3089">
        <f t="shared" si="673"/>
        <v>3.6413005758055728E-2</v>
      </c>
      <c r="M3089" s="22" t="str">
        <f t="shared" si="685"/>
        <v>Elevated Risk</v>
      </c>
      <c r="O3089">
        <f t="shared" si="674"/>
        <v>3.9889840465642745</v>
      </c>
      <c r="P3089">
        <f t="shared" si="675"/>
        <v>4.9938281757798748</v>
      </c>
      <c r="Q3089">
        <f t="shared" si="676"/>
        <v>3.2741212990941793</v>
      </c>
      <c r="R3089">
        <f>(O3089*constantes!$B$4)+(P3089*constantes!$B$5)+(D3089*constantes!$B$6)+(Q3089*constantes!$B$8)+(F3089*constantes!$B$9)</f>
        <v>24.277123692201346</v>
      </c>
      <c r="S3089" s="4">
        <f>(O3089*constantes!$B$4)+(P3089*constantes!$C$5)+(D3089*constantes!$B$6)+(Q3089*constantes!$B$8)+(F3089*constantes!$B$9)</f>
        <v>24.634881542714218</v>
      </c>
      <c r="T3089">
        <f>(O3089*constantes!$D$4)+(P3089*constantes!$D$5)+(D3089*constantes!$D$6)+(Q3089*constantes!$D$8)+(F3089*constantes!$D$9)</f>
        <v>26.57538854767952</v>
      </c>
      <c r="U3089">
        <f>(O3089*constantes!$D$4)+(P3089*constantes!$E$5)+(D3089*constantes!$D$6)+(Q3089*constantes!$D$8)+(F3089*constantes!$D$9)</f>
        <v>26.923758001221923</v>
      </c>
      <c r="V3089" s="5">
        <f t="shared" si="677"/>
        <v>0.15839594494550624</v>
      </c>
      <c r="W3089" s="5">
        <f t="shared" si="678"/>
        <v>0.21856070009769224</v>
      </c>
      <c r="X3089" s="6">
        <f t="shared" si="679"/>
        <v>8.8770533473560009E-2</v>
      </c>
      <c r="Y3089" s="6">
        <f t="shared" si="680"/>
        <v>0.12339812174668063</v>
      </c>
      <c r="AA3089">
        <f>(O3089*constantes!$B$4)+(LN(110)*constantes!$B$5)+(LN(22)*constantes!$B$8)+(F3089*constantes!$B$9)</f>
        <v>23.587800620315793</v>
      </c>
      <c r="AB3089">
        <f t="shared" si="681"/>
        <v>8.2913210367502876E-2</v>
      </c>
      <c r="AC3089">
        <f>(O3089*constantes!$D$4)+(LN(110)*constantes!$D$5)+(LN(22)*constantes!$D$8)+(F3089*constantes!$D$9)</f>
        <v>25.656628499605237</v>
      </c>
      <c r="AD3089" s="7">
        <f t="shared" si="682"/>
        <v>3.6413005758055728E-2</v>
      </c>
      <c r="AF3089">
        <f>(O3089*constantes!$B$4)+(LN(125)*constantes!$B$5)+(LN(22.5)*constantes!$B$8)+(F3089*constantes!$B$9)</f>
        <v>23.84275755707019</v>
      </c>
      <c r="AG3089">
        <f t="shared" si="683"/>
        <v>0.10567740925235103</v>
      </c>
      <c r="AH3089">
        <f>(O3089*constantes!$D$4)+(LN(125)*constantes!$D$5)+(LN(22.5)*constantes!$D$8)+(F3089*constantes!$D$9)</f>
        <v>26.027701516213469</v>
      </c>
      <c r="AI3089">
        <f t="shared" si="684"/>
        <v>5.2338355969762884E-2</v>
      </c>
    </row>
    <row r="3090" spans="1:35" x14ac:dyDescent="0.25">
      <c r="A3090" s="11">
        <v>3089</v>
      </c>
      <c r="B3090">
        <v>0</v>
      </c>
      <c r="C3090">
        <v>47</v>
      </c>
      <c r="D3090">
        <v>1</v>
      </c>
      <c r="E3090">
        <v>0</v>
      </c>
      <c r="F3090">
        <v>0</v>
      </c>
      <c r="G3090">
        <v>132</v>
      </c>
      <c r="H3090">
        <v>28.14</v>
      </c>
      <c r="I3090">
        <f>IF(AND(B3090=1,E3090=0),V3090,IF(AND(B3090=1,E3090=1),W3090,IF(AND(B3090=0,E3090=0),X3090,IF(AND(B3090=0,E3090=1),Y3090,ERROR))))</f>
        <v>8.5511191295430167E-2</v>
      </c>
      <c r="K3090">
        <f t="shared" si="672"/>
        <v>3.6173927347526003E-2</v>
      </c>
      <c r="L3090">
        <f t="shared" si="673"/>
        <v>2.5101986203356352E-2</v>
      </c>
      <c r="M3090" s="22" t="str">
        <f t="shared" si="685"/>
        <v>Elevated Risk</v>
      </c>
      <c r="O3090">
        <f t="shared" si="674"/>
        <v>3.8501476017100584</v>
      </c>
      <c r="P3090">
        <f t="shared" si="675"/>
        <v>4.8828019225863706</v>
      </c>
      <c r="Q3090">
        <f t="shared" si="676"/>
        <v>3.3371920516862432</v>
      </c>
      <c r="R3090">
        <f>(O3090*constantes!$B$4)+(P3090*constantes!$B$5)+(D3090*constantes!$B$6)+(Q3090*constantes!$B$8)+(F3090*constantes!$B$9)</f>
        <v>24.398499411586169</v>
      </c>
      <c r="S3090" s="4">
        <f>(O3090*constantes!$B$4)+(P3090*constantes!$C$5)+(D3090*constantes!$B$6)+(Q3090*constantes!$B$8)+(F3090*constantes!$B$9)</f>
        <v>24.748303341320256</v>
      </c>
      <c r="T3090">
        <f>(O3090*constantes!$D$4)+(P3090*constantes!$D$5)+(D3090*constantes!$D$6)+(Q3090*constantes!$D$8)+(F3090*constantes!$D$9)</f>
        <v>26.536222927072213</v>
      </c>
      <c r="U3090">
        <f>(O3090*constantes!$D$4)+(P3090*constantes!$E$5)+(D3090*constantes!$D$6)+(Q3090*constantes!$D$8)+(F3090*constantes!$D$9)</f>
        <v>26.876847189191839</v>
      </c>
      <c r="V3090" s="5">
        <f t="shared" si="677"/>
        <v>0.17691809235869027</v>
      </c>
      <c r="W3090" s="5">
        <f t="shared" si="678"/>
        <v>0.24136738730601248</v>
      </c>
      <c r="X3090" s="6">
        <f t="shared" si="679"/>
        <v>8.5511191295430167E-2</v>
      </c>
      <c r="Y3090" s="6">
        <f t="shared" si="680"/>
        <v>0.1180913133849979</v>
      </c>
      <c r="AA3090">
        <f>(O3090*constantes!$B$4)+(LN(110)*constantes!$B$5)+(LN(22)*constantes!$B$8)+(F3090*constantes!$B$9)</f>
        <v>23.155608320942413</v>
      </c>
      <c r="AB3090">
        <f t="shared" si="681"/>
        <v>5.4631350702972536E-2</v>
      </c>
      <c r="AC3090">
        <f>(O3090*constantes!$D$4)+(LN(110)*constantes!$D$5)+(LN(22)*constantes!$D$8)+(F3090*constantes!$D$9)</f>
        <v>25.278844814605776</v>
      </c>
      <c r="AD3090" s="7">
        <f t="shared" si="682"/>
        <v>2.5101986203356352E-2</v>
      </c>
      <c r="AF3090">
        <f>(O3090*constantes!$B$4)+(LN(125)*constantes!$B$5)+(LN(22.5)*constantes!$B$8)+(F3090*constantes!$B$9)</f>
        <v>23.410565257696806</v>
      </c>
      <c r="AG3090">
        <f t="shared" si="683"/>
        <v>6.9930001122808005E-2</v>
      </c>
      <c r="AH3090">
        <f>(O3090*constantes!$D$4)+(LN(125)*constantes!$D$5)+(LN(22.5)*constantes!$D$8)+(F3090*constantes!$D$9)</f>
        <v>25.649917831214008</v>
      </c>
      <c r="AI3090">
        <f t="shared" si="684"/>
        <v>3.6173927347526003E-2</v>
      </c>
    </row>
    <row r="3091" spans="1:35" x14ac:dyDescent="0.25">
      <c r="A3091" s="11">
        <v>3090</v>
      </c>
      <c r="B3091">
        <v>1</v>
      </c>
      <c r="C3091">
        <v>63</v>
      </c>
      <c r="D3091">
        <v>0</v>
      </c>
      <c r="E3091">
        <v>1</v>
      </c>
      <c r="F3091">
        <v>0</v>
      </c>
      <c r="G3091">
        <v>130</v>
      </c>
      <c r="H3091">
        <v>23.5</v>
      </c>
      <c r="I3091">
        <f>IF(AND(B3091=1,E3091=0),V3091,IF(AND(B3091=1,E3091=1),W3091,IF(AND(B3091=0,E3091=0),X3091,IF(AND(B3091=0,E3091=1),Y3091,ERROR))))</f>
        <v>0.24777855283488237</v>
      </c>
      <c r="K3091">
        <f t="shared" si="672"/>
        <v>0.16512470507308763</v>
      </c>
      <c r="L3091">
        <f t="shared" si="673"/>
        <v>0.13051783749446544</v>
      </c>
      <c r="M3091" s="22" t="str">
        <f t="shared" si="685"/>
        <v>Elevated Risk</v>
      </c>
      <c r="O3091">
        <f t="shared" si="674"/>
        <v>4.1431347263915326</v>
      </c>
      <c r="P3091">
        <f t="shared" si="675"/>
        <v>4.8675344504555822</v>
      </c>
      <c r="Q3091">
        <f t="shared" si="676"/>
        <v>3.1570004211501135</v>
      </c>
      <c r="R3091">
        <f>(O3091*constantes!$B$4)+(P3091*constantes!$B$5)+(D3091*constantes!$B$6)+(Q3091*constantes!$B$8)+(F3091*constantes!$B$9)</f>
        <v>24.429853710094104</v>
      </c>
      <c r="S3091" s="4">
        <f>(O3091*constantes!$B$4)+(P3091*constantes!$C$5)+(D3091*constantes!$B$6)+(Q3091*constantes!$B$8)+(F3091*constantes!$B$9)</f>
        <v>24.778563878124743</v>
      </c>
      <c r="T3091">
        <f>(O3091*constantes!$D$4)+(P3091*constantes!$D$5)+(D3091*constantes!$D$6)+(Q3091*constantes!$D$8)+(F3091*constantes!$D$9)</f>
        <v>26.579712406286216</v>
      </c>
      <c r="U3091">
        <f>(O3091*constantes!$D$4)+(P3091*constantes!$E$5)+(D3091*constantes!$D$6)+(Q3091*constantes!$D$8)+(F3091*constantes!$D$9)</f>
        <v>26.919271609549998</v>
      </c>
      <c r="V3091" s="5">
        <f t="shared" si="677"/>
        <v>0.18200654206657252</v>
      </c>
      <c r="W3091" s="5">
        <f t="shared" si="678"/>
        <v>0.24777855283488237</v>
      </c>
      <c r="X3091" s="6">
        <f t="shared" si="679"/>
        <v>8.9137519569736923E-2</v>
      </c>
      <c r="Y3091" s="6">
        <f t="shared" si="680"/>
        <v>0.1228811732432129</v>
      </c>
      <c r="AA3091">
        <f>(O3091*constantes!$B$4)+(LN(110)*constantes!$B$5)+(LN(22)*constantes!$B$8)+(F3091*constantes!$B$9)</f>
        <v>24.067665520590854</v>
      </c>
      <c r="AB3091">
        <f t="shared" si="681"/>
        <v>0.13051783749446544</v>
      </c>
      <c r="AC3091">
        <f>(O3091*constantes!$D$4)+(LN(110)*constantes!$D$5)+(LN(22)*constantes!$D$8)+(F3091*constantes!$D$9)</f>
        <v>26.076083289962796</v>
      </c>
      <c r="AD3091" s="7">
        <f t="shared" si="682"/>
        <v>5.4860361374715505E-2</v>
      </c>
      <c r="AF3091">
        <f>(O3091*constantes!$B$4)+(LN(125)*constantes!$B$5)+(LN(22.5)*constantes!$B$8)+(F3091*constantes!$B$9)</f>
        <v>24.322622457345251</v>
      </c>
      <c r="AG3091">
        <f t="shared" si="683"/>
        <v>0.16512470507308763</v>
      </c>
      <c r="AH3091">
        <f>(O3091*constantes!$D$4)+(LN(125)*constantes!$D$5)+(LN(22.5)*constantes!$D$8)+(F3091*constantes!$D$9)</f>
        <v>26.447156306571028</v>
      </c>
      <c r="AI3091">
        <f t="shared" si="684"/>
        <v>7.8518559479420769E-2</v>
      </c>
    </row>
    <row r="3092" spans="1:35" x14ac:dyDescent="0.25">
      <c r="A3092" s="11">
        <v>3091</v>
      </c>
      <c r="B3092">
        <v>1</v>
      </c>
      <c r="C3092">
        <v>39</v>
      </c>
      <c r="D3092">
        <v>1</v>
      </c>
      <c r="E3092">
        <v>0</v>
      </c>
      <c r="F3092">
        <v>0</v>
      </c>
      <c r="G3092">
        <v>121</v>
      </c>
      <c r="H3092">
        <v>27.62</v>
      </c>
      <c r="I3092">
        <f>IF(AND(B3092=1,E3092=0),V3092,IF(AND(B3092=1,E3092=1),W3092,IF(AND(B3092=0,E3092=0),X3092,IF(AND(B3092=0,E3092=1),Y3092,ERROR))))</f>
        <v>8.7278865666169825E-2</v>
      </c>
      <c r="K3092">
        <f t="shared" si="672"/>
        <v>3.974481175054656E-2</v>
      </c>
      <c r="L3092">
        <f t="shared" si="673"/>
        <v>3.0940270522043956E-2</v>
      </c>
      <c r="M3092" s="22" t="str">
        <f t="shared" si="685"/>
        <v>Elevated Risk</v>
      </c>
      <c r="O3092">
        <f t="shared" si="674"/>
        <v>3.6635616461296463</v>
      </c>
      <c r="P3092">
        <f t="shared" si="675"/>
        <v>4.7957905455967413</v>
      </c>
      <c r="Q3092">
        <f t="shared" si="676"/>
        <v>3.318540147981146</v>
      </c>
      <c r="R3092">
        <f>(O3092*constantes!$B$4)+(P3092*constantes!$B$5)+(D3092*constantes!$B$6)+(Q3092*constantes!$B$8)+(F3092*constantes!$B$9)</f>
        <v>23.641465060376362</v>
      </c>
      <c r="S3092" s="4">
        <f>(O3092*constantes!$B$4)+(P3092*constantes!$C$5)+(D3092*constantes!$B$6)+(Q3092*constantes!$B$8)+(F3092*constantes!$B$9)</f>
        <v>23.98503549506291</v>
      </c>
      <c r="T3092">
        <f>(O3092*constantes!$D$4)+(P3092*constantes!$D$5)+(D3092*constantes!$D$6)+(Q3092*constantes!$D$8)+(F3092*constantes!$D$9)</f>
        <v>25.77421852270389</v>
      </c>
      <c r="U3092">
        <f>(O3092*constantes!$D$4)+(P3092*constantes!$E$5)+(D3092*constantes!$D$6)+(Q3092*constantes!$D$8)+(F3092*constantes!$D$9)</f>
        <v>26.108772871164721</v>
      </c>
      <c r="V3092" s="5">
        <f t="shared" si="677"/>
        <v>8.7278865666169825E-2</v>
      </c>
      <c r="W3092" s="5">
        <f t="shared" si="678"/>
        <v>0.12081998319026244</v>
      </c>
      <c r="X3092" s="6">
        <f t="shared" si="679"/>
        <v>4.0862671917673898E-2</v>
      </c>
      <c r="Y3092" s="6">
        <f t="shared" si="680"/>
        <v>5.6630752097625026E-2</v>
      </c>
      <c r="AA3092">
        <f>(O3092*constantes!$B$4)+(LN(110)*constantes!$B$5)+(LN(22)*constantes!$B$8)+(F3092*constantes!$B$9)</f>
        <v>22.574773704658814</v>
      </c>
      <c r="AB3092">
        <f t="shared" si="681"/>
        <v>3.0940270522043956E-2</v>
      </c>
      <c r="AC3092">
        <f>(O3092*constantes!$D$4)+(LN(110)*constantes!$D$5)+(LN(22)*constantes!$D$8)+(F3092*constantes!$D$9)</f>
        <v>24.771131368454586</v>
      </c>
      <c r="AD3092" s="7">
        <f t="shared" si="682"/>
        <v>1.5184528759381921E-2</v>
      </c>
      <c r="AF3092">
        <f>(O3092*constantes!$B$4)+(LN(125)*constantes!$B$5)+(LN(22.5)*constantes!$B$8)+(F3092*constantes!$B$9)</f>
        <v>22.829730641413207</v>
      </c>
      <c r="AG3092">
        <f t="shared" si="683"/>
        <v>3.974481175054656E-2</v>
      </c>
      <c r="AH3092">
        <f>(O3092*constantes!$D$4)+(LN(125)*constantes!$D$5)+(LN(22.5)*constantes!$D$8)+(F3092*constantes!$D$9)</f>
        <v>25.142204385062819</v>
      </c>
      <c r="AI3092">
        <f t="shared" si="684"/>
        <v>2.1931490638549711E-2</v>
      </c>
    </row>
    <row r="3093" spans="1:35" x14ac:dyDescent="0.25">
      <c r="A3093" s="11">
        <v>3092</v>
      </c>
      <c r="B3093">
        <v>0</v>
      </c>
      <c r="C3093">
        <v>40</v>
      </c>
      <c r="D3093">
        <v>1</v>
      </c>
      <c r="E3093">
        <v>0</v>
      </c>
      <c r="F3093">
        <v>0</v>
      </c>
      <c r="G3093">
        <v>124</v>
      </c>
      <c r="H3093">
        <v>24.23</v>
      </c>
      <c r="I3093">
        <f>IF(AND(B3093=1,E3093=0),V3093,IF(AND(B3093=1,E3093=1),W3093,IF(AND(B3093=0,E3093=0),X3093,IF(AND(B3093=0,E3093=1),Y3093,ERROR))))</f>
        <v>4.3795534186634621E-2</v>
      </c>
      <c r="K3093">
        <f t="shared" si="672"/>
        <v>2.3477142937900042E-2</v>
      </c>
      <c r="L3093">
        <f t="shared" si="673"/>
        <v>1.6258639030403699E-2</v>
      </c>
      <c r="M3093" s="22" t="str">
        <f t="shared" si="685"/>
        <v>Elevated Risk</v>
      </c>
      <c r="O3093">
        <f t="shared" si="674"/>
        <v>3.6888794541139363</v>
      </c>
      <c r="P3093">
        <f t="shared" si="675"/>
        <v>4.8202815656050371</v>
      </c>
      <c r="Q3093">
        <f t="shared" si="676"/>
        <v>3.1875915348284343</v>
      </c>
      <c r="R3093">
        <f>(O3093*constantes!$B$4)+(P3093*constantes!$B$5)+(D3093*constantes!$B$6)+(Q3093*constantes!$B$8)+(F3093*constantes!$B$9)</f>
        <v>23.661899053267049</v>
      </c>
      <c r="S3093" s="4">
        <f>(O3093*constantes!$B$4)+(P3093*constantes!$C$5)+(D3093*constantes!$B$6)+(Q3093*constantes!$B$8)+(F3093*constantes!$B$9)</f>
        <v>24.007224024626996</v>
      </c>
      <c r="T3093">
        <f>(O3093*constantes!$D$4)+(P3093*constantes!$D$5)+(D3093*constantes!$D$6)+(Q3093*constantes!$D$8)+(F3093*constantes!$D$9)</f>
        <v>25.845053607092911</v>
      </c>
      <c r="U3093">
        <f>(O3093*constantes!$D$4)+(P3093*constantes!$E$5)+(D3093*constantes!$D$6)+(Q3093*constantes!$D$8)+(F3093*constantes!$D$9)</f>
        <v>26.18131644910952</v>
      </c>
      <c r="V3093" s="5">
        <f t="shared" si="677"/>
        <v>8.8998024031469725E-2</v>
      </c>
      <c r="W3093" s="5">
        <f t="shared" si="678"/>
        <v>0.12335631513461132</v>
      </c>
      <c r="X3093" s="6">
        <f t="shared" si="679"/>
        <v>4.3795534186634621E-2</v>
      </c>
      <c r="Y3093" s="6">
        <f t="shared" si="680"/>
        <v>6.0759576398994875E-2</v>
      </c>
      <c r="AA3093">
        <f>(O3093*constantes!$B$4)+(LN(110)*constantes!$B$5)+(LN(22)*constantes!$B$8)+(F3093*constantes!$B$9)</f>
        <v>22.653587028201589</v>
      </c>
      <c r="AB3093">
        <f t="shared" si="681"/>
        <v>3.3434567241904078E-2</v>
      </c>
      <c r="AC3093">
        <f>(O3093*constantes!$D$4)+(LN(110)*constantes!$D$5)+(LN(22)*constantes!$D$8)+(F3093*constantes!$D$9)</f>
        <v>24.840022896226397</v>
      </c>
      <c r="AD3093" s="7">
        <f t="shared" si="682"/>
        <v>1.6258639030403699E-2</v>
      </c>
      <c r="AF3093">
        <f>(O3093*constantes!$B$4)+(LN(125)*constantes!$B$5)+(LN(22.5)*constantes!$B$8)+(F3093*constantes!$B$9)</f>
        <v>22.908543964955982</v>
      </c>
      <c r="AG3093">
        <f t="shared" si="683"/>
        <v>4.2933030992125865E-2</v>
      </c>
      <c r="AH3093">
        <f>(O3093*constantes!$D$4)+(LN(125)*constantes!$D$5)+(LN(22.5)*constantes!$D$8)+(F3093*constantes!$D$9)</f>
        <v>25.211095912834629</v>
      </c>
      <c r="AI3093">
        <f t="shared" si="684"/>
        <v>2.3477142937900042E-2</v>
      </c>
    </row>
    <row r="3094" spans="1:35" x14ac:dyDescent="0.25">
      <c r="A3094" s="11">
        <v>3093</v>
      </c>
      <c r="B3094">
        <v>1</v>
      </c>
      <c r="C3094">
        <v>45</v>
      </c>
      <c r="D3094">
        <v>1</v>
      </c>
      <c r="E3094">
        <v>0</v>
      </c>
      <c r="F3094">
        <v>0</v>
      </c>
      <c r="G3094">
        <v>126</v>
      </c>
      <c r="H3094">
        <v>28.24</v>
      </c>
      <c r="I3094">
        <f>IF(AND(B3094=1,E3094=0),V3094,IF(AND(B3094=1,E3094=1),W3094,IF(AND(B3094=0,E3094=0),X3094,IF(AND(B3094=0,E3094=1),Y3094,ERROR))))</f>
        <v>0.14480801947590105</v>
      </c>
      <c r="K3094">
        <f t="shared" si="672"/>
        <v>6.1354256697024101E-2</v>
      </c>
      <c r="L3094">
        <f t="shared" si="673"/>
        <v>4.7883245315309741E-2</v>
      </c>
      <c r="M3094" s="22" t="str">
        <f t="shared" si="685"/>
        <v>Elevated Risk</v>
      </c>
      <c r="O3094">
        <f t="shared" si="674"/>
        <v>3.8066624897703196</v>
      </c>
      <c r="P3094">
        <f t="shared" si="675"/>
        <v>4.836281906951478</v>
      </c>
      <c r="Q3094">
        <f t="shared" si="676"/>
        <v>3.3407394126250414</v>
      </c>
      <c r="R3094">
        <f>(O3094*constantes!$B$4)+(P3094*constantes!$B$5)+(D3094*constantes!$B$6)+(Q3094*constantes!$B$8)+(F3094*constantes!$B$9)</f>
        <v>24.179645888249716</v>
      </c>
      <c r="S3094" s="4">
        <f>(O3094*constantes!$B$4)+(P3094*constantes!$C$5)+(D3094*constantes!$B$6)+(Q3094*constantes!$B$8)+(F3094*constantes!$B$9)</f>
        <v>24.52611712406372</v>
      </c>
      <c r="T3094">
        <f>(O3094*constantes!$D$4)+(P3094*constantes!$D$5)+(D3094*constantes!$D$6)+(Q3094*constantes!$D$8)+(F3094*constantes!$D$9)</f>
        <v>26.288853864626759</v>
      </c>
      <c r="U3094">
        <f>(O3094*constantes!$D$4)+(P3094*constantes!$E$5)+(D3094*constantes!$D$6)+(Q3094*constantes!$D$8)+(F3094*constantes!$D$9)</f>
        <v>26.626232890455693</v>
      </c>
      <c r="V3094" s="5">
        <f t="shared" si="677"/>
        <v>0.14480801947590105</v>
      </c>
      <c r="W3094" s="5">
        <f t="shared" si="678"/>
        <v>0.19844508235080538</v>
      </c>
      <c r="X3094" s="6">
        <f t="shared" si="679"/>
        <v>6.7420092334024462E-2</v>
      </c>
      <c r="Y3094" s="6">
        <f t="shared" si="680"/>
        <v>9.3178152036220818E-2</v>
      </c>
      <c r="AA3094">
        <f>(O3094*constantes!$B$4)+(LN(110)*constantes!$B$5)+(LN(22)*constantes!$B$8)+(F3094*constantes!$B$9)</f>
        <v>23.020240906878485</v>
      </c>
      <c r="AB3094">
        <f t="shared" si="681"/>
        <v>4.7883245315309741E-2</v>
      </c>
      <c r="AC3094">
        <f>(O3094*constantes!$D$4)+(LN(110)*constantes!$D$5)+(LN(22)*constantes!$D$8)+(F3094*constantes!$D$9)</f>
        <v>25.16051878105991</v>
      </c>
      <c r="AD3094" s="7">
        <f t="shared" si="682"/>
        <v>2.2332293193086827E-2</v>
      </c>
      <c r="AF3094">
        <f>(O3094*constantes!$B$4)+(LN(125)*constantes!$B$5)+(LN(22.5)*constantes!$B$8)+(F3094*constantes!$B$9)</f>
        <v>23.275197843632878</v>
      </c>
      <c r="AG3094">
        <f t="shared" si="683"/>
        <v>6.1354256697024101E-2</v>
      </c>
      <c r="AH3094">
        <f>(O3094*constantes!$D$4)+(LN(125)*constantes!$D$5)+(LN(22.5)*constantes!$D$8)+(F3094*constantes!$D$9)</f>
        <v>25.531591797668142</v>
      </c>
      <c r="AI3094">
        <f t="shared" si="684"/>
        <v>3.2202898660143586E-2</v>
      </c>
    </row>
    <row r="3095" spans="1:35" x14ac:dyDescent="0.25">
      <c r="A3095" s="11">
        <v>3094</v>
      </c>
      <c r="B3095">
        <v>0</v>
      </c>
      <c r="C3095">
        <v>63</v>
      </c>
      <c r="D3095">
        <v>0</v>
      </c>
      <c r="E3095">
        <v>0</v>
      </c>
      <c r="F3095">
        <v>0</v>
      </c>
      <c r="G3095">
        <v>127.5</v>
      </c>
      <c r="H3095">
        <v>32.78</v>
      </c>
      <c r="I3095">
        <f>IF(AND(B3095=1,E3095=0),V3095,IF(AND(B3095=1,E3095=1),W3095,IF(AND(B3095=0,E3095=0),X3095,IF(AND(B3095=0,E3095=1),Y3095,ERROR))))</f>
        <v>9.9493226323120298E-2</v>
      </c>
      <c r="K3095">
        <f t="shared" si="672"/>
        <v>7.8518559479420769E-2</v>
      </c>
      <c r="L3095">
        <f t="shared" si="673"/>
        <v>5.4860361374715505E-2</v>
      </c>
      <c r="M3095" s="22" t="str">
        <f t="shared" si="685"/>
        <v>Elevated Risk</v>
      </c>
      <c r="O3095">
        <f t="shared" si="674"/>
        <v>4.1431347263915326</v>
      </c>
      <c r="P3095">
        <f t="shared" si="675"/>
        <v>4.8481163645984813</v>
      </c>
      <c r="Q3095">
        <f t="shared" si="676"/>
        <v>3.4898185733156835</v>
      </c>
      <c r="R3095">
        <f>(O3095*constantes!$B$4)+(P3095*constantes!$B$5)+(D3095*constantes!$B$6)+(Q3095*constantes!$B$8)+(F3095*constantes!$B$9)</f>
        <v>24.657679853874608</v>
      </c>
      <c r="S3095" s="4">
        <f>(O3095*constantes!$B$4)+(P3095*constantes!$C$5)+(D3095*constantes!$B$6)+(Q3095*constantes!$B$8)+(F3095*constantes!$B$9)</f>
        <v>25.004998910234445</v>
      </c>
      <c r="T3095">
        <f>(O3095*constantes!$D$4)+(P3095*constantes!$D$5)+(D3095*constantes!$D$6)+(Q3095*constantes!$D$8)+(F3095*constantes!$D$9)</f>
        <v>26.695244358692563</v>
      </c>
      <c r="U3095">
        <f>(O3095*constantes!$D$4)+(P3095*constantes!$E$5)+(D3095*constantes!$D$6)+(Q3095*constantes!$D$8)+(F3095*constantes!$D$9)</f>
        <v>27.033448956286954</v>
      </c>
      <c r="V3095" s="5">
        <f t="shared" si="677"/>
        <v>0.22299217204584965</v>
      </c>
      <c r="W3095" s="5">
        <f t="shared" si="678"/>
        <v>0.30028280842339794</v>
      </c>
      <c r="X3095" s="6">
        <f t="shared" si="679"/>
        <v>9.9493226323120298E-2</v>
      </c>
      <c r="Y3095" s="6">
        <f t="shared" si="680"/>
        <v>0.13668100017645313</v>
      </c>
      <c r="AA3095">
        <f>(O3095*constantes!$B$4)+(LN(110)*constantes!$B$5)+(LN(22)*constantes!$B$8)+(F3095*constantes!$B$9)</f>
        <v>24.067665520590854</v>
      </c>
      <c r="AB3095">
        <f t="shared" si="681"/>
        <v>0.13051783749446544</v>
      </c>
      <c r="AC3095">
        <f>(O3095*constantes!$D$4)+(LN(110)*constantes!$D$5)+(LN(22)*constantes!$D$8)+(F3095*constantes!$D$9)</f>
        <v>26.076083289962796</v>
      </c>
      <c r="AD3095" s="7">
        <f t="shared" si="682"/>
        <v>5.4860361374715505E-2</v>
      </c>
      <c r="AF3095">
        <f>(O3095*constantes!$B$4)+(LN(125)*constantes!$B$5)+(LN(22.5)*constantes!$B$8)+(F3095*constantes!$B$9)</f>
        <v>24.322622457345251</v>
      </c>
      <c r="AG3095">
        <f t="shared" si="683"/>
        <v>0.16512470507308763</v>
      </c>
      <c r="AH3095">
        <f>(O3095*constantes!$D$4)+(LN(125)*constantes!$D$5)+(LN(22.5)*constantes!$D$8)+(F3095*constantes!$D$9)</f>
        <v>26.447156306571028</v>
      </c>
      <c r="AI3095">
        <f t="shared" si="684"/>
        <v>7.8518559479420769E-2</v>
      </c>
    </row>
    <row r="3096" spans="1:35" x14ac:dyDescent="0.25">
      <c r="A3096" s="11">
        <v>3095</v>
      </c>
      <c r="B3096">
        <v>1</v>
      </c>
      <c r="C3096">
        <v>47</v>
      </c>
      <c r="D3096">
        <v>1</v>
      </c>
      <c r="E3096">
        <v>1</v>
      </c>
      <c r="F3096">
        <v>1</v>
      </c>
      <c r="G3096">
        <v>163.5</v>
      </c>
      <c r="H3096">
        <v>28.24</v>
      </c>
      <c r="I3096">
        <f>IF(AND(B3096=1,E3096=0),V3096,IF(AND(B3096=1,E3096=1),W3096,IF(AND(B3096=0,E3096=0),X3096,IF(AND(B3096=0,E3096=1),Y3096,ERROR))))</f>
        <v>0.50931551128182706</v>
      </c>
      <c r="K3096">
        <f t="shared" si="672"/>
        <v>0.11605642397613625</v>
      </c>
      <c r="L3096">
        <f t="shared" si="673"/>
        <v>9.1171981901287613E-2</v>
      </c>
      <c r="M3096" s="22" t="str">
        <f t="shared" si="685"/>
        <v>'&gt;30%</v>
      </c>
      <c r="O3096">
        <f t="shared" si="674"/>
        <v>3.8501476017100584</v>
      </c>
      <c r="P3096">
        <f t="shared" si="675"/>
        <v>5.0968129903373081</v>
      </c>
      <c r="Q3096">
        <f t="shared" si="676"/>
        <v>3.3407394126250414</v>
      </c>
      <c r="R3096">
        <f>(O3096*constantes!$B$4)+(P3096*constantes!$B$5)+(D3096*constantes!$B$6)+(Q3096*constantes!$B$8)+(F3096*constantes!$B$9)</f>
        <v>25.329919304481034</v>
      </c>
      <c r="S3096" s="4">
        <f>(O3096*constantes!$B$4)+(P3096*constantes!$C$5)+(D3096*constantes!$B$6)+(Q3096*constantes!$B$8)+(F3096*constantes!$B$9)</f>
        <v>25.695054987108794</v>
      </c>
      <c r="T3096">
        <f>(O3096*constantes!$D$4)+(P3096*constantes!$D$5)+(D3096*constantes!$D$6)+(Q3096*constantes!$D$8)+(F3096*constantes!$D$9)</f>
        <v>27.917660387939456</v>
      </c>
      <c r="U3096">
        <f>(O3096*constantes!$D$4)+(P3096*constantes!$E$5)+(D3096*constantes!$D$6)+(Q3096*constantes!$D$8)+(F3096*constantes!$D$9)</f>
        <v>28.273214062145389</v>
      </c>
      <c r="V3096" s="5">
        <f t="shared" si="677"/>
        <v>0.38992232315085207</v>
      </c>
      <c r="W3096" s="5">
        <f t="shared" si="678"/>
        <v>0.50931551128182706</v>
      </c>
      <c r="X3096" s="6">
        <f t="shared" si="679"/>
        <v>0.29940672813591573</v>
      </c>
      <c r="Y3096" s="6">
        <f t="shared" si="680"/>
        <v>0.3981552381650163</v>
      </c>
      <c r="AA3096">
        <f>(O3096*constantes!$B$4)+(LN(110)*constantes!$B$5)+(LN(22)*constantes!$B$8)+(F3096*constantes!$B$9)</f>
        <v>23.687208320942414</v>
      </c>
      <c r="AB3096">
        <f t="shared" si="681"/>
        <v>9.1171981901287613E-2</v>
      </c>
      <c r="AC3096">
        <f>(O3096*constantes!$D$4)+(LN(110)*constantes!$D$5)+(LN(22)*constantes!$D$8)+(F3096*constantes!$D$9)</f>
        <v>26.056474814605775</v>
      </c>
      <c r="AD3096" s="7">
        <f t="shared" si="682"/>
        <v>5.3824313486685704E-2</v>
      </c>
      <c r="AF3096">
        <f>(O3096*constantes!$B$4)+(LN(125)*constantes!$B$5)+(LN(22.5)*constantes!$B$8)+(F3096*constantes!$B$9)</f>
        <v>23.942165257696807</v>
      </c>
      <c r="AG3096">
        <f t="shared" si="683"/>
        <v>0.11605642397613625</v>
      </c>
      <c r="AH3096">
        <f>(O3096*constantes!$D$4)+(LN(125)*constantes!$D$5)+(LN(22.5)*constantes!$D$8)+(F3096*constantes!$D$9)</f>
        <v>26.427547831214007</v>
      </c>
      <c r="AI3096">
        <f t="shared" si="684"/>
        <v>7.7054251869609236E-2</v>
      </c>
    </row>
    <row r="3097" spans="1:35" x14ac:dyDescent="0.25">
      <c r="A3097" s="11">
        <v>3096</v>
      </c>
      <c r="B3097">
        <v>1</v>
      </c>
      <c r="C3097">
        <v>42</v>
      </c>
      <c r="D3097">
        <v>1</v>
      </c>
      <c r="E3097">
        <v>1</v>
      </c>
      <c r="F3097">
        <v>0</v>
      </c>
      <c r="G3097">
        <v>149</v>
      </c>
      <c r="H3097">
        <v>28.77</v>
      </c>
      <c r="I3097">
        <f>IF(AND(B3097=1,E3097=0),V3097,IF(AND(B3097=1,E3097=1),W3097,IF(AND(B3097=0,E3097=0),X3097,IF(AND(B3097=0,E3097=1),Y3097,ERROR))))</f>
        <v>0.22132099691409313</v>
      </c>
      <c r="K3097">
        <f t="shared" si="672"/>
        <v>4.9796912096185753E-2</v>
      </c>
      <c r="L3097">
        <f t="shared" si="673"/>
        <v>3.8810869283687155E-2</v>
      </c>
      <c r="M3097" s="22" t="str">
        <f t="shared" si="685"/>
        <v>Elevated Risk</v>
      </c>
      <c r="O3097">
        <f t="shared" si="674"/>
        <v>3.7376696182833684</v>
      </c>
      <c r="P3097">
        <f t="shared" si="675"/>
        <v>5.0039463059454592</v>
      </c>
      <c r="Q3097">
        <f t="shared" si="676"/>
        <v>3.3593331775634567</v>
      </c>
      <c r="R3097">
        <f>(O3097*constantes!$B$4)+(P3097*constantes!$B$5)+(D3097*constantes!$B$6)+(Q3097*constantes!$B$8)+(F3097*constantes!$B$9)</f>
        <v>24.290645291341679</v>
      </c>
      <c r="S3097" s="4">
        <f>(O3097*constantes!$B$4)+(P3097*constantes!$C$5)+(D3097*constantes!$B$6)+(Q3097*constantes!$B$8)+(F3097*constantes!$B$9)</f>
        <v>24.649128004699609</v>
      </c>
      <c r="T3097">
        <f>(O3097*constantes!$D$4)+(P3097*constantes!$D$5)+(D3097*constantes!$D$6)+(Q3097*constantes!$D$8)+(F3097*constantes!$D$9)</f>
        <v>26.582250358708688</v>
      </c>
      <c r="U3097">
        <f>(O3097*constantes!$D$4)+(P3097*constantes!$E$5)+(D3097*constantes!$D$6)+(Q3097*constantes!$D$8)+(F3097*constantes!$D$9)</f>
        <v>26.931325653011445</v>
      </c>
      <c r="V3097" s="5">
        <f t="shared" si="677"/>
        <v>0.16036935736670643</v>
      </c>
      <c r="W3097" s="5">
        <f t="shared" si="678"/>
        <v>0.22132099691409313</v>
      </c>
      <c r="X3097" s="6">
        <f t="shared" si="679"/>
        <v>8.9353598496076381E-2</v>
      </c>
      <c r="Y3097" s="6">
        <f t="shared" si="680"/>
        <v>0.12427468681287435</v>
      </c>
      <c r="AA3097">
        <f>(O3097*constantes!$B$4)+(LN(110)*constantes!$B$5)+(LN(22)*constantes!$B$8)+(F3097*constantes!$B$9)</f>
        <v>22.805468857654464</v>
      </c>
      <c r="AB3097">
        <f t="shared" si="681"/>
        <v>3.8810869283687155E-2</v>
      </c>
      <c r="AC3097">
        <f>(O3097*constantes!$D$4)+(LN(110)*constantes!$D$5)+(LN(22)*constantes!$D$8)+(F3097*constantes!$D$9)</f>
        <v>24.972784348242914</v>
      </c>
      <c r="AD3097" s="7">
        <f t="shared" si="682"/>
        <v>1.8545470669847686E-2</v>
      </c>
      <c r="AF3097">
        <f>(O3097*constantes!$B$4)+(LN(125)*constantes!$B$5)+(LN(22.5)*constantes!$B$8)+(F3097*constantes!$B$9)</f>
        <v>23.060425794408857</v>
      </c>
      <c r="AG3097">
        <f t="shared" si="683"/>
        <v>4.9796912096185753E-2</v>
      </c>
      <c r="AH3097">
        <f>(O3097*constantes!$D$4)+(LN(125)*constantes!$D$5)+(LN(22.5)*constantes!$D$8)+(F3097*constantes!$D$9)</f>
        <v>25.343857364851146</v>
      </c>
      <c r="AI3097">
        <f t="shared" si="684"/>
        <v>2.676538428771702E-2</v>
      </c>
    </row>
    <row r="3098" spans="1:35" x14ac:dyDescent="0.25">
      <c r="A3098" s="11">
        <v>3097</v>
      </c>
      <c r="B3098">
        <v>1</v>
      </c>
      <c r="C3098">
        <v>38</v>
      </c>
      <c r="D3098">
        <v>1</v>
      </c>
      <c r="E3098">
        <v>0</v>
      </c>
      <c r="F3098">
        <v>0</v>
      </c>
      <c r="G3098">
        <v>117.5</v>
      </c>
      <c r="H3098">
        <v>28.94</v>
      </c>
      <c r="I3098">
        <f>IF(AND(B3098=1,E3098=0),V3098,IF(AND(B3098=1,E3098=1),W3098,IF(AND(B3098=0,E3098=0),X3098,IF(AND(B3098=0,E3098=1),Y3098,ERROR))))</f>
        <v>7.9441445322302129E-2</v>
      </c>
      <c r="K3098">
        <f t="shared" si="672"/>
        <v>3.6714933714987352E-2</v>
      </c>
      <c r="L3098">
        <f t="shared" si="673"/>
        <v>2.8571578401445974E-2</v>
      </c>
      <c r="M3098" s="22" t="str">
        <f t="shared" si="685"/>
        <v>Elevated Risk</v>
      </c>
      <c r="O3098">
        <f t="shared" si="674"/>
        <v>3.6375861597263857</v>
      </c>
      <c r="P3098">
        <f t="shared" si="675"/>
        <v>4.7664383335842135</v>
      </c>
      <c r="Q3098">
        <f t="shared" si="676"/>
        <v>3.3652247212033379</v>
      </c>
      <c r="R3098">
        <f>(O3098*constantes!$B$4)+(P3098*constantes!$B$5)+(D3098*constantes!$B$6)+(Q3098*constantes!$B$8)+(F3098*constantes!$B$9)</f>
        <v>23.543163837875628</v>
      </c>
      <c r="S3098" s="4">
        <f>(O3098*constantes!$B$4)+(P3098*constantes!$C$5)+(D3098*constantes!$B$6)+(Q3098*constantes!$B$8)+(F3098*constantes!$B$9)</f>
        <v>23.884631480093599</v>
      </c>
      <c r="T3098">
        <f>(O3098*constantes!$D$4)+(P3098*constantes!$D$5)+(D3098*constantes!$D$6)+(Q3098*constantes!$D$8)+(F3098*constantes!$D$9)</f>
        <v>25.644839763284256</v>
      </c>
      <c r="U3098">
        <f>(O3098*constantes!$D$4)+(P3098*constantes!$E$5)+(D3098*constantes!$D$6)+(Q3098*constantes!$D$8)+(F3098*constantes!$D$9)</f>
        <v>25.977346501435093</v>
      </c>
      <c r="V3098" s="5">
        <f t="shared" si="677"/>
        <v>7.9441445322302129E-2</v>
      </c>
      <c r="W3098" s="5">
        <f t="shared" si="678"/>
        <v>0.10993863971028539</v>
      </c>
      <c r="X3098" s="6">
        <f t="shared" si="679"/>
        <v>3.5994037256158351E-2</v>
      </c>
      <c r="Y3098" s="6">
        <f t="shared" si="680"/>
        <v>4.9833273796171862E-2</v>
      </c>
      <c r="AA3098">
        <f>(O3098*constantes!$B$4)+(LN(110)*constantes!$B$5)+(LN(22)*constantes!$B$8)+(F3098*constantes!$B$9)</f>
        <v>22.493913054504919</v>
      </c>
      <c r="AB3098">
        <f t="shared" si="681"/>
        <v>2.8571578401445974E-2</v>
      </c>
      <c r="AC3098">
        <f>(O3098*constantes!$D$4)+(LN(110)*constantes!$D$5)+(LN(22)*constantes!$D$8)+(F3098*constantes!$D$9)</f>
        <v>24.700450251667263</v>
      </c>
      <c r="AD3098" s="7">
        <f t="shared" si="682"/>
        <v>1.4155691081518817E-2</v>
      </c>
      <c r="AF3098">
        <f>(O3098*constantes!$B$4)+(LN(125)*constantes!$B$5)+(LN(22.5)*constantes!$B$8)+(F3098*constantes!$B$9)</f>
        <v>22.748869991259316</v>
      </c>
      <c r="AG3098">
        <f t="shared" si="683"/>
        <v>3.6714933714987352E-2</v>
      </c>
      <c r="AH3098">
        <f>(O3098*constantes!$D$4)+(LN(125)*constantes!$D$5)+(LN(22.5)*constantes!$D$8)+(F3098*constantes!$D$9)</f>
        <v>25.071523268275495</v>
      </c>
      <c r="AI3098">
        <f t="shared" si="684"/>
        <v>2.0450275544260377E-2</v>
      </c>
    </row>
    <row r="3099" spans="1:35" x14ac:dyDescent="0.25">
      <c r="A3099" s="11">
        <v>3098</v>
      </c>
      <c r="B3099">
        <v>1</v>
      </c>
      <c r="C3099">
        <v>44</v>
      </c>
      <c r="D3099">
        <v>0</v>
      </c>
      <c r="E3099">
        <v>0</v>
      </c>
      <c r="F3099">
        <v>0</v>
      </c>
      <c r="G3099">
        <v>132</v>
      </c>
      <c r="H3099">
        <v>27.22</v>
      </c>
      <c r="I3099">
        <f>IF(AND(B3099=1,E3099=0),V3099,IF(AND(B3099=1,E3099=1),W3099,IF(AND(B3099=0,E3099=0),X3099,IF(AND(B3099=0,E3099=1),Y3099,ERROR))))</f>
        <v>7.3149855417050658E-2</v>
      </c>
      <c r="K3099">
        <f t="shared" si="672"/>
        <v>5.7330036913051163E-2</v>
      </c>
      <c r="L3099">
        <f t="shared" si="673"/>
        <v>4.4721443860098575E-2</v>
      </c>
      <c r="M3099" s="22" t="str">
        <f t="shared" si="685"/>
        <v>Elevated Risk</v>
      </c>
      <c r="O3099">
        <f t="shared" si="674"/>
        <v>3.784189633918261</v>
      </c>
      <c r="P3099">
        <f t="shared" si="675"/>
        <v>4.8828019225863706</v>
      </c>
      <c r="Q3099">
        <f t="shared" si="676"/>
        <v>3.30395199722332</v>
      </c>
      <c r="R3099">
        <f>(O3099*constantes!$B$4)+(P3099*constantes!$B$5)+(D3099*constantes!$B$6)+(Q3099*constantes!$B$8)+(F3099*constantes!$B$9)</f>
        <v>23.457293178192444</v>
      </c>
      <c r="S3099" s="4">
        <f>(O3099*constantes!$B$4)+(P3099*constantes!$C$5)+(D3099*constantes!$B$6)+(Q3099*constantes!$B$8)+(F3099*constantes!$B$9)</f>
        <v>23.807097107926531</v>
      </c>
      <c r="T3099">
        <f>(O3099*constantes!$D$4)+(P3099*constantes!$D$5)+(D3099*constantes!$D$6)+(Q3099*constantes!$D$8)+(F3099*constantes!$D$9)</f>
        <v>25.721072701808815</v>
      </c>
      <c r="U3099">
        <f>(O3099*constantes!$D$4)+(P3099*constantes!$E$5)+(D3099*constantes!$D$6)+(Q3099*constantes!$D$8)+(F3099*constantes!$D$9)</f>
        <v>26.061696963928441</v>
      </c>
      <c r="V3099" s="5">
        <f t="shared" si="677"/>
        <v>7.3149855417050658E-2</v>
      </c>
      <c r="W3099" s="5">
        <f t="shared" si="678"/>
        <v>0.10217134629979829</v>
      </c>
      <c r="X3099" s="6">
        <f t="shared" si="679"/>
        <v>3.87892656150437E-2</v>
      </c>
      <c r="Y3099" s="6">
        <f t="shared" si="680"/>
        <v>5.4098363516241199E-2</v>
      </c>
      <c r="AA3099">
        <f>(O3099*constantes!$B$4)+(LN(110)*constantes!$B$5)+(LN(22)*constantes!$B$8)+(F3099*constantes!$B$9)</f>
        <v>22.95028380552526</v>
      </c>
      <c r="AB3099">
        <f t="shared" si="681"/>
        <v>4.4721443860098575E-2</v>
      </c>
      <c r="AC3099">
        <f>(O3099*constantes!$D$4)+(LN(110)*constantes!$D$5)+(LN(22)*constantes!$D$8)+(F3099*constantes!$D$9)</f>
        <v>25.099368567186549</v>
      </c>
      <c r="AD3099" s="7">
        <f t="shared" si="682"/>
        <v>2.102161003401426E-2</v>
      </c>
      <c r="AF3099">
        <f>(O3099*constantes!$B$4)+(LN(125)*constantes!$B$5)+(LN(22.5)*constantes!$B$8)+(F3099*constantes!$B$9)</f>
        <v>23.205240742279653</v>
      </c>
      <c r="AG3099">
        <f t="shared" si="683"/>
        <v>5.7330036913051163E-2</v>
      </c>
      <c r="AH3099">
        <f>(O3099*constantes!$D$4)+(LN(125)*constantes!$D$5)+(LN(22.5)*constantes!$D$8)+(F3099*constantes!$D$9)</f>
        <v>25.470441583794781</v>
      </c>
      <c r="AI3099">
        <f t="shared" si="684"/>
        <v>3.0321952038303235E-2</v>
      </c>
    </row>
    <row r="3100" spans="1:35" x14ac:dyDescent="0.25">
      <c r="A3100" s="11">
        <v>3099</v>
      </c>
      <c r="B3100">
        <v>0</v>
      </c>
      <c r="C3100">
        <v>45</v>
      </c>
      <c r="D3100">
        <v>0</v>
      </c>
      <c r="E3100">
        <v>0</v>
      </c>
      <c r="F3100">
        <v>0</v>
      </c>
      <c r="G3100">
        <v>129.5</v>
      </c>
      <c r="H3100">
        <v>25.74</v>
      </c>
      <c r="I3100">
        <f>IF(AND(B3100=1,E3100=0),V3100,IF(AND(B3100=1,E3100=1),W3100,IF(AND(B3100=0,E3100=0),X3100,IF(AND(B3100=0,E3100=1),Y3100,ERROR))))</f>
        <v>3.799059856799536E-2</v>
      </c>
      <c r="K3100">
        <f t="shared" si="672"/>
        <v>3.2202898660143586E-2</v>
      </c>
      <c r="L3100">
        <f t="shared" si="673"/>
        <v>2.2332293193086827E-2</v>
      </c>
      <c r="M3100" s="22" t="str">
        <f t="shared" si="685"/>
        <v>Elevated Risk</v>
      </c>
      <c r="O3100">
        <f t="shared" si="674"/>
        <v>3.8066624897703196</v>
      </c>
      <c r="P3100">
        <f t="shared" si="675"/>
        <v>4.8636808811395928</v>
      </c>
      <c r="Q3100">
        <f t="shared" si="676"/>
        <v>3.2480462021679806</v>
      </c>
      <c r="R3100">
        <f>(O3100*constantes!$B$4)+(P3100*constantes!$B$5)+(D3100*constantes!$B$6)+(Q3100*constantes!$B$8)+(F3100*constantes!$B$9)</f>
        <v>23.447458780832562</v>
      </c>
      <c r="S3100" s="4">
        <f>(O3100*constantes!$B$4)+(P3100*constantes!$C$5)+(D3100*constantes!$B$6)+(Q3100*constantes!$B$8)+(F3100*constantes!$B$9)</f>
        <v>23.795892879157403</v>
      </c>
      <c r="T3100">
        <f>(O3100*constantes!$D$4)+(P3100*constantes!$D$5)+(D3100*constantes!$D$6)+(Q3100*constantes!$D$8)+(F3100*constantes!$D$9)</f>
        <v>25.699855309264077</v>
      </c>
      <c r="U3100">
        <f>(O3100*constantes!$D$4)+(P3100*constantes!$E$5)+(D3100*constantes!$D$6)+(Q3100*constantes!$D$8)+(F3100*constantes!$D$9)</f>
        <v>26.039145687532375</v>
      </c>
      <c r="V3100" s="5">
        <f t="shared" si="677"/>
        <v>7.2460585627170282E-2</v>
      </c>
      <c r="W3100" s="5">
        <f t="shared" si="678"/>
        <v>0.10109257912095626</v>
      </c>
      <c r="X3100" s="6">
        <f t="shared" si="679"/>
        <v>3.799059856799536E-2</v>
      </c>
      <c r="Y3100" s="6">
        <f t="shared" si="680"/>
        <v>5.2924537153535955E-2</v>
      </c>
      <c r="AA3100">
        <f>(O3100*constantes!$B$4)+(LN(110)*constantes!$B$5)+(LN(22)*constantes!$B$8)+(F3100*constantes!$B$9)</f>
        <v>23.020240906878485</v>
      </c>
      <c r="AB3100">
        <f t="shared" si="681"/>
        <v>4.7883245315309741E-2</v>
      </c>
      <c r="AC3100">
        <f>(O3100*constantes!$D$4)+(LN(110)*constantes!$D$5)+(LN(22)*constantes!$D$8)+(F3100*constantes!$D$9)</f>
        <v>25.16051878105991</v>
      </c>
      <c r="AD3100" s="7">
        <f t="shared" si="682"/>
        <v>2.2332293193086827E-2</v>
      </c>
      <c r="AF3100">
        <f>(O3100*constantes!$B$4)+(LN(125)*constantes!$B$5)+(LN(22.5)*constantes!$B$8)+(F3100*constantes!$B$9)</f>
        <v>23.275197843632878</v>
      </c>
      <c r="AG3100">
        <f t="shared" si="683"/>
        <v>6.1354256697024101E-2</v>
      </c>
      <c r="AH3100">
        <f>(O3100*constantes!$D$4)+(LN(125)*constantes!$D$5)+(LN(22.5)*constantes!$D$8)+(F3100*constantes!$D$9)</f>
        <v>25.531591797668142</v>
      </c>
      <c r="AI3100">
        <f t="shared" si="684"/>
        <v>3.2202898660143586E-2</v>
      </c>
    </row>
    <row r="3101" spans="1:35" x14ac:dyDescent="0.25">
      <c r="A3101" s="11">
        <v>3100</v>
      </c>
      <c r="B3101">
        <v>0</v>
      </c>
      <c r="C3101">
        <v>53</v>
      </c>
      <c r="D3101">
        <v>1</v>
      </c>
      <c r="E3101">
        <v>1</v>
      </c>
      <c r="F3101">
        <v>0</v>
      </c>
      <c r="G3101">
        <v>163</v>
      </c>
      <c r="H3101">
        <v>27.88</v>
      </c>
      <c r="I3101">
        <f>IF(AND(B3101=1,E3101=0),V3101,IF(AND(B3101=1,E3101=1),W3101,IF(AND(B3101=0,E3101=0),X3101,IF(AND(B3101=0,E3101=1),Y3101,ERROR))))</f>
        <v>0.27282597980247969</v>
      </c>
      <c r="K3101">
        <f t="shared" si="672"/>
        <v>4.9808625979083754E-2</v>
      </c>
      <c r="L3101">
        <f t="shared" si="673"/>
        <v>3.4638908987597139E-2</v>
      </c>
      <c r="M3101" s="22" t="str">
        <f t="shared" si="685"/>
        <v>Elevated Risk</v>
      </c>
      <c r="O3101">
        <f t="shared" si="674"/>
        <v>3.970291913552122</v>
      </c>
      <c r="P3101">
        <f t="shared" si="675"/>
        <v>5.0937502008067623</v>
      </c>
      <c r="Q3101">
        <f t="shared" si="676"/>
        <v>3.3279095858923231</v>
      </c>
      <c r="R3101">
        <f>(O3101*constantes!$B$4)+(P3101*constantes!$B$5)+(D3101*constantes!$B$6)+(Q3101*constantes!$B$8)+(F3101*constantes!$B$9)</f>
        <v>25.156470920131682</v>
      </c>
      <c r="S3101" s="4">
        <f>(O3101*constantes!$B$4)+(P3101*constantes!$C$5)+(D3101*constantes!$B$6)+(Q3101*constantes!$B$8)+(F3101*constantes!$B$9)</f>
        <v>25.521387184517479</v>
      </c>
      <c r="T3101">
        <f>(O3101*constantes!$D$4)+(P3101*constantes!$D$5)+(D3101*constantes!$D$6)+(Q3101*constantes!$D$8)+(F3101*constantes!$D$9)</f>
        <v>27.451776870348073</v>
      </c>
      <c r="U3101">
        <f>(O3101*constantes!$D$4)+(P3101*constantes!$E$5)+(D3101*constantes!$D$6)+(Q3101*constantes!$D$8)+(F3101*constantes!$D$9)</f>
        <v>27.807116884356358</v>
      </c>
      <c r="V3101" s="5">
        <f t="shared" si="677"/>
        <v>0.33997514842020937</v>
      </c>
      <c r="W3101" s="5">
        <f t="shared" si="678"/>
        <v>0.45033785090283807</v>
      </c>
      <c r="X3101" s="6">
        <f t="shared" si="679"/>
        <v>0.20013357084779437</v>
      </c>
      <c r="Y3101" s="6">
        <f t="shared" si="680"/>
        <v>0.27282597980247969</v>
      </c>
      <c r="AA3101">
        <f>(O3101*constantes!$B$4)+(LN(110)*constantes!$B$5)+(LN(22)*constantes!$B$8)+(F3101*constantes!$B$9)</f>
        <v>23.529612757934284</v>
      </c>
      <c r="AB3101">
        <f t="shared" si="681"/>
        <v>7.8415260777171425E-2</v>
      </c>
      <c r="AC3101">
        <f>(O3101*constantes!$D$4)+(LN(110)*constantes!$D$5)+(LN(22)*constantes!$D$8)+(F3101*constantes!$D$9)</f>
        <v>25.605765897229862</v>
      </c>
      <c r="AD3101" s="7">
        <f t="shared" si="682"/>
        <v>3.4638908987597139E-2</v>
      </c>
      <c r="AF3101">
        <f>(O3101*constantes!$B$4)+(LN(125)*constantes!$B$5)+(LN(22.5)*constantes!$B$8)+(F3101*constantes!$B$9)</f>
        <v>23.784569694688678</v>
      </c>
      <c r="AG3101">
        <f t="shared" si="683"/>
        <v>0.10001327473115296</v>
      </c>
      <c r="AH3101">
        <f>(O3101*constantes!$D$4)+(LN(125)*constantes!$D$5)+(LN(22.5)*constantes!$D$8)+(F3101*constantes!$D$9)</f>
        <v>25.976838913838094</v>
      </c>
      <c r="AI3101">
        <f t="shared" si="684"/>
        <v>4.9808625979083754E-2</v>
      </c>
    </row>
    <row r="3102" spans="1:35" x14ac:dyDescent="0.25">
      <c r="A3102" s="11">
        <v>3101</v>
      </c>
      <c r="B3102">
        <v>0</v>
      </c>
      <c r="C3102">
        <v>43</v>
      </c>
      <c r="D3102">
        <v>1</v>
      </c>
      <c r="E3102">
        <v>0</v>
      </c>
      <c r="F3102">
        <v>0</v>
      </c>
      <c r="G3102">
        <v>128.5</v>
      </c>
      <c r="H3102">
        <v>22.34</v>
      </c>
      <c r="I3102">
        <f>IF(AND(B3102=1,E3102=0),V3102,IF(AND(B3102=1,E3102=1),W3102,IF(AND(B3102=0,E3102=0),X3102,IF(AND(B3102=0,E3102=1),Y3102,ERROR))))</f>
        <v>5.6182779762106838E-2</v>
      </c>
      <c r="K3102">
        <f t="shared" si="672"/>
        <v>2.8509711637591306E-2</v>
      </c>
      <c r="L3102">
        <f t="shared" si="673"/>
        <v>1.975954812069991E-2</v>
      </c>
      <c r="M3102" s="22" t="str">
        <f t="shared" si="685"/>
        <v>Elevated Risk</v>
      </c>
      <c r="O3102">
        <f t="shared" si="674"/>
        <v>3.7612001156935624</v>
      </c>
      <c r="P3102">
        <f t="shared" si="675"/>
        <v>4.8559289043352747</v>
      </c>
      <c r="Q3102">
        <f t="shared" si="676"/>
        <v>3.1063787936410545</v>
      </c>
      <c r="R3102">
        <f>(O3102*constantes!$B$4)+(P3102*constantes!$B$5)+(D3102*constantes!$B$6)+(Q3102*constantes!$B$8)+(F3102*constantes!$B$9)</f>
        <v>23.888776020238531</v>
      </c>
      <c r="S3102" s="4">
        <f>(O3102*constantes!$B$4)+(P3102*constantes!$C$5)+(D3102*constantes!$B$6)+(Q3102*constantes!$B$8)+(F3102*constantes!$B$9)</f>
        <v>24.236654766945112</v>
      </c>
      <c r="T3102">
        <f>(O3102*constantes!$D$4)+(P3102*constantes!$D$5)+(D3102*constantes!$D$6)+(Q3102*constantes!$D$8)+(F3102*constantes!$D$9)</f>
        <v>26.100595931353013</v>
      </c>
      <c r="U3102">
        <f>(O3102*constantes!$D$4)+(P3102*constantes!$E$5)+(D3102*constantes!$D$6)+(Q3102*constantes!$D$8)+(F3102*constantes!$D$9)</f>
        <v>26.439345531719439</v>
      </c>
      <c r="V3102" s="5">
        <f t="shared" si="677"/>
        <v>0.11036905383883278</v>
      </c>
      <c r="W3102" s="5">
        <f t="shared" si="678"/>
        <v>0.15262017920115178</v>
      </c>
      <c r="X3102" s="6">
        <f t="shared" si="679"/>
        <v>5.6182779762106838E-2</v>
      </c>
      <c r="Y3102" s="6">
        <f t="shared" si="680"/>
        <v>7.7932108223005891E-2</v>
      </c>
      <c r="AA3102">
        <f>(O3102*constantes!$B$4)+(LN(110)*constantes!$B$5)+(LN(22)*constantes!$B$8)+(F3102*constantes!$B$9)</f>
        <v>22.8787183548725</v>
      </c>
      <c r="AB3102">
        <f t="shared" si="681"/>
        <v>4.169811677585733E-2</v>
      </c>
      <c r="AC3102">
        <f>(O3102*constantes!$D$4)+(LN(110)*constantes!$D$5)+(LN(22)*constantes!$D$8)+(F3102*constantes!$D$9)</f>
        <v>25.036812478830871</v>
      </c>
      <c r="AD3102" s="7">
        <f t="shared" si="682"/>
        <v>1.975954812069991E-2</v>
      </c>
      <c r="AF3102">
        <f>(O3102*constantes!$B$4)+(LN(125)*constantes!$B$5)+(LN(22.5)*constantes!$B$8)+(F3102*constantes!$B$9)</f>
        <v>23.133675291626897</v>
      </c>
      <c r="AG3102">
        <f t="shared" si="683"/>
        <v>5.3478442485207722E-2</v>
      </c>
      <c r="AH3102">
        <f>(O3102*constantes!$D$4)+(LN(125)*constantes!$D$5)+(LN(22.5)*constantes!$D$8)+(F3102*constantes!$D$9)</f>
        <v>25.407885495439103</v>
      </c>
      <c r="AI3102">
        <f t="shared" si="684"/>
        <v>2.8509711637591306E-2</v>
      </c>
    </row>
    <row r="3103" spans="1:35" x14ac:dyDescent="0.25">
      <c r="A3103" s="11">
        <v>3102</v>
      </c>
      <c r="B3103">
        <v>1</v>
      </c>
      <c r="C3103">
        <v>54</v>
      </c>
      <c r="D3103">
        <v>1</v>
      </c>
      <c r="E3103">
        <v>0</v>
      </c>
      <c r="F3103">
        <v>0</v>
      </c>
      <c r="G3103">
        <v>116</v>
      </c>
      <c r="H3103">
        <v>24.05</v>
      </c>
      <c r="I3103">
        <f>IF(AND(B3103=1,E3103=0),V3103,IF(AND(B3103=1,E3103=1),W3103,IF(AND(B3103=0,E3103=0),X3103,IF(AND(B3103=0,E3103=1),Y3103,ERROR))))</f>
        <v>0.1881148069469315</v>
      </c>
      <c r="K3103">
        <f t="shared" si="672"/>
        <v>0.10567740925235103</v>
      </c>
      <c r="L3103">
        <f t="shared" si="673"/>
        <v>8.2913210367502876E-2</v>
      </c>
      <c r="M3103" s="22" t="str">
        <f t="shared" si="685"/>
        <v>Elevated Risk</v>
      </c>
      <c r="O3103">
        <f t="shared" si="674"/>
        <v>3.9889840465642745</v>
      </c>
      <c r="P3103">
        <f t="shared" si="675"/>
        <v>4.7535901911063645</v>
      </c>
      <c r="Q3103">
        <f t="shared" si="676"/>
        <v>3.1801349965517702</v>
      </c>
      <c r="R3103">
        <f>(O3103*constantes!$B$4)+(P3103*constantes!$B$5)+(D3103*constantes!$B$6)+(Q3103*constantes!$B$8)+(F3103*constantes!$B$9)</f>
        <v>24.466483490526667</v>
      </c>
      <c r="S3103" s="4">
        <f>(O3103*constantes!$B$4)+(P3103*constantes!$C$5)+(D3103*constantes!$B$6)+(Q3103*constantes!$B$8)+(F3103*constantes!$B$9)</f>
        <v>24.807030691817527</v>
      </c>
      <c r="T3103">
        <f>(O3103*constantes!$D$4)+(P3103*constantes!$D$5)+(D3103*constantes!$D$6)+(Q3103*constantes!$D$8)+(F3103*constantes!$D$9)</f>
        <v>26.47025022103675</v>
      </c>
      <c r="U3103">
        <f>(O3103*constantes!$D$4)+(P3103*constantes!$E$5)+(D3103*constantes!$D$6)+(Q3103*constantes!$D$8)+(F3103*constantes!$D$9)</f>
        <v>26.801860672768328</v>
      </c>
      <c r="V3103" s="5">
        <f t="shared" si="677"/>
        <v>0.1881148069469315</v>
      </c>
      <c r="W3103" s="5">
        <f t="shared" si="678"/>
        <v>0.253937713119466</v>
      </c>
      <c r="X3103" s="6">
        <f t="shared" si="679"/>
        <v>8.0277300250217398E-2</v>
      </c>
      <c r="Y3103" s="6">
        <f t="shared" si="680"/>
        <v>0.11004830092257378</v>
      </c>
      <c r="AA3103">
        <f>(O3103*constantes!$B$4)+(LN(110)*constantes!$B$5)+(LN(22)*constantes!$B$8)+(F3103*constantes!$B$9)</f>
        <v>23.587800620315793</v>
      </c>
      <c r="AB3103">
        <f t="shared" si="681"/>
        <v>8.2913210367502876E-2</v>
      </c>
      <c r="AC3103">
        <f>(O3103*constantes!$D$4)+(LN(110)*constantes!$D$5)+(LN(22)*constantes!$D$8)+(F3103*constantes!$D$9)</f>
        <v>25.656628499605237</v>
      </c>
      <c r="AD3103" s="7">
        <f t="shared" si="682"/>
        <v>3.6413005758055728E-2</v>
      </c>
      <c r="AF3103">
        <f>(O3103*constantes!$B$4)+(LN(125)*constantes!$B$5)+(LN(22.5)*constantes!$B$8)+(F3103*constantes!$B$9)</f>
        <v>23.84275755707019</v>
      </c>
      <c r="AG3103">
        <f t="shared" si="683"/>
        <v>0.10567740925235103</v>
      </c>
      <c r="AH3103">
        <f>(O3103*constantes!$D$4)+(LN(125)*constantes!$D$5)+(LN(22.5)*constantes!$D$8)+(F3103*constantes!$D$9)</f>
        <v>26.027701516213469</v>
      </c>
      <c r="AI3103">
        <f t="shared" si="684"/>
        <v>5.2338355969762884E-2</v>
      </c>
    </row>
    <row r="3104" spans="1:35" x14ac:dyDescent="0.25">
      <c r="A3104" s="11">
        <v>3103</v>
      </c>
      <c r="B3104">
        <v>0</v>
      </c>
      <c r="C3104">
        <v>48</v>
      </c>
      <c r="D3104">
        <v>1</v>
      </c>
      <c r="E3104">
        <v>0</v>
      </c>
      <c r="F3104">
        <v>0</v>
      </c>
      <c r="G3104">
        <v>114.5</v>
      </c>
      <c r="H3104">
        <v>27.69</v>
      </c>
      <c r="I3104">
        <f>IF(AND(B3104=1,E3104=0),V3104,IF(AND(B3104=1,E3104=1),W3104,IF(AND(B3104=0,E3104=0),X3104,IF(AND(B3104=0,E3104=1),Y3104,ERROR))))</f>
        <v>6.098845927711749E-2</v>
      </c>
      <c r="K3104">
        <f t="shared" si="672"/>
        <v>3.8265438641588045E-2</v>
      </c>
      <c r="L3104">
        <f t="shared" si="673"/>
        <v>2.6562184906686825E-2</v>
      </c>
      <c r="M3104" s="22" t="str">
        <f t="shared" si="685"/>
        <v>Elevated Risk</v>
      </c>
      <c r="O3104">
        <f t="shared" si="674"/>
        <v>3.8712010109078911</v>
      </c>
      <c r="P3104">
        <f t="shared" si="675"/>
        <v>4.7405748229942946</v>
      </c>
      <c r="Q3104">
        <f t="shared" si="676"/>
        <v>3.3210713371828704</v>
      </c>
      <c r="R3104">
        <f>(O3104*constantes!$B$4)+(P3104*constantes!$B$5)+(D3104*constantes!$B$6)+(Q3104*constantes!$B$8)+(F3104*constantes!$B$9)</f>
        <v>24.187415165534549</v>
      </c>
      <c r="S3104" s="4">
        <f>(O3104*constantes!$B$4)+(P3104*constantes!$C$5)+(D3104*constantes!$B$6)+(Q3104*constantes!$B$8)+(F3104*constantes!$B$9)</f>
        <v>24.527029945853862</v>
      </c>
      <c r="T3104">
        <f>(O3104*constantes!$D$4)+(P3104*constantes!$D$5)+(D3104*constantes!$D$6)+(Q3104*constantes!$D$8)+(F3104*constantes!$D$9)</f>
        <v>26.18519698123476</v>
      </c>
      <c r="U3104">
        <f>(O3104*constantes!$D$4)+(P3104*constantes!$E$5)+(D3104*constantes!$D$6)+(Q3104*constantes!$D$8)+(F3104*constantes!$D$9)</f>
        <v>26.515899480886844</v>
      </c>
      <c r="V3104" s="5">
        <f t="shared" si="677"/>
        <v>0.14585078243079452</v>
      </c>
      <c r="W3104" s="5">
        <f t="shared" si="678"/>
        <v>0.19860698810595745</v>
      </c>
      <c r="X3104" s="6">
        <f t="shared" si="679"/>
        <v>6.098845927711749E-2</v>
      </c>
      <c r="Y3104" s="6">
        <f t="shared" si="680"/>
        <v>8.386511566031063E-2</v>
      </c>
      <c r="AA3104">
        <f>(O3104*constantes!$B$4)+(LN(110)*constantes!$B$5)+(LN(22)*constantes!$B$8)+(F3104*constantes!$B$9)</f>
        <v>23.221146741638901</v>
      </c>
      <c r="AB3104">
        <f t="shared" si="681"/>
        <v>5.8221930281009082E-2</v>
      </c>
      <c r="AC3104">
        <f>(O3104*constantes!$D$4)+(LN(110)*constantes!$D$5)+(LN(22)*constantes!$D$8)+(F3104*constantes!$D$9)</f>
        <v>25.336132614771724</v>
      </c>
      <c r="AD3104" s="7">
        <f t="shared" si="682"/>
        <v>2.6562184906686825E-2</v>
      </c>
      <c r="AF3104">
        <f>(O3104*constantes!$B$4)+(LN(125)*constantes!$B$5)+(LN(22.5)*constantes!$B$8)+(F3104*constantes!$B$9)</f>
        <v>23.47610367839329</v>
      </c>
      <c r="AG3104">
        <f t="shared" si="683"/>
        <v>7.448581103683527E-2</v>
      </c>
      <c r="AH3104">
        <f>(O3104*constantes!$D$4)+(LN(125)*constantes!$D$5)+(LN(22.5)*constantes!$D$8)+(F3104*constantes!$D$9)</f>
        <v>25.707205631379956</v>
      </c>
      <c r="AI3104">
        <f t="shared" si="684"/>
        <v>3.8265438641588045E-2</v>
      </c>
    </row>
    <row r="3105" spans="1:35" x14ac:dyDescent="0.25">
      <c r="A3105" s="11">
        <v>3104</v>
      </c>
      <c r="B3105">
        <v>0</v>
      </c>
      <c r="C3105">
        <v>38</v>
      </c>
      <c r="D3105">
        <v>1</v>
      </c>
      <c r="E3105">
        <v>1</v>
      </c>
      <c r="F3105">
        <v>0</v>
      </c>
      <c r="G3105">
        <v>179.5</v>
      </c>
      <c r="H3105">
        <v>20.440000000000001</v>
      </c>
      <c r="I3105">
        <f>IF(AND(B3105=1,E3105=0),V3105,IF(AND(B3105=1,E3105=1),W3105,IF(AND(B3105=0,E3105=0),X3105,IF(AND(B3105=0,E3105=1),Y3105,ERROR))))</f>
        <v>0.13511766644413181</v>
      </c>
      <c r="K3105">
        <f t="shared" si="672"/>
        <v>2.0450275544260377E-2</v>
      </c>
      <c r="L3105">
        <f t="shared" si="673"/>
        <v>1.4155691081518817E-2</v>
      </c>
      <c r="M3105" s="22" t="str">
        <f t="shared" si="685"/>
        <v>Elevated Risk</v>
      </c>
      <c r="O3105">
        <f t="shared" si="674"/>
        <v>3.6375861597263857</v>
      </c>
      <c r="P3105">
        <f t="shared" si="675"/>
        <v>5.1901752079283332</v>
      </c>
      <c r="Q3105">
        <f t="shared" si="676"/>
        <v>3.0174937653355038</v>
      </c>
      <c r="R3105">
        <f>(O3105*constantes!$B$4)+(P3105*constantes!$B$5)+(D3105*constantes!$B$6)+(Q3105*constantes!$B$8)+(F3105*constantes!$B$9)</f>
        <v>24.053558968850574</v>
      </c>
      <c r="S3105" s="4">
        <f>(O3105*constantes!$B$4)+(P3105*constantes!$C$5)+(D3105*constantes!$B$6)+(Q3105*constantes!$B$8)+(F3105*constantes!$B$9)</f>
        <v>24.425383120746559</v>
      </c>
      <c r="T3105">
        <f>(O3105*constantes!$D$4)+(P3105*constantes!$D$5)+(D3105*constantes!$D$6)+(Q3105*constantes!$D$8)+(F3105*constantes!$D$9)</f>
        <v>26.65899600330814</v>
      </c>
      <c r="U3105">
        <f>(O3105*constantes!$D$4)+(P3105*constantes!$E$5)+(D3105*constantes!$D$6)+(Q3105*constantes!$D$8)+(F3105*constantes!$D$9)</f>
        <v>27.021062625813222</v>
      </c>
      <c r="V3105" s="5">
        <f t="shared" si="677"/>
        <v>0.12881280345003099</v>
      </c>
      <c r="W3105" s="5">
        <f t="shared" si="678"/>
        <v>0.18127317606447757</v>
      </c>
      <c r="X3105" s="6">
        <f t="shared" si="679"/>
        <v>9.6127417005849702E-2</v>
      </c>
      <c r="Y3105" s="6">
        <f t="shared" si="680"/>
        <v>0.13511766644413181</v>
      </c>
      <c r="AA3105">
        <f>(O3105*constantes!$B$4)+(LN(110)*constantes!$B$5)+(LN(22)*constantes!$B$8)+(F3105*constantes!$B$9)</f>
        <v>22.493913054504919</v>
      </c>
      <c r="AB3105">
        <f t="shared" si="681"/>
        <v>2.8571578401445974E-2</v>
      </c>
      <c r="AC3105">
        <f>(O3105*constantes!$D$4)+(LN(110)*constantes!$D$5)+(LN(22)*constantes!$D$8)+(F3105*constantes!$D$9)</f>
        <v>24.700450251667263</v>
      </c>
      <c r="AD3105" s="7">
        <f t="shared" si="682"/>
        <v>1.4155691081518817E-2</v>
      </c>
      <c r="AF3105">
        <f>(O3105*constantes!$B$4)+(LN(125)*constantes!$B$5)+(LN(22.5)*constantes!$B$8)+(F3105*constantes!$B$9)</f>
        <v>22.748869991259316</v>
      </c>
      <c r="AG3105">
        <f t="shared" si="683"/>
        <v>3.6714933714987352E-2</v>
      </c>
      <c r="AH3105">
        <f>(O3105*constantes!$D$4)+(LN(125)*constantes!$D$5)+(LN(22.5)*constantes!$D$8)+(F3105*constantes!$D$9)</f>
        <v>25.071523268275495</v>
      </c>
      <c r="AI3105">
        <f t="shared" si="684"/>
        <v>2.0450275544260377E-2</v>
      </c>
    </row>
    <row r="3106" spans="1:35" x14ac:dyDescent="0.25">
      <c r="A3106" s="11">
        <v>3105</v>
      </c>
      <c r="B3106">
        <v>0</v>
      </c>
      <c r="C3106">
        <v>54</v>
      </c>
      <c r="D3106">
        <v>0</v>
      </c>
      <c r="E3106">
        <v>0</v>
      </c>
      <c r="F3106">
        <v>0</v>
      </c>
      <c r="G3106">
        <v>125</v>
      </c>
      <c r="H3106">
        <v>28.76</v>
      </c>
      <c r="I3106">
        <f>IF(AND(B3106=1,E3106=0),V3106,IF(AND(B3106=1,E3106=1),W3106,IF(AND(B3106=0,E3106=0),X3106,IF(AND(B3106=0,E3106=1),Y3106,ERROR))))</f>
        <v>5.9125746829658876E-2</v>
      </c>
      <c r="K3106">
        <f t="shared" si="672"/>
        <v>5.2338355969762884E-2</v>
      </c>
      <c r="L3106">
        <f t="shared" si="673"/>
        <v>3.6413005758055728E-2</v>
      </c>
      <c r="M3106" s="22" t="str">
        <f t="shared" si="685"/>
        <v>Elevated Risk</v>
      </c>
      <c r="O3106">
        <f t="shared" si="674"/>
        <v>3.9889840465642745</v>
      </c>
      <c r="P3106">
        <f t="shared" si="675"/>
        <v>4.8283137373023015</v>
      </c>
      <c r="Q3106">
        <f t="shared" si="676"/>
        <v>3.358985532852846</v>
      </c>
      <c r="R3106">
        <f>(O3106*constantes!$B$4)+(P3106*constantes!$B$5)+(D3106*constantes!$B$6)+(Q3106*constantes!$B$8)+(F3106*constantes!$B$9)</f>
        <v>24.037358986267233</v>
      </c>
      <c r="S3106" s="4">
        <f>(O3106*constantes!$B$4)+(P3106*constantes!$C$5)+(D3106*constantes!$B$6)+(Q3106*constantes!$B$8)+(F3106*constantes!$B$9)</f>
        <v>24.383259382407569</v>
      </c>
      <c r="T3106">
        <f>(O3106*constantes!$D$4)+(P3106*constantes!$D$5)+(D3106*constantes!$D$6)+(Q3106*constantes!$D$8)+(F3106*constantes!$D$9)</f>
        <v>26.153198168050682</v>
      </c>
      <c r="U3106">
        <f>(O3106*constantes!$D$4)+(P3106*constantes!$E$5)+(D3106*constantes!$D$6)+(Q3106*constantes!$D$8)+(F3106*constantes!$D$9)</f>
        <v>26.490021334364894</v>
      </c>
      <c r="V3106" s="5">
        <f t="shared" si="677"/>
        <v>0.12688015209474246</v>
      </c>
      <c r="W3106" s="5">
        <f t="shared" si="678"/>
        <v>0.1744907653195128</v>
      </c>
      <c r="X3106" s="6">
        <f t="shared" si="679"/>
        <v>5.9125746829658876E-2</v>
      </c>
      <c r="Y3106" s="6">
        <f t="shared" si="680"/>
        <v>8.1812847353996521E-2</v>
      </c>
      <c r="AA3106">
        <f>(O3106*constantes!$B$4)+(LN(110)*constantes!$B$5)+(LN(22)*constantes!$B$8)+(F3106*constantes!$B$9)</f>
        <v>23.587800620315793</v>
      </c>
      <c r="AB3106">
        <f t="shared" si="681"/>
        <v>8.2913210367502876E-2</v>
      </c>
      <c r="AC3106">
        <f>(O3106*constantes!$D$4)+(LN(110)*constantes!$D$5)+(LN(22)*constantes!$D$8)+(F3106*constantes!$D$9)</f>
        <v>25.656628499605237</v>
      </c>
      <c r="AD3106" s="7">
        <f t="shared" si="682"/>
        <v>3.6413005758055728E-2</v>
      </c>
      <c r="AF3106">
        <f>(O3106*constantes!$B$4)+(LN(125)*constantes!$B$5)+(LN(22.5)*constantes!$B$8)+(F3106*constantes!$B$9)</f>
        <v>23.84275755707019</v>
      </c>
      <c r="AG3106">
        <f t="shared" si="683"/>
        <v>0.10567740925235103</v>
      </c>
      <c r="AH3106">
        <f>(O3106*constantes!$D$4)+(LN(125)*constantes!$D$5)+(LN(22.5)*constantes!$D$8)+(F3106*constantes!$D$9)</f>
        <v>26.027701516213469</v>
      </c>
      <c r="AI3106">
        <f t="shared" si="684"/>
        <v>5.2338355969762884E-2</v>
      </c>
    </row>
    <row r="3107" spans="1:35" x14ac:dyDescent="0.25">
      <c r="A3107" s="11">
        <v>3106</v>
      </c>
      <c r="B3107">
        <v>0</v>
      </c>
      <c r="C3107">
        <v>62</v>
      </c>
      <c r="D3107">
        <v>0</v>
      </c>
      <c r="E3107">
        <v>0</v>
      </c>
      <c r="F3107">
        <v>0</v>
      </c>
      <c r="G3107">
        <v>121.5</v>
      </c>
      <c r="H3107">
        <v>28.66</v>
      </c>
      <c r="I3107">
        <f>IF(AND(B3107=1,E3107=0),V3107,IF(AND(B3107=1,E3107=1),W3107,IF(AND(B3107=0,E3107=0),X3107,IF(AND(B3107=0,E3107=1),Y3107,ERROR))))</f>
        <v>7.8540617733271922E-2</v>
      </c>
      <c r="K3107">
        <f t="shared" si="672"/>
        <v>7.5302674960658122E-2</v>
      </c>
      <c r="L3107">
        <f t="shared" si="673"/>
        <v>5.2585681787711391E-2</v>
      </c>
      <c r="M3107" s="22" t="str">
        <f t="shared" si="685"/>
        <v>NORMAL</v>
      </c>
      <c r="O3107">
        <f t="shared" si="674"/>
        <v>4.1271343850450917</v>
      </c>
      <c r="P3107">
        <f t="shared" si="675"/>
        <v>4.7999142627806028</v>
      </c>
      <c r="Q3107">
        <f t="shared" si="676"/>
        <v>3.3555024224000256</v>
      </c>
      <c r="R3107">
        <f>(O3107*constantes!$B$4)+(P3107*constantes!$B$5)+(D3107*constantes!$B$6)+(Q3107*constantes!$B$8)+(F3107*constantes!$B$9)</f>
        <v>24.411970861275076</v>
      </c>
      <c r="S3107" s="4">
        <f>(O3107*constantes!$B$4)+(P3107*constantes!$C$5)+(D3107*constantes!$B$6)+(Q3107*constantes!$B$8)+(F3107*constantes!$B$9)</f>
        <v>24.755836719060678</v>
      </c>
      <c r="T3107">
        <f>(O3107*constantes!$D$4)+(P3107*constantes!$D$5)+(D3107*constantes!$D$6)+(Q3107*constantes!$D$8)+(F3107*constantes!$D$9)</f>
        <v>26.447449003484845</v>
      </c>
      <c r="U3107">
        <f>(O3107*constantes!$D$4)+(P3107*constantes!$E$5)+(D3107*constantes!$D$6)+(Q3107*constantes!$D$8)+(F3107*constantes!$D$9)</f>
        <v>26.78229102245642</v>
      </c>
      <c r="V3107" s="5">
        <f t="shared" si="677"/>
        <v>0.17908868162659186</v>
      </c>
      <c r="W3107" s="5">
        <f t="shared" si="678"/>
        <v>0.2429504113354477</v>
      </c>
      <c r="X3107" s="6">
        <f t="shared" si="679"/>
        <v>7.8540617733271922E-2</v>
      </c>
      <c r="Y3107" s="6">
        <f t="shared" si="680"/>
        <v>0.10803526356412929</v>
      </c>
      <c r="AA3107">
        <f>(O3107*constantes!$B$4)+(LN(110)*constantes!$B$5)+(LN(22)*constantes!$B$8)+(F3107*constantes!$B$9)</f>
        <v>24.017857097993041</v>
      </c>
      <c r="AB3107">
        <f t="shared" si="681"/>
        <v>0.12458920296857934</v>
      </c>
      <c r="AC3107">
        <f>(O3107*constantes!$D$4)+(LN(110)*constantes!$D$5)+(LN(22)*constantes!$D$8)+(F3107*constantes!$D$9)</f>
        <v>26.032545241135235</v>
      </c>
      <c r="AD3107" s="7">
        <f t="shared" si="682"/>
        <v>5.2585681787711391E-2</v>
      </c>
      <c r="AF3107">
        <f>(O3107*constantes!$B$4)+(LN(125)*constantes!$B$5)+(LN(22.5)*constantes!$B$8)+(F3107*constantes!$B$9)</f>
        <v>24.27281403474743</v>
      </c>
      <c r="AG3107">
        <f t="shared" si="683"/>
        <v>0.15777159470264646</v>
      </c>
      <c r="AH3107">
        <f>(O3107*constantes!$D$4)+(LN(125)*constantes!$D$5)+(LN(22.5)*constantes!$D$8)+(F3107*constantes!$D$9)</f>
        <v>26.403618257743467</v>
      </c>
      <c r="AI3107">
        <f t="shared" si="684"/>
        <v>7.5302674960658122E-2</v>
      </c>
    </row>
    <row r="3108" spans="1:35" x14ac:dyDescent="0.25">
      <c r="A3108" s="11">
        <v>3107</v>
      </c>
      <c r="B3108">
        <v>0</v>
      </c>
      <c r="C3108">
        <v>51</v>
      </c>
      <c r="D3108">
        <v>0</v>
      </c>
      <c r="E3108">
        <v>1</v>
      </c>
      <c r="F3108">
        <v>0</v>
      </c>
      <c r="G3108">
        <v>142.5</v>
      </c>
      <c r="H3108">
        <v>23.86</v>
      </c>
      <c r="I3108">
        <f>IF(AND(B3108=1,E3108=0),V3108,IF(AND(B3108=1,E3108=1),W3108,IF(AND(B3108=0,E3108=0),X3108,IF(AND(B3108=0,E3108=1),Y3108,ERROR))))</f>
        <v>9.2336972333898704E-2</v>
      </c>
      <c r="K3108">
        <f t="shared" si="672"/>
        <v>4.4971857043080821E-2</v>
      </c>
      <c r="L3108">
        <f t="shared" si="673"/>
        <v>3.1250958582138333E-2</v>
      </c>
      <c r="M3108" s="22" t="str">
        <f t="shared" si="685"/>
        <v>Elevated Risk</v>
      </c>
      <c r="O3108">
        <f t="shared" si="674"/>
        <v>3.9318256327243257</v>
      </c>
      <c r="P3108">
        <f t="shared" si="675"/>
        <v>4.9593419997087054</v>
      </c>
      <c r="Q3108">
        <f t="shared" si="676"/>
        <v>3.1722034166697699</v>
      </c>
      <c r="R3108">
        <f>(O3108*constantes!$B$4)+(P3108*constantes!$B$5)+(D3108*constantes!$B$6)+(Q3108*constantes!$B$8)+(F3108*constantes!$B$9)</f>
        <v>23.954419781098437</v>
      </c>
      <c r="S3108" s="4">
        <f>(O3108*constantes!$B$4)+(P3108*constantes!$C$5)+(D3108*constantes!$B$6)+(Q3108*constantes!$B$8)+(F3108*constantes!$B$9)</f>
        <v>24.309707041957569</v>
      </c>
      <c r="T3108">
        <f>(O3108*constantes!$D$4)+(P3108*constantes!$D$5)+(D3108*constantes!$D$6)+(Q3108*constantes!$D$8)+(F3108*constantes!$D$9)</f>
        <v>26.270744475610215</v>
      </c>
      <c r="U3108">
        <f>(O3108*constantes!$D$4)+(P3108*constantes!$E$5)+(D3108*constantes!$D$6)+(Q3108*constantes!$D$8)+(F3108*constantes!$D$9)</f>
        <v>26.616708173509895</v>
      </c>
      <c r="V3108" s="5">
        <f t="shared" si="677"/>
        <v>0.11739991892943769</v>
      </c>
      <c r="W3108" s="5">
        <f t="shared" si="678"/>
        <v>0.16318898089357181</v>
      </c>
      <c r="X3108" s="6">
        <f t="shared" si="679"/>
        <v>6.6251148672708537E-2</v>
      </c>
      <c r="Y3108" s="6">
        <f t="shared" si="680"/>
        <v>9.2336972333898704E-2</v>
      </c>
      <c r="AA3108">
        <f>(O3108*constantes!$B$4)+(LN(110)*constantes!$B$5)+(LN(22)*constantes!$B$8)+(F3108*constantes!$B$9)</f>
        <v>23.409868764368586</v>
      </c>
      <c r="AB3108">
        <f t="shared" si="681"/>
        <v>6.9883054652788434E-2</v>
      </c>
      <c r="AC3108">
        <f>(O3108*constantes!$D$4)+(LN(110)*constantes!$D$5)+(LN(22)*constantes!$D$8)+(F3108*constantes!$D$9)</f>
        <v>25.50109645445777</v>
      </c>
      <c r="AD3108" s="7">
        <f t="shared" si="682"/>
        <v>3.1250958582138333E-2</v>
      </c>
      <c r="AF3108">
        <f>(O3108*constantes!$B$4)+(LN(125)*constantes!$B$5)+(LN(22.5)*constantes!$B$8)+(F3108*constantes!$B$9)</f>
        <v>23.664825701122982</v>
      </c>
      <c r="AG3108">
        <f t="shared" si="683"/>
        <v>8.9246869441510945E-2</v>
      </c>
      <c r="AH3108">
        <f>(O3108*constantes!$D$4)+(LN(125)*constantes!$D$5)+(LN(22.5)*constantes!$D$8)+(F3108*constantes!$D$9)</f>
        <v>25.872169471066002</v>
      </c>
      <c r="AI3108">
        <f t="shared" si="684"/>
        <v>4.4971857043080821E-2</v>
      </c>
    </row>
    <row r="3109" spans="1:35" x14ac:dyDescent="0.25">
      <c r="A3109" s="11">
        <v>3108</v>
      </c>
      <c r="B3109">
        <v>1</v>
      </c>
      <c r="C3109">
        <v>39</v>
      </c>
      <c r="D3109">
        <v>0</v>
      </c>
      <c r="E3109">
        <v>0</v>
      </c>
      <c r="F3109">
        <v>0</v>
      </c>
      <c r="G3109">
        <v>126</v>
      </c>
      <c r="H3109">
        <v>23.9</v>
      </c>
      <c r="I3109">
        <f>IF(AND(B3109=1,E3109=0),V3109,IF(AND(B3109=1,E3109=1),W3109,IF(AND(B3109=0,E3109=0),X3109,IF(AND(B3109=0,E3109=1),Y3109,ERROR))))</f>
        <v>4.2258832635310939E-2</v>
      </c>
      <c r="K3109">
        <f t="shared" si="672"/>
        <v>3.974481175054656E-2</v>
      </c>
      <c r="L3109">
        <f t="shared" si="673"/>
        <v>3.0940270522043956E-2</v>
      </c>
      <c r="M3109" s="22" t="str">
        <f t="shared" si="685"/>
        <v>NORMAL</v>
      </c>
      <c r="O3109">
        <f t="shared" si="674"/>
        <v>3.6635616461296463</v>
      </c>
      <c r="P3109">
        <f t="shared" si="675"/>
        <v>4.836281906951478</v>
      </c>
      <c r="Q3109">
        <f t="shared" si="676"/>
        <v>3.1738784589374651</v>
      </c>
      <c r="R3109">
        <f>(O3109*constantes!$B$4)+(P3109*constantes!$B$5)+(D3109*constantes!$B$6)+(Q3109*constantes!$B$8)+(F3109*constantes!$B$9)</f>
        <v>22.892366327775147</v>
      </c>
      <c r="S3109" s="4">
        <f>(O3109*constantes!$B$4)+(P3109*constantes!$C$5)+(D3109*constantes!$B$6)+(Q3109*constantes!$B$8)+(F3109*constantes!$B$9)</f>
        <v>23.238837563589151</v>
      </c>
      <c r="T3109">
        <f>(O3109*constantes!$D$4)+(P3109*constantes!$D$5)+(D3109*constantes!$D$6)+(Q3109*constantes!$D$8)+(F3109*constantes!$D$9)</f>
        <v>25.195478789448657</v>
      </c>
      <c r="U3109">
        <f>(O3109*constantes!$D$4)+(P3109*constantes!$E$5)+(D3109*constantes!$D$6)+(Q3109*constantes!$D$8)+(F3109*constantes!$D$9)</f>
        <v>25.532857815277595</v>
      </c>
      <c r="V3109" s="5">
        <f t="shared" si="677"/>
        <v>4.2258832635310939E-2</v>
      </c>
      <c r="W3109" s="5">
        <f t="shared" si="678"/>
        <v>5.9229693487712121E-2</v>
      </c>
      <c r="X3109" s="6">
        <f t="shared" si="679"/>
        <v>2.3117583726407487E-2</v>
      </c>
      <c r="Y3109" s="6">
        <f t="shared" si="680"/>
        <v>3.224302905372245E-2</v>
      </c>
      <c r="AA3109">
        <f>(O3109*constantes!$B$4)+(LN(110)*constantes!$B$5)+(LN(22)*constantes!$B$8)+(F3109*constantes!$B$9)</f>
        <v>22.574773704658814</v>
      </c>
      <c r="AB3109">
        <f t="shared" si="681"/>
        <v>3.0940270522043956E-2</v>
      </c>
      <c r="AC3109">
        <f>(O3109*constantes!$D$4)+(LN(110)*constantes!$D$5)+(LN(22)*constantes!$D$8)+(F3109*constantes!$D$9)</f>
        <v>24.771131368454586</v>
      </c>
      <c r="AD3109" s="7">
        <f t="shared" si="682"/>
        <v>1.5184528759381921E-2</v>
      </c>
      <c r="AF3109">
        <f>(O3109*constantes!$B$4)+(LN(125)*constantes!$B$5)+(LN(22.5)*constantes!$B$8)+(F3109*constantes!$B$9)</f>
        <v>22.829730641413207</v>
      </c>
      <c r="AG3109">
        <f t="shared" si="683"/>
        <v>3.974481175054656E-2</v>
      </c>
      <c r="AH3109">
        <f>(O3109*constantes!$D$4)+(LN(125)*constantes!$D$5)+(LN(22.5)*constantes!$D$8)+(F3109*constantes!$D$9)</f>
        <v>25.142204385062819</v>
      </c>
      <c r="AI3109">
        <f t="shared" si="684"/>
        <v>2.1931490638549711E-2</v>
      </c>
    </row>
    <row r="3110" spans="1:35" x14ac:dyDescent="0.25">
      <c r="A3110" s="11">
        <v>3109</v>
      </c>
      <c r="B3110">
        <v>1</v>
      </c>
      <c r="C3110">
        <v>46</v>
      </c>
      <c r="D3110">
        <v>1</v>
      </c>
      <c r="E3110">
        <v>0</v>
      </c>
      <c r="F3110">
        <v>0</v>
      </c>
      <c r="G3110">
        <v>120</v>
      </c>
      <c r="H3110">
        <v>20.23</v>
      </c>
      <c r="I3110">
        <f>IF(AND(B3110=1,E3110=0),V3110,IF(AND(B3110=1,E3110=1),W3110,IF(AND(B3110=0,E3110=0),X3110,IF(AND(B3110=0,E3110=1),Y3110,ERROR))))</f>
        <v>0.11082074697908306</v>
      </c>
      <c r="K3110">
        <f t="shared" si="672"/>
        <v>6.5553501255932511E-2</v>
      </c>
      <c r="L3110">
        <f t="shared" si="673"/>
        <v>5.1185816914687488E-2</v>
      </c>
      <c r="M3110" s="22" t="str">
        <f t="shared" si="685"/>
        <v>Elevated Risk</v>
      </c>
      <c r="O3110">
        <f t="shared" si="674"/>
        <v>3.8286413964890951</v>
      </c>
      <c r="P3110">
        <f t="shared" si="675"/>
        <v>4.7874917427820458</v>
      </c>
      <c r="Q3110">
        <f t="shared" si="676"/>
        <v>3.007166651179654</v>
      </c>
      <c r="R3110">
        <f>(O3110*constantes!$B$4)+(P3110*constantes!$B$5)+(D3110*constantes!$B$6)+(Q3110*constantes!$B$8)+(F3110*constantes!$B$9)</f>
        <v>23.893109209870509</v>
      </c>
      <c r="S3110" s="4">
        <f>(O3110*constantes!$B$4)+(P3110*constantes!$C$5)+(D3110*constantes!$B$6)+(Q3110*constantes!$B$8)+(F3110*constantes!$B$9)</f>
        <v>24.236085118323413</v>
      </c>
      <c r="T3110">
        <f>(O3110*constantes!$D$4)+(P3110*constantes!$D$5)+(D3110*constantes!$D$6)+(Q3110*constantes!$D$8)+(F3110*constantes!$D$9)</f>
        <v>26.040878593349223</v>
      </c>
      <c r="U3110">
        <f>(O3110*constantes!$D$4)+(P3110*constantes!$E$5)+(D3110*constantes!$D$6)+(Q3110*constantes!$D$8)+(F3110*constantes!$D$9)</f>
        <v>26.374854017325699</v>
      </c>
      <c r="V3110" s="5">
        <f t="shared" si="677"/>
        <v>0.11082074697908306</v>
      </c>
      <c r="W3110" s="5">
        <f t="shared" si="678"/>
        <v>0.15254025860951859</v>
      </c>
      <c r="X3110" s="6">
        <f t="shared" si="679"/>
        <v>5.3013852623467361E-2</v>
      </c>
      <c r="Y3110" s="6">
        <f t="shared" si="680"/>
        <v>7.3247715648933398E-2</v>
      </c>
      <c r="AA3110">
        <f>(O3110*constantes!$B$4)+(LN(110)*constantes!$B$5)+(LN(22)*constantes!$B$8)+(F3110*constantes!$B$9)</f>
        <v>23.088660364337766</v>
      </c>
      <c r="AB3110">
        <f t="shared" si="681"/>
        <v>5.1185816914687488E-2</v>
      </c>
      <c r="AC3110">
        <f>(O3110*constantes!$D$4)+(LN(110)*constantes!$D$5)+(LN(22)*constantes!$D$8)+(F3110*constantes!$D$9)</f>
        <v>25.220324924765169</v>
      </c>
      <c r="AD3110" s="7">
        <f t="shared" si="682"/>
        <v>2.3692217580876362E-2</v>
      </c>
      <c r="AF3110">
        <f>(O3110*constantes!$B$4)+(LN(125)*constantes!$B$5)+(LN(22.5)*constantes!$B$8)+(F3110*constantes!$B$9)</f>
        <v>23.343617301092156</v>
      </c>
      <c r="AG3110">
        <f t="shared" si="683"/>
        <v>6.5553501255932511E-2</v>
      </c>
      <c r="AH3110">
        <f>(O3110*constantes!$D$4)+(LN(125)*constantes!$D$5)+(LN(22.5)*constantes!$D$8)+(F3110*constantes!$D$9)</f>
        <v>25.591397941373401</v>
      </c>
      <c r="AI3110">
        <f t="shared" si="684"/>
        <v>3.4153313573738631E-2</v>
      </c>
    </row>
    <row r="3111" spans="1:35" x14ac:dyDescent="0.25">
      <c r="A3111" s="11">
        <v>3110</v>
      </c>
      <c r="B3111">
        <v>0</v>
      </c>
      <c r="C3111">
        <v>44</v>
      </c>
      <c r="D3111">
        <v>0</v>
      </c>
      <c r="E3111">
        <v>0</v>
      </c>
      <c r="F3111">
        <v>0</v>
      </c>
      <c r="G3111">
        <v>126</v>
      </c>
      <c r="H3111">
        <v>19.05</v>
      </c>
      <c r="I3111">
        <f>IF(AND(B3111=1,E3111=0),V3111,IF(AND(B3111=1,E3111=1),W3111,IF(AND(B3111=0,E3111=0),X3111,IF(AND(B3111=0,E3111=1),Y3111,ERROR))))</f>
        <v>2.8506148468851356E-2</v>
      </c>
      <c r="K3111">
        <f t="shared" si="672"/>
        <v>3.0321952038303235E-2</v>
      </c>
      <c r="L3111">
        <f t="shared" si="673"/>
        <v>2.102161003401426E-2</v>
      </c>
      <c r="M3111" s="22" t="str">
        <f t="shared" si="685"/>
        <v>NORMAL</v>
      </c>
      <c r="O3111">
        <f t="shared" si="674"/>
        <v>3.784189633918261</v>
      </c>
      <c r="P3111">
        <f t="shared" si="675"/>
        <v>4.836281906951478</v>
      </c>
      <c r="Q3111">
        <f t="shared" si="676"/>
        <v>2.9470671015727099</v>
      </c>
      <c r="R3111">
        <f>(O3111*constantes!$B$4)+(P3111*constantes!$B$5)+(D3111*constantes!$B$6)+(Q3111*constantes!$B$8)+(F3111*constantes!$B$9)</f>
        <v>23.088067188863533</v>
      </c>
      <c r="S3111" s="4">
        <f>(O3111*constantes!$B$4)+(P3111*constantes!$C$5)+(D3111*constantes!$B$6)+(Q3111*constantes!$B$8)+(F3111*constantes!$B$9)</f>
        <v>23.434538424677537</v>
      </c>
      <c r="T3111">
        <f>(O3111*constantes!$D$4)+(P3111*constantes!$D$5)+(D3111*constantes!$D$6)+(Q3111*constantes!$D$8)+(F3111*constantes!$D$9)</f>
        <v>25.407758681727895</v>
      </c>
      <c r="U3111">
        <f>(O3111*constantes!$D$4)+(P3111*constantes!$E$5)+(D3111*constantes!$D$6)+(Q3111*constantes!$D$8)+(F3111*constantes!$D$9)</f>
        <v>25.745137707556829</v>
      </c>
      <c r="V3111" s="5">
        <f t="shared" si="677"/>
        <v>5.1156253716179489E-2</v>
      </c>
      <c r="W3111" s="5">
        <f t="shared" si="678"/>
        <v>7.1564504707563037E-2</v>
      </c>
      <c r="X3111" s="6">
        <f t="shared" si="679"/>
        <v>2.8506148468851356E-2</v>
      </c>
      <c r="Y3111" s="6">
        <f t="shared" si="680"/>
        <v>3.9715040543030544E-2</v>
      </c>
      <c r="AA3111">
        <f>(O3111*constantes!$B$4)+(LN(110)*constantes!$B$5)+(LN(22)*constantes!$B$8)+(F3111*constantes!$B$9)</f>
        <v>22.95028380552526</v>
      </c>
      <c r="AB3111">
        <f t="shared" si="681"/>
        <v>4.4721443860098575E-2</v>
      </c>
      <c r="AC3111">
        <f>(O3111*constantes!$D$4)+(LN(110)*constantes!$D$5)+(LN(22)*constantes!$D$8)+(F3111*constantes!$D$9)</f>
        <v>25.099368567186549</v>
      </c>
      <c r="AD3111" s="7">
        <f t="shared" si="682"/>
        <v>2.102161003401426E-2</v>
      </c>
      <c r="AF3111">
        <f>(O3111*constantes!$B$4)+(LN(125)*constantes!$B$5)+(LN(22.5)*constantes!$B$8)+(F3111*constantes!$B$9)</f>
        <v>23.205240742279653</v>
      </c>
      <c r="AG3111">
        <f t="shared" si="683"/>
        <v>5.7330036913051163E-2</v>
      </c>
      <c r="AH3111">
        <f>(O3111*constantes!$D$4)+(LN(125)*constantes!$D$5)+(LN(22.5)*constantes!$D$8)+(F3111*constantes!$D$9)</f>
        <v>25.470441583794781</v>
      </c>
      <c r="AI3111">
        <f t="shared" si="684"/>
        <v>3.0321952038303235E-2</v>
      </c>
    </row>
    <row r="3112" spans="1:35" x14ac:dyDescent="0.25">
      <c r="A3112" s="11">
        <v>3111</v>
      </c>
      <c r="B3112">
        <v>1</v>
      </c>
      <c r="C3112">
        <v>48</v>
      </c>
      <c r="D3112">
        <v>0</v>
      </c>
      <c r="E3112">
        <v>0</v>
      </c>
      <c r="F3112">
        <v>0</v>
      </c>
      <c r="G3112">
        <v>134</v>
      </c>
      <c r="H3112">
        <v>31.78</v>
      </c>
      <c r="I3112">
        <f>IF(AND(B3112=1,E3112=0),V3112,IF(AND(B3112=1,E3112=1),W3112,IF(AND(B3112=0,E3112=0),X3112,IF(AND(B3112=0,E3112=1),Y3112,ERROR))))</f>
        <v>0.10933991543409483</v>
      </c>
      <c r="K3112">
        <f t="shared" si="672"/>
        <v>7.448581103683527E-2</v>
      </c>
      <c r="L3112">
        <f t="shared" si="673"/>
        <v>5.8221930281009082E-2</v>
      </c>
      <c r="M3112" s="22" t="str">
        <f t="shared" si="685"/>
        <v>Elevated Risk</v>
      </c>
      <c r="O3112">
        <f t="shared" si="674"/>
        <v>3.8712010109078911</v>
      </c>
      <c r="P3112">
        <f t="shared" si="675"/>
        <v>4.8978397999509111</v>
      </c>
      <c r="Q3112">
        <f t="shared" si="676"/>
        <v>3.45883716110857</v>
      </c>
      <c r="R3112">
        <f>(O3112*constantes!$B$4)+(P3112*constantes!$B$5)+(D3112*constantes!$B$6)+(Q3112*constantes!$B$8)+(F3112*constantes!$B$9)</f>
        <v>23.878840891220808</v>
      </c>
      <c r="S3112" s="4">
        <f>(O3112*constantes!$B$4)+(P3112*constantes!$C$5)+(D3112*constantes!$B$6)+(Q3112*constantes!$B$8)+(F3112*constantes!$B$9)</f>
        <v>24.22972213448929</v>
      </c>
      <c r="T3112">
        <f>(O3112*constantes!$D$4)+(P3112*constantes!$D$5)+(D3112*constantes!$D$6)+(Q3112*constantes!$D$8)+(F3112*constantes!$D$9)</f>
        <v>26.079321985047809</v>
      </c>
      <c r="U3112">
        <f>(O3112*constantes!$D$4)+(P3112*constantes!$E$5)+(D3112*constantes!$D$6)+(Q3112*constantes!$D$8)+(F3112*constantes!$D$9)</f>
        <v>26.420995289492385</v>
      </c>
      <c r="V3112" s="5">
        <f t="shared" si="677"/>
        <v>0.10933991543409483</v>
      </c>
      <c r="W3112" s="5">
        <f t="shared" si="678"/>
        <v>0.15165012285579094</v>
      </c>
      <c r="X3112" s="6">
        <f t="shared" si="679"/>
        <v>5.5033336171209979E-2</v>
      </c>
      <c r="Y3112" s="6">
        <f t="shared" si="680"/>
        <v>7.6570781588406689E-2</v>
      </c>
      <c r="AA3112">
        <f>(O3112*constantes!$B$4)+(LN(110)*constantes!$B$5)+(LN(22)*constantes!$B$8)+(F3112*constantes!$B$9)</f>
        <v>23.221146741638901</v>
      </c>
      <c r="AB3112">
        <f t="shared" si="681"/>
        <v>5.8221930281009082E-2</v>
      </c>
      <c r="AC3112">
        <f>(O3112*constantes!$D$4)+(LN(110)*constantes!$D$5)+(LN(22)*constantes!$D$8)+(F3112*constantes!$D$9)</f>
        <v>25.336132614771724</v>
      </c>
      <c r="AD3112" s="7">
        <f t="shared" si="682"/>
        <v>2.6562184906686825E-2</v>
      </c>
      <c r="AF3112">
        <f>(O3112*constantes!$B$4)+(LN(125)*constantes!$B$5)+(LN(22.5)*constantes!$B$8)+(F3112*constantes!$B$9)</f>
        <v>23.47610367839329</v>
      </c>
      <c r="AG3112">
        <f t="shared" si="683"/>
        <v>7.448581103683527E-2</v>
      </c>
      <c r="AH3112">
        <f>(O3112*constantes!$D$4)+(LN(125)*constantes!$D$5)+(LN(22.5)*constantes!$D$8)+(F3112*constantes!$D$9)</f>
        <v>25.707205631379956</v>
      </c>
      <c r="AI3112">
        <f t="shared" si="684"/>
        <v>3.8265438641588045E-2</v>
      </c>
    </row>
    <row r="3113" spans="1:35" x14ac:dyDescent="0.25">
      <c r="A3113" s="11">
        <v>3112</v>
      </c>
      <c r="B3113">
        <v>0</v>
      </c>
      <c r="C3113">
        <v>42</v>
      </c>
      <c r="D3113">
        <v>0</v>
      </c>
      <c r="E3113">
        <v>0</v>
      </c>
      <c r="F3113">
        <v>0</v>
      </c>
      <c r="G3113">
        <v>118.5</v>
      </c>
      <c r="H3113">
        <v>22.19</v>
      </c>
      <c r="I3113">
        <f>IF(AND(B3113=1,E3113=0),V3113,IF(AND(B3113=1,E3113=1),W3113,IF(AND(B3113=0,E3113=0),X3113,IF(AND(B3113=0,E3113=1),Y3113,ERROR))))</f>
        <v>2.2914529301518938E-2</v>
      </c>
      <c r="K3113">
        <f t="shared" si="672"/>
        <v>2.676538428771702E-2</v>
      </c>
      <c r="L3113">
        <f t="shared" si="673"/>
        <v>1.8545470669847686E-2</v>
      </c>
      <c r="M3113" s="22" t="str">
        <f t="shared" si="685"/>
        <v>NORMAL</v>
      </c>
      <c r="O3113">
        <f t="shared" si="674"/>
        <v>3.7376696182833684</v>
      </c>
      <c r="P3113">
        <f t="shared" si="675"/>
        <v>4.7749129605751861</v>
      </c>
      <c r="Q3113">
        <f t="shared" si="676"/>
        <v>3.0996417369445024</v>
      </c>
      <c r="R3113">
        <f>(O3113*constantes!$B$4)+(P3113*constantes!$B$5)+(D3113*constantes!$B$6)+(Q3113*constantes!$B$8)+(F3113*constantes!$B$9)</f>
        <v>22.950364529632704</v>
      </c>
      <c r="S3113" s="4">
        <f>(O3113*constantes!$B$4)+(P3113*constantes!$C$5)+(D3113*constantes!$B$6)+(Q3113*constantes!$B$8)+(F3113*constantes!$B$9)</f>
        <v>23.292439294128311</v>
      </c>
      <c r="T3113">
        <f>(O3113*constantes!$D$4)+(P3113*constantes!$D$5)+(D3113*constantes!$D$6)+(Q3113*constantes!$D$8)+(F3113*constantes!$D$9)</f>
        <v>25.186552922166751</v>
      </c>
      <c r="U3113">
        <f>(O3113*constantes!$D$4)+(P3113*constantes!$E$5)+(D3113*constantes!$D$6)+(Q3113*constantes!$D$8)+(F3113*constantes!$D$9)</f>
        <v>25.519650850296475</v>
      </c>
      <c r="V3113" s="5">
        <f t="shared" si="677"/>
        <v>4.4724972139193908E-2</v>
      </c>
      <c r="W3113" s="5">
        <f t="shared" si="678"/>
        <v>6.2387272668314897E-2</v>
      </c>
      <c r="X3113" s="6">
        <f t="shared" si="679"/>
        <v>2.2914529301518938E-2</v>
      </c>
      <c r="Y3113" s="6">
        <f t="shared" si="680"/>
        <v>3.1826801089007151E-2</v>
      </c>
      <c r="AA3113">
        <f>(O3113*constantes!$B$4)+(LN(110)*constantes!$B$5)+(LN(22)*constantes!$B$8)+(F3113*constantes!$B$9)</f>
        <v>22.805468857654464</v>
      </c>
      <c r="AB3113">
        <f t="shared" si="681"/>
        <v>3.8810869283687155E-2</v>
      </c>
      <c r="AC3113">
        <f>(O3113*constantes!$D$4)+(LN(110)*constantes!$D$5)+(LN(22)*constantes!$D$8)+(F3113*constantes!$D$9)</f>
        <v>24.972784348242914</v>
      </c>
      <c r="AD3113" s="7">
        <f t="shared" si="682"/>
        <v>1.8545470669847686E-2</v>
      </c>
      <c r="AF3113">
        <f>(O3113*constantes!$B$4)+(LN(125)*constantes!$B$5)+(LN(22.5)*constantes!$B$8)+(F3113*constantes!$B$9)</f>
        <v>23.060425794408857</v>
      </c>
      <c r="AG3113">
        <f t="shared" si="683"/>
        <v>4.9796912096185753E-2</v>
      </c>
      <c r="AH3113">
        <f>(O3113*constantes!$D$4)+(LN(125)*constantes!$D$5)+(LN(22.5)*constantes!$D$8)+(F3113*constantes!$D$9)</f>
        <v>25.343857364851146</v>
      </c>
      <c r="AI3113">
        <f t="shared" si="684"/>
        <v>2.676538428771702E-2</v>
      </c>
    </row>
    <row r="3114" spans="1:35" x14ac:dyDescent="0.25">
      <c r="A3114" s="11">
        <v>3113</v>
      </c>
      <c r="B3114">
        <v>1</v>
      </c>
      <c r="C3114">
        <v>52</v>
      </c>
      <c r="D3114">
        <v>0</v>
      </c>
      <c r="E3114">
        <v>0</v>
      </c>
      <c r="F3114">
        <v>0</v>
      </c>
      <c r="G3114">
        <v>125</v>
      </c>
      <c r="H3114">
        <v>25.23</v>
      </c>
      <c r="I3114">
        <f>IF(AND(B3114=1,E3114=0),V3114,IF(AND(B3114=1,E3114=1),W3114,IF(AND(B3114=0,E3114=0),X3114,IF(AND(B3114=0,E3114=1),Y3114,ERROR))))</f>
        <v>0.10304213258153527</v>
      </c>
      <c r="K3114">
        <f t="shared" si="672"/>
        <v>9.453671546464415E-2</v>
      </c>
      <c r="L3114">
        <f t="shared" si="673"/>
        <v>7.4072320755760312E-2</v>
      </c>
      <c r="M3114" s="22" t="str">
        <f t="shared" si="685"/>
        <v>NORMAL</v>
      </c>
      <c r="O3114">
        <f t="shared" si="674"/>
        <v>3.9512437185814275</v>
      </c>
      <c r="P3114">
        <f t="shared" si="675"/>
        <v>4.8283137373023015</v>
      </c>
      <c r="Q3114">
        <f t="shared" si="676"/>
        <v>3.2280337626529665</v>
      </c>
      <c r="R3114">
        <f>(O3114*constantes!$B$4)+(P3114*constantes!$B$5)+(D3114*constantes!$B$6)+(Q3114*constantes!$B$8)+(F3114*constantes!$B$9)</f>
        <v>23.816060220008389</v>
      </c>
      <c r="S3114" s="4">
        <f>(O3114*constantes!$B$4)+(P3114*constantes!$C$5)+(D3114*constantes!$B$6)+(Q3114*constantes!$B$8)+(F3114*constantes!$B$9)</f>
        <v>24.161960616148725</v>
      </c>
      <c r="T3114">
        <f>(O3114*constantes!$D$4)+(P3114*constantes!$D$5)+(D3114*constantes!$D$6)+(Q3114*constantes!$D$8)+(F3114*constantes!$D$9)</f>
        <v>25.983555001271711</v>
      </c>
      <c r="U3114">
        <f>(O3114*constantes!$D$4)+(P3114*constantes!$E$5)+(D3114*constantes!$D$6)+(Q3114*constantes!$D$8)+(F3114*constantes!$D$9)</f>
        <v>26.320378167585922</v>
      </c>
      <c r="V3114" s="5">
        <f t="shared" si="677"/>
        <v>0.10304213258153527</v>
      </c>
      <c r="W3114" s="5">
        <f t="shared" si="678"/>
        <v>0.1424597150216983</v>
      </c>
      <c r="X3114" s="6">
        <f t="shared" si="679"/>
        <v>5.0135713251565517E-2</v>
      </c>
      <c r="Y3114" s="6">
        <f t="shared" si="680"/>
        <v>6.950250965440985E-2</v>
      </c>
      <c r="AA3114">
        <f>(O3114*constantes!$B$4)+(LN(110)*constantes!$B$5)+(LN(22)*constantes!$B$8)+(F3114*constantes!$B$9)</f>
        <v>23.470316488918311</v>
      </c>
      <c r="AB3114">
        <f t="shared" si="681"/>
        <v>7.4072320755760312E-2</v>
      </c>
      <c r="AC3114">
        <f>(O3114*constantes!$D$4)+(LN(110)*constantes!$D$5)+(LN(22)*constantes!$D$8)+(F3114*constantes!$D$9)</f>
        <v>25.553934425340952</v>
      </c>
      <c r="AD3114" s="7">
        <f t="shared" si="682"/>
        <v>3.291838619478793E-2</v>
      </c>
      <c r="AF3114">
        <f>(O3114*constantes!$B$4)+(LN(125)*constantes!$B$5)+(LN(22.5)*constantes!$B$8)+(F3114*constantes!$B$9)</f>
        <v>23.725273425672704</v>
      </c>
      <c r="AG3114">
        <f t="shared" si="683"/>
        <v>9.453671546464415E-2</v>
      </c>
      <c r="AH3114">
        <f>(O3114*constantes!$D$4)+(LN(125)*constantes!$D$5)+(LN(22.5)*constantes!$D$8)+(F3114*constantes!$D$9)</f>
        <v>25.925007441949184</v>
      </c>
      <c r="AI3114">
        <f t="shared" si="684"/>
        <v>4.7353292556453264E-2</v>
      </c>
    </row>
    <row r="3115" spans="1:35" x14ac:dyDescent="0.25">
      <c r="A3115" s="11">
        <v>3114</v>
      </c>
      <c r="B3115">
        <v>0</v>
      </c>
      <c r="C3115">
        <v>62</v>
      </c>
      <c r="D3115">
        <v>0</v>
      </c>
      <c r="E3115">
        <v>1</v>
      </c>
      <c r="F3115">
        <v>0</v>
      </c>
      <c r="G3115">
        <v>160</v>
      </c>
      <c r="H3115">
        <v>33.700000000000003</v>
      </c>
      <c r="I3115">
        <f>IF(AND(B3115=1,E3115=0),V3115,IF(AND(B3115=1,E3115=1),W3115,IF(AND(B3115=0,E3115=0),X3115,IF(AND(B3115=0,E3115=1),Y3115,ERROR))))</f>
        <v>0.24013746232582178</v>
      </c>
      <c r="K3115">
        <f t="shared" si="672"/>
        <v>7.5302674960658122E-2</v>
      </c>
      <c r="L3115">
        <f t="shared" si="673"/>
        <v>5.2585681787711391E-2</v>
      </c>
      <c r="M3115" s="22" t="str">
        <f t="shared" si="685"/>
        <v>Elevated Risk</v>
      </c>
      <c r="O3115">
        <f t="shared" si="674"/>
        <v>4.1271343850450917</v>
      </c>
      <c r="P3115">
        <f t="shared" si="675"/>
        <v>5.0751738152338266</v>
      </c>
      <c r="Q3115">
        <f t="shared" si="676"/>
        <v>3.5174978373583161</v>
      </c>
      <c r="R3115">
        <f>(O3115*constantes!$B$4)+(P3115*constantes!$B$5)+(D3115*constantes!$B$6)+(Q3115*constantes!$B$8)+(F3115*constantes!$B$9)</f>
        <v>25.051024456956487</v>
      </c>
      <c r="S3115" s="4">
        <f>(O3115*constantes!$B$4)+(P3115*constantes!$C$5)+(D3115*constantes!$B$6)+(Q3115*constantes!$B$8)+(F3115*constantes!$B$9)</f>
        <v>25.414609909079839</v>
      </c>
      <c r="T3115">
        <f>(O3115*constantes!$D$4)+(P3115*constantes!$D$5)+(D3115*constantes!$D$6)+(Q3115*constantes!$D$8)+(F3115*constantes!$D$9)</f>
        <v>27.304549507073467</v>
      </c>
      <c r="U3115">
        <f>(O3115*constantes!$D$4)+(P3115*constantes!$E$5)+(D3115*constantes!$D$6)+(Q3115*constantes!$D$8)+(F3115*constantes!$D$9)</f>
        <v>27.658593632424182</v>
      </c>
      <c r="V3115" s="5">
        <f t="shared" si="677"/>
        <v>0.31195282474195318</v>
      </c>
      <c r="W3115" s="5">
        <f t="shared" si="678"/>
        <v>0.41599385970532621</v>
      </c>
      <c r="X3115" s="6">
        <f t="shared" si="679"/>
        <v>0.17530264956491104</v>
      </c>
      <c r="Y3115" s="6">
        <f t="shared" si="680"/>
        <v>0.24013746232582178</v>
      </c>
      <c r="AA3115">
        <f>(O3115*constantes!$B$4)+(LN(110)*constantes!$B$5)+(LN(22)*constantes!$B$8)+(F3115*constantes!$B$9)</f>
        <v>24.017857097993041</v>
      </c>
      <c r="AB3115">
        <f t="shared" si="681"/>
        <v>0.12458920296857934</v>
      </c>
      <c r="AC3115">
        <f>(O3115*constantes!$D$4)+(LN(110)*constantes!$D$5)+(LN(22)*constantes!$D$8)+(F3115*constantes!$D$9)</f>
        <v>26.032545241135235</v>
      </c>
      <c r="AD3115" s="7">
        <f t="shared" si="682"/>
        <v>5.2585681787711391E-2</v>
      </c>
      <c r="AF3115">
        <f>(O3115*constantes!$B$4)+(LN(125)*constantes!$B$5)+(LN(22.5)*constantes!$B$8)+(F3115*constantes!$B$9)</f>
        <v>24.27281403474743</v>
      </c>
      <c r="AG3115">
        <f t="shared" si="683"/>
        <v>0.15777159470264646</v>
      </c>
      <c r="AH3115">
        <f>(O3115*constantes!$D$4)+(LN(125)*constantes!$D$5)+(LN(22.5)*constantes!$D$8)+(F3115*constantes!$D$9)</f>
        <v>26.403618257743467</v>
      </c>
      <c r="AI3115">
        <f t="shared" si="684"/>
        <v>7.5302674960658122E-2</v>
      </c>
    </row>
    <row r="3116" spans="1:35" x14ac:dyDescent="0.25">
      <c r="A3116" s="11">
        <v>3115</v>
      </c>
      <c r="B3116">
        <v>1</v>
      </c>
      <c r="C3116">
        <v>54</v>
      </c>
      <c r="D3116">
        <v>1</v>
      </c>
      <c r="E3116">
        <v>1</v>
      </c>
      <c r="F3116">
        <v>0</v>
      </c>
      <c r="G3116">
        <v>155</v>
      </c>
      <c r="H3116">
        <v>26.47</v>
      </c>
      <c r="I3116">
        <f>IF(AND(B3116=1,E3116=0),V3116,IF(AND(B3116=1,E3116=1),W3116,IF(AND(B3116=0,E3116=0),X3116,IF(AND(B3116=0,E3116=1),Y3116,ERROR))))</f>
        <v>0.42448270936313504</v>
      </c>
      <c r="K3116">
        <f t="shared" si="672"/>
        <v>0.10567740925235103</v>
      </c>
      <c r="L3116">
        <f t="shared" si="673"/>
        <v>8.2913210367502876E-2</v>
      </c>
      <c r="M3116" s="22" t="str">
        <f t="shared" si="685"/>
        <v>'&gt;30%</v>
      </c>
      <c r="O3116">
        <f t="shared" si="674"/>
        <v>3.9889840465642745</v>
      </c>
      <c r="P3116">
        <f t="shared" si="675"/>
        <v>5.0434251169192468</v>
      </c>
      <c r="Q3116">
        <f t="shared" si="676"/>
        <v>3.2760120162390098</v>
      </c>
      <c r="R3116">
        <f>(O3116*constantes!$B$4)+(P3116*constantes!$B$5)+(D3116*constantes!$B$6)+(Q3116*constantes!$B$8)+(F3116*constantes!$B$9)</f>
        <v>25.08015888960108</v>
      </c>
      <c r="S3116" s="4">
        <f>(O3116*constantes!$B$4)+(P3116*constantes!$C$5)+(D3116*constantes!$B$6)+(Q3116*constantes!$B$8)+(F3116*constantes!$B$9)</f>
        <v>25.441469864977179</v>
      </c>
      <c r="T3116">
        <f>(O3116*constantes!$D$4)+(P3116*constantes!$D$5)+(D3116*constantes!$D$6)+(Q3116*constantes!$D$8)+(F3116*constantes!$D$9)</f>
        <v>27.334546908520167</v>
      </c>
      <c r="U3116">
        <f>(O3116*constantes!$D$4)+(P3116*constantes!$E$5)+(D3116*constantes!$D$6)+(Q3116*constantes!$D$8)+(F3116*constantes!$D$9)</f>
        <v>27.686376244676453</v>
      </c>
      <c r="V3116" s="5">
        <f t="shared" si="677"/>
        <v>0.31951630303096579</v>
      </c>
      <c r="W3116" s="5">
        <f t="shared" si="678"/>
        <v>0.42448270936313504</v>
      </c>
      <c r="X3116" s="6">
        <f t="shared" si="679"/>
        <v>0.1801288312810343</v>
      </c>
      <c r="Y3116" s="6">
        <f t="shared" si="680"/>
        <v>0.24599351106900791</v>
      </c>
      <c r="AA3116">
        <f>(O3116*constantes!$B$4)+(LN(110)*constantes!$B$5)+(LN(22)*constantes!$B$8)+(F3116*constantes!$B$9)</f>
        <v>23.587800620315793</v>
      </c>
      <c r="AB3116">
        <f t="shared" si="681"/>
        <v>8.2913210367502876E-2</v>
      </c>
      <c r="AC3116">
        <f>(O3116*constantes!$D$4)+(LN(110)*constantes!$D$5)+(LN(22)*constantes!$D$8)+(F3116*constantes!$D$9)</f>
        <v>25.656628499605237</v>
      </c>
      <c r="AD3116" s="7">
        <f t="shared" si="682"/>
        <v>3.6413005758055728E-2</v>
      </c>
      <c r="AF3116">
        <f>(O3116*constantes!$B$4)+(LN(125)*constantes!$B$5)+(LN(22.5)*constantes!$B$8)+(F3116*constantes!$B$9)</f>
        <v>23.84275755707019</v>
      </c>
      <c r="AG3116">
        <f t="shared" si="683"/>
        <v>0.10567740925235103</v>
      </c>
      <c r="AH3116">
        <f>(O3116*constantes!$D$4)+(LN(125)*constantes!$D$5)+(LN(22.5)*constantes!$D$8)+(F3116*constantes!$D$9)</f>
        <v>26.027701516213469</v>
      </c>
      <c r="AI3116">
        <f t="shared" si="684"/>
        <v>5.2338355969762884E-2</v>
      </c>
    </row>
    <row r="3117" spans="1:35" x14ac:dyDescent="0.25">
      <c r="A3117" s="11">
        <v>3116</v>
      </c>
      <c r="B3117">
        <v>0</v>
      </c>
      <c r="C3117">
        <v>64</v>
      </c>
      <c r="D3117">
        <v>0</v>
      </c>
      <c r="E3117">
        <v>0</v>
      </c>
      <c r="F3117">
        <v>0</v>
      </c>
      <c r="G3117">
        <v>133</v>
      </c>
      <c r="H3117">
        <v>28.92</v>
      </c>
      <c r="I3117">
        <f>IF(AND(B3117=1,E3117=0),V3117,IF(AND(B3117=1,E3117=1),W3117,IF(AND(B3117=0,E3117=0),X3117,IF(AND(B3117=0,E3117=1),Y3117,ERROR))))</f>
        <v>0.10911622756377715</v>
      </c>
      <c r="K3117">
        <f t="shared" si="672"/>
        <v>8.1811856272562489E-2</v>
      </c>
      <c r="L3117">
        <f t="shared" si="673"/>
        <v>5.7192348710877861E-2</v>
      </c>
      <c r="M3117" s="22" t="str">
        <f t="shared" si="685"/>
        <v>Elevated Risk</v>
      </c>
      <c r="O3117">
        <f t="shared" si="674"/>
        <v>4.1588830833596715</v>
      </c>
      <c r="P3117">
        <f t="shared" si="675"/>
        <v>4.8903491282217537</v>
      </c>
      <c r="Q3117">
        <f t="shared" si="676"/>
        <v>3.3645333972905638</v>
      </c>
      <c r="R3117">
        <f>(O3117*constantes!$B$4)+(P3117*constantes!$B$5)+(D3117*constantes!$B$6)+(Q3117*constantes!$B$8)+(F3117*constantes!$B$9)</f>
        <v>24.685726685326973</v>
      </c>
      <c r="S3117" s="4">
        <f>(O3117*constantes!$B$4)+(P3117*constantes!$C$5)+(D3117*constantes!$B$6)+(Q3117*constantes!$B$8)+(F3117*constantes!$B$9)</f>
        <v>25.03607129687278</v>
      </c>
      <c r="T3117">
        <f>(O3117*constantes!$D$4)+(P3117*constantes!$D$5)+(D3117*constantes!$D$6)+(Q3117*constantes!$D$8)+(F3117*constantes!$D$9)</f>
        <v>26.792841657268553</v>
      </c>
      <c r="U3117">
        <f>(O3117*constantes!$D$4)+(P3117*constantes!$E$5)+(D3117*constantes!$D$6)+(Q3117*constantes!$D$8)+(F3117*constantes!$D$9)</f>
        <v>27.133992412453303</v>
      </c>
      <c r="V3117" s="5">
        <f t="shared" si="677"/>
        <v>0.22854842362098093</v>
      </c>
      <c r="W3117" s="5">
        <f t="shared" si="678"/>
        <v>0.30812398851935685</v>
      </c>
      <c r="X3117" s="6">
        <f t="shared" si="679"/>
        <v>0.10911622756377715</v>
      </c>
      <c r="Y3117" s="6">
        <f t="shared" si="680"/>
        <v>0.14999784040165476</v>
      </c>
      <c r="AA3117">
        <f>(O3117*constantes!$B$4)+(LN(110)*constantes!$B$5)+(LN(22)*constantes!$B$8)+(F3117*constantes!$B$9)</f>
        <v>24.116689525898391</v>
      </c>
      <c r="AB3117">
        <f t="shared" si="681"/>
        <v>0.13660645895193024</v>
      </c>
      <c r="AC3117">
        <f>(O3117*constantes!$D$4)+(LN(110)*constantes!$D$5)+(LN(22)*constantes!$D$8)+(F3117*constantes!$D$9)</f>
        <v>26.11893567165809</v>
      </c>
      <c r="AD3117" s="7">
        <f t="shared" si="682"/>
        <v>5.7192348710877861E-2</v>
      </c>
      <c r="AF3117">
        <f>(O3117*constantes!$B$4)+(LN(125)*constantes!$B$5)+(LN(22.5)*constantes!$B$8)+(F3117*constantes!$B$9)</f>
        <v>24.371646462652787</v>
      </c>
      <c r="AG3117">
        <f t="shared" si="683"/>
        <v>0.17266110175416416</v>
      </c>
      <c r="AH3117">
        <f>(O3117*constantes!$D$4)+(LN(125)*constantes!$D$5)+(LN(22.5)*constantes!$D$8)+(F3117*constantes!$D$9)</f>
        <v>26.490008688266322</v>
      </c>
      <c r="AI3117">
        <f t="shared" si="684"/>
        <v>8.1811856272562489E-2</v>
      </c>
    </row>
    <row r="3118" spans="1:35" x14ac:dyDescent="0.25">
      <c r="A3118" s="11">
        <v>3117</v>
      </c>
      <c r="B3118">
        <v>1</v>
      </c>
      <c r="C3118">
        <v>65</v>
      </c>
      <c r="D3118">
        <v>0</v>
      </c>
      <c r="E3118">
        <v>0</v>
      </c>
      <c r="F3118">
        <v>0</v>
      </c>
      <c r="G3118">
        <v>137</v>
      </c>
      <c r="H3118">
        <v>25.74</v>
      </c>
      <c r="I3118">
        <f>IF(AND(B3118=1,E3118=0),V3118,IF(AND(B3118=1,E3118=1),W3118,IF(AND(B3118=0,E3118=0),X3118,IF(AND(B3118=0,E3118=1),Y3118,ERROR))))</f>
        <v>0.23073629183255673</v>
      </c>
      <c r="K3118">
        <f t="shared" si="672"/>
        <v>0.18037897763812694</v>
      </c>
      <c r="L3118">
        <f t="shared" si="673"/>
        <v>0.14285464759503463</v>
      </c>
      <c r="M3118" s="22" t="str">
        <f t="shared" si="685"/>
        <v>Elevated Risk</v>
      </c>
      <c r="O3118">
        <f t="shared" si="674"/>
        <v>4.1743872698956368</v>
      </c>
      <c r="P3118">
        <f t="shared" si="675"/>
        <v>4.9199809258281251</v>
      </c>
      <c r="Q3118">
        <f t="shared" si="676"/>
        <v>3.2480462021679806</v>
      </c>
      <c r="R3118">
        <f>(O3118*constantes!$B$4)+(P3118*constantes!$B$5)+(D3118*constantes!$B$6)+(Q3118*constantes!$B$8)+(F3118*constantes!$B$9)</f>
        <v>24.696612399272272</v>
      </c>
      <c r="S3118" s="4">
        <f>(O3118*constantes!$B$4)+(P3118*constantes!$C$5)+(D3118*constantes!$B$6)+(Q3118*constantes!$B$8)+(F3118*constantes!$B$9)</f>
        <v>25.049079832798597</v>
      </c>
      <c r="T3118">
        <f>(O3118*constantes!$D$4)+(P3118*constantes!$D$5)+(D3118*constantes!$D$6)+(Q3118*constantes!$D$8)+(F3118*constantes!$D$9)</f>
        <v>26.858827135424495</v>
      </c>
      <c r="U3118">
        <f>(O3118*constantes!$D$4)+(P3118*constantes!$E$5)+(D3118*constantes!$D$6)+(Q3118*constantes!$D$8)+(F3118*constantes!$D$9)</f>
        <v>27.202045004810262</v>
      </c>
      <c r="V3118" s="5">
        <f t="shared" si="677"/>
        <v>0.23073629183255673</v>
      </c>
      <c r="W3118" s="5">
        <f t="shared" si="678"/>
        <v>0.31145285648707421</v>
      </c>
      <c r="X3118" s="6">
        <f t="shared" si="679"/>
        <v>0.1161098757500999</v>
      </c>
      <c r="Y3118" s="6">
        <f t="shared" si="680"/>
        <v>0.15967037500455994</v>
      </c>
      <c r="AA3118">
        <f>(O3118*constantes!$B$4)+(LN(110)*constantes!$B$5)+(LN(22)*constantes!$B$8)+(F3118*constantes!$B$9)</f>
        <v>24.164953438417392</v>
      </c>
      <c r="AB3118">
        <f t="shared" si="681"/>
        <v>0.14285464759503463</v>
      </c>
      <c r="AC3118">
        <f>(O3118*constantes!$D$4)+(LN(110)*constantes!$D$5)+(LN(22)*constantes!$D$8)+(F3118*constantes!$D$9)</f>
        <v>26.16112364851551</v>
      </c>
      <c r="AD3118" s="7">
        <f t="shared" si="682"/>
        <v>5.9581907304813275E-2</v>
      </c>
      <c r="AF3118">
        <f>(O3118*constantes!$B$4)+(LN(125)*constantes!$B$5)+(LN(22.5)*constantes!$B$8)+(F3118*constantes!$B$9)</f>
        <v>24.419910375171785</v>
      </c>
      <c r="AG3118">
        <f t="shared" si="683"/>
        <v>0.18037897763812694</v>
      </c>
      <c r="AH3118">
        <f>(O3118*constantes!$D$4)+(LN(125)*constantes!$D$5)+(LN(22.5)*constantes!$D$8)+(F3118*constantes!$D$9)</f>
        <v>26.532196665123742</v>
      </c>
      <c r="AI3118">
        <f t="shared" si="684"/>
        <v>8.5182662382899066E-2</v>
      </c>
    </row>
    <row r="3119" spans="1:35" x14ac:dyDescent="0.25">
      <c r="A3119" s="11">
        <v>3118</v>
      </c>
      <c r="B3119">
        <v>0</v>
      </c>
      <c r="C3119">
        <v>49</v>
      </c>
      <c r="D3119">
        <v>0</v>
      </c>
      <c r="E3119">
        <v>0</v>
      </c>
      <c r="F3119">
        <v>0</v>
      </c>
      <c r="G3119">
        <v>144</v>
      </c>
      <c r="H3119">
        <v>29.35</v>
      </c>
      <c r="I3119">
        <f>IF(AND(B3119=1,E3119=0),V3119,IF(AND(B3119=1,E3119=1),W3119,IF(AND(B3119=0,E3119=0),X3119,IF(AND(B3119=0,E3119=1),Y3119,ERROR))))</f>
        <v>6.7966563091269583E-2</v>
      </c>
      <c r="K3119">
        <f t="shared" si="672"/>
        <v>4.0428513799347532E-2</v>
      </c>
      <c r="L3119">
        <f t="shared" si="673"/>
        <v>2.8073382189004015E-2</v>
      </c>
      <c r="M3119" s="22" t="str">
        <f t="shared" si="685"/>
        <v>Elevated Risk</v>
      </c>
      <c r="O3119">
        <f t="shared" si="674"/>
        <v>3.8918202981106265</v>
      </c>
      <c r="P3119">
        <f t="shared" si="675"/>
        <v>4.9698132995760007</v>
      </c>
      <c r="Q3119">
        <f t="shared" si="676"/>
        <v>3.3792925462741055</v>
      </c>
      <c r="R3119">
        <f>(O3119*constantes!$B$4)+(P3119*constantes!$B$5)+(D3119*constantes!$B$6)+(Q3119*constantes!$B$8)+(F3119*constantes!$B$9)</f>
        <v>24.013483922893627</v>
      </c>
      <c r="S3119" s="4">
        <f>(O3119*constantes!$B$4)+(P3119*constantes!$C$5)+(D3119*constantes!$B$6)+(Q3119*constantes!$B$8)+(F3119*constantes!$B$9)</f>
        <v>24.369521347675253</v>
      </c>
      <c r="T3119">
        <f>(O3119*constantes!$D$4)+(P3119*constantes!$D$5)+(D3119*constantes!$D$6)+(Q3119*constantes!$D$8)+(F3119*constantes!$D$9)</f>
        <v>26.297216301372849</v>
      </c>
      <c r="U3119">
        <f>(O3119*constantes!$D$4)+(P3119*constantes!$E$5)+(D3119*constantes!$D$6)+(Q3119*constantes!$D$8)+(F3119*constantes!$D$9)</f>
        <v>26.64391047715127</v>
      </c>
      <c r="V3119" s="5">
        <f t="shared" si="677"/>
        <v>0.12408076299069803</v>
      </c>
      <c r="W3119" s="5">
        <f t="shared" si="678"/>
        <v>0.17232813969148075</v>
      </c>
      <c r="X3119" s="6">
        <f t="shared" si="679"/>
        <v>6.7966563091269583E-2</v>
      </c>
      <c r="Y3119" s="6">
        <f t="shared" si="680"/>
        <v>9.475863752285385E-2</v>
      </c>
      <c r="AA3119">
        <f>(O3119*constantes!$B$4)+(LN(110)*constantes!$B$5)+(LN(22)*constantes!$B$8)+(F3119*constantes!$B$9)</f>
        <v>23.285333757929525</v>
      </c>
      <c r="AB3119">
        <f t="shared" si="681"/>
        <v>6.1959526107751905E-2</v>
      </c>
      <c r="AC3119">
        <f>(O3119*constantes!$D$4)+(LN(110)*constantes!$D$5)+(LN(22)*constantes!$D$8)+(F3119*constantes!$D$9)</f>
        <v>25.39223913860047</v>
      </c>
      <c r="AD3119" s="7">
        <f t="shared" si="682"/>
        <v>2.8073382189004015E-2</v>
      </c>
      <c r="AF3119">
        <f>(O3119*constantes!$B$4)+(LN(125)*constantes!$B$5)+(LN(22.5)*constantes!$B$8)+(F3119*constantes!$B$9)</f>
        <v>23.540290694683922</v>
      </c>
      <c r="AG3119">
        <f t="shared" si="683"/>
        <v>7.9222803135090225E-2</v>
      </c>
      <c r="AH3119">
        <f>(O3119*constantes!$D$4)+(LN(125)*constantes!$D$5)+(LN(22.5)*constantes!$D$8)+(F3119*constantes!$D$9)</f>
        <v>25.763312155208702</v>
      </c>
      <c r="AI3119">
        <f t="shared" si="684"/>
        <v>4.0428513799347532E-2</v>
      </c>
    </row>
    <row r="3120" spans="1:35" x14ac:dyDescent="0.25">
      <c r="A3120" s="11">
        <v>3119</v>
      </c>
      <c r="B3120">
        <v>0</v>
      </c>
      <c r="C3120">
        <v>60</v>
      </c>
      <c r="D3120">
        <v>1</v>
      </c>
      <c r="E3120">
        <v>1</v>
      </c>
      <c r="F3120">
        <v>0</v>
      </c>
      <c r="G3120">
        <v>177</v>
      </c>
      <c r="H3120">
        <v>23.27</v>
      </c>
      <c r="I3120">
        <f>IF(AND(B3120=1,E3120=0),V3120,IF(AND(B3120=1,E3120=1),W3120,IF(AND(B3120=0,E3120=0),X3120,IF(AND(B3120=0,E3120=1),Y3120,ERROR))))</f>
        <v>0.40324368766288277</v>
      </c>
      <c r="K3120">
        <f t="shared" si="672"/>
        <v>6.9102564331433469E-2</v>
      </c>
      <c r="L3120">
        <f t="shared" si="673"/>
        <v>4.820708918468708E-2</v>
      </c>
      <c r="M3120" s="22" t="str">
        <f t="shared" si="685"/>
        <v>'&gt;30%</v>
      </c>
      <c r="O3120">
        <f t="shared" si="674"/>
        <v>4.0943445622221004</v>
      </c>
      <c r="P3120">
        <f t="shared" si="675"/>
        <v>5.1761497325738288</v>
      </c>
      <c r="Q3120">
        <f t="shared" si="676"/>
        <v>3.1471649773142003</v>
      </c>
      <c r="R3120">
        <f>(O3120*constantes!$B$4)+(P3120*constantes!$B$5)+(D3120*constantes!$B$6)+(Q3120*constantes!$B$8)+(F3120*constantes!$B$9)</f>
        <v>25.552210673383346</v>
      </c>
      <c r="S3120" s="4">
        <f>(O3120*constantes!$B$4)+(P3120*constantes!$C$5)+(D3120*constantes!$B$6)+(Q3120*constantes!$B$8)+(F3120*constantes!$B$9)</f>
        <v>25.923030040224937</v>
      </c>
      <c r="T3120">
        <f>(O3120*constantes!$D$4)+(P3120*constantes!$D$5)+(D3120*constantes!$D$6)+(Q3120*constantes!$D$8)+(F3120*constantes!$D$9)</f>
        <v>27.928709596831826</v>
      </c>
      <c r="U3120">
        <f>(O3120*constantes!$D$4)+(P3120*constantes!$E$5)+(D3120*constantes!$D$6)+(Q3120*constantes!$D$8)+(F3120*constantes!$D$9)</f>
        <v>28.289797802176178</v>
      </c>
      <c r="V3120" s="5">
        <f t="shared" si="677"/>
        <v>0.46053914784256333</v>
      </c>
      <c r="W3120" s="5">
        <f t="shared" si="678"/>
        <v>0.59108689224927358</v>
      </c>
      <c r="X3120" s="6">
        <f t="shared" si="679"/>
        <v>0.30217099718612628</v>
      </c>
      <c r="Y3120" s="6">
        <f t="shared" si="680"/>
        <v>0.40324368766288277</v>
      </c>
      <c r="AA3120">
        <f>(O3120*constantes!$B$4)+(LN(110)*constantes!$B$5)+(LN(22)*constantes!$B$8)+(F3120*constantes!$B$9)</f>
        <v>23.915783691137978</v>
      </c>
      <c r="AB3120">
        <f t="shared" si="681"/>
        <v>0.11321269470654882</v>
      </c>
      <c r="AC3120">
        <f>(O3120*constantes!$D$4)+(LN(110)*constantes!$D$5)+(LN(22)*constantes!$D$8)+(F3120*constantes!$D$9)</f>
        <v>25.943321837946279</v>
      </c>
      <c r="AD3120" s="7">
        <f t="shared" si="682"/>
        <v>4.820708918468708E-2</v>
      </c>
      <c r="AF3120">
        <f>(O3120*constantes!$B$4)+(LN(125)*constantes!$B$5)+(LN(22.5)*constantes!$B$8)+(F3120*constantes!$B$9)</f>
        <v>24.170740627892375</v>
      </c>
      <c r="AG3120">
        <f t="shared" si="683"/>
        <v>0.14362116573454531</v>
      </c>
      <c r="AH3120">
        <f>(O3120*constantes!$D$4)+(LN(125)*constantes!$D$5)+(LN(22.5)*constantes!$D$8)+(F3120*constantes!$D$9)</f>
        <v>26.314394854554511</v>
      </c>
      <c r="AI3120">
        <f t="shared" si="684"/>
        <v>6.9102564331433469E-2</v>
      </c>
    </row>
    <row r="3121" spans="1:35" x14ac:dyDescent="0.25">
      <c r="A3121" s="11">
        <v>3120</v>
      </c>
      <c r="B3121">
        <v>0</v>
      </c>
      <c r="C3121">
        <v>70</v>
      </c>
      <c r="D3121">
        <v>0</v>
      </c>
      <c r="E3121">
        <v>1</v>
      </c>
      <c r="F3121">
        <v>0</v>
      </c>
      <c r="G3121">
        <v>136</v>
      </c>
      <c r="H3121">
        <v>31.78</v>
      </c>
      <c r="I3121">
        <f>IF(AND(B3121=1,E3121=0),V3121,IF(AND(B3121=1,E3121=1),W3121,IF(AND(B3121=0,E3121=0),X3121,IF(AND(B3121=0,E3121=1),Y3121,ERROR))))</f>
        <v>0.20712662194987641</v>
      </c>
      <c r="K3121">
        <f t="shared" ref="K3121:K3184" si="686">IF(B3121=1,AG3121,AI3121)</f>
        <v>0.10320003075713235</v>
      </c>
      <c r="L3121">
        <f t="shared" ref="L3121:L3184" si="687">IF(B3121=1,AB3121,AD3121)</f>
        <v>7.2401029124961047E-2</v>
      </c>
      <c r="M3121" s="22" t="str">
        <f t="shared" si="685"/>
        <v>Elevated Risk</v>
      </c>
      <c r="O3121">
        <f t="shared" ref="O3121:O3184" si="688">LN(C3121)</f>
        <v>4.2484952420493594</v>
      </c>
      <c r="P3121">
        <f t="shared" ref="P3121:P3184" si="689">LN(G3121)</f>
        <v>4.9126548857360524</v>
      </c>
      <c r="Q3121">
        <f t="shared" ref="Q3121:Q3184" si="690">LN(H3121)</f>
        <v>3.45883716110857</v>
      </c>
      <c r="R3121">
        <f>(O3121*constantes!$B$4)+(P3121*constantes!$B$5)+(D3121*constantes!$B$6)+(Q3121*constantes!$B$8)+(F3121*constantes!$B$9)</f>
        <v>25.08082591033325</v>
      </c>
      <c r="S3121" s="4">
        <f>(O3121*constantes!$B$4)+(P3121*constantes!$C$5)+(D3121*constantes!$B$6)+(Q3121*constantes!$B$8)+(F3121*constantes!$B$9)</f>
        <v>25.432768506347383</v>
      </c>
      <c r="T3121">
        <f>(O3121*constantes!$D$4)+(P3121*constantes!$D$5)+(D3121*constantes!$D$6)+(Q3121*constantes!$D$8)+(F3121*constantes!$D$9)</f>
        <v>27.147639501535807</v>
      </c>
      <c r="U3121">
        <f>(O3121*constantes!$D$4)+(P3121*constantes!$E$5)+(D3121*constantes!$D$6)+(Q3121*constantes!$D$8)+(F3121*constantes!$D$9)</f>
        <v>27.490346306364753</v>
      </c>
      <c r="V3121" s="5">
        <f t="shared" ref="V3121:V3184" si="691">1-POWER(0.88431,EXP(R3121-23.9388))</f>
        <v>0.3196910670617662</v>
      </c>
      <c r="W3121" s="5">
        <f t="shared" ref="W3121:W3184" si="692">1-POWER(0.88431,EXP(S3121-23.9388))</f>
        <v>0.42172137869399839</v>
      </c>
      <c r="X3121" s="6">
        <f t="shared" ref="X3121:X3184" si="693">1-POWER(0.94833,EXP(T3121-26.0145))</f>
        <v>0.15189384418845731</v>
      </c>
      <c r="Y3121" s="6">
        <f t="shared" ref="Y3121:Y3184" si="694">1-POWER(0.94833,EXP(U3121-26.0145))</f>
        <v>0.20712662194987641</v>
      </c>
      <c r="AA3121">
        <f>(O3121*constantes!$B$4)+(LN(110)*constantes!$B$5)+(LN(22)*constantes!$B$8)+(F3121*constantes!$B$9)</f>
        <v>24.395648591413046</v>
      </c>
      <c r="AB3121">
        <f t="shared" ref="AB3121:AB3184" si="695">1-POWER(0.88431,EXP(AA3121-23.9388))</f>
        <v>0.17646176205465325</v>
      </c>
      <c r="AC3121">
        <f>(O3121*constantes!$D$4)+(LN(110)*constantes!$D$5)+(LN(22)*constantes!$D$8)+(F3121*constantes!$D$9)</f>
        <v>26.362776628303838</v>
      </c>
      <c r="AD3121" s="7">
        <f t="shared" ref="AD3121:AD3184" si="696">1-POWER(0.94833,EXP(AC3121-26.0145))</f>
        <v>7.2401029124961047E-2</v>
      </c>
      <c r="AF3121">
        <f>(O3121*constantes!$B$4)+(LN(125)*constantes!$B$5)+(LN(22.5)*constantes!$B$8)+(F3121*constantes!$B$9)</f>
        <v>24.650605528167436</v>
      </c>
      <c r="AG3121">
        <f t="shared" ref="AG3121:AG3184" si="697">1-POWER(0.88431,EXP(AF3121-23.9388))</f>
        <v>0.22160896542420139</v>
      </c>
      <c r="AH3121">
        <f>(O3121*constantes!$D$4)+(LN(125)*constantes!$D$5)+(LN(22.5)*constantes!$D$8)+(F3121*constantes!$D$9)</f>
        <v>26.73384964491207</v>
      </c>
      <c r="AI3121">
        <f t="shared" ref="AI3121:AI3184" si="698">1-POWER(0.94833,EXP(AH3121-26.0145))</f>
        <v>0.10320003075713235</v>
      </c>
    </row>
    <row r="3122" spans="1:35" x14ac:dyDescent="0.25">
      <c r="A3122" s="11">
        <v>3121</v>
      </c>
      <c r="B3122">
        <v>1</v>
      </c>
      <c r="C3122">
        <v>44</v>
      </c>
      <c r="D3122">
        <v>1</v>
      </c>
      <c r="E3122">
        <v>0</v>
      </c>
      <c r="F3122">
        <v>0</v>
      </c>
      <c r="G3122">
        <v>114</v>
      </c>
      <c r="H3122">
        <v>27.33</v>
      </c>
      <c r="I3122">
        <f>IF(AND(B3122=1,E3122=0),V3122,IF(AND(B3122=1,E3122=1),W3122,IF(AND(B3122=0,E3122=0),X3122,IF(AND(B3122=0,E3122=1),Y3122,ERROR))))</f>
        <v>0.11133885880547434</v>
      </c>
      <c r="K3122">
        <f t="shared" si="686"/>
        <v>5.7330036913051163E-2</v>
      </c>
      <c r="L3122">
        <f t="shared" si="687"/>
        <v>4.4721443860098575E-2</v>
      </c>
      <c r="M3122" s="22" t="str">
        <f t="shared" si="685"/>
        <v>Elevated Risk</v>
      </c>
      <c r="O3122">
        <f t="shared" si="688"/>
        <v>3.784189633918261</v>
      </c>
      <c r="P3122">
        <f t="shared" si="689"/>
        <v>4.7361984483944957</v>
      </c>
      <c r="Q3122">
        <f t="shared" si="690"/>
        <v>3.3079849999399764</v>
      </c>
      <c r="R3122">
        <f>(O3122*constantes!$B$4)+(P3122*constantes!$B$5)+(D3122*constantes!$B$6)+(Q3122*constantes!$B$8)+(F3122*constantes!$B$9)</f>
        <v>23.898059248852267</v>
      </c>
      <c r="S3122" s="4">
        <f>(O3122*constantes!$B$4)+(P3122*constantes!$C$5)+(D3122*constantes!$B$6)+(Q3122*constantes!$B$8)+(F3122*constantes!$B$9)</f>
        <v>24.23736050569525</v>
      </c>
      <c r="T3122">
        <f>(O3122*constantes!$D$4)+(P3122*constantes!$D$5)+(D3122*constantes!$D$6)+(Q3122*constantes!$D$8)+(F3122*constantes!$D$9)</f>
        <v>25.929432195858638</v>
      </c>
      <c r="U3122">
        <f>(O3122*constantes!$D$4)+(P3122*constantes!$E$5)+(D3122*constantes!$D$6)+(Q3122*constantes!$D$8)+(F3122*constantes!$D$9)</f>
        <v>26.259829399618638</v>
      </c>
      <c r="V3122" s="5">
        <f t="shared" si="691"/>
        <v>0.11133885880547434</v>
      </c>
      <c r="W3122" s="5">
        <f t="shared" si="692"/>
        <v>0.15271924567067063</v>
      </c>
      <c r="X3122" s="6">
        <f t="shared" si="693"/>
        <v>4.7558209145809882E-2</v>
      </c>
      <c r="Y3122" s="6">
        <f t="shared" si="694"/>
        <v>6.5556054309764522E-2</v>
      </c>
      <c r="AA3122">
        <f>(O3122*constantes!$B$4)+(LN(110)*constantes!$B$5)+(LN(22)*constantes!$B$8)+(F3122*constantes!$B$9)</f>
        <v>22.95028380552526</v>
      </c>
      <c r="AB3122">
        <f t="shared" si="695"/>
        <v>4.4721443860098575E-2</v>
      </c>
      <c r="AC3122">
        <f>(O3122*constantes!$D$4)+(LN(110)*constantes!$D$5)+(LN(22)*constantes!$D$8)+(F3122*constantes!$D$9)</f>
        <v>25.099368567186549</v>
      </c>
      <c r="AD3122" s="7">
        <f t="shared" si="696"/>
        <v>2.102161003401426E-2</v>
      </c>
      <c r="AF3122">
        <f>(O3122*constantes!$B$4)+(LN(125)*constantes!$B$5)+(LN(22.5)*constantes!$B$8)+(F3122*constantes!$B$9)</f>
        <v>23.205240742279653</v>
      </c>
      <c r="AG3122">
        <f t="shared" si="697"/>
        <v>5.7330036913051163E-2</v>
      </c>
      <c r="AH3122">
        <f>(O3122*constantes!$D$4)+(LN(125)*constantes!$D$5)+(LN(22.5)*constantes!$D$8)+(F3122*constantes!$D$9)</f>
        <v>25.470441583794781</v>
      </c>
      <c r="AI3122">
        <f t="shared" si="698"/>
        <v>3.0321952038303235E-2</v>
      </c>
    </row>
    <row r="3123" spans="1:35" x14ac:dyDescent="0.25">
      <c r="A3123" s="11">
        <v>3122</v>
      </c>
      <c r="B3123">
        <v>0</v>
      </c>
      <c r="C3123">
        <v>40</v>
      </c>
      <c r="D3123">
        <v>1</v>
      </c>
      <c r="E3123">
        <v>1</v>
      </c>
      <c r="F3123">
        <v>0</v>
      </c>
      <c r="G3123">
        <v>138</v>
      </c>
      <c r="H3123">
        <v>35.020000000000003</v>
      </c>
      <c r="I3123">
        <f>IF(AND(B3123=1,E3123=0),V3123,IF(AND(B3123=1,E3123=1),W3123,IF(AND(B3123=0,E3123=0),X3123,IF(AND(B3123=0,E3123=1),Y3123,ERROR))))</f>
        <v>9.7877375481985607E-2</v>
      </c>
      <c r="K3123">
        <f t="shared" si="686"/>
        <v>2.3477142937900042E-2</v>
      </c>
      <c r="L3123">
        <f t="shared" si="687"/>
        <v>1.6258639030403699E-2</v>
      </c>
      <c r="M3123" s="22" t="str">
        <f t="shared" si="685"/>
        <v>Elevated Risk</v>
      </c>
      <c r="O3123">
        <f t="shared" si="688"/>
        <v>3.6888794541139363</v>
      </c>
      <c r="P3123">
        <f t="shared" si="689"/>
        <v>4.9272536851572051</v>
      </c>
      <c r="Q3123">
        <f t="shared" si="690"/>
        <v>3.5559193268577061</v>
      </c>
      <c r="R3123">
        <f>(O3123*constantes!$B$4)+(P3123*constantes!$B$5)+(D3123*constantes!$B$6)+(Q3123*constantes!$B$8)+(F3123*constantes!$B$9)</f>
        <v>24.15234011649293</v>
      </c>
      <c r="S3123" s="4">
        <f>(O3123*constantes!$B$4)+(P3123*constantes!$C$5)+(D3123*constantes!$B$6)+(Q3123*constantes!$B$8)+(F3123*constantes!$B$9)</f>
        <v>24.505328570497596</v>
      </c>
      <c r="T3123">
        <f>(O3123*constantes!$D$4)+(P3123*constantes!$D$5)+(D3123*constantes!$D$6)+(Q3123*constantes!$D$8)+(F3123*constantes!$D$9)</f>
        <v>26.334264135577364</v>
      </c>
      <c r="U3123">
        <f>(O3123*constantes!$D$4)+(P3123*constantes!$E$5)+(D3123*constantes!$D$6)+(Q3123*constantes!$D$8)+(F3123*constantes!$D$9)</f>
        <v>26.677989352653931</v>
      </c>
      <c r="V3123" s="5">
        <f t="shared" si="691"/>
        <v>0.1411969521386035</v>
      </c>
      <c r="W3123" s="5">
        <f t="shared" si="692"/>
        <v>0.19478889494272844</v>
      </c>
      <c r="X3123" s="6">
        <f t="shared" si="693"/>
        <v>7.0439295747343755E-2</v>
      </c>
      <c r="Y3123" s="6">
        <f t="shared" si="694"/>
        <v>9.7877375481985607E-2</v>
      </c>
      <c r="AA3123">
        <f>(O3123*constantes!$B$4)+(LN(110)*constantes!$B$5)+(LN(22)*constantes!$B$8)+(F3123*constantes!$B$9)</f>
        <v>22.653587028201589</v>
      </c>
      <c r="AB3123">
        <f t="shared" si="695"/>
        <v>3.3434567241904078E-2</v>
      </c>
      <c r="AC3123">
        <f>(O3123*constantes!$D$4)+(LN(110)*constantes!$D$5)+(LN(22)*constantes!$D$8)+(F3123*constantes!$D$9)</f>
        <v>24.840022896226397</v>
      </c>
      <c r="AD3123" s="7">
        <f t="shared" si="696"/>
        <v>1.6258639030403699E-2</v>
      </c>
      <c r="AF3123">
        <f>(O3123*constantes!$B$4)+(LN(125)*constantes!$B$5)+(LN(22.5)*constantes!$B$8)+(F3123*constantes!$B$9)</f>
        <v>22.908543964955982</v>
      </c>
      <c r="AG3123">
        <f t="shared" si="697"/>
        <v>4.2933030992125865E-2</v>
      </c>
      <c r="AH3123">
        <f>(O3123*constantes!$D$4)+(LN(125)*constantes!$D$5)+(LN(22.5)*constantes!$D$8)+(F3123*constantes!$D$9)</f>
        <v>25.211095912834629</v>
      </c>
      <c r="AI3123">
        <f t="shared" si="698"/>
        <v>2.3477142937900042E-2</v>
      </c>
    </row>
    <row r="3124" spans="1:35" x14ac:dyDescent="0.25">
      <c r="A3124" s="11">
        <v>3123</v>
      </c>
      <c r="B3124">
        <v>0</v>
      </c>
      <c r="C3124">
        <v>47</v>
      </c>
      <c r="D3124">
        <v>0</v>
      </c>
      <c r="E3124">
        <v>0</v>
      </c>
      <c r="F3124">
        <v>1</v>
      </c>
      <c r="G3124">
        <v>140</v>
      </c>
      <c r="H3124">
        <v>28.84</v>
      </c>
      <c r="I3124">
        <f>IF(AND(B3124=1,E3124=0),V3124,IF(AND(B3124=1,E3124=1),W3124,IF(AND(B3124=0,E3124=0),X3124,IF(AND(B3124=0,E3124=1),Y3124,ERROR))))</f>
        <v>0.1176930562003824</v>
      </c>
      <c r="K3124">
        <f t="shared" si="686"/>
        <v>7.7054251869609236E-2</v>
      </c>
      <c r="L3124">
        <f t="shared" si="687"/>
        <v>5.3824313486685704E-2</v>
      </c>
      <c r="M3124" s="22" t="str">
        <f t="shared" si="685"/>
        <v>Elevated Risk</v>
      </c>
      <c r="O3124">
        <f t="shared" si="688"/>
        <v>3.8501476017100584</v>
      </c>
      <c r="P3124">
        <f t="shared" si="689"/>
        <v>4.9416424226093039</v>
      </c>
      <c r="Q3124">
        <f t="shared" si="690"/>
        <v>3.3617633124167483</v>
      </c>
      <c r="R3124">
        <f>(O3124*constantes!$B$4)+(P3124*constantes!$B$5)+(D3124*constantes!$B$6)+(Q3124*constantes!$B$8)+(F3124*constantes!$B$9)</f>
        <v>24.349202604738039</v>
      </c>
      <c r="S3124" s="4">
        <f>(O3124*constantes!$B$4)+(P3124*constantes!$C$5)+(D3124*constantes!$B$6)+(Q3124*constantes!$B$8)+(F3124*constantes!$B$9)</f>
        <v>24.703221867893767</v>
      </c>
      <c r="T3124">
        <f>(O3124*constantes!$D$4)+(P3124*constantes!$D$5)+(D3124*constantes!$D$6)+(Q3124*constantes!$D$8)+(F3124*constantes!$D$9)</f>
        <v>26.873248015040186</v>
      </c>
      <c r="U3124">
        <f>(O3124*constantes!$D$4)+(P3124*constantes!$E$5)+(D3124*constantes!$D$6)+(Q3124*constantes!$D$8)+(F3124*constantes!$D$9)</f>
        <v>27.217976990441411</v>
      </c>
      <c r="V3124" s="5">
        <f t="shared" si="691"/>
        <v>0.16917345001476192</v>
      </c>
      <c r="W3124" s="5">
        <f t="shared" si="692"/>
        <v>0.2320732995678787</v>
      </c>
      <c r="X3124" s="6">
        <f t="shared" si="693"/>
        <v>0.1176930562003824</v>
      </c>
      <c r="Y3124" s="6">
        <f t="shared" si="694"/>
        <v>0.1620147618580432</v>
      </c>
      <c r="AA3124">
        <f>(O3124*constantes!$B$4)+(LN(110)*constantes!$B$5)+(LN(22)*constantes!$B$8)+(F3124*constantes!$B$9)</f>
        <v>23.687208320942414</v>
      </c>
      <c r="AB3124">
        <f t="shared" si="695"/>
        <v>9.1171981901287613E-2</v>
      </c>
      <c r="AC3124">
        <f>(O3124*constantes!$D$4)+(LN(110)*constantes!$D$5)+(LN(22)*constantes!$D$8)+(F3124*constantes!$D$9)</f>
        <v>26.056474814605775</v>
      </c>
      <c r="AD3124" s="7">
        <f t="shared" si="696"/>
        <v>5.3824313486685704E-2</v>
      </c>
      <c r="AF3124">
        <f>(O3124*constantes!$B$4)+(LN(125)*constantes!$B$5)+(LN(22.5)*constantes!$B$8)+(F3124*constantes!$B$9)</f>
        <v>23.942165257696807</v>
      </c>
      <c r="AG3124">
        <f t="shared" si="697"/>
        <v>0.11605642397613625</v>
      </c>
      <c r="AH3124">
        <f>(O3124*constantes!$D$4)+(LN(125)*constantes!$D$5)+(LN(22.5)*constantes!$D$8)+(F3124*constantes!$D$9)</f>
        <v>26.427547831214007</v>
      </c>
      <c r="AI3124">
        <f t="shared" si="698"/>
        <v>7.7054251869609236E-2</v>
      </c>
    </row>
    <row r="3125" spans="1:35" x14ac:dyDescent="0.25">
      <c r="A3125" s="11">
        <v>3124</v>
      </c>
      <c r="B3125">
        <v>0</v>
      </c>
      <c r="C3125">
        <v>39</v>
      </c>
      <c r="D3125">
        <v>0</v>
      </c>
      <c r="E3125">
        <v>0</v>
      </c>
      <c r="F3125">
        <v>0</v>
      </c>
      <c r="G3125">
        <v>116</v>
      </c>
      <c r="H3125">
        <v>22.44</v>
      </c>
      <c r="I3125">
        <f>IF(AND(B3125=1,E3125=0),V3125,IF(AND(B3125=1,E3125=1),W3125,IF(AND(B3125=0,E3125=0),X3125,IF(AND(B3125=0,E3125=1),Y3125,ERROR))))</f>
        <v>1.7787124825761724E-2</v>
      </c>
      <c r="K3125">
        <f t="shared" si="686"/>
        <v>2.1931490638549711E-2</v>
      </c>
      <c r="L3125">
        <f t="shared" si="687"/>
        <v>1.5184528759381921E-2</v>
      </c>
      <c r="M3125" s="22" t="str">
        <f t="shared" si="685"/>
        <v>NORMAL</v>
      </c>
      <c r="O3125">
        <f t="shared" si="688"/>
        <v>3.6635616461296463</v>
      </c>
      <c r="P3125">
        <f t="shared" si="689"/>
        <v>4.7535901911063645</v>
      </c>
      <c r="Q3125">
        <f t="shared" si="690"/>
        <v>3.1108450806544958</v>
      </c>
      <c r="R3125">
        <f>(O3125*constantes!$B$4)+(P3125*constantes!$B$5)+(D3125*constantes!$B$6)+(Q3125*constantes!$B$8)+(F3125*constantes!$B$9)</f>
        <v>22.6889956082438</v>
      </c>
      <c r="S3125" s="4">
        <f>(O3125*constantes!$B$4)+(P3125*constantes!$C$5)+(D3125*constantes!$B$6)+(Q3125*constantes!$B$8)+(F3125*constantes!$B$9)</f>
        <v>23.029542809534661</v>
      </c>
      <c r="T3125">
        <f>(O3125*constantes!$D$4)+(P3125*constantes!$D$5)+(D3125*constantes!$D$6)+(Q3125*constantes!$D$8)+(F3125*constantes!$D$9)</f>
        <v>24.930648620383611</v>
      </c>
      <c r="U3125">
        <f>(O3125*constantes!$D$4)+(P3125*constantes!$E$5)+(D3125*constantes!$D$6)+(Q3125*constantes!$D$8)+(F3125*constantes!$D$9)</f>
        <v>25.262259072115192</v>
      </c>
      <c r="V3125" s="5">
        <f t="shared" si="691"/>
        <v>3.4618547215892748E-2</v>
      </c>
      <c r="W3125" s="5">
        <f t="shared" si="692"/>
        <v>4.831973982318305E-2</v>
      </c>
      <c r="X3125" s="6">
        <f t="shared" si="693"/>
        <v>1.7787124825761724E-2</v>
      </c>
      <c r="Y3125" s="6">
        <f t="shared" si="694"/>
        <v>2.4694225715466422E-2</v>
      </c>
      <c r="AA3125">
        <f>(O3125*constantes!$B$4)+(LN(110)*constantes!$B$5)+(LN(22)*constantes!$B$8)+(F3125*constantes!$B$9)</f>
        <v>22.574773704658814</v>
      </c>
      <c r="AB3125">
        <f t="shared" si="695"/>
        <v>3.0940270522043956E-2</v>
      </c>
      <c r="AC3125">
        <f>(O3125*constantes!$D$4)+(LN(110)*constantes!$D$5)+(LN(22)*constantes!$D$8)+(F3125*constantes!$D$9)</f>
        <v>24.771131368454586</v>
      </c>
      <c r="AD3125" s="7">
        <f t="shared" si="696"/>
        <v>1.5184528759381921E-2</v>
      </c>
      <c r="AF3125">
        <f>(O3125*constantes!$B$4)+(LN(125)*constantes!$B$5)+(LN(22.5)*constantes!$B$8)+(F3125*constantes!$B$9)</f>
        <v>22.829730641413207</v>
      </c>
      <c r="AG3125">
        <f t="shared" si="697"/>
        <v>3.974481175054656E-2</v>
      </c>
      <c r="AH3125">
        <f>(O3125*constantes!$D$4)+(LN(125)*constantes!$D$5)+(LN(22.5)*constantes!$D$8)+(F3125*constantes!$D$9)</f>
        <v>25.142204385062819</v>
      </c>
      <c r="AI3125">
        <f t="shared" si="698"/>
        <v>2.1931490638549711E-2</v>
      </c>
    </row>
    <row r="3126" spans="1:35" x14ac:dyDescent="0.25">
      <c r="A3126" s="11">
        <v>3125</v>
      </c>
      <c r="B3126">
        <v>0</v>
      </c>
      <c r="C3126">
        <v>57</v>
      </c>
      <c r="D3126">
        <v>0</v>
      </c>
      <c r="E3126">
        <v>0</v>
      </c>
      <c r="F3126">
        <v>0</v>
      </c>
      <c r="G3126">
        <v>133</v>
      </c>
      <c r="H3126">
        <v>17.71</v>
      </c>
      <c r="I3126">
        <f>IF(AND(B3126=1,E3126=0),V3126,IF(AND(B3126=1,E3126=1),W3126,IF(AND(B3126=0,E3126=0),X3126,IF(AND(B3126=0,E3126=1),Y3126,ERROR))))</f>
        <v>6.3503634109893459E-2</v>
      </c>
      <c r="K3126">
        <f t="shared" si="686"/>
        <v>6.0378388617794876E-2</v>
      </c>
      <c r="L3126">
        <f t="shared" si="687"/>
        <v>4.2061248414153263E-2</v>
      </c>
      <c r="M3126" s="22" t="str">
        <f t="shared" si="685"/>
        <v>NORMAL</v>
      </c>
      <c r="O3126">
        <f t="shared" si="688"/>
        <v>4.0430512678345503</v>
      </c>
      <c r="P3126">
        <f t="shared" si="689"/>
        <v>4.8903491282217537</v>
      </c>
      <c r="Q3126">
        <f t="shared" si="690"/>
        <v>2.8741294517947424</v>
      </c>
      <c r="R3126">
        <f>(O3126*constantes!$B$4)+(P3126*constantes!$B$5)+(D3126*constantes!$B$6)+(Q3126*constantes!$B$8)+(F3126*constantes!$B$9)</f>
        <v>23.936369340999171</v>
      </c>
      <c r="S3126" s="4">
        <f>(O3126*constantes!$B$4)+(P3126*constantes!$C$5)+(D3126*constantes!$B$6)+(Q3126*constantes!$B$8)+(F3126*constantes!$B$9)</f>
        <v>24.286713952544979</v>
      </c>
      <c r="T3126">
        <f>(O3126*constantes!$D$4)+(P3126*constantes!$D$5)+(D3126*constantes!$D$6)+(Q3126*constantes!$D$8)+(F3126*constantes!$D$9)</f>
        <v>26.226936161862874</v>
      </c>
      <c r="U3126">
        <f>(O3126*constantes!$D$4)+(P3126*constantes!$E$5)+(D3126*constantes!$D$6)+(Q3126*constantes!$D$8)+(F3126*constantes!$D$9)</f>
        <v>26.568086917047623</v>
      </c>
      <c r="V3126" s="5">
        <f t="shared" si="691"/>
        <v>0.11542601105772854</v>
      </c>
      <c r="W3126" s="5">
        <f t="shared" si="692"/>
        <v>0.15979332245401578</v>
      </c>
      <c r="X3126" s="6">
        <f t="shared" si="693"/>
        <v>6.3503634109893459E-2</v>
      </c>
      <c r="Y3126" s="6">
        <f t="shared" si="694"/>
        <v>8.8154068364912908E-2</v>
      </c>
      <c r="AA3126">
        <f>(O3126*constantes!$B$4)+(LN(110)*constantes!$B$5)+(LN(22)*constantes!$B$8)+(F3126*constantes!$B$9)</f>
        <v>23.756109717441312</v>
      </c>
      <c r="AB3126">
        <f t="shared" si="695"/>
        <v>9.7348342413305922E-2</v>
      </c>
      <c r="AC3126">
        <f>(O3126*constantes!$D$4)+(LN(110)*constantes!$D$5)+(LN(22)*constantes!$D$8)+(F3126*constantes!$D$9)</f>
        <v>25.803749193387144</v>
      </c>
      <c r="AD3126" s="7">
        <f t="shared" si="696"/>
        <v>4.2061248414153263E-2</v>
      </c>
      <c r="AF3126">
        <f>(O3126*constantes!$B$4)+(LN(125)*constantes!$B$5)+(LN(22.5)*constantes!$B$8)+(F3126*constantes!$B$9)</f>
        <v>24.011066654195705</v>
      </c>
      <c r="AG3126">
        <f t="shared" si="697"/>
        <v>0.12380054983513455</v>
      </c>
      <c r="AH3126">
        <f>(O3126*constantes!$D$4)+(LN(125)*constantes!$D$5)+(LN(22.5)*constantes!$D$8)+(F3126*constantes!$D$9)</f>
        <v>26.174822209995376</v>
      </c>
      <c r="AI3126">
        <f t="shared" si="698"/>
        <v>6.0378388617794876E-2</v>
      </c>
    </row>
    <row r="3127" spans="1:35" x14ac:dyDescent="0.25">
      <c r="A3127" s="11">
        <v>3126</v>
      </c>
      <c r="B3127">
        <v>0</v>
      </c>
      <c r="C3127">
        <v>58</v>
      </c>
      <c r="D3127">
        <v>1</v>
      </c>
      <c r="E3127">
        <v>1</v>
      </c>
      <c r="F3127">
        <v>0</v>
      </c>
      <c r="G3127">
        <v>140</v>
      </c>
      <c r="H3127">
        <v>19.18</v>
      </c>
      <c r="I3127">
        <f>IF(AND(B3127=1,E3127=0),V3127,IF(AND(B3127=1,E3127=1),W3127,IF(AND(B3127=0,E3127=0),X3127,IF(AND(B3127=0,E3127=1),Y3127,ERROR))))</f>
        <v>0.19500159865243583</v>
      </c>
      <c r="K3127">
        <f t="shared" si="686"/>
        <v>6.3209991046805025E-2</v>
      </c>
      <c r="L3127">
        <f t="shared" si="687"/>
        <v>4.4054054961770062E-2</v>
      </c>
      <c r="M3127" s="22" t="str">
        <f t="shared" si="685"/>
        <v>Elevated Risk</v>
      </c>
      <c r="O3127">
        <f t="shared" si="688"/>
        <v>4.0604430105464191</v>
      </c>
      <c r="P3127">
        <f t="shared" si="689"/>
        <v>4.9416424226093039</v>
      </c>
      <c r="Q3127">
        <f t="shared" si="690"/>
        <v>2.9538680694552921</v>
      </c>
      <c r="R3127">
        <f>(O3127*constantes!$B$4)+(P3127*constantes!$B$5)+(D3127*constantes!$B$6)+(Q3127*constantes!$B$8)+(F3127*constantes!$B$9)</f>
        <v>24.858406688866722</v>
      </c>
      <c r="S3127" s="4">
        <f>(O3127*constantes!$B$4)+(P3127*constantes!$C$5)+(D3127*constantes!$B$6)+(Q3127*constantes!$B$8)+(F3127*constantes!$B$9)</f>
        <v>25.21242595202245</v>
      </c>
      <c r="T3127">
        <f>(O3127*constantes!$D$4)+(P3127*constantes!$D$5)+(D3127*constantes!$D$6)+(Q3127*constantes!$D$8)+(F3127*constantes!$D$9)</f>
        <v>27.077990100198505</v>
      </c>
      <c r="U3127">
        <f>(O3127*constantes!$D$4)+(P3127*constantes!$E$5)+(D3127*constantes!$D$6)+(Q3127*constantes!$D$8)+(F3127*constantes!$D$9)</f>
        <v>27.42271907559973</v>
      </c>
      <c r="V3127" s="5">
        <f t="shared" si="691"/>
        <v>0.26537117829324253</v>
      </c>
      <c r="W3127" s="5">
        <f t="shared" si="692"/>
        <v>0.35556968835818159</v>
      </c>
      <c r="X3127" s="6">
        <f t="shared" si="693"/>
        <v>0.14244095958610026</v>
      </c>
      <c r="Y3127" s="6">
        <f t="shared" si="694"/>
        <v>0.19500159865243583</v>
      </c>
      <c r="AA3127">
        <f>(O3127*constantes!$B$4)+(LN(110)*constantes!$B$5)+(LN(22)*constantes!$B$8)+(F3127*constantes!$B$9)</f>
        <v>23.81024951683365</v>
      </c>
      <c r="AB3127">
        <f t="shared" si="695"/>
        <v>0.10247681663833785</v>
      </c>
      <c r="AC3127">
        <f>(O3127*constantes!$D$4)+(LN(110)*constantes!$D$5)+(LN(22)*constantes!$D$8)+(F3127*constantes!$D$9)</f>
        <v>25.851073342728132</v>
      </c>
      <c r="AD3127" s="7">
        <f t="shared" si="696"/>
        <v>4.4054054961770062E-2</v>
      </c>
      <c r="AF3127">
        <f>(O3127*constantes!$B$4)+(LN(125)*constantes!$B$5)+(LN(22.5)*constantes!$B$8)+(F3127*constantes!$B$9)</f>
        <v>24.065206453588043</v>
      </c>
      <c r="AG3127">
        <f t="shared" si="697"/>
        <v>0.1302191222428678</v>
      </c>
      <c r="AH3127">
        <f>(O3127*constantes!$D$4)+(LN(125)*constantes!$D$5)+(LN(22.5)*constantes!$D$8)+(F3127*constantes!$D$9)</f>
        <v>26.222146359336364</v>
      </c>
      <c r="AI3127">
        <f t="shared" si="698"/>
        <v>6.3209991046805025E-2</v>
      </c>
    </row>
    <row r="3128" spans="1:35" x14ac:dyDescent="0.25">
      <c r="A3128" s="11">
        <v>3127</v>
      </c>
      <c r="B3128">
        <v>0</v>
      </c>
      <c r="C3128">
        <v>67</v>
      </c>
      <c r="D3128">
        <v>0</v>
      </c>
      <c r="E3128">
        <v>1</v>
      </c>
      <c r="F3128">
        <v>0</v>
      </c>
      <c r="G3128">
        <v>170</v>
      </c>
      <c r="H3128">
        <v>35.35</v>
      </c>
      <c r="I3128">
        <f>IF(AND(B3128=1,E3128=0),V3128,IF(AND(B3128=1,E3128=1),W3128,IF(AND(B3128=0,E3128=0),X3128,IF(AND(B3128=0,E3128=1),Y3128,ERROR))))</f>
        <v>0.33893181504951242</v>
      </c>
      <c r="K3128">
        <f t="shared" si="686"/>
        <v>9.215699866828464E-2</v>
      </c>
      <c r="L3128">
        <f t="shared" si="687"/>
        <v>6.4534688350861291E-2</v>
      </c>
      <c r="M3128" s="22" t="str">
        <f t="shared" si="685"/>
        <v>'&gt;30%</v>
      </c>
      <c r="O3128">
        <f t="shared" si="688"/>
        <v>4.2046926193909657</v>
      </c>
      <c r="P3128">
        <f t="shared" si="689"/>
        <v>5.1357984370502621</v>
      </c>
      <c r="Q3128">
        <f t="shared" si="690"/>
        <v>3.5652983923425818</v>
      </c>
      <c r="R3128">
        <f>(O3128*constantes!$B$4)+(P3128*constantes!$B$5)+(D3128*constantes!$B$6)+(Q3128*constantes!$B$8)+(F3128*constantes!$B$9)</f>
        <v>25.442818507559931</v>
      </c>
      <c r="S3128" s="4">
        <f>(O3128*constantes!$B$4)+(P3128*constantes!$C$5)+(D3128*constantes!$B$6)+(Q3128*constantes!$B$8)+(F3128*constantes!$B$9)</f>
        <v>25.81074710759021</v>
      </c>
      <c r="T3128">
        <f>(O3128*constantes!$D$4)+(P3128*constantes!$D$5)+(D3128*constantes!$D$6)+(Q3128*constantes!$D$8)+(F3128*constantes!$D$9)</f>
        <v>27.710560530494369</v>
      </c>
      <c r="U3128">
        <f>(O3128*constantes!$D$4)+(P3128*constantes!$E$5)+(D3128*constantes!$D$6)+(Q3128*constantes!$D$8)+(F3128*constantes!$D$9)</f>
        <v>28.068833829462996</v>
      </c>
      <c r="V3128" s="5">
        <f t="shared" si="691"/>
        <v>0.42491166019757443</v>
      </c>
      <c r="W3128" s="5">
        <f t="shared" si="692"/>
        <v>0.55034525551319535</v>
      </c>
      <c r="X3128" s="6">
        <f t="shared" si="693"/>
        <v>0.25118706791363687</v>
      </c>
      <c r="Y3128" s="6">
        <f t="shared" si="694"/>
        <v>0.33893181504951242</v>
      </c>
      <c r="AA3128">
        <f>(O3128*constantes!$B$4)+(LN(110)*constantes!$B$5)+(LN(22)*constantes!$B$8)+(F3128*constantes!$B$9)</f>
        <v>24.25929277918237</v>
      </c>
      <c r="AB3128">
        <f t="shared" si="695"/>
        <v>0.1558271506156762</v>
      </c>
      <c r="AC3128">
        <f>(O3128*constantes!$D$4)+(LN(110)*constantes!$D$5)+(LN(22)*constantes!$D$8)+(F3128*constantes!$D$9)</f>
        <v>26.243586625866762</v>
      </c>
      <c r="AD3128" s="7">
        <f t="shared" si="696"/>
        <v>6.4534688350861291E-2</v>
      </c>
      <c r="AF3128">
        <f>(O3128*constantes!$B$4)+(LN(125)*constantes!$B$5)+(LN(22.5)*constantes!$B$8)+(F3128*constantes!$B$9)</f>
        <v>24.514249715936764</v>
      </c>
      <c r="AG3128">
        <f t="shared" si="697"/>
        <v>0.19635063157104138</v>
      </c>
      <c r="AH3128">
        <f>(O3128*constantes!$D$4)+(LN(125)*constantes!$D$5)+(LN(22.5)*constantes!$D$8)+(F3128*constantes!$D$9)</f>
        <v>26.614659642474994</v>
      </c>
      <c r="AI3128">
        <f t="shared" si="698"/>
        <v>9.215699866828464E-2</v>
      </c>
    </row>
    <row r="3129" spans="1:35" x14ac:dyDescent="0.25">
      <c r="A3129" s="11">
        <v>3128</v>
      </c>
      <c r="B3129">
        <v>0</v>
      </c>
      <c r="C3129">
        <v>42</v>
      </c>
      <c r="D3129">
        <v>1</v>
      </c>
      <c r="E3129">
        <v>0</v>
      </c>
      <c r="F3129">
        <v>0</v>
      </c>
      <c r="G3129">
        <v>124</v>
      </c>
      <c r="H3129">
        <v>22.32</v>
      </c>
      <c r="I3129">
        <f>IF(AND(B3129=1,E3129=0),V3129,IF(AND(B3129=1,E3129=1),W3129,IF(AND(B3129=0,E3129=0),X3129,IF(AND(B3129=0,E3129=1),Y3129,ERROR))))</f>
        <v>4.7856363212880781E-2</v>
      </c>
      <c r="K3129">
        <f t="shared" si="686"/>
        <v>2.676538428771702E-2</v>
      </c>
      <c r="L3129">
        <f t="shared" si="687"/>
        <v>1.8545470669847686E-2</v>
      </c>
      <c r="M3129" s="22" t="str">
        <f t="shared" si="685"/>
        <v>Elevated Risk</v>
      </c>
      <c r="O3129">
        <f t="shared" si="688"/>
        <v>3.7376696182833684</v>
      </c>
      <c r="P3129">
        <f t="shared" si="689"/>
        <v>4.8202815656050371</v>
      </c>
      <c r="Q3129">
        <f t="shared" si="690"/>
        <v>3.1054831375131102</v>
      </c>
      <c r="R3129">
        <f>(O3129*constantes!$B$4)+(P3129*constantes!$B$5)+(D3129*constantes!$B$6)+(Q3129*constantes!$B$8)+(F3129*constantes!$B$9)</f>
        <v>23.748687808580257</v>
      </c>
      <c r="S3129" s="4">
        <f>(O3129*constantes!$B$4)+(P3129*constantes!$C$5)+(D3129*constantes!$B$6)+(Q3129*constantes!$B$8)+(F3129*constantes!$B$9)</f>
        <v>24.094012779940204</v>
      </c>
      <c r="T3129">
        <f>(O3129*constantes!$D$4)+(P3129*constantes!$D$5)+(D3129*constantes!$D$6)+(Q3129*constantes!$D$8)+(F3129*constantes!$D$9)</f>
        <v>25.93583714098197</v>
      </c>
      <c r="U3129">
        <f>(O3129*constantes!$D$4)+(P3129*constantes!$E$5)+(D3129*constantes!$D$6)+(Q3129*constantes!$D$8)+(F3129*constantes!$D$9)</f>
        <v>26.272099982998579</v>
      </c>
      <c r="V3129" s="5">
        <f t="shared" si="691"/>
        <v>9.6664480710413669E-2</v>
      </c>
      <c r="W3129" s="5">
        <f t="shared" si="692"/>
        <v>0.13375828519861621</v>
      </c>
      <c r="X3129" s="6">
        <f t="shared" si="693"/>
        <v>4.7856363212880781E-2</v>
      </c>
      <c r="Y3129" s="6">
        <f t="shared" si="694"/>
        <v>6.6337964619403111E-2</v>
      </c>
      <c r="AA3129">
        <f>(O3129*constantes!$B$4)+(LN(110)*constantes!$B$5)+(LN(22)*constantes!$B$8)+(F3129*constantes!$B$9)</f>
        <v>22.805468857654464</v>
      </c>
      <c r="AB3129">
        <f t="shared" si="695"/>
        <v>3.8810869283687155E-2</v>
      </c>
      <c r="AC3129">
        <f>(O3129*constantes!$D$4)+(LN(110)*constantes!$D$5)+(LN(22)*constantes!$D$8)+(F3129*constantes!$D$9)</f>
        <v>24.972784348242914</v>
      </c>
      <c r="AD3129" s="7">
        <f t="shared" si="696"/>
        <v>1.8545470669847686E-2</v>
      </c>
      <c r="AF3129">
        <f>(O3129*constantes!$B$4)+(LN(125)*constantes!$B$5)+(LN(22.5)*constantes!$B$8)+(F3129*constantes!$B$9)</f>
        <v>23.060425794408857</v>
      </c>
      <c r="AG3129">
        <f t="shared" si="697"/>
        <v>4.9796912096185753E-2</v>
      </c>
      <c r="AH3129">
        <f>(O3129*constantes!$D$4)+(LN(125)*constantes!$D$5)+(LN(22.5)*constantes!$D$8)+(F3129*constantes!$D$9)</f>
        <v>25.343857364851146</v>
      </c>
      <c r="AI3129">
        <f t="shared" si="698"/>
        <v>2.676538428771702E-2</v>
      </c>
    </row>
    <row r="3130" spans="1:35" x14ac:dyDescent="0.25">
      <c r="A3130" s="11">
        <v>3129</v>
      </c>
      <c r="B3130">
        <v>0</v>
      </c>
      <c r="C3130">
        <v>60</v>
      </c>
      <c r="D3130">
        <v>1</v>
      </c>
      <c r="E3130">
        <v>1</v>
      </c>
      <c r="F3130">
        <v>0</v>
      </c>
      <c r="G3130">
        <v>150.5</v>
      </c>
      <c r="H3130">
        <v>33.450000000000003</v>
      </c>
      <c r="I3130">
        <f>IF(AND(B3130=1,E3130=0),V3130,IF(AND(B3130=1,E3130=1),W3130,IF(AND(B3130=0,E3130=0),X3130,IF(AND(B3130=0,E3130=1),Y3130,ERROR))))</f>
        <v>0.32252949992861979</v>
      </c>
      <c r="K3130">
        <f t="shared" si="686"/>
        <v>6.9102564331433469E-2</v>
      </c>
      <c r="L3130">
        <f t="shared" si="687"/>
        <v>4.820708918468708E-2</v>
      </c>
      <c r="M3130" s="22" t="str">
        <f t="shared" si="685"/>
        <v>'&gt;30%</v>
      </c>
      <c r="O3130">
        <f t="shared" si="688"/>
        <v>4.0943445622221004</v>
      </c>
      <c r="P3130">
        <f t="shared" si="689"/>
        <v>5.01396308418893</v>
      </c>
      <c r="Q3130">
        <f t="shared" si="690"/>
        <v>3.5100517865742376</v>
      </c>
      <c r="R3130">
        <f>(O3130*constantes!$B$4)+(P3130*constantes!$B$5)+(D3130*constantes!$B$6)+(Q3130*constantes!$B$8)+(F3130*constantes!$B$9)</f>
        <v>25.539027241474571</v>
      </c>
      <c r="S3130" s="4">
        <f>(O3130*constantes!$B$4)+(P3130*constantes!$C$5)+(D3130*constantes!$B$6)+(Q3130*constantes!$B$8)+(F3130*constantes!$B$9)</f>
        <v>25.898227556825866</v>
      </c>
      <c r="T3130">
        <f>(O3130*constantes!$D$4)+(P3130*constantes!$D$5)+(D3130*constantes!$D$6)+(Q3130*constantes!$D$8)+(F3130*constantes!$D$9)</f>
        <v>27.658019032957654</v>
      </c>
      <c r="U3130">
        <f>(O3130*constantes!$D$4)+(P3130*constantes!$E$5)+(D3130*constantes!$D$6)+(Q3130*constantes!$D$8)+(F3130*constantes!$D$9)</f>
        <v>28.007793097710675</v>
      </c>
      <c r="V3130" s="5">
        <f t="shared" si="691"/>
        <v>0.45616089690561334</v>
      </c>
      <c r="W3130" s="5">
        <f t="shared" si="692"/>
        <v>0.58203003640892215</v>
      </c>
      <c r="X3130" s="6">
        <f t="shared" si="693"/>
        <v>0.24001758464860135</v>
      </c>
      <c r="Y3130" s="6">
        <f t="shared" si="694"/>
        <v>0.32252949992861979</v>
      </c>
      <c r="AA3130">
        <f>(O3130*constantes!$B$4)+(LN(110)*constantes!$B$5)+(LN(22)*constantes!$B$8)+(F3130*constantes!$B$9)</f>
        <v>23.915783691137978</v>
      </c>
      <c r="AB3130">
        <f t="shared" si="695"/>
        <v>0.11321269470654882</v>
      </c>
      <c r="AC3130">
        <f>(O3130*constantes!$D$4)+(LN(110)*constantes!$D$5)+(LN(22)*constantes!$D$8)+(F3130*constantes!$D$9)</f>
        <v>25.943321837946279</v>
      </c>
      <c r="AD3130" s="7">
        <f t="shared" si="696"/>
        <v>4.820708918468708E-2</v>
      </c>
      <c r="AF3130">
        <f>(O3130*constantes!$B$4)+(LN(125)*constantes!$B$5)+(LN(22.5)*constantes!$B$8)+(F3130*constantes!$B$9)</f>
        <v>24.170740627892375</v>
      </c>
      <c r="AG3130">
        <f t="shared" si="697"/>
        <v>0.14362116573454531</v>
      </c>
      <c r="AH3130">
        <f>(O3130*constantes!$D$4)+(LN(125)*constantes!$D$5)+(LN(22.5)*constantes!$D$8)+(F3130*constantes!$D$9)</f>
        <v>26.314394854554511</v>
      </c>
      <c r="AI3130">
        <f t="shared" si="698"/>
        <v>6.9102564331433469E-2</v>
      </c>
    </row>
    <row r="3131" spans="1:35" x14ac:dyDescent="0.25">
      <c r="A3131" s="11">
        <v>3130</v>
      </c>
      <c r="B3131">
        <v>0</v>
      </c>
      <c r="C3131">
        <v>52</v>
      </c>
      <c r="D3131">
        <v>0</v>
      </c>
      <c r="E3131">
        <v>0</v>
      </c>
      <c r="F3131">
        <v>0</v>
      </c>
      <c r="G3131">
        <v>136</v>
      </c>
      <c r="H3131">
        <v>20.149999999999999</v>
      </c>
      <c r="I3131">
        <f>IF(AND(B3131=1,E3131=0),V3131,IF(AND(B3131=1,E3131=1),W3131,IF(AND(B3131=0,E3131=0),X3131,IF(AND(B3131=0,E3131=1),Y3131,ERROR))))</f>
        <v>5.6470500502167065E-2</v>
      </c>
      <c r="K3131">
        <f t="shared" si="686"/>
        <v>4.7353292556453264E-2</v>
      </c>
      <c r="L3131">
        <f t="shared" si="687"/>
        <v>3.291838619478793E-2</v>
      </c>
      <c r="M3131" s="22" t="str">
        <f t="shared" si="685"/>
        <v>Elevated Risk</v>
      </c>
      <c r="O3131">
        <f t="shared" si="688"/>
        <v>3.9512437185814275</v>
      </c>
      <c r="P3131">
        <f t="shared" si="689"/>
        <v>4.9126548857360524</v>
      </c>
      <c r="Q3131">
        <f t="shared" si="690"/>
        <v>3.0032042883926917</v>
      </c>
      <c r="R3131">
        <f>(O3131*constantes!$B$4)+(P3131*constantes!$B$5)+(D3131*constantes!$B$6)+(Q3131*constantes!$B$8)+(F3131*constantes!$B$9)</f>
        <v>23.794281735335552</v>
      </c>
      <c r="S3131" s="4">
        <f>(O3131*constantes!$B$4)+(P3131*constantes!$C$5)+(D3131*constantes!$B$6)+(Q3131*constantes!$B$8)+(F3131*constantes!$B$9)</f>
        <v>24.146224331349682</v>
      </c>
      <c r="T3131">
        <f>(O3131*constantes!$D$4)+(P3131*constantes!$D$5)+(D3131*constantes!$D$6)+(Q3131*constantes!$D$8)+(F3131*constantes!$D$9)</f>
        <v>26.105854992396928</v>
      </c>
      <c r="U3131">
        <f>(O3131*constantes!$D$4)+(P3131*constantes!$E$5)+(D3131*constantes!$D$6)+(Q3131*constantes!$D$8)+(F3131*constantes!$D$9)</f>
        <v>26.448561797225874</v>
      </c>
      <c r="V3131" s="5">
        <f t="shared" si="691"/>
        <v>0.10093834054663164</v>
      </c>
      <c r="W3131" s="5">
        <f t="shared" si="692"/>
        <v>0.14039954643230701</v>
      </c>
      <c r="X3131" s="6">
        <f t="shared" si="693"/>
        <v>5.6470500502167065E-2</v>
      </c>
      <c r="Y3131" s="6">
        <f t="shared" si="694"/>
        <v>7.8624534338464613E-2</v>
      </c>
      <c r="AA3131">
        <f>(O3131*constantes!$B$4)+(LN(110)*constantes!$B$5)+(LN(22)*constantes!$B$8)+(F3131*constantes!$B$9)</f>
        <v>23.470316488918311</v>
      </c>
      <c r="AB3131">
        <f t="shared" si="695"/>
        <v>7.4072320755760312E-2</v>
      </c>
      <c r="AC3131">
        <f>(O3131*constantes!$D$4)+(LN(110)*constantes!$D$5)+(LN(22)*constantes!$D$8)+(F3131*constantes!$D$9)</f>
        <v>25.553934425340952</v>
      </c>
      <c r="AD3131" s="7">
        <f t="shared" si="696"/>
        <v>3.291838619478793E-2</v>
      </c>
      <c r="AF3131">
        <f>(O3131*constantes!$B$4)+(LN(125)*constantes!$B$5)+(LN(22.5)*constantes!$B$8)+(F3131*constantes!$B$9)</f>
        <v>23.725273425672704</v>
      </c>
      <c r="AG3131">
        <f t="shared" si="697"/>
        <v>9.453671546464415E-2</v>
      </c>
      <c r="AH3131">
        <f>(O3131*constantes!$D$4)+(LN(125)*constantes!$D$5)+(LN(22.5)*constantes!$D$8)+(F3131*constantes!$D$9)</f>
        <v>25.925007441949184</v>
      </c>
      <c r="AI3131">
        <f t="shared" si="698"/>
        <v>4.7353292556453264E-2</v>
      </c>
    </row>
    <row r="3132" spans="1:35" x14ac:dyDescent="0.25">
      <c r="A3132" s="11">
        <v>3131</v>
      </c>
      <c r="B3132">
        <v>1</v>
      </c>
      <c r="C3132">
        <v>51</v>
      </c>
      <c r="D3132">
        <v>0</v>
      </c>
      <c r="E3132">
        <v>1</v>
      </c>
      <c r="F3132">
        <v>0</v>
      </c>
      <c r="G3132">
        <v>159</v>
      </c>
      <c r="H3132">
        <v>28.57</v>
      </c>
      <c r="I3132">
        <f>IF(AND(B3132=1,E3132=0),V3132,IF(AND(B3132=1,E3132=1),W3132,IF(AND(B3132=0,E3132=0),X3132,IF(AND(B3132=0,E3132=1),Y3132,ERROR))))</f>
        <v>0.22415992461262269</v>
      </c>
      <c r="K3132">
        <f t="shared" si="686"/>
        <v>8.9246869441510945E-2</v>
      </c>
      <c r="L3132">
        <f t="shared" si="687"/>
        <v>6.9883054652788434E-2</v>
      </c>
      <c r="M3132" s="22" t="str">
        <f t="shared" si="685"/>
        <v>Elevated Risk</v>
      </c>
      <c r="O3132">
        <f t="shared" si="688"/>
        <v>3.9318256327243257</v>
      </c>
      <c r="P3132">
        <f t="shared" si="689"/>
        <v>5.0689042022202315</v>
      </c>
      <c r="Q3132">
        <f t="shared" si="690"/>
        <v>3.3523572162426816</v>
      </c>
      <c r="R3132">
        <f>(O3132*constantes!$B$4)+(P3132*constantes!$B$5)+(D3132*constantes!$B$6)+(Q3132*constantes!$B$8)+(F3132*constantes!$B$9)</f>
        <v>24.300486959420937</v>
      </c>
      <c r="S3132" s="4">
        <f>(O3132*constantes!$B$4)+(P3132*constantes!$C$5)+(D3132*constantes!$B$6)+(Q3132*constantes!$B$8)+(F3132*constantes!$B$9)</f>
        <v>24.663623256467993</v>
      </c>
      <c r="T3132">
        <f>(O3132*constantes!$D$4)+(P3132*constantes!$D$5)+(D3132*constantes!$D$6)+(Q3132*constantes!$D$8)+(F3132*constantes!$D$9)</f>
        <v>26.671036720708564</v>
      </c>
      <c r="U3132">
        <f>(O3132*constantes!$D$4)+(P3132*constantes!$E$5)+(D3132*constantes!$D$6)+(Q3132*constantes!$D$8)+(F3132*constantes!$D$9)</f>
        <v>27.024643477855445</v>
      </c>
      <c r="V3132" s="5">
        <f t="shared" si="691"/>
        <v>0.16181961453008953</v>
      </c>
      <c r="W3132" s="5">
        <f t="shared" si="692"/>
        <v>0.22415992461262269</v>
      </c>
      <c r="X3132" s="6">
        <f t="shared" si="693"/>
        <v>9.7233327126105551E-2</v>
      </c>
      <c r="Y3132" s="6">
        <f t="shared" si="694"/>
        <v>0.13556792348842928</v>
      </c>
      <c r="AA3132">
        <f>(O3132*constantes!$B$4)+(LN(110)*constantes!$B$5)+(LN(22)*constantes!$B$8)+(F3132*constantes!$B$9)</f>
        <v>23.409868764368586</v>
      </c>
      <c r="AB3132">
        <f t="shared" si="695"/>
        <v>6.9883054652788434E-2</v>
      </c>
      <c r="AC3132">
        <f>(O3132*constantes!$D$4)+(LN(110)*constantes!$D$5)+(LN(22)*constantes!$D$8)+(F3132*constantes!$D$9)</f>
        <v>25.50109645445777</v>
      </c>
      <c r="AD3132" s="7">
        <f t="shared" si="696"/>
        <v>3.1250958582138333E-2</v>
      </c>
      <c r="AF3132">
        <f>(O3132*constantes!$B$4)+(LN(125)*constantes!$B$5)+(LN(22.5)*constantes!$B$8)+(F3132*constantes!$B$9)</f>
        <v>23.664825701122982</v>
      </c>
      <c r="AG3132">
        <f t="shared" si="697"/>
        <v>8.9246869441510945E-2</v>
      </c>
      <c r="AH3132">
        <f>(O3132*constantes!$D$4)+(LN(125)*constantes!$D$5)+(LN(22.5)*constantes!$D$8)+(F3132*constantes!$D$9)</f>
        <v>25.872169471066002</v>
      </c>
      <c r="AI3132">
        <f t="shared" si="698"/>
        <v>4.4971857043080821E-2</v>
      </c>
    </row>
    <row r="3133" spans="1:35" x14ac:dyDescent="0.25">
      <c r="A3133" s="11">
        <v>3132</v>
      </c>
      <c r="B3133">
        <v>0</v>
      </c>
      <c r="C3133">
        <v>44</v>
      </c>
      <c r="D3133">
        <v>1</v>
      </c>
      <c r="E3133">
        <v>1</v>
      </c>
      <c r="F3133">
        <v>0</v>
      </c>
      <c r="G3133">
        <v>147.5</v>
      </c>
      <c r="H3133">
        <v>30.57</v>
      </c>
      <c r="I3133">
        <f>IF(AND(B3133=1,E3133=0),V3133,IF(AND(B3133=1,E3133=1),W3133,IF(AND(B3133=0,E3133=0),X3133,IF(AND(B3133=0,E3133=1),Y3133,ERROR))))</f>
        <v>0.14005819061930591</v>
      </c>
      <c r="K3133">
        <f t="shared" si="686"/>
        <v>3.0321952038303235E-2</v>
      </c>
      <c r="L3133">
        <f t="shared" si="687"/>
        <v>2.102161003401426E-2</v>
      </c>
      <c r="M3133" s="22" t="str">
        <f t="shared" si="685"/>
        <v>Elevated Risk</v>
      </c>
      <c r="O3133">
        <f t="shared" si="688"/>
        <v>3.784189633918261</v>
      </c>
      <c r="P3133">
        <f t="shared" si="689"/>
        <v>4.9938281757798748</v>
      </c>
      <c r="Q3133">
        <f t="shared" si="690"/>
        <v>3.4200191359027432</v>
      </c>
      <c r="R3133">
        <f>(O3133*constantes!$B$4)+(P3133*constantes!$B$5)+(D3133*constantes!$B$6)+(Q3133*constantes!$B$8)+(F3133*constantes!$B$9)</f>
        <v>24.46480030549754</v>
      </c>
      <c r="S3133" s="4">
        <f>(O3133*constantes!$B$4)+(P3133*constantes!$C$5)+(D3133*constantes!$B$6)+(Q3133*constantes!$B$8)+(F3133*constantes!$B$9)</f>
        <v>24.822558156010409</v>
      </c>
      <c r="T3133">
        <f>(O3133*constantes!$D$4)+(P3133*constantes!$D$5)+(D3133*constantes!$D$6)+(Q3133*constantes!$D$8)+(F3133*constantes!$D$9)</f>
        <v>26.711398884329213</v>
      </c>
      <c r="U3133">
        <f>(O3133*constantes!$D$4)+(P3133*constantes!$E$5)+(D3133*constantes!$D$6)+(Q3133*constantes!$D$8)+(F3133*constantes!$D$9)</f>
        <v>27.059768337871617</v>
      </c>
      <c r="V3133" s="5">
        <f t="shared" si="691"/>
        <v>0.18783021197683836</v>
      </c>
      <c r="W3133" s="5">
        <f t="shared" si="692"/>
        <v>0.25734999197447139</v>
      </c>
      <c r="X3133" s="6">
        <f t="shared" si="693"/>
        <v>0.10102881385906415</v>
      </c>
      <c r="Y3133" s="6">
        <f t="shared" si="694"/>
        <v>0.14005819061930591</v>
      </c>
      <c r="AA3133">
        <f>(O3133*constantes!$B$4)+(LN(110)*constantes!$B$5)+(LN(22)*constantes!$B$8)+(F3133*constantes!$B$9)</f>
        <v>22.95028380552526</v>
      </c>
      <c r="AB3133">
        <f t="shared" si="695"/>
        <v>4.4721443860098575E-2</v>
      </c>
      <c r="AC3133">
        <f>(O3133*constantes!$D$4)+(LN(110)*constantes!$D$5)+(LN(22)*constantes!$D$8)+(F3133*constantes!$D$9)</f>
        <v>25.099368567186549</v>
      </c>
      <c r="AD3133" s="7">
        <f t="shared" si="696"/>
        <v>2.102161003401426E-2</v>
      </c>
      <c r="AF3133">
        <f>(O3133*constantes!$B$4)+(LN(125)*constantes!$B$5)+(LN(22.5)*constantes!$B$8)+(F3133*constantes!$B$9)</f>
        <v>23.205240742279653</v>
      </c>
      <c r="AG3133">
        <f t="shared" si="697"/>
        <v>5.7330036913051163E-2</v>
      </c>
      <c r="AH3133">
        <f>(O3133*constantes!$D$4)+(LN(125)*constantes!$D$5)+(LN(22.5)*constantes!$D$8)+(F3133*constantes!$D$9)</f>
        <v>25.470441583794781</v>
      </c>
      <c r="AI3133">
        <f t="shared" si="698"/>
        <v>3.0321952038303235E-2</v>
      </c>
    </row>
    <row r="3134" spans="1:35" x14ac:dyDescent="0.25">
      <c r="A3134" s="11">
        <v>3133</v>
      </c>
      <c r="B3134">
        <v>0</v>
      </c>
      <c r="C3134">
        <v>50</v>
      </c>
      <c r="D3134">
        <v>0</v>
      </c>
      <c r="E3134">
        <v>1</v>
      </c>
      <c r="F3134">
        <v>0</v>
      </c>
      <c r="G3134">
        <v>151</v>
      </c>
      <c r="H3134">
        <v>25.38</v>
      </c>
      <c r="I3134">
        <f>IF(AND(B3134=1,E3134=0),V3134,IF(AND(B3134=1,E3134=1),W3134,IF(AND(B3134=0,E3134=0),X3134,IF(AND(B3134=0,E3134=1),Y3134,ERROR))))</f>
        <v>0.10592579382995537</v>
      </c>
      <c r="K3134">
        <f t="shared" si="686"/>
        <v>4.2663786438573714E-2</v>
      </c>
      <c r="L3134">
        <f t="shared" si="687"/>
        <v>2.9636129007590606E-2</v>
      </c>
      <c r="M3134" s="22" t="str">
        <f t="shared" si="685"/>
        <v>Elevated Risk</v>
      </c>
      <c r="O3134">
        <f t="shared" si="688"/>
        <v>3.912023005428146</v>
      </c>
      <c r="P3134">
        <f t="shared" si="689"/>
        <v>5.0172798368149243</v>
      </c>
      <c r="Q3134">
        <f t="shared" si="690"/>
        <v>3.2339614622862416</v>
      </c>
      <c r="R3134">
        <f>(O3134*constantes!$B$4)+(P3134*constantes!$B$5)+(D3134*constantes!$B$6)+(Q3134*constantes!$B$8)+(F3134*constantes!$B$9)</f>
        <v>24.049214243112896</v>
      </c>
      <c r="S3134" s="4">
        <f>(O3134*constantes!$B$4)+(P3134*constantes!$C$5)+(D3134*constantes!$B$6)+(Q3134*constantes!$B$8)+(F3134*constantes!$B$9)</f>
        <v>24.408652170622315</v>
      </c>
      <c r="T3134">
        <f>(O3134*constantes!$D$4)+(P3134*constantes!$D$5)+(D3134*constantes!$D$6)+(Q3134*constantes!$D$8)+(F3134*constantes!$D$9)</f>
        <v>26.411407862749275</v>
      </c>
      <c r="U3134">
        <f>(O3134*constantes!$D$4)+(P3134*constantes!$E$5)+(D3134*constantes!$D$6)+(Q3134*constantes!$D$8)+(F3134*constantes!$D$9)</f>
        <v>26.761413304165483</v>
      </c>
      <c r="V3134" s="5">
        <f t="shared" si="691"/>
        <v>0.1282918249389382</v>
      </c>
      <c r="W3134" s="5">
        <f t="shared" si="692"/>
        <v>0.17855177334732664</v>
      </c>
      <c r="X3134" s="6">
        <f t="shared" si="693"/>
        <v>7.5868620172384271E-2</v>
      </c>
      <c r="Y3134" s="6">
        <f t="shared" si="694"/>
        <v>0.10592579382995537</v>
      </c>
      <c r="AA3134">
        <f>(O3134*constantes!$B$4)+(LN(110)*constantes!$B$5)+(LN(22)*constantes!$B$8)+(F3134*constantes!$B$9)</f>
        <v>23.348223977700673</v>
      </c>
      <c r="AB3134">
        <f t="shared" si="695"/>
        <v>6.5845990830285972E-2</v>
      </c>
      <c r="AC3134">
        <f>(O3134*constantes!$D$4)+(LN(110)*constantes!$D$5)+(LN(22)*constantes!$D$8)+(F3134*constantes!$D$9)</f>
        <v>25.447212119400952</v>
      </c>
      <c r="AD3134" s="7">
        <f t="shared" si="696"/>
        <v>2.9636129007590606E-2</v>
      </c>
      <c r="AF3134">
        <f>(O3134*constantes!$B$4)+(LN(125)*constantes!$B$5)+(LN(22.5)*constantes!$B$8)+(F3134*constantes!$B$9)</f>
        <v>23.603180914455063</v>
      </c>
      <c r="AG3134">
        <f t="shared" si="697"/>
        <v>8.4142660265313918E-2</v>
      </c>
      <c r="AH3134">
        <f>(O3134*constantes!$D$4)+(LN(125)*constantes!$D$5)+(LN(22.5)*constantes!$D$8)+(F3134*constantes!$D$9)</f>
        <v>25.818285136009184</v>
      </c>
      <c r="AI3134">
        <f t="shared" si="698"/>
        <v>4.2663786438573714E-2</v>
      </c>
    </row>
    <row r="3135" spans="1:35" x14ac:dyDescent="0.25">
      <c r="A3135" s="11">
        <v>3134</v>
      </c>
      <c r="B3135">
        <v>1</v>
      </c>
      <c r="C3135">
        <v>41</v>
      </c>
      <c r="D3135">
        <v>1</v>
      </c>
      <c r="E3135">
        <v>1</v>
      </c>
      <c r="F3135">
        <v>0</v>
      </c>
      <c r="G3135">
        <v>132</v>
      </c>
      <c r="H3135">
        <v>24.62</v>
      </c>
      <c r="I3135">
        <f>IF(AND(B3135=1,E3135=0),V3135,IF(AND(B3135=1,E3135=1),W3135,IF(AND(B3135=0,E3135=0),X3135,IF(AND(B3135=0,E3135=1),Y3135,ERROR))))</f>
        <v>0.14991337264018301</v>
      </c>
      <c r="K3135">
        <f t="shared" si="686"/>
        <v>4.62827295767122E-2</v>
      </c>
      <c r="L3135">
        <f t="shared" si="687"/>
        <v>3.6057212319339005E-2</v>
      </c>
      <c r="M3135" s="22" t="str">
        <f t="shared" si="685"/>
        <v>Elevated Risk</v>
      </c>
      <c r="O3135">
        <f t="shared" si="688"/>
        <v>3.713572066704308</v>
      </c>
      <c r="P3135">
        <f t="shared" si="689"/>
        <v>4.8828019225863706</v>
      </c>
      <c r="Q3135">
        <f t="shared" si="690"/>
        <v>3.2035591207563074</v>
      </c>
      <c r="R3135">
        <f>(O3135*constantes!$B$4)+(P3135*constantes!$B$5)+(D3135*constantes!$B$6)+(Q3135*constantes!$B$8)+(F3135*constantes!$B$9)</f>
        <v>23.867405055481349</v>
      </c>
      <c r="S3135" s="4">
        <f>(O3135*constantes!$B$4)+(P3135*constantes!$C$5)+(D3135*constantes!$B$6)+(Q3135*constantes!$B$8)+(F3135*constantes!$B$9)</f>
        <v>24.217208985215436</v>
      </c>
      <c r="T3135">
        <f>(O3135*constantes!$D$4)+(P3135*constantes!$D$5)+(D3135*constantes!$D$6)+(Q3135*constantes!$D$8)+(F3135*constantes!$D$9)</f>
        <v>26.096271500096183</v>
      </c>
      <c r="U3135">
        <f>(O3135*constantes!$D$4)+(P3135*constantes!$E$5)+(D3135*constantes!$D$6)+(Q3135*constantes!$D$8)+(F3135*constantes!$D$9)</f>
        <v>26.436895762215809</v>
      </c>
      <c r="V3135" s="5">
        <f t="shared" si="691"/>
        <v>0.10816646410019315</v>
      </c>
      <c r="W3135" s="5">
        <f t="shared" si="692"/>
        <v>0.14991337264018301</v>
      </c>
      <c r="X3135" s="6">
        <f t="shared" si="693"/>
        <v>5.594725794108879E-2</v>
      </c>
      <c r="Y3135" s="6">
        <f t="shared" si="694"/>
        <v>7.7749039042794954E-2</v>
      </c>
      <c r="AA3135">
        <f>(O3135*constantes!$B$4)+(LN(110)*constantes!$B$5)+(LN(22)*constantes!$B$8)+(F3135*constantes!$B$9)</f>
        <v>22.730454143490913</v>
      </c>
      <c r="AB3135">
        <f t="shared" si="695"/>
        <v>3.6057212319339005E-2</v>
      </c>
      <c r="AC3135">
        <f>(O3135*constantes!$D$4)+(LN(110)*constantes!$D$5)+(LN(22)*constantes!$D$8)+(F3135*constantes!$D$9)</f>
        <v>24.907213223567677</v>
      </c>
      <c r="AD3135" s="7">
        <f t="shared" si="696"/>
        <v>1.7378724267438583E-2</v>
      </c>
      <c r="AF3135">
        <f>(O3135*constantes!$B$4)+(LN(125)*constantes!$B$5)+(LN(22.5)*constantes!$B$8)+(F3135*constantes!$B$9)</f>
        <v>22.985411080245306</v>
      </c>
      <c r="AG3135">
        <f t="shared" si="697"/>
        <v>4.62827295767122E-2</v>
      </c>
      <c r="AH3135">
        <f>(O3135*constantes!$D$4)+(LN(125)*constantes!$D$5)+(LN(22.5)*constantes!$D$8)+(F3135*constantes!$D$9)</f>
        <v>25.278286240175909</v>
      </c>
      <c r="AI3135">
        <f t="shared" si="698"/>
        <v>2.5088146116023613E-2</v>
      </c>
    </row>
    <row r="3136" spans="1:35" x14ac:dyDescent="0.25">
      <c r="A3136" s="11">
        <v>3135</v>
      </c>
      <c r="B3136">
        <v>0</v>
      </c>
      <c r="C3136">
        <v>38</v>
      </c>
      <c r="D3136">
        <v>1</v>
      </c>
      <c r="E3136">
        <v>0</v>
      </c>
      <c r="F3136">
        <v>0</v>
      </c>
      <c r="G3136">
        <v>107</v>
      </c>
      <c r="H3136">
        <v>20.73</v>
      </c>
      <c r="I3136">
        <f>IF(AND(B3136=1,E3136=0),V3136,IF(AND(B3136=1,E3136=1),W3136,IF(AND(B3136=0,E3136=0),X3136,IF(AND(B3136=0,E3136=1),Y3136,ERROR))))</f>
        <v>2.3473753181932122E-2</v>
      </c>
      <c r="K3136">
        <f t="shared" si="686"/>
        <v>2.0450275544260377E-2</v>
      </c>
      <c r="L3136">
        <f t="shared" si="687"/>
        <v>1.4155691081518817E-2</v>
      </c>
      <c r="M3136" s="22" t="str">
        <f t="shared" si="685"/>
        <v>Elevated Risk</v>
      </c>
      <c r="O3136">
        <f t="shared" si="688"/>
        <v>3.6375861597263857</v>
      </c>
      <c r="P3136">
        <f t="shared" si="689"/>
        <v>4.6728288344619058</v>
      </c>
      <c r="Q3136">
        <f t="shared" si="690"/>
        <v>3.0315819264476884</v>
      </c>
      <c r="R3136">
        <f>(O3136*constantes!$B$4)+(P3136*constantes!$B$5)+(D3136*constantes!$B$6)+(Q3136*constantes!$B$8)+(F3136*constantes!$B$9)</f>
        <v>23.105008729845377</v>
      </c>
      <c r="S3136" s="4">
        <f>(O3136*constantes!$B$4)+(P3136*constantes!$C$5)+(D3136*constantes!$B$6)+(Q3136*constantes!$B$8)+(F3136*constantes!$B$9)</f>
        <v>23.439770187546227</v>
      </c>
      <c r="T3136">
        <f>(O3136*constantes!$D$4)+(P3136*constantes!$D$5)+(D3136*constantes!$D$6)+(Q3136*constantes!$D$8)+(F3136*constantes!$D$9)</f>
        <v>25.210949788289298</v>
      </c>
      <c r="U3136">
        <f>(O3136*constantes!$D$4)+(P3136*constantes!$E$5)+(D3136*constantes!$D$6)+(Q3136*constantes!$D$8)+(F3136*constantes!$D$9)</f>
        <v>25.536926327781362</v>
      </c>
      <c r="V3136" s="5">
        <f t="shared" si="691"/>
        <v>5.2007172851510908E-2</v>
      </c>
      <c r="W3136" s="5">
        <f t="shared" si="692"/>
        <v>7.1926059233062389E-2</v>
      </c>
      <c r="X3136" s="6">
        <f t="shared" si="693"/>
        <v>2.3473753181932122E-2</v>
      </c>
      <c r="Y3136" s="6">
        <f t="shared" si="694"/>
        <v>3.2372326503384841E-2</v>
      </c>
      <c r="AA3136">
        <f>(O3136*constantes!$B$4)+(LN(110)*constantes!$B$5)+(LN(22)*constantes!$B$8)+(F3136*constantes!$B$9)</f>
        <v>22.493913054504919</v>
      </c>
      <c r="AB3136">
        <f t="shared" si="695"/>
        <v>2.8571578401445974E-2</v>
      </c>
      <c r="AC3136">
        <f>(O3136*constantes!$D$4)+(LN(110)*constantes!$D$5)+(LN(22)*constantes!$D$8)+(F3136*constantes!$D$9)</f>
        <v>24.700450251667263</v>
      </c>
      <c r="AD3136" s="7">
        <f t="shared" si="696"/>
        <v>1.4155691081518817E-2</v>
      </c>
      <c r="AF3136">
        <f>(O3136*constantes!$B$4)+(LN(125)*constantes!$B$5)+(LN(22.5)*constantes!$B$8)+(F3136*constantes!$B$9)</f>
        <v>22.748869991259316</v>
      </c>
      <c r="AG3136">
        <f t="shared" si="697"/>
        <v>3.6714933714987352E-2</v>
      </c>
      <c r="AH3136">
        <f>(O3136*constantes!$D$4)+(LN(125)*constantes!$D$5)+(LN(22.5)*constantes!$D$8)+(F3136*constantes!$D$9)</f>
        <v>25.071523268275495</v>
      </c>
      <c r="AI3136">
        <f t="shared" si="698"/>
        <v>2.0450275544260377E-2</v>
      </c>
    </row>
    <row r="3137" spans="1:35" x14ac:dyDescent="0.25">
      <c r="A3137" s="11">
        <v>3136</v>
      </c>
      <c r="B3137">
        <v>0</v>
      </c>
      <c r="C3137">
        <v>57</v>
      </c>
      <c r="D3137">
        <v>0</v>
      </c>
      <c r="E3137">
        <v>0</v>
      </c>
      <c r="F3137">
        <v>0</v>
      </c>
      <c r="G3137">
        <v>125</v>
      </c>
      <c r="H3137">
        <v>23.22</v>
      </c>
      <c r="I3137">
        <f>IF(AND(B3137=1,E3137=0),V3137,IF(AND(B3137=1,E3137=1),W3137,IF(AND(B3137=0,E3137=0),X3137,IF(AND(B3137=0,E3137=1),Y3137,ERROR))))</f>
        <v>6.1327889502923449E-2</v>
      </c>
      <c r="K3137">
        <f t="shared" si="686"/>
        <v>6.0378388617794876E-2</v>
      </c>
      <c r="L3137">
        <f t="shared" si="687"/>
        <v>4.2061248414153263E-2</v>
      </c>
      <c r="M3137" s="22" t="str">
        <f t="shared" si="685"/>
        <v>NORMAL</v>
      </c>
      <c r="O3137">
        <f t="shared" si="688"/>
        <v>4.0430512678345503</v>
      </c>
      <c r="P3137">
        <f t="shared" si="689"/>
        <v>4.8283137373023015</v>
      </c>
      <c r="Q3137">
        <f t="shared" si="690"/>
        <v>3.1450139762697455</v>
      </c>
      <c r="R3137">
        <f>(O3137*constantes!$B$4)+(P3137*constantes!$B$5)+(D3137*constantes!$B$6)+(Q3137*constantes!$B$8)+(F3137*constantes!$B$9)</f>
        <v>24.036037852480362</v>
      </c>
      <c r="S3137" s="4">
        <f>(O3137*constantes!$B$4)+(P3137*constantes!$C$5)+(D3137*constantes!$B$6)+(Q3137*constantes!$B$8)+(F3137*constantes!$B$9)</f>
        <v>24.381938248620699</v>
      </c>
      <c r="T3137">
        <f>(O3137*constantes!$D$4)+(P3137*constantes!$D$5)+(D3137*constantes!$D$6)+(Q3137*constantes!$D$8)+(F3137*constantes!$D$9)</f>
        <v>26.190925903529482</v>
      </c>
      <c r="U3137">
        <f>(O3137*constantes!$D$4)+(P3137*constantes!$E$5)+(D3137*constantes!$D$6)+(Q3137*constantes!$D$8)+(F3137*constantes!$D$9)</f>
        <v>26.527749069843694</v>
      </c>
      <c r="V3137" s="5">
        <f t="shared" si="691"/>
        <v>0.12672373061610476</v>
      </c>
      <c r="W3137" s="5">
        <f t="shared" si="692"/>
        <v>0.17428174756806203</v>
      </c>
      <c r="X3137" s="6">
        <f t="shared" si="693"/>
        <v>6.1327889502923449E-2</v>
      </c>
      <c r="Y3137" s="6">
        <f t="shared" si="694"/>
        <v>8.4821152137511069E-2</v>
      </c>
      <c r="AA3137">
        <f>(O3137*constantes!$B$4)+(LN(110)*constantes!$B$5)+(LN(22)*constantes!$B$8)+(F3137*constantes!$B$9)</f>
        <v>23.756109717441312</v>
      </c>
      <c r="AB3137">
        <f t="shared" si="695"/>
        <v>9.7348342413305922E-2</v>
      </c>
      <c r="AC3137">
        <f>(O3137*constantes!$D$4)+(LN(110)*constantes!$D$5)+(LN(22)*constantes!$D$8)+(F3137*constantes!$D$9)</f>
        <v>25.803749193387144</v>
      </c>
      <c r="AD3137" s="7">
        <f t="shared" si="696"/>
        <v>4.2061248414153263E-2</v>
      </c>
      <c r="AF3137">
        <f>(O3137*constantes!$B$4)+(LN(125)*constantes!$B$5)+(LN(22.5)*constantes!$B$8)+(F3137*constantes!$B$9)</f>
        <v>24.011066654195705</v>
      </c>
      <c r="AG3137">
        <f t="shared" si="697"/>
        <v>0.12380054983513455</v>
      </c>
      <c r="AH3137">
        <f>(O3137*constantes!$D$4)+(LN(125)*constantes!$D$5)+(LN(22.5)*constantes!$D$8)+(F3137*constantes!$D$9)</f>
        <v>26.174822209995376</v>
      </c>
      <c r="AI3137">
        <f t="shared" si="698"/>
        <v>6.0378388617794876E-2</v>
      </c>
    </row>
    <row r="3138" spans="1:35" x14ac:dyDescent="0.25">
      <c r="A3138" s="11">
        <v>3137</v>
      </c>
      <c r="B3138">
        <v>1</v>
      </c>
      <c r="C3138">
        <v>35</v>
      </c>
      <c r="D3138">
        <v>1</v>
      </c>
      <c r="E3138">
        <v>0</v>
      </c>
      <c r="F3138">
        <v>0</v>
      </c>
      <c r="G3138">
        <v>131</v>
      </c>
      <c r="H3138">
        <v>23.93</v>
      </c>
      <c r="I3138">
        <f>IF(AND(B3138=1,E3138=0),V3138,IF(AND(B3138=1,E3138=1),W3138,IF(AND(B3138=0,E3138=0),X3138,IF(AND(B3138=0,E3138=1),Y3138,ERROR))))</f>
        <v>6.5212247084789898E-2</v>
      </c>
      <c r="K3138">
        <f t="shared" si="686"/>
        <v>2.8542111166007578E-2</v>
      </c>
      <c r="L3138">
        <f t="shared" si="687"/>
        <v>2.2190585383473738E-2</v>
      </c>
      <c r="M3138" s="22" t="str">
        <f t="shared" si="685"/>
        <v>Elevated Risk</v>
      </c>
      <c r="O3138">
        <f t="shared" si="688"/>
        <v>3.5553480614894135</v>
      </c>
      <c r="P3138">
        <f t="shared" si="689"/>
        <v>4.8751973232011512</v>
      </c>
      <c r="Q3138">
        <f t="shared" si="690"/>
        <v>3.1751329019202821</v>
      </c>
      <c r="R3138">
        <f>(O3138*constantes!$B$4)+(P3138*constantes!$B$5)+(D3138*constantes!$B$6)+(Q3138*constantes!$B$8)+(F3138*constantes!$B$9)</f>
        <v>23.338217462473423</v>
      </c>
      <c r="S3138" s="4">
        <f>(O3138*constantes!$B$4)+(P3138*constantes!$C$5)+(D3138*constantes!$B$6)+(Q3138*constantes!$B$8)+(F3138*constantes!$B$9)</f>
        <v>23.687476598707555</v>
      </c>
      <c r="T3138">
        <f>(O3138*constantes!$D$4)+(P3138*constantes!$D$5)+(D3138*constantes!$D$6)+(Q3138*constantes!$D$8)+(F3138*constantes!$D$9)</f>
        <v>25.629808948189496</v>
      </c>
      <c r="U3138">
        <f>(O3138*constantes!$D$4)+(P3138*constantes!$E$5)+(D3138*constantes!$D$6)+(Q3138*constantes!$D$8)+(F3138*constantes!$D$9)</f>
        <v>25.969902713456008</v>
      </c>
      <c r="V3138" s="5">
        <f t="shared" si="691"/>
        <v>6.5212247084789898E-2</v>
      </c>
      <c r="W3138" s="5">
        <f t="shared" si="692"/>
        <v>9.1195293617562623E-2</v>
      </c>
      <c r="X3138" s="6">
        <f t="shared" si="693"/>
        <v>3.5466701057757621E-2</v>
      </c>
      <c r="Y3138" s="6">
        <f t="shared" si="694"/>
        <v>4.9472999758729319E-2</v>
      </c>
      <c r="AA3138">
        <f>(O3138*constantes!$B$4)+(LN(110)*constantes!$B$5)+(LN(22)*constantes!$B$8)+(F3138*constantes!$B$9)</f>
        <v>22.237909144217156</v>
      </c>
      <c r="AB3138">
        <f t="shared" si="695"/>
        <v>2.2190585383473738E-2</v>
      </c>
      <c r="AC3138">
        <f>(O3138*constantes!$D$4)+(LN(110)*constantes!$D$5)+(LN(22)*constantes!$D$8)+(F3138*constantes!$D$9)</f>
        <v>24.476674629697587</v>
      </c>
      <c r="AD3138" s="7">
        <f t="shared" si="696"/>
        <v>1.133354995431346E-2</v>
      </c>
      <c r="AF3138">
        <f>(O3138*constantes!$B$4)+(LN(125)*constantes!$B$5)+(LN(22.5)*constantes!$B$8)+(F3138*constantes!$B$9)</f>
        <v>22.492866080971549</v>
      </c>
      <c r="AG3138">
        <f t="shared" si="697"/>
        <v>2.8542111166007578E-2</v>
      </c>
      <c r="AH3138">
        <f>(O3138*constantes!$D$4)+(LN(125)*constantes!$D$5)+(LN(22.5)*constantes!$D$8)+(F3138*constantes!$D$9)</f>
        <v>24.84774764630582</v>
      </c>
      <c r="AI3138">
        <f t="shared" si="698"/>
        <v>1.6383680801150824E-2</v>
      </c>
    </row>
    <row r="3139" spans="1:35" x14ac:dyDescent="0.25">
      <c r="A3139" s="11">
        <v>3138</v>
      </c>
      <c r="B3139">
        <v>1</v>
      </c>
      <c r="C3139">
        <v>42</v>
      </c>
      <c r="D3139">
        <v>1</v>
      </c>
      <c r="E3139">
        <v>0</v>
      </c>
      <c r="F3139">
        <v>0</v>
      </c>
      <c r="G3139">
        <v>122</v>
      </c>
      <c r="H3139">
        <v>30.31</v>
      </c>
      <c r="I3139">
        <f>IF(AND(B3139=1,E3139=0),V3139,IF(AND(B3139=1,E3139=1),W3139,IF(AND(B3139=0,E3139=0),X3139,IF(AND(B3139=0,E3139=1),Y3139,ERROR))))</f>
        <v>0.11813910606873879</v>
      </c>
      <c r="K3139">
        <f t="shared" si="686"/>
        <v>4.9796912096185753E-2</v>
      </c>
      <c r="L3139">
        <f t="shared" si="687"/>
        <v>3.8810869283687155E-2</v>
      </c>
      <c r="M3139" s="22" t="str">
        <f t="shared" ref="M3139:M3202" si="699">_xlfn.IFS(I3139&lt;=(L3139*1.05),"OPTIMAL",I3139&lt;=(K3139*1.1),"NORMAL",I3139&lt;=0.3,"Elevated Risk",I3139&gt;0.3,"'&gt;30%")</f>
        <v>Elevated Risk</v>
      </c>
      <c r="O3139">
        <f t="shared" si="688"/>
        <v>3.7376696182833684</v>
      </c>
      <c r="P3139">
        <f t="shared" si="689"/>
        <v>4.8040210447332568</v>
      </c>
      <c r="Q3139">
        <f t="shared" si="690"/>
        <v>3.4114776910697118</v>
      </c>
      <c r="R3139">
        <f>(O3139*constantes!$B$4)+(P3139*constantes!$B$5)+(D3139*constantes!$B$6)+(Q3139*constantes!$B$8)+(F3139*constantes!$B$9)</f>
        <v>23.961106543744499</v>
      </c>
      <c r="S3139" s="4">
        <f>(O3139*constantes!$B$4)+(P3139*constantes!$C$5)+(D3139*constantes!$B$6)+(Q3139*constantes!$B$8)+(F3139*constantes!$B$9)</f>
        <v>24.305266611389193</v>
      </c>
      <c r="T3139">
        <f>(O3139*constantes!$D$4)+(P3139*constantes!$D$5)+(D3139*constantes!$D$6)+(Q3139*constantes!$D$8)+(F3139*constantes!$D$9)</f>
        <v>26.046537474722342</v>
      </c>
      <c r="U3139">
        <f>(O3139*constantes!$D$4)+(P3139*constantes!$E$5)+(D3139*constantes!$D$6)+(Q3139*constantes!$D$8)+(F3139*constantes!$D$9)</f>
        <v>26.381665982802932</v>
      </c>
      <c r="V3139" s="5">
        <f t="shared" si="691"/>
        <v>0.11813910606873879</v>
      </c>
      <c r="W3139" s="5">
        <f t="shared" si="692"/>
        <v>0.1625281916698702</v>
      </c>
      <c r="X3139" s="6">
        <f t="shared" si="693"/>
        <v>5.3306537543879928E-2</v>
      </c>
      <c r="Y3139" s="6">
        <f t="shared" si="694"/>
        <v>7.3729453520832489E-2</v>
      </c>
      <c r="AA3139">
        <f>(O3139*constantes!$B$4)+(LN(110)*constantes!$B$5)+(LN(22)*constantes!$B$8)+(F3139*constantes!$B$9)</f>
        <v>22.805468857654464</v>
      </c>
      <c r="AB3139">
        <f t="shared" si="695"/>
        <v>3.8810869283687155E-2</v>
      </c>
      <c r="AC3139">
        <f>(O3139*constantes!$D$4)+(LN(110)*constantes!$D$5)+(LN(22)*constantes!$D$8)+(F3139*constantes!$D$9)</f>
        <v>24.972784348242914</v>
      </c>
      <c r="AD3139" s="7">
        <f t="shared" si="696"/>
        <v>1.8545470669847686E-2</v>
      </c>
      <c r="AF3139">
        <f>(O3139*constantes!$B$4)+(LN(125)*constantes!$B$5)+(LN(22.5)*constantes!$B$8)+(F3139*constantes!$B$9)</f>
        <v>23.060425794408857</v>
      </c>
      <c r="AG3139">
        <f t="shared" si="697"/>
        <v>4.9796912096185753E-2</v>
      </c>
      <c r="AH3139">
        <f>(O3139*constantes!$D$4)+(LN(125)*constantes!$D$5)+(LN(22.5)*constantes!$D$8)+(F3139*constantes!$D$9)</f>
        <v>25.343857364851146</v>
      </c>
      <c r="AI3139">
        <f t="shared" si="698"/>
        <v>2.676538428771702E-2</v>
      </c>
    </row>
    <row r="3140" spans="1:35" x14ac:dyDescent="0.25">
      <c r="A3140" s="11">
        <v>3139</v>
      </c>
      <c r="B3140">
        <v>1</v>
      </c>
      <c r="C3140">
        <v>37</v>
      </c>
      <c r="D3140">
        <v>1</v>
      </c>
      <c r="E3140">
        <v>0</v>
      </c>
      <c r="F3140">
        <v>0</v>
      </c>
      <c r="G3140">
        <v>123.5</v>
      </c>
      <c r="H3140">
        <v>26.62</v>
      </c>
      <c r="I3140">
        <f>IF(AND(B3140=1,E3140=0),V3140,IF(AND(B3140=1,E3140=1),W3140,IF(AND(B3140=0,E3140=0),X3140,IF(AND(B3140=0,E3140=1),Y3140,ERROR))))</f>
        <v>7.5218963430285113E-2</v>
      </c>
      <c r="K3140">
        <f t="shared" si="686"/>
        <v>3.3840132302612846E-2</v>
      </c>
      <c r="L3140">
        <f t="shared" si="687"/>
        <v>2.6325671515684657E-2</v>
      </c>
      <c r="M3140" s="22" t="str">
        <f t="shared" si="699"/>
        <v>Elevated Risk</v>
      </c>
      <c r="O3140">
        <f t="shared" si="688"/>
        <v>3.6109179126442243</v>
      </c>
      <c r="P3140">
        <f t="shared" si="689"/>
        <v>4.816241156068032</v>
      </c>
      <c r="Q3140">
        <f t="shared" si="690"/>
        <v>3.2816628129669656</v>
      </c>
      <c r="R3140">
        <f>(O3140*constantes!$B$4)+(P3140*constantes!$B$5)+(D3140*constantes!$B$6)+(Q3140*constantes!$B$8)+(F3140*constantes!$B$9)</f>
        <v>23.48628949737947</v>
      </c>
      <c r="S3140" s="4">
        <f>(O3140*constantes!$B$4)+(P3140*constantes!$C$5)+(D3140*constantes!$B$6)+(Q3140*constantes!$B$8)+(F3140*constantes!$B$9)</f>
        <v>23.831325013800186</v>
      </c>
      <c r="T3140">
        <f>(O3140*constantes!$D$4)+(P3140*constantes!$D$5)+(D3140*constantes!$D$6)+(Q3140*constantes!$D$8)+(F3140*constantes!$D$9)</f>
        <v>25.669643428003511</v>
      </c>
      <c r="U3140">
        <f>(O3140*constantes!$D$4)+(P3140*constantes!$E$5)+(D3140*constantes!$D$6)+(Q3140*constantes!$D$8)+(F3140*constantes!$D$9)</f>
        <v>26.005624411050817</v>
      </c>
      <c r="V3140" s="5">
        <f t="shared" si="691"/>
        <v>7.5218963430285113E-2</v>
      </c>
      <c r="W3140" s="5">
        <f t="shared" si="692"/>
        <v>0.10454124283902821</v>
      </c>
      <c r="X3140" s="6">
        <f t="shared" si="693"/>
        <v>3.688111001655181E-2</v>
      </c>
      <c r="Y3140" s="6">
        <f t="shared" si="694"/>
        <v>5.1225327396738352E-2</v>
      </c>
      <c r="AA3140">
        <f>(O3140*constantes!$B$4)+(LN(110)*constantes!$B$5)+(LN(22)*constantes!$B$8)+(F3140*constantes!$B$9)</f>
        <v>22.410895868068035</v>
      </c>
      <c r="AB3140">
        <f t="shared" si="695"/>
        <v>2.6325671515684657E-2</v>
      </c>
      <c r="AC3140">
        <f>(O3140*constantes!$D$4)+(LN(110)*constantes!$D$5)+(LN(22)*constantes!$D$8)+(F3140*constantes!$D$9)</f>
        <v>24.627884084579406</v>
      </c>
      <c r="AD3140" s="7">
        <f t="shared" si="696"/>
        <v>1.3171407582175831E-2</v>
      </c>
      <c r="AF3140">
        <f>(O3140*constantes!$B$4)+(LN(125)*constantes!$B$5)+(LN(22.5)*constantes!$B$8)+(F3140*constantes!$B$9)</f>
        <v>22.665852804822428</v>
      </c>
      <c r="AG3140">
        <f t="shared" si="697"/>
        <v>3.3840132302612846E-2</v>
      </c>
      <c r="AH3140">
        <f>(O3140*constantes!$D$4)+(LN(125)*constantes!$D$5)+(LN(22.5)*constantes!$D$8)+(F3140*constantes!$D$9)</f>
        <v>24.998957101187639</v>
      </c>
      <c r="AI3140">
        <f t="shared" si="698"/>
        <v>1.903255478119692E-2</v>
      </c>
    </row>
    <row r="3141" spans="1:35" x14ac:dyDescent="0.25">
      <c r="A3141" s="11">
        <v>3140</v>
      </c>
      <c r="B3141">
        <v>1</v>
      </c>
      <c r="C3141">
        <v>45</v>
      </c>
      <c r="D3141">
        <v>0</v>
      </c>
      <c r="E3141">
        <v>0</v>
      </c>
      <c r="F3141">
        <v>0</v>
      </c>
      <c r="G3141">
        <v>107.5</v>
      </c>
      <c r="H3141">
        <v>23.85</v>
      </c>
      <c r="I3141">
        <f>IF(AND(B3141=1,E3141=0),V3141,IF(AND(B3141=1,E3141=1),W3141,IF(AND(B3141=0,E3141=0),X3141,IF(AND(B3141=0,E3141=1),Y3141,ERROR))))</f>
        <v>4.8891450984217877E-2</v>
      </c>
      <c r="K3141">
        <f t="shared" si="686"/>
        <v>6.1354256697024101E-2</v>
      </c>
      <c r="L3141">
        <f t="shared" si="687"/>
        <v>4.7883245315309741E-2</v>
      </c>
      <c r="M3141" s="22" t="str">
        <f t="shared" si="699"/>
        <v>OPTIMAL</v>
      </c>
      <c r="O3141">
        <f t="shared" si="688"/>
        <v>3.8066624897703196</v>
      </c>
      <c r="P3141">
        <f t="shared" si="689"/>
        <v>4.677490847567717</v>
      </c>
      <c r="Q3141">
        <f t="shared" si="690"/>
        <v>3.1717842173343502</v>
      </c>
      <c r="R3141">
        <f>(O3141*constantes!$B$4)+(P3141*constantes!$B$5)+(D3141*constantes!$B$6)+(Q3141*constantes!$B$8)+(F3141*constantes!$B$9)</f>
        <v>23.041603159637489</v>
      </c>
      <c r="S3141" s="4">
        <f>(O3141*constantes!$B$4)+(P3141*constantes!$C$5)+(D3141*constantes!$B$6)+(Q3141*constantes!$B$8)+(F3141*constantes!$B$9)</f>
        <v>23.376698603957241</v>
      </c>
      <c r="T3141">
        <f>(O3141*constantes!$D$4)+(P3141*constantes!$D$5)+(D3141*constantes!$D$6)+(Q3141*constantes!$D$8)+(F3141*constantes!$D$9)</f>
        <v>25.137130562183216</v>
      </c>
      <c r="U3141">
        <f>(O3141*constantes!$D$4)+(P3141*constantes!$E$5)+(D3141*constantes!$D$6)+(Q3141*constantes!$D$8)+(F3141*constantes!$D$9)</f>
        <v>25.46343232370954</v>
      </c>
      <c r="V3141" s="5">
        <f t="shared" si="691"/>
        <v>4.8891450984217877E-2</v>
      </c>
      <c r="W3141" s="5">
        <f t="shared" si="692"/>
        <v>6.7682036048158478E-2</v>
      </c>
      <c r="X3141" s="6">
        <f t="shared" si="693"/>
        <v>2.1821715937591302E-2</v>
      </c>
      <c r="Y3141" s="6">
        <f t="shared" si="694"/>
        <v>3.0113382198604932E-2</v>
      </c>
      <c r="AA3141">
        <f>(O3141*constantes!$B$4)+(LN(110)*constantes!$B$5)+(LN(22)*constantes!$B$8)+(F3141*constantes!$B$9)</f>
        <v>23.020240906878485</v>
      </c>
      <c r="AB3141">
        <f t="shared" si="695"/>
        <v>4.7883245315309741E-2</v>
      </c>
      <c r="AC3141">
        <f>(O3141*constantes!$D$4)+(LN(110)*constantes!$D$5)+(LN(22)*constantes!$D$8)+(F3141*constantes!$D$9)</f>
        <v>25.16051878105991</v>
      </c>
      <c r="AD3141" s="7">
        <f t="shared" si="696"/>
        <v>2.2332293193086827E-2</v>
      </c>
      <c r="AF3141">
        <f>(O3141*constantes!$B$4)+(LN(125)*constantes!$B$5)+(LN(22.5)*constantes!$B$8)+(F3141*constantes!$B$9)</f>
        <v>23.275197843632878</v>
      </c>
      <c r="AG3141">
        <f t="shared" si="697"/>
        <v>6.1354256697024101E-2</v>
      </c>
      <c r="AH3141">
        <f>(O3141*constantes!$D$4)+(LN(125)*constantes!$D$5)+(LN(22.5)*constantes!$D$8)+(F3141*constantes!$D$9)</f>
        <v>25.531591797668142</v>
      </c>
      <c r="AI3141">
        <f t="shared" si="698"/>
        <v>3.2202898660143586E-2</v>
      </c>
    </row>
    <row r="3142" spans="1:35" x14ac:dyDescent="0.25">
      <c r="A3142" s="11">
        <v>3141</v>
      </c>
      <c r="B3142">
        <v>0</v>
      </c>
      <c r="C3142">
        <v>58</v>
      </c>
      <c r="D3142">
        <v>0</v>
      </c>
      <c r="E3142">
        <v>1</v>
      </c>
      <c r="F3142">
        <v>0</v>
      </c>
      <c r="G3142">
        <v>161</v>
      </c>
      <c r="H3142">
        <v>25.02</v>
      </c>
      <c r="I3142">
        <f>IF(AND(B3142=1,E3142=0),V3142,IF(AND(B3142=1,E3142=1),W3142,IF(AND(B3142=0,E3142=0),X3142,IF(AND(B3142=0,E3142=1),Y3142,ERROR))))</f>
        <v>0.18148054869375985</v>
      </c>
      <c r="K3142">
        <f t="shared" si="686"/>
        <v>6.3209991046805025E-2</v>
      </c>
      <c r="L3142">
        <f t="shared" si="687"/>
        <v>4.4054054961770062E-2</v>
      </c>
      <c r="M3142" s="22" t="str">
        <f t="shared" si="699"/>
        <v>Elevated Risk</v>
      </c>
      <c r="O3142">
        <f t="shared" si="688"/>
        <v>4.0604430105464191</v>
      </c>
      <c r="P3142">
        <f t="shared" si="689"/>
        <v>5.0814043649844631</v>
      </c>
      <c r="Q3142">
        <f t="shared" si="690"/>
        <v>3.2196755050387651</v>
      </c>
      <c r="R3142">
        <f>(O3142*constantes!$B$4)+(P3142*constantes!$B$5)+(D3142*constantes!$B$6)+(Q3142*constantes!$B$8)+(F3142*constantes!$B$9)</f>
        <v>24.618870433635539</v>
      </c>
      <c r="S3142" s="4">
        <f>(O3142*constantes!$B$4)+(P3142*constantes!$C$5)+(D3142*constantes!$B$6)+(Q3142*constantes!$B$8)+(F3142*constantes!$B$9)</f>
        <v>24.982902242343027</v>
      </c>
      <c r="T3142">
        <f>(O3142*constantes!$D$4)+(P3142*constantes!$D$5)+(D3142*constantes!$D$6)+(Q3142*constantes!$D$8)+(F3142*constantes!$D$9)</f>
        <v>26.988341916967059</v>
      </c>
      <c r="U3142">
        <f>(O3142*constantes!$D$4)+(P3142*constantes!$E$5)+(D3142*constantes!$D$6)+(Q3142*constantes!$D$8)+(F3142*constantes!$D$9)</f>
        <v>27.342820685468375</v>
      </c>
      <c r="V3142" s="5">
        <f t="shared" si="691"/>
        <v>0.21549365724552028</v>
      </c>
      <c r="W3142" s="5">
        <f t="shared" si="692"/>
        <v>0.2948010492534483</v>
      </c>
      <c r="X3142" s="6">
        <f t="shared" si="693"/>
        <v>0.13106667448669707</v>
      </c>
      <c r="Y3142" s="6">
        <f t="shared" si="694"/>
        <v>0.18148054869375985</v>
      </c>
      <c r="AA3142">
        <f>(O3142*constantes!$B$4)+(LN(110)*constantes!$B$5)+(LN(22)*constantes!$B$8)+(F3142*constantes!$B$9)</f>
        <v>23.81024951683365</v>
      </c>
      <c r="AB3142">
        <f t="shared" si="695"/>
        <v>0.10247681663833785</v>
      </c>
      <c r="AC3142">
        <f>(O3142*constantes!$D$4)+(LN(110)*constantes!$D$5)+(LN(22)*constantes!$D$8)+(F3142*constantes!$D$9)</f>
        <v>25.851073342728132</v>
      </c>
      <c r="AD3142" s="7">
        <f t="shared" si="696"/>
        <v>4.4054054961770062E-2</v>
      </c>
      <c r="AF3142">
        <f>(O3142*constantes!$B$4)+(LN(125)*constantes!$B$5)+(LN(22.5)*constantes!$B$8)+(F3142*constantes!$B$9)</f>
        <v>24.065206453588043</v>
      </c>
      <c r="AG3142">
        <f t="shared" si="697"/>
        <v>0.1302191222428678</v>
      </c>
      <c r="AH3142">
        <f>(O3142*constantes!$D$4)+(LN(125)*constantes!$D$5)+(LN(22.5)*constantes!$D$8)+(F3142*constantes!$D$9)</f>
        <v>26.222146359336364</v>
      </c>
      <c r="AI3142">
        <f t="shared" si="698"/>
        <v>6.3209991046805025E-2</v>
      </c>
    </row>
    <row r="3143" spans="1:35" x14ac:dyDescent="0.25">
      <c r="A3143" s="11">
        <v>3142</v>
      </c>
      <c r="B3143">
        <v>1</v>
      </c>
      <c r="C3143">
        <v>35</v>
      </c>
      <c r="D3143">
        <v>1</v>
      </c>
      <c r="E3143">
        <v>0</v>
      </c>
      <c r="F3143">
        <v>0</v>
      </c>
      <c r="G3143">
        <v>122.5</v>
      </c>
      <c r="H3143">
        <v>25.16</v>
      </c>
      <c r="I3143">
        <f>IF(AND(B3143=1,E3143=0),V3143,IF(AND(B3143=1,E3143=1),W3143,IF(AND(B3143=0,E3143=0),X3143,IF(AND(B3143=0,E3143=1),Y3143,ERROR))))</f>
        <v>6.0077879818979274E-2</v>
      </c>
      <c r="K3143">
        <f t="shared" si="686"/>
        <v>2.8542111166007578E-2</v>
      </c>
      <c r="L3143">
        <f t="shared" si="687"/>
        <v>2.2190585383473738E-2</v>
      </c>
      <c r="M3143" s="22" t="str">
        <f t="shared" si="699"/>
        <v>Elevated Risk</v>
      </c>
      <c r="O3143">
        <f t="shared" si="688"/>
        <v>3.5553480614894135</v>
      </c>
      <c r="P3143">
        <f t="shared" si="689"/>
        <v>4.808111029984782</v>
      </c>
      <c r="Q3143">
        <f t="shared" si="690"/>
        <v>3.2252554318322399</v>
      </c>
      <c r="R3143">
        <f>(O3143*constantes!$B$4)+(P3143*constantes!$B$5)+(D3143*constantes!$B$6)+(Q3143*constantes!$B$8)+(F3143*constantes!$B$9)</f>
        <v>23.253502659691904</v>
      </c>
      <c r="S3143" s="4">
        <f>(O3143*constantes!$B$4)+(P3143*constantes!$C$5)+(D3143*constantes!$B$6)+(Q3143*constantes!$B$8)+(F3143*constantes!$B$9)</f>
        <v>23.597955733880013</v>
      </c>
      <c r="T3143">
        <f>(O3143*constantes!$D$4)+(P3143*constantes!$D$5)+(D3143*constantes!$D$6)+(Q3143*constantes!$D$8)+(F3143*constantes!$D$9)</f>
        <v>25.466726386555724</v>
      </c>
      <c r="U3143">
        <f>(O3143*constantes!$D$4)+(P3143*constantes!$E$5)+(D3143*constantes!$D$6)+(Q3143*constantes!$D$8)+(F3143*constantes!$D$9)</f>
        <v>25.802140212007462</v>
      </c>
      <c r="V3143" s="5">
        <f t="shared" si="691"/>
        <v>6.0077879818979274E-2</v>
      </c>
      <c r="W3143" s="5">
        <f t="shared" si="692"/>
        <v>8.3723039470788962E-2</v>
      </c>
      <c r="X3143" s="6">
        <f t="shared" si="693"/>
        <v>3.0211224930258074E-2</v>
      </c>
      <c r="Y3143" s="6">
        <f t="shared" si="694"/>
        <v>4.1995067266077823E-2</v>
      </c>
      <c r="AA3143">
        <f>(O3143*constantes!$B$4)+(LN(110)*constantes!$B$5)+(LN(22)*constantes!$B$8)+(F3143*constantes!$B$9)</f>
        <v>22.237909144217156</v>
      </c>
      <c r="AB3143">
        <f t="shared" si="695"/>
        <v>2.2190585383473738E-2</v>
      </c>
      <c r="AC3143">
        <f>(O3143*constantes!$D$4)+(LN(110)*constantes!$D$5)+(LN(22)*constantes!$D$8)+(F3143*constantes!$D$9)</f>
        <v>24.476674629697587</v>
      </c>
      <c r="AD3143" s="7">
        <f t="shared" si="696"/>
        <v>1.133354995431346E-2</v>
      </c>
      <c r="AF3143">
        <f>(O3143*constantes!$B$4)+(LN(125)*constantes!$B$5)+(LN(22.5)*constantes!$B$8)+(F3143*constantes!$B$9)</f>
        <v>22.492866080971549</v>
      </c>
      <c r="AG3143">
        <f t="shared" si="697"/>
        <v>2.8542111166007578E-2</v>
      </c>
      <c r="AH3143">
        <f>(O3143*constantes!$D$4)+(LN(125)*constantes!$D$5)+(LN(22.5)*constantes!$D$8)+(F3143*constantes!$D$9)</f>
        <v>24.84774764630582</v>
      </c>
      <c r="AI3143">
        <f t="shared" si="698"/>
        <v>1.6383680801150824E-2</v>
      </c>
    </row>
    <row r="3144" spans="1:35" x14ac:dyDescent="0.25">
      <c r="A3144" s="11">
        <v>3143</v>
      </c>
      <c r="B3144">
        <v>1</v>
      </c>
      <c r="C3144">
        <v>51</v>
      </c>
      <c r="D3144">
        <v>1</v>
      </c>
      <c r="E3144">
        <v>1</v>
      </c>
      <c r="F3144">
        <v>0</v>
      </c>
      <c r="G3144">
        <v>157</v>
      </c>
      <c r="H3144">
        <v>24.44</v>
      </c>
      <c r="I3144">
        <f>IF(AND(B3144=1,E3144=0),V3144,IF(AND(B3144=1,E3144=1),W3144,IF(AND(B3144=0,E3144=0),X3144,IF(AND(B3144=0,E3144=1),Y3144,ERROR))))</f>
        <v>0.3591380910560108</v>
      </c>
      <c r="K3144">
        <f t="shared" si="686"/>
        <v>8.9246869441510945E-2</v>
      </c>
      <c r="L3144">
        <f t="shared" si="687"/>
        <v>6.9883054652788434E-2</v>
      </c>
      <c r="M3144" s="22" t="str">
        <f t="shared" si="699"/>
        <v>'&gt;30%</v>
      </c>
      <c r="O3144">
        <f t="shared" si="688"/>
        <v>3.9318256327243257</v>
      </c>
      <c r="P3144">
        <f t="shared" si="689"/>
        <v>5.0562458053483077</v>
      </c>
      <c r="Q3144">
        <f t="shared" si="690"/>
        <v>3.1962211343033946</v>
      </c>
      <c r="R3144">
        <f>(O3144*constantes!$B$4)+(P3144*constantes!$B$5)+(D3144*constantes!$B$6)+(Q3144*constantes!$B$8)+(F3144*constantes!$B$9)</f>
        <v>24.862754618872756</v>
      </c>
      <c r="S3144" s="4">
        <f>(O3144*constantes!$B$4)+(P3144*constantes!$C$5)+(D3144*constantes!$B$6)+(Q3144*constantes!$B$8)+(F3144*constantes!$B$9)</f>
        <v>25.22498406836791</v>
      </c>
      <c r="T3144">
        <f>(O3144*constantes!$D$4)+(P3144*constantes!$D$5)+(D3144*constantes!$D$6)+(Q3144*constantes!$D$8)+(F3144*constantes!$D$9)</f>
        <v>27.174285217672104</v>
      </c>
      <c r="U3144">
        <f>(O3144*constantes!$D$4)+(P3144*constantes!$E$5)+(D3144*constantes!$D$6)+(Q3144*constantes!$D$8)+(F3144*constantes!$D$9)</f>
        <v>27.527008925053199</v>
      </c>
      <c r="V3144" s="5">
        <f t="shared" si="691"/>
        <v>0.26635769260066045</v>
      </c>
      <c r="W3144" s="5">
        <f t="shared" si="692"/>
        <v>0.3591380910560108</v>
      </c>
      <c r="X3144" s="6">
        <f t="shared" si="693"/>
        <v>0.15565858272717081</v>
      </c>
      <c r="Y3144" s="6">
        <f t="shared" si="694"/>
        <v>0.21396876051534697</v>
      </c>
      <c r="AA3144">
        <f>(O3144*constantes!$B$4)+(LN(110)*constantes!$B$5)+(LN(22)*constantes!$B$8)+(F3144*constantes!$B$9)</f>
        <v>23.409868764368586</v>
      </c>
      <c r="AB3144">
        <f t="shared" si="695"/>
        <v>6.9883054652788434E-2</v>
      </c>
      <c r="AC3144">
        <f>(O3144*constantes!$D$4)+(LN(110)*constantes!$D$5)+(LN(22)*constantes!$D$8)+(F3144*constantes!$D$9)</f>
        <v>25.50109645445777</v>
      </c>
      <c r="AD3144" s="7">
        <f t="shared" si="696"/>
        <v>3.1250958582138333E-2</v>
      </c>
      <c r="AF3144">
        <f>(O3144*constantes!$B$4)+(LN(125)*constantes!$B$5)+(LN(22.5)*constantes!$B$8)+(F3144*constantes!$B$9)</f>
        <v>23.664825701122982</v>
      </c>
      <c r="AG3144">
        <f t="shared" si="697"/>
        <v>8.9246869441510945E-2</v>
      </c>
      <c r="AH3144">
        <f>(O3144*constantes!$D$4)+(LN(125)*constantes!$D$5)+(LN(22.5)*constantes!$D$8)+(F3144*constantes!$D$9)</f>
        <v>25.872169471066002</v>
      </c>
      <c r="AI3144">
        <f t="shared" si="698"/>
        <v>4.4971857043080821E-2</v>
      </c>
    </row>
    <row r="3145" spans="1:35" x14ac:dyDescent="0.25">
      <c r="A3145" s="11">
        <v>3144</v>
      </c>
      <c r="B3145">
        <v>0</v>
      </c>
      <c r="C3145">
        <v>62</v>
      </c>
      <c r="D3145">
        <v>0</v>
      </c>
      <c r="E3145">
        <v>1</v>
      </c>
      <c r="F3145">
        <v>0</v>
      </c>
      <c r="G3145">
        <v>154</v>
      </c>
      <c r="H3145">
        <v>29.49</v>
      </c>
      <c r="I3145">
        <f>IF(AND(B3145=1,E3145=0),V3145,IF(AND(B3145=1,E3145=1),W3145,IF(AND(B3145=0,E3145=0),X3145,IF(AND(B3145=0,E3145=1),Y3145,ERROR))))</f>
        <v>0.20526492453578404</v>
      </c>
      <c r="K3145">
        <f t="shared" si="686"/>
        <v>7.5302674960658122E-2</v>
      </c>
      <c r="L3145">
        <f t="shared" si="687"/>
        <v>5.2585681787711391E-2</v>
      </c>
      <c r="M3145" s="22" t="str">
        <f t="shared" si="699"/>
        <v>Elevated Risk</v>
      </c>
      <c r="O3145">
        <f t="shared" si="688"/>
        <v>4.1271343850450917</v>
      </c>
      <c r="P3145">
        <f t="shared" si="689"/>
        <v>5.0369526024136295</v>
      </c>
      <c r="Q3145">
        <f t="shared" si="690"/>
        <v>3.3840512228271846</v>
      </c>
      <c r="R3145">
        <f>(O3145*constantes!$B$4)+(P3145*constantes!$B$5)+(D3145*constantes!$B$6)+(Q3145*constantes!$B$8)+(F3145*constantes!$B$9)</f>
        <v>24.874328576876152</v>
      </c>
      <c r="S3145" s="4">
        <f>(O3145*constantes!$B$4)+(P3145*constantes!$C$5)+(D3145*constantes!$B$6)+(Q3145*constantes!$B$8)+(F3145*constantes!$B$9)</f>
        <v>25.235175861313067</v>
      </c>
      <c r="T3145">
        <f>(O3145*constantes!$D$4)+(P3145*constantes!$D$5)+(D3145*constantes!$D$6)+(Q3145*constantes!$D$8)+(F3145*constantes!$D$9)</f>
        <v>27.12881209364037</v>
      </c>
      <c r="U3145">
        <f>(O3145*constantes!$D$4)+(P3145*constantes!$E$5)+(D3145*constantes!$D$6)+(Q3145*constantes!$D$8)+(F3145*constantes!$D$9)</f>
        <v>27.480189907184744</v>
      </c>
      <c r="V3145" s="5">
        <f t="shared" si="691"/>
        <v>0.2689982016853032</v>
      </c>
      <c r="W3145" s="5">
        <f t="shared" si="692"/>
        <v>0.36205245227319949</v>
      </c>
      <c r="X3145" s="6">
        <f t="shared" si="693"/>
        <v>0.14928378546151833</v>
      </c>
      <c r="Y3145" s="6">
        <f t="shared" si="694"/>
        <v>0.20526492453578404</v>
      </c>
      <c r="AA3145">
        <f>(O3145*constantes!$B$4)+(LN(110)*constantes!$B$5)+(LN(22)*constantes!$B$8)+(F3145*constantes!$B$9)</f>
        <v>24.017857097993041</v>
      </c>
      <c r="AB3145">
        <f t="shared" si="695"/>
        <v>0.12458920296857934</v>
      </c>
      <c r="AC3145">
        <f>(O3145*constantes!$D$4)+(LN(110)*constantes!$D$5)+(LN(22)*constantes!$D$8)+(F3145*constantes!$D$9)</f>
        <v>26.032545241135235</v>
      </c>
      <c r="AD3145" s="7">
        <f t="shared" si="696"/>
        <v>5.2585681787711391E-2</v>
      </c>
      <c r="AF3145">
        <f>(O3145*constantes!$B$4)+(LN(125)*constantes!$B$5)+(LN(22.5)*constantes!$B$8)+(F3145*constantes!$B$9)</f>
        <v>24.27281403474743</v>
      </c>
      <c r="AG3145">
        <f t="shared" si="697"/>
        <v>0.15777159470264646</v>
      </c>
      <c r="AH3145">
        <f>(O3145*constantes!$D$4)+(LN(125)*constantes!$D$5)+(LN(22.5)*constantes!$D$8)+(F3145*constantes!$D$9)</f>
        <v>26.403618257743467</v>
      </c>
      <c r="AI3145">
        <f t="shared" si="698"/>
        <v>7.5302674960658122E-2</v>
      </c>
    </row>
    <row r="3146" spans="1:35" x14ac:dyDescent="0.25">
      <c r="A3146" s="11">
        <v>3145</v>
      </c>
      <c r="B3146">
        <v>1</v>
      </c>
      <c r="C3146">
        <v>42</v>
      </c>
      <c r="D3146">
        <v>1</v>
      </c>
      <c r="E3146">
        <v>0</v>
      </c>
      <c r="F3146">
        <v>0</v>
      </c>
      <c r="G3146">
        <v>103</v>
      </c>
      <c r="H3146">
        <v>21.88</v>
      </c>
      <c r="I3146">
        <f>IF(AND(B3146=1,E3146=0),V3146,IF(AND(B3146=1,E3146=1),W3146,IF(AND(B3146=0,E3146=0),X3146,IF(AND(B3146=0,E3146=1),Y3146,ERROR))))</f>
        <v>6.8469832341177317E-2</v>
      </c>
      <c r="K3146">
        <f t="shared" si="686"/>
        <v>4.9796912096185753E-2</v>
      </c>
      <c r="L3146">
        <f t="shared" si="687"/>
        <v>3.8810869283687155E-2</v>
      </c>
      <c r="M3146" s="22" t="str">
        <f t="shared" si="699"/>
        <v>Elevated Risk</v>
      </c>
      <c r="O3146">
        <f t="shared" si="688"/>
        <v>3.7376696182833684</v>
      </c>
      <c r="P3146">
        <f t="shared" si="689"/>
        <v>4.6347289882296359</v>
      </c>
      <c r="Q3146">
        <f t="shared" si="690"/>
        <v>3.0855729775537806</v>
      </c>
      <c r="R3146">
        <f>(O3146*constantes!$B$4)+(P3146*constantes!$B$5)+(D3146*constantes!$B$6)+(Q3146*constantes!$B$8)+(F3146*constantes!$B$9)</f>
        <v>23.38868875583174</v>
      </c>
      <c r="S3146" s="4">
        <f>(O3146*constantes!$B$4)+(P3146*constantes!$C$5)+(D3146*constantes!$B$6)+(Q3146*constantes!$B$8)+(F3146*constantes!$B$9)</f>
        <v>23.720720740548511</v>
      </c>
      <c r="T3146">
        <f>(O3146*constantes!$D$4)+(P3146*constantes!$D$5)+(D3146*constantes!$D$6)+(Q3146*constantes!$D$8)+(F3146*constantes!$D$9)</f>
        <v>25.403715371277723</v>
      </c>
      <c r="U3146">
        <f>(O3146*constantes!$D$4)+(P3146*constantes!$E$5)+(D3146*constantes!$D$6)+(Q3146*constantes!$D$8)+(F3146*constantes!$D$9)</f>
        <v>25.727034065496625</v>
      </c>
      <c r="V3146" s="5">
        <f t="shared" si="691"/>
        <v>6.8469832341177317E-2</v>
      </c>
      <c r="W3146" s="5">
        <f t="shared" si="692"/>
        <v>9.4128175235744349E-2</v>
      </c>
      <c r="X3146" s="6">
        <f t="shared" si="693"/>
        <v>2.8392770631848641E-2</v>
      </c>
      <c r="Y3146" s="6">
        <f t="shared" si="694"/>
        <v>3.9016608796048513E-2</v>
      </c>
      <c r="AA3146">
        <f>(O3146*constantes!$B$4)+(LN(110)*constantes!$B$5)+(LN(22)*constantes!$B$8)+(F3146*constantes!$B$9)</f>
        <v>22.805468857654464</v>
      </c>
      <c r="AB3146">
        <f t="shared" si="695"/>
        <v>3.8810869283687155E-2</v>
      </c>
      <c r="AC3146">
        <f>(O3146*constantes!$D$4)+(LN(110)*constantes!$D$5)+(LN(22)*constantes!$D$8)+(F3146*constantes!$D$9)</f>
        <v>24.972784348242914</v>
      </c>
      <c r="AD3146" s="7">
        <f t="shared" si="696"/>
        <v>1.8545470669847686E-2</v>
      </c>
      <c r="AF3146">
        <f>(O3146*constantes!$B$4)+(LN(125)*constantes!$B$5)+(LN(22.5)*constantes!$B$8)+(F3146*constantes!$B$9)</f>
        <v>23.060425794408857</v>
      </c>
      <c r="AG3146">
        <f t="shared" si="697"/>
        <v>4.9796912096185753E-2</v>
      </c>
      <c r="AH3146">
        <f>(O3146*constantes!$D$4)+(LN(125)*constantes!$D$5)+(LN(22.5)*constantes!$D$8)+(F3146*constantes!$D$9)</f>
        <v>25.343857364851146</v>
      </c>
      <c r="AI3146">
        <f t="shared" si="698"/>
        <v>2.676538428771702E-2</v>
      </c>
    </row>
    <row r="3147" spans="1:35" x14ac:dyDescent="0.25">
      <c r="A3147" s="11">
        <v>3146</v>
      </c>
      <c r="B3147">
        <v>0</v>
      </c>
      <c r="C3147">
        <v>44</v>
      </c>
      <c r="D3147">
        <v>1</v>
      </c>
      <c r="E3147">
        <v>0</v>
      </c>
      <c r="F3147">
        <v>0</v>
      </c>
      <c r="G3147">
        <v>122</v>
      </c>
      <c r="H3147">
        <v>24.37</v>
      </c>
      <c r="I3147">
        <f>IF(AND(B3147=1,E3147=0),V3147,IF(AND(B3147=1,E3147=1),W3147,IF(AND(B3147=0,E3147=0),X3147,IF(AND(B3147=0,E3147=1),Y3147,ERROR))))</f>
        <v>5.4093545562747147E-2</v>
      </c>
      <c r="K3147">
        <f t="shared" si="686"/>
        <v>3.0321952038303235E-2</v>
      </c>
      <c r="L3147">
        <f t="shared" si="687"/>
        <v>2.102161003401426E-2</v>
      </c>
      <c r="M3147" s="22" t="str">
        <f t="shared" si="699"/>
        <v>Elevated Risk</v>
      </c>
      <c r="O3147">
        <f t="shared" si="688"/>
        <v>3.784189633918261</v>
      </c>
      <c r="P3147">
        <f t="shared" si="689"/>
        <v>4.8040210447332568</v>
      </c>
      <c r="Q3147">
        <f t="shared" si="690"/>
        <v>3.193352867637115</v>
      </c>
      <c r="R3147">
        <f>(O3147*constantes!$B$4)+(P3147*constantes!$B$5)+(D3147*constantes!$B$6)+(Q3147*constantes!$B$8)+(F3147*constantes!$B$9)</f>
        <v>23.932998675342638</v>
      </c>
      <c r="S3147" s="4">
        <f>(O3147*constantes!$B$4)+(P3147*constantes!$C$5)+(D3147*constantes!$B$6)+(Q3147*constantes!$B$8)+(F3147*constantes!$B$9)</f>
        <v>24.277158742987325</v>
      </c>
      <c r="T3147">
        <f>(O3147*constantes!$D$4)+(P3147*constantes!$D$5)+(D3147*constantes!$D$6)+(Q3147*constantes!$D$8)+(F3147*constantes!$D$9)</f>
        <v>26.061605377686064</v>
      </c>
      <c r="U3147">
        <f>(O3147*constantes!$D$4)+(P3147*constantes!$E$5)+(D3147*constantes!$D$6)+(Q3147*constantes!$D$8)+(F3147*constantes!$D$9)</f>
        <v>26.396733885766658</v>
      </c>
      <c r="V3147" s="5">
        <f t="shared" si="691"/>
        <v>0.1150608603314961</v>
      </c>
      <c r="W3147" s="5">
        <f t="shared" si="692"/>
        <v>0.15840103197252076</v>
      </c>
      <c r="X3147" s="6">
        <f t="shared" si="693"/>
        <v>5.4093545562747147E-2</v>
      </c>
      <c r="Y3147" s="6">
        <f t="shared" si="694"/>
        <v>7.4805869681566439E-2</v>
      </c>
      <c r="AA3147">
        <f>(O3147*constantes!$B$4)+(LN(110)*constantes!$B$5)+(LN(22)*constantes!$B$8)+(F3147*constantes!$B$9)</f>
        <v>22.95028380552526</v>
      </c>
      <c r="AB3147">
        <f t="shared" si="695"/>
        <v>4.4721443860098575E-2</v>
      </c>
      <c r="AC3147">
        <f>(O3147*constantes!$D$4)+(LN(110)*constantes!$D$5)+(LN(22)*constantes!$D$8)+(F3147*constantes!$D$9)</f>
        <v>25.099368567186549</v>
      </c>
      <c r="AD3147" s="7">
        <f t="shared" si="696"/>
        <v>2.102161003401426E-2</v>
      </c>
      <c r="AF3147">
        <f>(O3147*constantes!$B$4)+(LN(125)*constantes!$B$5)+(LN(22.5)*constantes!$B$8)+(F3147*constantes!$B$9)</f>
        <v>23.205240742279653</v>
      </c>
      <c r="AG3147">
        <f t="shared" si="697"/>
        <v>5.7330036913051163E-2</v>
      </c>
      <c r="AH3147">
        <f>(O3147*constantes!$D$4)+(LN(125)*constantes!$D$5)+(LN(22.5)*constantes!$D$8)+(F3147*constantes!$D$9)</f>
        <v>25.470441583794781</v>
      </c>
      <c r="AI3147">
        <f t="shared" si="698"/>
        <v>3.0321952038303235E-2</v>
      </c>
    </row>
    <row r="3148" spans="1:35" x14ac:dyDescent="0.25">
      <c r="A3148" s="11">
        <v>3147</v>
      </c>
      <c r="B3148">
        <v>1</v>
      </c>
      <c r="C3148">
        <v>39</v>
      </c>
      <c r="D3148">
        <v>1</v>
      </c>
      <c r="E3148">
        <v>1</v>
      </c>
      <c r="F3148">
        <v>0</v>
      </c>
      <c r="G3148">
        <v>153</v>
      </c>
      <c r="H3148">
        <v>28.09</v>
      </c>
      <c r="I3148">
        <f>IF(AND(B3148=1,E3148=0),V3148,IF(AND(B3148=1,E3148=1),W3148,IF(AND(B3148=0,E3148=0),X3148,IF(AND(B3148=0,E3148=1),Y3148,ERROR))))</f>
        <v>0.18542957699469187</v>
      </c>
      <c r="K3148">
        <f t="shared" si="686"/>
        <v>3.974481175054656E-2</v>
      </c>
      <c r="L3148">
        <f t="shared" si="687"/>
        <v>3.0940270522043956E-2</v>
      </c>
      <c r="M3148" s="22" t="str">
        <f t="shared" si="699"/>
        <v>Elevated Risk</v>
      </c>
      <c r="O3148">
        <f t="shared" si="688"/>
        <v>3.6635616461296463</v>
      </c>
      <c r="P3148">
        <f t="shared" si="689"/>
        <v>5.0304379213924353</v>
      </c>
      <c r="Q3148">
        <f t="shared" si="690"/>
        <v>3.3354136411161521</v>
      </c>
      <c r="R3148">
        <f>(O3148*constantes!$B$4)+(P3148*constantes!$B$5)+(D3148*constantes!$B$6)+(Q3148*constantes!$B$8)+(F3148*constantes!$B$9)</f>
        <v>24.090131513420076</v>
      </c>
      <c r="S3148" s="4">
        <f>(O3148*constantes!$B$4)+(P3148*constantes!$C$5)+(D3148*constantes!$B$6)+(Q3148*constantes!$B$8)+(F3148*constantes!$B$9)</f>
        <v>24.450512086108631</v>
      </c>
      <c r="T3148">
        <f>(O3148*constantes!$D$4)+(P3148*constantes!$D$5)+(D3148*constantes!$D$6)+(Q3148*constantes!$D$8)+(F3148*constantes!$D$9)</f>
        <v>26.442887045918628</v>
      </c>
      <c r="U3148">
        <f>(O3148*constantes!$D$4)+(P3148*constantes!$E$5)+(D3148*constantes!$D$6)+(Q3148*constantes!$D$8)+(F3148*constantes!$D$9)</f>
        <v>26.79381039531496</v>
      </c>
      <c r="V3148" s="5">
        <f t="shared" si="691"/>
        <v>0.13327631640123627</v>
      </c>
      <c r="W3148" s="5">
        <f t="shared" si="692"/>
        <v>0.18542957699469187</v>
      </c>
      <c r="X3148" s="6">
        <f t="shared" si="693"/>
        <v>7.8197492075632535E-2</v>
      </c>
      <c r="Y3148" s="6">
        <f t="shared" si="694"/>
        <v>0.10921598625367379</v>
      </c>
      <c r="AA3148">
        <f>(O3148*constantes!$B$4)+(LN(110)*constantes!$B$5)+(LN(22)*constantes!$B$8)+(F3148*constantes!$B$9)</f>
        <v>22.574773704658814</v>
      </c>
      <c r="AB3148">
        <f t="shared" si="695"/>
        <v>3.0940270522043956E-2</v>
      </c>
      <c r="AC3148">
        <f>(O3148*constantes!$D$4)+(LN(110)*constantes!$D$5)+(LN(22)*constantes!$D$8)+(F3148*constantes!$D$9)</f>
        <v>24.771131368454586</v>
      </c>
      <c r="AD3148" s="7">
        <f t="shared" si="696"/>
        <v>1.5184528759381921E-2</v>
      </c>
      <c r="AF3148">
        <f>(O3148*constantes!$B$4)+(LN(125)*constantes!$B$5)+(LN(22.5)*constantes!$B$8)+(F3148*constantes!$B$9)</f>
        <v>22.829730641413207</v>
      </c>
      <c r="AG3148">
        <f t="shared" si="697"/>
        <v>3.974481175054656E-2</v>
      </c>
      <c r="AH3148">
        <f>(O3148*constantes!$D$4)+(LN(125)*constantes!$D$5)+(LN(22.5)*constantes!$D$8)+(F3148*constantes!$D$9)</f>
        <v>25.142204385062819</v>
      </c>
      <c r="AI3148">
        <f t="shared" si="698"/>
        <v>2.1931490638549711E-2</v>
      </c>
    </row>
    <row r="3149" spans="1:35" x14ac:dyDescent="0.25">
      <c r="A3149" s="11">
        <v>3148</v>
      </c>
      <c r="B3149">
        <v>1</v>
      </c>
      <c r="C3149">
        <v>44</v>
      </c>
      <c r="D3149">
        <v>1</v>
      </c>
      <c r="E3149">
        <v>0</v>
      </c>
      <c r="F3149">
        <v>0</v>
      </c>
      <c r="G3149">
        <v>140</v>
      </c>
      <c r="H3149">
        <v>26.44</v>
      </c>
      <c r="I3149">
        <f>IF(AND(B3149=1,E3149=0),V3149,IF(AND(B3149=1,E3149=1),W3149,IF(AND(B3149=0,E3149=0),X3149,IF(AND(B3149=0,E3149=1),Y3149,ERROR))))</f>
        <v>0.15491938678139316</v>
      </c>
      <c r="K3149">
        <f t="shared" si="686"/>
        <v>5.7330036913051163E-2</v>
      </c>
      <c r="L3149">
        <f t="shared" si="687"/>
        <v>4.4721443860098575E-2</v>
      </c>
      <c r="M3149" s="22" t="str">
        <f t="shared" si="699"/>
        <v>Elevated Risk</v>
      </c>
      <c r="O3149">
        <f t="shared" si="688"/>
        <v>3.784189633918261</v>
      </c>
      <c r="P3149">
        <f t="shared" si="689"/>
        <v>4.9416424226093039</v>
      </c>
      <c r="Q3149">
        <f t="shared" si="690"/>
        <v>3.2748780149834857</v>
      </c>
      <c r="R3149">
        <f>(O3149*constantes!$B$4)+(P3149*constantes!$B$5)+(D3149*constantes!$B$6)+(Q3149*constantes!$B$8)+(F3149*constantes!$B$9)</f>
        <v>24.252928032074717</v>
      </c>
      <c r="S3149" s="4">
        <f>(O3149*constantes!$B$4)+(P3149*constantes!$C$5)+(D3149*constantes!$B$6)+(Q3149*constantes!$B$8)+(F3149*constantes!$B$9)</f>
        <v>24.606947295230444</v>
      </c>
      <c r="T3149">
        <f>(O3149*constantes!$D$4)+(P3149*constantes!$D$5)+(D3149*constantes!$D$6)+(Q3149*constantes!$D$8)+(F3149*constantes!$D$9)</f>
        <v>26.490401659308208</v>
      </c>
      <c r="U3149">
        <f>(O3149*constantes!$D$4)+(P3149*constantes!$E$5)+(D3149*constantes!$D$6)+(Q3149*constantes!$D$8)+(F3149*constantes!$D$9)</f>
        <v>26.835130634709433</v>
      </c>
      <c r="V3149" s="5">
        <f t="shared" si="691"/>
        <v>0.15491938678139316</v>
      </c>
      <c r="W3149" s="5">
        <f t="shared" si="692"/>
        <v>0.21323372083978775</v>
      </c>
      <c r="X3149" s="6">
        <f t="shared" si="693"/>
        <v>8.1842658978164895E-2</v>
      </c>
      <c r="Y3149" s="6">
        <f t="shared" si="694"/>
        <v>0.11355147128030707</v>
      </c>
      <c r="AA3149">
        <f>(O3149*constantes!$B$4)+(LN(110)*constantes!$B$5)+(LN(22)*constantes!$B$8)+(F3149*constantes!$B$9)</f>
        <v>22.95028380552526</v>
      </c>
      <c r="AB3149">
        <f t="shared" si="695"/>
        <v>4.4721443860098575E-2</v>
      </c>
      <c r="AC3149">
        <f>(O3149*constantes!$D$4)+(LN(110)*constantes!$D$5)+(LN(22)*constantes!$D$8)+(F3149*constantes!$D$9)</f>
        <v>25.099368567186549</v>
      </c>
      <c r="AD3149" s="7">
        <f t="shared" si="696"/>
        <v>2.102161003401426E-2</v>
      </c>
      <c r="AF3149">
        <f>(O3149*constantes!$B$4)+(LN(125)*constantes!$B$5)+(LN(22.5)*constantes!$B$8)+(F3149*constantes!$B$9)</f>
        <v>23.205240742279653</v>
      </c>
      <c r="AG3149">
        <f t="shared" si="697"/>
        <v>5.7330036913051163E-2</v>
      </c>
      <c r="AH3149">
        <f>(O3149*constantes!$D$4)+(LN(125)*constantes!$D$5)+(LN(22.5)*constantes!$D$8)+(F3149*constantes!$D$9)</f>
        <v>25.470441583794781</v>
      </c>
      <c r="AI3149">
        <f t="shared" si="698"/>
        <v>3.0321952038303235E-2</v>
      </c>
    </row>
    <row r="3150" spans="1:35" x14ac:dyDescent="0.25">
      <c r="A3150" s="11">
        <v>3149</v>
      </c>
      <c r="B3150">
        <v>0</v>
      </c>
      <c r="C3150">
        <v>59</v>
      </c>
      <c r="D3150">
        <v>0</v>
      </c>
      <c r="E3150">
        <v>0</v>
      </c>
      <c r="F3150">
        <v>0</v>
      </c>
      <c r="G3150">
        <v>108</v>
      </c>
      <c r="H3150">
        <v>24.87</v>
      </c>
      <c r="I3150">
        <f>IF(AND(B3150=1,E3150=0),V3150,IF(AND(B3150=1,E3150=1),W3150,IF(AND(B3150=0,E3150=0),X3150,IF(AND(B3150=0,E3150=1),Y3150,ERROR))))</f>
        <v>4.6603813042685571E-2</v>
      </c>
      <c r="K3150">
        <f t="shared" si="686"/>
        <v>6.6117954736533924E-2</v>
      </c>
      <c r="L3150">
        <f t="shared" si="687"/>
        <v>4.6102547085629553E-2</v>
      </c>
      <c r="M3150" s="22" t="str">
        <f t="shared" si="699"/>
        <v>OPTIMAL</v>
      </c>
      <c r="O3150">
        <f t="shared" si="688"/>
        <v>4.0775374439057197</v>
      </c>
      <c r="P3150">
        <f t="shared" si="689"/>
        <v>4.6821312271242199</v>
      </c>
      <c r="Q3150">
        <f t="shared" si="690"/>
        <v>3.2136622578153133</v>
      </c>
      <c r="R3150">
        <f>(O3150*constantes!$B$4)+(P3150*constantes!$B$5)+(D3150*constantes!$B$6)+(Q3150*constantes!$B$8)+(F3150*constantes!$B$9)</f>
        <v>23.926633986322592</v>
      </c>
      <c r="S3150" s="4">
        <f>(O3150*constantes!$B$4)+(P3150*constantes!$C$5)+(D3150*constantes!$B$6)+(Q3150*constantes!$B$8)+(F3150*constantes!$B$9)</f>
        <v>24.262061867433772</v>
      </c>
      <c r="T3150">
        <f>(O3150*constantes!$D$4)+(P3150*constantes!$D$5)+(D3150*constantes!$D$6)+(Q3150*constantes!$D$8)+(F3150*constantes!$D$9)</f>
        <v>25.908663391886609</v>
      </c>
      <c r="U3150">
        <f>(O3150*constantes!$D$4)+(P3150*constantes!$E$5)+(D3150*constantes!$D$6)+(Q3150*constantes!$D$8)+(F3150*constantes!$D$9)</f>
        <v>26.235288866290791</v>
      </c>
      <c r="V3150" s="5">
        <f t="shared" si="691"/>
        <v>0.11437430074726773</v>
      </c>
      <c r="W3150" s="5">
        <f t="shared" si="692"/>
        <v>0.15622358920066637</v>
      </c>
      <c r="X3150" s="6">
        <f t="shared" si="693"/>
        <v>4.6603813042685571E-2</v>
      </c>
      <c r="Y3150" s="6">
        <f t="shared" si="694"/>
        <v>6.4018858465584971E-2</v>
      </c>
      <c r="AA3150">
        <f>(O3150*constantes!$B$4)+(LN(110)*constantes!$B$5)+(LN(22)*constantes!$B$8)+(F3150*constantes!$B$9)</f>
        <v>23.863463804103819</v>
      </c>
      <c r="AB3150">
        <f t="shared" si="695"/>
        <v>0.10776479003769468</v>
      </c>
      <c r="AC3150">
        <f>(O3150*constantes!$D$4)+(LN(110)*constantes!$D$5)+(LN(22)*constantes!$D$8)+(F3150*constantes!$D$9)</f>
        <v>25.897588492509126</v>
      </c>
      <c r="AD3150" s="7">
        <f t="shared" si="696"/>
        <v>4.6102547085629553E-2</v>
      </c>
      <c r="AF3150">
        <f>(O3150*constantes!$B$4)+(LN(125)*constantes!$B$5)+(LN(22.5)*constantes!$B$8)+(F3150*constantes!$B$9)</f>
        <v>24.118420740858213</v>
      </c>
      <c r="AG3150">
        <f t="shared" si="697"/>
        <v>0.13682617258299834</v>
      </c>
      <c r="AH3150">
        <f>(O3150*constantes!$D$4)+(LN(125)*constantes!$D$5)+(LN(22.5)*constantes!$D$8)+(F3150*constantes!$D$9)</f>
        <v>26.268661509117358</v>
      </c>
      <c r="AI3150">
        <f t="shared" si="698"/>
        <v>6.6117954736533924E-2</v>
      </c>
    </row>
    <row r="3151" spans="1:35" x14ac:dyDescent="0.25">
      <c r="A3151" s="11">
        <v>3150</v>
      </c>
      <c r="B3151">
        <v>1</v>
      </c>
      <c r="C3151">
        <v>60</v>
      </c>
      <c r="D3151">
        <v>1</v>
      </c>
      <c r="E3151">
        <v>1</v>
      </c>
      <c r="F3151">
        <v>0</v>
      </c>
      <c r="G3151">
        <v>167</v>
      </c>
      <c r="H3151">
        <v>24.86</v>
      </c>
      <c r="I3151">
        <f>IF(AND(B3151=1,E3151=0),V3151,IF(AND(B3151=1,E3151=1),W3151,IF(AND(B3151=0,E3151=0),X3151,IF(AND(B3151=0,E3151=1),Y3151,ERROR))))</f>
        <v>0.56935385907325931</v>
      </c>
      <c r="K3151">
        <f t="shared" si="686"/>
        <v>0.14362116573454531</v>
      </c>
      <c r="L3151">
        <f t="shared" si="687"/>
        <v>0.11321269470654882</v>
      </c>
      <c r="M3151" s="22" t="str">
        <f t="shared" si="699"/>
        <v>'&gt;30%</v>
      </c>
      <c r="O3151">
        <f t="shared" si="688"/>
        <v>4.0943445622221004</v>
      </c>
      <c r="P3151">
        <f t="shared" si="689"/>
        <v>5.1179938124167554</v>
      </c>
      <c r="Q3151">
        <f t="shared" si="690"/>
        <v>3.2132600860825651</v>
      </c>
      <c r="R3151">
        <f>(O3151*constantes!$B$4)+(P3151*constantes!$B$5)+(D3151*constantes!$B$6)+(Q3151*constantes!$B$8)+(F3151*constantes!$B$9)</f>
        <v>25.496725008396663</v>
      </c>
      <c r="S3151" s="4">
        <f>(O3151*constantes!$B$4)+(P3151*constantes!$C$5)+(D3151*constantes!$B$6)+(Q3151*constantes!$B$8)+(F3151*constantes!$B$9)</f>
        <v>25.863378085118196</v>
      </c>
      <c r="T3151">
        <f>(O3151*constantes!$D$4)+(P3151*constantes!$D$5)+(D3151*constantes!$D$6)+(Q3151*constantes!$D$8)+(F3151*constantes!$D$9)</f>
        <v>27.79891335182062</v>
      </c>
      <c r="U3151">
        <f>(O3151*constantes!$D$4)+(P3151*constantes!$E$5)+(D3151*constantes!$D$6)+(Q3151*constantes!$D$8)+(F3151*constantes!$D$9)</f>
        <v>28.155944600174813</v>
      </c>
      <c r="V3151" s="5">
        <f t="shared" si="691"/>
        <v>0.4422658464503183</v>
      </c>
      <c r="W3151" s="5">
        <f t="shared" si="692"/>
        <v>0.56935385907325931</v>
      </c>
      <c r="X3151" s="6">
        <f t="shared" si="693"/>
        <v>0.27093077635321317</v>
      </c>
      <c r="Y3151" s="6">
        <f t="shared" si="694"/>
        <v>0.36337232282699561</v>
      </c>
      <c r="AA3151">
        <f>(O3151*constantes!$B$4)+(LN(110)*constantes!$B$5)+(LN(22)*constantes!$B$8)+(F3151*constantes!$B$9)</f>
        <v>23.915783691137978</v>
      </c>
      <c r="AB3151">
        <f t="shared" si="695"/>
        <v>0.11321269470654882</v>
      </c>
      <c r="AC3151">
        <f>(O3151*constantes!$D$4)+(LN(110)*constantes!$D$5)+(LN(22)*constantes!$D$8)+(F3151*constantes!$D$9)</f>
        <v>25.943321837946279</v>
      </c>
      <c r="AD3151" s="7">
        <f t="shared" si="696"/>
        <v>4.820708918468708E-2</v>
      </c>
      <c r="AF3151">
        <f>(O3151*constantes!$B$4)+(LN(125)*constantes!$B$5)+(LN(22.5)*constantes!$B$8)+(F3151*constantes!$B$9)</f>
        <v>24.170740627892375</v>
      </c>
      <c r="AG3151">
        <f t="shared" si="697"/>
        <v>0.14362116573454531</v>
      </c>
      <c r="AH3151">
        <f>(O3151*constantes!$D$4)+(LN(125)*constantes!$D$5)+(LN(22.5)*constantes!$D$8)+(F3151*constantes!$D$9)</f>
        <v>26.314394854554511</v>
      </c>
      <c r="AI3151">
        <f t="shared" si="698"/>
        <v>6.9102564331433469E-2</v>
      </c>
    </row>
    <row r="3152" spans="1:35" x14ac:dyDescent="0.25">
      <c r="A3152" s="11">
        <v>3151</v>
      </c>
      <c r="B3152">
        <v>0</v>
      </c>
      <c r="C3152">
        <v>53</v>
      </c>
      <c r="D3152">
        <v>0</v>
      </c>
      <c r="E3152">
        <v>0</v>
      </c>
      <c r="F3152">
        <v>0</v>
      </c>
      <c r="G3152">
        <v>132</v>
      </c>
      <c r="H3152">
        <v>26.25</v>
      </c>
      <c r="I3152">
        <f>IF(AND(B3152=1,E3152=0),V3152,IF(AND(B3152=1,E3152=1),W3152,IF(AND(B3152=0,E3152=0),X3152,IF(AND(B3152=0,E3152=1),Y3152,ERROR))))</f>
        <v>6.2405861056551104E-2</v>
      </c>
      <c r="K3152">
        <f t="shared" si="686"/>
        <v>4.9808625979083754E-2</v>
      </c>
      <c r="L3152">
        <f t="shared" si="687"/>
        <v>3.4638908987597139E-2</v>
      </c>
      <c r="M3152" s="22" t="str">
        <f t="shared" si="699"/>
        <v>Elevated Risk</v>
      </c>
      <c r="O3152">
        <f t="shared" si="688"/>
        <v>3.970291913552122</v>
      </c>
      <c r="P3152">
        <f t="shared" si="689"/>
        <v>4.8828019225863706</v>
      </c>
      <c r="Q3152">
        <f t="shared" si="690"/>
        <v>3.2676659890376327</v>
      </c>
      <c r="R3152">
        <f>(O3152*constantes!$B$4)+(P3152*constantes!$B$5)+(D3152*constantes!$B$6)+(Q3152*constantes!$B$8)+(F3152*constantes!$B$9)</f>
        <v>24.007855671892106</v>
      </c>
      <c r="S3152" s="4">
        <f>(O3152*constantes!$B$4)+(P3152*constantes!$C$5)+(D3152*constantes!$B$6)+(Q3152*constantes!$B$8)+(F3152*constantes!$B$9)</f>
        <v>24.357659601626192</v>
      </c>
      <c r="T3152">
        <f>(O3152*constantes!$D$4)+(P3152*constantes!$D$5)+(D3152*constantes!$D$6)+(Q3152*constantes!$D$8)+(F3152*constantes!$D$9)</f>
        <v>26.208918810167191</v>
      </c>
      <c r="U3152">
        <f>(O3152*constantes!$D$4)+(P3152*constantes!$E$5)+(D3152*constantes!$D$6)+(Q3152*constantes!$D$8)+(F3152*constantes!$D$9)</f>
        <v>26.549543072286816</v>
      </c>
      <c r="V3152" s="5">
        <f t="shared" si="691"/>
        <v>0.12342923620947432</v>
      </c>
      <c r="W3152" s="5">
        <f t="shared" si="692"/>
        <v>0.17048015676669193</v>
      </c>
      <c r="X3152" s="6">
        <f t="shared" si="693"/>
        <v>6.2405861056551104E-2</v>
      </c>
      <c r="Y3152" s="6">
        <f t="shared" si="694"/>
        <v>8.6606690115494378E-2</v>
      </c>
      <c r="AA3152">
        <f>(O3152*constantes!$B$4)+(LN(110)*constantes!$B$5)+(LN(22)*constantes!$B$8)+(F3152*constantes!$B$9)</f>
        <v>23.529612757934284</v>
      </c>
      <c r="AB3152">
        <f t="shared" si="695"/>
        <v>7.8415260777171425E-2</v>
      </c>
      <c r="AC3152">
        <f>(O3152*constantes!$D$4)+(LN(110)*constantes!$D$5)+(LN(22)*constantes!$D$8)+(F3152*constantes!$D$9)</f>
        <v>25.605765897229862</v>
      </c>
      <c r="AD3152" s="7">
        <f t="shared" si="696"/>
        <v>3.4638908987597139E-2</v>
      </c>
      <c r="AF3152">
        <f>(O3152*constantes!$B$4)+(LN(125)*constantes!$B$5)+(LN(22.5)*constantes!$B$8)+(F3152*constantes!$B$9)</f>
        <v>23.784569694688678</v>
      </c>
      <c r="AG3152">
        <f t="shared" si="697"/>
        <v>0.10001327473115296</v>
      </c>
      <c r="AH3152">
        <f>(O3152*constantes!$D$4)+(LN(125)*constantes!$D$5)+(LN(22.5)*constantes!$D$8)+(F3152*constantes!$D$9)</f>
        <v>25.976838913838094</v>
      </c>
      <c r="AI3152">
        <f t="shared" si="698"/>
        <v>4.9808625979083754E-2</v>
      </c>
    </row>
    <row r="3153" spans="1:35" x14ac:dyDescent="0.25">
      <c r="A3153" s="11">
        <v>3152</v>
      </c>
      <c r="B3153">
        <v>0</v>
      </c>
      <c r="C3153">
        <v>40</v>
      </c>
      <c r="D3153">
        <v>1</v>
      </c>
      <c r="E3153">
        <v>0</v>
      </c>
      <c r="F3153">
        <v>0</v>
      </c>
      <c r="G3153">
        <v>115</v>
      </c>
      <c r="H3153">
        <v>22.73</v>
      </c>
      <c r="I3153">
        <f>IF(AND(B3153=1,E3153=0),V3153,IF(AND(B3153=1,E3153=1),W3153,IF(AND(B3153=0,E3153=0),X3153,IF(AND(B3153=0,E3153=1),Y3153,ERROR))))</f>
        <v>3.4457802722164699E-2</v>
      </c>
      <c r="K3153">
        <f t="shared" si="686"/>
        <v>2.3477142937900042E-2</v>
      </c>
      <c r="L3153">
        <f t="shared" si="687"/>
        <v>1.6258639030403699E-2</v>
      </c>
      <c r="M3153" s="22" t="str">
        <f t="shared" si="699"/>
        <v>Elevated Risk</v>
      </c>
      <c r="O3153">
        <f t="shared" si="688"/>
        <v>3.6888794541139363</v>
      </c>
      <c r="P3153">
        <f t="shared" si="689"/>
        <v>4.7449321283632502</v>
      </c>
      <c r="Q3153">
        <f t="shared" si="690"/>
        <v>3.123685637864452</v>
      </c>
      <c r="R3153">
        <f>(O3153*constantes!$B$4)+(P3153*constantes!$B$5)+(D3153*constantes!$B$6)+(Q3153*constantes!$B$8)+(F3153*constantes!$B$9)</f>
        <v>23.471457141292419</v>
      </c>
      <c r="S3153" s="4">
        <f>(O3153*constantes!$B$4)+(P3153*constantes!$C$5)+(D3153*constantes!$B$6)+(Q3153*constantes!$B$8)+(F3153*constantes!$B$9)</f>
        <v>23.811384078968366</v>
      </c>
      <c r="T3153">
        <f>(O3153*constantes!$D$4)+(P3153*constantes!$D$5)+(D3153*constantes!$D$6)+(Q3153*constantes!$D$8)+(F3153*constantes!$D$9)</f>
        <v>25.600430531758281</v>
      </c>
      <c r="U3153">
        <f>(O3153*constantes!$D$4)+(P3153*constantes!$E$5)+(D3153*constantes!$D$6)+(Q3153*constantes!$D$8)+(F3153*constantes!$D$9)</f>
        <v>25.9314369970329</v>
      </c>
      <c r="V3153" s="5">
        <f t="shared" si="691"/>
        <v>7.4153644855536882E-2</v>
      </c>
      <c r="W3153" s="5">
        <f t="shared" si="692"/>
        <v>0.10258696676136014</v>
      </c>
      <c r="X3153" s="6">
        <f t="shared" si="693"/>
        <v>3.4457802722164699E-2</v>
      </c>
      <c r="Y3153" s="6">
        <f t="shared" si="694"/>
        <v>4.7651338638156515E-2</v>
      </c>
      <c r="AA3153">
        <f>(O3153*constantes!$B$4)+(LN(110)*constantes!$B$5)+(LN(22)*constantes!$B$8)+(F3153*constantes!$B$9)</f>
        <v>22.653587028201589</v>
      </c>
      <c r="AB3153">
        <f t="shared" si="695"/>
        <v>3.3434567241904078E-2</v>
      </c>
      <c r="AC3153">
        <f>(O3153*constantes!$D$4)+(LN(110)*constantes!$D$5)+(LN(22)*constantes!$D$8)+(F3153*constantes!$D$9)</f>
        <v>24.840022896226397</v>
      </c>
      <c r="AD3153" s="7">
        <f t="shared" si="696"/>
        <v>1.6258639030403699E-2</v>
      </c>
      <c r="AF3153">
        <f>(O3153*constantes!$B$4)+(LN(125)*constantes!$B$5)+(LN(22.5)*constantes!$B$8)+(F3153*constantes!$B$9)</f>
        <v>22.908543964955982</v>
      </c>
      <c r="AG3153">
        <f t="shared" si="697"/>
        <v>4.2933030992125865E-2</v>
      </c>
      <c r="AH3153">
        <f>(O3153*constantes!$D$4)+(LN(125)*constantes!$D$5)+(LN(22.5)*constantes!$D$8)+(F3153*constantes!$D$9)</f>
        <v>25.211095912834629</v>
      </c>
      <c r="AI3153">
        <f t="shared" si="698"/>
        <v>2.3477142937900042E-2</v>
      </c>
    </row>
    <row r="3154" spans="1:35" x14ac:dyDescent="0.25">
      <c r="A3154" s="11">
        <v>3153</v>
      </c>
      <c r="B3154">
        <v>1</v>
      </c>
      <c r="C3154">
        <v>53</v>
      </c>
      <c r="D3154">
        <v>0</v>
      </c>
      <c r="E3154">
        <v>0</v>
      </c>
      <c r="F3154">
        <v>0</v>
      </c>
      <c r="G3154">
        <v>115</v>
      </c>
      <c r="H3154">
        <v>28.09</v>
      </c>
      <c r="I3154">
        <f>IF(AND(B3154=1,E3154=0),V3154,IF(AND(B3154=1,E3154=1),W3154,IF(AND(B3154=0,E3154=0),X3154,IF(AND(B3154=0,E3154=1),Y3154,ERROR))))</f>
        <v>0.1020463380351494</v>
      </c>
      <c r="K3154">
        <f t="shared" si="686"/>
        <v>0.10001327473115296</v>
      </c>
      <c r="L3154">
        <f t="shared" si="687"/>
        <v>7.8415260777171425E-2</v>
      </c>
      <c r="M3154" s="22" t="str">
        <f t="shared" si="699"/>
        <v>NORMAL</v>
      </c>
      <c r="O3154">
        <f t="shared" si="688"/>
        <v>3.970291913552122</v>
      </c>
      <c r="P3154">
        <f t="shared" si="689"/>
        <v>4.7449321283632502</v>
      </c>
      <c r="Q3154">
        <f t="shared" si="690"/>
        <v>3.3354136411161521</v>
      </c>
      <c r="R3154">
        <f>(O3154*constantes!$B$4)+(P3154*constantes!$B$5)+(D3154*constantes!$B$6)+(Q3154*constantes!$B$8)+(F3154*constantes!$B$9)</f>
        <v>23.805804480162962</v>
      </c>
      <c r="S3154" s="4">
        <f>(O3154*constantes!$B$4)+(P3154*constantes!$C$5)+(D3154*constantes!$B$6)+(Q3154*constantes!$B$8)+(F3154*constantes!$B$9)</f>
        <v>24.14573141783891</v>
      </c>
      <c r="T3154">
        <f>(O3154*constantes!$D$4)+(P3154*constantes!$D$5)+(D3154*constantes!$D$6)+(Q3154*constantes!$D$8)+(F3154*constantes!$D$9)</f>
        <v>25.855739474424176</v>
      </c>
      <c r="U3154">
        <f>(O3154*constantes!$D$4)+(P3154*constantes!$E$5)+(D3154*constantes!$D$6)+(Q3154*constantes!$D$8)+(F3154*constantes!$D$9)</f>
        <v>26.186745939698795</v>
      </c>
      <c r="V3154" s="5">
        <f t="shared" si="691"/>
        <v>0.1020463380351494</v>
      </c>
      <c r="W3154" s="5">
        <f t="shared" si="692"/>
        <v>0.14033545797586022</v>
      </c>
      <c r="X3154" s="6">
        <f t="shared" si="693"/>
        <v>4.4255469443713391E-2</v>
      </c>
      <c r="Y3154" s="6">
        <f t="shared" si="694"/>
        <v>6.1080053157587688E-2</v>
      </c>
      <c r="AA3154">
        <f>(O3154*constantes!$B$4)+(LN(110)*constantes!$B$5)+(LN(22)*constantes!$B$8)+(F3154*constantes!$B$9)</f>
        <v>23.529612757934284</v>
      </c>
      <c r="AB3154">
        <f t="shared" si="695"/>
        <v>7.8415260777171425E-2</v>
      </c>
      <c r="AC3154">
        <f>(O3154*constantes!$D$4)+(LN(110)*constantes!$D$5)+(LN(22)*constantes!$D$8)+(F3154*constantes!$D$9)</f>
        <v>25.605765897229862</v>
      </c>
      <c r="AD3154" s="7">
        <f t="shared" si="696"/>
        <v>3.4638908987597139E-2</v>
      </c>
      <c r="AF3154">
        <f>(O3154*constantes!$B$4)+(LN(125)*constantes!$B$5)+(LN(22.5)*constantes!$B$8)+(F3154*constantes!$B$9)</f>
        <v>23.784569694688678</v>
      </c>
      <c r="AG3154">
        <f t="shared" si="697"/>
        <v>0.10001327473115296</v>
      </c>
      <c r="AH3154">
        <f>(O3154*constantes!$D$4)+(LN(125)*constantes!$D$5)+(LN(22.5)*constantes!$D$8)+(F3154*constantes!$D$9)</f>
        <v>25.976838913838094</v>
      </c>
      <c r="AI3154">
        <f t="shared" si="698"/>
        <v>4.9808625979083754E-2</v>
      </c>
    </row>
    <row r="3155" spans="1:35" x14ac:dyDescent="0.25">
      <c r="A3155" s="11">
        <v>3154</v>
      </c>
      <c r="B3155">
        <v>1</v>
      </c>
      <c r="C3155">
        <v>41</v>
      </c>
      <c r="D3155">
        <v>1</v>
      </c>
      <c r="E3155">
        <v>0</v>
      </c>
      <c r="F3155">
        <v>0</v>
      </c>
      <c r="G3155">
        <v>122</v>
      </c>
      <c r="H3155">
        <v>23.81</v>
      </c>
      <c r="I3155">
        <f>IF(AND(B3155=1,E3155=0),V3155,IF(AND(B3155=1,E3155=1),W3155,IF(AND(B3155=0,E3155=0),X3155,IF(AND(B3155=0,E3155=1),Y3155,ERROR))))</f>
        <v>9.1828534013672969E-2</v>
      </c>
      <c r="K3155">
        <f t="shared" si="686"/>
        <v>4.62827295767122E-2</v>
      </c>
      <c r="L3155">
        <f t="shared" si="687"/>
        <v>3.6057212319339005E-2</v>
      </c>
      <c r="M3155" s="22" t="str">
        <f t="shared" si="699"/>
        <v>Elevated Risk</v>
      </c>
      <c r="O3155">
        <f t="shared" si="688"/>
        <v>3.713572066704308</v>
      </c>
      <c r="P3155">
        <f t="shared" si="689"/>
        <v>4.8040210447332568</v>
      </c>
      <c r="Q3155">
        <f t="shared" si="690"/>
        <v>3.1701056604987712</v>
      </c>
      <c r="R3155">
        <f>(O3155*constantes!$B$4)+(P3155*constantes!$B$5)+(D3155*constantes!$B$6)+(Q3155*constantes!$B$8)+(F3155*constantes!$B$9)</f>
        <v>23.694739324905225</v>
      </c>
      <c r="S3155" s="4">
        <f>(O3155*constantes!$B$4)+(P3155*constantes!$C$5)+(D3155*constantes!$B$6)+(Q3155*constantes!$B$8)+(F3155*constantes!$B$9)</f>
        <v>24.038899392549915</v>
      </c>
      <c r="T3155">
        <f>(O3155*constantes!$D$4)+(P3155*constantes!$D$5)+(D3155*constantes!$D$6)+(Q3155*constantes!$D$8)+(F3155*constantes!$D$9)</f>
        <v>25.857564899417714</v>
      </c>
      <c r="U3155">
        <f>(O3155*constantes!$D$4)+(P3155*constantes!$E$5)+(D3155*constantes!$D$6)+(Q3155*constantes!$D$8)+(F3155*constantes!$D$9)</f>
        <v>26.192693407498307</v>
      </c>
      <c r="V3155" s="5">
        <f t="shared" si="691"/>
        <v>9.1828534013672969E-2</v>
      </c>
      <c r="W3155" s="5">
        <f t="shared" si="692"/>
        <v>0.12706276099325309</v>
      </c>
      <c r="X3155" s="6">
        <f t="shared" si="693"/>
        <v>4.4334508776907255E-2</v>
      </c>
      <c r="Y3155" s="6">
        <f t="shared" si="694"/>
        <v>6.1432979758375472E-2</v>
      </c>
      <c r="AA3155">
        <f>(O3155*constantes!$B$4)+(LN(110)*constantes!$B$5)+(LN(22)*constantes!$B$8)+(F3155*constantes!$B$9)</f>
        <v>22.730454143490913</v>
      </c>
      <c r="AB3155">
        <f t="shared" si="695"/>
        <v>3.6057212319339005E-2</v>
      </c>
      <c r="AC3155">
        <f>(O3155*constantes!$D$4)+(LN(110)*constantes!$D$5)+(LN(22)*constantes!$D$8)+(F3155*constantes!$D$9)</f>
        <v>24.907213223567677</v>
      </c>
      <c r="AD3155" s="7">
        <f t="shared" si="696"/>
        <v>1.7378724267438583E-2</v>
      </c>
      <c r="AF3155">
        <f>(O3155*constantes!$B$4)+(LN(125)*constantes!$B$5)+(LN(22.5)*constantes!$B$8)+(F3155*constantes!$B$9)</f>
        <v>22.985411080245306</v>
      </c>
      <c r="AG3155">
        <f t="shared" si="697"/>
        <v>4.62827295767122E-2</v>
      </c>
      <c r="AH3155">
        <f>(O3155*constantes!$D$4)+(LN(125)*constantes!$D$5)+(LN(22.5)*constantes!$D$8)+(F3155*constantes!$D$9)</f>
        <v>25.278286240175909</v>
      </c>
      <c r="AI3155">
        <f t="shared" si="698"/>
        <v>2.5088146116023613E-2</v>
      </c>
    </row>
    <row r="3156" spans="1:35" x14ac:dyDescent="0.25">
      <c r="A3156" s="11">
        <v>3155</v>
      </c>
      <c r="B3156">
        <v>0</v>
      </c>
      <c r="C3156">
        <v>60</v>
      </c>
      <c r="D3156">
        <v>0</v>
      </c>
      <c r="E3156">
        <v>1</v>
      </c>
      <c r="F3156">
        <v>0</v>
      </c>
      <c r="G3156">
        <v>140.5</v>
      </c>
      <c r="H3156">
        <v>22.43</v>
      </c>
      <c r="I3156">
        <f>IF(AND(B3156=1,E3156=0),V3156,IF(AND(B3156=1,E3156=1),W3156,IF(AND(B3156=0,E3156=0),X3156,IF(AND(B3156=0,E3156=1),Y3156,ERROR))))</f>
        <v>0.13085310300781827</v>
      </c>
      <c r="K3156">
        <f t="shared" si="686"/>
        <v>6.9102564331433469E-2</v>
      </c>
      <c r="L3156">
        <f t="shared" si="687"/>
        <v>4.820708918468708E-2</v>
      </c>
      <c r="M3156" s="22" t="str">
        <f t="shared" si="699"/>
        <v>Elevated Risk</v>
      </c>
      <c r="O3156">
        <f t="shared" si="688"/>
        <v>4.0943445622221004</v>
      </c>
      <c r="P3156">
        <f t="shared" si="689"/>
        <v>4.9452074887738009</v>
      </c>
      <c r="Q3156">
        <f t="shared" si="690"/>
        <v>3.1103993485321171</v>
      </c>
      <c r="R3156">
        <f>(O3156*constantes!$B$4)+(P3156*constantes!$B$5)+(D3156*constantes!$B$6)+(Q3156*constantes!$B$8)+(F3156*constantes!$B$9)</f>
        <v>24.385117648225219</v>
      </c>
      <c r="S3156" s="4">
        <f>(O3156*constantes!$B$4)+(P3156*constantes!$C$5)+(D3156*constantes!$B$6)+(Q3156*constantes!$B$8)+(F3156*constantes!$B$9)</f>
        <v>24.739392312720973</v>
      </c>
      <c r="T3156">
        <f>(O3156*constantes!$D$4)+(P3156*constantes!$D$5)+(D3156*constantes!$D$6)+(Q3156*constantes!$D$8)+(F3156*constantes!$D$9)</f>
        <v>26.641613422109451</v>
      </c>
      <c r="U3156">
        <f>(O3156*constantes!$D$4)+(P3156*constantes!$E$5)+(D3156*constantes!$D$6)+(Q3156*constantes!$D$8)+(F3156*constantes!$D$9)</f>
        <v>26.986591096526311</v>
      </c>
      <c r="V3156" s="5">
        <f t="shared" si="691"/>
        <v>0.1747851411958854</v>
      </c>
      <c r="W3156" s="5">
        <f t="shared" si="692"/>
        <v>0.23950598211944452</v>
      </c>
      <c r="X3156" s="6">
        <f t="shared" si="693"/>
        <v>9.4551840647530749E-2</v>
      </c>
      <c r="Y3156" s="6">
        <f t="shared" si="694"/>
        <v>0.13085310300781827</v>
      </c>
      <c r="AA3156">
        <f>(O3156*constantes!$B$4)+(LN(110)*constantes!$B$5)+(LN(22)*constantes!$B$8)+(F3156*constantes!$B$9)</f>
        <v>23.915783691137978</v>
      </c>
      <c r="AB3156">
        <f t="shared" si="695"/>
        <v>0.11321269470654882</v>
      </c>
      <c r="AC3156">
        <f>(O3156*constantes!$D$4)+(LN(110)*constantes!$D$5)+(LN(22)*constantes!$D$8)+(F3156*constantes!$D$9)</f>
        <v>25.943321837946279</v>
      </c>
      <c r="AD3156" s="7">
        <f t="shared" si="696"/>
        <v>4.820708918468708E-2</v>
      </c>
      <c r="AF3156">
        <f>(O3156*constantes!$B$4)+(LN(125)*constantes!$B$5)+(LN(22.5)*constantes!$B$8)+(F3156*constantes!$B$9)</f>
        <v>24.170740627892375</v>
      </c>
      <c r="AG3156">
        <f t="shared" si="697"/>
        <v>0.14362116573454531</v>
      </c>
      <c r="AH3156">
        <f>(O3156*constantes!$D$4)+(LN(125)*constantes!$D$5)+(LN(22.5)*constantes!$D$8)+(F3156*constantes!$D$9)</f>
        <v>26.314394854554511</v>
      </c>
      <c r="AI3156">
        <f t="shared" si="698"/>
        <v>6.9102564331433469E-2</v>
      </c>
    </row>
    <row r="3157" spans="1:35" x14ac:dyDescent="0.25">
      <c r="A3157" s="11">
        <v>3156</v>
      </c>
      <c r="B3157">
        <v>0</v>
      </c>
      <c r="C3157">
        <v>36</v>
      </c>
      <c r="D3157">
        <v>0</v>
      </c>
      <c r="E3157">
        <v>0</v>
      </c>
      <c r="F3157">
        <v>0</v>
      </c>
      <c r="G3157">
        <v>107</v>
      </c>
      <c r="H3157">
        <v>21.59</v>
      </c>
      <c r="I3157">
        <f>IF(AND(B3157=1,E3157=0),V3157,IF(AND(B3157=1,E3157=1),W3157,IF(AND(B3157=0,E3157=0),X3157,IF(AND(B3157=0,E3157=1),Y3157,ERROR))))</f>
        <v>1.1213114781652878E-2</v>
      </c>
      <c r="K3157">
        <f t="shared" si="686"/>
        <v>1.7677356619603457E-2</v>
      </c>
      <c r="L3157">
        <f t="shared" si="687"/>
        <v>1.2230943924327331E-2</v>
      </c>
      <c r="M3157" s="22" t="str">
        <f t="shared" si="699"/>
        <v>OPTIMAL</v>
      </c>
      <c r="O3157">
        <f t="shared" si="688"/>
        <v>3.5835189384561099</v>
      </c>
      <c r="P3157">
        <f t="shared" si="689"/>
        <v>4.6728288344619058</v>
      </c>
      <c r="Q3157">
        <f t="shared" si="690"/>
        <v>3.072230244526716</v>
      </c>
      <c r="R3157">
        <f>(O3157*constantes!$B$4)+(P3157*constantes!$B$5)+(D3157*constantes!$B$6)+(Q3157*constantes!$B$8)+(F3157*constantes!$B$9)</f>
        <v>22.259394399843369</v>
      </c>
      <c r="S3157" s="4">
        <f>(O3157*constantes!$B$4)+(P3157*constantes!$C$5)+(D3157*constantes!$B$6)+(Q3157*constantes!$B$8)+(F3157*constantes!$B$9)</f>
        <v>22.594155857544219</v>
      </c>
      <c r="T3157">
        <f>(O3157*constantes!$D$4)+(P3157*constantes!$D$5)+(D3157*constantes!$D$6)+(Q3157*constantes!$D$8)+(F3157*constantes!$D$9)</f>
        <v>24.465930547125289</v>
      </c>
      <c r="U3157">
        <f>(O3157*constantes!$D$4)+(P3157*constantes!$E$5)+(D3157*constantes!$D$6)+(Q3157*constantes!$D$8)+(F3157*constantes!$D$9)</f>
        <v>24.79190708661735</v>
      </c>
      <c r="V3157" s="5">
        <f t="shared" si="691"/>
        <v>2.2667011183849062E-2</v>
      </c>
      <c r="W3157" s="5">
        <f t="shared" si="692"/>
        <v>3.1536159754476545E-2</v>
      </c>
      <c r="X3157" s="6">
        <f t="shared" si="693"/>
        <v>1.1213114781652878E-2</v>
      </c>
      <c r="Y3157" s="6">
        <f t="shared" si="694"/>
        <v>1.5500814789293771E-2</v>
      </c>
      <c r="AA3157">
        <f>(O3157*constantes!$B$4)+(LN(110)*constantes!$B$5)+(LN(22)*constantes!$B$8)+(F3157*constantes!$B$9)</f>
        <v>22.325603957379403</v>
      </c>
      <c r="AB3157">
        <f t="shared" si="695"/>
        <v>2.4199659473180479E-2</v>
      </c>
      <c r="AC3157">
        <f>(O3157*constantes!$D$4)+(LN(110)*constantes!$D$5)+(LN(22)*constantes!$D$8)+(F3157*constantes!$D$9)</f>
        <v>24.553329557885352</v>
      </c>
      <c r="AD3157" s="7">
        <f t="shared" si="696"/>
        <v>1.2230943924327331E-2</v>
      </c>
      <c r="AF3157">
        <f>(O3157*constantes!$B$4)+(LN(125)*constantes!$B$5)+(LN(22.5)*constantes!$B$8)+(F3157*constantes!$B$9)</f>
        <v>22.580560894133793</v>
      </c>
      <c r="AG3157">
        <f t="shared" si="697"/>
        <v>3.1117023555229495E-2</v>
      </c>
      <c r="AH3157">
        <f>(O3157*constantes!$D$4)+(LN(125)*constantes!$D$5)+(LN(22.5)*constantes!$D$8)+(F3157*constantes!$D$9)</f>
        <v>24.924402574493584</v>
      </c>
      <c r="AI3157">
        <f t="shared" si="698"/>
        <v>1.7677356619603457E-2</v>
      </c>
    </row>
    <row r="3158" spans="1:35" x14ac:dyDescent="0.25">
      <c r="A3158" s="11">
        <v>3157</v>
      </c>
      <c r="B3158">
        <v>0</v>
      </c>
      <c r="C3158">
        <v>45</v>
      </c>
      <c r="D3158">
        <v>1</v>
      </c>
      <c r="E3158">
        <v>0</v>
      </c>
      <c r="F3158">
        <v>0</v>
      </c>
      <c r="G3158">
        <v>117.5</v>
      </c>
      <c r="H3158">
        <v>26.27</v>
      </c>
      <c r="I3158">
        <f>IF(AND(B3158=1,E3158=0),V3158,IF(AND(B3158=1,E3158=1),W3158,IF(AND(B3158=0,E3158=0),X3158,IF(AND(B3158=0,E3158=1),Y3158,ERROR))))</f>
        <v>5.3769162499962109E-2</v>
      </c>
      <c r="K3158">
        <f t="shared" si="686"/>
        <v>3.2202898660143586E-2</v>
      </c>
      <c r="L3158">
        <f t="shared" si="687"/>
        <v>2.2332293193086827E-2</v>
      </c>
      <c r="M3158" s="22" t="str">
        <f t="shared" si="699"/>
        <v>Elevated Risk</v>
      </c>
      <c r="O3158">
        <f t="shared" si="688"/>
        <v>3.8066624897703196</v>
      </c>
      <c r="P3158">
        <f t="shared" si="689"/>
        <v>4.7664383335842135</v>
      </c>
      <c r="Q3158">
        <f t="shared" si="690"/>
        <v>3.2684276036974484</v>
      </c>
      <c r="R3158">
        <f>(O3158*constantes!$B$4)+(P3158*constantes!$B$5)+(D3158*constantes!$B$6)+(Q3158*constantes!$B$8)+(F3158*constantes!$B$9)</f>
        <v>23.992753839404045</v>
      </c>
      <c r="S3158" s="4">
        <f>(O3158*constantes!$B$4)+(P3158*constantes!$C$5)+(D3158*constantes!$B$6)+(Q3158*constantes!$B$8)+(F3158*constantes!$B$9)</f>
        <v>24.334221481622016</v>
      </c>
      <c r="T3158">
        <f>(O3158*constantes!$D$4)+(P3158*constantes!$D$5)+(D3158*constantes!$D$6)+(Q3158*constantes!$D$8)+(F3158*constantes!$D$9)</f>
        <v>26.055420766352015</v>
      </c>
      <c r="U3158">
        <f>(O3158*constantes!$D$4)+(P3158*constantes!$E$5)+(D3158*constantes!$D$6)+(Q3158*constantes!$D$8)+(F3158*constantes!$D$9)</f>
        <v>26.387927504502851</v>
      </c>
      <c r="V3158" s="5">
        <f t="shared" si="691"/>
        <v>0.12169670597981896</v>
      </c>
      <c r="W3158" s="5">
        <f t="shared" si="692"/>
        <v>0.166880683203947</v>
      </c>
      <c r="X3158" s="6">
        <f t="shared" si="693"/>
        <v>5.3769162499962109E-2</v>
      </c>
      <c r="Y3158" s="6">
        <f t="shared" si="694"/>
        <v>7.4174945218100863E-2</v>
      </c>
      <c r="AA3158">
        <f>(O3158*constantes!$B$4)+(LN(110)*constantes!$B$5)+(LN(22)*constantes!$B$8)+(F3158*constantes!$B$9)</f>
        <v>23.020240906878485</v>
      </c>
      <c r="AB3158">
        <f t="shared" si="695"/>
        <v>4.7883245315309741E-2</v>
      </c>
      <c r="AC3158">
        <f>(O3158*constantes!$D$4)+(LN(110)*constantes!$D$5)+(LN(22)*constantes!$D$8)+(F3158*constantes!$D$9)</f>
        <v>25.16051878105991</v>
      </c>
      <c r="AD3158" s="7">
        <f t="shared" si="696"/>
        <v>2.2332293193086827E-2</v>
      </c>
      <c r="AF3158">
        <f>(O3158*constantes!$B$4)+(LN(125)*constantes!$B$5)+(LN(22.5)*constantes!$B$8)+(F3158*constantes!$B$9)</f>
        <v>23.275197843632878</v>
      </c>
      <c r="AG3158">
        <f t="shared" si="697"/>
        <v>6.1354256697024101E-2</v>
      </c>
      <c r="AH3158">
        <f>(O3158*constantes!$D$4)+(LN(125)*constantes!$D$5)+(LN(22.5)*constantes!$D$8)+(F3158*constantes!$D$9)</f>
        <v>25.531591797668142</v>
      </c>
      <c r="AI3158">
        <f t="shared" si="698"/>
        <v>3.2202898660143586E-2</v>
      </c>
    </row>
    <row r="3159" spans="1:35" x14ac:dyDescent="0.25">
      <c r="A3159" s="11">
        <v>3158</v>
      </c>
      <c r="B3159">
        <v>0</v>
      </c>
      <c r="C3159">
        <v>50</v>
      </c>
      <c r="D3159">
        <v>1</v>
      </c>
      <c r="E3159">
        <v>0</v>
      </c>
      <c r="F3159">
        <v>0</v>
      </c>
      <c r="G3159">
        <v>136.5</v>
      </c>
      <c r="H3159">
        <v>23.07</v>
      </c>
      <c r="I3159">
        <f>IF(AND(B3159=1,E3159=0),V3159,IF(AND(B3159=1,E3159=1),W3159,IF(AND(B3159=0,E3159=0),X3159,IF(AND(B3159=0,E3159=1),Y3159,ERROR))))</f>
        <v>9.9689491362676463E-2</v>
      </c>
      <c r="K3159">
        <f t="shared" si="686"/>
        <v>4.2663786438573714E-2</v>
      </c>
      <c r="L3159">
        <f t="shared" si="687"/>
        <v>2.9636129007590606E-2</v>
      </c>
      <c r="M3159" s="22" t="str">
        <f t="shared" si="699"/>
        <v>Elevated Risk</v>
      </c>
      <c r="O3159">
        <f t="shared" si="688"/>
        <v>3.912023005428146</v>
      </c>
      <c r="P3159">
        <f t="shared" si="689"/>
        <v>4.9163246146250144</v>
      </c>
      <c r="Q3159">
        <f t="shared" si="690"/>
        <v>3.1385330721856621</v>
      </c>
      <c r="R3159">
        <f>(O3159*constantes!$B$4)+(P3159*constantes!$B$5)+(D3159*constantes!$B$6)+(Q3159*constantes!$B$8)+(F3159*constantes!$B$9)</f>
        <v>24.495811464712805</v>
      </c>
      <c r="S3159" s="4">
        <f>(O3159*constantes!$B$4)+(P3159*constantes!$C$5)+(D3159*constantes!$B$6)+(Q3159*constantes!$B$8)+(F3159*constantes!$B$9)</f>
        <v>24.848016960104538</v>
      </c>
      <c r="T3159">
        <f>(O3159*constantes!$D$4)+(P3159*constantes!$D$5)+(D3159*constantes!$D$6)+(Q3159*constantes!$D$8)+(F3159*constantes!$D$9)</f>
        <v>26.697322144260134</v>
      </c>
      <c r="U3159">
        <f>(O3159*constantes!$D$4)+(P3159*constantes!$E$5)+(D3159*constantes!$D$6)+(Q3159*constantes!$D$8)+(F3159*constantes!$D$9)</f>
        <v>27.040284949376378</v>
      </c>
      <c r="V3159" s="5">
        <f t="shared" si="691"/>
        <v>0.1931348182266438</v>
      </c>
      <c r="W3159" s="5">
        <f t="shared" si="692"/>
        <v>0.26302581281286674</v>
      </c>
      <c r="X3159" s="6">
        <f t="shared" si="693"/>
        <v>9.9689491362676463E-2</v>
      </c>
      <c r="Y3159" s="6">
        <f t="shared" si="694"/>
        <v>0.13755090347295884</v>
      </c>
      <c r="AA3159">
        <f>(O3159*constantes!$B$4)+(LN(110)*constantes!$B$5)+(LN(22)*constantes!$B$8)+(F3159*constantes!$B$9)</f>
        <v>23.348223977700673</v>
      </c>
      <c r="AB3159">
        <f t="shared" si="695"/>
        <v>6.5845990830285972E-2</v>
      </c>
      <c r="AC3159">
        <f>(O3159*constantes!$D$4)+(LN(110)*constantes!$D$5)+(LN(22)*constantes!$D$8)+(F3159*constantes!$D$9)</f>
        <v>25.447212119400952</v>
      </c>
      <c r="AD3159" s="7">
        <f t="shared" si="696"/>
        <v>2.9636129007590606E-2</v>
      </c>
      <c r="AF3159">
        <f>(O3159*constantes!$B$4)+(LN(125)*constantes!$B$5)+(LN(22.5)*constantes!$B$8)+(F3159*constantes!$B$9)</f>
        <v>23.603180914455063</v>
      </c>
      <c r="AG3159">
        <f t="shared" si="697"/>
        <v>8.4142660265313918E-2</v>
      </c>
      <c r="AH3159">
        <f>(O3159*constantes!$D$4)+(LN(125)*constantes!$D$5)+(LN(22.5)*constantes!$D$8)+(F3159*constantes!$D$9)</f>
        <v>25.818285136009184</v>
      </c>
      <c r="AI3159">
        <f t="shared" si="698"/>
        <v>4.2663786438573714E-2</v>
      </c>
    </row>
    <row r="3160" spans="1:35" x14ac:dyDescent="0.25">
      <c r="A3160" s="11">
        <v>3159</v>
      </c>
      <c r="B3160">
        <v>1</v>
      </c>
      <c r="C3160">
        <v>43</v>
      </c>
      <c r="D3160">
        <v>1</v>
      </c>
      <c r="E3160">
        <v>0</v>
      </c>
      <c r="F3160">
        <v>0</v>
      </c>
      <c r="G3160">
        <v>113</v>
      </c>
      <c r="H3160">
        <v>34.32</v>
      </c>
      <c r="I3160">
        <f>IF(AND(B3160=1,E3160=0),V3160,IF(AND(B3160=1,E3160=1),W3160,IF(AND(B3160=0,E3160=0),X3160,IF(AND(B3160=0,E3160=1),Y3160,ERROR))))</f>
        <v>0.12146254129653422</v>
      </c>
      <c r="K3160">
        <f t="shared" si="686"/>
        <v>5.3478442485207722E-2</v>
      </c>
      <c r="L3160">
        <f t="shared" si="687"/>
        <v>4.169811677585733E-2</v>
      </c>
      <c r="M3160" s="22" t="str">
        <f t="shared" si="699"/>
        <v>Elevated Risk</v>
      </c>
      <c r="O3160">
        <f t="shared" si="688"/>
        <v>3.7612001156935624</v>
      </c>
      <c r="P3160">
        <f t="shared" si="689"/>
        <v>4.7273878187123408</v>
      </c>
      <c r="Q3160">
        <f t="shared" si="690"/>
        <v>3.5357282746197614</v>
      </c>
      <c r="R3160">
        <f>(O3160*constantes!$B$4)+(P3160*constantes!$B$5)+(D3160*constantes!$B$6)+(Q3160*constantes!$B$8)+(F3160*constantes!$B$9)</f>
        <v>23.990697411156631</v>
      </c>
      <c r="S3160" s="4">
        <f>(O3160*constantes!$B$4)+(P3160*constantes!$C$5)+(D3160*constantes!$B$6)+(Q3160*constantes!$B$8)+(F3160*constantes!$B$9)</f>
        <v>24.329367474489182</v>
      </c>
      <c r="T3160">
        <f>(O3160*constantes!$D$4)+(P3160*constantes!$D$5)+(D3160*constantes!$D$6)+(Q3160*constantes!$D$8)+(F3160*constantes!$D$9)</f>
        <v>25.958526348343767</v>
      </c>
      <c r="U3160">
        <f>(O3160*constantes!$D$4)+(P3160*constantes!$E$5)+(D3160*constantes!$D$6)+(Q3160*constantes!$D$8)+(F3160*constantes!$D$9)</f>
        <v>26.288308922577141</v>
      </c>
      <c r="V3160" s="5">
        <f t="shared" si="691"/>
        <v>0.12146254129653422</v>
      </c>
      <c r="W3160" s="5">
        <f t="shared" si="692"/>
        <v>0.16614380549677421</v>
      </c>
      <c r="X3160" s="6">
        <f t="shared" si="693"/>
        <v>4.8927287080140713E-2</v>
      </c>
      <c r="Y3160" s="6">
        <f t="shared" si="694"/>
        <v>6.7384628599997831E-2</v>
      </c>
      <c r="AA3160">
        <f>(O3160*constantes!$B$4)+(LN(110)*constantes!$B$5)+(LN(22)*constantes!$B$8)+(F3160*constantes!$B$9)</f>
        <v>22.8787183548725</v>
      </c>
      <c r="AB3160">
        <f t="shared" si="695"/>
        <v>4.169811677585733E-2</v>
      </c>
      <c r="AC3160">
        <f>(O3160*constantes!$D$4)+(LN(110)*constantes!$D$5)+(LN(22)*constantes!$D$8)+(F3160*constantes!$D$9)</f>
        <v>25.036812478830871</v>
      </c>
      <c r="AD3160" s="7">
        <f t="shared" si="696"/>
        <v>1.975954812069991E-2</v>
      </c>
      <c r="AF3160">
        <f>(O3160*constantes!$B$4)+(LN(125)*constantes!$B$5)+(LN(22.5)*constantes!$B$8)+(F3160*constantes!$B$9)</f>
        <v>23.133675291626897</v>
      </c>
      <c r="AG3160">
        <f t="shared" si="697"/>
        <v>5.3478442485207722E-2</v>
      </c>
      <c r="AH3160">
        <f>(O3160*constantes!$D$4)+(LN(125)*constantes!$D$5)+(LN(22.5)*constantes!$D$8)+(F3160*constantes!$D$9)</f>
        <v>25.407885495439103</v>
      </c>
      <c r="AI3160">
        <f t="shared" si="698"/>
        <v>2.8509711637591306E-2</v>
      </c>
    </row>
    <row r="3161" spans="1:35" x14ac:dyDescent="0.25">
      <c r="A3161" s="11">
        <v>3160</v>
      </c>
      <c r="B3161">
        <v>1</v>
      </c>
      <c r="C3161">
        <v>45</v>
      </c>
      <c r="D3161">
        <v>1</v>
      </c>
      <c r="E3161">
        <v>0</v>
      </c>
      <c r="F3161">
        <v>0</v>
      </c>
      <c r="G3161">
        <v>121</v>
      </c>
      <c r="H3161">
        <v>27.88</v>
      </c>
      <c r="I3161">
        <f>IF(AND(B3161=1,E3161=0),V3161,IF(AND(B3161=1,E3161=1),W3161,IF(AND(B3161=0,E3161=0),X3161,IF(AND(B3161=0,E3161=1),Y3161,ERROR))))</f>
        <v>0.13380148945157178</v>
      </c>
      <c r="K3161">
        <f t="shared" si="686"/>
        <v>6.1354256697024101E-2</v>
      </c>
      <c r="L3161">
        <f t="shared" si="687"/>
        <v>4.7883245315309741E-2</v>
      </c>
      <c r="M3161" s="22" t="str">
        <f t="shared" si="699"/>
        <v>Elevated Risk</v>
      </c>
      <c r="O3161">
        <f t="shared" si="688"/>
        <v>3.8066624897703196</v>
      </c>
      <c r="P3161">
        <f t="shared" si="689"/>
        <v>4.7957905455967413</v>
      </c>
      <c r="Q3161">
        <f t="shared" si="690"/>
        <v>3.3279095858923231</v>
      </c>
      <c r="R3161">
        <f>(O3161*constantes!$B$4)+(P3161*constantes!$B$5)+(D3161*constantes!$B$6)+(Q3161*constantes!$B$8)+(F3161*constantes!$B$9)</f>
        <v>24.094360071888872</v>
      </c>
      <c r="S3161" s="4">
        <f>(O3161*constantes!$B$4)+(P3161*constantes!$C$5)+(D3161*constantes!$B$6)+(Q3161*constantes!$B$8)+(F3161*constantes!$B$9)</f>
        <v>24.437930506575427</v>
      </c>
      <c r="T3161">
        <f>(O3161*constantes!$D$4)+(P3161*constantes!$D$5)+(D3161*constantes!$D$6)+(Q3161*constantes!$D$8)+(F3161*constantes!$D$9)</f>
        <v>26.168396060441307</v>
      </c>
      <c r="U3161">
        <f>(O3161*constantes!$D$4)+(P3161*constantes!$E$5)+(D3161*constantes!$D$6)+(Q3161*constantes!$D$8)+(F3161*constantes!$D$9)</f>
        <v>26.502950408902134</v>
      </c>
      <c r="V3161" s="5">
        <f t="shared" si="691"/>
        <v>0.13380148945157178</v>
      </c>
      <c r="W3161" s="5">
        <f t="shared" si="692"/>
        <v>0.18333813733641113</v>
      </c>
      <c r="X3161" s="6">
        <f t="shared" si="693"/>
        <v>6.0003475515803872E-2</v>
      </c>
      <c r="Y3161" s="6">
        <f t="shared" si="694"/>
        <v>8.2832124062977575E-2</v>
      </c>
      <c r="AA3161">
        <f>(O3161*constantes!$B$4)+(LN(110)*constantes!$B$5)+(LN(22)*constantes!$B$8)+(F3161*constantes!$B$9)</f>
        <v>23.020240906878485</v>
      </c>
      <c r="AB3161">
        <f t="shared" si="695"/>
        <v>4.7883245315309741E-2</v>
      </c>
      <c r="AC3161">
        <f>(O3161*constantes!$D$4)+(LN(110)*constantes!$D$5)+(LN(22)*constantes!$D$8)+(F3161*constantes!$D$9)</f>
        <v>25.16051878105991</v>
      </c>
      <c r="AD3161" s="7">
        <f t="shared" si="696"/>
        <v>2.2332293193086827E-2</v>
      </c>
      <c r="AF3161">
        <f>(O3161*constantes!$B$4)+(LN(125)*constantes!$B$5)+(LN(22.5)*constantes!$B$8)+(F3161*constantes!$B$9)</f>
        <v>23.275197843632878</v>
      </c>
      <c r="AG3161">
        <f t="shared" si="697"/>
        <v>6.1354256697024101E-2</v>
      </c>
      <c r="AH3161">
        <f>(O3161*constantes!$D$4)+(LN(125)*constantes!$D$5)+(LN(22.5)*constantes!$D$8)+(F3161*constantes!$D$9)</f>
        <v>25.531591797668142</v>
      </c>
      <c r="AI3161">
        <f t="shared" si="698"/>
        <v>3.2202898660143586E-2</v>
      </c>
    </row>
    <row r="3162" spans="1:35" x14ac:dyDescent="0.25">
      <c r="A3162" s="11">
        <v>3161</v>
      </c>
      <c r="B3162">
        <v>0</v>
      </c>
      <c r="C3162">
        <v>49</v>
      </c>
      <c r="D3162">
        <v>0</v>
      </c>
      <c r="E3162">
        <v>0</v>
      </c>
      <c r="F3162">
        <v>0</v>
      </c>
      <c r="G3162">
        <v>131</v>
      </c>
      <c r="H3162">
        <v>31.4</v>
      </c>
      <c r="I3162">
        <f>IF(AND(B3162=1,E3162=0),V3162,IF(AND(B3162=1,E3162=1),W3162,IF(AND(B3162=0,E3162=0),X3162,IF(AND(B3162=0,E3162=1),Y3162,ERROR))))</f>
        <v>5.4303402206341334E-2</v>
      </c>
      <c r="K3162">
        <f t="shared" si="686"/>
        <v>4.0428513799347532E-2</v>
      </c>
      <c r="L3162">
        <f t="shared" si="687"/>
        <v>2.8073382189004015E-2</v>
      </c>
      <c r="M3162" s="22" t="str">
        <f t="shared" si="699"/>
        <v>Elevated Risk</v>
      </c>
      <c r="O3162">
        <f t="shared" si="688"/>
        <v>3.8918202981106265</v>
      </c>
      <c r="P3162">
        <f t="shared" si="689"/>
        <v>4.8751973232011512</v>
      </c>
      <c r="Q3162">
        <f t="shared" si="690"/>
        <v>3.4468078929142076</v>
      </c>
      <c r="R3162">
        <f>(O3162*constantes!$B$4)+(P3162*constantes!$B$5)+(D3162*constantes!$B$6)+(Q3162*constantes!$B$8)+(F3162*constantes!$B$9)</f>
        <v>23.891487858796044</v>
      </c>
      <c r="S3162" s="4">
        <f>(O3162*constantes!$B$4)+(P3162*constantes!$C$5)+(D3162*constantes!$B$6)+(Q3162*constantes!$B$8)+(F3162*constantes!$B$9)</f>
        <v>24.240746995030175</v>
      </c>
      <c r="T3162">
        <f>(O3162*constantes!$D$4)+(P3162*constantes!$D$5)+(D3162*constantes!$D$6)+(Q3162*constantes!$D$8)+(F3162*constantes!$D$9)</f>
        <v>26.065587296238018</v>
      </c>
      <c r="U3162">
        <f>(O3162*constantes!$D$4)+(P3162*constantes!$E$5)+(D3162*constantes!$D$6)+(Q3162*constantes!$D$8)+(F3162*constantes!$D$9)</f>
        <v>26.405681061504534</v>
      </c>
      <c r="V3162" s="5">
        <f t="shared" si="691"/>
        <v>0.11065153446629716</v>
      </c>
      <c r="W3162" s="5">
        <f t="shared" si="692"/>
        <v>0.15319542856725255</v>
      </c>
      <c r="X3162" s="6">
        <f t="shared" si="693"/>
        <v>5.4303402206341334E-2</v>
      </c>
      <c r="Y3162" s="6">
        <f t="shared" si="694"/>
        <v>7.5452150496725601E-2</v>
      </c>
      <c r="AA3162">
        <f>(O3162*constantes!$B$4)+(LN(110)*constantes!$B$5)+(LN(22)*constantes!$B$8)+(F3162*constantes!$B$9)</f>
        <v>23.285333757929525</v>
      </c>
      <c r="AB3162">
        <f t="shared" si="695"/>
        <v>6.1959526107751905E-2</v>
      </c>
      <c r="AC3162">
        <f>(O3162*constantes!$D$4)+(LN(110)*constantes!$D$5)+(LN(22)*constantes!$D$8)+(F3162*constantes!$D$9)</f>
        <v>25.39223913860047</v>
      </c>
      <c r="AD3162" s="7">
        <f t="shared" si="696"/>
        <v>2.8073382189004015E-2</v>
      </c>
      <c r="AF3162">
        <f>(O3162*constantes!$B$4)+(LN(125)*constantes!$B$5)+(LN(22.5)*constantes!$B$8)+(F3162*constantes!$B$9)</f>
        <v>23.540290694683922</v>
      </c>
      <c r="AG3162">
        <f t="shared" si="697"/>
        <v>7.9222803135090225E-2</v>
      </c>
      <c r="AH3162">
        <f>(O3162*constantes!$D$4)+(LN(125)*constantes!$D$5)+(LN(22.5)*constantes!$D$8)+(F3162*constantes!$D$9)</f>
        <v>25.763312155208702</v>
      </c>
      <c r="AI3162">
        <f t="shared" si="698"/>
        <v>4.0428513799347532E-2</v>
      </c>
    </row>
    <row r="3163" spans="1:35" x14ac:dyDescent="0.25">
      <c r="A3163" s="11">
        <v>3162</v>
      </c>
      <c r="B3163">
        <v>1</v>
      </c>
      <c r="C3163">
        <v>42</v>
      </c>
      <c r="D3163">
        <v>1</v>
      </c>
      <c r="E3163">
        <v>0</v>
      </c>
      <c r="F3163">
        <v>0</v>
      </c>
      <c r="G3163">
        <v>119.5</v>
      </c>
      <c r="H3163">
        <v>23.56</v>
      </c>
      <c r="I3163">
        <f>IF(AND(B3163=1,E3163=0),V3163,IF(AND(B3163=1,E3163=1),W3163,IF(AND(B3163=0,E3163=0),X3163,IF(AND(B3163=0,E3163=1),Y3163,ERROR))))</f>
        <v>9.4330459489278318E-2</v>
      </c>
      <c r="K3163">
        <f t="shared" si="686"/>
        <v>4.9796912096185753E-2</v>
      </c>
      <c r="L3163">
        <f t="shared" si="687"/>
        <v>3.8810869283687155E-2</v>
      </c>
      <c r="M3163" s="22" t="str">
        <f t="shared" si="699"/>
        <v>Elevated Risk</v>
      </c>
      <c r="O3163">
        <f t="shared" si="688"/>
        <v>3.7376696182833684</v>
      </c>
      <c r="P3163">
        <f t="shared" si="689"/>
        <v>4.7833163713715656</v>
      </c>
      <c r="Q3163">
        <f t="shared" si="690"/>
        <v>3.159550358783386</v>
      </c>
      <c r="R3163">
        <f>(O3163*constantes!$B$4)+(P3163*constantes!$B$5)+(D3163*constantes!$B$6)+(Q3163*constantes!$B$8)+(F3163*constantes!$B$9)</f>
        <v>23.722977287068066</v>
      </c>
      <c r="S3163" s="4">
        <f>(O3163*constantes!$B$4)+(P3163*constantes!$C$5)+(D3163*constantes!$B$6)+(Q3163*constantes!$B$8)+(F3163*constantes!$B$9)</f>
        <v>24.065654071913123</v>
      </c>
      <c r="T3163">
        <f>(O3163*constantes!$D$4)+(P3163*constantes!$D$5)+(D3163*constantes!$D$6)+(Q3163*constantes!$D$8)+(F3163*constantes!$D$9)</f>
        <v>25.859499243345127</v>
      </c>
      <c r="U3163">
        <f>(O3163*constantes!$D$4)+(P3163*constantes!$E$5)+(D3163*constantes!$D$6)+(Q3163*constantes!$D$8)+(F3163*constantes!$D$9)</f>
        <v>26.193183393412006</v>
      </c>
      <c r="V3163" s="5">
        <f t="shared" si="691"/>
        <v>9.4330459489278318E-2</v>
      </c>
      <c r="W3163" s="5">
        <f t="shared" si="692"/>
        <v>0.13027344965648269</v>
      </c>
      <c r="X3163" s="6">
        <f t="shared" si="693"/>
        <v>4.4418414652884652E-2</v>
      </c>
      <c r="Y3163" s="6">
        <f t="shared" si="694"/>
        <v>6.1462143600629293E-2</v>
      </c>
      <c r="AA3163">
        <f>(O3163*constantes!$B$4)+(LN(110)*constantes!$B$5)+(LN(22)*constantes!$B$8)+(F3163*constantes!$B$9)</f>
        <v>22.805468857654464</v>
      </c>
      <c r="AB3163">
        <f t="shared" si="695"/>
        <v>3.8810869283687155E-2</v>
      </c>
      <c r="AC3163">
        <f>(O3163*constantes!$D$4)+(LN(110)*constantes!$D$5)+(LN(22)*constantes!$D$8)+(F3163*constantes!$D$9)</f>
        <v>24.972784348242914</v>
      </c>
      <c r="AD3163" s="7">
        <f t="shared" si="696"/>
        <v>1.8545470669847686E-2</v>
      </c>
      <c r="AF3163">
        <f>(O3163*constantes!$B$4)+(LN(125)*constantes!$B$5)+(LN(22.5)*constantes!$B$8)+(F3163*constantes!$B$9)</f>
        <v>23.060425794408857</v>
      </c>
      <c r="AG3163">
        <f t="shared" si="697"/>
        <v>4.9796912096185753E-2</v>
      </c>
      <c r="AH3163">
        <f>(O3163*constantes!$D$4)+(LN(125)*constantes!$D$5)+(LN(22.5)*constantes!$D$8)+(F3163*constantes!$D$9)</f>
        <v>25.343857364851146</v>
      </c>
      <c r="AI3163">
        <f t="shared" si="698"/>
        <v>2.676538428771702E-2</v>
      </c>
    </row>
    <row r="3164" spans="1:35" x14ac:dyDescent="0.25">
      <c r="A3164" s="11">
        <v>3163</v>
      </c>
      <c r="B3164">
        <v>0</v>
      </c>
      <c r="C3164">
        <v>55</v>
      </c>
      <c r="D3164">
        <v>0</v>
      </c>
      <c r="E3164">
        <v>0</v>
      </c>
      <c r="F3164">
        <v>0</v>
      </c>
      <c r="G3164">
        <v>128</v>
      </c>
      <c r="H3164">
        <v>21.18</v>
      </c>
      <c r="I3164">
        <f>IF(AND(B3164=1,E3164=0),V3164,IF(AND(B3164=1,E3164=1),W3164,IF(AND(B3164=0,E3164=0),X3164,IF(AND(B3164=0,E3164=1),Y3164,ERROR))))</f>
        <v>5.6887666166736461E-2</v>
      </c>
      <c r="K3164">
        <f t="shared" si="686"/>
        <v>5.4942946453026109E-2</v>
      </c>
      <c r="L3164">
        <f t="shared" si="687"/>
        <v>3.8241136753246696E-2</v>
      </c>
      <c r="M3164" s="22" t="str">
        <f t="shared" si="699"/>
        <v>NORMAL</v>
      </c>
      <c r="O3164">
        <f t="shared" si="688"/>
        <v>4.0073331852324712</v>
      </c>
      <c r="P3164">
        <f t="shared" si="689"/>
        <v>4.8520302639196169</v>
      </c>
      <c r="Q3164">
        <f t="shared" si="690"/>
        <v>3.0530573401732606</v>
      </c>
      <c r="R3164">
        <f>(O3164*constantes!$B$4)+(P3164*constantes!$B$5)+(D3164*constantes!$B$6)+(Q3164*constantes!$B$8)+(F3164*constantes!$B$9)</f>
        <v>23.895944481862436</v>
      </c>
      <c r="S3164" s="4">
        <f>(O3164*constantes!$B$4)+(P3164*constantes!$C$5)+(D3164*constantes!$B$6)+(Q3164*constantes!$B$8)+(F3164*constantes!$B$9)</f>
        <v>24.243543929969636</v>
      </c>
      <c r="T3164">
        <f>(O3164*constantes!$D$4)+(P3164*constantes!$D$5)+(D3164*constantes!$D$6)+(Q3164*constantes!$D$8)+(F3164*constantes!$D$9)</f>
        <v>26.113434125186235</v>
      </c>
      <c r="U3164">
        <f>(O3164*constantes!$D$4)+(P3164*constantes!$E$5)+(D3164*constantes!$D$6)+(Q3164*constantes!$D$8)+(F3164*constantes!$D$9)</f>
        <v>26.451911756397262</v>
      </c>
      <c r="V3164" s="5">
        <f t="shared" si="691"/>
        <v>0.1111172330157788</v>
      </c>
      <c r="W3164" s="5">
        <f t="shared" si="692"/>
        <v>0.15358972775468727</v>
      </c>
      <c r="X3164" s="6">
        <f t="shared" si="693"/>
        <v>5.6887666166736461E-2</v>
      </c>
      <c r="Y3164" s="6">
        <f t="shared" si="694"/>
        <v>7.8877675377467149E-2</v>
      </c>
      <c r="AA3164">
        <f>(O3164*constantes!$B$4)+(LN(110)*constantes!$B$5)+(LN(22)*constantes!$B$8)+(F3164*constantes!$B$9)</f>
        <v>23.644920755024344</v>
      </c>
      <c r="AB3164">
        <f t="shared" si="695"/>
        <v>8.7567364830949512E-2</v>
      </c>
      <c r="AC3164">
        <f>(O3164*constantes!$D$4)+(LN(110)*constantes!$D$5)+(LN(22)*constantes!$D$8)+(F3164*constantes!$D$9)</f>
        <v>25.706557790361106</v>
      </c>
      <c r="AD3164" s="7">
        <f t="shared" si="696"/>
        <v>3.8241136753246696E-2</v>
      </c>
      <c r="AF3164">
        <f>(O3164*constantes!$B$4)+(LN(125)*constantes!$B$5)+(LN(22.5)*constantes!$B$8)+(F3164*constantes!$B$9)</f>
        <v>23.899877691778737</v>
      </c>
      <c r="AG3164">
        <f t="shared" si="697"/>
        <v>0.11152976090806932</v>
      </c>
      <c r="AH3164">
        <f>(O3164*constantes!$D$4)+(LN(125)*constantes!$D$5)+(LN(22.5)*constantes!$D$8)+(F3164*constantes!$D$9)</f>
        <v>26.077630806969339</v>
      </c>
      <c r="AI3164">
        <f t="shared" si="698"/>
        <v>5.4942946453026109E-2</v>
      </c>
    </row>
    <row r="3165" spans="1:35" x14ac:dyDescent="0.25">
      <c r="A3165" s="11">
        <v>3164</v>
      </c>
      <c r="B3165">
        <v>1</v>
      </c>
      <c r="C3165">
        <v>45</v>
      </c>
      <c r="D3165">
        <v>1</v>
      </c>
      <c r="E3165">
        <v>1</v>
      </c>
      <c r="F3165">
        <v>0</v>
      </c>
      <c r="G3165">
        <v>164</v>
      </c>
      <c r="H3165">
        <v>26.05</v>
      </c>
      <c r="I3165">
        <f>IF(AND(B3165=1,E3165=0),V3165,IF(AND(B3165=1,E3165=1),W3165,IF(AND(B3165=0,E3165=0),X3165,IF(AND(B3165=0,E3165=1),Y3165,ERROR))))</f>
        <v>0.2916308311047513</v>
      </c>
      <c r="K3165">
        <f t="shared" si="686"/>
        <v>6.1354256697024101E-2</v>
      </c>
      <c r="L3165">
        <f t="shared" si="687"/>
        <v>4.7883245315309741E-2</v>
      </c>
      <c r="M3165" s="22" t="str">
        <f t="shared" si="699"/>
        <v>Elevated Risk</v>
      </c>
      <c r="O3165">
        <f t="shared" si="688"/>
        <v>3.8066624897703196</v>
      </c>
      <c r="P3165">
        <f t="shared" si="689"/>
        <v>5.0998664278241987</v>
      </c>
      <c r="Q3165">
        <f t="shared" si="690"/>
        <v>3.2600177681993761</v>
      </c>
      <c r="R3165">
        <f>(O3165*constantes!$B$4)+(P3165*constantes!$B$5)+(D3165*constantes!$B$6)+(Q3165*constantes!$B$8)+(F3165*constantes!$B$9)</f>
        <v>24.60462256317895</v>
      </c>
      <c r="S3165" s="4">
        <f>(O3165*constantes!$B$4)+(P3165*constantes!$C$5)+(D3165*constantes!$B$6)+(Q3165*constantes!$B$8)+(F3165*constantes!$B$9)</f>
        <v>24.969976994068276</v>
      </c>
      <c r="T3165">
        <f>(O3165*constantes!$D$4)+(P3165*constantes!$D$5)+(D3165*constantes!$D$6)+(Q3165*constantes!$D$8)+(F3165*constantes!$D$9)</f>
        <v>26.989024458522227</v>
      </c>
      <c r="U3165">
        <f>(O3165*constantes!$D$4)+(P3165*constantes!$E$5)+(D3165*constantes!$D$6)+(Q3165*constantes!$D$8)+(F3165*constantes!$D$9)</f>
        <v>27.344791140527239</v>
      </c>
      <c r="V3165" s="5">
        <f t="shared" si="691"/>
        <v>0.21279546511704051</v>
      </c>
      <c r="W3165" s="5">
        <f t="shared" si="692"/>
        <v>0.2916308311047513</v>
      </c>
      <c r="X3165" s="6">
        <f t="shared" si="693"/>
        <v>0.13115002051319047</v>
      </c>
      <c r="Y3165" s="6">
        <f t="shared" si="694"/>
        <v>0.18180379074197683</v>
      </c>
      <c r="AA3165">
        <f>(O3165*constantes!$B$4)+(LN(110)*constantes!$B$5)+(LN(22)*constantes!$B$8)+(F3165*constantes!$B$9)</f>
        <v>23.020240906878485</v>
      </c>
      <c r="AB3165">
        <f t="shared" si="695"/>
        <v>4.7883245315309741E-2</v>
      </c>
      <c r="AC3165">
        <f>(O3165*constantes!$D$4)+(LN(110)*constantes!$D$5)+(LN(22)*constantes!$D$8)+(F3165*constantes!$D$9)</f>
        <v>25.16051878105991</v>
      </c>
      <c r="AD3165" s="7">
        <f t="shared" si="696"/>
        <v>2.2332293193086827E-2</v>
      </c>
      <c r="AF3165">
        <f>(O3165*constantes!$B$4)+(LN(125)*constantes!$B$5)+(LN(22.5)*constantes!$B$8)+(F3165*constantes!$B$9)</f>
        <v>23.275197843632878</v>
      </c>
      <c r="AG3165">
        <f t="shared" si="697"/>
        <v>6.1354256697024101E-2</v>
      </c>
      <c r="AH3165">
        <f>(O3165*constantes!$D$4)+(LN(125)*constantes!$D$5)+(LN(22.5)*constantes!$D$8)+(F3165*constantes!$D$9)</f>
        <v>25.531591797668142</v>
      </c>
      <c r="AI3165">
        <f t="shared" si="698"/>
        <v>3.2202898660143586E-2</v>
      </c>
    </row>
    <row r="3166" spans="1:35" x14ac:dyDescent="0.25">
      <c r="A3166" s="11">
        <v>3165</v>
      </c>
      <c r="B3166">
        <v>0</v>
      </c>
      <c r="C3166">
        <v>53</v>
      </c>
      <c r="D3166">
        <v>0</v>
      </c>
      <c r="E3166">
        <v>1</v>
      </c>
      <c r="F3166">
        <v>0</v>
      </c>
      <c r="G3166">
        <v>152</v>
      </c>
      <c r="H3166">
        <v>28.49</v>
      </c>
      <c r="I3166">
        <f>IF(AND(B3166=1,E3166=0),V3166,IF(AND(B3166=1,E3166=1),W3166,IF(AND(B3166=0,E3166=0),X3166,IF(AND(B3166=0,E3166=1),Y3166,ERROR))))</f>
        <v>0.13226178678776845</v>
      </c>
      <c r="K3166">
        <f t="shared" si="686"/>
        <v>4.9808625979083754E-2</v>
      </c>
      <c r="L3166">
        <f t="shared" si="687"/>
        <v>3.4638908987597139E-2</v>
      </c>
      <c r="M3166" s="22" t="str">
        <f t="shared" si="699"/>
        <v>Elevated Risk</v>
      </c>
      <c r="O3166">
        <f t="shared" si="688"/>
        <v>3.970291913552122</v>
      </c>
      <c r="P3166">
        <f t="shared" si="689"/>
        <v>5.0238805208462765</v>
      </c>
      <c r="Q3166">
        <f t="shared" si="690"/>
        <v>3.3495531485098167</v>
      </c>
      <c r="R3166">
        <f>(O3166*constantes!$B$4)+(P3166*constantes!$B$5)+(D3166*constantes!$B$6)+(Q3166*constantes!$B$8)+(F3166*constantes!$B$9)</f>
        <v>24.334485441366855</v>
      </c>
      <c r="S3166" s="4">
        <f>(O3166*constantes!$B$4)+(P3166*constantes!$C$5)+(D3166*constantes!$B$6)+(Q3166*constantes!$B$8)+(F3166*constantes!$B$9)</f>
        <v>24.69439624188028</v>
      </c>
      <c r="T3166">
        <f>(O3166*constantes!$D$4)+(P3166*constantes!$D$5)+(D3166*constantes!$D$6)+(Q3166*constantes!$D$8)+(F3166*constantes!$D$9)</f>
        <v>26.647625020278618</v>
      </c>
      <c r="U3166">
        <f>(O3166*constantes!$D$4)+(P3166*constantes!$E$5)+(D3166*constantes!$D$6)+(Q3166*constantes!$D$8)+(F3166*constantes!$D$9)</f>
        <v>26.998090925412853</v>
      </c>
      <c r="V3166" s="5">
        <f t="shared" si="691"/>
        <v>0.16692083834694482</v>
      </c>
      <c r="W3166" s="5">
        <f t="shared" si="692"/>
        <v>0.23028944920098338</v>
      </c>
      <c r="X3166" s="6">
        <f t="shared" si="693"/>
        <v>9.5093952910229151E-2</v>
      </c>
      <c r="Y3166" s="6">
        <f t="shared" si="694"/>
        <v>0.13226178678776845</v>
      </c>
      <c r="AA3166">
        <f>(O3166*constantes!$B$4)+(LN(110)*constantes!$B$5)+(LN(22)*constantes!$B$8)+(F3166*constantes!$B$9)</f>
        <v>23.529612757934284</v>
      </c>
      <c r="AB3166">
        <f t="shared" si="695"/>
        <v>7.8415260777171425E-2</v>
      </c>
      <c r="AC3166">
        <f>(O3166*constantes!$D$4)+(LN(110)*constantes!$D$5)+(LN(22)*constantes!$D$8)+(F3166*constantes!$D$9)</f>
        <v>25.605765897229862</v>
      </c>
      <c r="AD3166" s="7">
        <f t="shared" si="696"/>
        <v>3.4638908987597139E-2</v>
      </c>
      <c r="AF3166">
        <f>(O3166*constantes!$B$4)+(LN(125)*constantes!$B$5)+(LN(22.5)*constantes!$B$8)+(F3166*constantes!$B$9)</f>
        <v>23.784569694688678</v>
      </c>
      <c r="AG3166">
        <f t="shared" si="697"/>
        <v>0.10001327473115296</v>
      </c>
      <c r="AH3166">
        <f>(O3166*constantes!$D$4)+(LN(125)*constantes!$D$5)+(LN(22.5)*constantes!$D$8)+(F3166*constantes!$D$9)</f>
        <v>25.976838913838094</v>
      </c>
      <c r="AI3166">
        <f t="shared" si="698"/>
        <v>4.9808625979083754E-2</v>
      </c>
    </row>
    <row r="3167" spans="1:35" x14ac:dyDescent="0.25">
      <c r="A3167" s="11">
        <v>3166</v>
      </c>
      <c r="B3167">
        <v>0</v>
      </c>
      <c r="C3167">
        <v>39</v>
      </c>
      <c r="D3167">
        <v>1</v>
      </c>
      <c r="E3167">
        <v>0</v>
      </c>
      <c r="F3167">
        <v>0</v>
      </c>
      <c r="G3167">
        <v>113</v>
      </c>
      <c r="H3167">
        <v>26.44</v>
      </c>
      <c r="I3167">
        <f>IF(AND(B3167=1,E3167=0),V3167,IF(AND(B3167=1,E3167=1),W3167,IF(AND(B3167=0,E3167=0),X3167,IF(AND(B3167=0,E3167=1),Y3167,ERROR))))</f>
        <v>3.3098561698292506E-2</v>
      </c>
      <c r="K3167">
        <f t="shared" si="686"/>
        <v>2.1931490638549711E-2</v>
      </c>
      <c r="L3167">
        <f t="shared" si="687"/>
        <v>1.5184528759381921E-2</v>
      </c>
      <c r="M3167" s="22" t="str">
        <f t="shared" si="699"/>
        <v>Elevated Risk</v>
      </c>
      <c r="O3167">
        <f t="shared" si="688"/>
        <v>3.6635616461296463</v>
      </c>
      <c r="P3167">
        <f t="shared" si="689"/>
        <v>4.7273878187123408</v>
      </c>
      <c r="Q3167">
        <f t="shared" si="690"/>
        <v>3.2748780149834857</v>
      </c>
      <c r="R3167">
        <f>(O3167*constantes!$B$4)+(P3167*constantes!$B$5)+(D3167*constantes!$B$6)+(Q3167*constantes!$B$8)+(F3167*constantes!$B$9)</f>
        <v>23.479958500611094</v>
      </c>
      <c r="S3167" s="4">
        <f>(O3167*constantes!$B$4)+(P3167*constantes!$C$5)+(D3167*constantes!$B$6)+(Q3167*constantes!$B$8)+(F3167*constantes!$B$9)</f>
        <v>23.818628563943644</v>
      </c>
      <c r="T3167">
        <f>(O3167*constantes!$D$4)+(P3167*constantes!$D$5)+(D3167*constantes!$D$6)+(Q3167*constantes!$D$8)+(F3167*constantes!$D$9)</f>
        <v>25.559485542728435</v>
      </c>
      <c r="U3167">
        <f>(O3167*constantes!$D$4)+(P3167*constantes!$E$5)+(D3167*constantes!$D$6)+(Q3167*constantes!$D$8)+(F3167*constantes!$D$9)</f>
        <v>25.889268116961809</v>
      </c>
      <c r="V3167" s="5">
        <f t="shared" si="691"/>
        <v>7.4762462800726515E-2</v>
      </c>
      <c r="W3167" s="5">
        <f t="shared" si="692"/>
        <v>0.10329293814763474</v>
      </c>
      <c r="X3167" s="6">
        <f t="shared" si="693"/>
        <v>3.3098561698292506E-2</v>
      </c>
      <c r="Y3167" s="6">
        <f t="shared" si="694"/>
        <v>4.5729419108427538E-2</v>
      </c>
      <c r="AA3167">
        <f>(O3167*constantes!$B$4)+(LN(110)*constantes!$B$5)+(LN(22)*constantes!$B$8)+(F3167*constantes!$B$9)</f>
        <v>22.574773704658814</v>
      </c>
      <c r="AB3167">
        <f t="shared" si="695"/>
        <v>3.0940270522043956E-2</v>
      </c>
      <c r="AC3167">
        <f>(O3167*constantes!$D$4)+(LN(110)*constantes!$D$5)+(LN(22)*constantes!$D$8)+(F3167*constantes!$D$9)</f>
        <v>24.771131368454586</v>
      </c>
      <c r="AD3167" s="7">
        <f t="shared" si="696"/>
        <v>1.5184528759381921E-2</v>
      </c>
      <c r="AF3167">
        <f>(O3167*constantes!$B$4)+(LN(125)*constantes!$B$5)+(LN(22.5)*constantes!$B$8)+(F3167*constantes!$B$9)</f>
        <v>22.829730641413207</v>
      </c>
      <c r="AG3167">
        <f t="shared" si="697"/>
        <v>3.974481175054656E-2</v>
      </c>
      <c r="AH3167">
        <f>(O3167*constantes!$D$4)+(LN(125)*constantes!$D$5)+(LN(22.5)*constantes!$D$8)+(F3167*constantes!$D$9)</f>
        <v>25.142204385062819</v>
      </c>
      <c r="AI3167">
        <f t="shared" si="698"/>
        <v>2.1931490638549711E-2</v>
      </c>
    </row>
    <row r="3168" spans="1:35" x14ac:dyDescent="0.25">
      <c r="A3168" s="11">
        <v>3167</v>
      </c>
      <c r="B3168">
        <v>0</v>
      </c>
      <c r="C3168">
        <v>38</v>
      </c>
      <c r="D3168">
        <v>1</v>
      </c>
      <c r="E3168">
        <v>0</v>
      </c>
      <c r="F3168">
        <v>0</v>
      </c>
      <c r="G3168">
        <v>117.5</v>
      </c>
      <c r="H3168">
        <v>20.71</v>
      </c>
      <c r="I3168">
        <f>IF(AND(B3168=1,E3168=0),V3168,IF(AND(B3168=1,E3168=1),W3168,IF(AND(B3168=0,E3168=0),X3168,IF(AND(B3168=0,E3168=1),Y3168,ERROR))))</f>
        <v>3.0421532695507403E-2</v>
      </c>
      <c r="K3168">
        <f t="shared" si="686"/>
        <v>2.0450275544260377E-2</v>
      </c>
      <c r="L3168">
        <f t="shared" si="687"/>
        <v>1.4155691081518817E-2</v>
      </c>
      <c r="M3168" s="22" t="str">
        <f t="shared" si="699"/>
        <v>Elevated Risk</v>
      </c>
      <c r="O3168">
        <f t="shared" si="688"/>
        <v>3.6375861597263857</v>
      </c>
      <c r="P3168">
        <f t="shared" si="689"/>
        <v>4.7664383335842135</v>
      </c>
      <c r="Q3168">
        <f t="shared" si="690"/>
        <v>3.0306166754074928</v>
      </c>
      <c r="R3168">
        <f>(O3168*constantes!$B$4)+(P3168*constantes!$B$5)+(D3168*constantes!$B$6)+(Q3168*constantes!$B$8)+(F3168*constantes!$B$9)</f>
        <v>23.277896617410054</v>
      </c>
      <c r="S3168" s="4">
        <f>(O3168*constantes!$B$4)+(P3168*constantes!$C$5)+(D3168*constantes!$B$6)+(Q3168*constantes!$B$8)+(F3168*constantes!$B$9)</f>
        <v>23.619364259628025</v>
      </c>
      <c r="T3168">
        <f>(O3168*constantes!$D$4)+(P3168*constantes!$D$5)+(D3168*constantes!$D$6)+(Q3168*constantes!$D$8)+(F3168*constantes!$D$9)</f>
        <v>25.473771399871129</v>
      </c>
      <c r="U3168">
        <f>(O3168*constantes!$D$4)+(P3168*constantes!$E$5)+(D3168*constantes!$D$6)+(Q3168*constantes!$D$8)+(F3168*constantes!$D$9)</f>
        <v>25.806278138021966</v>
      </c>
      <c r="V3168" s="5">
        <f t="shared" si="691"/>
        <v>6.1514854094040339E-2</v>
      </c>
      <c r="W3168" s="5">
        <f t="shared" si="692"/>
        <v>8.5455060255659299E-2</v>
      </c>
      <c r="X3168" s="6">
        <f t="shared" si="693"/>
        <v>3.0421532695507403E-2</v>
      </c>
      <c r="Y3168" s="6">
        <f t="shared" si="694"/>
        <v>4.2165475976136069E-2</v>
      </c>
      <c r="AA3168">
        <f>(O3168*constantes!$B$4)+(LN(110)*constantes!$B$5)+(LN(22)*constantes!$B$8)+(F3168*constantes!$B$9)</f>
        <v>22.493913054504919</v>
      </c>
      <c r="AB3168">
        <f t="shared" si="695"/>
        <v>2.8571578401445974E-2</v>
      </c>
      <c r="AC3168">
        <f>(O3168*constantes!$D$4)+(LN(110)*constantes!$D$5)+(LN(22)*constantes!$D$8)+(F3168*constantes!$D$9)</f>
        <v>24.700450251667263</v>
      </c>
      <c r="AD3168" s="7">
        <f t="shared" si="696"/>
        <v>1.4155691081518817E-2</v>
      </c>
      <c r="AF3168">
        <f>(O3168*constantes!$B$4)+(LN(125)*constantes!$B$5)+(LN(22.5)*constantes!$B$8)+(F3168*constantes!$B$9)</f>
        <v>22.748869991259316</v>
      </c>
      <c r="AG3168">
        <f t="shared" si="697"/>
        <v>3.6714933714987352E-2</v>
      </c>
      <c r="AH3168">
        <f>(O3168*constantes!$D$4)+(LN(125)*constantes!$D$5)+(LN(22.5)*constantes!$D$8)+(F3168*constantes!$D$9)</f>
        <v>25.071523268275495</v>
      </c>
      <c r="AI3168">
        <f t="shared" si="698"/>
        <v>2.0450275544260377E-2</v>
      </c>
    </row>
    <row r="3169" spans="1:35" x14ac:dyDescent="0.25">
      <c r="A3169" s="11">
        <v>3168</v>
      </c>
      <c r="B3169">
        <v>1</v>
      </c>
      <c r="C3169">
        <v>42</v>
      </c>
      <c r="D3169">
        <v>0</v>
      </c>
      <c r="E3169">
        <v>1</v>
      </c>
      <c r="F3169">
        <v>0</v>
      </c>
      <c r="G3169">
        <v>151.5</v>
      </c>
      <c r="H3169">
        <v>25.74</v>
      </c>
      <c r="I3169">
        <f>IF(AND(B3169=1,E3169=0),V3169,IF(AND(B3169=1,E3169=1),W3169,IF(AND(B3169=0,E3169=0),X3169,IF(AND(B3169=0,E3169=1),Y3169,ERROR))))</f>
        <v>0.10981440140183807</v>
      </c>
      <c r="K3169">
        <f t="shared" si="686"/>
        <v>4.9796912096185753E-2</v>
      </c>
      <c r="L3169">
        <f t="shared" si="687"/>
        <v>3.8810869283687155E-2</v>
      </c>
      <c r="M3169" s="22" t="str">
        <f t="shared" si="699"/>
        <v>Elevated Risk</v>
      </c>
      <c r="O3169">
        <f t="shared" si="688"/>
        <v>3.7376696182833684</v>
      </c>
      <c r="P3169">
        <f t="shared" si="689"/>
        <v>5.0205856249494234</v>
      </c>
      <c r="Q3169">
        <f t="shared" si="690"/>
        <v>3.2480462021679806</v>
      </c>
      <c r="R3169">
        <f>(O3169*constantes!$B$4)+(P3169*constantes!$B$5)+(D3169*constantes!$B$6)+(Q3169*constantes!$B$8)+(F3169*constantes!$B$9)</f>
        <v>23.523757583755284</v>
      </c>
      <c r="S3169" s="4">
        <f>(O3169*constantes!$B$4)+(P3169*constantes!$C$5)+(D3169*constantes!$B$6)+(Q3169*constantes!$B$8)+(F3169*constantes!$B$9)</f>
        <v>23.883432337926656</v>
      </c>
      <c r="T3169">
        <f>(O3169*constantes!$D$4)+(P3169*constantes!$D$5)+(D3169*constantes!$D$6)+(Q3169*constantes!$D$8)+(F3169*constantes!$D$9)</f>
        <v>25.953479799357186</v>
      </c>
      <c r="U3169">
        <f>(O3169*constantes!$D$4)+(P3169*constantes!$E$5)+(D3169*constantes!$D$6)+(Q3169*constantes!$D$8)+(F3169*constantes!$D$9)</f>
        <v>26.303715852553662</v>
      </c>
      <c r="V3169" s="5">
        <f t="shared" si="691"/>
        <v>7.7975800022956232E-2</v>
      </c>
      <c r="W3169" s="5">
        <f t="shared" si="692"/>
        <v>0.10981440140183807</v>
      </c>
      <c r="X3169" s="6">
        <f t="shared" si="693"/>
        <v>4.8687090729292781E-2</v>
      </c>
      <c r="Y3169" s="6">
        <f t="shared" si="694"/>
        <v>6.8394241416173118E-2</v>
      </c>
      <c r="AA3169">
        <f>(O3169*constantes!$B$4)+(LN(110)*constantes!$B$5)+(LN(22)*constantes!$B$8)+(F3169*constantes!$B$9)</f>
        <v>22.805468857654464</v>
      </c>
      <c r="AB3169">
        <f t="shared" si="695"/>
        <v>3.8810869283687155E-2</v>
      </c>
      <c r="AC3169">
        <f>(O3169*constantes!$D$4)+(LN(110)*constantes!$D$5)+(LN(22)*constantes!$D$8)+(F3169*constantes!$D$9)</f>
        <v>24.972784348242914</v>
      </c>
      <c r="AD3169" s="7">
        <f t="shared" si="696"/>
        <v>1.8545470669847686E-2</v>
      </c>
      <c r="AF3169">
        <f>(O3169*constantes!$B$4)+(LN(125)*constantes!$B$5)+(LN(22.5)*constantes!$B$8)+(F3169*constantes!$B$9)</f>
        <v>23.060425794408857</v>
      </c>
      <c r="AG3169">
        <f t="shared" si="697"/>
        <v>4.9796912096185753E-2</v>
      </c>
      <c r="AH3169">
        <f>(O3169*constantes!$D$4)+(LN(125)*constantes!$D$5)+(LN(22.5)*constantes!$D$8)+(F3169*constantes!$D$9)</f>
        <v>25.343857364851146</v>
      </c>
      <c r="AI3169">
        <f t="shared" si="698"/>
        <v>2.676538428771702E-2</v>
      </c>
    </row>
    <row r="3170" spans="1:35" x14ac:dyDescent="0.25">
      <c r="A3170" s="11">
        <v>3169</v>
      </c>
      <c r="B3170">
        <v>0</v>
      </c>
      <c r="C3170">
        <v>48</v>
      </c>
      <c r="D3170">
        <v>1</v>
      </c>
      <c r="E3170">
        <v>0</v>
      </c>
      <c r="F3170">
        <v>0</v>
      </c>
      <c r="G3170">
        <v>120</v>
      </c>
      <c r="H3170">
        <v>23.36</v>
      </c>
      <c r="I3170">
        <f>IF(AND(B3170=1,E3170=0),V3170,IF(AND(B3170=1,E3170=1),W3170,IF(AND(B3170=0,E3170=0),X3170,IF(AND(B3170=0,E3170=1),Y3170,ERROR))))</f>
        <v>6.3706572898089231E-2</v>
      </c>
      <c r="K3170">
        <f t="shared" si="686"/>
        <v>3.8265438641588045E-2</v>
      </c>
      <c r="L3170">
        <f t="shared" si="687"/>
        <v>2.6562184906686825E-2</v>
      </c>
      <c r="M3170" s="22" t="str">
        <f t="shared" si="699"/>
        <v>Elevated Risk</v>
      </c>
      <c r="O3170">
        <f t="shared" si="688"/>
        <v>3.8712010109078911</v>
      </c>
      <c r="P3170">
        <f t="shared" si="689"/>
        <v>4.7874917427820458</v>
      </c>
      <c r="Q3170">
        <f t="shared" si="690"/>
        <v>3.1510251579600261</v>
      </c>
      <c r="R3170">
        <f>(O3170*constantes!$B$4)+(P3170*constantes!$B$5)+(D3170*constantes!$B$6)+(Q3170*constantes!$B$8)+(F3170*constantes!$B$9)</f>
        <v>24.139642295591919</v>
      </c>
      <c r="S3170" s="4">
        <f>(O3170*constantes!$B$4)+(P3170*constantes!$C$5)+(D3170*constantes!$B$6)+(Q3170*constantes!$B$8)+(F3170*constantes!$B$9)</f>
        <v>24.482618204044822</v>
      </c>
      <c r="T3170">
        <f>(O3170*constantes!$D$4)+(P3170*constantes!$D$5)+(D3170*constantes!$D$6)+(Q3170*constantes!$D$8)+(F3170*constantes!$D$9)</f>
        <v>26.230233944947244</v>
      </c>
      <c r="U3170">
        <f>(O3170*constantes!$D$4)+(P3170*constantes!$E$5)+(D3170*constantes!$D$6)+(Q3170*constantes!$D$8)+(F3170*constantes!$D$9)</f>
        <v>26.56420936892372</v>
      </c>
      <c r="V3170" s="5">
        <f t="shared" si="691"/>
        <v>0.13954596055727586</v>
      </c>
      <c r="W3170" s="5">
        <f t="shared" si="692"/>
        <v>0.19086218500815677</v>
      </c>
      <c r="X3170" s="6">
        <f t="shared" si="693"/>
        <v>6.3706572898089231E-2</v>
      </c>
      <c r="Y3170" s="6">
        <f t="shared" si="694"/>
        <v>8.7828350170158553E-2</v>
      </c>
      <c r="AA3170">
        <f>(O3170*constantes!$B$4)+(LN(110)*constantes!$B$5)+(LN(22)*constantes!$B$8)+(F3170*constantes!$B$9)</f>
        <v>23.221146741638901</v>
      </c>
      <c r="AB3170">
        <f t="shared" si="695"/>
        <v>5.8221930281009082E-2</v>
      </c>
      <c r="AC3170">
        <f>(O3170*constantes!$D$4)+(LN(110)*constantes!$D$5)+(LN(22)*constantes!$D$8)+(F3170*constantes!$D$9)</f>
        <v>25.336132614771724</v>
      </c>
      <c r="AD3170" s="7">
        <f t="shared" si="696"/>
        <v>2.6562184906686825E-2</v>
      </c>
      <c r="AF3170">
        <f>(O3170*constantes!$B$4)+(LN(125)*constantes!$B$5)+(LN(22.5)*constantes!$B$8)+(F3170*constantes!$B$9)</f>
        <v>23.47610367839329</v>
      </c>
      <c r="AG3170">
        <f t="shared" si="697"/>
        <v>7.448581103683527E-2</v>
      </c>
      <c r="AH3170">
        <f>(O3170*constantes!$D$4)+(LN(125)*constantes!$D$5)+(LN(22.5)*constantes!$D$8)+(F3170*constantes!$D$9)</f>
        <v>25.707205631379956</v>
      </c>
      <c r="AI3170">
        <f t="shared" si="698"/>
        <v>3.8265438641588045E-2</v>
      </c>
    </row>
    <row r="3171" spans="1:35" x14ac:dyDescent="0.25">
      <c r="A3171" s="11">
        <v>3170</v>
      </c>
      <c r="B3171">
        <v>1</v>
      </c>
      <c r="C3171">
        <v>62</v>
      </c>
      <c r="D3171">
        <v>0</v>
      </c>
      <c r="E3171">
        <v>0</v>
      </c>
      <c r="F3171">
        <v>0</v>
      </c>
      <c r="G3171">
        <v>126</v>
      </c>
      <c r="H3171">
        <v>27.89</v>
      </c>
      <c r="I3171">
        <f>IF(AND(B3171=1,E3171=0),V3171,IF(AND(B3171=1,E3171=1),W3171,IF(AND(B3171=0,E3171=0),X3171,IF(AND(B3171=0,E3171=1),Y3171,ERROR))))</f>
        <v>0.18665826338508662</v>
      </c>
      <c r="K3171">
        <f t="shared" si="686"/>
        <v>0.15777159470264646</v>
      </c>
      <c r="L3171">
        <f t="shared" si="687"/>
        <v>0.12458920296857934</v>
      </c>
      <c r="M3171" s="22" t="str">
        <f t="shared" si="699"/>
        <v>Elevated Risk</v>
      </c>
      <c r="O3171">
        <f t="shared" si="688"/>
        <v>4.1271343850450917</v>
      </c>
      <c r="P3171">
        <f t="shared" si="689"/>
        <v>4.836281906951478</v>
      </c>
      <c r="Q3171">
        <f t="shared" si="690"/>
        <v>3.3282682016393976</v>
      </c>
      <c r="R3171">
        <f>(O3171*constantes!$B$4)+(P3171*constantes!$B$5)+(D3171*constantes!$B$6)+(Q3171*constantes!$B$8)+(F3171*constantes!$B$9)</f>
        <v>24.457845277431179</v>
      </c>
      <c r="S3171" s="4">
        <f>(O3171*constantes!$B$4)+(P3171*constantes!$C$5)+(D3171*constantes!$B$6)+(Q3171*constantes!$B$8)+(F3171*constantes!$B$9)</f>
        <v>24.804316513245187</v>
      </c>
      <c r="T3171">
        <f>(O3171*constantes!$D$4)+(P3171*constantes!$D$5)+(D3171*constantes!$D$6)+(Q3171*constantes!$D$8)+(F3171*constantes!$D$9)</f>
        <v>26.535824418085671</v>
      </c>
      <c r="U3171">
        <f>(O3171*constantes!$D$4)+(P3171*constantes!$E$5)+(D3171*constantes!$D$6)+(Q3171*constantes!$D$8)+(F3171*constantes!$D$9)</f>
        <v>26.873203443914608</v>
      </c>
      <c r="V3171" s="5">
        <f t="shared" si="691"/>
        <v>0.18665826338508662</v>
      </c>
      <c r="W3171" s="5">
        <f t="shared" si="692"/>
        <v>0.25334508187391935</v>
      </c>
      <c r="X3171" s="6">
        <f t="shared" si="693"/>
        <v>8.5478620610566214E-2</v>
      </c>
      <c r="Y3171" s="6">
        <f t="shared" si="694"/>
        <v>0.11768813215391349</v>
      </c>
      <c r="AA3171">
        <f>(O3171*constantes!$B$4)+(LN(110)*constantes!$B$5)+(LN(22)*constantes!$B$8)+(F3171*constantes!$B$9)</f>
        <v>24.017857097993041</v>
      </c>
      <c r="AB3171">
        <f t="shared" si="695"/>
        <v>0.12458920296857934</v>
      </c>
      <c r="AC3171">
        <f>(O3171*constantes!$D$4)+(LN(110)*constantes!$D$5)+(LN(22)*constantes!$D$8)+(F3171*constantes!$D$9)</f>
        <v>26.032545241135235</v>
      </c>
      <c r="AD3171" s="7">
        <f t="shared" si="696"/>
        <v>5.2585681787711391E-2</v>
      </c>
      <c r="AF3171">
        <f>(O3171*constantes!$B$4)+(LN(125)*constantes!$B$5)+(LN(22.5)*constantes!$B$8)+(F3171*constantes!$B$9)</f>
        <v>24.27281403474743</v>
      </c>
      <c r="AG3171">
        <f t="shared" si="697"/>
        <v>0.15777159470264646</v>
      </c>
      <c r="AH3171">
        <f>(O3171*constantes!$D$4)+(LN(125)*constantes!$D$5)+(LN(22.5)*constantes!$D$8)+(F3171*constantes!$D$9)</f>
        <v>26.403618257743467</v>
      </c>
      <c r="AI3171">
        <f t="shared" si="698"/>
        <v>7.5302674960658122E-2</v>
      </c>
    </row>
    <row r="3172" spans="1:35" x14ac:dyDescent="0.25">
      <c r="A3172" s="11">
        <v>3171</v>
      </c>
      <c r="B3172">
        <v>1</v>
      </c>
      <c r="C3172">
        <v>63</v>
      </c>
      <c r="D3172">
        <v>0</v>
      </c>
      <c r="E3172">
        <v>1</v>
      </c>
      <c r="F3172">
        <v>0</v>
      </c>
      <c r="G3172">
        <v>148</v>
      </c>
      <c r="H3172">
        <v>27.13</v>
      </c>
      <c r="I3172">
        <f>IF(AND(B3172=1,E3172=0),V3172,IF(AND(B3172=1,E3172=1),W3172,IF(AND(B3172=0,E3172=0),X3172,IF(AND(B3172=0,E3172=1),Y3172,ERROR))))</f>
        <v>0.33610249789077218</v>
      </c>
      <c r="K3172">
        <f t="shared" si="686"/>
        <v>0.16512470507308763</v>
      </c>
      <c r="L3172">
        <f t="shared" si="687"/>
        <v>0.13051783749446544</v>
      </c>
      <c r="M3172" s="22" t="str">
        <f t="shared" si="699"/>
        <v>'&gt;30%</v>
      </c>
      <c r="O3172">
        <f t="shared" si="688"/>
        <v>4.1431347263915326</v>
      </c>
      <c r="P3172">
        <f t="shared" si="689"/>
        <v>4.9972122737641147</v>
      </c>
      <c r="Q3172">
        <f t="shared" si="690"/>
        <v>3.3006401266708405</v>
      </c>
      <c r="R3172">
        <f>(O3172*constantes!$B$4)+(P3172*constantes!$B$5)+(D3172*constantes!$B$6)+(Q3172*constantes!$B$8)+(F3172*constantes!$B$9)</f>
        <v>24.784289695902963</v>
      </c>
      <c r="S3172" s="4">
        <f>(O3172*constantes!$B$4)+(P3172*constantes!$C$5)+(D3172*constantes!$B$6)+(Q3172*constantes!$B$8)+(F3172*constantes!$B$9)</f>
        <v>25.142289983195422</v>
      </c>
      <c r="T3172">
        <f>(O3172*constantes!$D$4)+(P3172*constantes!$D$5)+(D3172*constantes!$D$6)+(Q3172*constantes!$D$8)+(F3172*constantes!$D$9)</f>
        <v>27.017920251696491</v>
      </c>
      <c r="U3172">
        <f>(O3172*constantes!$D$4)+(P3172*constantes!$E$5)+(D3172*constantes!$D$6)+(Q3172*constantes!$D$8)+(F3172*constantes!$D$9)</f>
        <v>27.366525779914276</v>
      </c>
      <c r="V3172" s="5">
        <f t="shared" si="691"/>
        <v>0.2490073977191839</v>
      </c>
      <c r="W3172" s="5">
        <f t="shared" si="692"/>
        <v>0.33610249789077218</v>
      </c>
      <c r="X3172" s="6">
        <f t="shared" si="693"/>
        <v>0.13472367751664682</v>
      </c>
      <c r="Y3172" s="6">
        <f t="shared" si="694"/>
        <v>0.18540316440579185</v>
      </c>
      <c r="AA3172">
        <f>(O3172*constantes!$B$4)+(LN(110)*constantes!$B$5)+(LN(22)*constantes!$B$8)+(F3172*constantes!$B$9)</f>
        <v>24.067665520590854</v>
      </c>
      <c r="AB3172">
        <f t="shared" si="695"/>
        <v>0.13051783749446544</v>
      </c>
      <c r="AC3172">
        <f>(O3172*constantes!$D$4)+(LN(110)*constantes!$D$5)+(LN(22)*constantes!$D$8)+(F3172*constantes!$D$9)</f>
        <v>26.076083289962796</v>
      </c>
      <c r="AD3172" s="7">
        <f t="shared" si="696"/>
        <v>5.4860361374715505E-2</v>
      </c>
      <c r="AF3172">
        <f>(O3172*constantes!$B$4)+(LN(125)*constantes!$B$5)+(LN(22.5)*constantes!$B$8)+(F3172*constantes!$B$9)</f>
        <v>24.322622457345251</v>
      </c>
      <c r="AG3172">
        <f t="shared" si="697"/>
        <v>0.16512470507308763</v>
      </c>
      <c r="AH3172">
        <f>(O3172*constantes!$D$4)+(LN(125)*constantes!$D$5)+(LN(22.5)*constantes!$D$8)+(F3172*constantes!$D$9)</f>
        <v>26.447156306571028</v>
      </c>
      <c r="AI3172">
        <f t="shared" si="698"/>
        <v>7.8518559479420769E-2</v>
      </c>
    </row>
    <row r="3173" spans="1:35" x14ac:dyDescent="0.25">
      <c r="A3173" s="11">
        <v>3172</v>
      </c>
      <c r="B3173">
        <v>0</v>
      </c>
      <c r="C3173">
        <v>49</v>
      </c>
      <c r="D3173">
        <v>0</v>
      </c>
      <c r="E3173">
        <v>0</v>
      </c>
      <c r="F3173">
        <v>0</v>
      </c>
      <c r="G3173">
        <v>120</v>
      </c>
      <c r="H3173">
        <v>21.45</v>
      </c>
      <c r="I3173">
        <f>IF(AND(B3173=1,E3173=0),V3173,IF(AND(B3173=1,E3173=1),W3173,IF(AND(B3173=0,E3173=0),X3173,IF(AND(B3173=0,E3173=1),Y3173,ERROR))))</f>
        <v>3.5266691696585584E-2</v>
      </c>
      <c r="K3173">
        <f t="shared" si="686"/>
        <v>4.0428513799347532E-2</v>
      </c>
      <c r="L3173">
        <f t="shared" si="687"/>
        <v>2.8073382189004015E-2</v>
      </c>
      <c r="M3173" s="22" t="str">
        <f t="shared" si="699"/>
        <v>NORMAL</v>
      </c>
      <c r="O3173">
        <f t="shared" si="688"/>
        <v>3.8918202981106265</v>
      </c>
      <c r="P3173">
        <f t="shared" si="689"/>
        <v>4.7874917427820458</v>
      </c>
      <c r="Q3173">
        <f t="shared" si="690"/>
        <v>3.0657246453740261</v>
      </c>
      <c r="R3173">
        <f>(O3173*constantes!$B$4)+(P3173*constantes!$B$5)+(D3173*constantes!$B$6)+(Q3173*constantes!$B$8)+(F3173*constantes!$B$9)</f>
        <v>23.426675624519742</v>
      </c>
      <c r="S3173" s="4">
        <f>(O3173*constantes!$B$4)+(P3173*constantes!$C$5)+(D3173*constantes!$B$6)+(Q3173*constantes!$B$8)+(F3173*constantes!$B$9)</f>
        <v>23.769651532972649</v>
      </c>
      <c r="T3173">
        <f>(O3173*constantes!$D$4)+(P3173*constantes!$D$5)+(D3173*constantes!$D$6)+(Q3173*constantes!$D$8)+(F3173*constantes!$D$9)</f>
        <v>25.624050581716396</v>
      </c>
      <c r="U3173">
        <f>(O3173*constantes!$D$4)+(P3173*constantes!$E$5)+(D3173*constantes!$D$6)+(Q3173*constantes!$D$8)+(F3173*constantes!$D$9)</f>
        <v>25.958026005692872</v>
      </c>
      <c r="V3173" s="5">
        <f t="shared" si="691"/>
        <v>7.1024408622426871E-2</v>
      </c>
      <c r="W3173" s="5">
        <f t="shared" si="692"/>
        <v>9.8607895430394277E-2</v>
      </c>
      <c r="X3173" s="6">
        <f t="shared" si="693"/>
        <v>3.5266691696585584E-2</v>
      </c>
      <c r="Y3173" s="6">
        <f t="shared" si="694"/>
        <v>4.8903421236531019E-2</v>
      </c>
      <c r="AA3173">
        <f>(O3173*constantes!$B$4)+(LN(110)*constantes!$B$5)+(LN(22)*constantes!$B$8)+(F3173*constantes!$B$9)</f>
        <v>23.285333757929525</v>
      </c>
      <c r="AB3173">
        <f t="shared" si="695"/>
        <v>6.1959526107751905E-2</v>
      </c>
      <c r="AC3173">
        <f>(O3173*constantes!$D$4)+(LN(110)*constantes!$D$5)+(LN(22)*constantes!$D$8)+(F3173*constantes!$D$9)</f>
        <v>25.39223913860047</v>
      </c>
      <c r="AD3173" s="7">
        <f t="shared" si="696"/>
        <v>2.8073382189004015E-2</v>
      </c>
      <c r="AF3173">
        <f>(O3173*constantes!$B$4)+(LN(125)*constantes!$B$5)+(LN(22.5)*constantes!$B$8)+(F3173*constantes!$B$9)</f>
        <v>23.540290694683922</v>
      </c>
      <c r="AG3173">
        <f t="shared" si="697"/>
        <v>7.9222803135090225E-2</v>
      </c>
      <c r="AH3173">
        <f>(O3173*constantes!$D$4)+(LN(125)*constantes!$D$5)+(LN(22.5)*constantes!$D$8)+(F3173*constantes!$D$9)</f>
        <v>25.763312155208702</v>
      </c>
      <c r="AI3173">
        <f t="shared" si="698"/>
        <v>4.0428513799347532E-2</v>
      </c>
    </row>
    <row r="3174" spans="1:35" x14ac:dyDescent="0.25">
      <c r="A3174" s="11">
        <v>3173</v>
      </c>
      <c r="B3174">
        <v>0</v>
      </c>
      <c r="C3174">
        <v>46</v>
      </c>
      <c r="D3174">
        <v>1</v>
      </c>
      <c r="E3174">
        <v>0</v>
      </c>
      <c r="F3174">
        <v>0</v>
      </c>
      <c r="G3174">
        <v>97.5</v>
      </c>
      <c r="H3174">
        <v>18.989999999999998</v>
      </c>
      <c r="I3174">
        <f>IF(AND(B3174=1,E3174=0),V3174,IF(AND(B3174=1,E3174=1),W3174,IF(AND(B3174=0,E3174=0),X3174,IF(AND(B3174=0,E3174=1),Y3174,ERROR))))</f>
        <v>2.8979471868534556E-2</v>
      </c>
      <c r="K3174">
        <f t="shared" si="686"/>
        <v>3.4153313573738631E-2</v>
      </c>
      <c r="L3174">
        <f t="shared" si="687"/>
        <v>2.3692217580876362E-2</v>
      </c>
      <c r="M3174" s="22" t="str">
        <f t="shared" si="699"/>
        <v>NORMAL</v>
      </c>
      <c r="O3174">
        <f t="shared" si="688"/>
        <v>3.8286413964890951</v>
      </c>
      <c r="P3174">
        <f t="shared" si="689"/>
        <v>4.5798523780038014</v>
      </c>
      <c r="Q3174">
        <f t="shared" si="690"/>
        <v>2.9439125248241944</v>
      </c>
      <c r="R3174">
        <f>(O3174*constantes!$B$4)+(P3174*constantes!$B$5)+(D3174*constantes!$B$6)+(Q3174*constantes!$B$8)+(F3174*constantes!$B$9)</f>
        <v>23.457775603306864</v>
      </c>
      <c r="S3174" s="4">
        <f>(O3174*constantes!$B$4)+(P3174*constantes!$C$5)+(D3174*constantes!$B$6)+(Q3174*constantes!$B$8)+(F3174*constantes!$B$9)</f>
        <v>23.785876227667057</v>
      </c>
      <c r="T3174">
        <f>(O3174*constantes!$D$4)+(P3174*constantes!$D$5)+(D3174*constantes!$D$6)+(Q3174*constantes!$D$8)+(F3174*constantes!$D$9)</f>
        <v>25.424469075671627</v>
      </c>
      <c r="U3174">
        <f>(O3174*constantes!$D$4)+(P3174*constantes!$E$5)+(D3174*constantes!$D$6)+(Q3174*constantes!$D$8)+(F3174*constantes!$D$9)</f>
        <v>25.743959577561171</v>
      </c>
      <c r="V3174" s="5">
        <f t="shared" si="691"/>
        <v>7.318382893568065E-2</v>
      </c>
      <c r="W3174" s="5">
        <f t="shared" si="692"/>
        <v>0.10013725397618745</v>
      </c>
      <c r="X3174" s="6">
        <f t="shared" si="693"/>
        <v>2.8979471868534556E-2</v>
      </c>
      <c r="Y3174" s="6">
        <f t="shared" si="694"/>
        <v>3.9669218639355797E-2</v>
      </c>
      <c r="AA3174">
        <f>(O3174*constantes!$B$4)+(LN(110)*constantes!$B$5)+(LN(22)*constantes!$B$8)+(F3174*constantes!$B$9)</f>
        <v>23.088660364337766</v>
      </c>
      <c r="AB3174">
        <f t="shared" si="695"/>
        <v>5.1185816914687488E-2</v>
      </c>
      <c r="AC3174">
        <f>(O3174*constantes!$D$4)+(LN(110)*constantes!$D$5)+(LN(22)*constantes!$D$8)+(F3174*constantes!$D$9)</f>
        <v>25.220324924765169</v>
      </c>
      <c r="AD3174" s="7">
        <f t="shared" si="696"/>
        <v>2.3692217580876362E-2</v>
      </c>
      <c r="AF3174">
        <f>(O3174*constantes!$B$4)+(LN(125)*constantes!$B$5)+(LN(22.5)*constantes!$B$8)+(F3174*constantes!$B$9)</f>
        <v>23.343617301092156</v>
      </c>
      <c r="AG3174">
        <f t="shared" si="697"/>
        <v>6.5553501255932511E-2</v>
      </c>
      <c r="AH3174">
        <f>(O3174*constantes!$D$4)+(LN(125)*constantes!$D$5)+(LN(22.5)*constantes!$D$8)+(F3174*constantes!$D$9)</f>
        <v>25.591397941373401</v>
      </c>
      <c r="AI3174">
        <f t="shared" si="698"/>
        <v>3.4153313573738631E-2</v>
      </c>
    </row>
    <row r="3175" spans="1:35" x14ac:dyDescent="0.25">
      <c r="A3175" s="11">
        <v>3174</v>
      </c>
      <c r="B3175">
        <v>1</v>
      </c>
      <c r="C3175">
        <v>55</v>
      </c>
      <c r="D3175">
        <v>1</v>
      </c>
      <c r="E3175">
        <v>0</v>
      </c>
      <c r="F3175">
        <v>0</v>
      </c>
      <c r="G3175">
        <v>150</v>
      </c>
      <c r="H3175">
        <v>22.72</v>
      </c>
      <c r="I3175">
        <f>IF(AND(B3175=1,E3175=0),V3175,IF(AND(B3175=1,E3175=1),W3175,IF(AND(B3175=0,E3175=0),X3175,IF(AND(B3175=0,E3175=1),Y3175,ERROR))))</f>
        <v>0.28807368367053821</v>
      </c>
      <c r="K3175">
        <f t="shared" si="686"/>
        <v>0.11152976090806932</v>
      </c>
      <c r="L3175">
        <f t="shared" si="687"/>
        <v>8.7567364830949512E-2</v>
      </c>
      <c r="M3175" s="22" t="str">
        <f t="shared" si="699"/>
        <v>Elevated Risk</v>
      </c>
      <c r="O3175">
        <f t="shared" si="688"/>
        <v>4.0073331852324712</v>
      </c>
      <c r="P3175">
        <f t="shared" si="689"/>
        <v>5.0106352940962555</v>
      </c>
      <c r="Q3175">
        <f t="shared" si="690"/>
        <v>3.1232455938529506</v>
      </c>
      <c r="R3175">
        <f>(O3175*constantes!$B$4)+(P3175*constantes!$B$5)+(D3175*constantes!$B$6)+(Q3175*constantes!$B$8)+(F3175*constantes!$B$9)</f>
        <v>24.955342643112164</v>
      </c>
      <c r="S3175" s="4">
        <f>(O3175*constantes!$B$4)+(P3175*constantes!$C$5)+(D3175*constantes!$B$6)+(Q3175*constantes!$B$8)+(F3175*constantes!$B$9)</f>
        <v>25.31430455558122</v>
      </c>
      <c r="T3175">
        <f>(O3175*constantes!$D$4)+(P3175*constantes!$D$5)+(D3175*constantes!$D$6)+(Q3175*constantes!$D$8)+(F3175*constantes!$D$9)</f>
        <v>27.214139545314143</v>
      </c>
      <c r="U3175">
        <f>(O3175*constantes!$D$4)+(P3175*constantes!$E$5)+(D3175*constantes!$D$6)+(Q3175*constantes!$D$8)+(F3175*constantes!$D$9)</f>
        <v>27.563681463430299</v>
      </c>
      <c r="V3175" s="5">
        <f t="shared" si="691"/>
        <v>0.28807368367053821</v>
      </c>
      <c r="W3175" s="5">
        <f t="shared" si="692"/>
        <v>0.3852334016018526</v>
      </c>
      <c r="X3175" s="6">
        <f t="shared" si="693"/>
        <v>0.16144726463732251</v>
      </c>
      <c r="Y3175" s="6">
        <f t="shared" si="694"/>
        <v>0.22100594849269173</v>
      </c>
      <c r="AA3175">
        <f>(O3175*constantes!$B$4)+(LN(110)*constantes!$B$5)+(LN(22)*constantes!$B$8)+(F3175*constantes!$B$9)</f>
        <v>23.644920755024344</v>
      </c>
      <c r="AB3175">
        <f t="shared" si="695"/>
        <v>8.7567364830949512E-2</v>
      </c>
      <c r="AC3175">
        <f>(O3175*constantes!$D$4)+(LN(110)*constantes!$D$5)+(LN(22)*constantes!$D$8)+(F3175*constantes!$D$9)</f>
        <v>25.706557790361106</v>
      </c>
      <c r="AD3175" s="7">
        <f t="shared" si="696"/>
        <v>3.8241136753246696E-2</v>
      </c>
      <c r="AF3175">
        <f>(O3175*constantes!$B$4)+(LN(125)*constantes!$B$5)+(LN(22.5)*constantes!$B$8)+(F3175*constantes!$B$9)</f>
        <v>23.899877691778737</v>
      </c>
      <c r="AG3175">
        <f t="shared" si="697"/>
        <v>0.11152976090806932</v>
      </c>
      <c r="AH3175">
        <f>(O3175*constantes!$D$4)+(LN(125)*constantes!$D$5)+(LN(22.5)*constantes!$D$8)+(F3175*constantes!$D$9)</f>
        <v>26.077630806969339</v>
      </c>
      <c r="AI3175">
        <f t="shared" si="698"/>
        <v>5.4942946453026109E-2</v>
      </c>
    </row>
    <row r="3176" spans="1:35" x14ac:dyDescent="0.25">
      <c r="A3176" s="11">
        <v>3175</v>
      </c>
      <c r="B3176">
        <v>0</v>
      </c>
      <c r="C3176">
        <v>43</v>
      </c>
      <c r="D3176">
        <v>1</v>
      </c>
      <c r="E3176">
        <v>0</v>
      </c>
      <c r="F3176">
        <v>0</v>
      </c>
      <c r="G3176">
        <v>95.5</v>
      </c>
      <c r="H3176">
        <v>19.78</v>
      </c>
      <c r="I3176">
        <f>IF(AND(B3176=1,E3176=0),V3176,IF(AND(B3176=1,E3176=1),W3176,IF(AND(B3176=0,E3176=0),X3176,IF(AND(B3176=0,E3176=1),Y3176,ERROR))))</f>
        <v>2.3301432184267279E-2</v>
      </c>
      <c r="K3176">
        <f t="shared" si="686"/>
        <v>2.8509711637591306E-2</v>
      </c>
      <c r="L3176">
        <f t="shared" si="687"/>
        <v>1.975954812069991E-2</v>
      </c>
      <c r="M3176" s="22" t="str">
        <f t="shared" si="699"/>
        <v>NORMAL</v>
      </c>
      <c r="O3176">
        <f t="shared" si="688"/>
        <v>3.7612001156935624</v>
      </c>
      <c r="P3176">
        <f t="shared" si="689"/>
        <v>4.5591262474866845</v>
      </c>
      <c r="Q3176">
        <f t="shared" si="690"/>
        <v>2.9846713261945661</v>
      </c>
      <c r="R3176">
        <f>(O3176*constantes!$B$4)+(P3176*constantes!$B$5)+(D3176*constantes!$B$6)+(Q3176*constantes!$B$8)+(F3176*constantes!$B$9)</f>
        <v>23.241697318604299</v>
      </c>
      <c r="S3176" s="4">
        <f>(O3176*constantes!$B$4)+(P3176*constantes!$C$5)+(D3176*constantes!$B$6)+(Q3176*constantes!$B$8)+(F3176*constantes!$B$9)</f>
        <v>23.568313122974246</v>
      </c>
      <c r="T3176">
        <f>(O3176*constantes!$D$4)+(P3176*constantes!$D$5)+(D3176*constantes!$D$6)+(Q3176*constantes!$D$8)+(F3176*constantes!$D$9)</f>
        <v>25.203493827145028</v>
      </c>
      <c r="U3176">
        <f>(O3176*constantes!$D$4)+(P3176*constantes!$E$5)+(D3176*constantes!$D$6)+(Q3176*constantes!$D$8)+(F3176*constantes!$D$9)</f>
        <v>25.521538474169699</v>
      </c>
      <c r="V3176" s="5">
        <f t="shared" si="691"/>
        <v>5.9394178308964984E-2</v>
      </c>
      <c r="W3176" s="5">
        <f t="shared" si="692"/>
        <v>8.1380050477589894E-2</v>
      </c>
      <c r="X3176" s="6">
        <f t="shared" si="693"/>
        <v>2.3301432184267279E-2</v>
      </c>
      <c r="Y3176" s="6">
        <f t="shared" si="694"/>
        <v>3.188596579836589E-2</v>
      </c>
      <c r="AA3176">
        <f>(O3176*constantes!$B$4)+(LN(110)*constantes!$B$5)+(LN(22)*constantes!$B$8)+(F3176*constantes!$B$9)</f>
        <v>22.8787183548725</v>
      </c>
      <c r="AB3176">
        <f t="shared" si="695"/>
        <v>4.169811677585733E-2</v>
      </c>
      <c r="AC3176">
        <f>(O3176*constantes!$D$4)+(LN(110)*constantes!$D$5)+(LN(22)*constantes!$D$8)+(F3176*constantes!$D$9)</f>
        <v>25.036812478830871</v>
      </c>
      <c r="AD3176" s="7">
        <f t="shared" si="696"/>
        <v>1.975954812069991E-2</v>
      </c>
      <c r="AF3176">
        <f>(O3176*constantes!$B$4)+(LN(125)*constantes!$B$5)+(LN(22.5)*constantes!$B$8)+(F3176*constantes!$B$9)</f>
        <v>23.133675291626897</v>
      </c>
      <c r="AG3176">
        <f t="shared" si="697"/>
        <v>5.3478442485207722E-2</v>
      </c>
      <c r="AH3176">
        <f>(O3176*constantes!$D$4)+(LN(125)*constantes!$D$5)+(LN(22.5)*constantes!$D$8)+(F3176*constantes!$D$9)</f>
        <v>25.407885495439103</v>
      </c>
      <c r="AI3176">
        <f t="shared" si="698"/>
        <v>2.8509711637591306E-2</v>
      </c>
    </row>
    <row r="3177" spans="1:35" x14ac:dyDescent="0.25">
      <c r="A3177" s="11">
        <v>3176</v>
      </c>
      <c r="B3177">
        <v>0</v>
      </c>
      <c r="C3177">
        <v>45</v>
      </c>
      <c r="D3177">
        <v>0</v>
      </c>
      <c r="E3177">
        <v>0</v>
      </c>
      <c r="F3177">
        <v>0</v>
      </c>
      <c r="G3177">
        <v>116</v>
      </c>
      <c r="H3177">
        <v>25.56</v>
      </c>
      <c r="I3177">
        <f>IF(AND(B3177=1,E3177=0),V3177,IF(AND(B3177=1,E3177=1),W3177,IF(AND(B3177=0,E3177=0),X3177,IF(AND(B3177=0,E3177=1),Y3177,ERROR))))</f>
        <v>2.7917532539529111E-2</v>
      </c>
      <c r="K3177">
        <f t="shared" si="686"/>
        <v>3.2202898660143586E-2</v>
      </c>
      <c r="L3177">
        <f t="shared" si="687"/>
        <v>2.2332293193086827E-2</v>
      </c>
      <c r="M3177" s="22" t="str">
        <f t="shared" si="699"/>
        <v>NORMAL</v>
      </c>
      <c r="O3177">
        <f t="shared" si="688"/>
        <v>3.8066624897703196</v>
      </c>
      <c r="P3177">
        <f t="shared" si="689"/>
        <v>4.7535901911063645</v>
      </c>
      <c r="Q3177">
        <f t="shared" si="690"/>
        <v>3.241028629509334</v>
      </c>
      <c r="R3177">
        <f>(O3177*constantes!$B$4)+(P3177*constantes!$B$5)+(D3177*constantes!$B$6)+(Q3177*constantes!$B$8)+(F3177*constantes!$B$9)</f>
        <v>23.237668422489126</v>
      </c>
      <c r="S3177" s="4">
        <f>(O3177*constantes!$B$4)+(P3177*constantes!$C$5)+(D3177*constantes!$B$6)+(Q3177*constantes!$B$8)+(F3177*constantes!$B$9)</f>
        <v>23.578215623779986</v>
      </c>
      <c r="T3177">
        <f>(O3177*constantes!$D$4)+(P3177*constantes!$D$5)+(D3177*constantes!$D$6)+(Q3177*constantes!$D$8)+(F3177*constantes!$D$9)</f>
        <v>25.386592372340978</v>
      </c>
      <c r="U3177">
        <f>(O3177*constantes!$D$4)+(P3177*constantes!$E$5)+(D3177*constantes!$D$6)+(Q3177*constantes!$D$8)+(F3177*constantes!$D$9)</f>
        <v>25.718202824072556</v>
      </c>
      <c r="V3177" s="5">
        <f t="shared" si="691"/>
        <v>5.9162574963518844E-2</v>
      </c>
      <c r="W3177" s="5">
        <f t="shared" si="692"/>
        <v>8.2155706310847565E-2</v>
      </c>
      <c r="X3177" s="6">
        <f t="shared" si="693"/>
        <v>2.7917532539529111E-2</v>
      </c>
      <c r="Y3177" s="6">
        <f t="shared" si="694"/>
        <v>3.8680282926066734E-2</v>
      </c>
      <c r="AA3177">
        <f>(O3177*constantes!$B$4)+(LN(110)*constantes!$B$5)+(LN(22)*constantes!$B$8)+(F3177*constantes!$B$9)</f>
        <v>23.020240906878485</v>
      </c>
      <c r="AB3177">
        <f t="shared" si="695"/>
        <v>4.7883245315309741E-2</v>
      </c>
      <c r="AC3177">
        <f>(O3177*constantes!$D$4)+(LN(110)*constantes!$D$5)+(LN(22)*constantes!$D$8)+(F3177*constantes!$D$9)</f>
        <v>25.16051878105991</v>
      </c>
      <c r="AD3177" s="7">
        <f t="shared" si="696"/>
        <v>2.2332293193086827E-2</v>
      </c>
      <c r="AF3177">
        <f>(O3177*constantes!$B$4)+(LN(125)*constantes!$B$5)+(LN(22.5)*constantes!$B$8)+(F3177*constantes!$B$9)</f>
        <v>23.275197843632878</v>
      </c>
      <c r="AG3177">
        <f t="shared" si="697"/>
        <v>6.1354256697024101E-2</v>
      </c>
      <c r="AH3177">
        <f>(O3177*constantes!$D$4)+(LN(125)*constantes!$D$5)+(LN(22.5)*constantes!$D$8)+(F3177*constantes!$D$9)</f>
        <v>25.531591797668142</v>
      </c>
      <c r="AI3177">
        <f t="shared" si="698"/>
        <v>3.2202898660143586E-2</v>
      </c>
    </row>
    <row r="3178" spans="1:35" x14ac:dyDescent="0.25">
      <c r="A3178" s="11">
        <v>3177</v>
      </c>
      <c r="B3178">
        <v>0</v>
      </c>
      <c r="C3178">
        <v>38</v>
      </c>
      <c r="D3178">
        <v>1</v>
      </c>
      <c r="E3178">
        <v>0</v>
      </c>
      <c r="F3178">
        <v>0</v>
      </c>
      <c r="G3178">
        <v>105</v>
      </c>
      <c r="H3178">
        <v>24.69</v>
      </c>
      <c r="I3178">
        <f>IF(AND(B3178=1,E3178=0),V3178,IF(AND(B3178=1,E3178=1),W3178,IF(AND(B3178=0,E3178=0),X3178,IF(AND(B3178=0,E3178=1),Y3178,ERROR))))</f>
        <v>2.4330851701837797E-2</v>
      </c>
      <c r="K3178">
        <f t="shared" si="686"/>
        <v>2.0450275544260377E-2</v>
      </c>
      <c r="L3178">
        <f t="shared" si="687"/>
        <v>1.4155691081518817E-2</v>
      </c>
      <c r="M3178" s="22" t="str">
        <f t="shared" si="699"/>
        <v>Elevated Risk</v>
      </c>
      <c r="O3178">
        <f t="shared" si="688"/>
        <v>3.6375861597263857</v>
      </c>
      <c r="P3178">
        <f t="shared" si="689"/>
        <v>4.6539603501575231</v>
      </c>
      <c r="Q3178">
        <f t="shared" si="690"/>
        <v>3.206398303357088</v>
      </c>
      <c r="R3178">
        <f>(O3178*constantes!$B$4)+(P3178*constantes!$B$5)+(D3178*constantes!$B$6)+(Q3178*constantes!$B$8)+(F3178*constantes!$B$9)</f>
        <v>23.208595361104472</v>
      </c>
      <c r="S3178" s="4">
        <f>(O3178*constantes!$B$4)+(P3178*constantes!$C$5)+(D3178*constantes!$B$6)+(Q3178*constantes!$B$8)+(F3178*constantes!$B$9)</f>
        <v>23.542005080589753</v>
      </c>
      <c r="T3178">
        <f>(O3178*constantes!$D$4)+(P3178*constantes!$D$5)+(D3178*constantes!$D$6)+(Q3178*constantes!$D$8)+(F3178*constantes!$D$9)</f>
        <v>25.247249312799585</v>
      </c>
      <c r="U3178">
        <f>(O3178*constantes!$D$4)+(P3178*constantes!$E$5)+(D3178*constantes!$D$6)+(Q3178*constantes!$D$8)+(F3178*constantes!$D$9)</f>
        <v>25.571909586826575</v>
      </c>
      <c r="V3178" s="5">
        <f t="shared" si="691"/>
        <v>5.751703094025773E-2</v>
      </c>
      <c r="W3178" s="5">
        <f t="shared" si="692"/>
        <v>7.9353196165278583E-2</v>
      </c>
      <c r="X3178" s="6">
        <f t="shared" si="693"/>
        <v>2.4330851701837797E-2</v>
      </c>
      <c r="Y3178" s="6">
        <f t="shared" si="694"/>
        <v>3.3505334568183942E-2</v>
      </c>
      <c r="AA3178">
        <f>(O3178*constantes!$B$4)+(LN(110)*constantes!$B$5)+(LN(22)*constantes!$B$8)+(F3178*constantes!$B$9)</f>
        <v>22.493913054504919</v>
      </c>
      <c r="AB3178">
        <f t="shared" si="695"/>
        <v>2.8571578401445974E-2</v>
      </c>
      <c r="AC3178">
        <f>(O3178*constantes!$D$4)+(LN(110)*constantes!$D$5)+(LN(22)*constantes!$D$8)+(F3178*constantes!$D$9)</f>
        <v>24.700450251667263</v>
      </c>
      <c r="AD3178" s="7">
        <f t="shared" si="696"/>
        <v>1.4155691081518817E-2</v>
      </c>
      <c r="AF3178">
        <f>(O3178*constantes!$B$4)+(LN(125)*constantes!$B$5)+(LN(22.5)*constantes!$B$8)+(F3178*constantes!$B$9)</f>
        <v>22.748869991259316</v>
      </c>
      <c r="AG3178">
        <f t="shared" si="697"/>
        <v>3.6714933714987352E-2</v>
      </c>
      <c r="AH3178">
        <f>(O3178*constantes!$D$4)+(LN(125)*constantes!$D$5)+(LN(22.5)*constantes!$D$8)+(F3178*constantes!$D$9)</f>
        <v>25.071523268275495</v>
      </c>
      <c r="AI3178">
        <f t="shared" si="698"/>
        <v>2.0450275544260377E-2</v>
      </c>
    </row>
    <row r="3179" spans="1:35" x14ac:dyDescent="0.25">
      <c r="A3179" s="11">
        <v>3178</v>
      </c>
      <c r="B3179">
        <v>1</v>
      </c>
      <c r="C3179">
        <v>46</v>
      </c>
      <c r="D3179">
        <v>1</v>
      </c>
      <c r="E3179">
        <v>1</v>
      </c>
      <c r="F3179">
        <v>0</v>
      </c>
      <c r="G3179">
        <v>140</v>
      </c>
      <c r="H3179">
        <v>24.3</v>
      </c>
      <c r="I3179">
        <f>IF(AND(B3179=1,E3179=0),V3179,IF(AND(B3179=1,E3179=1),W3179,IF(AND(B3179=0,E3179=0),X3179,IF(AND(B3179=0,E3179=1),Y3179,ERROR))))</f>
        <v>0.22708829999345026</v>
      </c>
      <c r="K3179">
        <f t="shared" si="686"/>
        <v>6.5553501255932511E-2</v>
      </c>
      <c r="L3179">
        <f t="shared" si="687"/>
        <v>5.1185816914687488E-2</v>
      </c>
      <c r="M3179" s="22" t="str">
        <f t="shared" si="699"/>
        <v>Elevated Risk</v>
      </c>
      <c r="O3179">
        <f t="shared" si="688"/>
        <v>3.8286413964890951</v>
      </c>
      <c r="P3179">
        <f t="shared" si="689"/>
        <v>4.9416424226093039</v>
      </c>
      <c r="Q3179">
        <f t="shared" si="690"/>
        <v>3.1904763503465028</v>
      </c>
      <c r="R3179">
        <f>(O3179*constantes!$B$4)+(P3179*constantes!$B$5)+(D3179*constantes!$B$6)+(Q3179*constantes!$B$8)+(F3179*constantes!$B$9)</f>
        <v>24.324393483212958</v>
      </c>
      <c r="S3179" s="4">
        <f>(O3179*constantes!$B$4)+(P3179*constantes!$C$5)+(D3179*constantes!$B$6)+(Q3179*constantes!$B$8)+(F3179*constantes!$B$9)</f>
        <v>24.678412746368693</v>
      </c>
      <c r="T3179">
        <f>(O3179*constantes!$D$4)+(P3179*constantes!$D$5)+(D3179*constantes!$D$6)+(Q3179*constantes!$D$8)+(F3179*constantes!$D$9)</f>
        <v>26.568207665841172</v>
      </c>
      <c r="U3179">
        <f>(O3179*constantes!$D$4)+(P3179*constantes!$E$5)+(D3179*constantes!$D$6)+(Q3179*constantes!$D$8)+(F3179*constantes!$D$9)</f>
        <v>26.912936641242396</v>
      </c>
      <c r="V3179" s="5">
        <f t="shared" si="691"/>
        <v>0.16539174346706276</v>
      </c>
      <c r="W3179" s="5">
        <f t="shared" si="692"/>
        <v>0.22708829999345026</v>
      </c>
      <c r="X3179" s="6">
        <f t="shared" si="693"/>
        <v>8.8164229812823458E-2</v>
      </c>
      <c r="Y3179" s="6">
        <f t="shared" si="694"/>
        <v>0.12215464434678047</v>
      </c>
      <c r="AA3179">
        <f>(O3179*constantes!$B$4)+(LN(110)*constantes!$B$5)+(LN(22)*constantes!$B$8)+(F3179*constantes!$B$9)</f>
        <v>23.088660364337766</v>
      </c>
      <c r="AB3179">
        <f t="shared" si="695"/>
        <v>5.1185816914687488E-2</v>
      </c>
      <c r="AC3179">
        <f>(O3179*constantes!$D$4)+(LN(110)*constantes!$D$5)+(LN(22)*constantes!$D$8)+(F3179*constantes!$D$9)</f>
        <v>25.220324924765169</v>
      </c>
      <c r="AD3179" s="7">
        <f t="shared" si="696"/>
        <v>2.3692217580876362E-2</v>
      </c>
      <c r="AF3179">
        <f>(O3179*constantes!$B$4)+(LN(125)*constantes!$B$5)+(LN(22.5)*constantes!$B$8)+(F3179*constantes!$B$9)</f>
        <v>23.343617301092156</v>
      </c>
      <c r="AG3179">
        <f t="shared" si="697"/>
        <v>6.5553501255932511E-2</v>
      </c>
      <c r="AH3179">
        <f>(O3179*constantes!$D$4)+(LN(125)*constantes!$D$5)+(LN(22.5)*constantes!$D$8)+(F3179*constantes!$D$9)</f>
        <v>25.591397941373401</v>
      </c>
      <c r="AI3179">
        <f t="shared" si="698"/>
        <v>3.4153313573738631E-2</v>
      </c>
    </row>
    <row r="3180" spans="1:35" x14ac:dyDescent="0.25">
      <c r="A3180" s="11">
        <v>3179</v>
      </c>
      <c r="B3180">
        <v>1</v>
      </c>
      <c r="C3180">
        <v>48</v>
      </c>
      <c r="D3180">
        <v>0</v>
      </c>
      <c r="E3180">
        <v>0</v>
      </c>
      <c r="F3180">
        <v>0</v>
      </c>
      <c r="G3180">
        <v>124</v>
      </c>
      <c r="H3180">
        <v>23.96</v>
      </c>
      <c r="I3180">
        <f>IF(AND(B3180=1,E3180=0),V3180,IF(AND(B3180=1,E3180=1),W3180,IF(AND(B3180=0,E3180=0),X3180,IF(AND(B3180=0,E3180=1),Y3180,ERROR))))</f>
        <v>7.7029770364261951E-2</v>
      </c>
      <c r="K3180">
        <f t="shared" si="686"/>
        <v>7.448581103683527E-2</v>
      </c>
      <c r="L3180">
        <f t="shared" si="687"/>
        <v>5.8221930281009082E-2</v>
      </c>
      <c r="M3180" s="22" t="str">
        <f t="shared" si="699"/>
        <v>NORMAL</v>
      </c>
      <c r="O3180">
        <f t="shared" si="688"/>
        <v>3.8712010109078911</v>
      </c>
      <c r="P3180">
        <f t="shared" si="689"/>
        <v>4.8202815656050371</v>
      </c>
      <c r="Q3180">
        <f t="shared" si="690"/>
        <v>3.1763857732472487</v>
      </c>
      <c r="R3180">
        <f>(O3180*constantes!$B$4)+(P3180*constantes!$B$5)+(D3180*constantes!$B$6)+(Q3180*constantes!$B$8)+(F3180*constantes!$B$9)</f>
        <v>23.511045175095642</v>
      </c>
      <c r="S3180" s="4">
        <f>(O3180*constantes!$B$4)+(P3180*constantes!$C$5)+(D3180*constantes!$B$6)+(Q3180*constantes!$B$8)+(F3180*constantes!$B$9)</f>
        <v>23.856370146455589</v>
      </c>
      <c r="T3180">
        <f>(O3180*constantes!$D$4)+(P3180*constantes!$D$5)+(D3180*constantes!$D$6)+(Q3180*constantes!$D$8)+(F3180*constantes!$D$9)</f>
        <v>25.716754380029855</v>
      </c>
      <c r="U3180">
        <f>(O3180*constantes!$D$4)+(P3180*constantes!$E$5)+(D3180*constantes!$D$6)+(Q3180*constantes!$D$8)+(F3180*constantes!$D$9)</f>
        <v>26.053017222046464</v>
      </c>
      <c r="V3180" s="5">
        <f t="shared" si="691"/>
        <v>7.7029770364261951E-2</v>
      </c>
      <c r="W3180" s="5">
        <f t="shared" si="692"/>
        <v>0.10704536240538276</v>
      </c>
      <c r="X3180" s="6">
        <f t="shared" si="693"/>
        <v>3.8625392697339223E-2</v>
      </c>
      <c r="Y3180" s="6">
        <f t="shared" si="694"/>
        <v>5.3643607020139816E-2</v>
      </c>
      <c r="AA3180">
        <f>(O3180*constantes!$B$4)+(LN(110)*constantes!$B$5)+(LN(22)*constantes!$B$8)+(F3180*constantes!$B$9)</f>
        <v>23.221146741638901</v>
      </c>
      <c r="AB3180">
        <f t="shared" si="695"/>
        <v>5.8221930281009082E-2</v>
      </c>
      <c r="AC3180">
        <f>(O3180*constantes!$D$4)+(LN(110)*constantes!$D$5)+(LN(22)*constantes!$D$8)+(F3180*constantes!$D$9)</f>
        <v>25.336132614771724</v>
      </c>
      <c r="AD3180" s="7">
        <f t="shared" si="696"/>
        <v>2.6562184906686825E-2</v>
      </c>
      <c r="AF3180">
        <f>(O3180*constantes!$B$4)+(LN(125)*constantes!$B$5)+(LN(22.5)*constantes!$B$8)+(F3180*constantes!$B$9)</f>
        <v>23.47610367839329</v>
      </c>
      <c r="AG3180">
        <f t="shared" si="697"/>
        <v>7.448581103683527E-2</v>
      </c>
      <c r="AH3180">
        <f>(O3180*constantes!$D$4)+(LN(125)*constantes!$D$5)+(LN(22.5)*constantes!$D$8)+(F3180*constantes!$D$9)</f>
        <v>25.707205631379956</v>
      </c>
      <c r="AI3180">
        <f t="shared" si="698"/>
        <v>3.8265438641588045E-2</v>
      </c>
    </row>
    <row r="3181" spans="1:35" x14ac:dyDescent="0.25">
      <c r="A3181" s="11">
        <v>3180</v>
      </c>
      <c r="B3181">
        <v>1</v>
      </c>
      <c r="C3181">
        <v>45</v>
      </c>
      <c r="D3181">
        <v>1</v>
      </c>
      <c r="E3181">
        <v>0</v>
      </c>
      <c r="F3181">
        <v>0</v>
      </c>
      <c r="G3181">
        <v>130</v>
      </c>
      <c r="H3181">
        <v>24.1</v>
      </c>
      <c r="I3181">
        <f>IF(AND(B3181=1,E3181=0),V3181,IF(AND(B3181=1,E3181=1),W3181,IF(AND(B3181=0,E3181=0),X3181,IF(AND(B3181=0,E3181=1),Y3181,ERROR))))</f>
        <v>0.13600609840834188</v>
      </c>
      <c r="K3181">
        <f t="shared" si="686"/>
        <v>6.1354256697024101E-2</v>
      </c>
      <c r="L3181">
        <f t="shared" si="687"/>
        <v>4.7883245315309741E-2</v>
      </c>
      <c r="M3181" s="22" t="str">
        <f t="shared" si="699"/>
        <v>Elevated Risk</v>
      </c>
      <c r="O3181">
        <f t="shared" si="688"/>
        <v>3.8066624897703196</v>
      </c>
      <c r="P3181">
        <f t="shared" si="689"/>
        <v>4.8675344504555822</v>
      </c>
      <c r="Q3181">
        <f t="shared" si="690"/>
        <v>3.1822118404966093</v>
      </c>
      <c r="R3181">
        <f>(O3181*constantes!$B$4)+(P3181*constantes!$B$5)+(D3181*constantes!$B$6)+(Q3181*constantes!$B$8)+(F3181*constantes!$B$9)</f>
        <v>24.111945953297056</v>
      </c>
      <c r="S3181" s="4">
        <f>(O3181*constantes!$B$4)+(P3181*constantes!$C$5)+(D3181*constantes!$B$6)+(Q3181*constantes!$B$8)+(F3181*constantes!$B$9)</f>
        <v>24.460656121327691</v>
      </c>
      <c r="T3181">
        <f>(O3181*constantes!$D$4)+(P3181*constantes!$D$5)+(D3181*constantes!$D$6)+(Q3181*constantes!$D$8)+(F3181*constantes!$D$9)</f>
        <v>26.295717235524229</v>
      </c>
      <c r="U3181">
        <f>(O3181*constantes!$D$4)+(P3181*constantes!$E$5)+(D3181*constantes!$D$6)+(Q3181*constantes!$D$8)+(F3181*constantes!$D$9)</f>
        <v>26.635276438788011</v>
      </c>
      <c r="V3181" s="5">
        <f t="shared" si="691"/>
        <v>0.13600609840834188</v>
      </c>
      <c r="W3181" s="5">
        <f t="shared" si="692"/>
        <v>0.18713112337923166</v>
      </c>
      <c r="X3181" s="6">
        <f t="shared" si="693"/>
        <v>6.7868288886779093E-2</v>
      </c>
      <c r="Y3181" s="6">
        <f t="shared" si="694"/>
        <v>9.3983554905672229E-2</v>
      </c>
      <c r="AA3181">
        <f>(O3181*constantes!$B$4)+(LN(110)*constantes!$B$5)+(LN(22)*constantes!$B$8)+(F3181*constantes!$B$9)</f>
        <v>23.020240906878485</v>
      </c>
      <c r="AB3181">
        <f t="shared" si="695"/>
        <v>4.7883245315309741E-2</v>
      </c>
      <c r="AC3181">
        <f>(O3181*constantes!$D$4)+(LN(110)*constantes!$D$5)+(LN(22)*constantes!$D$8)+(F3181*constantes!$D$9)</f>
        <v>25.16051878105991</v>
      </c>
      <c r="AD3181" s="7">
        <f t="shared" si="696"/>
        <v>2.2332293193086827E-2</v>
      </c>
      <c r="AF3181">
        <f>(O3181*constantes!$B$4)+(LN(125)*constantes!$B$5)+(LN(22.5)*constantes!$B$8)+(F3181*constantes!$B$9)</f>
        <v>23.275197843632878</v>
      </c>
      <c r="AG3181">
        <f t="shared" si="697"/>
        <v>6.1354256697024101E-2</v>
      </c>
      <c r="AH3181">
        <f>(O3181*constantes!$D$4)+(LN(125)*constantes!$D$5)+(LN(22.5)*constantes!$D$8)+(F3181*constantes!$D$9)</f>
        <v>25.531591797668142</v>
      </c>
      <c r="AI3181">
        <f t="shared" si="698"/>
        <v>3.2202898660143586E-2</v>
      </c>
    </row>
    <row r="3182" spans="1:35" x14ac:dyDescent="0.25">
      <c r="A3182" s="11">
        <v>3181</v>
      </c>
      <c r="B3182">
        <v>0</v>
      </c>
      <c r="C3182">
        <v>59</v>
      </c>
      <c r="D3182">
        <v>0</v>
      </c>
      <c r="E3182">
        <v>0</v>
      </c>
      <c r="F3182">
        <v>0</v>
      </c>
      <c r="G3182">
        <v>132</v>
      </c>
      <c r="H3182">
        <v>28.41</v>
      </c>
      <c r="I3182">
        <f>IF(AND(B3182=1,E3182=0),V3182,IF(AND(B3182=1,E3182=1),W3182,IF(AND(B3182=0,E3182=0),X3182,IF(AND(B3182=0,E3182=1),Y3182,ERROR))))</f>
        <v>8.5916393261635138E-2</v>
      </c>
      <c r="K3182">
        <f t="shared" si="686"/>
        <v>6.6117954736533924E-2</v>
      </c>
      <c r="L3182">
        <f t="shared" si="687"/>
        <v>4.6102547085629553E-2</v>
      </c>
      <c r="M3182" s="22" t="str">
        <f t="shared" si="699"/>
        <v>Elevated Risk</v>
      </c>
      <c r="O3182">
        <f t="shared" si="688"/>
        <v>4.0775374439057197</v>
      </c>
      <c r="P3182">
        <f t="shared" si="689"/>
        <v>4.8828019225863706</v>
      </c>
      <c r="Q3182">
        <f t="shared" si="690"/>
        <v>3.3467411958660964</v>
      </c>
      <c r="R3182">
        <f>(O3182*constantes!$B$4)+(P3182*constantes!$B$5)+(D3182*constantes!$B$6)+(Q3182*constantes!$B$8)+(F3182*constantes!$B$9)</f>
        <v>24.404395169779043</v>
      </c>
      <c r="S3182" s="4">
        <f>(O3182*constantes!$B$4)+(P3182*constantes!$C$5)+(D3182*constantes!$B$6)+(Q3182*constantes!$B$8)+(F3182*constantes!$B$9)</f>
        <v>24.75419909951313</v>
      </c>
      <c r="T3182">
        <f>(O3182*constantes!$D$4)+(P3182*constantes!$D$5)+(D3182*constantes!$D$6)+(Q3182*constantes!$D$8)+(F3182*constantes!$D$9)</f>
        <v>26.541168604937507</v>
      </c>
      <c r="U3182">
        <f>(O3182*constantes!$D$4)+(P3182*constantes!$E$5)+(D3182*constantes!$D$6)+(Q3182*constantes!$D$8)+(F3182*constantes!$D$9)</f>
        <v>26.881792867057133</v>
      </c>
      <c r="V3182" s="5">
        <f t="shared" si="691"/>
        <v>0.17786515474712361</v>
      </c>
      <c r="W3182" s="5">
        <f t="shared" si="692"/>
        <v>0.24260555733109657</v>
      </c>
      <c r="X3182" s="6">
        <f t="shared" si="693"/>
        <v>8.5916393261635138E-2</v>
      </c>
      <c r="Y3182" s="6">
        <f t="shared" si="694"/>
        <v>0.11864061257010494</v>
      </c>
      <c r="AA3182">
        <f>(O3182*constantes!$B$4)+(LN(110)*constantes!$B$5)+(LN(22)*constantes!$B$8)+(F3182*constantes!$B$9)</f>
        <v>23.863463804103819</v>
      </c>
      <c r="AB3182">
        <f t="shared" si="695"/>
        <v>0.10776479003769468</v>
      </c>
      <c r="AC3182">
        <f>(O3182*constantes!$D$4)+(LN(110)*constantes!$D$5)+(LN(22)*constantes!$D$8)+(F3182*constantes!$D$9)</f>
        <v>25.897588492509126</v>
      </c>
      <c r="AD3182" s="7">
        <f t="shared" si="696"/>
        <v>4.6102547085629553E-2</v>
      </c>
      <c r="AF3182">
        <f>(O3182*constantes!$B$4)+(LN(125)*constantes!$B$5)+(LN(22.5)*constantes!$B$8)+(F3182*constantes!$B$9)</f>
        <v>24.118420740858213</v>
      </c>
      <c r="AG3182">
        <f t="shared" si="697"/>
        <v>0.13682617258299834</v>
      </c>
      <c r="AH3182">
        <f>(O3182*constantes!$D$4)+(LN(125)*constantes!$D$5)+(LN(22.5)*constantes!$D$8)+(F3182*constantes!$D$9)</f>
        <v>26.268661509117358</v>
      </c>
      <c r="AI3182">
        <f t="shared" si="698"/>
        <v>6.6117954736533924E-2</v>
      </c>
    </row>
    <row r="3183" spans="1:35" x14ac:dyDescent="0.25">
      <c r="A3183" s="11">
        <v>3182</v>
      </c>
      <c r="B3183">
        <v>1</v>
      </c>
      <c r="C3183">
        <v>43</v>
      </c>
      <c r="D3183">
        <v>0</v>
      </c>
      <c r="E3183">
        <v>0</v>
      </c>
      <c r="F3183">
        <v>0</v>
      </c>
      <c r="G3183">
        <v>104</v>
      </c>
      <c r="H3183">
        <v>23.02</v>
      </c>
      <c r="I3183">
        <f>IF(AND(B3183=1,E3183=0),V3183,IF(AND(B3183=1,E3183=1),W3183,IF(AND(B3183=0,E3183=0),X3183,IF(AND(B3183=0,E3183=1),Y3183,ERROR))))</f>
        <v>3.9006464877672009E-2</v>
      </c>
      <c r="K3183">
        <f t="shared" si="686"/>
        <v>5.3478442485207722E-2</v>
      </c>
      <c r="L3183">
        <f t="shared" si="687"/>
        <v>4.169811677585733E-2</v>
      </c>
      <c r="M3183" s="22" t="str">
        <f t="shared" si="699"/>
        <v>OPTIMAL</v>
      </c>
      <c r="O3183">
        <f t="shared" si="688"/>
        <v>3.7612001156935624</v>
      </c>
      <c r="P3183">
        <f t="shared" si="689"/>
        <v>4.6443908991413725</v>
      </c>
      <c r="Q3183">
        <f t="shared" si="690"/>
        <v>3.1363634032937364</v>
      </c>
      <c r="R3183">
        <f>(O3183*constantes!$B$4)+(P3183*constantes!$B$5)+(D3183*constantes!$B$6)+(Q3183*constantes!$B$8)+(F3183*constantes!$B$9)</f>
        <v>22.810596996557784</v>
      </c>
      <c r="S3183" s="4">
        <f>(O3183*constantes!$B$4)+(P3183*constantes!$C$5)+(D3183*constantes!$B$6)+(Q3183*constantes!$B$8)+(F3183*constantes!$B$9)</f>
        <v>23.14332116057227</v>
      </c>
      <c r="T3183">
        <f>(O3183*constantes!$D$4)+(P3183*constantes!$D$5)+(D3183*constantes!$D$6)+(Q3183*constantes!$D$8)+(F3183*constantes!$D$9)</f>
        <v>24.902208192847965</v>
      </c>
      <c r="U3183">
        <f>(O3183*constantes!$D$4)+(P3183*constantes!$E$5)+(D3183*constantes!$D$6)+(Q3183*constantes!$D$8)+(F3183*constantes!$D$9)</f>
        <v>25.226200901972064</v>
      </c>
      <c r="V3183" s="5">
        <f t="shared" si="691"/>
        <v>3.9006464877672009E-2</v>
      </c>
      <c r="W3183" s="5">
        <f t="shared" si="692"/>
        <v>5.398253620348159E-2</v>
      </c>
      <c r="X3183" s="6">
        <f t="shared" si="693"/>
        <v>1.7292715090644339E-2</v>
      </c>
      <c r="Y3183" s="6">
        <f t="shared" si="694"/>
        <v>2.3830165349649879E-2</v>
      </c>
      <c r="AA3183">
        <f>(O3183*constantes!$B$4)+(LN(110)*constantes!$B$5)+(LN(22)*constantes!$B$8)+(F3183*constantes!$B$9)</f>
        <v>22.8787183548725</v>
      </c>
      <c r="AB3183">
        <f t="shared" si="695"/>
        <v>4.169811677585733E-2</v>
      </c>
      <c r="AC3183">
        <f>(O3183*constantes!$D$4)+(LN(110)*constantes!$D$5)+(LN(22)*constantes!$D$8)+(F3183*constantes!$D$9)</f>
        <v>25.036812478830871</v>
      </c>
      <c r="AD3183" s="7">
        <f t="shared" si="696"/>
        <v>1.975954812069991E-2</v>
      </c>
      <c r="AF3183">
        <f>(O3183*constantes!$B$4)+(LN(125)*constantes!$B$5)+(LN(22.5)*constantes!$B$8)+(F3183*constantes!$B$9)</f>
        <v>23.133675291626897</v>
      </c>
      <c r="AG3183">
        <f t="shared" si="697"/>
        <v>5.3478442485207722E-2</v>
      </c>
      <c r="AH3183">
        <f>(O3183*constantes!$D$4)+(LN(125)*constantes!$D$5)+(LN(22.5)*constantes!$D$8)+(F3183*constantes!$D$9)</f>
        <v>25.407885495439103</v>
      </c>
      <c r="AI3183">
        <f t="shared" si="698"/>
        <v>2.8509711637591306E-2</v>
      </c>
    </row>
    <row r="3184" spans="1:35" x14ac:dyDescent="0.25">
      <c r="A3184" s="11">
        <v>3183</v>
      </c>
      <c r="B3184">
        <v>0</v>
      </c>
      <c r="C3184">
        <v>45</v>
      </c>
      <c r="D3184">
        <v>1</v>
      </c>
      <c r="E3184">
        <v>1</v>
      </c>
      <c r="F3184">
        <v>0</v>
      </c>
      <c r="G3184">
        <v>142</v>
      </c>
      <c r="H3184">
        <v>35.020000000000003</v>
      </c>
      <c r="I3184">
        <f>IF(AND(B3184=1,E3184=0),V3184,IF(AND(B3184=1,E3184=1),W3184,IF(AND(B3184=0,E3184=0),X3184,IF(AND(B3184=0,E3184=1),Y3184,ERROR))))</f>
        <v>0.14281866034533586</v>
      </c>
      <c r="K3184">
        <f t="shared" si="686"/>
        <v>3.2202898660143586E-2</v>
      </c>
      <c r="L3184">
        <f t="shared" si="687"/>
        <v>2.2332293193086827E-2</v>
      </c>
      <c r="M3184" s="22" t="str">
        <f t="shared" si="699"/>
        <v>Elevated Risk</v>
      </c>
      <c r="O3184">
        <f t="shared" si="688"/>
        <v>3.8066624897703196</v>
      </c>
      <c r="P3184">
        <f t="shared" si="689"/>
        <v>4.9558270576012609</v>
      </c>
      <c r="Q3184">
        <f t="shared" si="690"/>
        <v>3.5559193268577061</v>
      </c>
      <c r="R3184">
        <f>(O3184*constantes!$B$4)+(P3184*constantes!$B$5)+(D3184*constantes!$B$6)+(Q3184*constantes!$B$8)+(F3184*constantes!$B$9)</f>
        <v>24.571999886923347</v>
      </c>
      <c r="S3184" s="4">
        <f>(O3184*constantes!$B$4)+(P3184*constantes!$C$5)+(D3184*constantes!$B$6)+(Q3184*constantes!$B$8)+(F3184*constantes!$B$9)</f>
        <v>24.927035337329901</v>
      </c>
      <c r="T3184">
        <f>(O3184*constantes!$D$4)+(P3184*constantes!$D$5)+(D3184*constantes!$D$6)+(Q3184*constantes!$D$8)+(F3184*constantes!$D$9)</f>
        <v>26.73513434549249</v>
      </c>
      <c r="U3184">
        <f>(O3184*constantes!$D$4)+(P3184*constantes!$E$5)+(D3184*constantes!$D$6)+(Q3184*constantes!$D$8)+(F3184*constantes!$D$9)</f>
        <v>27.080852841030755</v>
      </c>
      <c r="V3184" s="5">
        <f t="shared" si="691"/>
        <v>0.20672678433735048</v>
      </c>
      <c r="W3184" s="5">
        <f t="shared" si="692"/>
        <v>0.28129007058806266</v>
      </c>
      <c r="X3184" s="6">
        <f t="shared" si="693"/>
        <v>0.10332559427263377</v>
      </c>
      <c r="Y3184" s="6">
        <f t="shared" si="694"/>
        <v>0.14281866034533586</v>
      </c>
      <c r="AA3184">
        <f>(O3184*constantes!$B$4)+(LN(110)*constantes!$B$5)+(LN(22)*constantes!$B$8)+(F3184*constantes!$B$9)</f>
        <v>23.020240906878485</v>
      </c>
      <c r="AB3184">
        <f t="shared" si="695"/>
        <v>4.7883245315309741E-2</v>
      </c>
      <c r="AC3184">
        <f>(O3184*constantes!$D$4)+(LN(110)*constantes!$D$5)+(LN(22)*constantes!$D$8)+(F3184*constantes!$D$9)</f>
        <v>25.16051878105991</v>
      </c>
      <c r="AD3184" s="7">
        <f t="shared" si="696"/>
        <v>2.2332293193086827E-2</v>
      </c>
      <c r="AF3184">
        <f>(O3184*constantes!$B$4)+(LN(125)*constantes!$B$5)+(LN(22.5)*constantes!$B$8)+(F3184*constantes!$B$9)</f>
        <v>23.275197843632878</v>
      </c>
      <c r="AG3184">
        <f t="shared" si="697"/>
        <v>6.1354256697024101E-2</v>
      </c>
      <c r="AH3184">
        <f>(O3184*constantes!$D$4)+(LN(125)*constantes!$D$5)+(LN(22.5)*constantes!$D$8)+(F3184*constantes!$D$9)</f>
        <v>25.531591797668142</v>
      </c>
      <c r="AI3184">
        <f t="shared" si="698"/>
        <v>3.2202898660143586E-2</v>
      </c>
    </row>
    <row r="3185" spans="1:35" x14ac:dyDescent="0.25">
      <c r="A3185" s="11">
        <v>3184</v>
      </c>
      <c r="B3185">
        <v>0</v>
      </c>
      <c r="C3185">
        <v>49</v>
      </c>
      <c r="D3185">
        <v>1</v>
      </c>
      <c r="E3185">
        <v>0</v>
      </c>
      <c r="F3185">
        <v>0</v>
      </c>
      <c r="G3185">
        <v>120</v>
      </c>
      <c r="H3185">
        <v>19.72</v>
      </c>
      <c r="I3185">
        <f>IF(AND(B3185=1,E3185=0),V3185,IF(AND(B3185=1,E3185=1),W3185,IF(AND(B3185=0,E3185=0),X3185,IF(AND(B3185=0,E3185=1),Y3185,ERROR))))</f>
        <v>6.1853616032133241E-2</v>
      </c>
      <c r="K3185">
        <f t="shared" ref="K3185:K3248" si="700">IF(B3185=1,AG3185,AI3185)</f>
        <v>4.0428513799347532E-2</v>
      </c>
      <c r="L3185">
        <f t="shared" ref="L3185:L3248" si="701">IF(B3185=1,AB3185,AD3185)</f>
        <v>2.8073382189004015E-2</v>
      </c>
      <c r="M3185" s="22" t="str">
        <f t="shared" si="699"/>
        <v>Elevated Risk</v>
      </c>
      <c r="O3185">
        <f t="shared" ref="O3185:O3248" si="702">LN(C3185)</f>
        <v>3.8918202981106265</v>
      </c>
      <c r="P3185">
        <f t="shared" ref="P3185:P3248" si="703">LN(G3185)</f>
        <v>4.7874917427820458</v>
      </c>
      <c r="Q3185">
        <f t="shared" ref="Q3185:Q3248" si="704">LN(H3185)</f>
        <v>2.9816333491744893</v>
      </c>
      <c r="R3185">
        <f>(O3185*constantes!$B$4)+(P3185*constantes!$B$5)+(D3185*constantes!$B$6)+(Q3185*constantes!$B$8)+(F3185*constantes!$B$9)</f>
        <v>24.069540567631634</v>
      </c>
      <c r="S3185" s="4">
        <f>(O3185*constantes!$B$4)+(P3185*constantes!$C$5)+(D3185*constantes!$B$6)+(Q3185*constantes!$B$8)+(F3185*constantes!$B$9)</f>
        <v>24.412516476084541</v>
      </c>
      <c r="T3185">
        <f>(O3185*constantes!$D$4)+(P3185*constantes!$D$5)+(D3185*constantes!$D$6)+(Q3185*constantes!$D$8)+(F3185*constantes!$D$9)</f>
        <v>26.199738906534385</v>
      </c>
      <c r="U3185">
        <f>(O3185*constantes!$D$4)+(P3185*constantes!$E$5)+(D3185*constantes!$D$6)+(Q3185*constantes!$D$8)+(F3185*constantes!$D$9)</f>
        <v>26.533714330510861</v>
      </c>
      <c r="V3185" s="5">
        <f t="shared" ref="V3185:V3248" si="705">1-POWER(0.88431,EXP(R3185-23.9388))</f>
        <v>0.1307460338528218</v>
      </c>
      <c r="W3185" s="5">
        <f t="shared" ref="W3185:W3248" si="706">1-POWER(0.88431,EXP(S3185-23.9388))</f>
        <v>0.17917708992605563</v>
      </c>
      <c r="X3185" s="6">
        <f t="shared" ref="X3185:X3248" si="707">1-POWER(0.94833,EXP(T3185-26.0145))</f>
        <v>6.1853616032133241E-2</v>
      </c>
      <c r="Y3185" s="6">
        <f t="shared" ref="Y3185:Y3248" si="708">1-POWER(0.94833,EXP(U3185-26.0145))</f>
        <v>8.5306357126085253E-2</v>
      </c>
      <c r="AA3185">
        <f>(O3185*constantes!$B$4)+(LN(110)*constantes!$B$5)+(LN(22)*constantes!$B$8)+(F3185*constantes!$B$9)</f>
        <v>23.285333757929525</v>
      </c>
      <c r="AB3185">
        <f t="shared" ref="AB3185:AB3248" si="709">1-POWER(0.88431,EXP(AA3185-23.9388))</f>
        <v>6.1959526107751905E-2</v>
      </c>
      <c r="AC3185">
        <f>(O3185*constantes!$D$4)+(LN(110)*constantes!$D$5)+(LN(22)*constantes!$D$8)+(F3185*constantes!$D$9)</f>
        <v>25.39223913860047</v>
      </c>
      <c r="AD3185" s="7">
        <f t="shared" ref="AD3185:AD3248" si="710">1-POWER(0.94833,EXP(AC3185-26.0145))</f>
        <v>2.8073382189004015E-2</v>
      </c>
      <c r="AF3185">
        <f>(O3185*constantes!$B$4)+(LN(125)*constantes!$B$5)+(LN(22.5)*constantes!$B$8)+(F3185*constantes!$B$9)</f>
        <v>23.540290694683922</v>
      </c>
      <c r="AG3185">
        <f t="shared" ref="AG3185:AG3248" si="711">1-POWER(0.88431,EXP(AF3185-23.9388))</f>
        <v>7.9222803135090225E-2</v>
      </c>
      <c r="AH3185">
        <f>(O3185*constantes!$D$4)+(LN(125)*constantes!$D$5)+(LN(22.5)*constantes!$D$8)+(F3185*constantes!$D$9)</f>
        <v>25.763312155208702</v>
      </c>
      <c r="AI3185">
        <f t="shared" ref="AI3185:AI3248" si="712">1-POWER(0.94833,EXP(AH3185-26.0145))</f>
        <v>4.0428513799347532E-2</v>
      </c>
    </row>
    <row r="3186" spans="1:35" x14ac:dyDescent="0.25">
      <c r="A3186" s="11">
        <v>3185</v>
      </c>
      <c r="B3186">
        <v>1</v>
      </c>
      <c r="C3186">
        <v>38</v>
      </c>
      <c r="D3186">
        <v>1</v>
      </c>
      <c r="E3186">
        <v>1</v>
      </c>
      <c r="F3186">
        <v>0</v>
      </c>
      <c r="G3186">
        <v>128</v>
      </c>
      <c r="H3186">
        <v>25.62</v>
      </c>
      <c r="I3186">
        <f>IF(AND(B3186=1,E3186=0),V3186,IF(AND(B3186=1,E3186=1),W3186,IF(AND(B3186=0,E3186=0),X3186,IF(AND(B3186=0,E3186=1),Y3186,ERROR))))</f>
        <v>0.11723725167775922</v>
      </c>
      <c r="K3186">
        <f t="shared" si="700"/>
        <v>3.6714933714987352E-2</v>
      </c>
      <c r="L3186">
        <f t="shared" si="701"/>
        <v>2.8571578401445974E-2</v>
      </c>
      <c r="M3186" s="22" t="str">
        <f t="shared" si="699"/>
        <v>Elevated Risk</v>
      </c>
      <c r="O3186">
        <f t="shared" si="702"/>
        <v>3.6375861597263857</v>
      </c>
      <c r="P3186">
        <f t="shared" si="703"/>
        <v>4.8520302639196169</v>
      </c>
      <c r="Q3186">
        <f t="shared" si="704"/>
        <v>3.2433732964685884</v>
      </c>
      <c r="R3186">
        <f>(O3186*constantes!$B$4)+(P3186*constantes!$B$5)+(D3186*constantes!$B$6)+(Q3186*constantes!$B$8)+(F3186*constantes!$B$9)</f>
        <v>23.605343562015257</v>
      </c>
      <c r="S3186" s="4">
        <f>(O3186*constantes!$B$4)+(P3186*constantes!$C$5)+(D3186*constantes!$B$6)+(Q3186*constantes!$B$8)+(F3186*constantes!$B$9)</f>
        <v>23.952943010122457</v>
      </c>
      <c r="T3186">
        <f>(O3186*constantes!$D$4)+(P3186*constantes!$D$5)+(D3186*constantes!$D$6)+(Q3186*constantes!$D$8)+(F3186*constantes!$D$9)</f>
        <v>25.823305619148375</v>
      </c>
      <c r="U3186">
        <f>(O3186*constantes!$D$4)+(P3186*constantes!$E$5)+(D3186*constantes!$D$6)+(Q3186*constantes!$D$8)+(F3186*constantes!$D$9)</f>
        <v>26.161783250359406</v>
      </c>
      <c r="V3186" s="5">
        <f t="shared" si="705"/>
        <v>8.4316922986860443E-2</v>
      </c>
      <c r="W3186" s="5">
        <f t="shared" si="706"/>
        <v>0.11723725167775922</v>
      </c>
      <c r="X3186" s="6">
        <f t="shared" si="707"/>
        <v>4.2873847590485181E-2</v>
      </c>
      <c r="Y3186" s="6">
        <f t="shared" si="708"/>
        <v>5.9620024672514593E-2</v>
      </c>
      <c r="AA3186">
        <f>(O3186*constantes!$B$4)+(LN(110)*constantes!$B$5)+(LN(22)*constantes!$B$8)+(F3186*constantes!$B$9)</f>
        <v>22.493913054504919</v>
      </c>
      <c r="AB3186">
        <f t="shared" si="709"/>
        <v>2.8571578401445974E-2</v>
      </c>
      <c r="AC3186">
        <f>(O3186*constantes!$D$4)+(LN(110)*constantes!$D$5)+(LN(22)*constantes!$D$8)+(F3186*constantes!$D$9)</f>
        <v>24.700450251667263</v>
      </c>
      <c r="AD3186" s="7">
        <f t="shared" si="710"/>
        <v>1.4155691081518817E-2</v>
      </c>
      <c r="AF3186">
        <f>(O3186*constantes!$B$4)+(LN(125)*constantes!$B$5)+(LN(22.5)*constantes!$B$8)+(F3186*constantes!$B$9)</f>
        <v>22.748869991259316</v>
      </c>
      <c r="AG3186">
        <f t="shared" si="711"/>
        <v>3.6714933714987352E-2</v>
      </c>
      <c r="AH3186">
        <f>(O3186*constantes!$D$4)+(LN(125)*constantes!$D$5)+(LN(22.5)*constantes!$D$8)+(F3186*constantes!$D$9)</f>
        <v>25.071523268275495</v>
      </c>
      <c r="AI3186">
        <f t="shared" si="712"/>
        <v>2.0450275544260377E-2</v>
      </c>
    </row>
    <row r="3187" spans="1:35" x14ac:dyDescent="0.25">
      <c r="A3187" s="11">
        <v>3186</v>
      </c>
      <c r="B3187">
        <v>0</v>
      </c>
      <c r="C3187">
        <v>47</v>
      </c>
      <c r="D3187">
        <v>1</v>
      </c>
      <c r="E3187">
        <v>1</v>
      </c>
      <c r="F3187">
        <v>1</v>
      </c>
      <c r="G3187">
        <v>144</v>
      </c>
      <c r="H3187">
        <v>22.73</v>
      </c>
      <c r="I3187">
        <f>IF(AND(B3187=1,E3187=0),V3187,IF(AND(B3187=1,E3187=1),W3187,IF(AND(B3187=0,E3187=0),X3187,IF(AND(B3187=0,E3187=1),Y3187,ERROR))))</f>
        <v>0.27029410571649359</v>
      </c>
      <c r="K3187">
        <f t="shared" si="700"/>
        <v>7.7054251869609236E-2</v>
      </c>
      <c r="L3187">
        <f t="shared" si="701"/>
        <v>5.3824313486685704E-2</v>
      </c>
      <c r="M3187" s="22" t="str">
        <f t="shared" si="699"/>
        <v>Elevated Risk</v>
      </c>
      <c r="O3187">
        <f t="shared" si="702"/>
        <v>3.8501476017100584</v>
      </c>
      <c r="P3187">
        <f t="shared" si="703"/>
        <v>4.9698132995760007</v>
      </c>
      <c r="Q3187">
        <f t="shared" si="704"/>
        <v>3.123685637864452</v>
      </c>
      <c r="R3187">
        <f>(O3187*constantes!$B$4)+(P3187*constantes!$B$5)+(D3187*constantes!$B$6)+(Q3187*constantes!$B$8)+(F3187*constantes!$B$9)</f>
        <v>24.922250997126596</v>
      </c>
      <c r="S3187" s="4">
        <f>(O3187*constantes!$B$4)+(P3187*constantes!$C$5)+(D3187*constantes!$B$6)+(Q3187*constantes!$B$8)+(F3187*constantes!$B$9)</f>
        <v>25.278288421908218</v>
      </c>
      <c r="T3187">
        <f>(O3187*constantes!$D$4)+(P3187*constantes!$D$5)+(D3187*constantes!$D$6)+(Q3187*constantes!$D$8)+(F3187*constantes!$D$9)</f>
        <v>27.449452945453718</v>
      </c>
      <c r="U3187">
        <f>(O3187*constantes!$D$4)+(P3187*constantes!$E$5)+(D3187*constantes!$D$6)+(Q3187*constantes!$D$8)+(F3187*constantes!$D$9)</f>
        <v>27.796147121232138</v>
      </c>
      <c r="V3187" s="5">
        <f t="shared" si="705"/>
        <v>0.28015614439802627</v>
      </c>
      <c r="W3187" s="5">
        <f t="shared" si="706"/>
        <v>0.37456138019573015</v>
      </c>
      <c r="X3187" s="6">
        <f t="shared" si="707"/>
        <v>0.19971884912330462</v>
      </c>
      <c r="Y3187" s="6">
        <f t="shared" si="708"/>
        <v>0.27029410571649359</v>
      </c>
      <c r="AA3187">
        <f>(O3187*constantes!$B$4)+(LN(110)*constantes!$B$5)+(LN(22)*constantes!$B$8)+(F3187*constantes!$B$9)</f>
        <v>23.687208320942414</v>
      </c>
      <c r="AB3187">
        <f t="shared" si="709"/>
        <v>9.1171981901287613E-2</v>
      </c>
      <c r="AC3187">
        <f>(O3187*constantes!$D$4)+(LN(110)*constantes!$D$5)+(LN(22)*constantes!$D$8)+(F3187*constantes!$D$9)</f>
        <v>26.056474814605775</v>
      </c>
      <c r="AD3187" s="7">
        <f t="shared" si="710"/>
        <v>5.3824313486685704E-2</v>
      </c>
      <c r="AF3187">
        <f>(O3187*constantes!$B$4)+(LN(125)*constantes!$B$5)+(LN(22.5)*constantes!$B$8)+(F3187*constantes!$B$9)</f>
        <v>23.942165257696807</v>
      </c>
      <c r="AG3187">
        <f t="shared" si="711"/>
        <v>0.11605642397613625</v>
      </c>
      <c r="AH3187">
        <f>(O3187*constantes!$D$4)+(LN(125)*constantes!$D$5)+(LN(22.5)*constantes!$D$8)+(F3187*constantes!$D$9)</f>
        <v>26.427547831214007</v>
      </c>
      <c r="AI3187">
        <f t="shared" si="712"/>
        <v>7.7054251869609236E-2</v>
      </c>
    </row>
    <row r="3188" spans="1:35" x14ac:dyDescent="0.25">
      <c r="A3188" s="11">
        <v>3187</v>
      </c>
      <c r="B3188">
        <v>1</v>
      </c>
      <c r="C3188">
        <v>45</v>
      </c>
      <c r="D3188">
        <v>0</v>
      </c>
      <c r="E3188">
        <v>0</v>
      </c>
      <c r="F3188">
        <v>0</v>
      </c>
      <c r="G3188">
        <v>105</v>
      </c>
      <c r="H3188">
        <v>32.92</v>
      </c>
      <c r="I3188">
        <f>IF(AND(B3188=1,E3188=0),V3188,IF(AND(B3188=1,E3188=1),W3188,IF(AND(B3188=0,E3188=0),X3188,IF(AND(B3188=0,E3188=1),Y3188,ERROR))))</f>
        <v>6.0075333234856587E-2</v>
      </c>
      <c r="K3188">
        <f t="shared" si="700"/>
        <v>6.1354256697024101E-2</v>
      </c>
      <c r="L3188">
        <f t="shared" si="701"/>
        <v>4.7883245315309741E-2</v>
      </c>
      <c r="M3188" s="22" t="str">
        <f t="shared" si="699"/>
        <v>NORMAL</v>
      </c>
      <c r="O3188">
        <f t="shared" si="702"/>
        <v>3.8066624897703196</v>
      </c>
      <c r="P3188">
        <f t="shared" si="703"/>
        <v>4.6539603501575231</v>
      </c>
      <c r="Q3188">
        <f t="shared" si="704"/>
        <v>3.4940803758088692</v>
      </c>
      <c r="R3188">
        <f>(O3188*constantes!$B$4)+(P3188*constantes!$B$5)+(D3188*constantes!$B$6)+(Q3188*constantes!$B$8)+(F3188*constantes!$B$9)</f>
        <v>23.253458930055629</v>
      </c>
      <c r="S3188" s="4">
        <f>(O3188*constantes!$B$4)+(P3188*constantes!$C$5)+(D3188*constantes!$B$6)+(Q3188*constantes!$B$8)+(F3188*constantes!$B$9)</f>
        <v>23.586868649540914</v>
      </c>
      <c r="T3188">
        <f>(O3188*constantes!$D$4)+(P3188*constantes!$D$5)+(D3188*constantes!$D$6)+(Q3188*constantes!$D$8)+(F3188*constantes!$D$9)</f>
        <v>25.235715301733208</v>
      </c>
      <c r="U3188">
        <f>(O3188*constantes!$D$4)+(P3188*constantes!$E$5)+(D3188*constantes!$D$6)+(Q3188*constantes!$D$8)+(F3188*constantes!$D$9)</f>
        <v>25.560375575760197</v>
      </c>
      <c r="V3188" s="5">
        <f t="shared" si="705"/>
        <v>6.0075333234856587E-2</v>
      </c>
      <c r="W3188" s="5">
        <f t="shared" si="706"/>
        <v>8.2839265022611075E-2</v>
      </c>
      <c r="X3188" s="6">
        <f t="shared" si="707"/>
        <v>2.4055214932862889E-2</v>
      </c>
      <c r="Y3188" s="6">
        <f t="shared" si="708"/>
        <v>3.312753997959339E-2</v>
      </c>
      <c r="AA3188">
        <f>(O3188*constantes!$B$4)+(LN(110)*constantes!$B$5)+(LN(22)*constantes!$B$8)+(F3188*constantes!$B$9)</f>
        <v>23.020240906878485</v>
      </c>
      <c r="AB3188">
        <f t="shared" si="709"/>
        <v>4.7883245315309741E-2</v>
      </c>
      <c r="AC3188">
        <f>(O3188*constantes!$D$4)+(LN(110)*constantes!$D$5)+(LN(22)*constantes!$D$8)+(F3188*constantes!$D$9)</f>
        <v>25.16051878105991</v>
      </c>
      <c r="AD3188" s="7">
        <f t="shared" si="710"/>
        <v>2.2332293193086827E-2</v>
      </c>
      <c r="AF3188">
        <f>(O3188*constantes!$B$4)+(LN(125)*constantes!$B$5)+(LN(22.5)*constantes!$B$8)+(F3188*constantes!$B$9)</f>
        <v>23.275197843632878</v>
      </c>
      <c r="AG3188">
        <f t="shared" si="711"/>
        <v>6.1354256697024101E-2</v>
      </c>
      <c r="AH3188">
        <f>(O3188*constantes!$D$4)+(LN(125)*constantes!$D$5)+(LN(22.5)*constantes!$D$8)+(F3188*constantes!$D$9)</f>
        <v>25.531591797668142</v>
      </c>
      <c r="AI3188">
        <f t="shared" si="712"/>
        <v>3.2202898660143586E-2</v>
      </c>
    </row>
    <row r="3189" spans="1:35" x14ac:dyDescent="0.25">
      <c r="A3189" s="11">
        <v>3188</v>
      </c>
      <c r="B3189">
        <v>0</v>
      </c>
      <c r="C3189">
        <v>49</v>
      </c>
      <c r="D3189">
        <v>0</v>
      </c>
      <c r="E3189">
        <v>0</v>
      </c>
      <c r="F3189">
        <v>0</v>
      </c>
      <c r="G3189">
        <v>140</v>
      </c>
      <c r="H3189">
        <v>23.79</v>
      </c>
      <c r="I3189">
        <f>IF(AND(B3189=1,E3189=0),V3189,IF(AND(B3189=1,E3189=1),W3189,IF(AND(B3189=0,E3189=0),X3189,IF(AND(B3189=0,E3189=1),Y3189,ERROR))))</f>
        <v>5.6731199143842059E-2</v>
      </c>
      <c r="K3189">
        <f t="shared" si="700"/>
        <v>4.0428513799347532E-2</v>
      </c>
      <c r="L3189">
        <f t="shared" si="701"/>
        <v>2.8073382189004015E-2</v>
      </c>
      <c r="M3189" s="22" t="str">
        <f t="shared" si="699"/>
        <v>Elevated Risk</v>
      </c>
      <c r="O3189">
        <f t="shared" si="702"/>
        <v>3.8918202981106265</v>
      </c>
      <c r="P3189">
        <f t="shared" si="703"/>
        <v>4.9416424226093039</v>
      </c>
      <c r="Q3189">
        <f t="shared" si="704"/>
        <v>3.1692653243148663</v>
      </c>
      <c r="R3189">
        <f>(O3189*constantes!$B$4)+(P3189*constantes!$B$5)+(D3189*constantes!$B$6)+(Q3189*constantes!$B$8)+(F3189*constantes!$B$9)</f>
        <v>23.794721411697623</v>
      </c>
      <c r="S3189" s="4">
        <f>(O3189*constantes!$B$4)+(P3189*constantes!$C$5)+(D3189*constantes!$B$6)+(Q3189*constantes!$B$8)+(F3189*constantes!$B$9)</f>
        <v>24.14874067485335</v>
      </c>
      <c r="T3189">
        <f>(O3189*constantes!$D$4)+(P3189*constantes!$D$5)+(D3189*constantes!$D$6)+(Q3189*constantes!$D$8)+(F3189*constantes!$D$9)</f>
        <v>26.110597742617799</v>
      </c>
      <c r="U3189">
        <f>(O3189*constantes!$D$4)+(P3189*constantes!$E$5)+(D3189*constantes!$D$6)+(Q3189*constantes!$D$8)+(F3189*constantes!$D$9)</f>
        <v>26.455326718019023</v>
      </c>
      <c r="V3189" s="5">
        <f t="shared" si="705"/>
        <v>0.10098040976853795</v>
      </c>
      <c r="W3189" s="5">
        <f t="shared" si="706"/>
        <v>0.14072713868370723</v>
      </c>
      <c r="X3189" s="6">
        <f t="shared" si="707"/>
        <v>5.6731199143842059E-2</v>
      </c>
      <c r="Y3189" s="6">
        <f t="shared" si="708"/>
        <v>7.9136530738640687E-2</v>
      </c>
      <c r="AA3189">
        <f>(O3189*constantes!$B$4)+(LN(110)*constantes!$B$5)+(LN(22)*constantes!$B$8)+(F3189*constantes!$B$9)</f>
        <v>23.285333757929525</v>
      </c>
      <c r="AB3189">
        <f t="shared" si="709"/>
        <v>6.1959526107751905E-2</v>
      </c>
      <c r="AC3189">
        <f>(O3189*constantes!$D$4)+(LN(110)*constantes!$D$5)+(LN(22)*constantes!$D$8)+(F3189*constantes!$D$9)</f>
        <v>25.39223913860047</v>
      </c>
      <c r="AD3189" s="7">
        <f t="shared" si="710"/>
        <v>2.8073382189004015E-2</v>
      </c>
      <c r="AF3189">
        <f>(O3189*constantes!$B$4)+(LN(125)*constantes!$B$5)+(LN(22.5)*constantes!$B$8)+(F3189*constantes!$B$9)</f>
        <v>23.540290694683922</v>
      </c>
      <c r="AG3189">
        <f t="shared" si="711"/>
        <v>7.9222803135090225E-2</v>
      </c>
      <c r="AH3189">
        <f>(O3189*constantes!$D$4)+(LN(125)*constantes!$D$5)+(LN(22.5)*constantes!$D$8)+(F3189*constantes!$D$9)</f>
        <v>25.763312155208702</v>
      </c>
      <c r="AI3189">
        <f t="shared" si="712"/>
        <v>4.0428513799347532E-2</v>
      </c>
    </row>
    <row r="3190" spans="1:35" x14ac:dyDescent="0.25">
      <c r="A3190" s="11">
        <v>3189</v>
      </c>
      <c r="B3190">
        <v>1</v>
      </c>
      <c r="C3190">
        <v>37</v>
      </c>
      <c r="D3190">
        <v>0</v>
      </c>
      <c r="E3190">
        <v>0</v>
      </c>
      <c r="F3190">
        <v>0</v>
      </c>
      <c r="G3190">
        <v>122</v>
      </c>
      <c r="H3190">
        <v>27.98</v>
      </c>
      <c r="I3190">
        <f>IF(AND(B3190=1,E3190=0),V3190,IF(AND(B3190=1,E3190=1),W3190,IF(AND(B3190=0,E3190=0),X3190,IF(AND(B3190=0,E3190=1),Y3190,ERROR))))</f>
        <v>3.8361537278075342E-2</v>
      </c>
      <c r="K3190">
        <f t="shared" si="700"/>
        <v>3.3840132302612846E-2</v>
      </c>
      <c r="L3190">
        <f t="shared" si="701"/>
        <v>2.6325671515684657E-2</v>
      </c>
      <c r="M3190" s="22" t="str">
        <f t="shared" si="699"/>
        <v>Elevated Risk</v>
      </c>
      <c r="O3190">
        <f t="shared" si="702"/>
        <v>3.6109179126442243</v>
      </c>
      <c r="P3190">
        <f t="shared" si="703"/>
        <v>4.8040210447332568</v>
      </c>
      <c r="Q3190">
        <f t="shared" si="704"/>
        <v>3.3314899692373352</v>
      </c>
      <c r="R3190">
        <f>(O3190*constantes!$B$4)+(P3190*constantes!$B$5)+(D3190*constantes!$B$6)+(Q3190*constantes!$B$8)+(F3190*constantes!$B$9)</f>
        <v>22.793591687921019</v>
      </c>
      <c r="S3190" s="4">
        <f>(O3190*constantes!$B$4)+(P3190*constantes!$C$5)+(D3190*constantes!$B$6)+(Q3190*constantes!$B$8)+(F3190*constantes!$B$9)</f>
        <v>23.137751755565709</v>
      </c>
      <c r="T3190">
        <f>(O3190*constantes!$D$4)+(P3190*constantes!$D$5)+(D3190*constantes!$D$6)+(Q3190*constantes!$D$8)+(F3190*constantes!$D$9)</f>
        <v>25.042063488272031</v>
      </c>
      <c r="U3190">
        <f>(O3190*constantes!$D$4)+(P3190*constantes!$E$5)+(D3190*constantes!$D$6)+(Q3190*constantes!$D$8)+(F3190*constantes!$D$9)</f>
        <v>25.377191996352625</v>
      </c>
      <c r="V3190" s="5">
        <f t="shared" si="705"/>
        <v>3.8361537278075342E-2</v>
      </c>
      <c r="W3190" s="5">
        <f t="shared" si="706"/>
        <v>5.3690918392482301E-2</v>
      </c>
      <c r="X3190" s="6">
        <f t="shared" si="707"/>
        <v>1.9862538542279151E-2</v>
      </c>
      <c r="Y3190" s="6">
        <f t="shared" si="708"/>
        <v>2.7659973281905614E-2</v>
      </c>
      <c r="AA3190">
        <f>(O3190*constantes!$B$4)+(LN(110)*constantes!$B$5)+(LN(22)*constantes!$B$8)+(F3190*constantes!$B$9)</f>
        <v>22.410895868068035</v>
      </c>
      <c r="AB3190">
        <f t="shared" si="709"/>
        <v>2.6325671515684657E-2</v>
      </c>
      <c r="AC3190">
        <f>(O3190*constantes!$D$4)+(LN(110)*constantes!$D$5)+(LN(22)*constantes!$D$8)+(F3190*constantes!$D$9)</f>
        <v>24.627884084579406</v>
      </c>
      <c r="AD3190" s="7">
        <f t="shared" si="710"/>
        <v>1.3171407582175831E-2</v>
      </c>
      <c r="AF3190">
        <f>(O3190*constantes!$B$4)+(LN(125)*constantes!$B$5)+(LN(22.5)*constantes!$B$8)+(F3190*constantes!$B$9)</f>
        <v>22.665852804822428</v>
      </c>
      <c r="AG3190">
        <f t="shared" si="711"/>
        <v>3.3840132302612846E-2</v>
      </c>
      <c r="AH3190">
        <f>(O3190*constantes!$D$4)+(LN(125)*constantes!$D$5)+(LN(22.5)*constantes!$D$8)+(F3190*constantes!$D$9)</f>
        <v>24.998957101187639</v>
      </c>
      <c r="AI3190">
        <f t="shared" si="712"/>
        <v>1.903255478119692E-2</v>
      </c>
    </row>
    <row r="3191" spans="1:35" x14ac:dyDescent="0.25">
      <c r="A3191" s="11">
        <v>3190</v>
      </c>
      <c r="B3191">
        <v>1</v>
      </c>
      <c r="C3191">
        <v>52</v>
      </c>
      <c r="D3191">
        <v>1</v>
      </c>
      <c r="E3191">
        <v>0</v>
      </c>
      <c r="F3191">
        <v>0</v>
      </c>
      <c r="G3191">
        <v>136.5</v>
      </c>
      <c r="H3191">
        <v>31.05</v>
      </c>
      <c r="I3191">
        <f>IF(AND(B3191=1,E3191=0),V3191,IF(AND(B3191=1,E3191=1),W3191,IF(AND(B3191=0,E3191=0),X3191,IF(AND(B3191=0,E3191=1),Y3191,ERROR))))</f>
        <v>0.2642408474978426</v>
      </c>
      <c r="K3191">
        <f t="shared" si="700"/>
        <v>9.453671546464415E-2</v>
      </c>
      <c r="L3191">
        <f t="shared" si="701"/>
        <v>7.4072320755760312E-2</v>
      </c>
      <c r="M3191" s="22" t="str">
        <f t="shared" si="699"/>
        <v>Elevated Risk</v>
      </c>
      <c r="O3191">
        <f t="shared" si="702"/>
        <v>3.9512437185814275</v>
      </c>
      <c r="P3191">
        <f t="shared" si="703"/>
        <v>4.9163246146250144</v>
      </c>
      <c r="Q3191">
        <f t="shared" si="704"/>
        <v>3.4355988083794879</v>
      </c>
      <c r="R3191">
        <f>(O3191*constantes!$B$4)+(P3191*constantes!$B$5)+(D3191*constantes!$B$6)+(Q3191*constantes!$B$8)+(F3191*constantes!$B$9)</f>
        <v>24.85340877961282</v>
      </c>
      <c r="S3191" s="4">
        <f>(O3191*constantes!$B$4)+(P3191*constantes!$C$5)+(D3191*constantes!$B$6)+(Q3191*constantes!$B$8)+(F3191*constantes!$B$9)</f>
        <v>25.205614275004557</v>
      </c>
      <c r="T3191">
        <f>(O3191*constantes!$D$4)+(P3191*constantes!$D$5)+(D3191*constantes!$D$6)+(Q3191*constantes!$D$8)+(F3191*constantes!$D$9)</f>
        <v>26.955919307829227</v>
      </c>
      <c r="U3191">
        <f>(O3191*constantes!$D$4)+(P3191*constantes!$E$5)+(D3191*constantes!$D$6)+(Q3191*constantes!$D$8)+(F3191*constantes!$D$9)</f>
        <v>27.298882112945467</v>
      </c>
      <c r="V3191" s="5">
        <f t="shared" si="705"/>
        <v>0.2642408474978426</v>
      </c>
      <c r="W3191" s="5">
        <f t="shared" si="706"/>
        <v>0.35364461025785066</v>
      </c>
      <c r="X3191" s="6">
        <f t="shared" si="707"/>
        <v>0.12716340511611901</v>
      </c>
      <c r="Y3191" s="6">
        <f t="shared" si="708"/>
        <v>0.17440386904239136</v>
      </c>
      <c r="AA3191">
        <f>(O3191*constantes!$B$4)+(LN(110)*constantes!$B$5)+(LN(22)*constantes!$B$8)+(F3191*constantes!$B$9)</f>
        <v>23.470316488918311</v>
      </c>
      <c r="AB3191">
        <f t="shared" si="709"/>
        <v>7.4072320755760312E-2</v>
      </c>
      <c r="AC3191">
        <f>(O3191*constantes!$D$4)+(LN(110)*constantes!$D$5)+(LN(22)*constantes!$D$8)+(F3191*constantes!$D$9)</f>
        <v>25.553934425340952</v>
      </c>
      <c r="AD3191" s="7">
        <f t="shared" si="710"/>
        <v>3.291838619478793E-2</v>
      </c>
      <c r="AF3191">
        <f>(O3191*constantes!$B$4)+(LN(125)*constantes!$B$5)+(LN(22.5)*constantes!$B$8)+(F3191*constantes!$B$9)</f>
        <v>23.725273425672704</v>
      </c>
      <c r="AG3191">
        <f t="shared" si="711"/>
        <v>9.453671546464415E-2</v>
      </c>
      <c r="AH3191">
        <f>(O3191*constantes!$D$4)+(LN(125)*constantes!$D$5)+(LN(22.5)*constantes!$D$8)+(F3191*constantes!$D$9)</f>
        <v>25.925007441949184</v>
      </c>
      <c r="AI3191">
        <f t="shared" si="712"/>
        <v>4.7353292556453264E-2</v>
      </c>
    </row>
    <row r="3192" spans="1:35" x14ac:dyDescent="0.25">
      <c r="A3192" s="11">
        <v>3191</v>
      </c>
      <c r="B3192">
        <v>0</v>
      </c>
      <c r="C3192">
        <v>37</v>
      </c>
      <c r="D3192">
        <v>0</v>
      </c>
      <c r="E3192">
        <v>0</v>
      </c>
      <c r="F3192">
        <v>0</v>
      </c>
      <c r="G3192">
        <v>137.5</v>
      </c>
      <c r="H3192">
        <v>16.48</v>
      </c>
      <c r="I3192">
        <f>IF(AND(B3192=1,E3192=0),V3192,IF(AND(B3192=1,E3192=1),W3192,IF(AND(B3192=0,E3192=0),X3192,IF(AND(B3192=0,E3192=1),Y3192,ERROR))))</f>
        <v>2.1199154642626006E-2</v>
      </c>
      <c r="K3192">
        <f t="shared" si="700"/>
        <v>1.903255478119692E-2</v>
      </c>
      <c r="L3192">
        <f t="shared" si="701"/>
        <v>1.3171407582175831E-2</v>
      </c>
      <c r="M3192" s="22" t="str">
        <f t="shared" si="699"/>
        <v>Elevated Risk</v>
      </c>
      <c r="O3192">
        <f t="shared" si="702"/>
        <v>3.6109179126442243</v>
      </c>
      <c r="P3192">
        <f t="shared" si="703"/>
        <v>4.9236239171066263</v>
      </c>
      <c r="Q3192">
        <f t="shared" si="704"/>
        <v>2.8021475244813256</v>
      </c>
      <c r="R3192">
        <f>(O3192*constantes!$B$4)+(P3192*constantes!$B$5)+(D3192*constantes!$B$6)+(Q3192*constantes!$B$8)+(F3192*constantes!$B$9)</f>
        <v>22.595817774474185</v>
      </c>
      <c r="S3192" s="4">
        <f>(O3192*constantes!$B$4)+(P3192*constantes!$C$5)+(D3192*constantes!$B$6)+(Q3192*constantes!$B$8)+(F3192*constantes!$B$9)</f>
        <v>22.948546191895705</v>
      </c>
      <c r="T3192">
        <f>(O3192*constantes!$D$4)+(P3192*constantes!$D$5)+(D3192*constantes!$D$6)+(Q3192*constantes!$D$8)+(F3192*constantes!$D$9)</f>
        <v>25.107869279118297</v>
      </c>
      <c r="U3192">
        <f>(O3192*constantes!$D$4)+(P3192*constantes!$E$5)+(D3192*constantes!$D$6)+(Q3192*constantes!$D$8)+(F3192*constantes!$D$9)</f>
        <v>25.451341283575655</v>
      </c>
      <c r="V3192" s="5">
        <f t="shared" si="705"/>
        <v>3.1587776497815856E-2</v>
      </c>
      <c r="W3192" s="5">
        <f t="shared" si="706"/>
        <v>4.4645562317335075E-2</v>
      </c>
      <c r="X3192" s="6">
        <f t="shared" si="707"/>
        <v>2.1199154642626006E-2</v>
      </c>
      <c r="Y3192" s="6">
        <f t="shared" si="708"/>
        <v>2.9756911635407501E-2</v>
      </c>
      <c r="AA3192">
        <f>(O3192*constantes!$B$4)+(LN(110)*constantes!$B$5)+(LN(22)*constantes!$B$8)+(F3192*constantes!$B$9)</f>
        <v>22.410895868068035</v>
      </c>
      <c r="AB3192">
        <f t="shared" si="709"/>
        <v>2.6325671515684657E-2</v>
      </c>
      <c r="AC3192">
        <f>(O3192*constantes!$D$4)+(LN(110)*constantes!$D$5)+(LN(22)*constantes!$D$8)+(F3192*constantes!$D$9)</f>
        <v>24.627884084579406</v>
      </c>
      <c r="AD3192" s="7">
        <f t="shared" si="710"/>
        <v>1.3171407582175831E-2</v>
      </c>
      <c r="AF3192">
        <f>(O3192*constantes!$B$4)+(LN(125)*constantes!$B$5)+(LN(22.5)*constantes!$B$8)+(F3192*constantes!$B$9)</f>
        <v>22.665852804822428</v>
      </c>
      <c r="AG3192">
        <f t="shared" si="711"/>
        <v>3.3840132302612846E-2</v>
      </c>
      <c r="AH3192">
        <f>(O3192*constantes!$D$4)+(LN(125)*constantes!$D$5)+(LN(22.5)*constantes!$D$8)+(F3192*constantes!$D$9)</f>
        <v>24.998957101187639</v>
      </c>
      <c r="AI3192">
        <f t="shared" si="712"/>
        <v>1.903255478119692E-2</v>
      </c>
    </row>
    <row r="3193" spans="1:35" x14ac:dyDescent="0.25">
      <c r="A3193" s="11">
        <v>3192</v>
      </c>
      <c r="B3193">
        <v>1</v>
      </c>
      <c r="C3193">
        <v>45</v>
      </c>
      <c r="D3193">
        <v>1</v>
      </c>
      <c r="E3193">
        <v>0</v>
      </c>
      <c r="F3193">
        <v>0</v>
      </c>
      <c r="G3193">
        <v>127.5</v>
      </c>
      <c r="H3193">
        <v>27.15</v>
      </c>
      <c r="I3193">
        <f>IF(AND(B3193=1,E3193=0),V3193,IF(AND(B3193=1,E3193=1),W3193,IF(AND(B3193=0,E3193=0),X3193,IF(AND(B3193=0,E3193=1),Y3193,ERROR))))</f>
        <v>0.14357520877860286</v>
      </c>
      <c r="K3193">
        <f t="shared" si="700"/>
        <v>6.1354256697024101E-2</v>
      </c>
      <c r="L3193">
        <f t="shared" si="701"/>
        <v>4.7883245315309741E-2</v>
      </c>
      <c r="M3193" s="22" t="str">
        <f t="shared" si="699"/>
        <v>Elevated Risk</v>
      </c>
      <c r="O3193">
        <f t="shared" si="702"/>
        <v>3.8066624897703196</v>
      </c>
      <c r="P3193">
        <f t="shared" si="703"/>
        <v>4.8481163645984813</v>
      </c>
      <c r="Q3193">
        <f t="shared" si="704"/>
        <v>3.3013770463799443</v>
      </c>
      <c r="R3193">
        <f>(O3193*constantes!$B$4)+(P3193*constantes!$B$5)+(D3193*constantes!$B$6)+(Q3193*constantes!$B$8)+(F3193*constantes!$B$9)</f>
        <v>24.170394450853394</v>
      </c>
      <c r="S3193" s="4">
        <f>(O3193*constantes!$B$4)+(P3193*constantes!$C$5)+(D3193*constantes!$B$6)+(Q3193*constantes!$B$8)+(F3193*constantes!$B$9)</f>
        <v>24.51771350721323</v>
      </c>
      <c r="T3193">
        <f>(O3193*constantes!$D$4)+(P3193*constantes!$D$5)+(D3193*constantes!$D$6)+(Q3193*constantes!$D$8)+(F3193*constantes!$D$9)</f>
        <v>26.302019119143786</v>
      </c>
      <c r="U3193">
        <f>(O3193*constantes!$D$4)+(P3193*constantes!$E$5)+(D3193*constantes!$D$6)+(Q3193*constantes!$D$8)+(F3193*constantes!$D$9)</f>
        <v>26.640223716738177</v>
      </c>
      <c r="V3193" s="5">
        <f t="shared" si="705"/>
        <v>0.14357520877860286</v>
      </c>
      <c r="W3193" s="5">
        <f t="shared" si="706"/>
        <v>0.19695994491714752</v>
      </c>
      <c r="X3193" s="6">
        <f t="shared" si="707"/>
        <v>6.828234501919761E-2</v>
      </c>
      <c r="Y3193" s="6">
        <f t="shared" si="708"/>
        <v>9.4426937256722021E-2</v>
      </c>
      <c r="AA3193">
        <f>(O3193*constantes!$B$4)+(LN(110)*constantes!$B$5)+(LN(22)*constantes!$B$8)+(F3193*constantes!$B$9)</f>
        <v>23.020240906878485</v>
      </c>
      <c r="AB3193">
        <f t="shared" si="709"/>
        <v>4.7883245315309741E-2</v>
      </c>
      <c r="AC3193">
        <f>(O3193*constantes!$D$4)+(LN(110)*constantes!$D$5)+(LN(22)*constantes!$D$8)+(F3193*constantes!$D$9)</f>
        <v>25.16051878105991</v>
      </c>
      <c r="AD3193" s="7">
        <f t="shared" si="710"/>
        <v>2.2332293193086827E-2</v>
      </c>
      <c r="AF3193">
        <f>(O3193*constantes!$B$4)+(LN(125)*constantes!$B$5)+(LN(22.5)*constantes!$B$8)+(F3193*constantes!$B$9)</f>
        <v>23.275197843632878</v>
      </c>
      <c r="AG3193">
        <f t="shared" si="711"/>
        <v>6.1354256697024101E-2</v>
      </c>
      <c r="AH3193">
        <f>(O3193*constantes!$D$4)+(LN(125)*constantes!$D$5)+(LN(22.5)*constantes!$D$8)+(F3193*constantes!$D$9)</f>
        <v>25.531591797668142</v>
      </c>
      <c r="AI3193">
        <f t="shared" si="712"/>
        <v>3.2202898660143586E-2</v>
      </c>
    </row>
    <row r="3194" spans="1:35" x14ac:dyDescent="0.25">
      <c r="A3194" s="11">
        <v>3193</v>
      </c>
      <c r="B3194">
        <v>1</v>
      </c>
      <c r="C3194">
        <v>57</v>
      </c>
      <c r="D3194">
        <v>0</v>
      </c>
      <c r="E3194">
        <v>0</v>
      </c>
      <c r="F3194">
        <v>0</v>
      </c>
      <c r="G3194">
        <v>124</v>
      </c>
      <c r="H3194">
        <v>23.04</v>
      </c>
      <c r="I3194">
        <f>IF(AND(B3194=1,E3194=0),V3194,IF(AND(B3194=1,E3194=1),W3194,IF(AND(B3194=0,E3194=0),X3194,IF(AND(B3194=0,E3194=1),Y3194,ERROR))))</f>
        <v>0.12425310039690685</v>
      </c>
      <c r="K3194">
        <f t="shared" si="700"/>
        <v>0.12380054983513455</v>
      </c>
      <c r="L3194">
        <f t="shared" si="701"/>
        <v>9.7348342413305922E-2</v>
      </c>
      <c r="M3194" s="22" t="str">
        <f t="shared" si="699"/>
        <v>NORMAL</v>
      </c>
      <c r="O3194">
        <f t="shared" si="702"/>
        <v>4.0430512678345503</v>
      </c>
      <c r="P3194">
        <f t="shared" si="703"/>
        <v>4.8202815656050371</v>
      </c>
      <c r="Q3194">
        <f t="shared" si="704"/>
        <v>3.1372318358276905</v>
      </c>
      <c r="R3194">
        <f>(O3194*constantes!$B$4)+(P3194*constantes!$B$5)+(D3194*constantes!$B$6)+(Q3194*constantes!$B$8)+(F3194*constantes!$B$9)</f>
        <v>24.014968083929954</v>
      </c>
      <c r="S3194" s="4">
        <f>(O3194*constantes!$B$4)+(P3194*constantes!$C$5)+(D3194*constantes!$B$6)+(Q3194*constantes!$B$8)+(F3194*constantes!$B$9)</f>
        <v>24.360293055289898</v>
      </c>
      <c r="T3194">
        <f>(O3194*constantes!$D$4)+(P3194*constantes!$D$5)+(D3194*constantes!$D$6)+(Q3194*constantes!$D$8)+(F3194*constantes!$D$9)</f>
        <v>26.164353508139531</v>
      </c>
      <c r="U3194">
        <f>(O3194*constantes!$D$4)+(P3194*constantes!$E$5)+(D3194*constantes!$D$6)+(Q3194*constantes!$D$8)+(F3194*constantes!$D$9)</f>
        <v>26.500616350156136</v>
      </c>
      <c r="V3194" s="5">
        <f t="shared" si="705"/>
        <v>0.12425310039690685</v>
      </c>
      <c r="W3194" s="5">
        <f t="shared" si="706"/>
        <v>0.17088889558013598</v>
      </c>
      <c r="X3194" s="6">
        <f t="shared" si="707"/>
        <v>5.9768781201369414E-2</v>
      </c>
      <c r="Y3194" s="6">
        <f t="shared" si="708"/>
        <v>8.2647224128067687E-2</v>
      </c>
      <c r="AA3194">
        <f>(O3194*constantes!$B$4)+(LN(110)*constantes!$B$5)+(LN(22)*constantes!$B$8)+(F3194*constantes!$B$9)</f>
        <v>23.756109717441312</v>
      </c>
      <c r="AB3194">
        <f t="shared" si="709"/>
        <v>9.7348342413305922E-2</v>
      </c>
      <c r="AC3194">
        <f>(O3194*constantes!$D$4)+(LN(110)*constantes!$D$5)+(LN(22)*constantes!$D$8)+(F3194*constantes!$D$9)</f>
        <v>25.803749193387144</v>
      </c>
      <c r="AD3194" s="7">
        <f t="shared" si="710"/>
        <v>4.2061248414153263E-2</v>
      </c>
      <c r="AF3194">
        <f>(O3194*constantes!$B$4)+(LN(125)*constantes!$B$5)+(LN(22.5)*constantes!$B$8)+(F3194*constantes!$B$9)</f>
        <v>24.011066654195705</v>
      </c>
      <c r="AG3194">
        <f t="shared" si="711"/>
        <v>0.12380054983513455</v>
      </c>
      <c r="AH3194">
        <f>(O3194*constantes!$D$4)+(LN(125)*constantes!$D$5)+(LN(22.5)*constantes!$D$8)+(F3194*constantes!$D$9)</f>
        <v>26.174822209995376</v>
      </c>
      <c r="AI3194">
        <f t="shared" si="712"/>
        <v>6.0378388617794876E-2</v>
      </c>
    </row>
    <row r="3195" spans="1:35" x14ac:dyDescent="0.25">
      <c r="A3195" s="11">
        <v>3194</v>
      </c>
      <c r="B3195">
        <v>0</v>
      </c>
      <c r="C3195">
        <v>46</v>
      </c>
      <c r="D3195">
        <v>0</v>
      </c>
      <c r="E3195">
        <v>1</v>
      </c>
      <c r="F3195">
        <v>0</v>
      </c>
      <c r="G3195">
        <v>170</v>
      </c>
      <c r="H3195">
        <v>27.78</v>
      </c>
      <c r="I3195">
        <f>IF(AND(B3195=1,E3195=0),V3195,IF(AND(B3195=1,E3195=1),W3195,IF(AND(B3195=0,E3195=0),X3195,IF(AND(B3195=0,E3195=1),Y3195,ERROR))))</f>
        <v>0.12323797888825205</v>
      </c>
      <c r="K3195">
        <f t="shared" si="700"/>
        <v>3.4153313573738631E-2</v>
      </c>
      <c r="L3195">
        <f t="shared" si="701"/>
        <v>2.3692217580876362E-2</v>
      </c>
      <c r="M3195" s="22" t="str">
        <f t="shared" si="699"/>
        <v>Elevated Risk</v>
      </c>
      <c r="O3195">
        <f t="shared" si="702"/>
        <v>3.8286413964890951</v>
      </c>
      <c r="P3195">
        <f t="shared" si="703"/>
        <v>5.1357984370502621</v>
      </c>
      <c r="Q3195">
        <f t="shared" si="704"/>
        <v>3.3243163373261977</v>
      </c>
      <c r="R3195">
        <f>(O3195*constantes!$B$4)+(P3195*constantes!$B$5)+(D3195*constantes!$B$6)+(Q3195*constantes!$B$8)+(F3195*constantes!$B$9)</f>
        <v>24.081142748959984</v>
      </c>
      <c r="S3195" s="4">
        <f>(O3195*constantes!$B$4)+(P3195*constantes!$C$5)+(D3195*constantes!$B$6)+(Q3195*constantes!$B$8)+(F3195*constantes!$B$9)</f>
        <v>24.449071348990262</v>
      </c>
      <c r="T3195">
        <f>(O3195*constantes!$D$4)+(P3195*constantes!$D$5)+(D3195*constantes!$D$6)+(Q3195*constantes!$D$8)+(F3195*constantes!$D$9)</f>
        <v>26.564096753765654</v>
      </c>
      <c r="U3195">
        <f>(O3195*constantes!$D$4)+(P3195*constantes!$E$5)+(D3195*constantes!$D$6)+(Q3195*constantes!$D$8)+(F3195*constantes!$D$9)</f>
        <v>26.92237005273428</v>
      </c>
      <c r="V3195" s="5">
        <f t="shared" si="705"/>
        <v>0.13216624554398171</v>
      </c>
      <c r="W3195" s="5">
        <f t="shared" si="706"/>
        <v>0.18518901973119106</v>
      </c>
      <c r="X3195" s="6">
        <f t="shared" si="707"/>
        <v>8.7818907501581722E-2</v>
      </c>
      <c r="Y3195" s="6">
        <f t="shared" si="708"/>
        <v>0.12323797888825205</v>
      </c>
      <c r="AA3195">
        <f>(O3195*constantes!$B$4)+(LN(110)*constantes!$B$5)+(LN(22)*constantes!$B$8)+(F3195*constantes!$B$9)</f>
        <v>23.088660364337766</v>
      </c>
      <c r="AB3195">
        <f t="shared" si="709"/>
        <v>5.1185816914687488E-2</v>
      </c>
      <c r="AC3195">
        <f>(O3195*constantes!$D$4)+(LN(110)*constantes!$D$5)+(LN(22)*constantes!$D$8)+(F3195*constantes!$D$9)</f>
        <v>25.220324924765169</v>
      </c>
      <c r="AD3195" s="7">
        <f t="shared" si="710"/>
        <v>2.3692217580876362E-2</v>
      </c>
      <c r="AF3195">
        <f>(O3195*constantes!$B$4)+(LN(125)*constantes!$B$5)+(LN(22.5)*constantes!$B$8)+(F3195*constantes!$B$9)</f>
        <v>23.343617301092156</v>
      </c>
      <c r="AG3195">
        <f t="shared" si="711"/>
        <v>6.5553501255932511E-2</v>
      </c>
      <c r="AH3195">
        <f>(O3195*constantes!$D$4)+(LN(125)*constantes!$D$5)+(LN(22.5)*constantes!$D$8)+(F3195*constantes!$D$9)</f>
        <v>25.591397941373401</v>
      </c>
      <c r="AI3195">
        <f t="shared" si="712"/>
        <v>3.4153313573738631E-2</v>
      </c>
    </row>
    <row r="3196" spans="1:35" x14ac:dyDescent="0.25">
      <c r="A3196" s="11">
        <v>3195</v>
      </c>
      <c r="B3196">
        <v>1</v>
      </c>
      <c r="C3196">
        <v>48</v>
      </c>
      <c r="D3196">
        <v>1</v>
      </c>
      <c r="E3196">
        <v>0</v>
      </c>
      <c r="F3196">
        <v>0</v>
      </c>
      <c r="G3196">
        <v>138.5</v>
      </c>
      <c r="H3196">
        <v>23.85</v>
      </c>
      <c r="I3196">
        <f>IF(AND(B3196=1,E3196=0),V3196,IF(AND(B3196=1,E3196=1),W3196,IF(AND(B3196=0,E3196=0),X3196,IF(AND(B3196=0,E3196=1),Y3196,ERROR))))</f>
        <v>0.18073271204629116</v>
      </c>
      <c r="K3196">
        <f t="shared" si="700"/>
        <v>7.448581103683527E-2</v>
      </c>
      <c r="L3196">
        <f t="shared" si="701"/>
        <v>5.8221930281009082E-2</v>
      </c>
      <c r="M3196" s="22" t="str">
        <f t="shared" si="699"/>
        <v>Elevated Risk</v>
      </c>
      <c r="O3196">
        <f t="shared" si="702"/>
        <v>3.8712010109078911</v>
      </c>
      <c r="P3196">
        <f t="shared" si="703"/>
        <v>4.9308703256273931</v>
      </c>
      <c r="Q3196">
        <f t="shared" si="704"/>
        <v>3.1717842173343502</v>
      </c>
      <c r="R3196">
        <f>(O3196*constantes!$B$4)+(P3196*constantes!$B$5)+(D3196*constantes!$B$6)+(Q3196*constantes!$B$8)+(F3196*constantes!$B$9)</f>
        <v>24.422078196556846</v>
      </c>
      <c r="S3196" s="4">
        <f>(O3196*constantes!$B$4)+(P3196*constantes!$C$5)+(D3196*constantes!$B$6)+(Q3196*constantes!$B$8)+(F3196*constantes!$B$9)</f>
        <v>24.775325746684793</v>
      </c>
      <c r="T3196">
        <f>(O3196*constantes!$D$4)+(P3196*constantes!$D$5)+(D3196*constantes!$D$6)+(Q3196*constantes!$D$8)+(F3196*constantes!$D$9)</f>
        <v>26.644158063523872</v>
      </c>
      <c r="U3196">
        <f>(O3196*constantes!$D$4)+(P3196*constantes!$E$5)+(D3196*constantes!$D$6)+(Q3196*constantes!$D$8)+(F3196*constantes!$D$9)</f>
        <v>26.988135577439639</v>
      </c>
      <c r="V3196" s="5">
        <f t="shared" si="705"/>
        <v>0.18073271204629116</v>
      </c>
      <c r="W3196" s="5">
        <f t="shared" si="706"/>
        <v>0.24708582603433682</v>
      </c>
      <c r="X3196" s="6">
        <f t="shared" si="707"/>
        <v>9.4780952519238681E-2</v>
      </c>
      <c r="Y3196" s="6">
        <f t="shared" si="708"/>
        <v>0.13104148772511881</v>
      </c>
      <c r="AA3196">
        <f>(O3196*constantes!$B$4)+(LN(110)*constantes!$B$5)+(LN(22)*constantes!$B$8)+(F3196*constantes!$B$9)</f>
        <v>23.221146741638901</v>
      </c>
      <c r="AB3196">
        <f t="shared" si="709"/>
        <v>5.8221930281009082E-2</v>
      </c>
      <c r="AC3196">
        <f>(O3196*constantes!$D$4)+(LN(110)*constantes!$D$5)+(LN(22)*constantes!$D$8)+(F3196*constantes!$D$9)</f>
        <v>25.336132614771724</v>
      </c>
      <c r="AD3196" s="7">
        <f t="shared" si="710"/>
        <v>2.6562184906686825E-2</v>
      </c>
      <c r="AF3196">
        <f>(O3196*constantes!$B$4)+(LN(125)*constantes!$B$5)+(LN(22.5)*constantes!$B$8)+(F3196*constantes!$B$9)</f>
        <v>23.47610367839329</v>
      </c>
      <c r="AG3196">
        <f t="shared" si="711"/>
        <v>7.448581103683527E-2</v>
      </c>
      <c r="AH3196">
        <f>(O3196*constantes!$D$4)+(LN(125)*constantes!$D$5)+(LN(22.5)*constantes!$D$8)+(F3196*constantes!$D$9)</f>
        <v>25.707205631379956</v>
      </c>
      <c r="AI3196">
        <f t="shared" si="712"/>
        <v>3.8265438641588045E-2</v>
      </c>
    </row>
    <row r="3197" spans="1:35" x14ac:dyDescent="0.25">
      <c r="A3197" s="11">
        <v>3196</v>
      </c>
      <c r="B3197">
        <v>1</v>
      </c>
      <c r="C3197">
        <v>46</v>
      </c>
      <c r="D3197">
        <v>1</v>
      </c>
      <c r="E3197">
        <v>0</v>
      </c>
      <c r="F3197">
        <v>0</v>
      </c>
      <c r="G3197">
        <v>154</v>
      </c>
      <c r="H3197">
        <v>26.25</v>
      </c>
      <c r="I3197">
        <f>IF(AND(B3197=1,E3197=0),V3197,IF(AND(B3197=1,E3197=1),W3197,IF(AND(B3197=0,E3197=0),X3197,IF(AND(B3197=0,E3197=1),Y3197,ERROR))))</f>
        <v>0.20496877315380446</v>
      </c>
      <c r="K3197">
        <f t="shared" si="700"/>
        <v>6.5553501255932511E-2</v>
      </c>
      <c r="L3197">
        <f t="shared" si="701"/>
        <v>5.1185816914687488E-2</v>
      </c>
      <c r="M3197" s="22" t="str">
        <f t="shared" si="699"/>
        <v>Elevated Risk</v>
      </c>
      <c r="O3197">
        <f t="shared" si="702"/>
        <v>3.8286413964890951</v>
      </c>
      <c r="P3197">
        <f t="shared" si="703"/>
        <v>5.0369526024136295</v>
      </c>
      <c r="Q3197">
        <f t="shared" si="704"/>
        <v>3.2676659890376327</v>
      </c>
      <c r="R3197">
        <f>(O3197*constantes!$B$4)+(P3197*constantes!$B$5)+(D3197*constantes!$B$6)+(Q3197*constantes!$B$8)+(F3197*constantes!$B$9)</f>
        <v>24.562395121429535</v>
      </c>
      <c r="S3197" s="4">
        <f>(O3197*constantes!$B$4)+(P3197*constantes!$C$5)+(D3197*constantes!$B$6)+(Q3197*constantes!$B$8)+(F3197*constantes!$B$9)</f>
        <v>24.92324240586645</v>
      </c>
      <c r="T3197">
        <f>(O3197*constantes!$D$4)+(P3197*constantes!$D$5)+(D3197*constantes!$D$6)+(Q3197*constantes!$D$8)+(F3197*constantes!$D$9)</f>
        <v>26.875769826495397</v>
      </c>
      <c r="U3197">
        <f>(O3197*constantes!$D$4)+(P3197*constantes!$E$5)+(D3197*constantes!$D$6)+(Q3197*constantes!$D$8)+(F3197*constantes!$D$9)</f>
        <v>27.227147640039771</v>
      </c>
      <c r="V3197" s="5">
        <f t="shared" si="705"/>
        <v>0.20496877315380446</v>
      </c>
      <c r="W3197" s="5">
        <f t="shared" si="706"/>
        <v>0.28039081729648874</v>
      </c>
      <c r="X3197" s="6">
        <f t="shared" si="707"/>
        <v>0.11797196915553021</v>
      </c>
      <c r="Y3197" s="6">
        <f t="shared" si="708"/>
        <v>0.16337823634612336</v>
      </c>
      <c r="AA3197">
        <f>(O3197*constantes!$B$4)+(LN(110)*constantes!$B$5)+(LN(22)*constantes!$B$8)+(F3197*constantes!$B$9)</f>
        <v>23.088660364337766</v>
      </c>
      <c r="AB3197">
        <f t="shared" si="709"/>
        <v>5.1185816914687488E-2</v>
      </c>
      <c r="AC3197">
        <f>(O3197*constantes!$D$4)+(LN(110)*constantes!$D$5)+(LN(22)*constantes!$D$8)+(F3197*constantes!$D$9)</f>
        <v>25.220324924765169</v>
      </c>
      <c r="AD3197" s="7">
        <f t="shared" si="710"/>
        <v>2.3692217580876362E-2</v>
      </c>
      <c r="AF3197">
        <f>(O3197*constantes!$B$4)+(LN(125)*constantes!$B$5)+(LN(22.5)*constantes!$B$8)+(F3197*constantes!$B$9)</f>
        <v>23.343617301092156</v>
      </c>
      <c r="AG3197">
        <f t="shared" si="711"/>
        <v>6.5553501255932511E-2</v>
      </c>
      <c r="AH3197">
        <f>(O3197*constantes!$D$4)+(LN(125)*constantes!$D$5)+(LN(22.5)*constantes!$D$8)+(F3197*constantes!$D$9)</f>
        <v>25.591397941373401</v>
      </c>
      <c r="AI3197">
        <f t="shared" si="712"/>
        <v>3.4153313573738631E-2</v>
      </c>
    </row>
    <row r="3198" spans="1:35" x14ac:dyDescent="0.25">
      <c r="A3198" s="11">
        <v>3197</v>
      </c>
      <c r="B3198">
        <v>0</v>
      </c>
      <c r="C3198">
        <v>57</v>
      </c>
      <c r="D3198">
        <v>0</v>
      </c>
      <c r="E3198">
        <v>0</v>
      </c>
      <c r="F3198">
        <v>0</v>
      </c>
      <c r="G3198">
        <v>199.5</v>
      </c>
      <c r="H3198">
        <v>26.84</v>
      </c>
      <c r="I3198">
        <f>IF(AND(B3198=1,E3198=0),V3198,IF(AND(B3198=1,E3198=1),W3198,IF(AND(B3198=0,E3198=0),X3198,IF(AND(B3198=0,E3198=1),Y3198,ERROR))))</f>
        <v>0.22420664364227227</v>
      </c>
      <c r="K3198">
        <f t="shared" si="700"/>
        <v>6.0378388617794876E-2</v>
      </c>
      <c r="L3198">
        <f t="shared" si="701"/>
        <v>4.2061248414153263E-2</v>
      </c>
      <c r="M3198" s="22" t="str">
        <f t="shared" si="699"/>
        <v>Elevated Risk</v>
      </c>
      <c r="O3198">
        <f t="shared" si="702"/>
        <v>4.0430512678345503</v>
      </c>
      <c r="P3198">
        <f t="shared" si="703"/>
        <v>5.2958142363299183</v>
      </c>
      <c r="Q3198">
        <f t="shared" si="704"/>
        <v>3.289893312103481</v>
      </c>
      <c r="R3198">
        <f>(O3198*constantes!$B$4)+(P3198*constantes!$B$5)+(D3198*constantes!$B$6)+(Q3198*constantes!$B$8)+(F3198*constantes!$B$9)</f>
        <v>25.018144669285423</v>
      </c>
      <c r="S3198" s="4">
        <f>(O3198*constantes!$B$4)+(P3198*constantes!$C$5)+(D3198*constantes!$B$6)+(Q3198*constantes!$B$8)+(F3198*constantes!$B$9)</f>
        <v>25.397536801176098</v>
      </c>
      <c r="T3198">
        <f>(O3198*constantes!$D$4)+(P3198*constantes!$D$5)+(D3198*constantes!$D$6)+(Q3198*constantes!$D$8)+(F3198*constantes!$D$9)</f>
        <v>27.580032292694256</v>
      </c>
      <c r="U3198">
        <f>(O3198*constantes!$D$4)+(P3198*constantes!$E$5)+(D3198*constantes!$D$6)+(Q3198*constantes!$D$8)+(F3198*constantes!$D$9)</f>
        <v>27.94946829382063</v>
      </c>
      <c r="V3198" s="5">
        <f t="shared" si="705"/>
        <v>0.30358121835566121</v>
      </c>
      <c r="W3198" s="5">
        <f t="shared" si="706"/>
        <v>0.41065236733896748</v>
      </c>
      <c r="X3198" s="6">
        <f t="shared" si="707"/>
        <v>0.22420664364227227</v>
      </c>
      <c r="Y3198" s="6">
        <f t="shared" si="708"/>
        <v>0.30741744485088074</v>
      </c>
      <c r="AA3198">
        <f>(O3198*constantes!$B$4)+(LN(110)*constantes!$B$5)+(LN(22)*constantes!$B$8)+(F3198*constantes!$B$9)</f>
        <v>23.756109717441312</v>
      </c>
      <c r="AB3198">
        <f t="shared" si="709"/>
        <v>9.7348342413305922E-2</v>
      </c>
      <c r="AC3198">
        <f>(O3198*constantes!$D$4)+(LN(110)*constantes!$D$5)+(LN(22)*constantes!$D$8)+(F3198*constantes!$D$9)</f>
        <v>25.803749193387144</v>
      </c>
      <c r="AD3198" s="7">
        <f t="shared" si="710"/>
        <v>4.2061248414153263E-2</v>
      </c>
      <c r="AF3198">
        <f>(O3198*constantes!$B$4)+(LN(125)*constantes!$B$5)+(LN(22.5)*constantes!$B$8)+(F3198*constantes!$B$9)</f>
        <v>24.011066654195705</v>
      </c>
      <c r="AG3198">
        <f t="shared" si="711"/>
        <v>0.12380054983513455</v>
      </c>
      <c r="AH3198">
        <f>(O3198*constantes!$D$4)+(LN(125)*constantes!$D$5)+(LN(22.5)*constantes!$D$8)+(F3198*constantes!$D$9)</f>
        <v>26.174822209995376</v>
      </c>
      <c r="AI3198">
        <f t="shared" si="712"/>
        <v>6.0378388617794876E-2</v>
      </c>
    </row>
    <row r="3199" spans="1:35" x14ac:dyDescent="0.25">
      <c r="A3199" s="11">
        <v>3198</v>
      </c>
      <c r="B3199">
        <v>0</v>
      </c>
      <c r="C3199">
        <v>55</v>
      </c>
      <c r="D3199">
        <v>0</v>
      </c>
      <c r="E3199">
        <v>1</v>
      </c>
      <c r="F3199">
        <v>0</v>
      </c>
      <c r="G3199">
        <v>141</v>
      </c>
      <c r="H3199">
        <v>27.6</v>
      </c>
      <c r="I3199">
        <f>IF(AND(B3199=1,E3199=0),V3199,IF(AND(B3199=1,E3199=1),W3199,IF(AND(B3199=0,E3199=0),X3199,IF(AND(B3199=0,E3199=1),Y3199,ERROR))))</f>
        <v>0.11690681908719402</v>
      </c>
      <c r="K3199">
        <f t="shared" si="700"/>
        <v>5.4942946453026109E-2</v>
      </c>
      <c r="L3199">
        <f t="shared" si="701"/>
        <v>3.8241136753246696E-2</v>
      </c>
      <c r="M3199" s="22" t="str">
        <f t="shared" si="699"/>
        <v>Elevated Risk</v>
      </c>
      <c r="O3199">
        <f t="shared" si="702"/>
        <v>4.0073331852324712</v>
      </c>
      <c r="P3199">
        <f t="shared" si="703"/>
        <v>4.9487598903781684</v>
      </c>
      <c r="Q3199">
        <f t="shared" si="704"/>
        <v>3.3178157727231046</v>
      </c>
      <c r="R3199">
        <f>(O3199*constantes!$B$4)+(P3199*constantes!$B$5)+(D3199*constantes!$B$6)+(Q3199*constantes!$B$8)+(F3199*constantes!$B$9)</f>
        <v>24.285278219885704</v>
      </c>
      <c r="S3199" s="4">
        <f>(O3199*constantes!$B$4)+(P3199*constantes!$C$5)+(D3199*constantes!$B$6)+(Q3199*constantes!$B$8)+(F3199*constantes!$B$9)</f>
        <v>24.639807378432394</v>
      </c>
      <c r="T3199">
        <f>(O3199*constantes!$D$4)+(P3199*constantes!$D$5)+(D3199*constantes!$D$6)+(Q3199*constantes!$D$8)+(F3199*constantes!$D$9)</f>
        <v>26.520883607388864</v>
      </c>
      <c r="U3199">
        <f>(O3199*constantes!$D$4)+(P3199*constantes!$E$5)+(D3199*constantes!$D$6)+(Q3199*constantes!$D$8)+(F3199*constantes!$D$9)</f>
        <v>26.866109097341646</v>
      </c>
      <c r="V3199" s="5">
        <f t="shared" si="705"/>
        <v>0.15958341909662221</v>
      </c>
      <c r="W3199" s="5">
        <f t="shared" si="706"/>
        <v>0.21951175426788794</v>
      </c>
      <c r="X3199" s="6">
        <f t="shared" si="707"/>
        <v>8.4265981452298688E-2</v>
      </c>
      <c r="Y3199" s="6">
        <f t="shared" si="708"/>
        <v>0.11690681908719402</v>
      </c>
      <c r="AA3199">
        <f>(O3199*constantes!$B$4)+(LN(110)*constantes!$B$5)+(LN(22)*constantes!$B$8)+(F3199*constantes!$B$9)</f>
        <v>23.644920755024344</v>
      </c>
      <c r="AB3199">
        <f t="shared" si="709"/>
        <v>8.7567364830949512E-2</v>
      </c>
      <c r="AC3199">
        <f>(O3199*constantes!$D$4)+(LN(110)*constantes!$D$5)+(LN(22)*constantes!$D$8)+(F3199*constantes!$D$9)</f>
        <v>25.706557790361106</v>
      </c>
      <c r="AD3199" s="7">
        <f t="shared" si="710"/>
        <v>3.8241136753246696E-2</v>
      </c>
      <c r="AF3199">
        <f>(O3199*constantes!$B$4)+(LN(125)*constantes!$B$5)+(LN(22.5)*constantes!$B$8)+(F3199*constantes!$B$9)</f>
        <v>23.899877691778737</v>
      </c>
      <c r="AG3199">
        <f t="shared" si="711"/>
        <v>0.11152976090806932</v>
      </c>
      <c r="AH3199">
        <f>(O3199*constantes!$D$4)+(LN(125)*constantes!$D$5)+(LN(22.5)*constantes!$D$8)+(F3199*constantes!$D$9)</f>
        <v>26.077630806969339</v>
      </c>
      <c r="AI3199">
        <f t="shared" si="712"/>
        <v>5.4942946453026109E-2</v>
      </c>
    </row>
    <row r="3200" spans="1:35" x14ac:dyDescent="0.25">
      <c r="A3200" s="11">
        <v>3199</v>
      </c>
      <c r="B3200">
        <v>0</v>
      </c>
      <c r="C3200">
        <v>39</v>
      </c>
      <c r="D3200">
        <v>0</v>
      </c>
      <c r="E3200">
        <v>1</v>
      </c>
      <c r="F3200">
        <v>0</v>
      </c>
      <c r="G3200">
        <v>161</v>
      </c>
      <c r="H3200">
        <v>29.06</v>
      </c>
      <c r="I3200">
        <f>IF(AND(B3200=1,E3200=0),V3200,IF(AND(B3200=1,E3200=1),W3200,IF(AND(B3200=0,E3200=0),X3200,IF(AND(B3200=0,E3200=1),Y3200,ERROR))))</f>
        <v>7.0789269865695892E-2</v>
      </c>
      <c r="K3200">
        <f t="shared" si="700"/>
        <v>2.1931490638549711E-2</v>
      </c>
      <c r="L3200">
        <f t="shared" si="701"/>
        <v>1.5184528759381921E-2</v>
      </c>
      <c r="M3200" s="22" t="str">
        <f t="shared" si="699"/>
        <v>Elevated Risk</v>
      </c>
      <c r="O3200">
        <f t="shared" si="702"/>
        <v>3.6635616461296463</v>
      </c>
      <c r="P3200">
        <f t="shared" si="703"/>
        <v>5.0814043649844631</v>
      </c>
      <c r="Q3200">
        <f t="shared" si="704"/>
        <v>3.369362658142137</v>
      </c>
      <c r="R3200">
        <f>(O3200*constantes!$B$4)+(P3200*constantes!$B$5)+(D3200*constantes!$B$6)+(Q3200*constantes!$B$8)+(F3200*constantes!$B$9)</f>
        <v>23.502062105826464</v>
      </c>
      <c r="S3200" s="4">
        <f>(O3200*constantes!$B$4)+(P3200*constantes!$C$5)+(D3200*constantes!$B$6)+(Q3200*constantes!$B$8)+(F3200*constantes!$B$9)</f>
        <v>23.866093914533948</v>
      </c>
      <c r="T3200">
        <f>(O3200*constantes!$D$4)+(P3200*constantes!$D$5)+(D3200*constantes!$D$6)+(Q3200*constantes!$D$8)+(F3200*constantes!$D$9)</f>
        <v>25.984927499717614</v>
      </c>
      <c r="U3200">
        <f>(O3200*constantes!$D$4)+(P3200*constantes!$E$5)+(D3200*constantes!$D$6)+(Q3200*constantes!$D$8)+(F3200*constantes!$D$9)</f>
        <v>26.33940626821893</v>
      </c>
      <c r="V3200" s="5">
        <f t="shared" si="705"/>
        <v>7.6367908413215946E-2</v>
      </c>
      <c r="W3200" s="5">
        <f t="shared" si="706"/>
        <v>0.10803268302136648</v>
      </c>
      <c r="X3200" s="6">
        <f t="shared" si="707"/>
        <v>5.0202813587251871E-2</v>
      </c>
      <c r="Y3200" s="6">
        <f t="shared" si="708"/>
        <v>7.0789269865695892E-2</v>
      </c>
      <c r="AA3200">
        <f>(O3200*constantes!$B$4)+(LN(110)*constantes!$B$5)+(LN(22)*constantes!$B$8)+(F3200*constantes!$B$9)</f>
        <v>22.574773704658814</v>
      </c>
      <c r="AB3200">
        <f t="shared" si="709"/>
        <v>3.0940270522043956E-2</v>
      </c>
      <c r="AC3200">
        <f>(O3200*constantes!$D$4)+(LN(110)*constantes!$D$5)+(LN(22)*constantes!$D$8)+(F3200*constantes!$D$9)</f>
        <v>24.771131368454586</v>
      </c>
      <c r="AD3200" s="7">
        <f t="shared" si="710"/>
        <v>1.5184528759381921E-2</v>
      </c>
      <c r="AF3200">
        <f>(O3200*constantes!$B$4)+(LN(125)*constantes!$B$5)+(LN(22.5)*constantes!$B$8)+(F3200*constantes!$B$9)</f>
        <v>22.829730641413207</v>
      </c>
      <c r="AG3200">
        <f t="shared" si="711"/>
        <v>3.974481175054656E-2</v>
      </c>
      <c r="AH3200">
        <f>(O3200*constantes!$D$4)+(LN(125)*constantes!$D$5)+(LN(22.5)*constantes!$D$8)+(F3200*constantes!$D$9)</f>
        <v>25.142204385062819</v>
      </c>
      <c r="AI3200">
        <f t="shared" si="712"/>
        <v>2.1931490638549711E-2</v>
      </c>
    </row>
    <row r="3201" spans="1:35" x14ac:dyDescent="0.25">
      <c r="A3201" s="11">
        <v>3200</v>
      </c>
      <c r="B3201">
        <v>0</v>
      </c>
      <c r="C3201">
        <v>40</v>
      </c>
      <c r="D3201">
        <v>0</v>
      </c>
      <c r="E3201">
        <v>0</v>
      </c>
      <c r="F3201">
        <v>0</v>
      </c>
      <c r="G3201">
        <v>126</v>
      </c>
      <c r="H3201">
        <v>22.81</v>
      </c>
      <c r="I3201">
        <f>IF(AND(B3201=1,E3201=0),V3201,IF(AND(B3201=1,E3201=1),W3201,IF(AND(B3201=0,E3201=0),X3201,IF(AND(B3201=0,E3201=1),Y3201,ERROR))))</f>
        <v>2.4169312507919538E-2</v>
      </c>
      <c r="K3201">
        <f t="shared" si="700"/>
        <v>2.3477142937900042E-2</v>
      </c>
      <c r="L3201">
        <f t="shared" si="701"/>
        <v>1.6258639030403699E-2</v>
      </c>
      <c r="M3201" s="22" t="str">
        <f t="shared" si="699"/>
        <v>NORMAL</v>
      </c>
      <c r="O3201">
        <f t="shared" si="702"/>
        <v>3.6888794541139363</v>
      </c>
      <c r="P3201">
        <f t="shared" si="703"/>
        <v>4.836281906951478</v>
      </c>
      <c r="Q3201">
        <f t="shared" si="704"/>
        <v>3.1271990362962967</v>
      </c>
      <c r="R3201">
        <f>(O3201*constantes!$B$4)+(P3201*constantes!$B$5)+(D3201*constantes!$B$6)+(Q3201*constantes!$B$8)+(F3201*constantes!$B$9)</f>
        <v>22.934173605430683</v>
      </c>
      <c r="S3201" s="4">
        <f>(O3201*constantes!$B$4)+(P3201*constantes!$C$5)+(D3201*constantes!$B$6)+(Q3201*constantes!$B$8)+(F3201*constantes!$B$9)</f>
        <v>23.280644841244687</v>
      </c>
      <c r="T3201">
        <f>(O3201*constantes!$D$4)+(P3201*constantes!$D$5)+(D3201*constantes!$D$6)+(Q3201*constantes!$D$8)+(F3201*constantes!$D$9)</f>
        <v>25.240505462395173</v>
      </c>
      <c r="U3201">
        <f>(O3201*constantes!$D$4)+(P3201*constantes!$E$5)+(D3201*constantes!$D$6)+(Q3201*constantes!$D$8)+(F3201*constantes!$D$9)</f>
        <v>25.577884488224111</v>
      </c>
      <c r="V3201" s="5">
        <f t="shared" si="705"/>
        <v>4.4022714358823545E-2</v>
      </c>
      <c r="W3201" s="5">
        <f t="shared" si="706"/>
        <v>6.1678811799393274E-2</v>
      </c>
      <c r="X3201" s="6">
        <f t="shared" si="707"/>
        <v>2.4169312507919538E-2</v>
      </c>
      <c r="Y3201" s="6">
        <f t="shared" si="708"/>
        <v>3.370270275339704E-2</v>
      </c>
      <c r="AA3201">
        <f>(O3201*constantes!$B$4)+(LN(110)*constantes!$B$5)+(LN(22)*constantes!$B$8)+(F3201*constantes!$B$9)</f>
        <v>22.653587028201589</v>
      </c>
      <c r="AB3201">
        <f t="shared" si="709"/>
        <v>3.3434567241904078E-2</v>
      </c>
      <c r="AC3201">
        <f>(O3201*constantes!$D$4)+(LN(110)*constantes!$D$5)+(LN(22)*constantes!$D$8)+(F3201*constantes!$D$9)</f>
        <v>24.840022896226397</v>
      </c>
      <c r="AD3201" s="7">
        <f t="shared" si="710"/>
        <v>1.6258639030403699E-2</v>
      </c>
      <c r="AF3201">
        <f>(O3201*constantes!$B$4)+(LN(125)*constantes!$B$5)+(LN(22.5)*constantes!$B$8)+(F3201*constantes!$B$9)</f>
        <v>22.908543964955982</v>
      </c>
      <c r="AG3201">
        <f t="shared" si="711"/>
        <v>4.2933030992125865E-2</v>
      </c>
      <c r="AH3201">
        <f>(O3201*constantes!$D$4)+(LN(125)*constantes!$D$5)+(LN(22.5)*constantes!$D$8)+(F3201*constantes!$D$9)</f>
        <v>25.211095912834629</v>
      </c>
      <c r="AI3201">
        <f t="shared" si="712"/>
        <v>2.3477142937900042E-2</v>
      </c>
    </row>
    <row r="3202" spans="1:35" x14ac:dyDescent="0.25">
      <c r="A3202" s="11">
        <v>3201</v>
      </c>
      <c r="B3202">
        <v>0</v>
      </c>
      <c r="C3202">
        <v>42</v>
      </c>
      <c r="D3202">
        <v>1</v>
      </c>
      <c r="E3202">
        <v>0</v>
      </c>
      <c r="F3202">
        <v>0</v>
      </c>
      <c r="G3202">
        <v>111</v>
      </c>
      <c r="H3202">
        <v>23.43</v>
      </c>
      <c r="I3202">
        <f>IF(AND(B3202=1,E3202=0),V3202,IF(AND(B3202=1,E3202=1),W3202,IF(AND(B3202=0,E3202=0),X3202,IF(AND(B3202=0,E3202=1),Y3202,ERROR))))</f>
        <v>3.6145484852485255E-2</v>
      </c>
      <c r="K3202">
        <f t="shared" si="700"/>
        <v>2.676538428771702E-2</v>
      </c>
      <c r="L3202">
        <f t="shared" si="701"/>
        <v>1.8545470669847686E-2</v>
      </c>
      <c r="M3202" s="22" t="str">
        <f t="shared" si="699"/>
        <v>Elevated Risk</v>
      </c>
      <c r="O3202">
        <f t="shared" si="702"/>
        <v>3.7376696182833684</v>
      </c>
      <c r="P3202">
        <f t="shared" si="703"/>
        <v>4.7095302013123339</v>
      </c>
      <c r="Q3202">
        <f t="shared" si="704"/>
        <v>3.1540172525197043</v>
      </c>
      <c r="R3202">
        <f>(O3202*constantes!$B$4)+(P3202*constantes!$B$5)+(D3202*constantes!$B$6)+(Q3202*constantes!$B$8)+(F3202*constantes!$B$9)</f>
        <v>23.581711558061926</v>
      </c>
      <c r="S3202" s="4">
        <f>(O3202*constantes!$B$4)+(P3202*constantes!$C$5)+(D3202*constantes!$B$6)+(Q3202*constantes!$B$8)+(F3202*constantes!$B$9)</f>
        <v>23.919102301683942</v>
      </c>
      <c r="T3202">
        <f>(O3202*constantes!$D$4)+(P3202*constantes!$D$5)+(D3202*constantes!$D$6)+(Q3202*constantes!$D$8)+(F3202*constantes!$D$9)</f>
        <v>25.649116587146505</v>
      </c>
      <c r="U3202">
        <f>(O3202*constantes!$D$4)+(P3202*constantes!$E$5)+(D3202*constantes!$D$6)+(Q3202*constantes!$D$8)+(F3202*constantes!$D$9)</f>
        <v>25.977653413990051</v>
      </c>
      <c r="V3202" s="5">
        <f t="shared" si="705"/>
        <v>8.2431222220652911E-2</v>
      </c>
      <c r="W3202" s="5">
        <f t="shared" si="706"/>
        <v>0.1135668013337241</v>
      </c>
      <c r="X3202" s="6">
        <f t="shared" si="707"/>
        <v>3.6145484852485255E-2</v>
      </c>
      <c r="Y3202" s="6">
        <f t="shared" si="708"/>
        <v>4.9848182845062317E-2</v>
      </c>
      <c r="AA3202">
        <f>(O3202*constantes!$B$4)+(LN(110)*constantes!$B$5)+(LN(22)*constantes!$B$8)+(F3202*constantes!$B$9)</f>
        <v>22.805468857654464</v>
      </c>
      <c r="AB3202">
        <f t="shared" si="709"/>
        <v>3.8810869283687155E-2</v>
      </c>
      <c r="AC3202">
        <f>(O3202*constantes!$D$4)+(LN(110)*constantes!$D$5)+(LN(22)*constantes!$D$8)+(F3202*constantes!$D$9)</f>
        <v>24.972784348242914</v>
      </c>
      <c r="AD3202" s="7">
        <f t="shared" si="710"/>
        <v>1.8545470669847686E-2</v>
      </c>
      <c r="AF3202">
        <f>(O3202*constantes!$B$4)+(LN(125)*constantes!$B$5)+(LN(22.5)*constantes!$B$8)+(F3202*constantes!$B$9)</f>
        <v>23.060425794408857</v>
      </c>
      <c r="AG3202">
        <f t="shared" si="711"/>
        <v>4.9796912096185753E-2</v>
      </c>
      <c r="AH3202">
        <f>(O3202*constantes!$D$4)+(LN(125)*constantes!$D$5)+(LN(22.5)*constantes!$D$8)+(F3202*constantes!$D$9)</f>
        <v>25.343857364851146</v>
      </c>
      <c r="AI3202">
        <f t="shared" si="712"/>
        <v>2.676538428771702E-2</v>
      </c>
    </row>
    <row r="3203" spans="1:35" x14ac:dyDescent="0.25">
      <c r="A3203" s="11">
        <v>3202</v>
      </c>
      <c r="B3203">
        <v>0</v>
      </c>
      <c r="C3203">
        <v>61</v>
      </c>
      <c r="D3203">
        <v>0</v>
      </c>
      <c r="E3203">
        <v>0</v>
      </c>
      <c r="F3203">
        <v>0</v>
      </c>
      <c r="G3203">
        <v>137</v>
      </c>
      <c r="H3203">
        <v>24.83</v>
      </c>
      <c r="I3203">
        <f>IF(AND(B3203=1,E3203=0),V3203,IF(AND(B3203=1,E3203=1),W3203,IF(AND(B3203=0,E3203=0),X3203,IF(AND(B3203=0,E3203=1),Y3203,ERROR))))</f>
        <v>9.6916542643735171E-2</v>
      </c>
      <c r="K3203">
        <f t="shared" si="700"/>
        <v>7.2164067569494672E-2</v>
      </c>
      <c r="L3203">
        <f t="shared" si="701"/>
        <v>5.0368025874669486E-2</v>
      </c>
      <c r="M3203" s="22" t="str">
        <f t="shared" ref="M3203:M3266" si="713">_xlfn.IFS(I3203&lt;=(L3203*1.05),"OPTIMAL",I3203&lt;=(K3203*1.1),"NORMAL",I3203&lt;=0.3,"Elevated Risk",I3203&gt;0.3,"'&gt;30%")</f>
        <v>Elevated Risk</v>
      </c>
      <c r="O3203">
        <f t="shared" si="702"/>
        <v>4.1108738641733114</v>
      </c>
      <c r="P3203">
        <f t="shared" si="703"/>
        <v>4.9199809258281251</v>
      </c>
      <c r="Q3203">
        <f t="shared" si="704"/>
        <v>3.2120525995200753</v>
      </c>
      <c r="R3203">
        <f>(O3203*constantes!$B$4)+(P3203*constantes!$B$5)+(D3203*constantes!$B$6)+(Q3203*constantes!$B$8)+(F3203*constantes!$B$9)</f>
        <v>24.470363059423722</v>
      </c>
      <c r="S3203" s="4">
        <f>(O3203*constantes!$B$4)+(P3203*constantes!$C$5)+(D3203*constantes!$B$6)+(Q3203*constantes!$B$8)+(F3203*constantes!$B$9)</f>
        <v>24.822830492950047</v>
      </c>
      <c r="T3203">
        <f>(O3203*constantes!$D$4)+(P3203*constantes!$D$5)+(D3203*constantes!$D$6)+(Q3203*constantes!$D$8)+(F3203*constantes!$D$9)</f>
        <v>26.667600983161904</v>
      </c>
      <c r="U3203">
        <f>(O3203*constantes!$D$4)+(P3203*constantes!$E$5)+(D3203*constantes!$D$6)+(Q3203*constantes!$D$8)+(F3203*constantes!$D$9)</f>
        <v>27.010818852547676</v>
      </c>
      <c r="V3203" s="5">
        <f t="shared" si="705"/>
        <v>0.18877221495526353</v>
      </c>
      <c r="W3203" s="5">
        <f t="shared" si="706"/>
        <v>0.25741017356020102</v>
      </c>
      <c r="X3203" s="6">
        <f t="shared" si="707"/>
        <v>9.6916542643735171E-2</v>
      </c>
      <c r="Y3203" s="6">
        <f t="shared" si="708"/>
        <v>0.13383720016515355</v>
      </c>
      <c r="AA3203">
        <f>(O3203*constantes!$B$4)+(LN(110)*constantes!$B$5)+(LN(22)*constantes!$B$8)+(F3203*constantes!$B$9)</f>
        <v>23.967238746940023</v>
      </c>
      <c r="AB3203">
        <f t="shared" si="709"/>
        <v>0.11882079876600593</v>
      </c>
      <c r="AC3203">
        <f>(O3203*constantes!$D$4)+(LN(110)*constantes!$D$5)+(LN(22)*constantes!$D$8)+(F3203*constantes!$D$9)</f>
        <v>25.98829922560666</v>
      </c>
      <c r="AD3203" s="7">
        <f t="shared" si="710"/>
        <v>5.0368025874669486E-2</v>
      </c>
      <c r="AF3203">
        <f>(O3203*constantes!$B$4)+(LN(125)*constantes!$B$5)+(LN(22.5)*constantes!$B$8)+(F3203*constantes!$B$9)</f>
        <v>24.222195683694412</v>
      </c>
      <c r="AG3203">
        <f t="shared" si="711"/>
        <v>0.15060331820878059</v>
      </c>
      <c r="AH3203">
        <f>(O3203*constantes!$D$4)+(LN(125)*constantes!$D$5)+(LN(22.5)*constantes!$D$8)+(F3203*constantes!$D$9)</f>
        <v>26.359372242214892</v>
      </c>
      <c r="AI3203">
        <f t="shared" si="712"/>
        <v>7.2164067569494672E-2</v>
      </c>
    </row>
    <row r="3204" spans="1:35" x14ac:dyDescent="0.25">
      <c r="A3204" s="11">
        <v>3203</v>
      </c>
      <c r="B3204">
        <v>0</v>
      </c>
      <c r="C3204">
        <v>65</v>
      </c>
      <c r="D3204">
        <v>0</v>
      </c>
      <c r="E3204">
        <v>1</v>
      </c>
      <c r="F3204">
        <v>0</v>
      </c>
      <c r="G3204">
        <v>152</v>
      </c>
      <c r="H3204">
        <v>30.43</v>
      </c>
      <c r="I3204">
        <f>IF(AND(B3204=1,E3204=0),V3204,IF(AND(B3204=1,E3204=1),W3204,IF(AND(B3204=0,E3204=0),X3204,IF(AND(B3204=0,E3204=1),Y3204,ERROR))))</f>
        <v>0.22560778389540426</v>
      </c>
      <c r="K3204">
        <f t="shared" si="700"/>
        <v>8.5182662382899066E-2</v>
      </c>
      <c r="L3204">
        <f t="shared" si="701"/>
        <v>5.9581907304813275E-2</v>
      </c>
      <c r="M3204" s="22" t="str">
        <f t="shared" si="713"/>
        <v>Elevated Risk</v>
      </c>
      <c r="O3204">
        <f t="shared" si="702"/>
        <v>4.1743872698956368</v>
      </c>
      <c r="P3204">
        <f t="shared" si="703"/>
        <v>5.0238805208462765</v>
      </c>
      <c r="Q3204">
        <f t="shared" si="704"/>
        <v>3.4154289639088797</v>
      </c>
      <c r="R3204">
        <f>(O3204*constantes!$B$4)+(P3204*constantes!$B$5)+(D3204*constantes!$B$6)+(Q3204*constantes!$B$8)+(F3204*constantes!$B$9)</f>
        <v>25.022050492023876</v>
      </c>
      <c r="S3204" s="4">
        <f>(O3204*constantes!$B$4)+(P3204*constantes!$C$5)+(D3204*constantes!$B$6)+(Q3204*constantes!$B$8)+(F3204*constantes!$B$9)</f>
        <v>25.381961292537301</v>
      </c>
      <c r="T3204">
        <f>(O3204*constantes!$D$4)+(P3204*constantes!$D$5)+(D3204*constantes!$D$6)+(Q3204*constantes!$D$8)+(F3204*constantes!$D$9)</f>
        <v>27.236661782187035</v>
      </c>
      <c r="U3204">
        <f>(O3204*constantes!$D$4)+(P3204*constantes!$E$5)+(D3204*constantes!$D$6)+(Q3204*constantes!$D$8)+(F3204*constantes!$D$9)</f>
        <v>27.587127687321274</v>
      </c>
      <c r="V3204" s="5">
        <f t="shared" si="705"/>
        <v>0.30456658414842919</v>
      </c>
      <c r="W3204" s="5">
        <f t="shared" si="706"/>
        <v>0.40581673768984294</v>
      </c>
      <c r="X3204" s="6">
        <f t="shared" si="707"/>
        <v>0.16480368023323366</v>
      </c>
      <c r="Y3204" s="6">
        <f t="shared" si="708"/>
        <v>0.22560778389540426</v>
      </c>
      <c r="AA3204">
        <f>(O3204*constantes!$B$4)+(LN(110)*constantes!$B$5)+(LN(22)*constantes!$B$8)+(F3204*constantes!$B$9)</f>
        <v>24.164953438417392</v>
      </c>
      <c r="AB3204">
        <f t="shared" si="709"/>
        <v>0.14285464759503463</v>
      </c>
      <c r="AC3204">
        <f>(O3204*constantes!$D$4)+(LN(110)*constantes!$D$5)+(LN(22)*constantes!$D$8)+(F3204*constantes!$D$9)</f>
        <v>26.16112364851551</v>
      </c>
      <c r="AD3204" s="7">
        <f t="shared" si="710"/>
        <v>5.9581907304813275E-2</v>
      </c>
      <c r="AF3204">
        <f>(O3204*constantes!$B$4)+(LN(125)*constantes!$B$5)+(LN(22.5)*constantes!$B$8)+(F3204*constantes!$B$9)</f>
        <v>24.419910375171785</v>
      </c>
      <c r="AG3204">
        <f t="shared" si="711"/>
        <v>0.18037897763812694</v>
      </c>
      <c r="AH3204">
        <f>(O3204*constantes!$D$4)+(LN(125)*constantes!$D$5)+(LN(22.5)*constantes!$D$8)+(F3204*constantes!$D$9)</f>
        <v>26.532196665123742</v>
      </c>
      <c r="AI3204">
        <f t="shared" si="712"/>
        <v>8.5182662382899066E-2</v>
      </c>
    </row>
    <row r="3205" spans="1:35" x14ac:dyDescent="0.25">
      <c r="A3205" s="11">
        <v>3204</v>
      </c>
      <c r="B3205">
        <v>0</v>
      </c>
      <c r="C3205">
        <v>36</v>
      </c>
      <c r="D3205">
        <v>1</v>
      </c>
      <c r="E3205">
        <v>0</v>
      </c>
      <c r="F3205">
        <v>0</v>
      </c>
      <c r="G3205">
        <v>109</v>
      </c>
      <c r="H3205">
        <v>23.24</v>
      </c>
      <c r="I3205">
        <f>IF(AND(B3205=1,E3205=0),V3205,IF(AND(B3205=1,E3205=1),W3205,IF(AND(B3205=0,E3205=0),X3205,IF(AND(B3205=0,E3205=1),Y3205,ERROR))))</f>
        <v>2.2639859757942027E-2</v>
      </c>
      <c r="K3205">
        <f t="shared" si="700"/>
        <v>1.7677356619603457E-2</v>
      </c>
      <c r="L3205">
        <f t="shared" si="701"/>
        <v>1.2230943924327331E-2</v>
      </c>
      <c r="M3205" s="22" t="str">
        <f t="shared" si="713"/>
        <v>Elevated Risk</v>
      </c>
      <c r="O3205">
        <f t="shared" si="702"/>
        <v>3.5835189384561099</v>
      </c>
      <c r="P3205">
        <f t="shared" si="703"/>
        <v>4.6913478822291435</v>
      </c>
      <c r="Q3205">
        <f t="shared" si="704"/>
        <v>3.1458749319837103</v>
      </c>
      <c r="R3205">
        <f>(O3205*constantes!$B$4)+(P3205*constantes!$B$5)+(D3205*constantes!$B$6)+(Q3205*constantes!$B$8)+(F3205*constantes!$B$9)</f>
        <v>23.061662013850697</v>
      </c>
      <c r="S3205" s="4">
        <f>(O3205*constantes!$B$4)+(P3205*constantes!$C$5)+(D3205*constantes!$B$6)+(Q3205*constantes!$B$8)+(F3205*constantes!$B$9)</f>
        <v>23.397750176133592</v>
      </c>
      <c r="T3205">
        <f>(O3205*constantes!$D$4)+(P3205*constantes!$D$5)+(D3205*constantes!$D$6)+(Q3205*constantes!$D$8)+(F3205*constantes!$D$9)</f>
        <v>25.174353808242621</v>
      </c>
      <c r="U3205">
        <f>(O3205*constantes!$D$4)+(P3205*constantes!$E$5)+(D3205*constantes!$D$6)+(Q3205*constantes!$D$8)+(F3205*constantes!$D$9)</f>
        <v>25.501622236506929</v>
      </c>
      <c r="V3205" s="5">
        <f t="shared" si="705"/>
        <v>4.9856948371092336E-2</v>
      </c>
      <c r="W3205" s="5">
        <f t="shared" si="706"/>
        <v>6.9071050286982905E-2</v>
      </c>
      <c r="X3205" s="6">
        <f t="shared" si="707"/>
        <v>2.2639859757942027E-2</v>
      </c>
      <c r="Y3205" s="6">
        <f t="shared" si="708"/>
        <v>3.1267134429907584E-2</v>
      </c>
      <c r="AA3205">
        <f>(O3205*constantes!$B$4)+(LN(110)*constantes!$B$5)+(LN(22)*constantes!$B$8)+(F3205*constantes!$B$9)</f>
        <v>22.325603957379403</v>
      </c>
      <c r="AB3205">
        <f t="shared" si="709"/>
        <v>2.4199659473180479E-2</v>
      </c>
      <c r="AC3205">
        <f>(O3205*constantes!$D$4)+(LN(110)*constantes!$D$5)+(LN(22)*constantes!$D$8)+(F3205*constantes!$D$9)</f>
        <v>24.553329557885352</v>
      </c>
      <c r="AD3205" s="7">
        <f t="shared" si="710"/>
        <v>1.2230943924327331E-2</v>
      </c>
      <c r="AF3205">
        <f>(O3205*constantes!$B$4)+(LN(125)*constantes!$B$5)+(LN(22.5)*constantes!$B$8)+(F3205*constantes!$B$9)</f>
        <v>22.580560894133793</v>
      </c>
      <c r="AG3205">
        <f t="shared" si="711"/>
        <v>3.1117023555229495E-2</v>
      </c>
      <c r="AH3205">
        <f>(O3205*constantes!$D$4)+(LN(125)*constantes!$D$5)+(LN(22.5)*constantes!$D$8)+(F3205*constantes!$D$9)</f>
        <v>24.924402574493584</v>
      </c>
      <c r="AI3205">
        <f t="shared" si="712"/>
        <v>1.7677356619603457E-2</v>
      </c>
    </row>
    <row r="3206" spans="1:35" x14ac:dyDescent="0.25">
      <c r="A3206" s="11">
        <v>3205</v>
      </c>
      <c r="B3206">
        <v>0</v>
      </c>
      <c r="C3206">
        <v>44</v>
      </c>
      <c r="D3206">
        <v>0</v>
      </c>
      <c r="E3206">
        <v>0</v>
      </c>
      <c r="F3206">
        <v>0</v>
      </c>
      <c r="G3206">
        <v>128</v>
      </c>
      <c r="H3206">
        <v>23.24</v>
      </c>
      <c r="I3206">
        <f>IF(AND(B3206=1,E3206=0),V3206,IF(AND(B3206=1,E3206=1),W3206,IF(AND(B3206=0,E3206=0),X3206,IF(AND(B3206=0,E3206=1),Y3206,ERROR))))</f>
        <v>3.2910730483854178E-2</v>
      </c>
      <c r="K3206">
        <f t="shared" si="700"/>
        <v>3.0321952038303235E-2</v>
      </c>
      <c r="L3206">
        <f t="shared" si="701"/>
        <v>2.102161003401426E-2</v>
      </c>
      <c r="M3206" s="22" t="str">
        <f t="shared" si="713"/>
        <v>NORMAL</v>
      </c>
      <c r="O3206">
        <f t="shared" si="702"/>
        <v>3.784189633918261</v>
      </c>
      <c r="P3206">
        <f t="shared" si="703"/>
        <v>4.8520302639196169</v>
      </c>
      <c r="Q3206">
        <f t="shared" si="704"/>
        <v>3.1458749319837103</v>
      </c>
      <c r="R3206">
        <f>(O3206*constantes!$B$4)+(P3206*constantes!$B$5)+(D3206*constantes!$B$6)+(Q3206*constantes!$B$8)+(F3206*constantes!$B$9)</f>
        <v>23.274890534622919</v>
      </c>
      <c r="S3206" s="4">
        <f>(O3206*constantes!$B$4)+(P3206*constantes!$C$5)+(D3206*constantes!$B$6)+(Q3206*constantes!$B$8)+(F3206*constantes!$B$9)</f>
        <v>23.622489982730119</v>
      </c>
      <c r="T3206">
        <f>(O3206*constantes!$D$4)+(P3206*constantes!$D$5)+(D3206*constantes!$D$6)+(Q3206*constantes!$D$8)+(F3206*constantes!$D$9)</f>
        <v>25.553697895824769</v>
      </c>
      <c r="U3206">
        <f>(O3206*constantes!$D$4)+(P3206*constantes!$E$5)+(D3206*constantes!$D$6)+(Q3206*constantes!$D$8)+(F3206*constantes!$D$9)</f>
        <v>25.892175527035796</v>
      </c>
      <c r="V3206" s="5">
        <f t="shared" si="705"/>
        <v>6.1335995224211515E-2</v>
      </c>
      <c r="W3206" s="5">
        <f t="shared" si="706"/>
        <v>8.5710780211631032E-2</v>
      </c>
      <c r="X3206" s="6">
        <f t="shared" si="707"/>
        <v>3.2910730483854178E-2</v>
      </c>
      <c r="Y3206" s="6">
        <f t="shared" si="708"/>
        <v>4.5859466004607774E-2</v>
      </c>
      <c r="AA3206">
        <f>(O3206*constantes!$B$4)+(LN(110)*constantes!$B$5)+(LN(22)*constantes!$B$8)+(F3206*constantes!$B$9)</f>
        <v>22.95028380552526</v>
      </c>
      <c r="AB3206">
        <f t="shared" si="709"/>
        <v>4.4721443860098575E-2</v>
      </c>
      <c r="AC3206">
        <f>(O3206*constantes!$D$4)+(LN(110)*constantes!$D$5)+(LN(22)*constantes!$D$8)+(F3206*constantes!$D$9)</f>
        <v>25.099368567186549</v>
      </c>
      <c r="AD3206" s="7">
        <f t="shared" si="710"/>
        <v>2.102161003401426E-2</v>
      </c>
      <c r="AF3206">
        <f>(O3206*constantes!$B$4)+(LN(125)*constantes!$B$5)+(LN(22.5)*constantes!$B$8)+(F3206*constantes!$B$9)</f>
        <v>23.205240742279653</v>
      </c>
      <c r="AG3206">
        <f t="shared" si="711"/>
        <v>5.7330036913051163E-2</v>
      </c>
      <c r="AH3206">
        <f>(O3206*constantes!$D$4)+(LN(125)*constantes!$D$5)+(LN(22.5)*constantes!$D$8)+(F3206*constantes!$D$9)</f>
        <v>25.470441583794781</v>
      </c>
      <c r="AI3206">
        <f t="shared" si="712"/>
        <v>3.0321952038303235E-2</v>
      </c>
    </row>
    <row r="3207" spans="1:35" x14ac:dyDescent="0.25">
      <c r="A3207" s="11">
        <v>3206</v>
      </c>
      <c r="B3207">
        <v>0</v>
      </c>
      <c r="C3207">
        <v>50</v>
      </c>
      <c r="D3207">
        <v>1</v>
      </c>
      <c r="E3207">
        <v>0</v>
      </c>
      <c r="F3207">
        <v>0</v>
      </c>
      <c r="G3207">
        <v>123</v>
      </c>
      <c r="H3207">
        <v>19.72</v>
      </c>
      <c r="I3207">
        <f>IF(AND(B3207=1,E3207=0),V3207,IF(AND(B3207=1,E3207=1),W3207,IF(AND(B3207=0,E3207=0),X3207,IF(AND(B3207=0,E3207=1),Y3207,ERROR))))</f>
        <v>6.9757119819240709E-2</v>
      </c>
      <c r="K3207">
        <f t="shared" si="700"/>
        <v>4.2663786438573714E-2</v>
      </c>
      <c r="L3207">
        <f t="shared" si="701"/>
        <v>2.9636129007590606E-2</v>
      </c>
      <c r="M3207" s="22" t="str">
        <f t="shared" si="713"/>
        <v>Elevated Risk</v>
      </c>
      <c r="O3207">
        <f t="shared" si="702"/>
        <v>3.912023005428146</v>
      </c>
      <c r="P3207">
        <f t="shared" si="703"/>
        <v>4.8121843553724171</v>
      </c>
      <c r="Q3207">
        <f t="shared" si="704"/>
        <v>2.9816333491744893</v>
      </c>
      <c r="R3207">
        <f>(O3207*constantes!$B$4)+(P3207*constantes!$B$5)+(D3207*constantes!$B$6)+(Q3207*constantes!$B$8)+(F3207*constantes!$B$9)</f>
        <v>24.178237559166924</v>
      </c>
      <c r="S3207" s="4">
        <f>(O3207*constantes!$B$4)+(P3207*constantes!$C$5)+(D3207*constantes!$B$6)+(Q3207*constantes!$B$8)+(F3207*constantes!$B$9)</f>
        <v>24.522982446385804</v>
      </c>
      <c r="T3207">
        <f>(O3207*constantes!$D$4)+(P3207*constantes!$D$5)+(D3207*constantes!$D$6)+(Q3207*constantes!$D$8)+(F3207*constantes!$D$9)</f>
        <v>26.32416998421645</v>
      </c>
      <c r="U3207">
        <f>(O3207*constantes!$D$4)+(P3207*constantes!$E$5)+(D3207*constantes!$D$6)+(Q3207*constantes!$D$8)+(F3207*constantes!$D$9)</f>
        <v>26.65986796484723</v>
      </c>
      <c r="V3207" s="5">
        <f t="shared" si="705"/>
        <v>0.14461972920220822</v>
      </c>
      <c r="W3207" s="5">
        <f t="shared" si="706"/>
        <v>0.19788996519950408</v>
      </c>
      <c r="X3207" s="6">
        <f t="shared" si="707"/>
        <v>6.9757119819240709E-2</v>
      </c>
      <c r="Y3207" s="6">
        <f t="shared" si="708"/>
        <v>9.6207103294412177E-2</v>
      </c>
      <c r="AA3207">
        <f>(O3207*constantes!$B$4)+(LN(110)*constantes!$B$5)+(LN(22)*constantes!$B$8)+(F3207*constantes!$B$9)</f>
        <v>23.348223977700673</v>
      </c>
      <c r="AB3207">
        <f t="shared" si="709"/>
        <v>6.5845990830285972E-2</v>
      </c>
      <c r="AC3207">
        <f>(O3207*constantes!$D$4)+(LN(110)*constantes!$D$5)+(LN(22)*constantes!$D$8)+(F3207*constantes!$D$9)</f>
        <v>25.447212119400952</v>
      </c>
      <c r="AD3207" s="7">
        <f t="shared" si="710"/>
        <v>2.9636129007590606E-2</v>
      </c>
      <c r="AF3207">
        <f>(O3207*constantes!$B$4)+(LN(125)*constantes!$B$5)+(LN(22.5)*constantes!$B$8)+(F3207*constantes!$B$9)</f>
        <v>23.603180914455063</v>
      </c>
      <c r="AG3207">
        <f t="shared" si="711"/>
        <v>8.4142660265313918E-2</v>
      </c>
      <c r="AH3207">
        <f>(O3207*constantes!$D$4)+(LN(125)*constantes!$D$5)+(LN(22.5)*constantes!$D$8)+(F3207*constantes!$D$9)</f>
        <v>25.818285136009184</v>
      </c>
      <c r="AI3207">
        <f t="shared" si="712"/>
        <v>4.2663786438573714E-2</v>
      </c>
    </row>
    <row r="3208" spans="1:35" x14ac:dyDescent="0.25">
      <c r="A3208" s="11">
        <v>3207</v>
      </c>
      <c r="B3208">
        <v>0</v>
      </c>
      <c r="C3208">
        <v>43</v>
      </c>
      <c r="D3208">
        <v>0</v>
      </c>
      <c r="E3208">
        <v>0</v>
      </c>
      <c r="F3208">
        <v>0</v>
      </c>
      <c r="G3208">
        <v>124</v>
      </c>
      <c r="H3208">
        <v>21.26</v>
      </c>
      <c r="I3208">
        <f>IF(AND(B3208=1,E3208=0),V3208,IF(AND(B3208=1,E3208=1),W3208,IF(AND(B3208=0,E3208=0),X3208,IF(AND(B3208=0,E3208=1),Y3208,ERROR))))</f>
        <v>2.7096182888138309E-2</v>
      </c>
      <c r="K3208">
        <f t="shared" si="700"/>
        <v>2.8509711637591306E-2</v>
      </c>
      <c r="L3208">
        <f t="shared" si="701"/>
        <v>1.975954812069991E-2</v>
      </c>
      <c r="M3208" s="22" t="str">
        <f t="shared" si="713"/>
        <v>NORMAL</v>
      </c>
      <c r="O3208">
        <f t="shared" si="702"/>
        <v>3.7612001156935624</v>
      </c>
      <c r="P3208">
        <f t="shared" si="703"/>
        <v>4.8202815656050371</v>
      </c>
      <c r="Q3208">
        <f t="shared" si="704"/>
        <v>3.0568273729138018</v>
      </c>
      <c r="R3208">
        <f>(O3208*constantes!$B$4)+(P3208*constantes!$B$5)+(D3208*constantes!$B$6)+(Q3208*constantes!$B$8)+(F3208*constantes!$B$9)</f>
        <v>23.073834475296902</v>
      </c>
      <c r="S3208" s="4">
        <f>(O3208*constantes!$B$4)+(P3208*constantes!$C$5)+(D3208*constantes!$B$6)+(Q3208*constantes!$B$8)+(F3208*constantes!$B$9)</f>
        <v>23.419159446656845</v>
      </c>
      <c r="T3208">
        <f>(O3208*constantes!$D$4)+(P3208*constantes!$D$5)+(D3208*constantes!$D$6)+(Q3208*constantes!$D$8)+(F3208*constantes!$D$9)</f>
        <v>25.356310011918527</v>
      </c>
      <c r="U3208">
        <f>(O3208*constantes!$D$4)+(P3208*constantes!$E$5)+(D3208*constantes!$D$6)+(Q3208*constantes!$D$8)+(F3208*constantes!$D$9)</f>
        <v>25.692572853935136</v>
      </c>
      <c r="V3208" s="5">
        <f t="shared" si="705"/>
        <v>5.0451871929280356E-2</v>
      </c>
      <c r="W3208" s="5">
        <f t="shared" si="706"/>
        <v>7.0511786533276388E-2</v>
      </c>
      <c r="X3208" s="6">
        <f t="shared" si="707"/>
        <v>2.7096182888138309E-2</v>
      </c>
      <c r="Y3208" s="6">
        <f t="shared" si="708"/>
        <v>3.7720204536901059E-2</v>
      </c>
      <c r="AA3208">
        <f>(O3208*constantes!$B$4)+(LN(110)*constantes!$B$5)+(LN(22)*constantes!$B$8)+(F3208*constantes!$B$9)</f>
        <v>22.8787183548725</v>
      </c>
      <c r="AB3208">
        <f t="shared" si="709"/>
        <v>4.169811677585733E-2</v>
      </c>
      <c r="AC3208">
        <f>(O3208*constantes!$D$4)+(LN(110)*constantes!$D$5)+(LN(22)*constantes!$D$8)+(F3208*constantes!$D$9)</f>
        <v>25.036812478830871</v>
      </c>
      <c r="AD3208" s="7">
        <f t="shared" si="710"/>
        <v>1.975954812069991E-2</v>
      </c>
      <c r="AF3208">
        <f>(O3208*constantes!$B$4)+(LN(125)*constantes!$B$5)+(LN(22.5)*constantes!$B$8)+(F3208*constantes!$B$9)</f>
        <v>23.133675291626897</v>
      </c>
      <c r="AG3208">
        <f t="shared" si="711"/>
        <v>5.3478442485207722E-2</v>
      </c>
      <c r="AH3208">
        <f>(O3208*constantes!$D$4)+(LN(125)*constantes!$D$5)+(LN(22.5)*constantes!$D$8)+(F3208*constantes!$D$9)</f>
        <v>25.407885495439103</v>
      </c>
      <c r="AI3208">
        <f t="shared" si="712"/>
        <v>2.8509711637591306E-2</v>
      </c>
    </row>
    <row r="3209" spans="1:35" x14ac:dyDescent="0.25">
      <c r="A3209" s="11">
        <v>3208</v>
      </c>
      <c r="B3209">
        <v>0</v>
      </c>
      <c r="C3209">
        <v>50</v>
      </c>
      <c r="D3209">
        <v>0</v>
      </c>
      <c r="E3209">
        <v>1</v>
      </c>
      <c r="F3209">
        <v>0</v>
      </c>
      <c r="G3209">
        <v>152</v>
      </c>
      <c r="H3209">
        <v>24.47</v>
      </c>
      <c r="I3209">
        <f>IF(AND(B3209=1,E3209=0),V3209,IF(AND(B3209=1,E3209=1),W3209,IF(AND(B3209=0,E3209=0),X3209,IF(AND(B3209=0,E3209=1),Y3209,ERROR))))</f>
        <v>0.10596184024376243</v>
      </c>
      <c r="K3209">
        <f t="shared" si="700"/>
        <v>4.2663786438573714E-2</v>
      </c>
      <c r="L3209">
        <f t="shared" si="701"/>
        <v>2.9636129007590606E-2</v>
      </c>
      <c r="M3209" s="22" t="str">
        <f t="shared" si="713"/>
        <v>Elevated Risk</v>
      </c>
      <c r="O3209">
        <f t="shared" si="702"/>
        <v>3.912023005428146</v>
      </c>
      <c r="P3209">
        <f t="shared" si="703"/>
        <v>5.0238805208462765</v>
      </c>
      <c r="Q3209">
        <f t="shared" si="704"/>
        <v>3.19744787745458</v>
      </c>
      <c r="R3209">
        <f>(O3209*constantes!$B$4)+(P3209*constantes!$B$5)+(D3209*constantes!$B$6)+(Q3209*constantes!$B$8)+(F3209*constantes!$B$9)</f>
        <v>24.032512165398781</v>
      </c>
      <c r="S3209" s="4">
        <f>(O3209*constantes!$B$4)+(P3209*constantes!$C$5)+(D3209*constantes!$B$6)+(Q3209*constantes!$B$8)+(F3209*constantes!$B$9)</f>
        <v>24.392422965912207</v>
      </c>
      <c r="T3209">
        <f>(O3209*constantes!$D$4)+(P3209*constantes!$D$5)+(D3209*constantes!$D$6)+(Q3209*constantes!$D$8)+(F3209*constantes!$D$9)</f>
        <v>26.411307422622716</v>
      </c>
      <c r="U3209">
        <f>(O3209*constantes!$D$4)+(P3209*constantes!$E$5)+(D3209*constantes!$D$6)+(Q3209*constantes!$D$8)+(F3209*constantes!$D$9)</f>
        <v>26.761773327756956</v>
      </c>
      <c r="V3209" s="5">
        <f t="shared" si="705"/>
        <v>0.12630716489272276</v>
      </c>
      <c r="W3209" s="5">
        <f t="shared" si="706"/>
        <v>0.17594669933801887</v>
      </c>
      <c r="X3209" s="6">
        <f t="shared" si="707"/>
        <v>7.5861296927444255E-2</v>
      </c>
      <c r="Y3209" s="6">
        <f t="shared" si="708"/>
        <v>0.10596184024376243</v>
      </c>
      <c r="AA3209">
        <f>(O3209*constantes!$B$4)+(LN(110)*constantes!$B$5)+(LN(22)*constantes!$B$8)+(F3209*constantes!$B$9)</f>
        <v>23.348223977700673</v>
      </c>
      <c r="AB3209">
        <f t="shared" si="709"/>
        <v>6.5845990830285972E-2</v>
      </c>
      <c r="AC3209">
        <f>(O3209*constantes!$D$4)+(LN(110)*constantes!$D$5)+(LN(22)*constantes!$D$8)+(F3209*constantes!$D$9)</f>
        <v>25.447212119400952</v>
      </c>
      <c r="AD3209" s="7">
        <f t="shared" si="710"/>
        <v>2.9636129007590606E-2</v>
      </c>
      <c r="AF3209">
        <f>(O3209*constantes!$B$4)+(LN(125)*constantes!$B$5)+(LN(22.5)*constantes!$B$8)+(F3209*constantes!$B$9)</f>
        <v>23.603180914455063</v>
      </c>
      <c r="AG3209">
        <f t="shared" si="711"/>
        <v>8.4142660265313918E-2</v>
      </c>
      <c r="AH3209">
        <f>(O3209*constantes!$D$4)+(LN(125)*constantes!$D$5)+(LN(22.5)*constantes!$D$8)+(F3209*constantes!$D$9)</f>
        <v>25.818285136009184</v>
      </c>
      <c r="AI3209">
        <f t="shared" si="712"/>
        <v>4.2663786438573714E-2</v>
      </c>
    </row>
    <row r="3210" spans="1:35" x14ac:dyDescent="0.25">
      <c r="A3210" s="11">
        <v>3209</v>
      </c>
      <c r="B3210">
        <v>0</v>
      </c>
      <c r="C3210">
        <v>41</v>
      </c>
      <c r="D3210">
        <v>1</v>
      </c>
      <c r="E3210">
        <v>0</v>
      </c>
      <c r="F3210">
        <v>0</v>
      </c>
      <c r="G3210">
        <v>120</v>
      </c>
      <c r="H3210">
        <v>21.26</v>
      </c>
      <c r="I3210">
        <f>IF(AND(B3210=1,E3210=0),V3210,IF(AND(B3210=1,E3210=1),W3210,IF(AND(B3210=0,E3210=0),X3210,IF(AND(B3210=0,E3210=1),Y3210,ERROR))))</f>
        <v>4.0028279123075272E-2</v>
      </c>
      <c r="K3210">
        <f t="shared" si="700"/>
        <v>2.5088146116023613E-2</v>
      </c>
      <c r="L3210">
        <f t="shared" si="701"/>
        <v>1.7378724267438583E-2</v>
      </c>
      <c r="M3210" s="22" t="str">
        <f t="shared" si="713"/>
        <v>Elevated Risk</v>
      </c>
      <c r="O3210">
        <f t="shared" si="702"/>
        <v>3.713572066704308</v>
      </c>
      <c r="P3210">
        <f t="shared" si="703"/>
        <v>4.7874917427820458</v>
      </c>
      <c r="Q3210">
        <f t="shared" si="704"/>
        <v>3.0568273729138018</v>
      </c>
      <c r="R3210">
        <f>(O3210*constantes!$B$4)+(P3210*constantes!$B$5)+(D3210*constantes!$B$6)+(Q3210*constantes!$B$8)+(F3210*constantes!$B$9)</f>
        <v>23.574272519392839</v>
      </c>
      <c r="S3210" s="4">
        <f>(O3210*constantes!$B$4)+(P3210*constantes!$C$5)+(D3210*constantes!$B$6)+(Q3210*constantes!$B$8)+(F3210*constantes!$B$9)</f>
        <v>23.917248427845745</v>
      </c>
      <c r="T3210">
        <f>(O3210*constantes!$D$4)+(P3210*constantes!$D$5)+(D3210*constantes!$D$6)+(Q3210*constantes!$D$8)+(F3210*constantes!$D$9)</f>
        <v>25.753155936138317</v>
      </c>
      <c r="U3210">
        <f>(O3210*constantes!$D$4)+(P3210*constantes!$E$5)+(D3210*constantes!$D$6)+(Q3210*constantes!$D$8)+(F3210*constantes!$D$9)</f>
        <v>26.087131360114792</v>
      </c>
      <c r="V3210" s="5">
        <f t="shared" si="705"/>
        <v>8.1846003717813365E-2</v>
      </c>
      <c r="W3210" s="5">
        <f t="shared" si="706"/>
        <v>0.11336885948479336</v>
      </c>
      <c r="X3210" s="6">
        <f t="shared" si="707"/>
        <v>4.0028279123075272E-2</v>
      </c>
      <c r="Y3210" s="6">
        <f t="shared" si="708"/>
        <v>5.5452605323866977E-2</v>
      </c>
      <c r="AA3210">
        <f>(O3210*constantes!$B$4)+(LN(110)*constantes!$B$5)+(LN(22)*constantes!$B$8)+(F3210*constantes!$B$9)</f>
        <v>22.730454143490913</v>
      </c>
      <c r="AB3210">
        <f t="shared" si="709"/>
        <v>3.6057212319339005E-2</v>
      </c>
      <c r="AC3210">
        <f>(O3210*constantes!$D$4)+(LN(110)*constantes!$D$5)+(LN(22)*constantes!$D$8)+(F3210*constantes!$D$9)</f>
        <v>24.907213223567677</v>
      </c>
      <c r="AD3210" s="7">
        <f t="shared" si="710"/>
        <v>1.7378724267438583E-2</v>
      </c>
      <c r="AF3210">
        <f>(O3210*constantes!$B$4)+(LN(125)*constantes!$B$5)+(LN(22.5)*constantes!$B$8)+(F3210*constantes!$B$9)</f>
        <v>22.985411080245306</v>
      </c>
      <c r="AG3210">
        <f t="shared" si="711"/>
        <v>4.62827295767122E-2</v>
      </c>
      <c r="AH3210">
        <f>(O3210*constantes!$D$4)+(LN(125)*constantes!$D$5)+(LN(22.5)*constantes!$D$8)+(F3210*constantes!$D$9)</f>
        <v>25.278286240175909</v>
      </c>
      <c r="AI3210">
        <f t="shared" si="712"/>
        <v>2.5088146116023613E-2</v>
      </c>
    </row>
    <row r="3211" spans="1:35" x14ac:dyDescent="0.25">
      <c r="A3211" s="11">
        <v>3210</v>
      </c>
      <c r="B3211">
        <v>0</v>
      </c>
      <c r="C3211">
        <v>43</v>
      </c>
      <c r="D3211">
        <v>1</v>
      </c>
      <c r="E3211">
        <v>0</v>
      </c>
      <c r="F3211">
        <v>0</v>
      </c>
      <c r="G3211">
        <v>120</v>
      </c>
      <c r="H3211">
        <v>28.18</v>
      </c>
      <c r="I3211">
        <f>IF(AND(B3211=1,E3211=0),V3211,IF(AND(B3211=1,E3211=1),W3211,IF(AND(B3211=0,E3211=0),X3211,IF(AND(B3211=0,E3211=1),Y3211,ERROR))))</f>
        <v>5.2293356688291492E-2</v>
      </c>
      <c r="K3211">
        <f t="shared" si="700"/>
        <v>2.8509711637591306E-2</v>
      </c>
      <c r="L3211">
        <f t="shared" si="701"/>
        <v>1.975954812069991E-2</v>
      </c>
      <c r="M3211" s="22" t="str">
        <f t="shared" si="713"/>
        <v>Elevated Risk</v>
      </c>
      <c r="O3211">
        <f t="shared" si="702"/>
        <v>3.7612001156935624</v>
      </c>
      <c r="P3211">
        <f t="shared" si="703"/>
        <v>4.7874917427820458</v>
      </c>
      <c r="Q3211">
        <f t="shared" si="704"/>
        <v>3.3386125064705343</v>
      </c>
      <c r="R3211">
        <f>(O3211*constantes!$B$4)+(P3211*constantes!$B$5)+(D3211*constantes!$B$6)+(Q3211*constantes!$B$8)+(F3211*constantes!$B$9)</f>
        <v>23.945927531104196</v>
      </c>
      <c r="S3211" s="4">
        <f>(O3211*constantes!$B$4)+(P3211*constantes!$C$5)+(D3211*constantes!$B$6)+(Q3211*constantes!$B$8)+(F3211*constantes!$B$9)</f>
        <v>24.288903439557103</v>
      </c>
      <c r="T3211">
        <f>(O3211*constantes!$D$4)+(P3211*constantes!$D$5)+(D3211*constantes!$D$6)+(Q3211*constantes!$D$8)+(F3211*constantes!$D$9)</f>
        <v>26.026817840932388</v>
      </c>
      <c r="U3211">
        <f>(O3211*constantes!$D$4)+(P3211*constantes!$E$5)+(D3211*constantes!$D$6)+(Q3211*constantes!$D$8)+(F3211*constantes!$D$9)</f>
        <v>26.360793264908864</v>
      </c>
      <c r="V3211" s="5">
        <f t="shared" si="705"/>
        <v>0.11646735858282764</v>
      </c>
      <c r="W3211" s="5">
        <f t="shared" si="706"/>
        <v>0.16011390385766999</v>
      </c>
      <c r="X3211" s="6">
        <f t="shared" si="707"/>
        <v>5.2293356688291492E-2</v>
      </c>
      <c r="Y3211" s="6">
        <f t="shared" si="708"/>
        <v>7.2262886825221972E-2</v>
      </c>
      <c r="AA3211">
        <f>(O3211*constantes!$B$4)+(LN(110)*constantes!$B$5)+(LN(22)*constantes!$B$8)+(F3211*constantes!$B$9)</f>
        <v>22.8787183548725</v>
      </c>
      <c r="AB3211">
        <f t="shared" si="709"/>
        <v>4.169811677585733E-2</v>
      </c>
      <c r="AC3211">
        <f>(O3211*constantes!$D$4)+(LN(110)*constantes!$D$5)+(LN(22)*constantes!$D$8)+(F3211*constantes!$D$9)</f>
        <v>25.036812478830871</v>
      </c>
      <c r="AD3211" s="7">
        <f t="shared" si="710"/>
        <v>1.975954812069991E-2</v>
      </c>
      <c r="AF3211">
        <f>(O3211*constantes!$B$4)+(LN(125)*constantes!$B$5)+(LN(22.5)*constantes!$B$8)+(F3211*constantes!$B$9)</f>
        <v>23.133675291626897</v>
      </c>
      <c r="AG3211">
        <f t="shared" si="711"/>
        <v>5.3478442485207722E-2</v>
      </c>
      <c r="AH3211">
        <f>(O3211*constantes!$D$4)+(LN(125)*constantes!$D$5)+(LN(22.5)*constantes!$D$8)+(F3211*constantes!$D$9)</f>
        <v>25.407885495439103</v>
      </c>
      <c r="AI3211">
        <f t="shared" si="712"/>
        <v>2.8509711637591306E-2</v>
      </c>
    </row>
    <row r="3212" spans="1:35" x14ac:dyDescent="0.25">
      <c r="A3212" s="11">
        <v>3211</v>
      </c>
      <c r="B3212">
        <v>0</v>
      </c>
      <c r="C3212">
        <v>41</v>
      </c>
      <c r="D3212">
        <v>1</v>
      </c>
      <c r="E3212">
        <v>0</v>
      </c>
      <c r="F3212">
        <v>0</v>
      </c>
      <c r="G3212">
        <v>108</v>
      </c>
      <c r="H3212">
        <v>22.5</v>
      </c>
      <c r="I3212">
        <f>IF(AND(B3212=1,E3212=0),V3212,IF(AND(B3212=1,E3212=1),W3212,IF(AND(B3212=0,E3212=0),X3212,IF(AND(B3212=0,E3212=1),Y3212,ERROR))))</f>
        <v>3.0782975838907101E-2</v>
      </c>
      <c r="K3212">
        <f t="shared" si="700"/>
        <v>2.5088146116023613E-2</v>
      </c>
      <c r="L3212">
        <f t="shared" si="701"/>
        <v>1.7378724267438583E-2</v>
      </c>
      <c r="M3212" s="22" t="str">
        <f t="shared" si="713"/>
        <v>Elevated Risk</v>
      </c>
      <c r="O3212">
        <f t="shared" si="702"/>
        <v>3.713572066704308</v>
      </c>
      <c r="P3212">
        <f t="shared" si="703"/>
        <v>4.6821312271242199</v>
      </c>
      <c r="Q3212">
        <f t="shared" si="704"/>
        <v>3.1135153092103742</v>
      </c>
      <c r="R3212">
        <f>(O3212*constantes!$B$4)+(P3212*constantes!$B$5)+(D3212*constantes!$B$6)+(Q3212*constantes!$B$8)+(F3212*constantes!$B$9)</f>
        <v>23.42376082926415</v>
      </c>
      <c r="S3212" s="4">
        <f>(O3212*constantes!$B$4)+(P3212*constantes!$C$5)+(D3212*constantes!$B$6)+(Q3212*constantes!$B$8)+(F3212*constantes!$B$9)</f>
        <v>23.75918871037533</v>
      </c>
      <c r="T3212">
        <f>(O3212*constantes!$D$4)+(P3212*constantes!$D$5)+(D3212*constantes!$D$6)+(Q3212*constantes!$D$8)+(F3212*constantes!$D$9)</f>
        <v>25.485767995470884</v>
      </c>
      <c r="U3212">
        <f>(O3212*constantes!$D$4)+(P3212*constantes!$E$5)+(D3212*constantes!$D$6)+(Q3212*constantes!$D$8)+(F3212*constantes!$D$9)</f>
        <v>25.812393469875072</v>
      </c>
      <c r="V3212" s="5">
        <f t="shared" si="705"/>
        <v>7.0825188411100859E-2</v>
      </c>
      <c r="W3212" s="5">
        <f t="shared" si="706"/>
        <v>9.7633383675885921E-2</v>
      </c>
      <c r="X3212" s="6">
        <f t="shared" si="707"/>
        <v>3.0782975838907101E-2</v>
      </c>
      <c r="Y3212" s="6">
        <f t="shared" si="708"/>
        <v>4.2418557196071349E-2</v>
      </c>
      <c r="AA3212">
        <f>(O3212*constantes!$B$4)+(LN(110)*constantes!$B$5)+(LN(22)*constantes!$B$8)+(F3212*constantes!$B$9)</f>
        <v>22.730454143490913</v>
      </c>
      <c r="AB3212">
        <f t="shared" si="709"/>
        <v>3.6057212319339005E-2</v>
      </c>
      <c r="AC3212">
        <f>(O3212*constantes!$D$4)+(LN(110)*constantes!$D$5)+(LN(22)*constantes!$D$8)+(F3212*constantes!$D$9)</f>
        <v>24.907213223567677</v>
      </c>
      <c r="AD3212" s="7">
        <f t="shared" si="710"/>
        <v>1.7378724267438583E-2</v>
      </c>
      <c r="AF3212">
        <f>(O3212*constantes!$B$4)+(LN(125)*constantes!$B$5)+(LN(22.5)*constantes!$B$8)+(F3212*constantes!$B$9)</f>
        <v>22.985411080245306</v>
      </c>
      <c r="AG3212">
        <f t="shared" si="711"/>
        <v>4.62827295767122E-2</v>
      </c>
      <c r="AH3212">
        <f>(O3212*constantes!$D$4)+(LN(125)*constantes!$D$5)+(LN(22.5)*constantes!$D$8)+(F3212*constantes!$D$9)</f>
        <v>25.278286240175909</v>
      </c>
      <c r="AI3212">
        <f t="shared" si="712"/>
        <v>2.5088146116023613E-2</v>
      </c>
    </row>
    <row r="3213" spans="1:35" x14ac:dyDescent="0.25">
      <c r="A3213" s="11">
        <v>3212</v>
      </c>
      <c r="B3213">
        <v>0</v>
      </c>
      <c r="C3213">
        <v>55</v>
      </c>
      <c r="D3213">
        <v>0</v>
      </c>
      <c r="E3213">
        <v>0</v>
      </c>
      <c r="F3213">
        <v>0</v>
      </c>
      <c r="G3213">
        <v>132</v>
      </c>
      <c r="H3213">
        <v>27.86</v>
      </c>
      <c r="I3213">
        <f>IF(AND(B3213=1,E3213=0),V3213,IF(AND(B3213=1,E3213=1),W3213,IF(AND(B3213=0,E3213=0),X3213,IF(AND(B3213=0,E3213=1),Y3213,ERROR))))</f>
        <v>7.0839573227872932E-2</v>
      </c>
      <c r="K3213">
        <f t="shared" si="700"/>
        <v>5.4942946453026109E-2</v>
      </c>
      <c r="L3213">
        <f t="shared" si="701"/>
        <v>3.8241136753246696E-2</v>
      </c>
      <c r="M3213" s="22" t="str">
        <f t="shared" si="713"/>
        <v>Elevated Risk</v>
      </c>
      <c r="O3213">
        <f t="shared" si="702"/>
        <v>4.0073331852324712</v>
      </c>
      <c r="P3213">
        <f t="shared" si="703"/>
        <v>4.8828019225863706</v>
      </c>
      <c r="Q3213">
        <f t="shared" si="704"/>
        <v>3.3271919683516598</v>
      </c>
      <c r="R3213">
        <f>(O3213*constantes!$B$4)+(P3213*constantes!$B$5)+(D3213*constantes!$B$6)+(Q3213*constantes!$B$8)+(F3213*constantes!$B$9)</f>
        <v>24.170354079602944</v>
      </c>
      <c r="S3213" s="4">
        <f>(O3213*constantes!$B$4)+(P3213*constantes!$C$5)+(D3213*constantes!$B$6)+(Q3213*constantes!$B$8)+(F3213*constantes!$B$9)</f>
        <v>24.520158009337031</v>
      </c>
      <c r="T3213">
        <f>(O3213*constantes!$D$4)+(P3213*constantes!$D$5)+(D3213*constantes!$D$6)+(Q3213*constantes!$D$8)+(F3213*constantes!$D$9)</f>
        <v>26.340143360222736</v>
      </c>
      <c r="U3213">
        <f>(O3213*constantes!$D$4)+(P3213*constantes!$E$5)+(D3213*constantes!$D$6)+(Q3213*constantes!$D$8)+(F3213*constantes!$D$9)</f>
        <v>26.680767622342362</v>
      </c>
      <c r="V3213" s="5">
        <f t="shared" si="705"/>
        <v>0.14356985014246781</v>
      </c>
      <c r="W3213" s="5">
        <f t="shared" si="706"/>
        <v>0.19739094859267148</v>
      </c>
      <c r="X3213" s="6">
        <f t="shared" si="707"/>
        <v>7.0839573227872932E-2</v>
      </c>
      <c r="Y3213" s="6">
        <f t="shared" si="708"/>
        <v>9.8135862497677029E-2</v>
      </c>
      <c r="AA3213">
        <f>(O3213*constantes!$B$4)+(LN(110)*constantes!$B$5)+(LN(22)*constantes!$B$8)+(F3213*constantes!$B$9)</f>
        <v>23.644920755024344</v>
      </c>
      <c r="AB3213">
        <f t="shared" si="709"/>
        <v>8.7567364830949512E-2</v>
      </c>
      <c r="AC3213">
        <f>(O3213*constantes!$D$4)+(LN(110)*constantes!$D$5)+(LN(22)*constantes!$D$8)+(F3213*constantes!$D$9)</f>
        <v>25.706557790361106</v>
      </c>
      <c r="AD3213" s="7">
        <f t="shared" si="710"/>
        <v>3.8241136753246696E-2</v>
      </c>
      <c r="AF3213">
        <f>(O3213*constantes!$B$4)+(LN(125)*constantes!$B$5)+(LN(22.5)*constantes!$B$8)+(F3213*constantes!$B$9)</f>
        <v>23.899877691778737</v>
      </c>
      <c r="AG3213">
        <f t="shared" si="711"/>
        <v>0.11152976090806932</v>
      </c>
      <c r="AH3213">
        <f>(O3213*constantes!$D$4)+(LN(125)*constantes!$D$5)+(LN(22.5)*constantes!$D$8)+(F3213*constantes!$D$9)</f>
        <v>26.077630806969339</v>
      </c>
      <c r="AI3213">
        <f t="shared" si="712"/>
        <v>5.4942946453026109E-2</v>
      </c>
    </row>
    <row r="3214" spans="1:35" x14ac:dyDescent="0.25">
      <c r="A3214" s="11">
        <v>3213</v>
      </c>
      <c r="B3214">
        <v>1</v>
      </c>
      <c r="C3214">
        <v>58</v>
      </c>
      <c r="D3214">
        <v>1</v>
      </c>
      <c r="E3214">
        <v>0</v>
      </c>
      <c r="F3214">
        <v>0</v>
      </c>
      <c r="G3214">
        <v>136.5</v>
      </c>
      <c r="H3214">
        <v>25.08</v>
      </c>
      <c r="I3214">
        <f>IF(AND(B3214=1,E3214=0),V3214,IF(AND(B3214=1,E3214=1),W3214,IF(AND(B3214=0,E3214=0),X3214,IF(AND(B3214=0,E3214=1),Y3214,ERROR))))</f>
        <v>0.30507529581201709</v>
      </c>
      <c r="K3214">
        <f t="shared" si="700"/>
        <v>0.1302191222428678</v>
      </c>
      <c r="L3214">
        <f t="shared" si="701"/>
        <v>0.10247681663833785</v>
      </c>
      <c r="M3214" s="22" t="str">
        <f t="shared" si="713"/>
        <v>'&gt;30%</v>
      </c>
      <c r="O3214">
        <f t="shared" si="702"/>
        <v>4.0604430105464191</v>
      </c>
      <c r="P3214">
        <f t="shared" si="703"/>
        <v>4.9163246146250144</v>
      </c>
      <c r="Q3214">
        <f t="shared" si="704"/>
        <v>3.2220707157647199</v>
      </c>
      <c r="R3214">
        <f>(O3214*constantes!$B$4)+(P3214*constantes!$B$5)+(D3214*constantes!$B$6)+(Q3214*constantes!$B$8)+(F3214*constantes!$B$9)</f>
        <v>25.024063141545952</v>
      </c>
      <c r="S3214" s="4">
        <f>(O3214*constantes!$B$4)+(P3214*constantes!$C$5)+(D3214*constantes!$B$6)+(Q3214*constantes!$B$8)+(F3214*constantes!$B$9)</f>
        <v>25.376268636937684</v>
      </c>
      <c r="T3214">
        <f>(O3214*constantes!$D$4)+(P3214*constantes!$D$5)+(D3214*constantes!$D$6)+(Q3214*constantes!$D$8)+(F3214*constantes!$D$9)</f>
        <v>27.143891987867107</v>
      </c>
      <c r="U3214">
        <f>(O3214*constantes!$D$4)+(P3214*constantes!$E$5)+(D3214*constantes!$D$6)+(Q3214*constantes!$D$8)+(F3214*constantes!$D$9)</f>
        <v>27.486854792983348</v>
      </c>
      <c r="V3214" s="5">
        <f t="shared" si="705"/>
        <v>0.30507529581201709</v>
      </c>
      <c r="W3214" s="5">
        <f t="shared" si="706"/>
        <v>0.40405833382085099</v>
      </c>
      <c r="X3214" s="6">
        <f t="shared" si="707"/>
        <v>0.15137104154509229</v>
      </c>
      <c r="Y3214" s="6">
        <f t="shared" si="708"/>
        <v>0.20648497673660771</v>
      </c>
      <c r="AA3214">
        <f>(O3214*constantes!$B$4)+(LN(110)*constantes!$B$5)+(LN(22)*constantes!$B$8)+(F3214*constantes!$B$9)</f>
        <v>23.81024951683365</v>
      </c>
      <c r="AB3214">
        <f t="shared" si="709"/>
        <v>0.10247681663833785</v>
      </c>
      <c r="AC3214">
        <f>(O3214*constantes!$D$4)+(LN(110)*constantes!$D$5)+(LN(22)*constantes!$D$8)+(F3214*constantes!$D$9)</f>
        <v>25.851073342728132</v>
      </c>
      <c r="AD3214" s="7">
        <f t="shared" si="710"/>
        <v>4.4054054961770062E-2</v>
      </c>
      <c r="AF3214">
        <f>(O3214*constantes!$B$4)+(LN(125)*constantes!$B$5)+(LN(22.5)*constantes!$B$8)+(F3214*constantes!$B$9)</f>
        <v>24.065206453588043</v>
      </c>
      <c r="AG3214">
        <f t="shared" si="711"/>
        <v>0.1302191222428678</v>
      </c>
      <c r="AH3214">
        <f>(O3214*constantes!$D$4)+(LN(125)*constantes!$D$5)+(LN(22.5)*constantes!$D$8)+(F3214*constantes!$D$9)</f>
        <v>26.222146359336364</v>
      </c>
      <c r="AI3214">
        <f t="shared" si="712"/>
        <v>6.3209991046805025E-2</v>
      </c>
    </row>
    <row r="3215" spans="1:35" x14ac:dyDescent="0.25">
      <c r="A3215" s="11">
        <v>3214</v>
      </c>
      <c r="B3215">
        <v>0</v>
      </c>
      <c r="C3215">
        <v>46</v>
      </c>
      <c r="D3215">
        <v>1</v>
      </c>
      <c r="E3215">
        <v>1</v>
      </c>
      <c r="F3215">
        <v>0</v>
      </c>
      <c r="G3215">
        <v>165</v>
      </c>
      <c r="H3215">
        <v>32.89</v>
      </c>
      <c r="I3215">
        <f>IF(AND(B3215=1,E3215=0),V3215,IF(AND(B3215=1,E3215=1),W3215,IF(AND(B3215=0,E3215=0),X3215,IF(AND(B3215=0,E3215=1),Y3215,ERROR))))</f>
        <v>0.2166917045859571</v>
      </c>
      <c r="K3215">
        <f t="shared" si="700"/>
        <v>3.4153313573738631E-2</v>
      </c>
      <c r="L3215">
        <f t="shared" si="701"/>
        <v>2.3692217580876362E-2</v>
      </c>
      <c r="M3215" s="22" t="str">
        <f t="shared" si="713"/>
        <v>Elevated Risk</v>
      </c>
      <c r="O3215">
        <f t="shared" si="702"/>
        <v>3.8286413964890951</v>
      </c>
      <c r="P3215">
        <f t="shared" si="703"/>
        <v>5.1059454739005803</v>
      </c>
      <c r="Q3215">
        <f t="shared" si="704"/>
        <v>3.4931686602009657</v>
      </c>
      <c r="R3215">
        <f>(O3215*constantes!$B$4)+(P3215*constantes!$B$5)+(D3215*constantes!$B$6)+(Q3215*constantes!$B$8)+(F3215*constantes!$B$9)</f>
        <v>24.869154170085704</v>
      </c>
      <c r="S3215" s="4">
        <f>(O3215*constantes!$B$4)+(P3215*constantes!$C$5)+(D3215*constantes!$B$6)+(Q3215*constantes!$B$8)+(F3215*constantes!$B$9)</f>
        <v>25.234944103835939</v>
      </c>
      <c r="T3215">
        <f>(O3215*constantes!$D$4)+(P3215*constantes!$D$5)+(D3215*constantes!$D$6)+(Q3215*constantes!$D$8)+(F3215*constantes!$D$9)</f>
        <v>27.185128805262007</v>
      </c>
      <c r="U3215">
        <f>(O3215*constantes!$D$4)+(P3215*constantes!$E$5)+(D3215*constantes!$D$6)+(Q3215*constantes!$D$8)+(F3215*constantes!$D$9)</f>
        <v>27.541319561521313</v>
      </c>
      <c r="V3215" s="5">
        <f t="shared" si="705"/>
        <v>0.26781510006429332</v>
      </c>
      <c r="W3215" s="5">
        <f t="shared" si="706"/>
        <v>0.36198599845231649</v>
      </c>
      <c r="X3215" s="6">
        <f t="shared" si="707"/>
        <v>0.15721470408790716</v>
      </c>
      <c r="Y3215" s="6">
        <f t="shared" si="708"/>
        <v>0.2166917045859571</v>
      </c>
      <c r="AA3215">
        <f>(O3215*constantes!$B$4)+(LN(110)*constantes!$B$5)+(LN(22)*constantes!$B$8)+(F3215*constantes!$B$9)</f>
        <v>23.088660364337766</v>
      </c>
      <c r="AB3215">
        <f t="shared" si="709"/>
        <v>5.1185816914687488E-2</v>
      </c>
      <c r="AC3215">
        <f>(O3215*constantes!$D$4)+(LN(110)*constantes!$D$5)+(LN(22)*constantes!$D$8)+(F3215*constantes!$D$9)</f>
        <v>25.220324924765169</v>
      </c>
      <c r="AD3215" s="7">
        <f t="shared" si="710"/>
        <v>2.3692217580876362E-2</v>
      </c>
      <c r="AF3215">
        <f>(O3215*constantes!$B$4)+(LN(125)*constantes!$B$5)+(LN(22.5)*constantes!$B$8)+(F3215*constantes!$B$9)</f>
        <v>23.343617301092156</v>
      </c>
      <c r="AG3215">
        <f t="shared" si="711"/>
        <v>6.5553501255932511E-2</v>
      </c>
      <c r="AH3215">
        <f>(O3215*constantes!$D$4)+(LN(125)*constantes!$D$5)+(LN(22.5)*constantes!$D$8)+(F3215*constantes!$D$9)</f>
        <v>25.591397941373401</v>
      </c>
      <c r="AI3215">
        <f t="shared" si="712"/>
        <v>3.4153313573738631E-2</v>
      </c>
    </row>
    <row r="3216" spans="1:35" x14ac:dyDescent="0.25">
      <c r="A3216" s="11">
        <v>3215</v>
      </c>
      <c r="B3216">
        <v>0</v>
      </c>
      <c r="C3216">
        <v>45</v>
      </c>
      <c r="D3216">
        <v>0</v>
      </c>
      <c r="E3216">
        <v>0</v>
      </c>
      <c r="F3216">
        <v>0</v>
      </c>
      <c r="G3216">
        <v>128.5</v>
      </c>
      <c r="H3216">
        <v>24.56</v>
      </c>
      <c r="I3216">
        <f>IF(AND(B3216=1,E3216=0),V3216,IF(AND(B3216=1,E3216=1),W3216,IF(AND(B3216=0,E3216=0),X3216,IF(AND(B3216=0,E3216=1),Y3216,ERROR))))</f>
        <v>3.6321252676231874E-2</v>
      </c>
      <c r="K3216">
        <f t="shared" si="700"/>
        <v>3.2202898660143586E-2</v>
      </c>
      <c r="L3216">
        <f t="shared" si="701"/>
        <v>2.2332293193086827E-2</v>
      </c>
      <c r="M3216" s="22" t="str">
        <f t="shared" si="713"/>
        <v>Elevated Risk</v>
      </c>
      <c r="O3216">
        <f t="shared" si="702"/>
        <v>3.8066624897703196</v>
      </c>
      <c r="P3216">
        <f t="shared" si="703"/>
        <v>4.8559289043352747</v>
      </c>
      <c r="Q3216">
        <f t="shared" si="704"/>
        <v>3.2011191032789417</v>
      </c>
      <c r="R3216">
        <f>(O3216*constantes!$B$4)+(P3216*constantes!$B$5)+(D3216*constantes!$B$6)+(Q3216*constantes!$B$8)+(F3216*constantes!$B$9)</f>
        <v>23.395875847516145</v>
      </c>
      <c r="S3216" s="4">
        <f>(O3216*constantes!$B$4)+(P3216*constantes!$C$5)+(D3216*constantes!$B$6)+(Q3216*constantes!$B$8)+(F3216*constantes!$B$9)</f>
        <v>23.743754594222722</v>
      </c>
      <c r="T3216">
        <f>(O3216*constantes!$D$4)+(P3216*constantes!$D$5)+(D3216*constantes!$D$6)+(Q3216*constantes!$D$8)+(F3216*constantes!$D$9)</f>
        <v>25.654058216884419</v>
      </c>
      <c r="U3216">
        <f>(O3216*constantes!$D$4)+(P3216*constantes!$E$5)+(D3216*constantes!$D$6)+(Q3216*constantes!$D$8)+(F3216*constantes!$D$9)</f>
        <v>25.992807817250849</v>
      </c>
      <c r="V3216" s="5">
        <f t="shared" si="705"/>
        <v>6.8946274725420698E-2</v>
      </c>
      <c r="W3216" s="5">
        <f t="shared" si="706"/>
        <v>9.6212445467079966E-2</v>
      </c>
      <c r="X3216" s="6">
        <f t="shared" si="707"/>
        <v>3.6321252676231874E-2</v>
      </c>
      <c r="Y3216" s="6">
        <f t="shared" si="708"/>
        <v>5.0589770882405904E-2</v>
      </c>
      <c r="AA3216">
        <f>(O3216*constantes!$B$4)+(LN(110)*constantes!$B$5)+(LN(22)*constantes!$B$8)+(F3216*constantes!$B$9)</f>
        <v>23.020240906878485</v>
      </c>
      <c r="AB3216">
        <f t="shared" si="709"/>
        <v>4.7883245315309741E-2</v>
      </c>
      <c r="AC3216">
        <f>(O3216*constantes!$D$4)+(LN(110)*constantes!$D$5)+(LN(22)*constantes!$D$8)+(F3216*constantes!$D$9)</f>
        <v>25.16051878105991</v>
      </c>
      <c r="AD3216" s="7">
        <f t="shared" si="710"/>
        <v>2.2332293193086827E-2</v>
      </c>
      <c r="AF3216">
        <f>(O3216*constantes!$B$4)+(LN(125)*constantes!$B$5)+(LN(22.5)*constantes!$B$8)+(F3216*constantes!$B$9)</f>
        <v>23.275197843632878</v>
      </c>
      <c r="AG3216">
        <f t="shared" si="711"/>
        <v>6.1354256697024101E-2</v>
      </c>
      <c r="AH3216">
        <f>(O3216*constantes!$D$4)+(LN(125)*constantes!$D$5)+(LN(22.5)*constantes!$D$8)+(F3216*constantes!$D$9)</f>
        <v>25.531591797668142</v>
      </c>
      <c r="AI3216">
        <f t="shared" si="712"/>
        <v>3.2202898660143586E-2</v>
      </c>
    </row>
    <row r="3217" spans="1:35" x14ac:dyDescent="0.25">
      <c r="A3217" s="11">
        <v>3216</v>
      </c>
      <c r="B3217">
        <v>0</v>
      </c>
      <c r="C3217">
        <v>66</v>
      </c>
      <c r="D3217">
        <v>0</v>
      </c>
      <c r="E3217">
        <v>1</v>
      </c>
      <c r="F3217">
        <v>0</v>
      </c>
      <c r="G3217">
        <v>193</v>
      </c>
      <c r="H3217">
        <v>27.07</v>
      </c>
      <c r="I3217">
        <f>IF(AND(B3217=1,E3217=0),V3217,IF(AND(B3217=1,E3217=1),W3217,IF(AND(B3217=0,E3217=0),X3217,IF(AND(B3217=0,E3217=1),Y3217,ERROR))))</f>
        <v>0.39330003304857686</v>
      </c>
      <c r="K3217">
        <f t="shared" si="700"/>
        <v>8.8631036489936865E-2</v>
      </c>
      <c r="L3217">
        <f t="shared" si="701"/>
        <v>6.2029279911700597E-2</v>
      </c>
      <c r="M3217" s="22" t="str">
        <f t="shared" si="713"/>
        <v>'&gt;30%</v>
      </c>
      <c r="O3217">
        <f t="shared" si="702"/>
        <v>4.1896547420264252</v>
      </c>
      <c r="P3217">
        <f t="shared" si="703"/>
        <v>5.2626901889048856</v>
      </c>
      <c r="Q3217">
        <f t="shared" si="704"/>
        <v>3.2984261036262099</v>
      </c>
      <c r="R3217">
        <f>(O3217*constantes!$B$4)+(P3217*constantes!$B$5)+(D3217*constantes!$B$6)+(Q3217*constantes!$B$8)+(F3217*constantes!$B$9)</f>
        <v>25.419832203544008</v>
      </c>
      <c r="S3217" s="4">
        <f>(O3217*constantes!$B$4)+(P3217*constantes!$C$5)+(D3217*constantes!$B$6)+(Q3217*constantes!$B$8)+(F3217*constantes!$B$9)</f>
        <v>25.796851328677153</v>
      </c>
      <c r="T3217">
        <f>(O3217*constantes!$D$4)+(P3217*constantes!$D$5)+(D3217*constantes!$D$6)+(Q3217*constantes!$D$8)+(F3217*constantes!$D$9)</f>
        <v>27.890138033637189</v>
      </c>
      <c r="U3217">
        <f>(O3217*constantes!$D$4)+(P3217*constantes!$E$5)+(D3217*constantes!$D$6)+(Q3217*constantes!$D$8)+(F3217*constantes!$D$9)</f>
        <v>28.257263301215193</v>
      </c>
      <c r="V3217" s="5">
        <f t="shared" si="705"/>
        <v>0.41763618072645647</v>
      </c>
      <c r="W3217" s="5">
        <f t="shared" si="706"/>
        <v>0.54535822792526822</v>
      </c>
      <c r="X3217" s="6">
        <f t="shared" si="707"/>
        <v>0.29260643006009568</v>
      </c>
      <c r="Y3217" s="6">
        <f t="shared" si="708"/>
        <v>0.39330003304857686</v>
      </c>
      <c r="AA3217">
        <f>(O3217*constantes!$B$4)+(LN(110)*constantes!$B$5)+(LN(22)*constantes!$B$8)+(F3217*constantes!$B$9)</f>
        <v>24.212480468461653</v>
      </c>
      <c r="AB3217">
        <f t="shared" si="709"/>
        <v>0.14926180477179407</v>
      </c>
      <c r="AC3217">
        <f>(O3217*constantes!$D$4)+(LN(110)*constantes!$D$5)+(LN(22)*constantes!$D$8)+(F3217*constantes!$D$9)</f>
        <v>26.202667508906433</v>
      </c>
      <c r="AD3217" s="7">
        <f t="shared" si="710"/>
        <v>6.2029279911700597E-2</v>
      </c>
      <c r="AF3217">
        <f>(O3217*constantes!$B$4)+(LN(125)*constantes!$B$5)+(LN(22.5)*constantes!$B$8)+(F3217*constantes!$B$9)</f>
        <v>24.467437405216042</v>
      </c>
      <c r="AG3217">
        <f t="shared" si="711"/>
        <v>0.18827626444083834</v>
      </c>
      <c r="AH3217">
        <f>(O3217*constantes!$D$4)+(LN(125)*constantes!$D$5)+(LN(22.5)*constantes!$D$8)+(F3217*constantes!$D$9)</f>
        <v>26.573740525514665</v>
      </c>
      <c r="AI3217">
        <f t="shared" si="712"/>
        <v>8.8631036489936865E-2</v>
      </c>
    </row>
    <row r="3218" spans="1:35" x14ac:dyDescent="0.25">
      <c r="A3218" s="11">
        <v>3217</v>
      </c>
      <c r="B3218">
        <v>0</v>
      </c>
      <c r="C3218">
        <v>47</v>
      </c>
      <c r="D3218">
        <v>1</v>
      </c>
      <c r="E3218">
        <v>0</v>
      </c>
      <c r="F3218">
        <v>0</v>
      </c>
      <c r="G3218">
        <v>110</v>
      </c>
      <c r="H3218">
        <v>20.88</v>
      </c>
      <c r="I3218">
        <f>IF(AND(B3218=1,E3218=0),V3218,IF(AND(B3218=1,E3218=1),W3218,IF(AND(B3218=0,E3218=0),X3218,IF(AND(B3218=0,E3218=1),Y3218,ERROR))))</f>
        <v>4.4912226035820457E-2</v>
      </c>
      <c r="K3218">
        <f t="shared" si="700"/>
        <v>3.6173927347526003E-2</v>
      </c>
      <c r="L3218">
        <f t="shared" si="701"/>
        <v>2.5101986203356352E-2</v>
      </c>
      <c r="M3218" s="22" t="str">
        <f t="shared" si="713"/>
        <v>Elevated Risk</v>
      </c>
      <c r="O3218">
        <f t="shared" si="702"/>
        <v>3.8501476017100584</v>
      </c>
      <c r="P3218">
        <f t="shared" si="703"/>
        <v>4.7004803657924166</v>
      </c>
      <c r="Q3218">
        <f t="shared" si="704"/>
        <v>3.0387917630144381</v>
      </c>
      <c r="R3218">
        <f>(O3218*constantes!$B$4)+(P3218*constantes!$B$5)+(D3218*constantes!$B$6)+(Q3218*constantes!$B$8)+(F3218*constantes!$B$9)</f>
        <v>23.823715541158496</v>
      </c>
      <c r="S3218" s="4">
        <f>(O3218*constantes!$B$4)+(P3218*constantes!$C$5)+(D3218*constantes!$B$6)+(Q3218*constantes!$B$8)+(F3218*constantes!$B$9)</f>
        <v>24.160457954563864</v>
      </c>
      <c r="T3218">
        <f>(O3218*constantes!$D$4)+(P3218*constantes!$D$5)+(D3218*constantes!$D$6)+(Q3218*constantes!$D$8)+(F3218*constantes!$D$9)</f>
        <v>25.870811649167468</v>
      </c>
      <c r="U3218">
        <f>(O3218*constantes!$D$4)+(P3218*constantes!$E$5)+(D3218*constantes!$D$6)+(Q3218*constantes!$D$8)+(F3218*constantes!$D$9)</f>
        <v>26.198717159485149</v>
      </c>
      <c r="V3218" s="5">
        <f t="shared" si="705"/>
        <v>0.10379139205007348</v>
      </c>
      <c r="W3218" s="5">
        <f t="shared" si="706"/>
        <v>0.14226180078084238</v>
      </c>
      <c r="X3218" s="6">
        <f t="shared" si="707"/>
        <v>4.4912226035820457E-2</v>
      </c>
      <c r="Y3218" s="6">
        <f t="shared" si="708"/>
        <v>6.1792442672763848E-2</v>
      </c>
      <c r="AA3218">
        <f>(O3218*constantes!$B$4)+(LN(110)*constantes!$B$5)+(LN(22)*constantes!$B$8)+(F3218*constantes!$B$9)</f>
        <v>23.155608320942413</v>
      </c>
      <c r="AB3218">
        <f t="shared" si="709"/>
        <v>5.4631350702972536E-2</v>
      </c>
      <c r="AC3218">
        <f>(O3218*constantes!$D$4)+(LN(110)*constantes!$D$5)+(LN(22)*constantes!$D$8)+(F3218*constantes!$D$9)</f>
        <v>25.278844814605776</v>
      </c>
      <c r="AD3218" s="7">
        <f t="shared" si="710"/>
        <v>2.5101986203356352E-2</v>
      </c>
      <c r="AF3218">
        <f>(O3218*constantes!$B$4)+(LN(125)*constantes!$B$5)+(LN(22.5)*constantes!$B$8)+(F3218*constantes!$B$9)</f>
        <v>23.410565257696806</v>
      </c>
      <c r="AG3218">
        <f t="shared" si="711"/>
        <v>6.9930001122808005E-2</v>
      </c>
      <c r="AH3218">
        <f>(O3218*constantes!$D$4)+(LN(125)*constantes!$D$5)+(LN(22.5)*constantes!$D$8)+(F3218*constantes!$D$9)</f>
        <v>25.649917831214008</v>
      </c>
      <c r="AI3218">
        <f t="shared" si="712"/>
        <v>3.6173927347526003E-2</v>
      </c>
    </row>
    <row r="3219" spans="1:35" x14ac:dyDescent="0.25">
      <c r="A3219" s="11">
        <v>3218</v>
      </c>
      <c r="B3219">
        <v>0</v>
      </c>
      <c r="C3219">
        <v>51</v>
      </c>
      <c r="D3219">
        <v>0</v>
      </c>
      <c r="E3219">
        <v>0</v>
      </c>
      <c r="F3219">
        <v>0</v>
      </c>
      <c r="G3219">
        <v>119</v>
      </c>
      <c r="H3219">
        <v>24.03</v>
      </c>
      <c r="I3219">
        <f>IF(AND(B3219=1,E3219=0),V3219,IF(AND(B3219=1,E3219=1),W3219,IF(AND(B3219=0,E3219=0),X3219,IF(AND(B3219=0,E3219=1),Y3219,ERROR))))</f>
        <v>4.0592130462576592E-2</v>
      </c>
      <c r="K3219">
        <f t="shared" si="700"/>
        <v>4.4971857043080821E-2</v>
      </c>
      <c r="L3219">
        <f t="shared" si="701"/>
        <v>3.1250958582138333E-2</v>
      </c>
      <c r="M3219" s="22" t="str">
        <f t="shared" si="713"/>
        <v>NORMAL</v>
      </c>
      <c r="O3219">
        <f t="shared" si="702"/>
        <v>3.9318256327243257</v>
      </c>
      <c r="P3219">
        <f t="shared" si="703"/>
        <v>4.7791234931115296</v>
      </c>
      <c r="Q3219">
        <f t="shared" si="704"/>
        <v>3.1793030497483774</v>
      </c>
      <c r="R3219">
        <f>(O3219*constantes!$B$4)+(P3219*constantes!$B$5)+(D3219*constantes!$B$6)+(Q3219*constantes!$B$8)+(F3219*constantes!$B$9)</f>
        <v>23.625728409995876</v>
      </c>
      <c r="S3219" s="4">
        <f>(O3219*constantes!$B$4)+(P3219*constantes!$C$5)+(D3219*constantes!$B$6)+(Q3219*constantes!$B$8)+(F3219*constantes!$B$9)</f>
        <v>23.968104817042384</v>
      </c>
      <c r="T3219">
        <f>(O3219*constantes!$D$4)+(P3219*constantes!$D$5)+(D3219*constantes!$D$6)+(Q3219*constantes!$D$8)+(F3219*constantes!$D$9)</f>
        <v>25.76743572362939</v>
      </c>
      <c r="U3219">
        <f>(O3219*constantes!$D$4)+(P3219*constantes!$E$5)+(D3219*constantes!$D$6)+(Q3219*constantes!$D$8)+(F3219*constantes!$D$9)</f>
        <v>26.100827378508853</v>
      </c>
      <c r="V3219" s="5">
        <f t="shared" si="705"/>
        <v>8.597648929085433E-2</v>
      </c>
      <c r="W3219" s="5">
        <f t="shared" si="706"/>
        <v>0.11891737102859912</v>
      </c>
      <c r="X3219" s="6">
        <f t="shared" si="707"/>
        <v>4.0592130462576592E-2</v>
      </c>
      <c r="Y3219" s="6">
        <f t="shared" si="708"/>
        <v>5.6195412162195368E-2</v>
      </c>
      <c r="AA3219">
        <f>(O3219*constantes!$B$4)+(LN(110)*constantes!$B$5)+(LN(22)*constantes!$B$8)+(F3219*constantes!$B$9)</f>
        <v>23.409868764368586</v>
      </c>
      <c r="AB3219">
        <f t="shared" si="709"/>
        <v>6.9883054652788434E-2</v>
      </c>
      <c r="AC3219">
        <f>(O3219*constantes!$D$4)+(LN(110)*constantes!$D$5)+(LN(22)*constantes!$D$8)+(F3219*constantes!$D$9)</f>
        <v>25.50109645445777</v>
      </c>
      <c r="AD3219" s="7">
        <f t="shared" si="710"/>
        <v>3.1250958582138333E-2</v>
      </c>
      <c r="AF3219">
        <f>(O3219*constantes!$B$4)+(LN(125)*constantes!$B$5)+(LN(22.5)*constantes!$B$8)+(F3219*constantes!$B$9)</f>
        <v>23.664825701122982</v>
      </c>
      <c r="AG3219">
        <f t="shared" si="711"/>
        <v>8.9246869441510945E-2</v>
      </c>
      <c r="AH3219">
        <f>(O3219*constantes!$D$4)+(LN(125)*constantes!$D$5)+(LN(22.5)*constantes!$D$8)+(F3219*constantes!$D$9)</f>
        <v>25.872169471066002</v>
      </c>
      <c r="AI3219">
        <f t="shared" si="712"/>
        <v>4.4971857043080821E-2</v>
      </c>
    </row>
    <row r="3220" spans="1:35" x14ac:dyDescent="0.25">
      <c r="A3220" s="11">
        <v>3219</v>
      </c>
      <c r="B3220">
        <v>0</v>
      </c>
      <c r="C3220">
        <v>46</v>
      </c>
      <c r="D3220">
        <v>0</v>
      </c>
      <c r="E3220">
        <v>0</v>
      </c>
      <c r="F3220">
        <v>0</v>
      </c>
      <c r="G3220">
        <v>117</v>
      </c>
      <c r="H3220">
        <v>26.35</v>
      </c>
      <c r="I3220">
        <f>IF(AND(B3220=1,E3220=0),V3220,IF(AND(B3220=1,E3220=1),W3220,IF(AND(B3220=0,E3220=0),X3220,IF(AND(B3220=0,E3220=1),Y3220,ERROR))))</f>
        <v>3.0793223011227555E-2</v>
      </c>
      <c r="K3220">
        <f t="shared" si="700"/>
        <v>3.4153313573738631E-2</v>
      </c>
      <c r="L3220">
        <f t="shared" si="701"/>
        <v>2.3692217580876362E-2</v>
      </c>
      <c r="M3220" s="22" t="str">
        <f t="shared" si="713"/>
        <v>NORMAL</v>
      </c>
      <c r="O3220">
        <f t="shared" si="702"/>
        <v>3.8286413964890951</v>
      </c>
      <c r="P3220">
        <f t="shared" si="703"/>
        <v>4.7621739347977563</v>
      </c>
      <c r="Q3220">
        <f t="shared" si="704"/>
        <v>3.2714682749873716</v>
      </c>
      <c r="R3220">
        <f>(O3220*constantes!$B$4)+(P3220*constantes!$B$5)+(D3220*constantes!$B$6)+(Q3220*constantes!$B$8)+(F3220*constantes!$B$9)</f>
        <v>23.346143048941052</v>
      </c>
      <c r="S3220" s="4">
        <f>(O3220*constantes!$B$4)+(P3220*constantes!$C$5)+(D3220*constantes!$B$6)+(Q3220*constantes!$B$8)+(F3220*constantes!$B$9)</f>
        <v>23.687305189629967</v>
      </c>
      <c r="T3220">
        <f>(O3220*constantes!$D$4)+(P3220*constantes!$D$5)+(D3220*constantes!$D$6)+(Q3220*constantes!$D$8)+(F3220*constantes!$D$9)</f>
        <v>25.486106083263831</v>
      </c>
      <c r="U3220">
        <f>(O3220*constantes!$D$4)+(P3220*constantes!$E$5)+(D3220*constantes!$D$6)+(Q3220*constantes!$D$8)+(F3220*constantes!$D$9)</f>
        <v>25.818315336955326</v>
      </c>
      <c r="V3220" s="5">
        <f t="shared" si="705"/>
        <v>6.5713711862775748E-2</v>
      </c>
      <c r="W3220" s="5">
        <f t="shared" si="706"/>
        <v>9.1180398552325514E-2</v>
      </c>
      <c r="X3220" s="6">
        <f t="shared" si="707"/>
        <v>3.0793223011227555E-2</v>
      </c>
      <c r="Y3220" s="6">
        <f t="shared" si="708"/>
        <v>4.2665047058193295E-2</v>
      </c>
      <c r="AA3220">
        <f>(O3220*constantes!$B$4)+(LN(110)*constantes!$B$5)+(LN(22)*constantes!$B$8)+(F3220*constantes!$B$9)</f>
        <v>23.088660364337766</v>
      </c>
      <c r="AB3220">
        <f t="shared" si="709"/>
        <v>5.1185816914687488E-2</v>
      </c>
      <c r="AC3220">
        <f>(O3220*constantes!$D$4)+(LN(110)*constantes!$D$5)+(LN(22)*constantes!$D$8)+(F3220*constantes!$D$9)</f>
        <v>25.220324924765169</v>
      </c>
      <c r="AD3220" s="7">
        <f t="shared" si="710"/>
        <v>2.3692217580876362E-2</v>
      </c>
      <c r="AF3220">
        <f>(O3220*constantes!$B$4)+(LN(125)*constantes!$B$5)+(LN(22.5)*constantes!$B$8)+(F3220*constantes!$B$9)</f>
        <v>23.343617301092156</v>
      </c>
      <c r="AG3220">
        <f t="shared" si="711"/>
        <v>6.5553501255932511E-2</v>
      </c>
      <c r="AH3220">
        <f>(O3220*constantes!$D$4)+(LN(125)*constantes!$D$5)+(LN(22.5)*constantes!$D$8)+(F3220*constantes!$D$9)</f>
        <v>25.591397941373401</v>
      </c>
      <c r="AI3220">
        <f t="shared" si="712"/>
        <v>3.4153313573738631E-2</v>
      </c>
    </row>
    <row r="3221" spans="1:35" x14ac:dyDescent="0.25">
      <c r="A3221" s="11">
        <v>3220</v>
      </c>
      <c r="B3221">
        <v>0</v>
      </c>
      <c r="C3221">
        <v>43</v>
      </c>
      <c r="D3221">
        <v>1</v>
      </c>
      <c r="E3221">
        <v>0</v>
      </c>
      <c r="F3221">
        <v>0</v>
      </c>
      <c r="G3221">
        <v>115</v>
      </c>
      <c r="H3221">
        <v>26.66</v>
      </c>
      <c r="I3221">
        <f>IF(AND(B3221=1,E3221=0),V3221,IF(AND(B3221=1,E3221=1),W3221,IF(AND(B3221=0,E3221=0),X3221,IF(AND(B3221=0,E3221=1),Y3221,ERROR))))</f>
        <v>4.5262107309222754E-2</v>
      </c>
      <c r="K3221">
        <f t="shared" si="700"/>
        <v>2.8509711637591306E-2</v>
      </c>
      <c r="L3221">
        <f t="shared" si="701"/>
        <v>1.975954812069991E-2</v>
      </c>
      <c r="M3221" s="22" t="str">
        <f t="shared" si="713"/>
        <v>Elevated Risk</v>
      </c>
      <c r="O3221">
        <f t="shared" si="702"/>
        <v>3.7612001156935624</v>
      </c>
      <c r="P3221">
        <f t="shared" si="703"/>
        <v>4.7449321283632502</v>
      </c>
      <c r="Q3221">
        <f t="shared" si="704"/>
        <v>3.2831643147505627</v>
      </c>
      <c r="R3221">
        <f>(O3221*constantes!$B$4)+(P3221*constantes!$B$5)+(D3221*constantes!$B$6)+(Q3221*constantes!$B$8)+(F3221*constantes!$B$9)</f>
        <v>23.823018378638334</v>
      </c>
      <c r="S3221" s="4">
        <f>(O3221*constantes!$B$4)+(P3221*constantes!$C$5)+(D3221*constantes!$B$6)+(Q3221*constantes!$B$8)+(F3221*constantes!$B$9)</f>
        <v>24.162945316314278</v>
      </c>
      <c r="T3221">
        <f>(O3221*constantes!$D$4)+(P3221*constantes!$D$5)+(D3221*constantes!$D$6)+(Q3221*constantes!$D$8)+(F3221*constantes!$D$9)</f>
        <v>25.87875358792078</v>
      </c>
      <c r="U3221">
        <f>(O3221*constantes!$D$4)+(P3221*constantes!$E$5)+(D3221*constantes!$D$6)+(Q3221*constantes!$D$8)+(F3221*constantes!$D$9)</f>
        <v>26.209760053195399</v>
      </c>
      <c r="V3221" s="5">
        <f t="shared" si="705"/>
        <v>0.10372294608451182</v>
      </c>
      <c r="W3221" s="5">
        <f t="shared" si="706"/>
        <v>0.14258954559748238</v>
      </c>
      <c r="X3221" s="6">
        <f t="shared" si="707"/>
        <v>4.5262107309222754E-2</v>
      </c>
      <c r="Y3221" s="6">
        <f t="shared" si="708"/>
        <v>6.2456706270007656E-2</v>
      </c>
      <c r="AA3221">
        <f>(O3221*constantes!$B$4)+(LN(110)*constantes!$B$5)+(LN(22)*constantes!$B$8)+(F3221*constantes!$B$9)</f>
        <v>22.8787183548725</v>
      </c>
      <c r="AB3221">
        <f t="shared" si="709"/>
        <v>4.169811677585733E-2</v>
      </c>
      <c r="AC3221">
        <f>(O3221*constantes!$D$4)+(LN(110)*constantes!$D$5)+(LN(22)*constantes!$D$8)+(F3221*constantes!$D$9)</f>
        <v>25.036812478830871</v>
      </c>
      <c r="AD3221" s="7">
        <f t="shared" si="710"/>
        <v>1.975954812069991E-2</v>
      </c>
      <c r="AF3221">
        <f>(O3221*constantes!$B$4)+(LN(125)*constantes!$B$5)+(LN(22.5)*constantes!$B$8)+(F3221*constantes!$B$9)</f>
        <v>23.133675291626897</v>
      </c>
      <c r="AG3221">
        <f t="shared" si="711"/>
        <v>5.3478442485207722E-2</v>
      </c>
      <c r="AH3221">
        <f>(O3221*constantes!$D$4)+(LN(125)*constantes!$D$5)+(LN(22.5)*constantes!$D$8)+(F3221*constantes!$D$9)</f>
        <v>25.407885495439103</v>
      </c>
      <c r="AI3221">
        <f t="shared" si="712"/>
        <v>2.8509711637591306E-2</v>
      </c>
    </row>
    <row r="3222" spans="1:35" x14ac:dyDescent="0.25">
      <c r="A3222" s="11">
        <v>3221</v>
      </c>
      <c r="B3222">
        <v>1</v>
      </c>
      <c r="C3222">
        <v>42</v>
      </c>
      <c r="D3222">
        <v>0</v>
      </c>
      <c r="E3222">
        <v>1</v>
      </c>
      <c r="F3222">
        <v>0</v>
      </c>
      <c r="G3222">
        <v>134</v>
      </c>
      <c r="H3222">
        <v>25.14</v>
      </c>
      <c r="I3222">
        <f>IF(AND(B3222=1,E3222=0),V3222,IF(AND(B3222=1,E3222=1),W3222,IF(AND(B3222=0,E3222=0),X3222,IF(AND(B3222=0,E3222=1),Y3222,ERROR))))</f>
        <v>8.618287396447466E-2</v>
      </c>
      <c r="K3222">
        <f t="shared" si="700"/>
        <v>4.9796912096185753E-2</v>
      </c>
      <c r="L3222">
        <f t="shared" si="701"/>
        <v>3.8810869283687155E-2</v>
      </c>
      <c r="M3222" s="22" t="str">
        <f t="shared" si="713"/>
        <v>Elevated Risk</v>
      </c>
      <c r="O3222">
        <f t="shared" si="702"/>
        <v>3.7376696182833684</v>
      </c>
      <c r="P3222">
        <f t="shared" si="703"/>
        <v>4.8978397999509111</v>
      </c>
      <c r="Q3222">
        <f t="shared" si="704"/>
        <v>3.2244602031621015</v>
      </c>
      <c r="R3222">
        <f>(O3222*constantes!$B$4)+(P3222*constantes!$B$5)+(D3222*constantes!$B$6)+(Q3222*constantes!$B$8)+(F3222*constantes!$B$9)</f>
        <v>23.277355986285151</v>
      </c>
      <c r="S3222" s="4">
        <f>(O3222*constantes!$B$4)+(P3222*constantes!$C$5)+(D3222*constantes!$B$6)+(Q3222*constantes!$B$8)+(F3222*constantes!$B$9)</f>
        <v>23.628237229553633</v>
      </c>
      <c r="T3222">
        <f>(O3222*constantes!$D$4)+(P3222*constantes!$D$5)+(D3222*constantes!$D$6)+(Q3222*constantes!$D$8)+(F3222*constantes!$D$9)</f>
        <v>25.596148498768869</v>
      </c>
      <c r="U3222">
        <f>(O3222*constantes!$D$4)+(P3222*constantes!$E$5)+(D3222*constantes!$D$6)+(Q3222*constantes!$D$8)+(F3222*constantes!$D$9)</f>
        <v>25.937821803213446</v>
      </c>
      <c r="V3222" s="5">
        <f t="shared" si="705"/>
        <v>6.1482649942000478E-2</v>
      </c>
      <c r="W3222" s="5">
        <f t="shared" si="706"/>
        <v>8.618287396447466E-2</v>
      </c>
      <c r="X3222" s="6">
        <f t="shared" si="707"/>
        <v>3.4313124219869762E-2</v>
      </c>
      <c r="Y3222" s="6">
        <f t="shared" si="708"/>
        <v>4.7949119615121494E-2</v>
      </c>
      <c r="AA3222">
        <f>(O3222*constantes!$B$4)+(LN(110)*constantes!$B$5)+(LN(22)*constantes!$B$8)+(F3222*constantes!$B$9)</f>
        <v>22.805468857654464</v>
      </c>
      <c r="AB3222">
        <f t="shared" si="709"/>
        <v>3.8810869283687155E-2</v>
      </c>
      <c r="AC3222">
        <f>(O3222*constantes!$D$4)+(LN(110)*constantes!$D$5)+(LN(22)*constantes!$D$8)+(F3222*constantes!$D$9)</f>
        <v>24.972784348242914</v>
      </c>
      <c r="AD3222" s="7">
        <f t="shared" si="710"/>
        <v>1.8545470669847686E-2</v>
      </c>
      <c r="AF3222">
        <f>(O3222*constantes!$B$4)+(LN(125)*constantes!$B$5)+(LN(22.5)*constantes!$B$8)+(F3222*constantes!$B$9)</f>
        <v>23.060425794408857</v>
      </c>
      <c r="AG3222">
        <f t="shared" si="711"/>
        <v>4.9796912096185753E-2</v>
      </c>
      <c r="AH3222">
        <f>(O3222*constantes!$D$4)+(LN(125)*constantes!$D$5)+(LN(22.5)*constantes!$D$8)+(F3222*constantes!$D$9)</f>
        <v>25.343857364851146</v>
      </c>
      <c r="AI3222">
        <f t="shared" si="712"/>
        <v>2.676538428771702E-2</v>
      </c>
    </row>
    <row r="3223" spans="1:35" x14ac:dyDescent="0.25">
      <c r="A3223" s="11">
        <v>3222</v>
      </c>
      <c r="B3223">
        <v>0</v>
      </c>
      <c r="C3223">
        <v>64</v>
      </c>
      <c r="D3223">
        <v>1</v>
      </c>
      <c r="E3223">
        <v>0</v>
      </c>
      <c r="F3223">
        <v>0</v>
      </c>
      <c r="G3223">
        <v>131</v>
      </c>
      <c r="H3223">
        <v>21.82</v>
      </c>
      <c r="I3223">
        <f>IF(AND(B3223=1,E3223=0),V3223,IF(AND(B3223=1,E3223=1),W3223,IF(AND(B3223=0,E3223=0),X3223,IF(AND(B3223=0,E3223=1),Y3223,ERROR))))</f>
        <v>0.16303992014705704</v>
      </c>
      <c r="K3223">
        <f t="shared" si="700"/>
        <v>8.1811856272562489E-2</v>
      </c>
      <c r="L3223">
        <f t="shared" si="701"/>
        <v>5.7192348710877861E-2</v>
      </c>
      <c r="M3223" s="22" t="str">
        <f t="shared" si="713"/>
        <v>Elevated Risk</v>
      </c>
      <c r="O3223">
        <f t="shared" si="702"/>
        <v>4.1588830833596715</v>
      </c>
      <c r="P3223">
        <f t="shared" si="703"/>
        <v>4.8751973232011512</v>
      </c>
      <c r="Q3223">
        <f t="shared" si="704"/>
        <v>3.0828269804049246</v>
      </c>
      <c r="R3223">
        <f>(O3223*constantes!$B$4)+(P3223*constantes!$B$5)+(D3223*constantes!$B$6)+(Q3223*constantes!$B$8)+(F3223*constantes!$B$9)</f>
        <v>25.143820478754925</v>
      </c>
      <c r="S3223" s="4">
        <f>(O3223*constantes!$B$4)+(P3223*constantes!$C$5)+(D3223*constantes!$B$6)+(Q3223*constantes!$B$8)+(F3223*constantes!$B$9)</f>
        <v>25.493079614989057</v>
      </c>
      <c r="T3223">
        <f>(O3223*constantes!$D$4)+(P3223*constantes!$D$5)+(D3223*constantes!$D$6)+(Q3223*constantes!$D$8)+(F3223*constantes!$D$9)</f>
        <v>27.224878587775269</v>
      </c>
      <c r="U3223">
        <f>(O3223*constantes!$D$4)+(P3223*constantes!$E$5)+(D3223*constantes!$D$6)+(Q3223*constantes!$D$8)+(F3223*constantes!$D$9)</f>
        <v>27.564972353041782</v>
      </c>
      <c r="V3223" s="5">
        <f t="shared" si="705"/>
        <v>0.33651890522569838</v>
      </c>
      <c r="W3223" s="5">
        <f t="shared" si="706"/>
        <v>0.44107964074037542</v>
      </c>
      <c r="X3223" s="6">
        <f t="shared" si="707"/>
        <v>0.16303992014705704</v>
      </c>
      <c r="Y3223" s="6">
        <f t="shared" si="708"/>
        <v>0.22125721944496524</v>
      </c>
      <c r="AA3223">
        <f>(O3223*constantes!$B$4)+(LN(110)*constantes!$B$5)+(LN(22)*constantes!$B$8)+(F3223*constantes!$B$9)</f>
        <v>24.116689525898391</v>
      </c>
      <c r="AB3223">
        <f t="shared" si="709"/>
        <v>0.13660645895193024</v>
      </c>
      <c r="AC3223">
        <f>(O3223*constantes!$D$4)+(LN(110)*constantes!$D$5)+(LN(22)*constantes!$D$8)+(F3223*constantes!$D$9)</f>
        <v>26.11893567165809</v>
      </c>
      <c r="AD3223" s="7">
        <f t="shared" si="710"/>
        <v>5.7192348710877861E-2</v>
      </c>
      <c r="AF3223">
        <f>(O3223*constantes!$B$4)+(LN(125)*constantes!$B$5)+(LN(22.5)*constantes!$B$8)+(F3223*constantes!$B$9)</f>
        <v>24.371646462652787</v>
      </c>
      <c r="AG3223">
        <f t="shared" si="711"/>
        <v>0.17266110175416416</v>
      </c>
      <c r="AH3223">
        <f>(O3223*constantes!$D$4)+(LN(125)*constantes!$D$5)+(LN(22.5)*constantes!$D$8)+(F3223*constantes!$D$9)</f>
        <v>26.490008688266322</v>
      </c>
      <c r="AI3223">
        <f t="shared" si="712"/>
        <v>8.1811856272562489E-2</v>
      </c>
    </row>
    <row r="3224" spans="1:35" x14ac:dyDescent="0.25">
      <c r="A3224" s="11">
        <v>3223</v>
      </c>
      <c r="B3224">
        <v>1</v>
      </c>
      <c r="C3224">
        <v>39</v>
      </c>
      <c r="D3224">
        <v>1</v>
      </c>
      <c r="E3224">
        <v>0</v>
      </c>
      <c r="F3224">
        <v>0</v>
      </c>
      <c r="G3224">
        <v>134</v>
      </c>
      <c r="H3224">
        <v>28.44</v>
      </c>
      <c r="I3224">
        <f>IF(AND(B3224=1,E3224=0),V3224,IF(AND(B3224=1,E3224=1),W3224,IF(AND(B3224=0,E3224=0),X3224,IF(AND(B3224=0,E3224=1),Y3224,ERROR))))</f>
        <v>0.10680278766353357</v>
      </c>
      <c r="K3224">
        <f t="shared" si="700"/>
        <v>3.974481175054656E-2</v>
      </c>
      <c r="L3224">
        <f t="shared" si="701"/>
        <v>3.0940270522043956E-2</v>
      </c>
      <c r="M3224" s="22" t="str">
        <f t="shared" si="713"/>
        <v>Elevated Risk</v>
      </c>
      <c r="O3224">
        <f t="shared" si="702"/>
        <v>3.6635616461296463</v>
      </c>
      <c r="P3224">
        <f t="shared" si="703"/>
        <v>4.8978397999509111</v>
      </c>
      <c r="Q3224">
        <f t="shared" si="704"/>
        <v>3.3477966049350401</v>
      </c>
      <c r="R3224">
        <f>(O3224*constantes!$B$4)+(P3224*constantes!$B$5)+(D3224*constantes!$B$6)+(Q3224*constantes!$B$8)+(F3224*constantes!$B$9)</f>
        <v>23.853968232523034</v>
      </c>
      <c r="S3224" s="4">
        <f>(O3224*constantes!$B$4)+(P3224*constantes!$C$5)+(D3224*constantes!$B$6)+(Q3224*constantes!$B$8)+(F3224*constantes!$B$9)</f>
        <v>24.204849475791516</v>
      </c>
      <c r="T3224">
        <f>(O3224*constantes!$D$4)+(P3224*constantes!$D$5)+(D3224*constantes!$D$6)+(Q3224*constantes!$D$8)+(F3224*constantes!$D$9)</f>
        <v>26.076231254386954</v>
      </c>
      <c r="U3224">
        <f>(O3224*constantes!$D$4)+(P3224*constantes!$E$5)+(D3224*constantes!$D$6)+(Q3224*constantes!$D$8)+(F3224*constantes!$D$9)</f>
        <v>26.41790455883153</v>
      </c>
      <c r="V3224" s="5">
        <f t="shared" si="705"/>
        <v>0.10680278766353357</v>
      </c>
      <c r="W3224" s="5">
        <f t="shared" si="706"/>
        <v>0.14821572256880444</v>
      </c>
      <c r="X3224" s="6">
        <f t="shared" si="707"/>
        <v>5.4868252458828204E-2</v>
      </c>
      <c r="Y3224" s="6">
        <f t="shared" si="708"/>
        <v>7.6343746160779768E-2</v>
      </c>
      <c r="AA3224">
        <f>(O3224*constantes!$B$4)+(LN(110)*constantes!$B$5)+(LN(22)*constantes!$B$8)+(F3224*constantes!$B$9)</f>
        <v>22.574773704658814</v>
      </c>
      <c r="AB3224">
        <f t="shared" si="709"/>
        <v>3.0940270522043956E-2</v>
      </c>
      <c r="AC3224">
        <f>(O3224*constantes!$D$4)+(LN(110)*constantes!$D$5)+(LN(22)*constantes!$D$8)+(F3224*constantes!$D$9)</f>
        <v>24.771131368454586</v>
      </c>
      <c r="AD3224" s="7">
        <f t="shared" si="710"/>
        <v>1.5184528759381921E-2</v>
      </c>
      <c r="AF3224">
        <f>(O3224*constantes!$B$4)+(LN(125)*constantes!$B$5)+(LN(22.5)*constantes!$B$8)+(F3224*constantes!$B$9)</f>
        <v>22.829730641413207</v>
      </c>
      <c r="AG3224">
        <f t="shared" si="711"/>
        <v>3.974481175054656E-2</v>
      </c>
      <c r="AH3224">
        <f>(O3224*constantes!$D$4)+(LN(125)*constantes!$D$5)+(LN(22.5)*constantes!$D$8)+(F3224*constantes!$D$9)</f>
        <v>25.142204385062819</v>
      </c>
      <c r="AI3224">
        <f t="shared" si="712"/>
        <v>2.1931490638549711E-2</v>
      </c>
    </row>
    <row r="3225" spans="1:35" x14ac:dyDescent="0.25">
      <c r="A3225" s="11">
        <v>3224</v>
      </c>
      <c r="B3225">
        <v>0</v>
      </c>
      <c r="C3225">
        <v>45</v>
      </c>
      <c r="D3225">
        <v>1</v>
      </c>
      <c r="E3225">
        <v>1</v>
      </c>
      <c r="F3225">
        <v>0</v>
      </c>
      <c r="G3225">
        <v>132.5</v>
      </c>
      <c r="H3225">
        <v>24.74</v>
      </c>
      <c r="I3225">
        <f>IF(AND(B3225=1,E3225=0),V3225,IF(AND(B3225=1,E3225=1),W3225,IF(AND(B3225=0,E3225=0),X3225,IF(AND(B3225=0,E3225=1),Y3225,ERROR))))</f>
        <v>0.10028335377775244</v>
      </c>
      <c r="K3225">
        <f t="shared" si="700"/>
        <v>3.2202898660143586E-2</v>
      </c>
      <c r="L3225">
        <f t="shared" si="701"/>
        <v>2.2332293193086827E-2</v>
      </c>
      <c r="M3225" s="22" t="str">
        <f t="shared" si="713"/>
        <v>Elevated Risk</v>
      </c>
      <c r="O3225">
        <f t="shared" si="702"/>
        <v>3.8066624897703196</v>
      </c>
      <c r="P3225">
        <f t="shared" si="703"/>
        <v>4.8865826454262766</v>
      </c>
      <c r="Q3225">
        <f t="shared" si="704"/>
        <v>3.208421366964342</v>
      </c>
      <c r="R3225">
        <f>(O3225*constantes!$B$4)+(P3225*constantes!$B$5)+(D3225*constantes!$B$6)+(Q3225*constantes!$B$8)+(F3225*constantes!$B$9)</f>
        <v>24.168060005121113</v>
      </c>
      <c r="S3225" s="4">
        <f>(O3225*constantes!$B$4)+(P3225*constantes!$C$5)+(D3225*constantes!$B$6)+(Q3225*constantes!$B$8)+(F3225*constantes!$B$9)</f>
        <v>24.51813478583945</v>
      </c>
      <c r="T3225">
        <f>(O3225*constantes!$D$4)+(P3225*constantes!$D$5)+(D3225*constantes!$D$6)+(Q3225*constantes!$D$8)+(F3225*constantes!$D$9)</f>
        <v>26.362697714045872</v>
      </c>
      <c r="U3225">
        <f>(O3225*constantes!$D$4)+(P3225*constantes!$E$5)+(D3225*constantes!$D$6)+(Q3225*constantes!$D$8)+(F3225*constantes!$D$9)</f>
        <v>26.703585719390809</v>
      </c>
      <c r="V3225" s="5">
        <f t="shared" si="705"/>
        <v>0.14326564872377257</v>
      </c>
      <c r="W3225" s="5">
        <f t="shared" si="706"/>
        <v>0.19703416424896592</v>
      </c>
      <c r="X3225" s="6">
        <f t="shared" si="707"/>
        <v>7.2395527863437059E-2</v>
      </c>
      <c r="Y3225" s="6">
        <f t="shared" si="708"/>
        <v>0.10028335377775244</v>
      </c>
      <c r="AA3225">
        <f>(O3225*constantes!$B$4)+(LN(110)*constantes!$B$5)+(LN(22)*constantes!$B$8)+(F3225*constantes!$B$9)</f>
        <v>23.020240906878485</v>
      </c>
      <c r="AB3225">
        <f t="shared" si="709"/>
        <v>4.7883245315309741E-2</v>
      </c>
      <c r="AC3225">
        <f>(O3225*constantes!$D$4)+(LN(110)*constantes!$D$5)+(LN(22)*constantes!$D$8)+(F3225*constantes!$D$9)</f>
        <v>25.16051878105991</v>
      </c>
      <c r="AD3225" s="7">
        <f t="shared" si="710"/>
        <v>2.2332293193086827E-2</v>
      </c>
      <c r="AF3225">
        <f>(O3225*constantes!$B$4)+(LN(125)*constantes!$B$5)+(LN(22.5)*constantes!$B$8)+(F3225*constantes!$B$9)</f>
        <v>23.275197843632878</v>
      </c>
      <c r="AG3225">
        <f t="shared" si="711"/>
        <v>6.1354256697024101E-2</v>
      </c>
      <c r="AH3225">
        <f>(O3225*constantes!$D$4)+(LN(125)*constantes!$D$5)+(LN(22.5)*constantes!$D$8)+(F3225*constantes!$D$9)</f>
        <v>25.531591797668142</v>
      </c>
      <c r="AI3225">
        <f t="shared" si="712"/>
        <v>3.2202898660143586E-2</v>
      </c>
    </row>
    <row r="3226" spans="1:35" x14ac:dyDescent="0.25">
      <c r="A3226" s="11">
        <v>3225</v>
      </c>
      <c r="B3226">
        <v>1</v>
      </c>
      <c r="C3226">
        <v>52</v>
      </c>
      <c r="D3226">
        <v>1</v>
      </c>
      <c r="E3226">
        <v>1</v>
      </c>
      <c r="F3226">
        <v>1</v>
      </c>
      <c r="G3226">
        <v>133</v>
      </c>
      <c r="H3226">
        <v>32.270000000000003</v>
      </c>
      <c r="I3226">
        <f>IF(AND(B3226=1,E3226=0),V3226,IF(AND(B3226=1,E3226=1),W3226,IF(AND(B3226=0,E3226=0),X3226,IF(AND(B3226=0,E3226=1),Y3226,ERROR))))</f>
        <v>0.51725865579472496</v>
      </c>
      <c r="K3226">
        <f t="shared" si="700"/>
        <v>0.15548152760533929</v>
      </c>
      <c r="L3226">
        <f t="shared" si="701"/>
        <v>0.12274515981542711</v>
      </c>
      <c r="M3226" s="22" t="str">
        <f t="shared" si="713"/>
        <v>'&gt;30%</v>
      </c>
      <c r="O3226">
        <f t="shared" si="702"/>
        <v>3.9512437185814275</v>
      </c>
      <c r="P3226">
        <f t="shared" si="703"/>
        <v>4.8903491282217537</v>
      </c>
      <c r="Q3226">
        <f t="shared" si="704"/>
        <v>3.4741380060638707</v>
      </c>
      <c r="R3226">
        <f>(O3226*constantes!$B$4)+(P3226*constantes!$B$5)+(D3226*constantes!$B$6)+(Q3226*constantes!$B$8)+(F3226*constantes!$B$9)</f>
        <v>25.367374894044108</v>
      </c>
      <c r="S3226" s="4">
        <f>(O3226*constantes!$B$4)+(P3226*constantes!$C$5)+(D3226*constantes!$B$6)+(Q3226*constantes!$B$8)+(F3226*constantes!$B$9)</f>
        <v>25.717719505589915</v>
      </c>
      <c r="T3226">
        <f>(O3226*constantes!$D$4)+(P3226*constantes!$D$5)+(D3226*constantes!$D$6)+(Q3226*constantes!$D$8)+(F3226*constantes!$D$9)</f>
        <v>27.680185767186771</v>
      </c>
      <c r="U3226">
        <f>(O3226*constantes!$D$4)+(P3226*constantes!$E$5)+(D3226*constantes!$D$6)+(Q3226*constantes!$D$8)+(F3226*constantes!$D$9)</f>
        <v>28.02133652237152</v>
      </c>
      <c r="V3226" s="5">
        <f t="shared" si="705"/>
        <v>0.40132080413061166</v>
      </c>
      <c r="W3226" s="5">
        <f t="shared" si="706"/>
        <v>0.51725865579472496</v>
      </c>
      <c r="X3226" s="6">
        <f t="shared" si="707"/>
        <v>0.24467850265953739</v>
      </c>
      <c r="Y3226" s="6">
        <f t="shared" si="708"/>
        <v>0.32611702264449283</v>
      </c>
      <c r="AA3226">
        <f>(O3226*constantes!$B$4)+(LN(110)*constantes!$B$5)+(LN(22)*constantes!$B$8)+(F3226*constantes!$B$9)</f>
        <v>24.001916488918312</v>
      </c>
      <c r="AB3226">
        <f t="shared" si="709"/>
        <v>0.12274515981542711</v>
      </c>
      <c r="AC3226">
        <f>(O3226*constantes!$D$4)+(LN(110)*constantes!$D$5)+(LN(22)*constantes!$D$8)+(F3226*constantes!$D$9)</f>
        <v>26.33156442534095</v>
      </c>
      <c r="AD3226" s="7">
        <f t="shared" si="710"/>
        <v>7.025621985652597E-2</v>
      </c>
      <c r="AF3226">
        <f>(O3226*constantes!$B$4)+(LN(125)*constantes!$B$5)+(LN(22.5)*constantes!$B$8)+(F3226*constantes!$B$9)</f>
        <v>24.256873425672705</v>
      </c>
      <c r="AG3226">
        <f t="shared" si="711"/>
        <v>0.15548152760533929</v>
      </c>
      <c r="AH3226">
        <f>(O3226*constantes!$D$4)+(LN(125)*constantes!$D$5)+(LN(22.5)*constantes!$D$8)+(F3226*constantes!$D$9)</f>
        <v>26.702637441949182</v>
      </c>
      <c r="AI3226">
        <f t="shared" si="712"/>
        <v>0.10019323175363004</v>
      </c>
    </row>
    <row r="3227" spans="1:35" x14ac:dyDescent="0.25">
      <c r="A3227" s="11">
        <v>3226</v>
      </c>
      <c r="B3227">
        <v>1</v>
      </c>
      <c r="C3227">
        <v>50</v>
      </c>
      <c r="D3227">
        <v>0</v>
      </c>
      <c r="E3227">
        <v>0</v>
      </c>
      <c r="F3227">
        <v>0</v>
      </c>
      <c r="G3227">
        <v>129</v>
      </c>
      <c r="H3227">
        <v>24.56</v>
      </c>
      <c r="I3227">
        <f>IF(AND(B3227=1,E3227=0),V3227,IF(AND(B3227=1,E3227=1),W3227,IF(AND(B3227=0,E3227=0),X3227,IF(AND(B3227=0,E3227=1),Y3227,ERROR))))</f>
        <v>9.5058685835841317E-2</v>
      </c>
      <c r="K3227">
        <f t="shared" si="700"/>
        <v>8.4142660265313918E-2</v>
      </c>
      <c r="L3227">
        <f t="shared" si="701"/>
        <v>6.5845990830285972E-2</v>
      </c>
      <c r="M3227" s="22" t="str">
        <f t="shared" si="713"/>
        <v>Elevated Risk</v>
      </c>
      <c r="O3227">
        <f t="shared" si="702"/>
        <v>3.912023005428146</v>
      </c>
      <c r="P3227">
        <f t="shared" si="703"/>
        <v>4.8598124043616719</v>
      </c>
      <c r="Q3227">
        <f t="shared" si="704"/>
        <v>3.2011191032789417</v>
      </c>
      <c r="R3227">
        <f>(O3227*constantes!$B$4)+(P3227*constantes!$B$5)+(D3227*constantes!$B$6)+(Q3227*constantes!$B$8)+(F3227*constantes!$B$9)</f>
        <v>23.731063121567296</v>
      </c>
      <c r="S3227" s="4">
        <f>(O3227*constantes!$B$4)+(P3227*constantes!$C$5)+(D3227*constantes!$B$6)+(Q3227*constantes!$B$8)+(F3227*constantes!$B$9)</f>
        <v>24.07922008221577</v>
      </c>
      <c r="T3227">
        <f>(O3227*constantes!$D$4)+(P3227*constantes!$D$5)+(D3227*constantes!$D$6)+(Q3227*constantes!$D$8)+(F3227*constantes!$D$9)</f>
        <v>25.951675491284714</v>
      </c>
      <c r="U3227">
        <f>(O3227*constantes!$D$4)+(P3227*constantes!$E$5)+(D3227*constantes!$D$6)+(Q3227*constantes!$D$8)+(F3227*constantes!$D$9)</f>
        <v>26.290696004612986</v>
      </c>
      <c r="V3227" s="5">
        <f t="shared" si="705"/>
        <v>9.5058685835841317E-2</v>
      </c>
      <c r="W3227" s="5">
        <f t="shared" si="706"/>
        <v>0.13192991439421808</v>
      </c>
      <c r="X3227" s="6">
        <f t="shared" si="707"/>
        <v>4.8601491682471742E-2</v>
      </c>
      <c r="Y3227" s="6">
        <f t="shared" si="708"/>
        <v>6.7540108284823264E-2</v>
      </c>
      <c r="AA3227">
        <f>(O3227*constantes!$B$4)+(LN(110)*constantes!$B$5)+(LN(22)*constantes!$B$8)+(F3227*constantes!$B$9)</f>
        <v>23.348223977700673</v>
      </c>
      <c r="AB3227">
        <f t="shared" si="709"/>
        <v>6.5845990830285972E-2</v>
      </c>
      <c r="AC3227">
        <f>(O3227*constantes!$D$4)+(LN(110)*constantes!$D$5)+(LN(22)*constantes!$D$8)+(F3227*constantes!$D$9)</f>
        <v>25.447212119400952</v>
      </c>
      <c r="AD3227" s="7">
        <f t="shared" si="710"/>
        <v>2.9636129007590606E-2</v>
      </c>
      <c r="AF3227">
        <f>(O3227*constantes!$B$4)+(LN(125)*constantes!$B$5)+(LN(22.5)*constantes!$B$8)+(F3227*constantes!$B$9)</f>
        <v>23.603180914455063</v>
      </c>
      <c r="AG3227">
        <f t="shared" si="711"/>
        <v>8.4142660265313918E-2</v>
      </c>
      <c r="AH3227">
        <f>(O3227*constantes!$D$4)+(LN(125)*constantes!$D$5)+(LN(22.5)*constantes!$D$8)+(F3227*constantes!$D$9)</f>
        <v>25.818285136009184</v>
      </c>
      <c r="AI3227">
        <f t="shared" si="712"/>
        <v>4.2663786438573714E-2</v>
      </c>
    </row>
    <row r="3228" spans="1:35" x14ac:dyDescent="0.25">
      <c r="A3228" s="11">
        <v>3227</v>
      </c>
      <c r="B3228">
        <v>1</v>
      </c>
      <c r="C3228">
        <v>60</v>
      </c>
      <c r="D3228">
        <v>0</v>
      </c>
      <c r="E3228">
        <v>0</v>
      </c>
      <c r="F3228">
        <v>0</v>
      </c>
      <c r="G3228">
        <v>146</v>
      </c>
      <c r="H3228">
        <v>26.85</v>
      </c>
      <c r="I3228">
        <f>IF(AND(B3228=1,E3228=0),V3228,IF(AND(B3228=1,E3228=1),W3228,IF(AND(B3228=0,E3228=0),X3228,IF(AND(B3228=0,E3228=1),Y3228,ERROR))))</f>
        <v>0.21172817630222629</v>
      </c>
      <c r="K3228">
        <f t="shared" si="700"/>
        <v>0.14362116573454531</v>
      </c>
      <c r="L3228">
        <f t="shared" si="701"/>
        <v>0.11321269470654882</v>
      </c>
      <c r="M3228" s="22" t="str">
        <f t="shared" si="713"/>
        <v>Elevated Risk</v>
      </c>
      <c r="O3228">
        <f t="shared" si="702"/>
        <v>4.0943445622221004</v>
      </c>
      <c r="P3228">
        <f t="shared" si="703"/>
        <v>4.9836066217083363</v>
      </c>
      <c r="Q3228">
        <f t="shared" si="704"/>
        <v>3.2902658209548736</v>
      </c>
      <c r="R3228">
        <f>(O3228*constantes!$B$4)+(P3228*constantes!$B$5)+(D3228*constantes!$B$6)+(Q3228*constantes!$B$8)+(F3228*constantes!$B$9)</f>
        <v>24.59894385509201</v>
      </c>
      <c r="S3228" s="4">
        <f>(O3228*constantes!$B$4)+(P3228*constantes!$C$5)+(D3228*constantes!$B$6)+(Q3228*constantes!$B$8)+(F3228*constantes!$B$9)</f>
        <v>24.955969433471193</v>
      </c>
      <c r="T3228">
        <f>(O3228*constantes!$D$4)+(P3228*constantes!$D$5)+(D3228*constantes!$D$6)+(Q3228*constantes!$D$8)+(F3228*constantes!$D$9)</f>
        <v>26.841583461158468</v>
      </c>
      <c r="U3228">
        <f>(O3228*constantes!$D$4)+(P3228*constantes!$E$5)+(D3228*constantes!$D$6)+(Q3228*constantes!$D$8)+(F3228*constantes!$D$9)</f>
        <v>27.189239859088843</v>
      </c>
      <c r="V3228" s="5">
        <f t="shared" si="705"/>
        <v>0.21172817630222629</v>
      </c>
      <c r="W3228" s="5">
        <f t="shared" si="706"/>
        <v>0.28822533496459601</v>
      </c>
      <c r="X3228" s="6">
        <f t="shared" si="707"/>
        <v>0.11424288690790785</v>
      </c>
      <c r="Y3228" s="6">
        <f t="shared" si="708"/>
        <v>0.15780833368173952</v>
      </c>
      <c r="AA3228">
        <f>(O3228*constantes!$B$4)+(LN(110)*constantes!$B$5)+(LN(22)*constantes!$B$8)+(F3228*constantes!$B$9)</f>
        <v>23.915783691137978</v>
      </c>
      <c r="AB3228">
        <f t="shared" si="709"/>
        <v>0.11321269470654882</v>
      </c>
      <c r="AC3228">
        <f>(O3228*constantes!$D$4)+(LN(110)*constantes!$D$5)+(LN(22)*constantes!$D$8)+(F3228*constantes!$D$9)</f>
        <v>25.943321837946279</v>
      </c>
      <c r="AD3228" s="7">
        <f t="shared" si="710"/>
        <v>4.820708918468708E-2</v>
      </c>
      <c r="AF3228">
        <f>(O3228*constantes!$B$4)+(LN(125)*constantes!$B$5)+(LN(22.5)*constantes!$B$8)+(F3228*constantes!$B$9)</f>
        <v>24.170740627892375</v>
      </c>
      <c r="AG3228">
        <f t="shared" si="711"/>
        <v>0.14362116573454531</v>
      </c>
      <c r="AH3228">
        <f>(O3228*constantes!$D$4)+(LN(125)*constantes!$D$5)+(LN(22.5)*constantes!$D$8)+(F3228*constantes!$D$9)</f>
        <v>26.314394854554511</v>
      </c>
      <c r="AI3228">
        <f t="shared" si="712"/>
        <v>6.9102564331433469E-2</v>
      </c>
    </row>
    <row r="3229" spans="1:35" x14ac:dyDescent="0.25">
      <c r="A3229" s="11">
        <v>3228</v>
      </c>
      <c r="B3229">
        <v>1</v>
      </c>
      <c r="C3229">
        <v>62</v>
      </c>
      <c r="D3229">
        <v>0</v>
      </c>
      <c r="E3229">
        <v>0</v>
      </c>
      <c r="F3229">
        <v>0</v>
      </c>
      <c r="G3229">
        <v>135</v>
      </c>
      <c r="H3229">
        <v>27.94</v>
      </c>
      <c r="I3229">
        <f>IF(AND(B3229=1,E3229=0),V3229,IF(AND(B3229=1,E3229=1),W3229,IF(AND(B3229=0,E3229=0),X3229,IF(AND(B3229=0,E3229=1),Y3229,ERROR))))</f>
        <v>0.20954534377337597</v>
      </c>
      <c r="K3229">
        <f t="shared" si="700"/>
        <v>0.15777159470264646</v>
      </c>
      <c r="L3229">
        <f t="shared" si="701"/>
        <v>0.12458920296857934</v>
      </c>
      <c r="M3229" s="22" t="str">
        <f t="shared" si="713"/>
        <v>Elevated Risk</v>
      </c>
      <c r="O3229">
        <f t="shared" si="702"/>
        <v>4.1271343850450917</v>
      </c>
      <c r="P3229">
        <f t="shared" si="703"/>
        <v>4.9052747784384296</v>
      </c>
      <c r="Q3229">
        <f t="shared" si="704"/>
        <v>3.3300593538288159</v>
      </c>
      <c r="R3229">
        <f>(O3229*constantes!$B$4)+(P3229*constantes!$B$5)+(D3229*constantes!$B$6)+(Q3229*constantes!$B$8)+(F3229*constantes!$B$9)</f>
        <v>24.587252545190399</v>
      </c>
      <c r="S3229" s="4">
        <f>(O3229*constantes!$B$4)+(P3229*constantes!$C$5)+(D3229*constantes!$B$6)+(Q3229*constantes!$B$8)+(F3229*constantes!$B$9)</f>
        <v>24.938666430317728</v>
      </c>
      <c r="T3229">
        <f>(O3229*constantes!$D$4)+(P3229*constantes!$D$5)+(D3229*constantes!$D$6)+(Q3229*constantes!$D$8)+(F3229*constantes!$D$9)</f>
        <v>26.730810882776876</v>
      </c>
      <c r="U3229">
        <f>(O3229*constantes!$D$4)+(P3229*constantes!$E$5)+(D3229*constantes!$D$6)+(Q3229*constantes!$D$8)+(F3229*constantes!$D$9)</f>
        <v>27.073002851320741</v>
      </c>
      <c r="V3229" s="5">
        <f t="shared" si="705"/>
        <v>0.20954534377337597</v>
      </c>
      <c r="W3229" s="5">
        <f t="shared" si="706"/>
        <v>0.28406191384217372</v>
      </c>
      <c r="X3229" s="6">
        <f t="shared" si="707"/>
        <v>0.10290360104444918</v>
      </c>
      <c r="Y3229" s="6">
        <f t="shared" si="708"/>
        <v>0.14178514022657951</v>
      </c>
      <c r="AA3229">
        <f>(O3229*constantes!$B$4)+(LN(110)*constantes!$B$5)+(LN(22)*constantes!$B$8)+(F3229*constantes!$B$9)</f>
        <v>24.017857097993041</v>
      </c>
      <c r="AB3229">
        <f t="shared" si="709"/>
        <v>0.12458920296857934</v>
      </c>
      <c r="AC3229">
        <f>(O3229*constantes!$D$4)+(LN(110)*constantes!$D$5)+(LN(22)*constantes!$D$8)+(F3229*constantes!$D$9)</f>
        <v>26.032545241135235</v>
      </c>
      <c r="AD3229" s="7">
        <f t="shared" si="710"/>
        <v>5.2585681787711391E-2</v>
      </c>
      <c r="AF3229">
        <f>(O3229*constantes!$B$4)+(LN(125)*constantes!$B$5)+(LN(22.5)*constantes!$B$8)+(F3229*constantes!$B$9)</f>
        <v>24.27281403474743</v>
      </c>
      <c r="AG3229">
        <f t="shared" si="711"/>
        <v>0.15777159470264646</v>
      </c>
      <c r="AH3229">
        <f>(O3229*constantes!$D$4)+(LN(125)*constantes!$D$5)+(LN(22.5)*constantes!$D$8)+(F3229*constantes!$D$9)</f>
        <v>26.403618257743467</v>
      </c>
      <c r="AI3229">
        <f t="shared" si="712"/>
        <v>7.5302674960658122E-2</v>
      </c>
    </row>
    <row r="3230" spans="1:35" x14ac:dyDescent="0.25">
      <c r="A3230" s="11">
        <v>3229</v>
      </c>
      <c r="B3230">
        <v>1</v>
      </c>
      <c r="C3230">
        <v>51</v>
      </c>
      <c r="D3230">
        <v>0</v>
      </c>
      <c r="E3230">
        <v>0</v>
      </c>
      <c r="F3230">
        <v>0</v>
      </c>
      <c r="G3230">
        <v>115.5</v>
      </c>
      <c r="H3230">
        <v>30.75</v>
      </c>
      <c r="I3230">
        <f>IF(AND(B3230=1,E3230=0),V3230,IF(AND(B3230=1,E3230=1),W3230,IF(AND(B3230=0,E3230=0),X3230,IF(AND(B3230=0,E3230=1),Y3230,ERROR))))</f>
        <v>9.8251409533228196E-2</v>
      </c>
      <c r="K3230">
        <f t="shared" si="700"/>
        <v>8.9246869441510945E-2</v>
      </c>
      <c r="L3230">
        <f t="shared" si="701"/>
        <v>6.9883054652788434E-2</v>
      </c>
      <c r="M3230" s="22" t="str">
        <f t="shared" si="713"/>
        <v>Elevated Risk</v>
      </c>
      <c r="O3230">
        <f t="shared" si="702"/>
        <v>3.9318256327243257</v>
      </c>
      <c r="P3230">
        <f t="shared" si="703"/>
        <v>4.7492705299618478</v>
      </c>
      <c r="Q3230">
        <f t="shared" si="704"/>
        <v>3.4258899942525267</v>
      </c>
      <c r="R3230">
        <f>(O3230*constantes!$B$4)+(P3230*constantes!$B$5)+(D3230*constantes!$B$6)+(Q3230*constantes!$B$8)+(F3230*constantes!$B$9)</f>
        <v>23.765835507110722</v>
      </c>
      <c r="S3230" s="4">
        <f>(O3230*constantes!$B$4)+(P3230*constantes!$C$5)+(D3230*constantes!$B$6)+(Q3230*constantes!$B$8)+(F3230*constantes!$B$9)</f>
        <v>24.106073247877184</v>
      </c>
      <c r="T3230">
        <f>(O3230*constantes!$D$4)+(P3230*constantes!$D$5)+(D3230*constantes!$D$6)+(Q3230*constantes!$D$8)+(F3230*constantes!$D$9)</f>
        <v>25.809529600433766</v>
      </c>
      <c r="U3230">
        <f>(O3230*constantes!$D$4)+(P3230*constantes!$E$5)+(D3230*constantes!$D$6)+(Q3230*constantes!$D$8)+(F3230*constantes!$D$9)</f>
        <v>26.140838712603905</v>
      </c>
      <c r="V3230" s="5">
        <f t="shared" si="705"/>
        <v>9.8251409533228196E-2</v>
      </c>
      <c r="W3230" s="5">
        <f t="shared" si="706"/>
        <v>0.13526619239914228</v>
      </c>
      <c r="X3230" s="6">
        <f t="shared" si="707"/>
        <v>4.2299852430154994E-2</v>
      </c>
      <c r="Y3230" s="6">
        <f t="shared" si="708"/>
        <v>5.8421125039315513E-2</v>
      </c>
      <c r="AA3230">
        <f>(O3230*constantes!$B$4)+(LN(110)*constantes!$B$5)+(LN(22)*constantes!$B$8)+(F3230*constantes!$B$9)</f>
        <v>23.409868764368586</v>
      </c>
      <c r="AB3230">
        <f t="shared" si="709"/>
        <v>6.9883054652788434E-2</v>
      </c>
      <c r="AC3230">
        <f>(O3230*constantes!$D$4)+(LN(110)*constantes!$D$5)+(LN(22)*constantes!$D$8)+(F3230*constantes!$D$9)</f>
        <v>25.50109645445777</v>
      </c>
      <c r="AD3230" s="7">
        <f t="shared" si="710"/>
        <v>3.1250958582138333E-2</v>
      </c>
      <c r="AF3230">
        <f>(O3230*constantes!$B$4)+(LN(125)*constantes!$B$5)+(LN(22.5)*constantes!$B$8)+(F3230*constantes!$B$9)</f>
        <v>23.664825701122982</v>
      </c>
      <c r="AG3230">
        <f t="shared" si="711"/>
        <v>8.9246869441510945E-2</v>
      </c>
      <c r="AH3230">
        <f>(O3230*constantes!$D$4)+(LN(125)*constantes!$D$5)+(LN(22.5)*constantes!$D$8)+(F3230*constantes!$D$9)</f>
        <v>25.872169471066002</v>
      </c>
      <c r="AI3230">
        <f t="shared" si="712"/>
        <v>4.4971857043080821E-2</v>
      </c>
    </row>
    <row r="3231" spans="1:35" x14ac:dyDescent="0.25">
      <c r="A3231" s="11">
        <v>3230</v>
      </c>
      <c r="B3231">
        <v>1</v>
      </c>
      <c r="C3231">
        <v>51</v>
      </c>
      <c r="D3231">
        <v>1</v>
      </c>
      <c r="E3231">
        <v>0</v>
      </c>
      <c r="F3231">
        <v>0</v>
      </c>
      <c r="G3231">
        <v>122.5</v>
      </c>
      <c r="H3231">
        <v>22.34</v>
      </c>
      <c r="I3231">
        <f>IF(AND(B3231=1,E3231=0),V3231,IF(AND(B3231=1,E3231=1),W3231,IF(AND(B3231=0,E3231=0),X3231,IF(AND(B3231=0,E3231=1),Y3231,ERROR))))</f>
        <v>0.16642475665942758</v>
      </c>
      <c r="K3231">
        <f t="shared" si="700"/>
        <v>8.9246869441510945E-2</v>
      </c>
      <c r="L3231">
        <f t="shared" si="701"/>
        <v>6.9883054652788434E-2</v>
      </c>
      <c r="M3231" s="22" t="str">
        <f t="shared" si="713"/>
        <v>Elevated Risk</v>
      </c>
      <c r="O3231">
        <f t="shared" si="702"/>
        <v>3.9318256327243257</v>
      </c>
      <c r="P3231">
        <f t="shared" si="703"/>
        <v>4.808111029984782</v>
      </c>
      <c r="Q3231">
        <f t="shared" si="704"/>
        <v>3.1063787936410545</v>
      </c>
      <c r="R3231">
        <f>(O3231*constantes!$B$4)+(P3231*constantes!$B$5)+(D3231*constantes!$B$6)+(Q3231*constantes!$B$8)+(F3231*constantes!$B$9)</f>
        <v>24.331220447384506</v>
      </c>
      <c r="S3231" s="4">
        <f>(O3231*constantes!$B$4)+(P3231*constantes!$C$5)+(D3231*constantes!$B$6)+(Q3231*constantes!$B$8)+(F3231*constantes!$B$9)</f>
        <v>24.675673521572616</v>
      </c>
      <c r="T3231">
        <f>(O3231*constantes!$D$4)+(P3231*constantes!$D$5)+(D3231*constantes!$D$6)+(Q3231*constantes!$D$8)+(F3231*constantes!$D$9)</f>
        <v>26.430372530040664</v>
      </c>
      <c r="U3231">
        <f>(O3231*constantes!$D$4)+(P3231*constantes!$E$5)+(D3231*constantes!$D$6)+(Q3231*constantes!$D$8)+(F3231*constantes!$D$9)</f>
        <v>26.765786355492402</v>
      </c>
      <c r="V3231" s="5">
        <f t="shared" si="705"/>
        <v>0.16642475665942758</v>
      </c>
      <c r="W3231" s="5">
        <f t="shared" si="706"/>
        <v>0.22654348922714285</v>
      </c>
      <c r="X3231" s="6">
        <f t="shared" si="707"/>
        <v>7.7263568999416443E-2</v>
      </c>
      <c r="Y3231" s="6">
        <f t="shared" si="708"/>
        <v>0.10636441505535543</v>
      </c>
      <c r="AA3231">
        <f>(O3231*constantes!$B$4)+(LN(110)*constantes!$B$5)+(LN(22)*constantes!$B$8)+(F3231*constantes!$B$9)</f>
        <v>23.409868764368586</v>
      </c>
      <c r="AB3231">
        <f t="shared" si="709"/>
        <v>6.9883054652788434E-2</v>
      </c>
      <c r="AC3231">
        <f>(O3231*constantes!$D$4)+(LN(110)*constantes!$D$5)+(LN(22)*constantes!$D$8)+(F3231*constantes!$D$9)</f>
        <v>25.50109645445777</v>
      </c>
      <c r="AD3231" s="7">
        <f t="shared" si="710"/>
        <v>3.1250958582138333E-2</v>
      </c>
      <c r="AF3231">
        <f>(O3231*constantes!$B$4)+(LN(125)*constantes!$B$5)+(LN(22.5)*constantes!$B$8)+(F3231*constantes!$B$9)</f>
        <v>23.664825701122982</v>
      </c>
      <c r="AG3231">
        <f t="shared" si="711"/>
        <v>8.9246869441510945E-2</v>
      </c>
      <c r="AH3231">
        <f>(O3231*constantes!$D$4)+(LN(125)*constantes!$D$5)+(LN(22.5)*constantes!$D$8)+(F3231*constantes!$D$9)</f>
        <v>25.872169471066002</v>
      </c>
      <c r="AI3231">
        <f t="shared" si="712"/>
        <v>4.4971857043080821E-2</v>
      </c>
    </row>
    <row r="3232" spans="1:35" x14ac:dyDescent="0.25">
      <c r="A3232" s="11">
        <v>3231</v>
      </c>
      <c r="B3232">
        <v>0</v>
      </c>
      <c r="C3232">
        <v>40</v>
      </c>
      <c r="D3232">
        <v>1</v>
      </c>
      <c r="E3232">
        <v>0</v>
      </c>
      <c r="F3232">
        <v>0</v>
      </c>
      <c r="G3232">
        <v>123</v>
      </c>
      <c r="H3232">
        <v>23.08</v>
      </c>
      <c r="I3232">
        <f>IF(AND(B3232=1,E3232=0),V3232,IF(AND(B3232=1,E3232=1),W3232,IF(AND(B3232=0,E3232=0),X3232,IF(AND(B3232=0,E3232=1),Y3232,ERROR))))</f>
        <v>4.1801390727162713E-2</v>
      </c>
      <c r="K3232">
        <f t="shared" si="700"/>
        <v>2.3477142937900042E-2</v>
      </c>
      <c r="L3232">
        <f t="shared" si="701"/>
        <v>1.6258639030403699E-2</v>
      </c>
      <c r="M3232" s="22" t="str">
        <f t="shared" si="713"/>
        <v>Elevated Risk</v>
      </c>
      <c r="O3232">
        <f t="shared" si="702"/>
        <v>3.6888794541139363</v>
      </c>
      <c r="P3232">
        <f t="shared" si="703"/>
        <v>4.8121843553724171</v>
      </c>
      <c r="Q3232">
        <f t="shared" si="704"/>
        <v>3.1389664416398988</v>
      </c>
      <c r="R3232">
        <f>(O3232*constantes!$B$4)+(P3232*constantes!$B$5)+(D3232*constantes!$B$6)+(Q3232*constantes!$B$8)+(F3232*constantes!$B$9)</f>
        <v>23.608329565381645</v>
      </c>
      <c r="S3232" s="4">
        <f>(O3232*constantes!$B$4)+(P3232*constantes!$C$5)+(D3232*constantes!$B$6)+(Q3232*constantes!$B$8)+(F3232*constantes!$B$9)</f>
        <v>23.953074452600525</v>
      </c>
      <c r="T3232">
        <f>(O3232*constantes!$D$4)+(P3232*constantes!$D$5)+(D3232*constantes!$D$6)+(Q3232*constantes!$D$8)+(F3232*constantes!$D$9)</f>
        <v>25.797417304564835</v>
      </c>
      <c r="U3232">
        <f>(O3232*constantes!$D$4)+(P3232*constantes!$E$5)+(D3232*constantes!$D$6)+(Q3232*constantes!$D$8)+(F3232*constantes!$D$9)</f>
        <v>26.133115285195615</v>
      </c>
      <c r="V3232" s="5">
        <f t="shared" si="705"/>
        <v>8.4558095943379707E-2</v>
      </c>
      <c r="W3232" s="5">
        <f t="shared" si="706"/>
        <v>0.1172517216268476</v>
      </c>
      <c r="X3232" s="6">
        <f t="shared" si="707"/>
        <v>4.1801390727162713E-2</v>
      </c>
      <c r="Y3232" s="6">
        <f t="shared" si="708"/>
        <v>5.7984943482130014E-2</v>
      </c>
      <c r="AA3232">
        <f>(O3232*constantes!$B$4)+(LN(110)*constantes!$B$5)+(LN(22)*constantes!$B$8)+(F3232*constantes!$B$9)</f>
        <v>22.653587028201589</v>
      </c>
      <c r="AB3232">
        <f t="shared" si="709"/>
        <v>3.3434567241904078E-2</v>
      </c>
      <c r="AC3232">
        <f>(O3232*constantes!$D$4)+(LN(110)*constantes!$D$5)+(LN(22)*constantes!$D$8)+(F3232*constantes!$D$9)</f>
        <v>24.840022896226397</v>
      </c>
      <c r="AD3232" s="7">
        <f t="shared" si="710"/>
        <v>1.6258639030403699E-2</v>
      </c>
      <c r="AF3232">
        <f>(O3232*constantes!$B$4)+(LN(125)*constantes!$B$5)+(LN(22.5)*constantes!$B$8)+(F3232*constantes!$B$9)</f>
        <v>22.908543964955982</v>
      </c>
      <c r="AG3232">
        <f t="shared" si="711"/>
        <v>4.2933030992125865E-2</v>
      </c>
      <c r="AH3232">
        <f>(O3232*constantes!$D$4)+(LN(125)*constantes!$D$5)+(LN(22.5)*constantes!$D$8)+(F3232*constantes!$D$9)</f>
        <v>25.211095912834629</v>
      </c>
      <c r="AI3232">
        <f t="shared" si="712"/>
        <v>2.3477142937900042E-2</v>
      </c>
    </row>
    <row r="3233" spans="1:35" x14ac:dyDescent="0.25">
      <c r="A3233" s="11">
        <v>3232</v>
      </c>
      <c r="B3233">
        <v>0</v>
      </c>
      <c r="C3233">
        <v>39</v>
      </c>
      <c r="D3233">
        <v>0</v>
      </c>
      <c r="E3233">
        <v>0</v>
      </c>
      <c r="F3233">
        <v>0</v>
      </c>
      <c r="G3233">
        <v>131</v>
      </c>
      <c r="H3233">
        <v>25.79</v>
      </c>
      <c r="I3233">
        <f>IF(AND(B3233=1,E3233=0),V3233,IF(AND(B3233=1,E3233=1),W3233,IF(AND(B3233=0,E3233=0),X3233,IF(AND(B3233=0,E3233=1),Y3233,ERROR))))</f>
        <v>2.6765315311678473E-2</v>
      </c>
      <c r="K3233">
        <f t="shared" si="700"/>
        <v>2.1931490638549711E-2</v>
      </c>
      <c r="L3233">
        <f t="shared" si="701"/>
        <v>1.5184528759381921E-2</v>
      </c>
      <c r="M3233" s="22" t="str">
        <f t="shared" si="713"/>
        <v>Elevated Risk</v>
      </c>
      <c r="O3233">
        <f t="shared" si="702"/>
        <v>3.6635616461296463</v>
      </c>
      <c r="P3233">
        <f t="shared" si="703"/>
        <v>4.8751973232011512</v>
      </c>
      <c r="Q3233">
        <f t="shared" si="704"/>
        <v>3.2499868198932536</v>
      </c>
      <c r="R3233">
        <f>(O3233*constantes!$B$4)+(P3233*constantes!$B$5)+(D3233*constantes!$B$6)+(Q3233*constantes!$B$8)+(F3233*constantes!$B$9)</f>
        <v>23.024893963466507</v>
      </c>
      <c r="S3233" s="4">
        <f>(O3233*constantes!$B$4)+(P3233*constantes!$C$5)+(D3233*constantes!$B$6)+(Q3233*constantes!$B$8)+(F3233*constantes!$B$9)</f>
        <v>23.374153099700639</v>
      </c>
      <c r="T3233">
        <f>(O3233*constantes!$D$4)+(P3233*constantes!$D$5)+(D3233*constantes!$D$6)+(Q3233*constantes!$D$8)+(F3233*constantes!$D$9)</f>
        <v>25.343854752510172</v>
      </c>
      <c r="U3233">
        <f>(O3233*constantes!$D$4)+(P3233*constantes!$E$5)+(D3233*constantes!$D$6)+(Q3233*constantes!$D$8)+(F3233*constantes!$D$9)</f>
        <v>25.683948517776685</v>
      </c>
      <c r="V3233" s="5">
        <f t="shared" si="705"/>
        <v>4.8101108850489349E-2</v>
      </c>
      <c r="W3233" s="5">
        <f t="shared" si="706"/>
        <v>6.7515914314659642E-2</v>
      </c>
      <c r="X3233" s="6">
        <f t="shared" si="707"/>
        <v>2.6765315311678473E-2</v>
      </c>
      <c r="Y3233" s="6">
        <f t="shared" si="708"/>
        <v>3.7402426453627569E-2</v>
      </c>
      <c r="AA3233">
        <f>(O3233*constantes!$B$4)+(LN(110)*constantes!$B$5)+(LN(22)*constantes!$B$8)+(F3233*constantes!$B$9)</f>
        <v>22.574773704658814</v>
      </c>
      <c r="AB3233">
        <f t="shared" si="709"/>
        <v>3.0940270522043956E-2</v>
      </c>
      <c r="AC3233">
        <f>(O3233*constantes!$D$4)+(LN(110)*constantes!$D$5)+(LN(22)*constantes!$D$8)+(F3233*constantes!$D$9)</f>
        <v>24.771131368454586</v>
      </c>
      <c r="AD3233" s="7">
        <f t="shared" si="710"/>
        <v>1.5184528759381921E-2</v>
      </c>
      <c r="AF3233">
        <f>(O3233*constantes!$B$4)+(LN(125)*constantes!$B$5)+(LN(22.5)*constantes!$B$8)+(F3233*constantes!$B$9)</f>
        <v>22.829730641413207</v>
      </c>
      <c r="AG3233">
        <f t="shared" si="711"/>
        <v>3.974481175054656E-2</v>
      </c>
      <c r="AH3233">
        <f>(O3233*constantes!$D$4)+(LN(125)*constantes!$D$5)+(LN(22.5)*constantes!$D$8)+(F3233*constantes!$D$9)</f>
        <v>25.142204385062819</v>
      </c>
      <c r="AI3233">
        <f t="shared" si="712"/>
        <v>2.1931490638549711E-2</v>
      </c>
    </row>
    <row r="3234" spans="1:35" x14ac:dyDescent="0.25">
      <c r="A3234" s="11">
        <v>3233</v>
      </c>
      <c r="B3234">
        <v>1</v>
      </c>
      <c r="C3234">
        <v>47</v>
      </c>
      <c r="D3234">
        <v>1</v>
      </c>
      <c r="E3234">
        <v>0</v>
      </c>
      <c r="F3234">
        <v>0</v>
      </c>
      <c r="G3234">
        <v>119</v>
      </c>
      <c r="H3234">
        <v>23.72</v>
      </c>
      <c r="I3234">
        <f>IF(AND(B3234=1,E3234=0),V3234,IF(AND(B3234=1,E3234=1),W3234,IF(AND(B3234=0,E3234=0),X3234,IF(AND(B3234=0,E3234=1),Y3234,ERROR))))</f>
        <v>0.13088784277216015</v>
      </c>
      <c r="K3234">
        <f t="shared" si="700"/>
        <v>6.9930001122808005E-2</v>
      </c>
      <c r="L3234">
        <f t="shared" si="701"/>
        <v>5.4631350702972536E-2</v>
      </c>
      <c r="M3234" s="22" t="str">
        <f t="shared" si="713"/>
        <v>Elevated Risk</v>
      </c>
      <c r="O3234">
        <f t="shared" si="702"/>
        <v>3.8501476017100584</v>
      </c>
      <c r="P3234">
        <f t="shared" si="703"/>
        <v>4.7791234931115296</v>
      </c>
      <c r="Q3234">
        <f t="shared" si="704"/>
        <v>3.1663185741295248</v>
      </c>
      <c r="R3234">
        <f>(O3234*constantes!$B$4)+(P3234*constantes!$B$5)+(D3234*constantes!$B$6)+(Q3234*constantes!$B$8)+(F3234*constantes!$B$9)</f>
        <v>24.070704263833345</v>
      </c>
      <c r="S3234" s="4">
        <f>(O3234*constantes!$B$4)+(P3234*constantes!$C$5)+(D3234*constantes!$B$6)+(Q3234*constantes!$B$8)+(F3234*constantes!$B$9)</f>
        <v>24.413080670879854</v>
      </c>
      <c r="T3234">
        <f>(O3234*constantes!$D$4)+(P3234*constantes!$D$5)+(D3234*constantes!$D$6)+(Q3234*constantes!$D$8)+(F3234*constantes!$D$9)</f>
        <v>26.157225770617266</v>
      </c>
      <c r="U3234">
        <f>(O3234*constantes!$D$4)+(P3234*constantes!$E$5)+(D3234*constantes!$D$6)+(Q3234*constantes!$D$8)+(F3234*constantes!$D$9)</f>
        <v>26.490617425496723</v>
      </c>
      <c r="V3234" s="5">
        <f t="shared" si="705"/>
        <v>0.13088784277216015</v>
      </c>
      <c r="W3234" s="5">
        <f t="shared" si="706"/>
        <v>0.17926854954158178</v>
      </c>
      <c r="X3234" s="6">
        <f t="shared" si="707"/>
        <v>5.9357136142488609E-2</v>
      </c>
      <c r="Y3234" s="6">
        <f t="shared" si="708"/>
        <v>8.1859576338682127E-2</v>
      </c>
      <c r="AA3234">
        <f>(O3234*constantes!$B$4)+(LN(110)*constantes!$B$5)+(LN(22)*constantes!$B$8)+(F3234*constantes!$B$9)</f>
        <v>23.155608320942413</v>
      </c>
      <c r="AB3234">
        <f t="shared" si="709"/>
        <v>5.4631350702972536E-2</v>
      </c>
      <c r="AC3234">
        <f>(O3234*constantes!$D$4)+(LN(110)*constantes!$D$5)+(LN(22)*constantes!$D$8)+(F3234*constantes!$D$9)</f>
        <v>25.278844814605776</v>
      </c>
      <c r="AD3234" s="7">
        <f t="shared" si="710"/>
        <v>2.5101986203356352E-2</v>
      </c>
      <c r="AF3234">
        <f>(O3234*constantes!$B$4)+(LN(125)*constantes!$B$5)+(LN(22.5)*constantes!$B$8)+(F3234*constantes!$B$9)</f>
        <v>23.410565257696806</v>
      </c>
      <c r="AG3234">
        <f t="shared" si="711"/>
        <v>6.9930001122808005E-2</v>
      </c>
      <c r="AH3234">
        <f>(O3234*constantes!$D$4)+(LN(125)*constantes!$D$5)+(LN(22.5)*constantes!$D$8)+(F3234*constantes!$D$9)</f>
        <v>25.649917831214008</v>
      </c>
      <c r="AI3234">
        <f t="shared" si="712"/>
        <v>3.6173927347526003E-2</v>
      </c>
    </row>
    <row r="3235" spans="1:35" x14ac:dyDescent="0.25">
      <c r="A3235" s="11">
        <v>3234</v>
      </c>
      <c r="B3235">
        <v>0</v>
      </c>
      <c r="C3235">
        <v>48</v>
      </c>
      <c r="D3235">
        <v>1</v>
      </c>
      <c r="E3235">
        <v>0</v>
      </c>
      <c r="F3235">
        <v>0</v>
      </c>
      <c r="G3235">
        <v>129</v>
      </c>
      <c r="H3235">
        <v>21.08</v>
      </c>
      <c r="I3235">
        <f>IF(AND(B3235=1,E3235=0),V3235,IF(AND(B3235=1,E3235=1),W3235,IF(AND(B3235=0,E3235=0),X3235,IF(AND(B3235=0,E3235=1),Y3235,ERROR))))</f>
        <v>7.369355652108589E-2</v>
      </c>
      <c r="K3235">
        <f t="shared" si="700"/>
        <v>3.8265438641588045E-2</v>
      </c>
      <c r="L3235">
        <f t="shared" si="701"/>
        <v>2.6562184906686825E-2</v>
      </c>
      <c r="M3235" s="22" t="str">
        <f t="shared" si="713"/>
        <v>Elevated Risk</v>
      </c>
      <c r="O3235">
        <f t="shared" si="702"/>
        <v>3.8712010109078911</v>
      </c>
      <c r="P3235">
        <f t="shared" si="703"/>
        <v>4.8598124043616719</v>
      </c>
      <c r="Q3235">
        <f t="shared" si="704"/>
        <v>3.0483247236731614</v>
      </c>
      <c r="R3235">
        <f>(O3235*constantes!$B$4)+(P3235*constantes!$B$5)+(D3235*constantes!$B$6)+(Q3235*constantes!$B$8)+(F3235*constantes!$B$9)</f>
        <v>24.19238508518545</v>
      </c>
      <c r="S3235" s="4">
        <f>(O3235*constantes!$B$4)+(P3235*constantes!$C$5)+(D3235*constantes!$B$6)+(Q3235*constantes!$B$8)+(F3235*constantes!$B$9)</f>
        <v>24.540542045833924</v>
      </c>
      <c r="T3235">
        <f>(O3235*constantes!$D$4)+(P3235*constantes!$D$5)+(D3235*constantes!$D$6)+(Q3235*constantes!$D$8)+(F3235*constantes!$D$9)</f>
        <v>26.381159860082029</v>
      </c>
      <c r="U3235">
        <f>(O3235*constantes!$D$4)+(P3235*constantes!$E$5)+(D3235*constantes!$D$6)+(Q3235*constantes!$D$8)+(F3235*constantes!$D$9)</f>
        <v>26.720180373410301</v>
      </c>
      <c r="V3235" s="5">
        <f t="shared" si="705"/>
        <v>0.14652141472778535</v>
      </c>
      <c r="W3235" s="5">
        <f t="shared" si="706"/>
        <v>0.20101709898568176</v>
      </c>
      <c r="X3235" s="6">
        <f t="shared" si="707"/>
        <v>7.369355652108589E-2</v>
      </c>
      <c r="Y3235" s="6">
        <f t="shared" si="708"/>
        <v>0.1018728972727686</v>
      </c>
      <c r="AA3235">
        <f>(O3235*constantes!$B$4)+(LN(110)*constantes!$B$5)+(LN(22)*constantes!$B$8)+(F3235*constantes!$B$9)</f>
        <v>23.221146741638901</v>
      </c>
      <c r="AB3235">
        <f t="shared" si="709"/>
        <v>5.8221930281009082E-2</v>
      </c>
      <c r="AC3235">
        <f>(O3235*constantes!$D$4)+(LN(110)*constantes!$D$5)+(LN(22)*constantes!$D$8)+(F3235*constantes!$D$9)</f>
        <v>25.336132614771724</v>
      </c>
      <c r="AD3235" s="7">
        <f t="shared" si="710"/>
        <v>2.6562184906686825E-2</v>
      </c>
      <c r="AF3235">
        <f>(O3235*constantes!$B$4)+(LN(125)*constantes!$B$5)+(LN(22.5)*constantes!$B$8)+(F3235*constantes!$B$9)</f>
        <v>23.47610367839329</v>
      </c>
      <c r="AG3235">
        <f t="shared" si="711"/>
        <v>7.448581103683527E-2</v>
      </c>
      <c r="AH3235">
        <f>(O3235*constantes!$D$4)+(LN(125)*constantes!$D$5)+(LN(22.5)*constantes!$D$8)+(F3235*constantes!$D$9)</f>
        <v>25.707205631379956</v>
      </c>
      <c r="AI3235">
        <f t="shared" si="712"/>
        <v>3.8265438641588045E-2</v>
      </c>
    </row>
    <row r="3236" spans="1:35" x14ac:dyDescent="0.25">
      <c r="A3236" s="11">
        <v>3235</v>
      </c>
      <c r="B3236">
        <v>1</v>
      </c>
      <c r="C3236">
        <v>40</v>
      </c>
      <c r="D3236">
        <v>1</v>
      </c>
      <c r="E3236">
        <v>0</v>
      </c>
      <c r="F3236">
        <v>0</v>
      </c>
      <c r="G3236">
        <v>131</v>
      </c>
      <c r="H3236">
        <v>23.74</v>
      </c>
      <c r="I3236">
        <f>IF(AND(B3236=1,E3236=0),V3236,IF(AND(B3236=1,E3236=1),W3236,IF(AND(B3236=0,E3236=0),X3236,IF(AND(B3236=0,E3236=1),Y3236,ERROR))))</f>
        <v>9.6562408556036483E-2</v>
      </c>
      <c r="K3236">
        <f t="shared" si="700"/>
        <v>4.2933030992125865E-2</v>
      </c>
      <c r="L3236">
        <f t="shared" si="701"/>
        <v>3.3434567241904078E-2</v>
      </c>
      <c r="M3236" s="22" t="str">
        <f t="shared" si="713"/>
        <v>Elevated Risk</v>
      </c>
      <c r="O3236">
        <f t="shared" si="702"/>
        <v>3.6888794541139363</v>
      </c>
      <c r="P3236">
        <f t="shared" si="703"/>
        <v>4.8751973232011512</v>
      </c>
      <c r="Q3236">
        <f t="shared" si="704"/>
        <v>3.1671613891815218</v>
      </c>
      <c r="R3236">
        <f>(O3236*constantes!$B$4)+(P3236*constantes!$B$5)+(D3236*constantes!$B$6)+(Q3236*constantes!$B$8)+(F3236*constantes!$B$9)</f>
        <v>23.747575770303943</v>
      </c>
      <c r="S3236" s="4">
        <f>(O3236*constantes!$B$4)+(P3236*constantes!$C$5)+(D3236*constantes!$B$6)+(Q3236*constantes!$B$8)+(F3236*constantes!$B$9)</f>
        <v>24.096834906538074</v>
      </c>
      <c r="T3236">
        <f>(O3236*constantes!$D$4)+(P3236*constantes!$D$5)+(D3236*constantes!$D$6)+(Q3236*constantes!$D$8)+(F3236*constantes!$D$9)</f>
        <v>25.989081778830613</v>
      </c>
      <c r="U3236">
        <f>(O3236*constantes!$D$4)+(P3236*constantes!$E$5)+(D3236*constantes!$D$6)+(Q3236*constantes!$D$8)+(F3236*constantes!$D$9)</f>
        <v>26.329175544097126</v>
      </c>
      <c r="V3236" s="5">
        <f t="shared" si="705"/>
        <v>9.6562408556036483E-2</v>
      </c>
      <c r="W3236" s="5">
        <f t="shared" si="706"/>
        <v>0.13410973923579927</v>
      </c>
      <c r="X3236" s="6">
        <f t="shared" si="707"/>
        <v>5.0406446046533548E-2</v>
      </c>
      <c r="Y3236" s="6">
        <f t="shared" si="708"/>
        <v>7.0094603963319568E-2</v>
      </c>
      <c r="AA3236">
        <f>(O3236*constantes!$B$4)+(LN(110)*constantes!$B$5)+(LN(22)*constantes!$B$8)+(F3236*constantes!$B$9)</f>
        <v>22.653587028201589</v>
      </c>
      <c r="AB3236">
        <f t="shared" si="709"/>
        <v>3.3434567241904078E-2</v>
      </c>
      <c r="AC3236">
        <f>(O3236*constantes!$D$4)+(LN(110)*constantes!$D$5)+(LN(22)*constantes!$D$8)+(F3236*constantes!$D$9)</f>
        <v>24.840022896226397</v>
      </c>
      <c r="AD3236" s="7">
        <f t="shared" si="710"/>
        <v>1.6258639030403699E-2</v>
      </c>
      <c r="AF3236">
        <f>(O3236*constantes!$B$4)+(LN(125)*constantes!$B$5)+(LN(22.5)*constantes!$B$8)+(F3236*constantes!$B$9)</f>
        <v>22.908543964955982</v>
      </c>
      <c r="AG3236">
        <f t="shared" si="711"/>
        <v>4.2933030992125865E-2</v>
      </c>
      <c r="AH3236">
        <f>(O3236*constantes!$D$4)+(LN(125)*constantes!$D$5)+(LN(22.5)*constantes!$D$8)+(F3236*constantes!$D$9)</f>
        <v>25.211095912834629</v>
      </c>
      <c r="AI3236">
        <f t="shared" si="712"/>
        <v>2.3477142937900042E-2</v>
      </c>
    </row>
    <row r="3237" spans="1:35" x14ac:dyDescent="0.25">
      <c r="A3237" s="11">
        <v>3236</v>
      </c>
      <c r="B3237">
        <v>0</v>
      </c>
      <c r="C3237">
        <v>43</v>
      </c>
      <c r="D3237">
        <v>1</v>
      </c>
      <c r="E3237">
        <v>0</v>
      </c>
      <c r="F3237">
        <v>0</v>
      </c>
      <c r="G3237">
        <v>114</v>
      </c>
      <c r="H3237">
        <v>26.61</v>
      </c>
      <c r="I3237">
        <f>IF(AND(B3237=1,E3237=0),V3237,IF(AND(B3237=1,E3237=1),W3237,IF(AND(B3237=0,E3237=0),X3237,IF(AND(B3237=0,E3237=1),Y3237,ERROR))))</f>
        <v>4.4146897796040752E-2</v>
      </c>
      <c r="K3237">
        <f t="shared" si="700"/>
        <v>2.8509711637591306E-2</v>
      </c>
      <c r="L3237">
        <f t="shared" si="701"/>
        <v>1.975954812069991E-2</v>
      </c>
      <c r="M3237" s="22" t="str">
        <f t="shared" si="713"/>
        <v>Elevated Risk</v>
      </c>
      <c r="O3237">
        <f t="shared" si="702"/>
        <v>3.7612001156935624</v>
      </c>
      <c r="P3237">
        <f t="shared" si="703"/>
        <v>4.7361984483944957</v>
      </c>
      <c r="Q3237">
        <f t="shared" si="704"/>
        <v>3.2812870849895979</v>
      </c>
      <c r="R3237">
        <f>(O3237*constantes!$B$4)+(P3237*constantes!$B$5)+(D3237*constantes!$B$6)+(Q3237*constantes!$B$8)+(F3237*constantes!$B$9)</f>
        <v>23.805328492164296</v>
      </c>
      <c r="S3237" s="4">
        <f>(O3237*constantes!$B$4)+(P3237*constantes!$C$5)+(D3237*constantes!$B$6)+(Q3237*constantes!$B$8)+(F3237*constantes!$B$9)</f>
        <v>24.144629749007279</v>
      </c>
      <c r="T3237">
        <f>(O3237*constantes!$D$4)+(P3237*constantes!$D$5)+(D3237*constantes!$D$6)+(Q3237*constantes!$D$8)+(F3237*constantes!$D$9)</f>
        <v>25.853226798484577</v>
      </c>
      <c r="U3237">
        <f>(O3237*constantes!$D$4)+(P3237*constantes!$E$5)+(D3237*constantes!$D$6)+(Q3237*constantes!$D$8)+(F3237*constantes!$D$9)</f>
        <v>26.183624002244578</v>
      </c>
      <c r="V3237" s="5">
        <f t="shared" si="705"/>
        <v>0.10200034219797949</v>
      </c>
      <c r="W3237" s="5">
        <f t="shared" si="706"/>
        <v>0.14019231624846851</v>
      </c>
      <c r="X3237" s="6">
        <f t="shared" si="707"/>
        <v>4.4146897796040752E-2</v>
      </c>
      <c r="Y3237" s="6">
        <f t="shared" si="708"/>
        <v>6.0895580957562534E-2</v>
      </c>
      <c r="AA3237">
        <f>(O3237*constantes!$B$4)+(LN(110)*constantes!$B$5)+(LN(22)*constantes!$B$8)+(F3237*constantes!$B$9)</f>
        <v>22.8787183548725</v>
      </c>
      <c r="AB3237">
        <f t="shared" si="709"/>
        <v>4.169811677585733E-2</v>
      </c>
      <c r="AC3237">
        <f>(O3237*constantes!$D$4)+(LN(110)*constantes!$D$5)+(LN(22)*constantes!$D$8)+(F3237*constantes!$D$9)</f>
        <v>25.036812478830871</v>
      </c>
      <c r="AD3237" s="7">
        <f t="shared" si="710"/>
        <v>1.975954812069991E-2</v>
      </c>
      <c r="AF3237">
        <f>(O3237*constantes!$B$4)+(LN(125)*constantes!$B$5)+(LN(22.5)*constantes!$B$8)+(F3237*constantes!$B$9)</f>
        <v>23.133675291626897</v>
      </c>
      <c r="AG3237">
        <f t="shared" si="711"/>
        <v>5.3478442485207722E-2</v>
      </c>
      <c r="AH3237">
        <f>(O3237*constantes!$D$4)+(LN(125)*constantes!$D$5)+(LN(22.5)*constantes!$D$8)+(F3237*constantes!$D$9)</f>
        <v>25.407885495439103</v>
      </c>
      <c r="AI3237">
        <f t="shared" si="712"/>
        <v>2.8509711637591306E-2</v>
      </c>
    </row>
    <row r="3238" spans="1:35" x14ac:dyDescent="0.25">
      <c r="A3238" s="11">
        <v>3237</v>
      </c>
      <c r="B3238">
        <v>1</v>
      </c>
      <c r="C3238">
        <v>51</v>
      </c>
      <c r="D3238">
        <v>1</v>
      </c>
      <c r="E3238">
        <v>0</v>
      </c>
      <c r="F3238">
        <v>0</v>
      </c>
      <c r="G3238">
        <v>110</v>
      </c>
      <c r="H3238">
        <v>28.86</v>
      </c>
      <c r="I3238">
        <f>IF(AND(B3238=1,E3238=0),V3238,IF(AND(B3238=1,E3238=1),W3238,IF(AND(B3238=0,E3238=0),X3238,IF(AND(B3238=0,E3238=1),Y3238,ERROR))))</f>
        <v>0.16693335690169642</v>
      </c>
      <c r="K3238">
        <f t="shared" si="700"/>
        <v>8.9246869441510945E-2</v>
      </c>
      <c r="L3238">
        <f t="shared" si="701"/>
        <v>6.9883054652788434E-2</v>
      </c>
      <c r="M3238" s="22" t="str">
        <f t="shared" si="713"/>
        <v>Elevated Risk</v>
      </c>
      <c r="O3238">
        <f t="shared" si="702"/>
        <v>3.9318256327243257</v>
      </c>
      <c r="P3238">
        <f t="shared" si="703"/>
        <v>4.7004803657924166</v>
      </c>
      <c r="Q3238">
        <f t="shared" si="704"/>
        <v>3.3624565533457247</v>
      </c>
      <c r="R3238">
        <f>(O3238*constantes!$B$4)+(P3238*constantes!$B$5)+(D3238*constantes!$B$6)+(Q3238*constantes!$B$8)+(F3238*constantes!$B$9)</f>
        <v>24.334567720415603</v>
      </c>
      <c r="S3238" s="4">
        <f>(O3238*constantes!$B$4)+(P3238*constantes!$C$5)+(D3238*constantes!$B$6)+(Q3238*constantes!$B$8)+(F3238*constantes!$B$9)</f>
        <v>24.67131013382097</v>
      </c>
      <c r="T3238">
        <f>(O3238*constantes!$D$4)+(P3238*constantes!$D$5)+(D3238*constantes!$D$6)+(Q3238*constantes!$D$8)+(F3238*constantes!$D$9)</f>
        <v>26.258536913076334</v>
      </c>
      <c r="U3238">
        <f>(O3238*constantes!$D$4)+(P3238*constantes!$E$5)+(D3238*constantes!$D$6)+(Q3238*constantes!$D$8)+(F3238*constantes!$D$9)</f>
        <v>26.586442423394011</v>
      </c>
      <c r="V3238" s="5">
        <f t="shared" si="705"/>
        <v>0.16693335690169642</v>
      </c>
      <c r="W3238" s="5">
        <f t="shared" si="706"/>
        <v>0.2256779323678898</v>
      </c>
      <c r="X3238" s="6">
        <f t="shared" si="707"/>
        <v>6.5474213359560385E-2</v>
      </c>
      <c r="Y3238" s="6">
        <f t="shared" si="708"/>
        <v>8.9711597335173199E-2</v>
      </c>
      <c r="AA3238">
        <f>(O3238*constantes!$B$4)+(LN(110)*constantes!$B$5)+(LN(22)*constantes!$B$8)+(F3238*constantes!$B$9)</f>
        <v>23.409868764368586</v>
      </c>
      <c r="AB3238">
        <f t="shared" si="709"/>
        <v>6.9883054652788434E-2</v>
      </c>
      <c r="AC3238">
        <f>(O3238*constantes!$D$4)+(LN(110)*constantes!$D$5)+(LN(22)*constantes!$D$8)+(F3238*constantes!$D$9)</f>
        <v>25.50109645445777</v>
      </c>
      <c r="AD3238" s="7">
        <f t="shared" si="710"/>
        <v>3.1250958582138333E-2</v>
      </c>
      <c r="AF3238">
        <f>(O3238*constantes!$B$4)+(LN(125)*constantes!$B$5)+(LN(22.5)*constantes!$B$8)+(F3238*constantes!$B$9)</f>
        <v>23.664825701122982</v>
      </c>
      <c r="AG3238">
        <f t="shared" si="711"/>
        <v>8.9246869441510945E-2</v>
      </c>
      <c r="AH3238">
        <f>(O3238*constantes!$D$4)+(LN(125)*constantes!$D$5)+(LN(22.5)*constantes!$D$8)+(F3238*constantes!$D$9)</f>
        <v>25.872169471066002</v>
      </c>
      <c r="AI3238">
        <f t="shared" si="712"/>
        <v>4.4971857043080821E-2</v>
      </c>
    </row>
    <row r="3239" spans="1:35" x14ac:dyDescent="0.25">
      <c r="A3239" s="11">
        <v>3238</v>
      </c>
      <c r="B3239">
        <v>1</v>
      </c>
      <c r="C3239">
        <v>59</v>
      </c>
      <c r="D3239">
        <v>1</v>
      </c>
      <c r="E3239">
        <v>1</v>
      </c>
      <c r="F3239">
        <v>0</v>
      </c>
      <c r="G3239">
        <v>168</v>
      </c>
      <c r="H3239">
        <v>27.87</v>
      </c>
      <c r="I3239">
        <f>IF(AND(B3239=1,E3239=0),V3239,IF(AND(B3239=1,E3239=1),W3239,IF(AND(B3239=0,E3239=0),X3239,IF(AND(B3239=0,E3239=1),Y3239,ERROR))))</f>
        <v>0.58748230780943045</v>
      </c>
      <c r="K3239">
        <f t="shared" si="700"/>
        <v>0.13682617258299834</v>
      </c>
      <c r="L3239">
        <f t="shared" si="701"/>
        <v>0.10776479003769468</v>
      </c>
      <c r="M3239" s="22" t="str">
        <f t="shared" si="713"/>
        <v>'&gt;30%</v>
      </c>
      <c r="O3239">
        <f t="shared" si="702"/>
        <v>4.0775374439057197</v>
      </c>
      <c r="P3239">
        <f t="shared" si="703"/>
        <v>5.1239639794032588</v>
      </c>
      <c r="Q3239">
        <f t="shared" si="704"/>
        <v>3.3275508414938568</v>
      </c>
      <c r="R3239">
        <f>(O3239*constantes!$B$4)+(P3239*constantes!$B$5)+(D3239*constantes!$B$6)+(Q3239*constantes!$B$8)+(F3239*constantes!$B$9)</f>
        <v>25.546086540903232</v>
      </c>
      <c r="S3239" s="4">
        <f>(O3239*constantes!$B$4)+(P3239*constantes!$C$5)+(D3239*constantes!$B$6)+(Q3239*constantes!$B$8)+(F3239*constantes!$B$9)</f>
        <v>25.913167320387686</v>
      </c>
      <c r="T3239">
        <f>(O3239*constantes!$D$4)+(P3239*constantes!$D$5)+(D3239*constantes!$D$6)+(Q3239*constantes!$D$8)+(F3239*constantes!$D$9)</f>
        <v>27.828404697505494</v>
      </c>
      <c r="U3239">
        <f>(O3239*constantes!$D$4)+(P3239*constantes!$E$5)+(D3239*constantes!$D$6)+(Q3239*constantes!$D$8)+(F3239*constantes!$D$9)</f>
        <v>28.185852424708667</v>
      </c>
      <c r="V3239" s="5">
        <f t="shared" si="705"/>
        <v>0.45850253132672436</v>
      </c>
      <c r="W3239" s="5">
        <f t="shared" si="706"/>
        <v>0.58748230780943045</v>
      </c>
      <c r="X3239" s="6">
        <f t="shared" si="707"/>
        <v>0.2777935493514887</v>
      </c>
      <c r="Y3239" s="6">
        <f t="shared" si="708"/>
        <v>0.37204059847446347</v>
      </c>
      <c r="AA3239">
        <f>(O3239*constantes!$B$4)+(LN(110)*constantes!$B$5)+(LN(22)*constantes!$B$8)+(F3239*constantes!$B$9)</f>
        <v>23.863463804103819</v>
      </c>
      <c r="AB3239">
        <f t="shared" si="709"/>
        <v>0.10776479003769468</v>
      </c>
      <c r="AC3239">
        <f>(O3239*constantes!$D$4)+(LN(110)*constantes!$D$5)+(LN(22)*constantes!$D$8)+(F3239*constantes!$D$9)</f>
        <v>25.897588492509126</v>
      </c>
      <c r="AD3239" s="7">
        <f t="shared" si="710"/>
        <v>4.6102547085629553E-2</v>
      </c>
      <c r="AF3239">
        <f>(O3239*constantes!$B$4)+(LN(125)*constantes!$B$5)+(LN(22.5)*constantes!$B$8)+(F3239*constantes!$B$9)</f>
        <v>24.118420740858213</v>
      </c>
      <c r="AG3239">
        <f t="shared" si="711"/>
        <v>0.13682617258299834</v>
      </c>
      <c r="AH3239">
        <f>(O3239*constantes!$D$4)+(LN(125)*constantes!$D$5)+(LN(22.5)*constantes!$D$8)+(F3239*constantes!$D$9)</f>
        <v>26.268661509117358</v>
      </c>
      <c r="AI3239">
        <f t="shared" si="712"/>
        <v>6.6117954736533924E-2</v>
      </c>
    </row>
    <row r="3240" spans="1:35" x14ac:dyDescent="0.25">
      <c r="A3240" s="11">
        <v>3239</v>
      </c>
      <c r="B3240">
        <v>0</v>
      </c>
      <c r="C3240">
        <v>44</v>
      </c>
      <c r="D3240">
        <v>0</v>
      </c>
      <c r="E3240">
        <v>1</v>
      </c>
      <c r="F3240">
        <v>1</v>
      </c>
      <c r="G3240">
        <v>145</v>
      </c>
      <c r="H3240">
        <v>21.27</v>
      </c>
      <c r="I3240">
        <f>IF(AND(B3240=1,E3240=0),V3240,IF(AND(B3240=1,E3240=1),W3240,IF(AND(B3240=0,E3240=0),X3240,IF(AND(B3240=0,E3240=1),Y3240,ERROR))))</f>
        <v>0.13053754280936358</v>
      </c>
      <c r="K3240">
        <f t="shared" si="700"/>
        <v>6.4815163282724408E-2</v>
      </c>
      <c r="L3240">
        <f t="shared" si="701"/>
        <v>4.5184561760363451E-2</v>
      </c>
      <c r="M3240" s="22" t="str">
        <f t="shared" si="713"/>
        <v>Elevated Risk</v>
      </c>
      <c r="O3240">
        <f t="shared" si="702"/>
        <v>3.784189633918261</v>
      </c>
      <c r="P3240">
        <f t="shared" si="703"/>
        <v>4.9767337424205742</v>
      </c>
      <c r="Q3240">
        <f t="shared" si="704"/>
        <v>3.0572976292121457</v>
      </c>
      <c r="R3240">
        <f>(O3240*constantes!$B$4)+(P3240*constantes!$B$5)+(D3240*constantes!$B$6)+(Q3240*constantes!$B$8)+(F3240*constantes!$B$9)</f>
        <v>23.96760403520226</v>
      </c>
      <c r="S3240" s="4">
        <f>(O3240*constantes!$B$4)+(P3240*constantes!$C$5)+(D3240*constantes!$B$6)+(Q3240*constantes!$B$8)+(F3240*constantes!$B$9)</f>
        <v>24.32413724050927</v>
      </c>
      <c r="T3240">
        <f>(O3240*constantes!$D$4)+(P3240*constantes!$D$5)+(D3240*constantes!$D$6)+(Q3240*constantes!$D$8)+(F3240*constantes!$D$9)</f>
        <v>26.636822411492933</v>
      </c>
      <c r="U3240">
        <f>(O3240*constantes!$D$4)+(P3240*constantes!$E$5)+(D3240*constantes!$D$6)+(Q3240*constantes!$D$8)+(F3240*constantes!$D$9)</f>
        <v>26.983999357364191</v>
      </c>
      <c r="V3240" s="5">
        <f t="shared" si="705"/>
        <v>0.11886152179621901</v>
      </c>
      <c r="W3240" s="5">
        <f t="shared" si="706"/>
        <v>0.16535308276144023</v>
      </c>
      <c r="X3240" s="6">
        <f t="shared" si="707"/>
        <v>9.4121894997357347E-2</v>
      </c>
      <c r="Y3240" s="6">
        <f t="shared" si="708"/>
        <v>0.13053754280936358</v>
      </c>
      <c r="AA3240">
        <f>(O3240*constantes!$B$4)+(LN(110)*constantes!$B$5)+(LN(22)*constantes!$B$8)+(F3240*constantes!$B$9)</f>
        <v>23.481883805525261</v>
      </c>
      <c r="AB3240">
        <f t="shared" si="709"/>
        <v>7.490100628598062E-2</v>
      </c>
      <c r="AC3240">
        <f>(O3240*constantes!$D$4)+(LN(110)*constantes!$D$5)+(LN(22)*constantes!$D$8)+(F3240*constantes!$D$9)</f>
        <v>25.876998567186547</v>
      </c>
      <c r="AD3240" s="7">
        <f t="shared" si="710"/>
        <v>4.5184561760363451E-2</v>
      </c>
      <c r="AF3240">
        <f>(O3240*constantes!$B$4)+(LN(125)*constantes!$B$5)+(LN(22.5)*constantes!$B$8)+(F3240*constantes!$B$9)</f>
        <v>23.736840742279654</v>
      </c>
      <c r="AG3240">
        <f t="shared" si="711"/>
        <v>9.5582286323812049E-2</v>
      </c>
      <c r="AH3240">
        <f>(O3240*constantes!$D$4)+(LN(125)*constantes!$D$5)+(LN(22.5)*constantes!$D$8)+(F3240*constantes!$D$9)</f>
        <v>26.248071583794779</v>
      </c>
      <c r="AI3240">
        <f t="shared" si="712"/>
        <v>6.4815163282724408E-2</v>
      </c>
    </row>
    <row r="3241" spans="1:35" x14ac:dyDescent="0.25">
      <c r="A3241" s="11">
        <v>3240</v>
      </c>
      <c r="B3241">
        <v>0</v>
      </c>
      <c r="C3241">
        <v>64</v>
      </c>
      <c r="D3241">
        <v>1</v>
      </c>
      <c r="E3241">
        <v>1</v>
      </c>
      <c r="F3241">
        <v>0</v>
      </c>
      <c r="G3241">
        <v>143</v>
      </c>
      <c r="H3241">
        <v>20.059999999999999</v>
      </c>
      <c r="I3241">
        <f>IF(AND(B3241=1,E3241=0),V3241,IF(AND(B3241=1,E3241=1),W3241,IF(AND(B3241=0,E3241=0),X3241,IF(AND(B3241=0,E3241=1),Y3241,ERROR))))</f>
        <v>0.26538395820498095</v>
      </c>
      <c r="K3241">
        <f t="shared" si="700"/>
        <v>8.1811856272562489E-2</v>
      </c>
      <c r="L3241">
        <f t="shared" si="701"/>
        <v>5.7192348710877861E-2</v>
      </c>
      <c r="M3241" s="22" t="str">
        <f t="shared" si="713"/>
        <v>Elevated Risk</v>
      </c>
      <c r="O3241">
        <f t="shared" si="702"/>
        <v>4.1588830833596715</v>
      </c>
      <c r="P3241">
        <f t="shared" si="703"/>
        <v>4.962844630259907</v>
      </c>
      <c r="Q3241">
        <f t="shared" si="704"/>
        <v>2.9987277825337895</v>
      </c>
      <c r="R3241">
        <f>(O3241*constantes!$B$4)+(P3241*constantes!$B$5)+(D3241*constantes!$B$6)+(Q3241*constantes!$B$8)+(F3241*constantes!$B$9)</f>
        <v>25.239741924037183</v>
      </c>
      <c r="S3241" s="4">
        <f>(O3241*constantes!$B$4)+(P3241*constantes!$C$5)+(D3241*constantes!$B$6)+(Q3241*constantes!$B$8)+(F3241*constantes!$B$9)</f>
        <v>25.595280113349006</v>
      </c>
      <c r="T3241">
        <f>(O3241*constantes!$D$4)+(P3241*constantes!$D$5)+(D3241*constantes!$D$6)+(Q3241*constantes!$D$8)+(F3241*constantes!$D$9)</f>
        <v>27.428426859362297</v>
      </c>
      <c r="U3241">
        <f>(O3241*constantes!$D$4)+(P3241*constantes!$E$5)+(D3241*constantes!$D$6)+(Q3241*constantes!$D$8)+(F3241*constantes!$D$9)</f>
        <v>27.774634900769229</v>
      </c>
      <c r="V3241" s="5">
        <f t="shared" si="705"/>
        <v>0.36336344729165981</v>
      </c>
      <c r="W3241" s="5">
        <f t="shared" si="706"/>
        <v>0.4749950638828947</v>
      </c>
      <c r="X3241" s="6">
        <f t="shared" si="707"/>
        <v>0.19600049981136658</v>
      </c>
      <c r="Y3241" s="6">
        <f t="shared" si="708"/>
        <v>0.26538395820498095</v>
      </c>
      <c r="AA3241">
        <f>(O3241*constantes!$B$4)+(LN(110)*constantes!$B$5)+(LN(22)*constantes!$B$8)+(F3241*constantes!$B$9)</f>
        <v>24.116689525898391</v>
      </c>
      <c r="AB3241">
        <f t="shared" si="709"/>
        <v>0.13660645895193024</v>
      </c>
      <c r="AC3241">
        <f>(O3241*constantes!$D$4)+(LN(110)*constantes!$D$5)+(LN(22)*constantes!$D$8)+(F3241*constantes!$D$9)</f>
        <v>26.11893567165809</v>
      </c>
      <c r="AD3241" s="7">
        <f t="shared" si="710"/>
        <v>5.7192348710877861E-2</v>
      </c>
      <c r="AF3241">
        <f>(O3241*constantes!$B$4)+(LN(125)*constantes!$B$5)+(LN(22.5)*constantes!$B$8)+(F3241*constantes!$B$9)</f>
        <v>24.371646462652787</v>
      </c>
      <c r="AG3241">
        <f t="shared" si="711"/>
        <v>0.17266110175416416</v>
      </c>
      <c r="AH3241">
        <f>(O3241*constantes!$D$4)+(LN(125)*constantes!$D$5)+(LN(22.5)*constantes!$D$8)+(F3241*constantes!$D$9)</f>
        <v>26.490008688266322</v>
      </c>
      <c r="AI3241">
        <f t="shared" si="712"/>
        <v>8.1811856272562489E-2</v>
      </c>
    </row>
    <row r="3242" spans="1:35" x14ac:dyDescent="0.25">
      <c r="A3242" s="11">
        <v>3241</v>
      </c>
      <c r="B3242">
        <v>1</v>
      </c>
      <c r="C3242">
        <v>50</v>
      </c>
      <c r="D3242">
        <v>0</v>
      </c>
      <c r="E3242">
        <v>0</v>
      </c>
      <c r="F3242">
        <v>0</v>
      </c>
      <c r="G3242">
        <v>108</v>
      </c>
      <c r="H3242">
        <v>25.14</v>
      </c>
      <c r="I3242">
        <f>IF(AND(B3242=1,E3242=0),V3242,IF(AND(B3242=1,E3242=1),W3242,IF(AND(B3242=0,E3242=0),X3242,IF(AND(B3242=0,E3242=1),Y3242,ERROR))))</f>
        <v>7.0565838845220052E-2</v>
      </c>
      <c r="K3242">
        <f t="shared" si="700"/>
        <v>8.4142660265313918E-2</v>
      </c>
      <c r="L3242">
        <f t="shared" si="701"/>
        <v>6.5845990830285972E-2</v>
      </c>
      <c r="M3242" s="22" t="str">
        <f t="shared" si="713"/>
        <v>NORMAL</v>
      </c>
      <c r="O3242">
        <f t="shared" si="702"/>
        <v>3.912023005428146</v>
      </c>
      <c r="P3242">
        <f t="shared" si="703"/>
        <v>4.6821312271242199</v>
      </c>
      <c r="Q3242">
        <f t="shared" si="704"/>
        <v>3.2244602031621015</v>
      </c>
      <c r="R3242">
        <f>(O3242*constantes!$B$4)+(P3242*constantes!$B$5)+(D3242*constantes!$B$6)+(Q3242*constantes!$B$8)+(F3242*constantes!$B$9)</f>
        <v>23.419954447052021</v>
      </c>
      <c r="S3242" s="4">
        <f>(O3242*constantes!$B$4)+(P3242*constantes!$C$5)+(D3242*constantes!$B$6)+(Q3242*constantes!$B$8)+(F3242*constantes!$B$9)</f>
        <v>23.755382328163201</v>
      </c>
      <c r="T3242">
        <f>(O3242*constantes!$D$4)+(P3242*constantes!$D$5)+(D3242*constantes!$D$6)+(Q3242*constantes!$D$8)+(F3242*constantes!$D$9)</f>
        <v>25.463807468336981</v>
      </c>
      <c r="U3242">
        <f>(O3242*constantes!$D$4)+(P3242*constantes!$E$5)+(D3242*constantes!$D$6)+(Q3242*constantes!$D$8)+(F3242*constantes!$D$9)</f>
        <v>25.790432942741166</v>
      </c>
      <c r="V3242" s="5">
        <f t="shared" si="705"/>
        <v>7.0565838845220052E-2</v>
      </c>
      <c r="W3242" s="5">
        <f t="shared" si="706"/>
        <v>9.7281118470642025E-2</v>
      </c>
      <c r="X3242" s="6">
        <f t="shared" si="707"/>
        <v>3.0124509268253608E-2</v>
      </c>
      <c r="Y3242" s="6">
        <f t="shared" si="708"/>
        <v>4.1516576932596028E-2</v>
      </c>
      <c r="AA3242">
        <f>(O3242*constantes!$B$4)+(LN(110)*constantes!$B$5)+(LN(22)*constantes!$B$8)+(F3242*constantes!$B$9)</f>
        <v>23.348223977700673</v>
      </c>
      <c r="AB3242">
        <f t="shared" si="709"/>
        <v>6.5845990830285972E-2</v>
      </c>
      <c r="AC3242">
        <f>(O3242*constantes!$D$4)+(LN(110)*constantes!$D$5)+(LN(22)*constantes!$D$8)+(F3242*constantes!$D$9)</f>
        <v>25.447212119400952</v>
      </c>
      <c r="AD3242" s="7">
        <f t="shared" si="710"/>
        <v>2.9636129007590606E-2</v>
      </c>
      <c r="AF3242">
        <f>(O3242*constantes!$B$4)+(LN(125)*constantes!$B$5)+(LN(22.5)*constantes!$B$8)+(F3242*constantes!$B$9)</f>
        <v>23.603180914455063</v>
      </c>
      <c r="AG3242">
        <f t="shared" si="711"/>
        <v>8.4142660265313918E-2</v>
      </c>
      <c r="AH3242">
        <f>(O3242*constantes!$D$4)+(LN(125)*constantes!$D$5)+(LN(22.5)*constantes!$D$8)+(F3242*constantes!$D$9)</f>
        <v>25.818285136009184</v>
      </c>
      <c r="AI3242">
        <f t="shared" si="712"/>
        <v>4.2663786438573714E-2</v>
      </c>
    </row>
    <row r="3243" spans="1:35" x14ac:dyDescent="0.25">
      <c r="A3243" s="11">
        <v>3242</v>
      </c>
      <c r="B3243">
        <v>0</v>
      </c>
      <c r="C3243">
        <v>37</v>
      </c>
      <c r="D3243">
        <v>0</v>
      </c>
      <c r="E3243">
        <v>0</v>
      </c>
      <c r="F3243">
        <v>0</v>
      </c>
      <c r="G3243">
        <v>108</v>
      </c>
      <c r="H3243">
        <v>21.84</v>
      </c>
      <c r="I3243">
        <f>IF(AND(B3243=1,E3243=0),V3243,IF(AND(B3243=1,E3243=1),W3243,IF(AND(B3243=0,E3243=0),X3243,IF(AND(B3243=0,E3243=1),Y3243,ERROR))))</f>
        <v>1.2466665511972397E-2</v>
      </c>
      <c r="K3243">
        <f t="shared" si="700"/>
        <v>1.903255478119692E-2</v>
      </c>
      <c r="L3243">
        <f t="shared" si="701"/>
        <v>1.3171407582175831E-2</v>
      </c>
      <c r="M3243" s="22" t="str">
        <f t="shared" si="713"/>
        <v>OPTIMAL</v>
      </c>
      <c r="O3243">
        <f t="shared" si="702"/>
        <v>3.6109179126442243</v>
      </c>
      <c r="P3243">
        <f t="shared" si="703"/>
        <v>4.6821312271242199</v>
      </c>
      <c r="Q3243">
        <f t="shared" si="704"/>
        <v>3.0837431508767041</v>
      </c>
      <c r="R3243">
        <f>(O3243*constantes!$B$4)+(P3243*constantes!$B$5)+(D3243*constantes!$B$6)+(Q3243*constantes!$B$8)+(F3243*constantes!$B$9)</f>
        <v>22.371070079879086</v>
      </c>
      <c r="S3243" s="4">
        <f>(O3243*constantes!$B$4)+(P3243*constantes!$C$5)+(D3243*constantes!$B$6)+(Q3243*constantes!$B$8)+(F3243*constantes!$B$9)</f>
        <v>22.706497960990266</v>
      </c>
      <c r="T3243">
        <f>(O3243*constantes!$D$4)+(P3243*constantes!$D$5)+(D3243*constantes!$D$6)+(Q3243*constantes!$D$8)+(F3243*constantes!$D$9)</f>
        <v>24.572537840534526</v>
      </c>
      <c r="U3243">
        <f>(O3243*constantes!$D$4)+(P3243*constantes!$E$5)+(D3243*constantes!$D$6)+(Q3243*constantes!$D$8)+(F3243*constantes!$D$9)</f>
        <v>24.899163314938711</v>
      </c>
      <c r="V3243" s="5">
        <f t="shared" si="705"/>
        <v>2.5310955158267423E-2</v>
      </c>
      <c r="W3243" s="5">
        <f t="shared" si="706"/>
        <v>3.5218895594042121E-2</v>
      </c>
      <c r="X3243" s="6">
        <f t="shared" si="707"/>
        <v>1.2466665511972397E-2</v>
      </c>
      <c r="Y3243" s="6">
        <f t="shared" si="708"/>
        <v>1.7240596801829544E-2</v>
      </c>
      <c r="AA3243">
        <f>(O3243*constantes!$B$4)+(LN(110)*constantes!$B$5)+(LN(22)*constantes!$B$8)+(F3243*constantes!$B$9)</f>
        <v>22.410895868068035</v>
      </c>
      <c r="AB3243">
        <f t="shared" si="709"/>
        <v>2.6325671515684657E-2</v>
      </c>
      <c r="AC3243">
        <f>(O3243*constantes!$D$4)+(LN(110)*constantes!$D$5)+(LN(22)*constantes!$D$8)+(F3243*constantes!$D$9)</f>
        <v>24.627884084579406</v>
      </c>
      <c r="AD3243" s="7">
        <f t="shared" si="710"/>
        <v>1.3171407582175831E-2</v>
      </c>
      <c r="AF3243">
        <f>(O3243*constantes!$B$4)+(LN(125)*constantes!$B$5)+(LN(22.5)*constantes!$B$8)+(F3243*constantes!$B$9)</f>
        <v>22.665852804822428</v>
      </c>
      <c r="AG3243">
        <f t="shared" si="711"/>
        <v>3.3840132302612846E-2</v>
      </c>
      <c r="AH3243">
        <f>(O3243*constantes!$D$4)+(LN(125)*constantes!$D$5)+(LN(22.5)*constantes!$D$8)+(F3243*constantes!$D$9)</f>
        <v>24.998957101187639</v>
      </c>
      <c r="AI3243">
        <f t="shared" si="712"/>
        <v>1.903255478119692E-2</v>
      </c>
    </row>
    <row r="3244" spans="1:35" x14ac:dyDescent="0.25">
      <c r="A3244" s="11">
        <v>3243</v>
      </c>
      <c r="B3244">
        <v>1</v>
      </c>
      <c r="C3244">
        <v>54</v>
      </c>
      <c r="D3244">
        <v>0</v>
      </c>
      <c r="E3244">
        <v>0</v>
      </c>
      <c r="F3244">
        <v>0</v>
      </c>
      <c r="G3244">
        <v>121</v>
      </c>
      <c r="H3244">
        <v>23.52</v>
      </c>
      <c r="I3244">
        <f>IF(AND(B3244=1,E3244=0),V3244,IF(AND(B3244=1,E3244=1),W3244,IF(AND(B3244=0,E3244=0),X3244,IF(AND(B3244=0,E3244=1),Y3244,ERROR))))</f>
        <v>0.10318974490785915</v>
      </c>
      <c r="K3244">
        <f t="shared" si="700"/>
        <v>0.10567740925235103</v>
      </c>
      <c r="L3244">
        <f t="shared" si="701"/>
        <v>8.2913210367502876E-2</v>
      </c>
      <c r="M3244" s="22" t="str">
        <f t="shared" si="713"/>
        <v>NORMAL</v>
      </c>
      <c r="O3244">
        <f t="shared" si="702"/>
        <v>3.9889840465642745</v>
      </c>
      <c r="P3244">
        <f t="shared" si="703"/>
        <v>4.7957905455967413</v>
      </c>
      <c r="Q3244">
        <f t="shared" si="704"/>
        <v>3.1578511230304263</v>
      </c>
      <c r="R3244">
        <f>(O3244*constantes!$B$4)+(P3244*constantes!$B$5)+(D3244*constantes!$B$6)+(Q3244*constantes!$B$8)+(F3244*constantes!$B$9)</f>
        <v>23.817572537723159</v>
      </c>
      <c r="S3244" s="4">
        <f>(O3244*constantes!$B$4)+(P3244*constantes!$C$5)+(D3244*constantes!$B$6)+(Q3244*constantes!$B$8)+(F3244*constantes!$B$9)</f>
        <v>24.16114297240971</v>
      </c>
      <c r="T3244">
        <f>(O3244*constantes!$D$4)+(P3244*constantes!$D$5)+(D3244*constantes!$D$6)+(Q3244*constantes!$D$8)+(F3244*constantes!$D$9)</f>
        <v>25.958883389848488</v>
      </c>
      <c r="U3244">
        <f>(O3244*constantes!$D$4)+(P3244*constantes!$E$5)+(D3244*constantes!$D$6)+(Q3244*constantes!$D$8)+(F3244*constantes!$D$9)</f>
        <v>26.293437738309315</v>
      </c>
      <c r="V3244" s="5">
        <f t="shared" si="705"/>
        <v>0.10318974490785915</v>
      </c>
      <c r="W3244" s="5">
        <f t="shared" si="706"/>
        <v>0.14235199266097565</v>
      </c>
      <c r="X3244" s="6">
        <f t="shared" si="707"/>
        <v>4.8944324538476414E-2</v>
      </c>
      <c r="Y3244" s="6">
        <f t="shared" si="708"/>
        <v>6.7719114216963416E-2</v>
      </c>
      <c r="AA3244">
        <f>(O3244*constantes!$B$4)+(LN(110)*constantes!$B$5)+(LN(22)*constantes!$B$8)+(F3244*constantes!$B$9)</f>
        <v>23.587800620315793</v>
      </c>
      <c r="AB3244">
        <f t="shared" si="709"/>
        <v>8.2913210367502876E-2</v>
      </c>
      <c r="AC3244">
        <f>(O3244*constantes!$D$4)+(LN(110)*constantes!$D$5)+(LN(22)*constantes!$D$8)+(F3244*constantes!$D$9)</f>
        <v>25.656628499605237</v>
      </c>
      <c r="AD3244" s="7">
        <f t="shared" si="710"/>
        <v>3.6413005758055728E-2</v>
      </c>
      <c r="AF3244">
        <f>(O3244*constantes!$B$4)+(LN(125)*constantes!$B$5)+(LN(22.5)*constantes!$B$8)+(F3244*constantes!$B$9)</f>
        <v>23.84275755707019</v>
      </c>
      <c r="AG3244">
        <f t="shared" si="711"/>
        <v>0.10567740925235103</v>
      </c>
      <c r="AH3244">
        <f>(O3244*constantes!$D$4)+(LN(125)*constantes!$D$5)+(LN(22.5)*constantes!$D$8)+(F3244*constantes!$D$9)</f>
        <v>26.027701516213469</v>
      </c>
      <c r="AI3244">
        <f t="shared" si="712"/>
        <v>5.2338355969762884E-2</v>
      </c>
    </row>
    <row r="3245" spans="1:35" x14ac:dyDescent="0.25">
      <c r="A3245" s="11">
        <v>3244</v>
      </c>
      <c r="B3245">
        <v>1</v>
      </c>
      <c r="C3245">
        <v>60</v>
      </c>
      <c r="D3245">
        <v>1</v>
      </c>
      <c r="E3245">
        <v>0</v>
      </c>
      <c r="F3245">
        <v>0</v>
      </c>
      <c r="G3245">
        <v>122</v>
      </c>
      <c r="H3245">
        <v>25.64</v>
      </c>
      <c r="I3245">
        <f>IF(AND(B3245=1,E3245=0),V3245,IF(AND(B3245=1,E3245=1),W3245,IF(AND(B3245=0,E3245=0),X3245,IF(AND(B3245=0,E3245=1),Y3245,ERROR))))</f>
        <v>0.28408714311357119</v>
      </c>
      <c r="K3245">
        <f t="shared" si="700"/>
        <v>0.14362116573454531</v>
      </c>
      <c r="L3245">
        <f t="shared" si="701"/>
        <v>0.11321269470654882</v>
      </c>
      <c r="M3245" s="22" t="str">
        <f t="shared" si="713"/>
        <v>Elevated Risk</v>
      </c>
      <c r="O3245">
        <f t="shared" si="702"/>
        <v>4.0943445622221004</v>
      </c>
      <c r="P3245">
        <f t="shared" si="703"/>
        <v>4.8040210447332568</v>
      </c>
      <c r="Q3245">
        <f t="shared" si="704"/>
        <v>3.2441536320524693</v>
      </c>
      <c r="R3245">
        <f>(O3245*constantes!$B$4)+(P3245*constantes!$B$5)+(D3245*constantes!$B$6)+(Q3245*constantes!$B$8)+(F3245*constantes!$B$9)</f>
        <v>24.938771882960914</v>
      </c>
      <c r="S3245" s="4">
        <f>(O3245*constantes!$B$4)+(P3245*constantes!$C$5)+(D3245*constantes!$B$6)+(Q3245*constantes!$B$8)+(F3245*constantes!$B$9)</f>
        <v>25.282931950605608</v>
      </c>
      <c r="T3245">
        <f>(O3245*constantes!$D$4)+(P3245*constantes!$D$5)+(D3245*constantes!$D$6)+(Q3245*constantes!$D$8)+(F3245*constantes!$D$9)</f>
        <v>26.931530539253142</v>
      </c>
      <c r="U3245">
        <f>(O3245*constantes!$D$4)+(P3245*constantes!$E$5)+(D3245*constantes!$D$6)+(Q3245*constantes!$D$8)+(F3245*constantes!$D$9)</f>
        <v>27.266659047333736</v>
      </c>
      <c r="V3245" s="5">
        <f t="shared" si="705"/>
        <v>0.28408714311357119</v>
      </c>
      <c r="W3245" s="5">
        <f t="shared" si="706"/>
        <v>0.37592602556405108</v>
      </c>
      <c r="X3245" s="6">
        <f t="shared" si="707"/>
        <v>0.1242984990058964</v>
      </c>
      <c r="Y3245" s="6">
        <f t="shared" si="708"/>
        <v>0.16937136319669932</v>
      </c>
      <c r="AA3245">
        <f>(O3245*constantes!$B$4)+(LN(110)*constantes!$B$5)+(LN(22)*constantes!$B$8)+(F3245*constantes!$B$9)</f>
        <v>23.915783691137978</v>
      </c>
      <c r="AB3245">
        <f t="shared" si="709"/>
        <v>0.11321269470654882</v>
      </c>
      <c r="AC3245">
        <f>(O3245*constantes!$D$4)+(LN(110)*constantes!$D$5)+(LN(22)*constantes!$D$8)+(F3245*constantes!$D$9)</f>
        <v>25.943321837946279</v>
      </c>
      <c r="AD3245" s="7">
        <f t="shared" si="710"/>
        <v>4.820708918468708E-2</v>
      </c>
      <c r="AF3245">
        <f>(O3245*constantes!$B$4)+(LN(125)*constantes!$B$5)+(LN(22.5)*constantes!$B$8)+(F3245*constantes!$B$9)</f>
        <v>24.170740627892375</v>
      </c>
      <c r="AG3245">
        <f t="shared" si="711"/>
        <v>0.14362116573454531</v>
      </c>
      <c r="AH3245">
        <f>(O3245*constantes!$D$4)+(LN(125)*constantes!$D$5)+(LN(22.5)*constantes!$D$8)+(F3245*constantes!$D$9)</f>
        <v>26.314394854554511</v>
      </c>
      <c r="AI3245">
        <f t="shared" si="712"/>
        <v>6.9102564331433469E-2</v>
      </c>
    </row>
    <row r="3246" spans="1:35" x14ac:dyDescent="0.25">
      <c r="A3246" s="11">
        <v>3245</v>
      </c>
      <c r="B3246">
        <v>0</v>
      </c>
      <c r="C3246">
        <v>69</v>
      </c>
      <c r="D3246">
        <v>0</v>
      </c>
      <c r="E3246">
        <v>0</v>
      </c>
      <c r="F3246">
        <v>0</v>
      </c>
      <c r="G3246">
        <v>117</v>
      </c>
      <c r="H3246">
        <v>20.92</v>
      </c>
      <c r="I3246">
        <f>IF(AND(B3246=1,E3246=0),V3246,IF(AND(B3246=1,E3246=1),W3246,IF(AND(B3246=0,E3246=0),X3246,IF(AND(B3246=0,E3246=1),Y3246,ERROR))))</f>
        <v>8.0367968488549879E-2</v>
      </c>
      <c r="K3246">
        <f t="shared" si="700"/>
        <v>9.9441573194200328E-2</v>
      </c>
      <c r="L3246">
        <f t="shared" si="701"/>
        <v>6.9720394263702357E-2</v>
      </c>
      <c r="M3246" s="22" t="str">
        <f t="shared" si="713"/>
        <v>NORMAL</v>
      </c>
      <c r="O3246">
        <f t="shared" si="702"/>
        <v>4.2341065045972597</v>
      </c>
      <c r="P3246">
        <f t="shared" si="703"/>
        <v>4.7621739347977563</v>
      </c>
      <c r="Q3246">
        <f t="shared" si="704"/>
        <v>3.0407056391967222</v>
      </c>
      <c r="R3246">
        <f>(O3246*constantes!$B$4)+(P3246*constantes!$B$5)+(D3246*constantes!$B$6)+(Q3246*constantes!$B$8)+(F3246*constantes!$B$9)</f>
        <v>24.425398017101692</v>
      </c>
      <c r="S3246" s="4">
        <f>(O3246*constantes!$B$4)+(P3246*constantes!$C$5)+(D3246*constantes!$B$6)+(Q3246*constantes!$B$8)+(F3246*constantes!$B$9)</f>
        <v>24.766560157790607</v>
      </c>
      <c r="T3246">
        <f>(O3246*constantes!$D$4)+(P3246*constantes!$D$5)+(D3246*constantes!$D$6)+(Q3246*constantes!$D$8)+(F3246*constantes!$D$9)</f>
        <v>26.471427627435745</v>
      </c>
      <c r="U3246">
        <f>(O3246*constantes!$D$4)+(P3246*constantes!$E$5)+(D3246*constantes!$D$6)+(Q3246*constantes!$D$8)+(F3246*constantes!$D$9)</f>
        <v>26.80363688112724</v>
      </c>
      <c r="V3246" s="5">
        <f t="shared" si="705"/>
        <v>0.18127561534664693</v>
      </c>
      <c r="W3246" s="5">
        <f t="shared" si="706"/>
        <v>0.24521866809358628</v>
      </c>
      <c r="X3246" s="6">
        <f t="shared" si="707"/>
        <v>8.0367968488549879E-2</v>
      </c>
      <c r="Y3246" s="6">
        <f t="shared" si="708"/>
        <v>0.11023274099179581</v>
      </c>
      <c r="AA3246">
        <f>(O3246*constantes!$B$4)+(LN(110)*constantes!$B$5)+(LN(22)*constantes!$B$8)+(F3246*constantes!$B$9)</f>
        <v>24.350857027274156</v>
      </c>
      <c r="AB3246">
        <f t="shared" si="709"/>
        <v>0.16942837071930628</v>
      </c>
      <c r="AC3246">
        <f>(O3246*constantes!$D$4)+(LN(110)*constantes!$D$5)+(LN(22)*constantes!$D$8)+(F3246*constantes!$D$9)</f>
        <v>26.323623866485054</v>
      </c>
      <c r="AD3246" s="7">
        <f t="shared" si="710"/>
        <v>6.9720394263702357E-2</v>
      </c>
      <c r="AF3246">
        <f>(O3246*constantes!$B$4)+(LN(125)*constantes!$B$5)+(LN(22.5)*constantes!$B$8)+(F3246*constantes!$B$9)</f>
        <v>24.605813964028549</v>
      </c>
      <c r="AG3246">
        <f t="shared" si="711"/>
        <v>0.21301996980244808</v>
      </c>
      <c r="AH3246">
        <f>(O3246*constantes!$D$4)+(LN(125)*constantes!$D$5)+(LN(22.5)*constantes!$D$8)+(F3246*constantes!$D$9)</f>
        <v>26.694696883093286</v>
      </c>
      <c r="AI3246">
        <f t="shared" si="712"/>
        <v>9.9441573194200328E-2</v>
      </c>
    </row>
    <row r="3247" spans="1:35" x14ac:dyDescent="0.25">
      <c r="A3247" s="11">
        <v>3246</v>
      </c>
      <c r="B3247">
        <v>1</v>
      </c>
      <c r="C3247">
        <v>36</v>
      </c>
      <c r="D3247">
        <v>1</v>
      </c>
      <c r="E3247">
        <v>0</v>
      </c>
      <c r="F3247">
        <v>0</v>
      </c>
      <c r="G3247">
        <v>124.5</v>
      </c>
      <c r="H3247">
        <v>21.63</v>
      </c>
      <c r="I3247">
        <f>IF(AND(B3247=1,E3247=0),V3247,IF(AND(B3247=1,E3247=1),W3247,IF(AND(B3247=0,E3247=0),X3247,IF(AND(B3247=0,E3247=1),Y3247,ERROR))))</f>
        <v>5.9955175075942391E-2</v>
      </c>
      <c r="K3247">
        <f t="shared" si="700"/>
        <v>3.1117023555229495E-2</v>
      </c>
      <c r="L3247">
        <f t="shared" si="701"/>
        <v>2.4199659473180479E-2</v>
      </c>
      <c r="M3247" s="22" t="str">
        <f t="shared" si="713"/>
        <v>Elevated Risk</v>
      </c>
      <c r="O3247">
        <f t="shared" si="702"/>
        <v>3.5835189384561099</v>
      </c>
      <c r="P3247">
        <f t="shared" si="703"/>
        <v>4.824305715904762</v>
      </c>
      <c r="Q3247">
        <f t="shared" si="704"/>
        <v>3.0740812399649675</v>
      </c>
      <c r="R3247">
        <f>(O3247*constantes!$B$4)+(P3247*constantes!$B$5)+(D3247*constantes!$B$6)+(Q3247*constantes!$B$8)+(F3247*constantes!$B$9)</f>
        <v>23.251393546723964</v>
      </c>
      <c r="S3247" s="4">
        <f>(O3247*constantes!$B$4)+(P3247*constantes!$C$5)+(D3247*constantes!$B$6)+(Q3247*constantes!$B$8)+(F3247*constantes!$B$9)</f>
        <v>23.597006808211383</v>
      </c>
      <c r="T3247">
        <f>(O3247*constantes!$D$4)+(P3247*constantes!$D$5)+(D3247*constantes!$D$6)+(Q3247*constantes!$D$8)+(F3247*constantes!$D$9)</f>
        <v>25.511647703122524</v>
      </c>
      <c r="U3247">
        <f>(O3247*constantes!$D$4)+(P3247*constantes!$E$5)+(D3247*constantes!$D$6)+(Q3247*constantes!$D$8)+(F3247*constantes!$D$9)</f>
        <v>25.848191269864035</v>
      </c>
      <c r="V3247" s="5">
        <f t="shared" si="705"/>
        <v>5.9955175075942391E-2</v>
      </c>
      <c r="W3247" s="5">
        <f t="shared" si="706"/>
        <v>8.3647048114201761E-2</v>
      </c>
      <c r="X3247" s="6">
        <f t="shared" si="707"/>
        <v>3.157715160353447E-2</v>
      </c>
      <c r="Y3247" s="6">
        <f t="shared" si="708"/>
        <v>4.3930097334495932E-2</v>
      </c>
      <c r="AA3247">
        <f>(O3247*constantes!$B$4)+(LN(110)*constantes!$B$5)+(LN(22)*constantes!$B$8)+(F3247*constantes!$B$9)</f>
        <v>22.325603957379403</v>
      </c>
      <c r="AB3247">
        <f t="shared" si="709"/>
        <v>2.4199659473180479E-2</v>
      </c>
      <c r="AC3247">
        <f>(O3247*constantes!$D$4)+(LN(110)*constantes!$D$5)+(LN(22)*constantes!$D$8)+(F3247*constantes!$D$9)</f>
        <v>24.553329557885352</v>
      </c>
      <c r="AD3247" s="7">
        <f t="shared" si="710"/>
        <v>1.2230943924327331E-2</v>
      </c>
      <c r="AF3247">
        <f>(O3247*constantes!$B$4)+(LN(125)*constantes!$B$5)+(LN(22.5)*constantes!$B$8)+(F3247*constantes!$B$9)</f>
        <v>22.580560894133793</v>
      </c>
      <c r="AG3247">
        <f t="shared" si="711"/>
        <v>3.1117023555229495E-2</v>
      </c>
      <c r="AH3247">
        <f>(O3247*constantes!$D$4)+(LN(125)*constantes!$D$5)+(LN(22.5)*constantes!$D$8)+(F3247*constantes!$D$9)</f>
        <v>24.924402574493584</v>
      </c>
      <c r="AI3247">
        <f t="shared" si="712"/>
        <v>1.7677356619603457E-2</v>
      </c>
    </row>
    <row r="3248" spans="1:35" x14ac:dyDescent="0.25">
      <c r="A3248" s="11">
        <v>3247</v>
      </c>
      <c r="B3248">
        <v>0</v>
      </c>
      <c r="C3248">
        <v>51</v>
      </c>
      <c r="D3248">
        <v>1</v>
      </c>
      <c r="E3248">
        <v>0</v>
      </c>
      <c r="F3248">
        <v>0</v>
      </c>
      <c r="G3248">
        <v>127</v>
      </c>
      <c r="H3248">
        <v>20.239999999999998</v>
      </c>
      <c r="I3248">
        <f>IF(AND(B3248=1,E3248=0),V3248,IF(AND(B3248=1,E3248=1),W3248,IF(AND(B3248=0,E3248=0),X3248,IF(AND(B3248=0,E3248=1),Y3248,ERROR))))</f>
        <v>8.1138418011722724E-2</v>
      </c>
      <c r="K3248">
        <f t="shared" si="700"/>
        <v>4.4971857043080821E-2</v>
      </c>
      <c r="L3248">
        <f t="shared" si="701"/>
        <v>3.1250958582138333E-2</v>
      </c>
      <c r="M3248" s="22" t="str">
        <f t="shared" si="713"/>
        <v>Elevated Risk</v>
      </c>
      <c r="O3248">
        <f t="shared" si="702"/>
        <v>3.9318256327243257</v>
      </c>
      <c r="P3248">
        <f t="shared" si="703"/>
        <v>4.8441870864585912</v>
      </c>
      <c r="Q3248">
        <f t="shared" si="704"/>
        <v>3.0076608444192647</v>
      </c>
      <c r="R3248">
        <f>(O3248*constantes!$B$4)+(P3248*constantes!$B$5)+(D3248*constantes!$B$6)+(Q3248*constantes!$B$8)+(F3248*constantes!$B$9)</f>
        <v>24.319883789623383</v>
      </c>
      <c r="S3248" s="4">
        <f>(O3248*constantes!$B$4)+(P3248*constantes!$C$5)+(D3248*constantes!$B$6)+(Q3248*constantes!$B$8)+(F3248*constantes!$B$9)</f>
        <v>24.666921352497276</v>
      </c>
      <c r="T3248">
        <f>(O3248*constantes!$D$4)+(P3248*constantes!$D$5)+(D3248*constantes!$D$6)+(Q3248*constantes!$D$8)+(F3248*constantes!$D$9)</f>
        <v>26.481381678516765</v>
      </c>
      <c r="U3248">
        <f>(O3248*constantes!$D$4)+(P3248*constantes!$E$5)+(D3248*constantes!$D$6)+(Q3248*constantes!$D$8)+(F3248*constantes!$D$9)</f>
        <v>26.819312169668116</v>
      </c>
      <c r="V3248" s="5">
        <f t="shared" si="705"/>
        <v>0.16471252631537181</v>
      </c>
      <c r="W3248" s="5">
        <f t="shared" si="706"/>
        <v>0.22481016899597661</v>
      </c>
      <c r="X3248" s="6">
        <f t="shared" si="707"/>
        <v>8.1138418011722724E-2</v>
      </c>
      <c r="Y3248" s="6">
        <f t="shared" si="708"/>
        <v>0.11187304826982103</v>
      </c>
      <c r="AA3248">
        <f>(O3248*constantes!$B$4)+(LN(110)*constantes!$B$5)+(LN(22)*constantes!$B$8)+(F3248*constantes!$B$9)</f>
        <v>23.409868764368586</v>
      </c>
      <c r="AB3248">
        <f t="shared" si="709"/>
        <v>6.9883054652788434E-2</v>
      </c>
      <c r="AC3248">
        <f>(O3248*constantes!$D$4)+(LN(110)*constantes!$D$5)+(LN(22)*constantes!$D$8)+(F3248*constantes!$D$9)</f>
        <v>25.50109645445777</v>
      </c>
      <c r="AD3248" s="7">
        <f t="shared" si="710"/>
        <v>3.1250958582138333E-2</v>
      </c>
      <c r="AF3248">
        <f>(O3248*constantes!$B$4)+(LN(125)*constantes!$B$5)+(LN(22.5)*constantes!$B$8)+(F3248*constantes!$B$9)</f>
        <v>23.664825701122982</v>
      </c>
      <c r="AG3248">
        <f t="shared" si="711"/>
        <v>8.9246869441510945E-2</v>
      </c>
      <c r="AH3248">
        <f>(O3248*constantes!$D$4)+(LN(125)*constantes!$D$5)+(LN(22.5)*constantes!$D$8)+(F3248*constantes!$D$9)</f>
        <v>25.872169471066002</v>
      </c>
      <c r="AI3248">
        <f t="shared" si="712"/>
        <v>4.4971857043080821E-2</v>
      </c>
    </row>
    <row r="3249" spans="1:35" x14ac:dyDescent="0.25">
      <c r="A3249" s="11">
        <v>3248</v>
      </c>
      <c r="B3249">
        <v>0</v>
      </c>
      <c r="C3249">
        <v>40</v>
      </c>
      <c r="D3249">
        <v>1</v>
      </c>
      <c r="E3249">
        <v>0</v>
      </c>
      <c r="F3249">
        <v>0</v>
      </c>
      <c r="G3249">
        <v>106</v>
      </c>
      <c r="H3249">
        <v>23.59</v>
      </c>
      <c r="I3249">
        <f>IF(AND(B3249=1,E3249=0),V3249,IF(AND(B3249=1,E3249=1),W3249,IF(AND(B3249=0,E3249=0),X3249,IF(AND(B3249=0,E3249=1),Y3249,ERROR))))</f>
        <v>2.8016572341006074E-2</v>
      </c>
      <c r="K3249">
        <f t="shared" ref="K3249:K3312" si="714">IF(B3249=1,AG3249,AI3249)</f>
        <v>2.3477142937900042E-2</v>
      </c>
      <c r="L3249">
        <f t="shared" ref="L3249:L3312" si="715">IF(B3249=1,AB3249,AD3249)</f>
        <v>1.6258639030403699E-2</v>
      </c>
      <c r="M3249" s="22" t="str">
        <f t="shared" si="713"/>
        <v>Elevated Risk</v>
      </c>
      <c r="O3249">
        <f t="shared" ref="O3249:O3312" si="716">LN(C3249)</f>
        <v>3.6888794541139363</v>
      </c>
      <c r="P3249">
        <f t="shared" ref="P3249:P3312" si="717">LN(G3249)</f>
        <v>4.6634390941120669</v>
      </c>
      <c r="Q3249">
        <f t="shared" ref="Q3249:Q3312" si="718">LN(H3249)</f>
        <v>3.1608228934195837</v>
      </c>
      <c r="R3249">
        <f>(O3249*constantes!$B$4)+(P3249*constantes!$B$5)+(D3249*constantes!$B$6)+(Q3249*constantes!$B$8)+(F3249*constantes!$B$9)</f>
        <v>23.349722345400174</v>
      </c>
      <c r="S3249" s="4">
        <f>(O3249*constantes!$B$4)+(P3249*constantes!$C$5)+(D3249*constantes!$B$6)+(Q3249*constantes!$B$8)+(F3249*constantes!$B$9)</f>
        <v>23.683811122102362</v>
      </c>
      <c r="T3249">
        <f>(O3249*constantes!$D$4)+(P3249*constantes!$D$5)+(D3249*constantes!$D$6)+(Q3249*constantes!$D$8)+(F3249*constantes!$D$9)</f>
        <v>25.390184382685344</v>
      </c>
      <c r="U3249">
        <f>(O3249*constantes!$D$4)+(P3249*constantes!$E$5)+(D3249*constantes!$D$6)+(Q3249*constantes!$D$8)+(F3249*constantes!$D$9)</f>
        <v>25.715505893890604</v>
      </c>
      <c r="V3249" s="5">
        <f t="shared" ref="V3249:V3312" si="719">1-POWER(0.88431,EXP(R3249-23.9388))</f>
        <v>6.5941396955429554E-2</v>
      </c>
      <c r="W3249" s="5">
        <f t="shared" ref="W3249:W3312" si="720">1-POWER(0.88431,EXP(S3249-23.9388))</f>
        <v>9.0877274684801335E-2</v>
      </c>
      <c r="X3249" s="6">
        <f t="shared" ref="X3249:X3312" si="721">1-POWER(0.94833,EXP(T3249-26.0145))</f>
        <v>2.8016572341006074E-2</v>
      </c>
      <c r="Y3249" s="6">
        <f t="shared" ref="Y3249:Y3312" si="722">1-POWER(0.94833,EXP(U3249-26.0145))</f>
        <v>3.8578141319820625E-2</v>
      </c>
      <c r="AA3249">
        <f>(O3249*constantes!$B$4)+(LN(110)*constantes!$B$5)+(LN(22)*constantes!$B$8)+(F3249*constantes!$B$9)</f>
        <v>22.653587028201589</v>
      </c>
      <c r="AB3249">
        <f t="shared" ref="AB3249:AB3312" si="723">1-POWER(0.88431,EXP(AA3249-23.9388))</f>
        <v>3.3434567241904078E-2</v>
      </c>
      <c r="AC3249">
        <f>(O3249*constantes!$D$4)+(LN(110)*constantes!$D$5)+(LN(22)*constantes!$D$8)+(F3249*constantes!$D$9)</f>
        <v>24.840022896226397</v>
      </c>
      <c r="AD3249" s="7">
        <f t="shared" ref="AD3249:AD3312" si="724">1-POWER(0.94833,EXP(AC3249-26.0145))</f>
        <v>1.6258639030403699E-2</v>
      </c>
      <c r="AF3249">
        <f>(O3249*constantes!$B$4)+(LN(125)*constantes!$B$5)+(LN(22.5)*constantes!$B$8)+(F3249*constantes!$B$9)</f>
        <v>22.908543964955982</v>
      </c>
      <c r="AG3249">
        <f t="shared" ref="AG3249:AG3312" si="725">1-POWER(0.88431,EXP(AF3249-23.9388))</f>
        <v>4.2933030992125865E-2</v>
      </c>
      <c r="AH3249">
        <f>(O3249*constantes!$D$4)+(LN(125)*constantes!$D$5)+(LN(22.5)*constantes!$D$8)+(F3249*constantes!$D$9)</f>
        <v>25.211095912834629</v>
      </c>
      <c r="AI3249">
        <f t="shared" ref="AI3249:AI3312" si="726">1-POWER(0.94833,EXP(AH3249-26.0145))</f>
        <v>2.3477142937900042E-2</v>
      </c>
    </row>
    <row r="3250" spans="1:35" x14ac:dyDescent="0.25">
      <c r="A3250" s="11">
        <v>3249</v>
      </c>
      <c r="B3250">
        <v>1</v>
      </c>
      <c r="C3250">
        <v>58</v>
      </c>
      <c r="D3250">
        <v>0</v>
      </c>
      <c r="E3250">
        <v>0</v>
      </c>
      <c r="F3250">
        <v>0</v>
      </c>
      <c r="G3250">
        <v>105.5</v>
      </c>
      <c r="H3250">
        <v>25.68</v>
      </c>
      <c r="I3250">
        <f>IF(AND(B3250=1,E3250=0),V3250,IF(AND(B3250=1,E3250=1),W3250,IF(AND(B3250=0,E3250=0),X3250,IF(AND(B3250=0,E3250=1),Y3250,ERROR))))</f>
        <v>0.10694547139646016</v>
      </c>
      <c r="K3250">
        <f t="shared" si="714"/>
        <v>0.1302191222428678</v>
      </c>
      <c r="L3250">
        <f t="shared" si="715"/>
        <v>0.10247681663833785</v>
      </c>
      <c r="M3250" s="22" t="str">
        <f t="shared" si="713"/>
        <v>OPTIMAL</v>
      </c>
      <c r="O3250">
        <f t="shared" si="716"/>
        <v>4.0604430105464191</v>
      </c>
      <c r="P3250">
        <f t="shared" si="717"/>
        <v>4.6587109529161213</v>
      </c>
      <c r="Q3250">
        <f t="shared" si="718"/>
        <v>3.2457124788217606</v>
      </c>
      <c r="R3250">
        <f>(O3250*constantes!$B$4)+(P3250*constantes!$B$5)+(D3250*constantes!$B$6)+(Q3250*constantes!$B$8)+(F3250*constantes!$B$9)</f>
        <v>23.855381670481744</v>
      </c>
      <c r="S3250" s="4">
        <f>(O3250*constantes!$B$4)+(P3250*constantes!$C$5)+(D3250*constantes!$B$6)+(Q3250*constantes!$B$8)+(F3250*constantes!$B$9)</f>
        <v>24.189131723148659</v>
      </c>
      <c r="T3250">
        <f>(O3250*constantes!$D$4)+(P3250*constantes!$D$5)+(D3250*constantes!$D$6)+(Q3250*constantes!$D$8)+(F3250*constantes!$D$9)</f>
        <v>25.812654794072454</v>
      </c>
      <c r="U3250">
        <f>(O3250*constantes!$D$4)+(P3250*constantes!$E$5)+(D3250*constantes!$D$6)+(Q3250*constantes!$D$8)+(F3250*constantes!$D$9)</f>
        <v>26.137646470147885</v>
      </c>
      <c r="V3250" s="5">
        <f t="shared" si="719"/>
        <v>0.10694547139646016</v>
      </c>
      <c r="W3250" s="5">
        <f t="shared" si="720"/>
        <v>0.14608209453830723</v>
      </c>
      <c r="X3250" s="6">
        <f t="shared" si="721"/>
        <v>4.2429405046012891E-2</v>
      </c>
      <c r="Y3250" s="6">
        <f t="shared" si="722"/>
        <v>5.8240458707346288E-2</v>
      </c>
      <c r="AA3250">
        <f>(O3250*constantes!$B$4)+(LN(110)*constantes!$B$5)+(LN(22)*constantes!$B$8)+(F3250*constantes!$B$9)</f>
        <v>23.81024951683365</v>
      </c>
      <c r="AB3250">
        <f t="shared" si="723"/>
        <v>0.10247681663833785</v>
      </c>
      <c r="AC3250">
        <f>(O3250*constantes!$D$4)+(LN(110)*constantes!$D$5)+(LN(22)*constantes!$D$8)+(F3250*constantes!$D$9)</f>
        <v>25.851073342728132</v>
      </c>
      <c r="AD3250" s="7">
        <f t="shared" si="724"/>
        <v>4.4054054961770062E-2</v>
      </c>
      <c r="AF3250">
        <f>(O3250*constantes!$B$4)+(LN(125)*constantes!$B$5)+(LN(22.5)*constantes!$B$8)+(F3250*constantes!$B$9)</f>
        <v>24.065206453588043</v>
      </c>
      <c r="AG3250">
        <f t="shared" si="725"/>
        <v>0.1302191222428678</v>
      </c>
      <c r="AH3250">
        <f>(O3250*constantes!$D$4)+(LN(125)*constantes!$D$5)+(LN(22.5)*constantes!$D$8)+(F3250*constantes!$D$9)</f>
        <v>26.222146359336364</v>
      </c>
      <c r="AI3250">
        <f t="shared" si="726"/>
        <v>6.3209991046805025E-2</v>
      </c>
    </row>
    <row r="3251" spans="1:35" x14ac:dyDescent="0.25">
      <c r="A3251" s="11">
        <v>3250</v>
      </c>
      <c r="B3251">
        <v>1</v>
      </c>
      <c r="C3251">
        <v>44</v>
      </c>
      <c r="D3251">
        <v>1</v>
      </c>
      <c r="E3251">
        <v>1</v>
      </c>
      <c r="F3251">
        <v>0</v>
      </c>
      <c r="G3251">
        <v>135</v>
      </c>
      <c r="H3251">
        <v>25.48</v>
      </c>
      <c r="I3251">
        <f>IF(AND(B3251=1,E3251=0),V3251,IF(AND(B3251=1,E3251=1),W3251,IF(AND(B3251=0,E3251=0),X3251,IF(AND(B3251=0,E3251=1),Y3251,ERROR))))</f>
        <v>0.19517799636438848</v>
      </c>
      <c r="K3251">
        <f t="shared" si="714"/>
        <v>5.7330036913051163E-2</v>
      </c>
      <c r="L3251">
        <f t="shared" si="715"/>
        <v>4.4721443860098575E-2</v>
      </c>
      <c r="M3251" s="22" t="str">
        <f t="shared" si="713"/>
        <v>Elevated Risk</v>
      </c>
      <c r="O3251">
        <f t="shared" si="716"/>
        <v>3.784189633918261</v>
      </c>
      <c r="P3251">
        <f t="shared" si="717"/>
        <v>4.9052747784384296</v>
      </c>
      <c r="Q3251">
        <f t="shared" si="718"/>
        <v>3.2378938307039626</v>
      </c>
      <c r="R3251">
        <f>(O3251*constantes!$B$4)+(P3251*constantes!$B$5)+(D3251*constantes!$B$6)+(Q3251*constantes!$B$8)+(F3251*constantes!$B$9)</f>
        <v>24.156143190954932</v>
      </c>
      <c r="S3251" s="4">
        <f>(O3251*constantes!$B$4)+(P3251*constantes!$C$5)+(D3251*constantes!$B$6)+(Q3251*constantes!$B$8)+(F3251*constantes!$B$9)</f>
        <v>24.507557076082261</v>
      </c>
      <c r="T3251">
        <f>(O3251*constantes!$D$4)+(P3251*constantes!$D$5)+(D3251*constantes!$D$6)+(Q3251*constantes!$D$8)+(F3251*constantes!$D$9)</f>
        <v>26.369194585130607</v>
      </c>
      <c r="U3251">
        <f>(O3251*constantes!$D$4)+(P3251*constantes!$E$5)+(D3251*constantes!$D$6)+(Q3251*constantes!$D$8)+(F3251*constantes!$D$9)</f>
        <v>26.711386553674473</v>
      </c>
      <c r="V3251" s="5">
        <f t="shared" si="719"/>
        <v>0.14169490462368717</v>
      </c>
      <c r="W3251" s="5">
        <f t="shared" si="720"/>
        <v>0.19517799636438848</v>
      </c>
      <c r="X3251" s="6">
        <f t="shared" si="721"/>
        <v>7.2849783574405635E-2</v>
      </c>
      <c r="Y3251" s="6">
        <f t="shared" si="722"/>
        <v>0.10102763327574316</v>
      </c>
      <c r="AA3251">
        <f>(O3251*constantes!$B$4)+(LN(110)*constantes!$B$5)+(LN(22)*constantes!$B$8)+(F3251*constantes!$B$9)</f>
        <v>22.95028380552526</v>
      </c>
      <c r="AB3251">
        <f t="shared" si="723"/>
        <v>4.4721443860098575E-2</v>
      </c>
      <c r="AC3251">
        <f>(O3251*constantes!$D$4)+(LN(110)*constantes!$D$5)+(LN(22)*constantes!$D$8)+(F3251*constantes!$D$9)</f>
        <v>25.099368567186549</v>
      </c>
      <c r="AD3251" s="7">
        <f t="shared" si="724"/>
        <v>2.102161003401426E-2</v>
      </c>
      <c r="AF3251">
        <f>(O3251*constantes!$B$4)+(LN(125)*constantes!$B$5)+(LN(22.5)*constantes!$B$8)+(F3251*constantes!$B$9)</f>
        <v>23.205240742279653</v>
      </c>
      <c r="AG3251">
        <f t="shared" si="725"/>
        <v>5.7330036913051163E-2</v>
      </c>
      <c r="AH3251">
        <f>(O3251*constantes!$D$4)+(LN(125)*constantes!$D$5)+(LN(22.5)*constantes!$D$8)+(F3251*constantes!$D$9)</f>
        <v>25.470441583794781</v>
      </c>
      <c r="AI3251">
        <f t="shared" si="726"/>
        <v>3.0321952038303235E-2</v>
      </c>
    </row>
    <row r="3252" spans="1:35" x14ac:dyDescent="0.25">
      <c r="A3252" s="11">
        <v>3251</v>
      </c>
      <c r="B3252">
        <v>1</v>
      </c>
      <c r="C3252">
        <v>44</v>
      </c>
      <c r="D3252">
        <v>0</v>
      </c>
      <c r="E3252">
        <v>0</v>
      </c>
      <c r="F3252">
        <v>0</v>
      </c>
      <c r="G3252">
        <v>113.5</v>
      </c>
      <c r="H3252">
        <v>28.23</v>
      </c>
      <c r="I3252">
        <f>IF(AND(B3252=1,E3252=0),V3252,IF(AND(B3252=1,E3252=1),W3252,IF(AND(B3252=0,E3252=0),X3252,IF(AND(B3252=0,E3252=1),Y3252,ERROR))))</f>
        <v>5.7375704207400458E-2</v>
      </c>
      <c r="K3252">
        <f t="shared" si="714"/>
        <v>5.7330036913051163E-2</v>
      </c>
      <c r="L3252">
        <f t="shared" si="715"/>
        <v>4.4721443860098575E-2</v>
      </c>
      <c r="M3252" s="22" t="str">
        <f t="shared" si="713"/>
        <v>NORMAL</v>
      </c>
      <c r="O3252">
        <f t="shared" si="716"/>
        <v>3.784189633918261</v>
      </c>
      <c r="P3252">
        <f t="shared" si="717"/>
        <v>4.7318028369214575</v>
      </c>
      <c r="Q3252">
        <f t="shared" si="718"/>
        <v>3.3403852422653979</v>
      </c>
      <c r="R3252">
        <f>(O3252*constantes!$B$4)+(P3252*constantes!$B$5)+(D3252*constantes!$B$6)+(Q3252*constantes!$B$8)+(F3252*constantes!$B$9)</f>
        <v>23.206060978029186</v>
      </c>
      <c r="S3252" s="4">
        <f>(O3252*constantes!$B$4)+(P3252*constantes!$C$5)+(D3252*constantes!$B$6)+(Q3252*constantes!$B$8)+(F3252*constantes!$B$9)</f>
        <v>23.54504733326624</v>
      </c>
      <c r="T3252">
        <f>(O3252*constantes!$D$4)+(P3252*constantes!$D$5)+(D3252*constantes!$D$6)+(Q3252*constantes!$D$8)+(F3252*constantes!$D$9)</f>
        <v>25.314952360278888</v>
      </c>
      <c r="U3252">
        <f>(O3252*constantes!$D$4)+(P3252*constantes!$E$5)+(D3252*constantes!$D$6)+(Q3252*constantes!$D$8)+(F3252*constantes!$D$9)</f>
        <v>25.645042926182526</v>
      </c>
      <c r="V3252" s="5">
        <f t="shared" si="719"/>
        <v>5.7375704207400458E-2</v>
      </c>
      <c r="W3252" s="5">
        <f t="shared" si="720"/>
        <v>7.9585089690750399E-2</v>
      </c>
      <c r="X3252" s="6">
        <f t="shared" si="721"/>
        <v>2.6012811836806704E-2</v>
      </c>
      <c r="Y3252" s="6">
        <f t="shared" si="722"/>
        <v>3.6001217397688023E-2</v>
      </c>
      <c r="AA3252">
        <f>(O3252*constantes!$B$4)+(LN(110)*constantes!$B$5)+(LN(22)*constantes!$B$8)+(F3252*constantes!$B$9)</f>
        <v>22.95028380552526</v>
      </c>
      <c r="AB3252">
        <f t="shared" si="723"/>
        <v>4.4721443860098575E-2</v>
      </c>
      <c r="AC3252">
        <f>(O3252*constantes!$D$4)+(LN(110)*constantes!$D$5)+(LN(22)*constantes!$D$8)+(F3252*constantes!$D$9)</f>
        <v>25.099368567186549</v>
      </c>
      <c r="AD3252" s="7">
        <f t="shared" si="724"/>
        <v>2.102161003401426E-2</v>
      </c>
      <c r="AF3252">
        <f>(O3252*constantes!$B$4)+(LN(125)*constantes!$B$5)+(LN(22.5)*constantes!$B$8)+(F3252*constantes!$B$9)</f>
        <v>23.205240742279653</v>
      </c>
      <c r="AG3252">
        <f t="shared" si="725"/>
        <v>5.7330036913051163E-2</v>
      </c>
      <c r="AH3252">
        <f>(O3252*constantes!$D$4)+(LN(125)*constantes!$D$5)+(LN(22.5)*constantes!$D$8)+(F3252*constantes!$D$9)</f>
        <v>25.470441583794781</v>
      </c>
      <c r="AI3252">
        <f t="shared" si="726"/>
        <v>3.0321952038303235E-2</v>
      </c>
    </row>
    <row r="3253" spans="1:35" x14ac:dyDescent="0.25">
      <c r="A3253" s="11">
        <v>3252</v>
      </c>
      <c r="B3253">
        <v>1</v>
      </c>
      <c r="C3253">
        <v>42</v>
      </c>
      <c r="D3253">
        <v>1</v>
      </c>
      <c r="E3253">
        <v>0</v>
      </c>
      <c r="F3253">
        <v>0</v>
      </c>
      <c r="G3253">
        <v>102</v>
      </c>
      <c r="H3253">
        <v>24.68</v>
      </c>
      <c r="I3253">
        <f>IF(AND(B3253=1,E3253=0),V3253,IF(AND(B3253=1,E3253=1),W3253,IF(AND(B3253=0,E3253=0),X3253,IF(AND(B3253=0,E3253=1),Y3253,ERROR))))</f>
        <v>7.3769307010299268E-2</v>
      </c>
      <c r="K3253">
        <f t="shared" si="714"/>
        <v>4.9796912096185753E-2</v>
      </c>
      <c r="L3253">
        <f t="shared" si="715"/>
        <v>3.8810869283687155E-2</v>
      </c>
      <c r="M3253" s="22" t="str">
        <f t="shared" si="713"/>
        <v>Elevated Risk</v>
      </c>
      <c r="O3253">
        <f t="shared" si="716"/>
        <v>3.7376696182833684</v>
      </c>
      <c r="P3253">
        <f t="shared" si="717"/>
        <v>4.6249728132842707</v>
      </c>
      <c r="Q3253">
        <f t="shared" si="718"/>
        <v>3.205993199037187</v>
      </c>
      <c r="R3253">
        <f>(O3253*constantes!$B$4)+(P3253*constantes!$B$5)+(D3253*constantes!$B$6)+(Q3253*constantes!$B$8)+(F3253*constantes!$B$9)</f>
        <v>23.466055809799492</v>
      </c>
      <c r="S3253" s="4">
        <f>(O3253*constantes!$B$4)+(P3253*constantes!$C$5)+(D3253*constantes!$B$6)+(Q3253*constantes!$B$8)+(F3253*constantes!$B$9)</f>
        <v>23.797388862143176</v>
      </c>
      <c r="T3253">
        <f>(O3253*constantes!$D$4)+(P3253*constantes!$D$5)+(D3253*constantes!$D$6)+(Q3253*constantes!$D$8)+(F3253*constantes!$D$9)</f>
        <v>25.437836967445545</v>
      </c>
      <c r="U3253">
        <f>(O3253*constantes!$D$4)+(P3253*constantes!$E$5)+(D3253*constantes!$D$6)+(Q3253*constantes!$D$8)+(F3253*constantes!$D$9)</f>
        <v>25.760475070900259</v>
      </c>
      <c r="V3253" s="5">
        <f t="shared" si="719"/>
        <v>7.3769307010299268E-2</v>
      </c>
      <c r="W3253" s="5">
        <f t="shared" si="720"/>
        <v>0.10123599199556821</v>
      </c>
      <c r="X3253" s="6">
        <f t="shared" si="721"/>
        <v>2.936368485805263E-2</v>
      </c>
      <c r="Y3253" s="6">
        <f t="shared" si="722"/>
        <v>4.0316317809022895E-2</v>
      </c>
      <c r="AA3253">
        <f>(O3253*constantes!$B$4)+(LN(110)*constantes!$B$5)+(LN(22)*constantes!$B$8)+(F3253*constantes!$B$9)</f>
        <v>22.805468857654464</v>
      </c>
      <c r="AB3253">
        <f t="shared" si="723"/>
        <v>3.8810869283687155E-2</v>
      </c>
      <c r="AC3253">
        <f>(O3253*constantes!$D$4)+(LN(110)*constantes!$D$5)+(LN(22)*constantes!$D$8)+(F3253*constantes!$D$9)</f>
        <v>24.972784348242914</v>
      </c>
      <c r="AD3253" s="7">
        <f t="shared" si="724"/>
        <v>1.8545470669847686E-2</v>
      </c>
      <c r="AF3253">
        <f>(O3253*constantes!$B$4)+(LN(125)*constantes!$B$5)+(LN(22.5)*constantes!$B$8)+(F3253*constantes!$B$9)</f>
        <v>23.060425794408857</v>
      </c>
      <c r="AG3253">
        <f t="shared" si="725"/>
        <v>4.9796912096185753E-2</v>
      </c>
      <c r="AH3253">
        <f>(O3253*constantes!$D$4)+(LN(125)*constantes!$D$5)+(LN(22.5)*constantes!$D$8)+(F3253*constantes!$D$9)</f>
        <v>25.343857364851146</v>
      </c>
      <c r="AI3253">
        <f t="shared" si="726"/>
        <v>2.676538428771702E-2</v>
      </c>
    </row>
    <row r="3254" spans="1:35" x14ac:dyDescent="0.25">
      <c r="A3254" s="11">
        <v>3253</v>
      </c>
      <c r="B3254">
        <v>0</v>
      </c>
      <c r="C3254">
        <v>48</v>
      </c>
      <c r="D3254">
        <v>1</v>
      </c>
      <c r="E3254">
        <v>0</v>
      </c>
      <c r="F3254">
        <v>0</v>
      </c>
      <c r="G3254">
        <v>118.5</v>
      </c>
      <c r="H3254">
        <v>20.99</v>
      </c>
      <c r="I3254">
        <f>IF(AND(B3254=1,E3254=0),V3254,IF(AND(B3254=1,E3254=1),W3254,IF(AND(B3254=0,E3254=0),X3254,IF(AND(B3254=0,E3254=1),Y3254,ERROR))))</f>
        <v>5.8382550743186989E-2</v>
      </c>
      <c r="K3254">
        <f t="shared" si="714"/>
        <v>3.8265438641588045E-2</v>
      </c>
      <c r="L3254">
        <f t="shared" si="715"/>
        <v>2.6562184906686825E-2</v>
      </c>
      <c r="M3254" s="22" t="str">
        <f t="shared" si="713"/>
        <v>Elevated Risk</v>
      </c>
      <c r="O3254">
        <f t="shared" si="716"/>
        <v>3.8712010109078911</v>
      </c>
      <c r="P3254">
        <f t="shared" si="717"/>
        <v>4.7749129605751861</v>
      </c>
      <c r="Q3254">
        <f t="shared" si="718"/>
        <v>3.0440461338325417</v>
      </c>
      <c r="R3254">
        <f>(O3254*constantes!$B$4)+(P3254*constantes!$B$5)+(D3254*constantes!$B$6)+(Q3254*constantes!$B$8)+(F3254*constantes!$B$9)</f>
        <v>24.031497887338073</v>
      </c>
      <c r="S3254" s="4">
        <f>(O3254*constantes!$B$4)+(P3254*constantes!$C$5)+(D3254*constantes!$B$6)+(Q3254*constantes!$B$8)+(F3254*constantes!$B$9)</f>
        <v>24.37357265183368</v>
      </c>
      <c r="T3254">
        <f>(O3254*constantes!$D$4)+(P3254*constantes!$D$5)+(D3254*constantes!$D$6)+(Q3254*constantes!$D$8)+(F3254*constantes!$D$9)</f>
        <v>26.140157936604574</v>
      </c>
      <c r="U3254">
        <f>(O3254*constantes!$D$4)+(P3254*constantes!$E$5)+(D3254*constantes!$D$6)+(Q3254*constantes!$D$8)+(F3254*constantes!$D$9)</f>
        <v>26.473255864734298</v>
      </c>
      <c r="V3254" s="5">
        <f t="shared" si="719"/>
        <v>0.126187561353864</v>
      </c>
      <c r="W3254" s="5">
        <f t="shared" si="720"/>
        <v>0.17296339207846079</v>
      </c>
      <c r="X3254" s="6">
        <f t="shared" si="721"/>
        <v>5.8382550743186989E-2</v>
      </c>
      <c r="Y3254" s="6">
        <f t="shared" si="722"/>
        <v>8.0508949088428761E-2</v>
      </c>
      <c r="AA3254">
        <f>(O3254*constantes!$B$4)+(LN(110)*constantes!$B$5)+(LN(22)*constantes!$B$8)+(F3254*constantes!$B$9)</f>
        <v>23.221146741638901</v>
      </c>
      <c r="AB3254">
        <f t="shared" si="723"/>
        <v>5.8221930281009082E-2</v>
      </c>
      <c r="AC3254">
        <f>(O3254*constantes!$D$4)+(LN(110)*constantes!$D$5)+(LN(22)*constantes!$D$8)+(F3254*constantes!$D$9)</f>
        <v>25.336132614771724</v>
      </c>
      <c r="AD3254" s="7">
        <f t="shared" si="724"/>
        <v>2.6562184906686825E-2</v>
      </c>
      <c r="AF3254">
        <f>(O3254*constantes!$B$4)+(LN(125)*constantes!$B$5)+(LN(22.5)*constantes!$B$8)+(F3254*constantes!$B$9)</f>
        <v>23.47610367839329</v>
      </c>
      <c r="AG3254">
        <f t="shared" si="725"/>
        <v>7.448581103683527E-2</v>
      </c>
      <c r="AH3254">
        <f>(O3254*constantes!$D$4)+(LN(125)*constantes!$D$5)+(LN(22.5)*constantes!$D$8)+(F3254*constantes!$D$9)</f>
        <v>25.707205631379956</v>
      </c>
      <c r="AI3254">
        <f t="shared" si="726"/>
        <v>3.8265438641588045E-2</v>
      </c>
    </row>
    <row r="3255" spans="1:35" x14ac:dyDescent="0.25">
      <c r="A3255" s="11">
        <v>3254</v>
      </c>
      <c r="B3255">
        <v>1</v>
      </c>
      <c r="C3255">
        <v>46</v>
      </c>
      <c r="D3255">
        <v>0</v>
      </c>
      <c r="E3255">
        <v>1</v>
      </c>
      <c r="F3255">
        <v>0</v>
      </c>
      <c r="G3255">
        <v>121</v>
      </c>
      <c r="H3255">
        <v>31.31</v>
      </c>
      <c r="I3255">
        <f>IF(AND(B3255=1,E3255=0),V3255,IF(AND(B3255=1,E3255=1),W3255,IF(AND(B3255=0,E3255=0),X3255,IF(AND(B3255=0,E3255=1),Y3255,ERROR))))</f>
        <v>0.11037190681243214</v>
      </c>
      <c r="K3255">
        <f t="shared" si="714"/>
        <v>6.5553501255932511E-2</v>
      </c>
      <c r="L3255">
        <f t="shared" si="715"/>
        <v>5.1185816914687488E-2</v>
      </c>
      <c r="M3255" s="22" t="str">
        <f t="shared" si="713"/>
        <v>Elevated Risk</v>
      </c>
      <c r="O3255">
        <f t="shared" si="716"/>
        <v>3.8286413964890951</v>
      </c>
      <c r="P3255">
        <f t="shared" si="717"/>
        <v>4.7957905455967413</v>
      </c>
      <c r="Q3255">
        <f t="shared" si="718"/>
        <v>3.4439375353383141</v>
      </c>
      <c r="R3255">
        <f>(O3255*constantes!$B$4)+(P3255*constantes!$B$5)+(D3255*constantes!$B$6)+(Q3255*constantes!$B$8)+(F3255*constantes!$B$9)</f>
        <v>23.545233006830454</v>
      </c>
      <c r="S3255" s="4">
        <f>(O3255*constantes!$B$4)+(P3255*constantes!$C$5)+(D3255*constantes!$B$6)+(Q3255*constantes!$B$8)+(F3255*constantes!$B$9)</f>
        <v>23.888803441517005</v>
      </c>
      <c r="T3255">
        <f>(O3255*constantes!$D$4)+(P3255*constantes!$D$5)+(D3255*constantes!$D$6)+(Q3255*constantes!$D$8)+(F3255*constantes!$D$9)</f>
        <v>25.668841493300825</v>
      </c>
      <c r="U3255">
        <f>(O3255*constantes!$D$4)+(P3255*constantes!$E$5)+(D3255*constantes!$D$6)+(Q3255*constantes!$D$8)+(F3255*constantes!$D$9)</f>
        <v>26.003395841761652</v>
      </c>
      <c r="V3255" s="5">
        <f t="shared" si="719"/>
        <v>7.9599263485411575E-2</v>
      </c>
      <c r="W3255" s="5">
        <f t="shared" si="720"/>
        <v>0.11037190681243214</v>
      </c>
      <c r="X3255" s="6">
        <f t="shared" si="721"/>
        <v>3.6852097205927081E-2</v>
      </c>
      <c r="Y3255" s="6">
        <f t="shared" si="722"/>
        <v>5.1114260670220291E-2</v>
      </c>
      <c r="AA3255">
        <f>(O3255*constantes!$B$4)+(LN(110)*constantes!$B$5)+(LN(22)*constantes!$B$8)+(F3255*constantes!$B$9)</f>
        <v>23.088660364337766</v>
      </c>
      <c r="AB3255">
        <f t="shared" si="723"/>
        <v>5.1185816914687488E-2</v>
      </c>
      <c r="AC3255">
        <f>(O3255*constantes!$D$4)+(LN(110)*constantes!$D$5)+(LN(22)*constantes!$D$8)+(F3255*constantes!$D$9)</f>
        <v>25.220324924765169</v>
      </c>
      <c r="AD3255" s="7">
        <f t="shared" si="724"/>
        <v>2.3692217580876362E-2</v>
      </c>
      <c r="AF3255">
        <f>(O3255*constantes!$B$4)+(LN(125)*constantes!$B$5)+(LN(22.5)*constantes!$B$8)+(F3255*constantes!$B$9)</f>
        <v>23.343617301092156</v>
      </c>
      <c r="AG3255">
        <f t="shared" si="725"/>
        <v>6.5553501255932511E-2</v>
      </c>
      <c r="AH3255">
        <f>(O3255*constantes!$D$4)+(LN(125)*constantes!$D$5)+(LN(22.5)*constantes!$D$8)+(F3255*constantes!$D$9)</f>
        <v>25.591397941373401</v>
      </c>
      <c r="AI3255">
        <f t="shared" si="726"/>
        <v>3.4153313573738631E-2</v>
      </c>
    </row>
    <row r="3256" spans="1:35" x14ac:dyDescent="0.25">
      <c r="A3256" s="11">
        <v>3255</v>
      </c>
      <c r="B3256">
        <v>0</v>
      </c>
      <c r="C3256">
        <v>44</v>
      </c>
      <c r="D3256">
        <v>0</v>
      </c>
      <c r="E3256">
        <v>0</v>
      </c>
      <c r="F3256">
        <v>0</v>
      </c>
      <c r="G3256">
        <v>117</v>
      </c>
      <c r="H3256">
        <v>24.94</v>
      </c>
      <c r="I3256">
        <f>IF(AND(B3256=1,E3256=0),V3256,IF(AND(B3256=1,E3256=1),W3256,IF(AND(B3256=0,E3256=0),X3256,IF(AND(B3256=0,E3256=1),Y3256,ERROR))))</f>
        <v>2.6585800425179329E-2</v>
      </c>
      <c r="K3256">
        <f t="shared" si="714"/>
        <v>3.0321952038303235E-2</v>
      </c>
      <c r="L3256">
        <f t="shared" si="715"/>
        <v>2.102161003401426E-2</v>
      </c>
      <c r="M3256" s="22" t="str">
        <f t="shared" si="713"/>
        <v>NORMAL</v>
      </c>
      <c r="O3256">
        <f t="shared" si="716"/>
        <v>3.784189633918261</v>
      </c>
      <c r="P3256">
        <f t="shared" si="717"/>
        <v>4.7621739347977563</v>
      </c>
      <c r="Q3256">
        <f t="shared" si="718"/>
        <v>3.2164729402518906</v>
      </c>
      <c r="R3256">
        <f>(O3256*constantes!$B$4)+(P3256*constantes!$B$5)+(D3256*constantes!$B$6)+(Q3256*constantes!$B$8)+(F3256*constantes!$B$9)</f>
        <v>23.164167838610304</v>
      </c>
      <c r="S3256" s="4">
        <f>(O3256*constantes!$B$4)+(P3256*constantes!$C$5)+(D3256*constantes!$B$6)+(Q3256*constantes!$B$8)+(F3256*constantes!$B$9)</f>
        <v>23.505329979299212</v>
      </c>
      <c r="T3256">
        <f>(O3256*constantes!$D$4)+(P3256*constantes!$D$5)+(D3256*constantes!$D$6)+(Q3256*constantes!$D$8)+(F3256*constantes!$D$9)</f>
        <v>25.337033360801698</v>
      </c>
      <c r="U3256">
        <f>(O3256*constantes!$D$4)+(P3256*constantes!$E$5)+(D3256*constantes!$D$6)+(Q3256*constantes!$D$8)+(F3256*constantes!$D$9)</f>
        <v>25.669242614493189</v>
      </c>
      <c r="V3256" s="5">
        <f t="shared" si="719"/>
        <v>5.5087797173160036E-2</v>
      </c>
      <c r="W3256" s="5">
        <f t="shared" si="720"/>
        <v>7.6608048565299125E-2</v>
      </c>
      <c r="X3256" s="6">
        <f t="shared" si="721"/>
        <v>2.6585800425179329E-2</v>
      </c>
      <c r="Y3256" s="6">
        <f t="shared" si="722"/>
        <v>3.6866606377928157E-2</v>
      </c>
      <c r="AA3256">
        <f>(O3256*constantes!$B$4)+(LN(110)*constantes!$B$5)+(LN(22)*constantes!$B$8)+(F3256*constantes!$B$9)</f>
        <v>22.95028380552526</v>
      </c>
      <c r="AB3256">
        <f t="shared" si="723"/>
        <v>4.4721443860098575E-2</v>
      </c>
      <c r="AC3256">
        <f>(O3256*constantes!$D$4)+(LN(110)*constantes!$D$5)+(LN(22)*constantes!$D$8)+(F3256*constantes!$D$9)</f>
        <v>25.099368567186549</v>
      </c>
      <c r="AD3256" s="7">
        <f t="shared" si="724"/>
        <v>2.102161003401426E-2</v>
      </c>
      <c r="AF3256">
        <f>(O3256*constantes!$B$4)+(LN(125)*constantes!$B$5)+(LN(22.5)*constantes!$B$8)+(F3256*constantes!$B$9)</f>
        <v>23.205240742279653</v>
      </c>
      <c r="AG3256">
        <f t="shared" si="725"/>
        <v>5.7330036913051163E-2</v>
      </c>
      <c r="AH3256">
        <f>(O3256*constantes!$D$4)+(LN(125)*constantes!$D$5)+(LN(22.5)*constantes!$D$8)+(F3256*constantes!$D$9)</f>
        <v>25.470441583794781</v>
      </c>
      <c r="AI3256">
        <f t="shared" si="726"/>
        <v>3.0321952038303235E-2</v>
      </c>
    </row>
    <row r="3257" spans="1:35" x14ac:dyDescent="0.25">
      <c r="A3257" s="11">
        <v>3256</v>
      </c>
      <c r="B3257">
        <v>0</v>
      </c>
      <c r="C3257">
        <v>47</v>
      </c>
      <c r="D3257">
        <v>1</v>
      </c>
      <c r="E3257">
        <v>0</v>
      </c>
      <c r="F3257">
        <v>0</v>
      </c>
      <c r="G3257">
        <v>115</v>
      </c>
      <c r="H3257">
        <v>22.71</v>
      </c>
      <c r="I3257">
        <f>IF(AND(B3257=1,E3257=0),V3257,IF(AND(B3257=1,E3257=1),W3257,IF(AND(B3257=0,E3257=0),X3257,IF(AND(B3257=0,E3257=1),Y3257,ERROR))))</f>
        <v>5.2906861491462731E-2</v>
      </c>
      <c r="K3257">
        <f t="shared" si="714"/>
        <v>3.6173927347526003E-2</v>
      </c>
      <c r="L3257">
        <f t="shared" si="715"/>
        <v>2.5101986203356352E-2</v>
      </c>
      <c r="M3257" s="22" t="str">
        <f t="shared" si="713"/>
        <v>Elevated Risk</v>
      </c>
      <c r="O3257">
        <f t="shared" si="716"/>
        <v>3.8501476017100584</v>
      </c>
      <c r="P3257">
        <f t="shared" si="717"/>
        <v>4.7449321283632502</v>
      </c>
      <c r="Q3257">
        <f t="shared" si="718"/>
        <v>3.1228053561174671</v>
      </c>
      <c r="R3257">
        <f>(O3257*constantes!$B$4)+(P3257*constantes!$B$5)+(D3257*constantes!$B$6)+(Q3257*constantes!$B$8)+(F3257*constantes!$B$9)</f>
        <v>23.97278057307269</v>
      </c>
      <c r="S3257" s="4">
        <f>(O3257*constantes!$B$4)+(P3257*constantes!$C$5)+(D3257*constantes!$B$6)+(Q3257*constantes!$B$8)+(F3257*constantes!$B$9)</f>
        <v>24.312707510748631</v>
      </c>
      <c r="T3257">
        <f>(O3257*constantes!$D$4)+(P3257*constantes!$D$5)+(D3257*constantes!$D$6)+(Q3257*constantes!$D$8)+(F3257*constantes!$D$9)</f>
        <v>26.038802406094515</v>
      </c>
      <c r="U3257">
        <f>(O3257*constantes!$D$4)+(P3257*constantes!$E$5)+(D3257*constantes!$D$6)+(Q3257*constantes!$D$8)+(F3257*constantes!$D$9)</f>
        <v>26.369808871369138</v>
      </c>
      <c r="V3257" s="5">
        <f t="shared" si="719"/>
        <v>0.11944001065935306</v>
      </c>
      <c r="W3257" s="5">
        <f t="shared" si="720"/>
        <v>0.16363685391063532</v>
      </c>
      <c r="X3257" s="6">
        <f t="shared" si="721"/>
        <v>5.2906861491462731E-2</v>
      </c>
      <c r="Y3257" s="6">
        <f t="shared" si="722"/>
        <v>7.2892875299666593E-2</v>
      </c>
      <c r="AA3257">
        <f>(O3257*constantes!$B$4)+(LN(110)*constantes!$B$5)+(LN(22)*constantes!$B$8)+(F3257*constantes!$B$9)</f>
        <v>23.155608320942413</v>
      </c>
      <c r="AB3257">
        <f t="shared" si="723"/>
        <v>5.4631350702972536E-2</v>
      </c>
      <c r="AC3257">
        <f>(O3257*constantes!$D$4)+(LN(110)*constantes!$D$5)+(LN(22)*constantes!$D$8)+(F3257*constantes!$D$9)</f>
        <v>25.278844814605776</v>
      </c>
      <c r="AD3257" s="7">
        <f t="shared" si="724"/>
        <v>2.5101986203356352E-2</v>
      </c>
      <c r="AF3257">
        <f>(O3257*constantes!$B$4)+(LN(125)*constantes!$B$5)+(LN(22.5)*constantes!$B$8)+(F3257*constantes!$B$9)</f>
        <v>23.410565257696806</v>
      </c>
      <c r="AG3257">
        <f t="shared" si="725"/>
        <v>6.9930001122808005E-2</v>
      </c>
      <c r="AH3257">
        <f>(O3257*constantes!$D$4)+(LN(125)*constantes!$D$5)+(LN(22.5)*constantes!$D$8)+(F3257*constantes!$D$9)</f>
        <v>25.649917831214008</v>
      </c>
      <c r="AI3257">
        <f t="shared" si="726"/>
        <v>3.6173927347526003E-2</v>
      </c>
    </row>
    <row r="3258" spans="1:35" x14ac:dyDescent="0.25">
      <c r="A3258" s="11">
        <v>3257</v>
      </c>
      <c r="B3258">
        <v>1</v>
      </c>
      <c r="C3258">
        <v>46</v>
      </c>
      <c r="D3258">
        <v>1</v>
      </c>
      <c r="E3258">
        <v>0</v>
      </c>
      <c r="F3258">
        <v>0</v>
      </c>
      <c r="G3258">
        <v>116.5</v>
      </c>
      <c r="H3258">
        <v>28.53</v>
      </c>
      <c r="I3258">
        <f>IF(AND(B3258=1,E3258=0),V3258,IF(AND(B3258=1,E3258=1),W3258,IF(AND(B3258=0,E3258=0),X3258,IF(AND(B3258=0,E3258=1),Y3258,ERROR))))</f>
        <v>0.13585435920814692</v>
      </c>
      <c r="K3258">
        <f t="shared" si="714"/>
        <v>6.5553501255932511E-2</v>
      </c>
      <c r="L3258">
        <f t="shared" si="715"/>
        <v>5.1185816914687488E-2</v>
      </c>
      <c r="M3258" s="22" t="str">
        <f t="shared" si="713"/>
        <v>Elevated Risk</v>
      </c>
      <c r="O3258">
        <f t="shared" si="716"/>
        <v>3.8286413964890951</v>
      </c>
      <c r="P3258">
        <f t="shared" si="717"/>
        <v>4.7578912730057557</v>
      </c>
      <c r="Q3258">
        <f t="shared" si="718"/>
        <v>3.3509561652254085</v>
      </c>
      <c r="R3258">
        <f>(O3258*constantes!$B$4)+(P3258*constantes!$B$5)+(D3258*constantes!$B$6)+(Q3258*constantes!$B$8)+(F3258*constantes!$B$9)</f>
        <v>24.110743983447961</v>
      </c>
      <c r="S3258" s="4">
        <f>(O3258*constantes!$B$4)+(P3258*constantes!$C$5)+(D3258*constantes!$B$6)+(Q3258*constantes!$B$8)+(F3258*constantes!$B$9)</f>
        <v>24.451599314246092</v>
      </c>
      <c r="T3258">
        <f>(O3258*constantes!$D$4)+(P3258*constantes!$D$5)+(D3258*constantes!$D$6)+(Q3258*constantes!$D$8)+(F3258*constantes!$D$9)</f>
        <v>26.133377524966697</v>
      </c>
      <c r="U3258">
        <f>(O3258*constantes!$D$4)+(P3258*constantes!$E$5)+(D3258*constantes!$D$6)+(Q3258*constantes!$D$8)+(F3258*constantes!$D$9)</f>
        <v>26.465288020171577</v>
      </c>
      <c r="V3258" s="5">
        <f t="shared" si="719"/>
        <v>0.13585435920814692</v>
      </c>
      <c r="W3258" s="5">
        <f t="shared" si="720"/>
        <v>0.18561129199197857</v>
      </c>
      <c r="X3258" s="6">
        <f t="shared" si="721"/>
        <v>5.7999701624493083E-2</v>
      </c>
      <c r="Y3258" s="6">
        <f t="shared" si="722"/>
        <v>7.989625047837523E-2</v>
      </c>
      <c r="AA3258">
        <f>(O3258*constantes!$B$4)+(LN(110)*constantes!$B$5)+(LN(22)*constantes!$B$8)+(F3258*constantes!$B$9)</f>
        <v>23.088660364337766</v>
      </c>
      <c r="AB3258">
        <f t="shared" si="723"/>
        <v>5.1185816914687488E-2</v>
      </c>
      <c r="AC3258">
        <f>(O3258*constantes!$D$4)+(LN(110)*constantes!$D$5)+(LN(22)*constantes!$D$8)+(F3258*constantes!$D$9)</f>
        <v>25.220324924765169</v>
      </c>
      <c r="AD3258" s="7">
        <f t="shared" si="724"/>
        <v>2.3692217580876362E-2</v>
      </c>
      <c r="AF3258">
        <f>(O3258*constantes!$B$4)+(LN(125)*constantes!$B$5)+(LN(22.5)*constantes!$B$8)+(F3258*constantes!$B$9)</f>
        <v>23.343617301092156</v>
      </c>
      <c r="AG3258">
        <f t="shared" si="725"/>
        <v>6.5553501255932511E-2</v>
      </c>
      <c r="AH3258">
        <f>(O3258*constantes!$D$4)+(LN(125)*constantes!$D$5)+(LN(22.5)*constantes!$D$8)+(F3258*constantes!$D$9)</f>
        <v>25.591397941373401</v>
      </c>
      <c r="AI3258">
        <f t="shared" si="726"/>
        <v>3.4153313573738631E-2</v>
      </c>
    </row>
    <row r="3259" spans="1:35" x14ac:dyDescent="0.25">
      <c r="A3259" s="11">
        <v>3258</v>
      </c>
      <c r="B3259">
        <v>0</v>
      </c>
      <c r="C3259">
        <v>41</v>
      </c>
      <c r="D3259">
        <v>1</v>
      </c>
      <c r="E3259">
        <v>0</v>
      </c>
      <c r="F3259">
        <v>0</v>
      </c>
      <c r="G3259">
        <v>99</v>
      </c>
      <c r="H3259">
        <v>19.09</v>
      </c>
      <c r="I3259">
        <f>IF(AND(B3259=1,E3259=0),V3259,IF(AND(B3259=1,E3259=1),W3259,IF(AND(B3259=0,E3259=0),X3259,IF(AND(B3259=0,E3259=1),Y3259,ERROR))))</f>
        <v>2.2254476147229196E-2</v>
      </c>
      <c r="K3259">
        <f t="shared" si="714"/>
        <v>2.5088146116023613E-2</v>
      </c>
      <c r="L3259">
        <f t="shared" si="715"/>
        <v>1.7378724267438583E-2</v>
      </c>
      <c r="M3259" s="22" t="str">
        <f t="shared" si="713"/>
        <v>NORMAL</v>
      </c>
      <c r="O3259">
        <f t="shared" si="716"/>
        <v>3.713572066704308</v>
      </c>
      <c r="P3259">
        <f t="shared" si="717"/>
        <v>4.5951198501345898</v>
      </c>
      <c r="Q3259">
        <f t="shared" si="718"/>
        <v>2.9491646377376561</v>
      </c>
      <c r="R3259">
        <f>(O3259*constantes!$B$4)+(P3259*constantes!$B$5)+(D3259*constantes!$B$6)+(Q3259*constantes!$B$8)+(F3259*constantes!$B$9)</f>
        <v>23.132055482214803</v>
      </c>
      <c r="S3259" s="4">
        <f>(O3259*constantes!$B$4)+(P3259*constantes!$C$5)+(D3259*constantes!$B$6)+(Q3259*constantes!$B$8)+(F3259*constantes!$B$9)</f>
        <v>23.461249868278443</v>
      </c>
      <c r="T3259">
        <f>(O3259*constantes!$D$4)+(P3259*constantes!$D$5)+(D3259*constantes!$D$6)+(Q3259*constantes!$D$8)+(F3259*constantes!$D$9)</f>
        <v>25.156988542232558</v>
      </c>
      <c r="U3259">
        <f>(O3259*constantes!$D$4)+(P3259*constantes!$E$5)+(D3259*constantes!$D$6)+(Q3259*constantes!$D$8)+(F3259*constantes!$D$9)</f>
        <v>25.477544102977944</v>
      </c>
      <c r="V3259" s="5">
        <f t="shared" si="719"/>
        <v>5.3394240779575886E-2</v>
      </c>
      <c r="W3259" s="5">
        <f t="shared" si="720"/>
        <v>7.3428942622359772E-2</v>
      </c>
      <c r="X3259" s="6">
        <f t="shared" si="721"/>
        <v>2.2254476147229196E-2</v>
      </c>
      <c r="Y3259" s="6">
        <f t="shared" si="722"/>
        <v>3.0534747198277978E-2</v>
      </c>
      <c r="AA3259">
        <f>(O3259*constantes!$B$4)+(LN(110)*constantes!$B$5)+(LN(22)*constantes!$B$8)+(F3259*constantes!$B$9)</f>
        <v>22.730454143490913</v>
      </c>
      <c r="AB3259">
        <f t="shared" si="723"/>
        <v>3.6057212319339005E-2</v>
      </c>
      <c r="AC3259">
        <f>(O3259*constantes!$D$4)+(LN(110)*constantes!$D$5)+(LN(22)*constantes!$D$8)+(F3259*constantes!$D$9)</f>
        <v>24.907213223567677</v>
      </c>
      <c r="AD3259" s="7">
        <f t="shared" si="724"/>
        <v>1.7378724267438583E-2</v>
      </c>
      <c r="AF3259">
        <f>(O3259*constantes!$B$4)+(LN(125)*constantes!$B$5)+(LN(22.5)*constantes!$B$8)+(F3259*constantes!$B$9)</f>
        <v>22.985411080245306</v>
      </c>
      <c r="AG3259">
        <f t="shared" si="725"/>
        <v>4.62827295767122E-2</v>
      </c>
      <c r="AH3259">
        <f>(O3259*constantes!$D$4)+(LN(125)*constantes!$D$5)+(LN(22.5)*constantes!$D$8)+(F3259*constantes!$D$9)</f>
        <v>25.278286240175909</v>
      </c>
      <c r="AI3259">
        <f t="shared" si="726"/>
        <v>2.5088146116023613E-2</v>
      </c>
    </row>
    <row r="3260" spans="1:35" x14ac:dyDescent="0.25">
      <c r="A3260" s="11">
        <v>3259</v>
      </c>
      <c r="B3260">
        <v>1</v>
      </c>
      <c r="C3260">
        <v>61</v>
      </c>
      <c r="D3260">
        <v>1</v>
      </c>
      <c r="E3260">
        <v>0</v>
      </c>
      <c r="F3260">
        <v>0</v>
      </c>
      <c r="G3260">
        <v>115</v>
      </c>
      <c r="H3260">
        <v>23.65</v>
      </c>
      <c r="I3260">
        <f>IF(AND(B3260=1,E3260=0),V3260,IF(AND(B3260=1,E3260=1),W3260,IF(AND(B3260=0,E3260=0),X3260,IF(AND(B3260=0,E3260=1),Y3260,ERROR))))</f>
        <v>0.25602829865995547</v>
      </c>
      <c r="K3260">
        <f t="shared" si="714"/>
        <v>0.15060331820878059</v>
      </c>
      <c r="L3260">
        <f t="shared" si="715"/>
        <v>0.11882079876600593</v>
      </c>
      <c r="M3260" s="22" t="str">
        <f t="shared" si="713"/>
        <v>Elevated Risk</v>
      </c>
      <c r="O3260">
        <f t="shared" si="716"/>
        <v>4.1108738641733114</v>
      </c>
      <c r="P3260">
        <f t="shared" si="717"/>
        <v>4.7449321283632502</v>
      </c>
      <c r="Q3260">
        <f t="shared" si="718"/>
        <v>3.1633631149379418</v>
      </c>
      <c r="R3260">
        <f>(O3260*constantes!$B$4)+(P3260*constantes!$B$5)+(D3260*constantes!$B$6)+(Q3260*constantes!$B$8)+(F3260*constantes!$B$9)</f>
        <v>24.816563973530403</v>
      </c>
      <c r="S3260" s="4">
        <f>(O3260*constantes!$B$4)+(P3260*constantes!$C$5)+(D3260*constantes!$B$6)+(Q3260*constantes!$B$8)+(F3260*constantes!$B$9)</f>
        <v>25.156490911206348</v>
      </c>
      <c r="T3260">
        <f>(O3260*constantes!$D$4)+(P3260*constantes!$D$5)+(D3260*constantes!$D$6)+(Q3260*constantes!$D$8)+(F3260*constantes!$D$9)</f>
        <v>26.768991971292365</v>
      </c>
      <c r="U3260">
        <f>(O3260*constantes!$D$4)+(P3260*constantes!$E$5)+(D3260*constantes!$D$6)+(Q3260*constantes!$D$8)+(F3260*constantes!$D$9)</f>
        <v>27.099998436566988</v>
      </c>
      <c r="V3260" s="5">
        <f t="shared" si="719"/>
        <v>0.25602829865995547</v>
      </c>
      <c r="W3260" s="5">
        <f t="shared" si="720"/>
        <v>0.33998063051802685</v>
      </c>
      <c r="X3260" s="6">
        <f t="shared" si="721"/>
        <v>0.10668702451810297</v>
      </c>
      <c r="Y3260" s="6">
        <f t="shared" si="722"/>
        <v>0.14536829457965128</v>
      </c>
      <c r="AA3260">
        <f>(O3260*constantes!$B$4)+(LN(110)*constantes!$B$5)+(LN(22)*constantes!$B$8)+(F3260*constantes!$B$9)</f>
        <v>23.967238746940023</v>
      </c>
      <c r="AB3260">
        <f t="shared" si="723"/>
        <v>0.11882079876600593</v>
      </c>
      <c r="AC3260">
        <f>(O3260*constantes!$D$4)+(LN(110)*constantes!$D$5)+(LN(22)*constantes!$D$8)+(F3260*constantes!$D$9)</f>
        <v>25.98829922560666</v>
      </c>
      <c r="AD3260" s="7">
        <f t="shared" si="724"/>
        <v>5.0368025874669486E-2</v>
      </c>
      <c r="AF3260">
        <f>(O3260*constantes!$B$4)+(LN(125)*constantes!$B$5)+(LN(22.5)*constantes!$B$8)+(F3260*constantes!$B$9)</f>
        <v>24.222195683694412</v>
      </c>
      <c r="AG3260">
        <f t="shared" si="725"/>
        <v>0.15060331820878059</v>
      </c>
      <c r="AH3260">
        <f>(O3260*constantes!$D$4)+(LN(125)*constantes!$D$5)+(LN(22.5)*constantes!$D$8)+(F3260*constantes!$D$9)</f>
        <v>26.359372242214892</v>
      </c>
      <c r="AI3260">
        <f t="shared" si="726"/>
        <v>7.2164067569494672E-2</v>
      </c>
    </row>
    <row r="3261" spans="1:35" x14ac:dyDescent="0.25">
      <c r="A3261" s="11">
        <v>3260</v>
      </c>
      <c r="B3261">
        <v>0</v>
      </c>
      <c r="C3261">
        <v>42</v>
      </c>
      <c r="D3261">
        <v>0</v>
      </c>
      <c r="E3261">
        <v>0</v>
      </c>
      <c r="F3261">
        <v>0</v>
      </c>
      <c r="G3261">
        <v>122</v>
      </c>
      <c r="H3261">
        <v>18.11</v>
      </c>
      <c r="I3261">
        <f>IF(AND(B3261=1,E3261=0),V3261,IF(AND(B3261=1,E3261=1),W3261,IF(AND(B3261=0,E3261=0),X3261,IF(AND(B3261=0,E3261=1),Y3261,ERROR))))</f>
        <v>2.2421634497322818E-2</v>
      </c>
      <c r="K3261">
        <f t="shared" si="714"/>
        <v>2.676538428771702E-2</v>
      </c>
      <c r="L3261">
        <f t="shared" si="715"/>
        <v>1.8545470669847686E-2</v>
      </c>
      <c r="M3261" s="22" t="str">
        <f t="shared" si="713"/>
        <v>NORMAL</v>
      </c>
      <c r="O3261">
        <f t="shared" si="716"/>
        <v>3.7376696182833684</v>
      </c>
      <c r="P3261">
        <f t="shared" si="717"/>
        <v>4.8040210447332568</v>
      </c>
      <c r="Q3261">
        <f t="shared" si="718"/>
        <v>2.8964642718953222</v>
      </c>
      <c r="R3261">
        <f>(O3261*constantes!$B$4)+(P3261*constantes!$B$5)+(D3261*constantes!$B$6)+(Q3261*constantes!$B$8)+(F3261*constantes!$B$9)</f>
        <v>22.843289355425618</v>
      </c>
      <c r="S3261" s="4">
        <f>(O3261*constantes!$B$4)+(P3261*constantes!$C$5)+(D3261*constantes!$B$6)+(Q3261*constantes!$B$8)+(F3261*constantes!$B$9)</f>
        <v>23.187449423070309</v>
      </c>
      <c r="T3261">
        <f>(O3261*constantes!$D$4)+(P3261*constantes!$D$5)+(D3261*constantes!$D$6)+(Q3261*constantes!$D$8)+(F3261*constantes!$D$9)</f>
        <v>25.164556864169434</v>
      </c>
      <c r="U3261">
        <f>(O3261*constantes!$D$4)+(P3261*constantes!$E$5)+(D3261*constantes!$D$6)+(Q3261*constantes!$D$8)+(F3261*constantes!$D$9)</f>
        <v>25.499685372250024</v>
      </c>
      <c r="V3261" s="5">
        <f t="shared" si="719"/>
        <v>4.0276295342991819E-2</v>
      </c>
      <c r="W3261" s="5">
        <f t="shared" si="720"/>
        <v>5.6348118017226501E-2</v>
      </c>
      <c r="X3261" s="6">
        <f t="shared" si="721"/>
        <v>2.2421634497322818E-2</v>
      </c>
      <c r="Y3261" s="6">
        <f t="shared" si="722"/>
        <v>3.120758688602443E-2</v>
      </c>
      <c r="AA3261">
        <f>(O3261*constantes!$B$4)+(LN(110)*constantes!$B$5)+(LN(22)*constantes!$B$8)+(F3261*constantes!$B$9)</f>
        <v>22.805468857654464</v>
      </c>
      <c r="AB3261">
        <f t="shared" si="723"/>
        <v>3.8810869283687155E-2</v>
      </c>
      <c r="AC3261">
        <f>(O3261*constantes!$D$4)+(LN(110)*constantes!$D$5)+(LN(22)*constantes!$D$8)+(F3261*constantes!$D$9)</f>
        <v>24.972784348242914</v>
      </c>
      <c r="AD3261" s="7">
        <f t="shared" si="724"/>
        <v>1.8545470669847686E-2</v>
      </c>
      <c r="AF3261">
        <f>(O3261*constantes!$B$4)+(LN(125)*constantes!$B$5)+(LN(22.5)*constantes!$B$8)+(F3261*constantes!$B$9)</f>
        <v>23.060425794408857</v>
      </c>
      <c r="AG3261">
        <f t="shared" si="725"/>
        <v>4.9796912096185753E-2</v>
      </c>
      <c r="AH3261">
        <f>(O3261*constantes!$D$4)+(LN(125)*constantes!$D$5)+(LN(22.5)*constantes!$D$8)+(F3261*constantes!$D$9)</f>
        <v>25.343857364851146</v>
      </c>
      <c r="AI3261">
        <f t="shared" si="726"/>
        <v>2.676538428771702E-2</v>
      </c>
    </row>
    <row r="3262" spans="1:35" x14ac:dyDescent="0.25">
      <c r="A3262" s="11">
        <v>3261</v>
      </c>
      <c r="B3262">
        <v>1</v>
      </c>
      <c r="C3262">
        <v>69</v>
      </c>
      <c r="D3262">
        <v>1</v>
      </c>
      <c r="E3262">
        <v>1</v>
      </c>
      <c r="F3262">
        <v>0</v>
      </c>
      <c r="G3262">
        <v>151</v>
      </c>
      <c r="H3262">
        <v>24.14</v>
      </c>
      <c r="I3262">
        <f>IF(AND(B3262=1,E3262=0),V3262,IF(AND(B3262=1,E3262=1),W3262,IF(AND(B3262=0,E3262=0),X3262,IF(AND(B3262=0,E3262=1),Y3262,ERROR))))</f>
        <v>0.64914992131352611</v>
      </c>
      <c r="K3262">
        <f t="shared" si="714"/>
        <v>0.21301996980244808</v>
      </c>
      <c r="L3262">
        <f t="shared" si="715"/>
        <v>0.16942837071930628</v>
      </c>
      <c r="M3262" s="22" t="str">
        <f t="shared" si="713"/>
        <v>'&gt;30%</v>
      </c>
      <c r="O3262">
        <f t="shared" si="716"/>
        <v>4.2341065045972597</v>
      </c>
      <c r="P3262">
        <f t="shared" si="717"/>
        <v>5.0172798368149243</v>
      </c>
      <c r="Q3262">
        <f t="shared" si="718"/>
        <v>3.1838702156693857</v>
      </c>
      <c r="R3262">
        <f>(O3262*constantes!$B$4)+(P3262*constantes!$B$5)+(D3262*constantes!$B$6)+(Q3262*constantes!$B$8)+(F3262*constantes!$B$9)</f>
        <v>25.721666455105936</v>
      </c>
      <c r="S3262" s="4">
        <f>(O3262*constantes!$B$4)+(P3262*constantes!$C$5)+(D3262*constantes!$B$6)+(Q3262*constantes!$B$8)+(F3262*constantes!$B$9)</f>
        <v>26.081104382615354</v>
      </c>
      <c r="T3262">
        <f>(O3262*constantes!$D$4)+(P3262*constantes!$D$5)+(D3262*constantes!$D$6)+(Q3262*constantes!$D$8)+(F3262*constantes!$D$9)</f>
        <v>27.880890460000508</v>
      </c>
      <c r="U3262">
        <f>(O3262*constantes!$D$4)+(P3262*constantes!$E$5)+(D3262*constantes!$D$6)+(Q3262*constantes!$D$8)+(F3262*constantes!$D$9)</f>
        <v>28.230895901416716</v>
      </c>
      <c r="V3262" s="5">
        <f t="shared" si="719"/>
        <v>0.51864701911244571</v>
      </c>
      <c r="W3262" s="5">
        <f t="shared" si="720"/>
        <v>0.64914992131352611</v>
      </c>
      <c r="X3262" s="6">
        <f t="shared" si="721"/>
        <v>0.29034875457520615</v>
      </c>
      <c r="Y3262" s="6">
        <f t="shared" si="722"/>
        <v>0.38535889703522663</v>
      </c>
      <c r="AA3262">
        <f>(O3262*constantes!$B$4)+(LN(110)*constantes!$B$5)+(LN(22)*constantes!$B$8)+(F3262*constantes!$B$9)</f>
        <v>24.350857027274156</v>
      </c>
      <c r="AB3262">
        <f t="shared" si="723"/>
        <v>0.16942837071930628</v>
      </c>
      <c r="AC3262">
        <f>(O3262*constantes!$D$4)+(LN(110)*constantes!$D$5)+(LN(22)*constantes!$D$8)+(F3262*constantes!$D$9)</f>
        <v>26.323623866485054</v>
      </c>
      <c r="AD3262" s="7">
        <f t="shared" si="724"/>
        <v>6.9720394263702357E-2</v>
      </c>
      <c r="AF3262">
        <f>(O3262*constantes!$B$4)+(LN(125)*constantes!$B$5)+(LN(22.5)*constantes!$B$8)+(F3262*constantes!$B$9)</f>
        <v>24.605813964028549</v>
      </c>
      <c r="AG3262">
        <f t="shared" si="725"/>
        <v>0.21301996980244808</v>
      </c>
      <c r="AH3262">
        <f>(O3262*constantes!$D$4)+(LN(125)*constantes!$D$5)+(LN(22.5)*constantes!$D$8)+(F3262*constantes!$D$9)</f>
        <v>26.694696883093286</v>
      </c>
      <c r="AI3262">
        <f t="shared" si="726"/>
        <v>9.9441573194200328E-2</v>
      </c>
    </row>
    <row r="3263" spans="1:35" x14ac:dyDescent="0.25">
      <c r="A3263" s="11">
        <v>3262</v>
      </c>
      <c r="B3263">
        <v>0</v>
      </c>
      <c r="C3263">
        <v>53</v>
      </c>
      <c r="D3263">
        <v>0</v>
      </c>
      <c r="E3263">
        <v>0</v>
      </c>
      <c r="F3263">
        <v>0</v>
      </c>
      <c r="G3263">
        <v>142</v>
      </c>
      <c r="H3263">
        <v>25.7</v>
      </c>
      <c r="I3263">
        <f>IF(AND(B3263=1,E3263=0),V3263,IF(AND(B3263=1,E3263=1),W3263,IF(AND(B3263=0,E3263=0),X3263,IF(AND(B3263=0,E3263=1),Y3263,ERROR))))</f>
        <v>7.5294564972207656E-2</v>
      </c>
      <c r="K3263">
        <f t="shared" si="714"/>
        <v>4.9808625979083754E-2</v>
      </c>
      <c r="L3263">
        <f t="shared" si="715"/>
        <v>3.4638908987597139E-2</v>
      </c>
      <c r="M3263" s="22" t="str">
        <f t="shared" si="713"/>
        <v>Elevated Risk</v>
      </c>
      <c r="O3263">
        <f t="shared" si="716"/>
        <v>3.970291913552122</v>
      </c>
      <c r="P3263">
        <f t="shared" si="717"/>
        <v>4.9558270576012609</v>
      </c>
      <c r="Q3263">
        <f t="shared" si="718"/>
        <v>3.2464909919011742</v>
      </c>
      <c r="R3263">
        <f>(O3263*constantes!$B$4)+(P3263*constantes!$B$5)+(D3263*constantes!$B$6)+(Q3263*constantes!$B$8)+(F3263*constantes!$B$9)</f>
        <v>24.126536236875655</v>
      </c>
      <c r="S3263" s="4">
        <f>(O3263*constantes!$B$4)+(P3263*constantes!$C$5)+(D3263*constantes!$B$6)+(Q3263*constantes!$B$8)+(F3263*constantes!$B$9)</f>
        <v>24.481571687282209</v>
      </c>
      <c r="T3263">
        <f>(O3263*constantes!$D$4)+(P3263*constantes!$D$5)+(D3263*constantes!$D$6)+(Q3263*constantes!$D$8)+(F3263*constantes!$D$9)</f>
        <v>26.403506225415914</v>
      </c>
      <c r="U3263">
        <f>(O3263*constantes!$D$4)+(P3263*constantes!$E$5)+(D3263*constantes!$D$6)+(Q3263*constantes!$D$8)+(F3263*constantes!$D$9)</f>
        <v>26.749224720954174</v>
      </c>
      <c r="V3263" s="5">
        <f t="shared" si="719"/>
        <v>0.1378604684863628</v>
      </c>
      <c r="W3263" s="5">
        <f t="shared" si="720"/>
        <v>0.19068292357665895</v>
      </c>
      <c r="X3263" s="6">
        <f t="shared" si="721"/>
        <v>7.5294564972207656E-2</v>
      </c>
      <c r="Y3263" s="6">
        <f t="shared" si="722"/>
        <v>0.10471222209054054</v>
      </c>
      <c r="AA3263">
        <f>(O3263*constantes!$B$4)+(LN(110)*constantes!$B$5)+(LN(22)*constantes!$B$8)+(F3263*constantes!$B$9)</f>
        <v>23.529612757934284</v>
      </c>
      <c r="AB3263">
        <f t="shared" si="723"/>
        <v>7.8415260777171425E-2</v>
      </c>
      <c r="AC3263">
        <f>(O3263*constantes!$D$4)+(LN(110)*constantes!$D$5)+(LN(22)*constantes!$D$8)+(F3263*constantes!$D$9)</f>
        <v>25.605765897229862</v>
      </c>
      <c r="AD3263" s="7">
        <f t="shared" si="724"/>
        <v>3.4638908987597139E-2</v>
      </c>
      <c r="AF3263">
        <f>(O3263*constantes!$B$4)+(LN(125)*constantes!$B$5)+(LN(22.5)*constantes!$B$8)+(F3263*constantes!$B$9)</f>
        <v>23.784569694688678</v>
      </c>
      <c r="AG3263">
        <f t="shared" si="725"/>
        <v>0.10001327473115296</v>
      </c>
      <c r="AH3263">
        <f>(O3263*constantes!$D$4)+(LN(125)*constantes!$D$5)+(LN(22.5)*constantes!$D$8)+(F3263*constantes!$D$9)</f>
        <v>25.976838913838094</v>
      </c>
      <c r="AI3263">
        <f t="shared" si="726"/>
        <v>4.9808625979083754E-2</v>
      </c>
    </row>
    <row r="3264" spans="1:35" x14ac:dyDescent="0.25">
      <c r="A3264" s="11">
        <v>3263</v>
      </c>
      <c r="B3264">
        <v>0</v>
      </c>
      <c r="C3264">
        <v>66</v>
      </c>
      <c r="D3264">
        <v>1</v>
      </c>
      <c r="E3264">
        <v>0</v>
      </c>
      <c r="F3264">
        <v>0</v>
      </c>
      <c r="G3264">
        <v>112</v>
      </c>
      <c r="H3264">
        <v>23.36</v>
      </c>
      <c r="I3264">
        <f>IF(AND(B3264=1,E3264=0),V3264,IF(AND(B3264=1,E3264=1),W3264,IF(AND(B3264=0,E3264=0),X3264,IF(AND(B3264=0,E3264=1),Y3264,ERROR))))</f>
        <v>0.12098886391770503</v>
      </c>
      <c r="K3264">
        <f t="shared" si="714"/>
        <v>8.8631036489936865E-2</v>
      </c>
      <c r="L3264">
        <f t="shared" si="715"/>
        <v>6.2029279911700597E-2</v>
      </c>
      <c r="M3264" s="22" t="str">
        <f t="shared" si="713"/>
        <v>Elevated Risk</v>
      </c>
      <c r="O3264">
        <f t="shared" si="716"/>
        <v>4.1896547420264252</v>
      </c>
      <c r="P3264">
        <f t="shared" si="717"/>
        <v>4.7184988712950942</v>
      </c>
      <c r="Q3264">
        <f t="shared" si="718"/>
        <v>3.1510251579600261</v>
      </c>
      <c r="R3264">
        <f>(O3264*constantes!$B$4)+(P3264*constantes!$B$5)+(D3264*constantes!$B$6)+(Q3264*constantes!$B$8)+(F3264*constantes!$B$9)</f>
        <v>25.002988726376657</v>
      </c>
      <c r="S3264" s="4">
        <f>(O3264*constantes!$B$4)+(P3264*constantes!$C$5)+(D3264*constantes!$B$6)+(Q3264*constantes!$B$8)+(F3264*constantes!$B$9)</f>
        <v>25.341021985516235</v>
      </c>
      <c r="T3264">
        <f>(O3264*constantes!$D$4)+(P3264*constantes!$D$5)+(D3264*constantes!$D$6)+(Q3264*constantes!$D$8)+(F3264*constantes!$D$9)</f>
        <v>26.902698100947593</v>
      </c>
      <c r="U3264">
        <f>(O3264*constantes!$D$4)+(P3264*constantes!$E$5)+(D3264*constantes!$D$6)+(Q3264*constantes!$D$8)+(F3264*constantes!$D$9)</f>
        <v>27.231860582209137</v>
      </c>
      <c r="V3264" s="5">
        <f t="shared" si="719"/>
        <v>0.29978087979373935</v>
      </c>
      <c r="W3264" s="5">
        <f t="shared" si="720"/>
        <v>0.39327895836756122</v>
      </c>
      <c r="X3264" s="6">
        <f t="shared" si="721"/>
        <v>0.12098886391770503</v>
      </c>
      <c r="Y3264" s="6">
        <f t="shared" si="722"/>
        <v>0.16408295547812302</v>
      </c>
      <c r="AA3264">
        <f>(O3264*constantes!$B$4)+(LN(110)*constantes!$B$5)+(LN(22)*constantes!$B$8)+(F3264*constantes!$B$9)</f>
        <v>24.212480468461653</v>
      </c>
      <c r="AB3264">
        <f t="shared" si="723"/>
        <v>0.14926180477179407</v>
      </c>
      <c r="AC3264">
        <f>(O3264*constantes!$D$4)+(LN(110)*constantes!$D$5)+(LN(22)*constantes!$D$8)+(F3264*constantes!$D$9)</f>
        <v>26.202667508906433</v>
      </c>
      <c r="AD3264" s="7">
        <f t="shared" si="724"/>
        <v>6.2029279911700597E-2</v>
      </c>
      <c r="AF3264">
        <f>(O3264*constantes!$B$4)+(LN(125)*constantes!$B$5)+(LN(22.5)*constantes!$B$8)+(F3264*constantes!$B$9)</f>
        <v>24.467437405216042</v>
      </c>
      <c r="AG3264">
        <f t="shared" si="725"/>
        <v>0.18827626444083834</v>
      </c>
      <c r="AH3264">
        <f>(O3264*constantes!$D$4)+(LN(125)*constantes!$D$5)+(LN(22.5)*constantes!$D$8)+(F3264*constantes!$D$9)</f>
        <v>26.573740525514665</v>
      </c>
      <c r="AI3264">
        <f t="shared" si="726"/>
        <v>8.8631036489936865E-2</v>
      </c>
    </row>
    <row r="3265" spans="1:35" x14ac:dyDescent="0.25">
      <c r="A3265" s="11">
        <v>3264</v>
      </c>
      <c r="B3265">
        <v>1</v>
      </c>
      <c r="C3265">
        <v>45</v>
      </c>
      <c r="D3265">
        <v>1</v>
      </c>
      <c r="E3265">
        <v>0</v>
      </c>
      <c r="F3265">
        <v>0</v>
      </c>
      <c r="G3265">
        <v>117</v>
      </c>
      <c r="H3265">
        <v>22.79</v>
      </c>
      <c r="I3265">
        <f>IF(AND(B3265=1,E3265=0),V3265,IF(AND(B3265=1,E3265=1),W3265,IF(AND(B3265=0,E3265=0),X3265,IF(AND(B3265=0,E3265=1),Y3265,ERROR))))</f>
        <v>0.10865558628942074</v>
      </c>
      <c r="K3265">
        <f t="shared" si="714"/>
        <v>6.1354256697024101E-2</v>
      </c>
      <c r="L3265">
        <f t="shared" si="715"/>
        <v>4.7883245315309741E-2</v>
      </c>
      <c r="M3265" s="22" t="str">
        <f t="shared" si="713"/>
        <v>Elevated Risk</v>
      </c>
      <c r="O3265">
        <f t="shared" si="716"/>
        <v>3.8066624897703196</v>
      </c>
      <c r="P3265">
        <f t="shared" si="717"/>
        <v>4.7621739347977563</v>
      </c>
      <c r="Q3265">
        <f t="shared" si="718"/>
        <v>3.126321843257593</v>
      </c>
      <c r="R3265">
        <f>(O3265*constantes!$B$4)+(P3265*constantes!$B$5)+(D3265*constantes!$B$6)+(Q3265*constantes!$B$8)+(F3265*constantes!$B$9)</f>
        <v>23.872185854799358</v>
      </c>
      <c r="S3265" s="4">
        <f>(O3265*constantes!$B$4)+(P3265*constantes!$C$5)+(D3265*constantes!$B$6)+(Q3265*constantes!$B$8)+(F3265*constantes!$B$9)</f>
        <v>24.213347995488267</v>
      </c>
      <c r="T3265">
        <f>(O3265*constantes!$D$4)+(P3265*constantes!$D$5)+(D3265*constantes!$D$6)+(Q3265*constantes!$D$8)+(F3265*constantes!$D$9)</f>
        <v>25.970773826336728</v>
      </c>
      <c r="U3265">
        <f>(O3265*constantes!$D$4)+(P3265*constantes!$E$5)+(D3265*constantes!$D$6)+(Q3265*constantes!$D$8)+(F3265*constantes!$D$9)</f>
        <v>26.30298308002822</v>
      </c>
      <c r="V3265" s="5">
        <f t="shared" si="719"/>
        <v>0.10865558628942074</v>
      </c>
      <c r="W3265" s="5">
        <f t="shared" si="720"/>
        <v>0.14938115268905172</v>
      </c>
      <c r="X3265" s="6">
        <f t="shared" si="721"/>
        <v>4.9515029614108808E-2</v>
      </c>
      <c r="Y3265" s="6">
        <f t="shared" si="722"/>
        <v>6.8345894794072604E-2</v>
      </c>
      <c r="AA3265">
        <f>(O3265*constantes!$B$4)+(LN(110)*constantes!$B$5)+(LN(22)*constantes!$B$8)+(F3265*constantes!$B$9)</f>
        <v>23.020240906878485</v>
      </c>
      <c r="AB3265">
        <f t="shared" si="723"/>
        <v>4.7883245315309741E-2</v>
      </c>
      <c r="AC3265">
        <f>(O3265*constantes!$D$4)+(LN(110)*constantes!$D$5)+(LN(22)*constantes!$D$8)+(F3265*constantes!$D$9)</f>
        <v>25.16051878105991</v>
      </c>
      <c r="AD3265" s="7">
        <f t="shared" si="724"/>
        <v>2.2332293193086827E-2</v>
      </c>
      <c r="AF3265">
        <f>(O3265*constantes!$B$4)+(LN(125)*constantes!$B$5)+(LN(22.5)*constantes!$B$8)+(F3265*constantes!$B$9)</f>
        <v>23.275197843632878</v>
      </c>
      <c r="AG3265">
        <f t="shared" si="725"/>
        <v>6.1354256697024101E-2</v>
      </c>
      <c r="AH3265">
        <f>(O3265*constantes!$D$4)+(LN(125)*constantes!$D$5)+(LN(22.5)*constantes!$D$8)+(F3265*constantes!$D$9)</f>
        <v>25.531591797668142</v>
      </c>
      <c r="AI3265">
        <f t="shared" si="726"/>
        <v>3.2202898660143586E-2</v>
      </c>
    </row>
    <row r="3266" spans="1:35" x14ac:dyDescent="0.25">
      <c r="A3266" s="11">
        <v>3265</v>
      </c>
      <c r="B3266">
        <v>1</v>
      </c>
      <c r="C3266">
        <v>38</v>
      </c>
      <c r="D3266">
        <v>1</v>
      </c>
      <c r="E3266">
        <v>0</v>
      </c>
      <c r="F3266">
        <v>0</v>
      </c>
      <c r="G3266">
        <v>123</v>
      </c>
      <c r="H3266">
        <v>25.63</v>
      </c>
      <c r="I3266">
        <f>IF(AND(B3266=1,E3266=0),V3266,IF(AND(B3266=1,E3266=1),W3266,IF(AND(B3266=0,E3266=0),X3266,IF(AND(B3266=0,E3266=1),Y3266,ERROR))))</f>
        <v>7.8575174631049016E-2</v>
      </c>
      <c r="K3266">
        <f t="shared" si="714"/>
        <v>3.6714933714987352E-2</v>
      </c>
      <c r="L3266">
        <f t="shared" si="715"/>
        <v>2.8571578401445974E-2</v>
      </c>
      <c r="M3266" s="22" t="str">
        <f t="shared" si="713"/>
        <v>Elevated Risk</v>
      </c>
      <c r="O3266">
        <f t="shared" si="716"/>
        <v>3.6375861597263857</v>
      </c>
      <c r="P3266">
        <f t="shared" si="717"/>
        <v>4.8121843553724171</v>
      </c>
      <c r="Q3266">
        <f t="shared" si="718"/>
        <v>3.2437635403759799</v>
      </c>
      <c r="R3266">
        <f>(O3266*constantes!$B$4)+(P3266*constantes!$B$5)+(D3266*constantes!$B$6)+(Q3266*constantes!$B$8)+(F3266*constantes!$B$9)</f>
        <v>23.531735587649983</v>
      </c>
      <c r="S3266" s="4">
        <f>(O3266*constantes!$B$4)+(P3266*constantes!$C$5)+(D3266*constantes!$B$6)+(Q3266*constantes!$B$8)+(F3266*constantes!$B$9)</f>
        <v>23.876480474868863</v>
      </c>
      <c r="T3266">
        <f>(O3266*constantes!$D$4)+(P3266*constantes!$D$5)+(D3266*constantes!$D$6)+(Q3266*constantes!$D$8)+(F3266*constantes!$D$9)</f>
        <v>25.711422176734523</v>
      </c>
      <c r="U3266">
        <f>(O3266*constantes!$D$4)+(P3266*constantes!$E$5)+(D3266*constantes!$D$6)+(Q3266*constantes!$D$8)+(F3266*constantes!$D$9)</f>
        <v>26.047120157365303</v>
      </c>
      <c r="V3266" s="5">
        <f t="shared" si="719"/>
        <v>7.8575174631049016E-2</v>
      </c>
      <c r="W3266" s="5">
        <f t="shared" si="720"/>
        <v>0.10909673559264266</v>
      </c>
      <c r="X3266" s="6">
        <f t="shared" si="721"/>
        <v>3.8423980400050572E-2</v>
      </c>
      <c r="Y3266" s="6">
        <f t="shared" si="722"/>
        <v>5.3336763673825338E-2</v>
      </c>
      <c r="AA3266">
        <f>(O3266*constantes!$B$4)+(LN(110)*constantes!$B$5)+(LN(22)*constantes!$B$8)+(F3266*constantes!$B$9)</f>
        <v>22.493913054504919</v>
      </c>
      <c r="AB3266">
        <f t="shared" si="723"/>
        <v>2.8571578401445974E-2</v>
      </c>
      <c r="AC3266">
        <f>(O3266*constantes!$D$4)+(LN(110)*constantes!$D$5)+(LN(22)*constantes!$D$8)+(F3266*constantes!$D$9)</f>
        <v>24.700450251667263</v>
      </c>
      <c r="AD3266" s="7">
        <f t="shared" si="724"/>
        <v>1.4155691081518817E-2</v>
      </c>
      <c r="AF3266">
        <f>(O3266*constantes!$B$4)+(LN(125)*constantes!$B$5)+(LN(22.5)*constantes!$B$8)+(F3266*constantes!$B$9)</f>
        <v>22.748869991259316</v>
      </c>
      <c r="AG3266">
        <f t="shared" si="725"/>
        <v>3.6714933714987352E-2</v>
      </c>
      <c r="AH3266">
        <f>(O3266*constantes!$D$4)+(LN(125)*constantes!$D$5)+(LN(22.5)*constantes!$D$8)+(F3266*constantes!$D$9)</f>
        <v>25.071523268275495</v>
      </c>
      <c r="AI3266">
        <f t="shared" si="726"/>
        <v>2.0450275544260377E-2</v>
      </c>
    </row>
    <row r="3267" spans="1:35" x14ac:dyDescent="0.25">
      <c r="A3267" s="11">
        <v>3266</v>
      </c>
      <c r="B3267">
        <v>1</v>
      </c>
      <c r="C3267">
        <v>58</v>
      </c>
      <c r="D3267">
        <v>1</v>
      </c>
      <c r="E3267">
        <v>0</v>
      </c>
      <c r="F3267">
        <v>0</v>
      </c>
      <c r="G3267">
        <v>112</v>
      </c>
      <c r="H3267">
        <v>23.37</v>
      </c>
      <c r="I3267">
        <f>IF(AND(B3267=1,E3267=0),V3267,IF(AND(B3267=1,E3267=1),W3267,IF(AND(B3267=0,E3267=0),X3267,IF(AND(B3267=0,E3267=1),Y3267,ERROR))))</f>
        <v>0.2121323212335281</v>
      </c>
      <c r="K3267">
        <f t="shared" si="714"/>
        <v>0.1302191222428678</v>
      </c>
      <c r="L3267">
        <f t="shared" si="715"/>
        <v>0.10247681663833785</v>
      </c>
      <c r="M3267" s="22" t="str">
        <f t="shared" ref="M3267:M3330" si="727">_xlfn.IFS(I3267&lt;=(L3267*1.05),"OPTIMAL",I3267&lt;=(K3267*1.1),"NORMAL",I3267&lt;=0.3,"Elevated Risk",I3267&gt;0.3,"'&gt;30%")</f>
        <v>Elevated Risk</v>
      </c>
      <c r="O3267">
        <f t="shared" si="716"/>
        <v>4.0604430105464191</v>
      </c>
      <c r="P3267">
        <f t="shared" si="717"/>
        <v>4.7184988712950942</v>
      </c>
      <c r="Q3267">
        <f t="shared" si="718"/>
        <v>3.1514531485507664</v>
      </c>
      <c r="R3267">
        <f>(O3267*constantes!$B$4)+(P3267*constantes!$B$5)+(D3267*constantes!$B$6)+(Q3267*constantes!$B$8)+(F3267*constantes!$B$9)</f>
        <v>24.601097072849278</v>
      </c>
      <c r="S3267" s="4">
        <f>(O3267*constantes!$B$4)+(P3267*constantes!$C$5)+(D3267*constantes!$B$6)+(Q3267*constantes!$B$8)+(F3267*constantes!$B$9)</f>
        <v>24.93913033198886</v>
      </c>
      <c r="T3267">
        <f>(O3267*constantes!$D$4)+(P3267*constantes!$D$5)+(D3267*constantes!$D$6)+(Q3267*constantes!$D$8)+(F3267*constantes!$D$9)</f>
        <v>26.55132274495881</v>
      </c>
      <c r="U3267">
        <f>(O3267*constantes!$D$4)+(P3267*constantes!$E$5)+(D3267*constantes!$D$6)+(Q3267*constantes!$D$8)+(F3267*constantes!$D$9)</f>
        <v>26.880485226220355</v>
      </c>
      <c r="V3267" s="5">
        <f t="shared" si="719"/>
        <v>0.2121323212335281</v>
      </c>
      <c r="W3267" s="5">
        <f t="shared" si="720"/>
        <v>0.28417291435845637</v>
      </c>
      <c r="X3267" s="6">
        <f t="shared" si="721"/>
        <v>8.6754064996545477E-2</v>
      </c>
      <c r="Y3267" s="6">
        <f t="shared" si="722"/>
        <v>0.11849514649552761</v>
      </c>
      <c r="AA3267">
        <f>(O3267*constantes!$B$4)+(LN(110)*constantes!$B$5)+(LN(22)*constantes!$B$8)+(F3267*constantes!$B$9)</f>
        <v>23.81024951683365</v>
      </c>
      <c r="AB3267">
        <f t="shared" si="723"/>
        <v>0.10247681663833785</v>
      </c>
      <c r="AC3267">
        <f>(O3267*constantes!$D$4)+(LN(110)*constantes!$D$5)+(LN(22)*constantes!$D$8)+(F3267*constantes!$D$9)</f>
        <v>25.851073342728132</v>
      </c>
      <c r="AD3267" s="7">
        <f t="shared" si="724"/>
        <v>4.4054054961770062E-2</v>
      </c>
      <c r="AF3267">
        <f>(O3267*constantes!$B$4)+(LN(125)*constantes!$B$5)+(LN(22.5)*constantes!$B$8)+(F3267*constantes!$B$9)</f>
        <v>24.065206453588043</v>
      </c>
      <c r="AG3267">
        <f t="shared" si="725"/>
        <v>0.1302191222428678</v>
      </c>
      <c r="AH3267">
        <f>(O3267*constantes!$D$4)+(LN(125)*constantes!$D$5)+(LN(22.5)*constantes!$D$8)+(F3267*constantes!$D$9)</f>
        <v>26.222146359336364</v>
      </c>
      <c r="AI3267">
        <f t="shared" si="726"/>
        <v>6.3209991046805025E-2</v>
      </c>
    </row>
    <row r="3268" spans="1:35" x14ac:dyDescent="0.25">
      <c r="A3268" s="11">
        <v>3267</v>
      </c>
      <c r="B3268">
        <v>0</v>
      </c>
      <c r="C3268">
        <v>39</v>
      </c>
      <c r="D3268">
        <v>1</v>
      </c>
      <c r="E3268">
        <v>0</v>
      </c>
      <c r="F3268">
        <v>0</v>
      </c>
      <c r="G3268">
        <v>112.5</v>
      </c>
      <c r="H3268">
        <v>21.51</v>
      </c>
      <c r="I3268">
        <f>IF(AND(B3268=1,E3268=0),V3268,IF(AND(B3268=1,E3268=1),W3268,IF(AND(B3268=0,E3268=0),X3268,IF(AND(B3268=0,E3268=1),Y3268,ERROR))))</f>
        <v>2.9470124116124596E-2</v>
      </c>
      <c r="K3268">
        <f t="shared" si="714"/>
        <v>2.1931490638549711E-2</v>
      </c>
      <c r="L3268">
        <f t="shared" si="715"/>
        <v>1.5184528759381921E-2</v>
      </c>
      <c r="M3268" s="22" t="str">
        <f t="shared" si="727"/>
        <v>Elevated Risk</v>
      </c>
      <c r="O3268">
        <f t="shared" si="716"/>
        <v>3.6635616461296463</v>
      </c>
      <c r="P3268">
        <f t="shared" si="717"/>
        <v>4.7229532216444747</v>
      </c>
      <c r="Q3268">
        <f t="shared" si="718"/>
        <v>3.0685179432796388</v>
      </c>
      <c r="R3268">
        <f>(O3268*constantes!$B$4)+(P3268*constantes!$B$5)+(D3268*constantes!$B$6)+(Q3268*constantes!$B$8)+(F3268*constantes!$B$9)</f>
        <v>23.308135894237775</v>
      </c>
      <c r="S3268" s="4">
        <f>(O3268*constantes!$B$4)+(P3268*constantes!$C$5)+(D3268*constantes!$B$6)+(Q3268*constantes!$B$8)+(F3268*constantes!$B$9)</f>
        <v>23.646488263036385</v>
      </c>
      <c r="T3268">
        <f>(O3268*constantes!$D$4)+(P3268*constantes!$D$5)+(D3268*constantes!$D$6)+(Q3268*constantes!$D$8)+(F3268*constantes!$D$9)</f>
        <v>25.441509833631674</v>
      </c>
      <c r="U3268">
        <f>(O3268*constantes!$D$4)+(P3268*constantes!$E$5)+(D3268*constantes!$D$6)+(Q3268*constantes!$D$8)+(F3268*constantes!$D$9)</f>
        <v>25.770983050373591</v>
      </c>
      <c r="V3268" s="5">
        <f t="shared" si="719"/>
        <v>6.3342331011558062E-2</v>
      </c>
      <c r="W3268" s="5">
        <f t="shared" si="720"/>
        <v>8.7698527336784182E-2</v>
      </c>
      <c r="X3268" s="6">
        <f t="shared" si="721"/>
        <v>2.9470124116124596E-2</v>
      </c>
      <c r="Y3268" s="6">
        <f t="shared" si="722"/>
        <v>4.0733401178952966E-2</v>
      </c>
      <c r="AA3268">
        <f>(O3268*constantes!$B$4)+(LN(110)*constantes!$B$5)+(LN(22)*constantes!$B$8)+(F3268*constantes!$B$9)</f>
        <v>22.574773704658814</v>
      </c>
      <c r="AB3268">
        <f t="shared" si="723"/>
        <v>3.0940270522043956E-2</v>
      </c>
      <c r="AC3268">
        <f>(O3268*constantes!$D$4)+(LN(110)*constantes!$D$5)+(LN(22)*constantes!$D$8)+(F3268*constantes!$D$9)</f>
        <v>24.771131368454586</v>
      </c>
      <c r="AD3268" s="7">
        <f t="shared" si="724"/>
        <v>1.5184528759381921E-2</v>
      </c>
      <c r="AF3268">
        <f>(O3268*constantes!$B$4)+(LN(125)*constantes!$B$5)+(LN(22.5)*constantes!$B$8)+(F3268*constantes!$B$9)</f>
        <v>22.829730641413207</v>
      </c>
      <c r="AG3268">
        <f t="shared" si="725"/>
        <v>3.974481175054656E-2</v>
      </c>
      <c r="AH3268">
        <f>(O3268*constantes!$D$4)+(LN(125)*constantes!$D$5)+(LN(22.5)*constantes!$D$8)+(F3268*constantes!$D$9)</f>
        <v>25.142204385062819</v>
      </c>
      <c r="AI3268">
        <f t="shared" si="726"/>
        <v>2.1931490638549711E-2</v>
      </c>
    </row>
    <row r="3269" spans="1:35" x14ac:dyDescent="0.25">
      <c r="A3269" s="11">
        <v>3268</v>
      </c>
      <c r="B3269">
        <v>0</v>
      </c>
      <c r="C3269">
        <v>47</v>
      </c>
      <c r="D3269">
        <v>1</v>
      </c>
      <c r="E3269">
        <v>0</v>
      </c>
      <c r="F3269">
        <v>0</v>
      </c>
      <c r="G3269">
        <v>121</v>
      </c>
      <c r="H3269">
        <v>23.09</v>
      </c>
      <c r="I3269">
        <f>IF(AND(B3269=1,E3269=0),V3269,IF(AND(B3269=1,E3269=1),W3269,IF(AND(B3269=0,E3269=0),X3269,IF(AND(B3269=0,E3269=1),Y3269,ERROR))))</f>
        <v>6.1293470446590281E-2</v>
      </c>
      <c r="K3269">
        <f t="shared" si="714"/>
        <v>3.6173927347526003E-2</v>
      </c>
      <c r="L3269">
        <f t="shared" si="715"/>
        <v>2.5101986203356352E-2</v>
      </c>
      <c r="M3269" s="22" t="str">
        <f t="shared" si="727"/>
        <v>Elevated Risk</v>
      </c>
      <c r="O3269">
        <f t="shared" si="716"/>
        <v>3.8501476017100584</v>
      </c>
      <c r="P3269">
        <f t="shared" si="717"/>
        <v>4.7957905455967413</v>
      </c>
      <c r="Q3269">
        <f t="shared" si="718"/>
        <v>3.1393996233664039</v>
      </c>
      <c r="R3269">
        <f>(O3269*constantes!$B$4)+(P3269*constantes!$B$5)+(D3269*constantes!$B$6)+(Q3269*constantes!$B$8)+(F3269*constantes!$B$9)</f>
        <v>24.080282442961128</v>
      </c>
      <c r="S3269" s="4">
        <f>(O3269*constantes!$B$4)+(P3269*constantes!$C$5)+(D3269*constantes!$B$6)+(Q3269*constantes!$B$8)+(F3269*constantes!$B$9)</f>
        <v>24.423852877647683</v>
      </c>
      <c r="T3269">
        <f>(O3269*constantes!$D$4)+(P3269*constantes!$D$5)+(D3269*constantes!$D$6)+(Q3269*constantes!$D$8)+(F3269*constantes!$D$9)</f>
        <v>26.190346375645792</v>
      </c>
      <c r="U3269">
        <f>(O3269*constantes!$D$4)+(P3269*constantes!$E$5)+(D3269*constantes!$D$6)+(Q3269*constantes!$D$8)+(F3269*constantes!$D$9)</f>
        <v>26.524900724106622</v>
      </c>
      <c r="V3269" s="5">
        <f t="shared" si="719"/>
        <v>0.13206044987652266</v>
      </c>
      <c r="W3269" s="5">
        <f t="shared" si="720"/>
        <v>0.18102275317057293</v>
      </c>
      <c r="X3269" s="6">
        <f t="shared" si="721"/>
        <v>6.1293470446590281E-2</v>
      </c>
      <c r="Y3269" s="6">
        <f t="shared" si="722"/>
        <v>8.459040087584313E-2</v>
      </c>
      <c r="AA3269">
        <f>(O3269*constantes!$B$4)+(LN(110)*constantes!$B$5)+(LN(22)*constantes!$B$8)+(F3269*constantes!$B$9)</f>
        <v>23.155608320942413</v>
      </c>
      <c r="AB3269">
        <f t="shared" si="723"/>
        <v>5.4631350702972536E-2</v>
      </c>
      <c r="AC3269">
        <f>(O3269*constantes!$D$4)+(LN(110)*constantes!$D$5)+(LN(22)*constantes!$D$8)+(F3269*constantes!$D$9)</f>
        <v>25.278844814605776</v>
      </c>
      <c r="AD3269" s="7">
        <f t="shared" si="724"/>
        <v>2.5101986203356352E-2</v>
      </c>
      <c r="AF3269">
        <f>(O3269*constantes!$B$4)+(LN(125)*constantes!$B$5)+(LN(22.5)*constantes!$B$8)+(F3269*constantes!$B$9)</f>
        <v>23.410565257696806</v>
      </c>
      <c r="AG3269">
        <f t="shared" si="725"/>
        <v>6.9930001122808005E-2</v>
      </c>
      <c r="AH3269">
        <f>(O3269*constantes!$D$4)+(LN(125)*constantes!$D$5)+(LN(22.5)*constantes!$D$8)+(F3269*constantes!$D$9)</f>
        <v>25.649917831214008</v>
      </c>
      <c r="AI3269">
        <f t="shared" si="726"/>
        <v>3.6173927347526003E-2</v>
      </c>
    </row>
    <row r="3270" spans="1:35" x14ac:dyDescent="0.25">
      <c r="A3270" s="11">
        <v>3269</v>
      </c>
      <c r="B3270">
        <v>0</v>
      </c>
      <c r="C3270">
        <v>56</v>
      </c>
      <c r="D3270">
        <v>0</v>
      </c>
      <c r="E3270">
        <v>1</v>
      </c>
      <c r="F3270">
        <v>0</v>
      </c>
      <c r="G3270">
        <v>164.5</v>
      </c>
      <c r="H3270">
        <v>30.33</v>
      </c>
      <c r="I3270">
        <f>IF(AND(B3270=1,E3270=0),V3270,IF(AND(B3270=1,E3270=1),W3270,IF(AND(B3270=0,E3270=0),X3270,IF(AND(B3270=0,E3270=1),Y3270,ERROR))))</f>
        <v>0.19239891940086629</v>
      </c>
      <c r="K3270">
        <f t="shared" si="714"/>
        <v>5.7622826233415747E-2</v>
      </c>
      <c r="L3270">
        <f t="shared" si="715"/>
        <v>4.0123743463222783E-2</v>
      </c>
      <c r="M3270" s="22" t="str">
        <f t="shared" si="727"/>
        <v>Elevated Risk</v>
      </c>
      <c r="O3270">
        <f t="shared" si="716"/>
        <v>4.0253516907351496</v>
      </c>
      <c r="P3270">
        <f t="shared" si="717"/>
        <v>5.1029105702054265</v>
      </c>
      <c r="Q3270">
        <f t="shared" si="718"/>
        <v>3.4121373217004898</v>
      </c>
      <c r="R3270">
        <f>(O3270*constantes!$B$4)+(P3270*constantes!$B$5)+(D3270*constantes!$B$6)+(Q3270*constantes!$B$8)+(F3270*constantes!$B$9)</f>
        <v>24.702106244292072</v>
      </c>
      <c r="S3270" s="4">
        <f>(O3270*constantes!$B$4)+(P3270*constantes!$C$5)+(D3270*constantes!$B$6)+(Q3270*constantes!$B$8)+(F3270*constantes!$B$9)</f>
        <v>25.067678757541589</v>
      </c>
      <c r="T3270">
        <f>(O3270*constantes!$D$4)+(P3270*constantes!$D$5)+(D3270*constantes!$D$6)+(Q3270*constantes!$D$8)+(F3270*constantes!$D$9)</f>
        <v>27.051747102864617</v>
      </c>
      <c r="U3270">
        <f>(O3270*constantes!$D$4)+(P3270*constantes!$E$5)+(D3270*constantes!$D$6)+(Q3270*constantes!$D$8)+(F3270*constantes!$D$9)</f>
        <v>27.407726144242147</v>
      </c>
      <c r="V3270" s="5">
        <f t="shared" si="719"/>
        <v>0.23184716684263407</v>
      </c>
      <c r="W3270" s="5">
        <f t="shared" si="720"/>
        <v>0.31625964036157039</v>
      </c>
      <c r="X3270" s="6">
        <f t="shared" si="721"/>
        <v>0.13902091652371296</v>
      </c>
      <c r="Y3270" s="6">
        <f t="shared" si="722"/>
        <v>0.19239891940086629</v>
      </c>
      <c r="AA3270">
        <f>(O3270*constantes!$B$4)+(LN(110)*constantes!$B$5)+(LN(22)*constantes!$B$8)+(F3270*constantes!$B$9)</f>
        <v>23.701011641913961</v>
      </c>
      <c r="AB3270">
        <f t="shared" si="723"/>
        <v>9.2378774865307212E-2</v>
      </c>
      <c r="AC3270">
        <f>(O3270*constantes!$D$4)+(LN(110)*constantes!$D$5)+(LN(22)*constantes!$D$8)+(F3270*constantes!$D$9)</f>
        <v>25.75558740512928</v>
      </c>
      <c r="AD3270" s="7">
        <f t="shared" si="724"/>
        <v>4.0123743463222783E-2</v>
      </c>
      <c r="AF3270">
        <f>(O3270*constantes!$B$4)+(LN(125)*constantes!$B$5)+(LN(22.5)*constantes!$B$8)+(F3270*constantes!$B$9)</f>
        <v>23.955968578668354</v>
      </c>
      <c r="AG3270">
        <f t="shared" si="725"/>
        <v>0.11757074595810224</v>
      </c>
      <c r="AH3270">
        <f>(O3270*constantes!$D$4)+(LN(125)*constantes!$D$5)+(LN(22.5)*constantes!$D$8)+(F3270*constantes!$D$9)</f>
        <v>26.126660421737512</v>
      </c>
      <c r="AI3270">
        <f t="shared" si="726"/>
        <v>5.7622826233415747E-2</v>
      </c>
    </row>
    <row r="3271" spans="1:35" x14ac:dyDescent="0.25">
      <c r="A3271" s="11">
        <v>3270</v>
      </c>
      <c r="B3271">
        <v>0</v>
      </c>
      <c r="C3271">
        <v>44</v>
      </c>
      <c r="D3271">
        <v>1</v>
      </c>
      <c r="E3271">
        <v>0</v>
      </c>
      <c r="F3271">
        <v>0</v>
      </c>
      <c r="G3271">
        <v>130</v>
      </c>
      <c r="H3271">
        <v>19.18</v>
      </c>
      <c r="I3271">
        <f>IF(AND(B3271=1,E3271=0),V3271,IF(AND(B3271=1,E3271=1),W3271,IF(AND(B3271=0,E3271=0),X3271,IF(AND(B3271=0,E3271=1),Y3271,ERROR))))</f>
        <v>5.7130781520366214E-2</v>
      </c>
      <c r="K3271">
        <f t="shared" si="714"/>
        <v>3.0321952038303235E-2</v>
      </c>
      <c r="L3271">
        <f t="shared" si="715"/>
        <v>2.102161003401426E-2</v>
      </c>
      <c r="M3271" s="22" t="str">
        <f t="shared" si="727"/>
        <v>Elevated Risk</v>
      </c>
      <c r="O3271">
        <f t="shared" si="716"/>
        <v>3.784189633918261</v>
      </c>
      <c r="P3271">
        <f t="shared" si="717"/>
        <v>4.8675344504555822</v>
      </c>
      <c r="Q3271">
        <f t="shared" si="718"/>
        <v>2.9538680694552921</v>
      </c>
      <c r="R3271">
        <f>(O3271*constantes!$B$4)+(P3271*constantes!$B$5)+(D3271*constantes!$B$6)+(Q3271*constantes!$B$8)+(F3271*constantes!$B$9)</f>
        <v>23.860964760575406</v>
      </c>
      <c r="S3271" s="4">
        <f>(O3271*constantes!$B$4)+(P3271*constantes!$C$5)+(D3271*constantes!$B$6)+(Q3271*constantes!$B$8)+(F3271*constantes!$B$9)</f>
        <v>24.209674928606042</v>
      </c>
      <c r="T3271">
        <f>(O3271*constantes!$D$4)+(P3271*constantes!$D$5)+(D3271*constantes!$D$6)+(Q3271*constantes!$D$8)+(F3271*constantes!$D$9)</f>
        <v>26.117826268705997</v>
      </c>
      <c r="U3271">
        <f>(O3271*constantes!$D$4)+(P3271*constantes!$E$5)+(D3271*constantes!$D$6)+(Q3271*constantes!$D$8)+(F3271*constantes!$D$9)</f>
        <v>26.457385471969779</v>
      </c>
      <c r="V3271" s="5">
        <f t="shared" si="719"/>
        <v>0.10751082473262996</v>
      </c>
      <c r="W3271" s="5">
        <f t="shared" si="720"/>
        <v>0.14887643325101818</v>
      </c>
      <c r="X3271" s="6">
        <f t="shared" si="721"/>
        <v>5.7130781520366214E-2</v>
      </c>
      <c r="Y3271" s="6">
        <f t="shared" si="722"/>
        <v>7.9292977408505272E-2</v>
      </c>
      <c r="AA3271">
        <f>(O3271*constantes!$B$4)+(LN(110)*constantes!$B$5)+(LN(22)*constantes!$B$8)+(F3271*constantes!$B$9)</f>
        <v>22.95028380552526</v>
      </c>
      <c r="AB3271">
        <f t="shared" si="723"/>
        <v>4.4721443860098575E-2</v>
      </c>
      <c r="AC3271">
        <f>(O3271*constantes!$D$4)+(LN(110)*constantes!$D$5)+(LN(22)*constantes!$D$8)+(F3271*constantes!$D$9)</f>
        <v>25.099368567186549</v>
      </c>
      <c r="AD3271" s="7">
        <f t="shared" si="724"/>
        <v>2.102161003401426E-2</v>
      </c>
      <c r="AF3271">
        <f>(O3271*constantes!$B$4)+(LN(125)*constantes!$B$5)+(LN(22.5)*constantes!$B$8)+(F3271*constantes!$B$9)</f>
        <v>23.205240742279653</v>
      </c>
      <c r="AG3271">
        <f t="shared" si="725"/>
        <v>5.7330036913051163E-2</v>
      </c>
      <c r="AH3271">
        <f>(O3271*constantes!$D$4)+(LN(125)*constantes!$D$5)+(LN(22.5)*constantes!$D$8)+(F3271*constantes!$D$9)</f>
        <v>25.470441583794781</v>
      </c>
      <c r="AI3271">
        <f t="shared" si="726"/>
        <v>3.0321952038303235E-2</v>
      </c>
    </row>
    <row r="3272" spans="1:35" x14ac:dyDescent="0.25">
      <c r="A3272" s="11">
        <v>3271</v>
      </c>
      <c r="B3272">
        <v>0</v>
      </c>
      <c r="C3272">
        <v>59</v>
      </c>
      <c r="D3272">
        <v>0</v>
      </c>
      <c r="E3272">
        <v>0</v>
      </c>
      <c r="F3272">
        <v>0</v>
      </c>
      <c r="G3272">
        <v>127</v>
      </c>
      <c r="H3272">
        <v>27.2</v>
      </c>
      <c r="I3272">
        <f>IF(AND(B3272=1,E3272=0),V3272,IF(AND(B3272=1,E3272=1),W3272,IF(AND(B3272=0,E3272=0),X3272,IF(AND(B3272=0,E3272=1),Y3272,ERROR))))</f>
        <v>7.5787647649949275E-2</v>
      </c>
      <c r="K3272">
        <f t="shared" si="714"/>
        <v>6.6117954736533924E-2</v>
      </c>
      <c r="L3272">
        <f t="shared" si="715"/>
        <v>4.6102547085629553E-2</v>
      </c>
      <c r="M3272" s="22" t="str">
        <f t="shared" si="727"/>
        <v>Elevated Risk</v>
      </c>
      <c r="O3272">
        <f t="shared" si="716"/>
        <v>4.0775374439057197</v>
      </c>
      <c r="P3272">
        <f t="shared" si="717"/>
        <v>4.8441870864585912</v>
      </c>
      <c r="Q3272">
        <f t="shared" si="718"/>
        <v>3.3032169733019514</v>
      </c>
      <c r="R3272">
        <f>(O3272*constantes!$B$4)+(P3272*constantes!$B$5)+(D3272*constantes!$B$6)+(Q3272*constantes!$B$8)+(F3272*constantes!$B$9)</f>
        <v>24.298256861652938</v>
      </c>
      <c r="S3272" s="4">
        <f>(O3272*constantes!$B$4)+(P3272*constantes!$C$5)+(D3272*constantes!$B$6)+(Q3272*constantes!$B$8)+(F3272*constantes!$B$9)</f>
        <v>24.645294424526831</v>
      </c>
      <c r="T3272">
        <f>(O3272*constantes!$D$4)+(P3272*constantes!$D$5)+(D3272*constantes!$D$6)+(Q3272*constantes!$D$8)+(F3272*constantes!$D$9)</f>
        <v>26.410296787459394</v>
      </c>
      <c r="U3272">
        <f>(O3272*constantes!$D$4)+(P3272*constantes!$E$5)+(D3272*constantes!$D$6)+(Q3272*constantes!$D$8)+(F3272*constantes!$D$9)</f>
        <v>26.748227278610745</v>
      </c>
      <c r="V3272" s="5">
        <f t="shared" si="719"/>
        <v>0.16148995827559787</v>
      </c>
      <c r="W3272" s="5">
        <f t="shared" si="720"/>
        <v>0.22057532072575303</v>
      </c>
      <c r="X3272" s="6">
        <f t="shared" si="721"/>
        <v>7.5787647649949275E-2</v>
      </c>
      <c r="Y3272" s="6">
        <f t="shared" si="722"/>
        <v>0.10461349132451303</v>
      </c>
      <c r="AA3272">
        <f>(O3272*constantes!$B$4)+(LN(110)*constantes!$B$5)+(LN(22)*constantes!$B$8)+(F3272*constantes!$B$9)</f>
        <v>23.863463804103819</v>
      </c>
      <c r="AB3272">
        <f t="shared" si="723"/>
        <v>0.10776479003769468</v>
      </c>
      <c r="AC3272">
        <f>(O3272*constantes!$D$4)+(LN(110)*constantes!$D$5)+(LN(22)*constantes!$D$8)+(F3272*constantes!$D$9)</f>
        <v>25.897588492509126</v>
      </c>
      <c r="AD3272" s="7">
        <f t="shared" si="724"/>
        <v>4.6102547085629553E-2</v>
      </c>
      <c r="AF3272">
        <f>(O3272*constantes!$B$4)+(LN(125)*constantes!$B$5)+(LN(22.5)*constantes!$B$8)+(F3272*constantes!$B$9)</f>
        <v>24.118420740858213</v>
      </c>
      <c r="AG3272">
        <f t="shared" si="725"/>
        <v>0.13682617258299834</v>
      </c>
      <c r="AH3272">
        <f>(O3272*constantes!$D$4)+(LN(125)*constantes!$D$5)+(LN(22.5)*constantes!$D$8)+(F3272*constantes!$D$9)</f>
        <v>26.268661509117358</v>
      </c>
      <c r="AI3272">
        <f t="shared" si="726"/>
        <v>6.6117954736533924E-2</v>
      </c>
    </row>
    <row r="3273" spans="1:35" x14ac:dyDescent="0.25">
      <c r="A3273" s="11">
        <v>3272</v>
      </c>
      <c r="B3273">
        <v>0</v>
      </c>
      <c r="C3273">
        <v>63</v>
      </c>
      <c r="D3273">
        <v>0</v>
      </c>
      <c r="E3273">
        <v>1</v>
      </c>
      <c r="F3273">
        <v>0</v>
      </c>
      <c r="G3273">
        <v>142.5</v>
      </c>
      <c r="H3273">
        <v>28.25</v>
      </c>
      <c r="I3273">
        <f>IF(AND(B3273=1,E3273=0),V3273,IF(AND(B3273=1,E3273=1),W3273,IF(AND(B3273=0,E3273=0),X3273,IF(AND(B3273=0,E3273=1),Y3273,ERROR))))</f>
        <v>0.17113379868803613</v>
      </c>
      <c r="K3273">
        <f t="shared" si="714"/>
        <v>7.8518559479420769E-2</v>
      </c>
      <c r="L3273">
        <f t="shared" si="715"/>
        <v>5.4860361374715505E-2</v>
      </c>
      <c r="M3273" s="22" t="str">
        <f t="shared" si="727"/>
        <v>Elevated Risk</v>
      </c>
      <c r="O3273">
        <f t="shared" si="716"/>
        <v>4.1431347263915326</v>
      </c>
      <c r="P3273">
        <f t="shared" si="717"/>
        <v>4.9593419997087054</v>
      </c>
      <c r="Q3273">
        <f t="shared" si="718"/>
        <v>3.34109345759245</v>
      </c>
      <c r="R3273">
        <f>(O3273*constantes!$B$4)+(P3273*constantes!$B$5)+(D3273*constantes!$B$6)+(Q3273*constantes!$B$8)+(F3273*constantes!$B$9)</f>
        <v>24.746107495062979</v>
      </c>
      <c r="S3273" s="4">
        <f>(O3273*constantes!$B$4)+(P3273*constantes!$C$5)+(D3273*constantes!$B$6)+(Q3273*constantes!$B$8)+(F3273*constantes!$B$9)</f>
        <v>25.101394755922108</v>
      </c>
      <c r="T3273">
        <f>(O3273*constantes!$D$4)+(P3273*constantes!$D$5)+(D3273*constantes!$D$6)+(Q3273*constantes!$D$8)+(F3273*constantes!$D$9)</f>
        <v>26.932076344536963</v>
      </c>
      <c r="U3273">
        <f>(O3273*constantes!$D$4)+(P3273*constantes!$E$5)+(D3273*constantes!$D$6)+(Q3273*constantes!$D$8)+(F3273*constantes!$D$9)</f>
        <v>27.278040042436647</v>
      </c>
      <c r="V3273" s="5">
        <f t="shared" si="719"/>
        <v>0.24090758497538767</v>
      </c>
      <c r="W3273" s="5">
        <f t="shared" si="720"/>
        <v>0.32511542876893673</v>
      </c>
      <c r="X3273" s="6">
        <f t="shared" si="721"/>
        <v>0.12436195398553307</v>
      </c>
      <c r="Y3273" s="6">
        <f t="shared" si="722"/>
        <v>0.17113379868803613</v>
      </c>
      <c r="AA3273">
        <f>(O3273*constantes!$B$4)+(LN(110)*constantes!$B$5)+(LN(22)*constantes!$B$8)+(F3273*constantes!$B$9)</f>
        <v>24.067665520590854</v>
      </c>
      <c r="AB3273">
        <f t="shared" si="723"/>
        <v>0.13051783749446544</v>
      </c>
      <c r="AC3273">
        <f>(O3273*constantes!$D$4)+(LN(110)*constantes!$D$5)+(LN(22)*constantes!$D$8)+(F3273*constantes!$D$9)</f>
        <v>26.076083289962796</v>
      </c>
      <c r="AD3273" s="7">
        <f t="shared" si="724"/>
        <v>5.4860361374715505E-2</v>
      </c>
      <c r="AF3273">
        <f>(O3273*constantes!$B$4)+(LN(125)*constantes!$B$5)+(LN(22.5)*constantes!$B$8)+(F3273*constantes!$B$9)</f>
        <v>24.322622457345251</v>
      </c>
      <c r="AG3273">
        <f t="shared" si="725"/>
        <v>0.16512470507308763</v>
      </c>
      <c r="AH3273">
        <f>(O3273*constantes!$D$4)+(LN(125)*constantes!$D$5)+(LN(22.5)*constantes!$D$8)+(F3273*constantes!$D$9)</f>
        <v>26.447156306571028</v>
      </c>
      <c r="AI3273">
        <f t="shared" si="726"/>
        <v>7.8518559479420769E-2</v>
      </c>
    </row>
    <row r="3274" spans="1:35" x14ac:dyDescent="0.25">
      <c r="A3274" s="11">
        <v>3273</v>
      </c>
      <c r="B3274">
        <v>0</v>
      </c>
      <c r="C3274">
        <v>65</v>
      </c>
      <c r="D3274">
        <v>0</v>
      </c>
      <c r="E3274">
        <v>0</v>
      </c>
      <c r="F3274">
        <v>0</v>
      </c>
      <c r="G3274">
        <v>155</v>
      </c>
      <c r="H3274">
        <v>31.34</v>
      </c>
      <c r="I3274">
        <f>IF(AND(B3274=1,E3274=0),V3274,IF(AND(B3274=1,E3274=1),W3274,IF(AND(B3274=0,E3274=0),X3274,IF(AND(B3274=0,E3274=1),Y3274,ERROR))))</f>
        <v>0.17564534364465489</v>
      </c>
      <c r="K3274">
        <f t="shared" si="714"/>
        <v>8.5182662382899066E-2</v>
      </c>
      <c r="L3274">
        <f t="shared" si="715"/>
        <v>5.9581907304813275E-2</v>
      </c>
      <c r="M3274" s="22" t="str">
        <f t="shared" si="727"/>
        <v>Elevated Risk</v>
      </c>
      <c r="O3274">
        <f t="shared" si="716"/>
        <v>4.1743872698956368</v>
      </c>
      <c r="P3274">
        <f t="shared" si="717"/>
        <v>5.0434251169192468</v>
      </c>
      <c r="Q3274">
        <f t="shared" si="718"/>
        <v>3.4448952369278749</v>
      </c>
      <c r="R3274">
        <f>(O3274*constantes!$B$4)+(P3274*constantes!$B$5)+(D3274*constantes!$B$6)+(Q3274*constantes!$B$8)+(F3274*constantes!$B$9)</f>
        <v>25.081667258568192</v>
      </c>
      <c r="S3274" s="4">
        <f>(O3274*constantes!$B$4)+(P3274*constantes!$C$5)+(D3274*constantes!$B$6)+(Q3274*constantes!$B$8)+(F3274*constantes!$B$9)</f>
        <v>25.442978233944288</v>
      </c>
      <c r="T3274">
        <f>(O3274*constantes!$D$4)+(P3274*constantes!$D$5)+(D3274*constantes!$D$6)+(Q3274*constantes!$D$8)+(F3274*constantes!$D$9)</f>
        <v>27.306703604007616</v>
      </c>
      <c r="U3274">
        <f>(O3274*constantes!$D$4)+(P3274*constantes!$E$5)+(D3274*constantes!$D$6)+(Q3274*constantes!$D$8)+(F3274*constantes!$D$9)</f>
        <v>27.658532940163902</v>
      </c>
      <c r="V3274" s="5">
        <f t="shared" si="719"/>
        <v>0.31991160833130172</v>
      </c>
      <c r="W3274" s="5">
        <f t="shared" si="720"/>
        <v>0.42496248008616822</v>
      </c>
      <c r="X3274" s="6">
        <f t="shared" si="721"/>
        <v>0.17564534364465489</v>
      </c>
      <c r="Y3274" s="6">
        <f t="shared" si="722"/>
        <v>0.24012479784578045</v>
      </c>
      <c r="AA3274">
        <f>(O3274*constantes!$B$4)+(LN(110)*constantes!$B$5)+(LN(22)*constantes!$B$8)+(F3274*constantes!$B$9)</f>
        <v>24.164953438417392</v>
      </c>
      <c r="AB3274">
        <f t="shared" si="723"/>
        <v>0.14285464759503463</v>
      </c>
      <c r="AC3274">
        <f>(O3274*constantes!$D$4)+(LN(110)*constantes!$D$5)+(LN(22)*constantes!$D$8)+(F3274*constantes!$D$9)</f>
        <v>26.16112364851551</v>
      </c>
      <c r="AD3274" s="7">
        <f t="shared" si="724"/>
        <v>5.9581907304813275E-2</v>
      </c>
      <c r="AF3274">
        <f>(O3274*constantes!$B$4)+(LN(125)*constantes!$B$5)+(LN(22.5)*constantes!$B$8)+(F3274*constantes!$B$9)</f>
        <v>24.419910375171785</v>
      </c>
      <c r="AG3274">
        <f t="shared" si="725"/>
        <v>0.18037897763812694</v>
      </c>
      <c r="AH3274">
        <f>(O3274*constantes!$D$4)+(LN(125)*constantes!$D$5)+(LN(22.5)*constantes!$D$8)+(F3274*constantes!$D$9)</f>
        <v>26.532196665123742</v>
      </c>
      <c r="AI3274">
        <f t="shared" si="726"/>
        <v>8.5182662382899066E-2</v>
      </c>
    </row>
    <row r="3275" spans="1:35" x14ac:dyDescent="0.25">
      <c r="A3275" s="11">
        <v>3274</v>
      </c>
      <c r="B3275">
        <v>1</v>
      </c>
      <c r="C3275">
        <v>43</v>
      </c>
      <c r="D3275">
        <v>0</v>
      </c>
      <c r="E3275">
        <v>0</v>
      </c>
      <c r="F3275">
        <v>0</v>
      </c>
      <c r="G3275">
        <v>124.5</v>
      </c>
      <c r="H3275">
        <v>24.45</v>
      </c>
      <c r="I3275">
        <f>IF(AND(B3275=1,E3275=0),V3275,IF(AND(B3275=1,E3275=1),W3275,IF(AND(B3275=0,E3275=0),X3275,IF(AND(B3275=0,E3275=1),Y3275,ERROR))))</f>
        <v>5.6604911160293425E-2</v>
      </c>
      <c r="K3275">
        <f t="shared" si="714"/>
        <v>5.3478442485207722E-2</v>
      </c>
      <c r="L3275">
        <f t="shared" si="715"/>
        <v>4.169811677585733E-2</v>
      </c>
      <c r="M3275" s="22" t="str">
        <f t="shared" si="727"/>
        <v>NORMAL</v>
      </c>
      <c r="O3275">
        <f t="shared" si="716"/>
        <v>3.7612001156935624</v>
      </c>
      <c r="P3275">
        <f t="shared" si="717"/>
        <v>4.824305715904762</v>
      </c>
      <c r="Q3275">
        <f t="shared" si="718"/>
        <v>3.196630215920881</v>
      </c>
      <c r="R3275">
        <f>(O3275*constantes!$B$4)+(P3275*constantes!$B$5)+(D3275*constantes!$B$6)+(Q3275*constantes!$B$8)+(F3275*constantes!$B$9)</f>
        <v>23.192131095885635</v>
      </c>
      <c r="S3275" s="4">
        <f>(O3275*constantes!$B$4)+(P3275*constantes!$C$5)+(D3275*constantes!$B$6)+(Q3275*constantes!$B$8)+(F3275*constantes!$B$9)</f>
        <v>23.53774435737305</v>
      </c>
      <c r="T3275">
        <f>(O3275*constantes!$D$4)+(P3275*constantes!$D$5)+(D3275*constantes!$D$6)+(Q3275*constantes!$D$8)+(F3275*constantes!$D$9)</f>
        <v>25.439103788025495</v>
      </c>
      <c r="U3275">
        <f>(O3275*constantes!$D$4)+(P3275*constantes!$E$5)+(D3275*constantes!$D$6)+(Q3275*constantes!$D$8)+(F3275*constantes!$D$9)</f>
        <v>25.775647354767013</v>
      </c>
      <c r="V3275" s="5">
        <f t="shared" si="719"/>
        <v>5.6604911160293425E-2</v>
      </c>
      <c r="W3275" s="5">
        <f t="shared" si="720"/>
        <v>7.902951156387239E-2</v>
      </c>
      <c r="X3275" s="6">
        <f t="shared" si="721"/>
        <v>2.9400354339718215E-2</v>
      </c>
      <c r="Y3275" s="6">
        <f t="shared" si="722"/>
        <v>4.0919887483502393E-2</v>
      </c>
      <c r="AA3275">
        <f>(O3275*constantes!$B$4)+(LN(110)*constantes!$B$5)+(LN(22)*constantes!$B$8)+(F3275*constantes!$B$9)</f>
        <v>22.8787183548725</v>
      </c>
      <c r="AB3275">
        <f t="shared" si="723"/>
        <v>4.169811677585733E-2</v>
      </c>
      <c r="AC3275">
        <f>(O3275*constantes!$D$4)+(LN(110)*constantes!$D$5)+(LN(22)*constantes!$D$8)+(F3275*constantes!$D$9)</f>
        <v>25.036812478830871</v>
      </c>
      <c r="AD3275" s="7">
        <f t="shared" si="724"/>
        <v>1.975954812069991E-2</v>
      </c>
      <c r="AF3275">
        <f>(O3275*constantes!$B$4)+(LN(125)*constantes!$B$5)+(LN(22.5)*constantes!$B$8)+(F3275*constantes!$B$9)</f>
        <v>23.133675291626897</v>
      </c>
      <c r="AG3275">
        <f t="shared" si="725"/>
        <v>5.3478442485207722E-2</v>
      </c>
      <c r="AH3275">
        <f>(O3275*constantes!$D$4)+(LN(125)*constantes!$D$5)+(LN(22.5)*constantes!$D$8)+(F3275*constantes!$D$9)</f>
        <v>25.407885495439103</v>
      </c>
      <c r="AI3275">
        <f t="shared" si="726"/>
        <v>2.8509711637591306E-2</v>
      </c>
    </row>
    <row r="3276" spans="1:35" x14ac:dyDescent="0.25">
      <c r="A3276" s="11">
        <v>3275</v>
      </c>
      <c r="B3276">
        <v>0</v>
      </c>
      <c r="C3276">
        <v>41</v>
      </c>
      <c r="D3276">
        <v>1</v>
      </c>
      <c r="E3276">
        <v>0</v>
      </c>
      <c r="F3276">
        <v>0</v>
      </c>
      <c r="G3276">
        <v>120</v>
      </c>
      <c r="H3276">
        <v>20.67</v>
      </c>
      <c r="I3276">
        <f>IF(AND(B3276=1,E3276=0),V3276,IF(AND(B3276=1,E3276=1),W3276,IF(AND(B3276=0,E3276=0),X3276,IF(AND(B3276=0,E3276=1),Y3276,ERROR))))</f>
        <v>3.9467888189843703E-2</v>
      </c>
      <c r="K3276">
        <f t="shared" si="714"/>
        <v>2.5088146116023613E-2</v>
      </c>
      <c r="L3276">
        <f t="shared" si="715"/>
        <v>1.7378724267438583E-2</v>
      </c>
      <c r="M3276" s="22" t="str">
        <f t="shared" si="727"/>
        <v>Elevated Risk</v>
      </c>
      <c r="O3276">
        <f t="shared" si="716"/>
        <v>3.713572066704308</v>
      </c>
      <c r="P3276">
        <f t="shared" si="717"/>
        <v>4.7874917427820458</v>
      </c>
      <c r="Q3276">
        <f t="shared" si="718"/>
        <v>3.0286833736936769</v>
      </c>
      <c r="R3276">
        <f>(O3276*constantes!$B$4)+(P3276*constantes!$B$5)+(D3276*constantes!$B$6)+(Q3276*constantes!$B$8)+(F3276*constantes!$B$9)</f>
        <v>23.551960801131099</v>
      </c>
      <c r="S3276" s="4">
        <f>(O3276*constantes!$B$4)+(P3276*constantes!$C$5)+(D3276*constantes!$B$6)+(Q3276*constantes!$B$8)+(F3276*constantes!$B$9)</f>
        <v>23.894936709584005</v>
      </c>
      <c r="T3276">
        <f>(O3276*constantes!$D$4)+(P3276*constantes!$D$5)+(D3276*constantes!$D$6)+(Q3276*constantes!$D$8)+(F3276*constantes!$D$9)</f>
        <v>25.738767316537029</v>
      </c>
      <c r="U3276">
        <f>(O3276*constantes!$D$4)+(P3276*constantes!$E$5)+(D3276*constantes!$D$6)+(Q3276*constantes!$D$8)+(F3276*constantes!$D$9)</f>
        <v>26.072742740513505</v>
      </c>
      <c r="V3276" s="5">
        <f t="shared" si="719"/>
        <v>8.0114475404267083E-2</v>
      </c>
      <c r="W3276" s="5">
        <f t="shared" si="720"/>
        <v>0.11101176470781016</v>
      </c>
      <c r="X3276" s="6">
        <f t="shared" si="721"/>
        <v>3.9467888189843703E-2</v>
      </c>
      <c r="Y3276" s="6">
        <f t="shared" si="722"/>
        <v>5.4682499599192025E-2</v>
      </c>
      <c r="AA3276">
        <f>(O3276*constantes!$B$4)+(LN(110)*constantes!$B$5)+(LN(22)*constantes!$B$8)+(F3276*constantes!$B$9)</f>
        <v>22.730454143490913</v>
      </c>
      <c r="AB3276">
        <f t="shared" si="723"/>
        <v>3.6057212319339005E-2</v>
      </c>
      <c r="AC3276">
        <f>(O3276*constantes!$D$4)+(LN(110)*constantes!$D$5)+(LN(22)*constantes!$D$8)+(F3276*constantes!$D$9)</f>
        <v>24.907213223567677</v>
      </c>
      <c r="AD3276" s="7">
        <f t="shared" si="724"/>
        <v>1.7378724267438583E-2</v>
      </c>
      <c r="AF3276">
        <f>(O3276*constantes!$B$4)+(LN(125)*constantes!$B$5)+(LN(22.5)*constantes!$B$8)+(F3276*constantes!$B$9)</f>
        <v>22.985411080245306</v>
      </c>
      <c r="AG3276">
        <f t="shared" si="725"/>
        <v>4.62827295767122E-2</v>
      </c>
      <c r="AH3276">
        <f>(O3276*constantes!$D$4)+(LN(125)*constantes!$D$5)+(LN(22.5)*constantes!$D$8)+(F3276*constantes!$D$9)</f>
        <v>25.278286240175909</v>
      </c>
      <c r="AI3276">
        <f t="shared" si="726"/>
        <v>2.5088146116023613E-2</v>
      </c>
    </row>
    <row r="3277" spans="1:35" x14ac:dyDescent="0.25">
      <c r="A3277" s="11">
        <v>3276</v>
      </c>
      <c r="B3277">
        <v>1</v>
      </c>
      <c r="C3277">
        <v>55</v>
      </c>
      <c r="D3277">
        <v>1</v>
      </c>
      <c r="E3277">
        <v>0</v>
      </c>
      <c r="F3277">
        <v>0</v>
      </c>
      <c r="G3277">
        <v>137</v>
      </c>
      <c r="H3277">
        <v>28.49</v>
      </c>
      <c r="I3277">
        <f>IF(AND(B3277=1,E3277=0),V3277,IF(AND(B3277=1,E3277=1),W3277,IF(AND(B3277=0,E3277=0),X3277,IF(AND(B3277=0,E3277=1),Y3277,ERROR))))</f>
        <v>0.29080241319449518</v>
      </c>
      <c r="K3277">
        <f t="shared" si="714"/>
        <v>0.11152976090806932</v>
      </c>
      <c r="L3277">
        <f t="shared" si="715"/>
        <v>8.7567364830949512E-2</v>
      </c>
      <c r="M3277" s="22" t="str">
        <f t="shared" si="727"/>
        <v>Elevated Risk</v>
      </c>
      <c r="O3277">
        <f t="shared" si="716"/>
        <v>4.0073331852324712</v>
      </c>
      <c r="P3277">
        <f t="shared" si="717"/>
        <v>4.9199809258281251</v>
      </c>
      <c r="Q3277">
        <f t="shared" si="718"/>
        <v>3.3495531485098167</v>
      </c>
      <c r="R3277">
        <f>(O3277*constantes!$B$4)+(P3277*constantes!$B$5)+(D3277*constantes!$B$6)+(Q3277*constantes!$B$8)+(F3277*constantes!$B$9)</f>
        <v>24.966581377730641</v>
      </c>
      <c r="S3277" s="4">
        <f>(O3277*constantes!$B$4)+(P3277*constantes!$C$5)+(D3277*constantes!$B$6)+(Q3277*constantes!$B$8)+(F3277*constantes!$B$9)</f>
        <v>25.319048811256966</v>
      </c>
      <c r="T3277">
        <f>(O3277*constantes!$D$4)+(P3277*constantes!$D$5)+(D3277*constantes!$D$6)+(Q3277*constantes!$D$8)+(F3277*constantes!$D$9)</f>
        <v>27.074836703587358</v>
      </c>
      <c r="U3277">
        <f>(O3277*constantes!$D$4)+(P3277*constantes!$E$5)+(D3277*constantes!$D$6)+(Q3277*constantes!$D$8)+(F3277*constantes!$D$9)</f>
        <v>27.418054572973126</v>
      </c>
      <c r="V3277" s="5">
        <f t="shared" si="719"/>
        <v>0.29080241319449518</v>
      </c>
      <c r="W3277" s="5">
        <f t="shared" si="720"/>
        <v>0.38665409626440239</v>
      </c>
      <c r="X3277" s="6">
        <f t="shared" si="721"/>
        <v>0.14202596848489923</v>
      </c>
      <c r="Y3277" s="6">
        <f t="shared" si="722"/>
        <v>0.19418858723182464</v>
      </c>
      <c r="AA3277">
        <f>(O3277*constantes!$B$4)+(LN(110)*constantes!$B$5)+(LN(22)*constantes!$B$8)+(F3277*constantes!$B$9)</f>
        <v>23.644920755024344</v>
      </c>
      <c r="AB3277">
        <f t="shared" si="723"/>
        <v>8.7567364830949512E-2</v>
      </c>
      <c r="AC3277">
        <f>(O3277*constantes!$D$4)+(LN(110)*constantes!$D$5)+(LN(22)*constantes!$D$8)+(F3277*constantes!$D$9)</f>
        <v>25.706557790361106</v>
      </c>
      <c r="AD3277" s="7">
        <f t="shared" si="724"/>
        <v>3.8241136753246696E-2</v>
      </c>
      <c r="AF3277">
        <f>(O3277*constantes!$B$4)+(LN(125)*constantes!$B$5)+(LN(22.5)*constantes!$B$8)+(F3277*constantes!$B$9)</f>
        <v>23.899877691778737</v>
      </c>
      <c r="AG3277">
        <f t="shared" si="725"/>
        <v>0.11152976090806932</v>
      </c>
      <c r="AH3277">
        <f>(O3277*constantes!$D$4)+(LN(125)*constantes!$D$5)+(LN(22.5)*constantes!$D$8)+(F3277*constantes!$D$9)</f>
        <v>26.077630806969339</v>
      </c>
      <c r="AI3277">
        <f t="shared" si="726"/>
        <v>5.4942946453026109E-2</v>
      </c>
    </row>
    <row r="3278" spans="1:35" x14ac:dyDescent="0.25">
      <c r="A3278" s="11">
        <v>3277</v>
      </c>
      <c r="B3278">
        <v>0</v>
      </c>
      <c r="C3278">
        <v>46</v>
      </c>
      <c r="D3278">
        <v>0</v>
      </c>
      <c r="E3278">
        <v>0</v>
      </c>
      <c r="F3278">
        <v>0</v>
      </c>
      <c r="G3278">
        <v>124.5</v>
      </c>
      <c r="H3278">
        <v>26.84</v>
      </c>
      <c r="I3278">
        <f>IF(AND(B3278=1,E3278=0),V3278,IF(AND(B3278=1,E3278=1),W3278,IF(AND(B3278=0,E3278=0),X3278,IF(AND(B3278=0,E3278=1),Y3278,ERROR))))</f>
        <v>3.6904771557011662E-2</v>
      </c>
      <c r="K3278">
        <f t="shared" si="714"/>
        <v>3.4153313573738631E-2</v>
      </c>
      <c r="L3278">
        <f t="shared" si="715"/>
        <v>2.3692217580876362E-2</v>
      </c>
      <c r="M3278" s="22" t="str">
        <f t="shared" si="727"/>
        <v>NORMAL</v>
      </c>
      <c r="O3278">
        <f t="shared" si="716"/>
        <v>3.8286413964890951</v>
      </c>
      <c r="P3278">
        <f t="shared" si="717"/>
        <v>4.824305715904762</v>
      </c>
      <c r="Q3278">
        <f t="shared" si="718"/>
        <v>3.289893312103481</v>
      </c>
      <c r="R3278">
        <f>(O3278*constantes!$B$4)+(P3278*constantes!$B$5)+(D3278*constantes!$B$6)+(Q3278*constantes!$B$8)+(F3278*constantes!$B$9)</f>
        <v>23.476009290111577</v>
      </c>
      <c r="S3278" s="4">
        <f>(O3278*constantes!$B$4)+(P3278*constantes!$C$5)+(D3278*constantes!$B$6)+(Q3278*constantes!$B$8)+(F3278*constantes!$B$9)</f>
        <v>23.821622551598995</v>
      </c>
      <c r="T3278">
        <f>(O3278*constantes!$D$4)+(P3278*constantes!$D$5)+(D3278*constantes!$D$6)+(Q3278*constantes!$D$8)+(F3278*constantes!$D$9)</f>
        <v>25.670296991883152</v>
      </c>
      <c r="U3278">
        <f>(O3278*constantes!$D$4)+(P3278*constantes!$E$5)+(D3278*constantes!$D$6)+(Q3278*constantes!$D$8)+(F3278*constantes!$D$9)</f>
        <v>26.006840558624667</v>
      </c>
      <c r="V3278" s="5">
        <f t="shared" si="719"/>
        <v>7.4479049337668024E-2</v>
      </c>
      <c r="W3278" s="5">
        <f t="shared" si="720"/>
        <v>0.1035860343344871</v>
      </c>
      <c r="X3278" s="6">
        <f t="shared" si="721"/>
        <v>3.6904771557011662E-2</v>
      </c>
      <c r="Y3278" s="6">
        <f t="shared" si="722"/>
        <v>5.1286036349652342E-2</v>
      </c>
      <c r="AA3278">
        <f>(O3278*constantes!$B$4)+(LN(110)*constantes!$B$5)+(LN(22)*constantes!$B$8)+(F3278*constantes!$B$9)</f>
        <v>23.088660364337766</v>
      </c>
      <c r="AB3278">
        <f t="shared" si="723"/>
        <v>5.1185816914687488E-2</v>
      </c>
      <c r="AC3278">
        <f>(O3278*constantes!$D$4)+(LN(110)*constantes!$D$5)+(LN(22)*constantes!$D$8)+(F3278*constantes!$D$9)</f>
        <v>25.220324924765169</v>
      </c>
      <c r="AD3278" s="7">
        <f t="shared" si="724"/>
        <v>2.3692217580876362E-2</v>
      </c>
      <c r="AF3278">
        <f>(O3278*constantes!$B$4)+(LN(125)*constantes!$B$5)+(LN(22.5)*constantes!$B$8)+(F3278*constantes!$B$9)</f>
        <v>23.343617301092156</v>
      </c>
      <c r="AG3278">
        <f t="shared" si="725"/>
        <v>6.5553501255932511E-2</v>
      </c>
      <c r="AH3278">
        <f>(O3278*constantes!$D$4)+(LN(125)*constantes!$D$5)+(LN(22.5)*constantes!$D$8)+(F3278*constantes!$D$9)</f>
        <v>25.591397941373401</v>
      </c>
      <c r="AI3278">
        <f t="shared" si="726"/>
        <v>3.4153313573738631E-2</v>
      </c>
    </row>
    <row r="3279" spans="1:35" x14ac:dyDescent="0.25">
      <c r="A3279" s="11">
        <v>3278</v>
      </c>
      <c r="B3279">
        <v>0</v>
      </c>
      <c r="C3279">
        <v>46</v>
      </c>
      <c r="D3279">
        <v>1</v>
      </c>
      <c r="E3279">
        <v>0</v>
      </c>
      <c r="F3279">
        <v>0</v>
      </c>
      <c r="G3279">
        <v>112.5</v>
      </c>
      <c r="H3279">
        <v>22.72</v>
      </c>
      <c r="I3279">
        <f>IF(AND(B3279=1,E3279=0),V3279,IF(AND(B3279=1,E3279=1),W3279,IF(AND(B3279=0,E3279=0),X3279,IF(AND(B3279=0,E3279=1),Y3279,ERROR))))</f>
        <v>4.7061888023545384E-2</v>
      </c>
      <c r="K3279">
        <f t="shared" si="714"/>
        <v>3.4153313573738631E-2</v>
      </c>
      <c r="L3279">
        <f t="shared" si="715"/>
        <v>2.3692217580876362E-2</v>
      </c>
      <c r="M3279" s="22" t="str">
        <f t="shared" si="727"/>
        <v>Elevated Risk</v>
      </c>
      <c r="O3279">
        <f t="shared" si="716"/>
        <v>3.8286413964890951</v>
      </c>
      <c r="P3279">
        <f t="shared" si="717"/>
        <v>4.7229532216444747</v>
      </c>
      <c r="Q3279">
        <f t="shared" si="718"/>
        <v>3.1232455938529506</v>
      </c>
      <c r="R3279">
        <f>(O3279*constantes!$B$4)+(P3279*constantes!$B$5)+(D3279*constantes!$B$6)+(Q3279*constantes!$B$8)+(F3279*constantes!$B$9)</f>
        <v>23.865408993461731</v>
      </c>
      <c r="S3279" s="4">
        <f>(O3279*constantes!$B$4)+(P3279*constantes!$C$5)+(D3279*constantes!$B$6)+(Q3279*constantes!$B$8)+(F3279*constantes!$B$9)</f>
        <v>24.203761362260341</v>
      </c>
      <c r="T3279">
        <f>(O3279*constantes!$D$4)+(P3279*constantes!$D$5)+(D3279*constantes!$D$6)+(Q3279*constantes!$D$8)+(F3279*constantes!$D$9)</f>
        <v>25.918682901297863</v>
      </c>
      <c r="U3279">
        <f>(O3279*constantes!$D$4)+(P3279*constantes!$E$5)+(D3279*constantes!$D$6)+(Q3279*constantes!$D$8)+(F3279*constantes!$D$9)</f>
        <v>26.248156118039784</v>
      </c>
      <c r="V3279" s="5">
        <f t="shared" si="719"/>
        <v>0.107962859467853</v>
      </c>
      <c r="W3279" s="5">
        <f t="shared" si="720"/>
        <v>0.14806710528246603</v>
      </c>
      <c r="X3279" s="6">
        <f t="shared" si="721"/>
        <v>4.7061888023545384E-2</v>
      </c>
      <c r="Y3279" s="6">
        <f t="shared" si="722"/>
        <v>6.482046106245376E-2</v>
      </c>
      <c r="AA3279">
        <f>(O3279*constantes!$B$4)+(LN(110)*constantes!$B$5)+(LN(22)*constantes!$B$8)+(F3279*constantes!$B$9)</f>
        <v>23.088660364337766</v>
      </c>
      <c r="AB3279">
        <f t="shared" si="723"/>
        <v>5.1185816914687488E-2</v>
      </c>
      <c r="AC3279">
        <f>(O3279*constantes!$D$4)+(LN(110)*constantes!$D$5)+(LN(22)*constantes!$D$8)+(F3279*constantes!$D$9)</f>
        <v>25.220324924765169</v>
      </c>
      <c r="AD3279" s="7">
        <f t="shared" si="724"/>
        <v>2.3692217580876362E-2</v>
      </c>
      <c r="AF3279">
        <f>(O3279*constantes!$B$4)+(LN(125)*constantes!$B$5)+(LN(22.5)*constantes!$B$8)+(F3279*constantes!$B$9)</f>
        <v>23.343617301092156</v>
      </c>
      <c r="AG3279">
        <f t="shared" si="725"/>
        <v>6.5553501255932511E-2</v>
      </c>
      <c r="AH3279">
        <f>(O3279*constantes!$D$4)+(LN(125)*constantes!$D$5)+(LN(22.5)*constantes!$D$8)+(F3279*constantes!$D$9)</f>
        <v>25.591397941373401</v>
      </c>
      <c r="AI3279">
        <f t="shared" si="726"/>
        <v>3.4153313573738631E-2</v>
      </c>
    </row>
    <row r="3280" spans="1:35" x14ac:dyDescent="0.25">
      <c r="A3280" s="11">
        <v>3279</v>
      </c>
      <c r="B3280">
        <v>1</v>
      </c>
      <c r="C3280">
        <v>39</v>
      </c>
      <c r="D3280">
        <v>1</v>
      </c>
      <c r="E3280">
        <v>1</v>
      </c>
      <c r="F3280">
        <v>0</v>
      </c>
      <c r="G3280">
        <v>148</v>
      </c>
      <c r="H3280">
        <v>30.08</v>
      </c>
      <c r="I3280">
        <f>IF(AND(B3280=1,E3280=0),V3280,IF(AND(B3280=1,E3280=1),W3280,IF(AND(B3280=0,E3280=0),X3280,IF(AND(B3280=0,E3280=1),Y3280,ERROR))))</f>
        <v>0.18380635859982708</v>
      </c>
      <c r="K3280">
        <f t="shared" si="714"/>
        <v>3.974481175054656E-2</v>
      </c>
      <c r="L3280">
        <f t="shared" si="715"/>
        <v>3.0940270522043956E-2</v>
      </c>
      <c r="M3280" s="22" t="str">
        <f t="shared" si="727"/>
        <v>Elevated Risk</v>
      </c>
      <c r="O3280">
        <f t="shared" si="716"/>
        <v>3.6635616461296463</v>
      </c>
      <c r="P3280">
        <f t="shared" si="717"/>
        <v>4.9972122737641147</v>
      </c>
      <c r="Q3280">
        <f t="shared" si="718"/>
        <v>3.403860499081639</v>
      </c>
      <c r="R3280">
        <f>(O3280*constantes!$B$4)+(P3280*constantes!$B$5)+(D3280*constantes!$B$6)+(Q3280*constantes!$B$8)+(F3280*constantes!$B$9)</f>
        <v>24.082757894607028</v>
      </c>
      <c r="S3280" s="4">
        <f>(O3280*constantes!$B$4)+(P3280*constantes!$C$5)+(D3280*constantes!$B$6)+(Q3280*constantes!$B$8)+(F3280*constantes!$B$9)</f>
        <v>24.44075818189949</v>
      </c>
      <c r="T3280">
        <f>(O3280*constantes!$D$4)+(P3280*constantes!$D$5)+(D3280*constantes!$D$6)+(Q3280*constantes!$D$8)+(F3280*constantes!$D$9)</f>
        <v>26.384419745583305</v>
      </c>
      <c r="U3280">
        <f>(O3280*constantes!$D$4)+(P3280*constantes!$E$5)+(D3280*constantes!$D$6)+(Q3280*constantes!$D$8)+(F3280*constantes!$D$9)</f>
        <v>26.733025273801086</v>
      </c>
      <c r="V3280" s="5">
        <f t="shared" si="719"/>
        <v>0.13236507831608268</v>
      </c>
      <c r="W3280" s="5">
        <f t="shared" si="720"/>
        <v>0.18380635859982708</v>
      </c>
      <c r="X3280" s="6">
        <f t="shared" si="721"/>
        <v>7.3925059702596996E-2</v>
      </c>
      <c r="Y3280" s="6">
        <f t="shared" si="722"/>
        <v>0.10311953440328669</v>
      </c>
      <c r="AA3280">
        <f>(O3280*constantes!$B$4)+(LN(110)*constantes!$B$5)+(LN(22)*constantes!$B$8)+(F3280*constantes!$B$9)</f>
        <v>22.574773704658814</v>
      </c>
      <c r="AB3280">
        <f t="shared" si="723"/>
        <v>3.0940270522043956E-2</v>
      </c>
      <c r="AC3280">
        <f>(O3280*constantes!$D$4)+(LN(110)*constantes!$D$5)+(LN(22)*constantes!$D$8)+(F3280*constantes!$D$9)</f>
        <v>24.771131368454586</v>
      </c>
      <c r="AD3280" s="7">
        <f t="shared" si="724"/>
        <v>1.5184528759381921E-2</v>
      </c>
      <c r="AF3280">
        <f>(O3280*constantes!$B$4)+(LN(125)*constantes!$B$5)+(LN(22.5)*constantes!$B$8)+(F3280*constantes!$B$9)</f>
        <v>22.829730641413207</v>
      </c>
      <c r="AG3280">
        <f t="shared" si="725"/>
        <v>3.974481175054656E-2</v>
      </c>
      <c r="AH3280">
        <f>(O3280*constantes!$D$4)+(LN(125)*constantes!$D$5)+(LN(22.5)*constantes!$D$8)+(F3280*constantes!$D$9)</f>
        <v>25.142204385062819</v>
      </c>
      <c r="AI3280">
        <f t="shared" si="726"/>
        <v>2.1931490638549711E-2</v>
      </c>
    </row>
    <row r="3281" spans="1:35" x14ac:dyDescent="0.25">
      <c r="A3281" s="11">
        <v>3280</v>
      </c>
      <c r="B3281">
        <v>0</v>
      </c>
      <c r="C3281">
        <v>48</v>
      </c>
      <c r="D3281">
        <v>0</v>
      </c>
      <c r="E3281">
        <v>0</v>
      </c>
      <c r="F3281">
        <v>0</v>
      </c>
      <c r="G3281">
        <v>128</v>
      </c>
      <c r="H3281">
        <v>22.72</v>
      </c>
      <c r="I3281">
        <f>IF(AND(B3281=1,E3281=0),V3281,IF(AND(B3281=1,E3281=1),W3281,IF(AND(B3281=0,E3281=0),X3281,IF(AND(B3281=0,E3281=1),Y3281,ERROR))))</f>
        <v>4.1050133917296505E-2</v>
      </c>
      <c r="K3281">
        <f t="shared" si="714"/>
        <v>3.8265438641588045E-2</v>
      </c>
      <c r="L3281">
        <f t="shared" si="715"/>
        <v>2.6562184906686825E-2</v>
      </c>
      <c r="M3281" s="22" t="str">
        <f t="shared" si="727"/>
        <v>NORMAL</v>
      </c>
      <c r="O3281">
        <f t="shared" si="716"/>
        <v>3.8712010109078911</v>
      </c>
      <c r="P3281">
        <f t="shared" si="717"/>
        <v>4.8520302639196169</v>
      </c>
      <c r="Q3281">
        <f t="shared" si="718"/>
        <v>3.1232455938529506</v>
      </c>
      <c r="R3281">
        <f>(O3281*constantes!$B$4)+(P3281*constantes!$B$5)+(D3281*constantes!$B$6)+(Q3281*constantes!$B$8)+(F3281*constantes!$B$9)</f>
        <v>23.527813610346637</v>
      </c>
      <c r="S3281" s="4">
        <f>(O3281*constantes!$B$4)+(P3281*constantes!$C$5)+(D3281*constantes!$B$6)+(Q3281*constantes!$B$8)+(F3281*constantes!$B$9)</f>
        <v>23.875413058453841</v>
      </c>
      <c r="T3281">
        <f>(O3281*constantes!$D$4)+(P3281*constantes!$D$5)+(D3281*constantes!$D$6)+(Q3281*constantes!$D$8)+(F3281*constantes!$D$9)</f>
        <v>25.778892694290587</v>
      </c>
      <c r="U3281">
        <f>(O3281*constantes!$D$4)+(P3281*constantes!$E$5)+(D3281*constantes!$D$6)+(Q3281*constantes!$D$8)+(F3281*constantes!$D$9)</f>
        <v>26.117370325501621</v>
      </c>
      <c r="V3281" s="5">
        <f t="shared" si="719"/>
        <v>7.8279973919383572E-2</v>
      </c>
      <c r="W3281" s="5">
        <f t="shared" si="720"/>
        <v>0.10898693253098291</v>
      </c>
      <c r="X3281" s="6">
        <f t="shared" si="721"/>
        <v>4.1050133917296505E-2</v>
      </c>
      <c r="Y3281" s="6">
        <f t="shared" si="722"/>
        <v>5.7105497225910073E-2</v>
      </c>
      <c r="AA3281">
        <f>(O3281*constantes!$B$4)+(LN(110)*constantes!$B$5)+(LN(22)*constantes!$B$8)+(F3281*constantes!$B$9)</f>
        <v>23.221146741638901</v>
      </c>
      <c r="AB3281">
        <f t="shared" si="723"/>
        <v>5.8221930281009082E-2</v>
      </c>
      <c r="AC3281">
        <f>(O3281*constantes!$D$4)+(LN(110)*constantes!$D$5)+(LN(22)*constantes!$D$8)+(F3281*constantes!$D$9)</f>
        <v>25.336132614771724</v>
      </c>
      <c r="AD3281" s="7">
        <f t="shared" si="724"/>
        <v>2.6562184906686825E-2</v>
      </c>
      <c r="AF3281">
        <f>(O3281*constantes!$B$4)+(LN(125)*constantes!$B$5)+(LN(22.5)*constantes!$B$8)+(F3281*constantes!$B$9)</f>
        <v>23.47610367839329</v>
      </c>
      <c r="AG3281">
        <f t="shared" si="725"/>
        <v>7.448581103683527E-2</v>
      </c>
      <c r="AH3281">
        <f>(O3281*constantes!$D$4)+(LN(125)*constantes!$D$5)+(LN(22.5)*constantes!$D$8)+(F3281*constantes!$D$9)</f>
        <v>25.707205631379956</v>
      </c>
      <c r="AI3281">
        <f t="shared" si="726"/>
        <v>3.8265438641588045E-2</v>
      </c>
    </row>
    <row r="3282" spans="1:35" x14ac:dyDescent="0.25">
      <c r="A3282" s="11">
        <v>3281</v>
      </c>
      <c r="B3282">
        <v>0</v>
      </c>
      <c r="C3282">
        <v>46</v>
      </c>
      <c r="D3282">
        <v>1</v>
      </c>
      <c r="E3282">
        <v>0</v>
      </c>
      <c r="F3282">
        <v>0</v>
      </c>
      <c r="G3282">
        <v>119</v>
      </c>
      <c r="H3282">
        <v>29.15</v>
      </c>
      <c r="I3282">
        <f>IF(AND(B3282=1,E3282=0),V3282,IF(AND(B3282=1,E3282=1),W3282,IF(AND(B3282=0,E3282=0),X3282,IF(AND(B3282=0,E3282=1),Y3282,ERROR))))</f>
        <v>6.2114963375099141E-2</v>
      </c>
      <c r="K3282">
        <f t="shared" si="714"/>
        <v>3.4153313573738631E-2</v>
      </c>
      <c r="L3282">
        <f t="shared" si="715"/>
        <v>2.3692217580876362E-2</v>
      </c>
      <c r="M3282" s="22" t="str">
        <f t="shared" si="727"/>
        <v>Elevated Risk</v>
      </c>
      <c r="O3282">
        <f t="shared" si="716"/>
        <v>3.8286413964890951</v>
      </c>
      <c r="P3282">
        <f t="shared" si="717"/>
        <v>4.7791234931115296</v>
      </c>
      <c r="Q3282">
        <f t="shared" si="718"/>
        <v>3.3724549127965013</v>
      </c>
      <c r="R3282">
        <f>(O3282*constantes!$B$4)+(P3282*constantes!$B$5)+(D3282*constantes!$B$6)+(Q3282*constantes!$B$8)+(F3282*constantes!$B$9)</f>
        <v>24.167175012433717</v>
      </c>
      <c r="S3282" s="4">
        <f>(O3282*constantes!$B$4)+(P3282*constantes!$C$5)+(D3282*constantes!$B$6)+(Q3282*constantes!$B$8)+(F3282*constantes!$B$9)</f>
        <v>24.509551419480225</v>
      </c>
      <c r="T3282">
        <f>(O3282*constantes!$D$4)+(P3282*constantes!$D$5)+(D3282*constantes!$D$6)+(Q3282*constantes!$D$8)+(F3282*constantes!$D$9)</f>
        <v>26.204093083920146</v>
      </c>
      <c r="U3282">
        <f>(O3282*constantes!$D$4)+(P3282*constantes!$E$5)+(D3282*constantes!$D$6)+(Q3282*constantes!$D$8)+(F3282*constantes!$D$9)</f>
        <v>26.537484738799609</v>
      </c>
      <c r="V3282" s="5">
        <f t="shared" si="719"/>
        <v>0.14314845352684857</v>
      </c>
      <c r="W3282" s="5">
        <f t="shared" si="720"/>
        <v>0.19552678867934925</v>
      </c>
      <c r="X3282" s="6">
        <f t="shared" si="721"/>
        <v>6.2114963375099141E-2</v>
      </c>
      <c r="Y3282" s="6">
        <f t="shared" si="722"/>
        <v>8.5614398888244736E-2</v>
      </c>
      <c r="AA3282">
        <f>(O3282*constantes!$B$4)+(LN(110)*constantes!$B$5)+(LN(22)*constantes!$B$8)+(F3282*constantes!$B$9)</f>
        <v>23.088660364337766</v>
      </c>
      <c r="AB3282">
        <f t="shared" si="723"/>
        <v>5.1185816914687488E-2</v>
      </c>
      <c r="AC3282">
        <f>(O3282*constantes!$D$4)+(LN(110)*constantes!$D$5)+(LN(22)*constantes!$D$8)+(F3282*constantes!$D$9)</f>
        <v>25.220324924765169</v>
      </c>
      <c r="AD3282" s="7">
        <f t="shared" si="724"/>
        <v>2.3692217580876362E-2</v>
      </c>
      <c r="AF3282">
        <f>(O3282*constantes!$B$4)+(LN(125)*constantes!$B$5)+(LN(22.5)*constantes!$B$8)+(F3282*constantes!$B$9)</f>
        <v>23.343617301092156</v>
      </c>
      <c r="AG3282">
        <f t="shared" si="725"/>
        <v>6.5553501255932511E-2</v>
      </c>
      <c r="AH3282">
        <f>(O3282*constantes!$D$4)+(LN(125)*constantes!$D$5)+(LN(22.5)*constantes!$D$8)+(F3282*constantes!$D$9)</f>
        <v>25.591397941373401</v>
      </c>
      <c r="AI3282">
        <f t="shared" si="726"/>
        <v>3.4153313573738631E-2</v>
      </c>
    </row>
    <row r="3283" spans="1:35" x14ac:dyDescent="0.25">
      <c r="A3283" s="11">
        <v>3282</v>
      </c>
      <c r="B3283">
        <v>0</v>
      </c>
      <c r="C3283">
        <v>48</v>
      </c>
      <c r="D3283">
        <v>1</v>
      </c>
      <c r="E3283">
        <v>0</v>
      </c>
      <c r="F3283">
        <v>0</v>
      </c>
      <c r="G3283">
        <v>120</v>
      </c>
      <c r="H3283">
        <v>24.53</v>
      </c>
      <c r="I3283">
        <f>IF(AND(B3283=1,E3283=0),V3283,IF(AND(B3283=1,E3283=1),W3283,IF(AND(B3283=0,E3283=0),X3283,IF(AND(B3283=0,E3283=1),Y3283,ERROR))))</f>
        <v>6.5264610237298903E-2</v>
      </c>
      <c r="K3283">
        <f t="shared" si="714"/>
        <v>3.8265438641588045E-2</v>
      </c>
      <c r="L3283">
        <f t="shared" si="715"/>
        <v>2.6562184906686825E-2</v>
      </c>
      <c r="M3283" s="22" t="str">
        <f t="shared" si="727"/>
        <v>Elevated Risk</v>
      </c>
      <c r="O3283">
        <f t="shared" si="716"/>
        <v>3.8712010109078911</v>
      </c>
      <c r="P3283">
        <f t="shared" si="717"/>
        <v>4.7874917427820458</v>
      </c>
      <c r="Q3283">
        <f t="shared" si="718"/>
        <v>3.1998968582703982</v>
      </c>
      <c r="R3283">
        <f>(O3283*constantes!$B$4)+(P3283*constantes!$B$5)+(D3283*constantes!$B$6)+(Q3283*constantes!$B$8)+(F3283*constantes!$B$9)</f>
        <v>24.178386313446975</v>
      </c>
      <c r="S3283" s="4">
        <f>(O3283*constantes!$B$4)+(P3283*constantes!$C$5)+(D3283*constantes!$B$6)+(Q3283*constantes!$B$8)+(F3283*constantes!$B$9)</f>
        <v>24.521362221899878</v>
      </c>
      <c r="T3283">
        <f>(O3283*constantes!$D$4)+(P3283*constantes!$D$5)+(D3283*constantes!$D$6)+(Q3283*constantes!$D$8)+(F3283*constantes!$D$9)</f>
        <v>26.255219601730921</v>
      </c>
      <c r="U3283">
        <f>(O3283*constantes!$D$4)+(P3283*constantes!$E$5)+(D3283*constantes!$D$6)+(Q3283*constantes!$D$8)+(F3283*constantes!$D$9)</f>
        <v>26.589195025707397</v>
      </c>
      <c r="V3283" s="5">
        <f t="shared" si="719"/>
        <v>0.14463960673223974</v>
      </c>
      <c r="W3283" s="5">
        <f t="shared" si="720"/>
        <v>0.19760357236553994</v>
      </c>
      <c r="X3283" s="6">
        <f t="shared" si="721"/>
        <v>6.5264610237298903E-2</v>
      </c>
      <c r="Y3283" s="6">
        <f t="shared" si="722"/>
        <v>8.9947407924634182E-2</v>
      </c>
      <c r="AA3283">
        <f>(O3283*constantes!$B$4)+(LN(110)*constantes!$B$5)+(LN(22)*constantes!$B$8)+(F3283*constantes!$B$9)</f>
        <v>23.221146741638901</v>
      </c>
      <c r="AB3283">
        <f t="shared" si="723"/>
        <v>5.8221930281009082E-2</v>
      </c>
      <c r="AC3283">
        <f>(O3283*constantes!$D$4)+(LN(110)*constantes!$D$5)+(LN(22)*constantes!$D$8)+(F3283*constantes!$D$9)</f>
        <v>25.336132614771724</v>
      </c>
      <c r="AD3283" s="7">
        <f t="shared" si="724"/>
        <v>2.6562184906686825E-2</v>
      </c>
      <c r="AF3283">
        <f>(O3283*constantes!$B$4)+(LN(125)*constantes!$B$5)+(LN(22.5)*constantes!$B$8)+(F3283*constantes!$B$9)</f>
        <v>23.47610367839329</v>
      </c>
      <c r="AG3283">
        <f t="shared" si="725"/>
        <v>7.448581103683527E-2</v>
      </c>
      <c r="AH3283">
        <f>(O3283*constantes!$D$4)+(LN(125)*constantes!$D$5)+(LN(22.5)*constantes!$D$8)+(F3283*constantes!$D$9)</f>
        <v>25.707205631379956</v>
      </c>
      <c r="AI3283">
        <f t="shared" si="726"/>
        <v>3.8265438641588045E-2</v>
      </c>
    </row>
    <row r="3284" spans="1:35" x14ac:dyDescent="0.25">
      <c r="A3284" s="11">
        <v>3283</v>
      </c>
      <c r="B3284">
        <v>1</v>
      </c>
      <c r="C3284">
        <v>57</v>
      </c>
      <c r="D3284">
        <v>0</v>
      </c>
      <c r="E3284">
        <v>0</v>
      </c>
      <c r="F3284">
        <v>1</v>
      </c>
      <c r="G3284">
        <v>136.5</v>
      </c>
      <c r="H3284">
        <v>25.51</v>
      </c>
      <c r="I3284">
        <f>IF(AND(B3284=1,E3284=0),V3284,IF(AND(B3284=1,E3284=1),W3284,IF(AND(B3284=0,E3284=0),X3284,IF(AND(B3284=0,E3284=1),Y3284,ERROR))))</f>
        <v>0.2535968651369227</v>
      </c>
      <c r="K3284">
        <f t="shared" si="714"/>
        <v>0.20139836444968173</v>
      </c>
      <c r="L3284">
        <f t="shared" si="715"/>
        <v>0.159939049004031</v>
      </c>
      <c r="M3284" s="22" t="str">
        <f t="shared" si="727"/>
        <v>Elevated Risk</v>
      </c>
      <c r="O3284">
        <f t="shared" si="716"/>
        <v>4.0430512678345503</v>
      </c>
      <c r="P3284">
        <f t="shared" si="717"/>
        <v>4.9163246146250144</v>
      </c>
      <c r="Q3284">
        <f t="shared" si="718"/>
        <v>3.2390705321537201</v>
      </c>
      <c r="R3284">
        <f>(O3284*constantes!$B$4)+(P3284*constantes!$B$5)+(D3284*constantes!$B$6)+(Q3284*constantes!$B$8)+(F3284*constantes!$B$9)</f>
        <v>24.805470286592321</v>
      </c>
      <c r="S3284" s="4">
        <f>(O3284*constantes!$B$4)+(P3284*constantes!$C$5)+(D3284*constantes!$B$6)+(Q3284*constantes!$B$8)+(F3284*constantes!$B$9)</f>
        <v>25.157675781984054</v>
      </c>
      <c r="T3284">
        <f>(O3284*constantes!$D$4)+(P3284*constantes!$D$5)+(D3284*constantes!$D$6)+(Q3284*constantes!$D$8)+(F3284*constantes!$D$9)</f>
        <v>27.264208994654997</v>
      </c>
      <c r="U3284">
        <f>(O3284*constantes!$D$4)+(P3284*constantes!$E$5)+(D3284*constantes!$D$6)+(Q3284*constantes!$D$8)+(F3284*constantes!$D$9)</f>
        <v>27.607171799771237</v>
      </c>
      <c r="V3284" s="5">
        <f t="shared" si="719"/>
        <v>0.2535968651369227</v>
      </c>
      <c r="W3284" s="5">
        <f t="shared" si="720"/>
        <v>0.34030566880619784</v>
      </c>
      <c r="X3284" s="6">
        <f t="shared" si="721"/>
        <v>0.16899408424993301</v>
      </c>
      <c r="Y3284" s="6">
        <f t="shared" si="722"/>
        <v>0.22960608350069711</v>
      </c>
      <c r="AA3284">
        <f>(O3284*constantes!$B$4)+(LN(110)*constantes!$B$5)+(LN(22)*constantes!$B$8)+(F3284*constantes!$B$9)</f>
        <v>24.287709717441313</v>
      </c>
      <c r="AB3284">
        <f t="shared" si="723"/>
        <v>0.159939049004031</v>
      </c>
      <c r="AC3284">
        <f>(O3284*constantes!$D$4)+(LN(110)*constantes!$D$5)+(LN(22)*constantes!$D$8)+(F3284*constantes!$D$9)</f>
        <v>26.581379193387143</v>
      </c>
      <c r="AD3284" s="7">
        <f t="shared" si="724"/>
        <v>8.9279372244272404E-2</v>
      </c>
      <c r="AF3284">
        <f>(O3284*constantes!$B$4)+(LN(125)*constantes!$B$5)+(LN(22.5)*constantes!$B$8)+(F3284*constantes!$B$9)</f>
        <v>24.542666654195706</v>
      </c>
      <c r="AG3284">
        <f t="shared" si="725"/>
        <v>0.20139836444968173</v>
      </c>
      <c r="AH3284">
        <f>(O3284*constantes!$D$4)+(LN(125)*constantes!$D$5)+(LN(22.5)*constantes!$D$8)+(F3284*constantes!$D$9)</f>
        <v>26.952452209995375</v>
      </c>
      <c r="AI3284">
        <f t="shared" si="726"/>
        <v>0.12675243560010518</v>
      </c>
    </row>
    <row r="3285" spans="1:35" x14ac:dyDescent="0.25">
      <c r="A3285" s="11">
        <v>3284</v>
      </c>
      <c r="B3285">
        <v>0</v>
      </c>
      <c r="C3285">
        <v>40</v>
      </c>
      <c r="D3285">
        <v>1</v>
      </c>
      <c r="E3285">
        <v>0</v>
      </c>
      <c r="F3285">
        <v>0</v>
      </c>
      <c r="G3285">
        <v>101</v>
      </c>
      <c r="H3285">
        <v>23.06</v>
      </c>
      <c r="I3285">
        <f>IF(AND(B3285=1,E3285=0),V3285,IF(AND(B3285=1,E3285=1),W3285,IF(AND(B3285=0,E3285=0),X3285,IF(AND(B3285=0,E3285=1),Y3285,ERROR))))</f>
        <v>2.4220596436361097E-2</v>
      </c>
      <c r="K3285">
        <f t="shared" si="714"/>
        <v>2.3477142937900042E-2</v>
      </c>
      <c r="L3285">
        <f t="shared" si="715"/>
        <v>1.6258639030403699E-2</v>
      </c>
      <c r="M3285" s="22" t="str">
        <f t="shared" si="727"/>
        <v>NORMAL</v>
      </c>
      <c r="O3285">
        <f t="shared" si="716"/>
        <v>3.6888794541139363</v>
      </c>
      <c r="P3285">
        <f t="shared" si="717"/>
        <v>4.6151205168412597</v>
      </c>
      <c r="Q3285">
        <f t="shared" si="718"/>
        <v>3.138099514840913</v>
      </c>
      <c r="R3285">
        <f>(O3285*constantes!$B$4)+(P3285*constantes!$B$5)+(D3285*constantes!$B$6)+(Q3285*constantes!$B$8)+(F3285*constantes!$B$9)</f>
        <v>23.242073106240838</v>
      </c>
      <c r="S3285" s="4">
        <f>(O3285*constantes!$B$4)+(P3285*constantes!$C$5)+(D3285*constantes!$B$6)+(Q3285*constantes!$B$8)+(F3285*constantes!$B$9)</f>
        <v>23.572700340067342</v>
      </c>
      <c r="T3285">
        <f>(O3285*constantes!$D$4)+(P3285*constantes!$D$5)+(D3285*constantes!$D$6)+(Q3285*constantes!$D$8)+(F3285*constantes!$D$9)</f>
        <v>25.242651246196175</v>
      </c>
      <c r="U3285">
        <f>(O3285*constantes!$D$4)+(P3285*constantes!$E$5)+(D3285*constantes!$D$6)+(Q3285*constantes!$D$8)+(F3285*constantes!$D$9)</f>
        <v>25.564602053451022</v>
      </c>
      <c r="V3285" s="5">
        <f t="shared" si="719"/>
        <v>5.9415825370954689E-2</v>
      </c>
      <c r="W3285" s="5">
        <f t="shared" si="720"/>
        <v>8.1722831384613226E-2</v>
      </c>
      <c r="X3285" s="6">
        <f t="shared" si="721"/>
        <v>2.4220596436361097E-2</v>
      </c>
      <c r="Y3285" s="6">
        <f t="shared" si="722"/>
        <v>3.3265489099319256E-2</v>
      </c>
      <c r="AA3285">
        <f>(O3285*constantes!$B$4)+(LN(110)*constantes!$B$5)+(LN(22)*constantes!$B$8)+(F3285*constantes!$B$9)</f>
        <v>22.653587028201589</v>
      </c>
      <c r="AB3285">
        <f t="shared" si="723"/>
        <v>3.3434567241904078E-2</v>
      </c>
      <c r="AC3285">
        <f>(O3285*constantes!$D$4)+(LN(110)*constantes!$D$5)+(LN(22)*constantes!$D$8)+(F3285*constantes!$D$9)</f>
        <v>24.840022896226397</v>
      </c>
      <c r="AD3285" s="7">
        <f t="shared" si="724"/>
        <v>1.6258639030403699E-2</v>
      </c>
      <c r="AF3285">
        <f>(O3285*constantes!$B$4)+(LN(125)*constantes!$B$5)+(LN(22.5)*constantes!$B$8)+(F3285*constantes!$B$9)</f>
        <v>22.908543964955982</v>
      </c>
      <c r="AG3285">
        <f t="shared" si="725"/>
        <v>4.2933030992125865E-2</v>
      </c>
      <c r="AH3285">
        <f>(O3285*constantes!$D$4)+(LN(125)*constantes!$D$5)+(LN(22.5)*constantes!$D$8)+(F3285*constantes!$D$9)</f>
        <v>25.211095912834629</v>
      </c>
      <c r="AI3285">
        <f t="shared" si="726"/>
        <v>2.3477142937900042E-2</v>
      </c>
    </row>
    <row r="3286" spans="1:35" x14ac:dyDescent="0.25">
      <c r="A3286" s="11">
        <v>3285</v>
      </c>
      <c r="B3286">
        <v>1</v>
      </c>
      <c r="C3286">
        <v>61</v>
      </c>
      <c r="D3286">
        <v>1</v>
      </c>
      <c r="E3286">
        <v>0</v>
      </c>
      <c r="F3286">
        <v>0</v>
      </c>
      <c r="G3286">
        <v>129</v>
      </c>
      <c r="H3286">
        <v>21.77</v>
      </c>
      <c r="I3286">
        <f>IF(AND(B3286=1,E3286=0),V3286,IF(AND(B3286=1,E3286=1),W3286,IF(AND(B3286=0,E3286=0),X3286,IF(AND(B3286=0,E3286=1),Y3286,ERROR))))</f>
        <v>0.29017649107022903</v>
      </c>
      <c r="K3286">
        <f t="shared" si="714"/>
        <v>0.15060331820878059</v>
      </c>
      <c r="L3286">
        <f t="shared" si="715"/>
        <v>0.11882079876600593</v>
      </c>
      <c r="M3286" s="22" t="str">
        <f t="shared" si="727"/>
        <v>Elevated Risk</v>
      </c>
      <c r="O3286">
        <f t="shared" si="716"/>
        <v>4.1108738641733114</v>
      </c>
      <c r="P3286">
        <f t="shared" si="717"/>
        <v>4.8598124043616719</v>
      </c>
      <c r="Q3286">
        <f t="shared" si="718"/>
        <v>3.080532875246456</v>
      </c>
      <c r="R3286">
        <f>(O3286*constantes!$B$4)+(P3286*constantes!$B$5)+(D3286*constantes!$B$6)+(Q3286*constantes!$B$8)+(F3286*constantes!$B$9)</f>
        <v>24.964010746809336</v>
      </c>
      <c r="S3286" s="4">
        <f>(O3286*constantes!$B$4)+(P3286*constantes!$C$5)+(D3286*constantes!$B$6)+(Q3286*constantes!$B$8)+(F3286*constantes!$B$9)</f>
        <v>25.31216770745781</v>
      </c>
      <c r="T3286">
        <f>(O3286*constantes!$D$4)+(P3286*constantes!$D$5)+(D3286*constantes!$D$6)+(Q3286*constantes!$D$8)+(F3286*constantes!$D$9)</f>
        <v>27.049792888408817</v>
      </c>
      <c r="U3286">
        <f>(O3286*constantes!$D$4)+(P3286*constantes!$E$5)+(D3286*constantes!$D$6)+(Q3286*constantes!$D$8)+(F3286*constantes!$D$9)</f>
        <v>27.388813401737089</v>
      </c>
      <c r="V3286" s="5">
        <f t="shared" si="719"/>
        <v>0.29017649107022903</v>
      </c>
      <c r="W3286" s="5">
        <f t="shared" si="720"/>
        <v>0.38459463881478895</v>
      </c>
      <c r="X3286" s="6">
        <f t="shared" si="721"/>
        <v>0.13876927490083446</v>
      </c>
      <c r="Y3286" s="6">
        <f t="shared" si="722"/>
        <v>0.18915926367582314</v>
      </c>
      <c r="AA3286">
        <f>(O3286*constantes!$B$4)+(LN(110)*constantes!$B$5)+(LN(22)*constantes!$B$8)+(F3286*constantes!$B$9)</f>
        <v>23.967238746940023</v>
      </c>
      <c r="AB3286">
        <f t="shared" si="723"/>
        <v>0.11882079876600593</v>
      </c>
      <c r="AC3286">
        <f>(O3286*constantes!$D$4)+(LN(110)*constantes!$D$5)+(LN(22)*constantes!$D$8)+(F3286*constantes!$D$9)</f>
        <v>25.98829922560666</v>
      </c>
      <c r="AD3286" s="7">
        <f t="shared" si="724"/>
        <v>5.0368025874669486E-2</v>
      </c>
      <c r="AF3286">
        <f>(O3286*constantes!$B$4)+(LN(125)*constantes!$B$5)+(LN(22.5)*constantes!$B$8)+(F3286*constantes!$B$9)</f>
        <v>24.222195683694412</v>
      </c>
      <c r="AG3286">
        <f t="shared" si="725"/>
        <v>0.15060331820878059</v>
      </c>
      <c r="AH3286">
        <f>(O3286*constantes!$D$4)+(LN(125)*constantes!$D$5)+(LN(22.5)*constantes!$D$8)+(F3286*constantes!$D$9)</f>
        <v>26.359372242214892</v>
      </c>
      <c r="AI3286">
        <f t="shared" si="726"/>
        <v>7.2164067569494672E-2</v>
      </c>
    </row>
    <row r="3287" spans="1:35" x14ac:dyDescent="0.25">
      <c r="A3287" s="11">
        <v>3286</v>
      </c>
      <c r="B3287">
        <v>1</v>
      </c>
      <c r="C3287">
        <v>47</v>
      </c>
      <c r="D3287">
        <v>0</v>
      </c>
      <c r="E3287">
        <v>0</v>
      </c>
      <c r="F3287">
        <v>0</v>
      </c>
      <c r="G3287">
        <v>139</v>
      </c>
      <c r="H3287">
        <v>29.34</v>
      </c>
      <c r="I3287">
        <f>IF(AND(B3287=1,E3287=0),V3287,IF(AND(B3287=1,E3287=1),W3287,IF(AND(B3287=0,E3287=0),X3287,IF(AND(B3287=0,E3287=1),Y3287,ERROR))))</f>
        <v>0.10322476034152417</v>
      </c>
      <c r="K3287">
        <f t="shared" si="714"/>
        <v>6.9930001122808005E-2</v>
      </c>
      <c r="L3287">
        <f t="shared" si="715"/>
        <v>5.4631350702972536E-2</v>
      </c>
      <c r="M3287" s="22" t="str">
        <f t="shared" si="727"/>
        <v>Elevated Risk</v>
      </c>
      <c r="O3287">
        <f t="shared" si="716"/>
        <v>3.8501476017100584</v>
      </c>
      <c r="P3287">
        <f t="shared" si="717"/>
        <v>4.9344739331306915</v>
      </c>
      <c r="Q3287">
        <f t="shared" si="718"/>
        <v>3.3789517727148355</v>
      </c>
      <c r="R3287">
        <f>(O3287*constantes!$B$4)+(P3287*constantes!$B$5)+(D3287*constantes!$B$6)+(Q3287*constantes!$B$8)+(F3287*constantes!$B$9)</f>
        <v>23.817930978946567</v>
      </c>
      <c r="S3287" s="4">
        <f>(O3287*constantes!$B$4)+(P3287*constantes!$C$5)+(D3287*constantes!$B$6)+(Q3287*constantes!$B$8)+(F3287*constantes!$B$9)</f>
        <v>24.17143669151605</v>
      </c>
      <c r="T3287">
        <f>(O3287*constantes!$D$4)+(P3287*constantes!$D$5)+(D3287*constantes!$D$6)+(Q3287*constantes!$D$8)+(F3287*constantes!$D$9)</f>
        <v>26.084241299628303</v>
      </c>
      <c r="U3287">
        <f>(O3287*constantes!$D$4)+(P3287*constantes!$E$5)+(D3287*constantes!$D$6)+(Q3287*constantes!$D$8)+(F3287*constantes!$D$9)</f>
        <v>26.428470201203499</v>
      </c>
      <c r="V3287" s="5">
        <f t="shared" si="719"/>
        <v>0.10322476034152417</v>
      </c>
      <c r="W3287" s="5">
        <f t="shared" si="720"/>
        <v>0.14371361280744988</v>
      </c>
      <c r="X3287" s="6">
        <f t="shared" si="721"/>
        <v>5.529708390650967E-2</v>
      </c>
      <c r="Y3287" s="6">
        <f t="shared" si="722"/>
        <v>7.7122541970707115E-2</v>
      </c>
      <c r="AA3287">
        <f>(O3287*constantes!$B$4)+(LN(110)*constantes!$B$5)+(LN(22)*constantes!$B$8)+(F3287*constantes!$B$9)</f>
        <v>23.155608320942413</v>
      </c>
      <c r="AB3287">
        <f t="shared" si="723"/>
        <v>5.4631350702972536E-2</v>
      </c>
      <c r="AC3287">
        <f>(O3287*constantes!$D$4)+(LN(110)*constantes!$D$5)+(LN(22)*constantes!$D$8)+(F3287*constantes!$D$9)</f>
        <v>25.278844814605776</v>
      </c>
      <c r="AD3287" s="7">
        <f t="shared" si="724"/>
        <v>2.5101986203356352E-2</v>
      </c>
      <c r="AF3287">
        <f>(O3287*constantes!$B$4)+(LN(125)*constantes!$B$5)+(LN(22.5)*constantes!$B$8)+(F3287*constantes!$B$9)</f>
        <v>23.410565257696806</v>
      </c>
      <c r="AG3287">
        <f t="shared" si="725"/>
        <v>6.9930001122808005E-2</v>
      </c>
      <c r="AH3287">
        <f>(O3287*constantes!$D$4)+(LN(125)*constantes!$D$5)+(LN(22.5)*constantes!$D$8)+(F3287*constantes!$D$9)</f>
        <v>25.649917831214008</v>
      </c>
      <c r="AI3287">
        <f t="shared" si="726"/>
        <v>3.6173927347526003E-2</v>
      </c>
    </row>
    <row r="3288" spans="1:35" x14ac:dyDescent="0.25">
      <c r="A3288" s="11">
        <v>3287</v>
      </c>
      <c r="B3288">
        <v>0</v>
      </c>
      <c r="C3288">
        <v>47</v>
      </c>
      <c r="D3288">
        <v>1</v>
      </c>
      <c r="E3288">
        <v>0</v>
      </c>
      <c r="F3288">
        <v>0</v>
      </c>
      <c r="G3288">
        <v>127</v>
      </c>
      <c r="H3288">
        <v>23.48</v>
      </c>
      <c r="I3288">
        <f>IF(AND(B3288=1,E3288=0),V3288,IF(AND(B3288=1,E3288=1),W3288,IF(AND(B3288=0,E3288=0),X3288,IF(AND(B3288=0,E3288=1),Y3288,ERROR))))</f>
        <v>7.0492307320066838E-2</v>
      </c>
      <c r="K3288">
        <f t="shared" si="714"/>
        <v>3.6173927347526003E-2</v>
      </c>
      <c r="L3288">
        <f t="shared" si="715"/>
        <v>2.5101986203356352E-2</v>
      </c>
      <c r="M3288" s="22" t="str">
        <f t="shared" si="727"/>
        <v>Elevated Risk</v>
      </c>
      <c r="O3288">
        <f t="shared" si="716"/>
        <v>3.8501476017100584</v>
      </c>
      <c r="P3288">
        <f t="shared" si="717"/>
        <v>4.8441870864585912</v>
      </c>
      <c r="Q3288">
        <f t="shared" si="718"/>
        <v>3.1561489949598958</v>
      </c>
      <c r="R3288">
        <f>(O3288*constantes!$B$4)+(P3288*constantes!$B$5)+(D3288*constantes!$B$6)+(Q3288*constantes!$B$8)+(F3288*constantes!$B$9)</f>
        <v>24.183340297301307</v>
      </c>
      <c r="S3288" s="4">
        <f>(O3288*constantes!$B$4)+(P3288*constantes!$C$5)+(D3288*constantes!$B$6)+(Q3288*constantes!$B$8)+(F3288*constantes!$B$9)</f>
        <v>24.5303778601752</v>
      </c>
      <c r="T3288">
        <f>(O3288*constantes!$D$4)+(P3288*constantes!$D$5)+(D3288*constantes!$D$6)+(Q3288*constantes!$D$8)+(F3288*constantes!$D$9)</f>
        <v>26.335044605628671</v>
      </c>
      <c r="U3288">
        <f>(O3288*constantes!$D$4)+(P3288*constantes!$E$5)+(D3288*constantes!$D$6)+(Q3288*constantes!$D$8)+(F3288*constantes!$D$9)</f>
        <v>26.672975096780025</v>
      </c>
      <c r="V3288" s="5">
        <f t="shared" si="719"/>
        <v>0.14530301748378494</v>
      </c>
      <c r="W3288" s="5">
        <f t="shared" si="720"/>
        <v>0.1992017880692919</v>
      </c>
      <c r="X3288" s="6">
        <f t="shared" si="721"/>
        <v>7.0492307320066838E-2</v>
      </c>
      <c r="Y3288" s="6">
        <f t="shared" si="722"/>
        <v>9.7412482361303732E-2</v>
      </c>
      <c r="AA3288">
        <f>(O3288*constantes!$B$4)+(LN(110)*constantes!$B$5)+(LN(22)*constantes!$B$8)+(F3288*constantes!$B$9)</f>
        <v>23.155608320942413</v>
      </c>
      <c r="AB3288">
        <f t="shared" si="723"/>
        <v>5.4631350702972536E-2</v>
      </c>
      <c r="AC3288">
        <f>(O3288*constantes!$D$4)+(LN(110)*constantes!$D$5)+(LN(22)*constantes!$D$8)+(F3288*constantes!$D$9)</f>
        <v>25.278844814605776</v>
      </c>
      <c r="AD3288" s="7">
        <f t="shared" si="724"/>
        <v>2.5101986203356352E-2</v>
      </c>
      <c r="AF3288">
        <f>(O3288*constantes!$B$4)+(LN(125)*constantes!$B$5)+(LN(22.5)*constantes!$B$8)+(F3288*constantes!$B$9)</f>
        <v>23.410565257696806</v>
      </c>
      <c r="AG3288">
        <f t="shared" si="725"/>
        <v>6.9930001122808005E-2</v>
      </c>
      <c r="AH3288">
        <f>(O3288*constantes!$D$4)+(LN(125)*constantes!$D$5)+(LN(22.5)*constantes!$D$8)+(F3288*constantes!$D$9)</f>
        <v>25.649917831214008</v>
      </c>
      <c r="AI3288">
        <f t="shared" si="726"/>
        <v>3.6173927347526003E-2</v>
      </c>
    </row>
    <row r="3289" spans="1:35" x14ac:dyDescent="0.25">
      <c r="A3289" s="11">
        <v>3288</v>
      </c>
      <c r="B3289">
        <v>0</v>
      </c>
      <c r="C3289">
        <v>42</v>
      </c>
      <c r="D3289">
        <v>1</v>
      </c>
      <c r="E3289">
        <v>0</v>
      </c>
      <c r="F3289">
        <v>0</v>
      </c>
      <c r="G3289">
        <v>119</v>
      </c>
      <c r="H3289">
        <v>22.91</v>
      </c>
      <c r="I3289">
        <f>IF(AND(B3289=1,E3289=0),V3289,IF(AND(B3289=1,E3289=1),W3289,IF(AND(B3289=0,E3289=0),X3289,IF(AND(B3289=0,E3289=1),Y3289,ERROR))))</f>
        <v>4.3299348680142735E-2</v>
      </c>
      <c r="K3289">
        <f t="shared" si="714"/>
        <v>2.676538428771702E-2</v>
      </c>
      <c r="L3289">
        <f t="shared" si="715"/>
        <v>1.8545470669847686E-2</v>
      </c>
      <c r="M3289" s="22" t="str">
        <f t="shared" si="727"/>
        <v>Elevated Risk</v>
      </c>
      <c r="O3289">
        <f t="shared" si="716"/>
        <v>3.7376696182833684</v>
      </c>
      <c r="P3289">
        <f t="shared" si="717"/>
        <v>4.7791234931115296</v>
      </c>
      <c r="Q3289">
        <f t="shared" si="718"/>
        <v>3.1315734964654043</v>
      </c>
      <c r="R3289">
        <f>(O3289*constantes!$B$4)+(P3289*constantes!$B$5)+(D3289*constantes!$B$6)+(Q3289*constantes!$B$8)+(F3289*constantes!$B$9)</f>
        <v>23.693019945325609</v>
      </c>
      <c r="S3289" s="4">
        <f>(O3289*constantes!$B$4)+(P3289*constantes!$C$5)+(D3289*constantes!$B$6)+(Q3289*constantes!$B$8)+(F3289*constantes!$B$9)</f>
        <v>24.035396352372118</v>
      </c>
      <c r="T3289">
        <f>(O3289*constantes!$D$4)+(P3289*constantes!$D$5)+(D3289*constantes!$D$6)+(Q3289*constantes!$D$8)+(F3289*constantes!$D$9)</f>
        <v>25.833401883298617</v>
      </c>
      <c r="U3289">
        <f>(O3289*constantes!$D$4)+(P3289*constantes!$E$5)+(D3289*constantes!$D$6)+(Q3289*constantes!$D$8)+(F3289*constantes!$D$9)</f>
        <v>26.166793538178077</v>
      </c>
      <c r="V3289" s="5">
        <f t="shared" si="719"/>
        <v>9.1678244703118028E-2</v>
      </c>
      <c r="W3289" s="5">
        <f t="shared" si="720"/>
        <v>0.12664784178127231</v>
      </c>
      <c r="X3289" s="6">
        <f t="shared" si="721"/>
        <v>4.3299348680142735E-2</v>
      </c>
      <c r="Y3289" s="6">
        <f t="shared" si="722"/>
        <v>5.9910333014906114E-2</v>
      </c>
      <c r="AA3289">
        <f>(O3289*constantes!$B$4)+(LN(110)*constantes!$B$5)+(LN(22)*constantes!$B$8)+(F3289*constantes!$B$9)</f>
        <v>22.805468857654464</v>
      </c>
      <c r="AB3289">
        <f t="shared" si="723"/>
        <v>3.8810869283687155E-2</v>
      </c>
      <c r="AC3289">
        <f>(O3289*constantes!$D$4)+(LN(110)*constantes!$D$5)+(LN(22)*constantes!$D$8)+(F3289*constantes!$D$9)</f>
        <v>24.972784348242914</v>
      </c>
      <c r="AD3289" s="7">
        <f t="shared" si="724"/>
        <v>1.8545470669847686E-2</v>
      </c>
      <c r="AF3289">
        <f>(O3289*constantes!$B$4)+(LN(125)*constantes!$B$5)+(LN(22.5)*constantes!$B$8)+(F3289*constantes!$B$9)</f>
        <v>23.060425794408857</v>
      </c>
      <c r="AG3289">
        <f t="shared" si="725"/>
        <v>4.9796912096185753E-2</v>
      </c>
      <c r="AH3289">
        <f>(O3289*constantes!$D$4)+(LN(125)*constantes!$D$5)+(LN(22.5)*constantes!$D$8)+(F3289*constantes!$D$9)</f>
        <v>25.343857364851146</v>
      </c>
      <c r="AI3289">
        <f t="shared" si="726"/>
        <v>2.676538428771702E-2</v>
      </c>
    </row>
    <row r="3290" spans="1:35" x14ac:dyDescent="0.25">
      <c r="A3290" s="11">
        <v>3289</v>
      </c>
      <c r="B3290">
        <v>1</v>
      </c>
      <c r="C3290">
        <v>56</v>
      </c>
      <c r="D3290">
        <v>0</v>
      </c>
      <c r="E3290">
        <v>0</v>
      </c>
      <c r="F3290">
        <v>0</v>
      </c>
      <c r="G3290">
        <v>114</v>
      </c>
      <c r="H3290">
        <v>28.41</v>
      </c>
      <c r="I3290">
        <f>IF(AND(B3290=1,E3290=0),V3290,IF(AND(B3290=1,E3290=1),W3290,IF(AND(B3290=0,E3290=0),X3290,IF(AND(B3290=0,E3290=1),Y3290,ERROR))))</f>
        <v>0.11912692117544221</v>
      </c>
      <c r="K3290">
        <f t="shared" si="714"/>
        <v>0.11757074595810224</v>
      </c>
      <c r="L3290">
        <f t="shared" si="715"/>
        <v>9.2378774865307212E-2</v>
      </c>
      <c r="M3290" s="22" t="str">
        <f t="shared" si="727"/>
        <v>NORMAL</v>
      </c>
      <c r="O3290">
        <f t="shared" si="716"/>
        <v>4.0253516907351496</v>
      </c>
      <c r="P3290">
        <f t="shared" si="717"/>
        <v>4.7361984483944957</v>
      </c>
      <c r="Q3290">
        <f t="shared" si="718"/>
        <v>3.3467411958660964</v>
      </c>
      <c r="R3290">
        <f>(O3290*constantes!$B$4)+(P3290*constantes!$B$5)+(D3290*constantes!$B$6)+(Q3290*constantes!$B$8)+(F3290*constantes!$B$9)</f>
        <v>23.969981834685321</v>
      </c>
      <c r="S3290" s="4">
        <f>(O3290*constantes!$B$4)+(P3290*constantes!$C$5)+(D3290*constantes!$B$6)+(Q3290*constantes!$B$8)+(F3290*constantes!$B$9)</f>
        <v>24.3092830915283</v>
      </c>
      <c r="T3290">
        <f>(O3290*constantes!$D$4)+(P3290*constantes!$D$5)+(D3290*constantes!$D$6)+(Q3290*constantes!$D$8)+(F3290*constantes!$D$9)</f>
        <v>25.986785138968596</v>
      </c>
      <c r="U3290">
        <f>(O3290*constantes!$D$4)+(P3290*constantes!$E$5)+(D3290*constantes!$D$6)+(Q3290*constantes!$D$8)+(F3290*constantes!$D$9)</f>
        <v>26.317182342728596</v>
      </c>
      <c r="V3290" s="5">
        <f t="shared" si="719"/>
        <v>0.11912692117544221</v>
      </c>
      <c r="W3290" s="5">
        <f t="shared" si="720"/>
        <v>0.16312578778131481</v>
      </c>
      <c r="X3290" s="6">
        <f t="shared" si="721"/>
        <v>5.0293771297267642E-2</v>
      </c>
      <c r="Y3290" s="6">
        <f t="shared" si="722"/>
        <v>6.9288613343228E-2</v>
      </c>
      <c r="AA3290">
        <f>(O3290*constantes!$B$4)+(LN(110)*constantes!$B$5)+(LN(22)*constantes!$B$8)+(F3290*constantes!$B$9)</f>
        <v>23.701011641913961</v>
      </c>
      <c r="AB3290">
        <f t="shared" si="723"/>
        <v>9.2378774865307212E-2</v>
      </c>
      <c r="AC3290">
        <f>(O3290*constantes!$D$4)+(LN(110)*constantes!$D$5)+(LN(22)*constantes!$D$8)+(F3290*constantes!$D$9)</f>
        <v>25.75558740512928</v>
      </c>
      <c r="AD3290" s="7">
        <f t="shared" si="724"/>
        <v>4.0123743463222783E-2</v>
      </c>
      <c r="AF3290">
        <f>(O3290*constantes!$B$4)+(LN(125)*constantes!$B$5)+(LN(22.5)*constantes!$B$8)+(F3290*constantes!$B$9)</f>
        <v>23.955968578668354</v>
      </c>
      <c r="AG3290">
        <f t="shared" si="725"/>
        <v>0.11757074595810224</v>
      </c>
      <c r="AH3290">
        <f>(O3290*constantes!$D$4)+(LN(125)*constantes!$D$5)+(LN(22.5)*constantes!$D$8)+(F3290*constantes!$D$9)</f>
        <v>26.126660421737512</v>
      </c>
      <c r="AI3290">
        <f t="shared" si="726"/>
        <v>5.7622826233415747E-2</v>
      </c>
    </row>
    <row r="3291" spans="1:35" x14ac:dyDescent="0.25">
      <c r="A3291" s="11">
        <v>3290</v>
      </c>
      <c r="B3291">
        <v>0</v>
      </c>
      <c r="C3291">
        <v>41</v>
      </c>
      <c r="D3291">
        <v>0</v>
      </c>
      <c r="E3291">
        <v>0</v>
      </c>
      <c r="F3291">
        <v>0</v>
      </c>
      <c r="G3291">
        <v>110</v>
      </c>
      <c r="H3291">
        <v>25.54</v>
      </c>
      <c r="I3291">
        <f>IF(AND(B3291=1,E3291=0),V3291,IF(AND(B3291=1,E3291=1),W3291,IF(AND(B3291=0,E3291=0),X3291,IF(AND(B3291=0,E3291=1),Y3291,ERROR))))</f>
        <v>1.8743260447678933E-2</v>
      </c>
      <c r="K3291">
        <f t="shared" si="714"/>
        <v>2.5088146116023613E-2</v>
      </c>
      <c r="L3291">
        <f t="shared" si="715"/>
        <v>1.7378724267438583E-2</v>
      </c>
      <c r="M3291" s="22" t="str">
        <f t="shared" si="727"/>
        <v>NORMAL</v>
      </c>
      <c r="O3291">
        <f t="shared" si="716"/>
        <v>3.713572066704308</v>
      </c>
      <c r="P3291">
        <f t="shared" si="717"/>
        <v>4.7004803657924166</v>
      </c>
      <c r="Q3291">
        <f t="shared" si="718"/>
        <v>3.2402458506043934</v>
      </c>
      <c r="R3291">
        <f>(O3291*constantes!$B$4)+(P3291*constantes!$B$5)+(D3291*constantes!$B$6)+(Q3291*constantes!$B$8)+(F3291*constantes!$B$9)</f>
        <v>22.848738120725685</v>
      </c>
      <c r="S3291" s="4">
        <f>(O3291*constantes!$B$4)+(P3291*constantes!$C$5)+(D3291*constantes!$B$6)+(Q3291*constantes!$B$8)+(F3291*constantes!$B$9)</f>
        <v>23.185480534131052</v>
      </c>
      <c r="T3291">
        <f>(O3291*constantes!$D$4)+(P3291*constantes!$D$5)+(D3291*constantes!$D$6)+(Q3291*constantes!$D$8)+(F3291*constantes!$D$9)</f>
        <v>24.983493460409733</v>
      </c>
      <c r="U3291">
        <f>(O3291*constantes!$D$4)+(P3291*constantes!$E$5)+(D3291*constantes!$D$6)+(Q3291*constantes!$D$8)+(F3291*constantes!$D$9)</f>
        <v>25.311398970727414</v>
      </c>
      <c r="V3291" s="5">
        <f t="shared" si="719"/>
        <v>4.0491833962525425E-2</v>
      </c>
      <c r="W3291" s="5">
        <f t="shared" si="720"/>
        <v>5.624046084310208E-2</v>
      </c>
      <c r="X3291" s="6">
        <f t="shared" si="721"/>
        <v>1.8743260447678933E-2</v>
      </c>
      <c r="Y3291" s="6">
        <f t="shared" si="722"/>
        <v>2.5921748597942496E-2</v>
      </c>
      <c r="AA3291">
        <f>(O3291*constantes!$B$4)+(LN(110)*constantes!$B$5)+(LN(22)*constantes!$B$8)+(F3291*constantes!$B$9)</f>
        <v>22.730454143490913</v>
      </c>
      <c r="AB3291">
        <f t="shared" si="723"/>
        <v>3.6057212319339005E-2</v>
      </c>
      <c r="AC3291">
        <f>(O3291*constantes!$D$4)+(LN(110)*constantes!$D$5)+(LN(22)*constantes!$D$8)+(F3291*constantes!$D$9)</f>
        <v>24.907213223567677</v>
      </c>
      <c r="AD3291" s="7">
        <f t="shared" si="724"/>
        <v>1.7378724267438583E-2</v>
      </c>
      <c r="AF3291">
        <f>(O3291*constantes!$B$4)+(LN(125)*constantes!$B$5)+(LN(22.5)*constantes!$B$8)+(F3291*constantes!$B$9)</f>
        <v>22.985411080245306</v>
      </c>
      <c r="AG3291">
        <f t="shared" si="725"/>
        <v>4.62827295767122E-2</v>
      </c>
      <c r="AH3291">
        <f>(O3291*constantes!$D$4)+(LN(125)*constantes!$D$5)+(LN(22.5)*constantes!$D$8)+(F3291*constantes!$D$9)</f>
        <v>25.278286240175909</v>
      </c>
      <c r="AI3291">
        <f t="shared" si="726"/>
        <v>2.5088146116023613E-2</v>
      </c>
    </row>
    <row r="3292" spans="1:35" x14ac:dyDescent="0.25">
      <c r="A3292" s="11">
        <v>3291</v>
      </c>
      <c r="B3292">
        <v>1</v>
      </c>
      <c r="C3292">
        <v>40</v>
      </c>
      <c r="D3292">
        <v>1</v>
      </c>
      <c r="E3292">
        <v>0</v>
      </c>
      <c r="F3292">
        <v>0</v>
      </c>
      <c r="G3292">
        <v>138</v>
      </c>
      <c r="H3292">
        <v>22.67</v>
      </c>
      <c r="I3292">
        <f>IF(AND(B3292=1,E3292=0),V3292,IF(AND(B3292=1,E3292=1),W3292,IF(AND(B3292=0,E3292=0),X3292,IF(AND(B3292=0,E3292=1),Y3292,ERROR))))</f>
        <v>0.10221835287081349</v>
      </c>
      <c r="K3292">
        <f t="shared" si="714"/>
        <v>4.2933030992125865E-2</v>
      </c>
      <c r="L3292">
        <f t="shared" si="715"/>
        <v>3.3434567241904078E-2</v>
      </c>
      <c r="M3292" s="22" t="str">
        <f t="shared" si="727"/>
        <v>Elevated Risk</v>
      </c>
      <c r="O3292">
        <f t="shared" si="716"/>
        <v>3.6888794541139363</v>
      </c>
      <c r="P3292">
        <f t="shared" si="717"/>
        <v>4.9272536851572051</v>
      </c>
      <c r="Q3292">
        <f t="shared" si="718"/>
        <v>3.1210424645194377</v>
      </c>
      <c r="R3292">
        <f>(O3292*constantes!$B$4)+(P3292*constantes!$B$5)+(D3292*constantes!$B$6)+(Q3292*constantes!$B$8)+(F3292*constantes!$B$9)</f>
        <v>23.807582786337022</v>
      </c>
      <c r="S3292" s="4">
        <f>(O3292*constantes!$B$4)+(P3292*constantes!$C$5)+(D3292*constantes!$B$6)+(Q3292*constantes!$B$8)+(F3292*constantes!$B$9)</f>
        <v>24.160571240341689</v>
      </c>
      <c r="T3292">
        <f>(O3292*constantes!$D$4)+(P3292*constantes!$D$5)+(D3292*constantes!$D$6)+(Q3292*constantes!$D$8)+(F3292*constantes!$D$9)</f>
        <v>26.111933339706923</v>
      </c>
      <c r="U3292">
        <f>(O3292*constantes!$D$4)+(P3292*constantes!$E$5)+(D3292*constantes!$D$6)+(Q3292*constantes!$D$8)+(F3292*constantes!$D$9)</f>
        <v>26.45565855678349</v>
      </c>
      <c r="V3292" s="5">
        <f t="shared" si="719"/>
        <v>0.10221835287081349</v>
      </c>
      <c r="W3292" s="5">
        <f t="shared" si="720"/>
        <v>0.14227671277916565</v>
      </c>
      <c r="X3292" s="6">
        <f t="shared" si="721"/>
        <v>5.6804824353325678E-2</v>
      </c>
      <c r="Y3292" s="6">
        <f t="shared" si="722"/>
        <v>7.9161727509010071E-2</v>
      </c>
      <c r="AA3292">
        <f>(O3292*constantes!$B$4)+(LN(110)*constantes!$B$5)+(LN(22)*constantes!$B$8)+(F3292*constantes!$B$9)</f>
        <v>22.653587028201589</v>
      </c>
      <c r="AB3292">
        <f t="shared" si="723"/>
        <v>3.3434567241904078E-2</v>
      </c>
      <c r="AC3292">
        <f>(O3292*constantes!$D$4)+(LN(110)*constantes!$D$5)+(LN(22)*constantes!$D$8)+(F3292*constantes!$D$9)</f>
        <v>24.840022896226397</v>
      </c>
      <c r="AD3292" s="7">
        <f t="shared" si="724"/>
        <v>1.6258639030403699E-2</v>
      </c>
      <c r="AF3292">
        <f>(O3292*constantes!$B$4)+(LN(125)*constantes!$B$5)+(LN(22.5)*constantes!$B$8)+(F3292*constantes!$B$9)</f>
        <v>22.908543964955982</v>
      </c>
      <c r="AG3292">
        <f t="shared" si="725"/>
        <v>4.2933030992125865E-2</v>
      </c>
      <c r="AH3292">
        <f>(O3292*constantes!$D$4)+(LN(125)*constantes!$D$5)+(LN(22.5)*constantes!$D$8)+(F3292*constantes!$D$9)</f>
        <v>25.211095912834629</v>
      </c>
      <c r="AI3292">
        <f t="shared" si="726"/>
        <v>2.3477142937900042E-2</v>
      </c>
    </row>
    <row r="3293" spans="1:35" x14ac:dyDescent="0.25">
      <c r="A3293" s="11">
        <v>3292</v>
      </c>
      <c r="B3293">
        <v>1</v>
      </c>
      <c r="C3293">
        <v>58</v>
      </c>
      <c r="D3293">
        <v>1</v>
      </c>
      <c r="E3293">
        <v>0</v>
      </c>
      <c r="F3293">
        <v>0</v>
      </c>
      <c r="G3293">
        <v>127.5</v>
      </c>
      <c r="H3293">
        <v>21.02</v>
      </c>
      <c r="I3293">
        <f>IF(AND(B3293=1,E3293=0),V3293,IF(AND(B3293=1,E3293=1),W3293,IF(AND(B3293=0,E3293=0),X3293,IF(AND(B3293=0,E3293=1),Y3293,ERROR))))</f>
        <v>0.24330764594982324</v>
      </c>
      <c r="K3293">
        <f t="shared" si="714"/>
        <v>0.1302191222428678</v>
      </c>
      <c r="L3293">
        <f t="shared" si="715"/>
        <v>0.10247681663833785</v>
      </c>
      <c r="M3293" s="22" t="str">
        <f t="shared" si="727"/>
        <v>Elevated Risk</v>
      </c>
      <c r="O3293">
        <f t="shared" si="716"/>
        <v>4.0604430105464191</v>
      </c>
      <c r="P3293">
        <f t="shared" si="717"/>
        <v>4.8481163645984813</v>
      </c>
      <c r="Q3293">
        <f t="shared" si="718"/>
        <v>3.045474365448805</v>
      </c>
      <c r="R3293">
        <f>(O3293*constantes!$B$4)+(P3293*constantes!$B$5)+(D3293*constantes!$B$6)+(Q3293*constantes!$B$8)+(F3293*constantes!$B$9)</f>
        <v>24.757531092446779</v>
      </c>
      <c r="S3293" s="4">
        <f>(O3293*constantes!$B$4)+(P3293*constantes!$C$5)+(D3293*constantes!$B$6)+(Q3293*constantes!$B$8)+(F3293*constantes!$B$9)</f>
        <v>25.104850148806616</v>
      </c>
      <c r="T3293">
        <f>(O3293*constantes!$D$4)+(P3293*constantes!$D$5)+(D3293*constantes!$D$6)+(Q3293*constantes!$D$8)+(F3293*constantes!$D$9)</f>
        <v>26.861743435185964</v>
      </c>
      <c r="U3293">
        <f>(O3293*constantes!$D$4)+(P3293*constantes!$E$5)+(D3293*constantes!$D$6)+(Q3293*constantes!$D$8)+(F3293*constantes!$D$9)</f>
        <v>27.199948032780355</v>
      </c>
      <c r="V3293" s="5">
        <f t="shared" si="719"/>
        <v>0.24330764594982324</v>
      </c>
      <c r="W3293" s="5">
        <f t="shared" si="720"/>
        <v>0.3260333607528868</v>
      </c>
      <c r="X3293" s="6">
        <f t="shared" si="721"/>
        <v>0.11642842750005922</v>
      </c>
      <c r="Y3293" s="6">
        <f t="shared" si="722"/>
        <v>0.15936409531250217</v>
      </c>
      <c r="AA3293">
        <f>(O3293*constantes!$B$4)+(LN(110)*constantes!$B$5)+(LN(22)*constantes!$B$8)+(F3293*constantes!$B$9)</f>
        <v>23.81024951683365</v>
      </c>
      <c r="AB3293">
        <f t="shared" si="723"/>
        <v>0.10247681663833785</v>
      </c>
      <c r="AC3293">
        <f>(O3293*constantes!$D$4)+(LN(110)*constantes!$D$5)+(LN(22)*constantes!$D$8)+(F3293*constantes!$D$9)</f>
        <v>25.851073342728132</v>
      </c>
      <c r="AD3293" s="7">
        <f t="shared" si="724"/>
        <v>4.4054054961770062E-2</v>
      </c>
      <c r="AF3293">
        <f>(O3293*constantes!$B$4)+(LN(125)*constantes!$B$5)+(LN(22.5)*constantes!$B$8)+(F3293*constantes!$B$9)</f>
        <v>24.065206453588043</v>
      </c>
      <c r="AG3293">
        <f t="shared" si="725"/>
        <v>0.1302191222428678</v>
      </c>
      <c r="AH3293">
        <f>(O3293*constantes!$D$4)+(LN(125)*constantes!$D$5)+(LN(22.5)*constantes!$D$8)+(F3293*constantes!$D$9)</f>
        <v>26.222146359336364</v>
      </c>
      <c r="AI3293">
        <f t="shared" si="726"/>
        <v>6.3209991046805025E-2</v>
      </c>
    </row>
    <row r="3294" spans="1:35" x14ac:dyDescent="0.25">
      <c r="A3294" s="11">
        <v>3293</v>
      </c>
      <c r="B3294">
        <v>1</v>
      </c>
      <c r="C3294">
        <v>48</v>
      </c>
      <c r="D3294">
        <v>1</v>
      </c>
      <c r="E3294">
        <v>0</v>
      </c>
      <c r="F3294">
        <v>0</v>
      </c>
      <c r="G3294">
        <v>133</v>
      </c>
      <c r="H3294">
        <v>33.99</v>
      </c>
      <c r="I3294">
        <f>IF(AND(B3294=1,E3294=0),V3294,IF(AND(B3294=1,E3294=1),W3294,IF(AND(B3294=0,E3294=0),X3294,IF(AND(B3294=0,E3294=1),Y3294,ERROR))))</f>
        <v>0.21719431201855766</v>
      </c>
      <c r="K3294">
        <f t="shared" si="714"/>
        <v>7.448581103683527E-2</v>
      </c>
      <c r="L3294">
        <f t="shared" si="715"/>
        <v>5.8221930281009082E-2</v>
      </c>
      <c r="M3294" s="22" t="str">
        <f t="shared" si="727"/>
        <v>Elevated Risk</v>
      </c>
      <c r="O3294">
        <f t="shared" si="716"/>
        <v>3.8712010109078911</v>
      </c>
      <c r="P3294">
        <f t="shared" si="717"/>
        <v>4.8903491282217537</v>
      </c>
      <c r="Q3294">
        <f t="shared" si="718"/>
        <v>3.5260663637080247</v>
      </c>
      <c r="R3294">
        <f>(O3294*constantes!$B$4)+(P3294*constantes!$B$5)+(D3294*constantes!$B$6)+(Q3294*constantes!$B$8)+(F3294*constantes!$B$9)</f>
        <v>24.627772390854251</v>
      </c>
      <c r="S3294" s="4">
        <f>(O3294*constantes!$B$4)+(P3294*constantes!$C$5)+(D3294*constantes!$B$6)+(Q3294*constantes!$B$8)+(F3294*constantes!$B$9)</f>
        <v>24.978117002400058</v>
      </c>
      <c r="T3294">
        <f>(O3294*constantes!$D$4)+(P3294*constantes!$D$5)+(D3294*constantes!$D$6)+(Q3294*constantes!$D$8)+(F3294*constantes!$D$9)</f>
        <v>26.711302329463116</v>
      </c>
      <c r="U3294">
        <f>(O3294*constantes!$D$4)+(P3294*constantes!$E$5)+(D3294*constantes!$D$6)+(Q3294*constantes!$D$8)+(F3294*constantes!$D$9)</f>
        <v>27.052453084647865</v>
      </c>
      <c r="V3294" s="5">
        <f t="shared" si="719"/>
        <v>0.21719431201855766</v>
      </c>
      <c r="W3294" s="5">
        <f t="shared" si="720"/>
        <v>0.29362423830578488</v>
      </c>
      <c r="X3294" s="6">
        <f t="shared" si="721"/>
        <v>0.10101956968040271</v>
      </c>
      <c r="Y3294" s="6">
        <f t="shared" si="722"/>
        <v>0.13911192774270165</v>
      </c>
      <c r="AA3294">
        <f>(O3294*constantes!$B$4)+(LN(110)*constantes!$B$5)+(LN(22)*constantes!$B$8)+(F3294*constantes!$B$9)</f>
        <v>23.221146741638901</v>
      </c>
      <c r="AB3294">
        <f t="shared" si="723"/>
        <v>5.8221930281009082E-2</v>
      </c>
      <c r="AC3294">
        <f>(O3294*constantes!$D$4)+(LN(110)*constantes!$D$5)+(LN(22)*constantes!$D$8)+(F3294*constantes!$D$9)</f>
        <v>25.336132614771724</v>
      </c>
      <c r="AD3294" s="7">
        <f t="shared" si="724"/>
        <v>2.6562184906686825E-2</v>
      </c>
      <c r="AF3294">
        <f>(O3294*constantes!$B$4)+(LN(125)*constantes!$B$5)+(LN(22.5)*constantes!$B$8)+(F3294*constantes!$B$9)</f>
        <v>23.47610367839329</v>
      </c>
      <c r="AG3294">
        <f t="shared" si="725"/>
        <v>7.448581103683527E-2</v>
      </c>
      <c r="AH3294">
        <f>(O3294*constantes!$D$4)+(LN(125)*constantes!$D$5)+(LN(22.5)*constantes!$D$8)+(F3294*constantes!$D$9)</f>
        <v>25.707205631379956</v>
      </c>
      <c r="AI3294">
        <f t="shared" si="726"/>
        <v>3.8265438641588045E-2</v>
      </c>
    </row>
    <row r="3295" spans="1:35" x14ac:dyDescent="0.25">
      <c r="A3295" s="11">
        <v>3294</v>
      </c>
      <c r="B3295">
        <v>1</v>
      </c>
      <c r="C3295">
        <v>65</v>
      </c>
      <c r="D3295">
        <v>1</v>
      </c>
      <c r="E3295">
        <v>0</v>
      </c>
      <c r="F3295">
        <v>0</v>
      </c>
      <c r="G3295">
        <v>119</v>
      </c>
      <c r="H3295">
        <v>21.18</v>
      </c>
      <c r="I3295">
        <f>IF(AND(B3295=1,E3295=0),V3295,IF(AND(B3295=1,E3295=1),W3295,IF(AND(B3295=0,E3295=0),X3295,IF(AND(B3295=0,E3295=1),Y3295,ERROR))))</f>
        <v>0.29661748785699515</v>
      </c>
      <c r="K3295">
        <f t="shared" si="714"/>
        <v>0.18037897763812694</v>
      </c>
      <c r="L3295">
        <f t="shared" si="715"/>
        <v>0.14285464759503463</v>
      </c>
      <c r="M3295" s="22" t="str">
        <f t="shared" si="727"/>
        <v>Elevated Risk</v>
      </c>
      <c r="O3295">
        <f t="shared" si="716"/>
        <v>4.1743872698956368</v>
      </c>
      <c r="P3295">
        <f t="shared" si="717"/>
        <v>4.7791234931115296</v>
      </c>
      <c r="Q3295">
        <f t="shared" si="718"/>
        <v>3.0530573401732606</v>
      </c>
      <c r="R3295">
        <f>(O3295*constantes!$B$4)+(P3295*constantes!$B$5)+(D3295*constantes!$B$6)+(Q3295*constantes!$B$8)+(F3295*constantes!$B$9)</f>
        <v>24.990259272864819</v>
      </c>
      <c r="S3295" s="4">
        <f>(O3295*constantes!$B$4)+(P3295*constantes!$C$5)+(D3295*constantes!$B$6)+(Q3295*constantes!$B$8)+(F3295*constantes!$B$9)</f>
        <v>25.332635679911327</v>
      </c>
      <c r="T3295">
        <f>(O3295*constantes!$D$4)+(P3295*constantes!$D$5)+(D3295*constantes!$D$6)+(Q3295*constantes!$D$8)+(F3295*constantes!$D$9)</f>
        <v>26.981599798666856</v>
      </c>
      <c r="U3295">
        <f>(O3295*constantes!$D$4)+(P3295*constantes!$E$5)+(D3295*constantes!$D$6)+(Q3295*constantes!$D$8)+(F3295*constantes!$D$9)</f>
        <v>27.314991453546316</v>
      </c>
      <c r="V3295" s="5">
        <f t="shared" si="719"/>
        <v>0.29661748785699515</v>
      </c>
      <c r="W3295" s="5">
        <f t="shared" si="720"/>
        <v>0.39074182238824251</v>
      </c>
      <c r="X3295" s="6">
        <f t="shared" si="721"/>
        <v>0.13024600823540622</v>
      </c>
      <c r="Y3295" s="6">
        <f t="shared" si="722"/>
        <v>0.1769694185250662</v>
      </c>
      <c r="AA3295">
        <f>(O3295*constantes!$B$4)+(LN(110)*constantes!$B$5)+(LN(22)*constantes!$B$8)+(F3295*constantes!$B$9)</f>
        <v>24.164953438417392</v>
      </c>
      <c r="AB3295">
        <f t="shared" si="723"/>
        <v>0.14285464759503463</v>
      </c>
      <c r="AC3295">
        <f>(O3295*constantes!$D$4)+(LN(110)*constantes!$D$5)+(LN(22)*constantes!$D$8)+(F3295*constantes!$D$9)</f>
        <v>26.16112364851551</v>
      </c>
      <c r="AD3295" s="7">
        <f t="shared" si="724"/>
        <v>5.9581907304813275E-2</v>
      </c>
      <c r="AF3295">
        <f>(O3295*constantes!$B$4)+(LN(125)*constantes!$B$5)+(LN(22.5)*constantes!$B$8)+(F3295*constantes!$B$9)</f>
        <v>24.419910375171785</v>
      </c>
      <c r="AG3295">
        <f t="shared" si="725"/>
        <v>0.18037897763812694</v>
      </c>
      <c r="AH3295">
        <f>(O3295*constantes!$D$4)+(LN(125)*constantes!$D$5)+(LN(22.5)*constantes!$D$8)+(F3295*constantes!$D$9)</f>
        <v>26.532196665123742</v>
      </c>
      <c r="AI3295">
        <f t="shared" si="726"/>
        <v>8.5182662382899066E-2</v>
      </c>
    </row>
    <row r="3296" spans="1:35" x14ac:dyDescent="0.25">
      <c r="A3296" s="11">
        <v>3295</v>
      </c>
      <c r="B3296">
        <v>0</v>
      </c>
      <c r="C3296">
        <v>61</v>
      </c>
      <c r="D3296">
        <v>1</v>
      </c>
      <c r="E3296">
        <v>0</v>
      </c>
      <c r="F3296">
        <v>0</v>
      </c>
      <c r="G3296">
        <v>134.5</v>
      </c>
      <c r="H3296">
        <v>22.91</v>
      </c>
      <c r="I3296">
        <f>IF(AND(B3296=1,E3296=0),V3296,IF(AND(B3296=1,E3296=1),W3296,IF(AND(B3296=0,E3296=0),X3296,IF(AND(B3296=0,E3296=1),Y3296,ERROR))))</f>
        <v>0.15840116277737415</v>
      </c>
      <c r="K3296">
        <f t="shared" si="714"/>
        <v>7.2164067569494672E-2</v>
      </c>
      <c r="L3296">
        <f t="shared" si="715"/>
        <v>5.0368025874669486E-2</v>
      </c>
      <c r="M3296" s="22" t="str">
        <f t="shared" si="727"/>
        <v>Elevated Risk</v>
      </c>
      <c r="O3296">
        <f t="shared" si="716"/>
        <v>4.1108738641733114</v>
      </c>
      <c r="P3296">
        <f t="shared" si="717"/>
        <v>4.9015641990418937</v>
      </c>
      <c r="Q3296">
        <f t="shared" si="718"/>
        <v>3.1315734964654043</v>
      </c>
      <c r="R3296">
        <f>(O3296*constantes!$B$4)+(P3296*constantes!$B$5)+(D3296*constantes!$B$6)+(Q3296*constantes!$B$8)+(F3296*constantes!$B$9)</f>
        <v>25.081927139368467</v>
      </c>
      <c r="S3296" s="4">
        <f>(O3296*constantes!$B$4)+(P3296*constantes!$C$5)+(D3296*constantes!$B$6)+(Q3296*constantes!$B$8)+(F3296*constantes!$B$9)</f>
        <v>25.433075198587829</v>
      </c>
      <c r="T3296">
        <f>(O3296*constantes!$D$4)+(P3296*constantes!$D$5)+(D3296*constantes!$D$6)+(Q3296*constantes!$D$8)+(F3296*constantes!$D$9)</f>
        <v>27.193331446780945</v>
      </c>
      <c r="U3296">
        <f>(O3296*constantes!$D$4)+(P3296*constantes!$E$5)+(D3296*constantes!$D$6)+(Q3296*constantes!$D$8)+(F3296*constantes!$D$9)</f>
        <v>27.535264565306107</v>
      </c>
      <c r="V3296" s="5">
        <f t="shared" si="719"/>
        <v>0.31997975352465524</v>
      </c>
      <c r="W3296" s="5">
        <f t="shared" si="720"/>
        <v>0.42181852188704994</v>
      </c>
      <c r="X3296" s="6">
        <f t="shared" si="721"/>
        <v>0.15840116277737415</v>
      </c>
      <c r="Y3296" s="6">
        <f t="shared" si="722"/>
        <v>0.21553599231677123</v>
      </c>
      <c r="AA3296">
        <f>(O3296*constantes!$B$4)+(LN(110)*constantes!$B$5)+(LN(22)*constantes!$B$8)+(F3296*constantes!$B$9)</f>
        <v>23.967238746940023</v>
      </c>
      <c r="AB3296">
        <f t="shared" si="723"/>
        <v>0.11882079876600593</v>
      </c>
      <c r="AC3296">
        <f>(O3296*constantes!$D$4)+(LN(110)*constantes!$D$5)+(LN(22)*constantes!$D$8)+(F3296*constantes!$D$9)</f>
        <v>25.98829922560666</v>
      </c>
      <c r="AD3296" s="7">
        <f t="shared" si="724"/>
        <v>5.0368025874669486E-2</v>
      </c>
      <c r="AF3296">
        <f>(O3296*constantes!$B$4)+(LN(125)*constantes!$B$5)+(LN(22.5)*constantes!$B$8)+(F3296*constantes!$B$9)</f>
        <v>24.222195683694412</v>
      </c>
      <c r="AG3296">
        <f t="shared" si="725"/>
        <v>0.15060331820878059</v>
      </c>
      <c r="AH3296">
        <f>(O3296*constantes!$D$4)+(LN(125)*constantes!$D$5)+(LN(22.5)*constantes!$D$8)+(F3296*constantes!$D$9)</f>
        <v>26.359372242214892</v>
      </c>
      <c r="AI3296">
        <f t="shared" si="726"/>
        <v>7.2164067569494672E-2</v>
      </c>
    </row>
    <row r="3297" spans="1:35" x14ac:dyDescent="0.25">
      <c r="A3297" s="11">
        <v>3296</v>
      </c>
      <c r="B3297">
        <v>0</v>
      </c>
      <c r="C3297">
        <v>52</v>
      </c>
      <c r="D3297">
        <v>1</v>
      </c>
      <c r="E3297">
        <v>0</v>
      </c>
      <c r="F3297">
        <v>0</v>
      </c>
      <c r="G3297">
        <v>102</v>
      </c>
      <c r="H3297">
        <v>20.399999999999999</v>
      </c>
      <c r="I3297">
        <f>IF(AND(B3297=1,E3297=0),V3297,IF(AND(B3297=1,E3297=1),W3297,IF(AND(B3297=0,E3297=0),X3297,IF(AND(B3297=0,E3297=1),Y3297,ERROR))))</f>
        <v>4.7196778063535172E-2</v>
      </c>
      <c r="K3297">
        <f t="shared" si="714"/>
        <v>4.7353292556453264E-2</v>
      </c>
      <c r="L3297">
        <f t="shared" si="715"/>
        <v>3.291838619478793E-2</v>
      </c>
      <c r="M3297" s="22" t="str">
        <f t="shared" si="727"/>
        <v>NORMAL</v>
      </c>
      <c r="O3297">
        <f t="shared" si="716"/>
        <v>3.9512437185814275</v>
      </c>
      <c r="P3297">
        <f t="shared" si="717"/>
        <v>4.6249728132842707</v>
      </c>
      <c r="Q3297">
        <f t="shared" si="718"/>
        <v>3.0155349008501706</v>
      </c>
      <c r="R3297">
        <f>(O3297*constantes!$B$4)+(P3297*constantes!$B$5)+(D3297*constantes!$B$6)+(Q3297*constantes!$B$8)+(F3297*constantes!$B$9)</f>
        <v>23.979913816009617</v>
      </c>
      <c r="S3297" s="4">
        <f>(O3297*constantes!$B$4)+(P3297*constantes!$C$5)+(D3297*constantes!$B$6)+(Q3297*constantes!$B$8)+(F3297*constantes!$B$9)</f>
        <v>24.311246868353301</v>
      </c>
      <c r="T3297">
        <f>(O3297*constantes!$D$4)+(P3297*constantes!$D$5)+(D3297*constantes!$D$6)+(Q3297*constantes!$D$8)+(F3297*constantes!$D$9)</f>
        <v>25.921615239595475</v>
      </c>
      <c r="U3297">
        <f>(O3297*constantes!$D$4)+(P3297*constantes!$E$5)+(D3297*constantes!$D$6)+(Q3297*constantes!$D$8)+(F3297*constantes!$D$9)</f>
        <v>26.244253343050183</v>
      </c>
      <c r="V3297" s="5">
        <f t="shared" si="719"/>
        <v>0.12024145942136399</v>
      </c>
      <c r="W3297" s="5">
        <f t="shared" si="720"/>
        <v>0.16341868929606229</v>
      </c>
      <c r="X3297" s="6">
        <f t="shared" si="721"/>
        <v>4.7196778063535172E-2</v>
      </c>
      <c r="Y3297" s="6">
        <f t="shared" si="722"/>
        <v>6.4576308468416221E-2</v>
      </c>
      <c r="AA3297">
        <f>(O3297*constantes!$B$4)+(LN(110)*constantes!$B$5)+(LN(22)*constantes!$B$8)+(F3297*constantes!$B$9)</f>
        <v>23.470316488918311</v>
      </c>
      <c r="AB3297">
        <f t="shared" si="723"/>
        <v>7.4072320755760312E-2</v>
      </c>
      <c r="AC3297">
        <f>(O3297*constantes!$D$4)+(LN(110)*constantes!$D$5)+(LN(22)*constantes!$D$8)+(F3297*constantes!$D$9)</f>
        <v>25.553934425340952</v>
      </c>
      <c r="AD3297" s="7">
        <f t="shared" si="724"/>
        <v>3.291838619478793E-2</v>
      </c>
      <c r="AF3297">
        <f>(O3297*constantes!$B$4)+(LN(125)*constantes!$B$5)+(LN(22.5)*constantes!$B$8)+(F3297*constantes!$B$9)</f>
        <v>23.725273425672704</v>
      </c>
      <c r="AG3297">
        <f t="shared" si="725"/>
        <v>9.453671546464415E-2</v>
      </c>
      <c r="AH3297">
        <f>(O3297*constantes!$D$4)+(LN(125)*constantes!$D$5)+(LN(22.5)*constantes!$D$8)+(F3297*constantes!$D$9)</f>
        <v>25.925007441949184</v>
      </c>
      <c r="AI3297">
        <f t="shared" si="726"/>
        <v>4.7353292556453264E-2</v>
      </c>
    </row>
    <row r="3298" spans="1:35" x14ac:dyDescent="0.25">
      <c r="A3298" s="11">
        <v>3297</v>
      </c>
      <c r="B3298">
        <v>0</v>
      </c>
      <c r="C3298">
        <v>47</v>
      </c>
      <c r="D3298">
        <v>0</v>
      </c>
      <c r="E3298">
        <v>0</v>
      </c>
      <c r="F3298">
        <v>0</v>
      </c>
      <c r="G3298">
        <v>124</v>
      </c>
      <c r="H3298">
        <v>24.71</v>
      </c>
      <c r="I3298">
        <f>IF(AND(B3298=1,E3298=0),V3298,IF(AND(B3298=1,E3298=1),W3298,IF(AND(B3298=0,E3298=0),X3298,IF(AND(B3298=0,E3298=1),Y3298,ERROR))))</f>
        <v>3.7083644598881138E-2</v>
      </c>
      <c r="K3298">
        <f t="shared" si="714"/>
        <v>3.6173927347526003E-2</v>
      </c>
      <c r="L3298">
        <f t="shared" si="715"/>
        <v>2.5101986203356352E-2</v>
      </c>
      <c r="M3298" s="22" t="str">
        <f t="shared" si="727"/>
        <v>NORMAL</v>
      </c>
      <c r="O3298">
        <f t="shared" si="716"/>
        <v>3.8501476017100584</v>
      </c>
      <c r="P3298">
        <f t="shared" si="717"/>
        <v>4.8202815656050371</v>
      </c>
      <c r="Q3298">
        <f t="shared" si="718"/>
        <v>3.2072080200005186</v>
      </c>
      <c r="R3298">
        <f>(O3298*constantes!$B$4)+(P3298*constantes!$B$5)+(D3298*constantes!$B$6)+(Q3298*constantes!$B$8)+(F3298*constantes!$B$9)</f>
        <v>23.469941706957748</v>
      </c>
      <c r="S3298" s="4">
        <f>(O3298*constantes!$B$4)+(P3298*constantes!$C$5)+(D3298*constantes!$B$6)+(Q3298*constantes!$B$8)+(F3298*constantes!$B$9)</f>
        <v>23.815266678317691</v>
      </c>
      <c r="T3298">
        <f>(O3298*constantes!$D$4)+(P3298*constantes!$D$5)+(D3298*constantes!$D$6)+(Q3298*constantes!$D$8)+(F3298*constantes!$D$9)</f>
        <v>25.67522445351652</v>
      </c>
      <c r="U3298">
        <f>(O3298*constantes!$D$4)+(P3298*constantes!$E$5)+(D3298*constantes!$D$6)+(Q3298*constantes!$D$8)+(F3298*constantes!$D$9)</f>
        <v>26.011487295533126</v>
      </c>
      <c r="V3298" s="5">
        <f t="shared" si="719"/>
        <v>7.4045618935027924E-2</v>
      </c>
      <c r="W3298" s="5">
        <f t="shared" si="720"/>
        <v>0.10296475715386877</v>
      </c>
      <c r="X3298" s="6">
        <f t="shared" si="721"/>
        <v>3.7083644598881138E-2</v>
      </c>
      <c r="Y3298" s="6">
        <f t="shared" si="722"/>
        <v>5.151864233255754E-2</v>
      </c>
      <c r="AA3298">
        <f>(O3298*constantes!$B$4)+(LN(110)*constantes!$B$5)+(LN(22)*constantes!$B$8)+(F3298*constantes!$B$9)</f>
        <v>23.155608320942413</v>
      </c>
      <c r="AB3298">
        <f t="shared" si="723"/>
        <v>5.4631350702972536E-2</v>
      </c>
      <c r="AC3298">
        <f>(O3298*constantes!$D$4)+(LN(110)*constantes!$D$5)+(LN(22)*constantes!$D$8)+(F3298*constantes!$D$9)</f>
        <v>25.278844814605776</v>
      </c>
      <c r="AD3298" s="7">
        <f t="shared" si="724"/>
        <v>2.5101986203356352E-2</v>
      </c>
      <c r="AF3298">
        <f>(O3298*constantes!$B$4)+(LN(125)*constantes!$B$5)+(LN(22.5)*constantes!$B$8)+(F3298*constantes!$B$9)</f>
        <v>23.410565257696806</v>
      </c>
      <c r="AG3298">
        <f t="shared" si="725"/>
        <v>6.9930001122808005E-2</v>
      </c>
      <c r="AH3298">
        <f>(O3298*constantes!$D$4)+(LN(125)*constantes!$D$5)+(LN(22.5)*constantes!$D$8)+(F3298*constantes!$D$9)</f>
        <v>25.649917831214008</v>
      </c>
      <c r="AI3298">
        <f t="shared" si="726"/>
        <v>3.6173927347526003E-2</v>
      </c>
    </row>
    <row r="3299" spans="1:35" x14ac:dyDescent="0.25">
      <c r="A3299" s="11">
        <v>3298</v>
      </c>
      <c r="B3299">
        <v>0</v>
      </c>
      <c r="C3299">
        <v>41</v>
      </c>
      <c r="D3299">
        <v>1</v>
      </c>
      <c r="E3299">
        <v>1</v>
      </c>
      <c r="F3299">
        <v>0</v>
      </c>
      <c r="G3299">
        <v>159</v>
      </c>
      <c r="H3299">
        <v>27.78</v>
      </c>
      <c r="I3299">
        <f>IF(AND(B3299=1,E3299=0),V3299,IF(AND(B3299=1,E3299=1),W3299,IF(AND(B3299=0,E3299=0),X3299,IF(AND(B3299=0,E3299=1),Y3299,ERROR))))</f>
        <v>0.13689118933469469</v>
      </c>
      <c r="K3299">
        <f t="shared" si="714"/>
        <v>2.5088146116023613E-2</v>
      </c>
      <c r="L3299">
        <f t="shared" si="715"/>
        <v>1.7378724267438583E-2</v>
      </c>
      <c r="M3299" s="22" t="str">
        <f t="shared" si="727"/>
        <v>Elevated Risk</v>
      </c>
      <c r="O3299">
        <f t="shared" si="716"/>
        <v>3.713572066704308</v>
      </c>
      <c r="P3299">
        <f t="shared" si="717"/>
        <v>5.0689042022202315</v>
      </c>
      <c r="Q3299">
        <f t="shared" si="718"/>
        <v>3.3243163373261977</v>
      </c>
      <c r="R3299">
        <f>(O3299*constantes!$B$4)+(P3299*constantes!$B$5)+(D3299*constantes!$B$6)+(Q3299*constantes!$B$8)+(F3299*constantes!$B$9)</f>
        <v>24.308372370964641</v>
      </c>
      <c r="S3299" s="4">
        <f>(O3299*constantes!$B$4)+(P3299*constantes!$C$5)+(D3299*constantes!$B$6)+(Q3299*constantes!$B$8)+(F3299*constantes!$B$9)</f>
        <v>24.6715086680117</v>
      </c>
      <c r="T3299">
        <f>(O3299*constantes!$D$4)+(P3299*constantes!$D$5)+(D3299*constantes!$D$6)+(Q3299*constantes!$D$8)+(F3299*constantes!$D$9)</f>
        <v>26.681497590472425</v>
      </c>
      <c r="U3299">
        <f>(O3299*constantes!$D$4)+(P3299*constantes!$E$5)+(D3299*constantes!$D$6)+(Q3299*constantes!$D$8)+(F3299*constantes!$D$9)</f>
        <v>27.03510434761931</v>
      </c>
      <c r="V3299" s="5">
        <f t="shared" si="719"/>
        <v>0.16299011222861437</v>
      </c>
      <c r="W3299" s="5">
        <f t="shared" si="720"/>
        <v>0.22571725424052569</v>
      </c>
      <c r="X3299" s="6">
        <f t="shared" si="721"/>
        <v>9.8203884795230234E-2</v>
      </c>
      <c r="Y3299" s="6">
        <f t="shared" si="722"/>
        <v>0.13689118933469469</v>
      </c>
      <c r="AA3299">
        <f>(O3299*constantes!$B$4)+(LN(110)*constantes!$B$5)+(LN(22)*constantes!$B$8)+(F3299*constantes!$B$9)</f>
        <v>22.730454143490913</v>
      </c>
      <c r="AB3299">
        <f t="shared" si="723"/>
        <v>3.6057212319339005E-2</v>
      </c>
      <c r="AC3299">
        <f>(O3299*constantes!$D$4)+(LN(110)*constantes!$D$5)+(LN(22)*constantes!$D$8)+(F3299*constantes!$D$9)</f>
        <v>24.907213223567677</v>
      </c>
      <c r="AD3299" s="7">
        <f t="shared" si="724"/>
        <v>1.7378724267438583E-2</v>
      </c>
      <c r="AF3299">
        <f>(O3299*constantes!$B$4)+(LN(125)*constantes!$B$5)+(LN(22.5)*constantes!$B$8)+(F3299*constantes!$B$9)</f>
        <v>22.985411080245306</v>
      </c>
      <c r="AG3299">
        <f t="shared" si="725"/>
        <v>4.62827295767122E-2</v>
      </c>
      <c r="AH3299">
        <f>(O3299*constantes!$D$4)+(LN(125)*constantes!$D$5)+(LN(22.5)*constantes!$D$8)+(F3299*constantes!$D$9)</f>
        <v>25.278286240175909</v>
      </c>
      <c r="AI3299">
        <f t="shared" si="726"/>
        <v>2.5088146116023613E-2</v>
      </c>
    </row>
    <row r="3300" spans="1:35" x14ac:dyDescent="0.25">
      <c r="A3300" s="11">
        <v>3299</v>
      </c>
      <c r="B3300">
        <v>0</v>
      </c>
      <c r="C3300">
        <v>47</v>
      </c>
      <c r="D3300">
        <v>0</v>
      </c>
      <c r="E3300">
        <v>0</v>
      </c>
      <c r="F3300">
        <v>0</v>
      </c>
      <c r="G3300">
        <v>118.5</v>
      </c>
      <c r="H3300">
        <v>34.56</v>
      </c>
      <c r="I3300">
        <f>IF(AND(B3300=1,E3300=0),V3300,IF(AND(B3300=1,E3300=1),W3300,IF(AND(B3300=0,E3300=0),X3300,IF(AND(B3300=0,E3300=1),Y3300,ERROR))))</f>
        <v>3.8715283292677038E-2</v>
      </c>
      <c r="K3300">
        <f t="shared" si="714"/>
        <v>3.6173927347526003E-2</v>
      </c>
      <c r="L3300">
        <f t="shared" si="715"/>
        <v>2.5101986203356352E-2</v>
      </c>
      <c r="M3300" s="22" t="str">
        <f t="shared" si="727"/>
        <v>NORMAL</v>
      </c>
      <c r="O3300">
        <f t="shared" si="716"/>
        <v>3.8501476017100584</v>
      </c>
      <c r="P3300">
        <f t="shared" si="717"/>
        <v>4.7749129605751861</v>
      </c>
      <c r="Q3300">
        <f t="shared" si="718"/>
        <v>3.5426969439358551</v>
      </c>
      <c r="R3300">
        <f>(O3300*constantes!$B$4)+(P3300*constantes!$B$5)+(D3300*constantes!$B$6)+(Q3300*constantes!$B$8)+(F3300*constantes!$B$9)</f>
        <v>23.651744869367189</v>
      </c>
      <c r="S3300" s="4">
        <f>(O3300*constantes!$B$4)+(P3300*constantes!$C$5)+(D3300*constantes!$B$6)+(Q3300*constantes!$B$8)+(F3300*constantes!$B$9)</f>
        <v>23.993819633862795</v>
      </c>
      <c r="T3300">
        <f>(O3300*constantes!$D$4)+(P3300*constantes!$D$5)+(D3300*constantes!$D$6)+(Q3300*constantes!$D$8)+(F3300*constantes!$D$9)</f>
        <v>25.719125363103942</v>
      </c>
      <c r="U3300">
        <f>(O3300*constantes!$D$4)+(P3300*constantes!$E$5)+(D3300*constantes!$D$6)+(Q3300*constantes!$D$8)+(F3300*constantes!$D$9)</f>
        <v>26.052223291233666</v>
      </c>
      <c r="V3300" s="5">
        <f t="shared" si="719"/>
        <v>8.8139743511596036E-2</v>
      </c>
      <c r="W3300" s="5">
        <f t="shared" si="720"/>
        <v>0.1218182325620194</v>
      </c>
      <c r="X3300" s="6">
        <f t="shared" si="721"/>
        <v>3.8715283292677038E-2</v>
      </c>
      <c r="Y3300" s="6">
        <f t="shared" si="722"/>
        <v>5.3602196556385429E-2</v>
      </c>
      <c r="AA3300">
        <f>(O3300*constantes!$B$4)+(LN(110)*constantes!$B$5)+(LN(22)*constantes!$B$8)+(F3300*constantes!$B$9)</f>
        <v>23.155608320942413</v>
      </c>
      <c r="AB3300">
        <f t="shared" si="723"/>
        <v>5.4631350702972536E-2</v>
      </c>
      <c r="AC3300">
        <f>(O3300*constantes!$D$4)+(LN(110)*constantes!$D$5)+(LN(22)*constantes!$D$8)+(F3300*constantes!$D$9)</f>
        <v>25.278844814605776</v>
      </c>
      <c r="AD3300" s="7">
        <f t="shared" si="724"/>
        <v>2.5101986203356352E-2</v>
      </c>
      <c r="AF3300">
        <f>(O3300*constantes!$B$4)+(LN(125)*constantes!$B$5)+(LN(22.5)*constantes!$B$8)+(F3300*constantes!$B$9)</f>
        <v>23.410565257696806</v>
      </c>
      <c r="AG3300">
        <f t="shared" si="725"/>
        <v>6.9930001122808005E-2</v>
      </c>
      <c r="AH3300">
        <f>(O3300*constantes!$D$4)+(LN(125)*constantes!$D$5)+(LN(22.5)*constantes!$D$8)+(F3300*constantes!$D$9)</f>
        <v>25.649917831214008</v>
      </c>
      <c r="AI3300">
        <f t="shared" si="726"/>
        <v>3.6173927347526003E-2</v>
      </c>
    </row>
    <row r="3301" spans="1:35" x14ac:dyDescent="0.25">
      <c r="A3301" s="11">
        <v>3300</v>
      </c>
      <c r="B3301">
        <v>1</v>
      </c>
      <c r="C3301">
        <v>60</v>
      </c>
      <c r="D3301">
        <v>1</v>
      </c>
      <c r="E3301">
        <v>0</v>
      </c>
      <c r="F3301">
        <v>0</v>
      </c>
      <c r="G3301">
        <v>108.5</v>
      </c>
      <c r="H3301">
        <v>21.76</v>
      </c>
      <c r="I3301">
        <f>IF(AND(B3301=1,E3301=0),V3301,IF(AND(B3301=1,E3301=1),W3301,IF(AND(B3301=0,E3301=0),X3301,IF(AND(B3301=0,E3301=1),Y3301,ERROR))))</f>
        <v>0.21027032757918573</v>
      </c>
      <c r="K3301">
        <f t="shared" si="714"/>
        <v>0.14362116573454531</v>
      </c>
      <c r="L3301">
        <f t="shared" si="715"/>
        <v>0.11321269470654882</v>
      </c>
      <c r="M3301" s="22" t="str">
        <f t="shared" si="727"/>
        <v>Elevated Risk</v>
      </c>
      <c r="O3301">
        <f t="shared" si="716"/>
        <v>4.0943445622221004</v>
      </c>
      <c r="P3301">
        <f t="shared" si="717"/>
        <v>4.6867501729805143</v>
      </c>
      <c r="Q3301">
        <f t="shared" si="718"/>
        <v>3.0800734219877421</v>
      </c>
      <c r="R3301">
        <f>(O3301*constantes!$B$4)+(P3301*constantes!$B$5)+(D3301*constantes!$B$6)+(Q3301*constantes!$B$8)+(F3301*constantes!$B$9)</f>
        <v>24.591147166056828</v>
      </c>
      <c r="S3301" s="4">
        <f>(O3301*constantes!$B$4)+(P3301*constantes!$C$5)+(D3301*constantes!$B$6)+(Q3301*constantes!$B$8)+(F3301*constantes!$B$9)</f>
        <v>24.926905948449146</v>
      </c>
      <c r="T3301">
        <f>(O3301*constantes!$D$4)+(P3301*constantes!$D$5)+(D3301*constantes!$D$6)+(Q3301*constantes!$D$8)+(F3301*constantes!$D$9)</f>
        <v>26.517772123995545</v>
      </c>
      <c r="U3301">
        <f>(O3301*constantes!$D$4)+(P3301*constantes!$E$5)+(D3301*constantes!$D$6)+(Q3301*constantes!$D$8)+(F3301*constantes!$D$9)</f>
        <v>26.844719816062668</v>
      </c>
      <c r="V3301" s="5">
        <f t="shared" si="719"/>
        <v>0.21027032757918573</v>
      </c>
      <c r="W3301" s="5">
        <f t="shared" si="720"/>
        <v>0.28125935654487222</v>
      </c>
      <c r="X3301" s="6">
        <f t="shared" si="721"/>
        <v>8.4015515821878051E-2</v>
      </c>
      <c r="Y3301" s="6">
        <f t="shared" si="722"/>
        <v>0.11458036369099733</v>
      </c>
      <c r="AA3301">
        <f>(O3301*constantes!$B$4)+(LN(110)*constantes!$B$5)+(LN(22)*constantes!$B$8)+(F3301*constantes!$B$9)</f>
        <v>23.915783691137978</v>
      </c>
      <c r="AB3301">
        <f t="shared" si="723"/>
        <v>0.11321269470654882</v>
      </c>
      <c r="AC3301">
        <f>(O3301*constantes!$D$4)+(LN(110)*constantes!$D$5)+(LN(22)*constantes!$D$8)+(F3301*constantes!$D$9)</f>
        <v>25.943321837946279</v>
      </c>
      <c r="AD3301" s="7">
        <f t="shared" si="724"/>
        <v>4.820708918468708E-2</v>
      </c>
      <c r="AF3301">
        <f>(O3301*constantes!$B$4)+(LN(125)*constantes!$B$5)+(LN(22.5)*constantes!$B$8)+(F3301*constantes!$B$9)</f>
        <v>24.170740627892375</v>
      </c>
      <c r="AG3301">
        <f t="shared" si="725"/>
        <v>0.14362116573454531</v>
      </c>
      <c r="AH3301">
        <f>(O3301*constantes!$D$4)+(LN(125)*constantes!$D$5)+(LN(22.5)*constantes!$D$8)+(F3301*constantes!$D$9)</f>
        <v>26.314394854554511</v>
      </c>
      <c r="AI3301">
        <f t="shared" si="726"/>
        <v>6.9102564331433469E-2</v>
      </c>
    </row>
    <row r="3302" spans="1:35" x14ac:dyDescent="0.25">
      <c r="A3302" s="11">
        <v>3301</v>
      </c>
      <c r="B3302">
        <v>0</v>
      </c>
      <c r="C3302">
        <v>37</v>
      </c>
      <c r="D3302">
        <v>1</v>
      </c>
      <c r="E3302">
        <v>0</v>
      </c>
      <c r="F3302">
        <v>0</v>
      </c>
      <c r="G3302">
        <v>119</v>
      </c>
      <c r="H3302">
        <v>28.78</v>
      </c>
      <c r="I3302">
        <f>IF(AND(B3302=1,E3302=0),V3302,IF(AND(B3302=1,E3302=1),W3302,IF(AND(B3302=0,E3302=0),X3302,IF(AND(B3302=0,E3302=1),Y3302,ERROR))))</f>
        <v>3.4616983277571678E-2</v>
      </c>
      <c r="K3302">
        <f t="shared" si="714"/>
        <v>1.903255478119692E-2</v>
      </c>
      <c r="L3302">
        <f t="shared" si="715"/>
        <v>1.3171407582175831E-2</v>
      </c>
      <c r="M3302" s="22" t="str">
        <f t="shared" si="727"/>
        <v>Elevated Risk</v>
      </c>
      <c r="O3302">
        <f t="shared" si="716"/>
        <v>3.6109179126442243</v>
      </c>
      <c r="P3302">
        <f t="shared" si="717"/>
        <v>4.7791234931115296</v>
      </c>
      <c r="Q3302">
        <f t="shared" si="718"/>
        <v>3.3596807014592218</v>
      </c>
      <c r="R3302">
        <f>(O3302*constantes!$B$4)+(P3302*constantes!$B$5)+(D3302*constantes!$B$6)+(Q3302*constantes!$B$8)+(F3302*constantes!$B$9)</f>
        <v>23.47928350464213</v>
      </c>
      <c r="S3302" s="4">
        <f>(O3302*constantes!$B$4)+(P3302*constantes!$C$5)+(D3302*constantes!$B$6)+(Q3302*constantes!$B$8)+(F3302*constantes!$B$9)</f>
        <v>23.821659911688638</v>
      </c>
      <c r="T3302">
        <f>(O3302*constantes!$D$4)+(P3302*constantes!$D$5)+(D3302*constantes!$D$6)+(Q3302*constantes!$D$8)+(F3302*constantes!$D$9)</f>
        <v>25.605121428188202</v>
      </c>
      <c r="U3302">
        <f>(O3302*constantes!$D$4)+(P3302*constantes!$E$5)+(D3302*constantes!$D$6)+(Q3302*constantes!$D$8)+(F3302*constantes!$D$9)</f>
        <v>25.938513083067658</v>
      </c>
      <c r="V3302" s="5">
        <f t="shared" si="719"/>
        <v>7.4713948814048359E-2</v>
      </c>
      <c r="W3302" s="5">
        <f t="shared" si="720"/>
        <v>0.10358969663756656</v>
      </c>
      <c r="X3302" s="6">
        <f t="shared" si="721"/>
        <v>3.4616983277571678E-2</v>
      </c>
      <c r="Y3302" s="6">
        <f t="shared" si="722"/>
        <v>4.7981468824265128E-2</v>
      </c>
      <c r="AA3302">
        <f>(O3302*constantes!$B$4)+(LN(110)*constantes!$B$5)+(LN(22)*constantes!$B$8)+(F3302*constantes!$B$9)</f>
        <v>22.410895868068035</v>
      </c>
      <c r="AB3302">
        <f t="shared" si="723"/>
        <v>2.6325671515684657E-2</v>
      </c>
      <c r="AC3302">
        <f>(O3302*constantes!$D$4)+(LN(110)*constantes!$D$5)+(LN(22)*constantes!$D$8)+(F3302*constantes!$D$9)</f>
        <v>24.627884084579406</v>
      </c>
      <c r="AD3302" s="7">
        <f t="shared" si="724"/>
        <v>1.3171407582175831E-2</v>
      </c>
      <c r="AF3302">
        <f>(O3302*constantes!$B$4)+(LN(125)*constantes!$B$5)+(LN(22.5)*constantes!$B$8)+(F3302*constantes!$B$9)</f>
        <v>22.665852804822428</v>
      </c>
      <c r="AG3302">
        <f t="shared" si="725"/>
        <v>3.3840132302612846E-2</v>
      </c>
      <c r="AH3302">
        <f>(O3302*constantes!$D$4)+(LN(125)*constantes!$D$5)+(LN(22.5)*constantes!$D$8)+(F3302*constantes!$D$9)</f>
        <v>24.998957101187639</v>
      </c>
      <c r="AI3302">
        <f t="shared" si="726"/>
        <v>1.903255478119692E-2</v>
      </c>
    </row>
    <row r="3303" spans="1:35" x14ac:dyDescent="0.25">
      <c r="A3303" s="11">
        <v>3302</v>
      </c>
      <c r="B3303">
        <v>1</v>
      </c>
      <c r="C3303">
        <v>36</v>
      </c>
      <c r="D3303">
        <v>1</v>
      </c>
      <c r="E3303">
        <v>0</v>
      </c>
      <c r="F3303">
        <v>0</v>
      </c>
      <c r="G3303">
        <v>110</v>
      </c>
      <c r="H3303">
        <v>23.1</v>
      </c>
      <c r="I3303">
        <f>IF(AND(B3303=1,E3303=0),V3303,IF(AND(B3303=1,E3303=1),W3303,IF(AND(B3303=0,E3303=0),X3303,IF(AND(B3303=0,E3303=1),Y3303,ERROR))))</f>
        <v>5.0450832782254151E-2</v>
      </c>
      <c r="K3303">
        <f t="shared" si="714"/>
        <v>3.1117023555229495E-2</v>
      </c>
      <c r="L3303">
        <f t="shared" si="715"/>
        <v>2.4199659473180479E-2</v>
      </c>
      <c r="M3303" s="22" t="str">
        <f t="shared" si="727"/>
        <v>Elevated Risk</v>
      </c>
      <c r="O3303">
        <f t="shared" si="716"/>
        <v>3.5835189384561099</v>
      </c>
      <c r="P3303">
        <f t="shared" si="717"/>
        <v>4.7004803657924166</v>
      </c>
      <c r="Q3303">
        <f t="shared" si="718"/>
        <v>3.1398326175277478</v>
      </c>
      <c r="R3303">
        <f>(O3303*constantes!$B$4)+(P3303*constantes!$B$5)+(D3303*constantes!$B$6)+(Q3303*constantes!$B$8)+(F3303*constantes!$B$9)</f>
        <v>23.073813335828003</v>
      </c>
      <c r="S3303" s="4">
        <f>(O3303*constantes!$B$4)+(P3303*constantes!$C$5)+(D3303*constantes!$B$6)+(Q3303*constantes!$B$8)+(F3303*constantes!$B$9)</f>
        <v>23.410555749233371</v>
      </c>
      <c r="T3303">
        <f>(O3303*constantes!$D$4)+(P3303*constantes!$D$5)+(D3303*constantes!$D$6)+(Q3303*constantes!$D$8)+(F3303*constantes!$D$9)</f>
        <v>25.196953529316975</v>
      </c>
      <c r="U3303">
        <f>(O3303*constantes!$D$4)+(P3303*constantes!$E$5)+(D3303*constantes!$D$6)+(Q3303*constantes!$D$8)+(F3303*constantes!$D$9)</f>
        <v>25.524859039634656</v>
      </c>
      <c r="V3303" s="5">
        <f t="shared" si="719"/>
        <v>5.0450832782254151E-2</v>
      </c>
      <c r="W3303" s="5">
        <f t="shared" si="720"/>
        <v>6.9929360009665431E-2</v>
      </c>
      <c r="X3303" s="6">
        <f t="shared" si="721"/>
        <v>2.3151303285487757E-2</v>
      </c>
      <c r="Y3303" s="6">
        <f t="shared" si="722"/>
        <v>3.199030649332657E-2</v>
      </c>
      <c r="AA3303">
        <f>(O3303*constantes!$B$4)+(LN(110)*constantes!$B$5)+(LN(22)*constantes!$B$8)+(F3303*constantes!$B$9)</f>
        <v>22.325603957379403</v>
      </c>
      <c r="AB3303">
        <f t="shared" si="723"/>
        <v>2.4199659473180479E-2</v>
      </c>
      <c r="AC3303">
        <f>(O3303*constantes!$D$4)+(LN(110)*constantes!$D$5)+(LN(22)*constantes!$D$8)+(F3303*constantes!$D$9)</f>
        <v>24.553329557885352</v>
      </c>
      <c r="AD3303" s="7">
        <f t="shared" si="724"/>
        <v>1.2230943924327331E-2</v>
      </c>
      <c r="AF3303">
        <f>(O3303*constantes!$B$4)+(LN(125)*constantes!$B$5)+(LN(22.5)*constantes!$B$8)+(F3303*constantes!$B$9)</f>
        <v>22.580560894133793</v>
      </c>
      <c r="AG3303">
        <f t="shared" si="725"/>
        <v>3.1117023555229495E-2</v>
      </c>
      <c r="AH3303">
        <f>(O3303*constantes!$D$4)+(LN(125)*constantes!$D$5)+(LN(22.5)*constantes!$D$8)+(F3303*constantes!$D$9)</f>
        <v>24.924402574493584</v>
      </c>
      <c r="AI3303">
        <f t="shared" si="726"/>
        <v>1.7677356619603457E-2</v>
      </c>
    </row>
    <row r="3304" spans="1:35" x14ac:dyDescent="0.25">
      <c r="A3304" s="11">
        <v>3303</v>
      </c>
      <c r="B3304">
        <v>0</v>
      </c>
      <c r="C3304">
        <v>52</v>
      </c>
      <c r="D3304">
        <v>0</v>
      </c>
      <c r="E3304">
        <v>1</v>
      </c>
      <c r="F3304">
        <v>0</v>
      </c>
      <c r="G3304">
        <v>181</v>
      </c>
      <c r="H3304">
        <v>24.8</v>
      </c>
      <c r="I3304">
        <f>IF(AND(B3304=1,E3304=0),V3304,IF(AND(B3304=1,E3304=1),W3304,IF(AND(B3304=0,E3304=0),X3304,IF(AND(B3304=0,E3304=1),Y3304,ERROR))))</f>
        <v>0.18744765442859279</v>
      </c>
      <c r="K3304">
        <f t="shared" si="714"/>
        <v>4.7353292556453264E-2</v>
      </c>
      <c r="L3304">
        <f t="shared" si="715"/>
        <v>3.291838619478793E-2</v>
      </c>
      <c r="M3304" s="22" t="str">
        <f t="shared" si="727"/>
        <v>Elevated Risk</v>
      </c>
      <c r="O3304">
        <f t="shared" si="716"/>
        <v>3.9512437185814275</v>
      </c>
      <c r="P3304">
        <f t="shared" si="717"/>
        <v>5.1984970312658261</v>
      </c>
      <c r="Q3304">
        <f t="shared" si="718"/>
        <v>3.2108436531709366</v>
      </c>
      <c r="R3304">
        <f>(O3304*constantes!$B$4)+(P3304*constantes!$B$5)+(D3304*constantes!$B$6)+(Q3304*constantes!$B$8)+(F3304*constantes!$B$9)</f>
        <v>24.489152041880175</v>
      </c>
      <c r="S3304" s="4">
        <f>(O3304*constantes!$B$4)+(P3304*constantes!$C$5)+(D3304*constantes!$B$6)+(Q3304*constantes!$B$8)+(F3304*constantes!$B$9)</f>
        <v>24.861572369200054</v>
      </c>
      <c r="T3304">
        <f>(O3304*constantes!$D$4)+(P3304*constantes!$D$5)+(D3304*constantes!$D$6)+(Q3304*constantes!$D$8)+(F3304*constantes!$D$9)</f>
        <v>27.016058847221959</v>
      </c>
      <c r="U3304">
        <f>(O3304*constantes!$D$4)+(P3304*constantes!$E$5)+(D3304*constantes!$D$6)+(Q3304*constantes!$D$8)+(F3304*constantes!$D$9)</f>
        <v>27.378706000123064</v>
      </c>
      <c r="V3304" s="5">
        <f t="shared" si="719"/>
        <v>0.1919847365550259</v>
      </c>
      <c r="W3304" s="5">
        <f t="shared" si="720"/>
        <v>0.26608915519470933</v>
      </c>
      <c r="X3304" s="6">
        <f t="shared" si="721"/>
        <v>0.13449079464974423</v>
      </c>
      <c r="Y3304" s="6">
        <f t="shared" si="722"/>
        <v>0.18744765442859279</v>
      </c>
      <c r="AA3304">
        <f>(O3304*constantes!$B$4)+(LN(110)*constantes!$B$5)+(LN(22)*constantes!$B$8)+(F3304*constantes!$B$9)</f>
        <v>23.470316488918311</v>
      </c>
      <c r="AB3304">
        <f t="shared" si="723"/>
        <v>7.4072320755760312E-2</v>
      </c>
      <c r="AC3304">
        <f>(O3304*constantes!$D$4)+(LN(110)*constantes!$D$5)+(LN(22)*constantes!$D$8)+(F3304*constantes!$D$9)</f>
        <v>25.553934425340952</v>
      </c>
      <c r="AD3304" s="7">
        <f t="shared" si="724"/>
        <v>3.291838619478793E-2</v>
      </c>
      <c r="AF3304">
        <f>(O3304*constantes!$B$4)+(LN(125)*constantes!$B$5)+(LN(22.5)*constantes!$B$8)+(F3304*constantes!$B$9)</f>
        <v>23.725273425672704</v>
      </c>
      <c r="AG3304">
        <f t="shared" si="725"/>
        <v>9.453671546464415E-2</v>
      </c>
      <c r="AH3304">
        <f>(O3304*constantes!$D$4)+(LN(125)*constantes!$D$5)+(LN(22.5)*constantes!$D$8)+(F3304*constantes!$D$9)</f>
        <v>25.925007441949184</v>
      </c>
      <c r="AI3304">
        <f t="shared" si="726"/>
        <v>4.7353292556453264E-2</v>
      </c>
    </row>
    <row r="3305" spans="1:35" x14ac:dyDescent="0.25">
      <c r="A3305" s="11">
        <v>3304</v>
      </c>
      <c r="B3305">
        <v>0</v>
      </c>
      <c r="C3305">
        <v>58</v>
      </c>
      <c r="D3305">
        <v>0</v>
      </c>
      <c r="E3305">
        <v>1</v>
      </c>
      <c r="F3305">
        <v>1</v>
      </c>
      <c r="G3305">
        <v>143.5</v>
      </c>
      <c r="H3305">
        <v>21.68</v>
      </c>
      <c r="I3305">
        <f>IF(AND(B3305=1,E3305=0),V3305,IF(AND(B3305=1,E3305=1),W3305,IF(AND(B3305=0,E3305=0),X3305,IF(AND(B3305=0,E3305=1),Y3305,ERROR))))</f>
        <v>0.2522565095133199</v>
      </c>
      <c r="K3305">
        <f t="shared" si="714"/>
        <v>0.13246941694213599</v>
      </c>
      <c r="L3305">
        <f t="shared" si="715"/>
        <v>9.3397514581452845E-2</v>
      </c>
      <c r="M3305" s="22" t="str">
        <f t="shared" si="727"/>
        <v>Elevated Risk</v>
      </c>
      <c r="O3305">
        <f t="shared" si="716"/>
        <v>4.0604430105464191</v>
      </c>
      <c r="P3305">
        <f t="shared" si="717"/>
        <v>4.966335035199676</v>
      </c>
      <c r="Q3305">
        <f t="shared" si="718"/>
        <v>3.0763901765714454</v>
      </c>
      <c r="R3305">
        <f>(O3305*constantes!$B$4)+(P3305*constantes!$B$5)+(D3305*constantes!$B$6)+(Q3305*constantes!$B$8)+(F3305*constantes!$B$9)</f>
        <v>24.823415311489345</v>
      </c>
      <c r="S3305" s="4">
        <f>(O3305*constantes!$B$4)+(P3305*constantes!$C$5)+(D3305*constantes!$B$6)+(Q3305*constantes!$B$8)+(F3305*constantes!$B$9)</f>
        <v>25.179203553411046</v>
      </c>
      <c r="T3305">
        <f>(O3305*constantes!$D$4)+(P3305*constantes!$D$5)+(D3305*constantes!$D$6)+(Q3305*constantes!$D$8)+(F3305*constantes!$D$9)</f>
        <v>27.369037624343218</v>
      </c>
      <c r="U3305">
        <f>(O3305*constantes!$D$4)+(P3305*constantes!$E$5)+(D3305*constantes!$D$6)+(Q3305*constantes!$D$8)+(F3305*constantes!$D$9)</f>
        <v>27.715489156398746</v>
      </c>
      <c r="V3305" s="5">
        <f t="shared" si="719"/>
        <v>0.25753944689052177</v>
      </c>
      <c r="W3305" s="5">
        <f t="shared" si="720"/>
        <v>0.3462503944114802</v>
      </c>
      <c r="X3305" s="6">
        <f t="shared" si="721"/>
        <v>0.18582316910340535</v>
      </c>
      <c r="Y3305" s="6">
        <f t="shared" si="722"/>
        <v>0.2522565095133199</v>
      </c>
      <c r="AA3305">
        <f>(O3305*constantes!$B$4)+(LN(110)*constantes!$B$5)+(LN(22)*constantes!$B$8)+(F3305*constantes!$B$9)</f>
        <v>24.341849516833651</v>
      </c>
      <c r="AB3305">
        <f t="shared" si="723"/>
        <v>0.1680446034633446</v>
      </c>
      <c r="AC3305">
        <f>(O3305*constantes!$D$4)+(LN(110)*constantes!$D$5)+(LN(22)*constantes!$D$8)+(F3305*constantes!$D$9)</f>
        <v>26.62870334272813</v>
      </c>
      <c r="AD3305" s="7">
        <f t="shared" si="724"/>
        <v>9.3397514581452845E-2</v>
      </c>
      <c r="AF3305">
        <f>(O3305*constantes!$B$4)+(LN(125)*constantes!$B$5)+(LN(22.5)*constantes!$B$8)+(F3305*constantes!$B$9)</f>
        <v>24.596806453588044</v>
      </c>
      <c r="AG3305">
        <f t="shared" si="725"/>
        <v>0.21132765533092579</v>
      </c>
      <c r="AH3305">
        <f>(O3305*constantes!$D$4)+(LN(125)*constantes!$D$5)+(LN(22.5)*constantes!$D$8)+(F3305*constantes!$D$9)</f>
        <v>26.999776359336362</v>
      </c>
      <c r="AI3305">
        <f t="shared" si="726"/>
        <v>0.13246941694213599</v>
      </c>
    </row>
    <row r="3306" spans="1:35" x14ac:dyDescent="0.25">
      <c r="A3306" s="11">
        <v>3305</v>
      </c>
      <c r="B3306">
        <v>1</v>
      </c>
      <c r="C3306">
        <v>57</v>
      </c>
      <c r="D3306">
        <v>1</v>
      </c>
      <c r="E3306">
        <v>1</v>
      </c>
      <c r="F3306">
        <v>0</v>
      </c>
      <c r="G3306">
        <v>177.5</v>
      </c>
      <c r="H3306">
        <v>25.48</v>
      </c>
      <c r="I3306">
        <f>IF(AND(B3306=1,E3306=0),V3306,IF(AND(B3306=1,E3306=1),W3306,IF(AND(B3306=0,E3306=0),X3306,IF(AND(B3306=0,E3306=1),Y3306,ERROR))))</f>
        <v>0.56114797097484403</v>
      </c>
      <c r="K3306">
        <f t="shared" si="714"/>
        <v>0.12380054983513455</v>
      </c>
      <c r="L3306">
        <f t="shared" si="715"/>
        <v>9.7348342413305922E-2</v>
      </c>
      <c r="M3306" s="22" t="str">
        <f t="shared" si="727"/>
        <v>'&gt;30%</v>
      </c>
      <c r="O3306">
        <f t="shared" si="716"/>
        <v>4.0430512678345503</v>
      </c>
      <c r="P3306">
        <f t="shared" si="717"/>
        <v>5.1789706089154706</v>
      </c>
      <c r="Q3306">
        <f t="shared" si="718"/>
        <v>3.2378938307039626</v>
      </c>
      <c r="R3306">
        <f>(O3306*constantes!$B$4)+(P3306*constantes!$B$5)+(D3306*constantes!$B$6)+(Q3306*constantes!$B$8)+(F3306*constantes!$B$9)</f>
        <v>25.469696764072335</v>
      </c>
      <c r="S3306" s="4">
        <f>(O3306*constantes!$B$4)+(P3306*constantes!$C$5)+(D3306*constantes!$B$6)+(Q3306*constantes!$B$8)+(F3306*constantes!$B$9)</f>
        <v>25.840718218495038</v>
      </c>
      <c r="T3306">
        <f>(O3306*constantes!$D$4)+(P3306*constantes!$D$5)+(D3306*constantes!$D$6)+(Q3306*constantes!$D$8)+(F3306*constantes!$D$9)</f>
        <v>27.843456949838377</v>
      </c>
      <c r="U3306">
        <f>(O3306*constantes!$D$4)+(P3306*constantes!$E$5)+(D3306*constantes!$D$6)+(Q3306*constantes!$D$8)+(F3306*constantes!$D$9)</f>
        <v>28.204741939516321</v>
      </c>
      <c r="V3306" s="5">
        <f t="shared" si="719"/>
        <v>0.43351413929469929</v>
      </c>
      <c r="W3306" s="5">
        <f t="shared" si="720"/>
        <v>0.56114797097484403</v>
      </c>
      <c r="X3306" s="6">
        <f t="shared" si="721"/>
        <v>0.28134937745172772</v>
      </c>
      <c r="Y3306" s="6">
        <f t="shared" si="722"/>
        <v>0.37758748897892247</v>
      </c>
      <c r="AA3306">
        <f>(O3306*constantes!$B$4)+(LN(110)*constantes!$B$5)+(LN(22)*constantes!$B$8)+(F3306*constantes!$B$9)</f>
        <v>23.756109717441312</v>
      </c>
      <c r="AB3306">
        <f t="shared" si="723"/>
        <v>9.7348342413305922E-2</v>
      </c>
      <c r="AC3306">
        <f>(O3306*constantes!$D$4)+(LN(110)*constantes!$D$5)+(LN(22)*constantes!$D$8)+(F3306*constantes!$D$9)</f>
        <v>25.803749193387144</v>
      </c>
      <c r="AD3306" s="7">
        <f t="shared" si="724"/>
        <v>4.2061248414153263E-2</v>
      </c>
      <c r="AF3306">
        <f>(O3306*constantes!$B$4)+(LN(125)*constantes!$B$5)+(LN(22.5)*constantes!$B$8)+(F3306*constantes!$B$9)</f>
        <v>24.011066654195705</v>
      </c>
      <c r="AG3306">
        <f t="shared" si="725"/>
        <v>0.12380054983513455</v>
      </c>
      <c r="AH3306">
        <f>(O3306*constantes!$D$4)+(LN(125)*constantes!$D$5)+(LN(22.5)*constantes!$D$8)+(F3306*constantes!$D$9)</f>
        <v>26.174822209995376</v>
      </c>
      <c r="AI3306">
        <f t="shared" si="726"/>
        <v>6.0378388617794876E-2</v>
      </c>
    </row>
    <row r="3307" spans="1:35" x14ac:dyDescent="0.25">
      <c r="A3307" s="11">
        <v>3306</v>
      </c>
      <c r="B3307">
        <v>0</v>
      </c>
      <c r="C3307">
        <v>45</v>
      </c>
      <c r="D3307">
        <v>1</v>
      </c>
      <c r="E3307">
        <v>0</v>
      </c>
      <c r="F3307">
        <v>0</v>
      </c>
      <c r="G3307">
        <v>119</v>
      </c>
      <c r="H3307">
        <v>22.18</v>
      </c>
      <c r="I3307">
        <f>IF(AND(B3307=1,E3307=0),V3307,IF(AND(B3307=1,E3307=1),W3307,IF(AND(B3307=0,E3307=0),X3307,IF(AND(B3307=0,E3307=1),Y3307,ERROR))))</f>
        <v>5.1173284828838872E-2</v>
      </c>
      <c r="K3307">
        <f t="shared" si="714"/>
        <v>3.2202898660143586E-2</v>
      </c>
      <c r="L3307">
        <f t="shared" si="715"/>
        <v>2.2332293193086827E-2</v>
      </c>
      <c r="M3307" s="22" t="str">
        <f t="shared" si="727"/>
        <v>Elevated Risk</v>
      </c>
      <c r="O3307">
        <f t="shared" si="716"/>
        <v>3.8066624897703196</v>
      </c>
      <c r="P3307">
        <f t="shared" si="717"/>
        <v>4.7791234931115296</v>
      </c>
      <c r="Q3307">
        <f t="shared" si="718"/>
        <v>3.099190981922221</v>
      </c>
      <c r="R3307">
        <f>(O3307*constantes!$B$4)+(P3307*constantes!$B$5)+(D3307*constantes!$B$6)+(Q3307*constantes!$B$8)+(F3307*constantes!$B$9)</f>
        <v>23.882120108495233</v>
      </c>
      <c r="S3307" s="4">
        <f>(O3307*constantes!$B$4)+(P3307*constantes!$C$5)+(D3307*constantes!$B$6)+(Q3307*constantes!$B$8)+(F3307*constantes!$B$9)</f>
        <v>24.224496515541741</v>
      </c>
      <c r="T3307">
        <f>(O3307*constantes!$D$4)+(P3307*constantes!$D$5)+(D3307*constantes!$D$6)+(Q3307*constantes!$D$8)+(F3307*constantes!$D$9)</f>
        <v>26.004580755555416</v>
      </c>
      <c r="U3307">
        <f>(O3307*constantes!$D$4)+(P3307*constantes!$E$5)+(D3307*constantes!$D$6)+(Q3307*constantes!$D$8)+(F3307*constantes!$D$9)</f>
        <v>26.337972410434872</v>
      </c>
      <c r="V3307" s="5">
        <f t="shared" si="719"/>
        <v>0.1096785973493849</v>
      </c>
      <c r="W3307" s="5">
        <f t="shared" si="720"/>
        <v>0.15092262690424341</v>
      </c>
      <c r="X3307" s="6">
        <f t="shared" si="721"/>
        <v>5.1173284828838872E-2</v>
      </c>
      <c r="Y3307" s="6">
        <f t="shared" si="722"/>
        <v>7.0691513600063871E-2</v>
      </c>
      <c r="AA3307">
        <f>(O3307*constantes!$B$4)+(LN(110)*constantes!$B$5)+(LN(22)*constantes!$B$8)+(F3307*constantes!$B$9)</f>
        <v>23.020240906878485</v>
      </c>
      <c r="AB3307">
        <f t="shared" si="723"/>
        <v>4.7883245315309741E-2</v>
      </c>
      <c r="AC3307">
        <f>(O3307*constantes!$D$4)+(LN(110)*constantes!$D$5)+(LN(22)*constantes!$D$8)+(F3307*constantes!$D$9)</f>
        <v>25.16051878105991</v>
      </c>
      <c r="AD3307" s="7">
        <f t="shared" si="724"/>
        <v>2.2332293193086827E-2</v>
      </c>
      <c r="AF3307">
        <f>(O3307*constantes!$B$4)+(LN(125)*constantes!$B$5)+(LN(22.5)*constantes!$B$8)+(F3307*constantes!$B$9)</f>
        <v>23.275197843632878</v>
      </c>
      <c r="AG3307">
        <f t="shared" si="725"/>
        <v>6.1354256697024101E-2</v>
      </c>
      <c r="AH3307">
        <f>(O3307*constantes!$D$4)+(LN(125)*constantes!$D$5)+(LN(22.5)*constantes!$D$8)+(F3307*constantes!$D$9)</f>
        <v>25.531591797668142</v>
      </c>
      <c r="AI3307">
        <f t="shared" si="726"/>
        <v>3.2202898660143586E-2</v>
      </c>
    </row>
    <row r="3308" spans="1:35" x14ac:dyDescent="0.25">
      <c r="A3308" s="11">
        <v>3307</v>
      </c>
      <c r="B3308">
        <v>0</v>
      </c>
      <c r="C3308">
        <v>58</v>
      </c>
      <c r="D3308">
        <v>1</v>
      </c>
      <c r="E3308">
        <v>0</v>
      </c>
      <c r="F3308">
        <v>0</v>
      </c>
      <c r="G3308">
        <v>125</v>
      </c>
      <c r="H3308">
        <v>24</v>
      </c>
      <c r="I3308">
        <f>IF(AND(B3308=1,E3308=0),V3308,IF(AND(B3308=1,E3308=1),W3308,IF(AND(B3308=0,E3308=0),X3308,IF(AND(B3308=0,E3308=1),Y3308,ERROR))))</f>
        <v>0.11775644944678909</v>
      </c>
      <c r="K3308">
        <f t="shared" si="714"/>
        <v>6.3209991046805025E-2</v>
      </c>
      <c r="L3308">
        <f t="shared" si="715"/>
        <v>4.4054054961770062E-2</v>
      </c>
      <c r="M3308" s="22" t="str">
        <f t="shared" si="727"/>
        <v>Elevated Risk</v>
      </c>
      <c r="O3308">
        <f t="shared" si="716"/>
        <v>4.0604430105464191</v>
      </c>
      <c r="P3308">
        <f t="shared" si="717"/>
        <v>4.8283137373023015</v>
      </c>
      <c r="Q3308">
        <f t="shared" si="718"/>
        <v>3.1780538303479458</v>
      </c>
      <c r="R3308">
        <f>(O3308*constantes!$B$4)+(P3308*constantes!$B$5)+(D3308*constantes!$B$6)+(Q3308*constantes!$B$8)+(F3308*constantes!$B$9)</f>
        <v>24.825900656990278</v>
      </c>
      <c r="S3308" s="4">
        <f>(O3308*constantes!$B$4)+(P3308*constantes!$C$5)+(D3308*constantes!$B$6)+(Q3308*constantes!$B$8)+(F3308*constantes!$B$9)</f>
        <v>25.171801053130615</v>
      </c>
      <c r="T3308">
        <f>(O3308*constantes!$D$4)+(P3308*constantes!$D$5)+(D3308*constantes!$D$6)+(Q3308*constantes!$D$8)+(F3308*constantes!$D$9)</f>
        <v>26.873821678267952</v>
      </c>
      <c r="U3308">
        <f>(O3308*constantes!$D$4)+(P3308*constantes!$E$5)+(D3308*constantes!$D$6)+(Q3308*constantes!$D$8)+(F3308*constantes!$D$9)</f>
        <v>27.210644844582163</v>
      </c>
      <c r="V3308" s="5">
        <f t="shared" si="719"/>
        <v>0.25808942151662739</v>
      </c>
      <c r="W3308" s="5">
        <f t="shared" si="720"/>
        <v>0.34419788684855102</v>
      </c>
      <c r="X3308" s="6">
        <f t="shared" si="721"/>
        <v>0.11775644944678909</v>
      </c>
      <c r="Y3308" s="6">
        <f t="shared" si="722"/>
        <v>0.16093201257212952</v>
      </c>
      <c r="AA3308">
        <f>(O3308*constantes!$B$4)+(LN(110)*constantes!$B$5)+(LN(22)*constantes!$B$8)+(F3308*constantes!$B$9)</f>
        <v>23.81024951683365</v>
      </c>
      <c r="AB3308">
        <f t="shared" si="723"/>
        <v>0.10247681663833785</v>
      </c>
      <c r="AC3308">
        <f>(O3308*constantes!$D$4)+(LN(110)*constantes!$D$5)+(LN(22)*constantes!$D$8)+(F3308*constantes!$D$9)</f>
        <v>25.851073342728132</v>
      </c>
      <c r="AD3308" s="7">
        <f t="shared" si="724"/>
        <v>4.4054054961770062E-2</v>
      </c>
      <c r="AF3308">
        <f>(O3308*constantes!$B$4)+(LN(125)*constantes!$B$5)+(LN(22.5)*constantes!$B$8)+(F3308*constantes!$B$9)</f>
        <v>24.065206453588043</v>
      </c>
      <c r="AG3308">
        <f t="shared" si="725"/>
        <v>0.1302191222428678</v>
      </c>
      <c r="AH3308">
        <f>(O3308*constantes!$D$4)+(LN(125)*constantes!$D$5)+(LN(22.5)*constantes!$D$8)+(F3308*constantes!$D$9)</f>
        <v>26.222146359336364</v>
      </c>
      <c r="AI3308">
        <f t="shared" si="726"/>
        <v>6.3209991046805025E-2</v>
      </c>
    </row>
    <row r="3309" spans="1:35" x14ac:dyDescent="0.25">
      <c r="A3309" s="11">
        <v>3308</v>
      </c>
      <c r="B3309">
        <v>1</v>
      </c>
      <c r="C3309">
        <v>62</v>
      </c>
      <c r="D3309">
        <v>1</v>
      </c>
      <c r="E3309">
        <v>1</v>
      </c>
      <c r="F3309">
        <v>0</v>
      </c>
      <c r="G3309">
        <v>157</v>
      </c>
      <c r="H3309">
        <v>28.83</v>
      </c>
      <c r="I3309">
        <f>IF(AND(B3309=1,E3309=0),V3309,IF(AND(B3309=1,E3309=1),W3309,IF(AND(B3309=0,E3309=0),X3309,IF(AND(B3309=0,E3309=1),Y3309,ERROR))))</f>
        <v>0.60607305025544189</v>
      </c>
      <c r="K3309">
        <f t="shared" si="714"/>
        <v>0.15777159470264646</v>
      </c>
      <c r="L3309">
        <f t="shared" si="715"/>
        <v>0.12458920296857934</v>
      </c>
      <c r="M3309" s="22" t="str">
        <f t="shared" si="727"/>
        <v>'&gt;30%</v>
      </c>
      <c r="O3309">
        <f t="shared" si="716"/>
        <v>4.1271343850450917</v>
      </c>
      <c r="P3309">
        <f t="shared" si="717"/>
        <v>5.0562458053483077</v>
      </c>
      <c r="Q3309">
        <f t="shared" si="718"/>
        <v>3.3614165116503107</v>
      </c>
      <c r="R3309">
        <f>(O3309*constantes!$B$4)+(P3309*constantes!$B$5)+(D3309*constantes!$B$6)+(Q3309*constantes!$B$8)+(F3309*constantes!$B$9)</f>
        <v>25.601704891796526</v>
      </c>
      <c r="S3309" s="4">
        <f>(O3309*constantes!$B$4)+(P3309*constantes!$C$5)+(D3309*constantes!$B$6)+(Q3309*constantes!$B$8)+(F3309*constantes!$B$9)</f>
        <v>25.963934341291679</v>
      </c>
      <c r="T3309">
        <f>(O3309*constantes!$D$4)+(P3309*constantes!$D$5)+(D3309*constantes!$D$6)+(Q3309*constantes!$D$8)+(F3309*constantes!$D$9)</f>
        <v>27.790190141018179</v>
      </c>
      <c r="U3309">
        <f>(O3309*constantes!$D$4)+(P3309*constantes!$E$5)+(D3309*constantes!$D$6)+(Q3309*constantes!$D$8)+(F3309*constantes!$D$9)</f>
        <v>28.142913848399274</v>
      </c>
      <c r="V3309" s="5">
        <f t="shared" si="719"/>
        <v>0.47717094975073515</v>
      </c>
      <c r="W3309" s="5">
        <f t="shared" si="720"/>
        <v>0.60607305025544189</v>
      </c>
      <c r="X3309" s="6">
        <f t="shared" si="721"/>
        <v>0.26892714864373091</v>
      </c>
      <c r="Y3309" s="6">
        <f t="shared" si="722"/>
        <v>0.35963961569385883</v>
      </c>
      <c r="AA3309">
        <f>(O3309*constantes!$B$4)+(LN(110)*constantes!$B$5)+(LN(22)*constantes!$B$8)+(F3309*constantes!$B$9)</f>
        <v>24.017857097993041</v>
      </c>
      <c r="AB3309">
        <f t="shared" si="723"/>
        <v>0.12458920296857934</v>
      </c>
      <c r="AC3309">
        <f>(O3309*constantes!$D$4)+(LN(110)*constantes!$D$5)+(LN(22)*constantes!$D$8)+(F3309*constantes!$D$9)</f>
        <v>26.032545241135235</v>
      </c>
      <c r="AD3309" s="7">
        <f t="shared" si="724"/>
        <v>5.2585681787711391E-2</v>
      </c>
      <c r="AF3309">
        <f>(O3309*constantes!$B$4)+(LN(125)*constantes!$B$5)+(LN(22.5)*constantes!$B$8)+(F3309*constantes!$B$9)</f>
        <v>24.27281403474743</v>
      </c>
      <c r="AG3309">
        <f t="shared" si="725"/>
        <v>0.15777159470264646</v>
      </c>
      <c r="AH3309">
        <f>(O3309*constantes!$D$4)+(LN(125)*constantes!$D$5)+(LN(22.5)*constantes!$D$8)+(F3309*constantes!$D$9)</f>
        <v>26.403618257743467</v>
      </c>
      <c r="AI3309">
        <f t="shared" si="726"/>
        <v>7.5302674960658122E-2</v>
      </c>
    </row>
    <row r="3310" spans="1:35" x14ac:dyDescent="0.25">
      <c r="A3310" s="11">
        <v>3309</v>
      </c>
      <c r="B3310">
        <v>0</v>
      </c>
      <c r="C3310">
        <v>61</v>
      </c>
      <c r="D3310">
        <v>0</v>
      </c>
      <c r="E3310">
        <v>0</v>
      </c>
      <c r="F3310">
        <v>0</v>
      </c>
      <c r="G3310">
        <v>102</v>
      </c>
      <c r="H3310">
        <v>19.22</v>
      </c>
      <c r="I3310">
        <f>IF(AND(B3310=1,E3310=0),V3310,IF(AND(B3310=1,E3310=1),W3310,IF(AND(B3310=0,E3310=0),X3310,IF(AND(B3310=0,E3310=1),Y3310,ERROR))))</f>
        <v>3.8251645285461544E-2</v>
      </c>
      <c r="K3310">
        <f t="shared" si="714"/>
        <v>7.2164067569494672E-2</v>
      </c>
      <c r="L3310">
        <f t="shared" si="715"/>
        <v>5.0368025874669486E-2</v>
      </c>
      <c r="M3310" s="22" t="str">
        <f t="shared" si="727"/>
        <v>OPTIMAL</v>
      </c>
      <c r="O3310">
        <f t="shared" si="716"/>
        <v>4.1108738641733114</v>
      </c>
      <c r="P3310">
        <f t="shared" si="717"/>
        <v>4.6249728132842707</v>
      </c>
      <c r="Q3310">
        <f t="shared" si="718"/>
        <v>2.9559514035421466</v>
      </c>
      <c r="R3310">
        <f>(O3310*constantes!$B$4)+(P3310*constantes!$B$5)+(D3310*constantes!$B$6)+(Q3310*constantes!$B$8)+(F3310*constantes!$B$9)</f>
        <v>23.720070064870441</v>
      </c>
      <c r="S3310" s="4">
        <f>(O3310*constantes!$B$4)+(P3310*constantes!$C$5)+(D3310*constantes!$B$6)+(Q3310*constantes!$B$8)+(F3310*constantes!$B$9)</f>
        <v>24.051403117214129</v>
      </c>
      <c r="T3310">
        <f>(O3310*constantes!$D$4)+(P3310*constantes!$D$5)+(D3310*constantes!$D$6)+(Q3310*constantes!$D$8)+(F3310*constantes!$D$9)</f>
        <v>25.706837976862452</v>
      </c>
      <c r="U3310">
        <f>(O3310*constantes!$D$4)+(P3310*constantes!$E$5)+(D3310*constantes!$D$6)+(Q3310*constantes!$D$8)+(F3310*constantes!$D$9)</f>
        <v>26.029476080317163</v>
      </c>
      <c r="V3310" s="5">
        <f t="shared" si="719"/>
        <v>9.4069922887488833E-2</v>
      </c>
      <c r="W3310" s="5">
        <f t="shared" si="720"/>
        <v>0.12855405007243625</v>
      </c>
      <c r="X3310" s="6">
        <f t="shared" si="721"/>
        <v>3.8251645285461544E-2</v>
      </c>
      <c r="Y3310" s="6">
        <f t="shared" si="722"/>
        <v>5.2428835594918288E-2</v>
      </c>
      <c r="AA3310">
        <f>(O3310*constantes!$B$4)+(LN(110)*constantes!$B$5)+(LN(22)*constantes!$B$8)+(F3310*constantes!$B$9)</f>
        <v>23.967238746940023</v>
      </c>
      <c r="AB3310">
        <f t="shared" si="723"/>
        <v>0.11882079876600593</v>
      </c>
      <c r="AC3310">
        <f>(O3310*constantes!$D$4)+(LN(110)*constantes!$D$5)+(LN(22)*constantes!$D$8)+(F3310*constantes!$D$9)</f>
        <v>25.98829922560666</v>
      </c>
      <c r="AD3310" s="7">
        <f t="shared" si="724"/>
        <v>5.0368025874669486E-2</v>
      </c>
      <c r="AF3310">
        <f>(O3310*constantes!$B$4)+(LN(125)*constantes!$B$5)+(LN(22.5)*constantes!$B$8)+(F3310*constantes!$B$9)</f>
        <v>24.222195683694412</v>
      </c>
      <c r="AG3310">
        <f t="shared" si="725"/>
        <v>0.15060331820878059</v>
      </c>
      <c r="AH3310">
        <f>(O3310*constantes!$D$4)+(LN(125)*constantes!$D$5)+(LN(22.5)*constantes!$D$8)+(F3310*constantes!$D$9)</f>
        <v>26.359372242214892</v>
      </c>
      <c r="AI3310">
        <f t="shared" si="726"/>
        <v>7.2164067569494672E-2</v>
      </c>
    </row>
    <row r="3311" spans="1:35" x14ac:dyDescent="0.25">
      <c r="A3311" s="11">
        <v>3310</v>
      </c>
      <c r="B3311">
        <v>1</v>
      </c>
      <c r="C3311">
        <v>44</v>
      </c>
      <c r="D3311">
        <v>1</v>
      </c>
      <c r="E3311">
        <v>0</v>
      </c>
      <c r="F3311">
        <v>1</v>
      </c>
      <c r="G3311">
        <v>111</v>
      </c>
      <c r="H3311">
        <v>27.78</v>
      </c>
      <c r="I3311">
        <f>IF(AND(B3311=1,E3311=0),V3311,IF(AND(B3311=1,E3311=1),W3311,IF(AND(B3311=0,E3311=0),X3311,IF(AND(B3311=0,E3311=1),Y3311,ERROR))))</f>
        <v>0.17606020266206779</v>
      </c>
      <c r="K3311">
        <f t="shared" si="714"/>
        <v>9.5582286323812049E-2</v>
      </c>
      <c r="L3311">
        <f t="shared" si="715"/>
        <v>7.490100628598062E-2</v>
      </c>
      <c r="M3311" s="22" t="str">
        <f t="shared" si="727"/>
        <v>Elevated Risk</v>
      </c>
      <c r="O3311">
        <f t="shared" si="716"/>
        <v>3.784189633918261</v>
      </c>
      <c r="P3311">
        <f t="shared" si="717"/>
        <v>4.7095302013123339</v>
      </c>
      <c r="Q3311">
        <f t="shared" si="718"/>
        <v>3.3243163373261977</v>
      </c>
      <c r="R3311">
        <f>(O3311*constantes!$B$4)+(P3311*constantes!$B$5)+(D3311*constantes!$B$6)+(Q3311*constantes!$B$8)+(F3311*constantes!$B$9)</f>
        <v>24.393134511394763</v>
      </c>
      <c r="S3311" s="4">
        <f>(O3311*constantes!$B$4)+(P3311*constantes!$C$5)+(D3311*constantes!$B$6)+(Q3311*constantes!$B$8)+(F3311*constantes!$B$9)</f>
        <v>24.730525255016779</v>
      </c>
      <c r="T3311">
        <f>(O3311*constantes!$D$4)+(P3311*constantes!$D$5)+(D3311*constantes!$D$6)+(Q3311*constantes!$D$8)+(F3311*constantes!$D$9)</f>
        <v>26.640396213197459</v>
      </c>
      <c r="U3311">
        <f>(O3311*constantes!$D$4)+(P3311*constantes!$E$5)+(D3311*constantes!$D$6)+(Q3311*constantes!$D$8)+(F3311*constantes!$D$9)</f>
        <v>26.968933040041005</v>
      </c>
      <c r="V3311" s="5">
        <f t="shared" si="719"/>
        <v>0.17606020266206779</v>
      </c>
      <c r="W3311" s="5">
        <f t="shared" si="720"/>
        <v>0.23766568003041244</v>
      </c>
      <c r="X3311" s="6">
        <f t="shared" si="721"/>
        <v>9.4442432327566439E-2</v>
      </c>
      <c r="Y3311" s="6">
        <f t="shared" si="722"/>
        <v>0.12871700068522396</v>
      </c>
      <c r="AA3311">
        <f>(O3311*constantes!$B$4)+(LN(110)*constantes!$B$5)+(LN(22)*constantes!$B$8)+(F3311*constantes!$B$9)</f>
        <v>23.481883805525261</v>
      </c>
      <c r="AB3311">
        <f t="shared" si="723"/>
        <v>7.490100628598062E-2</v>
      </c>
      <c r="AC3311">
        <f>(O3311*constantes!$D$4)+(LN(110)*constantes!$D$5)+(LN(22)*constantes!$D$8)+(F3311*constantes!$D$9)</f>
        <v>25.876998567186547</v>
      </c>
      <c r="AD3311" s="7">
        <f t="shared" si="724"/>
        <v>4.5184561760363451E-2</v>
      </c>
      <c r="AF3311">
        <f>(O3311*constantes!$B$4)+(LN(125)*constantes!$B$5)+(LN(22.5)*constantes!$B$8)+(F3311*constantes!$B$9)</f>
        <v>23.736840742279654</v>
      </c>
      <c r="AG3311">
        <f t="shared" si="725"/>
        <v>9.5582286323812049E-2</v>
      </c>
      <c r="AH3311">
        <f>(O3311*constantes!$D$4)+(LN(125)*constantes!$D$5)+(LN(22.5)*constantes!$D$8)+(F3311*constantes!$D$9)</f>
        <v>26.248071583794779</v>
      </c>
      <c r="AI3311">
        <f t="shared" si="726"/>
        <v>6.4815163282724408E-2</v>
      </c>
    </row>
    <row r="3312" spans="1:35" x14ac:dyDescent="0.25">
      <c r="A3312" s="11">
        <v>3311</v>
      </c>
      <c r="B3312">
        <v>1</v>
      </c>
      <c r="C3312">
        <v>48</v>
      </c>
      <c r="D3312">
        <v>0</v>
      </c>
      <c r="E3312">
        <v>0</v>
      </c>
      <c r="F3312">
        <v>0</v>
      </c>
      <c r="G3312">
        <v>131</v>
      </c>
      <c r="H3312">
        <v>24.95</v>
      </c>
      <c r="I3312">
        <f>IF(AND(B3312=1,E3312=0),V3312,IF(AND(B3312=1,E3312=1),W3312,IF(AND(B3312=0,E3312=0),X3312,IF(AND(B3312=0,E3312=1),Y3312,ERROR))))</f>
        <v>8.757532997856321E-2</v>
      </c>
      <c r="K3312">
        <f t="shared" si="714"/>
        <v>7.448581103683527E-2</v>
      </c>
      <c r="L3312">
        <f t="shared" si="715"/>
        <v>5.8221930281009082E-2</v>
      </c>
      <c r="M3312" s="22" t="str">
        <f t="shared" si="727"/>
        <v>Elevated Risk</v>
      </c>
      <c r="O3312">
        <f t="shared" si="716"/>
        <v>3.8712010109078911</v>
      </c>
      <c r="P3312">
        <f t="shared" si="717"/>
        <v>4.8751973232011512</v>
      </c>
      <c r="Q3312">
        <f t="shared" si="718"/>
        <v>3.2168738221975275</v>
      </c>
      <c r="R3312">
        <f>(O3312*constantes!$B$4)+(P3312*constantes!$B$5)+(D3312*constantes!$B$6)+(Q3312*constantes!$B$8)+(F3312*constantes!$B$9)</f>
        <v>23.645016009263355</v>
      </c>
      <c r="S3312" s="4">
        <f>(O3312*constantes!$B$4)+(P3312*constantes!$C$5)+(D3312*constantes!$B$6)+(Q3312*constantes!$B$8)+(F3312*constantes!$B$9)</f>
        <v>23.994275145497486</v>
      </c>
      <c r="T3312">
        <f>(O3312*constantes!$D$4)+(P3312*constantes!$D$5)+(D3312*constantes!$D$6)+(Q3312*constantes!$D$8)+(F3312*constantes!$D$9)</f>
        <v>25.891926978755372</v>
      </c>
      <c r="U3312">
        <f>(O3312*constantes!$D$4)+(P3312*constantes!$E$5)+(D3312*constantes!$D$6)+(Q3312*constantes!$D$8)+(F3312*constantes!$D$9)</f>
        <v>26.232020744021884</v>
      </c>
      <c r="V3312" s="5">
        <f t="shared" si="719"/>
        <v>8.757532997856321E-2</v>
      </c>
      <c r="W3312" s="5">
        <f t="shared" si="720"/>
        <v>0.12187020639315316</v>
      </c>
      <c r="X3312" s="6">
        <f t="shared" si="721"/>
        <v>4.5848334480931396E-2</v>
      </c>
      <c r="Y3312" s="6">
        <f t="shared" si="722"/>
        <v>6.3816790265808998E-2</v>
      </c>
      <c r="AA3312">
        <f>(O3312*constantes!$B$4)+(LN(110)*constantes!$B$5)+(LN(22)*constantes!$B$8)+(F3312*constantes!$B$9)</f>
        <v>23.221146741638901</v>
      </c>
      <c r="AB3312">
        <f t="shared" si="723"/>
        <v>5.8221930281009082E-2</v>
      </c>
      <c r="AC3312">
        <f>(O3312*constantes!$D$4)+(LN(110)*constantes!$D$5)+(LN(22)*constantes!$D$8)+(F3312*constantes!$D$9)</f>
        <v>25.336132614771724</v>
      </c>
      <c r="AD3312" s="7">
        <f t="shared" si="724"/>
        <v>2.6562184906686825E-2</v>
      </c>
      <c r="AF3312">
        <f>(O3312*constantes!$B$4)+(LN(125)*constantes!$B$5)+(LN(22.5)*constantes!$B$8)+(F3312*constantes!$B$9)</f>
        <v>23.47610367839329</v>
      </c>
      <c r="AG3312">
        <f t="shared" si="725"/>
        <v>7.448581103683527E-2</v>
      </c>
      <c r="AH3312">
        <f>(O3312*constantes!$D$4)+(LN(125)*constantes!$D$5)+(LN(22.5)*constantes!$D$8)+(F3312*constantes!$D$9)</f>
        <v>25.707205631379956</v>
      </c>
      <c r="AI3312">
        <f t="shared" si="726"/>
        <v>3.8265438641588045E-2</v>
      </c>
    </row>
    <row r="3313" spans="1:35" x14ac:dyDescent="0.25">
      <c r="A3313" s="11">
        <v>3312</v>
      </c>
      <c r="B3313">
        <v>1</v>
      </c>
      <c r="C3313">
        <v>65</v>
      </c>
      <c r="D3313">
        <v>1</v>
      </c>
      <c r="E3313">
        <v>0</v>
      </c>
      <c r="F3313">
        <v>0</v>
      </c>
      <c r="G3313">
        <v>122</v>
      </c>
      <c r="H3313">
        <v>26.08</v>
      </c>
      <c r="I3313">
        <f>IF(AND(B3313=1,E3313=0),V3313,IF(AND(B3313=1,E3313=1),W3313,IF(AND(B3313=0,E3313=0),X3313,IF(AND(B3313=0,E3313=1),Y3313,ERROR))))</f>
        <v>0.35246592595224258</v>
      </c>
      <c r="K3313">
        <f t="shared" ref="K3313:K3375" si="728">IF(B3313=1,AG3313,AI3313)</f>
        <v>0.18037897763812694</v>
      </c>
      <c r="L3313">
        <f t="shared" ref="L3313:L3375" si="729">IF(B3313=1,AB3313,AD3313)</f>
        <v>0.14285464759503463</v>
      </c>
      <c r="M3313" s="22" t="str">
        <f t="shared" si="727"/>
        <v>'&gt;30%</v>
      </c>
      <c r="O3313">
        <f t="shared" ref="O3313:O3375" si="730">LN(C3313)</f>
        <v>4.1743872698956368</v>
      </c>
      <c r="P3313">
        <f t="shared" ref="P3313:P3375" si="731">LN(G3313)</f>
        <v>4.8040210447332568</v>
      </c>
      <c r="Q3313">
        <f t="shared" ref="Q3313:Q3375" si="732">LN(H3313)</f>
        <v>3.2611687370584521</v>
      </c>
      <c r="R3313">
        <f>(O3313*constantes!$B$4)+(P3313*constantes!$B$5)+(D3313*constantes!$B$6)+(Q3313*constantes!$B$8)+(F3313*constantes!$B$9)</f>
        <v>25.201430695035924</v>
      </c>
      <c r="S3313" s="4">
        <f>(O3313*constantes!$B$4)+(P3313*constantes!$C$5)+(D3313*constantes!$B$6)+(Q3313*constantes!$B$8)+(F3313*constantes!$B$9)</f>
        <v>25.545590762680611</v>
      </c>
      <c r="T3313">
        <f>(O3313*constantes!$D$4)+(P3313*constantes!$D$5)+(D3313*constantes!$D$6)+(Q3313*constantes!$D$8)+(F3313*constantes!$D$9)</f>
        <v>27.158031322256679</v>
      </c>
      <c r="U3313">
        <f>(O3313*constantes!$D$4)+(P3313*constantes!$E$5)+(D3313*constantes!$D$6)+(Q3313*constantes!$D$8)+(F3313*constantes!$D$9)</f>
        <v>27.49315983033727</v>
      </c>
      <c r="V3313" s="5">
        <f t="shared" ref="V3313:V3375" si="733">1-POWER(0.88431,EXP(R3313-23.9388))</f>
        <v>0.35246592595224258</v>
      </c>
      <c r="W3313" s="5">
        <f t="shared" ref="W3313:W3375" si="734">1-POWER(0.88431,EXP(S3313-23.9388))</f>
        <v>0.45833786758637707</v>
      </c>
      <c r="X3313" s="6">
        <f t="shared" ref="X3313:X3375" si="735">1-POWER(0.94833,EXP(T3313-26.0145))</f>
        <v>0.15335215715875272</v>
      </c>
      <c r="Y3313" s="6">
        <f t="shared" ref="Y3313:Y3375" si="736">1-POWER(0.94833,EXP(U3313-26.0145))</f>
        <v>0.2076449243896703</v>
      </c>
      <c r="AA3313">
        <f>(O3313*constantes!$B$4)+(LN(110)*constantes!$B$5)+(LN(22)*constantes!$B$8)+(F3313*constantes!$B$9)</f>
        <v>24.164953438417392</v>
      </c>
      <c r="AB3313">
        <f t="shared" ref="AB3313:AB3375" si="737">1-POWER(0.88431,EXP(AA3313-23.9388))</f>
        <v>0.14285464759503463</v>
      </c>
      <c r="AC3313">
        <f>(O3313*constantes!$D$4)+(LN(110)*constantes!$D$5)+(LN(22)*constantes!$D$8)+(F3313*constantes!$D$9)</f>
        <v>26.16112364851551</v>
      </c>
      <c r="AD3313" s="7">
        <f t="shared" ref="AD3313:AD3375" si="738">1-POWER(0.94833,EXP(AC3313-26.0145))</f>
        <v>5.9581907304813275E-2</v>
      </c>
      <c r="AF3313">
        <f>(O3313*constantes!$B$4)+(LN(125)*constantes!$B$5)+(LN(22.5)*constantes!$B$8)+(F3313*constantes!$B$9)</f>
        <v>24.419910375171785</v>
      </c>
      <c r="AG3313">
        <f t="shared" ref="AG3313:AG3375" si="739">1-POWER(0.88431,EXP(AF3313-23.9388))</f>
        <v>0.18037897763812694</v>
      </c>
      <c r="AH3313">
        <f>(O3313*constantes!$D$4)+(LN(125)*constantes!$D$5)+(LN(22.5)*constantes!$D$8)+(F3313*constantes!$D$9)</f>
        <v>26.532196665123742</v>
      </c>
      <c r="AI3313">
        <f t="shared" ref="AI3313:AI3375" si="740">1-POWER(0.94833,EXP(AH3313-26.0145))</f>
        <v>8.5182662382899066E-2</v>
      </c>
    </row>
    <row r="3314" spans="1:35" x14ac:dyDescent="0.25">
      <c r="A3314" s="11">
        <v>3313</v>
      </c>
      <c r="B3314">
        <v>1</v>
      </c>
      <c r="C3314">
        <v>52</v>
      </c>
      <c r="D3314">
        <v>1</v>
      </c>
      <c r="E3314">
        <v>0</v>
      </c>
      <c r="F3314">
        <v>0</v>
      </c>
      <c r="G3314">
        <v>138</v>
      </c>
      <c r="H3314">
        <v>24.88</v>
      </c>
      <c r="I3314">
        <f>IF(AND(B3314=1,E3314=0),V3314,IF(AND(B3314=1,E3314=1),W3314,IF(AND(B3314=0,E3314=0),X3314,IF(AND(B3314=0,E3314=1),Y3314,ERROR))))</f>
        <v>0.23102798818108583</v>
      </c>
      <c r="K3314">
        <f t="shared" si="728"/>
        <v>9.453671546464415E-2</v>
      </c>
      <c r="L3314">
        <f t="shared" si="729"/>
        <v>7.4072320755760312E-2</v>
      </c>
      <c r="M3314" s="22" t="str">
        <f t="shared" si="727"/>
        <v>Elevated Risk</v>
      </c>
      <c r="O3314">
        <f t="shared" si="730"/>
        <v>3.9512437185814275</v>
      </c>
      <c r="P3314">
        <f t="shared" si="731"/>
        <v>4.9272536851572051</v>
      </c>
      <c r="Q3314">
        <f t="shared" si="732"/>
        <v>3.2140642678709788</v>
      </c>
      <c r="R3314">
        <f>(O3314*constantes!$B$4)+(P3314*constantes!$B$5)+(D3314*constantes!$B$6)+(Q3314*constantes!$B$8)+(F3314*constantes!$B$9)</f>
        <v>24.698057142096744</v>
      </c>
      <c r="S3314" s="4">
        <f>(O3314*constantes!$B$4)+(P3314*constantes!$C$5)+(D3314*constantes!$B$6)+(Q3314*constantes!$B$8)+(F3314*constantes!$B$9)</f>
        <v>25.05104559610141</v>
      </c>
      <c r="T3314">
        <f>(O3314*constantes!$D$4)+(P3314*constantes!$D$5)+(D3314*constantes!$D$6)+(Q3314*constantes!$D$8)+(F3314*constantes!$D$9)</f>
        <v>26.873402265784957</v>
      </c>
      <c r="U3314">
        <f>(O3314*constantes!$D$4)+(P3314*constantes!$E$5)+(D3314*constantes!$D$6)+(Q3314*constantes!$D$8)+(F3314*constantes!$D$9)</f>
        <v>27.217127482861525</v>
      </c>
      <c r="V3314" s="5">
        <f t="shared" si="733"/>
        <v>0.23102798818108583</v>
      </c>
      <c r="W3314" s="5">
        <f t="shared" si="734"/>
        <v>0.31195826302118479</v>
      </c>
      <c r="X3314" s="6">
        <f t="shared" si="735"/>
        <v>0.11771009871120386</v>
      </c>
      <c r="Y3314" s="6">
        <f t="shared" si="736"/>
        <v>0.16188897856345541</v>
      </c>
      <c r="AA3314">
        <f>(O3314*constantes!$B$4)+(LN(110)*constantes!$B$5)+(LN(22)*constantes!$B$8)+(F3314*constantes!$B$9)</f>
        <v>23.470316488918311</v>
      </c>
      <c r="AB3314">
        <f t="shared" si="737"/>
        <v>7.4072320755760312E-2</v>
      </c>
      <c r="AC3314">
        <f>(O3314*constantes!$D$4)+(LN(110)*constantes!$D$5)+(LN(22)*constantes!$D$8)+(F3314*constantes!$D$9)</f>
        <v>25.553934425340952</v>
      </c>
      <c r="AD3314" s="7">
        <f t="shared" si="738"/>
        <v>3.291838619478793E-2</v>
      </c>
      <c r="AF3314">
        <f>(O3314*constantes!$B$4)+(LN(125)*constantes!$B$5)+(LN(22.5)*constantes!$B$8)+(F3314*constantes!$B$9)</f>
        <v>23.725273425672704</v>
      </c>
      <c r="AG3314">
        <f t="shared" si="739"/>
        <v>9.453671546464415E-2</v>
      </c>
      <c r="AH3314">
        <f>(O3314*constantes!$D$4)+(LN(125)*constantes!$D$5)+(LN(22.5)*constantes!$D$8)+(F3314*constantes!$D$9)</f>
        <v>25.925007441949184</v>
      </c>
      <c r="AI3314">
        <f t="shared" si="740"/>
        <v>4.7353292556453264E-2</v>
      </c>
    </row>
    <row r="3315" spans="1:35" x14ac:dyDescent="0.25">
      <c r="A3315" s="11">
        <v>3314</v>
      </c>
      <c r="B3315">
        <v>0</v>
      </c>
      <c r="C3315">
        <v>39</v>
      </c>
      <c r="D3315">
        <v>0</v>
      </c>
      <c r="E3315">
        <v>0</v>
      </c>
      <c r="F3315">
        <v>0</v>
      </c>
      <c r="G3315">
        <v>124</v>
      </c>
      <c r="H3315">
        <v>29.7</v>
      </c>
      <c r="I3315">
        <f>IF(AND(B3315=1,E3315=0),V3315,IF(AND(B3315=1,E3315=1),W3315,IF(AND(B3315=0,E3315=0),X3315,IF(AND(B3315=0,E3315=1),Y3315,ERROR))))</f>
        <v>2.4676935666446242E-2</v>
      </c>
      <c r="K3315">
        <f t="shared" si="728"/>
        <v>2.1931490638549711E-2</v>
      </c>
      <c r="L3315">
        <f t="shared" si="729"/>
        <v>1.5184528759381921E-2</v>
      </c>
      <c r="M3315" s="22" t="str">
        <f t="shared" si="727"/>
        <v>Elevated Risk</v>
      </c>
      <c r="O3315">
        <f t="shared" si="730"/>
        <v>3.6635616461296463</v>
      </c>
      <c r="P3315">
        <f t="shared" si="731"/>
        <v>4.8202815656050371</v>
      </c>
      <c r="Q3315">
        <f t="shared" si="732"/>
        <v>3.3911470458086539</v>
      </c>
      <c r="R3315">
        <f>(O3315*constantes!$B$4)+(P3315*constantes!$B$5)+(D3315*constantes!$B$6)+(Q3315*constantes!$B$8)+(F3315*constantes!$B$9)</f>
        <v>23.034928432164062</v>
      </c>
      <c r="S3315" s="4">
        <f>(O3315*constantes!$B$4)+(P3315*constantes!$C$5)+(D3315*constantes!$B$6)+(Q3315*constantes!$B$8)+(F3315*constantes!$B$9)</f>
        <v>23.380253403524009</v>
      </c>
      <c r="T3315">
        <f>(O3315*constantes!$D$4)+(P3315*constantes!$D$5)+(D3315*constantes!$D$6)+(Q3315*constantes!$D$8)+(F3315*constantes!$D$9)</f>
        <v>25.261549834309736</v>
      </c>
      <c r="U3315">
        <f>(O3315*constantes!$D$4)+(P3315*constantes!$E$5)+(D3315*constantes!$D$6)+(Q3315*constantes!$D$8)+(F3315*constantes!$D$9)</f>
        <v>25.597812676326345</v>
      </c>
      <c r="V3315" s="5">
        <f t="shared" si="733"/>
        <v>4.857423149556328E-2</v>
      </c>
      <c r="W3315" s="5">
        <f t="shared" si="734"/>
        <v>6.7914684217857846E-2</v>
      </c>
      <c r="X3315" s="6">
        <f t="shared" si="735"/>
        <v>2.4676935666446242E-2</v>
      </c>
      <c r="Y3315" s="6">
        <f t="shared" si="736"/>
        <v>3.4369281339164837E-2</v>
      </c>
      <c r="AA3315">
        <f>(O3315*constantes!$B$4)+(LN(110)*constantes!$B$5)+(LN(22)*constantes!$B$8)+(F3315*constantes!$B$9)</f>
        <v>22.574773704658814</v>
      </c>
      <c r="AB3315">
        <f t="shared" si="737"/>
        <v>3.0940270522043956E-2</v>
      </c>
      <c r="AC3315">
        <f>(O3315*constantes!$D$4)+(LN(110)*constantes!$D$5)+(LN(22)*constantes!$D$8)+(F3315*constantes!$D$9)</f>
        <v>24.771131368454586</v>
      </c>
      <c r="AD3315" s="7">
        <f t="shared" si="738"/>
        <v>1.5184528759381921E-2</v>
      </c>
      <c r="AF3315">
        <f>(O3315*constantes!$B$4)+(LN(125)*constantes!$B$5)+(LN(22.5)*constantes!$B$8)+(F3315*constantes!$B$9)</f>
        <v>22.829730641413207</v>
      </c>
      <c r="AG3315">
        <f t="shared" si="739"/>
        <v>3.974481175054656E-2</v>
      </c>
      <c r="AH3315">
        <f>(O3315*constantes!$D$4)+(LN(125)*constantes!$D$5)+(LN(22.5)*constantes!$D$8)+(F3315*constantes!$D$9)</f>
        <v>25.142204385062819</v>
      </c>
      <c r="AI3315">
        <f t="shared" si="740"/>
        <v>2.1931490638549711E-2</v>
      </c>
    </row>
    <row r="3316" spans="1:35" x14ac:dyDescent="0.25">
      <c r="A3316" s="11">
        <v>3315</v>
      </c>
      <c r="B3316">
        <v>0</v>
      </c>
      <c r="C3316">
        <v>46</v>
      </c>
      <c r="D3316">
        <v>0</v>
      </c>
      <c r="E3316">
        <v>0</v>
      </c>
      <c r="F3316">
        <v>0</v>
      </c>
      <c r="G3316">
        <v>106.5</v>
      </c>
      <c r="H3316">
        <v>26.18</v>
      </c>
      <c r="I3316">
        <f>IF(AND(B3316=1,E3316=0),V3316,IF(AND(B3316=1,E3316=1),W3316,IF(AND(B3316=0,E3316=0),X3316,IF(AND(B3316=0,E3316=1),Y3316,ERROR))))</f>
        <v>2.3644909895115807E-2</v>
      </c>
      <c r="K3316">
        <f t="shared" si="728"/>
        <v>3.4153313573738631E-2</v>
      </c>
      <c r="L3316">
        <f t="shared" si="729"/>
        <v>2.3692217580876362E-2</v>
      </c>
      <c r="M3316" s="22" t="str">
        <f t="shared" si="727"/>
        <v>OPTIMAL</v>
      </c>
      <c r="O3316">
        <f t="shared" si="730"/>
        <v>3.8286413964890951</v>
      </c>
      <c r="P3316">
        <f t="shared" si="731"/>
        <v>4.6681449851494801</v>
      </c>
      <c r="Q3316">
        <f t="shared" si="732"/>
        <v>3.2649957604817539</v>
      </c>
      <c r="R3316">
        <f>(O3316*constantes!$B$4)+(P3316*constantes!$B$5)+(D3316*constantes!$B$6)+(Q3316*constantes!$B$8)+(F3316*constantes!$B$9)</f>
        <v>23.166580609702912</v>
      </c>
      <c r="S3316" s="4">
        <f>(O3316*constantes!$B$4)+(P3316*constantes!$C$5)+(D3316*constantes!$B$6)+(Q3316*constantes!$B$8)+(F3316*constantes!$B$9)</f>
        <v>23.50100651643902</v>
      </c>
      <c r="T3316">
        <f>(O3316*constantes!$D$4)+(P3316*constantes!$D$5)+(D3316*constantes!$D$6)+(Q3316*constantes!$D$8)+(F3316*constantes!$D$9)</f>
        <v>25.218302037467701</v>
      </c>
      <c r="U3316">
        <f>(O3316*constantes!$D$4)+(P3316*constantes!$E$5)+(D3316*constantes!$D$6)+(Q3316*constantes!$D$8)+(F3316*constantes!$D$9)</f>
        <v>25.54395183163173</v>
      </c>
      <c r="V3316" s="5">
        <f t="shared" si="733"/>
        <v>5.5217128420649741E-2</v>
      </c>
      <c r="W3316" s="5">
        <f t="shared" si="734"/>
        <v>7.6290492502713358E-2</v>
      </c>
      <c r="X3316" s="6">
        <f t="shared" si="735"/>
        <v>2.3644909895115807E-2</v>
      </c>
      <c r="Y3316" s="6">
        <f t="shared" si="736"/>
        <v>3.2596798420191919E-2</v>
      </c>
      <c r="AA3316">
        <f>(O3316*constantes!$B$4)+(LN(110)*constantes!$B$5)+(LN(22)*constantes!$B$8)+(F3316*constantes!$B$9)</f>
        <v>23.088660364337766</v>
      </c>
      <c r="AB3316">
        <f t="shared" si="737"/>
        <v>5.1185816914687488E-2</v>
      </c>
      <c r="AC3316">
        <f>(O3316*constantes!$D$4)+(LN(110)*constantes!$D$5)+(LN(22)*constantes!$D$8)+(F3316*constantes!$D$9)</f>
        <v>25.220324924765169</v>
      </c>
      <c r="AD3316" s="7">
        <f t="shared" si="738"/>
        <v>2.3692217580876362E-2</v>
      </c>
      <c r="AF3316">
        <f>(O3316*constantes!$B$4)+(LN(125)*constantes!$B$5)+(LN(22.5)*constantes!$B$8)+(F3316*constantes!$B$9)</f>
        <v>23.343617301092156</v>
      </c>
      <c r="AG3316">
        <f t="shared" si="739"/>
        <v>6.5553501255932511E-2</v>
      </c>
      <c r="AH3316">
        <f>(O3316*constantes!$D$4)+(LN(125)*constantes!$D$5)+(LN(22.5)*constantes!$D$8)+(F3316*constantes!$D$9)</f>
        <v>25.591397941373401</v>
      </c>
      <c r="AI3316">
        <f t="shared" si="740"/>
        <v>3.4153313573738631E-2</v>
      </c>
    </row>
    <row r="3317" spans="1:35" x14ac:dyDescent="0.25">
      <c r="A3317" s="11">
        <v>3316</v>
      </c>
      <c r="B3317">
        <v>0</v>
      </c>
      <c r="C3317">
        <v>40</v>
      </c>
      <c r="D3317">
        <v>1</v>
      </c>
      <c r="E3317">
        <v>0</v>
      </c>
      <c r="F3317">
        <v>0</v>
      </c>
      <c r="G3317">
        <v>125</v>
      </c>
      <c r="H3317">
        <v>25.67</v>
      </c>
      <c r="I3317">
        <f>IF(AND(B3317=1,E3317=0),V3317,IF(AND(B3317=1,E3317=1),W3317,IF(AND(B3317=0,E3317=0),X3317,IF(AND(B3317=0,E3317=1),Y3317,ERROR))))</f>
        <v>4.6083375618071742E-2</v>
      </c>
      <c r="K3317">
        <f t="shared" si="728"/>
        <v>2.3477142937900042E-2</v>
      </c>
      <c r="L3317">
        <f t="shared" si="729"/>
        <v>1.6258639030403699E-2</v>
      </c>
      <c r="M3317" s="22" t="str">
        <f t="shared" si="727"/>
        <v>Elevated Risk</v>
      </c>
      <c r="O3317">
        <f t="shared" si="730"/>
        <v>3.6888794541139363</v>
      </c>
      <c r="P3317">
        <f t="shared" si="731"/>
        <v>4.8283137373023015</v>
      </c>
      <c r="Q3317">
        <f t="shared" si="732"/>
        <v>3.2453229948830491</v>
      </c>
      <c r="R3317">
        <f>(O3317*constantes!$B$4)+(P3317*constantes!$B$5)+(D3317*constantes!$B$6)+(Q3317*constantes!$B$8)+(F3317*constantes!$B$9)</f>
        <v>23.72256714392671</v>
      </c>
      <c r="S3317" s="4">
        <f>(O3317*constantes!$B$4)+(P3317*constantes!$C$5)+(D3317*constantes!$B$6)+(Q3317*constantes!$B$8)+(F3317*constantes!$B$9)</f>
        <v>24.068467540067047</v>
      </c>
      <c r="T3317">
        <f>(O3317*constantes!$D$4)+(P3317*constantes!$D$5)+(D3317*constantes!$D$6)+(Q3317*constantes!$D$8)+(F3317*constantes!$D$9)</f>
        <v>25.897162592134787</v>
      </c>
      <c r="U3317">
        <f>(O3317*constantes!$D$4)+(P3317*constantes!$E$5)+(D3317*constantes!$D$6)+(Q3317*constantes!$D$8)+(F3317*constantes!$D$9)</f>
        <v>26.233985758448995</v>
      </c>
      <c r="V3317" s="5">
        <f t="shared" si="733"/>
        <v>9.4293662319355209E-2</v>
      </c>
      <c r="W3317" s="5">
        <f t="shared" si="734"/>
        <v>0.130615399569742</v>
      </c>
      <c r="X3317" s="6">
        <f t="shared" si="735"/>
        <v>4.6083375618071742E-2</v>
      </c>
      <c r="Y3317" s="6">
        <f t="shared" si="736"/>
        <v>6.3938213287968892E-2</v>
      </c>
      <c r="AA3317">
        <f>(O3317*constantes!$B$4)+(LN(110)*constantes!$B$5)+(LN(22)*constantes!$B$8)+(F3317*constantes!$B$9)</f>
        <v>22.653587028201589</v>
      </c>
      <c r="AB3317">
        <f t="shared" si="737"/>
        <v>3.3434567241904078E-2</v>
      </c>
      <c r="AC3317">
        <f>(O3317*constantes!$D$4)+(LN(110)*constantes!$D$5)+(LN(22)*constantes!$D$8)+(F3317*constantes!$D$9)</f>
        <v>24.840022896226397</v>
      </c>
      <c r="AD3317" s="7">
        <f t="shared" si="738"/>
        <v>1.6258639030403699E-2</v>
      </c>
      <c r="AF3317">
        <f>(O3317*constantes!$B$4)+(LN(125)*constantes!$B$5)+(LN(22.5)*constantes!$B$8)+(F3317*constantes!$B$9)</f>
        <v>22.908543964955982</v>
      </c>
      <c r="AG3317">
        <f t="shared" si="739"/>
        <v>4.2933030992125865E-2</v>
      </c>
      <c r="AH3317">
        <f>(O3317*constantes!$D$4)+(LN(125)*constantes!$D$5)+(LN(22.5)*constantes!$D$8)+(F3317*constantes!$D$9)</f>
        <v>25.211095912834629</v>
      </c>
      <c r="AI3317">
        <f t="shared" si="740"/>
        <v>2.3477142937900042E-2</v>
      </c>
    </row>
    <row r="3318" spans="1:35" x14ac:dyDescent="0.25">
      <c r="A3318" s="11">
        <v>3317</v>
      </c>
      <c r="B3318">
        <v>1</v>
      </c>
      <c r="C3318">
        <v>63</v>
      </c>
      <c r="D3318">
        <v>1</v>
      </c>
      <c r="E3318">
        <v>1</v>
      </c>
      <c r="F3318">
        <v>0</v>
      </c>
      <c r="G3318">
        <v>141</v>
      </c>
      <c r="H3318">
        <v>25.84</v>
      </c>
      <c r="I3318">
        <f>IF(AND(B3318=1,E3318=0),V3318,IF(AND(B3318=1,E3318=1),W3318,IF(AND(B3318=0,E3318=0),X3318,IF(AND(B3318=0,E3318=1),Y3318,ERROR))))</f>
        <v>0.51800608110967961</v>
      </c>
      <c r="K3318">
        <f t="shared" si="728"/>
        <v>0.16512470507308763</v>
      </c>
      <c r="L3318">
        <f t="shared" si="729"/>
        <v>0.13051783749446544</v>
      </c>
      <c r="M3318" s="22" t="str">
        <f t="shared" si="727"/>
        <v>'&gt;30%</v>
      </c>
      <c r="O3318">
        <f t="shared" si="730"/>
        <v>4.1431347263915326</v>
      </c>
      <c r="P3318">
        <f t="shared" si="731"/>
        <v>4.9487598903781684</v>
      </c>
      <c r="Q3318">
        <f t="shared" si="732"/>
        <v>3.2519236789144013</v>
      </c>
      <c r="R3318">
        <f>(O3318*constantes!$B$4)+(P3318*constantes!$B$5)+(D3318*constantes!$B$6)+(Q3318*constantes!$B$8)+(F3318*constantes!$B$9)</f>
        <v>25.365315710243493</v>
      </c>
      <c r="S3318" s="4">
        <f>(O3318*constantes!$B$4)+(P3318*constantes!$C$5)+(D3318*constantes!$B$6)+(Q3318*constantes!$B$8)+(F3318*constantes!$B$9)</f>
        <v>25.719844868790183</v>
      </c>
      <c r="T3318">
        <f>(O3318*constantes!$D$4)+(P3318*constantes!$D$5)+(D3318*constantes!$D$6)+(Q3318*constantes!$D$8)+(F3318*constantes!$D$9)</f>
        <v>27.475401774030853</v>
      </c>
      <c r="U3318">
        <f>(O3318*constantes!$D$4)+(P3318*constantes!$E$5)+(D3318*constantes!$D$6)+(Q3318*constantes!$D$8)+(F3318*constantes!$D$9)</f>
        <v>27.820627263983635</v>
      </c>
      <c r="V3318" s="5">
        <f t="shared" si="733"/>
        <v>0.40068866359616362</v>
      </c>
      <c r="W3318" s="5">
        <f t="shared" si="734"/>
        <v>0.51800608110967961</v>
      </c>
      <c r="X3318" s="6">
        <f t="shared" si="735"/>
        <v>0.20439228188529046</v>
      </c>
      <c r="Y3318" s="6">
        <f t="shared" si="736"/>
        <v>0.27597035018611527</v>
      </c>
      <c r="AA3318">
        <f>(O3318*constantes!$B$4)+(LN(110)*constantes!$B$5)+(LN(22)*constantes!$B$8)+(F3318*constantes!$B$9)</f>
        <v>24.067665520590854</v>
      </c>
      <c r="AB3318">
        <f t="shared" si="737"/>
        <v>0.13051783749446544</v>
      </c>
      <c r="AC3318">
        <f>(O3318*constantes!$D$4)+(LN(110)*constantes!$D$5)+(LN(22)*constantes!$D$8)+(F3318*constantes!$D$9)</f>
        <v>26.076083289962796</v>
      </c>
      <c r="AD3318" s="7">
        <f t="shared" si="738"/>
        <v>5.4860361374715505E-2</v>
      </c>
      <c r="AF3318">
        <f>(O3318*constantes!$B$4)+(LN(125)*constantes!$B$5)+(LN(22.5)*constantes!$B$8)+(F3318*constantes!$B$9)</f>
        <v>24.322622457345251</v>
      </c>
      <c r="AG3318">
        <f t="shared" si="739"/>
        <v>0.16512470507308763</v>
      </c>
      <c r="AH3318">
        <f>(O3318*constantes!$D$4)+(LN(125)*constantes!$D$5)+(LN(22.5)*constantes!$D$8)+(F3318*constantes!$D$9)</f>
        <v>26.447156306571028</v>
      </c>
      <c r="AI3318">
        <f t="shared" si="740"/>
        <v>7.8518559479420769E-2</v>
      </c>
    </row>
    <row r="3319" spans="1:35" x14ac:dyDescent="0.25">
      <c r="A3319" s="11">
        <v>3318</v>
      </c>
      <c r="B3319">
        <v>0</v>
      </c>
      <c r="C3319">
        <v>39</v>
      </c>
      <c r="D3319">
        <v>0</v>
      </c>
      <c r="E3319">
        <v>1</v>
      </c>
      <c r="F3319">
        <v>0</v>
      </c>
      <c r="G3319">
        <v>141</v>
      </c>
      <c r="H3319">
        <v>24.04</v>
      </c>
      <c r="I3319">
        <f>IF(AND(B3319=1,E3319=0),V3319,IF(AND(B3319=1,E3319=1),W3319,IF(AND(B3319=0,E3319=0),X3319,IF(AND(B3319=0,E3319=1),Y3319,ERROR))))</f>
        <v>4.4443669202671954E-2</v>
      </c>
      <c r="K3319">
        <f t="shared" si="728"/>
        <v>2.1931490638549711E-2</v>
      </c>
      <c r="L3319">
        <f t="shared" si="729"/>
        <v>1.5184528759381921E-2</v>
      </c>
      <c r="M3319" s="22" t="str">
        <f t="shared" si="727"/>
        <v>Elevated Risk</v>
      </c>
      <c r="O3319">
        <f t="shared" si="730"/>
        <v>3.6635616461296463</v>
      </c>
      <c r="P3319">
        <f t="shared" si="731"/>
        <v>4.9487598903781684</v>
      </c>
      <c r="Q3319">
        <f t="shared" si="732"/>
        <v>3.179719109667007</v>
      </c>
      <c r="R3319">
        <f>(O3319*constantes!$B$4)+(P3319*constantes!$B$5)+(D3319*constantes!$B$6)+(Q3319*constantes!$B$8)+(F3319*constantes!$B$9)</f>
        <v>23.10565227794919</v>
      </c>
      <c r="S3319" s="4">
        <f>(O3319*constantes!$B$4)+(P3319*constantes!$C$5)+(D3319*constantes!$B$6)+(Q3319*constantes!$B$8)+(F3319*constantes!$B$9)</f>
        <v>23.460181436495883</v>
      </c>
      <c r="T3319">
        <f>(O3319*constantes!$D$4)+(P3319*constantes!$D$5)+(D3319*constantes!$D$6)+(Q3319*constantes!$D$8)+(F3319*constantes!$D$9)</f>
        <v>25.514855266494909</v>
      </c>
      <c r="U3319">
        <f>(O3319*constantes!$D$4)+(P3319*constantes!$E$5)+(D3319*constantes!$D$6)+(Q3319*constantes!$D$8)+(F3319*constantes!$D$9)</f>
        <v>25.86008075644769</v>
      </c>
      <c r="V3319" s="5">
        <f t="shared" si="733"/>
        <v>5.2039766085704375E-2</v>
      </c>
      <c r="W3319" s="5">
        <f t="shared" si="734"/>
        <v>7.3353479652617959E-2</v>
      </c>
      <c r="X3319" s="6">
        <f t="shared" si="735"/>
        <v>3.1676975931884566E-2</v>
      </c>
      <c r="Y3319" s="6">
        <f t="shared" si="736"/>
        <v>4.4443669202671954E-2</v>
      </c>
      <c r="AA3319">
        <f>(O3319*constantes!$B$4)+(LN(110)*constantes!$B$5)+(LN(22)*constantes!$B$8)+(F3319*constantes!$B$9)</f>
        <v>22.574773704658814</v>
      </c>
      <c r="AB3319">
        <f t="shared" si="737"/>
        <v>3.0940270522043956E-2</v>
      </c>
      <c r="AC3319">
        <f>(O3319*constantes!$D$4)+(LN(110)*constantes!$D$5)+(LN(22)*constantes!$D$8)+(F3319*constantes!$D$9)</f>
        <v>24.771131368454586</v>
      </c>
      <c r="AD3319" s="7">
        <f t="shared" si="738"/>
        <v>1.5184528759381921E-2</v>
      </c>
      <c r="AF3319">
        <f>(O3319*constantes!$B$4)+(LN(125)*constantes!$B$5)+(LN(22.5)*constantes!$B$8)+(F3319*constantes!$B$9)</f>
        <v>22.829730641413207</v>
      </c>
      <c r="AG3319">
        <f t="shared" si="739"/>
        <v>3.974481175054656E-2</v>
      </c>
      <c r="AH3319">
        <f>(O3319*constantes!$D$4)+(LN(125)*constantes!$D$5)+(LN(22.5)*constantes!$D$8)+(F3319*constantes!$D$9)</f>
        <v>25.142204385062819</v>
      </c>
      <c r="AI3319">
        <f t="shared" si="740"/>
        <v>2.1931490638549711E-2</v>
      </c>
    </row>
    <row r="3320" spans="1:35" x14ac:dyDescent="0.25">
      <c r="A3320" s="11">
        <v>3319</v>
      </c>
      <c r="B3320">
        <v>0</v>
      </c>
      <c r="C3320">
        <v>50</v>
      </c>
      <c r="D3320">
        <v>0</v>
      </c>
      <c r="E3320">
        <v>0</v>
      </c>
      <c r="F3320">
        <v>0</v>
      </c>
      <c r="G3320">
        <v>107.5</v>
      </c>
      <c r="H3320">
        <v>26.76</v>
      </c>
      <c r="I3320">
        <f>IF(AND(B3320=1,E3320=0),V3320,IF(AND(B3320=1,E3320=1),W3320,IF(AND(B3320=0,E3320=0),X3320,IF(AND(B3320=0,E3320=1),Y3320,ERROR))))</f>
        <v>3.0689568176259674E-2</v>
      </c>
      <c r="K3320">
        <f t="shared" si="728"/>
        <v>4.2663786438573714E-2</v>
      </c>
      <c r="L3320">
        <f t="shared" si="729"/>
        <v>2.9636129007590606E-2</v>
      </c>
      <c r="M3320" s="22" t="str">
        <f t="shared" si="727"/>
        <v>OPTIMAL</v>
      </c>
      <c r="O3320">
        <f t="shared" si="730"/>
        <v>3.912023005428146</v>
      </c>
      <c r="P3320">
        <f t="shared" si="731"/>
        <v>4.677490847567717</v>
      </c>
      <c r="Q3320">
        <f t="shared" si="732"/>
        <v>3.2869082352600278</v>
      </c>
      <c r="R3320">
        <f>(O3320*constantes!$B$4)+(P3320*constantes!$B$5)+(D3320*constantes!$B$6)+(Q3320*constantes!$B$8)+(F3320*constantes!$B$9)</f>
        <v>23.460853098150615</v>
      </c>
      <c r="S3320" s="4">
        <f>(O3320*constantes!$B$4)+(P3320*constantes!$C$5)+(D3320*constantes!$B$6)+(Q3320*constantes!$B$8)+(F3320*constantes!$B$9)</f>
        <v>23.79594854247037</v>
      </c>
      <c r="T3320">
        <f>(O3320*constantes!$D$4)+(P3320*constantes!$D$5)+(D3320*constantes!$D$6)+(Q3320*constantes!$D$8)+(F3320*constantes!$D$9)</f>
        <v>25.482681054688761</v>
      </c>
      <c r="U3320">
        <f>(O3320*constantes!$D$4)+(P3320*constantes!$E$5)+(D3320*constantes!$D$6)+(Q3320*constantes!$D$8)+(F3320*constantes!$D$9)</f>
        <v>25.808982816215085</v>
      </c>
      <c r="V3320" s="5">
        <f t="shared" si="733"/>
        <v>7.3400910190332125E-2</v>
      </c>
      <c r="W3320" s="5">
        <f t="shared" si="734"/>
        <v>0.10109791186935613</v>
      </c>
      <c r="X3320" s="6">
        <f t="shared" si="735"/>
        <v>3.0689568176259674E-2</v>
      </c>
      <c r="Y3320" s="6">
        <f t="shared" si="736"/>
        <v>4.2277225678949204E-2</v>
      </c>
      <c r="AA3320">
        <f>(O3320*constantes!$B$4)+(LN(110)*constantes!$B$5)+(LN(22)*constantes!$B$8)+(F3320*constantes!$B$9)</f>
        <v>23.348223977700673</v>
      </c>
      <c r="AB3320">
        <f t="shared" si="737"/>
        <v>6.5845990830285972E-2</v>
      </c>
      <c r="AC3320">
        <f>(O3320*constantes!$D$4)+(LN(110)*constantes!$D$5)+(LN(22)*constantes!$D$8)+(F3320*constantes!$D$9)</f>
        <v>25.447212119400952</v>
      </c>
      <c r="AD3320" s="7">
        <f t="shared" si="738"/>
        <v>2.9636129007590606E-2</v>
      </c>
      <c r="AF3320">
        <f>(O3320*constantes!$B$4)+(LN(125)*constantes!$B$5)+(LN(22.5)*constantes!$B$8)+(F3320*constantes!$B$9)</f>
        <v>23.603180914455063</v>
      </c>
      <c r="AG3320">
        <f t="shared" si="739"/>
        <v>8.4142660265313918E-2</v>
      </c>
      <c r="AH3320">
        <f>(O3320*constantes!$D$4)+(LN(125)*constantes!$D$5)+(LN(22.5)*constantes!$D$8)+(F3320*constantes!$D$9)</f>
        <v>25.818285136009184</v>
      </c>
      <c r="AI3320">
        <f t="shared" si="740"/>
        <v>4.2663786438573714E-2</v>
      </c>
    </row>
    <row r="3321" spans="1:35" x14ac:dyDescent="0.25">
      <c r="A3321" s="11">
        <v>3320</v>
      </c>
      <c r="B3321">
        <v>1</v>
      </c>
      <c r="C3321">
        <v>46</v>
      </c>
      <c r="D3321">
        <v>1</v>
      </c>
      <c r="E3321">
        <v>1</v>
      </c>
      <c r="F3321">
        <v>0</v>
      </c>
      <c r="G3321">
        <v>159</v>
      </c>
      <c r="H3321">
        <v>27.31</v>
      </c>
      <c r="I3321">
        <f>IF(AND(B3321=1,E3321=0),V3321,IF(AND(B3321=1,E3321=1),W3321,IF(AND(B3321=0,E3321=0),X3321,IF(AND(B3321=0,E3321=1),Y3321,ERROR))))</f>
        <v>0.30308839291771972</v>
      </c>
      <c r="K3321">
        <f t="shared" si="728"/>
        <v>6.5553501255932511E-2</v>
      </c>
      <c r="L3321">
        <f t="shared" si="729"/>
        <v>5.1185816914687488E-2</v>
      </c>
      <c r="M3321" s="22" t="str">
        <f t="shared" si="727"/>
        <v>'&gt;30%</v>
      </c>
      <c r="O3321">
        <f t="shared" si="730"/>
        <v>3.8286413964890951</v>
      </c>
      <c r="P3321">
        <f t="shared" si="731"/>
        <v>5.0689042022202315</v>
      </c>
      <c r="Q3321">
        <f t="shared" si="732"/>
        <v>3.3072529354856135</v>
      </c>
      <c r="R3321">
        <f>(O3321*constantes!$B$4)+(P3321*constantes!$B$5)+(D3321*constantes!$B$6)+(Q3321*constantes!$B$8)+(F3321*constantes!$B$9)</f>
        <v>24.653051238734331</v>
      </c>
      <c r="S3321" s="4">
        <f>(O3321*constantes!$B$4)+(P3321*constantes!$C$5)+(D3321*constantes!$B$6)+(Q3321*constantes!$B$8)+(F3321*constantes!$B$9)</f>
        <v>25.016187535781391</v>
      </c>
      <c r="T3321">
        <f>(O3321*constantes!$D$4)+(P3321*constantes!$D$5)+(D3321*constantes!$D$6)+(Q3321*constantes!$D$8)+(F3321*constantes!$D$9)</f>
        <v>26.985885627478918</v>
      </c>
      <c r="U3321">
        <f>(O3321*constantes!$D$4)+(P3321*constantes!$E$5)+(D3321*constantes!$D$6)+(Q3321*constantes!$D$8)+(F3321*constantes!$D$9)</f>
        <v>27.3394923846258</v>
      </c>
      <c r="V3321" s="5">
        <f t="shared" si="733"/>
        <v>0.22208633433607872</v>
      </c>
      <c r="W3321" s="5">
        <f t="shared" si="734"/>
        <v>0.30308839291771972</v>
      </c>
      <c r="X3321" s="6">
        <f t="shared" si="735"/>
        <v>0.13076713813440499</v>
      </c>
      <c r="Y3321" s="6">
        <f t="shared" si="736"/>
        <v>0.18093571534953523</v>
      </c>
      <c r="AA3321">
        <f>(O3321*constantes!$B$4)+(LN(110)*constantes!$B$5)+(LN(22)*constantes!$B$8)+(F3321*constantes!$B$9)</f>
        <v>23.088660364337766</v>
      </c>
      <c r="AB3321">
        <f t="shared" si="737"/>
        <v>5.1185816914687488E-2</v>
      </c>
      <c r="AC3321">
        <f>(O3321*constantes!$D$4)+(LN(110)*constantes!$D$5)+(LN(22)*constantes!$D$8)+(F3321*constantes!$D$9)</f>
        <v>25.220324924765169</v>
      </c>
      <c r="AD3321" s="7">
        <f t="shared" si="738"/>
        <v>2.3692217580876362E-2</v>
      </c>
      <c r="AF3321">
        <f>(O3321*constantes!$B$4)+(LN(125)*constantes!$B$5)+(LN(22.5)*constantes!$B$8)+(F3321*constantes!$B$9)</f>
        <v>23.343617301092156</v>
      </c>
      <c r="AG3321">
        <f t="shared" si="739"/>
        <v>6.5553501255932511E-2</v>
      </c>
      <c r="AH3321">
        <f>(O3321*constantes!$D$4)+(LN(125)*constantes!$D$5)+(LN(22.5)*constantes!$D$8)+(F3321*constantes!$D$9)</f>
        <v>25.591397941373401</v>
      </c>
      <c r="AI3321">
        <f t="shared" si="740"/>
        <v>3.4153313573738631E-2</v>
      </c>
    </row>
    <row r="3322" spans="1:35" x14ac:dyDescent="0.25">
      <c r="A3322" s="11">
        <v>3321</v>
      </c>
      <c r="B3322">
        <v>0</v>
      </c>
      <c r="C3322">
        <v>47</v>
      </c>
      <c r="D3322">
        <v>1</v>
      </c>
      <c r="E3322">
        <v>0</v>
      </c>
      <c r="F3322">
        <v>0</v>
      </c>
      <c r="G3322">
        <v>143</v>
      </c>
      <c r="H3322">
        <v>20.86</v>
      </c>
      <c r="I3322">
        <f>IF(AND(B3322=1,E3322=0),V3322,IF(AND(B3322=1,E3322=1),W3322,IF(AND(B3322=0,E3322=0),X3322,IF(AND(B3322=0,E3322=1),Y3322,ERROR))))</f>
        <v>9.1602901023701611E-2</v>
      </c>
      <c r="K3322">
        <f t="shared" si="728"/>
        <v>3.6173927347526003E-2</v>
      </c>
      <c r="L3322">
        <f t="shared" si="729"/>
        <v>2.5101986203356352E-2</v>
      </c>
      <c r="M3322" s="22" t="str">
        <f t="shared" si="727"/>
        <v>Elevated Risk</v>
      </c>
      <c r="O3322">
        <f t="shared" si="730"/>
        <v>3.8501476017100584</v>
      </c>
      <c r="P3322">
        <f t="shared" si="731"/>
        <v>4.962844630259907</v>
      </c>
      <c r="Q3322">
        <f t="shared" si="732"/>
        <v>3.0378334495726262</v>
      </c>
      <c r="R3322">
        <f>(O3322*constantes!$B$4)+(P3322*constantes!$B$5)+(D3322*constantes!$B$6)+(Q3322*constantes!$B$8)+(F3322*constantes!$B$9)</f>
        <v>24.309662518739582</v>
      </c>
      <c r="S3322" s="4">
        <f>(O3322*constantes!$B$4)+(P3322*constantes!$C$5)+(D3322*constantes!$B$6)+(Q3322*constantes!$B$8)+(F3322*constantes!$B$9)</f>
        <v>24.665200708051401</v>
      </c>
      <c r="T3322">
        <f>(O3322*constantes!$D$4)+(P3322*constantes!$D$5)+(D3322*constantes!$D$6)+(Q3322*constantes!$D$8)+(F3322*constantes!$D$9)</f>
        <v>26.60832877458359</v>
      </c>
      <c r="U3322">
        <f>(O3322*constantes!$D$4)+(P3322*constantes!$E$5)+(D3322*constantes!$D$6)+(Q3322*constantes!$D$8)+(F3322*constantes!$D$9)</f>
        <v>26.954536815990522</v>
      </c>
      <c r="V3322" s="5">
        <f t="shared" si="733"/>
        <v>0.16318234332646786</v>
      </c>
      <c r="W3322" s="5">
        <f t="shared" si="734"/>
        <v>0.22447073148945651</v>
      </c>
      <c r="X3322" s="6">
        <f t="shared" si="735"/>
        <v>9.1602901023701611E-2</v>
      </c>
      <c r="Y3322" s="6">
        <f t="shared" si="736"/>
        <v>0.12699938498605823</v>
      </c>
      <c r="AA3322">
        <f>(O3322*constantes!$B$4)+(LN(110)*constantes!$B$5)+(LN(22)*constantes!$B$8)+(F3322*constantes!$B$9)</f>
        <v>23.155608320942413</v>
      </c>
      <c r="AB3322">
        <f t="shared" si="737"/>
        <v>5.4631350702972536E-2</v>
      </c>
      <c r="AC3322">
        <f>(O3322*constantes!$D$4)+(LN(110)*constantes!$D$5)+(LN(22)*constantes!$D$8)+(F3322*constantes!$D$9)</f>
        <v>25.278844814605776</v>
      </c>
      <c r="AD3322" s="7">
        <f t="shared" si="738"/>
        <v>2.5101986203356352E-2</v>
      </c>
      <c r="AF3322">
        <f>(O3322*constantes!$B$4)+(LN(125)*constantes!$B$5)+(LN(22.5)*constantes!$B$8)+(F3322*constantes!$B$9)</f>
        <v>23.410565257696806</v>
      </c>
      <c r="AG3322">
        <f t="shared" si="739"/>
        <v>6.9930001122808005E-2</v>
      </c>
      <c r="AH3322">
        <f>(O3322*constantes!$D$4)+(LN(125)*constantes!$D$5)+(LN(22.5)*constantes!$D$8)+(F3322*constantes!$D$9)</f>
        <v>25.649917831214008</v>
      </c>
      <c r="AI3322">
        <f t="shared" si="740"/>
        <v>3.6173927347526003E-2</v>
      </c>
    </row>
    <row r="3323" spans="1:35" x14ac:dyDescent="0.25">
      <c r="A3323" s="11">
        <v>3322</v>
      </c>
      <c r="B3323">
        <v>0</v>
      </c>
      <c r="C3323">
        <v>64</v>
      </c>
      <c r="D3323">
        <v>0</v>
      </c>
      <c r="E3323">
        <v>1</v>
      </c>
      <c r="F3323">
        <v>0</v>
      </c>
      <c r="G3323">
        <v>160</v>
      </c>
      <c r="H3323">
        <v>29.97</v>
      </c>
      <c r="I3323">
        <f>IF(AND(B3323=1,E3323=0),V3323,IF(AND(B3323=1,E3323=1),W3323,IF(AND(B3323=0,E3323=0),X3323,IF(AND(B3323=0,E3323=1),Y3323,ERROR))))</f>
        <v>0.24570362422547964</v>
      </c>
      <c r="K3323">
        <f t="shared" si="728"/>
        <v>8.1811856272562489E-2</v>
      </c>
      <c r="L3323">
        <f t="shared" si="729"/>
        <v>5.7192348710877861E-2</v>
      </c>
      <c r="M3323" s="22" t="str">
        <f t="shared" si="727"/>
        <v>Elevated Risk</v>
      </c>
      <c r="O3323">
        <f t="shared" si="730"/>
        <v>4.1588830833596715</v>
      </c>
      <c r="P3323">
        <f t="shared" si="731"/>
        <v>5.0751738152338266</v>
      </c>
      <c r="Q3323">
        <f t="shared" si="732"/>
        <v>3.4001968813285717</v>
      </c>
      <c r="R3323">
        <f>(O3323*constantes!$B$4)+(P3323*constantes!$B$5)+(D3323*constantes!$B$6)+(Q3323*constantes!$B$8)+(F3323*constantes!$B$9)</f>
        <v>25.056864205950141</v>
      </c>
      <c r="S3323" s="4">
        <f>(O3323*constantes!$B$4)+(P3323*constantes!$C$5)+(D3323*constantes!$B$6)+(Q3323*constantes!$B$8)+(F3323*constantes!$B$9)</f>
        <v>25.420449658073494</v>
      </c>
      <c r="T3323">
        <f>(O3323*constantes!$D$4)+(P3323*constantes!$D$5)+(D3323*constantes!$D$6)+(Q3323*constantes!$D$8)+(F3323*constantes!$D$9)</f>
        <v>27.330969823826116</v>
      </c>
      <c r="U3323">
        <f>(O3323*constantes!$D$4)+(P3323*constantes!$E$5)+(D3323*constantes!$D$6)+(Q3323*constantes!$D$8)+(F3323*constantes!$D$9)</f>
        <v>27.685013949176827</v>
      </c>
      <c r="V3323" s="5">
        <f t="shared" si="733"/>
        <v>0.31345790154072117</v>
      </c>
      <c r="W3323" s="5">
        <f t="shared" si="734"/>
        <v>0.4178306204999116</v>
      </c>
      <c r="X3323" s="6">
        <f t="shared" si="735"/>
        <v>0.17954719807549879</v>
      </c>
      <c r="Y3323" s="6">
        <f t="shared" si="736"/>
        <v>0.24570362422547964</v>
      </c>
      <c r="AA3323">
        <f>(O3323*constantes!$B$4)+(LN(110)*constantes!$B$5)+(LN(22)*constantes!$B$8)+(F3323*constantes!$B$9)</f>
        <v>24.116689525898391</v>
      </c>
      <c r="AB3323">
        <f t="shared" si="737"/>
        <v>0.13660645895193024</v>
      </c>
      <c r="AC3323">
        <f>(O3323*constantes!$D$4)+(LN(110)*constantes!$D$5)+(LN(22)*constantes!$D$8)+(F3323*constantes!$D$9)</f>
        <v>26.11893567165809</v>
      </c>
      <c r="AD3323" s="7">
        <f t="shared" si="738"/>
        <v>5.7192348710877861E-2</v>
      </c>
      <c r="AF3323">
        <f>(O3323*constantes!$B$4)+(LN(125)*constantes!$B$5)+(LN(22.5)*constantes!$B$8)+(F3323*constantes!$B$9)</f>
        <v>24.371646462652787</v>
      </c>
      <c r="AG3323">
        <f t="shared" si="739"/>
        <v>0.17266110175416416</v>
      </c>
      <c r="AH3323">
        <f>(O3323*constantes!$D$4)+(LN(125)*constantes!$D$5)+(LN(22.5)*constantes!$D$8)+(F3323*constantes!$D$9)</f>
        <v>26.490008688266322</v>
      </c>
      <c r="AI3323">
        <f t="shared" si="740"/>
        <v>8.1811856272562489E-2</v>
      </c>
    </row>
    <row r="3324" spans="1:35" x14ac:dyDescent="0.25">
      <c r="A3324" s="11">
        <v>3323</v>
      </c>
      <c r="B3324">
        <v>0</v>
      </c>
      <c r="C3324">
        <v>59</v>
      </c>
      <c r="D3324">
        <v>1</v>
      </c>
      <c r="E3324">
        <v>1</v>
      </c>
      <c r="F3324">
        <v>0</v>
      </c>
      <c r="G3324">
        <v>154.5</v>
      </c>
      <c r="H3324">
        <v>21.82</v>
      </c>
      <c r="I3324">
        <f>IF(AND(B3324=1,E3324=0),V3324,IF(AND(B3324=1,E3324=1),W3324,IF(AND(B3324=0,E3324=0),X3324,IF(AND(B3324=0,E3324=1),Y3324,ERROR))))</f>
        <v>0.27564998811689334</v>
      </c>
      <c r="K3324">
        <f t="shared" si="728"/>
        <v>6.6117954736533924E-2</v>
      </c>
      <c r="L3324">
        <f t="shared" si="729"/>
        <v>4.6102547085629553E-2</v>
      </c>
      <c r="M3324" s="22" t="str">
        <f t="shared" si="727"/>
        <v>Elevated Risk</v>
      </c>
      <c r="O3324">
        <f t="shared" si="730"/>
        <v>4.0775374439057197</v>
      </c>
      <c r="P3324">
        <f t="shared" si="731"/>
        <v>5.0401940963378005</v>
      </c>
      <c r="Q3324">
        <f t="shared" si="732"/>
        <v>3.0828269804049246</v>
      </c>
      <c r="R3324">
        <f>(O3324*constantes!$B$4)+(P3324*constantes!$B$5)+(D3324*constantes!$B$6)+(Q3324*constantes!$B$8)+(F3324*constantes!$B$9)</f>
        <v>25.196676970870687</v>
      </c>
      <c r="S3324" s="4">
        <f>(O3324*constantes!$B$4)+(P3324*constantes!$C$5)+(D3324*constantes!$B$6)+(Q3324*constantes!$B$8)+(F3324*constantes!$B$9)</f>
        <v>25.557756475932326</v>
      </c>
      <c r="T3324">
        <f>(O3324*constantes!$D$4)+(P3324*constantes!$D$5)+(D3324*constantes!$D$6)+(Q3324*constantes!$D$8)+(F3324*constantes!$D$9)</f>
        <v>27.467652481750118</v>
      </c>
      <c r="U3324">
        <f>(O3324*constantes!$D$4)+(P3324*constantes!$E$5)+(D3324*constantes!$D$6)+(Q3324*constantes!$D$8)+(F3324*constantes!$D$9)</f>
        <v>27.819256421910641</v>
      </c>
      <c r="V3324" s="5">
        <f t="shared" si="733"/>
        <v>0.35112998898884829</v>
      </c>
      <c r="W3324" s="5">
        <f t="shared" si="734"/>
        <v>0.46238756271373749</v>
      </c>
      <c r="X3324" s="6">
        <f t="shared" si="735"/>
        <v>0.20298677793913955</v>
      </c>
      <c r="Y3324" s="6">
        <f t="shared" si="736"/>
        <v>0.27564998811689334</v>
      </c>
      <c r="AA3324">
        <f>(O3324*constantes!$B$4)+(LN(110)*constantes!$B$5)+(LN(22)*constantes!$B$8)+(F3324*constantes!$B$9)</f>
        <v>23.863463804103819</v>
      </c>
      <c r="AB3324">
        <f t="shared" si="737"/>
        <v>0.10776479003769468</v>
      </c>
      <c r="AC3324">
        <f>(O3324*constantes!$D$4)+(LN(110)*constantes!$D$5)+(LN(22)*constantes!$D$8)+(F3324*constantes!$D$9)</f>
        <v>25.897588492509126</v>
      </c>
      <c r="AD3324" s="7">
        <f t="shared" si="738"/>
        <v>4.6102547085629553E-2</v>
      </c>
      <c r="AF3324">
        <f>(O3324*constantes!$B$4)+(LN(125)*constantes!$B$5)+(LN(22.5)*constantes!$B$8)+(F3324*constantes!$B$9)</f>
        <v>24.118420740858213</v>
      </c>
      <c r="AG3324">
        <f t="shared" si="739"/>
        <v>0.13682617258299834</v>
      </c>
      <c r="AH3324">
        <f>(O3324*constantes!$D$4)+(LN(125)*constantes!$D$5)+(LN(22.5)*constantes!$D$8)+(F3324*constantes!$D$9)</f>
        <v>26.268661509117358</v>
      </c>
      <c r="AI3324">
        <f t="shared" si="740"/>
        <v>6.6117954736533924E-2</v>
      </c>
    </row>
    <row r="3325" spans="1:35" x14ac:dyDescent="0.25">
      <c r="A3325" s="11">
        <v>3324</v>
      </c>
      <c r="B3325">
        <v>0</v>
      </c>
      <c r="C3325">
        <v>63</v>
      </c>
      <c r="D3325">
        <v>0</v>
      </c>
      <c r="E3325">
        <v>0</v>
      </c>
      <c r="F3325">
        <v>0</v>
      </c>
      <c r="G3325">
        <v>133.5</v>
      </c>
      <c r="H3325">
        <v>25.09</v>
      </c>
      <c r="I3325">
        <f>IF(AND(B3325=1,E3325=0),V3325,IF(AND(B3325=1,E3325=1),W3325,IF(AND(B3325=0,E3325=0),X3325,IF(AND(B3325=0,E3325=1),Y3325,ERROR))))</f>
        <v>9.8803724400256754E-2</v>
      </c>
      <c r="K3325">
        <f t="shared" si="728"/>
        <v>7.8518559479420769E-2</v>
      </c>
      <c r="L3325">
        <f t="shared" si="729"/>
        <v>5.4860361374715505E-2</v>
      </c>
      <c r="M3325" s="22" t="str">
        <f t="shared" si="727"/>
        <v>Elevated Risk</v>
      </c>
      <c r="O3325">
        <f t="shared" si="730"/>
        <v>4.1431347263915326</v>
      </c>
      <c r="P3325">
        <f t="shared" si="731"/>
        <v>4.8941014778403042</v>
      </c>
      <c r="Q3325">
        <f t="shared" si="732"/>
        <v>3.222469360378331</v>
      </c>
      <c r="R3325">
        <f>(O3325*constantes!$B$4)+(P3325*constantes!$B$5)+(D3325*constantes!$B$6)+(Q3325*constantes!$B$8)+(F3325*constantes!$B$9)</f>
        <v>24.531039482206907</v>
      </c>
      <c r="S3325" s="4">
        <f>(O3325*constantes!$B$4)+(P3325*constantes!$C$5)+(D3325*constantes!$B$6)+(Q3325*constantes!$B$8)+(F3325*constantes!$B$9)</f>
        <v>24.881652912079389</v>
      </c>
      <c r="T3325">
        <f>(O3325*constantes!$D$4)+(P3325*constantes!$D$5)+(D3325*constantes!$D$6)+(Q3325*constantes!$D$8)+(F3325*constantes!$D$9)</f>
        <v>26.687914058467403</v>
      </c>
      <c r="U3325">
        <f>(O3325*constantes!$D$4)+(P3325*constantes!$E$5)+(D3325*constantes!$D$6)+(Q3325*constantes!$D$8)+(F3325*constantes!$D$9)</f>
        <v>27.029326577561541</v>
      </c>
      <c r="V3325" s="5">
        <f t="shared" si="733"/>
        <v>0.19931951717835783</v>
      </c>
      <c r="W3325" s="5">
        <f t="shared" si="734"/>
        <v>0.27068007372643343</v>
      </c>
      <c r="X3325" s="6">
        <f t="shared" si="735"/>
        <v>9.8803724400256754E-2</v>
      </c>
      <c r="Y3325" s="6">
        <f t="shared" si="736"/>
        <v>0.13615885974272779</v>
      </c>
      <c r="AA3325">
        <f>(O3325*constantes!$B$4)+(LN(110)*constantes!$B$5)+(LN(22)*constantes!$B$8)+(F3325*constantes!$B$9)</f>
        <v>24.067665520590854</v>
      </c>
      <c r="AB3325">
        <f t="shared" si="737"/>
        <v>0.13051783749446544</v>
      </c>
      <c r="AC3325">
        <f>(O3325*constantes!$D$4)+(LN(110)*constantes!$D$5)+(LN(22)*constantes!$D$8)+(F3325*constantes!$D$9)</f>
        <v>26.076083289962796</v>
      </c>
      <c r="AD3325" s="7">
        <f t="shared" si="738"/>
        <v>5.4860361374715505E-2</v>
      </c>
      <c r="AF3325">
        <f>(O3325*constantes!$B$4)+(LN(125)*constantes!$B$5)+(LN(22.5)*constantes!$B$8)+(F3325*constantes!$B$9)</f>
        <v>24.322622457345251</v>
      </c>
      <c r="AG3325">
        <f t="shared" si="739"/>
        <v>0.16512470507308763</v>
      </c>
      <c r="AH3325">
        <f>(O3325*constantes!$D$4)+(LN(125)*constantes!$D$5)+(LN(22.5)*constantes!$D$8)+(F3325*constantes!$D$9)</f>
        <v>26.447156306571028</v>
      </c>
      <c r="AI3325">
        <f t="shared" si="740"/>
        <v>7.8518559479420769E-2</v>
      </c>
    </row>
    <row r="3326" spans="1:35" x14ac:dyDescent="0.25">
      <c r="A3326" s="11">
        <v>3325</v>
      </c>
      <c r="B3326">
        <v>0</v>
      </c>
      <c r="C3326">
        <v>51</v>
      </c>
      <c r="D3326">
        <v>1</v>
      </c>
      <c r="E3326">
        <v>0</v>
      </c>
      <c r="F3326">
        <v>0</v>
      </c>
      <c r="G3326">
        <v>112</v>
      </c>
      <c r="H3326">
        <v>20.82</v>
      </c>
      <c r="I3326">
        <f>IF(AND(B3326=1,E3326=0),V3326,IF(AND(B3326=1,E3326=1),W3326,IF(AND(B3326=0,E3326=0),X3326,IF(AND(B3326=0,E3326=1),Y3326,ERROR))))</f>
        <v>5.8502674407188038E-2</v>
      </c>
      <c r="K3326">
        <f t="shared" si="728"/>
        <v>4.4971857043080821E-2</v>
      </c>
      <c r="L3326">
        <f t="shared" si="729"/>
        <v>3.1250958582138333E-2</v>
      </c>
      <c r="M3326" s="22" t="str">
        <f t="shared" si="727"/>
        <v>Elevated Risk</v>
      </c>
      <c r="O3326">
        <f t="shared" si="730"/>
        <v>3.9318256327243257</v>
      </c>
      <c r="P3326">
        <f t="shared" si="731"/>
        <v>4.7184988712950942</v>
      </c>
      <c r="Q3326">
        <f t="shared" si="732"/>
        <v>3.0359140631868229</v>
      </c>
      <c r="R3326">
        <f>(O3326*constantes!$B$4)+(P3326*constantes!$B$5)+(D3326*constantes!$B$6)+(Q3326*constantes!$B$8)+(F3326*constantes!$B$9)</f>
        <v>24.10912039968024</v>
      </c>
      <c r="S3326" s="4">
        <f>(O3326*constantes!$B$4)+(P3326*constantes!$C$5)+(D3326*constantes!$B$6)+(Q3326*constantes!$B$8)+(F3326*constantes!$B$9)</f>
        <v>24.447153658819822</v>
      </c>
      <c r="T3326">
        <f>(O3326*constantes!$D$4)+(P3326*constantes!$D$5)+(D3326*constantes!$D$6)+(Q3326*constantes!$D$8)+(F3326*constantes!$D$9)</f>
        <v>26.142276499296127</v>
      </c>
      <c r="U3326">
        <f>(O3326*constantes!$D$4)+(P3326*constantes!$E$5)+(D3326*constantes!$D$6)+(Q3326*constantes!$D$8)+(F3326*constantes!$D$9)</f>
        <v>26.471438980557672</v>
      </c>
      <c r="V3326" s="5">
        <f t="shared" si="733"/>
        <v>0.13564964171817695</v>
      </c>
      <c r="W3326" s="5">
        <f t="shared" si="734"/>
        <v>0.1848692537582115</v>
      </c>
      <c r="X3326" s="6">
        <f t="shared" si="735"/>
        <v>5.8502674407188038E-2</v>
      </c>
      <c r="Y3326" s="6">
        <f t="shared" si="736"/>
        <v>8.0368843231767628E-2</v>
      </c>
      <c r="AA3326">
        <f>(O3326*constantes!$B$4)+(LN(110)*constantes!$B$5)+(LN(22)*constantes!$B$8)+(F3326*constantes!$B$9)</f>
        <v>23.409868764368586</v>
      </c>
      <c r="AB3326">
        <f t="shared" si="737"/>
        <v>6.9883054652788434E-2</v>
      </c>
      <c r="AC3326">
        <f>(O3326*constantes!$D$4)+(LN(110)*constantes!$D$5)+(LN(22)*constantes!$D$8)+(F3326*constantes!$D$9)</f>
        <v>25.50109645445777</v>
      </c>
      <c r="AD3326" s="7">
        <f t="shared" si="738"/>
        <v>3.1250958582138333E-2</v>
      </c>
      <c r="AF3326">
        <f>(O3326*constantes!$B$4)+(LN(125)*constantes!$B$5)+(LN(22.5)*constantes!$B$8)+(F3326*constantes!$B$9)</f>
        <v>23.664825701122982</v>
      </c>
      <c r="AG3326">
        <f t="shared" si="739"/>
        <v>8.9246869441510945E-2</v>
      </c>
      <c r="AH3326">
        <f>(O3326*constantes!$D$4)+(LN(125)*constantes!$D$5)+(LN(22.5)*constantes!$D$8)+(F3326*constantes!$D$9)</f>
        <v>25.872169471066002</v>
      </c>
      <c r="AI3326">
        <f t="shared" si="740"/>
        <v>4.4971857043080821E-2</v>
      </c>
    </row>
    <row r="3327" spans="1:35" x14ac:dyDescent="0.25">
      <c r="A3327" s="11">
        <v>3326</v>
      </c>
      <c r="B3327">
        <v>1</v>
      </c>
      <c r="C3327">
        <v>47</v>
      </c>
      <c r="D3327">
        <v>1</v>
      </c>
      <c r="E3327">
        <v>1</v>
      </c>
      <c r="F3327">
        <v>0</v>
      </c>
      <c r="G3327">
        <v>147.5</v>
      </c>
      <c r="H3327">
        <v>31.31</v>
      </c>
      <c r="I3327">
        <f>IF(AND(B3327=1,E3327=0),V3327,IF(AND(B3327=1,E3327=1),W3327,IF(AND(B3327=0,E3327=0),X3327,IF(AND(B3327=0,E3327=1),Y3327,ERROR))))</f>
        <v>0.31087888865818614</v>
      </c>
      <c r="K3327">
        <f t="shared" si="728"/>
        <v>6.9930001122808005E-2</v>
      </c>
      <c r="L3327">
        <f t="shared" si="729"/>
        <v>5.4631350702972536E-2</v>
      </c>
      <c r="M3327" s="22" t="str">
        <f t="shared" si="727"/>
        <v>'&gt;30%</v>
      </c>
      <c r="O3327">
        <f t="shared" si="730"/>
        <v>3.8501476017100584</v>
      </c>
      <c r="P3327">
        <f t="shared" si="731"/>
        <v>4.9938281757798748</v>
      </c>
      <c r="Q3327">
        <f t="shared" si="732"/>
        <v>3.4439375353383141</v>
      </c>
      <c r="R3327">
        <f>(O3327*constantes!$B$4)+(P3327*constantes!$B$5)+(D3327*constantes!$B$6)+(Q3327*constantes!$B$8)+(F3327*constantes!$B$9)</f>
        <v>24.689086610435233</v>
      </c>
      <c r="S3327" s="4">
        <f>(O3327*constantes!$B$4)+(P3327*constantes!$C$5)+(D3327*constantes!$B$6)+(Q3327*constantes!$B$8)+(F3327*constantes!$B$9)</f>
        <v>25.046844460948101</v>
      </c>
      <c r="T3327">
        <f>(O3327*constantes!$D$4)+(P3327*constantes!$D$5)+(D3327*constantes!$D$6)+(Q3327*constantes!$D$8)+(F3327*constantes!$D$9)</f>
        <v>26.903103413459871</v>
      </c>
      <c r="U3327">
        <f>(O3327*constantes!$D$4)+(P3327*constantes!$E$5)+(D3327*constantes!$D$6)+(Q3327*constantes!$D$8)+(F3327*constantes!$D$9)</f>
        <v>27.251472867002274</v>
      </c>
      <c r="V3327" s="5">
        <f t="shared" si="733"/>
        <v>0.22922184149452562</v>
      </c>
      <c r="W3327" s="5">
        <f t="shared" si="734"/>
        <v>0.31087888865818614</v>
      </c>
      <c r="X3327" s="6">
        <f t="shared" si="735"/>
        <v>0.12103481633601709</v>
      </c>
      <c r="Y3327" s="6">
        <f t="shared" si="736"/>
        <v>0.16704497059232748</v>
      </c>
      <c r="AA3327">
        <f>(O3327*constantes!$B$4)+(LN(110)*constantes!$B$5)+(LN(22)*constantes!$B$8)+(F3327*constantes!$B$9)</f>
        <v>23.155608320942413</v>
      </c>
      <c r="AB3327">
        <f t="shared" si="737"/>
        <v>5.4631350702972536E-2</v>
      </c>
      <c r="AC3327">
        <f>(O3327*constantes!$D$4)+(LN(110)*constantes!$D$5)+(LN(22)*constantes!$D$8)+(F3327*constantes!$D$9)</f>
        <v>25.278844814605776</v>
      </c>
      <c r="AD3327" s="7">
        <f t="shared" si="738"/>
        <v>2.5101986203356352E-2</v>
      </c>
      <c r="AF3327">
        <f>(O3327*constantes!$B$4)+(LN(125)*constantes!$B$5)+(LN(22.5)*constantes!$B$8)+(F3327*constantes!$B$9)</f>
        <v>23.410565257696806</v>
      </c>
      <c r="AG3327">
        <f t="shared" si="739"/>
        <v>6.9930001122808005E-2</v>
      </c>
      <c r="AH3327">
        <f>(O3327*constantes!$D$4)+(LN(125)*constantes!$D$5)+(LN(22.5)*constantes!$D$8)+(F3327*constantes!$D$9)</f>
        <v>25.649917831214008</v>
      </c>
      <c r="AI3327">
        <f t="shared" si="740"/>
        <v>3.6173927347526003E-2</v>
      </c>
    </row>
    <row r="3328" spans="1:35" x14ac:dyDescent="0.25">
      <c r="A3328" s="11">
        <v>3327</v>
      </c>
      <c r="B3328">
        <v>1</v>
      </c>
      <c r="C3328">
        <v>38</v>
      </c>
      <c r="D3328">
        <v>1</v>
      </c>
      <c r="E3328">
        <v>0</v>
      </c>
      <c r="F3328">
        <v>0</v>
      </c>
      <c r="G3328">
        <v>123</v>
      </c>
      <c r="H3328">
        <v>20.39</v>
      </c>
      <c r="I3328">
        <f>IF(AND(B3328=1,E3328=0),V3328,IF(AND(B3328=1,E3328=1),W3328,IF(AND(B3328=0,E3328=0),X3328,IF(AND(B3328=0,E3328=1),Y3328,ERROR))))</f>
        <v>6.598548578589114E-2</v>
      </c>
      <c r="K3328">
        <f t="shared" si="728"/>
        <v>3.6714933714987352E-2</v>
      </c>
      <c r="L3328">
        <f t="shared" si="729"/>
        <v>2.8571578401445974E-2</v>
      </c>
      <c r="M3328" s="22" t="str">
        <f t="shared" si="727"/>
        <v>Elevated Risk</v>
      </c>
      <c r="O3328">
        <f t="shared" si="730"/>
        <v>3.6375861597263857</v>
      </c>
      <c r="P3328">
        <f t="shared" si="731"/>
        <v>4.8121843553724171</v>
      </c>
      <c r="Q3328">
        <f t="shared" si="732"/>
        <v>3.0150445845863638</v>
      </c>
      <c r="R3328">
        <f>(O3328*constantes!$B$4)+(P3328*constantes!$B$5)+(D3328*constantes!$B$6)+(Q3328*constantes!$B$8)+(F3328*constantes!$B$9)</f>
        <v>23.350414061068648</v>
      </c>
      <c r="S3328" s="4">
        <f>(O3328*constantes!$B$4)+(P3328*constantes!$C$5)+(D3328*constantes!$B$6)+(Q3328*constantes!$B$8)+(F3328*constantes!$B$9)</f>
        <v>23.695158948287528</v>
      </c>
      <c r="T3328">
        <f>(O3328*constantes!$D$4)+(P3328*constantes!$D$5)+(D3328*constantes!$D$6)+(Q3328*constantes!$D$8)+(F3328*constantes!$D$9)</f>
        <v>25.594489610587082</v>
      </c>
      <c r="U3328">
        <f>(O3328*constantes!$D$4)+(P3328*constantes!$E$5)+(D3328*constantes!$D$6)+(Q3328*constantes!$D$8)+(F3328*constantes!$D$9)</f>
        <v>25.930187591217859</v>
      </c>
      <c r="V3328" s="5">
        <f t="shared" si="733"/>
        <v>6.598548578589114E-2</v>
      </c>
      <c r="W3328" s="5">
        <f t="shared" si="734"/>
        <v>9.1865248353633078E-2</v>
      </c>
      <c r="X3328" s="6">
        <f t="shared" si="735"/>
        <v>3.4257235279722797E-2</v>
      </c>
      <c r="Y3328" s="6">
        <f t="shared" si="736"/>
        <v>4.7593278850620591E-2</v>
      </c>
      <c r="AA3328">
        <f>(O3328*constantes!$B$4)+(LN(110)*constantes!$B$5)+(LN(22)*constantes!$B$8)+(F3328*constantes!$B$9)</f>
        <v>22.493913054504919</v>
      </c>
      <c r="AB3328">
        <f t="shared" si="737"/>
        <v>2.8571578401445974E-2</v>
      </c>
      <c r="AC3328">
        <f>(O3328*constantes!$D$4)+(LN(110)*constantes!$D$5)+(LN(22)*constantes!$D$8)+(F3328*constantes!$D$9)</f>
        <v>24.700450251667263</v>
      </c>
      <c r="AD3328" s="7">
        <f t="shared" si="738"/>
        <v>1.4155691081518817E-2</v>
      </c>
      <c r="AF3328">
        <f>(O3328*constantes!$B$4)+(LN(125)*constantes!$B$5)+(LN(22.5)*constantes!$B$8)+(F3328*constantes!$B$9)</f>
        <v>22.748869991259316</v>
      </c>
      <c r="AG3328">
        <f t="shared" si="739"/>
        <v>3.6714933714987352E-2</v>
      </c>
      <c r="AH3328">
        <f>(O3328*constantes!$D$4)+(LN(125)*constantes!$D$5)+(LN(22.5)*constantes!$D$8)+(F3328*constantes!$D$9)</f>
        <v>25.071523268275495</v>
      </c>
      <c r="AI3328">
        <f t="shared" si="740"/>
        <v>2.0450275544260377E-2</v>
      </c>
    </row>
    <row r="3329" spans="1:35" x14ac:dyDescent="0.25">
      <c r="A3329" s="11">
        <v>3328</v>
      </c>
      <c r="B3329">
        <v>0</v>
      </c>
      <c r="C3329">
        <v>45</v>
      </c>
      <c r="D3329">
        <v>0</v>
      </c>
      <c r="E3329">
        <v>0</v>
      </c>
      <c r="F3329">
        <v>0</v>
      </c>
      <c r="G3329">
        <v>135</v>
      </c>
      <c r="H3329">
        <v>25.23</v>
      </c>
      <c r="I3329">
        <f>IF(AND(B3329=1,E3329=0),V3329,IF(AND(B3329=1,E3329=1),W3329,IF(AND(B3329=0,E3329=0),X3329,IF(AND(B3329=0,E3329=1),Y3329,ERROR))))</f>
        <v>4.2179743262512281E-2</v>
      </c>
      <c r="K3329">
        <f t="shared" si="728"/>
        <v>3.2202898660143586E-2</v>
      </c>
      <c r="L3329">
        <f t="shared" si="729"/>
        <v>2.2332293193086827E-2</v>
      </c>
      <c r="M3329" s="22" t="str">
        <f t="shared" si="727"/>
        <v>Elevated Risk</v>
      </c>
      <c r="O3329">
        <f t="shared" si="730"/>
        <v>3.8066624897703196</v>
      </c>
      <c r="P3329">
        <f t="shared" si="731"/>
        <v>4.9052747784384296</v>
      </c>
      <c r="Q3329">
        <f t="shared" si="732"/>
        <v>3.2280337626529665</v>
      </c>
      <c r="R3329">
        <f>(O3329*constantes!$B$4)+(P3329*constantes!$B$5)+(D3329*constantes!$B$6)+(Q3329*constantes!$B$8)+(F3329*constantes!$B$9)</f>
        <v>23.508753526159371</v>
      </c>
      <c r="S3329" s="4">
        <f>(O3329*constantes!$B$4)+(P3329*constantes!$C$5)+(D3329*constantes!$B$6)+(Q3329*constantes!$B$8)+(F3329*constantes!$B$9)</f>
        <v>23.860167411286699</v>
      </c>
      <c r="T3329">
        <f>(O3329*constantes!$D$4)+(P3329*constantes!$D$5)+(D3329*constantes!$D$6)+(Q3329*constantes!$D$8)+(F3329*constantes!$D$9)</f>
        <v>25.806623839212897</v>
      </c>
      <c r="U3329">
        <f>(O3329*constantes!$D$4)+(P3329*constantes!$E$5)+(D3329*constantes!$D$6)+(Q3329*constantes!$D$8)+(F3329*constantes!$D$9)</f>
        <v>26.148815807756762</v>
      </c>
      <c r="V3329" s="5">
        <f t="shared" si="733"/>
        <v>7.6860404225504442E-2</v>
      </c>
      <c r="W3329" s="5">
        <f t="shared" si="734"/>
        <v>0.10742991239271404</v>
      </c>
      <c r="X3329" s="6">
        <f t="shared" si="735"/>
        <v>4.2179743262512281E-2</v>
      </c>
      <c r="Y3329" s="6">
        <f t="shared" si="736"/>
        <v>5.887496856018104E-2</v>
      </c>
      <c r="AA3329">
        <f>(O3329*constantes!$B$4)+(LN(110)*constantes!$B$5)+(LN(22)*constantes!$B$8)+(F3329*constantes!$B$9)</f>
        <v>23.020240906878485</v>
      </c>
      <c r="AB3329">
        <f t="shared" si="737"/>
        <v>4.7883245315309741E-2</v>
      </c>
      <c r="AC3329">
        <f>(O3329*constantes!$D$4)+(LN(110)*constantes!$D$5)+(LN(22)*constantes!$D$8)+(F3329*constantes!$D$9)</f>
        <v>25.16051878105991</v>
      </c>
      <c r="AD3329" s="7">
        <f t="shared" si="738"/>
        <v>2.2332293193086827E-2</v>
      </c>
      <c r="AF3329">
        <f>(O3329*constantes!$B$4)+(LN(125)*constantes!$B$5)+(LN(22.5)*constantes!$B$8)+(F3329*constantes!$B$9)</f>
        <v>23.275197843632878</v>
      </c>
      <c r="AG3329">
        <f t="shared" si="739"/>
        <v>6.1354256697024101E-2</v>
      </c>
      <c r="AH3329">
        <f>(O3329*constantes!$D$4)+(LN(125)*constantes!$D$5)+(LN(22.5)*constantes!$D$8)+(F3329*constantes!$D$9)</f>
        <v>25.531591797668142</v>
      </c>
      <c r="AI3329">
        <f t="shared" si="740"/>
        <v>3.2202898660143586E-2</v>
      </c>
    </row>
    <row r="3330" spans="1:35" x14ac:dyDescent="0.25">
      <c r="A3330" s="11">
        <v>3329</v>
      </c>
      <c r="B3330">
        <v>1</v>
      </c>
      <c r="C3330">
        <v>61</v>
      </c>
      <c r="D3330">
        <v>0</v>
      </c>
      <c r="E3330">
        <v>0</v>
      </c>
      <c r="F3330">
        <v>0</v>
      </c>
      <c r="G3330">
        <v>113</v>
      </c>
      <c r="H3330">
        <v>25.51</v>
      </c>
      <c r="I3330">
        <f>IF(AND(B3330=1,E3330=0),V3330,IF(AND(B3330=1,E3330=1),W3330,IF(AND(B3330=0,E3330=0),X3330,IF(AND(B3330=0,E3330=1),Y3330,ERROR))))</f>
        <v>0.13888322957866883</v>
      </c>
      <c r="K3330">
        <f t="shared" si="728"/>
        <v>0.15060331820878059</v>
      </c>
      <c r="L3330">
        <f t="shared" si="729"/>
        <v>0.11882079876600593</v>
      </c>
      <c r="M3330" s="22" t="str">
        <f t="shared" si="727"/>
        <v>NORMAL</v>
      </c>
      <c r="O3330">
        <f t="shared" si="730"/>
        <v>4.1108738641733114</v>
      </c>
      <c r="P3330">
        <f t="shared" si="731"/>
        <v>4.7273878187123408</v>
      </c>
      <c r="Q3330">
        <f t="shared" si="732"/>
        <v>3.2390705321537201</v>
      </c>
      <c r="R3330">
        <f>(O3330*constantes!$B$4)+(P3330*constantes!$B$5)+(D3330*constantes!$B$6)+(Q3330*constantes!$B$8)+(F3330*constantes!$B$9)</f>
        <v>24.134506444729347</v>
      </c>
      <c r="S3330" s="4">
        <f>(O3330*constantes!$B$4)+(P3330*constantes!$C$5)+(D3330*constantes!$B$6)+(Q3330*constantes!$B$8)+(F3330*constantes!$B$9)</f>
        <v>24.473176508061897</v>
      </c>
      <c r="T3330">
        <f>(O3330*constantes!$D$4)+(P3330*constantes!$D$5)+(D3330*constantes!$D$6)+(Q3330*constantes!$D$8)+(F3330*constantes!$D$9)</f>
        <v>26.139666824283793</v>
      </c>
      <c r="U3330">
        <f>(O3330*constantes!$D$4)+(P3330*constantes!$E$5)+(D3330*constantes!$D$6)+(Q3330*constantes!$D$8)+(F3330*constantes!$D$9)</f>
        <v>26.469449398517163</v>
      </c>
      <c r="V3330" s="5">
        <f t="shared" si="733"/>
        <v>0.13888322957866883</v>
      </c>
      <c r="W3330" s="5">
        <f t="shared" si="734"/>
        <v>0.18925022811746872</v>
      </c>
      <c r="X3330" s="6">
        <f t="shared" si="735"/>
        <v>5.8354738537240491E-2</v>
      </c>
      <c r="Y3330" s="6">
        <f t="shared" si="736"/>
        <v>8.0215687380569278E-2</v>
      </c>
      <c r="AA3330">
        <f>(O3330*constantes!$B$4)+(LN(110)*constantes!$B$5)+(LN(22)*constantes!$B$8)+(F3330*constantes!$B$9)</f>
        <v>23.967238746940023</v>
      </c>
      <c r="AB3330">
        <f t="shared" si="737"/>
        <v>0.11882079876600593</v>
      </c>
      <c r="AC3330">
        <f>(O3330*constantes!$D$4)+(LN(110)*constantes!$D$5)+(LN(22)*constantes!$D$8)+(F3330*constantes!$D$9)</f>
        <v>25.98829922560666</v>
      </c>
      <c r="AD3330" s="7">
        <f t="shared" si="738"/>
        <v>5.0368025874669486E-2</v>
      </c>
      <c r="AF3330">
        <f>(O3330*constantes!$B$4)+(LN(125)*constantes!$B$5)+(LN(22.5)*constantes!$B$8)+(F3330*constantes!$B$9)</f>
        <v>24.222195683694412</v>
      </c>
      <c r="AG3330">
        <f t="shared" si="739"/>
        <v>0.15060331820878059</v>
      </c>
      <c r="AH3330">
        <f>(O3330*constantes!$D$4)+(LN(125)*constantes!$D$5)+(LN(22.5)*constantes!$D$8)+(F3330*constantes!$D$9)</f>
        <v>26.359372242214892</v>
      </c>
      <c r="AI3330">
        <f t="shared" si="740"/>
        <v>7.2164067569494672E-2</v>
      </c>
    </row>
    <row r="3331" spans="1:35" x14ac:dyDescent="0.25">
      <c r="A3331" s="11">
        <v>3330</v>
      </c>
      <c r="B3331">
        <v>1</v>
      </c>
      <c r="C3331">
        <v>51</v>
      </c>
      <c r="D3331">
        <v>1</v>
      </c>
      <c r="E3331">
        <v>1</v>
      </c>
      <c r="F3331">
        <v>0</v>
      </c>
      <c r="G3331">
        <v>168</v>
      </c>
      <c r="H3331">
        <v>29.11</v>
      </c>
      <c r="I3331">
        <f>IF(AND(B3331=1,E3331=0),V3331,IF(AND(B3331=1,E3331=1),W3331,IF(AND(B3331=0,E3331=0),X3331,IF(AND(B3331=0,E3331=1),Y3331,ERROR))))</f>
        <v>0.44140572824198454</v>
      </c>
      <c r="K3331">
        <f t="shared" si="728"/>
        <v>8.9246869441510945E-2</v>
      </c>
      <c r="L3331">
        <f t="shared" si="729"/>
        <v>6.9883054652788434E-2</v>
      </c>
      <c r="M3331" s="22" t="str">
        <f t="shared" ref="M3331:M3394" si="741">_xlfn.IFS(I3331&lt;=(L3331*1.05),"OPTIMAL",I3331&lt;=(K3331*1.1),"NORMAL",I3331&lt;=0.3,"Elevated Risk",I3331&gt;0.3,"'&gt;30%")</f>
        <v>'&gt;30%</v>
      </c>
      <c r="O3331">
        <f t="shared" si="730"/>
        <v>3.9318256327243257</v>
      </c>
      <c r="P3331">
        <f t="shared" si="731"/>
        <v>5.1239639794032588</v>
      </c>
      <c r="Q3331">
        <f t="shared" si="732"/>
        <v>3.371081757757532</v>
      </c>
      <c r="R3331">
        <f>(O3331*constantes!$B$4)+(P3331*constantes!$B$5)+(D3331*constantes!$B$6)+(Q3331*constantes!$B$8)+(F3331*constantes!$B$9)</f>
        <v>25.127001505654356</v>
      </c>
      <c r="S3331" s="4">
        <f>(O3331*constantes!$B$4)+(P3331*constantes!$C$5)+(D3331*constantes!$B$6)+(Q3331*constantes!$B$8)+(F3331*constantes!$B$9)</f>
        <v>25.494082285138806</v>
      </c>
      <c r="T3331">
        <f>(O3331*constantes!$D$4)+(P3331*constantes!$D$5)+(D3331*constantes!$D$6)+(Q3331*constantes!$D$8)+(F3331*constantes!$D$9)</f>
        <v>27.454167840393943</v>
      </c>
      <c r="U3331">
        <f>(O3331*constantes!$D$4)+(P3331*constantes!$E$5)+(D3331*constantes!$D$6)+(Q3331*constantes!$D$8)+(F3331*constantes!$D$9)</f>
        <v>27.811615567597116</v>
      </c>
      <c r="V3331" s="5">
        <f t="shared" si="733"/>
        <v>0.33196355892096707</v>
      </c>
      <c r="W3331" s="5">
        <f t="shared" si="734"/>
        <v>0.44140572824198454</v>
      </c>
      <c r="X3331" s="6">
        <f t="shared" si="735"/>
        <v>0.2005610392581576</v>
      </c>
      <c r="Y3331" s="6">
        <f t="shared" si="736"/>
        <v>0.27386978759105929</v>
      </c>
      <c r="AA3331">
        <f>(O3331*constantes!$B$4)+(LN(110)*constantes!$B$5)+(LN(22)*constantes!$B$8)+(F3331*constantes!$B$9)</f>
        <v>23.409868764368586</v>
      </c>
      <c r="AB3331">
        <f t="shared" si="737"/>
        <v>6.9883054652788434E-2</v>
      </c>
      <c r="AC3331">
        <f>(O3331*constantes!$D$4)+(LN(110)*constantes!$D$5)+(LN(22)*constantes!$D$8)+(F3331*constantes!$D$9)</f>
        <v>25.50109645445777</v>
      </c>
      <c r="AD3331" s="7">
        <f t="shared" si="738"/>
        <v>3.1250958582138333E-2</v>
      </c>
      <c r="AF3331">
        <f>(O3331*constantes!$B$4)+(LN(125)*constantes!$B$5)+(LN(22.5)*constantes!$B$8)+(F3331*constantes!$B$9)</f>
        <v>23.664825701122982</v>
      </c>
      <c r="AG3331">
        <f t="shared" si="739"/>
        <v>8.9246869441510945E-2</v>
      </c>
      <c r="AH3331">
        <f>(O3331*constantes!$D$4)+(LN(125)*constantes!$D$5)+(LN(22.5)*constantes!$D$8)+(F3331*constantes!$D$9)</f>
        <v>25.872169471066002</v>
      </c>
      <c r="AI3331">
        <f t="shared" si="740"/>
        <v>4.4971857043080821E-2</v>
      </c>
    </row>
    <row r="3332" spans="1:35" x14ac:dyDescent="0.25">
      <c r="A3332" s="11">
        <v>3331</v>
      </c>
      <c r="B3332">
        <v>1</v>
      </c>
      <c r="C3332">
        <v>45</v>
      </c>
      <c r="D3332">
        <v>1</v>
      </c>
      <c r="E3332">
        <v>0</v>
      </c>
      <c r="F3332">
        <v>0</v>
      </c>
      <c r="G3332">
        <v>117.5</v>
      </c>
      <c r="H3332">
        <v>24.62</v>
      </c>
      <c r="I3332">
        <f>IF(AND(B3332=1,E3332=0),V3332,IF(AND(B3332=1,E3332=1),W3332,IF(AND(B3332=0,E3332=0),X3332,IF(AND(B3332=0,E3332=1),Y3332,ERROR))))</f>
        <v>0.11596516432114568</v>
      </c>
      <c r="K3332">
        <f t="shared" si="728"/>
        <v>6.1354256697024101E-2</v>
      </c>
      <c r="L3332">
        <f t="shared" si="729"/>
        <v>4.7883245315309741E-2</v>
      </c>
      <c r="M3332" s="22" t="str">
        <f t="shared" si="741"/>
        <v>Elevated Risk</v>
      </c>
      <c r="O3332">
        <f t="shared" si="730"/>
        <v>3.8066624897703196</v>
      </c>
      <c r="P3332">
        <f t="shared" si="731"/>
        <v>4.7664383335842135</v>
      </c>
      <c r="Q3332">
        <f t="shared" si="732"/>
        <v>3.2035591207563074</v>
      </c>
      <c r="R3332">
        <f>(O3332*constantes!$B$4)+(P3332*constantes!$B$5)+(D3332*constantes!$B$6)+(Q3332*constantes!$B$8)+(F3332*constantes!$B$9)</f>
        <v>23.941328052182797</v>
      </c>
      <c r="S3332" s="4">
        <f>(O3332*constantes!$B$4)+(P3332*constantes!$C$5)+(D3332*constantes!$B$6)+(Q3332*constantes!$B$8)+(F3332*constantes!$B$9)</f>
        <v>24.282795694400768</v>
      </c>
      <c r="T3332">
        <f>(O3332*constantes!$D$4)+(P3332*constantes!$D$5)+(D3332*constantes!$D$6)+(Q3332*constantes!$D$8)+(F3332*constantes!$D$9)</f>
        <v>26.022256754448357</v>
      </c>
      <c r="U3332">
        <f>(O3332*constantes!$D$4)+(P3332*constantes!$E$5)+(D3332*constantes!$D$6)+(Q3332*constantes!$D$8)+(F3332*constantes!$D$9)</f>
        <v>26.354763492599194</v>
      </c>
      <c r="V3332" s="5">
        <f t="shared" si="733"/>
        <v>0.11596516432114568</v>
      </c>
      <c r="W3332" s="5">
        <f t="shared" si="734"/>
        <v>0.15922106213776943</v>
      </c>
      <c r="X3332" s="6">
        <f t="shared" si="735"/>
        <v>5.2061690520927573E-2</v>
      </c>
      <c r="Y3332" s="6">
        <f t="shared" si="736"/>
        <v>7.1844463283108673E-2</v>
      </c>
      <c r="AA3332">
        <f>(O3332*constantes!$B$4)+(LN(110)*constantes!$B$5)+(LN(22)*constantes!$B$8)+(F3332*constantes!$B$9)</f>
        <v>23.020240906878485</v>
      </c>
      <c r="AB3332">
        <f t="shared" si="737"/>
        <v>4.7883245315309741E-2</v>
      </c>
      <c r="AC3332">
        <f>(O3332*constantes!$D$4)+(LN(110)*constantes!$D$5)+(LN(22)*constantes!$D$8)+(F3332*constantes!$D$9)</f>
        <v>25.16051878105991</v>
      </c>
      <c r="AD3332" s="7">
        <f t="shared" si="738"/>
        <v>2.2332293193086827E-2</v>
      </c>
      <c r="AF3332">
        <f>(O3332*constantes!$B$4)+(LN(125)*constantes!$B$5)+(LN(22.5)*constantes!$B$8)+(F3332*constantes!$B$9)</f>
        <v>23.275197843632878</v>
      </c>
      <c r="AG3332">
        <f t="shared" si="739"/>
        <v>6.1354256697024101E-2</v>
      </c>
      <c r="AH3332">
        <f>(O3332*constantes!$D$4)+(LN(125)*constantes!$D$5)+(LN(22.5)*constantes!$D$8)+(F3332*constantes!$D$9)</f>
        <v>25.531591797668142</v>
      </c>
      <c r="AI3332">
        <f t="shared" si="740"/>
        <v>3.2202898660143586E-2</v>
      </c>
    </row>
    <row r="3333" spans="1:35" x14ac:dyDescent="0.25">
      <c r="A3333" s="11">
        <v>3332</v>
      </c>
      <c r="B3333">
        <v>0</v>
      </c>
      <c r="C3333">
        <v>54</v>
      </c>
      <c r="D3333">
        <v>0</v>
      </c>
      <c r="E3333">
        <v>0</v>
      </c>
      <c r="F3333">
        <v>0</v>
      </c>
      <c r="G3333">
        <v>138</v>
      </c>
      <c r="H3333">
        <v>31.82</v>
      </c>
      <c r="I3333">
        <f>IF(AND(B3333=1,E3333=0),V3333,IF(AND(B3333=1,E3333=1),W3333,IF(AND(B3333=0,E3333=0),X3333,IF(AND(B3333=0,E3333=1),Y3333,ERROR))))</f>
        <v>8.1279883273947529E-2</v>
      </c>
      <c r="K3333">
        <f t="shared" si="728"/>
        <v>5.2338355969762884E-2</v>
      </c>
      <c r="L3333">
        <f t="shared" si="729"/>
        <v>3.6413005758055728E-2</v>
      </c>
      <c r="M3333" s="22" t="str">
        <f t="shared" si="741"/>
        <v>Elevated Risk</v>
      </c>
      <c r="O3333">
        <f t="shared" si="730"/>
        <v>3.9889840465642745</v>
      </c>
      <c r="P3333">
        <f t="shared" si="731"/>
        <v>4.9272536851572051</v>
      </c>
      <c r="Q3333">
        <f t="shared" si="732"/>
        <v>3.4600950229096408</v>
      </c>
      <c r="R3333">
        <f>(O3333*constantes!$B$4)+(P3333*constantes!$B$5)+(D3333*constantes!$B$6)+(Q3333*constantes!$B$8)+(F3333*constantes!$B$9)</f>
        <v>24.301057075166227</v>
      </c>
      <c r="S3333" s="4">
        <f>(O3333*constantes!$B$4)+(P3333*constantes!$C$5)+(D3333*constantes!$B$6)+(Q3333*constantes!$B$8)+(F3333*constantes!$B$9)</f>
        <v>24.654045529170894</v>
      </c>
      <c r="T3333">
        <f>(O3333*constantes!$D$4)+(P3333*constantes!$D$5)+(D3333*constantes!$D$6)+(Q3333*constantes!$D$8)+(F3333*constantes!$D$9)</f>
        <v>26.48319956356276</v>
      </c>
      <c r="U3333">
        <f>(O3333*constantes!$D$4)+(P3333*constantes!$E$5)+(D3333*constantes!$D$6)+(Q3333*constantes!$D$8)+(F3333*constantes!$D$9)</f>
        <v>26.826924780639327</v>
      </c>
      <c r="V3333" s="5">
        <f t="shared" si="733"/>
        <v>0.16190398708057141</v>
      </c>
      <c r="W3333" s="5">
        <f t="shared" si="734"/>
        <v>0.22228065624296844</v>
      </c>
      <c r="X3333" s="6">
        <f t="shared" si="735"/>
        <v>8.1279883273947529E-2</v>
      </c>
      <c r="Y3333" s="6">
        <f t="shared" si="736"/>
        <v>0.1126778691026864</v>
      </c>
      <c r="AA3333">
        <f>(O3333*constantes!$B$4)+(LN(110)*constantes!$B$5)+(LN(22)*constantes!$B$8)+(F3333*constantes!$B$9)</f>
        <v>23.587800620315793</v>
      </c>
      <c r="AB3333">
        <f t="shared" si="737"/>
        <v>8.2913210367502876E-2</v>
      </c>
      <c r="AC3333">
        <f>(O3333*constantes!$D$4)+(LN(110)*constantes!$D$5)+(LN(22)*constantes!$D$8)+(F3333*constantes!$D$9)</f>
        <v>25.656628499605237</v>
      </c>
      <c r="AD3333" s="7">
        <f t="shared" si="738"/>
        <v>3.6413005758055728E-2</v>
      </c>
      <c r="AF3333">
        <f>(O3333*constantes!$B$4)+(LN(125)*constantes!$B$5)+(LN(22.5)*constantes!$B$8)+(F3333*constantes!$B$9)</f>
        <v>23.84275755707019</v>
      </c>
      <c r="AG3333">
        <f t="shared" si="739"/>
        <v>0.10567740925235103</v>
      </c>
      <c r="AH3333">
        <f>(O3333*constantes!$D$4)+(LN(125)*constantes!$D$5)+(LN(22.5)*constantes!$D$8)+(F3333*constantes!$D$9)</f>
        <v>26.027701516213469</v>
      </c>
      <c r="AI3333">
        <f t="shared" si="740"/>
        <v>5.2338355969762884E-2</v>
      </c>
    </row>
    <row r="3334" spans="1:35" x14ac:dyDescent="0.25">
      <c r="A3334" s="11">
        <v>3333</v>
      </c>
      <c r="B3334">
        <v>0</v>
      </c>
      <c r="C3334">
        <v>64</v>
      </c>
      <c r="D3334">
        <v>1</v>
      </c>
      <c r="E3334">
        <v>1</v>
      </c>
      <c r="F3334">
        <v>0</v>
      </c>
      <c r="G3334">
        <v>195</v>
      </c>
      <c r="H3334">
        <v>20.09</v>
      </c>
      <c r="I3334">
        <f>IF(AND(B3334=1,E3334=0),V3334,IF(AND(B3334=1,E3334=1),W3334,IF(AND(B3334=0,E3334=0),X3334,IF(AND(B3334=0,E3334=1),Y3334,ERROR))))</f>
        <v>0.52982683648204221</v>
      </c>
      <c r="K3334">
        <f t="shared" si="728"/>
        <v>8.1811856272562489E-2</v>
      </c>
      <c r="L3334">
        <f t="shared" si="729"/>
        <v>5.7192348710877861E-2</v>
      </c>
      <c r="M3334" s="22" t="str">
        <f t="shared" si="741"/>
        <v>'&gt;30%</v>
      </c>
      <c r="O3334">
        <f t="shared" si="730"/>
        <v>4.1588830833596715</v>
      </c>
      <c r="P3334">
        <f t="shared" si="731"/>
        <v>5.2729995585637468</v>
      </c>
      <c r="Q3334">
        <f t="shared" si="732"/>
        <v>3.0002221788268431</v>
      </c>
      <c r="R3334">
        <f>(O3334*constantes!$B$4)+(P3334*constantes!$B$5)+(D3334*constantes!$B$6)+(Q3334*constantes!$B$8)+(F3334*constantes!$B$9)</f>
        <v>25.816288840984317</v>
      </c>
      <c r="S3334" s="4">
        <f>(O3334*constantes!$B$4)+(P3334*constantes!$C$5)+(D3334*constantes!$B$6)+(Q3334*constantes!$B$8)+(F3334*constantes!$B$9)</f>
        <v>26.19404652935982</v>
      </c>
      <c r="T3334">
        <f>(O3334*constantes!$D$4)+(P3334*constantes!$D$5)+(D3334*constantes!$D$6)+(Q3334*constantes!$D$8)+(F3334*constantes!$D$9)</f>
        <v>28.301628768842278</v>
      </c>
      <c r="U3334">
        <f>(O3334*constantes!$D$4)+(P3334*constantes!$E$5)+(D3334*constantes!$D$6)+(Q3334*constantes!$D$8)+(F3334*constantes!$D$9)</f>
        <v>28.669473218047685</v>
      </c>
      <c r="V3334" s="5">
        <f t="shared" si="733"/>
        <v>0.5523380428260658</v>
      </c>
      <c r="W3334" s="5">
        <f t="shared" si="734"/>
        <v>0.69044839722139928</v>
      </c>
      <c r="X3334" s="6">
        <f t="shared" si="735"/>
        <v>0.40689889865336615</v>
      </c>
      <c r="Y3334" s="6">
        <f t="shared" si="736"/>
        <v>0.52982683648204221</v>
      </c>
      <c r="AA3334">
        <f>(O3334*constantes!$B$4)+(LN(110)*constantes!$B$5)+(LN(22)*constantes!$B$8)+(F3334*constantes!$B$9)</f>
        <v>24.116689525898391</v>
      </c>
      <c r="AB3334">
        <f t="shared" si="737"/>
        <v>0.13660645895193024</v>
      </c>
      <c r="AC3334">
        <f>(O3334*constantes!$D$4)+(LN(110)*constantes!$D$5)+(LN(22)*constantes!$D$8)+(F3334*constantes!$D$9)</f>
        <v>26.11893567165809</v>
      </c>
      <c r="AD3334" s="7">
        <f t="shared" si="738"/>
        <v>5.7192348710877861E-2</v>
      </c>
      <c r="AF3334">
        <f>(O3334*constantes!$B$4)+(LN(125)*constantes!$B$5)+(LN(22.5)*constantes!$B$8)+(F3334*constantes!$B$9)</f>
        <v>24.371646462652787</v>
      </c>
      <c r="AG3334">
        <f t="shared" si="739"/>
        <v>0.17266110175416416</v>
      </c>
      <c r="AH3334">
        <f>(O3334*constantes!$D$4)+(LN(125)*constantes!$D$5)+(LN(22.5)*constantes!$D$8)+(F3334*constantes!$D$9)</f>
        <v>26.490008688266322</v>
      </c>
      <c r="AI3334">
        <f t="shared" si="740"/>
        <v>8.1811856272562489E-2</v>
      </c>
    </row>
    <row r="3335" spans="1:35" x14ac:dyDescent="0.25">
      <c r="A3335" s="11">
        <v>3334</v>
      </c>
      <c r="B3335">
        <v>0</v>
      </c>
      <c r="C3335">
        <v>49</v>
      </c>
      <c r="D3335">
        <v>0</v>
      </c>
      <c r="E3335">
        <v>0</v>
      </c>
      <c r="F3335">
        <v>0</v>
      </c>
      <c r="G3335">
        <v>125</v>
      </c>
      <c r="H3335">
        <v>22.17</v>
      </c>
      <c r="I3335">
        <f>IF(AND(B3335=1,E3335=0),V3335,IF(AND(B3335=1,E3335=1),W3335,IF(AND(B3335=0,E3335=0),X3335,IF(AND(B3335=0,E3335=1),Y3335,ERROR))))</f>
        <v>4.0130461139667561E-2</v>
      </c>
      <c r="K3335">
        <f t="shared" si="728"/>
        <v>4.0428513799347532E-2</v>
      </c>
      <c r="L3335">
        <f t="shared" si="729"/>
        <v>2.8073382189004015E-2</v>
      </c>
      <c r="M3335" s="22" t="str">
        <f t="shared" si="741"/>
        <v>NORMAL</v>
      </c>
      <c r="O3335">
        <f t="shared" si="730"/>
        <v>3.8918202981106265</v>
      </c>
      <c r="P3335">
        <f t="shared" si="731"/>
        <v>4.8283137373023015</v>
      </c>
      <c r="Q3335">
        <f t="shared" si="732"/>
        <v>3.0987400236282201</v>
      </c>
      <c r="R3335">
        <f>(O3335*constantes!$B$4)+(P3335*constantes!$B$5)+(D3335*constantes!$B$6)+(Q3335*constantes!$B$8)+(F3335*constantes!$B$9)</f>
        <v>23.528577291532958</v>
      </c>
      <c r="S3335" s="4">
        <f>(O3335*constantes!$B$4)+(P3335*constantes!$C$5)+(D3335*constantes!$B$6)+(Q3335*constantes!$B$8)+(F3335*constantes!$B$9)</f>
        <v>23.874477687673295</v>
      </c>
      <c r="T3335">
        <f>(O3335*constantes!$D$4)+(P3335*constantes!$D$5)+(D3335*constantes!$D$6)+(Q3335*constantes!$D$8)+(F3335*constantes!$D$9)</f>
        <v>25.755758290454828</v>
      </c>
      <c r="U3335">
        <f>(O3335*constantes!$D$4)+(P3335*constantes!$E$5)+(D3335*constantes!$D$6)+(Q3335*constantes!$D$8)+(F3335*constantes!$D$9)</f>
        <v>26.09258145676904</v>
      </c>
      <c r="V3335" s="5">
        <f t="shared" si="733"/>
        <v>7.8337371602917649E-2</v>
      </c>
      <c r="W3335" s="5">
        <f t="shared" si="734"/>
        <v>0.10889079794589684</v>
      </c>
      <c r="X3335" s="6">
        <f t="shared" si="735"/>
        <v>4.0130461139667561E-2</v>
      </c>
      <c r="Y3335" s="6">
        <f t="shared" si="736"/>
        <v>5.5747044406417756E-2</v>
      </c>
      <c r="AA3335">
        <f>(O3335*constantes!$B$4)+(LN(110)*constantes!$B$5)+(LN(22)*constantes!$B$8)+(F3335*constantes!$B$9)</f>
        <v>23.285333757929525</v>
      </c>
      <c r="AB3335">
        <f t="shared" si="737"/>
        <v>6.1959526107751905E-2</v>
      </c>
      <c r="AC3335">
        <f>(O3335*constantes!$D$4)+(LN(110)*constantes!$D$5)+(LN(22)*constantes!$D$8)+(F3335*constantes!$D$9)</f>
        <v>25.39223913860047</v>
      </c>
      <c r="AD3335" s="7">
        <f t="shared" si="738"/>
        <v>2.8073382189004015E-2</v>
      </c>
      <c r="AF3335">
        <f>(O3335*constantes!$B$4)+(LN(125)*constantes!$B$5)+(LN(22.5)*constantes!$B$8)+(F3335*constantes!$B$9)</f>
        <v>23.540290694683922</v>
      </c>
      <c r="AG3335">
        <f t="shared" si="739"/>
        <v>7.9222803135090225E-2</v>
      </c>
      <c r="AH3335">
        <f>(O3335*constantes!$D$4)+(LN(125)*constantes!$D$5)+(LN(22.5)*constantes!$D$8)+(F3335*constantes!$D$9)</f>
        <v>25.763312155208702</v>
      </c>
      <c r="AI3335">
        <f t="shared" si="740"/>
        <v>4.0428513799347532E-2</v>
      </c>
    </row>
    <row r="3336" spans="1:35" x14ac:dyDescent="0.25">
      <c r="A3336" s="11">
        <v>3335</v>
      </c>
      <c r="B3336">
        <v>0</v>
      </c>
      <c r="C3336">
        <v>59</v>
      </c>
      <c r="D3336">
        <v>0</v>
      </c>
      <c r="E3336">
        <v>1</v>
      </c>
      <c r="F3336">
        <v>0</v>
      </c>
      <c r="G3336">
        <v>159</v>
      </c>
      <c r="H3336">
        <v>28.3</v>
      </c>
      <c r="I3336">
        <f>IF(AND(B3336=1,E3336=0),V3336,IF(AND(B3336=1,E3336=1),W3336,IF(AND(B3336=0,E3336=0),X3336,IF(AND(B3336=0,E3336=1),Y3336,ERROR))))</f>
        <v>0.193880234694775</v>
      </c>
      <c r="K3336">
        <f t="shared" si="728"/>
        <v>6.6117954736533924E-2</v>
      </c>
      <c r="L3336">
        <f t="shared" si="729"/>
        <v>4.6102547085629553E-2</v>
      </c>
      <c r="M3336" s="22" t="str">
        <f t="shared" si="741"/>
        <v>Elevated Risk</v>
      </c>
      <c r="O3336">
        <f t="shared" si="730"/>
        <v>4.0775374439057197</v>
      </c>
      <c r="P3336">
        <f t="shared" si="731"/>
        <v>5.0689042022202315</v>
      </c>
      <c r="Q3336">
        <f t="shared" si="732"/>
        <v>3.3428618046491918</v>
      </c>
      <c r="R3336">
        <f>(O3336*constantes!$B$4)+(P3336*constantes!$B$5)+(D3336*constantes!$B$6)+(Q3336*constantes!$B$8)+(F3336*constantes!$B$9)</f>
        <v>24.746554321707197</v>
      </c>
      <c r="S3336" s="4">
        <f>(O3336*constantes!$B$4)+(P3336*constantes!$C$5)+(D3336*constantes!$B$6)+(Q3336*constantes!$B$8)+(F3336*constantes!$B$9)</f>
        <v>25.109690618754257</v>
      </c>
      <c r="T3336">
        <f>(O3336*constantes!$D$4)+(P3336*constantes!$D$5)+(D3336*constantes!$D$6)+(Q3336*constantes!$D$8)+(F3336*constantes!$D$9)</f>
        <v>27.062674229582747</v>
      </c>
      <c r="U3336">
        <f>(O3336*constantes!$D$4)+(P3336*constantes!$E$5)+(D3336*constantes!$D$6)+(Q3336*constantes!$D$8)+(F3336*constantes!$D$9)</f>
        <v>27.416280986729628</v>
      </c>
      <c r="V3336" s="5">
        <f t="shared" si="733"/>
        <v>0.24100108963163258</v>
      </c>
      <c r="W3336" s="5">
        <f t="shared" si="734"/>
        <v>0.32732247369875722</v>
      </c>
      <c r="X3336" s="6">
        <f t="shared" si="735"/>
        <v>0.14043571617830053</v>
      </c>
      <c r="Y3336" s="6">
        <f t="shared" si="736"/>
        <v>0.193880234694775</v>
      </c>
      <c r="AA3336">
        <f>(O3336*constantes!$B$4)+(LN(110)*constantes!$B$5)+(LN(22)*constantes!$B$8)+(F3336*constantes!$B$9)</f>
        <v>23.863463804103819</v>
      </c>
      <c r="AB3336">
        <f t="shared" si="737"/>
        <v>0.10776479003769468</v>
      </c>
      <c r="AC3336">
        <f>(O3336*constantes!$D$4)+(LN(110)*constantes!$D$5)+(LN(22)*constantes!$D$8)+(F3336*constantes!$D$9)</f>
        <v>25.897588492509126</v>
      </c>
      <c r="AD3336" s="7">
        <f t="shared" si="738"/>
        <v>4.6102547085629553E-2</v>
      </c>
      <c r="AF3336">
        <f>(O3336*constantes!$B$4)+(LN(125)*constantes!$B$5)+(LN(22.5)*constantes!$B$8)+(F3336*constantes!$B$9)</f>
        <v>24.118420740858213</v>
      </c>
      <c r="AG3336">
        <f t="shared" si="739"/>
        <v>0.13682617258299834</v>
      </c>
      <c r="AH3336">
        <f>(O3336*constantes!$D$4)+(LN(125)*constantes!$D$5)+(LN(22.5)*constantes!$D$8)+(F3336*constantes!$D$9)</f>
        <v>26.268661509117358</v>
      </c>
      <c r="AI3336">
        <f t="shared" si="740"/>
        <v>6.6117954736533924E-2</v>
      </c>
    </row>
    <row r="3337" spans="1:35" x14ac:dyDescent="0.25">
      <c r="A3337" s="11">
        <v>3336</v>
      </c>
      <c r="B3337">
        <v>1</v>
      </c>
      <c r="C3337">
        <v>48</v>
      </c>
      <c r="D3337">
        <v>1</v>
      </c>
      <c r="E3337">
        <v>0</v>
      </c>
      <c r="F3337">
        <v>0</v>
      </c>
      <c r="G3337">
        <v>126</v>
      </c>
      <c r="H3337">
        <v>25.82</v>
      </c>
      <c r="I3337">
        <f>IF(AND(B3337=1,E3337=0),V3337,IF(AND(B3337=1,E3337=1),W3337,IF(AND(B3337=0,E3337=0),X3337,IF(AND(B3337=0,E3337=1),Y3337,ERROR))))</f>
        <v>0.16316220670920889</v>
      </c>
      <c r="K3337">
        <f t="shared" si="728"/>
        <v>7.448581103683527E-2</v>
      </c>
      <c r="L3337">
        <f t="shared" si="729"/>
        <v>5.8221930281009082E-2</v>
      </c>
      <c r="M3337" s="22" t="str">
        <f t="shared" si="741"/>
        <v>Elevated Risk</v>
      </c>
      <c r="O3337">
        <f t="shared" si="730"/>
        <v>3.8712010109078911</v>
      </c>
      <c r="P3337">
        <f t="shared" si="731"/>
        <v>4.836281906951478</v>
      </c>
      <c r="Q3337">
        <f t="shared" si="732"/>
        <v>3.2511493854184965</v>
      </c>
      <c r="R3337">
        <f>(O3337*constantes!$B$4)+(P3337*constantes!$B$5)+(D3337*constantes!$B$6)+(Q3337*constantes!$B$8)+(F3337*constantes!$B$9)</f>
        <v>24.309527437141597</v>
      </c>
      <c r="S3337" s="4">
        <f>(O3337*constantes!$B$4)+(P3337*constantes!$C$5)+(D3337*constantes!$B$6)+(Q3337*constantes!$B$8)+(F3337*constantes!$B$9)</f>
        <v>24.655998672955604</v>
      </c>
      <c r="T3337">
        <f>(O3337*constantes!$D$4)+(P3337*constantes!$D$5)+(D3337*constantes!$D$6)+(Q3337*constantes!$D$8)+(F3337*constantes!$D$9)</f>
        <v>26.418664796929225</v>
      </c>
      <c r="U3337">
        <f>(O3337*constantes!$D$4)+(P3337*constantes!$E$5)+(D3337*constantes!$D$6)+(Q3337*constantes!$D$8)+(F3337*constantes!$D$9)</f>
        <v>26.756043822758162</v>
      </c>
      <c r="V3337" s="5">
        <f t="shared" si="733"/>
        <v>0.16316220670920889</v>
      </c>
      <c r="W3337" s="5">
        <f t="shared" si="734"/>
        <v>0.22266279565011315</v>
      </c>
      <c r="X3337" s="6">
        <f t="shared" si="735"/>
        <v>7.6399530994605058E-2</v>
      </c>
      <c r="Y3337" s="6">
        <f t="shared" si="736"/>
        <v>0.1053895543551634</v>
      </c>
      <c r="AA3337">
        <f>(O3337*constantes!$B$4)+(LN(110)*constantes!$B$5)+(LN(22)*constantes!$B$8)+(F3337*constantes!$B$9)</f>
        <v>23.221146741638901</v>
      </c>
      <c r="AB3337">
        <f t="shared" si="737"/>
        <v>5.8221930281009082E-2</v>
      </c>
      <c r="AC3337">
        <f>(O3337*constantes!$D$4)+(LN(110)*constantes!$D$5)+(LN(22)*constantes!$D$8)+(F3337*constantes!$D$9)</f>
        <v>25.336132614771724</v>
      </c>
      <c r="AD3337" s="7">
        <f t="shared" si="738"/>
        <v>2.6562184906686825E-2</v>
      </c>
      <c r="AF3337">
        <f>(O3337*constantes!$B$4)+(LN(125)*constantes!$B$5)+(LN(22.5)*constantes!$B$8)+(F3337*constantes!$B$9)</f>
        <v>23.47610367839329</v>
      </c>
      <c r="AG3337">
        <f t="shared" si="739"/>
        <v>7.448581103683527E-2</v>
      </c>
      <c r="AH3337">
        <f>(O3337*constantes!$D$4)+(LN(125)*constantes!$D$5)+(LN(22.5)*constantes!$D$8)+(F3337*constantes!$D$9)</f>
        <v>25.707205631379956</v>
      </c>
      <c r="AI3337">
        <f t="shared" si="740"/>
        <v>3.8265438641588045E-2</v>
      </c>
    </row>
    <row r="3338" spans="1:35" x14ac:dyDescent="0.25">
      <c r="A3338" s="11">
        <v>3337</v>
      </c>
      <c r="B3338">
        <v>1</v>
      </c>
      <c r="C3338">
        <v>48</v>
      </c>
      <c r="D3338">
        <v>0</v>
      </c>
      <c r="E3338">
        <v>1</v>
      </c>
      <c r="F3338">
        <v>0</v>
      </c>
      <c r="G3338">
        <v>140</v>
      </c>
      <c r="H3338">
        <v>23.95</v>
      </c>
      <c r="I3338">
        <f>IF(AND(B3338=1,E3338=0),V3338,IF(AND(B3338=1,E3338=1),W3338,IF(AND(B3338=0,E3338=0),X3338,IF(AND(B3338=0,E3338=1),Y3338,ERROR))))</f>
        <v>0.13324360170366634</v>
      </c>
      <c r="K3338">
        <f t="shared" si="728"/>
        <v>7.448581103683527E-2</v>
      </c>
      <c r="L3338">
        <f t="shared" si="729"/>
        <v>5.8221930281009082E-2</v>
      </c>
      <c r="M3338" s="22" t="str">
        <f t="shared" si="741"/>
        <v>Elevated Risk</v>
      </c>
      <c r="O3338">
        <f t="shared" si="730"/>
        <v>3.8712010109078911</v>
      </c>
      <c r="P3338">
        <f t="shared" si="731"/>
        <v>4.9416424226093039</v>
      </c>
      <c r="Q3338">
        <f t="shared" si="732"/>
        <v>3.1759683238569241</v>
      </c>
      <c r="R3338">
        <f>(O3338*constantes!$B$4)+(P3338*constantes!$B$5)+(D3338*constantes!$B$6)+(Q3338*constantes!$B$8)+(F3338*constantes!$B$9)</f>
        <v>23.73584833235395</v>
      </c>
      <c r="S3338" s="4">
        <f>(O3338*constantes!$B$4)+(P3338*constantes!$C$5)+(D3338*constantes!$B$6)+(Q3338*constantes!$B$8)+(F3338*constantes!$B$9)</f>
        <v>24.089867595509681</v>
      </c>
      <c r="T3338">
        <f>(O3338*constantes!$D$4)+(P3338*constantes!$D$5)+(D3338*constantes!$D$6)+(Q3338*constantes!$D$8)+(F3338*constantes!$D$9)</f>
        <v>26.057918127304927</v>
      </c>
      <c r="U3338">
        <f>(O3338*constantes!$D$4)+(P3338*constantes!$E$5)+(D3338*constantes!$D$6)+(Q3338*constantes!$D$8)+(F3338*constantes!$D$9)</f>
        <v>26.402647102706151</v>
      </c>
      <c r="V3338" s="5">
        <f t="shared" si="733"/>
        <v>9.5492154828099363E-2</v>
      </c>
      <c r="W3338" s="5">
        <f t="shared" si="734"/>
        <v>0.13324360170366634</v>
      </c>
      <c r="X3338" s="6">
        <f t="shared" si="735"/>
        <v>5.3899921100161841E-2</v>
      </c>
      <c r="Y3338" s="6">
        <f t="shared" si="736"/>
        <v>7.5232401150317818E-2</v>
      </c>
      <c r="AA3338">
        <f>(O3338*constantes!$B$4)+(LN(110)*constantes!$B$5)+(LN(22)*constantes!$B$8)+(F3338*constantes!$B$9)</f>
        <v>23.221146741638901</v>
      </c>
      <c r="AB3338">
        <f t="shared" si="737"/>
        <v>5.8221930281009082E-2</v>
      </c>
      <c r="AC3338">
        <f>(O3338*constantes!$D$4)+(LN(110)*constantes!$D$5)+(LN(22)*constantes!$D$8)+(F3338*constantes!$D$9)</f>
        <v>25.336132614771724</v>
      </c>
      <c r="AD3338" s="7">
        <f t="shared" si="738"/>
        <v>2.6562184906686825E-2</v>
      </c>
      <c r="AF3338">
        <f>(O3338*constantes!$B$4)+(LN(125)*constantes!$B$5)+(LN(22.5)*constantes!$B$8)+(F3338*constantes!$B$9)</f>
        <v>23.47610367839329</v>
      </c>
      <c r="AG3338">
        <f t="shared" si="739"/>
        <v>7.448581103683527E-2</v>
      </c>
      <c r="AH3338">
        <f>(O3338*constantes!$D$4)+(LN(125)*constantes!$D$5)+(LN(22.5)*constantes!$D$8)+(F3338*constantes!$D$9)</f>
        <v>25.707205631379956</v>
      </c>
      <c r="AI3338">
        <f t="shared" si="740"/>
        <v>3.8265438641588045E-2</v>
      </c>
    </row>
    <row r="3339" spans="1:35" x14ac:dyDescent="0.25">
      <c r="A3339" s="11">
        <v>3338</v>
      </c>
      <c r="B3339">
        <v>1</v>
      </c>
      <c r="C3339">
        <v>63</v>
      </c>
      <c r="D3339">
        <v>1</v>
      </c>
      <c r="E3339">
        <v>0</v>
      </c>
      <c r="F3339">
        <v>0</v>
      </c>
      <c r="G3339">
        <v>134.5</v>
      </c>
      <c r="H3339">
        <v>22.49</v>
      </c>
      <c r="I3339">
        <f>IF(AND(B3339=1,E3339=0),V3339,IF(AND(B3339=1,E3339=1),W3339,IF(AND(B3339=0,E3339=0),X3339,IF(AND(B3339=0,E3339=1),Y3339,ERROR))))</f>
        <v>0.34306054970906275</v>
      </c>
      <c r="K3339">
        <f t="shared" si="728"/>
        <v>0.16512470507308763</v>
      </c>
      <c r="L3339">
        <f t="shared" si="729"/>
        <v>0.13051783749446544</v>
      </c>
      <c r="M3339" s="22" t="str">
        <f t="shared" si="741"/>
        <v>'&gt;30%</v>
      </c>
      <c r="O3339">
        <f t="shared" si="730"/>
        <v>4.1431347263915326</v>
      </c>
      <c r="P3339">
        <f t="shared" si="731"/>
        <v>4.9015641990418937</v>
      </c>
      <c r="Q3339">
        <f t="shared" si="732"/>
        <v>3.1130707659712242</v>
      </c>
      <c r="R3339">
        <f>(O3339*constantes!$B$4)+(P3339*constantes!$B$5)+(D3339*constantes!$B$6)+(Q3339*constantes!$B$8)+(F3339*constantes!$B$9)</f>
        <v>25.16768550336543</v>
      </c>
      <c r="S3339" s="4">
        <f>(O3339*constantes!$B$4)+(P3339*constantes!$C$5)+(D3339*constantes!$B$6)+(Q3339*constantes!$B$8)+(F3339*constantes!$B$9)</f>
        <v>25.518833562584788</v>
      </c>
      <c r="T3339">
        <f>(O3339*constantes!$D$4)+(P3339*constantes!$D$5)+(D3339*constantes!$D$6)+(Q3339*constantes!$D$8)+(F3339*constantes!$D$9)</f>
        <v>27.271655990171933</v>
      </c>
      <c r="U3339">
        <f>(O3339*constantes!$D$4)+(P3339*constantes!$E$5)+(D3339*constantes!$D$6)+(Q3339*constantes!$D$8)+(F3339*constantes!$D$9)</f>
        <v>27.613589108697095</v>
      </c>
      <c r="V3339" s="5">
        <f t="shared" si="733"/>
        <v>0.34306054970906275</v>
      </c>
      <c r="W3339" s="5">
        <f t="shared" si="734"/>
        <v>0.44949827795165309</v>
      </c>
      <c r="X3339" s="6">
        <f t="shared" si="735"/>
        <v>0.17014316983305144</v>
      </c>
      <c r="Y3339" s="6">
        <f t="shared" si="736"/>
        <v>0.23089876573593959</v>
      </c>
      <c r="AA3339">
        <f>(O3339*constantes!$B$4)+(LN(110)*constantes!$B$5)+(LN(22)*constantes!$B$8)+(F3339*constantes!$B$9)</f>
        <v>24.067665520590854</v>
      </c>
      <c r="AB3339">
        <f t="shared" si="737"/>
        <v>0.13051783749446544</v>
      </c>
      <c r="AC3339">
        <f>(O3339*constantes!$D$4)+(LN(110)*constantes!$D$5)+(LN(22)*constantes!$D$8)+(F3339*constantes!$D$9)</f>
        <v>26.076083289962796</v>
      </c>
      <c r="AD3339" s="7">
        <f t="shared" si="738"/>
        <v>5.4860361374715505E-2</v>
      </c>
      <c r="AF3339">
        <f>(O3339*constantes!$B$4)+(LN(125)*constantes!$B$5)+(LN(22.5)*constantes!$B$8)+(F3339*constantes!$B$9)</f>
        <v>24.322622457345251</v>
      </c>
      <c r="AG3339">
        <f t="shared" si="739"/>
        <v>0.16512470507308763</v>
      </c>
      <c r="AH3339">
        <f>(O3339*constantes!$D$4)+(LN(125)*constantes!$D$5)+(LN(22.5)*constantes!$D$8)+(F3339*constantes!$D$9)</f>
        <v>26.447156306571028</v>
      </c>
      <c r="AI3339">
        <f t="shared" si="740"/>
        <v>7.8518559479420769E-2</v>
      </c>
    </row>
    <row r="3340" spans="1:35" x14ac:dyDescent="0.25">
      <c r="A3340" s="11">
        <v>3339</v>
      </c>
      <c r="B3340">
        <v>1</v>
      </c>
      <c r="C3340">
        <v>55</v>
      </c>
      <c r="D3340">
        <v>0</v>
      </c>
      <c r="E3340">
        <v>0</v>
      </c>
      <c r="F3340">
        <v>0</v>
      </c>
      <c r="G3340">
        <v>115</v>
      </c>
      <c r="H3340">
        <v>28.52</v>
      </c>
      <c r="I3340">
        <f>IF(AND(B3340=1,E3340=0),V3340,IF(AND(B3340=1,E3340=1),W3340,IF(AND(B3340=0,E3340=0),X3340,IF(AND(B3340=0,E3340=1),Y3340,ERROR))))</f>
        <v>0.11507790155295439</v>
      </c>
      <c r="K3340">
        <f t="shared" si="728"/>
        <v>0.11152976090806932</v>
      </c>
      <c r="L3340">
        <f t="shared" si="729"/>
        <v>8.7567364830949512E-2</v>
      </c>
      <c r="M3340" s="22" t="str">
        <f t="shared" si="741"/>
        <v>NORMAL</v>
      </c>
      <c r="O3340">
        <f t="shared" si="730"/>
        <v>4.0073331852324712</v>
      </c>
      <c r="P3340">
        <f t="shared" si="731"/>
        <v>4.7449321283632502</v>
      </c>
      <c r="Q3340">
        <f t="shared" si="732"/>
        <v>3.3506055955460954</v>
      </c>
      <c r="R3340">
        <f>(O3340*constantes!$B$4)+(P3340*constantes!$B$5)+(D3340*constantes!$B$6)+(Q3340*constantes!$B$8)+(F3340*constantes!$B$9)</f>
        <v>23.933156202966451</v>
      </c>
      <c r="S3340" s="4">
        <f>(O3340*constantes!$B$4)+(P3340*constantes!$C$5)+(D3340*constantes!$B$6)+(Q3340*constantes!$B$8)+(F3340*constantes!$B$9)</f>
        <v>24.273083140642392</v>
      </c>
      <c r="T3340">
        <f>(O3340*constantes!$D$4)+(P3340*constantes!$D$5)+(D3340*constantes!$D$6)+(Q3340*constantes!$D$8)+(F3340*constantes!$D$9)</f>
        <v>25.964298254257731</v>
      </c>
      <c r="U3340">
        <f>(O3340*constantes!$D$4)+(P3340*constantes!$E$5)+(D3340*constantes!$D$6)+(Q3340*constantes!$D$8)+(F3340*constantes!$D$9)</f>
        <v>26.295304719532353</v>
      </c>
      <c r="V3340" s="5">
        <f t="shared" si="733"/>
        <v>0.11507790155295439</v>
      </c>
      <c r="W3340" s="5">
        <f t="shared" si="734"/>
        <v>0.15781051552450487</v>
      </c>
      <c r="X3340" s="6">
        <f t="shared" si="735"/>
        <v>4.9203422810080499E-2</v>
      </c>
      <c r="Y3340" s="6">
        <f t="shared" si="736"/>
        <v>6.784126961294723E-2</v>
      </c>
      <c r="AA3340">
        <f>(O3340*constantes!$B$4)+(LN(110)*constantes!$B$5)+(LN(22)*constantes!$B$8)+(F3340*constantes!$B$9)</f>
        <v>23.644920755024344</v>
      </c>
      <c r="AB3340">
        <f t="shared" si="737"/>
        <v>8.7567364830949512E-2</v>
      </c>
      <c r="AC3340">
        <f>(O3340*constantes!$D$4)+(LN(110)*constantes!$D$5)+(LN(22)*constantes!$D$8)+(F3340*constantes!$D$9)</f>
        <v>25.706557790361106</v>
      </c>
      <c r="AD3340" s="7">
        <f t="shared" si="738"/>
        <v>3.8241136753246696E-2</v>
      </c>
      <c r="AF3340">
        <f>(O3340*constantes!$B$4)+(LN(125)*constantes!$B$5)+(LN(22.5)*constantes!$B$8)+(F3340*constantes!$B$9)</f>
        <v>23.899877691778737</v>
      </c>
      <c r="AG3340">
        <f t="shared" si="739"/>
        <v>0.11152976090806932</v>
      </c>
      <c r="AH3340">
        <f>(O3340*constantes!$D$4)+(LN(125)*constantes!$D$5)+(LN(22.5)*constantes!$D$8)+(F3340*constantes!$D$9)</f>
        <v>26.077630806969339</v>
      </c>
      <c r="AI3340">
        <f t="shared" si="740"/>
        <v>5.4942946453026109E-2</v>
      </c>
    </row>
    <row r="3341" spans="1:35" x14ac:dyDescent="0.25">
      <c r="A3341" s="11">
        <v>3340</v>
      </c>
      <c r="B3341">
        <v>0</v>
      </c>
      <c r="C3341">
        <v>42</v>
      </c>
      <c r="D3341">
        <v>1</v>
      </c>
      <c r="E3341">
        <v>0</v>
      </c>
      <c r="F3341">
        <v>0</v>
      </c>
      <c r="G3341">
        <v>110</v>
      </c>
      <c r="H3341">
        <v>19.12</v>
      </c>
      <c r="I3341">
        <f>IF(AND(B3341=1,E3341=0),V3341,IF(AND(B3341=1,E3341=1),W3341,IF(AND(B3341=0,E3341=0),X3341,IF(AND(B3341=0,E3341=1),Y3341,ERROR))))</f>
        <v>3.1829345997758218E-2</v>
      </c>
      <c r="K3341">
        <f t="shared" si="728"/>
        <v>2.676538428771702E-2</v>
      </c>
      <c r="L3341">
        <f t="shared" si="729"/>
        <v>1.8545470669847686E-2</v>
      </c>
      <c r="M3341" s="22" t="str">
        <f t="shared" si="741"/>
        <v>Elevated Risk</v>
      </c>
      <c r="O3341">
        <f t="shared" si="730"/>
        <v>3.7376696182833684</v>
      </c>
      <c r="P3341">
        <f t="shared" si="731"/>
        <v>4.7004803657924166</v>
      </c>
      <c r="Q3341">
        <f t="shared" si="732"/>
        <v>2.9507349076232554</v>
      </c>
      <c r="R3341">
        <f>(O3341*constantes!$B$4)+(P3341*constantes!$B$5)+(D3341*constantes!$B$6)+(Q3341*constantes!$B$8)+(F3341*constantes!$B$9)</f>
        <v>23.403767244622081</v>
      </c>
      <c r="S3341" s="4">
        <f>(O3341*constantes!$B$4)+(P3341*constantes!$C$5)+(D3341*constantes!$B$6)+(Q3341*constantes!$B$8)+(F3341*constantes!$B$9)</f>
        <v>23.740509658027449</v>
      </c>
      <c r="T3341">
        <f>(O3341*constantes!$D$4)+(P3341*constantes!$D$5)+(D3341*constantes!$D$6)+(Q3341*constantes!$D$8)+(F3341*constantes!$D$9)</f>
        <v>25.519732115485866</v>
      </c>
      <c r="U3341">
        <f>(O3341*constantes!$D$4)+(P3341*constantes!$E$5)+(D3341*constantes!$D$6)+(Q3341*constantes!$D$8)+(F3341*constantes!$D$9)</f>
        <v>25.847637625803543</v>
      </c>
      <c r="V3341" s="5">
        <f t="shared" si="733"/>
        <v>6.9473081748747445E-2</v>
      </c>
      <c r="W3341" s="5">
        <f t="shared" si="734"/>
        <v>9.5916199698262483E-2</v>
      </c>
      <c r="X3341" s="6">
        <f t="shared" si="735"/>
        <v>3.1829345997758218E-2</v>
      </c>
      <c r="Y3341" s="6">
        <f t="shared" si="736"/>
        <v>4.3906324208232483E-2</v>
      </c>
      <c r="AA3341">
        <f>(O3341*constantes!$B$4)+(LN(110)*constantes!$B$5)+(LN(22)*constantes!$B$8)+(F3341*constantes!$B$9)</f>
        <v>22.805468857654464</v>
      </c>
      <c r="AB3341">
        <f t="shared" si="737"/>
        <v>3.8810869283687155E-2</v>
      </c>
      <c r="AC3341">
        <f>(O3341*constantes!$D$4)+(LN(110)*constantes!$D$5)+(LN(22)*constantes!$D$8)+(F3341*constantes!$D$9)</f>
        <v>24.972784348242914</v>
      </c>
      <c r="AD3341" s="7">
        <f t="shared" si="738"/>
        <v>1.8545470669847686E-2</v>
      </c>
      <c r="AF3341">
        <f>(O3341*constantes!$B$4)+(LN(125)*constantes!$B$5)+(LN(22.5)*constantes!$B$8)+(F3341*constantes!$B$9)</f>
        <v>23.060425794408857</v>
      </c>
      <c r="AG3341">
        <f t="shared" si="739"/>
        <v>4.9796912096185753E-2</v>
      </c>
      <c r="AH3341">
        <f>(O3341*constantes!$D$4)+(LN(125)*constantes!$D$5)+(LN(22.5)*constantes!$D$8)+(F3341*constantes!$D$9)</f>
        <v>25.343857364851146</v>
      </c>
      <c r="AI3341">
        <f t="shared" si="740"/>
        <v>2.676538428771702E-2</v>
      </c>
    </row>
    <row r="3342" spans="1:35" x14ac:dyDescent="0.25">
      <c r="A3342" s="11">
        <v>3341</v>
      </c>
      <c r="B3342">
        <v>1</v>
      </c>
      <c r="C3342">
        <v>59</v>
      </c>
      <c r="D3342">
        <v>0</v>
      </c>
      <c r="E3342">
        <v>0</v>
      </c>
      <c r="F3342">
        <v>0</v>
      </c>
      <c r="G3342">
        <v>144.5</v>
      </c>
      <c r="H3342">
        <v>26.08</v>
      </c>
      <c r="I3342">
        <f>IF(AND(B3342=1,E3342=0),V3342,IF(AND(B3342=1,E3342=1),W3342,IF(AND(B3342=0,E3342=0),X3342,IF(AND(B3342=0,E3342=1),Y3342,ERROR))))</f>
        <v>0.19462679945441541</v>
      </c>
      <c r="K3342">
        <f t="shared" si="728"/>
        <v>0.13682617258299834</v>
      </c>
      <c r="L3342">
        <f t="shared" si="729"/>
        <v>0.10776479003769468</v>
      </c>
      <c r="M3342" s="22" t="str">
        <f t="shared" si="741"/>
        <v>Elevated Risk</v>
      </c>
      <c r="O3342">
        <f t="shared" si="730"/>
        <v>4.0775374439057197</v>
      </c>
      <c r="P3342">
        <f t="shared" si="731"/>
        <v>4.9732795075524869</v>
      </c>
      <c r="Q3342">
        <f t="shared" si="732"/>
        <v>3.2611687370584521</v>
      </c>
      <c r="R3342">
        <f>(O3342*constantes!$B$4)+(P3342*constantes!$B$5)+(D3342*constantes!$B$6)+(Q3342*constantes!$B$8)+(F3342*constantes!$B$9)</f>
        <v>24.504399049929049</v>
      </c>
      <c r="S3342" s="4">
        <f>(O3342*constantes!$B$4)+(P3342*constantes!$C$5)+(D3342*constantes!$B$6)+(Q3342*constantes!$B$8)+(F3342*constantes!$B$9)</f>
        <v>24.860684793850105</v>
      </c>
      <c r="T3342">
        <f>(O3342*constantes!$D$4)+(P3342*constantes!$D$5)+(D3342*constantes!$D$6)+(Q3342*constantes!$D$8)+(F3342*constantes!$D$9)</f>
        <v>26.751924988899138</v>
      </c>
      <c r="U3342">
        <f>(O3342*constantes!$D$4)+(P3342*constantes!$E$5)+(D3342*constantes!$D$6)+(Q3342*constantes!$D$8)+(F3342*constantes!$D$9)</f>
        <v>27.098860967345995</v>
      </c>
      <c r="V3342" s="5">
        <f t="shared" si="733"/>
        <v>0.19462679945441541</v>
      </c>
      <c r="W3342" s="5">
        <f t="shared" si="734"/>
        <v>0.26588769445775307</v>
      </c>
      <c r="X3342" s="6">
        <f t="shared" si="735"/>
        <v>0.10497994512556763</v>
      </c>
      <c r="Y3342" s="6">
        <f t="shared" si="736"/>
        <v>0.14521566306118994</v>
      </c>
      <c r="AA3342">
        <f>(O3342*constantes!$B$4)+(LN(110)*constantes!$B$5)+(LN(22)*constantes!$B$8)+(F3342*constantes!$B$9)</f>
        <v>23.863463804103819</v>
      </c>
      <c r="AB3342">
        <f t="shared" si="737"/>
        <v>0.10776479003769468</v>
      </c>
      <c r="AC3342">
        <f>(O3342*constantes!$D$4)+(LN(110)*constantes!$D$5)+(LN(22)*constantes!$D$8)+(F3342*constantes!$D$9)</f>
        <v>25.897588492509126</v>
      </c>
      <c r="AD3342" s="7">
        <f t="shared" si="738"/>
        <v>4.6102547085629553E-2</v>
      </c>
      <c r="AF3342">
        <f>(O3342*constantes!$B$4)+(LN(125)*constantes!$B$5)+(LN(22.5)*constantes!$B$8)+(F3342*constantes!$B$9)</f>
        <v>24.118420740858213</v>
      </c>
      <c r="AG3342">
        <f t="shared" si="739"/>
        <v>0.13682617258299834</v>
      </c>
      <c r="AH3342">
        <f>(O3342*constantes!$D$4)+(LN(125)*constantes!$D$5)+(LN(22.5)*constantes!$D$8)+(F3342*constantes!$D$9)</f>
        <v>26.268661509117358</v>
      </c>
      <c r="AI3342">
        <f t="shared" si="740"/>
        <v>6.6117954736533924E-2</v>
      </c>
    </row>
    <row r="3343" spans="1:35" x14ac:dyDescent="0.25">
      <c r="A3343" s="11">
        <v>3342</v>
      </c>
      <c r="B3343">
        <v>0</v>
      </c>
      <c r="C3343">
        <v>64</v>
      </c>
      <c r="D3343">
        <v>0</v>
      </c>
      <c r="E3343">
        <v>1</v>
      </c>
      <c r="F3343">
        <v>0</v>
      </c>
      <c r="G3343">
        <v>149.5</v>
      </c>
      <c r="H3343">
        <v>26.91</v>
      </c>
      <c r="I3343">
        <f>IF(AND(B3343=1,E3343=0),V3343,IF(AND(B3343=1,E3343=1),W3343,IF(AND(B3343=0,E3343=0),X3343,IF(AND(B3343=0,E3343=1),Y3343,ERROR))))</f>
        <v>0.19703030194252769</v>
      </c>
      <c r="K3343">
        <f t="shared" si="728"/>
        <v>8.1811856272562489E-2</v>
      </c>
      <c r="L3343">
        <f t="shared" si="729"/>
        <v>5.7192348710877861E-2</v>
      </c>
      <c r="M3343" s="22" t="str">
        <f t="shared" si="741"/>
        <v>Elevated Risk</v>
      </c>
      <c r="O3343">
        <f t="shared" si="730"/>
        <v>4.1588830833596715</v>
      </c>
      <c r="P3343">
        <f t="shared" si="731"/>
        <v>5.0072963928307415</v>
      </c>
      <c r="Q3343">
        <f t="shared" si="732"/>
        <v>3.2924979647388146</v>
      </c>
      <c r="R3343">
        <f>(O3343*constantes!$B$4)+(P3343*constantes!$B$5)+(D3343*constantes!$B$6)+(Q3343*constantes!$B$8)+(F3343*constantes!$B$9)</f>
        <v>24.845565687093767</v>
      </c>
      <c r="S3343" s="4">
        <f>(O3343*constantes!$B$4)+(P3343*constantes!$C$5)+(D3343*constantes!$B$6)+(Q3343*constantes!$B$8)+(F3343*constantes!$B$9)</f>
        <v>25.204288400676162</v>
      </c>
      <c r="T3343">
        <f>(O3343*constantes!$D$4)+(P3343*constantes!$D$5)+(D3343*constantes!$D$6)+(Q3343*constantes!$D$8)+(F3343*constantes!$D$9)</f>
        <v>27.084975672467742</v>
      </c>
      <c r="U3343">
        <f>(O3343*constantes!$D$4)+(P3343*constantes!$E$5)+(D3343*constantes!$D$6)+(Q3343*constantes!$D$8)+(F3343*constantes!$D$9)</f>
        <v>27.434284668831612</v>
      </c>
      <c r="V3343" s="5">
        <f t="shared" si="733"/>
        <v>0.26247492646563109</v>
      </c>
      <c r="W3343" s="5">
        <f t="shared" si="734"/>
        <v>0.35327075634693572</v>
      </c>
      <c r="X3343" s="6">
        <f t="shared" si="735"/>
        <v>0.14336422290023776</v>
      </c>
      <c r="Y3343" s="6">
        <f t="shared" si="736"/>
        <v>0.19703030194252769</v>
      </c>
      <c r="AA3343">
        <f>(O3343*constantes!$B$4)+(LN(110)*constantes!$B$5)+(LN(22)*constantes!$B$8)+(F3343*constantes!$B$9)</f>
        <v>24.116689525898391</v>
      </c>
      <c r="AB3343">
        <f t="shared" si="737"/>
        <v>0.13660645895193024</v>
      </c>
      <c r="AC3343">
        <f>(O3343*constantes!$D$4)+(LN(110)*constantes!$D$5)+(LN(22)*constantes!$D$8)+(F3343*constantes!$D$9)</f>
        <v>26.11893567165809</v>
      </c>
      <c r="AD3343" s="7">
        <f t="shared" si="738"/>
        <v>5.7192348710877861E-2</v>
      </c>
      <c r="AF3343">
        <f>(O3343*constantes!$B$4)+(LN(125)*constantes!$B$5)+(LN(22.5)*constantes!$B$8)+(F3343*constantes!$B$9)</f>
        <v>24.371646462652787</v>
      </c>
      <c r="AG3343">
        <f t="shared" si="739"/>
        <v>0.17266110175416416</v>
      </c>
      <c r="AH3343">
        <f>(O3343*constantes!$D$4)+(LN(125)*constantes!$D$5)+(LN(22.5)*constantes!$D$8)+(F3343*constantes!$D$9)</f>
        <v>26.490008688266322</v>
      </c>
      <c r="AI3343">
        <f t="shared" si="740"/>
        <v>8.1811856272562489E-2</v>
      </c>
    </row>
    <row r="3344" spans="1:35" x14ac:dyDescent="0.25">
      <c r="A3344" s="11">
        <v>3343</v>
      </c>
      <c r="B3344">
        <v>0</v>
      </c>
      <c r="C3344">
        <v>51</v>
      </c>
      <c r="D3344">
        <v>0</v>
      </c>
      <c r="E3344">
        <v>1</v>
      </c>
      <c r="F3344">
        <v>0</v>
      </c>
      <c r="G3344">
        <v>142</v>
      </c>
      <c r="H3344">
        <v>28.58</v>
      </c>
      <c r="I3344">
        <f>IF(AND(B3344=1,E3344=0),V3344,IF(AND(B3344=1,E3344=1),W3344,IF(AND(B3344=0,E3344=0),X3344,IF(AND(B3344=0,E3344=1),Y3344,ERROR))))</f>
        <v>9.9834829619285581E-2</v>
      </c>
      <c r="K3344">
        <f t="shared" si="728"/>
        <v>4.4971857043080821E-2</v>
      </c>
      <c r="L3344">
        <f t="shared" si="729"/>
        <v>3.1250958582138333E-2</v>
      </c>
      <c r="M3344" s="22" t="str">
        <f t="shared" si="741"/>
        <v>Elevated Risk</v>
      </c>
      <c r="O3344">
        <f t="shared" si="730"/>
        <v>3.9318256327243257</v>
      </c>
      <c r="P3344">
        <f t="shared" si="731"/>
        <v>4.9558270576012609</v>
      </c>
      <c r="Q3344">
        <f t="shared" si="732"/>
        <v>3.3527071725017215</v>
      </c>
      <c r="R3344">
        <f>(O3344*constantes!$B$4)+(P3344*constantes!$B$5)+(D3344*constantes!$B$6)+(Q3344*constantes!$B$8)+(F3344*constantes!$B$9)</f>
        <v>24.090997244804655</v>
      </c>
      <c r="S3344" s="4">
        <f>(O3344*constantes!$B$4)+(P3344*constantes!$C$5)+(D3344*constantes!$B$6)+(Q3344*constantes!$B$8)+(F3344*constantes!$B$9)</f>
        <v>24.446032695211208</v>
      </c>
      <c r="T3344">
        <f>(O3344*constantes!$D$4)+(P3344*constantes!$D$5)+(D3344*constantes!$D$6)+(Q3344*constantes!$D$8)+(F3344*constantes!$D$9)</f>
        <v>26.35313980497585</v>
      </c>
      <c r="U3344">
        <f>(O3344*constantes!$D$4)+(P3344*constantes!$E$5)+(D3344*constantes!$D$6)+(Q3344*constantes!$D$8)+(F3344*constantes!$D$9)</f>
        <v>26.698858300514111</v>
      </c>
      <c r="V3344" s="5">
        <f t="shared" si="733"/>
        <v>0.1333836825619269</v>
      </c>
      <c r="W3344" s="5">
        <f t="shared" si="734"/>
        <v>0.18468256405434802</v>
      </c>
      <c r="X3344" s="6">
        <f t="shared" si="735"/>
        <v>7.1732189251546119E-2</v>
      </c>
      <c r="Y3344" s="6">
        <f t="shared" si="736"/>
        <v>9.9834829619285581E-2</v>
      </c>
      <c r="AA3344">
        <f>(O3344*constantes!$B$4)+(LN(110)*constantes!$B$5)+(LN(22)*constantes!$B$8)+(F3344*constantes!$B$9)</f>
        <v>23.409868764368586</v>
      </c>
      <c r="AB3344">
        <f t="shared" si="737"/>
        <v>6.9883054652788434E-2</v>
      </c>
      <c r="AC3344">
        <f>(O3344*constantes!$D$4)+(LN(110)*constantes!$D$5)+(LN(22)*constantes!$D$8)+(F3344*constantes!$D$9)</f>
        <v>25.50109645445777</v>
      </c>
      <c r="AD3344" s="7">
        <f t="shared" si="738"/>
        <v>3.1250958582138333E-2</v>
      </c>
      <c r="AF3344">
        <f>(O3344*constantes!$B$4)+(LN(125)*constantes!$B$5)+(LN(22.5)*constantes!$B$8)+(F3344*constantes!$B$9)</f>
        <v>23.664825701122982</v>
      </c>
      <c r="AG3344">
        <f t="shared" si="739"/>
        <v>8.9246869441510945E-2</v>
      </c>
      <c r="AH3344">
        <f>(O3344*constantes!$D$4)+(LN(125)*constantes!$D$5)+(LN(22.5)*constantes!$D$8)+(F3344*constantes!$D$9)</f>
        <v>25.872169471066002</v>
      </c>
      <c r="AI3344">
        <f t="shared" si="740"/>
        <v>4.4971857043080821E-2</v>
      </c>
    </row>
    <row r="3345" spans="1:35" x14ac:dyDescent="0.25">
      <c r="A3345" s="11">
        <v>3344</v>
      </c>
      <c r="B3345">
        <v>1</v>
      </c>
      <c r="C3345">
        <v>54</v>
      </c>
      <c r="D3345">
        <v>1</v>
      </c>
      <c r="E3345">
        <v>0</v>
      </c>
      <c r="F3345">
        <v>0</v>
      </c>
      <c r="G3345">
        <v>114</v>
      </c>
      <c r="H3345">
        <v>24.39</v>
      </c>
      <c r="I3345">
        <f>IF(AND(B3345=1,E3345=0),V3345,IF(AND(B3345=1,E3345=1),W3345,IF(AND(B3345=0,E3345=0),X3345,IF(AND(B3345=0,E3345=1),Y3345,ERROR))))</f>
        <v>0.18456886246594673</v>
      </c>
      <c r="K3345">
        <f t="shared" si="728"/>
        <v>0.10567740925235103</v>
      </c>
      <c r="L3345">
        <f t="shared" si="729"/>
        <v>8.2913210367502876E-2</v>
      </c>
      <c r="M3345" s="22" t="str">
        <f t="shared" si="741"/>
        <v>Elevated Risk</v>
      </c>
      <c r="O3345">
        <f t="shared" si="730"/>
        <v>3.9889840465642745</v>
      </c>
      <c r="P3345">
        <f t="shared" si="731"/>
        <v>4.7361984483944957</v>
      </c>
      <c r="Q3345">
        <f t="shared" si="732"/>
        <v>3.1941732122278288</v>
      </c>
      <c r="R3345">
        <f>(O3345*constantes!$B$4)+(P3345*constantes!$B$5)+(D3345*constantes!$B$6)+(Q3345*constantes!$B$8)+(F3345*constantes!$B$9)</f>
        <v>24.445349492698242</v>
      </c>
      <c r="S3345" s="4">
        <f>(O3345*constantes!$B$4)+(P3345*constantes!$C$5)+(D3345*constantes!$B$6)+(Q3345*constantes!$B$8)+(F3345*constantes!$B$9)</f>
        <v>24.784650749541225</v>
      </c>
      <c r="T3345">
        <f>(O3345*constantes!$D$4)+(P3345*constantes!$D$5)+(D3345*constantes!$D$6)+(Q3345*constantes!$D$8)+(F3345*constantes!$D$9)</f>
        <v>26.42850585180949</v>
      </c>
      <c r="U3345">
        <f>(O3345*constantes!$D$4)+(P3345*constantes!$E$5)+(D3345*constantes!$D$6)+(Q3345*constantes!$D$8)+(F3345*constantes!$D$9)</f>
        <v>26.75890305556949</v>
      </c>
      <c r="V3345" s="5">
        <f t="shared" si="733"/>
        <v>0.18456886246594673</v>
      </c>
      <c r="W3345" s="5">
        <f t="shared" si="734"/>
        <v>0.24908505369753231</v>
      </c>
      <c r="X3345" s="6">
        <f t="shared" si="735"/>
        <v>7.7125182620662813E-2</v>
      </c>
      <c r="Y3345" s="6">
        <f t="shared" si="736"/>
        <v>0.10567478188496737</v>
      </c>
      <c r="AA3345">
        <f>(O3345*constantes!$B$4)+(LN(110)*constantes!$B$5)+(LN(22)*constantes!$B$8)+(F3345*constantes!$B$9)</f>
        <v>23.587800620315793</v>
      </c>
      <c r="AB3345">
        <f t="shared" si="737"/>
        <v>8.2913210367502876E-2</v>
      </c>
      <c r="AC3345">
        <f>(O3345*constantes!$D$4)+(LN(110)*constantes!$D$5)+(LN(22)*constantes!$D$8)+(F3345*constantes!$D$9)</f>
        <v>25.656628499605237</v>
      </c>
      <c r="AD3345" s="7">
        <f t="shared" si="738"/>
        <v>3.6413005758055728E-2</v>
      </c>
      <c r="AF3345">
        <f>(O3345*constantes!$B$4)+(LN(125)*constantes!$B$5)+(LN(22.5)*constantes!$B$8)+(F3345*constantes!$B$9)</f>
        <v>23.84275755707019</v>
      </c>
      <c r="AG3345">
        <f t="shared" si="739"/>
        <v>0.10567740925235103</v>
      </c>
      <c r="AH3345">
        <f>(O3345*constantes!$D$4)+(LN(125)*constantes!$D$5)+(LN(22.5)*constantes!$D$8)+(F3345*constantes!$D$9)</f>
        <v>26.027701516213469</v>
      </c>
      <c r="AI3345">
        <f t="shared" si="740"/>
        <v>5.2338355969762884E-2</v>
      </c>
    </row>
    <row r="3346" spans="1:35" x14ac:dyDescent="0.25">
      <c r="A3346" s="11">
        <v>3345</v>
      </c>
      <c r="B3346">
        <v>0</v>
      </c>
      <c r="C3346">
        <v>66</v>
      </c>
      <c r="D3346">
        <v>0</v>
      </c>
      <c r="E3346">
        <v>1</v>
      </c>
      <c r="F3346">
        <v>0</v>
      </c>
      <c r="G3346">
        <v>150</v>
      </c>
      <c r="H3346">
        <v>25.59</v>
      </c>
      <c r="I3346">
        <f>IF(AND(B3346=1,E3346=0),V3346,IF(AND(B3346=1,E3346=1),W3346,IF(AND(B3346=0,E3346=0),X3346,IF(AND(B3346=0,E3346=1),Y3346,ERROR))))</f>
        <v>0.20926727302619008</v>
      </c>
      <c r="K3346">
        <f t="shared" si="728"/>
        <v>8.8631036489936865E-2</v>
      </c>
      <c r="L3346">
        <f t="shared" si="729"/>
        <v>6.2029279911700597E-2</v>
      </c>
      <c r="M3346" s="22" t="str">
        <f t="shared" si="741"/>
        <v>Elevated Risk</v>
      </c>
      <c r="O3346">
        <f t="shared" si="730"/>
        <v>4.1896547420264252</v>
      </c>
      <c r="P3346">
        <f t="shared" si="731"/>
        <v>5.0106352940962555</v>
      </c>
      <c r="Q3346">
        <f t="shared" si="732"/>
        <v>3.2422016501716975</v>
      </c>
      <c r="R3346">
        <f>(O3346*constantes!$B$4)+(P3346*constantes!$B$5)+(D3346*constantes!$B$6)+(Q3346*constantes!$B$8)+(F3346*constantes!$B$9)</f>
        <v>24.90767714931728</v>
      </c>
      <c r="S3346" s="4">
        <f>(O3346*constantes!$B$4)+(P3346*constantes!$C$5)+(D3346*constantes!$B$6)+(Q3346*constantes!$B$8)+(F3346*constantes!$B$9)</f>
        <v>25.266639061786336</v>
      </c>
      <c r="T3346">
        <f>(O3346*constantes!$D$4)+(P3346*constantes!$D$5)+(D3346*constantes!$D$6)+(Q3346*constantes!$D$8)+(F3346*constantes!$D$9)</f>
        <v>27.152385547652422</v>
      </c>
      <c r="U3346">
        <f>(O3346*constantes!$D$4)+(P3346*constantes!$E$5)+(D3346*constantes!$D$6)+(Q3346*constantes!$D$8)+(F3346*constantes!$D$9)</f>
        <v>27.501927465768574</v>
      </c>
      <c r="V3346" s="5">
        <f t="shared" si="733"/>
        <v>0.27672442114688844</v>
      </c>
      <c r="W3346" s="5">
        <f t="shared" si="734"/>
        <v>0.37115264799673087</v>
      </c>
      <c r="X3346" s="6">
        <f t="shared" si="735"/>
        <v>0.15255830137814141</v>
      </c>
      <c r="Y3346" s="6">
        <f t="shared" si="736"/>
        <v>0.20926727302619008</v>
      </c>
      <c r="AA3346">
        <f>(O3346*constantes!$B$4)+(LN(110)*constantes!$B$5)+(LN(22)*constantes!$B$8)+(F3346*constantes!$B$9)</f>
        <v>24.212480468461653</v>
      </c>
      <c r="AB3346">
        <f t="shared" si="737"/>
        <v>0.14926180477179407</v>
      </c>
      <c r="AC3346">
        <f>(O3346*constantes!$D$4)+(LN(110)*constantes!$D$5)+(LN(22)*constantes!$D$8)+(F3346*constantes!$D$9)</f>
        <v>26.202667508906433</v>
      </c>
      <c r="AD3346" s="7">
        <f t="shared" si="738"/>
        <v>6.2029279911700597E-2</v>
      </c>
      <c r="AF3346">
        <f>(O3346*constantes!$B$4)+(LN(125)*constantes!$B$5)+(LN(22.5)*constantes!$B$8)+(F3346*constantes!$B$9)</f>
        <v>24.467437405216042</v>
      </c>
      <c r="AG3346">
        <f t="shared" si="739"/>
        <v>0.18827626444083834</v>
      </c>
      <c r="AH3346">
        <f>(O3346*constantes!$D$4)+(LN(125)*constantes!$D$5)+(LN(22.5)*constantes!$D$8)+(F3346*constantes!$D$9)</f>
        <v>26.573740525514665</v>
      </c>
      <c r="AI3346">
        <f t="shared" si="740"/>
        <v>8.8631036489936865E-2</v>
      </c>
    </row>
    <row r="3347" spans="1:35" x14ac:dyDescent="0.25">
      <c r="A3347" s="11">
        <v>3346</v>
      </c>
      <c r="B3347">
        <v>1</v>
      </c>
      <c r="C3347">
        <v>52</v>
      </c>
      <c r="D3347">
        <v>1</v>
      </c>
      <c r="E3347">
        <v>1</v>
      </c>
      <c r="F3347">
        <v>0</v>
      </c>
      <c r="G3347">
        <v>159</v>
      </c>
      <c r="H3347">
        <v>23.68</v>
      </c>
      <c r="I3347">
        <f>IF(AND(B3347=1,E3347=0),V3347,IF(AND(B3347=1,E3347=1),W3347,IF(AND(B3347=0,E3347=0),X3347,IF(AND(B3347=0,E3347=1),Y3347,ERROR))))</f>
        <v>0.37646921665186495</v>
      </c>
      <c r="K3347">
        <f t="shared" si="728"/>
        <v>9.453671546464415E-2</v>
      </c>
      <c r="L3347">
        <f t="shared" si="729"/>
        <v>7.4072320755760312E-2</v>
      </c>
      <c r="M3347" s="22" t="str">
        <f t="shared" si="741"/>
        <v>'&gt;30%</v>
      </c>
      <c r="O3347">
        <f t="shared" si="730"/>
        <v>3.9512437185814275</v>
      </c>
      <c r="P3347">
        <f t="shared" si="731"/>
        <v>5.0689042022202315</v>
      </c>
      <c r="Q3347">
        <f t="shared" si="732"/>
        <v>3.1646308100158049</v>
      </c>
      <c r="R3347">
        <f>(O3347*constantes!$B$4)+(P3347*constantes!$B$5)+(D3347*constantes!$B$6)+(Q3347*constantes!$B$8)+(F3347*constantes!$B$9)</f>
        <v>24.921640820906177</v>
      </c>
      <c r="S3347" s="4">
        <f>(O3347*constantes!$B$4)+(P3347*constantes!$C$5)+(D3347*constantes!$B$6)+(Q3347*constantes!$B$8)+(F3347*constantes!$B$9)</f>
        <v>25.28477711795324</v>
      </c>
      <c r="T3347">
        <f>(O3347*constantes!$D$4)+(P3347*constantes!$D$5)+(D3347*constantes!$D$6)+(Q3347*constantes!$D$8)+(F3347*constantes!$D$9)</f>
        <v>27.246579566408261</v>
      </c>
      <c r="U3347">
        <f>(O3347*constantes!$D$4)+(P3347*constantes!$E$5)+(D3347*constantes!$D$6)+(Q3347*constantes!$D$8)+(F3347*constantes!$D$9)</f>
        <v>27.600186323555143</v>
      </c>
      <c r="V3347" s="5">
        <f t="shared" si="733"/>
        <v>0.28001178933356952</v>
      </c>
      <c r="W3347" s="5">
        <f t="shared" si="734"/>
        <v>0.37646921665186495</v>
      </c>
      <c r="X3347" s="6">
        <f t="shared" si="735"/>
        <v>0.16630148365175423</v>
      </c>
      <c r="Y3347" s="6">
        <f t="shared" si="736"/>
        <v>0.22820590439453459</v>
      </c>
      <c r="AA3347">
        <f>(O3347*constantes!$B$4)+(LN(110)*constantes!$B$5)+(LN(22)*constantes!$B$8)+(F3347*constantes!$B$9)</f>
        <v>23.470316488918311</v>
      </c>
      <c r="AB3347">
        <f t="shared" si="737"/>
        <v>7.4072320755760312E-2</v>
      </c>
      <c r="AC3347">
        <f>(O3347*constantes!$D$4)+(LN(110)*constantes!$D$5)+(LN(22)*constantes!$D$8)+(F3347*constantes!$D$9)</f>
        <v>25.553934425340952</v>
      </c>
      <c r="AD3347" s="7">
        <f t="shared" si="738"/>
        <v>3.291838619478793E-2</v>
      </c>
      <c r="AF3347">
        <f>(O3347*constantes!$B$4)+(LN(125)*constantes!$B$5)+(LN(22.5)*constantes!$B$8)+(F3347*constantes!$B$9)</f>
        <v>23.725273425672704</v>
      </c>
      <c r="AG3347">
        <f t="shared" si="739"/>
        <v>9.453671546464415E-2</v>
      </c>
      <c r="AH3347">
        <f>(O3347*constantes!$D$4)+(LN(125)*constantes!$D$5)+(LN(22.5)*constantes!$D$8)+(F3347*constantes!$D$9)</f>
        <v>25.925007441949184</v>
      </c>
      <c r="AI3347">
        <f t="shared" si="740"/>
        <v>4.7353292556453264E-2</v>
      </c>
    </row>
    <row r="3348" spans="1:35" x14ac:dyDescent="0.25">
      <c r="A3348" s="11">
        <v>3347</v>
      </c>
      <c r="B3348">
        <v>1</v>
      </c>
      <c r="C3348">
        <v>36</v>
      </c>
      <c r="D3348">
        <v>0</v>
      </c>
      <c r="E3348">
        <v>0</v>
      </c>
      <c r="F3348">
        <v>0</v>
      </c>
      <c r="G3348">
        <v>128</v>
      </c>
      <c r="H3348">
        <v>35.31</v>
      </c>
      <c r="I3348">
        <f>IF(AND(B3348=1,E3348=0),V3348,IF(AND(B3348=1,E3348=1),W3348,IF(AND(B3348=0,E3348=0),X3348,IF(AND(B3348=0,E3348=1),Y3348,ERROR))))</f>
        <v>4.6120684653763955E-2</v>
      </c>
      <c r="K3348">
        <f t="shared" si="728"/>
        <v>3.1117023555229495E-2</v>
      </c>
      <c r="L3348">
        <f t="shared" si="729"/>
        <v>2.4199659473180479E-2</v>
      </c>
      <c r="M3348" s="22" t="str">
        <f t="shared" si="741"/>
        <v>Elevated Risk</v>
      </c>
      <c r="O3348">
        <f t="shared" si="730"/>
        <v>3.5835189384561099</v>
      </c>
      <c r="P3348">
        <f t="shared" si="731"/>
        <v>4.8520302639196169</v>
      </c>
      <c r="Q3348">
        <f t="shared" si="732"/>
        <v>3.5641662099402951</v>
      </c>
      <c r="R3348">
        <f>(O3348*constantes!$B$4)+(P3348*constantes!$B$5)+(D3348*constantes!$B$6)+(Q3348*constantes!$B$8)+(F3348*constantes!$B$9)</f>
        <v>22.981819462902703</v>
      </c>
      <c r="S3348" s="4">
        <f>(O3348*constantes!$B$4)+(P3348*constantes!$C$5)+(D3348*constantes!$B$6)+(Q3348*constantes!$B$8)+(F3348*constantes!$B$9)</f>
        <v>23.329418911009906</v>
      </c>
      <c r="T3348">
        <f>(O3348*constantes!$D$4)+(P3348*constantes!$D$5)+(D3348*constantes!$D$6)+(Q3348*constantes!$D$8)+(F3348*constantes!$D$9)</f>
        <v>25.221510302378874</v>
      </c>
      <c r="U3348">
        <f>(O3348*constantes!$D$4)+(P3348*constantes!$E$5)+(D3348*constantes!$D$6)+(Q3348*constantes!$D$8)+(F3348*constantes!$D$9)</f>
        <v>25.559987933589902</v>
      </c>
      <c r="V3348" s="5">
        <f t="shared" si="733"/>
        <v>4.6120684653763955E-2</v>
      </c>
      <c r="W3348" s="5">
        <f t="shared" si="734"/>
        <v>6.4659872529214679E-2</v>
      </c>
      <c r="X3348" s="6">
        <f t="shared" si="735"/>
        <v>2.371998251562879E-2</v>
      </c>
      <c r="Y3348" s="6">
        <f t="shared" si="736"/>
        <v>3.3114915806990886E-2</v>
      </c>
      <c r="AA3348">
        <f>(O3348*constantes!$B$4)+(LN(110)*constantes!$B$5)+(LN(22)*constantes!$B$8)+(F3348*constantes!$B$9)</f>
        <v>22.325603957379403</v>
      </c>
      <c r="AB3348">
        <f t="shared" si="737"/>
        <v>2.4199659473180479E-2</v>
      </c>
      <c r="AC3348">
        <f>(O3348*constantes!$D$4)+(LN(110)*constantes!$D$5)+(LN(22)*constantes!$D$8)+(F3348*constantes!$D$9)</f>
        <v>24.553329557885352</v>
      </c>
      <c r="AD3348" s="7">
        <f t="shared" si="738"/>
        <v>1.2230943924327331E-2</v>
      </c>
      <c r="AF3348">
        <f>(O3348*constantes!$B$4)+(LN(125)*constantes!$B$5)+(LN(22.5)*constantes!$B$8)+(F3348*constantes!$B$9)</f>
        <v>22.580560894133793</v>
      </c>
      <c r="AG3348">
        <f t="shared" si="739"/>
        <v>3.1117023555229495E-2</v>
      </c>
      <c r="AH3348">
        <f>(O3348*constantes!$D$4)+(LN(125)*constantes!$D$5)+(LN(22.5)*constantes!$D$8)+(F3348*constantes!$D$9)</f>
        <v>24.924402574493584</v>
      </c>
      <c r="AI3348">
        <f t="shared" si="740"/>
        <v>1.7677356619603457E-2</v>
      </c>
    </row>
    <row r="3349" spans="1:35" x14ac:dyDescent="0.25">
      <c r="A3349" s="11">
        <v>3348</v>
      </c>
      <c r="B3349">
        <v>0</v>
      </c>
      <c r="C3349">
        <v>54</v>
      </c>
      <c r="D3349">
        <v>0</v>
      </c>
      <c r="E3349">
        <v>1</v>
      </c>
      <c r="F3349">
        <v>0</v>
      </c>
      <c r="G3349">
        <v>165</v>
      </c>
      <c r="H3349">
        <v>38.31</v>
      </c>
      <c r="I3349">
        <f>IF(AND(B3349=1,E3349=0),V3349,IF(AND(B3349=1,E3349=1),W3349,IF(AND(B3349=0,E3349=0),X3349,IF(AND(B3349=0,E3349=1),Y3349,ERROR))))</f>
        <v>0.19749696507296921</v>
      </c>
      <c r="K3349">
        <f t="shared" si="728"/>
        <v>5.2338355969762884E-2</v>
      </c>
      <c r="L3349">
        <f t="shared" si="729"/>
        <v>3.6413005758055728E-2</v>
      </c>
      <c r="M3349" s="22" t="str">
        <f t="shared" si="741"/>
        <v>Elevated Risk</v>
      </c>
      <c r="O3349">
        <f t="shared" si="730"/>
        <v>3.9889840465642745</v>
      </c>
      <c r="P3349">
        <f t="shared" si="731"/>
        <v>5.1059454739005803</v>
      </c>
      <c r="Q3349">
        <f t="shared" si="732"/>
        <v>3.6457109587125576</v>
      </c>
      <c r="R3349">
        <f>(O3349*constantes!$B$4)+(P3349*constantes!$B$5)+(D3349*constantes!$B$6)+(Q3349*constantes!$B$8)+(F3349*constantes!$B$9)</f>
        <v>24.779695384054765</v>
      </c>
      <c r="S3349" s="4">
        <f>(O3349*constantes!$B$4)+(P3349*constantes!$C$5)+(D3349*constantes!$B$6)+(Q3349*constantes!$B$8)+(F3349*constantes!$B$9)</f>
        <v>25.145485317805004</v>
      </c>
      <c r="T3349">
        <f>(O3349*constantes!$D$4)+(P3349*constantes!$D$5)+(D3349*constantes!$D$6)+(Q3349*constantes!$D$8)+(F3349*constantes!$D$9)</f>
        <v>27.080739630216126</v>
      </c>
      <c r="U3349">
        <f>(O3349*constantes!$D$4)+(P3349*constantes!$E$5)+(D3349*constantes!$D$6)+(Q3349*constantes!$D$8)+(F3349*constantes!$D$9)</f>
        <v>27.436930386475435</v>
      </c>
      <c r="V3349" s="5">
        <f t="shared" si="733"/>
        <v>0.24802099220546769</v>
      </c>
      <c r="W3349" s="5">
        <f t="shared" si="734"/>
        <v>0.33697229084442692</v>
      </c>
      <c r="X3349" s="6">
        <f t="shared" si="735"/>
        <v>0.1428037062973645</v>
      </c>
      <c r="Y3349" s="6">
        <f t="shared" si="736"/>
        <v>0.19749696507296921</v>
      </c>
      <c r="AA3349">
        <f>(O3349*constantes!$B$4)+(LN(110)*constantes!$B$5)+(LN(22)*constantes!$B$8)+(F3349*constantes!$B$9)</f>
        <v>23.587800620315793</v>
      </c>
      <c r="AB3349">
        <f t="shared" si="737"/>
        <v>8.2913210367502876E-2</v>
      </c>
      <c r="AC3349">
        <f>(O3349*constantes!$D$4)+(LN(110)*constantes!$D$5)+(LN(22)*constantes!$D$8)+(F3349*constantes!$D$9)</f>
        <v>25.656628499605237</v>
      </c>
      <c r="AD3349" s="7">
        <f t="shared" si="738"/>
        <v>3.6413005758055728E-2</v>
      </c>
      <c r="AF3349">
        <f>(O3349*constantes!$B$4)+(LN(125)*constantes!$B$5)+(LN(22.5)*constantes!$B$8)+(F3349*constantes!$B$9)</f>
        <v>23.84275755707019</v>
      </c>
      <c r="AG3349">
        <f t="shared" si="739"/>
        <v>0.10567740925235103</v>
      </c>
      <c r="AH3349">
        <f>(O3349*constantes!$D$4)+(LN(125)*constantes!$D$5)+(LN(22.5)*constantes!$D$8)+(F3349*constantes!$D$9)</f>
        <v>26.027701516213469</v>
      </c>
      <c r="AI3349">
        <f t="shared" si="740"/>
        <v>5.2338355969762884E-2</v>
      </c>
    </row>
    <row r="3350" spans="1:35" x14ac:dyDescent="0.25">
      <c r="A3350" s="11">
        <v>3349</v>
      </c>
      <c r="B3350">
        <v>0</v>
      </c>
      <c r="C3350">
        <v>47</v>
      </c>
      <c r="D3350">
        <v>0</v>
      </c>
      <c r="E3350">
        <v>0</v>
      </c>
      <c r="F3350">
        <v>0</v>
      </c>
      <c r="G3350">
        <v>102.5</v>
      </c>
      <c r="H3350">
        <v>23.4</v>
      </c>
      <c r="I3350">
        <f>IF(AND(B3350=1,E3350=0),V3350,IF(AND(B3350=1,E3350=1),W3350,IF(AND(B3350=0,E3350=0),X3350,IF(AND(B3350=0,E3350=1),Y3350,ERROR))))</f>
        <v>2.1280589475793255E-2</v>
      </c>
      <c r="K3350">
        <f t="shared" si="728"/>
        <v>3.6173927347526003E-2</v>
      </c>
      <c r="L3350">
        <f t="shared" si="729"/>
        <v>2.5101986203356352E-2</v>
      </c>
      <c r="M3350" s="22" t="str">
        <f t="shared" si="741"/>
        <v>OPTIMAL</v>
      </c>
      <c r="O3350">
        <f t="shared" si="730"/>
        <v>3.8501476017100584</v>
      </c>
      <c r="P3350">
        <f t="shared" si="731"/>
        <v>4.6298627985784631</v>
      </c>
      <c r="Q3350">
        <f t="shared" si="732"/>
        <v>3.1527360223636558</v>
      </c>
      <c r="R3350">
        <f>(O3350*constantes!$B$4)+(P3350*constantes!$B$5)+(D3350*constantes!$B$6)+(Q3350*constantes!$B$8)+(F3350*constantes!$B$9)</f>
        <v>23.073515895055511</v>
      </c>
      <c r="S3350" s="4">
        <f>(O3350*constantes!$B$4)+(P3350*constantes!$C$5)+(D3350*constantes!$B$6)+(Q3350*constantes!$B$8)+(F3350*constantes!$B$9)</f>
        <v>23.405199265945672</v>
      </c>
      <c r="T3350">
        <f>(O3350*constantes!$D$4)+(P3350*constantes!$D$5)+(D3350*constantes!$D$6)+(Q3350*constantes!$D$8)+(F3350*constantes!$D$9)</f>
        <v>25.111744790767954</v>
      </c>
      <c r="U3350">
        <f>(O3350*constantes!$D$4)+(P3350*constantes!$E$5)+(D3350*constantes!$D$6)+(Q3350*constantes!$D$8)+(F3350*constantes!$D$9)</f>
        <v>25.434724019596786</v>
      </c>
      <c r="V3350" s="5">
        <f t="shared" si="733"/>
        <v>5.043621377670493E-2</v>
      </c>
      <c r="W3350" s="5">
        <f t="shared" si="734"/>
        <v>6.9569093699814344E-2</v>
      </c>
      <c r="X3350" s="6">
        <f t="shared" si="735"/>
        <v>2.1280589475793255E-2</v>
      </c>
      <c r="Y3350" s="6">
        <f t="shared" si="736"/>
        <v>2.9273768456846261E-2</v>
      </c>
      <c r="AA3350">
        <f>(O3350*constantes!$B$4)+(LN(110)*constantes!$B$5)+(LN(22)*constantes!$B$8)+(F3350*constantes!$B$9)</f>
        <v>23.155608320942413</v>
      </c>
      <c r="AB3350">
        <f t="shared" si="737"/>
        <v>5.4631350702972536E-2</v>
      </c>
      <c r="AC3350">
        <f>(O3350*constantes!$D$4)+(LN(110)*constantes!$D$5)+(LN(22)*constantes!$D$8)+(F3350*constantes!$D$9)</f>
        <v>25.278844814605776</v>
      </c>
      <c r="AD3350" s="7">
        <f t="shared" si="738"/>
        <v>2.5101986203356352E-2</v>
      </c>
      <c r="AF3350">
        <f>(O3350*constantes!$B$4)+(LN(125)*constantes!$B$5)+(LN(22.5)*constantes!$B$8)+(F3350*constantes!$B$9)</f>
        <v>23.410565257696806</v>
      </c>
      <c r="AG3350">
        <f t="shared" si="739"/>
        <v>6.9930001122808005E-2</v>
      </c>
      <c r="AH3350">
        <f>(O3350*constantes!$D$4)+(LN(125)*constantes!$D$5)+(LN(22.5)*constantes!$D$8)+(F3350*constantes!$D$9)</f>
        <v>25.649917831214008</v>
      </c>
      <c r="AI3350">
        <f t="shared" si="740"/>
        <v>3.6173927347526003E-2</v>
      </c>
    </row>
    <row r="3351" spans="1:35" x14ac:dyDescent="0.25">
      <c r="A3351" s="11">
        <v>3350</v>
      </c>
      <c r="B3351">
        <v>0</v>
      </c>
      <c r="C3351">
        <v>41</v>
      </c>
      <c r="D3351">
        <v>0</v>
      </c>
      <c r="E3351">
        <v>0</v>
      </c>
      <c r="F3351">
        <v>0</v>
      </c>
      <c r="G3351">
        <v>112</v>
      </c>
      <c r="H3351">
        <v>25.14</v>
      </c>
      <c r="I3351">
        <f>IF(AND(B3351=1,E3351=0),V3351,IF(AND(B3351=1,E3351=1),W3351,IF(AND(B3351=0,E3351=0),X3351,IF(AND(B3351=0,E3351=1),Y3351,ERROR))))</f>
        <v>1.9551220768386557E-2</v>
      </c>
      <c r="K3351">
        <f t="shared" si="728"/>
        <v>2.5088146116023613E-2</v>
      </c>
      <c r="L3351">
        <f t="shared" si="729"/>
        <v>1.7378724267438583E-2</v>
      </c>
      <c r="M3351" s="22" t="str">
        <f t="shared" si="741"/>
        <v>NORMAL</v>
      </c>
      <c r="O3351">
        <f t="shared" si="730"/>
        <v>3.713572066704308</v>
      </c>
      <c r="P3351">
        <f t="shared" si="731"/>
        <v>4.7184988712950942</v>
      </c>
      <c r="Q3351">
        <f t="shared" si="732"/>
        <v>3.2244602031621015</v>
      </c>
      <c r="R3351">
        <f>(O3351*constantes!$B$4)+(P3351*constantes!$B$5)+(D3351*constantes!$B$6)+(Q3351*constantes!$B$8)+(F3351*constantes!$B$9)</f>
        <v>22.869649502190768</v>
      </c>
      <c r="S3351" s="4">
        <f>(O3351*constantes!$B$4)+(P3351*constantes!$C$5)+(D3351*constantes!$B$6)+(Q3351*constantes!$B$8)+(F3351*constantes!$B$9)</f>
        <v>23.207682761330346</v>
      </c>
      <c r="T3351">
        <f>(O3351*constantes!$D$4)+(P3351*constantes!$D$5)+(D3351*constantes!$D$6)+(Q3351*constantes!$D$8)+(F3351*constantes!$D$9)</f>
        <v>25.026107482468401</v>
      </c>
      <c r="U3351">
        <f>(O3351*constantes!$D$4)+(P3351*constantes!$E$5)+(D3351*constantes!$D$6)+(Q3351*constantes!$D$8)+(F3351*constantes!$D$9)</f>
        <v>25.355269963729949</v>
      </c>
      <c r="V3351" s="5">
        <f t="shared" si="733"/>
        <v>4.1329561320669561E-2</v>
      </c>
      <c r="W3351" s="5">
        <f t="shared" si="734"/>
        <v>5.7466102115404927E-2</v>
      </c>
      <c r="X3351" s="6">
        <f t="shared" si="735"/>
        <v>1.9551220768386557E-2</v>
      </c>
      <c r="Y3351" s="6">
        <f t="shared" si="736"/>
        <v>2.7068400904427858E-2</v>
      </c>
      <c r="AA3351">
        <f>(O3351*constantes!$B$4)+(LN(110)*constantes!$B$5)+(LN(22)*constantes!$B$8)+(F3351*constantes!$B$9)</f>
        <v>22.730454143490913</v>
      </c>
      <c r="AB3351">
        <f t="shared" si="737"/>
        <v>3.6057212319339005E-2</v>
      </c>
      <c r="AC3351">
        <f>(O3351*constantes!$D$4)+(LN(110)*constantes!$D$5)+(LN(22)*constantes!$D$8)+(F3351*constantes!$D$9)</f>
        <v>24.907213223567677</v>
      </c>
      <c r="AD3351" s="7">
        <f t="shared" si="738"/>
        <v>1.7378724267438583E-2</v>
      </c>
      <c r="AF3351">
        <f>(O3351*constantes!$B$4)+(LN(125)*constantes!$B$5)+(LN(22.5)*constantes!$B$8)+(F3351*constantes!$B$9)</f>
        <v>22.985411080245306</v>
      </c>
      <c r="AG3351">
        <f t="shared" si="739"/>
        <v>4.62827295767122E-2</v>
      </c>
      <c r="AH3351">
        <f>(O3351*constantes!$D$4)+(LN(125)*constantes!$D$5)+(LN(22.5)*constantes!$D$8)+(F3351*constantes!$D$9)</f>
        <v>25.278286240175909</v>
      </c>
      <c r="AI3351">
        <f t="shared" si="740"/>
        <v>2.5088146116023613E-2</v>
      </c>
    </row>
    <row r="3352" spans="1:35" x14ac:dyDescent="0.25">
      <c r="A3352" s="11">
        <v>3351</v>
      </c>
      <c r="B3352">
        <v>1</v>
      </c>
      <c r="C3352">
        <v>62</v>
      </c>
      <c r="D3352">
        <v>1</v>
      </c>
      <c r="E3352">
        <v>0</v>
      </c>
      <c r="F3352">
        <v>0</v>
      </c>
      <c r="G3352">
        <v>127.5</v>
      </c>
      <c r="H3352">
        <v>25.35</v>
      </c>
      <c r="I3352">
        <f>IF(AND(B3352=1,E3352=0),V3352,IF(AND(B3352=1,E3352=1),W3352,IF(AND(B3352=0,E3352=0),X3352,IF(AND(B3352=0,E3352=1),Y3352,ERROR))))</f>
        <v>0.32837384574674922</v>
      </c>
      <c r="K3352">
        <f t="shared" si="728"/>
        <v>0.15777159470264646</v>
      </c>
      <c r="L3352">
        <f t="shared" si="729"/>
        <v>0.12458920296857934</v>
      </c>
      <c r="M3352" s="22" t="str">
        <f t="shared" si="741"/>
        <v>'&gt;30%</v>
      </c>
      <c r="O3352">
        <f t="shared" si="730"/>
        <v>4.1271343850450917</v>
      </c>
      <c r="P3352">
        <f t="shared" si="731"/>
        <v>4.8481163645984813</v>
      </c>
      <c r="Q3352">
        <f t="shared" si="732"/>
        <v>3.2327787300371922</v>
      </c>
      <c r="R3352">
        <f>(O3352*constantes!$B$4)+(P3352*constantes!$B$5)+(D3352*constantes!$B$6)+(Q3352*constantes!$B$8)+(F3352*constantes!$B$9)</f>
        <v>25.113627954720908</v>
      </c>
      <c r="S3352" s="4">
        <f>(O3352*constantes!$B$4)+(P3352*constantes!$C$5)+(D3352*constantes!$B$6)+(Q3352*constantes!$B$8)+(F3352*constantes!$B$9)</f>
        <v>25.460947011080744</v>
      </c>
      <c r="T3352">
        <f>(O3352*constantes!$D$4)+(P3352*constantes!$D$5)+(D3352*constantes!$D$6)+(Q3352*constantes!$D$8)+(F3352*constantes!$D$9)</f>
        <v>27.138974689988878</v>
      </c>
      <c r="U3352">
        <f>(O3352*constantes!$D$4)+(P3352*constantes!$E$5)+(D3352*constantes!$D$6)+(Q3352*constantes!$D$8)+(F3352*constantes!$D$9)</f>
        <v>27.477179287583269</v>
      </c>
      <c r="V3352" s="5">
        <f t="shared" si="733"/>
        <v>0.32837384574674922</v>
      </c>
      <c r="W3352" s="5">
        <f t="shared" si="734"/>
        <v>0.43070261501663032</v>
      </c>
      <c r="X3352" s="6">
        <f t="shared" si="735"/>
        <v>0.15068752605877533</v>
      </c>
      <c r="Y3352" s="6">
        <f t="shared" si="736"/>
        <v>0.20471585988268926</v>
      </c>
      <c r="AA3352">
        <f>(O3352*constantes!$B$4)+(LN(110)*constantes!$B$5)+(LN(22)*constantes!$B$8)+(F3352*constantes!$B$9)</f>
        <v>24.017857097993041</v>
      </c>
      <c r="AB3352">
        <f t="shared" si="737"/>
        <v>0.12458920296857934</v>
      </c>
      <c r="AC3352">
        <f>(O3352*constantes!$D$4)+(LN(110)*constantes!$D$5)+(LN(22)*constantes!$D$8)+(F3352*constantes!$D$9)</f>
        <v>26.032545241135235</v>
      </c>
      <c r="AD3352" s="7">
        <f t="shared" si="738"/>
        <v>5.2585681787711391E-2</v>
      </c>
      <c r="AF3352">
        <f>(O3352*constantes!$B$4)+(LN(125)*constantes!$B$5)+(LN(22.5)*constantes!$B$8)+(F3352*constantes!$B$9)</f>
        <v>24.27281403474743</v>
      </c>
      <c r="AG3352">
        <f t="shared" si="739"/>
        <v>0.15777159470264646</v>
      </c>
      <c r="AH3352">
        <f>(O3352*constantes!$D$4)+(LN(125)*constantes!$D$5)+(LN(22.5)*constantes!$D$8)+(F3352*constantes!$D$9)</f>
        <v>26.403618257743467</v>
      </c>
      <c r="AI3352">
        <f t="shared" si="740"/>
        <v>7.5302674960658122E-2</v>
      </c>
    </row>
    <row r="3353" spans="1:35" x14ac:dyDescent="0.25">
      <c r="A3353" s="11">
        <v>3352</v>
      </c>
      <c r="B3353">
        <v>0</v>
      </c>
      <c r="C3353">
        <v>65</v>
      </c>
      <c r="D3353">
        <v>0</v>
      </c>
      <c r="E3353">
        <v>0</v>
      </c>
      <c r="F3353">
        <v>0</v>
      </c>
      <c r="G3353">
        <v>143.5</v>
      </c>
      <c r="H3353">
        <v>26.82</v>
      </c>
      <c r="I3353">
        <f>IF(AND(B3353=1,E3353=0),V3353,IF(AND(B3353=1,E3353=1),W3353,IF(AND(B3353=0,E3353=0),X3353,IF(AND(B3353=0,E3353=1),Y3353,ERROR))))</f>
        <v>0.13376397248496819</v>
      </c>
      <c r="K3353">
        <f t="shared" si="728"/>
        <v>8.5182662382899066E-2</v>
      </c>
      <c r="L3353">
        <f t="shared" si="729"/>
        <v>5.9581907304813275E-2</v>
      </c>
      <c r="M3353" s="22" t="str">
        <f t="shared" si="741"/>
        <v>Elevated Risk</v>
      </c>
      <c r="O3353">
        <f t="shared" si="730"/>
        <v>4.1743872698956368</v>
      </c>
      <c r="P3353">
        <f t="shared" si="731"/>
        <v>4.966335035199676</v>
      </c>
      <c r="Q3353">
        <f t="shared" si="732"/>
        <v>3.2891478778535324</v>
      </c>
      <c r="R3353">
        <f>(O3353*constantes!$B$4)+(P3353*constantes!$B$5)+(D3353*constantes!$B$6)+(Q3353*constantes!$B$8)+(F3353*constantes!$B$9)</f>
        <v>24.815187155918483</v>
      </c>
      <c r="S3353" s="4">
        <f>(O3353*constantes!$B$4)+(P3353*constantes!$C$5)+(D3353*constantes!$B$6)+(Q3353*constantes!$B$8)+(F3353*constantes!$B$9)</f>
        <v>25.170975397840184</v>
      </c>
      <c r="T3353">
        <f>(O3353*constantes!$D$4)+(P3353*constantes!$D$5)+(D3353*constantes!$D$6)+(Q3353*constantes!$D$8)+(F3353*constantes!$D$9)</f>
        <v>27.010230304911062</v>
      </c>
      <c r="U3353">
        <f>(O3353*constantes!$D$4)+(P3353*constantes!$E$5)+(D3353*constantes!$D$6)+(Q3353*constantes!$D$8)+(F3353*constantes!$D$9)</f>
        <v>27.356681836966587</v>
      </c>
      <c r="V3353" s="5">
        <f t="shared" si="733"/>
        <v>0.25572550250386383</v>
      </c>
      <c r="W3353" s="5">
        <f t="shared" si="734"/>
        <v>0.34396949872235605</v>
      </c>
      <c r="X3353" s="6">
        <f t="shared" si="735"/>
        <v>0.13376397248496819</v>
      </c>
      <c r="Y3353" s="6">
        <f t="shared" si="736"/>
        <v>0.18376522678905183</v>
      </c>
      <c r="AA3353">
        <f>(O3353*constantes!$B$4)+(LN(110)*constantes!$B$5)+(LN(22)*constantes!$B$8)+(F3353*constantes!$B$9)</f>
        <v>24.164953438417392</v>
      </c>
      <c r="AB3353">
        <f t="shared" si="737"/>
        <v>0.14285464759503463</v>
      </c>
      <c r="AC3353">
        <f>(O3353*constantes!$D$4)+(LN(110)*constantes!$D$5)+(LN(22)*constantes!$D$8)+(F3353*constantes!$D$9)</f>
        <v>26.16112364851551</v>
      </c>
      <c r="AD3353" s="7">
        <f t="shared" si="738"/>
        <v>5.9581907304813275E-2</v>
      </c>
      <c r="AF3353">
        <f>(O3353*constantes!$B$4)+(LN(125)*constantes!$B$5)+(LN(22.5)*constantes!$B$8)+(F3353*constantes!$B$9)</f>
        <v>24.419910375171785</v>
      </c>
      <c r="AG3353">
        <f t="shared" si="739"/>
        <v>0.18037897763812694</v>
      </c>
      <c r="AH3353">
        <f>(O3353*constantes!$D$4)+(LN(125)*constantes!$D$5)+(LN(22.5)*constantes!$D$8)+(F3353*constantes!$D$9)</f>
        <v>26.532196665123742</v>
      </c>
      <c r="AI3353">
        <f t="shared" si="740"/>
        <v>8.5182662382899066E-2</v>
      </c>
    </row>
    <row r="3354" spans="1:35" x14ac:dyDescent="0.25">
      <c r="A3354" s="11">
        <v>3353</v>
      </c>
      <c r="B3354">
        <v>0</v>
      </c>
      <c r="C3354">
        <v>50</v>
      </c>
      <c r="D3354">
        <v>0</v>
      </c>
      <c r="E3354">
        <v>1</v>
      </c>
      <c r="F3354">
        <v>0</v>
      </c>
      <c r="G3354">
        <v>143</v>
      </c>
      <c r="H3354">
        <v>29.36</v>
      </c>
      <c r="I3354">
        <f>IF(AND(B3354=1,E3354=0),V3354,IF(AND(B3354=1,E3354=1),W3354,IF(AND(B3354=0,E3354=0),X3354,IF(AND(B3354=0,E3354=1),Y3354,ERROR))))</f>
        <v>9.7968470034910049E-2</v>
      </c>
      <c r="K3354">
        <f t="shared" si="728"/>
        <v>4.2663786438573714E-2</v>
      </c>
      <c r="L3354">
        <f t="shared" si="729"/>
        <v>2.9636129007590606E-2</v>
      </c>
      <c r="M3354" s="22" t="str">
        <f t="shared" si="741"/>
        <v>Elevated Risk</v>
      </c>
      <c r="O3354">
        <f t="shared" si="730"/>
        <v>3.912023005428146</v>
      </c>
      <c r="P3354">
        <f t="shared" si="731"/>
        <v>4.962844630259907</v>
      </c>
      <c r="Q3354">
        <f t="shared" si="732"/>
        <v>3.3796332037463146</v>
      </c>
      <c r="R3354">
        <f>(O3354*constantes!$B$4)+(P3354*constantes!$B$5)+(D3354*constantes!$B$6)+(Q3354*constantes!$B$8)+(F3354*constantes!$B$9)</f>
        <v>24.063716766614117</v>
      </c>
      <c r="S3354" s="4">
        <f>(O3354*constantes!$B$4)+(P3354*constantes!$C$5)+(D3354*constantes!$B$6)+(Q3354*constantes!$B$8)+(F3354*constantes!$B$9)</f>
        <v>24.419254955925936</v>
      </c>
      <c r="T3354">
        <f>(O3354*constantes!$D$4)+(P3354*constantes!$D$5)+(D3354*constantes!$D$6)+(Q3354*constantes!$D$8)+(F3354*constantes!$D$9)</f>
        <v>26.332761203700063</v>
      </c>
      <c r="U3354">
        <f>(O3354*constantes!$D$4)+(P3354*constantes!$E$5)+(D3354*constantes!$D$6)+(Q3354*constantes!$D$8)+(F3354*constantes!$D$9)</f>
        <v>26.678969245106995</v>
      </c>
      <c r="V3354" s="5">
        <f t="shared" si="733"/>
        <v>0.1300384696458351</v>
      </c>
      <c r="W3354" s="5">
        <f t="shared" si="734"/>
        <v>0.18027215042507172</v>
      </c>
      <c r="X3354" s="6">
        <f t="shared" si="735"/>
        <v>7.0337320646852164E-2</v>
      </c>
      <c r="Y3354" s="6">
        <f t="shared" si="736"/>
        <v>9.7968470034910049E-2</v>
      </c>
      <c r="AA3354">
        <f>(O3354*constantes!$B$4)+(LN(110)*constantes!$B$5)+(LN(22)*constantes!$B$8)+(F3354*constantes!$B$9)</f>
        <v>23.348223977700673</v>
      </c>
      <c r="AB3354">
        <f t="shared" si="737"/>
        <v>6.5845990830285972E-2</v>
      </c>
      <c r="AC3354">
        <f>(O3354*constantes!$D$4)+(LN(110)*constantes!$D$5)+(LN(22)*constantes!$D$8)+(F3354*constantes!$D$9)</f>
        <v>25.447212119400952</v>
      </c>
      <c r="AD3354" s="7">
        <f t="shared" si="738"/>
        <v>2.9636129007590606E-2</v>
      </c>
      <c r="AF3354">
        <f>(O3354*constantes!$B$4)+(LN(125)*constantes!$B$5)+(LN(22.5)*constantes!$B$8)+(F3354*constantes!$B$9)</f>
        <v>23.603180914455063</v>
      </c>
      <c r="AG3354">
        <f t="shared" si="739"/>
        <v>8.4142660265313918E-2</v>
      </c>
      <c r="AH3354">
        <f>(O3354*constantes!$D$4)+(LN(125)*constantes!$D$5)+(LN(22.5)*constantes!$D$8)+(F3354*constantes!$D$9)</f>
        <v>25.818285136009184</v>
      </c>
      <c r="AI3354">
        <f t="shared" si="740"/>
        <v>4.2663786438573714E-2</v>
      </c>
    </row>
    <row r="3355" spans="1:35" x14ac:dyDescent="0.25">
      <c r="A3355" s="11">
        <v>3354</v>
      </c>
      <c r="B3355">
        <v>1</v>
      </c>
      <c r="C3355">
        <v>55</v>
      </c>
      <c r="D3355">
        <v>1</v>
      </c>
      <c r="E3355">
        <v>0</v>
      </c>
      <c r="F3355">
        <v>0</v>
      </c>
      <c r="G3355">
        <v>121.5</v>
      </c>
      <c r="H3355">
        <v>28.45</v>
      </c>
      <c r="I3355">
        <f>IF(AND(B3355=1,E3355=0),V3355,IF(AND(B3355=1,E3355=1),W3355,IF(AND(B3355=0,E3355=0),X3355,IF(AND(B3355=0,E3355=1),Y3355,ERROR))))</f>
        <v>0.24020266925128353</v>
      </c>
      <c r="K3355">
        <f t="shared" si="728"/>
        <v>0.11152976090806932</v>
      </c>
      <c r="L3355">
        <f t="shared" si="729"/>
        <v>8.7567364830949512E-2</v>
      </c>
      <c r="M3355" s="22" t="str">
        <f t="shared" si="741"/>
        <v>Elevated Risk</v>
      </c>
      <c r="O3355">
        <f t="shared" si="730"/>
        <v>4.0073331852324712</v>
      </c>
      <c r="P3355">
        <f t="shared" si="731"/>
        <v>4.7999142627806028</v>
      </c>
      <c r="Q3355">
        <f t="shared" si="732"/>
        <v>3.34814816057234</v>
      </c>
      <c r="R3355">
        <f>(O3355*constantes!$B$4)+(P3355*constantes!$B$5)+(D3355*constantes!$B$6)+(Q3355*constantes!$B$8)+(F3355*constantes!$B$9)</f>
        <v>24.742734280157251</v>
      </c>
      <c r="S3355" s="4">
        <f>(O3355*constantes!$B$4)+(P3355*constantes!$C$5)+(D3355*constantes!$B$6)+(Q3355*constantes!$B$8)+(F3355*constantes!$B$9)</f>
        <v>25.086600137942852</v>
      </c>
      <c r="T3355">
        <f>(O3355*constantes!$D$4)+(P3355*constantes!$D$5)+(D3355*constantes!$D$6)+(Q3355*constantes!$D$8)+(F3355*constantes!$D$9)</f>
        <v>26.736381686351315</v>
      </c>
      <c r="U3355">
        <f>(O3355*constantes!$D$4)+(P3355*constantes!$E$5)+(D3355*constantes!$D$6)+(Q3355*constantes!$D$8)+(F3355*constantes!$D$9)</f>
        <v>27.071223705322893</v>
      </c>
      <c r="V3355" s="5">
        <f t="shared" si="733"/>
        <v>0.24020266925128353</v>
      </c>
      <c r="W3355" s="5">
        <f t="shared" si="734"/>
        <v>0.32120695058832116</v>
      </c>
      <c r="X3355" s="6">
        <f t="shared" si="735"/>
        <v>0.10344764392721295</v>
      </c>
      <c r="Y3355" s="6">
        <f t="shared" si="736"/>
        <v>0.14155185346614751</v>
      </c>
      <c r="AA3355">
        <f>(O3355*constantes!$B$4)+(LN(110)*constantes!$B$5)+(LN(22)*constantes!$B$8)+(F3355*constantes!$B$9)</f>
        <v>23.644920755024344</v>
      </c>
      <c r="AB3355">
        <f t="shared" si="737"/>
        <v>8.7567364830949512E-2</v>
      </c>
      <c r="AC3355">
        <f>(O3355*constantes!$D$4)+(LN(110)*constantes!$D$5)+(LN(22)*constantes!$D$8)+(F3355*constantes!$D$9)</f>
        <v>25.706557790361106</v>
      </c>
      <c r="AD3355" s="7">
        <f t="shared" si="738"/>
        <v>3.8241136753246696E-2</v>
      </c>
      <c r="AF3355">
        <f>(O3355*constantes!$B$4)+(LN(125)*constantes!$B$5)+(LN(22.5)*constantes!$B$8)+(F3355*constantes!$B$9)</f>
        <v>23.899877691778737</v>
      </c>
      <c r="AG3355">
        <f t="shared" si="739"/>
        <v>0.11152976090806932</v>
      </c>
      <c r="AH3355">
        <f>(O3355*constantes!$D$4)+(LN(125)*constantes!$D$5)+(LN(22.5)*constantes!$D$8)+(F3355*constantes!$D$9)</f>
        <v>26.077630806969339</v>
      </c>
      <c r="AI3355">
        <f t="shared" si="740"/>
        <v>5.4942946453026109E-2</v>
      </c>
    </row>
    <row r="3356" spans="1:35" x14ac:dyDescent="0.25">
      <c r="A3356" s="11">
        <v>3355</v>
      </c>
      <c r="B3356">
        <v>1</v>
      </c>
      <c r="C3356">
        <v>51</v>
      </c>
      <c r="D3356">
        <v>0</v>
      </c>
      <c r="E3356">
        <v>0</v>
      </c>
      <c r="F3356">
        <v>0</v>
      </c>
      <c r="G3356">
        <v>98</v>
      </c>
      <c r="H3356">
        <v>22.86</v>
      </c>
      <c r="I3356">
        <f>IF(AND(B3356=1,E3356=0),V3356,IF(AND(B3356=1,E3356=1),W3356,IF(AND(B3356=0,E3356=0),X3356,IF(AND(B3356=0,E3356=1),Y3356,ERROR))))</f>
        <v>5.8495758502185913E-2</v>
      </c>
      <c r="K3356">
        <f t="shared" si="728"/>
        <v>8.9246869441510945E-2</v>
      </c>
      <c r="L3356">
        <f t="shared" si="729"/>
        <v>6.9883054652788434E-2</v>
      </c>
      <c r="M3356" s="22" t="str">
        <f t="shared" si="741"/>
        <v>OPTIMAL</v>
      </c>
      <c r="O3356">
        <f t="shared" si="730"/>
        <v>3.9318256327243257</v>
      </c>
      <c r="P3356">
        <f t="shared" si="731"/>
        <v>4.5849674786705723</v>
      </c>
      <c r="Q3356">
        <f t="shared" si="732"/>
        <v>3.1293886583666644</v>
      </c>
      <c r="R3356">
        <f>(O3356*constantes!$B$4)+(P3356*constantes!$B$5)+(D3356*constantes!$B$6)+(Q3356*constantes!$B$8)+(F3356*constantes!$B$9)</f>
        <v>23.225982838671062</v>
      </c>
      <c r="S3356" s="4">
        <f>(O3356*constantes!$B$4)+(P3356*constantes!$C$5)+(D3356*constantes!$B$6)+(Q3356*constantes!$B$8)+(F3356*constantes!$B$9)</f>
        <v>23.554449908843022</v>
      </c>
      <c r="T3356">
        <f>(O3356*constantes!$D$4)+(P3356*constantes!$D$5)+(D3356*constantes!$D$6)+(Q3356*constantes!$D$8)+(F3356*constantes!$D$9)</f>
        <v>25.195773596454377</v>
      </c>
      <c r="U3356">
        <f>(O3356*constantes!$D$4)+(P3356*constantes!$E$5)+(D3356*constantes!$D$6)+(Q3356*constantes!$D$8)+(F3356*constantes!$D$9)</f>
        <v>25.515620927766438</v>
      </c>
      <c r="V3356" s="5">
        <f t="shared" si="733"/>
        <v>5.8495758502185913E-2</v>
      </c>
      <c r="W3356" s="5">
        <f t="shared" si="734"/>
        <v>8.030589695152357E-2</v>
      </c>
      <c r="X3356" s="6">
        <f t="shared" si="735"/>
        <v>2.3124320531874076E-2</v>
      </c>
      <c r="Y3356" s="6">
        <f t="shared" si="736"/>
        <v>3.1700850344318132E-2</v>
      </c>
      <c r="AA3356">
        <f>(O3356*constantes!$B$4)+(LN(110)*constantes!$B$5)+(LN(22)*constantes!$B$8)+(F3356*constantes!$B$9)</f>
        <v>23.409868764368586</v>
      </c>
      <c r="AB3356">
        <f t="shared" si="737"/>
        <v>6.9883054652788434E-2</v>
      </c>
      <c r="AC3356">
        <f>(O3356*constantes!$D$4)+(LN(110)*constantes!$D$5)+(LN(22)*constantes!$D$8)+(F3356*constantes!$D$9)</f>
        <v>25.50109645445777</v>
      </c>
      <c r="AD3356" s="7">
        <f t="shared" si="738"/>
        <v>3.1250958582138333E-2</v>
      </c>
      <c r="AF3356">
        <f>(O3356*constantes!$B$4)+(LN(125)*constantes!$B$5)+(LN(22.5)*constantes!$B$8)+(F3356*constantes!$B$9)</f>
        <v>23.664825701122982</v>
      </c>
      <c r="AG3356">
        <f t="shared" si="739"/>
        <v>8.9246869441510945E-2</v>
      </c>
      <c r="AH3356">
        <f>(O3356*constantes!$D$4)+(LN(125)*constantes!$D$5)+(LN(22.5)*constantes!$D$8)+(F3356*constantes!$D$9)</f>
        <v>25.872169471066002</v>
      </c>
      <c r="AI3356">
        <f t="shared" si="740"/>
        <v>4.4971857043080821E-2</v>
      </c>
    </row>
    <row r="3357" spans="1:35" x14ac:dyDescent="0.25">
      <c r="A3357" s="11">
        <v>3356</v>
      </c>
      <c r="B3357">
        <v>1</v>
      </c>
      <c r="C3357">
        <v>37</v>
      </c>
      <c r="D3357">
        <v>1</v>
      </c>
      <c r="E3357">
        <v>0</v>
      </c>
      <c r="F3357">
        <v>0</v>
      </c>
      <c r="G3357">
        <v>120</v>
      </c>
      <c r="H3357">
        <v>23.8</v>
      </c>
      <c r="I3357">
        <f>IF(AND(B3357=1,E3357=0),V3357,IF(AND(B3357=1,E3357=1),W3357,IF(AND(B3357=0,E3357=0),X3357,IF(AND(B3357=0,E3357=1),Y3357,ERROR))))</f>
        <v>6.5589468283291485E-2</v>
      </c>
      <c r="K3357">
        <f t="shared" si="728"/>
        <v>3.3840132302612846E-2</v>
      </c>
      <c r="L3357">
        <f t="shared" si="729"/>
        <v>2.6325671515684657E-2</v>
      </c>
      <c r="M3357" s="22" t="str">
        <f t="shared" si="741"/>
        <v>Elevated Risk</v>
      </c>
      <c r="O3357">
        <f t="shared" si="730"/>
        <v>3.6109179126442243</v>
      </c>
      <c r="P3357">
        <f t="shared" si="731"/>
        <v>4.7874917427820458</v>
      </c>
      <c r="Q3357">
        <f t="shared" si="732"/>
        <v>3.1696855806774291</v>
      </c>
      <c r="R3357">
        <f>(O3357*constantes!$B$4)+(P3357*constantes!$B$5)+(D3357*constantes!$B$6)+(Q3357*constantes!$B$8)+(F3357*constantes!$B$9)</f>
        <v>23.344184845338731</v>
      </c>
      <c r="S3357" s="4">
        <f>(O3357*constantes!$B$4)+(P3357*constantes!$C$5)+(D3357*constantes!$B$6)+(Q3357*constantes!$B$8)+(F3357*constantes!$B$9)</f>
        <v>23.687160753791638</v>
      </c>
      <c r="T3357">
        <f>(O3357*constantes!$D$4)+(P3357*constantes!$D$5)+(D3357*constantes!$D$6)+(Q3357*constantes!$D$8)+(F3357*constantes!$D$9)</f>
        <v>25.531525555869202</v>
      </c>
      <c r="U3357">
        <f>(O3357*constantes!$D$4)+(P3357*constantes!$E$5)+(D3357*constantes!$D$6)+(Q3357*constantes!$D$8)+(F3357*constantes!$D$9)</f>
        <v>25.865500979845677</v>
      </c>
      <c r="V3357" s="5">
        <f t="shared" si="733"/>
        <v>6.5589468283291485E-2</v>
      </c>
      <c r="W3357" s="5">
        <f t="shared" si="734"/>
        <v>9.1167849193691031E-2</v>
      </c>
      <c r="X3357" s="6">
        <f t="shared" si="735"/>
        <v>3.220080027143557E-2</v>
      </c>
      <c r="Y3357" s="6">
        <f t="shared" si="736"/>
        <v>4.4679739696225407E-2</v>
      </c>
      <c r="AA3357">
        <f>(O3357*constantes!$B$4)+(LN(110)*constantes!$B$5)+(LN(22)*constantes!$B$8)+(F3357*constantes!$B$9)</f>
        <v>22.410895868068035</v>
      </c>
      <c r="AB3357">
        <f t="shared" si="737"/>
        <v>2.6325671515684657E-2</v>
      </c>
      <c r="AC3357">
        <f>(O3357*constantes!$D$4)+(LN(110)*constantes!$D$5)+(LN(22)*constantes!$D$8)+(F3357*constantes!$D$9)</f>
        <v>24.627884084579406</v>
      </c>
      <c r="AD3357" s="7">
        <f t="shared" si="738"/>
        <v>1.3171407582175831E-2</v>
      </c>
      <c r="AF3357">
        <f>(O3357*constantes!$B$4)+(LN(125)*constantes!$B$5)+(LN(22.5)*constantes!$B$8)+(F3357*constantes!$B$9)</f>
        <v>22.665852804822428</v>
      </c>
      <c r="AG3357">
        <f t="shared" si="739"/>
        <v>3.3840132302612846E-2</v>
      </c>
      <c r="AH3357">
        <f>(O3357*constantes!$D$4)+(LN(125)*constantes!$D$5)+(LN(22.5)*constantes!$D$8)+(F3357*constantes!$D$9)</f>
        <v>24.998957101187639</v>
      </c>
      <c r="AI3357">
        <f t="shared" si="740"/>
        <v>1.903255478119692E-2</v>
      </c>
    </row>
    <row r="3358" spans="1:35" x14ac:dyDescent="0.25">
      <c r="A3358" s="11">
        <v>3357</v>
      </c>
      <c r="B3358">
        <v>0</v>
      </c>
      <c r="C3358">
        <v>68</v>
      </c>
      <c r="D3358">
        <v>0</v>
      </c>
      <c r="E3358">
        <v>0</v>
      </c>
      <c r="F3358">
        <v>0</v>
      </c>
      <c r="G3358">
        <v>144</v>
      </c>
      <c r="H3358">
        <v>29.25</v>
      </c>
      <c r="I3358">
        <f>IF(AND(B3358=1,E3358=0),V3358,IF(AND(B3358=1,E3358=1),W3358,IF(AND(B3358=0,E3358=0),X3358,IF(AND(B3358=0,E3358=1),Y3358,ERROR))))</f>
        <v>0.1575036795473197</v>
      </c>
      <c r="K3358">
        <f t="shared" si="728"/>
        <v>9.5760530164646807E-2</v>
      </c>
      <c r="L3358">
        <f t="shared" si="729"/>
        <v>6.7098333328172055E-2</v>
      </c>
      <c r="M3358" s="22" t="str">
        <f t="shared" si="741"/>
        <v>Elevated Risk</v>
      </c>
      <c r="O3358">
        <f t="shared" si="730"/>
        <v>4.219507705176107</v>
      </c>
      <c r="P3358">
        <f t="shared" si="731"/>
        <v>4.9698132995760007</v>
      </c>
      <c r="Q3358">
        <f t="shared" si="732"/>
        <v>3.3758795736778655</v>
      </c>
      <c r="R3358">
        <f>(O3358*constantes!$B$4)+(P3358*constantes!$B$5)+(D3358*constantes!$B$6)+(Q3358*constantes!$B$8)+(F3358*constantes!$B$9)</f>
        <v>25.030856011307062</v>
      </c>
      <c r="S3358" s="4">
        <f>(O3358*constantes!$B$4)+(P3358*constantes!$C$5)+(D3358*constantes!$B$6)+(Q3358*constantes!$B$8)+(F3358*constantes!$B$9)</f>
        <v>25.386893436088688</v>
      </c>
      <c r="T3358">
        <f>(O3358*constantes!$D$4)+(P3358*constantes!$D$5)+(D3358*constantes!$D$6)+(Q3358*constantes!$D$8)+(F3358*constantes!$D$9)</f>
        <v>27.187131791876688</v>
      </c>
      <c r="U3358">
        <f>(O3358*constantes!$D$4)+(P3358*constantes!$E$5)+(D3358*constantes!$D$6)+(Q3358*constantes!$D$8)+(F3358*constantes!$D$9)</f>
        <v>27.533825967655112</v>
      </c>
      <c r="V3358" s="5">
        <f t="shared" si="733"/>
        <v>0.30679705420447023</v>
      </c>
      <c r="W3358" s="5">
        <f t="shared" si="734"/>
        <v>0.40734411317641073</v>
      </c>
      <c r="X3358" s="6">
        <f t="shared" si="735"/>
        <v>0.1575036795473197</v>
      </c>
      <c r="Y3358" s="6">
        <f t="shared" si="736"/>
        <v>0.21526218613722992</v>
      </c>
      <c r="AA3358">
        <f>(O3358*constantes!$B$4)+(LN(110)*constantes!$B$5)+(LN(22)*constantes!$B$8)+(F3358*constantes!$B$9)</f>
        <v>24.305411548628083</v>
      </c>
      <c r="AB3358">
        <f t="shared" si="737"/>
        <v>0.16254972199309958</v>
      </c>
      <c r="AC3358">
        <f>(O3358*constantes!$D$4)+(LN(110)*constantes!$D$5)+(LN(22)*constantes!$D$8)+(F3358*constantes!$D$9)</f>
        <v>26.283899511344135</v>
      </c>
      <c r="AD3358" s="7">
        <f t="shared" si="738"/>
        <v>6.7098333328172055E-2</v>
      </c>
      <c r="AF3358">
        <f>(O3358*constantes!$B$4)+(LN(125)*constantes!$B$5)+(LN(22.5)*constantes!$B$8)+(F3358*constantes!$B$9)</f>
        <v>24.56036848538248</v>
      </c>
      <c r="AG3358">
        <f t="shared" si="739"/>
        <v>0.20459948552194085</v>
      </c>
      <c r="AH3358">
        <f>(O3358*constantes!$D$4)+(LN(125)*constantes!$D$5)+(LN(22.5)*constantes!$D$8)+(F3358*constantes!$D$9)</f>
        <v>26.654972527952367</v>
      </c>
      <c r="AI3358">
        <f t="shared" si="740"/>
        <v>9.5760530164646807E-2</v>
      </c>
    </row>
    <row r="3359" spans="1:35" x14ac:dyDescent="0.25">
      <c r="A3359" s="11">
        <v>3358</v>
      </c>
      <c r="B3359">
        <v>1</v>
      </c>
      <c r="C3359">
        <v>60</v>
      </c>
      <c r="D3359">
        <v>1</v>
      </c>
      <c r="E3359">
        <v>1</v>
      </c>
      <c r="F3359">
        <v>0</v>
      </c>
      <c r="G3359">
        <v>141</v>
      </c>
      <c r="H3359">
        <v>24.1</v>
      </c>
      <c r="I3359">
        <f>IF(AND(B3359=1,E3359=0),V3359,IF(AND(B3359=1,E3359=1),W3359,IF(AND(B3359=0,E3359=0),X3359,IF(AND(B3359=0,E3359=1),Y3359,ERROR))))</f>
        <v>0.44748444348954408</v>
      </c>
      <c r="K3359">
        <f t="shared" si="728"/>
        <v>0.14362116573454531</v>
      </c>
      <c r="L3359">
        <f t="shared" si="729"/>
        <v>0.11321269470654882</v>
      </c>
      <c r="M3359" s="22" t="str">
        <f t="shared" si="741"/>
        <v>'&gt;30%</v>
      </c>
      <c r="O3359">
        <f t="shared" si="730"/>
        <v>4.0943445622221004</v>
      </c>
      <c r="P3359">
        <f t="shared" si="731"/>
        <v>4.9487598903781684</v>
      </c>
      <c r="Q3359">
        <f t="shared" si="732"/>
        <v>3.1822118404966093</v>
      </c>
      <c r="R3359">
        <f>(O3359*constantes!$B$4)+(P3359*constantes!$B$5)+(D3359*constantes!$B$6)+(Q3359*constantes!$B$8)+(F3359*constantes!$B$9)</f>
        <v>25.158168426648142</v>
      </c>
      <c r="S3359" s="4">
        <f>(O3359*constantes!$B$4)+(P3359*constantes!$C$5)+(D3359*constantes!$B$6)+(Q3359*constantes!$B$8)+(F3359*constantes!$B$9)</f>
        <v>25.512697585194832</v>
      </c>
      <c r="T3359">
        <f>(O3359*constantes!$D$4)+(P3359*constantes!$D$5)+(D3359*constantes!$D$6)+(Q3359*constantes!$D$8)+(F3359*constantes!$D$9)</f>
        <v>27.307000144623238</v>
      </c>
      <c r="U3359">
        <f>(O3359*constantes!$D$4)+(P3359*constantes!$E$5)+(D3359*constantes!$D$6)+(Q3359*constantes!$D$8)+(F3359*constantes!$D$9)</f>
        <v>27.65222563457602</v>
      </c>
      <c r="V3359" s="5">
        <f t="shared" si="733"/>
        <v>0.34044087920216304</v>
      </c>
      <c r="W3359" s="5">
        <f t="shared" si="734"/>
        <v>0.44748444348954408</v>
      </c>
      <c r="X3359" s="6">
        <f t="shared" si="735"/>
        <v>0.1756925667906345</v>
      </c>
      <c r="Y3359" s="6">
        <f t="shared" si="736"/>
        <v>0.23881170801231866</v>
      </c>
      <c r="AA3359">
        <f>(O3359*constantes!$B$4)+(LN(110)*constantes!$B$5)+(LN(22)*constantes!$B$8)+(F3359*constantes!$B$9)</f>
        <v>23.915783691137978</v>
      </c>
      <c r="AB3359">
        <f t="shared" si="737"/>
        <v>0.11321269470654882</v>
      </c>
      <c r="AC3359">
        <f>(O3359*constantes!$D$4)+(LN(110)*constantes!$D$5)+(LN(22)*constantes!$D$8)+(F3359*constantes!$D$9)</f>
        <v>25.943321837946279</v>
      </c>
      <c r="AD3359" s="7">
        <f t="shared" si="738"/>
        <v>4.820708918468708E-2</v>
      </c>
      <c r="AF3359">
        <f>(O3359*constantes!$B$4)+(LN(125)*constantes!$B$5)+(LN(22.5)*constantes!$B$8)+(F3359*constantes!$B$9)</f>
        <v>24.170740627892375</v>
      </c>
      <c r="AG3359">
        <f t="shared" si="739"/>
        <v>0.14362116573454531</v>
      </c>
      <c r="AH3359">
        <f>(O3359*constantes!$D$4)+(LN(125)*constantes!$D$5)+(LN(22.5)*constantes!$D$8)+(F3359*constantes!$D$9)</f>
        <v>26.314394854554511</v>
      </c>
      <c r="AI3359">
        <f t="shared" si="740"/>
        <v>6.9102564331433469E-2</v>
      </c>
    </row>
    <row r="3360" spans="1:35" x14ac:dyDescent="0.25">
      <c r="A3360" s="11">
        <v>3359</v>
      </c>
      <c r="B3360">
        <v>0</v>
      </c>
      <c r="C3360">
        <v>47</v>
      </c>
      <c r="D3360">
        <v>0</v>
      </c>
      <c r="E3360">
        <v>0</v>
      </c>
      <c r="F3360">
        <v>0</v>
      </c>
      <c r="G3360">
        <v>133</v>
      </c>
      <c r="H3360">
        <v>27.82</v>
      </c>
      <c r="I3360">
        <f>IF(AND(B3360=1,E3360=0),V3360,IF(AND(B3360=1,E3360=1),W3360,IF(AND(B3360=0,E3360=0),X3360,IF(AND(B3360=0,E3360=1),Y3360,ERROR))))</f>
        <v>4.7720596583012753E-2</v>
      </c>
      <c r="K3360">
        <f t="shared" si="728"/>
        <v>3.6173927347526003E-2</v>
      </c>
      <c r="L3360">
        <f t="shared" si="729"/>
        <v>2.5101986203356352E-2</v>
      </c>
      <c r="M3360" s="22" t="str">
        <f t="shared" si="741"/>
        <v>Elevated Risk</v>
      </c>
      <c r="O3360">
        <f t="shared" si="730"/>
        <v>3.8501476017100584</v>
      </c>
      <c r="P3360">
        <f t="shared" si="731"/>
        <v>4.8903491282217537</v>
      </c>
      <c r="Q3360">
        <f t="shared" si="732"/>
        <v>3.325755186495297</v>
      </c>
      <c r="R3360">
        <f>(O3360*constantes!$B$4)+(P3360*constantes!$B$5)+(D3360*constantes!$B$6)+(Q3360*constantes!$B$8)+(F3360*constantes!$B$9)</f>
        <v>23.693903278198832</v>
      </c>
      <c r="S3360" s="4">
        <f>(O3360*constantes!$B$4)+(P3360*constantes!$C$5)+(D3360*constantes!$B$6)+(Q3360*constantes!$B$8)+(F3360*constantes!$B$9)</f>
        <v>24.044247889744639</v>
      </c>
      <c r="T3360">
        <f>(O3360*constantes!$D$4)+(P3360*constantes!$D$5)+(D3360*constantes!$D$6)+(Q3360*constantes!$D$8)+(F3360*constantes!$D$9)</f>
        <v>25.932925439947166</v>
      </c>
      <c r="U3360">
        <f>(O3360*constantes!$D$4)+(P3360*constantes!$E$5)+(D3360*constantes!$D$6)+(Q3360*constantes!$D$8)+(F3360*constantes!$D$9)</f>
        <v>26.274076195131915</v>
      </c>
      <c r="V3360" s="5">
        <f t="shared" si="733"/>
        <v>9.1755426807444529E-2</v>
      </c>
      <c r="W3360" s="5">
        <f t="shared" si="734"/>
        <v>0.1276986936810437</v>
      </c>
      <c r="X3360" s="6">
        <f t="shared" si="735"/>
        <v>4.7720596583012753E-2</v>
      </c>
      <c r="Y3360" s="6">
        <f t="shared" si="736"/>
        <v>6.646473126946606E-2</v>
      </c>
      <c r="AA3360">
        <f>(O3360*constantes!$B$4)+(LN(110)*constantes!$B$5)+(LN(22)*constantes!$B$8)+(F3360*constantes!$B$9)</f>
        <v>23.155608320942413</v>
      </c>
      <c r="AB3360">
        <f t="shared" si="737"/>
        <v>5.4631350702972536E-2</v>
      </c>
      <c r="AC3360">
        <f>(O3360*constantes!$D$4)+(LN(110)*constantes!$D$5)+(LN(22)*constantes!$D$8)+(F3360*constantes!$D$9)</f>
        <v>25.278844814605776</v>
      </c>
      <c r="AD3360" s="7">
        <f t="shared" si="738"/>
        <v>2.5101986203356352E-2</v>
      </c>
      <c r="AF3360">
        <f>(O3360*constantes!$B$4)+(LN(125)*constantes!$B$5)+(LN(22.5)*constantes!$B$8)+(F3360*constantes!$B$9)</f>
        <v>23.410565257696806</v>
      </c>
      <c r="AG3360">
        <f t="shared" si="739"/>
        <v>6.9930001122808005E-2</v>
      </c>
      <c r="AH3360">
        <f>(O3360*constantes!$D$4)+(LN(125)*constantes!$D$5)+(LN(22.5)*constantes!$D$8)+(F3360*constantes!$D$9)</f>
        <v>25.649917831214008</v>
      </c>
      <c r="AI3360">
        <f t="shared" si="740"/>
        <v>3.6173927347526003E-2</v>
      </c>
    </row>
    <row r="3361" spans="1:35" x14ac:dyDescent="0.25">
      <c r="A3361" s="11">
        <v>3360</v>
      </c>
      <c r="B3361">
        <v>1</v>
      </c>
      <c r="C3361">
        <v>38</v>
      </c>
      <c r="D3361">
        <v>0</v>
      </c>
      <c r="E3361">
        <v>0</v>
      </c>
      <c r="F3361">
        <v>0</v>
      </c>
      <c r="G3361">
        <v>102</v>
      </c>
      <c r="H3361">
        <v>25.69</v>
      </c>
      <c r="I3361">
        <f>IF(AND(B3361=1,E3361=0),V3361,IF(AND(B3361=1,E3361=1),W3361,IF(AND(B3361=0,E3361=0),X3361,IF(AND(B3361=0,E3361=1),Y3361,ERROR))))</f>
        <v>2.8092749916557191E-2</v>
      </c>
      <c r="K3361">
        <f t="shared" si="728"/>
        <v>3.6714933714987352E-2</v>
      </c>
      <c r="L3361">
        <f t="shared" si="729"/>
        <v>2.8571578401445974E-2</v>
      </c>
      <c r="M3361" s="22" t="str">
        <f t="shared" si="741"/>
        <v>OPTIMAL</v>
      </c>
      <c r="O3361">
        <f t="shared" si="730"/>
        <v>3.6375861597263857</v>
      </c>
      <c r="P3361">
        <f t="shared" si="731"/>
        <v>4.6249728132842707</v>
      </c>
      <c r="Q3361">
        <f t="shared" si="732"/>
        <v>3.2461018111217923</v>
      </c>
      <c r="R3361">
        <f>(O3361*constantes!$B$4)+(P3361*constantes!$B$5)+(D3361*constantes!$B$6)+(Q3361*constantes!$B$8)+(F3361*constantes!$B$9)</f>
        <v>22.476766911052259</v>
      </c>
      <c r="S3361" s="4">
        <f>(O3361*constantes!$B$4)+(P3361*constantes!$C$5)+(D3361*constantes!$B$6)+(Q3361*constantes!$B$8)+(F3361*constantes!$B$9)</f>
        <v>22.808099963395946</v>
      </c>
      <c r="T3361">
        <f>(O3361*constantes!$D$4)+(P3361*constantes!$D$5)+(D3361*constantes!$D$6)+(Q3361*constantes!$D$8)+(F3361*constantes!$D$9)</f>
        <v>24.56732839879815</v>
      </c>
      <c r="U3361">
        <f>(O3361*constantes!$D$4)+(P3361*constantes!$E$5)+(D3361*constantes!$D$6)+(Q3361*constantes!$D$8)+(F3361*constantes!$D$9)</f>
        <v>24.889966502252861</v>
      </c>
      <c r="V3361" s="5">
        <f t="shared" si="733"/>
        <v>2.8092749916557191E-2</v>
      </c>
      <c r="W3361" s="5">
        <f t="shared" si="734"/>
        <v>3.891110362979433E-2</v>
      </c>
      <c r="X3361" s="6">
        <f t="shared" si="735"/>
        <v>1.2402293370630146E-2</v>
      </c>
      <c r="Y3361" s="6">
        <f t="shared" si="736"/>
        <v>1.7084121136212049E-2</v>
      </c>
      <c r="AA3361">
        <f>(O3361*constantes!$B$4)+(LN(110)*constantes!$B$5)+(LN(22)*constantes!$B$8)+(F3361*constantes!$B$9)</f>
        <v>22.493913054504919</v>
      </c>
      <c r="AB3361">
        <f t="shared" si="737"/>
        <v>2.8571578401445974E-2</v>
      </c>
      <c r="AC3361">
        <f>(O3361*constantes!$D$4)+(LN(110)*constantes!$D$5)+(LN(22)*constantes!$D$8)+(F3361*constantes!$D$9)</f>
        <v>24.700450251667263</v>
      </c>
      <c r="AD3361" s="7">
        <f t="shared" si="738"/>
        <v>1.4155691081518817E-2</v>
      </c>
      <c r="AF3361">
        <f>(O3361*constantes!$B$4)+(LN(125)*constantes!$B$5)+(LN(22.5)*constantes!$B$8)+(F3361*constantes!$B$9)</f>
        <v>22.748869991259316</v>
      </c>
      <c r="AG3361">
        <f t="shared" si="739"/>
        <v>3.6714933714987352E-2</v>
      </c>
      <c r="AH3361">
        <f>(O3361*constantes!$D$4)+(LN(125)*constantes!$D$5)+(LN(22.5)*constantes!$D$8)+(F3361*constantes!$D$9)</f>
        <v>25.071523268275495</v>
      </c>
      <c r="AI3361">
        <f t="shared" si="740"/>
        <v>2.0450275544260377E-2</v>
      </c>
    </row>
    <row r="3362" spans="1:35" x14ac:dyDescent="0.25">
      <c r="A3362" s="11">
        <v>3361</v>
      </c>
      <c r="B3362">
        <v>0</v>
      </c>
      <c r="C3362">
        <v>47</v>
      </c>
      <c r="D3362">
        <v>1</v>
      </c>
      <c r="E3362">
        <v>0</v>
      </c>
      <c r="F3362">
        <v>0</v>
      </c>
      <c r="G3362">
        <v>116.5</v>
      </c>
      <c r="H3362">
        <v>25.85</v>
      </c>
      <c r="I3362">
        <f>IF(AND(B3362=1,E3362=0),V3362,IF(AND(B3362=1,E3362=1),W3362,IF(AND(B3362=0,E3362=0),X3362,IF(AND(B3362=0,E3362=1),Y3362,ERROR))))</f>
        <v>5.8456626322610505E-2</v>
      </c>
      <c r="K3362">
        <f t="shared" si="728"/>
        <v>3.6173927347526003E-2</v>
      </c>
      <c r="L3362">
        <f t="shared" si="729"/>
        <v>2.5101986203356352E-2</v>
      </c>
      <c r="M3362" s="22" t="str">
        <f t="shared" si="741"/>
        <v>Elevated Risk</v>
      </c>
      <c r="O3362">
        <f t="shared" si="730"/>
        <v>3.8501476017100584</v>
      </c>
      <c r="P3362">
        <f t="shared" si="731"/>
        <v>4.7578912730057557</v>
      </c>
      <c r="Q3362">
        <f t="shared" si="732"/>
        <v>3.2523106009544382</v>
      </c>
      <c r="R3362">
        <f>(O3362*constantes!$B$4)+(P3362*constantes!$B$5)+(D3362*constantes!$B$6)+(Q3362*constantes!$B$8)+(F3362*constantes!$B$9)</f>
        <v>24.099488696065514</v>
      </c>
      <c r="S3362" s="4">
        <f>(O3362*constantes!$B$4)+(P3362*constantes!$C$5)+(D3362*constantes!$B$6)+(Q3362*constantes!$B$8)+(F3362*constantes!$B$9)</f>
        <v>24.440344026863642</v>
      </c>
      <c r="T3362">
        <f>(O3362*constantes!$D$4)+(P3362*constantes!$D$5)+(D3362*constantes!$D$6)+(Q3362*constantes!$D$8)+(F3362*constantes!$D$9)</f>
        <v>26.141464870073765</v>
      </c>
      <c r="U3362">
        <f>(O3362*constantes!$D$4)+(P3362*constantes!$E$5)+(D3362*constantes!$D$6)+(Q3362*constantes!$D$8)+(F3362*constantes!$D$9)</f>
        <v>26.473375365278649</v>
      </c>
      <c r="V3362" s="5">
        <f t="shared" si="733"/>
        <v>0.13444100486203669</v>
      </c>
      <c r="W3362" s="5">
        <f t="shared" si="734"/>
        <v>0.18373771465923117</v>
      </c>
      <c r="X3362" s="6">
        <f t="shared" si="735"/>
        <v>5.8456626322610505E-2</v>
      </c>
      <c r="Y3362" s="6">
        <f t="shared" si="736"/>
        <v>8.051817234072145E-2</v>
      </c>
      <c r="AA3362">
        <f>(O3362*constantes!$B$4)+(LN(110)*constantes!$B$5)+(LN(22)*constantes!$B$8)+(F3362*constantes!$B$9)</f>
        <v>23.155608320942413</v>
      </c>
      <c r="AB3362">
        <f t="shared" si="737"/>
        <v>5.4631350702972536E-2</v>
      </c>
      <c r="AC3362">
        <f>(O3362*constantes!$D$4)+(LN(110)*constantes!$D$5)+(LN(22)*constantes!$D$8)+(F3362*constantes!$D$9)</f>
        <v>25.278844814605776</v>
      </c>
      <c r="AD3362" s="7">
        <f t="shared" si="738"/>
        <v>2.5101986203356352E-2</v>
      </c>
      <c r="AF3362">
        <f>(O3362*constantes!$B$4)+(LN(125)*constantes!$B$5)+(LN(22.5)*constantes!$B$8)+(F3362*constantes!$B$9)</f>
        <v>23.410565257696806</v>
      </c>
      <c r="AG3362">
        <f t="shared" si="739"/>
        <v>6.9930001122808005E-2</v>
      </c>
      <c r="AH3362">
        <f>(O3362*constantes!$D$4)+(LN(125)*constantes!$D$5)+(LN(22.5)*constantes!$D$8)+(F3362*constantes!$D$9)</f>
        <v>25.649917831214008</v>
      </c>
      <c r="AI3362">
        <f t="shared" si="740"/>
        <v>3.6173927347526003E-2</v>
      </c>
    </row>
    <row r="3363" spans="1:35" x14ac:dyDescent="0.25">
      <c r="A3363" s="11">
        <v>3362</v>
      </c>
      <c r="B3363">
        <v>0</v>
      </c>
      <c r="C3363">
        <v>48</v>
      </c>
      <c r="D3363">
        <v>1</v>
      </c>
      <c r="E3363">
        <v>0</v>
      </c>
      <c r="F3363">
        <v>0</v>
      </c>
      <c r="G3363">
        <v>141</v>
      </c>
      <c r="H3363">
        <v>25.21</v>
      </c>
      <c r="I3363">
        <f>IF(AND(B3363=1,E3363=0),V3363,IF(AND(B3363=1,E3363=1),W3363,IF(AND(B3363=0,E3363=0),X3363,IF(AND(B3363=0,E3363=1),Y3363,ERROR))))</f>
        <v>0.10212907202142496</v>
      </c>
      <c r="K3363">
        <f t="shared" si="728"/>
        <v>3.8265438641588045E-2</v>
      </c>
      <c r="L3363">
        <f t="shared" si="729"/>
        <v>2.6562184906686825E-2</v>
      </c>
      <c r="M3363" s="22" t="str">
        <f t="shared" si="741"/>
        <v>Elevated Risk</v>
      </c>
      <c r="O3363">
        <f t="shared" si="730"/>
        <v>3.8712010109078911</v>
      </c>
      <c r="P3363">
        <f t="shared" si="731"/>
        <v>4.9487598903781684</v>
      </c>
      <c r="Q3363">
        <f t="shared" si="732"/>
        <v>3.2272407411998283</v>
      </c>
      <c r="R3363">
        <f>(O3363*constantes!$B$4)+(P3363*constantes!$B$5)+(D3363*constantes!$B$6)+(Q3363*constantes!$B$8)+(F3363*constantes!$B$9)</f>
        <v>24.499229038759548</v>
      </c>
      <c r="S3363" s="4">
        <f>(O3363*constantes!$B$4)+(P3363*constantes!$C$5)+(D3363*constantes!$B$6)+(Q3363*constantes!$B$8)+(F3363*constantes!$B$9)</f>
        <v>24.853758197306242</v>
      </c>
      <c r="T3363">
        <f>(O3363*constantes!$D$4)+(P3363*constantes!$D$5)+(D3363*constantes!$D$6)+(Q3363*constantes!$D$8)+(F3363*constantes!$D$9)</f>
        <v>26.722831946933201</v>
      </c>
      <c r="U3363">
        <f>(O3363*constantes!$D$4)+(P3363*constantes!$E$5)+(D3363*constantes!$D$6)+(Q3363*constantes!$D$8)+(F3363*constantes!$D$9)</f>
        <v>27.068057436885983</v>
      </c>
      <c r="V3363" s="5">
        <f t="shared" si="733"/>
        <v>0.19372737337237744</v>
      </c>
      <c r="W3363" s="5">
        <f t="shared" si="734"/>
        <v>0.26431974490937249</v>
      </c>
      <c r="X3363" s="6">
        <f t="shared" si="735"/>
        <v>0.10212907202142496</v>
      </c>
      <c r="Y3363" s="6">
        <f t="shared" si="736"/>
        <v>0.14113755218902968</v>
      </c>
      <c r="AA3363">
        <f>(O3363*constantes!$B$4)+(LN(110)*constantes!$B$5)+(LN(22)*constantes!$B$8)+(F3363*constantes!$B$9)</f>
        <v>23.221146741638901</v>
      </c>
      <c r="AB3363">
        <f t="shared" si="737"/>
        <v>5.8221930281009082E-2</v>
      </c>
      <c r="AC3363">
        <f>(O3363*constantes!$D$4)+(LN(110)*constantes!$D$5)+(LN(22)*constantes!$D$8)+(F3363*constantes!$D$9)</f>
        <v>25.336132614771724</v>
      </c>
      <c r="AD3363" s="7">
        <f t="shared" si="738"/>
        <v>2.6562184906686825E-2</v>
      </c>
      <c r="AF3363">
        <f>(O3363*constantes!$B$4)+(LN(125)*constantes!$B$5)+(LN(22.5)*constantes!$B$8)+(F3363*constantes!$B$9)</f>
        <v>23.47610367839329</v>
      </c>
      <c r="AG3363">
        <f t="shared" si="739"/>
        <v>7.448581103683527E-2</v>
      </c>
      <c r="AH3363">
        <f>(O3363*constantes!$D$4)+(LN(125)*constantes!$D$5)+(LN(22.5)*constantes!$D$8)+(F3363*constantes!$D$9)</f>
        <v>25.707205631379956</v>
      </c>
      <c r="AI3363">
        <f t="shared" si="740"/>
        <v>3.8265438641588045E-2</v>
      </c>
    </row>
    <row r="3364" spans="1:35" x14ac:dyDescent="0.25">
      <c r="A3364" s="11">
        <v>3363</v>
      </c>
      <c r="B3364">
        <v>1</v>
      </c>
      <c r="C3364">
        <v>51</v>
      </c>
      <c r="D3364">
        <v>0</v>
      </c>
      <c r="E3364">
        <v>1</v>
      </c>
      <c r="F3364">
        <v>0</v>
      </c>
      <c r="G3364">
        <v>158</v>
      </c>
      <c r="H3364">
        <v>27.22</v>
      </c>
      <c r="I3364">
        <f>IF(AND(B3364=1,E3364=0),V3364,IF(AND(B3364=1,E3364=1),W3364,IF(AND(B3364=0,E3364=0),X3364,IF(AND(B3364=0,E3364=1),Y3364,ERROR))))</f>
        <v>0.21439604646689991</v>
      </c>
      <c r="K3364">
        <f t="shared" si="728"/>
        <v>8.9246869441510945E-2</v>
      </c>
      <c r="L3364">
        <f t="shared" si="729"/>
        <v>6.9883054652788434E-2</v>
      </c>
      <c r="M3364" s="22" t="str">
        <f t="shared" si="741"/>
        <v>Elevated Risk</v>
      </c>
      <c r="O3364">
        <f t="shared" si="730"/>
        <v>3.9318256327243257</v>
      </c>
      <c r="P3364">
        <f t="shared" si="731"/>
        <v>5.0625950330269669</v>
      </c>
      <c r="Q3364">
        <f t="shared" si="732"/>
        <v>3.30395199722332</v>
      </c>
      <c r="R3364">
        <f>(O3364*constantes!$B$4)+(P3364*constantes!$B$5)+(D3364*constantes!$B$6)+(Q3364*constantes!$B$8)+(F3364*constantes!$B$9)</f>
        <v>24.250408740351915</v>
      </c>
      <c r="S3364" s="4">
        <f>(O3364*constantes!$B$4)+(P3364*constantes!$C$5)+(D3364*constantes!$B$6)+(Q3364*constantes!$B$8)+(F3364*constantes!$B$9)</f>
        <v>24.613093048517968</v>
      </c>
      <c r="T3364">
        <f>(O3364*constantes!$D$4)+(P3364*constantes!$D$5)+(D3364*constantes!$D$6)+(Q3364*constantes!$D$8)+(F3364*constantes!$D$9)</f>
        <v>26.628542427369492</v>
      </c>
      <c r="U3364">
        <f>(O3364*constantes!$D$4)+(P3364*constantes!$E$5)+(D3364*constantes!$D$6)+(Q3364*constantes!$D$8)+(F3364*constantes!$D$9)</f>
        <v>26.981709056873452</v>
      </c>
      <c r="V3364" s="5">
        <f t="shared" si="733"/>
        <v>0.15456140102335436</v>
      </c>
      <c r="W3364" s="5">
        <f t="shared" si="734"/>
        <v>0.21439604646689991</v>
      </c>
      <c r="X3364" s="6">
        <f t="shared" si="735"/>
        <v>9.3383211296342972E-2</v>
      </c>
      <c r="Y3364" s="6">
        <f t="shared" si="736"/>
        <v>0.13025926949586364</v>
      </c>
      <c r="AA3364">
        <f>(O3364*constantes!$B$4)+(LN(110)*constantes!$B$5)+(LN(22)*constantes!$B$8)+(F3364*constantes!$B$9)</f>
        <v>23.409868764368586</v>
      </c>
      <c r="AB3364">
        <f t="shared" si="737"/>
        <v>6.9883054652788434E-2</v>
      </c>
      <c r="AC3364">
        <f>(O3364*constantes!$D$4)+(LN(110)*constantes!$D$5)+(LN(22)*constantes!$D$8)+(F3364*constantes!$D$9)</f>
        <v>25.50109645445777</v>
      </c>
      <c r="AD3364" s="7">
        <f t="shared" si="738"/>
        <v>3.1250958582138333E-2</v>
      </c>
      <c r="AF3364">
        <f>(O3364*constantes!$B$4)+(LN(125)*constantes!$B$5)+(LN(22.5)*constantes!$B$8)+(F3364*constantes!$B$9)</f>
        <v>23.664825701122982</v>
      </c>
      <c r="AG3364">
        <f t="shared" si="739"/>
        <v>8.9246869441510945E-2</v>
      </c>
      <c r="AH3364">
        <f>(O3364*constantes!$D$4)+(LN(125)*constantes!$D$5)+(LN(22.5)*constantes!$D$8)+(F3364*constantes!$D$9)</f>
        <v>25.872169471066002</v>
      </c>
      <c r="AI3364">
        <f t="shared" si="740"/>
        <v>4.4971857043080821E-2</v>
      </c>
    </row>
    <row r="3365" spans="1:35" x14ac:dyDescent="0.25">
      <c r="A3365" s="11">
        <v>3364</v>
      </c>
      <c r="B3365">
        <v>0</v>
      </c>
      <c r="C3365">
        <v>61</v>
      </c>
      <c r="D3365">
        <v>0</v>
      </c>
      <c r="E3365">
        <v>1</v>
      </c>
      <c r="F3365">
        <v>0</v>
      </c>
      <c r="G3365">
        <v>168</v>
      </c>
      <c r="H3365">
        <v>31.63</v>
      </c>
      <c r="I3365">
        <f>IF(AND(B3365=1,E3365=0),V3365,IF(AND(B3365=1,E3365=1),W3365,IF(AND(B3365=0,E3365=0),X3365,IF(AND(B3365=0,E3365=1),Y3365,ERROR))))</f>
        <v>0.25380267655527</v>
      </c>
      <c r="K3365">
        <f t="shared" si="728"/>
        <v>7.2164067569494672E-2</v>
      </c>
      <c r="L3365">
        <f t="shared" si="729"/>
        <v>5.0368025874669486E-2</v>
      </c>
      <c r="M3365" s="22" t="str">
        <f t="shared" si="741"/>
        <v>Elevated Risk</v>
      </c>
      <c r="O3365">
        <f t="shared" si="730"/>
        <v>4.1108738641733114</v>
      </c>
      <c r="P3365">
        <f t="shared" si="731"/>
        <v>5.1239639794032588</v>
      </c>
      <c r="Q3365">
        <f t="shared" si="732"/>
        <v>3.4541060373175574</v>
      </c>
      <c r="R3365">
        <f>(O3365*constantes!$B$4)+(P3365*constantes!$B$5)+(D3365*constantes!$B$6)+(Q3365*constantes!$B$8)+(F3365*constantes!$B$9)</f>
        <v>25.04066064633259</v>
      </c>
      <c r="S3365" s="4">
        <f>(O3365*constantes!$B$4)+(P3365*constantes!$C$5)+(D3365*constantes!$B$6)+(Q3365*constantes!$B$8)+(F3365*constantes!$B$9)</f>
        <v>25.40774142581704</v>
      </c>
      <c r="T3365">
        <f>(O3365*constantes!$D$4)+(P3365*constantes!$D$5)+(D3365*constantes!$D$6)+(Q3365*constantes!$D$8)+(F3365*constantes!$D$9)</f>
        <v>27.365136774467896</v>
      </c>
      <c r="U3365">
        <f>(O3365*constantes!$D$4)+(P3365*constantes!$E$5)+(D3365*constantes!$D$6)+(Q3365*constantes!$D$8)+(F3365*constantes!$D$9)</f>
        <v>27.722584501671065</v>
      </c>
      <c r="V3365" s="5">
        <f t="shared" si="733"/>
        <v>0.30929528649962279</v>
      </c>
      <c r="W3365" s="5">
        <f t="shared" si="734"/>
        <v>0.41383987077542395</v>
      </c>
      <c r="X3365" s="6">
        <f t="shared" si="735"/>
        <v>0.18517126906954373</v>
      </c>
      <c r="Y3365" s="6">
        <f t="shared" si="736"/>
        <v>0.25380267655527</v>
      </c>
      <c r="AA3365">
        <f>(O3365*constantes!$B$4)+(LN(110)*constantes!$B$5)+(LN(22)*constantes!$B$8)+(F3365*constantes!$B$9)</f>
        <v>23.967238746940023</v>
      </c>
      <c r="AB3365">
        <f t="shared" si="737"/>
        <v>0.11882079876600593</v>
      </c>
      <c r="AC3365">
        <f>(O3365*constantes!$D$4)+(LN(110)*constantes!$D$5)+(LN(22)*constantes!$D$8)+(F3365*constantes!$D$9)</f>
        <v>25.98829922560666</v>
      </c>
      <c r="AD3365" s="7">
        <f t="shared" si="738"/>
        <v>5.0368025874669486E-2</v>
      </c>
      <c r="AF3365">
        <f>(O3365*constantes!$B$4)+(LN(125)*constantes!$B$5)+(LN(22.5)*constantes!$B$8)+(F3365*constantes!$B$9)</f>
        <v>24.222195683694412</v>
      </c>
      <c r="AG3365">
        <f t="shared" si="739"/>
        <v>0.15060331820878059</v>
      </c>
      <c r="AH3365">
        <f>(O3365*constantes!$D$4)+(LN(125)*constantes!$D$5)+(LN(22.5)*constantes!$D$8)+(F3365*constantes!$D$9)</f>
        <v>26.359372242214892</v>
      </c>
      <c r="AI3365">
        <f t="shared" si="740"/>
        <v>7.2164067569494672E-2</v>
      </c>
    </row>
    <row r="3366" spans="1:35" x14ac:dyDescent="0.25">
      <c r="A3366" s="11">
        <v>3365</v>
      </c>
      <c r="B3366">
        <v>1</v>
      </c>
      <c r="C3366">
        <v>56</v>
      </c>
      <c r="D3366">
        <v>1</v>
      </c>
      <c r="E3366">
        <v>1</v>
      </c>
      <c r="F3366">
        <v>0</v>
      </c>
      <c r="G3366">
        <v>128.5</v>
      </c>
      <c r="H3366">
        <v>31.5</v>
      </c>
      <c r="I3366">
        <f>IF(AND(B3366=1,E3366=0),V3366,IF(AND(B3366=1,E3366=1),W3366,IF(AND(B3366=0,E3366=0),X3366,IF(AND(B3366=0,E3366=1),Y3366,ERROR))))</f>
        <v>0.39035403801523816</v>
      </c>
      <c r="K3366">
        <f t="shared" si="728"/>
        <v>0.11757074595810224</v>
      </c>
      <c r="L3366">
        <f t="shared" si="729"/>
        <v>9.2378774865307212E-2</v>
      </c>
      <c r="M3366" s="22" t="str">
        <f t="shared" si="741"/>
        <v>'&gt;30%</v>
      </c>
      <c r="O3366">
        <f t="shared" si="730"/>
        <v>4.0253516907351496</v>
      </c>
      <c r="P3366">
        <f t="shared" si="731"/>
        <v>4.8559289043352747</v>
      </c>
      <c r="Q3366">
        <f t="shared" si="732"/>
        <v>3.4499875458315872</v>
      </c>
      <c r="R3366">
        <f>(O3366*constantes!$B$4)+(P3366*constantes!$B$5)+(D3366*constantes!$B$6)+(Q3366*constantes!$B$8)+(F3366*constantes!$B$9)</f>
        <v>24.983472017754082</v>
      </c>
      <c r="S3366" s="4">
        <f>(O3366*constantes!$B$4)+(P3366*constantes!$C$5)+(D3366*constantes!$B$6)+(Q3366*constantes!$B$8)+(F3366*constantes!$B$9)</f>
        <v>25.331350764460659</v>
      </c>
      <c r="T3366">
        <f>(O3366*constantes!$D$4)+(P3366*constantes!$D$5)+(D3366*constantes!$D$6)+(Q3366*constantes!$D$8)+(F3366*constantes!$D$9)</f>
        <v>26.995040832208829</v>
      </c>
      <c r="U3366">
        <f>(O3366*constantes!$D$4)+(P3366*constantes!$E$5)+(D3366*constantes!$D$6)+(Q3366*constantes!$D$8)+(F3366*constantes!$D$9)</f>
        <v>27.33379043257526</v>
      </c>
      <c r="V3366" s="5">
        <f t="shared" si="733"/>
        <v>0.29494141584701172</v>
      </c>
      <c r="W3366" s="5">
        <f t="shared" si="734"/>
        <v>0.39035403801523816</v>
      </c>
      <c r="X3366" s="6">
        <f t="shared" si="735"/>
        <v>0.1318868056687641</v>
      </c>
      <c r="Y3366" s="6">
        <f t="shared" si="736"/>
        <v>0.18000568934767192</v>
      </c>
      <c r="AA3366">
        <f>(O3366*constantes!$B$4)+(LN(110)*constantes!$B$5)+(LN(22)*constantes!$B$8)+(F3366*constantes!$B$9)</f>
        <v>23.701011641913961</v>
      </c>
      <c r="AB3366">
        <f t="shared" si="737"/>
        <v>9.2378774865307212E-2</v>
      </c>
      <c r="AC3366">
        <f>(O3366*constantes!$D$4)+(LN(110)*constantes!$D$5)+(LN(22)*constantes!$D$8)+(F3366*constantes!$D$9)</f>
        <v>25.75558740512928</v>
      </c>
      <c r="AD3366" s="7">
        <f t="shared" si="738"/>
        <v>4.0123743463222783E-2</v>
      </c>
      <c r="AF3366">
        <f>(O3366*constantes!$B$4)+(LN(125)*constantes!$B$5)+(LN(22.5)*constantes!$B$8)+(F3366*constantes!$B$9)</f>
        <v>23.955968578668354</v>
      </c>
      <c r="AG3366">
        <f t="shared" si="739"/>
        <v>0.11757074595810224</v>
      </c>
      <c r="AH3366">
        <f>(O3366*constantes!$D$4)+(LN(125)*constantes!$D$5)+(LN(22.5)*constantes!$D$8)+(F3366*constantes!$D$9)</f>
        <v>26.126660421737512</v>
      </c>
      <c r="AI3366">
        <f t="shared" si="740"/>
        <v>5.7622826233415747E-2</v>
      </c>
    </row>
    <row r="3367" spans="1:35" x14ac:dyDescent="0.25">
      <c r="A3367" s="11">
        <v>3366</v>
      </c>
      <c r="B3367">
        <v>1</v>
      </c>
      <c r="C3367">
        <v>41</v>
      </c>
      <c r="D3367">
        <v>0</v>
      </c>
      <c r="E3367">
        <v>0</v>
      </c>
      <c r="F3367">
        <v>0</v>
      </c>
      <c r="G3367">
        <v>139</v>
      </c>
      <c r="H3367">
        <v>28.76</v>
      </c>
      <c r="I3367">
        <f>IF(AND(B3367=1,E3367=0),V3367,IF(AND(B3367=1,E3367=1),W3367,IF(AND(B3367=0,E3367=0),X3367,IF(AND(B3367=0,E3367=1),Y3367,ERROR))))</f>
        <v>6.769834382126616E-2</v>
      </c>
      <c r="K3367">
        <f t="shared" si="728"/>
        <v>4.62827295767122E-2</v>
      </c>
      <c r="L3367">
        <f t="shared" si="729"/>
        <v>3.6057212319339005E-2</v>
      </c>
      <c r="M3367" s="22" t="str">
        <f t="shared" si="741"/>
        <v>Elevated Risk</v>
      </c>
      <c r="O3367">
        <f t="shared" si="730"/>
        <v>3.713572066704308</v>
      </c>
      <c r="P3367">
        <f t="shared" si="731"/>
        <v>4.9344739331306915</v>
      </c>
      <c r="Q3367">
        <f t="shared" si="732"/>
        <v>3.358985532852846</v>
      </c>
      <c r="R3367">
        <f>(O3367*constantes!$B$4)+(P3367*constantes!$B$5)+(D3367*constantes!$B$6)+(Q3367*constantes!$B$8)+(F3367*constantes!$B$9)</f>
        <v>23.376948165519678</v>
      </c>
      <c r="S3367" s="4">
        <f>(O3367*constantes!$B$4)+(P3367*constantes!$C$5)+(D3367*constantes!$B$6)+(Q3367*constantes!$B$8)+(F3367*constantes!$B$9)</f>
        <v>23.730453878089161</v>
      </c>
      <c r="T3367">
        <f>(O3367*constantes!$D$4)+(P3367*constantes!$D$5)+(D3367*constantes!$D$6)+(Q3367*constantes!$D$8)+(F3367*constantes!$D$9)</f>
        <v>25.702401968460759</v>
      </c>
      <c r="U3367">
        <f>(O3367*constantes!$D$4)+(P3367*constantes!$E$5)+(D3367*constantes!$D$6)+(Q3367*constantes!$D$8)+(F3367*constantes!$D$9)</f>
        <v>26.046630870035958</v>
      </c>
      <c r="V3367" s="5">
        <f t="shared" si="733"/>
        <v>6.769834382126616E-2</v>
      </c>
      <c r="W3367" s="5">
        <f t="shared" si="734"/>
        <v>9.5003631275518585E-2</v>
      </c>
      <c r="X3367" s="6">
        <f t="shared" si="735"/>
        <v>3.8085602406235597E-2</v>
      </c>
      <c r="Y3367" s="6">
        <f t="shared" si="736"/>
        <v>5.3311381220240373E-2</v>
      </c>
      <c r="AA3367">
        <f>(O3367*constantes!$B$4)+(LN(110)*constantes!$B$5)+(LN(22)*constantes!$B$8)+(F3367*constantes!$B$9)</f>
        <v>22.730454143490913</v>
      </c>
      <c r="AB3367">
        <f t="shared" si="737"/>
        <v>3.6057212319339005E-2</v>
      </c>
      <c r="AC3367">
        <f>(O3367*constantes!$D$4)+(LN(110)*constantes!$D$5)+(LN(22)*constantes!$D$8)+(F3367*constantes!$D$9)</f>
        <v>24.907213223567677</v>
      </c>
      <c r="AD3367" s="7">
        <f t="shared" si="738"/>
        <v>1.7378724267438583E-2</v>
      </c>
      <c r="AF3367">
        <f>(O3367*constantes!$B$4)+(LN(125)*constantes!$B$5)+(LN(22.5)*constantes!$B$8)+(F3367*constantes!$B$9)</f>
        <v>22.985411080245306</v>
      </c>
      <c r="AG3367">
        <f t="shared" si="739"/>
        <v>4.62827295767122E-2</v>
      </c>
      <c r="AH3367">
        <f>(O3367*constantes!$D$4)+(LN(125)*constantes!$D$5)+(LN(22.5)*constantes!$D$8)+(F3367*constantes!$D$9)</f>
        <v>25.278286240175909</v>
      </c>
      <c r="AI3367">
        <f t="shared" si="740"/>
        <v>2.5088146116023613E-2</v>
      </c>
    </row>
    <row r="3368" spans="1:35" x14ac:dyDescent="0.25">
      <c r="A3368" s="11">
        <v>3367</v>
      </c>
      <c r="B3368">
        <v>1</v>
      </c>
      <c r="C3368">
        <v>47</v>
      </c>
      <c r="D3368">
        <v>1</v>
      </c>
      <c r="E3368">
        <v>0</v>
      </c>
      <c r="F3368">
        <v>0</v>
      </c>
      <c r="G3368">
        <v>125</v>
      </c>
      <c r="H3368">
        <v>21.14</v>
      </c>
      <c r="I3368">
        <f>IF(AND(B3368=1,E3368=0),V3368,IF(AND(B3368=1,E3368=1),W3368,IF(AND(B3368=0,E3368=0),X3368,IF(AND(B3368=0,E3368=1),Y3368,ERROR))))</f>
        <v>0.13088334506078725</v>
      </c>
      <c r="K3368">
        <f t="shared" si="728"/>
        <v>6.9930001122808005E-2</v>
      </c>
      <c r="L3368">
        <f t="shared" si="729"/>
        <v>5.4631350702972536E-2</v>
      </c>
      <c r="M3368" s="22" t="str">
        <f t="shared" si="741"/>
        <v>Elevated Risk</v>
      </c>
      <c r="O3368">
        <f t="shared" si="730"/>
        <v>3.8501476017100584</v>
      </c>
      <c r="P3368">
        <f t="shared" si="731"/>
        <v>4.8283137373023015</v>
      </c>
      <c r="Q3368">
        <f t="shared" si="732"/>
        <v>3.0511669804420918</v>
      </c>
      <c r="R3368">
        <f>(O3368*constantes!$B$4)+(P3368*constantes!$B$5)+(D3368*constantes!$B$6)+(Q3368*constantes!$B$8)+(F3368*constantes!$B$9)</f>
        <v>24.070667373099177</v>
      </c>
      <c r="S3368" s="4">
        <f>(O3368*constantes!$B$4)+(P3368*constantes!$C$5)+(D3368*constantes!$B$6)+(Q3368*constantes!$B$8)+(F3368*constantes!$B$9)</f>
        <v>24.416567769239514</v>
      </c>
      <c r="T3368">
        <f>(O3368*constantes!$D$4)+(P3368*constantes!$D$5)+(D3368*constantes!$D$6)+(Q3368*constantes!$D$8)+(F3368*constantes!$D$9)</f>
        <v>26.236722248131226</v>
      </c>
      <c r="U3368">
        <f>(O3368*constantes!$D$4)+(P3368*constantes!$E$5)+(D3368*constantes!$D$6)+(Q3368*constantes!$D$8)+(F3368*constantes!$D$9)</f>
        <v>26.573545414445434</v>
      </c>
      <c r="V3368" s="5">
        <f t="shared" si="733"/>
        <v>0.13088334506078725</v>
      </c>
      <c r="W3368" s="5">
        <f t="shared" si="734"/>
        <v>0.17983475022689144</v>
      </c>
      <c r="X3368" s="6">
        <f t="shared" si="735"/>
        <v>6.4107679301069309E-2</v>
      </c>
      <c r="Y3368" s="6">
        <f t="shared" si="736"/>
        <v>8.8614535098418434E-2</v>
      </c>
      <c r="AA3368">
        <f>(O3368*constantes!$B$4)+(LN(110)*constantes!$B$5)+(LN(22)*constantes!$B$8)+(F3368*constantes!$B$9)</f>
        <v>23.155608320942413</v>
      </c>
      <c r="AB3368">
        <f t="shared" si="737"/>
        <v>5.4631350702972536E-2</v>
      </c>
      <c r="AC3368">
        <f>(O3368*constantes!$D$4)+(LN(110)*constantes!$D$5)+(LN(22)*constantes!$D$8)+(F3368*constantes!$D$9)</f>
        <v>25.278844814605776</v>
      </c>
      <c r="AD3368" s="7">
        <f t="shared" si="738"/>
        <v>2.5101986203356352E-2</v>
      </c>
      <c r="AF3368">
        <f>(O3368*constantes!$B$4)+(LN(125)*constantes!$B$5)+(LN(22.5)*constantes!$B$8)+(F3368*constantes!$B$9)</f>
        <v>23.410565257696806</v>
      </c>
      <c r="AG3368">
        <f t="shared" si="739"/>
        <v>6.9930001122808005E-2</v>
      </c>
      <c r="AH3368">
        <f>(O3368*constantes!$D$4)+(LN(125)*constantes!$D$5)+(LN(22.5)*constantes!$D$8)+(F3368*constantes!$D$9)</f>
        <v>25.649917831214008</v>
      </c>
      <c r="AI3368">
        <f t="shared" si="740"/>
        <v>3.6173927347526003E-2</v>
      </c>
    </row>
    <row r="3369" spans="1:35" x14ac:dyDescent="0.25">
      <c r="A3369" s="11">
        <v>3368</v>
      </c>
      <c r="B3369">
        <v>0</v>
      </c>
      <c r="C3369">
        <v>50</v>
      </c>
      <c r="D3369">
        <v>1</v>
      </c>
      <c r="E3369">
        <v>0</v>
      </c>
      <c r="F3369">
        <v>0</v>
      </c>
      <c r="G3369">
        <v>119</v>
      </c>
      <c r="H3369">
        <v>26.3</v>
      </c>
      <c r="I3369">
        <f>IF(AND(B3369=1,E3369=0),V3369,IF(AND(B3369=1,E3369=1),W3369,IF(AND(B3369=0,E3369=0),X3369,IF(AND(B3369=0,E3369=1),Y3369,ERROR))))</f>
        <v>7.3496680064805364E-2</v>
      </c>
      <c r="K3369">
        <f t="shared" si="728"/>
        <v>4.2663786438573714E-2</v>
      </c>
      <c r="L3369">
        <f t="shared" si="729"/>
        <v>2.9636129007590606E-2</v>
      </c>
      <c r="M3369" s="22" t="str">
        <f t="shared" si="741"/>
        <v>Elevated Risk</v>
      </c>
      <c r="O3369">
        <f t="shared" si="730"/>
        <v>3.912023005428146</v>
      </c>
      <c r="P3369">
        <f t="shared" si="731"/>
        <v>4.7791234931115296</v>
      </c>
      <c r="Q3369">
        <f t="shared" si="732"/>
        <v>3.2695689391837188</v>
      </c>
      <c r="R3369">
        <f>(O3369*constantes!$B$4)+(P3369*constantes!$B$5)+(D3369*constantes!$B$6)+(Q3369*constantes!$B$8)+(F3369*constantes!$B$9)</f>
        <v>24.345173712495615</v>
      </c>
      <c r="S3369" s="4">
        <f>(O3369*constantes!$B$4)+(P3369*constantes!$C$5)+(D3369*constantes!$B$6)+(Q3369*constantes!$B$8)+(F3369*constantes!$B$9)</f>
        <v>24.687550119542124</v>
      </c>
      <c r="T3369">
        <f>(O3369*constantes!$D$4)+(P3369*constantes!$D$5)+(D3369*constantes!$D$6)+(Q3369*constantes!$D$8)+(F3369*constantes!$D$9)</f>
        <v>26.378379824546396</v>
      </c>
      <c r="U3369">
        <f>(O3369*constantes!$D$4)+(P3369*constantes!$E$5)+(D3369*constantes!$D$6)+(Q3369*constantes!$D$8)+(F3369*constantes!$D$9)</f>
        <v>26.711771479425853</v>
      </c>
      <c r="V3369" s="5">
        <f t="shared" si="733"/>
        <v>0.1685540960616031</v>
      </c>
      <c r="W3369" s="5">
        <f t="shared" si="734"/>
        <v>0.22891368027988923</v>
      </c>
      <c r="X3369" s="6">
        <f t="shared" si="735"/>
        <v>7.3496680064805364E-2</v>
      </c>
      <c r="Y3369" s="6">
        <f t="shared" si="736"/>
        <v>0.10106449365199255</v>
      </c>
      <c r="AA3369">
        <f>(O3369*constantes!$B$4)+(LN(110)*constantes!$B$5)+(LN(22)*constantes!$B$8)+(F3369*constantes!$B$9)</f>
        <v>23.348223977700673</v>
      </c>
      <c r="AB3369">
        <f t="shared" si="737"/>
        <v>6.5845990830285972E-2</v>
      </c>
      <c r="AC3369">
        <f>(O3369*constantes!$D$4)+(LN(110)*constantes!$D$5)+(LN(22)*constantes!$D$8)+(F3369*constantes!$D$9)</f>
        <v>25.447212119400952</v>
      </c>
      <c r="AD3369" s="7">
        <f t="shared" si="738"/>
        <v>2.9636129007590606E-2</v>
      </c>
      <c r="AF3369">
        <f>(O3369*constantes!$B$4)+(LN(125)*constantes!$B$5)+(LN(22.5)*constantes!$B$8)+(F3369*constantes!$B$9)</f>
        <v>23.603180914455063</v>
      </c>
      <c r="AG3369">
        <f t="shared" si="739"/>
        <v>8.4142660265313918E-2</v>
      </c>
      <c r="AH3369">
        <f>(O3369*constantes!$D$4)+(LN(125)*constantes!$D$5)+(LN(22.5)*constantes!$D$8)+(F3369*constantes!$D$9)</f>
        <v>25.818285136009184</v>
      </c>
      <c r="AI3369">
        <f t="shared" si="740"/>
        <v>4.2663786438573714E-2</v>
      </c>
    </row>
    <row r="3370" spans="1:35" x14ac:dyDescent="0.25">
      <c r="A3370" s="11">
        <v>3369</v>
      </c>
      <c r="B3370">
        <v>1</v>
      </c>
      <c r="C3370">
        <v>37</v>
      </c>
      <c r="D3370">
        <v>1</v>
      </c>
      <c r="E3370">
        <v>0</v>
      </c>
      <c r="F3370">
        <v>0</v>
      </c>
      <c r="G3370">
        <v>112</v>
      </c>
      <c r="H3370">
        <v>22.79</v>
      </c>
      <c r="I3370">
        <f>IF(AND(B3370=1,E3370=0),V3370,IF(AND(B3370=1,E3370=1),W3370,IF(AND(B3370=0,E3370=0),X3370,IF(AND(B3370=0,E3370=1),Y3370,ERROR))))</f>
        <v>5.604084027095102E-2</v>
      </c>
      <c r="K3370">
        <f t="shared" si="728"/>
        <v>3.3840132302612846E-2</v>
      </c>
      <c r="L3370">
        <f t="shared" si="729"/>
        <v>2.6325671515684657E-2</v>
      </c>
      <c r="M3370" s="22" t="str">
        <f t="shared" si="741"/>
        <v>Elevated Risk</v>
      </c>
      <c r="O3370">
        <f t="shared" si="730"/>
        <v>3.6109179126442243</v>
      </c>
      <c r="P3370">
        <f t="shared" si="731"/>
        <v>4.7184988712950942</v>
      </c>
      <c r="Q3370">
        <f t="shared" si="732"/>
        <v>3.126321843257593</v>
      </c>
      <c r="R3370">
        <f>(O3370*constantes!$B$4)+(P3370*constantes!$B$5)+(D3370*constantes!$B$6)+(Q3370*constantes!$B$8)+(F3370*constantes!$B$9)</f>
        <v>23.181820079186391</v>
      </c>
      <c r="S3370" s="4">
        <f>(O3370*constantes!$B$4)+(P3370*constantes!$C$5)+(D3370*constantes!$B$6)+(Q3370*constantes!$B$8)+(F3370*constantes!$B$9)</f>
        <v>23.519853338325969</v>
      </c>
      <c r="T3370">
        <f>(O3370*constantes!$D$4)+(P3370*constantes!$D$5)+(D3370*constantes!$D$6)+(Q3370*constantes!$D$8)+(F3370*constantes!$D$9)</f>
        <v>25.315285106978948</v>
      </c>
      <c r="U3370">
        <f>(O3370*constantes!$D$4)+(P3370*constantes!$E$5)+(D3370*constantes!$D$6)+(Q3370*constantes!$D$8)+(F3370*constantes!$D$9)</f>
        <v>25.644447588240496</v>
      </c>
      <c r="V3370" s="5">
        <f t="shared" si="733"/>
        <v>5.604084027095102E-2</v>
      </c>
      <c r="W3370" s="5">
        <f t="shared" si="734"/>
        <v>7.7684077456073863E-2</v>
      </c>
      <c r="X3370" s="6">
        <f t="shared" si="735"/>
        <v>2.6021355329652884E-2</v>
      </c>
      <c r="Y3370" s="6">
        <f t="shared" si="736"/>
        <v>3.5980181059986127E-2</v>
      </c>
      <c r="AA3370">
        <f>(O3370*constantes!$B$4)+(LN(110)*constantes!$B$5)+(LN(22)*constantes!$B$8)+(F3370*constantes!$B$9)</f>
        <v>22.410895868068035</v>
      </c>
      <c r="AB3370">
        <f t="shared" si="737"/>
        <v>2.6325671515684657E-2</v>
      </c>
      <c r="AC3370">
        <f>(O3370*constantes!$D$4)+(LN(110)*constantes!$D$5)+(LN(22)*constantes!$D$8)+(F3370*constantes!$D$9)</f>
        <v>24.627884084579406</v>
      </c>
      <c r="AD3370" s="7">
        <f t="shared" si="738"/>
        <v>1.3171407582175831E-2</v>
      </c>
      <c r="AF3370">
        <f>(O3370*constantes!$B$4)+(LN(125)*constantes!$B$5)+(LN(22.5)*constantes!$B$8)+(F3370*constantes!$B$9)</f>
        <v>22.665852804822428</v>
      </c>
      <c r="AG3370">
        <f t="shared" si="739"/>
        <v>3.3840132302612846E-2</v>
      </c>
      <c r="AH3370">
        <f>(O3370*constantes!$D$4)+(LN(125)*constantes!$D$5)+(LN(22.5)*constantes!$D$8)+(F3370*constantes!$D$9)</f>
        <v>24.998957101187639</v>
      </c>
      <c r="AI3370">
        <f t="shared" si="740"/>
        <v>1.903255478119692E-2</v>
      </c>
    </row>
    <row r="3371" spans="1:35" x14ac:dyDescent="0.25">
      <c r="A3371" s="11">
        <v>3370</v>
      </c>
      <c r="B3371">
        <v>1</v>
      </c>
      <c r="C3371">
        <v>59</v>
      </c>
      <c r="D3371">
        <v>1</v>
      </c>
      <c r="E3371">
        <v>0</v>
      </c>
      <c r="F3371">
        <v>0</v>
      </c>
      <c r="G3371">
        <v>138</v>
      </c>
      <c r="H3371">
        <v>31.08</v>
      </c>
      <c r="I3371">
        <f>IF(AND(B3371=1,E3371=0),V3371,IF(AND(B3371=1,E3371=1),W3371,IF(AND(B3371=0,E3371=0),X3371,IF(AND(B3371=0,E3371=1),Y3371,ERROR))))</f>
        <v>0.37143185584789784</v>
      </c>
      <c r="K3371">
        <f t="shared" si="728"/>
        <v>0.13682617258299834</v>
      </c>
      <c r="L3371">
        <f t="shared" si="729"/>
        <v>0.10776479003769468</v>
      </c>
      <c r="M3371" s="22" t="str">
        <f t="shared" si="741"/>
        <v>'&gt;30%</v>
      </c>
      <c r="O3371">
        <f t="shared" si="730"/>
        <v>4.0775374439057197</v>
      </c>
      <c r="P3371">
        <f t="shared" si="731"/>
        <v>4.9272536851572051</v>
      </c>
      <c r="Q3371">
        <f t="shared" si="732"/>
        <v>3.4365645254994468</v>
      </c>
      <c r="R3371">
        <f>(O3371*constantes!$B$4)+(P3371*constantes!$B$5)+(D3371*constantes!$B$6)+(Q3371*constantes!$B$8)+(F3371*constantes!$B$9)</f>
        <v>25.267595986522373</v>
      </c>
      <c r="S3371" s="4">
        <f>(O3371*constantes!$B$4)+(P3371*constantes!$C$5)+(D3371*constantes!$B$6)+(Q3371*constantes!$B$8)+(F3371*constantes!$B$9)</f>
        <v>25.62058444052704</v>
      </c>
      <c r="T3371">
        <f>(O3371*constantes!$D$4)+(P3371*constantes!$D$5)+(D3371*constantes!$D$6)+(Q3371*constantes!$D$8)+(F3371*constantes!$D$9)</f>
        <v>27.33080958966568</v>
      </c>
      <c r="U3371">
        <f>(O3371*constantes!$D$4)+(P3371*constantes!$E$5)+(D3371*constantes!$D$6)+(Q3371*constantes!$D$8)+(F3371*constantes!$D$9)</f>
        <v>27.674534806742248</v>
      </c>
      <c r="V3371" s="5">
        <f t="shared" si="733"/>
        <v>0.37143185584789784</v>
      </c>
      <c r="W3371" s="5">
        <f t="shared" si="734"/>
        <v>0.48359319328975114</v>
      </c>
      <c r="X3371" s="6">
        <f t="shared" si="735"/>
        <v>0.17952118305518805</v>
      </c>
      <c r="Y3371" s="6">
        <f t="shared" si="736"/>
        <v>0.24348320262000356</v>
      </c>
      <c r="AA3371">
        <f>(O3371*constantes!$B$4)+(LN(110)*constantes!$B$5)+(LN(22)*constantes!$B$8)+(F3371*constantes!$B$9)</f>
        <v>23.863463804103819</v>
      </c>
      <c r="AB3371">
        <f t="shared" si="737"/>
        <v>0.10776479003769468</v>
      </c>
      <c r="AC3371">
        <f>(O3371*constantes!$D$4)+(LN(110)*constantes!$D$5)+(LN(22)*constantes!$D$8)+(F3371*constantes!$D$9)</f>
        <v>25.897588492509126</v>
      </c>
      <c r="AD3371" s="7">
        <f t="shared" si="738"/>
        <v>4.6102547085629553E-2</v>
      </c>
      <c r="AF3371">
        <f>(O3371*constantes!$B$4)+(LN(125)*constantes!$B$5)+(LN(22.5)*constantes!$B$8)+(F3371*constantes!$B$9)</f>
        <v>24.118420740858213</v>
      </c>
      <c r="AG3371">
        <f t="shared" si="739"/>
        <v>0.13682617258299834</v>
      </c>
      <c r="AH3371">
        <f>(O3371*constantes!$D$4)+(LN(125)*constantes!$D$5)+(LN(22.5)*constantes!$D$8)+(F3371*constantes!$D$9)</f>
        <v>26.268661509117358</v>
      </c>
      <c r="AI3371">
        <f t="shared" si="740"/>
        <v>6.6117954736533924E-2</v>
      </c>
    </row>
    <row r="3372" spans="1:35" x14ac:dyDescent="0.25">
      <c r="A3372" s="11">
        <v>3371</v>
      </c>
      <c r="B3372">
        <v>1</v>
      </c>
      <c r="C3372">
        <v>50</v>
      </c>
      <c r="D3372">
        <v>1</v>
      </c>
      <c r="E3372">
        <v>0</v>
      </c>
      <c r="F3372">
        <v>0</v>
      </c>
      <c r="G3372">
        <v>110</v>
      </c>
      <c r="H3372">
        <v>24.45</v>
      </c>
      <c r="I3372">
        <f>IF(AND(B3372=1,E3372=0),V3372,IF(AND(B3372=1,E3372=1),W3372,IF(AND(B3372=0,E3372=0),X3372,IF(AND(B3372=0,E3372=1),Y3372,ERROR))))</f>
        <v>0.13978131343697497</v>
      </c>
      <c r="K3372">
        <f t="shared" si="728"/>
        <v>8.4142660265313918E-2</v>
      </c>
      <c r="L3372">
        <f t="shared" si="729"/>
        <v>6.5845990830285972E-2</v>
      </c>
      <c r="M3372" s="22" t="str">
        <f t="shared" si="741"/>
        <v>Elevated Risk</v>
      </c>
      <c r="O3372">
        <f t="shared" si="730"/>
        <v>3.912023005428146</v>
      </c>
      <c r="P3372">
        <f t="shared" si="731"/>
        <v>4.7004803657924166</v>
      </c>
      <c r="Q3372">
        <f t="shared" si="732"/>
        <v>3.196630215920881</v>
      </c>
      <c r="R3372">
        <f>(O3372*constantes!$B$4)+(P3372*constantes!$B$5)+(D3372*constantes!$B$6)+(Q3372*constantes!$B$8)+(F3372*constantes!$B$9)</f>
        <v>24.141460788227398</v>
      </c>
      <c r="S3372" s="4">
        <f>(O3372*constantes!$B$4)+(P3372*constantes!$C$5)+(D3372*constantes!$B$6)+(Q3372*constantes!$B$8)+(F3372*constantes!$B$9)</f>
        <v>24.478203201632766</v>
      </c>
      <c r="T3372">
        <f>(O3372*constantes!$D$4)+(P3372*constantes!$D$5)+(D3372*constantes!$D$6)+(Q3372*constantes!$D$8)+(F3372*constantes!$D$9)</f>
        <v>26.119873863011062</v>
      </c>
      <c r="U3372">
        <f>(O3372*constantes!$D$4)+(P3372*constantes!$E$5)+(D3372*constantes!$D$6)+(Q3372*constantes!$D$8)+(F3372*constantes!$D$9)</f>
        <v>26.447779373328743</v>
      </c>
      <c r="V3372" s="5">
        <f t="shared" si="733"/>
        <v>0.13978131343697497</v>
      </c>
      <c r="W3372" s="5">
        <f t="shared" si="734"/>
        <v>0.19010692759494674</v>
      </c>
      <c r="X3372" s="6">
        <f t="shared" si="735"/>
        <v>5.7244464567952513E-2</v>
      </c>
      <c r="Y3372" s="6">
        <f t="shared" si="736"/>
        <v>7.8565522221164308E-2</v>
      </c>
      <c r="AA3372">
        <f>(O3372*constantes!$B$4)+(LN(110)*constantes!$B$5)+(LN(22)*constantes!$B$8)+(F3372*constantes!$B$9)</f>
        <v>23.348223977700673</v>
      </c>
      <c r="AB3372">
        <f t="shared" si="737"/>
        <v>6.5845990830285972E-2</v>
      </c>
      <c r="AC3372">
        <f>(O3372*constantes!$D$4)+(LN(110)*constantes!$D$5)+(LN(22)*constantes!$D$8)+(F3372*constantes!$D$9)</f>
        <v>25.447212119400952</v>
      </c>
      <c r="AD3372" s="7">
        <f t="shared" si="738"/>
        <v>2.9636129007590606E-2</v>
      </c>
      <c r="AF3372">
        <f>(O3372*constantes!$B$4)+(LN(125)*constantes!$B$5)+(LN(22.5)*constantes!$B$8)+(F3372*constantes!$B$9)</f>
        <v>23.603180914455063</v>
      </c>
      <c r="AG3372">
        <f t="shared" si="739"/>
        <v>8.4142660265313918E-2</v>
      </c>
      <c r="AH3372">
        <f>(O3372*constantes!$D$4)+(LN(125)*constantes!$D$5)+(LN(22.5)*constantes!$D$8)+(F3372*constantes!$D$9)</f>
        <v>25.818285136009184</v>
      </c>
      <c r="AI3372">
        <f t="shared" si="740"/>
        <v>4.2663786438573714E-2</v>
      </c>
    </row>
    <row r="3373" spans="1:35" x14ac:dyDescent="0.25">
      <c r="A3373" s="11">
        <v>3372</v>
      </c>
      <c r="B3373">
        <v>0</v>
      </c>
      <c r="C3373">
        <v>44</v>
      </c>
      <c r="D3373">
        <v>0</v>
      </c>
      <c r="E3373">
        <v>0</v>
      </c>
      <c r="F3373">
        <v>0</v>
      </c>
      <c r="G3373">
        <v>113</v>
      </c>
      <c r="H3373">
        <v>31.93</v>
      </c>
      <c r="I3373">
        <f>IF(AND(B3373=1,E3373=0),V3373,IF(AND(B3373=1,E3373=1),W3373,IF(AND(B3373=0,E3373=0),X3373,IF(AND(B3373=0,E3373=1),Y3373,ERROR))))</f>
        <v>2.7342872523881678E-2</v>
      </c>
      <c r="K3373">
        <f t="shared" si="728"/>
        <v>3.0321952038303235E-2</v>
      </c>
      <c r="L3373">
        <f t="shared" si="729"/>
        <v>2.102161003401426E-2</v>
      </c>
      <c r="M3373" s="22" t="str">
        <f t="shared" si="741"/>
        <v>NORMAL</v>
      </c>
      <c r="O3373">
        <f t="shared" si="730"/>
        <v>3.784189633918261</v>
      </c>
      <c r="P3373">
        <f t="shared" si="731"/>
        <v>4.7273878187123408</v>
      </c>
      <c r="Q3373">
        <f t="shared" si="732"/>
        <v>3.4635460067266908</v>
      </c>
      <c r="R3373">
        <f>(O3373*constantes!$B$4)+(P3373*constantes!$B$5)+(D3373*constantes!$B$6)+(Q3373*constantes!$B$8)+(F3373*constantes!$B$9)</f>
        <v>23.295508925291799</v>
      </c>
      <c r="S3373" s="4">
        <f>(O3373*constantes!$B$4)+(P3373*constantes!$C$5)+(D3373*constantes!$B$6)+(Q3373*constantes!$B$8)+(F3373*constantes!$B$9)</f>
        <v>23.634178988624349</v>
      </c>
      <c r="T3373">
        <f>(O3373*constantes!$D$4)+(P3373*constantes!$D$5)+(D3373*constantes!$D$6)+(Q3373*constantes!$D$8)+(F3373*constantes!$D$9)</f>
        <v>25.365499252239115</v>
      </c>
      <c r="U3373">
        <f>(O3373*constantes!$D$4)+(P3373*constantes!$E$5)+(D3373*constantes!$D$6)+(Q3373*constantes!$D$8)+(F3373*constantes!$D$9)</f>
        <v>25.695281826472488</v>
      </c>
      <c r="V3373" s="5">
        <f t="shared" si="733"/>
        <v>6.2572943029379657E-2</v>
      </c>
      <c r="W3373" s="5">
        <f t="shared" si="734"/>
        <v>8.6673547842198939E-2</v>
      </c>
      <c r="X3373" s="6">
        <f t="shared" si="735"/>
        <v>2.7342872523881678E-2</v>
      </c>
      <c r="Y3373" s="6">
        <f t="shared" si="736"/>
        <v>3.7820566304780812E-2</v>
      </c>
      <c r="AA3373">
        <f>(O3373*constantes!$B$4)+(LN(110)*constantes!$B$5)+(LN(22)*constantes!$B$8)+(F3373*constantes!$B$9)</f>
        <v>22.95028380552526</v>
      </c>
      <c r="AB3373">
        <f t="shared" si="737"/>
        <v>4.4721443860098575E-2</v>
      </c>
      <c r="AC3373">
        <f>(O3373*constantes!$D$4)+(LN(110)*constantes!$D$5)+(LN(22)*constantes!$D$8)+(F3373*constantes!$D$9)</f>
        <v>25.099368567186549</v>
      </c>
      <c r="AD3373" s="7">
        <f t="shared" si="738"/>
        <v>2.102161003401426E-2</v>
      </c>
      <c r="AF3373">
        <f>(O3373*constantes!$B$4)+(LN(125)*constantes!$B$5)+(LN(22.5)*constantes!$B$8)+(F3373*constantes!$B$9)</f>
        <v>23.205240742279653</v>
      </c>
      <c r="AG3373">
        <f t="shared" si="739"/>
        <v>5.7330036913051163E-2</v>
      </c>
      <c r="AH3373">
        <f>(O3373*constantes!$D$4)+(LN(125)*constantes!$D$5)+(LN(22.5)*constantes!$D$8)+(F3373*constantes!$D$9)</f>
        <v>25.470441583794781</v>
      </c>
      <c r="AI3373">
        <f t="shared" si="740"/>
        <v>3.0321952038303235E-2</v>
      </c>
    </row>
    <row r="3374" spans="1:35" x14ac:dyDescent="0.25">
      <c r="A3374" s="11">
        <v>3373</v>
      </c>
      <c r="B3374">
        <v>0</v>
      </c>
      <c r="C3374">
        <v>61</v>
      </c>
      <c r="D3374">
        <v>0</v>
      </c>
      <c r="E3374">
        <v>1</v>
      </c>
      <c r="F3374">
        <v>0</v>
      </c>
      <c r="G3374">
        <v>182</v>
      </c>
      <c r="H3374">
        <v>26.98</v>
      </c>
      <c r="I3374">
        <f>IF(AND(B3374=1,E3374=0),V3374,IF(AND(B3374=1,E3374=1),W3374,IF(AND(B3374=0,E3374=0),X3374,IF(AND(B3374=0,E3374=1),Y3374,ERROR))))</f>
        <v>0.28819775293416672</v>
      </c>
      <c r="K3374">
        <f t="shared" si="728"/>
        <v>7.2164067569494672E-2</v>
      </c>
      <c r="L3374">
        <f t="shared" si="729"/>
        <v>5.0368025874669486E-2</v>
      </c>
      <c r="M3374" s="22" t="str">
        <f t="shared" si="741"/>
        <v>Elevated Risk</v>
      </c>
      <c r="O3374">
        <f t="shared" si="730"/>
        <v>4.1108738641733114</v>
      </c>
      <c r="P3374">
        <f t="shared" si="731"/>
        <v>5.2040066870767951</v>
      </c>
      <c r="Q3374">
        <f t="shared" si="732"/>
        <v>3.2950958507796098</v>
      </c>
      <c r="R3374">
        <f>(O3374*constantes!$B$4)+(P3374*constantes!$B$5)+(D3374*constantes!$B$6)+(Q3374*constantes!$B$8)+(F3374*constantes!$B$9)</f>
        <v>25.063087766901923</v>
      </c>
      <c r="S3374" s="4">
        <f>(O3374*constantes!$B$4)+(P3374*constantes!$C$5)+(D3374*constantes!$B$6)+(Q3374*constantes!$B$8)+(F3374*constantes!$B$9)</f>
        <v>25.435902805964105</v>
      </c>
      <c r="T3374">
        <f>(O3374*constantes!$D$4)+(P3374*constantes!$D$5)+(D3374*constantes!$D$6)+(Q3374*constantes!$D$8)+(F3374*constantes!$D$9)</f>
        <v>27.508995749442338</v>
      </c>
      <c r="U3374">
        <f>(O3374*constantes!$D$4)+(P3374*constantes!$E$5)+(D3374*constantes!$D$6)+(Q3374*constantes!$D$8)+(F3374*constantes!$D$9)</f>
        <v>27.872027255932817</v>
      </c>
      <c r="V3374" s="5">
        <f t="shared" si="733"/>
        <v>0.31506794528829352</v>
      </c>
      <c r="W3374" s="5">
        <f t="shared" si="734"/>
        <v>0.4227147862557038</v>
      </c>
      <c r="X3374" s="6">
        <f t="shared" si="735"/>
        <v>0.21058312540526736</v>
      </c>
      <c r="Y3374" s="6">
        <f t="shared" si="736"/>
        <v>0.28819775293416672</v>
      </c>
      <c r="AA3374">
        <f>(O3374*constantes!$B$4)+(LN(110)*constantes!$B$5)+(LN(22)*constantes!$B$8)+(F3374*constantes!$B$9)</f>
        <v>23.967238746940023</v>
      </c>
      <c r="AB3374">
        <f t="shared" si="737"/>
        <v>0.11882079876600593</v>
      </c>
      <c r="AC3374">
        <f>(O3374*constantes!$D$4)+(LN(110)*constantes!$D$5)+(LN(22)*constantes!$D$8)+(F3374*constantes!$D$9)</f>
        <v>25.98829922560666</v>
      </c>
      <c r="AD3374" s="7">
        <f t="shared" si="738"/>
        <v>5.0368025874669486E-2</v>
      </c>
      <c r="AF3374">
        <f>(O3374*constantes!$B$4)+(LN(125)*constantes!$B$5)+(LN(22.5)*constantes!$B$8)+(F3374*constantes!$B$9)</f>
        <v>24.222195683694412</v>
      </c>
      <c r="AG3374">
        <f t="shared" si="739"/>
        <v>0.15060331820878059</v>
      </c>
      <c r="AH3374">
        <f>(O3374*constantes!$D$4)+(LN(125)*constantes!$D$5)+(LN(22.5)*constantes!$D$8)+(F3374*constantes!$D$9)</f>
        <v>26.359372242214892</v>
      </c>
      <c r="AI3374">
        <f t="shared" si="740"/>
        <v>7.2164067569494672E-2</v>
      </c>
    </row>
    <row r="3375" spans="1:35" x14ac:dyDescent="0.25">
      <c r="A3375" s="11">
        <v>3374</v>
      </c>
      <c r="B3375">
        <v>0</v>
      </c>
      <c r="C3375">
        <v>43</v>
      </c>
      <c r="D3375">
        <v>1</v>
      </c>
      <c r="E3375">
        <v>0</v>
      </c>
      <c r="F3375">
        <v>0</v>
      </c>
      <c r="G3375">
        <v>121</v>
      </c>
      <c r="H3375">
        <v>24.68</v>
      </c>
      <c r="I3375">
        <f>IF(AND(B3375=1,E3375=0),V3375,IF(AND(B3375=1,E3375=1),W3375,IF(AND(B3375=0,E3375=0),X3375,IF(AND(B3375=0,E3375=1),Y3375,ERROR))))</f>
        <v>5.0077361973679291E-2</v>
      </c>
      <c r="K3375">
        <f t="shared" si="728"/>
        <v>2.8509711637591306E-2</v>
      </c>
      <c r="L3375">
        <f t="shared" si="729"/>
        <v>1.975954812069991E-2</v>
      </c>
      <c r="M3375" s="22" t="str">
        <f t="shared" si="741"/>
        <v>Elevated Risk</v>
      </c>
      <c r="O3375">
        <f t="shared" si="730"/>
        <v>3.7612001156935624</v>
      </c>
      <c r="P3375">
        <f t="shared" si="731"/>
        <v>4.7957905455967413</v>
      </c>
      <c r="Q3375">
        <f t="shared" si="732"/>
        <v>3.205993199037187</v>
      </c>
      <c r="R3375">
        <f>(O3375*constantes!$B$4)+(P3375*constantes!$B$5)+(D3375*constantes!$B$6)+(Q3375*constantes!$B$8)+(F3375*constantes!$B$9)</f>
        <v>23.856185865875748</v>
      </c>
      <c r="S3375" s="4">
        <f>(O3375*constantes!$B$4)+(P3375*constantes!$C$5)+(D3375*constantes!$B$6)+(Q3375*constantes!$B$8)+(F3375*constantes!$B$9)</f>
        <v>24.199756300562299</v>
      </c>
      <c r="T3375">
        <f>(O3375*constantes!$D$4)+(P3375*constantes!$D$5)+(D3375*constantes!$D$6)+(Q3375*constantes!$D$8)+(F3375*constantes!$D$9)</f>
        <v>25.982360005432575</v>
      </c>
      <c r="U3375">
        <f>(O3375*constantes!$D$4)+(P3375*constantes!$E$5)+(D3375*constantes!$D$6)+(Q3375*constantes!$D$8)+(F3375*constantes!$D$9)</f>
        <v>26.316914353893406</v>
      </c>
      <c r="V3375" s="5">
        <f t="shared" si="733"/>
        <v>0.10702673318399925</v>
      </c>
      <c r="W3375" s="5">
        <f t="shared" si="734"/>
        <v>0.1475212524046251</v>
      </c>
      <c r="X3375" s="6">
        <f t="shared" si="735"/>
        <v>5.0077361973679291E-2</v>
      </c>
      <c r="Y3375" s="6">
        <f t="shared" si="736"/>
        <v>6.9270705686033995E-2</v>
      </c>
      <c r="AA3375">
        <f>(O3375*constantes!$B$4)+(LN(110)*constantes!$B$5)+(LN(22)*constantes!$B$8)+(F3375*constantes!$B$9)</f>
        <v>22.8787183548725</v>
      </c>
      <c r="AB3375">
        <f t="shared" si="737"/>
        <v>4.169811677585733E-2</v>
      </c>
      <c r="AC3375">
        <f>(O3375*constantes!$D$4)+(LN(110)*constantes!$D$5)+(LN(22)*constantes!$D$8)+(F3375*constantes!$D$9)</f>
        <v>25.036812478830871</v>
      </c>
      <c r="AD3375" s="7">
        <f t="shared" si="738"/>
        <v>1.975954812069991E-2</v>
      </c>
      <c r="AF3375">
        <f>(O3375*constantes!$B$4)+(LN(125)*constantes!$B$5)+(LN(22.5)*constantes!$B$8)+(F3375*constantes!$B$9)</f>
        <v>23.133675291626897</v>
      </c>
      <c r="AG3375">
        <f t="shared" si="739"/>
        <v>5.3478442485207722E-2</v>
      </c>
      <c r="AH3375">
        <f>(O3375*constantes!$D$4)+(LN(125)*constantes!$D$5)+(LN(22.5)*constantes!$D$8)+(F3375*constantes!$D$9)</f>
        <v>25.407885495439103</v>
      </c>
      <c r="AI3375">
        <f t="shared" si="740"/>
        <v>2.8509711637591306E-2</v>
      </c>
    </row>
    <row r="3376" spans="1:35" x14ac:dyDescent="0.25">
      <c r="A3376" s="11">
        <v>3375</v>
      </c>
      <c r="B3376">
        <v>1</v>
      </c>
      <c r="C3376">
        <v>62</v>
      </c>
      <c r="D3376">
        <v>0</v>
      </c>
      <c r="E3376">
        <v>0</v>
      </c>
      <c r="F3376">
        <v>0</v>
      </c>
      <c r="G3376">
        <v>130</v>
      </c>
      <c r="H3376">
        <v>28.73</v>
      </c>
      <c r="I3376">
        <f>IF(AND(B3376=1,E3376=0),V3376,IF(AND(B3376=1,E3376=1),W3376,IF(AND(B3376=0,E3376=0),X3376,IF(AND(B3376=0,E3376=1),Y3376,ERROR))))</f>
        <v>0.20080267815039921</v>
      </c>
      <c r="K3376">
        <f t="shared" ref="K3376:K3439" si="742">IF(B3376=1,AG3376,AI3376)</f>
        <v>0.15777159470264646</v>
      </c>
      <c r="L3376">
        <f t="shared" ref="L3376:L3439" si="743">IF(B3376=1,AB3376,AD3376)</f>
        <v>0.12458920296857934</v>
      </c>
      <c r="M3376" s="22" t="str">
        <f t="shared" si="741"/>
        <v>Elevated Risk</v>
      </c>
      <c r="O3376">
        <f t="shared" ref="O3376:O3439" si="744">LN(C3376)</f>
        <v>4.1271343850450917</v>
      </c>
      <c r="P3376">
        <f t="shared" ref="P3376:P3439" si="745">LN(G3376)</f>
        <v>4.8675344504555822</v>
      </c>
      <c r="Q3376">
        <f t="shared" ref="Q3376:Q3439" si="746">LN(H3376)</f>
        <v>3.3579418729911983</v>
      </c>
      <c r="R3376">
        <f>(O3376*constantes!$B$4)+(P3376*constantes!$B$5)+(D3376*constantes!$B$6)+(Q3376*constantes!$B$8)+(F3376*constantes!$B$9)</f>
        <v>24.539345642272345</v>
      </c>
      <c r="S3376" s="4">
        <f>(O3376*constantes!$B$4)+(P3376*constantes!$C$5)+(D3376*constantes!$B$6)+(Q3376*constantes!$B$8)+(F3376*constantes!$B$9)</f>
        <v>24.88805581030298</v>
      </c>
      <c r="T3376">
        <f>(O3376*constantes!$D$4)+(P3376*constantes!$D$5)+(D3376*constantes!$D$6)+(Q3376*constantes!$D$8)+(F3376*constantes!$D$9)</f>
        <v>26.638905674712412</v>
      </c>
      <c r="U3376">
        <f>(O3376*constantes!$D$4)+(P3376*constantes!$E$5)+(D3376*constantes!$D$6)+(Q3376*constantes!$D$8)+(F3376*constantes!$D$9)</f>
        <v>26.97846487797619</v>
      </c>
      <c r="V3376" s="5">
        <f t="shared" ref="V3376:V3439" si="747">1-POWER(0.88431,EXP(R3376-23.9388))</f>
        <v>0.20080267815039921</v>
      </c>
      <c r="W3376" s="5">
        <f t="shared" ref="W3376:W3439" si="748">1-POWER(0.88431,EXP(S3376-23.9388))</f>
        <v>0.272157281098652</v>
      </c>
      <c r="X3376" s="6">
        <f t="shared" ref="X3376:X3439" si="749">1-POWER(0.94833,EXP(T3376-26.0145))</f>
        <v>9.4308619183351317E-2</v>
      </c>
      <c r="Y3376" s="6">
        <f t="shared" ref="Y3376:Y3439" si="750">1-POWER(0.94833,EXP(U3376-26.0145))</f>
        <v>0.12986603660883478</v>
      </c>
      <c r="AA3376">
        <f>(O3376*constantes!$B$4)+(LN(110)*constantes!$B$5)+(LN(22)*constantes!$B$8)+(F3376*constantes!$B$9)</f>
        <v>24.017857097993041</v>
      </c>
      <c r="AB3376">
        <f t="shared" ref="AB3376:AB3439" si="751">1-POWER(0.88431,EXP(AA3376-23.9388))</f>
        <v>0.12458920296857934</v>
      </c>
      <c r="AC3376">
        <f>(O3376*constantes!$D$4)+(LN(110)*constantes!$D$5)+(LN(22)*constantes!$D$8)+(F3376*constantes!$D$9)</f>
        <v>26.032545241135235</v>
      </c>
      <c r="AD3376" s="7">
        <f t="shared" ref="AD3376:AD3439" si="752">1-POWER(0.94833,EXP(AC3376-26.0145))</f>
        <v>5.2585681787711391E-2</v>
      </c>
      <c r="AF3376">
        <f>(O3376*constantes!$B$4)+(LN(125)*constantes!$B$5)+(LN(22.5)*constantes!$B$8)+(F3376*constantes!$B$9)</f>
        <v>24.27281403474743</v>
      </c>
      <c r="AG3376">
        <f t="shared" ref="AG3376:AG3439" si="753">1-POWER(0.88431,EXP(AF3376-23.9388))</f>
        <v>0.15777159470264646</v>
      </c>
      <c r="AH3376">
        <f>(O3376*constantes!$D$4)+(LN(125)*constantes!$D$5)+(LN(22.5)*constantes!$D$8)+(F3376*constantes!$D$9)</f>
        <v>26.403618257743467</v>
      </c>
      <c r="AI3376">
        <f t="shared" ref="AI3376:AI3439" si="754">1-POWER(0.94833,EXP(AH3376-26.0145))</f>
        <v>7.5302674960658122E-2</v>
      </c>
    </row>
    <row r="3377" spans="1:35" x14ac:dyDescent="0.25">
      <c r="A3377" s="11">
        <v>3376</v>
      </c>
      <c r="B3377">
        <v>0</v>
      </c>
      <c r="C3377">
        <v>57</v>
      </c>
      <c r="D3377">
        <v>1</v>
      </c>
      <c r="E3377">
        <v>0</v>
      </c>
      <c r="F3377">
        <v>0</v>
      </c>
      <c r="G3377">
        <v>140</v>
      </c>
      <c r="H3377">
        <v>21.2</v>
      </c>
      <c r="I3377">
        <f>IF(AND(B3377=1,E3377=0),V3377,IF(AND(B3377=1,E3377=1),W3377,IF(AND(B3377=0,E3377=0),X3377,IF(AND(B3377=0,E3377=1),Y3377,ERROR))))</f>
        <v>0.14295162769238179</v>
      </c>
      <c r="K3377">
        <f t="shared" si="742"/>
        <v>6.0378388617794876E-2</v>
      </c>
      <c r="L3377">
        <f t="shared" si="743"/>
        <v>4.2061248414153263E-2</v>
      </c>
      <c r="M3377" s="22" t="str">
        <f t="shared" si="741"/>
        <v>Elevated Risk</v>
      </c>
      <c r="O3377">
        <f t="shared" si="744"/>
        <v>4.0430512678345503</v>
      </c>
      <c r="P3377">
        <f t="shared" si="745"/>
        <v>4.9416424226093039</v>
      </c>
      <c r="Q3377">
        <f t="shared" si="746"/>
        <v>3.0540011816779669</v>
      </c>
      <c r="R3377">
        <f>(O3377*constantes!$B$4)+(P3377*constantes!$B$5)+(D3377*constantes!$B$6)+(Q3377*constantes!$B$8)+(F3377*constantes!$B$9)</f>
        <v>24.883649416851153</v>
      </c>
      <c r="S3377" s="4">
        <f>(O3377*constantes!$B$4)+(P3377*constantes!$C$5)+(D3377*constantes!$B$6)+(Q3377*constantes!$B$8)+(F3377*constantes!$B$9)</f>
        <v>25.23766868000688</v>
      </c>
      <c r="T3377">
        <f>(O3377*constantes!$D$4)+(P3377*constantes!$D$5)+(D3377*constantes!$D$6)+(Q3377*constantes!$D$8)+(F3377*constantes!$D$9)</f>
        <v>27.081859004481359</v>
      </c>
      <c r="U3377">
        <f>(O3377*constantes!$D$4)+(P3377*constantes!$E$5)+(D3377*constantes!$D$6)+(Q3377*constantes!$D$8)+(F3377*constantes!$D$9)</f>
        <v>27.426587979882584</v>
      </c>
      <c r="V3377" s="5">
        <f t="shared" si="747"/>
        <v>0.27113999228756713</v>
      </c>
      <c r="W3377" s="5">
        <f t="shared" si="748"/>
        <v>0.36276777565822371</v>
      </c>
      <c r="X3377" s="6">
        <f t="shared" si="749"/>
        <v>0.14295162769238179</v>
      </c>
      <c r="Y3377" s="6">
        <f t="shared" si="750"/>
        <v>0.19567819614016668</v>
      </c>
      <c r="AA3377">
        <f>(O3377*constantes!$B$4)+(LN(110)*constantes!$B$5)+(LN(22)*constantes!$B$8)+(F3377*constantes!$B$9)</f>
        <v>23.756109717441312</v>
      </c>
      <c r="AB3377">
        <f t="shared" si="751"/>
        <v>9.7348342413305922E-2</v>
      </c>
      <c r="AC3377">
        <f>(O3377*constantes!$D$4)+(LN(110)*constantes!$D$5)+(LN(22)*constantes!$D$8)+(F3377*constantes!$D$9)</f>
        <v>25.803749193387144</v>
      </c>
      <c r="AD3377" s="7">
        <f t="shared" si="752"/>
        <v>4.2061248414153263E-2</v>
      </c>
      <c r="AF3377">
        <f>(O3377*constantes!$B$4)+(LN(125)*constantes!$B$5)+(LN(22.5)*constantes!$B$8)+(F3377*constantes!$B$9)</f>
        <v>24.011066654195705</v>
      </c>
      <c r="AG3377">
        <f t="shared" si="753"/>
        <v>0.12380054983513455</v>
      </c>
      <c r="AH3377">
        <f>(O3377*constantes!$D$4)+(LN(125)*constantes!$D$5)+(LN(22.5)*constantes!$D$8)+(F3377*constantes!$D$9)</f>
        <v>26.174822209995376</v>
      </c>
      <c r="AI3377">
        <f t="shared" si="754"/>
        <v>6.0378388617794876E-2</v>
      </c>
    </row>
    <row r="3378" spans="1:35" x14ac:dyDescent="0.25">
      <c r="A3378" s="11">
        <v>3377</v>
      </c>
      <c r="B3378">
        <v>1</v>
      </c>
      <c r="C3378">
        <v>39</v>
      </c>
      <c r="D3378">
        <v>1</v>
      </c>
      <c r="E3378">
        <v>0</v>
      </c>
      <c r="F3378">
        <v>0</v>
      </c>
      <c r="G3378">
        <v>122.5</v>
      </c>
      <c r="H3378">
        <v>31.6</v>
      </c>
      <c r="I3378">
        <f>IF(AND(B3378=1,E3378=0),V3378,IF(AND(B3378=1,E3378=1),W3378,IF(AND(B3378=0,E3378=0),X3378,IF(AND(B3378=0,E3378=1),Y3378,ERROR))))</f>
        <v>9.8737985088228397E-2</v>
      </c>
      <c r="K3378">
        <f t="shared" si="742"/>
        <v>3.974481175054656E-2</v>
      </c>
      <c r="L3378">
        <f t="shared" si="743"/>
        <v>3.0940270522043956E-2</v>
      </c>
      <c r="M3378" s="22" t="str">
        <f t="shared" si="741"/>
        <v>Elevated Risk</v>
      </c>
      <c r="O3378">
        <f t="shared" si="744"/>
        <v>3.6635616461296463</v>
      </c>
      <c r="P3378">
        <f t="shared" si="745"/>
        <v>4.808111029984782</v>
      </c>
      <c r="Q3378">
        <f t="shared" si="746"/>
        <v>3.4531571205928664</v>
      </c>
      <c r="R3378">
        <f>(O3378*constantes!$B$4)+(P3378*constantes!$B$5)+(D3378*constantes!$B$6)+(Q3378*constantes!$B$8)+(F3378*constantes!$B$9)</f>
        <v>23.771040841932319</v>
      </c>
      <c r="S3378" s="4">
        <f>(O3378*constantes!$B$4)+(P3378*constantes!$C$5)+(D3378*constantes!$B$6)+(Q3378*constantes!$B$8)+(F3378*constantes!$B$9)</f>
        <v>24.115493916120428</v>
      </c>
      <c r="T3378">
        <f>(O3378*constantes!$D$4)+(P3378*constantes!$D$5)+(D3378*constantes!$D$6)+(Q3378*constantes!$D$8)+(F3378*constantes!$D$9)</f>
        <v>25.877697863691594</v>
      </c>
      <c r="U3378">
        <f>(O3378*constantes!$D$4)+(P3378*constantes!$E$5)+(D3378*constantes!$D$6)+(Q3378*constantes!$D$8)+(F3378*constantes!$D$9)</f>
        <v>26.213111689143332</v>
      </c>
      <c r="V3378" s="5">
        <f t="shared" si="747"/>
        <v>9.8737985088228397E-2</v>
      </c>
      <c r="W3378" s="5">
        <f t="shared" si="748"/>
        <v>0.13645490988727638</v>
      </c>
      <c r="X3378" s="6">
        <f t="shared" si="749"/>
        <v>4.5215444605129718E-2</v>
      </c>
      <c r="Y3378" s="6">
        <f t="shared" si="750"/>
        <v>6.2659678819938169E-2</v>
      </c>
      <c r="AA3378">
        <f>(O3378*constantes!$B$4)+(LN(110)*constantes!$B$5)+(LN(22)*constantes!$B$8)+(F3378*constantes!$B$9)</f>
        <v>22.574773704658814</v>
      </c>
      <c r="AB3378">
        <f t="shared" si="751"/>
        <v>3.0940270522043956E-2</v>
      </c>
      <c r="AC3378">
        <f>(O3378*constantes!$D$4)+(LN(110)*constantes!$D$5)+(LN(22)*constantes!$D$8)+(F3378*constantes!$D$9)</f>
        <v>24.771131368454586</v>
      </c>
      <c r="AD3378" s="7">
        <f t="shared" si="752"/>
        <v>1.5184528759381921E-2</v>
      </c>
      <c r="AF3378">
        <f>(O3378*constantes!$B$4)+(LN(125)*constantes!$B$5)+(LN(22.5)*constantes!$B$8)+(F3378*constantes!$B$9)</f>
        <v>22.829730641413207</v>
      </c>
      <c r="AG3378">
        <f t="shared" si="753"/>
        <v>3.974481175054656E-2</v>
      </c>
      <c r="AH3378">
        <f>(O3378*constantes!$D$4)+(LN(125)*constantes!$D$5)+(LN(22.5)*constantes!$D$8)+(F3378*constantes!$D$9)</f>
        <v>25.142204385062819</v>
      </c>
      <c r="AI3378">
        <f t="shared" si="754"/>
        <v>2.1931490638549711E-2</v>
      </c>
    </row>
    <row r="3379" spans="1:35" x14ac:dyDescent="0.25">
      <c r="A3379" s="11">
        <v>3378</v>
      </c>
      <c r="B3379">
        <v>1</v>
      </c>
      <c r="C3379">
        <v>46</v>
      </c>
      <c r="D3379">
        <v>1</v>
      </c>
      <c r="E3379">
        <v>0</v>
      </c>
      <c r="F3379">
        <v>0</v>
      </c>
      <c r="G3379">
        <v>111</v>
      </c>
      <c r="H3379">
        <v>20.87</v>
      </c>
      <c r="I3379">
        <f>IF(AND(B3379=1,E3379=0),V3379,IF(AND(B3379=1,E3379=1),W3379,IF(AND(B3379=0,E3379=0),X3379,IF(AND(B3379=0,E3379=1),Y3379,ERROR))))</f>
        <v>9.8938227636354514E-2</v>
      </c>
      <c r="K3379">
        <f t="shared" si="742"/>
        <v>6.5553501255932511E-2</v>
      </c>
      <c r="L3379">
        <f t="shared" si="743"/>
        <v>5.1185816914687488E-2</v>
      </c>
      <c r="M3379" s="22" t="str">
        <f t="shared" si="741"/>
        <v>Elevated Risk</v>
      </c>
      <c r="O3379">
        <f t="shared" si="744"/>
        <v>3.8286413964890951</v>
      </c>
      <c r="P3379">
        <f t="shared" si="745"/>
        <v>4.7095302013123339</v>
      </c>
      <c r="Q3379">
        <f t="shared" si="746"/>
        <v>3.0383127210891092</v>
      </c>
      <c r="R3379">
        <f>(O3379*constantes!$B$4)+(P3379*constantes!$B$5)+(D3379*constantes!$B$6)+(Q3379*constantes!$B$8)+(F3379*constantes!$B$9)</f>
        <v>23.773175983362993</v>
      </c>
      <c r="S3379" s="4">
        <f>(O3379*constantes!$B$4)+(P3379*constantes!$C$5)+(D3379*constantes!$B$6)+(Q3379*constantes!$B$8)+(F3379*constantes!$B$9)</f>
        <v>24.110566726985009</v>
      </c>
      <c r="T3379">
        <f>(O3379*constantes!$D$4)+(P3379*constantes!$D$5)+(D3379*constantes!$D$6)+(Q3379*constantes!$D$8)+(F3379*constantes!$D$9)</f>
        <v>25.837503221974867</v>
      </c>
      <c r="U3379">
        <f>(O3379*constantes!$D$4)+(P3379*constantes!$E$5)+(D3379*constantes!$D$6)+(Q3379*constantes!$D$8)+(F3379*constantes!$D$9)</f>
        <v>26.166040048818413</v>
      </c>
      <c r="V3379" s="5">
        <f t="shared" si="747"/>
        <v>9.8938227636354514E-2</v>
      </c>
      <c r="W3379" s="5">
        <f t="shared" si="748"/>
        <v>0.13583199515439359</v>
      </c>
      <c r="X3379" s="6">
        <f t="shared" si="749"/>
        <v>4.347337341193358E-2</v>
      </c>
      <c r="Y3379" s="6">
        <f t="shared" si="750"/>
        <v>5.9866586754966811E-2</v>
      </c>
      <c r="AA3379">
        <f>(O3379*constantes!$B$4)+(LN(110)*constantes!$B$5)+(LN(22)*constantes!$B$8)+(F3379*constantes!$B$9)</f>
        <v>23.088660364337766</v>
      </c>
      <c r="AB3379">
        <f t="shared" si="751"/>
        <v>5.1185816914687488E-2</v>
      </c>
      <c r="AC3379">
        <f>(O3379*constantes!$D$4)+(LN(110)*constantes!$D$5)+(LN(22)*constantes!$D$8)+(F3379*constantes!$D$9)</f>
        <v>25.220324924765169</v>
      </c>
      <c r="AD3379" s="7">
        <f t="shared" si="752"/>
        <v>2.3692217580876362E-2</v>
      </c>
      <c r="AF3379">
        <f>(O3379*constantes!$B$4)+(LN(125)*constantes!$B$5)+(LN(22.5)*constantes!$B$8)+(F3379*constantes!$B$9)</f>
        <v>23.343617301092156</v>
      </c>
      <c r="AG3379">
        <f t="shared" si="753"/>
        <v>6.5553501255932511E-2</v>
      </c>
      <c r="AH3379">
        <f>(O3379*constantes!$D$4)+(LN(125)*constantes!$D$5)+(LN(22.5)*constantes!$D$8)+(F3379*constantes!$D$9)</f>
        <v>25.591397941373401</v>
      </c>
      <c r="AI3379">
        <f t="shared" si="754"/>
        <v>3.4153313573738631E-2</v>
      </c>
    </row>
    <row r="3380" spans="1:35" x14ac:dyDescent="0.25">
      <c r="A3380" s="11">
        <v>3379</v>
      </c>
      <c r="B3380">
        <v>1</v>
      </c>
      <c r="C3380">
        <v>49</v>
      </c>
      <c r="D3380">
        <v>1</v>
      </c>
      <c r="E3380">
        <v>1</v>
      </c>
      <c r="F3380">
        <v>0</v>
      </c>
      <c r="G3380">
        <v>160.5</v>
      </c>
      <c r="H3380">
        <v>30.33</v>
      </c>
      <c r="I3380">
        <f>IF(AND(B3380=1,E3380=0),V3380,IF(AND(B3380=1,E3380=1),W3380,IF(AND(B3380=0,E3380=0),X3380,IF(AND(B3380=0,E3380=1),Y3380,ERROR))))</f>
        <v>0.38517267993476356</v>
      </c>
      <c r="K3380">
        <f t="shared" si="742"/>
        <v>7.9222803135090225E-2</v>
      </c>
      <c r="L3380">
        <f t="shared" si="743"/>
        <v>6.1959526107751905E-2</v>
      </c>
      <c r="M3380" s="22" t="str">
        <f t="shared" si="741"/>
        <v>'&gt;30%</v>
      </c>
      <c r="O3380">
        <f t="shared" si="744"/>
        <v>3.8918202981106265</v>
      </c>
      <c r="P3380">
        <f t="shared" si="745"/>
        <v>5.0782939425700704</v>
      </c>
      <c r="Q3380">
        <f t="shared" si="746"/>
        <v>3.4121373217004898</v>
      </c>
      <c r="R3380">
        <f>(O3380*constantes!$B$4)+(P3380*constantes!$B$5)+(D3380*constantes!$B$6)+(Q3380*constantes!$B$8)+(F3380*constantes!$B$9)</f>
        <v>24.950292546713843</v>
      </c>
      <c r="S3380" s="4">
        <f>(O3380*constantes!$B$4)+(P3380*constantes!$C$5)+(D3380*constantes!$B$6)+(Q3380*constantes!$B$8)+(F3380*constantes!$B$9)</f>
        <v>25.314101524759561</v>
      </c>
      <c r="T3380">
        <f>(O3380*constantes!$D$4)+(P3380*constantes!$D$5)+(D3380*constantes!$D$6)+(Q3380*constantes!$D$8)+(F3380*constantes!$D$9)</f>
        <v>27.237834478294037</v>
      </c>
      <c r="U3380">
        <f>(O3380*constantes!$D$4)+(P3380*constantes!$E$5)+(D3380*constantes!$D$6)+(Q3380*constantes!$D$8)+(F3380*constantes!$D$9)</f>
        <v>27.592096263727726</v>
      </c>
      <c r="V3380" s="5">
        <f t="shared" si="747"/>
        <v>0.28685410674959333</v>
      </c>
      <c r="W3380" s="5">
        <f t="shared" si="748"/>
        <v>0.38517267993476356</v>
      </c>
      <c r="X3380" s="6">
        <f t="shared" si="749"/>
        <v>0.16498014936422156</v>
      </c>
      <c r="Y3380" s="6">
        <f t="shared" si="750"/>
        <v>0.22659335307522777</v>
      </c>
      <c r="AA3380">
        <f>(O3380*constantes!$B$4)+(LN(110)*constantes!$B$5)+(LN(22)*constantes!$B$8)+(F3380*constantes!$B$9)</f>
        <v>23.285333757929525</v>
      </c>
      <c r="AB3380">
        <f t="shared" si="751"/>
        <v>6.1959526107751905E-2</v>
      </c>
      <c r="AC3380">
        <f>(O3380*constantes!$D$4)+(LN(110)*constantes!$D$5)+(LN(22)*constantes!$D$8)+(F3380*constantes!$D$9)</f>
        <v>25.39223913860047</v>
      </c>
      <c r="AD3380" s="7">
        <f t="shared" si="752"/>
        <v>2.8073382189004015E-2</v>
      </c>
      <c r="AF3380">
        <f>(O3380*constantes!$B$4)+(LN(125)*constantes!$B$5)+(LN(22.5)*constantes!$B$8)+(F3380*constantes!$B$9)</f>
        <v>23.540290694683922</v>
      </c>
      <c r="AG3380">
        <f t="shared" si="753"/>
        <v>7.9222803135090225E-2</v>
      </c>
      <c r="AH3380">
        <f>(O3380*constantes!$D$4)+(LN(125)*constantes!$D$5)+(LN(22.5)*constantes!$D$8)+(F3380*constantes!$D$9)</f>
        <v>25.763312155208702</v>
      </c>
      <c r="AI3380">
        <f t="shared" si="754"/>
        <v>4.0428513799347532E-2</v>
      </c>
    </row>
    <row r="3381" spans="1:35" x14ac:dyDescent="0.25">
      <c r="A3381" s="11">
        <v>3380</v>
      </c>
      <c r="B3381">
        <v>0</v>
      </c>
      <c r="C3381">
        <v>44</v>
      </c>
      <c r="D3381">
        <v>1</v>
      </c>
      <c r="E3381">
        <v>0</v>
      </c>
      <c r="F3381">
        <v>0</v>
      </c>
      <c r="G3381">
        <v>103</v>
      </c>
      <c r="H3381">
        <v>26.58</v>
      </c>
      <c r="I3381">
        <f>IF(AND(B3381=1,E3381=0),V3381,IF(AND(B3381=1,E3381=1),W3381,IF(AND(B3381=0,E3381=0),X3381,IF(AND(B3381=0,E3381=1),Y3381,ERROR))))</f>
        <v>3.5465752757379732E-2</v>
      </c>
      <c r="K3381">
        <f t="shared" si="742"/>
        <v>3.0321952038303235E-2</v>
      </c>
      <c r="L3381">
        <f t="shared" si="743"/>
        <v>2.102161003401426E-2</v>
      </c>
      <c r="M3381" s="22" t="str">
        <f t="shared" si="741"/>
        <v>Elevated Risk</v>
      </c>
      <c r="O3381">
        <f t="shared" si="744"/>
        <v>3.784189633918261</v>
      </c>
      <c r="P3381">
        <f t="shared" si="745"/>
        <v>4.6347289882296359</v>
      </c>
      <c r="Q3381">
        <f t="shared" si="746"/>
        <v>3.2801590532850993</v>
      </c>
      <c r="R3381">
        <f>(O3381*constantes!$B$4)+(P3381*constantes!$B$5)+(D3381*constantes!$B$6)+(Q3381*constantes!$B$8)+(F3381*constantes!$B$9)</f>
        <v>23.68776570696005</v>
      </c>
      <c r="S3381" s="4">
        <f>(O3381*constantes!$B$4)+(P3381*constantes!$C$5)+(D3381*constantes!$B$6)+(Q3381*constantes!$B$8)+(F3381*constantes!$B$9)</f>
        <v>24.019797691676821</v>
      </c>
      <c r="T3381">
        <f>(O3381*constantes!$D$4)+(P3381*constantes!$D$5)+(D3381*constantes!$D$6)+(Q3381*constantes!$D$8)+(F3381*constantes!$D$9)</f>
        <v>25.629781721438995</v>
      </c>
      <c r="U3381">
        <f>(O3381*constantes!$D$4)+(P3381*constantes!$E$5)+(D3381*constantes!$D$6)+(Q3381*constantes!$D$8)+(F3381*constantes!$D$9)</f>
        <v>25.953100415657893</v>
      </c>
      <c r="V3381" s="5">
        <f t="shared" si="747"/>
        <v>9.1220421709852118E-2</v>
      </c>
      <c r="W3381" s="5">
        <f t="shared" si="748"/>
        <v>0.12481544118266119</v>
      </c>
      <c r="X3381" s="6">
        <f t="shared" si="749"/>
        <v>3.5465752757379732E-2</v>
      </c>
      <c r="Y3381" s="6">
        <f t="shared" si="750"/>
        <v>4.866908001908532E-2</v>
      </c>
      <c r="AA3381">
        <f>(O3381*constantes!$B$4)+(LN(110)*constantes!$B$5)+(LN(22)*constantes!$B$8)+(F3381*constantes!$B$9)</f>
        <v>22.95028380552526</v>
      </c>
      <c r="AB3381">
        <f t="shared" si="751"/>
        <v>4.4721443860098575E-2</v>
      </c>
      <c r="AC3381">
        <f>(O3381*constantes!$D$4)+(LN(110)*constantes!$D$5)+(LN(22)*constantes!$D$8)+(F3381*constantes!$D$9)</f>
        <v>25.099368567186549</v>
      </c>
      <c r="AD3381" s="7">
        <f t="shared" si="752"/>
        <v>2.102161003401426E-2</v>
      </c>
      <c r="AF3381">
        <f>(O3381*constantes!$B$4)+(LN(125)*constantes!$B$5)+(LN(22.5)*constantes!$B$8)+(F3381*constantes!$B$9)</f>
        <v>23.205240742279653</v>
      </c>
      <c r="AG3381">
        <f t="shared" si="753"/>
        <v>5.7330036913051163E-2</v>
      </c>
      <c r="AH3381">
        <f>(O3381*constantes!$D$4)+(LN(125)*constantes!$D$5)+(LN(22.5)*constantes!$D$8)+(F3381*constantes!$D$9)</f>
        <v>25.470441583794781</v>
      </c>
      <c r="AI3381">
        <f t="shared" si="754"/>
        <v>3.0321952038303235E-2</v>
      </c>
    </row>
    <row r="3382" spans="1:35" x14ac:dyDescent="0.25">
      <c r="A3382" s="11">
        <v>3381</v>
      </c>
      <c r="B3382">
        <v>0</v>
      </c>
      <c r="C3382">
        <v>62</v>
      </c>
      <c r="D3382">
        <v>0</v>
      </c>
      <c r="E3382">
        <v>0</v>
      </c>
      <c r="F3382">
        <v>0</v>
      </c>
      <c r="G3382">
        <v>118.5</v>
      </c>
      <c r="H3382">
        <v>26.18</v>
      </c>
      <c r="I3382">
        <f>IF(AND(B3382=1,E3382=0),V3382,IF(AND(B3382=1,E3382=1),W3382,IF(AND(B3382=0,E3382=0),X3382,IF(AND(B3382=0,E3382=1),Y3382,ERROR))))</f>
        <v>7.0207920756814479E-2</v>
      </c>
      <c r="K3382">
        <f t="shared" si="742"/>
        <v>7.5302674960658122E-2</v>
      </c>
      <c r="L3382">
        <f t="shared" si="743"/>
        <v>5.2585681787711391E-2</v>
      </c>
      <c r="M3382" s="22" t="str">
        <f t="shared" si="741"/>
        <v>NORMAL</v>
      </c>
      <c r="O3382">
        <f t="shared" si="744"/>
        <v>4.1271343850450917</v>
      </c>
      <c r="P3382">
        <f t="shared" si="745"/>
        <v>4.7749129605751861</v>
      </c>
      <c r="Q3382">
        <f t="shared" si="746"/>
        <v>3.2649957604817539</v>
      </c>
      <c r="R3382">
        <f>(O3382*constantes!$B$4)+(P3382*constantes!$B$5)+(D3382*constantes!$B$6)+(Q3382*constantes!$B$8)+(F3382*constantes!$B$9)</f>
        <v>24.293840479210907</v>
      </c>
      <c r="S3382" s="4">
        <f>(O3382*constantes!$B$4)+(P3382*constantes!$C$5)+(D3382*constantes!$B$6)+(Q3382*constantes!$B$8)+(F3382*constantes!$B$9)</f>
        <v>24.635915243706513</v>
      </c>
      <c r="T3382">
        <f>(O3382*constantes!$D$4)+(P3382*constantes!$D$5)+(D3382*constantes!$D$6)+(Q3382*constantes!$D$8)+(F3382*constantes!$D$9)</f>
        <v>26.33085105959249</v>
      </c>
      <c r="U3382">
        <f>(O3382*constantes!$D$4)+(P3382*constantes!$E$5)+(D3382*constantes!$D$6)+(Q3382*constantes!$D$8)+(F3382*constantes!$D$9)</f>
        <v>26.663948987722215</v>
      </c>
      <c r="V3382" s="5">
        <f t="shared" si="747"/>
        <v>0.16083890725979522</v>
      </c>
      <c r="W3382" s="5">
        <f t="shared" si="748"/>
        <v>0.2187599892717742</v>
      </c>
      <c r="X3382" s="6">
        <f t="shared" si="749"/>
        <v>7.0207920756814479E-2</v>
      </c>
      <c r="Y3382" s="6">
        <f t="shared" si="750"/>
        <v>9.6580888533784215E-2</v>
      </c>
      <c r="AA3382">
        <f>(O3382*constantes!$B$4)+(LN(110)*constantes!$B$5)+(LN(22)*constantes!$B$8)+(F3382*constantes!$B$9)</f>
        <v>24.017857097993041</v>
      </c>
      <c r="AB3382">
        <f t="shared" si="751"/>
        <v>0.12458920296857934</v>
      </c>
      <c r="AC3382">
        <f>(O3382*constantes!$D$4)+(LN(110)*constantes!$D$5)+(LN(22)*constantes!$D$8)+(F3382*constantes!$D$9)</f>
        <v>26.032545241135235</v>
      </c>
      <c r="AD3382" s="7">
        <f t="shared" si="752"/>
        <v>5.2585681787711391E-2</v>
      </c>
      <c r="AF3382">
        <f>(O3382*constantes!$B$4)+(LN(125)*constantes!$B$5)+(LN(22.5)*constantes!$B$8)+(F3382*constantes!$B$9)</f>
        <v>24.27281403474743</v>
      </c>
      <c r="AG3382">
        <f t="shared" si="753"/>
        <v>0.15777159470264646</v>
      </c>
      <c r="AH3382">
        <f>(O3382*constantes!$D$4)+(LN(125)*constantes!$D$5)+(LN(22.5)*constantes!$D$8)+(F3382*constantes!$D$9)</f>
        <v>26.403618257743467</v>
      </c>
      <c r="AI3382">
        <f t="shared" si="754"/>
        <v>7.5302674960658122E-2</v>
      </c>
    </row>
    <row r="3383" spans="1:35" x14ac:dyDescent="0.25">
      <c r="A3383" s="11">
        <v>3382</v>
      </c>
      <c r="B3383">
        <v>1</v>
      </c>
      <c r="C3383">
        <v>55</v>
      </c>
      <c r="D3383">
        <v>1</v>
      </c>
      <c r="E3383">
        <v>1</v>
      </c>
      <c r="F3383">
        <v>0</v>
      </c>
      <c r="G3383">
        <v>165</v>
      </c>
      <c r="H3383">
        <v>24.14</v>
      </c>
      <c r="I3383">
        <f>IF(AND(B3383=1,E3383=0),V3383,IF(AND(B3383=1,E3383=1),W3383,IF(AND(B3383=0,E3383=0),X3383,IF(AND(B3383=0,E3383=1),Y3383,ERROR))))</f>
        <v>0.45847443929021403</v>
      </c>
      <c r="K3383">
        <f t="shared" si="742"/>
        <v>0.11152976090806932</v>
      </c>
      <c r="L3383">
        <f t="shared" si="743"/>
        <v>8.7567364830949512E-2</v>
      </c>
      <c r="M3383" s="22" t="str">
        <f t="shared" si="741"/>
        <v>'&gt;30%</v>
      </c>
      <c r="O3383">
        <f t="shared" si="744"/>
        <v>4.0073331852324712</v>
      </c>
      <c r="P3383">
        <f t="shared" si="745"/>
        <v>5.1059454739005803</v>
      </c>
      <c r="Q3383">
        <f t="shared" si="746"/>
        <v>3.1838702156693857</v>
      </c>
      <c r="R3383">
        <f>(O3383*constantes!$B$4)+(P3383*constantes!$B$5)+(D3383*constantes!$B$6)+(Q3383*constantes!$B$8)+(F3383*constantes!$B$9)</f>
        <v>25.180212032900982</v>
      </c>
      <c r="S3383" s="4">
        <f>(O3383*constantes!$B$4)+(P3383*constantes!$C$5)+(D3383*constantes!$B$6)+(Q3383*constantes!$B$8)+(F3383*constantes!$B$9)</f>
        <v>25.546001966651222</v>
      </c>
      <c r="T3383">
        <f>(O3383*constantes!$D$4)+(P3383*constantes!$D$5)+(D3383*constantes!$D$6)+(Q3383*constantes!$D$8)+(F3383*constantes!$D$9)</f>
        <v>27.513232841091174</v>
      </c>
      <c r="U3383">
        <f>(O3383*constantes!$D$4)+(P3383*constantes!$E$5)+(D3383*constantes!$D$6)+(Q3383*constantes!$D$8)+(F3383*constantes!$D$9)</f>
        <v>27.869423597350483</v>
      </c>
      <c r="V3383" s="5">
        <f t="shared" si="747"/>
        <v>0.34653069555355409</v>
      </c>
      <c r="W3383" s="5">
        <f t="shared" si="748"/>
        <v>0.45847443929021403</v>
      </c>
      <c r="X3383" s="6">
        <f t="shared" si="749"/>
        <v>0.21137532697801598</v>
      </c>
      <c r="Y3383" s="6">
        <f t="shared" si="750"/>
        <v>0.28756825874542358</v>
      </c>
      <c r="AA3383">
        <f>(O3383*constantes!$B$4)+(LN(110)*constantes!$B$5)+(LN(22)*constantes!$B$8)+(F3383*constantes!$B$9)</f>
        <v>23.644920755024344</v>
      </c>
      <c r="AB3383">
        <f t="shared" si="751"/>
        <v>8.7567364830949512E-2</v>
      </c>
      <c r="AC3383">
        <f>(O3383*constantes!$D$4)+(LN(110)*constantes!$D$5)+(LN(22)*constantes!$D$8)+(F3383*constantes!$D$9)</f>
        <v>25.706557790361106</v>
      </c>
      <c r="AD3383" s="7">
        <f t="shared" si="752"/>
        <v>3.8241136753246696E-2</v>
      </c>
      <c r="AF3383">
        <f>(O3383*constantes!$B$4)+(LN(125)*constantes!$B$5)+(LN(22.5)*constantes!$B$8)+(F3383*constantes!$B$9)</f>
        <v>23.899877691778737</v>
      </c>
      <c r="AG3383">
        <f t="shared" si="753"/>
        <v>0.11152976090806932</v>
      </c>
      <c r="AH3383">
        <f>(O3383*constantes!$D$4)+(LN(125)*constantes!$D$5)+(LN(22.5)*constantes!$D$8)+(F3383*constantes!$D$9)</f>
        <v>26.077630806969339</v>
      </c>
      <c r="AI3383">
        <f t="shared" si="754"/>
        <v>5.4942946453026109E-2</v>
      </c>
    </row>
    <row r="3384" spans="1:35" x14ac:dyDescent="0.25">
      <c r="A3384" s="11">
        <v>3383</v>
      </c>
      <c r="B3384">
        <v>1</v>
      </c>
      <c r="C3384">
        <v>58</v>
      </c>
      <c r="D3384">
        <v>1</v>
      </c>
      <c r="E3384">
        <v>0</v>
      </c>
      <c r="F3384">
        <v>0</v>
      </c>
      <c r="G3384">
        <v>140</v>
      </c>
      <c r="H3384">
        <v>25.96</v>
      </c>
      <c r="I3384">
        <f>IF(AND(B3384=1,E3384=0),V3384,IF(AND(B3384=1,E3384=1),W3384,IF(AND(B3384=0,E3384=0),X3384,IF(AND(B3384=0,E3384=1),Y3384,ERROR))))</f>
        <v>0.32431329077882765</v>
      </c>
      <c r="K3384">
        <f t="shared" si="742"/>
        <v>0.1302191222428678</v>
      </c>
      <c r="L3384">
        <f t="shared" si="743"/>
        <v>0.10247681663833785</v>
      </c>
      <c r="M3384" s="22" t="str">
        <f t="shared" si="741"/>
        <v>'&gt;30%</v>
      </c>
      <c r="O3384">
        <f t="shared" si="744"/>
        <v>4.0604430105464191</v>
      </c>
      <c r="P3384">
        <f t="shared" si="745"/>
        <v>4.9416424226093039</v>
      </c>
      <c r="Q3384">
        <f t="shared" si="746"/>
        <v>3.2565568918358894</v>
      </c>
      <c r="R3384">
        <f>(O3384*constantes!$B$4)+(P3384*constantes!$B$5)+(D3384*constantes!$B$6)+(Q3384*constantes!$B$8)+(F3384*constantes!$B$9)</f>
        <v>25.09836930658539</v>
      </c>
      <c r="S3384" s="4">
        <f>(O3384*constantes!$B$4)+(P3384*constantes!$C$5)+(D3384*constantes!$B$6)+(Q3384*constantes!$B$8)+(F3384*constantes!$B$9)</f>
        <v>25.452388569741117</v>
      </c>
      <c r="T3384">
        <f>(O3384*constantes!$D$4)+(P3384*constantes!$D$5)+(D3384*constantes!$D$6)+(Q3384*constantes!$D$8)+(F3384*constantes!$D$9)</f>
        <v>27.232739760640584</v>
      </c>
      <c r="U3384">
        <f>(O3384*constantes!$D$4)+(P3384*constantes!$E$5)+(D3384*constantes!$D$6)+(Q3384*constantes!$D$8)+(F3384*constantes!$D$9)</f>
        <v>27.577468736041808</v>
      </c>
      <c r="V3384" s="5">
        <f t="shared" si="747"/>
        <v>0.32431329077882765</v>
      </c>
      <c r="W3384" s="5">
        <f t="shared" si="748"/>
        <v>0.42796293553062303</v>
      </c>
      <c r="X3384" s="6">
        <f t="shared" si="749"/>
        <v>0.164214719750994</v>
      </c>
      <c r="Y3384" s="6">
        <f t="shared" si="750"/>
        <v>0.22370223398228528</v>
      </c>
      <c r="AA3384">
        <f>(O3384*constantes!$B$4)+(LN(110)*constantes!$B$5)+(LN(22)*constantes!$B$8)+(F3384*constantes!$B$9)</f>
        <v>23.81024951683365</v>
      </c>
      <c r="AB3384">
        <f t="shared" si="751"/>
        <v>0.10247681663833785</v>
      </c>
      <c r="AC3384">
        <f>(O3384*constantes!$D$4)+(LN(110)*constantes!$D$5)+(LN(22)*constantes!$D$8)+(F3384*constantes!$D$9)</f>
        <v>25.851073342728132</v>
      </c>
      <c r="AD3384" s="7">
        <f t="shared" si="752"/>
        <v>4.4054054961770062E-2</v>
      </c>
      <c r="AF3384">
        <f>(O3384*constantes!$B$4)+(LN(125)*constantes!$B$5)+(LN(22.5)*constantes!$B$8)+(F3384*constantes!$B$9)</f>
        <v>24.065206453588043</v>
      </c>
      <c r="AG3384">
        <f t="shared" si="753"/>
        <v>0.1302191222428678</v>
      </c>
      <c r="AH3384">
        <f>(O3384*constantes!$D$4)+(LN(125)*constantes!$D$5)+(LN(22.5)*constantes!$D$8)+(F3384*constantes!$D$9)</f>
        <v>26.222146359336364</v>
      </c>
      <c r="AI3384">
        <f t="shared" si="754"/>
        <v>6.3209991046805025E-2</v>
      </c>
    </row>
    <row r="3385" spans="1:35" x14ac:dyDescent="0.25">
      <c r="A3385" s="11">
        <v>3384</v>
      </c>
      <c r="B3385">
        <v>1</v>
      </c>
      <c r="C3385">
        <v>53</v>
      </c>
      <c r="D3385">
        <v>1</v>
      </c>
      <c r="E3385">
        <v>1</v>
      </c>
      <c r="F3385">
        <v>0</v>
      </c>
      <c r="G3385">
        <v>132.5</v>
      </c>
      <c r="H3385">
        <v>19.97</v>
      </c>
      <c r="I3385">
        <f>IF(AND(B3385=1,E3385=0),V3385,IF(AND(B3385=1,E3385=1),W3385,IF(AND(B3385=0,E3385=0),X3385,IF(AND(B3385=0,E3385=1),Y3385,ERROR))))</f>
        <v>0.26521180768784125</v>
      </c>
      <c r="K3385">
        <f t="shared" si="742"/>
        <v>0.10001327473115296</v>
      </c>
      <c r="L3385">
        <f t="shared" si="743"/>
        <v>7.8415260777171425E-2</v>
      </c>
      <c r="M3385" s="22" t="str">
        <f t="shared" si="741"/>
        <v>Elevated Risk</v>
      </c>
      <c r="O3385">
        <f t="shared" si="744"/>
        <v>3.970291913552122</v>
      </c>
      <c r="P3385">
        <f t="shared" si="745"/>
        <v>4.8865826454262766</v>
      </c>
      <c r="Q3385">
        <f t="shared" si="746"/>
        <v>2.9942311474277239</v>
      </c>
      <c r="R3385">
        <f>(O3385*constantes!$B$4)+(P3385*constantes!$B$5)+(D3385*constantes!$B$6)+(Q3385*constantes!$B$8)+(F3385*constantes!$B$9)</f>
        <v>24.507628275834868</v>
      </c>
      <c r="S3385" s="4">
        <f>(O3385*constantes!$B$4)+(P3385*constantes!$C$5)+(D3385*constantes!$B$6)+(Q3385*constantes!$B$8)+(F3385*constantes!$B$9)</f>
        <v>24.857703056553209</v>
      </c>
      <c r="T3385">
        <f>(O3385*constantes!$D$4)+(P3385*constantes!$D$5)+(D3385*constantes!$D$6)+(Q3385*constantes!$D$8)+(F3385*constantes!$D$9)</f>
        <v>26.698440080477727</v>
      </c>
      <c r="U3385">
        <f>(O3385*constantes!$D$4)+(P3385*constantes!$E$5)+(D3385*constantes!$D$6)+(Q3385*constantes!$D$8)+(F3385*constantes!$D$9)</f>
        <v>27.039328085822664</v>
      </c>
      <c r="V3385" s="5">
        <f t="shared" si="747"/>
        <v>0.1951904391764554</v>
      </c>
      <c r="W3385" s="5">
        <f t="shared" si="748"/>
        <v>0.26521180768784125</v>
      </c>
      <c r="X3385" s="6">
        <f t="shared" si="749"/>
        <v>9.9795241342517604E-2</v>
      </c>
      <c r="Y3385" s="6">
        <f t="shared" si="750"/>
        <v>0.13742883402432304</v>
      </c>
      <c r="AA3385">
        <f>(O3385*constantes!$B$4)+(LN(110)*constantes!$B$5)+(LN(22)*constantes!$B$8)+(F3385*constantes!$B$9)</f>
        <v>23.529612757934284</v>
      </c>
      <c r="AB3385">
        <f t="shared" si="751"/>
        <v>7.8415260777171425E-2</v>
      </c>
      <c r="AC3385">
        <f>(O3385*constantes!$D$4)+(LN(110)*constantes!$D$5)+(LN(22)*constantes!$D$8)+(F3385*constantes!$D$9)</f>
        <v>25.605765897229862</v>
      </c>
      <c r="AD3385" s="7">
        <f t="shared" si="752"/>
        <v>3.4638908987597139E-2</v>
      </c>
      <c r="AF3385">
        <f>(O3385*constantes!$B$4)+(LN(125)*constantes!$B$5)+(LN(22.5)*constantes!$B$8)+(F3385*constantes!$B$9)</f>
        <v>23.784569694688678</v>
      </c>
      <c r="AG3385">
        <f t="shared" si="753"/>
        <v>0.10001327473115296</v>
      </c>
      <c r="AH3385">
        <f>(O3385*constantes!$D$4)+(LN(125)*constantes!$D$5)+(LN(22.5)*constantes!$D$8)+(F3385*constantes!$D$9)</f>
        <v>25.976838913838094</v>
      </c>
      <c r="AI3385">
        <f t="shared" si="754"/>
        <v>4.9808625979083754E-2</v>
      </c>
    </row>
    <row r="3386" spans="1:35" x14ac:dyDescent="0.25">
      <c r="A3386" s="11">
        <v>3385</v>
      </c>
      <c r="B3386">
        <v>1</v>
      </c>
      <c r="C3386">
        <v>46</v>
      </c>
      <c r="D3386">
        <v>1</v>
      </c>
      <c r="E3386">
        <v>0</v>
      </c>
      <c r="F3386">
        <v>0</v>
      </c>
      <c r="G3386">
        <v>123</v>
      </c>
      <c r="H3386">
        <v>21.66</v>
      </c>
      <c r="I3386">
        <f>IF(AND(B3386=1,E3386=0),V3386,IF(AND(B3386=1,E3386=1),W3386,IF(AND(B3386=0,E3386=0),X3386,IF(AND(B3386=0,E3386=1),Y3386,ERROR))))</f>
        <v>0.12173190526630151</v>
      </c>
      <c r="K3386">
        <f t="shared" si="742"/>
        <v>6.5553501255932511E-2</v>
      </c>
      <c r="L3386">
        <f t="shared" si="743"/>
        <v>5.1185816914687488E-2</v>
      </c>
      <c r="M3386" s="22" t="str">
        <f t="shared" si="741"/>
        <v>Elevated Risk</v>
      </c>
      <c r="O3386">
        <f t="shared" si="744"/>
        <v>3.8286413964890951</v>
      </c>
      <c r="P3386">
        <f t="shared" si="745"/>
        <v>4.8121843553724171</v>
      </c>
      <c r="Q3386">
        <f t="shared" si="746"/>
        <v>3.0754672415728446</v>
      </c>
      <c r="R3386">
        <f>(O3386*constantes!$B$4)+(P3386*constantes!$B$5)+(D3386*constantes!$B$6)+(Q3386*constantes!$B$8)+(F3386*constantes!$B$9)</f>
        <v>23.993062640680662</v>
      </c>
      <c r="S3386" s="4">
        <f>(O3386*constantes!$B$4)+(P3386*constantes!$C$5)+(D3386*constantes!$B$6)+(Q3386*constantes!$B$8)+(F3386*constantes!$B$9)</f>
        <v>24.337807527899542</v>
      </c>
      <c r="T3386">
        <f>(O3386*constantes!$D$4)+(P3386*constantes!$D$5)+(D3386*constantes!$D$6)+(Q3386*constantes!$D$8)+(F3386*constantes!$D$9)</f>
        <v>26.145255367069325</v>
      </c>
      <c r="U3386">
        <f>(O3386*constantes!$D$4)+(P3386*constantes!$E$5)+(D3386*constantes!$D$6)+(Q3386*constantes!$D$8)+(F3386*constantes!$D$9)</f>
        <v>26.480953347700108</v>
      </c>
      <c r="V3386" s="5">
        <f t="shared" si="747"/>
        <v>0.12173190526630151</v>
      </c>
      <c r="W3386" s="5">
        <f t="shared" si="748"/>
        <v>0.16742695531033225</v>
      </c>
      <c r="X3386" s="6">
        <f t="shared" si="749"/>
        <v>5.8671982880171836E-2</v>
      </c>
      <c r="Y3386" s="6">
        <f t="shared" si="750"/>
        <v>8.1105120161200195E-2</v>
      </c>
      <c r="AA3386">
        <f>(O3386*constantes!$B$4)+(LN(110)*constantes!$B$5)+(LN(22)*constantes!$B$8)+(F3386*constantes!$B$9)</f>
        <v>23.088660364337766</v>
      </c>
      <c r="AB3386">
        <f t="shared" si="751"/>
        <v>5.1185816914687488E-2</v>
      </c>
      <c r="AC3386">
        <f>(O3386*constantes!$D$4)+(LN(110)*constantes!$D$5)+(LN(22)*constantes!$D$8)+(F3386*constantes!$D$9)</f>
        <v>25.220324924765169</v>
      </c>
      <c r="AD3386" s="7">
        <f t="shared" si="752"/>
        <v>2.3692217580876362E-2</v>
      </c>
      <c r="AF3386">
        <f>(O3386*constantes!$B$4)+(LN(125)*constantes!$B$5)+(LN(22.5)*constantes!$B$8)+(F3386*constantes!$B$9)</f>
        <v>23.343617301092156</v>
      </c>
      <c r="AG3386">
        <f t="shared" si="753"/>
        <v>6.5553501255932511E-2</v>
      </c>
      <c r="AH3386">
        <f>(O3386*constantes!$D$4)+(LN(125)*constantes!$D$5)+(LN(22.5)*constantes!$D$8)+(F3386*constantes!$D$9)</f>
        <v>25.591397941373401</v>
      </c>
      <c r="AI3386">
        <f t="shared" si="754"/>
        <v>3.4153313573738631E-2</v>
      </c>
    </row>
    <row r="3387" spans="1:35" x14ac:dyDescent="0.25">
      <c r="A3387" s="11">
        <v>3386</v>
      </c>
      <c r="B3387">
        <v>0</v>
      </c>
      <c r="C3387">
        <v>62</v>
      </c>
      <c r="D3387">
        <v>0</v>
      </c>
      <c r="E3387">
        <v>1</v>
      </c>
      <c r="F3387">
        <v>0</v>
      </c>
      <c r="G3387">
        <v>162</v>
      </c>
      <c r="H3387">
        <v>30.53</v>
      </c>
      <c r="I3387">
        <f>IF(AND(B3387=1,E3387=0),V3387,IF(AND(B3387=1,E3387=1),W3387,IF(AND(B3387=0,E3387=0),X3387,IF(AND(B3387=0,E3387=1),Y3387,ERROR))))</f>
        <v>0.23708727334784874</v>
      </c>
      <c r="K3387">
        <f t="shared" si="742"/>
        <v>7.5302674960658122E-2</v>
      </c>
      <c r="L3387">
        <f t="shared" si="743"/>
        <v>5.2585681787711391E-2</v>
      </c>
      <c r="M3387" s="22" t="str">
        <f t="shared" si="741"/>
        <v>Elevated Risk</v>
      </c>
      <c r="O3387">
        <f t="shared" si="744"/>
        <v>4.1271343850450917</v>
      </c>
      <c r="P3387">
        <f t="shared" si="745"/>
        <v>5.0875963352323836</v>
      </c>
      <c r="Q3387">
        <f t="shared" si="746"/>
        <v>3.4187098067467865</v>
      </c>
      <c r="R3387">
        <f>(O3387*constantes!$B$4)+(P3387*constantes!$B$5)+(D3387*constantes!$B$6)+(Q3387*constantes!$B$8)+(F3387*constantes!$B$9)</f>
        <v>24.995753038327511</v>
      </c>
      <c r="S3387" s="4">
        <f>(O3387*constantes!$B$4)+(P3387*constantes!$C$5)+(D3387*constantes!$B$6)+(Q3387*constantes!$B$8)+(F3387*constantes!$B$9)</f>
        <v>25.360228439783558</v>
      </c>
      <c r="T3387">
        <f>(O3387*constantes!$D$4)+(P3387*constantes!$D$5)+(D3387*constantes!$D$6)+(Q3387*constantes!$D$8)+(F3387*constantes!$D$9)</f>
        <v>27.288987557152467</v>
      </c>
      <c r="U3387">
        <f>(O3387*constantes!$D$4)+(P3387*constantes!$E$5)+(D3387*constantes!$D$6)+(Q3387*constantes!$D$8)+(F3387*constantes!$D$9)</f>
        <v>27.64389827749828</v>
      </c>
      <c r="V3387" s="5">
        <f t="shared" si="747"/>
        <v>0.29797955137836685</v>
      </c>
      <c r="W3387" s="5">
        <f t="shared" si="748"/>
        <v>0.39912966647960824</v>
      </c>
      <c r="X3387" s="6">
        <f t="shared" si="749"/>
        <v>0.17284455063755599</v>
      </c>
      <c r="Y3387" s="6">
        <f t="shared" si="750"/>
        <v>0.23708727334784874</v>
      </c>
      <c r="AA3387">
        <f>(O3387*constantes!$B$4)+(LN(110)*constantes!$B$5)+(LN(22)*constantes!$B$8)+(F3387*constantes!$B$9)</f>
        <v>24.017857097993041</v>
      </c>
      <c r="AB3387">
        <f t="shared" si="751"/>
        <v>0.12458920296857934</v>
      </c>
      <c r="AC3387">
        <f>(O3387*constantes!$D$4)+(LN(110)*constantes!$D$5)+(LN(22)*constantes!$D$8)+(F3387*constantes!$D$9)</f>
        <v>26.032545241135235</v>
      </c>
      <c r="AD3387" s="7">
        <f t="shared" si="752"/>
        <v>5.2585681787711391E-2</v>
      </c>
      <c r="AF3387">
        <f>(O3387*constantes!$B$4)+(LN(125)*constantes!$B$5)+(LN(22.5)*constantes!$B$8)+(F3387*constantes!$B$9)</f>
        <v>24.27281403474743</v>
      </c>
      <c r="AG3387">
        <f t="shared" si="753"/>
        <v>0.15777159470264646</v>
      </c>
      <c r="AH3387">
        <f>(O3387*constantes!$D$4)+(LN(125)*constantes!$D$5)+(LN(22.5)*constantes!$D$8)+(F3387*constantes!$D$9)</f>
        <v>26.403618257743467</v>
      </c>
      <c r="AI3387">
        <f t="shared" si="754"/>
        <v>7.5302674960658122E-2</v>
      </c>
    </row>
    <row r="3388" spans="1:35" x14ac:dyDescent="0.25">
      <c r="A3388" s="11">
        <v>3387</v>
      </c>
      <c r="B3388">
        <v>1</v>
      </c>
      <c r="C3388">
        <v>52</v>
      </c>
      <c r="D3388">
        <v>0</v>
      </c>
      <c r="E3388">
        <v>0</v>
      </c>
      <c r="F3388">
        <v>0</v>
      </c>
      <c r="G3388">
        <v>132</v>
      </c>
      <c r="H3388">
        <v>23.35</v>
      </c>
      <c r="I3388">
        <f>IF(AND(B3388=1,E3388=0),V3388,IF(AND(B3388=1,E3388=1),W3388,IF(AND(B3388=0,E3388=0),X3388,IF(AND(B3388=0,E3388=1),Y3388,ERROR))))</f>
        <v>0.10698274433216115</v>
      </c>
      <c r="K3388">
        <f t="shared" si="742"/>
        <v>9.453671546464415E-2</v>
      </c>
      <c r="L3388">
        <f t="shared" si="743"/>
        <v>7.4072320755760312E-2</v>
      </c>
      <c r="M3388" s="22" t="str">
        <f t="shared" si="741"/>
        <v>Elevated Risk</v>
      </c>
      <c r="O3388">
        <f t="shared" si="744"/>
        <v>3.9512437185814275</v>
      </c>
      <c r="P3388">
        <f t="shared" si="745"/>
        <v>4.8828019225863706</v>
      </c>
      <c r="Q3388">
        <f t="shared" si="746"/>
        <v>3.1505969841149062</v>
      </c>
      <c r="R3388">
        <f>(O3388*constantes!$B$4)+(P3388*constantes!$B$5)+(D3388*constantes!$B$6)+(Q3388*constantes!$B$8)+(F3388*constantes!$B$9)</f>
        <v>23.855750607843543</v>
      </c>
      <c r="S3388" s="4">
        <f>(O3388*constantes!$B$4)+(P3388*constantes!$C$5)+(D3388*constantes!$B$6)+(Q3388*constantes!$B$8)+(F3388*constantes!$B$9)</f>
        <v>24.20555453757763</v>
      </c>
      <c r="T3388">
        <f>(O3388*constantes!$D$4)+(P3388*constantes!$D$5)+(D3388*constantes!$D$6)+(Q3388*constantes!$D$8)+(F3388*constantes!$D$9)</f>
        <v>26.097235809511538</v>
      </c>
      <c r="U3388">
        <f>(O3388*constantes!$D$4)+(P3388*constantes!$E$5)+(D3388*constantes!$D$6)+(Q3388*constantes!$D$8)+(F3388*constantes!$D$9)</f>
        <v>26.437860071631164</v>
      </c>
      <c r="V3388" s="5">
        <f t="shared" si="747"/>
        <v>0.10698274433216115</v>
      </c>
      <c r="W3388" s="5">
        <f t="shared" si="748"/>
        <v>0.14831209419992608</v>
      </c>
      <c r="X3388" s="6">
        <f t="shared" si="749"/>
        <v>5.5999694081195539E-2</v>
      </c>
      <c r="Y3388" s="6">
        <f t="shared" si="750"/>
        <v>7.7821051879072289E-2</v>
      </c>
      <c r="AA3388">
        <f>(O3388*constantes!$B$4)+(LN(110)*constantes!$B$5)+(LN(22)*constantes!$B$8)+(F3388*constantes!$B$9)</f>
        <v>23.470316488918311</v>
      </c>
      <c r="AB3388">
        <f t="shared" si="751"/>
        <v>7.4072320755760312E-2</v>
      </c>
      <c r="AC3388">
        <f>(O3388*constantes!$D$4)+(LN(110)*constantes!$D$5)+(LN(22)*constantes!$D$8)+(F3388*constantes!$D$9)</f>
        <v>25.553934425340952</v>
      </c>
      <c r="AD3388" s="7">
        <f t="shared" si="752"/>
        <v>3.291838619478793E-2</v>
      </c>
      <c r="AF3388">
        <f>(O3388*constantes!$B$4)+(LN(125)*constantes!$B$5)+(LN(22.5)*constantes!$B$8)+(F3388*constantes!$B$9)</f>
        <v>23.725273425672704</v>
      </c>
      <c r="AG3388">
        <f t="shared" si="753"/>
        <v>9.453671546464415E-2</v>
      </c>
      <c r="AH3388">
        <f>(O3388*constantes!$D$4)+(LN(125)*constantes!$D$5)+(LN(22.5)*constantes!$D$8)+(F3388*constantes!$D$9)</f>
        <v>25.925007441949184</v>
      </c>
      <c r="AI3388">
        <f t="shared" si="754"/>
        <v>4.7353292556453264E-2</v>
      </c>
    </row>
    <row r="3389" spans="1:35" x14ac:dyDescent="0.25">
      <c r="A3389" s="11">
        <v>3388</v>
      </c>
      <c r="B3389">
        <v>1</v>
      </c>
      <c r="C3389">
        <v>41</v>
      </c>
      <c r="D3389">
        <v>1</v>
      </c>
      <c r="E3389">
        <v>0</v>
      </c>
      <c r="F3389">
        <v>0</v>
      </c>
      <c r="G3389">
        <v>112</v>
      </c>
      <c r="H3389">
        <v>25.2</v>
      </c>
      <c r="I3389">
        <f>IF(AND(B3389=1,E3389=0),V3389,IF(AND(B3389=1,E3389=1),W3389,IF(AND(B3389=0,E3389=0),X3389,IF(AND(B3389=0,E3389=1),Y3389,ERROR))))</f>
        <v>8.2380539615769077E-2</v>
      </c>
      <c r="K3389">
        <f t="shared" si="742"/>
        <v>4.62827295767122E-2</v>
      </c>
      <c r="L3389">
        <f t="shared" si="743"/>
        <v>3.6057212319339005E-2</v>
      </c>
      <c r="M3389" s="22" t="str">
        <f t="shared" si="741"/>
        <v>Elevated Risk</v>
      </c>
      <c r="O3389">
        <f t="shared" si="744"/>
        <v>3.713572066704308</v>
      </c>
      <c r="P3389">
        <f t="shared" si="745"/>
        <v>4.7184988712950942</v>
      </c>
      <c r="Q3389">
        <f t="shared" si="746"/>
        <v>3.2268439945173775</v>
      </c>
      <c r="R3389">
        <f>(O3389*constantes!$B$4)+(P3389*constantes!$B$5)+(D3389*constantes!$B$6)+(Q3389*constantes!$B$8)+(F3389*constantes!$B$9)</f>
        <v>23.58106930046349</v>
      </c>
      <c r="S3389" s="4">
        <f>(O3389*constantes!$B$4)+(P3389*constantes!$C$5)+(D3389*constantes!$B$6)+(Q3389*constantes!$B$8)+(F3389*constantes!$B$9)</f>
        <v>23.919102559603068</v>
      </c>
      <c r="T3389">
        <f>(O3389*constantes!$D$4)+(P3389*constantes!$D$5)+(D3389*constantes!$D$6)+(Q3389*constantes!$D$8)+(F3389*constantes!$D$9)</f>
        <v>25.646006195798787</v>
      </c>
      <c r="U3389">
        <f>(O3389*constantes!$D$4)+(P3389*constantes!$E$5)+(D3389*constantes!$D$6)+(Q3389*constantes!$D$8)+(F3389*constantes!$D$9)</f>
        <v>25.975168677060335</v>
      </c>
      <c r="V3389" s="5">
        <f t="shared" si="747"/>
        <v>8.2380539615769077E-2</v>
      </c>
      <c r="W3389" s="5">
        <f t="shared" si="748"/>
        <v>0.11356682889472991</v>
      </c>
      <c r="X3389" s="6">
        <f t="shared" si="749"/>
        <v>3.6035280208326692E-2</v>
      </c>
      <c r="Y3389" s="6">
        <f t="shared" si="750"/>
        <v>4.9727605130325259E-2</v>
      </c>
      <c r="AA3389">
        <f>(O3389*constantes!$B$4)+(LN(110)*constantes!$B$5)+(LN(22)*constantes!$B$8)+(F3389*constantes!$B$9)</f>
        <v>22.730454143490913</v>
      </c>
      <c r="AB3389">
        <f t="shared" si="751"/>
        <v>3.6057212319339005E-2</v>
      </c>
      <c r="AC3389">
        <f>(O3389*constantes!$D$4)+(LN(110)*constantes!$D$5)+(LN(22)*constantes!$D$8)+(F3389*constantes!$D$9)</f>
        <v>24.907213223567677</v>
      </c>
      <c r="AD3389" s="7">
        <f t="shared" si="752"/>
        <v>1.7378724267438583E-2</v>
      </c>
      <c r="AF3389">
        <f>(O3389*constantes!$B$4)+(LN(125)*constantes!$B$5)+(LN(22.5)*constantes!$B$8)+(F3389*constantes!$B$9)</f>
        <v>22.985411080245306</v>
      </c>
      <c r="AG3389">
        <f t="shared" si="753"/>
        <v>4.62827295767122E-2</v>
      </c>
      <c r="AH3389">
        <f>(O3389*constantes!$D$4)+(LN(125)*constantes!$D$5)+(LN(22.5)*constantes!$D$8)+(F3389*constantes!$D$9)</f>
        <v>25.278286240175909</v>
      </c>
      <c r="AI3389">
        <f t="shared" si="754"/>
        <v>2.5088146116023613E-2</v>
      </c>
    </row>
    <row r="3390" spans="1:35" x14ac:dyDescent="0.25">
      <c r="A3390" s="11">
        <v>3389</v>
      </c>
      <c r="B3390">
        <v>1</v>
      </c>
      <c r="C3390">
        <v>44</v>
      </c>
      <c r="D3390">
        <v>1</v>
      </c>
      <c r="E3390">
        <v>0</v>
      </c>
      <c r="F3390">
        <v>0</v>
      </c>
      <c r="G3390">
        <v>150.5</v>
      </c>
      <c r="H3390">
        <v>21.44</v>
      </c>
      <c r="I3390">
        <f>IF(AND(B3390=1,E3390=0),V3390,IF(AND(B3390=1,E3390=1),W3390,IF(AND(B3390=0,E3390=0),X3390,IF(AND(B3390=0,E3390=1),Y3390,ERROR))))</f>
        <v>0.15042494461778078</v>
      </c>
      <c r="K3390">
        <f t="shared" si="742"/>
        <v>5.7330036913051163E-2</v>
      </c>
      <c r="L3390">
        <f t="shared" si="743"/>
        <v>4.4721443860098575E-2</v>
      </c>
      <c r="M3390" s="22" t="str">
        <f t="shared" si="741"/>
        <v>Elevated Risk</v>
      </c>
      <c r="O3390">
        <f t="shared" si="744"/>
        <v>3.784189633918261</v>
      </c>
      <c r="P3390">
        <f t="shared" si="745"/>
        <v>5.01396308418893</v>
      </c>
      <c r="Q3390">
        <f t="shared" si="746"/>
        <v>3.0652583362026014</v>
      </c>
      <c r="R3390">
        <f>(O3390*constantes!$B$4)+(P3390*constantes!$B$5)+(D3390*constantes!$B$6)+(Q3390*constantes!$B$8)+(F3390*constantes!$B$9)</f>
        <v>24.220908452210725</v>
      </c>
      <c r="S3390" s="4">
        <f>(O3390*constantes!$B$4)+(P3390*constantes!$C$5)+(D3390*constantes!$B$6)+(Q3390*constantes!$B$8)+(F3390*constantes!$B$9)</f>
        <v>24.58010876756202</v>
      </c>
      <c r="T3390">
        <f>(O3390*constantes!$D$4)+(P3390*constantes!$D$5)+(D3390*constantes!$D$6)+(Q3390*constantes!$D$8)+(F3390*constantes!$D$9)</f>
        <v>26.586665110695428</v>
      </c>
      <c r="U3390">
        <f>(O3390*constantes!$D$4)+(P3390*constantes!$E$5)+(D3390*constantes!$D$6)+(Q3390*constantes!$D$8)+(F3390*constantes!$D$9)</f>
        <v>26.936439175448449</v>
      </c>
      <c r="V3390" s="5">
        <f t="shared" si="747"/>
        <v>0.15042494461778078</v>
      </c>
      <c r="W3390" s="5">
        <f t="shared" si="748"/>
        <v>0.20822113183562019</v>
      </c>
      <c r="X3390" s="6">
        <f t="shared" si="749"/>
        <v>8.9730652710090508E-2</v>
      </c>
      <c r="Y3390" s="6">
        <f t="shared" si="750"/>
        <v>0.12487025476130598</v>
      </c>
      <c r="AA3390">
        <f>(O3390*constantes!$B$4)+(LN(110)*constantes!$B$5)+(LN(22)*constantes!$B$8)+(F3390*constantes!$B$9)</f>
        <v>22.95028380552526</v>
      </c>
      <c r="AB3390">
        <f t="shared" si="751"/>
        <v>4.4721443860098575E-2</v>
      </c>
      <c r="AC3390">
        <f>(O3390*constantes!$D$4)+(LN(110)*constantes!$D$5)+(LN(22)*constantes!$D$8)+(F3390*constantes!$D$9)</f>
        <v>25.099368567186549</v>
      </c>
      <c r="AD3390" s="7">
        <f t="shared" si="752"/>
        <v>2.102161003401426E-2</v>
      </c>
      <c r="AF3390">
        <f>(O3390*constantes!$B$4)+(LN(125)*constantes!$B$5)+(LN(22.5)*constantes!$B$8)+(F3390*constantes!$B$9)</f>
        <v>23.205240742279653</v>
      </c>
      <c r="AG3390">
        <f t="shared" si="753"/>
        <v>5.7330036913051163E-2</v>
      </c>
      <c r="AH3390">
        <f>(O3390*constantes!$D$4)+(LN(125)*constantes!$D$5)+(LN(22.5)*constantes!$D$8)+(F3390*constantes!$D$9)</f>
        <v>25.470441583794781</v>
      </c>
      <c r="AI3390">
        <f t="shared" si="754"/>
        <v>3.0321952038303235E-2</v>
      </c>
    </row>
    <row r="3391" spans="1:35" x14ac:dyDescent="0.25">
      <c r="A3391" s="11">
        <v>3390</v>
      </c>
      <c r="B3391">
        <v>0</v>
      </c>
      <c r="C3391">
        <v>59</v>
      </c>
      <c r="D3391">
        <v>0</v>
      </c>
      <c r="E3391">
        <v>0</v>
      </c>
      <c r="F3391">
        <v>0</v>
      </c>
      <c r="G3391">
        <v>135.5</v>
      </c>
      <c r="H3391">
        <v>22.38</v>
      </c>
      <c r="I3391">
        <f>IF(AND(B3391=1,E3391=0),V3391,IF(AND(B3391=1,E3391=1),W3391,IF(AND(B3391=0,E3391=0),X3391,IF(AND(B3391=0,E3391=1),Y3391,ERROR))))</f>
        <v>8.2031752760200916E-2</v>
      </c>
      <c r="K3391">
        <f t="shared" si="742"/>
        <v>6.6117954736533924E-2</v>
      </c>
      <c r="L3391">
        <f t="shared" si="743"/>
        <v>4.6102547085629553E-2</v>
      </c>
      <c r="M3391" s="22" t="str">
        <f t="shared" si="741"/>
        <v>Elevated Risk</v>
      </c>
      <c r="O3391">
        <f t="shared" si="744"/>
        <v>4.0775374439057197</v>
      </c>
      <c r="P3391">
        <f t="shared" si="745"/>
        <v>4.9089716403197556</v>
      </c>
      <c r="Q3391">
        <f t="shared" si="746"/>
        <v>3.1081677028837791</v>
      </c>
      <c r="R3391">
        <f>(O3391*constantes!$B$4)+(P3391*constantes!$B$5)+(D3391*constantes!$B$6)+(Q3391*constantes!$B$8)+(F3391*constantes!$B$9)</f>
        <v>24.263808181720297</v>
      </c>
      <c r="S3391" s="4">
        <f>(O3391*constantes!$B$4)+(P3391*constantes!$C$5)+(D3391*constantes!$B$6)+(Q3391*constantes!$B$8)+(F3391*constantes!$B$9)</f>
        <v>24.615486910032804</v>
      </c>
      <c r="T3391">
        <f>(O3391*constantes!$D$4)+(P3391*constantes!$D$5)+(D3391*constantes!$D$6)+(Q3391*constantes!$D$8)+(F3391*constantes!$D$9)</f>
        <v>26.492810967359713</v>
      </c>
      <c r="U3391">
        <f>(O3391*constantes!$D$4)+(P3391*constantes!$E$5)+(D3391*constantes!$D$6)+(Q3391*constantes!$D$8)+(F3391*constantes!$D$9)</f>
        <v>26.835260828988417</v>
      </c>
      <c r="V3391" s="5">
        <f t="shared" si="747"/>
        <v>0.15647407059778407</v>
      </c>
      <c r="W3391" s="5">
        <f t="shared" si="748"/>
        <v>0.21485025870507746</v>
      </c>
      <c r="X3391" s="6">
        <f t="shared" si="749"/>
        <v>8.2031752760200916E-2</v>
      </c>
      <c r="Y3391" s="6">
        <f t="shared" si="750"/>
        <v>0.11356538276335093</v>
      </c>
      <c r="AA3391">
        <f>(O3391*constantes!$B$4)+(LN(110)*constantes!$B$5)+(LN(22)*constantes!$B$8)+(F3391*constantes!$B$9)</f>
        <v>23.863463804103819</v>
      </c>
      <c r="AB3391">
        <f t="shared" si="751"/>
        <v>0.10776479003769468</v>
      </c>
      <c r="AC3391">
        <f>(O3391*constantes!$D$4)+(LN(110)*constantes!$D$5)+(LN(22)*constantes!$D$8)+(F3391*constantes!$D$9)</f>
        <v>25.897588492509126</v>
      </c>
      <c r="AD3391" s="7">
        <f t="shared" si="752"/>
        <v>4.6102547085629553E-2</v>
      </c>
      <c r="AF3391">
        <f>(O3391*constantes!$B$4)+(LN(125)*constantes!$B$5)+(LN(22.5)*constantes!$B$8)+(F3391*constantes!$B$9)</f>
        <v>24.118420740858213</v>
      </c>
      <c r="AG3391">
        <f t="shared" si="753"/>
        <v>0.13682617258299834</v>
      </c>
      <c r="AH3391">
        <f>(O3391*constantes!$D$4)+(LN(125)*constantes!$D$5)+(LN(22.5)*constantes!$D$8)+(F3391*constantes!$D$9)</f>
        <v>26.268661509117358</v>
      </c>
      <c r="AI3391">
        <f t="shared" si="754"/>
        <v>6.6117954736533924E-2</v>
      </c>
    </row>
    <row r="3392" spans="1:35" x14ac:dyDescent="0.25">
      <c r="A3392" s="11">
        <v>3391</v>
      </c>
      <c r="B3392">
        <v>0</v>
      </c>
      <c r="C3392">
        <v>58</v>
      </c>
      <c r="D3392">
        <v>0</v>
      </c>
      <c r="E3392">
        <v>1</v>
      </c>
      <c r="F3392">
        <v>0</v>
      </c>
      <c r="G3392">
        <v>153</v>
      </c>
      <c r="H3392">
        <v>26.94</v>
      </c>
      <c r="I3392">
        <f>IF(AND(B3392=1,E3392=0),V3392,IF(AND(B3392=1,E3392=1),W3392,IF(AND(B3392=0,E3392=0),X3392,IF(AND(B3392=0,E3392=1),Y3392,ERROR))))</f>
        <v>0.16435894670551165</v>
      </c>
      <c r="K3392">
        <f t="shared" si="742"/>
        <v>6.3209991046805025E-2</v>
      </c>
      <c r="L3392">
        <f t="shared" si="743"/>
        <v>4.4054054961770062E-2</v>
      </c>
      <c r="M3392" s="22" t="str">
        <f t="shared" si="741"/>
        <v>Elevated Risk</v>
      </c>
      <c r="O3392">
        <f t="shared" si="744"/>
        <v>4.0604430105464191</v>
      </c>
      <c r="P3392">
        <f t="shared" si="745"/>
        <v>5.0304379213924353</v>
      </c>
      <c r="Q3392">
        <f t="shared" si="746"/>
        <v>3.2936121709822181</v>
      </c>
      <c r="R3392">
        <f>(O3392*constantes!$B$4)+(P3392*constantes!$B$5)+(D3392*constantes!$B$6)+(Q3392*constantes!$B$8)+(F3392*constantes!$B$9)</f>
        <v>24.582938374116836</v>
      </c>
      <c r="S3392" s="4">
        <f>(O3392*constantes!$B$4)+(P3392*constantes!$C$5)+(D3392*constantes!$B$6)+(Q3392*constantes!$B$8)+(F3392*constantes!$B$9)</f>
        <v>24.943318946805384</v>
      </c>
      <c r="T3392">
        <f>(O3392*constantes!$D$4)+(P3392*constantes!$D$5)+(D3392*constantes!$D$6)+(Q3392*constantes!$D$8)+(F3392*constantes!$D$9)</f>
        <v>26.882778018586198</v>
      </c>
      <c r="U3392">
        <f>(O3392*constantes!$D$4)+(P3392*constantes!$E$5)+(D3392*constantes!$D$6)+(Q3392*constantes!$D$8)+(F3392*constantes!$D$9)</f>
        <v>27.233701367982533</v>
      </c>
      <c r="V3392" s="5">
        <f t="shared" si="747"/>
        <v>0.20874477785455614</v>
      </c>
      <c r="W3392" s="5">
        <f t="shared" si="748"/>
        <v>0.28517670174156551</v>
      </c>
      <c r="X3392" s="6">
        <f t="shared" si="749"/>
        <v>0.11875031374379541</v>
      </c>
      <c r="Y3392" s="6">
        <f t="shared" si="750"/>
        <v>0.16435894670551165</v>
      </c>
      <c r="AA3392">
        <f>(O3392*constantes!$B$4)+(LN(110)*constantes!$B$5)+(LN(22)*constantes!$B$8)+(F3392*constantes!$B$9)</f>
        <v>23.81024951683365</v>
      </c>
      <c r="AB3392">
        <f t="shared" si="751"/>
        <v>0.10247681663833785</v>
      </c>
      <c r="AC3392">
        <f>(O3392*constantes!$D$4)+(LN(110)*constantes!$D$5)+(LN(22)*constantes!$D$8)+(F3392*constantes!$D$9)</f>
        <v>25.851073342728132</v>
      </c>
      <c r="AD3392" s="7">
        <f t="shared" si="752"/>
        <v>4.4054054961770062E-2</v>
      </c>
      <c r="AF3392">
        <f>(O3392*constantes!$B$4)+(LN(125)*constantes!$B$5)+(LN(22.5)*constantes!$B$8)+(F3392*constantes!$B$9)</f>
        <v>24.065206453588043</v>
      </c>
      <c r="AG3392">
        <f t="shared" si="753"/>
        <v>0.1302191222428678</v>
      </c>
      <c r="AH3392">
        <f>(O3392*constantes!$D$4)+(LN(125)*constantes!$D$5)+(LN(22.5)*constantes!$D$8)+(F3392*constantes!$D$9)</f>
        <v>26.222146359336364</v>
      </c>
      <c r="AI3392">
        <f t="shared" si="754"/>
        <v>6.3209991046805025E-2</v>
      </c>
    </row>
    <row r="3393" spans="1:35" x14ac:dyDescent="0.25">
      <c r="A3393" s="11">
        <v>3392</v>
      </c>
      <c r="B3393">
        <v>0</v>
      </c>
      <c r="C3393">
        <v>51</v>
      </c>
      <c r="D3393">
        <v>1</v>
      </c>
      <c r="E3393">
        <v>0</v>
      </c>
      <c r="F3393">
        <v>0</v>
      </c>
      <c r="G3393">
        <v>112</v>
      </c>
      <c r="H3393">
        <v>24.1</v>
      </c>
      <c r="I3393">
        <f>IF(AND(B3393=1,E3393=0),V3393,IF(AND(B3393=1,E3393=1),W3393,IF(AND(B3393=0,E3393=0),X3393,IF(AND(B3393=0,E3393=1),Y3393,ERROR))))</f>
        <v>6.2900287388274467E-2</v>
      </c>
      <c r="K3393">
        <f t="shared" si="742"/>
        <v>4.4971857043080821E-2</v>
      </c>
      <c r="L3393">
        <f t="shared" si="743"/>
        <v>3.1250958582138333E-2</v>
      </c>
      <c r="M3393" s="22" t="str">
        <f t="shared" si="741"/>
        <v>Elevated Risk</v>
      </c>
      <c r="O3393">
        <f t="shared" si="744"/>
        <v>3.9318256327243257</v>
      </c>
      <c r="P3393">
        <f t="shared" si="745"/>
        <v>4.7184988712950942</v>
      </c>
      <c r="Q3393">
        <f t="shared" si="746"/>
        <v>3.1822118404966093</v>
      </c>
      <c r="R3393">
        <f>(O3393*constantes!$B$4)+(P3393*constantes!$B$5)+(D3393*constantes!$B$6)+(Q3393*constantes!$B$8)+(F3393*constantes!$B$9)</f>
        <v>24.225100888598117</v>
      </c>
      <c r="S3393" s="4">
        <f>(O3393*constantes!$B$4)+(P3393*constantes!$C$5)+(D3393*constantes!$B$6)+(Q3393*constantes!$B$8)+(F3393*constantes!$B$9)</f>
        <v>24.563134147737699</v>
      </c>
      <c r="T3393">
        <f>(O3393*constantes!$D$4)+(P3393*constantes!$D$5)+(D3393*constantes!$D$6)+(Q3393*constantes!$D$8)+(F3393*constantes!$D$9)</f>
        <v>26.217071237945756</v>
      </c>
      <c r="U3393">
        <f>(O3393*constantes!$D$4)+(P3393*constantes!$E$5)+(D3393*constantes!$D$6)+(Q3393*constantes!$D$8)+(F3393*constantes!$D$9)</f>
        <v>26.546233719207301</v>
      </c>
      <c r="V3393" s="5">
        <f t="shared" si="747"/>
        <v>0.15100660356510054</v>
      </c>
      <c r="W3393" s="5">
        <f t="shared" si="748"/>
        <v>0.20510357993009165</v>
      </c>
      <c r="X3393" s="6">
        <f t="shared" si="749"/>
        <v>6.2900287388274467E-2</v>
      </c>
      <c r="Y3393" s="6">
        <f t="shared" si="750"/>
        <v>8.6333275613838856E-2</v>
      </c>
      <c r="AA3393">
        <f>(O3393*constantes!$B$4)+(LN(110)*constantes!$B$5)+(LN(22)*constantes!$B$8)+(F3393*constantes!$B$9)</f>
        <v>23.409868764368586</v>
      </c>
      <c r="AB3393">
        <f t="shared" si="751"/>
        <v>6.9883054652788434E-2</v>
      </c>
      <c r="AC3393">
        <f>(O3393*constantes!$D$4)+(LN(110)*constantes!$D$5)+(LN(22)*constantes!$D$8)+(F3393*constantes!$D$9)</f>
        <v>25.50109645445777</v>
      </c>
      <c r="AD3393" s="7">
        <f t="shared" si="752"/>
        <v>3.1250958582138333E-2</v>
      </c>
      <c r="AF3393">
        <f>(O3393*constantes!$B$4)+(LN(125)*constantes!$B$5)+(LN(22.5)*constantes!$B$8)+(F3393*constantes!$B$9)</f>
        <v>23.664825701122982</v>
      </c>
      <c r="AG3393">
        <f t="shared" si="753"/>
        <v>8.9246869441510945E-2</v>
      </c>
      <c r="AH3393">
        <f>(O3393*constantes!$D$4)+(LN(125)*constantes!$D$5)+(LN(22.5)*constantes!$D$8)+(F3393*constantes!$D$9)</f>
        <v>25.872169471066002</v>
      </c>
      <c r="AI3393">
        <f t="shared" si="754"/>
        <v>4.4971857043080821E-2</v>
      </c>
    </row>
    <row r="3394" spans="1:35" x14ac:dyDescent="0.25">
      <c r="A3394" s="11">
        <v>3393</v>
      </c>
      <c r="B3394">
        <v>1</v>
      </c>
      <c r="C3394">
        <v>63</v>
      </c>
      <c r="D3394">
        <v>1</v>
      </c>
      <c r="E3394">
        <v>0</v>
      </c>
      <c r="F3394">
        <v>0</v>
      </c>
      <c r="G3394">
        <v>113</v>
      </c>
      <c r="H3394">
        <v>29.01</v>
      </c>
      <c r="I3394">
        <f>IF(AND(B3394=1,E3394=0),V3394,IF(AND(B3394=1,E3394=1),W3394,IF(AND(B3394=0,E3394=0),X3394,IF(AND(B3394=0,E3394=1),Y3394,ERROR))))</f>
        <v>0.31076222241169682</v>
      </c>
      <c r="K3394">
        <f t="shared" si="742"/>
        <v>0.16512470507308763</v>
      </c>
      <c r="L3394">
        <f t="shared" si="743"/>
        <v>0.13051783749446544</v>
      </c>
      <c r="M3394" s="22" t="str">
        <f t="shared" si="741"/>
        <v>'&gt;30%</v>
      </c>
      <c r="O3394">
        <f t="shared" si="744"/>
        <v>4.1431347263915326</v>
      </c>
      <c r="P3394">
        <f t="shared" si="745"/>
        <v>4.7273878187123408</v>
      </c>
      <c r="Q3394">
        <f t="shared" si="746"/>
        <v>3.3676405981333128</v>
      </c>
      <c r="R3394">
        <f>(O3394*constantes!$B$4)+(P3394*constantes!$B$5)+(D3394*constantes!$B$6)+(Q3394*constantes!$B$8)+(F3394*constantes!$B$9)</f>
        <v>25.046389709586823</v>
      </c>
      <c r="S3394" s="4">
        <f>(O3394*constantes!$B$4)+(P3394*constantes!$C$5)+(D3394*constantes!$B$6)+(Q3394*constantes!$B$8)+(F3394*constantes!$B$9)</f>
        <v>25.385059772919373</v>
      </c>
      <c r="T3394">
        <f>(O3394*constantes!$D$4)+(P3394*constantes!$D$5)+(D3394*constantes!$D$6)+(Q3394*constantes!$D$8)+(F3394*constantes!$D$9)</f>
        <v>26.911862334871998</v>
      </c>
      <c r="U3394">
        <f>(O3394*constantes!$D$4)+(P3394*constantes!$E$5)+(D3394*constantes!$D$6)+(Q3394*constantes!$D$8)+(F3394*constantes!$D$9)</f>
        <v>27.241644909105368</v>
      </c>
      <c r="V3394" s="5">
        <f t="shared" si="747"/>
        <v>0.31076222241169682</v>
      </c>
      <c r="W3394" s="5">
        <f t="shared" si="748"/>
        <v>0.40677584777007036</v>
      </c>
      <c r="X3394" s="6">
        <f t="shared" si="749"/>
        <v>0.12203183338171686</v>
      </c>
      <c r="Y3394" s="6">
        <f t="shared" si="750"/>
        <v>0.16555472116378289</v>
      </c>
      <c r="AA3394">
        <f>(O3394*constantes!$B$4)+(LN(110)*constantes!$B$5)+(LN(22)*constantes!$B$8)+(F3394*constantes!$B$9)</f>
        <v>24.067665520590854</v>
      </c>
      <c r="AB3394">
        <f t="shared" si="751"/>
        <v>0.13051783749446544</v>
      </c>
      <c r="AC3394">
        <f>(O3394*constantes!$D$4)+(LN(110)*constantes!$D$5)+(LN(22)*constantes!$D$8)+(F3394*constantes!$D$9)</f>
        <v>26.076083289962796</v>
      </c>
      <c r="AD3394" s="7">
        <f t="shared" si="752"/>
        <v>5.4860361374715505E-2</v>
      </c>
      <c r="AF3394">
        <f>(O3394*constantes!$B$4)+(LN(125)*constantes!$B$5)+(LN(22.5)*constantes!$B$8)+(F3394*constantes!$B$9)</f>
        <v>24.322622457345251</v>
      </c>
      <c r="AG3394">
        <f t="shared" si="753"/>
        <v>0.16512470507308763</v>
      </c>
      <c r="AH3394">
        <f>(O3394*constantes!$D$4)+(LN(125)*constantes!$D$5)+(LN(22.5)*constantes!$D$8)+(F3394*constantes!$D$9)</f>
        <v>26.447156306571028</v>
      </c>
      <c r="AI3394">
        <f t="shared" si="754"/>
        <v>7.8518559479420769E-2</v>
      </c>
    </row>
    <row r="3395" spans="1:35" x14ac:dyDescent="0.25">
      <c r="A3395" s="11">
        <v>3394</v>
      </c>
      <c r="B3395">
        <v>0</v>
      </c>
      <c r="C3395">
        <v>42</v>
      </c>
      <c r="D3395">
        <v>0</v>
      </c>
      <c r="E3395">
        <v>0</v>
      </c>
      <c r="F3395">
        <v>0</v>
      </c>
      <c r="G3395">
        <v>108</v>
      </c>
      <c r="H3395">
        <v>27.71</v>
      </c>
      <c r="I3395">
        <f>IF(AND(B3395=1,E3395=0),V3395,IF(AND(B3395=1,E3395=1),W3395,IF(AND(B3395=0,E3395=0),X3395,IF(AND(B3395=0,E3395=1),Y3395,ERROR))))</f>
        <v>1.9805158418600866E-2</v>
      </c>
      <c r="K3395">
        <f t="shared" si="742"/>
        <v>2.676538428771702E-2</v>
      </c>
      <c r="L3395">
        <f t="shared" si="743"/>
        <v>1.8545470669847686E-2</v>
      </c>
      <c r="M3395" s="22" t="str">
        <f t="shared" ref="M3395:M3458" si="755">_xlfn.IFS(I3395&lt;=(L3395*1.05),"OPTIMAL",I3395&lt;=(K3395*1.1),"NORMAL",I3395&lt;=0.3,"Elevated Risk",I3395&gt;0.3,"'&gt;30%")</f>
        <v>NORMAL</v>
      </c>
      <c r="O3395">
        <f t="shared" si="744"/>
        <v>3.7376696182833684</v>
      </c>
      <c r="P3395">
        <f t="shared" si="745"/>
        <v>4.6821312271242199</v>
      </c>
      <c r="Q3395">
        <f t="shared" si="746"/>
        <v>3.3217933588748871</v>
      </c>
      <c r="R3395">
        <f>(O3395*constantes!$B$4)+(P3395*constantes!$B$5)+(D3395*constantes!$B$6)+(Q3395*constantes!$B$8)+(F3395*constantes!$B$9)</f>
        <v>22.954362132860236</v>
      </c>
      <c r="S3395" s="4">
        <f>(O3395*constantes!$B$4)+(P3395*constantes!$C$5)+(D3395*constantes!$B$6)+(Q3395*constantes!$B$8)+(F3395*constantes!$B$9)</f>
        <v>23.289790013971416</v>
      </c>
      <c r="T3395">
        <f>(O3395*constantes!$D$4)+(P3395*constantes!$D$5)+(D3395*constantes!$D$6)+(Q3395*constantes!$D$8)+(F3395*constantes!$D$9)</f>
        <v>25.039141273037103</v>
      </c>
      <c r="U3395">
        <f>(O3395*constantes!$D$4)+(P3395*constantes!$E$5)+(D3395*constantes!$D$6)+(Q3395*constantes!$D$8)+(F3395*constantes!$D$9)</f>
        <v>25.365766747441285</v>
      </c>
      <c r="V3395" s="5">
        <f t="shared" si="747"/>
        <v>4.4900039285752813E-2</v>
      </c>
      <c r="W3395" s="5">
        <f t="shared" si="748"/>
        <v>6.2227455880172533E-2</v>
      </c>
      <c r="X3395" s="6">
        <f t="shared" si="749"/>
        <v>1.9805158418600866E-2</v>
      </c>
      <c r="Y3395" s="6">
        <f t="shared" si="750"/>
        <v>2.7350086631051873E-2</v>
      </c>
      <c r="AA3395">
        <f>(O3395*constantes!$B$4)+(LN(110)*constantes!$B$5)+(LN(22)*constantes!$B$8)+(F3395*constantes!$B$9)</f>
        <v>22.805468857654464</v>
      </c>
      <c r="AB3395">
        <f t="shared" si="751"/>
        <v>3.8810869283687155E-2</v>
      </c>
      <c r="AC3395">
        <f>(O3395*constantes!$D$4)+(LN(110)*constantes!$D$5)+(LN(22)*constantes!$D$8)+(F3395*constantes!$D$9)</f>
        <v>24.972784348242914</v>
      </c>
      <c r="AD3395" s="7">
        <f t="shared" si="752"/>
        <v>1.8545470669847686E-2</v>
      </c>
      <c r="AF3395">
        <f>(O3395*constantes!$B$4)+(LN(125)*constantes!$B$5)+(LN(22.5)*constantes!$B$8)+(F3395*constantes!$B$9)</f>
        <v>23.060425794408857</v>
      </c>
      <c r="AG3395">
        <f t="shared" si="753"/>
        <v>4.9796912096185753E-2</v>
      </c>
      <c r="AH3395">
        <f>(O3395*constantes!$D$4)+(LN(125)*constantes!$D$5)+(LN(22.5)*constantes!$D$8)+(F3395*constantes!$D$9)</f>
        <v>25.343857364851146</v>
      </c>
      <c r="AI3395">
        <f t="shared" si="754"/>
        <v>2.676538428771702E-2</v>
      </c>
    </row>
    <row r="3396" spans="1:35" x14ac:dyDescent="0.25">
      <c r="A3396" s="11">
        <v>3395</v>
      </c>
      <c r="B3396">
        <v>1</v>
      </c>
      <c r="C3396">
        <v>44</v>
      </c>
      <c r="D3396">
        <v>0</v>
      </c>
      <c r="E3396">
        <v>1</v>
      </c>
      <c r="F3396">
        <v>0</v>
      </c>
      <c r="G3396">
        <v>142</v>
      </c>
      <c r="H3396">
        <v>25.21</v>
      </c>
      <c r="I3396">
        <f>IF(AND(B3396=1,E3396=0),V3396,IF(AND(B3396=1,E3396=1),W3396,IF(AND(B3396=0,E3396=0),X3396,IF(AND(B3396=0,E3396=1),Y3396,ERROR))))</f>
        <v>0.11018252009387897</v>
      </c>
      <c r="K3396">
        <f t="shared" si="742"/>
        <v>5.7330036913051163E-2</v>
      </c>
      <c r="L3396">
        <f t="shared" si="743"/>
        <v>4.4721443860098575E-2</v>
      </c>
      <c r="M3396" s="22" t="str">
        <f t="shared" si="755"/>
        <v>Elevated Risk</v>
      </c>
      <c r="O3396">
        <f t="shared" si="744"/>
        <v>3.784189633918261</v>
      </c>
      <c r="P3396">
        <f t="shared" si="745"/>
        <v>4.9558270576012609</v>
      </c>
      <c r="Q3396">
        <f t="shared" si="746"/>
        <v>3.2272407411998283</v>
      </c>
      <c r="R3396">
        <f>(O3396*constantes!$B$4)+(P3396*constantes!$B$5)+(D3396*constantes!$B$6)+(Q3396*constantes!$B$8)+(F3396*constantes!$B$9)</f>
        <v>23.531946263218124</v>
      </c>
      <c r="S3396" s="4">
        <f>(O3396*constantes!$B$4)+(P3396*constantes!$C$5)+(D3396*constantes!$B$6)+(Q3396*constantes!$B$8)+(F3396*constantes!$B$9)</f>
        <v>23.886981713624678</v>
      </c>
      <c r="T3396">
        <f>(O3396*constantes!$D$4)+(P3396*constantes!$D$5)+(D3396*constantes!$D$6)+(Q3396*constantes!$D$8)+(F3396*constantes!$D$9)</f>
        <v>25.887267204701537</v>
      </c>
      <c r="U3396">
        <f>(O3396*constantes!$D$4)+(P3396*constantes!$E$5)+(D3396*constantes!$D$6)+(Q3396*constantes!$D$8)+(F3396*constantes!$D$9)</f>
        <v>26.232985700239801</v>
      </c>
      <c r="V3396" s="5">
        <f t="shared" si="747"/>
        <v>7.8591061938910634E-2</v>
      </c>
      <c r="W3396" s="5">
        <f t="shared" si="748"/>
        <v>0.11018252009387897</v>
      </c>
      <c r="X3396" s="6">
        <f t="shared" si="749"/>
        <v>4.5640128506956978E-2</v>
      </c>
      <c r="Y3396" s="6">
        <f t="shared" si="750"/>
        <v>6.3876389411150591E-2</v>
      </c>
      <c r="AA3396">
        <f>(O3396*constantes!$B$4)+(LN(110)*constantes!$B$5)+(LN(22)*constantes!$B$8)+(F3396*constantes!$B$9)</f>
        <v>22.95028380552526</v>
      </c>
      <c r="AB3396">
        <f t="shared" si="751"/>
        <v>4.4721443860098575E-2</v>
      </c>
      <c r="AC3396">
        <f>(O3396*constantes!$D$4)+(LN(110)*constantes!$D$5)+(LN(22)*constantes!$D$8)+(F3396*constantes!$D$9)</f>
        <v>25.099368567186549</v>
      </c>
      <c r="AD3396" s="7">
        <f t="shared" si="752"/>
        <v>2.102161003401426E-2</v>
      </c>
      <c r="AF3396">
        <f>(O3396*constantes!$B$4)+(LN(125)*constantes!$B$5)+(LN(22.5)*constantes!$B$8)+(F3396*constantes!$B$9)</f>
        <v>23.205240742279653</v>
      </c>
      <c r="AG3396">
        <f t="shared" si="753"/>
        <v>5.7330036913051163E-2</v>
      </c>
      <c r="AH3396">
        <f>(O3396*constantes!$D$4)+(LN(125)*constantes!$D$5)+(LN(22.5)*constantes!$D$8)+(F3396*constantes!$D$9)</f>
        <v>25.470441583794781</v>
      </c>
      <c r="AI3396">
        <f t="shared" si="754"/>
        <v>3.0321952038303235E-2</v>
      </c>
    </row>
    <row r="3397" spans="1:35" x14ac:dyDescent="0.25">
      <c r="A3397" s="11">
        <v>3396</v>
      </c>
      <c r="B3397">
        <v>0</v>
      </c>
      <c r="C3397">
        <v>57</v>
      </c>
      <c r="D3397">
        <v>0</v>
      </c>
      <c r="E3397">
        <v>0</v>
      </c>
      <c r="F3397">
        <v>0</v>
      </c>
      <c r="G3397">
        <v>153</v>
      </c>
      <c r="H3397">
        <v>27.64</v>
      </c>
      <c r="I3397">
        <f>IF(AND(B3397=1,E3397=0),V3397,IF(AND(B3397=1,E3397=1),W3397,IF(AND(B3397=0,E3397=0),X3397,IF(AND(B3397=0,E3397=1),Y3397,ERROR))))</f>
        <v>0.11499574605662921</v>
      </c>
      <c r="K3397">
        <f t="shared" si="742"/>
        <v>6.0378388617794876E-2</v>
      </c>
      <c r="L3397">
        <f t="shared" si="743"/>
        <v>4.2061248414153263E-2</v>
      </c>
      <c r="M3397" s="22" t="str">
        <f t="shared" si="755"/>
        <v>Elevated Risk</v>
      </c>
      <c r="O3397">
        <f t="shared" si="744"/>
        <v>4.0430512678345503</v>
      </c>
      <c r="P3397">
        <f t="shared" si="745"/>
        <v>5.0304379213924353</v>
      </c>
      <c r="Q3397">
        <f t="shared" si="746"/>
        <v>3.3192639988994692</v>
      </c>
      <c r="R3397">
        <f>(O3397*constantes!$B$4)+(P3397*constantes!$B$5)+(D3397*constantes!$B$6)+(Q3397*constantes!$B$8)+(F3397*constantes!$B$9)</f>
        <v>24.549134574342453</v>
      </c>
      <c r="S3397" s="4">
        <f>(O3397*constantes!$B$4)+(P3397*constantes!$C$5)+(D3397*constantes!$B$6)+(Q3397*constantes!$B$8)+(F3397*constantes!$B$9)</f>
        <v>24.909515147031005</v>
      </c>
      <c r="T3397">
        <f>(O3397*constantes!$D$4)+(P3397*constantes!$D$5)+(D3397*constantes!$D$6)+(Q3397*constantes!$D$8)+(F3397*constantes!$D$9)</f>
        <v>26.848568366267905</v>
      </c>
      <c r="U3397">
        <f>(O3397*constantes!$D$4)+(P3397*constantes!$E$5)+(D3397*constantes!$D$6)+(Q3397*constantes!$D$8)+(F3397*constantes!$D$9)</f>
        <v>27.199491715664244</v>
      </c>
      <c r="V3397" s="5">
        <f t="shared" si="747"/>
        <v>0.20256291744127886</v>
      </c>
      <c r="W3397" s="5">
        <f t="shared" si="748"/>
        <v>0.27715536092666859</v>
      </c>
      <c r="X3397" s="6">
        <f t="shared" si="749"/>
        <v>0.11499574605662921</v>
      </c>
      <c r="Y3397" s="6">
        <f t="shared" si="750"/>
        <v>0.15929751679304871</v>
      </c>
      <c r="AA3397">
        <f>(O3397*constantes!$B$4)+(LN(110)*constantes!$B$5)+(LN(22)*constantes!$B$8)+(F3397*constantes!$B$9)</f>
        <v>23.756109717441312</v>
      </c>
      <c r="AB3397">
        <f t="shared" si="751"/>
        <v>9.7348342413305922E-2</v>
      </c>
      <c r="AC3397">
        <f>(O3397*constantes!$D$4)+(LN(110)*constantes!$D$5)+(LN(22)*constantes!$D$8)+(F3397*constantes!$D$9)</f>
        <v>25.803749193387144</v>
      </c>
      <c r="AD3397" s="7">
        <f t="shared" si="752"/>
        <v>4.2061248414153263E-2</v>
      </c>
      <c r="AF3397">
        <f>(O3397*constantes!$B$4)+(LN(125)*constantes!$B$5)+(LN(22.5)*constantes!$B$8)+(F3397*constantes!$B$9)</f>
        <v>24.011066654195705</v>
      </c>
      <c r="AG3397">
        <f t="shared" si="753"/>
        <v>0.12380054983513455</v>
      </c>
      <c r="AH3397">
        <f>(O3397*constantes!$D$4)+(LN(125)*constantes!$D$5)+(LN(22.5)*constantes!$D$8)+(F3397*constantes!$D$9)</f>
        <v>26.174822209995376</v>
      </c>
      <c r="AI3397">
        <f t="shared" si="754"/>
        <v>6.0378388617794876E-2</v>
      </c>
    </row>
    <row r="3398" spans="1:35" x14ac:dyDescent="0.25">
      <c r="A3398" s="11">
        <v>3397</v>
      </c>
      <c r="B3398">
        <v>0</v>
      </c>
      <c r="C3398">
        <v>49</v>
      </c>
      <c r="D3398">
        <v>1</v>
      </c>
      <c r="E3398">
        <v>0</v>
      </c>
      <c r="F3398">
        <v>0</v>
      </c>
      <c r="G3398">
        <v>130</v>
      </c>
      <c r="H3398">
        <v>22.54</v>
      </c>
      <c r="I3398">
        <f>IF(AND(B3398=1,E3398=0),V3398,IF(AND(B3398=1,E3398=1),W3398,IF(AND(B3398=0,E3398=0),X3398,IF(AND(B3398=0,E3398=1),Y3398,ERROR))))</f>
        <v>8.2064256418763581E-2</v>
      </c>
      <c r="K3398">
        <f t="shared" si="742"/>
        <v>4.0428513799347532E-2</v>
      </c>
      <c r="L3398">
        <f t="shared" si="743"/>
        <v>2.8073382189004015E-2</v>
      </c>
      <c r="M3398" s="22" t="str">
        <f t="shared" si="755"/>
        <v>Elevated Risk</v>
      </c>
      <c r="O3398">
        <f t="shared" si="744"/>
        <v>3.8918202981106265</v>
      </c>
      <c r="P3398">
        <f t="shared" si="745"/>
        <v>4.8675344504555822</v>
      </c>
      <c r="Q3398">
        <f t="shared" si="746"/>
        <v>3.1152915086116302</v>
      </c>
      <c r="R3398">
        <f>(O3398*constantes!$B$4)+(P3398*constantes!$B$5)+(D3398*constantes!$B$6)+(Q3398*constantes!$B$8)+(F3398*constantes!$B$9)</f>
        <v>24.323986372839641</v>
      </c>
      <c r="S3398" s="4">
        <f>(O3398*constantes!$B$4)+(P3398*constantes!$C$5)+(D3398*constantes!$B$6)+(Q3398*constantes!$B$8)+(F3398*constantes!$B$9)</f>
        <v>24.67269654087028</v>
      </c>
      <c r="T3398">
        <f>(O3398*constantes!$D$4)+(P3398*constantes!$D$5)+(D3398*constantes!$D$6)+(Q3398*constantes!$D$8)+(F3398*constantes!$D$9)</f>
        <v>26.493224573388595</v>
      </c>
      <c r="U3398">
        <f>(O3398*constantes!$D$4)+(P3398*constantes!$E$5)+(D3398*constantes!$D$6)+(Q3398*constantes!$D$8)+(F3398*constantes!$D$9)</f>
        <v>26.832783776652374</v>
      </c>
      <c r="V3398" s="5">
        <f t="shared" si="747"/>
        <v>0.16533032434573081</v>
      </c>
      <c r="W3398" s="5">
        <f t="shared" si="748"/>
        <v>0.22595264687484928</v>
      </c>
      <c r="X3398" s="6">
        <f t="shared" si="749"/>
        <v>8.2064256418763581E-2</v>
      </c>
      <c r="Y3398" s="6">
        <f t="shared" si="750"/>
        <v>0.11330097843280584</v>
      </c>
      <c r="AA3398">
        <f>(O3398*constantes!$B$4)+(LN(110)*constantes!$B$5)+(LN(22)*constantes!$B$8)+(F3398*constantes!$B$9)</f>
        <v>23.285333757929525</v>
      </c>
      <c r="AB3398">
        <f t="shared" si="751"/>
        <v>6.1959526107751905E-2</v>
      </c>
      <c r="AC3398">
        <f>(O3398*constantes!$D$4)+(LN(110)*constantes!$D$5)+(LN(22)*constantes!$D$8)+(F3398*constantes!$D$9)</f>
        <v>25.39223913860047</v>
      </c>
      <c r="AD3398" s="7">
        <f t="shared" si="752"/>
        <v>2.8073382189004015E-2</v>
      </c>
      <c r="AF3398">
        <f>(O3398*constantes!$B$4)+(LN(125)*constantes!$B$5)+(LN(22.5)*constantes!$B$8)+(F3398*constantes!$B$9)</f>
        <v>23.540290694683922</v>
      </c>
      <c r="AG3398">
        <f t="shared" si="753"/>
        <v>7.9222803135090225E-2</v>
      </c>
      <c r="AH3398">
        <f>(O3398*constantes!$D$4)+(LN(125)*constantes!$D$5)+(LN(22.5)*constantes!$D$8)+(F3398*constantes!$D$9)</f>
        <v>25.763312155208702</v>
      </c>
      <c r="AI3398">
        <f t="shared" si="754"/>
        <v>4.0428513799347532E-2</v>
      </c>
    </row>
    <row r="3399" spans="1:35" x14ac:dyDescent="0.25">
      <c r="A3399" s="11">
        <v>3398</v>
      </c>
      <c r="B3399">
        <v>0</v>
      </c>
      <c r="C3399">
        <v>53</v>
      </c>
      <c r="D3399">
        <v>0</v>
      </c>
      <c r="E3399">
        <v>0</v>
      </c>
      <c r="F3399">
        <v>0</v>
      </c>
      <c r="G3399">
        <v>108</v>
      </c>
      <c r="H3399">
        <v>22.19</v>
      </c>
      <c r="I3399">
        <f>IF(AND(B3399=1,E3399=0),V3399,IF(AND(B3399=1,E3399=1),W3399,IF(AND(B3399=0,E3399=0),X3399,IF(AND(B3399=0,E3399=1),Y3399,ERROR))))</f>
        <v>3.306805717735517E-2</v>
      </c>
      <c r="K3399">
        <f t="shared" si="742"/>
        <v>4.9808625979083754E-2</v>
      </c>
      <c r="L3399">
        <f t="shared" si="743"/>
        <v>3.4638908987597139E-2</v>
      </c>
      <c r="M3399" s="22" t="str">
        <f t="shared" si="755"/>
        <v>OPTIMAL</v>
      </c>
      <c r="O3399">
        <f t="shared" si="744"/>
        <v>3.970291913552122</v>
      </c>
      <c r="P3399">
        <f t="shared" si="745"/>
        <v>4.6821312271242199</v>
      </c>
      <c r="Q3399">
        <f t="shared" si="746"/>
        <v>3.0996417369445024</v>
      </c>
      <c r="R3399">
        <f>(O3399*constantes!$B$4)+(P3399*constantes!$B$5)+(D3399*constantes!$B$6)+(Q3399*constantes!$B$8)+(F3399*constantes!$B$9)</f>
        <v>23.502390891822305</v>
      </c>
      <c r="S3399" s="4">
        <f>(O3399*constantes!$B$4)+(P3399*constantes!$C$5)+(D3399*constantes!$B$6)+(Q3399*constantes!$B$8)+(F3399*constantes!$B$9)</f>
        <v>23.837818772933485</v>
      </c>
      <c r="T3399">
        <f>(O3399*constantes!$D$4)+(P3399*constantes!$D$5)+(D3399*constantes!$D$6)+(Q3399*constantes!$D$8)+(F3399*constantes!$D$9)</f>
        <v>25.558547805312141</v>
      </c>
      <c r="U3399">
        <f>(O3399*constantes!$D$4)+(P3399*constantes!$E$5)+(D3399*constantes!$D$6)+(Q3399*constantes!$D$8)+(F3399*constantes!$D$9)</f>
        <v>25.885173279716323</v>
      </c>
      <c r="V3399" s="5">
        <f t="shared" si="747"/>
        <v>7.6392036631003912E-2</v>
      </c>
      <c r="W3399" s="5">
        <f t="shared" si="748"/>
        <v>0.10518517584767584</v>
      </c>
      <c r="X3399" s="6">
        <f t="shared" si="749"/>
        <v>3.306805717735517E-2</v>
      </c>
      <c r="Y3399" s="6">
        <f t="shared" si="750"/>
        <v>4.5546869415058366E-2</v>
      </c>
      <c r="AA3399">
        <f>(O3399*constantes!$B$4)+(LN(110)*constantes!$B$5)+(LN(22)*constantes!$B$8)+(F3399*constantes!$B$9)</f>
        <v>23.529612757934284</v>
      </c>
      <c r="AB3399">
        <f t="shared" si="751"/>
        <v>7.8415260777171425E-2</v>
      </c>
      <c r="AC3399">
        <f>(O3399*constantes!$D$4)+(LN(110)*constantes!$D$5)+(LN(22)*constantes!$D$8)+(F3399*constantes!$D$9)</f>
        <v>25.605765897229862</v>
      </c>
      <c r="AD3399" s="7">
        <f t="shared" si="752"/>
        <v>3.4638908987597139E-2</v>
      </c>
      <c r="AF3399">
        <f>(O3399*constantes!$B$4)+(LN(125)*constantes!$B$5)+(LN(22.5)*constantes!$B$8)+(F3399*constantes!$B$9)</f>
        <v>23.784569694688678</v>
      </c>
      <c r="AG3399">
        <f t="shared" si="753"/>
        <v>0.10001327473115296</v>
      </c>
      <c r="AH3399">
        <f>(O3399*constantes!$D$4)+(LN(125)*constantes!$D$5)+(LN(22.5)*constantes!$D$8)+(F3399*constantes!$D$9)</f>
        <v>25.976838913838094</v>
      </c>
      <c r="AI3399">
        <f t="shared" si="754"/>
        <v>4.9808625979083754E-2</v>
      </c>
    </row>
    <row r="3400" spans="1:35" x14ac:dyDescent="0.25">
      <c r="A3400" s="11">
        <v>3399</v>
      </c>
      <c r="B3400">
        <v>1</v>
      </c>
      <c r="C3400">
        <v>54</v>
      </c>
      <c r="D3400">
        <v>0</v>
      </c>
      <c r="E3400">
        <v>0</v>
      </c>
      <c r="F3400">
        <v>0</v>
      </c>
      <c r="G3400">
        <v>123</v>
      </c>
      <c r="H3400">
        <v>25.91</v>
      </c>
      <c r="I3400">
        <f>IF(AND(B3400=1,E3400=0),V3400,IF(AND(B3400=1,E3400=1),W3400,IF(AND(B3400=0,E3400=0),X3400,IF(AND(B3400=0,E3400=1),Y3400,ERROR))))</f>
        <v>0.114167188030042</v>
      </c>
      <c r="K3400">
        <f t="shared" si="742"/>
        <v>0.10567740925235103</v>
      </c>
      <c r="L3400">
        <f t="shared" si="743"/>
        <v>8.2913210367502876E-2</v>
      </c>
      <c r="M3400" s="22" t="str">
        <f t="shared" si="755"/>
        <v>NORMAL</v>
      </c>
      <c r="O3400">
        <f t="shared" si="744"/>
        <v>3.9889840465642745</v>
      </c>
      <c r="P3400">
        <f t="shared" si="745"/>
        <v>4.8121843553724171</v>
      </c>
      <c r="Q3400">
        <f t="shared" si="746"/>
        <v>3.2546289945740186</v>
      </c>
      <c r="R3400">
        <f>(O3400*constantes!$B$4)+(P3400*constantes!$B$5)+(D3400*constantes!$B$6)+(Q3400*constantes!$B$8)+(F3400*constantes!$B$9)</f>
        <v>23.924706959585436</v>
      </c>
      <c r="S3400" s="4">
        <f>(O3400*constantes!$B$4)+(P3400*constantes!$C$5)+(D3400*constantes!$B$6)+(Q3400*constantes!$B$8)+(F3400*constantes!$B$9)</f>
        <v>24.269451846804316</v>
      </c>
      <c r="T3400">
        <f>(O3400*constantes!$D$4)+(P3400*constantes!$D$5)+(D3400*constantes!$D$6)+(Q3400*constantes!$D$8)+(F3400*constantes!$D$9)</f>
        <v>26.054475388131241</v>
      </c>
      <c r="U3400">
        <f>(O3400*constantes!$D$4)+(P3400*constantes!$E$5)+(D3400*constantes!$D$6)+(Q3400*constantes!$D$8)+(F3400*constantes!$D$9)</f>
        <v>26.390173368762024</v>
      </c>
      <c r="V3400" s="5">
        <f t="shared" si="747"/>
        <v>0.114167188030042</v>
      </c>
      <c r="W3400" s="5">
        <f t="shared" si="748"/>
        <v>0.1572860517611937</v>
      </c>
      <c r="X3400" s="6">
        <f t="shared" si="749"/>
        <v>5.3719744153447824E-2</v>
      </c>
      <c r="Y3400" s="6">
        <f t="shared" si="750"/>
        <v>7.4335361287656276E-2</v>
      </c>
      <c r="AA3400">
        <f>(O3400*constantes!$B$4)+(LN(110)*constantes!$B$5)+(LN(22)*constantes!$B$8)+(F3400*constantes!$B$9)</f>
        <v>23.587800620315793</v>
      </c>
      <c r="AB3400">
        <f t="shared" si="751"/>
        <v>8.2913210367502876E-2</v>
      </c>
      <c r="AC3400">
        <f>(O3400*constantes!$D$4)+(LN(110)*constantes!$D$5)+(LN(22)*constantes!$D$8)+(F3400*constantes!$D$9)</f>
        <v>25.656628499605237</v>
      </c>
      <c r="AD3400" s="7">
        <f t="shared" si="752"/>
        <v>3.6413005758055728E-2</v>
      </c>
      <c r="AF3400">
        <f>(O3400*constantes!$B$4)+(LN(125)*constantes!$B$5)+(LN(22.5)*constantes!$B$8)+(F3400*constantes!$B$9)</f>
        <v>23.84275755707019</v>
      </c>
      <c r="AG3400">
        <f t="shared" si="753"/>
        <v>0.10567740925235103</v>
      </c>
      <c r="AH3400">
        <f>(O3400*constantes!$D$4)+(LN(125)*constantes!$D$5)+(LN(22.5)*constantes!$D$8)+(F3400*constantes!$D$9)</f>
        <v>26.027701516213469</v>
      </c>
      <c r="AI3400">
        <f t="shared" si="754"/>
        <v>5.2338355969762884E-2</v>
      </c>
    </row>
    <row r="3401" spans="1:35" x14ac:dyDescent="0.25">
      <c r="A3401" s="11">
        <v>3400</v>
      </c>
      <c r="B3401">
        <v>0</v>
      </c>
      <c r="C3401">
        <v>63</v>
      </c>
      <c r="D3401">
        <v>0</v>
      </c>
      <c r="E3401">
        <v>1</v>
      </c>
      <c r="F3401">
        <v>0</v>
      </c>
      <c r="G3401">
        <v>167</v>
      </c>
      <c r="H3401">
        <v>27.31</v>
      </c>
      <c r="I3401">
        <f>IF(AND(B3401=1,E3401=0),V3401,IF(AND(B3401=1,E3401=1),W3401,IF(AND(B3401=0,E3401=0),X3401,IF(AND(B3401=0,E3401=1),Y3401,ERROR))))</f>
        <v>0.25282016459293566</v>
      </c>
      <c r="K3401">
        <f t="shared" si="742"/>
        <v>7.8518559479420769E-2</v>
      </c>
      <c r="L3401">
        <f t="shared" si="743"/>
        <v>5.4860361374715505E-2</v>
      </c>
      <c r="M3401" s="22" t="str">
        <f t="shared" si="755"/>
        <v>Elevated Risk</v>
      </c>
      <c r="O3401">
        <f t="shared" si="744"/>
        <v>4.1431347263915326</v>
      </c>
      <c r="P3401">
        <f t="shared" si="745"/>
        <v>5.1179938124167554</v>
      </c>
      <c r="Q3401">
        <f t="shared" si="746"/>
        <v>3.3072529354856135</v>
      </c>
      <c r="R3401">
        <f>(O3401*constantes!$B$4)+(P3401*constantes!$B$5)+(D3401*constantes!$B$6)+(Q3401*constantes!$B$8)+(F3401*constantes!$B$9)</f>
        <v>25.013591549070792</v>
      </c>
      <c r="S3401" s="4">
        <f>(O3401*constantes!$B$4)+(P3401*constantes!$C$5)+(D3401*constantes!$B$6)+(Q3401*constantes!$B$8)+(F3401*constantes!$B$9)</f>
        <v>25.380244625792326</v>
      </c>
      <c r="T3401">
        <f>(O3401*constantes!$D$4)+(P3401*constantes!$D$5)+(D3401*constantes!$D$6)+(Q3401*constantes!$D$8)+(F3401*constantes!$D$9)</f>
        <v>27.361048648094446</v>
      </c>
      <c r="U3401">
        <f>(O3401*constantes!$D$4)+(P3401*constantes!$E$5)+(D3401*constantes!$D$6)+(Q3401*constantes!$D$8)+(F3401*constantes!$D$9)</f>
        <v>27.718079896448639</v>
      </c>
      <c r="V3401" s="5">
        <f t="shared" si="747"/>
        <v>0.30243564815888846</v>
      </c>
      <c r="W3401" s="5">
        <f t="shared" si="748"/>
        <v>0.40528596981416876</v>
      </c>
      <c r="X3401" s="6">
        <f t="shared" si="749"/>
        <v>0.18449023861175551</v>
      </c>
      <c r="Y3401" s="6">
        <f t="shared" si="750"/>
        <v>0.25282016459293566</v>
      </c>
      <c r="AA3401">
        <f>(O3401*constantes!$B$4)+(LN(110)*constantes!$B$5)+(LN(22)*constantes!$B$8)+(F3401*constantes!$B$9)</f>
        <v>24.067665520590854</v>
      </c>
      <c r="AB3401">
        <f t="shared" si="751"/>
        <v>0.13051783749446544</v>
      </c>
      <c r="AC3401">
        <f>(O3401*constantes!$D$4)+(LN(110)*constantes!$D$5)+(LN(22)*constantes!$D$8)+(F3401*constantes!$D$9)</f>
        <v>26.076083289962796</v>
      </c>
      <c r="AD3401" s="7">
        <f t="shared" si="752"/>
        <v>5.4860361374715505E-2</v>
      </c>
      <c r="AF3401">
        <f>(O3401*constantes!$B$4)+(LN(125)*constantes!$B$5)+(LN(22.5)*constantes!$B$8)+(F3401*constantes!$B$9)</f>
        <v>24.322622457345251</v>
      </c>
      <c r="AG3401">
        <f t="shared" si="753"/>
        <v>0.16512470507308763</v>
      </c>
      <c r="AH3401">
        <f>(O3401*constantes!$D$4)+(LN(125)*constantes!$D$5)+(LN(22.5)*constantes!$D$8)+(F3401*constantes!$D$9)</f>
        <v>26.447156306571028</v>
      </c>
      <c r="AI3401">
        <f t="shared" si="754"/>
        <v>7.8518559479420769E-2</v>
      </c>
    </row>
    <row r="3402" spans="1:35" x14ac:dyDescent="0.25">
      <c r="A3402" s="11">
        <v>3401</v>
      </c>
      <c r="B3402">
        <v>1</v>
      </c>
      <c r="C3402">
        <v>63</v>
      </c>
      <c r="D3402">
        <v>1</v>
      </c>
      <c r="E3402">
        <v>0</v>
      </c>
      <c r="F3402">
        <v>0</v>
      </c>
      <c r="G3402">
        <v>113</v>
      </c>
      <c r="H3402">
        <v>23.72</v>
      </c>
      <c r="I3402">
        <f>IF(AND(B3402=1,E3402=0),V3402,IF(AND(B3402=1,E3402=1),W3402,IF(AND(B3402=0,E3402=0),X3402,IF(AND(B3402=0,E3402=1),Y3402,ERROR))))</f>
        <v>0.27186419119342331</v>
      </c>
      <c r="K3402">
        <f t="shared" si="742"/>
        <v>0.16512470507308763</v>
      </c>
      <c r="L3402">
        <f t="shared" si="743"/>
        <v>0.13051783749446544</v>
      </c>
      <c r="M3402" s="22" t="str">
        <f t="shared" si="755"/>
        <v>Elevated Risk</v>
      </c>
      <c r="O3402">
        <f t="shared" si="744"/>
        <v>4.1431347263915326</v>
      </c>
      <c r="P3402">
        <f t="shared" si="745"/>
        <v>4.7273878187123408</v>
      </c>
      <c r="Q3402">
        <f t="shared" si="746"/>
        <v>3.1663185741295248</v>
      </c>
      <c r="R3402">
        <f>(O3402*constantes!$B$4)+(P3402*constantes!$B$5)+(D3402*constantes!$B$6)+(Q3402*constantes!$B$8)+(F3402*constantes!$B$9)</f>
        <v>24.886787648617339</v>
      </c>
      <c r="S3402" s="4">
        <f>(O3402*constantes!$B$4)+(P3402*constantes!$C$5)+(D3402*constantes!$B$6)+(Q3402*constantes!$B$8)+(F3402*constantes!$B$9)</f>
        <v>25.22545771194989</v>
      </c>
      <c r="T3402">
        <f>(O3402*constantes!$D$4)+(P3402*constantes!$D$5)+(D3402*constantes!$D$6)+(Q3402*constantes!$D$8)+(F3402*constantes!$D$9)</f>
        <v>26.808936450100063</v>
      </c>
      <c r="U3402">
        <f>(O3402*constantes!$D$4)+(P3402*constantes!$E$5)+(D3402*constantes!$D$6)+(Q3402*constantes!$D$8)+(F3402*constantes!$D$9)</f>
        <v>27.138719024333433</v>
      </c>
      <c r="V3402" s="5">
        <f t="shared" si="747"/>
        <v>0.27186419119342331</v>
      </c>
      <c r="W3402" s="5">
        <f t="shared" si="748"/>
        <v>0.35927316634141893</v>
      </c>
      <c r="X3402" s="6">
        <f t="shared" si="749"/>
        <v>0.11078476642529644</v>
      </c>
      <c r="Y3402" s="6">
        <f t="shared" si="750"/>
        <v>0.15065206478073156</v>
      </c>
      <c r="AA3402">
        <f>(O3402*constantes!$B$4)+(LN(110)*constantes!$B$5)+(LN(22)*constantes!$B$8)+(F3402*constantes!$B$9)</f>
        <v>24.067665520590854</v>
      </c>
      <c r="AB3402">
        <f t="shared" si="751"/>
        <v>0.13051783749446544</v>
      </c>
      <c r="AC3402">
        <f>(O3402*constantes!$D$4)+(LN(110)*constantes!$D$5)+(LN(22)*constantes!$D$8)+(F3402*constantes!$D$9)</f>
        <v>26.076083289962796</v>
      </c>
      <c r="AD3402" s="7">
        <f t="shared" si="752"/>
        <v>5.4860361374715505E-2</v>
      </c>
      <c r="AF3402">
        <f>(O3402*constantes!$B$4)+(LN(125)*constantes!$B$5)+(LN(22.5)*constantes!$B$8)+(F3402*constantes!$B$9)</f>
        <v>24.322622457345251</v>
      </c>
      <c r="AG3402">
        <f t="shared" si="753"/>
        <v>0.16512470507308763</v>
      </c>
      <c r="AH3402">
        <f>(O3402*constantes!$D$4)+(LN(125)*constantes!$D$5)+(LN(22.5)*constantes!$D$8)+(F3402*constantes!$D$9)</f>
        <v>26.447156306571028</v>
      </c>
      <c r="AI3402">
        <f t="shared" si="754"/>
        <v>7.8518559479420769E-2</v>
      </c>
    </row>
    <row r="3403" spans="1:35" x14ac:dyDescent="0.25">
      <c r="A3403" s="11">
        <v>3402</v>
      </c>
      <c r="B3403">
        <v>0</v>
      </c>
      <c r="C3403">
        <v>42</v>
      </c>
      <c r="D3403">
        <v>0</v>
      </c>
      <c r="E3403">
        <v>0</v>
      </c>
      <c r="F3403">
        <v>0</v>
      </c>
      <c r="G3403">
        <v>125</v>
      </c>
      <c r="H3403">
        <v>22.9</v>
      </c>
      <c r="I3403">
        <f>IF(AND(B3403=1,E3403=0),V3403,IF(AND(B3403=1,E3403=1),W3403,IF(AND(B3403=0,E3403=0),X3403,IF(AND(B3403=0,E3403=1),Y3403,ERROR))))</f>
        <v>2.7004304050885164E-2</v>
      </c>
      <c r="K3403">
        <f t="shared" si="742"/>
        <v>2.676538428771702E-2</v>
      </c>
      <c r="L3403">
        <f t="shared" si="743"/>
        <v>1.8545470669847686E-2</v>
      </c>
      <c r="M3403" s="22" t="str">
        <f t="shared" si="755"/>
        <v>NORMAL</v>
      </c>
      <c r="O3403">
        <f t="shared" si="744"/>
        <v>3.7376696182833684</v>
      </c>
      <c r="P3403">
        <f t="shared" si="745"/>
        <v>4.8283137373023015</v>
      </c>
      <c r="Q3403">
        <f t="shared" si="746"/>
        <v>3.1311369105601941</v>
      </c>
      <c r="R3403">
        <f>(O3403*constantes!$B$4)+(P3403*constantes!$B$5)+(D3403*constantes!$B$6)+(Q3403*constantes!$B$8)+(F3403*constantes!$B$9)</f>
        <v>23.074395671310953</v>
      </c>
      <c r="S3403" s="4">
        <f>(O3403*constantes!$B$4)+(P3403*constantes!$C$5)+(D3403*constantes!$B$6)+(Q3403*constantes!$B$8)+(F3403*constantes!$B$9)</f>
        <v>23.420296067451289</v>
      </c>
      <c r="T3403">
        <f>(O3403*constantes!$D$4)+(P3403*constantes!$D$5)+(D3403*constantes!$D$6)+(Q3403*constantes!$D$8)+(F3403*constantes!$D$9)</f>
        <v>25.352866408541242</v>
      </c>
      <c r="U3403">
        <f>(O3403*constantes!$D$4)+(P3403*constantes!$E$5)+(D3403*constantes!$D$6)+(Q3403*constantes!$D$8)+(F3403*constantes!$D$9)</f>
        <v>25.68968957485545</v>
      </c>
      <c r="V3403" s="5">
        <f t="shared" si="747"/>
        <v>5.0479466104328075E-2</v>
      </c>
      <c r="W3403" s="5">
        <f t="shared" si="748"/>
        <v>7.0589077954221535E-2</v>
      </c>
      <c r="X3403" s="6">
        <f t="shared" si="749"/>
        <v>2.7004304050885164E-2</v>
      </c>
      <c r="Y3403" s="6">
        <f t="shared" si="750"/>
        <v>3.76136718834027E-2</v>
      </c>
      <c r="AA3403">
        <f>(O3403*constantes!$B$4)+(LN(110)*constantes!$B$5)+(LN(22)*constantes!$B$8)+(F3403*constantes!$B$9)</f>
        <v>22.805468857654464</v>
      </c>
      <c r="AB3403">
        <f t="shared" si="751"/>
        <v>3.8810869283687155E-2</v>
      </c>
      <c r="AC3403">
        <f>(O3403*constantes!$D$4)+(LN(110)*constantes!$D$5)+(LN(22)*constantes!$D$8)+(F3403*constantes!$D$9)</f>
        <v>24.972784348242914</v>
      </c>
      <c r="AD3403" s="7">
        <f t="shared" si="752"/>
        <v>1.8545470669847686E-2</v>
      </c>
      <c r="AF3403">
        <f>(O3403*constantes!$B$4)+(LN(125)*constantes!$B$5)+(LN(22.5)*constantes!$B$8)+(F3403*constantes!$B$9)</f>
        <v>23.060425794408857</v>
      </c>
      <c r="AG3403">
        <f t="shared" si="753"/>
        <v>4.9796912096185753E-2</v>
      </c>
      <c r="AH3403">
        <f>(O3403*constantes!$D$4)+(LN(125)*constantes!$D$5)+(LN(22.5)*constantes!$D$8)+(F3403*constantes!$D$9)</f>
        <v>25.343857364851146</v>
      </c>
      <c r="AI3403">
        <f t="shared" si="754"/>
        <v>2.676538428771702E-2</v>
      </c>
    </row>
    <row r="3404" spans="1:35" x14ac:dyDescent="0.25">
      <c r="A3404" s="11">
        <v>3403</v>
      </c>
      <c r="B3404">
        <v>1</v>
      </c>
      <c r="C3404">
        <v>41</v>
      </c>
      <c r="D3404">
        <v>1</v>
      </c>
      <c r="E3404">
        <v>0</v>
      </c>
      <c r="F3404">
        <v>0</v>
      </c>
      <c r="G3404">
        <v>129</v>
      </c>
      <c r="H3404">
        <v>28.08</v>
      </c>
      <c r="I3404">
        <f>IF(AND(B3404=1,E3404=0),V3404,IF(AND(B3404=1,E3404=1),W3404,IF(AND(B3404=0,E3404=0),X3404,IF(AND(B3404=0,E3404=1),Y3404,ERROR))))</f>
        <v>0.11462968850175159</v>
      </c>
      <c r="K3404">
        <f t="shared" si="742"/>
        <v>4.62827295767122E-2</v>
      </c>
      <c r="L3404">
        <f t="shared" si="743"/>
        <v>3.6057212319339005E-2</v>
      </c>
      <c r="M3404" s="22" t="str">
        <f t="shared" si="755"/>
        <v>Elevated Risk</v>
      </c>
      <c r="O3404">
        <f t="shared" si="744"/>
        <v>3.713572066704308</v>
      </c>
      <c r="P3404">
        <f t="shared" si="745"/>
        <v>4.8598124043616719</v>
      </c>
      <c r="Q3404">
        <f t="shared" si="746"/>
        <v>3.3350575791576103</v>
      </c>
      <c r="R3404">
        <f>(O3404*constantes!$B$4)+(P3404*constantes!$B$5)+(D3404*constantes!$B$6)+(Q3404*constantes!$B$8)+(F3404*constantes!$B$9)</f>
        <v>23.929005692879873</v>
      </c>
      <c r="S3404" s="4">
        <f>(O3404*constantes!$B$4)+(P3404*constantes!$C$5)+(D3404*constantes!$B$6)+(Q3404*constantes!$B$8)+(F3404*constantes!$B$9)</f>
        <v>24.277162653528343</v>
      </c>
      <c r="T3404">
        <f>(O3404*constantes!$D$4)+(P3404*constantes!$D$5)+(D3404*constantes!$D$6)+(Q3404*constantes!$D$8)+(F3404*constantes!$D$9)</f>
        <v>26.098832641244414</v>
      </c>
      <c r="U3404">
        <f>(O3404*constantes!$D$4)+(P3404*constantes!$E$5)+(D3404*constantes!$D$6)+(Q3404*constantes!$D$8)+(F3404*constantes!$D$9)</f>
        <v>26.437853154572682</v>
      </c>
      <c r="V3404" s="5">
        <f t="shared" si="747"/>
        <v>0.11462968850175159</v>
      </c>
      <c r="W3404" s="5">
        <f t="shared" si="748"/>
        <v>0.15840159953036426</v>
      </c>
      <c r="X3404" s="6">
        <f t="shared" si="749"/>
        <v>5.6086629665337062E-2</v>
      </c>
      <c r="Y3404" s="6">
        <f t="shared" si="750"/>
        <v>7.782053509871234E-2</v>
      </c>
      <c r="AA3404">
        <f>(O3404*constantes!$B$4)+(LN(110)*constantes!$B$5)+(LN(22)*constantes!$B$8)+(F3404*constantes!$B$9)</f>
        <v>22.730454143490913</v>
      </c>
      <c r="AB3404">
        <f t="shared" si="751"/>
        <v>3.6057212319339005E-2</v>
      </c>
      <c r="AC3404">
        <f>(O3404*constantes!$D$4)+(LN(110)*constantes!$D$5)+(LN(22)*constantes!$D$8)+(F3404*constantes!$D$9)</f>
        <v>24.907213223567677</v>
      </c>
      <c r="AD3404" s="7">
        <f t="shared" si="752"/>
        <v>1.7378724267438583E-2</v>
      </c>
      <c r="AF3404">
        <f>(O3404*constantes!$B$4)+(LN(125)*constantes!$B$5)+(LN(22.5)*constantes!$B$8)+(F3404*constantes!$B$9)</f>
        <v>22.985411080245306</v>
      </c>
      <c r="AG3404">
        <f t="shared" si="753"/>
        <v>4.62827295767122E-2</v>
      </c>
      <c r="AH3404">
        <f>(O3404*constantes!$D$4)+(LN(125)*constantes!$D$5)+(LN(22.5)*constantes!$D$8)+(F3404*constantes!$D$9)</f>
        <v>25.278286240175909</v>
      </c>
      <c r="AI3404">
        <f t="shared" si="754"/>
        <v>2.5088146116023613E-2</v>
      </c>
    </row>
    <row r="3405" spans="1:35" x14ac:dyDescent="0.25">
      <c r="A3405" s="11">
        <v>3404</v>
      </c>
      <c r="B3405">
        <v>0</v>
      </c>
      <c r="C3405">
        <v>66</v>
      </c>
      <c r="D3405">
        <v>0</v>
      </c>
      <c r="E3405">
        <v>1</v>
      </c>
      <c r="F3405">
        <v>0</v>
      </c>
      <c r="G3405">
        <v>167</v>
      </c>
      <c r="H3405">
        <v>29.04</v>
      </c>
      <c r="I3405">
        <f>IF(AND(B3405=1,E3405=0),V3405,IF(AND(B3405=1,E3405=1),W3405,IF(AND(B3405=0,E3405=0),X3405,IF(AND(B3405=0,E3405=1),Y3405,ERROR))))</f>
        <v>0.289176289395636</v>
      </c>
      <c r="K3405">
        <f t="shared" si="742"/>
        <v>8.8631036489936865E-2</v>
      </c>
      <c r="L3405">
        <f t="shared" si="743"/>
        <v>6.2029279911700597E-2</v>
      </c>
      <c r="M3405" s="22" t="str">
        <f t="shared" si="755"/>
        <v>Elevated Risk</v>
      </c>
      <c r="O3405">
        <f t="shared" si="744"/>
        <v>4.1896547420264252</v>
      </c>
      <c r="P3405">
        <f t="shared" si="745"/>
        <v>5.1179938124167554</v>
      </c>
      <c r="Q3405">
        <f t="shared" si="746"/>
        <v>3.3686741899565953</v>
      </c>
      <c r="R3405">
        <f>(O3405*constantes!$B$4)+(P3405*constantes!$B$5)+(D3405*constantes!$B$6)+(Q3405*constantes!$B$8)+(F3405*constantes!$B$9)</f>
        <v>25.207099424848547</v>
      </c>
      <c r="S3405" s="4">
        <f>(O3405*constantes!$B$4)+(P3405*constantes!$C$5)+(D3405*constantes!$B$6)+(Q3405*constantes!$B$8)+(F3405*constantes!$B$9)</f>
        <v>25.573752501570084</v>
      </c>
      <c r="T3405">
        <f>(O3405*constantes!$D$4)+(P3405*constantes!$D$5)+(D3405*constantes!$D$6)+(Q3405*constantes!$D$8)+(F3405*constantes!$D$9)</f>
        <v>27.519034483386367</v>
      </c>
      <c r="U3405">
        <f>(O3405*constantes!$D$4)+(P3405*constantes!$E$5)+(D3405*constantes!$D$6)+(Q3405*constantes!$D$8)+(F3405*constantes!$D$9)</f>
        <v>27.876065731740564</v>
      </c>
      <c r="V3405" s="5">
        <f t="shared" si="747"/>
        <v>0.35406370658036002</v>
      </c>
      <c r="W3405" s="5">
        <f t="shared" si="748"/>
        <v>0.46774074714896707</v>
      </c>
      <c r="X3405" s="6">
        <f t="shared" si="749"/>
        <v>0.21246420923699094</v>
      </c>
      <c r="Y3405" s="6">
        <f t="shared" si="750"/>
        <v>0.289176289395636</v>
      </c>
      <c r="AA3405">
        <f>(O3405*constantes!$B$4)+(LN(110)*constantes!$B$5)+(LN(22)*constantes!$B$8)+(F3405*constantes!$B$9)</f>
        <v>24.212480468461653</v>
      </c>
      <c r="AB3405">
        <f t="shared" si="751"/>
        <v>0.14926180477179407</v>
      </c>
      <c r="AC3405">
        <f>(O3405*constantes!$D$4)+(LN(110)*constantes!$D$5)+(LN(22)*constantes!$D$8)+(F3405*constantes!$D$9)</f>
        <v>26.202667508906433</v>
      </c>
      <c r="AD3405" s="7">
        <f t="shared" si="752"/>
        <v>6.2029279911700597E-2</v>
      </c>
      <c r="AF3405">
        <f>(O3405*constantes!$B$4)+(LN(125)*constantes!$B$5)+(LN(22.5)*constantes!$B$8)+(F3405*constantes!$B$9)</f>
        <v>24.467437405216042</v>
      </c>
      <c r="AG3405">
        <f t="shared" si="753"/>
        <v>0.18827626444083834</v>
      </c>
      <c r="AH3405">
        <f>(O3405*constantes!$D$4)+(LN(125)*constantes!$D$5)+(LN(22.5)*constantes!$D$8)+(F3405*constantes!$D$9)</f>
        <v>26.573740525514665</v>
      </c>
      <c r="AI3405">
        <f t="shared" si="754"/>
        <v>8.8631036489936865E-2</v>
      </c>
    </row>
    <row r="3406" spans="1:35" x14ac:dyDescent="0.25">
      <c r="A3406" s="11">
        <v>3405</v>
      </c>
      <c r="B3406">
        <v>1</v>
      </c>
      <c r="C3406">
        <v>52</v>
      </c>
      <c r="D3406">
        <v>0</v>
      </c>
      <c r="E3406">
        <v>1</v>
      </c>
      <c r="F3406">
        <v>0</v>
      </c>
      <c r="G3406">
        <v>151</v>
      </c>
      <c r="H3406">
        <v>25.82</v>
      </c>
      <c r="I3406">
        <f>IF(AND(B3406=1,E3406=0),V3406,IF(AND(B3406=1,E3406=1),W3406,IF(AND(B3406=0,E3406=0),X3406,IF(AND(B3406=0,E3406=1),Y3406,ERROR))))</f>
        <v>0.20170462244737852</v>
      </c>
      <c r="K3406">
        <f t="shared" si="742"/>
        <v>9.453671546464415E-2</v>
      </c>
      <c r="L3406">
        <f t="shared" si="743"/>
        <v>7.4072320755760312E-2</v>
      </c>
      <c r="M3406" s="22" t="str">
        <f t="shared" si="755"/>
        <v>Elevated Risk</v>
      </c>
      <c r="O3406">
        <f t="shared" si="744"/>
        <v>3.9512437185814275</v>
      </c>
      <c r="P3406">
        <f t="shared" si="745"/>
        <v>5.0172798368149243</v>
      </c>
      <c r="Q3406">
        <f t="shared" si="746"/>
        <v>3.2511493854184965</v>
      </c>
      <c r="R3406">
        <f>(O3406*constantes!$B$4)+(P3406*constantes!$B$5)+(D3406*constantes!$B$6)+(Q3406*constantes!$B$8)+(F3406*constantes!$B$9)</f>
        <v>24.184932824152092</v>
      </c>
      <c r="S3406" s="4">
        <f>(O3406*constantes!$B$4)+(P3406*constantes!$C$5)+(D3406*constantes!$B$6)+(Q3406*constantes!$B$8)+(F3406*constantes!$B$9)</f>
        <v>24.544370751661511</v>
      </c>
      <c r="T3406">
        <f>(O3406*constantes!$D$4)+(P3406*constantes!$D$5)+(D3406*constantes!$D$6)+(Q3406*constantes!$D$8)+(F3406*constantes!$D$9)</f>
        <v>26.526917494390638</v>
      </c>
      <c r="U3406">
        <f>(O3406*constantes!$D$4)+(P3406*constantes!$E$5)+(D3406*constantes!$D$6)+(Q3406*constantes!$D$8)+(F3406*constantes!$D$9)</f>
        <v>26.876922935806849</v>
      </c>
      <c r="V3406" s="5">
        <f t="shared" si="747"/>
        <v>0.14551686933263397</v>
      </c>
      <c r="W3406" s="5">
        <f t="shared" si="748"/>
        <v>0.20170462244737852</v>
      </c>
      <c r="X3406" s="6">
        <f t="shared" si="749"/>
        <v>8.4753722302492007E-2</v>
      </c>
      <c r="Y3406" s="6">
        <f t="shared" si="750"/>
        <v>0.11809970840322193</v>
      </c>
      <c r="AA3406">
        <f>(O3406*constantes!$B$4)+(LN(110)*constantes!$B$5)+(LN(22)*constantes!$B$8)+(F3406*constantes!$B$9)</f>
        <v>23.470316488918311</v>
      </c>
      <c r="AB3406">
        <f t="shared" si="751"/>
        <v>7.4072320755760312E-2</v>
      </c>
      <c r="AC3406">
        <f>(O3406*constantes!$D$4)+(LN(110)*constantes!$D$5)+(LN(22)*constantes!$D$8)+(F3406*constantes!$D$9)</f>
        <v>25.553934425340952</v>
      </c>
      <c r="AD3406" s="7">
        <f t="shared" si="752"/>
        <v>3.291838619478793E-2</v>
      </c>
      <c r="AF3406">
        <f>(O3406*constantes!$B$4)+(LN(125)*constantes!$B$5)+(LN(22.5)*constantes!$B$8)+(F3406*constantes!$B$9)</f>
        <v>23.725273425672704</v>
      </c>
      <c r="AG3406">
        <f t="shared" si="753"/>
        <v>9.453671546464415E-2</v>
      </c>
      <c r="AH3406">
        <f>(O3406*constantes!$D$4)+(LN(125)*constantes!$D$5)+(LN(22.5)*constantes!$D$8)+(F3406*constantes!$D$9)</f>
        <v>25.925007441949184</v>
      </c>
      <c r="AI3406">
        <f t="shared" si="754"/>
        <v>4.7353292556453264E-2</v>
      </c>
    </row>
    <row r="3407" spans="1:35" x14ac:dyDescent="0.25">
      <c r="A3407" s="11">
        <v>3406</v>
      </c>
      <c r="B3407">
        <v>0</v>
      </c>
      <c r="C3407">
        <v>48</v>
      </c>
      <c r="D3407">
        <v>0</v>
      </c>
      <c r="E3407">
        <v>0</v>
      </c>
      <c r="F3407">
        <v>0</v>
      </c>
      <c r="G3407">
        <v>127</v>
      </c>
      <c r="H3407">
        <v>22.83</v>
      </c>
      <c r="I3407">
        <f>IF(AND(B3407=1,E3407=0),V3407,IF(AND(B3407=1,E3407=1),W3407,IF(AND(B3407=0,E3407=0),X3407,IF(AND(B3407=0,E3407=1),Y3407,ERROR))))</f>
        <v>4.026993005056867E-2</v>
      </c>
      <c r="K3407">
        <f t="shared" si="742"/>
        <v>3.8265438641588045E-2</v>
      </c>
      <c r="L3407">
        <f t="shared" si="743"/>
        <v>2.6562184906686825E-2</v>
      </c>
      <c r="M3407" s="22" t="str">
        <f t="shared" si="755"/>
        <v>NORMAL</v>
      </c>
      <c r="O3407">
        <f t="shared" si="744"/>
        <v>3.8712010109078911</v>
      </c>
      <c r="P3407">
        <f t="shared" si="745"/>
        <v>4.8441870864585912</v>
      </c>
      <c r="Q3407">
        <f t="shared" si="746"/>
        <v>3.1280754605417043</v>
      </c>
      <c r="R3407">
        <f>(O3407*constantes!$B$4)+(P3407*constantes!$B$5)+(D3407*constantes!$B$6)+(Q3407*constantes!$B$8)+(F3407*constantes!$B$9)</f>
        <v>23.517092862117078</v>
      </c>
      <c r="S3407" s="4">
        <f>(O3407*constantes!$B$4)+(P3407*constantes!$C$5)+(D3407*constantes!$B$6)+(Q3407*constantes!$B$8)+(F3407*constantes!$B$9)</f>
        <v>23.864130424990972</v>
      </c>
      <c r="T3407">
        <f>(O3407*constantes!$D$4)+(P3407*constantes!$D$5)+(D3407*constantes!$D$6)+(Q3407*constantes!$D$8)+(F3407*constantes!$D$9)</f>
        <v>25.759299811323316</v>
      </c>
      <c r="U3407">
        <f>(O3407*constantes!$D$4)+(P3407*constantes!$E$5)+(D3407*constantes!$D$6)+(Q3407*constantes!$D$8)+(F3407*constantes!$D$9)</f>
        <v>26.097230302474667</v>
      </c>
      <c r="V3407" s="5">
        <f t="shared" si="747"/>
        <v>7.7478447368646064E-2</v>
      </c>
      <c r="W3407" s="5">
        <f t="shared" si="748"/>
        <v>0.10783263045094738</v>
      </c>
      <c r="X3407" s="6">
        <f t="shared" si="749"/>
        <v>4.026993005056867E-2</v>
      </c>
      <c r="Y3407" s="6">
        <f t="shared" si="750"/>
        <v>5.59993944903876E-2</v>
      </c>
      <c r="AA3407">
        <f>(O3407*constantes!$B$4)+(LN(110)*constantes!$B$5)+(LN(22)*constantes!$B$8)+(F3407*constantes!$B$9)</f>
        <v>23.221146741638901</v>
      </c>
      <c r="AB3407">
        <f t="shared" si="751"/>
        <v>5.8221930281009082E-2</v>
      </c>
      <c r="AC3407">
        <f>(O3407*constantes!$D$4)+(LN(110)*constantes!$D$5)+(LN(22)*constantes!$D$8)+(F3407*constantes!$D$9)</f>
        <v>25.336132614771724</v>
      </c>
      <c r="AD3407" s="7">
        <f t="shared" si="752"/>
        <v>2.6562184906686825E-2</v>
      </c>
      <c r="AF3407">
        <f>(O3407*constantes!$B$4)+(LN(125)*constantes!$B$5)+(LN(22.5)*constantes!$B$8)+(F3407*constantes!$B$9)</f>
        <v>23.47610367839329</v>
      </c>
      <c r="AG3407">
        <f t="shared" si="753"/>
        <v>7.448581103683527E-2</v>
      </c>
      <c r="AH3407">
        <f>(O3407*constantes!$D$4)+(LN(125)*constantes!$D$5)+(LN(22.5)*constantes!$D$8)+(F3407*constantes!$D$9)</f>
        <v>25.707205631379956</v>
      </c>
      <c r="AI3407">
        <f t="shared" si="754"/>
        <v>3.8265438641588045E-2</v>
      </c>
    </row>
    <row r="3408" spans="1:35" x14ac:dyDescent="0.25">
      <c r="A3408" s="11">
        <v>3407</v>
      </c>
      <c r="B3408">
        <v>0</v>
      </c>
      <c r="C3408">
        <v>53</v>
      </c>
      <c r="D3408">
        <v>1</v>
      </c>
      <c r="E3408">
        <v>1</v>
      </c>
      <c r="F3408">
        <v>0</v>
      </c>
      <c r="G3408">
        <v>128</v>
      </c>
      <c r="H3408">
        <v>23.65</v>
      </c>
      <c r="I3408">
        <f>IF(AND(B3408=1,E3408=0),V3408,IF(AND(B3408=1,E3408=1),W3408,IF(AND(B3408=0,E3408=0),X3408,IF(AND(B3408=0,E3408=1),Y3408,ERROR))))</f>
        <v>0.13576327523390608</v>
      </c>
      <c r="K3408">
        <f t="shared" si="742"/>
        <v>4.9808625979083754E-2</v>
      </c>
      <c r="L3408">
        <f t="shared" si="743"/>
        <v>3.4638908987597139E-2</v>
      </c>
      <c r="M3408" s="22" t="str">
        <f t="shared" si="755"/>
        <v>Elevated Risk</v>
      </c>
      <c r="O3408">
        <f t="shared" si="744"/>
        <v>3.970291913552122</v>
      </c>
      <c r="P3408">
        <f t="shared" si="745"/>
        <v>4.8520302639196169</v>
      </c>
      <c r="Q3408">
        <f t="shared" si="746"/>
        <v>3.1633631149379418</v>
      </c>
      <c r="R3408">
        <f>(O3408*constantes!$B$4)+(P3408*constantes!$B$5)+(D3408*constantes!$B$6)+(Q3408*constantes!$B$8)+(F3408*constantes!$B$9)</f>
        <v>24.57761359383257</v>
      </c>
      <c r="S3408" s="4">
        <f>(O3408*constantes!$B$4)+(P3408*constantes!$C$5)+(D3408*constantes!$B$6)+(Q3408*constantes!$B$8)+(F3408*constantes!$B$9)</f>
        <v>24.925213041939774</v>
      </c>
      <c r="T3408">
        <f>(O3408*constantes!$D$4)+(P3408*constantes!$D$5)+(D3408*constantes!$D$6)+(Q3408*constantes!$D$8)+(F3408*constantes!$D$9)</f>
        <v>26.687716059403424</v>
      </c>
      <c r="U3408">
        <f>(O3408*constantes!$D$4)+(P3408*constantes!$E$5)+(D3408*constantes!$D$6)+(Q3408*constantes!$D$8)+(F3408*constantes!$D$9)</f>
        <v>27.026193690614459</v>
      </c>
      <c r="V3408" s="5">
        <f t="shared" si="747"/>
        <v>0.20776031721629717</v>
      </c>
      <c r="W3408" s="5">
        <f t="shared" si="748"/>
        <v>0.28085774337867775</v>
      </c>
      <c r="X3408" s="6">
        <f t="shared" si="749"/>
        <v>9.8785162954545536E-2</v>
      </c>
      <c r="Y3408" s="6">
        <f t="shared" si="750"/>
        <v>0.13576327523390608</v>
      </c>
      <c r="AA3408">
        <f>(O3408*constantes!$B$4)+(LN(110)*constantes!$B$5)+(LN(22)*constantes!$B$8)+(F3408*constantes!$B$9)</f>
        <v>23.529612757934284</v>
      </c>
      <c r="AB3408">
        <f t="shared" si="751"/>
        <v>7.8415260777171425E-2</v>
      </c>
      <c r="AC3408">
        <f>(O3408*constantes!$D$4)+(LN(110)*constantes!$D$5)+(LN(22)*constantes!$D$8)+(F3408*constantes!$D$9)</f>
        <v>25.605765897229862</v>
      </c>
      <c r="AD3408" s="7">
        <f t="shared" si="752"/>
        <v>3.4638908987597139E-2</v>
      </c>
      <c r="AF3408">
        <f>(O3408*constantes!$B$4)+(LN(125)*constantes!$B$5)+(LN(22.5)*constantes!$B$8)+(F3408*constantes!$B$9)</f>
        <v>23.784569694688678</v>
      </c>
      <c r="AG3408">
        <f t="shared" si="753"/>
        <v>0.10001327473115296</v>
      </c>
      <c r="AH3408">
        <f>(O3408*constantes!$D$4)+(LN(125)*constantes!$D$5)+(LN(22.5)*constantes!$D$8)+(F3408*constantes!$D$9)</f>
        <v>25.976838913838094</v>
      </c>
      <c r="AI3408">
        <f t="shared" si="754"/>
        <v>4.9808625979083754E-2</v>
      </c>
    </row>
    <row r="3409" spans="1:35" x14ac:dyDescent="0.25">
      <c r="A3409" s="11">
        <v>3408</v>
      </c>
      <c r="B3409">
        <v>0</v>
      </c>
      <c r="C3409">
        <v>45</v>
      </c>
      <c r="D3409">
        <v>0</v>
      </c>
      <c r="E3409">
        <v>0</v>
      </c>
      <c r="F3409">
        <v>0</v>
      </c>
      <c r="G3409">
        <v>122</v>
      </c>
      <c r="H3409">
        <v>24.39</v>
      </c>
      <c r="I3409">
        <f>IF(AND(B3409=1,E3409=0),V3409,IF(AND(B3409=1,E3409=1),W3409,IF(AND(B3409=0,E3409=0),X3409,IF(AND(B3409=0,E3409=1),Y3409,ERROR))))</f>
        <v>3.1355661222143061E-2</v>
      </c>
      <c r="K3409">
        <f t="shared" si="742"/>
        <v>3.2202898660143586E-2</v>
      </c>
      <c r="L3409">
        <f t="shared" si="743"/>
        <v>2.2332293193086827E-2</v>
      </c>
      <c r="M3409" s="22" t="str">
        <f t="shared" si="755"/>
        <v>NORMAL</v>
      </c>
      <c r="O3409">
        <f t="shared" si="744"/>
        <v>3.8066624897703196</v>
      </c>
      <c r="P3409">
        <f t="shared" si="745"/>
        <v>4.8040210447332568</v>
      </c>
      <c r="Q3409">
        <f t="shared" si="746"/>
        <v>3.1941732122278288</v>
      </c>
      <c r="R3409">
        <f>(O3409*constantes!$B$4)+(P3409*constantes!$B$5)+(D3409*constantes!$B$6)+(Q3409*constantes!$B$8)+(F3409*constantes!$B$9)</f>
        <v>23.29407612127704</v>
      </c>
      <c r="S3409" s="4">
        <f>(O3409*constantes!$B$4)+(P3409*constantes!$C$5)+(D3409*constantes!$B$6)+(Q3409*constantes!$B$8)+(F3409*constantes!$B$9)</f>
        <v>23.638236188921731</v>
      </c>
      <c r="T3409">
        <f>(O3409*constantes!$D$4)+(P3409*constantes!$D$5)+(D3409*constantes!$D$6)+(Q3409*constantes!$D$8)+(F3409*constantes!$D$9)</f>
        <v>25.504494992731427</v>
      </c>
      <c r="U3409">
        <f>(O3409*constantes!$D$4)+(P3409*constantes!$E$5)+(D3409*constantes!$D$6)+(Q3409*constantes!$D$8)+(F3409*constantes!$D$9)</f>
        <v>25.839623500812021</v>
      </c>
      <c r="V3409" s="5">
        <f t="shared" si="747"/>
        <v>6.2486211788504109E-2</v>
      </c>
      <c r="W3409" s="5">
        <f t="shared" si="748"/>
        <v>8.7010120309607974E-2</v>
      </c>
      <c r="X3409" s="6">
        <f t="shared" si="749"/>
        <v>3.1355661222143061E-2</v>
      </c>
      <c r="Y3409" s="6">
        <f t="shared" si="750"/>
        <v>4.3563607184152309E-2</v>
      </c>
      <c r="AA3409">
        <f>(O3409*constantes!$B$4)+(LN(110)*constantes!$B$5)+(LN(22)*constantes!$B$8)+(F3409*constantes!$B$9)</f>
        <v>23.020240906878485</v>
      </c>
      <c r="AB3409">
        <f t="shared" si="751"/>
        <v>4.7883245315309741E-2</v>
      </c>
      <c r="AC3409">
        <f>(O3409*constantes!$D$4)+(LN(110)*constantes!$D$5)+(LN(22)*constantes!$D$8)+(F3409*constantes!$D$9)</f>
        <v>25.16051878105991</v>
      </c>
      <c r="AD3409" s="7">
        <f t="shared" si="752"/>
        <v>2.2332293193086827E-2</v>
      </c>
      <c r="AF3409">
        <f>(O3409*constantes!$B$4)+(LN(125)*constantes!$B$5)+(LN(22.5)*constantes!$B$8)+(F3409*constantes!$B$9)</f>
        <v>23.275197843632878</v>
      </c>
      <c r="AG3409">
        <f t="shared" si="753"/>
        <v>6.1354256697024101E-2</v>
      </c>
      <c r="AH3409">
        <f>(O3409*constantes!$D$4)+(LN(125)*constantes!$D$5)+(LN(22.5)*constantes!$D$8)+(F3409*constantes!$D$9)</f>
        <v>25.531591797668142</v>
      </c>
      <c r="AI3409">
        <f t="shared" si="754"/>
        <v>3.2202898660143586E-2</v>
      </c>
    </row>
    <row r="3410" spans="1:35" x14ac:dyDescent="0.25">
      <c r="A3410" s="11">
        <v>3409</v>
      </c>
      <c r="B3410">
        <v>1</v>
      </c>
      <c r="C3410">
        <v>40</v>
      </c>
      <c r="D3410">
        <v>1</v>
      </c>
      <c r="E3410">
        <v>1</v>
      </c>
      <c r="F3410">
        <v>0</v>
      </c>
      <c r="G3410">
        <v>119</v>
      </c>
      <c r="H3410">
        <v>28.09</v>
      </c>
      <c r="I3410">
        <f>IF(AND(B3410=1,E3410=0),V3410,IF(AND(B3410=1,E3410=1),W3410,IF(AND(B3410=0,E3410=0),X3410,IF(AND(B3410=0,E3410=1),Y3410,ERROR))))</f>
        <v>0.12780181597906604</v>
      </c>
      <c r="K3410">
        <f t="shared" si="742"/>
        <v>4.2933030992125865E-2</v>
      </c>
      <c r="L3410">
        <f t="shared" si="743"/>
        <v>3.3434567241904078E-2</v>
      </c>
      <c r="M3410" s="22" t="str">
        <f t="shared" si="755"/>
        <v>Elevated Risk</v>
      </c>
      <c r="O3410">
        <f t="shared" si="744"/>
        <v>3.6888794541139363</v>
      </c>
      <c r="P3410">
        <f t="shared" si="745"/>
        <v>4.7791234931115296</v>
      </c>
      <c r="Q3410">
        <f t="shared" si="746"/>
        <v>3.3354136411161521</v>
      </c>
      <c r="R3410">
        <f>(O3410*constantes!$B$4)+(P3410*constantes!$B$5)+(D3410*constantes!$B$6)+(Q3410*constantes!$B$8)+(F3410*constantes!$B$9)</f>
        <v>23.702736467347506</v>
      </c>
      <c r="S3410" s="4">
        <f>(O3410*constantes!$B$4)+(P3410*constantes!$C$5)+(D3410*constantes!$B$6)+(Q3410*constantes!$B$8)+(F3410*constantes!$B$9)</f>
        <v>24.045112874394015</v>
      </c>
      <c r="T3410">
        <f>(O3410*constantes!$D$4)+(P3410*constantes!$D$5)+(D3410*constantes!$D$6)+(Q3410*constantes!$D$8)+(F3410*constantes!$D$9)</f>
        <v>25.804853705234795</v>
      </c>
      <c r="U3410">
        <f>(O3410*constantes!$D$4)+(P3410*constantes!$E$5)+(D3410*constantes!$D$6)+(Q3410*constantes!$D$8)+(F3410*constantes!$D$9)</f>
        <v>26.138245360114254</v>
      </c>
      <c r="V3410" s="5">
        <f t="shared" si="747"/>
        <v>9.2530632954881731E-2</v>
      </c>
      <c r="W3410" s="5">
        <f t="shared" si="748"/>
        <v>0.12780181597906604</v>
      </c>
      <c r="X3410" s="6">
        <f t="shared" si="749"/>
        <v>4.2106738582763481E-2</v>
      </c>
      <c r="Y3410" s="6">
        <f t="shared" si="750"/>
        <v>5.827431184542653E-2</v>
      </c>
      <c r="AA3410">
        <f>(O3410*constantes!$B$4)+(LN(110)*constantes!$B$5)+(LN(22)*constantes!$B$8)+(F3410*constantes!$B$9)</f>
        <v>22.653587028201589</v>
      </c>
      <c r="AB3410">
        <f t="shared" si="751"/>
        <v>3.3434567241904078E-2</v>
      </c>
      <c r="AC3410">
        <f>(O3410*constantes!$D$4)+(LN(110)*constantes!$D$5)+(LN(22)*constantes!$D$8)+(F3410*constantes!$D$9)</f>
        <v>24.840022896226397</v>
      </c>
      <c r="AD3410" s="7">
        <f t="shared" si="752"/>
        <v>1.6258639030403699E-2</v>
      </c>
      <c r="AF3410">
        <f>(O3410*constantes!$B$4)+(LN(125)*constantes!$B$5)+(LN(22.5)*constantes!$B$8)+(F3410*constantes!$B$9)</f>
        <v>22.908543964955982</v>
      </c>
      <c r="AG3410">
        <f t="shared" si="753"/>
        <v>4.2933030992125865E-2</v>
      </c>
      <c r="AH3410">
        <f>(O3410*constantes!$D$4)+(LN(125)*constantes!$D$5)+(LN(22.5)*constantes!$D$8)+(F3410*constantes!$D$9)</f>
        <v>25.211095912834629</v>
      </c>
      <c r="AI3410">
        <f t="shared" si="754"/>
        <v>2.3477142937900042E-2</v>
      </c>
    </row>
    <row r="3411" spans="1:35" x14ac:dyDescent="0.25">
      <c r="A3411" s="11">
        <v>3410</v>
      </c>
      <c r="B3411">
        <v>1</v>
      </c>
      <c r="C3411">
        <v>39</v>
      </c>
      <c r="D3411">
        <v>1</v>
      </c>
      <c r="E3411">
        <v>1</v>
      </c>
      <c r="F3411">
        <v>0</v>
      </c>
      <c r="G3411">
        <v>145.5</v>
      </c>
      <c r="H3411">
        <v>28.35</v>
      </c>
      <c r="I3411">
        <f>IF(AND(B3411=1,E3411=0),V3411,IF(AND(B3411=1,E3411=1),W3411,IF(AND(B3411=0,E3411=0),X3411,IF(AND(B3411=0,E3411=1),Y3411,ERROR))))</f>
        <v>0.17099499218900116</v>
      </c>
      <c r="K3411">
        <f t="shared" si="742"/>
        <v>3.974481175054656E-2</v>
      </c>
      <c r="L3411">
        <f t="shared" si="743"/>
        <v>3.0940270522043956E-2</v>
      </c>
      <c r="M3411" s="22" t="str">
        <f t="shared" si="755"/>
        <v>Elevated Risk</v>
      </c>
      <c r="O3411">
        <f t="shared" si="744"/>
        <v>3.6635616461296463</v>
      </c>
      <c r="P3411">
        <f t="shared" si="745"/>
        <v>4.9801760866115474</v>
      </c>
      <c r="Q3411">
        <f t="shared" si="746"/>
        <v>3.3446270301737613</v>
      </c>
      <c r="R3411">
        <f>(O3411*constantes!$B$4)+(P3411*constantes!$B$5)+(D3411*constantes!$B$6)+(Q3411*constantes!$B$8)+(F3411*constantes!$B$9)</f>
        <v>24.004195887397948</v>
      </c>
      <c r="S3411" s="4">
        <f>(O3411*constantes!$B$4)+(P3411*constantes!$C$5)+(D3411*constantes!$B$6)+(Q3411*constantes!$B$8)+(F3411*constantes!$B$9)</f>
        <v>24.360975702242797</v>
      </c>
      <c r="T3411">
        <f>(O3411*constantes!$D$4)+(P3411*constantes!$D$5)+(D3411*constantes!$D$6)+(Q3411*constantes!$D$8)+(F3411*constantes!$D$9)</f>
        <v>26.306215373400825</v>
      </c>
      <c r="U3411">
        <f>(O3411*constantes!$D$4)+(P3411*constantes!$E$5)+(D3411*constantes!$D$6)+(Q3411*constantes!$D$8)+(F3411*constantes!$D$9)</f>
        <v>26.653632457202846</v>
      </c>
      <c r="V3411" s="5">
        <f t="shared" si="747"/>
        <v>0.12300728417943918</v>
      </c>
      <c r="W3411" s="5">
        <f t="shared" si="748"/>
        <v>0.17099499218900116</v>
      </c>
      <c r="X3411" s="6">
        <f t="shared" si="749"/>
        <v>6.8559401821476351E-2</v>
      </c>
      <c r="Y3411" s="6">
        <f t="shared" si="750"/>
        <v>9.5638628125408021E-2</v>
      </c>
      <c r="AA3411">
        <f>(O3411*constantes!$B$4)+(LN(110)*constantes!$B$5)+(LN(22)*constantes!$B$8)+(F3411*constantes!$B$9)</f>
        <v>22.574773704658814</v>
      </c>
      <c r="AB3411">
        <f t="shared" si="751"/>
        <v>3.0940270522043956E-2</v>
      </c>
      <c r="AC3411">
        <f>(O3411*constantes!$D$4)+(LN(110)*constantes!$D$5)+(LN(22)*constantes!$D$8)+(F3411*constantes!$D$9)</f>
        <v>24.771131368454586</v>
      </c>
      <c r="AD3411" s="7">
        <f t="shared" si="752"/>
        <v>1.5184528759381921E-2</v>
      </c>
      <c r="AF3411">
        <f>(O3411*constantes!$B$4)+(LN(125)*constantes!$B$5)+(LN(22.5)*constantes!$B$8)+(F3411*constantes!$B$9)</f>
        <v>22.829730641413207</v>
      </c>
      <c r="AG3411">
        <f t="shared" si="753"/>
        <v>3.974481175054656E-2</v>
      </c>
      <c r="AH3411">
        <f>(O3411*constantes!$D$4)+(LN(125)*constantes!$D$5)+(LN(22.5)*constantes!$D$8)+(F3411*constantes!$D$9)</f>
        <v>25.142204385062819</v>
      </c>
      <c r="AI3411">
        <f t="shared" si="754"/>
        <v>2.1931490638549711E-2</v>
      </c>
    </row>
    <row r="3412" spans="1:35" x14ac:dyDescent="0.25">
      <c r="A3412" s="11">
        <v>3411</v>
      </c>
      <c r="B3412">
        <v>0</v>
      </c>
      <c r="C3412">
        <v>51</v>
      </c>
      <c r="D3412">
        <v>0</v>
      </c>
      <c r="E3412">
        <v>1</v>
      </c>
      <c r="F3412">
        <v>0</v>
      </c>
      <c r="G3412">
        <v>168.5</v>
      </c>
      <c r="H3412">
        <v>26.36</v>
      </c>
      <c r="I3412">
        <f>IF(AND(B3412=1,E3412=0),V3412,IF(AND(B3412=1,E3412=1),W3412,IF(AND(B3412=0,E3412=0),X3412,IF(AND(B3412=0,E3412=1),Y3412,ERROR))))</f>
        <v>0.15233165647028468</v>
      </c>
      <c r="K3412">
        <f t="shared" si="742"/>
        <v>4.4971857043080821E-2</v>
      </c>
      <c r="L3412">
        <f t="shared" si="743"/>
        <v>3.1250958582138333E-2</v>
      </c>
      <c r="M3412" s="22" t="str">
        <f t="shared" si="755"/>
        <v>Elevated Risk</v>
      </c>
      <c r="O3412">
        <f t="shared" si="744"/>
        <v>3.9318256327243257</v>
      </c>
      <c r="P3412">
        <f t="shared" si="745"/>
        <v>5.1269357497924162</v>
      </c>
      <c r="Q3412">
        <f t="shared" si="746"/>
        <v>3.2718477096343066</v>
      </c>
      <c r="R3412">
        <f>(O3412*constantes!$B$4)+(P3412*constantes!$B$5)+(D3412*constantes!$B$6)+(Q3412*constantes!$B$8)+(F3412*constantes!$B$9)</f>
        <v>24.344314601137224</v>
      </c>
      <c r="S3412" s="4">
        <f>(O3412*constantes!$B$4)+(P3412*constantes!$C$5)+(D3412*constantes!$B$6)+(Q3412*constantes!$B$8)+(F3412*constantes!$B$9)</f>
        <v>24.711608278252353</v>
      </c>
      <c r="T3412">
        <f>(O3412*constantes!$D$4)+(P3412*constantes!$D$5)+(D3412*constantes!$D$6)+(Q3412*constantes!$D$8)+(F3412*constantes!$D$9)</f>
        <v>26.793113755936307</v>
      </c>
      <c r="U3412">
        <f>(O3412*constantes!$D$4)+(P3412*constantes!$E$5)+(D3412*constantes!$D$6)+(Q3412*constantes!$D$8)+(F3412*constantes!$D$9)</f>
        <v>27.150768793841827</v>
      </c>
      <c r="V3412" s="5">
        <f t="shared" si="747"/>
        <v>0.16842228943247084</v>
      </c>
      <c r="W3412" s="5">
        <f t="shared" si="748"/>
        <v>0.23377914499994312</v>
      </c>
      <c r="X3412" s="6">
        <f t="shared" si="749"/>
        <v>0.10914423910441928</v>
      </c>
      <c r="Y3412" s="6">
        <f t="shared" si="750"/>
        <v>0.15233165647028468</v>
      </c>
      <c r="AA3412">
        <f>(O3412*constantes!$B$4)+(LN(110)*constantes!$B$5)+(LN(22)*constantes!$B$8)+(F3412*constantes!$B$9)</f>
        <v>23.409868764368586</v>
      </c>
      <c r="AB3412">
        <f t="shared" si="751"/>
        <v>6.9883054652788434E-2</v>
      </c>
      <c r="AC3412">
        <f>(O3412*constantes!$D$4)+(LN(110)*constantes!$D$5)+(LN(22)*constantes!$D$8)+(F3412*constantes!$D$9)</f>
        <v>25.50109645445777</v>
      </c>
      <c r="AD3412" s="7">
        <f t="shared" si="752"/>
        <v>3.1250958582138333E-2</v>
      </c>
      <c r="AF3412">
        <f>(O3412*constantes!$B$4)+(LN(125)*constantes!$B$5)+(LN(22.5)*constantes!$B$8)+(F3412*constantes!$B$9)</f>
        <v>23.664825701122982</v>
      </c>
      <c r="AG3412">
        <f t="shared" si="753"/>
        <v>8.9246869441510945E-2</v>
      </c>
      <c r="AH3412">
        <f>(O3412*constantes!$D$4)+(LN(125)*constantes!$D$5)+(LN(22.5)*constantes!$D$8)+(F3412*constantes!$D$9)</f>
        <v>25.872169471066002</v>
      </c>
      <c r="AI3412">
        <f t="shared" si="754"/>
        <v>4.4971857043080821E-2</v>
      </c>
    </row>
    <row r="3413" spans="1:35" x14ac:dyDescent="0.25">
      <c r="A3413" s="11">
        <v>3412</v>
      </c>
      <c r="B3413">
        <v>1</v>
      </c>
      <c r="C3413">
        <v>45</v>
      </c>
      <c r="D3413">
        <v>1</v>
      </c>
      <c r="E3413">
        <v>1</v>
      </c>
      <c r="F3413">
        <v>0</v>
      </c>
      <c r="G3413">
        <v>165</v>
      </c>
      <c r="H3413">
        <v>23.86</v>
      </c>
      <c r="I3413">
        <f>IF(AND(B3413=1,E3413=0),V3413,IF(AND(B3413=1,E3413=1),W3413,IF(AND(B3413=0,E3413=0),X3413,IF(AND(B3413=0,E3413=1),Y3413,ERROR))))</f>
        <v>0.27775597710683675</v>
      </c>
      <c r="K3413">
        <f t="shared" si="742"/>
        <v>6.1354256697024101E-2</v>
      </c>
      <c r="L3413">
        <f t="shared" si="743"/>
        <v>4.7883245315309741E-2</v>
      </c>
      <c r="M3413" s="22" t="str">
        <f t="shared" si="755"/>
        <v>Elevated Risk</v>
      </c>
      <c r="O3413">
        <f t="shared" si="744"/>
        <v>3.8066624897703196</v>
      </c>
      <c r="P3413">
        <f t="shared" si="745"/>
        <v>5.1059454739005803</v>
      </c>
      <c r="Q3413">
        <f t="shared" si="746"/>
        <v>3.1722034166697699</v>
      </c>
      <c r="R3413">
        <f>(O3413*constantes!$B$4)+(P3413*constantes!$B$5)+(D3413*constantes!$B$6)+(Q3413*constantes!$B$8)+(F3413*constantes!$B$9)</f>
        <v>24.546283096512198</v>
      </c>
      <c r="S3413" s="4">
        <f>(O3413*constantes!$B$4)+(P3413*constantes!$C$5)+(D3413*constantes!$B$6)+(Q3413*constantes!$B$8)+(F3413*constantes!$B$9)</f>
        <v>24.912073030262437</v>
      </c>
      <c r="T3413">
        <f>(O3413*constantes!$D$4)+(P3413*constantes!$D$5)+(D3413*constantes!$D$6)+(Q3413*constantes!$D$8)+(F3413*constantes!$D$9)</f>
        <v>26.961229180801425</v>
      </c>
      <c r="U3413">
        <f>(O3413*constantes!$D$4)+(P3413*constantes!$E$5)+(D3413*constantes!$D$6)+(Q3413*constantes!$D$8)+(F3413*constantes!$D$9)</f>
        <v>27.317419937060734</v>
      </c>
      <c r="V3413" s="5">
        <f t="shared" si="747"/>
        <v>0.2020487881629307</v>
      </c>
      <c r="W3413" s="5">
        <f t="shared" si="748"/>
        <v>0.27775597710683675</v>
      </c>
      <c r="X3413" s="6">
        <f t="shared" si="749"/>
        <v>0.12779519749428248</v>
      </c>
      <c r="Y3413" s="6">
        <f t="shared" si="750"/>
        <v>0.17735907311787935</v>
      </c>
      <c r="AA3413">
        <f>(O3413*constantes!$B$4)+(LN(110)*constantes!$B$5)+(LN(22)*constantes!$B$8)+(F3413*constantes!$B$9)</f>
        <v>23.020240906878485</v>
      </c>
      <c r="AB3413">
        <f t="shared" si="751"/>
        <v>4.7883245315309741E-2</v>
      </c>
      <c r="AC3413">
        <f>(O3413*constantes!$D$4)+(LN(110)*constantes!$D$5)+(LN(22)*constantes!$D$8)+(F3413*constantes!$D$9)</f>
        <v>25.16051878105991</v>
      </c>
      <c r="AD3413" s="7">
        <f t="shared" si="752"/>
        <v>2.2332293193086827E-2</v>
      </c>
      <c r="AF3413">
        <f>(O3413*constantes!$B$4)+(LN(125)*constantes!$B$5)+(LN(22.5)*constantes!$B$8)+(F3413*constantes!$B$9)</f>
        <v>23.275197843632878</v>
      </c>
      <c r="AG3413">
        <f t="shared" si="753"/>
        <v>6.1354256697024101E-2</v>
      </c>
      <c r="AH3413">
        <f>(O3413*constantes!$D$4)+(LN(125)*constantes!$D$5)+(LN(22.5)*constantes!$D$8)+(F3413*constantes!$D$9)</f>
        <v>25.531591797668142</v>
      </c>
      <c r="AI3413">
        <f t="shared" si="754"/>
        <v>3.2202898660143586E-2</v>
      </c>
    </row>
    <row r="3414" spans="1:35" x14ac:dyDescent="0.25">
      <c r="A3414" s="11">
        <v>3413</v>
      </c>
      <c r="B3414">
        <v>1</v>
      </c>
      <c r="C3414">
        <v>44</v>
      </c>
      <c r="D3414">
        <v>0</v>
      </c>
      <c r="E3414">
        <v>0</v>
      </c>
      <c r="F3414">
        <v>0</v>
      </c>
      <c r="G3414">
        <v>133</v>
      </c>
      <c r="H3414">
        <v>25.14</v>
      </c>
      <c r="I3414">
        <f>IF(AND(B3414=1,E3414=0),V3414,IF(AND(B3414=1,E3414=1),W3414,IF(AND(B3414=0,E3414=0),X3414,IF(AND(B3414=0,E3414=1),Y3414,ERROR))))</f>
        <v>6.9775751863001445E-2</v>
      </c>
      <c r="K3414">
        <f t="shared" si="742"/>
        <v>5.7330036913051163E-2</v>
      </c>
      <c r="L3414">
        <f t="shared" si="743"/>
        <v>4.4721443860098575E-2</v>
      </c>
      <c r="M3414" s="22" t="str">
        <f t="shared" si="755"/>
        <v>Elevated Risk</v>
      </c>
      <c r="O3414">
        <f t="shared" si="744"/>
        <v>3.784189633918261</v>
      </c>
      <c r="P3414">
        <f t="shared" si="745"/>
        <v>4.8903491282217537</v>
      </c>
      <c r="Q3414">
        <f t="shared" si="746"/>
        <v>3.2244602031621015</v>
      </c>
      <c r="R3414">
        <f>(O3414*constantes!$B$4)+(P3414*constantes!$B$5)+(D3414*constantes!$B$6)+(Q3414*constantes!$B$8)+(F3414*constantes!$B$9)</f>
        <v>23.408275138844623</v>
      </c>
      <c r="S3414" s="4">
        <f>(O3414*constantes!$B$4)+(P3414*constantes!$C$5)+(D3414*constantes!$B$6)+(Q3414*constantes!$B$8)+(F3414*constantes!$B$9)</f>
        <v>23.75861975039043</v>
      </c>
      <c r="T3414">
        <f>(O3414*constantes!$D$4)+(P3414*constantes!$D$5)+(D3414*constantes!$D$6)+(Q3414*constantes!$D$8)+(F3414*constantes!$D$9)</f>
        <v>25.701662132298843</v>
      </c>
      <c r="U3414">
        <f>(O3414*constantes!$D$4)+(P3414*constantes!$E$5)+(D3414*constantes!$D$6)+(Q3414*constantes!$D$8)+(F3414*constantes!$D$9)</f>
        <v>26.042812887483592</v>
      </c>
      <c r="V3414" s="5">
        <f t="shared" si="747"/>
        <v>6.9775751863001445E-2</v>
      </c>
      <c r="W3414" s="5">
        <f t="shared" si="748"/>
        <v>9.7580652221411324E-2</v>
      </c>
      <c r="X3414" s="6">
        <f t="shared" si="749"/>
        <v>3.8057978638998291E-2</v>
      </c>
      <c r="Y3414" s="6">
        <f t="shared" si="750"/>
        <v>5.3113720817864141E-2</v>
      </c>
      <c r="AA3414">
        <f>(O3414*constantes!$B$4)+(LN(110)*constantes!$B$5)+(LN(22)*constantes!$B$8)+(F3414*constantes!$B$9)</f>
        <v>22.95028380552526</v>
      </c>
      <c r="AB3414">
        <f t="shared" si="751"/>
        <v>4.4721443860098575E-2</v>
      </c>
      <c r="AC3414">
        <f>(O3414*constantes!$D$4)+(LN(110)*constantes!$D$5)+(LN(22)*constantes!$D$8)+(F3414*constantes!$D$9)</f>
        <v>25.099368567186549</v>
      </c>
      <c r="AD3414" s="7">
        <f t="shared" si="752"/>
        <v>2.102161003401426E-2</v>
      </c>
      <c r="AF3414">
        <f>(O3414*constantes!$B$4)+(LN(125)*constantes!$B$5)+(LN(22.5)*constantes!$B$8)+(F3414*constantes!$B$9)</f>
        <v>23.205240742279653</v>
      </c>
      <c r="AG3414">
        <f t="shared" si="753"/>
        <v>5.7330036913051163E-2</v>
      </c>
      <c r="AH3414">
        <f>(O3414*constantes!$D$4)+(LN(125)*constantes!$D$5)+(LN(22.5)*constantes!$D$8)+(F3414*constantes!$D$9)</f>
        <v>25.470441583794781</v>
      </c>
      <c r="AI3414">
        <f t="shared" si="754"/>
        <v>3.0321952038303235E-2</v>
      </c>
    </row>
    <row r="3415" spans="1:35" x14ac:dyDescent="0.25">
      <c r="A3415" s="11">
        <v>3414</v>
      </c>
      <c r="B3415">
        <v>0</v>
      </c>
      <c r="C3415">
        <v>55</v>
      </c>
      <c r="D3415">
        <v>1</v>
      </c>
      <c r="E3415">
        <v>1</v>
      </c>
      <c r="F3415">
        <v>0</v>
      </c>
      <c r="G3415">
        <v>163</v>
      </c>
      <c r="H3415">
        <v>28.66</v>
      </c>
      <c r="I3415">
        <f>IF(AND(B3415=1,E3415=0),V3415,IF(AND(B3415=1,E3415=1),W3415,IF(AND(B3415=0,E3415=0),X3415,IF(AND(B3415=0,E3415=1),Y3415,ERROR))))</f>
        <v>0.30049396829005437</v>
      </c>
      <c r="K3415">
        <f t="shared" si="742"/>
        <v>5.4942946453026109E-2</v>
      </c>
      <c r="L3415">
        <f t="shared" si="743"/>
        <v>3.8241136753246696E-2</v>
      </c>
      <c r="M3415" s="22" t="str">
        <f t="shared" si="755"/>
        <v>'&gt;30%</v>
      </c>
      <c r="O3415">
        <f t="shared" si="744"/>
        <v>4.0073331852324712</v>
      </c>
      <c r="P3415">
        <f t="shared" si="745"/>
        <v>5.0937502008067623</v>
      </c>
      <c r="Q3415">
        <f t="shared" si="746"/>
        <v>3.3555024224000256</v>
      </c>
      <c r="R3415">
        <f>(O3415*constantes!$B$4)+(P3415*constantes!$B$5)+(D3415*constantes!$B$6)+(Q3415*constantes!$B$8)+(F3415*constantes!$B$9)</f>
        <v>25.293653690219951</v>
      </c>
      <c r="S3415" s="4">
        <f>(O3415*constantes!$B$4)+(P3415*constantes!$C$5)+(D3415*constantes!$B$6)+(Q3415*constantes!$B$8)+(F3415*constantes!$B$9)</f>
        <v>25.658569954605749</v>
      </c>
      <c r="T3415">
        <f>(O3415*constantes!$D$4)+(P3415*constantes!$D$5)+(D3415*constantes!$D$6)+(Q3415*constantes!$D$8)+(F3415*constantes!$D$9)</f>
        <v>27.566675601143885</v>
      </c>
      <c r="U3415">
        <f>(O3415*constantes!$D$4)+(P3415*constantes!$E$5)+(D3415*constantes!$D$6)+(Q3415*constantes!$D$8)+(F3415*constantes!$D$9)</f>
        <v>27.922015615152162</v>
      </c>
      <c r="V3415" s="5">
        <f t="shared" si="747"/>
        <v>0.37908974231635706</v>
      </c>
      <c r="W3415" s="5">
        <f t="shared" si="748"/>
        <v>0.49663837695630397</v>
      </c>
      <c r="X3415" s="6">
        <f t="shared" si="749"/>
        <v>0.22158912816448506</v>
      </c>
      <c r="Y3415" s="6">
        <f t="shared" si="750"/>
        <v>0.30049396829005437</v>
      </c>
      <c r="AA3415">
        <f>(O3415*constantes!$B$4)+(LN(110)*constantes!$B$5)+(LN(22)*constantes!$B$8)+(F3415*constantes!$B$9)</f>
        <v>23.644920755024344</v>
      </c>
      <c r="AB3415">
        <f t="shared" si="751"/>
        <v>8.7567364830949512E-2</v>
      </c>
      <c r="AC3415">
        <f>(O3415*constantes!$D$4)+(LN(110)*constantes!$D$5)+(LN(22)*constantes!$D$8)+(F3415*constantes!$D$9)</f>
        <v>25.706557790361106</v>
      </c>
      <c r="AD3415" s="7">
        <f t="shared" si="752"/>
        <v>3.8241136753246696E-2</v>
      </c>
      <c r="AF3415">
        <f>(O3415*constantes!$B$4)+(LN(125)*constantes!$B$5)+(LN(22.5)*constantes!$B$8)+(F3415*constantes!$B$9)</f>
        <v>23.899877691778737</v>
      </c>
      <c r="AG3415">
        <f t="shared" si="753"/>
        <v>0.11152976090806932</v>
      </c>
      <c r="AH3415">
        <f>(O3415*constantes!$D$4)+(LN(125)*constantes!$D$5)+(LN(22.5)*constantes!$D$8)+(F3415*constantes!$D$9)</f>
        <v>26.077630806969339</v>
      </c>
      <c r="AI3415">
        <f t="shared" si="754"/>
        <v>5.4942946453026109E-2</v>
      </c>
    </row>
    <row r="3416" spans="1:35" x14ac:dyDescent="0.25">
      <c r="A3416" s="11">
        <v>3415</v>
      </c>
      <c r="B3416">
        <v>0</v>
      </c>
      <c r="C3416">
        <v>56</v>
      </c>
      <c r="D3416">
        <v>1</v>
      </c>
      <c r="E3416">
        <v>0</v>
      </c>
      <c r="F3416">
        <v>0</v>
      </c>
      <c r="G3416">
        <v>114</v>
      </c>
      <c r="H3416">
        <v>22.64</v>
      </c>
      <c r="I3416">
        <f>IF(AND(B3416=1,E3416=0),V3416,IF(AND(B3416=1,E3416=1),W3416,IF(AND(B3416=0,E3416=0),X3416,IF(AND(B3416=0,E3416=1),Y3416,ERROR))))</f>
        <v>8.1764139941439273E-2</v>
      </c>
      <c r="K3416">
        <f t="shared" si="742"/>
        <v>5.7622826233415747E-2</v>
      </c>
      <c r="L3416">
        <f t="shared" si="743"/>
        <v>4.0123743463222783E-2</v>
      </c>
      <c r="M3416" s="22" t="str">
        <f t="shared" si="755"/>
        <v>Elevated Risk</v>
      </c>
      <c r="O3416">
        <f t="shared" si="744"/>
        <v>4.0253516907351496</v>
      </c>
      <c r="P3416">
        <f t="shared" si="745"/>
        <v>4.7361984483944957</v>
      </c>
      <c r="Q3416">
        <f t="shared" si="746"/>
        <v>3.1197182533349821</v>
      </c>
      <c r="R3416">
        <f>(O3416*constantes!$B$4)+(P3416*constantes!$B$5)+(D3416*constantes!$B$6)+(Q3416*constantes!$B$8)+(F3416*constantes!$B$9)</f>
        <v>24.499534856534929</v>
      </c>
      <c r="S3416" s="4">
        <f>(O3416*constantes!$B$4)+(P3416*constantes!$C$5)+(D3416*constantes!$B$6)+(Q3416*constantes!$B$8)+(F3416*constantes!$B$9)</f>
        <v>24.838836113377909</v>
      </c>
      <c r="T3416">
        <f>(O3416*constantes!$D$4)+(P3416*constantes!$D$5)+(D3416*constantes!$D$6)+(Q3416*constantes!$D$8)+(F3416*constantes!$D$9)</f>
        <v>26.489399659599567</v>
      </c>
      <c r="U3416">
        <f>(O3416*constantes!$D$4)+(P3416*constantes!$E$5)+(D3416*constantes!$D$6)+(Q3416*constantes!$D$8)+(F3416*constantes!$D$9)</f>
        <v>26.819796863359567</v>
      </c>
      <c r="V3416" s="5">
        <f t="shared" si="747"/>
        <v>0.1937804750251948</v>
      </c>
      <c r="W3416" s="5">
        <f t="shared" si="748"/>
        <v>0.2609673799310378</v>
      </c>
      <c r="X3416" s="6">
        <f t="shared" si="749"/>
        <v>8.1764139941439273E-2</v>
      </c>
      <c r="Y3416" s="6">
        <f t="shared" si="750"/>
        <v>0.11192413033555693</v>
      </c>
      <c r="AA3416">
        <f>(O3416*constantes!$B$4)+(LN(110)*constantes!$B$5)+(LN(22)*constantes!$B$8)+(F3416*constantes!$B$9)</f>
        <v>23.701011641913961</v>
      </c>
      <c r="AB3416">
        <f t="shared" si="751"/>
        <v>9.2378774865307212E-2</v>
      </c>
      <c r="AC3416">
        <f>(O3416*constantes!$D$4)+(LN(110)*constantes!$D$5)+(LN(22)*constantes!$D$8)+(F3416*constantes!$D$9)</f>
        <v>25.75558740512928</v>
      </c>
      <c r="AD3416" s="7">
        <f t="shared" si="752"/>
        <v>4.0123743463222783E-2</v>
      </c>
      <c r="AF3416">
        <f>(O3416*constantes!$B$4)+(LN(125)*constantes!$B$5)+(LN(22.5)*constantes!$B$8)+(F3416*constantes!$B$9)</f>
        <v>23.955968578668354</v>
      </c>
      <c r="AG3416">
        <f t="shared" si="753"/>
        <v>0.11757074595810224</v>
      </c>
      <c r="AH3416">
        <f>(O3416*constantes!$D$4)+(LN(125)*constantes!$D$5)+(LN(22.5)*constantes!$D$8)+(F3416*constantes!$D$9)</f>
        <v>26.126660421737512</v>
      </c>
      <c r="AI3416">
        <f t="shared" si="754"/>
        <v>5.7622826233415747E-2</v>
      </c>
    </row>
    <row r="3417" spans="1:35" x14ac:dyDescent="0.25">
      <c r="A3417" s="11">
        <v>3416</v>
      </c>
      <c r="B3417">
        <v>1</v>
      </c>
      <c r="C3417">
        <v>51</v>
      </c>
      <c r="D3417">
        <v>1</v>
      </c>
      <c r="E3417">
        <v>0</v>
      </c>
      <c r="F3417">
        <v>0</v>
      </c>
      <c r="G3417">
        <v>115</v>
      </c>
      <c r="H3417">
        <v>26.97</v>
      </c>
      <c r="I3417">
        <f>IF(AND(B3417=1,E3417=0),V3417,IF(AND(B3417=1,E3417=1),W3417,IF(AND(B3417=0,E3417=0),X3417,IF(AND(B3417=0,E3417=1),Y3417,ERROR))))</f>
        <v>0.17136194896513912</v>
      </c>
      <c r="K3417">
        <f t="shared" si="742"/>
        <v>8.9246869441510945E-2</v>
      </c>
      <c r="L3417">
        <f t="shared" si="743"/>
        <v>6.9883054652788434E-2</v>
      </c>
      <c r="M3417" s="22" t="str">
        <f t="shared" si="755"/>
        <v>Elevated Risk</v>
      </c>
      <c r="O3417">
        <f t="shared" si="744"/>
        <v>3.9318256327243257</v>
      </c>
      <c r="P3417">
        <f t="shared" si="745"/>
        <v>4.7449321283632502</v>
      </c>
      <c r="Q3417">
        <f t="shared" si="746"/>
        <v>3.2947251371516386</v>
      </c>
      <c r="R3417">
        <f>(O3417*constantes!$B$4)+(P3417*constantes!$B$5)+(D3417*constantes!$B$6)+(Q3417*constantes!$B$8)+(F3417*constantes!$B$9)</f>
        <v>24.363333861309322</v>
      </c>
      <c r="S3417" s="4">
        <f>(O3417*constantes!$B$4)+(P3417*constantes!$C$5)+(D3417*constantes!$B$6)+(Q3417*constantes!$B$8)+(F3417*constantes!$B$9)</f>
        <v>24.703260798985266</v>
      </c>
      <c r="T3417">
        <f>(O3417*constantes!$D$4)+(P3417*constantes!$D$5)+(D3417*constantes!$D$6)+(Q3417*constantes!$D$8)+(F3417*constantes!$D$9)</f>
        <v>26.34894803400023</v>
      </c>
      <c r="U3417">
        <f>(O3417*constantes!$D$4)+(P3417*constantes!$E$5)+(D3417*constantes!$D$6)+(Q3417*constantes!$D$8)+(F3417*constantes!$D$9)</f>
        <v>26.679954499274849</v>
      </c>
      <c r="V3417" s="5">
        <f t="shared" si="747"/>
        <v>0.17136194896513912</v>
      </c>
      <c r="W3417" s="5">
        <f t="shared" si="748"/>
        <v>0.23208119410772177</v>
      </c>
      <c r="X3417" s="6">
        <f t="shared" si="749"/>
        <v>7.1443117455085026E-2</v>
      </c>
      <c r="Y3417" s="6">
        <f t="shared" si="750"/>
        <v>9.8060143786594334E-2</v>
      </c>
      <c r="AA3417">
        <f>(O3417*constantes!$B$4)+(LN(110)*constantes!$B$5)+(LN(22)*constantes!$B$8)+(F3417*constantes!$B$9)</f>
        <v>23.409868764368586</v>
      </c>
      <c r="AB3417">
        <f t="shared" si="751"/>
        <v>6.9883054652788434E-2</v>
      </c>
      <c r="AC3417">
        <f>(O3417*constantes!$D$4)+(LN(110)*constantes!$D$5)+(LN(22)*constantes!$D$8)+(F3417*constantes!$D$9)</f>
        <v>25.50109645445777</v>
      </c>
      <c r="AD3417" s="7">
        <f t="shared" si="752"/>
        <v>3.1250958582138333E-2</v>
      </c>
      <c r="AF3417">
        <f>(O3417*constantes!$B$4)+(LN(125)*constantes!$B$5)+(LN(22.5)*constantes!$B$8)+(F3417*constantes!$B$9)</f>
        <v>23.664825701122982</v>
      </c>
      <c r="AG3417">
        <f t="shared" si="753"/>
        <v>8.9246869441510945E-2</v>
      </c>
      <c r="AH3417">
        <f>(O3417*constantes!$D$4)+(LN(125)*constantes!$D$5)+(LN(22.5)*constantes!$D$8)+(F3417*constantes!$D$9)</f>
        <v>25.872169471066002</v>
      </c>
      <c r="AI3417">
        <f t="shared" si="754"/>
        <v>4.4971857043080821E-2</v>
      </c>
    </row>
    <row r="3418" spans="1:35" x14ac:dyDescent="0.25">
      <c r="A3418" s="11">
        <v>3417</v>
      </c>
      <c r="B3418">
        <v>1</v>
      </c>
      <c r="C3418">
        <v>42</v>
      </c>
      <c r="D3418">
        <v>0</v>
      </c>
      <c r="E3418">
        <v>0</v>
      </c>
      <c r="F3418">
        <v>0</v>
      </c>
      <c r="G3418">
        <v>132</v>
      </c>
      <c r="H3418">
        <v>29.35</v>
      </c>
      <c r="I3418">
        <f>IF(AND(B3418=1,E3418=0),V3418,IF(AND(B3418=1,E3418=1),W3418,IF(AND(B3418=0,E3418=0),X3418,IF(AND(B3418=0,E3418=1),Y3418,ERROR))))</f>
        <v>6.7389107404323911E-2</v>
      </c>
      <c r="K3418">
        <f t="shared" si="742"/>
        <v>4.9796912096185753E-2</v>
      </c>
      <c r="L3418">
        <f t="shared" si="743"/>
        <v>3.8810869283687155E-2</v>
      </c>
      <c r="M3418" s="22" t="str">
        <f t="shared" si="755"/>
        <v>Elevated Risk</v>
      </c>
      <c r="O3418">
        <f t="shared" si="744"/>
        <v>3.7376696182833684</v>
      </c>
      <c r="P3418">
        <f t="shared" si="745"/>
        <v>4.8828019225863706</v>
      </c>
      <c r="Q3418">
        <f t="shared" si="746"/>
        <v>3.3792925462741055</v>
      </c>
      <c r="R3418">
        <f>(O3418*constantes!$B$4)+(P3418*constantes!$B$5)+(D3418*constantes!$B$6)+(Q3418*constantes!$B$8)+(F3418*constantes!$B$9)</f>
        <v>23.372205957392644</v>
      </c>
      <c r="S3418" s="4">
        <f>(O3418*constantes!$B$4)+(P3418*constantes!$C$5)+(D3418*constantes!$B$6)+(Q3418*constantes!$B$8)+(F3418*constantes!$B$9)</f>
        <v>23.722009887126731</v>
      </c>
      <c r="T3418">
        <f>(O3418*constantes!$D$4)+(P3418*constantes!$D$5)+(D3418*constantes!$D$6)+(Q3418*constantes!$D$8)+(F3418*constantes!$D$9)</f>
        <v>25.633006338567391</v>
      </c>
      <c r="U3418">
        <f>(O3418*constantes!$D$4)+(P3418*constantes!$E$5)+(D3418*constantes!$D$6)+(Q3418*constantes!$D$8)+(F3418*constantes!$D$9)</f>
        <v>25.973630600687017</v>
      </c>
      <c r="V3418" s="5">
        <f t="shared" si="747"/>
        <v>6.7389107404323911E-2</v>
      </c>
      <c r="W3418" s="5">
        <f t="shared" si="748"/>
        <v>9.4243688208067944E-2</v>
      </c>
      <c r="X3418" s="6">
        <f t="shared" si="749"/>
        <v>3.5578238543906959E-2</v>
      </c>
      <c r="Y3418" s="6">
        <f t="shared" si="750"/>
        <v>4.9653108693581416E-2</v>
      </c>
      <c r="AA3418">
        <f>(O3418*constantes!$B$4)+(LN(110)*constantes!$B$5)+(LN(22)*constantes!$B$8)+(F3418*constantes!$B$9)</f>
        <v>22.805468857654464</v>
      </c>
      <c r="AB3418">
        <f t="shared" si="751"/>
        <v>3.8810869283687155E-2</v>
      </c>
      <c r="AC3418">
        <f>(O3418*constantes!$D$4)+(LN(110)*constantes!$D$5)+(LN(22)*constantes!$D$8)+(F3418*constantes!$D$9)</f>
        <v>24.972784348242914</v>
      </c>
      <c r="AD3418" s="7">
        <f t="shared" si="752"/>
        <v>1.8545470669847686E-2</v>
      </c>
      <c r="AF3418">
        <f>(O3418*constantes!$B$4)+(LN(125)*constantes!$B$5)+(LN(22.5)*constantes!$B$8)+(F3418*constantes!$B$9)</f>
        <v>23.060425794408857</v>
      </c>
      <c r="AG3418">
        <f t="shared" si="753"/>
        <v>4.9796912096185753E-2</v>
      </c>
      <c r="AH3418">
        <f>(O3418*constantes!$D$4)+(LN(125)*constantes!$D$5)+(LN(22.5)*constantes!$D$8)+(F3418*constantes!$D$9)</f>
        <v>25.343857364851146</v>
      </c>
      <c r="AI3418">
        <f t="shared" si="754"/>
        <v>2.676538428771702E-2</v>
      </c>
    </row>
    <row r="3419" spans="1:35" x14ac:dyDescent="0.25">
      <c r="A3419" s="11">
        <v>3418</v>
      </c>
      <c r="B3419">
        <v>1</v>
      </c>
      <c r="C3419">
        <v>52</v>
      </c>
      <c r="D3419">
        <v>0</v>
      </c>
      <c r="E3419">
        <v>0</v>
      </c>
      <c r="F3419">
        <v>0</v>
      </c>
      <c r="G3419">
        <v>135</v>
      </c>
      <c r="H3419">
        <v>27.78</v>
      </c>
      <c r="I3419">
        <f>IF(AND(B3419=1,E3419=0),V3419,IF(AND(B3419=1,E3419=1),W3419,IF(AND(B3419=0,E3419=0),X3419,IF(AND(B3419=0,E3419=1),Y3419,ERROR))))</f>
        <v>0.12661977920545198</v>
      </c>
      <c r="K3419">
        <f t="shared" si="742"/>
        <v>9.453671546464415E-2</v>
      </c>
      <c r="L3419">
        <f t="shared" si="743"/>
        <v>7.4072320755760312E-2</v>
      </c>
      <c r="M3419" s="22" t="str">
        <f t="shared" si="755"/>
        <v>Elevated Risk</v>
      </c>
      <c r="O3419">
        <f t="shared" si="744"/>
        <v>3.9512437185814275</v>
      </c>
      <c r="P3419">
        <f t="shared" si="745"/>
        <v>4.9052747784384296</v>
      </c>
      <c r="Q3419">
        <f t="shared" si="746"/>
        <v>3.3243163373261977</v>
      </c>
      <c r="R3419">
        <f>(O3419*constantes!$B$4)+(P3419*constantes!$B$5)+(D3419*constantes!$B$6)+(Q3419*constantes!$B$8)+(F3419*constantes!$B$9)</f>
        <v>24.035159044922892</v>
      </c>
      <c r="S3419" s="4">
        <f>(O3419*constantes!$B$4)+(P3419*constantes!$C$5)+(D3419*constantes!$B$6)+(Q3419*constantes!$B$8)+(F3419*constantes!$B$9)</f>
        <v>24.386572930050221</v>
      </c>
      <c r="T3419">
        <f>(O3419*constantes!$D$4)+(P3419*constantes!$D$5)+(D3419*constantes!$D$6)+(Q3419*constantes!$D$8)+(F3419*constantes!$D$9)</f>
        <v>26.249263949795626</v>
      </c>
      <c r="U3419">
        <f>(O3419*constantes!$D$4)+(P3419*constantes!$E$5)+(D3419*constantes!$D$6)+(Q3419*constantes!$D$8)+(F3419*constantes!$D$9)</f>
        <v>26.591455918339491</v>
      </c>
      <c r="V3419" s="5">
        <f t="shared" si="747"/>
        <v>0.12661977920545198</v>
      </c>
      <c r="W3419" s="5">
        <f t="shared" si="748"/>
        <v>0.17501598742544966</v>
      </c>
      <c r="X3419" s="6">
        <f t="shared" si="749"/>
        <v>6.4889927753033927E-2</v>
      </c>
      <c r="Y3419" s="6">
        <f t="shared" si="750"/>
        <v>9.0141534864543016E-2</v>
      </c>
      <c r="AA3419">
        <f>(O3419*constantes!$B$4)+(LN(110)*constantes!$B$5)+(LN(22)*constantes!$B$8)+(F3419*constantes!$B$9)</f>
        <v>23.470316488918311</v>
      </c>
      <c r="AB3419">
        <f t="shared" si="751"/>
        <v>7.4072320755760312E-2</v>
      </c>
      <c r="AC3419">
        <f>(O3419*constantes!$D$4)+(LN(110)*constantes!$D$5)+(LN(22)*constantes!$D$8)+(F3419*constantes!$D$9)</f>
        <v>25.553934425340952</v>
      </c>
      <c r="AD3419" s="7">
        <f t="shared" si="752"/>
        <v>3.291838619478793E-2</v>
      </c>
      <c r="AF3419">
        <f>(O3419*constantes!$B$4)+(LN(125)*constantes!$B$5)+(LN(22.5)*constantes!$B$8)+(F3419*constantes!$B$9)</f>
        <v>23.725273425672704</v>
      </c>
      <c r="AG3419">
        <f t="shared" si="753"/>
        <v>9.453671546464415E-2</v>
      </c>
      <c r="AH3419">
        <f>(O3419*constantes!$D$4)+(LN(125)*constantes!$D$5)+(LN(22.5)*constantes!$D$8)+(F3419*constantes!$D$9)</f>
        <v>25.925007441949184</v>
      </c>
      <c r="AI3419">
        <f t="shared" si="754"/>
        <v>4.7353292556453264E-2</v>
      </c>
    </row>
    <row r="3420" spans="1:35" x14ac:dyDescent="0.25">
      <c r="A3420" s="11">
        <v>3419</v>
      </c>
      <c r="B3420">
        <v>1</v>
      </c>
      <c r="C3420">
        <v>36</v>
      </c>
      <c r="D3420">
        <v>1</v>
      </c>
      <c r="E3420">
        <v>0</v>
      </c>
      <c r="F3420">
        <v>0</v>
      </c>
      <c r="G3420">
        <v>101.5</v>
      </c>
      <c r="H3420">
        <v>24.43</v>
      </c>
      <c r="I3420">
        <f>IF(AND(B3420=1,E3420=0),V3420,IF(AND(B3420=1,E3420=1),W3420,IF(AND(B3420=0,E3420=0),X3420,IF(AND(B3420=0,E3420=1),Y3420,ERROR))))</f>
        <v>4.5546962924656098E-2</v>
      </c>
      <c r="K3420">
        <f t="shared" si="742"/>
        <v>3.1117023555229495E-2</v>
      </c>
      <c r="L3420">
        <f t="shared" si="743"/>
        <v>2.4199659473180479E-2</v>
      </c>
      <c r="M3420" s="22" t="str">
        <f t="shared" si="755"/>
        <v>Elevated Risk</v>
      </c>
      <c r="O3420">
        <f t="shared" si="744"/>
        <v>3.5835189384561099</v>
      </c>
      <c r="P3420">
        <f t="shared" si="745"/>
        <v>4.6200587984818418</v>
      </c>
      <c r="Q3420">
        <f t="shared" si="746"/>
        <v>3.1958118852696491</v>
      </c>
      <c r="R3420">
        <f>(O3420*constantes!$B$4)+(P3420*constantes!$B$5)+(D3420*constantes!$B$6)+(Q3420*constantes!$B$8)+(F3420*constantes!$B$9)</f>
        <v>22.969003578829248</v>
      </c>
      <c r="S3420" s="4">
        <f>(O3420*constantes!$B$4)+(P3420*constantes!$C$5)+(D3420*constantes!$B$6)+(Q3420*constantes!$B$8)+(F3420*constantes!$B$9)</f>
        <v>23.299984591152484</v>
      </c>
      <c r="T3420">
        <f>(O3420*constantes!$D$4)+(P3420*constantes!$D$5)+(D3420*constantes!$D$6)+(Q3420*constantes!$D$8)+(F3420*constantes!$D$9)</f>
        <v>24.999354299046434</v>
      </c>
      <c r="U3420">
        <f>(O3420*constantes!$D$4)+(P3420*constantes!$E$5)+(D3420*constantes!$D$6)+(Q3420*constantes!$D$8)+(F3420*constantes!$D$9)</f>
        <v>25.321649600828529</v>
      </c>
      <c r="V3420" s="5">
        <f t="shared" si="747"/>
        <v>4.5546962924656098E-2</v>
      </c>
      <c r="W3420" s="5">
        <f t="shared" si="748"/>
        <v>6.2844616187422431E-2</v>
      </c>
      <c r="X3420" s="6">
        <f t="shared" si="749"/>
        <v>1.9040043528881112E-2</v>
      </c>
      <c r="Y3420" s="6">
        <f t="shared" si="750"/>
        <v>2.6185301823548057E-2</v>
      </c>
      <c r="AA3420">
        <f>(O3420*constantes!$B$4)+(LN(110)*constantes!$B$5)+(LN(22)*constantes!$B$8)+(F3420*constantes!$B$9)</f>
        <v>22.325603957379403</v>
      </c>
      <c r="AB3420">
        <f t="shared" si="751"/>
        <v>2.4199659473180479E-2</v>
      </c>
      <c r="AC3420">
        <f>(O3420*constantes!$D$4)+(LN(110)*constantes!$D$5)+(LN(22)*constantes!$D$8)+(F3420*constantes!$D$9)</f>
        <v>24.553329557885352</v>
      </c>
      <c r="AD3420" s="7">
        <f t="shared" si="752"/>
        <v>1.2230943924327331E-2</v>
      </c>
      <c r="AF3420">
        <f>(O3420*constantes!$B$4)+(LN(125)*constantes!$B$5)+(LN(22.5)*constantes!$B$8)+(F3420*constantes!$B$9)</f>
        <v>22.580560894133793</v>
      </c>
      <c r="AG3420">
        <f t="shared" si="753"/>
        <v>3.1117023555229495E-2</v>
      </c>
      <c r="AH3420">
        <f>(O3420*constantes!$D$4)+(LN(125)*constantes!$D$5)+(LN(22.5)*constantes!$D$8)+(F3420*constantes!$D$9)</f>
        <v>24.924402574493584</v>
      </c>
      <c r="AI3420">
        <f t="shared" si="754"/>
        <v>1.7677356619603457E-2</v>
      </c>
    </row>
    <row r="3421" spans="1:35" x14ac:dyDescent="0.25">
      <c r="A3421" s="11">
        <v>3420</v>
      </c>
      <c r="B3421">
        <v>1</v>
      </c>
      <c r="C3421">
        <v>42</v>
      </c>
      <c r="D3421">
        <v>0</v>
      </c>
      <c r="E3421">
        <v>0</v>
      </c>
      <c r="F3421">
        <v>0</v>
      </c>
      <c r="G3421">
        <v>124</v>
      </c>
      <c r="H3421">
        <v>21.5</v>
      </c>
      <c r="I3421">
        <f>IF(AND(B3421=1,E3421=0),V3421,IF(AND(B3421=1,E3421=1),W3421,IF(AND(B3421=0,E3421=0),X3421,IF(AND(B3421=0,E3421=1),Y3421,ERROR))))</f>
        <v>4.7383277483237229E-2</v>
      </c>
      <c r="K3421">
        <f t="shared" si="742"/>
        <v>4.9796912096185753E-2</v>
      </c>
      <c r="L3421">
        <f t="shared" si="743"/>
        <v>3.8810869283687155E-2</v>
      </c>
      <c r="M3421" s="22" t="str">
        <f t="shared" si="755"/>
        <v>NORMAL</v>
      </c>
      <c r="O3421">
        <f t="shared" si="744"/>
        <v>3.7376696182833684</v>
      </c>
      <c r="P3421">
        <f t="shared" si="745"/>
        <v>4.8202815656050371</v>
      </c>
      <c r="Q3421">
        <f t="shared" si="746"/>
        <v>3.068052935133617</v>
      </c>
      <c r="R3421">
        <f>(O3421*constantes!$B$4)+(P3421*constantes!$B$5)+(D3421*constantes!$B$6)+(Q3421*constantes!$B$8)+(F3421*constantes!$B$9)</f>
        <v>23.009484267039866</v>
      </c>
      <c r="S3421" s="4">
        <f>(O3421*constantes!$B$4)+(P3421*constantes!$C$5)+(D3421*constantes!$B$6)+(Q3421*constantes!$B$8)+(F3421*constantes!$B$9)</f>
        <v>23.35480923839981</v>
      </c>
      <c r="T3421">
        <f>(O3421*constantes!$D$4)+(P3421*constantes!$D$5)+(D3421*constantes!$D$6)+(Q3421*constantes!$D$8)+(F3421*constantes!$D$9)</f>
        <v>25.298020950015452</v>
      </c>
      <c r="U3421">
        <f>(O3421*constantes!$D$4)+(P3421*constantes!$E$5)+(D3421*constantes!$D$6)+(Q3421*constantes!$D$8)+(F3421*constantes!$D$9)</f>
        <v>25.634283792032061</v>
      </c>
      <c r="V3421" s="5">
        <f t="shared" si="747"/>
        <v>4.7383277483237229E-2</v>
      </c>
      <c r="W3421" s="5">
        <f t="shared" si="748"/>
        <v>6.6266292036573415E-2</v>
      </c>
      <c r="X3421" s="6">
        <f t="shared" si="749"/>
        <v>2.5581720639346384E-2</v>
      </c>
      <c r="Y3421" s="6">
        <f t="shared" si="750"/>
        <v>3.5622897303227763E-2</v>
      </c>
      <c r="AA3421">
        <f>(O3421*constantes!$B$4)+(LN(110)*constantes!$B$5)+(LN(22)*constantes!$B$8)+(F3421*constantes!$B$9)</f>
        <v>22.805468857654464</v>
      </c>
      <c r="AB3421">
        <f t="shared" si="751"/>
        <v>3.8810869283687155E-2</v>
      </c>
      <c r="AC3421">
        <f>(O3421*constantes!$D$4)+(LN(110)*constantes!$D$5)+(LN(22)*constantes!$D$8)+(F3421*constantes!$D$9)</f>
        <v>24.972784348242914</v>
      </c>
      <c r="AD3421" s="7">
        <f t="shared" si="752"/>
        <v>1.8545470669847686E-2</v>
      </c>
      <c r="AF3421">
        <f>(O3421*constantes!$B$4)+(LN(125)*constantes!$B$5)+(LN(22.5)*constantes!$B$8)+(F3421*constantes!$B$9)</f>
        <v>23.060425794408857</v>
      </c>
      <c r="AG3421">
        <f t="shared" si="753"/>
        <v>4.9796912096185753E-2</v>
      </c>
      <c r="AH3421">
        <f>(O3421*constantes!$D$4)+(LN(125)*constantes!$D$5)+(LN(22.5)*constantes!$D$8)+(F3421*constantes!$D$9)</f>
        <v>25.343857364851146</v>
      </c>
      <c r="AI3421">
        <f t="shared" si="754"/>
        <v>2.676538428771702E-2</v>
      </c>
    </row>
    <row r="3422" spans="1:35" x14ac:dyDescent="0.25">
      <c r="A3422" s="11">
        <v>3421</v>
      </c>
      <c r="B3422">
        <v>1</v>
      </c>
      <c r="C3422">
        <v>48</v>
      </c>
      <c r="D3422">
        <v>1</v>
      </c>
      <c r="E3422">
        <v>0</v>
      </c>
      <c r="F3422">
        <v>0</v>
      </c>
      <c r="G3422">
        <v>122</v>
      </c>
      <c r="H3422">
        <v>23.62</v>
      </c>
      <c r="I3422">
        <f>IF(AND(B3422=1,E3422=0),V3422,IF(AND(B3422=1,E3422=1),W3422,IF(AND(B3422=0,E3422=0),X3422,IF(AND(B3422=0,E3422=1),Y3422,ERROR))))</f>
        <v>0.14473238399760979</v>
      </c>
      <c r="K3422">
        <f t="shared" si="742"/>
        <v>7.448581103683527E-2</v>
      </c>
      <c r="L3422">
        <f t="shared" si="743"/>
        <v>5.8221930281009082E-2</v>
      </c>
      <c r="M3422" s="22" t="str">
        <f t="shared" si="755"/>
        <v>Elevated Risk</v>
      </c>
      <c r="O3422">
        <f t="shared" si="744"/>
        <v>3.8712010109078911</v>
      </c>
      <c r="P3422">
        <f t="shared" si="745"/>
        <v>4.8040210447332568</v>
      </c>
      <c r="Q3422">
        <f t="shared" si="746"/>
        <v>3.1620938107692163</v>
      </c>
      <c r="R3422">
        <f>(O3422*constantes!$B$4)+(P3422*constantes!$B$5)+(D3422*constantes!$B$6)+(Q3422*constantes!$B$8)+(F3422*constantes!$B$9)</f>
        <v>24.179080368943112</v>
      </c>
      <c r="S3422" s="4">
        <f>(O3422*constantes!$B$4)+(P3422*constantes!$C$5)+(D3422*constantes!$B$6)+(Q3422*constantes!$B$8)+(F3422*constantes!$B$9)</f>
        <v>24.523240436587798</v>
      </c>
      <c r="T3422">
        <f>(O3422*constantes!$D$4)+(P3422*constantes!$D$5)+(D3422*constantes!$D$6)+(Q3422*constantes!$D$8)+(F3422*constantes!$D$9)</f>
        <v>26.282388232447524</v>
      </c>
      <c r="U3422">
        <f>(O3422*constantes!$D$4)+(P3422*constantes!$E$5)+(D3422*constantes!$D$6)+(Q3422*constantes!$D$8)+(F3422*constantes!$D$9)</f>
        <v>26.617516740528114</v>
      </c>
      <c r="V3422" s="5">
        <f t="shared" si="747"/>
        <v>0.14473238399760979</v>
      </c>
      <c r="W3422" s="5">
        <f t="shared" si="748"/>
        <v>0.19793560125457177</v>
      </c>
      <c r="X3422" s="6">
        <f t="shared" si="749"/>
        <v>6.7000478638989724E-2</v>
      </c>
      <c r="Y3422" s="6">
        <f t="shared" si="750"/>
        <v>9.2408100680497318E-2</v>
      </c>
      <c r="AA3422">
        <f>(O3422*constantes!$B$4)+(LN(110)*constantes!$B$5)+(LN(22)*constantes!$B$8)+(F3422*constantes!$B$9)</f>
        <v>23.221146741638901</v>
      </c>
      <c r="AB3422">
        <f t="shared" si="751"/>
        <v>5.8221930281009082E-2</v>
      </c>
      <c r="AC3422">
        <f>(O3422*constantes!$D$4)+(LN(110)*constantes!$D$5)+(LN(22)*constantes!$D$8)+(F3422*constantes!$D$9)</f>
        <v>25.336132614771724</v>
      </c>
      <c r="AD3422" s="7">
        <f t="shared" si="752"/>
        <v>2.6562184906686825E-2</v>
      </c>
      <c r="AF3422">
        <f>(O3422*constantes!$B$4)+(LN(125)*constantes!$B$5)+(LN(22.5)*constantes!$B$8)+(F3422*constantes!$B$9)</f>
        <v>23.47610367839329</v>
      </c>
      <c r="AG3422">
        <f t="shared" si="753"/>
        <v>7.448581103683527E-2</v>
      </c>
      <c r="AH3422">
        <f>(O3422*constantes!$D$4)+(LN(125)*constantes!$D$5)+(LN(22.5)*constantes!$D$8)+(F3422*constantes!$D$9)</f>
        <v>25.707205631379956</v>
      </c>
      <c r="AI3422">
        <f t="shared" si="754"/>
        <v>3.8265438641588045E-2</v>
      </c>
    </row>
    <row r="3423" spans="1:35" x14ac:dyDescent="0.25">
      <c r="A3423" s="11">
        <v>3422</v>
      </c>
      <c r="B3423">
        <v>0</v>
      </c>
      <c r="C3423">
        <v>50</v>
      </c>
      <c r="D3423">
        <v>1</v>
      </c>
      <c r="E3423">
        <v>0</v>
      </c>
      <c r="F3423">
        <v>0</v>
      </c>
      <c r="G3423">
        <v>112.5</v>
      </c>
      <c r="H3423">
        <v>23.29</v>
      </c>
      <c r="I3423">
        <f>IF(AND(B3423=1,E3423=0),V3423,IF(AND(B3423=1,E3423=1),W3423,IF(AND(B3423=0,E3423=0),X3423,IF(AND(B3423=0,E3423=1),Y3423,ERROR))))</f>
        <v>5.9415433027598885E-2</v>
      </c>
      <c r="K3423">
        <f t="shared" si="742"/>
        <v>4.2663786438573714E-2</v>
      </c>
      <c r="L3423">
        <f t="shared" si="743"/>
        <v>2.9636129007590606E-2</v>
      </c>
      <c r="M3423" s="22" t="str">
        <f t="shared" si="755"/>
        <v>Elevated Risk</v>
      </c>
      <c r="O3423">
        <f t="shared" si="744"/>
        <v>3.912023005428146</v>
      </c>
      <c r="P3423">
        <f t="shared" si="745"/>
        <v>4.7229532216444747</v>
      </c>
      <c r="Q3423">
        <f t="shared" si="746"/>
        <v>3.1480240838962494</v>
      </c>
      <c r="R3423">
        <f>(O3423*constantes!$B$4)+(P3423*constantes!$B$5)+(D3423*constantes!$B$6)+(Q3423*constantes!$B$8)+(F3423*constantes!$B$9)</f>
        <v>24.144616250376263</v>
      </c>
      <c r="S3423" s="4">
        <f>(O3423*constantes!$B$4)+(P3423*constantes!$C$5)+(D3423*constantes!$B$6)+(Q3423*constantes!$B$8)+(F3423*constantes!$B$9)</f>
        <v>24.482968619174873</v>
      </c>
      <c r="T3423">
        <f>(O3423*constantes!$D$4)+(P3423*constantes!$D$5)+(D3423*constantes!$D$6)+(Q3423*constantes!$D$8)+(F3423*constantes!$D$9)</f>
        <v>26.158238098968283</v>
      </c>
      <c r="U3423">
        <f>(O3423*constantes!$D$4)+(P3423*constantes!$E$5)+(D3423*constantes!$D$6)+(Q3423*constantes!$D$8)+(F3423*constantes!$D$9)</f>
        <v>26.4877113157102</v>
      </c>
      <c r="V3423" s="5">
        <f t="shared" si="747"/>
        <v>0.14019056317815259</v>
      </c>
      <c r="W3423" s="5">
        <f t="shared" si="748"/>
        <v>0.19092224186810036</v>
      </c>
      <c r="X3423" s="6">
        <f t="shared" si="749"/>
        <v>5.9415433027598885E-2</v>
      </c>
      <c r="Y3423" s="6">
        <f t="shared" si="750"/>
        <v>8.1632000055718579E-2</v>
      </c>
      <c r="AA3423">
        <f>(O3423*constantes!$B$4)+(LN(110)*constantes!$B$5)+(LN(22)*constantes!$B$8)+(F3423*constantes!$B$9)</f>
        <v>23.348223977700673</v>
      </c>
      <c r="AB3423">
        <f t="shared" si="751"/>
        <v>6.5845990830285972E-2</v>
      </c>
      <c r="AC3423">
        <f>(O3423*constantes!$D$4)+(LN(110)*constantes!$D$5)+(LN(22)*constantes!$D$8)+(F3423*constantes!$D$9)</f>
        <v>25.447212119400952</v>
      </c>
      <c r="AD3423" s="7">
        <f t="shared" si="752"/>
        <v>2.9636129007590606E-2</v>
      </c>
      <c r="AF3423">
        <f>(O3423*constantes!$B$4)+(LN(125)*constantes!$B$5)+(LN(22.5)*constantes!$B$8)+(F3423*constantes!$B$9)</f>
        <v>23.603180914455063</v>
      </c>
      <c r="AG3423">
        <f t="shared" si="753"/>
        <v>8.4142660265313918E-2</v>
      </c>
      <c r="AH3423">
        <f>(O3423*constantes!$D$4)+(LN(125)*constantes!$D$5)+(LN(22.5)*constantes!$D$8)+(F3423*constantes!$D$9)</f>
        <v>25.818285136009184</v>
      </c>
      <c r="AI3423">
        <f t="shared" si="754"/>
        <v>4.2663786438573714E-2</v>
      </c>
    </row>
    <row r="3424" spans="1:35" x14ac:dyDescent="0.25">
      <c r="A3424" s="11">
        <v>3423</v>
      </c>
      <c r="B3424">
        <v>0</v>
      </c>
      <c r="C3424">
        <v>36</v>
      </c>
      <c r="D3424">
        <v>1</v>
      </c>
      <c r="E3424">
        <v>0</v>
      </c>
      <c r="F3424">
        <v>0</v>
      </c>
      <c r="G3424">
        <v>118</v>
      </c>
      <c r="H3424">
        <v>29.59</v>
      </c>
      <c r="I3424">
        <f>IF(AND(B3424=1,E3424=0),V3424,IF(AND(B3424=1,E3424=1),W3424,IF(AND(B3424=0,E3424=0),X3424,IF(AND(B3424=0,E3424=1),Y3424,ERROR))))</f>
        <v>3.1869680988916516E-2</v>
      </c>
      <c r="K3424">
        <f t="shared" si="742"/>
        <v>1.7677356619603457E-2</v>
      </c>
      <c r="L3424">
        <f t="shared" si="743"/>
        <v>1.2230943924327331E-2</v>
      </c>
      <c r="M3424" s="22" t="str">
        <f t="shared" si="755"/>
        <v>Elevated Risk</v>
      </c>
      <c r="O3424">
        <f t="shared" si="744"/>
        <v>3.5835189384561099</v>
      </c>
      <c r="P3424">
        <f t="shared" si="745"/>
        <v>4.7706846244656651</v>
      </c>
      <c r="Q3424">
        <f t="shared" si="746"/>
        <v>3.3874364664121184</v>
      </c>
      <c r="R3424">
        <f>(O3424*constantes!$B$4)+(P3424*constantes!$B$5)+(D3424*constantes!$B$6)+(Q3424*constantes!$B$8)+(F3424*constantes!$B$9)</f>
        <v>23.400340755287637</v>
      </c>
      <c r="S3424" s="4">
        <f>(O3424*constantes!$B$4)+(P3424*constantes!$C$5)+(D3424*constantes!$B$6)+(Q3424*constantes!$B$8)+(F3424*constantes!$B$9)</f>
        <v>23.742112601784356</v>
      </c>
      <c r="T3424">
        <f>(O3424*constantes!$D$4)+(P3424*constantes!$D$5)+(D3424*constantes!$D$6)+(Q3424*constantes!$D$8)+(F3424*constantes!$D$9)</f>
        <v>25.52101925832368</v>
      </c>
      <c r="U3424">
        <f>(O3424*constantes!$D$4)+(P3424*constantes!$E$5)+(D3424*constantes!$D$6)+(Q3424*constantes!$D$8)+(F3424*constantes!$D$9)</f>
        <v>25.853822217726403</v>
      </c>
      <c r="V3424" s="5">
        <f t="shared" si="747"/>
        <v>6.9243865052654341E-2</v>
      </c>
      <c r="W3424" s="5">
        <f t="shared" si="748"/>
        <v>9.6062432102005046E-2</v>
      </c>
      <c r="X3424" s="6">
        <f t="shared" si="749"/>
        <v>3.1869680988916516E-2</v>
      </c>
      <c r="Y3424" s="6">
        <f t="shared" si="750"/>
        <v>4.4172602061913868E-2</v>
      </c>
      <c r="AA3424">
        <f>(O3424*constantes!$B$4)+(LN(110)*constantes!$B$5)+(LN(22)*constantes!$B$8)+(F3424*constantes!$B$9)</f>
        <v>22.325603957379403</v>
      </c>
      <c r="AB3424">
        <f t="shared" si="751"/>
        <v>2.4199659473180479E-2</v>
      </c>
      <c r="AC3424">
        <f>(O3424*constantes!$D$4)+(LN(110)*constantes!$D$5)+(LN(22)*constantes!$D$8)+(F3424*constantes!$D$9)</f>
        <v>24.553329557885352</v>
      </c>
      <c r="AD3424" s="7">
        <f t="shared" si="752"/>
        <v>1.2230943924327331E-2</v>
      </c>
      <c r="AF3424">
        <f>(O3424*constantes!$B$4)+(LN(125)*constantes!$B$5)+(LN(22.5)*constantes!$B$8)+(F3424*constantes!$B$9)</f>
        <v>22.580560894133793</v>
      </c>
      <c r="AG3424">
        <f t="shared" si="753"/>
        <v>3.1117023555229495E-2</v>
      </c>
      <c r="AH3424">
        <f>(O3424*constantes!$D$4)+(LN(125)*constantes!$D$5)+(LN(22.5)*constantes!$D$8)+(F3424*constantes!$D$9)</f>
        <v>24.924402574493584</v>
      </c>
      <c r="AI3424">
        <f t="shared" si="754"/>
        <v>1.7677356619603457E-2</v>
      </c>
    </row>
    <row r="3425" spans="1:35" x14ac:dyDescent="0.25">
      <c r="A3425" s="11">
        <v>3424</v>
      </c>
      <c r="B3425">
        <v>1</v>
      </c>
      <c r="C3425">
        <v>62</v>
      </c>
      <c r="D3425">
        <v>1</v>
      </c>
      <c r="E3425">
        <v>0</v>
      </c>
      <c r="F3425">
        <v>0</v>
      </c>
      <c r="G3425">
        <v>112</v>
      </c>
      <c r="H3425">
        <v>24.46</v>
      </c>
      <c r="I3425">
        <f>IF(AND(B3425=1,E3425=0),V3425,IF(AND(B3425=1,E3425=1),W3425,IF(AND(B3425=0,E3425=0),X3425,IF(AND(B3425=0,E3425=1),Y3425,ERROR))))</f>
        <v>0.26231288405279218</v>
      </c>
      <c r="K3425">
        <f t="shared" si="742"/>
        <v>0.15777159470264646</v>
      </c>
      <c r="L3425">
        <f t="shared" si="743"/>
        <v>0.12458920296857934</v>
      </c>
      <c r="M3425" s="22" t="str">
        <f t="shared" si="755"/>
        <v>Elevated Risk</v>
      </c>
      <c r="O3425">
        <f t="shared" si="744"/>
        <v>4.1271343850450917</v>
      </c>
      <c r="P3425">
        <f t="shared" si="745"/>
        <v>4.7184988712950942</v>
      </c>
      <c r="Q3425">
        <f t="shared" si="746"/>
        <v>3.1970391302590264</v>
      </c>
      <c r="R3425">
        <f>(O3425*constantes!$B$4)+(P3425*constantes!$B$5)+(D3425*constantes!$B$6)+(Q3425*constantes!$B$8)+(F3425*constantes!$B$9)</f>
        <v>24.844843852727525</v>
      </c>
      <c r="S3425" s="4">
        <f>(O3425*constantes!$B$4)+(P3425*constantes!$C$5)+(D3425*constantes!$B$6)+(Q3425*constantes!$B$8)+(F3425*constantes!$B$9)</f>
        <v>25.182877111867104</v>
      </c>
      <c r="T3425">
        <f>(O3425*constantes!$D$4)+(P3425*constantes!$D$5)+(D3425*constantes!$D$6)+(Q3425*constantes!$D$8)+(F3425*constantes!$D$9)</f>
        <v>26.756100476514263</v>
      </c>
      <c r="U3425">
        <f>(O3425*constantes!$D$4)+(P3425*constantes!$E$5)+(D3425*constantes!$D$6)+(Q3425*constantes!$D$8)+(F3425*constantes!$D$9)</f>
        <v>27.085262957775807</v>
      </c>
      <c r="V3425" s="5">
        <f t="shared" si="747"/>
        <v>0.26231288405279218</v>
      </c>
      <c r="W3425" s="5">
        <f t="shared" si="748"/>
        <v>0.34727222096764865</v>
      </c>
      <c r="X3425" s="6">
        <f t="shared" si="749"/>
        <v>0.10539519891111115</v>
      </c>
      <c r="Y3425" s="6">
        <f t="shared" si="750"/>
        <v>0.14340230946639543</v>
      </c>
      <c r="AA3425">
        <f>(O3425*constantes!$B$4)+(LN(110)*constantes!$B$5)+(LN(22)*constantes!$B$8)+(F3425*constantes!$B$9)</f>
        <v>24.017857097993041</v>
      </c>
      <c r="AB3425">
        <f t="shared" si="751"/>
        <v>0.12458920296857934</v>
      </c>
      <c r="AC3425">
        <f>(O3425*constantes!$D$4)+(LN(110)*constantes!$D$5)+(LN(22)*constantes!$D$8)+(F3425*constantes!$D$9)</f>
        <v>26.032545241135235</v>
      </c>
      <c r="AD3425" s="7">
        <f t="shared" si="752"/>
        <v>5.2585681787711391E-2</v>
      </c>
      <c r="AF3425">
        <f>(O3425*constantes!$B$4)+(LN(125)*constantes!$B$5)+(LN(22.5)*constantes!$B$8)+(F3425*constantes!$B$9)</f>
        <v>24.27281403474743</v>
      </c>
      <c r="AG3425">
        <f t="shared" si="753"/>
        <v>0.15777159470264646</v>
      </c>
      <c r="AH3425">
        <f>(O3425*constantes!$D$4)+(LN(125)*constantes!$D$5)+(LN(22.5)*constantes!$D$8)+(F3425*constantes!$D$9)</f>
        <v>26.403618257743467</v>
      </c>
      <c r="AI3425">
        <f t="shared" si="754"/>
        <v>7.5302674960658122E-2</v>
      </c>
    </row>
    <row r="3426" spans="1:35" x14ac:dyDescent="0.25">
      <c r="A3426" s="11">
        <v>3425</v>
      </c>
      <c r="B3426">
        <v>0</v>
      </c>
      <c r="C3426">
        <v>61</v>
      </c>
      <c r="D3426">
        <v>0</v>
      </c>
      <c r="E3426">
        <v>1</v>
      </c>
      <c r="F3426">
        <v>0</v>
      </c>
      <c r="G3426">
        <v>148</v>
      </c>
      <c r="H3426">
        <v>23.48</v>
      </c>
      <c r="I3426">
        <f>IF(AND(B3426=1,E3426=0),V3426,IF(AND(B3426=1,E3426=1),W3426,IF(AND(B3426=0,E3426=0),X3426,IF(AND(B3426=0,E3426=1),Y3426,ERROR))))</f>
        <v>0.16008391949786149</v>
      </c>
      <c r="K3426">
        <f t="shared" si="742"/>
        <v>7.2164067569494672E-2</v>
      </c>
      <c r="L3426">
        <f t="shared" si="743"/>
        <v>5.0368025874669486E-2</v>
      </c>
      <c r="M3426" s="22" t="str">
        <f t="shared" si="755"/>
        <v>Elevated Risk</v>
      </c>
      <c r="O3426">
        <f t="shared" si="744"/>
        <v>4.1108738641733114</v>
      </c>
      <c r="P3426">
        <f t="shared" si="745"/>
        <v>4.9972122737641147</v>
      </c>
      <c r="Q3426">
        <f t="shared" si="746"/>
        <v>3.1561489949598958</v>
      </c>
      <c r="R3426">
        <f>(O3426*constantes!$B$4)+(P3426*constantes!$B$5)+(D3426*constantes!$B$6)+(Q3426*constantes!$B$8)+(F3426*constantes!$B$9)</f>
        <v>24.56931468776564</v>
      </c>
      <c r="S3426" s="4">
        <f>(O3426*constantes!$B$4)+(P3426*constantes!$C$5)+(D3426*constantes!$B$6)+(Q3426*constantes!$B$8)+(F3426*constantes!$B$9)</f>
        <v>24.927314975058103</v>
      </c>
      <c r="T3426">
        <f>(O3426*constantes!$D$4)+(P3426*constantes!$D$5)+(D3426*constantes!$D$6)+(Q3426*constantes!$D$8)+(F3426*constantes!$D$9)</f>
        <v>26.856265096253136</v>
      </c>
      <c r="U3426">
        <f>(O3426*constantes!$D$4)+(P3426*constantes!$E$5)+(D3426*constantes!$D$6)+(Q3426*constantes!$D$8)+(F3426*constantes!$D$9)</f>
        <v>27.204870624470921</v>
      </c>
      <c r="V3426" s="5">
        <f t="shared" si="747"/>
        <v>0.20623398913631086</v>
      </c>
      <c r="W3426" s="5">
        <f t="shared" si="748"/>
        <v>0.28135645945874621</v>
      </c>
      <c r="X3426" s="6">
        <f t="shared" si="749"/>
        <v>0.11583069156909775</v>
      </c>
      <c r="Y3426" s="6">
        <f t="shared" si="750"/>
        <v>0.16008391949786149</v>
      </c>
      <c r="AA3426">
        <f>(O3426*constantes!$B$4)+(LN(110)*constantes!$B$5)+(LN(22)*constantes!$B$8)+(F3426*constantes!$B$9)</f>
        <v>23.967238746940023</v>
      </c>
      <c r="AB3426">
        <f t="shared" si="751"/>
        <v>0.11882079876600593</v>
      </c>
      <c r="AC3426">
        <f>(O3426*constantes!$D$4)+(LN(110)*constantes!$D$5)+(LN(22)*constantes!$D$8)+(F3426*constantes!$D$9)</f>
        <v>25.98829922560666</v>
      </c>
      <c r="AD3426" s="7">
        <f t="shared" si="752"/>
        <v>5.0368025874669486E-2</v>
      </c>
      <c r="AF3426">
        <f>(O3426*constantes!$B$4)+(LN(125)*constantes!$B$5)+(LN(22.5)*constantes!$B$8)+(F3426*constantes!$B$9)</f>
        <v>24.222195683694412</v>
      </c>
      <c r="AG3426">
        <f t="shared" si="753"/>
        <v>0.15060331820878059</v>
      </c>
      <c r="AH3426">
        <f>(O3426*constantes!$D$4)+(LN(125)*constantes!$D$5)+(LN(22.5)*constantes!$D$8)+(F3426*constantes!$D$9)</f>
        <v>26.359372242214892</v>
      </c>
      <c r="AI3426">
        <f t="shared" si="754"/>
        <v>7.2164067569494672E-2</v>
      </c>
    </row>
    <row r="3427" spans="1:35" x14ac:dyDescent="0.25">
      <c r="A3427" s="11">
        <v>3426</v>
      </c>
      <c r="B3427">
        <v>0</v>
      </c>
      <c r="C3427">
        <v>36</v>
      </c>
      <c r="D3427">
        <v>1</v>
      </c>
      <c r="E3427">
        <v>1</v>
      </c>
      <c r="F3427">
        <v>0</v>
      </c>
      <c r="G3427">
        <v>147</v>
      </c>
      <c r="H3427">
        <v>26.79</v>
      </c>
      <c r="I3427">
        <f>IF(AND(B3427=1,E3427=0),V3427,IF(AND(B3427=1,E3427=1),W3427,IF(AND(B3427=0,E3427=0),X3427,IF(AND(B3427=0,E3427=1),Y3427,ERROR))))</f>
        <v>7.7716581278935659E-2</v>
      </c>
      <c r="K3427">
        <f t="shared" si="742"/>
        <v>1.7677356619603457E-2</v>
      </c>
      <c r="L3427">
        <f t="shared" si="743"/>
        <v>1.2230943924327331E-2</v>
      </c>
      <c r="M3427" s="22" t="str">
        <f t="shared" si="755"/>
        <v>Elevated Risk</v>
      </c>
      <c r="O3427">
        <f t="shared" si="744"/>
        <v>3.5835189384561099</v>
      </c>
      <c r="P3427">
        <f t="shared" si="745"/>
        <v>4.990432586778736</v>
      </c>
      <c r="Q3427">
        <f t="shared" si="746"/>
        <v>3.2880286835565173</v>
      </c>
      <c r="R3427">
        <f>(O3427*constantes!$B$4)+(P3427*constantes!$B$5)+(D3427*constantes!$B$6)+(Q3427*constantes!$B$8)+(F3427*constantes!$B$9)</f>
        <v>23.729183297200933</v>
      </c>
      <c r="S3427" s="4">
        <f>(O3427*constantes!$B$4)+(P3427*constantes!$C$5)+(D3427*constantes!$B$6)+(Q3427*constantes!$B$8)+(F3427*constantes!$B$9)</f>
        <v>24.086697887717762</v>
      </c>
      <c r="T3427">
        <f>(O3427*constantes!$D$4)+(P3427*constantes!$D$5)+(D3427*constantes!$D$6)+(Q3427*constantes!$D$8)+(F3427*constantes!$D$9)</f>
        <v>26.088328270008812</v>
      </c>
      <c r="U3427">
        <f>(O3427*constantes!$D$4)+(P3427*constantes!$E$5)+(D3427*constantes!$D$6)+(Q3427*constantes!$D$8)+(F3427*constantes!$D$9)</f>
        <v>26.436460847262495</v>
      </c>
      <c r="V3427" s="5">
        <f t="shared" si="747"/>
        <v>9.4888911764538508E-2</v>
      </c>
      <c r="W3427" s="5">
        <f t="shared" si="748"/>
        <v>0.1328512691730217</v>
      </c>
      <c r="X3427" s="6">
        <f t="shared" si="749"/>
        <v>5.5517138269922661E-2</v>
      </c>
      <c r="Y3427" s="6">
        <f t="shared" si="750"/>
        <v>7.7716581278935659E-2</v>
      </c>
      <c r="AA3427">
        <f>(O3427*constantes!$B$4)+(LN(110)*constantes!$B$5)+(LN(22)*constantes!$B$8)+(F3427*constantes!$B$9)</f>
        <v>22.325603957379403</v>
      </c>
      <c r="AB3427">
        <f t="shared" si="751"/>
        <v>2.4199659473180479E-2</v>
      </c>
      <c r="AC3427">
        <f>(O3427*constantes!$D$4)+(LN(110)*constantes!$D$5)+(LN(22)*constantes!$D$8)+(F3427*constantes!$D$9)</f>
        <v>24.553329557885352</v>
      </c>
      <c r="AD3427" s="7">
        <f t="shared" si="752"/>
        <v>1.2230943924327331E-2</v>
      </c>
      <c r="AF3427">
        <f>(O3427*constantes!$B$4)+(LN(125)*constantes!$B$5)+(LN(22.5)*constantes!$B$8)+(F3427*constantes!$B$9)</f>
        <v>22.580560894133793</v>
      </c>
      <c r="AG3427">
        <f t="shared" si="753"/>
        <v>3.1117023555229495E-2</v>
      </c>
      <c r="AH3427">
        <f>(O3427*constantes!$D$4)+(LN(125)*constantes!$D$5)+(LN(22.5)*constantes!$D$8)+(F3427*constantes!$D$9)</f>
        <v>24.924402574493584</v>
      </c>
      <c r="AI3427">
        <f t="shared" si="754"/>
        <v>1.7677356619603457E-2</v>
      </c>
    </row>
    <row r="3428" spans="1:35" x14ac:dyDescent="0.25">
      <c r="A3428" s="11">
        <v>3427</v>
      </c>
      <c r="B3428">
        <v>0</v>
      </c>
      <c r="C3428">
        <v>58</v>
      </c>
      <c r="D3428">
        <v>1</v>
      </c>
      <c r="E3428">
        <v>0</v>
      </c>
      <c r="F3428">
        <v>0</v>
      </c>
      <c r="G3428">
        <v>146</v>
      </c>
      <c r="H3428">
        <v>23.07</v>
      </c>
      <c r="I3428">
        <f>IF(AND(B3428=1,E3428=0),V3428,IF(AND(B3428=1,E3428=1),W3428,IF(AND(B3428=0,E3428=0),X3428,IF(AND(B3428=0,E3428=1),Y3428,ERROR))))</f>
        <v>0.17307291603683439</v>
      </c>
      <c r="K3428">
        <f t="shared" si="742"/>
        <v>6.3209991046805025E-2</v>
      </c>
      <c r="L3428">
        <f t="shared" si="743"/>
        <v>4.4054054961770062E-2</v>
      </c>
      <c r="M3428" s="22" t="str">
        <f t="shared" si="755"/>
        <v>Elevated Risk</v>
      </c>
      <c r="O3428">
        <f t="shared" si="744"/>
        <v>4.0604430105464191</v>
      </c>
      <c r="P3428">
        <f t="shared" si="745"/>
        <v>4.9836066217083363</v>
      </c>
      <c r="Q3428">
        <f t="shared" si="746"/>
        <v>3.1385330721856621</v>
      </c>
      <c r="R3428">
        <f>(O3428*constantes!$B$4)+(P3428*constantes!$B$5)+(D3428*constantes!$B$6)+(Q3428*constantes!$B$8)+(F3428*constantes!$B$9)</f>
        <v>25.08265050954591</v>
      </c>
      <c r="S3428" s="4">
        <f>(O3428*constantes!$B$4)+(P3428*constantes!$C$5)+(D3428*constantes!$B$6)+(Q3428*constantes!$B$8)+(F3428*constantes!$B$9)</f>
        <v>25.439676087925097</v>
      </c>
      <c r="T3428">
        <f>(O3428*constantes!$D$4)+(P3428*constantes!$D$5)+(D3428*constantes!$D$6)+(Q3428*constantes!$D$8)+(F3428*constantes!$D$9)</f>
        <v>27.290441598132062</v>
      </c>
      <c r="U3428">
        <f>(O3428*constantes!$D$4)+(P3428*constantes!$E$5)+(D3428*constantes!$D$6)+(Q3428*constantes!$D$8)+(F3428*constantes!$D$9)</f>
        <v>27.638097996062434</v>
      </c>
      <c r="V3428" s="5">
        <f t="shared" si="747"/>
        <v>0.3201694908598699</v>
      </c>
      <c r="W3428" s="5">
        <f t="shared" si="748"/>
        <v>0.42391257962741502</v>
      </c>
      <c r="X3428" s="6">
        <f t="shared" si="749"/>
        <v>0.17307291603683439</v>
      </c>
      <c r="Y3428" s="6">
        <f t="shared" si="750"/>
        <v>0.23589231880656292</v>
      </c>
      <c r="AA3428">
        <f>(O3428*constantes!$B$4)+(LN(110)*constantes!$B$5)+(LN(22)*constantes!$B$8)+(F3428*constantes!$B$9)</f>
        <v>23.81024951683365</v>
      </c>
      <c r="AB3428">
        <f t="shared" si="751"/>
        <v>0.10247681663833785</v>
      </c>
      <c r="AC3428">
        <f>(O3428*constantes!$D$4)+(LN(110)*constantes!$D$5)+(LN(22)*constantes!$D$8)+(F3428*constantes!$D$9)</f>
        <v>25.851073342728132</v>
      </c>
      <c r="AD3428" s="7">
        <f t="shared" si="752"/>
        <v>4.4054054961770062E-2</v>
      </c>
      <c r="AF3428">
        <f>(O3428*constantes!$B$4)+(LN(125)*constantes!$B$5)+(LN(22.5)*constantes!$B$8)+(F3428*constantes!$B$9)</f>
        <v>24.065206453588043</v>
      </c>
      <c r="AG3428">
        <f t="shared" si="753"/>
        <v>0.1302191222428678</v>
      </c>
      <c r="AH3428">
        <f>(O3428*constantes!$D$4)+(LN(125)*constantes!$D$5)+(LN(22.5)*constantes!$D$8)+(F3428*constantes!$D$9)</f>
        <v>26.222146359336364</v>
      </c>
      <c r="AI3428">
        <f t="shared" si="754"/>
        <v>6.3209991046805025E-2</v>
      </c>
    </row>
    <row r="3429" spans="1:35" x14ac:dyDescent="0.25">
      <c r="A3429" s="11">
        <v>3428</v>
      </c>
      <c r="B3429">
        <v>1</v>
      </c>
      <c r="C3429">
        <v>57</v>
      </c>
      <c r="D3429">
        <v>0</v>
      </c>
      <c r="E3429">
        <v>1</v>
      </c>
      <c r="F3429">
        <v>0</v>
      </c>
      <c r="G3429">
        <v>147.5</v>
      </c>
      <c r="H3429">
        <v>32.090000000000003</v>
      </c>
      <c r="I3429">
        <f>IF(AND(B3429=1,E3429=0),V3429,IF(AND(B3429=1,E3429=1),W3429,IF(AND(B3429=0,E3429=0),X3429,IF(AND(B3429=0,E3429=1),Y3429,ERROR))))</f>
        <v>0.28855316062897662</v>
      </c>
      <c r="K3429">
        <f t="shared" si="742"/>
        <v>0.12380054983513455</v>
      </c>
      <c r="L3429">
        <f t="shared" si="743"/>
        <v>9.7348342413305922E-2</v>
      </c>
      <c r="M3429" s="22" t="str">
        <f t="shared" si="755"/>
        <v>Elevated Risk</v>
      </c>
      <c r="O3429">
        <f t="shared" si="744"/>
        <v>4.0430512678345503</v>
      </c>
      <c r="P3429">
        <f t="shared" si="745"/>
        <v>4.9938281757798748</v>
      </c>
      <c r="Q3429">
        <f t="shared" si="746"/>
        <v>3.4685444551217657</v>
      </c>
      <c r="R3429">
        <f>(O3429*constantes!$B$4)+(P3429*constantes!$B$5)+(D3429*constantes!$B$6)+(Q3429*constantes!$B$8)+(F3429*constantes!$B$9)</f>
        <v>24.599565634730858</v>
      </c>
      <c r="S3429" s="4">
        <f>(O3429*constantes!$B$4)+(P3429*constantes!$C$5)+(D3429*constantes!$B$6)+(Q3429*constantes!$B$8)+(F3429*constantes!$B$9)</f>
        <v>24.957323485243727</v>
      </c>
      <c r="T3429">
        <f>(O3429*constantes!$D$4)+(P3429*constantes!$D$5)+(D3429*constantes!$D$6)+(Q3429*constantes!$D$8)+(F3429*constantes!$D$9)</f>
        <v>26.821908079980531</v>
      </c>
      <c r="U3429">
        <f>(O3429*constantes!$D$4)+(P3429*constantes!$E$5)+(D3429*constantes!$D$6)+(Q3429*constantes!$D$8)+(F3429*constantes!$D$9)</f>
        <v>27.170277533522935</v>
      </c>
      <c r="V3429" s="5">
        <f t="shared" si="747"/>
        <v>0.21184481221114904</v>
      </c>
      <c r="W3429" s="5">
        <f t="shared" si="748"/>
        <v>0.28855316062897662</v>
      </c>
      <c r="X3429" s="6">
        <f t="shared" si="749"/>
        <v>0.11214688699121911</v>
      </c>
      <c r="Y3429" s="6">
        <f t="shared" si="750"/>
        <v>0.15508699265193415</v>
      </c>
      <c r="AA3429">
        <f>(O3429*constantes!$B$4)+(LN(110)*constantes!$B$5)+(LN(22)*constantes!$B$8)+(F3429*constantes!$B$9)</f>
        <v>23.756109717441312</v>
      </c>
      <c r="AB3429">
        <f t="shared" si="751"/>
        <v>9.7348342413305922E-2</v>
      </c>
      <c r="AC3429">
        <f>(O3429*constantes!$D$4)+(LN(110)*constantes!$D$5)+(LN(22)*constantes!$D$8)+(F3429*constantes!$D$9)</f>
        <v>25.803749193387144</v>
      </c>
      <c r="AD3429" s="7">
        <f t="shared" si="752"/>
        <v>4.2061248414153263E-2</v>
      </c>
      <c r="AF3429">
        <f>(O3429*constantes!$B$4)+(LN(125)*constantes!$B$5)+(LN(22.5)*constantes!$B$8)+(F3429*constantes!$B$9)</f>
        <v>24.011066654195705</v>
      </c>
      <c r="AG3429">
        <f t="shared" si="753"/>
        <v>0.12380054983513455</v>
      </c>
      <c r="AH3429">
        <f>(O3429*constantes!$D$4)+(LN(125)*constantes!$D$5)+(LN(22.5)*constantes!$D$8)+(F3429*constantes!$D$9)</f>
        <v>26.174822209995376</v>
      </c>
      <c r="AI3429">
        <f t="shared" si="754"/>
        <v>6.0378388617794876E-2</v>
      </c>
    </row>
    <row r="3430" spans="1:35" x14ac:dyDescent="0.25">
      <c r="A3430" s="11">
        <v>3429</v>
      </c>
      <c r="B3430">
        <v>0</v>
      </c>
      <c r="C3430">
        <v>49</v>
      </c>
      <c r="D3430">
        <v>0</v>
      </c>
      <c r="E3430">
        <v>1</v>
      </c>
      <c r="F3430">
        <v>0</v>
      </c>
      <c r="G3430">
        <v>136</v>
      </c>
      <c r="H3430">
        <v>28.3</v>
      </c>
      <c r="I3430">
        <f>IF(AND(B3430=1,E3430=0),V3430,IF(AND(B3430=1,E3430=1),W3430,IF(AND(B3430=0,E3430=0),X3430,IF(AND(B3430=0,E3430=1),Y3430,ERROR))))</f>
        <v>7.9531467871432948E-2</v>
      </c>
      <c r="K3430">
        <f t="shared" si="742"/>
        <v>4.0428513799347532E-2</v>
      </c>
      <c r="L3430">
        <f t="shared" si="743"/>
        <v>2.8073382189004015E-2</v>
      </c>
      <c r="M3430" s="22" t="str">
        <f t="shared" si="755"/>
        <v>Elevated Risk</v>
      </c>
      <c r="O3430">
        <f t="shared" si="744"/>
        <v>3.8918202981106265</v>
      </c>
      <c r="P3430">
        <f t="shared" si="745"/>
        <v>4.9126548857360524</v>
      </c>
      <c r="Q3430">
        <f t="shared" si="746"/>
        <v>3.3428618046491918</v>
      </c>
      <c r="R3430">
        <f>(O3430*constantes!$B$4)+(P3430*constantes!$B$5)+(D3430*constantes!$B$6)+(Q3430*constantes!$B$8)+(F3430*constantes!$B$9)</f>
        <v>23.878569293509436</v>
      </c>
      <c r="S3430" s="4">
        <f>(O3430*constantes!$B$4)+(P3430*constantes!$C$5)+(D3430*constantes!$B$6)+(Q3430*constantes!$B$8)+(F3430*constantes!$B$9)</f>
        <v>24.230511889523562</v>
      </c>
      <c r="T3430">
        <f>(O3430*constantes!$D$4)+(P3430*constantes!$D$5)+(D3430*constantes!$D$6)+(Q3430*constantes!$D$8)+(F3430*constantes!$D$9)</f>
        <v>26.117809610842581</v>
      </c>
      <c r="U3430">
        <f>(O3430*constantes!$D$4)+(P3430*constantes!$E$5)+(D3430*constantes!$D$6)+(Q3430*constantes!$D$8)+(F3430*constantes!$D$9)</f>
        <v>26.460516415671528</v>
      </c>
      <c r="V3430" s="5">
        <f t="shared" si="747"/>
        <v>0.10931190846638994</v>
      </c>
      <c r="W3430" s="5">
        <f t="shared" si="748"/>
        <v>0.15176034697158991</v>
      </c>
      <c r="X3430" s="6">
        <f t="shared" si="749"/>
        <v>5.7129857568887776E-2</v>
      </c>
      <c r="Y3430" s="6">
        <f t="shared" si="750"/>
        <v>7.9531467871432948E-2</v>
      </c>
      <c r="AA3430">
        <f>(O3430*constantes!$B$4)+(LN(110)*constantes!$B$5)+(LN(22)*constantes!$B$8)+(F3430*constantes!$B$9)</f>
        <v>23.285333757929525</v>
      </c>
      <c r="AB3430">
        <f t="shared" si="751"/>
        <v>6.1959526107751905E-2</v>
      </c>
      <c r="AC3430">
        <f>(O3430*constantes!$D$4)+(LN(110)*constantes!$D$5)+(LN(22)*constantes!$D$8)+(F3430*constantes!$D$9)</f>
        <v>25.39223913860047</v>
      </c>
      <c r="AD3430" s="7">
        <f t="shared" si="752"/>
        <v>2.8073382189004015E-2</v>
      </c>
      <c r="AF3430">
        <f>(O3430*constantes!$B$4)+(LN(125)*constantes!$B$5)+(LN(22.5)*constantes!$B$8)+(F3430*constantes!$B$9)</f>
        <v>23.540290694683922</v>
      </c>
      <c r="AG3430">
        <f t="shared" si="753"/>
        <v>7.9222803135090225E-2</v>
      </c>
      <c r="AH3430">
        <f>(O3430*constantes!$D$4)+(LN(125)*constantes!$D$5)+(LN(22.5)*constantes!$D$8)+(F3430*constantes!$D$9)</f>
        <v>25.763312155208702</v>
      </c>
      <c r="AI3430">
        <f t="shared" si="754"/>
        <v>4.0428513799347532E-2</v>
      </c>
    </row>
    <row r="3431" spans="1:35" x14ac:dyDescent="0.25">
      <c r="A3431" s="11">
        <v>3430</v>
      </c>
      <c r="B3431">
        <v>0</v>
      </c>
      <c r="C3431">
        <v>48</v>
      </c>
      <c r="D3431">
        <v>0</v>
      </c>
      <c r="E3431">
        <v>0</v>
      </c>
      <c r="F3431">
        <v>0</v>
      </c>
      <c r="G3431">
        <v>129</v>
      </c>
      <c r="H3431">
        <v>20.41</v>
      </c>
      <c r="I3431">
        <f>IF(AND(B3431=1,E3431=0),V3431,IF(AND(B3431=1,E3431=1),W3431,IF(AND(B3431=0,E3431=0),X3431,IF(AND(B3431=0,E3431=1),Y3431,ERROR))))</f>
        <v>3.9747310905634659E-2</v>
      </c>
      <c r="K3431">
        <f t="shared" si="742"/>
        <v>3.8265438641588045E-2</v>
      </c>
      <c r="L3431">
        <f t="shared" si="743"/>
        <v>2.6562184906686825E-2</v>
      </c>
      <c r="M3431" s="22" t="str">
        <f t="shared" si="755"/>
        <v>NORMAL</v>
      </c>
      <c r="O3431">
        <f t="shared" si="744"/>
        <v>3.8712010109078911</v>
      </c>
      <c r="P3431">
        <f t="shared" si="745"/>
        <v>4.8598124043616719</v>
      </c>
      <c r="Q3431">
        <f t="shared" si="746"/>
        <v>3.0160249768217535</v>
      </c>
      <c r="R3431">
        <f>(O3431*constantes!$B$4)+(P3431*constantes!$B$5)+(D3431*constantes!$B$6)+(Q3431*constantes!$B$8)+(F3431*constantes!$B$9)</f>
        <v>23.45724881487406</v>
      </c>
      <c r="S3431" s="4">
        <f>(O3431*constantes!$B$4)+(P3431*constantes!$C$5)+(D3431*constantes!$B$6)+(Q3431*constantes!$B$8)+(F3431*constantes!$B$9)</f>
        <v>23.805405775522534</v>
      </c>
      <c r="T3431">
        <f>(O3431*constantes!$D$4)+(P3431*constantes!$D$5)+(D3431*constantes!$D$6)+(Q3431*constantes!$D$8)+(F3431*constantes!$D$9)</f>
        <v>25.745966614504248</v>
      </c>
      <c r="U3431">
        <f>(O3431*constantes!$D$4)+(P3431*constantes!$E$5)+(D3431*constantes!$D$6)+(Q3431*constantes!$D$8)+(F3431*constantes!$D$9)</f>
        <v>26.08498712783252</v>
      </c>
      <c r="V3431" s="5">
        <f t="shared" si="747"/>
        <v>7.3146732007449144E-2</v>
      </c>
      <c r="W3431" s="5">
        <f t="shared" si="748"/>
        <v>0.10200780894171024</v>
      </c>
      <c r="X3431" s="6">
        <f t="shared" si="749"/>
        <v>3.9747310905634659E-2</v>
      </c>
      <c r="Y3431" s="6">
        <f t="shared" si="750"/>
        <v>5.5337178226747663E-2</v>
      </c>
      <c r="AA3431">
        <f>(O3431*constantes!$B$4)+(LN(110)*constantes!$B$5)+(LN(22)*constantes!$B$8)+(F3431*constantes!$B$9)</f>
        <v>23.221146741638901</v>
      </c>
      <c r="AB3431">
        <f t="shared" si="751"/>
        <v>5.8221930281009082E-2</v>
      </c>
      <c r="AC3431">
        <f>(O3431*constantes!$D$4)+(LN(110)*constantes!$D$5)+(LN(22)*constantes!$D$8)+(F3431*constantes!$D$9)</f>
        <v>25.336132614771724</v>
      </c>
      <c r="AD3431" s="7">
        <f t="shared" si="752"/>
        <v>2.6562184906686825E-2</v>
      </c>
      <c r="AF3431">
        <f>(O3431*constantes!$B$4)+(LN(125)*constantes!$B$5)+(LN(22.5)*constantes!$B$8)+(F3431*constantes!$B$9)</f>
        <v>23.47610367839329</v>
      </c>
      <c r="AG3431">
        <f t="shared" si="753"/>
        <v>7.448581103683527E-2</v>
      </c>
      <c r="AH3431">
        <f>(O3431*constantes!$D$4)+(LN(125)*constantes!$D$5)+(LN(22.5)*constantes!$D$8)+(F3431*constantes!$D$9)</f>
        <v>25.707205631379956</v>
      </c>
      <c r="AI3431">
        <f t="shared" si="754"/>
        <v>3.8265438641588045E-2</v>
      </c>
    </row>
    <row r="3432" spans="1:35" x14ac:dyDescent="0.25">
      <c r="A3432" s="11">
        <v>3431</v>
      </c>
      <c r="B3432">
        <v>0</v>
      </c>
      <c r="C3432">
        <v>56</v>
      </c>
      <c r="D3432">
        <v>1</v>
      </c>
      <c r="E3432">
        <v>1</v>
      </c>
      <c r="F3432">
        <v>1</v>
      </c>
      <c r="G3432">
        <v>174</v>
      </c>
      <c r="H3432">
        <v>29.22</v>
      </c>
      <c r="I3432">
        <f>IF(AND(B3432=1,E3432=0),V3432,IF(AND(B3432=1,E3432=1),W3432,IF(AND(B3432=0,E3432=0),X3432,IF(AND(B3432=0,E3432=1),Y3432,ERROR))))</f>
        <v>0.63059483025370922</v>
      </c>
      <c r="K3432">
        <f t="shared" si="742"/>
        <v>0.12116948708462794</v>
      </c>
      <c r="L3432">
        <f t="shared" si="743"/>
        <v>8.526583723557013E-2</v>
      </c>
      <c r="M3432" s="22" t="str">
        <f t="shared" si="755"/>
        <v>'&gt;30%</v>
      </c>
      <c r="O3432">
        <f t="shared" si="744"/>
        <v>4.0253516907351496</v>
      </c>
      <c r="P3432">
        <f t="shared" si="745"/>
        <v>5.1590552992145291</v>
      </c>
      <c r="Q3432">
        <f t="shared" si="746"/>
        <v>3.3748534063225533</v>
      </c>
      <c r="R3432">
        <f>(O3432*constantes!$B$4)+(P3432*constantes!$B$5)+(D3432*constantes!$B$6)+(Q3432*constantes!$B$8)+(F3432*constantes!$B$9)</f>
        <v>26.017831638588117</v>
      </c>
      <c r="S3432" s="4">
        <f>(O3432*constantes!$B$4)+(P3432*constantes!$C$5)+(D3432*constantes!$B$6)+(Q3432*constantes!$B$8)+(F3432*constantes!$B$9)</f>
        <v>26.387426360223845</v>
      </c>
      <c r="T3432">
        <f>(O3432*constantes!$D$4)+(P3432*constantes!$D$5)+(D3432*constantes!$D$6)+(Q3432*constantes!$D$8)+(F3432*constantes!$D$9)</f>
        <v>28.58692577080464</v>
      </c>
      <c r="U3432">
        <f>(O3432*constantes!$D$4)+(P3432*constantes!$E$5)+(D3432*constantes!$D$6)+(Q3432*constantes!$D$8)+(F3432*constantes!$D$9)</f>
        <v>28.94682146847785</v>
      </c>
      <c r="V3432" s="5">
        <f t="shared" si="747"/>
        <v>0.62587963526086621</v>
      </c>
      <c r="W3432" s="5">
        <f t="shared" si="748"/>
        <v>0.758962714023659</v>
      </c>
      <c r="X3432" s="6">
        <f t="shared" si="749"/>
        <v>0.5008563088944451</v>
      </c>
      <c r="Y3432" s="6">
        <f t="shared" si="750"/>
        <v>0.63059483025370922</v>
      </c>
      <c r="AA3432">
        <f>(O3432*constantes!$B$4)+(LN(110)*constantes!$B$5)+(LN(22)*constantes!$B$8)+(F3432*constantes!$B$9)</f>
        <v>24.232611641913962</v>
      </c>
      <c r="AB3432">
        <f t="shared" si="751"/>
        <v>0.15205375803350241</v>
      </c>
      <c r="AC3432">
        <f>(O3432*constantes!$D$4)+(LN(110)*constantes!$D$5)+(LN(22)*constantes!$D$8)+(F3432*constantes!$D$9)</f>
        <v>26.533217405129278</v>
      </c>
      <c r="AD3432" s="7">
        <f t="shared" si="752"/>
        <v>8.526583723557013E-2</v>
      </c>
      <c r="AF3432">
        <f>(O3432*constantes!$B$4)+(LN(125)*constantes!$B$5)+(LN(22.5)*constantes!$B$8)+(F3432*constantes!$B$9)</f>
        <v>24.487568578668355</v>
      </c>
      <c r="AG3432">
        <f t="shared" si="753"/>
        <v>0.19171215786913631</v>
      </c>
      <c r="AH3432">
        <f>(O3432*constantes!$D$4)+(LN(125)*constantes!$D$5)+(LN(22.5)*constantes!$D$8)+(F3432*constantes!$D$9)</f>
        <v>26.90429042173751</v>
      </c>
      <c r="AI3432">
        <f t="shared" si="754"/>
        <v>0.12116948708462794</v>
      </c>
    </row>
    <row r="3433" spans="1:35" x14ac:dyDescent="0.25">
      <c r="A3433" s="11">
        <v>3432</v>
      </c>
      <c r="B3433">
        <v>0</v>
      </c>
      <c r="C3433">
        <v>61</v>
      </c>
      <c r="D3433">
        <v>1</v>
      </c>
      <c r="E3433">
        <v>1</v>
      </c>
      <c r="F3433">
        <v>0</v>
      </c>
      <c r="G3433">
        <v>128</v>
      </c>
      <c r="H3433">
        <v>26.3</v>
      </c>
      <c r="I3433">
        <f>IF(AND(B3433=1,E3433=0),V3433,IF(AND(B3433=1,E3433=1),W3433,IF(AND(B3433=0,E3433=0),X3433,IF(AND(B3433=0,E3433=1),Y3433,ERROR))))</f>
        <v>0.20215144254088335</v>
      </c>
      <c r="K3433">
        <f t="shared" si="742"/>
        <v>7.2164067569494672E-2</v>
      </c>
      <c r="L3433">
        <f t="shared" si="743"/>
        <v>5.0368025874669486E-2</v>
      </c>
      <c r="M3433" s="22" t="str">
        <f t="shared" si="755"/>
        <v>Elevated Risk</v>
      </c>
      <c r="O3433">
        <f t="shared" si="744"/>
        <v>4.1108738641733114</v>
      </c>
      <c r="P3433">
        <f t="shared" si="745"/>
        <v>4.8520302639196169</v>
      </c>
      <c r="Q3433">
        <f t="shared" si="746"/>
        <v>3.2695689391837188</v>
      </c>
      <c r="R3433">
        <f>(O3433*constantes!$B$4)+(P3433*constantes!$B$5)+(D3433*constantes!$B$6)+(Q3433*constantes!$B$8)+(F3433*constantes!$B$9)</f>
        <v>25.099436374125631</v>
      </c>
      <c r="S3433" s="4">
        <f>(O3433*constantes!$B$4)+(P3433*constantes!$C$5)+(D3433*constantes!$B$6)+(Q3433*constantes!$B$8)+(F3433*constantes!$B$9)</f>
        <v>25.447035822232834</v>
      </c>
      <c r="T3433">
        <f>(O3433*constantes!$D$4)+(P3433*constantes!$D$5)+(D3433*constantes!$D$6)+(Q3433*constantes!$D$8)+(F3433*constantes!$D$9)</f>
        <v>27.12454711542588</v>
      </c>
      <c r="U3433">
        <f>(O3433*constantes!$D$4)+(P3433*constantes!$E$5)+(D3433*constantes!$D$6)+(Q3433*constantes!$D$8)+(F3433*constantes!$D$9)</f>
        <v>27.463024746636911</v>
      </c>
      <c r="V3433" s="5">
        <f t="shared" si="747"/>
        <v>0.32459603434962803</v>
      </c>
      <c r="W3433" s="5">
        <f t="shared" si="748"/>
        <v>0.42625469124186754</v>
      </c>
      <c r="X3433" s="6">
        <f t="shared" si="749"/>
        <v>0.14869822393916454</v>
      </c>
      <c r="Y3433" s="6">
        <f t="shared" si="750"/>
        <v>0.20215144254088335</v>
      </c>
      <c r="AA3433">
        <f>(O3433*constantes!$B$4)+(LN(110)*constantes!$B$5)+(LN(22)*constantes!$B$8)+(F3433*constantes!$B$9)</f>
        <v>23.967238746940023</v>
      </c>
      <c r="AB3433">
        <f t="shared" si="751"/>
        <v>0.11882079876600593</v>
      </c>
      <c r="AC3433">
        <f>(O3433*constantes!$D$4)+(LN(110)*constantes!$D$5)+(LN(22)*constantes!$D$8)+(F3433*constantes!$D$9)</f>
        <v>25.98829922560666</v>
      </c>
      <c r="AD3433" s="7">
        <f t="shared" si="752"/>
        <v>5.0368025874669486E-2</v>
      </c>
      <c r="AF3433">
        <f>(O3433*constantes!$B$4)+(LN(125)*constantes!$B$5)+(LN(22.5)*constantes!$B$8)+(F3433*constantes!$B$9)</f>
        <v>24.222195683694412</v>
      </c>
      <c r="AG3433">
        <f t="shared" si="753"/>
        <v>0.15060331820878059</v>
      </c>
      <c r="AH3433">
        <f>(O3433*constantes!$D$4)+(LN(125)*constantes!$D$5)+(LN(22.5)*constantes!$D$8)+(F3433*constantes!$D$9)</f>
        <v>26.359372242214892</v>
      </c>
      <c r="AI3433">
        <f t="shared" si="754"/>
        <v>7.2164067569494672E-2</v>
      </c>
    </row>
    <row r="3434" spans="1:35" x14ac:dyDescent="0.25">
      <c r="A3434" s="11">
        <v>3433</v>
      </c>
      <c r="B3434">
        <v>0</v>
      </c>
      <c r="C3434">
        <v>51</v>
      </c>
      <c r="D3434">
        <v>0</v>
      </c>
      <c r="E3434">
        <v>0</v>
      </c>
      <c r="F3434">
        <v>0</v>
      </c>
      <c r="G3434">
        <v>108</v>
      </c>
      <c r="H3434">
        <v>22.91</v>
      </c>
      <c r="I3434">
        <f>IF(AND(B3434=1,E3434=0),V3434,IF(AND(B3434=1,E3434=1),W3434,IF(AND(B3434=0,E3434=0),X3434,IF(AND(B3434=0,E3434=1),Y3434,ERROR))))</f>
        <v>3.0314843507566414E-2</v>
      </c>
      <c r="K3434">
        <f t="shared" si="742"/>
        <v>4.4971857043080821E-2</v>
      </c>
      <c r="L3434">
        <f t="shared" si="743"/>
        <v>3.1250958582138333E-2</v>
      </c>
      <c r="M3434" s="22" t="str">
        <f t="shared" si="755"/>
        <v>OPTIMAL</v>
      </c>
      <c r="O3434">
        <f t="shared" si="744"/>
        <v>3.9318256327243257</v>
      </c>
      <c r="P3434">
        <f t="shared" si="745"/>
        <v>4.6821312271242199</v>
      </c>
      <c r="Q3434">
        <f t="shared" si="746"/>
        <v>3.1315734964654043</v>
      </c>
      <c r="R3434">
        <f>(O3434*constantes!$B$4)+(P3434*constantes!$B$5)+(D3434*constantes!$B$6)+(Q3434*constantes!$B$8)+(F3434*constantes!$B$9)</f>
        <v>23.407961439251995</v>
      </c>
      <c r="S3434" s="4">
        <f>(O3434*constantes!$B$4)+(P3434*constantes!$C$5)+(D3434*constantes!$B$6)+(Q3434*constantes!$B$8)+(F3434*constantes!$B$9)</f>
        <v>23.743389320363171</v>
      </c>
      <c r="T3434">
        <f>(O3434*constantes!$D$4)+(P3434*constantes!$D$5)+(D3434*constantes!$D$6)+(Q3434*constantes!$D$8)+(F3434*constantes!$D$9)</f>
        <v>25.47020347459511</v>
      </c>
      <c r="U3434">
        <f>(O3434*constantes!$D$4)+(P3434*constantes!$E$5)+(D3434*constantes!$D$6)+(Q3434*constantes!$D$8)+(F3434*constantes!$D$9)</f>
        <v>25.796828948999291</v>
      </c>
      <c r="V3434" s="5">
        <f t="shared" si="747"/>
        <v>6.9754648364765637E-2</v>
      </c>
      <c r="W3434" s="5">
        <f t="shared" si="748"/>
        <v>9.6179054686968524E-2</v>
      </c>
      <c r="X3434" s="6">
        <f t="shared" si="749"/>
        <v>3.0314843507566414E-2</v>
      </c>
      <c r="Y3434" s="6">
        <f t="shared" si="750"/>
        <v>4.1777324773733415E-2</v>
      </c>
      <c r="AA3434">
        <f>(O3434*constantes!$B$4)+(LN(110)*constantes!$B$5)+(LN(22)*constantes!$B$8)+(F3434*constantes!$B$9)</f>
        <v>23.409868764368586</v>
      </c>
      <c r="AB3434">
        <f t="shared" si="751"/>
        <v>6.9883054652788434E-2</v>
      </c>
      <c r="AC3434">
        <f>(O3434*constantes!$D$4)+(LN(110)*constantes!$D$5)+(LN(22)*constantes!$D$8)+(F3434*constantes!$D$9)</f>
        <v>25.50109645445777</v>
      </c>
      <c r="AD3434" s="7">
        <f t="shared" si="752"/>
        <v>3.1250958582138333E-2</v>
      </c>
      <c r="AF3434">
        <f>(O3434*constantes!$B$4)+(LN(125)*constantes!$B$5)+(LN(22.5)*constantes!$B$8)+(F3434*constantes!$B$9)</f>
        <v>23.664825701122982</v>
      </c>
      <c r="AG3434">
        <f t="shared" si="753"/>
        <v>8.9246869441510945E-2</v>
      </c>
      <c r="AH3434">
        <f>(O3434*constantes!$D$4)+(LN(125)*constantes!$D$5)+(LN(22.5)*constantes!$D$8)+(F3434*constantes!$D$9)</f>
        <v>25.872169471066002</v>
      </c>
      <c r="AI3434">
        <f t="shared" si="754"/>
        <v>4.4971857043080821E-2</v>
      </c>
    </row>
    <row r="3435" spans="1:35" x14ac:dyDescent="0.25">
      <c r="A3435" s="11">
        <v>3434</v>
      </c>
      <c r="B3435">
        <v>0</v>
      </c>
      <c r="C3435">
        <v>42</v>
      </c>
      <c r="D3435">
        <v>1</v>
      </c>
      <c r="E3435">
        <v>0</v>
      </c>
      <c r="F3435">
        <v>0</v>
      </c>
      <c r="G3435">
        <v>126</v>
      </c>
      <c r="H3435">
        <v>22.26</v>
      </c>
      <c r="I3435">
        <f>IF(AND(B3435=1,E3435=0),V3435,IF(AND(B3435=1,E3435=1),W3435,IF(AND(B3435=0,E3435=0),X3435,IF(AND(B3435=0,E3435=1),Y3435,ERROR))))</f>
        <v>4.9936443187541535E-2</v>
      </c>
      <c r="K3435">
        <f t="shared" si="742"/>
        <v>2.676538428771702E-2</v>
      </c>
      <c r="L3435">
        <f t="shared" si="743"/>
        <v>1.8545470669847686E-2</v>
      </c>
      <c r="M3435" s="22" t="str">
        <f t="shared" si="755"/>
        <v>Elevated Risk</v>
      </c>
      <c r="O3435">
        <f t="shared" si="744"/>
        <v>3.7376696182833684</v>
      </c>
      <c r="P3435">
        <f t="shared" si="745"/>
        <v>4.836281906951478</v>
      </c>
      <c r="Q3435">
        <f t="shared" si="746"/>
        <v>3.102791345847399</v>
      </c>
      <c r="R3435">
        <f>(O3435*constantes!$B$4)+(P3435*constantes!$B$5)+(D3435*constantes!$B$6)+(Q3435*constantes!$B$8)+(F3435*constantes!$B$9)</f>
        <v>23.776235750126386</v>
      </c>
      <c r="S3435" s="4">
        <f>(O3435*constantes!$B$4)+(P3435*constantes!$C$5)+(D3435*constantes!$B$6)+(Q3435*constantes!$B$8)+(F3435*constantes!$B$9)</f>
        <v>24.12270698594039</v>
      </c>
      <c r="T3435">
        <f>(O3435*constantes!$D$4)+(P3435*constantes!$D$5)+(D3435*constantes!$D$6)+(Q3435*constantes!$D$8)+(F3435*constantes!$D$9)</f>
        <v>25.979468482669692</v>
      </c>
      <c r="U3435">
        <f>(O3435*constantes!$D$4)+(P3435*constantes!$E$5)+(D3435*constantes!$D$6)+(Q3435*constantes!$D$8)+(F3435*constantes!$D$9)</f>
        <v>26.316847508498629</v>
      </c>
      <c r="V3435" s="5">
        <f t="shared" si="747"/>
        <v>9.922585394564043E-2</v>
      </c>
      <c r="W3435" s="5">
        <f t="shared" si="748"/>
        <v>0.13737155038211346</v>
      </c>
      <c r="X3435" s="6">
        <f t="shared" si="749"/>
        <v>4.9936443187541535E-2</v>
      </c>
      <c r="Y3435" s="6">
        <f t="shared" si="750"/>
        <v>6.9266239610396574E-2</v>
      </c>
      <c r="AA3435">
        <f>(O3435*constantes!$B$4)+(LN(110)*constantes!$B$5)+(LN(22)*constantes!$B$8)+(F3435*constantes!$B$9)</f>
        <v>22.805468857654464</v>
      </c>
      <c r="AB3435">
        <f t="shared" si="751"/>
        <v>3.8810869283687155E-2</v>
      </c>
      <c r="AC3435">
        <f>(O3435*constantes!$D$4)+(LN(110)*constantes!$D$5)+(LN(22)*constantes!$D$8)+(F3435*constantes!$D$9)</f>
        <v>24.972784348242914</v>
      </c>
      <c r="AD3435" s="7">
        <f t="shared" si="752"/>
        <v>1.8545470669847686E-2</v>
      </c>
      <c r="AF3435">
        <f>(O3435*constantes!$B$4)+(LN(125)*constantes!$B$5)+(LN(22.5)*constantes!$B$8)+(F3435*constantes!$B$9)</f>
        <v>23.060425794408857</v>
      </c>
      <c r="AG3435">
        <f t="shared" si="753"/>
        <v>4.9796912096185753E-2</v>
      </c>
      <c r="AH3435">
        <f>(O3435*constantes!$D$4)+(LN(125)*constantes!$D$5)+(LN(22.5)*constantes!$D$8)+(F3435*constantes!$D$9)</f>
        <v>25.343857364851146</v>
      </c>
      <c r="AI3435">
        <f t="shared" si="754"/>
        <v>2.676538428771702E-2</v>
      </c>
    </row>
    <row r="3436" spans="1:35" x14ac:dyDescent="0.25">
      <c r="A3436" s="11">
        <v>3435</v>
      </c>
      <c r="B3436">
        <v>0</v>
      </c>
      <c r="C3436">
        <v>58</v>
      </c>
      <c r="D3436">
        <v>1</v>
      </c>
      <c r="E3436">
        <v>1</v>
      </c>
      <c r="F3436">
        <v>0</v>
      </c>
      <c r="G3436">
        <v>159.5</v>
      </c>
      <c r="H3436">
        <v>18.53</v>
      </c>
      <c r="I3436">
        <f>IF(AND(B3436=1,E3436=0),V3436,IF(AND(B3436=1,E3436=1),W3436,IF(AND(B3436=0,E3436=0),X3436,IF(AND(B3436=0,E3436=1),Y3436,ERROR))))</f>
        <v>0.26682857638158708</v>
      </c>
      <c r="K3436">
        <f t="shared" si="742"/>
        <v>6.3209991046805025E-2</v>
      </c>
      <c r="L3436">
        <f t="shared" si="743"/>
        <v>4.4054054961770062E-2</v>
      </c>
      <c r="M3436" s="22" t="str">
        <f t="shared" si="755"/>
        <v>Elevated Risk</v>
      </c>
      <c r="O3436">
        <f t="shared" si="744"/>
        <v>4.0604430105464191</v>
      </c>
      <c r="P3436">
        <f t="shared" si="745"/>
        <v>5.072043922224899</v>
      </c>
      <c r="Q3436">
        <f t="shared" si="746"/>
        <v>2.9193910402972683</v>
      </c>
      <c r="R3436">
        <f>(O3436*constantes!$B$4)+(P3436*constantes!$B$5)+(D3436*constantes!$B$6)+(Q3436*constantes!$B$8)+(F3436*constantes!$B$9)</f>
        <v>25.072979548368014</v>
      </c>
      <c r="S3436" s="4">
        <f>(O3436*constantes!$B$4)+(P3436*constantes!$C$5)+(D3436*constantes!$B$6)+(Q3436*constantes!$B$8)+(F3436*constantes!$B$9)</f>
        <v>25.436340774956204</v>
      </c>
      <c r="T3436">
        <f>(O3436*constantes!$D$4)+(P3436*constantes!$D$5)+(D3436*constantes!$D$6)+(Q3436*constantes!$D$8)+(F3436*constantes!$D$9)</f>
        <v>27.427171401325165</v>
      </c>
      <c r="U3436">
        <f>(O3436*constantes!$D$4)+(P3436*constantes!$E$5)+(D3436*constantes!$D$6)+(Q3436*constantes!$D$8)+(F3436*constantes!$D$9)</f>
        <v>27.780997185339576</v>
      </c>
      <c r="V3436" s="5">
        <f t="shared" si="747"/>
        <v>0.31763980412097081</v>
      </c>
      <c r="W3436" s="5">
        <f t="shared" si="748"/>
        <v>0.42285371118438198</v>
      </c>
      <c r="X3436" s="6">
        <f t="shared" si="749"/>
        <v>0.19578040325575929</v>
      </c>
      <c r="Y3436" s="6">
        <f t="shared" si="750"/>
        <v>0.26682857638158708</v>
      </c>
      <c r="AA3436">
        <f>(O3436*constantes!$B$4)+(LN(110)*constantes!$B$5)+(LN(22)*constantes!$B$8)+(F3436*constantes!$B$9)</f>
        <v>23.81024951683365</v>
      </c>
      <c r="AB3436">
        <f t="shared" si="751"/>
        <v>0.10247681663833785</v>
      </c>
      <c r="AC3436">
        <f>(O3436*constantes!$D$4)+(LN(110)*constantes!$D$5)+(LN(22)*constantes!$D$8)+(F3436*constantes!$D$9)</f>
        <v>25.851073342728132</v>
      </c>
      <c r="AD3436" s="7">
        <f t="shared" si="752"/>
        <v>4.4054054961770062E-2</v>
      </c>
      <c r="AF3436">
        <f>(O3436*constantes!$B$4)+(LN(125)*constantes!$B$5)+(LN(22.5)*constantes!$B$8)+(F3436*constantes!$B$9)</f>
        <v>24.065206453588043</v>
      </c>
      <c r="AG3436">
        <f t="shared" si="753"/>
        <v>0.1302191222428678</v>
      </c>
      <c r="AH3436">
        <f>(O3436*constantes!$D$4)+(LN(125)*constantes!$D$5)+(LN(22.5)*constantes!$D$8)+(F3436*constantes!$D$9)</f>
        <v>26.222146359336364</v>
      </c>
      <c r="AI3436">
        <f t="shared" si="754"/>
        <v>6.3209991046805025E-2</v>
      </c>
    </row>
    <row r="3437" spans="1:35" x14ac:dyDescent="0.25">
      <c r="A3437" s="11">
        <v>3436</v>
      </c>
      <c r="B3437">
        <v>1</v>
      </c>
      <c r="C3437">
        <v>47</v>
      </c>
      <c r="D3437">
        <v>0</v>
      </c>
      <c r="E3437">
        <v>1</v>
      </c>
      <c r="F3437">
        <v>0</v>
      </c>
      <c r="G3437">
        <v>138</v>
      </c>
      <c r="H3437">
        <v>29.73</v>
      </c>
      <c r="I3437">
        <f>IF(AND(B3437=1,E3437=0),V3437,IF(AND(B3437=1,E3437=1),W3437,IF(AND(B3437=0,E3437=0),X3437,IF(AND(B3437=0,E3437=1),Y3437,ERROR))))</f>
        <v>0.14325686729366005</v>
      </c>
      <c r="K3437">
        <f t="shared" si="742"/>
        <v>6.9930001122808005E-2</v>
      </c>
      <c r="L3437">
        <f t="shared" si="743"/>
        <v>5.4631350702972536E-2</v>
      </c>
      <c r="M3437" s="22" t="str">
        <f t="shared" si="755"/>
        <v>Elevated Risk</v>
      </c>
      <c r="O3437">
        <f t="shared" si="744"/>
        <v>3.8501476017100584</v>
      </c>
      <c r="P3437">
        <f t="shared" si="745"/>
        <v>4.9272536851572051</v>
      </c>
      <c r="Q3437">
        <f t="shared" si="746"/>
        <v>3.3921566370100065</v>
      </c>
      <c r="R3437">
        <f>(O3437*constantes!$B$4)+(P3437*constantes!$B$5)+(D3437*constantes!$B$6)+(Q3437*constantes!$B$8)+(F3437*constantes!$B$9)</f>
        <v>23.815005261603197</v>
      </c>
      <c r="S3437" s="4">
        <f>(O3437*constantes!$B$4)+(P3437*constantes!$C$5)+(D3437*constantes!$B$6)+(Q3437*constantes!$B$8)+(F3437*constantes!$B$9)</f>
        <v>24.167993715607857</v>
      </c>
      <c r="T3437">
        <f>(O3437*constantes!$D$4)+(P3437*constantes!$D$5)+(D3437*constantes!$D$6)+(Q3437*constantes!$D$8)+(F3437*constantes!$D$9)</f>
        <v>26.070682378772108</v>
      </c>
      <c r="U3437">
        <f>(O3437*constantes!$D$4)+(P3437*constantes!$E$5)+(D3437*constantes!$D$6)+(Q3437*constantes!$D$8)+(F3437*constantes!$D$9)</f>
        <v>26.414407595848676</v>
      </c>
      <c r="V3437" s="5">
        <f t="shared" si="747"/>
        <v>0.10293927932165747</v>
      </c>
      <c r="W3437" s="5">
        <f t="shared" si="748"/>
        <v>0.14325686729366005</v>
      </c>
      <c r="X3437" s="6">
        <f t="shared" si="749"/>
        <v>5.4573078450259271E-2</v>
      </c>
      <c r="Y3437" s="6">
        <f t="shared" si="750"/>
        <v>7.6087647895769606E-2</v>
      </c>
      <c r="AA3437">
        <f>(O3437*constantes!$B$4)+(LN(110)*constantes!$B$5)+(LN(22)*constantes!$B$8)+(F3437*constantes!$B$9)</f>
        <v>23.155608320942413</v>
      </c>
      <c r="AB3437">
        <f t="shared" si="751"/>
        <v>5.4631350702972536E-2</v>
      </c>
      <c r="AC3437">
        <f>(O3437*constantes!$D$4)+(LN(110)*constantes!$D$5)+(LN(22)*constantes!$D$8)+(F3437*constantes!$D$9)</f>
        <v>25.278844814605776</v>
      </c>
      <c r="AD3437" s="7">
        <f t="shared" si="752"/>
        <v>2.5101986203356352E-2</v>
      </c>
      <c r="AF3437">
        <f>(O3437*constantes!$B$4)+(LN(125)*constantes!$B$5)+(LN(22.5)*constantes!$B$8)+(F3437*constantes!$B$9)</f>
        <v>23.410565257696806</v>
      </c>
      <c r="AG3437">
        <f t="shared" si="753"/>
        <v>6.9930001122808005E-2</v>
      </c>
      <c r="AH3437">
        <f>(O3437*constantes!$D$4)+(LN(125)*constantes!$D$5)+(LN(22.5)*constantes!$D$8)+(F3437*constantes!$D$9)</f>
        <v>25.649917831214008</v>
      </c>
      <c r="AI3437">
        <f t="shared" si="754"/>
        <v>3.6173927347526003E-2</v>
      </c>
    </row>
    <row r="3438" spans="1:35" x14ac:dyDescent="0.25">
      <c r="A3438" s="11">
        <v>3437</v>
      </c>
      <c r="B3438">
        <v>1</v>
      </c>
      <c r="C3438">
        <v>50</v>
      </c>
      <c r="D3438">
        <v>1</v>
      </c>
      <c r="E3438">
        <v>0</v>
      </c>
      <c r="F3438">
        <v>0</v>
      </c>
      <c r="G3438">
        <v>126</v>
      </c>
      <c r="H3438">
        <v>20.170000000000002</v>
      </c>
      <c r="I3438">
        <f>IF(AND(B3438=1,E3438=0),V3438,IF(AND(B3438=1,E3438=1),W3438,IF(AND(B3438=0,E3438=0),X3438,IF(AND(B3438=0,E3438=1),Y3438,ERROR))))</f>
        <v>0.15320679548829985</v>
      </c>
      <c r="K3438">
        <f t="shared" si="742"/>
        <v>8.4142660265313918E-2</v>
      </c>
      <c r="L3438">
        <f t="shared" si="743"/>
        <v>6.5845990830285972E-2</v>
      </c>
      <c r="M3438" s="22" t="str">
        <f t="shared" si="755"/>
        <v>Elevated Risk</v>
      </c>
      <c r="O3438">
        <f t="shared" si="744"/>
        <v>3.912023005428146</v>
      </c>
      <c r="P3438">
        <f t="shared" si="745"/>
        <v>4.836281906951478</v>
      </c>
      <c r="Q3438">
        <f t="shared" si="746"/>
        <v>3.0041963519661206</v>
      </c>
      <c r="R3438">
        <f>(O3438*constantes!$B$4)+(P3438*constantes!$B$5)+(D3438*constantes!$B$6)+(Q3438*constantes!$B$8)+(F3438*constantes!$B$9)</f>
        <v>24.24082771687333</v>
      </c>
      <c r="S3438" s="4">
        <f>(O3438*constantes!$B$4)+(P3438*constantes!$C$5)+(D3438*constantes!$B$6)+(Q3438*constantes!$B$8)+(F3438*constantes!$B$9)</f>
        <v>24.587298952687338</v>
      </c>
      <c r="T3438">
        <f>(O3438*constantes!$D$4)+(P3438*constantes!$D$5)+(D3438*constantes!$D$6)+(Q3438*constantes!$D$8)+(F3438*constantes!$D$9)</f>
        <v>26.40348956320593</v>
      </c>
      <c r="U3438">
        <f>(O3438*constantes!$D$4)+(P3438*constantes!$E$5)+(D3438*constantes!$D$6)+(Q3438*constantes!$D$8)+(F3438*constantes!$D$9)</f>
        <v>26.740868589034864</v>
      </c>
      <c r="V3438" s="5">
        <f t="shared" si="747"/>
        <v>0.15320679548829985</v>
      </c>
      <c r="W3438" s="5">
        <f t="shared" si="748"/>
        <v>0.20955396982849273</v>
      </c>
      <c r="X3438" s="6">
        <f t="shared" si="749"/>
        <v>7.5293358871084237E-2</v>
      </c>
      <c r="Y3438" s="6">
        <f t="shared" si="750"/>
        <v>0.1038878006906151</v>
      </c>
      <c r="AA3438">
        <f>(O3438*constantes!$B$4)+(LN(110)*constantes!$B$5)+(LN(22)*constantes!$B$8)+(F3438*constantes!$B$9)</f>
        <v>23.348223977700673</v>
      </c>
      <c r="AB3438">
        <f t="shared" si="751"/>
        <v>6.5845990830285972E-2</v>
      </c>
      <c r="AC3438">
        <f>(O3438*constantes!$D$4)+(LN(110)*constantes!$D$5)+(LN(22)*constantes!$D$8)+(F3438*constantes!$D$9)</f>
        <v>25.447212119400952</v>
      </c>
      <c r="AD3438" s="7">
        <f t="shared" si="752"/>
        <v>2.9636129007590606E-2</v>
      </c>
      <c r="AF3438">
        <f>(O3438*constantes!$B$4)+(LN(125)*constantes!$B$5)+(LN(22.5)*constantes!$B$8)+(F3438*constantes!$B$9)</f>
        <v>23.603180914455063</v>
      </c>
      <c r="AG3438">
        <f t="shared" si="753"/>
        <v>8.4142660265313918E-2</v>
      </c>
      <c r="AH3438">
        <f>(O3438*constantes!$D$4)+(LN(125)*constantes!$D$5)+(LN(22.5)*constantes!$D$8)+(F3438*constantes!$D$9)</f>
        <v>25.818285136009184</v>
      </c>
      <c r="AI3438">
        <f t="shared" si="754"/>
        <v>4.2663786438573714E-2</v>
      </c>
    </row>
    <row r="3439" spans="1:35" x14ac:dyDescent="0.25">
      <c r="A3439" s="11">
        <v>3438</v>
      </c>
      <c r="B3439">
        <v>0</v>
      </c>
      <c r="C3439">
        <v>52</v>
      </c>
      <c r="D3439">
        <v>1</v>
      </c>
      <c r="E3439">
        <v>1</v>
      </c>
      <c r="F3439">
        <v>0</v>
      </c>
      <c r="G3439">
        <v>139</v>
      </c>
      <c r="H3439">
        <v>26.55</v>
      </c>
      <c r="I3439">
        <f>IF(AND(B3439=1,E3439=0),V3439,IF(AND(B3439=1,E3439=1),W3439,IF(AND(B3439=0,E3439=0),X3439,IF(AND(B3439=0,E3439=1),Y3439,ERROR))))</f>
        <v>0.17006559734233062</v>
      </c>
      <c r="K3439">
        <f t="shared" si="742"/>
        <v>4.7353292556453264E-2</v>
      </c>
      <c r="L3439">
        <f t="shared" si="743"/>
        <v>3.291838619478793E-2</v>
      </c>
      <c r="M3439" s="22" t="str">
        <f t="shared" si="755"/>
        <v>Elevated Risk</v>
      </c>
      <c r="O3439">
        <f t="shared" si="744"/>
        <v>3.9512437185814275</v>
      </c>
      <c r="P3439">
        <f t="shared" si="745"/>
        <v>4.9344739331306915</v>
      </c>
      <c r="Q3439">
        <f t="shared" si="746"/>
        <v>3.279029747687948</v>
      </c>
      <c r="R3439">
        <f>(O3439*constantes!$B$4)+(P3439*constantes!$B$5)+(D3439*constantes!$B$6)+(Q3439*constantes!$B$8)+(F3439*constantes!$B$9)</f>
        <v>24.7629539631419</v>
      </c>
      <c r="S3439" s="4">
        <f>(O3439*constantes!$B$4)+(P3439*constantes!$C$5)+(D3439*constantes!$B$6)+(Q3439*constantes!$B$8)+(F3439*constantes!$B$9)</f>
        <v>25.116459675711383</v>
      </c>
      <c r="T3439">
        <f>(O3439*constantes!$D$4)+(P3439*constantes!$D$5)+(D3439*constantes!$D$6)+(Q3439*constantes!$D$8)+(F3439*constantes!$D$9)</f>
        <v>26.926925775068483</v>
      </c>
      <c r="U3439">
        <f>(O3439*constantes!$D$4)+(P3439*constantes!$E$5)+(D3439*constantes!$D$6)+(Q3439*constantes!$D$8)+(F3439*constantes!$D$9)</f>
        <v>27.271154676643683</v>
      </c>
      <c r="V3439" s="5">
        <f t="shared" si="747"/>
        <v>0.24445391874067968</v>
      </c>
      <c r="W3439" s="5">
        <f t="shared" si="748"/>
        <v>0.32913153193164679</v>
      </c>
      <c r="X3439" s="6">
        <f t="shared" si="749"/>
        <v>0.12376434625489696</v>
      </c>
      <c r="Y3439" s="6">
        <f t="shared" si="750"/>
        <v>0.17006559734233062</v>
      </c>
      <c r="AA3439">
        <f>(O3439*constantes!$B$4)+(LN(110)*constantes!$B$5)+(LN(22)*constantes!$B$8)+(F3439*constantes!$B$9)</f>
        <v>23.470316488918311</v>
      </c>
      <c r="AB3439">
        <f t="shared" si="751"/>
        <v>7.4072320755760312E-2</v>
      </c>
      <c r="AC3439">
        <f>(O3439*constantes!$D$4)+(LN(110)*constantes!$D$5)+(LN(22)*constantes!$D$8)+(F3439*constantes!$D$9)</f>
        <v>25.553934425340952</v>
      </c>
      <c r="AD3439" s="7">
        <f t="shared" si="752"/>
        <v>3.291838619478793E-2</v>
      </c>
      <c r="AF3439">
        <f>(O3439*constantes!$B$4)+(LN(125)*constantes!$B$5)+(LN(22.5)*constantes!$B$8)+(F3439*constantes!$B$9)</f>
        <v>23.725273425672704</v>
      </c>
      <c r="AG3439">
        <f t="shared" si="753"/>
        <v>9.453671546464415E-2</v>
      </c>
      <c r="AH3439">
        <f>(O3439*constantes!$D$4)+(LN(125)*constantes!$D$5)+(LN(22.5)*constantes!$D$8)+(F3439*constantes!$D$9)</f>
        <v>25.925007441949184</v>
      </c>
      <c r="AI3439">
        <f t="shared" si="754"/>
        <v>4.7353292556453264E-2</v>
      </c>
    </row>
    <row r="3440" spans="1:35" x14ac:dyDescent="0.25">
      <c r="A3440" s="11">
        <v>3439</v>
      </c>
      <c r="B3440">
        <v>0</v>
      </c>
      <c r="C3440">
        <v>52</v>
      </c>
      <c r="D3440">
        <v>0</v>
      </c>
      <c r="E3440">
        <v>0</v>
      </c>
      <c r="F3440">
        <v>0</v>
      </c>
      <c r="G3440">
        <v>125</v>
      </c>
      <c r="H3440">
        <v>24.98</v>
      </c>
      <c r="I3440">
        <f>IF(AND(B3440=1,E3440=0),V3440,IF(AND(B3440=1,E3440=1),W3440,IF(AND(B3440=0,E3440=0),X3440,IF(AND(B3440=0,E3440=1),Y3440,ERROR))))</f>
        <v>4.9887572293286109E-2</v>
      </c>
      <c r="K3440">
        <f t="shared" ref="K3440:K3503" si="756">IF(B3440=1,AG3440,AI3440)</f>
        <v>4.7353292556453264E-2</v>
      </c>
      <c r="L3440">
        <f t="shared" ref="L3440:L3503" si="757">IF(B3440=1,AB3440,AD3440)</f>
        <v>3.291838619478793E-2</v>
      </c>
      <c r="M3440" s="22" t="str">
        <f t="shared" si="755"/>
        <v>NORMAL</v>
      </c>
      <c r="O3440">
        <f t="shared" ref="O3440:O3503" si="758">LN(C3440)</f>
        <v>3.9512437185814275</v>
      </c>
      <c r="P3440">
        <f t="shared" ref="P3440:P3503" si="759">LN(G3440)</f>
        <v>4.8283137373023015</v>
      </c>
      <c r="Q3440">
        <f t="shared" ref="Q3440:Q3503" si="760">LN(H3440)</f>
        <v>3.2180755046974316</v>
      </c>
      <c r="R3440">
        <f>(O3440*constantes!$B$4)+(P3440*constantes!$B$5)+(D3440*constantes!$B$6)+(Q3440*constantes!$B$8)+(F3440*constantes!$B$9)</f>
        <v>23.808165611848978</v>
      </c>
      <c r="S3440" s="4">
        <f>(O3440*constantes!$B$4)+(P3440*constantes!$C$5)+(D3440*constantes!$B$6)+(Q3440*constantes!$B$8)+(F3440*constantes!$B$9)</f>
        <v>24.154066007989314</v>
      </c>
      <c r="T3440">
        <f>(O3440*constantes!$D$4)+(P3440*constantes!$D$5)+(D3440*constantes!$D$6)+(Q3440*constantes!$D$8)+(F3440*constantes!$D$9)</f>
        <v>25.978463841891944</v>
      </c>
      <c r="U3440">
        <f>(O3440*constantes!$D$4)+(P3440*constantes!$E$5)+(D3440*constantes!$D$6)+(Q3440*constantes!$D$8)+(F3440*constantes!$D$9)</f>
        <v>26.315287008206155</v>
      </c>
      <c r="V3440" s="5">
        <f t="shared" ref="V3440:V3503" si="761">1-POWER(0.88431,EXP(R3440-23.9388))</f>
        <v>0.10227478875478813</v>
      </c>
      <c r="W3440" s="5">
        <f t="shared" ref="W3440:W3503" si="762">1-POWER(0.88431,EXP(S3440-23.9388))</f>
        <v>0.1414227314503137</v>
      </c>
      <c r="X3440" s="6">
        <f t="shared" ref="X3440:X3503" si="763">1-POWER(0.94833,EXP(T3440-26.0145))</f>
        <v>4.9887572293286109E-2</v>
      </c>
      <c r="Y3440" s="6">
        <f t="shared" ref="Y3440:Y3503" si="764">1-POWER(0.94833,EXP(U3440-26.0145))</f>
        <v>6.9162058147018479E-2</v>
      </c>
      <c r="AA3440">
        <f>(O3440*constantes!$B$4)+(LN(110)*constantes!$B$5)+(LN(22)*constantes!$B$8)+(F3440*constantes!$B$9)</f>
        <v>23.470316488918311</v>
      </c>
      <c r="AB3440">
        <f t="shared" ref="AB3440:AB3503" si="765">1-POWER(0.88431,EXP(AA3440-23.9388))</f>
        <v>7.4072320755760312E-2</v>
      </c>
      <c r="AC3440">
        <f>(O3440*constantes!$D$4)+(LN(110)*constantes!$D$5)+(LN(22)*constantes!$D$8)+(F3440*constantes!$D$9)</f>
        <v>25.553934425340952</v>
      </c>
      <c r="AD3440" s="7">
        <f t="shared" ref="AD3440:AD3503" si="766">1-POWER(0.94833,EXP(AC3440-26.0145))</f>
        <v>3.291838619478793E-2</v>
      </c>
      <c r="AF3440">
        <f>(O3440*constantes!$B$4)+(LN(125)*constantes!$B$5)+(LN(22.5)*constantes!$B$8)+(F3440*constantes!$B$9)</f>
        <v>23.725273425672704</v>
      </c>
      <c r="AG3440">
        <f t="shared" ref="AG3440:AG3503" si="767">1-POWER(0.88431,EXP(AF3440-23.9388))</f>
        <v>9.453671546464415E-2</v>
      </c>
      <c r="AH3440">
        <f>(O3440*constantes!$D$4)+(LN(125)*constantes!$D$5)+(LN(22.5)*constantes!$D$8)+(F3440*constantes!$D$9)</f>
        <v>25.925007441949184</v>
      </c>
      <c r="AI3440">
        <f t="shared" ref="AI3440:AI3503" si="768">1-POWER(0.94833,EXP(AH3440-26.0145))</f>
        <v>4.7353292556453264E-2</v>
      </c>
    </row>
    <row r="3441" spans="1:35" x14ac:dyDescent="0.25">
      <c r="A3441" s="11">
        <v>3440</v>
      </c>
      <c r="B3441">
        <v>1</v>
      </c>
      <c r="C3441">
        <v>57</v>
      </c>
      <c r="D3441">
        <v>1</v>
      </c>
      <c r="E3441">
        <v>0</v>
      </c>
      <c r="F3441">
        <v>1</v>
      </c>
      <c r="G3441">
        <v>132</v>
      </c>
      <c r="H3441">
        <v>23.01</v>
      </c>
      <c r="I3441">
        <f>IF(AND(B3441=1,E3441=0),V3441,IF(AND(B3441=1,E3441=1),W3441,IF(AND(B3441=0,E3441=0),X3441,IF(AND(B3441=0,E3441=1),Y3441,ERROR))))</f>
        <v>0.40244917718281603</v>
      </c>
      <c r="K3441">
        <f t="shared" si="756"/>
        <v>0.20139836444968173</v>
      </c>
      <c r="L3441">
        <f t="shared" si="757"/>
        <v>0.159939049004031</v>
      </c>
      <c r="M3441" s="22" t="str">
        <f t="shared" si="755"/>
        <v>'&gt;30%</v>
      </c>
      <c r="O3441">
        <f t="shared" si="758"/>
        <v>4.0430512678345503</v>
      </c>
      <c r="P3441">
        <f t="shared" si="759"/>
        <v>4.8828019225863706</v>
      </c>
      <c r="Q3441">
        <f t="shared" si="760"/>
        <v>3.1359289040472746</v>
      </c>
      <c r="R3441">
        <f>(O3441*constantes!$B$4)+(P3441*constantes!$B$5)+(D3441*constantes!$B$6)+(Q3441*constantes!$B$8)+(F3441*constantes!$B$9)</f>
        <v>25.371045422531324</v>
      </c>
      <c r="S3441" s="4">
        <f>(O3441*constantes!$B$4)+(P3441*constantes!$C$5)+(D3441*constantes!$B$6)+(Q3441*constantes!$B$8)+(F3441*constantes!$B$9)</f>
        <v>25.720849352265411</v>
      </c>
      <c r="T3441">
        <f>(O3441*constantes!$D$4)+(P3441*constantes!$D$5)+(D3441*constantes!$D$6)+(Q3441*constantes!$D$8)+(F3441*constantes!$D$9)</f>
        <v>27.735861521623157</v>
      </c>
      <c r="U3441">
        <f>(O3441*constantes!$D$4)+(P3441*constantes!$E$5)+(D3441*constantes!$D$6)+(Q3441*constantes!$D$8)+(F3441*constantes!$D$9)</f>
        <v>28.076485783742783</v>
      </c>
      <c r="V3441" s="5">
        <f t="shared" si="761"/>
        <v>0.40244917718281603</v>
      </c>
      <c r="W3441" s="5">
        <f t="shared" si="762"/>
        <v>0.51835947679711192</v>
      </c>
      <c r="X3441" s="6">
        <f t="shared" si="763"/>
        <v>0.25671681781370193</v>
      </c>
      <c r="Y3441" s="6">
        <f t="shared" si="764"/>
        <v>0.34103019789328159</v>
      </c>
      <c r="AA3441">
        <f>(O3441*constantes!$B$4)+(LN(110)*constantes!$B$5)+(LN(22)*constantes!$B$8)+(F3441*constantes!$B$9)</f>
        <v>24.287709717441313</v>
      </c>
      <c r="AB3441">
        <f t="shared" si="765"/>
        <v>0.159939049004031</v>
      </c>
      <c r="AC3441">
        <f>(O3441*constantes!$D$4)+(LN(110)*constantes!$D$5)+(LN(22)*constantes!$D$8)+(F3441*constantes!$D$9)</f>
        <v>26.581379193387143</v>
      </c>
      <c r="AD3441" s="7">
        <f t="shared" si="766"/>
        <v>8.9279372244272404E-2</v>
      </c>
      <c r="AF3441">
        <f>(O3441*constantes!$B$4)+(LN(125)*constantes!$B$5)+(LN(22.5)*constantes!$B$8)+(F3441*constantes!$B$9)</f>
        <v>24.542666654195706</v>
      </c>
      <c r="AG3441">
        <f t="shared" si="767"/>
        <v>0.20139836444968173</v>
      </c>
      <c r="AH3441">
        <f>(O3441*constantes!$D$4)+(LN(125)*constantes!$D$5)+(LN(22.5)*constantes!$D$8)+(F3441*constantes!$D$9)</f>
        <v>26.952452209995375</v>
      </c>
      <c r="AI3441">
        <f t="shared" si="768"/>
        <v>0.12675243560010518</v>
      </c>
    </row>
    <row r="3442" spans="1:35" x14ac:dyDescent="0.25">
      <c r="A3442" s="11">
        <v>3441</v>
      </c>
      <c r="B3442">
        <v>0</v>
      </c>
      <c r="C3442">
        <v>61</v>
      </c>
      <c r="D3442">
        <v>0</v>
      </c>
      <c r="E3442">
        <v>0</v>
      </c>
      <c r="F3442">
        <v>0</v>
      </c>
      <c r="G3442">
        <v>120</v>
      </c>
      <c r="H3442">
        <v>22.35</v>
      </c>
      <c r="I3442">
        <f>IF(AND(B3442=1,E3442=0),V3442,IF(AND(B3442=1,E3442=1),W3442,IF(AND(B3442=0,E3442=0),X3442,IF(AND(B3442=0,E3442=1),Y3442,ERROR))))</f>
        <v>6.4381175938023172E-2</v>
      </c>
      <c r="K3442">
        <f t="shared" si="756"/>
        <v>7.2164067569494672E-2</v>
      </c>
      <c r="L3442">
        <f t="shared" si="757"/>
        <v>5.0368025874669486E-2</v>
      </c>
      <c r="M3442" s="22" t="str">
        <f t="shared" si="755"/>
        <v>NORMAL</v>
      </c>
      <c r="O3442">
        <f t="shared" si="758"/>
        <v>4.1108738641733114</v>
      </c>
      <c r="P3442">
        <f t="shared" si="759"/>
        <v>4.7874917427820458</v>
      </c>
      <c r="Q3442">
        <f t="shared" si="760"/>
        <v>3.1068263210595779</v>
      </c>
      <c r="R3442">
        <f>(O3442*constantes!$B$4)+(P3442*constantes!$B$5)+(D3442*constantes!$B$6)+(Q3442*constantes!$B$8)+(F3442*constantes!$B$9)</f>
        <v>24.141164788963472</v>
      </c>
      <c r="S3442" s="4">
        <f>(O3442*constantes!$B$4)+(P3442*constantes!$C$5)+(D3442*constantes!$B$6)+(Q3442*constantes!$B$8)+(F3442*constantes!$B$9)</f>
        <v>24.484140697416375</v>
      </c>
      <c r="T3442">
        <f>(O3442*constantes!$D$4)+(P3442*constantes!$D$5)+(D3442*constantes!$D$6)+(Q3442*constantes!$D$8)+(F3442*constantes!$D$9)</f>
        <v>26.241123900416827</v>
      </c>
      <c r="U3442">
        <f>(O3442*constantes!$D$4)+(P3442*constantes!$E$5)+(D3442*constantes!$D$6)+(Q3442*constantes!$D$8)+(F3442*constantes!$D$9)</f>
        <v>26.575099324393303</v>
      </c>
      <c r="V3442" s="5">
        <f t="shared" si="761"/>
        <v>0.13974297985341688</v>
      </c>
      <c r="W3442" s="5">
        <f t="shared" si="762"/>
        <v>0.19112324227361099</v>
      </c>
      <c r="X3442" s="6">
        <f t="shared" si="763"/>
        <v>6.4381175938023172E-2</v>
      </c>
      <c r="Y3442" s="6">
        <f t="shared" si="764"/>
        <v>8.8746037052751858E-2</v>
      </c>
      <c r="AA3442">
        <f>(O3442*constantes!$B$4)+(LN(110)*constantes!$B$5)+(LN(22)*constantes!$B$8)+(F3442*constantes!$B$9)</f>
        <v>23.967238746940023</v>
      </c>
      <c r="AB3442">
        <f t="shared" si="765"/>
        <v>0.11882079876600593</v>
      </c>
      <c r="AC3442">
        <f>(O3442*constantes!$D$4)+(LN(110)*constantes!$D$5)+(LN(22)*constantes!$D$8)+(F3442*constantes!$D$9)</f>
        <v>25.98829922560666</v>
      </c>
      <c r="AD3442" s="7">
        <f t="shared" si="766"/>
        <v>5.0368025874669486E-2</v>
      </c>
      <c r="AF3442">
        <f>(O3442*constantes!$B$4)+(LN(125)*constantes!$B$5)+(LN(22.5)*constantes!$B$8)+(F3442*constantes!$B$9)</f>
        <v>24.222195683694412</v>
      </c>
      <c r="AG3442">
        <f t="shared" si="767"/>
        <v>0.15060331820878059</v>
      </c>
      <c r="AH3442">
        <f>(O3442*constantes!$D$4)+(LN(125)*constantes!$D$5)+(LN(22.5)*constantes!$D$8)+(F3442*constantes!$D$9)</f>
        <v>26.359372242214892</v>
      </c>
      <c r="AI3442">
        <f t="shared" si="768"/>
        <v>7.2164067569494672E-2</v>
      </c>
    </row>
    <row r="3443" spans="1:35" x14ac:dyDescent="0.25">
      <c r="A3443" s="11">
        <v>3442</v>
      </c>
      <c r="B3443">
        <v>0</v>
      </c>
      <c r="C3443">
        <v>62</v>
      </c>
      <c r="D3443">
        <v>0</v>
      </c>
      <c r="E3443">
        <v>1</v>
      </c>
      <c r="F3443">
        <v>0</v>
      </c>
      <c r="G3443">
        <v>156</v>
      </c>
      <c r="H3443">
        <v>22.35</v>
      </c>
      <c r="I3443">
        <f>IF(AND(B3443=1,E3443=0),V3443,IF(AND(B3443=1,E3443=1),W3443,IF(AND(B3443=0,E3443=0),X3443,IF(AND(B3443=0,E3443=1),Y3443,ERROR))))</f>
        <v>0.18693366660828248</v>
      </c>
      <c r="K3443">
        <f t="shared" si="756"/>
        <v>7.5302674960658122E-2</v>
      </c>
      <c r="L3443">
        <f t="shared" si="757"/>
        <v>5.2585681787711391E-2</v>
      </c>
      <c r="M3443" s="22" t="str">
        <f t="shared" si="755"/>
        <v>Elevated Risk</v>
      </c>
      <c r="O3443">
        <f t="shared" si="758"/>
        <v>4.1271343850450917</v>
      </c>
      <c r="P3443">
        <f t="shared" si="759"/>
        <v>5.0498560072495371</v>
      </c>
      <c r="Q3443">
        <f t="shared" si="760"/>
        <v>3.1068263210595779</v>
      </c>
      <c r="R3443">
        <f>(O3443*constantes!$B$4)+(P3443*constantes!$B$5)+(D3443*constantes!$B$6)+(Q3443*constantes!$B$8)+(F3443*constantes!$B$9)</f>
        <v>24.678489839744842</v>
      </c>
      <c r="S3443" s="4">
        <f>(O3443*constantes!$B$4)+(P3443*constantes!$C$5)+(D3443*constantes!$B$6)+(Q3443*constantes!$B$8)+(F3443*constantes!$B$9)</f>
        <v>25.040261524104196</v>
      </c>
      <c r="T3443">
        <f>(O3443*constantes!$D$4)+(P3443*constantes!$D$5)+(D3443*constantes!$D$6)+(Q3443*constantes!$D$8)+(F3443*constantes!$D$9)</f>
        <v>27.023376979108651</v>
      </c>
      <c r="U3443">
        <f>(O3443*constantes!$D$4)+(P3443*constantes!$E$5)+(D3443*constantes!$D$6)+(Q3443*constantes!$D$8)+(F3443*constantes!$D$9)</f>
        <v>27.375654934174381</v>
      </c>
      <c r="V3443" s="5">
        <f t="shared" si="761"/>
        <v>0.22710364931420912</v>
      </c>
      <c r="W3443" s="5">
        <f t="shared" si="762"/>
        <v>0.30919328752971942</v>
      </c>
      <c r="X3443" s="6">
        <f t="shared" si="763"/>
        <v>0.13540851618486316</v>
      </c>
      <c r="Y3443" s="6">
        <f t="shared" si="764"/>
        <v>0.18693366660828248</v>
      </c>
      <c r="AA3443">
        <f>(O3443*constantes!$B$4)+(LN(110)*constantes!$B$5)+(LN(22)*constantes!$B$8)+(F3443*constantes!$B$9)</f>
        <v>24.017857097993041</v>
      </c>
      <c r="AB3443">
        <f t="shared" si="765"/>
        <v>0.12458920296857934</v>
      </c>
      <c r="AC3443">
        <f>(O3443*constantes!$D$4)+(LN(110)*constantes!$D$5)+(LN(22)*constantes!$D$8)+(F3443*constantes!$D$9)</f>
        <v>26.032545241135235</v>
      </c>
      <c r="AD3443" s="7">
        <f t="shared" si="766"/>
        <v>5.2585681787711391E-2</v>
      </c>
      <c r="AF3443">
        <f>(O3443*constantes!$B$4)+(LN(125)*constantes!$B$5)+(LN(22.5)*constantes!$B$8)+(F3443*constantes!$B$9)</f>
        <v>24.27281403474743</v>
      </c>
      <c r="AG3443">
        <f t="shared" si="767"/>
        <v>0.15777159470264646</v>
      </c>
      <c r="AH3443">
        <f>(O3443*constantes!$D$4)+(LN(125)*constantes!$D$5)+(LN(22.5)*constantes!$D$8)+(F3443*constantes!$D$9)</f>
        <v>26.403618257743467</v>
      </c>
      <c r="AI3443">
        <f t="shared" si="768"/>
        <v>7.5302674960658122E-2</v>
      </c>
    </row>
    <row r="3444" spans="1:35" x14ac:dyDescent="0.25">
      <c r="A3444" s="11">
        <v>3443</v>
      </c>
      <c r="B3444">
        <v>1</v>
      </c>
      <c r="C3444">
        <v>56</v>
      </c>
      <c r="D3444">
        <v>1</v>
      </c>
      <c r="E3444">
        <v>1</v>
      </c>
      <c r="F3444">
        <v>0</v>
      </c>
      <c r="G3444">
        <v>142</v>
      </c>
      <c r="H3444">
        <v>24.47</v>
      </c>
      <c r="I3444">
        <f>IF(AND(B3444=1,E3444=0),V3444,IF(AND(B3444=1,E3444=1),W3444,IF(AND(B3444=0,E3444=0),X3444,IF(AND(B3444=0,E3444=1),Y3444,ERROR))))</f>
        <v>0.38802642698593581</v>
      </c>
      <c r="K3444">
        <f t="shared" si="756"/>
        <v>0.11757074595810224</v>
      </c>
      <c r="L3444">
        <f t="shared" si="757"/>
        <v>9.2378774865307212E-2</v>
      </c>
      <c r="M3444" s="22" t="str">
        <f t="shared" si="755"/>
        <v>'&gt;30%</v>
      </c>
      <c r="O3444">
        <f t="shared" si="758"/>
        <v>4.0253516907351496</v>
      </c>
      <c r="P3444">
        <f t="shared" si="759"/>
        <v>4.9558270576012609</v>
      </c>
      <c r="Q3444">
        <f t="shared" si="760"/>
        <v>3.19744787745458</v>
      </c>
      <c r="R3444">
        <f>(O3444*constantes!$B$4)+(P3444*constantes!$B$5)+(D3444*constantes!$B$6)+(Q3444*constantes!$B$8)+(F3444*constantes!$B$9)</f>
        <v>24.968585211015508</v>
      </c>
      <c r="S3444" s="4">
        <f>(O3444*constantes!$B$4)+(P3444*constantes!$C$5)+(D3444*constantes!$B$6)+(Q3444*constantes!$B$8)+(F3444*constantes!$B$9)</f>
        <v>25.323620661422062</v>
      </c>
      <c r="T3444">
        <f>(O3444*constantes!$D$4)+(P3444*constantes!$D$5)+(D3444*constantes!$D$6)+(Q3444*constantes!$D$8)+(F3444*constantes!$D$9)</f>
        <v>27.146934441054512</v>
      </c>
      <c r="U3444">
        <f>(O3444*constantes!$D$4)+(P3444*constantes!$E$5)+(D3444*constantes!$D$6)+(Q3444*constantes!$D$8)+(F3444*constantes!$D$9)</f>
        <v>27.492652936592776</v>
      </c>
      <c r="V3444" s="5">
        <f t="shared" si="761"/>
        <v>0.2912910590369816</v>
      </c>
      <c r="W3444" s="5">
        <f t="shared" si="762"/>
        <v>0.38802642698593581</v>
      </c>
      <c r="X3444" s="6">
        <f t="shared" si="763"/>
        <v>0.15179535858974014</v>
      </c>
      <c r="Y3444" s="6">
        <f t="shared" si="764"/>
        <v>0.20755146263864166</v>
      </c>
      <c r="AA3444">
        <f>(O3444*constantes!$B$4)+(LN(110)*constantes!$B$5)+(LN(22)*constantes!$B$8)+(F3444*constantes!$B$9)</f>
        <v>23.701011641913961</v>
      </c>
      <c r="AB3444">
        <f t="shared" si="765"/>
        <v>9.2378774865307212E-2</v>
      </c>
      <c r="AC3444">
        <f>(O3444*constantes!$D$4)+(LN(110)*constantes!$D$5)+(LN(22)*constantes!$D$8)+(F3444*constantes!$D$9)</f>
        <v>25.75558740512928</v>
      </c>
      <c r="AD3444" s="7">
        <f t="shared" si="766"/>
        <v>4.0123743463222783E-2</v>
      </c>
      <c r="AF3444">
        <f>(O3444*constantes!$B$4)+(LN(125)*constantes!$B$5)+(LN(22.5)*constantes!$B$8)+(F3444*constantes!$B$9)</f>
        <v>23.955968578668354</v>
      </c>
      <c r="AG3444">
        <f t="shared" si="767"/>
        <v>0.11757074595810224</v>
      </c>
      <c r="AH3444">
        <f>(O3444*constantes!$D$4)+(LN(125)*constantes!$D$5)+(LN(22.5)*constantes!$D$8)+(F3444*constantes!$D$9)</f>
        <v>26.126660421737512</v>
      </c>
      <c r="AI3444">
        <f t="shared" si="768"/>
        <v>5.7622826233415747E-2</v>
      </c>
    </row>
    <row r="3445" spans="1:35" x14ac:dyDescent="0.25">
      <c r="A3445" s="11">
        <v>3444</v>
      </c>
      <c r="B3445">
        <v>1</v>
      </c>
      <c r="C3445">
        <v>57</v>
      </c>
      <c r="D3445">
        <v>0</v>
      </c>
      <c r="E3445">
        <v>0</v>
      </c>
      <c r="F3445">
        <v>0</v>
      </c>
      <c r="G3445">
        <v>123</v>
      </c>
      <c r="H3445">
        <v>26.36</v>
      </c>
      <c r="I3445">
        <f>IF(AND(B3445=1,E3445=0),V3445,IF(AND(B3445=1,E3445=1),W3445,IF(AND(B3445=0,E3445=0),X3445,IF(AND(B3445=0,E3445=1),Y3445,ERROR))))</f>
        <v>0.13534077287722512</v>
      </c>
      <c r="K3445">
        <f t="shared" si="756"/>
        <v>0.12380054983513455</v>
      </c>
      <c r="L3445">
        <f t="shared" si="757"/>
        <v>9.7348342413305922E-2</v>
      </c>
      <c r="M3445" s="22" t="str">
        <f t="shared" si="755"/>
        <v>NORMAL</v>
      </c>
      <c r="O3445">
        <f t="shared" si="758"/>
        <v>4.0430512678345503</v>
      </c>
      <c r="P3445">
        <f t="shared" si="759"/>
        <v>4.8121843553724171</v>
      </c>
      <c r="Q3445">
        <f t="shared" si="760"/>
        <v>3.2718477096343066</v>
      </c>
      <c r="R3445">
        <f>(O3445*constantes!$B$4)+(P3445*constantes!$B$5)+(D3445*constantes!$B$6)+(Q3445*constantes!$B$8)+(F3445*constantes!$B$9)</f>
        <v>24.106666537449296</v>
      </c>
      <c r="S3445" s="4">
        <f>(O3445*constantes!$B$4)+(P3445*constantes!$C$5)+(D3445*constantes!$B$6)+(Q3445*constantes!$B$8)+(F3445*constantes!$B$9)</f>
        <v>24.451411424668176</v>
      </c>
      <c r="T3445">
        <f>(O3445*constantes!$D$4)+(P3445*constantes!$D$5)+(D3445*constantes!$D$6)+(Q3445*constantes!$D$8)+(F3445*constantes!$D$9)</f>
        <v>26.210399149987722</v>
      </c>
      <c r="U3445">
        <f>(O3445*constantes!$D$4)+(P3445*constantes!$E$5)+(D3445*constantes!$D$6)+(Q3445*constantes!$D$8)+(F3445*constantes!$D$9)</f>
        <v>26.546097130618506</v>
      </c>
      <c r="V3445" s="5">
        <f t="shared" si="761"/>
        <v>0.13534077287722512</v>
      </c>
      <c r="W3445" s="5">
        <f t="shared" si="762"/>
        <v>0.1855798776493679</v>
      </c>
      <c r="X3445" s="6">
        <f t="shared" si="763"/>
        <v>6.2495360404363653E-2</v>
      </c>
      <c r="Y3445" s="6">
        <f t="shared" si="764"/>
        <v>8.6322008516380722E-2</v>
      </c>
      <c r="AA3445">
        <f>(O3445*constantes!$B$4)+(LN(110)*constantes!$B$5)+(LN(22)*constantes!$B$8)+(F3445*constantes!$B$9)</f>
        <v>23.756109717441312</v>
      </c>
      <c r="AB3445">
        <f t="shared" si="765"/>
        <v>9.7348342413305922E-2</v>
      </c>
      <c r="AC3445">
        <f>(O3445*constantes!$D$4)+(LN(110)*constantes!$D$5)+(LN(22)*constantes!$D$8)+(F3445*constantes!$D$9)</f>
        <v>25.803749193387144</v>
      </c>
      <c r="AD3445" s="7">
        <f t="shared" si="766"/>
        <v>4.2061248414153263E-2</v>
      </c>
      <c r="AF3445">
        <f>(O3445*constantes!$B$4)+(LN(125)*constantes!$B$5)+(LN(22.5)*constantes!$B$8)+(F3445*constantes!$B$9)</f>
        <v>24.011066654195705</v>
      </c>
      <c r="AG3445">
        <f t="shared" si="767"/>
        <v>0.12380054983513455</v>
      </c>
      <c r="AH3445">
        <f>(O3445*constantes!$D$4)+(LN(125)*constantes!$D$5)+(LN(22.5)*constantes!$D$8)+(F3445*constantes!$D$9)</f>
        <v>26.174822209995376</v>
      </c>
      <c r="AI3445">
        <f t="shared" si="768"/>
        <v>6.0378388617794876E-2</v>
      </c>
    </row>
    <row r="3446" spans="1:35" x14ac:dyDescent="0.25">
      <c r="A3446" s="11">
        <v>3445</v>
      </c>
      <c r="B3446">
        <v>1</v>
      </c>
      <c r="C3446">
        <v>60</v>
      </c>
      <c r="D3446">
        <v>1</v>
      </c>
      <c r="E3446">
        <v>0</v>
      </c>
      <c r="F3446">
        <v>0</v>
      </c>
      <c r="G3446">
        <v>135</v>
      </c>
      <c r="H3446">
        <v>23.06</v>
      </c>
      <c r="I3446">
        <f>IF(AND(B3446=1,E3446=0),V3446,IF(AND(B3446=1,E3446=1),W3446,IF(AND(B3446=0,E3446=0),X3446,IF(AND(B3446=0,E3446=1),Y3446,ERROR))))</f>
        <v>0.30977313571953358</v>
      </c>
      <c r="K3446">
        <f t="shared" si="756"/>
        <v>0.14362116573454531</v>
      </c>
      <c r="L3446">
        <f t="shared" si="757"/>
        <v>0.11321269470654882</v>
      </c>
      <c r="M3446" s="22" t="str">
        <f t="shared" si="755"/>
        <v>'&gt;30%</v>
      </c>
      <c r="O3446">
        <f t="shared" si="758"/>
        <v>4.0943445622221004</v>
      </c>
      <c r="P3446">
        <f t="shared" si="759"/>
        <v>4.9052747784384296</v>
      </c>
      <c r="Q3446">
        <f t="shared" si="760"/>
        <v>3.138099514840913</v>
      </c>
      <c r="R3446">
        <f>(O3446*constantes!$B$4)+(P3446*constantes!$B$5)+(D3446*constantes!$B$6)+(Q3446*constantes!$B$8)+(F3446*constantes!$B$9)</f>
        <v>25.042529136780907</v>
      </c>
      <c r="S3446" s="4">
        <f>(O3446*constantes!$B$4)+(P3446*constantes!$C$5)+(D3446*constantes!$B$6)+(Q3446*constantes!$B$8)+(F3446*constantes!$B$9)</f>
        <v>25.393943021908235</v>
      </c>
      <c r="T3446">
        <f>(O3446*constantes!$D$4)+(P3446*constantes!$D$5)+(D3446*constantes!$D$6)+(Q3446*constantes!$D$8)+(F3446*constantes!$D$9)</f>
        <v>27.162128011905352</v>
      </c>
      <c r="U3446">
        <f>(O3446*constantes!$D$4)+(P3446*constantes!$E$5)+(D3446*constantes!$D$6)+(Q3446*constantes!$D$8)+(F3446*constantes!$D$9)</f>
        <v>27.504319980449218</v>
      </c>
      <c r="V3446" s="5">
        <f t="shared" si="761"/>
        <v>0.30977313571953358</v>
      </c>
      <c r="W3446" s="5">
        <f t="shared" si="762"/>
        <v>0.40953345481762538</v>
      </c>
      <c r="X3446" s="6">
        <f t="shared" si="763"/>
        <v>0.15393053880591301</v>
      </c>
      <c r="Y3446" s="6">
        <f t="shared" si="764"/>
        <v>0.20971187476874009</v>
      </c>
      <c r="AA3446">
        <f>(O3446*constantes!$B$4)+(LN(110)*constantes!$B$5)+(LN(22)*constantes!$B$8)+(F3446*constantes!$B$9)</f>
        <v>23.915783691137978</v>
      </c>
      <c r="AB3446">
        <f t="shared" si="765"/>
        <v>0.11321269470654882</v>
      </c>
      <c r="AC3446">
        <f>(O3446*constantes!$D$4)+(LN(110)*constantes!$D$5)+(LN(22)*constantes!$D$8)+(F3446*constantes!$D$9)</f>
        <v>25.943321837946279</v>
      </c>
      <c r="AD3446" s="7">
        <f t="shared" si="766"/>
        <v>4.820708918468708E-2</v>
      </c>
      <c r="AF3446">
        <f>(O3446*constantes!$B$4)+(LN(125)*constantes!$B$5)+(LN(22.5)*constantes!$B$8)+(F3446*constantes!$B$9)</f>
        <v>24.170740627892375</v>
      </c>
      <c r="AG3446">
        <f t="shared" si="767"/>
        <v>0.14362116573454531</v>
      </c>
      <c r="AH3446">
        <f>(O3446*constantes!$D$4)+(LN(125)*constantes!$D$5)+(LN(22.5)*constantes!$D$8)+(F3446*constantes!$D$9)</f>
        <v>26.314394854554511</v>
      </c>
      <c r="AI3446">
        <f t="shared" si="768"/>
        <v>6.9102564331433469E-2</v>
      </c>
    </row>
    <row r="3447" spans="1:35" x14ac:dyDescent="0.25">
      <c r="A3447" s="11">
        <v>3446</v>
      </c>
      <c r="B3447">
        <v>1</v>
      </c>
      <c r="C3447">
        <v>50</v>
      </c>
      <c r="D3447">
        <v>1</v>
      </c>
      <c r="E3447">
        <v>0</v>
      </c>
      <c r="F3447">
        <v>0</v>
      </c>
      <c r="G3447">
        <v>108</v>
      </c>
      <c r="H3447">
        <v>22.81</v>
      </c>
      <c r="I3447">
        <f>IF(AND(B3447=1,E3447=0),V3447,IF(AND(B3447=1,E3447=1),W3447,IF(AND(B3447=0,E3447=0),X3447,IF(AND(B3447=0,E3447=1),Y3447,ERROR))))</f>
        <v>0.1286710850026922</v>
      </c>
      <c r="K3447">
        <f t="shared" si="756"/>
        <v>8.4142660265313918E-2</v>
      </c>
      <c r="L3447">
        <f t="shared" si="757"/>
        <v>6.5845990830285972E-2</v>
      </c>
      <c r="M3447" s="22" t="str">
        <f t="shared" si="755"/>
        <v>Elevated Risk</v>
      </c>
      <c r="O3447">
        <f t="shared" si="758"/>
        <v>3.912023005428146</v>
      </c>
      <c r="P3447">
        <f t="shared" si="759"/>
        <v>4.6821312271242199</v>
      </c>
      <c r="Q3447">
        <f t="shared" si="760"/>
        <v>3.1271990362962967</v>
      </c>
      <c r="R3447">
        <f>(O3447*constantes!$B$4)+(P3447*constantes!$B$5)+(D3447*constantes!$B$6)+(Q3447*constantes!$B$8)+(F3447*constantes!$B$9)</f>
        <v>24.052378711795818</v>
      </c>
      <c r="S3447" s="4">
        <f>(O3447*constantes!$B$4)+(P3447*constantes!$C$5)+(D3447*constantes!$B$6)+(Q3447*constantes!$B$8)+(F3447*constantes!$B$9)</f>
        <v>24.387806592906998</v>
      </c>
      <c r="T3447">
        <f>(O3447*constantes!$D$4)+(P3447*constantes!$D$5)+(D3447*constantes!$D$6)+(Q3447*constantes!$D$8)+(F3447*constantes!$D$9)</f>
        <v>26.032762696776839</v>
      </c>
      <c r="U3447">
        <f>(O3447*constantes!$D$4)+(P3447*constantes!$E$5)+(D3447*constantes!$D$6)+(Q3447*constantes!$D$8)+(F3447*constantes!$D$9)</f>
        <v>26.359388171181024</v>
      </c>
      <c r="V3447" s="5">
        <f t="shared" si="761"/>
        <v>0.1286710850026922</v>
      </c>
      <c r="W3447" s="5">
        <f t="shared" si="762"/>
        <v>0.17521189161812845</v>
      </c>
      <c r="X3447" s="6">
        <f t="shared" si="763"/>
        <v>5.2596811912353436E-2</v>
      </c>
      <c r="Y3447" s="6">
        <f t="shared" si="764"/>
        <v>7.2165174565042456E-2</v>
      </c>
      <c r="AA3447">
        <f>(O3447*constantes!$B$4)+(LN(110)*constantes!$B$5)+(LN(22)*constantes!$B$8)+(F3447*constantes!$B$9)</f>
        <v>23.348223977700673</v>
      </c>
      <c r="AB3447">
        <f t="shared" si="765"/>
        <v>6.5845990830285972E-2</v>
      </c>
      <c r="AC3447">
        <f>(O3447*constantes!$D$4)+(LN(110)*constantes!$D$5)+(LN(22)*constantes!$D$8)+(F3447*constantes!$D$9)</f>
        <v>25.447212119400952</v>
      </c>
      <c r="AD3447" s="7">
        <f t="shared" si="766"/>
        <v>2.9636129007590606E-2</v>
      </c>
      <c r="AF3447">
        <f>(O3447*constantes!$B$4)+(LN(125)*constantes!$B$5)+(LN(22.5)*constantes!$B$8)+(F3447*constantes!$B$9)</f>
        <v>23.603180914455063</v>
      </c>
      <c r="AG3447">
        <f t="shared" si="767"/>
        <v>8.4142660265313918E-2</v>
      </c>
      <c r="AH3447">
        <f>(O3447*constantes!$D$4)+(LN(125)*constantes!$D$5)+(LN(22.5)*constantes!$D$8)+(F3447*constantes!$D$9)</f>
        <v>25.818285136009184</v>
      </c>
      <c r="AI3447">
        <f t="shared" si="768"/>
        <v>4.2663786438573714E-2</v>
      </c>
    </row>
    <row r="3448" spans="1:35" x14ac:dyDescent="0.25">
      <c r="A3448" s="11">
        <v>3447</v>
      </c>
      <c r="B3448">
        <v>0</v>
      </c>
      <c r="C3448">
        <v>54</v>
      </c>
      <c r="D3448">
        <v>1</v>
      </c>
      <c r="E3448">
        <v>0</v>
      </c>
      <c r="F3448">
        <v>0</v>
      </c>
      <c r="G3448">
        <v>115</v>
      </c>
      <c r="H3448">
        <v>20.72</v>
      </c>
      <c r="I3448">
        <f>IF(AND(B3448=1,E3448=0),V3448,IF(AND(B3448=1,E3448=1),W3448,IF(AND(B3448=0,E3448=0),X3448,IF(AND(B3448=0,E3448=1),Y3448,ERROR))))</f>
        <v>7.2885336595886585E-2</v>
      </c>
      <c r="K3448">
        <f t="shared" si="756"/>
        <v>5.2338355969762884E-2</v>
      </c>
      <c r="L3448">
        <f t="shared" si="757"/>
        <v>3.6413005758055728E-2</v>
      </c>
      <c r="M3448" s="22" t="str">
        <f t="shared" si="755"/>
        <v>Elevated Risk</v>
      </c>
      <c r="O3448">
        <f t="shared" si="758"/>
        <v>3.9889840465642745</v>
      </c>
      <c r="P3448">
        <f t="shared" si="759"/>
        <v>4.7449321283632502</v>
      </c>
      <c r="Q3448">
        <f t="shared" si="760"/>
        <v>3.0310994173912822</v>
      </c>
      <c r="R3448">
        <f>(O3448*constantes!$B$4)+(P3448*constantes!$B$5)+(D3448*constantes!$B$6)+(Q3448*constantes!$B$8)+(F3448*constantes!$B$9)</f>
        <v>24.332271155402111</v>
      </c>
      <c r="S3448" s="4">
        <f>(O3448*constantes!$B$4)+(P3448*constantes!$C$5)+(D3448*constantes!$B$6)+(Q3448*constantes!$B$8)+(F3448*constantes!$B$9)</f>
        <v>24.672198093078055</v>
      </c>
      <c r="T3448">
        <f>(O3448*constantes!$D$4)+(P3448*constantes!$D$5)+(D3448*constantes!$D$6)+(Q3448*constantes!$D$8)+(F3448*constantes!$D$9)</f>
        <v>26.369701429920212</v>
      </c>
      <c r="U3448">
        <f>(O3448*constantes!$D$4)+(P3448*constantes!$E$5)+(D3448*constantes!$D$6)+(Q3448*constantes!$D$8)+(F3448*constantes!$D$9)</f>
        <v>26.700707895194835</v>
      </c>
      <c r="V3448" s="5">
        <f t="shared" si="761"/>
        <v>0.16658425624775153</v>
      </c>
      <c r="W3448" s="5">
        <f t="shared" si="762"/>
        <v>0.22585384755382976</v>
      </c>
      <c r="X3448" s="6">
        <f t="shared" si="763"/>
        <v>7.2885336595886585E-2</v>
      </c>
      <c r="Y3448" s="6">
        <f t="shared" si="764"/>
        <v>0.10001008808594658</v>
      </c>
      <c r="AA3448">
        <f>(O3448*constantes!$B$4)+(LN(110)*constantes!$B$5)+(LN(22)*constantes!$B$8)+(F3448*constantes!$B$9)</f>
        <v>23.587800620315793</v>
      </c>
      <c r="AB3448">
        <f t="shared" si="765"/>
        <v>8.2913210367502876E-2</v>
      </c>
      <c r="AC3448">
        <f>(O3448*constantes!$D$4)+(LN(110)*constantes!$D$5)+(LN(22)*constantes!$D$8)+(F3448*constantes!$D$9)</f>
        <v>25.656628499605237</v>
      </c>
      <c r="AD3448" s="7">
        <f t="shared" si="766"/>
        <v>3.6413005758055728E-2</v>
      </c>
      <c r="AF3448">
        <f>(O3448*constantes!$B$4)+(LN(125)*constantes!$B$5)+(LN(22.5)*constantes!$B$8)+(F3448*constantes!$B$9)</f>
        <v>23.84275755707019</v>
      </c>
      <c r="AG3448">
        <f t="shared" si="767"/>
        <v>0.10567740925235103</v>
      </c>
      <c r="AH3448">
        <f>(O3448*constantes!$D$4)+(LN(125)*constantes!$D$5)+(LN(22.5)*constantes!$D$8)+(F3448*constantes!$D$9)</f>
        <v>26.027701516213469</v>
      </c>
      <c r="AI3448">
        <f t="shared" si="768"/>
        <v>5.2338355969762884E-2</v>
      </c>
    </row>
    <row r="3449" spans="1:35" x14ac:dyDescent="0.25">
      <c r="A3449" s="11">
        <v>3448</v>
      </c>
      <c r="B3449">
        <v>1</v>
      </c>
      <c r="C3449">
        <v>52</v>
      </c>
      <c r="D3449">
        <v>0</v>
      </c>
      <c r="E3449">
        <v>0</v>
      </c>
      <c r="F3449">
        <v>0</v>
      </c>
      <c r="G3449">
        <v>128</v>
      </c>
      <c r="H3449">
        <v>25.88</v>
      </c>
      <c r="I3449">
        <f>IF(AND(B3449=1,E3449=0),V3449,IF(AND(B3449=1,E3449=1),W3449,IF(AND(B3449=0,E3449=0),X3449,IF(AND(B3449=0,E3449=1),Y3449,ERROR))))</f>
        <v>0.10948241088440491</v>
      </c>
      <c r="K3449">
        <f t="shared" si="756"/>
        <v>9.453671546464415E-2</v>
      </c>
      <c r="L3449">
        <f t="shared" si="757"/>
        <v>7.4072320755760312E-2</v>
      </c>
      <c r="M3449" s="22" t="str">
        <f t="shared" si="755"/>
        <v>Elevated Risk</v>
      </c>
      <c r="O3449">
        <f t="shared" si="758"/>
        <v>3.9512437185814275</v>
      </c>
      <c r="P3449">
        <f t="shared" si="759"/>
        <v>4.8520302639196169</v>
      </c>
      <c r="Q3449">
        <f t="shared" si="760"/>
        <v>3.2534704696326999</v>
      </c>
      <c r="R3449">
        <f>(O3449*constantes!$B$4)+(P3449*constantes!$B$5)+(D3449*constantes!$B$6)+(Q3449*constantes!$B$8)+(F3449*constantes!$B$9)</f>
        <v>23.880221732397956</v>
      </c>
      <c r="S3449" s="4">
        <f>(O3449*constantes!$B$4)+(P3449*constantes!$C$5)+(D3449*constantes!$B$6)+(Q3449*constantes!$B$8)+(F3449*constantes!$B$9)</f>
        <v>24.22782118050516</v>
      </c>
      <c r="T3449">
        <f>(O3449*constantes!$D$4)+(P3449*constantes!$D$5)+(D3449*constantes!$D$6)+(Q3449*constantes!$D$8)+(F3449*constantes!$D$9)</f>
        <v>26.063271972602212</v>
      </c>
      <c r="U3449">
        <f>(O3449*constantes!$D$4)+(P3449*constantes!$E$5)+(D3449*constantes!$D$6)+(Q3449*constantes!$D$8)+(F3449*constantes!$D$9)</f>
        <v>26.401749603813244</v>
      </c>
      <c r="V3449" s="5">
        <f t="shared" si="761"/>
        <v>0.10948241088440491</v>
      </c>
      <c r="W3449" s="5">
        <f t="shared" si="762"/>
        <v>0.15138510957477092</v>
      </c>
      <c r="X3449" s="6">
        <f t="shared" si="763"/>
        <v>5.4181283099617672E-2</v>
      </c>
      <c r="Y3449" s="6">
        <f t="shared" si="764"/>
        <v>7.5167513086003002E-2</v>
      </c>
      <c r="AA3449">
        <f>(O3449*constantes!$B$4)+(LN(110)*constantes!$B$5)+(LN(22)*constantes!$B$8)+(F3449*constantes!$B$9)</f>
        <v>23.470316488918311</v>
      </c>
      <c r="AB3449">
        <f t="shared" si="765"/>
        <v>7.4072320755760312E-2</v>
      </c>
      <c r="AC3449">
        <f>(O3449*constantes!$D$4)+(LN(110)*constantes!$D$5)+(LN(22)*constantes!$D$8)+(F3449*constantes!$D$9)</f>
        <v>25.553934425340952</v>
      </c>
      <c r="AD3449" s="7">
        <f t="shared" si="766"/>
        <v>3.291838619478793E-2</v>
      </c>
      <c r="AF3449">
        <f>(O3449*constantes!$B$4)+(LN(125)*constantes!$B$5)+(LN(22.5)*constantes!$B$8)+(F3449*constantes!$B$9)</f>
        <v>23.725273425672704</v>
      </c>
      <c r="AG3449">
        <f t="shared" si="767"/>
        <v>9.453671546464415E-2</v>
      </c>
      <c r="AH3449">
        <f>(O3449*constantes!$D$4)+(LN(125)*constantes!$D$5)+(LN(22.5)*constantes!$D$8)+(F3449*constantes!$D$9)</f>
        <v>25.925007441949184</v>
      </c>
      <c r="AI3449">
        <f t="shared" si="768"/>
        <v>4.7353292556453264E-2</v>
      </c>
    </row>
    <row r="3450" spans="1:35" x14ac:dyDescent="0.25">
      <c r="A3450" s="11">
        <v>3449</v>
      </c>
      <c r="B3450">
        <v>0</v>
      </c>
      <c r="C3450">
        <v>54</v>
      </c>
      <c r="D3450">
        <v>0</v>
      </c>
      <c r="E3450">
        <v>0</v>
      </c>
      <c r="F3450">
        <v>0</v>
      </c>
      <c r="G3450">
        <v>135</v>
      </c>
      <c r="H3450">
        <v>19.18</v>
      </c>
      <c r="I3450">
        <f>IF(AND(B3450=1,E3450=0),V3450,IF(AND(B3450=1,E3450=1),W3450,IF(AND(B3450=0,E3450=0),X3450,IF(AND(B3450=0,E3450=1),Y3450,ERROR))))</f>
        <v>5.9665309267248112E-2</v>
      </c>
      <c r="K3450">
        <f t="shared" si="756"/>
        <v>5.2338355969762884E-2</v>
      </c>
      <c r="L3450">
        <f t="shared" si="757"/>
        <v>3.6413005758055728E-2</v>
      </c>
      <c r="M3450" s="22" t="str">
        <f t="shared" si="755"/>
        <v>Elevated Risk</v>
      </c>
      <c r="O3450">
        <f t="shared" si="758"/>
        <v>3.9889840465642745</v>
      </c>
      <c r="P3450">
        <f t="shared" si="759"/>
        <v>4.9052747784384296</v>
      </c>
      <c r="Q3450">
        <f t="shared" si="760"/>
        <v>2.9538680694552921</v>
      </c>
      <c r="R3450">
        <f>(O3450*constantes!$B$4)+(P3450*constantes!$B$5)+(D3450*constantes!$B$6)+(Q3450*constantes!$B$8)+(F3450*constantes!$B$9)</f>
        <v>23.858962903000361</v>
      </c>
      <c r="S3450" s="4">
        <f>(O3450*constantes!$B$4)+(P3450*constantes!$C$5)+(D3450*constantes!$B$6)+(Q3450*constantes!$B$8)+(F3450*constantes!$B$9)</f>
        <v>24.210376788127689</v>
      </c>
      <c r="T3450">
        <f>(O3450*constantes!$D$4)+(P3450*constantes!$D$5)+(D3450*constantes!$D$6)+(Q3450*constantes!$D$8)+(F3450*constantes!$D$9)</f>
        <v>26.162566347110911</v>
      </c>
      <c r="U3450">
        <f>(O3450*constantes!$D$4)+(P3450*constantes!$E$5)+(D3450*constantes!$D$6)+(Q3450*constantes!$D$8)+(F3450*constantes!$D$9)</f>
        <v>26.504758315654776</v>
      </c>
      <c r="V3450" s="5">
        <f t="shared" si="761"/>
        <v>0.1073077913082614</v>
      </c>
      <c r="W3450" s="5">
        <f t="shared" si="762"/>
        <v>0.14897275629323936</v>
      </c>
      <c r="X3450" s="6">
        <f t="shared" si="763"/>
        <v>5.9665309267248112E-2</v>
      </c>
      <c r="Y3450" s="6">
        <f t="shared" si="764"/>
        <v>8.2975614392115316E-2</v>
      </c>
      <c r="AA3450">
        <f>(O3450*constantes!$B$4)+(LN(110)*constantes!$B$5)+(LN(22)*constantes!$B$8)+(F3450*constantes!$B$9)</f>
        <v>23.587800620315793</v>
      </c>
      <c r="AB3450">
        <f t="shared" si="765"/>
        <v>8.2913210367502876E-2</v>
      </c>
      <c r="AC3450">
        <f>(O3450*constantes!$D$4)+(LN(110)*constantes!$D$5)+(LN(22)*constantes!$D$8)+(F3450*constantes!$D$9)</f>
        <v>25.656628499605237</v>
      </c>
      <c r="AD3450" s="7">
        <f t="shared" si="766"/>
        <v>3.6413005758055728E-2</v>
      </c>
      <c r="AF3450">
        <f>(O3450*constantes!$B$4)+(LN(125)*constantes!$B$5)+(LN(22.5)*constantes!$B$8)+(F3450*constantes!$B$9)</f>
        <v>23.84275755707019</v>
      </c>
      <c r="AG3450">
        <f t="shared" si="767"/>
        <v>0.10567740925235103</v>
      </c>
      <c r="AH3450">
        <f>(O3450*constantes!$D$4)+(LN(125)*constantes!$D$5)+(LN(22.5)*constantes!$D$8)+(F3450*constantes!$D$9)</f>
        <v>26.027701516213469</v>
      </c>
      <c r="AI3450">
        <f t="shared" si="768"/>
        <v>5.2338355969762884E-2</v>
      </c>
    </row>
    <row r="3451" spans="1:35" x14ac:dyDescent="0.25">
      <c r="A3451" s="11">
        <v>3450</v>
      </c>
      <c r="B3451">
        <v>0</v>
      </c>
      <c r="C3451">
        <v>44</v>
      </c>
      <c r="D3451">
        <v>1</v>
      </c>
      <c r="E3451">
        <v>0</v>
      </c>
      <c r="F3451">
        <v>0</v>
      </c>
      <c r="G3451">
        <v>118</v>
      </c>
      <c r="H3451">
        <v>22.72</v>
      </c>
      <c r="I3451">
        <f>IF(AND(B3451=1,E3451=0),V3451,IF(AND(B3451=1,E3451=1),W3451,IF(AND(B3451=0,E3451=0),X3451,IF(AND(B3451=0,E3451=1),Y3451,ERROR))))</f>
        <v>4.7677090500799157E-2</v>
      </c>
      <c r="K3451">
        <f t="shared" si="756"/>
        <v>3.0321952038303235E-2</v>
      </c>
      <c r="L3451">
        <f t="shared" si="757"/>
        <v>2.102161003401426E-2</v>
      </c>
      <c r="M3451" s="22" t="str">
        <f t="shared" si="755"/>
        <v>Elevated Risk</v>
      </c>
      <c r="O3451">
        <f t="shared" si="758"/>
        <v>3.784189633918261</v>
      </c>
      <c r="P3451">
        <f t="shared" si="759"/>
        <v>4.7706846244656651</v>
      </c>
      <c r="Q3451">
        <f t="shared" si="760"/>
        <v>3.1232455938529506</v>
      </c>
      <c r="R3451">
        <f>(O3451*constantes!$B$4)+(P3451*constantes!$B$5)+(D3451*constantes!$B$6)+(Q3451*constantes!$B$8)+(F3451*constantes!$B$9)</f>
        <v>23.815578005394762</v>
      </c>
      <c r="S3451" s="4">
        <f>(O3451*constantes!$B$4)+(P3451*constantes!$C$5)+(D3451*constantes!$B$6)+(Q3451*constantes!$B$8)+(F3451*constantes!$B$9)</f>
        <v>24.157349851891482</v>
      </c>
      <c r="T3451">
        <f>(O3451*constantes!$D$4)+(P3451*constantes!$D$5)+(D3451*constantes!$D$6)+(Q3451*constantes!$D$8)+(F3451*constantes!$D$9)</f>
        <v>25.931990684029003</v>
      </c>
      <c r="U3451">
        <f>(O3451*constantes!$D$4)+(P3451*constantes!$E$5)+(D3451*constantes!$D$6)+(Q3451*constantes!$D$8)+(F3451*constantes!$D$9)</f>
        <v>26.264793643431727</v>
      </c>
      <c r="V3451" s="5">
        <f t="shared" si="761"/>
        <v>0.10299510702638648</v>
      </c>
      <c r="W3451" s="5">
        <f t="shared" si="762"/>
        <v>0.14185323342905032</v>
      </c>
      <c r="X3451" s="6">
        <f t="shared" si="763"/>
        <v>4.7677090500799157E-2</v>
      </c>
      <c r="Y3451" s="6">
        <f t="shared" si="764"/>
        <v>6.5871311133925636E-2</v>
      </c>
      <c r="AA3451">
        <f>(O3451*constantes!$B$4)+(LN(110)*constantes!$B$5)+(LN(22)*constantes!$B$8)+(F3451*constantes!$B$9)</f>
        <v>22.95028380552526</v>
      </c>
      <c r="AB3451">
        <f t="shared" si="765"/>
        <v>4.4721443860098575E-2</v>
      </c>
      <c r="AC3451">
        <f>(O3451*constantes!$D$4)+(LN(110)*constantes!$D$5)+(LN(22)*constantes!$D$8)+(F3451*constantes!$D$9)</f>
        <v>25.099368567186549</v>
      </c>
      <c r="AD3451" s="7">
        <f t="shared" si="766"/>
        <v>2.102161003401426E-2</v>
      </c>
      <c r="AF3451">
        <f>(O3451*constantes!$B$4)+(LN(125)*constantes!$B$5)+(LN(22.5)*constantes!$B$8)+(F3451*constantes!$B$9)</f>
        <v>23.205240742279653</v>
      </c>
      <c r="AG3451">
        <f t="shared" si="767"/>
        <v>5.7330036913051163E-2</v>
      </c>
      <c r="AH3451">
        <f>(O3451*constantes!$D$4)+(LN(125)*constantes!$D$5)+(LN(22.5)*constantes!$D$8)+(F3451*constantes!$D$9)</f>
        <v>25.470441583794781</v>
      </c>
      <c r="AI3451">
        <f t="shared" si="768"/>
        <v>3.0321952038303235E-2</v>
      </c>
    </row>
    <row r="3452" spans="1:35" x14ac:dyDescent="0.25">
      <c r="A3452" s="11">
        <v>3451</v>
      </c>
      <c r="B3452">
        <v>0</v>
      </c>
      <c r="C3452">
        <v>59</v>
      </c>
      <c r="D3452">
        <v>0</v>
      </c>
      <c r="E3452">
        <v>0</v>
      </c>
      <c r="F3452">
        <v>0</v>
      </c>
      <c r="G3452">
        <v>138</v>
      </c>
      <c r="H3452">
        <v>25.02</v>
      </c>
      <c r="I3452">
        <f>IF(AND(B3452=1,E3452=0),V3452,IF(AND(B3452=1,E3452=1),W3452,IF(AND(B3452=0,E3452=0),X3452,IF(AND(B3452=0,E3452=1),Y3452,ERROR))))</f>
        <v>9.0986660848505818E-2</v>
      </c>
      <c r="K3452">
        <f t="shared" si="756"/>
        <v>6.6117954736533924E-2</v>
      </c>
      <c r="L3452">
        <f t="shared" si="757"/>
        <v>4.6102547085629553E-2</v>
      </c>
      <c r="M3452" s="22" t="str">
        <f t="shared" si="755"/>
        <v>Elevated Risk</v>
      </c>
      <c r="O3452">
        <f t="shared" si="758"/>
        <v>4.0775374439057197</v>
      </c>
      <c r="P3452">
        <f t="shared" si="759"/>
        <v>4.9272536851572051</v>
      </c>
      <c r="Q3452">
        <f t="shared" si="760"/>
        <v>3.2196755050387651</v>
      </c>
      <c r="R3452">
        <f>(O3452*constantes!$B$4)+(P3452*constantes!$B$5)+(D3452*constantes!$B$6)+(Q3452*constantes!$B$8)+(F3452*constantes!$B$9)</f>
        <v>24.386122877771758</v>
      </c>
      <c r="S3452" s="4">
        <f>(O3452*constantes!$B$4)+(P3452*constantes!$C$5)+(D3452*constantes!$B$6)+(Q3452*constantes!$B$8)+(F3452*constantes!$B$9)</f>
        <v>24.739111331776424</v>
      </c>
      <c r="T3452">
        <f>(O3452*constantes!$D$4)+(P3452*constantes!$D$5)+(D3452*constantes!$D$6)+(Q3452*constantes!$D$8)+(F3452*constantes!$D$9)</f>
        <v>26.601245077955156</v>
      </c>
      <c r="U3452">
        <f>(O3452*constantes!$D$4)+(P3452*constantes!$E$5)+(D3452*constantes!$D$6)+(Q3452*constantes!$D$8)+(F3452*constantes!$D$9)</f>
        <v>26.944970295031723</v>
      </c>
      <c r="V3452" s="5">
        <f t="shared" si="761"/>
        <v>0.17494456823287785</v>
      </c>
      <c r="W3452" s="5">
        <f t="shared" si="762"/>
        <v>0.23944748409008787</v>
      </c>
      <c r="X3452" s="6">
        <f t="shared" si="763"/>
        <v>9.0986660848505818E-2</v>
      </c>
      <c r="Y3452" s="6">
        <f t="shared" si="764"/>
        <v>0.12586975995976968</v>
      </c>
      <c r="AA3452">
        <f>(O3452*constantes!$B$4)+(LN(110)*constantes!$B$5)+(LN(22)*constantes!$B$8)+(F3452*constantes!$B$9)</f>
        <v>23.863463804103819</v>
      </c>
      <c r="AB3452">
        <f t="shared" si="765"/>
        <v>0.10776479003769468</v>
      </c>
      <c r="AC3452">
        <f>(O3452*constantes!$D$4)+(LN(110)*constantes!$D$5)+(LN(22)*constantes!$D$8)+(F3452*constantes!$D$9)</f>
        <v>25.897588492509126</v>
      </c>
      <c r="AD3452" s="7">
        <f t="shared" si="766"/>
        <v>4.6102547085629553E-2</v>
      </c>
      <c r="AF3452">
        <f>(O3452*constantes!$B$4)+(LN(125)*constantes!$B$5)+(LN(22.5)*constantes!$B$8)+(F3452*constantes!$B$9)</f>
        <v>24.118420740858213</v>
      </c>
      <c r="AG3452">
        <f t="shared" si="767"/>
        <v>0.13682617258299834</v>
      </c>
      <c r="AH3452">
        <f>(O3452*constantes!$D$4)+(LN(125)*constantes!$D$5)+(LN(22.5)*constantes!$D$8)+(F3452*constantes!$D$9)</f>
        <v>26.268661509117358</v>
      </c>
      <c r="AI3452">
        <f t="shared" si="768"/>
        <v>6.6117954736533924E-2</v>
      </c>
    </row>
    <row r="3453" spans="1:35" x14ac:dyDescent="0.25">
      <c r="A3453" s="11">
        <v>3452</v>
      </c>
      <c r="B3453">
        <v>0</v>
      </c>
      <c r="C3453">
        <v>62</v>
      </c>
      <c r="D3453">
        <v>0</v>
      </c>
      <c r="E3453">
        <v>1</v>
      </c>
      <c r="F3453">
        <v>0</v>
      </c>
      <c r="G3453">
        <v>175</v>
      </c>
      <c r="H3453">
        <v>28.24</v>
      </c>
      <c r="I3453">
        <f>IF(AND(B3453=1,E3453=0),V3453,IF(AND(B3453=1,E3453=1),W3453,IF(AND(B3453=0,E3453=0),X3453,IF(AND(B3453=0,E3453=1),Y3453,ERROR))))</f>
        <v>0.2773574679990275</v>
      </c>
      <c r="K3453">
        <f t="shared" si="756"/>
        <v>7.5302674960658122E-2</v>
      </c>
      <c r="L3453">
        <f t="shared" si="757"/>
        <v>5.2585681787711391E-2</v>
      </c>
      <c r="M3453" s="22" t="str">
        <f t="shared" si="755"/>
        <v>Elevated Risk</v>
      </c>
      <c r="O3453">
        <f t="shared" si="758"/>
        <v>4.1271343850450917</v>
      </c>
      <c r="P3453">
        <f t="shared" si="759"/>
        <v>5.1647859739235145</v>
      </c>
      <c r="Q3453">
        <f t="shared" si="760"/>
        <v>3.3407394126250414</v>
      </c>
      <c r="R3453">
        <f>(O3453*constantes!$B$4)+(P3453*constantes!$B$5)+(D3453*constantes!$B$6)+(Q3453*constantes!$B$8)+(F3453*constantes!$B$9)</f>
        <v>25.077133403922758</v>
      </c>
      <c r="S3453" s="4">
        <f>(O3453*constantes!$B$4)+(P3453*constantes!$C$5)+(D3453*constantes!$B$6)+(Q3453*constantes!$B$8)+(F3453*constantes!$B$9)</f>
        <v>25.447138671094635</v>
      </c>
      <c r="T3453">
        <f>(O3453*constantes!$D$4)+(P3453*constantes!$D$5)+(D3453*constantes!$D$6)+(Q3453*constantes!$D$8)+(F3453*constantes!$D$9)</f>
        <v>27.466252699728393</v>
      </c>
      <c r="U3453">
        <f>(O3453*constantes!$D$4)+(P3453*constantes!$E$5)+(D3453*constantes!$D$6)+(Q3453*constantes!$D$8)+(F3453*constantes!$D$9)</f>
        <v>27.826548169269298</v>
      </c>
      <c r="V3453" s="5">
        <f t="shared" si="761"/>
        <v>0.31872450488218906</v>
      </c>
      <c r="W3453" s="5">
        <f t="shared" si="762"/>
        <v>0.42628747563205449</v>
      </c>
      <c r="X3453" s="6">
        <f t="shared" si="763"/>
        <v>0.20273379291012383</v>
      </c>
      <c r="Y3453" s="6">
        <f t="shared" si="764"/>
        <v>0.2773574679990275</v>
      </c>
      <c r="AA3453">
        <f>(O3453*constantes!$B$4)+(LN(110)*constantes!$B$5)+(LN(22)*constantes!$B$8)+(F3453*constantes!$B$9)</f>
        <v>24.017857097993041</v>
      </c>
      <c r="AB3453">
        <f t="shared" si="765"/>
        <v>0.12458920296857934</v>
      </c>
      <c r="AC3453">
        <f>(O3453*constantes!$D$4)+(LN(110)*constantes!$D$5)+(LN(22)*constantes!$D$8)+(F3453*constantes!$D$9)</f>
        <v>26.032545241135235</v>
      </c>
      <c r="AD3453" s="7">
        <f t="shared" si="766"/>
        <v>5.2585681787711391E-2</v>
      </c>
      <c r="AF3453">
        <f>(O3453*constantes!$B$4)+(LN(125)*constantes!$B$5)+(LN(22.5)*constantes!$B$8)+(F3453*constantes!$B$9)</f>
        <v>24.27281403474743</v>
      </c>
      <c r="AG3453">
        <f t="shared" si="767"/>
        <v>0.15777159470264646</v>
      </c>
      <c r="AH3453">
        <f>(O3453*constantes!$D$4)+(LN(125)*constantes!$D$5)+(LN(22.5)*constantes!$D$8)+(F3453*constantes!$D$9)</f>
        <v>26.403618257743467</v>
      </c>
      <c r="AI3453">
        <f t="shared" si="768"/>
        <v>7.5302674960658122E-2</v>
      </c>
    </row>
    <row r="3454" spans="1:35" x14ac:dyDescent="0.25">
      <c r="A3454" s="11">
        <v>3453</v>
      </c>
      <c r="B3454">
        <v>0</v>
      </c>
      <c r="C3454">
        <v>45</v>
      </c>
      <c r="D3454">
        <v>0</v>
      </c>
      <c r="E3454">
        <v>0</v>
      </c>
      <c r="F3454">
        <v>0</v>
      </c>
      <c r="G3454">
        <v>128.5</v>
      </c>
      <c r="H3454">
        <v>23.75</v>
      </c>
      <c r="I3454">
        <f>IF(AND(B3454=1,E3454=0),V3454,IF(AND(B3454=1,E3454=1),W3454,IF(AND(B3454=0,E3454=0),X3454,IF(AND(B3454=0,E3454=1),Y3454,ERROR))))</f>
        <v>3.5714973050758325E-2</v>
      </c>
      <c r="K3454">
        <f t="shared" si="756"/>
        <v>3.2202898660143586E-2</v>
      </c>
      <c r="L3454">
        <f t="shared" si="757"/>
        <v>2.2332293193086827E-2</v>
      </c>
      <c r="M3454" s="22" t="str">
        <f t="shared" si="755"/>
        <v>Elevated Risk</v>
      </c>
      <c r="O3454">
        <f t="shared" si="758"/>
        <v>3.8066624897703196</v>
      </c>
      <c r="P3454">
        <f t="shared" si="759"/>
        <v>4.8559289043352747</v>
      </c>
      <c r="Q3454">
        <f t="shared" si="760"/>
        <v>3.1675825304806504</v>
      </c>
      <c r="R3454">
        <f>(O3454*constantes!$B$4)+(P3454*constantes!$B$5)+(D3454*constantes!$B$6)+(Q3454*constantes!$B$8)+(F3454*constantes!$B$9)</f>
        <v>23.36928905869884</v>
      </c>
      <c r="S3454" s="4">
        <f>(O3454*constantes!$B$4)+(P3454*constantes!$C$5)+(D3454*constantes!$B$6)+(Q3454*constantes!$B$8)+(F3454*constantes!$B$9)</f>
        <v>23.717167805405424</v>
      </c>
      <c r="T3454">
        <f>(O3454*constantes!$D$4)+(P3454*constantes!$D$5)+(D3454*constantes!$D$6)+(Q3454*constantes!$D$8)+(F3454*constantes!$D$9)</f>
        <v>25.636912644041292</v>
      </c>
      <c r="U3454">
        <f>(O3454*constantes!$D$4)+(P3454*constantes!$E$5)+(D3454*constantes!$D$6)+(Q3454*constantes!$D$8)+(F3454*constantes!$D$9)</f>
        <v>25.975662244407722</v>
      </c>
      <c r="V3454" s="5">
        <f t="shared" si="761"/>
        <v>6.7199574725986366E-2</v>
      </c>
      <c r="W3454" s="5">
        <f t="shared" si="762"/>
        <v>9.3810511001928387E-2</v>
      </c>
      <c r="X3454" s="6">
        <f t="shared" si="763"/>
        <v>3.5714973050758325E-2</v>
      </c>
      <c r="Y3454" s="6">
        <f t="shared" si="764"/>
        <v>4.9751534026030497E-2</v>
      </c>
      <c r="AA3454">
        <f>(O3454*constantes!$B$4)+(LN(110)*constantes!$B$5)+(LN(22)*constantes!$B$8)+(F3454*constantes!$B$9)</f>
        <v>23.020240906878485</v>
      </c>
      <c r="AB3454">
        <f t="shared" si="765"/>
        <v>4.7883245315309741E-2</v>
      </c>
      <c r="AC3454">
        <f>(O3454*constantes!$D$4)+(LN(110)*constantes!$D$5)+(LN(22)*constantes!$D$8)+(F3454*constantes!$D$9)</f>
        <v>25.16051878105991</v>
      </c>
      <c r="AD3454" s="7">
        <f t="shared" si="766"/>
        <v>2.2332293193086827E-2</v>
      </c>
      <c r="AF3454">
        <f>(O3454*constantes!$B$4)+(LN(125)*constantes!$B$5)+(LN(22.5)*constantes!$B$8)+(F3454*constantes!$B$9)</f>
        <v>23.275197843632878</v>
      </c>
      <c r="AG3454">
        <f t="shared" si="767"/>
        <v>6.1354256697024101E-2</v>
      </c>
      <c r="AH3454">
        <f>(O3454*constantes!$D$4)+(LN(125)*constantes!$D$5)+(LN(22.5)*constantes!$D$8)+(F3454*constantes!$D$9)</f>
        <v>25.531591797668142</v>
      </c>
      <c r="AI3454">
        <f t="shared" si="768"/>
        <v>3.2202898660143586E-2</v>
      </c>
    </row>
    <row r="3455" spans="1:35" x14ac:dyDescent="0.25">
      <c r="A3455" s="11">
        <v>3454</v>
      </c>
      <c r="B3455">
        <v>1</v>
      </c>
      <c r="C3455">
        <v>40</v>
      </c>
      <c r="D3455">
        <v>1</v>
      </c>
      <c r="E3455">
        <v>0</v>
      </c>
      <c r="F3455">
        <v>0</v>
      </c>
      <c r="G3455">
        <v>112</v>
      </c>
      <c r="H3455">
        <v>28.57</v>
      </c>
      <c r="I3455">
        <f>IF(AND(B3455=1,E3455=0),V3455,IF(AND(B3455=1,E3455=1),W3455,IF(AND(B3455=0,E3455=0),X3455,IF(AND(B3455=0,E3455=1),Y3455,ERROR))))</f>
        <v>8.4184883020068324E-2</v>
      </c>
      <c r="K3455">
        <f t="shared" si="756"/>
        <v>4.2933030992125865E-2</v>
      </c>
      <c r="L3455">
        <f t="shared" si="757"/>
        <v>3.3434567241904078E-2</v>
      </c>
      <c r="M3455" s="22" t="str">
        <f t="shared" si="755"/>
        <v>Elevated Risk</v>
      </c>
      <c r="O3455">
        <f t="shared" si="758"/>
        <v>3.6888794541139363</v>
      </c>
      <c r="P3455">
        <f t="shared" si="759"/>
        <v>4.7184988712950942</v>
      </c>
      <c r="Q3455">
        <f t="shared" si="760"/>
        <v>3.3523572162426816</v>
      </c>
      <c r="R3455">
        <f>(O3455*constantes!$B$4)+(P3455*constantes!$B$5)+(D3455*constantes!$B$6)+(Q3455*constantes!$B$8)+(F3455*constantes!$B$9)</f>
        <v>23.603705301961334</v>
      </c>
      <c r="S3455" s="4">
        <f>(O3455*constantes!$B$4)+(P3455*constantes!$C$5)+(D3455*constantes!$B$6)+(Q3455*constantes!$B$8)+(F3455*constantes!$B$9)</f>
        <v>23.941738561100912</v>
      </c>
      <c r="T3455">
        <f>(O3455*constantes!$D$4)+(P3455*constantes!$D$5)+(D3455*constantes!$D$6)+(Q3455*constantes!$D$8)+(F3455*constantes!$D$9)</f>
        <v>25.642984503064564</v>
      </c>
      <c r="U3455">
        <f>(O3455*constantes!$D$4)+(P3455*constantes!$E$5)+(D3455*constantes!$D$6)+(Q3455*constantes!$D$8)+(F3455*constantes!$D$9)</f>
        <v>25.972146984326109</v>
      </c>
      <c r="V3455" s="5">
        <f t="shared" si="761"/>
        <v>8.4184883020068324E-2</v>
      </c>
      <c r="W3455" s="5">
        <f t="shared" si="762"/>
        <v>0.11600990350949925</v>
      </c>
      <c r="X3455" s="6">
        <f t="shared" si="763"/>
        <v>3.5928533999858292E-2</v>
      </c>
      <c r="Y3455" s="6">
        <f t="shared" si="764"/>
        <v>4.9581352981963756E-2</v>
      </c>
      <c r="AA3455">
        <f>(O3455*constantes!$B$4)+(LN(110)*constantes!$B$5)+(LN(22)*constantes!$B$8)+(F3455*constantes!$B$9)</f>
        <v>22.653587028201589</v>
      </c>
      <c r="AB3455">
        <f t="shared" si="765"/>
        <v>3.3434567241904078E-2</v>
      </c>
      <c r="AC3455">
        <f>(O3455*constantes!$D$4)+(LN(110)*constantes!$D$5)+(LN(22)*constantes!$D$8)+(F3455*constantes!$D$9)</f>
        <v>24.840022896226397</v>
      </c>
      <c r="AD3455" s="7">
        <f t="shared" si="766"/>
        <v>1.6258639030403699E-2</v>
      </c>
      <c r="AF3455">
        <f>(O3455*constantes!$B$4)+(LN(125)*constantes!$B$5)+(LN(22.5)*constantes!$B$8)+(F3455*constantes!$B$9)</f>
        <v>22.908543964955982</v>
      </c>
      <c r="AG3455">
        <f t="shared" si="767"/>
        <v>4.2933030992125865E-2</v>
      </c>
      <c r="AH3455">
        <f>(O3455*constantes!$D$4)+(LN(125)*constantes!$D$5)+(LN(22.5)*constantes!$D$8)+(F3455*constantes!$D$9)</f>
        <v>25.211095912834629</v>
      </c>
      <c r="AI3455">
        <f t="shared" si="768"/>
        <v>2.3477142937900042E-2</v>
      </c>
    </row>
    <row r="3456" spans="1:35" x14ac:dyDescent="0.25">
      <c r="A3456" s="11">
        <v>3455</v>
      </c>
      <c r="B3456">
        <v>1</v>
      </c>
      <c r="C3456">
        <v>43</v>
      </c>
      <c r="D3456">
        <v>0</v>
      </c>
      <c r="E3456">
        <v>1</v>
      </c>
      <c r="F3456">
        <v>0</v>
      </c>
      <c r="G3456">
        <v>144.5</v>
      </c>
      <c r="H3456">
        <v>27.15</v>
      </c>
      <c r="I3456">
        <f>IF(AND(B3456=1,E3456=0),V3456,IF(AND(B3456=1,E3456=1),W3456,IF(AND(B3456=0,E3456=0),X3456,IF(AND(B3456=0,E3456=1),Y3456,ERROR))))</f>
        <v>0.11236665062732076</v>
      </c>
      <c r="K3456">
        <f t="shared" si="756"/>
        <v>5.3478442485207722E-2</v>
      </c>
      <c r="L3456">
        <f t="shared" si="757"/>
        <v>4.169811677585733E-2</v>
      </c>
      <c r="M3456" s="22" t="str">
        <f t="shared" si="755"/>
        <v>Elevated Risk</v>
      </c>
      <c r="O3456">
        <f t="shared" si="758"/>
        <v>3.7612001156935624</v>
      </c>
      <c r="P3456">
        <f t="shared" si="759"/>
        <v>4.9732795075524869</v>
      </c>
      <c r="Q3456">
        <f t="shared" si="760"/>
        <v>3.3013770463799443</v>
      </c>
      <c r="R3456">
        <f>(O3456*constantes!$B$4)+(P3456*constantes!$B$5)+(D3456*constantes!$B$6)+(Q3456*constantes!$B$8)+(F3456*constantes!$B$9)</f>
        <v>23.55152954207853</v>
      </c>
      <c r="S3456" s="4">
        <f>(O3456*constantes!$B$4)+(P3456*constantes!$C$5)+(D3456*constantes!$B$6)+(Q3456*constantes!$B$8)+(F3456*constantes!$B$9)</f>
        <v>23.907815285999586</v>
      </c>
      <c r="T3456">
        <f>(O3456*constantes!$D$4)+(P3456*constantes!$D$5)+(D3456*constantes!$D$6)+(Q3456*constantes!$D$8)+(F3456*constantes!$D$9)</f>
        <v>25.911705473361497</v>
      </c>
      <c r="U3456">
        <f>(O3456*constantes!$D$4)+(P3456*constantes!$E$5)+(D3456*constantes!$D$6)+(Q3456*constantes!$D$8)+(F3456*constantes!$D$9)</f>
        <v>26.258641451808355</v>
      </c>
      <c r="V3456" s="5">
        <f t="shared" si="761"/>
        <v>8.0081354353438439E-2</v>
      </c>
      <c r="W3456" s="5">
        <f t="shared" si="762"/>
        <v>0.11236665062732076</v>
      </c>
      <c r="X3456" s="6">
        <f t="shared" si="763"/>
        <v>4.6742430189964712E-2</v>
      </c>
      <c r="Y3456" s="6">
        <f t="shared" si="764"/>
        <v>6.5480829144084596E-2</v>
      </c>
      <c r="AA3456">
        <f>(O3456*constantes!$B$4)+(LN(110)*constantes!$B$5)+(LN(22)*constantes!$B$8)+(F3456*constantes!$B$9)</f>
        <v>22.8787183548725</v>
      </c>
      <c r="AB3456">
        <f t="shared" si="765"/>
        <v>4.169811677585733E-2</v>
      </c>
      <c r="AC3456">
        <f>(O3456*constantes!$D$4)+(LN(110)*constantes!$D$5)+(LN(22)*constantes!$D$8)+(F3456*constantes!$D$9)</f>
        <v>25.036812478830871</v>
      </c>
      <c r="AD3456" s="7">
        <f t="shared" si="766"/>
        <v>1.975954812069991E-2</v>
      </c>
      <c r="AF3456">
        <f>(O3456*constantes!$B$4)+(LN(125)*constantes!$B$5)+(LN(22.5)*constantes!$B$8)+(F3456*constantes!$B$9)</f>
        <v>23.133675291626897</v>
      </c>
      <c r="AG3456">
        <f t="shared" si="767"/>
        <v>5.3478442485207722E-2</v>
      </c>
      <c r="AH3456">
        <f>(O3456*constantes!$D$4)+(LN(125)*constantes!$D$5)+(LN(22.5)*constantes!$D$8)+(F3456*constantes!$D$9)</f>
        <v>25.407885495439103</v>
      </c>
      <c r="AI3456">
        <f t="shared" si="768"/>
        <v>2.8509711637591306E-2</v>
      </c>
    </row>
    <row r="3457" spans="1:35" x14ac:dyDescent="0.25">
      <c r="A3457" s="11">
        <v>3456</v>
      </c>
      <c r="B3457">
        <v>1</v>
      </c>
      <c r="C3457">
        <v>42</v>
      </c>
      <c r="D3457">
        <v>1</v>
      </c>
      <c r="E3457">
        <v>1</v>
      </c>
      <c r="F3457">
        <v>0</v>
      </c>
      <c r="G3457">
        <v>158</v>
      </c>
      <c r="H3457">
        <v>28.89</v>
      </c>
      <c r="I3457">
        <f>IF(AND(B3457=1,E3457=0),V3457,IF(AND(B3457=1,E3457=1),W3457,IF(AND(B3457=0,E3457=0),X3457,IF(AND(B3457=0,E3457=1),Y3457,ERROR))))</f>
        <v>0.2449782474885619</v>
      </c>
      <c r="K3457">
        <f t="shared" si="756"/>
        <v>4.9796912096185753E-2</v>
      </c>
      <c r="L3457">
        <f t="shared" si="757"/>
        <v>3.8810869283687155E-2</v>
      </c>
      <c r="M3457" s="22" t="str">
        <f t="shared" si="755"/>
        <v>Elevated Risk</v>
      </c>
      <c r="O3457">
        <f t="shared" si="758"/>
        <v>3.7376696182833684</v>
      </c>
      <c r="P3457">
        <f t="shared" si="759"/>
        <v>5.0625950330269669</v>
      </c>
      <c r="Q3457">
        <f t="shared" si="760"/>
        <v>3.363495514478144</v>
      </c>
      <c r="R3457">
        <f>(O3457*constantes!$B$4)+(P3457*constantes!$B$5)+(D3457*constantes!$B$6)+(Q3457*constantes!$B$8)+(F3457*constantes!$B$9)</f>
        <v>24.402743147811901</v>
      </c>
      <c r="S3457" s="4">
        <f>(O3457*constantes!$B$4)+(P3457*constantes!$C$5)+(D3457*constantes!$B$6)+(Q3457*constantes!$B$8)+(F3457*constantes!$B$9)</f>
        <v>24.765427455977949</v>
      </c>
      <c r="T3457">
        <f>(O3457*constantes!$D$4)+(P3457*constantes!$D$5)+(D3457*constantes!$D$6)+(Q3457*constantes!$D$8)+(F3457*constantes!$D$9)</f>
        <v>26.749351944351165</v>
      </c>
      <c r="U3457">
        <f>(O3457*constantes!$D$4)+(P3457*constantes!$E$5)+(D3457*constantes!$D$6)+(Q3457*constantes!$D$8)+(F3457*constantes!$D$9)</f>
        <v>27.102518573855125</v>
      </c>
      <c r="V3457" s="5">
        <f t="shared" si="761"/>
        <v>0.17759932972535786</v>
      </c>
      <c r="W3457" s="5">
        <f t="shared" si="762"/>
        <v>0.2449782474885619</v>
      </c>
      <c r="X3457" s="6">
        <f t="shared" si="763"/>
        <v>0.1047248214623453</v>
      </c>
      <c r="Y3457" s="6">
        <f t="shared" si="764"/>
        <v>0.14570698136741589</v>
      </c>
      <c r="AA3457">
        <f>(O3457*constantes!$B$4)+(LN(110)*constantes!$B$5)+(LN(22)*constantes!$B$8)+(F3457*constantes!$B$9)</f>
        <v>22.805468857654464</v>
      </c>
      <c r="AB3457">
        <f t="shared" si="765"/>
        <v>3.8810869283687155E-2</v>
      </c>
      <c r="AC3457">
        <f>(O3457*constantes!$D$4)+(LN(110)*constantes!$D$5)+(LN(22)*constantes!$D$8)+(F3457*constantes!$D$9)</f>
        <v>24.972784348242914</v>
      </c>
      <c r="AD3457" s="7">
        <f t="shared" si="766"/>
        <v>1.8545470669847686E-2</v>
      </c>
      <c r="AF3457">
        <f>(O3457*constantes!$B$4)+(LN(125)*constantes!$B$5)+(LN(22.5)*constantes!$B$8)+(F3457*constantes!$B$9)</f>
        <v>23.060425794408857</v>
      </c>
      <c r="AG3457">
        <f t="shared" si="767"/>
        <v>4.9796912096185753E-2</v>
      </c>
      <c r="AH3457">
        <f>(O3457*constantes!$D$4)+(LN(125)*constantes!$D$5)+(LN(22.5)*constantes!$D$8)+(F3457*constantes!$D$9)</f>
        <v>25.343857364851146</v>
      </c>
      <c r="AI3457">
        <f t="shared" si="768"/>
        <v>2.676538428771702E-2</v>
      </c>
    </row>
    <row r="3458" spans="1:35" x14ac:dyDescent="0.25">
      <c r="A3458" s="11">
        <v>3457</v>
      </c>
      <c r="B3458">
        <v>0</v>
      </c>
      <c r="C3458">
        <v>40</v>
      </c>
      <c r="D3458">
        <v>0</v>
      </c>
      <c r="E3458">
        <v>0</v>
      </c>
      <c r="F3458">
        <v>0</v>
      </c>
      <c r="G3458">
        <v>110</v>
      </c>
      <c r="H3458">
        <v>20.79</v>
      </c>
      <c r="I3458">
        <f>IF(AND(B3458=1,E3458=0),V3458,IF(AND(B3458=1,E3458=1),W3458,IF(AND(B3458=0,E3458=0),X3458,IF(AND(B3458=0,E3458=1),Y3458,ERROR))))</f>
        <v>1.5798829085937993E-2</v>
      </c>
      <c r="K3458">
        <f t="shared" si="756"/>
        <v>2.3477142937900042E-2</v>
      </c>
      <c r="L3458">
        <f t="shared" si="757"/>
        <v>1.6258639030403699E-2</v>
      </c>
      <c r="M3458" s="22" t="str">
        <f t="shared" si="755"/>
        <v>OPTIMAL</v>
      </c>
      <c r="O3458">
        <f t="shared" si="758"/>
        <v>3.6888794541139363</v>
      </c>
      <c r="P3458">
        <f t="shared" si="759"/>
        <v>4.7004803657924166</v>
      </c>
      <c r="Q3458">
        <f t="shared" si="760"/>
        <v>3.0344721018699214</v>
      </c>
      <c r="R3458">
        <f>(O3458*constantes!$B$4)+(P3458*constantes!$B$5)+(D3458*constantes!$B$6)+(Q3458*constantes!$B$8)+(F3458*constantes!$B$9)</f>
        <v>22.608739750652134</v>
      </c>
      <c r="S3458" s="4">
        <f>(O3458*constantes!$B$4)+(P3458*constantes!$C$5)+(D3458*constantes!$B$6)+(Q3458*constantes!$B$8)+(F3458*constantes!$B$9)</f>
        <v>22.945482164057502</v>
      </c>
      <c r="T3458">
        <f>(O3458*constantes!$D$4)+(P3458*constantes!$D$5)+(D3458*constantes!$D$6)+(Q3458*constantes!$D$8)+(F3458*constantes!$D$9)</f>
        <v>24.811101304027954</v>
      </c>
      <c r="U3458">
        <f>(O3458*constantes!$D$4)+(P3458*constantes!$E$5)+(D3458*constantes!$D$6)+(Q3458*constantes!$D$8)+(F3458*constantes!$D$9)</f>
        <v>25.139006814345631</v>
      </c>
      <c r="V3458" s="5">
        <f t="shared" si="761"/>
        <v>3.199195929798293E-2</v>
      </c>
      <c r="W3458" s="5">
        <f t="shared" si="762"/>
        <v>4.4512062495370652E-2</v>
      </c>
      <c r="X3458" s="6">
        <f t="shared" si="763"/>
        <v>1.5798829085937993E-2</v>
      </c>
      <c r="Y3458" s="6">
        <f t="shared" si="764"/>
        <v>2.1862246141887032E-2</v>
      </c>
      <c r="AA3458">
        <f>(O3458*constantes!$B$4)+(LN(110)*constantes!$B$5)+(LN(22)*constantes!$B$8)+(F3458*constantes!$B$9)</f>
        <v>22.653587028201589</v>
      </c>
      <c r="AB3458">
        <f t="shared" si="765"/>
        <v>3.3434567241904078E-2</v>
      </c>
      <c r="AC3458">
        <f>(O3458*constantes!$D$4)+(LN(110)*constantes!$D$5)+(LN(22)*constantes!$D$8)+(F3458*constantes!$D$9)</f>
        <v>24.840022896226397</v>
      </c>
      <c r="AD3458" s="7">
        <f t="shared" si="766"/>
        <v>1.6258639030403699E-2</v>
      </c>
      <c r="AF3458">
        <f>(O3458*constantes!$B$4)+(LN(125)*constantes!$B$5)+(LN(22.5)*constantes!$B$8)+(F3458*constantes!$B$9)</f>
        <v>22.908543964955982</v>
      </c>
      <c r="AG3458">
        <f t="shared" si="767"/>
        <v>4.2933030992125865E-2</v>
      </c>
      <c r="AH3458">
        <f>(O3458*constantes!$D$4)+(LN(125)*constantes!$D$5)+(LN(22.5)*constantes!$D$8)+(F3458*constantes!$D$9)</f>
        <v>25.211095912834629</v>
      </c>
      <c r="AI3458">
        <f t="shared" si="768"/>
        <v>2.3477142937900042E-2</v>
      </c>
    </row>
    <row r="3459" spans="1:35" x14ac:dyDescent="0.25">
      <c r="A3459" s="11">
        <v>3458</v>
      </c>
      <c r="B3459">
        <v>1</v>
      </c>
      <c r="C3459">
        <v>48</v>
      </c>
      <c r="D3459">
        <v>0</v>
      </c>
      <c r="E3459">
        <v>0</v>
      </c>
      <c r="F3459">
        <v>0</v>
      </c>
      <c r="G3459">
        <v>115</v>
      </c>
      <c r="H3459">
        <v>26.79</v>
      </c>
      <c r="I3459">
        <f>IF(AND(B3459=1,E3459=0),V3459,IF(AND(B3459=1,E3459=1),W3459,IF(AND(B3459=0,E3459=0),X3459,IF(AND(B3459=0,E3459=1),Y3459,ERROR))))</f>
        <v>7.332465802260002E-2</v>
      </c>
      <c r="K3459">
        <f t="shared" si="756"/>
        <v>7.448581103683527E-2</v>
      </c>
      <c r="L3459">
        <f t="shared" si="757"/>
        <v>5.8221930281009082E-2</v>
      </c>
      <c r="M3459" s="22" t="str">
        <f t="shared" ref="M3459:M3522" si="769">_xlfn.IFS(I3459&lt;=(L3459*1.05),"OPTIMAL",I3459&lt;=(K3459*1.1),"NORMAL",I3459&lt;=0.3,"Elevated Risk",I3459&gt;0.3,"'&gt;30%")</f>
        <v>NORMAL</v>
      </c>
      <c r="O3459">
        <f t="shared" si="758"/>
        <v>3.8712010109078911</v>
      </c>
      <c r="P3459">
        <f t="shared" si="759"/>
        <v>4.7449321283632502</v>
      </c>
      <c r="Q3459">
        <f t="shared" si="760"/>
        <v>3.2880286835565173</v>
      </c>
      <c r="R3459">
        <f>(O3459*constantes!$B$4)+(P3459*constantes!$B$5)+(D3459*constantes!$B$6)+(Q3459*constantes!$B$8)+(F3459*constantes!$B$9)</f>
        <v>23.459773091063028</v>
      </c>
      <c r="S3459" s="4">
        <f>(O3459*constantes!$B$4)+(P3459*constantes!$C$5)+(D3459*constantes!$B$6)+(Q3459*constantes!$B$8)+(F3459*constantes!$B$9)</f>
        <v>23.799700028738972</v>
      </c>
      <c r="T3459">
        <f>(O3459*constantes!$D$4)+(P3459*constantes!$D$5)+(D3459*constantes!$D$6)+(Q3459*constantes!$D$8)+(F3459*constantes!$D$9)</f>
        <v>25.561880632413676</v>
      </c>
      <c r="U3459">
        <f>(O3459*constantes!$D$4)+(P3459*constantes!$E$5)+(D3459*constantes!$D$6)+(Q3459*constantes!$D$8)+(F3459*constantes!$D$9)</f>
        <v>25.892887097688295</v>
      </c>
      <c r="V3459" s="5">
        <f t="shared" si="761"/>
        <v>7.332465802260002E-2</v>
      </c>
      <c r="W3459" s="5">
        <f t="shared" si="762"/>
        <v>0.10145792977300638</v>
      </c>
      <c r="X3459" s="6">
        <f t="shared" si="763"/>
        <v>3.3176599345922764E-2</v>
      </c>
      <c r="Y3459" s="6">
        <f t="shared" si="764"/>
        <v>4.5891349107836432E-2</v>
      </c>
      <c r="AA3459">
        <f>(O3459*constantes!$B$4)+(LN(110)*constantes!$B$5)+(LN(22)*constantes!$B$8)+(F3459*constantes!$B$9)</f>
        <v>23.221146741638901</v>
      </c>
      <c r="AB3459">
        <f t="shared" si="765"/>
        <v>5.8221930281009082E-2</v>
      </c>
      <c r="AC3459">
        <f>(O3459*constantes!$D$4)+(LN(110)*constantes!$D$5)+(LN(22)*constantes!$D$8)+(F3459*constantes!$D$9)</f>
        <v>25.336132614771724</v>
      </c>
      <c r="AD3459" s="7">
        <f t="shared" si="766"/>
        <v>2.6562184906686825E-2</v>
      </c>
      <c r="AF3459">
        <f>(O3459*constantes!$B$4)+(LN(125)*constantes!$B$5)+(LN(22.5)*constantes!$B$8)+(F3459*constantes!$B$9)</f>
        <v>23.47610367839329</v>
      </c>
      <c r="AG3459">
        <f t="shared" si="767"/>
        <v>7.448581103683527E-2</v>
      </c>
      <c r="AH3459">
        <f>(O3459*constantes!$D$4)+(LN(125)*constantes!$D$5)+(LN(22.5)*constantes!$D$8)+(F3459*constantes!$D$9)</f>
        <v>25.707205631379956</v>
      </c>
      <c r="AI3459">
        <f t="shared" si="768"/>
        <v>3.8265438641588045E-2</v>
      </c>
    </row>
    <row r="3460" spans="1:35" x14ac:dyDescent="0.25">
      <c r="A3460" s="11">
        <v>3459</v>
      </c>
      <c r="B3460">
        <v>0</v>
      </c>
      <c r="C3460">
        <v>43</v>
      </c>
      <c r="D3460">
        <v>0</v>
      </c>
      <c r="E3460">
        <v>0</v>
      </c>
      <c r="F3460">
        <v>0</v>
      </c>
      <c r="G3460">
        <v>127</v>
      </c>
      <c r="H3460">
        <v>30.79</v>
      </c>
      <c r="I3460">
        <f>IF(AND(B3460=1,E3460=0),V3460,IF(AND(B3460=1,E3460=1),W3460,IF(AND(B3460=0,E3460=0),X3460,IF(AND(B3460=0,E3460=1),Y3460,ERROR))))</f>
        <v>3.4882600950951081E-2</v>
      </c>
      <c r="K3460">
        <f t="shared" si="756"/>
        <v>2.8509711637591306E-2</v>
      </c>
      <c r="L3460">
        <f t="shared" si="757"/>
        <v>1.975954812069991E-2</v>
      </c>
      <c r="M3460" s="22" t="str">
        <f t="shared" si="769"/>
        <v>Elevated Risk</v>
      </c>
      <c r="O3460">
        <f t="shared" si="758"/>
        <v>3.7612001156935624</v>
      </c>
      <c r="P3460">
        <f t="shared" si="759"/>
        <v>4.8441870864585912</v>
      </c>
      <c r="Q3460">
        <f t="shared" si="760"/>
        <v>3.427189961936409</v>
      </c>
      <c r="R3460">
        <f>(O3460*constantes!$B$4)+(P3460*constantes!$B$5)+(D3460*constantes!$B$6)+(Q3460*constantes!$B$8)+(F3460*constantes!$B$9)</f>
        <v>23.411793478621362</v>
      </c>
      <c r="S3460" s="4">
        <f>(O3460*constantes!$B$4)+(P3460*constantes!$C$5)+(D3460*constantes!$B$6)+(Q3460*constantes!$B$8)+(F3460*constantes!$B$9)</f>
        <v>23.758831041495256</v>
      </c>
      <c r="T3460">
        <f>(O3460*constantes!$D$4)+(P3460*constantes!$D$5)+(D3460*constantes!$D$6)+(Q3460*constantes!$D$8)+(F3460*constantes!$D$9)</f>
        <v>25.612901964220509</v>
      </c>
      <c r="U3460">
        <f>(O3460*constantes!$D$4)+(P3460*constantes!$E$5)+(D3460*constantes!$D$6)+(Q3460*constantes!$D$8)+(F3460*constantes!$D$9)</f>
        <v>25.950832455371859</v>
      </c>
      <c r="V3460" s="5">
        <f t="shared" si="761"/>
        <v>7.0012862115436891E-2</v>
      </c>
      <c r="W3460" s="5">
        <f t="shared" si="762"/>
        <v>9.7600231628978129E-2</v>
      </c>
      <c r="X3460" s="6">
        <f t="shared" si="763"/>
        <v>3.4882600950951081E-2</v>
      </c>
      <c r="Y3460" s="6">
        <f t="shared" si="764"/>
        <v>4.8561547084233658E-2</v>
      </c>
      <c r="AA3460">
        <f>(O3460*constantes!$B$4)+(LN(110)*constantes!$B$5)+(LN(22)*constantes!$B$8)+(F3460*constantes!$B$9)</f>
        <v>22.8787183548725</v>
      </c>
      <c r="AB3460">
        <f t="shared" si="765"/>
        <v>4.169811677585733E-2</v>
      </c>
      <c r="AC3460">
        <f>(O3460*constantes!$D$4)+(LN(110)*constantes!$D$5)+(LN(22)*constantes!$D$8)+(F3460*constantes!$D$9)</f>
        <v>25.036812478830871</v>
      </c>
      <c r="AD3460" s="7">
        <f t="shared" si="766"/>
        <v>1.975954812069991E-2</v>
      </c>
      <c r="AF3460">
        <f>(O3460*constantes!$B$4)+(LN(125)*constantes!$B$5)+(LN(22.5)*constantes!$B$8)+(F3460*constantes!$B$9)</f>
        <v>23.133675291626897</v>
      </c>
      <c r="AG3460">
        <f t="shared" si="767"/>
        <v>5.3478442485207722E-2</v>
      </c>
      <c r="AH3460">
        <f>(O3460*constantes!$D$4)+(LN(125)*constantes!$D$5)+(LN(22.5)*constantes!$D$8)+(F3460*constantes!$D$9)</f>
        <v>25.407885495439103</v>
      </c>
      <c r="AI3460">
        <f t="shared" si="768"/>
        <v>2.8509711637591306E-2</v>
      </c>
    </row>
    <row r="3461" spans="1:35" x14ac:dyDescent="0.25">
      <c r="A3461" s="11">
        <v>3460</v>
      </c>
      <c r="B3461">
        <v>1</v>
      </c>
      <c r="C3461">
        <v>59</v>
      </c>
      <c r="D3461">
        <v>1</v>
      </c>
      <c r="E3461">
        <v>1</v>
      </c>
      <c r="F3461">
        <v>0</v>
      </c>
      <c r="G3461">
        <v>151.5</v>
      </c>
      <c r="H3461">
        <v>26.89</v>
      </c>
      <c r="I3461">
        <f>IF(AND(B3461=1,E3461=0),V3461,IF(AND(B3461=1,E3461=1),W3461,IF(AND(B3461=0,E3461=0),X3461,IF(AND(B3461=0,E3461=1),Y3461,ERROR))))</f>
        <v>0.50601973786269028</v>
      </c>
      <c r="K3461">
        <f t="shared" si="756"/>
        <v>0.13682617258299834</v>
      </c>
      <c r="L3461">
        <f t="shared" si="757"/>
        <v>0.10776479003769468</v>
      </c>
      <c r="M3461" s="22" t="str">
        <f t="shared" si="769"/>
        <v>'&gt;30%</v>
      </c>
      <c r="O3461">
        <f t="shared" si="758"/>
        <v>4.0775374439057197</v>
      </c>
      <c r="P3461">
        <f t="shared" si="759"/>
        <v>5.0205856249494234</v>
      </c>
      <c r="Q3461">
        <f t="shared" si="760"/>
        <v>3.2917544702807735</v>
      </c>
      <c r="R3461">
        <f>(O3461*constantes!$B$4)+(P3461*constantes!$B$5)+(D3461*constantes!$B$6)+(Q3461*constantes!$B$8)+(F3461*constantes!$B$9)</f>
        <v>25.325933133916418</v>
      </c>
      <c r="S3461" s="4">
        <f>(O3461*constantes!$B$4)+(P3461*constantes!$C$5)+(D3461*constantes!$B$6)+(Q3461*constantes!$B$8)+(F3461*constantes!$B$9)</f>
        <v>25.685607888087791</v>
      </c>
      <c r="T3461">
        <f>(O3461*constantes!$D$4)+(P3461*constantes!$D$5)+(D3461*constantes!$D$6)+(Q3461*constantes!$D$8)+(F3461*constantes!$D$9)</f>
        <v>27.519309795696064</v>
      </c>
      <c r="U3461">
        <f>(O3461*constantes!$D$4)+(P3461*constantes!$E$5)+(D3461*constantes!$D$6)+(Q3461*constantes!$D$8)+(F3461*constantes!$D$9)</f>
        <v>27.869545848892539</v>
      </c>
      <c r="V3461" s="5">
        <f t="shared" si="761"/>
        <v>0.38872177891278226</v>
      </c>
      <c r="W3461" s="5">
        <f t="shared" si="762"/>
        <v>0.50601973786269028</v>
      </c>
      <c r="X3461" s="6">
        <f t="shared" si="763"/>
        <v>0.2125160009462338</v>
      </c>
      <c r="Y3461" s="6">
        <f t="shared" si="764"/>
        <v>0.28759779164036903</v>
      </c>
      <c r="AA3461">
        <f>(O3461*constantes!$B$4)+(LN(110)*constantes!$B$5)+(LN(22)*constantes!$B$8)+(F3461*constantes!$B$9)</f>
        <v>23.863463804103819</v>
      </c>
      <c r="AB3461">
        <f t="shared" si="765"/>
        <v>0.10776479003769468</v>
      </c>
      <c r="AC3461">
        <f>(O3461*constantes!$D$4)+(LN(110)*constantes!$D$5)+(LN(22)*constantes!$D$8)+(F3461*constantes!$D$9)</f>
        <v>25.897588492509126</v>
      </c>
      <c r="AD3461" s="7">
        <f t="shared" si="766"/>
        <v>4.6102547085629553E-2</v>
      </c>
      <c r="AF3461">
        <f>(O3461*constantes!$B$4)+(LN(125)*constantes!$B$5)+(LN(22.5)*constantes!$B$8)+(F3461*constantes!$B$9)</f>
        <v>24.118420740858213</v>
      </c>
      <c r="AG3461">
        <f t="shared" si="767"/>
        <v>0.13682617258299834</v>
      </c>
      <c r="AH3461">
        <f>(O3461*constantes!$D$4)+(LN(125)*constantes!$D$5)+(LN(22.5)*constantes!$D$8)+(F3461*constantes!$D$9)</f>
        <v>26.268661509117358</v>
      </c>
      <c r="AI3461">
        <f t="shared" si="768"/>
        <v>6.6117954736533924E-2</v>
      </c>
    </row>
    <row r="3462" spans="1:35" x14ac:dyDescent="0.25">
      <c r="A3462" s="11">
        <v>3461</v>
      </c>
      <c r="B3462">
        <v>1</v>
      </c>
      <c r="C3462">
        <v>60</v>
      </c>
      <c r="D3462">
        <v>0</v>
      </c>
      <c r="E3462">
        <v>0</v>
      </c>
      <c r="F3462">
        <v>0</v>
      </c>
      <c r="G3462">
        <v>133</v>
      </c>
      <c r="H3462">
        <v>27.13</v>
      </c>
      <c r="I3462">
        <f>IF(AND(B3462=1,E3462=0),V3462,IF(AND(B3462=1,E3462=1),W3462,IF(AND(B3462=0,E3462=0),X3462,IF(AND(B3462=0,E3462=1),Y3462,ERROR))))</f>
        <v>0.18271678690627258</v>
      </c>
      <c r="K3462">
        <f t="shared" si="756"/>
        <v>0.14362116573454531</v>
      </c>
      <c r="L3462">
        <f t="shared" si="757"/>
        <v>0.11321269470654882</v>
      </c>
      <c r="M3462" s="22" t="str">
        <f t="shared" si="769"/>
        <v>Elevated Risk</v>
      </c>
      <c r="O3462">
        <f t="shared" si="758"/>
        <v>4.0943445622221004</v>
      </c>
      <c r="P3462">
        <f t="shared" si="759"/>
        <v>4.8903491282217537</v>
      </c>
      <c r="Q3462">
        <f t="shared" si="760"/>
        <v>3.3006401266708405</v>
      </c>
      <c r="R3462">
        <f>(O3462*constantes!$B$4)+(P3462*constantes!$B$5)+(D3462*constantes!$B$6)+(Q3462*constantes!$B$8)+(F3462*constantes!$B$9)</f>
        <v>24.434168182417363</v>
      </c>
      <c r="S3462" s="4">
        <f>(O3462*constantes!$B$4)+(P3462*constantes!$C$5)+(D3462*constantes!$B$6)+(Q3462*constantes!$B$8)+(F3462*constantes!$B$9)</f>
        <v>24.78451279396317</v>
      </c>
      <c r="T3462">
        <f>(O3462*constantes!$D$4)+(P3462*constantes!$D$5)+(D3462*constantes!$D$6)+(Q3462*constantes!$D$8)+(F3462*constantes!$D$9)</f>
        <v>26.584562388952413</v>
      </c>
      <c r="U3462">
        <f>(O3462*constantes!$D$4)+(P3462*constantes!$E$5)+(D3462*constantes!$D$6)+(Q3462*constantes!$D$8)+(F3462*constantes!$D$9)</f>
        <v>26.925713144137163</v>
      </c>
      <c r="V3462" s="5">
        <f t="shared" si="761"/>
        <v>0.18271678690627258</v>
      </c>
      <c r="W3462" s="5">
        <f t="shared" si="762"/>
        <v>0.24905537963525137</v>
      </c>
      <c r="X3462" s="6">
        <f t="shared" si="763"/>
        <v>8.9550875753939274E-2</v>
      </c>
      <c r="Y3462" s="6">
        <f t="shared" si="764"/>
        <v>0.12362403571226444</v>
      </c>
      <c r="AA3462">
        <f>(O3462*constantes!$B$4)+(LN(110)*constantes!$B$5)+(LN(22)*constantes!$B$8)+(F3462*constantes!$B$9)</f>
        <v>23.915783691137978</v>
      </c>
      <c r="AB3462">
        <f t="shared" si="765"/>
        <v>0.11321269470654882</v>
      </c>
      <c r="AC3462">
        <f>(O3462*constantes!$D$4)+(LN(110)*constantes!$D$5)+(LN(22)*constantes!$D$8)+(F3462*constantes!$D$9)</f>
        <v>25.943321837946279</v>
      </c>
      <c r="AD3462" s="7">
        <f t="shared" si="766"/>
        <v>4.820708918468708E-2</v>
      </c>
      <c r="AF3462">
        <f>(O3462*constantes!$B$4)+(LN(125)*constantes!$B$5)+(LN(22.5)*constantes!$B$8)+(F3462*constantes!$B$9)</f>
        <v>24.170740627892375</v>
      </c>
      <c r="AG3462">
        <f t="shared" si="767"/>
        <v>0.14362116573454531</v>
      </c>
      <c r="AH3462">
        <f>(O3462*constantes!$D$4)+(LN(125)*constantes!$D$5)+(LN(22.5)*constantes!$D$8)+(F3462*constantes!$D$9)</f>
        <v>26.314394854554511</v>
      </c>
      <c r="AI3462">
        <f t="shared" si="768"/>
        <v>6.9102564331433469E-2</v>
      </c>
    </row>
    <row r="3463" spans="1:35" x14ac:dyDescent="0.25">
      <c r="A3463" s="11">
        <v>3462</v>
      </c>
      <c r="B3463">
        <v>1</v>
      </c>
      <c r="C3463">
        <v>63</v>
      </c>
      <c r="D3463">
        <v>0</v>
      </c>
      <c r="E3463">
        <v>1</v>
      </c>
      <c r="F3463">
        <v>0</v>
      </c>
      <c r="G3463">
        <v>159</v>
      </c>
      <c r="H3463">
        <v>21.9</v>
      </c>
      <c r="I3463">
        <f>IF(AND(B3463=1,E3463=0),V3463,IF(AND(B3463=1,E3463=1),W3463,IF(AND(B3463=0,E3463=0),X3463,IF(AND(B3463=0,E3463=1),Y3463,ERROR))))</f>
        <v>0.32757730118324968</v>
      </c>
      <c r="K3463">
        <f t="shared" si="756"/>
        <v>0.16512470507308763</v>
      </c>
      <c r="L3463">
        <f t="shared" si="757"/>
        <v>0.13051783749446544</v>
      </c>
      <c r="M3463" s="22" t="str">
        <f t="shared" si="769"/>
        <v>'&gt;30%</v>
      </c>
      <c r="O3463">
        <f t="shared" si="758"/>
        <v>4.1431347263915326</v>
      </c>
      <c r="P3463">
        <f t="shared" si="759"/>
        <v>5.0689042022202315</v>
      </c>
      <c r="Q3463">
        <f t="shared" si="760"/>
        <v>3.0864866368224551</v>
      </c>
      <c r="R3463">
        <f>(O3463*constantes!$B$4)+(P3463*constantes!$B$5)+(D3463*constantes!$B$6)+(Q3463*constantes!$B$8)+(F3463*constantes!$B$9)</f>
        <v>24.747509496396233</v>
      </c>
      <c r="S3463" s="4">
        <f>(O3463*constantes!$B$4)+(P3463*constantes!$C$5)+(D3463*constantes!$B$6)+(Q3463*constantes!$B$8)+(F3463*constantes!$B$9)</f>
        <v>25.11064579344329</v>
      </c>
      <c r="T3463">
        <f>(O3463*constantes!$D$4)+(P3463*constantes!$D$5)+(D3463*constantes!$D$6)+(Q3463*constantes!$D$8)+(F3463*constantes!$D$9)</f>
        <v>27.110097222484999</v>
      </c>
      <c r="U3463">
        <f>(O3463*constantes!$D$4)+(P3463*constantes!$E$5)+(D3463*constantes!$D$6)+(Q3463*constantes!$D$8)+(F3463*constantes!$D$9)</f>
        <v>27.463703979631884</v>
      </c>
      <c r="V3463" s="5">
        <f t="shared" si="761"/>
        <v>0.24120107465066376</v>
      </c>
      <c r="W3463" s="5">
        <f t="shared" si="762"/>
        <v>0.32757730118324968</v>
      </c>
      <c r="X3463" s="6">
        <f t="shared" si="763"/>
        <v>0.14672983496788283</v>
      </c>
      <c r="Y3463" s="6">
        <f t="shared" si="764"/>
        <v>0.2022738611696987</v>
      </c>
      <c r="AA3463">
        <f>(O3463*constantes!$B$4)+(LN(110)*constantes!$B$5)+(LN(22)*constantes!$B$8)+(F3463*constantes!$B$9)</f>
        <v>24.067665520590854</v>
      </c>
      <c r="AB3463">
        <f t="shared" si="765"/>
        <v>0.13051783749446544</v>
      </c>
      <c r="AC3463">
        <f>(O3463*constantes!$D$4)+(LN(110)*constantes!$D$5)+(LN(22)*constantes!$D$8)+(F3463*constantes!$D$9)</f>
        <v>26.076083289962796</v>
      </c>
      <c r="AD3463" s="7">
        <f t="shared" si="766"/>
        <v>5.4860361374715505E-2</v>
      </c>
      <c r="AF3463">
        <f>(O3463*constantes!$B$4)+(LN(125)*constantes!$B$5)+(LN(22.5)*constantes!$B$8)+(F3463*constantes!$B$9)</f>
        <v>24.322622457345251</v>
      </c>
      <c r="AG3463">
        <f t="shared" si="767"/>
        <v>0.16512470507308763</v>
      </c>
      <c r="AH3463">
        <f>(O3463*constantes!$D$4)+(LN(125)*constantes!$D$5)+(LN(22.5)*constantes!$D$8)+(F3463*constantes!$D$9)</f>
        <v>26.447156306571028</v>
      </c>
      <c r="AI3463">
        <f t="shared" si="768"/>
        <v>7.8518559479420769E-2</v>
      </c>
    </row>
    <row r="3464" spans="1:35" x14ac:dyDescent="0.25">
      <c r="A3464" s="11">
        <v>3463</v>
      </c>
      <c r="B3464">
        <v>0</v>
      </c>
      <c r="C3464">
        <v>50</v>
      </c>
      <c r="D3464">
        <v>1</v>
      </c>
      <c r="E3464">
        <v>1</v>
      </c>
      <c r="F3464">
        <v>0</v>
      </c>
      <c r="G3464">
        <v>158</v>
      </c>
      <c r="H3464">
        <v>35.68</v>
      </c>
      <c r="I3464">
        <f>IF(AND(B3464=1,E3464=0),V3464,IF(AND(B3464=1,E3464=1),W3464,IF(AND(B3464=0,E3464=0),X3464,IF(AND(B3464=0,E3464=1),Y3464,ERROR))))</f>
        <v>0.24567270276353426</v>
      </c>
      <c r="K3464">
        <f t="shared" si="756"/>
        <v>4.2663786438573714E-2</v>
      </c>
      <c r="L3464">
        <f t="shared" si="757"/>
        <v>2.9636129007590606E-2</v>
      </c>
      <c r="M3464" s="22" t="str">
        <f t="shared" si="769"/>
        <v>Elevated Risk</v>
      </c>
      <c r="O3464">
        <f t="shared" si="758"/>
        <v>3.912023005428146</v>
      </c>
      <c r="P3464">
        <f t="shared" si="759"/>
        <v>5.0625950330269669</v>
      </c>
      <c r="Q3464">
        <f t="shared" si="760"/>
        <v>3.5745903077118086</v>
      </c>
      <c r="R3464">
        <f>(O3464*constantes!$B$4)+(P3464*constantes!$B$5)+(D3464*constantes!$B$6)+(Q3464*constantes!$B$8)+(F3464*constantes!$B$9)</f>
        <v>25.112847887089959</v>
      </c>
      <c r="S3464" s="4">
        <f>(O3464*constantes!$B$4)+(P3464*constantes!$C$5)+(D3464*constantes!$B$6)+(Q3464*constantes!$B$8)+(F3464*constantes!$B$9)</f>
        <v>25.475532195256008</v>
      </c>
      <c r="T3464">
        <f>(O3464*constantes!$D$4)+(P3464*constantes!$D$5)+(D3464*constantes!$D$6)+(Q3464*constantes!$D$8)+(F3464*constantes!$D$9)</f>
        <v>27.331701928549915</v>
      </c>
      <c r="U3464">
        <f>(O3464*constantes!$D$4)+(P3464*constantes!$E$5)+(D3464*constantes!$D$6)+(Q3464*constantes!$D$8)+(F3464*constantes!$D$9)</f>
        <v>27.684868558053878</v>
      </c>
      <c r="V3464" s="5">
        <f t="shared" si="761"/>
        <v>0.32816534902525341</v>
      </c>
      <c r="W3464" s="5">
        <f t="shared" si="762"/>
        <v>0.43539513511484573</v>
      </c>
      <c r="X3464" s="6">
        <f t="shared" si="763"/>
        <v>0.17966610241097747</v>
      </c>
      <c r="Y3464" s="6">
        <f t="shared" si="764"/>
        <v>0.24567270276353426</v>
      </c>
      <c r="AA3464">
        <f>(O3464*constantes!$B$4)+(LN(110)*constantes!$B$5)+(LN(22)*constantes!$B$8)+(F3464*constantes!$B$9)</f>
        <v>23.348223977700673</v>
      </c>
      <c r="AB3464">
        <f t="shared" si="765"/>
        <v>6.5845990830285972E-2</v>
      </c>
      <c r="AC3464">
        <f>(O3464*constantes!$D$4)+(LN(110)*constantes!$D$5)+(LN(22)*constantes!$D$8)+(F3464*constantes!$D$9)</f>
        <v>25.447212119400952</v>
      </c>
      <c r="AD3464" s="7">
        <f t="shared" si="766"/>
        <v>2.9636129007590606E-2</v>
      </c>
      <c r="AF3464">
        <f>(O3464*constantes!$B$4)+(LN(125)*constantes!$B$5)+(LN(22.5)*constantes!$B$8)+(F3464*constantes!$B$9)</f>
        <v>23.603180914455063</v>
      </c>
      <c r="AG3464">
        <f t="shared" si="767"/>
        <v>8.4142660265313918E-2</v>
      </c>
      <c r="AH3464">
        <f>(O3464*constantes!$D$4)+(LN(125)*constantes!$D$5)+(LN(22.5)*constantes!$D$8)+(F3464*constantes!$D$9)</f>
        <v>25.818285136009184</v>
      </c>
      <c r="AI3464">
        <f t="shared" si="768"/>
        <v>4.2663786438573714E-2</v>
      </c>
    </row>
    <row r="3465" spans="1:35" x14ac:dyDescent="0.25">
      <c r="A3465" s="11">
        <v>3464</v>
      </c>
      <c r="B3465">
        <v>1</v>
      </c>
      <c r="C3465">
        <v>38</v>
      </c>
      <c r="D3465">
        <v>0</v>
      </c>
      <c r="E3465">
        <v>1</v>
      </c>
      <c r="F3465">
        <v>0</v>
      </c>
      <c r="G3465">
        <v>123</v>
      </c>
      <c r="H3465">
        <v>25.42</v>
      </c>
      <c r="I3465">
        <f>IF(AND(B3465=1,E3465=0),V3465,IF(AND(B3465=1,E3465=1),W3465,IF(AND(B3465=0,E3465=0),X3465,IF(AND(B3465=0,E3465=1),Y3465,ERROR))))</f>
        <v>5.4887919656364303E-2</v>
      </c>
      <c r="K3465">
        <f t="shared" si="756"/>
        <v>3.6714933714987352E-2</v>
      </c>
      <c r="L3465">
        <f t="shared" si="757"/>
        <v>2.8571578401445974E-2</v>
      </c>
      <c r="M3465" s="22" t="str">
        <f t="shared" si="769"/>
        <v>Elevated Risk</v>
      </c>
      <c r="O3465">
        <f t="shared" si="758"/>
        <v>3.6375861597263857</v>
      </c>
      <c r="P3465">
        <f t="shared" si="759"/>
        <v>4.8121843553724171</v>
      </c>
      <c r="Q3465">
        <f t="shared" si="760"/>
        <v>3.2355362657613083</v>
      </c>
      <c r="R3465">
        <f>(O3465*constantes!$B$4)+(P3465*constantes!$B$5)+(D3465*constantes!$B$6)+(Q3465*constantes!$B$8)+(F3465*constantes!$B$9)</f>
        <v>22.815683251153708</v>
      </c>
      <c r="S3465" s="4">
        <f>(O3465*constantes!$B$4)+(P3465*constantes!$C$5)+(D3465*constantes!$B$6)+(Q3465*constantes!$B$8)+(F3465*constantes!$B$9)</f>
        <v>23.160428138372588</v>
      </c>
      <c r="T3465">
        <f>(O3465*constantes!$D$4)+(P3465*constantes!$D$5)+(D3465*constantes!$D$6)+(Q3465*constantes!$D$8)+(F3465*constantes!$D$9)</f>
        <v>25.088535982587771</v>
      </c>
      <c r="U3465">
        <f>(O3465*constantes!$D$4)+(P3465*constantes!$E$5)+(D3465*constantes!$D$6)+(Q3465*constantes!$D$8)+(F3465*constantes!$D$9)</f>
        <v>25.424233963218551</v>
      </c>
      <c r="V3465" s="5">
        <f t="shared" si="761"/>
        <v>3.9201416634749742E-2</v>
      </c>
      <c r="W3465" s="5">
        <f t="shared" si="762"/>
        <v>5.4887919656364303E-2</v>
      </c>
      <c r="X3465" s="6">
        <f t="shared" si="763"/>
        <v>2.0797492407857443E-2</v>
      </c>
      <c r="Y3465" s="6">
        <f t="shared" si="764"/>
        <v>2.8972758892388817E-2</v>
      </c>
      <c r="AA3465">
        <f>(O3465*constantes!$B$4)+(LN(110)*constantes!$B$5)+(LN(22)*constantes!$B$8)+(F3465*constantes!$B$9)</f>
        <v>22.493913054504919</v>
      </c>
      <c r="AB3465">
        <f t="shared" si="765"/>
        <v>2.8571578401445974E-2</v>
      </c>
      <c r="AC3465">
        <f>(O3465*constantes!$D$4)+(LN(110)*constantes!$D$5)+(LN(22)*constantes!$D$8)+(F3465*constantes!$D$9)</f>
        <v>24.700450251667263</v>
      </c>
      <c r="AD3465" s="7">
        <f t="shared" si="766"/>
        <v>1.4155691081518817E-2</v>
      </c>
      <c r="AF3465">
        <f>(O3465*constantes!$B$4)+(LN(125)*constantes!$B$5)+(LN(22.5)*constantes!$B$8)+(F3465*constantes!$B$9)</f>
        <v>22.748869991259316</v>
      </c>
      <c r="AG3465">
        <f t="shared" si="767"/>
        <v>3.6714933714987352E-2</v>
      </c>
      <c r="AH3465">
        <f>(O3465*constantes!$D$4)+(LN(125)*constantes!$D$5)+(LN(22.5)*constantes!$D$8)+(F3465*constantes!$D$9)</f>
        <v>25.071523268275495</v>
      </c>
      <c r="AI3465">
        <f t="shared" si="768"/>
        <v>2.0450275544260377E-2</v>
      </c>
    </row>
    <row r="3466" spans="1:35" x14ac:dyDescent="0.25">
      <c r="A3466" s="11">
        <v>3465</v>
      </c>
      <c r="B3466">
        <v>0</v>
      </c>
      <c r="C3466">
        <v>35</v>
      </c>
      <c r="D3466">
        <v>1</v>
      </c>
      <c r="E3466">
        <v>0</v>
      </c>
      <c r="F3466">
        <v>0</v>
      </c>
      <c r="G3466">
        <v>100.5</v>
      </c>
      <c r="H3466">
        <v>17.920000000000002</v>
      </c>
      <c r="I3466">
        <f>IF(AND(B3466=1,E3466=0),V3466,IF(AND(B3466=1,E3466=1),W3466,IF(AND(B3466=0,E3466=0),X3466,IF(AND(B3466=0,E3466=1),Y3466,ERROR))))</f>
        <v>1.4670241872353773E-2</v>
      </c>
      <c r="K3466">
        <f t="shared" si="756"/>
        <v>1.6383680801150824E-2</v>
      </c>
      <c r="L3466">
        <f t="shared" si="757"/>
        <v>1.133354995431346E-2</v>
      </c>
      <c r="M3466" s="22" t="str">
        <f t="shared" si="769"/>
        <v>NORMAL</v>
      </c>
      <c r="O3466">
        <f t="shared" si="758"/>
        <v>3.5553480614894135</v>
      </c>
      <c r="P3466">
        <f t="shared" si="759"/>
        <v>4.6101577274991303</v>
      </c>
      <c r="Q3466">
        <f t="shared" si="760"/>
        <v>2.8859174075467844</v>
      </c>
      <c r="R3466">
        <f>(O3466*constantes!$B$4)+(P3466*constantes!$B$5)+(D3466*constantes!$B$6)+(Q3466*constantes!$B$8)+(F3466*constantes!$B$9)</f>
        <v>22.617266441804041</v>
      </c>
      <c r="S3466" s="4">
        <f>(O3466*constantes!$B$4)+(P3466*constantes!$C$5)+(D3466*constantes!$B$6)+(Q3466*constantes!$B$8)+(F3466*constantes!$B$9)</f>
        <v>22.947538141402077</v>
      </c>
      <c r="T3466">
        <f>(O3466*constantes!$D$4)+(P3466*constantes!$D$5)+(D3466*constantes!$D$6)+(Q3466*constantes!$D$8)+(F3466*constantes!$D$9)</f>
        <v>24.736414997544873</v>
      </c>
      <c r="U3466">
        <f>(O3466*constantes!$D$4)+(P3466*constantes!$E$5)+(D3466*constantes!$D$6)+(Q3466*constantes!$D$8)+(F3466*constantes!$D$9)</f>
        <v>25.058019600615211</v>
      </c>
      <c r="V3466" s="5">
        <f t="shared" si="761"/>
        <v>3.226144400654074E-2</v>
      </c>
      <c r="W3466" s="5">
        <f t="shared" si="762"/>
        <v>4.4601598416943888E-2</v>
      </c>
      <c r="X3466" s="6">
        <f t="shared" si="763"/>
        <v>1.4670241872353773E-2</v>
      </c>
      <c r="Y3466" s="6">
        <f t="shared" si="764"/>
        <v>2.0178764424913176E-2</v>
      </c>
      <c r="AA3466">
        <f>(O3466*constantes!$B$4)+(LN(110)*constantes!$B$5)+(LN(22)*constantes!$B$8)+(F3466*constantes!$B$9)</f>
        <v>22.237909144217156</v>
      </c>
      <c r="AB3466">
        <f t="shared" si="765"/>
        <v>2.2190585383473738E-2</v>
      </c>
      <c r="AC3466">
        <f>(O3466*constantes!$D$4)+(LN(110)*constantes!$D$5)+(LN(22)*constantes!$D$8)+(F3466*constantes!$D$9)</f>
        <v>24.476674629697587</v>
      </c>
      <c r="AD3466" s="7">
        <f t="shared" si="766"/>
        <v>1.133354995431346E-2</v>
      </c>
      <c r="AF3466">
        <f>(O3466*constantes!$B$4)+(LN(125)*constantes!$B$5)+(LN(22.5)*constantes!$B$8)+(F3466*constantes!$B$9)</f>
        <v>22.492866080971549</v>
      </c>
      <c r="AG3466">
        <f t="shared" si="767"/>
        <v>2.8542111166007578E-2</v>
      </c>
      <c r="AH3466">
        <f>(O3466*constantes!$D$4)+(LN(125)*constantes!$D$5)+(LN(22.5)*constantes!$D$8)+(F3466*constantes!$D$9)</f>
        <v>24.84774764630582</v>
      </c>
      <c r="AI3466">
        <f t="shared" si="768"/>
        <v>1.6383680801150824E-2</v>
      </c>
    </row>
    <row r="3467" spans="1:35" x14ac:dyDescent="0.25">
      <c r="A3467" s="11">
        <v>3466</v>
      </c>
      <c r="B3467">
        <v>1</v>
      </c>
      <c r="C3467">
        <v>56</v>
      </c>
      <c r="D3467">
        <v>0</v>
      </c>
      <c r="E3467">
        <v>1</v>
      </c>
      <c r="F3467">
        <v>0</v>
      </c>
      <c r="G3467">
        <v>166</v>
      </c>
      <c r="H3467">
        <v>21.97</v>
      </c>
      <c r="I3467">
        <f>IF(AND(B3467=1,E3467=0),V3467,IF(AND(B3467=1,E3467=1),W3467,IF(AND(B3467=0,E3467=0),X3467,IF(AND(B3467=0,E3467=1),Y3467,ERROR))))</f>
        <v>0.25889468252194914</v>
      </c>
      <c r="K3467">
        <f t="shared" si="756"/>
        <v>0.11757074595810224</v>
      </c>
      <c r="L3467">
        <f t="shared" si="757"/>
        <v>9.2378774865307212E-2</v>
      </c>
      <c r="M3467" s="22" t="str">
        <f t="shared" si="769"/>
        <v>Elevated Risk</v>
      </c>
      <c r="O3467">
        <f t="shared" si="758"/>
        <v>4.0253516907351496</v>
      </c>
      <c r="P3467">
        <f t="shared" si="759"/>
        <v>5.1119877883565437</v>
      </c>
      <c r="Q3467">
        <f t="shared" si="760"/>
        <v>3.0896778863965189</v>
      </c>
      <c r="R3467">
        <f>(O3467*constantes!$B$4)+(P3467*constantes!$B$5)+(D3467*constantes!$B$6)+(Q3467*constantes!$B$8)+(F3467*constantes!$B$9)</f>
        <v>24.463309043613918</v>
      </c>
      <c r="S3467" s="4">
        <f>(O3467*constantes!$B$4)+(P3467*constantes!$C$5)+(D3467*constantes!$B$6)+(Q3467*constantes!$B$8)+(F3467*constantes!$B$9)</f>
        <v>24.829531848771779</v>
      </c>
      <c r="T3467">
        <f>(O3467*constantes!$D$4)+(P3467*constantes!$D$5)+(D3467*constantes!$D$6)+(Q3467*constantes!$D$8)+(F3467*constantes!$D$9)</f>
        <v>26.912423114274922</v>
      </c>
      <c r="U3467">
        <f>(O3467*constantes!$D$4)+(P3467*constantes!$E$5)+(D3467*constantes!$D$6)+(Q3467*constantes!$D$8)+(F3467*constantes!$D$9)</f>
        <v>27.269035382390676</v>
      </c>
      <c r="V3467" s="5">
        <f t="shared" si="761"/>
        <v>0.18757838435248475</v>
      </c>
      <c r="W3467" s="5">
        <f t="shared" si="762"/>
        <v>0.25889468252194914</v>
      </c>
      <c r="X3467" s="6">
        <f t="shared" si="763"/>
        <v>0.12209592541433467</v>
      </c>
      <c r="Y3467" s="6">
        <f t="shared" si="764"/>
        <v>0.16973801039784608</v>
      </c>
      <c r="AA3467">
        <f>(O3467*constantes!$B$4)+(LN(110)*constantes!$B$5)+(LN(22)*constantes!$B$8)+(F3467*constantes!$B$9)</f>
        <v>23.701011641913961</v>
      </c>
      <c r="AB3467">
        <f t="shared" si="765"/>
        <v>9.2378774865307212E-2</v>
      </c>
      <c r="AC3467">
        <f>(O3467*constantes!$D$4)+(LN(110)*constantes!$D$5)+(LN(22)*constantes!$D$8)+(F3467*constantes!$D$9)</f>
        <v>25.75558740512928</v>
      </c>
      <c r="AD3467" s="7">
        <f t="shared" si="766"/>
        <v>4.0123743463222783E-2</v>
      </c>
      <c r="AF3467">
        <f>(O3467*constantes!$B$4)+(LN(125)*constantes!$B$5)+(LN(22.5)*constantes!$B$8)+(F3467*constantes!$B$9)</f>
        <v>23.955968578668354</v>
      </c>
      <c r="AG3467">
        <f t="shared" si="767"/>
        <v>0.11757074595810224</v>
      </c>
      <c r="AH3467">
        <f>(O3467*constantes!$D$4)+(LN(125)*constantes!$D$5)+(LN(22.5)*constantes!$D$8)+(F3467*constantes!$D$9)</f>
        <v>26.126660421737512</v>
      </c>
      <c r="AI3467">
        <f t="shared" si="768"/>
        <v>5.7622826233415747E-2</v>
      </c>
    </row>
    <row r="3468" spans="1:35" x14ac:dyDescent="0.25">
      <c r="A3468" s="11">
        <v>3467</v>
      </c>
      <c r="B3468">
        <v>1</v>
      </c>
      <c r="C3468">
        <v>45</v>
      </c>
      <c r="D3468">
        <v>1</v>
      </c>
      <c r="E3468">
        <v>0</v>
      </c>
      <c r="F3468">
        <v>0</v>
      </c>
      <c r="G3468">
        <v>113</v>
      </c>
      <c r="H3468">
        <v>21.51</v>
      </c>
      <c r="I3468">
        <f>IF(AND(B3468=1,E3468=0),V3468,IF(AND(B3468=1,E3468=1),W3468,IF(AND(B3468=0,E3468=0),X3468,IF(AND(B3468=0,E3468=1),Y3468,ERROR))))</f>
        <v>9.7878497873480574E-2</v>
      </c>
      <c r="K3468">
        <f t="shared" si="756"/>
        <v>6.1354256697024101E-2</v>
      </c>
      <c r="L3468">
        <f t="shared" si="757"/>
        <v>4.7883245315309741E-2</v>
      </c>
      <c r="M3468" s="22" t="str">
        <f t="shared" si="769"/>
        <v>Elevated Risk</v>
      </c>
      <c r="O3468">
        <f t="shared" si="758"/>
        <v>3.8066624897703196</v>
      </c>
      <c r="P3468">
        <f t="shared" si="759"/>
        <v>4.7273878187123408</v>
      </c>
      <c r="Q3468">
        <f t="shared" si="760"/>
        <v>3.0685179432796388</v>
      </c>
      <c r="R3468">
        <f>(O3468*constantes!$B$4)+(P3468*constantes!$B$5)+(D3468*constantes!$B$6)+(Q3468*constantes!$B$8)+(F3468*constantes!$B$9)</f>
        <v>23.761829628786103</v>
      </c>
      <c r="S3468" s="4">
        <f>(O3468*constantes!$B$4)+(P3468*constantes!$C$5)+(D3468*constantes!$B$6)+(Q3468*constantes!$B$8)+(F3468*constantes!$B$9)</f>
        <v>24.100499692118653</v>
      </c>
      <c r="T3468">
        <f>(O3468*constantes!$D$4)+(P3468*constantes!$D$5)+(D3468*constantes!$D$6)+(Q3468*constantes!$D$8)+(F3468*constantes!$D$9)</f>
        <v>25.843371368675172</v>
      </c>
      <c r="U3468">
        <f>(O3468*constantes!$D$4)+(P3468*constantes!$E$5)+(D3468*constantes!$D$6)+(Q3468*constantes!$D$8)+(F3468*constantes!$D$9)</f>
        <v>26.173153942908545</v>
      </c>
      <c r="V3468" s="5">
        <f t="shared" si="761"/>
        <v>9.7878497873480574E-2</v>
      </c>
      <c r="W3468" s="5">
        <f t="shared" si="762"/>
        <v>0.13456740287361202</v>
      </c>
      <c r="X3468" s="6">
        <f t="shared" si="763"/>
        <v>4.3723554894625649E-2</v>
      </c>
      <c r="Y3468" s="6">
        <f t="shared" si="764"/>
        <v>6.0280841655618533E-2</v>
      </c>
      <c r="AA3468">
        <f>(O3468*constantes!$B$4)+(LN(110)*constantes!$B$5)+(LN(22)*constantes!$B$8)+(F3468*constantes!$B$9)</f>
        <v>23.020240906878485</v>
      </c>
      <c r="AB3468">
        <f t="shared" si="765"/>
        <v>4.7883245315309741E-2</v>
      </c>
      <c r="AC3468">
        <f>(O3468*constantes!$D$4)+(LN(110)*constantes!$D$5)+(LN(22)*constantes!$D$8)+(F3468*constantes!$D$9)</f>
        <v>25.16051878105991</v>
      </c>
      <c r="AD3468" s="7">
        <f t="shared" si="766"/>
        <v>2.2332293193086827E-2</v>
      </c>
      <c r="AF3468">
        <f>(O3468*constantes!$B$4)+(LN(125)*constantes!$B$5)+(LN(22.5)*constantes!$B$8)+(F3468*constantes!$B$9)</f>
        <v>23.275197843632878</v>
      </c>
      <c r="AG3468">
        <f t="shared" si="767"/>
        <v>6.1354256697024101E-2</v>
      </c>
      <c r="AH3468">
        <f>(O3468*constantes!$D$4)+(LN(125)*constantes!$D$5)+(LN(22.5)*constantes!$D$8)+(F3468*constantes!$D$9)</f>
        <v>25.531591797668142</v>
      </c>
      <c r="AI3468">
        <f t="shared" si="768"/>
        <v>3.2202898660143586E-2</v>
      </c>
    </row>
    <row r="3469" spans="1:35" x14ac:dyDescent="0.25">
      <c r="A3469" s="11">
        <v>3468</v>
      </c>
      <c r="B3469">
        <v>0</v>
      </c>
      <c r="C3469">
        <v>40</v>
      </c>
      <c r="D3469">
        <v>0</v>
      </c>
      <c r="E3469">
        <v>0</v>
      </c>
      <c r="F3469">
        <v>0</v>
      </c>
      <c r="G3469">
        <v>111</v>
      </c>
      <c r="H3469">
        <v>22.9</v>
      </c>
      <c r="I3469">
        <f>IF(AND(B3469=1,E3469=0),V3469,IF(AND(B3469=1,E3469=1),W3469,IF(AND(B3469=0,E3469=0),X3469,IF(AND(B3469=0,E3469=1),Y3469,ERROR))))</f>
        <v>1.7016691291865893E-2</v>
      </c>
      <c r="K3469">
        <f t="shared" si="756"/>
        <v>2.3477142937900042E-2</v>
      </c>
      <c r="L3469">
        <f t="shared" si="757"/>
        <v>1.6258639030403699E-2</v>
      </c>
      <c r="M3469" s="22" t="str">
        <f t="shared" si="769"/>
        <v>OPTIMAL</v>
      </c>
      <c r="O3469">
        <f t="shared" si="758"/>
        <v>3.6888794541139363</v>
      </c>
      <c r="P3469">
        <f t="shared" si="759"/>
        <v>4.7095302013123339</v>
      </c>
      <c r="Q3469">
        <f t="shared" si="760"/>
        <v>3.1311369105601941</v>
      </c>
      <c r="R3469">
        <f>(O3469*constantes!$B$4)+(P3469*constantes!$B$5)+(D3469*constantes!$B$6)+(Q3469*constantes!$B$8)+(F3469*constantes!$B$9)</f>
        <v>22.702160879913809</v>
      </c>
      <c r="S3469" s="4">
        <f>(O3469*constantes!$B$4)+(P3469*constantes!$C$5)+(D3469*constantes!$B$6)+(Q3469*constantes!$B$8)+(F3469*constantes!$B$9)</f>
        <v>23.039551623535825</v>
      </c>
      <c r="T3469">
        <f>(O3469*constantes!$D$4)+(P3469*constantes!$D$5)+(D3469*constantes!$D$6)+(Q3469*constantes!$D$8)+(F3469*constantes!$D$9)</f>
        <v>24.885977560303186</v>
      </c>
      <c r="U3469">
        <f>(O3469*constantes!$D$4)+(P3469*constantes!$E$5)+(D3469*constantes!$D$6)+(Q3469*constantes!$D$8)+(F3469*constantes!$D$9)</f>
        <v>25.214514387146732</v>
      </c>
      <c r="V3469" s="5">
        <f t="shared" si="761"/>
        <v>3.5069183578954277E-2</v>
      </c>
      <c r="W3469" s="5">
        <f t="shared" si="762"/>
        <v>4.8793736585620695E-2</v>
      </c>
      <c r="X3469" s="6">
        <f t="shared" si="763"/>
        <v>1.7016691291865893E-2</v>
      </c>
      <c r="Y3469" s="6">
        <f t="shared" si="764"/>
        <v>2.3556581873564353E-2</v>
      </c>
      <c r="AA3469">
        <f>(O3469*constantes!$B$4)+(LN(110)*constantes!$B$5)+(LN(22)*constantes!$B$8)+(F3469*constantes!$B$9)</f>
        <v>22.653587028201589</v>
      </c>
      <c r="AB3469">
        <f t="shared" si="765"/>
        <v>3.3434567241904078E-2</v>
      </c>
      <c r="AC3469">
        <f>(O3469*constantes!$D$4)+(LN(110)*constantes!$D$5)+(LN(22)*constantes!$D$8)+(F3469*constantes!$D$9)</f>
        <v>24.840022896226397</v>
      </c>
      <c r="AD3469" s="7">
        <f t="shared" si="766"/>
        <v>1.6258639030403699E-2</v>
      </c>
      <c r="AF3469">
        <f>(O3469*constantes!$B$4)+(LN(125)*constantes!$B$5)+(LN(22.5)*constantes!$B$8)+(F3469*constantes!$B$9)</f>
        <v>22.908543964955982</v>
      </c>
      <c r="AG3469">
        <f t="shared" si="767"/>
        <v>4.2933030992125865E-2</v>
      </c>
      <c r="AH3469">
        <f>(O3469*constantes!$D$4)+(LN(125)*constantes!$D$5)+(LN(22.5)*constantes!$D$8)+(F3469*constantes!$D$9)</f>
        <v>25.211095912834629</v>
      </c>
      <c r="AI3469">
        <f t="shared" si="768"/>
        <v>2.3477142937900042E-2</v>
      </c>
    </row>
    <row r="3470" spans="1:35" x14ac:dyDescent="0.25">
      <c r="A3470" s="11">
        <v>3469</v>
      </c>
      <c r="B3470">
        <v>0</v>
      </c>
      <c r="C3470">
        <v>35</v>
      </c>
      <c r="D3470">
        <v>1</v>
      </c>
      <c r="E3470">
        <v>0</v>
      </c>
      <c r="F3470">
        <v>0</v>
      </c>
      <c r="G3470">
        <v>83.5</v>
      </c>
      <c r="H3470">
        <v>16.71</v>
      </c>
      <c r="I3470">
        <f>IF(AND(B3470=1,E3470=0),V3470,IF(AND(B3470=1,E3470=1),W3470,IF(AND(B3470=0,E3470=0),X3470,IF(AND(B3470=0,E3470=1),Y3470,ERROR))))</f>
        <v>8.4314257240091228E-3</v>
      </c>
      <c r="K3470">
        <f t="shared" si="756"/>
        <v>1.6383680801150824E-2</v>
      </c>
      <c r="L3470">
        <f t="shared" si="757"/>
        <v>1.133354995431346E-2</v>
      </c>
      <c r="M3470" s="22" t="str">
        <f t="shared" si="769"/>
        <v>OPTIMAL</v>
      </c>
      <c r="O3470">
        <f t="shared" si="758"/>
        <v>3.5553480614894135</v>
      </c>
      <c r="P3470">
        <f t="shared" si="759"/>
        <v>4.42484663185681</v>
      </c>
      <c r="Q3470">
        <f t="shared" si="760"/>
        <v>2.8160073426073025</v>
      </c>
      <c r="R3470">
        <f>(O3470*constantes!$B$4)+(P3470*constantes!$B$5)+(D3470*constantes!$B$6)+(Q3470*constantes!$B$8)+(F3470*constantes!$B$9)</f>
        <v>22.21807693231781</v>
      </c>
      <c r="S3470" s="4">
        <f>(O3470*constantes!$B$4)+(P3470*constantes!$C$5)+(D3470*constantes!$B$6)+(Q3470*constantes!$B$8)+(F3470*constantes!$B$9)</f>
        <v>22.53507294502403</v>
      </c>
      <c r="T3470">
        <f>(O3470*constantes!$D$4)+(P3470*constantes!$D$5)+(D3470*constantes!$D$6)+(Q3470*constantes!$D$8)+(F3470*constantes!$D$9)</f>
        <v>24.179410042801322</v>
      </c>
      <c r="U3470">
        <f>(O3470*constantes!$D$4)+(P3470*constantes!$E$5)+(D3470*constantes!$D$6)+(Q3470*constantes!$D$8)+(F3470*constantes!$D$9)</f>
        <v>24.488087343839652</v>
      </c>
      <c r="V3470" s="5">
        <f t="shared" si="761"/>
        <v>2.1759608271332498E-2</v>
      </c>
      <c r="W3470" s="5">
        <f t="shared" si="762"/>
        <v>2.9754082324446762E-2</v>
      </c>
      <c r="X3470" s="6">
        <f t="shared" si="763"/>
        <v>8.4314257240091228E-3</v>
      </c>
      <c r="Y3470" s="6">
        <f t="shared" si="764"/>
        <v>1.1462888995555587E-2</v>
      </c>
      <c r="AA3470">
        <f>(O3470*constantes!$B$4)+(LN(110)*constantes!$B$5)+(LN(22)*constantes!$B$8)+(F3470*constantes!$B$9)</f>
        <v>22.237909144217156</v>
      </c>
      <c r="AB3470">
        <f t="shared" si="765"/>
        <v>2.2190585383473738E-2</v>
      </c>
      <c r="AC3470">
        <f>(O3470*constantes!$D$4)+(LN(110)*constantes!$D$5)+(LN(22)*constantes!$D$8)+(F3470*constantes!$D$9)</f>
        <v>24.476674629697587</v>
      </c>
      <c r="AD3470" s="7">
        <f t="shared" si="766"/>
        <v>1.133354995431346E-2</v>
      </c>
      <c r="AF3470">
        <f>(O3470*constantes!$B$4)+(LN(125)*constantes!$B$5)+(LN(22.5)*constantes!$B$8)+(F3470*constantes!$B$9)</f>
        <v>22.492866080971549</v>
      </c>
      <c r="AG3470">
        <f t="shared" si="767"/>
        <v>2.8542111166007578E-2</v>
      </c>
      <c r="AH3470">
        <f>(O3470*constantes!$D$4)+(LN(125)*constantes!$D$5)+(LN(22.5)*constantes!$D$8)+(F3470*constantes!$D$9)</f>
        <v>24.84774764630582</v>
      </c>
      <c r="AI3470">
        <f t="shared" si="768"/>
        <v>1.6383680801150824E-2</v>
      </c>
    </row>
    <row r="3471" spans="1:35" x14ac:dyDescent="0.25">
      <c r="A3471" s="11">
        <v>3470</v>
      </c>
      <c r="B3471">
        <v>0</v>
      </c>
      <c r="C3471">
        <v>67</v>
      </c>
      <c r="D3471">
        <v>0</v>
      </c>
      <c r="E3471">
        <v>0</v>
      </c>
      <c r="F3471">
        <v>0</v>
      </c>
      <c r="G3471">
        <v>144</v>
      </c>
      <c r="H3471">
        <v>21.93</v>
      </c>
      <c r="I3471">
        <f>IF(AND(B3471=1,E3471=0),V3471,IF(AND(B3471=1,E3471=1),W3471,IF(AND(B3471=0,E3471=0),X3471,IF(AND(B3471=0,E3471=1),Y3471,ERROR))))</f>
        <v>0.13244356391302059</v>
      </c>
      <c r="K3471">
        <f t="shared" si="756"/>
        <v>9.215699866828464E-2</v>
      </c>
      <c r="L3471">
        <f t="shared" si="757"/>
        <v>6.4534688350861291E-2</v>
      </c>
      <c r="M3471" s="22" t="str">
        <f t="shared" si="769"/>
        <v>Elevated Risk</v>
      </c>
      <c r="O3471">
        <f t="shared" si="758"/>
        <v>4.2046926193909657</v>
      </c>
      <c r="P3471">
        <f t="shared" si="759"/>
        <v>4.9698132995760007</v>
      </c>
      <c r="Q3471">
        <f t="shared" si="760"/>
        <v>3.0878555624297968</v>
      </c>
      <c r="R3471">
        <f>(O3471*constantes!$B$4)+(P3471*constantes!$B$5)+(D3471*constantes!$B$6)+(Q3471*constantes!$B$8)+(F3471*constantes!$B$9)</f>
        <v>24.75640044646422</v>
      </c>
      <c r="S3471" s="4">
        <f>(O3471*constantes!$B$4)+(P3471*constantes!$C$5)+(D3471*constantes!$B$6)+(Q3471*constantes!$B$8)+(F3471*constantes!$B$9)</f>
        <v>25.112437871245845</v>
      </c>
      <c r="T3471">
        <f>(O3471*constantes!$D$4)+(P3471*constantes!$D$5)+(D3471*constantes!$D$6)+(Q3471*constantes!$D$8)+(F3471*constantes!$D$9)</f>
        <v>26.999566630648737</v>
      </c>
      <c r="U3471">
        <f>(O3471*constantes!$D$4)+(P3471*constantes!$E$5)+(D3471*constantes!$D$6)+(Q3471*constantes!$D$8)+(F3471*constantes!$D$9)</f>
        <v>27.346260806427157</v>
      </c>
      <c r="V3471" s="5">
        <f t="shared" si="761"/>
        <v>0.2430692167963926</v>
      </c>
      <c r="W3471" s="5">
        <f t="shared" si="762"/>
        <v>0.32805579912535887</v>
      </c>
      <c r="X3471" s="6">
        <f t="shared" si="763"/>
        <v>0.13244356391302059</v>
      </c>
      <c r="Y3471" s="6">
        <f t="shared" si="764"/>
        <v>0.18204521286280018</v>
      </c>
      <c r="AA3471">
        <f>(O3471*constantes!$B$4)+(LN(110)*constantes!$B$5)+(LN(22)*constantes!$B$8)+(F3471*constantes!$B$9)</f>
        <v>24.25929277918237</v>
      </c>
      <c r="AB3471">
        <f t="shared" si="765"/>
        <v>0.1558271506156762</v>
      </c>
      <c r="AC3471">
        <f>(O3471*constantes!$D$4)+(LN(110)*constantes!$D$5)+(LN(22)*constantes!$D$8)+(F3471*constantes!$D$9)</f>
        <v>26.243586625866762</v>
      </c>
      <c r="AD3471" s="7">
        <f t="shared" si="766"/>
        <v>6.4534688350861291E-2</v>
      </c>
      <c r="AF3471">
        <f>(O3471*constantes!$B$4)+(LN(125)*constantes!$B$5)+(LN(22.5)*constantes!$B$8)+(F3471*constantes!$B$9)</f>
        <v>24.514249715936764</v>
      </c>
      <c r="AG3471">
        <f t="shared" si="767"/>
        <v>0.19635063157104138</v>
      </c>
      <c r="AH3471">
        <f>(O3471*constantes!$D$4)+(LN(125)*constantes!$D$5)+(LN(22.5)*constantes!$D$8)+(F3471*constantes!$D$9)</f>
        <v>26.614659642474994</v>
      </c>
      <c r="AI3471">
        <f t="shared" si="768"/>
        <v>9.215699866828464E-2</v>
      </c>
    </row>
    <row r="3472" spans="1:35" x14ac:dyDescent="0.25">
      <c r="A3472" s="11">
        <v>3471</v>
      </c>
      <c r="B3472">
        <v>0</v>
      </c>
      <c r="C3472">
        <v>62</v>
      </c>
      <c r="D3472">
        <v>0</v>
      </c>
      <c r="E3472">
        <v>1</v>
      </c>
      <c r="F3472">
        <v>0</v>
      </c>
      <c r="G3472">
        <v>248</v>
      </c>
      <c r="H3472">
        <v>37.1</v>
      </c>
      <c r="I3472">
        <f>IF(AND(B3472=1,E3472=0),V3472,IF(AND(B3472=1,E3472=1),W3472,IF(AND(B3472=0,E3472=0),X3472,IF(AND(B3472=0,E3472=1),Y3472,ERROR))))</f>
        <v>0.63951812794354368</v>
      </c>
      <c r="K3472">
        <f t="shared" si="756"/>
        <v>7.5302674960658122E-2</v>
      </c>
      <c r="L3472">
        <f t="shared" si="757"/>
        <v>5.2585681787711391E-2</v>
      </c>
      <c r="M3472" s="22" t="str">
        <f t="shared" si="769"/>
        <v>'&gt;30%</v>
      </c>
      <c r="O3472">
        <f t="shared" si="758"/>
        <v>4.1271343850450917</v>
      </c>
      <c r="P3472">
        <f t="shared" si="759"/>
        <v>5.5134287461649825</v>
      </c>
      <c r="Q3472">
        <f t="shared" si="760"/>
        <v>3.6136169696133895</v>
      </c>
      <c r="R3472">
        <f>(O3472*constantes!$B$4)+(P3472*constantes!$B$5)+(D3472*constantes!$B$6)+(Q3472*constantes!$B$8)+(F3472*constantes!$B$9)</f>
        <v>25.940222778706108</v>
      </c>
      <c r="S3472" s="4">
        <f>(O3472*constantes!$B$4)+(P3472*constantes!$C$5)+(D3472*constantes!$B$6)+(Q3472*constantes!$B$8)+(F3472*constantes!$B$9)</f>
        <v>26.335204814081369</v>
      </c>
      <c r="T3472">
        <f>(O3472*constantes!$D$4)+(P3472*constantes!$D$5)+(D3472*constantes!$D$6)+(Q3472*constantes!$D$8)+(F3472*constantes!$D$9)</f>
        <v>28.586462091204435</v>
      </c>
      <c r="U3472">
        <f>(O3472*constantes!$D$4)+(P3472*constantes!$E$5)+(D3472*constantes!$D$6)+(Q3472*constantes!$D$8)+(F3472*constantes!$D$9)</f>
        <v>28.971078880536908</v>
      </c>
      <c r="V3472" s="5">
        <f t="shared" si="761"/>
        <v>0.5973792285719941</v>
      </c>
      <c r="W3472" s="5">
        <f t="shared" si="762"/>
        <v>0.74086584018785651</v>
      </c>
      <c r="X3472" s="6">
        <f t="shared" si="763"/>
        <v>0.5006954996744819</v>
      </c>
      <c r="Y3472" s="6">
        <f t="shared" si="764"/>
        <v>0.63951812794354368</v>
      </c>
      <c r="AA3472">
        <f>(O3472*constantes!$B$4)+(LN(110)*constantes!$B$5)+(LN(22)*constantes!$B$8)+(F3472*constantes!$B$9)</f>
        <v>24.017857097993041</v>
      </c>
      <c r="AB3472">
        <f t="shared" si="765"/>
        <v>0.12458920296857934</v>
      </c>
      <c r="AC3472">
        <f>(O3472*constantes!$D$4)+(LN(110)*constantes!$D$5)+(LN(22)*constantes!$D$8)+(F3472*constantes!$D$9)</f>
        <v>26.032545241135235</v>
      </c>
      <c r="AD3472" s="7">
        <f t="shared" si="766"/>
        <v>5.2585681787711391E-2</v>
      </c>
      <c r="AF3472">
        <f>(O3472*constantes!$B$4)+(LN(125)*constantes!$B$5)+(LN(22.5)*constantes!$B$8)+(F3472*constantes!$B$9)</f>
        <v>24.27281403474743</v>
      </c>
      <c r="AG3472">
        <f t="shared" si="767"/>
        <v>0.15777159470264646</v>
      </c>
      <c r="AH3472">
        <f>(O3472*constantes!$D$4)+(LN(125)*constantes!$D$5)+(LN(22.5)*constantes!$D$8)+(F3472*constantes!$D$9)</f>
        <v>26.403618257743467</v>
      </c>
      <c r="AI3472">
        <f t="shared" si="768"/>
        <v>7.5302674960658122E-2</v>
      </c>
    </row>
    <row r="3473" spans="1:35" x14ac:dyDescent="0.25">
      <c r="A3473" s="11">
        <v>3472</v>
      </c>
      <c r="B3473">
        <v>0</v>
      </c>
      <c r="C3473">
        <v>61</v>
      </c>
      <c r="D3473">
        <v>0</v>
      </c>
      <c r="E3473">
        <v>0</v>
      </c>
      <c r="F3473">
        <v>0</v>
      </c>
      <c r="G3473">
        <v>126</v>
      </c>
      <c r="H3473">
        <v>23.16</v>
      </c>
      <c r="I3473">
        <f>IF(AND(B3473=1,E3473=0),V3473,IF(AND(B3473=1,E3473=1),W3473,IF(AND(B3473=0,E3473=0),X3473,IF(AND(B3473=0,E3473=1),Y3473,ERROR))))</f>
        <v>7.4793859183930445E-2</v>
      </c>
      <c r="K3473">
        <f t="shared" si="756"/>
        <v>7.2164067569494672E-2</v>
      </c>
      <c r="L3473">
        <f t="shared" si="757"/>
        <v>5.0368025874669486E-2</v>
      </c>
      <c r="M3473" s="22" t="str">
        <f t="shared" si="769"/>
        <v>NORMAL</v>
      </c>
      <c r="O3473">
        <f t="shared" si="758"/>
        <v>4.1108738641733114</v>
      </c>
      <c r="P3473">
        <f t="shared" si="759"/>
        <v>4.836281906951478</v>
      </c>
      <c r="Q3473">
        <f t="shared" si="760"/>
        <v>3.1424266527047946</v>
      </c>
      <c r="R3473">
        <f>(O3473*constantes!$B$4)+(P3473*constantes!$B$5)+(D3473*constantes!$B$6)+(Q3473*constantes!$B$8)+(F3473*constantes!$B$9)</f>
        <v>24.259897321629278</v>
      </c>
      <c r="S3473" s="4">
        <f>(O3473*constantes!$B$4)+(P3473*constantes!$C$5)+(D3473*constantes!$B$6)+(Q3473*constantes!$B$8)+(F3473*constantes!$B$9)</f>
        <v>24.606368557443286</v>
      </c>
      <c r="T3473">
        <f>(O3473*constantes!$D$4)+(P3473*constantes!$D$5)+(D3473*constantes!$D$6)+(Q3473*constantes!$D$8)+(F3473*constantes!$D$9)</f>
        <v>26.396566910664284</v>
      </c>
      <c r="U3473">
        <f>(O3473*constantes!$D$4)+(P3473*constantes!$E$5)+(D3473*constantes!$D$6)+(Q3473*constantes!$D$8)+(F3473*constantes!$D$9)</f>
        <v>26.733945936493217</v>
      </c>
      <c r="V3473" s="5">
        <f t="shared" si="761"/>
        <v>0.15591362261779851</v>
      </c>
      <c r="W3473" s="5">
        <f t="shared" si="762"/>
        <v>0.21312454544319115</v>
      </c>
      <c r="X3473" s="6">
        <f t="shared" si="763"/>
        <v>7.4793859183930445E-2</v>
      </c>
      <c r="Y3473" s="6">
        <f t="shared" si="764"/>
        <v>0.10320943708044872</v>
      </c>
      <c r="AA3473">
        <f>(O3473*constantes!$B$4)+(LN(110)*constantes!$B$5)+(LN(22)*constantes!$B$8)+(F3473*constantes!$B$9)</f>
        <v>23.967238746940023</v>
      </c>
      <c r="AB3473">
        <f t="shared" si="765"/>
        <v>0.11882079876600593</v>
      </c>
      <c r="AC3473">
        <f>(O3473*constantes!$D$4)+(LN(110)*constantes!$D$5)+(LN(22)*constantes!$D$8)+(F3473*constantes!$D$9)</f>
        <v>25.98829922560666</v>
      </c>
      <c r="AD3473" s="7">
        <f t="shared" si="766"/>
        <v>5.0368025874669486E-2</v>
      </c>
      <c r="AF3473">
        <f>(O3473*constantes!$B$4)+(LN(125)*constantes!$B$5)+(LN(22.5)*constantes!$B$8)+(F3473*constantes!$B$9)</f>
        <v>24.222195683694412</v>
      </c>
      <c r="AG3473">
        <f t="shared" si="767"/>
        <v>0.15060331820878059</v>
      </c>
      <c r="AH3473">
        <f>(O3473*constantes!$D$4)+(LN(125)*constantes!$D$5)+(LN(22.5)*constantes!$D$8)+(F3473*constantes!$D$9)</f>
        <v>26.359372242214892</v>
      </c>
      <c r="AI3473">
        <f t="shared" si="768"/>
        <v>7.2164067569494672E-2</v>
      </c>
    </row>
    <row r="3474" spans="1:35" x14ac:dyDescent="0.25">
      <c r="A3474" s="11">
        <v>3473</v>
      </c>
      <c r="B3474">
        <v>1</v>
      </c>
      <c r="C3474">
        <v>54</v>
      </c>
      <c r="D3474">
        <v>1</v>
      </c>
      <c r="E3474">
        <v>0</v>
      </c>
      <c r="F3474">
        <v>0</v>
      </c>
      <c r="G3474">
        <v>121</v>
      </c>
      <c r="H3474">
        <v>26.21</v>
      </c>
      <c r="I3474">
        <f>IF(AND(B3474=1,E3474=0),V3474,IF(AND(B3474=1,E3474=1),W3474,IF(AND(B3474=0,E3474=0),X3474,IF(AND(B3474=0,E3474=1),Y3474,ERROR))))</f>
        <v>0.21436921807754439</v>
      </c>
      <c r="K3474">
        <f t="shared" si="756"/>
        <v>0.10567740925235103</v>
      </c>
      <c r="L3474">
        <f t="shared" si="757"/>
        <v>8.2913210367502876E-2</v>
      </c>
      <c r="M3474" s="22" t="str">
        <f t="shared" si="769"/>
        <v>Elevated Risk</v>
      </c>
      <c r="O3474">
        <f t="shared" si="758"/>
        <v>3.9889840465642745</v>
      </c>
      <c r="P3474">
        <f t="shared" si="759"/>
        <v>4.7957905455967413</v>
      </c>
      <c r="Q3474">
        <f t="shared" si="760"/>
        <v>3.2661410173353151</v>
      </c>
      <c r="R3474">
        <f>(O3474*constantes!$B$4)+(P3474*constantes!$B$5)+(D3474*constantes!$B$6)+(Q3474*constantes!$B$8)+(F3474*constantes!$B$9)</f>
        <v>24.612951517231245</v>
      </c>
      <c r="S3474" s="4">
        <f>(O3474*constantes!$B$4)+(P3474*constantes!$C$5)+(D3474*constantes!$B$6)+(Q3474*constantes!$B$8)+(F3474*constantes!$B$9)</f>
        <v>24.956521951917797</v>
      </c>
      <c r="T3474">
        <f>(O3474*constantes!$D$4)+(P3474*constantes!$D$5)+(D3474*constantes!$D$6)+(Q3474*constantes!$D$8)+(F3474*constantes!$D$9)</f>
        <v>26.632926598311862</v>
      </c>
      <c r="U3474">
        <f>(O3474*constantes!$D$4)+(P3474*constantes!$E$5)+(D3474*constantes!$D$6)+(Q3474*constantes!$D$8)+(F3474*constantes!$D$9)</f>
        <v>26.967480946772689</v>
      </c>
      <c r="V3474" s="5">
        <f t="shared" si="761"/>
        <v>0.21436921807754439</v>
      </c>
      <c r="W3474" s="5">
        <f t="shared" si="762"/>
        <v>0.28835906828054114</v>
      </c>
      <c r="X3474" s="6">
        <f t="shared" si="763"/>
        <v>9.3773650201780523E-2</v>
      </c>
      <c r="Y3474" s="6">
        <f t="shared" si="764"/>
        <v>0.12854278202182401</v>
      </c>
      <c r="AA3474">
        <f>(O3474*constantes!$B$4)+(LN(110)*constantes!$B$5)+(LN(22)*constantes!$B$8)+(F3474*constantes!$B$9)</f>
        <v>23.587800620315793</v>
      </c>
      <c r="AB3474">
        <f t="shared" si="765"/>
        <v>8.2913210367502876E-2</v>
      </c>
      <c r="AC3474">
        <f>(O3474*constantes!$D$4)+(LN(110)*constantes!$D$5)+(LN(22)*constantes!$D$8)+(F3474*constantes!$D$9)</f>
        <v>25.656628499605237</v>
      </c>
      <c r="AD3474" s="7">
        <f t="shared" si="766"/>
        <v>3.6413005758055728E-2</v>
      </c>
      <c r="AF3474">
        <f>(O3474*constantes!$B$4)+(LN(125)*constantes!$B$5)+(LN(22.5)*constantes!$B$8)+(F3474*constantes!$B$9)</f>
        <v>23.84275755707019</v>
      </c>
      <c r="AG3474">
        <f t="shared" si="767"/>
        <v>0.10567740925235103</v>
      </c>
      <c r="AH3474">
        <f>(O3474*constantes!$D$4)+(LN(125)*constantes!$D$5)+(LN(22.5)*constantes!$D$8)+(F3474*constantes!$D$9)</f>
        <v>26.027701516213469</v>
      </c>
      <c r="AI3474">
        <f t="shared" si="768"/>
        <v>5.2338355969762884E-2</v>
      </c>
    </row>
    <row r="3475" spans="1:35" x14ac:dyDescent="0.25">
      <c r="A3475" s="11">
        <v>3474</v>
      </c>
      <c r="B3475">
        <v>1</v>
      </c>
      <c r="C3475">
        <v>38</v>
      </c>
      <c r="D3475">
        <v>1</v>
      </c>
      <c r="E3475">
        <v>0</v>
      </c>
      <c r="F3475">
        <v>0</v>
      </c>
      <c r="G3475">
        <v>111</v>
      </c>
      <c r="H3475">
        <v>27.22</v>
      </c>
      <c r="I3475">
        <f>IF(AND(B3475=1,E3475=0),V3475,IF(AND(B3475=1,E3475=1),W3475,IF(AND(B3475=0,E3475=0),X3475,IF(AND(B3475=0,E3475=1),Y3475,ERROR))))</f>
        <v>6.8491689571627434E-2</v>
      </c>
      <c r="K3475">
        <f t="shared" si="756"/>
        <v>3.6714933714987352E-2</v>
      </c>
      <c r="L3475">
        <f t="shared" si="757"/>
        <v>2.8571578401445974E-2</v>
      </c>
      <c r="M3475" s="22" t="str">
        <f t="shared" si="769"/>
        <v>Elevated Risk</v>
      </c>
      <c r="O3475">
        <f t="shared" si="758"/>
        <v>3.6375861597263857</v>
      </c>
      <c r="P3475">
        <f t="shared" si="759"/>
        <v>4.7095302013123339</v>
      </c>
      <c r="Q3475">
        <f t="shared" si="760"/>
        <v>3.30395199722332</v>
      </c>
      <c r="R3475">
        <f>(O3475*constantes!$B$4)+(P3475*constantes!$B$5)+(D3475*constantes!$B$6)+(Q3475*constantes!$B$8)+(F3475*constantes!$B$9)</f>
        <v>23.389019522471067</v>
      </c>
      <c r="S3475" s="4">
        <f>(O3475*constantes!$B$4)+(P3475*constantes!$C$5)+(D3475*constantes!$B$6)+(Q3475*constantes!$B$8)+(F3475*constantes!$B$9)</f>
        <v>23.726410266093083</v>
      </c>
      <c r="T3475">
        <f>(O3475*constantes!$D$4)+(P3475*constantes!$D$5)+(D3475*constantes!$D$6)+(Q3475*constantes!$D$8)+(F3475*constantes!$D$9)</f>
        <v>25.453436628800578</v>
      </c>
      <c r="U3475">
        <f>(O3475*constantes!$D$4)+(P3475*constantes!$E$5)+(D3475*constantes!$D$6)+(Q3475*constantes!$D$8)+(F3475*constantes!$D$9)</f>
        <v>25.781973455644128</v>
      </c>
      <c r="V3475" s="5">
        <f t="shared" si="761"/>
        <v>6.8491689571627434E-2</v>
      </c>
      <c r="W3475" s="5">
        <f t="shared" si="762"/>
        <v>9.4638992786318932E-2</v>
      </c>
      <c r="X3475" s="6">
        <f t="shared" si="763"/>
        <v>2.9818388049364986E-2</v>
      </c>
      <c r="Y3475" s="6">
        <f t="shared" si="764"/>
        <v>4.1174150528628606E-2</v>
      </c>
      <c r="AA3475">
        <f>(O3475*constantes!$B$4)+(LN(110)*constantes!$B$5)+(LN(22)*constantes!$B$8)+(F3475*constantes!$B$9)</f>
        <v>22.493913054504919</v>
      </c>
      <c r="AB3475">
        <f t="shared" si="765"/>
        <v>2.8571578401445974E-2</v>
      </c>
      <c r="AC3475">
        <f>(O3475*constantes!$D$4)+(LN(110)*constantes!$D$5)+(LN(22)*constantes!$D$8)+(F3475*constantes!$D$9)</f>
        <v>24.700450251667263</v>
      </c>
      <c r="AD3475" s="7">
        <f t="shared" si="766"/>
        <v>1.4155691081518817E-2</v>
      </c>
      <c r="AF3475">
        <f>(O3475*constantes!$B$4)+(LN(125)*constantes!$B$5)+(LN(22.5)*constantes!$B$8)+(F3475*constantes!$B$9)</f>
        <v>22.748869991259316</v>
      </c>
      <c r="AG3475">
        <f t="shared" si="767"/>
        <v>3.6714933714987352E-2</v>
      </c>
      <c r="AH3475">
        <f>(O3475*constantes!$D$4)+(LN(125)*constantes!$D$5)+(LN(22.5)*constantes!$D$8)+(F3475*constantes!$D$9)</f>
        <v>25.071523268275495</v>
      </c>
      <c r="AI3475">
        <f t="shared" si="768"/>
        <v>2.0450275544260377E-2</v>
      </c>
    </row>
    <row r="3476" spans="1:35" x14ac:dyDescent="0.25">
      <c r="A3476" s="11">
        <v>3475</v>
      </c>
      <c r="B3476">
        <v>0</v>
      </c>
      <c r="C3476">
        <v>63</v>
      </c>
      <c r="D3476">
        <v>0</v>
      </c>
      <c r="E3476">
        <v>1</v>
      </c>
      <c r="F3476">
        <v>0</v>
      </c>
      <c r="G3476">
        <v>152</v>
      </c>
      <c r="H3476">
        <v>19.690000000000001</v>
      </c>
      <c r="I3476">
        <f>IF(AND(B3476=1,E3476=0),V3476,IF(AND(B3476=1,E3476=1),W3476,IF(AND(B3476=0,E3476=0),X3476,IF(AND(B3476=0,E3476=1),Y3476,ERROR))))</f>
        <v>0.17136588990435953</v>
      </c>
      <c r="K3476">
        <f t="shared" si="756"/>
        <v>7.8518559479420769E-2</v>
      </c>
      <c r="L3476">
        <f t="shared" si="757"/>
        <v>5.4860361374715505E-2</v>
      </c>
      <c r="M3476" s="22" t="str">
        <f t="shared" si="769"/>
        <v>Elevated Risk</v>
      </c>
      <c r="O3476">
        <f t="shared" si="758"/>
        <v>4.1431347263915326</v>
      </c>
      <c r="P3476">
        <f t="shared" si="759"/>
        <v>5.0238805208462765</v>
      </c>
      <c r="Q3476">
        <f t="shared" si="760"/>
        <v>2.9801108926510342</v>
      </c>
      <c r="R3476">
        <f>(O3476*constantes!$B$4)+(P3476*constantes!$B$5)+(D3476*constantes!$B$6)+(Q3476*constantes!$B$8)+(F3476*constantes!$B$9)</f>
        <v>24.579655466846258</v>
      </c>
      <c r="S3476" s="4">
        <f>(O3476*constantes!$B$4)+(P3476*constantes!$C$5)+(D3476*constantes!$B$6)+(Q3476*constantes!$B$8)+(F3476*constantes!$B$9)</f>
        <v>24.939566267359684</v>
      </c>
      <c r="T3476">
        <f>(O3476*constantes!$D$4)+(P3476*constantes!$D$5)+(D3476*constantes!$D$6)+(Q3476*constantes!$D$8)+(F3476*constantes!$D$9)</f>
        <v>26.929065059703746</v>
      </c>
      <c r="U3476">
        <f>(O3476*constantes!$D$4)+(P3476*constantes!$E$5)+(D3476*constantes!$D$6)+(Q3476*constantes!$D$8)+(F3476*constantes!$D$9)</f>
        <v>27.279530964837985</v>
      </c>
      <c r="V3476" s="5">
        <f t="shared" si="761"/>
        <v>0.20813734963374064</v>
      </c>
      <c r="W3476" s="5">
        <f t="shared" si="762"/>
        <v>0.28427725445708985</v>
      </c>
      <c r="X3476" s="6">
        <f t="shared" si="763"/>
        <v>0.12401223792945348</v>
      </c>
      <c r="Y3476" s="6">
        <f t="shared" si="764"/>
        <v>0.17136588990435953</v>
      </c>
      <c r="AA3476">
        <f>(O3476*constantes!$B$4)+(LN(110)*constantes!$B$5)+(LN(22)*constantes!$B$8)+(F3476*constantes!$B$9)</f>
        <v>24.067665520590854</v>
      </c>
      <c r="AB3476">
        <f t="shared" si="765"/>
        <v>0.13051783749446544</v>
      </c>
      <c r="AC3476">
        <f>(O3476*constantes!$D$4)+(LN(110)*constantes!$D$5)+(LN(22)*constantes!$D$8)+(F3476*constantes!$D$9)</f>
        <v>26.076083289962796</v>
      </c>
      <c r="AD3476" s="7">
        <f t="shared" si="766"/>
        <v>5.4860361374715505E-2</v>
      </c>
      <c r="AF3476">
        <f>(O3476*constantes!$B$4)+(LN(125)*constantes!$B$5)+(LN(22.5)*constantes!$B$8)+(F3476*constantes!$B$9)</f>
        <v>24.322622457345251</v>
      </c>
      <c r="AG3476">
        <f t="shared" si="767"/>
        <v>0.16512470507308763</v>
      </c>
      <c r="AH3476">
        <f>(O3476*constantes!$D$4)+(LN(125)*constantes!$D$5)+(LN(22.5)*constantes!$D$8)+(F3476*constantes!$D$9)</f>
        <v>26.447156306571028</v>
      </c>
      <c r="AI3476">
        <f t="shared" si="768"/>
        <v>7.8518559479420769E-2</v>
      </c>
    </row>
    <row r="3477" spans="1:35" x14ac:dyDescent="0.25">
      <c r="A3477" s="11">
        <v>3476</v>
      </c>
      <c r="B3477">
        <v>0</v>
      </c>
      <c r="C3477">
        <v>60</v>
      </c>
      <c r="D3477">
        <v>0</v>
      </c>
      <c r="E3477">
        <v>0</v>
      </c>
      <c r="F3477">
        <v>0</v>
      </c>
      <c r="G3477">
        <v>155</v>
      </c>
      <c r="H3477">
        <v>27.94</v>
      </c>
      <c r="I3477">
        <f>IF(AND(B3477=1,E3477=0),V3477,IF(AND(B3477=1,E3477=1),W3477,IF(AND(B3477=0,E3477=0),X3477,IF(AND(B3477=0,E3477=1),Y3477,ERROR))))</f>
        <v>0.13626831530108885</v>
      </c>
      <c r="K3477">
        <f t="shared" si="756"/>
        <v>6.9102564331433469E-2</v>
      </c>
      <c r="L3477">
        <f t="shared" si="757"/>
        <v>4.820708918468708E-2</v>
      </c>
      <c r="M3477" s="22" t="str">
        <f t="shared" si="769"/>
        <v>Elevated Risk</v>
      </c>
      <c r="O3477">
        <f t="shared" si="758"/>
        <v>4.0943445622221004</v>
      </c>
      <c r="P3477">
        <f t="shared" si="759"/>
        <v>5.0434251169192468</v>
      </c>
      <c r="Q3477">
        <f t="shared" si="760"/>
        <v>3.3300593538288159</v>
      </c>
      <c r="R3477">
        <f>(O3477*constantes!$B$4)+(P3477*constantes!$B$5)+(D3477*constantes!$B$6)+(Q3477*constantes!$B$8)+(F3477*constantes!$B$9)</f>
        <v>24.741459068244335</v>
      </c>
      <c r="S3477" s="4">
        <f>(O3477*constantes!$B$4)+(P3477*constantes!$C$5)+(D3477*constantes!$B$6)+(Q3477*constantes!$B$8)+(F3477*constantes!$B$9)</f>
        <v>25.102770043620431</v>
      </c>
      <c r="T3477">
        <f>(O3477*constantes!$D$4)+(P3477*constantes!$D$5)+(D3477*constantes!$D$6)+(Q3477*constantes!$D$8)+(F3477*constantes!$D$9)</f>
        <v>27.030191948203996</v>
      </c>
      <c r="U3477">
        <f>(O3477*constantes!$D$4)+(P3477*constantes!$E$5)+(D3477*constantes!$D$6)+(Q3477*constantes!$D$8)+(F3477*constantes!$D$9)</f>
        <v>27.382021284360281</v>
      </c>
      <c r="V3477" s="5">
        <f t="shared" si="761"/>
        <v>0.23993663133298204</v>
      </c>
      <c r="W3477" s="5">
        <f t="shared" si="762"/>
        <v>0.32548054636796286</v>
      </c>
      <c r="X3477" s="6">
        <f t="shared" si="763"/>
        <v>0.13626831530108885</v>
      </c>
      <c r="Y3477" s="6">
        <f t="shared" si="764"/>
        <v>0.18800756345829928</v>
      </c>
      <c r="AA3477">
        <f>(O3477*constantes!$B$4)+(LN(110)*constantes!$B$5)+(LN(22)*constantes!$B$8)+(F3477*constantes!$B$9)</f>
        <v>23.915783691137978</v>
      </c>
      <c r="AB3477">
        <f t="shared" si="765"/>
        <v>0.11321269470654882</v>
      </c>
      <c r="AC3477">
        <f>(O3477*constantes!$D$4)+(LN(110)*constantes!$D$5)+(LN(22)*constantes!$D$8)+(F3477*constantes!$D$9)</f>
        <v>25.943321837946279</v>
      </c>
      <c r="AD3477" s="7">
        <f t="shared" si="766"/>
        <v>4.820708918468708E-2</v>
      </c>
      <c r="AF3477">
        <f>(O3477*constantes!$B$4)+(LN(125)*constantes!$B$5)+(LN(22.5)*constantes!$B$8)+(F3477*constantes!$B$9)</f>
        <v>24.170740627892375</v>
      </c>
      <c r="AG3477">
        <f t="shared" si="767"/>
        <v>0.14362116573454531</v>
      </c>
      <c r="AH3477">
        <f>(O3477*constantes!$D$4)+(LN(125)*constantes!$D$5)+(LN(22.5)*constantes!$D$8)+(F3477*constantes!$D$9)</f>
        <v>26.314394854554511</v>
      </c>
      <c r="AI3477">
        <f t="shared" si="768"/>
        <v>6.9102564331433469E-2</v>
      </c>
    </row>
    <row r="3478" spans="1:35" x14ac:dyDescent="0.25">
      <c r="A3478" s="11">
        <v>3477</v>
      </c>
      <c r="B3478">
        <v>0</v>
      </c>
      <c r="C3478">
        <v>49</v>
      </c>
      <c r="D3478">
        <v>1</v>
      </c>
      <c r="E3478">
        <v>0</v>
      </c>
      <c r="F3478">
        <v>0</v>
      </c>
      <c r="G3478">
        <v>108</v>
      </c>
      <c r="H3478">
        <v>20.13</v>
      </c>
      <c r="I3478">
        <f>IF(AND(B3478=1,E3478=0),V3478,IF(AND(B3478=1,E3478=1),W3478,IF(AND(B3478=0,E3478=0),X3478,IF(AND(B3478=0,E3478=1),Y3478,ERROR))))</f>
        <v>4.684220600681932E-2</v>
      </c>
      <c r="K3478">
        <f t="shared" si="756"/>
        <v>4.0428513799347532E-2</v>
      </c>
      <c r="L3478">
        <f t="shared" si="757"/>
        <v>2.8073382189004015E-2</v>
      </c>
      <c r="M3478" s="22" t="str">
        <f t="shared" si="769"/>
        <v>Elevated Risk</v>
      </c>
      <c r="O3478">
        <f t="shared" si="758"/>
        <v>3.8918202981106265</v>
      </c>
      <c r="P3478">
        <f t="shared" si="759"/>
        <v>4.6821312271242199</v>
      </c>
      <c r="Q3478">
        <f t="shared" si="760"/>
        <v>3.0022112396517002</v>
      </c>
      <c r="R3478">
        <f>(O3478*constantes!$B$4)+(P3478*constantes!$B$5)+(D3478*constantes!$B$6)+(Q3478*constantes!$B$8)+(F3478*constantes!$B$9)</f>
        <v>23.890401916478734</v>
      </c>
      <c r="S3478" s="4">
        <f>(O3478*constantes!$B$4)+(P3478*constantes!$C$5)+(D3478*constantes!$B$6)+(Q3478*constantes!$B$8)+(F3478*constantes!$B$9)</f>
        <v>24.22582979758991</v>
      </c>
      <c r="T3478">
        <f>(O3478*constantes!$D$4)+(P3478*constantes!$D$5)+(D3478*constantes!$D$6)+(Q3478*constantes!$D$8)+(F3478*constantes!$D$9)</f>
        <v>25.913889704941806</v>
      </c>
      <c r="U3478">
        <f>(O3478*constantes!$D$4)+(P3478*constantes!$E$5)+(D3478*constantes!$D$6)+(Q3478*constantes!$D$8)+(F3478*constantes!$D$9)</f>
        <v>26.240515179345991</v>
      </c>
      <c r="V3478" s="5">
        <f t="shared" si="761"/>
        <v>0.11053833530285373</v>
      </c>
      <c r="W3478" s="5">
        <f t="shared" si="762"/>
        <v>0.15110794077393197</v>
      </c>
      <c r="X3478" s="6">
        <f t="shared" si="763"/>
        <v>4.684220600681932E-2</v>
      </c>
      <c r="Y3478" s="6">
        <f t="shared" si="764"/>
        <v>6.4343286060626448E-2</v>
      </c>
      <c r="AA3478">
        <f>(O3478*constantes!$B$4)+(LN(110)*constantes!$B$5)+(LN(22)*constantes!$B$8)+(F3478*constantes!$B$9)</f>
        <v>23.285333757929525</v>
      </c>
      <c r="AB3478">
        <f t="shared" si="765"/>
        <v>6.1959526107751905E-2</v>
      </c>
      <c r="AC3478">
        <f>(O3478*constantes!$D$4)+(LN(110)*constantes!$D$5)+(LN(22)*constantes!$D$8)+(F3478*constantes!$D$9)</f>
        <v>25.39223913860047</v>
      </c>
      <c r="AD3478" s="7">
        <f t="shared" si="766"/>
        <v>2.8073382189004015E-2</v>
      </c>
      <c r="AF3478">
        <f>(O3478*constantes!$B$4)+(LN(125)*constantes!$B$5)+(LN(22.5)*constantes!$B$8)+(F3478*constantes!$B$9)</f>
        <v>23.540290694683922</v>
      </c>
      <c r="AG3478">
        <f t="shared" si="767"/>
        <v>7.9222803135090225E-2</v>
      </c>
      <c r="AH3478">
        <f>(O3478*constantes!$D$4)+(LN(125)*constantes!$D$5)+(LN(22.5)*constantes!$D$8)+(F3478*constantes!$D$9)</f>
        <v>25.763312155208702</v>
      </c>
      <c r="AI3478">
        <f t="shared" si="768"/>
        <v>4.0428513799347532E-2</v>
      </c>
    </row>
    <row r="3479" spans="1:35" x14ac:dyDescent="0.25">
      <c r="A3479" s="11">
        <v>3478</v>
      </c>
      <c r="B3479">
        <v>1</v>
      </c>
      <c r="C3479">
        <v>53</v>
      </c>
      <c r="D3479">
        <v>0</v>
      </c>
      <c r="E3479">
        <v>1</v>
      </c>
      <c r="F3479">
        <v>0</v>
      </c>
      <c r="G3479">
        <v>172.5</v>
      </c>
      <c r="H3479">
        <v>28.47</v>
      </c>
      <c r="I3479">
        <f>IF(AND(B3479=1,E3479=0),V3479,IF(AND(B3479=1,E3479=1),W3479,IF(AND(B3479=0,E3479=0),X3479,IF(AND(B3479=0,E3479=1),Y3479,ERROR))))</f>
        <v>0.28380730484785788</v>
      </c>
      <c r="K3479">
        <f t="shared" si="756"/>
        <v>0.10001327473115296</v>
      </c>
      <c r="L3479">
        <f t="shared" si="757"/>
        <v>7.8415260777171425E-2</v>
      </c>
      <c r="M3479" s="22" t="str">
        <f t="shared" si="769"/>
        <v>Elevated Risk</v>
      </c>
      <c r="O3479">
        <f t="shared" si="758"/>
        <v>3.970291913552122</v>
      </c>
      <c r="P3479">
        <f t="shared" si="759"/>
        <v>5.1503972364714148</v>
      </c>
      <c r="Q3479">
        <f t="shared" si="760"/>
        <v>3.3488509012899463</v>
      </c>
      <c r="R3479">
        <f>(O3479*constantes!$B$4)+(P3479*constantes!$B$5)+(D3479*constantes!$B$6)+(Q3479*constantes!$B$8)+(F3479*constantes!$B$9)</f>
        <v>24.56862734966024</v>
      </c>
      <c r="S3479" s="4">
        <f>(O3479*constantes!$B$4)+(P3479*constantes!$C$5)+(D3479*constantes!$B$6)+(Q3479*constantes!$B$8)+(F3479*constantes!$B$9)</f>
        <v>24.937601807681048</v>
      </c>
      <c r="T3479">
        <f>(O3479*constantes!$D$4)+(P3479*constantes!$D$5)+(D3479*constantes!$D$6)+(Q3479*constantes!$D$8)+(F3479*constantes!$D$9)</f>
        <v>27.003146130936564</v>
      </c>
      <c r="U3479">
        <f>(O3479*constantes!$D$4)+(P3479*constantes!$E$5)+(D3479*constantes!$D$6)+(Q3479*constantes!$D$8)+(F3479*constantes!$D$9)</f>
        <v>27.362437842152811</v>
      </c>
      <c r="V3479" s="5">
        <f t="shared" si="761"/>
        <v>0.20610801040279403</v>
      </c>
      <c r="W3479" s="5">
        <f t="shared" si="762"/>
        <v>0.28380730484785788</v>
      </c>
      <c r="X3479" s="6">
        <f t="shared" si="763"/>
        <v>0.13288544336993102</v>
      </c>
      <c r="Y3479" s="6">
        <f t="shared" si="764"/>
        <v>0.18472141243036289</v>
      </c>
      <c r="AA3479">
        <f>(O3479*constantes!$B$4)+(LN(110)*constantes!$B$5)+(LN(22)*constantes!$B$8)+(F3479*constantes!$B$9)</f>
        <v>23.529612757934284</v>
      </c>
      <c r="AB3479">
        <f t="shared" si="765"/>
        <v>7.8415260777171425E-2</v>
      </c>
      <c r="AC3479">
        <f>(O3479*constantes!$D$4)+(LN(110)*constantes!$D$5)+(LN(22)*constantes!$D$8)+(F3479*constantes!$D$9)</f>
        <v>25.605765897229862</v>
      </c>
      <c r="AD3479" s="7">
        <f t="shared" si="766"/>
        <v>3.4638908987597139E-2</v>
      </c>
      <c r="AF3479">
        <f>(O3479*constantes!$B$4)+(LN(125)*constantes!$B$5)+(LN(22.5)*constantes!$B$8)+(F3479*constantes!$B$9)</f>
        <v>23.784569694688678</v>
      </c>
      <c r="AG3479">
        <f t="shared" si="767"/>
        <v>0.10001327473115296</v>
      </c>
      <c r="AH3479">
        <f>(O3479*constantes!$D$4)+(LN(125)*constantes!$D$5)+(LN(22.5)*constantes!$D$8)+(F3479*constantes!$D$9)</f>
        <v>25.976838913838094</v>
      </c>
      <c r="AI3479">
        <f t="shared" si="768"/>
        <v>4.9808625979083754E-2</v>
      </c>
    </row>
    <row r="3480" spans="1:35" x14ac:dyDescent="0.25">
      <c r="A3480" s="11">
        <v>3479</v>
      </c>
      <c r="B3480">
        <v>1</v>
      </c>
      <c r="C3480">
        <v>50</v>
      </c>
      <c r="D3480">
        <v>0</v>
      </c>
      <c r="E3480">
        <v>0</v>
      </c>
      <c r="F3480">
        <v>0</v>
      </c>
      <c r="G3480">
        <v>122</v>
      </c>
      <c r="H3480">
        <v>32.22</v>
      </c>
      <c r="I3480">
        <f>IF(AND(B3480=1,E3480=0),V3480,IF(AND(B3480=1,E3480=1),W3480,IF(AND(B3480=0,E3480=0),X3480,IF(AND(B3480=0,E3480=1),Y3480,ERROR))))</f>
        <v>0.10567941028436645</v>
      </c>
      <c r="K3480">
        <f t="shared" si="756"/>
        <v>8.4142660265313918E-2</v>
      </c>
      <c r="L3480">
        <f t="shared" si="757"/>
        <v>6.5845990830285972E-2</v>
      </c>
      <c r="M3480" s="22" t="str">
        <f t="shared" si="769"/>
        <v>Elevated Risk</v>
      </c>
      <c r="O3480">
        <f t="shared" si="758"/>
        <v>3.912023005428146</v>
      </c>
      <c r="P3480">
        <f t="shared" si="759"/>
        <v>4.8040210447332568</v>
      </c>
      <c r="Q3480">
        <f t="shared" si="760"/>
        <v>3.4725873777488281</v>
      </c>
      <c r="R3480">
        <f>(O3480*constantes!$B$4)+(P3480*constantes!$B$5)+(D3480*constantes!$B$6)+(Q3480*constantes!$B$8)+(F3480*constantes!$B$9)</f>
        <v>23.842777590099313</v>
      </c>
      <c r="S3480" s="4">
        <f>(O3480*constantes!$B$4)+(P3480*constantes!$C$5)+(D3480*constantes!$B$6)+(Q3480*constantes!$B$8)+(F3480*constantes!$B$9)</f>
        <v>24.186937657744</v>
      </c>
      <c r="T3480">
        <f>(O3480*constantes!$D$4)+(P3480*constantes!$D$5)+(D3480*constantes!$D$6)+(Q3480*constantes!$D$8)+(F3480*constantes!$D$9)</f>
        <v>25.933527573195075</v>
      </c>
      <c r="U3480">
        <f>(O3480*constantes!$D$4)+(P3480*constantes!$E$5)+(D3480*constantes!$D$6)+(Q3480*constantes!$D$8)+(F3480*constantes!$D$9)</f>
        <v>26.268656081275669</v>
      </c>
      <c r="V3480" s="5">
        <f t="shared" si="761"/>
        <v>0.10567941028436645</v>
      </c>
      <c r="W3480" s="5">
        <f t="shared" si="762"/>
        <v>0.14578649602977622</v>
      </c>
      <c r="X3480" s="6">
        <f t="shared" si="763"/>
        <v>4.7748641991325891E-2</v>
      </c>
      <c r="Y3480" s="6">
        <f t="shared" si="764"/>
        <v>6.6117607994232608E-2</v>
      </c>
      <c r="AA3480">
        <f>(O3480*constantes!$B$4)+(LN(110)*constantes!$B$5)+(LN(22)*constantes!$B$8)+(F3480*constantes!$B$9)</f>
        <v>23.348223977700673</v>
      </c>
      <c r="AB3480">
        <f t="shared" si="765"/>
        <v>6.5845990830285972E-2</v>
      </c>
      <c r="AC3480">
        <f>(O3480*constantes!$D$4)+(LN(110)*constantes!$D$5)+(LN(22)*constantes!$D$8)+(F3480*constantes!$D$9)</f>
        <v>25.447212119400952</v>
      </c>
      <c r="AD3480" s="7">
        <f t="shared" si="766"/>
        <v>2.9636129007590606E-2</v>
      </c>
      <c r="AF3480">
        <f>(O3480*constantes!$B$4)+(LN(125)*constantes!$B$5)+(LN(22.5)*constantes!$B$8)+(F3480*constantes!$B$9)</f>
        <v>23.603180914455063</v>
      </c>
      <c r="AG3480">
        <f t="shared" si="767"/>
        <v>8.4142660265313918E-2</v>
      </c>
      <c r="AH3480">
        <f>(O3480*constantes!$D$4)+(LN(125)*constantes!$D$5)+(LN(22.5)*constantes!$D$8)+(F3480*constantes!$D$9)</f>
        <v>25.818285136009184</v>
      </c>
      <c r="AI3480">
        <f t="shared" si="768"/>
        <v>4.2663786438573714E-2</v>
      </c>
    </row>
    <row r="3481" spans="1:35" x14ac:dyDescent="0.25">
      <c r="A3481" s="11">
        <v>3480</v>
      </c>
      <c r="B3481">
        <v>1</v>
      </c>
      <c r="C3481">
        <v>62</v>
      </c>
      <c r="D3481">
        <v>1</v>
      </c>
      <c r="E3481">
        <v>1</v>
      </c>
      <c r="F3481">
        <v>0</v>
      </c>
      <c r="G3481">
        <v>163</v>
      </c>
      <c r="H3481">
        <v>25.62</v>
      </c>
      <c r="I3481">
        <f>IF(AND(B3481=1,E3481=0),V3481,IF(AND(B3481=1,E3481=1),W3481,IF(AND(B3481=0,E3481=0),X3481,IF(AND(B3481=0,E3481=1),Y3481,ERROR))))</f>
        <v>0.5982550853807227</v>
      </c>
      <c r="K3481">
        <f t="shared" si="756"/>
        <v>0.15777159470264646</v>
      </c>
      <c r="L3481">
        <f t="shared" si="757"/>
        <v>0.12458920296857934</v>
      </c>
      <c r="M3481" s="22" t="str">
        <f t="shared" si="769"/>
        <v>'&gt;30%</v>
      </c>
      <c r="O3481">
        <f t="shared" si="758"/>
        <v>4.1271343850450917</v>
      </c>
      <c r="P3481">
        <f t="shared" si="759"/>
        <v>5.0937502008067623</v>
      </c>
      <c r="Q3481">
        <f t="shared" si="760"/>
        <v>3.2433732964685884</v>
      </c>
      <c r="R3481">
        <f>(O3481*constantes!$B$4)+(P3481*constantes!$B$5)+(D3481*constantes!$B$6)+(Q3481*constantes!$B$8)+(F3481*constantes!$B$9)</f>
        <v>25.577697426023981</v>
      </c>
      <c r="S3481" s="4">
        <f>(O3481*constantes!$B$4)+(P3481*constantes!$C$5)+(D3481*constantes!$B$6)+(Q3481*constantes!$B$8)+(F3481*constantes!$B$9)</f>
        <v>25.942613690409775</v>
      </c>
      <c r="T3481">
        <f>(O3481*constantes!$D$4)+(P3481*constantes!$D$5)+(D3481*constantes!$D$6)+(Q3481*constantes!$D$8)+(F3481*constantes!$D$9)</f>
        <v>27.835337036285566</v>
      </c>
      <c r="U3481">
        <f>(O3481*constantes!$D$4)+(P3481*constantes!$E$5)+(D3481*constantes!$D$6)+(Q3481*constantes!$D$8)+(F3481*constantes!$D$9)</f>
        <v>28.190677050293846</v>
      </c>
      <c r="V3481" s="5">
        <f t="shared" si="761"/>
        <v>0.46906584685499708</v>
      </c>
      <c r="W3481" s="5">
        <f t="shared" si="762"/>
        <v>0.5982550853807227</v>
      </c>
      <c r="X3481" s="6">
        <f t="shared" si="763"/>
        <v>0.27942672322407558</v>
      </c>
      <c r="Y3481" s="6">
        <f t="shared" si="764"/>
        <v>0.37345205947210258</v>
      </c>
      <c r="AA3481">
        <f>(O3481*constantes!$B$4)+(LN(110)*constantes!$B$5)+(LN(22)*constantes!$B$8)+(F3481*constantes!$B$9)</f>
        <v>24.017857097993041</v>
      </c>
      <c r="AB3481">
        <f t="shared" si="765"/>
        <v>0.12458920296857934</v>
      </c>
      <c r="AC3481">
        <f>(O3481*constantes!$D$4)+(LN(110)*constantes!$D$5)+(LN(22)*constantes!$D$8)+(F3481*constantes!$D$9)</f>
        <v>26.032545241135235</v>
      </c>
      <c r="AD3481" s="7">
        <f t="shared" si="766"/>
        <v>5.2585681787711391E-2</v>
      </c>
      <c r="AF3481">
        <f>(O3481*constantes!$B$4)+(LN(125)*constantes!$B$5)+(LN(22.5)*constantes!$B$8)+(F3481*constantes!$B$9)</f>
        <v>24.27281403474743</v>
      </c>
      <c r="AG3481">
        <f t="shared" si="767"/>
        <v>0.15777159470264646</v>
      </c>
      <c r="AH3481">
        <f>(O3481*constantes!$D$4)+(LN(125)*constantes!$D$5)+(LN(22.5)*constantes!$D$8)+(F3481*constantes!$D$9)</f>
        <v>26.403618257743467</v>
      </c>
      <c r="AI3481">
        <f t="shared" si="768"/>
        <v>7.5302674960658122E-2</v>
      </c>
    </row>
    <row r="3482" spans="1:35" x14ac:dyDescent="0.25">
      <c r="A3482" s="11">
        <v>3481</v>
      </c>
      <c r="B3482">
        <v>0</v>
      </c>
      <c r="C3482">
        <v>55</v>
      </c>
      <c r="D3482">
        <v>0</v>
      </c>
      <c r="E3482">
        <v>0</v>
      </c>
      <c r="F3482">
        <v>0</v>
      </c>
      <c r="G3482">
        <v>123</v>
      </c>
      <c r="H3482">
        <v>31.44</v>
      </c>
      <c r="I3482">
        <f>IF(AND(B3482=1,E3482=0),V3482,IF(AND(B3482=1,E3482=1),W3482,IF(AND(B3482=0,E3482=0),X3482,IF(AND(B3482=0,E3482=1),Y3482,ERROR))))</f>
        <v>6.2067702065573327E-2</v>
      </c>
      <c r="K3482">
        <f t="shared" si="756"/>
        <v>5.4942946453026109E-2</v>
      </c>
      <c r="L3482">
        <f t="shared" si="757"/>
        <v>3.8241136753246696E-2</v>
      </c>
      <c r="M3482" s="22" t="str">
        <f t="shared" si="769"/>
        <v>Elevated Risk</v>
      </c>
      <c r="O3482">
        <f t="shared" si="758"/>
        <v>4.0073331852324712</v>
      </c>
      <c r="P3482">
        <f t="shared" si="759"/>
        <v>4.8121843553724171</v>
      </c>
      <c r="Q3482">
        <f t="shared" si="760"/>
        <v>3.448080967561006</v>
      </c>
      <c r="R3482">
        <f>(O3482*constantes!$B$4)+(P3482*constantes!$B$5)+(D3482*constantes!$B$6)+(Q3482*constantes!$B$8)+(F3482*constantes!$B$9)</f>
        <v>24.135190014918876</v>
      </c>
      <c r="S3482" s="4">
        <f>(O3482*constantes!$B$4)+(P3482*constantes!$C$5)+(D3482*constantes!$B$6)+(Q3482*constantes!$B$8)+(F3482*constantes!$B$9)</f>
        <v>24.479934902137757</v>
      </c>
      <c r="T3482">
        <f>(O3482*constantes!$D$4)+(P3482*constantes!$D$5)+(D3482*constantes!$D$6)+(Q3482*constantes!$D$8)+(F3482*constantes!$D$9)</f>
        <v>26.203307000076709</v>
      </c>
      <c r="U3482">
        <f>(O3482*constantes!$D$4)+(P3482*constantes!$E$5)+(D3482*constantes!$D$6)+(Q3482*constantes!$D$8)+(F3482*constantes!$D$9)</f>
        <v>26.539004980707492</v>
      </c>
      <c r="V3482" s="5">
        <f t="shared" si="761"/>
        <v>0.1389712707242865</v>
      </c>
      <c r="W3482" s="5">
        <f t="shared" si="762"/>
        <v>0.19040284948221975</v>
      </c>
      <c r="X3482" s="6">
        <f t="shared" si="763"/>
        <v>6.2067702065573327E-2</v>
      </c>
      <c r="Y3482" s="6">
        <f t="shared" si="764"/>
        <v>8.5738901895352382E-2</v>
      </c>
      <c r="AA3482">
        <f>(O3482*constantes!$B$4)+(LN(110)*constantes!$B$5)+(LN(22)*constantes!$B$8)+(F3482*constantes!$B$9)</f>
        <v>23.644920755024344</v>
      </c>
      <c r="AB3482">
        <f t="shared" si="765"/>
        <v>8.7567364830949512E-2</v>
      </c>
      <c r="AC3482">
        <f>(O3482*constantes!$D$4)+(LN(110)*constantes!$D$5)+(LN(22)*constantes!$D$8)+(F3482*constantes!$D$9)</f>
        <v>25.706557790361106</v>
      </c>
      <c r="AD3482" s="7">
        <f t="shared" si="766"/>
        <v>3.8241136753246696E-2</v>
      </c>
      <c r="AF3482">
        <f>(O3482*constantes!$B$4)+(LN(125)*constantes!$B$5)+(LN(22.5)*constantes!$B$8)+(F3482*constantes!$B$9)</f>
        <v>23.899877691778737</v>
      </c>
      <c r="AG3482">
        <f t="shared" si="767"/>
        <v>0.11152976090806932</v>
      </c>
      <c r="AH3482">
        <f>(O3482*constantes!$D$4)+(LN(125)*constantes!$D$5)+(LN(22.5)*constantes!$D$8)+(F3482*constantes!$D$9)</f>
        <v>26.077630806969339</v>
      </c>
      <c r="AI3482">
        <f t="shared" si="768"/>
        <v>5.4942946453026109E-2</v>
      </c>
    </row>
    <row r="3483" spans="1:35" x14ac:dyDescent="0.25">
      <c r="A3483" s="11">
        <v>3482</v>
      </c>
      <c r="B3483">
        <v>0</v>
      </c>
      <c r="C3483">
        <v>46</v>
      </c>
      <c r="D3483">
        <v>0</v>
      </c>
      <c r="E3483">
        <v>0</v>
      </c>
      <c r="F3483">
        <v>0</v>
      </c>
      <c r="G3483">
        <v>108</v>
      </c>
      <c r="H3483">
        <v>20.059999999999999</v>
      </c>
      <c r="I3483">
        <f>IF(AND(B3483=1,E3483=0),V3483,IF(AND(B3483=1,E3483=1),W3483,IF(AND(B3483=0,E3483=0),X3483,IF(AND(B3483=0,E3483=1),Y3483,ERROR))))</f>
        <v>2.1487254339783601E-2</v>
      </c>
      <c r="K3483">
        <f t="shared" si="756"/>
        <v>3.4153313573738631E-2</v>
      </c>
      <c r="L3483">
        <f t="shared" si="757"/>
        <v>2.3692217580876362E-2</v>
      </c>
      <c r="M3483" s="22" t="str">
        <f t="shared" si="769"/>
        <v>OPTIMAL</v>
      </c>
      <c r="O3483">
        <f t="shared" si="758"/>
        <v>3.8286413964890951</v>
      </c>
      <c r="P3483">
        <f t="shared" si="759"/>
        <v>4.6821312271242199</v>
      </c>
      <c r="Q3483">
        <f t="shared" si="760"/>
        <v>2.9987277825337895</v>
      </c>
      <c r="R3483">
        <f>(O3483*constantes!$B$4)+(P3483*constantes!$B$5)+(D3483*constantes!$B$6)+(Q3483*constantes!$B$8)+(F3483*constantes!$B$9)</f>
        <v>22.981436942587607</v>
      </c>
      <c r="S3483" s="4">
        <f>(O3483*constantes!$B$4)+(P3483*constantes!$C$5)+(D3483*constantes!$B$6)+(Q3483*constantes!$B$8)+(F3483*constantes!$B$9)</f>
        <v>23.316864823698786</v>
      </c>
      <c r="T3483">
        <f>(O3483*constantes!$D$4)+(P3483*constantes!$D$5)+(D3483*constantes!$D$6)+(Q3483*constantes!$D$8)+(F3483*constantes!$D$9)</f>
        <v>25.121514573654974</v>
      </c>
      <c r="U3483">
        <f>(O3483*constantes!$D$4)+(P3483*constantes!$E$5)+(D3483*constantes!$D$6)+(Q3483*constantes!$D$8)+(F3483*constantes!$D$9)</f>
        <v>25.448140048059159</v>
      </c>
      <c r="V3483" s="5">
        <f t="shared" si="761"/>
        <v>4.6103458929834695E-2</v>
      </c>
      <c r="W3483" s="5">
        <f t="shared" si="762"/>
        <v>6.3879536274847992E-2</v>
      </c>
      <c r="X3483" s="6">
        <f t="shared" si="763"/>
        <v>2.1487254339783601E-2</v>
      </c>
      <c r="Y3483" s="6">
        <f t="shared" si="764"/>
        <v>2.9663229828366999E-2</v>
      </c>
      <c r="AA3483">
        <f>(O3483*constantes!$B$4)+(LN(110)*constantes!$B$5)+(LN(22)*constantes!$B$8)+(F3483*constantes!$B$9)</f>
        <v>23.088660364337766</v>
      </c>
      <c r="AB3483">
        <f t="shared" si="765"/>
        <v>5.1185816914687488E-2</v>
      </c>
      <c r="AC3483">
        <f>(O3483*constantes!$D$4)+(LN(110)*constantes!$D$5)+(LN(22)*constantes!$D$8)+(F3483*constantes!$D$9)</f>
        <v>25.220324924765169</v>
      </c>
      <c r="AD3483" s="7">
        <f t="shared" si="766"/>
        <v>2.3692217580876362E-2</v>
      </c>
      <c r="AF3483">
        <f>(O3483*constantes!$B$4)+(LN(125)*constantes!$B$5)+(LN(22.5)*constantes!$B$8)+(F3483*constantes!$B$9)</f>
        <v>23.343617301092156</v>
      </c>
      <c r="AG3483">
        <f t="shared" si="767"/>
        <v>6.5553501255932511E-2</v>
      </c>
      <c r="AH3483">
        <f>(O3483*constantes!$D$4)+(LN(125)*constantes!$D$5)+(LN(22.5)*constantes!$D$8)+(F3483*constantes!$D$9)</f>
        <v>25.591397941373401</v>
      </c>
      <c r="AI3483">
        <f t="shared" si="768"/>
        <v>3.4153313573738631E-2</v>
      </c>
    </row>
    <row r="3484" spans="1:35" x14ac:dyDescent="0.25">
      <c r="A3484" s="11">
        <v>3483</v>
      </c>
      <c r="B3484">
        <v>0</v>
      </c>
      <c r="C3484">
        <v>40</v>
      </c>
      <c r="D3484">
        <v>1</v>
      </c>
      <c r="E3484">
        <v>0</v>
      </c>
      <c r="F3484">
        <v>0</v>
      </c>
      <c r="G3484">
        <v>112.5</v>
      </c>
      <c r="H3484">
        <v>27.65</v>
      </c>
      <c r="I3484">
        <f>IF(AND(B3484=1,E3484=0),V3484,IF(AND(B3484=1,E3484=1),W3484,IF(AND(B3484=0,E3484=0),X3484,IF(AND(B3484=0,E3484=1),Y3484,ERROR))))</f>
        <v>3.5780526774013555E-2</v>
      </c>
      <c r="K3484">
        <f t="shared" si="756"/>
        <v>2.3477142937900042E-2</v>
      </c>
      <c r="L3484">
        <f t="shared" si="757"/>
        <v>1.6258639030403699E-2</v>
      </c>
      <c r="M3484" s="22" t="str">
        <f t="shared" si="769"/>
        <v>Elevated Risk</v>
      </c>
      <c r="O3484">
        <f t="shared" si="758"/>
        <v>3.6888794541139363</v>
      </c>
      <c r="P3484">
        <f t="shared" si="759"/>
        <v>4.7229532216444747</v>
      </c>
      <c r="Q3484">
        <f t="shared" si="760"/>
        <v>3.3196257279683437</v>
      </c>
      <c r="R3484">
        <f>(O3484*constantes!$B$4)+(P3484*constantes!$B$5)+(D3484*constantes!$B$6)+(Q3484*constantes!$B$8)+(F3484*constantes!$B$9)</f>
        <v>23.586019936248217</v>
      </c>
      <c r="S3484" s="4">
        <f>(O3484*constantes!$B$4)+(P3484*constantes!$C$5)+(D3484*constantes!$B$6)+(Q3484*constantes!$B$8)+(F3484*constantes!$B$9)</f>
        <v>23.924372305046827</v>
      </c>
      <c r="T3484">
        <f>(O3484*constantes!$D$4)+(P3484*constantes!$D$5)+(D3484*constantes!$D$6)+(Q3484*constantes!$D$8)+(F3484*constantes!$D$9)</f>
        <v>25.638780216325586</v>
      </c>
      <c r="U3484">
        <f>(O3484*constantes!$D$4)+(P3484*constantes!$E$5)+(D3484*constantes!$D$6)+(Q3484*constantes!$D$8)+(F3484*constantes!$D$9)</f>
        <v>25.968253433067503</v>
      </c>
      <c r="V3484" s="5">
        <f t="shared" si="761"/>
        <v>8.2771980323631311E-2</v>
      </c>
      <c r="W3484" s="5">
        <f t="shared" si="762"/>
        <v>0.11413125580214201</v>
      </c>
      <c r="X3484" s="6">
        <f t="shared" si="763"/>
        <v>3.5780526774013555E-2</v>
      </c>
      <c r="Y3484" s="6">
        <f t="shared" si="764"/>
        <v>4.9393519650018702E-2</v>
      </c>
      <c r="AA3484">
        <f>(O3484*constantes!$B$4)+(LN(110)*constantes!$B$5)+(LN(22)*constantes!$B$8)+(F3484*constantes!$B$9)</f>
        <v>22.653587028201589</v>
      </c>
      <c r="AB3484">
        <f t="shared" si="765"/>
        <v>3.3434567241904078E-2</v>
      </c>
      <c r="AC3484">
        <f>(O3484*constantes!$D$4)+(LN(110)*constantes!$D$5)+(LN(22)*constantes!$D$8)+(F3484*constantes!$D$9)</f>
        <v>24.840022896226397</v>
      </c>
      <c r="AD3484" s="7">
        <f t="shared" si="766"/>
        <v>1.6258639030403699E-2</v>
      </c>
      <c r="AF3484">
        <f>(O3484*constantes!$B$4)+(LN(125)*constantes!$B$5)+(LN(22.5)*constantes!$B$8)+(F3484*constantes!$B$9)</f>
        <v>22.908543964955982</v>
      </c>
      <c r="AG3484">
        <f t="shared" si="767"/>
        <v>4.2933030992125865E-2</v>
      </c>
      <c r="AH3484">
        <f>(O3484*constantes!$D$4)+(LN(125)*constantes!$D$5)+(LN(22.5)*constantes!$D$8)+(F3484*constantes!$D$9)</f>
        <v>25.211095912834629</v>
      </c>
      <c r="AI3484">
        <f t="shared" si="768"/>
        <v>2.3477142937900042E-2</v>
      </c>
    </row>
    <row r="3485" spans="1:35" x14ac:dyDescent="0.25">
      <c r="A3485" s="11">
        <v>3484</v>
      </c>
      <c r="B3485">
        <v>1</v>
      </c>
      <c r="C3485">
        <v>38</v>
      </c>
      <c r="D3485">
        <v>1</v>
      </c>
      <c r="E3485">
        <v>0</v>
      </c>
      <c r="F3485">
        <v>0</v>
      </c>
      <c r="G3485">
        <v>107.5</v>
      </c>
      <c r="H3485">
        <v>23.74</v>
      </c>
      <c r="I3485">
        <f>IF(AND(B3485=1,E3485=0),V3485,IF(AND(B3485=1,E3485=1),W3485,IF(AND(B3485=0,E3485=0),X3485,IF(AND(B3485=0,E3485=1),Y3485,ERROR))))</f>
        <v>5.822157585253529E-2</v>
      </c>
      <c r="K3485">
        <f t="shared" si="756"/>
        <v>3.6714933714987352E-2</v>
      </c>
      <c r="L3485">
        <f t="shared" si="757"/>
        <v>2.8571578401445974E-2</v>
      </c>
      <c r="M3485" s="22" t="str">
        <f t="shared" si="769"/>
        <v>Elevated Risk</v>
      </c>
      <c r="O3485">
        <f t="shared" si="758"/>
        <v>3.6375861597263857</v>
      </c>
      <c r="P3485">
        <f t="shared" si="759"/>
        <v>4.677490847567717</v>
      </c>
      <c r="Q3485">
        <f t="shared" si="760"/>
        <v>3.1671613891815218</v>
      </c>
      <c r="R3485">
        <f>(O3485*constantes!$B$4)+(P3485*constantes!$B$5)+(D3485*constantes!$B$6)+(Q3485*constantes!$B$8)+(F3485*constantes!$B$9)</f>
        <v>23.221140467789208</v>
      </c>
      <c r="S3485" s="4">
        <f>(O3485*constantes!$B$4)+(P3485*constantes!$C$5)+(D3485*constantes!$B$6)+(Q3485*constantes!$B$8)+(F3485*constantes!$B$9)</f>
        <v>23.556235912108956</v>
      </c>
      <c r="T3485">
        <f>(O3485*constantes!$D$4)+(P3485*constantes!$D$5)+(D3485*constantes!$D$6)+(Q3485*constantes!$D$8)+(F3485*constantes!$D$9)</f>
        <v>25.293378611897438</v>
      </c>
      <c r="U3485">
        <f>(O3485*constantes!$D$4)+(P3485*constantes!$E$5)+(D3485*constantes!$D$6)+(Q3485*constantes!$D$8)+(F3485*constantes!$D$9)</f>
        <v>25.619680373423762</v>
      </c>
      <c r="V3485" s="5">
        <f t="shared" si="761"/>
        <v>5.822157585253529E-2</v>
      </c>
      <c r="W3485" s="5">
        <f t="shared" si="762"/>
        <v>8.0443516448926666E-2</v>
      </c>
      <c r="X3485" s="6">
        <f t="shared" si="763"/>
        <v>2.5464758457299896E-2</v>
      </c>
      <c r="Y3485" s="6">
        <f t="shared" si="764"/>
        <v>3.5115637591188964E-2</v>
      </c>
      <c r="AA3485">
        <f>(O3485*constantes!$B$4)+(LN(110)*constantes!$B$5)+(LN(22)*constantes!$B$8)+(F3485*constantes!$B$9)</f>
        <v>22.493913054504919</v>
      </c>
      <c r="AB3485">
        <f t="shared" si="765"/>
        <v>2.8571578401445974E-2</v>
      </c>
      <c r="AC3485">
        <f>(O3485*constantes!$D$4)+(LN(110)*constantes!$D$5)+(LN(22)*constantes!$D$8)+(F3485*constantes!$D$9)</f>
        <v>24.700450251667263</v>
      </c>
      <c r="AD3485" s="7">
        <f t="shared" si="766"/>
        <v>1.4155691081518817E-2</v>
      </c>
      <c r="AF3485">
        <f>(O3485*constantes!$B$4)+(LN(125)*constantes!$B$5)+(LN(22.5)*constantes!$B$8)+(F3485*constantes!$B$9)</f>
        <v>22.748869991259316</v>
      </c>
      <c r="AG3485">
        <f t="shared" si="767"/>
        <v>3.6714933714987352E-2</v>
      </c>
      <c r="AH3485">
        <f>(O3485*constantes!$D$4)+(LN(125)*constantes!$D$5)+(LN(22.5)*constantes!$D$8)+(F3485*constantes!$D$9)</f>
        <v>25.071523268275495</v>
      </c>
      <c r="AI3485">
        <f t="shared" si="768"/>
        <v>2.0450275544260377E-2</v>
      </c>
    </row>
    <row r="3486" spans="1:35" x14ac:dyDescent="0.25">
      <c r="A3486" s="11">
        <v>3485</v>
      </c>
      <c r="B3486">
        <v>0</v>
      </c>
      <c r="C3486">
        <v>55</v>
      </c>
      <c r="D3486">
        <v>0</v>
      </c>
      <c r="E3486">
        <v>1</v>
      </c>
      <c r="F3486">
        <v>0</v>
      </c>
      <c r="G3486">
        <v>143</v>
      </c>
      <c r="H3486">
        <v>23.81</v>
      </c>
      <c r="I3486">
        <f>IF(AND(B3486=1,E3486=0),V3486,IF(AND(B3486=1,E3486=1),W3486,IF(AND(B3486=0,E3486=0),X3486,IF(AND(B3486=0,E3486=1),Y3486,ERROR))))</f>
        <v>0.11313158225675923</v>
      </c>
      <c r="K3486">
        <f t="shared" si="756"/>
        <v>5.4942946453026109E-2</v>
      </c>
      <c r="L3486">
        <f t="shared" si="757"/>
        <v>3.8241136753246696E-2</v>
      </c>
      <c r="M3486" s="22" t="str">
        <f t="shared" si="769"/>
        <v>Elevated Risk</v>
      </c>
      <c r="O3486">
        <f t="shared" si="758"/>
        <v>4.0073331852324712</v>
      </c>
      <c r="P3486">
        <f t="shared" si="759"/>
        <v>4.962844630259907</v>
      </c>
      <c r="Q3486">
        <f t="shared" si="760"/>
        <v>3.1701056604987712</v>
      </c>
      <c r="R3486">
        <f>(O3486*constantes!$B$4)+(P3486*constantes!$B$5)+(D3486*constantes!$B$6)+(Q3486*constantes!$B$8)+(F3486*constantes!$B$9)</f>
        <v>24.194306393477433</v>
      </c>
      <c r="S3486" s="4">
        <f>(O3486*constantes!$B$4)+(P3486*constantes!$C$5)+(D3486*constantes!$B$6)+(Q3486*constantes!$B$8)+(F3486*constantes!$B$9)</f>
        <v>24.549844582789252</v>
      </c>
      <c r="T3486">
        <f>(O3486*constantes!$D$4)+(P3486*constantes!$D$5)+(D3486*constantes!$D$6)+(Q3486*constantes!$D$8)+(F3486*constantes!$D$9)</f>
        <v>26.484985918174914</v>
      </c>
      <c r="U3486">
        <f>(O3486*constantes!$D$4)+(P3486*constantes!$E$5)+(D3486*constantes!$D$6)+(Q3486*constantes!$D$8)+(F3486*constantes!$D$9)</f>
        <v>26.831193959581846</v>
      </c>
      <c r="V3486" s="5">
        <f t="shared" si="761"/>
        <v>0.14678142556689944</v>
      </c>
      <c r="W3486" s="5">
        <f t="shared" si="762"/>
        <v>0.20269111041093124</v>
      </c>
      <c r="X3486" s="6">
        <f t="shared" si="763"/>
        <v>8.1419124349348615E-2</v>
      </c>
      <c r="Y3486" s="6">
        <f t="shared" si="764"/>
        <v>0.11313158225675923</v>
      </c>
      <c r="AA3486">
        <f>(O3486*constantes!$B$4)+(LN(110)*constantes!$B$5)+(LN(22)*constantes!$B$8)+(F3486*constantes!$B$9)</f>
        <v>23.644920755024344</v>
      </c>
      <c r="AB3486">
        <f t="shared" si="765"/>
        <v>8.7567364830949512E-2</v>
      </c>
      <c r="AC3486">
        <f>(O3486*constantes!$D$4)+(LN(110)*constantes!$D$5)+(LN(22)*constantes!$D$8)+(F3486*constantes!$D$9)</f>
        <v>25.706557790361106</v>
      </c>
      <c r="AD3486" s="7">
        <f t="shared" si="766"/>
        <v>3.8241136753246696E-2</v>
      </c>
      <c r="AF3486">
        <f>(O3486*constantes!$B$4)+(LN(125)*constantes!$B$5)+(LN(22.5)*constantes!$B$8)+(F3486*constantes!$B$9)</f>
        <v>23.899877691778737</v>
      </c>
      <c r="AG3486">
        <f t="shared" si="767"/>
        <v>0.11152976090806932</v>
      </c>
      <c r="AH3486">
        <f>(O3486*constantes!$D$4)+(LN(125)*constantes!$D$5)+(LN(22.5)*constantes!$D$8)+(F3486*constantes!$D$9)</f>
        <v>26.077630806969339</v>
      </c>
      <c r="AI3486">
        <f t="shared" si="768"/>
        <v>5.4942946453026109E-2</v>
      </c>
    </row>
    <row r="3487" spans="1:35" x14ac:dyDescent="0.25">
      <c r="A3487" s="11">
        <v>3486</v>
      </c>
      <c r="B3487">
        <v>0</v>
      </c>
      <c r="C3487">
        <v>40</v>
      </c>
      <c r="D3487">
        <v>1</v>
      </c>
      <c r="E3487">
        <v>0</v>
      </c>
      <c r="F3487">
        <v>0</v>
      </c>
      <c r="G3487">
        <v>129</v>
      </c>
      <c r="H3487">
        <v>23.29</v>
      </c>
      <c r="I3487">
        <f>IF(AND(B3487=1,E3487=0),V3487,IF(AND(B3487=1,E3487=1),W3487,IF(AND(B3487=0,E3487=0),X3487,IF(AND(B3487=0,E3487=1),Y3487,ERROR))))</f>
        <v>4.7864969328864859E-2</v>
      </c>
      <c r="K3487">
        <f t="shared" si="756"/>
        <v>2.3477142937900042E-2</v>
      </c>
      <c r="L3487">
        <f t="shared" si="757"/>
        <v>1.6258639030403699E-2</v>
      </c>
      <c r="M3487" s="22" t="str">
        <f t="shared" si="769"/>
        <v>Elevated Risk</v>
      </c>
      <c r="O3487">
        <f t="shared" si="758"/>
        <v>3.6888794541139363</v>
      </c>
      <c r="P3487">
        <f t="shared" si="759"/>
        <v>4.8598124043616719</v>
      </c>
      <c r="Q3487">
        <f t="shared" si="760"/>
        <v>3.1480240838962494</v>
      </c>
      <c r="R3487">
        <f>(O3487*constantes!$B$4)+(P3487*constantes!$B$5)+(D3487*constantes!$B$6)+(Q3487*constantes!$B$8)+(F3487*constantes!$B$9)</f>
        <v>23.7038640335522</v>
      </c>
      <c r="S3487" s="4">
        <f>(O3487*constantes!$B$4)+(P3487*constantes!$C$5)+(D3487*constantes!$B$6)+(Q3487*constantes!$B$8)+(F3487*constantes!$B$9)</f>
        <v>24.052020994200671</v>
      </c>
      <c r="T3487">
        <f>(O3487*constantes!$D$4)+(P3487*constantes!$D$5)+(D3487*constantes!$D$6)+(Q3487*constantes!$D$8)+(F3487*constantes!$D$9)</f>
        <v>25.936021439450755</v>
      </c>
      <c r="U3487">
        <f>(O3487*constantes!$D$4)+(P3487*constantes!$E$5)+(D3487*constantes!$D$6)+(Q3487*constantes!$D$8)+(F3487*constantes!$D$9)</f>
        <v>26.275041952779027</v>
      </c>
      <c r="V3487" s="5">
        <f t="shared" si="761"/>
        <v>9.2630034714234699E-2</v>
      </c>
      <c r="W3487" s="5">
        <f t="shared" si="762"/>
        <v>0.12862816081246975</v>
      </c>
      <c r="X3487" s="6">
        <f t="shared" si="763"/>
        <v>4.7864969328864859E-2</v>
      </c>
      <c r="Y3487" s="6">
        <f t="shared" si="764"/>
        <v>6.6526765939937671E-2</v>
      </c>
      <c r="AA3487">
        <f>(O3487*constantes!$B$4)+(LN(110)*constantes!$B$5)+(LN(22)*constantes!$B$8)+(F3487*constantes!$B$9)</f>
        <v>22.653587028201589</v>
      </c>
      <c r="AB3487">
        <f t="shared" si="765"/>
        <v>3.3434567241904078E-2</v>
      </c>
      <c r="AC3487">
        <f>(O3487*constantes!$D$4)+(LN(110)*constantes!$D$5)+(LN(22)*constantes!$D$8)+(F3487*constantes!$D$9)</f>
        <v>24.840022896226397</v>
      </c>
      <c r="AD3487" s="7">
        <f t="shared" si="766"/>
        <v>1.6258639030403699E-2</v>
      </c>
      <c r="AF3487">
        <f>(O3487*constantes!$B$4)+(LN(125)*constantes!$B$5)+(LN(22.5)*constantes!$B$8)+(F3487*constantes!$B$9)</f>
        <v>22.908543964955982</v>
      </c>
      <c r="AG3487">
        <f t="shared" si="767"/>
        <v>4.2933030992125865E-2</v>
      </c>
      <c r="AH3487">
        <f>(O3487*constantes!$D$4)+(LN(125)*constantes!$D$5)+(LN(22.5)*constantes!$D$8)+(F3487*constantes!$D$9)</f>
        <v>25.211095912834629</v>
      </c>
      <c r="AI3487">
        <f t="shared" si="768"/>
        <v>2.3477142937900042E-2</v>
      </c>
    </row>
    <row r="3488" spans="1:35" x14ac:dyDescent="0.25">
      <c r="A3488" s="11">
        <v>3487</v>
      </c>
      <c r="B3488">
        <v>1</v>
      </c>
      <c r="C3488">
        <v>58</v>
      </c>
      <c r="D3488">
        <v>0</v>
      </c>
      <c r="E3488">
        <v>1</v>
      </c>
      <c r="F3488">
        <v>0</v>
      </c>
      <c r="G3488">
        <v>98</v>
      </c>
      <c r="H3488">
        <v>24.73</v>
      </c>
      <c r="I3488">
        <f>IF(AND(B3488=1,E3488=0),V3488,IF(AND(B3488=1,E3488=1),W3488,IF(AND(B3488=0,E3488=0),X3488,IF(AND(B3488=0,E3488=1),Y3488,ERROR))))</f>
        <v>0.1245085991175956</v>
      </c>
      <c r="K3488">
        <f t="shared" si="756"/>
        <v>0.1302191222428678</v>
      </c>
      <c r="L3488">
        <f t="shared" si="757"/>
        <v>0.10247681663833785</v>
      </c>
      <c r="M3488" s="22" t="str">
        <f t="shared" si="769"/>
        <v>NORMAL</v>
      </c>
      <c r="O3488">
        <f t="shared" si="758"/>
        <v>4.0604430105464191</v>
      </c>
      <c r="P3488">
        <f t="shared" si="759"/>
        <v>4.5849674786705723</v>
      </c>
      <c r="Q3488">
        <f t="shared" si="760"/>
        <v>3.2080170815333249</v>
      </c>
      <c r="R3488">
        <f>(O3488*constantes!$B$4)+(P3488*constantes!$B$5)+(D3488*constantes!$B$6)+(Q3488*constantes!$B$8)+(F3488*constantes!$B$9)</f>
        <v>23.688697846169958</v>
      </c>
      <c r="S3488" s="4">
        <f>(O3488*constantes!$B$4)+(P3488*constantes!$C$5)+(D3488*constantes!$B$6)+(Q3488*constantes!$B$8)+(F3488*constantes!$B$9)</f>
        <v>24.017164916341919</v>
      </c>
      <c r="T3488">
        <f>(O3488*constantes!$D$4)+(P3488*constantes!$D$5)+(D3488*constantes!$D$6)+(Q3488*constantes!$D$8)+(F3488*constantes!$D$9)</f>
        <v>25.585949266068695</v>
      </c>
      <c r="U3488">
        <f>(O3488*constantes!$D$4)+(P3488*constantes!$E$5)+(D3488*constantes!$D$6)+(Q3488*constantes!$D$8)+(F3488*constantes!$D$9)</f>
        <v>25.905796597380753</v>
      </c>
      <c r="V3488" s="5">
        <f t="shared" si="761"/>
        <v>9.1301484143330947E-2</v>
      </c>
      <c r="W3488" s="5">
        <f t="shared" si="762"/>
        <v>0.1245085991175956</v>
      </c>
      <c r="X3488" s="6">
        <f t="shared" si="763"/>
        <v>3.3970917957600544E-2</v>
      </c>
      <c r="Y3488" s="6">
        <f t="shared" si="764"/>
        <v>4.6473550123960372E-2</v>
      </c>
      <c r="AA3488">
        <f>(O3488*constantes!$B$4)+(LN(110)*constantes!$B$5)+(LN(22)*constantes!$B$8)+(F3488*constantes!$B$9)</f>
        <v>23.81024951683365</v>
      </c>
      <c r="AB3488">
        <f t="shared" si="765"/>
        <v>0.10247681663833785</v>
      </c>
      <c r="AC3488">
        <f>(O3488*constantes!$D$4)+(LN(110)*constantes!$D$5)+(LN(22)*constantes!$D$8)+(F3488*constantes!$D$9)</f>
        <v>25.851073342728132</v>
      </c>
      <c r="AD3488" s="7">
        <f t="shared" si="766"/>
        <v>4.4054054961770062E-2</v>
      </c>
      <c r="AF3488">
        <f>(O3488*constantes!$B$4)+(LN(125)*constantes!$B$5)+(LN(22.5)*constantes!$B$8)+(F3488*constantes!$B$9)</f>
        <v>24.065206453588043</v>
      </c>
      <c r="AG3488">
        <f t="shared" si="767"/>
        <v>0.1302191222428678</v>
      </c>
      <c r="AH3488">
        <f>(O3488*constantes!$D$4)+(LN(125)*constantes!$D$5)+(LN(22.5)*constantes!$D$8)+(F3488*constantes!$D$9)</f>
        <v>26.222146359336364</v>
      </c>
      <c r="AI3488">
        <f t="shared" si="768"/>
        <v>6.3209991046805025E-2</v>
      </c>
    </row>
    <row r="3489" spans="1:35" x14ac:dyDescent="0.25">
      <c r="A3489" s="11">
        <v>3488</v>
      </c>
      <c r="B3489">
        <v>0</v>
      </c>
      <c r="C3489">
        <v>49</v>
      </c>
      <c r="D3489">
        <v>0</v>
      </c>
      <c r="E3489">
        <v>0</v>
      </c>
      <c r="F3489">
        <v>0</v>
      </c>
      <c r="G3489">
        <v>116</v>
      </c>
      <c r="H3489">
        <v>28.86</v>
      </c>
      <c r="I3489">
        <f>IF(AND(B3489=1,E3489=0),V3489,IF(AND(B3489=1,E3489=1),W3489,IF(AND(B3489=0,E3489=0),X3489,IF(AND(B3489=0,E3489=1),Y3489,ERROR))))</f>
        <v>3.7272173969599809E-2</v>
      </c>
      <c r="K3489">
        <f t="shared" si="756"/>
        <v>4.0428513799347532E-2</v>
      </c>
      <c r="L3489">
        <f t="shared" si="757"/>
        <v>2.8073382189004015E-2</v>
      </c>
      <c r="M3489" s="22" t="str">
        <f t="shared" si="769"/>
        <v>NORMAL</v>
      </c>
      <c r="O3489">
        <f t="shared" si="758"/>
        <v>3.8918202981106265</v>
      </c>
      <c r="P3489">
        <f t="shared" si="759"/>
        <v>4.7535901911063645</v>
      </c>
      <c r="Q3489">
        <f t="shared" si="760"/>
        <v>3.3624565533457247</v>
      </c>
      <c r="R3489">
        <f>(O3489*constantes!$B$4)+(P3489*constantes!$B$5)+(D3489*constantes!$B$6)+(Q3489*constantes!$B$8)+(F3489*constantes!$B$9)</f>
        <v>23.599025688719941</v>
      </c>
      <c r="S3489" s="4">
        <f>(O3489*constantes!$B$4)+(P3489*constantes!$C$5)+(D3489*constantes!$B$6)+(Q3489*constantes!$B$8)+(F3489*constantes!$B$9)</f>
        <v>23.939572890010801</v>
      </c>
      <c r="T3489">
        <f>(O3489*constantes!$D$4)+(P3489*constantes!$D$5)+(D3489*constantes!$D$6)+(Q3489*constantes!$D$8)+(F3489*constantes!$D$9)</f>
        <v>25.68039275594289</v>
      </c>
      <c r="U3489">
        <f>(O3489*constantes!$D$4)+(P3489*constantes!$E$5)+(D3489*constantes!$D$6)+(Q3489*constantes!$D$8)+(F3489*constantes!$D$9)</f>
        <v>26.012003207674468</v>
      </c>
      <c r="V3489" s="5">
        <f t="shared" si="761"/>
        <v>8.3808801987183434E-2</v>
      </c>
      <c r="W3489" s="5">
        <f t="shared" si="762"/>
        <v>0.11577406001869439</v>
      </c>
      <c r="X3489" s="6">
        <f t="shared" si="763"/>
        <v>3.7272173969599809E-2</v>
      </c>
      <c r="Y3489" s="6">
        <f t="shared" si="764"/>
        <v>5.1544531020450424E-2</v>
      </c>
      <c r="AA3489">
        <f>(O3489*constantes!$B$4)+(LN(110)*constantes!$B$5)+(LN(22)*constantes!$B$8)+(F3489*constantes!$B$9)</f>
        <v>23.285333757929525</v>
      </c>
      <c r="AB3489">
        <f t="shared" si="765"/>
        <v>6.1959526107751905E-2</v>
      </c>
      <c r="AC3489">
        <f>(O3489*constantes!$D$4)+(LN(110)*constantes!$D$5)+(LN(22)*constantes!$D$8)+(F3489*constantes!$D$9)</f>
        <v>25.39223913860047</v>
      </c>
      <c r="AD3489" s="7">
        <f t="shared" si="766"/>
        <v>2.8073382189004015E-2</v>
      </c>
      <c r="AF3489">
        <f>(O3489*constantes!$B$4)+(LN(125)*constantes!$B$5)+(LN(22.5)*constantes!$B$8)+(F3489*constantes!$B$9)</f>
        <v>23.540290694683922</v>
      </c>
      <c r="AG3489">
        <f t="shared" si="767"/>
        <v>7.9222803135090225E-2</v>
      </c>
      <c r="AH3489">
        <f>(O3489*constantes!$D$4)+(LN(125)*constantes!$D$5)+(LN(22.5)*constantes!$D$8)+(F3489*constantes!$D$9)</f>
        <v>25.763312155208702</v>
      </c>
      <c r="AI3489">
        <f t="shared" si="768"/>
        <v>4.0428513799347532E-2</v>
      </c>
    </row>
    <row r="3490" spans="1:35" x14ac:dyDescent="0.25">
      <c r="A3490" s="11">
        <v>3489</v>
      </c>
      <c r="B3490">
        <v>1</v>
      </c>
      <c r="C3490">
        <v>50</v>
      </c>
      <c r="D3490">
        <v>1</v>
      </c>
      <c r="E3490">
        <v>0</v>
      </c>
      <c r="F3490">
        <v>0</v>
      </c>
      <c r="G3490">
        <v>114</v>
      </c>
      <c r="H3490">
        <v>22.93</v>
      </c>
      <c r="I3490">
        <f>IF(AND(B3490=1,E3490=0),V3490,IF(AND(B3490=1,E3490=1),W3490,IF(AND(B3490=0,E3490=0),X3490,IF(AND(B3490=0,E3490=1),Y3490,ERROR))))</f>
        <v>0.14178597952980665</v>
      </c>
      <c r="K3490">
        <f t="shared" si="756"/>
        <v>8.4142660265313918E-2</v>
      </c>
      <c r="L3490">
        <f t="shared" si="757"/>
        <v>6.5845990830285972E-2</v>
      </c>
      <c r="M3490" s="22" t="str">
        <f t="shared" si="769"/>
        <v>Elevated Risk</v>
      </c>
      <c r="O3490">
        <f t="shared" si="758"/>
        <v>3.912023005428146</v>
      </c>
      <c r="P3490">
        <f t="shared" si="759"/>
        <v>4.7361984483944957</v>
      </c>
      <c r="Q3490">
        <f t="shared" si="760"/>
        <v>3.1324460968698129</v>
      </c>
      <c r="R3490">
        <f>(O3490*constantes!$B$4)+(P3490*constantes!$B$5)+(D3490*constantes!$B$6)+(Q3490*constantes!$B$8)+(F3490*constantes!$B$9)</f>
        <v>24.156837444840747</v>
      </c>
      <c r="S3490" s="4">
        <f>(O3490*constantes!$B$4)+(P3490*constantes!$C$5)+(D3490*constantes!$B$6)+(Q3490*constantes!$B$8)+(F3490*constantes!$B$9)</f>
        <v>24.496138701683726</v>
      </c>
      <c r="T3490">
        <f>(O3490*constantes!$D$4)+(P3490*constantes!$D$5)+(D3490*constantes!$D$6)+(Q3490*constantes!$D$8)+(F3490*constantes!$D$9)</f>
        <v>26.18753148387842</v>
      </c>
      <c r="U3490">
        <f>(O3490*constantes!$D$4)+(P3490*constantes!$E$5)+(D3490*constantes!$D$6)+(Q3490*constantes!$D$8)+(F3490*constantes!$D$9)</f>
        <v>26.51792868763842</v>
      </c>
      <c r="V3490" s="5">
        <f t="shared" si="761"/>
        <v>0.14178597952980665</v>
      </c>
      <c r="W3490" s="5">
        <f t="shared" si="762"/>
        <v>0.19319148731233937</v>
      </c>
      <c r="X3490" s="6">
        <f t="shared" si="763"/>
        <v>6.1126555225173185E-2</v>
      </c>
      <c r="Y3490" s="6">
        <f t="shared" si="764"/>
        <v>8.4028101775924569E-2</v>
      </c>
      <c r="AA3490">
        <f>(O3490*constantes!$B$4)+(LN(110)*constantes!$B$5)+(LN(22)*constantes!$B$8)+(F3490*constantes!$B$9)</f>
        <v>23.348223977700673</v>
      </c>
      <c r="AB3490">
        <f t="shared" si="765"/>
        <v>6.5845990830285972E-2</v>
      </c>
      <c r="AC3490">
        <f>(O3490*constantes!$D$4)+(LN(110)*constantes!$D$5)+(LN(22)*constantes!$D$8)+(F3490*constantes!$D$9)</f>
        <v>25.447212119400952</v>
      </c>
      <c r="AD3490" s="7">
        <f t="shared" si="766"/>
        <v>2.9636129007590606E-2</v>
      </c>
      <c r="AF3490">
        <f>(O3490*constantes!$B$4)+(LN(125)*constantes!$B$5)+(LN(22.5)*constantes!$B$8)+(F3490*constantes!$B$9)</f>
        <v>23.603180914455063</v>
      </c>
      <c r="AG3490">
        <f t="shared" si="767"/>
        <v>8.4142660265313918E-2</v>
      </c>
      <c r="AH3490">
        <f>(O3490*constantes!$D$4)+(LN(125)*constantes!$D$5)+(LN(22.5)*constantes!$D$8)+(F3490*constantes!$D$9)</f>
        <v>25.818285136009184</v>
      </c>
      <c r="AI3490">
        <f t="shared" si="768"/>
        <v>4.2663786438573714E-2</v>
      </c>
    </row>
    <row r="3491" spans="1:35" x14ac:dyDescent="0.25">
      <c r="A3491" s="11">
        <v>3490</v>
      </c>
      <c r="B3491">
        <v>1</v>
      </c>
      <c r="C3491">
        <v>45</v>
      </c>
      <c r="D3491">
        <v>0</v>
      </c>
      <c r="E3491">
        <v>0</v>
      </c>
      <c r="F3491">
        <v>0</v>
      </c>
      <c r="G3491">
        <v>124</v>
      </c>
      <c r="H3491">
        <v>22.82</v>
      </c>
      <c r="I3491">
        <f>IF(AND(B3491=1,E3491=0),V3491,IF(AND(B3491=1,E3491=1),W3491,IF(AND(B3491=0,E3491=0),X3491,IF(AND(B3491=0,E3491=1),Y3491,ERROR))))</f>
        <v>6.1134453590734106E-2</v>
      </c>
      <c r="K3491">
        <f t="shared" si="756"/>
        <v>6.1354256697024101E-2</v>
      </c>
      <c r="L3491">
        <f t="shared" si="757"/>
        <v>4.7883245315309741E-2</v>
      </c>
      <c r="M3491" s="22" t="str">
        <f t="shared" si="769"/>
        <v>NORMAL</v>
      </c>
      <c r="O3491">
        <f t="shared" si="758"/>
        <v>3.8066624897703196</v>
      </c>
      <c r="P3491">
        <f t="shared" si="759"/>
        <v>4.8202815656050371</v>
      </c>
      <c r="Q3491">
        <f t="shared" si="760"/>
        <v>3.1276373444339294</v>
      </c>
      <c r="R3491">
        <f>(O3491*constantes!$B$4)+(P3491*constantes!$B$5)+(D3491*constantes!$B$6)+(Q3491*constantes!$B$8)+(F3491*constantes!$B$9)</f>
        <v>23.271493048424894</v>
      </c>
      <c r="S3491" s="4">
        <f>(O3491*constantes!$B$4)+(P3491*constantes!$C$5)+(D3491*constantes!$B$6)+(Q3491*constantes!$B$8)+(F3491*constantes!$B$9)</f>
        <v>23.616818019784837</v>
      </c>
      <c r="T3491">
        <f>(O3491*constantes!$D$4)+(P3491*constantes!$D$5)+(D3491*constantes!$D$6)+(Q3491*constantes!$D$8)+(F3491*constantes!$D$9)</f>
        <v>25.516217912087235</v>
      </c>
      <c r="U3491">
        <f>(O3491*constantes!$D$4)+(P3491*constantes!$E$5)+(D3491*constantes!$D$6)+(Q3491*constantes!$D$8)+(F3491*constantes!$D$9)</f>
        <v>25.852480754103841</v>
      </c>
      <c r="V3491" s="5">
        <f t="shared" si="761"/>
        <v>6.1134453590734106E-2</v>
      </c>
      <c r="W3491" s="5">
        <f t="shared" si="762"/>
        <v>8.5247285982976151E-2</v>
      </c>
      <c r="X3491" s="6">
        <f t="shared" si="763"/>
        <v>3.1719477446464195E-2</v>
      </c>
      <c r="Y3491" s="6">
        <f t="shared" si="764"/>
        <v>4.4114711658506556E-2</v>
      </c>
      <c r="AA3491">
        <f>(O3491*constantes!$B$4)+(LN(110)*constantes!$B$5)+(LN(22)*constantes!$B$8)+(F3491*constantes!$B$9)</f>
        <v>23.020240906878485</v>
      </c>
      <c r="AB3491">
        <f t="shared" si="765"/>
        <v>4.7883245315309741E-2</v>
      </c>
      <c r="AC3491">
        <f>(O3491*constantes!$D$4)+(LN(110)*constantes!$D$5)+(LN(22)*constantes!$D$8)+(F3491*constantes!$D$9)</f>
        <v>25.16051878105991</v>
      </c>
      <c r="AD3491" s="7">
        <f t="shared" si="766"/>
        <v>2.2332293193086827E-2</v>
      </c>
      <c r="AF3491">
        <f>(O3491*constantes!$B$4)+(LN(125)*constantes!$B$5)+(LN(22.5)*constantes!$B$8)+(F3491*constantes!$B$9)</f>
        <v>23.275197843632878</v>
      </c>
      <c r="AG3491">
        <f t="shared" si="767"/>
        <v>6.1354256697024101E-2</v>
      </c>
      <c r="AH3491">
        <f>(O3491*constantes!$D$4)+(LN(125)*constantes!$D$5)+(LN(22.5)*constantes!$D$8)+(F3491*constantes!$D$9)</f>
        <v>25.531591797668142</v>
      </c>
      <c r="AI3491">
        <f t="shared" si="768"/>
        <v>3.2202898660143586E-2</v>
      </c>
    </row>
    <row r="3492" spans="1:35" x14ac:dyDescent="0.25">
      <c r="A3492" s="11">
        <v>3491</v>
      </c>
      <c r="B3492">
        <v>1</v>
      </c>
      <c r="C3492">
        <v>42</v>
      </c>
      <c r="D3492">
        <v>1</v>
      </c>
      <c r="E3492">
        <v>1</v>
      </c>
      <c r="F3492">
        <v>0</v>
      </c>
      <c r="G3492">
        <v>196</v>
      </c>
      <c r="H3492">
        <v>27.72</v>
      </c>
      <c r="I3492">
        <f>IF(AND(B3492=1,E3492=0),V3492,IF(AND(B3492=1,E3492=1),W3492,IF(AND(B3492=0,E3492=0),X3492,IF(AND(B3492=0,E3492=1),Y3492,ERROR))))</f>
        <v>0.33763046871946556</v>
      </c>
      <c r="K3492">
        <f t="shared" si="756"/>
        <v>4.9796912096185753E-2</v>
      </c>
      <c r="L3492">
        <f t="shared" si="757"/>
        <v>3.8810869283687155E-2</v>
      </c>
      <c r="M3492" s="22" t="str">
        <f t="shared" si="769"/>
        <v>'&gt;30%</v>
      </c>
      <c r="O3492">
        <f t="shared" si="758"/>
        <v>3.7376696182833684</v>
      </c>
      <c r="P3492">
        <f t="shared" si="759"/>
        <v>5.2781146592305168</v>
      </c>
      <c r="Q3492">
        <f t="shared" si="760"/>
        <v>3.3221541743217022</v>
      </c>
      <c r="R3492">
        <f>(O3492*constantes!$B$4)+(P3492*constantes!$B$5)+(D3492*constantes!$B$6)+(Q3492*constantes!$B$8)+(F3492*constantes!$B$9)</f>
        <v>24.76977512175376</v>
      </c>
      <c r="S3492" s="4">
        <f>(O3492*constantes!$B$4)+(P3492*constantes!$C$5)+(D3492*constantes!$B$6)+(Q3492*constantes!$B$8)+(F3492*constantes!$B$9)</f>
        <v>25.147899255941034</v>
      </c>
      <c r="T3492">
        <f>(O3492*constantes!$D$4)+(P3492*constantes!$D$5)+(D3492*constantes!$D$6)+(Q3492*constantes!$D$8)+(F3492*constantes!$D$9)</f>
        <v>27.334453495940409</v>
      </c>
      <c r="U3492">
        <f>(O3492*constantes!$D$4)+(P3492*constantes!$E$5)+(D3492*constantes!$D$6)+(Q3492*constantes!$D$8)+(F3492*constantes!$D$9)</f>
        <v>27.70265477456833</v>
      </c>
      <c r="V3492" s="5">
        <f t="shared" si="761"/>
        <v>0.24590212413473633</v>
      </c>
      <c r="W3492" s="5">
        <f t="shared" si="762"/>
        <v>0.33763046871946556</v>
      </c>
      <c r="X3492" s="6">
        <f t="shared" si="763"/>
        <v>0.18011362119749719</v>
      </c>
      <c r="Y3492" s="6">
        <f t="shared" si="764"/>
        <v>0.24947943941214246</v>
      </c>
      <c r="AA3492">
        <f>(O3492*constantes!$B$4)+(LN(110)*constantes!$B$5)+(LN(22)*constantes!$B$8)+(F3492*constantes!$B$9)</f>
        <v>22.805468857654464</v>
      </c>
      <c r="AB3492">
        <f t="shared" si="765"/>
        <v>3.8810869283687155E-2</v>
      </c>
      <c r="AC3492">
        <f>(O3492*constantes!$D$4)+(LN(110)*constantes!$D$5)+(LN(22)*constantes!$D$8)+(F3492*constantes!$D$9)</f>
        <v>24.972784348242914</v>
      </c>
      <c r="AD3492" s="7">
        <f t="shared" si="766"/>
        <v>1.8545470669847686E-2</v>
      </c>
      <c r="AF3492">
        <f>(O3492*constantes!$B$4)+(LN(125)*constantes!$B$5)+(LN(22.5)*constantes!$B$8)+(F3492*constantes!$B$9)</f>
        <v>23.060425794408857</v>
      </c>
      <c r="AG3492">
        <f t="shared" si="767"/>
        <v>4.9796912096185753E-2</v>
      </c>
      <c r="AH3492">
        <f>(O3492*constantes!$D$4)+(LN(125)*constantes!$D$5)+(LN(22.5)*constantes!$D$8)+(F3492*constantes!$D$9)</f>
        <v>25.343857364851146</v>
      </c>
      <c r="AI3492">
        <f t="shared" si="768"/>
        <v>2.676538428771702E-2</v>
      </c>
    </row>
    <row r="3493" spans="1:35" x14ac:dyDescent="0.25">
      <c r="A3493" s="11">
        <v>3492</v>
      </c>
      <c r="B3493">
        <v>1</v>
      </c>
      <c r="C3493">
        <v>51</v>
      </c>
      <c r="D3493">
        <v>1</v>
      </c>
      <c r="E3493">
        <v>1</v>
      </c>
      <c r="F3493">
        <v>0</v>
      </c>
      <c r="G3493">
        <v>160</v>
      </c>
      <c r="H3493">
        <v>24.63</v>
      </c>
      <c r="I3493">
        <f>IF(AND(B3493=1,E3493=0),V3493,IF(AND(B3493=1,E3493=1),W3493,IF(AND(B3493=0,E3493=0),X3493,IF(AND(B3493=0,E3493=1),Y3493,ERROR))))</f>
        <v>0.3714307846485897</v>
      </c>
      <c r="K3493">
        <f t="shared" si="756"/>
        <v>8.9246869441510945E-2</v>
      </c>
      <c r="L3493">
        <f t="shared" si="757"/>
        <v>6.9883054652788434E-2</v>
      </c>
      <c r="M3493" s="22" t="str">
        <f t="shared" si="769"/>
        <v>'&gt;30%</v>
      </c>
      <c r="O3493">
        <f t="shared" si="758"/>
        <v>3.9318256327243257</v>
      </c>
      <c r="P3493">
        <f t="shared" si="759"/>
        <v>5.0751738152338266</v>
      </c>
      <c r="Q3493">
        <f t="shared" si="760"/>
        <v>3.2039652121324464</v>
      </c>
      <c r="R3493">
        <f>(O3493*constantes!$B$4)+(P3493*constantes!$B$5)+(D3493*constantes!$B$6)+(Q3493*constantes!$B$8)+(F3493*constantes!$B$9)</f>
        <v>24.904006864031725</v>
      </c>
      <c r="S3493" s="4">
        <f>(O3493*constantes!$B$4)+(P3493*constantes!$C$5)+(D3493*constantes!$B$6)+(Q3493*constantes!$B$8)+(F3493*constantes!$B$9)</f>
        <v>25.267592316155078</v>
      </c>
      <c r="T3493">
        <f>(O3493*constantes!$D$4)+(P3493*constantes!$D$5)+(D3493*constantes!$D$6)+(Q3493*constantes!$D$8)+(F3493*constantes!$D$9)</f>
        <v>27.231487165749279</v>
      </c>
      <c r="U3493">
        <f>(O3493*constantes!$D$4)+(P3493*constantes!$E$5)+(D3493*constantes!$D$6)+(Q3493*constantes!$D$8)+(F3493*constantes!$D$9)</f>
        <v>27.58553129109999</v>
      </c>
      <c r="V3493" s="5">
        <f t="shared" si="761"/>
        <v>0.27586548144474554</v>
      </c>
      <c r="W3493" s="5">
        <f t="shared" si="762"/>
        <v>0.3714307846485897</v>
      </c>
      <c r="X3493" s="6">
        <f t="shared" si="763"/>
        <v>0.16402701954931043</v>
      </c>
      <c r="Y3493" s="6">
        <f t="shared" si="764"/>
        <v>0.22529189457789101</v>
      </c>
      <c r="AA3493">
        <f>(O3493*constantes!$B$4)+(LN(110)*constantes!$B$5)+(LN(22)*constantes!$B$8)+(F3493*constantes!$B$9)</f>
        <v>23.409868764368586</v>
      </c>
      <c r="AB3493">
        <f t="shared" si="765"/>
        <v>6.9883054652788434E-2</v>
      </c>
      <c r="AC3493">
        <f>(O3493*constantes!$D$4)+(LN(110)*constantes!$D$5)+(LN(22)*constantes!$D$8)+(F3493*constantes!$D$9)</f>
        <v>25.50109645445777</v>
      </c>
      <c r="AD3493" s="7">
        <f t="shared" si="766"/>
        <v>3.1250958582138333E-2</v>
      </c>
      <c r="AF3493">
        <f>(O3493*constantes!$B$4)+(LN(125)*constantes!$B$5)+(LN(22.5)*constantes!$B$8)+(F3493*constantes!$B$9)</f>
        <v>23.664825701122982</v>
      </c>
      <c r="AG3493">
        <f t="shared" si="767"/>
        <v>8.9246869441510945E-2</v>
      </c>
      <c r="AH3493">
        <f>(O3493*constantes!$D$4)+(LN(125)*constantes!$D$5)+(LN(22.5)*constantes!$D$8)+(F3493*constantes!$D$9)</f>
        <v>25.872169471066002</v>
      </c>
      <c r="AI3493">
        <f t="shared" si="768"/>
        <v>4.4971857043080821E-2</v>
      </c>
    </row>
    <row r="3494" spans="1:35" x14ac:dyDescent="0.25">
      <c r="A3494" s="11">
        <v>3493</v>
      </c>
      <c r="B3494">
        <v>0</v>
      </c>
      <c r="C3494">
        <v>56</v>
      </c>
      <c r="D3494">
        <v>0</v>
      </c>
      <c r="E3494">
        <v>0</v>
      </c>
      <c r="F3494">
        <v>0</v>
      </c>
      <c r="G3494">
        <v>122.5</v>
      </c>
      <c r="H3494">
        <v>24.22</v>
      </c>
      <c r="I3494">
        <f>IF(AND(B3494=1,E3494=0),V3494,IF(AND(B3494=1,E3494=1),W3494,IF(AND(B3494=0,E3494=0),X3494,IF(AND(B3494=0,E3494=1),Y3494,ERROR))))</f>
        <v>5.6560376526562095E-2</v>
      </c>
      <c r="K3494">
        <f t="shared" si="756"/>
        <v>5.7622826233415747E-2</v>
      </c>
      <c r="L3494">
        <f t="shared" si="757"/>
        <v>4.0123743463222783E-2</v>
      </c>
      <c r="M3494" s="22" t="str">
        <f t="shared" si="769"/>
        <v>NORMAL</v>
      </c>
      <c r="O3494">
        <f t="shared" si="758"/>
        <v>4.0253516907351496</v>
      </c>
      <c r="P3494">
        <f t="shared" si="759"/>
        <v>4.808111029984782</v>
      </c>
      <c r="Q3494">
        <f t="shared" si="760"/>
        <v>3.1871787381249463</v>
      </c>
      <c r="R3494">
        <f>(O3494*constantes!$B$4)+(P3494*constantes!$B$5)+(D3494*constantes!$B$6)+(Q3494*constantes!$B$8)+(F3494*constantes!$B$9)</f>
        <v>23.976889096918374</v>
      </c>
      <c r="S3494" s="4">
        <f>(O3494*constantes!$B$4)+(P3494*constantes!$C$5)+(D3494*constantes!$B$6)+(Q3494*constantes!$B$8)+(F3494*constantes!$B$9)</f>
        <v>24.321342171106483</v>
      </c>
      <c r="T3494">
        <f>(O3494*constantes!$D$4)+(P3494*constantes!$D$5)+(D3494*constantes!$D$6)+(Q3494*constantes!$D$8)+(F3494*constantes!$D$9)</f>
        <v>26.10749245232957</v>
      </c>
      <c r="U3494">
        <f>(O3494*constantes!$D$4)+(P3494*constantes!$E$5)+(D3494*constantes!$D$6)+(Q3494*constantes!$D$8)+(F3494*constantes!$D$9)</f>
        <v>26.442906277781308</v>
      </c>
      <c r="V3494" s="5">
        <f t="shared" si="761"/>
        <v>0.11990101088696048</v>
      </c>
      <c r="W3494" s="5">
        <f t="shared" si="762"/>
        <v>0.16493190247753342</v>
      </c>
      <c r="X3494" s="6">
        <f t="shared" si="763"/>
        <v>5.6560376526562095E-2</v>
      </c>
      <c r="Y3494" s="6">
        <f t="shared" si="764"/>
        <v>7.8198935576294093E-2</v>
      </c>
      <c r="AA3494">
        <f>(O3494*constantes!$B$4)+(LN(110)*constantes!$B$5)+(LN(22)*constantes!$B$8)+(F3494*constantes!$B$9)</f>
        <v>23.701011641913961</v>
      </c>
      <c r="AB3494">
        <f t="shared" si="765"/>
        <v>9.2378774865307212E-2</v>
      </c>
      <c r="AC3494">
        <f>(O3494*constantes!$D$4)+(LN(110)*constantes!$D$5)+(LN(22)*constantes!$D$8)+(F3494*constantes!$D$9)</f>
        <v>25.75558740512928</v>
      </c>
      <c r="AD3494" s="7">
        <f t="shared" si="766"/>
        <v>4.0123743463222783E-2</v>
      </c>
      <c r="AF3494">
        <f>(O3494*constantes!$B$4)+(LN(125)*constantes!$B$5)+(LN(22.5)*constantes!$B$8)+(F3494*constantes!$B$9)</f>
        <v>23.955968578668354</v>
      </c>
      <c r="AG3494">
        <f t="shared" si="767"/>
        <v>0.11757074595810224</v>
      </c>
      <c r="AH3494">
        <f>(O3494*constantes!$D$4)+(LN(125)*constantes!$D$5)+(LN(22.5)*constantes!$D$8)+(F3494*constantes!$D$9)</f>
        <v>26.126660421737512</v>
      </c>
      <c r="AI3494">
        <f t="shared" si="768"/>
        <v>5.7622826233415747E-2</v>
      </c>
    </row>
    <row r="3495" spans="1:35" x14ac:dyDescent="0.25">
      <c r="A3495" s="11">
        <v>3494</v>
      </c>
      <c r="B3495">
        <v>0</v>
      </c>
      <c r="C3495">
        <v>53</v>
      </c>
      <c r="D3495">
        <v>0</v>
      </c>
      <c r="E3495">
        <v>0</v>
      </c>
      <c r="F3495">
        <v>0</v>
      </c>
      <c r="G3495">
        <v>156</v>
      </c>
      <c r="H3495">
        <v>26.05</v>
      </c>
      <c r="I3495">
        <f>IF(AND(B3495=1,E3495=0),V3495,IF(AND(B3495=1,E3495=1),W3495,IF(AND(B3495=0,E3495=0),X3495,IF(AND(B3495=0,E3495=1),Y3495,ERROR))))</f>
        <v>9.7592254393346622E-2</v>
      </c>
      <c r="K3495">
        <f t="shared" si="756"/>
        <v>4.9808625979083754E-2</v>
      </c>
      <c r="L3495">
        <f t="shared" si="757"/>
        <v>3.4638908987597139E-2</v>
      </c>
      <c r="M3495" s="22" t="str">
        <f t="shared" si="769"/>
        <v>Elevated Risk</v>
      </c>
      <c r="O3495">
        <f t="shared" si="758"/>
        <v>3.970291913552122</v>
      </c>
      <c r="P3495">
        <f t="shared" si="759"/>
        <v>5.0498560072495371</v>
      </c>
      <c r="Q3495">
        <f t="shared" si="760"/>
        <v>3.2600177681993761</v>
      </c>
      <c r="R3495">
        <f>(O3495*constantes!$B$4)+(P3495*constantes!$B$5)+(D3495*constantes!$B$6)+(Q3495*constantes!$B$8)+(F3495*constantes!$B$9)</f>
        <v>24.311691083235104</v>
      </c>
      <c r="S3495" s="4">
        <f>(O3495*constantes!$B$4)+(P3495*constantes!$C$5)+(D3495*constantes!$B$6)+(Q3495*constantes!$B$8)+(F3495*constantes!$B$9)</f>
        <v>24.673462767594462</v>
      </c>
      <c r="T3495">
        <f>(O3495*constantes!$D$4)+(P3495*constantes!$D$5)+(D3495*constantes!$D$6)+(Q3495*constantes!$D$8)+(F3495*constantes!$D$9)</f>
        <v>26.674916762553501</v>
      </c>
      <c r="U3495">
        <f>(O3495*constantes!$D$4)+(P3495*constantes!$E$5)+(D3495*constantes!$D$6)+(Q3495*constantes!$D$8)+(F3495*constantes!$D$9)</f>
        <v>27.027194717619228</v>
      </c>
      <c r="V3495" s="5">
        <f t="shared" si="761"/>
        <v>0.16348501046656494</v>
      </c>
      <c r="W3495" s="5">
        <f t="shared" si="762"/>
        <v>0.22610459517976611</v>
      </c>
      <c r="X3495" s="6">
        <f t="shared" si="763"/>
        <v>9.7592254393346622E-2</v>
      </c>
      <c r="Y3495" s="6">
        <f t="shared" si="764"/>
        <v>0.13588955824858906</v>
      </c>
      <c r="AA3495">
        <f>(O3495*constantes!$B$4)+(LN(110)*constantes!$B$5)+(LN(22)*constantes!$B$8)+(F3495*constantes!$B$9)</f>
        <v>23.529612757934284</v>
      </c>
      <c r="AB3495">
        <f t="shared" si="765"/>
        <v>7.8415260777171425E-2</v>
      </c>
      <c r="AC3495">
        <f>(O3495*constantes!$D$4)+(LN(110)*constantes!$D$5)+(LN(22)*constantes!$D$8)+(F3495*constantes!$D$9)</f>
        <v>25.605765897229862</v>
      </c>
      <c r="AD3495" s="7">
        <f t="shared" si="766"/>
        <v>3.4638908987597139E-2</v>
      </c>
      <c r="AF3495">
        <f>(O3495*constantes!$B$4)+(LN(125)*constantes!$B$5)+(LN(22.5)*constantes!$B$8)+(F3495*constantes!$B$9)</f>
        <v>23.784569694688678</v>
      </c>
      <c r="AG3495">
        <f t="shared" si="767"/>
        <v>0.10001327473115296</v>
      </c>
      <c r="AH3495">
        <f>(O3495*constantes!$D$4)+(LN(125)*constantes!$D$5)+(LN(22.5)*constantes!$D$8)+(F3495*constantes!$D$9)</f>
        <v>25.976838913838094</v>
      </c>
      <c r="AI3495">
        <f t="shared" si="768"/>
        <v>4.9808625979083754E-2</v>
      </c>
    </row>
    <row r="3496" spans="1:35" x14ac:dyDescent="0.25">
      <c r="A3496" s="11">
        <v>3495</v>
      </c>
      <c r="B3496">
        <v>0</v>
      </c>
      <c r="C3496">
        <v>38</v>
      </c>
      <c r="D3496">
        <v>0</v>
      </c>
      <c r="E3496">
        <v>0</v>
      </c>
      <c r="F3496">
        <v>0</v>
      </c>
      <c r="G3496">
        <v>126.5</v>
      </c>
      <c r="H3496">
        <v>24.38</v>
      </c>
      <c r="I3496">
        <f>IF(AND(B3496=1,E3496=0),V3496,IF(AND(B3496=1,E3496=1),W3496,IF(AND(B3496=0,E3496=0),X3496,IF(AND(B3496=0,E3496=1),Y3496,ERROR))))</f>
        <v>2.2016230820250726E-2</v>
      </c>
      <c r="K3496">
        <f t="shared" si="756"/>
        <v>2.0450275544260377E-2</v>
      </c>
      <c r="L3496">
        <f t="shared" si="757"/>
        <v>1.4155691081518817E-2</v>
      </c>
      <c r="M3496" s="22" t="str">
        <f t="shared" si="769"/>
        <v>NORMAL</v>
      </c>
      <c r="O3496">
        <f t="shared" si="758"/>
        <v>3.6375861597263857</v>
      </c>
      <c r="P3496">
        <f t="shared" si="759"/>
        <v>4.8402423081675749</v>
      </c>
      <c r="Q3496">
        <f t="shared" si="760"/>
        <v>3.1937631240531252</v>
      </c>
      <c r="R3496">
        <f>(O3496*constantes!$B$4)+(P3496*constantes!$B$5)+(D3496*constantes!$B$6)+(Q3496*constantes!$B$8)+(F3496*constantes!$B$9)</f>
        <v>22.834616504672951</v>
      </c>
      <c r="S3496" s="4">
        <f>(O3496*constantes!$B$4)+(P3496*constantes!$C$5)+(D3496*constantes!$B$6)+(Q3496*constantes!$B$8)+(F3496*constantes!$B$9)</f>
        <v>23.181371463630079</v>
      </c>
      <c r="T3496">
        <f>(O3496*constantes!$D$4)+(P3496*constantes!$D$5)+(D3496*constantes!$D$6)+(Q3496*constantes!$D$8)+(F3496*constantes!$D$9)</f>
        <v>25.146103959886489</v>
      </c>
      <c r="U3496">
        <f>(O3496*constantes!$D$4)+(P3496*constantes!$E$5)+(D3496*constantes!$D$6)+(Q3496*constantes!$D$8)+(F3496*constantes!$D$9)</f>
        <v>25.483759263304258</v>
      </c>
      <c r="V3496" s="5">
        <f t="shared" si="761"/>
        <v>3.9935534970965358E-2</v>
      </c>
      <c r="W3496" s="5">
        <f t="shared" si="762"/>
        <v>5.6016422636433694E-2</v>
      </c>
      <c r="X3496" s="6">
        <f t="shared" si="763"/>
        <v>2.2016230820250726E-2</v>
      </c>
      <c r="Y3496" s="6">
        <f t="shared" si="764"/>
        <v>3.0722161922994706E-2</v>
      </c>
      <c r="AA3496">
        <f>(O3496*constantes!$B$4)+(LN(110)*constantes!$B$5)+(LN(22)*constantes!$B$8)+(F3496*constantes!$B$9)</f>
        <v>22.493913054504919</v>
      </c>
      <c r="AB3496">
        <f t="shared" si="765"/>
        <v>2.8571578401445974E-2</v>
      </c>
      <c r="AC3496">
        <f>(O3496*constantes!$D$4)+(LN(110)*constantes!$D$5)+(LN(22)*constantes!$D$8)+(F3496*constantes!$D$9)</f>
        <v>24.700450251667263</v>
      </c>
      <c r="AD3496" s="7">
        <f t="shared" si="766"/>
        <v>1.4155691081518817E-2</v>
      </c>
      <c r="AF3496">
        <f>(O3496*constantes!$B$4)+(LN(125)*constantes!$B$5)+(LN(22.5)*constantes!$B$8)+(F3496*constantes!$B$9)</f>
        <v>22.748869991259316</v>
      </c>
      <c r="AG3496">
        <f t="shared" si="767"/>
        <v>3.6714933714987352E-2</v>
      </c>
      <c r="AH3496">
        <f>(O3496*constantes!$D$4)+(LN(125)*constantes!$D$5)+(LN(22.5)*constantes!$D$8)+(F3496*constantes!$D$9)</f>
        <v>25.071523268275495</v>
      </c>
      <c r="AI3496">
        <f t="shared" si="768"/>
        <v>2.0450275544260377E-2</v>
      </c>
    </row>
    <row r="3497" spans="1:35" x14ac:dyDescent="0.25">
      <c r="A3497" s="11">
        <v>3496</v>
      </c>
      <c r="B3497">
        <v>0</v>
      </c>
      <c r="C3497">
        <v>59</v>
      </c>
      <c r="D3497">
        <v>0</v>
      </c>
      <c r="E3497">
        <v>0</v>
      </c>
      <c r="F3497">
        <v>0</v>
      </c>
      <c r="G3497">
        <v>139</v>
      </c>
      <c r="H3497">
        <v>29.51</v>
      </c>
      <c r="I3497">
        <f>IF(AND(B3497=1,E3497=0),V3497,IF(AND(B3497=1,E3497=1),W3497,IF(AND(B3497=0,E3497=0),X3497,IF(AND(B3497=0,E3497=1),Y3497,ERROR))))</f>
        <v>0.10050730405264863</v>
      </c>
      <c r="K3497">
        <f t="shared" si="756"/>
        <v>6.6117954736533924E-2</v>
      </c>
      <c r="L3497">
        <f t="shared" si="757"/>
        <v>4.6102547085629553E-2</v>
      </c>
      <c r="M3497" s="22" t="str">
        <f t="shared" si="769"/>
        <v>Elevated Risk</v>
      </c>
      <c r="O3497">
        <f t="shared" si="758"/>
        <v>4.0775374439057197</v>
      </c>
      <c r="P3497">
        <f t="shared" si="759"/>
        <v>4.9344739331306915</v>
      </c>
      <c r="Q3497">
        <f t="shared" si="760"/>
        <v>3.3847291889548483</v>
      </c>
      <c r="R3497">
        <f>(O3497*constantes!$B$4)+(P3497*constantes!$B$5)+(D3497*constantes!$B$6)+(Q3497*constantes!$B$8)+(F3497*constantes!$B$9)</f>
        <v>24.530366624380569</v>
      </c>
      <c r="S3497" s="4">
        <f>(O3497*constantes!$B$4)+(P3497*constantes!$C$5)+(D3497*constantes!$B$6)+(Q3497*constantes!$B$8)+(F3497*constantes!$B$9)</f>
        <v>24.883872336950052</v>
      </c>
      <c r="T3497">
        <f>(O3497*constantes!$D$4)+(P3497*constantes!$D$5)+(D3497*constantes!$D$6)+(Q3497*constantes!$D$8)+(F3497*constantes!$D$9)</f>
        <v>26.705938681584357</v>
      </c>
      <c r="U3497">
        <f>(O3497*constantes!$D$4)+(P3497*constantes!$E$5)+(D3497*constantes!$D$6)+(Q3497*constantes!$D$8)+(F3497*constantes!$D$9)</f>
        <v>27.050167583159553</v>
      </c>
      <c r="V3497" s="5">
        <f t="shared" si="761"/>
        <v>0.19919978929367887</v>
      </c>
      <c r="W3497" s="5">
        <f t="shared" si="762"/>
        <v>0.27119138356163941</v>
      </c>
      <c r="X3497" s="6">
        <f t="shared" si="763"/>
        <v>0.10050730405264863</v>
      </c>
      <c r="Y3497" s="6">
        <f t="shared" si="764"/>
        <v>0.1388174914481265</v>
      </c>
      <c r="AA3497">
        <f>(O3497*constantes!$B$4)+(LN(110)*constantes!$B$5)+(LN(22)*constantes!$B$8)+(F3497*constantes!$B$9)</f>
        <v>23.863463804103819</v>
      </c>
      <c r="AB3497">
        <f t="shared" si="765"/>
        <v>0.10776479003769468</v>
      </c>
      <c r="AC3497">
        <f>(O3497*constantes!$D$4)+(LN(110)*constantes!$D$5)+(LN(22)*constantes!$D$8)+(F3497*constantes!$D$9)</f>
        <v>25.897588492509126</v>
      </c>
      <c r="AD3497" s="7">
        <f t="shared" si="766"/>
        <v>4.6102547085629553E-2</v>
      </c>
      <c r="AF3497">
        <f>(O3497*constantes!$B$4)+(LN(125)*constantes!$B$5)+(LN(22.5)*constantes!$B$8)+(F3497*constantes!$B$9)</f>
        <v>24.118420740858213</v>
      </c>
      <c r="AG3497">
        <f t="shared" si="767"/>
        <v>0.13682617258299834</v>
      </c>
      <c r="AH3497">
        <f>(O3497*constantes!$D$4)+(LN(125)*constantes!$D$5)+(LN(22.5)*constantes!$D$8)+(F3497*constantes!$D$9)</f>
        <v>26.268661509117358</v>
      </c>
      <c r="AI3497">
        <f t="shared" si="768"/>
        <v>6.6117954736533924E-2</v>
      </c>
    </row>
    <row r="3498" spans="1:35" x14ac:dyDescent="0.25">
      <c r="A3498" s="11">
        <v>3497</v>
      </c>
      <c r="B3498">
        <v>1</v>
      </c>
      <c r="C3498">
        <v>48</v>
      </c>
      <c r="D3498">
        <v>1</v>
      </c>
      <c r="E3498">
        <v>0</v>
      </c>
      <c r="F3498">
        <v>0</v>
      </c>
      <c r="G3498">
        <v>108</v>
      </c>
      <c r="H3498">
        <v>17.5</v>
      </c>
      <c r="I3498">
        <f>IF(AND(B3498=1,E3498=0),V3498,IF(AND(B3498=1,E3498=1),W3498,IF(AND(B3498=0,E3498=0),X3498,IF(AND(B3498=0,E3498=1),Y3498,ERROR))))</f>
        <v>9.3636691956822782E-2</v>
      </c>
      <c r="K3498">
        <f t="shared" si="756"/>
        <v>7.448581103683527E-2</v>
      </c>
      <c r="L3498">
        <f t="shared" si="757"/>
        <v>5.8221930281009082E-2</v>
      </c>
      <c r="M3498" s="22" t="str">
        <f t="shared" si="769"/>
        <v>Elevated Risk</v>
      </c>
      <c r="O3498">
        <f t="shared" si="758"/>
        <v>3.8712010109078911</v>
      </c>
      <c r="P3498">
        <f t="shared" si="759"/>
        <v>4.6821312271242199</v>
      </c>
      <c r="Q3498">
        <f t="shared" si="760"/>
        <v>2.8622008809294686</v>
      </c>
      <c r="R3498">
        <f>(O3498*constantes!$B$4)+(P3498*constantes!$B$5)+(D3498*constantes!$B$6)+(Q3498*constantes!$B$8)+(F3498*constantes!$B$9)</f>
        <v>23.715218888103884</v>
      </c>
      <c r="S3498" s="4">
        <f>(O3498*constantes!$B$4)+(P3498*constantes!$C$5)+(D3498*constantes!$B$6)+(Q3498*constantes!$B$8)+(F3498*constantes!$B$9)</f>
        <v>24.050646769215064</v>
      </c>
      <c r="T3498">
        <f>(O3498*constantes!$D$4)+(P3498*constantes!$D$5)+(D3498*constantes!$D$6)+(Q3498*constantes!$D$8)+(F3498*constantes!$D$9)</f>
        <v>25.786202885216319</v>
      </c>
      <c r="U3498">
        <f>(O3498*constantes!$D$4)+(P3498*constantes!$E$5)+(D3498*constantes!$D$6)+(Q3498*constantes!$D$8)+(F3498*constantes!$D$9)</f>
        <v>26.112828359620501</v>
      </c>
      <c r="V3498" s="5">
        <f t="shared" si="761"/>
        <v>9.3636691956822782E-2</v>
      </c>
      <c r="W3498" s="5">
        <f t="shared" si="762"/>
        <v>0.12846338428338633</v>
      </c>
      <c r="X3498" s="6">
        <f t="shared" si="763"/>
        <v>4.134500421701115E-2</v>
      </c>
      <c r="Y3498" s="6">
        <f t="shared" si="764"/>
        <v>5.6854214442630835E-2</v>
      </c>
      <c r="AA3498">
        <f>(O3498*constantes!$B$4)+(LN(110)*constantes!$B$5)+(LN(22)*constantes!$B$8)+(F3498*constantes!$B$9)</f>
        <v>23.221146741638901</v>
      </c>
      <c r="AB3498">
        <f t="shared" si="765"/>
        <v>5.8221930281009082E-2</v>
      </c>
      <c r="AC3498">
        <f>(O3498*constantes!$D$4)+(LN(110)*constantes!$D$5)+(LN(22)*constantes!$D$8)+(F3498*constantes!$D$9)</f>
        <v>25.336132614771724</v>
      </c>
      <c r="AD3498" s="7">
        <f t="shared" si="766"/>
        <v>2.6562184906686825E-2</v>
      </c>
      <c r="AF3498">
        <f>(O3498*constantes!$B$4)+(LN(125)*constantes!$B$5)+(LN(22.5)*constantes!$B$8)+(F3498*constantes!$B$9)</f>
        <v>23.47610367839329</v>
      </c>
      <c r="AG3498">
        <f t="shared" si="767"/>
        <v>7.448581103683527E-2</v>
      </c>
      <c r="AH3498">
        <f>(O3498*constantes!$D$4)+(LN(125)*constantes!$D$5)+(LN(22.5)*constantes!$D$8)+(F3498*constantes!$D$9)</f>
        <v>25.707205631379956</v>
      </c>
      <c r="AI3498">
        <f t="shared" si="768"/>
        <v>3.8265438641588045E-2</v>
      </c>
    </row>
    <row r="3499" spans="1:35" x14ac:dyDescent="0.25">
      <c r="A3499" s="11">
        <v>3498</v>
      </c>
      <c r="B3499">
        <v>1</v>
      </c>
      <c r="C3499">
        <v>40</v>
      </c>
      <c r="D3499">
        <v>1</v>
      </c>
      <c r="E3499">
        <v>0</v>
      </c>
      <c r="F3499">
        <v>0</v>
      </c>
      <c r="G3499">
        <v>122</v>
      </c>
      <c r="H3499">
        <v>30.55</v>
      </c>
      <c r="I3499">
        <f>IF(AND(B3499=1,E3499=0),V3499,IF(AND(B3499=1,E3499=1),W3499,IF(AND(B3499=0,E3499=0),X3499,IF(AND(B3499=0,E3499=1),Y3499,ERROR))))</f>
        <v>0.10298528751881753</v>
      </c>
      <c r="K3499">
        <f t="shared" si="756"/>
        <v>4.2933030992125865E-2</v>
      </c>
      <c r="L3499">
        <f t="shared" si="757"/>
        <v>3.3434567241904078E-2</v>
      </c>
      <c r="M3499" s="22" t="str">
        <f t="shared" si="769"/>
        <v>Elevated Risk</v>
      </c>
      <c r="O3499">
        <f t="shared" si="758"/>
        <v>3.6888794541139363</v>
      </c>
      <c r="P3499">
        <f t="shared" si="759"/>
        <v>4.8040210447332568</v>
      </c>
      <c r="Q3499">
        <f t="shared" si="760"/>
        <v>3.4193646856176043</v>
      </c>
      <c r="R3499">
        <f>(O3499*constantes!$B$4)+(P3499*constantes!$B$5)+(D3499*constantes!$B$6)+(Q3499*constantes!$B$8)+(F3499*constantes!$B$9)</f>
        <v>23.815477286959357</v>
      </c>
      <c r="S3499" s="4">
        <f>(O3499*constantes!$B$4)+(P3499*constantes!$C$5)+(D3499*constantes!$B$6)+(Q3499*constantes!$B$8)+(F3499*constantes!$B$9)</f>
        <v>24.159637354604047</v>
      </c>
      <c r="T3499">
        <f>(O3499*constantes!$D$4)+(P3499*constantes!$D$5)+(D3499*constantes!$D$6)+(Q3499*constantes!$D$8)+(F3499*constantes!$D$9)</f>
        <v>25.917808248668436</v>
      </c>
      <c r="U3499">
        <f>(O3499*constantes!$D$4)+(P3499*constantes!$E$5)+(D3499*constantes!$D$6)+(Q3499*constantes!$D$8)+(F3499*constantes!$D$9)</f>
        <v>26.252936756749026</v>
      </c>
      <c r="V3499" s="5">
        <f t="shared" si="761"/>
        <v>0.10298528751881753</v>
      </c>
      <c r="W3499" s="5">
        <f t="shared" si="762"/>
        <v>0.14215382651079922</v>
      </c>
      <c r="X3499" s="6">
        <f t="shared" si="763"/>
        <v>4.7021726101517447E-2</v>
      </c>
      <c r="Y3499" s="6">
        <f t="shared" si="764"/>
        <v>6.5120745655439682E-2</v>
      </c>
      <c r="AA3499">
        <f>(O3499*constantes!$B$4)+(LN(110)*constantes!$B$5)+(LN(22)*constantes!$B$8)+(F3499*constantes!$B$9)</f>
        <v>22.653587028201589</v>
      </c>
      <c r="AB3499">
        <f t="shared" si="765"/>
        <v>3.3434567241904078E-2</v>
      </c>
      <c r="AC3499">
        <f>(O3499*constantes!$D$4)+(LN(110)*constantes!$D$5)+(LN(22)*constantes!$D$8)+(F3499*constantes!$D$9)</f>
        <v>24.840022896226397</v>
      </c>
      <c r="AD3499" s="7">
        <f t="shared" si="766"/>
        <v>1.6258639030403699E-2</v>
      </c>
      <c r="AF3499">
        <f>(O3499*constantes!$B$4)+(LN(125)*constantes!$B$5)+(LN(22.5)*constantes!$B$8)+(F3499*constantes!$B$9)</f>
        <v>22.908543964955982</v>
      </c>
      <c r="AG3499">
        <f t="shared" si="767"/>
        <v>4.2933030992125865E-2</v>
      </c>
      <c r="AH3499">
        <f>(O3499*constantes!$D$4)+(LN(125)*constantes!$D$5)+(LN(22.5)*constantes!$D$8)+(F3499*constantes!$D$9)</f>
        <v>25.211095912834629</v>
      </c>
      <c r="AI3499">
        <f t="shared" si="768"/>
        <v>2.3477142937900042E-2</v>
      </c>
    </row>
    <row r="3500" spans="1:35" x14ac:dyDescent="0.25">
      <c r="A3500" s="11">
        <v>3499</v>
      </c>
      <c r="B3500">
        <v>0</v>
      </c>
      <c r="C3500">
        <v>62</v>
      </c>
      <c r="D3500">
        <v>0</v>
      </c>
      <c r="E3500">
        <v>1</v>
      </c>
      <c r="F3500">
        <v>0</v>
      </c>
      <c r="G3500">
        <v>176.5</v>
      </c>
      <c r="H3500">
        <v>22.53</v>
      </c>
      <c r="I3500">
        <f>IF(AND(B3500=1,E3500=0),V3500,IF(AND(B3500=1,E3500=1),W3500,IF(AND(B3500=0,E3500=0),X3500,IF(AND(B3500=0,E3500=1),Y3500,ERROR))))</f>
        <v>0.25667334493826488</v>
      </c>
      <c r="K3500">
        <f t="shared" si="756"/>
        <v>7.5302674960658122E-2</v>
      </c>
      <c r="L3500">
        <f t="shared" si="757"/>
        <v>5.2585681787711391E-2</v>
      </c>
      <c r="M3500" s="22" t="str">
        <f t="shared" si="769"/>
        <v>Elevated Risk</v>
      </c>
      <c r="O3500">
        <f t="shared" si="758"/>
        <v>4.1271343850450917</v>
      </c>
      <c r="P3500">
        <f t="shared" si="759"/>
        <v>5.1733208763733511</v>
      </c>
      <c r="Q3500">
        <f t="shared" si="760"/>
        <v>3.1148477544441531</v>
      </c>
      <c r="R3500">
        <f>(O3500*constantes!$B$4)+(P3500*constantes!$B$5)+(D3500*constantes!$B$6)+(Q3500*constantes!$B$8)+(F3500*constantes!$B$9)</f>
        <v>24.913886200903338</v>
      </c>
      <c r="S3500" s="4">
        <f>(O3500*constantes!$B$4)+(P3500*constantes!$C$5)+(D3500*constantes!$B$6)+(Q3500*constantes!$B$8)+(F3500*constantes!$B$9)</f>
        <v>25.284502908486722</v>
      </c>
      <c r="T3500">
        <f>(O3500*constantes!$D$4)+(P3500*constantes!$D$5)+(D3500*constantes!$D$6)+(Q3500*constantes!$D$8)+(F3500*constantes!$D$9)</f>
        <v>27.374773501933586</v>
      </c>
      <c r="U3500">
        <f>(O3500*constantes!$D$4)+(P3500*constantes!$E$5)+(D3500*constantes!$D$6)+(Q3500*constantes!$D$8)+(F3500*constantes!$D$9)</f>
        <v>27.73566436626939</v>
      </c>
      <c r="V3500" s="5">
        <f t="shared" si="761"/>
        <v>0.27818235566136362</v>
      </c>
      <c r="W3500" s="5">
        <f t="shared" si="762"/>
        <v>0.37638845979445945</v>
      </c>
      <c r="X3500" s="6">
        <f t="shared" si="763"/>
        <v>0.18678541036904928</v>
      </c>
      <c r="Y3500" s="6">
        <f t="shared" si="764"/>
        <v>0.25667334493826488</v>
      </c>
      <c r="AA3500">
        <f>(O3500*constantes!$B$4)+(LN(110)*constantes!$B$5)+(LN(22)*constantes!$B$8)+(F3500*constantes!$B$9)</f>
        <v>24.017857097993041</v>
      </c>
      <c r="AB3500">
        <f t="shared" si="765"/>
        <v>0.12458920296857934</v>
      </c>
      <c r="AC3500">
        <f>(O3500*constantes!$D$4)+(LN(110)*constantes!$D$5)+(LN(22)*constantes!$D$8)+(F3500*constantes!$D$9)</f>
        <v>26.032545241135235</v>
      </c>
      <c r="AD3500" s="7">
        <f t="shared" si="766"/>
        <v>5.2585681787711391E-2</v>
      </c>
      <c r="AF3500">
        <f>(O3500*constantes!$B$4)+(LN(125)*constantes!$B$5)+(LN(22.5)*constantes!$B$8)+(F3500*constantes!$B$9)</f>
        <v>24.27281403474743</v>
      </c>
      <c r="AG3500">
        <f t="shared" si="767"/>
        <v>0.15777159470264646</v>
      </c>
      <c r="AH3500">
        <f>(O3500*constantes!$D$4)+(LN(125)*constantes!$D$5)+(LN(22.5)*constantes!$D$8)+(F3500*constantes!$D$9)</f>
        <v>26.403618257743467</v>
      </c>
      <c r="AI3500">
        <f t="shared" si="768"/>
        <v>7.5302674960658122E-2</v>
      </c>
    </row>
    <row r="3501" spans="1:35" x14ac:dyDescent="0.25">
      <c r="A3501" s="11">
        <v>3500</v>
      </c>
      <c r="B3501">
        <v>1</v>
      </c>
      <c r="C3501">
        <v>36</v>
      </c>
      <c r="D3501">
        <v>0</v>
      </c>
      <c r="E3501">
        <v>0</v>
      </c>
      <c r="F3501">
        <v>0</v>
      </c>
      <c r="G3501">
        <v>115</v>
      </c>
      <c r="H3501">
        <v>20.420000000000002</v>
      </c>
      <c r="I3501">
        <f>IF(AND(B3501=1,E3501=0),V3501,IF(AND(B3501=1,E3501=1),W3501,IF(AND(B3501=0,E3501=0),X3501,IF(AND(B3501=0,E3501=1),Y3501,ERROR))))</f>
        <v>2.4764924832765267E-2</v>
      </c>
      <c r="K3501">
        <f t="shared" si="756"/>
        <v>3.1117023555229495E-2</v>
      </c>
      <c r="L3501">
        <f t="shared" si="757"/>
        <v>2.4199659473180479E-2</v>
      </c>
      <c r="M3501" s="22" t="str">
        <f t="shared" si="769"/>
        <v>OPTIMAL</v>
      </c>
      <c r="O3501">
        <f t="shared" si="758"/>
        <v>3.5835189384561099</v>
      </c>
      <c r="P3501">
        <f t="shared" si="759"/>
        <v>4.7449321283632502</v>
      </c>
      <c r="Q3501">
        <f t="shared" si="760"/>
        <v>3.0165148127365198</v>
      </c>
      <c r="R3501">
        <f>(O3501*constantes!$B$4)+(P3501*constantes!$B$5)+(D3501*constantes!$B$6)+(Q3501*constantes!$B$8)+(F3501*constantes!$B$9)</f>
        <v>22.348982255433562</v>
      </c>
      <c r="S3501" s="4">
        <f>(O3501*constantes!$B$4)+(P3501*constantes!$C$5)+(D3501*constantes!$B$6)+(Q3501*constantes!$B$8)+(F3501*constantes!$B$9)</f>
        <v>22.688909193109506</v>
      </c>
      <c r="T3501">
        <f>(O3501*constantes!$D$4)+(P3501*constantes!$D$5)+(D3501*constantes!$D$6)+(Q3501*constantes!$D$8)+(F3501*constantes!$D$9)</f>
        <v>24.640266109070581</v>
      </c>
      <c r="U3501">
        <f>(O3501*constantes!$D$4)+(P3501*constantes!$E$5)+(D3501*constantes!$D$6)+(Q3501*constantes!$D$8)+(F3501*constantes!$D$9)</f>
        <v>24.971272574345203</v>
      </c>
      <c r="V3501" s="5">
        <f t="shared" si="761"/>
        <v>2.4764924832765267E-2</v>
      </c>
      <c r="W3501" s="5">
        <f t="shared" si="762"/>
        <v>3.4615608161944866E-2</v>
      </c>
      <c r="X3501" s="6">
        <f t="shared" si="763"/>
        <v>1.3334411166647908E-2</v>
      </c>
      <c r="Y3501" s="6">
        <f t="shared" si="764"/>
        <v>1.8517716300879949E-2</v>
      </c>
      <c r="AA3501">
        <f>(O3501*constantes!$B$4)+(LN(110)*constantes!$B$5)+(LN(22)*constantes!$B$8)+(F3501*constantes!$B$9)</f>
        <v>22.325603957379403</v>
      </c>
      <c r="AB3501">
        <f t="shared" si="765"/>
        <v>2.4199659473180479E-2</v>
      </c>
      <c r="AC3501">
        <f>(O3501*constantes!$D$4)+(LN(110)*constantes!$D$5)+(LN(22)*constantes!$D$8)+(F3501*constantes!$D$9)</f>
        <v>24.553329557885352</v>
      </c>
      <c r="AD3501" s="7">
        <f t="shared" si="766"/>
        <v>1.2230943924327331E-2</v>
      </c>
      <c r="AF3501">
        <f>(O3501*constantes!$B$4)+(LN(125)*constantes!$B$5)+(LN(22.5)*constantes!$B$8)+(F3501*constantes!$B$9)</f>
        <v>22.580560894133793</v>
      </c>
      <c r="AG3501">
        <f t="shared" si="767"/>
        <v>3.1117023555229495E-2</v>
      </c>
      <c r="AH3501">
        <f>(O3501*constantes!$D$4)+(LN(125)*constantes!$D$5)+(LN(22.5)*constantes!$D$8)+(F3501*constantes!$D$9)</f>
        <v>24.924402574493584</v>
      </c>
      <c r="AI3501">
        <f t="shared" si="768"/>
        <v>1.7677356619603457E-2</v>
      </c>
    </row>
    <row r="3502" spans="1:35" x14ac:dyDescent="0.25">
      <c r="A3502" s="11">
        <v>3501</v>
      </c>
      <c r="B3502">
        <v>1</v>
      </c>
      <c r="C3502">
        <v>43</v>
      </c>
      <c r="D3502">
        <v>1</v>
      </c>
      <c r="E3502">
        <v>0</v>
      </c>
      <c r="F3502">
        <v>0</v>
      </c>
      <c r="G3502">
        <v>121</v>
      </c>
      <c r="H3502">
        <v>24.21</v>
      </c>
      <c r="I3502">
        <f>IF(AND(B3502=1,E3502=0),V3502,IF(AND(B3502=1,E3502=1),W3502,IF(AND(B3502=0,E3502=0),X3502,IF(AND(B3502=0,E3502=1),Y3502,ERROR))))</f>
        <v>0.10549630064920867</v>
      </c>
      <c r="K3502">
        <f t="shared" si="756"/>
        <v>5.3478442485207722E-2</v>
      </c>
      <c r="L3502">
        <f t="shared" si="757"/>
        <v>4.169811677585733E-2</v>
      </c>
      <c r="M3502" s="22" t="str">
        <f t="shared" si="769"/>
        <v>Elevated Risk</v>
      </c>
      <c r="O3502">
        <f t="shared" si="758"/>
        <v>3.7612001156935624</v>
      </c>
      <c r="P3502">
        <f t="shared" si="759"/>
        <v>4.7957905455967413</v>
      </c>
      <c r="Q3502">
        <f t="shared" si="760"/>
        <v>3.1867657709499673</v>
      </c>
      <c r="R3502">
        <f>(O3502*constantes!$B$4)+(P3502*constantes!$B$5)+(D3502*constantes!$B$6)+(Q3502*constantes!$B$8)+(F3502*constantes!$B$9)</f>
        <v>23.840942937711041</v>
      </c>
      <c r="S3502" s="4">
        <f>(O3502*constantes!$B$4)+(P3502*constantes!$C$5)+(D3502*constantes!$B$6)+(Q3502*constantes!$B$8)+(F3502*constantes!$B$9)</f>
        <v>24.184513372397593</v>
      </c>
      <c r="T3502">
        <f>(O3502*constantes!$D$4)+(P3502*constantes!$D$5)+(D3502*constantes!$D$6)+(Q3502*constantes!$D$8)+(F3502*constantes!$D$9)</f>
        <v>25.972529982822984</v>
      </c>
      <c r="U3502">
        <f>(O3502*constantes!$D$4)+(P3502*constantes!$E$5)+(D3502*constantes!$D$6)+(Q3502*constantes!$D$8)+(F3502*constantes!$D$9)</f>
        <v>26.307084331283814</v>
      </c>
      <c r="V3502" s="5">
        <f t="shared" si="761"/>
        <v>0.10549630064920867</v>
      </c>
      <c r="W3502" s="5">
        <f t="shared" si="762"/>
        <v>0.14546051556859629</v>
      </c>
      <c r="X3502" s="6">
        <f t="shared" si="763"/>
        <v>4.9599867186738922E-2</v>
      </c>
      <c r="Y3502" s="6">
        <f t="shared" si="764"/>
        <v>6.8616909700733753E-2</v>
      </c>
      <c r="AA3502">
        <f>(O3502*constantes!$B$4)+(LN(110)*constantes!$B$5)+(LN(22)*constantes!$B$8)+(F3502*constantes!$B$9)</f>
        <v>22.8787183548725</v>
      </c>
      <c r="AB3502">
        <f t="shared" si="765"/>
        <v>4.169811677585733E-2</v>
      </c>
      <c r="AC3502">
        <f>(O3502*constantes!$D$4)+(LN(110)*constantes!$D$5)+(LN(22)*constantes!$D$8)+(F3502*constantes!$D$9)</f>
        <v>25.036812478830871</v>
      </c>
      <c r="AD3502" s="7">
        <f t="shared" si="766"/>
        <v>1.975954812069991E-2</v>
      </c>
      <c r="AF3502">
        <f>(O3502*constantes!$B$4)+(LN(125)*constantes!$B$5)+(LN(22.5)*constantes!$B$8)+(F3502*constantes!$B$9)</f>
        <v>23.133675291626897</v>
      </c>
      <c r="AG3502">
        <f t="shared" si="767"/>
        <v>5.3478442485207722E-2</v>
      </c>
      <c r="AH3502">
        <f>(O3502*constantes!$D$4)+(LN(125)*constantes!$D$5)+(LN(22.5)*constantes!$D$8)+(F3502*constantes!$D$9)</f>
        <v>25.407885495439103</v>
      </c>
      <c r="AI3502">
        <f t="shared" si="768"/>
        <v>2.8509711637591306E-2</v>
      </c>
    </row>
    <row r="3503" spans="1:35" x14ac:dyDescent="0.25">
      <c r="A3503" s="11">
        <v>3502</v>
      </c>
      <c r="B3503">
        <v>0</v>
      </c>
      <c r="C3503">
        <v>56</v>
      </c>
      <c r="D3503">
        <v>0</v>
      </c>
      <c r="E3503">
        <v>0</v>
      </c>
      <c r="F3503">
        <v>0</v>
      </c>
      <c r="G3503">
        <v>131</v>
      </c>
      <c r="H3503">
        <v>27.69</v>
      </c>
      <c r="I3503">
        <f>IF(AND(B3503=1,E3503=0),V3503,IF(AND(B3503=1,E3503=1),W3503,IF(AND(B3503=0,E3503=0),X3503,IF(AND(B3503=0,E3503=1),Y3503,ERROR))))</f>
        <v>7.2531935310137796E-2</v>
      </c>
      <c r="K3503">
        <f t="shared" si="756"/>
        <v>5.7622826233415747E-2</v>
      </c>
      <c r="L3503">
        <f t="shared" si="757"/>
        <v>4.0123743463222783E-2</v>
      </c>
      <c r="M3503" s="22" t="str">
        <f t="shared" si="769"/>
        <v>Elevated Risk</v>
      </c>
      <c r="O3503">
        <f t="shared" si="758"/>
        <v>4.0253516907351496</v>
      </c>
      <c r="P3503">
        <f t="shared" si="759"/>
        <v>4.8751973232011512</v>
      </c>
      <c r="Q3503">
        <f t="shared" si="760"/>
        <v>3.3210713371828704</v>
      </c>
      <c r="R3503">
        <f>(O3503*constantes!$B$4)+(P3503*constantes!$B$5)+(D3503*constantes!$B$6)+(Q3503*constantes!$B$8)+(F3503*constantes!$B$9)</f>
        <v>24.207485573493344</v>
      </c>
      <c r="S3503" s="4">
        <f>(O3503*constantes!$B$4)+(P3503*constantes!$C$5)+(D3503*constantes!$B$6)+(Q3503*constantes!$B$8)+(F3503*constantes!$B$9)</f>
        <v>24.556744709727475</v>
      </c>
      <c r="T3503">
        <f>(O3503*constantes!$D$4)+(P3503*constantes!$D$5)+(D3503*constantes!$D$6)+(Q3503*constantes!$D$8)+(F3503*constantes!$D$9)</f>
        <v>26.364652748649185</v>
      </c>
      <c r="U3503">
        <f>(O3503*constantes!$D$4)+(P3503*constantes!$E$5)+(D3503*constantes!$D$6)+(Q3503*constantes!$D$8)+(F3503*constantes!$D$9)</f>
        <v>26.704746513915701</v>
      </c>
      <c r="V3503" s="5">
        <f t="shared" si="761"/>
        <v>0.14857633076515686</v>
      </c>
      <c r="W3503" s="5">
        <f t="shared" si="762"/>
        <v>0.20394060882977072</v>
      </c>
      <c r="X3503" s="6">
        <f t="shared" si="763"/>
        <v>7.2531935310137796E-2</v>
      </c>
      <c r="Y3503" s="6">
        <f t="shared" si="764"/>
        <v>0.10039377700965602</v>
      </c>
      <c r="AA3503">
        <f>(O3503*constantes!$B$4)+(LN(110)*constantes!$B$5)+(LN(22)*constantes!$B$8)+(F3503*constantes!$B$9)</f>
        <v>23.701011641913961</v>
      </c>
      <c r="AB3503">
        <f t="shared" si="765"/>
        <v>9.2378774865307212E-2</v>
      </c>
      <c r="AC3503">
        <f>(O3503*constantes!$D$4)+(LN(110)*constantes!$D$5)+(LN(22)*constantes!$D$8)+(F3503*constantes!$D$9)</f>
        <v>25.75558740512928</v>
      </c>
      <c r="AD3503" s="7">
        <f t="shared" si="766"/>
        <v>4.0123743463222783E-2</v>
      </c>
      <c r="AF3503">
        <f>(O3503*constantes!$B$4)+(LN(125)*constantes!$B$5)+(LN(22.5)*constantes!$B$8)+(F3503*constantes!$B$9)</f>
        <v>23.955968578668354</v>
      </c>
      <c r="AG3503">
        <f t="shared" si="767"/>
        <v>0.11757074595810224</v>
      </c>
      <c r="AH3503">
        <f>(O3503*constantes!$D$4)+(LN(125)*constantes!$D$5)+(LN(22.5)*constantes!$D$8)+(F3503*constantes!$D$9)</f>
        <v>26.126660421737512</v>
      </c>
      <c r="AI3503">
        <f t="shared" si="768"/>
        <v>5.7622826233415747E-2</v>
      </c>
    </row>
    <row r="3504" spans="1:35" x14ac:dyDescent="0.25">
      <c r="A3504" s="11">
        <v>3503</v>
      </c>
      <c r="B3504">
        <v>1</v>
      </c>
      <c r="C3504">
        <v>59</v>
      </c>
      <c r="D3504">
        <v>0</v>
      </c>
      <c r="E3504">
        <v>0</v>
      </c>
      <c r="F3504">
        <v>0</v>
      </c>
      <c r="G3504">
        <v>127</v>
      </c>
      <c r="H3504">
        <v>28.47</v>
      </c>
      <c r="I3504">
        <f>IF(AND(B3504=1,E3504=0),V3504,IF(AND(B3504=1,E3504=1),W3504,IF(AND(B3504=0,E3504=0),X3504,IF(AND(B3504=0,E3504=1),Y3504,ERROR))))</f>
        <v>0.16691302286001419</v>
      </c>
      <c r="K3504">
        <f t="shared" ref="K3504:K3567" si="770">IF(B3504=1,AG3504,AI3504)</f>
        <v>0.13682617258299834</v>
      </c>
      <c r="L3504">
        <f t="shared" ref="L3504:L3567" si="771">IF(B3504=1,AB3504,AD3504)</f>
        <v>0.10776479003769468</v>
      </c>
      <c r="M3504" s="22" t="str">
        <f t="shared" si="769"/>
        <v>Elevated Risk</v>
      </c>
      <c r="O3504">
        <f t="shared" ref="O3504:O3567" si="772">LN(C3504)</f>
        <v>4.0775374439057197</v>
      </c>
      <c r="P3504">
        <f t="shared" ref="P3504:P3567" si="773">LN(G3504)</f>
        <v>4.8441870864585912</v>
      </c>
      <c r="Q3504">
        <f t="shared" ref="Q3504:Q3567" si="774">LN(H3504)</f>
        <v>3.3488509012899463</v>
      </c>
      <c r="R3504">
        <f>(O3504*constantes!$B$4)+(P3504*constantes!$B$5)+(D3504*constantes!$B$6)+(Q3504*constantes!$B$8)+(F3504*constantes!$B$9)</f>
        <v>24.334434070743981</v>
      </c>
      <c r="S3504" s="4">
        <f>(O3504*constantes!$B$4)+(P3504*constantes!$C$5)+(D3504*constantes!$B$6)+(Q3504*constantes!$B$8)+(F3504*constantes!$B$9)</f>
        <v>24.681471633617875</v>
      </c>
      <c r="T3504">
        <f>(O3504*constantes!$D$4)+(P3504*constantes!$D$5)+(D3504*constantes!$D$6)+(Q3504*constantes!$D$8)+(F3504*constantes!$D$9)</f>
        <v>26.433627133143258</v>
      </c>
      <c r="U3504">
        <f>(O3504*constantes!$D$4)+(P3504*constantes!$E$5)+(D3504*constantes!$D$6)+(Q3504*constantes!$D$8)+(F3504*constantes!$D$9)</f>
        <v>26.771557624294609</v>
      </c>
      <c r="V3504" s="5">
        <f t="shared" ref="V3504:V3567" si="775">1-POWER(0.88431,EXP(R3504-23.9388))</f>
        <v>0.16691302286001419</v>
      </c>
      <c r="W3504" s="5">
        <f t="shared" ref="W3504:W3567" si="776">1-POWER(0.88431,EXP(S3504-23.9388))</f>
        <v>0.2276979999807156</v>
      </c>
      <c r="X3504" s="6">
        <f t="shared" ref="X3504:X3567" si="777">1-POWER(0.94833,EXP(T3504-26.0145))</f>
        <v>7.7505418186595176E-2</v>
      </c>
      <c r="Y3504" s="6">
        <f t="shared" ref="Y3504:Y3567" si="778">1-POWER(0.94833,EXP(U3504-26.0145))</f>
        <v>0.10694589072350913</v>
      </c>
      <c r="AA3504">
        <f>(O3504*constantes!$B$4)+(LN(110)*constantes!$B$5)+(LN(22)*constantes!$B$8)+(F3504*constantes!$B$9)</f>
        <v>23.863463804103819</v>
      </c>
      <c r="AB3504">
        <f t="shared" ref="AB3504:AB3567" si="779">1-POWER(0.88431,EXP(AA3504-23.9388))</f>
        <v>0.10776479003769468</v>
      </c>
      <c r="AC3504">
        <f>(O3504*constantes!$D$4)+(LN(110)*constantes!$D$5)+(LN(22)*constantes!$D$8)+(F3504*constantes!$D$9)</f>
        <v>25.897588492509126</v>
      </c>
      <c r="AD3504" s="7">
        <f t="shared" ref="AD3504:AD3567" si="780">1-POWER(0.94833,EXP(AC3504-26.0145))</f>
        <v>4.6102547085629553E-2</v>
      </c>
      <c r="AF3504">
        <f>(O3504*constantes!$B$4)+(LN(125)*constantes!$B$5)+(LN(22.5)*constantes!$B$8)+(F3504*constantes!$B$9)</f>
        <v>24.118420740858213</v>
      </c>
      <c r="AG3504">
        <f t="shared" ref="AG3504:AG3567" si="781">1-POWER(0.88431,EXP(AF3504-23.9388))</f>
        <v>0.13682617258299834</v>
      </c>
      <c r="AH3504">
        <f>(O3504*constantes!$D$4)+(LN(125)*constantes!$D$5)+(LN(22.5)*constantes!$D$8)+(F3504*constantes!$D$9)</f>
        <v>26.268661509117358</v>
      </c>
      <c r="AI3504">
        <f t="shared" ref="AI3504:AI3567" si="782">1-POWER(0.94833,EXP(AH3504-26.0145))</f>
        <v>6.6117954736533924E-2</v>
      </c>
    </row>
    <row r="3505" spans="1:35" x14ac:dyDescent="0.25">
      <c r="A3505" s="11">
        <v>3504</v>
      </c>
      <c r="B3505">
        <v>0</v>
      </c>
      <c r="C3505">
        <v>43</v>
      </c>
      <c r="D3505">
        <v>1</v>
      </c>
      <c r="E3505">
        <v>1</v>
      </c>
      <c r="F3505">
        <v>0</v>
      </c>
      <c r="G3505">
        <v>161.5</v>
      </c>
      <c r="H3505">
        <v>38.96</v>
      </c>
      <c r="I3505">
        <f>IF(AND(B3505=1,E3505=0),V3505,IF(AND(B3505=1,E3505=1),W3505,IF(AND(B3505=0,E3505=0),X3505,IF(AND(B3505=0,E3505=1),Y3505,ERROR))))</f>
        <v>0.18810384496492449</v>
      </c>
      <c r="K3505">
        <f t="shared" si="770"/>
        <v>2.8509711637591306E-2</v>
      </c>
      <c r="L3505">
        <f t="shared" si="771"/>
        <v>1.975954812069991E-2</v>
      </c>
      <c r="M3505" s="22" t="str">
        <f t="shared" si="769"/>
        <v>Elevated Risk</v>
      </c>
      <c r="O3505">
        <f t="shared" si="772"/>
        <v>3.7612001156935624</v>
      </c>
      <c r="P3505">
        <f t="shared" si="773"/>
        <v>5.084505142662711</v>
      </c>
      <c r="Q3505">
        <f t="shared" si="774"/>
        <v>3.6625354787743345</v>
      </c>
      <c r="R3505">
        <f>(O3505*constantes!$B$4)+(P3505*constantes!$B$5)+(D3505*constantes!$B$6)+(Q3505*constantes!$B$8)+(F3505*constantes!$B$9)</f>
        <v>24.753707563708105</v>
      </c>
      <c r="S3505" s="4">
        <f>(O3505*constantes!$B$4)+(P3505*constantes!$C$5)+(D3505*constantes!$B$6)+(Q3505*constantes!$B$8)+(F3505*constantes!$B$9)</f>
        <v>25.11796151212846</v>
      </c>
      <c r="T3505">
        <f>(O3505*constantes!$D$4)+(P3505*constantes!$D$5)+(D3505*constantes!$D$6)+(Q3505*constantes!$D$8)+(F3505*constantes!$D$9)</f>
        <v>27.027895423181032</v>
      </c>
      <c r="U3505">
        <f>(O3505*constantes!$D$4)+(P3505*constantes!$E$5)+(D3505*constantes!$D$6)+(Q3505*constantes!$D$8)+(F3505*constantes!$D$9)</f>
        <v>27.382590501933183</v>
      </c>
      <c r="V3505" s="5">
        <f t="shared" si="775"/>
        <v>0.24250212803354054</v>
      </c>
      <c r="W3505" s="5">
        <f t="shared" si="776"/>
        <v>0.32953390328138832</v>
      </c>
      <c r="X3505" s="6">
        <f t="shared" si="777"/>
        <v>0.13597801892710071</v>
      </c>
      <c r="Y3505" s="6">
        <f t="shared" si="778"/>
        <v>0.18810384496492449</v>
      </c>
      <c r="AA3505">
        <f>(O3505*constantes!$B$4)+(LN(110)*constantes!$B$5)+(LN(22)*constantes!$B$8)+(F3505*constantes!$B$9)</f>
        <v>22.8787183548725</v>
      </c>
      <c r="AB3505">
        <f t="shared" si="779"/>
        <v>4.169811677585733E-2</v>
      </c>
      <c r="AC3505">
        <f>(O3505*constantes!$D$4)+(LN(110)*constantes!$D$5)+(LN(22)*constantes!$D$8)+(F3505*constantes!$D$9)</f>
        <v>25.036812478830871</v>
      </c>
      <c r="AD3505" s="7">
        <f t="shared" si="780"/>
        <v>1.975954812069991E-2</v>
      </c>
      <c r="AF3505">
        <f>(O3505*constantes!$B$4)+(LN(125)*constantes!$B$5)+(LN(22.5)*constantes!$B$8)+(F3505*constantes!$B$9)</f>
        <v>23.133675291626897</v>
      </c>
      <c r="AG3505">
        <f t="shared" si="781"/>
        <v>5.3478442485207722E-2</v>
      </c>
      <c r="AH3505">
        <f>(O3505*constantes!$D$4)+(LN(125)*constantes!$D$5)+(LN(22.5)*constantes!$D$8)+(F3505*constantes!$D$9)</f>
        <v>25.407885495439103</v>
      </c>
      <c r="AI3505">
        <f t="shared" si="782"/>
        <v>2.8509711637591306E-2</v>
      </c>
    </row>
    <row r="3506" spans="1:35" x14ac:dyDescent="0.25">
      <c r="A3506" s="11">
        <v>3505</v>
      </c>
      <c r="B3506">
        <v>1</v>
      </c>
      <c r="C3506">
        <v>43</v>
      </c>
      <c r="D3506">
        <v>1</v>
      </c>
      <c r="E3506">
        <v>0</v>
      </c>
      <c r="F3506">
        <v>0</v>
      </c>
      <c r="G3506">
        <v>100.5</v>
      </c>
      <c r="H3506">
        <v>22.05</v>
      </c>
      <c r="I3506">
        <f>IF(AND(B3506=1,E3506=0),V3506,IF(AND(B3506=1,E3506=1),W3506,IF(AND(B3506=0,E3506=0),X3506,IF(AND(B3506=0,E3506=1),Y3506,ERROR))))</f>
        <v>7.0738657719442433E-2</v>
      </c>
      <c r="K3506">
        <f t="shared" si="770"/>
        <v>5.3478442485207722E-2</v>
      </c>
      <c r="L3506">
        <f t="shared" si="771"/>
        <v>4.169811677585733E-2</v>
      </c>
      <c r="M3506" s="22" t="str">
        <f t="shared" si="769"/>
        <v>Elevated Risk</v>
      </c>
      <c r="O3506">
        <f t="shared" si="772"/>
        <v>3.7612001156935624</v>
      </c>
      <c r="P3506">
        <f t="shared" si="773"/>
        <v>4.6101577274991303</v>
      </c>
      <c r="Q3506">
        <f t="shared" si="774"/>
        <v>3.0933126018928552</v>
      </c>
      <c r="R3506">
        <f>(O3506*constantes!$B$4)+(P3506*constantes!$B$5)+(D3506*constantes!$B$6)+(Q3506*constantes!$B$8)+(F3506*constantes!$B$9)</f>
        <v>23.422492340681117</v>
      </c>
      <c r="S3506" s="4">
        <f>(O3506*constantes!$B$4)+(P3506*constantes!$C$5)+(D3506*constantes!$B$6)+(Q3506*constantes!$B$8)+(F3506*constantes!$B$9)</f>
        <v>23.75276404027916</v>
      </c>
      <c r="T3506">
        <f>(O3506*constantes!$D$4)+(P3506*constantes!$D$5)+(D3506*constantes!$D$6)+(Q3506*constantes!$D$8)+(F3506*constantes!$D$9)</f>
        <v>25.402583639787583</v>
      </c>
      <c r="U3506">
        <f>(O3506*constantes!$D$4)+(P3506*constantes!$E$5)+(D3506*constantes!$D$6)+(Q3506*constantes!$D$8)+(F3506*constantes!$D$9)</f>
        <v>25.72418824285792</v>
      </c>
      <c r="V3506" s="5">
        <f t="shared" si="775"/>
        <v>7.0738657719442433E-2</v>
      </c>
      <c r="W3506" s="5">
        <f t="shared" si="776"/>
        <v>9.7039504314835101E-2</v>
      </c>
      <c r="X3506" s="6">
        <f t="shared" si="777"/>
        <v>2.8361115591203245E-2</v>
      </c>
      <c r="Y3506" s="6">
        <f t="shared" si="778"/>
        <v>3.8907917849253737E-2</v>
      </c>
      <c r="AA3506">
        <f>(O3506*constantes!$B$4)+(LN(110)*constantes!$B$5)+(LN(22)*constantes!$B$8)+(F3506*constantes!$B$9)</f>
        <v>22.8787183548725</v>
      </c>
      <c r="AB3506">
        <f t="shared" si="779"/>
        <v>4.169811677585733E-2</v>
      </c>
      <c r="AC3506">
        <f>(O3506*constantes!$D$4)+(LN(110)*constantes!$D$5)+(LN(22)*constantes!$D$8)+(F3506*constantes!$D$9)</f>
        <v>25.036812478830871</v>
      </c>
      <c r="AD3506" s="7">
        <f t="shared" si="780"/>
        <v>1.975954812069991E-2</v>
      </c>
      <c r="AF3506">
        <f>(O3506*constantes!$B$4)+(LN(125)*constantes!$B$5)+(LN(22.5)*constantes!$B$8)+(F3506*constantes!$B$9)</f>
        <v>23.133675291626897</v>
      </c>
      <c r="AG3506">
        <f t="shared" si="781"/>
        <v>5.3478442485207722E-2</v>
      </c>
      <c r="AH3506">
        <f>(O3506*constantes!$D$4)+(LN(125)*constantes!$D$5)+(LN(22.5)*constantes!$D$8)+(F3506*constantes!$D$9)</f>
        <v>25.407885495439103</v>
      </c>
      <c r="AI3506">
        <f t="shared" si="782"/>
        <v>2.8509711637591306E-2</v>
      </c>
    </row>
    <row r="3507" spans="1:35" x14ac:dyDescent="0.25">
      <c r="A3507" s="11">
        <v>3506</v>
      </c>
      <c r="B3507">
        <v>0</v>
      </c>
      <c r="C3507">
        <v>50</v>
      </c>
      <c r="D3507">
        <v>1</v>
      </c>
      <c r="E3507">
        <v>0</v>
      </c>
      <c r="F3507">
        <v>0</v>
      </c>
      <c r="G3507">
        <v>131.5</v>
      </c>
      <c r="H3507">
        <v>24.61</v>
      </c>
      <c r="I3507">
        <f>IF(AND(B3507=1,E3507=0),V3507,IF(AND(B3507=1,E3507=1),W3507,IF(AND(B3507=0,E3507=0),X3507,IF(AND(B3507=0,E3507=1),Y3507,ERROR))))</f>
        <v>9.3103198607633941E-2</v>
      </c>
      <c r="K3507">
        <f t="shared" si="770"/>
        <v>4.2663786438573714E-2</v>
      </c>
      <c r="L3507">
        <f t="shared" si="771"/>
        <v>2.9636129007590606E-2</v>
      </c>
      <c r="M3507" s="22" t="str">
        <f t="shared" si="769"/>
        <v>Elevated Risk</v>
      </c>
      <c r="O3507">
        <f t="shared" si="772"/>
        <v>3.912023005428146</v>
      </c>
      <c r="P3507">
        <f t="shared" si="773"/>
        <v>4.8790068516178193</v>
      </c>
      <c r="Q3507">
        <f t="shared" si="774"/>
        <v>3.2031528644029645</v>
      </c>
      <c r="R3507">
        <f>(O3507*constantes!$B$4)+(P3507*constantes!$B$5)+(D3507*constantes!$B$6)+(Q3507*constantes!$B$8)+(F3507*constantes!$B$9)</f>
        <v>24.477812661589525</v>
      </c>
      <c r="S3507" s="4">
        <f>(O3507*constantes!$B$4)+(P3507*constantes!$C$5)+(D3507*constantes!$B$6)+(Q3507*constantes!$B$8)+(F3507*constantes!$B$9)</f>
        <v>24.827344712439427</v>
      </c>
      <c r="T3507">
        <f>(O3507*constantes!$D$4)+(P3507*constantes!$D$5)+(D3507*constantes!$D$6)+(Q3507*constantes!$D$8)+(F3507*constantes!$D$9)</f>
        <v>26.625387504290661</v>
      </c>
      <c r="U3507">
        <f>(O3507*constantes!$D$4)+(P3507*constantes!$E$5)+(D3507*constantes!$D$6)+(Q3507*constantes!$D$8)+(F3507*constantes!$D$9)</f>
        <v>26.965747022259521</v>
      </c>
      <c r="V3507" s="5">
        <f t="shared" si="775"/>
        <v>0.19004024596355718</v>
      </c>
      <c r="W3507" s="5">
        <f t="shared" si="776"/>
        <v>0.25840941294281483</v>
      </c>
      <c r="X3507" s="6">
        <f t="shared" si="777"/>
        <v>9.3103198607633941E-2</v>
      </c>
      <c r="Y3507" s="6">
        <f t="shared" si="778"/>
        <v>0.12833503552524816</v>
      </c>
      <c r="AA3507">
        <f>(O3507*constantes!$B$4)+(LN(110)*constantes!$B$5)+(LN(22)*constantes!$B$8)+(F3507*constantes!$B$9)</f>
        <v>23.348223977700673</v>
      </c>
      <c r="AB3507">
        <f t="shared" si="779"/>
        <v>6.5845990830285972E-2</v>
      </c>
      <c r="AC3507">
        <f>(O3507*constantes!$D$4)+(LN(110)*constantes!$D$5)+(LN(22)*constantes!$D$8)+(F3507*constantes!$D$9)</f>
        <v>25.447212119400952</v>
      </c>
      <c r="AD3507" s="7">
        <f t="shared" si="780"/>
        <v>2.9636129007590606E-2</v>
      </c>
      <c r="AF3507">
        <f>(O3507*constantes!$B$4)+(LN(125)*constantes!$B$5)+(LN(22.5)*constantes!$B$8)+(F3507*constantes!$B$9)</f>
        <v>23.603180914455063</v>
      </c>
      <c r="AG3507">
        <f t="shared" si="781"/>
        <v>8.4142660265313918E-2</v>
      </c>
      <c r="AH3507">
        <f>(O3507*constantes!$D$4)+(LN(125)*constantes!$D$5)+(LN(22.5)*constantes!$D$8)+(F3507*constantes!$D$9)</f>
        <v>25.818285136009184</v>
      </c>
      <c r="AI3507">
        <f t="shared" si="782"/>
        <v>4.2663786438573714E-2</v>
      </c>
    </row>
    <row r="3508" spans="1:35" x14ac:dyDescent="0.25">
      <c r="A3508" s="11">
        <v>3507</v>
      </c>
      <c r="B3508">
        <v>0</v>
      </c>
      <c r="C3508">
        <v>46</v>
      </c>
      <c r="D3508">
        <v>0</v>
      </c>
      <c r="E3508">
        <v>0</v>
      </c>
      <c r="F3508">
        <v>0</v>
      </c>
      <c r="G3508">
        <v>131.5</v>
      </c>
      <c r="H3508">
        <v>20.25</v>
      </c>
      <c r="I3508">
        <f>IF(AND(B3508=1,E3508=0),V3508,IF(AND(B3508=1,E3508=1),W3508,IF(AND(B3508=0,E3508=0),X3508,IF(AND(B3508=0,E3508=1),Y3508,ERROR))))</f>
        <v>3.7262476802271571E-2</v>
      </c>
      <c r="K3508">
        <f t="shared" si="770"/>
        <v>3.4153313573738631E-2</v>
      </c>
      <c r="L3508">
        <f t="shared" si="771"/>
        <v>2.3692217580876362E-2</v>
      </c>
      <c r="M3508" s="22" t="str">
        <f t="shared" si="769"/>
        <v>NORMAL</v>
      </c>
      <c r="O3508">
        <f t="shared" si="772"/>
        <v>3.8286413964890951</v>
      </c>
      <c r="P3508">
        <f t="shared" si="773"/>
        <v>4.8790068516178193</v>
      </c>
      <c r="Q3508">
        <f t="shared" si="774"/>
        <v>3.0081547935525483</v>
      </c>
      <c r="R3508">
        <f>(O3508*constantes!$B$4)+(P3508*constantes!$B$5)+(D3508*constantes!$B$6)+(Q3508*constantes!$B$8)+(F3508*constantes!$B$9)</f>
        <v>23.354130427598534</v>
      </c>
      <c r="S3508" s="4">
        <f>(O3508*constantes!$B$4)+(P3508*constantes!$C$5)+(D3508*constantes!$B$6)+(Q3508*constantes!$B$8)+(F3508*constantes!$B$9)</f>
        <v>23.703662478448436</v>
      </c>
      <c r="T3508">
        <f>(O3508*constantes!$D$4)+(P3508*constantes!$D$5)+(D3508*constantes!$D$6)+(Q3508*constantes!$D$8)+(F3508*constantes!$D$9)</f>
        <v>25.680127545932603</v>
      </c>
      <c r="U3508">
        <f>(O3508*constantes!$D$4)+(P3508*constantes!$E$5)+(D3508*constantes!$D$6)+(Q3508*constantes!$D$8)+(F3508*constantes!$D$9)</f>
        <v>26.020487063901463</v>
      </c>
      <c r="V3508" s="5">
        <f t="shared" si="775"/>
        <v>6.6222847959253039E-2</v>
      </c>
      <c r="W3508" s="5">
        <f t="shared" si="776"/>
        <v>9.261225898831027E-2</v>
      </c>
      <c r="X3508" s="6">
        <f t="shared" si="777"/>
        <v>3.7262476802271571E-2</v>
      </c>
      <c r="Y3508" s="6">
        <f t="shared" si="778"/>
        <v>5.1972073560605181E-2</v>
      </c>
      <c r="AA3508">
        <f>(O3508*constantes!$B$4)+(LN(110)*constantes!$B$5)+(LN(22)*constantes!$B$8)+(F3508*constantes!$B$9)</f>
        <v>23.088660364337766</v>
      </c>
      <c r="AB3508">
        <f t="shared" si="779"/>
        <v>5.1185816914687488E-2</v>
      </c>
      <c r="AC3508">
        <f>(O3508*constantes!$D$4)+(LN(110)*constantes!$D$5)+(LN(22)*constantes!$D$8)+(F3508*constantes!$D$9)</f>
        <v>25.220324924765169</v>
      </c>
      <c r="AD3508" s="7">
        <f t="shared" si="780"/>
        <v>2.3692217580876362E-2</v>
      </c>
      <c r="AF3508">
        <f>(O3508*constantes!$B$4)+(LN(125)*constantes!$B$5)+(LN(22.5)*constantes!$B$8)+(F3508*constantes!$B$9)</f>
        <v>23.343617301092156</v>
      </c>
      <c r="AG3508">
        <f t="shared" si="781"/>
        <v>6.5553501255932511E-2</v>
      </c>
      <c r="AH3508">
        <f>(O3508*constantes!$D$4)+(LN(125)*constantes!$D$5)+(LN(22.5)*constantes!$D$8)+(F3508*constantes!$D$9)</f>
        <v>25.591397941373401</v>
      </c>
      <c r="AI3508">
        <f t="shared" si="782"/>
        <v>3.4153313573738631E-2</v>
      </c>
    </row>
    <row r="3509" spans="1:35" x14ac:dyDescent="0.25">
      <c r="A3509" s="11">
        <v>3508</v>
      </c>
      <c r="B3509">
        <v>0</v>
      </c>
      <c r="C3509">
        <v>60</v>
      </c>
      <c r="D3509">
        <v>0</v>
      </c>
      <c r="E3509">
        <v>1</v>
      </c>
      <c r="F3509">
        <v>0</v>
      </c>
      <c r="G3509">
        <v>174</v>
      </c>
      <c r="H3509">
        <v>25.05</v>
      </c>
      <c r="I3509">
        <f>IF(AND(B3509=1,E3509=0),V3509,IF(AND(B3509=1,E3509=1),W3509,IF(AND(B3509=0,E3509=0),X3509,IF(AND(B3509=0,E3509=1),Y3509,ERROR))))</f>
        <v>0.24033163618474673</v>
      </c>
      <c r="K3509">
        <f t="shared" si="770"/>
        <v>6.9102564331433469E-2</v>
      </c>
      <c r="L3509">
        <f t="shared" si="771"/>
        <v>4.820708918468708E-2</v>
      </c>
      <c r="M3509" s="22" t="str">
        <f t="shared" si="769"/>
        <v>Elevated Risk</v>
      </c>
      <c r="O3509">
        <f t="shared" si="772"/>
        <v>4.0943445622221004</v>
      </c>
      <c r="P3509">
        <f t="shared" si="773"/>
        <v>5.1590552992145291</v>
      </c>
      <c r="Q3509">
        <f t="shared" si="774"/>
        <v>3.2208738275308737</v>
      </c>
      <c r="R3509">
        <f>(O3509*constantes!$B$4)+(P3509*constantes!$B$5)+(D3509*constantes!$B$6)+(Q3509*constantes!$B$8)+(F3509*constantes!$B$9)</f>
        <v>24.869403297133452</v>
      </c>
      <c r="S3509" s="4">
        <f>(O3509*constantes!$B$4)+(P3509*constantes!$C$5)+(D3509*constantes!$B$6)+(Q3509*constantes!$B$8)+(F3509*constantes!$B$9)</f>
        <v>25.23899801876918</v>
      </c>
      <c r="T3509">
        <f>(O3509*constantes!$D$4)+(P3509*constantes!$D$5)+(D3509*constantes!$D$6)+(Q3509*constantes!$D$8)+(F3509*constantes!$D$9)</f>
        <v>27.299628143964391</v>
      </c>
      <c r="U3509">
        <f>(O3509*constantes!$D$4)+(P3509*constantes!$E$5)+(D3509*constantes!$D$6)+(Q3509*constantes!$D$8)+(F3509*constantes!$D$9)</f>
        <v>27.659523841637597</v>
      </c>
      <c r="V3509" s="5">
        <f t="shared" si="775"/>
        <v>0.2678719652703474</v>
      </c>
      <c r="W3509" s="5">
        <f t="shared" si="776"/>
        <v>0.36314963505997566</v>
      </c>
      <c r="X3509" s="6">
        <f t="shared" si="777"/>
        <v>0.17452194550537625</v>
      </c>
      <c r="Y3509" s="6">
        <f t="shared" si="778"/>
        <v>0.24033163618474673</v>
      </c>
      <c r="AA3509">
        <f>(O3509*constantes!$B$4)+(LN(110)*constantes!$B$5)+(LN(22)*constantes!$B$8)+(F3509*constantes!$B$9)</f>
        <v>23.915783691137978</v>
      </c>
      <c r="AB3509">
        <f t="shared" si="779"/>
        <v>0.11321269470654882</v>
      </c>
      <c r="AC3509">
        <f>(O3509*constantes!$D$4)+(LN(110)*constantes!$D$5)+(LN(22)*constantes!$D$8)+(F3509*constantes!$D$9)</f>
        <v>25.943321837946279</v>
      </c>
      <c r="AD3509" s="7">
        <f t="shared" si="780"/>
        <v>4.820708918468708E-2</v>
      </c>
      <c r="AF3509">
        <f>(O3509*constantes!$B$4)+(LN(125)*constantes!$B$5)+(LN(22.5)*constantes!$B$8)+(F3509*constantes!$B$9)</f>
        <v>24.170740627892375</v>
      </c>
      <c r="AG3509">
        <f t="shared" si="781"/>
        <v>0.14362116573454531</v>
      </c>
      <c r="AH3509">
        <f>(O3509*constantes!$D$4)+(LN(125)*constantes!$D$5)+(LN(22.5)*constantes!$D$8)+(F3509*constantes!$D$9)</f>
        <v>26.314394854554511</v>
      </c>
      <c r="AI3509">
        <f t="shared" si="782"/>
        <v>6.9102564331433469E-2</v>
      </c>
    </row>
    <row r="3510" spans="1:35" x14ac:dyDescent="0.25">
      <c r="A3510" s="11">
        <v>3509</v>
      </c>
      <c r="B3510">
        <v>1</v>
      </c>
      <c r="C3510">
        <v>43</v>
      </c>
      <c r="D3510">
        <v>1</v>
      </c>
      <c r="E3510">
        <v>0</v>
      </c>
      <c r="F3510">
        <v>0</v>
      </c>
      <c r="G3510">
        <v>125</v>
      </c>
      <c r="H3510">
        <v>24.92</v>
      </c>
      <c r="I3510">
        <f>IF(AND(B3510=1,E3510=0),V3510,IF(AND(B3510=1,E3510=1),W3510,IF(AND(B3510=0,E3510=0),X3510,IF(AND(B3510=0,E3510=1),Y3510,ERROR))))</f>
        <v>0.11411179500513757</v>
      </c>
      <c r="K3510">
        <f t="shared" si="770"/>
        <v>5.3478442485207722E-2</v>
      </c>
      <c r="L3510">
        <f t="shared" si="771"/>
        <v>4.169811677585733E-2</v>
      </c>
      <c r="M3510" s="22" t="str">
        <f t="shared" si="769"/>
        <v>Elevated Risk</v>
      </c>
      <c r="O3510">
        <f t="shared" si="772"/>
        <v>3.7612001156935624</v>
      </c>
      <c r="P3510">
        <f t="shared" si="773"/>
        <v>4.8283137373023015</v>
      </c>
      <c r="Q3510">
        <f t="shared" si="774"/>
        <v>3.2156706939192525</v>
      </c>
      <c r="R3510">
        <f>(O3510*constantes!$B$4)+(P3510*constantes!$B$5)+(D3510*constantes!$B$6)+(Q3510*constantes!$B$8)+(F3510*constantes!$B$9)</f>
        <v>23.924191015962556</v>
      </c>
      <c r="S3510" s="4">
        <f>(O3510*constantes!$B$4)+(P3510*constantes!$C$5)+(D3510*constantes!$B$6)+(Q3510*constantes!$B$8)+(F3510*constantes!$B$9)</f>
        <v>24.270091412102893</v>
      </c>
      <c r="T3510">
        <f>(O3510*constantes!$D$4)+(P3510*constantes!$D$5)+(D3510*constantes!$D$6)+(Q3510*constantes!$D$8)+(F3510*constantes!$D$9)</f>
        <v>26.07879243587152</v>
      </c>
      <c r="U3510">
        <f>(O3510*constantes!$D$4)+(P3510*constantes!$E$5)+(D3510*constantes!$D$6)+(Q3510*constantes!$D$8)+(F3510*constantes!$D$9)</f>
        <v>26.415615602185728</v>
      </c>
      <c r="V3510" s="5">
        <f t="shared" si="775"/>
        <v>0.11411179500513757</v>
      </c>
      <c r="W3510" s="5">
        <f t="shared" si="776"/>
        <v>0.15737830901278316</v>
      </c>
      <c r="X3510" s="6">
        <f t="shared" si="777"/>
        <v>5.5005017431370429E-2</v>
      </c>
      <c r="Y3510" s="6">
        <f t="shared" si="778"/>
        <v>7.6176022402846932E-2</v>
      </c>
      <c r="AA3510">
        <f>(O3510*constantes!$B$4)+(LN(110)*constantes!$B$5)+(LN(22)*constantes!$B$8)+(F3510*constantes!$B$9)</f>
        <v>22.8787183548725</v>
      </c>
      <c r="AB3510">
        <f t="shared" si="779"/>
        <v>4.169811677585733E-2</v>
      </c>
      <c r="AC3510">
        <f>(O3510*constantes!$D$4)+(LN(110)*constantes!$D$5)+(LN(22)*constantes!$D$8)+(F3510*constantes!$D$9)</f>
        <v>25.036812478830871</v>
      </c>
      <c r="AD3510" s="7">
        <f t="shared" si="780"/>
        <v>1.975954812069991E-2</v>
      </c>
      <c r="AF3510">
        <f>(O3510*constantes!$B$4)+(LN(125)*constantes!$B$5)+(LN(22.5)*constantes!$B$8)+(F3510*constantes!$B$9)</f>
        <v>23.133675291626897</v>
      </c>
      <c r="AG3510">
        <f t="shared" si="781"/>
        <v>5.3478442485207722E-2</v>
      </c>
      <c r="AH3510">
        <f>(O3510*constantes!$D$4)+(LN(125)*constantes!$D$5)+(LN(22.5)*constantes!$D$8)+(F3510*constantes!$D$9)</f>
        <v>25.407885495439103</v>
      </c>
      <c r="AI3510">
        <f t="shared" si="782"/>
        <v>2.8509711637591306E-2</v>
      </c>
    </row>
    <row r="3511" spans="1:35" x14ac:dyDescent="0.25">
      <c r="A3511" s="11">
        <v>3510</v>
      </c>
      <c r="B3511">
        <v>1</v>
      </c>
      <c r="C3511">
        <v>61</v>
      </c>
      <c r="D3511">
        <v>1</v>
      </c>
      <c r="E3511">
        <v>0</v>
      </c>
      <c r="F3511">
        <v>0</v>
      </c>
      <c r="G3511">
        <v>131</v>
      </c>
      <c r="H3511">
        <v>26.46</v>
      </c>
      <c r="I3511">
        <f>IF(AND(B3511=1,E3511=0),V3511,IF(AND(B3511=1,E3511=1),W3511,IF(AND(B3511=0,E3511=0),X3511,IF(AND(B3511=0,E3511=1),Y3511,ERROR))))</f>
        <v>0.33744556460817721</v>
      </c>
      <c r="K3511">
        <f t="shared" si="770"/>
        <v>0.15060331820878059</v>
      </c>
      <c r="L3511">
        <f t="shared" si="771"/>
        <v>0.11882079876600593</v>
      </c>
      <c r="M3511" s="22" t="str">
        <f t="shared" si="769"/>
        <v>'&gt;30%</v>
      </c>
      <c r="O3511">
        <f t="shared" si="772"/>
        <v>4.1108738641733114</v>
      </c>
      <c r="P3511">
        <f t="shared" si="773"/>
        <v>4.8751973232011512</v>
      </c>
      <c r="Q3511">
        <f t="shared" si="774"/>
        <v>3.2756341586868096</v>
      </c>
      <c r="R3511">
        <f>(O3511*constantes!$B$4)+(P3511*constantes!$B$5)+(D3511*constantes!$B$6)+(Q3511*constantes!$B$8)+(F3511*constantes!$B$9)</f>
        <v>25.147221446523083</v>
      </c>
      <c r="S3511" s="4">
        <f>(O3511*constantes!$B$4)+(P3511*constantes!$C$5)+(D3511*constantes!$B$6)+(Q3511*constantes!$B$8)+(F3511*constantes!$B$9)</f>
        <v>25.496480582757215</v>
      </c>
      <c r="T3511">
        <f>(O3511*constantes!$D$4)+(P3511*constantes!$D$5)+(D3511*constantes!$D$6)+(Q3511*constantes!$D$8)+(F3511*constantes!$D$9)</f>
        <v>27.192814811620458</v>
      </c>
      <c r="U3511">
        <f>(O3511*constantes!$D$4)+(P3511*constantes!$E$5)+(D3511*constantes!$D$6)+(Q3511*constantes!$D$8)+(F3511*constantes!$D$9)</f>
        <v>27.532908576886967</v>
      </c>
      <c r="V3511" s="5">
        <f t="shared" si="775"/>
        <v>0.33744556460817721</v>
      </c>
      <c r="W3511" s="5">
        <f t="shared" si="776"/>
        <v>0.44218625430740022</v>
      </c>
      <c r="X3511" s="6">
        <f t="shared" si="777"/>
        <v>0.15832619683138649</v>
      </c>
      <c r="Y3511" s="6">
        <f t="shared" si="778"/>
        <v>0.21508773625106248</v>
      </c>
      <c r="AA3511">
        <f>(O3511*constantes!$B$4)+(LN(110)*constantes!$B$5)+(LN(22)*constantes!$B$8)+(F3511*constantes!$B$9)</f>
        <v>23.967238746940023</v>
      </c>
      <c r="AB3511">
        <f t="shared" si="779"/>
        <v>0.11882079876600593</v>
      </c>
      <c r="AC3511">
        <f>(O3511*constantes!$D$4)+(LN(110)*constantes!$D$5)+(LN(22)*constantes!$D$8)+(F3511*constantes!$D$9)</f>
        <v>25.98829922560666</v>
      </c>
      <c r="AD3511" s="7">
        <f t="shared" si="780"/>
        <v>5.0368025874669486E-2</v>
      </c>
      <c r="AF3511">
        <f>(O3511*constantes!$B$4)+(LN(125)*constantes!$B$5)+(LN(22.5)*constantes!$B$8)+(F3511*constantes!$B$9)</f>
        <v>24.222195683694412</v>
      </c>
      <c r="AG3511">
        <f t="shared" si="781"/>
        <v>0.15060331820878059</v>
      </c>
      <c r="AH3511">
        <f>(O3511*constantes!$D$4)+(LN(125)*constantes!$D$5)+(LN(22.5)*constantes!$D$8)+(F3511*constantes!$D$9)</f>
        <v>26.359372242214892</v>
      </c>
      <c r="AI3511">
        <f t="shared" si="782"/>
        <v>7.2164067569494672E-2</v>
      </c>
    </row>
    <row r="3512" spans="1:35" x14ac:dyDescent="0.25">
      <c r="A3512" s="11">
        <v>3511</v>
      </c>
      <c r="B3512">
        <v>1</v>
      </c>
      <c r="C3512">
        <v>60</v>
      </c>
      <c r="D3512">
        <v>0</v>
      </c>
      <c r="E3512">
        <v>0</v>
      </c>
      <c r="F3512">
        <v>0</v>
      </c>
      <c r="G3512">
        <v>143.5</v>
      </c>
      <c r="H3512">
        <v>26.13</v>
      </c>
      <c r="I3512">
        <f>IF(AND(B3512=1,E3512=0),V3512,IF(AND(B3512=1,E3512=1),W3512,IF(AND(B3512=0,E3512=0),X3512,IF(AND(B3512=0,E3512=1),Y3512,ERROR))))</f>
        <v>0.20188166050643119</v>
      </c>
      <c r="K3512">
        <f t="shared" si="770"/>
        <v>0.14362116573454531</v>
      </c>
      <c r="L3512">
        <f t="shared" si="771"/>
        <v>0.11321269470654882</v>
      </c>
      <c r="M3512" s="22" t="str">
        <f t="shared" si="769"/>
        <v>Elevated Risk</v>
      </c>
      <c r="O3512">
        <f t="shared" si="772"/>
        <v>4.0943445622221004</v>
      </c>
      <c r="P3512">
        <f t="shared" si="773"/>
        <v>4.966335035199676</v>
      </c>
      <c r="Q3512">
        <f t="shared" si="774"/>
        <v>3.2630840795325211</v>
      </c>
      <c r="R3512">
        <f>(O3512*constantes!$B$4)+(P3512*constantes!$B$5)+(D3512*constantes!$B$6)+(Q3512*constantes!$B$8)+(F3512*constantes!$B$9)</f>
        <v>24.545354811244124</v>
      </c>
      <c r="S3512" s="4">
        <f>(O3512*constantes!$B$4)+(P3512*constantes!$C$5)+(D3512*constantes!$B$6)+(Q3512*constantes!$B$8)+(F3512*constantes!$B$9)</f>
        <v>24.901143053165828</v>
      </c>
      <c r="T3512">
        <f>(O3512*constantes!$D$4)+(P3512*constantes!$D$5)+(D3512*constantes!$D$6)+(Q3512*constantes!$D$8)+(F3512*constantes!$D$9)</f>
        <v>26.779103377450213</v>
      </c>
      <c r="U3512">
        <f>(O3512*constantes!$D$4)+(P3512*constantes!$E$5)+(D3512*constantes!$D$6)+(Q3512*constantes!$D$8)+(F3512*constantes!$D$9)</f>
        <v>27.125554909505745</v>
      </c>
      <c r="V3512" s="5">
        <f t="shared" si="775"/>
        <v>0.20188166050643119</v>
      </c>
      <c r="W3512" s="5">
        <f t="shared" si="776"/>
        <v>0.27519675825520751</v>
      </c>
      <c r="X3512" s="6">
        <f t="shared" si="777"/>
        <v>0.10771065510399958</v>
      </c>
      <c r="Y3512" s="6">
        <f t="shared" si="778"/>
        <v>0.14883640040342516</v>
      </c>
      <c r="AA3512">
        <f>(O3512*constantes!$B$4)+(LN(110)*constantes!$B$5)+(LN(22)*constantes!$B$8)+(F3512*constantes!$B$9)</f>
        <v>23.915783691137978</v>
      </c>
      <c r="AB3512">
        <f t="shared" si="779"/>
        <v>0.11321269470654882</v>
      </c>
      <c r="AC3512">
        <f>(O3512*constantes!$D$4)+(LN(110)*constantes!$D$5)+(LN(22)*constantes!$D$8)+(F3512*constantes!$D$9)</f>
        <v>25.943321837946279</v>
      </c>
      <c r="AD3512" s="7">
        <f t="shared" si="780"/>
        <v>4.820708918468708E-2</v>
      </c>
      <c r="AF3512">
        <f>(O3512*constantes!$B$4)+(LN(125)*constantes!$B$5)+(LN(22.5)*constantes!$B$8)+(F3512*constantes!$B$9)</f>
        <v>24.170740627892375</v>
      </c>
      <c r="AG3512">
        <f t="shared" si="781"/>
        <v>0.14362116573454531</v>
      </c>
      <c r="AH3512">
        <f>(O3512*constantes!$D$4)+(LN(125)*constantes!$D$5)+(LN(22.5)*constantes!$D$8)+(F3512*constantes!$D$9)</f>
        <v>26.314394854554511</v>
      </c>
      <c r="AI3512">
        <f t="shared" si="782"/>
        <v>6.9102564331433469E-2</v>
      </c>
    </row>
    <row r="3513" spans="1:35" x14ac:dyDescent="0.25">
      <c r="A3513" s="11">
        <v>3512</v>
      </c>
      <c r="B3513">
        <v>0</v>
      </c>
      <c r="C3513">
        <v>48</v>
      </c>
      <c r="D3513">
        <v>0</v>
      </c>
      <c r="E3513">
        <v>0</v>
      </c>
      <c r="F3513">
        <v>0</v>
      </c>
      <c r="G3513">
        <v>136</v>
      </c>
      <c r="H3513">
        <v>26.83</v>
      </c>
      <c r="I3513">
        <f>IF(AND(B3513=1,E3513=0),V3513,IF(AND(B3513=1,E3513=1),W3513,IF(AND(B3513=0,E3513=0),X3513,IF(AND(B3513=0,E3513=1),Y3513,ERROR))))</f>
        <v>5.268235085697659E-2</v>
      </c>
      <c r="K3513">
        <f t="shared" si="770"/>
        <v>3.8265438641588045E-2</v>
      </c>
      <c r="L3513">
        <f t="shared" si="771"/>
        <v>2.6562184906686825E-2</v>
      </c>
      <c r="M3513" s="22" t="str">
        <f t="shared" si="769"/>
        <v>Elevated Risk</v>
      </c>
      <c r="O3513">
        <f t="shared" si="772"/>
        <v>3.8712010109078911</v>
      </c>
      <c r="P3513">
        <f t="shared" si="773"/>
        <v>4.9126548857360524</v>
      </c>
      <c r="Q3513">
        <f t="shared" si="774"/>
        <v>3.2895206644375325</v>
      </c>
      <c r="R3513">
        <f>(O3513*constantes!$B$4)+(P3513*constantes!$B$5)+(D3513*constantes!$B$6)+(Q3513*constantes!$B$8)+(F3513*constantes!$B$9)</f>
        <v>23.772095021493207</v>
      </c>
      <c r="S3513" s="4">
        <f>(O3513*constantes!$B$4)+(P3513*constantes!$C$5)+(D3513*constantes!$B$6)+(Q3513*constantes!$B$8)+(F3513*constantes!$B$9)</f>
        <v>24.124037617507341</v>
      </c>
      <c r="T3513">
        <f>(O3513*constantes!$D$4)+(P3513*constantes!$D$5)+(D3513*constantes!$D$6)+(Q3513*constantes!$D$8)+(F3513*constantes!$D$9)</f>
        <v>26.034432429080624</v>
      </c>
      <c r="U3513">
        <f>(O3513*constantes!$D$4)+(P3513*constantes!$E$5)+(D3513*constantes!$D$6)+(Q3513*constantes!$D$8)+(F3513*constantes!$D$9)</f>
        <v>26.377139233909567</v>
      </c>
      <c r="V3513" s="5">
        <f t="shared" si="775"/>
        <v>9.8836802609769014E-2</v>
      </c>
      <c r="W3513" s="5">
        <f t="shared" si="776"/>
        <v>0.13754126439034542</v>
      </c>
      <c r="X3513" s="6">
        <f t="shared" si="777"/>
        <v>5.268235085697659E-2</v>
      </c>
      <c r="Y3513" s="6">
        <f t="shared" si="778"/>
        <v>7.3408986958497513E-2</v>
      </c>
      <c r="AA3513">
        <f>(O3513*constantes!$B$4)+(LN(110)*constantes!$B$5)+(LN(22)*constantes!$B$8)+(F3513*constantes!$B$9)</f>
        <v>23.221146741638901</v>
      </c>
      <c r="AB3513">
        <f t="shared" si="779"/>
        <v>5.8221930281009082E-2</v>
      </c>
      <c r="AC3513">
        <f>(O3513*constantes!$D$4)+(LN(110)*constantes!$D$5)+(LN(22)*constantes!$D$8)+(F3513*constantes!$D$9)</f>
        <v>25.336132614771724</v>
      </c>
      <c r="AD3513" s="7">
        <f t="shared" si="780"/>
        <v>2.6562184906686825E-2</v>
      </c>
      <c r="AF3513">
        <f>(O3513*constantes!$B$4)+(LN(125)*constantes!$B$5)+(LN(22.5)*constantes!$B$8)+(F3513*constantes!$B$9)</f>
        <v>23.47610367839329</v>
      </c>
      <c r="AG3513">
        <f t="shared" si="781"/>
        <v>7.448581103683527E-2</v>
      </c>
      <c r="AH3513">
        <f>(O3513*constantes!$D$4)+(LN(125)*constantes!$D$5)+(LN(22.5)*constantes!$D$8)+(F3513*constantes!$D$9)</f>
        <v>25.707205631379956</v>
      </c>
      <c r="AI3513">
        <f t="shared" si="782"/>
        <v>3.8265438641588045E-2</v>
      </c>
    </row>
    <row r="3514" spans="1:35" x14ac:dyDescent="0.25">
      <c r="A3514" s="11">
        <v>3513</v>
      </c>
      <c r="B3514">
        <v>0</v>
      </c>
      <c r="C3514">
        <v>38</v>
      </c>
      <c r="D3514">
        <v>1</v>
      </c>
      <c r="E3514">
        <v>0</v>
      </c>
      <c r="F3514">
        <v>0</v>
      </c>
      <c r="G3514">
        <v>123.5</v>
      </c>
      <c r="H3514">
        <v>27.14</v>
      </c>
      <c r="I3514">
        <f>IF(AND(B3514=1,E3514=0),V3514,IF(AND(B3514=1,E3514=1),W3514,IF(AND(B3514=0,E3514=0),X3514,IF(AND(B3514=0,E3514=1),Y3514,ERROR))))</f>
        <v>3.9986896374446079E-2</v>
      </c>
      <c r="K3514">
        <f t="shared" si="770"/>
        <v>2.0450275544260377E-2</v>
      </c>
      <c r="L3514">
        <f t="shared" si="771"/>
        <v>1.4155691081518817E-2</v>
      </c>
      <c r="M3514" s="22" t="str">
        <f t="shared" si="769"/>
        <v>Elevated Risk</v>
      </c>
      <c r="O3514">
        <f t="shared" si="772"/>
        <v>3.6375861597263857</v>
      </c>
      <c r="P3514">
        <f t="shared" si="773"/>
        <v>4.816241156068032</v>
      </c>
      <c r="Q3514">
        <f t="shared" si="774"/>
        <v>3.301008654406723</v>
      </c>
      <c r="R3514">
        <f>(O3514*constantes!$B$4)+(P3514*constantes!$B$5)+(D3514*constantes!$B$6)+(Q3514*constantes!$B$8)+(F3514*constantes!$B$9)</f>
        <v>23.584643486534553</v>
      </c>
      <c r="S3514" s="4">
        <f>(O3514*constantes!$B$4)+(P3514*constantes!$C$5)+(D3514*constantes!$B$6)+(Q3514*constantes!$B$8)+(F3514*constantes!$B$9)</f>
        <v>23.929679002955268</v>
      </c>
      <c r="T3514">
        <f>(O3514*constantes!$D$4)+(P3514*constantes!$D$5)+(D3514*constantes!$D$6)+(Q3514*constantes!$D$8)+(F3514*constantes!$D$9)</f>
        <v>25.752100156527444</v>
      </c>
      <c r="U3514">
        <f>(O3514*constantes!$D$4)+(P3514*constantes!$E$5)+(D3514*constantes!$D$6)+(Q3514*constantes!$D$8)+(F3514*constantes!$D$9)</f>
        <v>26.088081139574751</v>
      </c>
      <c r="V3514" s="5">
        <f t="shared" si="775"/>
        <v>8.2662968343400367E-2</v>
      </c>
      <c r="W3514" s="5">
        <f t="shared" si="776"/>
        <v>0.11470228821680273</v>
      </c>
      <c r="X3514" s="6">
        <f t="shared" si="777"/>
        <v>3.9986896374446079E-2</v>
      </c>
      <c r="Y3514" s="6">
        <f t="shared" si="778"/>
        <v>5.5503807945702976E-2</v>
      </c>
      <c r="AA3514">
        <f>(O3514*constantes!$B$4)+(LN(110)*constantes!$B$5)+(LN(22)*constantes!$B$8)+(F3514*constantes!$B$9)</f>
        <v>22.493913054504919</v>
      </c>
      <c r="AB3514">
        <f t="shared" si="779"/>
        <v>2.8571578401445974E-2</v>
      </c>
      <c r="AC3514">
        <f>(O3514*constantes!$D$4)+(LN(110)*constantes!$D$5)+(LN(22)*constantes!$D$8)+(F3514*constantes!$D$9)</f>
        <v>24.700450251667263</v>
      </c>
      <c r="AD3514" s="7">
        <f t="shared" si="780"/>
        <v>1.4155691081518817E-2</v>
      </c>
      <c r="AF3514">
        <f>(O3514*constantes!$B$4)+(LN(125)*constantes!$B$5)+(LN(22.5)*constantes!$B$8)+(F3514*constantes!$B$9)</f>
        <v>22.748869991259316</v>
      </c>
      <c r="AG3514">
        <f t="shared" si="781"/>
        <v>3.6714933714987352E-2</v>
      </c>
      <c r="AH3514">
        <f>(O3514*constantes!$D$4)+(LN(125)*constantes!$D$5)+(LN(22.5)*constantes!$D$8)+(F3514*constantes!$D$9)</f>
        <v>25.071523268275495</v>
      </c>
      <c r="AI3514">
        <f t="shared" si="782"/>
        <v>2.0450275544260377E-2</v>
      </c>
    </row>
    <row r="3515" spans="1:35" x14ac:dyDescent="0.25">
      <c r="A3515" s="11">
        <v>3514</v>
      </c>
      <c r="B3515">
        <v>1</v>
      </c>
      <c r="C3515">
        <v>44</v>
      </c>
      <c r="D3515">
        <v>1</v>
      </c>
      <c r="E3515">
        <v>1</v>
      </c>
      <c r="F3515">
        <v>0</v>
      </c>
      <c r="G3515">
        <v>164</v>
      </c>
      <c r="H3515">
        <v>28.92</v>
      </c>
      <c r="I3515">
        <f>IF(AND(B3515=1,E3515=0),V3515,IF(AND(B3515=1,E3515=1),W3515,IF(AND(B3515=0,E3515=0),X3515,IF(AND(B3515=0,E3515=1),Y3515,ERROR))))</f>
        <v>0.2947947698273945</v>
      </c>
      <c r="K3515">
        <f t="shared" si="770"/>
        <v>5.7330036913051163E-2</v>
      </c>
      <c r="L3515">
        <f t="shared" si="771"/>
        <v>4.4721443860098575E-2</v>
      </c>
      <c r="M3515" s="22" t="str">
        <f t="shared" si="769"/>
        <v>Elevated Risk</v>
      </c>
      <c r="O3515">
        <f t="shared" si="772"/>
        <v>3.784189633918261</v>
      </c>
      <c r="P3515">
        <f t="shared" si="773"/>
        <v>5.0998664278241987</v>
      </c>
      <c r="Q3515">
        <f t="shared" si="774"/>
        <v>3.3645333972905638</v>
      </c>
      <c r="R3515">
        <f>(O3515*constantes!$B$4)+(P3515*constantes!$B$5)+(D3515*constantes!$B$6)+(Q3515*constantes!$B$8)+(F3515*constantes!$B$9)</f>
        <v>24.617522317100345</v>
      </c>
      <c r="S3515" s="4">
        <f>(O3515*constantes!$B$4)+(P3515*constantes!$C$5)+(D3515*constantes!$B$6)+(Q3515*constantes!$B$8)+(F3515*constantes!$B$9)</f>
        <v>24.982876747989671</v>
      </c>
      <c r="T3515">
        <f>(O3515*constantes!$D$4)+(P3515*constantes!$D$5)+(D3515*constantes!$D$6)+(Q3515*constantes!$D$8)+(F3515*constantes!$D$9)</f>
        <v>26.981307860021733</v>
      </c>
      <c r="U3515">
        <f>(O3515*constantes!$D$4)+(P3515*constantes!$E$5)+(D3515*constantes!$D$6)+(Q3515*constantes!$D$8)+(F3515*constantes!$D$9)</f>
        <v>27.337074542026745</v>
      </c>
      <c r="V3515" s="5">
        <f t="shared" si="775"/>
        <v>0.21523710661937312</v>
      </c>
      <c r="W3515" s="5">
        <f t="shared" si="776"/>
        <v>0.2947947698273945</v>
      </c>
      <c r="X3515" s="6">
        <f t="shared" si="777"/>
        <v>0.13021058017602727</v>
      </c>
      <c r="Y3515" s="6">
        <f t="shared" si="778"/>
        <v>0.18054083053904824</v>
      </c>
      <c r="AA3515">
        <f>(O3515*constantes!$B$4)+(LN(110)*constantes!$B$5)+(LN(22)*constantes!$B$8)+(F3515*constantes!$B$9)</f>
        <v>22.95028380552526</v>
      </c>
      <c r="AB3515">
        <f t="shared" si="779"/>
        <v>4.4721443860098575E-2</v>
      </c>
      <c r="AC3515">
        <f>(O3515*constantes!$D$4)+(LN(110)*constantes!$D$5)+(LN(22)*constantes!$D$8)+(F3515*constantes!$D$9)</f>
        <v>25.099368567186549</v>
      </c>
      <c r="AD3515" s="7">
        <f t="shared" si="780"/>
        <v>2.102161003401426E-2</v>
      </c>
      <c r="AF3515">
        <f>(O3515*constantes!$B$4)+(LN(125)*constantes!$B$5)+(LN(22.5)*constantes!$B$8)+(F3515*constantes!$B$9)</f>
        <v>23.205240742279653</v>
      </c>
      <c r="AG3515">
        <f t="shared" si="781"/>
        <v>5.7330036913051163E-2</v>
      </c>
      <c r="AH3515">
        <f>(O3515*constantes!$D$4)+(LN(125)*constantes!$D$5)+(LN(22.5)*constantes!$D$8)+(F3515*constantes!$D$9)</f>
        <v>25.470441583794781</v>
      </c>
      <c r="AI3515">
        <f t="shared" si="782"/>
        <v>3.0321952038303235E-2</v>
      </c>
    </row>
    <row r="3516" spans="1:35" x14ac:dyDescent="0.25">
      <c r="A3516" s="11">
        <v>3515</v>
      </c>
      <c r="B3516">
        <v>0</v>
      </c>
      <c r="C3516">
        <v>49</v>
      </c>
      <c r="D3516">
        <v>0</v>
      </c>
      <c r="E3516">
        <v>1</v>
      </c>
      <c r="F3516">
        <v>0</v>
      </c>
      <c r="G3516">
        <v>149</v>
      </c>
      <c r="H3516">
        <v>26.03</v>
      </c>
      <c r="I3516">
        <f>IF(AND(B3516=1,E3516=0),V3516,IF(AND(B3516=1,E3516=1),W3516,IF(AND(B3516=0,E3516=0),X3516,IF(AND(B3516=0,E3516=1),Y3516,ERROR))))</f>
        <v>9.815124841728029E-2</v>
      </c>
      <c r="K3516">
        <f t="shared" si="770"/>
        <v>4.0428513799347532E-2</v>
      </c>
      <c r="L3516">
        <f t="shared" si="771"/>
        <v>2.8073382189004015E-2</v>
      </c>
      <c r="M3516" s="22" t="str">
        <f t="shared" si="769"/>
        <v>Elevated Risk</v>
      </c>
      <c r="O3516">
        <f t="shared" si="772"/>
        <v>3.8918202981106265</v>
      </c>
      <c r="P3516">
        <f t="shared" si="773"/>
        <v>5.0039463059454592</v>
      </c>
      <c r="Q3516">
        <f t="shared" si="774"/>
        <v>3.259249719006474</v>
      </c>
      <c r="R3516">
        <f>(O3516*constantes!$B$4)+(P3516*constantes!$B$5)+(D3516*constantes!$B$6)+(Q3516*constantes!$B$8)+(F3516*constantes!$B$9)</f>
        <v>23.981637028176522</v>
      </c>
      <c r="S3516" s="4">
        <f>(O3516*constantes!$B$4)+(P3516*constantes!$C$5)+(D3516*constantes!$B$6)+(Q3516*constantes!$B$8)+(F3516*constantes!$B$9)</f>
        <v>24.340119741534455</v>
      </c>
      <c r="T3516">
        <f>(O3516*constantes!$D$4)+(P3516*constantes!$D$5)+(D3516*constantes!$D$6)+(Q3516*constantes!$D$8)+(F3516*constantes!$D$9)</f>
        <v>26.331857480878984</v>
      </c>
      <c r="U3516">
        <f>(O3516*constantes!$D$4)+(P3516*constantes!$E$5)+(D3516*constantes!$D$6)+(Q3516*constantes!$D$8)+(F3516*constantes!$D$9)</f>
        <v>26.680932775181741</v>
      </c>
      <c r="V3516" s="5">
        <f t="shared" si="775"/>
        <v>0.12043581815779036</v>
      </c>
      <c r="W3516" s="5">
        <f t="shared" si="776"/>
        <v>0.16778003050556689</v>
      </c>
      <c r="X3516" s="6">
        <f t="shared" si="777"/>
        <v>7.027607071680475E-2</v>
      </c>
      <c r="Y3516" s="6">
        <f t="shared" si="778"/>
        <v>9.815124841728029E-2</v>
      </c>
      <c r="AA3516">
        <f>(O3516*constantes!$B$4)+(LN(110)*constantes!$B$5)+(LN(22)*constantes!$B$8)+(F3516*constantes!$B$9)</f>
        <v>23.285333757929525</v>
      </c>
      <c r="AB3516">
        <f t="shared" si="779"/>
        <v>6.1959526107751905E-2</v>
      </c>
      <c r="AC3516">
        <f>(O3516*constantes!$D$4)+(LN(110)*constantes!$D$5)+(LN(22)*constantes!$D$8)+(F3516*constantes!$D$9)</f>
        <v>25.39223913860047</v>
      </c>
      <c r="AD3516" s="7">
        <f t="shared" si="780"/>
        <v>2.8073382189004015E-2</v>
      </c>
      <c r="AF3516">
        <f>(O3516*constantes!$B$4)+(LN(125)*constantes!$B$5)+(LN(22.5)*constantes!$B$8)+(F3516*constantes!$B$9)</f>
        <v>23.540290694683922</v>
      </c>
      <c r="AG3516">
        <f t="shared" si="781"/>
        <v>7.9222803135090225E-2</v>
      </c>
      <c r="AH3516">
        <f>(O3516*constantes!$D$4)+(LN(125)*constantes!$D$5)+(LN(22.5)*constantes!$D$8)+(F3516*constantes!$D$9)</f>
        <v>25.763312155208702</v>
      </c>
      <c r="AI3516">
        <f t="shared" si="782"/>
        <v>4.0428513799347532E-2</v>
      </c>
    </row>
    <row r="3517" spans="1:35" x14ac:dyDescent="0.25">
      <c r="A3517" s="11">
        <v>3516</v>
      </c>
      <c r="B3517">
        <v>1</v>
      </c>
      <c r="C3517">
        <v>52</v>
      </c>
      <c r="D3517">
        <v>1</v>
      </c>
      <c r="E3517">
        <v>0</v>
      </c>
      <c r="F3517">
        <v>0</v>
      </c>
      <c r="G3517">
        <v>133</v>
      </c>
      <c r="H3517">
        <v>21.18</v>
      </c>
      <c r="I3517">
        <f>IF(AND(B3517=1,E3517=0),V3517,IF(AND(B3517=1,E3517=1),W3517,IF(AND(B3517=0,E3517=0),X3517,IF(AND(B3517=0,E3517=1),Y3517,ERROR))))</f>
        <v>0.19420111479838587</v>
      </c>
      <c r="K3517">
        <f t="shared" si="770"/>
        <v>9.453671546464415E-2</v>
      </c>
      <c r="L3517">
        <f t="shared" si="771"/>
        <v>7.4072320755760312E-2</v>
      </c>
      <c r="M3517" s="22" t="str">
        <f t="shared" si="769"/>
        <v>Elevated Risk</v>
      </c>
      <c r="O3517">
        <f t="shared" si="772"/>
        <v>3.9512437185814275</v>
      </c>
      <c r="P3517">
        <f t="shared" si="773"/>
        <v>4.8903491282217537</v>
      </c>
      <c r="Q3517">
        <f t="shared" si="774"/>
        <v>3.0530573401732606</v>
      </c>
      <c r="R3517">
        <f>(O3517*constantes!$B$4)+(P3517*constantes!$B$5)+(D3517*constantes!$B$6)+(Q3517*constantes!$B$8)+(F3517*constantes!$B$9)</f>
        <v>24.501954774546007</v>
      </c>
      <c r="S3517" s="4">
        <f>(O3517*constantes!$B$4)+(P3517*constantes!$C$5)+(D3517*constantes!$B$6)+(Q3517*constantes!$B$8)+(F3517*constantes!$B$9)</f>
        <v>24.852299386091815</v>
      </c>
      <c r="T3517">
        <f>(O3517*constantes!$D$4)+(P3517*constantes!$D$5)+(D3517*constantes!$D$6)+(Q3517*constantes!$D$8)+(F3517*constantes!$D$9)</f>
        <v>26.687278276750199</v>
      </c>
      <c r="U3517">
        <f>(O3517*constantes!$D$4)+(P3517*constantes!$E$5)+(D3517*constantes!$D$6)+(Q3517*constantes!$D$8)+(F3517*constantes!$D$9)</f>
        <v>27.028429031934948</v>
      </c>
      <c r="V3517" s="5">
        <f t="shared" si="775"/>
        <v>0.19420111479838587</v>
      </c>
      <c r="W3517" s="5">
        <f t="shared" si="776"/>
        <v>0.26399047656945074</v>
      </c>
      <c r="X3517" s="6">
        <f t="shared" si="777"/>
        <v>9.8744134655362359E-2</v>
      </c>
      <c r="Y3517" s="6">
        <f t="shared" si="778"/>
        <v>0.1360454199519795</v>
      </c>
      <c r="AA3517">
        <f>(O3517*constantes!$B$4)+(LN(110)*constantes!$B$5)+(LN(22)*constantes!$B$8)+(F3517*constantes!$B$9)</f>
        <v>23.470316488918311</v>
      </c>
      <c r="AB3517">
        <f t="shared" si="779"/>
        <v>7.4072320755760312E-2</v>
      </c>
      <c r="AC3517">
        <f>(O3517*constantes!$D$4)+(LN(110)*constantes!$D$5)+(LN(22)*constantes!$D$8)+(F3517*constantes!$D$9)</f>
        <v>25.553934425340952</v>
      </c>
      <c r="AD3517" s="7">
        <f t="shared" si="780"/>
        <v>3.291838619478793E-2</v>
      </c>
      <c r="AF3517">
        <f>(O3517*constantes!$B$4)+(LN(125)*constantes!$B$5)+(LN(22.5)*constantes!$B$8)+(F3517*constantes!$B$9)</f>
        <v>23.725273425672704</v>
      </c>
      <c r="AG3517">
        <f t="shared" si="781"/>
        <v>9.453671546464415E-2</v>
      </c>
      <c r="AH3517">
        <f>(O3517*constantes!$D$4)+(LN(125)*constantes!$D$5)+(LN(22.5)*constantes!$D$8)+(F3517*constantes!$D$9)</f>
        <v>25.925007441949184</v>
      </c>
      <c r="AI3517">
        <f t="shared" si="782"/>
        <v>4.7353292556453264E-2</v>
      </c>
    </row>
    <row r="3518" spans="1:35" x14ac:dyDescent="0.25">
      <c r="A3518" s="11">
        <v>3517</v>
      </c>
      <c r="B3518">
        <v>0</v>
      </c>
      <c r="C3518">
        <v>60</v>
      </c>
      <c r="D3518">
        <v>1</v>
      </c>
      <c r="E3518">
        <v>0</v>
      </c>
      <c r="F3518">
        <v>0</v>
      </c>
      <c r="G3518">
        <v>139</v>
      </c>
      <c r="H3518">
        <v>24.68</v>
      </c>
      <c r="I3518">
        <f>IF(AND(B3518=1,E3518=0),V3518,IF(AND(B3518=1,E3518=1),W3518,IF(AND(B3518=0,E3518=0),X3518,IF(AND(B3518=0,E3518=1),Y3518,ERROR))))</f>
        <v>0.17127903812434198</v>
      </c>
      <c r="K3518">
        <f t="shared" si="770"/>
        <v>6.9102564331433469E-2</v>
      </c>
      <c r="L3518">
        <f t="shared" si="771"/>
        <v>4.820708918468708E-2</v>
      </c>
      <c r="M3518" s="22" t="str">
        <f t="shared" si="769"/>
        <v>Elevated Risk</v>
      </c>
      <c r="O3518">
        <f t="shared" si="772"/>
        <v>4.0943445622221004</v>
      </c>
      <c r="P3518">
        <f t="shared" si="773"/>
        <v>4.9344739331306915</v>
      </c>
      <c r="Q3518">
        <f t="shared" si="774"/>
        <v>3.205993199037187</v>
      </c>
      <c r="R3518">
        <f>(O3518*constantes!$B$4)+(P3518*constantes!$B$5)+(D3518*constantes!$B$6)+(Q3518*constantes!$B$8)+(F3518*constantes!$B$9)</f>
        <v>25.150519980687708</v>
      </c>
      <c r="S3518" s="4">
        <f>(O3518*constantes!$B$4)+(P3518*constantes!$C$5)+(D3518*constantes!$B$6)+(Q3518*constantes!$B$8)+(F3518*constantes!$B$9)</f>
        <v>25.504025693257187</v>
      </c>
      <c r="T3518">
        <f>(O3518*constantes!$D$4)+(P3518*constantes!$D$5)+(D3518*constantes!$D$6)+(Q3518*constantes!$D$8)+(F3518*constantes!$D$9)</f>
        <v>27.278973252176108</v>
      </c>
      <c r="U3518">
        <f>(O3518*constantes!$D$4)+(P3518*constantes!$E$5)+(D3518*constantes!$D$6)+(Q3518*constantes!$D$8)+(F3518*constantes!$D$9)</f>
        <v>27.623202153751304</v>
      </c>
      <c r="V3518" s="5">
        <f t="shared" si="775"/>
        <v>0.33834608702525248</v>
      </c>
      <c r="W3518" s="5">
        <f t="shared" si="776"/>
        <v>0.44464688668143071</v>
      </c>
      <c r="X3518" s="6">
        <f t="shared" si="777"/>
        <v>0.17127903812434198</v>
      </c>
      <c r="Y3518" s="6">
        <f t="shared" si="778"/>
        <v>0.2328466646600591</v>
      </c>
      <c r="AA3518">
        <f>(O3518*constantes!$B$4)+(LN(110)*constantes!$B$5)+(LN(22)*constantes!$B$8)+(F3518*constantes!$B$9)</f>
        <v>23.915783691137978</v>
      </c>
      <c r="AB3518">
        <f t="shared" si="779"/>
        <v>0.11321269470654882</v>
      </c>
      <c r="AC3518">
        <f>(O3518*constantes!$D$4)+(LN(110)*constantes!$D$5)+(LN(22)*constantes!$D$8)+(F3518*constantes!$D$9)</f>
        <v>25.943321837946279</v>
      </c>
      <c r="AD3518" s="7">
        <f t="shared" si="780"/>
        <v>4.820708918468708E-2</v>
      </c>
      <c r="AF3518">
        <f>(O3518*constantes!$B$4)+(LN(125)*constantes!$B$5)+(LN(22.5)*constantes!$B$8)+(F3518*constantes!$B$9)</f>
        <v>24.170740627892375</v>
      </c>
      <c r="AG3518">
        <f t="shared" si="781"/>
        <v>0.14362116573454531</v>
      </c>
      <c r="AH3518">
        <f>(O3518*constantes!$D$4)+(LN(125)*constantes!$D$5)+(LN(22.5)*constantes!$D$8)+(F3518*constantes!$D$9)</f>
        <v>26.314394854554511</v>
      </c>
      <c r="AI3518">
        <f t="shared" si="782"/>
        <v>6.9102564331433469E-2</v>
      </c>
    </row>
    <row r="3519" spans="1:35" x14ac:dyDescent="0.25">
      <c r="A3519" s="11">
        <v>3518</v>
      </c>
      <c r="B3519">
        <v>1</v>
      </c>
      <c r="C3519">
        <v>62</v>
      </c>
      <c r="D3519">
        <v>1</v>
      </c>
      <c r="E3519">
        <v>0</v>
      </c>
      <c r="F3519">
        <v>0</v>
      </c>
      <c r="G3519">
        <v>124</v>
      </c>
      <c r="H3519">
        <v>24.53</v>
      </c>
      <c r="I3519">
        <f>IF(AND(B3519=1,E3519=0),V3519,IF(AND(B3519=1,E3519=1),W3519,IF(AND(B3519=0,E3519=0),X3519,IF(AND(B3519=0,E3519=1),Y3519,ERROR))))</f>
        <v>0.30808655701780763</v>
      </c>
      <c r="K3519">
        <f t="shared" si="770"/>
        <v>0.15777159470264646</v>
      </c>
      <c r="L3519">
        <f t="shared" si="771"/>
        <v>0.12458920296857934</v>
      </c>
      <c r="M3519" s="22" t="str">
        <f t="shared" si="769"/>
        <v>'&gt;30%</v>
      </c>
      <c r="O3519">
        <f t="shared" si="772"/>
        <v>4.1271343850450917</v>
      </c>
      <c r="P3519">
        <f t="shared" si="773"/>
        <v>4.8202815656050371</v>
      </c>
      <c r="Q3519">
        <f t="shared" si="774"/>
        <v>3.1998968582703982</v>
      </c>
      <c r="R3519">
        <f>(O3519*constantes!$B$4)+(P3519*constantes!$B$5)+(D3519*constantes!$B$6)+(Q3519*constantes!$B$8)+(F3519*constantes!$B$9)</f>
        <v>25.035924414323585</v>
      </c>
      <c r="S3519" s="4">
        <f>(O3519*constantes!$B$4)+(P3519*constantes!$C$5)+(D3519*constantes!$B$6)+(Q3519*constantes!$B$8)+(F3519*constantes!$B$9)</f>
        <v>25.381249385683532</v>
      </c>
      <c r="T3519">
        <f>(O3519*constantes!$D$4)+(P3519*constantes!$D$5)+(D3519*constantes!$D$6)+(Q3519*constantes!$D$8)+(F3519*constantes!$D$9)</f>
        <v>27.043867048611453</v>
      </c>
      <c r="U3519">
        <f>(O3519*constantes!$D$4)+(P3519*constantes!$E$5)+(D3519*constantes!$D$6)+(Q3519*constantes!$D$8)+(F3519*constantes!$D$9)</f>
        <v>27.380129890628062</v>
      </c>
      <c r="V3519" s="5">
        <f t="shared" si="775"/>
        <v>0.30808655701780763</v>
      </c>
      <c r="W3519" s="5">
        <f t="shared" si="776"/>
        <v>0.40559657359490431</v>
      </c>
      <c r="X3519" s="6">
        <f t="shared" si="777"/>
        <v>0.13800876524336692</v>
      </c>
      <c r="Y3519" s="6">
        <f t="shared" si="778"/>
        <v>0.18768795116481407</v>
      </c>
      <c r="AA3519">
        <f>(O3519*constantes!$B$4)+(LN(110)*constantes!$B$5)+(LN(22)*constantes!$B$8)+(F3519*constantes!$B$9)</f>
        <v>24.017857097993041</v>
      </c>
      <c r="AB3519">
        <f t="shared" si="779"/>
        <v>0.12458920296857934</v>
      </c>
      <c r="AC3519">
        <f>(O3519*constantes!$D$4)+(LN(110)*constantes!$D$5)+(LN(22)*constantes!$D$8)+(F3519*constantes!$D$9)</f>
        <v>26.032545241135235</v>
      </c>
      <c r="AD3519" s="7">
        <f t="shared" si="780"/>
        <v>5.2585681787711391E-2</v>
      </c>
      <c r="AF3519">
        <f>(O3519*constantes!$B$4)+(LN(125)*constantes!$B$5)+(LN(22.5)*constantes!$B$8)+(F3519*constantes!$B$9)</f>
        <v>24.27281403474743</v>
      </c>
      <c r="AG3519">
        <f t="shared" si="781"/>
        <v>0.15777159470264646</v>
      </c>
      <c r="AH3519">
        <f>(O3519*constantes!$D$4)+(LN(125)*constantes!$D$5)+(LN(22.5)*constantes!$D$8)+(F3519*constantes!$D$9)</f>
        <v>26.403618257743467</v>
      </c>
      <c r="AI3519">
        <f t="shared" si="782"/>
        <v>7.5302674960658122E-2</v>
      </c>
    </row>
    <row r="3520" spans="1:35" x14ac:dyDescent="0.25">
      <c r="A3520" s="11">
        <v>3519</v>
      </c>
      <c r="B3520">
        <v>1</v>
      </c>
      <c r="C3520">
        <v>58</v>
      </c>
      <c r="D3520">
        <v>0</v>
      </c>
      <c r="E3520">
        <v>1</v>
      </c>
      <c r="F3520">
        <v>0</v>
      </c>
      <c r="G3520">
        <v>139</v>
      </c>
      <c r="H3520">
        <v>23.65</v>
      </c>
      <c r="I3520">
        <f>IF(AND(B3520=1,E3520=0),V3520,IF(AND(B3520=1,E3520=1),W3520,IF(AND(B3520=0,E3520=0),X3520,IF(AND(B3520=0,E3520=1),Y3520,ERROR))))</f>
        <v>0.22249974684697593</v>
      </c>
      <c r="K3520">
        <f t="shared" si="770"/>
        <v>0.1302191222428678</v>
      </c>
      <c r="L3520">
        <f t="shared" si="771"/>
        <v>0.10247681663833785</v>
      </c>
      <c r="M3520" s="22" t="str">
        <f t="shared" si="769"/>
        <v>Elevated Risk</v>
      </c>
      <c r="O3520">
        <f t="shared" si="772"/>
        <v>4.0604430105464191</v>
      </c>
      <c r="P3520">
        <f t="shared" si="773"/>
        <v>4.9344739331306915</v>
      </c>
      <c r="Q3520">
        <f t="shared" si="774"/>
        <v>3.1633631149379418</v>
      </c>
      <c r="R3520">
        <f>(O3520*constantes!$B$4)+(P3520*constantes!$B$5)+(D3520*constantes!$B$6)+(Q3520*constantes!$B$8)+(F3520*constantes!$B$9)</f>
        <v>24.301659954612017</v>
      </c>
      <c r="S3520" s="4">
        <f>(O3520*constantes!$B$4)+(P3520*constantes!$C$5)+(D3520*constantes!$B$6)+(Q3520*constantes!$B$8)+(F3520*constantes!$B$9)</f>
        <v>24.6551656671815</v>
      </c>
      <c r="T3520">
        <f>(O3520*constantes!$D$4)+(P3520*constantes!$D$5)+(D3520*constantes!$D$6)+(Q3520*constantes!$D$8)+(F3520*constantes!$D$9)</f>
        <v>26.546250126462219</v>
      </c>
      <c r="U3520">
        <f>(O3520*constantes!$D$4)+(P3520*constantes!$E$5)+(D3520*constantes!$D$6)+(Q3520*constantes!$D$8)+(F3520*constantes!$D$9)</f>
        <v>26.890479028037419</v>
      </c>
      <c r="V3520" s="5">
        <f t="shared" si="775"/>
        <v>0.16199325149169541</v>
      </c>
      <c r="W3520" s="5">
        <f t="shared" si="776"/>
        <v>0.22249974684697593</v>
      </c>
      <c r="X3520" s="6">
        <f t="shared" si="777"/>
        <v>8.6334629131046392E-2</v>
      </c>
      <c r="Y3520" s="6">
        <f t="shared" si="778"/>
        <v>0.11961111699952509</v>
      </c>
      <c r="AA3520">
        <f>(O3520*constantes!$B$4)+(LN(110)*constantes!$B$5)+(LN(22)*constantes!$B$8)+(F3520*constantes!$B$9)</f>
        <v>23.81024951683365</v>
      </c>
      <c r="AB3520">
        <f t="shared" si="779"/>
        <v>0.10247681663833785</v>
      </c>
      <c r="AC3520">
        <f>(O3520*constantes!$D$4)+(LN(110)*constantes!$D$5)+(LN(22)*constantes!$D$8)+(F3520*constantes!$D$9)</f>
        <v>25.851073342728132</v>
      </c>
      <c r="AD3520" s="7">
        <f t="shared" si="780"/>
        <v>4.4054054961770062E-2</v>
      </c>
      <c r="AF3520">
        <f>(O3520*constantes!$B$4)+(LN(125)*constantes!$B$5)+(LN(22.5)*constantes!$B$8)+(F3520*constantes!$B$9)</f>
        <v>24.065206453588043</v>
      </c>
      <c r="AG3520">
        <f t="shared" si="781"/>
        <v>0.1302191222428678</v>
      </c>
      <c r="AH3520">
        <f>(O3520*constantes!$D$4)+(LN(125)*constantes!$D$5)+(LN(22.5)*constantes!$D$8)+(F3520*constantes!$D$9)</f>
        <v>26.222146359336364</v>
      </c>
      <c r="AI3520">
        <f t="shared" si="782"/>
        <v>6.3209991046805025E-2</v>
      </c>
    </row>
    <row r="3521" spans="1:35" x14ac:dyDescent="0.25">
      <c r="A3521" s="11">
        <v>3520</v>
      </c>
      <c r="B3521">
        <v>0</v>
      </c>
      <c r="C3521">
        <v>48</v>
      </c>
      <c r="D3521">
        <v>1</v>
      </c>
      <c r="E3521">
        <v>0</v>
      </c>
      <c r="F3521">
        <v>0</v>
      </c>
      <c r="G3521">
        <v>113</v>
      </c>
      <c r="H3521">
        <v>18.010000000000002</v>
      </c>
      <c r="I3521">
        <f>IF(AND(B3521=1,E3521=0),V3521,IF(AND(B3521=1,E3521=1),W3521,IF(AND(B3521=0,E3521=0),X3521,IF(AND(B3521=0,E3521=1),Y3521,ERROR))))</f>
        <v>4.7500682910319614E-2</v>
      </c>
      <c r="K3521">
        <f t="shared" si="770"/>
        <v>3.8265438641588045E-2</v>
      </c>
      <c r="L3521">
        <f t="shared" si="771"/>
        <v>2.6562184906686825E-2</v>
      </c>
      <c r="M3521" s="22" t="str">
        <f t="shared" si="769"/>
        <v>Elevated Risk</v>
      </c>
      <c r="O3521">
        <f t="shared" si="772"/>
        <v>3.8712010109078911</v>
      </c>
      <c r="P3521">
        <f t="shared" si="773"/>
        <v>4.7273878187123408</v>
      </c>
      <c r="Q3521">
        <f t="shared" si="774"/>
        <v>2.8909271591878647</v>
      </c>
      <c r="R3521">
        <f>(O3521*constantes!$B$4)+(P3521*constantes!$B$5)+(D3521*constantes!$B$6)+(Q3521*constantes!$B$8)+(F3521*constantes!$B$9)</f>
        <v>23.821946817642083</v>
      </c>
      <c r="S3521" s="4">
        <f>(O3521*constantes!$B$4)+(P3521*constantes!$C$5)+(D3521*constantes!$B$6)+(Q3521*constantes!$B$8)+(F3521*constantes!$B$9)</f>
        <v>24.160616880974633</v>
      </c>
      <c r="T3521">
        <f>(O3521*constantes!$D$4)+(P3521*constantes!$D$5)+(D3521*constantes!$D$6)+(Q3521*constantes!$D$8)+(F3521*constantes!$D$9)</f>
        <v>25.928191914020061</v>
      </c>
      <c r="U3521">
        <f>(O3521*constantes!$D$4)+(P3521*constantes!$E$5)+(D3521*constantes!$D$6)+(Q3521*constantes!$D$8)+(F3521*constantes!$D$9)</f>
        <v>26.257974488253435</v>
      </c>
      <c r="V3521" s="5">
        <f t="shared" si="775"/>
        <v>0.10361782527184471</v>
      </c>
      <c r="W3521" s="5">
        <f t="shared" si="776"/>
        <v>0.14228272093692762</v>
      </c>
      <c r="X3521" s="6">
        <f t="shared" si="777"/>
        <v>4.7500682910319614E-2</v>
      </c>
      <c r="Y3521" s="6">
        <f t="shared" si="778"/>
        <v>6.5438631094933641E-2</v>
      </c>
      <c r="AA3521">
        <f>(O3521*constantes!$B$4)+(LN(110)*constantes!$B$5)+(LN(22)*constantes!$B$8)+(F3521*constantes!$B$9)</f>
        <v>23.221146741638901</v>
      </c>
      <c r="AB3521">
        <f t="shared" si="779"/>
        <v>5.8221930281009082E-2</v>
      </c>
      <c r="AC3521">
        <f>(O3521*constantes!$D$4)+(LN(110)*constantes!$D$5)+(LN(22)*constantes!$D$8)+(F3521*constantes!$D$9)</f>
        <v>25.336132614771724</v>
      </c>
      <c r="AD3521" s="7">
        <f t="shared" si="780"/>
        <v>2.6562184906686825E-2</v>
      </c>
      <c r="AF3521">
        <f>(O3521*constantes!$B$4)+(LN(125)*constantes!$B$5)+(LN(22.5)*constantes!$B$8)+(F3521*constantes!$B$9)</f>
        <v>23.47610367839329</v>
      </c>
      <c r="AG3521">
        <f t="shared" si="781"/>
        <v>7.448581103683527E-2</v>
      </c>
      <c r="AH3521">
        <f>(O3521*constantes!$D$4)+(LN(125)*constantes!$D$5)+(LN(22.5)*constantes!$D$8)+(F3521*constantes!$D$9)</f>
        <v>25.707205631379956</v>
      </c>
      <c r="AI3521">
        <f t="shared" si="782"/>
        <v>3.8265438641588045E-2</v>
      </c>
    </row>
    <row r="3522" spans="1:35" x14ac:dyDescent="0.25">
      <c r="A3522" s="11">
        <v>3521</v>
      </c>
      <c r="B3522">
        <v>0</v>
      </c>
      <c r="C3522">
        <v>44</v>
      </c>
      <c r="D3522">
        <v>1</v>
      </c>
      <c r="E3522">
        <v>0</v>
      </c>
      <c r="F3522">
        <v>0</v>
      </c>
      <c r="G3522">
        <v>116</v>
      </c>
      <c r="H3522">
        <v>22.67</v>
      </c>
      <c r="I3522">
        <f>IF(AND(B3522=1,E3522=0),V3522,IF(AND(B3522=1,E3522=1),W3522,IF(AND(B3522=0,E3522=0),X3522,IF(AND(B3522=0,E3522=1),Y3522,ERROR))))</f>
        <v>4.5440471325010279E-2</v>
      </c>
      <c r="K3522">
        <f t="shared" si="770"/>
        <v>3.0321952038303235E-2</v>
      </c>
      <c r="L3522">
        <f t="shared" si="771"/>
        <v>2.102161003401426E-2</v>
      </c>
      <c r="M3522" s="22" t="str">
        <f t="shared" si="769"/>
        <v>Elevated Risk</v>
      </c>
      <c r="O3522">
        <f t="shared" si="772"/>
        <v>3.784189633918261</v>
      </c>
      <c r="P3522">
        <f t="shared" si="773"/>
        <v>4.7535901911063645</v>
      </c>
      <c r="Q3522">
        <f t="shared" si="774"/>
        <v>3.1210424645194377</v>
      </c>
      <c r="R3522">
        <f>(O3522*constantes!$B$4)+(P3522*constantes!$B$5)+(D3522*constantes!$B$6)+(Q3522*constantes!$B$8)+(F3522*constantes!$B$9)</f>
        <v>23.782119889116863</v>
      </c>
      <c r="S3522" s="4">
        <f>(O3522*constantes!$B$4)+(P3522*constantes!$C$5)+(D3522*constantes!$B$6)+(Q3522*constantes!$B$8)+(F3522*constantes!$B$9)</f>
        <v>24.122667090407724</v>
      </c>
      <c r="T3522">
        <f>(O3522*constantes!$D$4)+(P3522*constantes!$D$5)+(D3522*constantes!$D$6)+(Q3522*constantes!$D$8)+(F3522*constantes!$D$9)</f>
        <v>25.882779231616531</v>
      </c>
      <c r="U3522">
        <f>(O3522*constantes!$D$4)+(P3522*constantes!$E$5)+(D3522*constantes!$D$6)+(Q3522*constantes!$D$8)+(F3522*constantes!$D$9)</f>
        <v>26.214389683348109</v>
      </c>
      <c r="V3522" s="5">
        <f t="shared" si="775"/>
        <v>9.9781198569770746E-2</v>
      </c>
      <c r="W3522" s="5">
        <f t="shared" si="776"/>
        <v>0.13736646491905946</v>
      </c>
      <c r="X3522" s="6">
        <f t="shared" si="777"/>
        <v>4.5440471325010279E-2</v>
      </c>
      <c r="Y3522" s="6">
        <f t="shared" si="778"/>
        <v>6.2737240910130221E-2</v>
      </c>
      <c r="AA3522">
        <f>(O3522*constantes!$B$4)+(LN(110)*constantes!$B$5)+(LN(22)*constantes!$B$8)+(F3522*constantes!$B$9)</f>
        <v>22.95028380552526</v>
      </c>
      <c r="AB3522">
        <f t="shared" si="779"/>
        <v>4.4721443860098575E-2</v>
      </c>
      <c r="AC3522">
        <f>(O3522*constantes!$D$4)+(LN(110)*constantes!$D$5)+(LN(22)*constantes!$D$8)+(F3522*constantes!$D$9)</f>
        <v>25.099368567186549</v>
      </c>
      <c r="AD3522" s="7">
        <f t="shared" si="780"/>
        <v>2.102161003401426E-2</v>
      </c>
      <c r="AF3522">
        <f>(O3522*constantes!$B$4)+(LN(125)*constantes!$B$5)+(LN(22.5)*constantes!$B$8)+(F3522*constantes!$B$9)</f>
        <v>23.205240742279653</v>
      </c>
      <c r="AG3522">
        <f t="shared" si="781"/>
        <v>5.7330036913051163E-2</v>
      </c>
      <c r="AH3522">
        <f>(O3522*constantes!$D$4)+(LN(125)*constantes!$D$5)+(LN(22.5)*constantes!$D$8)+(F3522*constantes!$D$9)</f>
        <v>25.470441583794781</v>
      </c>
      <c r="AI3522">
        <f t="shared" si="782"/>
        <v>3.0321952038303235E-2</v>
      </c>
    </row>
    <row r="3523" spans="1:35" x14ac:dyDescent="0.25">
      <c r="A3523" s="11">
        <v>3522</v>
      </c>
      <c r="B3523">
        <v>1</v>
      </c>
      <c r="C3523">
        <v>47</v>
      </c>
      <c r="D3523">
        <v>1</v>
      </c>
      <c r="E3523">
        <v>1</v>
      </c>
      <c r="F3523">
        <v>0</v>
      </c>
      <c r="G3523">
        <v>182</v>
      </c>
      <c r="H3523">
        <v>28.88</v>
      </c>
      <c r="I3523">
        <f>IF(AND(B3523=1,E3523=0),V3523,IF(AND(B3523=1,E3523=1),W3523,IF(AND(B3523=0,E3523=0),X3523,IF(AND(B3523=0,E3523=1),Y3523,ERROR))))</f>
        <v>0.407610707850802</v>
      </c>
      <c r="K3523">
        <f t="shared" si="770"/>
        <v>6.9930001122808005E-2</v>
      </c>
      <c r="L3523">
        <f t="shared" si="771"/>
        <v>5.4631350702972536E-2</v>
      </c>
      <c r="M3523" s="22" t="str">
        <f t="shared" ref="M3523:M3586" si="783">_xlfn.IFS(I3523&lt;=(L3523*1.05),"OPTIMAL",I3523&lt;=(K3523*1.1),"NORMAL",I3523&lt;=0.3,"Elevated Risk",I3523&gt;0.3,"'&gt;30%")</f>
        <v>'&gt;30%</v>
      </c>
      <c r="O3523">
        <f t="shared" si="772"/>
        <v>3.8501476017100584</v>
      </c>
      <c r="P3523">
        <f t="shared" si="773"/>
        <v>5.2040066870767951</v>
      </c>
      <c r="Q3523">
        <f t="shared" si="774"/>
        <v>3.3631493140246254</v>
      </c>
      <c r="R3523">
        <f>(O3523*constantes!$B$4)+(P3523*constantes!$B$5)+(D3523*constantes!$B$6)+(Q3523*constantes!$B$8)+(F3523*constantes!$B$9)</f>
        <v>25.014938084961067</v>
      </c>
      <c r="S3523" s="4">
        <f>(O3523*constantes!$B$4)+(P3523*constantes!$C$5)+(D3523*constantes!$B$6)+(Q3523*constantes!$B$8)+(F3523*constantes!$B$9)</f>
        <v>25.387753124023249</v>
      </c>
      <c r="T3523">
        <f>(O3523*constantes!$D$4)+(P3523*constantes!$D$5)+(D3523*constantes!$D$6)+(Q3523*constantes!$D$8)+(F3523*constantes!$D$9)</f>
        <v>27.453013671525468</v>
      </c>
      <c r="U3523">
        <f>(O3523*constantes!$D$4)+(P3523*constantes!$E$5)+(D3523*constantes!$D$6)+(Q3523*constantes!$D$8)+(F3523*constantes!$D$9)</f>
        <v>27.816045178015948</v>
      </c>
      <c r="V3523" s="5">
        <f t="shared" si="775"/>
        <v>0.30277409101869535</v>
      </c>
      <c r="W3523" s="5">
        <f t="shared" si="776"/>
        <v>0.407610707850802</v>
      </c>
      <c r="X3523" s="6">
        <f t="shared" si="777"/>
        <v>0.20035459266508826</v>
      </c>
      <c r="Y3523" s="6">
        <f t="shared" si="778"/>
        <v>0.27490069333710521</v>
      </c>
      <c r="AA3523">
        <f>(O3523*constantes!$B$4)+(LN(110)*constantes!$B$5)+(LN(22)*constantes!$B$8)+(F3523*constantes!$B$9)</f>
        <v>23.155608320942413</v>
      </c>
      <c r="AB3523">
        <f t="shared" si="779"/>
        <v>5.4631350702972536E-2</v>
      </c>
      <c r="AC3523">
        <f>(O3523*constantes!$D$4)+(LN(110)*constantes!$D$5)+(LN(22)*constantes!$D$8)+(F3523*constantes!$D$9)</f>
        <v>25.278844814605776</v>
      </c>
      <c r="AD3523" s="7">
        <f t="shared" si="780"/>
        <v>2.5101986203356352E-2</v>
      </c>
      <c r="AF3523">
        <f>(O3523*constantes!$B$4)+(LN(125)*constantes!$B$5)+(LN(22.5)*constantes!$B$8)+(F3523*constantes!$B$9)</f>
        <v>23.410565257696806</v>
      </c>
      <c r="AG3523">
        <f t="shared" si="781"/>
        <v>6.9930001122808005E-2</v>
      </c>
      <c r="AH3523">
        <f>(O3523*constantes!$D$4)+(LN(125)*constantes!$D$5)+(LN(22.5)*constantes!$D$8)+(F3523*constantes!$D$9)</f>
        <v>25.649917831214008</v>
      </c>
      <c r="AI3523">
        <f t="shared" si="782"/>
        <v>3.6173927347526003E-2</v>
      </c>
    </row>
    <row r="3524" spans="1:35" x14ac:dyDescent="0.25">
      <c r="A3524" s="11">
        <v>3523</v>
      </c>
      <c r="B3524">
        <v>0</v>
      </c>
      <c r="C3524">
        <v>44</v>
      </c>
      <c r="D3524">
        <v>0</v>
      </c>
      <c r="E3524">
        <v>0</v>
      </c>
      <c r="F3524">
        <v>0</v>
      </c>
      <c r="G3524">
        <v>113</v>
      </c>
      <c r="H3524">
        <v>22.19</v>
      </c>
      <c r="I3524">
        <f>IF(AND(B3524=1,E3524=0),V3524,IF(AND(B3524=1,E3524=1),W3524,IF(AND(B3524=0,E3524=0),X3524,IF(AND(B3524=0,E3524=1),Y3524,ERROR))))</f>
        <v>2.275427708916089E-2</v>
      </c>
      <c r="K3524">
        <f t="shared" si="770"/>
        <v>3.0321952038303235E-2</v>
      </c>
      <c r="L3524">
        <f t="shared" si="771"/>
        <v>2.102161003401426E-2</v>
      </c>
      <c r="M3524" s="22" t="str">
        <f t="shared" si="783"/>
        <v>NORMAL</v>
      </c>
      <c r="O3524">
        <f t="shared" si="772"/>
        <v>3.784189633918261</v>
      </c>
      <c r="P3524">
        <f t="shared" si="773"/>
        <v>4.7273878187123408</v>
      </c>
      <c r="Q3524">
        <f t="shared" si="774"/>
        <v>3.0996417369445024</v>
      </c>
      <c r="R3524">
        <f>(O3524*constantes!$B$4)+(P3524*constantes!$B$5)+(D3524*constantes!$B$6)+(Q3524*constantes!$B$8)+(F3524*constantes!$B$9)</f>
        <v>23.007016537336572</v>
      </c>
      <c r="S3524" s="4">
        <f>(O3524*constantes!$B$4)+(P3524*constantes!$C$5)+(D3524*constantes!$B$6)+(Q3524*constantes!$B$8)+(F3524*constantes!$B$9)</f>
        <v>23.345686600669122</v>
      </c>
      <c r="T3524">
        <f>(O3524*constantes!$D$4)+(P3524*constantes!$D$5)+(D3524*constantes!$D$6)+(Q3524*constantes!$D$8)+(F3524*constantes!$D$9)</f>
        <v>25.17945319431297</v>
      </c>
      <c r="U3524">
        <f>(O3524*constantes!$D$4)+(P3524*constantes!$E$5)+(D3524*constantes!$D$6)+(Q3524*constantes!$D$8)+(F3524*constantes!$D$9)</f>
        <v>25.509235768546343</v>
      </c>
      <c r="V3524" s="5">
        <f t="shared" si="775"/>
        <v>4.7269297293168644E-2</v>
      </c>
      <c r="W3524" s="5">
        <f t="shared" si="776"/>
        <v>6.5684730982417117E-2</v>
      </c>
      <c r="X3524" s="6">
        <f t="shared" si="777"/>
        <v>2.275427708916089E-2</v>
      </c>
      <c r="Y3524" s="6">
        <f t="shared" si="778"/>
        <v>3.1502292347869498E-2</v>
      </c>
      <c r="AA3524">
        <f>(O3524*constantes!$B$4)+(LN(110)*constantes!$B$5)+(LN(22)*constantes!$B$8)+(F3524*constantes!$B$9)</f>
        <v>22.95028380552526</v>
      </c>
      <c r="AB3524">
        <f t="shared" si="779"/>
        <v>4.4721443860098575E-2</v>
      </c>
      <c r="AC3524">
        <f>(O3524*constantes!$D$4)+(LN(110)*constantes!$D$5)+(LN(22)*constantes!$D$8)+(F3524*constantes!$D$9)</f>
        <v>25.099368567186549</v>
      </c>
      <c r="AD3524" s="7">
        <f t="shared" si="780"/>
        <v>2.102161003401426E-2</v>
      </c>
      <c r="AF3524">
        <f>(O3524*constantes!$B$4)+(LN(125)*constantes!$B$5)+(LN(22.5)*constantes!$B$8)+(F3524*constantes!$B$9)</f>
        <v>23.205240742279653</v>
      </c>
      <c r="AG3524">
        <f t="shared" si="781"/>
        <v>5.7330036913051163E-2</v>
      </c>
      <c r="AH3524">
        <f>(O3524*constantes!$D$4)+(LN(125)*constantes!$D$5)+(LN(22.5)*constantes!$D$8)+(F3524*constantes!$D$9)</f>
        <v>25.470441583794781</v>
      </c>
      <c r="AI3524">
        <f t="shared" si="782"/>
        <v>3.0321952038303235E-2</v>
      </c>
    </row>
    <row r="3525" spans="1:35" x14ac:dyDescent="0.25">
      <c r="A3525" s="11">
        <v>3524</v>
      </c>
      <c r="B3525">
        <v>0</v>
      </c>
      <c r="C3525">
        <v>46</v>
      </c>
      <c r="D3525">
        <v>1</v>
      </c>
      <c r="E3525">
        <v>0</v>
      </c>
      <c r="F3525">
        <v>0</v>
      </c>
      <c r="G3525">
        <v>126</v>
      </c>
      <c r="H3525">
        <v>24.91</v>
      </c>
      <c r="I3525">
        <f>IF(AND(B3525=1,E3525=0),V3525,IF(AND(B3525=1,E3525=1),W3525,IF(AND(B3525=0,E3525=0),X3525,IF(AND(B3525=0,E3525=1),Y3525,ERROR))))</f>
        <v>6.7138123517227366E-2</v>
      </c>
      <c r="K3525">
        <f t="shared" si="770"/>
        <v>3.4153313573738631E-2</v>
      </c>
      <c r="L3525">
        <f t="shared" si="771"/>
        <v>2.3692217580876362E-2</v>
      </c>
      <c r="M3525" s="22" t="str">
        <f t="shared" si="783"/>
        <v>Elevated Risk</v>
      </c>
      <c r="O3525">
        <f t="shared" si="772"/>
        <v>3.8286413964890951</v>
      </c>
      <c r="P3525">
        <f t="shared" si="773"/>
        <v>4.836281906951478</v>
      </c>
      <c r="Q3525">
        <f t="shared" si="774"/>
        <v>3.215269329274089</v>
      </c>
      <c r="R3525">
        <f>(O3525*constantes!$B$4)+(P3525*constantes!$B$5)+(D3525*constantes!$B$6)+(Q3525*constantes!$B$8)+(F3525*constantes!$B$9)</f>
        <v>24.148596427730862</v>
      </c>
      <c r="S3525" s="4">
        <f>(O3525*constantes!$B$4)+(P3525*constantes!$C$5)+(D3525*constantes!$B$6)+(Q3525*constantes!$B$8)+(F3525*constantes!$B$9)</f>
        <v>24.495067663544869</v>
      </c>
      <c r="T3525">
        <f>(O3525*constantes!$D$4)+(P3525*constantes!$D$5)+(D3525*constantes!$D$6)+(Q3525*constantes!$D$8)+(F3525*constantes!$D$9)</f>
        <v>26.28451342821884</v>
      </c>
      <c r="U3525">
        <f>(O3525*constantes!$D$4)+(P3525*constantes!$E$5)+(D3525*constantes!$D$6)+(Q3525*constantes!$D$8)+(F3525*constantes!$D$9)</f>
        <v>26.621892454047778</v>
      </c>
      <c r="V3525" s="5">
        <f t="shared" si="775"/>
        <v>0.14070834084968109</v>
      </c>
      <c r="W3525" s="5">
        <f t="shared" si="776"/>
        <v>0.19300606502634698</v>
      </c>
      <c r="X3525" s="6">
        <f t="shared" si="777"/>
        <v>6.7138123517227366E-2</v>
      </c>
      <c r="Y3525" s="6">
        <f t="shared" si="778"/>
        <v>9.279392741170811E-2</v>
      </c>
      <c r="AA3525">
        <f>(O3525*constantes!$B$4)+(LN(110)*constantes!$B$5)+(LN(22)*constantes!$B$8)+(F3525*constantes!$B$9)</f>
        <v>23.088660364337766</v>
      </c>
      <c r="AB3525">
        <f t="shared" si="779"/>
        <v>5.1185816914687488E-2</v>
      </c>
      <c r="AC3525">
        <f>(O3525*constantes!$D$4)+(LN(110)*constantes!$D$5)+(LN(22)*constantes!$D$8)+(F3525*constantes!$D$9)</f>
        <v>25.220324924765169</v>
      </c>
      <c r="AD3525" s="7">
        <f t="shared" si="780"/>
        <v>2.3692217580876362E-2</v>
      </c>
      <c r="AF3525">
        <f>(O3525*constantes!$B$4)+(LN(125)*constantes!$B$5)+(LN(22.5)*constantes!$B$8)+(F3525*constantes!$B$9)</f>
        <v>23.343617301092156</v>
      </c>
      <c r="AG3525">
        <f t="shared" si="781"/>
        <v>6.5553501255932511E-2</v>
      </c>
      <c r="AH3525">
        <f>(O3525*constantes!$D$4)+(LN(125)*constantes!$D$5)+(LN(22.5)*constantes!$D$8)+(F3525*constantes!$D$9)</f>
        <v>25.591397941373401</v>
      </c>
      <c r="AI3525">
        <f t="shared" si="782"/>
        <v>3.4153313573738631E-2</v>
      </c>
    </row>
    <row r="3526" spans="1:35" x14ac:dyDescent="0.25">
      <c r="A3526" s="11">
        <v>3525</v>
      </c>
      <c r="B3526">
        <v>0</v>
      </c>
      <c r="C3526">
        <v>37</v>
      </c>
      <c r="D3526">
        <v>0</v>
      </c>
      <c r="E3526">
        <v>0</v>
      </c>
      <c r="F3526">
        <v>0</v>
      </c>
      <c r="G3526">
        <v>112</v>
      </c>
      <c r="H3526">
        <v>24.61</v>
      </c>
      <c r="I3526">
        <f>IF(AND(B3526=1,E3526=0),V3526,IF(AND(B3526=1,E3526=1),W3526,IF(AND(B3526=0,E3526=0),X3526,IF(AND(B3526=0,E3526=1),Y3526,ERROR))))</f>
        <v>1.4662525520764746E-2</v>
      </c>
      <c r="K3526">
        <f t="shared" si="770"/>
        <v>1.903255478119692E-2</v>
      </c>
      <c r="L3526">
        <f t="shared" si="771"/>
        <v>1.3171407582175831E-2</v>
      </c>
      <c r="M3526" s="22" t="str">
        <f t="shared" si="783"/>
        <v>NORMAL</v>
      </c>
      <c r="O3526">
        <f t="shared" si="772"/>
        <v>3.6109179126442243</v>
      </c>
      <c r="P3526">
        <f t="shared" si="773"/>
        <v>4.7184988712950942</v>
      </c>
      <c r="Q3526">
        <f t="shared" si="774"/>
        <v>3.2031528644029645</v>
      </c>
      <c r="R3526">
        <f>(O3526*constantes!$B$4)+(P3526*constantes!$B$5)+(D3526*constantes!$B$6)+(Q3526*constantes!$B$8)+(F3526*constantes!$B$9)</f>
        <v>22.533199407819808</v>
      </c>
      <c r="S3526" s="4">
        <f>(O3526*constantes!$B$4)+(P3526*constantes!$C$5)+(D3526*constantes!$B$6)+(Q3526*constantes!$B$8)+(F3526*constantes!$B$9)</f>
        <v>22.871232666959386</v>
      </c>
      <c r="T3526">
        <f>(O3526*constantes!$D$4)+(P3526*constantes!$D$5)+(D3526*constantes!$D$6)+(Q3526*constantes!$D$8)+(F3526*constantes!$D$9)</f>
        <v>24.735884966539516</v>
      </c>
      <c r="U3526">
        <f>(O3526*constantes!$D$4)+(P3526*constantes!$E$5)+(D3526*constantes!$D$6)+(Q3526*constantes!$D$8)+(F3526*constantes!$D$9)</f>
        <v>25.065047447801064</v>
      </c>
      <c r="V3526" s="5">
        <f t="shared" si="775"/>
        <v>2.9699224473357044E-2</v>
      </c>
      <c r="W3526" s="5">
        <f t="shared" si="776"/>
        <v>4.1393670268133342E-2</v>
      </c>
      <c r="X3526" s="6">
        <f t="shared" si="777"/>
        <v>1.4662525520764746E-2</v>
      </c>
      <c r="Y3526" s="6">
        <f t="shared" si="778"/>
        <v>2.0319621458120829E-2</v>
      </c>
      <c r="AA3526">
        <f>(O3526*constantes!$B$4)+(LN(110)*constantes!$B$5)+(LN(22)*constantes!$B$8)+(F3526*constantes!$B$9)</f>
        <v>22.410895868068035</v>
      </c>
      <c r="AB3526">
        <f t="shared" si="779"/>
        <v>2.6325671515684657E-2</v>
      </c>
      <c r="AC3526">
        <f>(O3526*constantes!$D$4)+(LN(110)*constantes!$D$5)+(LN(22)*constantes!$D$8)+(F3526*constantes!$D$9)</f>
        <v>24.627884084579406</v>
      </c>
      <c r="AD3526" s="7">
        <f t="shared" si="780"/>
        <v>1.3171407582175831E-2</v>
      </c>
      <c r="AF3526">
        <f>(O3526*constantes!$B$4)+(LN(125)*constantes!$B$5)+(LN(22.5)*constantes!$B$8)+(F3526*constantes!$B$9)</f>
        <v>22.665852804822428</v>
      </c>
      <c r="AG3526">
        <f t="shared" si="781"/>
        <v>3.3840132302612846E-2</v>
      </c>
      <c r="AH3526">
        <f>(O3526*constantes!$D$4)+(LN(125)*constantes!$D$5)+(LN(22.5)*constantes!$D$8)+(F3526*constantes!$D$9)</f>
        <v>24.998957101187639</v>
      </c>
      <c r="AI3526">
        <f t="shared" si="782"/>
        <v>1.903255478119692E-2</v>
      </c>
    </row>
    <row r="3527" spans="1:35" x14ac:dyDescent="0.25">
      <c r="A3527" s="11">
        <v>3526</v>
      </c>
      <c r="B3527">
        <v>1</v>
      </c>
      <c r="C3527">
        <v>57</v>
      </c>
      <c r="D3527">
        <v>0</v>
      </c>
      <c r="E3527">
        <v>0</v>
      </c>
      <c r="F3527">
        <v>0</v>
      </c>
      <c r="G3527">
        <v>130</v>
      </c>
      <c r="H3527">
        <v>28.9</v>
      </c>
      <c r="I3527">
        <f>IF(AND(B3527=1,E3527=0),V3527,IF(AND(B3527=1,E3527=1),W3527,IF(AND(B3527=0,E3527=0),X3527,IF(AND(B3527=0,E3527=1),Y3527,ERROR))))</f>
        <v>0.15914521030731377</v>
      </c>
      <c r="K3527">
        <f t="shared" si="770"/>
        <v>0.12380054983513455</v>
      </c>
      <c r="L3527">
        <f t="shared" si="771"/>
        <v>9.7348342413305922E-2</v>
      </c>
      <c r="M3527" s="22" t="str">
        <f t="shared" si="783"/>
        <v>Elevated Risk</v>
      </c>
      <c r="O3527">
        <f t="shared" si="772"/>
        <v>4.0430512678345503</v>
      </c>
      <c r="P3527">
        <f t="shared" si="773"/>
        <v>4.8675344504555822</v>
      </c>
      <c r="Q3527">
        <f t="shared" si="774"/>
        <v>3.3638415951183864</v>
      </c>
      <c r="R3527">
        <f>(O3527*constantes!$B$4)+(P3527*constantes!$B$5)+(D3527*constantes!$B$6)+(Q3527*constantes!$B$8)+(F3527*constantes!$B$9)</f>
        <v>24.28227538443139</v>
      </c>
      <c r="S3527" s="4">
        <f>(O3527*constantes!$B$4)+(P3527*constantes!$C$5)+(D3527*constantes!$B$6)+(Q3527*constantes!$B$8)+(F3527*constantes!$B$9)</f>
        <v>24.630985552462025</v>
      </c>
      <c r="T3527">
        <f>(O3527*constantes!$D$4)+(P3527*constantes!$D$5)+(D3527*constantes!$D$6)+(Q3527*constantes!$D$8)+(F3527*constantes!$D$9)</f>
        <v>26.413125859901847</v>
      </c>
      <c r="U3527">
        <f>(O3527*constantes!$D$4)+(P3527*constantes!$E$5)+(D3527*constantes!$D$6)+(Q3527*constantes!$D$8)+(F3527*constantes!$D$9)</f>
        <v>26.752685063165629</v>
      </c>
      <c r="V3527" s="5">
        <f t="shared" si="775"/>
        <v>0.15914521030731377</v>
      </c>
      <c r="W3527" s="5">
        <f t="shared" si="776"/>
        <v>0.21781097843947361</v>
      </c>
      <c r="X3527" s="6">
        <f t="shared" si="777"/>
        <v>7.5993986957794357E-2</v>
      </c>
      <c r="Y3527" s="6">
        <f t="shared" si="778"/>
        <v>0.10505542009257518</v>
      </c>
      <c r="AA3527">
        <f>(O3527*constantes!$B$4)+(LN(110)*constantes!$B$5)+(LN(22)*constantes!$B$8)+(F3527*constantes!$B$9)</f>
        <v>23.756109717441312</v>
      </c>
      <c r="AB3527">
        <f t="shared" si="779"/>
        <v>9.7348342413305922E-2</v>
      </c>
      <c r="AC3527">
        <f>(O3527*constantes!$D$4)+(LN(110)*constantes!$D$5)+(LN(22)*constantes!$D$8)+(F3527*constantes!$D$9)</f>
        <v>25.803749193387144</v>
      </c>
      <c r="AD3527" s="7">
        <f t="shared" si="780"/>
        <v>4.2061248414153263E-2</v>
      </c>
      <c r="AF3527">
        <f>(O3527*constantes!$B$4)+(LN(125)*constantes!$B$5)+(LN(22.5)*constantes!$B$8)+(F3527*constantes!$B$9)</f>
        <v>24.011066654195705</v>
      </c>
      <c r="AG3527">
        <f t="shared" si="781"/>
        <v>0.12380054983513455</v>
      </c>
      <c r="AH3527">
        <f>(O3527*constantes!$D$4)+(LN(125)*constantes!$D$5)+(LN(22.5)*constantes!$D$8)+(F3527*constantes!$D$9)</f>
        <v>26.174822209995376</v>
      </c>
      <c r="AI3527">
        <f t="shared" si="782"/>
        <v>6.0378388617794876E-2</v>
      </c>
    </row>
    <row r="3528" spans="1:35" x14ac:dyDescent="0.25">
      <c r="A3528" s="11">
        <v>3527</v>
      </c>
      <c r="B3528">
        <v>1</v>
      </c>
      <c r="C3528">
        <v>55</v>
      </c>
      <c r="D3528">
        <v>0</v>
      </c>
      <c r="E3528">
        <v>0</v>
      </c>
      <c r="F3528">
        <v>0</v>
      </c>
      <c r="G3528">
        <v>104</v>
      </c>
      <c r="H3528">
        <v>31.68</v>
      </c>
      <c r="I3528">
        <f>IF(AND(B3528=1,E3528=0),V3528,IF(AND(B3528=1,E3528=1),W3528,IF(AND(B3528=0,E3528=0),X3528,IF(AND(B3528=0,E3528=1),Y3528,ERROR))))</f>
        <v>0.10440521521679902</v>
      </c>
      <c r="K3528">
        <f t="shared" si="770"/>
        <v>0.11152976090806932</v>
      </c>
      <c r="L3528">
        <f t="shared" si="771"/>
        <v>8.7567364830949512E-2</v>
      </c>
      <c r="M3528" s="22" t="str">
        <f t="shared" si="783"/>
        <v>NORMAL</v>
      </c>
      <c r="O3528">
        <f t="shared" si="772"/>
        <v>4.0073331852324712</v>
      </c>
      <c r="P3528">
        <f t="shared" si="773"/>
        <v>4.6443908991413725</v>
      </c>
      <c r="Q3528">
        <f t="shared" si="774"/>
        <v>3.455685566946225</v>
      </c>
      <c r="R3528">
        <f>(O3528*constantes!$B$4)+(P3528*constantes!$B$5)+(D3528*constantes!$B$6)+(Q3528*constantes!$B$8)+(F3528*constantes!$B$9)</f>
        <v>23.829948428388409</v>
      </c>
      <c r="S3528" s="4">
        <f>(O3528*constantes!$B$4)+(P3528*constantes!$C$5)+(D3528*constantes!$B$6)+(Q3528*constantes!$B$8)+(F3528*constantes!$B$9)</f>
        <v>24.162672592402899</v>
      </c>
      <c r="T3528">
        <f>(O3528*constantes!$D$4)+(P3528*constantes!$D$5)+(D3528*constantes!$D$6)+(Q3528*constantes!$D$8)+(F3528*constantes!$D$9)</f>
        <v>25.735206960545536</v>
      </c>
      <c r="U3528">
        <f>(O3528*constantes!$D$4)+(P3528*constantes!$E$5)+(D3528*constantes!$D$6)+(Q3528*constantes!$D$8)+(F3528*constantes!$D$9)</f>
        <v>26.059199669669638</v>
      </c>
      <c r="V3528" s="5">
        <f t="shared" si="775"/>
        <v>0.10440521521679902</v>
      </c>
      <c r="W3528" s="5">
        <f t="shared" si="776"/>
        <v>0.1425535767098487</v>
      </c>
      <c r="X3528" s="6">
        <f t="shared" si="777"/>
        <v>3.9330413705019329E-2</v>
      </c>
      <c r="Y3528" s="6">
        <f t="shared" si="778"/>
        <v>5.3967140862093754E-2</v>
      </c>
      <c r="AA3528">
        <f>(O3528*constantes!$B$4)+(LN(110)*constantes!$B$5)+(LN(22)*constantes!$B$8)+(F3528*constantes!$B$9)</f>
        <v>23.644920755024344</v>
      </c>
      <c r="AB3528">
        <f t="shared" si="779"/>
        <v>8.7567364830949512E-2</v>
      </c>
      <c r="AC3528">
        <f>(O3528*constantes!$D$4)+(LN(110)*constantes!$D$5)+(LN(22)*constantes!$D$8)+(F3528*constantes!$D$9)</f>
        <v>25.706557790361106</v>
      </c>
      <c r="AD3528" s="7">
        <f t="shared" si="780"/>
        <v>3.8241136753246696E-2</v>
      </c>
      <c r="AF3528">
        <f>(O3528*constantes!$B$4)+(LN(125)*constantes!$B$5)+(LN(22.5)*constantes!$B$8)+(F3528*constantes!$B$9)</f>
        <v>23.899877691778737</v>
      </c>
      <c r="AG3528">
        <f t="shared" si="781"/>
        <v>0.11152976090806932</v>
      </c>
      <c r="AH3528">
        <f>(O3528*constantes!$D$4)+(LN(125)*constantes!$D$5)+(LN(22.5)*constantes!$D$8)+(F3528*constantes!$D$9)</f>
        <v>26.077630806969339</v>
      </c>
      <c r="AI3528">
        <f t="shared" si="782"/>
        <v>5.4942946453026109E-2</v>
      </c>
    </row>
    <row r="3529" spans="1:35" x14ac:dyDescent="0.25">
      <c r="A3529" s="11">
        <v>3528</v>
      </c>
      <c r="B3529">
        <v>0</v>
      </c>
      <c r="C3529">
        <v>54</v>
      </c>
      <c r="D3529">
        <v>0</v>
      </c>
      <c r="E3529">
        <v>0</v>
      </c>
      <c r="F3529">
        <v>0</v>
      </c>
      <c r="G3529">
        <v>106</v>
      </c>
      <c r="H3529">
        <v>27.64</v>
      </c>
      <c r="I3529">
        <f>IF(AND(B3529=1,E3529=0),V3529,IF(AND(B3529=1,E3529=1),W3529,IF(AND(B3529=0,E3529=0),X3529,IF(AND(B3529=0,E3529=1),Y3529,ERROR))))</f>
        <v>3.6861917454175219E-2</v>
      </c>
      <c r="K3529">
        <f t="shared" si="770"/>
        <v>5.2338355969762884E-2</v>
      </c>
      <c r="L3529">
        <f t="shared" si="771"/>
        <v>3.6413005758055728E-2</v>
      </c>
      <c r="M3529" s="22" t="str">
        <f t="shared" si="783"/>
        <v>OPTIMAL</v>
      </c>
      <c r="O3529">
        <f t="shared" si="772"/>
        <v>3.9889840465642745</v>
      </c>
      <c r="P3529">
        <f t="shared" si="773"/>
        <v>4.6634390941120669</v>
      </c>
      <c r="Q3529">
        <f t="shared" si="774"/>
        <v>3.3192639988994692</v>
      </c>
      <c r="R3529">
        <f>(O3529*constantes!$B$4)+(P3529*constantes!$B$5)+(D3529*constantes!$B$6)+(Q3529*constantes!$B$8)+(F3529*constantes!$B$9)</f>
        <v>23.70001329270567</v>
      </c>
      <c r="S3529" s="4">
        <f>(O3529*constantes!$B$4)+(P3529*constantes!$C$5)+(D3529*constantes!$B$6)+(Q3529*constantes!$B$8)+(F3529*constantes!$B$9)</f>
        <v>24.034102069407858</v>
      </c>
      <c r="T3529">
        <f>(O3529*constantes!$D$4)+(P3529*constantes!$D$5)+(D3529*constantes!$D$6)+(Q3529*constantes!$D$8)+(F3529*constantes!$D$9)</f>
        <v>25.669113001240778</v>
      </c>
      <c r="U3529">
        <f>(O3529*constantes!$D$4)+(P3529*constantes!$E$5)+(D3529*constantes!$D$6)+(Q3529*constantes!$D$8)+(F3529*constantes!$D$9)</f>
        <v>25.994434512446034</v>
      </c>
      <c r="V3529" s="5">
        <f t="shared" si="775"/>
        <v>9.2290985636539258E-2</v>
      </c>
      <c r="W3529" s="5">
        <f t="shared" si="776"/>
        <v>0.12649485744633859</v>
      </c>
      <c r="X3529" s="6">
        <f t="shared" si="777"/>
        <v>3.6861917454175219E-2</v>
      </c>
      <c r="Y3529" s="6">
        <f t="shared" si="778"/>
        <v>5.0670009236044256E-2</v>
      </c>
      <c r="AA3529">
        <f>(O3529*constantes!$B$4)+(LN(110)*constantes!$B$5)+(LN(22)*constantes!$B$8)+(F3529*constantes!$B$9)</f>
        <v>23.587800620315793</v>
      </c>
      <c r="AB3529">
        <f t="shared" si="779"/>
        <v>8.2913210367502876E-2</v>
      </c>
      <c r="AC3529">
        <f>(O3529*constantes!$D$4)+(LN(110)*constantes!$D$5)+(LN(22)*constantes!$D$8)+(F3529*constantes!$D$9)</f>
        <v>25.656628499605237</v>
      </c>
      <c r="AD3529" s="7">
        <f t="shared" si="780"/>
        <v>3.6413005758055728E-2</v>
      </c>
      <c r="AF3529">
        <f>(O3529*constantes!$B$4)+(LN(125)*constantes!$B$5)+(LN(22.5)*constantes!$B$8)+(F3529*constantes!$B$9)</f>
        <v>23.84275755707019</v>
      </c>
      <c r="AG3529">
        <f t="shared" si="781"/>
        <v>0.10567740925235103</v>
      </c>
      <c r="AH3529">
        <f>(O3529*constantes!$D$4)+(LN(125)*constantes!$D$5)+(LN(22.5)*constantes!$D$8)+(F3529*constantes!$D$9)</f>
        <v>26.027701516213469</v>
      </c>
      <c r="AI3529">
        <f t="shared" si="782"/>
        <v>5.2338355969762884E-2</v>
      </c>
    </row>
    <row r="3530" spans="1:35" x14ac:dyDescent="0.25">
      <c r="A3530" s="11">
        <v>3529</v>
      </c>
      <c r="B3530">
        <v>0</v>
      </c>
      <c r="C3530">
        <v>55</v>
      </c>
      <c r="D3530">
        <v>0</v>
      </c>
      <c r="E3530">
        <v>1</v>
      </c>
      <c r="F3530">
        <v>0</v>
      </c>
      <c r="G3530">
        <v>177.5</v>
      </c>
      <c r="H3530">
        <v>22.89</v>
      </c>
      <c r="I3530">
        <f>IF(AND(B3530=1,E3530=0),V3530,IF(AND(B3530=1,E3530=1),W3530,IF(AND(B3530=0,E3530=0),X3530,IF(AND(B3530=0,E3530=1),Y3530,ERROR))))</f>
        <v>0.19699208517092681</v>
      </c>
      <c r="K3530">
        <f t="shared" si="770"/>
        <v>5.4942946453026109E-2</v>
      </c>
      <c r="L3530">
        <f t="shared" si="771"/>
        <v>3.8241136753246696E-2</v>
      </c>
      <c r="M3530" s="22" t="str">
        <f t="shared" si="783"/>
        <v>Elevated Risk</v>
      </c>
      <c r="O3530">
        <f t="shared" si="772"/>
        <v>4.0073331852324712</v>
      </c>
      <c r="P3530">
        <f t="shared" si="773"/>
        <v>5.1789706089154706</v>
      </c>
      <c r="Q3530">
        <f t="shared" si="774"/>
        <v>3.1307001339644756</v>
      </c>
      <c r="R3530">
        <f>(O3530*constantes!$B$4)+(P3530*constantes!$B$5)+(D3530*constantes!$B$6)+(Q3530*constantes!$B$8)+(F3530*constantes!$B$9)</f>
        <v>24.563997854691205</v>
      </c>
      <c r="S3530" s="4">
        <f>(O3530*constantes!$B$4)+(P3530*constantes!$C$5)+(D3530*constantes!$B$6)+(Q3530*constantes!$B$8)+(F3530*constantes!$B$9)</f>
        <v>24.935019309113908</v>
      </c>
      <c r="T3530">
        <f>(O3530*constantes!$D$4)+(P3530*constantes!$D$5)+(D3530*constantes!$D$6)+(Q3530*constantes!$D$8)+(F3530*constantes!$D$9)</f>
        <v>27.072782769354276</v>
      </c>
      <c r="U3530">
        <f>(O3530*constantes!$D$4)+(P3530*constantes!$E$5)+(D3530*constantes!$D$6)+(Q3530*constantes!$D$8)+(F3530*constantes!$D$9)</f>
        <v>27.434067759032221</v>
      </c>
      <c r="V3530" s="5">
        <f t="shared" si="775"/>
        <v>0.20526122717328243</v>
      </c>
      <c r="W3530" s="5">
        <f t="shared" si="776"/>
        <v>0.28319043940019473</v>
      </c>
      <c r="X3530" s="6">
        <f t="shared" si="777"/>
        <v>0.14175626338179148</v>
      </c>
      <c r="Y3530" s="6">
        <f t="shared" si="778"/>
        <v>0.19699208517092681</v>
      </c>
      <c r="AA3530">
        <f>(O3530*constantes!$B$4)+(LN(110)*constantes!$B$5)+(LN(22)*constantes!$B$8)+(F3530*constantes!$B$9)</f>
        <v>23.644920755024344</v>
      </c>
      <c r="AB3530">
        <f t="shared" si="779"/>
        <v>8.7567364830949512E-2</v>
      </c>
      <c r="AC3530">
        <f>(O3530*constantes!$D$4)+(LN(110)*constantes!$D$5)+(LN(22)*constantes!$D$8)+(F3530*constantes!$D$9)</f>
        <v>25.706557790361106</v>
      </c>
      <c r="AD3530" s="7">
        <f t="shared" si="780"/>
        <v>3.8241136753246696E-2</v>
      </c>
      <c r="AF3530">
        <f>(O3530*constantes!$B$4)+(LN(125)*constantes!$B$5)+(LN(22.5)*constantes!$B$8)+(F3530*constantes!$B$9)</f>
        <v>23.899877691778737</v>
      </c>
      <c r="AG3530">
        <f t="shared" si="781"/>
        <v>0.11152976090806932</v>
      </c>
      <c r="AH3530">
        <f>(O3530*constantes!$D$4)+(LN(125)*constantes!$D$5)+(LN(22.5)*constantes!$D$8)+(F3530*constantes!$D$9)</f>
        <v>26.077630806969339</v>
      </c>
      <c r="AI3530">
        <f t="shared" si="782"/>
        <v>5.4942946453026109E-2</v>
      </c>
    </row>
    <row r="3531" spans="1:35" x14ac:dyDescent="0.25">
      <c r="A3531" s="11">
        <v>3530</v>
      </c>
      <c r="B3531">
        <v>0</v>
      </c>
      <c r="C3531">
        <v>46</v>
      </c>
      <c r="D3531">
        <v>1</v>
      </c>
      <c r="E3531">
        <v>0</v>
      </c>
      <c r="F3531">
        <v>0</v>
      </c>
      <c r="G3531">
        <v>121</v>
      </c>
      <c r="H3531">
        <v>24.24</v>
      </c>
      <c r="I3531">
        <f>IF(AND(B3531=1,E3531=0),V3531,IF(AND(B3531=1,E3531=1),W3531,IF(AND(B3531=0,E3531=0),X3531,IF(AND(B3531=0,E3531=1),Y3531,ERROR))))</f>
        <v>5.93254741890612E-2</v>
      </c>
      <c r="K3531">
        <f t="shared" si="770"/>
        <v>3.4153313573738631E-2</v>
      </c>
      <c r="L3531">
        <f t="shared" si="771"/>
        <v>2.3692217580876362E-2</v>
      </c>
      <c r="M3531" s="22" t="str">
        <f t="shared" si="783"/>
        <v>Elevated Risk</v>
      </c>
      <c r="O3531">
        <f t="shared" si="772"/>
        <v>3.8286413964890951</v>
      </c>
      <c r="P3531">
        <f t="shared" si="773"/>
        <v>4.7957905455967413</v>
      </c>
      <c r="Q3531">
        <f t="shared" si="774"/>
        <v>3.1880041612011136</v>
      </c>
      <c r="R3531">
        <f>(O3531*constantes!$B$4)+(P3531*constantes!$B$5)+(D3531*constantes!$B$6)+(Q3531*constantes!$B$8)+(F3531*constantes!$B$9)</f>
        <v>24.051866705815705</v>
      </c>
      <c r="S3531" s="4">
        <f>(O3531*constantes!$B$4)+(P3531*constantes!$C$5)+(D3531*constantes!$B$6)+(Q3531*constantes!$B$8)+(F3531*constantes!$B$9)</f>
        <v>24.395437140502256</v>
      </c>
      <c r="T3531">
        <f>(O3531*constantes!$D$4)+(P3531*constantes!$D$5)+(D3531*constantes!$D$6)+(Q3531*constantes!$D$8)+(F3531*constantes!$D$9)</f>
        <v>26.156675555773184</v>
      </c>
      <c r="U3531">
        <f>(O3531*constantes!$D$4)+(P3531*constantes!$E$5)+(D3531*constantes!$D$6)+(Q3531*constantes!$D$8)+(F3531*constantes!$D$9)</f>
        <v>26.491229904234011</v>
      </c>
      <c r="V3531" s="5">
        <f t="shared" si="775"/>
        <v>0.12860965112148137</v>
      </c>
      <c r="W3531" s="5">
        <f t="shared" si="776"/>
        <v>0.17642795687861457</v>
      </c>
      <c r="X3531" s="6">
        <f t="shared" si="777"/>
        <v>5.93254741890612E-2</v>
      </c>
      <c r="Y3531" s="6">
        <f t="shared" si="778"/>
        <v>8.19076165296172E-2</v>
      </c>
      <c r="AA3531">
        <f>(O3531*constantes!$B$4)+(LN(110)*constantes!$B$5)+(LN(22)*constantes!$B$8)+(F3531*constantes!$B$9)</f>
        <v>23.088660364337766</v>
      </c>
      <c r="AB3531">
        <f t="shared" si="779"/>
        <v>5.1185816914687488E-2</v>
      </c>
      <c r="AC3531">
        <f>(O3531*constantes!$D$4)+(LN(110)*constantes!$D$5)+(LN(22)*constantes!$D$8)+(F3531*constantes!$D$9)</f>
        <v>25.220324924765169</v>
      </c>
      <c r="AD3531" s="7">
        <f t="shared" si="780"/>
        <v>2.3692217580876362E-2</v>
      </c>
      <c r="AF3531">
        <f>(O3531*constantes!$B$4)+(LN(125)*constantes!$B$5)+(LN(22.5)*constantes!$B$8)+(F3531*constantes!$B$9)</f>
        <v>23.343617301092156</v>
      </c>
      <c r="AG3531">
        <f t="shared" si="781"/>
        <v>6.5553501255932511E-2</v>
      </c>
      <c r="AH3531">
        <f>(O3531*constantes!$D$4)+(LN(125)*constantes!$D$5)+(LN(22.5)*constantes!$D$8)+(F3531*constantes!$D$9)</f>
        <v>25.591397941373401</v>
      </c>
      <c r="AI3531">
        <f t="shared" si="782"/>
        <v>3.4153313573738631E-2</v>
      </c>
    </row>
    <row r="3532" spans="1:35" x14ac:dyDescent="0.25">
      <c r="A3532" s="11">
        <v>3531</v>
      </c>
      <c r="B3532">
        <v>0</v>
      </c>
      <c r="C3532">
        <v>39</v>
      </c>
      <c r="D3532">
        <v>0</v>
      </c>
      <c r="E3532">
        <v>0</v>
      </c>
      <c r="F3532">
        <v>0</v>
      </c>
      <c r="G3532">
        <v>134</v>
      </c>
      <c r="H3532">
        <v>30.36</v>
      </c>
      <c r="I3532">
        <f>IF(AND(B3532=1,E3532=0),V3532,IF(AND(B3532=1,E3532=1),W3532,IF(AND(B3532=0,E3532=0),X3532,IF(AND(B3532=0,E3532=1),Y3532,ERROR))))</f>
        <v>3.0940434261851557E-2</v>
      </c>
      <c r="K3532">
        <f t="shared" si="770"/>
        <v>2.1931490638549711E-2</v>
      </c>
      <c r="L3532">
        <f t="shared" si="771"/>
        <v>1.5184528759381921E-2</v>
      </c>
      <c r="M3532" s="22" t="str">
        <f t="shared" si="783"/>
        <v>Elevated Risk</v>
      </c>
      <c r="O3532">
        <f t="shared" si="772"/>
        <v>3.6635616461296463</v>
      </c>
      <c r="P3532">
        <f t="shared" si="773"/>
        <v>4.8978397999509111</v>
      </c>
      <c r="Q3532">
        <f t="shared" si="774"/>
        <v>3.4131259525274293</v>
      </c>
      <c r="R3532">
        <f>(O3532*constantes!$B$4)+(P3532*constantes!$B$5)+(D3532*constantes!$B$6)+(Q3532*constantes!$B$8)+(F3532*constantes!$B$9)</f>
        <v>23.19622937941385</v>
      </c>
      <c r="S3532" s="4">
        <f>(O3532*constantes!$B$4)+(P3532*constantes!$C$5)+(D3532*constantes!$B$6)+(Q3532*constantes!$B$8)+(F3532*constantes!$B$9)</f>
        <v>23.547110622682332</v>
      </c>
      <c r="T3532">
        <f>(O3532*constantes!$D$4)+(P3532*constantes!$D$5)+(D3532*constantes!$D$6)+(Q3532*constantes!$D$8)+(F3532*constantes!$D$9)</f>
        <v>25.490950883343565</v>
      </c>
      <c r="U3532">
        <f>(O3532*constantes!$D$4)+(P3532*constantes!$E$5)+(D3532*constantes!$D$6)+(Q3532*constantes!$D$8)+(F3532*constantes!$D$9)</f>
        <v>25.832624187788142</v>
      </c>
      <c r="V3532" s="5">
        <f t="shared" si="775"/>
        <v>5.6830636207307106E-2</v>
      </c>
      <c r="W3532" s="5">
        <f t="shared" si="776"/>
        <v>7.974273104548979E-2</v>
      </c>
      <c r="X3532" s="6">
        <f t="shared" si="777"/>
        <v>3.0940434261851557E-2</v>
      </c>
      <c r="Y3532" s="6">
        <f t="shared" si="778"/>
        <v>4.3266426988429862E-2</v>
      </c>
      <c r="AA3532">
        <f>(O3532*constantes!$B$4)+(LN(110)*constantes!$B$5)+(LN(22)*constantes!$B$8)+(F3532*constantes!$B$9)</f>
        <v>22.574773704658814</v>
      </c>
      <c r="AB3532">
        <f t="shared" si="779"/>
        <v>3.0940270522043956E-2</v>
      </c>
      <c r="AC3532">
        <f>(O3532*constantes!$D$4)+(LN(110)*constantes!$D$5)+(LN(22)*constantes!$D$8)+(F3532*constantes!$D$9)</f>
        <v>24.771131368454586</v>
      </c>
      <c r="AD3532" s="7">
        <f t="shared" si="780"/>
        <v>1.5184528759381921E-2</v>
      </c>
      <c r="AF3532">
        <f>(O3532*constantes!$B$4)+(LN(125)*constantes!$B$5)+(LN(22.5)*constantes!$B$8)+(F3532*constantes!$B$9)</f>
        <v>22.829730641413207</v>
      </c>
      <c r="AG3532">
        <f t="shared" si="781"/>
        <v>3.974481175054656E-2</v>
      </c>
      <c r="AH3532">
        <f>(O3532*constantes!$D$4)+(LN(125)*constantes!$D$5)+(LN(22.5)*constantes!$D$8)+(F3532*constantes!$D$9)</f>
        <v>25.142204385062819</v>
      </c>
      <c r="AI3532">
        <f t="shared" si="782"/>
        <v>2.1931490638549711E-2</v>
      </c>
    </row>
    <row r="3533" spans="1:35" x14ac:dyDescent="0.25">
      <c r="A3533" s="11">
        <v>3532</v>
      </c>
      <c r="B3533">
        <v>0</v>
      </c>
      <c r="C3533">
        <v>37</v>
      </c>
      <c r="D3533">
        <v>0</v>
      </c>
      <c r="E3533">
        <v>0</v>
      </c>
      <c r="F3533">
        <v>0</v>
      </c>
      <c r="G3533">
        <v>110</v>
      </c>
      <c r="H3533">
        <v>17.93</v>
      </c>
      <c r="I3533">
        <f>IF(AND(B3533=1,E3533=0),V3533,IF(AND(B3533=1,E3533=1),W3533,IF(AND(B3533=0,E3533=0),X3533,IF(AND(B3533=0,E3533=1),Y3533,ERROR))))</f>
        <v>1.1871260069543088E-2</v>
      </c>
      <c r="K3533">
        <f t="shared" si="770"/>
        <v>1.903255478119692E-2</v>
      </c>
      <c r="L3533">
        <f t="shared" si="771"/>
        <v>1.3171407582175831E-2</v>
      </c>
      <c r="M3533" s="22" t="str">
        <f t="shared" si="783"/>
        <v>OPTIMAL</v>
      </c>
      <c r="O3533">
        <f t="shared" si="772"/>
        <v>3.6109179126442243</v>
      </c>
      <c r="P3533">
        <f t="shared" si="773"/>
        <v>4.7004803657924166</v>
      </c>
      <c r="Q3533">
        <f t="shared" si="774"/>
        <v>2.8864752876170416</v>
      </c>
      <c r="R3533">
        <f>(O3533*constantes!$B$4)+(P3533*constantes!$B$5)+(D3533*constantes!$B$6)+(Q3533*constantes!$B$8)+(F3533*constantes!$B$9)</f>
        <v>22.248721156083324</v>
      </c>
      <c r="S3533" s="4">
        <f>(O3533*constantes!$B$4)+(P3533*constantes!$C$5)+(D3533*constantes!$B$6)+(Q3533*constantes!$B$8)+(F3533*constantes!$B$9)</f>
        <v>22.585463569488692</v>
      </c>
      <c r="T3533">
        <f>(O3533*constantes!$D$4)+(P3533*constantes!$D$5)+(D3533*constantes!$D$6)+(Q3533*constantes!$D$8)+(F3533*constantes!$D$9)</f>
        <v>24.52329912109418</v>
      </c>
      <c r="U3533">
        <f>(O3533*constantes!$D$4)+(P3533*constantes!$E$5)+(D3533*constantes!$D$6)+(Q3533*constantes!$D$8)+(F3533*constantes!$D$9)</f>
        <v>24.851204631411861</v>
      </c>
      <c r="V3533" s="5">
        <f t="shared" si="775"/>
        <v>2.2429086387021124E-2</v>
      </c>
      <c r="W3533" s="5">
        <f t="shared" si="776"/>
        <v>3.1267538653490301E-2</v>
      </c>
      <c r="X3533" s="6">
        <f t="shared" si="777"/>
        <v>1.1871260069543088E-2</v>
      </c>
      <c r="Y3533" s="6">
        <f t="shared" si="778"/>
        <v>1.6439948011012007E-2</v>
      </c>
      <c r="AA3533">
        <f>(O3533*constantes!$B$4)+(LN(110)*constantes!$B$5)+(LN(22)*constantes!$B$8)+(F3533*constantes!$B$9)</f>
        <v>22.410895868068035</v>
      </c>
      <c r="AB3533">
        <f t="shared" si="779"/>
        <v>2.6325671515684657E-2</v>
      </c>
      <c r="AC3533">
        <f>(O3533*constantes!$D$4)+(LN(110)*constantes!$D$5)+(LN(22)*constantes!$D$8)+(F3533*constantes!$D$9)</f>
        <v>24.627884084579406</v>
      </c>
      <c r="AD3533" s="7">
        <f t="shared" si="780"/>
        <v>1.3171407582175831E-2</v>
      </c>
      <c r="AF3533">
        <f>(O3533*constantes!$B$4)+(LN(125)*constantes!$B$5)+(LN(22.5)*constantes!$B$8)+(F3533*constantes!$B$9)</f>
        <v>22.665852804822428</v>
      </c>
      <c r="AG3533">
        <f t="shared" si="781"/>
        <v>3.3840132302612846E-2</v>
      </c>
      <c r="AH3533">
        <f>(O3533*constantes!$D$4)+(LN(125)*constantes!$D$5)+(LN(22.5)*constantes!$D$8)+(F3533*constantes!$D$9)</f>
        <v>24.998957101187639</v>
      </c>
      <c r="AI3533">
        <f t="shared" si="782"/>
        <v>1.903255478119692E-2</v>
      </c>
    </row>
    <row r="3534" spans="1:35" x14ac:dyDescent="0.25">
      <c r="A3534" s="11">
        <v>3533</v>
      </c>
      <c r="B3534">
        <v>0</v>
      </c>
      <c r="C3534">
        <v>43</v>
      </c>
      <c r="D3534">
        <v>1</v>
      </c>
      <c r="E3534">
        <v>0</v>
      </c>
      <c r="F3534">
        <v>0</v>
      </c>
      <c r="G3534">
        <v>128.5</v>
      </c>
      <c r="H3534">
        <v>18.829999999999998</v>
      </c>
      <c r="I3534">
        <f>IF(AND(B3534=1,E3534=0),V3534,IF(AND(B3534=1,E3534=1),W3534,IF(AND(B3534=0,E3534=0),X3534,IF(AND(B3534=0,E3534=1),Y3534,ERROR))))</f>
        <v>5.1605101209269977E-2</v>
      </c>
      <c r="K3534">
        <f t="shared" si="770"/>
        <v>2.8509711637591306E-2</v>
      </c>
      <c r="L3534">
        <f t="shared" si="771"/>
        <v>1.975954812069991E-2</v>
      </c>
      <c r="M3534" s="22" t="str">
        <f t="shared" si="783"/>
        <v>Elevated Risk</v>
      </c>
      <c r="O3534">
        <f t="shared" si="772"/>
        <v>3.7612001156935624</v>
      </c>
      <c r="P3534">
        <f t="shared" si="773"/>
        <v>4.8559289043352747</v>
      </c>
      <c r="Q3534">
        <f t="shared" si="774"/>
        <v>2.9354513426690612</v>
      </c>
      <c r="R3534">
        <f>(O3534*constantes!$B$4)+(P3534*constantes!$B$5)+(D3534*constantes!$B$6)+(Q3534*constantes!$B$8)+(F3534*constantes!$B$9)</f>
        <v>23.753269864931465</v>
      </c>
      <c r="S3534" s="4">
        <f>(O3534*constantes!$B$4)+(P3534*constantes!$C$5)+(D3534*constantes!$B$6)+(Q3534*constantes!$B$8)+(F3534*constantes!$B$9)</f>
        <v>24.101148611638045</v>
      </c>
      <c r="T3534">
        <f>(O3534*constantes!$D$4)+(P3534*constantes!$D$5)+(D3534*constantes!$D$6)+(Q3534*constantes!$D$8)+(F3534*constantes!$D$9)</f>
        <v>26.013209272043582</v>
      </c>
      <c r="U3534">
        <f>(O3534*constantes!$D$4)+(P3534*constantes!$E$5)+(D3534*constantes!$D$6)+(Q3534*constantes!$D$8)+(F3534*constantes!$D$9)</f>
        <v>26.351958872410009</v>
      </c>
      <c r="V3534" s="5">
        <f t="shared" si="775"/>
        <v>9.7086137280105289E-2</v>
      </c>
      <c r="W3534" s="5">
        <f t="shared" si="776"/>
        <v>0.13464859052351608</v>
      </c>
      <c r="X3534" s="6">
        <f t="shared" si="777"/>
        <v>5.1605101209269977E-2</v>
      </c>
      <c r="Y3534" s="6">
        <f t="shared" si="778"/>
        <v>7.1650636570989579E-2</v>
      </c>
      <c r="AA3534">
        <f>(O3534*constantes!$B$4)+(LN(110)*constantes!$B$5)+(LN(22)*constantes!$B$8)+(F3534*constantes!$B$9)</f>
        <v>22.8787183548725</v>
      </c>
      <c r="AB3534">
        <f t="shared" si="779"/>
        <v>4.169811677585733E-2</v>
      </c>
      <c r="AC3534">
        <f>(O3534*constantes!$D$4)+(LN(110)*constantes!$D$5)+(LN(22)*constantes!$D$8)+(F3534*constantes!$D$9)</f>
        <v>25.036812478830871</v>
      </c>
      <c r="AD3534" s="7">
        <f t="shared" si="780"/>
        <v>1.975954812069991E-2</v>
      </c>
      <c r="AF3534">
        <f>(O3534*constantes!$B$4)+(LN(125)*constantes!$B$5)+(LN(22.5)*constantes!$B$8)+(F3534*constantes!$B$9)</f>
        <v>23.133675291626897</v>
      </c>
      <c r="AG3534">
        <f t="shared" si="781"/>
        <v>5.3478442485207722E-2</v>
      </c>
      <c r="AH3534">
        <f>(O3534*constantes!$D$4)+(LN(125)*constantes!$D$5)+(LN(22.5)*constantes!$D$8)+(F3534*constantes!$D$9)</f>
        <v>25.407885495439103</v>
      </c>
      <c r="AI3534">
        <f t="shared" si="782"/>
        <v>2.8509711637591306E-2</v>
      </c>
    </row>
    <row r="3535" spans="1:35" x14ac:dyDescent="0.25">
      <c r="A3535" s="11">
        <v>3534</v>
      </c>
      <c r="B3535">
        <v>1</v>
      </c>
      <c r="C3535">
        <v>46</v>
      </c>
      <c r="D3535">
        <v>1</v>
      </c>
      <c r="E3535">
        <v>0</v>
      </c>
      <c r="F3535">
        <v>1</v>
      </c>
      <c r="G3535">
        <v>115</v>
      </c>
      <c r="H3535">
        <v>21.34</v>
      </c>
      <c r="I3535">
        <f>IF(AND(B3535=1,E3535=0),V3535,IF(AND(B3535=1,E3535=1),W3535,IF(AND(B3535=0,E3535=0),X3535,IF(AND(B3535=0,E3535=1),Y3535,ERROR))))</f>
        <v>0.17525927490996318</v>
      </c>
      <c r="K3535">
        <f t="shared" si="770"/>
        <v>0.10896680659776659</v>
      </c>
      <c r="L3535">
        <f t="shared" si="771"/>
        <v>8.5528297483184246E-2</v>
      </c>
      <c r="M3535" s="22" t="str">
        <f t="shared" si="783"/>
        <v>Elevated Risk</v>
      </c>
      <c r="O3535">
        <f t="shared" si="772"/>
        <v>3.8286413964890951</v>
      </c>
      <c r="P3535">
        <f t="shared" si="773"/>
        <v>4.7449321283632502</v>
      </c>
      <c r="Q3535">
        <f t="shared" si="774"/>
        <v>3.0605832458736071</v>
      </c>
      <c r="R3535">
        <f>(O3535*constantes!$B$4)+(P3535*constantes!$B$5)+(D3535*constantes!$B$6)+(Q3535*constantes!$B$8)+(F3535*constantes!$B$9)</f>
        <v>24.388104794130015</v>
      </c>
      <c r="S3535" s="4">
        <f>(O3535*constantes!$B$4)+(P3535*constantes!$C$5)+(D3535*constantes!$B$6)+(Q3535*constantes!$B$8)+(F3535*constantes!$B$9)</f>
        <v>24.728031731805959</v>
      </c>
      <c r="T3535">
        <f>(O3535*constantes!$D$4)+(P3535*constantes!$D$5)+(D3535*constantes!$D$6)+(Q3535*constantes!$D$8)+(F3535*constantes!$D$9)</f>
        <v>26.726101462391732</v>
      </c>
      <c r="U3535">
        <f>(O3535*constantes!$D$4)+(P3535*constantes!$E$5)+(D3535*constantes!$D$6)+(Q3535*constantes!$D$8)+(F3535*constantes!$D$9)</f>
        <v>27.057107927666351</v>
      </c>
      <c r="V3535" s="5">
        <f t="shared" si="775"/>
        <v>0.17525927490996318</v>
      </c>
      <c r="W3535" s="5">
        <f t="shared" si="776"/>
        <v>0.23715030157285211</v>
      </c>
      <c r="X3535" s="6">
        <f t="shared" si="777"/>
        <v>0.10244578313255182</v>
      </c>
      <c r="Y3535" s="6">
        <f t="shared" si="778"/>
        <v>0.13971337318906785</v>
      </c>
      <c r="AA3535">
        <f>(O3535*constantes!$B$4)+(LN(110)*constantes!$B$5)+(LN(22)*constantes!$B$8)+(F3535*constantes!$B$9)</f>
        <v>23.620260364337767</v>
      </c>
      <c r="AB3535">
        <f t="shared" si="779"/>
        <v>8.5528297483184246E-2</v>
      </c>
      <c r="AC3535">
        <f>(O3535*constantes!$D$4)+(LN(110)*constantes!$D$5)+(LN(22)*constantes!$D$8)+(F3535*constantes!$D$9)</f>
        <v>25.997954924765168</v>
      </c>
      <c r="AD3535" s="7">
        <f t="shared" si="780"/>
        <v>5.0844081284936782E-2</v>
      </c>
      <c r="AF3535">
        <f>(O3535*constantes!$B$4)+(LN(125)*constantes!$B$5)+(LN(22.5)*constantes!$B$8)+(F3535*constantes!$B$9)</f>
        <v>23.875217301092157</v>
      </c>
      <c r="AG3535">
        <f t="shared" si="781"/>
        <v>0.10896680659776659</v>
      </c>
      <c r="AH3535">
        <f>(O3535*constantes!$D$4)+(LN(125)*constantes!$D$5)+(LN(22.5)*constantes!$D$8)+(F3535*constantes!$D$9)</f>
        <v>26.3690279413734</v>
      </c>
      <c r="AI3535">
        <f t="shared" si="782"/>
        <v>7.2838097856685047E-2</v>
      </c>
    </row>
    <row r="3536" spans="1:35" x14ac:dyDescent="0.25">
      <c r="A3536" s="11">
        <v>3535</v>
      </c>
      <c r="B3536">
        <v>0</v>
      </c>
      <c r="C3536">
        <v>68</v>
      </c>
      <c r="D3536">
        <v>0</v>
      </c>
      <c r="E3536">
        <v>1</v>
      </c>
      <c r="F3536">
        <v>0</v>
      </c>
      <c r="G3536">
        <v>154</v>
      </c>
      <c r="H3536">
        <v>30.12</v>
      </c>
      <c r="I3536">
        <f>IF(AND(B3536=1,E3536=0),V3536,IF(AND(B3536=1,E3536=1),W3536,IF(AND(B3536=0,E3536=0),X3536,IF(AND(B3536=0,E3536=1),Y3536,ERROR))))</f>
        <v>0.25815113463526906</v>
      </c>
      <c r="K3536">
        <f t="shared" si="770"/>
        <v>9.5760530164646807E-2</v>
      </c>
      <c r="L3536">
        <f t="shared" si="771"/>
        <v>6.7098333328172055E-2</v>
      </c>
      <c r="M3536" s="22" t="str">
        <f t="shared" si="783"/>
        <v>Elevated Risk</v>
      </c>
      <c r="O3536">
        <f t="shared" si="772"/>
        <v>4.219507705176107</v>
      </c>
      <c r="P3536">
        <f t="shared" si="773"/>
        <v>5.0369526024136295</v>
      </c>
      <c r="Q3536">
        <f t="shared" si="774"/>
        <v>3.4051894029316929</v>
      </c>
      <c r="R3536">
        <f>(O3536*constantes!$B$4)+(P3536*constantes!$B$5)+(D3536*constantes!$B$6)+(Q3536*constantes!$B$8)+(F3536*constantes!$B$9)</f>
        <v>25.178640742552652</v>
      </c>
      <c r="S3536" s="4">
        <f>(O3536*constantes!$B$4)+(P3536*constantes!$C$5)+(D3536*constantes!$B$6)+(Q3536*constantes!$B$8)+(F3536*constantes!$B$9)</f>
        <v>25.539488026989559</v>
      </c>
      <c r="T3536">
        <f>(O3536*constantes!$D$4)+(P3536*constantes!$D$5)+(D3536*constantes!$D$6)+(Q3536*constantes!$D$8)+(F3536*constantes!$D$9)</f>
        <v>27.390973258427699</v>
      </c>
      <c r="U3536">
        <f>(O3536*constantes!$D$4)+(P3536*constantes!$E$5)+(D3536*constantes!$D$6)+(Q3536*constantes!$D$8)+(F3536*constantes!$D$9)</f>
        <v>27.742351071972074</v>
      </c>
      <c r="V3536" s="5">
        <f t="shared" si="775"/>
        <v>0.34609403497303626</v>
      </c>
      <c r="W3536" s="5">
        <f t="shared" si="776"/>
        <v>0.45631354741794794</v>
      </c>
      <c r="X3536" s="6">
        <f t="shared" si="777"/>
        <v>0.18952679609580747</v>
      </c>
      <c r="Y3536" s="6">
        <f t="shared" si="778"/>
        <v>0.25815113463526906</v>
      </c>
      <c r="AA3536">
        <f>(O3536*constantes!$B$4)+(LN(110)*constantes!$B$5)+(LN(22)*constantes!$B$8)+(F3536*constantes!$B$9)</f>
        <v>24.305411548628083</v>
      </c>
      <c r="AB3536">
        <f t="shared" si="779"/>
        <v>0.16254972199309958</v>
      </c>
      <c r="AC3536">
        <f>(O3536*constantes!$D$4)+(LN(110)*constantes!$D$5)+(LN(22)*constantes!$D$8)+(F3536*constantes!$D$9)</f>
        <v>26.283899511344135</v>
      </c>
      <c r="AD3536" s="7">
        <f t="shared" si="780"/>
        <v>6.7098333328172055E-2</v>
      </c>
      <c r="AF3536">
        <f>(O3536*constantes!$B$4)+(LN(125)*constantes!$B$5)+(LN(22.5)*constantes!$B$8)+(F3536*constantes!$B$9)</f>
        <v>24.56036848538248</v>
      </c>
      <c r="AG3536">
        <f t="shared" si="781"/>
        <v>0.20459948552194085</v>
      </c>
      <c r="AH3536">
        <f>(O3536*constantes!$D$4)+(LN(125)*constantes!$D$5)+(LN(22.5)*constantes!$D$8)+(F3536*constantes!$D$9)</f>
        <v>26.654972527952367</v>
      </c>
      <c r="AI3536">
        <f t="shared" si="782"/>
        <v>9.5760530164646807E-2</v>
      </c>
    </row>
    <row r="3537" spans="1:35" x14ac:dyDescent="0.25">
      <c r="A3537" s="11">
        <v>3536</v>
      </c>
      <c r="B3537">
        <v>0</v>
      </c>
      <c r="C3537">
        <v>46</v>
      </c>
      <c r="D3537">
        <v>1</v>
      </c>
      <c r="E3537">
        <v>1</v>
      </c>
      <c r="F3537">
        <v>0</v>
      </c>
      <c r="G3537">
        <v>202</v>
      </c>
      <c r="H3537">
        <v>28.06</v>
      </c>
      <c r="I3537">
        <f>IF(AND(B3537=1,E3537=0),V3537,IF(AND(B3537=1,E3537=1),W3537,IF(AND(B3537=0,E3537=0),X3537,IF(AND(B3537=0,E3537=1),Y3537,ERROR))))</f>
        <v>0.33201096525214802</v>
      </c>
      <c r="K3537">
        <f t="shared" si="770"/>
        <v>3.4153313573738631E-2</v>
      </c>
      <c r="L3537">
        <f t="shared" si="771"/>
        <v>2.3692217580876362E-2</v>
      </c>
      <c r="M3537" s="22" t="str">
        <f t="shared" si="783"/>
        <v>'&gt;30%</v>
      </c>
      <c r="O3537">
        <f t="shared" si="772"/>
        <v>3.8286413964890951</v>
      </c>
      <c r="P3537">
        <f t="shared" si="773"/>
        <v>5.3082676974012051</v>
      </c>
      <c r="Q3537">
        <f t="shared" si="774"/>
        <v>3.3343450746743146</v>
      </c>
      <c r="R3537">
        <f>(O3537*constantes!$B$4)+(P3537*constantes!$B$5)+(D3537*constantes!$B$6)+(Q3537*constantes!$B$8)+(F3537*constantes!$B$9)</f>
        <v>25.11856750655928</v>
      </c>
      <c r="S3537" s="4">
        <f>(O3537*constantes!$B$4)+(P3537*constantes!$C$5)+(D3537*constantes!$B$6)+(Q3537*constantes!$B$8)+(F3537*constantes!$B$9)</f>
        <v>25.498851804401102</v>
      </c>
      <c r="T3537">
        <f>(O3537*constantes!$D$4)+(P3537*constantes!$D$5)+(D3537*constantes!$D$6)+(Q3537*constantes!$D$8)+(F3537*constantes!$D$9)</f>
        <v>27.673044452868652</v>
      </c>
      <c r="U3537">
        <f>(O3537*constantes!$D$4)+(P3537*constantes!$E$5)+(D3537*constantes!$D$6)+(Q3537*constantes!$D$8)+(F3537*constantes!$D$9)</f>
        <v>28.043349207439359</v>
      </c>
      <c r="V3537" s="5">
        <f t="shared" si="775"/>
        <v>0.32969636379412015</v>
      </c>
      <c r="W3537" s="5">
        <f t="shared" si="776"/>
        <v>0.44295873496773353</v>
      </c>
      <c r="X3537" s="6">
        <f t="shared" si="777"/>
        <v>0.24316877088647959</v>
      </c>
      <c r="Y3537" s="6">
        <f t="shared" si="778"/>
        <v>0.33201096525214802</v>
      </c>
      <c r="AA3537">
        <f>(O3537*constantes!$B$4)+(LN(110)*constantes!$B$5)+(LN(22)*constantes!$B$8)+(F3537*constantes!$B$9)</f>
        <v>23.088660364337766</v>
      </c>
      <c r="AB3537">
        <f t="shared" si="779"/>
        <v>5.1185816914687488E-2</v>
      </c>
      <c r="AC3537">
        <f>(O3537*constantes!$D$4)+(LN(110)*constantes!$D$5)+(LN(22)*constantes!$D$8)+(F3537*constantes!$D$9)</f>
        <v>25.220324924765169</v>
      </c>
      <c r="AD3537" s="7">
        <f t="shared" si="780"/>
        <v>2.3692217580876362E-2</v>
      </c>
      <c r="AF3537">
        <f>(O3537*constantes!$B$4)+(LN(125)*constantes!$B$5)+(LN(22.5)*constantes!$B$8)+(F3537*constantes!$B$9)</f>
        <v>23.343617301092156</v>
      </c>
      <c r="AG3537">
        <f t="shared" si="781"/>
        <v>6.5553501255932511E-2</v>
      </c>
      <c r="AH3537">
        <f>(O3537*constantes!$D$4)+(LN(125)*constantes!$D$5)+(LN(22.5)*constantes!$D$8)+(F3537*constantes!$D$9)</f>
        <v>25.591397941373401</v>
      </c>
      <c r="AI3537">
        <f t="shared" si="782"/>
        <v>3.4153313573738631E-2</v>
      </c>
    </row>
    <row r="3538" spans="1:35" x14ac:dyDescent="0.25">
      <c r="A3538" s="11">
        <v>3537</v>
      </c>
      <c r="B3538">
        <v>1</v>
      </c>
      <c r="C3538">
        <v>41</v>
      </c>
      <c r="D3538">
        <v>1</v>
      </c>
      <c r="E3538">
        <v>1</v>
      </c>
      <c r="F3538">
        <v>0</v>
      </c>
      <c r="G3538">
        <v>151</v>
      </c>
      <c r="H3538">
        <v>33.08</v>
      </c>
      <c r="I3538">
        <f>IF(AND(B3538=1,E3538=0),V3538,IF(AND(B3538=1,E3538=1),W3538,IF(AND(B3538=0,E3538=0),X3538,IF(AND(B3538=0,E3538=1),Y3538,ERROR))))</f>
        <v>0.23354710744303686</v>
      </c>
      <c r="K3538">
        <f t="shared" si="770"/>
        <v>4.62827295767122E-2</v>
      </c>
      <c r="L3538">
        <f t="shared" si="771"/>
        <v>3.6057212319339005E-2</v>
      </c>
      <c r="M3538" s="22" t="str">
        <f t="shared" si="783"/>
        <v>Elevated Risk</v>
      </c>
      <c r="O3538">
        <f t="shared" si="772"/>
        <v>3.713572066704308</v>
      </c>
      <c r="P3538">
        <f t="shared" si="773"/>
        <v>5.0172798368149243</v>
      </c>
      <c r="Q3538">
        <f t="shared" si="774"/>
        <v>3.4989288701554906</v>
      </c>
      <c r="R3538">
        <f>(O3538*constantes!$B$4)+(P3538*constantes!$B$5)+(D3538*constantes!$B$6)+(Q3538*constantes!$B$8)+(F3538*constantes!$B$9)</f>
        <v>24.351032620839643</v>
      </c>
      <c r="S3538" s="4">
        <f>(O3538*constantes!$B$4)+(P3538*constantes!$C$5)+(D3538*constantes!$B$6)+(Q3538*constantes!$B$8)+(F3538*constantes!$B$9)</f>
        <v>24.710470548349061</v>
      </c>
      <c r="T3538">
        <f>(O3538*constantes!$D$4)+(P3538*constantes!$D$5)+(D3538*constantes!$D$6)+(Q3538*constantes!$D$8)+(F3538*constantes!$D$9)</f>
        <v>26.625553554189157</v>
      </c>
      <c r="U3538">
        <f>(O3538*constantes!$D$4)+(P3538*constantes!$E$5)+(D3538*constantes!$D$6)+(Q3538*constantes!$D$8)+(F3538*constantes!$D$9)</f>
        <v>26.975558995605368</v>
      </c>
      <c r="V3538" s="5">
        <f t="shared" si="775"/>
        <v>0.16945544711713101</v>
      </c>
      <c r="W3538" s="5">
        <f t="shared" si="776"/>
        <v>0.23354710744303686</v>
      </c>
      <c r="X3538" s="6">
        <f t="shared" si="777"/>
        <v>9.3117916373058773E-2</v>
      </c>
      <c r="Y3538" s="6">
        <f t="shared" si="778"/>
        <v>0.12951474047837097</v>
      </c>
      <c r="AA3538">
        <f>(O3538*constantes!$B$4)+(LN(110)*constantes!$B$5)+(LN(22)*constantes!$B$8)+(F3538*constantes!$B$9)</f>
        <v>22.730454143490913</v>
      </c>
      <c r="AB3538">
        <f t="shared" si="779"/>
        <v>3.6057212319339005E-2</v>
      </c>
      <c r="AC3538">
        <f>(O3538*constantes!$D$4)+(LN(110)*constantes!$D$5)+(LN(22)*constantes!$D$8)+(F3538*constantes!$D$9)</f>
        <v>24.907213223567677</v>
      </c>
      <c r="AD3538" s="7">
        <f t="shared" si="780"/>
        <v>1.7378724267438583E-2</v>
      </c>
      <c r="AF3538">
        <f>(O3538*constantes!$B$4)+(LN(125)*constantes!$B$5)+(LN(22.5)*constantes!$B$8)+(F3538*constantes!$B$9)</f>
        <v>22.985411080245306</v>
      </c>
      <c r="AG3538">
        <f t="shared" si="781"/>
        <v>4.62827295767122E-2</v>
      </c>
      <c r="AH3538">
        <f>(O3538*constantes!$D$4)+(LN(125)*constantes!$D$5)+(LN(22.5)*constantes!$D$8)+(F3538*constantes!$D$9)</f>
        <v>25.278286240175909</v>
      </c>
      <c r="AI3538">
        <f t="shared" si="782"/>
        <v>2.5088146116023613E-2</v>
      </c>
    </row>
    <row r="3539" spans="1:35" x14ac:dyDescent="0.25">
      <c r="A3539" s="11">
        <v>3538</v>
      </c>
      <c r="B3539">
        <v>0</v>
      </c>
      <c r="C3539">
        <v>55</v>
      </c>
      <c r="D3539">
        <v>1</v>
      </c>
      <c r="E3539">
        <v>1</v>
      </c>
      <c r="F3539">
        <v>0</v>
      </c>
      <c r="G3539">
        <v>154</v>
      </c>
      <c r="H3539">
        <v>20.92</v>
      </c>
      <c r="I3539">
        <f>IF(AND(B3539=1,E3539=0),V3539,IF(AND(B3539=1,E3539=1),W3539,IF(AND(B3539=0,E3539=0),X3539,IF(AND(B3539=0,E3539=1),Y3539,ERROR))))</f>
        <v>0.22763885885355184</v>
      </c>
      <c r="K3539">
        <f t="shared" si="770"/>
        <v>5.4942946453026109E-2</v>
      </c>
      <c r="L3539">
        <f t="shared" si="771"/>
        <v>3.8241136753246696E-2</v>
      </c>
      <c r="M3539" s="22" t="str">
        <f t="shared" si="783"/>
        <v>Elevated Risk</v>
      </c>
      <c r="O3539">
        <f t="shared" si="772"/>
        <v>4.0073331852324712</v>
      </c>
      <c r="P3539">
        <f t="shared" si="773"/>
        <v>5.0369526024136295</v>
      </c>
      <c r="Q3539">
        <f t="shared" si="774"/>
        <v>3.0407056391967222</v>
      </c>
      <c r="R3539">
        <f>(O3539*constantes!$B$4)+(P3539*constantes!$B$5)+(D3539*constantes!$B$6)+(Q3539*constantes!$B$8)+(F3539*constantes!$B$9)</f>
        <v>24.93872815557274</v>
      </c>
      <c r="S3539" s="4">
        <f>(O3539*constantes!$B$4)+(P3539*constantes!$C$5)+(D3539*constantes!$B$6)+(Q3539*constantes!$B$8)+(F3539*constantes!$B$9)</f>
        <v>25.299575440009647</v>
      </c>
      <c r="T3539">
        <f>(O3539*constantes!$D$4)+(P3539*constantes!$D$5)+(D3539*constantes!$D$6)+(Q3539*constantes!$D$8)+(F3539*constantes!$D$9)</f>
        <v>27.245969213235171</v>
      </c>
      <c r="U3539">
        <f>(O3539*constantes!$D$4)+(P3539*constantes!$E$5)+(D3539*constantes!$D$6)+(Q3539*constantes!$D$8)+(F3539*constantes!$D$9)</f>
        <v>27.597347026779545</v>
      </c>
      <c r="V3539" s="5">
        <f t="shared" si="775"/>
        <v>0.28407668123437813</v>
      </c>
      <c r="W3539" s="5">
        <f t="shared" si="776"/>
        <v>0.38084473964209054</v>
      </c>
      <c r="X3539" s="6">
        <f t="shared" si="777"/>
        <v>0.16620895527403601</v>
      </c>
      <c r="Y3539" s="6">
        <f t="shared" si="778"/>
        <v>0.22763885885355184</v>
      </c>
      <c r="AA3539">
        <f>(O3539*constantes!$B$4)+(LN(110)*constantes!$B$5)+(LN(22)*constantes!$B$8)+(F3539*constantes!$B$9)</f>
        <v>23.644920755024344</v>
      </c>
      <c r="AB3539">
        <f t="shared" si="779"/>
        <v>8.7567364830949512E-2</v>
      </c>
      <c r="AC3539">
        <f>(O3539*constantes!$D$4)+(LN(110)*constantes!$D$5)+(LN(22)*constantes!$D$8)+(F3539*constantes!$D$9)</f>
        <v>25.706557790361106</v>
      </c>
      <c r="AD3539" s="7">
        <f t="shared" si="780"/>
        <v>3.8241136753246696E-2</v>
      </c>
      <c r="AF3539">
        <f>(O3539*constantes!$B$4)+(LN(125)*constantes!$B$5)+(LN(22.5)*constantes!$B$8)+(F3539*constantes!$B$9)</f>
        <v>23.899877691778737</v>
      </c>
      <c r="AG3539">
        <f t="shared" si="781"/>
        <v>0.11152976090806932</v>
      </c>
      <c r="AH3539">
        <f>(O3539*constantes!$D$4)+(LN(125)*constantes!$D$5)+(LN(22.5)*constantes!$D$8)+(F3539*constantes!$D$9)</f>
        <v>26.077630806969339</v>
      </c>
      <c r="AI3539">
        <f t="shared" si="782"/>
        <v>5.4942946453026109E-2</v>
      </c>
    </row>
    <row r="3540" spans="1:35" x14ac:dyDescent="0.25">
      <c r="A3540" s="11">
        <v>3539</v>
      </c>
      <c r="B3540">
        <v>1</v>
      </c>
      <c r="C3540">
        <v>39</v>
      </c>
      <c r="D3540">
        <v>1</v>
      </c>
      <c r="E3540">
        <v>1</v>
      </c>
      <c r="F3540">
        <v>0</v>
      </c>
      <c r="G3540">
        <v>162</v>
      </c>
      <c r="H3540">
        <v>29.72</v>
      </c>
      <c r="I3540">
        <f>IF(AND(B3540=1,E3540=0),V3540,IF(AND(B3540=1,E3540=1),W3540,IF(AND(B3540=0,E3540=0),X3540,IF(AND(B3540=0,E3540=1),Y3540,ERROR))))</f>
        <v>0.21293398518464879</v>
      </c>
      <c r="K3540">
        <f t="shared" si="770"/>
        <v>3.974481175054656E-2</v>
      </c>
      <c r="L3540">
        <f t="shared" si="771"/>
        <v>3.0940270522043956E-2</v>
      </c>
      <c r="M3540" s="22" t="str">
        <f t="shared" si="783"/>
        <v>Elevated Risk</v>
      </c>
      <c r="O3540">
        <f t="shared" si="772"/>
        <v>3.6635616461296463</v>
      </c>
      <c r="P3540">
        <f t="shared" si="773"/>
        <v>5.0875963352323836</v>
      </c>
      <c r="Q3540">
        <f t="shared" si="774"/>
        <v>3.3918202198495582</v>
      </c>
      <c r="R3540">
        <f>(O3540*constantes!$B$4)+(P3540*constantes!$B$5)+(D3540*constantes!$B$6)+(Q3540*constantes!$B$8)+(F3540*constantes!$B$9)</f>
        <v>24.240882387188769</v>
      </c>
      <c r="S3540" s="4">
        <f>(O3540*constantes!$B$4)+(P3540*constantes!$C$5)+(D3540*constantes!$B$6)+(Q3540*constantes!$B$8)+(F3540*constantes!$B$9)</f>
        <v>24.605357788644817</v>
      </c>
      <c r="T3540">
        <f>(O3540*constantes!$D$4)+(P3540*constantes!$D$5)+(D3540*constantes!$D$6)+(Q3540*constantes!$D$8)+(F3540*constantes!$D$9)</f>
        <v>26.632506383170611</v>
      </c>
      <c r="U3540">
        <f>(O3540*constantes!$D$4)+(P3540*constantes!$E$5)+(D3540*constantes!$D$6)+(Q3540*constantes!$D$8)+(F3540*constantes!$D$9)</f>
        <v>26.987417103516421</v>
      </c>
      <c r="V3540" s="5">
        <f t="shared" si="775"/>
        <v>0.15321449437386248</v>
      </c>
      <c r="W3540" s="5">
        <f t="shared" si="776"/>
        <v>0.21293398518464879</v>
      </c>
      <c r="X3540" s="6">
        <f t="shared" si="777"/>
        <v>9.3736160398144364E-2</v>
      </c>
      <c r="Y3540" s="6">
        <f t="shared" si="778"/>
        <v>0.13095382230915953</v>
      </c>
      <c r="AA3540">
        <f>(O3540*constantes!$B$4)+(LN(110)*constantes!$B$5)+(LN(22)*constantes!$B$8)+(F3540*constantes!$B$9)</f>
        <v>22.574773704658814</v>
      </c>
      <c r="AB3540">
        <f t="shared" si="779"/>
        <v>3.0940270522043956E-2</v>
      </c>
      <c r="AC3540">
        <f>(O3540*constantes!$D$4)+(LN(110)*constantes!$D$5)+(LN(22)*constantes!$D$8)+(F3540*constantes!$D$9)</f>
        <v>24.771131368454586</v>
      </c>
      <c r="AD3540" s="7">
        <f t="shared" si="780"/>
        <v>1.5184528759381921E-2</v>
      </c>
      <c r="AF3540">
        <f>(O3540*constantes!$B$4)+(LN(125)*constantes!$B$5)+(LN(22.5)*constantes!$B$8)+(F3540*constantes!$B$9)</f>
        <v>22.829730641413207</v>
      </c>
      <c r="AG3540">
        <f t="shared" si="781"/>
        <v>3.974481175054656E-2</v>
      </c>
      <c r="AH3540">
        <f>(O3540*constantes!$D$4)+(LN(125)*constantes!$D$5)+(LN(22.5)*constantes!$D$8)+(F3540*constantes!$D$9)</f>
        <v>25.142204385062819</v>
      </c>
      <c r="AI3540">
        <f t="shared" si="782"/>
        <v>2.1931490638549711E-2</v>
      </c>
    </row>
    <row r="3541" spans="1:35" x14ac:dyDescent="0.25">
      <c r="A3541" s="11">
        <v>3540</v>
      </c>
      <c r="B3541">
        <v>0</v>
      </c>
      <c r="C3541">
        <v>41</v>
      </c>
      <c r="D3541">
        <v>1</v>
      </c>
      <c r="E3541">
        <v>0</v>
      </c>
      <c r="F3541">
        <v>0</v>
      </c>
      <c r="G3541">
        <v>122</v>
      </c>
      <c r="H3541">
        <v>22.54</v>
      </c>
      <c r="I3541">
        <f>IF(AND(B3541=1,E3541=0),V3541,IF(AND(B3541=1,E3541=1),W3541,IF(AND(B3541=0,E3541=0),X3541,IF(AND(B3541=0,E3541=1),Y3541,ERROR))))</f>
        <v>4.3136155839135215E-2</v>
      </c>
      <c r="K3541">
        <f t="shared" si="770"/>
        <v>2.5088146116023613E-2</v>
      </c>
      <c r="L3541">
        <f t="shared" si="771"/>
        <v>1.7378724267438583E-2</v>
      </c>
      <c r="M3541" s="22" t="str">
        <f t="shared" si="783"/>
        <v>Elevated Risk</v>
      </c>
      <c r="O3541">
        <f t="shared" si="772"/>
        <v>3.713572066704308</v>
      </c>
      <c r="P3541">
        <f t="shared" si="773"/>
        <v>4.8040210447332568</v>
      </c>
      <c r="Q3541">
        <f t="shared" si="774"/>
        <v>3.1152915086116302</v>
      </c>
      <c r="R3541">
        <f>(O3541*constantes!$B$4)+(P3541*constantes!$B$5)+(D3541*constantes!$B$6)+(Q3541*constantes!$B$8)+(F3541*constantes!$B$9)</f>
        <v>23.651284309713656</v>
      </c>
      <c r="S3541" s="4">
        <f>(O3541*constantes!$B$4)+(P3541*constantes!$C$5)+(D3541*constantes!$B$6)+(Q3541*constantes!$B$8)+(F3541*constantes!$B$9)</f>
        <v>23.995444377358346</v>
      </c>
      <c r="T3541">
        <f>(O3541*constantes!$D$4)+(P3541*constantes!$D$5)+(D3541*constantes!$D$6)+(Q3541*constantes!$D$8)+(F3541*constantes!$D$9)</f>
        <v>25.829541164265414</v>
      </c>
      <c r="U3541">
        <f>(O3541*constantes!$D$4)+(P3541*constantes!$E$5)+(D3541*constantes!$D$6)+(Q3541*constantes!$D$8)+(F3541*constantes!$D$9)</f>
        <v>26.164669672346008</v>
      </c>
      <c r="V3541" s="5">
        <f t="shared" si="775"/>
        <v>8.810100196177173E-2</v>
      </c>
      <c r="W3541" s="5">
        <f t="shared" si="776"/>
        <v>0.12200370995728238</v>
      </c>
      <c r="X3541" s="6">
        <f t="shared" si="777"/>
        <v>4.3136155839135215E-2</v>
      </c>
      <c r="Y3541" s="6">
        <f t="shared" si="778"/>
        <v>5.9787104351092912E-2</v>
      </c>
      <c r="AA3541">
        <f>(O3541*constantes!$B$4)+(LN(110)*constantes!$B$5)+(LN(22)*constantes!$B$8)+(F3541*constantes!$B$9)</f>
        <v>22.730454143490913</v>
      </c>
      <c r="AB3541">
        <f t="shared" si="779"/>
        <v>3.6057212319339005E-2</v>
      </c>
      <c r="AC3541">
        <f>(O3541*constantes!$D$4)+(LN(110)*constantes!$D$5)+(LN(22)*constantes!$D$8)+(F3541*constantes!$D$9)</f>
        <v>24.907213223567677</v>
      </c>
      <c r="AD3541" s="7">
        <f t="shared" si="780"/>
        <v>1.7378724267438583E-2</v>
      </c>
      <c r="AF3541">
        <f>(O3541*constantes!$B$4)+(LN(125)*constantes!$B$5)+(LN(22.5)*constantes!$B$8)+(F3541*constantes!$B$9)</f>
        <v>22.985411080245306</v>
      </c>
      <c r="AG3541">
        <f t="shared" si="781"/>
        <v>4.62827295767122E-2</v>
      </c>
      <c r="AH3541">
        <f>(O3541*constantes!$D$4)+(LN(125)*constantes!$D$5)+(LN(22.5)*constantes!$D$8)+(F3541*constantes!$D$9)</f>
        <v>25.278286240175909</v>
      </c>
      <c r="AI3541">
        <f t="shared" si="782"/>
        <v>2.5088146116023613E-2</v>
      </c>
    </row>
    <row r="3542" spans="1:35" x14ac:dyDescent="0.25">
      <c r="A3542" s="11">
        <v>3541</v>
      </c>
      <c r="B3542">
        <v>0</v>
      </c>
      <c r="C3542">
        <v>46</v>
      </c>
      <c r="D3542">
        <v>1</v>
      </c>
      <c r="E3542">
        <v>0</v>
      </c>
      <c r="F3542">
        <v>0</v>
      </c>
      <c r="G3542">
        <v>117</v>
      </c>
      <c r="H3542">
        <v>22.54</v>
      </c>
      <c r="I3542">
        <f>IF(AND(B3542=1,E3542=0),V3542,IF(AND(B3542=1,E3542=1),W3542,IF(AND(B3542=0,E3542=0),X3542,IF(AND(B3542=0,E3542=1),Y3542,ERROR))))</f>
        <v>5.2197892642843247E-2</v>
      </c>
      <c r="K3542">
        <f t="shared" si="770"/>
        <v>3.4153313573738631E-2</v>
      </c>
      <c r="L3542">
        <f t="shared" si="771"/>
        <v>2.3692217580876362E-2</v>
      </c>
      <c r="M3542" s="22" t="str">
        <f t="shared" si="783"/>
        <v>Elevated Risk</v>
      </c>
      <c r="O3542">
        <f t="shared" si="772"/>
        <v>3.8286413964890951</v>
      </c>
      <c r="P3542">
        <f t="shared" si="773"/>
        <v>4.7621739347977563</v>
      </c>
      <c r="Q3542">
        <f t="shared" si="774"/>
        <v>3.1152915086116302</v>
      </c>
      <c r="R3542">
        <f>(O3542*constantes!$B$4)+(P3542*constantes!$B$5)+(D3542*constantes!$B$6)+(Q3542*constantes!$B$8)+(F3542*constantes!$B$9)</f>
        <v>23.931860793861357</v>
      </c>
      <c r="S3542" s="4">
        <f>(O3542*constantes!$B$4)+(P3542*constantes!$C$5)+(D3542*constantes!$B$6)+(Q3542*constantes!$B$8)+(F3542*constantes!$B$9)</f>
        <v>24.273022934550269</v>
      </c>
      <c r="T3542">
        <f>(O3542*constantes!$D$4)+(P3542*constantes!$D$5)+(D3542*constantes!$D$6)+(Q3542*constantes!$D$8)+(F3542*constantes!$D$9)</f>
        <v>26.024940711454235</v>
      </c>
      <c r="U3542">
        <f>(O3542*constantes!$D$4)+(P3542*constantes!$E$5)+(D3542*constantes!$D$6)+(Q3542*constantes!$D$8)+(F3542*constantes!$D$9)</f>
        <v>26.35714996514573</v>
      </c>
      <c r="V3542" s="5">
        <f t="shared" si="775"/>
        <v>0.11493783511891797</v>
      </c>
      <c r="W3542" s="5">
        <f t="shared" si="776"/>
        <v>0.15780180715595293</v>
      </c>
      <c r="X3542" s="6">
        <f t="shared" si="777"/>
        <v>5.2197892642843247E-2</v>
      </c>
      <c r="Y3542" s="6">
        <f t="shared" si="778"/>
        <v>7.2009788531248509E-2</v>
      </c>
      <c r="AA3542">
        <f>(O3542*constantes!$B$4)+(LN(110)*constantes!$B$5)+(LN(22)*constantes!$B$8)+(F3542*constantes!$B$9)</f>
        <v>23.088660364337766</v>
      </c>
      <c r="AB3542">
        <f t="shared" si="779"/>
        <v>5.1185816914687488E-2</v>
      </c>
      <c r="AC3542">
        <f>(O3542*constantes!$D$4)+(LN(110)*constantes!$D$5)+(LN(22)*constantes!$D$8)+(F3542*constantes!$D$9)</f>
        <v>25.220324924765169</v>
      </c>
      <c r="AD3542" s="7">
        <f t="shared" si="780"/>
        <v>2.3692217580876362E-2</v>
      </c>
      <c r="AF3542">
        <f>(O3542*constantes!$B$4)+(LN(125)*constantes!$B$5)+(LN(22.5)*constantes!$B$8)+(F3542*constantes!$B$9)</f>
        <v>23.343617301092156</v>
      </c>
      <c r="AG3542">
        <f t="shared" si="781"/>
        <v>6.5553501255932511E-2</v>
      </c>
      <c r="AH3542">
        <f>(O3542*constantes!$D$4)+(LN(125)*constantes!$D$5)+(LN(22.5)*constantes!$D$8)+(F3542*constantes!$D$9)</f>
        <v>25.591397941373401</v>
      </c>
      <c r="AI3542">
        <f t="shared" si="782"/>
        <v>3.4153313573738631E-2</v>
      </c>
    </row>
    <row r="3543" spans="1:35" x14ac:dyDescent="0.25">
      <c r="A3543" s="11">
        <v>3542</v>
      </c>
      <c r="B3543">
        <v>1</v>
      </c>
      <c r="C3543">
        <v>48</v>
      </c>
      <c r="D3543">
        <v>1</v>
      </c>
      <c r="E3543">
        <v>0</v>
      </c>
      <c r="F3543">
        <v>0</v>
      </c>
      <c r="G3543">
        <v>123</v>
      </c>
      <c r="H3543">
        <v>25.1</v>
      </c>
      <c r="I3543">
        <f>IF(AND(B3543=1,E3543=0),V3543,IF(AND(B3543=1,E3543=1),W3543,IF(AND(B3543=0,E3543=0),X3543,IF(AND(B3543=0,E3543=1),Y3543,ERROR))))</f>
        <v>0.15342888575701419</v>
      </c>
      <c r="K3543">
        <f t="shared" si="770"/>
        <v>7.448581103683527E-2</v>
      </c>
      <c r="L3543">
        <f t="shared" si="771"/>
        <v>5.8221930281009082E-2</v>
      </c>
      <c r="M3543" s="22" t="str">
        <f t="shared" si="783"/>
        <v>Elevated Risk</v>
      </c>
      <c r="O3543">
        <f t="shared" si="772"/>
        <v>3.8712010109078911</v>
      </c>
      <c r="P3543">
        <f t="shared" si="773"/>
        <v>4.8121843553724171</v>
      </c>
      <c r="Q3543">
        <f t="shared" si="774"/>
        <v>3.2228678461377385</v>
      </c>
      <c r="R3543">
        <f>(O3543*constantes!$B$4)+(P3543*constantes!$B$5)+(D3543*constantes!$B$6)+(Q3543*constantes!$B$8)+(F3543*constantes!$B$9)</f>
        <v>24.242403795262707</v>
      </c>
      <c r="S3543" s="4">
        <f>(O3543*constantes!$B$4)+(P3543*constantes!$C$5)+(D3543*constantes!$B$6)+(Q3543*constantes!$B$8)+(F3543*constantes!$B$9)</f>
        <v>24.587148682481587</v>
      </c>
      <c r="T3543">
        <f>(O3543*constantes!$D$4)+(P3543*constantes!$D$5)+(D3543*constantes!$D$6)+(Q3543*constantes!$D$8)+(F3543*constantes!$D$9)</f>
        <v>26.336421616159683</v>
      </c>
      <c r="U3543">
        <f>(O3543*constantes!$D$4)+(P3543*constantes!$E$5)+(D3543*constantes!$D$6)+(Q3543*constantes!$D$8)+(F3543*constantes!$D$9)</f>
        <v>26.672119596790463</v>
      </c>
      <c r="V3543" s="5">
        <f t="shared" si="775"/>
        <v>0.15342888575701419</v>
      </c>
      <c r="W3543" s="5">
        <f t="shared" si="776"/>
        <v>0.20952603926387159</v>
      </c>
      <c r="X3543" s="6">
        <f t="shared" si="777"/>
        <v>7.0585931055587303E-2</v>
      </c>
      <c r="Y3543" s="6">
        <f t="shared" si="778"/>
        <v>9.7333373980728388E-2</v>
      </c>
      <c r="AA3543">
        <f>(O3543*constantes!$B$4)+(LN(110)*constantes!$B$5)+(LN(22)*constantes!$B$8)+(F3543*constantes!$B$9)</f>
        <v>23.221146741638901</v>
      </c>
      <c r="AB3543">
        <f t="shared" si="779"/>
        <v>5.8221930281009082E-2</v>
      </c>
      <c r="AC3543">
        <f>(O3543*constantes!$D$4)+(LN(110)*constantes!$D$5)+(LN(22)*constantes!$D$8)+(F3543*constantes!$D$9)</f>
        <v>25.336132614771724</v>
      </c>
      <c r="AD3543" s="7">
        <f t="shared" si="780"/>
        <v>2.6562184906686825E-2</v>
      </c>
      <c r="AF3543">
        <f>(O3543*constantes!$B$4)+(LN(125)*constantes!$B$5)+(LN(22.5)*constantes!$B$8)+(F3543*constantes!$B$9)</f>
        <v>23.47610367839329</v>
      </c>
      <c r="AG3543">
        <f t="shared" si="781"/>
        <v>7.448581103683527E-2</v>
      </c>
      <c r="AH3543">
        <f>(O3543*constantes!$D$4)+(LN(125)*constantes!$D$5)+(LN(22.5)*constantes!$D$8)+(F3543*constantes!$D$9)</f>
        <v>25.707205631379956</v>
      </c>
      <c r="AI3543">
        <f t="shared" si="782"/>
        <v>3.8265438641588045E-2</v>
      </c>
    </row>
    <row r="3544" spans="1:35" x14ac:dyDescent="0.25">
      <c r="A3544" s="11">
        <v>3543</v>
      </c>
      <c r="B3544">
        <v>0</v>
      </c>
      <c r="C3544">
        <v>53</v>
      </c>
      <c r="D3544">
        <v>1</v>
      </c>
      <c r="E3544">
        <v>0</v>
      </c>
      <c r="F3544">
        <v>0</v>
      </c>
      <c r="G3544">
        <v>123</v>
      </c>
      <c r="H3544">
        <v>25.52</v>
      </c>
      <c r="I3544">
        <f>IF(AND(B3544=1,E3544=0),V3544,IF(AND(B3544=1,E3544=1),W3544,IF(AND(B3544=0,E3544=0),X3544,IF(AND(B3544=0,E3544=1),Y3544,ERROR))))</f>
        <v>9.2146400717621368E-2</v>
      </c>
      <c r="K3544">
        <f t="shared" si="770"/>
        <v>4.9808625979083754E-2</v>
      </c>
      <c r="L3544">
        <f t="shared" si="771"/>
        <v>3.4638908987597139E-2</v>
      </c>
      <c r="M3544" s="22" t="str">
        <f t="shared" si="783"/>
        <v>Elevated Risk</v>
      </c>
      <c r="O3544">
        <f t="shared" si="772"/>
        <v>3.970291913552122</v>
      </c>
      <c r="P3544">
        <f t="shared" si="773"/>
        <v>4.8121843553724171</v>
      </c>
      <c r="Q3544">
        <f t="shared" si="774"/>
        <v>3.2394624584765892</v>
      </c>
      <c r="R3544">
        <f>(O3544*constantes!$B$4)+(P3544*constantes!$B$5)+(D3544*constantes!$B$6)+(Q3544*constantes!$B$8)+(F3544*constantes!$B$9)</f>
        <v>24.564025522381964</v>
      </c>
      <c r="S3544" s="4">
        <f>(O3544*constantes!$B$4)+(P3544*constantes!$C$5)+(D3544*constantes!$B$6)+(Q3544*constantes!$B$8)+(F3544*constantes!$B$9)</f>
        <v>24.908770409600844</v>
      </c>
      <c r="T3544">
        <f>(O3544*constantes!$D$4)+(P3544*constantes!$D$5)+(D3544*constantes!$D$6)+(Q3544*constantes!$D$8)+(F3544*constantes!$D$9)</f>
        <v>26.614538894176057</v>
      </c>
      <c r="U3544">
        <f>(O3544*constantes!$D$4)+(P3544*constantes!$E$5)+(D3544*constantes!$D$6)+(Q3544*constantes!$D$8)+(F3544*constantes!$D$9)</f>
        <v>26.950236874806837</v>
      </c>
      <c r="V3544" s="5">
        <f t="shared" si="775"/>
        <v>0.20526627892470795</v>
      </c>
      <c r="W3544" s="5">
        <f t="shared" si="776"/>
        <v>0.27698068414102994</v>
      </c>
      <c r="X3544" s="6">
        <f t="shared" si="777"/>
        <v>9.2146400717621368E-2</v>
      </c>
      <c r="Y3544" s="6">
        <f t="shared" si="778"/>
        <v>0.12649048689929532</v>
      </c>
      <c r="AA3544">
        <f>(O3544*constantes!$B$4)+(LN(110)*constantes!$B$5)+(LN(22)*constantes!$B$8)+(F3544*constantes!$B$9)</f>
        <v>23.529612757934284</v>
      </c>
      <c r="AB3544">
        <f t="shared" si="779"/>
        <v>7.8415260777171425E-2</v>
      </c>
      <c r="AC3544">
        <f>(O3544*constantes!$D$4)+(LN(110)*constantes!$D$5)+(LN(22)*constantes!$D$8)+(F3544*constantes!$D$9)</f>
        <v>25.605765897229862</v>
      </c>
      <c r="AD3544" s="7">
        <f t="shared" si="780"/>
        <v>3.4638908987597139E-2</v>
      </c>
      <c r="AF3544">
        <f>(O3544*constantes!$B$4)+(LN(125)*constantes!$B$5)+(LN(22.5)*constantes!$B$8)+(F3544*constantes!$B$9)</f>
        <v>23.784569694688678</v>
      </c>
      <c r="AG3544">
        <f t="shared" si="781"/>
        <v>0.10001327473115296</v>
      </c>
      <c r="AH3544">
        <f>(O3544*constantes!$D$4)+(LN(125)*constantes!$D$5)+(LN(22.5)*constantes!$D$8)+(F3544*constantes!$D$9)</f>
        <v>25.976838913838094</v>
      </c>
      <c r="AI3544">
        <f t="shared" si="782"/>
        <v>4.9808625979083754E-2</v>
      </c>
    </row>
    <row r="3545" spans="1:35" x14ac:dyDescent="0.25">
      <c r="A3545" s="11">
        <v>3544</v>
      </c>
      <c r="B3545">
        <v>0</v>
      </c>
      <c r="C3545">
        <v>58</v>
      </c>
      <c r="D3545">
        <v>0</v>
      </c>
      <c r="E3545">
        <v>0</v>
      </c>
      <c r="F3545">
        <v>0</v>
      </c>
      <c r="G3545">
        <v>110</v>
      </c>
      <c r="H3545">
        <v>26.98</v>
      </c>
      <c r="I3545">
        <f>IF(AND(B3545=1,E3545=0),V3545,IF(AND(B3545=1,E3545=1),W3545,IF(AND(B3545=0,E3545=0),X3545,IF(AND(B3545=0,E3545=1),Y3545,ERROR))))</f>
        <v>4.8778141916712148E-2</v>
      </c>
      <c r="K3545">
        <f t="shared" si="770"/>
        <v>6.3209991046805025E-2</v>
      </c>
      <c r="L3545">
        <f t="shared" si="771"/>
        <v>4.4054054961770062E-2</v>
      </c>
      <c r="M3545" s="22" t="str">
        <f t="shared" si="783"/>
        <v>NORMAL</v>
      </c>
      <c r="O3545">
        <f t="shared" si="772"/>
        <v>4.0604430105464191</v>
      </c>
      <c r="P3545">
        <f t="shared" si="773"/>
        <v>4.7004803657924166</v>
      </c>
      <c r="Q3545">
        <f t="shared" si="774"/>
        <v>3.2950958507796098</v>
      </c>
      <c r="R3545">
        <f>(O3545*constantes!$B$4)+(P3545*constantes!$B$5)+(D3545*constantes!$B$6)+(Q3545*constantes!$B$8)+(F3545*constantes!$B$9)</f>
        <v>23.97201692870733</v>
      </c>
      <c r="S3545" s="4">
        <f>(O3545*constantes!$B$4)+(P3545*constantes!$C$5)+(D3545*constantes!$B$6)+(Q3545*constantes!$B$8)+(F3545*constantes!$B$9)</f>
        <v>24.308759342112698</v>
      </c>
      <c r="T3545">
        <f>(O3545*constantes!$D$4)+(P3545*constantes!$D$5)+(D3545*constantes!$D$6)+(Q3545*constantes!$D$8)+(F3545*constantes!$D$9)</f>
        <v>25.955395642159768</v>
      </c>
      <c r="U3545">
        <f>(O3545*constantes!$D$4)+(P3545*constantes!$E$5)+(D3545*constantes!$D$6)+(Q3545*constantes!$D$8)+(F3545*constantes!$D$9)</f>
        <v>26.283301152477446</v>
      </c>
      <c r="V3545" s="5">
        <f t="shared" si="775"/>
        <v>0.11935450733523734</v>
      </c>
      <c r="W3545" s="5">
        <f t="shared" si="776"/>
        <v>0.16304774925241949</v>
      </c>
      <c r="X3545" s="6">
        <f t="shared" si="777"/>
        <v>4.8778141916712148E-2</v>
      </c>
      <c r="Y3545" s="6">
        <f t="shared" si="778"/>
        <v>6.7059573378571491E-2</v>
      </c>
      <c r="AA3545">
        <f>(O3545*constantes!$B$4)+(LN(110)*constantes!$B$5)+(LN(22)*constantes!$B$8)+(F3545*constantes!$B$9)</f>
        <v>23.81024951683365</v>
      </c>
      <c r="AB3545">
        <f t="shared" si="779"/>
        <v>0.10247681663833785</v>
      </c>
      <c r="AC3545">
        <f>(O3545*constantes!$D$4)+(LN(110)*constantes!$D$5)+(LN(22)*constantes!$D$8)+(F3545*constantes!$D$9)</f>
        <v>25.851073342728132</v>
      </c>
      <c r="AD3545" s="7">
        <f t="shared" si="780"/>
        <v>4.4054054961770062E-2</v>
      </c>
      <c r="AF3545">
        <f>(O3545*constantes!$B$4)+(LN(125)*constantes!$B$5)+(LN(22.5)*constantes!$B$8)+(F3545*constantes!$B$9)</f>
        <v>24.065206453588043</v>
      </c>
      <c r="AG3545">
        <f t="shared" si="781"/>
        <v>0.1302191222428678</v>
      </c>
      <c r="AH3545">
        <f>(O3545*constantes!$D$4)+(LN(125)*constantes!$D$5)+(LN(22.5)*constantes!$D$8)+(F3545*constantes!$D$9)</f>
        <v>26.222146359336364</v>
      </c>
      <c r="AI3545">
        <f t="shared" si="782"/>
        <v>6.3209991046805025E-2</v>
      </c>
    </row>
    <row r="3546" spans="1:35" x14ac:dyDescent="0.25">
      <c r="A3546" s="11">
        <v>3545</v>
      </c>
      <c r="B3546">
        <v>1</v>
      </c>
      <c r="C3546">
        <v>57</v>
      </c>
      <c r="D3546">
        <v>1</v>
      </c>
      <c r="E3546">
        <v>0</v>
      </c>
      <c r="F3546">
        <v>0</v>
      </c>
      <c r="G3546">
        <v>117</v>
      </c>
      <c r="H3546">
        <v>25.51</v>
      </c>
      <c r="I3546">
        <f>IF(AND(B3546=1,E3546=0),V3546,IF(AND(B3546=1,E3546=1),W3546,IF(AND(B3546=0,E3546=0),X3546,IF(AND(B3546=0,E3546=1),Y3546,ERROR))))</f>
        <v>0.23090303368884424</v>
      </c>
      <c r="K3546">
        <f t="shared" si="770"/>
        <v>0.12380054983513455</v>
      </c>
      <c r="L3546">
        <f t="shared" si="771"/>
        <v>9.7348342413305922E-2</v>
      </c>
      <c r="M3546" s="22" t="str">
        <f t="shared" si="783"/>
        <v>Elevated Risk</v>
      </c>
      <c r="O3546">
        <f t="shared" si="772"/>
        <v>4.0430512678345503</v>
      </c>
      <c r="P3546">
        <f t="shared" si="773"/>
        <v>4.7621739347977563</v>
      </c>
      <c r="Q3546">
        <f t="shared" si="774"/>
        <v>3.2390705321537201</v>
      </c>
      <c r="R3546">
        <f>(O3546*constantes!$B$4)+(P3546*constantes!$B$5)+(D3546*constantes!$B$6)+(Q3546*constantes!$B$8)+(F3546*constantes!$B$9)</f>
        <v>24.69743844345837</v>
      </c>
      <c r="S3546" s="4">
        <f>(O3546*constantes!$B$4)+(P3546*constantes!$C$5)+(D3546*constantes!$B$6)+(Q3546*constantes!$B$8)+(F3546*constantes!$B$9)</f>
        <v>25.038600584147279</v>
      </c>
      <c r="T3546">
        <f>(O3546*constantes!$D$4)+(P3546*constantes!$D$5)+(D3546*constantes!$D$6)+(Q3546*constantes!$D$8)+(F3546*constantes!$D$9)</f>
        <v>26.671647005862106</v>
      </c>
      <c r="U3546">
        <f>(O3546*constantes!$D$4)+(P3546*constantes!$E$5)+(D3546*constantes!$D$6)+(Q3546*constantes!$D$8)+(F3546*constantes!$D$9)</f>
        <v>27.003856259553597</v>
      </c>
      <c r="V3546" s="5">
        <f t="shared" si="775"/>
        <v>0.23090303368884424</v>
      </c>
      <c r="W3546" s="5">
        <f t="shared" si="776"/>
        <v>0.30876909610659098</v>
      </c>
      <c r="X3546" s="6">
        <f t="shared" si="777"/>
        <v>9.7289699373965921E-2</v>
      </c>
      <c r="Y3546" s="6">
        <f t="shared" si="778"/>
        <v>0.13297326814656973</v>
      </c>
      <c r="AA3546">
        <f>(O3546*constantes!$B$4)+(LN(110)*constantes!$B$5)+(LN(22)*constantes!$B$8)+(F3546*constantes!$B$9)</f>
        <v>23.756109717441312</v>
      </c>
      <c r="AB3546">
        <f t="shared" si="779"/>
        <v>9.7348342413305922E-2</v>
      </c>
      <c r="AC3546">
        <f>(O3546*constantes!$D$4)+(LN(110)*constantes!$D$5)+(LN(22)*constantes!$D$8)+(F3546*constantes!$D$9)</f>
        <v>25.803749193387144</v>
      </c>
      <c r="AD3546" s="7">
        <f t="shared" si="780"/>
        <v>4.2061248414153263E-2</v>
      </c>
      <c r="AF3546">
        <f>(O3546*constantes!$B$4)+(LN(125)*constantes!$B$5)+(LN(22.5)*constantes!$B$8)+(F3546*constantes!$B$9)</f>
        <v>24.011066654195705</v>
      </c>
      <c r="AG3546">
        <f t="shared" si="781"/>
        <v>0.12380054983513455</v>
      </c>
      <c r="AH3546">
        <f>(O3546*constantes!$D$4)+(LN(125)*constantes!$D$5)+(LN(22.5)*constantes!$D$8)+(F3546*constantes!$D$9)</f>
        <v>26.174822209995376</v>
      </c>
      <c r="AI3546">
        <f t="shared" si="782"/>
        <v>6.0378388617794876E-2</v>
      </c>
    </row>
    <row r="3547" spans="1:35" x14ac:dyDescent="0.25">
      <c r="A3547" s="11">
        <v>3546</v>
      </c>
      <c r="B3547">
        <v>1</v>
      </c>
      <c r="C3547">
        <v>40</v>
      </c>
      <c r="D3547">
        <v>0</v>
      </c>
      <c r="E3547">
        <v>0</v>
      </c>
      <c r="F3547">
        <v>0</v>
      </c>
      <c r="G3547">
        <v>122</v>
      </c>
      <c r="H3547">
        <v>30.8</v>
      </c>
      <c r="I3547">
        <f>IF(AND(B3547=1,E3547=0),V3547,IF(AND(B3547=1,E3547=1),W3547,IF(AND(B3547=0,E3547=0),X3547,IF(AND(B3547=0,E3547=1),Y3547,ERROR))))</f>
        <v>5.2383136785751128E-2</v>
      </c>
      <c r="K3547">
        <f t="shared" si="770"/>
        <v>4.2933030992125865E-2</v>
      </c>
      <c r="L3547">
        <f t="shared" si="771"/>
        <v>3.3434567241904078E-2</v>
      </c>
      <c r="M3547" s="22" t="str">
        <f t="shared" si="783"/>
        <v>Elevated Risk</v>
      </c>
      <c r="O3547">
        <f t="shared" si="772"/>
        <v>3.6888794541139363</v>
      </c>
      <c r="P3547">
        <f t="shared" si="773"/>
        <v>4.8040210447332568</v>
      </c>
      <c r="Q3547">
        <f t="shared" si="774"/>
        <v>3.427514689979529</v>
      </c>
      <c r="R3547">
        <f>(O3547*constantes!$B$4)+(P3547*constantes!$B$5)+(D3547*constantes!$B$6)+(Q3547*constantes!$B$8)+(F3547*constantes!$B$9)</f>
        <v>23.112408365917361</v>
      </c>
      <c r="S3547" s="4">
        <f>(O3547*constantes!$B$4)+(P3547*constantes!$C$5)+(D3547*constantes!$B$6)+(Q3547*constantes!$B$8)+(F3547*constantes!$B$9)</f>
        <v>23.456568433562051</v>
      </c>
      <c r="T3547">
        <f>(O3547*constantes!$D$4)+(P3547*constantes!$D$5)+(D3547*constantes!$D$6)+(Q3547*constantes!$D$8)+(F3547*constantes!$D$9)</f>
        <v>25.303294938398469</v>
      </c>
      <c r="U3547">
        <f>(O3547*constantes!$D$4)+(P3547*constantes!$E$5)+(D3547*constantes!$D$6)+(Q3547*constantes!$D$8)+(F3547*constantes!$D$9)</f>
        <v>25.638423446479059</v>
      </c>
      <c r="V3547" s="5">
        <f t="shared" si="775"/>
        <v>5.2383136785751128E-2</v>
      </c>
      <c r="W3547" s="5">
        <f t="shared" si="776"/>
        <v>7.3098845641954457E-2</v>
      </c>
      <c r="X3547" s="6">
        <f t="shared" si="777"/>
        <v>2.5715240373424542E-2</v>
      </c>
      <c r="Y3547" s="6">
        <f t="shared" si="778"/>
        <v>3.5767994665400038E-2</v>
      </c>
      <c r="AA3547">
        <f>(O3547*constantes!$B$4)+(LN(110)*constantes!$B$5)+(LN(22)*constantes!$B$8)+(F3547*constantes!$B$9)</f>
        <v>22.653587028201589</v>
      </c>
      <c r="AB3547">
        <f t="shared" si="779"/>
        <v>3.3434567241904078E-2</v>
      </c>
      <c r="AC3547">
        <f>(O3547*constantes!$D$4)+(LN(110)*constantes!$D$5)+(LN(22)*constantes!$D$8)+(F3547*constantes!$D$9)</f>
        <v>24.840022896226397</v>
      </c>
      <c r="AD3547" s="7">
        <f t="shared" si="780"/>
        <v>1.6258639030403699E-2</v>
      </c>
      <c r="AF3547">
        <f>(O3547*constantes!$B$4)+(LN(125)*constantes!$B$5)+(LN(22.5)*constantes!$B$8)+(F3547*constantes!$B$9)</f>
        <v>22.908543964955982</v>
      </c>
      <c r="AG3547">
        <f t="shared" si="781"/>
        <v>4.2933030992125865E-2</v>
      </c>
      <c r="AH3547">
        <f>(O3547*constantes!$D$4)+(LN(125)*constantes!$D$5)+(LN(22.5)*constantes!$D$8)+(F3547*constantes!$D$9)</f>
        <v>25.211095912834629</v>
      </c>
      <c r="AI3547">
        <f t="shared" si="782"/>
        <v>2.3477142937900042E-2</v>
      </c>
    </row>
    <row r="3548" spans="1:35" x14ac:dyDescent="0.25">
      <c r="A3548" s="11">
        <v>3547</v>
      </c>
      <c r="B3548">
        <v>0</v>
      </c>
      <c r="C3548">
        <v>49</v>
      </c>
      <c r="D3548">
        <v>0</v>
      </c>
      <c r="E3548">
        <v>0</v>
      </c>
      <c r="F3548">
        <v>0</v>
      </c>
      <c r="G3548">
        <v>154</v>
      </c>
      <c r="H3548">
        <v>20.260000000000002</v>
      </c>
      <c r="I3548">
        <f>IF(AND(B3548=1,E3548=0),V3548,IF(AND(B3548=1,E3548=1),W3548,IF(AND(B3548=0,E3548=0),X3548,IF(AND(B3548=0,E3548=1),Y3548,ERROR))))</f>
        <v>6.7924920786200826E-2</v>
      </c>
      <c r="K3548">
        <f t="shared" si="770"/>
        <v>4.0428513799347532E-2</v>
      </c>
      <c r="L3548">
        <f t="shared" si="771"/>
        <v>2.8073382189004015E-2</v>
      </c>
      <c r="M3548" s="22" t="str">
        <f t="shared" si="783"/>
        <v>Elevated Risk</v>
      </c>
      <c r="O3548">
        <f t="shared" si="772"/>
        <v>3.8918202981106265</v>
      </c>
      <c r="P3548">
        <f t="shared" si="773"/>
        <v>5.0369526024136295</v>
      </c>
      <c r="Q3548">
        <f t="shared" si="774"/>
        <v>3.0086484988205373</v>
      </c>
      <c r="R3548">
        <f>(O3548*constantes!$B$4)+(P3548*constantes!$B$5)+(D3548*constantes!$B$6)+(Q3548*constantes!$B$8)+(F3548*constantes!$B$9)</f>
        <v>23.844197219301893</v>
      </c>
      <c r="S3548" s="4">
        <f>(O3548*constantes!$B$4)+(P3548*constantes!$C$5)+(D3548*constantes!$B$6)+(Q3548*constantes!$B$8)+(F3548*constantes!$B$9)</f>
        <v>24.205044503738801</v>
      </c>
      <c r="T3548">
        <f>(O3548*constantes!$D$4)+(P3548*constantes!$D$5)+(D3548*constantes!$D$6)+(Q3548*constantes!$D$8)+(F3548*constantes!$D$9)</f>
        <v>26.296581348457206</v>
      </c>
      <c r="U3548">
        <f>(O3548*constantes!$D$4)+(P3548*constantes!$E$5)+(D3548*constantes!$D$6)+(Q3548*constantes!$D$8)+(F3548*constantes!$D$9)</f>
        <v>26.64795916200158</v>
      </c>
      <c r="V3548" s="5">
        <f t="shared" si="775"/>
        <v>0.10582130298468284</v>
      </c>
      <c r="W3548" s="5">
        <f t="shared" si="776"/>
        <v>0.14824237432898246</v>
      </c>
      <c r="X3548" s="6">
        <f t="shared" si="777"/>
        <v>6.7924920786200826E-2</v>
      </c>
      <c r="Y3548" s="6">
        <f t="shared" si="778"/>
        <v>9.5124171207934816E-2</v>
      </c>
      <c r="AA3548">
        <f>(O3548*constantes!$B$4)+(LN(110)*constantes!$B$5)+(LN(22)*constantes!$B$8)+(F3548*constantes!$B$9)</f>
        <v>23.285333757929525</v>
      </c>
      <c r="AB3548">
        <f t="shared" si="779"/>
        <v>6.1959526107751905E-2</v>
      </c>
      <c r="AC3548">
        <f>(O3548*constantes!$D$4)+(LN(110)*constantes!$D$5)+(LN(22)*constantes!$D$8)+(F3548*constantes!$D$9)</f>
        <v>25.39223913860047</v>
      </c>
      <c r="AD3548" s="7">
        <f t="shared" si="780"/>
        <v>2.8073382189004015E-2</v>
      </c>
      <c r="AF3548">
        <f>(O3548*constantes!$B$4)+(LN(125)*constantes!$B$5)+(LN(22.5)*constantes!$B$8)+(F3548*constantes!$B$9)</f>
        <v>23.540290694683922</v>
      </c>
      <c r="AG3548">
        <f t="shared" si="781"/>
        <v>7.9222803135090225E-2</v>
      </c>
      <c r="AH3548">
        <f>(O3548*constantes!$D$4)+(LN(125)*constantes!$D$5)+(LN(22.5)*constantes!$D$8)+(F3548*constantes!$D$9)</f>
        <v>25.763312155208702</v>
      </c>
      <c r="AI3548">
        <f t="shared" si="782"/>
        <v>4.0428513799347532E-2</v>
      </c>
    </row>
    <row r="3549" spans="1:35" x14ac:dyDescent="0.25">
      <c r="A3549" s="11">
        <v>3548</v>
      </c>
      <c r="B3549">
        <v>0</v>
      </c>
      <c r="C3549">
        <v>43</v>
      </c>
      <c r="D3549">
        <v>1</v>
      </c>
      <c r="E3549">
        <v>0</v>
      </c>
      <c r="F3549">
        <v>0</v>
      </c>
      <c r="G3549">
        <v>106</v>
      </c>
      <c r="H3549">
        <v>23.83</v>
      </c>
      <c r="I3549">
        <f>IF(AND(B3549=1,E3549=0),V3549,IF(AND(B3549=1,E3549=1),W3549,IF(AND(B3549=0,E3549=0),X3549,IF(AND(B3549=0,E3549=1),Y3549,ERROR))))</f>
        <v>3.4178532125355376E-2</v>
      </c>
      <c r="K3549">
        <f t="shared" si="770"/>
        <v>2.8509711637591306E-2</v>
      </c>
      <c r="L3549">
        <f t="shared" si="771"/>
        <v>1.975954812069991E-2</v>
      </c>
      <c r="M3549" s="22" t="str">
        <f t="shared" si="783"/>
        <v>Elevated Risk</v>
      </c>
      <c r="O3549">
        <f t="shared" si="772"/>
        <v>3.7612001156935624</v>
      </c>
      <c r="P3549">
        <f t="shared" si="773"/>
        <v>4.6634390941120669</v>
      </c>
      <c r="Q3549">
        <f t="shared" si="774"/>
        <v>3.1709452911106508</v>
      </c>
      <c r="R3549">
        <f>(O3549*constantes!$B$4)+(P3549*constantes!$B$5)+(D3549*constantes!$B$6)+(Q3549*constantes!$B$8)+(F3549*constantes!$B$9)</f>
        <v>23.582878405288639</v>
      </c>
      <c r="S3549" s="4">
        <f>(O3549*constantes!$B$4)+(P3549*constantes!$C$5)+(D3549*constantes!$B$6)+(Q3549*constantes!$B$8)+(F3549*constantes!$B$9)</f>
        <v>23.916967181990827</v>
      </c>
      <c r="T3549">
        <f>(O3549*constantes!$D$4)+(P3549*constantes!$D$5)+(D3549*constantes!$D$6)+(Q3549*constantes!$D$8)+(F3549*constantes!$D$9)</f>
        <v>25.592149041109376</v>
      </c>
      <c r="U3549">
        <f>(O3549*constantes!$D$4)+(P3549*constantes!$E$5)+(D3549*constantes!$D$6)+(Q3549*constantes!$D$8)+(F3549*constantes!$D$9)</f>
        <v>25.917470552314636</v>
      </c>
      <c r="V3549" s="5">
        <f t="shared" si="775"/>
        <v>8.2523378032699823E-2</v>
      </c>
      <c r="W3549" s="5">
        <f t="shared" si="776"/>
        <v>0.11333885848612657</v>
      </c>
      <c r="X3549" s="6">
        <f t="shared" si="777"/>
        <v>3.4178532125355376E-2</v>
      </c>
      <c r="Y3549" s="6">
        <f t="shared" si="778"/>
        <v>4.7006228850530296E-2</v>
      </c>
      <c r="AA3549">
        <f>(O3549*constantes!$B$4)+(LN(110)*constantes!$B$5)+(LN(22)*constantes!$B$8)+(F3549*constantes!$B$9)</f>
        <v>22.8787183548725</v>
      </c>
      <c r="AB3549">
        <f t="shared" si="779"/>
        <v>4.169811677585733E-2</v>
      </c>
      <c r="AC3549">
        <f>(O3549*constantes!$D$4)+(LN(110)*constantes!$D$5)+(LN(22)*constantes!$D$8)+(F3549*constantes!$D$9)</f>
        <v>25.036812478830871</v>
      </c>
      <c r="AD3549" s="7">
        <f t="shared" si="780"/>
        <v>1.975954812069991E-2</v>
      </c>
      <c r="AF3549">
        <f>(O3549*constantes!$B$4)+(LN(125)*constantes!$B$5)+(LN(22.5)*constantes!$B$8)+(F3549*constantes!$B$9)</f>
        <v>23.133675291626897</v>
      </c>
      <c r="AG3549">
        <f t="shared" si="781"/>
        <v>5.3478442485207722E-2</v>
      </c>
      <c r="AH3549">
        <f>(O3549*constantes!$D$4)+(LN(125)*constantes!$D$5)+(LN(22.5)*constantes!$D$8)+(F3549*constantes!$D$9)</f>
        <v>25.407885495439103</v>
      </c>
      <c r="AI3549">
        <f t="shared" si="782"/>
        <v>2.8509711637591306E-2</v>
      </c>
    </row>
    <row r="3550" spans="1:35" x14ac:dyDescent="0.25">
      <c r="A3550" s="11">
        <v>3549</v>
      </c>
      <c r="B3550">
        <v>1</v>
      </c>
      <c r="C3550">
        <v>37</v>
      </c>
      <c r="D3550">
        <v>0</v>
      </c>
      <c r="E3550">
        <v>0</v>
      </c>
      <c r="F3550">
        <v>0</v>
      </c>
      <c r="G3550">
        <v>114.5</v>
      </c>
      <c r="H3550">
        <v>31.22</v>
      </c>
      <c r="I3550">
        <f>IF(AND(B3550=1,E3550=0),V3550,IF(AND(B3550=1,E3550=1),W3550,IF(AND(B3550=0,E3550=0),X3550,IF(AND(B3550=0,E3550=1),Y3550,ERROR))))</f>
        <v>3.7218670978713897E-2</v>
      </c>
      <c r="K3550">
        <f t="shared" si="770"/>
        <v>3.3840132302612846E-2</v>
      </c>
      <c r="L3550">
        <f t="shared" si="771"/>
        <v>2.6325671515684657E-2</v>
      </c>
      <c r="M3550" s="22" t="str">
        <f t="shared" si="783"/>
        <v>NORMAL</v>
      </c>
      <c r="O3550">
        <f t="shared" si="772"/>
        <v>3.6109179126442243</v>
      </c>
      <c r="P3550">
        <f t="shared" si="773"/>
        <v>4.7405748229942946</v>
      </c>
      <c r="Q3550">
        <f t="shared" si="774"/>
        <v>3.4410589150872859</v>
      </c>
      <c r="R3550">
        <f>(O3550*constantes!$B$4)+(P3550*constantes!$B$5)+(D3550*constantes!$B$6)+(Q3550*constantes!$B$8)+(F3550*constantes!$B$9)</f>
        <v>22.762756844098973</v>
      </c>
      <c r="S3550" s="4">
        <f>(O3550*constantes!$B$4)+(P3550*constantes!$C$5)+(D3550*constantes!$B$6)+(Q3550*constantes!$B$8)+(F3550*constantes!$B$9)</f>
        <v>23.102371624418282</v>
      </c>
      <c r="T3550">
        <f>(O3550*constantes!$D$4)+(P3550*constantes!$D$5)+(D3550*constantes!$D$6)+(Q3550*constantes!$D$8)+(F3550*constantes!$D$9)</f>
        <v>24.919612100246077</v>
      </c>
      <c r="U3550">
        <f>(O3550*constantes!$D$4)+(P3550*constantes!$E$5)+(D3550*constantes!$D$6)+(Q3550*constantes!$D$8)+(F3550*constantes!$D$9)</f>
        <v>25.250314599898157</v>
      </c>
      <c r="V3550" s="5">
        <f t="shared" si="775"/>
        <v>3.7218670978713897E-2</v>
      </c>
      <c r="W3550" s="5">
        <f t="shared" si="776"/>
        <v>5.1873820807188165E-2</v>
      </c>
      <c r="X3550" s="6">
        <f t="shared" si="777"/>
        <v>1.7593623775983613E-2</v>
      </c>
      <c r="Y3550" s="6">
        <f t="shared" si="778"/>
        <v>2.4404628218195445E-2</v>
      </c>
      <c r="AA3550">
        <f>(O3550*constantes!$B$4)+(LN(110)*constantes!$B$5)+(LN(22)*constantes!$B$8)+(F3550*constantes!$B$9)</f>
        <v>22.410895868068035</v>
      </c>
      <c r="AB3550">
        <f t="shared" si="779"/>
        <v>2.6325671515684657E-2</v>
      </c>
      <c r="AC3550">
        <f>(O3550*constantes!$D$4)+(LN(110)*constantes!$D$5)+(LN(22)*constantes!$D$8)+(F3550*constantes!$D$9)</f>
        <v>24.627884084579406</v>
      </c>
      <c r="AD3550" s="7">
        <f t="shared" si="780"/>
        <v>1.3171407582175831E-2</v>
      </c>
      <c r="AF3550">
        <f>(O3550*constantes!$B$4)+(LN(125)*constantes!$B$5)+(LN(22.5)*constantes!$B$8)+(F3550*constantes!$B$9)</f>
        <v>22.665852804822428</v>
      </c>
      <c r="AG3550">
        <f t="shared" si="781"/>
        <v>3.3840132302612846E-2</v>
      </c>
      <c r="AH3550">
        <f>(O3550*constantes!$D$4)+(LN(125)*constantes!$D$5)+(LN(22.5)*constantes!$D$8)+(F3550*constantes!$D$9)</f>
        <v>24.998957101187639</v>
      </c>
      <c r="AI3550">
        <f t="shared" si="782"/>
        <v>1.903255478119692E-2</v>
      </c>
    </row>
    <row r="3551" spans="1:35" x14ac:dyDescent="0.25">
      <c r="A3551" s="11">
        <v>3550</v>
      </c>
      <c r="B3551">
        <v>0</v>
      </c>
      <c r="C3551">
        <v>43</v>
      </c>
      <c r="D3551">
        <v>1</v>
      </c>
      <c r="E3551">
        <v>0</v>
      </c>
      <c r="F3551">
        <v>0</v>
      </c>
      <c r="G3551">
        <v>99</v>
      </c>
      <c r="H3551">
        <v>22.17</v>
      </c>
      <c r="I3551">
        <f>IF(AND(B3551=1,E3551=0),V3551,IF(AND(B3551=1,E3551=1),W3551,IF(AND(B3551=0,E3551=0),X3551,IF(AND(B3551=0,E3551=1),Y3551,ERROR))))</f>
        <v>2.7277126498545856E-2</v>
      </c>
      <c r="K3551">
        <f t="shared" si="770"/>
        <v>2.8509711637591306E-2</v>
      </c>
      <c r="L3551">
        <f t="shared" si="771"/>
        <v>1.975954812069991E-2</v>
      </c>
      <c r="M3551" s="22" t="str">
        <f t="shared" si="783"/>
        <v>NORMAL</v>
      </c>
      <c r="O3551">
        <f t="shared" si="772"/>
        <v>3.7612001156935624</v>
      </c>
      <c r="P3551">
        <f t="shared" si="773"/>
        <v>4.5951198501345898</v>
      </c>
      <c r="Q3551">
        <f t="shared" si="774"/>
        <v>3.0987400236282201</v>
      </c>
      <c r="R3551">
        <f>(O3551*constantes!$B$4)+(P3551*constantes!$B$5)+(D3551*constantes!$B$6)+(Q3551*constantes!$B$8)+(F3551*constantes!$B$9)</f>
        <v>23.398898572268852</v>
      </c>
      <c r="S3551" s="4">
        <f>(O3551*constantes!$B$4)+(P3551*constantes!$C$5)+(D3551*constantes!$B$6)+(Q3551*constantes!$B$8)+(F3551*constantes!$B$9)</f>
        <v>23.728092958332496</v>
      </c>
      <c r="T3551">
        <f>(O3551*constantes!$D$4)+(P3551*constantes!$D$5)+(D3551*constantes!$D$6)+(Q3551*constantes!$D$8)+(F3551*constantes!$D$9)</f>
        <v>25.363058213532302</v>
      </c>
      <c r="U3551">
        <f>(O3551*constantes!$D$4)+(P3551*constantes!$E$5)+(D3551*constantes!$D$6)+(Q3551*constantes!$D$8)+(F3551*constantes!$D$9)</f>
        <v>25.683613774277692</v>
      </c>
      <c r="V3551" s="5">
        <f t="shared" si="775"/>
        <v>6.9147607284826385E-2</v>
      </c>
      <c r="W3551" s="5">
        <f t="shared" si="776"/>
        <v>9.4790570700279186E-2</v>
      </c>
      <c r="X3551" s="6">
        <f t="shared" si="777"/>
        <v>2.7277126498545856E-2</v>
      </c>
      <c r="Y3551" s="6">
        <f t="shared" si="778"/>
        <v>3.7390145330109203E-2</v>
      </c>
      <c r="AA3551">
        <f>(O3551*constantes!$B$4)+(LN(110)*constantes!$B$5)+(LN(22)*constantes!$B$8)+(F3551*constantes!$B$9)</f>
        <v>22.8787183548725</v>
      </c>
      <c r="AB3551">
        <f t="shared" si="779"/>
        <v>4.169811677585733E-2</v>
      </c>
      <c r="AC3551">
        <f>(O3551*constantes!$D$4)+(LN(110)*constantes!$D$5)+(LN(22)*constantes!$D$8)+(F3551*constantes!$D$9)</f>
        <v>25.036812478830871</v>
      </c>
      <c r="AD3551" s="7">
        <f t="shared" si="780"/>
        <v>1.975954812069991E-2</v>
      </c>
      <c r="AF3551">
        <f>(O3551*constantes!$B$4)+(LN(125)*constantes!$B$5)+(LN(22.5)*constantes!$B$8)+(F3551*constantes!$B$9)</f>
        <v>23.133675291626897</v>
      </c>
      <c r="AG3551">
        <f t="shared" si="781"/>
        <v>5.3478442485207722E-2</v>
      </c>
      <c r="AH3551">
        <f>(O3551*constantes!$D$4)+(LN(125)*constantes!$D$5)+(LN(22.5)*constantes!$D$8)+(F3551*constantes!$D$9)</f>
        <v>25.407885495439103</v>
      </c>
      <c r="AI3551">
        <f t="shared" si="782"/>
        <v>2.8509711637591306E-2</v>
      </c>
    </row>
    <row r="3552" spans="1:35" x14ac:dyDescent="0.25">
      <c r="A3552" s="11">
        <v>3551</v>
      </c>
      <c r="B3552">
        <v>0</v>
      </c>
      <c r="C3552">
        <v>46</v>
      </c>
      <c r="D3552">
        <v>1</v>
      </c>
      <c r="E3552">
        <v>0</v>
      </c>
      <c r="F3552">
        <v>0</v>
      </c>
      <c r="G3552">
        <v>99.5</v>
      </c>
      <c r="H3552">
        <v>21.67</v>
      </c>
      <c r="I3552">
        <f>IF(AND(B3552=1,E3552=0),V3552,IF(AND(B3552=1,E3552=1),W3552,IF(AND(B3552=0,E3552=0),X3552,IF(AND(B3552=0,E3552=1),Y3552,ERROR))))</f>
        <v>3.2761591101026499E-2</v>
      </c>
      <c r="K3552">
        <f t="shared" si="770"/>
        <v>3.4153313573738631E-2</v>
      </c>
      <c r="L3552">
        <f t="shared" si="771"/>
        <v>2.3692217580876362E-2</v>
      </c>
      <c r="M3552" s="22" t="str">
        <f t="shared" si="783"/>
        <v>NORMAL</v>
      </c>
      <c r="O3552">
        <f t="shared" si="772"/>
        <v>3.8286413964890951</v>
      </c>
      <c r="P3552">
        <f t="shared" si="773"/>
        <v>4.6001576441645469</v>
      </c>
      <c r="Q3552">
        <f t="shared" si="774"/>
        <v>3.0759288155482678</v>
      </c>
      <c r="R3552">
        <f>(O3552*constantes!$B$4)+(P3552*constantes!$B$5)+(D3552*constantes!$B$6)+(Q3552*constantes!$B$8)+(F3552*constantes!$B$9)</f>
        <v>23.600102051253661</v>
      </c>
      <c r="S3552" s="4">
        <f>(O3552*constantes!$B$4)+(P3552*constantes!$C$5)+(D3552*constantes!$B$6)+(Q3552*constantes!$B$8)+(F3552*constantes!$B$9)</f>
        <v>23.929657344881608</v>
      </c>
      <c r="T3552">
        <f>(O3552*constantes!$D$4)+(P3552*constantes!$D$5)+(D3552*constantes!$D$6)+(Q3552*constantes!$D$8)+(F3552*constantes!$D$9)</f>
        <v>25.549079290540533</v>
      </c>
      <c r="U3552">
        <f>(O3552*constantes!$D$4)+(P3552*constantes!$E$5)+(D3552*constantes!$D$6)+(Q3552*constantes!$D$8)+(F3552*constantes!$D$9)</f>
        <v>25.869986287797449</v>
      </c>
      <c r="V3552" s="5">
        <f t="shared" si="775"/>
        <v>8.3895162639118448E-2</v>
      </c>
      <c r="W3552" s="5">
        <f t="shared" si="776"/>
        <v>0.11469995226492524</v>
      </c>
      <c r="X3552" s="6">
        <f t="shared" si="777"/>
        <v>3.2761591101026499E-2</v>
      </c>
      <c r="Y3552" s="6">
        <f t="shared" si="778"/>
        <v>4.4876016648846662E-2</v>
      </c>
      <c r="AA3552">
        <f>(O3552*constantes!$B$4)+(LN(110)*constantes!$B$5)+(LN(22)*constantes!$B$8)+(F3552*constantes!$B$9)</f>
        <v>23.088660364337766</v>
      </c>
      <c r="AB3552">
        <f t="shared" si="779"/>
        <v>5.1185816914687488E-2</v>
      </c>
      <c r="AC3552">
        <f>(O3552*constantes!$D$4)+(LN(110)*constantes!$D$5)+(LN(22)*constantes!$D$8)+(F3552*constantes!$D$9)</f>
        <v>25.220324924765169</v>
      </c>
      <c r="AD3552" s="7">
        <f t="shared" si="780"/>
        <v>2.3692217580876362E-2</v>
      </c>
      <c r="AF3552">
        <f>(O3552*constantes!$B$4)+(LN(125)*constantes!$B$5)+(LN(22.5)*constantes!$B$8)+(F3552*constantes!$B$9)</f>
        <v>23.343617301092156</v>
      </c>
      <c r="AG3552">
        <f t="shared" si="781"/>
        <v>6.5553501255932511E-2</v>
      </c>
      <c r="AH3552">
        <f>(O3552*constantes!$D$4)+(LN(125)*constantes!$D$5)+(LN(22.5)*constantes!$D$8)+(F3552*constantes!$D$9)</f>
        <v>25.591397941373401</v>
      </c>
      <c r="AI3552">
        <f t="shared" si="782"/>
        <v>3.4153313573738631E-2</v>
      </c>
    </row>
    <row r="3553" spans="1:35" x14ac:dyDescent="0.25">
      <c r="A3553" s="11">
        <v>3552</v>
      </c>
      <c r="B3553">
        <v>0</v>
      </c>
      <c r="C3553">
        <v>62</v>
      </c>
      <c r="D3553">
        <v>0</v>
      </c>
      <c r="E3553">
        <v>1</v>
      </c>
      <c r="F3553">
        <v>0</v>
      </c>
      <c r="G3553">
        <v>185</v>
      </c>
      <c r="H3553">
        <v>26.21</v>
      </c>
      <c r="I3553">
        <f>IF(AND(B3553=1,E3553=0),V3553,IF(AND(B3553=1,E3553=1),W3553,IF(AND(B3553=0,E3553=0),X3553,IF(AND(B3553=0,E3553=1),Y3553,ERROR))))</f>
        <v>0.30719642493142074</v>
      </c>
      <c r="K3553">
        <f t="shared" si="770"/>
        <v>7.5302674960658122E-2</v>
      </c>
      <c r="L3553">
        <f t="shared" si="771"/>
        <v>5.2585681787711391E-2</v>
      </c>
      <c r="M3553" s="22" t="str">
        <f t="shared" si="783"/>
        <v>'&gt;30%</v>
      </c>
      <c r="O3553">
        <f t="shared" si="772"/>
        <v>4.1271343850450917</v>
      </c>
      <c r="P3553">
        <f t="shared" si="773"/>
        <v>5.2203558250783244</v>
      </c>
      <c r="Q3553">
        <f t="shared" si="774"/>
        <v>3.2661410173353151</v>
      </c>
      <c r="R3553">
        <f>(O3553*constantes!$B$4)+(P3553*constantes!$B$5)+(D3553*constantes!$B$6)+(Q3553*constantes!$B$8)+(F3553*constantes!$B$9)</f>
        <v>25.121080553569186</v>
      </c>
      <c r="S3553" s="4">
        <f>(O3553*constantes!$B$4)+(P3553*constantes!$C$5)+(D3553*constantes!$B$6)+(Q3553*constantes!$B$8)+(F3553*constantes!$B$9)</f>
        <v>25.495066844877794</v>
      </c>
      <c r="T3553">
        <f>(O3553*constantes!$D$4)+(P3553*constantes!$D$5)+(D3553*constantes!$D$6)+(Q3553*constantes!$D$8)+(F3553*constantes!$D$9)</f>
        <v>27.584427260148399</v>
      </c>
      <c r="U3553">
        <f>(O3553*constantes!$D$4)+(P3553*constantes!$E$5)+(D3553*constantes!$D$6)+(Q3553*constantes!$D$8)+(F3553*constantes!$D$9)</f>
        <v>27.948599282505864</v>
      </c>
      <c r="V3553" s="5">
        <f t="shared" si="775"/>
        <v>0.33037071482201175</v>
      </c>
      <c r="W3553" s="5">
        <f t="shared" si="776"/>
        <v>0.4417260588028088</v>
      </c>
      <c r="X3553" s="6">
        <f t="shared" si="777"/>
        <v>0.22507365234033672</v>
      </c>
      <c r="Y3553" s="6">
        <f t="shared" si="778"/>
        <v>0.30719642493142074</v>
      </c>
      <c r="AA3553">
        <f>(O3553*constantes!$B$4)+(LN(110)*constantes!$B$5)+(LN(22)*constantes!$B$8)+(F3553*constantes!$B$9)</f>
        <v>24.017857097993041</v>
      </c>
      <c r="AB3553">
        <f t="shared" si="779"/>
        <v>0.12458920296857934</v>
      </c>
      <c r="AC3553">
        <f>(O3553*constantes!$D$4)+(LN(110)*constantes!$D$5)+(LN(22)*constantes!$D$8)+(F3553*constantes!$D$9)</f>
        <v>26.032545241135235</v>
      </c>
      <c r="AD3553" s="7">
        <f t="shared" si="780"/>
        <v>5.2585681787711391E-2</v>
      </c>
      <c r="AF3553">
        <f>(O3553*constantes!$B$4)+(LN(125)*constantes!$B$5)+(LN(22.5)*constantes!$B$8)+(F3553*constantes!$B$9)</f>
        <v>24.27281403474743</v>
      </c>
      <c r="AG3553">
        <f t="shared" si="781"/>
        <v>0.15777159470264646</v>
      </c>
      <c r="AH3553">
        <f>(O3553*constantes!$D$4)+(LN(125)*constantes!$D$5)+(LN(22.5)*constantes!$D$8)+(F3553*constantes!$D$9)</f>
        <v>26.403618257743467</v>
      </c>
      <c r="AI3553">
        <f t="shared" si="782"/>
        <v>7.5302674960658122E-2</v>
      </c>
    </row>
    <row r="3554" spans="1:35" x14ac:dyDescent="0.25">
      <c r="A3554" s="11">
        <v>3553</v>
      </c>
      <c r="B3554">
        <v>0</v>
      </c>
      <c r="C3554">
        <v>53</v>
      </c>
      <c r="D3554">
        <v>0</v>
      </c>
      <c r="E3554">
        <v>1</v>
      </c>
      <c r="F3554">
        <v>0</v>
      </c>
      <c r="G3554">
        <v>148</v>
      </c>
      <c r="H3554">
        <v>32.520000000000003</v>
      </c>
      <c r="I3554">
        <f>IF(AND(B3554=1,E3554=0),V3554,IF(AND(B3554=1,E3554=1),W3554,IF(AND(B3554=0,E3554=0),X3554,IF(AND(B3554=0,E3554=1),Y3554,ERROR))))</f>
        <v>0.13112927878461422</v>
      </c>
      <c r="K3554">
        <f t="shared" si="770"/>
        <v>4.9808625979083754E-2</v>
      </c>
      <c r="L3554">
        <f t="shared" si="771"/>
        <v>3.4638908987597139E-2</v>
      </c>
      <c r="M3554" s="22" t="str">
        <f t="shared" si="783"/>
        <v>Elevated Risk</v>
      </c>
      <c r="O3554">
        <f t="shared" si="772"/>
        <v>3.970291913552122</v>
      </c>
      <c r="P3554">
        <f t="shared" si="773"/>
        <v>4.9972122737641147</v>
      </c>
      <c r="Q3554">
        <f t="shared" si="774"/>
        <v>3.48185528467961</v>
      </c>
      <c r="R3554">
        <f>(O3554*constantes!$B$4)+(P3554*constantes!$B$5)+(D3554*constantes!$B$6)+(Q3554*constantes!$B$8)+(F3554*constantes!$B$9)</f>
        <v>24.389898874061004</v>
      </c>
      <c r="S3554" s="4">
        <f>(O3554*constantes!$B$4)+(P3554*constantes!$C$5)+(D3554*constantes!$B$6)+(Q3554*constantes!$B$8)+(F3554*constantes!$B$9)</f>
        <v>24.747899161353462</v>
      </c>
      <c r="T3554">
        <f>(O3554*constantes!$D$4)+(P3554*constantes!$D$5)+(D3554*constantes!$D$6)+(Q3554*constantes!$D$8)+(F3554*constantes!$D$9)</f>
        <v>26.640249108495542</v>
      </c>
      <c r="U3554">
        <f>(O3554*constantes!$D$4)+(P3554*constantes!$E$5)+(D3554*constantes!$D$6)+(Q3554*constantes!$D$8)+(F3554*constantes!$D$9)</f>
        <v>26.988854636713324</v>
      </c>
      <c r="V3554" s="5">
        <f t="shared" si="775"/>
        <v>0.17554458976195553</v>
      </c>
      <c r="W3554" s="5">
        <f t="shared" si="776"/>
        <v>0.24128269856921014</v>
      </c>
      <c r="X3554" s="6">
        <f t="shared" si="777"/>
        <v>9.442921800505133E-2</v>
      </c>
      <c r="Y3554" s="6">
        <f t="shared" si="778"/>
        <v>0.13112927878461422</v>
      </c>
      <c r="AA3554">
        <f>(O3554*constantes!$B$4)+(LN(110)*constantes!$B$5)+(LN(22)*constantes!$B$8)+(F3554*constantes!$B$9)</f>
        <v>23.529612757934284</v>
      </c>
      <c r="AB3554">
        <f t="shared" si="779"/>
        <v>7.8415260777171425E-2</v>
      </c>
      <c r="AC3554">
        <f>(O3554*constantes!$D$4)+(LN(110)*constantes!$D$5)+(LN(22)*constantes!$D$8)+(F3554*constantes!$D$9)</f>
        <v>25.605765897229862</v>
      </c>
      <c r="AD3554" s="7">
        <f t="shared" si="780"/>
        <v>3.4638908987597139E-2</v>
      </c>
      <c r="AF3554">
        <f>(O3554*constantes!$B$4)+(LN(125)*constantes!$B$5)+(LN(22.5)*constantes!$B$8)+(F3554*constantes!$B$9)</f>
        <v>23.784569694688678</v>
      </c>
      <c r="AG3554">
        <f t="shared" si="781"/>
        <v>0.10001327473115296</v>
      </c>
      <c r="AH3554">
        <f>(O3554*constantes!$D$4)+(LN(125)*constantes!$D$5)+(LN(22.5)*constantes!$D$8)+(F3554*constantes!$D$9)</f>
        <v>25.976838913838094</v>
      </c>
      <c r="AI3554">
        <f t="shared" si="782"/>
        <v>4.9808625979083754E-2</v>
      </c>
    </row>
    <row r="3555" spans="1:35" x14ac:dyDescent="0.25">
      <c r="A3555" s="11">
        <v>3554</v>
      </c>
      <c r="B3555">
        <v>0</v>
      </c>
      <c r="C3555">
        <v>61</v>
      </c>
      <c r="D3555">
        <v>0</v>
      </c>
      <c r="E3555">
        <v>0</v>
      </c>
      <c r="F3555">
        <v>0</v>
      </c>
      <c r="G3555">
        <v>108</v>
      </c>
      <c r="H3555">
        <v>30.23</v>
      </c>
      <c r="I3555">
        <f>IF(AND(B3555=1,E3555=0),V3555,IF(AND(B3555=1,E3555=1),W3555,IF(AND(B3555=0,E3555=0),X3555,IF(AND(B3555=0,E3555=1),Y3555,ERROR))))</f>
        <v>5.6104255067537023E-2</v>
      </c>
      <c r="K3555">
        <f t="shared" si="770"/>
        <v>7.2164067569494672E-2</v>
      </c>
      <c r="L3555">
        <f t="shared" si="771"/>
        <v>5.0368025874669486E-2</v>
      </c>
      <c r="M3555" s="22" t="str">
        <f t="shared" si="783"/>
        <v>NORMAL</v>
      </c>
      <c r="O3555">
        <f t="shared" si="772"/>
        <v>4.1108738641733114</v>
      </c>
      <c r="P3555">
        <f t="shared" si="773"/>
        <v>4.6821312271242199</v>
      </c>
      <c r="Q3555">
        <f t="shared" si="774"/>
        <v>3.4088348087913669</v>
      </c>
      <c r="R3555">
        <f>(O3555*constantes!$B$4)+(P3555*constantes!$B$5)+(D3555*constantes!$B$6)+(Q3555*constantes!$B$8)+(F3555*constantes!$B$9)</f>
        <v>24.185135872396081</v>
      </c>
      <c r="S3555" s="4">
        <f>(O3555*constantes!$B$4)+(P3555*constantes!$C$5)+(D3555*constantes!$B$6)+(Q3555*constantes!$B$8)+(F3555*constantes!$B$9)</f>
        <v>24.520563753507261</v>
      </c>
      <c r="T3555">
        <f>(O3555*constantes!$D$4)+(P3555*constantes!$D$5)+(D3555*constantes!$D$6)+(Q3555*constantes!$D$8)+(F3555*constantes!$D$9)</f>
        <v>26.09915609167065</v>
      </c>
      <c r="U3555">
        <f>(O3555*constantes!$D$4)+(P3555*constantes!$E$5)+(D3555*constantes!$D$6)+(Q3555*constantes!$D$8)+(F3555*constantes!$D$9)</f>
        <v>26.425781566074836</v>
      </c>
      <c r="V3555" s="5">
        <f t="shared" si="775"/>
        <v>0.14554415622441508</v>
      </c>
      <c r="W3555" s="5">
        <f t="shared" si="776"/>
        <v>0.19746256717193555</v>
      </c>
      <c r="X3555" s="6">
        <f t="shared" si="777"/>
        <v>5.6104255067537023E-2</v>
      </c>
      <c r="Y3555" s="6">
        <f t="shared" si="778"/>
        <v>7.6923643353597915E-2</v>
      </c>
      <c r="AA3555">
        <f>(O3555*constantes!$B$4)+(LN(110)*constantes!$B$5)+(LN(22)*constantes!$B$8)+(F3555*constantes!$B$9)</f>
        <v>23.967238746940023</v>
      </c>
      <c r="AB3555">
        <f t="shared" si="779"/>
        <v>0.11882079876600593</v>
      </c>
      <c r="AC3555">
        <f>(O3555*constantes!$D$4)+(LN(110)*constantes!$D$5)+(LN(22)*constantes!$D$8)+(F3555*constantes!$D$9)</f>
        <v>25.98829922560666</v>
      </c>
      <c r="AD3555" s="7">
        <f t="shared" si="780"/>
        <v>5.0368025874669486E-2</v>
      </c>
      <c r="AF3555">
        <f>(O3555*constantes!$B$4)+(LN(125)*constantes!$B$5)+(LN(22.5)*constantes!$B$8)+(F3555*constantes!$B$9)</f>
        <v>24.222195683694412</v>
      </c>
      <c r="AG3555">
        <f t="shared" si="781"/>
        <v>0.15060331820878059</v>
      </c>
      <c r="AH3555">
        <f>(O3555*constantes!$D$4)+(LN(125)*constantes!$D$5)+(LN(22.5)*constantes!$D$8)+(F3555*constantes!$D$9)</f>
        <v>26.359372242214892</v>
      </c>
      <c r="AI3555">
        <f t="shared" si="782"/>
        <v>7.2164067569494672E-2</v>
      </c>
    </row>
    <row r="3556" spans="1:35" x14ac:dyDescent="0.25">
      <c r="A3556" s="11">
        <v>3555</v>
      </c>
      <c r="B3556">
        <v>1</v>
      </c>
      <c r="C3556">
        <v>35</v>
      </c>
      <c r="D3556">
        <v>0</v>
      </c>
      <c r="E3556">
        <v>1</v>
      </c>
      <c r="F3556">
        <v>0</v>
      </c>
      <c r="G3556">
        <v>159</v>
      </c>
      <c r="H3556">
        <v>26.23</v>
      </c>
      <c r="I3556">
        <f>IF(AND(B3556=1,E3556=0),V3556,IF(AND(B3556=1,E3556=1),W3556,IF(AND(B3556=0,E3556=0),X3556,IF(AND(B3556=0,E3556=1),Y3556,ERROR))))</f>
        <v>7.0835966594565369E-2</v>
      </c>
      <c r="K3556">
        <f t="shared" si="770"/>
        <v>2.8542111166007578E-2</v>
      </c>
      <c r="L3556">
        <f t="shared" si="771"/>
        <v>2.2190585383473738E-2</v>
      </c>
      <c r="M3556" s="22" t="str">
        <f t="shared" si="783"/>
        <v>Elevated Risk</v>
      </c>
      <c r="O3556">
        <f t="shared" si="772"/>
        <v>3.5553480614894135</v>
      </c>
      <c r="P3556">
        <f t="shared" si="773"/>
        <v>5.0689042022202315</v>
      </c>
      <c r="Q3556">
        <f t="shared" si="774"/>
        <v>3.2669037938787824</v>
      </c>
      <c r="R3556">
        <f>(O3556*constantes!$B$4)+(P3556*constantes!$B$5)+(D3556*constantes!$B$6)+(Q3556*constantes!$B$8)+(F3556*constantes!$B$9)</f>
        <v>23.060782429622076</v>
      </c>
      <c r="S3556" s="4">
        <f>(O3556*constantes!$B$4)+(P3556*constantes!$C$5)+(D3556*constantes!$B$6)+(Q3556*constantes!$B$8)+(F3556*constantes!$B$9)</f>
        <v>23.423918726669132</v>
      </c>
      <c r="T3556">
        <f>(O3556*constantes!$D$4)+(P3556*constantes!$D$5)+(D3556*constantes!$D$6)+(Q3556*constantes!$D$8)+(F3556*constantes!$D$9)</f>
        <v>25.602926833764837</v>
      </c>
      <c r="U3556">
        <f>(O3556*constantes!$D$4)+(P3556*constantes!$E$5)+(D3556*constantes!$D$6)+(Q3556*constantes!$D$8)+(F3556*constantes!$D$9)</f>
        <v>25.956533590911718</v>
      </c>
      <c r="V3556" s="5">
        <f t="shared" si="775"/>
        <v>4.981422464972407E-2</v>
      </c>
      <c r="W3556" s="5">
        <f t="shared" si="776"/>
        <v>7.0835966594565369E-2</v>
      </c>
      <c r="X3556" s="6">
        <f t="shared" si="777"/>
        <v>3.4542422373578741E-2</v>
      </c>
      <c r="Y3556" s="6">
        <f t="shared" si="778"/>
        <v>4.8832301881931439E-2</v>
      </c>
      <c r="AA3556">
        <f>(O3556*constantes!$B$4)+(LN(110)*constantes!$B$5)+(LN(22)*constantes!$B$8)+(F3556*constantes!$B$9)</f>
        <v>22.237909144217156</v>
      </c>
      <c r="AB3556">
        <f t="shared" si="779"/>
        <v>2.2190585383473738E-2</v>
      </c>
      <c r="AC3556">
        <f>(O3556*constantes!$D$4)+(LN(110)*constantes!$D$5)+(LN(22)*constantes!$D$8)+(F3556*constantes!$D$9)</f>
        <v>24.476674629697587</v>
      </c>
      <c r="AD3556" s="7">
        <f t="shared" si="780"/>
        <v>1.133354995431346E-2</v>
      </c>
      <c r="AF3556">
        <f>(O3556*constantes!$B$4)+(LN(125)*constantes!$B$5)+(LN(22.5)*constantes!$B$8)+(F3556*constantes!$B$9)</f>
        <v>22.492866080971549</v>
      </c>
      <c r="AG3556">
        <f t="shared" si="781"/>
        <v>2.8542111166007578E-2</v>
      </c>
      <c r="AH3556">
        <f>(O3556*constantes!$D$4)+(LN(125)*constantes!$D$5)+(LN(22.5)*constantes!$D$8)+(F3556*constantes!$D$9)</f>
        <v>24.84774764630582</v>
      </c>
      <c r="AI3556">
        <f t="shared" si="782"/>
        <v>1.6383680801150824E-2</v>
      </c>
    </row>
    <row r="3557" spans="1:35" x14ac:dyDescent="0.25">
      <c r="A3557" s="11">
        <v>3556</v>
      </c>
      <c r="B3557">
        <v>0</v>
      </c>
      <c r="C3557">
        <v>49</v>
      </c>
      <c r="D3557">
        <v>0</v>
      </c>
      <c r="E3557">
        <v>1</v>
      </c>
      <c r="F3557">
        <v>0</v>
      </c>
      <c r="G3557">
        <v>121</v>
      </c>
      <c r="H3557">
        <v>21.14</v>
      </c>
      <c r="I3557">
        <f>IF(AND(B3557=1,E3557=0),V3557,IF(AND(B3557=1,E3557=1),W3557,IF(AND(B3557=0,E3557=0),X3557,IF(AND(B3557=0,E3557=1),Y3557,ERROR))))</f>
        <v>4.9695500459408293E-2</v>
      </c>
      <c r="K3557">
        <f t="shared" si="770"/>
        <v>4.0428513799347532E-2</v>
      </c>
      <c r="L3557">
        <f t="shared" si="771"/>
        <v>2.8073382189004015E-2</v>
      </c>
      <c r="M3557" s="22" t="str">
        <f t="shared" si="783"/>
        <v>Elevated Risk</v>
      </c>
      <c r="O3557">
        <f t="shared" si="772"/>
        <v>3.8918202981106265</v>
      </c>
      <c r="P3557">
        <f t="shared" si="773"/>
        <v>4.7957905455967413</v>
      </c>
      <c r="Q3557">
        <f t="shared" si="774"/>
        <v>3.0511669804420918</v>
      </c>
      <c r="R3557">
        <f>(O3557*constantes!$B$4)+(P3557*constantes!$B$5)+(D3557*constantes!$B$6)+(Q3557*constantes!$B$8)+(F3557*constantes!$B$9)</f>
        <v>23.430529687617138</v>
      </c>
      <c r="S3557" s="4">
        <f>(O3557*constantes!$B$4)+(P3557*constantes!$C$5)+(D3557*constantes!$B$6)+(Q3557*constantes!$B$8)+(F3557*constantes!$B$9)</f>
        <v>23.77410012230369</v>
      </c>
      <c r="T3557">
        <f>(O3557*constantes!$D$4)+(P3557*constantes!$D$5)+(D3557*constantes!$D$6)+(Q3557*constantes!$D$8)+(F3557*constantes!$D$9)</f>
        <v>25.639951760945433</v>
      </c>
      <c r="U3557">
        <f>(O3557*constantes!$D$4)+(P3557*constantes!$E$5)+(D3557*constantes!$D$6)+(Q3557*constantes!$D$8)+(F3557*constantes!$D$9)</f>
        <v>25.97450610940626</v>
      </c>
      <c r="V3557" s="5">
        <f t="shared" si="775"/>
        <v>7.1288653014550007E-2</v>
      </c>
      <c r="W3557" s="5">
        <f t="shared" si="776"/>
        <v>9.9025016112930464E-2</v>
      </c>
      <c r="X3557" s="6">
        <f t="shared" si="777"/>
        <v>3.5821709457053319E-2</v>
      </c>
      <c r="Y3557" s="6">
        <f t="shared" si="778"/>
        <v>4.9695500459408293E-2</v>
      </c>
      <c r="AA3557">
        <f>(O3557*constantes!$B$4)+(LN(110)*constantes!$B$5)+(LN(22)*constantes!$B$8)+(F3557*constantes!$B$9)</f>
        <v>23.285333757929525</v>
      </c>
      <c r="AB3557">
        <f t="shared" si="779"/>
        <v>6.1959526107751905E-2</v>
      </c>
      <c r="AC3557">
        <f>(O3557*constantes!$D$4)+(LN(110)*constantes!$D$5)+(LN(22)*constantes!$D$8)+(F3557*constantes!$D$9)</f>
        <v>25.39223913860047</v>
      </c>
      <c r="AD3557" s="7">
        <f t="shared" si="780"/>
        <v>2.8073382189004015E-2</v>
      </c>
      <c r="AF3557">
        <f>(O3557*constantes!$B$4)+(LN(125)*constantes!$B$5)+(LN(22.5)*constantes!$B$8)+(F3557*constantes!$B$9)</f>
        <v>23.540290694683922</v>
      </c>
      <c r="AG3557">
        <f t="shared" si="781"/>
        <v>7.9222803135090225E-2</v>
      </c>
      <c r="AH3557">
        <f>(O3557*constantes!$D$4)+(LN(125)*constantes!$D$5)+(LN(22.5)*constantes!$D$8)+(F3557*constantes!$D$9)</f>
        <v>25.763312155208702</v>
      </c>
      <c r="AI3557">
        <f t="shared" si="782"/>
        <v>4.0428513799347532E-2</v>
      </c>
    </row>
    <row r="3558" spans="1:35" x14ac:dyDescent="0.25">
      <c r="A3558" s="11">
        <v>3557</v>
      </c>
      <c r="B3558">
        <v>1</v>
      </c>
      <c r="C3558">
        <v>56</v>
      </c>
      <c r="D3558">
        <v>1</v>
      </c>
      <c r="E3558">
        <v>0</v>
      </c>
      <c r="F3558">
        <v>0</v>
      </c>
      <c r="G3558">
        <v>116</v>
      </c>
      <c r="H3558">
        <v>24.62</v>
      </c>
      <c r="I3558">
        <f>IF(AND(B3558=1,E3558=0),V3558,IF(AND(B3558=1,E3558=1),W3558,IF(AND(B3558=0,E3558=0),X3558,IF(AND(B3558=0,E3558=1),Y3558,ERROR))))</f>
        <v>0.21160079490403205</v>
      </c>
      <c r="K3558">
        <f t="shared" si="770"/>
        <v>0.11757074595810224</v>
      </c>
      <c r="L3558">
        <f t="shared" si="771"/>
        <v>9.2378774865307212E-2</v>
      </c>
      <c r="M3558" s="22" t="str">
        <f t="shared" si="783"/>
        <v>Elevated Risk</v>
      </c>
      <c r="O3558">
        <f t="shared" si="772"/>
        <v>4.0253516907351496</v>
      </c>
      <c r="P3558">
        <f t="shared" si="773"/>
        <v>4.7535901911063645</v>
      </c>
      <c r="Q3558">
        <f t="shared" si="774"/>
        <v>3.2035591207563074</v>
      </c>
      <c r="R3558">
        <f>(O3558*constantes!$B$4)+(P3558*constantes!$B$5)+(D3558*constantes!$B$6)+(Q3558*constantes!$B$8)+(F3558*constantes!$B$9)</f>
        <v>24.598264455070463</v>
      </c>
      <c r="S3558" s="4">
        <f>(O3558*constantes!$B$4)+(P3558*constantes!$C$5)+(D3558*constantes!$B$6)+(Q3558*constantes!$B$8)+(F3558*constantes!$B$9)</f>
        <v>24.938811656361324</v>
      </c>
      <c r="T3558">
        <f>(O3558*constantes!$D$4)+(P3558*constantes!$D$5)+(D3558*constantes!$D$6)+(Q3558*constantes!$D$8)+(F3558*constantes!$D$9)</f>
        <v>26.581184710060363</v>
      </c>
      <c r="U3558">
        <f>(O3558*constantes!$D$4)+(P3558*constantes!$E$5)+(D3558*constantes!$D$6)+(Q3558*constantes!$D$8)+(F3558*constantes!$D$9)</f>
        <v>26.912795161791941</v>
      </c>
      <c r="V3558" s="5">
        <f t="shared" si="775"/>
        <v>0.21160079490403205</v>
      </c>
      <c r="W3558" s="5">
        <f t="shared" si="776"/>
        <v>0.28409665925652883</v>
      </c>
      <c r="X3558" s="6">
        <f t="shared" si="777"/>
        <v>8.9262809604423343E-2</v>
      </c>
      <c r="Y3558" s="6">
        <f t="shared" si="778"/>
        <v>0.1221384643465786</v>
      </c>
      <c r="AA3558">
        <f>(O3558*constantes!$B$4)+(LN(110)*constantes!$B$5)+(LN(22)*constantes!$B$8)+(F3558*constantes!$B$9)</f>
        <v>23.701011641913961</v>
      </c>
      <c r="AB3558">
        <f t="shared" si="779"/>
        <v>9.2378774865307212E-2</v>
      </c>
      <c r="AC3558">
        <f>(O3558*constantes!$D$4)+(LN(110)*constantes!$D$5)+(LN(22)*constantes!$D$8)+(F3558*constantes!$D$9)</f>
        <v>25.75558740512928</v>
      </c>
      <c r="AD3558" s="7">
        <f t="shared" si="780"/>
        <v>4.0123743463222783E-2</v>
      </c>
      <c r="AF3558">
        <f>(O3558*constantes!$B$4)+(LN(125)*constantes!$B$5)+(LN(22.5)*constantes!$B$8)+(F3558*constantes!$B$9)</f>
        <v>23.955968578668354</v>
      </c>
      <c r="AG3558">
        <f t="shared" si="781"/>
        <v>0.11757074595810224</v>
      </c>
      <c r="AH3558">
        <f>(O3558*constantes!$D$4)+(LN(125)*constantes!$D$5)+(LN(22.5)*constantes!$D$8)+(F3558*constantes!$D$9)</f>
        <v>26.126660421737512</v>
      </c>
      <c r="AI3558">
        <f t="shared" si="782"/>
        <v>5.7622826233415747E-2</v>
      </c>
    </row>
    <row r="3559" spans="1:35" x14ac:dyDescent="0.25">
      <c r="A3559" s="11">
        <v>3558</v>
      </c>
      <c r="B3559">
        <v>0</v>
      </c>
      <c r="C3559">
        <v>67</v>
      </c>
      <c r="D3559">
        <v>1</v>
      </c>
      <c r="E3559">
        <v>1</v>
      </c>
      <c r="F3559">
        <v>0</v>
      </c>
      <c r="G3559">
        <v>185</v>
      </c>
      <c r="H3559">
        <v>19.53</v>
      </c>
      <c r="I3559">
        <f>IF(AND(B3559=1,E3559=0),V3559,IF(AND(B3559=1,E3559=1),W3559,IF(AND(B3559=0,E3559=0),X3559,IF(AND(B3559=0,E3559=1),Y3559,ERROR))))</f>
        <v>0.51515978258757755</v>
      </c>
      <c r="K3559">
        <f t="shared" si="770"/>
        <v>9.215699866828464E-2</v>
      </c>
      <c r="L3559">
        <f t="shared" si="771"/>
        <v>6.4534688350861291E-2</v>
      </c>
      <c r="M3559" s="22" t="str">
        <f t="shared" si="783"/>
        <v>'&gt;30%</v>
      </c>
      <c r="O3559">
        <f t="shared" si="772"/>
        <v>4.2046926193909657</v>
      </c>
      <c r="P3559">
        <f t="shared" si="773"/>
        <v>5.2203558250783244</v>
      </c>
      <c r="Q3559">
        <f t="shared" si="774"/>
        <v>2.9719517448885875</v>
      </c>
      <c r="R3559">
        <f>(O3559*constantes!$B$4)+(P3559*constantes!$B$5)+(D3559*constantes!$B$6)+(Q3559*constantes!$B$8)+(F3559*constantes!$B$9)</f>
        <v>25.838821805240926</v>
      </c>
      <c r="S3559" s="4">
        <f>(O3559*constantes!$B$4)+(P3559*constantes!$C$5)+(D3559*constantes!$B$6)+(Q3559*constantes!$B$8)+(F3559*constantes!$B$9)</f>
        <v>26.212808096549537</v>
      </c>
      <c r="T3559">
        <f>(O3559*constantes!$D$4)+(P3559*constantes!$D$5)+(D3559*constantes!$D$6)+(Q3559*constantes!$D$8)+(F3559*constantes!$D$9)</f>
        <v>28.263744379341531</v>
      </c>
      <c r="U3559">
        <f>(O3559*constantes!$D$4)+(P3559*constantes!$E$5)+(D3559*constantes!$D$6)+(Q3559*constantes!$D$8)+(F3559*constantes!$D$9)</f>
        <v>28.627916401698997</v>
      </c>
      <c r="V3559" s="5">
        <f t="shared" si="775"/>
        <v>0.56046265496848591</v>
      </c>
      <c r="W3559" s="5">
        <f t="shared" si="776"/>
        <v>0.69724716554853639</v>
      </c>
      <c r="X3559" s="6">
        <f t="shared" si="777"/>
        <v>0.39526815259362802</v>
      </c>
      <c r="Y3559" s="6">
        <f t="shared" si="778"/>
        <v>0.51515978258757755</v>
      </c>
      <c r="AA3559">
        <f>(O3559*constantes!$B$4)+(LN(110)*constantes!$B$5)+(LN(22)*constantes!$B$8)+(F3559*constantes!$B$9)</f>
        <v>24.25929277918237</v>
      </c>
      <c r="AB3559">
        <f t="shared" si="779"/>
        <v>0.1558271506156762</v>
      </c>
      <c r="AC3559">
        <f>(O3559*constantes!$D$4)+(LN(110)*constantes!$D$5)+(LN(22)*constantes!$D$8)+(F3559*constantes!$D$9)</f>
        <v>26.243586625866762</v>
      </c>
      <c r="AD3559" s="7">
        <f t="shared" si="780"/>
        <v>6.4534688350861291E-2</v>
      </c>
      <c r="AF3559">
        <f>(O3559*constantes!$B$4)+(LN(125)*constantes!$B$5)+(LN(22.5)*constantes!$B$8)+(F3559*constantes!$B$9)</f>
        <v>24.514249715936764</v>
      </c>
      <c r="AG3559">
        <f t="shared" si="781"/>
        <v>0.19635063157104138</v>
      </c>
      <c r="AH3559">
        <f>(O3559*constantes!$D$4)+(LN(125)*constantes!$D$5)+(LN(22.5)*constantes!$D$8)+(F3559*constantes!$D$9)</f>
        <v>26.614659642474994</v>
      </c>
      <c r="AI3559">
        <f t="shared" si="782"/>
        <v>9.215699866828464E-2</v>
      </c>
    </row>
    <row r="3560" spans="1:35" x14ac:dyDescent="0.25">
      <c r="A3560" s="11">
        <v>3559</v>
      </c>
      <c r="B3560">
        <v>0</v>
      </c>
      <c r="C3560">
        <v>54</v>
      </c>
      <c r="D3560">
        <v>0</v>
      </c>
      <c r="E3560">
        <v>1</v>
      </c>
      <c r="F3560">
        <v>0</v>
      </c>
      <c r="G3560">
        <v>158</v>
      </c>
      <c r="H3560">
        <v>31.44</v>
      </c>
      <c r="I3560">
        <f>IF(AND(B3560=1,E3560=0),V3560,IF(AND(B3560=1,E3560=1),W3560,IF(AND(B3560=0,E3560=0),X3560,IF(AND(B3560=0,E3560=1),Y3560,ERROR))))</f>
        <v>0.16097356358474213</v>
      </c>
      <c r="K3560">
        <f t="shared" si="770"/>
        <v>5.2338355969762884E-2</v>
      </c>
      <c r="L3560">
        <f t="shared" si="771"/>
        <v>3.6413005758055728E-2</v>
      </c>
      <c r="M3560" s="22" t="str">
        <f t="shared" si="783"/>
        <v>Elevated Risk</v>
      </c>
      <c r="O3560">
        <f t="shared" si="772"/>
        <v>3.9889840465642745</v>
      </c>
      <c r="P3560">
        <f t="shared" si="773"/>
        <v>5.0625950330269669</v>
      </c>
      <c r="Q3560">
        <f t="shared" si="774"/>
        <v>3.448080967561006</v>
      </c>
      <c r="R3560">
        <f>(O3560*constantes!$B$4)+(P3560*constantes!$B$5)+(D3560*constantes!$B$6)+(Q3560*constantes!$B$8)+(F3560*constantes!$B$9)</f>
        <v>24.54260172011373</v>
      </c>
      <c r="S3560" s="4">
        <f>(O3560*constantes!$B$4)+(P3560*constantes!$C$5)+(D3560*constantes!$B$6)+(Q3560*constantes!$B$8)+(F3560*constantes!$B$9)</f>
        <v>24.905286028279782</v>
      </c>
      <c r="T3560">
        <f>(O3560*constantes!$D$4)+(P3560*constantes!$D$5)+(D3560*constantes!$D$6)+(Q3560*constantes!$D$8)+(F3560*constantes!$D$9)</f>
        <v>26.8577604086021</v>
      </c>
      <c r="U3560">
        <f>(O3560*constantes!$D$4)+(P3560*constantes!$E$5)+(D3560*constantes!$D$6)+(Q3560*constantes!$D$8)+(F3560*constantes!$D$9)</f>
        <v>27.210927038106064</v>
      </c>
      <c r="V3560" s="5">
        <f t="shared" si="775"/>
        <v>0.20138670258550373</v>
      </c>
      <c r="W3560" s="5">
        <f t="shared" si="776"/>
        <v>0.27616459611603117</v>
      </c>
      <c r="X3560" s="6">
        <f t="shared" si="777"/>
        <v>0.11599355883994567</v>
      </c>
      <c r="Y3560" s="6">
        <f t="shared" si="778"/>
        <v>0.16097356358474213</v>
      </c>
      <c r="AA3560">
        <f>(O3560*constantes!$B$4)+(LN(110)*constantes!$B$5)+(LN(22)*constantes!$B$8)+(F3560*constantes!$B$9)</f>
        <v>23.587800620315793</v>
      </c>
      <c r="AB3560">
        <f t="shared" si="779"/>
        <v>8.2913210367502876E-2</v>
      </c>
      <c r="AC3560">
        <f>(O3560*constantes!$D$4)+(LN(110)*constantes!$D$5)+(LN(22)*constantes!$D$8)+(F3560*constantes!$D$9)</f>
        <v>25.656628499605237</v>
      </c>
      <c r="AD3560" s="7">
        <f t="shared" si="780"/>
        <v>3.6413005758055728E-2</v>
      </c>
      <c r="AF3560">
        <f>(O3560*constantes!$B$4)+(LN(125)*constantes!$B$5)+(LN(22.5)*constantes!$B$8)+(F3560*constantes!$B$9)</f>
        <v>23.84275755707019</v>
      </c>
      <c r="AG3560">
        <f t="shared" si="781"/>
        <v>0.10567740925235103</v>
      </c>
      <c r="AH3560">
        <f>(O3560*constantes!$D$4)+(LN(125)*constantes!$D$5)+(LN(22.5)*constantes!$D$8)+(F3560*constantes!$D$9)</f>
        <v>26.027701516213469</v>
      </c>
      <c r="AI3560">
        <f t="shared" si="782"/>
        <v>5.2338355969762884E-2</v>
      </c>
    </row>
    <row r="3561" spans="1:35" x14ac:dyDescent="0.25">
      <c r="A3561" s="11">
        <v>3560</v>
      </c>
      <c r="B3561">
        <v>0</v>
      </c>
      <c r="C3561">
        <v>39</v>
      </c>
      <c r="D3561">
        <v>1</v>
      </c>
      <c r="E3561">
        <v>0</v>
      </c>
      <c r="F3561">
        <v>0</v>
      </c>
      <c r="G3561">
        <v>85</v>
      </c>
      <c r="H3561">
        <v>22.43</v>
      </c>
      <c r="I3561">
        <f>IF(AND(B3561=1,E3561=0),V3561,IF(AND(B3561=1,E3561=1),W3561,IF(AND(B3561=0,E3561=0),X3561,IF(AND(B3561=0,E3561=1),Y3561,ERROR))))</f>
        <v>1.3795003484664226E-2</v>
      </c>
      <c r="K3561">
        <f t="shared" si="770"/>
        <v>2.1931490638549711E-2</v>
      </c>
      <c r="L3561">
        <f t="shared" si="771"/>
        <v>1.5184528759381921E-2</v>
      </c>
      <c r="M3561" s="22" t="str">
        <f t="shared" si="783"/>
        <v>OPTIMAL</v>
      </c>
      <c r="O3561">
        <f t="shared" si="772"/>
        <v>3.6635616461296463</v>
      </c>
      <c r="P3561">
        <f t="shared" si="773"/>
        <v>4.4426512564903167</v>
      </c>
      <c r="Q3561">
        <f t="shared" si="774"/>
        <v>3.1103993485321171</v>
      </c>
      <c r="R3561">
        <f>(O3561*constantes!$B$4)+(P3561*constantes!$B$5)+(D3561*constantes!$B$6)+(Q3561*constantes!$B$8)+(F3561*constantes!$B$9)</f>
        <v>22.82135564636161</v>
      </c>
      <c r="S3561" s="4">
        <f>(O3561*constantes!$B$4)+(P3561*constantes!$C$5)+(D3561*constantes!$B$6)+(Q3561*constantes!$B$8)+(F3561*constantes!$B$9)</f>
        <v>23.139627182376575</v>
      </c>
      <c r="T3561">
        <f>(O3561*constantes!$D$4)+(P3561*constantes!$D$5)+(D3561*constantes!$D$6)+(Q3561*constantes!$D$8)+(F3561*constantes!$D$9)</f>
        <v>24.67445750126522</v>
      </c>
      <c r="U3561">
        <f>(O3561*constantes!$D$4)+(P3561*constantes!$E$5)+(D3561*constantes!$D$6)+(Q3561*constantes!$D$8)+(F3561*constantes!$D$9)</f>
        <v>24.984376852917986</v>
      </c>
      <c r="V3561" s="5">
        <f t="shared" si="775"/>
        <v>3.9419960395042475E-2</v>
      </c>
      <c r="W3561" s="5">
        <f t="shared" si="776"/>
        <v>5.3788945719513204E-2</v>
      </c>
      <c r="X3561" s="6">
        <f t="shared" si="777"/>
        <v>1.3795003484664226E-2</v>
      </c>
      <c r="Y3561" s="6">
        <f t="shared" si="778"/>
        <v>1.8759669062066386E-2</v>
      </c>
      <c r="AA3561">
        <f>(O3561*constantes!$B$4)+(LN(110)*constantes!$B$5)+(LN(22)*constantes!$B$8)+(F3561*constantes!$B$9)</f>
        <v>22.574773704658814</v>
      </c>
      <c r="AB3561">
        <f t="shared" si="779"/>
        <v>3.0940270522043956E-2</v>
      </c>
      <c r="AC3561">
        <f>(O3561*constantes!$D$4)+(LN(110)*constantes!$D$5)+(LN(22)*constantes!$D$8)+(F3561*constantes!$D$9)</f>
        <v>24.771131368454586</v>
      </c>
      <c r="AD3561" s="7">
        <f t="shared" si="780"/>
        <v>1.5184528759381921E-2</v>
      </c>
      <c r="AF3561">
        <f>(O3561*constantes!$B$4)+(LN(125)*constantes!$B$5)+(LN(22.5)*constantes!$B$8)+(F3561*constantes!$B$9)</f>
        <v>22.829730641413207</v>
      </c>
      <c r="AG3561">
        <f t="shared" si="781"/>
        <v>3.974481175054656E-2</v>
      </c>
      <c r="AH3561">
        <f>(O3561*constantes!$D$4)+(LN(125)*constantes!$D$5)+(LN(22.5)*constantes!$D$8)+(F3561*constantes!$D$9)</f>
        <v>25.142204385062819</v>
      </c>
      <c r="AI3561">
        <f t="shared" si="782"/>
        <v>2.1931490638549711E-2</v>
      </c>
    </row>
    <row r="3562" spans="1:35" x14ac:dyDescent="0.25">
      <c r="A3562" s="11">
        <v>3561</v>
      </c>
      <c r="B3562">
        <v>1</v>
      </c>
      <c r="C3562">
        <v>42</v>
      </c>
      <c r="D3562">
        <v>1</v>
      </c>
      <c r="E3562">
        <v>0</v>
      </c>
      <c r="F3562">
        <v>0</v>
      </c>
      <c r="G3562">
        <v>123</v>
      </c>
      <c r="H3562">
        <v>22.06</v>
      </c>
      <c r="I3562">
        <f>IF(AND(B3562=1,E3562=0),V3562,IF(AND(B3562=1,E3562=1),W3562,IF(AND(B3562=0,E3562=0),X3562,IF(AND(B3562=0,E3562=1),Y3562,ERROR))))</f>
        <v>9.4456217702573175E-2</v>
      </c>
      <c r="K3562">
        <f t="shared" si="770"/>
        <v>4.9796912096185753E-2</v>
      </c>
      <c r="L3562">
        <f t="shared" si="771"/>
        <v>3.8810869283687155E-2</v>
      </c>
      <c r="M3562" s="22" t="str">
        <f t="shared" si="783"/>
        <v>Elevated Risk</v>
      </c>
      <c r="O3562">
        <f t="shared" si="772"/>
        <v>3.7376696182833684</v>
      </c>
      <c r="P3562">
        <f t="shared" si="773"/>
        <v>4.8121843553724171</v>
      </c>
      <c r="Q3562">
        <f t="shared" si="774"/>
        <v>3.0937660138253564</v>
      </c>
      <c r="R3562">
        <f>(O3562*constantes!$B$4)+(P3562*constantes!$B$5)+(D3562*constantes!$B$6)+(Q3562*constantes!$B$8)+(F3562*constantes!$B$9)</f>
        <v>23.724377851675985</v>
      </c>
      <c r="S3562" s="4">
        <f>(O3562*constantes!$B$4)+(P3562*constantes!$C$5)+(D3562*constantes!$B$6)+(Q3562*constantes!$B$8)+(F3562*constantes!$B$9)</f>
        <v>24.069122738894865</v>
      </c>
      <c r="T3562">
        <f>(O3562*constantes!$D$4)+(P3562*constantes!$D$5)+(D3562*constantes!$D$6)+(Q3562*constantes!$D$8)+(F3562*constantes!$D$9)</f>
        <v>25.907070037861168</v>
      </c>
      <c r="U3562">
        <f>(O3562*constantes!$D$4)+(P3562*constantes!$E$5)+(D3562*constantes!$D$6)+(Q3562*constantes!$D$8)+(F3562*constantes!$D$9)</f>
        <v>26.242768018491947</v>
      </c>
      <c r="V3562" s="5">
        <f t="shared" si="775"/>
        <v>9.4456217702573175E-2</v>
      </c>
      <c r="W3562" s="5">
        <f t="shared" si="776"/>
        <v>0.13069515152994127</v>
      </c>
      <c r="X3562" s="6">
        <f t="shared" si="777"/>
        <v>4.653136948391301E-2</v>
      </c>
      <c r="Y3562" s="6">
        <f t="shared" si="778"/>
        <v>6.4483621827484905E-2</v>
      </c>
      <c r="AA3562">
        <f>(O3562*constantes!$B$4)+(LN(110)*constantes!$B$5)+(LN(22)*constantes!$B$8)+(F3562*constantes!$B$9)</f>
        <v>22.805468857654464</v>
      </c>
      <c r="AB3562">
        <f t="shared" si="779"/>
        <v>3.8810869283687155E-2</v>
      </c>
      <c r="AC3562">
        <f>(O3562*constantes!$D$4)+(LN(110)*constantes!$D$5)+(LN(22)*constantes!$D$8)+(F3562*constantes!$D$9)</f>
        <v>24.972784348242914</v>
      </c>
      <c r="AD3562" s="7">
        <f t="shared" si="780"/>
        <v>1.8545470669847686E-2</v>
      </c>
      <c r="AF3562">
        <f>(O3562*constantes!$B$4)+(LN(125)*constantes!$B$5)+(LN(22.5)*constantes!$B$8)+(F3562*constantes!$B$9)</f>
        <v>23.060425794408857</v>
      </c>
      <c r="AG3562">
        <f t="shared" si="781"/>
        <v>4.9796912096185753E-2</v>
      </c>
      <c r="AH3562">
        <f>(O3562*constantes!$D$4)+(LN(125)*constantes!$D$5)+(LN(22.5)*constantes!$D$8)+(F3562*constantes!$D$9)</f>
        <v>25.343857364851146</v>
      </c>
      <c r="AI3562">
        <f t="shared" si="782"/>
        <v>2.676538428771702E-2</v>
      </c>
    </row>
    <row r="3563" spans="1:35" x14ac:dyDescent="0.25">
      <c r="A3563" s="11">
        <v>3562</v>
      </c>
      <c r="B3563">
        <v>0</v>
      </c>
      <c r="C3563">
        <v>65</v>
      </c>
      <c r="D3563">
        <v>1</v>
      </c>
      <c r="E3563">
        <v>0</v>
      </c>
      <c r="F3563">
        <v>0</v>
      </c>
      <c r="G3563">
        <v>169</v>
      </c>
      <c r="H3563">
        <v>32.54</v>
      </c>
      <c r="I3563">
        <f>IF(AND(B3563=1,E3563=0),V3563,IF(AND(B3563=1,E3563=1),W3563,IF(AND(B3563=0,E3563=0),X3563,IF(AND(B3563=0,E3563=1),Y3563,ERROR))))</f>
        <v>0.37262051959297637</v>
      </c>
      <c r="K3563">
        <f t="shared" si="770"/>
        <v>8.5182662382899066E-2</v>
      </c>
      <c r="L3563">
        <f t="shared" si="771"/>
        <v>5.9581907304813275E-2</v>
      </c>
      <c r="M3563" s="22" t="str">
        <f t="shared" si="783"/>
        <v>'&gt;30%</v>
      </c>
      <c r="O3563">
        <f t="shared" si="772"/>
        <v>4.1743872698956368</v>
      </c>
      <c r="P3563">
        <f t="shared" si="773"/>
        <v>5.1298987149230735</v>
      </c>
      <c r="Q3563">
        <f t="shared" si="774"/>
        <v>3.4824701017908919</v>
      </c>
      <c r="R3563">
        <f>(O3563*constantes!$B$4)+(P3563*constantes!$B$5)+(D3563*constantes!$B$6)+(Q3563*constantes!$B$8)+(F3563*constantes!$B$9)</f>
        <v>25.981400926370583</v>
      </c>
      <c r="S3563" s="4">
        <f>(O3563*constantes!$B$4)+(P3563*constantes!$C$5)+(D3563*constantes!$B$6)+(Q3563*constantes!$B$8)+(F3563*constantes!$B$9)</f>
        <v>26.348906870307673</v>
      </c>
      <c r="T3563">
        <f>(O3563*constantes!$D$4)+(P3563*constantes!$D$5)+(D3563*constantes!$D$6)+(Q3563*constantes!$D$8)+(F3563*constantes!$D$9)</f>
        <v>28.187836202229775</v>
      </c>
      <c r="U3563">
        <f>(O3563*constantes!$D$4)+(P3563*constantes!$E$5)+(D3563*constantes!$D$6)+(Q3563*constantes!$D$8)+(F3563*constantes!$D$9)</f>
        <v>28.545697936582812</v>
      </c>
      <c r="V3563" s="5">
        <f t="shared" si="775"/>
        <v>0.61248643426127314</v>
      </c>
      <c r="W3563" s="5">
        <f t="shared" si="776"/>
        <v>0.74564900429280412</v>
      </c>
      <c r="X3563" s="6">
        <f t="shared" si="777"/>
        <v>0.37262051959297637</v>
      </c>
      <c r="Y3563" s="6">
        <f t="shared" si="778"/>
        <v>0.48664935491672112</v>
      </c>
      <c r="AA3563">
        <f>(O3563*constantes!$B$4)+(LN(110)*constantes!$B$5)+(LN(22)*constantes!$B$8)+(F3563*constantes!$B$9)</f>
        <v>24.164953438417392</v>
      </c>
      <c r="AB3563">
        <f t="shared" si="779"/>
        <v>0.14285464759503463</v>
      </c>
      <c r="AC3563">
        <f>(O3563*constantes!$D$4)+(LN(110)*constantes!$D$5)+(LN(22)*constantes!$D$8)+(F3563*constantes!$D$9)</f>
        <v>26.16112364851551</v>
      </c>
      <c r="AD3563" s="7">
        <f t="shared" si="780"/>
        <v>5.9581907304813275E-2</v>
      </c>
      <c r="AF3563">
        <f>(O3563*constantes!$B$4)+(LN(125)*constantes!$B$5)+(LN(22.5)*constantes!$B$8)+(F3563*constantes!$B$9)</f>
        <v>24.419910375171785</v>
      </c>
      <c r="AG3563">
        <f t="shared" si="781"/>
        <v>0.18037897763812694</v>
      </c>
      <c r="AH3563">
        <f>(O3563*constantes!$D$4)+(LN(125)*constantes!$D$5)+(LN(22.5)*constantes!$D$8)+(F3563*constantes!$D$9)</f>
        <v>26.532196665123742</v>
      </c>
      <c r="AI3563">
        <f t="shared" si="782"/>
        <v>8.5182662382899066E-2</v>
      </c>
    </row>
    <row r="3564" spans="1:35" x14ac:dyDescent="0.25">
      <c r="A3564" s="11">
        <v>3563</v>
      </c>
      <c r="B3564">
        <v>0</v>
      </c>
      <c r="C3564">
        <v>40</v>
      </c>
      <c r="D3564">
        <v>1</v>
      </c>
      <c r="E3564">
        <v>0</v>
      </c>
      <c r="F3564">
        <v>0</v>
      </c>
      <c r="G3564">
        <v>130</v>
      </c>
      <c r="H3564">
        <v>39.94</v>
      </c>
      <c r="I3564">
        <f>IF(AND(B3564=1,E3564=0),V3564,IF(AND(B3564=1,E3564=1),W3564,IF(AND(B3564=0,E3564=0),X3564,IF(AND(B3564=0,E3564=1),Y3564,ERROR))))</f>
        <v>6.390741703504621E-2</v>
      </c>
      <c r="K3564">
        <f t="shared" si="770"/>
        <v>2.3477142937900042E-2</v>
      </c>
      <c r="L3564">
        <f t="shared" si="771"/>
        <v>1.6258639030403699E-2</v>
      </c>
      <c r="M3564" s="22" t="str">
        <f t="shared" si="783"/>
        <v>Elevated Risk</v>
      </c>
      <c r="O3564">
        <f t="shared" si="772"/>
        <v>3.6888794541139363</v>
      </c>
      <c r="P3564">
        <f t="shared" si="773"/>
        <v>4.8675344504555822</v>
      </c>
      <c r="Q3564">
        <f t="shared" si="774"/>
        <v>3.6873783279876693</v>
      </c>
      <c r="R3564">
        <f>(O3564*constantes!$B$4)+(P3564*constantes!$B$5)+(D3564*constantes!$B$6)+(Q3564*constantes!$B$8)+(F3564*constantes!$B$9)</f>
        <v>24.145772910908445</v>
      </c>
      <c r="S3564" s="4">
        <f>(O3564*constantes!$B$4)+(P3564*constantes!$C$5)+(D3564*constantes!$B$6)+(Q3564*constantes!$B$8)+(F3564*constantes!$B$9)</f>
        <v>24.494483078939083</v>
      </c>
      <c r="T3564">
        <f>(O3564*constantes!$D$4)+(P3564*constantes!$D$5)+(D3564*constantes!$D$6)+(Q3564*constantes!$D$8)+(F3564*constantes!$D$9)</f>
        <v>26.23348771742052</v>
      </c>
      <c r="U3564">
        <f>(O3564*constantes!$D$4)+(P3564*constantes!$E$5)+(D3564*constantes!$D$6)+(Q3564*constantes!$D$8)+(F3564*constantes!$D$9)</f>
        <v>26.573046920684298</v>
      </c>
      <c r="V3564" s="5">
        <f t="shared" si="775"/>
        <v>0.1403408518579774</v>
      </c>
      <c r="W3564" s="5">
        <f t="shared" si="776"/>
        <v>0.19290492525834613</v>
      </c>
      <c r="X3564" s="6">
        <f t="shared" si="777"/>
        <v>6.390741703504621E-2</v>
      </c>
      <c r="Y3564" s="6">
        <f t="shared" si="778"/>
        <v>8.8572388575637095E-2</v>
      </c>
      <c r="AA3564">
        <f>(O3564*constantes!$B$4)+(LN(110)*constantes!$B$5)+(LN(22)*constantes!$B$8)+(F3564*constantes!$B$9)</f>
        <v>22.653587028201589</v>
      </c>
      <c r="AB3564">
        <f t="shared" si="779"/>
        <v>3.3434567241904078E-2</v>
      </c>
      <c r="AC3564">
        <f>(O3564*constantes!$D$4)+(LN(110)*constantes!$D$5)+(LN(22)*constantes!$D$8)+(F3564*constantes!$D$9)</f>
        <v>24.840022896226397</v>
      </c>
      <c r="AD3564" s="7">
        <f t="shared" si="780"/>
        <v>1.6258639030403699E-2</v>
      </c>
      <c r="AF3564">
        <f>(O3564*constantes!$B$4)+(LN(125)*constantes!$B$5)+(LN(22.5)*constantes!$B$8)+(F3564*constantes!$B$9)</f>
        <v>22.908543964955982</v>
      </c>
      <c r="AG3564">
        <f t="shared" si="781"/>
        <v>4.2933030992125865E-2</v>
      </c>
      <c r="AH3564">
        <f>(O3564*constantes!$D$4)+(LN(125)*constantes!$D$5)+(LN(22.5)*constantes!$D$8)+(F3564*constantes!$D$9)</f>
        <v>25.211095912834629</v>
      </c>
      <c r="AI3564">
        <f t="shared" si="782"/>
        <v>2.3477142937900042E-2</v>
      </c>
    </row>
    <row r="3565" spans="1:35" x14ac:dyDescent="0.25">
      <c r="A3565" s="11">
        <v>3564</v>
      </c>
      <c r="B3565">
        <v>0</v>
      </c>
      <c r="C3565">
        <v>41</v>
      </c>
      <c r="D3565">
        <v>0</v>
      </c>
      <c r="E3565">
        <v>0</v>
      </c>
      <c r="F3565">
        <v>0</v>
      </c>
      <c r="G3565">
        <v>117</v>
      </c>
      <c r="H3565">
        <v>34.54</v>
      </c>
      <c r="I3565">
        <f>IF(AND(B3565=1,E3565=0),V3565,IF(AND(B3565=1,E3565=1),W3565,IF(AND(B3565=0,E3565=0),X3565,IF(AND(B3565=0,E3565=1),Y3565,ERROR))))</f>
        <v>2.5920856294649686E-2</v>
      </c>
      <c r="K3565">
        <f t="shared" si="770"/>
        <v>2.5088146116023613E-2</v>
      </c>
      <c r="L3565">
        <f t="shared" si="771"/>
        <v>1.7378724267438583E-2</v>
      </c>
      <c r="M3565" s="22" t="str">
        <f t="shared" si="783"/>
        <v>NORMAL</v>
      </c>
      <c r="O3565">
        <f t="shared" si="772"/>
        <v>3.713572066704308</v>
      </c>
      <c r="P3565">
        <f t="shared" si="773"/>
        <v>4.7621739347977563</v>
      </c>
      <c r="Q3565">
        <f t="shared" si="774"/>
        <v>3.5421180727185324</v>
      </c>
      <c r="R3565">
        <f>(O3565*constantes!$B$4)+(P3565*constantes!$B$5)+(D3565*constantes!$B$6)+(Q3565*constantes!$B$8)+(F3565*constantes!$B$9)</f>
        <v>23.202499868241539</v>
      </c>
      <c r="S3565" s="4">
        <f>(O3565*constantes!$B$4)+(P3565*constantes!$C$5)+(D3565*constantes!$B$6)+(Q3565*constantes!$B$8)+(F3565*constantes!$B$9)</f>
        <v>23.543662008930447</v>
      </c>
      <c r="T3565">
        <f>(O3565*constantes!$D$4)+(P3565*constantes!$D$5)+(D3565*constantes!$D$6)+(Q3565*constantes!$D$8)+(F3565*constantes!$D$9)</f>
        <v>25.311364091156399</v>
      </c>
      <c r="U3565">
        <f>(O3565*constantes!$D$4)+(P3565*constantes!$E$5)+(D3565*constantes!$D$6)+(Q3565*constantes!$D$8)+(F3565*constantes!$D$9)</f>
        <v>25.643573344847891</v>
      </c>
      <c r="V3565" s="5">
        <f t="shared" si="775"/>
        <v>5.7177691944912179E-2</v>
      </c>
      <c r="W3565" s="5">
        <f t="shared" si="776"/>
        <v>7.9479414097086254E-2</v>
      </c>
      <c r="X3565" s="6">
        <f t="shared" si="777"/>
        <v>2.5920856294649686E-2</v>
      </c>
      <c r="Y3565" s="6">
        <f t="shared" si="778"/>
        <v>3.5949311423553731E-2</v>
      </c>
      <c r="AA3565">
        <f>(O3565*constantes!$B$4)+(LN(110)*constantes!$B$5)+(LN(22)*constantes!$B$8)+(F3565*constantes!$B$9)</f>
        <v>22.730454143490913</v>
      </c>
      <c r="AB3565">
        <f t="shared" si="779"/>
        <v>3.6057212319339005E-2</v>
      </c>
      <c r="AC3565">
        <f>(O3565*constantes!$D$4)+(LN(110)*constantes!$D$5)+(LN(22)*constantes!$D$8)+(F3565*constantes!$D$9)</f>
        <v>24.907213223567677</v>
      </c>
      <c r="AD3565" s="7">
        <f t="shared" si="780"/>
        <v>1.7378724267438583E-2</v>
      </c>
      <c r="AF3565">
        <f>(O3565*constantes!$B$4)+(LN(125)*constantes!$B$5)+(LN(22.5)*constantes!$B$8)+(F3565*constantes!$B$9)</f>
        <v>22.985411080245306</v>
      </c>
      <c r="AG3565">
        <f t="shared" si="781"/>
        <v>4.62827295767122E-2</v>
      </c>
      <c r="AH3565">
        <f>(O3565*constantes!$D$4)+(LN(125)*constantes!$D$5)+(LN(22.5)*constantes!$D$8)+(F3565*constantes!$D$9)</f>
        <v>25.278286240175909</v>
      </c>
      <c r="AI3565">
        <f t="shared" si="782"/>
        <v>2.5088146116023613E-2</v>
      </c>
    </row>
    <row r="3566" spans="1:35" x14ac:dyDescent="0.25">
      <c r="A3566" s="11">
        <v>3565</v>
      </c>
      <c r="B3566">
        <v>0</v>
      </c>
      <c r="C3566">
        <v>36</v>
      </c>
      <c r="D3566">
        <v>1</v>
      </c>
      <c r="E3566">
        <v>0</v>
      </c>
      <c r="F3566">
        <v>0</v>
      </c>
      <c r="G3566">
        <v>105.5</v>
      </c>
      <c r="H3566">
        <v>22.66</v>
      </c>
      <c r="I3566">
        <f>IF(AND(B3566=1,E3566=0),V3566,IF(AND(B3566=1,E3566=1),W3566,IF(AND(B3566=0,E3566=0),X3566,IF(AND(B3566=0,E3566=1),Y3566,ERROR))))</f>
        <v>2.0411949313516975E-2</v>
      </c>
      <c r="K3566">
        <f t="shared" si="770"/>
        <v>1.7677356619603457E-2</v>
      </c>
      <c r="L3566">
        <f t="shared" si="771"/>
        <v>1.2230943924327331E-2</v>
      </c>
      <c r="M3566" s="22" t="str">
        <f t="shared" si="783"/>
        <v>Elevated Risk</v>
      </c>
      <c r="O3566">
        <f t="shared" si="772"/>
        <v>3.5835189384561099</v>
      </c>
      <c r="P3566">
        <f t="shared" si="773"/>
        <v>4.6587109529161213</v>
      </c>
      <c r="Q3566">
        <f t="shared" si="774"/>
        <v>3.1206012555998601</v>
      </c>
      <c r="R3566">
        <f>(O3566*constantes!$B$4)+(P3566*constantes!$B$5)+(D3566*constantes!$B$6)+(Q3566*constantes!$B$8)+(F3566*constantes!$B$9)</f>
        <v>22.981081686593871</v>
      </c>
      <c r="S3566" s="4">
        <f>(O3566*constantes!$B$4)+(P3566*constantes!$C$5)+(D3566*constantes!$B$6)+(Q3566*constantes!$B$8)+(F3566*constantes!$B$9)</f>
        <v>23.314831739260782</v>
      </c>
      <c r="T3566">
        <f>(O3566*constantes!$D$4)+(P3566*constantes!$D$5)+(D3566*constantes!$D$6)+(Q3566*constantes!$D$8)+(F3566*constantes!$D$9)</f>
        <v>25.069627896357481</v>
      </c>
      <c r="U3566">
        <f>(O3566*constantes!$D$4)+(P3566*constantes!$E$5)+(D3566*constantes!$D$6)+(Q3566*constantes!$D$8)+(F3566*constantes!$D$9)</f>
        <v>25.394619572432912</v>
      </c>
      <c r="V3566" s="5">
        <f t="shared" si="775"/>
        <v>4.6087466599677662E-2</v>
      </c>
      <c r="W3566" s="5">
        <f t="shared" si="776"/>
        <v>6.3754022352492612E-2</v>
      </c>
      <c r="X3566" s="6">
        <f t="shared" si="777"/>
        <v>2.0411949313516975E-2</v>
      </c>
      <c r="Y3566" s="6">
        <f t="shared" si="778"/>
        <v>2.8139338322600294E-2</v>
      </c>
      <c r="AA3566">
        <f>(O3566*constantes!$B$4)+(LN(110)*constantes!$B$5)+(LN(22)*constantes!$B$8)+(F3566*constantes!$B$9)</f>
        <v>22.325603957379403</v>
      </c>
      <c r="AB3566">
        <f t="shared" si="779"/>
        <v>2.4199659473180479E-2</v>
      </c>
      <c r="AC3566">
        <f>(O3566*constantes!$D$4)+(LN(110)*constantes!$D$5)+(LN(22)*constantes!$D$8)+(F3566*constantes!$D$9)</f>
        <v>24.553329557885352</v>
      </c>
      <c r="AD3566" s="7">
        <f t="shared" si="780"/>
        <v>1.2230943924327331E-2</v>
      </c>
      <c r="AF3566">
        <f>(O3566*constantes!$B$4)+(LN(125)*constantes!$B$5)+(LN(22.5)*constantes!$B$8)+(F3566*constantes!$B$9)</f>
        <v>22.580560894133793</v>
      </c>
      <c r="AG3566">
        <f t="shared" si="781"/>
        <v>3.1117023555229495E-2</v>
      </c>
      <c r="AH3566">
        <f>(O3566*constantes!$D$4)+(LN(125)*constantes!$D$5)+(LN(22.5)*constantes!$D$8)+(F3566*constantes!$D$9)</f>
        <v>24.924402574493584</v>
      </c>
      <c r="AI3566">
        <f t="shared" si="782"/>
        <v>1.7677356619603457E-2</v>
      </c>
    </row>
    <row r="3567" spans="1:35" x14ac:dyDescent="0.25">
      <c r="A3567" s="11">
        <v>3566</v>
      </c>
      <c r="B3567">
        <v>1</v>
      </c>
      <c r="C3567">
        <v>48</v>
      </c>
      <c r="D3567">
        <v>0</v>
      </c>
      <c r="E3567">
        <v>0</v>
      </c>
      <c r="F3567">
        <v>0</v>
      </c>
      <c r="G3567">
        <v>135</v>
      </c>
      <c r="H3567">
        <v>27.61</v>
      </c>
      <c r="I3567">
        <f>IF(AND(B3567=1,E3567=0),V3567,IF(AND(B3567=1,E3567=1),W3567,IF(AND(B3567=0,E3567=0),X3567,IF(AND(B3567=0,E3567=1),Y3567,ERROR))))</f>
        <v>9.9686909023464332E-2</v>
      </c>
      <c r="K3567">
        <f t="shared" si="770"/>
        <v>7.448581103683527E-2</v>
      </c>
      <c r="L3567">
        <f t="shared" si="771"/>
        <v>5.8221930281009082E-2</v>
      </c>
      <c r="M3567" s="22" t="str">
        <f t="shared" si="783"/>
        <v>Elevated Risk</v>
      </c>
      <c r="O3567">
        <f t="shared" si="772"/>
        <v>3.8712010109078911</v>
      </c>
      <c r="P3567">
        <f t="shared" si="773"/>
        <v>4.9052747784384296</v>
      </c>
      <c r="Q3567">
        <f t="shared" si="774"/>
        <v>3.3181780259420632</v>
      </c>
      <c r="R3567">
        <f>(O3567*constantes!$B$4)+(P3567*constantes!$B$5)+(D3567*constantes!$B$6)+(Q3567*constantes!$B$8)+(F3567*constantes!$B$9)</f>
        <v>23.781123028527478</v>
      </c>
      <c r="S3567" s="4">
        <f>(O3567*constantes!$B$4)+(P3567*constantes!$C$5)+(D3567*constantes!$B$6)+(Q3567*constantes!$B$8)+(F3567*constantes!$B$9)</f>
        <v>24.132536913654807</v>
      </c>
      <c r="T3567">
        <f>(O3567*constantes!$D$4)+(P3567*constantes!$D$5)+(D3567*constantes!$D$6)+(Q3567*constantes!$D$8)+(F3567*constantes!$D$9)</f>
        <v>26.028323927531257</v>
      </c>
      <c r="U3567">
        <f>(O3567*constantes!$D$4)+(P3567*constantes!$E$5)+(D3567*constantes!$D$6)+(Q3567*constantes!$D$8)+(F3567*constantes!$D$9)</f>
        <v>26.370515896075123</v>
      </c>
      <c r="V3567" s="5">
        <f t="shared" si="775"/>
        <v>9.9686909023464332E-2</v>
      </c>
      <c r="W3567" s="5">
        <f t="shared" si="776"/>
        <v>0.13862984776224074</v>
      </c>
      <c r="X3567" s="6">
        <f t="shared" si="777"/>
        <v>5.2370073532699291E-2</v>
      </c>
      <c r="Y3567" s="6">
        <f t="shared" si="778"/>
        <v>7.2942502855927516E-2</v>
      </c>
      <c r="AA3567">
        <f>(O3567*constantes!$B$4)+(LN(110)*constantes!$B$5)+(LN(22)*constantes!$B$8)+(F3567*constantes!$B$9)</f>
        <v>23.221146741638901</v>
      </c>
      <c r="AB3567">
        <f t="shared" si="779"/>
        <v>5.8221930281009082E-2</v>
      </c>
      <c r="AC3567">
        <f>(O3567*constantes!$D$4)+(LN(110)*constantes!$D$5)+(LN(22)*constantes!$D$8)+(F3567*constantes!$D$9)</f>
        <v>25.336132614771724</v>
      </c>
      <c r="AD3567" s="7">
        <f t="shared" si="780"/>
        <v>2.6562184906686825E-2</v>
      </c>
      <c r="AF3567">
        <f>(O3567*constantes!$B$4)+(LN(125)*constantes!$B$5)+(LN(22.5)*constantes!$B$8)+(F3567*constantes!$B$9)</f>
        <v>23.47610367839329</v>
      </c>
      <c r="AG3567">
        <f t="shared" si="781"/>
        <v>7.448581103683527E-2</v>
      </c>
      <c r="AH3567">
        <f>(O3567*constantes!$D$4)+(LN(125)*constantes!$D$5)+(LN(22.5)*constantes!$D$8)+(F3567*constantes!$D$9)</f>
        <v>25.707205631379956</v>
      </c>
      <c r="AI3567">
        <f t="shared" si="782"/>
        <v>3.8265438641588045E-2</v>
      </c>
    </row>
    <row r="3568" spans="1:35" x14ac:dyDescent="0.25">
      <c r="A3568" s="11">
        <v>3567</v>
      </c>
      <c r="B3568">
        <v>0</v>
      </c>
      <c r="C3568">
        <v>52</v>
      </c>
      <c r="D3568">
        <v>0</v>
      </c>
      <c r="E3568">
        <v>0</v>
      </c>
      <c r="F3568">
        <v>0</v>
      </c>
      <c r="G3568">
        <v>146</v>
      </c>
      <c r="H3568">
        <v>25.37</v>
      </c>
      <c r="I3568">
        <f>IF(AND(B3568=1,E3568=0),V3568,IF(AND(B3568=1,E3568=1),W3568,IF(AND(B3568=0,E3568=0),X3568,IF(AND(B3568=0,E3568=1),Y3568,ERROR))))</f>
        <v>7.6733788841290007E-2</v>
      </c>
      <c r="K3568">
        <f t="shared" ref="K3568:K3631" si="784">IF(B3568=1,AG3568,AI3568)</f>
        <v>4.7353292556453264E-2</v>
      </c>
      <c r="L3568">
        <f t="shared" ref="L3568:L3631" si="785">IF(B3568=1,AB3568,AD3568)</f>
        <v>3.291838619478793E-2</v>
      </c>
      <c r="M3568" s="22" t="str">
        <f t="shared" si="783"/>
        <v>Elevated Risk</v>
      </c>
      <c r="O3568">
        <f t="shared" ref="O3568:O3631" si="786">LN(C3568)</f>
        <v>3.9512437185814275</v>
      </c>
      <c r="P3568">
        <f t="shared" ref="P3568:P3631" si="787">LN(G3568)</f>
        <v>4.9836066217083363</v>
      </c>
      <c r="Q3568">
        <f t="shared" ref="Q3568:Q3631" si="788">LN(H3568)</f>
        <v>3.2335673736111907</v>
      </c>
      <c r="R3568">
        <f>(O3568*constantes!$B$4)+(P3568*constantes!$B$5)+(D3568*constantes!$B$6)+(Q3568*constantes!$B$8)+(F3568*constantes!$B$9)</f>
        <v>24.108527824771684</v>
      </c>
      <c r="S3568" s="4">
        <f>(O3568*constantes!$B$4)+(P3568*constantes!$C$5)+(D3568*constantes!$B$6)+(Q3568*constantes!$B$8)+(F3568*constantes!$B$9)</f>
        <v>24.465553403150871</v>
      </c>
      <c r="T3568">
        <f>(O3568*constantes!$D$4)+(P3568*constantes!$D$5)+(D3568*constantes!$D$6)+(Q3568*constantes!$D$8)+(F3568*constantes!$D$9)</f>
        <v>26.423208967348682</v>
      </c>
      <c r="U3568">
        <f>(O3568*constantes!$D$4)+(P3568*constantes!$E$5)+(D3568*constantes!$D$6)+(Q3568*constantes!$D$8)+(F3568*constantes!$D$9)</f>
        <v>26.770865365279054</v>
      </c>
      <c r="V3568" s="5">
        <f t="shared" ref="V3568:V3631" si="789">1-POWER(0.88431,EXP(R3568-23.9388))</f>
        <v>0.13557499470769407</v>
      </c>
      <c r="W3568" s="5">
        <f t="shared" ref="W3568:W3631" si="790">1-POWER(0.88431,EXP(S3568-23.9388))</f>
        <v>0.18795749975781662</v>
      </c>
      <c r="X3568" s="6">
        <f t="shared" ref="X3568:X3631" si="791">1-POWER(0.94833,EXP(T3568-26.0145))</f>
        <v>7.6733788841290007E-2</v>
      </c>
      <c r="Y3568" s="6">
        <f t="shared" ref="Y3568:Y3631" si="792">1-POWER(0.94833,EXP(U3568-26.0145))</f>
        <v>0.106875985953375</v>
      </c>
      <c r="AA3568">
        <f>(O3568*constantes!$B$4)+(LN(110)*constantes!$B$5)+(LN(22)*constantes!$B$8)+(F3568*constantes!$B$9)</f>
        <v>23.470316488918311</v>
      </c>
      <c r="AB3568">
        <f t="shared" ref="AB3568:AB3631" si="793">1-POWER(0.88431,EXP(AA3568-23.9388))</f>
        <v>7.4072320755760312E-2</v>
      </c>
      <c r="AC3568">
        <f>(O3568*constantes!$D$4)+(LN(110)*constantes!$D$5)+(LN(22)*constantes!$D$8)+(F3568*constantes!$D$9)</f>
        <v>25.553934425340952</v>
      </c>
      <c r="AD3568" s="7">
        <f t="shared" ref="AD3568:AD3631" si="794">1-POWER(0.94833,EXP(AC3568-26.0145))</f>
        <v>3.291838619478793E-2</v>
      </c>
      <c r="AF3568">
        <f>(O3568*constantes!$B$4)+(LN(125)*constantes!$B$5)+(LN(22.5)*constantes!$B$8)+(F3568*constantes!$B$9)</f>
        <v>23.725273425672704</v>
      </c>
      <c r="AG3568">
        <f t="shared" ref="AG3568:AG3631" si="795">1-POWER(0.88431,EXP(AF3568-23.9388))</f>
        <v>9.453671546464415E-2</v>
      </c>
      <c r="AH3568">
        <f>(O3568*constantes!$D$4)+(LN(125)*constantes!$D$5)+(LN(22.5)*constantes!$D$8)+(F3568*constantes!$D$9)</f>
        <v>25.925007441949184</v>
      </c>
      <c r="AI3568">
        <f t="shared" ref="AI3568:AI3631" si="796">1-POWER(0.94833,EXP(AH3568-26.0145))</f>
        <v>4.7353292556453264E-2</v>
      </c>
    </row>
    <row r="3569" spans="1:35" x14ac:dyDescent="0.25">
      <c r="A3569" s="11">
        <v>3568</v>
      </c>
      <c r="B3569">
        <v>1</v>
      </c>
      <c r="C3569">
        <v>63</v>
      </c>
      <c r="D3569">
        <v>1</v>
      </c>
      <c r="E3569">
        <v>1</v>
      </c>
      <c r="F3569">
        <v>0</v>
      </c>
      <c r="G3569">
        <v>165</v>
      </c>
      <c r="H3569">
        <v>21.33</v>
      </c>
      <c r="I3569">
        <f>IF(AND(B3569=1,E3569=0),V3569,IF(AND(B3569=1,E3569=1),W3569,IF(AND(B3569=0,E3569=0),X3569,IF(AND(B3569=0,E3569=1),Y3569,ERROR))))</f>
        <v>0.57198890042753314</v>
      </c>
      <c r="K3569">
        <f t="shared" si="784"/>
        <v>0.16512470507308763</v>
      </c>
      <c r="L3569">
        <f t="shared" si="785"/>
        <v>0.13051783749446544</v>
      </c>
      <c r="M3569" s="22" t="str">
        <f t="shared" si="783"/>
        <v>'&gt;30%</v>
      </c>
      <c r="O3569">
        <f t="shared" si="786"/>
        <v>4.1431347263915326</v>
      </c>
      <c r="P3569">
        <f t="shared" si="787"/>
        <v>5.1059454739005803</v>
      </c>
      <c r="Q3569">
        <f t="shared" si="788"/>
        <v>3.0601145324832593</v>
      </c>
      <c r="R3569">
        <f>(O3569*constantes!$B$4)+(P3569*constantes!$B$5)+(D3569*constantes!$B$6)+(Q3569*constantes!$B$8)+(F3569*constantes!$B$9)</f>
        <v>25.504847005508026</v>
      </c>
      <c r="S3569" s="4">
        <f>(O3569*constantes!$B$4)+(P3569*constantes!$C$5)+(D3569*constantes!$B$6)+(Q3569*constantes!$B$8)+(F3569*constantes!$B$9)</f>
        <v>25.870636939258265</v>
      </c>
      <c r="T3569">
        <f>(O3569*constantes!$D$4)+(P3569*constantes!$D$5)+(D3569*constantes!$D$6)+(Q3569*constantes!$D$8)+(F3569*constantes!$D$9)</f>
        <v>27.819488247663958</v>
      </c>
      <c r="U3569">
        <f>(O3569*constantes!$D$4)+(P3569*constantes!$E$5)+(D3569*constantes!$D$6)+(Q3569*constantes!$D$8)+(F3569*constantes!$D$9)</f>
        <v>28.175679003923264</v>
      </c>
      <c r="V3569" s="5">
        <f t="shared" si="789"/>
        <v>0.44491519854171357</v>
      </c>
      <c r="W3569" s="5">
        <f t="shared" si="790"/>
        <v>0.57198890042753314</v>
      </c>
      <c r="X3569" s="6">
        <f t="shared" si="791"/>
        <v>0.27570414426888945</v>
      </c>
      <c r="Y3569" s="6">
        <f t="shared" si="792"/>
        <v>0.36907625492670981</v>
      </c>
      <c r="AA3569">
        <f>(O3569*constantes!$B$4)+(LN(110)*constantes!$B$5)+(LN(22)*constantes!$B$8)+(F3569*constantes!$B$9)</f>
        <v>24.067665520590854</v>
      </c>
      <c r="AB3569">
        <f t="shared" si="793"/>
        <v>0.13051783749446544</v>
      </c>
      <c r="AC3569">
        <f>(O3569*constantes!$D$4)+(LN(110)*constantes!$D$5)+(LN(22)*constantes!$D$8)+(F3569*constantes!$D$9)</f>
        <v>26.076083289962796</v>
      </c>
      <c r="AD3569" s="7">
        <f t="shared" si="794"/>
        <v>5.4860361374715505E-2</v>
      </c>
      <c r="AF3569">
        <f>(O3569*constantes!$B$4)+(LN(125)*constantes!$B$5)+(LN(22.5)*constantes!$B$8)+(F3569*constantes!$B$9)</f>
        <v>24.322622457345251</v>
      </c>
      <c r="AG3569">
        <f t="shared" si="795"/>
        <v>0.16512470507308763</v>
      </c>
      <c r="AH3569">
        <f>(O3569*constantes!$D$4)+(LN(125)*constantes!$D$5)+(LN(22.5)*constantes!$D$8)+(F3569*constantes!$D$9)</f>
        <v>26.447156306571028</v>
      </c>
      <c r="AI3569">
        <f t="shared" si="796"/>
        <v>7.8518559479420769E-2</v>
      </c>
    </row>
    <row r="3570" spans="1:35" x14ac:dyDescent="0.25">
      <c r="A3570" s="11">
        <v>3569</v>
      </c>
      <c r="B3570">
        <v>1</v>
      </c>
      <c r="C3570">
        <v>61</v>
      </c>
      <c r="D3570">
        <v>0</v>
      </c>
      <c r="E3570">
        <v>1</v>
      </c>
      <c r="F3570">
        <v>0</v>
      </c>
      <c r="G3570">
        <v>143</v>
      </c>
      <c r="H3570">
        <v>27.04</v>
      </c>
      <c r="I3570">
        <f>IF(AND(B3570=1,E3570=0),V3570,IF(AND(B3570=1,E3570=1),W3570,IF(AND(B3570=0,E3570=0),X3570,IF(AND(B3570=0,E3570=1),Y3570,ERROR))))</f>
        <v>0.29237285991651063</v>
      </c>
      <c r="K3570">
        <f t="shared" si="784"/>
        <v>0.15060331820878059</v>
      </c>
      <c r="L3570">
        <f t="shared" si="785"/>
        <v>0.11882079876600593</v>
      </c>
      <c r="M3570" s="22" t="str">
        <f t="shared" si="783"/>
        <v>Elevated Risk</v>
      </c>
      <c r="O3570">
        <f t="shared" si="786"/>
        <v>4.1108738641733114</v>
      </c>
      <c r="P3570">
        <f t="shared" si="787"/>
        <v>4.962844630259907</v>
      </c>
      <c r="Q3570">
        <f t="shared" si="788"/>
        <v>3.2973172511747633</v>
      </c>
      <c r="R3570">
        <f>(O3570*constantes!$B$4)+(P3570*constantes!$B$5)+(D3570*constantes!$B$6)+(Q3570*constantes!$B$8)+(F3570*constantes!$B$9)</f>
        <v>24.617473918133317</v>
      </c>
      <c r="S3570" s="4">
        <f>(O3570*constantes!$B$4)+(P3570*constantes!$C$5)+(D3570*constantes!$B$6)+(Q3570*constantes!$B$8)+(F3570*constantes!$B$9)</f>
        <v>24.973012107445136</v>
      </c>
      <c r="T3570">
        <f>(O3570*constantes!$D$4)+(P3570*constantes!$D$5)+(D3570*constantes!$D$6)+(Q3570*constantes!$D$8)+(F3570*constantes!$D$9)</f>
        <v>26.831764279153568</v>
      </c>
      <c r="U3570">
        <f>(O3570*constantes!$D$4)+(P3570*constantes!$E$5)+(D3570*constantes!$D$6)+(Q3570*constantes!$D$8)+(F3570*constantes!$D$9)</f>
        <v>27.177972320560499</v>
      </c>
      <c r="V3570" s="5">
        <f t="shared" si="789"/>
        <v>0.21522790102150968</v>
      </c>
      <c r="W3570" s="5">
        <f t="shared" si="790"/>
        <v>0.29237285991651063</v>
      </c>
      <c r="X3570" s="6">
        <f t="shared" si="791"/>
        <v>0.11319232297289628</v>
      </c>
      <c r="Y3570" s="6">
        <f t="shared" si="792"/>
        <v>0.15618613395227277</v>
      </c>
      <c r="AA3570">
        <f>(O3570*constantes!$B$4)+(LN(110)*constantes!$B$5)+(LN(22)*constantes!$B$8)+(F3570*constantes!$B$9)</f>
        <v>23.967238746940023</v>
      </c>
      <c r="AB3570">
        <f t="shared" si="793"/>
        <v>0.11882079876600593</v>
      </c>
      <c r="AC3570">
        <f>(O3570*constantes!$D$4)+(LN(110)*constantes!$D$5)+(LN(22)*constantes!$D$8)+(F3570*constantes!$D$9)</f>
        <v>25.98829922560666</v>
      </c>
      <c r="AD3570" s="7">
        <f t="shared" si="794"/>
        <v>5.0368025874669486E-2</v>
      </c>
      <c r="AF3570">
        <f>(O3570*constantes!$B$4)+(LN(125)*constantes!$B$5)+(LN(22.5)*constantes!$B$8)+(F3570*constantes!$B$9)</f>
        <v>24.222195683694412</v>
      </c>
      <c r="AG3570">
        <f t="shared" si="795"/>
        <v>0.15060331820878059</v>
      </c>
      <c r="AH3570">
        <f>(O3570*constantes!$D$4)+(LN(125)*constantes!$D$5)+(LN(22.5)*constantes!$D$8)+(F3570*constantes!$D$9)</f>
        <v>26.359372242214892</v>
      </c>
      <c r="AI3570">
        <f t="shared" si="796"/>
        <v>7.2164067569494672E-2</v>
      </c>
    </row>
    <row r="3571" spans="1:35" x14ac:dyDescent="0.25">
      <c r="A3571" s="11">
        <v>3570</v>
      </c>
      <c r="B3571">
        <v>0</v>
      </c>
      <c r="C3571">
        <v>44</v>
      </c>
      <c r="D3571">
        <v>1</v>
      </c>
      <c r="E3571">
        <v>0</v>
      </c>
      <c r="F3571">
        <v>0</v>
      </c>
      <c r="G3571">
        <v>110</v>
      </c>
      <c r="H3571">
        <v>22.55</v>
      </c>
      <c r="I3571">
        <f>IF(AND(B3571=1,E3571=0),V3571,IF(AND(B3571=1,E3571=1),W3571,IF(AND(B3571=0,E3571=0),X3571,IF(AND(B3571=0,E3571=1),Y3571,ERROR))))</f>
        <v>3.91560117411488E-2</v>
      </c>
      <c r="K3571">
        <f t="shared" si="784"/>
        <v>3.0321952038303235E-2</v>
      </c>
      <c r="L3571">
        <f t="shared" si="785"/>
        <v>2.102161003401426E-2</v>
      </c>
      <c r="M3571" s="22" t="str">
        <f t="shared" si="783"/>
        <v>Elevated Risk</v>
      </c>
      <c r="O3571">
        <f t="shared" si="786"/>
        <v>3.784189633918261</v>
      </c>
      <c r="P3571">
        <f t="shared" si="787"/>
        <v>4.7004803657924166</v>
      </c>
      <c r="Q3571">
        <f t="shared" si="788"/>
        <v>3.1157350659486873</v>
      </c>
      <c r="R3571">
        <f>(O3571*constantes!$B$4)+(P3571*constantes!$B$5)+(D3571*constantes!$B$6)+(Q3571*constantes!$B$8)+(F3571*constantes!$B$9)</f>
        <v>23.679389368008529</v>
      </c>
      <c r="S3571" s="4">
        <f>(O3571*constantes!$B$4)+(P3571*constantes!$C$5)+(D3571*constantes!$B$6)+(Q3571*constantes!$B$8)+(F3571*constantes!$B$9)</f>
        <v>24.016131781413897</v>
      </c>
      <c r="T3571">
        <f>(O3571*constantes!$D$4)+(P3571*constantes!$D$5)+(D3571*constantes!$D$6)+(Q3571*constantes!$D$8)+(F3571*constantes!$D$9)</f>
        <v>25.730672665373376</v>
      </c>
      <c r="U3571">
        <f>(O3571*constantes!$D$4)+(P3571*constantes!$E$5)+(D3571*constantes!$D$6)+(Q3571*constantes!$D$8)+(F3571*constantes!$D$9)</f>
        <v>26.058578175691057</v>
      </c>
      <c r="V3571" s="5">
        <f t="shared" si="789"/>
        <v>9.0495041530772702E-2</v>
      </c>
      <c r="W3571" s="5">
        <f t="shared" si="790"/>
        <v>0.12438838155324039</v>
      </c>
      <c r="X3571" s="6">
        <f t="shared" si="791"/>
        <v>3.91560117411488E-2</v>
      </c>
      <c r="Y3571" s="6">
        <f t="shared" si="792"/>
        <v>5.3934531951597586E-2</v>
      </c>
      <c r="AA3571">
        <f>(O3571*constantes!$B$4)+(LN(110)*constantes!$B$5)+(LN(22)*constantes!$B$8)+(F3571*constantes!$B$9)</f>
        <v>22.95028380552526</v>
      </c>
      <c r="AB3571">
        <f t="shared" si="793"/>
        <v>4.4721443860098575E-2</v>
      </c>
      <c r="AC3571">
        <f>(O3571*constantes!$D$4)+(LN(110)*constantes!$D$5)+(LN(22)*constantes!$D$8)+(F3571*constantes!$D$9)</f>
        <v>25.099368567186549</v>
      </c>
      <c r="AD3571" s="7">
        <f t="shared" si="794"/>
        <v>2.102161003401426E-2</v>
      </c>
      <c r="AF3571">
        <f>(O3571*constantes!$B$4)+(LN(125)*constantes!$B$5)+(LN(22.5)*constantes!$B$8)+(F3571*constantes!$B$9)</f>
        <v>23.205240742279653</v>
      </c>
      <c r="AG3571">
        <f t="shared" si="795"/>
        <v>5.7330036913051163E-2</v>
      </c>
      <c r="AH3571">
        <f>(O3571*constantes!$D$4)+(LN(125)*constantes!$D$5)+(LN(22.5)*constantes!$D$8)+(F3571*constantes!$D$9)</f>
        <v>25.470441583794781</v>
      </c>
      <c r="AI3571">
        <f t="shared" si="796"/>
        <v>3.0321952038303235E-2</v>
      </c>
    </row>
    <row r="3572" spans="1:35" x14ac:dyDescent="0.25">
      <c r="A3572" s="11">
        <v>3571</v>
      </c>
      <c r="B3572">
        <v>1</v>
      </c>
      <c r="C3572">
        <v>53</v>
      </c>
      <c r="D3572">
        <v>1</v>
      </c>
      <c r="E3572">
        <v>1</v>
      </c>
      <c r="F3572">
        <v>0</v>
      </c>
      <c r="G3572">
        <v>176</v>
      </c>
      <c r="H3572">
        <v>32.32</v>
      </c>
      <c r="I3572">
        <f>IF(AND(B3572=1,E3572=0),V3572,IF(AND(B3572=1,E3572=1),W3572,IF(AND(B3572=0,E3572=0),X3572,IF(AND(B3572=0,E3572=1),Y3572,ERROR))))</f>
        <v>0.54161148575359863</v>
      </c>
      <c r="K3572">
        <f t="shared" si="784"/>
        <v>0.10001327473115296</v>
      </c>
      <c r="L3572">
        <f t="shared" si="785"/>
        <v>7.8415260777171425E-2</v>
      </c>
      <c r="M3572" s="22" t="str">
        <f t="shared" si="783"/>
        <v>'&gt;30%</v>
      </c>
      <c r="O3572">
        <f t="shared" si="786"/>
        <v>3.970291913552122</v>
      </c>
      <c r="P3572">
        <f t="shared" si="787"/>
        <v>5.1704839950381514</v>
      </c>
      <c r="Q3572">
        <f t="shared" si="788"/>
        <v>3.4756862336528944</v>
      </c>
      <c r="R3572">
        <f>(O3572*constantes!$B$4)+(P3572*constantes!$B$5)+(D3572*constantes!$B$6)+(Q3572*constantes!$B$8)+(F3572*constantes!$B$9)</f>
        <v>25.415971140179597</v>
      </c>
      <c r="S3572" s="4">
        <f>(O3572*constantes!$B$4)+(P3572*constantes!$C$5)+(D3572*constantes!$B$6)+(Q3572*constantes!$B$8)+(F3572*constantes!$B$9)</f>
        <v>25.786384613584129</v>
      </c>
      <c r="T3572">
        <f>(O3572*constantes!$D$4)+(P3572*constantes!$D$5)+(D3572*constantes!$D$6)+(Q3572*constantes!$D$8)+(F3572*constantes!$D$9)</f>
        <v>27.743172938647085</v>
      </c>
      <c r="U3572">
        <f>(O3572*constantes!$D$4)+(P3572*constantes!$E$5)+(D3572*constantes!$D$6)+(Q3572*constantes!$D$8)+(F3572*constantes!$D$9)</f>
        <v>28.103865902140946</v>
      </c>
      <c r="V3572" s="5">
        <f t="shared" si="789"/>
        <v>0.41642156238463923</v>
      </c>
      <c r="W3572" s="5">
        <f t="shared" si="790"/>
        <v>0.54161148575359863</v>
      </c>
      <c r="X3572" s="6">
        <f t="shared" si="791"/>
        <v>0.25833324973079685</v>
      </c>
      <c r="Y3572" s="6">
        <f t="shared" si="792"/>
        <v>0.34861536539132054</v>
      </c>
      <c r="AA3572">
        <f>(O3572*constantes!$B$4)+(LN(110)*constantes!$B$5)+(LN(22)*constantes!$B$8)+(F3572*constantes!$B$9)</f>
        <v>23.529612757934284</v>
      </c>
      <c r="AB3572">
        <f t="shared" si="793"/>
        <v>7.8415260777171425E-2</v>
      </c>
      <c r="AC3572">
        <f>(O3572*constantes!$D$4)+(LN(110)*constantes!$D$5)+(LN(22)*constantes!$D$8)+(F3572*constantes!$D$9)</f>
        <v>25.605765897229862</v>
      </c>
      <c r="AD3572" s="7">
        <f t="shared" si="794"/>
        <v>3.4638908987597139E-2</v>
      </c>
      <c r="AF3572">
        <f>(O3572*constantes!$B$4)+(LN(125)*constantes!$B$5)+(LN(22.5)*constantes!$B$8)+(F3572*constantes!$B$9)</f>
        <v>23.784569694688678</v>
      </c>
      <c r="AG3572">
        <f t="shared" si="795"/>
        <v>0.10001327473115296</v>
      </c>
      <c r="AH3572">
        <f>(O3572*constantes!$D$4)+(LN(125)*constantes!$D$5)+(LN(22.5)*constantes!$D$8)+(F3572*constantes!$D$9)</f>
        <v>25.976838913838094</v>
      </c>
      <c r="AI3572">
        <f t="shared" si="796"/>
        <v>4.9808625979083754E-2</v>
      </c>
    </row>
    <row r="3573" spans="1:35" x14ac:dyDescent="0.25">
      <c r="A3573" s="11">
        <v>3572</v>
      </c>
      <c r="B3573">
        <v>0</v>
      </c>
      <c r="C3573">
        <v>44</v>
      </c>
      <c r="D3573">
        <v>1</v>
      </c>
      <c r="E3573">
        <v>0</v>
      </c>
      <c r="F3573">
        <v>0</v>
      </c>
      <c r="G3573">
        <v>118</v>
      </c>
      <c r="H3573">
        <v>26.51</v>
      </c>
      <c r="I3573">
        <f>IF(AND(B3573=1,E3573=0),V3573,IF(AND(B3573=1,E3573=1),W3573,IF(AND(B3573=0,E3573=0),X3573,IF(AND(B3573=0,E3573=1),Y3573,ERROR))))</f>
        <v>5.1487407392405982E-2</v>
      </c>
      <c r="K3573">
        <f t="shared" si="784"/>
        <v>3.0321952038303235E-2</v>
      </c>
      <c r="L3573">
        <f t="shared" si="785"/>
        <v>2.102161003401426E-2</v>
      </c>
      <c r="M3573" s="22" t="str">
        <f t="shared" si="783"/>
        <v>Elevated Risk</v>
      </c>
      <c r="O3573">
        <f t="shared" si="786"/>
        <v>3.784189633918261</v>
      </c>
      <c r="P3573">
        <f t="shared" si="787"/>
        <v>4.7706846244656651</v>
      </c>
      <c r="Q3573">
        <f t="shared" si="788"/>
        <v>3.2775220203009341</v>
      </c>
      <c r="R3573">
        <f>(O3573*constantes!$B$4)+(P3573*constantes!$B$5)+(D3573*constantes!$B$6)+(Q3573*constantes!$B$8)+(F3573*constantes!$B$9)</f>
        <v>23.937883727989927</v>
      </c>
      <c r="S3573" s="4">
        <f>(O3573*constantes!$B$4)+(P3573*constantes!$C$5)+(D3573*constantes!$B$6)+(Q3573*constantes!$B$8)+(F3573*constantes!$B$9)</f>
        <v>24.279655574486647</v>
      </c>
      <c r="T3573">
        <f>(O3573*constantes!$D$4)+(P3573*constantes!$D$5)+(D3573*constantes!$D$6)+(Q3573*constantes!$D$8)+(F3573*constantes!$D$9)</f>
        <v>26.010864507050535</v>
      </c>
      <c r="U3573">
        <f>(O3573*constantes!$D$4)+(P3573*constantes!$E$5)+(D3573*constantes!$D$6)+(Q3573*constantes!$D$8)+(F3573*constantes!$D$9)</f>
        <v>26.343667466453258</v>
      </c>
      <c r="V3573" s="5">
        <f t="shared" si="789"/>
        <v>0.1155904194526205</v>
      </c>
      <c r="W3573" s="5">
        <f t="shared" si="790"/>
        <v>0.15876378454064466</v>
      </c>
      <c r="X3573" s="6">
        <f t="shared" si="791"/>
        <v>5.1487407392405982E-2</v>
      </c>
      <c r="Y3573" s="6">
        <f t="shared" si="792"/>
        <v>7.1080553642657529E-2</v>
      </c>
      <c r="AA3573">
        <f>(O3573*constantes!$B$4)+(LN(110)*constantes!$B$5)+(LN(22)*constantes!$B$8)+(F3573*constantes!$B$9)</f>
        <v>22.95028380552526</v>
      </c>
      <c r="AB3573">
        <f t="shared" si="793"/>
        <v>4.4721443860098575E-2</v>
      </c>
      <c r="AC3573">
        <f>(O3573*constantes!$D$4)+(LN(110)*constantes!$D$5)+(LN(22)*constantes!$D$8)+(F3573*constantes!$D$9)</f>
        <v>25.099368567186549</v>
      </c>
      <c r="AD3573" s="7">
        <f t="shared" si="794"/>
        <v>2.102161003401426E-2</v>
      </c>
      <c r="AF3573">
        <f>(O3573*constantes!$B$4)+(LN(125)*constantes!$B$5)+(LN(22.5)*constantes!$B$8)+(F3573*constantes!$B$9)</f>
        <v>23.205240742279653</v>
      </c>
      <c r="AG3573">
        <f t="shared" si="795"/>
        <v>5.7330036913051163E-2</v>
      </c>
      <c r="AH3573">
        <f>(O3573*constantes!$D$4)+(LN(125)*constantes!$D$5)+(LN(22.5)*constantes!$D$8)+(F3573*constantes!$D$9)</f>
        <v>25.470441583794781</v>
      </c>
      <c r="AI3573">
        <f t="shared" si="796"/>
        <v>3.0321952038303235E-2</v>
      </c>
    </row>
    <row r="3574" spans="1:35" x14ac:dyDescent="0.25">
      <c r="A3574" s="11">
        <v>3573</v>
      </c>
      <c r="B3574">
        <v>0</v>
      </c>
      <c r="C3574">
        <v>39</v>
      </c>
      <c r="D3574">
        <v>0</v>
      </c>
      <c r="E3574">
        <v>0</v>
      </c>
      <c r="F3574">
        <v>0</v>
      </c>
      <c r="G3574">
        <v>104</v>
      </c>
      <c r="H3574">
        <v>20.55</v>
      </c>
      <c r="I3574">
        <f>IF(AND(B3574=1,E3574=0),V3574,IF(AND(B3574=1,E3574=1),W3574,IF(AND(B3574=0,E3574=0),X3574,IF(AND(B3574=0,E3574=1),Y3574,ERROR))))</f>
        <v>1.2540733258243453E-2</v>
      </c>
      <c r="K3574">
        <f t="shared" si="784"/>
        <v>2.1931490638549711E-2</v>
      </c>
      <c r="L3574">
        <f t="shared" si="785"/>
        <v>1.5184528759381921E-2</v>
      </c>
      <c r="M3574" s="22" t="str">
        <f t="shared" si="783"/>
        <v>OPTIMAL</v>
      </c>
      <c r="O3574">
        <f t="shared" si="786"/>
        <v>3.6635616461296463</v>
      </c>
      <c r="P3574">
        <f t="shared" si="787"/>
        <v>4.6443908991413725</v>
      </c>
      <c r="Q3574">
        <f t="shared" si="788"/>
        <v>3.0228609409422438</v>
      </c>
      <c r="R3574">
        <f>(O3574*constantes!$B$4)+(P3574*constantes!$B$5)+(D3574*constantes!$B$6)+(Q3574*constantes!$B$8)+(F3574*constantes!$B$9)</f>
        <v>22.416670999265705</v>
      </c>
      <c r="S3574" s="4">
        <f>(O3574*constantes!$B$4)+(P3574*constantes!$C$5)+(D3574*constantes!$B$6)+(Q3574*constantes!$B$8)+(F3574*constantes!$B$9)</f>
        <v>22.749395163280191</v>
      </c>
      <c r="T3574">
        <f>(O3574*constantes!$D$4)+(P3574*constantes!$D$5)+(D3574*constantes!$D$6)+(Q3574*constantes!$D$8)+(F3574*constantes!$D$9)</f>
        <v>24.578498948594479</v>
      </c>
      <c r="U3574">
        <f>(O3574*constantes!$D$4)+(P3574*constantes!$E$5)+(D3574*constantes!$D$6)+(Q3574*constantes!$D$8)+(F3574*constantes!$D$9)</f>
        <v>24.902491657718581</v>
      </c>
      <c r="V3574" s="5">
        <f t="shared" si="789"/>
        <v>2.6476109116372215E-2</v>
      </c>
      <c r="W3574" s="5">
        <f t="shared" si="790"/>
        <v>3.6733861779235655E-2</v>
      </c>
      <c r="X3574" s="6">
        <f t="shared" si="791"/>
        <v>1.2540733258243453E-2</v>
      </c>
      <c r="Y3574" s="6">
        <f t="shared" si="792"/>
        <v>1.7297575014825095E-2</v>
      </c>
      <c r="AA3574">
        <f>(O3574*constantes!$B$4)+(LN(110)*constantes!$B$5)+(LN(22)*constantes!$B$8)+(F3574*constantes!$B$9)</f>
        <v>22.574773704658814</v>
      </c>
      <c r="AB3574">
        <f t="shared" si="793"/>
        <v>3.0940270522043956E-2</v>
      </c>
      <c r="AC3574">
        <f>(O3574*constantes!$D$4)+(LN(110)*constantes!$D$5)+(LN(22)*constantes!$D$8)+(F3574*constantes!$D$9)</f>
        <v>24.771131368454586</v>
      </c>
      <c r="AD3574" s="7">
        <f t="shared" si="794"/>
        <v>1.5184528759381921E-2</v>
      </c>
      <c r="AF3574">
        <f>(O3574*constantes!$B$4)+(LN(125)*constantes!$B$5)+(LN(22.5)*constantes!$B$8)+(F3574*constantes!$B$9)</f>
        <v>22.829730641413207</v>
      </c>
      <c r="AG3574">
        <f t="shared" si="795"/>
        <v>3.974481175054656E-2</v>
      </c>
      <c r="AH3574">
        <f>(O3574*constantes!$D$4)+(LN(125)*constantes!$D$5)+(LN(22.5)*constantes!$D$8)+(F3574*constantes!$D$9)</f>
        <v>25.142204385062819</v>
      </c>
      <c r="AI3574">
        <f t="shared" si="796"/>
        <v>2.1931490638549711E-2</v>
      </c>
    </row>
    <row r="3575" spans="1:35" x14ac:dyDescent="0.25">
      <c r="A3575" s="11">
        <v>3574</v>
      </c>
      <c r="B3575">
        <v>1</v>
      </c>
      <c r="C3575">
        <v>44</v>
      </c>
      <c r="D3575">
        <v>1</v>
      </c>
      <c r="E3575">
        <v>1</v>
      </c>
      <c r="F3575">
        <v>0</v>
      </c>
      <c r="G3575">
        <v>136</v>
      </c>
      <c r="H3575">
        <v>24.56</v>
      </c>
      <c r="I3575">
        <f>IF(AND(B3575=1,E3575=0),V3575,IF(AND(B3575=1,E3575=1),W3575,IF(AND(B3575=0,E3575=0),X3575,IF(AND(B3575=0,E3575=1),Y3575,ERROR))))</f>
        <v>0.19258334614949191</v>
      </c>
      <c r="K3575">
        <f t="shared" si="784"/>
        <v>5.7330036913051163E-2</v>
      </c>
      <c r="L3575">
        <f t="shared" si="785"/>
        <v>4.4721443860098575E-2</v>
      </c>
      <c r="M3575" s="22" t="str">
        <f t="shared" si="783"/>
        <v>Elevated Risk</v>
      </c>
      <c r="O3575">
        <f t="shared" si="786"/>
        <v>3.784189633918261</v>
      </c>
      <c r="P3575">
        <f t="shared" si="787"/>
        <v>4.9126548857360524</v>
      </c>
      <c r="Q3575">
        <f t="shared" si="788"/>
        <v>3.2011191032789417</v>
      </c>
      <c r="R3575">
        <f>(O3575*constantes!$B$4)+(P3575*constantes!$B$5)+(D3575*constantes!$B$6)+(Q3575*constantes!$B$8)+(F3575*constantes!$B$9)</f>
        <v>24.140679979739872</v>
      </c>
      <c r="S3575" s="4">
        <f>(O3575*constantes!$B$4)+(P3575*constantes!$C$5)+(D3575*constantes!$B$6)+(Q3575*constantes!$B$8)+(F3575*constantes!$B$9)</f>
        <v>24.492622575754005</v>
      </c>
      <c r="T3575">
        <f>(O3575*constantes!$D$4)+(P3575*constantes!$D$5)+(D3575*constantes!$D$6)+(Q3575*constantes!$D$8)+(F3575*constantes!$D$9)</f>
        <v>26.371153083353121</v>
      </c>
      <c r="U3575">
        <f>(O3575*constantes!$D$4)+(P3575*constantes!$E$5)+(D3575*constantes!$D$6)+(Q3575*constantes!$D$8)+(F3575*constantes!$D$9)</f>
        <v>26.713859888182071</v>
      </c>
      <c r="V3575" s="5">
        <f t="shared" si="789"/>
        <v>0.13968021512780593</v>
      </c>
      <c r="W3575" s="5">
        <f t="shared" si="790"/>
        <v>0.19258334614949191</v>
      </c>
      <c r="X3575" s="6">
        <f t="shared" si="791"/>
        <v>7.2987256167796555E-2</v>
      </c>
      <c r="Y3575" s="6">
        <f t="shared" si="792"/>
        <v>0.10126470015820999</v>
      </c>
      <c r="AA3575">
        <f>(O3575*constantes!$B$4)+(LN(110)*constantes!$B$5)+(LN(22)*constantes!$B$8)+(F3575*constantes!$B$9)</f>
        <v>22.95028380552526</v>
      </c>
      <c r="AB3575">
        <f t="shared" si="793"/>
        <v>4.4721443860098575E-2</v>
      </c>
      <c r="AC3575">
        <f>(O3575*constantes!$D$4)+(LN(110)*constantes!$D$5)+(LN(22)*constantes!$D$8)+(F3575*constantes!$D$9)</f>
        <v>25.099368567186549</v>
      </c>
      <c r="AD3575" s="7">
        <f t="shared" si="794"/>
        <v>2.102161003401426E-2</v>
      </c>
      <c r="AF3575">
        <f>(O3575*constantes!$B$4)+(LN(125)*constantes!$B$5)+(LN(22.5)*constantes!$B$8)+(F3575*constantes!$B$9)</f>
        <v>23.205240742279653</v>
      </c>
      <c r="AG3575">
        <f t="shared" si="795"/>
        <v>5.7330036913051163E-2</v>
      </c>
      <c r="AH3575">
        <f>(O3575*constantes!$D$4)+(LN(125)*constantes!$D$5)+(LN(22.5)*constantes!$D$8)+(F3575*constantes!$D$9)</f>
        <v>25.470441583794781</v>
      </c>
      <c r="AI3575">
        <f t="shared" si="796"/>
        <v>3.0321952038303235E-2</v>
      </c>
    </row>
    <row r="3576" spans="1:35" x14ac:dyDescent="0.25">
      <c r="A3576" s="11">
        <v>3575</v>
      </c>
      <c r="B3576">
        <v>0</v>
      </c>
      <c r="C3576">
        <v>48</v>
      </c>
      <c r="D3576">
        <v>0</v>
      </c>
      <c r="E3576">
        <v>0</v>
      </c>
      <c r="F3576">
        <v>0</v>
      </c>
      <c r="G3576">
        <v>117</v>
      </c>
      <c r="H3576">
        <v>28.96</v>
      </c>
      <c r="I3576">
        <f>IF(AND(B3576=1,E3576=0),V3576,IF(AND(B3576=1,E3576=1),W3576,IF(AND(B3576=0,E3576=0),X3576,IF(AND(B3576=0,E3576=1),Y3576,ERROR))))</f>
        <v>3.6183947258690785E-2</v>
      </c>
      <c r="K3576">
        <f t="shared" si="784"/>
        <v>3.8265438641588045E-2</v>
      </c>
      <c r="L3576">
        <f t="shared" si="785"/>
        <v>2.6562184906686825E-2</v>
      </c>
      <c r="M3576" s="22" t="str">
        <f t="shared" si="783"/>
        <v>NORMAL</v>
      </c>
      <c r="O3576">
        <f t="shared" si="786"/>
        <v>3.8712010109078911</v>
      </c>
      <c r="P3576">
        <f t="shared" si="787"/>
        <v>4.7621739347977563</v>
      </c>
      <c r="Q3576">
        <f t="shared" si="788"/>
        <v>3.3659155675175159</v>
      </c>
      <c r="R3576">
        <f>(O3576*constantes!$B$4)+(P3576*constantes!$B$5)+(D3576*constantes!$B$6)+(Q3576*constantes!$B$8)+(F3576*constantes!$B$9)</f>
        <v>23.553504406341311</v>
      </c>
      <c r="S3576" s="4">
        <f>(O3576*constantes!$B$4)+(P3576*constantes!$C$5)+(D3576*constantes!$B$6)+(Q3576*constantes!$B$8)+(F3576*constantes!$B$9)</f>
        <v>23.894666547030223</v>
      </c>
      <c r="T3576">
        <f>(O3576*constantes!$D$4)+(P3576*constantes!$D$5)+(D3576*constantes!$D$6)+(Q3576*constantes!$D$8)+(F3576*constantes!$D$9)</f>
        <v>25.650199951576422</v>
      </c>
      <c r="U3576">
        <f>(O3576*constantes!$D$4)+(P3576*constantes!$E$5)+(D3576*constantes!$D$6)+(Q3576*constantes!$D$8)+(F3576*constantes!$D$9)</f>
        <v>25.982409205267913</v>
      </c>
      <c r="V3576" s="5">
        <f t="shared" si="789"/>
        <v>8.0233132896224246E-2</v>
      </c>
      <c r="W3576" s="5">
        <f t="shared" si="790"/>
        <v>0.11098350680855851</v>
      </c>
      <c r="X3576" s="6">
        <f t="shared" si="791"/>
        <v>3.6183947258690785E-2</v>
      </c>
      <c r="Y3576" s="6">
        <f t="shared" si="792"/>
        <v>5.0079763081076312E-2</v>
      </c>
      <c r="AA3576">
        <f>(O3576*constantes!$B$4)+(LN(110)*constantes!$B$5)+(LN(22)*constantes!$B$8)+(F3576*constantes!$B$9)</f>
        <v>23.221146741638901</v>
      </c>
      <c r="AB3576">
        <f t="shared" si="793"/>
        <v>5.8221930281009082E-2</v>
      </c>
      <c r="AC3576">
        <f>(O3576*constantes!$D$4)+(LN(110)*constantes!$D$5)+(LN(22)*constantes!$D$8)+(F3576*constantes!$D$9)</f>
        <v>25.336132614771724</v>
      </c>
      <c r="AD3576" s="7">
        <f t="shared" si="794"/>
        <v>2.6562184906686825E-2</v>
      </c>
      <c r="AF3576">
        <f>(O3576*constantes!$B$4)+(LN(125)*constantes!$B$5)+(LN(22.5)*constantes!$B$8)+(F3576*constantes!$B$9)</f>
        <v>23.47610367839329</v>
      </c>
      <c r="AG3576">
        <f t="shared" si="795"/>
        <v>7.448581103683527E-2</v>
      </c>
      <c r="AH3576">
        <f>(O3576*constantes!$D$4)+(LN(125)*constantes!$D$5)+(LN(22.5)*constantes!$D$8)+(F3576*constantes!$D$9)</f>
        <v>25.707205631379956</v>
      </c>
      <c r="AI3576">
        <f t="shared" si="796"/>
        <v>3.8265438641588045E-2</v>
      </c>
    </row>
    <row r="3577" spans="1:35" x14ac:dyDescent="0.25">
      <c r="A3577" s="11">
        <v>3576</v>
      </c>
      <c r="B3577">
        <v>0</v>
      </c>
      <c r="C3577">
        <v>45</v>
      </c>
      <c r="D3577">
        <v>1</v>
      </c>
      <c r="E3577">
        <v>1</v>
      </c>
      <c r="F3577">
        <v>0</v>
      </c>
      <c r="G3577">
        <v>130</v>
      </c>
      <c r="H3577">
        <v>34.270000000000003</v>
      </c>
      <c r="I3577">
        <f>IF(AND(B3577=1,E3577=0),V3577,IF(AND(B3577=1,E3577=1),W3577,IF(AND(B3577=0,E3577=0),X3577,IF(AND(B3577=0,E3577=1),Y3577,ERROR))))</f>
        <v>0.1114475074691853</v>
      </c>
      <c r="K3577">
        <f t="shared" si="784"/>
        <v>3.2202898660143586E-2</v>
      </c>
      <c r="L3577">
        <f t="shared" si="785"/>
        <v>2.2332293193086827E-2</v>
      </c>
      <c r="M3577" s="22" t="str">
        <f t="shared" si="783"/>
        <v>Elevated Risk</v>
      </c>
      <c r="O3577">
        <f t="shared" si="786"/>
        <v>3.8066624897703196</v>
      </c>
      <c r="P3577">
        <f t="shared" si="787"/>
        <v>4.8675344504555822</v>
      </c>
      <c r="Q3577">
        <f t="shared" si="788"/>
        <v>3.5342703358865175</v>
      </c>
      <c r="R3577">
        <f>(O3577*constantes!$B$4)+(P3577*constantes!$B$5)+(D3577*constantes!$B$6)+(Q3577*constantes!$B$8)+(F3577*constantes!$B$9)</f>
        <v>24.391047366687314</v>
      </c>
      <c r="S3577" s="4">
        <f>(O3577*constantes!$B$4)+(P3577*constantes!$C$5)+(D3577*constantes!$B$6)+(Q3577*constantes!$B$8)+(F3577*constantes!$B$9)</f>
        <v>24.739757534717949</v>
      </c>
      <c r="T3577">
        <f>(O3577*constantes!$D$4)+(P3577*constantes!$D$5)+(D3577*constantes!$D$6)+(Q3577*constantes!$D$8)+(F3577*constantes!$D$9)</f>
        <v>26.475707141292322</v>
      </c>
      <c r="U3577">
        <f>(O3577*constantes!$D$4)+(P3577*constantes!$E$5)+(D3577*constantes!$D$6)+(Q3577*constantes!$D$8)+(F3577*constantes!$D$9)</f>
        <v>26.815266344556104</v>
      </c>
      <c r="V3577" s="5">
        <f t="shared" si="789"/>
        <v>0.17572745301273385</v>
      </c>
      <c r="W3577" s="5">
        <f t="shared" si="790"/>
        <v>0.23958203631854658</v>
      </c>
      <c r="X3577" s="6">
        <f t="shared" si="791"/>
        <v>8.0698344917521148E-2</v>
      </c>
      <c r="Y3577" s="6">
        <f t="shared" si="792"/>
        <v>0.1114475074691853</v>
      </c>
      <c r="AA3577">
        <f>(O3577*constantes!$B$4)+(LN(110)*constantes!$B$5)+(LN(22)*constantes!$B$8)+(F3577*constantes!$B$9)</f>
        <v>23.020240906878485</v>
      </c>
      <c r="AB3577">
        <f t="shared" si="793"/>
        <v>4.7883245315309741E-2</v>
      </c>
      <c r="AC3577">
        <f>(O3577*constantes!$D$4)+(LN(110)*constantes!$D$5)+(LN(22)*constantes!$D$8)+(F3577*constantes!$D$9)</f>
        <v>25.16051878105991</v>
      </c>
      <c r="AD3577" s="7">
        <f t="shared" si="794"/>
        <v>2.2332293193086827E-2</v>
      </c>
      <c r="AF3577">
        <f>(O3577*constantes!$B$4)+(LN(125)*constantes!$B$5)+(LN(22.5)*constantes!$B$8)+(F3577*constantes!$B$9)</f>
        <v>23.275197843632878</v>
      </c>
      <c r="AG3577">
        <f t="shared" si="795"/>
        <v>6.1354256697024101E-2</v>
      </c>
      <c r="AH3577">
        <f>(O3577*constantes!$D$4)+(LN(125)*constantes!$D$5)+(LN(22.5)*constantes!$D$8)+(F3577*constantes!$D$9)</f>
        <v>25.531591797668142</v>
      </c>
      <c r="AI3577">
        <f t="shared" si="796"/>
        <v>3.2202898660143586E-2</v>
      </c>
    </row>
    <row r="3578" spans="1:35" x14ac:dyDescent="0.25">
      <c r="A3578" s="11">
        <v>3577</v>
      </c>
      <c r="B3578">
        <v>0</v>
      </c>
      <c r="C3578">
        <v>58</v>
      </c>
      <c r="D3578">
        <v>1</v>
      </c>
      <c r="E3578">
        <v>1</v>
      </c>
      <c r="F3578">
        <v>0</v>
      </c>
      <c r="G3578">
        <v>135</v>
      </c>
      <c r="H3578">
        <v>28.24</v>
      </c>
      <c r="I3578">
        <f>IF(AND(B3578=1,E3578=0),V3578,IF(AND(B3578=1,E3578=1),W3578,IF(AND(B3578=0,E3578=0),X3578,IF(AND(B3578=0,E3578=1),Y3578,ERROR))))</f>
        <v>0.21183237195528148</v>
      </c>
      <c r="K3578">
        <f t="shared" si="784"/>
        <v>6.3209991046805025E-2</v>
      </c>
      <c r="L3578">
        <f t="shared" si="785"/>
        <v>4.4054054961770062E-2</v>
      </c>
      <c r="M3578" s="22" t="str">
        <f t="shared" si="783"/>
        <v>Elevated Risk</v>
      </c>
      <c r="O3578">
        <f t="shared" si="786"/>
        <v>4.0604430105464191</v>
      </c>
      <c r="P3578">
        <f t="shared" si="787"/>
        <v>4.9052747784384296</v>
      </c>
      <c r="Q3578">
        <f t="shared" si="788"/>
        <v>3.3407394126250414</v>
      </c>
      <c r="R3578">
        <f>(O3578*constantes!$B$4)+(P3578*constantes!$B$5)+(D3578*constantes!$B$6)+(Q3578*constantes!$B$8)+(F3578*constantes!$B$9)</f>
        <v>25.097641794242897</v>
      </c>
      <c r="S3578" s="4">
        <f>(O3578*constantes!$B$4)+(P3578*constantes!$C$5)+(D3578*constantes!$B$6)+(Q3578*constantes!$B$8)+(F3578*constantes!$B$9)</f>
        <v>25.449055679370225</v>
      </c>
      <c r="T3578">
        <f>(O3578*constantes!$D$4)+(P3578*constantes!$D$5)+(D3578*constantes!$D$6)+(Q3578*constantes!$D$8)+(F3578*constantes!$D$9)</f>
        <v>27.173479164429342</v>
      </c>
      <c r="U3578">
        <f>(O3578*constantes!$D$4)+(P3578*constantes!$E$5)+(D3578*constantes!$D$6)+(Q3578*constantes!$D$8)+(F3578*constantes!$D$9)</f>
        <v>27.515671132973207</v>
      </c>
      <c r="V3578" s="5">
        <f t="shared" si="789"/>
        <v>0.3241206251306018</v>
      </c>
      <c r="W3578" s="5">
        <f t="shared" si="790"/>
        <v>0.42689882065132179</v>
      </c>
      <c r="X3578" s="6">
        <f t="shared" si="791"/>
        <v>0.15554346756963122</v>
      </c>
      <c r="Y3578" s="6">
        <f t="shared" si="792"/>
        <v>0.21183237195528148</v>
      </c>
      <c r="AA3578">
        <f>(O3578*constantes!$B$4)+(LN(110)*constantes!$B$5)+(LN(22)*constantes!$B$8)+(F3578*constantes!$B$9)</f>
        <v>23.81024951683365</v>
      </c>
      <c r="AB3578">
        <f t="shared" si="793"/>
        <v>0.10247681663833785</v>
      </c>
      <c r="AC3578">
        <f>(O3578*constantes!$D$4)+(LN(110)*constantes!$D$5)+(LN(22)*constantes!$D$8)+(F3578*constantes!$D$9)</f>
        <v>25.851073342728132</v>
      </c>
      <c r="AD3578" s="7">
        <f t="shared" si="794"/>
        <v>4.4054054961770062E-2</v>
      </c>
      <c r="AF3578">
        <f>(O3578*constantes!$B$4)+(LN(125)*constantes!$B$5)+(LN(22.5)*constantes!$B$8)+(F3578*constantes!$B$9)</f>
        <v>24.065206453588043</v>
      </c>
      <c r="AG3578">
        <f t="shared" si="795"/>
        <v>0.1302191222428678</v>
      </c>
      <c r="AH3578">
        <f>(O3578*constantes!$D$4)+(LN(125)*constantes!$D$5)+(LN(22.5)*constantes!$D$8)+(F3578*constantes!$D$9)</f>
        <v>26.222146359336364</v>
      </c>
      <c r="AI3578">
        <f t="shared" si="796"/>
        <v>6.3209991046805025E-2</v>
      </c>
    </row>
    <row r="3579" spans="1:35" x14ac:dyDescent="0.25">
      <c r="A3579" s="11">
        <v>3578</v>
      </c>
      <c r="B3579">
        <v>1</v>
      </c>
      <c r="C3579">
        <v>40</v>
      </c>
      <c r="D3579">
        <v>1</v>
      </c>
      <c r="E3579">
        <v>0</v>
      </c>
      <c r="F3579">
        <v>0</v>
      </c>
      <c r="G3579">
        <v>122.5</v>
      </c>
      <c r="H3579">
        <v>20.25</v>
      </c>
      <c r="I3579">
        <f>IF(AND(B3579=1,E3579=0),V3579,IF(AND(B3579=1,E3579=1),W3579,IF(AND(B3579=0,E3579=0),X3579,IF(AND(B3579=0,E3579=1),Y3579,ERROR))))</f>
        <v>7.600243069099577E-2</v>
      </c>
      <c r="K3579">
        <f t="shared" si="784"/>
        <v>4.2933030992125865E-2</v>
      </c>
      <c r="L3579">
        <f t="shared" si="785"/>
        <v>3.3434567241904078E-2</v>
      </c>
      <c r="M3579" s="22" t="str">
        <f t="shared" si="783"/>
        <v>Elevated Risk</v>
      </c>
      <c r="O3579">
        <f t="shared" si="786"/>
        <v>3.6888794541139363</v>
      </c>
      <c r="P3579">
        <f t="shared" si="787"/>
        <v>4.808111029984782</v>
      </c>
      <c r="Q3579">
        <f t="shared" si="788"/>
        <v>3.0081547935525483</v>
      </c>
      <c r="R3579">
        <f>(O3579*constantes!$B$4)+(P3579*constantes!$B$5)+(D3579*constantes!$B$6)+(Q3579*constantes!$B$8)+(F3579*constantes!$B$9)</f>
        <v>23.497069670667344</v>
      </c>
      <c r="S3579" s="4">
        <f>(O3579*constantes!$B$4)+(P3579*constantes!$C$5)+(D3579*constantes!$B$6)+(Q3579*constantes!$B$8)+(F3579*constantes!$B$9)</f>
        <v>23.841522744855453</v>
      </c>
      <c r="T3579">
        <f>(O3579*constantes!$D$4)+(P3579*constantes!$D$5)+(D3579*constantes!$D$6)+(Q3579*constantes!$D$8)+(F3579*constantes!$D$9)</f>
        <v>25.719081951764043</v>
      </c>
      <c r="U3579">
        <f>(O3579*constantes!$D$4)+(P3579*constantes!$E$5)+(D3579*constantes!$D$6)+(Q3579*constantes!$D$8)+(F3579*constantes!$D$9)</f>
        <v>26.054495777215781</v>
      </c>
      <c r="V3579" s="5">
        <f t="shared" si="789"/>
        <v>7.600243069099577E-2</v>
      </c>
      <c r="W3579" s="5">
        <f t="shared" si="790"/>
        <v>0.10555413672825997</v>
      </c>
      <c r="X3579" s="6">
        <f t="shared" si="791"/>
        <v>3.8713635606929198E-2</v>
      </c>
      <c r="Y3579" s="6">
        <f t="shared" si="792"/>
        <v>5.3720809499166466E-2</v>
      </c>
      <c r="AA3579">
        <f>(O3579*constantes!$B$4)+(LN(110)*constantes!$B$5)+(LN(22)*constantes!$B$8)+(F3579*constantes!$B$9)</f>
        <v>22.653587028201589</v>
      </c>
      <c r="AB3579">
        <f t="shared" si="793"/>
        <v>3.3434567241904078E-2</v>
      </c>
      <c r="AC3579">
        <f>(O3579*constantes!$D$4)+(LN(110)*constantes!$D$5)+(LN(22)*constantes!$D$8)+(F3579*constantes!$D$9)</f>
        <v>24.840022896226397</v>
      </c>
      <c r="AD3579" s="7">
        <f t="shared" si="794"/>
        <v>1.6258639030403699E-2</v>
      </c>
      <c r="AF3579">
        <f>(O3579*constantes!$B$4)+(LN(125)*constantes!$B$5)+(LN(22.5)*constantes!$B$8)+(F3579*constantes!$B$9)</f>
        <v>22.908543964955982</v>
      </c>
      <c r="AG3579">
        <f t="shared" si="795"/>
        <v>4.2933030992125865E-2</v>
      </c>
      <c r="AH3579">
        <f>(O3579*constantes!$D$4)+(LN(125)*constantes!$D$5)+(LN(22.5)*constantes!$D$8)+(F3579*constantes!$D$9)</f>
        <v>25.211095912834629</v>
      </c>
      <c r="AI3579">
        <f t="shared" si="796"/>
        <v>2.3477142937900042E-2</v>
      </c>
    </row>
    <row r="3580" spans="1:35" x14ac:dyDescent="0.25">
      <c r="A3580" s="11">
        <v>3579</v>
      </c>
      <c r="B3580">
        <v>1</v>
      </c>
      <c r="C3580">
        <v>39</v>
      </c>
      <c r="D3580">
        <v>1</v>
      </c>
      <c r="E3580">
        <v>1</v>
      </c>
      <c r="F3580">
        <v>0</v>
      </c>
      <c r="G3580">
        <v>140</v>
      </c>
      <c r="H3580">
        <v>25.31</v>
      </c>
      <c r="I3580">
        <f>IF(AND(B3580=1,E3580=0),V3580,IF(AND(B3580=1,E3580=1),W3580,IF(AND(B3580=0,E3580=0),X3580,IF(AND(B3580=0,E3580=1),Y3580,ERROR))))</f>
        <v>0.14712090227640362</v>
      </c>
      <c r="K3580">
        <f t="shared" si="784"/>
        <v>3.974481175054656E-2</v>
      </c>
      <c r="L3580">
        <f t="shared" si="785"/>
        <v>3.0940270522043956E-2</v>
      </c>
      <c r="M3580" s="22" t="str">
        <f t="shared" si="783"/>
        <v>Elevated Risk</v>
      </c>
      <c r="O3580">
        <f t="shared" si="786"/>
        <v>3.6635616461296463</v>
      </c>
      <c r="P3580">
        <f t="shared" si="787"/>
        <v>4.9416424226093039</v>
      </c>
      <c r="Q3580">
        <f t="shared" si="788"/>
        <v>3.2311995745570328</v>
      </c>
      <c r="R3580">
        <f>(O3580*constantes!$B$4)+(P3580*constantes!$B$5)+(D3580*constantes!$B$6)+(Q3580*constantes!$B$8)+(F3580*constantes!$B$9)</f>
        <v>23.842790973991388</v>
      </c>
      <c r="S3580" s="4">
        <f>(O3580*constantes!$B$4)+(P3580*constantes!$C$5)+(D3580*constantes!$B$6)+(Q3580*constantes!$B$8)+(F3580*constantes!$B$9)</f>
        <v>24.196810237147123</v>
      </c>
      <c r="T3580">
        <f>(O3580*constantes!$D$4)+(P3580*constantes!$D$5)+(D3580*constantes!$D$6)+(Q3580*constantes!$D$8)+(F3580*constantes!$D$9)</f>
        <v>26.139833857908219</v>
      </c>
      <c r="U3580">
        <f>(O3580*constantes!$D$4)+(P3580*constantes!$E$5)+(D3580*constantes!$D$6)+(Q3580*constantes!$D$8)+(F3580*constantes!$D$9)</f>
        <v>26.484562833309443</v>
      </c>
      <c r="V3580" s="5">
        <f t="shared" si="789"/>
        <v>0.10568074717624998</v>
      </c>
      <c r="W3580" s="5">
        <f t="shared" si="790"/>
        <v>0.14712090227640362</v>
      </c>
      <c r="X3580" s="6">
        <f t="shared" si="791"/>
        <v>5.836419638606416E-2</v>
      </c>
      <c r="Y3580" s="6">
        <f t="shared" si="792"/>
        <v>8.138612555703173E-2</v>
      </c>
      <c r="AA3580">
        <f>(O3580*constantes!$B$4)+(LN(110)*constantes!$B$5)+(LN(22)*constantes!$B$8)+(F3580*constantes!$B$9)</f>
        <v>22.574773704658814</v>
      </c>
      <c r="AB3580">
        <f t="shared" si="793"/>
        <v>3.0940270522043956E-2</v>
      </c>
      <c r="AC3580">
        <f>(O3580*constantes!$D$4)+(LN(110)*constantes!$D$5)+(LN(22)*constantes!$D$8)+(F3580*constantes!$D$9)</f>
        <v>24.771131368454586</v>
      </c>
      <c r="AD3580" s="7">
        <f t="shared" si="794"/>
        <v>1.5184528759381921E-2</v>
      </c>
      <c r="AF3580">
        <f>(O3580*constantes!$B$4)+(LN(125)*constantes!$B$5)+(LN(22.5)*constantes!$B$8)+(F3580*constantes!$B$9)</f>
        <v>22.829730641413207</v>
      </c>
      <c r="AG3580">
        <f t="shared" si="795"/>
        <v>3.974481175054656E-2</v>
      </c>
      <c r="AH3580">
        <f>(O3580*constantes!$D$4)+(LN(125)*constantes!$D$5)+(LN(22.5)*constantes!$D$8)+(F3580*constantes!$D$9)</f>
        <v>25.142204385062819</v>
      </c>
      <c r="AI3580">
        <f t="shared" si="796"/>
        <v>2.1931490638549711E-2</v>
      </c>
    </row>
    <row r="3581" spans="1:35" x14ac:dyDescent="0.25">
      <c r="A3581" s="11">
        <v>3580</v>
      </c>
      <c r="B3581">
        <v>0</v>
      </c>
      <c r="C3581">
        <v>47</v>
      </c>
      <c r="D3581">
        <v>1</v>
      </c>
      <c r="E3581">
        <v>0</v>
      </c>
      <c r="F3581">
        <v>0</v>
      </c>
      <c r="G3581">
        <v>107</v>
      </c>
      <c r="H3581">
        <v>23.64</v>
      </c>
      <c r="I3581">
        <f>IF(AND(B3581=1,E3581=0),V3581,IF(AND(B3581=1,E3581=1),W3581,IF(AND(B3581=0,E3581=0),X3581,IF(AND(B3581=0,E3581=1),Y3581,ERROR))))</f>
        <v>4.4288437564338867E-2</v>
      </c>
      <c r="K3581">
        <f t="shared" si="784"/>
        <v>3.6173927347526003E-2</v>
      </c>
      <c r="L3581">
        <f t="shared" si="785"/>
        <v>2.5101986203356352E-2</v>
      </c>
      <c r="M3581" s="22" t="str">
        <f t="shared" si="783"/>
        <v>Elevated Risk</v>
      </c>
      <c r="O3581">
        <f t="shared" si="786"/>
        <v>3.8501476017100584</v>
      </c>
      <c r="P3581">
        <f t="shared" si="787"/>
        <v>4.6728288344619058</v>
      </c>
      <c r="Q3581">
        <f t="shared" si="788"/>
        <v>3.1629401925378975</v>
      </c>
      <c r="R3581">
        <f>(O3581*constantes!$B$4)+(P3581*constantes!$B$5)+(D3581*constantes!$B$6)+(Q3581*constantes!$B$8)+(F3581*constantes!$B$9)</f>
        <v>23.870840888891205</v>
      </c>
      <c r="S3581" s="4">
        <f>(O3581*constantes!$B$4)+(P3581*constantes!$C$5)+(D3581*constantes!$B$6)+(Q3581*constantes!$B$8)+(F3581*constantes!$B$9)</f>
        <v>24.205602346592055</v>
      </c>
      <c r="T3581">
        <f>(O3581*constantes!$D$4)+(P3581*constantes!$D$5)+(D3581*constantes!$D$6)+(Q3581*constantes!$D$8)+(F3581*constantes!$D$9)</f>
        <v>25.856501264766429</v>
      </c>
      <c r="U3581">
        <f>(O3581*constantes!$D$4)+(P3581*constantes!$E$5)+(D3581*constantes!$D$6)+(Q3581*constantes!$D$8)+(F3581*constantes!$D$9)</f>
        <v>26.182477804258493</v>
      </c>
      <c r="V3581" s="5">
        <f t="shared" si="789"/>
        <v>0.10851777389826256</v>
      </c>
      <c r="W3581" s="5">
        <f t="shared" si="790"/>
        <v>0.14831863105809362</v>
      </c>
      <c r="X3581" s="6">
        <f t="shared" si="791"/>
        <v>4.4288437564338867E-2</v>
      </c>
      <c r="Y3581" s="6">
        <f t="shared" si="792"/>
        <v>6.082798858495142E-2</v>
      </c>
      <c r="AA3581">
        <f>(O3581*constantes!$B$4)+(LN(110)*constantes!$B$5)+(LN(22)*constantes!$B$8)+(F3581*constantes!$B$9)</f>
        <v>23.155608320942413</v>
      </c>
      <c r="AB3581">
        <f t="shared" si="793"/>
        <v>5.4631350702972536E-2</v>
      </c>
      <c r="AC3581">
        <f>(O3581*constantes!$D$4)+(LN(110)*constantes!$D$5)+(LN(22)*constantes!$D$8)+(F3581*constantes!$D$9)</f>
        <v>25.278844814605776</v>
      </c>
      <c r="AD3581" s="7">
        <f t="shared" si="794"/>
        <v>2.5101986203356352E-2</v>
      </c>
      <c r="AF3581">
        <f>(O3581*constantes!$B$4)+(LN(125)*constantes!$B$5)+(LN(22.5)*constantes!$B$8)+(F3581*constantes!$B$9)</f>
        <v>23.410565257696806</v>
      </c>
      <c r="AG3581">
        <f t="shared" si="795"/>
        <v>6.9930001122808005E-2</v>
      </c>
      <c r="AH3581">
        <f>(O3581*constantes!$D$4)+(LN(125)*constantes!$D$5)+(LN(22.5)*constantes!$D$8)+(F3581*constantes!$D$9)</f>
        <v>25.649917831214008</v>
      </c>
      <c r="AI3581">
        <f t="shared" si="796"/>
        <v>3.6173927347526003E-2</v>
      </c>
    </row>
    <row r="3582" spans="1:35" x14ac:dyDescent="0.25">
      <c r="A3582" s="11">
        <v>3581</v>
      </c>
      <c r="B3582">
        <v>0</v>
      </c>
      <c r="C3582">
        <v>44</v>
      </c>
      <c r="D3582">
        <v>1</v>
      </c>
      <c r="E3582">
        <v>1</v>
      </c>
      <c r="F3582">
        <v>0</v>
      </c>
      <c r="G3582">
        <v>167.5</v>
      </c>
      <c r="H3582">
        <v>21.28</v>
      </c>
      <c r="I3582">
        <f>IF(AND(B3582=1,E3582=0),V3582,IF(AND(B3582=1,E3582=1),W3582,IF(AND(B3582=0,E3582=0),X3582,IF(AND(B3582=0,E3582=1),Y3582,ERROR))))</f>
        <v>0.16547451033749261</v>
      </c>
      <c r="K3582">
        <f t="shared" si="784"/>
        <v>3.0321952038303235E-2</v>
      </c>
      <c r="L3582">
        <f t="shared" si="785"/>
        <v>2.102161003401426E-2</v>
      </c>
      <c r="M3582" s="22" t="str">
        <f t="shared" si="783"/>
        <v>Elevated Risk</v>
      </c>
      <c r="O3582">
        <f t="shared" si="786"/>
        <v>3.784189633918261</v>
      </c>
      <c r="P3582">
        <f t="shared" si="787"/>
        <v>5.1209833512651208</v>
      </c>
      <c r="Q3582">
        <f t="shared" si="788"/>
        <v>3.0577676644734435</v>
      </c>
      <c r="R3582">
        <f>(O3582*constantes!$B$4)+(P3582*constantes!$B$5)+(D3582*constantes!$B$6)+(Q3582*constantes!$B$8)+(F3582*constantes!$B$9)</f>
        <v>24.413501229431706</v>
      </c>
      <c r="S3582" s="4">
        <f>(O3582*constantes!$B$4)+(P3582*constantes!$C$5)+(D3582*constantes!$B$6)+(Q3582*constantes!$B$8)+(F3582*constantes!$B$9)</f>
        <v>24.780368476716337</v>
      </c>
      <c r="T3582">
        <f>(O3582*constantes!$D$4)+(P3582*constantes!$D$5)+(D3582*constantes!$D$6)+(Q3582*constantes!$D$8)+(F3582*constantes!$D$9)</f>
        <v>26.883873884235186</v>
      </c>
      <c r="U3582">
        <f>(O3582*constantes!$D$4)+(P3582*constantes!$E$5)+(D3582*constantes!$D$6)+(Q3582*constantes!$D$8)+(F3582*constantes!$D$9)</f>
        <v>27.241113682819439</v>
      </c>
      <c r="V3582" s="5">
        <f t="shared" si="789"/>
        <v>0.17933675173718377</v>
      </c>
      <c r="W3582" s="5">
        <f t="shared" si="790"/>
        <v>0.24816530383898383</v>
      </c>
      <c r="X3582" s="6">
        <f t="shared" si="791"/>
        <v>0.11887245441867156</v>
      </c>
      <c r="Y3582" s="6">
        <f t="shared" si="792"/>
        <v>0.16547451033749261</v>
      </c>
      <c r="AA3582">
        <f>(O3582*constantes!$B$4)+(LN(110)*constantes!$B$5)+(LN(22)*constantes!$B$8)+(F3582*constantes!$B$9)</f>
        <v>22.95028380552526</v>
      </c>
      <c r="AB3582">
        <f t="shared" si="793"/>
        <v>4.4721443860098575E-2</v>
      </c>
      <c r="AC3582">
        <f>(O3582*constantes!$D$4)+(LN(110)*constantes!$D$5)+(LN(22)*constantes!$D$8)+(F3582*constantes!$D$9)</f>
        <v>25.099368567186549</v>
      </c>
      <c r="AD3582" s="7">
        <f t="shared" si="794"/>
        <v>2.102161003401426E-2</v>
      </c>
      <c r="AF3582">
        <f>(O3582*constantes!$B$4)+(LN(125)*constantes!$B$5)+(LN(22.5)*constantes!$B$8)+(F3582*constantes!$B$9)</f>
        <v>23.205240742279653</v>
      </c>
      <c r="AG3582">
        <f t="shared" si="795"/>
        <v>5.7330036913051163E-2</v>
      </c>
      <c r="AH3582">
        <f>(O3582*constantes!$D$4)+(LN(125)*constantes!$D$5)+(LN(22.5)*constantes!$D$8)+(F3582*constantes!$D$9)</f>
        <v>25.470441583794781</v>
      </c>
      <c r="AI3582">
        <f t="shared" si="796"/>
        <v>3.0321952038303235E-2</v>
      </c>
    </row>
    <row r="3583" spans="1:35" x14ac:dyDescent="0.25">
      <c r="A3583" s="11">
        <v>3582</v>
      </c>
      <c r="B3583">
        <v>0</v>
      </c>
      <c r="C3583">
        <v>47</v>
      </c>
      <c r="D3583">
        <v>1</v>
      </c>
      <c r="E3583">
        <v>1</v>
      </c>
      <c r="F3583">
        <v>0</v>
      </c>
      <c r="G3583">
        <v>122.5</v>
      </c>
      <c r="H3583">
        <v>24.62</v>
      </c>
      <c r="I3583">
        <f>IF(AND(B3583=1,E3583=0),V3583,IF(AND(B3583=1,E3583=1),W3583,IF(AND(B3583=0,E3583=0),X3583,IF(AND(B3583=0,E3583=1),Y3583,ERROR))))</f>
        <v>9.029312183739524E-2</v>
      </c>
      <c r="K3583">
        <f t="shared" si="784"/>
        <v>3.6173927347526003E-2</v>
      </c>
      <c r="L3583">
        <f t="shared" si="785"/>
        <v>2.5101986203356352E-2</v>
      </c>
      <c r="M3583" s="22" t="str">
        <f t="shared" si="783"/>
        <v>Elevated Risk</v>
      </c>
      <c r="O3583">
        <f t="shared" si="786"/>
        <v>3.8501476017100584</v>
      </c>
      <c r="P3583">
        <f t="shared" si="787"/>
        <v>4.808111029984782</v>
      </c>
      <c r="Q3583">
        <f t="shared" si="788"/>
        <v>3.2035591207563074</v>
      </c>
      <c r="R3583">
        <f>(O3583*constantes!$B$4)+(P3583*constantes!$B$5)+(D3583*constantes!$B$6)+(Q3583*constantes!$B$8)+(F3583*constantes!$B$9)</f>
        <v>24.154001651885494</v>
      </c>
      <c r="S3583" s="4">
        <f>(O3583*constantes!$B$4)+(P3583*constantes!$C$5)+(D3583*constantes!$B$6)+(Q3583*constantes!$B$8)+(F3583*constantes!$B$9)</f>
        <v>24.498454726073604</v>
      </c>
      <c r="T3583">
        <f>(O3583*constantes!$D$4)+(P3583*constantes!$D$5)+(D3583*constantes!$D$6)+(Q3583*constantes!$D$8)+(F3583*constantes!$D$9)</f>
        <v>26.257804332426346</v>
      </c>
      <c r="U3583">
        <f>(O3583*constantes!$D$4)+(P3583*constantes!$E$5)+(D3583*constantes!$D$6)+(Q3583*constantes!$D$8)+(F3583*constantes!$D$9)</f>
        <v>26.593218157878084</v>
      </c>
      <c r="V3583" s="5">
        <f t="shared" si="789"/>
        <v>0.14141430652271325</v>
      </c>
      <c r="W3583" s="5">
        <f t="shared" si="790"/>
        <v>0.19359298006404435</v>
      </c>
      <c r="X3583" s="6">
        <f t="shared" si="791"/>
        <v>6.542786972362602E-2</v>
      </c>
      <c r="Y3583" s="6">
        <f t="shared" si="792"/>
        <v>9.029312183739524E-2</v>
      </c>
      <c r="AA3583">
        <f>(O3583*constantes!$B$4)+(LN(110)*constantes!$B$5)+(LN(22)*constantes!$B$8)+(F3583*constantes!$B$9)</f>
        <v>23.155608320942413</v>
      </c>
      <c r="AB3583">
        <f t="shared" si="793"/>
        <v>5.4631350702972536E-2</v>
      </c>
      <c r="AC3583">
        <f>(O3583*constantes!$D$4)+(LN(110)*constantes!$D$5)+(LN(22)*constantes!$D$8)+(F3583*constantes!$D$9)</f>
        <v>25.278844814605776</v>
      </c>
      <c r="AD3583" s="7">
        <f t="shared" si="794"/>
        <v>2.5101986203356352E-2</v>
      </c>
      <c r="AF3583">
        <f>(O3583*constantes!$B$4)+(LN(125)*constantes!$B$5)+(LN(22.5)*constantes!$B$8)+(F3583*constantes!$B$9)</f>
        <v>23.410565257696806</v>
      </c>
      <c r="AG3583">
        <f t="shared" si="795"/>
        <v>6.9930001122808005E-2</v>
      </c>
      <c r="AH3583">
        <f>(O3583*constantes!$D$4)+(LN(125)*constantes!$D$5)+(LN(22.5)*constantes!$D$8)+(F3583*constantes!$D$9)</f>
        <v>25.649917831214008</v>
      </c>
      <c r="AI3583">
        <f t="shared" si="796"/>
        <v>3.6173927347526003E-2</v>
      </c>
    </row>
    <row r="3584" spans="1:35" x14ac:dyDescent="0.25">
      <c r="A3584" s="11">
        <v>3583</v>
      </c>
      <c r="B3584">
        <v>0</v>
      </c>
      <c r="C3584">
        <v>57</v>
      </c>
      <c r="D3584">
        <v>1</v>
      </c>
      <c r="E3584">
        <v>1</v>
      </c>
      <c r="F3584">
        <v>0</v>
      </c>
      <c r="G3584">
        <v>133</v>
      </c>
      <c r="H3584">
        <v>18.09</v>
      </c>
      <c r="I3584">
        <f>IF(AND(B3584=1,E3584=0),V3584,IF(AND(B3584=1,E3584=1),W3584,IF(AND(B3584=0,E3584=0),X3584,IF(AND(B3584=0,E3584=1),Y3584,ERROR))))</f>
        <v>0.15902478703173661</v>
      </c>
      <c r="K3584">
        <f t="shared" si="784"/>
        <v>6.0378388617794876E-2</v>
      </c>
      <c r="L3584">
        <f t="shared" si="785"/>
        <v>4.2061248414153263E-2</v>
      </c>
      <c r="M3584" s="22" t="str">
        <f t="shared" si="783"/>
        <v>Elevated Risk</v>
      </c>
      <c r="O3584">
        <f t="shared" si="786"/>
        <v>4.0430512678345503</v>
      </c>
      <c r="P3584">
        <f t="shared" si="787"/>
        <v>4.8903491282217537</v>
      </c>
      <c r="Q3584">
        <f t="shared" si="788"/>
        <v>2.8953592994072039</v>
      </c>
      <c r="R3584">
        <f>(O3584*constantes!$B$4)+(P3584*constantes!$B$5)+(D3584*constantes!$B$6)+(Q3584*constantes!$B$8)+(F3584*constantes!$B$9)</f>
        <v>24.662729727290905</v>
      </c>
      <c r="S3584" s="4">
        <f>(O3584*constantes!$B$4)+(P3584*constantes!$C$5)+(D3584*constantes!$B$6)+(Q3584*constantes!$B$8)+(F3584*constantes!$B$9)</f>
        <v>25.013074338836713</v>
      </c>
      <c r="T3584">
        <f>(O3584*constantes!$D$4)+(P3584*constantes!$D$5)+(D3584*constantes!$D$6)+(Q3584*constantes!$D$8)+(F3584*constantes!$D$9)</f>
        <v>26.856469921454746</v>
      </c>
      <c r="U3584">
        <f>(O3584*constantes!$D$4)+(P3584*constantes!$E$5)+(D3584*constantes!$D$6)+(Q3584*constantes!$D$8)+(F3584*constantes!$D$9)</f>
        <v>27.197620676639495</v>
      </c>
      <c r="V3584" s="5">
        <f t="shared" si="789"/>
        <v>0.22398403388229682</v>
      </c>
      <c r="W3584" s="5">
        <f t="shared" si="790"/>
        <v>0.30230572827807045</v>
      </c>
      <c r="X3584" s="6">
        <f t="shared" si="791"/>
        <v>0.1158529882157332</v>
      </c>
      <c r="Y3584" s="6">
        <f t="shared" si="792"/>
        <v>0.15902478703173661</v>
      </c>
      <c r="AA3584">
        <f>(O3584*constantes!$B$4)+(LN(110)*constantes!$B$5)+(LN(22)*constantes!$B$8)+(F3584*constantes!$B$9)</f>
        <v>23.756109717441312</v>
      </c>
      <c r="AB3584">
        <f t="shared" si="793"/>
        <v>9.7348342413305922E-2</v>
      </c>
      <c r="AC3584">
        <f>(O3584*constantes!$D$4)+(LN(110)*constantes!$D$5)+(LN(22)*constantes!$D$8)+(F3584*constantes!$D$9)</f>
        <v>25.803749193387144</v>
      </c>
      <c r="AD3584" s="7">
        <f t="shared" si="794"/>
        <v>4.2061248414153263E-2</v>
      </c>
      <c r="AF3584">
        <f>(O3584*constantes!$B$4)+(LN(125)*constantes!$B$5)+(LN(22.5)*constantes!$B$8)+(F3584*constantes!$B$9)</f>
        <v>24.011066654195705</v>
      </c>
      <c r="AG3584">
        <f t="shared" si="795"/>
        <v>0.12380054983513455</v>
      </c>
      <c r="AH3584">
        <f>(O3584*constantes!$D$4)+(LN(125)*constantes!$D$5)+(LN(22.5)*constantes!$D$8)+(F3584*constantes!$D$9)</f>
        <v>26.174822209995376</v>
      </c>
      <c r="AI3584">
        <f t="shared" si="796"/>
        <v>6.0378388617794876E-2</v>
      </c>
    </row>
    <row r="3585" spans="1:35" x14ac:dyDescent="0.25">
      <c r="A3585" s="11">
        <v>3584</v>
      </c>
      <c r="B3585">
        <v>0</v>
      </c>
      <c r="C3585">
        <v>60</v>
      </c>
      <c r="D3585">
        <v>0</v>
      </c>
      <c r="E3585">
        <v>0</v>
      </c>
      <c r="F3585">
        <v>0</v>
      </c>
      <c r="G3585">
        <v>138</v>
      </c>
      <c r="H3585">
        <v>29.64</v>
      </c>
      <c r="I3585">
        <f>IF(AND(B3585=1,E3585=0),V3585,IF(AND(B3585=1,E3585=1),W3585,IF(AND(B3585=0,E3585=0),X3585,IF(AND(B3585=0,E3585=1),Y3585,ERROR))))</f>
        <v>0.10317656337429926</v>
      </c>
      <c r="K3585">
        <f t="shared" si="784"/>
        <v>6.9102564331433469E-2</v>
      </c>
      <c r="L3585">
        <f t="shared" si="785"/>
        <v>4.820708918468708E-2</v>
      </c>
      <c r="M3585" s="22" t="str">
        <f t="shared" si="783"/>
        <v>Elevated Risk</v>
      </c>
      <c r="O3585">
        <f t="shared" si="786"/>
        <v>4.0943445622221004</v>
      </c>
      <c r="P3585">
        <f t="shared" si="787"/>
        <v>4.9272536851572051</v>
      </c>
      <c r="Q3585">
        <f t="shared" si="788"/>
        <v>3.389124800427886</v>
      </c>
      <c r="R3585">
        <f>(O3585*constantes!$B$4)+(P3585*constantes!$B$5)+(D3585*constantes!$B$6)+(Q3585*constantes!$B$8)+(F3585*constantes!$B$9)</f>
        <v>24.572777082711553</v>
      </c>
      <c r="S3585" s="4">
        <f>(O3585*constantes!$B$4)+(P3585*constantes!$C$5)+(D3585*constantes!$B$6)+(Q3585*constantes!$B$8)+(F3585*constantes!$B$9)</f>
        <v>24.925765536716217</v>
      </c>
      <c r="T3585">
        <f>(O3585*constantes!$D$4)+(P3585*constantes!$D$5)+(D3585*constantes!$D$6)+(Q3585*constantes!$D$8)+(F3585*constantes!$D$9)</f>
        <v>26.733609375660002</v>
      </c>
      <c r="U3585">
        <f>(O3585*constantes!$D$4)+(P3585*constantes!$E$5)+(D3585*constantes!$D$6)+(Q3585*constantes!$D$8)+(F3585*constantes!$D$9)</f>
        <v>27.07733459273657</v>
      </c>
      <c r="V3585" s="5">
        <f t="shared" si="789"/>
        <v>0.20686960734568138</v>
      </c>
      <c r="W3585" s="5">
        <f t="shared" si="790"/>
        <v>0.28098876325692701</v>
      </c>
      <c r="X3585" s="6">
        <f t="shared" si="791"/>
        <v>0.10317656337429926</v>
      </c>
      <c r="Y3585" s="6">
        <f t="shared" si="792"/>
        <v>0.1423546027206879</v>
      </c>
      <c r="AA3585">
        <f>(O3585*constantes!$B$4)+(LN(110)*constantes!$B$5)+(LN(22)*constantes!$B$8)+(F3585*constantes!$B$9)</f>
        <v>23.915783691137978</v>
      </c>
      <c r="AB3585">
        <f t="shared" si="793"/>
        <v>0.11321269470654882</v>
      </c>
      <c r="AC3585">
        <f>(O3585*constantes!$D$4)+(LN(110)*constantes!$D$5)+(LN(22)*constantes!$D$8)+(F3585*constantes!$D$9)</f>
        <v>25.943321837946279</v>
      </c>
      <c r="AD3585" s="7">
        <f t="shared" si="794"/>
        <v>4.820708918468708E-2</v>
      </c>
      <c r="AF3585">
        <f>(O3585*constantes!$B$4)+(LN(125)*constantes!$B$5)+(LN(22.5)*constantes!$B$8)+(F3585*constantes!$B$9)</f>
        <v>24.170740627892375</v>
      </c>
      <c r="AG3585">
        <f t="shared" si="795"/>
        <v>0.14362116573454531</v>
      </c>
      <c r="AH3585">
        <f>(O3585*constantes!$D$4)+(LN(125)*constantes!$D$5)+(LN(22.5)*constantes!$D$8)+(F3585*constantes!$D$9)</f>
        <v>26.314394854554511</v>
      </c>
      <c r="AI3585">
        <f t="shared" si="796"/>
        <v>6.9102564331433469E-2</v>
      </c>
    </row>
    <row r="3586" spans="1:35" x14ac:dyDescent="0.25">
      <c r="A3586" s="11">
        <v>3585</v>
      </c>
      <c r="B3586">
        <v>1</v>
      </c>
      <c r="C3586">
        <v>41</v>
      </c>
      <c r="D3586">
        <v>0</v>
      </c>
      <c r="E3586">
        <v>0</v>
      </c>
      <c r="F3586">
        <v>0</v>
      </c>
      <c r="G3586">
        <v>117.5</v>
      </c>
      <c r="H3586">
        <v>28.68</v>
      </c>
      <c r="I3586">
        <f>IF(AND(B3586=1,E3586=0),V3586,IF(AND(B3586=1,E3586=1),W3586,IF(AND(B3586=0,E3586=0),X3586,IF(AND(B3586=0,E3586=1),Y3586,ERROR))))</f>
        <v>4.9922999396843526E-2</v>
      </c>
      <c r="K3586">
        <f t="shared" si="784"/>
        <v>4.62827295767122E-2</v>
      </c>
      <c r="L3586">
        <f t="shared" si="785"/>
        <v>3.6057212319339005E-2</v>
      </c>
      <c r="M3586" s="22" t="str">
        <f t="shared" si="783"/>
        <v>NORMAL</v>
      </c>
      <c r="O3586">
        <f t="shared" si="786"/>
        <v>3.713572066704308</v>
      </c>
      <c r="P3586">
        <f t="shared" si="787"/>
        <v>4.7664383335842135</v>
      </c>
      <c r="Q3586">
        <f t="shared" si="788"/>
        <v>3.3562000157314196</v>
      </c>
      <c r="R3586">
        <f>(O3586*constantes!$B$4)+(P3586*constantes!$B$5)+(D3586*constantes!$B$6)+(Q3586*constantes!$B$8)+(F3586*constantes!$B$9)</f>
        <v>23.063020411104645</v>
      </c>
      <c r="S3586" s="4">
        <f>(O3586*constantes!$B$4)+(P3586*constantes!$C$5)+(D3586*constantes!$B$6)+(Q3586*constantes!$B$8)+(F3586*constantes!$B$9)</f>
        <v>23.40448805332262</v>
      </c>
      <c r="T3586">
        <f>(O3586*constantes!$D$4)+(P3586*constantes!$D$5)+(D3586*constantes!$D$6)+(Q3586*constantes!$D$8)+(F3586*constantes!$D$9)</f>
        <v>25.22830885451215</v>
      </c>
      <c r="U3586">
        <f>(O3586*constantes!$D$4)+(P3586*constantes!$E$5)+(D3586*constantes!$D$6)+(Q3586*constantes!$D$8)+(F3586*constantes!$D$9)</f>
        <v>25.560815592662987</v>
      </c>
      <c r="V3586" s="5">
        <f t="shared" si="789"/>
        <v>4.9922999396843526E-2</v>
      </c>
      <c r="W3586" s="5">
        <f t="shared" si="790"/>
        <v>6.9521393468442549E-2</v>
      </c>
      <c r="X3586" s="6">
        <f t="shared" si="791"/>
        <v>2.3879845947618383E-2</v>
      </c>
      <c r="Y3586" s="6">
        <f t="shared" si="792"/>
        <v>3.3141875548644784E-2</v>
      </c>
      <c r="AA3586">
        <f>(O3586*constantes!$B$4)+(LN(110)*constantes!$B$5)+(LN(22)*constantes!$B$8)+(F3586*constantes!$B$9)</f>
        <v>22.730454143490913</v>
      </c>
      <c r="AB3586">
        <f t="shared" si="793"/>
        <v>3.6057212319339005E-2</v>
      </c>
      <c r="AC3586">
        <f>(O3586*constantes!$D$4)+(LN(110)*constantes!$D$5)+(LN(22)*constantes!$D$8)+(F3586*constantes!$D$9)</f>
        <v>24.907213223567677</v>
      </c>
      <c r="AD3586" s="7">
        <f t="shared" si="794"/>
        <v>1.7378724267438583E-2</v>
      </c>
      <c r="AF3586">
        <f>(O3586*constantes!$B$4)+(LN(125)*constantes!$B$5)+(LN(22.5)*constantes!$B$8)+(F3586*constantes!$B$9)</f>
        <v>22.985411080245306</v>
      </c>
      <c r="AG3586">
        <f t="shared" si="795"/>
        <v>4.62827295767122E-2</v>
      </c>
      <c r="AH3586">
        <f>(O3586*constantes!$D$4)+(LN(125)*constantes!$D$5)+(LN(22.5)*constantes!$D$8)+(F3586*constantes!$D$9)</f>
        <v>25.278286240175909</v>
      </c>
      <c r="AI3586">
        <f t="shared" si="796"/>
        <v>2.5088146116023613E-2</v>
      </c>
    </row>
    <row r="3587" spans="1:35" x14ac:dyDescent="0.25">
      <c r="A3587" s="11">
        <v>3586</v>
      </c>
      <c r="B3587">
        <v>0</v>
      </c>
      <c r="C3587">
        <v>42</v>
      </c>
      <c r="D3587">
        <v>0</v>
      </c>
      <c r="E3587">
        <v>0</v>
      </c>
      <c r="F3587">
        <v>0</v>
      </c>
      <c r="G3587">
        <v>101</v>
      </c>
      <c r="H3587">
        <v>18.73</v>
      </c>
      <c r="I3587">
        <f>IF(AND(B3587=1,E3587=0),V3587,IF(AND(B3587=1,E3587=1),W3587,IF(AND(B3587=0,E3587=0),X3587,IF(AND(B3587=0,E3587=1),Y3587,ERROR))))</f>
        <v>1.3469395852418131E-2</v>
      </c>
      <c r="K3587">
        <f t="shared" si="784"/>
        <v>2.676538428771702E-2</v>
      </c>
      <c r="L3587">
        <f t="shared" si="785"/>
        <v>1.8545470669847686E-2</v>
      </c>
      <c r="M3587" s="22" t="str">
        <f t="shared" ref="M3587:M3650" si="797">_xlfn.IFS(I3587&lt;=(L3587*1.05),"OPTIMAL",I3587&lt;=(K3587*1.1),"NORMAL",I3587&lt;=0.3,"Elevated Risk",I3587&gt;0.3,"'&gt;30%")</f>
        <v>OPTIMAL</v>
      </c>
      <c r="O3587">
        <f t="shared" si="786"/>
        <v>3.7376696182833684</v>
      </c>
      <c r="P3587">
        <f t="shared" si="787"/>
        <v>4.6151205168412597</v>
      </c>
      <c r="Q3587">
        <f t="shared" si="788"/>
        <v>2.9301265164559971</v>
      </c>
      <c r="R3587">
        <f>(O3587*constantes!$B$4)+(P3587*constantes!$B$5)+(D3587*constantes!$B$6)+(Q3587*constantes!$B$8)+(F3587*constantes!$B$9)</f>
        <v>22.519550181764103</v>
      </c>
      <c r="S3587" s="4">
        <f>(O3587*constantes!$B$4)+(P3587*constantes!$C$5)+(D3587*constantes!$B$6)+(Q3587*constantes!$B$8)+(F3587*constantes!$B$9)</f>
        <v>22.850177415590608</v>
      </c>
      <c r="T3587">
        <f>(O3587*constantes!$D$4)+(P3587*constantes!$D$5)+(D3587*constantes!$D$6)+(Q3587*constantes!$D$8)+(F3587*constantes!$D$9)</f>
        <v>24.6504065027884</v>
      </c>
      <c r="U3587">
        <f>(O3587*constantes!$D$4)+(P3587*constantes!$E$5)+(D3587*constantes!$D$6)+(Q3587*constantes!$D$8)+(F3587*constantes!$D$9)</f>
        <v>24.972357310043247</v>
      </c>
      <c r="V3587" s="5">
        <f t="shared" si="789"/>
        <v>2.9302564744524418E-2</v>
      </c>
      <c r="W3587" s="5">
        <f t="shared" si="790"/>
        <v>4.0548956868494135E-2</v>
      </c>
      <c r="X3587" s="6">
        <f t="shared" si="791"/>
        <v>1.3469395852418131E-2</v>
      </c>
      <c r="Y3587" s="6">
        <f t="shared" si="792"/>
        <v>1.8537626583879585E-2</v>
      </c>
      <c r="AA3587">
        <f>(O3587*constantes!$B$4)+(LN(110)*constantes!$B$5)+(LN(22)*constantes!$B$8)+(F3587*constantes!$B$9)</f>
        <v>22.805468857654464</v>
      </c>
      <c r="AB3587">
        <f t="shared" si="793"/>
        <v>3.8810869283687155E-2</v>
      </c>
      <c r="AC3587">
        <f>(O3587*constantes!$D$4)+(LN(110)*constantes!$D$5)+(LN(22)*constantes!$D$8)+(F3587*constantes!$D$9)</f>
        <v>24.972784348242914</v>
      </c>
      <c r="AD3587" s="7">
        <f t="shared" si="794"/>
        <v>1.8545470669847686E-2</v>
      </c>
      <c r="AF3587">
        <f>(O3587*constantes!$B$4)+(LN(125)*constantes!$B$5)+(LN(22.5)*constantes!$B$8)+(F3587*constantes!$B$9)</f>
        <v>23.060425794408857</v>
      </c>
      <c r="AG3587">
        <f t="shared" si="795"/>
        <v>4.9796912096185753E-2</v>
      </c>
      <c r="AH3587">
        <f>(O3587*constantes!$D$4)+(LN(125)*constantes!$D$5)+(LN(22.5)*constantes!$D$8)+(F3587*constantes!$D$9)</f>
        <v>25.343857364851146</v>
      </c>
      <c r="AI3587">
        <f t="shared" si="796"/>
        <v>2.676538428771702E-2</v>
      </c>
    </row>
    <row r="3588" spans="1:35" x14ac:dyDescent="0.25">
      <c r="A3588" s="11">
        <v>3587</v>
      </c>
      <c r="B3588">
        <v>1</v>
      </c>
      <c r="C3588">
        <v>58</v>
      </c>
      <c r="D3588">
        <v>0</v>
      </c>
      <c r="E3588">
        <v>0</v>
      </c>
      <c r="F3588">
        <v>0</v>
      </c>
      <c r="G3588">
        <v>109</v>
      </c>
      <c r="H3588">
        <v>25.26</v>
      </c>
      <c r="I3588">
        <f>IF(AND(B3588=1,E3588=0),V3588,IF(AND(B3588=1,E3588=1),W3588,IF(AND(B3588=0,E3588=0),X3588,IF(AND(B3588=0,E3588=1),Y3588,ERROR))))</f>
        <v>0.11184274345387291</v>
      </c>
      <c r="K3588">
        <f t="shared" si="784"/>
        <v>0.1302191222428678</v>
      </c>
      <c r="L3588">
        <f t="shared" si="785"/>
        <v>0.10247681663833785</v>
      </c>
      <c r="M3588" s="22" t="str">
        <f t="shared" si="797"/>
        <v>NORMAL</v>
      </c>
      <c r="O3588">
        <f t="shared" si="786"/>
        <v>4.0604430105464191</v>
      </c>
      <c r="P3588">
        <f t="shared" si="787"/>
        <v>4.6913478822291435</v>
      </c>
      <c r="Q3588">
        <f t="shared" si="788"/>
        <v>3.2292221169223452</v>
      </c>
      <c r="R3588">
        <f>(O3588*constantes!$B$4)+(P3588*constantes!$B$5)+(D3588*constantes!$B$6)+(Q3588*constantes!$B$8)+(F3588*constantes!$B$9)</f>
        <v>23.902852721108747</v>
      </c>
      <c r="S3588" s="4">
        <f>(O3588*constantes!$B$4)+(P3588*constantes!$C$5)+(D3588*constantes!$B$6)+(Q3588*constantes!$B$8)+(F3588*constantes!$B$9)</f>
        <v>24.238940883391646</v>
      </c>
      <c r="T3588">
        <f>(O3588*constantes!$D$4)+(P3588*constantes!$D$5)+(D3588*constantes!$D$6)+(Q3588*constantes!$D$8)+(F3588*constantes!$D$9)</f>
        <v>25.896028841385274</v>
      </c>
      <c r="U3588">
        <f>(O3588*constantes!$D$4)+(P3588*constantes!$E$5)+(D3588*constantes!$D$6)+(Q3588*constantes!$D$8)+(F3588*constantes!$D$9)</f>
        <v>26.223297269649578</v>
      </c>
      <c r="V3588" s="5">
        <f t="shared" si="789"/>
        <v>0.11184274345387291</v>
      </c>
      <c r="W3588" s="5">
        <f t="shared" si="790"/>
        <v>0.15294129924596445</v>
      </c>
      <c r="X3588" s="6">
        <f t="shared" si="791"/>
        <v>4.603237889818923E-2</v>
      </c>
      <c r="Y3588" s="6">
        <f t="shared" si="792"/>
        <v>6.3280428687255807E-2</v>
      </c>
      <c r="AA3588">
        <f>(O3588*constantes!$B$4)+(LN(110)*constantes!$B$5)+(LN(22)*constantes!$B$8)+(F3588*constantes!$B$9)</f>
        <v>23.81024951683365</v>
      </c>
      <c r="AB3588">
        <f t="shared" si="793"/>
        <v>0.10247681663833785</v>
      </c>
      <c r="AC3588">
        <f>(O3588*constantes!$D$4)+(LN(110)*constantes!$D$5)+(LN(22)*constantes!$D$8)+(F3588*constantes!$D$9)</f>
        <v>25.851073342728132</v>
      </c>
      <c r="AD3588" s="7">
        <f t="shared" si="794"/>
        <v>4.4054054961770062E-2</v>
      </c>
      <c r="AF3588">
        <f>(O3588*constantes!$B$4)+(LN(125)*constantes!$B$5)+(LN(22.5)*constantes!$B$8)+(F3588*constantes!$B$9)</f>
        <v>24.065206453588043</v>
      </c>
      <c r="AG3588">
        <f t="shared" si="795"/>
        <v>0.1302191222428678</v>
      </c>
      <c r="AH3588">
        <f>(O3588*constantes!$D$4)+(LN(125)*constantes!$D$5)+(LN(22.5)*constantes!$D$8)+(F3588*constantes!$D$9)</f>
        <v>26.222146359336364</v>
      </c>
      <c r="AI3588">
        <f t="shared" si="796"/>
        <v>6.3209991046805025E-2</v>
      </c>
    </row>
    <row r="3589" spans="1:35" x14ac:dyDescent="0.25">
      <c r="A3589" s="11">
        <v>3588</v>
      </c>
      <c r="B3589">
        <v>1</v>
      </c>
      <c r="C3589">
        <v>45</v>
      </c>
      <c r="D3589">
        <v>0</v>
      </c>
      <c r="E3589">
        <v>0</v>
      </c>
      <c r="F3589">
        <v>1</v>
      </c>
      <c r="G3589">
        <v>132</v>
      </c>
      <c r="H3589">
        <v>28.4</v>
      </c>
      <c r="I3589">
        <f>IF(AND(B3589=1,E3589=0),V3589,IF(AND(B3589=1,E3589=1),W3589,IF(AND(B3589=0,E3589=0),X3589,IF(AND(B3589=0,E3589=1),Y3589,ERROR))))</f>
        <v>0.13356939272913027</v>
      </c>
      <c r="K3589">
        <f t="shared" si="784"/>
        <v>0.10214239203131759</v>
      </c>
      <c r="L3589">
        <f t="shared" si="785"/>
        <v>8.0105266112935669E-2</v>
      </c>
      <c r="M3589" s="22" t="str">
        <f t="shared" si="797"/>
        <v>Elevated Risk</v>
      </c>
      <c r="O3589">
        <f t="shared" si="786"/>
        <v>3.8066624897703196</v>
      </c>
      <c r="P3589">
        <f t="shared" si="787"/>
        <v>4.8828019225863706</v>
      </c>
      <c r="Q3589">
        <f t="shared" si="788"/>
        <v>3.3463891451671604</v>
      </c>
      <c r="R3589">
        <f>(O3589*constantes!$B$4)+(P3589*constantes!$B$5)+(D3589*constantes!$B$6)+(Q3589*constantes!$B$8)+(F3589*constantes!$B$9)</f>
        <v>24.09249317732111</v>
      </c>
      <c r="S3589" s="4">
        <f>(O3589*constantes!$B$4)+(P3589*constantes!$C$5)+(D3589*constantes!$B$6)+(Q3589*constantes!$B$8)+(F3589*constantes!$B$9)</f>
        <v>24.442297107055197</v>
      </c>
      <c r="T3589">
        <f>(O3589*constantes!$D$4)+(P3589*constantes!$D$5)+(D3589*constantes!$D$6)+(Q3589*constantes!$D$8)+(F3589*constantes!$D$9)</f>
        <v>26.581548907568461</v>
      </c>
      <c r="U3589">
        <f>(O3589*constantes!$D$4)+(P3589*constantes!$E$5)+(D3589*constantes!$D$6)+(Q3589*constantes!$D$8)+(F3589*constantes!$D$9)</f>
        <v>26.922173169688087</v>
      </c>
      <c r="V3589" s="5">
        <f t="shared" si="789"/>
        <v>0.13356939272913027</v>
      </c>
      <c r="W3589" s="5">
        <f t="shared" si="790"/>
        <v>0.18406162562697104</v>
      </c>
      <c r="X3589" s="6">
        <f t="shared" si="791"/>
        <v>8.9293827873666687E-2</v>
      </c>
      <c r="Y3589" s="6">
        <f t="shared" si="792"/>
        <v>0.12321527795769849</v>
      </c>
      <c r="AA3589">
        <f>(O3589*constantes!$B$4)+(LN(110)*constantes!$B$5)+(LN(22)*constantes!$B$8)+(F3589*constantes!$B$9)</f>
        <v>23.551840906878486</v>
      </c>
      <c r="AB3589">
        <f t="shared" si="793"/>
        <v>8.0105266112935669E-2</v>
      </c>
      <c r="AC3589">
        <f>(O3589*constantes!$D$4)+(LN(110)*constantes!$D$5)+(LN(22)*constantes!$D$8)+(F3589*constantes!$D$9)</f>
        <v>25.938148781059908</v>
      </c>
      <c r="AD3589" s="7">
        <f t="shared" si="794"/>
        <v>4.796441825675446E-2</v>
      </c>
      <c r="AF3589">
        <f>(O3589*constantes!$B$4)+(LN(125)*constantes!$B$5)+(LN(22.5)*constantes!$B$8)+(F3589*constantes!$B$9)</f>
        <v>23.806797843632879</v>
      </c>
      <c r="AG3589">
        <f t="shared" si="795"/>
        <v>0.10214239203131759</v>
      </c>
      <c r="AH3589">
        <f>(O3589*constantes!$D$4)+(LN(125)*constantes!$D$5)+(LN(22.5)*constantes!$D$8)+(F3589*constantes!$D$9)</f>
        <v>26.30922179766814</v>
      </c>
      <c r="AI3589">
        <f t="shared" si="796"/>
        <v>6.8758565509565495E-2</v>
      </c>
    </row>
    <row r="3590" spans="1:35" x14ac:dyDescent="0.25">
      <c r="A3590" s="11">
        <v>3589</v>
      </c>
      <c r="B3590">
        <v>0</v>
      </c>
      <c r="C3590">
        <v>40</v>
      </c>
      <c r="D3590">
        <v>1</v>
      </c>
      <c r="E3590">
        <v>0</v>
      </c>
      <c r="F3590">
        <v>0</v>
      </c>
      <c r="G3590">
        <v>131.5</v>
      </c>
      <c r="H3590">
        <v>24.73</v>
      </c>
      <c r="I3590">
        <f>IF(AND(B3590=1,E3590=0),V3590,IF(AND(B3590=1,E3590=1),W3590,IF(AND(B3590=0,E3590=0),X3590,IF(AND(B3590=0,E3590=1),Y3590,ERROR))))</f>
        <v>5.1982095245089899E-2</v>
      </c>
      <c r="K3590">
        <f t="shared" si="784"/>
        <v>2.3477142937900042E-2</v>
      </c>
      <c r="L3590">
        <f t="shared" si="785"/>
        <v>1.6258639030403699E-2</v>
      </c>
      <c r="M3590" s="22" t="str">
        <f t="shared" si="797"/>
        <v>Elevated Risk</v>
      </c>
      <c r="O3590">
        <f t="shared" si="786"/>
        <v>3.6888794541139363</v>
      </c>
      <c r="P3590">
        <f t="shared" si="787"/>
        <v>4.8790068516178193</v>
      </c>
      <c r="Q3590">
        <f t="shared" si="788"/>
        <v>3.2080170815333249</v>
      </c>
      <c r="R3590">
        <f>(O3590*constantes!$B$4)+(P3590*constantes!$B$5)+(D3590*constantes!$B$6)+(Q3590*constantes!$B$8)+(F3590*constantes!$B$9)</f>
        <v>23.78703191750488</v>
      </c>
      <c r="S3590" s="4">
        <f>(O3590*constantes!$B$4)+(P3590*constantes!$C$5)+(D3590*constantes!$B$6)+(Q3590*constantes!$B$8)+(F3590*constantes!$B$9)</f>
        <v>24.136563968354778</v>
      </c>
      <c r="T3590">
        <f>(O3590*constantes!$D$4)+(P3590*constantes!$D$5)+(D3590*constantes!$D$6)+(Q3590*constantes!$D$8)+(F3590*constantes!$D$9)</f>
        <v>26.020685112123999</v>
      </c>
      <c r="U3590">
        <f>(O3590*constantes!$D$4)+(P3590*constantes!$E$5)+(D3590*constantes!$D$6)+(Q3590*constantes!$D$8)+(F3590*constantes!$D$9)</f>
        <v>26.361044630092863</v>
      </c>
      <c r="V3590" s="5">
        <f t="shared" si="789"/>
        <v>0.1002470402774529</v>
      </c>
      <c r="W3590" s="5">
        <f t="shared" si="790"/>
        <v>0.13914838538930108</v>
      </c>
      <c r="X3590" s="6">
        <f t="shared" si="791"/>
        <v>5.1982095245089899E-2</v>
      </c>
      <c r="Y3590" s="6">
        <f t="shared" si="792"/>
        <v>7.2280380521613452E-2</v>
      </c>
      <c r="AA3590">
        <f>(O3590*constantes!$B$4)+(LN(110)*constantes!$B$5)+(LN(22)*constantes!$B$8)+(F3590*constantes!$B$9)</f>
        <v>22.653587028201589</v>
      </c>
      <c r="AB3590">
        <f t="shared" si="793"/>
        <v>3.3434567241904078E-2</v>
      </c>
      <c r="AC3590">
        <f>(O3590*constantes!$D$4)+(LN(110)*constantes!$D$5)+(LN(22)*constantes!$D$8)+(F3590*constantes!$D$9)</f>
        <v>24.840022896226397</v>
      </c>
      <c r="AD3590" s="7">
        <f t="shared" si="794"/>
        <v>1.6258639030403699E-2</v>
      </c>
      <c r="AF3590">
        <f>(O3590*constantes!$B$4)+(LN(125)*constantes!$B$5)+(LN(22.5)*constantes!$B$8)+(F3590*constantes!$B$9)</f>
        <v>22.908543964955982</v>
      </c>
      <c r="AG3590">
        <f t="shared" si="795"/>
        <v>4.2933030992125865E-2</v>
      </c>
      <c r="AH3590">
        <f>(O3590*constantes!$D$4)+(LN(125)*constantes!$D$5)+(LN(22.5)*constantes!$D$8)+(F3590*constantes!$D$9)</f>
        <v>25.211095912834629</v>
      </c>
      <c r="AI3590">
        <f t="shared" si="796"/>
        <v>2.3477142937900042E-2</v>
      </c>
    </row>
    <row r="3591" spans="1:35" x14ac:dyDescent="0.25">
      <c r="A3591" s="11">
        <v>3590</v>
      </c>
      <c r="B3591">
        <v>0</v>
      </c>
      <c r="C3591">
        <v>63</v>
      </c>
      <c r="D3591">
        <v>0</v>
      </c>
      <c r="E3591">
        <v>0</v>
      </c>
      <c r="F3591">
        <v>0</v>
      </c>
      <c r="G3591">
        <v>123</v>
      </c>
      <c r="H3591">
        <v>28.6</v>
      </c>
      <c r="I3591">
        <f>IF(AND(B3591=1,E3591=0),V3591,IF(AND(B3591=1,E3591=1),W3591,IF(AND(B3591=0,E3591=0),X3591,IF(AND(B3591=0,E3591=1),Y3591,ERROR))))</f>
        <v>8.455234746371787E-2</v>
      </c>
      <c r="K3591">
        <f t="shared" si="784"/>
        <v>7.8518559479420769E-2</v>
      </c>
      <c r="L3591">
        <f t="shared" si="785"/>
        <v>5.4860361374715505E-2</v>
      </c>
      <c r="M3591" s="22" t="str">
        <f t="shared" si="797"/>
        <v>NORMAL</v>
      </c>
      <c r="O3591">
        <f t="shared" si="786"/>
        <v>4.1431347263915326</v>
      </c>
      <c r="P3591">
        <f t="shared" si="787"/>
        <v>4.8121843553724171</v>
      </c>
      <c r="Q3591">
        <f t="shared" si="788"/>
        <v>3.3534067178258069</v>
      </c>
      <c r="R3591">
        <f>(O3591*constantes!$B$4)+(P3591*constantes!$B$5)+(D3591*constantes!$B$6)+(Q3591*constantes!$B$8)+(F3591*constantes!$B$9)</f>
        <v>24.482879875522816</v>
      </c>
      <c r="S3591" s="4">
        <f>(O3591*constantes!$B$4)+(P3591*constantes!$C$5)+(D3591*constantes!$B$6)+(Q3591*constantes!$B$8)+(F3591*constantes!$B$9)</f>
        <v>24.827624762741696</v>
      </c>
      <c r="T3591">
        <f>(O3591*constantes!$D$4)+(P3591*constantes!$D$5)+(D3591*constantes!$D$6)+(Q3591*constantes!$D$8)+(F3591*constantes!$D$9)</f>
        <v>26.524430289501279</v>
      </c>
      <c r="U3591">
        <f>(O3591*constantes!$D$4)+(P3591*constantes!$E$5)+(D3591*constantes!$D$6)+(Q3591*constantes!$D$8)+(F3591*constantes!$D$9)</f>
        <v>26.860128270132059</v>
      </c>
      <c r="V3591" s="5">
        <f t="shared" si="789"/>
        <v>0.19090703072497972</v>
      </c>
      <c r="W3591" s="5">
        <f t="shared" si="790"/>
        <v>0.25847150742405089</v>
      </c>
      <c r="X3591" s="6">
        <f t="shared" si="791"/>
        <v>8.455234746371787E-2</v>
      </c>
      <c r="Y3591" s="6">
        <f t="shared" si="792"/>
        <v>0.11625190003787733</v>
      </c>
      <c r="AA3591">
        <f>(O3591*constantes!$B$4)+(LN(110)*constantes!$B$5)+(LN(22)*constantes!$B$8)+(F3591*constantes!$B$9)</f>
        <v>24.067665520590854</v>
      </c>
      <c r="AB3591">
        <f t="shared" si="793"/>
        <v>0.13051783749446544</v>
      </c>
      <c r="AC3591">
        <f>(O3591*constantes!$D$4)+(LN(110)*constantes!$D$5)+(LN(22)*constantes!$D$8)+(F3591*constantes!$D$9)</f>
        <v>26.076083289962796</v>
      </c>
      <c r="AD3591" s="7">
        <f t="shared" si="794"/>
        <v>5.4860361374715505E-2</v>
      </c>
      <c r="AF3591">
        <f>(O3591*constantes!$B$4)+(LN(125)*constantes!$B$5)+(LN(22.5)*constantes!$B$8)+(F3591*constantes!$B$9)</f>
        <v>24.322622457345251</v>
      </c>
      <c r="AG3591">
        <f t="shared" si="795"/>
        <v>0.16512470507308763</v>
      </c>
      <c r="AH3591">
        <f>(O3591*constantes!$D$4)+(LN(125)*constantes!$D$5)+(LN(22.5)*constantes!$D$8)+(F3591*constantes!$D$9)</f>
        <v>26.447156306571028</v>
      </c>
      <c r="AI3591">
        <f t="shared" si="796"/>
        <v>7.8518559479420769E-2</v>
      </c>
    </row>
    <row r="3592" spans="1:35" x14ac:dyDescent="0.25">
      <c r="A3592" s="11">
        <v>3591</v>
      </c>
      <c r="B3592">
        <v>1</v>
      </c>
      <c r="C3592">
        <v>49</v>
      </c>
      <c r="D3592">
        <v>1</v>
      </c>
      <c r="E3592">
        <v>0</v>
      </c>
      <c r="F3592">
        <v>0</v>
      </c>
      <c r="G3592">
        <v>119</v>
      </c>
      <c r="H3592">
        <v>25.83</v>
      </c>
      <c r="I3592">
        <f>IF(AND(B3592=1,E3592=0),V3592,IF(AND(B3592=1,E3592=1),W3592,IF(AND(B3592=0,E3592=0),X3592,IF(AND(B3592=0,E3592=1),Y3592,ERROR))))</f>
        <v>0.157075076070328</v>
      </c>
      <c r="K3592">
        <f t="shared" si="784"/>
        <v>7.9222803135090225E-2</v>
      </c>
      <c r="L3592">
        <f t="shared" si="785"/>
        <v>6.1959526107751905E-2</v>
      </c>
      <c r="M3592" s="22" t="str">
        <f t="shared" si="797"/>
        <v>Elevated Risk</v>
      </c>
      <c r="O3592">
        <f t="shared" si="786"/>
        <v>3.8918202981106265</v>
      </c>
      <c r="P3592">
        <f t="shared" si="787"/>
        <v>4.7791234931115296</v>
      </c>
      <c r="Q3592">
        <f t="shared" si="788"/>
        <v>3.2515366071077492</v>
      </c>
      <c r="R3592">
        <f>(O3592*constantes!$B$4)+(P3592*constantes!$B$5)+(D3592*constantes!$B$6)+(Q3592*constantes!$B$8)+(F3592*constantes!$B$9)</f>
        <v>24.267988000824605</v>
      </c>
      <c r="S3592" s="4">
        <f>(O3592*constantes!$B$4)+(P3592*constantes!$C$5)+(D3592*constantes!$B$6)+(Q3592*constantes!$B$8)+(F3592*constantes!$B$9)</f>
        <v>24.610364407871113</v>
      </c>
      <c r="T3592">
        <f>(O3592*constantes!$D$4)+(P3592*constantes!$D$5)+(D3592*constantes!$D$6)+(Q3592*constantes!$D$8)+(F3592*constantes!$D$9)</f>
        <v>26.314187813972072</v>
      </c>
      <c r="U3592">
        <f>(O3592*constantes!$D$4)+(P3592*constantes!$E$5)+(D3592*constantes!$D$6)+(Q3592*constantes!$D$8)+(F3592*constantes!$D$9)</f>
        <v>26.647579468851536</v>
      </c>
      <c r="V3592" s="5">
        <f t="shared" si="789"/>
        <v>0.157075076070328</v>
      </c>
      <c r="W3592" s="5">
        <f t="shared" si="790"/>
        <v>0.2138793182070976</v>
      </c>
      <c r="X3592" s="6">
        <f t="shared" si="791"/>
        <v>6.9088764745894538E-2</v>
      </c>
      <c r="Y3592" s="6">
        <f t="shared" si="792"/>
        <v>9.5089834144751917E-2</v>
      </c>
      <c r="AA3592">
        <f>(O3592*constantes!$B$4)+(LN(110)*constantes!$B$5)+(LN(22)*constantes!$B$8)+(F3592*constantes!$B$9)</f>
        <v>23.285333757929525</v>
      </c>
      <c r="AB3592">
        <f t="shared" si="793"/>
        <v>6.1959526107751905E-2</v>
      </c>
      <c r="AC3592">
        <f>(O3592*constantes!$D$4)+(LN(110)*constantes!$D$5)+(LN(22)*constantes!$D$8)+(F3592*constantes!$D$9)</f>
        <v>25.39223913860047</v>
      </c>
      <c r="AD3592" s="7">
        <f t="shared" si="794"/>
        <v>2.8073382189004015E-2</v>
      </c>
      <c r="AF3592">
        <f>(O3592*constantes!$B$4)+(LN(125)*constantes!$B$5)+(LN(22.5)*constantes!$B$8)+(F3592*constantes!$B$9)</f>
        <v>23.540290694683922</v>
      </c>
      <c r="AG3592">
        <f t="shared" si="795"/>
        <v>7.9222803135090225E-2</v>
      </c>
      <c r="AH3592">
        <f>(O3592*constantes!$D$4)+(LN(125)*constantes!$D$5)+(LN(22.5)*constantes!$D$8)+(F3592*constantes!$D$9)</f>
        <v>25.763312155208702</v>
      </c>
      <c r="AI3592">
        <f t="shared" si="796"/>
        <v>4.0428513799347532E-2</v>
      </c>
    </row>
    <row r="3593" spans="1:35" x14ac:dyDescent="0.25">
      <c r="A3593" s="11">
        <v>3592</v>
      </c>
      <c r="B3593">
        <v>0</v>
      </c>
      <c r="C3593">
        <v>51</v>
      </c>
      <c r="D3593">
        <v>1</v>
      </c>
      <c r="E3593">
        <v>0</v>
      </c>
      <c r="F3593">
        <v>0</v>
      </c>
      <c r="G3593">
        <v>137</v>
      </c>
      <c r="H3593">
        <v>21.66</v>
      </c>
      <c r="I3593">
        <f>IF(AND(B3593=1,E3593=0),V3593,IF(AND(B3593=1,E3593=1),W3593,IF(AND(B3593=0,E3593=0),X3593,IF(AND(B3593=0,E3593=1),Y3593,ERROR))))</f>
        <v>0.1027515472013556</v>
      </c>
      <c r="K3593">
        <f t="shared" si="784"/>
        <v>4.4971857043080821E-2</v>
      </c>
      <c r="L3593">
        <f t="shared" si="785"/>
        <v>3.1250958582138333E-2</v>
      </c>
      <c r="M3593" s="22" t="str">
        <f t="shared" si="797"/>
        <v>Elevated Risk</v>
      </c>
      <c r="O3593">
        <f t="shared" si="786"/>
        <v>3.9318256327243257</v>
      </c>
      <c r="P3593">
        <f t="shared" si="787"/>
        <v>4.9199809258281251</v>
      </c>
      <c r="Q3593">
        <f t="shared" si="788"/>
        <v>3.0754672415728446</v>
      </c>
      <c r="R3593">
        <f>(O3593*constantes!$B$4)+(P3593*constantes!$B$5)+(D3593*constantes!$B$6)+(Q3593*constantes!$B$8)+(F3593*constantes!$B$9)</f>
        <v>24.514242302632461</v>
      </c>
      <c r="S3593" s="4">
        <f>(O3593*constantes!$B$4)+(P3593*constantes!$C$5)+(D3593*constantes!$B$6)+(Q3593*constantes!$B$8)+(F3593*constantes!$B$9)</f>
        <v>24.866709736158789</v>
      </c>
      <c r="T3593">
        <f>(O3593*constantes!$D$4)+(P3593*constantes!$D$5)+(D3593*constantes!$D$6)+(Q3593*constantes!$D$8)+(F3593*constantes!$D$9)</f>
        <v>26.729248947762493</v>
      </c>
      <c r="U3593">
        <f>(O3593*constantes!$D$4)+(P3593*constantes!$E$5)+(D3593*constantes!$D$6)+(Q3593*constantes!$D$8)+(F3593*constantes!$D$9)</f>
        <v>27.072466817148261</v>
      </c>
      <c r="V3593" s="5">
        <f t="shared" si="789"/>
        <v>0.19634932926856663</v>
      </c>
      <c r="W3593" s="5">
        <f t="shared" si="790"/>
        <v>0.26725765588805128</v>
      </c>
      <c r="X3593" s="6">
        <f t="shared" si="791"/>
        <v>0.1027515472013556</v>
      </c>
      <c r="Y3593" s="6">
        <f t="shared" si="792"/>
        <v>0.14171481686213172</v>
      </c>
      <c r="AA3593">
        <f>(O3593*constantes!$B$4)+(LN(110)*constantes!$B$5)+(LN(22)*constantes!$B$8)+(F3593*constantes!$B$9)</f>
        <v>23.409868764368586</v>
      </c>
      <c r="AB3593">
        <f t="shared" si="793"/>
        <v>6.9883054652788434E-2</v>
      </c>
      <c r="AC3593">
        <f>(O3593*constantes!$D$4)+(LN(110)*constantes!$D$5)+(LN(22)*constantes!$D$8)+(F3593*constantes!$D$9)</f>
        <v>25.50109645445777</v>
      </c>
      <c r="AD3593" s="7">
        <f t="shared" si="794"/>
        <v>3.1250958582138333E-2</v>
      </c>
      <c r="AF3593">
        <f>(O3593*constantes!$B$4)+(LN(125)*constantes!$B$5)+(LN(22.5)*constantes!$B$8)+(F3593*constantes!$B$9)</f>
        <v>23.664825701122982</v>
      </c>
      <c r="AG3593">
        <f t="shared" si="795"/>
        <v>8.9246869441510945E-2</v>
      </c>
      <c r="AH3593">
        <f>(O3593*constantes!$D$4)+(LN(125)*constantes!$D$5)+(LN(22.5)*constantes!$D$8)+(F3593*constantes!$D$9)</f>
        <v>25.872169471066002</v>
      </c>
      <c r="AI3593">
        <f t="shared" si="796"/>
        <v>4.4971857043080821E-2</v>
      </c>
    </row>
    <row r="3594" spans="1:35" x14ac:dyDescent="0.25">
      <c r="A3594" s="11">
        <v>3593</v>
      </c>
      <c r="B3594">
        <v>1</v>
      </c>
      <c r="C3594">
        <v>40</v>
      </c>
      <c r="D3594">
        <v>0</v>
      </c>
      <c r="E3594">
        <v>0</v>
      </c>
      <c r="F3594">
        <v>0</v>
      </c>
      <c r="G3594">
        <v>130</v>
      </c>
      <c r="H3594">
        <v>28.32</v>
      </c>
      <c r="I3594">
        <f>IF(AND(B3594=1,E3594=0),V3594,IF(AND(B3594=1,E3594=1),W3594,IF(AND(B3594=0,E3594=0),X3594,IF(AND(B3594=0,E3594=1),Y3594,ERROR))))</f>
        <v>5.5061716082821177E-2</v>
      </c>
      <c r="K3594">
        <f t="shared" si="784"/>
        <v>4.2933030992125865E-2</v>
      </c>
      <c r="L3594">
        <f t="shared" si="785"/>
        <v>3.3434567241904078E-2</v>
      </c>
      <c r="M3594" s="22" t="str">
        <f t="shared" si="797"/>
        <v>Elevated Risk</v>
      </c>
      <c r="O3594">
        <f t="shared" si="786"/>
        <v>3.6888794541139363</v>
      </c>
      <c r="P3594">
        <f t="shared" si="787"/>
        <v>4.8675344504555822</v>
      </c>
      <c r="Q3594">
        <f t="shared" si="788"/>
        <v>3.3435682688255191</v>
      </c>
      <c r="R3594">
        <f>(O3594*constantes!$B$4)+(P3594*constantes!$B$5)+(D3594*constantes!$B$6)+(Q3594*constantes!$B$8)+(F3594*constantes!$B$9)</f>
        <v>23.163680610306464</v>
      </c>
      <c r="S3594" s="4">
        <f>(O3594*constantes!$B$4)+(P3594*constantes!$C$5)+(D3594*constantes!$B$6)+(Q3594*constantes!$B$8)+(F3594*constantes!$B$9)</f>
        <v>23.512390778337107</v>
      </c>
      <c r="T3594">
        <f>(O3594*constantes!$D$4)+(P3594*constantes!$D$5)+(D3594*constantes!$D$6)+(Q3594*constantes!$D$8)+(F3594*constantes!$D$9)</f>
        <v>25.439034824673868</v>
      </c>
      <c r="U3594">
        <f>(O3594*constantes!$D$4)+(P3594*constantes!$E$5)+(D3594*constantes!$D$6)+(Q3594*constantes!$D$8)+(F3594*constantes!$D$9)</f>
        <v>25.778594027937647</v>
      </c>
      <c r="V3594" s="5">
        <f t="shared" si="789"/>
        <v>5.5061716082821177E-2</v>
      </c>
      <c r="W3594" s="5">
        <f t="shared" si="790"/>
        <v>7.7129384735813211E-2</v>
      </c>
      <c r="X3594" s="6">
        <f t="shared" si="791"/>
        <v>2.9398356961328753E-2</v>
      </c>
      <c r="Y3594" s="6">
        <f t="shared" si="792"/>
        <v>4.1038130500120285E-2</v>
      </c>
      <c r="AA3594">
        <f>(O3594*constantes!$B$4)+(LN(110)*constantes!$B$5)+(LN(22)*constantes!$B$8)+(F3594*constantes!$B$9)</f>
        <v>22.653587028201589</v>
      </c>
      <c r="AB3594">
        <f t="shared" si="793"/>
        <v>3.3434567241904078E-2</v>
      </c>
      <c r="AC3594">
        <f>(O3594*constantes!$D$4)+(LN(110)*constantes!$D$5)+(LN(22)*constantes!$D$8)+(F3594*constantes!$D$9)</f>
        <v>24.840022896226397</v>
      </c>
      <c r="AD3594" s="7">
        <f t="shared" si="794"/>
        <v>1.6258639030403699E-2</v>
      </c>
      <c r="AF3594">
        <f>(O3594*constantes!$B$4)+(LN(125)*constantes!$B$5)+(LN(22.5)*constantes!$B$8)+(F3594*constantes!$B$9)</f>
        <v>22.908543964955982</v>
      </c>
      <c r="AG3594">
        <f t="shared" si="795"/>
        <v>4.2933030992125865E-2</v>
      </c>
      <c r="AH3594">
        <f>(O3594*constantes!$D$4)+(LN(125)*constantes!$D$5)+(LN(22.5)*constantes!$D$8)+(F3594*constantes!$D$9)</f>
        <v>25.211095912834629</v>
      </c>
      <c r="AI3594">
        <f t="shared" si="796"/>
        <v>2.3477142937900042E-2</v>
      </c>
    </row>
    <row r="3595" spans="1:35" x14ac:dyDescent="0.25">
      <c r="A3595" s="11">
        <v>3594</v>
      </c>
      <c r="B3595">
        <v>0</v>
      </c>
      <c r="C3595">
        <v>49</v>
      </c>
      <c r="D3595">
        <v>0</v>
      </c>
      <c r="E3595">
        <v>0</v>
      </c>
      <c r="F3595">
        <v>0</v>
      </c>
      <c r="G3595">
        <v>128</v>
      </c>
      <c r="H3595">
        <v>24.82</v>
      </c>
      <c r="I3595">
        <f>IF(AND(B3595=1,E3595=0),V3595,IF(AND(B3595=1,E3595=1),W3595,IF(AND(B3595=0,E3595=0),X3595,IF(AND(B3595=0,E3595=1),Y3595,ERROR))))</f>
        <v>4.5325931215340454E-2</v>
      </c>
      <c r="K3595">
        <f t="shared" si="784"/>
        <v>4.0428513799347532E-2</v>
      </c>
      <c r="L3595">
        <f t="shared" si="785"/>
        <v>2.8073382189004015E-2</v>
      </c>
      <c r="M3595" s="22" t="str">
        <f t="shared" si="797"/>
        <v>Elevated Risk</v>
      </c>
      <c r="O3595">
        <f t="shared" si="786"/>
        <v>3.8918202981106265</v>
      </c>
      <c r="P3595">
        <f t="shared" si="787"/>
        <v>4.8520302639196169</v>
      </c>
      <c r="Q3595">
        <f t="shared" si="788"/>
        <v>3.2116497797764612</v>
      </c>
      <c r="R3595">
        <f>(O3595*constantes!$B$4)+(P3595*constantes!$B$5)+(D3595*constantes!$B$6)+(Q3595*constantes!$B$8)+(F3595*constantes!$B$9)</f>
        <v>23.662084813111846</v>
      </c>
      <c r="S3595" s="4">
        <f>(O3595*constantes!$B$4)+(P3595*constantes!$C$5)+(D3595*constantes!$B$6)+(Q3595*constantes!$B$8)+(F3595*constantes!$B$9)</f>
        <v>24.009684261219046</v>
      </c>
      <c r="T3595">
        <f>(O3595*constantes!$D$4)+(P3595*constantes!$D$5)+(D3595*constantes!$D$6)+(Q3595*constantes!$D$8)+(F3595*constantes!$D$9)</f>
        <v>25.88019585817273</v>
      </c>
      <c r="U3595">
        <f>(O3595*constantes!$D$4)+(P3595*constantes!$E$5)+(D3595*constantes!$D$6)+(Q3595*constantes!$D$8)+(F3595*constantes!$D$9)</f>
        <v>26.218673489383761</v>
      </c>
      <c r="V3595" s="5">
        <f t="shared" si="789"/>
        <v>8.901379909929763E-2</v>
      </c>
      <c r="W3595" s="5">
        <f t="shared" si="790"/>
        <v>0.12364056491310427</v>
      </c>
      <c r="X3595" s="6">
        <f t="shared" si="791"/>
        <v>4.5325931215340454E-2</v>
      </c>
      <c r="Y3595" s="6">
        <f t="shared" si="792"/>
        <v>6.2997904326474563E-2</v>
      </c>
      <c r="AA3595">
        <f>(O3595*constantes!$B$4)+(LN(110)*constantes!$B$5)+(LN(22)*constantes!$B$8)+(F3595*constantes!$B$9)</f>
        <v>23.285333757929525</v>
      </c>
      <c r="AB3595">
        <f t="shared" si="793"/>
        <v>6.1959526107751905E-2</v>
      </c>
      <c r="AC3595">
        <f>(O3595*constantes!$D$4)+(LN(110)*constantes!$D$5)+(LN(22)*constantes!$D$8)+(F3595*constantes!$D$9)</f>
        <v>25.39223913860047</v>
      </c>
      <c r="AD3595" s="7">
        <f t="shared" si="794"/>
        <v>2.8073382189004015E-2</v>
      </c>
      <c r="AF3595">
        <f>(O3595*constantes!$B$4)+(LN(125)*constantes!$B$5)+(LN(22.5)*constantes!$B$8)+(F3595*constantes!$B$9)</f>
        <v>23.540290694683922</v>
      </c>
      <c r="AG3595">
        <f t="shared" si="795"/>
        <v>7.9222803135090225E-2</v>
      </c>
      <c r="AH3595">
        <f>(O3595*constantes!$D$4)+(LN(125)*constantes!$D$5)+(LN(22.5)*constantes!$D$8)+(F3595*constantes!$D$9)</f>
        <v>25.763312155208702</v>
      </c>
      <c r="AI3595">
        <f t="shared" si="796"/>
        <v>4.0428513799347532E-2</v>
      </c>
    </row>
    <row r="3596" spans="1:35" x14ac:dyDescent="0.25">
      <c r="A3596" s="11">
        <v>3595</v>
      </c>
      <c r="B3596">
        <v>0</v>
      </c>
      <c r="C3596">
        <v>41</v>
      </c>
      <c r="D3596">
        <v>0</v>
      </c>
      <c r="E3596">
        <v>0</v>
      </c>
      <c r="F3596">
        <v>0</v>
      </c>
      <c r="G3596">
        <v>128.5</v>
      </c>
      <c r="H3596">
        <v>21.02</v>
      </c>
      <c r="I3596">
        <f>IF(AND(B3596=1,E3596=0),V3596,IF(AND(B3596=1,E3596=1),W3596,IF(AND(B3596=0,E3596=0),X3596,IF(AND(B3596=0,E3596=1),Y3596,ERROR))))</f>
        <v>2.6173151966234931E-2</v>
      </c>
      <c r="K3596">
        <f t="shared" si="784"/>
        <v>2.5088146116023613E-2</v>
      </c>
      <c r="L3596">
        <f t="shared" si="785"/>
        <v>1.7378724267438583E-2</v>
      </c>
      <c r="M3596" s="22" t="str">
        <f t="shared" si="797"/>
        <v>NORMAL</v>
      </c>
      <c r="O3596">
        <f t="shared" si="786"/>
        <v>3.713572066704308</v>
      </c>
      <c r="P3596">
        <f t="shared" si="787"/>
        <v>4.8559289043352747</v>
      </c>
      <c r="Q3596">
        <f t="shared" si="788"/>
        <v>3.045474365448805</v>
      </c>
      <c r="R3596">
        <f>(O3596*constantes!$B$4)+(P3596*constantes!$B$5)+(D3596*constantes!$B$6)+(Q3596*constantes!$B$8)+(F3596*constantes!$B$9)</f>
        <v>22.982698605318973</v>
      </c>
      <c r="S3596" s="4">
        <f>(O3596*constantes!$B$4)+(P3596*constantes!$C$5)+(D3596*constantes!$B$6)+(Q3596*constantes!$B$8)+(F3596*constantes!$B$9)</f>
        <v>23.33057735202555</v>
      </c>
      <c r="T3596">
        <f>(O3596*constantes!$D$4)+(P3596*constantes!$D$5)+(D3596*constantes!$D$6)+(Q3596*constantes!$D$8)+(F3596*constantes!$D$9)</f>
        <v>25.32117928717653</v>
      </c>
      <c r="U3596">
        <f>(O3596*constantes!$D$4)+(P3596*constantes!$E$5)+(D3596*constantes!$D$6)+(Q3596*constantes!$D$8)+(F3596*constantes!$D$9)</f>
        <v>25.659928887542961</v>
      </c>
      <c r="V3596" s="5">
        <f t="shared" si="789"/>
        <v>4.6160298156940005E-2</v>
      </c>
      <c r="W3596" s="5">
        <f t="shared" si="790"/>
        <v>6.4732340725533688E-2</v>
      </c>
      <c r="X3596" s="6">
        <f t="shared" si="791"/>
        <v>2.6173151966234931E-2</v>
      </c>
      <c r="Y3596" s="6">
        <f t="shared" si="792"/>
        <v>3.6531155378193403E-2</v>
      </c>
      <c r="AA3596">
        <f>(O3596*constantes!$B$4)+(LN(110)*constantes!$B$5)+(LN(22)*constantes!$B$8)+(F3596*constantes!$B$9)</f>
        <v>22.730454143490913</v>
      </c>
      <c r="AB3596">
        <f t="shared" si="793"/>
        <v>3.6057212319339005E-2</v>
      </c>
      <c r="AC3596">
        <f>(O3596*constantes!$D$4)+(LN(110)*constantes!$D$5)+(LN(22)*constantes!$D$8)+(F3596*constantes!$D$9)</f>
        <v>24.907213223567677</v>
      </c>
      <c r="AD3596" s="7">
        <f t="shared" si="794"/>
        <v>1.7378724267438583E-2</v>
      </c>
      <c r="AF3596">
        <f>(O3596*constantes!$B$4)+(LN(125)*constantes!$B$5)+(LN(22.5)*constantes!$B$8)+(F3596*constantes!$B$9)</f>
        <v>22.985411080245306</v>
      </c>
      <c r="AG3596">
        <f t="shared" si="795"/>
        <v>4.62827295767122E-2</v>
      </c>
      <c r="AH3596">
        <f>(O3596*constantes!$D$4)+(LN(125)*constantes!$D$5)+(LN(22.5)*constantes!$D$8)+(F3596*constantes!$D$9)</f>
        <v>25.278286240175909</v>
      </c>
      <c r="AI3596">
        <f t="shared" si="796"/>
        <v>2.5088146116023613E-2</v>
      </c>
    </row>
    <row r="3597" spans="1:35" x14ac:dyDescent="0.25">
      <c r="A3597" s="11">
        <v>3596</v>
      </c>
      <c r="B3597">
        <v>0</v>
      </c>
      <c r="C3597">
        <v>55</v>
      </c>
      <c r="D3597">
        <v>0</v>
      </c>
      <c r="E3597">
        <v>1</v>
      </c>
      <c r="F3597">
        <v>0</v>
      </c>
      <c r="G3597">
        <v>161</v>
      </c>
      <c r="H3597">
        <v>28.26</v>
      </c>
      <c r="I3597">
        <f>IF(AND(B3597=1,E3597=0),V3597,IF(AND(B3597=1,E3597=1),W3597,IF(AND(B3597=0,E3597=0),X3597,IF(AND(B3597=0,E3597=1),Y3597,ERROR))))</f>
        <v>0.16843373091937619</v>
      </c>
      <c r="K3597">
        <f t="shared" si="784"/>
        <v>5.4942946453026109E-2</v>
      </c>
      <c r="L3597">
        <f t="shared" si="785"/>
        <v>3.8241136753246696E-2</v>
      </c>
      <c r="M3597" s="22" t="str">
        <f t="shared" si="797"/>
        <v>Elevated Risk</v>
      </c>
      <c r="O3597">
        <f t="shared" si="786"/>
        <v>4.0073331852324712</v>
      </c>
      <c r="P3597">
        <f t="shared" si="787"/>
        <v>5.0814043649844631</v>
      </c>
      <c r="Q3597">
        <f t="shared" si="788"/>
        <v>3.3414473772563813</v>
      </c>
      <c r="R3597">
        <f>(O3597*constantes!$B$4)+(P3597*constantes!$B$5)+(D3597*constantes!$B$6)+(Q3597*constantes!$B$8)+(F3597*constantes!$B$9)</f>
        <v>24.550078758964194</v>
      </c>
      <c r="S3597" s="4">
        <f>(O3597*constantes!$B$4)+(P3597*constantes!$C$5)+(D3597*constantes!$B$6)+(Q3597*constantes!$B$8)+(F3597*constantes!$B$9)</f>
        <v>24.914110567671681</v>
      </c>
      <c r="T3597">
        <f>(O3597*constantes!$D$4)+(P3597*constantes!$D$5)+(D3597*constantes!$D$6)+(Q3597*constantes!$D$8)+(F3597*constantes!$D$9)</f>
        <v>26.906082234271292</v>
      </c>
      <c r="U3597">
        <f>(O3597*constantes!$D$4)+(P3597*constantes!$E$5)+(D3597*constantes!$D$6)+(Q3597*constantes!$D$8)+(F3597*constantes!$D$9)</f>
        <v>27.260561002772608</v>
      </c>
      <c r="V3597" s="5">
        <f t="shared" si="789"/>
        <v>0.20273340667307005</v>
      </c>
      <c r="W3597" s="5">
        <f t="shared" si="790"/>
        <v>0.27823515317524028</v>
      </c>
      <c r="X3597" s="6">
        <f t="shared" si="791"/>
        <v>0.12137303909649289</v>
      </c>
      <c r="Y3597" s="6">
        <f t="shared" si="792"/>
        <v>0.16843373091937619</v>
      </c>
      <c r="AA3597">
        <f>(O3597*constantes!$B$4)+(LN(110)*constantes!$B$5)+(LN(22)*constantes!$B$8)+(F3597*constantes!$B$9)</f>
        <v>23.644920755024344</v>
      </c>
      <c r="AB3597">
        <f t="shared" si="793"/>
        <v>8.7567364830949512E-2</v>
      </c>
      <c r="AC3597">
        <f>(O3597*constantes!$D$4)+(LN(110)*constantes!$D$5)+(LN(22)*constantes!$D$8)+(F3597*constantes!$D$9)</f>
        <v>25.706557790361106</v>
      </c>
      <c r="AD3597" s="7">
        <f t="shared" si="794"/>
        <v>3.8241136753246696E-2</v>
      </c>
      <c r="AF3597">
        <f>(O3597*constantes!$B$4)+(LN(125)*constantes!$B$5)+(LN(22.5)*constantes!$B$8)+(F3597*constantes!$B$9)</f>
        <v>23.899877691778737</v>
      </c>
      <c r="AG3597">
        <f t="shared" si="795"/>
        <v>0.11152976090806932</v>
      </c>
      <c r="AH3597">
        <f>(O3597*constantes!$D$4)+(LN(125)*constantes!$D$5)+(LN(22.5)*constantes!$D$8)+(F3597*constantes!$D$9)</f>
        <v>26.077630806969339</v>
      </c>
      <c r="AI3597">
        <f t="shared" si="796"/>
        <v>5.4942946453026109E-2</v>
      </c>
    </row>
    <row r="3598" spans="1:35" x14ac:dyDescent="0.25">
      <c r="A3598" s="11">
        <v>3597</v>
      </c>
      <c r="B3598">
        <v>1</v>
      </c>
      <c r="C3598">
        <v>38</v>
      </c>
      <c r="D3598">
        <v>1</v>
      </c>
      <c r="E3598">
        <v>0</v>
      </c>
      <c r="F3598">
        <v>0</v>
      </c>
      <c r="G3598">
        <v>120</v>
      </c>
      <c r="H3598">
        <v>23.76</v>
      </c>
      <c r="I3598">
        <f>IF(AND(B3598=1,E3598=0),V3598,IF(AND(B3598=1,E3598=1),W3598,IF(AND(B3598=0,E3598=0),X3598,IF(AND(B3598=0,E3598=1),Y3598,ERROR))))</f>
        <v>7.0969191129660714E-2</v>
      </c>
      <c r="K3598">
        <f t="shared" si="784"/>
        <v>3.6714933714987352E-2</v>
      </c>
      <c r="L3598">
        <f t="shared" si="785"/>
        <v>2.8571578401445974E-2</v>
      </c>
      <c r="M3598" s="22" t="str">
        <f t="shared" si="797"/>
        <v>Elevated Risk</v>
      </c>
      <c r="O3598">
        <f t="shared" si="786"/>
        <v>3.6375861597263857</v>
      </c>
      <c r="P3598">
        <f t="shared" si="787"/>
        <v>4.7874917427820458</v>
      </c>
      <c r="Q3598">
        <f t="shared" si="788"/>
        <v>3.1680034944944442</v>
      </c>
      <c r="R3598">
        <f>(O3598*constantes!$B$4)+(P3598*constantes!$B$5)+(D3598*constantes!$B$6)+(Q3598*constantes!$B$8)+(F3598*constantes!$B$9)</f>
        <v>23.425868524312328</v>
      </c>
      <c r="S3598" s="4">
        <f>(O3598*constantes!$B$4)+(P3598*constantes!$C$5)+(D3598*constantes!$B$6)+(Q3598*constantes!$B$8)+(F3598*constantes!$B$9)</f>
        <v>23.768844432765235</v>
      </c>
      <c r="T3598">
        <f>(O3598*constantes!$D$4)+(P3598*constantes!$D$5)+(D3598*constantes!$D$6)+(Q3598*constantes!$D$8)+(F3598*constantes!$D$9)</f>
        <v>25.603231756396006</v>
      </c>
      <c r="U3598">
        <f>(O3598*constantes!$D$4)+(P3598*constantes!$E$5)+(D3598*constantes!$D$6)+(Q3598*constantes!$D$8)+(F3598*constantes!$D$9)</f>
        <v>25.937207180372482</v>
      </c>
      <c r="V3598" s="5">
        <f t="shared" si="789"/>
        <v>7.0969191129660714E-2</v>
      </c>
      <c r="W3598" s="5">
        <f t="shared" si="790"/>
        <v>9.8532395951413054E-2</v>
      </c>
      <c r="X3598" s="6">
        <f t="shared" si="791"/>
        <v>3.4552772617201244E-2</v>
      </c>
      <c r="Y3598" s="6">
        <f t="shared" si="792"/>
        <v>4.7920375508023416E-2</v>
      </c>
      <c r="AA3598">
        <f>(O3598*constantes!$B$4)+(LN(110)*constantes!$B$5)+(LN(22)*constantes!$B$8)+(F3598*constantes!$B$9)</f>
        <v>22.493913054504919</v>
      </c>
      <c r="AB3598">
        <f t="shared" si="793"/>
        <v>2.8571578401445974E-2</v>
      </c>
      <c r="AC3598">
        <f>(O3598*constantes!$D$4)+(LN(110)*constantes!$D$5)+(LN(22)*constantes!$D$8)+(F3598*constantes!$D$9)</f>
        <v>24.700450251667263</v>
      </c>
      <c r="AD3598" s="7">
        <f t="shared" si="794"/>
        <v>1.4155691081518817E-2</v>
      </c>
      <c r="AF3598">
        <f>(O3598*constantes!$B$4)+(LN(125)*constantes!$B$5)+(LN(22.5)*constantes!$B$8)+(F3598*constantes!$B$9)</f>
        <v>22.748869991259316</v>
      </c>
      <c r="AG3598">
        <f t="shared" si="795"/>
        <v>3.6714933714987352E-2</v>
      </c>
      <c r="AH3598">
        <f>(O3598*constantes!$D$4)+(LN(125)*constantes!$D$5)+(LN(22.5)*constantes!$D$8)+(F3598*constantes!$D$9)</f>
        <v>25.071523268275495</v>
      </c>
      <c r="AI3598">
        <f t="shared" si="796"/>
        <v>2.0450275544260377E-2</v>
      </c>
    </row>
    <row r="3599" spans="1:35" x14ac:dyDescent="0.25">
      <c r="A3599" s="11">
        <v>3598</v>
      </c>
      <c r="B3599">
        <v>0</v>
      </c>
      <c r="C3599">
        <v>54</v>
      </c>
      <c r="D3599">
        <v>1</v>
      </c>
      <c r="E3599">
        <v>1</v>
      </c>
      <c r="F3599">
        <v>0</v>
      </c>
      <c r="G3599">
        <v>230</v>
      </c>
      <c r="H3599">
        <v>24.76</v>
      </c>
      <c r="I3599">
        <f>IF(AND(B3599=1,E3599=0),V3599,IF(AND(B3599=1,E3599=1),W3599,IF(AND(B3599=0,E3599=0),X3599,IF(AND(B3599=0,E3599=1),Y3599,ERROR))))</f>
        <v>0.57310884174508225</v>
      </c>
      <c r="K3599">
        <f t="shared" si="784"/>
        <v>5.2338355969762884E-2</v>
      </c>
      <c r="L3599">
        <f t="shared" si="785"/>
        <v>3.6413005758055728E-2</v>
      </c>
      <c r="M3599" s="22" t="str">
        <f t="shared" si="797"/>
        <v>'&gt;30%</v>
      </c>
      <c r="O3599">
        <f t="shared" si="786"/>
        <v>3.9889840465642745</v>
      </c>
      <c r="P3599">
        <f t="shared" si="787"/>
        <v>5.4380793089231956</v>
      </c>
      <c r="Q3599">
        <f t="shared" si="788"/>
        <v>3.2092294478163956</v>
      </c>
      <c r="R3599">
        <f>(O3599*constantes!$B$4)+(P3599*constantes!$B$5)+(D3599*constantes!$B$6)+(Q3599*constantes!$B$8)+(F3599*constantes!$B$9)</f>
        <v>25.759330771335375</v>
      </c>
      <c r="S3599" s="4">
        <f>(O3599*constantes!$B$4)+(P3599*constantes!$C$5)+(D3599*constantes!$B$6)+(Q3599*constantes!$B$8)+(F3599*constantes!$B$9)</f>
        <v>26.148914773026629</v>
      </c>
      <c r="T3599">
        <f>(O3599*constantes!$D$4)+(P3599*constantes!$D$5)+(D3599*constantes!$D$6)+(Q3599*constantes!$D$8)+(F3599*constantes!$D$9)</f>
        <v>28.410531043643935</v>
      </c>
      <c r="U3599">
        <f>(O3599*constantes!$D$4)+(P3599*constantes!$E$5)+(D3599*constantes!$D$6)+(Q3599*constantes!$D$8)+(F3599*constantes!$D$9)</f>
        <v>28.789891456234415</v>
      </c>
      <c r="V3599" s="5">
        <f t="shared" si="789"/>
        <v>0.53196773472953285</v>
      </c>
      <c r="W3599" s="5">
        <f t="shared" si="790"/>
        <v>0.6740085367602684</v>
      </c>
      <c r="X3599" s="6">
        <f t="shared" si="791"/>
        <v>0.44149582369986917</v>
      </c>
      <c r="Y3599" s="6">
        <f t="shared" si="792"/>
        <v>0.57310884174508225</v>
      </c>
      <c r="AA3599">
        <f>(O3599*constantes!$B$4)+(LN(110)*constantes!$B$5)+(LN(22)*constantes!$B$8)+(F3599*constantes!$B$9)</f>
        <v>23.587800620315793</v>
      </c>
      <c r="AB3599">
        <f t="shared" si="793"/>
        <v>8.2913210367502876E-2</v>
      </c>
      <c r="AC3599">
        <f>(O3599*constantes!$D$4)+(LN(110)*constantes!$D$5)+(LN(22)*constantes!$D$8)+(F3599*constantes!$D$9)</f>
        <v>25.656628499605237</v>
      </c>
      <c r="AD3599" s="7">
        <f t="shared" si="794"/>
        <v>3.6413005758055728E-2</v>
      </c>
      <c r="AF3599">
        <f>(O3599*constantes!$B$4)+(LN(125)*constantes!$B$5)+(LN(22.5)*constantes!$B$8)+(F3599*constantes!$B$9)</f>
        <v>23.84275755707019</v>
      </c>
      <c r="AG3599">
        <f t="shared" si="795"/>
        <v>0.10567740925235103</v>
      </c>
      <c r="AH3599">
        <f>(O3599*constantes!$D$4)+(LN(125)*constantes!$D$5)+(LN(22.5)*constantes!$D$8)+(F3599*constantes!$D$9)</f>
        <v>26.027701516213469</v>
      </c>
      <c r="AI3599">
        <f t="shared" si="796"/>
        <v>5.2338355969762884E-2</v>
      </c>
    </row>
    <row r="3600" spans="1:35" x14ac:dyDescent="0.25">
      <c r="A3600" s="11">
        <v>3599</v>
      </c>
      <c r="B3600">
        <v>0</v>
      </c>
      <c r="C3600">
        <v>40</v>
      </c>
      <c r="D3600">
        <v>1</v>
      </c>
      <c r="E3600">
        <v>0</v>
      </c>
      <c r="F3600">
        <v>0</v>
      </c>
      <c r="G3600">
        <v>118</v>
      </c>
      <c r="H3600">
        <v>22.69</v>
      </c>
      <c r="I3600">
        <f>IF(AND(B3600=1,E3600=0),V3600,IF(AND(B3600=1,E3600=1),W3600,IF(AND(B3600=0,E3600=0),X3600,IF(AND(B3600=0,E3600=1),Y3600,ERROR))))</f>
        <v>3.6965390673086684E-2</v>
      </c>
      <c r="K3600">
        <f t="shared" si="784"/>
        <v>2.3477142937900042E-2</v>
      </c>
      <c r="L3600">
        <f t="shared" si="785"/>
        <v>1.6258639030403699E-2</v>
      </c>
      <c r="M3600" s="22" t="str">
        <f t="shared" si="797"/>
        <v>Elevated Risk</v>
      </c>
      <c r="O3600">
        <f t="shared" si="786"/>
        <v>3.6888794541139363</v>
      </c>
      <c r="P3600">
        <f t="shared" si="787"/>
        <v>4.7706846244656651</v>
      </c>
      <c r="Q3600">
        <f t="shared" si="788"/>
        <v>3.1219242987917504</v>
      </c>
      <c r="R3600">
        <f>(O3600*constantes!$B$4)+(P3600*constantes!$B$5)+(D3600*constantes!$B$6)+(Q3600*constantes!$B$8)+(F3600*constantes!$B$9)</f>
        <v>23.517833744985424</v>
      </c>
      <c r="S3600" s="4">
        <f>(O3600*constantes!$B$4)+(P3600*constantes!$C$5)+(D3600*constantes!$B$6)+(Q3600*constantes!$B$8)+(F3600*constantes!$B$9)</f>
        <v>23.859605591482143</v>
      </c>
      <c r="T3600">
        <f>(O3600*constantes!$D$4)+(P3600*constantes!$D$5)+(D3600*constantes!$D$6)+(Q3600*constantes!$D$8)+(F3600*constantes!$D$9)</f>
        <v>25.671969500968803</v>
      </c>
      <c r="U3600">
        <f>(O3600*constantes!$D$4)+(P3600*constantes!$E$5)+(D3600*constantes!$D$6)+(Q3600*constantes!$D$8)+(F3600*constantes!$D$9)</f>
        <v>26.00477246037153</v>
      </c>
      <c r="V3600" s="5">
        <f t="shared" si="789"/>
        <v>7.7533585107846692E-2</v>
      </c>
      <c r="W3600" s="5">
        <f t="shared" si="790"/>
        <v>0.10737293512818979</v>
      </c>
      <c r="X3600" s="6">
        <f t="shared" si="791"/>
        <v>3.6965390673086684E-2</v>
      </c>
      <c r="Y3600" s="6">
        <f t="shared" si="792"/>
        <v>5.1182840457905776E-2</v>
      </c>
      <c r="AA3600">
        <f>(O3600*constantes!$B$4)+(LN(110)*constantes!$B$5)+(LN(22)*constantes!$B$8)+(F3600*constantes!$B$9)</f>
        <v>22.653587028201589</v>
      </c>
      <c r="AB3600">
        <f t="shared" si="793"/>
        <v>3.3434567241904078E-2</v>
      </c>
      <c r="AC3600">
        <f>(O3600*constantes!$D$4)+(LN(110)*constantes!$D$5)+(LN(22)*constantes!$D$8)+(F3600*constantes!$D$9)</f>
        <v>24.840022896226397</v>
      </c>
      <c r="AD3600" s="7">
        <f t="shared" si="794"/>
        <v>1.6258639030403699E-2</v>
      </c>
      <c r="AF3600">
        <f>(O3600*constantes!$B$4)+(LN(125)*constantes!$B$5)+(LN(22.5)*constantes!$B$8)+(F3600*constantes!$B$9)</f>
        <v>22.908543964955982</v>
      </c>
      <c r="AG3600">
        <f t="shared" si="795"/>
        <v>4.2933030992125865E-2</v>
      </c>
      <c r="AH3600">
        <f>(O3600*constantes!$D$4)+(LN(125)*constantes!$D$5)+(LN(22.5)*constantes!$D$8)+(F3600*constantes!$D$9)</f>
        <v>25.211095912834629</v>
      </c>
      <c r="AI3600">
        <f t="shared" si="796"/>
        <v>2.3477142937900042E-2</v>
      </c>
    </row>
    <row r="3601" spans="1:35" x14ac:dyDescent="0.25">
      <c r="A3601" s="11">
        <v>3600</v>
      </c>
      <c r="B3601">
        <v>1</v>
      </c>
      <c r="C3601">
        <v>50</v>
      </c>
      <c r="D3601">
        <v>1</v>
      </c>
      <c r="E3601">
        <v>0</v>
      </c>
      <c r="F3601">
        <v>0</v>
      </c>
      <c r="G3601">
        <v>121</v>
      </c>
      <c r="H3601">
        <v>25.31</v>
      </c>
      <c r="I3601">
        <f>IF(AND(B3601=1,E3601=0),V3601,IF(AND(B3601=1,E3601=1),W3601,IF(AND(B3601=0,E3601=0),X3601,IF(AND(B3601=0,E3601=1),Y3601,ERROR))))</f>
        <v>0.16863094703194925</v>
      </c>
      <c r="K3601">
        <f t="shared" si="784"/>
        <v>8.4142660265313918E-2</v>
      </c>
      <c r="L3601">
        <f t="shared" si="785"/>
        <v>6.5845990830285972E-2</v>
      </c>
      <c r="M3601" s="22" t="str">
        <f t="shared" si="797"/>
        <v>Elevated Risk</v>
      </c>
      <c r="O3601">
        <f t="shared" si="786"/>
        <v>3.912023005428146</v>
      </c>
      <c r="P3601">
        <f t="shared" si="787"/>
        <v>4.7957905455967413</v>
      </c>
      <c r="Q3601">
        <f t="shared" si="788"/>
        <v>3.2311995745570328</v>
      </c>
      <c r="R3601">
        <f>(O3601*constantes!$B$4)+(P3601*constantes!$B$5)+(D3601*constantes!$B$6)+(Q3601*constantes!$B$8)+(F3601*constantes!$B$9)</f>
        <v>24.345674347024783</v>
      </c>
      <c r="S3601" s="4">
        <f>(O3601*constantes!$B$4)+(P3601*constantes!$C$5)+(D3601*constantes!$B$6)+(Q3601*constantes!$B$8)+(F3601*constantes!$B$9)</f>
        <v>24.689244781711334</v>
      </c>
      <c r="T3601">
        <f>(O3601*constantes!$D$4)+(P3601*constantes!$D$5)+(D3601*constantes!$D$6)+(Q3601*constantes!$D$8)+(F3601*constantes!$D$9)</f>
        <v>26.405646405487175</v>
      </c>
      <c r="U3601">
        <f>(O3601*constantes!$D$4)+(P3601*constantes!$E$5)+(D3601*constantes!$D$6)+(Q3601*constantes!$D$8)+(F3601*constantes!$D$9)</f>
        <v>26.740200753948006</v>
      </c>
      <c r="V3601" s="5">
        <f t="shared" si="789"/>
        <v>0.16863094703194925</v>
      </c>
      <c r="W3601" s="5">
        <f t="shared" si="790"/>
        <v>0.22925358448282651</v>
      </c>
      <c r="X3601" s="6">
        <f t="shared" si="791"/>
        <v>7.5449636893801797E-2</v>
      </c>
      <c r="Y3601" s="6">
        <f t="shared" si="792"/>
        <v>0.10382217586389531</v>
      </c>
      <c r="AA3601">
        <f>(O3601*constantes!$B$4)+(LN(110)*constantes!$B$5)+(LN(22)*constantes!$B$8)+(F3601*constantes!$B$9)</f>
        <v>23.348223977700673</v>
      </c>
      <c r="AB3601">
        <f t="shared" si="793"/>
        <v>6.5845990830285972E-2</v>
      </c>
      <c r="AC3601">
        <f>(O3601*constantes!$D$4)+(LN(110)*constantes!$D$5)+(LN(22)*constantes!$D$8)+(F3601*constantes!$D$9)</f>
        <v>25.447212119400952</v>
      </c>
      <c r="AD3601" s="7">
        <f t="shared" si="794"/>
        <v>2.9636129007590606E-2</v>
      </c>
      <c r="AF3601">
        <f>(O3601*constantes!$B$4)+(LN(125)*constantes!$B$5)+(LN(22.5)*constantes!$B$8)+(F3601*constantes!$B$9)</f>
        <v>23.603180914455063</v>
      </c>
      <c r="AG3601">
        <f t="shared" si="795"/>
        <v>8.4142660265313918E-2</v>
      </c>
      <c r="AH3601">
        <f>(O3601*constantes!$D$4)+(LN(125)*constantes!$D$5)+(LN(22.5)*constantes!$D$8)+(F3601*constantes!$D$9)</f>
        <v>25.818285136009184</v>
      </c>
      <c r="AI3601">
        <f t="shared" si="796"/>
        <v>4.2663786438573714E-2</v>
      </c>
    </row>
    <row r="3602" spans="1:35" x14ac:dyDescent="0.25">
      <c r="A3602" s="11">
        <v>3601</v>
      </c>
      <c r="B3602">
        <v>1</v>
      </c>
      <c r="C3602">
        <v>54</v>
      </c>
      <c r="D3602">
        <v>1</v>
      </c>
      <c r="E3602">
        <v>0</v>
      </c>
      <c r="F3602">
        <v>0</v>
      </c>
      <c r="G3602">
        <v>143</v>
      </c>
      <c r="H3602">
        <v>32.99</v>
      </c>
      <c r="I3602">
        <f>IF(AND(B3602=1,E3602=0),V3602,IF(AND(B3602=1,E3602=1),W3602,IF(AND(B3602=0,E3602=0),X3602,IF(AND(B3602=0,E3602=1),Y3602,ERROR))))</f>
        <v>0.32613641419547623</v>
      </c>
      <c r="K3602">
        <f t="shared" si="784"/>
        <v>0.10567740925235103</v>
      </c>
      <c r="L3602">
        <f t="shared" si="785"/>
        <v>8.2913210367502876E-2</v>
      </c>
      <c r="M3602" s="22" t="str">
        <f t="shared" si="797"/>
        <v>'&gt;30%</v>
      </c>
      <c r="O3602">
        <f t="shared" si="786"/>
        <v>3.9889840465642745</v>
      </c>
      <c r="P3602">
        <f t="shared" si="787"/>
        <v>4.962844630259907</v>
      </c>
      <c r="Q3602">
        <f t="shared" si="788"/>
        <v>3.4962044852404901</v>
      </c>
      <c r="R3602">
        <f>(O3602*constantes!$B$4)+(P3602*constantes!$B$5)+(D3602*constantes!$B$6)+(Q3602*constantes!$B$8)+(F3602*constantes!$B$9)</f>
        <v>25.105237624059377</v>
      </c>
      <c r="S3602" s="4">
        <f>(O3602*constantes!$B$4)+(P3602*constantes!$C$5)+(D3602*constantes!$B$6)+(Q3602*constantes!$B$8)+(F3602*constantes!$B$9)</f>
        <v>25.4607758133712</v>
      </c>
      <c r="T3602">
        <f>(O3602*constantes!$D$4)+(P3602*constantes!$D$5)+(D3602*constantes!$D$6)+(Q3602*constantes!$D$8)+(F3602*constantes!$D$9)</f>
        <v>27.22045465156825</v>
      </c>
      <c r="U3602">
        <f>(O3602*constantes!$D$4)+(P3602*constantes!$E$5)+(D3602*constantes!$D$6)+(Q3602*constantes!$D$8)+(F3602*constantes!$D$9)</f>
        <v>27.566662692975182</v>
      </c>
      <c r="V3602" s="5">
        <f t="shared" si="789"/>
        <v>0.32613641419547623</v>
      </c>
      <c r="W3602" s="5">
        <f t="shared" si="790"/>
        <v>0.4306477113934517</v>
      </c>
      <c r="X3602" s="6">
        <f t="shared" si="791"/>
        <v>0.16238212230463334</v>
      </c>
      <c r="Y3602" s="6">
        <f t="shared" si="792"/>
        <v>0.2215866111801672</v>
      </c>
      <c r="AA3602">
        <f>(O3602*constantes!$B$4)+(LN(110)*constantes!$B$5)+(LN(22)*constantes!$B$8)+(F3602*constantes!$B$9)</f>
        <v>23.587800620315793</v>
      </c>
      <c r="AB3602">
        <f t="shared" si="793"/>
        <v>8.2913210367502876E-2</v>
      </c>
      <c r="AC3602">
        <f>(O3602*constantes!$D$4)+(LN(110)*constantes!$D$5)+(LN(22)*constantes!$D$8)+(F3602*constantes!$D$9)</f>
        <v>25.656628499605237</v>
      </c>
      <c r="AD3602" s="7">
        <f t="shared" si="794"/>
        <v>3.6413005758055728E-2</v>
      </c>
      <c r="AF3602">
        <f>(O3602*constantes!$B$4)+(LN(125)*constantes!$B$5)+(LN(22.5)*constantes!$B$8)+(F3602*constantes!$B$9)</f>
        <v>23.84275755707019</v>
      </c>
      <c r="AG3602">
        <f t="shared" si="795"/>
        <v>0.10567740925235103</v>
      </c>
      <c r="AH3602">
        <f>(O3602*constantes!$D$4)+(LN(125)*constantes!$D$5)+(LN(22.5)*constantes!$D$8)+(F3602*constantes!$D$9)</f>
        <v>26.027701516213469</v>
      </c>
      <c r="AI3602">
        <f t="shared" si="796"/>
        <v>5.2338355969762884E-2</v>
      </c>
    </row>
    <row r="3603" spans="1:35" x14ac:dyDescent="0.25">
      <c r="A3603" s="11">
        <v>3602</v>
      </c>
      <c r="B3603">
        <v>1</v>
      </c>
      <c r="C3603">
        <v>66</v>
      </c>
      <c r="D3603">
        <v>0</v>
      </c>
      <c r="E3603">
        <v>0</v>
      </c>
      <c r="F3603">
        <v>1</v>
      </c>
      <c r="G3603">
        <v>140</v>
      </c>
      <c r="H3603">
        <v>27.56</v>
      </c>
      <c r="I3603">
        <f>IF(AND(B3603=1,E3603=0),V3603,IF(AND(B3603=1,E3603=1),W3603,IF(AND(B3603=0,E3603=0),X3603,IF(AND(B3603=0,E3603=1),Y3603,ERROR))))</f>
        <v>0.4021536384924137</v>
      </c>
      <c r="K3603">
        <f t="shared" si="784"/>
        <v>0.29879615448229646</v>
      </c>
      <c r="L3603">
        <f t="shared" si="785"/>
        <v>0.2404837815530535</v>
      </c>
      <c r="M3603" s="22" t="str">
        <f t="shared" si="797"/>
        <v>'&gt;30%</v>
      </c>
      <c r="O3603">
        <f t="shared" si="786"/>
        <v>4.1896547420264252</v>
      </c>
      <c r="P3603">
        <f t="shared" si="787"/>
        <v>4.9416424226093039</v>
      </c>
      <c r="Q3603">
        <f t="shared" si="788"/>
        <v>3.3163654461454577</v>
      </c>
      <c r="R3603">
        <f>(O3603*constantes!$B$4)+(P3603*constantes!$B$5)+(D3603*constantes!$B$6)+(Q3603*constantes!$B$8)+(F3603*constantes!$B$9)</f>
        <v>25.370084685813385</v>
      </c>
      <c r="S3603" s="4">
        <f>(O3603*constantes!$B$4)+(P3603*constantes!$C$5)+(D3603*constantes!$B$6)+(Q3603*constantes!$B$8)+(F3603*constantes!$B$9)</f>
        <v>25.724103948969116</v>
      </c>
      <c r="T3603">
        <f>(O3603*constantes!$D$4)+(P3603*constantes!$D$5)+(D3603*constantes!$D$6)+(Q3603*constantes!$D$8)+(F3603*constantes!$D$9)</f>
        <v>27.773861050209646</v>
      </c>
      <c r="U3603">
        <f>(O3603*constantes!$D$4)+(P3603*constantes!$E$5)+(D3603*constantes!$D$6)+(Q3603*constantes!$D$8)+(F3603*constantes!$D$9)</f>
        <v>28.118590025610871</v>
      </c>
      <c r="V3603" s="5">
        <f t="shared" si="789"/>
        <v>0.4021536384924137</v>
      </c>
      <c r="W3603" s="5">
        <f t="shared" si="790"/>
        <v>0.51950515942472697</v>
      </c>
      <c r="X3603" s="6">
        <f t="shared" si="791"/>
        <v>0.26520868079517457</v>
      </c>
      <c r="Y3603" s="6">
        <f t="shared" si="792"/>
        <v>0.35274390168383152</v>
      </c>
      <c r="AA3603">
        <f>(O3603*constantes!$B$4)+(LN(110)*constantes!$B$5)+(LN(22)*constantes!$B$8)+(F3603*constantes!$B$9)</f>
        <v>24.744080468461654</v>
      </c>
      <c r="AB3603">
        <f t="shared" si="793"/>
        <v>0.2404837815530535</v>
      </c>
      <c r="AC3603">
        <f>(O3603*constantes!$D$4)+(LN(110)*constantes!$D$5)+(LN(22)*constantes!$D$8)+(F3603*constantes!$D$9)</f>
        <v>26.980297508906432</v>
      </c>
      <c r="AD3603" s="7">
        <f t="shared" si="794"/>
        <v>0.13008803823204595</v>
      </c>
      <c r="AF3603">
        <f>(O3603*constantes!$B$4)+(LN(125)*constantes!$B$5)+(LN(22.5)*constantes!$B$8)+(F3603*constantes!$B$9)</f>
        <v>24.999037405216043</v>
      </c>
      <c r="AG3603">
        <f t="shared" si="795"/>
        <v>0.29879615448229646</v>
      </c>
      <c r="AH3603">
        <f>(O3603*constantes!$D$4)+(LN(125)*constantes!$D$5)+(LN(22.5)*constantes!$D$8)+(F3603*constantes!$D$9)</f>
        <v>27.351370525514664</v>
      </c>
      <c r="AI3603">
        <f t="shared" si="796"/>
        <v>0.18288679594621704</v>
      </c>
    </row>
    <row r="3604" spans="1:35" x14ac:dyDescent="0.25">
      <c r="A3604" s="11">
        <v>3603</v>
      </c>
      <c r="B3604">
        <v>1</v>
      </c>
      <c r="C3604">
        <v>63</v>
      </c>
      <c r="D3604">
        <v>0</v>
      </c>
      <c r="E3604">
        <v>1</v>
      </c>
      <c r="F3604">
        <v>0</v>
      </c>
      <c r="G3604">
        <v>155</v>
      </c>
      <c r="H3604">
        <v>25.9</v>
      </c>
      <c r="I3604">
        <f>IF(AND(B3604=1,E3604=0),V3604,IF(AND(B3604=1,E3604=1),W3604,IF(AND(B3604=0,E3604=0),X3604,IF(AND(B3604=0,E3604=1),Y3604,ERROR))))</f>
        <v>0.35053254845215409</v>
      </c>
      <c r="K3604">
        <f t="shared" si="784"/>
        <v>0.16512470507308763</v>
      </c>
      <c r="L3604">
        <f t="shared" si="785"/>
        <v>0.13051783749446544</v>
      </c>
      <c r="M3604" s="22" t="str">
        <f t="shared" si="797"/>
        <v>'&gt;30%</v>
      </c>
      <c r="O3604">
        <f t="shared" si="786"/>
        <v>4.1431347263915326</v>
      </c>
      <c r="P3604">
        <f t="shared" si="787"/>
        <v>5.0434251169192468</v>
      </c>
      <c r="Q3604">
        <f t="shared" si="788"/>
        <v>3.2542429687054919</v>
      </c>
      <c r="R3604">
        <f>(O3604*constantes!$B$4)+(P3604*constantes!$B$5)+(D3604*constantes!$B$6)+(Q3604*constantes!$B$8)+(F3604*constantes!$B$9)</f>
        <v>24.833235942062995</v>
      </c>
      <c r="S3604" s="4">
        <f>(O3604*constantes!$B$4)+(P3604*constantes!$C$5)+(D3604*constantes!$B$6)+(Q3604*constantes!$B$8)+(F3604*constantes!$B$9)</f>
        <v>25.194546917439091</v>
      </c>
      <c r="T3604">
        <f>(O3604*constantes!$D$4)+(P3604*constantes!$D$5)+(D3604*constantes!$D$6)+(Q3604*constantes!$D$8)+(F3604*constantes!$D$9)</f>
        <v>27.124192273326212</v>
      </c>
      <c r="U3604">
        <f>(O3604*constantes!$D$4)+(P3604*constantes!$E$5)+(D3604*constantes!$D$6)+(Q3604*constantes!$D$8)+(F3604*constantes!$D$9)</f>
        <v>27.476021609482498</v>
      </c>
      <c r="V3604" s="5">
        <f t="shared" si="789"/>
        <v>0.25971822308252734</v>
      </c>
      <c r="W3604" s="5">
        <f t="shared" si="790"/>
        <v>0.35053254845215409</v>
      </c>
      <c r="X3604" s="6">
        <f t="shared" si="791"/>
        <v>0.14864960011023676</v>
      </c>
      <c r="Y3604" s="6">
        <f t="shared" si="792"/>
        <v>0.20450506616835518</v>
      </c>
      <c r="AA3604">
        <f>(O3604*constantes!$B$4)+(LN(110)*constantes!$B$5)+(LN(22)*constantes!$B$8)+(F3604*constantes!$B$9)</f>
        <v>24.067665520590854</v>
      </c>
      <c r="AB3604">
        <f t="shared" si="793"/>
        <v>0.13051783749446544</v>
      </c>
      <c r="AC3604">
        <f>(O3604*constantes!$D$4)+(LN(110)*constantes!$D$5)+(LN(22)*constantes!$D$8)+(F3604*constantes!$D$9)</f>
        <v>26.076083289962796</v>
      </c>
      <c r="AD3604" s="7">
        <f t="shared" si="794"/>
        <v>5.4860361374715505E-2</v>
      </c>
      <c r="AF3604">
        <f>(O3604*constantes!$B$4)+(LN(125)*constantes!$B$5)+(LN(22.5)*constantes!$B$8)+(F3604*constantes!$B$9)</f>
        <v>24.322622457345251</v>
      </c>
      <c r="AG3604">
        <f t="shared" si="795"/>
        <v>0.16512470507308763</v>
      </c>
      <c r="AH3604">
        <f>(O3604*constantes!$D$4)+(LN(125)*constantes!$D$5)+(LN(22.5)*constantes!$D$8)+(F3604*constantes!$D$9)</f>
        <v>26.447156306571028</v>
      </c>
      <c r="AI3604">
        <f t="shared" si="796"/>
        <v>7.8518559479420769E-2</v>
      </c>
    </row>
    <row r="3605" spans="1:35" x14ac:dyDescent="0.25">
      <c r="A3605" s="11">
        <v>3604</v>
      </c>
      <c r="B3605">
        <v>1</v>
      </c>
      <c r="C3605">
        <v>52</v>
      </c>
      <c r="D3605">
        <v>0</v>
      </c>
      <c r="E3605">
        <v>1</v>
      </c>
      <c r="F3605">
        <v>0</v>
      </c>
      <c r="G3605">
        <v>153</v>
      </c>
      <c r="H3605">
        <v>29.35</v>
      </c>
      <c r="I3605">
        <f>IF(AND(B3605=1,E3605=0),V3605,IF(AND(B3605=1,E3605=1),W3605,IF(AND(B3605=0,E3605=0),X3605,IF(AND(B3605=0,E3605=1),Y3605,ERROR))))</f>
        <v>0.225678054401933</v>
      </c>
      <c r="K3605">
        <f t="shared" si="784"/>
        <v>9.453671546464415E-2</v>
      </c>
      <c r="L3605">
        <f t="shared" si="785"/>
        <v>7.4072320755760312E-2</v>
      </c>
      <c r="M3605" s="22" t="str">
        <f t="shared" si="797"/>
        <v>Elevated Risk</v>
      </c>
      <c r="O3605">
        <f t="shared" si="786"/>
        <v>3.9512437185814275</v>
      </c>
      <c r="P3605">
        <f t="shared" si="787"/>
        <v>5.0304379213924353</v>
      </c>
      <c r="Q3605">
        <f t="shared" si="788"/>
        <v>3.3792925462741055</v>
      </c>
      <c r="R3605">
        <f>(O3605*constantes!$B$4)+(P3605*constantes!$B$5)+(D3605*constantes!$B$6)+(Q3605*constantes!$B$8)+(F3605*constantes!$B$9)</f>
        <v>24.310930177321644</v>
      </c>
      <c r="S3605" s="4">
        <f>(O3605*constantes!$B$4)+(P3605*constantes!$C$5)+(D3605*constantes!$B$6)+(Q3605*constantes!$B$8)+(F3605*constantes!$B$9)</f>
        <v>24.6713107500102</v>
      </c>
      <c r="T3605">
        <f>(O3605*constantes!$D$4)+(P3605*constantes!$D$5)+(D3605*constantes!$D$6)+(Q3605*constantes!$D$8)+(F3605*constantes!$D$9)</f>
        <v>26.629443193066997</v>
      </c>
      <c r="U3605">
        <f>(O3605*constantes!$D$4)+(P3605*constantes!$E$5)+(D3605*constantes!$D$6)+(Q3605*constantes!$D$8)+(F3605*constantes!$D$9)</f>
        <v>26.980366542463333</v>
      </c>
      <c r="V3605" s="5">
        <f t="shared" si="789"/>
        <v>0.16337142218091638</v>
      </c>
      <c r="W3605" s="5">
        <f t="shared" si="790"/>
        <v>0.225678054401933</v>
      </c>
      <c r="X3605" s="6">
        <f t="shared" si="791"/>
        <v>9.3463304386461221E-2</v>
      </c>
      <c r="Y3605" s="6">
        <f t="shared" si="792"/>
        <v>0.13009640767916453</v>
      </c>
      <c r="AA3605">
        <f>(O3605*constantes!$B$4)+(LN(110)*constantes!$B$5)+(LN(22)*constantes!$B$8)+(F3605*constantes!$B$9)</f>
        <v>23.470316488918311</v>
      </c>
      <c r="AB3605">
        <f t="shared" si="793"/>
        <v>7.4072320755760312E-2</v>
      </c>
      <c r="AC3605">
        <f>(O3605*constantes!$D$4)+(LN(110)*constantes!$D$5)+(LN(22)*constantes!$D$8)+(F3605*constantes!$D$9)</f>
        <v>25.553934425340952</v>
      </c>
      <c r="AD3605" s="7">
        <f t="shared" si="794"/>
        <v>3.291838619478793E-2</v>
      </c>
      <c r="AF3605">
        <f>(O3605*constantes!$B$4)+(LN(125)*constantes!$B$5)+(LN(22.5)*constantes!$B$8)+(F3605*constantes!$B$9)</f>
        <v>23.725273425672704</v>
      </c>
      <c r="AG3605">
        <f t="shared" si="795"/>
        <v>9.453671546464415E-2</v>
      </c>
      <c r="AH3605">
        <f>(O3605*constantes!$D$4)+(LN(125)*constantes!$D$5)+(LN(22.5)*constantes!$D$8)+(F3605*constantes!$D$9)</f>
        <v>25.925007441949184</v>
      </c>
      <c r="AI3605">
        <f t="shared" si="796"/>
        <v>4.7353292556453264E-2</v>
      </c>
    </row>
    <row r="3606" spans="1:35" x14ac:dyDescent="0.25">
      <c r="A3606" s="11">
        <v>3605</v>
      </c>
      <c r="B3606">
        <v>0</v>
      </c>
      <c r="C3606">
        <v>48</v>
      </c>
      <c r="D3606">
        <v>0</v>
      </c>
      <c r="E3606">
        <v>0</v>
      </c>
      <c r="F3606">
        <v>0</v>
      </c>
      <c r="G3606">
        <v>146.5</v>
      </c>
      <c r="H3606">
        <v>22.19</v>
      </c>
      <c r="I3606">
        <f>IF(AND(B3606=1,E3606=0),V3606,IF(AND(B3606=1,E3606=1),W3606,IF(AND(B3606=0,E3606=0),X3606,IF(AND(B3606=0,E3606=1),Y3606,ERROR))))</f>
        <v>5.874596792994935E-2</v>
      </c>
      <c r="K3606">
        <f t="shared" si="784"/>
        <v>3.8265438641588045E-2</v>
      </c>
      <c r="L3606">
        <f t="shared" si="785"/>
        <v>2.6562184906686825E-2</v>
      </c>
      <c r="M3606" s="22" t="str">
        <f t="shared" si="797"/>
        <v>Elevated Risk</v>
      </c>
      <c r="O3606">
        <f t="shared" si="786"/>
        <v>3.8712010109078911</v>
      </c>
      <c r="P3606">
        <f t="shared" si="787"/>
        <v>4.9870254284571223</v>
      </c>
      <c r="Q3606">
        <f t="shared" si="788"/>
        <v>3.0996417369445024</v>
      </c>
      <c r="R3606">
        <f>(O3606*constantes!$B$4)+(P3606*constantes!$B$5)+(D3606*constantes!$B$6)+(Q3606*constantes!$B$8)+(F3606*constantes!$B$9)</f>
        <v>23.759528010535561</v>
      </c>
      <c r="S3606" s="4">
        <f>(O3606*constantes!$B$4)+(P3606*constantes!$C$5)+(D3606*constantes!$B$6)+(Q3606*constantes!$B$8)+(F3606*constantes!$B$9)</f>
        <v>24.116798512230229</v>
      </c>
      <c r="T3606">
        <f>(O3606*constantes!$D$4)+(P3606*constantes!$D$5)+(D3606*constantes!$D$6)+(Q3606*constantes!$D$8)+(F3606*constantes!$D$9)</f>
        <v>26.146554470725338</v>
      </c>
      <c r="U3606">
        <f>(O3606*constantes!$D$4)+(P3606*constantes!$E$5)+(D3606*constantes!$D$6)+(Q3606*constantes!$D$8)+(F3606*constantes!$D$9)</f>
        <v>26.494449364614507</v>
      </c>
      <c r="V3606" s="5">
        <f t="shared" si="789"/>
        <v>9.7664842975862087E-2</v>
      </c>
      <c r="W3606" s="5">
        <f t="shared" si="790"/>
        <v>0.1366202811627566</v>
      </c>
      <c r="X3606" s="6">
        <f t="shared" si="791"/>
        <v>5.874596792994935E-2</v>
      </c>
      <c r="Y3606" s="6">
        <f t="shared" si="792"/>
        <v>8.2160580034032926E-2</v>
      </c>
      <c r="AA3606">
        <f>(O3606*constantes!$B$4)+(LN(110)*constantes!$B$5)+(LN(22)*constantes!$B$8)+(F3606*constantes!$B$9)</f>
        <v>23.221146741638901</v>
      </c>
      <c r="AB3606">
        <f t="shared" si="793"/>
        <v>5.8221930281009082E-2</v>
      </c>
      <c r="AC3606">
        <f>(O3606*constantes!$D$4)+(LN(110)*constantes!$D$5)+(LN(22)*constantes!$D$8)+(F3606*constantes!$D$9)</f>
        <v>25.336132614771724</v>
      </c>
      <c r="AD3606" s="7">
        <f t="shared" si="794"/>
        <v>2.6562184906686825E-2</v>
      </c>
      <c r="AF3606">
        <f>(O3606*constantes!$B$4)+(LN(125)*constantes!$B$5)+(LN(22.5)*constantes!$B$8)+(F3606*constantes!$B$9)</f>
        <v>23.47610367839329</v>
      </c>
      <c r="AG3606">
        <f t="shared" si="795"/>
        <v>7.448581103683527E-2</v>
      </c>
      <c r="AH3606">
        <f>(O3606*constantes!$D$4)+(LN(125)*constantes!$D$5)+(LN(22.5)*constantes!$D$8)+(F3606*constantes!$D$9)</f>
        <v>25.707205631379956</v>
      </c>
      <c r="AI3606">
        <f t="shared" si="796"/>
        <v>3.8265438641588045E-2</v>
      </c>
    </row>
    <row r="3607" spans="1:35" x14ac:dyDescent="0.25">
      <c r="A3607" s="11">
        <v>3606</v>
      </c>
      <c r="B3607">
        <v>0</v>
      </c>
      <c r="C3607">
        <v>38</v>
      </c>
      <c r="D3607">
        <v>1</v>
      </c>
      <c r="E3607">
        <v>0</v>
      </c>
      <c r="F3607">
        <v>0</v>
      </c>
      <c r="G3607">
        <v>117.5</v>
      </c>
      <c r="H3607">
        <v>21.44</v>
      </c>
      <c r="I3607">
        <f>IF(AND(B3607=1,E3607=0),V3607,IF(AND(B3607=1,E3607=1),W3607,IF(AND(B3607=0,E3607=0),X3607,IF(AND(B3607=0,E3607=1),Y3607,ERROR))))</f>
        <v>3.0956612962674046E-2</v>
      </c>
      <c r="K3607">
        <f t="shared" si="784"/>
        <v>2.0450275544260377E-2</v>
      </c>
      <c r="L3607">
        <f t="shared" si="785"/>
        <v>1.4155691081518817E-2</v>
      </c>
      <c r="M3607" s="22" t="str">
        <f t="shared" si="797"/>
        <v>Elevated Risk</v>
      </c>
      <c r="O3607">
        <f t="shared" si="786"/>
        <v>3.6375861597263857</v>
      </c>
      <c r="P3607">
        <f t="shared" si="787"/>
        <v>4.7664383335842135</v>
      </c>
      <c r="Q3607">
        <f t="shared" si="788"/>
        <v>3.0652583362026014</v>
      </c>
      <c r="R3607">
        <f>(O3607*constantes!$B$4)+(P3607*constantes!$B$5)+(D3607*constantes!$B$6)+(Q3607*constantes!$B$8)+(F3607*constantes!$B$9)</f>
        <v>23.305359486838594</v>
      </c>
      <c r="S3607" s="4">
        <f>(O3607*constantes!$B$4)+(P3607*constantes!$C$5)+(D3607*constantes!$B$6)+(Q3607*constantes!$B$8)+(F3607*constantes!$B$9)</f>
        <v>23.646827129056565</v>
      </c>
      <c r="T3607">
        <f>(O3607*constantes!$D$4)+(P3607*constantes!$D$5)+(D3607*constantes!$D$6)+(Q3607*constantes!$D$8)+(F3607*constantes!$D$9)</f>
        <v>25.491481948952629</v>
      </c>
      <c r="U3607">
        <f>(O3607*constantes!$D$4)+(P3607*constantes!$E$5)+(D3607*constantes!$D$6)+(Q3607*constantes!$D$8)+(F3607*constantes!$D$9)</f>
        <v>25.823988687103466</v>
      </c>
      <c r="V3607" s="5">
        <f t="shared" si="789"/>
        <v>6.3172378790229855E-2</v>
      </c>
      <c r="W3607" s="5">
        <f t="shared" si="790"/>
        <v>8.7726906782363501E-2</v>
      </c>
      <c r="X3607" s="6">
        <f t="shared" si="791"/>
        <v>3.0956612962674046E-2</v>
      </c>
      <c r="Y3607" s="6">
        <f t="shared" si="792"/>
        <v>4.2902505733736773E-2</v>
      </c>
      <c r="AA3607">
        <f>(O3607*constantes!$B$4)+(LN(110)*constantes!$B$5)+(LN(22)*constantes!$B$8)+(F3607*constantes!$B$9)</f>
        <v>22.493913054504919</v>
      </c>
      <c r="AB3607">
        <f t="shared" si="793"/>
        <v>2.8571578401445974E-2</v>
      </c>
      <c r="AC3607">
        <f>(O3607*constantes!$D$4)+(LN(110)*constantes!$D$5)+(LN(22)*constantes!$D$8)+(F3607*constantes!$D$9)</f>
        <v>24.700450251667263</v>
      </c>
      <c r="AD3607" s="7">
        <f t="shared" si="794"/>
        <v>1.4155691081518817E-2</v>
      </c>
      <c r="AF3607">
        <f>(O3607*constantes!$B$4)+(LN(125)*constantes!$B$5)+(LN(22.5)*constantes!$B$8)+(F3607*constantes!$B$9)</f>
        <v>22.748869991259316</v>
      </c>
      <c r="AG3607">
        <f t="shared" si="795"/>
        <v>3.6714933714987352E-2</v>
      </c>
      <c r="AH3607">
        <f>(O3607*constantes!$D$4)+(LN(125)*constantes!$D$5)+(LN(22.5)*constantes!$D$8)+(F3607*constantes!$D$9)</f>
        <v>25.071523268275495</v>
      </c>
      <c r="AI3607">
        <f t="shared" si="796"/>
        <v>2.0450275544260377E-2</v>
      </c>
    </row>
    <row r="3608" spans="1:35" x14ac:dyDescent="0.25">
      <c r="A3608" s="11">
        <v>3607</v>
      </c>
      <c r="B3608">
        <v>1</v>
      </c>
      <c r="C3608">
        <v>54</v>
      </c>
      <c r="D3608">
        <v>1</v>
      </c>
      <c r="E3608">
        <v>0</v>
      </c>
      <c r="F3608">
        <v>0</v>
      </c>
      <c r="G3608">
        <v>137.5</v>
      </c>
      <c r="H3608">
        <v>25.58</v>
      </c>
      <c r="I3608">
        <f>IF(AND(B3608=1,E3608=0),V3608,IF(AND(B3608=1,E3608=1),W3608,IF(AND(B3608=0,E3608=0),X3608,IF(AND(B3608=0,E3608=1),Y3608,ERROR))))</f>
        <v>0.25917736663086366</v>
      </c>
      <c r="K3608">
        <f t="shared" si="784"/>
        <v>0.10567740925235103</v>
      </c>
      <c r="L3608">
        <f t="shared" si="785"/>
        <v>8.2913210367502876E-2</v>
      </c>
      <c r="M3608" s="22" t="str">
        <f t="shared" si="797"/>
        <v>Elevated Risk</v>
      </c>
      <c r="O3608">
        <f t="shared" si="786"/>
        <v>3.9889840465642745</v>
      </c>
      <c r="P3608">
        <f t="shared" si="787"/>
        <v>4.9236239171066263</v>
      </c>
      <c r="Q3608">
        <f t="shared" si="788"/>
        <v>3.2418107961506966</v>
      </c>
      <c r="R3608">
        <f>(O3608*constantes!$B$4)+(P3608*constantes!$B$5)+(D3608*constantes!$B$6)+(Q3608*constantes!$B$8)+(F3608*constantes!$B$9)</f>
        <v>24.830804378603275</v>
      </c>
      <c r="S3608" s="4">
        <f>(O3608*constantes!$B$4)+(P3608*constantes!$C$5)+(D3608*constantes!$B$6)+(Q3608*constantes!$B$8)+(F3608*constantes!$B$9)</f>
        <v>25.183532796024792</v>
      </c>
      <c r="T3608">
        <f>(O3608*constantes!$D$4)+(P3608*constantes!$D$5)+(D3608*constantes!$D$6)+(Q3608*constantes!$D$8)+(F3608*constantes!$D$9)</f>
        <v>26.980071541785094</v>
      </c>
      <c r="U3608">
        <f>(O3608*constantes!$D$4)+(P3608*constantes!$E$5)+(D3608*constantes!$D$6)+(Q3608*constantes!$D$8)+(F3608*constantes!$D$9)</f>
        <v>27.323543546242455</v>
      </c>
      <c r="V3608" s="5">
        <f t="shared" si="789"/>
        <v>0.25917736663086366</v>
      </c>
      <c r="W3608" s="5">
        <f t="shared" si="790"/>
        <v>0.34745483085738438</v>
      </c>
      <c r="X3608" s="6">
        <f t="shared" si="791"/>
        <v>0.13006064604925915</v>
      </c>
      <c r="Y3608" s="6">
        <f t="shared" si="792"/>
        <v>0.17834500412774201</v>
      </c>
      <c r="AA3608">
        <f>(O3608*constantes!$B$4)+(LN(110)*constantes!$B$5)+(LN(22)*constantes!$B$8)+(F3608*constantes!$B$9)</f>
        <v>23.587800620315793</v>
      </c>
      <c r="AB3608">
        <f t="shared" si="793"/>
        <v>8.2913210367502876E-2</v>
      </c>
      <c r="AC3608">
        <f>(O3608*constantes!$D$4)+(LN(110)*constantes!$D$5)+(LN(22)*constantes!$D$8)+(F3608*constantes!$D$9)</f>
        <v>25.656628499605237</v>
      </c>
      <c r="AD3608" s="7">
        <f t="shared" si="794"/>
        <v>3.6413005758055728E-2</v>
      </c>
      <c r="AF3608">
        <f>(O3608*constantes!$B$4)+(LN(125)*constantes!$B$5)+(LN(22.5)*constantes!$B$8)+(F3608*constantes!$B$9)</f>
        <v>23.84275755707019</v>
      </c>
      <c r="AG3608">
        <f t="shared" si="795"/>
        <v>0.10567740925235103</v>
      </c>
      <c r="AH3608">
        <f>(O3608*constantes!$D$4)+(LN(125)*constantes!$D$5)+(LN(22.5)*constantes!$D$8)+(F3608*constantes!$D$9)</f>
        <v>26.027701516213469</v>
      </c>
      <c r="AI3608">
        <f t="shared" si="796"/>
        <v>5.2338355969762884E-2</v>
      </c>
    </row>
    <row r="3609" spans="1:35" x14ac:dyDescent="0.25">
      <c r="A3609" s="11">
        <v>3608</v>
      </c>
      <c r="B3609">
        <v>0</v>
      </c>
      <c r="C3609">
        <v>38</v>
      </c>
      <c r="D3609">
        <v>0</v>
      </c>
      <c r="E3609">
        <v>0</v>
      </c>
      <c r="F3609">
        <v>0</v>
      </c>
      <c r="G3609">
        <v>138</v>
      </c>
      <c r="H3609">
        <v>21.67</v>
      </c>
      <c r="I3609">
        <f>IF(AND(B3609=1,E3609=0),V3609,IF(AND(B3609=1,E3609=1),W3609,IF(AND(B3609=0,E3609=0),X3609,IF(AND(B3609=0,E3609=1),Y3609,ERROR))))</f>
        <v>2.6418011427717158E-2</v>
      </c>
      <c r="K3609">
        <f t="shared" si="784"/>
        <v>2.0450275544260377E-2</v>
      </c>
      <c r="L3609">
        <f t="shared" si="785"/>
        <v>1.4155691081518817E-2</v>
      </c>
      <c r="M3609" s="22" t="str">
        <f t="shared" si="797"/>
        <v>Elevated Risk</v>
      </c>
      <c r="O3609">
        <f t="shared" si="786"/>
        <v>3.6375861597263857</v>
      </c>
      <c r="P3609">
        <f t="shared" si="787"/>
        <v>4.9272536851572051</v>
      </c>
      <c r="Q3609">
        <f t="shared" si="788"/>
        <v>3.0759288155482678</v>
      </c>
      <c r="R3609">
        <f>(O3609*constantes!$B$4)+(P3609*constantes!$B$5)+(D3609*constantes!$B$6)+(Q3609*constantes!$B$8)+(F3609*constantes!$B$9)</f>
        <v>22.902614065145478</v>
      </c>
      <c r="S3609" s="4">
        <f>(O3609*constantes!$B$4)+(P3609*constantes!$C$5)+(D3609*constantes!$B$6)+(Q3609*constantes!$B$8)+(F3609*constantes!$B$9)</f>
        <v>23.255602519150141</v>
      </c>
      <c r="T3609">
        <f>(O3609*constantes!$D$4)+(P3609*constantes!$D$5)+(D3609*constantes!$D$6)+(Q3609*constantes!$D$8)+(F3609*constantes!$D$9)</f>
        <v>25.330616342111281</v>
      </c>
      <c r="U3609">
        <f>(O3609*constantes!$D$4)+(P3609*constantes!$E$5)+(D3609*constantes!$D$6)+(Q3609*constantes!$D$8)+(F3609*constantes!$D$9)</f>
        <v>25.674341559187848</v>
      </c>
      <c r="V3609" s="5">
        <f t="shared" si="789"/>
        <v>4.2684692214655762E-2</v>
      </c>
      <c r="W3609" s="5">
        <f t="shared" si="790"/>
        <v>6.0200287614189163E-2</v>
      </c>
      <c r="X3609" s="6">
        <f t="shared" si="791"/>
        <v>2.6418011427717158E-2</v>
      </c>
      <c r="Y3609" s="6">
        <f t="shared" si="792"/>
        <v>3.7051532024982459E-2</v>
      </c>
      <c r="AA3609">
        <f>(O3609*constantes!$B$4)+(LN(110)*constantes!$B$5)+(LN(22)*constantes!$B$8)+(F3609*constantes!$B$9)</f>
        <v>22.493913054504919</v>
      </c>
      <c r="AB3609">
        <f t="shared" si="793"/>
        <v>2.8571578401445974E-2</v>
      </c>
      <c r="AC3609">
        <f>(O3609*constantes!$D$4)+(LN(110)*constantes!$D$5)+(LN(22)*constantes!$D$8)+(F3609*constantes!$D$9)</f>
        <v>24.700450251667263</v>
      </c>
      <c r="AD3609" s="7">
        <f t="shared" si="794"/>
        <v>1.4155691081518817E-2</v>
      </c>
      <c r="AF3609">
        <f>(O3609*constantes!$B$4)+(LN(125)*constantes!$B$5)+(LN(22.5)*constantes!$B$8)+(F3609*constantes!$B$9)</f>
        <v>22.748869991259316</v>
      </c>
      <c r="AG3609">
        <f t="shared" si="795"/>
        <v>3.6714933714987352E-2</v>
      </c>
      <c r="AH3609">
        <f>(O3609*constantes!$D$4)+(LN(125)*constantes!$D$5)+(LN(22.5)*constantes!$D$8)+(F3609*constantes!$D$9)</f>
        <v>25.071523268275495</v>
      </c>
      <c r="AI3609">
        <f t="shared" si="796"/>
        <v>2.0450275544260377E-2</v>
      </c>
    </row>
    <row r="3610" spans="1:35" x14ac:dyDescent="0.25">
      <c r="A3610" s="11">
        <v>3609</v>
      </c>
      <c r="B3610">
        <v>1</v>
      </c>
      <c r="C3610">
        <v>65</v>
      </c>
      <c r="D3610">
        <v>1</v>
      </c>
      <c r="E3610">
        <v>0</v>
      </c>
      <c r="F3610">
        <v>0</v>
      </c>
      <c r="G3610">
        <v>147.5</v>
      </c>
      <c r="H3610">
        <v>29.08</v>
      </c>
      <c r="I3610">
        <f>IF(AND(B3610=1,E3610=0),V3610,IF(AND(B3610=1,E3610=1),W3610,IF(AND(B3610=0,E3610=0),X3610,IF(AND(B3610=0,E3610=1),Y3610,ERROR))))</f>
        <v>0.49019146611021125</v>
      </c>
      <c r="K3610">
        <f t="shared" si="784"/>
        <v>0.18037897763812694</v>
      </c>
      <c r="L3610">
        <f t="shared" si="785"/>
        <v>0.14285464759503463</v>
      </c>
      <c r="M3610" s="22" t="str">
        <f t="shared" si="797"/>
        <v>'&gt;30%</v>
      </c>
      <c r="O3610">
        <f t="shared" si="786"/>
        <v>4.1743872698956368</v>
      </c>
      <c r="P3610">
        <f t="shared" si="787"/>
        <v>4.9938281757798748</v>
      </c>
      <c r="Q3610">
        <f t="shared" si="788"/>
        <v>3.3700506526653187</v>
      </c>
      <c r="R3610">
        <f>(O3610*constantes!$B$4)+(P3610*constantes!$B$5)+(D3610*constantes!$B$6)+(Q3610*constantes!$B$8)+(F3610*constantes!$B$9)</f>
        <v>25.639856423933541</v>
      </c>
      <c r="S3610" s="4">
        <f>(O3610*constantes!$B$4)+(P3610*constantes!$C$5)+(D3610*constantes!$B$6)+(Q3610*constantes!$B$8)+(F3610*constantes!$B$9)</f>
        <v>25.997614274446409</v>
      </c>
      <c r="T3610">
        <f>(O3610*constantes!$D$4)+(P3610*constantes!$D$5)+(D3610*constantes!$D$6)+(Q3610*constantes!$D$8)+(F3610*constantes!$D$9)</f>
        <v>27.747607578603034</v>
      </c>
      <c r="U3610">
        <f>(O3610*constantes!$D$4)+(P3610*constantes!$E$5)+(D3610*constantes!$D$6)+(Q3610*constantes!$D$8)+(F3610*constantes!$D$9)</f>
        <v>28.095977032145438</v>
      </c>
      <c r="V3610" s="5">
        <f t="shared" si="789"/>
        <v>0.49019146611021125</v>
      </c>
      <c r="W3610" s="5">
        <f t="shared" si="790"/>
        <v>0.6184449067468003</v>
      </c>
      <c r="X3610" s="6">
        <f t="shared" si="791"/>
        <v>0.25931772091718619</v>
      </c>
      <c r="Y3610" s="6">
        <f t="shared" si="792"/>
        <v>0.34641760734178506</v>
      </c>
      <c r="AA3610">
        <f>(O3610*constantes!$B$4)+(LN(110)*constantes!$B$5)+(LN(22)*constantes!$B$8)+(F3610*constantes!$B$9)</f>
        <v>24.164953438417392</v>
      </c>
      <c r="AB3610">
        <f t="shared" si="793"/>
        <v>0.14285464759503463</v>
      </c>
      <c r="AC3610">
        <f>(O3610*constantes!$D$4)+(LN(110)*constantes!$D$5)+(LN(22)*constantes!$D$8)+(F3610*constantes!$D$9)</f>
        <v>26.16112364851551</v>
      </c>
      <c r="AD3610" s="7">
        <f t="shared" si="794"/>
        <v>5.9581907304813275E-2</v>
      </c>
      <c r="AF3610">
        <f>(O3610*constantes!$B$4)+(LN(125)*constantes!$B$5)+(LN(22.5)*constantes!$B$8)+(F3610*constantes!$B$9)</f>
        <v>24.419910375171785</v>
      </c>
      <c r="AG3610">
        <f t="shared" si="795"/>
        <v>0.18037897763812694</v>
      </c>
      <c r="AH3610">
        <f>(O3610*constantes!$D$4)+(LN(125)*constantes!$D$5)+(LN(22.5)*constantes!$D$8)+(F3610*constantes!$D$9)</f>
        <v>26.532196665123742</v>
      </c>
      <c r="AI3610">
        <f t="shared" si="796"/>
        <v>8.5182662382899066E-2</v>
      </c>
    </row>
    <row r="3611" spans="1:35" x14ac:dyDescent="0.25">
      <c r="A3611" s="11">
        <v>3610</v>
      </c>
      <c r="B3611">
        <v>1</v>
      </c>
      <c r="C3611">
        <v>53</v>
      </c>
      <c r="D3611">
        <v>0</v>
      </c>
      <c r="E3611">
        <v>0</v>
      </c>
      <c r="F3611">
        <v>0</v>
      </c>
      <c r="G3611">
        <v>129</v>
      </c>
      <c r="H3611">
        <v>26.32</v>
      </c>
      <c r="I3611">
        <f>IF(AND(B3611=1,E3611=0),V3611,IF(AND(B3611=1,E3611=1),W3611,IF(AND(B3611=0,E3611=0),X3611,IF(AND(B3611=0,E3611=1),Y3611,ERROR))))</f>
        <v>0.11882980193785175</v>
      </c>
      <c r="K3611">
        <f t="shared" si="784"/>
        <v>0.10001327473115296</v>
      </c>
      <c r="L3611">
        <f t="shared" si="785"/>
        <v>7.8415260777171425E-2</v>
      </c>
      <c r="M3611" s="22" t="str">
        <f t="shared" si="797"/>
        <v>Elevated Risk</v>
      </c>
      <c r="O3611">
        <f t="shared" si="786"/>
        <v>3.970291913552122</v>
      </c>
      <c r="P3611">
        <f t="shared" si="787"/>
        <v>4.8598124043616719</v>
      </c>
      <c r="Q3611">
        <f t="shared" si="788"/>
        <v>3.2703291064571163</v>
      </c>
      <c r="R3611">
        <f>(O3611*constantes!$B$4)+(P3611*constantes!$B$5)+(D3611*constantes!$B$6)+(Q3611*constantes!$B$8)+(F3611*constantes!$B$9)</f>
        <v>23.967319516020474</v>
      </c>
      <c r="S3611" s="4">
        <f>(O3611*constantes!$B$4)+(P3611*constantes!$C$5)+(D3611*constantes!$B$6)+(Q3611*constantes!$B$8)+(F3611*constantes!$B$9)</f>
        <v>24.315476476668945</v>
      </c>
      <c r="T3611">
        <f>(O3611*constantes!$D$4)+(P3611*constantes!$D$5)+(D3611*constantes!$D$6)+(Q3611*constantes!$D$8)+(F3611*constantes!$D$9)</f>
        <v>26.145612883238464</v>
      </c>
      <c r="U3611">
        <f>(O3611*constantes!$D$4)+(P3611*constantes!$E$5)+(D3611*constantes!$D$6)+(Q3611*constantes!$D$8)+(F3611*constantes!$D$9)</f>
        <v>26.484633396566736</v>
      </c>
      <c r="V3611" s="5">
        <f t="shared" si="789"/>
        <v>0.11882980193785175</v>
      </c>
      <c r="W3611" s="5">
        <f t="shared" si="790"/>
        <v>0.16405115144035021</v>
      </c>
      <c r="X3611" s="6">
        <f t="shared" si="791"/>
        <v>5.8692334722756145E-2</v>
      </c>
      <c r="Y3611" s="6">
        <f t="shared" si="792"/>
        <v>8.1391628298683405E-2</v>
      </c>
      <c r="AA3611">
        <f>(O3611*constantes!$B$4)+(LN(110)*constantes!$B$5)+(LN(22)*constantes!$B$8)+(F3611*constantes!$B$9)</f>
        <v>23.529612757934284</v>
      </c>
      <c r="AB3611">
        <f t="shared" si="793"/>
        <v>7.8415260777171425E-2</v>
      </c>
      <c r="AC3611">
        <f>(O3611*constantes!$D$4)+(LN(110)*constantes!$D$5)+(LN(22)*constantes!$D$8)+(F3611*constantes!$D$9)</f>
        <v>25.605765897229862</v>
      </c>
      <c r="AD3611" s="7">
        <f t="shared" si="794"/>
        <v>3.4638908987597139E-2</v>
      </c>
      <c r="AF3611">
        <f>(O3611*constantes!$B$4)+(LN(125)*constantes!$B$5)+(LN(22.5)*constantes!$B$8)+(F3611*constantes!$B$9)</f>
        <v>23.784569694688678</v>
      </c>
      <c r="AG3611">
        <f t="shared" si="795"/>
        <v>0.10001327473115296</v>
      </c>
      <c r="AH3611">
        <f>(O3611*constantes!$D$4)+(LN(125)*constantes!$D$5)+(LN(22.5)*constantes!$D$8)+(F3611*constantes!$D$9)</f>
        <v>25.976838913838094</v>
      </c>
      <c r="AI3611">
        <f t="shared" si="796"/>
        <v>4.9808625979083754E-2</v>
      </c>
    </row>
    <row r="3612" spans="1:35" x14ac:dyDescent="0.25">
      <c r="A3612" s="11">
        <v>3611</v>
      </c>
      <c r="B3612">
        <v>0</v>
      </c>
      <c r="C3612">
        <v>44</v>
      </c>
      <c r="D3612">
        <v>1</v>
      </c>
      <c r="E3612">
        <v>0</v>
      </c>
      <c r="F3612">
        <v>0</v>
      </c>
      <c r="G3612">
        <v>101</v>
      </c>
      <c r="H3612">
        <v>25.38</v>
      </c>
      <c r="I3612">
        <f>IF(AND(B3612=1,E3612=0),V3612,IF(AND(B3612=1,E3612=1),W3612,IF(AND(B3612=0,E3612=0),X3612,IF(AND(B3612=0,E3612=1),Y3612,ERROR))))</f>
        <v>3.2823736446285889E-2</v>
      </c>
      <c r="K3612">
        <f t="shared" si="784"/>
        <v>3.0321952038303235E-2</v>
      </c>
      <c r="L3612">
        <f t="shared" si="785"/>
        <v>2.102161003401426E-2</v>
      </c>
      <c r="M3612" s="22" t="str">
        <f t="shared" si="797"/>
        <v>NORMAL</v>
      </c>
      <c r="O3612">
        <f t="shared" si="786"/>
        <v>3.784189633918261</v>
      </c>
      <c r="P3612">
        <f t="shared" si="787"/>
        <v>4.6151205168412597</v>
      </c>
      <c r="Q3612">
        <f t="shared" si="788"/>
        <v>3.2339614622862416</v>
      </c>
      <c r="R3612">
        <f>(O3612*constantes!$B$4)+(P3612*constantes!$B$5)+(D3612*constantes!$B$6)+(Q3612*constantes!$B$8)+(F3612*constantes!$B$9)</f>
        <v>23.614766359640736</v>
      </c>
      <c r="S3612" s="4">
        <f>(O3612*constantes!$B$4)+(P3612*constantes!$C$5)+(D3612*constantes!$B$6)+(Q3612*constantes!$B$8)+(F3612*constantes!$B$9)</f>
        <v>23.945393593467244</v>
      </c>
      <c r="T3612">
        <f>(O3612*constantes!$D$4)+(P3612*constantes!$D$5)+(D3612*constantes!$D$6)+(Q3612*constantes!$D$8)+(F3612*constantes!$D$9)</f>
        <v>25.551006337787754</v>
      </c>
      <c r="U3612">
        <f>(O3612*constantes!$D$4)+(P3612*constantes!$E$5)+(D3612*constantes!$D$6)+(Q3612*constantes!$D$8)+(F3612*constantes!$D$9)</f>
        <v>25.872957145042598</v>
      </c>
      <c r="V3612" s="5">
        <f t="shared" si="789"/>
        <v>8.5080219856600081E-2</v>
      </c>
      <c r="W3612" s="5">
        <f t="shared" si="790"/>
        <v>0.11640895667307893</v>
      </c>
      <c r="X3612" s="6">
        <f t="shared" si="791"/>
        <v>3.2823736446285889E-2</v>
      </c>
      <c r="Y3612" s="6">
        <f t="shared" si="792"/>
        <v>4.5006484473792296E-2</v>
      </c>
      <c r="AA3612">
        <f>(O3612*constantes!$B$4)+(LN(110)*constantes!$B$5)+(LN(22)*constantes!$B$8)+(F3612*constantes!$B$9)</f>
        <v>22.95028380552526</v>
      </c>
      <c r="AB3612">
        <f t="shared" si="793"/>
        <v>4.4721443860098575E-2</v>
      </c>
      <c r="AC3612">
        <f>(O3612*constantes!$D$4)+(LN(110)*constantes!$D$5)+(LN(22)*constantes!$D$8)+(F3612*constantes!$D$9)</f>
        <v>25.099368567186549</v>
      </c>
      <c r="AD3612" s="7">
        <f t="shared" si="794"/>
        <v>2.102161003401426E-2</v>
      </c>
      <c r="AF3612">
        <f>(O3612*constantes!$B$4)+(LN(125)*constantes!$B$5)+(LN(22.5)*constantes!$B$8)+(F3612*constantes!$B$9)</f>
        <v>23.205240742279653</v>
      </c>
      <c r="AG3612">
        <f t="shared" si="795"/>
        <v>5.7330036913051163E-2</v>
      </c>
      <c r="AH3612">
        <f>(O3612*constantes!$D$4)+(LN(125)*constantes!$D$5)+(LN(22.5)*constantes!$D$8)+(F3612*constantes!$D$9)</f>
        <v>25.470441583794781</v>
      </c>
      <c r="AI3612">
        <f t="shared" si="796"/>
        <v>3.0321952038303235E-2</v>
      </c>
    </row>
    <row r="3613" spans="1:35" x14ac:dyDescent="0.25">
      <c r="A3613" s="11">
        <v>3612</v>
      </c>
      <c r="B3613">
        <v>0</v>
      </c>
      <c r="C3613">
        <v>47</v>
      </c>
      <c r="D3613">
        <v>1</v>
      </c>
      <c r="E3613">
        <v>0</v>
      </c>
      <c r="F3613">
        <v>0</v>
      </c>
      <c r="G3613">
        <v>120</v>
      </c>
      <c r="H3613">
        <v>23.39</v>
      </c>
      <c r="I3613">
        <f>IF(AND(B3613=1,E3613=0),V3613,IF(AND(B3613=1,E3613=1),W3613,IF(AND(B3613=0,E3613=0),X3613,IF(AND(B3613=0,E3613=1),Y3613,ERROR))))</f>
        <v>6.0307042695190161E-2</v>
      </c>
      <c r="K3613">
        <f t="shared" si="784"/>
        <v>3.6173927347526003E-2</v>
      </c>
      <c r="L3613">
        <f t="shared" si="785"/>
        <v>2.5101986203356352E-2</v>
      </c>
      <c r="M3613" s="22" t="str">
        <f t="shared" si="797"/>
        <v>Elevated Risk</v>
      </c>
      <c r="O3613">
        <f t="shared" si="786"/>
        <v>3.8501476017100584</v>
      </c>
      <c r="P3613">
        <f t="shared" si="787"/>
        <v>4.7874917427820458</v>
      </c>
      <c r="Q3613">
        <f t="shared" si="788"/>
        <v>3.1523085805960878</v>
      </c>
      <c r="R3613">
        <f>(O3613*constantes!$B$4)+(P3613*constantes!$B$5)+(D3613*constantes!$B$6)+(Q3613*constantes!$B$8)+(F3613*constantes!$B$9)</f>
        <v>24.075121333858622</v>
      </c>
      <c r="S3613" s="4">
        <f>(O3613*constantes!$B$4)+(P3613*constantes!$C$5)+(D3613*constantes!$B$6)+(Q3613*constantes!$B$8)+(F3613*constantes!$B$9)</f>
        <v>24.418097242311525</v>
      </c>
      <c r="T3613">
        <f>(O3613*constantes!$D$4)+(P3613*constantes!$D$5)+(D3613*constantes!$D$6)+(Q3613*constantes!$D$8)+(F3613*constantes!$D$9)</f>
        <v>26.173602294603985</v>
      </c>
      <c r="U3613">
        <f>(O3613*constantes!$D$4)+(P3613*constantes!$E$5)+(D3613*constantes!$D$6)+(Q3613*constantes!$D$8)+(F3613*constantes!$D$9)</f>
        <v>26.50757771858046</v>
      </c>
      <c r="V3613" s="5">
        <f t="shared" si="789"/>
        <v>0.13142740323590729</v>
      </c>
      <c r="W3613" s="5">
        <f t="shared" si="790"/>
        <v>0.18008359093547499</v>
      </c>
      <c r="X3613" s="6">
        <f t="shared" si="791"/>
        <v>6.0307042695190161E-2</v>
      </c>
      <c r="Y3613" s="6">
        <f t="shared" si="792"/>
        <v>8.3199858769269053E-2</v>
      </c>
      <c r="AA3613">
        <f>(O3613*constantes!$B$4)+(LN(110)*constantes!$B$5)+(LN(22)*constantes!$B$8)+(F3613*constantes!$B$9)</f>
        <v>23.155608320942413</v>
      </c>
      <c r="AB3613">
        <f t="shared" si="793"/>
        <v>5.4631350702972536E-2</v>
      </c>
      <c r="AC3613">
        <f>(O3613*constantes!$D$4)+(LN(110)*constantes!$D$5)+(LN(22)*constantes!$D$8)+(F3613*constantes!$D$9)</f>
        <v>25.278844814605776</v>
      </c>
      <c r="AD3613" s="7">
        <f t="shared" si="794"/>
        <v>2.5101986203356352E-2</v>
      </c>
      <c r="AF3613">
        <f>(O3613*constantes!$B$4)+(LN(125)*constantes!$B$5)+(LN(22.5)*constantes!$B$8)+(F3613*constantes!$B$9)</f>
        <v>23.410565257696806</v>
      </c>
      <c r="AG3613">
        <f t="shared" si="795"/>
        <v>6.9930001122808005E-2</v>
      </c>
      <c r="AH3613">
        <f>(O3613*constantes!$D$4)+(LN(125)*constantes!$D$5)+(LN(22.5)*constantes!$D$8)+(F3613*constantes!$D$9)</f>
        <v>25.649917831214008</v>
      </c>
      <c r="AI3613">
        <f t="shared" si="796"/>
        <v>3.6173927347526003E-2</v>
      </c>
    </row>
    <row r="3614" spans="1:35" x14ac:dyDescent="0.25">
      <c r="A3614" s="11">
        <v>3613</v>
      </c>
      <c r="B3614">
        <v>0</v>
      </c>
      <c r="C3614">
        <v>47</v>
      </c>
      <c r="D3614">
        <v>0</v>
      </c>
      <c r="E3614">
        <v>1</v>
      </c>
      <c r="F3614">
        <v>0</v>
      </c>
      <c r="G3614">
        <v>162</v>
      </c>
      <c r="H3614">
        <v>30.59</v>
      </c>
      <c r="I3614">
        <f>IF(AND(B3614=1,E3614=0),V3614,IF(AND(B3614=1,E3614=1),W3614,IF(AND(B3614=0,E3614=0),X3614,IF(AND(B3614=0,E3614=1),Y3614,ERROR))))</f>
        <v>0.11969218358195</v>
      </c>
      <c r="K3614">
        <f t="shared" si="784"/>
        <v>3.6173927347526003E-2</v>
      </c>
      <c r="L3614">
        <f t="shared" si="785"/>
        <v>2.5101986203356352E-2</v>
      </c>
      <c r="M3614" s="22" t="str">
        <f t="shared" si="797"/>
        <v>Elevated Risk</v>
      </c>
      <c r="O3614">
        <f t="shared" si="786"/>
        <v>3.8501476017100584</v>
      </c>
      <c r="P3614">
        <f t="shared" si="787"/>
        <v>5.0875963352323836</v>
      </c>
      <c r="Q3614">
        <f t="shared" si="788"/>
        <v>3.420673158162812</v>
      </c>
      <c r="R3614">
        <f>(O3614*constantes!$B$4)+(P3614*constantes!$B$5)+(D3614*constantes!$B$6)+(Q3614*constantes!$B$8)+(F3614*constantes!$B$9)</f>
        <v>24.135060747378969</v>
      </c>
      <c r="S3614" s="4">
        <f>(O3614*constantes!$B$4)+(P3614*constantes!$C$5)+(D3614*constantes!$B$6)+(Q3614*constantes!$B$8)+(F3614*constantes!$B$9)</f>
        <v>24.499536148835016</v>
      </c>
      <c r="T3614">
        <f>(O3614*constantes!$D$4)+(P3614*constantes!$D$5)+(D3614*constantes!$D$6)+(Q3614*constantes!$D$8)+(F3614*constantes!$D$9)</f>
        <v>26.536290894034451</v>
      </c>
      <c r="U3614">
        <f>(O3614*constantes!$D$4)+(P3614*constantes!$E$5)+(D3614*constantes!$D$6)+(Q3614*constantes!$D$8)+(F3614*constantes!$D$9)</f>
        <v>26.891201614380261</v>
      </c>
      <c r="V3614" s="5">
        <f t="shared" si="789"/>
        <v>0.13895461765042294</v>
      </c>
      <c r="W3614" s="5">
        <f t="shared" si="790"/>
        <v>0.19378069944491261</v>
      </c>
      <c r="X3614" s="6">
        <f t="shared" si="791"/>
        <v>8.5516747508207813E-2</v>
      </c>
      <c r="Y3614" s="6">
        <f t="shared" si="792"/>
        <v>0.11969218358195</v>
      </c>
      <c r="AA3614">
        <f>(O3614*constantes!$B$4)+(LN(110)*constantes!$B$5)+(LN(22)*constantes!$B$8)+(F3614*constantes!$B$9)</f>
        <v>23.155608320942413</v>
      </c>
      <c r="AB3614">
        <f t="shared" si="793"/>
        <v>5.4631350702972536E-2</v>
      </c>
      <c r="AC3614">
        <f>(O3614*constantes!$D$4)+(LN(110)*constantes!$D$5)+(LN(22)*constantes!$D$8)+(F3614*constantes!$D$9)</f>
        <v>25.278844814605776</v>
      </c>
      <c r="AD3614" s="7">
        <f t="shared" si="794"/>
        <v>2.5101986203356352E-2</v>
      </c>
      <c r="AF3614">
        <f>(O3614*constantes!$B$4)+(LN(125)*constantes!$B$5)+(LN(22.5)*constantes!$B$8)+(F3614*constantes!$B$9)</f>
        <v>23.410565257696806</v>
      </c>
      <c r="AG3614">
        <f t="shared" si="795"/>
        <v>6.9930001122808005E-2</v>
      </c>
      <c r="AH3614">
        <f>(O3614*constantes!$D$4)+(LN(125)*constantes!$D$5)+(LN(22.5)*constantes!$D$8)+(F3614*constantes!$D$9)</f>
        <v>25.649917831214008</v>
      </c>
      <c r="AI3614">
        <f t="shared" si="796"/>
        <v>3.6173927347526003E-2</v>
      </c>
    </row>
    <row r="3615" spans="1:35" x14ac:dyDescent="0.25">
      <c r="A3615" s="11">
        <v>3614</v>
      </c>
      <c r="B3615">
        <v>0</v>
      </c>
      <c r="C3615">
        <v>57</v>
      </c>
      <c r="D3615">
        <v>0</v>
      </c>
      <c r="E3615">
        <v>1</v>
      </c>
      <c r="F3615">
        <v>0</v>
      </c>
      <c r="G3615">
        <v>197</v>
      </c>
      <c r="H3615">
        <v>23.41</v>
      </c>
      <c r="I3615">
        <f>IF(AND(B3615=1,E3615=0),V3615,IF(AND(B3615=1,E3615=1),W3615,IF(AND(B3615=0,E3615=0),X3615,IF(AND(B3615=0,E3615=1),Y3615,ERROR))))</f>
        <v>0.28129149346986426</v>
      </c>
      <c r="K3615">
        <f t="shared" si="784"/>
        <v>6.0378388617794876E-2</v>
      </c>
      <c r="L3615">
        <f t="shared" si="785"/>
        <v>4.2061248414153263E-2</v>
      </c>
      <c r="M3615" s="22" t="str">
        <f t="shared" si="797"/>
        <v>Elevated Risk</v>
      </c>
      <c r="O3615">
        <f t="shared" si="786"/>
        <v>4.0430512678345503</v>
      </c>
      <c r="P3615">
        <f t="shared" si="787"/>
        <v>5.2832037287379885</v>
      </c>
      <c r="Q3615">
        <f t="shared" si="788"/>
        <v>3.1531632815028194</v>
      </c>
      <c r="R3615">
        <f>(O3615*constantes!$B$4)+(P3615*constantes!$B$5)+(D3615*constantes!$B$6)+(Q3615*constantes!$B$8)+(F3615*constantes!$B$9)</f>
        <v>24.886355702502499</v>
      </c>
      <c r="S3615" s="4">
        <f>(O3615*constantes!$B$4)+(P3615*constantes!$C$5)+(D3615*constantes!$B$6)+(Q3615*constantes!$B$8)+(F3615*constantes!$B$9)</f>
        <v>25.264844417629291</v>
      </c>
      <c r="T3615">
        <f>(O3615*constantes!$D$4)+(P3615*constantes!$D$5)+(D3615*constantes!$D$6)+(Q3615*constantes!$D$8)+(F3615*constantes!$D$9)</f>
        <v>27.474656841639252</v>
      </c>
      <c r="U3615">
        <f>(O3615*constantes!$D$4)+(P3615*constantes!$E$5)+(D3615*constantes!$D$6)+(Q3615*constantes!$D$8)+(F3615*constantes!$D$9)</f>
        <v>27.843213133756013</v>
      </c>
      <c r="V3615" s="5">
        <f t="shared" si="789"/>
        <v>0.27176442031900938</v>
      </c>
      <c r="W3615" s="5">
        <f t="shared" si="790"/>
        <v>0.37062939973777853</v>
      </c>
      <c r="X3615" s="6">
        <f t="shared" si="791"/>
        <v>0.20425680648752143</v>
      </c>
      <c r="Y3615" s="6">
        <f t="shared" si="792"/>
        <v>0.28129149346986426</v>
      </c>
      <c r="AA3615">
        <f>(O3615*constantes!$B$4)+(LN(110)*constantes!$B$5)+(LN(22)*constantes!$B$8)+(F3615*constantes!$B$9)</f>
        <v>23.756109717441312</v>
      </c>
      <c r="AB3615">
        <f t="shared" si="793"/>
        <v>9.7348342413305922E-2</v>
      </c>
      <c r="AC3615">
        <f>(O3615*constantes!$D$4)+(LN(110)*constantes!$D$5)+(LN(22)*constantes!$D$8)+(F3615*constantes!$D$9)</f>
        <v>25.803749193387144</v>
      </c>
      <c r="AD3615" s="7">
        <f t="shared" si="794"/>
        <v>4.2061248414153263E-2</v>
      </c>
      <c r="AF3615">
        <f>(O3615*constantes!$B$4)+(LN(125)*constantes!$B$5)+(LN(22.5)*constantes!$B$8)+(F3615*constantes!$B$9)</f>
        <v>24.011066654195705</v>
      </c>
      <c r="AG3615">
        <f t="shared" si="795"/>
        <v>0.12380054983513455</v>
      </c>
      <c r="AH3615">
        <f>(O3615*constantes!$D$4)+(LN(125)*constantes!$D$5)+(LN(22.5)*constantes!$D$8)+(F3615*constantes!$D$9)</f>
        <v>26.174822209995376</v>
      </c>
      <c r="AI3615">
        <f t="shared" si="796"/>
        <v>6.0378388617794876E-2</v>
      </c>
    </row>
    <row r="3616" spans="1:35" x14ac:dyDescent="0.25">
      <c r="A3616" s="11">
        <v>3615</v>
      </c>
      <c r="B3616">
        <v>0</v>
      </c>
      <c r="C3616">
        <v>44</v>
      </c>
      <c r="D3616">
        <v>1</v>
      </c>
      <c r="E3616">
        <v>0</v>
      </c>
      <c r="F3616">
        <v>0</v>
      </c>
      <c r="G3616">
        <v>133</v>
      </c>
      <c r="H3616">
        <v>29.29</v>
      </c>
      <c r="I3616">
        <f>IF(AND(B3616=1,E3616=0),V3616,IF(AND(B3616=1,E3616=1),W3616,IF(AND(B3616=0,E3616=0),X3616,IF(AND(B3616=0,E3616=1),Y3616,ERROR))))</f>
        <v>7.4929701623016931E-2</v>
      </c>
      <c r="K3616">
        <f t="shared" si="784"/>
        <v>3.0321952038303235E-2</v>
      </c>
      <c r="L3616">
        <f t="shared" si="785"/>
        <v>2.102161003401426E-2</v>
      </c>
      <c r="M3616" s="22" t="str">
        <f t="shared" si="797"/>
        <v>Elevated Risk</v>
      </c>
      <c r="O3616">
        <f t="shared" si="786"/>
        <v>3.784189633918261</v>
      </c>
      <c r="P3616">
        <f t="shared" si="787"/>
        <v>4.8903491282217537</v>
      </c>
      <c r="Q3616">
        <f t="shared" si="788"/>
        <v>3.377246160839642</v>
      </c>
      <c r="R3616">
        <f>(O3616*constantes!$B$4)+(P3616*constantes!$B$5)+(D3616*constantes!$B$6)+(Q3616*constantes!$B$8)+(F3616*constantes!$B$9)</f>
        <v>24.238929262512645</v>
      </c>
      <c r="S3616" s="4">
        <f>(O3616*constantes!$B$4)+(P3616*constantes!$C$5)+(D3616*constantes!$B$6)+(Q3616*constantes!$B$8)+(F3616*constantes!$B$9)</f>
        <v>24.589273874058453</v>
      </c>
      <c r="T3616">
        <f>(O3616*constantes!$D$4)+(P3616*constantes!$D$5)+(D3616*constantes!$D$6)+(Q3616*constantes!$D$8)+(F3616*constantes!$D$9)</f>
        <v>26.398453953161486</v>
      </c>
      <c r="U3616">
        <f>(O3616*constantes!$D$4)+(P3616*constantes!$E$5)+(D3616*constantes!$D$6)+(Q3616*constantes!$D$8)+(F3616*constantes!$D$9)</f>
        <v>26.739604708346235</v>
      </c>
      <c r="V3616" s="5">
        <f t="shared" si="789"/>
        <v>0.1529396653666889</v>
      </c>
      <c r="W3616" s="5">
        <f t="shared" si="790"/>
        <v>0.20992134481019686</v>
      </c>
      <c r="X3616" s="6">
        <f t="shared" si="791"/>
        <v>7.4929701623016931E-2</v>
      </c>
      <c r="Y3616" s="6">
        <f t="shared" si="792"/>
        <v>0.1037636383788002</v>
      </c>
      <c r="AA3616">
        <f>(O3616*constantes!$B$4)+(LN(110)*constantes!$B$5)+(LN(22)*constantes!$B$8)+(F3616*constantes!$B$9)</f>
        <v>22.95028380552526</v>
      </c>
      <c r="AB3616">
        <f t="shared" si="793"/>
        <v>4.4721443860098575E-2</v>
      </c>
      <c r="AC3616">
        <f>(O3616*constantes!$D$4)+(LN(110)*constantes!$D$5)+(LN(22)*constantes!$D$8)+(F3616*constantes!$D$9)</f>
        <v>25.099368567186549</v>
      </c>
      <c r="AD3616" s="7">
        <f t="shared" si="794"/>
        <v>2.102161003401426E-2</v>
      </c>
      <c r="AF3616">
        <f>(O3616*constantes!$B$4)+(LN(125)*constantes!$B$5)+(LN(22.5)*constantes!$B$8)+(F3616*constantes!$B$9)</f>
        <v>23.205240742279653</v>
      </c>
      <c r="AG3616">
        <f t="shared" si="795"/>
        <v>5.7330036913051163E-2</v>
      </c>
      <c r="AH3616">
        <f>(O3616*constantes!$D$4)+(LN(125)*constantes!$D$5)+(LN(22.5)*constantes!$D$8)+(F3616*constantes!$D$9)</f>
        <v>25.470441583794781</v>
      </c>
      <c r="AI3616">
        <f t="shared" si="796"/>
        <v>3.0321952038303235E-2</v>
      </c>
    </row>
    <row r="3617" spans="1:35" x14ac:dyDescent="0.25">
      <c r="A3617" s="11">
        <v>3616</v>
      </c>
      <c r="B3617">
        <v>0</v>
      </c>
      <c r="C3617">
        <v>43</v>
      </c>
      <c r="D3617">
        <v>1</v>
      </c>
      <c r="E3617">
        <v>1</v>
      </c>
      <c r="F3617">
        <v>0</v>
      </c>
      <c r="G3617">
        <v>164</v>
      </c>
      <c r="H3617">
        <v>24.44</v>
      </c>
      <c r="I3617">
        <f>IF(AND(B3617=1,E3617=0),V3617,IF(AND(B3617=1,E3617=1),W3617,IF(AND(B3617=0,E3617=0),X3617,IF(AND(B3617=0,E3617=1),Y3617,ERROR))))</f>
        <v>0.15769684120652649</v>
      </c>
      <c r="K3617">
        <f t="shared" si="784"/>
        <v>2.8509711637591306E-2</v>
      </c>
      <c r="L3617">
        <f t="shared" si="785"/>
        <v>1.975954812069991E-2</v>
      </c>
      <c r="M3617" s="22" t="str">
        <f t="shared" si="797"/>
        <v>Elevated Risk</v>
      </c>
      <c r="O3617">
        <f t="shared" si="786"/>
        <v>3.7612001156935624</v>
      </c>
      <c r="P3617">
        <f t="shared" si="787"/>
        <v>5.0998664278241987</v>
      </c>
      <c r="Q3617">
        <f t="shared" si="788"/>
        <v>3.1962211343033946</v>
      </c>
      <c r="R3617">
        <f>(O3617*constantes!$B$4)+(P3617*constantes!$B$5)+(D3617*constantes!$B$6)+(Q3617*constantes!$B$8)+(F3617*constantes!$B$9)</f>
        <v>24.412523953719251</v>
      </c>
      <c r="S3617" s="4">
        <f>(O3617*constantes!$B$4)+(P3617*constantes!$C$5)+(D3617*constantes!$B$6)+(Q3617*constantes!$B$8)+(F3617*constantes!$B$9)</f>
        <v>24.777878384608577</v>
      </c>
      <c r="T3617">
        <f>(O3617*constantes!$D$4)+(P3617*constantes!$D$5)+(D3617*constantes!$D$6)+(Q3617*constantes!$D$8)+(F3617*constantes!$D$9)</f>
        <v>26.83270212721386</v>
      </c>
      <c r="U3617">
        <f>(O3617*constantes!$D$4)+(P3617*constantes!$E$5)+(D3617*constantes!$D$6)+(Q3617*constantes!$D$8)+(F3617*constantes!$D$9)</f>
        <v>27.188468809218879</v>
      </c>
      <c r="V3617" s="5">
        <f t="shared" si="789"/>
        <v>0.17917830182811145</v>
      </c>
      <c r="W3617" s="5">
        <f t="shared" si="790"/>
        <v>0.24763177264084812</v>
      </c>
      <c r="X3617" s="6">
        <f t="shared" si="791"/>
        <v>0.11329227285204169</v>
      </c>
      <c r="Y3617" s="6">
        <f t="shared" si="792"/>
        <v>0.15769684120652649</v>
      </c>
      <c r="AA3617">
        <f>(O3617*constantes!$B$4)+(LN(110)*constantes!$B$5)+(LN(22)*constantes!$B$8)+(F3617*constantes!$B$9)</f>
        <v>22.8787183548725</v>
      </c>
      <c r="AB3617">
        <f t="shared" si="793"/>
        <v>4.169811677585733E-2</v>
      </c>
      <c r="AC3617">
        <f>(O3617*constantes!$D$4)+(LN(110)*constantes!$D$5)+(LN(22)*constantes!$D$8)+(F3617*constantes!$D$9)</f>
        <v>25.036812478830871</v>
      </c>
      <c r="AD3617" s="7">
        <f t="shared" si="794"/>
        <v>1.975954812069991E-2</v>
      </c>
      <c r="AF3617">
        <f>(O3617*constantes!$B$4)+(LN(125)*constantes!$B$5)+(LN(22.5)*constantes!$B$8)+(F3617*constantes!$B$9)</f>
        <v>23.133675291626897</v>
      </c>
      <c r="AG3617">
        <f t="shared" si="795"/>
        <v>5.3478442485207722E-2</v>
      </c>
      <c r="AH3617">
        <f>(O3617*constantes!$D$4)+(LN(125)*constantes!$D$5)+(LN(22.5)*constantes!$D$8)+(F3617*constantes!$D$9)</f>
        <v>25.407885495439103</v>
      </c>
      <c r="AI3617">
        <f t="shared" si="796"/>
        <v>2.8509711637591306E-2</v>
      </c>
    </row>
    <row r="3618" spans="1:35" x14ac:dyDescent="0.25">
      <c r="A3618" s="11">
        <v>3617</v>
      </c>
      <c r="B3618">
        <v>1</v>
      </c>
      <c r="C3618">
        <v>50</v>
      </c>
      <c r="D3618">
        <v>1</v>
      </c>
      <c r="E3618">
        <v>1</v>
      </c>
      <c r="F3618">
        <v>0</v>
      </c>
      <c r="G3618">
        <v>189</v>
      </c>
      <c r="H3618">
        <v>33.81</v>
      </c>
      <c r="I3618">
        <f>IF(AND(B3618=1,E3618=0),V3618,IF(AND(B3618=1,E3618=1),W3618,IF(AND(B3618=0,E3618=0),X3618,IF(AND(B3618=0,E3618=1),Y3618,ERROR))))</f>
        <v>0.53862703537171386</v>
      </c>
      <c r="K3618">
        <f t="shared" si="784"/>
        <v>8.4142660265313918E-2</v>
      </c>
      <c r="L3618">
        <f t="shared" si="785"/>
        <v>6.5845990830285972E-2</v>
      </c>
      <c r="M3618" s="22" t="str">
        <f t="shared" si="797"/>
        <v>'&gt;30%</v>
      </c>
      <c r="O3618">
        <f t="shared" si="786"/>
        <v>3.912023005428146</v>
      </c>
      <c r="P3618">
        <f t="shared" si="787"/>
        <v>5.2417470150596426</v>
      </c>
      <c r="Q3618">
        <f t="shared" si="788"/>
        <v>3.5207566167197948</v>
      </c>
      <c r="R3618">
        <f>(O3618*constantes!$B$4)+(P3618*constantes!$B$5)+(D3618*constantes!$B$6)+(Q3618*constantes!$B$8)+(F3618*constantes!$B$9)</f>
        <v>25.402511410711398</v>
      </c>
      <c r="S3618" s="4">
        <f>(O3618*constantes!$B$4)+(P3618*constantes!$C$5)+(D3618*constantes!$B$6)+(Q3618*constantes!$B$8)+(F3618*constantes!$B$9)</f>
        <v>25.778030166870266</v>
      </c>
      <c r="T3618">
        <f>(O3618*constantes!$D$4)+(P3618*constantes!$D$5)+(D3618*constantes!$D$6)+(Q3618*constantes!$D$8)+(F3618*constantes!$D$9)</f>
        <v>27.80811785580978</v>
      </c>
      <c r="U3618">
        <f>(O3618*constantes!$D$4)+(P3618*constantes!$E$5)+(D3618*constantes!$D$6)+(Q3618*constantes!$D$8)+(F3618*constantes!$D$9)</f>
        <v>28.173782127580342</v>
      </c>
      <c r="V3618" s="5">
        <f t="shared" si="789"/>
        <v>0.41220432601927959</v>
      </c>
      <c r="W3618" s="5">
        <f t="shared" si="790"/>
        <v>0.53862703537171386</v>
      </c>
      <c r="X3618" s="6">
        <f t="shared" si="791"/>
        <v>0.27305795392960597</v>
      </c>
      <c r="Y3618" s="6">
        <f t="shared" si="792"/>
        <v>0.36852533370484164</v>
      </c>
      <c r="AA3618">
        <f>(O3618*constantes!$B$4)+(LN(110)*constantes!$B$5)+(LN(22)*constantes!$B$8)+(F3618*constantes!$B$9)</f>
        <v>23.348223977700673</v>
      </c>
      <c r="AB3618">
        <f t="shared" si="793"/>
        <v>6.5845990830285972E-2</v>
      </c>
      <c r="AC3618">
        <f>(O3618*constantes!$D$4)+(LN(110)*constantes!$D$5)+(LN(22)*constantes!$D$8)+(F3618*constantes!$D$9)</f>
        <v>25.447212119400952</v>
      </c>
      <c r="AD3618" s="7">
        <f t="shared" si="794"/>
        <v>2.9636129007590606E-2</v>
      </c>
      <c r="AF3618">
        <f>(O3618*constantes!$B$4)+(LN(125)*constantes!$B$5)+(LN(22.5)*constantes!$B$8)+(F3618*constantes!$B$9)</f>
        <v>23.603180914455063</v>
      </c>
      <c r="AG3618">
        <f t="shared" si="795"/>
        <v>8.4142660265313918E-2</v>
      </c>
      <c r="AH3618">
        <f>(O3618*constantes!$D$4)+(LN(125)*constantes!$D$5)+(LN(22.5)*constantes!$D$8)+(F3618*constantes!$D$9)</f>
        <v>25.818285136009184</v>
      </c>
      <c r="AI3618">
        <f t="shared" si="796"/>
        <v>4.2663786438573714E-2</v>
      </c>
    </row>
    <row r="3619" spans="1:35" x14ac:dyDescent="0.25">
      <c r="A3619" s="11">
        <v>3618</v>
      </c>
      <c r="B3619">
        <v>0</v>
      </c>
      <c r="C3619">
        <v>41</v>
      </c>
      <c r="D3619">
        <v>1</v>
      </c>
      <c r="E3619">
        <v>0</v>
      </c>
      <c r="F3619">
        <v>0</v>
      </c>
      <c r="G3619">
        <v>125.5</v>
      </c>
      <c r="H3619">
        <v>23.8</v>
      </c>
      <c r="I3619">
        <f>IF(AND(B3619=1,E3619=0),V3619,IF(AND(B3619=1,E3619=1),W3619,IF(AND(B3619=0,E3619=0),X3619,IF(AND(B3619=0,E3619=1),Y3619,ERROR))))</f>
        <v>4.7906599568093733E-2</v>
      </c>
      <c r="K3619">
        <f t="shared" si="784"/>
        <v>2.5088146116023613E-2</v>
      </c>
      <c r="L3619">
        <f t="shared" si="785"/>
        <v>1.7378724267438583E-2</v>
      </c>
      <c r="M3619" s="22" t="str">
        <f t="shared" si="797"/>
        <v>Elevated Risk</v>
      </c>
      <c r="O3619">
        <f t="shared" si="786"/>
        <v>3.713572066704308</v>
      </c>
      <c r="P3619">
        <f t="shared" si="787"/>
        <v>4.832305758571839</v>
      </c>
      <c r="Q3619">
        <f t="shared" si="788"/>
        <v>3.1696855806774291</v>
      </c>
      <c r="R3619">
        <f>(O3619*constantes!$B$4)+(P3619*constantes!$B$5)+(D3619*constantes!$B$6)+(Q3619*constantes!$B$8)+(F3619*constantes!$B$9)</f>
        <v>23.746876705172937</v>
      </c>
      <c r="S3619" s="4">
        <f>(O3619*constantes!$B$4)+(P3619*constantes!$C$5)+(D3619*constantes!$B$6)+(Q3619*constantes!$B$8)+(F3619*constantes!$B$9)</f>
        <v>24.093063089717024</v>
      </c>
      <c r="T3619">
        <f>(O3619*constantes!$D$4)+(P3619*constantes!$D$5)+(D3619*constantes!$D$6)+(Q3619*constantes!$D$8)+(F3619*constantes!$D$9)</f>
        <v>25.936912488012737</v>
      </c>
      <c r="U3619">
        <f>(O3619*constantes!$D$4)+(P3619*constantes!$E$5)+(D3619*constantes!$D$6)+(Q3619*constantes!$D$8)+(F3619*constantes!$D$9)</f>
        <v>26.27401413773071</v>
      </c>
      <c r="V3619" s="5">
        <f t="shared" si="789"/>
        <v>9.6498294708424304E-2</v>
      </c>
      <c r="W3619" s="5">
        <f t="shared" si="790"/>
        <v>0.13364020622790418</v>
      </c>
      <c r="X3619" s="6">
        <f t="shared" si="791"/>
        <v>4.7906599568093733E-2</v>
      </c>
      <c r="Y3619" s="6">
        <f t="shared" si="792"/>
        <v>6.6460746969191353E-2</v>
      </c>
      <c r="AA3619">
        <f>(O3619*constantes!$B$4)+(LN(110)*constantes!$B$5)+(LN(22)*constantes!$B$8)+(F3619*constantes!$B$9)</f>
        <v>22.730454143490913</v>
      </c>
      <c r="AB3619">
        <f t="shared" si="793"/>
        <v>3.6057212319339005E-2</v>
      </c>
      <c r="AC3619">
        <f>(O3619*constantes!$D$4)+(LN(110)*constantes!$D$5)+(LN(22)*constantes!$D$8)+(F3619*constantes!$D$9)</f>
        <v>24.907213223567677</v>
      </c>
      <c r="AD3619" s="7">
        <f t="shared" si="794"/>
        <v>1.7378724267438583E-2</v>
      </c>
      <c r="AF3619">
        <f>(O3619*constantes!$B$4)+(LN(125)*constantes!$B$5)+(LN(22.5)*constantes!$B$8)+(F3619*constantes!$B$9)</f>
        <v>22.985411080245306</v>
      </c>
      <c r="AG3619">
        <f t="shared" si="795"/>
        <v>4.62827295767122E-2</v>
      </c>
      <c r="AH3619">
        <f>(O3619*constantes!$D$4)+(LN(125)*constantes!$D$5)+(LN(22.5)*constantes!$D$8)+(F3619*constantes!$D$9)</f>
        <v>25.278286240175909</v>
      </c>
      <c r="AI3619">
        <f t="shared" si="796"/>
        <v>2.5088146116023613E-2</v>
      </c>
    </row>
    <row r="3620" spans="1:35" x14ac:dyDescent="0.25">
      <c r="A3620" s="11">
        <v>3619</v>
      </c>
      <c r="B3620">
        <v>0</v>
      </c>
      <c r="C3620">
        <v>45</v>
      </c>
      <c r="D3620">
        <v>0</v>
      </c>
      <c r="E3620">
        <v>0</v>
      </c>
      <c r="F3620">
        <v>0</v>
      </c>
      <c r="G3620">
        <v>134</v>
      </c>
      <c r="H3620">
        <v>28.81</v>
      </c>
      <c r="I3620">
        <f>IF(AND(B3620=1,E3620=0),V3620,IF(AND(B3620=1,E3620=1),W3620,IF(AND(B3620=0,E3620=0),X3620,IF(AND(B3620=0,E3620=1),Y3620,ERROR))))</f>
        <v>4.4160721503619937E-2</v>
      </c>
      <c r="K3620">
        <f t="shared" si="784"/>
        <v>3.2202898660143586E-2</v>
      </c>
      <c r="L3620">
        <f t="shared" si="785"/>
        <v>2.2332293193086827E-2</v>
      </c>
      <c r="M3620" s="22" t="str">
        <f t="shared" si="797"/>
        <v>Elevated Risk</v>
      </c>
      <c r="O3620">
        <f t="shared" si="786"/>
        <v>3.8066624897703196</v>
      </c>
      <c r="P3620">
        <f t="shared" si="787"/>
        <v>4.8978397999509111</v>
      </c>
      <c r="Q3620">
        <f t="shared" si="788"/>
        <v>3.3607225490964372</v>
      </c>
      <c r="R3620">
        <f>(O3620*constantes!$B$4)+(P3620*constantes!$B$5)+(D3620*constantes!$B$6)+(Q3620*constantes!$B$8)+(F3620*constantes!$B$9)</f>
        <v>23.600152735495534</v>
      </c>
      <c r="S3620" s="4">
        <f>(O3620*constantes!$B$4)+(P3620*constantes!$C$5)+(D3620*constantes!$B$6)+(Q3620*constantes!$B$8)+(F3620*constantes!$B$9)</f>
        <v>23.95103397876402</v>
      </c>
      <c r="T3620">
        <f>(O3620*constantes!$D$4)+(P3620*constantes!$D$5)+(D3620*constantes!$D$6)+(Q3620*constantes!$D$8)+(F3620*constantes!$D$9)</f>
        <v>25.853547055944794</v>
      </c>
      <c r="U3620">
        <f>(O3620*constantes!$D$4)+(P3620*constantes!$E$5)+(D3620*constantes!$D$6)+(Q3620*constantes!$D$8)+(F3620*constantes!$D$9)</f>
        <v>26.195220360389371</v>
      </c>
      <c r="V3620" s="5">
        <f t="shared" si="789"/>
        <v>8.3899231319499945E-2</v>
      </c>
      <c r="W3620" s="5">
        <f t="shared" si="790"/>
        <v>0.11702728203299428</v>
      </c>
      <c r="X3620" s="6">
        <f t="shared" si="791"/>
        <v>4.4160721503619937E-2</v>
      </c>
      <c r="Y3620" s="6">
        <f t="shared" si="792"/>
        <v>6.1583526943132849E-2</v>
      </c>
      <c r="AA3620">
        <f>(O3620*constantes!$B$4)+(LN(110)*constantes!$B$5)+(LN(22)*constantes!$B$8)+(F3620*constantes!$B$9)</f>
        <v>23.020240906878485</v>
      </c>
      <c r="AB3620">
        <f t="shared" si="793"/>
        <v>4.7883245315309741E-2</v>
      </c>
      <c r="AC3620">
        <f>(O3620*constantes!$D$4)+(LN(110)*constantes!$D$5)+(LN(22)*constantes!$D$8)+(F3620*constantes!$D$9)</f>
        <v>25.16051878105991</v>
      </c>
      <c r="AD3620" s="7">
        <f t="shared" si="794"/>
        <v>2.2332293193086827E-2</v>
      </c>
      <c r="AF3620">
        <f>(O3620*constantes!$B$4)+(LN(125)*constantes!$B$5)+(LN(22.5)*constantes!$B$8)+(F3620*constantes!$B$9)</f>
        <v>23.275197843632878</v>
      </c>
      <c r="AG3620">
        <f t="shared" si="795"/>
        <v>6.1354256697024101E-2</v>
      </c>
      <c r="AH3620">
        <f>(O3620*constantes!$D$4)+(LN(125)*constantes!$D$5)+(LN(22.5)*constantes!$D$8)+(F3620*constantes!$D$9)</f>
        <v>25.531591797668142</v>
      </c>
      <c r="AI3620">
        <f t="shared" si="796"/>
        <v>3.2202898660143586E-2</v>
      </c>
    </row>
    <row r="3621" spans="1:35" x14ac:dyDescent="0.25">
      <c r="A3621" s="11">
        <v>3620</v>
      </c>
      <c r="B3621">
        <v>0</v>
      </c>
      <c r="C3621">
        <v>46</v>
      </c>
      <c r="D3621">
        <v>1</v>
      </c>
      <c r="E3621">
        <v>0</v>
      </c>
      <c r="F3621">
        <v>0</v>
      </c>
      <c r="G3621">
        <v>118</v>
      </c>
      <c r="H3621">
        <v>21.14</v>
      </c>
      <c r="I3621">
        <f>IF(AND(B3621=1,E3621=0),V3621,IF(AND(B3621=1,E3621=1),W3621,IF(AND(B3621=0,E3621=0),X3621,IF(AND(B3621=0,E3621=1),Y3621,ERROR))))</f>
        <v>5.1750400717019418E-2</v>
      </c>
      <c r="K3621">
        <f t="shared" si="784"/>
        <v>3.4153313573738631E-2</v>
      </c>
      <c r="L3621">
        <f t="shared" si="785"/>
        <v>2.3692217580876362E-2</v>
      </c>
      <c r="M3621" s="22" t="str">
        <f t="shared" si="797"/>
        <v>Elevated Risk</v>
      </c>
      <c r="O3621">
        <f t="shared" si="786"/>
        <v>3.8286413964890951</v>
      </c>
      <c r="P3621">
        <f t="shared" si="787"/>
        <v>4.7706846244656651</v>
      </c>
      <c r="Q3621">
        <f t="shared" si="788"/>
        <v>3.0511669804420918</v>
      </c>
      <c r="R3621">
        <f>(O3621*constantes!$B$4)+(P3621*constantes!$B$5)+(D3621*constantes!$B$6)+(Q3621*constantes!$B$8)+(F3621*constantes!$B$9)</f>
        <v>23.896812801853542</v>
      </c>
      <c r="S3621" s="4">
        <f>(O3621*constantes!$B$4)+(P3621*constantes!$C$5)+(D3621*constantes!$B$6)+(Q3621*constantes!$B$8)+(F3621*constantes!$B$9)</f>
        <v>24.238584648350262</v>
      </c>
      <c r="T3621">
        <f>(O3621*constantes!$D$4)+(P3621*constantes!$D$5)+(D3621*constantes!$D$6)+(Q3621*constantes!$D$8)+(F3621*constantes!$D$9)</f>
        <v>26.016096850501317</v>
      </c>
      <c r="U3621">
        <f>(O3621*constantes!$D$4)+(P3621*constantes!$E$5)+(D3621*constantes!$D$6)+(Q3621*constantes!$D$8)+(F3621*constantes!$D$9)</f>
        <v>26.34889980990404</v>
      </c>
      <c r="V3621" s="5">
        <f t="shared" si="789"/>
        <v>0.11120818219232398</v>
      </c>
      <c r="W3621" s="5">
        <f t="shared" si="790"/>
        <v>0.15289122029636959</v>
      </c>
      <c r="X3621" s="6">
        <f t="shared" si="791"/>
        <v>5.1750400717019418E-2</v>
      </c>
      <c r="Y3621" s="6">
        <f t="shared" si="792"/>
        <v>7.1439798360439677E-2</v>
      </c>
      <c r="AA3621">
        <f>(O3621*constantes!$B$4)+(LN(110)*constantes!$B$5)+(LN(22)*constantes!$B$8)+(F3621*constantes!$B$9)</f>
        <v>23.088660364337766</v>
      </c>
      <c r="AB3621">
        <f t="shared" si="793"/>
        <v>5.1185816914687488E-2</v>
      </c>
      <c r="AC3621">
        <f>(O3621*constantes!$D$4)+(LN(110)*constantes!$D$5)+(LN(22)*constantes!$D$8)+(F3621*constantes!$D$9)</f>
        <v>25.220324924765169</v>
      </c>
      <c r="AD3621" s="7">
        <f t="shared" si="794"/>
        <v>2.3692217580876362E-2</v>
      </c>
      <c r="AF3621">
        <f>(O3621*constantes!$B$4)+(LN(125)*constantes!$B$5)+(LN(22.5)*constantes!$B$8)+(F3621*constantes!$B$9)</f>
        <v>23.343617301092156</v>
      </c>
      <c r="AG3621">
        <f t="shared" si="795"/>
        <v>6.5553501255932511E-2</v>
      </c>
      <c r="AH3621">
        <f>(O3621*constantes!$D$4)+(LN(125)*constantes!$D$5)+(LN(22.5)*constantes!$D$8)+(F3621*constantes!$D$9)</f>
        <v>25.591397941373401</v>
      </c>
      <c r="AI3621">
        <f t="shared" si="796"/>
        <v>3.4153313573738631E-2</v>
      </c>
    </row>
    <row r="3622" spans="1:35" x14ac:dyDescent="0.25">
      <c r="A3622" s="11">
        <v>3621</v>
      </c>
      <c r="B3622">
        <v>0</v>
      </c>
      <c r="C3622">
        <v>50</v>
      </c>
      <c r="D3622">
        <v>0</v>
      </c>
      <c r="E3622">
        <v>0</v>
      </c>
      <c r="F3622">
        <v>0</v>
      </c>
      <c r="G3622">
        <v>142.5</v>
      </c>
      <c r="H3622">
        <v>21.86</v>
      </c>
      <c r="I3622">
        <f>IF(AND(B3622=1,E3622=0),V3622,IF(AND(B3622=1,E3622=1),W3622,IF(AND(B3622=0,E3622=0),X3622,IF(AND(B3622=0,E3622=1),Y3622,ERROR))))</f>
        <v>6.0219457120612385E-2</v>
      </c>
      <c r="K3622">
        <f t="shared" si="784"/>
        <v>4.2663786438573714E-2</v>
      </c>
      <c r="L3622">
        <f t="shared" si="785"/>
        <v>2.9636129007590606E-2</v>
      </c>
      <c r="M3622" s="22" t="str">
        <f t="shared" si="797"/>
        <v>Elevated Risk</v>
      </c>
      <c r="O3622">
        <f t="shared" si="786"/>
        <v>3.912023005428146</v>
      </c>
      <c r="P3622">
        <f t="shared" si="787"/>
        <v>4.9593419997087054</v>
      </c>
      <c r="Q3622">
        <f t="shared" si="788"/>
        <v>3.0846584827483925</v>
      </c>
      <c r="R3622">
        <f>(O3622*constantes!$B$4)+(P3622*constantes!$B$5)+(D3622*constantes!$B$6)+(Q3622*constantes!$B$8)+(F3622*constantes!$B$9)</f>
        <v>23.823371997165669</v>
      </c>
      <c r="S3622" s="4">
        <f>(O3622*constantes!$B$4)+(P3622*constantes!$C$5)+(D3622*constantes!$B$6)+(Q3622*constantes!$B$8)+(F3622*constantes!$B$9)</f>
        <v>24.178659258024801</v>
      </c>
      <c r="T3622">
        <f>(O3622*constantes!$D$4)+(P3622*constantes!$D$5)+(D3622*constantes!$D$6)+(Q3622*constantes!$D$8)+(F3622*constantes!$D$9)</f>
        <v>26.172102793086093</v>
      </c>
      <c r="U3622">
        <f>(O3622*constantes!$D$4)+(P3622*constantes!$E$5)+(D3622*constantes!$D$6)+(Q3622*constantes!$D$8)+(F3622*constantes!$D$9)</f>
        <v>26.518066490985778</v>
      </c>
      <c r="V3622" s="5">
        <f t="shared" si="789"/>
        <v>0.10375765830546846</v>
      </c>
      <c r="W3622" s="5">
        <f t="shared" si="790"/>
        <v>0.14467608588000436</v>
      </c>
      <c r="X3622" s="6">
        <f t="shared" si="791"/>
        <v>6.0219457120612385E-2</v>
      </c>
      <c r="Y3622" s="6">
        <f t="shared" si="792"/>
        <v>8.4039181100911797E-2</v>
      </c>
      <c r="AA3622">
        <f>(O3622*constantes!$B$4)+(LN(110)*constantes!$B$5)+(LN(22)*constantes!$B$8)+(F3622*constantes!$B$9)</f>
        <v>23.348223977700673</v>
      </c>
      <c r="AB3622">
        <f t="shared" si="793"/>
        <v>6.5845990830285972E-2</v>
      </c>
      <c r="AC3622">
        <f>(O3622*constantes!$D$4)+(LN(110)*constantes!$D$5)+(LN(22)*constantes!$D$8)+(F3622*constantes!$D$9)</f>
        <v>25.447212119400952</v>
      </c>
      <c r="AD3622" s="7">
        <f t="shared" si="794"/>
        <v>2.9636129007590606E-2</v>
      </c>
      <c r="AF3622">
        <f>(O3622*constantes!$B$4)+(LN(125)*constantes!$B$5)+(LN(22.5)*constantes!$B$8)+(F3622*constantes!$B$9)</f>
        <v>23.603180914455063</v>
      </c>
      <c r="AG3622">
        <f t="shared" si="795"/>
        <v>8.4142660265313918E-2</v>
      </c>
      <c r="AH3622">
        <f>(O3622*constantes!$D$4)+(LN(125)*constantes!$D$5)+(LN(22.5)*constantes!$D$8)+(F3622*constantes!$D$9)</f>
        <v>25.818285136009184</v>
      </c>
      <c r="AI3622">
        <f t="shared" si="796"/>
        <v>4.2663786438573714E-2</v>
      </c>
    </row>
    <row r="3623" spans="1:35" x14ac:dyDescent="0.25">
      <c r="A3623" s="11">
        <v>3622</v>
      </c>
      <c r="B3623">
        <v>0</v>
      </c>
      <c r="C3623">
        <v>42</v>
      </c>
      <c r="D3623">
        <v>0</v>
      </c>
      <c r="E3623">
        <v>0</v>
      </c>
      <c r="F3623">
        <v>0</v>
      </c>
      <c r="G3623">
        <v>124</v>
      </c>
      <c r="H3623">
        <v>28.74</v>
      </c>
      <c r="I3623">
        <f>IF(AND(B3623=1,E3623=0),V3623,IF(AND(B3623=1,E3623=1),W3623,IF(AND(B3623=0,E3623=0),X3623,IF(AND(B3623=0,E3623=1),Y3623,ERROR))))</f>
        <v>2.9612564328051705E-2</v>
      </c>
      <c r="K3623">
        <f t="shared" si="784"/>
        <v>2.676538428771702E-2</v>
      </c>
      <c r="L3623">
        <f t="shared" si="785"/>
        <v>1.8545470669847686E-2</v>
      </c>
      <c r="M3623" s="22" t="str">
        <f t="shared" si="797"/>
        <v>Elevated Risk</v>
      </c>
      <c r="O3623">
        <f t="shared" si="786"/>
        <v>3.7376696182833684</v>
      </c>
      <c r="P3623">
        <f t="shared" si="787"/>
        <v>4.8202815656050371</v>
      </c>
      <c r="Q3623">
        <f t="shared" si="788"/>
        <v>3.358289880650879</v>
      </c>
      <c r="R3623">
        <f>(O3623*constantes!$B$4)+(P3623*constantes!$B$5)+(D3623*constantes!$B$6)+(Q3623*constantes!$B$8)+(F3623*constantes!$B$9)</f>
        <v>23.239575410337583</v>
      </c>
      <c r="S3623" s="4">
        <f>(O3623*constantes!$B$4)+(P3623*constantes!$C$5)+(D3623*constantes!$B$6)+(Q3623*constantes!$B$8)+(F3623*constantes!$B$9)</f>
        <v>23.58490038169753</v>
      </c>
      <c r="T3623">
        <f>(O3623*constantes!$D$4)+(P3623*constantes!$D$5)+(D3623*constantes!$D$6)+(Q3623*constantes!$D$8)+(F3623*constantes!$D$9)</f>
        <v>25.446404588411152</v>
      </c>
      <c r="U3623">
        <f>(O3623*constantes!$D$4)+(P3623*constantes!$E$5)+(D3623*constantes!$D$6)+(Q3623*constantes!$D$8)+(F3623*constantes!$D$9)</f>
        <v>25.782667430427761</v>
      </c>
      <c r="V3623" s="5">
        <f t="shared" si="789"/>
        <v>5.9272090030421776E-2</v>
      </c>
      <c r="W3623" s="5">
        <f t="shared" si="790"/>
        <v>8.2683303506366324E-2</v>
      </c>
      <c r="X3623" s="6">
        <f t="shared" si="791"/>
        <v>2.9612564328051705E-2</v>
      </c>
      <c r="Y3623" s="6">
        <f t="shared" si="792"/>
        <v>4.1202137156961305E-2</v>
      </c>
      <c r="AA3623">
        <f>(O3623*constantes!$B$4)+(LN(110)*constantes!$B$5)+(LN(22)*constantes!$B$8)+(F3623*constantes!$B$9)</f>
        <v>22.805468857654464</v>
      </c>
      <c r="AB3623">
        <f t="shared" si="793"/>
        <v>3.8810869283687155E-2</v>
      </c>
      <c r="AC3623">
        <f>(O3623*constantes!$D$4)+(LN(110)*constantes!$D$5)+(LN(22)*constantes!$D$8)+(F3623*constantes!$D$9)</f>
        <v>24.972784348242914</v>
      </c>
      <c r="AD3623" s="7">
        <f t="shared" si="794"/>
        <v>1.8545470669847686E-2</v>
      </c>
      <c r="AF3623">
        <f>(O3623*constantes!$B$4)+(LN(125)*constantes!$B$5)+(LN(22.5)*constantes!$B$8)+(F3623*constantes!$B$9)</f>
        <v>23.060425794408857</v>
      </c>
      <c r="AG3623">
        <f t="shared" si="795"/>
        <v>4.9796912096185753E-2</v>
      </c>
      <c r="AH3623">
        <f>(O3623*constantes!$D$4)+(LN(125)*constantes!$D$5)+(LN(22.5)*constantes!$D$8)+(F3623*constantes!$D$9)</f>
        <v>25.343857364851146</v>
      </c>
      <c r="AI3623">
        <f t="shared" si="796"/>
        <v>2.676538428771702E-2</v>
      </c>
    </row>
    <row r="3624" spans="1:35" x14ac:dyDescent="0.25">
      <c r="A3624" s="11">
        <v>3623</v>
      </c>
      <c r="B3624">
        <v>0</v>
      </c>
      <c r="C3624">
        <v>58</v>
      </c>
      <c r="D3624">
        <v>0</v>
      </c>
      <c r="E3624">
        <v>0</v>
      </c>
      <c r="F3624">
        <v>0</v>
      </c>
      <c r="G3624">
        <v>126</v>
      </c>
      <c r="H3624">
        <v>25.66</v>
      </c>
      <c r="I3624">
        <f>IF(AND(B3624=1,E3624=0),V3624,IF(AND(B3624=1,E3624=1),W3624,IF(AND(B3624=0,E3624=0),X3624,IF(AND(B3624=0,E3624=1),Y3624,ERROR))))</f>
        <v>6.8926319077179166E-2</v>
      </c>
      <c r="K3624">
        <f t="shared" si="784"/>
        <v>6.3209991046805025E-2</v>
      </c>
      <c r="L3624">
        <f t="shared" si="785"/>
        <v>4.4054054961770062E-2</v>
      </c>
      <c r="M3624" s="22" t="str">
        <f t="shared" si="797"/>
        <v>NORMAL</v>
      </c>
      <c r="O3624">
        <f t="shared" si="786"/>
        <v>4.0604430105464191</v>
      </c>
      <c r="P3624">
        <f t="shared" si="787"/>
        <v>4.836281906951478</v>
      </c>
      <c r="Q3624">
        <f t="shared" si="788"/>
        <v>3.2449333591874905</v>
      </c>
      <c r="R3624">
        <f>(O3624*constantes!$B$4)+(P3624*constantes!$B$5)+(D3624*constantes!$B$6)+(Q3624*constantes!$B$8)+(F3624*constantes!$B$9)</f>
        <v>24.184172333221195</v>
      </c>
      <c r="S3624" s="4">
        <f>(O3624*constantes!$B$4)+(P3624*constantes!$C$5)+(D3624*constantes!$B$6)+(Q3624*constantes!$B$8)+(F3624*constantes!$B$9)</f>
        <v>24.530643569035199</v>
      </c>
      <c r="T3624">
        <f>(O3624*constantes!$D$4)+(P3624*constantes!$D$5)+(D3624*constantes!$D$6)+(Q3624*constantes!$D$8)+(F3624*constantes!$D$9)</f>
        <v>26.311747581475029</v>
      </c>
      <c r="U3624">
        <f>(O3624*constantes!$D$4)+(P3624*constantes!$E$5)+(D3624*constantes!$D$6)+(Q3624*constantes!$D$8)+(F3624*constantes!$D$9)</f>
        <v>26.649126607303966</v>
      </c>
      <c r="V3624" s="5">
        <f t="shared" si="789"/>
        <v>0.14541471129452199</v>
      </c>
      <c r="W3624" s="5">
        <f t="shared" si="790"/>
        <v>0.1992490610583636</v>
      </c>
      <c r="X3624" s="6">
        <f t="shared" si="791"/>
        <v>6.8926319077179166E-2</v>
      </c>
      <c r="Y3624" s="6">
        <f t="shared" si="792"/>
        <v>9.5229821161825434E-2</v>
      </c>
      <c r="AA3624">
        <f>(O3624*constantes!$B$4)+(LN(110)*constantes!$B$5)+(LN(22)*constantes!$B$8)+(F3624*constantes!$B$9)</f>
        <v>23.81024951683365</v>
      </c>
      <c r="AB3624">
        <f t="shared" si="793"/>
        <v>0.10247681663833785</v>
      </c>
      <c r="AC3624">
        <f>(O3624*constantes!$D$4)+(LN(110)*constantes!$D$5)+(LN(22)*constantes!$D$8)+(F3624*constantes!$D$9)</f>
        <v>25.851073342728132</v>
      </c>
      <c r="AD3624" s="7">
        <f t="shared" si="794"/>
        <v>4.4054054961770062E-2</v>
      </c>
      <c r="AF3624">
        <f>(O3624*constantes!$B$4)+(LN(125)*constantes!$B$5)+(LN(22.5)*constantes!$B$8)+(F3624*constantes!$B$9)</f>
        <v>24.065206453588043</v>
      </c>
      <c r="AG3624">
        <f t="shared" si="795"/>
        <v>0.1302191222428678</v>
      </c>
      <c r="AH3624">
        <f>(O3624*constantes!$D$4)+(LN(125)*constantes!$D$5)+(LN(22.5)*constantes!$D$8)+(F3624*constantes!$D$9)</f>
        <v>26.222146359336364</v>
      </c>
      <c r="AI3624">
        <f t="shared" si="796"/>
        <v>6.3209991046805025E-2</v>
      </c>
    </row>
    <row r="3625" spans="1:35" x14ac:dyDescent="0.25">
      <c r="A3625" s="11">
        <v>3624</v>
      </c>
      <c r="B3625">
        <v>1</v>
      </c>
      <c r="C3625">
        <v>48</v>
      </c>
      <c r="D3625">
        <v>0</v>
      </c>
      <c r="E3625">
        <v>0</v>
      </c>
      <c r="F3625">
        <v>0</v>
      </c>
      <c r="G3625">
        <v>136</v>
      </c>
      <c r="H3625">
        <v>26.36</v>
      </c>
      <c r="I3625">
        <f>IF(AND(B3625=1,E3625=0),V3625,IF(AND(B3625=1,E3625=1),W3625,IF(AND(B3625=0,E3625=0),X3625,IF(AND(B3625=0,E3625=1),Y3625,ERROR))))</f>
        <v>9.7531063362299442E-2</v>
      </c>
      <c r="K3625">
        <f t="shared" si="784"/>
        <v>7.448581103683527E-2</v>
      </c>
      <c r="L3625">
        <f t="shared" si="785"/>
        <v>5.8221930281009082E-2</v>
      </c>
      <c r="M3625" s="22" t="str">
        <f t="shared" si="797"/>
        <v>Elevated Risk</v>
      </c>
      <c r="O3625">
        <f t="shared" si="786"/>
        <v>3.8712010109078911</v>
      </c>
      <c r="P3625">
        <f t="shared" si="787"/>
        <v>4.9126548857360524</v>
      </c>
      <c r="Q3625">
        <f t="shared" si="788"/>
        <v>3.2718477096343066</v>
      </c>
      <c r="R3625">
        <f>(O3625*constantes!$B$4)+(P3625*constantes!$B$5)+(D3625*constantes!$B$6)+(Q3625*constantes!$B$8)+(F3625*constantes!$B$9)</f>
        <v>23.758084433113854</v>
      </c>
      <c r="S3625" s="4">
        <f>(O3625*constantes!$B$4)+(P3625*constantes!$C$5)+(D3625*constantes!$B$6)+(Q3625*constantes!$B$8)+(F3625*constantes!$B$9)</f>
        <v>24.110027029127988</v>
      </c>
      <c r="T3625">
        <f>(O3625*constantes!$D$4)+(P3625*constantes!$D$5)+(D3625*constantes!$D$6)+(Q3625*constantes!$D$8)+(F3625*constantes!$D$9)</f>
        <v>26.025397130937474</v>
      </c>
      <c r="U3625">
        <f>(O3625*constantes!$D$4)+(P3625*constantes!$E$5)+(D3625*constantes!$D$6)+(Q3625*constantes!$D$8)+(F3625*constantes!$D$9)</f>
        <v>26.36810393576642</v>
      </c>
      <c r="V3625" s="5">
        <f t="shared" si="789"/>
        <v>9.7531063362299442E-2</v>
      </c>
      <c r="W3625" s="5">
        <f t="shared" si="790"/>
        <v>0.13576392351872602</v>
      </c>
      <c r="X3625" s="6">
        <f t="shared" si="791"/>
        <v>5.222108889248589E-2</v>
      </c>
      <c r="Y3625" s="6">
        <f t="shared" si="792"/>
        <v>7.2773335590593069E-2</v>
      </c>
      <c r="AA3625">
        <f>(O3625*constantes!$B$4)+(LN(110)*constantes!$B$5)+(LN(22)*constantes!$B$8)+(F3625*constantes!$B$9)</f>
        <v>23.221146741638901</v>
      </c>
      <c r="AB3625">
        <f t="shared" si="793"/>
        <v>5.8221930281009082E-2</v>
      </c>
      <c r="AC3625">
        <f>(O3625*constantes!$D$4)+(LN(110)*constantes!$D$5)+(LN(22)*constantes!$D$8)+(F3625*constantes!$D$9)</f>
        <v>25.336132614771724</v>
      </c>
      <c r="AD3625" s="7">
        <f t="shared" si="794"/>
        <v>2.6562184906686825E-2</v>
      </c>
      <c r="AF3625">
        <f>(O3625*constantes!$B$4)+(LN(125)*constantes!$B$5)+(LN(22.5)*constantes!$B$8)+(F3625*constantes!$B$9)</f>
        <v>23.47610367839329</v>
      </c>
      <c r="AG3625">
        <f t="shared" si="795"/>
        <v>7.448581103683527E-2</v>
      </c>
      <c r="AH3625">
        <f>(O3625*constantes!$D$4)+(LN(125)*constantes!$D$5)+(LN(22.5)*constantes!$D$8)+(F3625*constantes!$D$9)</f>
        <v>25.707205631379956</v>
      </c>
      <c r="AI3625">
        <f t="shared" si="796"/>
        <v>3.8265438641588045E-2</v>
      </c>
    </row>
    <row r="3626" spans="1:35" x14ac:dyDescent="0.25">
      <c r="A3626" s="11">
        <v>3625</v>
      </c>
      <c r="B3626">
        <v>0</v>
      </c>
      <c r="C3626">
        <v>36</v>
      </c>
      <c r="D3626">
        <v>0</v>
      </c>
      <c r="E3626">
        <v>0</v>
      </c>
      <c r="F3626">
        <v>0</v>
      </c>
      <c r="G3626">
        <v>112</v>
      </c>
      <c r="H3626">
        <v>22.54</v>
      </c>
      <c r="I3626">
        <f>IF(AND(B3626=1,E3626=0),V3626,IF(AND(B3626=1,E3626=1),W3626,IF(AND(B3626=0,E3626=0),X3626,IF(AND(B3626=0,E3626=1),Y3626,ERROR))))</f>
        <v>1.3022141259393272E-2</v>
      </c>
      <c r="K3626">
        <f t="shared" si="784"/>
        <v>1.7677356619603457E-2</v>
      </c>
      <c r="L3626">
        <f t="shared" si="785"/>
        <v>1.2230943924327331E-2</v>
      </c>
      <c r="M3626" s="22" t="str">
        <f t="shared" si="797"/>
        <v>NORMAL</v>
      </c>
      <c r="O3626">
        <f t="shared" si="786"/>
        <v>3.5835189384561099</v>
      </c>
      <c r="P3626">
        <f t="shared" si="787"/>
        <v>4.7184988712950942</v>
      </c>
      <c r="Q3626">
        <f t="shared" si="788"/>
        <v>3.1152915086116302</v>
      </c>
      <c r="R3626">
        <f>(O3626*constantes!$B$4)+(P3626*constantes!$B$5)+(D3626*constantes!$B$6)+(Q3626*constantes!$B$8)+(F3626*constantes!$B$9)</f>
        <v>22.378253650100479</v>
      </c>
      <c r="S3626" s="4">
        <f>(O3626*constantes!$B$4)+(P3626*constantes!$C$5)+(D3626*constantes!$B$6)+(Q3626*constantes!$B$8)+(F3626*constantes!$B$9)</f>
        <v>22.716286909240058</v>
      </c>
      <c r="T3626">
        <f>(O3626*constantes!$D$4)+(P3626*constantes!$D$5)+(D3626*constantes!$D$6)+(Q3626*constantes!$D$8)+(F3626*constantes!$D$9)</f>
        <v>24.616411321697147</v>
      </c>
      <c r="U3626">
        <f>(O3626*constantes!$D$4)+(P3626*constantes!$E$5)+(D3626*constantes!$D$6)+(Q3626*constantes!$D$8)+(F3626*constantes!$D$9)</f>
        <v>24.945573802958695</v>
      </c>
      <c r="V3626" s="5">
        <f t="shared" si="789"/>
        <v>2.54910870945384E-2</v>
      </c>
      <c r="W3626" s="5">
        <f t="shared" si="790"/>
        <v>3.5559110776487213E-2</v>
      </c>
      <c r="X3626" s="6">
        <f t="shared" si="791"/>
        <v>1.3022141259393272E-2</v>
      </c>
      <c r="Y3626" s="6">
        <f t="shared" si="792"/>
        <v>1.8052163212901928E-2</v>
      </c>
      <c r="AA3626">
        <f>(O3626*constantes!$B$4)+(LN(110)*constantes!$B$5)+(LN(22)*constantes!$B$8)+(F3626*constantes!$B$9)</f>
        <v>22.325603957379403</v>
      </c>
      <c r="AB3626">
        <f t="shared" si="793"/>
        <v>2.4199659473180479E-2</v>
      </c>
      <c r="AC3626">
        <f>(O3626*constantes!$D$4)+(LN(110)*constantes!$D$5)+(LN(22)*constantes!$D$8)+(F3626*constantes!$D$9)</f>
        <v>24.553329557885352</v>
      </c>
      <c r="AD3626" s="7">
        <f t="shared" si="794"/>
        <v>1.2230943924327331E-2</v>
      </c>
      <c r="AF3626">
        <f>(O3626*constantes!$B$4)+(LN(125)*constantes!$B$5)+(LN(22.5)*constantes!$B$8)+(F3626*constantes!$B$9)</f>
        <v>22.580560894133793</v>
      </c>
      <c r="AG3626">
        <f t="shared" si="795"/>
        <v>3.1117023555229495E-2</v>
      </c>
      <c r="AH3626">
        <f>(O3626*constantes!$D$4)+(LN(125)*constantes!$D$5)+(LN(22.5)*constantes!$D$8)+(F3626*constantes!$D$9)</f>
        <v>24.924402574493584</v>
      </c>
      <c r="AI3626">
        <f t="shared" si="796"/>
        <v>1.7677356619603457E-2</v>
      </c>
    </row>
    <row r="3627" spans="1:35" x14ac:dyDescent="0.25">
      <c r="A3627" s="11">
        <v>3626</v>
      </c>
      <c r="B3627">
        <v>1</v>
      </c>
      <c r="C3627">
        <v>55</v>
      </c>
      <c r="D3627">
        <v>1</v>
      </c>
      <c r="E3627">
        <v>0</v>
      </c>
      <c r="F3627">
        <v>0</v>
      </c>
      <c r="G3627">
        <v>112.5</v>
      </c>
      <c r="H3627">
        <v>27.56</v>
      </c>
      <c r="I3627">
        <f>IF(AND(B3627=1,E3627=0),V3627,IF(AND(B3627=1,E3627=1),W3627,IF(AND(B3627=0,E3627=0),X3627,IF(AND(B3627=0,E3627=1),Y3627,ERROR))))</f>
        <v>0.20723604747076663</v>
      </c>
      <c r="K3627">
        <f t="shared" si="784"/>
        <v>0.11152976090806932</v>
      </c>
      <c r="L3627">
        <f t="shared" si="785"/>
        <v>8.7567364830949512E-2</v>
      </c>
      <c r="M3627" s="22" t="str">
        <f t="shared" si="797"/>
        <v>Elevated Risk</v>
      </c>
      <c r="O3627">
        <f t="shared" si="786"/>
        <v>4.0073331852324712</v>
      </c>
      <c r="P3627">
        <f t="shared" si="787"/>
        <v>4.7229532216444747</v>
      </c>
      <c r="Q3627">
        <f t="shared" si="788"/>
        <v>3.3163654461454577</v>
      </c>
      <c r="R3627">
        <f>(O3627*constantes!$B$4)+(P3627*constantes!$B$5)+(D3627*constantes!$B$6)+(Q3627*constantes!$B$8)+(F3627*constantes!$B$9)</f>
        <v>24.574769009450243</v>
      </c>
      <c r="S3627" s="4">
        <f>(O3627*constantes!$B$4)+(P3627*constantes!$C$5)+(D3627*constantes!$B$6)+(Q3627*constantes!$B$8)+(F3627*constantes!$B$9)</f>
        <v>24.913121378248853</v>
      </c>
      <c r="T3627">
        <f>(O3627*constantes!$D$4)+(P3627*constantes!$D$5)+(D3627*constantes!$D$6)+(Q3627*constantes!$D$8)+(F3627*constantes!$D$9)</f>
        <v>26.503648291378347</v>
      </c>
      <c r="U3627">
        <f>(O3627*constantes!$D$4)+(P3627*constantes!$E$5)+(D3627*constantes!$D$6)+(Q3627*constantes!$D$8)+(F3627*constantes!$D$9)</f>
        <v>26.833121508120268</v>
      </c>
      <c r="V3627" s="5">
        <f t="shared" si="789"/>
        <v>0.20723604747076663</v>
      </c>
      <c r="W3627" s="5">
        <f t="shared" si="790"/>
        <v>0.27800243920157386</v>
      </c>
      <c r="X3627" s="6">
        <f t="shared" si="791"/>
        <v>8.288748566848203E-2</v>
      </c>
      <c r="Y3627" s="6">
        <f t="shared" si="792"/>
        <v>0.11333699449197776</v>
      </c>
      <c r="AA3627">
        <f>(O3627*constantes!$B$4)+(LN(110)*constantes!$B$5)+(LN(22)*constantes!$B$8)+(F3627*constantes!$B$9)</f>
        <v>23.644920755024344</v>
      </c>
      <c r="AB3627">
        <f t="shared" si="793"/>
        <v>8.7567364830949512E-2</v>
      </c>
      <c r="AC3627">
        <f>(O3627*constantes!$D$4)+(LN(110)*constantes!$D$5)+(LN(22)*constantes!$D$8)+(F3627*constantes!$D$9)</f>
        <v>25.706557790361106</v>
      </c>
      <c r="AD3627" s="7">
        <f t="shared" si="794"/>
        <v>3.8241136753246696E-2</v>
      </c>
      <c r="AF3627">
        <f>(O3627*constantes!$B$4)+(LN(125)*constantes!$B$5)+(LN(22.5)*constantes!$B$8)+(F3627*constantes!$B$9)</f>
        <v>23.899877691778737</v>
      </c>
      <c r="AG3627">
        <f t="shared" si="795"/>
        <v>0.11152976090806932</v>
      </c>
      <c r="AH3627">
        <f>(O3627*constantes!$D$4)+(LN(125)*constantes!$D$5)+(LN(22.5)*constantes!$D$8)+(F3627*constantes!$D$9)</f>
        <v>26.077630806969339</v>
      </c>
      <c r="AI3627">
        <f t="shared" si="796"/>
        <v>5.4942946453026109E-2</v>
      </c>
    </row>
    <row r="3628" spans="1:35" x14ac:dyDescent="0.25">
      <c r="A3628" s="11">
        <v>3627</v>
      </c>
      <c r="B3628">
        <v>1</v>
      </c>
      <c r="C3628">
        <v>68</v>
      </c>
      <c r="D3628">
        <v>1</v>
      </c>
      <c r="E3628">
        <v>0</v>
      </c>
      <c r="F3628">
        <v>0</v>
      </c>
      <c r="G3628">
        <v>106</v>
      </c>
      <c r="H3628">
        <v>26.73</v>
      </c>
      <c r="I3628">
        <f>IF(AND(B3628=1,E3628=0),V3628,IF(AND(B3628=1,E3628=1),W3628,IF(AND(B3628=0,E3628=0),X3628,IF(AND(B3628=0,E3628=1),Y3628,ERROR))))</f>
        <v>0.32490836210716434</v>
      </c>
      <c r="K3628">
        <f t="shared" si="784"/>
        <v>0.20459948552194085</v>
      </c>
      <c r="L3628">
        <f t="shared" si="785"/>
        <v>0.16254972199309958</v>
      </c>
      <c r="M3628" s="22" t="str">
        <f t="shared" si="797"/>
        <v>'&gt;30%</v>
      </c>
      <c r="O3628">
        <f t="shared" si="786"/>
        <v>4.219507705176107</v>
      </c>
      <c r="P3628">
        <f t="shared" si="787"/>
        <v>4.6634390941120669</v>
      </c>
      <c r="Q3628">
        <f t="shared" si="788"/>
        <v>3.2857865301508276</v>
      </c>
      <c r="R3628">
        <f>(O3628*constantes!$B$4)+(P3628*constantes!$B$5)+(D3628*constantes!$B$6)+(Q3628*constantes!$B$8)+(F3628*constantes!$B$9)</f>
        <v>25.100614288118102</v>
      </c>
      <c r="S3628" s="4">
        <f>(O3628*constantes!$B$4)+(P3628*constantes!$C$5)+(D3628*constantes!$B$6)+(Q3628*constantes!$B$8)+(F3628*constantes!$B$9)</f>
        <v>25.43470306482029</v>
      </c>
      <c r="T3628">
        <f>(O3628*constantes!$D$4)+(P3628*constantes!$D$5)+(D3628*constantes!$D$6)+(Q3628*constantes!$D$8)+(F3628*constantes!$D$9)</f>
        <v>26.897948657081937</v>
      </c>
      <c r="U3628">
        <f>(O3628*constantes!$D$4)+(P3628*constantes!$E$5)+(D3628*constantes!$D$6)+(Q3628*constantes!$D$8)+(F3628*constantes!$D$9)</f>
        <v>27.223270168287193</v>
      </c>
      <c r="V3628" s="5">
        <f t="shared" si="789"/>
        <v>0.32490836210716434</v>
      </c>
      <c r="W3628" s="5">
        <f t="shared" si="790"/>
        <v>0.42233436560084803</v>
      </c>
      <c r="X3628" s="6">
        <f t="shared" si="791"/>
        <v>0.12045160179298486</v>
      </c>
      <c r="Y3628" s="6">
        <f t="shared" si="792"/>
        <v>0.16280048632696476</v>
      </c>
      <c r="AA3628">
        <f>(O3628*constantes!$B$4)+(LN(110)*constantes!$B$5)+(LN(22)*constantes!$B$8)+(F3628*constantes!$B$9)</f>
        <v>24.305411548628083</v>
      </c>
      <c r="AB3628">
        <f t="shared" si="793"/>
        <v>0.16254972199309958</v>
      </c>
      <c r="AC3628">
        <f>(O3628*constantes!$D$4)+(LN(110)*constantes!$D$5)+(LN(22)*constantes!$D$8)+(F3628*constantes!$D$9)</f>
        <v>26.283899511344135</v>
      </c>
      <c r="AD3628" s="7">
        <f t="shared" si="794"/>
        <v>6.7098333328172055E-2</v>
      </c>
      <c r="AF3628">
        <f>(O3628*constantes!$B$4)+(LN(125)*constantes!$B$5)+(LN(22.5)*constantes!$B$8)+(F3628*constantes!$B$9)</f>
        <v>24.56036848538248</v>
      </c>
      <c r="AG3628">
        <f t="shared" si="795"/>
        <v>0.20459948552194085</v>
      </c>
      <c r="AH3628">
        <f>(O3628*constantes!$D$4)+(LN(125)*constantes!$D$5)+(LN(22.5)*constantes!$D$8)+(F3628*constantes!$D$9)</f>
        <v>26.654972527952367</v>
      </c>
      <c r="AI3628">
        <f t="shared" si="796"/>
        <v>9.5760530164646807E-2</v>
      </c>
    </row>
    <row r="3629" spans="1:35" x14ac:dyDescent="0.25">
      <c r="A3629" s="11">
        <v>3628</v>
      </c>
      <c r="B3629">
        <v>0</v>
      </c>
      <c r="C3629">
        <v>37</v>
      </c>
      <c r="D3629">
        <v>1</v>
      </c>
      <c r="E3629">
        <v>0</v>
      </c>
      <c r="F3629">
        <v>0</v>
      </c>
      <c r="G3629">
        <v>118</v>
      </c>
      <c r="H3629">
        <v>23.1</v>
      </c>
      <c r="I3629">
        <f>IF(AND(B3629=1,E3629=0),V3629,IF(AND(B3629=1,E3629=1),W3629,IF(AND(B3629=0,E3629=0),X3629,IF(AND(B3629=0,E3629=1),Y3629,ERROR))))</f>
        <v>3.0278532012780413E-2</v>
      </c>
      <c r="K3629">
        <f t="shared" si="784"/>
        <v>1.903255478119692E-2</v>
      </c>
      <c r="L3629">
        <f t="shared" si="785"/>
        <v>1.3171407582175831E-2</v>
      </c>
      <c r="M3629" s="22" t="str">
        <f t="shared" si="797"/>
        <v>Elevated Risk</v>
      </c>
      <c r="O3629">
        <f t="shared" si="786"/>
        <v>3.6109179126442243</v>
      </c>
      <c r="P3629">
        <f t="shared" si="787"/>
        <v>4.7706846244656651</v>
      </c>
      <c r="Q3629">
        <f t="shared" si="788"/>
        <v>3.1398326175277478</v>
      </c>
      <c r="R3629">
        <f>(O3629*constantes!$B$4)+(P3629*constantes!$B$5)+(D3629*constantes!$B$6)+(Q3629*constantes!$B$8)+(F3629*constantes!$B$9)</f>
        <v>23.289339762696205</v>
      </c>
      <c r="S3629" s="4">
        <f>(O3629*constantes!$B$4)+(P3629*constantes!$C$5)+(D3629*constantes!$B$6)+(Q3629*constantes!$B$8)+(F3629*constantes!$B$9)</f>
        <v>23.631111609192924</v>
      </c>
      <c r="T3629">
        <f>(O3629*constantes!$D$4)+(P3629*constantes!$D$5)+(D3629*constantes!$D$6)+(Q3629*constantes!$D$8)+(F3629*constantes!$D$9)</f>
        <v>25.468986317275597</v>
      </c>
      <c r="U3629">
        <f>(O3629*constantes!$D$4)+(P3629*constantes!$E$5)+(D3629*constantes!$D$6)+(Q3629*constantes!$D$8)+(F3629*constantes!$D$9)</f>
        <v>25.801789276678324</v>
      </c>
      <c r="V3629" s="5">
        <f t="shared" si="789"/>
        <v>6.220033401363223E-2</v>
      </c>
      <c r="W3629" s="5">
        <f t="shared" si="790"/>
        <v>8.6419910754057527E-2</v>
      </c>
      <c r="X3629" s="6">
        <f t="shared" si="791"/>
        <v>3.0278532012780413E-2</v>
      </c>
      <c r="Y3629" s="6">
        <f t="shared" si="792"/>
        <v>4.1980646012771738E-2</v>
      </c>
      <c r="AA3629">
        <f>(O3629*constantes!$B$4)+(LN(110)*constantes!$B$5)+(LN(22)*constantes!$B$8)+(F3629*constantes!$B$9)</f>
        <v>22.410895868068035</v>
      </c>
      <c r="AB3629">
        <f t="shared" si="793"/>
        <v>2.6325671515684657E-2</v>
      </c>
      <c r="AC3629">
        <f>(O3629*constantes!$D$4)+(LN(110)*constantes!$D$5)+(LN(22)*constantes!$D$8)+(F3629*constantes!$D$9)</f>
        <v>24.627884084579406</v>
      </c>
      <c r="AD3629" s="7">
        <f t="shared" si="794"/>
        <v>1.3171407582175831E-2</v>
      </c>
      <c r="AF3629">
        <f>(O3629*constantes!$B$4)+(LN(125)*constantes!$B$5)+(LN(22.5)*constantes!$B$8)+(F3629*constantes!$B$9)</f>
        <v>22.665852804822428</v>
      </c>
      <c r="AG3629">
        <f t="shared" si="795"/>
        <v>3.3840132302612846E-2</v>
      </c>
      <c r="AH3629">
        <f>(O3629*constantes!$D$4)+(LN(125)*constantes!$D$5)+(LN(22.5)*constantes!$D$8)+(F3629*constantes!$D$9)</f>
        <v>24.998957101187639</v>
      </c>
      <c r="AI3629">
        <f t="shared" si="796"/>
        <v>1.903255478119692E-2</v>
      </c>
    </row>
    <row r="3630" spans="1:35" x14ac:dyDescent="0.25">
      <c r="A3630" s="11">
        <v>3629</v>
      </c>
      <c r="B3630">
        <v>0</v>
      </c>
      <c r="C3630">
        <v>56</v>
      </c>
      <c r="D3630">
        <v>1</v>
      </c>
      <c r="E3630">
        <v>0</v>
      </c>
      <c r="F3630">
        <v>0</v>
      </c>
      <c r="G3630">
        <v>120</v>
      </c>
      <c r="H3630">
        <v>18.46</v>
      </c>
      <c r="I3630">
        <f>IF(AND(B3630=1,E3630=0),V3630,IF(AND(B3630=1,E3630=1),W3630,IF(AND(B3630=0,E3630=0),X3630,IF(AND(B3630=0,E3630=1),Y3630,ERROR))))</f>
        <v>8.494955142507532E-2</v>
      </c>
      <c r="K3630">
        <f t="shared" si="784"/>
        <v>5.7622826233415747E-2</v>
      </c>
      <c r="L3630">
        <f t="shared" si="785"/>
        <v>4.0123743463222783E-2</v>
      </c>
      <c r="M3630" s="22" t="str">
        <f t="shared" si="797"/>
        <v>Elevated Risk</v>
      </c>
      <c r="O3630">
        <f t="shared" si="786"/>
        <v>4.0253516907351496</v>
      </c>
      <c r="P3630">
        <f t="shared" si="787"/>
        <v>4.7874917427820458</v>
      </c>
      <c r="Q3630">
        <f t="shared" si="788"/>
        <v>2.9156062290747062</v>
      </c>
      <c r="R3630">
        <f>(O3630*constantes!$B$4)+(P3630*constantes!$B$5)+(D3630*constantes!$B$6)+(Q3630*constantes!$B$8)+(F3630*constantes!$B$9)</f>
        <v>24.432874131614565</v>
      </c>
      <c r="S3630" s="4">
        <f>(O3630*constantes!$B$4)+(P3630*constantes!$C$5)+(D3630*constantes!$B$6)+(Q3630*constantes!$B$8)+(F3630*constantes!$B$9)</f>
        <v>24.775850040067471</v>
      </c>
      <c r="T3630">
        <f>(O3630*constantes!$D$4)+(P3630*constantes!$D$5)+(D3630*constantes!$D$6)+(Q3630*constantes!$D$8)+(F3630*constantes!$D$9)</f>
        <v>26.529330807912181</v>
      </c>
      <c r="U3630">
        <f>(O3630*constantes!$D$4)+(P3630*constantes!$E$5)+(D3630*constantes!$D$6)+(Q3630*constantes!$D$8)+(F3630*constantes!$D$9)</f>
        <v>26.863306231888657</v>
      </c>
      <c r="V3630" s="5">
        <f t="shared" si="789"/>
        <v>0.18250350435944651</v>
      </c>
      <c r="W3630" s="5">
        <f t="shared" si="790"/>
        <v>0.24719787812200456</v>
      </c>
      <c r="X3630" s="6">
        <f t="shared" si="791"/>
        <v>8.494955142507532E-2</v>
      </c>
      <c r="Y3630" s="6">
        <f t="shared" si="792"/>
        <v>0.11659946940246657</v>
      </c>
      <c r="AA3630">
        <f>(O3630*constantes!$B$4)+(LN(110)*constantes!$B$5)+(LN(22)*constantes!$B$8)+(F3630*constantes!$B$9)</f>
        <v>23.701011641913961</v>
      </c>
      <c r="AB3630">
        <f t="shared" si="793"/>
        <v>9.2378774865307212E-2</v>
      </c>
      <c r="AC3630">
        <f>(O3630*constantes!$D$4)+(LN(110)*constantes!$D$5)+(LN(22)*constantes!$D$8)+(F3630*constantes!$D$9)</f>
        <v>25.75558740512928</v>
      </c>
      <c r="AD3630" s="7">
        <f t="shared" si="794"/>
        <v>4.0123743463222783E-2</v>
      </c>
      <c r="AF3630">
        <f>(O3630*constantes!$B$4)+(LN(125)*constantes!$B$5)+(LN(22.5)*constantes!$B$8)+(F3630*constantes!$B$9)</f>
        <v>23.955968578668354</v>
      </c>
      <c r="AG3630">
        <f t="shared" si="795"/>
        <v>0.11757074595810224</v>
      </c>
      <c r="AH3630">
        <f>(O3630*constantes!$D$4)+(LN(125)*constantes!$D$5)+(LN(22.5)*constantes!$D$8)+(F3630*constantes!$D$9)</f>
        <v>26.126660421737512</v>
      </c>
      <c r="AI3630">
        <f t="shared" si="796"/>
        <v>5.7622826233415747E-2</v>
      </c>
    </row>
    <row r="3631" spans="1:35" x14ac:dyDescent="0.25">
      <c r="A3631" s="11">
        <v>3630</v>
      </c>
      <c r="B3631">
        <v>0</v>
      </c>
      <c r="C3631">
        <v>50</v>
      </c>
      <c r="D3631">
        <v>1</v>
      </c>
      <c r="E3631">
        <v>1</v>
      </c>
      <c r="F3631">
        <v>0</v>
      </c>
      <c r="G3631">
        <v>147</v>
      </c>
      <c r="H3631">
        <v>39.94</v>
      </c>
      <c r="I3631">
        <f>IF(AND(B3631=1,E3631=0),V3631,IF(AND(B3631=1,E3631=1),W3631,IF(AND(B3631=0,E3631=0),X3631,IF(AND(B3631=0,E3631=1),Y3631,ERROR))))</f>
        <v>0.21539251385578695</v>
      </c>
      <c r="K3631">
        <f t="shared" si="784"/>
        <v>4.2663786438573714E-2</v>
      </c>
      <c r="L3631">
        <f t="shared" si="785"/>
        <v>2.9636129007590606E-2</v>
      </c>
      <c r="M3631" s="22" t="str">
        <f t="shared" si="797"/>
        <v>Elevated Risk</v>
      </c>
      <c r="O3631">
        <f t="shared" si="786"/>
        <v>3.912023005428146</v>
      </c>
      <c r="P3631">
        <f t="shared" si="787"/>
        <v>4.990432586778736</v>
      </c>
      <c r="Q3631">
        <f t="shared" si="788"/>
        <v>3.6873783279876693</v>
      </c>
      <c r="R3631">
        <f>(O3631*constantes!$B$4)+(P3631*constantes!$B$5)+(D3631*constantes!$B$6)+(Q3631*constantes!$B$8)+(F3631*constantes!$B$9)</f>
        <v>25.068395735137887</v>
      </c>
      <c r="S3631" s="4">
        <f>(O3631*constantes!$B$4)+(P3631*constantes!$C$5)+(D3631*constantes!$B$6)+(Q3631*constantes!$B$8)+(F3631*constantes!$B$9)</f>
        <v>25.425910325654716</v>
      </c>
      <c r="T3631">
        <f>(O3631*constantes!$D$4)+(P3631*constantes!$D$5)+(D3631*constantes!$D$6)+(Q3631*constantes!$D$8)+(F3631*constantes!$D$9)</f>
        <v>27.186378337239837</v>
      </c>
      <c r="U3631">
        <f>(O3631*constantes!$D$4)+(P3631*constantes!$E$5)+(D3631*constantes!$D$6)+(Q3631*constantes!$D$8)+(F3631*constantes!$D$9)</f>
        <v>27.534510914493524</v>
      </c>
      <c r="V3631" s="5">
        <f t="shared" si="789"/>
        <v>0.31644605463318365</v>
      </c>
      <c r="W3631" s="5">
        <f t="shared" si="790"/>
        <v>0.41955261056082505</v>
      </c>
      <c r="X3631" s="6">
        <f t="shared" si="791"/>
        <v>0.15739492063504312</v>
      </c>
      <c r="Y3631" s="6">
        <f t="shared" si="792"/>
        <v>0.21539251385578695</v>
      </c>
      <c r="AA3631">
        <f>(O3631*constantes!$B$4)+(LN(110)*constantes!$B$5)+(LN(22)*constantes!$B$8)+(F3631*constantes!$B$9)</f>
        <v>23.348223977700673</v>
      </c>
      <c r="AB3631">
        <f t="shared" si="793"/>
        <v>6.5845990830285972E-2</v>
      </c>
      <c r="AC3631">
        <f>(O3631*constantes!$D$4)+(LN(110)*constantes!$D$5)+(LN(22)*constantes!$D$8)+(F3631*constantes!$D$9)</f>
        <v>25.447212119400952</v>
      </c>
      <c r="AD3631" s="7">
        <f t="shared" si="794"/>
        <v>2.9636129007590606E-2</v>
      </c>
      <c r="AF3631">
        <f>(O3631*constantes!$B$4)+(LN(125)*constantes!$B$5)+(LN(22.5)*constantes!$B$8)+(F3631*constantes!$B$9)</f>
        <v>23.603180914455063</v>
      </c>
      <c r="AG3631">
        <f t="shared" si="795"/>
        <v>8.4142660265313918E-2</v>
      </c>
      <c r="AH3631">
        <f>(O3631*constantes!$D$4)+(LN(125)*constantes!$D$5)+(LN(22.5)*constantes!$D$8)+(F3631*constantes!$D$9)</f>
        <v>25.818285136009184</v>
      </c>
      <c r="AI3631">
        <f t="shared" si="796"/>
        <v>4.2663786438573714E-2</v>
      </c>
    </row>
    <row r="3632" spans="1:35" x14ac:dyDescent="0.25">
      <c r="A3632" s="11">
        <v>3631</v>
      </c>
      <c r="B3632">
        <v>0</v>
      </c>
      <c r="C3632">
        <v>53</v>
      </c>
      <c r="D3632">
        <v>0</v>
      </c>
      <c r="E3632">
        <v>0</v>
      </c>
      <c r="F3632">
        <v>0</v>
      </c>
      <c r="G3632">
        <v>108</v>
      </c>
      <c r="H3632">
        <v>28.71</v>
      </c>
      <c r="I3632">
        <f>IF(AND(B3632=1,E3632=0),V3632,IF(AND(B3632=1,E3632=1),W3632,IF(AND(B3632=0,E3632=0),X3632,IF(AND(B3632=0,E3632=1),Y3632,ERROR))))</f>
        <v>3.7634271653327667E-2</v>
      </c>
      <c r="K3632">
        <f t="shared" ref="K3632:K3695" si="798">IF(B3632=1,AG3632,AI3632)</f>
        <v>4.9808625979083754E-2</v>
      </c>
      <c r="L3632">
        <f t="shared" ref="L3632:L3695" si="799">IF(B3632=1,AB3632,AD3632)</f>
        <v>3.4638908987597139E-2</v>
      </c>
      <c r="M3632" s="22" t="str">
        <f t="shared" si="797"/>
        <v>NORMAL</v>
      </c>
      <c r="O3632">
        <f t="shared" ref="O3632:O3695" si="800">LN(C3632)</f>
        <v>3.970291913552122</v>
      </c>
      <c r="P3632">
        <f t="shared" ref="P3632:P3695" si="801">LN(G3632)</f>
        <v>4.6821312271242199</v>
      </c>
      <c r="Q3632">
        <f t="shared" ref="Q3632:Q3695" si="802">LN(H3632)</f>
        <v>3.3572454941329726</v>
      </c>
      <c r="R3632">
        <f>(O3632*constantes!$B$4)+(P3632*constantes!$B$5)+(D3632*constantes!$B$6)+(Q3632*constantes!$B$8)+(F3632*constantes!$B$9)</f>
        <v>23.706611422408606</v>
      </c>
      <c r="S3632" s="4">
        <f>(O3632*constantes!$B$4)+(P3632*constantes!$C$5)+(D3632*constantes!$B$6)+(Q3632*constantes!$B$8)+(F3632*constantes!$B$9)</f>
        <v>24.042039303519786</v>
      </c>
      <c r="T3632">
        <f>(O3632*constantes!$D$4)+(P3632*constantes!$D$5)+(D3632*constantes!$D$6)+(Q3632*constantes!$D$8)+(F3632*constantes!$D$9)</f>
        <v>25.690247726174746</v>
      </c>
      <c r="U3632">
        <f>(O3632*constantes!$D$4)+(P3632*constantes!$E$5)+(D3632*constantes!$D$6)+(Q3632*constantes!$D$8)+(F3632*constantes!$D$9)</f>
        <v>26.016873200578928</v>
      </c>
      <c r="V3632" s="5">
        <f t="shared" ref="V3632:V3695" si="803">1-POWER(0.88431,EXP(R3632-23.9388))</f>
        <v>9.2872657645402756E-2</v>
      </c>
      <c r="W3632" s="5">
        <f t="shared" ref="W3632:W3695" si="804">1-POWER(0.88431,EXP(S3632-23.9388))</f>
        <v>0.12743573814311038</v>
      </c>
      <c r="X3632" s="6">
        <f t="shared" ref="X3632:X3695" si="805">1-POWER(0.94833,EXP(T3632-26.0145))</f>
        <v>3.7634271653327667E-2</v>
      </c>
      <c r="Y3632" s="6">
        <f t="shared" ref="Y3632:Y3695" si="806">1-POWER(0.94833,EXP(U3632-26.0145))</f>
        <v>5.17895335410401E-2</v>
      </c>
      <c r="AA3632">
        <f>(O3632*constantes!$B$4)+(LN(110)*constantes!$B$5)+(LN(22)*constantes!$B$8)+(F3632*constantes!$B$9)</f>
        <v>23.529612757934284</v>
      </c>
      <c r="AB3632">
        <f t="shared" ref="AB3632:AB3695" si="807">1-POWER(0.88431,EXP(AA3632-23.9388))</f>
        <v>7.8415260777171425E-2</v>
      </c>
      <c r="AC3632">
        <f>(O3632*constantes!$D$4)+(LN(110)*constantes!$D$5)+(LN(22)*constantes!$D$8)+(F3632*constantes!$D$9)</f>
        <v>25.605765897229862</v>
      </c>
      <c r="AD3632" s="7">
        <f t="shared" ref="AD3632:AD3695" si="808">1-POWER(0.94833,EXP(AC3632-26.0145))</f>
        <v>3.4638908987597139E-2</v>
      </c>
      <c r="AF3632">
        <f>(O3632*constantes!$B$4)+(LN(125)*constantes!$B$5)+(LN(22.5)*constantes!$B$8)+(F3632*constantes!$B$9)</f>
        <v>23.784569694688678</v>
      </c>
      <c r="AG3632">
        <f t="shared" ref="AG3632:AG3695" si="809">1-POWER(0.88431,EXP(AF3632-23.9388))</f>
        <v>0.10001327473115296</v>
      </c>
      <c r="AH3632">
        <f>(O3632*constantes!$D$4)+(LN(125)*constantes!$D$5)+(LN(22.5)*constantes!$D$8)+(F3632*constantes!$D$9)</f>
        <v>25.976838913838094</v>
      </c>
      <c r="AI3632">
        <f t="shared" ref="AI3632:AI3695" si="810">1-POWER(0.94833,EXP(AH3632-26.0145))</f>
        <v>4.9808625979083754E-2</v>
      </c>
    </row>
    <row r="3633" spans="1:35" x14ac:dyDescent="0.25">
      <c r="A3633" s="11">
        <v>3632</v>
      </c>
      <c r="B3633">
        <v>1</v>
      </c>
      <c r="C3633">
        <v>62</v>
      </c>
      <c r="D3633">
        <v>0</v>
      </c>
      <c r="E3633">
        <v>0</v>
      </c>
      <c r="F3633">
        <v>0</v>
      </c>
      <c r="G3633">
        <v>128</v>
      </c>
      <c r="H3633">
        <v>27.99</v>
      </c>
      <c r="I3633">
        <f>IF(AND(B3633=1,E3633=0),V3633,IF(AND(B3633=1,E3633=1),W3633,IF(AND(B3633=0,E3633=0),X3633,IF(AND(B3633=0,E3633=1),Y3633,ERROR))))</f>
        <v>0.19211311662873087</v>
      </c>
      <c r="K3633">
        <f t="shared" si="798"/>
        <v>0.15777159470264646</v>
      </c>
      <c r="L3633">
        <f t="shared" si="799"/>
        <v>0.12458920296857934</v>
      </c>
      <c r="M3633" s="22" t="str">
        <f t="shared" si="797"/>
        <v>Elevated Risk</v>
      </c>
      <c r="O3633">
        <f t="shared" si="800"/>
        <v>4.1271343850450917</v>
      </c>
      <c r="P3633">
        <f t="shared" si="801"/>
        <v>4.8520302639196169</v>
      </c>
      <c r="Q3633">
        <f t="shared" si="802"/>
        <v>3.3318473035273621</v>
      </c>
      <c r="R3633">
        <f>(O3633*constantes!$B$4)+(P3633*constantes!$B$5)+(D3633*constantes!$B$6)+(Q3633*constantes!$B$8)+(F3633*constantes!$B$9)</f>
        <v>24.489897144079357</v>
      </c>
      <c r="S3633" s="4">
        <f>(O3633*constantes!$B$4)+(P3633*constantes!$C$5)+(D3633*constantes!$B$6)+(Q3633*constantes!$B$8)+(F3633*constantes!$B$9)</f>
        <v>24.837496592186561</v>
      </c>
      <c r="T3633">
        <f>(O3633*constantes!$D$4)+(P3633*constantes!$D$5)+(D3633*constantes!$D$6)+(Q3633*constantes!$D$8)+(F3633*constantes!$D$9)</f>
        <v>26.581952944725142</v>
      </c>
      <c r="U3633">
        <f>(O3633*constantes!$D$4)+(P3633*constantes!$E$5)+(D3633*constantes!$D$6)+(Q3633*constantes!$D$8)+(F3633*constantes!$D$9)</f>
        <v>26.920430575936173</v>
      </c>
      <c r="V3633" s="5">
        <f t="shared" si="803"/>
        <v>0.19211311662873087</v>
      </c>
      <c r="W3633" s="5">
        <f t="shared" si="804"/>
        <v>0.2606681458651583</v>
      </c>
      <c r="X3633" s="6">
        <f t="shared" si="805"/>
        <v>8.9328251222228428E-2</v>
      </c>
      <c r="Y3633" s="6">
        <f t="shared" si="806"/>
        <v>0.12301452325304385</v>
      </c>
      <c r="AA3633">
        <f>(O3633*constantes!$B$4)+(LN(110)*constantes!$B$5)+(LN(22)*constantes!$B$8)+(F3633*constantes!$B$9)</f>
        <v>24.017857097993041</v>
      </c>
      <c r="AB3633">
        <f t="shared" si="807"/>
        <v>0.12458920296857934</v>
      </c>
      <c r="AC3633">
        <f>(O3633*constantes!$D$4)+(LN(110)*constantes!$D$5)+(LN(22)*constantes!$D$8)+(F3633*constantes!$D$9)</f>
        <v>26.032545241135235</v>
      </c>
      <c r="AD3633" s="7">
        <f t="shared" si="808"/>
        <v>5.2585681787711391E-2</v>
      </c>
      <c r="AF3633">
        <f>(O3633*constantes!$B$4)+(LN(125)*constantes!$B$5)+(LN(22.5)*constantes!$B$8)+(F3633*constantes!$B$9)</f>
        <v>24.27281403474743</v>
      </c>
      <c r="AG3633">
        <f t="shared" si="809"/>
        <v>0.15777159470264646</v>
      </c>
      <c r="AH3633">
        <f>(O3633*constantes!$D$4)+(LN(125)*constantes!$D$5)+(LN(22.5)*constantes!$D$8)+(F3633*constantes!$D$9)</f>
        <v>26.403618257743467</v>
      </c>
      <c r="AI3633">
        <f t="shared" si="810"/>
        <v>7.5302674960658122E-2</v>
      </c>
    </row>
    <row r="3634" spans="1:35" x14ac:dyDescent="0.25">
      <c r="A3634" s="11">
        <v>3633</v>
      </c>
      <c r="B3634">
        <v>0</v>
      </c>
      <c r="C3634">
        <v>40</v>
      </c>
      <c r="D3634">
        <v>1</v>
      </c>
      <c r="E3634">
        <v>0</v>
      </c>
      <c r="F3634">
        <v>0</v>
      </c>
      <c r="G3634">
        <v>142</v>
      </c>
      <c r="H3634">
        <v>34.46</v>
      </c>
      <c r="I3634">
        <f>IF(AND(B3634=1,E3634=0),V3634,IF(AND(B3634=1,E3634=1),W3634,IF(AND(B3634=0,E3634=0),X3634,IF(AND(B3634=0,E3634=1),Y3634,ERROR))))</f>
        <v>7.5504099998063179E-2</v>
      </c>
      <c r="K3634">
        <f t="shared" si="798"/>
        <v>2.3477142937900042E-2</v>
      </c>
      <c r="L3634">
        <f t="shared" si="799"/>
        <v>1.6258639030403699E-2</v>
      </c>
      <c r="M3634" s="22" t="str">
        <f t="shared" si="797"/>
        <v>Elevated Risk</v>
      </c>
      <c r="O3634">
        <f t="shared" si="800"/>
        <v>3.6888794541139363</v>
      </c>
      <c r="P3634">
        <f t="shared" si="801"/>
        <v>4.9558270576012609</v>
      </c>
      <c r="Q3634">
        <f t="shared" si="802"/>
        <v>3.5397992310997837</v>
      </c>
      <c r="R3634">
        <f>(O3634*constantes!$B$4)+(P3634*constantes!$B$5)+(D3634*constantes!$B$6)+(Q3634*constantes!$B$8)+(F3634*constantes!$B$9)</f>
        <v>24.192566479932442</v>
      </c>
      <c r="S3634" s="4">
        <f>(O3634*constantes!$B$4)+(P3634*constantes!$C$5)+(D3634*constantes!$B$6)+(Q3634*constantes!$B$8)+(F3634*constantes!$B$9)</f>
        <v>24.547601930338995</v>
      </c>
      <c r="T3634">
        <f>(O3634*constantes!$D$4)+(P3634*constantes!$D$5)+(D3634*constantes!$D$6)+(Q3634*constantes!$D$8)+(F3634*constantes!$D$9)</f>
        <v>26.406397061702741</v>
      </c>
      <c r="U3634">
        <f>(O3634*constantes!$D$4)+(P3634*constantes!$E$5)+(D3634*constantes!$D$6)+(Q3634*constantes!$D$8)+(F3634*constantes!$D$9)</f>
        <v>26.752115557241002</v>
      </c>
      <c r="V3634" s="5">
        <f t="shared" si="803"/>
        <v>0.14654594493060646</v>
      </c>
      <c r="W3634" s="5">
        <f t="shared" si="804"/>
        <v>0.20228643648840849</v>
      </c>
      <c r="X3634" s="6">
        <f t="shared" si="805"/>
        <v>7.5504099998063179E-2</v>
      </c>
      <c r="Y3634" s="6">
        <f t="shared" si="806"/>
        <v>0.10499886366932032</v>
      </c>
      <c r="AA3634">
        <f>(O3634*constantes!$B$4)+(LN(110)*constantes!$B$5)+(LN(22)*constantes!$B$8)+(F3634*constantes!$B$9)</f>
        <v>22.653587028201589</v>
      </c>
      <c r="AB3634">
        <f t="shared" si="807"/>
        <v>3.3434567241904078E-2</v>
      </c>
      <c r="AC3634">
        <f>(O3634*constantes!$D$4)+(LN(110)*constantes!$D$5)+(LN(22)*constantes!$D$8)+(F3634*constantes!$D$9)</f>
        <v>24.840022896226397</v>
      </c>
      <c r="AD3634" s="7">
        <f t="shared" si="808"/>
        <v>1.6258639030403699E-2</v>
      </c>
      <c r="AF3634">
        <f>(O3634*constantes!$B$4)+(LN(125)*constantes!$B$5)+(LN(22.5)*constantes!$B$8)+(F3634*constantes!$B$9)</f>
        <v>22.908543964955982</v>
      </c>
      <c r="AG3634">
        <f t="shared" si="809"/>
        <v>4.2933030992125865E-2</v>
      </c>
      <c r="AH3634">
        <f>(O3634*constantes!$D$4)+(LN(125)*constantes!$D$5)+(LN(22.5)*constantes!$D$8)+(F3634*constantes!$D$9)</f>
        <v>25.211095912834629</v>
      </c>
      <c r="AI3634">
        <f t="shared" si="810"/>
        <v>2.3477142937900042E-2</v>
      </c>
    </row>
    <row r="3635" spans="1:35" x14ac:dyDescent="0.25">
      <c r="A3635" s="11">
        <v>3634</v>
      </c>
      <c r="B3635">
        <v>0</v>
      </c>
      <c r="C3635">
        <v>41</v>
      </c>
      <c r="D3635">
        <v>1</v>
      </c>
      <c r="E3635">
        <v>1</v>
      </c>
      <c r="F3635">
        <v>0</v>
      </c>
      <c r="G3635">
        <v>140</v>
      </c>
      <c r="H3635">
        <v>24.71</v>
      </c>
      <c r="I3635">
        <f>IF(AND(B3635=1,E3635=0),V3635,IF(AND(B3635=1,E3635=1),W3635,IF(AND(B3635=0,E3635=0),X3635,IF(AND(B3635=0,E3635=1),Y3635,ERROR))))</f>
        <v>9.1607284985020798E-2</v>
      </c>
      <c r="K3635">
        <f t="shared" si="798"/>
        <v>2.5088146116023613E-2</v>
      </c>
      <c r="L3635">
        <f t="shared" si="799"/>
        <v>1.7378724267438583E-2</v>
      </c>
      <c r="M3635" s="22" t="str">
        <f t="shared" si="797"/>
        <v>Elevated Risk</v>
      </c>
      <c r="O3635">
        <f t="shared" si="800"/>
        <v>3.713572066704308</v>
      </c>
      <c r="P3635">
        <f t="shared" si="801"/>
        <v>4.9416424226093039</v>
      </c>
      <c r="Q3635">
        <f t="shared" si="802"/>
        <v>3.2072080200005186</v>
      </c>
      <c r="R3635">
        <f>(O3635*constantes!$B$4)+(P3635*constantes!$B$5)+(D3635*constantes!$B$6)+(Q3635*constantes!$B$8)+(F3635*constantes!$B$9)</f>
        <v>23.979451628117722</v>
      </c>
      <c r="S3635" s="4">
        <f>(O3635*constantes!$B$4)+(P3635*constantes!$C$5)+(D3635*constantes!$B$6)+(Q3635*constantes!$B$8)+(F3635*constantes!$B$9)</f>
        <v>24.333470891273457</v>
      </c>
      <c r="T3635">
        <f>(O3635*constantes!$D$4)+(P3635*constantes!$D$5)+(D3635*constantes!$D$6)+(Q3635*constantes!$D$8)+(F3635*constantes!$D$9)</f>
        <v>26.263650030754295</v>
      </c>
      <c r="U3635">
        <f>(O3635*constantes!$D$4)+(P3635*constantes!$E$5)+(D3635*constantes!$D$6)+(Q3635*constantes!$D$8)+(F3635*constantes!$D$9)</f>
        <v>26.60837900615552</v>
      </c>
      <c r="V3635" s="5">
        <f t="shared" si="803"/>
        <v>0.12018937952556707</v>
      </c>
      <c r="W3635" s="5">
        <f t="shared" si="804"/>
        <v>0.16676654622618647</v>
      </c>
      <c r="X3635" s="6">
        <f t="shared" si="805"/>
        <v>6.5798556072925174E-2</v>
      </c>
      <c r="Y3635" s="6">
        <f t="shared" si="806"/>
        <v>9.1607284985020798E-2</v>
      </c>
      <c r="AA3635">
        <f>(O3635*constantes!$B$4)+(LN(110)*constantes!$B$5)+(LN(22)*constantes!$B$8)+(F3635*constantes!$B$9)</f>
        <v>22.730454143490913</v>
      </c>
      <c r="AB3635">
        <f t="shared" si="807"/>
        <v>3.6057212319339005E-2</v>
      </c>
      <c r="AC3635">
        <f>(O3635*constantes!$D$4)+(LN(110)*constantes!$D$5)+(LN(22)*constantes!$D$8)+(F3635*constantes!$D$9)</f>
        <v>24.907213223567677</v>
      </c>
      <c r="AD3635" s="7">
        <f t="shared" si="808"/>
        <v>1.7378724267438583E-2</v>
      </c>
      <c r="AF3635">
        <f>(O3635*constantes!$B$4)+(LN(125)*constantes!$B$5)+(LN(22.5)*constantes!$B$8)+(F3635*constantes!$B$9)</f>
        <v>22.985411080245306</v>
      </c>
      <c r="AG3635">
        <f t="shared" si="809"/>
        <v>4.62827295767122E-2</v>
      </c>
      <c r="AH3635">
        <f>(O3635*constantes!$D$4)+(LN(125)*constantes!$D$5)+(LN(22.5)*constantes!$D$8)+(F3635*constantes!$D$9)</f>
        <v>25.278286240175909</v>
      </c>
      <c r="AI3635">
        <f t="shared" si="810"/>
        <v>2.5088146116023613E-2</v>
      </c>
    </row>
    <row r="3636" spans="1:35" x14ac:dyDescent="0.25">
      <c r="A3636" s="11">
        <v>3635</v>
      </c>
      <c r="B3636">
        <v>0</v>
      </c>
      <c r="C3636">
        <v>38</v>
      </c>
      <c r="D3636">
        <v>1</v>
      </c>
      <c r="E3636">
        <v>0</v>
      </c>
      <c r="F3636">
        <v>0</v>
      </c>
      <c r="G3636">
        <v>113</v>
      </c>
      <c r="H3636">
        <v>25.75</v>
      </c>
      <c r="I3636">
        <f>IF(AND(B3636=1,E3636=0),V3636,IF(AND(B3636=1,E3636=1),W3636,IF(AND(B3636=0,E3636=0),X3636,IF(AND(B3636=0,E3636=1),Y3636,ERROR))))</f>
        <v>3.0466911707463629E-2</v>
      </c>
      <c r="K3636">
        <f t="shared" si="798"/>
        <v>2.0450275544260377E-2</v>
      </c>
      <c r="L3636">
        <f t="shared" si="799"/>
        <v>1.4155691081518817E-2</v>
      </c>
      <c r="M3636" s="22" t="str">
        <f t="shared" si="797"/>
        <v>Elevated Risk</v>
      </c>
      <c r="O3636">
        <f t="shared" si="800"/>
        <v>3.6375861597263857</v>
      </c>
      <c r="P3636">
        <f t="shared" si="801"/>
        <v>4.7273878187123408</v>
      </c>
      <c r="Q3636">
        <f t="shared" si="802"/>
        <v>3.2484346271097451</v>
      </c>
      <c r="R3636">
        <f>(O3636*constantes!$B$4)+(P3636*constantes!$B$5)+(D3636*constantes!$B$6)+(Q3636*constantes!$B$8)+(F3636*constantes!$B$9)</f>
        <v>23.378134325852535</v>
      </c>
      <c r="S3636" s="4">
        <f>(O3636*constantes!$B$4)+(P3636*constantes!$C$5)+(D3636*constantes!$B$6)+(Q3636*constantes!$B$8)+(F3636*constantes!$B$9)</f>
        <v>23.716804389185086</v>
      </c>
      <c r="T3636">
        <f>(O3636*constantes!$D$4)+(P3636*constantes!$D$5)+(D3636*constantes!$D$6)+(Q3636*constantes!$D$8)+(F3636*constantes!$D$9)</f>
        <v>25.475285243890667</v>
      </c>
      <c r="U3636">
        <f>(O3636*constantes!$D$4)+(P3636*constantes!$E$5)+(D3636*constantes!$D$6)+(Q3636*constantes!$D$8)+(F3636*constantes!$D$9)</f>
        <v>25.805067818124037</v>
      </c>
      <c r="V3636" s="5">
        <f t="shared" si="803"/>
        <v>6.7775906050708046E-2</v>
      </c>
      <c r="W3636" s="5">
        <f t="shared" si="804"/>
        <v>9.3778075651030135E-2</v>
      </c>
      <c r="X3636" s="6">
        <f t="shared" si="805"/>
        <v>3.0466911707463629E-2</v>
      </c>
      <c r="Y3636" s="6">
        <f t="shared" si="806"/>
        <v>4.2115562551927943E-2</v>
      </c>
      <c r="AA3636">
        <f>(O3636*constantes!$B$4)+(LN(110)*constantes!$B$5)+(LN(22)*constantes!$B$8)+(F3636*constantes!$B$9)</f>
        <v>22.493913054504919</v>
      </c>
      <c r="AB3636">
        <f t="shared" si="807"/>
        <v>2.8571578401445974E-2</v>
      </c>
      <c r="AC3636">
        <f>(O3636*constantes!$D$4)+(LN(110)*constantes!$D$5)+(LN(22)*constantes!$D$8)+(F3636*constantes!$D$9)</f>
        <v>24.700450251667263</v>
      </c>
      <c r="AD3636" s="7">
        <f t="shared" si="808"/>
        <v>1.4155691081518817E-2</v>
      </c>
      <c r="AF3636">
        <f>(O3636*constantes!$B$4)+(LN(125)*constantes!$B$5)+(LN(22.5)*constantes!$B$8)+(F3636*constantes!$B$9)</f>
        <v>22.748869991259316</v>
      </c>
      <c r="AG3636">
        <f t="shared" si="809"/>
        <v>3.6714933714987352E-2</v>
      </c>
      <c r="AH3636">
        <f>(O3636*constantes!$D$4)+(LN(125)*constantes!$D$5)+(LN(22.5)*constantes!$D$8)+(F3636*constantes!$D$9)</f>
        <v>25.071523268275495</v>
      </c>
      <c r="AI3636">
        <f t="shared" si="810"/>
        <v>2.0450275544260377E-2</v>
      </c>
    </row>
    <row r="3637" spans="1:35" x14ac:dyDescent="0.25">
      <c r="A3637" s="11">
        <v>3636</v>
      </c>
      <c r="B3637">
        <v>1</v>
      </c>
      <c r="C3637">
        <v>53</v>
      </c>
      <c r="D3637">
        <v>1</v>
      </c>
      <c r="E3637">
        <v>1</v>
      </c>
      <c r="F3637">
        <v>0</v>
      </c>
      <c r="G3637">
        <v>151</v>
      </c>
      <c r="H3637">
        <v>26.76</v>
      </c>
      <c r="I3637">
        <f>IF(AND(B3637=1,E3637=0),V3637,IF(AND(B3637=1,E3637=1),W3637,IF(AND(B3637=0,E3637=0),X3637,IF(AND(B3637=0,E3637=1),Y3637,ERROR))))</f>
        <v>0.3934377125222609</v>
      </c>
      <c r="K3637">
        <f t="shared" si="798"/>
        <v>0.10001327473115296</v>
      </c>
      <c r="L3637">
        <f t="shared" si="799"/>
        <v>7.8415260777171425E-2</v>
      </c>
      <c r="M3637" s="22" t="str">
        <f t="shared" si="797"/>
        <v>'&gt;30%</v>
      </c>
      <c r="O3637">
        <f t="shared" si="800"/>
        <v>3.970291913552122</v>
      </c>
      <c r="P3637">
        <f t="shared" si="801"/>
        <v>5.0172798368149243</v>
      </c>
      <c r="Q3637">
        <f t="shared" si="802"/>
        <v>3.2869082352600278</v>
      </c>
      <c r="R3637">
        <f>(O3637*constantes!$B$4)+(P3637*constantes!$B$5)+(D3637*constantes!$B$6)+(Q3637*constantes!$B$8)+(F3637*constantes!$B$9)</f>
        <v>24.98210763655694</v>
      </c>
      <c r="S3637" s="4">
        <f>(O3637*constantes!$B$4)+(P3637*constantes!$C$5)+(D3637*constantes!$B$6)+(Q3637*constantes!$B$8)+(F3637*constantes!$B$9)</f>
        <v>25.341545564066358</v>
      </c>
      <c r="T3637">
        <f>(O3637*constantes!$D$4)+(P3637*constantes!$D$5)+(D3637*constantes!$D$6)+(Q3637*constantes!$D$8)+(F3637*constantes!$D$9)</f>
        <v>27.215710678261033</v>
      </c>
      <c r="U3637">
        <f>(O3637*constantes!$D$4)+(P3637*constantes!$E$5)+(D3637*constantes!$D$6)+(Q3637*constantes!$D$8)+(F3637*constantes!$D$9)</f>
        <v>27.565716119677241</v>
      </c>
      <c r="V3637" s="5">
        <f t="shared" si="803"/>
        <v>0.29460538162381145</v>
      </c>
      <c r="W3637" s="5">
        <f t="shared" si="804"/>
        <v>0.3934377125222609</v>
      </c>
      <c r="X3637" s="6">
        <f t="shared" si="805"/>
        <v>0.16167939343982396</v>
      </c>
      <c r="Y3637" s="6">
        <f t="shared" si="806"/>
        <v>0.22140210370706082</v>
      </c>
      <c r="AA3637">
        <f>(O3637*constantes!$B$4)+(LN(110)*constantes!$B$5)+(LN(22)*constantes!$B$8)+(F3637*constantes!$B$9)</f>
        <v>23.529612757934284</v>
      </c>
      <c r="AB3637">
        <f t="shared" si="807"/>
        <v>7.8415260777171425E-2</v>
      </c>
      <c r="AC3637">
        <f>(O3637*constantes!$D$4)+(LN(110)*constantes!$D$5)+(LN(22)*constantes!$D$8)+(F3637*constantes!$D$9)</f>
        <v>25.605765897229862</v>
      </c>
      <c r="AD3637" s="7">
        <f t="shared" si="808"/>
        <v>3.4638908987597139E-2</v>
      </c>
      <c r="AF3637">
        <f>(O3637*constantes!$B$4)+(LN(125)*constantes!$B$5)+(LN(22.5)*constantes!$B$8)+(F3637*constantes!$B$9)</f>
        <v>23.784569694688678</v>
      </c>
      <c r="AG3637">
        <f t="shared" si="809"/>
        <v>0.10001327473115296</v>
      </c>
      <c r="AH3637">
        <f>(O3637*constantes!$D$4)+(LN(125)*constantes!$D$5)+(LN(22.5)*constantes!$D$8)+(F3637*constantes!$D$9)</f>
        <v>25.976838913838094</v>
      </c>
      <c r="AI3637">
        <f t="shared" si="810"/>
        <v>4.9808625979083754E-2</v>
      </c>
    </row>
    <row r="3638" spans="1:35" x14ac:dyDescent="0.25">
      <c r="A3638" s="11">
        <v>3637</v>
      </c>
      <c r="B3638">
        <v>1</v>
      </c>
      <c r="C3638">
        <v>56</v>
      </c>
      <c r="D3638">
        <v>1</v>
      </c>
      <c r="E3638">
        <v>1</v>
      </c>
      <c r="F3638">
        <v>0</v>
      </c>
      <c r="G3638">
        <v>139</v>
      </c>
      <c r="H3638">
        <v>28.67</v>
      </c>
      <c r="I3638">
        <f>IF(AND(B3638=1,E3638=0),V3638,IF(AND(B3638=1,E3638=1),W3638,IF(AND(B3638=0,E3638=0),X3638,IF(AND(B3638=0,E3638=1),Y3638,ERROR))))</f>
        <v>0.41393857140946166</v>
      </c>
      <c r="K3638">
        <f t="shared" si="798"/>
        <v>0.11757074595810224</v>
      </c>
      <c r="L3638">
        <f t="shared" si="799"/>
        <v>9.2378774865307212E-2</v>
      </c>
      <c r="M3638" s="22" t="str">
        <f t="shared" si="797"/>
        <v>'&gt;30%</v>
      </c>
      <c r="O3638">
        <f t="shared" si="800"/>
        <v>4.0253516907351496</v>
      </c>
      <c r="P3638">
        <f t="shared" si="801"/>
        <v>4.9344739331306915</v>
      </c>
      <c r="Q3638">
        <f t="shared" si="802"/>
        <v>3.3558512798952784</v>
      </c>
      <c r="R3638">
        <f>(O3638*constantes!$B$4)+(P3638*constantes!$B$5)+(D3638*constantes!$B$6)+(Q3638*constantes!$B$8)+(F3638*constantes!$B$9)</f>
        <v>25.054550922225555</v>
      </c>
      <c r="S3638" s="4">
        <f>(O3638*constantes!$B$4)+(P3638*constantes!$C$5)+(D3638*constantes!$B$6)+(Q3638*constantes!$B$8)+(F3638*constantes!$B$9)</f>
        <v>25.408056634795038</v>
      </c>
      <c r="T3638">
        <f>(O3638*constantes!$D$4)+(P3638*constantes!$D$5)+(D3638*constantes!$D$6)+(Q3638*constantes!$D$8)+(F3638*constantes!$D$9)</f>
        <v>27.167853763197808</v>
      </c>
      <c r="U3638">
        <f>(O3638*constantes!$D$4)+(P3638*constantes!$E$5)+(D3638*constantes!$D$6)+(Q3638*constantes!$D$8)+(F3638*constantes!$D$9)</f>
        <v>27.512082664773008</v>
      </c>
      <c r="V3638" s="5">
        <f t="shared" si="803"/>
        <v>0.31286104256490843</v>
      </c>
      <c r="W3638" s="5">
        <f t="shared" si="804"/>
        <v>0.41393857140946166</v>
      </c>
      <c r="X3638" s="6">
        <f t="shared" si="805"/>
        <v>0.15474222903064494</v>
      </c>
      <c r="Y3638" s="6">
        <f t="shared" si="806"/>
        <v>0.21116002723429073</v>
      </c>
      <c r="AA3638">
        <f>(O3638*constantes!$B$4)+(LN(110)*constantes!$B$5)+(LN(22)*constantes!$B$8)+(F3638*constantes!$B$9)</f>
        <v>23.701011641913961</v>
      </c>
      <c r="AB3638">
        <f t="shared" si="807"/>
        <v>9.2378774865307212E-2</v>
      </c>
      <c r="AC3638">
        <f>(O3638*constantes!$D$4)+(LN(110)*constantes!$D$5)+(LN(22)*constantes!$D$8)+(F3638*constantes!$D$9)</f>
        <v>25.75558740512928</v>
      </c>
      <c r="AD3638" s="7">
        <f t="shared" si="808"/>
        <v>4.0123743463222783E-2</v>
      </c>
      <c r="AF3638">
        <f>(O3638*constantes!$B$4)+(LN(125)*constantes!$B$5)+(LN(22.5)*constantes!$B$8)+(F3638*constantes!$B$9)</f>
        <v>23.955968578668354</v>
      </c>
      <c r="AG3638">
        <f t="shared" si="809"/>
        <v>0.11757074595810224</v>
      </c>
      <c r="AH3638">
        <f>(O3638*constantes!$D$4)+(LN(125)*constantes!$D$5)+(LN(22.5)*constantes!$D$8)+(F3638*constantes!$D$9)</f>
        <v>26.126660421737512</v>
      </c>
      <c r="AI3638">
        <f t="shared" si="810"/>
        <v>5.7622826233415747E-2</v>
      </c>
    </row>
    <row r="3639" spans="1:35" x14ac:dyDescent="0.25">
      <c r="A3639" s="11">
        <v>3638</v>
      </c>
      <c r="B3639">
        <v>0</v>
      </c>
      <c r="C3639">
        <v>46</v>
      </c>
      <c r="D3639">
        <v>1</v>
      </c>
      <c r="E3639">
        <v>1</v>
      </c>
      <c r="F3639">
        <v>0</v>
      </c>
      <c r="G3639">
        <v>144</v>
      </c>
      <c r="H3639">
        <v>23.65</v>
      </c>
      <c r="I3639">
        <f>IF(AND(B3639=1,E3639=0),V3639,IF(AND(B3639=1,E3639=1),W3639,IF(AND(B3639=0,E3639=0),X3639,IF(AND(B3639=0,E3639=1),Y3639,ERROR))))</f>
        <v>0.13008619944765309</v>
      </c>
      <c r="K3639">
        <f t="shared" si="798"/>
        <v>3.4153313573738631E-2</v>
      </c>
      <c r="L3639">
        <f t="shared" si="799"/>
        <v>2.3692217580876362E-2</v>
      </c>
      <c r="M3639" s="22" t="str">
        <f t="shared" si="797"/>
        <v>Elevated Risk</v>
      </c>
      <c r="O3639">
        <f t="shared" si="800"/>
        <v>3.8286413964890951</v>
      </c>
      <c r="P3639">
        <f t="shared" si="801"/>
        <v>4.9698132995760007</v>
      </c>
      <c r="Q3639">
        <f t="shared" si="802"/>
        <v>3.1633631149379418</v>
      </c>
      <c r="R3639">
        <f>(O3639*constantes!$B$4)+(P3639*constantes!$B$5)+(D3639*constantes!$B$6)+(Q3639*constantes!$B$8)+(F3639*constantes!$B$9)</f>
        <v>24.355158154021499</v>
      </c>
      <c r="S3639" s="4">
        <f>(O3639*constantes!$B$4)+(P3639*constantes!$C$5)+(D3639*constantes!$B$6)+(Q3639*constantes!$B$8)+(F3639*constantes!$B$9)</f>
        <v>24.711195578803121</v>
      </c>
      <c r="T3639">
        <f>(O3639*constantes!$D$4)+(P3639*constantes!$D$5)+(D3639*constantes!$D$6)+(Q3639*constantes!$D$8)+(F3639*constantes!$D$9)</f>
        <v>26.633588165766934</v>
      </c>
      <c r="U3639">
        <f>(O3639*constantes!$D$4)+(P3639*constantes!$E$5)+(D3639*constantes!$D$6)+(Q3639*constantes!$D$8)+(F3639*constantes!$D$9)</f>
        <v>26.980282341545355</v>
      </c>
      <c r="V3639" s="5">
        <f t="shared" si="803"/>
        <v>0.17009271629117073</v>
      </c>
      <c r="W3639" s="5">
        <f t="shared" si="804"/>
        <v>0.23369495344586366</v>
      </c>
      <c r="X3639" s="6">
        <f t="shared" si="805"/>
        <v>9.3832701218437675E-2</v>
      </c>
      <c r="Y3639" s="6">
        <f t="shared" si="806"/>
        <v>0.13008619944765309</v>
      </c>
      <c r="AA3639">
        <f>(O3639*constantes!$B$4)+(LN(110)*constantes!$B$5)+(LN(22)*constantes!$B$8)+(F3639*constantes!$B$9)</f>
        <v>23.088660364337766</v>
      </c>
      <c r="AB3639">
        <f t="shared" si="807"/>
        <v>5.1185816914687488E-2</v>
      </c>
      <c r="AC3639">
        <f>(O3639*constantes!$D$4)+(LN(110)*constantes!$D$5)+(LN(22)*constantes!$D$8)+(F3639*constantes!$D$9)</f>
        <v>25.220324924765169</v>
      </c>
      <c r="AD3639" s="7">
        <f t="shared" si="808"/>
        <v>2.3692217580876362E-2</v>
      </c>
      <c r="AF3639">
        <f>(O3639*constantes!$B$4)+(LN(125)*constantes!$B$5)+(LN(22.5)*constantes!$B$8)+(F3639*constantes!$B$9)</f>
        <v>23.343617301092156</v>
      </c>
      <c r="AG3639">
        <f t="shared" si="809"/>
        <v>6.5553501255932511E-2</v>
      </c>
      <c r="AH3639">
        <f>(O3639*constantes!$D$4)+(LN(125)*constantes!$D$5)+(LN(22.5)*constantes!$D$8)+(F3639*constantes!$D$9)</f>
        <v>25.591397941373401</v>
      </c>
      <c r="AI3639">
        <f t="shared" si="810"/>
        <v>3.4153313573738631E-2</v>
      </c>
    </row>
    <row r="3640" spans="1:35" x14ac:dyDescent="0.25">
      <c r="A3640" s="11">
        <v>3639</v>
      </c>
      <c r="B3640">
        <v>0</v>
      </c>
      <c r="C3640">
        <v>51</v>
      </c>
      <c r="D3640">
        <v>0</v>
      </c>
      <c r="E3640">
        <v>1</v>
      </c>
      <c r="F3640">
        <v>0</v>
      </c>
      <c r="G3640">
        <v>153</v>
      </c>
      <c r="H3640">
        <v>39.22</v>
      </c>
      <c r="I3640">
        <f>IF(AND(B3640=1,E3640=0),V3640,IF(AND(B3640=1,E3640=1),W3640,IF(AND(B3640=0,E3640=0),X3640,IF(AND(B3640=0,E3640=1),Y3640,ERROR))))</f>
        <v>0.14214433824010964</v>
      </c>
      <c r="K3640">
        <f t="shared" si="798"/>
        <v>4.4971857043080821E-2</v>
      </c>
      <c r="L3640">
        <f t="shared" si="799"/>
        <v>3.1250958582138333E-2</v>
      </c>
      <c r="M3640" s="22" t="str">
        <f t="shared" si="797"/>
        <v>Elevated Risk</v>
      </c>
      <c r="O3640">
        <f t="shared" si="800"/>
        <v>3.9318256327243257</v>
      </c>
      <c r="P3640">
        <f t="shared" si="801"/>
        <v>5.0304379213924353</v>
      </c>
      <c r="Q3640">
        <f t="shared" si="802"/>
        <v>3.6691868207682004</v>
      </c>
      <c r="R3640">
        <f>(O3640*constantes!$B$4)+(P3640*constantes!$B$5)+(D3640*constantes!$B$6)+(Q3640*constantes!$B$8)+(F3640*constantes!$B$9)</f>
        <v>24.480301936762601</v>
      </c>
      <c r="S3640" s="4">
        <f>(O3640*constantes!$B$4)+(P3640*constantes!$C$5)+(D3640*constantes!$B$6)+(Q3640*constantes!$B$8)+(F3640*constantes!$B$9)</f>
        <v>24.840682509451156</v>
      </c>
      <c r="T3640">
        <f>(O3640*constantes!$D$4)+(P3640*constantes!$D$5)+(D3640*constantes!$D$6)+(Q3640*constantes!$D$8)+(F3640*constantes!$D$9)</f>
        <v>26.724813670018921</v>
      </c>
      <c r="U3640">
        <f>(O3640*constantes!$D$4)+(P3640*constantes!$E$5)+(D3640*constantes!$D$6)+(Q3640*constantes!$D$8)+(F3640*constantes!$D$9)</f>
        <v>27.075737019415254</v>
      </c>
      <c r="V3640" s="5">
        <f t="shared" si="803"/>
        <v>0.19046562218482088</v>
      </c>
      <c r="W3640" s="5">
        <f t="shared" si="804"/>
        <v>0.26138030275749491</v>
      </c>
      <c r="X3640" s="6">
        <f t="shared" si="805"/>
        <v>0.10232092710612606</v>
      </c>
      <c r="Y3640" s="6">
        <f t="shared" si="806"/>
        <v>0.14214433824010964</v>
      </c>
      <c r="AA3640">
        <f>(O3640*constantes!$B$4)+(LN(110)*constantes!$B$5)+(LN(22)*constantes!$B$8)+(F3640*constantes!$B$9)</f>
        <v>23.409868764368586</v>
      </c>
      <c r="AB3640">
        <f t="shared" si="807"/>
        <v>6.9883054652788434E-2</v>
      </c>
      <c r="AC3640">
        <f>(O3640*constantes!$D$4)+(LN(110)*constantes!$D$5)+(LN(22)*constantes!$D$8)+(F3640*constantes!$D$9)</f>
        <v>25.50109645445777</v>
      </c>
      <c r="AD3640" s="7">
        <f t="shared" si="808"/>
        <v>3.1250958582138333E-2</v>
      </c>
      <c r="AF3640">
        <f>(O3640*constantes!$B$4)+(LN(125)*constantes!$B$5)+(LN(22.5)*constantes!$B$8)+(F3640*constantes!$B$9)</f>
        <v>23.664825701122982</v>
      </c>
      <c r="AG3640">
        <f t="shared" si="809"/>
        <v>8.9246869441510945E-2</v>
      </c>
      <c r="AH3640">
        <f>(O3640*constantes!$D$4)+(LN(125)*constantes!$D$5)+(LN(22.5)*constantes!$D$8)+(F3640*constantes!$D$9)</f>
        <v>25.872169471066002</v>
      </c>
      <c r="AI3640">
        <f t="shared" si="810"/>
        <v>4.4971857043080821E-2</v>
      </c>
    </row>
    <row r="3641" spans="1:35" x14ac:dyDescent="0.25">
      <c r="A3641" s="11">
        <v>3640</v>
      </c>
      <c r="B3641">
        <v>0</v>
      </c>
      <c r="C3641">
        <v>39</v>
      </c>
      <c r="D3641">
        <v>0</v>
      </c>
      <c r="E3641">
        <v>1</v>
      </c>
      <c r="F3641">
        <v>0</v>
      </c>
      <c r="G3641">
        <v>146</v>
      </c>
      <c r="H3641">
        <v>24.41</v>
      </c>
      <c r="I3641">
        <f>IF(AND(B3641=1,E3641=0),V3641,IF(AND(B3641=1,E3641=1),W3641,IF(AND(B3641=0,E3641=0),X3641,IF(AND(B3641=0,E3641=1),Y3641,ERROR))))</f>
        <v>4.9397741294963438E-2</v>
      </c>
      <c r="K3641">
        <f t="shared" si="798"/>
        <v>2.1931490638549711E-2</v>
      </c>
      <c r="L3641">
        <f t="shared" si="799"/>
        <v>1.5184528759381921E-2</v>
      </c>
      <c r="M3641" s="22" t="str">
        <f t="shared" si="797"/>
        <v>Elevated Risk</v>
      </c>
      <c r="O3641">
        <f t="shared" si="800"/>
        <v>3.6635616461296463</v>
      </c>
      <c r="P3641">
        <f t="shared" si="801"/>
        <v>4.9836066217083363</v>
      </c>
      <c r="Q3641">
        <f t="shared" si="802"/>
        <v>3.1949928844048685</v>
      </c>
      <c r="R3641">
        <f>(O3641*constantes!$B$4)+(P3641*constantes!$B$5)+(D3641*constantes!$B$6)+(Q3641*constantes!$B$8)+(F3641*constantes!$B$9)</f>
        <v>23.182404342704093</v>
      </c>
      <c r="S3641" s="4">
        <f>(O3641*constantes!$B$4)+(P3641*constantes!$C$5)+(D3641*constantes!$B$6)+(Q3641*constantes!$B$8)+(F3641*constantes!$B$9)</f>
        <v>23.539429921083276</v>
      </c>
      <c r="T3641">
        <f>(O3641*constantes!$D$4)+(P3641*constantes!$D$5)+(D3641*constantes!$D$6)+(Q3641*constantes!$D$8)+(F3641*constantes!$D$9)</f>
        <v>25.620684702855584</v>
      </c>
      <c r="U3641">
        <f>(O3641*constantes!$D$4)+(P3641*constantes!$E$5)+(D3641*constantes!$D$6)+(Q3641*constantes!$D$8)+(F3641*constantes!$D$9)</f>
        <v>25.968341100785956</v>
      </c>
      <c r="V3641" s="5">
        <f t="shared" si="803"/>
        <v>5.6072656549647548E-2</v>
      </c>
      <c r="W3641" s="5">
        <f t="shared" si="804"/>
        <v>7.9157411578716474E-2</v>
      </c>
      <c r="X3641" s="6">
        <f t="shared" si="805"/>
        <v>3.5150295436952028E-2</v>
      </c>
      <c r="Y3641" s="6">
        <f t="shared" si="806"/>
        <v>4.9397741294963438E-2</v>
      </c>
      <c r="AA3641">
        <f>(O3641*constantes!$B$4)+(LN(110)*constantes!$B$5)+(LN(22)*constantes!$B$8)+(F3641*constantes!$B$9)</f>
        <v>22.574773704658814</v>
      </c>
      <c r="AB3641">
        <f t="shared" si="807"/>
        <v>3.0940270522043956E-2</v>
      </c>
      <c r="AC3641">
        <f>(O3641*constantes!$D$4)+(LN(110)*constantes!$D$5)+(LN(22)*constantes!$D$8)+(F3641*constantes!$D$9)</f>
        <v>24.771131368454586</v>
      </c>
      <c r="AD3641" s="7">
        <f t="shared" si="808"/>
        <v>1.5184528759381921E-2</v>
      </c>
      <c r="AF3641">
        <f>(O3641*constantes!$B$4)+(LN(125)*constantes!$B$5)+(LN(22.5)*constantes!$B$8)+(F3641*constantes!$B$9)</f>
        <v>22.829730641413207</v>
      </c>
      <c r="AG3641">
        <f t="shared" si="809"/>
        <v>3.974481175054656E-2</v>
      </c>
      <c r="AH3641">
        <f>(O3641*constantes!$D$4)+(LN(125)*constantes!$D$5)+(LN(22.5)*constantes!$D$8)+(F3641*constantes!$D$9)</f>
        <v>25.142204385062819</v>
      </c>
      <c r="AI3641">
        <f t="shared" si="810"/>
        <v>2.1931490638549711E-2</v>
      </c>
    </row>
    <row r="3642" spans="1:35" x14ac:dyDescent="0.25">
      <c r="A3642" s="11">
        <v>3641</v>
      </c>
      <c r="B3642">
        <v>0</v>
      </c>
      <c r="C3642">
        <v>37</v>
      </c>
      <c r="D3642">
        <v>1</v>
      </c>
      <c r="E3642">
        <v>0</v>
      </c>
      <c r="F3642">
        <v>0</v>
      </c>
      <c r="G3642">
        <v>141</v>
      </c>
      <c r="H3642">
        <v>41.29</v>
      </c>
      <c r="I3642">
        <f>IF(AND(B3642=1,E3642=0),V3642,IF(AND(B3642=1,E3642=1),W3642,IF(AND(B3642=0,E3642=0),X3642,IF(AND(B3642=0,E3642=1),Y3642,ERROR))))</f>
        <v>6.600065398927657E-2</v>
      </c>
      <c r="K3642">
        <f t="shared" si="798"/>
        <v>1.903255478119692E-2</v>
      </c>
      <c r="L3642">
        <f t="shared" si="799"/>
        <v>1.3171407582175831E-2</v>
      </c>
      <c r="M3642" s="22" t="str">
        <f t="shared" si="797"/>
        <v>Elevated Risk</v>
      </c>
      <c r="O3642">
        <f t="shared" si="800"/>
        <v>3.6109179126442243</v>
      </c>
      <c r="P3642">
        <f t="shared" si="801"/>
        <v>4.9487598903781684</v>
      </c>
      <c r="Q3642">
        <f t="shared" si="802"/>
        <v>3.7206203398979989</v>
      </c>
      <c r="R3642">
        <f>(O3642*constantes!$B$4)+(P3642*constantes!$B$5)+(D3642*constantes!$B$6)+(Q3642*constantes!$B$8)+(F3642*constantes!$B$9)</f>
        <v>24.080114709648637</v>
      </c>
      <c r="S3642" s="4">
        <f>(O3642*constantes!$B$4)+(P3642*constantes!$C$5)+(D3642*constantes!$B$6)+(Q3642*constantes!$B$8)+(F3642*constantes!$B$9)</f>
        <v>24.43464386819533</v>
      </c>
      <c r="T3642">
        <f>(O3642*constantes!$D$4)+(P3642*constantes!$D$5)+(D3642*constantes!$D$6)+(Q3642*constantes!$D$8)+(F3642*constantes!$D$9)</f>
        <v>26.266823736575326</v>
      </c>
      <c r="U3642">
        <f>(O3642*constantes!$D$4)+(P3642*constantes!$E$5)+(D3642*constantes!$D$6)+(Q3642*constantes!$D$8)+(F3642*constantes!$D$9)</f>
        <v>26.612049226528107</v>
      </c>
      <c r="V3642" s="5">
        <f t="shared" si="803"/>
        <v>0.13203983206169112</v>
      </c>
      <c r="W3642" s="5">
        <f t="shared" si="804"/>
        <v>0.18279524376535927</v>
      </c>
      <c r="X3642" s="6">
        <f t="shared" si="805"/>
        <v>6.600065398927657E-2</v>
      </c>
      <c r="Y3642" s="6">
        <f t="shared" si="806"/>
        <v>9.1928142678244895E-2</v>
      </c>
      <c r="AA3642">
        <f>(O3642*constantes!$B$4)+(LN(110)*constantes!$B$5)+(LN(22)*constantes!$B$8)+(F3642*constantes!$B$9)</f>
        <v>22.410895868068035</v>
      </c>
      <c r="AB3642">
        <f t="shared" si="807"/>
        <v>2.6325671515684657E-2</v>
      </c>
      <c r="AC3642">
        <f>(O3642*constantes!$D$4)+(LN(110)*constantes!$D$5)+(LN(22)*constantes!$D$8)+(F3642*constantes!$D$9)</f>
        <v>24.627884084579406</v>
      </c>
      <c r="AD3642" s="7">
        <f t="shared" si="808"/>
        <v>1.3171407582175831E-2</v>
      </c>
      <c r="AF3642">
        <f>(O3642*constantes!$B$4)+(LN(125)*constantes!$B$5)+(LN(22.5)*constantes!$B$8)+(F3642*constantes!$B$9)</f>
        <v>22.665852804822428</v>
      </c>
      <c r="AG3642">
        <f t="shared" si="809"/>
        <v>3.3840132302612846E-2</v>
      </c>
      <c r="AH3642">
        <f>(O3642*constantes!$D$4)+(LN(125)*constantes!$D$5)+(LN(22.5)*constantes!$D$8)+(F3642*constantes!$D$9)</f>
        <v>24.998957101187639</v>
      </c>
      <c r="AI3642">
        <f t="shared" si="810"/>
        <v>1.903255478119692E-2</v>
      </c>
    </row>
    <row r="3643" spans="1:35" x14ac:dyDescent="0.25">
      <c r="A3643" s="11">
        <v>3642</v>
      </c>
      <c r="B3643">
        <v>0</v>
      </c>
      <c r="C3643">
        <v>62</v>
      </c>
      <c r="D3643">
        <v>0</v>
      </c>
      <c r="E3643">
        <v>0</v>
      </c>
      <c r="F3643">
        <v>0</v>
      </c>
      <c r="G3643">
        <v>122</v>
      </c>
      <c r="H3643">
        <v>23.03</v>
      </c>
      <c r="I3643">
        <f>IF(AND(B3643=1,E3643=0),V3643,IF(AND(B3643=1,E3643=1),W3643,IF(AND(B3643=0,E3643=0),X3643,IF(AND(B3643=0,E3643=1),Y3643,ERROR))))</f>
        <v>7.1322092218459421E-2</v>
      </c>
      <c r="K3643">
        <f t="shared" si="798"/>
        <v>7.5302674960658122E-2</v>
      </c>
      <c r="L3643">
        <f t="shared" si="799"/>
        <v>5.2585681787711391E-2</v>
      </c>
      <c r="M3643" s="22" t="str">
        <f t="shared" si="797"/>
        <v>NORMAL</v>
      </c>
      <c r="O3643">
        <f t="shared" si="800"/>
        <v>4.1271343850450917</v>
      </c>
      <c r="P3643">
        <f t="shared" si="801"/>
        <v>4.8040210447332568</v>
      </c>
      <c r="Q3643">
        <f t="shared" si="802"/>
        <v>3.136797713832594</v>
      </c>
      <c r="R3643">
        <f>(O3643*constantes!$B$4)+(P3643*constantes!$B$5)+(D3643*constantes!$B$6)+(Q3643*constantes!$B$8)+(F3643*constantes!$B$9)</f>
        <v>24.246206738528805</v>
      </c>
      <c r="S3643" s="4">
        <f>(O3643*constantes!$B$4)+(P3643*constantes!$C$5)+(D3643*constantes!$B$6)+(Q3643*constantes!$B$8)+(F3643*constantes!$B$9)</f>
        <v>24.590366806173492</v>
      </c>
      <c r="T3643">
        <f>(O3643*constantes!$D$4)+(P3643*constantes!$D$5)+(D3643*constantes!$D$6)+(Q3643*constantes!$D$8)+(F3643*constantes!$D$9)</f>
        <v>26.34718822925219</v>
      </c>
      <c r="U3643">
        <f>(O3643*constantes!$D$4)+(P3643*constantes!$E$5)+(D3643*constantes!$D$6)+(Q3643*constantes!$D$8)+(F3643*constantes!$D$9)</f>
        <v>26.68231673733278</v>
      </c>
      <c r="V3643" s="5">
        <f t="shared" si="803"/>
        <v>0.15396597327257489</v>
      </c>
      <c r="W3643" s="5">
        <f t="shared" si="804"/>
        <v>0.21012489062766304</v>
      </c>
      <c r="X3643" s="6">
        <f t="shared" si="805"/>
        <v>7.1322092218459421E-2</v>
      </c>
      <c r="Y3643" s="6">
        <f t="shared" si="806"/>
        <v>9.82802702703236E-2</v>
      </c>
      <c r="AA3643">
        <f>(O3643*constantes!$B$4)+(LN(110)*constantes!$B$5)+(LN(22)*constantes!$B$8)+(F3643*constantes!$B$9)</f>
        <v>24.017857097993041</v>
      </c>
      <c r="AB3643">
        <f t="shared" si="807"/>
        <v>0.12458920296857934</v>
      </c>
      <c r="AC3643">
        <f>(O3643*constantes!$D$4)+(LN(110)*constantes!$D$5)+(LN(22)*constantes!$D$8)+(F3643*constantes!$D$9)</f>
        <v>26.032545241135235</v>
      </c>
      <c r="AD3643" s="7">
        <f t="shared" si="808"/>
        <v>5.2585681787711391E-2</v>
      </c>
      <c r="AF3643">
        <f>(O3643*constantes!$B$4)+(LN(125)*constantes!$B$5)+(LN(22.5)*constantes!$B$8)+(F3643*constantes!$B$9)</f>
        <v>24.27281403474743</v>
      </c>
      <c r="AG3643">
        <f t="shared" si="809"/>
        <v>0.15777159470264646</v>
      </c>
      <c r="AH3643">
        <f>(O3643*constantes!$D$4)+(LN(125)*constantes!$D$5)+(LN(22.5)*constantes!$D$8)+(F3643*constantes!$D$9)</f>
        <v>26.403618257743467</v>
      </c>
      <c r="AI3643">
        <f t="shared" si="810"/>
        <v>7.5302674960658122E-2</v>
      </c>
    </row>
    <row r="3644" spans="1:35" x14ac:dyDescent="0.25">
      <c r="A3644" s="11">
        <v>3643</v>
      </c>
      <c r="B3644">
        <v>0</v>
      </c>
      <c r="C3644">
        <v>43</v>
      </c>
      <c r="D3644">
        <v>0</v>
      </c>
      <c r="E3644">
        <v>1</v>
      </c>
      <c r="F3644">
        <v>0</v>
      </c>
      <c r="G3644">
        <v>138.5</v>
      </c>
      <c r="H3644">
        <v>23.09</v>
      </c>
      <c r="I3644">
        <f>IF(AND(B3644=1,E3644=0),V3644,IF(AND(B3644=1,E3644=1),W3644,IF(AND(B3644=0,E3644=0),X3644,IF(AND(B3644=0,E3644=1),Y3644,ERROR))))</f>
        <v>5.3672917936288922E-2</v>
      </c>
      <c r="K3644">
        <f t="shared" si="798"/>
        <v>2.8509711637591306E-2</v>
      </c>
      <c r="L3644">
        <f t="shared" si="799"/>
        <v>1.975954812069991E-2</v>
      </c>
      <c r="M3644" s="22" t="str">
        <f t="shared" si="797"/>
        <v>Elevated Risk</v>
      </c>
      <c r="O3644">
        <f t="shared" si="800"/>
        <v>3.7612001156935624</v>
      </c>
      <c r="P3644">
        <f t="shared" si="801"/>
        <v>4.9308703256273931</v>
      </c>
      <c r="Q3644">
        <f t="shared" si="802"/>
        <v>3.1393996233664039</v>
      </c>
      <c r="R3644">
        <f>(O3644*constantes!$B$4)+(P3644*constantes!$B$5)+(D3644*constantes!$B$6)+(Q3644*constantes!$B$8)+(F3644*constantes!$B$9)</f>
        <v>23.344446275230482</v>
      </c>
      <c r="S3644" s="4">
        <f>(O3644*constantes!$B$4)+(P3644*constantes!$C$5)+(D3644*constantes!$B$6)+(Q3644*constantes!$B$8)+(F3644*constantes!$B$9)</f>
        <v>23.697693825358428</v>
      </c>
      <c r="T3644">
        <f>(O3644*constantes!$D$4)+(P3644*constantes!$D$5)+(D3644*constantes!$D$6)+(Q3644*constantes!$D$8)+(F3644*constantes!$D$9)</f>
        <v>25.709601303916905</v>
      </c>
      <c r="U3644">
        <f>(O3644*constantes!$D$4)+(P3644*constantes!$E$5)+(D3644*constantes!$D$6)+(Q3644*constantes!$D$8)+(F3644*constantes!$D$9)</f>
        <v>26.053578817832673</v>
      </c>
      <c r="V3644" s="5">
        <f t="shared" si="803"/>
        <v>6.5606042303265832E-2</v>
      </c>
      <c r="W3644" s="5">
        <f t="shared" si="804"/>
        <v>9.2087330034513637E-2</v>
      </c>
      <c r="X3644" s="6">
        <f t="shared" si="805"/>
        <v>3.8355436922018482E-2</v>
      </c>
      <c r="Y3644" s="6">
        <f t="shared" si="806"/>
        <v>5.3672917936288922E-2</v>
      </c>
      <c r="AA3644">
        <f>(O3644*constantes!$B$4)+(LN(110)*constantes!$B$5)+(LN(22)*constantes!$B$8)+(F3644*constantes!$B$9)</f>
        <v>22.8787183548725</v>
      </c>
      <c r="AB3644">
        <f t="shared" si="807"/>
        <v>4.169811677585733E-2</v>
      </c>
      <c r="AC3644">
        <f>(O3644*constantes!$D$4)+(LN(110)*constantes!$D$5)+(LN(22)*constantes!$D$8)+(F3644*constantes!$D$9)</f>
        <v>25.036812478830871</v>
      </c>
      <c r="AD3644" s="7">
        <f t="shared" si="808"/>
        <v>1.975954812069991E-2</v>
      </c>
      <c r="AF3644">
        <f>(O3644*constantes!$B$4)+(LN(125)*constantes!$B$5)+(LN(22.5)*constantes!$B$8)+(F3644*constantes!$B$9)</f>
        <v>23.133675291626897</v>
      </c>
      <c r="AG3644">
        <f t="shared" si="809"/>
        <v>5.3478442485207722E-2</v>
      </c>
      <c r="AH3644">
        <f>(O3644*constantes!$D$4)+(LN(125)*constantes!$D$5)+(LN(22.5)*constantes!$D$8)+(F3644*constantes!$D$9)</f>
        <v>25.407885495439103</v>
      </c>
      <c r="AI3644">
        <f t="shared" si="810"/>
        <v>2.8509711637591306E-2</v>
      </c>
    </row>
    <row r="3645" spans="1:35" x14ac:dyDescent="0.25">
      <c r="A3645" s="11">
        <v>3644</v>
      </c>
      <c r="B3645">
        <v>0</v>
      </c>
      <c r="C3645">
        <v>46</v>
      </c>
      <c r="D3645">
        <v>1</v>
      </c>
      <c r="E3645">
        <v>0</v>
      </c>
      <c r="F3645">
        <v>0</v>
      </c>
      <c r="G3645">
        <v>112.5</v>
      </c>
      <c r="H3645">
        <v>18.68</v>
      </c>
      <c r="I3645">
        <f>IF(AND(B3645=1,E3645=0),V3645,IF(AND(B3645=1,E3645=1),W3645,IF(AND(B3645=0,E3645=0),X3645,IF(AND(B3645=0,E3645=1),Y3645,ERROR))))</f>
        <v>4.2676269579282278E-2</v>
      </c>
      <c r="K3645">
        <f t="shared" si="798"/>
        <v>3.4153313573738631E-2</v>
      </c>
      <c r="L3645">
        <f t="shared" si="799"/>
        <v>2.3692217580876362E-2</v>
      </c>
      <c r="M3645" s="22" t="str">
        <f t="shared" si="797"/>
        <v>Elevated Risk</v>
      </c>
      <c r="O3645">
        <f t="shared" si="800"/>
        <v>3.8286413964890951</v>
      </c>
      <c r="P3645">
        <f t="shared" si="801"/>
        <v>4.7229532216444747</v>
      </c>
      <c r="Q3645">
        <f t="shared" si="802"/>
        <v>2.9274534328006965</v>
      </c>
      <c r="R3645">
        <f>(O3645*constantes!$B$4)+(P3645*constantes!$B$5)+(D3645*constantes!$B$6)+(Q3645*constantes!$B$8)+(F3645*constantes!$B$9)</f>
        <v>23.710190841944335</v>
      </c>
      <c r="S3645" s="4">
        <f>(O3645*constantes!$B$4)+(P3645*constantes!$C$5)+(D3645*constantes!$B$6)+(Q3645*constantes!$B$8)+(F3645*constantes!$B$9)</f>
        <v>24.048543210742945</v>
      </c>
      <c r="T3645">
        <f>(O3645*constantes!$D$4)+(P3645*constantes!$D$5)+(D3645*constantes!$D$6)+(Q3645*constantes!$D$8)+(F3645*constantes!$D$9)</f>
        <v>25.818584158959897</v>
      </c>
      <c r="U3645">
        <f>(O3645*constantes!$D$4)+(P3645*constantes!$E$5)+(D3645*constantes!$D$6)+(Q3645*constantes!$D$8)+(F3645*constantes!$D$9)</f>
        <v>26.148057375701818</v>
      </c>
      <c r="V3645" s="5">
        <f t="shared" si="803"/>
        <v>9.3189661317985339E-2</v>
      </c>
      <c r="W3645" s="5">
        <f t="shared" si="804"/>
        <v>0.12821153498042182</v>
      </c>
      <c r="X3645" s="6">
        <f t="shared" si="805"/>
        <v>4.2676269579282278E-2</v>
      </c>
      <c r="Y3645" s="6">
        <f t="shared" si="806"/>
        <v>5.8831672366898791E-2</v>
      </c>
      <c r="AA3645">
        <f>(O3645*constantes!$B$4)+(LN(110)*constantes!$B$5)+(LN(22)*constantes!$B$8)+(F3645*constantes!$B$9)</f>
        <v>23.088660364337766</v>
      </c>
      <c r="AB3645">
        <f t="shared" si="807"/>
        <v>5.1185816914687488E-2</v>
      </c>
      <c r="AC3645">
        <f>(O3645*constantes!$D$4)+(LN(110)*constantes!$D$5)+(LN(22)*constantes!$D$8)+(F3645*constantes!$D$9)</f>
        <v>25.220324924765169</v>
      </c>
      <c r="AD3645" s="7">
        <f t="shared" si="808"/>
        <v>2.3692217580876362E-2</v>
      </c>
      <c r="AF3645">
        <f>(O3645*constantes!$B$4)+(LN(125)*constantes!$B$5)+(LN(22.5)*constantes!$B$8)+(F3645*constantes!$B$9)</f>
        <v>23.343617301092156</v>
      </c>
      <c r="AG3645">
        <f t="shared" si="809"/>
        <v>6.5553501255932511E-2</v>
      </c>
      <c r="AH3645">
        <f>(O3645*constantes!$D$4)+(LN(125)*constantes!$D$5)+(LN(22.5)*constantes!$D$8)+(F3645*constantes!$D$9)</f>
        <v>25.591397941373401</v>
      </c>
      <c r="AI3645">
        <f t="shared" si="810"/>
        <v>3.4153313573738631E-2</v>
      </c>
    </row>
    <row r="3646" spans="1:35" x14ac:dyDescent="0.25">
      <c r="A3646" s="11">
        <v>3645</v>
      </c>
      <c r="B3646">
        <v>0</v>
      </c>
      <c r="C3646">
        <v>48</v>
      </c>
      <c r="D3646">
        <v>0</v>
      </c>
      <c r="E3646">
        <v>0</v>
      </c>
      <c r="F3646">
        <v>0</v>
      </c>
      <c r="G3646">
        <v>100</v>
      </c>
      <c r="H3646">
        <v>29.45</v>
      </c>
      <c r="I3646">
        <f>IF(AND(B3646=1,E3646=0),V3646,IF(AND(B3646=1,E3646=1),W3646,IF(AND(B3646=0,E3646=0),X3646,IF(AND(B3646=0,E3646=1),Y3646,ERROR))))</f>
        <v>2.3617787274543778E-2</v>
      </c>
      <c r="K3646">
        <f t="shared" si="798"/>
        <v>3.8265438641588045E-2</v>
      </c>
      <c r="L3646">
        <f t="shared" si="799"/>
        <v>2.6562184906686825E-2</v>
      </c>
      <c r="M3646" s="22" t="str">
        <f t="shared" si="797"/>
        <v>OPTIMAL</v>
      </c>
      <c r="O3646">
        <f t="shared" si="800"/>
        <v>3.8712010109078911</v>
      </c>
      <c r="P3646">
        <f t="shared" si="801"/>
        <v>4.6051701859880918</v>
      </c>
      <c r="Q3646">
        <f t="shared" si="802"/>
        <v>3.3826939100975957</v>
      </c>
      <c r="R3646">
        <f>(O3646*constantes!$B$4)+(P3646*constantes!$B$5)+(D3646*constantes!$B$6)+(Q3646*constantes!$B$8)+(F3646*constantes!$B$9)</f>
        <v>23.27555125864669</v>
      </c>
      <c r="S3646" s="4">
        <f>(O3646*constantes!$B$4)+(P3646*constantes!$C$5)+(D3646*constantes!$B$6)+(Q3646*constantes!$B$8)+(F3646*constantes!$B$9)</f>
        <v>23.605465650770878</v>
      </c>
      <c r="T3646">
        <f>(O3646*constantes!$D$4)+(P3646*constantes!$D$5)+(D3646*constantes!$D$6)+(Q3646*constantes!$D$8)+(F3646*constantes!$D$9)</f>
        <v>25.217140464156294</v>
      </c>
      <c r="U3646">
        <f>(O3646*constantes!$D$4)+(P3646*constantes!$E$5)+(D3646*constantes!$D$6)+(Q3646*constantes!$D$8)+(F3646*constantes!$D$9)</f>
        <v>25.538397136330822</v>
      </c>
      <c r="V3646" s="5">
        <f t="shared" si="803"/>
        <v>6.1375264464086254E-2</v>
      </c>
      <c r="W3646" s="5">
        <f t="shared" si="804"/>
        <v>8.432677095857688E-2</v>
      </c>
      <c r="X3646" s="6">
        <f t="shared" si="805"/>
        <v>2.3617787274543778E-2</v>
      </c>
      <c r="Y3646" s="6">
        <f t="shared" si="806"/>
        <v>3.2419194188674005E-2</v>
      </c>
      <c r="AA3646">
        <f>(O3646*constantes!$B$4)+(LN(110)*constantes!$B$5)+(LN(22)*constantes!$B$8)+(F3646*constantes!$B$9)</f>
        <v>23.221146741638901</v>
      </c>
      <c r="AB3646">
        <f t="shared" si="807"/>
        <v>5.8221930281009082E-2</v>
      </c>
      <c r="AC3646">
        <f>(O3646*constantes!$D$4)+(LN(110)*constantes!$D$5)+(LN(22)*constantes!$D$8)+(F3646*constantes!$D$9)</f>
        <v>25.336132614771724</v>
      </c>
      <c r="AD3646" s="7">
        <f t="shared" si="808"/>
        <v>2.6562184906686825E-2</v>
      </c>
      <c r="AF3646">
        <f>(O3646*constantes!$B$4)+(LN(125)*constantes!$B$5)+(LN(22.5)*constantes!$B$8)+(F3646*constantes!$B$9)</f>
        <v>23.47610367839329</v>
      </c>
      <c r="AG3646">
        <f t="shared" si="809"/>
        <v>7.448581103683527E-2</v>
      </c>
      <c r="AH3646">
        <f>(O3646*constantes!$D$4)+(LN(125)*constantes!$D$5)+(LN(22.5)*constantes!$D$8)+(F3646*constantes!$D$9)</f>
        <v>25.707205631379956</v>
      </c>
      <c r="AI3646">
        <f t="shared" si="810"/>
        <v>3.8265438641588045E-2</v>
      </c>
    </row>
    <row r="3647" spans="1:35" x14ac:dyDescent="0.25">
      <c r="A3647" s="11">
        <v>3646</v>
      </c>
      <c r="B3647">
        <v>1</v>
      </c>
      <c r="C3647">
        <v>48</v>
      </c>
      <c r="D3647">
        <v>0</v>
      </c>
      <c r="E3647">
        <v>1</v>
      </c>
      <c r="F3647">
        <v>0</v>
      </c>
      <c r="G3647">
        <v>140</v>
      </c>
      <c r="H3647">
        <v>27.48</v>
      </c>
      <c r="I3647">
        <f>IF(AND(B3647=1,E3647=0),V3647,IF(AND(B3647=1,E3647=1),W3647,IF(AND(B3647=0,E3647=0),X3647,IF(AND(B3647=0,E3647=1),Y3647,ERROR))))</f>
        <v>0.1474001153233383</v>
      </c>
      <c r="K3647">
        <f t="shared" si="798"/>
        <v>7.448581103683527E-2</v>
      </c>
      <c r="L3647">
        <f t="shared" si="799"/>
        <v>5.8221930281009082E-2</v>
      </c>
      <c r="M3647" s="22" t="str">
        <f t="shared" si="797"/>
        <v>Elevated Risk</v>
      </c>
      <c r="O3647">
        <f t="shared" si="800"/>
        <v>3.8712010109078911</v>
      </c>
      <c r="P3647">
        <f t="shared" si="801"/>
        <v>4.9416424226093039</v>
      </c>
      <c r="Q3647">
        <f t="shared" si="802"/>
        <v>3.3134584673541485</v>
      </c>
      <c r="R3647">
        <f>(O3647*constantes!$B$4)+(P3647*constantes!$B$5)+(D3647*constantes!$B$6)+(Q3647*constantes!$B$8)+(F3647*constantes!$B$9)</f>
        <v>23.844846393414244</v>
      </c>
      <c r="S3647" s="4">
        <f>(O3647*constantes!$B$4)+(P3647*constantes!$C$5)+(D3647*constantes!$B$6)+(Q3647*constantes!$B$8)+(F3647*constantes!$B$9)</f>
        <v>24.198865656569975</v>
      </c>
      <c r="T3647">
        <f>(O3647*constantes!$D$4)+(P3647*constantes!$D$5)+(D3647*constantes!$D$6)+(Q3647*constantes!$D$8)+(F3647*constantes!$D$9)</f>
        <v>26.128209963167883</v>
      </c>
      <c r="U3647">
        <f>(O3647*constantes!$D$4)+(P3647*constantes!$E$5)+(D3647*constantes!$D$6)+(Q3647*constantes!$D$8)+(F3647*constantes!$D$9)</f>
        <v>26.472938938569108</v>
      </c>
      <c r="V3647" s="5">
        <f t="shared" si="803"/>
        <v>0.10588624792175749</v>
      </c>
      <c r="W3647" s="5">
        <f t="shared" si="804"/>
        <v>0.1474001153233383</v>
      </c>
      <c r="X3647" s="6">
        <f t="shared" si="805"/>
        <v>5.7709554951252184E-2</v>
      </c>
      <c r="Y3647" s="6">
        <f t="shared" si="806"/>
        <v>8.0484493084981179E-2</v>
      </c>
      <c r="AA3647">
        <f>(O3647*constantes!$B$4)+(LN(110)*constantes!$B$5)+(LN(22)*constantes!$B$8)+(F3647*constantes!$B$9)</f>
        <v>23.221146741638901</v>
      </c>
      <c r="AB3647">
        <f t="shared" si="807"/>
        <v>5.8221930281009082E-2</v>
      </c>
      <c r="AC3647">
        <f>(O3647*constantes!$D$4)+(LN(110)*constantes!$D$5)+(LN(22)*constantes!$D$8)+(F3647*constantes!$D$9)</f>
        <v>25.336132614771724</v>
      </c>
      <c r="AD3647" s="7">
        <f t="shared" si="808"/>
        <v>2.6562184906686825E-2</v>
      </c>
      <c r="AF3647">
        <f>(O3647*constantes!$B$4)+(LN(125)*constantes!$B$5)+(LN(22.5)*constantes!$B$8)+(F3647*constantes!$B$9)</f>
        <v>23.47610367839329</v>
      </c>
      <c r="AG3647">
        <f t="shared" si="809"/>
        <v>7.448581103683527E-2</v>
      </c>
      <c r="AH3647">
        <f>(O3647*constantes!$D$4)+(LN(125)*constantes!$D$5)+(LN(22.5)*constantes!$D$8)+(F3647*constantes!$D$9)</f>
        <v>25.707205631379956</v>
      </c>
      <c r="AI3647">
        <f t="shared" si="810"/>
        <v>3.8265438641588045E-2</v>
      </c>
    </row>
    <row r="3648" spans="1:35" x14ac:dyDescent="0.25">
      <c r="A3648" s="11">
        <v>3647</v>
      </c>
      <c r="B3648">
        <v>1</v>
      </c>
      <c r="C3648">
        <v>49</v>
      </c>
      <c r="D3648">
        <v>0</v>
      </c>
      <c r="E3648">
        <v>0</v>
      </c>
      <c r="F3648">
        <v>0</v>
      </c>
      <c r="G3648">
        <v>114</v>
      </c>
      <c r="H3648">
        <v>24.68</v>
      </c>
      <c r="I3648">
        <f>IF(AND(B3648=1,E3648=0),V3648,IF(AND(B3648=1,E3648=1),W3648,IF(AND(B3648=0,E3648=0),X3648,IF(AND(B3648=0,E3648=1),Y3648,ERROR))))</f>
        <v>7.2130906310019172E-2</v>
      </c>
      <c r="K3648">
        <f t="shared" si="798"/>
        <v>7.9222803135090225E-2</v>
      </c>
      <c r="L3648">
        <f t="shared" si="799"/>
        <v>6.1959526107751905E-2</v>
      </c>
      <c r="M3648" s="22" t="str">
        <f t="shared" si="797"/>
        <v>NORMAL</v>
      </c>
      <c r="O3648">
        <f t="shared" si="800"/>
        <v>3.8918202981106265</v>
      </c>
      <c r="P3648">
        <f t="shared" si="801"/>
        <v>4.7361984483944957</v>
      </c>
      <c r="Q3648">
        <f t="shared" si="802"/>
        <v>3.205993199037187</v>
      </c>
      <c r="R3648">
        <f>(O3648*constantes!$B$4)+(P3648*constantes!$B$5)+(D3648*constantes!$B$6)+(Q3648*constantes!$B$8)+(F3648*constantes!$B$9)</f>
        <v>23.442723161254829</v>
      </c>
      <c r="S3648" s="4">
        <f>(O3648*constantes!$B$4)+(P3648*constantes!$C$5)+(D3648*constantes!$B$6)+(Q3648*constantes!$B$8)+(F3648*constantes!$B$9)</f>
        <v>23.782024418097812</v>
      </c>
      <c r="T3648">
        <f>(O3648*constantes!$D$4)+(P3648*constantes!$D$5)+(D3648*constantes!$D$6)+(Q3648*constantes!$D$8)+(F3648*constantes!$D$9)</f>
        <v>25.551479459061007</v>
      </c>
      <c r="U3648">
        <f>(O3648*constantes!$D$4)+(P3648*constantes!$E$5)+(D3648*constantes!$D$6)+(Q3648*constantes!$D$8)+(F3648*constantes!$D$9)</f>
        <v>25.881876662821007</v>
      </c>
      <c r="V3648" s="5">
        <f t="shared" si="803"/>
        <v>7.2130906310019172E-2</v>
      </c>
      <c r="W3648" s="5">
        <f t="shared" si="804"/>
        <v>9.9772164658305629E-2</v>
      </c>
      <c r="X3648" s="6">
        <f t="shared" si="805"/>
        <v>3.28390118417764E-2</v>
      </c>
      <c r="Y3648" s="6">
        <f t="shared" si="806"/>
        <v>4.5400421681920156E-2</v>
      </c>
      <c r="AA3648">
        <f>(O3648*constantes!$B$4)+(LN(110)*constantes!$B$5)+(LN(22)*constantes!$B$8)+(F3648*constantes!$B$9)</f>
        <v>23.285333757929525</v>
      </c>
      <c r="AB3648">
        <f t="shared" si="807"/>
        <v>6.1959526107751905E-2</v>
      </c>
      <c r="AC3648">
        <f>(O3648*constantes!$D$4)+(LN(110)*constantes!$D$5)+(LN(22)*constantes!$D$8)+(F3648*constantes!$D$9)</f>
        <v>25.39223913860047</v>
      </c>
      <c r="AD3648" s="7">
        <f t="shared" si="808"/>
        <v>2.8073382189004015E-2</v>
      </c>
      <c r="AF3648">
        <f>(O3648*constantes!$B$4)+(LN(125)*constantes!$B$5)+(LN(22.5)*constantes!$B$8)+(F3648*constantes!$B$9)</f>
        <v>23.540290694683922</v>
      </c>
      <c r="AG3648">
        <f t="shared" si="809"/>
        <v>7.9222803135090225E-2</v>
      </c>
      <c r="AH3648">
        <f>(O3648*constantes!$D$4)+(LN(125)*constantes!$D$5)+(LN(22.5)*constantes!$D$8)+(F3648*constantes!$D$9)</f>
        <v>25.763312155208702</v>
      </c>
      <c r="AI3648">
        <f t="shared" si="810"/>
        <v>4.0428513799347532E-2</v>
      </c>
    </row>
    <row r="3649" spans="1:35" x14ac:dyDescent="0.25">
      <c r="A3649" s="11">
        <v>3648</v>
      </c>
      <c r="B3649">
        <v>1</v>
      </c>
      <c r="C3649">
        <v>60</v>
      </c>
      <c r="D3649">
        <v>0</v>
      </c>
      <c r="E3649">
        <v>1</v>
      </c>
      <c r="F3649">
        <v>0</v>
      </c>
      <c r="G3649">
        <v>155</v>
      </c>
      <c r="H3649">
        <v>30.85</v>
      </c>
      <c r="I3649">
        <f>IF(AND(B3649=1,E3649=0),V3649,IF(AND(B3649=1,E3649=1),W3649,IF(AND(B3649=0,E3649=0),X3649,IF(AND(B3649=0,E3649=1),Y3649,ERROR))))</f>
        <v>0.34683762060782497</v>
      </c>
      <c r="K3649">
        <f t="shared" si="798"/>
        <v>0.14362116573454531</v>
      </c>
      <c r="L3649">
        <f t="shared" si="799"/>
        <v>0.11321269470654882</v>
      </c>
      <c r="M3649" s="22" t="str">
        <f t="shared" si="797"/>
        <v>'&gt;30%</v>
      </c>
      <c r="O3649">
        <f t="shared" si="800"/>
        <v>4.0943445622221004</v>
      </c>
      <c r="P3649">
        <f t="shared" si="801"/>
        <v>5.0434251169192468</v>
      </c>
      <c r="Q3649">
        <f t="shared" si="802"/>
        <v>3.4291367503513968</v>
      </c>
      <c r="R3649">
        <f>(O3649*constantes!$B$4)+(P3649*constantes!$B$5)+(D3649*constantes!$B$6)+(Q3649*constantes!$B$8)+(F3649*constantes!$B$9)</f>
        <v>24.820004655885544</v>
      </c>
      <c r="S3649" s="4">
        <f>(O3649*constantes!$B$4)+(P3649*constantes!$C$5)+(D3649*constantes!$B$6)+(Q3649*constantes!$B$8)+(F3649*constantes!$B$9)</f>
        <v>25.18131563126164</v>
      </c>
      <c r="T3649">
        <f>(O3649*constantes!$D$4)+(P3649*constantes!$D$5)+(D3649*constantes!$D$6)+(Q3649*constantes!$D$8)+(F3649*constantes!$D$9)</f>
        <v>27.080845267176166</v>
      </c>
      <c r="U3649">
        <f>(O3649*constantes!$D$4)+(P3649*constantes!$E$5)+(D3649*constantes!$D$6)+(Q3649*constantes!$D$8)+(F3649*constantes!$D$9)</f>
        <v>27.432674603332451</v>
      </c>
      <c r="V3649" s="5">
        <f t="shared" si="803"/>
        <v>0.25678627407496502</v>
      </c>
      <c r="W3649" s="5">
        <f t="shared" si="804"/>
        <v>0.34683762060782497</v>
      </c>
      <c r="X3649" s="6">
        <f t="shared" si="805"/>
        <v>0.14281765986807893</v>
      </c>
      <c r="Y3649" s="6">
        <f t="shared" si="806"/>
        <v>0.19674678290866798</v>
      </c>
      <c r="AA3649">
        <f>(O3649*constantes!$B$4)+(LN(110)*constantes!$B$5)+(LN(22)*constantes!$B$8)+(F3649*constantes!$B$9)</f>
        <v>23.915783691137978</v>
      </c>
      <c r="AB3649">
        <f t="shared" si="807"/>
        <v>0.11321269470654882</v>
      </c>
      <c r="AC3649">
        <f>(O3649*constantes!$D$4)+(LN(110)*constantes!$D$5)+(LN(22)*constantes!$D$8)+(F3649*constantes!$D$9)</f>
        <v>25.943321837946279</v>
      </c>
      <c r="AD3649" s="7">
        <f t="shared" si="808"/>
        <v>4.820708918468708E-2</v>
      </c>
      <c r="AF3649">
        <f>(O3649*constantes!$B$4)+(LN(125)*constantes!$B$5)+(LN(22.5)*constantes!$B$8)+(F3649*constantes!$B$9)</f>
        <v>24.170740627892375</v>
      </c>
      <c r="AG3649">
        <f t="shared" si="809"/>
        <v>0.14362116573454531</v>
      </c>
      <c r="AH3649">
        <f>(O3649*constantes!$D$4)+(LN(125)*constantes!$D$5)+(LN(22.5)*constantes!$D$8)+(F3649*constantes!$D$9)</f>
        <v>26.314394854554511</v>
      </c>
      <c r="AI3649">
        <f t="shared" si="810"/>
        <v>6.9102564331433469E-2</v>
      </c>
    </row>
    <row r="3650" spans="1:35" x14ac:dyDescent="0.25">
      <c r="A3650" s="11">
        <v>3649</v>
      </c>
      <c r="B3650">
        <v>1</v>
      </c>
      <c r="C3650">
        <v>49</v>
      </c>
      <c r="D3650">
        <v>1</v>
      </c>
      <c r="E3650">
        <v>0</v>
      </c>
      <c r="F3650">
        <v>0</v>
      </c>
      <c r="G3650">
        <v>128</v>
      </c>
      <c r="H3650">
        <v>23.58</v>
      </c>
      <c r="I3650">
        <f>IF(AND(B3650=1,E3650=0),V3650,IF(AND(B3650=1,E3650=1),W3650,IF(AND(B3650=0,E3650=0),X3650,IF(AND(B3650=0,E3650=1),Y3650,ERROR))))</f>
        <v>0.16638898086116471</v>
      </c>
      <c r="K3650">
        <f t="shared" si="798"/>
        <v>7.9222803135090225E-2</v>
      </c>
      <c r="L3650">
        <f t="shared" si="799"/>
        <v>6.1959526107751905E-2</v>
      </c>
      <c r="M3650" s="22" t="str">
        <f t="shared" si="797"/>
        <v>Elevated Risk</v>
      </c>
      <c r="O3650">
        <f t="shared" si="800"/>
        <v>3.8918202981106265</v>
      </c>
      <c r="P3650">
        <f t="shared" si="801"/>
        <v>4.8520302639196169</v>
      </c>
      <c r="Q3650">
        <f t="shared" si="802"/>
        <v>3.1603988951092248</v>
      </c>
      <c r="R3650">
        <f>(O3650*constantes!$B$4)+(P3650*constantes!$B$5)+(D3650*constantes!$B$6)+(Q3650*constantes!$B$8)+(F3650*constantes!$B$9)</f>
        <v>24.3309846492742</v>
      </c>
      <c r="S3650" s="4">
        <f>(O3650*constantes!$B$4)+(P3650*constantes!$C$5)+(D3650*constantes!$B$6)+(Q3650*constantes!$B$8)+(F3650*constantes!$B$9)</f>
        <v>24.678584097381403</v>
      </c>
      <c r="T3650">
        <f>(O3650*constantes!$D$4)+(P3650*constantes!$D$5)+(D3650*constantes!$D$6)+(Q3650*constantes!$D$8)+(F3650*constantes!$D$9)</f>
        <v>26.472673843386605</v>
      </c>
      <c r="U3650">
        <f>(O3650*constantes!$D$4)+(P3650*constantes!$E$5)+(D3650*constantes!$D$6)+(Q3650*constantes!$D$8)+(F3650*constantes!$D$9)</f>
        <v>26.811151474597636</v>
      </c>
      <c r="V3650" s="5">
        <f t="shared" si="803"/>
        <v>0.16638898086116471</v>
      </c>
      <c r="W3650" s="5">
        <f t="shared" si="804"/>
        <v>0.2271224172394869</v>
      </c>
      <c r="X3650" s="6">
        <f t="shared" si="805"/>
        <v>8.0464042136868974E-2</v>
      </c>
      <c r="Y3650" s="6">
        <f t="shared" si="806"/>
        <v>0.11101625902869394</v>
      </c>
      <c r="AA3650">
        <f>(O3650*constantes!$B$4)+(LN(110)*constantes!$B$5)+(LN(22)*constantes!$B$8)+(F3650*constantes!$B$9)</f>
        <v>23.285333757929525</v>
      </c>
      <c r="AB3650">
        <f t="shared" si="807"/>
        <v>6.1959526107751905E-2</v>
      </c>
      <c r="AC3650">
        <f>(O3650*constantes!$D$4)+(LN(110)*constantes!$D$5)+(LN(22)*constantes!$D$8)+(F3650*constantes!$D$9)</f>
        <v>25.39223913860047</v>
      </c>
      <c r="AD3650" s="7">
        <f t="shared" si="808"/>
        <v>2.8073382189004015E-2</v>
      </c>
      <c r="AF3650">
        <f>(O3650*constantes!$B$4)+(LN(125)*constantes!$B$5)+(LN(22.5)*constantes!$B$8)+(F3650*constantes!$B$9)</f>
        <v>23.540290694683922</v>
      </c>
      <c r="AG3650">
        <f t="shared" si="809"/>
        <v>7.9222803135090225E-2</v>
      </c>
      <c r="AH3650">
        <f>(O3650*constantes!$D$4)+(LN(125)*constantes!$D$5)+(LN(22.5)*constantes!$D$8)+(F3650*constantes!$D$9)</f>
        <v>25.763312155208702</v>
      </c>
      <c r="AI3650">
        <f t="shared" si="810"/>
        <v>4.0428513799347532E-2</v>
      </c>
    </row>
    <row r="3651" spans="1:35" x14ac:dyDescent="0.25">
      <c r="A3651" s="11">
        <v>3650</v>
      </c>
      <c r="B3651">
        <v>0</v>
      </c>
      <c r="C3651">
        <v>41</v>
      </c>
      <c r="D3651">
        <v>1</v>
      </c>
      <c r="E3651">
        <v>0</v>
      </c>
      <c r="F3651">
        <v>0</v>
      </c>
      <c r="G3651">
        <v>97</v>
      </c>
      <c r="H3651">
        <v>22.53</v>
      </c>
      <c r="I3651">
        <f>IF(AND(B3651=1,E3651=0),V3651,IF(AND(B3651=1,E3651=1),W3651,IF(AND(B3651=0,E3651=0),X3651,IF(AND(B3651=0,E3651=1),Y3651,ERROR))))</f>
        <v>2.2863234000984889E-2</v>
      </c>
      <c r="K3651">
        <f t="shared" si="798"/>
        <v>2.5088146116023613E-2</v>
      </c>
      <c r="L3651">
        <f t="shared" si="799"/>
        <v>1.7378724267438583E-2</v>
      </c>
      <c r="M3651" s="22" t="str">
        <f t="shared" ref="M3651:M3714" si="811">_xlfn.IFS(I3651&lt;=(L3651*1.05),"OPTIMAL",I3651&lt;=(K3651*1.1),"NORMAL",I3651&lt;=0.3,"Elevated Risk",I3651&gt;0.3,"'&gt;30%")</f>
        <v>NORMAL</v>
      </c>
      <c r="O3651">
        <f t="shared" si="800"/>
        <v>3.713572066704308</v>
      </c>
      <c r="P3651">
        <f t="shared" si="801"/>
        <v>4.5747109785033828</v>
      </c>
      <c r="Q3651">
        <f t="shared" si="802"/>
        <v>3.1148477544441531</v>
      </c>
      <c r="R3651">
        <f>(O3651*constantes!$B$4)+(P3651*constantes!$B$5)+(D3651*constantes!$B$6)+(Q3651*constantes!$B$8)+(F3651*constantes!$B$9)</f>
        <v>23.225543997060591</v>
      </c>
      <c r="S3651" s="4">
        <f>(O3651*constantes!$B$4)+(P3651*constantes!$C$5)+(D3651*constantes!$B$6)+(Q3651*constantes!$B$8)+(F3651*constantes!$B$9)</f>
        <v>23.553276291560575</v>
      </c>
      <c r="T3651">
        <f>(O3651*constantes!$D$4)+(P3651*constantes!$D$5)+(D3651*constantes!$D$6)+(Q3651*constantes!$D$8)+(F3651*constantes!$D$9)</f>
        <v>25.184285716548619</v>
      </c>
      <c r="U3651">
        <f>(O3651*constantes!$D$4)+(P3651*constantes!$E$5)+(D3651*constantes!$D$6)+(Q3651*constantes!$D$8)+(F3651*constantes!$D$9)</f>
        <v>25.503417554409015</v>
      </c>
      <c r="V3651" s="5">
        <f t="shared" si="803"/>
        <v>5.8470859151238508E-2</v>
      </c>
      <c r="W3651" s="5">
        <f t="shared" si="804"/>
        <v>8.0215587058916404E-2</v>
      </c>
      <c r="X3651" s="6">
        <f t="shared" si="805"/>
        <v>2.2863234000984889E-2</v>
      </c>
      <c r="Y3651" s="6">
        <f t="shared" si="806"/>
        <v>3.1322430047202365E-2</v>
      </c>
      <c r="AA3651">
        <f>(O3651*constantes!$B$4)+(LN(110)*constantes!$B$5)+(LN(22)*constantes!$B$8)+(F3651*constantes!$B$9)</f>
        <v>22.730454143490913</v>
      </c>
      <c r="AB3651">
        <f t="shared" si="807"/>
        <v>3.6057212319339005E-2</v>
      </c>
      <c r="AC3651">
        <f>(O3651*constantes!$D$4)+(LN(110)*constantes!$D$5)+(LN(22)*constantes!$D$8)+(F3651*constantes!$D$9)</f>
        <v>24.907213223567677</v>
      </c>
      <c r="AD3651" s="7">
        <f t="shared" si="808"/>
        <v>1.7378724267438583E-2</v>
      </c>
      <c r="AF3651">
        <f>(O3651*constantes!$B$4)+(LN(125)*constantes!$B$5)+(LN(22.5)*constantes!$B$8)+(F3651*constantes!$B$9)</f>
        <v>22.985411080245306</v>
      </c>
      <c r="AG3651">
        <f t="shared" si="809"/>
        <v>4.62827295767122E-2</v>
      </c>
      <c r="AH3651">
        <f>(O3651*constantes!$D$4)+(LN(125)*constantes!$D$5)+(LN(22.5)*constantes!$D$8)+(F3651*constantes!$D$9)</f>
        <v>25.278286240175909</v>
      </c>
      <c r="AI3651">
        <f t="shared" si="810"/>
        <v>2.5088146116023613E-2</v>
      </c>
    </row>
    <row r="3652" spans="1:35" x14ac:dyDescent="0.25">
      <c r="A3652" s="11">
        <v>3651</v>
      </c>
      <c r="B3652">
        <v>0</v>
      </c>
      <c r="C3652">
        <v>38</v>
      </c>
      <c r="D3652">
        <v>1</v>
      </c>
      <c r="E3652">
        <v>0</v>
      </c>
      <c r="F3652">
        <v>0</v>
      </c>
      <c r="G3652">
        <v>112</v>
      </c>
      <c r="H3652">
        <v>19.489999999999998</v>
      </c>
      <c r="I3652">
        <f>IF(AND(B3652=1,E3652=0),V3652,IF(AND(B3652=1,E3652=1),W3652,IF(AND(B3652=0,E3652=0),X3652,IF(AND(B3652=0,E3652=1),Y3652,ERROR))))</f>
        <v>2.5831912599651008E-2</v>
      </c>
      <c r="K3652">
        <f t="shared" si="798"/>
        <v>2.0450275544260377E-2</v>
      </c>
      <c r="L3652">
        <f t="shared" si="799"/>
        <v>1.4155691081518817E-2</v>
      </c>
      <c r="M3652" s="22" t="str">
        <f t="shared" si="811"/>
        <v>Elevated Risk</v>
      </c>
      <c r="O3652">
        <f t="shared" si="800"/>
        <v>3.6375861597263857</v>
      </c>
      <c r="P3652">
        <f t="shared" si="801"/>
        <v>4.7184988712950942</v>
      </c>
      <c r="Q3652">
        <f t="shared" si="802"/>
        <v>2.9699015135194693</v>
      </c>
      <c r="R3652">
        <f>(O3652*constantes!$B$4)+(P3652*constantes!$B$5)+(D3652*constantes!$B$6)+(Q3652*constantes!$B$8)+(F3652*constantes!$B$9)</f>
        <v>23.140831920816783</v>
      </c>
      <c r="S3652" s="4">
        <f>(O3652*constantes!$B$4)+(P3652*constantes!$C$5)+(D3652*constantes!$B$6)+(Q3652*constantes!$B$8)+(F3652*constantes!$B$9)</f>
        <v>23.478865179956365</v>
      </c>
      <c r="T3652">
        <f>(O3652*constantes!$D$4)+(P3652*constantes!$D$5)+(D3652*constantes!$D$6)+(Q3652*constantes!$D$8)+(F3652*constantes!$D$9)</f>
        <v>25.307881380488187</v>
      </c>
      <c r="U3652">
        <f>(O3652*constantes!$D$4)+(P3652*constantes!$E$5)+(D3652*constantes!$D$6)+(Q3652*constantes!$D$8)+(F3652*constantes!$D$9)</f>
        <v>25.637043861749735</v>
      </c>
      <c r="V3652" s="5">
        <f t="shared" si="803"/>
        <v>5.3852008287524455E-2</v>
      </c>
      <c r="W3652" s="5">
        <f t="shared" si="804"/>
        <v>7.4683897719139414E-2</v>
      </c>
      <c r="X3652" s="6">
        <f t="shared" si="805"/>
        <v>2.5831912599651008E-2</v>
      </c>
      <c r="Y3652" s="6">
        <f t="shared" si="806"/>
        <v>3.5719575076154308E-2</v>
      </c>
      <c r="AA3652">
        <f>(O3652*constantes!$B$4)+(LN(110)*constantes!$B$5)+(LN(22)*constantes!$B$8)+(F3652*constantes!$B$9)</f>
        <v>22.493913054504919</v>
      </c>
      <c r="AB3652">
        <f t="shared" si="807"/>
        <v>2.8571578401445974E-2</v>
      </c>
      <c r="AC3652">
        <f>(O3652*constantes!$D$4)+(LN(110)*constantes!$D$5)+(LN(22)*constantes!$D$8)+(F3652*constantes!$D$9)</f>
        <v>24.700450251667263</v>
      </c>
      <c r="AD3652" s="7">
        <f t="shared" si="808"/>
        <v>1.4155691081518817E-2</v>
      </c>
      <c r="AF3652">
        <f>(O3652*constantes!$B$4)+(LN(125)*constantes!$B$5)+(LN(22.5)*constantes!$B$8)+(F3652*constantes!$B$9)</f>
        <v>22.748869991259316</v>
      </c>
      <c r="AG3652">
        <f t="shared" si="809"/>
        <v>3.6714933714987352E-2</v>
      </c>
      <c r="AH3652">
        <f>(O3652*constantes!$D$4)+(LN(125)*constantes!$D$5)+(LN(22.5)*constantes!$D$8)+(F3652*constantes!$D$9)</f>
        <v>25.071523268275495</v>
      </c>
      <c r="AI3652">
        <f t="shared" si="810"/>
        <v>2.0450275544260377E-2</v>
      </c>
    </row>
    <row r="3653" spans="1:35" x14ac:dyDescent="0.25">
      <c r="A3653" s="11">
        <v>3652</v>
      </c>
      <c r="B3653">
        <v>0</v>
      </c>
      <c r="C3653">
        <v>59</v>
      </c>
      <c r="D3653">
        <v>0</v>
      </c>
      <c r="E3653">
        <v>1</v>
      </c>
      <c r="F3653">
        <v>0</v>
      </c>
      <c r="G3653">
        <v>148</v>
      </c>
      <c r="H3653">
        <v>25.69</v>
      </c>
      <c r="I3653">
        <f>IF(AND(B3653=1,E3653=0),V3653,IF(AND(B3653=1,E3653=1),W3653,IF(AND(B3653=0,E3653=0),X3653,IF(AND(B3653=0,E3653=1),Y3653,ERROR))))</f>
        <v>0.15365078683271305</v>
      </c>
      <c r="K3653">
        <f t="shared" si="798"/>
        <v>6.6117954736533924E-2</v>
      </c>
      <c r="L3653">
        <f t="shared" si="799"/>
        <v>4.6102547085629553E-2</v>
      </c>
      <c r="M3653" s="22" t="str">
        <f t="shared" si="811"/>
        <v>Elevated Risk</v>
      </c>
      <c r="O3653">
        <f t="shared" si="800"/>
        <v>4.0775374439057197</v>
      </c>
      <c r="P3653">
        <f t="shared" si="801"/>
        <v>4.9972122737641147</v>
      </c>
      <c r="Q3653">
        <f t="shared" si="802"/>
        <v>3.2461018111217923</v>
      </c>
      <c r="R3653">
        <f>(O3653*constantes!$B$4)+(P3653*constantes!$B$5)+(D3653*constantes!$B$6)+(Q3653*constantes!$B$8)+(F3653*constantes!$B$9)</f>
        <v>24.536851638998108</v>
      </c>
      <c r="S3653" s="4">
        <f>(O3653*constantes!$B$4)+(P3653*constantes!$C$5)+(D3653*constantes!$B$6)+(Q3653*constantes!$B$8)+(F3653*constantes!$B$9)</f>
        <v>24.894851926290563</v>
      </c>
      <c r="T3653">
        <f>(O3653*constantes!$D$4)+(P3653*constantes!$D$5)+(D3653*constantes!$D$6)+(Q3653*constantes!$D$8)+(F3653*constantes!$D$9)</f>
        <v>26.811542740418371</v>
      </c>
      <c r="U3653">
        <f>(O3653*constantes!$D$4)+(P3653*constantes!$E$5)+(D3653*constantes!$D$6)+(Q3653*constantes!$D$8)+(F3653*constantes!$D$9)</f>
        <v>27.160148268636153</v>
      </c>
      <c r="V3653" s="5">
        <f t="shared" si="803"/>
        <v>0.20035633945300246</v>
      </c>
      <c r="W3653" s="5">
        <f t="shared" si="804"/>
        <v>0.27373228347775791</v>
      </c>
      <c r="X3653" s="6">
        <f t="shared" si="805"/>
        <v>0.11105719733020725</v>
      </c>
      <c r="Y3653" s="6">
        <f t="shared" si="806"/>
        <v>0.15365078683271305</v>
      </c>
      <c r="AA3653">
        <f>(O3653*constantes!$B$4)+(LN(110)*constantes!$B$5)+(LN(22)*constantes!$B$8)+(F3653*constantes!$B$9)</f>
        <v>23.863463804103819</v>
      </c>
      <c r="AB3653">
        <f t="shared" si="807"/>
        <v>0.10776479003769468</v>
      </c>
      <c r="AC3653">
        <f>(O3653*constantes!$D$4)+(LN(110)*constantes!$D$5)+(LN(22)*constantes!$D$8)+(F3653*constantes!$D$9)</f>
        <v>25.897588492509126</v>
      </c>
      <c r="AD3653" s="7">
        <f t="shared" si="808"/>
        <v>4.6102547085629553E-2</v>
      </c>
      <c r="AF3653">
        <f>(O3653*constantes!$B$4)+(LN(125)*constantes!$B$5)+(LN(22.5)*constantes!$B$8)+(F3653*constantes!$B$9)</f>
        <v>24.118420740858213</v>
      </c>
      <c r="AG3653">
        <f t="shared" si="809"/>
        <v>0.13682617258299834</v>
      </c>
      <c r="AH3653">
        <f>(O3653*constantes!$D$4)+(LN(125)*constantes!$D$5)+(LN(22.5)*constantes!$D$8)+(F3653*constantes!$D$9)</f>
        <v>26.268661509117358</v>
      </c>
      <c r="AI3653">
        <f t="shared" si="810"/>
        <v>6.6117954736533924E-2</v>
      </c>
    </row>
    <row r="3654" spans="1:35" x14ac:dyDescent="0.25">
      <c r="A3654" s="11">
        <v>3653</v>
      </c>
      <c r="B3654">
        <v>1</v>
      </c>
      <c r="C3654">
        <v>56</v>
      </c>
      <c r="D3654">
        <v>0</v>
      </c>
      <c r="E3654">
        <v>1</v>
      </c>
      <c r="F3654">
        <v>0</v>
      </c>
      <c r="G3654">
        <v>167</v>
      </c>
      <c r="H3654">
        <v>24.66</v>
      </c>
      <c r="I3654">
        <f>IF(AND(B3654=1,E3654=0),V3654,IF(AND(B3654=1,E3654=1),W3654,IF(AND(B3654=0,E3654=0),X3654,IF(AND(B3654=0,E3654=1),Y3654,ERROR))))</f>
        <v>0.28263076057146241</v>
      </c>
      <c r="K3654">
        <f t="shared" si="798"/>
        <v>0.11757074595810224</v>
      </c>
      <c r="L3654">
        <f t="shared" si="799"/>
        <v>9.2378774865307212E-2</v>
      </c>
      <c r="M3654" s="22" t="str">
        <f t="shared" si="811"/>
        <v>Elevated Risk</v>
      </c>
      <c r="O3654">
        <f t="shared" si="800"/>
        <v>4.0253516907351496</v>
      </c>
      <c r="P3654">
        <f t="shared" si="801"/>
        <v>5.1179938124167554</v>
      </c>
      <c r="Q3654">
        <f t="shared" si="802"/>
        <v>3.2051824977361982</v>
      </c>
      <c r="R3654">
        <f>(O3654*constantes!$B$4)+(P3654*constantes!$B$5)+(D3654*constantes!$B$6)+(Q3654*constantes!$B$8)+(F3654*constantes!$B$9)</f>
        <v>24.566019289459295</v>
      </c>
      <c r="S3654" s="4">
        <f>(O3654*constantes!$B$4)+(P3654*constantes!$C$5)+(D3654*constantes!$B$6)+(Q3654*constantes!$B$8)+(F3654*constantes!$B$9)</f>
        <v>24.932672366180828</v>
      </c>
      <c r="T3654">
        <f>(O3654*constantes!$D$4)+(P3654*constantes!$D$5)+(D3654*constantes!$D$6)+(Q3654*constantes!$D$8)+(F3654*constantes!$D$9)</f>
        <v>26.988369251961544</v>
      </c>
      <c r="U3654">
        <f>(O3654*constantes!$D$4)+(P3654*constantes!$E$5)+(D3654*constantes!$D$6)+(Q3654*constantes!$D$8)+(F3654*constantes!$D$9)</f>
        <v>27.345400500315733</v>
      </c>
      <c r="V3654" s="5">
        <f t="shared" si="803"/>
        <v>0.20563059770377567</v>
      </c>
      <c r="W3654" s="5">
        <f t="shared" si="804"/>
        <v>0.28263076057146241</v>
      </c>
      <c r="X3654" s="6">
        <f t="shared" si="805"/>
        <v>0.13107001145824038</v>
      </c>
      <c r="Y3654" s="6">
        <f t="shared" si="806"/>
        <v>0.18190385590607561</v>
      </c>
      <c r="AA3654">
        <f>(O3654*constantes!$B$4)+(LN(110)*constantes!$B$5)+(LN(22)*constantes!$B$8)+(F3654*constantes!$B$9)</f>
        <v>23.701011641913961</v>
      </c>
      <c r="AB3654">
        <f t="shared" si="807"/>
        <v>9.2378774865307212E-2</v>
      </c>
      <c r="AC3654">
        <f>(O3654*constantes!$D$4)+(LN(110)*constantes!$D$5)+(LN(22)*constantes!$D$8)+(F3654*constantes!$D$9)</f>
        <v>25.75558740512928</v>
      </c>
      <c r="AD3654" s="7">
        <f t="shared" si="808"/>
        <v>4.0123743463222783E-2</v>
      </c>
      <c r="AF3654">
        <f>(O3654*constantes!$B$4)+(LN(125)*constantes!$B$5)+(LN(22.5)*constantes!$B$8)+(F3654*constantes!$B$9)</f>
        <v>23.955968578668354</v>
      </c>
      <c r="AG3654">
        <f t="shared" si="809"/>
        <v>0.11757074595810224</v>
      </c>
      <c r="AH3654">
        <f>(O3654*constantes!$D$4)+(LN(125)*constantes!$D$5)+(LN(22.5)*constantes!$D$8)+(F3654*constantes!$D$9)</f>
        <v>26.126660421737512</v>
      </c>
      <c r="AI3654">
        <f t="shared" si="810"/>
        <v>5.7622826233415747E-2</v>
      </c>
    </row>
    <row r="3655" spans="1:35" x14ac:dyDescent="0.25">
      <c r="A3655" s="11">
        <v>3654</v>
      </c>
      <c r="B3655">
        <v>0</v>
      </c>
      <c r="C3655">
        <v>54</v>
      </c>
      <c r="D3655">
        <v>1</v>
      </c>
      <c r="E3655">
        <v>0</v>
      </c>
      <c r="F3655">
        <v>0</v>
      </c>
      <c r="G3655">
        <v>113</v>
      </c>
      <c r="H3655">
        <v>24.21</v>
      </c>
      <c r="I3655">
        <f>IF(AND(B3655=1,E3655=0),V3655,IF(AND(B3655=1,E3655=1),W3655,IF(AND(B3655=0,E3655=0),X3655,IF(AND(B3655=0,E3655=1),Y3655,ERROR))))</f>
        <v>7.5036504218502276E-2</v>
      </c>
      <c r="K3655">
        <f t="shared" si="798"/>
        <v>5.2338355969762884E-2</v>
      </c>
      <c r="L3655">
        <f t="shared" si="799"/>
        <v>3.6413005758055728E-2</v>
      </c>
      <c r="M3655" s="22" t="str">
        <f t="shared" si="811"/>
        <v>Elevated Risk</v>
      </c>
      <c r="O3655">
        <f t="shared" si="800"/>
        <v>3.9889840465642745</v>
      </c>
      <c r="P3655">
        <f t="shared" si="801"/>
        <v>4.7273878187123408</v>
      </c>
      <c r="Q3655">
        <f t="shared" si="802"/>
        <v>3.1867657709499673</v>
      </c>
      <c r="R3655">
        <f>(O3655*constantes!$B$4)+(P3655*constantes!$B$5)+(D3655*constantes!$B$6)+(Q3655*constantes!$B$8)+(F3655*constantes!$B$9)</f>
        <v>24.423132672565622</v>
      </c>
      <c r="S3655" s="4">
        <f>(O3655*constantes!$B$4)+(P3655*constantes!$C$5)+(D3655*constantes!$B$6)+(Q3655*constantes!$B$8)+(F3655*constantes!$B$9)</f>
        <v>24.761802735898172</v>
      </c>
      <c r="T3655">
        <f>(O3655*constantes!$D$4)+(P3655*constantes!$D$5)+(D3655*constantes!$D$6)+(Q3655*constantes!$D$8)+(F3655*constantes!$D$9)</f>
        <v>26.399935289116954</v>
      </c>
      <c r="U3655">
        <f>(O3655*constantes!$D$4)+(P3655*constantes!$E$5)+(D3655*constantes!$D$6)+(Q3655*constantes!$D$8)+(F3655*constantes!$D$9)</f>
        <v>26.729717863350327</v>
      </c>
      <c r="V3655" s="5">
        <f t="shared" si="803"/>
        <v>0.18090499834940033</v>
      </c>
      <c r="W3655" s="5">
        <f t="shared" si="804"/>
        <v>0.24421020070952171</v>
      </c>
      <c r="X3655" s="6">
        <f t="shared" si="805"/>
        <v>7.5036504218502276E-2</v>
      </c>
      <c r="Y3655" s="6">
        <f t="shared" si="806"/>
        <v>0.10279717373581709</v>
      </c>
      <c r="AA3655">
        <f>(O3655*constantes!$B$4)+(LN(110)*constantes!$B$5)+(LN(22)*constantes!$B$8)+(F3655*constantes!$B$9)</f>
        <v>23.587800620315793</v>
      </c>
      <c r="AB3655">
        <f t="shared" si="807"/>
        <v>8.2913210367502876E-2</v>
      </c>
      <c r="AC3655">
        <f>(O3655*constantes!$D$4)+(LN(110)*constantes!$D$5)+(LN(22)*constantes!$D$8)+(F3655*constantes!$D$9)</f>
        <v>25.656628499605237</v>
      </c>
      <c r="AD3655" s="7">
        <f t="shared" si="808"/>
        <v>3.6413005758055728E-2</v>
      </c>
      <c r="AF3655">
        <f>(O3655*constantes!$B$4)+(LN(125)*constantes!$B$5)+(LN(22.5)*constantes!$B$8)+(F3655*constantes!$B$9)</f>
        <v>23.84275755707019</v>
      </c>
      <c r="AG3655">
        <f t="shared" si="809"/>
        <v>0.10567740925235103</v>
      </c>
      <c r="AH3655">
        <f>(O3655*constantes!$D$4)+(LN(125)*constantes!$D$5)+(LN(22.5)*constantes!$D$8)+(F3655*constantes!$D$9)</f>
        <v>26.027701516213469</v>
      </c>
      <c r="AI3655">
        <f t="shared" si="810"/>
        <v>5.2338355969762884E-2</v>
      </c>
    </row>
    <row r="3656" spans="1:35" x14ac:dyDescent="0.25">
      <c r="A3656" s="11">
        <v>3655</v>
      </c>
      <c r="B3656">
        <v>1</v>
      </c>
      <c r="C3656">
        <v>48</v>
      </c>
      <c r="D3656">
        <v>1</v>
      </c>
      <c r="E3656">
        <v>0</v>
      </c>
      <c r="F3656">
        <v>0</v>
      </c>
      <c r="G3656">
        <v>136</v>
      </c>
      <c r="H3656">
        <v>25.83</v>
      </c>
      <c r="I3656">
        <f>IF(AND(B3656=1,E3656=0),V3656,IF(AND(B3656=1,E3656=1),W3656,IF(AND(B3656=0,E3656=0),X3656,IF(AND(B3656=0,E3656=1),Y3656,ERROR))))</f>
        <v>0.18559675977548751</v>
      </c>
      <c r="K3656">
        <f t="shared" si="798"/>
        <v>7.448581103683527E-2</v>
      </c>
      <c r="L3656">
        <f t="shared" si="799"/>
        <v>5.8221930281009082E-2</v>
      </c>
      <c r="M3656" s="22" t="str">
        <f t="shared" si="811"/>
        <v>Elevated Risk</v>
      </c>
      <c r="O3656">
        <f t="shared" si="800"/>
        <v>3.8712010109078911</v>
      </c>
      <c r="P3656">
        <f t="shared" si="801"/>
        <v>4.9126548857360524</v>
      </c>
      <c r="Q3656">
        <f t="shared" si="802"/>
        <v>3.2515366071077492</v>
      </c>
      <c r="R3656">
        <f>(O3656*constantes!$B$4)+(P3656*constantes!$B$5)+(D3656*constantes!$B$6)+(Q3656*constantes!$B$8)+(F3656*constantes!$B$9)</f>
        <v>24.451512400363875</v>
      </c>
      <c r="S3656" s="4">
        <f>(O3656*constantes!$B$4)+(P3656*constantes!$C$5)+(D3656*constantes!$B$6)+(Q3656*constantes!$B$8)+(F3656*constantes!$B$9)</f>
        <v>24.803454996378008</v>
      </c>
      <c r="T3656">
        <f>(O3656*constantes!$D$4)+(P3656*constantes!$D$5)+(D3656*constantes!$D$6)+(Q3656*constantes!$D$8)+(F3656*constantes!$D$9)</f>
        <v>26.633693079770772</v>
      </c>
      <c r="U3656">
        <f>(O3656*constantes!$D$4)+(P3656*constantes!$E$5)+(D3656*constantes!$D$6)+(Q3656*constantes!$D$8)+(F3656*constantes!$D$9)</f>
        <v>26.976399884599719</v>
      </c>
      <c r="V3656" s="5">
        <f t="shared" si="803"/>
        <v>0.18559675977548751</v>
      </c>
      <c r="W3656" s="5">
        <f t="shared" si="804"/>
        <v>0.25315721059905338</v>
      </c>
      <c r="X3656" s="6">
        <f t="shared" si="805"/>
        <v>9.3842068999766881E-2</v>
      </c>
      <c r="Y3656" s="6">
        <f t="shared" si="806"/>
        <v>0.12961630634222654</v>
      </c>
      <c r="AA3656">
        <f>(O3656*constantes!$B$4)+(LN(110)*constantes!$B$5)+(LN(22)*constantes!$B$8)+(F3656*constantes!$B$9)</f>
        <v>23.221146741638901</v>
      </c>
      <c r="AB3656">
        <f t="shared" si="807"/>
        <v>5.8221930281009082E-2</v>
      </c>
      <c r="AC3656">
        <f>(O3656*constantes!$D$4)+(LN(110)*constantes!$D$5)+(LN(22)*constantes!$D$8)+(F3656*constantes!$D$9)</f>
        <v>25.336132614771724</v>
      </c>
      <c r="AD3656" s="7">
        <f t="shared" si="808"/>
        <v>2.6562184906686825E-2</v>
      </c>
      <c r="AF3656">
        <f>(O3656*constantes!$B$4)+(LN(125)*constantes!$B$5)+(LN(22.5)*constantes!$B$8)+(F3656*constantes!$B$9)</f>
        <v>23.47610367839329</v>
      </c>
      <c r="AG3656">
        <f t="shared" si="809"/>
        <v>7.448581103683527E-2</v>
      </c>
      <c r="AH3656">
        <f>(O3656*constantes!$D$4)+(LN(125)*constantes!$D$5)+(LN(22.5)*constantes!$D$8)+(F3656*constantes!$D$9)</f>
        <v>25.707205631379956</v>
      </c>
      <c r="AI3656">
        <f t="shared" si="810"/>
        <v>3.8265438641588045E-2</v>
      </c>
    </row>
    <row r="3657" spans="1:35" x14ac:dyDescent="0.25">
      <c r="A3657" s="11">
        <v>3656</v>
      </c>
      <c r="B3657">
        <v>0</v>
      </c>
      <c r="C3657">
        <v>69</v>
      </c>
      <c r="D3657">
        <v>0</v>
      </c>
      <c r="E3657">
        <v>1</v>
      </c>
      <c r="F3657">
        <v>0</v>
      </c>
      <c r="G3657">
        <v>166</v>
      </c>
      <c r="H3657">
        <v>25.4</v>
      </c>
      <c r="I3657">
        <f>IF(AND(B3657=1,E3657=0),V3657,IF(AND(B3657=1,E3657=1),W3657,IF(AND(B3657=0,E3657=0),X3657,IF(AND(B3657=0,E3657=1),Y3657,ERROR))))</f>
        <v>0.2978093809549951</v>
      </c>
      <c r="K3657">
        <f t="shared" si="798"/>
        <v>9.9441573194200328E-2</v>
      </c>
      <c r="L3657">
        <f t="shared" si="799"/>
        <v>6.9720394263702357E-2</v>
      </c>
      <c r="M3657" s="22" t="str">
        <f t="shared" si="811"/>
        <v>Elevated Risk</v>
      </c>
      <c r="O3657">
        <f t="shared" si="800"/>
        <v>4.2341065045972597</v>
      </c>
      <c r="P3657">
        <f t="shared" si="801"/>
        <v>5.1119877883565437</v>
      </c>
      <c r="Q3657">
        <f t="shared" si="802"/>
        <v>3.2347491740244907</v>
      </c>
      <c r="R3657">
        <f>(O3657*constantes!$B$4)+(P3657*constantes!$B$5)+(D3657*constantes!$B$6)+(Q3657*constantes!$B$8)+(F3657*constantes!$B$9)</f>
        <v>25.228162593666941</v>
      </c>
      <c r="S3657" s="4">
        <f>(O3657*constantes!$B$4)+(P3657*constantes!$C$5)+(D3657*constantes!$B$6)+(Q3657*constantes!$B$8)+(F3657*constantes!$B$9)</f>
        <v>25.594385398824802</v>
      </c>
      <c r="T3657">
        <f>(O3657*constantes!$D$4)+(P3657*constantes!$D$5)+(D3657*constantes!$D$6)+(Q3657*constantes!$D$8)+(F3657*constantes!$D$9)</f>
        <v>27.554627271430491</v>
      </c>
      <c r="U3657">
        <f>(O3657*constantes!$D$4)+(P3657*constantes!$E$5)+(D3657*constantes!$D$6)+(Q3657*constantes!$D$8)+(F3657*constantes!$D$9)</f>
        <v>27.911239539546241</v>
      </c>
      <c r="V3657" s="5">
        <f t="shared" si="803"/>
        <v>0.36004523386865317</v>
      </c>
      <c r="W3657" s="5">
        <f t="shared" si="804"/>
        <v>0.47469244295004942</v>
      </c>
      <c r="X3657" s="6">
        <f t="shared" si="805"/>
        <v>0.21925038359014049</v>
      </c>
      <c r="Y3657" s="6">
        <f t="shared" si="806"/>
        <v>0.2978093809549951</v>
      </c>
      <c r="AA3657">
        <f>(O3657*constantes!$B$4)+(LN(110)*constantes!$B$5)+(LN(22)*constantes!$B$8)+(F3657*constantes!$B$9)</f>
        <v>24.350857027274156</v>
      </c>
      <c r="AB3657">
        <f t="shared" si="807"/>
        <v>0.16942837071930628</v>
      </c>
      <c r="AC3657">
        <f>(O3657*constantes!$D$4)+(LN(110)*constantes!$D$5)+(LN(22)*constantes!$D$8)+(F3657*constantes!$D$9)</f>
        <v>26.323623866485054</v>
      </c>
      <c r="AD3657" s="7">
        <f t="shared" si="808"/>
        <v>6.9720394263702357E-2</v>
      </c>
      <c r="AF3657">
        <f>(O3657*constantes!$B$4)+(LN(125)*constantes!$B$5)+(LN(22.5)*constantes!$B$8)+(F3657*constantes!$B$9)</f>
        <v>24.605813964028549</v>
      </c>
      <c r="AG3657">
        <f t="shared" si="809"/>
        <v>0.21301996980244808</v>
      </c>
      <c r="AH3657">
        <f>(O3657*constantes!$D$4)+(LN(125)*constantes!$D$5)+(LN(22.5)*constantes!$D$8)+(F3657*constantes!$D$9)</f>
        <v>26.694696883093286</v>
      </c>
      <c r="AI3657">
        <f t="shared" si="810"/>
        <v>9.9441573194200328E-2</v>
      </c>
    </row>
    <row r="3658" spans="1:35" x14ac:dyDescent="0.25">
      <c r="A3658" s="11">
        <v>3657</v>
      </c>
      <c r="B3658">
        <v>1</v>
      </c>
      <c r="C3658">
        <v>67</v>
      </c>
      <c r="D3658">
        <v>0</v>
      </c>
      <c r="E3658">
        <v>1</v>
      </c>
      <c r="F3658">
        <v>0</v>
      </c>
      <c r="G3658">
        <v>214</v>
      </c>
      <c r="H3658">
        <v>25.86</v>
      </c>
      <c r="I3658">
        <f>IF(AND(B3658=1,E3658=0),V3658,IF(AND(B3658=1,E3658=1),W3658,IF(AND(B3658=0,E3658=0),X3658,IF(AND(B3658=0,E3658=1),Y3658,ERROR))))</f>
        <v>0.62168046629822782</v>
      </c>
      <c r="K3658">
        <f t="shared" si="798"/>
        <v>0.19635063157104138</v>
      </c>
      <c r="L3658">
        <f t="shared" si="799"/>
        <v>0.1558271506156762</v>
      </c>
      <c r="M3658" s="22" t="str">
        <f t="shared" si="811"/>
        <v>'&gt;30%</v>
      </c>
      <c r="O3658">
        <f t="shared" si="800"/>
        <v>4.2046926193909657</v>
      </c>
      <c r="P3658">
        <f t="shared" si="801"/>
        <v>5.3659760150218512</v>
      </c>
      <c r="Q3658">
        <f t="shared" si="802"/>
        <v>3.2526973733437115</v>
      </c>
      <c r="R3658">
        <f>(O3658*constantes!$B$4)+(P3658*constantes!$B$5)+(D3658*constantes!$B$6)+(Q3658*constantes!$B$8)+(F3658*constantes!$B$9)</f>
        <v>25.621995619071729</v>
      </c>
      <c r="S3658" s="4">
        <f>(O3658*constantes!$B$4)+(P3658*constantes!$C$5)+(D3658*constantes!$B$6)+(Q3658*constantes!$B$8)+(F3658*constantes!$B$9)</f>
        <v>26.006414140787893</v>
      </c>
      <c r="T3658">
        <f>(O3658*constantes!$D$4)+(P3658*constantes!$D$5)+(D3658*constantes!$D$6)+(Q3658*constantes!$D$8)+(F3658*constantes!$D$9)</f>
        <v>28.198212070383263</v>
      </c>
      <c r="U3658">
        <f>(O3658*constantes!$D$4)+(P3658*constantes!$E$5)+(D3658*constantes!$D$6)+(Q3658*constantes!$D$8)+(F3658*constantes!$D$9)</f>
        <v>28.572542557191188</v>
      </c>
      <c r="V3658" s="5">
        <f t="shared" si="803"/>
        <v>0.48407490533946784</v>
      </c>
      <c r="W3658" s="5">
        <f t="shared" si="804"/>
        <v>0.62168046629822782</v>
      </c>
      <c r="X3658" s="6">
        <f t="shared" si="805"/>
        <v>0.37566371654535635</v>
      </c>
      <c r="Y3658" s="6">
        <f t="shared" si="806"/>
        <v>0.49587874801605403</v>
      </c>
      <c r="AA3658">
        <f>(O3658*constantes!$B$4)+(LN(110)*constantes!$B$5)+(LN(22)*constantes!$B$8)+(F3658*constantes!$B$9)</f>
        <v>24.25929277918237</v>
      </c>
      <c r="AB3658">
        <f t="shared" si="807"/>
        <v>0.1558271506156762</v>
      </c>
      <c r="AC3658">
        <f>(O3658*constantes!$D$4)+(LN(110)*constantes!$D$5)+(LN(22)*constantes!$D$8)+(F3658*constantes!$D$9)</f>
        <v>26.243586625866762</v>
      </c>
      <c r="AD3658" s="7">
        <f t="shared" si="808"/>
        <v>6.4534688350861291E-2</v>
      </c>
      <c r="AF3658">
        <f>(O3658*constantes!$B$4)+(LN(125)*constantes!$B$5)+(LN(22.5)*constantes!$B$8)+(F3658*constantes!$B$9)</f>
        <v>24.514249715936764</v>
      </c>
      <c r="AG3658">
        <f t="shared" si="809"/>
        <v>0.19635063157104138</v>
      </c>
      <c r="AH3658">
        <f>(O3658*constantes!$D$4)+(LN(125)*constantes!$D$5)+(LN(22.5)*constantes!$D$8)+(F3658*constantes!$D$9)</f>
        <v>26.614659642474994</v>
      </c>
      <c r="AI3658">
        <f t="shared" si="810"/>
        <v>9.215699866828464E-2</v>
      </c>
    </row>
    <row r="3659" spans="1:35" x14ac:dyDescent="0.25">
      <c r="A3659" s="11">
        <v>3658</v>
      </c>
      <c r="B3659">
        <v>1</v>
      </c>
      <c r="C3659">
        <v>43</v>
      </c>
      <c r="D3659">
        <v>1</v>
      </c>
      <c r="E3659">
        <v>1</v>
      </c>
      <c r="F3659">
        <v>0</v>
      </c>
      <c r="G3659">
        <v>143</v>
      </c>
      <c r="H3659">
        <v>27.94</v>
      </c>
      <c r="I3659">
        <f>IF(AND(B3659=1,E3659=0),V3659,IF(AND(B3659=1,E3659=1),W3659,IF(AND(B3659=0,E3659=0),X3659,IF(AND(B3659=0,E3659=1),Y3659,ERROR))))</f>
        <v>0.21570475460601102</v>
      </c>
      <c r="K3659">
        <f t="shared" si="798"/>
        <v>5.3478442485207722E-2</v>
      </c>
      <c r="L3659">
        <f t="shared" si="799"/>
        <v>4.169811677585733E-2</v>
      </c>
      <c r="M3659" s="22" t="str">
        <f t="shared" si="811"/>
        <v>Elevated Risk</v>
      </c>
      <c r="O3659">
        <f t="shared" si="800"/>
        <v>3.7612001156935624</v>
      </c>
      <c r="P3659">
        <f t="shared" si="801"/>
        <v>4.962844630259907</v>
      </c>
      <c r="Q3659">
        <f t="shared" si="802"/>
        <v>3.3300593538288159</v>
      </c>
      <c r="R3659">
        <f>(O3659*constantes!$B$4)+(P3659*constantes!$B$5)+(D3659*constantes!$B$6)+(Q3659*constantes!$B$8)+(F3659*constantes!$B$9)</f>
        <v>24.264440482786849</v>
      </c>
      <c r="S3659" s="4">
        <f>(O3659*constantes!$B$4)+(P3659*constantes!$C$5)+(D3659*constantes!$B$6)+(Q3659*constantes!$B$8)+(F3659*constantes!$B$9)</f>
        <v>24.619978672098672</v>
      </c>
      <c r="T3659">
        <f>(O3659*constantes!$D$4)+(P3659*constantes!$D$5)+(D3659*constantes!$D$6)+(Q3659*constantes!$D$8)+(F3659*constantes!$D$9)</f>
        <v>26.51569693235966</v>
      </c>
      <c r="U3659">
        <f>(O3659*constantes!$D$4)+(P3659*constantes!$E$5)+(D3659*constantes!$D$6)+(Q3659*constantes!$D$8)+(F3659*constantes!$D$9)</f>
        <v>26.861904973766592</v>
      </c>
      <c r="V3659" s="5">
        <f t="shared" si="803"/>
        <v>0.15656485382182572</v>
      </c>
      <c r="W3659" s="5">
        <f t="shared" si="804"/>
        <v>0.21570475460601102</v>
      </c>
      <c r="X3659" s="6">
        <f t="shared" si="805"/>
        <v>8.3848863496388315E-2</v>
      </c>
      <c r="Y3659" s="6">
        <f t="shared" si="806"/>
        <v>0.11644609640637504</v>
      </c>
      <c r="AA3659">
        <f>(O3659*constantes!$B$4)+(LN(110)*constantes!$B$5)+(LN(22)*constantes!$B$8)+(F3659*constantes!$B$9)</f>
        <v>22.8787183548725</v>
      </c>
      <c r="AB3659">
        <f t="shared" si="807"/>
        <v>4.169811677585733E-2</v>
      </c>
      <c r="AC3659">
        <f>(O3659*constantes!$D$4)+(LN(110)*constantes!$D$5)+(LN(22)*constantes!$D$8)+(F3659*constantes!$D$9)</f>
        <v>25.036812478830871</v>
      </c>
      <c r="AD3659" s="7">
        <f t="shared" si="808"/>
        <v>1.975954812069991E-2</v>
      </c>
      <c r="AF3659">
        <f>(O3659*constantes!$B$4)+(LN(125)*constantes!$B$5)+(LN(22.5)*constantes!$B$8)+(F3659*constantes!$B$9)</f>
        <v>23.133675291626897</v>
      </c>
      <c r="AG3659">
        <f t="shared" si="809"/>
        <v>5.3478442485207722E-2</v>
      </c>
      <c r="AH3659">
        <f>(O3659*constantes!$D$4)+(LN(125)*constantes!$D$5)+(LN(22.5)*constantes!$D$8)+(F3659*constantes!$D$9)</f>
        <v>25.407885495439103</v>
      </c>
      <c r="AI3659">
        <f t="shared" si="810"/>
        <v>2.8509711637591306E-2</v>
      </c>
    </row>
    <row r="3660" spans="1:35" x14ac:dyDescent="0.25">
      <c r="A3660" s="11">
        <v>3659</v>
      </c>
      <c r="B3660">
        <v>1</v>
      </c>
      <c r="C3660">
        <v>48</v>
      </c>
      <c r="D3660">
        <v>1</v>
      </c>
      <c r="E3660">
        <v>0</v>
      </c>
      <c r="F3660">
        <v>0</v>
      </c>
      <c r="G3660">
        <v>134.5</v>
      </c>
      <c r="H3660">
        <v>25.68</v>
      </c>
      <c r="I3660">
        <f>IF(AND(B3660=1,E3660=0),V3660,IF(AND(B3660=1,E3660=1),W3660,IF(AND(B3660=0,E3660=0),X3660,IF(AND(B3660=0,E3660=1),Y3660,ERROR))))</f>
        <v>0.18142682634015128</v>
      </c>
      <c r="K3660">
        <f t="shared" si="798"/>
        <v>7.448581103683527E-2</v>
      </c>
      <c r="L3660">
        <f t="shared" si="799"/>
        <v>5.8221930281009082E-2</v>
      </c>
      <c r="M3660" s="22" t="str">
        <f t="shared" si="811"/>
        <v>Elevated Risk</v>
      </c>
      <c r="O3660">
        <f t="shared" si="800"/>
        <v>3.8712010109078911</v>
      </c>
      <c r="P3660">
        <f t="shared" si="801"/>
        <v>4.9015641990418937</v>
      </c>
      <c r="Q3660">
        <f t="shared" si="802"/>
        <v>3.2457124788217606</v>
      </c>
      <c r="R3660">
        <f>(O3660*constantes!$B$4)+(P3660*constantes!$B$5)+(D3660*constantes!$B$6)+(Q3660*constantes!$B$8)+(F3660*constantes!$B$9)</f>
        <v>24.426321095109994</v>
      </c>
      <c r="S3660" s="4">
        <f>(O3660*constantes!$B$4)+(P3660*constantes!$C$5)+(D3660*constantes!$B$6)+(Q3660*constantes!$B$8)+(F3660*constantes!$B$9)</f>
        <v>24.777469154329356</v>
      </c>
      <c r="T3660">
        <f>(O3660*constantes!$D$4)+(P3660*constantes!$D$5)+(D3660*constantes!$D$6)+(Q3660*constantes!$D$8)+(F3660*constantes!$D$9)</f>
        <v>26.599518390675698</v>
      </c>
      <c r="U3660">
        <f>(O3660*constantes!$D$4)+(P3660*constantes!$E$5)+(D3660*constantes!$D$6)+(Q3660*constantes!$D$8)+(F3660*constantes!$D$9)</f>
        <v>26.94145150920086</v>
      </c>
      <c r="V3660" s="5">
        <f t="shared" si="803"/>
        <v>0.18142682634015128</v>
      </c>
      <c r="W3660" s="5">
        <f t="shared" si="804"/>
        <v>0.24754418117576082</v>
      </c>
      <c r="X3660" s="6">
        <f t="shared" si="805"/>
        <v>9.0837046678380218E-2</v>
      </c>
      <c r="Y3660" s="6">
        <f t="shared" si="806"/>
        <v>0.12545660437896</v>
      </c>
      <c r="AA3660">
        <f>(O3660*constantes!$B$4)+(LN(110)*constantes!$B$5)+(LN(22)*constantes!$B$8)+(F3660*constantes!$B$9)</f>
        <v>23.221146741638901</v>
      </c>
      <c r="AB3660">
        <f t="shared" si="807"/>
        <v>5.8221930281009082E-2</v>
      </c>
      <c r="AC3660">
        <f>(O3660*constantes!$D$4)+(LN(110)*constantes!$D$5)+(LN(22)*constantes!$D$8)+(F3660*constantes!$D$9)</f>
        <v>25.336132614771724</v>
      </c>
      <c r="AD3660" s="7">
        <f t="shared" si="808"/>
        <v>2.6562184906686825E-2</v>
      </c>
      <c r="AF3660">
        <f>(O3660*constantes!$B$4)+(LN(125)*constantes!$B$5)+(LN(22.5)*constantes!$B$8)+(F3660*constantes!$B$9)</f>
        <v>23.47610367839329</v>
      </c>
      <c r="AG3660">
        <f t="shared" si="809"/>
        <v>7.448581103683527E-2</v>
      </c>
      <c r="AH3660">
        <f>(O3660*constantes!$D$4)+(LN(125)*constantes!$D$5)+(LN(22.5)*constantes!$D$8)+(F3660*constantes!$D$9)</f>
        <v>25.707205631379956</v>
      </c>
      <c r="AI3660">
        <f t="shared" si="810"/>
        <v>3.8265438641588045E-2</v>
      </c>
    </row>
    <row r="3661" spans="1:35" x14ac:dyDescent="0.25">
      <c r="A3661" s="11">
        <v>3660</v>
      </c>
      <c r="B3661">
        <v>1</v>
      </c>
      <c r="C3661">
        <v>48</v>
      </c>
      <c r="D3661">
        <v>1</v>
      </c>
      <c r="E3661">
        <v>0</v>
      </c>
      <c r="F3661">
        <v>0</v>
      </c>
      <c r="G3661">
        <v>132</v>
      </c>
      <c r="H3661">
        <v>40.08</v>
      </c>
      <c r="I3661">
        <f>IF(AND(B3661=1,E3661=0),V3661,IF(AND(B3661=1,E3661=1),W3661,IF(AND(B3661=0,E3661=0),X3661,IF(AND(B3661=0,E3661=1),Y3661,ERROR))))</f>
        <v>0.24055660923189848</v>
      </c>
      <c r="K3661">
        <f t="shared" si="798"/>
        <v>7.448581103683527E-2</v>
      </c>
      <c r="L3661">
        <f t="shared" si="799"/>
        <v>5.8221930281009082E-2</v>
      </c>
      <c r="M3661" s="22" t="str">
        <f t="shared" si="811"/>
        <v>Elevated Risk</v>
      </c>
      <c r="O3661">
        <f t="shared" si="800"/>
        <v>3.8712010109078911</v>
      </c>
      <c r="P3661">
        <f t="shared" si="801"/>
        <v>4.8828019225863706</v>
      </c>
      <c r="Q3661">
        <f t="shared" si="802"/>
        <v>3.6908774567766094</v>
      </c>
      <c r="R3661">
        <f>(O3661*constantes!$B$4)+(P3661*constantes!$B$5)+(D3661*constantes!$B$6)+(Q3661*constantes!$B$8)+(F3661*constantes!$B$9)</f>
        <v>24.744429010876146</v>
      </c>
      <c r="S3661" s="4">
        <f>(O3661*constantes!$B$4)+(P3661*constantes!$C$5)+(D3661*constantes!$B$6)+(Q3661*constantes!$B$8)+(F3661*constantes!$B$9)</f>
        <v>25.094232940610233</v>
      </c>
      <c r="T3661">
        <f>(O3661*constantes!$D$4)+(P3661*constantes!$D$5)+(D3661*constantes!$D$6)+(Q3661*constantes!$D$8)+(F3661*constantes!$D$9)</f>
        <v>26.774332390590608</v>
      </c>
      <c r="U3661">
        <f>(O3661*constantes!$D$4)+(P3661*constantes!$E$5)+(D3661*constantes!$D$6)+(Q3661*constantes!$D$8)+(F3661*constantes!$D$9)</f>
        <v>27.114956652710234</v>
      </c>
      <c r="V3661" s="5">
        <f t="shared" si="803"/>
        <v>0.24055660923189848</v>
      </c>
      <c r="W3661" s="5">
        <f t="shared" si="804"/>
        <v>0.32321900064404396</v>
      </c>
      <c r="X3661" s="6">
        <f t="shared" si="805"/>
        <v>0.10722651959301333</v>
      </c>
      <c r="Y3661" s="6">
        <f t="shared" si="806"/>
        <v>0.14738912927856607</v>
      </c>
      <c r="AA3661">
        <f>(O3661*constantes!$B$4)+(LN(110)*constantes!$B$5)+(LN(22)*constantes!$B$8)+(F3661*constantes!$B$9)</f>
        <v>23.221146741638901</v>
      </c>
      <c r="AB3661">
        <f t="shared" si="807"/>
        <v>5.8221930281009082E-2</v>
      </c>
      <c r="AC3661">
        <f>(O3661*constantes!$D$4)+(LN(110)*constantes!$D$5)+(LN(22)*constantes!$D$8)+(F3661*constantes!$D$9)</f>
        <v>25.336132614771724</v>
      </c>
      <c r="AD3661" s="7">
        <f t="shared" si="808"/>
        <v>2.6562184906686825E-2</v>
      </c>
      <c r="AF3661">
        <f>(O3661*constantes!$B$4)+(LN(125)*constantes!$B$5)+(LN(22.5)*constantes!$B$8)+(F3661*constantes!$B$9)</f>
        <v>23.47610367839329</v>
      </c>
      <c r="AG3661">
        <f t="shared" si="809"/>
        <v>7.448581103683527E-2</v>
      </c>
      <c r="AH3661">
        <f>(O3661*constantes!$D$4)+(LN(125)*constantes!$D$5)+(LN(22.5)*constantes!$D$8)+(F3661*constantes!$D$9)</f>
        <v>25.707205631379956</v>
      </c>
      <c r="AI3661">
        <f t="shared" si="810"/>
        <v>3.8265438641588045E-2</v>
      </c>
    </row>
    <row r="3662" spans="1:35" x14ac:dyDescent="0.25">
      <c r="A3662" s="11">
        <v>3661</v>
      </c>
      <c r="B3662">
        <v>0</v>
      </c>
      <c r="C3662">
        <v>42</v>
      </c>
      <c r="D3662">
        <v>1</v>
      </c>
      <c r="E3662">
        <v>0</v>
      </c>
      <c r="F3662">
        <v>0</v>
      </c>
      <c r="G3662">
        <v>124</v>
      </c>
      <c r="H3662">
        <v>24.87</v>
      </c>
      <c r="I3662">
        <f>IF(AND(B3662=1,E3662=0),V3662,IF(AND(B3662=1,E3662=1),W3662,IF(AND(B3662=0,E3662=0),X3662,IF(AND(B3662=0,E3662=1),Y3662,ERROR))))</f>
        <v>5.0507815397907052E-2</v>
      </c>
      <c r="K3662">
        <f t="shared" si="798"/>
        <v>2.676538428771702E-2</v>
      </c>
      <c r="L3662">
        <f t="shared" si="799"/>
        <v>1.8545470669847686E-2</v>
      </c>
      <c r="M3662" s="22" t="str">
        <f t="shared" si="811"/>
        <v>Elevated Risk</v>
      </c>
      <c r="O3662">
        <f t="shared" si="800"/>
        <v>3.7376696182833684</v>
      </c>
      <c r="P3662">
        <f t="shared" si="801"/>
        <v>4.8202815656050371</v>
      </c>
      <c r="Q3662">
        <f t="shared" si="802"/>
        <v>3.2136622578153133</v>
      </c>
      <c r="R3662">
        <f>(O3662*constantes!$B$4)+(P3662*constantes!$B$5)+(D3662*constantes!$B$6)+(Q3662*constantes!$B$8)+(F3662*constantes!$B$9)</f>
        <v>23.834448969782233</v>
      </c>
      <c r="S3662" s="4">
        <f>(O3662*constantes!$B$4)+(P3662*constantes!$C$5)+(D3662*constantes!$B$6)+(Q3662*constantes!$B$8)+(F3662*constantes!$B$9)</f>
        <v>24.17977394114218</v>
      </c>
      <c r="T3662">
        <f>(O3662*constantes!$D$4)+(P3662*constantes!$D$5)+(D3662*constantes!$D$6)+(Q3662*constantes!$D$8)+(F3662*constantes!$D$9)</f>
        <v>25.991143716236472</v>
      </c>
      <c r="U3662">
        <f>(O3662*constantes!$D$4)+(P3662*constantes!$E$5)+(D3662*constantes!$D$6)+(Q3662*constantes!$D$8)+(F3662*constantes!$D$9)</f>
        <v>26.327406558253081</v>
      </c>
      <c r="V3662" s="5">
        <f t="shared" si="803"/>
        <v>0.10485055590726755</v>
      </c>
      <c r="W3662" s="5">
        <f t="shared" si="804"/>
        <v>0.14482515094320036</v>
      </c>
      <c r="X3662" s="6">
        <f t="shared" si="805"/>
        <v>5.0507815397907052E-2</v>
      </c>
      <c r="Y3662" s="6">
        <f t="shared" si="806"/>
        <v>6.997515659615039E-2</v>
      </c>
      <c r="AA3662">
        <f>(O3662*constantes!$B$4)+(LN(110)*constantes!$B$5)+(LN(22)*constantes!$B$8)+(F3662*constantes!$B$9)</f>
        <v>22.805468857654464</v>
      </c>
      <c r="AB3662">
        <f t="shared" si="807"/>
        <v>3.8810869283687155E-2</v>
      </c>
      <c r="AC3662">
        <f>(O3662*constantes!$D$4)+(LN(110)*constantes!$D$5)+(LN(22)*constantes!$D$8)+(F3662*constantes!$D$9)</f>
        <v>24.972784348242914</v>
      </c>
      <c r="AD3662" s="7">
        <f t="shared" si="808"/>
        <v>1.8545470669847686E-2</v>
      </c>
      <c r="AF3662">
        <f>(O3662*constantes!$B$4)+(LN(125)*constantes!$B$5)+(LN(22.5)*constantes!$B$8)+(F3662*constantes!$B$9)</f>
        <v>23.060425794408857</v>
      </c>
      <c r="AG3662">
        <f t="shared" si="809"/>
        <v>4.9796912096185753E-2</v>
      </c>
      <c r="AH3662">
        <f>(O3662*constantes!$D$4)+(LN(125)*constantes!$D$5)+(LN(22.5)*constantes!$D$8)+(F3662*constantes!$D$9)</f>
        <v>25.343857364851146</v>
      </c>
      <c r="AI3662">
        <f t="shared" si="810"/>
        <v>2.676538428771702E-2</v>
      </c>
    </row>
    <row r="3663" spans="1:35" x14ac:dyDescent="0.25">
      <c r="A3663" s="11">
        <v>3662</v>
      </c>
      <c r="B3663">
        <v>0</v>
      </c>
      <c r="C3663">
        <v>47</v>
      </c>
      <c r="D3663">
        <v>1</v>
      </c>
      <c r="E3663">
        <v>1</v>
      </c>
      <c r="F3663">
        <v>1</v>
      </c>
      <c r="G3663">
        <v>159.5</v>
      </c>
      <c r="H3663">
        <v>34.08</v>
      </c>
      <c r="I3663">
        <f>IF(AND(B3663=1,E3663=0),V3663,IF(AND(B3663=1,E3663=1),W3663,IF(AND(B3663=0,E3663=0),X3663,IF(AND(B3663=0,E3663=1),Y3663,ERROR))))</f>
        <v>0.40574876650344893</v>
      </c>
      <c r="K3663">
        <f t="shared" si="798"/>
        <v>7.7054251869609236E-2</v>
      </c>
      <c r="L3663">
        <f t="shared" si="799"/>
        <v>5.3824313486685704E-2</v>
      </c>
      <c r="M3663" s="22" t="str">
        <f t="shared" si="811"/>
        <v>'&gt;30%</v>
      </c>
      <c r="O3663">
        <f t="shared" si="800"/>
        <v>3.8501476017100584</v>
      </c>
      <c r="P3663">
        <f t="shared" si="801"/>
        <v>5.072043922224899</v>
      </c>
      <c r="Q3663">
        <f t="shared" si="802"/>
        <v>3.5287107019611148</v>
      </c>
      <c r="R3663">
        <f>(O3663*constantes!$B$4)+(P3663*constantes!$B$5)+(D3663*constantes!$B$6)+(Q3663*constantes!$B$8)+(F3663*constantes!$B$9)</f>
        <v>25.432988700654025</v>
      </c>
      <c r="S3663" s="4">
        <f>(O3663*constantes!$B$4)+(P3663*constantes!$C$5)+(D3663*constantes!$B$6)+(Q3663*constantes!$B$8)+(F3663*constantes!$B$9)</f>
        <v>25.796349927242215</v>
      </c>
      <c r="T3663">
        <f>(O3663*constantes!$D$4)+(P3663*constantes!$D$5)+(D3663*constantes!$D$6)+(Q3663*constantes!$D$8)+(F3663*constantes!$D$9)</f>
        <v>27.944087550228453</v>
      </c>
      <c r="U3663">
        <f>(O3663*constantes!$D$4)+(P3663*constantes!$E$5)+(D3663*constantes!$D$6)+(Q3663*constantes!$D$8)+(F3663*constantes!$D$9)</f>
        <v>28.29791333424286</v>
      </c>
      <c r="V3663" s="5">
        <f t="shared" si="803"/>
        <v>0.42179112274642094</v>
      </c>
      <c r="W3663" s="5">
        <f t="shared" si="804"/>
        <v>0.5451785505767186</v>
      </c>
      <c r="X3663" s="6">
        <f t="shared" si="805"/>
        <v>0.30605088737236741</v>
      </c>
      <c r="Y3663" s="6">
        <f t="shared" si="806"/>
        <v>0.40574876650344893</v>
      </c>
      <c r="AA3663">
        <f>(O3663*constantes!$B$4)+(LN(110)*constantes!$B$5)+(LN(22)*constantes!$B$8)+(F3663*constantes!$B$9)</f>
        <v>23.687208320942414</v>
      </c>
      <c r="AB3663">
        <f t="shared" si="807"/>
        <v>9.1171981901287613E-2</v>
      </c>
      <c r="AC3663">
        <f>(O3663*constantes!$D$4)+(LN(110)*constantes!$D$5)+(LN(22)*constantes!$D$8)+(F3663*constantes!$D$9)</f>
        <v>26.056474814605775</v>
      </c>
      <c r="AD3663" s="7">
        <f t="shared" si="808"/>
        <v>5.3824313486685704E-2</v>
      </c>
      <c r="AF3663">
        <f>(O3663*constantes!$B$4)+(LN(125)*constantes!$B$5)+(LN(22.5)*constantes!$B$8)+(F3663*constantes!$B$9)</f>
        <v>23.942165257696807</v>
      </c>
      <c r="AG3663">
        <f t="shared" si="809"/>
        <v>0.11605642397613625</v>
      </c>
      <c r="AH3663">
        <f>(O3663*constantes!$D$4)+(LN(125)*constantes!$D$5)+(LN(22.5)*constantes!$D$8)+(F3663*constantes!$D$9)</f>
        <v>26.427547831214007</v>
      </c>
      <c r="AI3663">
        <f t="shared" si="810"/>
        <v>7.7054251869609236E-2</v>
      </c>
    </row>
    <row r="3664" spans="1:35" x14ac:dyDescent="0.25">
      <c r="A3664" s="11">
        <v>3663</v>
      </c>
      <c r="B3664">
        <v>0</v>
      </c>
      <c r="C3664">
        <v>60</v>
      </c>
      <c r="D3664">
        <v>1</v>
      </c>
      <c r="E3664">
        <v>0</v>
      </c>
      <c r="F3664">
        <v>0</v>
      </c>
      <c r="G3664">
        <v>145</v>
      </c>
      <c r="H3664">
        <v>27.94</v>
      </c>
      <c r="I3664">
        <f>IF(AND(B3664=1,E3664=0),V3664,IF(AND(B3664=1,E3664=1),W3664,IF(AND(B3664=0,E3664=0),X3664,IF(AND(B3664=0,E3664=1),Y3664,ERROR))))</f>
        <v>0.20183640138509895</v>
      </c>
      <c r="K3664">
        <f t="shared" si="798"/>
        <v>6.9102564331433469E-2</v>
      </c>
      <c r="L3664">
        <f t="shared" si="799"/>
        <v>4.820708918468708E-2</v>
      </c>
      <c r="M3664" s="22" t="str">
        <f t="shared" si="811"/>
        <v>Elevated Risk</v>
      </c>
      <c r="O3664">
        <f t="shared" si="800"/>
        <v>4.0943445622221004</v>
      </c>
      <c r="P3664">
        <f t="shared" si="801"/>
        <v>4.9767337424205742</v>
      </c>
      <c r="Q3664">
        <f t="shared" si="802"/>
        <v>3.3300593538288159</v>
      </c>
      <c r="R3664">
        <f>(O3664*constantes!$B$4)+(P3664*constantes!$B$5)+(D3664*constantes!$B$6)+(Q3664*constantes!$B$8)+(F3664*constantes!$B$9)</f>
        <v>25.32727123323934</v>
      </c>
      <c r="S3664" s="4">
        <f>(O3664*constantes!$B$4)+(P3664*constantes!$C$5)+(D3664*constantes!$B$6)+(Q3664*constantes!$B$8)+(F3664*constantes!$B$9)</f>
        <v>25.68380443854635</v>
      </c>
      <c r="T3664">
        <f>(O3664*constantes!$D$4)+(P3664*constantes!$D$5)+(D3664*constantes!$D$6)+(Q3664*constantes!$D$8)+(F3664*constantes!$D$9)</f>
        <v>27.461275113962934</v>
      </c>
      <c r="U3664">
        <f>(O3664*constantes!$D$4)+(P3664*constantes!$E$5)+(D3664*constantes!$D$6)+(Q3664*constantes!$D$8)+(F3664*constantes!$D$9)</f>
        <v>27.808452059834195</v>
      </c>
      <c r="V3664" s="5">
        <f t="shared" si="803"/>
        <v>0.38912451364398992</v>
      </c>
      <c r="W3664" s="5">
        <f t="shared" si="804"/>
        <v>0.50539161140677069</v>
      </c>
      <c r="X3664" s="6">
        <f t="shared" si="805"/>
        <v>0.20183640138509895</v>
      </c>
      <c r="Y3664" s="6">
        <f t="shared" si="806"/>
        <v>0.27313544060258621</v>
      </c>
      <c r="AA3664">
        <f>(O3664*constantes!$B$4)+(LN(110)*constantes!$B$5)+(LN(22)*constantes!$B$8)+(F3664*constantes!$B$9)</f>
        <v>23.915783691137978</v>
      </c>
      <c r="AB3664">
        <f t="shared" si="807"/>
        <v>0.11321269470654882</v>
      </c>
      <c r="AC3664">
        <f>(O3664*constantes!$D$4)+(LN(110)*constantes!$D$5)+(LN(22)*constantes!$D$8)+(F3664*constantes!$D$9)</f>
        <v>25.943321837946279</v>
      </c>
      <c r="AD3664" s="7">
        <f t="shared" si="808"/>
        <v>4.820708918468708E-2</v>
      </c>
      <c r="AF3664">
        <f>(O3664*constantes!$B$4)+(LN(125)*constantes!$B$5)+(LN(22.5)*constantes!$B$8)+(F3664*constantes!$B$9)</f>
        <v>24.170740627892375</v>
      </c>
      <c r="AG3664">
        <f t="shared" si="809"/>
        <v>0.14362116573454531</v>
      </c>
      <c r="AH3664">
        <f>(O3664*constantes!$D$4)+(LN(125)*constantes!$D$5)+(LN(22.5)*constantes!$D$8)+(F3664*constantes!$D$9)</f>
        <v>26.314394854554511</v>
      </c>
      <c r="AI3664">
        <f t="shared" si="810"/>
        <v>6.9102564331433469E-2</v>
      </c>
    </row>
    <row r="3665" spans="1:35" x14ac:dyDescent="0.25">
      <c r="A3665" s="11">
        <v>3664</v>
      </c>
      <c r="B3665">
        <v>0</v>
      </c>
      <c r="C3665">
        <v>62</v>
      </c>
      <c r="D3665">
        <v>0</v>
      </c>
      <c r="E3665">
        <v>0</v>
      </c>
      <c r="F3665">
        <v>1</v>
      </c>
      <c r="G3665">
        <v>125</v>
      </c>
      <c r="H3665">
        <v>29.88</v>
      </c>
      <c r="I3665">
        <f>IF(AND(B3665=1,E3665=0),V3665,IF(AND(B3665=1,E3665=1),W3665,IF(AND(B3665=0,E3665=0),X3665,IF(AND(B3665=0,E3665=1),Y3665,ERROR))))</f>
        <v>0.17878661049471134</v>
      </c>
      <c r="K3665">
        <f t="shared" si="798"/>
        <v>0.15665621222121506</v>
      </c>
      <c r="L3665">
        <f t="shared" si="799"/>
        <v>0.11091417692806949</v>
      </c>
      <c r="M3665" s="22" t="str">
        <f t="shared" si="811"/>
        <v>Elevated Risk</v>
      </c>
      <c r="O3665">
        <f t="shared" si="800"/>
        <v>4.1271343850450917</v>
      </c>
      <c r="P3665">
        <f t="shared" si="801"/>
        <v>4.8283137373023015</v>
      </c>
      <c r="Q3665">
        <f t="shared" si="802"/>
        <v>3.3971893602646164</v>
      </c>
      <c r="R3665">
        <f>(O3665*constantes!$B$4)+(P3665*constantes!$B$5)+(D3665*constantes!$B$6)+(Q3665*constantes!$B$8)+(F3665*constantes!$B$9)</f>
        <v>25.029302312201704</v>
      </c>
      <c r="S3665" s="4">
        <f>(O3665*constantes!$B$4)+(P3665*constantes!$C$5)+(D3665*constantes!$B$6)+(Q3665*constantes!$B$8)+(F3665*constantes!$B$9)</f>
        <v>25.375202708342041</v>
      </c>
      <c r="T3665">
        <f>(O3665*constantes!$D$4)+(P3665*constantes!$D$5)+(D3665*constantes!$D$6)+(Q3665*constantes!$D$8)+(F3665*constantes!$D$9)</f>
        <v>27.326276616344948</v>
      </c>
      <c r="U3665">
        <f>(O3665*constantes!$D$4)+(P3665*constantes!$E$5)+(D3665*constantes!$D$6)+(Q3665*constantes!$D$8)+(F3665*constantes!$D$9)</f>
        <v>27.66309978265916</v>
      </c>
      <c r="V3665" s="5">
        <f t="shared" si="803"/>
        <v>0.30640259012047322</v>
      </c>
      <c r="W3665" s="5">
        <f t="shared" si="804"/>
        <v>0.40372961473509106</v>
      </c>
      <c r="X3665" s="6">
        <f t="shared" si="805"/>
        <v>0.17878661049471134</v>
      </c>
      <c r="Y3665" s="6">
        <f t="shared" si="806"/>
        <v>0.24107930606094441</v>
      </c>
      <c r="AA3665">
        <f>(O3665*constantes!$B$4)+(LN(110)*constantes!$B$5)+(LN(22)*constantes!$B$8)+(F3665*constantes!$B$9)</f>
        <v>24.549457097993042</v>
      </c>
      <c r="AB3665">
        <f t="shared" si="807"/>
        <v>0.202621140788115</v>
      </c>
      <c r="AC3665">
        <f>(O3665*constantes!$D$4)+(LN(110)*constantes!$D$5)+(LN(22)*constantes!$D$8)+(F3665*constantes!$D$9)</f>
        <v>26.810175241135234</v>
      </c>
      <c r="AD3665" s="7">
        <f t="shared" si="808"/>
        <v>0.11091417692806949</v>
      </c>
      <c r="AF3665">
        <f>(O3665*constantes!$B$4)+(LN(125)*constantes!$B$5)+(LN(22.5)*constantes!$B$8)+(F3665*constantes!$B$9)</f>
        <v>24.804414034747431</v>
      </c>
      <c r="AG3665">
        <f t="shared" si="809"/>
        <v>0.25336635564101739</v>
      </c>
      <c r="AH3665">
        <f>(O3665*constantes!$D$4)+(LN(125)*constantes!$D$5)+(LN(22.5)*constantes!$D$8)+(F3665*constantes!$D$9)</f>
        <v>27.181248257743466</v>
      </c>
      <c r="AI3665">
        <f t="shared" si="810"/>
        <v>0.15665621222121506</v>
      </c>
    </row>
    <row r="3666" spans="1:35" x14ac:dyDescent="0.25">
      <c r="A3666" s="11">
        <v>3665</v>
      </c>
      <c r="B3666">
        <v>1</v>
      </c>
      <c r="C3666">
        <v>57</v>
      </c>
      <c r="D3666">
        <v>1</v>
      </c>
      <c r="E3666">
        <v>0</v>
      </c>
      <c r="F3666">
        <v>0</v>
      </c>
      <c r="G3666">
        <v>123</v>
      </c>
      <c r="H3666">
        <v>27.51</v>
      </c>
      <c r="I3666">
        <f>IF(AND(B3666=1,E3666=0),V3666,IF(AND(B3666=1,E3666=1),W3666,IF(AND(B3666=0,E3666=0),X3666,IF(AND(B3666=0,E3666=1),Y3666,ERROR))))</f>
        <v>0.26348326122624122</v>
      </c>
      <c r="K3666">
        <f t="shared" si="798"/>
        <v>0.12380054983513455</v>
      </c>
      <c r="L3666">
        <f t="shared" si="799"/>
        <v>9.7348342413305922E-2</v>
      </c>
      <c r="M3666" s="22" t="str">
        <f t="shared" si="811"/>
        <v>Elevated Risk</v>
      </c>
      <c r="O3666">
        <f t="shared" si="800"/>
        <v>4.0430512678345503</v>
      </c>
      <c r="P3666">
        <f t="shared" si="801"/>
        <v>4.8121843553724171</v>
      </c>
      <c r="Q3666">
        <f t="shared" si="802"/>
        <v>3.3145495749364833</v>
      </c>
      <c r="R3666">
        <f>(O3666*constantes!$B$4)+(P3666*constantes!$B$5)+(D3666*constantes!$B$6)+(Q3666*constantes!$B$8)+(F3666*constantes!$B$9)</f>
        <v>24.850049295204904</v>
      </c>
      <c r="S3666" s="4">
        <f>(O3666*constantes!$B$4)+(P3666*constantes!$C$5)+(D3666*constantes!$B$6)+(Q3666*constantes!$B$8)+(F3666*constantes!$B$9)</f>
        <v>25.194794182423784</v>
      </c>
      <c r="T3666">
        <f>(O3666*constantes!$D$4)+(P3666*constantes!$D$5)+(D3666*constantes!$D$6)+(Q3666*constantes!$D$8)+(F3666*constantes!$D$9)</f>
        <v>26.850910478623462</v>
      </c>
      <c r="U3666">
        <f>(O3666*constantes!$D$4)+(P3666*constantes!$E$5)+(D3666*constantes!$D$6)+(Q3666*constantes!$D$8)+(F3666*constantes!$D$9)</f>
        <v>27.186608459254245</v>
      </c>
      <c r="V3666" s="5">
        <f t="shared" si="803"/>
        <v>0.26348326122624122</v>
      </c>
      <c r="W3666" s="5">
        <f t="shared" si="804"/>
        <v>0.35060186461887854</v>
      </c>
      <c r="X3666" s="6">
        <f t="shared" si="805"/>
        <v>0.1152492231041341</v>
      </c>
      <c r="Y3666" s="6">
        <f t="shared" si="806"/>
        <v>0.15742813085362173</v>
      </c>
      <c r="AA3666">
        <f>(O3666*constantes!$B$4)+(LN(110)*constantes!$B$5)+(LN(22)*constantes!$B$8)+(F3666*constantes!$B$9)</f>
        <v>23.756109717441312</v>
      </c>
      <c r="AB3666">
        <f t="shared" si="807"/>
        <v>9.7348342413305922E-2</v>
      </c>
      <c r="AC3666">
        <f>(O3666*constantes!$D$4)+(LN(110)*constantes!$D$5)+(LN(22)*constantes!$D$8)+(F3666*constantes!$D$9)</f>
        <v>25.803749193387144</v>
      </c>
      <c r="AD3666" s="7">
        <f t="shared" si="808"/>
        <v>4.2061248414153263E-2</v>
      </c>
      <c r="AF3666">
        <f>(O3666*constantes!$B$4)+(LN(125)*constantes!$B$5)+(LN(22.5)*constantes!$B$8)+(F3666*constantes!$B$9)</f>
        <v>24.011066654195705</v>
      </c>
      <c r="AG3666">
        <f t="shared" si="809"/>
        <v>0.12380054983513455</v>
      </c>
      <c r="AH3666">
        <f>(O3666*constantes!$D$4)+(LN(125)*constantes!$D$5)+(LN(22.5)*constantes!$D$8)+(F3666*constantes!$D$9)</f>
        <v>26.174822209995376</v>
      </c>
      <c r="AI3666">
        <f t="shared" si="810"/>
        <v>6.0378388617794876E-2</v>
      </c>
    </row>
    <row r="3667" spans="1:35" x14ac:dyDescent="0.25">
      <c r="A3667" s="11">
        <v>3666</v>
      </c>
      <c r="B3667">
        <v>1</v>
      </c>
      <c r="C3667">
        <v>38</v>
      </c>
      <c r="D3667">
        <v>1</v>
      </c>
      <c r="E3667">
        <v>0</v>
      </c>
      <c r="F3667">
        <v>0</v>
      </c>
      <c r="G3667">
        <v>117.5</v>
      </c>
      <c r="H3667">
        <v>28.3</v>
      </c>
      <c r="I3667">
        <f>IF(AND(B3667=1,E3667=0),V3667,IF(AND(B3667=1,E3667=1),W3667,IF(AND(B3667=0,E3667=0),X3667,IF(AND(B3667=0,E3667=1),Y3667,ERROR))))</f>
        <v>7.8101471329782624E-2</v>
      </c>
      <c r="K3667">
        <f t="shared" si="798"/>
        <v>3.6714933714987352E-2</v>
      </c>
      <c r="L3667">
        <f t="shared" si="799"/>
        <v>2.8571578401445974E-2</v>
      </c>
      <c r="M3667" s="22" t="str">
        <f t="shared" si="811"/>
        <v>Elevated Risk</v>
      </c>
      <c r="O3667">
        <f t="shared" si="800"/>
        <v>3.6375861597263857</v>
      </c>
      <c r="P3667">
        <f t="shared" si="801"/>
        <v>4.7664383335842135</v>
      </c>
      <c r="Q3667">
        <f t="shared" si="802"/>
        <v>3.3428618046491918</v>
      </c>
      <c r="R3667">
        <f>(O3667*constantes!$B$4)+(P3667*constantes!$B$5)+(D3667*constantes!$B$6)+(Q3667*constantes!$B$8)+(F3667*constantes!$B$9)</f>
        <v>23.525435188518998</v>
      </c>
      <c r="S3667" s="4">
        <f>(O3667*constantes!$B$4)+(P3667*constantes!$C$5)+(D3667*constantes!$B$6)+(Q3667*constantes!$B$8)+(F3667*constantes!$B$9)</f>
        <v>23.866902830736969</v>
      </c>
      <c r="T3667">
        <f>(O3667*constantes!$D$4)+(P3667*constantes!$D$5)+(D3667*constantes!$D$6)+(Q3667*constantes!$D$8)+(F3667*constantes!$D$9)</f>
        <v>25.633406722195947</v>
      </c>
      <c r="U3667">
        <f>(O3667*constantes!$D$4)+(P3667*constantes!$E$5)+(D3667*constantes!$D$6)+(Q3667*constantes!$D$8)+(F3667*constantes!$D$9)</f>
        <v>25.965913460346783</v>
      </c>
      <c r="V3667" s="5">
        <f t="shared" si="803"/>
        <v>7.8101471329782624E-2</v>
      </c>
      <c r="W3667" s="5">
        <f t="shared" si="804"/>
        <v>0.10811520169765676</v>
      </c>
      <c r="X3667" s="6">
        <f t="shared" si="805"/>
        <v>3.5592229722541058E-2</v>
      </c>
      <c r="Y3667" s="6">
        <f t="shared" si="806"/>
        <v>4.928096785857794E-2</v>
      </c>
      <c r="AA3667">
        <f>(O3667*constantes!$B$4)+(LN(110)*constantes!$B$5)+(LN(22)*constantes!$B$8)+(F3667*constantes!$B$9)</f>
        <v>22.493913054504919</v>
      </c>
      <c r="AB3667">
        <f t="shared" si="807"/>
        <v>2.8571578401445974E-2</v>
      </c>
      <c r="AC3667">
        <f>(O3667*constantes!$D$4)+(LN(110)*constantes!$D$5)+(LN(22)*constantes!$D$8)+(F3667*constantes!$D$9)</f>
        <v>24.700450251667263</v>
      </c>
      <c r="AD3667" s="7">
        <f t="shared" si="808"/>
        <v>1.4155691081518817E-2</v>
      </c>
      <c r="AF3667">
        <f>(O3667*constantes!$B$4)+(LN(125)*constantes!$B$5)+(LN(22.5)*constantes!$B$8)+(F3667*constantes!$B$9)</f>
        <v>22.748869991259316</v>
      </c>
      <c r="AG3667">
        <f t="shared" si="809"/>
        <v>3.6714933714987352E-2</v>
      </c>
      <c r="AH3667">
        <f>(O3667*constantes!$D$4)+(LN(125)*constantes!$D$5)+(LN(22.5)*constantes!$D$8)+(F3667*constantes!$D$9)</f>
        <v>25.071523268275495</v>
      </c>
      <c r="AI3667">
        <f t="shared" si="810"/>
        <v>2.0450275544260377E-2</v>
      </c>
    </row>
    <row r="3668" spans="1:35" x14ac:dyDescent="0.25">
      <c r="A3668" s="11">
        <v>3667</v>
      </c>
      <c r="B3668">
        <v>1</v>
      </c>
      <c r="C3668">
        <v>56</v>
      </c>
      <c r="D3668">
        <v>0</v>
      </c>
      <c r="E3668">
        <v>0</v>
      </c>
      <c r="F3668">
        <v>0</v>
      </c>
      <c r="G3668">
        <v>132.5</v>
      </c>
      <c r="H3668">
        <v>29.77</v>
      </c>
      <c r="I3668">
        <f>IF(AND(B3668=1,E3668=0),V3668,IF(AND(B3668=1,E3668=1),W3668,IF(AND(B3668=0,E3668=0),X3668,IF(AND(B3668=0,E3668=1),Y3668,ERROR))))</f>
        <v>0.15969278028630107</v>
      </c>
      <c r="K3668">
        <f t="shared" si="798"/>
        <v>0.11757074595810224</v>
      </c>
      <c r="L3668">
        <f t="shared" si="799"/>
        <v>9.2378774865307212E-2</v>
      </c>
      <c r="M3668" s="22" t="str">
        <f t="shared" si="811"/>
        <v>Elevated Risk</v>
      </c>
      <c r="O3668">
        <f t="shared" si="800"/>
        <v>4.0253516907351496</v>
      </c>
      <c r="P3668">
        <f t="shared" si="801"/>
        <v>4.8865826454262766</v>
      </c>
      <c r="Q3668">
        <f t="shared" si="802"/>
        <v>3.3935011750276849</v>
      </c>
      <c r="R3668">
        <f>(O3668*constantes!$B$4)+(P3668*constantes!$B$5)+(D3668*constantes!$B$6)+(Q3668*constantes!$B$8)+(F3668*constantes!$B$9)</f>
        <v>24.286026459594968</v>
      </c>
      <c r="S3668" s="4">
        <f>(O3668*constantes!$B$4)+(P3668*constantes!$C$5)+(D3668*constantes!$B$6)+(Q3668*constantes!$B$8)+(F3668*constantes!$B$9)</f>
        <v>24.636101240313309</v>
      </c>
      <c r="T3668">
        <f>(O3668*constantes!$D$4)+(P3668*constantes!$D$5)+(D3668*constantes!$D$6)+(Q3668*constantes!$D$8)+(F3668*constantes!$D$9)</f>
        <v>26.433708389987626</v>
      </c>
      <c r="U3668">
        <f>(O3668*constantes!$D$4)+(P3668*constantes!$E$5)+(D3668*constantes!$D$6)+(Q3668*constantes!$D$8)+(F3668*constantes!$D$9)</f>
        <v>26.774596395332562</v>
      </c>
      <c r="V3668" s="5">
        <f t="shared" si="803"/>
        <v>0.15969278028630107</v>
      </c>
      <c r="W3668" s="5">
        <f t="shared" si="804"/>
        <v>0.21879586438430398</v>
      </c>
      <c r="X3668" s="6">
        <f t="shared" si="805"/>
        <v>7.7511465637970622E-2</v>
      </c>
      <c r="Y3668" s="6">
        <f t="shared" si="806"/>
        <v>0.107253255974879</v>
      </c>
      <c r="AA3668">
        <f>(O3668*constantes!$B$4)+(LN(110)*constantes!$B$5)+(LN(22)*constantes!$B$8)+(F3668*constantes!$B$9)</f>
        <v>23.701011641913961</v>
      </c>
      <c r="AB3668">
        <f t="shared" si="807"/>
        <v>9.2378774865307212E-2</v>
      </c>
      <c r="AC3668">
        <f>(O3668*constantes!$D$4)+(LN(110)*constantes!$D$5)+(LN(22)*constantes!$D$8)+(F3668*constantes!$D$9)</f>
        <v>25.75558740512928</v>
      </c>
      <c r="AD3668" s="7">
        <f t="shared" si="808"/>
        <v>4.0123743463222783E-2</v>
      </c>
      <c r="AF3668">
        <f>(O3668*constantes!$B$4)+(LN(125)*constantes!$B$5)+(LN(22.5)*constantes!$B$8)+(F3668*constantes!$B$9)</f>
        <v>23.955968578668354</v>
      </c>
      <c r="AG3668">
        <f t="shared" si="809"/>
        <v>0.11757074595810224</v>
      </c>
      <c r="AH3668">
        <f>(O3668*constantes!$D$4)+(LN(125)*constantes!$D$5)+(LN(22.5)*constantes!$D$8)+(F3668*constantes!$D$9)</f>
        <v>26.126660421737512</v>
      </c>
      <c r="AI3668">
        <f t="shared" si="810"/>
        <v>5.7622826233415747E-2</v>
      </c>
    </row>
    <row r="3669" spans="1:35" x14ac:dyDescent="0.25">
      <c r="A3669" s="11">
        <v>3668</v>
      </c>
      <c r="B3669">
        <v>0</v>
      </c>
      <c r="C3669">
        <v>51</v>
      </c>
      <c r="D3669">
        <v>1</v>
      </c>
      <c r="E3669">
        <v>0</v>
      </c>
      <c r="F3669">
        <v>0</v>
      </c>
      <c r="G3669">
        <v>119</v>
      </c>
      <c r="H3669">
        <v>25.79</v>
      </c>
      <c r="I3669">
        <f>IF(AND(B3669=1,E3669=0),V3669,IF(AND(B3669=1,E3669=1),W3669,IF(AND(B3669=0,E3669=0),X3669,IF(AND(B3669=0,E3669=1),Y3669,ERROR))))</f>
        <v>7.6663339467634595E-2</v>
      </c>
      <c r="K3669">
        <f t="shared" si="798"/>
        <v>4.4971857043080821E-2</v>
      </c>
      <c r="L3669">
        <f t="shared" si="799"/>
        <v>3.1250958582138333E-2</v>
      </c>
      <c r="M3669" s="22" t="str">
        <f t="shared" si="811"/>
        <v>Elevated Risk</v>
      </c>
      <c r="O3669">
        <f t="shared" si="800"/>
        <v>3.9318256327243257</v>
      </c>
      <c r="P3669">
        <f t="shared" si="801"/>
        <v>4.7791234931115296</v>
      </c>
      <c r="Q3669">
        <f t="shared" si="802"/>
        <v>3.2499868198932536</v>
      </c>
      <c r="R3669">
        <f>(O3669*constantes!$B$4)+(P3669*constantes!$B$5)+(D3669*constantes!$B$6)+(Q3669*constantes!$B$8)+(F3669*constantes!$B$9)</f>
        <v>24.39129438245363</v>
      </c>
      <c r="S3669" s="4">
        <f>(O3669*constantes!$B$4)+(P3669*constantes!$C$5)+(D3669*constantes!$B$6)+(Q3669*constantes!$B$8)+(F3669*constantes!$B$9)</f>
        <v>24.733670789500138</v>
      </c>
      <c r="T3669">
        <f>(O3669*constantes!$D$4)+(P3669*constantes!$D$5)+(D3669*constantes!$D$6)+(Q3669*constantes!$D$8)+(F3669*constantes!$D$9)</f>
        <v>26.42225280111596</v>
      </c>
      <c r="U3669">
        <f>(O3669*constantes!$D$4)+(P3669*constantes!$E$5)+(D3669*constantes!$D$6)+(Q3669*constantes!$D$8)+(F3669*constantes!$D$9)</f>
        <v>26.755644455995419</v>
      </c>
      <c r="V3669" s="5">
        <f t="shared" si="803"/>
        <v>0.17576680506354758</v>
      </c>
      <c r="W3669" s="5">
        <f t="shared" si="804"/>
        <v>0.23831715760532712</v>
      </c>
      <c r="X3669" s="6">
        <f t="shared" si="805"/>
        <v>7.6663339467634595E-2</v>
      </c>
      <c r="Y3669" s="6">
        <f t="shared" si="806"/>
        <v>0.1053497725032192</v>
      </c>
      <c r="AA3669">
        <f>(O3669*constantes!$B$4)+(LN(110)*constantes!$B$5)+(LN(22)*constantes!$B$8)+(F3669*constantes!$B$9)</f>
        <v>23.409868764368586</v>
      </c>
      <c r="AB3669">
        <f t="shared" si="807"/>
        <v>6.9883054652788434E-2</v>
      </c>
      <c r="AC3669">
        <f>(O3669*constantes!$D$4)+(LN(110)*constantes!$D$5)+(LN(22)*constantes!$D$8)+(F3669*constantes!$D$9)</f>
        <v>25.50109645445777</v>
      </c>
      <c r="AD3669" s="7">
        <f t="shared" si="808"/>
        <v>3.1250958582138333E-2</v>
      </c>
      <c r="AF3669">
        <f>(O3669*constantes!$B$4)+(LN(125)*constantes!$B$5)+(LN(22.5)*constantes!$B$8)+(F3669*constantes!$B$9)</f>
        <v>23.664825701122982</v>
      </c>
      <c r="AG3669">
        <f t="shared" si="809"/>
        <v>8.9246869441510945E-2</v>
      </c>
      <c r="AH3669">
        <f>(O3669*constantes!$D$4)+(LN(125)*constantes!$D$5)+(LN(22.5)*constantes!$D$8)+(F3669*constantes!$D$9)</f>
        <v>25.872169471066002</v>
      </c>
      <c r="AI3669">
        <f t="shared" si="810"/>
        <v>4.4971857043080821E-2</v>
      </c>
    </row>
    <row r="3670" spans="1:35" x14ac:dyDescent="0.25">
      <c r="A3670" s="11">
        <v>3669</v>
      </c>
      <c r="B3670">
        <v>1</v>
      </c>
      <c r="C3670">
        <v>40</v>
      </c>
      <c r="D3670">
        <v>1</v>
      </c>
      <c r="E3670">
        <v>0</v>
      </c>
      <c r="F3670">
        <v>0</v>
      </c>
      <c r="G3670">
        <v>131</v>
      </c>
      <c r="H3670">
        <v>22.14</v>
      </c>
      <c r="I3670">
        <f>IF(AND(B3670=1,E3670=0),V3670,IF(AND(B3670=1,E3670=1),W3670,IF(AND(B3670=0,E3670=0),X3670,IF(AND(B3670=0,E3670=1),Y3670,ERROR))))</f>
        <v>9.1611882301168457E-2</v>
      </c>
      <c r="K3670">
        <f t="shared" si="798"/>
        <v>4.2933030992125865E-2</v>
      </c>
      <c r="L3670">
        <f t="shared" si="799"/>
        <v>3.3434567241904078E-2</v>
      </c>
      <c r="M3670" s="22" t="str">
        <f t="shared" si="811"/>
        <v>Elevated Risk</v>
      </c>
      <c r="O3670">
        <f t="shared" si="800"/>
        <v>3.6888794541139363</v>
      </c>
      <c r="P3670">
        <f t="shared" si="801"/>
        <v>4.8751973232011512</v>
      </c>
      <c r="Q3670">
        <f t="shared" si="802"/>
        <v>3.0973859272804907</v>
      </c>
      <c r="R3670">
        <f>(O3670*constantes!$B$4)+(P3670*constantes!$B$5)+(D3670*constantes!$B$6)+(Q3670*constantes!$B$8)+(F3670*constantes!$B$9)</f>
        <v>23.692259877372663</v>
      </c>
      <c r="S3670" s="4">
        <f>(O3670*constantes!$B$4)+(P3670*constantes!$C$5)+(D3670*constantes!$B$6)+(Q3670*constantes!$B$8)+(F3670*constantes!$B$9)</f>
        <v>24.041519013606795</v>
      </c>
      <c r="T3670">
        <f>(O3670*constantes!$D$4)+(P3670*constantes!$D$5)+(D3670*constantes!$D$6)+(Q3670*constantes!$D$8)+(F3670*constantes!$D$9)</f>
        <v>25.95340907393371</v>
      </c>
      <c r="U3670">
        <f>(O3670*constantes!$D$4)+(P3670*constantes!$E$5)+(D3670*constantes!$D$6)+(Q3670*constantes!$D$8)+(F3670*constantes!$D$9)</f>
        <v>26.293502839200222</v>
      </c>
      <c r="V3670" s="5">
        <f t="shared" si="803"/>
        <v>9.1611882301168457E-2</v>
      </c>
      <c r="W3670" s="5">
        <f t="shared" si="804"/>
        <v>0.12737386508776838</v>
      </c>
      <c r="X3670" s="6">
        <f t="shared" si="805"/>
        <v>4.8683732646454425E-2</v>
      </c>
      <c r="Y3670" s="6">
        <f t="shared" si="806"/>
        <v>6.7723370159584184E-2</v>
      </c>
      <c r="AA3670">
        <f>(O3670*constantes!$B$4)+(LN(110)*constantes!$B$5)+(LN(22)*constantes!$B$8)+(F3670*constantes!$B$9)</f>
        <v>22.653587028201589</v>
      </c>
      <c r="AB3670">
        <f t="shared" si="807"/>
        <v>3.3434567241904078E-2</v>
      </c>
      <c r="AC3670">
        <f>(O3670*constantes!$D$4)+(LN(110)*constantes!$D$5)+(LN(22)*constantes!$D$8)+(F3670*constantes!$D$9)</f>
        <v>24.840022896226397</v>
      </c>
      <c r="AD3670" s="7">
        <f t="shared" si="808"/>
        <v>1.6258639030403699E-2</v>
      </c>
      <c r="AF3670">
        <f>(O3670*constantes!$B$4)+(LN(125)*constantes!$B$5)+(LN(22.5)*constantes!$B$8)+(F3670*constantes!$B$9)</f>
        <v>22.908543964955982</v>
      </c>
      <c r="AG3670">
        <f t="shared" si="809"/>
        <v>4.2933030992125865E-2</v>
      </c>
      <c r="AH3670">
        <f>(O3670*constantes!$D$4)+(LN(125)*constantes!$D$5)+(LN(22.5)*constantes!$D$8)+(F3670*constantes!$D$9)</f>
        <v>25.211095912834629</v>
      </c>
      <c r="AI3670">
        <f t="shared" si="810"/>
        <v>2.3477142937900042E-2</v>
      </c>
    </row>
    <row r="3671" spans="1:35" x14ac:dyDescent="0.25">
      <c r="A3671" s="11">
        <v>3670</v>
      </c>
      <c r="B3671">
        <v>0</v>
      </c>
      <c r="C3671">
        <v>43</v>
      </c>
      <c r="D3671">
        <v>1</v>
      </c>
      <c r="E3671">
        <v>0</v>
      </c>
      <c r="F3671">
        <v>0</v>
      </c>
      <c r="G3671">
        <v>123</v>
      </c>
      <c r="H3671">
        <v>26.01</v>
      </c>
      <c r="I3671">
        <f>IF(AND(B3671=1,E3671=0),V3671,IF(AND(B3671=1,E3671=1),W3671,IF(AND(B3671=0,E3671=0),X3671,IF(AND(B3671=0,E3671=1),Y3671,ERROR))))</f>
        <v>5.376330447188582E-2</v>
      </c>
      <c r="K3671">
        <f t="shared" si="798"/>
        <v>2.8509711637591306E-2</v>
      </c>
      <c r="L3671">
        <f t="shared" si="799"/>
        <v>1.975954812069991E-2</v>
      </c>
      <c r="M3671" s="22" t="str">
        <f t="shared" si="811"/>
        <v>Elevated Risk</v>
      </c>
      <c r="O3671">
        <f t="shared" si="800"/>
        <v>3.7612001156935624</v>
      </c>
      <c r="P3671">
        <f t="shared" si="801"/>
        <v>4.8121843553724171</v>
      </c>
      <c r="Q3671">
        <f t="shared" si="802"/>
        <v>3.2584810794605601</v>
      </c>
      <c r="R3671">
        <f>(O3671*constantes!$B$4)+(P3671*constantes!$B$5)+(D3671*constantes!$B$6)+(Q3671*constantes!$B$8)+(F3671*constantes!$B$9)</f>
        <v>23.928208511477646</v>
      </c>
      <c r="S3671" s="4">
        <f>(O3671*constantes!$B$4)+(P3671*constantes!$C$5)+(D3671*constantes!$B$6)+(Q3671*constantes!$B$8)+(F3671*constantes!$B$9)</f>
        <v>24.272953398696526</v>
      </c>
      <c r="T3671">
        <f>(O3671*constantes!$D$4)+(P3671*constantes!$D$5)+(D3671*constantes!$D$6)+(Q3671*constantes!$D$8)+(F3671*constantes!$D$9)</f>
        <v>26.05530874575512</v>
      </c>
      <c r="U3671">
        <f>(O3671*constantes!$D$4)+(P3671*constantes!$E$5)+(D3671*constantes!$D$6)+(Q3671*constantes!$D$8)+(F3671*constantes!$D$9)</f>
        <v>26.391006726385903</v>
      </c>
      <c r="V3671" s="5">
        <f t="shared" si="803"/>
        <v>0.11454378783692143</v>
      </c>
      <c r="W3671" s="5">
        <f t="shared" si="804"/>
        <v>0.15779174984637501</v>
      </c>
      <c r="X3671" s="6">
        <f t="shared" si="805"/>
        <v>5.376330447188582E-2</v>
      </c>
      <c r="Y3671" s="6">
        <f t="shared" si="806"/>
        <v>7.4394970410862626E-2</v>
      </c>
      <c r="AA3671">
        <f>(O3671*constantes!$B$4)+(LN(110)*constantes!$B$5)+(LN(22)*constantes!$B$8)+(F3671*constantes!$B$9)</f>
        <v>22.8787183548725</v>
      </c>
      <c r="AB3671">
        <f t="shared" si="807"/>
        <v>4.169811677585733E-2</v>
      </c>
      <c r="AC3671">
        <f>(O3671*constantes!$D$4)+(LN(110)*constantes!$D$5)+(LN(22)*constantes!$D$8)+(F3671*constantes!$D$9)</f>
        <v>25.036812478830871</v>
      </c>
      <c r="AD3671" s="7">
        <f t="shared" si="808"/>
        <v>1.975954812069991E-2</v>
      </c>
      <c r="AF3671">
        <f>(O3671*constantes!$B$4)+(LN(125)*constantes!$B$5)+(LN(22.5)*constantes!$B$8)+(F3671*constantes!$B$9)</f>
        <v>23.133675291626897</v>
      </c>
      <c r="AG3671">
        <f t="shared" si="809"/>
        <v>5.3478442485207722E-2</v>
      </c>
      <c r="AH3671">
        <f>(O3671*constantes!$D$4)+(LN(125)*constantes!$D$5)+(LN(22.5)*constantes!$D$8)+(F3671*constantes!$D$9)</f>
        <v>25.407885495439103</v>
      </c>
      <c r="AI3671">
        <f t="shared" si="810"/>
        <v>2.8509711637591306E-2</v>
      </c>
    </row>
    <row r="3672" spans="1:35" x14ac:dyDescent="0.25">
      <c r="A3672" s="11">
        <v>3671</v>
      </c>
      <c r="B3672">
        <v>1</v>
      </c>
      <c r="C3672">
        <v>34</v>
      </c>
      <c r="D3672">
        <v>1</v>
      </c>
      <c r="E3672">
        <v>0</v>
      </c>
      <c r="F3672">
        <v>0</v>
      </c>
      <c r="G3672">
        <v>117.5</v>
      </c>
      <c r="H3672">
        <v>23.51</v>
      </c>
      <c r="I3672">
        <f>IF(AND(B3672=1,E3672=0),V3672,IF(AND(B3672=1,E3672=1),W3672,IF(AND(B3672=0,E3672=0),X3672,IF(AND(B3672=0,E3672=1),Y3672,ERROR))))</f>
        <v>4.8444486798750352E-2</v>
      </c>
      <c r="K3672">
        <f t="shared" si="798"/>
        <v>2.6111793448385767E-2</v>
      </c>
      <c r="L3672">
        <f t="shared" si="799"/>
        <v>2.0295430328568731E-2</v>
      </c>
      <c r="M3672" s="22" t="str">
        <f t="shared" si="811"/>
        <v>Elevated Risk</v>
      </c>
      <c r="O3672">
        <f t="shared" si="800"/>
        <v>3.5263605246161616</v>
      </c>
      <c r="P3672">
        <f t="shared" si="801"/>
        <v>4.7664383335842135</v>
      </c>
      <c r="Q3672">
        <f t="shared" si="802"/>
        <v>3.1574258625519782</v>
      </c>
      <c r="R3672">
        <f>(O3672*constantes!$B$4)+(P3672*constantes!$B$5)+(D3672*constantes!$B$6)+(Q3672*constantes!$B$8)+(F3672*constantes!$B$9)</f>
        <v>23.032186183629861</v>
      </c>
      <c r="S3672" s="4">
        <f>(O3672*constantes!$B$4)+(P3672*constantes!$C$5)+(D3672*constantes!$B$6)+(Q3672*constantes!$B$8)+(F3672*constantes!$B$9)</f>
        <v>23.373653825847835</v>
      </c>
      <c r="T3672">
        <f>(O3672*constantes!$D$4)+(P3672*constantes!$D$5)+(D3672*constantes!$D$6)+(Q3672*constantes!$D$8)+(F3672*constantes!$D$9)</f>
        <v>25.235949857869368</v>
      </c>
      <c r="U3672">
        <f>(O3672*constantes!$D$4)+(P3672*constantes!$E$5)+(D3672*constantes!$D$6)+(Q3672*constantes!$D$8)+(F3672*constantes!$D$9)</f>
        <v>25.568456596020205</v>
      </c>
      <c r="V3672" s="5">
        <f t="shared" si="803"/>
        <v>4.8444486798750352E-2</v>
      </c>
      <c r="W3672" s="5">
        <f t="shared" si="804"/>
        <v>6.7483377394947808E-2</v>
      </c>
      <c r="X3672" s="6">
        <f t="shared" si="805"/>
        <v>2.4060789454811382E-2</v>
      </c>
      <c r="Y3672" s="6">
        <f t="shared" si="806"/>
        <v>3.3391790614410111E-2</v>
      </c>
      <c r="AA3672">
        <f>(O3672*constantes!$B$4)+(LN(110)*constantes!$B$5)+(LN(22)*constantes!$B$8)+(F3672*constantes!$B$9)</f>
        <v>22.147672101432196</v>
      </c>
      <c r="AB3672">
        <f t="shared" si="807"/>
        <v>2.0295430328568731E-2</v>
      </c>
      <c r="AC3672">
        <f>(O3672*constantes!$D$4)+(LN(110)*constantes!$D$5)+(LN(22)*constantes!$D$8)+(F3672*constantes!$D$9)</f>
        <v>24.397797512737885</v>
      </c>
      <c r="AD3672" s="7">
        <f t="shared" si="808"/>
        <v>1.0478459792489292E-2</v>
      </c>
      <c r="AF3672">
        <f>(O3672*constantes!$B$4)+(LN(125)*constantes!$B$5)+(LN(22.5)*constantes!$B$8)+(F3672*constantes!$B$9)</f>
        <v>22.402629038186589</v>
      </c>
      <c r="AG3672">
        <f t="shared" si="809"/>
        <v>2.6111793448385767E-2</v>
      </c>
      <c r="AH3672">
        <f>(O3672*constantes!$D$4)+(LN(125)*constantes!$D$5)+(LN(22.5)*constantes!$D$8)+(F3672*constantes!$D$9)</f>
        <v>24.768870529346117</v>
      </c>
      <c r="AI3672">
        <f t="shared" si="810"/>
        <v>1.5150498846978833E-2</v>
      </c>
    </row>
    <row r="3673" spans="1:35" x14ac:dyDescent="0.25">
      <c r="A3673" s="11">
        <v>3672</v>
      </c>
      <c r="B3673">
        <v>0</v>
      </c>
      <c r="C3673">
        <v>55</v>
      </c>
      <c r="D3673">
        <v>0</v>
      </c>
      <c r="E3673">
        <v>1</v>
      </c>
      <c r="F3673">
        <v>0</v>
      </c>
      <c r="G3673">
        <v>140</v>
      </c>
      <c r="H3673">
        <v>25.94</v>
      </c>
      <c r="I3673">
        <f>IF(AND(B3673=1,E3673=0),V3673,IF(AND(B3673=1,E3673=1),W3673,IF(AND(B3673=0,E3673=0),X3673,IF(AND(B3673=0,E3673=1),Y3673,ERROR))))</f>
        <v>0.11130195186057579</v>
      </c>
      <c r="K3673">
        <f t="shared" si="798"/>
        <v>5.4942946453026109E-2</v>
      </c>
      <c r="L3673">
        <f t="shared" si="799"/>
        <v>3.8241136753246696E-2</v>
      </c>
      <c r="M3673" s="22" t="str">
        <f t="shared" si="811"/>
        <v>Elevated Risk</v>
      </c>
      <c r="O3673">
        <f t="shared" si="800"/>
        <v>4.0073331852324712</v>
      </c>
      <c r="P3673">
        <f t="shared" si="801"/>
        <v>4.9416424226093039</v>
      </c>
      <c r="Q3673">
        <f t="shared" si="802"/>
        <v>3.255786178888298</v>
      </c>
      <c r="R3673">
        <f>(O3673*constantes!$B$4)+(P3673*constantes!$B$5)+(D3673*constantes!$B$6)+(Q3673*constantes!$B$8)+(F3673*constantes!$B$9)</f>
        <v>24.222899546672622</v>
      </c>
      <c r="S3673" s="4">
        <f>(O3673*constantes!$B$4)+(P3673*constantes!$C$5)+(D3673*constantes!$B$6)+(Q3673*constantes!$B$8)+(F3673*constantes!$B$9)</f>
        <v>24.576918809828349</v>
      </c>
      <c r="T3673">
        <f>(O3673*constantes!$D$4)+(P3673*constantes!$D$5)+(D3673*constantes!$D$6)+(Q3673*constantes!$D$8)+(F3673*constantes!$D$9)</f>
        <v>26.469150181279101</v>
      </c>
      <c r="U3673">
        <f>(O3673*constantes!$D$4)+(P3673*constantes!$E$5)+(D3673*constantes!$D$6)+(Q3673*constantes!$D$8)+(F3673*constantes!$D$9)</f>
        <v>26.813879156680326</v>
      </c>
      <c r="V3673" s="5">
        <f t="shared" si="803"/>
        <v>0.15070093483885438</v>
      </c>
      <c r="W3673" s="5">
        <f t="shared" si="804"/>
        <v>0.2076321597427031</v>
      </c>
      <c r="X3673" s="6">
        <f t="shared" si="805"/>
        <v>8.019267810914954E-2</v>
      </c>
      <c r="Y3673" s="6">
        <f t="shared" si="806"/>
        <v>0.11130195186057579</v>
      </c>
      <c r="AA3673">
        <f>(O3673*constantes!$B$4)+(LN(110)*constantes!$B$5)+(LN(22)*constantes!$B$8)+(F3673*constantes!$B$9)</f>
        <v>23.644920755024344</v>
      </c>
      <c r="AB3673">
        <f t="shared" si="807"/>
        <v>8.7567364830949512E-2</v>
      </c>
      <c r="AC3673">
        <f>(O3673*constantes!$D$4)+(LN(110)*constantes!$D$5)+(LN(22)*constantes!$D$8)+(F3673*constantes!$D$9)</f>
        <v>25.706557790361106</v>
      </c>
      <c r="AD3673" s="7">
        <f t="shared" si="808"/>
        <v>3.8241136753246696E-2</v>
      </c>
      <c r="AF3673">
        <f>(O3673*constantes!$B$4)+(LN(125)*constantes!$B$5)+(LN(22.5)*constantes!$B$8)+(F3673*constantes!$B$9)</f>
        <v>23.899877691778737</v>
      </c>
      <c r="AG3673">
        <f t="shared" si="809"/>
        <v>0.11152976090806932</v>
      </c>
      <c r="AH3673">
        <f>(O3673*constantes!$D$4)+(LN(125)*constantes!$D$5)+(LN(22.5)*constantes!$D$8)+(F3673*constantes!$D$9)</f>
        <v>26.077630806969339</v>
      </c>
      <c r="AI3673">
        <f t="shared" si="810"/>
        <v>5.4942946453026109E-2</v>
      </c>
    </row>
    <row r="3674" spans="1:35" x14ac:dyDescent="0.25">
      <c r="A3674" s="11">
        <v>3673</v>
      </c>
      <c r="B3674">
        <v>0</v>
      </c>
      <c r="C3674">
        <v>44</v>
      </c>
      <c r="D3674">
        <v>0</v>
      </c>
      <c r="E3674">
        <v>0</v>
      </c>
      <c r="F3674">
        <v>0</v>
      </c>
      <c r="G3674">
        <v>116</v>
      </c>
      <c r="H3674">
        <v>21.99</v>
      </c>
      <c r="I3674">
        <f>IF(AND(B3674=1,E3674=0),V3674,IF(AND(B3674=1,E3674=1),W3674,IF(AND(B3674=0,E3674=0),X3674,IF(AND(B3674=0,E3674=1),Y3674,ERROR))))</f>
        <v>2.436163179005868E-2</v>
      </c>
      <c r="K3674">
        <f t="shared" si="798"/>
        <v>3.0321952038303235E-2</v>
      </c>
      <c r="L3674">
        <f t="shared" si="799"/>
        <v>2.102161003401426E-2</v>
      </c>
      <c r="M3674" s="22" t="str">
        <f t="shared" si="811"/>
        <v>NORMAL</v>
      </c>
      <c r="O3674">
        <f t="shared" si="800"/>
        <v>3.784189633918261</v>
      </c>
      <c r="P3674">
        <f t="shared" si="801"/>
        <v>4.7535901911063645</v>
      </c>
      <c r="Q3674">
        <f t="shared" si="802"/>
        <v>3.0905878045666699</v>
      </c>
      <c r="R3674">
        <f>(O3674*constantes!$B$4)+(P3674*constantes!$B$5)+(D3674*constantes!$B$6)+(Q3674*constantes!$B$8)+(F3674*constantes!$B$9)</f>
        <v>23.048446348346104</v>
      </c>
      <c r="S3674" s="4">
        <f>(O3674*constantes!$B$4)+(P3674*constantes!$C$5)+(D3674*constantes!$B$6)+(Q3674*constantes!$B$8)+(F3674*constantes!$B$9)</f>
        <v>23.388993549636965</v>
      </c>
      <c r="T3674">
        <f>(O3674*constantes!$D$4)+(P3674*constantes!$D$5)+(D3674*constantes!$D$6)+(Q3674*constantes!$D$8)+(F3674*constantes!$D$9)</f>
        <v>25.24852928671568</v>
      </c>
      <c r="U3674">
        <f>(O3674*constantes!$D$4)+(P3674*constantes!$E$5)+(D3674*constantes!$D$6)+(Q3674*constantes!$D$8)+(F3674*constantes!$D$9)</f>
        <v>25.580139738447258</v>
      </c>
      <c r="V3674" s="5">
        <f t="shared" si="803"/>
        <v>4.9218771406509765E-2</v>
      </c>
      <c r="W3674" s="5">
        <f t="shared" si="804"/>
        <v>6.8489973030314899E-2</v>
      </c>
      <c r="X3674" s="6">
        <f t="shared" si="805"/>
        <v>2.436163179005868E-2</v>
      </c>
      <c r="Y3674" s="6">
        <f t="shared" si="806"/>
        <v>3.3777496722933509E-2</v>
      </c>
      <c r="AA3674">
        <f>(O3674*constantes!$B$4)+(LN(110)*constantes!$B$5)+(LN(22)*constantes!$B$8)+(F3674*constantes!$B$9)</f>
        <v>22.95028380552526</v>
      </c>
      <c r="AB3674">
        <f t="shared" si="807"/>
        <v>4.4721443860098575E-2</v>
      </c>
      <c r="AC3674">
        <f>(O3674*constantes!$D$4)+(LN(110)*constantes!$D$5)+(LN(22)*constantes!$D$8)+(F3674*constantes!$D$9)</f>
        <v>25.099368567186549</v>
      </c>
      <c r="AD3674" s="7">
        <f t="shared" si="808"/>
        <v>2.102161003401426E-2</v>
      </c>
      <c r="AF3674">
        <f>(O3674*constantes!$B$4)+(LN(125)*constantes!$B$5)+(LN(22.5)*constantes!$B$8)+(F3674*constantes!$B$9)</f>
        <v>23.205240742279653</v>
      </c>
      <c r="AG3674">
        <f t="shared" si="809"/>
        <v>5.7330036913051163E-2</v>
      </c>
      <c r="AH3674">
        <f>(O3674*constantes!$D$4)+(LN(125)*constantes!$D$5)+(LN(22.5)*constantes!$D$8)+(F3674*constantes!$D$9)</f>
        <v>25.470441583794781</v>
      </c>
      <c r="AI3674">
        <f t="shared" si="810"/>
        <v>3.0321952038303235E-2</v>
      </c>
    </row>
    <row r="3675" spans="1:35" x14ac:dyDescent="0.25">
      <c r="A3675" s="11">
        <v>3674</v>
      </c>
      <c r="B3675">
        <v>1</v>
      </c>
      <c r="C3675">
        <v>50</v>
      </c>
      <c r="D3675">
        <v>0</v>
      </c>
      <c r="E3675">
        <v>1</v>
      </c>
      <c r="F3675">
        <v>0</v>
      </c>
      <c r="G3675">
        <v>114</v>
      </c>
      <c r="H3675">
        <v>30.89</v>
      </c>
      <c r="I3675">
        <f>IF(AND(B3675=1,E3675=0),V3675,IF(AND(B3675=1,E3675=1),W3675,IF(AND(B3675=0,E3675=0),X3675,IF(AND(B3675=0,E3675=1),Y3675,ERROR))))</f>
        <v>0.12517128250074405</v>
      </c>
      <c r="K3675">
        <f t="shared" si="798"/>
        <v>8.4142660265313918E-2</v>
      </c>
      <c r="L3675">
        <f t="shared" si="799"/>
        <v>6.5845990830285972E-2</v>
      </c>
      <c r="M3675" s="22" t="str">
        <f t="shared" si="811"/>
        <v>Elevated Risk</v>
      </c>
      <c r="O3675">
        <f t="shared" si="800"/>
        <v>3.912023005428146</v>
      </c>
      <c r="P3675">
        <f t="shared" si="801"/>
        <v>4.7361984483944957</v>
      </c>
      <c r="Q3675">
        <f t="shared" si="802"/>
        <v>3.4304325069304902</v>
      </c>
      <c r="R3675">
        <f>(O3675*constantes!$B$4)+(P3675*constantes!$B$5)+(D3675*constantes!$B$6)+(Q3675*constantes!$B$8)+(F3675*constantes!$B$9)</f>
        <v>23.683542131144549</v>
      </c>
      <c r="S3675" s="4">
        <f>(O3675*constantes!$B$4)+(P3675*constantes!$C$5)+(D3675*constantes!$B$6)+(Q3675*constantes!$B$8)+(F3675*constantes!$B$9)</f>
        <v>24.022843387987528</v>
      </c>
      <c r="T3675">
        <f>(O3675*constantes!$D$4)+(P3675*constantes!$D$5)+(D3675*constantes!$D$6)+(Q3675*constantes!$D$8)+(F3675*constantes!$D$9)</f>
        <v>25.721197036021941</v>
      </c>
      <c r="U3675">
        <f>(O3675*constantes!$D$4)+(P3675*constantes!$E$5)+(D3675*constantes!$D$6)+(Q3675*constantes!$D$8)+(F3675*constantes!$D$9)</f>
        <v>26.051594239781942</v>
      </c>
      <c r="V3675" s="5">
        <f t="shared" si="803"/>
        <v>9.0853978374628941E-2</v>
      </c>
      <c r="W3675" s="5">
        <f t="shared" si="804"/>
        <v>0.12517128250074405</v>
      </c>
      <c r="X3675" s="6">
        <f t="shared" si="805"/>
        <v>3.8793993959674533E-2</v>
      </c>
      <c r="Y3675" s="6">
        <f t="shared" si="806"/>
        <v>5.3569408050316736E-2</v>
      </c>
      <c r="AA3675">
        <f>(O3675*constantes!$B$4)+(LN(110)*constantes!$B$5)+(LN(22)*constantes!$B$8)+(F3675*constantes!$B$9)</f>
        <v>23.348223977700673</v>
      </c>
      <c r="AB3675">
        <f t="shared" si="807"/>
        <v>6.5845990830285972E-2</v>
      </c>
      <c r="AC3675">
        <f>(O3675*constantes!$D$4)+(LN(110)*constantes!$D$5)+(LN(22)*constantes!$D$8)+(F3675*constantes!$D$9)</f>
        <v>25.447212119400952</v>
      </c>
      <c r="AD3675" s="7">
        <f t="shared" si="808"/>
        <v>2.9636129007590606E-2</v>
      </c>
      <c r="AF3675">
        <f>(O3675*constantes!$B$4)+(LN(125)*constantes!$B$5)+(LN(22.5)*constantes!$B$8)+(F3675*constantes!$B$9)</f>
        <v>23.603180914455063</v>
      </c>
      <c r="AG3675">
        <f t="shared" si="809"/>
        <v>8.4142660265313918E-2</v>
      </c>
      <c r="AH3675">
        <f>(O3675*constantes!$D$4)+(LN(125)*constantes!$D$5)+(LN(22.5)*constantes!$D$8)+(F3675*constantes!$D$9)</f>
        <v>25.818285136009184</v>
      </c>
      <c r="AI3675">
        <f t="shared" si="810"/>
        <v>4.2663786438573714E-2</v>
      </c>
    </row>
    <row r="3676" spans="1:35" x14ac:dyDescent="0.25">
      <c r="A3676" s="11">
        <v>3675</v>
      </c>
      <c r="B3676">
        <v>1</v>
      </c>
      <c r="C3676">
        <v>52</v>
      </c>
      <c r="D3676">
        <v>0</v>
      </c>
      <c r="E3676">
        <v>0</v>
      </c>
      <c r="F3676">
        <v>0</v>
      </c>
      <c r="G3676">
        <v>119</v>
      </c>
      <c r="H3676">
        <v>26.89</v>
      </c>
      <c r="I3676">
        <f>IF(AND(B3676=1,E3676=0),V3676,IF(AND(B3676=1,E3676=1),W3676,IF(AND(B3676=0,E3676=0),X3676,IF(AND(B3676=0,E3676=1),Y3676,ERROR))))</f>
        <v>9.9140087772133123E-2</v>
      </c>
      <c r="K3676">
        <f t="shared" si="798"/>
        <v>9.453671546464415E-2</v>
      </c>
      <c r="L3676">
        <f t="shared" si="799"/>
        <v>7.4072320755760312E-2</v>
      </c>
      <c r="M3676" s="22" t="str">
        <f t="shared" si="811"/>
        <v>NORMAL</v>
      </c>
      <c r="O3676">
        <f t="shared" si="800"/>
        <v>3.9512437185814275</v>
      </c>
      <c r="P3676">
        <f t="shared" si="801"/>
        <v>4.7791234931115296</v>
      </c>
      <c r="Q3676">
        <f t="shared" si="802"/>
        <v>3.2917544702807735</v>
      </c>
      <c r="R3676">
        <f>(O3676*constantes!$B$4)+(P3676*constantes!$B$5)+(D3676*constantes!$B$6)+(Q3676*constantes!$B$8)+(F3676*constantes!$B$9)</f>
        <v>23.775324247201066</v>
      </c>
      <c r="S3676" s="4">
        <f>(O3676*constantes!$B$4)+(P3676*constantes!$C$5)+(D3676*constantes!$B$6)+(Q3676*constantes!$B$8)+(F3676*constantes!$B$9)</f>
        <v>24.117700654247574</v>
      </c>
      <c r="T3676">
        <f>(O3676*constantes!$D$4)+(P3676*constantes!$D$5)+(D3676*constantes!$D$6)+(Q3676*constantes!$D$8)+(F3676*constantes!$D$9)</f>
        <v>25.87776448325976</v>
      </c>
      <c r="U3676">
        <f>(O3676*constantes!$D$4)+(P3676*constantes!$E$5)+(D3676*constantes!$D$6)+(Q3676*constantes!$D$8)+(F3676*constantes!$D$9)</f>
        <v>26.211156138139224</v>
      </c>
      <c r="V3676" s="5">
        <f t="shared" si="803"/>
        <v>9.9140087772133123E-2</v>
      </c>
      <c r="W3676" s="5">
        <f t="shared" si="804"/>
        <v>0.13673474484145698</v>
      </c>
      <c r="X3676" s="6">
        <f t="shared" si="805"/>
        <v>4.5218387782047009E-2</v>
      </c>
      <c r="Y3676" s="6">
        <f t="shared" si="806"/>
        <v>6.2541174802969501E-2</v>
      </c>
      <c r="AA3676">
        <f>(O3676*constantes!$B$4)+(LN(110)*constantes!$B$5)+(LN(22)*constantes!$B$8)+(F3676*constantes!$B$9)</f>
        <v>23.470316488918311</v>
      </c>
      <c r="AB3676">
        <f t="shared" si="807"/>
        <v>7.4072320755760312E-2</v>
      </c>
      <c r="AC3676">
        <f>(O3676*constantes!$D$4)+(LN(110)*constantes!$D$5)+(LN(22)*constantes!$D$8)+(F3676*constantes!$D$9)</f>
        <v>25.553934425340952</v>
      </c>
      <c r="AD3676" s="7">
        <f t="shared" si="808"/>
        <v>3.291838619478793E-2</v>
      </c>
      <c r="AF3676">
        <f>(O3676*constantes!$B$4)+(LN(125)*constantes!$B$5)+(LN(22.5)*constantes!$B$8)+(F3676*constantes!$B$9)</f>
        <v>23.725273425672704</v>
      </c>
      <c r="AG3676">
        <f t="shared" si="809"/>
        <v>9.453671546464415E-2</v>
      </c>
      <c r="AH3676">
        <f>(O3676*constantes!$D$4)+(LN(125)*constantes!$D$5)+(LN(22.5)*constantes!$D$8)+(F3676*constantes!$D$9)</f>
        <v>25.925007441949184</v>
      </c>
      <c r="AI3676">
        <f t="shared" si="810"/>
        <v>4.7353292556453264E-2</v>
      </c>
    </row>
    <row r="3677" spans="1:35" x14ac:dyDescent="0.25">
      <c r="A3677" s="11">
        <v>3676</v>
      </c>
      <c r="B3677">
        <v>0</v>
      </c>
      <c r="C3677">
        <v>63</v>
      </c>
      <c r="D3677">
        <v>0</v>
      </c>
      <c r="E3677">
        <v>0</v>
      </c>
      <c r="F3677">
        <v>0</v>
      </c>
      <c r="G3677">
        <v>125</v>
      </c>
      <c r="H3677">
        <v>24.38</v>
      </c>
      <c r="I3677">
        <f>IF(AND(B3677=1,E3677=0),V3677,IF(AND(B3677=1,E3677=1),W3677,IF(AND(B3677=0,E3677=0),X3677,IF(AND(B3677=0,E3677=1),Y3677,ERROR))))</f>
        <v>8.166889649588871E-2</v>
      </c>
      <c r="K3677">
        <f t="shared" si="798"/>
        <v>7.8518559479420769E-2</v>
      </c>
      <c r="L3677">
        <f t="shared" si="799"/>
        <v>5.4860361374715505E-2</v>
      </c>
      <c r="M3677" s="22" t="str">
        <f t="shared" si="811"/>
        <v>NORMAL</v>
      </c>
      <c r="O3677">
        <f t="shared" si="800"/>
        <v>4.1431347263915326</v>
      </c>
      <c r="P3677">
        <f t="shared" si="801"/>
        <v>4.8283137373023015</v>
      </c>
      <c r="Q3677">
        <f t="shared" si="802"/>
        <v>3.1937631240531252</v>
      </c>
      <c r="R3677">
        <f>(O3677*constantes!$B$4)+(P3677*constantes!$B$5)+(D3677*constantes!$B$6)+(Q3677*constantes!$B$8)+(F3677*constantes!$B$9)</f>
        <v>24.386240517518139</v>
      </c>
      <c r="S3677" s="4">
        <f>(O3677*constantes!$B$4)+(P3677*constantes!$C$5)+(D3677*constantes!$B$6)+(Q3677*constantes!$B$8)+(F3677*constantes!$B$9)</f>
        <v>24.732140913658476</v>
      </c>
      <c r="T3677">
        <f>(O3677*constantes!$D$4)+(P3677*constantes!$D$5)+(D3677*constantes!$D$6)+(Q3677*constantes!$D$8)+(F3677*constantes!$D$9)</f>
        <v>26.488183001909384</v>
      </c>
      <c r="U3677">
        <f>(O3677*constantes!$D$4)+(P3677*constantes!$E$5)+(D3677*constantes!$D$6)+(Q3677*constantes!$D$8)+(F3677*constantes!$D$9)</f>
        <v>26.825006168223595</v>
      </c>
      <c r="V3677" s="5">
        <f t="shared" si="803"/>
        <v>0.17496323408194381</v>
      </c>
      <c r="W3677" s="5">
        <f t="shared" si="804"/>
        <v>0.23800011574113367</v>
      </c>
      <c r="X3677" s="6">
        <f t="shared" si="805"/>
        <v>8.166889649588871E-2</v>
      </c>
      <c r="Y3677" s="6">
        <f t="shared" si="806"/>
        <v>0.11247452051810958</v>
      </c>
      <c r="AA3677">
        <f>(O3677*constantes!$B$4)+(LN(110)*constantes!$B$5)+(LN(22)*constantes!$B$8)+(F3677*constantes!$B$9)</f>
        <v>24.067665520590854</v>
      </c>
      <c r="AB3677">
        <f t="shared" si="807"/>
        <v>0.13051783749446544</v>
      </c>
      <c r="AC3677">
        <f>(O3677*constantes!$D$4)+(LN(110)*constantes!$D$5)+(LN(22)*constantes!$D$8)+(F3677*constantes!$D$9)</f>
        <v>26.076083289962796</v>
      </c>
      <c r="AD3677" s="7">
        <f t="shared" si="808"/>
        <v>5.4860361374715505E-2</v>
      </c>
      <c r="AF3677">
        <f>(O3677*constantes!$B$4)+(LN(125)*constantes!$B$5)+(LN(22.5)*constantes!$B$8)+(F3677*constantes!$B$9)</f>
        <v>24.322622457345251</v>
      </c>
      <c r="AG3677">
        <f t="shared" si="809"/>
        <v>0.16512470507308763</v>
      </c>
      <c r="AH3677">
        <f>(O3677*constantes!$D$4)+(LN(125)*constantes!$D$5)+(LN(22.5)*constantes!$D$8)+(F3677*constantes!$D$9)</f>
        <v>26.447156306571028</v>
      </c>
      <c r="AI3677">
        <f t="shared" si="810"/>
        <v>7.8518559479420769E-2</v>
      </c>
    </row>
    <row r="3678" spans="1:35" x14ac:dyDescent="0.25">
      <c r="A3678" s="11">
        <v>3677</v>
      </c>
      <c r="B3678">
        <v>1</v>
      </c>
      <c r="C3678">
        <v>43</v>
      </c>
      <c r="D3678">
        <v>1</v>
      </c>
      <c r="E3678">
        <v>0</v>
      </c>
      <c r="F3678">
        <v>0</v>
      </c>
      <c r="G3678">
        <v>147.5</v>
      </c>
      <c r="H3678">
        <v>25.6</v>
      </c>
      <c r="I3678">
        <f>IF(AND(B3678=1,E3678=0),V3678,IF(AND(B3678=1,E3678=1),W3678,IF(AND(B3678=0,E3678=0),X3678,IF(AND(B3678=0,E3678=1),Y3678,ERROR))))</f>
        <v>0.15486935040961325</v>
      </c>
      <c r="K3678">
        <f t="shared" si="798"/>
        <v>5.3478442485207722E-2</v>
      </c>
      <c r="L3678">
        <f t="shared" si="799"/>
        <v>4.169811677585733E-2</v>
      </c>
      <c r="M3678" s="22" t="str">
        <f t="shared" si="811"/>
        <v>Elevated Risk</v>
      </c>
      <c r="O3678">
        <f t="shared" si="800"/>
        <v>3.7612001156935624</v>
      </c>
      <c r="P3678">
        <f t="shared" si="801"/>
        <v>4.9938281757798748</v>
      </c>
      <c r="Q3678">
        <f t="shared" si="802"/>
        <v>3.2425923514855168</v>
      </c>
      <c r="R3678">
        <f>(O3678*constantes!$B$4)+(P3678*constantes!$B$5)+(D3678*constantes!$B$6)+(Q3678*constantes!$B$8)+(F3678*constantes!$B$9)</f>
        <v>24.252576222962336</v>
      </c>
      <c r="S3678" s="4">
        <f>(O3678*constantes!$B$4)+(P3678*constantes!$C$5)+(D3678*constantes!$B$6)+(Q3678*constantes!$B$8)+(F3678*constantes!$B$9)</f>
        <v>24.610334073475208</v>
      </c>
      <c r="T3678">
        <f>(O3678*constantes!$D$4)+(P3678*constantes!$D$5)+(D3678*constantes!$D$6)+(Q3678*constantes!$D$8)+(F3678*constantes!$D$9)</f>
        <v>26.558133352440223</v>
      </c>
      <c r="U3678">
        <f>(O3678*constantes!$D$4)+(P3678*constantes!$E$5)+(D3678*constantes!$D$6)+(Q3678*constantes!$D$8)+(F3678*constantes!$D$9)</f>
        <v>26.906502805982626</v>
      </c>
      <c r="V3678" s="5">
        <f t="shared" si="803"/>
        <v>0.15486935040961325</v>
      </c>
      <c r="W3678" s="5">
        <f t="shared" si="804"/>
        <v>0.21387357973413579</v>
      </c>
      <c r="X3678" s="6">
        <f t="shared" si="805"/>
        <v>8.732025946642652E-2</v>
      </c>
      <c r="Y3678" s="6">
        <f t="shared" si="806"/>
        <v>0.12142086257077866</v>
      </c>
      <c r="AA3678">
        <f>(O3678*constantes!$B$4)+(LN(110)*constantes!$B$5)+(LN(22)*constantes!$B$8)+(F3678*constantes!$B$9)</f>
        <v>22.8787183548725</v>
      </c>
      <c r="AB3678">
        <f t="shared" si="807"/>
        <v>4.169811677585733E-2</v>
      </c>
      <c r="AC3678">
        <f>(O3678*constantes!$D$4)+(LN(110)*constantes!$D$5)+(LN(22)*constantes!$D$8)+(F3678*constantes!$D$9)</f>
        <v>25.036812478830871</v>
      </c>
      <c r="AD3678" s="7">
        <f t="shared" si="808"/>
        <v>1.975954812069991E-2</v>
      </c>
      <c r="AF3678">
        <f>(O3678*constantes!$B$4)+(LN(125)*constantes!$B$5)+(LN(22.5)*constantes!$B$8)+(F3678*constantes!$B$9)</f>
        <v>23.133675291626897</v>
      </c>
      <c r="AG3678">
        <f t="shared" si="809"/>
        <v>5.3478442485207722E-2</v>
      </c>
      <c r="AH3678">
        <f>(O3678*constantes!$D$4)+(LN(125)*constantes!$D$5)+(LN(22.5)*constantes!$D$8)+(F3678*constantes!$D$9)</f>
        <v>25.407885495439103</v>
      </c>
      <c r="AI3678">
        <f t="shared" si="810"/>
        <v>2.8509711637591306E-2</v>
      </c>
    </row>
    <row r="3679" spans="1:35" x14ac:dyDescent="0.25">
      <c r="A3679" s="11">
        <v>3678</v>
      </c>
      <c r="B3679">
        <v>1</v>
      </c>
      <c r="C3679">
        <v>41</v>
      </c>
      <c r="D3679">
        <v>1</v>
      </c>
      <c r="E3679">
        <v>0</v>
      </c>
      <c r="F3679">
        <v>0</v>
      </c>
      <c r="G3679">
        <v>124.5</v>
      </c>
      <c r="H3679">
        <v>28.8</v>
      </c>
      <c r="I3679">
        <f>IF(AND(B3679=1,E3679=0),V3679,IF(AND(B3679=1,E3679=1),W3679,IF(AND(B3679=0,E3679=0),X3679,IF(AND(B3679=0,E3679=1),Y3679,ERROR))))</f>
        <v>0.10979129169163548</v>
      </c>
      <c r="K3679">
        <f t="shared" si="798"/>
        <v>4.62827295767122E-2</v>
      </c>
      <c r="L3679">
        <f t="shared" si="799"/>
        <v>3.6057212319339005E-2</v>
      </c>
      <c r="M3679" s="22" t="str">
        <f t="shared" si="811"/>
        <v>Elevated Risk</v>
      </c>
      <c r="O3679">
        <f t="shared" si="800"/>
        <v>3.713572066704308</v>
      </c>
      <c r="P3679">
        <f t="shared" si="801"/>
        <v>4.824305715904762</v>
      </c>
      <c r="Q3679">
        <f t="shared" si="802"/>
        <v>3.3603753871419002</v>
      </c>
      <c r="R3679">
        <f>(O3679*constantes!$B$4)+(P3679*constantes!$B$5)+(D3679*constantes!$B$6)+(Q3679*constantes!$B$8)+(F3679*constantes!$B$9)</f>
        <v>23.883209143892937</v>
      </c>
      <c r="S3679" s="4">
        <f>(O3679*constantes!$B$4)+(P3679*constantes!$C$5)+(D3679*constantes!$B$6)+(Q3679*constantes!$B$8)+(F3679*constantes!$B$9)</f>
        <v>24.228822405380352</v>
      </c>
      <c r="T3679">
        <f>(O3679*constantes!$D$4)+(P3679*constantes!$D$5)+(D3679*constantes!$D$6)+(Q3679*constantes!$D$8)+(F3679*constantes!$D$9)</f>
        <v>26.011899251549057</v>
      </c>
      <c r="U3679">
        <f>(O3679*constantes!$D$4)+(P3679*constantes!$E$5)+(D3679*constantes!$D$6)+(Q3679*constantes!$D$8)+(F3679*constantes!$D$9)</f>
        <v>26.348442818290568</v>
      </c>
      <c r="V3679" s="5">
        <f t="shared" si="803"/>
        <v>0.10979129169163548</v>
      </c>
      <c r="W3679" s="5">
        <f t="shared" si="804"/>
        <v>0.15152463853591458</v>
      </c>
      <c r="X3679" s="6">
        <f t="shared" si="805"/>
        <v>5.1539313440728929E-2</v>
      </c>
      <c r="Y3679" s="6">
        <f t="shared" si="806"/>
        <v>7.1408352593072322E-2</v>
      </c>
      <c r="AA3679">
        <f>(O3679*constantes!$B$4)+(LN(110)*constantes!$B$5)+(LN(22)*constantes!$B$8)+(F3679*constantes!$B$9)</f>
        <v>22.730454143490913</v>
      </c>
      <c r="AB3679">
        <f t="shared" si="807"/>
        <v>3.6057212319339005E-2</v>
      </c>
      <c r="AC3679">
        <f>(O3679*constantes!$D$4)+(LN(110)*constantes!$D$5)+(LN(22)*constantes!$D$8)+(F3679*constantes!$D$9)</f>
        <v>24.907213223567677</v>
      </c>
      <c r="AD3679" s="7">
        <f t="shared" si="808"/>
        <v>1.7378724267438583E-2</v>
      </c>
      <c r="AF3679">
        <f>(O3679*constantes!$B$4)+(LN(125)*constantes!$B$5)+(LN(22.5)*constantes!$B$8)+(F3679*constantes!$B$9)</f>
        <v>22.985411080245306</v>
      </c>
      <c r="AG3679">
        <f t="shared" si="809"/>
        <v>4.62827295767122E-2</v>
      </c>
      <c r="AH3679">
        <f>(O3679*constantes!$D$4)+(LN(125)*constantes!$D$5)+(LN(22.5)*constantes!$D$8)+(F3679*constantes!$D$9)</f>
        <v>25.278286240175909</v>
      </c>
      <c r="AI3679">
        <f t="shared" si="810"/>
        <v>2.5088146116023613E-2</v>
      </c>
    </row>
    <row r="3680" spans="1:35" x14ac:dyDescent="0.25">
      <c r="A3680" s="11">
        <v>3679</v>
      </c>
      <c r="B3680">
        <v>0</v>
      </c>
      <c r="C3680">
        <v>34</v>
      </c>
      <c r="D3680">
        <v>1</v>
      </c>
      <c r="E3680">
        <v>0</v>
      </c>
      <c r="F3680">
        <v>0</v>
      </c>
      <c r="G3680">
        <v>111</v>
      </c>
      <c r="H3680">
        <v>21.51</v>
      </c>
      <c r="I3680">
        <f>IF(AND(B3680=1,E3680=0),V3680,IF(AND(B3680=1,E3680=1),W3680,IF(AND(B3680=0,E3680=0),X3680,IF(AND(B3680=0,E3680=1),Y3680,ERROR))))</f>
        <v>1.9634848386657855E-2</v>
      </c>
      <c r="K3680">
        <f t="shared" si="798"/>
        <v>1.5150498846978833E-2</v>
      </c>
      <c r="L3680">
        <f t="shared" si="799"/>
        <v>1.0478459792489292E-2</v>
      </c>
      <c r="M3680" s="22" t="str">
        <f t="shared" si="811"/>
        <v>Elevated Risk</v>
      </c>
      <c r="O3680">
        <f t="shared" si="800"/>
        <v>3.5263605246161616</v>
      </c>
      <c r="P3680">
        <f t="shared" si="801"/>
        <v>4.7095302013123339</v>
      </c>
      <c r="Q3680">
        <f t="shared" si="802"/>
        <v>3.0685179432796388</v>
      </c>
      <c r="R3680">
        <f>(O3680*constantes!$B$4)+(P3680*constantes!$B$5)+(D3680*constantes!$B$6)+(Q3680*constantes!$B$8)+(F3680*constantes!$B$9)</f>
        <v>22.856133514453411</v>
      </c>
      <c r="S3680" s="4">
        <f>(O3680*constantes!$B$4)+(P3680*constantes!$C$5)+(D3680*constantes!$B$6)+(Q3680*constantes!$B$8)+(F3680*constantes!$B$9)</f>
        <v>23.193524258075428</v>
      </c>
      <c r="T3680">
        <f>(O3680*constantes!$D$4)+(P3680*constantes!$D$5)+(D3680*constantes!$D$6)+(Q3680*constantes!$D$8)+(F3680*constantes!$D$9)</f>
        <v>25.030418229792492</v>
      </c>
      <c r="U3680">
        <f>(O3680*constantes!$D$4)+(P3680*constantes!$E$5)+(D3680*constantes!$D$6)+(Q3680*constantes!$D$8)+(F3680*constantes!$D$9)</f>
        <v>25.358955056636042</v>
      </c>
      <c r="V3680" s="5">
        <f t="shared" si="803"/>
        <v>4.0786182867912135E-2</v>
      </c>
      <c r="W3680" s="5">
        <f t="shared" si="804"/>
        <v>5.6681545968361613E-2</v>
      </c>
      <c r="X3680" s="6">
        <f t="shared" si="805"/>
        <v>1.9634848386657855E-2</v>
      </c>
      <c r="Y3680" s="6">
        <f t="shared" si="806"/>
        <v>2.7166964610210953E-2</v>
      </c>
      <c r="AA3680">
        <f>(O3680*constantes!$B$4)+(LN(110)*constantes!$B$5)+(LN(22)*constantes!$B$8)+(F3680*constantes!$B$9)</f>
        <v>22.147672101432196</v>
      </c>
      <c r="AB3680">
        <f t="shared" si="807"/>
        <v>2.0295430328568731E-2</v>
      </c>
      <c r="AC3680">
        <f>(O3680*constantes!$D$4)+(LN(110)*constantes!$D$5)+(LN(22)*constantes!$D$8)+(F3680*constantes!$D$9)</f>
        <v>24.397797512737885</v>
      </c>
      <c r="AD3680" s="7">
        <f t="shared" si="808"/>
        <v>1.0478459792489292E-2</v>
      </c>
      <c r="AF3680">
        <f>(O3680*constantes!$B$4)+(LN(125)*constantes!$B$5)+(LN(22.5)*constantes!$B$8)+(F3680*constantes!$B$9)</f>
        <v>22.402629038186589</v>
      </c>
      <c r="AG3680">
        <f t="shared" si="809"/>
        <v>2.6111793448385767E-2</v>
      </c>
      <c r="AH3680">
        <f>(O3680*constantes!$D$4)+(LN(125)*constantes!$D$5)+(LN(22.5)*constantes!$D$8)+(F3680*constantes!$D$9)</f>
        <v>24.768870529346117</v>
      </c>
      <c r="AI3680">
        <f t="shared" si="810"/>
        <v>1.5150498846978833E-2</v>
      </c>
    </row>
    <row r="3681" spans="1:35" x14ac:dyDescent="0.25">
      <c r="A3681" s="11">
        <v>3680</v>
      </c>
      <c r="B3681">
        <v>1</v>
      </c>
      <c r="C3681">
        <v>37</v>
      </c>
      <c r="D3681">
        <v>0</v>
      </c>
      <c r="E3681">
        <v>1</v>
      </c>
      <c r="F3681">
        <v>0</v>
      </c>
      <c r="G3681">
        <v>141</v>
      </c>
      <c r="H3681">
        <v>25.66</v>
      </c>
      <c r="I3681">
        <f>IF(AND(B3681=1,E3681=0),V3681,IF(AND(B3681=1,E3681=1),W3681,IF(AND(B3681=0,E3681=0),X3681,IF(AND(B3681=0,E3681=1),Y3681,ERROR))))</f>
        <v>6.5831963542621108E-2</v>
      </c>
      <c r="K3681">
        <f t="shared" si="798"/>
        <v>3.3840132302612846E-2</v>
      </c>
      <c r="L3681">
        <f t="shared" si="799"/>
        <v>2.6325671515684657E-2</v>
      </c>
      <c r="M3681" s="22" t="str">
        <f t="shared" si="811"/>
        <v>Elevated Risk</v>
      </c>
      <c r="O3681">
        <f t="shared" si="800"/>
        <v>3.6109179126442243</v>
      </c>
      <c r="P3681">
        <f t="shared" si="801"/>
        <v>4.9487598903781684</v>
      </c>
      <c r="Q3681">
        <f t="shared" si="802"/>
        <v>3.2449333591874905</v>
      </c>
      <c r="R3681">
        <f>(O3681*constantes!$B$4)+(P3681*constantes!$B$5)+(D3681*constantes!$B$6)+(Q3681*constantes!$B$8)+(F3681*constantes!$B$9)</f>
        <v>22.993474341950765</v>
      </c>
      <c r="S3681" s="4">
        <f>(O3681*constantes!$B$4)+(P3681*constantes!$C$5)+(D3681*constantes!$B$6)+(Q3681*constantes!$B$8)+(F3681*constantes!$B$9)</f>
        <v>23.348003500497459</v>
      </c>
      <c r="T3681">
        <f>(O3681*constantes!$D$4)+(P3681*constantes!$D$5)+(D3681*constantes!$D$6)+(Q3681*constantes!$D$8)+(F3681*constantes!$D$9)</f>
        <v>25.404948767687078</v>
      </c>
      <c r="U3681">
        <f>(O3681*constantes!$D$4)+(P3681*constantes!$E$5)+(D3681*constantes!$D$6)+(Q3681*constantes!$D$8)+(F3681*constantes!$D$9)</f>
        <v>25.750174257639859</v>
      </c>
      <c r="V3681" s="5">
        <f t="shared" si="803"/>
        <v>4.6648549786599935E-2</v>
      </c>
      <c r="W3681" s="5">
        <f t="shared" si="804"/>
        <v>6.5831963542621108E-2</v>
      </c>
      <c r="X3681" s="6">
        <f t="shared" si="805"/>
        <v>2.8427308930990769E-2</v>
      </c>
      <c r="Y3681" s="6">
        <f t="shared" si="806"/>
        <v>3.9911515956891908E-2</v>
      </c>
      <c r="AA3681">
        <f>(O3681*constantes!$B$4)+(LN(110)*constantes!$B$5)+(LN(22)*constantes!$B$8)+(F3681*constantes!$B$9)</f>
        <v>22.410895868068035</v>
      </c>
      <c r="AB3681">
        <f t="shared" si="807"/>
        <v>2.6325671515684657E-2</v>
      </c>
      <c r="AC3681">
        <f>(O3681*constantes!$D$4)+(LN(110)*constantes!$D$5)+(LN(22)*constantes!$D$8)+(F3681*constantes!$D$9)</f>
        <v>24.627884084579406</v>
      </c>
      <c r="AD3681" s="7">
        <f t="shared" si="808"/>
        <v>1.3171407582175831E-2</v>
      </c>
      <c r="AF3681">
        <f>(O3681*constantes!$B$4)+(LN(125)*constantes!$B$5)+(LN(22.5)*constantes!$B$8)+(F3681*constantes!$B$9)</f>
        <v>22.665852804822428</v>
      </c>
      <c r="AG3681">
        <f t="shared" si="809"/>
        <v>3.3840132302612846E-2</v>
      </c>
      <c r="AH3681">
        <f>(O3681*constantes!$D$4)+(LN(125)*constantes!$D$5)+(LN(22.5)*constantes!$D$8)+(F3681*constantes!$D$9)</f>
        <v>24.998957101187639</v>
      </c>
      <c r="AI3681">
        <f t="shared" si="810"/>
        <v>1.903255478119692E-2</v>
      </c>
    </row>
    <row r="3682" spans="1:35" x14ac:dyDescent="0.25">
      <c r="A3682" s="11">
        <v>3681</v>
      </c>
      <c r="B3682">
        <v>0</v>
      </c>
      <c r="C3682">
        <v>50</v>
      </c>
      <c r="D3682">
        <v>0</v>
      </c>
      <c r="E3682">
        <v>0</v>
      </c>
      <c r="F3682">
        <v>0</v>
      </c>
      <c r="G3682">
        <v>105</v>
      </c>
      <c r="H3682">
        <v>23.96</v>
      </c>
      <c r="I3682">
        <f>IF(AND(B3682=1,E3682=0),V3682,IF(AND(B3682=1,E3682=1),W3682,IF(AND(B3682=0,E3682=0),X3682,IF(AND(B3682=0,E3682=1),Y3682,ERROR))))</f>
        <v>2.7194636314467058E-2</v>
      </c>
      <c r="K3682">
        <f t="shared" si="798"/>
        <v>4.2663786438573714E-2</v>
      </c>
      <c r="L3682">
        <f t="shared" si="799"/>
        <v>2.9636129007590606E-2</v>
      </c>
      <c r="M3682" s="22" t="str">
        <f t="shared" si="811"/>
        <v>OPTIMAL</v>
      </c>
      <c r="O3682">
        <f t="shared" si="800"/>
        <v>3.912023005428146</v>
      </c>
      <c r="P3682">
        <f t="shared" si="801"/>
        <v>4.6539603501575231</v>
      </c>
      <c r="Q3682">
        <f t="shared" si="802"/>
        <v>3.1763857732472487</v>
      </c>
      <c r="R3682">
        <f>(O3682*constantes!$B$4)+(P3682*constantes!$B$5)+(D3682*constantes!$B$6)+(Q3682*constantes!$B$8)+(F3682*constantes!$B$9)</f>
        <v>23.32958325080504</v>
      </c>
      <c r="S3682" s="4">
        <f>(O3682*constantes!$B$4)+(P3682*constantes!$C$5)+(D3682*constantes!$B$6)+(Q3682*constantes!$B$8)+(F3682*constantes!$B$9)</f>
        <v>23.662992970290329</v>
      </c>
      <c r="T3682">
        <f>(O3682*constantes!$D$4)+(P3682*constantes!$D$5)+(D3682*constantes!$D$6)+(Q3682*constantes!$D$8)+(F3682*constantes!$D$9)</f>
        <v>25.359987274514616</v>
      </c>
      <c r="U3682">
        <f>(O3682*constantes!$D$4)+(P3682*constantes!$E$5)+(D3682*constantes!$D$6)+(Q3682*constantes!$D$8)+(F3682*constantes!$D$9)</f>
        <v>25.684647548541605</v>
      </c>
      <c r="V3682" s="5">
        <f t="shared" si="803"/>
        <v>6.4670148309663666E-2</v>
      </c>
      <c r="W3682" s="5">
        <f t="shared" si="804"/>
        <v>8.9090959738727493E-2</v>
      </c>
      <c r="X3682" s="6">
        <f t="shared" si="805"/>
        <v>2.7194636314467058E-2</v>
      </c>
      <c r="Y3682" s="6">
        <f t="shared" si="806"/>
        <v>3.7428085361479124E-2</v>
      </c>
      <c r="AA3682">
        <f>(O3682*constantes!$B$4)+(LN(110)*constantes!$B$5)+(LN(22)*constantes!$B$8)+(F3682*constantes!$B$9)</f>
        <v>23.348223977700673</v>
      </c>
      <c r="AB3682">
        <f t="shared" si="807"/>
        <v>6.5845990830285972E-2</v>
      </c>
      <c r="AC3682">
        <f>(O3682*constantes!$D$4)+(LN(110)*constantes!$D$5)+(LN(22)*constantes!$D$8)+(F3682*constantes!$D$9)</f>
        <v>25.447212119400952</v>
      </c>
      <c r="AD3682" s="7">
        <f t="shared" si="808"/>
        <v>2.9636129007590606E-2</v>
      </c>
      <c r="AF3682">
        <f>(O3682*constantes!$B$4)+(LN(125)*constantes!$B$5)+(LN(22.5)*constantes!$B$8)+(F3682*constantes!$B$9)</f>
        <v>23.603180914455063</v>
      </c>
      <c r="AG3682">
        <f t="shared" si="809"/>
        <v>8.4142660265313918E-2</v>
      </c>
      <c r="AH3682">
        <f>(O3682*constantes!$D$4)+(LN(125)*constantes!$D$5)+(LN(22.5)*constantes!$D$8)+(F3682*constantes!$D$9)</f>
        <v>25.818285136009184</v>
      </c>
      <c r="AI3682">
        <f t="shared" si="810"/>
        <v>4.2663786438573714E-2</v>
      </c>
    </row>
    <row r="3683" spans="1:35" x14ac:dyDescent="0.25">
      <c r="A3683" s="11">
        <v>3682</v>
      </c>
      <c r="B3683">
        <v>0</v>
      </c>
      <c r="C3683">
        <v>36</v>
      </c>
      <c r="D3683">
        <v>1</v>
      </c>
      <c r="E3683">
        <v>0</v>
      </c>
      <c r="F3683">
        <v>0</v>
      </c>
      <c r="G3683">
        <v>127</v>
      </c>
      <c r="H3683">
        <v>26.82</v>
      </c>
      <c r="I3683">
        <f>IF(AND(B3683=1,E3683=0),V3683,IF(AND(B3683=1,E3683=1),W3683,IF(AND(B3683=0,E3683=0),X3683,IF(AND(B3683=0,E3683=1),Y3683,ERROR))))</f>
        <v>3.7167449201302549E-2</v>
      </c>
      <c r="K3683">
        <f t="shared" si="798"/>
        <v>1.7677356619603457E-2</v>
      </c>
      <c r="L3683">
        <f t="shared" si="799"/>
        <v>1.2230943924327331E-2</v>
      </c>
      <c r="M3683" s="22" t="str">
        <f t="shared" si="811"/>
        <v>Elevated Risk</v>
      </c>
      <c r="O3683">
        <f t="shared" si="800"/>
        <v>3.5835189384561099</v>
      </c>
      <c r="P3683">
        <f t="shared" si="801"/>
        <v>4.8441870864585912</v>
      </c>
      <c r="Q3683">
        <f t="shared" si="802"/>
        <v>3.2891478778535324</v>
      </c>
      <c r="R3683">
        <f>(O3683*constantes!$B$4)+(P3683*constantes!$B$5)+(D3683*constantes!$B$6)+(Q3683*constantes!$B$8)+(F3683*constantes!$B$9)</f>
        <v>23.45877345812988</v>
      </c>
      <c r="S3683" s="4">
        <f>(O3683*constantes!$B$4)+(P3683*constantes!$C$5)+(D3683*constantes!$B$6)+(Q3683*constantes!$B$8)+(F3683*constantes!$B$9)</f>
        <v>23.805811021003773</v>
      </c>
      <c r="T3683">
        <f>(O3683*constantes!$D$4)+(P3683*constantes!$D$5)+(D3683*constantes!$D$6)+(Q3683*constantes!$D$8)+(F3683*constantes!$D$9)</f>
        <v>25.677525027787624</v>
      </c>
      <c r="U3683">
        <f>(O3683*constantes!$D$4)+(P3683*constantes!$E$5)+(D3683*constantes!$D$6)+(Q3683*constantes!$D$8)+(F3683*constantes!$D$9)</f>
        <v>26.015455518938978</v>
      </c>
      <c r="V3683" s="5">
        <f t="shared" si="803"/>
        <v>7.3254148310051392E-2</v>
      </c>
      <c r="W3683" s="5">
        <f t="shared" si="804"/>
        <v>0.10204697022803588</v>
      </c>
      <c r="X3683" s="6">
        <f t="shared" si="805"/>
        <v>3.7167449201302549E-2</v>
      </c>
      <c r="Y3683" s="6">
        <f t="shared" si="806"/>
        <v>5.1718095347502047E-2</v>
      </c>
      <c r="AA3683">
        <f>(O3683*constantes!$B$4)+(LN(110)*constantes!$B$5)+(LN(22)*constantes!$B$8)+(F3683*constantes!$B$9)</f>
        <v>22.325603957379403</v>
      </c>
      <c r="AB3683">
        <f t="shared" si="807"/>
        <v>2.4199659473180479E-2</v>
      </c>
      <c r="AC3683">
        <f>(O3683*constantes!$D$4)+(LN(110)*constantes!$D$5)+(LN(22)*constantes!$D$8)+(F3683*constantes!$D$9)</f>
        <v>24.553329557885352</v>
      </c>
      <c r="AD3683" s="7">
        <f t="shared" si="808"/>
        <v>1.2230943924327331E-2</v>
      </c>
      <c r="AF3683">
        <f>(O3683*constantes!$B$4)+(LN(125)*constantes!$B$5)+(LN(22.5)*constantes!$B$8)+(F3683*constantes!$B$9)</f>
        <v>22.580560894133793</v>
      </c>
      <c r="AG3683">
        <f t="shared" si="809"/>
        <v>3.1117023555229495E-2</v>
      </c>
      <c r="AH3683">
        <f>(O3683*constantes!$D$4)+(LN(125)*constantes!$D$5)+(LN(22.5)*constantes!$D$8)+(F3683*constantes!$D$9)</f>
        <v>24.924402574493584</v>
      </c>
      <c r="AI3683">
        <f t="shared" si="810"/>
        <v>1.7677356619603457E-2</v>
      </c>
    </row>
    <row r="3684" spans="1:35" x14ac:dyDescent="0.25">
      <c r="A3684" s="11">
        <v>3683</v>
      </c>
      <c r="B3684">
        <v>0</v>
      </c>
      <c r="C3684">
        <v>59</v>
      </c>
      <c r="D3684">
        <v>1</v>
      </c>
      <c r="E3684">
        <v>0</v>
      </c>
      <c r="F3684">
        <v>0</v>
      </c>
      <c r="G3684">
        <v>126.5</v>
      </c>
      <c r="H3684">
        <v>25.92</v>
      </c>
      <c r="I3684">
        <f>IF(AND(B3684=1,E3684=0),V3684,IF(AND(B3684=1,E3684=1),W3684,IF(AND(B3684=0,E3684=0),X3684,IF(AND(B3684=0,E3684=1),Y3684,ERROR))))</f>
        <v>0.13166552178311408</v>
      </c>
      <c r="K3684">
        <f t="shared" si="798"/>
        <v>6.6117954736533924E-2</v>
      </c>
      <c r="L3684">
        <f t="shared" si="799"/>
        <v>4.6102547085629553E-2</v>
      </c>
      <c r="M3684" s="22" t="str">
        <f t="shared" si="811"/>
        <v>Elevated Risk</v>
      </c>
      <c r="O3684">
        <f t="shared" si="800"/>
        <v>4.0775374439057197</v>
      </c>
      <c r="P3684">
        <f t="shared" si="801"/>
        <v>4.8402423081675749</v>
      </c>
      <c r="Q3684">
        <f t="shared" si="802"/>
        <v>3.2550148714840739</v>
      </c>
      <c r="R3684">
        <f>(O3684*constantes!$B$4)+(P3684*constantes!$B$5)+(D3684*constantes!$B$6)+(Q3684*constantes!$B$8)+(F3684*constantes!$B$9)</f>
        <v>24.962255802082684</v>
      </c>
      <c r="S3684" s="4">
        <f>(O3684*constantes!$B$4)+(P3684*constantes!$C$5)+(D3684*constantes!$B$6)+(Q3684*constantes!$B$8)+(F3684*constantes!$B$9)</f>
        <v>25.309010761039811</v>
      </c>
      <c r="T3684">
        <f>(O3684*constantes!$D$4)+(P3684*constantes!$D$5)+(D3684*constantes!$D$6)+(Q3684*constantes!$D$8)+(F3684*constantes!$D$9)</f>
        <v>26.993237156602426</v>
      </c>
      <c r="U3684">
        <f>(O3684*constantes!$D$4)+(P3684*constantes!$E$5)+(D3684*constantes!$D$6)+(Q3684*constantes!$D$8)+(F3684*constantes!$D$9)</f>
        <v>27.330892460020195</v>
      </c>
      <c r="V3684" s="5">
        <f t="shared" si="803"/>
        <v>0.28974978706284393</v>
      </c>
      <c r="W3684" s="5">
        <f t="shared" si="804"/>
        <v>0.38365222523736109</v>
      </c>
      <c r="X3684" s="6">
        <f t="shared" si="805"/>
        <v>0.13166552178311408</v>
      </c>
      <c r="Y3684" s="6">
        <f t="shared" si="806"/>
        <v>0.17953463715922413</v>
      </c>
      <c r="AA3684">
        <f>(O3684*constantes!$B$4)+(LN(110)*constantes!$B$5)+(LN(22)*constantes!$B$8)+(F3684*constantes!$B$9)</f>
        <v>23.863463804103819</v>
      </c>
      <c r="AB3684">
        <f t="shared" si="807"/>
        <v>0.10776479003769468</v>
      </c>
      <c r="AC3684">
        <f>(O3684*constantes!$D$4)+(LN(110)*constantes!$D$5)+(LN(22)*constantes!$D$8)+(F3684*constantes!$D$9)</f>
        <v>25.897588492509126</v>
      </c>
      <c r="AD3684" s="7">
        <f t="shared" si="808"/>
        <v>4.6102547085629553E-2</v>
      </c>
      <c r="AF3684">
        <f>(O3684*constantes!$B$4)+(LN(125)*constantes!$B$5)+(LN(22.5)*constantes!$B$8)+(F3684*constantes!$B$9)</f>
        <v>24.118420740858213</v>
      </c>
      <c r="AG3684">
        <f t="shared" si="809"/>
        <v>0.13682617258299834</v>
      </c>
      <c r="AH3684">
        <f>(O3684*constantes!$D$4)+(LN(125)*constantes!$D$5)+(LN(22.5)*constantes!$D$8)+(F3684*constantes!$D$9)</f>
        <v>26.268661509117358</v>
      </c>
      <c r="AI3684">
        <f t="shared" si="810"/>
        <v>6.6117954736533924E-2</v>
      </c>
    </row>
    <row r="3685" spans="1:35" x14ac:dyDescent="0.25">
      <c r="A3685" s="11">
        <v>3684</v>
      </c>
      <c r="B3685">
        <v>1</v>
      </c>
      <c r="C3685">
        <v>40</v>
      </c>
      <c r="D3685">
        <v>1</v>
      </c>
      <c r="E3685">
        <v>0</v>
      </c>
      <c r="F3685">
        <v>0</v>
      </c>
      <c r="G3685">
        <v>136.5</v>
      </c>
      <c r="H3685">
        <v>24.6</v>
      </c>
      <c r="I3685">
        <f>IF(AND(B3685=1,E3685=0),V3685,IF(AND(B3685=1,E3685=1),W3685,IF(AND(B3685=0,E3685=0),X3685,IF(AND(B3685=0,E3685=1),Y3685,ERROR))))</f>
        <v>0.10661254888492955</v>
      </c>
      <c r="K3685">
        <f t="shared" si="798"/>
        <v>4.2933030992125865E-2</v>
      </c>
      <c r="L3685">
        <f t="shared" si="799"/>
        <v>3.3434567241904078E-2</v>
      </c>
      <c r="M3685" s="22" t="str">
        <f t="shared" si="811"/>
        <v>Elevated Risk</v>
      </c>
      <c r="O3685">
        <f t="shared" si="800"/>
        <v>3.6888794541139363</v>
      </c>
      <c r="P3685">
        <f t="shared" si="801"/>
        <v>4.9163246146250144</v>
      </c>
      <c r="Q3685">
        <f t="shared" si="802"/>
        <v>3.202746442938317</v>
      </c>
      <c r="R3685">
        <f>(O3685*constantes!$B$4)+(P3685*constantes!$B$5)+(D3685*constantes!$B$6)+(Q3685*constantes!$B$8)+(F3685*constantes!$B$9)</f>
        <v>23.852080949145304</v>
      </c>
      <c r="S3685" s="4">
        <f>(O3685*constantes!$B$4)+(P3685*constantes!$C$5)+(D3685*constantes!$B$6)+(Q3685*constantes!$B$8)+(F3685*constantes!$B$9)</f>
        <v>24.20428644453704</v>
      </c>
      <c r="T3685">
        <f>(O3685*constantes!$D$4)+(P3685*constantes!$D$5)+(D3685*constantes!$D$6)+(Q3685*constantes!$D$8)+(F3685*constantes!$D$9)</f>
        <v>26.122962006882872</v>
      </c>
      <c r="U3685">
        <f>(O3685*constantes!$D$4)+(P3685*constantes!$E$5)+(D3685*constantes!$D$6)+(Q3685*constantes!$D$8)+(F3685*constantes!$D$9)</f>
        <v>26.465924811999116</v>
      </c>
      <c r="V3685" s="5">
        <f t="shared" si="803"/>
        <v>0.10661254888492955</v>
      </c>
      <c r="W3685" s="5">
        <f t="shared" si="804"/>
        <v>0.14813880538982893</v>
      </c>
      <c r="X3685" s="6">
        <f t="shared" si="805"/>
        <v>5.7416334084022358E-2</v>
      </c>
      <c r="Y3685" s="6">
        <f t="shared" si="806"/>
        <v>7.9945053148562262E-2</v>
      </c>
      <c r="AA3685">
        <f>(O3685*constantes!$B$4)+(LN(110)*constantes!$B$5)+(LN(22)*constantes!$B$8)+(F3685*constantes!$B$9)</f>
        <v>22.653587028201589</v>
      </c>
      <c r="AB3685">
        <f t="shared" si="807"/>
        <v>3.3434567241904078E-2</v>
      </c>
      <c r="AC3685">
        <f>(O3685*constantes!$D$4)+(LN(110)*constantes!$D$5)+(LN(22)*constantes!$D$8)+(F3685*constantes!$D$9)</f>
        <v>24.840022896226397</v>
      </c>
      <c r="AD3685" s="7">
        <f t="shared" si="808"/>
        <v>1.6258639030403699E-2</v>
      </c>
      <c r="AF3685">
        <f>(O3685*constantes!$B$4)+(LN(125)*constantes!$B$5)+(LN(22.5)*constantes!$B$8)+(F3685*constantes!$B$9)</f>
        <v>22.908543964955982</v>
      </c>
      <c r="AG3685">
        <f t="shared" si="809"/>
        <v>4.2933030992125865E-2</v>
      </c>
      <c r="AH3685">
        <f>(O3685*constantes!$D$4)+(LN(125)*constantes!$D$5)+(LN(22.5)*constantes!$D$8)+(F3685*constantes!$D$9)</f>
        <v>25.211095912834629</v>
      </c>
      <c r="AI3685">
        <f t="shared" si="810"/>
        <v>2.3477142937900042E-2</v>
      </c>
    </row>
    <row r="3686" spans="1:35" x14ac:dyDescent="0.25">
      <c r="A3686" s="11">
        <v>3685</v>
      </c>
      <c r="B3686">
        <v>1</v>
      </c>
      <c r="C3686">
        <v>42</v>
      </c>
      <c r="D3686">
        <v>1</v>
      </c>
      <c r="E3686">
        <v>0</v>
      </c>
      <c r="F3686">
        <v>0</v>
      </c>
      <c r="G3686">
        <v>145</v>
      </c>
      <c r="H3686">
        <v>27.53</v>
      </c>
      <c r="I3686">
        <f>IF(AND(B3686=1,E3686=0),V3686,IF(AND(B3686=1,E3686=1),W3686,IF(AND(B3686=0,E3686=0),X3686,IF(AND(B3686=0,E3686=1),Y3686,ERROR))))</f>
        <v>0.14826866435383745</v>
      </c>
      <c r="K3686">
        <f t="shared" si="798"/>
        <v>4.9796912096185753E-2</v>
      </c>
      <c r="L3686">
        <f t="shared" si="799"/>
        <v>3.8810869283687155E-2</v>
      </c>
      <c r="M3686" s="22" t="str">
        <f t="shared" si="811"/>
        <v>Elevated Risk</v>
      </c>
      <c r="O3686">
        <f t="shared" si="800"/>
        <v>3.7376696182833684</v>
      </c>
      <c r="P3686">
        <f t="shared" si="801"/>
        <v>4.9767337424205742</v>
      </c>
      <c r="Q3686">
        <f t="shared" si="802"/>
        <v>3.315276319154516</v>
      </c>
      <c r="R3686">
        <f>(O3686*constantes!$B$4)+(P3686*constantes!$B$5)+(D3686*constantes!$B$6)+(Q3686*constantes!$B$8)+(F3686*constantes!$B$9)</f>
        <v>24.205236853357082</v>
      </c>
      <c r="S3686" s="4">
        <f>(O3686*constantes!$B$4)+(P3686*constantes!$C$5)+(D3686*constantes!$B$6)+(Q3686*constantes!$B$8)+(F3686*constantes!$B$9)</f>
        <v>24.561770058664091</v>
      </c>
      <c r="T3686">
        <f>(O3686*constantes!$D$4)+(P3686*constantes!$D$5)+(D3686*constantes!$D$6)+(Q3686*constantes!$D$8)+(F3686*constantes!$D$9)</f>
        <v>26.483179797782331</v>
      </c>
      <c r="U3686">
        <f>(O3686*constantes!$D$4)+(P3686*constantes!$E$5)+(D3686*constantes!$D$6)+(Q3686*constantes!$D$8)+(F3686*constantes!$D$9)</f>
        <v>26.830356743653592</v>
      </c>
      <c r="V3686" s="5">
        <f t="shared" si="803"/>
        <v>0.14826866435383745</v>
      </c>
      <c r="W3686" s="5">
        <f t="shared" si="804"/>
        <v>0.20485481453191856</v>
      </c>
      <c r="X3686" s="6">
        <f t="shared" si="805"/>
        <v>8.1278343862595692E-2</v>
      </c>
      <c r="Y3686" s="6">
        <f t="shared" si="806"/>
        <v>0.11304247149232161</v>
      </c>
      <c r="AA3686">
        <f>(O3686*constantes!$B$4)+(LN(110)*constantes!$B$5)+(LN(22)*constantes!$B$8)+(F3686*constantes!$B$9)</f>
        <v>22.805468857654464</v>
      </c>
      <c r="AB3686">
        <f t="shared" si="807"/>
        <v>3.8810869283687155E-2</v>
      </c>
      <c r="AC3686">
        <f>(O3686*constantes!$D$4)+(LN(110)*constantes!$D$5)+(LN(22)*constantes!$D$8)+(F3686*constantes!$D$9)</f>
        <v>24.972784348242914</v>
      </c>
      <c r="AD3686" s="7">
        <f t="shared" si="808"/>
        <v>1.8545470669847686E-2</v>
      </c>
      <c r="AF3686">
        <f>(O3686*constantes!$B$4)+(LN(125)*constantes!$B$5)+(LN(22.5)*constantes!$B$8)+(F3686*constantes!$B$9)</f>
        <v>23.060425794408857</v>
      </c>
      <c r="AG3686">
        <f t="shared" si="809"/>
        <v>4.9796912096185753E-2</v>
      </c>
      <c r="AH3686">
        <f>(O3686*constantes!$D$4)+(LN(125)*constantes!$D$5)+(LN(22.5)*constantes!$D$8)+(F3686*constantes!$D$9)</f>
        <v>25.343857364851146</v>
      </c>
      <c r="AI3686">
        <f t="shared" si="810"/>
        <v>2.676538428771702E-2</v>
      </c>
    </row>
    <row r="3687" spans="1:35" x14ac:dyDescent="0.25">
      <c r="A3687" s="11">
        <v>3686</v>
      </c>
      <c r="B3687">
        <v>1</v>
      </c>
      <c r="C3687">
        <v>42</v>
      </c>
      <c r="D3687">
        <v>0</v>
      </c>
      <c r="E3687">
        <v>0</v>
      </c>
      <c r="F3687">
        <v>0</v>
      </c>
      <c r="G3687">
        <v>134</v>
      </c>
      <c r="H3687">
        <v>25.71</v>
      </c>
      <c r="I3687">
        <f>IF(AND(B3687=1,E3687=0),V3687,IF(AND(B3687=1,E3687=1),W3687,IF(AND(B3687=0,E3687=0),X3687,IF(AND(B3687=0,E3687=1),Y3687,ERROR))))</f>
        <v>6.2549979007662682E-2</v>
      </c>
      <c r="K3687">
        <f t="shared" si="798"/>
        <v>4.9796912096185753E-2</v>
      </c>
      <c r="L3687">
        <f t="shared" si="799"/>
        <v>3.8810869283687155E-2</v>
      </c>
      <c r="M3687" s="22" t="str">
        <f t="shared" si="811"/>
        <v>Elevated Risk</v>
      </c>
      <c r="O3687">
        <f t="shared" si="800"/>
        <v>3.7376696182833684</v>
      </c>
      <c r="P3687">
        <f t="shared" si="801"/>
        <v>4.8978397999509111</v>
      </c>
      <c r="Q3687">
        <f t="shared" si="802"/>
        <v>3.2468800212777982</v>
      </c>
      <c r="R3687">
        <f>(O3687*constantes!$B$4)+(P3687*constantes!$B$5)+(D3687*constantes!$B$6)+(Q3687*constantes!$B$8)+(F3687*constantes!$B$9)</f>
        <v>23.29512974549273</v>
      </c>
      <c r="S3687" s="4">
        <f>(O3687*constantes!$B$4)+(P3687*constantes!$C$5)+(D3687*constantes!$B$6)+(Q3687*constantes!$B$8)+(F3687*constantes!$B$9)</f>
        <v>23.646010988761212</v>
      </c>
      <c r="T3687">
        <f>(O3687*constantes!$D$4)+(P3687*constantes!$D$5)+(D3687*constantes!$D$6)+(Q3687*constantes!$D$8)+(F3687*constantes!$D$9)</f>
        <v>25.607610630780517</v>
      </c>
      <c r="U3687">
        <f>(O3687*constantes!$D$4)+(P3687*constantes!$E$5)+(D3687*constantes!$D$6)+(Q3687*constantes!$D$8)+(F3687*constantes!$D$9)</f>
        <v>25.949283935225093</v>
      </c>
      <c r="V3687" s="5">
        <f t="shared" si="803"/>
        <v>6.2549979007662682E-2</v>
      </c>
      <c r="W3687" s="5">
        <f t="shared" si="804"/>
        <v>8.7658571249226602E-2</v>
      </c>
      <c r="X3687" s="6">
        <f t="shared" si="805"/>
        <v>3.4701744731884143E-2</v>
      </c>
      <c r="Y3687" s="6">
        <f t="shared" si="806"/>
        <v>4.848825865810602E-2</v>
      </c>
      <c r="AA3687">
        <f>(O3687*constantes!$B$4)+(LN(110)*constantes!$B$5)+(LN(22)*constantes!$B$8)+(F3687*constantes!$B$9)</f>
        <v>22.805468857654464</v>
      </c>
      <c r="AB3687">
        <f t="shared" si="807"/>
        <v>3.8810869283687155E-2</v>
      </c>
      <c r="AC3687">
        <f>(O3687*constantes!$D$4)+(LN(110)*constantes!$D$5)+(LN(22)*constantes!$D$8)+(F3687*constantes!$D$9)</f>
        <v>24.972784348242914</v>
      </c>
      <c r="AD3687" s="7">
        <f t="shared" si="808"/>
        <v>1.8545470669847686E-2</v>
      </c>
      <c r="AF3687">
        <f>(O3687*constantes!$B$4)+(LN(125)*constantes!$B$5)+(LN(22.5)*constantes!$B$8)+(F3687*constantes!$B$9)</f>
        <v>23.060425794408857</v>
      </c>
      <c r="AG3687">
        <f t="shared" si="809"/>
        <v>4.9796912096185753E-2</v>
      </c>
      <c r="AH3687">
        <f>(O3687*constantes!$D$4)+(LN(125)*constantes!$D$5)+(LN(22.5)*constantes!$D$8)+(F3687*constantes!$D$9)</f>
        <v>25.343857364851146</v>
      </c>
      <c r="AI3687">
        <f t="shared" si="810"/>
        <v>2.676538428771702E-2</v>
      </c>
    </row>
    <row r="3688" spans="1:35" x14ac:dyDescent="0.25">
      <c r="A3688" s="11">
        <v>3687</v>
      </c>
      <c r="B3688">
        <v>1</v>
      </c>
      <c r="C3688">
        <v>43</v>
      </c>
      <c r="D3688">
        <v>1</v>
      </c>
      <c r="E3688">
        <v>1</v>
      </c>
      <c r="F3688">
        <v>0</v>
      </c>
      <c r="G3688">
        <v>135</v>
      </c>
      <c r="H3688">
        <v>30.22</v>
      </c>
      <c r="I3688">
        <f>IF(AND(B3688=1,E3688=0),V3688,IF(AND(B3688=1,E3688=1),W3688,IF(AND(B3688=0,E3688=0),X3688,IF(AND(B3688=0,E3688=1),Y3688,ERROR))))</f>
        <v>0.20658836570250327</v>
      </c>
      <c r="K3688">
        <f t="shared" si="798"/>
        <v>5.3478442485207722E-2</v>
      </c>
      <c r="L3688">
        <f t="shared" si="799"/>
        <v>4.169811677585733E-2</v>
      </c>
      <c r="M3688" s="22" t="str">
        <f t="shared" si="811"/>
        <v>Elevated Risk</v>
      </c>
      <c r="O3688">
        <f t="shared" si="800"/>
        <v>3.7612001156935624</v>
      </c>
      <c r="P3688">
        <f t="shared" si="801"/>
        <v>4.9052747784384296</v>
      </c>
      <c r="Q3688">
        <f t="shared" si="802"/>
        <v>3.4085039568445934</v>
      </c>
      <c r="R3688">
        <f>(O3688*constantes!$B$4)+(P3688*constantes!$B$5)+(D3688*constantes!$B$6)+(Q3688*constantes!$B$8)+(F3688*constantes!$B$9)</f>
        <v>24.219832330002685</v>
      </c>
      <c r="S3688" s="4">
        <f>(O3688*constantes!$B$4)+(P3688*constantes!$C$5)+(D3688*constantes!$B$6)+(Q3688*constantes!$B$8)+(F3688*constantes!$B$9)</f>
        <v>24.571246215130014</v>
      </c>
      <c r="T3688">
        <f>(O3688*constantes!$D$4)+(P3688*constantes!$D$5)+(D3688*constantes!$D$6)+(Q3688*constantes!$D$8)+(F3688*constantes!$D$9)</f>
        <v>26.393862923764324</v>
      </c>
      <c r="U3688">
        <f>(O3688*constantes!$D$4)+(P3688*constantes!$E$5)+(D3688*constantes!$D$6)+(Q3688*constantes!$D$8)+(F3688*constantes!$D$9)</f>
        <v>26.736054892308189</v>
      </c>
      <c r="V3688" s="5">
        <f t="shared" si="803"/>
        <v>0.15027597216760191</v>
      </c>
      <c r="W3688" s="5">
        <f t="shared" si="804"/>
        <v>0.20658836570250327</v>
      </c>
      <c r="X3688" s="6">
        <f t="shared" si="805"/>
        <v>7.459961904474377E-2</v>
      </c>
      <c r="Y3688" s="6">
        <f t="shared" si="806"/>
        <v>0.10341565471137804</v>
      </c>
      <c r="AA3688">
        <f>(O3688*constantes!$B$4)+(LN(110)*constantes!$B$5)+(LN(22)*constantes!$B$8)+(F3688*constantes!$B$9)</f>
        <v>22.8787183548725</v>
      </c>
      <c r="AB3688">
        <f t="shared" si="807"/>
        <v>4.169811677585733E-2</v>
      </c>
      <c r="AC3688">
        <f>(O3688*constantes!$D$4)+(LN(110)*constantes!$D$5)+(LN(22)*constantes!$D$8)+(F3688*constantes!$D$9)</f>
        <v>25.036812478830871</v>
      </c>
      <c r="AD3688" s="7">
        <f t="shared" si="808"/>
        <v>1.975954812069991E-2</v>
      </c>
      <c r="AF3688">
        <f>(O3688*constantes!$B$4)+(LN(125)*constantes!$B$5)+(LN(22.5)*constantes!$B$8)+(F3688*constantes!$B$9)</f>
        <v>23.133675291626897</v>
      </c>
      <c r="AG3688">
        <f t="shared" si="809"/>
        <v>5.3478442485207722E-2</v>
      </c>
      <c r="AH3688">
        <f>(O3688*constantes!$D$4)+(LN(125)*constantes!$D$5)+(LN(22.5)*constantes!$D$8)+(F3688*constantes!$D$9)</f>
        <v>25.407885495439103</v>
      </c>
      <c r="AI3688">
        <f t="shared" si="810"/>
        <v>2.8509711637591306E-2</v>
      </c>
    </row>
    <row r="3689" spans="1:35" x14ac:dyDescent="0.25">
      <c r="A3689" s="11">
        <v>3688</v>
      </c>
      <c r="B3689">
        <v>1</v>
      </c>
      <c r="C3689">
        <v>49</v>
      </c>
      <c r="D3689">
        <v>1</v>
      </c>
      <c r="E3689">
        <v>1</v>
      </c>
      <c r="F3689">
        <v>0</v>
      </c>
      <c r="G3689">
        <v>145</v>
      </c>
      <c r="H3689">
        <v>32.130000000000003</v>
      </c>
      <c r="I3689">
        <f>IF(AND(B3689=1,E3689=0),V3689,IF(AND(B3689=1,E3689=1),W3689,IF(AND(B3689=0,E3689=0),X3689,IF(AND(B3689=0,E3689=1),Y3689,ERROR))))</f>
        <v>0.34207986352702902</v>
      </c>
      <c r="K3689">
        <f t="shared" si="798"/>
        <v>7.9222803135090225E-2</v>
      </c>
      <c r="L3689">
        <f t="shared" si="799"/>
        <v>6.1959526107751905E-2</v>
      </c>
      <c r="M3689" s="22" t="str">
        <f t="shared" si="811"/>
        <v>'&gt;30%</v>
      </c>
      <c r="O3689">
        <f t="shared" si="800"/>
        <v>3.8918202981106265</v>
      </c>
      <c r="P3689">
        <f t="shared" si="801"/>
        <v>4.9767337424205742</v>
      </c>
      <c r="Q3689">
        <f t="shared" si="802"/>
        <v>3.4697901731277674</v>
      </c>
      <c r="R3689">
        <f>(O3689*constantes!$B$4)+(P3689*constantes!$B$5)+(D3689*constantes!$B$6)+(Q3689*constantes!$B$8)+(F3689*constantes!$B$9)</f>
        <v>24.80759570164652</v>
      </c>
      <c r="S3689" s="4">
        <f>(O3689*constantes!$B$4)+(P3689*constantes!$C$5)+(D3689*constantes!$B$6)+(Q3689*constantes!$B$8)+(F3689*constantes!$B$9)</f>
        <v>25.164128906953529</v>
      </c>
      <c r="T3689">
        <f>(O3689*constantes!$D$4)+(P3689*constantes!$D$5)+(D3689*constantes!$D$6)+(Q3689*constantes!$D$8)+(F3689*constantes!$D$9)</f>
        <v>26.981629795983714</v>
      </c>
      <c r="U3689">
        <f>(O3689*constantes!$D$4)+(P3689*constantes!$E$5)+(D3689*constantes!$D$6)+(Q3689*constantes!$D$8)+(F3689*constantes!$D$9)</f>
        <v>27.328806741854972</v>
      </c>
      <c r="V3689" s="5">
        <f t="shared" si="803"/>
        <v>0.25406122413301513</v>
      </c>
      <c r="W3689" s="5">
        <f t="shared" si="804"/>
        <v>0.34207986352702902</v>
      </c>
      <c r="X3689" s="6">
        <f t="shared" si="805"/>
        <v>0.13024964904811331</v>
      </c>
      <c r="Y3689" s="6">
        <f t="shared" si="806"/>
        <v>0.17919629014675464</v>
      </c>
      <c r="AA3689">
        <f>(O3689*constantes!$B$4)+(LN(110)*constantes!$B$5)+(LN(22)*constantes!$B$8)+(F3689*constantes!$B$9)</f>
        <v>23.285333757929525</v>
      </c>
      <c r="AB3689">
        <f t="shared" si="807"/>
        <v>6.1959526107751905E-2</v>
      </c>
      <c r="AC3689">
        <f>(O3689*constantes!$D$4)+(LN(110)*constantes!$D$5)+(LN(22)*constantes!$D$8)+(F3689*constantes!$D$9)</f>
        <v>25.39223913860047</v>
      </c>
      <c r="AD3689" s="7">
        <f t="shared" si="808"/>
        <v>2.8073382189004015E-2</v>
      </c>
      <c r="AF3689">
        <f>(O3689*constantes!$B$4)+(LN(125)*constantes!$B$5)+(LN(22.5)*constantes!$B$8)+(F3689*constantes!$B$9)</f>
        <v>23.540290694683922</v>
      </c>
      <c r="AG3689">
        <f t="shared" si="809"/>
        <v>7.9222803135090225E-2</v>
      </c>
      <c r="AH3689">
        <f>(O3689*constantes!$D$4)+(LN(125)*constantes!$D$5)+(LN(22.5)*constantes!$D$8)+(F3689*constantes!$D$9)</f>
        <v>25.763312155208702</v>
      </c>
      <c r="AI3689">
        <f t="shared" si="810"/>
        <v>4.0428513799347532E-2</v>
      </c>
    </row>
    <row r="3690" spans="1:35" x14ac:dyDescent="0.25">
      <c r="A3690" s="11">
        <v>3689</v>
      </c>
      <c r="B3690">
        <v>0</v>
      </c>
      <c r="C3690">
        <v>47</v>
      </c>
      <c r="D3690">
        <v>1</v>
      </c>
      <c r="E3690">
        <v>1</v>
      </c>
      <c r="F3690">
        <v>0</v>
      </c>
      <c r="G3690">
        <v>138</v>
      </c>
      <c r="H3690">
        <v>24.33</v>
      </c>
      <c r="I3690">
        <f>IF(AND(B3690=1,E3690=0),V3690,IF(AND(B3690=1,E3690=1),W3690,IF(AND(B3690=0,E3690=0),X3690,IF(AND(B3690=0,E3690=1),Y3690,ERROR))))</f>
        <v>0.12419146823501181</v>
      </c>
      <c r="K3690">
        <f t="shared" si="798"/>
        <v>3.6173927347526003E-2</v>
      </c>
      <c r="L3690">
        <f t="shared" si="799"/>
        <v>2.5101986203356352E-2</v>
      </c>
      <c r="M3690" s="22" t="str">
        <f t="shared" si="811"/>
        <v>Elevated Risk</v>
      </c>
      <c r="O3690">
        <f t="shared" si="800"/>
        <v>3.8501476017100584</v>
      </c>
      <c r="P3690">
        <f t="shared" si="801"/>
        <v>4.9272536851572051</v>
      </c>
      <c r="Q3690">
        <f t="shared" si="802"/>
        <v>3.1917101567954314</v>
      </c>
      <c r="R3690">
        <f>(O3690*constantes!$B$4)+(P3690*constantes!$B$5)+(D3690*constantes!$B$6)+(Q3690*constantes!$B$8)+(F3690*constantes!$B$9)</f>
        <v>24.365627305483489</v>
      </c>
      <c r="S3690" s="4">
        <f>(O3690*constantes!$B$4)+(P3690*constantes!$C$5)+(D3690*constantes!$B$6)+(Q3690*constantes!$B$8)+(F3690*constantes!$B$9)</f>
        <v>24.718615759488149</v>
      </c>
      <c r="T3690">
        <f>(O3690*constantes!$D$4)+(P3690*constantes!$D$5)+(D3690*constantes!$D$6)+(Q3690*constantes!$D$8)+(F3690*constantes!$D$9)</f>
        <v>26.586884115762409</v>
      </c>
      <c r="U3690">
        <f>(O3690*constantes!$D$4)+(P3690*constantes!$E$5)+(D3690*constantes!$D$6)+(Q3690*constantes!$D$8)+(F3690*constantes!$D$9)</f>
        <v>26.930609332838976</v>
      </c>
      <c r="V3690" s="5">
        <f t="shared" si="803"/>
        <v>0.17171951001555863</v>
      </c>
      <c r="W3690" s="5">
        <f t="shared" si="804"/>
        <v>0.23521258106006082</v>
      </c>
      <c r="X3690" s="6">
        <f t="shared" si="805"/>
        <v>8.9749396745828935E-2</v>
      </c>
      <c r="Y3690" s="6">
        <f t="shared" si="806"/>
        <v>0.12419146823501181</v>
      </c>
      <c r="AA3690">
        <f>(O3690*constantes!$B$4)+(LN(110)*constantes!$B$5)+(LN(22)*constantes!$B$8)+(F3690*constantes!$B$9)</f>
        <v>23.155608320942413</v>
      </c>
      <c r="AB3690">
        <f t="shared" si="807"/>
        <v>5.4631350702972536E-2</v>
      </c>
      <c r="AC3690">
        <f>(O3690*constantes!$D$4)+(LN(110)*constantes!$D$5)+(LN(22)*constantes!$D$8)+(F3690*constantes!$D$9)</f>
        <v>25.278844814605776</v>
      </c>
      <c r="AD3690" s="7">
        <f t="shared" si="808"/>
        <v>2.5101986203356352E-2</v>
      </c>
      <c r="AF3690">
        <f>(O3690*constantes!$B$4)+(LN(125)*constantes!$B$5)+(LN(22.5)*constantes!$B$8)+(F3690*constantes!$B$9)</f>
        <v>23.410565257696806</v>
      </c>
      <c r="AG3690">
        <f t="shared" si="809"/>
        <v>6.9930001122808005E-2</v>
      </c>
      <c r="AH3690">
        <f>(O3690*constantes!$D$4)+(LN(125)*constantes!$D$5)+(LN(22.5)*constantes!$D$8)+(F3690*constantes!$D$9)</f>
        <v>25.649917831214008</v>
      </c>
      <c r="AI3690">
        <f t="shared" si="810"/>
        <v>3.6173927347526003E-2</v>
      </c>
    </row>
    <row r="3691" spans="1:35" x14ac:dyDescent="0.25">
      <c r="A3691" s="11">
        <v>3690</v>
      </c>
      <c r="B3691">
        <v>1</v>
      </c>
      <c r="C3691">
        <v>60</v>
      </c>
      <c r="D3691">
        <v>0</v>
      </c>
      <c r="E3691">
        <v>1</v>
      </c>
      <c r="F3691">
        <v>0</v>
      </c>
      <c r="G3691">
        <v>149</v>
      </c>
      <c r="H3691">
        <v>27.73</v>
      </c>
      <c r="I3691">
        <f>IF(AND(B3691=1,E3691=0),V3691,IF(AND(B3691=1,E3691=1),W3691,IF(AND(B3691=0,E3691=0),X3691,IF(AND(B3691=0,E3691=1),Y3691,ERROR))))</f>
        <v>0.3042317559390697</v>
      </c>
      <c r="K3691">
        <f t="shared" si="798"/>
        <v>0.14362116573454531</v>
      </c>
      <c r="L3691">
        <f t="shared" si="799"/>
        <v>0.11321269470654882</v>
      </c>
      <c r="M3691" s="22" t="str">
        <f t="shared" si="811"/>
        <v>'&gt;30%</v>
      </c>
      <c r="O3691">
        <f t="shared" si="800"/>
        <v>4.0943445622221004</v>
      </c>
      <c r="P3691">
        <f t="shared" si="801"/>
        <v>5.0039463059454592</v>
      </c>
      <c r="Q3691">
        <f t="shared" si="802"/>
        <v>3.3225148596276868</v>
      </c>
      <c r="R3691">
        <f>(O3691*constantes!$B$4)+(P3691*constantes!$B$5)+(D3691*constantes!$B$6)+(Q3691*constantes!$B$8)+(F3691*constantes!$B$9)</f>
        <v>24.662241666915254</v>
      </c>
      <c r="S3691" s="4">
        <f>(O3691*constantes!$B$4)+(P3691*constantes!$C$5)+(D3691*constantes!$B$6)+(Q3691*constantes!$B$8)+(F3691*constantes!$B$9)</f>
        <v>25.020724380273187</v>
      </c>
      <c r="T3691">
        <f>(O3691*constantes!$D$4)+(P3691*constantes!$D$5)+(D3691*constantes!$D$6)+(Q3691*constantes!$D$8)+(F3691*constantes!$D$9)</f>
        <v>26.91528448336739</v>
      </c>
      <c r="U3691">
        <f>(O3691*constantes!$D$4)+(P3691*constantes!$E$5)+(D3691*constantes!$D$6)+(Q3691*constantes!$D$8)+(F3691*constantes!$D$9)</f>
        <v>27.264359777670144</v>
      </c>
      <c r="V3691" s="5">
        <f t="shared" si="803"/>
        <v>0.22388800898824679</v>
      </c>
      <c r="W3691" s="5">
        <f t="shared" si="804"/>
        <v>0.3042317559390697</v>
      </c>
      <c r="X3691" s="6">
        <f t="shared" si="805"/>
        <v>0.1224234412099221</v>
      </c>
      <c r="Y3691" s="6">
        <f t="shared" si="806"/>
        <v>0.16901728129821569</v>
      </c>
      <c r="AA3691">
        <f>(O3691*constantes!$B$4)+(LN(110)*constantes!$B$5)+(LN(22)*constantes!$B$8)+(F3691*constantes!$B$9)</f>
        <v>23.915783691137978</v>
      </c>
      <c r="AB3691">
        <f t="shared" si="807"/>
        <v>0.11321269470654882</v>
      </c>
      <c r="AC3691">
        <f>(O3691*constantes!$D$4)+(LN(110)*constantes!$D$5)+(LN(22)*constantes!$D$8)+(F3691*constantes!$D$9)</f>
        <v>25.943321837946279</v>
      </c>
      <c r="AD3691" s="7">
        <f t="shared" si="808"/>
        <v>4.820708918468708E-2</v>
      </c>
      <c r="AF3691">
        <f>(O3691*constantes!$B$4)+(LN(125)*constantes!$B$5)+(LN(22.5)*constantes!$B$8)+(F3691*constantes!$B$9)</f>
        <v>24.170740627892375</v>
      </c>
      <c r="AG3691">
        <f t="shared" si="809"/>
        <v>0.14362116573454531</v>
      </c>
      <c r="AH3691">
        <f>(O3691*constantes!$D$4)+(LN(125)*constantes!$D$5)+(LN(22.5)*constantes!$D$8)+(F3691*constantes!$D$9)</f>
        <v>26.314394854554511</v>
      </c>
      <c r="AI3691">
        <f t="shared" si="810"/>
        <v>6.9102564331433469E-2</v>
      </c>
    </row>
    <row r="3692" spans="1:35" x14ac:dyDescent="0.25">
      <c r="A3692" s="11">
        <v>3691</v>
      </c>
      <c r="B3692">
        <v>0</v>
      </c>
      <c r="C3692">
        <v>46</v>
      </c>
      <c r="D3692">
        <v>1</v>
      </c>
      <c r="E3692">
        <v>1</v>
      </c>
      <c r="F3692">
        <v>0</v>
      </c>
      <c r="G3692">
        <v>170</v>
      </c>
      <c r="H3692">
        <v>36.119999999999997</v>
      </c>
      <c r="I3692">
        <f>IF(AND(B3692=1,E3692=0),V3692,IF(AND(B3692=1,E3692=1),W3692,IF(AND(B3692=0,E3692=0),X3692,IF(AND(B3692=0,E3692=1),Y3692,ERROR))))</f>
        <v>0.2436381653042754</v>
      </c>
      <c r="K3692">
        <f t="shared" si="798"/>
        <v>3.4153313573738631E-2</v>
      </c>
      <c r="L3692">
        <f t="shared" si="799"/>
        <v>2.3692217580876362E-2</v>
      </c>
      <c r="M3692" s="22" t="str">
        <f t="shared" si="811"/>
        <v>Elevated Risk</v>
      </c>
      <c r="O3692">
        <f t="shared" si="800"/>
        <v>3.8286413964890951</v>
      </c>
      <c r="P3692">
        <f t="shared" si="801"/>
        <v>5.1357984370502621</v>
      </c>
      <c r="Q3692">
        <f t="shared" si="802"/>
        <v>3.5868467285487844</v>
      </c>
      <c r="R3692">
        <f>(O3692*constantes!$B$4)+(P3692*constantes!$B$5)+(D3692*constantes!$B$6)+(Q3692*constantes!$B$8)+(F3692*constantes!$B$9)</f>
        <v>24.998798967209517</v>
      </c>
      <c r="S3692" s="4">
        <f>(O3692*constantes!$B$4)+(P3692*constantes!$C$5)+(D3692*constantes!$B$6)+(Q3692*constantes!$B$8)+(F3692*constantes!$B$9)</f>
        <v>25.366727567239792</v>
      </c>
      <c r="T3692">
        <f>(O3692*constantes!$D$4)+(P3692*constantes!$D$5)+(D3692*constantes!$D$6)+(Q3692*constantes!$D$8)+(F3692*constantes!$D$9)</f>
        <v>27.316995416278203</v>
      </c>
      <c r="U3692">
        <f>(O3692*constantes!$D$4)+(P3692*constantes!$E$5)+(D3692*constantes!$D$6)+(Q3692*constantes!$D$8)+(F3692*constantes!$D$9)</f>
        <v>27.67526871524683</v>
      </c>
      <c r="V3692" s="5">
        <f t="shared" si="803"/>
        <v>0.29873681255059703</v>
      </c>
      <c r="W3692" s="5">
        <f t="shared" si="804"/>
        <v>0.40112201550182325</v>
      </c>
      <c r="X3692" s="6">
        <f t="shared" si="805"/>
        <v>0.17729090303734907</v>
      </c>
      <c r="Y3692" s="6">
        <f t="shared" si="806"/>
        <v>0.2436381653042754</v>
      </c>
      <c r="AA3692">
        <f>(O3692*constantes!$B$4)+(LN(110)*constantes!$B$5)+(LN(22)*constantes!$B$8)+(F3692*constantes!$B$9)</f>
        <v>23.088660364337766</v>
      </c>
      <c r="AB3692">
        <f t="shared" si="807"/>
        <v>5.1185816914687488E-2</v>
      </c>
      <c r="AC3692">
        <f>(O3692*constantes!$D$4)+(LN(110)*constantes!$D$5)+(LN(22)*constantes!$D$8)+(F3692*constantes!$D$9)</f>
        <v>25.220324924765169</v>
      </c>
      <c r="AD3692" s="7">
        <f t="shared" si="808"/>
        <v>2.3692217580876362E-2</v>
      </c>
      <c r="AF3692">
        <f>(O3692*constantes!$B$4)+(LN(125)*constantes!$B$5)+(LN(22.5)*constantes!$B$8)+(F3692*constantes!$B$9)</f>
        <v>23.343617301092156</v>
      </c>
      <c r="AG3692">
        <f t="shared" si="809"/>
        <v>6.5553501255932511E-2</v>
      </c>
      <c r="AH3692">
        <f>(O3692*constantes!$D$4)+(LN(125)*constantes!$D$5)+(LN(22.5)*constantes!$D$8)+(F3692*constantes!$D$9)</f>
        <v>25.591397941373401</v>
      </c>
      <c r="AI3692">
        <f t="shared" si="810"/>
        <v>3.4153313573738631E-2</v>
      </c>
    </row>
    <row r="3693" spans="1:35" x14ac:dyDescent="0.25">
      <c r="A3693" s="11">
        <v>3692</v>
      </c>
      <c r="B3693">
        <v>1</v>
      </c>
      <c r="C3693">
        <v>46</v>
      </c>
      <c r="D3693">
        <v>1</v>
      </c>
      <c r="E3693">
        <v>1</v>
      </c>
      <c r="F3693">
        <v>0</v>
      </c>
      <c r="G3693">
        <v>141</v>
      </c>
      <c r="H3693">
        <v>22.76</v>
      </c>
      <c r="I3693">
        <f>IF(AND(B3693=1,E3693=0),V3693,IF(AND(B3693=1,E3693=1),W3693,IF(AND(B3693=0,E3693=0),X3693,IF(AND(B3693=0,E3693=1),Y3693,ERROR))))</f>
        <v>0.21959198397931246</v>
      </c>
      <c r="K3693">
        <f t="shared" si="798"/>
        <v>6.5553501255932511E-2</v>
      </c>
      <c r="L3693">
        <f t="shared" si="799"/>
        <v>5.1185816914687488E-2</v>
      </c>
      <c r="M3693" s="22" t="str">
        <f t="shared" si="811"/>
        <v>Elevated Risk</v>
      </c>
      <c r="O3693">
        <f t="shared" si="800"/>
        <v>3.8286413964890951</v>
      </c>
      <c r="P3693">
        <f t="shared" si="801"/>
        <v>4.9487598903781684</v>
      </c>
      <c r="Q3693">
        <f t="shared" si="802"/>
        <v>3.1250046092581303</v>
      </c>
      <c r="R3693">
        <f>(O3693*constantes!$B$4)+(P3693*constantes!$B$5)+(D3693*constantes!$B$6)+(Q3693*constantes!$B$8)+(F3693*constantes!$B$9)</f>
        <v>24.285692923138996</v>
      </c>
      <c r="S3693" s="4">
        <f>(O3693*constantes!$B$4)+(P3693*constantes!$C$5)+(D3693*constantes!$B$6)+(Q3693*constantes!$B$8)+(F3693*constantes!$B$9)</f>
        <v>24.640222081685689</v>
      </c>
      <c r="T3693">
        <f>(O3693*constantes!$D$4)+(P3693*constantes!$D$5)+(D3693*constantes!$D$6)+(Q3693*constantes!$D$8)+(F3693*constantes!$D$9)</f>
        <v>26.554756034471456</v>
      </c>
      <c r="U3693">
        <f>(O3693*constantes!$D$4)+(P3693*constantes!$E$5)+(D3693*constantes!$D$6)+(Q3693*constantes!$D$8)+(F3693*constantes!$D$9)</f>
        <v>26.899981524424238</v>
      </c>
      <c r="V3693" s="5">
        <f t="shared" si="803"/>
        <v>0.15964402292801627</v>
      </c>
      <c r="W3693" s="5">
        <f t="shared" si="804"/>
        <v>0.21959198397931246</v>
      </c>
      <c r="X3693" s="6">
        <f t="shared" si="805"/>
        <v>8.7039050709394661E-2</v>
      </c>
      <c r="Y3693" s="6">
        <f t="shared" si="806"/>
        <v>0.12068128975681613</v>
      </c>
      <c r="AA3693">
        <f>(O3693*constantes!$B$4)+(LN(110)*constantes!$B$5)+(LN(22)*constantes!$B$8)+(F3693*constantes!$B$9)</f>
        <v>23.088660364337766</v>
      </c>
      <c r="AB3693">
        <f t="shared" si="807"/>
        <v>5.1185816914687488E-2</v>
      </c>
      <c r="AC3693">
        <f>(O3693*constantes!$D$4)+(LN(110)*constantes!$D$5)+(LN(22)*constantes!$D$8)+(F3693*constantes!$D$9)</f>
        <v>25.220324924765169</v>
      </c>
      <c r="AD3693" s="7">
        <f t="shared" si="808"/>
        <v>2.3692217580876362E-2</v>
      </c>
      <c r="AF3693">
        <f>(O3693*constantes!$B$4)+(LN(125)*constantes!$B$5)+(LN(22.5)*constantes!$B$8)+(F3693*constantes!$B$9)</f>
        <v>23.343617301092156</v>
      </c>
      <c r="AG3693">
        <f t="shared" si="809"/>
        <v>6.5553501255932511E-2</v>
      </c>
      <c r="AH3693">
        <f>(O3693*constantes!$D$4)+(LN(125)*constantes!$D$5)+(LN(22.5)*constantes!$D$8)+(F3693*constantes!$D$9)</f>
        <v>25.591397941373401</v>
      </c>
      <c r="AI3693">
        <f t="shared" si="810"/>
        <v>3.4153313573738631E-2</v>
      </c>
    </row>
    <row r="3694" spans="1:35" x14ac:dyDescent="0.25">
      <c r="A3694" s="11">
        <v>3693</v>
      </c>
      <c r="B3694">
        <v>1</v>
      </c>
      <c r="C3694">
        <v>49</v>
      </c>
      <c r="D3694">
        <v>1</v>
      </c>
      <c r="E3694">
        <v>1</v>
      </c>
      <c r="F3694">
        <v>0</v>
      </c>
      <c r="G3694">
        <v>141</v>
      </c>
      <c r="H3694">
        <v>27.92</v>
      </c>
      <c r="I3694">
        <f>IF(AND(B3694=1,E3694=0),V3694,IF(AND(B3694=1,E3694=1),W3694,IF(AND(B3694=0,E3694=0),X3694,IF(AND(B3694=0,E3694=1),Y3694,ERROR))))</f>
        <v>0.29875922899894014</v>
      </c>
      <c r="K3694">
        <f t="shared" si="798"/>
        <v>7.9222803135090225E-2</v>
      </c>
      <c r="L3694">
        <f t="shared" si="799"/>
        <v>6.1959526107751905E-2</v>
      </c>
      <c r="M3694" s="22" t="str">
        <f t="shared" si="811"/>
        <v>Elevated Risk</v>
      </c>
      <c r="O3694">
        <f t="shared" si="800"/>
        <v>3.8918202981106265</v>
      </c>
      <c r="P3694">
        <f t="shared" si="801"/>
        <v>4.9487598903781684</v>
      </c>
      <c r="Q3694">
        <f t="shared" si="802"/>
        <v>3.3293432778941718</v>
      </c>
      <c r="R3694">
        <f>(O3694*constantes!$B$4)+(P3694*constantes!$B$5)+(D3694*constantes!$B$6)+(Q3694*constantes!$B$8)+(F3694*constantes!$B$9)</f>
        <v>24.644359883065356</v>
      </c>
      <c r="S3694" s="4">
        <f>(O3694*constantes!$B$4)+(P3694*constantes!$C$5)+(D3694*constantes!$B$6)+(Q3694*constantes!$B$8)+(F3694*constantes!$B$9)</f>
        <v>24.998889041612046</v>
      </c>
      <c r="T3694">
        <f>(O3694*constantes!$D$4)+(P3694*constantes!$D$5)+(D3694*constantes!$D$6)+(Q3694*constantes!$D$8)+(F3694*constantes!$D$9)</f>
        <v>26.831138392646935</v>
      </c>
      <c r="U3694">
        <f>(O3694*constantes!$D$4)+(P3694*constantes!$E$5)+(D3694*constantes!$D$6)+(Q3694*constantes!$D$8)+(F3694*constantes!$D$9)</f>
        <v>27.176363882599716</v>
      </c>
      <c r="V3694" s="5">
        <f t="shared" si="803"/>
        <v>0.22039386651948545</v>
      </c>
      <c r="W3694" s="5">
        <f t="shared" si="804"/>
        <v>0.29875922899894014</v>
      </c>
      <c r="X3694" s="6">
        <f t="shared" si="805"/>
        <v>0.1131256658437968</v>
      </c>
      <c r="Y3694" s="6">
        <f t="shared" si="806"/>
        <v>0.15595579975935581</v>
      </c>
      <c r="AA3694">
        <f>(O3694*constantes!$B$4)+(LN(110)*constantes!$B$5)+(LN(22)*constantes!$B$8)+(F3694*constantes!$B$9)</f>
        <v>23.285333757929525</v>
      </c>
      <c r="AB3694">
        <f t="shared" si="807"/>
        <v>6.1959526107751905E-2</v>
      </c>
      <c r="AC3694">
        <f>(O3694*constantes!$D$4)+(LN(110)*constantes!$D$5)+(LN(22)*constantes!$D$8)+(F3694*constantes!$D$9)</f>
        <v>25.39223913860047</v>
      </c>
      <c r="AD3694" s="7">
        <f t="shared" si="808"/>
        <v>2.8073382189004015E-2</v>
      </c>
      <c r="AF3694">
        <f>(O3694*constantes!$B$4)+(LN(125)*constantes!$B$5)+(LN(22.5)*constantes!$B$8)+(F3694*constantes!$B$9)</f>
        <v>23.540290694683922</v>
      </c>
      <c r="AG3694">
        <f t="shared" si="809"/>
        <v>7.9222803135090225E-2</v>
      </c>
      <c r="AH3694">
        <f>(O3694*constantes!$D$4)+(LN(125)*constantes!$D$5)+(LN(22.5)*constantes!$D$8)+(F3694*constantes!$D$9)</f>
        <v>25.763312155208702</v>
      </c>
      <c r="AI3694">
        <f t="shared" si="810"/>
        <v>4.0428513799347532E-2</v>
      </c>
    </row>
    <row r="3695" spans="1:35" x14ac:dyDescent="0.25">
      <c r="A3695" s="11">
        <v>3694</v>
      </c>
      <c r="B3695">
        <v>0</v>
      </c>
      <c r="C3695">
        <v>42</v>
      </c>
      <c r="D3695">
        <v>0</v>
      </c>
      <c r="E3695">
        <v>0</v>
      </c>
      <c r="F3695">
        <v>0</v>
      </c>
      <c r="G3695">
        <v>124</v>
      </c>
      <c r="H3695">
        <v>20.059999999999999</v>
      </c>
      <c r="I3695">
        <f>IF(AND(B3695=1,E3695=0),V3695,IF(AND(B3695=1,E3695=1),W3695,IF(AND(B3695=0,E3695=0),X3695,IF(AND(B3695=0,E3695=1),Y3695,ERROR))))</f>
        <v>2.4702015911306829E-2</v>
      </c>
      <c r="K3695">
        <f t="shared" si="798"/>
        <v>2.676538428771702E-2</v>
      </c>
      <c r="L3695">
        <f t="shared" si="799"/>
        <v>1.8545470669847686E-2</v>
      </c>
      <c r="M3695" s="22" t="str">
        <f t="shared" si="811"/>
        <v>NORMAL</v>
      </c>
      <c r="O3695">
        <f t="shared" si="800"/>
        <v>3.7376696182833684</v>
      </c>
      <c r="P3695">
        <f t="shared" si="801"/>
        <v>4.8202815656050371</v>
      </c>
      <c r="Q3695">
        <f t="shared" si="802"/>
        <v>2.9987277825337895</v>
      </c>
      <c r="R3695">
        <f>(O3695*constantes!$B$4)+(P3695*constantes!$B$5)+(D3695*constantes!$B$6)+(Q3695*constantes!$B$8)+(F3695*constantes!$B$9)</f>
        <v>22.9545253658133</v>
      </c>
      <c r="S3695" s="4">
        <f>(O3695*constantes!$B$4)+(P3695*constantes!$C$5)+(D3695*constantes!$B$6)+(Q3695*constantes!$B$8)+(F3695*constantes!$B$9)</f>
        <v>23.299850337173247</v>
      </c>
      <c r="T3695">
        <f>(O3695*constantes!$D$4)+(P3695*constantes!$D$5)+(D3695*constantes!$D$6)+(Q3695*constantes!$D$8)+(F3695*constantes!$D$9)</f>
        <v>25.262578465748792</v>
      </c>
      <c r="U3695">
        <f>(O3695*constantes!$D$4)+(P3695*constantes!$E$5)+(D3695*constantes!$D$6)+(Q3695*constantes!$D$8)+(F3695*constantes!$D$9)</f>
        <v>25.598841307765401</v>
      </c>
      <c r="V3695" s="5">
        <f t="shared" si="803"/>
        <v>4.4907201950119546E-2</v>
      </c>
      <c r="W3695" s="5">
        <f t="shared" si="804"/>
        <v>6.2836450409659239E-2</v>
      </c>
      <c r="X3695" s="6">
        <f t="shared" si="805"/>
        <v>2.4702015911306829E-2</v>
      </c>
      <c r="Y3695" s="6">
        <f t="shared" si="806"/>
        <v>3.440403729331698E-2</v>
      </c>
      <c r="AA3695">
        <f>(O3695*constantes!$B$4)+(LN(110)*constantes!$B$5)+(LN(22)*constantes!$B$8)+(F3695*constantes!$B$9)</f>
        <v>22.805468857654464</v>
      </c>
      <c r="AB3695">
        <f t="shared" si="807"/>
        <v>3.8810869283687155E-2</v>
      </c>
      <c r="AC3695">
        <f>(O3695*constantes!$D$4)+(LN(110)*constantes!$D$5)+(LN(22)*constantes!$D$8)+(F3695*constantes!$D$9)</f>
        <v>24.972784348242914</v>
      </c>
      <c r="AD3695" s="7">
        <f t="shared" si="808"/>
        <v>1.8545470669847686E-2</v>
      </c>
      <c r="AF3695">
        <f>(O3695*constantes!$B$4)+(LN(125)*constantes!$B$5)+(LN(22.5)*constantes!$B$8)+(F3695*constantes!$B$9)</f>
        <v>23.060425794408857</v>
      </c>
      <c r="AG3695">
        <f t="shared" si="809"/>
        <v>4.9796912096185753E-2</v>
      </c>
      <c r="AH3695">
        <f>(O3695*constantes!$D$4)+(LN(125)*constantes!$D$5)+(LN(22.5)*constantes!$D$8)+(F3695*constantes!$D$9)</f>
        <v>25.343857364851146</v>
      </c>
      <c r="AI3695">
        <f t="shared" si="810"/>
        <v>2.676538428771702E-2</v>
      </c>
    </row>
    <row r="3696" spans="1:35" x14ac:dyDescent="0.25">
      <c r="A3696" s="11">
        <v>3695</v>
      </c>
      <c r="B3696">
        <v>1</v>
      </c>
      <c r="C3696">
        <v>42</v>
      </c>
      <c r="D3696">
        <v>0</v>
      </c>
      <c r="E3696">
        <v>0</v>
      </c>
      <c r="F3696">
        <v>0</v>
      </c>
      <c r="G3696">
        <v>121</v>
      </c>
      <c r="H3696">
        <v>27.83</v>
      </c>
      <c r="I3696">
        <f>IF(AND(B3696=1,E3696=0),V3696,IF(AND(B3696=1,E3696=1),W3696,IF(AND(B3696=0,E3696=0),X3696,IF(AND(B3696=0,E3696=1),Y3696,ERROR))))</f>
        <v>5.5327481279196178E-2</v>
      </c>
      <c r="K3696">
        <f t="shared" ref="K3696:K3759" si="812">IF(B3696=1,AG3696,AI3696)</f>
        <v>4.9796912096185753E-2</v>
      </c>
      <c r="L3696">
        <f t="shared" ref="L3696:L3759" si="813">IF(B3696=1,AB3696,AD3696)</f>
        <v>3.8810869283687155E-2</v>
      </c>
      <c r="M3696" s="22" t="str">
        <f t="shared" si="811"/>
        <v>Elevated Risk</v>
      </c>
      <c r="O3696">
        <f t="shared" ref="O3696:O3759" si="814">LN(C3696)</f>
        <v>3.7376696182833684</v>
      </c>
      <c r="P3696">
        <f t="shared" ref="P3696:P3759" si="815">LN(G3696)</f>
        <v>4.7957905455967413</v>
      </c>
      <c r="Q3696">
        <f t="shared" ref="Q3696:Q3759" si="816">LN(H3696)</f>
        <v>3.3261145755377992</v>
      </c>
      <c r="R3696">
        <f>(O3696*constantes!$B$4)+(P3696*constantes!$B$5)+(D3696*constantes!$B$6)+(Q3696*constantes!$B$8)+(F3696*constantes!$B$9)</f>
        <v>23.168634992306099</v>
      </c>
      <c r="S3696" s="4">
        <f>(O3696*constantes!$B$4)+(P3696*constantes!$C$5)+(D3696*constantes!$B$6)+(Q3696*constantes!$B$8)+(F3696*constantes!$B$9)</f>
        <v>23.512205426992647</v>
      </c>
      <c r="T3696">
        <f>(O3696*constantes!$D$4)+(P3696*constantes!$D$5)+(D3696*constantes!$D$6)+(Q3696*constantes!$D$8)+(F3696*constantes!$D$9)</f>
        <v>25.361063928580556</v>
      </c>
      <c r="U3696">
        <f>(O3696*constantes!$D$4)+(P3696*constantes!$E$5)+(D3696*constantes!$D$6)+(Q3696*constantes!$D$8)+(F3696*constantes!$D$9)</f>
        <v>25.695618277041387</v>
      </c>
      <c r="V3696" s="5">
        <f t="shared" ref="V3696:V3759" si="817">1-POWER(0.88431,EXP(R3696-23.9388))</f>
        <v>5.5327481279196178E-2</v>
      </c>
      <c r="W3696" s="5">
        <f t="shared" ref="W3696:W3759" si="818">1-POWER(0.88431,EXP(S3696-23.9388))</f>
        <v>7.7115655940777961E-2</v>
      </c>
      <c r="X3696" s="6">
        <f t="shared" ref="X3696:X3759" si="819">1-POWER(0.94833,EXP(T3696-26.0145))</f>
        <v>2.7223528874648628E-2</v>
      </c>
      <c r="Y3696" s="6">
        <f t="shared" ref="Y3696:Y3759" si="820">1-POWER(0.94833,EXP(U3696-26.0145))</f>
        <v>3.7833049353796833E-2</v>
      </c>
      <c r="AA3696">
        <f>(O3696*constantes!$B$4)+(LN(110)*constantes!$B$5)+(LN(22)*constantes!$B$8)+(F3696*constantes!$B$9)</f>
        <v>22.805468857654464</v>
      </c>
      <c r="AB3696">
        <f t="shared" ref="AB3696:AB3759" si="821">1-POWER(0.88431,EXP(AA3696-23.9388))</f>
        <v>3.8810869283687155E-2</v>
      </c>
      <c r="AC3696">
        <f>(O3696*constantes!$D$4)+(LN(110)*constantes!$D$5)+(LN(22)*constantes!$D$8)+(F3696*constantes!$D$9)</f>
        <v>24.972784348242914</v>
      </c>
      <c r="AD3696" s="7">
        <f t="shared" ref="AD3696:AD3759" si="822">1-POWER(0.94833,EXP(AC3696-26.0145))</f>
        <v>1.8545470669847686E-2</v>
      </c>
      <c r="AF3696">
        <f>(O3696*constantes!$B$4)+(LN(125)*constantes!$B$5)+(LN(22.5)*constantes!$B$8)+(F3696*constantes!$B$9)</f>
        <v>23.060425794408857</v>
      </c>
      <c r="AG3696">
        <f t="shared" ref="AG3696:AG3759" si="823">1-POWER(0.88431,EXP(AF3696-23.9388))</f>
        <v>4.9796912096185753E-2</v>
      </c>
      <c r="AH3696">
        <f>(O3696*constantes!$D$4)+(LN(125)*constantes!$D$5)+(LN(22.5)*constantes!$D$8)+(F3696*constantes!$D$9)</f>
        <v>25.343857364851146</v>
      </c>
      <c r="AI3696">
        <f t="shared" ref="AI3696:AI3759" si="824">1-POWER(0.94833,EXP(AH3696-26.0145))</f>
        <v>2.676538428771702E-2</v>
      </c>
    </row>
    <row r="3697" spans="1:35" x14ac:dyDescent="0.25">
      <c r="A3697" s="11">
        <v>3696</v>
      </c>
      <c r="B3697">
        <v>1</v>
      </c>
      <c r="C3697">
        <v>53</v>
      </c>
      <c r="D3697">
        <v>0</v>
      </c>
      <c r="E3697">
        <v>1</v>
      </c>
      <c r="F3697">
        <v>0</v>
      </c>
      <c r="G3697">
        <v>142.5</v>
      </c>
      <c r="H3697">
        <v>23.84</v>
      </c>
      <c r="I3697">
        <f>IF(AND(B3697=1,E3697=0),V3697,IF(AND(B3697=1,E3697=1),W3697,IF(AND(B3697=0,E3697=0),X3697,IF(AND(B3697=0,E3697=1),Y3697,ERROR))))</f>
        <v>0.18183119328389641</v>
      </c>
      <c r="K3697">
        <f t="shared" si="812"/>
        <v>0.10001327473115296</v>
      </c>
      <c r="L3697">
        <f t="shared" si="813"/>
        <v>7.8415260777171425E-2</v>
      </c>
      <c r="M3697" s="22" t="str">
        <f t="shared" si="811"/>
        <v>Elevated Risk</v>
      </c>
      <c r="O3697">
        <f t="shared" si="814"/>
        <v>3.970291913552122</v>
      </c>
      <c r="P3697">
        <f t="shared" si="815"/>
        <v>4.9593419997087054</v>
      </c>
      <c r="Q3697">
        <f t="shared" si="816"/>
        <v>3.171364842197149</v>
      </c>
      <c r="R3697">
        <f>(O3697*constantes!$B$4)+(P3697*constantes!$B$5)+(D3697*constantes!$B$6)+(Q3697*constantes!$B$8)+(F3697*constantes!$B$9)</f>
        <v>24.073498977979472</v>
      </c>
      <c r="S3697" s="4">
        <f>(O3697*constantes!$B$4)+(P3697*constantes!$C$5)+(D3697*constantes!$B$6)+(Q3697*constantes!$B$8)+(F3697*constantes!$B$9)</f>
        <v>24.428786238838608</v>
      </c>
      <c r="T3697">
        <f>(O3697*constantes!$D$4)+(P3697*constantes!$D$5)+(D3697*constantes!$D$6)+(Q3697*constantes!$D$8)+(F3697*constantes!$D$9)</f>
        <v>26.374985197183179</v>
      </c>
      <c r="U3697">
        <f>(O3697*constantes!$D$4)+(P3697*constantes!$E$5)+(D3697*constantes!$D$6)+(Q3697*constantes!$D$8)+(F3697*constantes!$D$9)</f>
        <v>26.720948895082859</v>
      </c>
      <c r="V3697" s="5">
        <f t="shared" si="817"/>
        <v>0.13122898880166955</v>
      </c>
      <c r="W3697" s="5">
        <f t="shared" si="818"/>
        <v>0.18183119328389641</v>
      </c>
      <c r="X3697" s="6">
        <f t="shared" si="819"/>
        <v>7.3256964008068914E-2</v>
      </c>
      <c r="Y3697" s="6">
        <f t="shared" si="820"/>
        <v>0.10194708358033844</v>
      </c>
      <c r="AA3697">
        <f>(O3697*constantes!$B$4)+(LN(110)*constantes!$B$5)+(LN(22)*constantes!$B$8)+(F3697*constantes!$B$9)</f>
        <v>23.529612757934284</v>
      </c>
      <c r="AB3697">
        <f t="shared" si="821"/>
        <v>7.8415260777171425E-2</v>
      </c>
      <c r="AC3697">
        <f>(O3697*constantes!$D$4)+(LN(110)*constantes!$D$5)+(LN(22)*constantes!$D$8)+(F3697*constantes!$D$9)</f>
        <v>25.605765897229862</v>
      </c>
      <c r="AD3697" s="7">
        <f t="shared" si="822"/>
        <v>3.4638908987597139E-2</v>
      </c>
      <c r="AF3697">
        <f>(O3697*constantes!$B$4)+(LN(125)*constantes!$B$5)+(LN(22.5)*constantes!$B$8)+(F3697*constantes!$B$9)</f>
        <v>23.784569694688678</v>
      </c>
      <c r="AG3697">
        <f t="shared" si="823"/>
        <v>0.10001327473115296</v>
      </c>
      <c r="AH3697">
        <f>(O3697*constantes!$D$4)+(LN(125)*constantes!$D$5)+(LN(22.5)*constantes!$D$8)+(F3697*constantes!$D$9)</f>
        <v>25.976838913838094</v>
      </c>
      <c r="AI3697">
        <f t="shared" si="824"/>
        <v>4.9808625979083754E-2</v>
      </c>
    </row>
    <row r="3698" spans="1:35" x14ac:dyDescent="0.25">
      <c r="A3698" s="11">
        <v>3697</v>
      </c>
      <c r="B3698">
        <v>0</v>
      </c>
      <c r="C3698">
        <v>57</v>
      </c>
      <c r="D3698">
        <v>1</v>
      </c>
      <c r="E3698">
        <v>0</v>
      </c>
      <c r="F3698">
        <v>0</v>
      </c>
      <c r="G3698">
        <v>120</v>
      </c>
      <c r="H3698">
        <v>24.83</v>
      </c>
      <c r="I3698">
        <f>IF(AND(B3698=1,E3698=0),V3698,IF(AND(B3698=1,E3698=1),W3698,IF(AND(B3698=0,E3698=0),X3698,IF(AND(B3698=0,E3698=1),Y3698,ERROR))))</f>
        <v>0.10273227301151522</v>
      </c>
      <c r="K3698">
        <f t="shared" si="812"/>
        <v>6.0378388617794876E-2</v>
      </c>
      <c r="L3698">
        <f t="shared" si="813"/>
        <v>4.2061248414153263E-2</v>
      </c>
      <c r="M3698" s="22" t="str">
        <f t="shared" si="811"/>
        <v>Elevated Risk</v>
      </c>
      <c r="O3698">
        <f t="shared" si="814"/>
        <v>4.0430512678345503</v>
      </c>
      <c r="P3698">
        <f t="shared" si="815"/>
        <v>4.7874917427820458</v>
      </c>
      <c r="Q3698">
        <f t="shared" si="816"/>
        <v>3.2120525995200753</v>
      </c>
      <c r="R3698">
        <f>(O3698*constantes!$B$4)+(P3698*constantes!$B$5)+(D3698*constantes!$B$6)+(Q3698*constantes!$B$8)+(F3698*constantes!$B$9)</f>
        <v>24.722985996239892</v>
      </c>
      <c r="S3698" s="4">
        <f>(O3698*constantes!$B$4)+(P3698*constantes!$C$5)+(D3698*constantes!$B$6)+(Q3698*constantes!$B$8)+(F3698*constantes!$B$9)</f>
        <v>25.065961904692795</v>
      </c>
      <c r="T3698">
        <f>(O3698*constantes!$D$4)+(P3698*constantes!$D$5)+(D3698*constantes!$D$6)+(Q3698*constantes!$D$8)+(F3698*constantes!$D$9)</f>
        <v>26.729050803060243</v>
      </c>
      <c r="U3698">
        <f>(O3698*constantes!$D$4)+(P3698*constantes!$E$5)+(D3698*constantes!$D$6)+(Q3698*constantes!$D$8)+(F3698*constantes!$D$9)</f>
        <v>27.063026227036719</v>
      </c>
      <c r="V3698" s="5">
        <f t="shared" si="817"/>
        <v>0.23611027802059115</v>
      </c>
      <c r="W3698" s="5">
        <f t="shared" si="818"/>
        <v>0.31581359500744854</v>
      </c>
      <c r="X3698" s="6">
        <f t="shared" si="819"/>
        <v>0.10273227301151522</v>
      </c>
      <c r="Y3698" s="6">
        <f t="shared" si="820"/>
        <v>0.14048150999301767</v>
      </c>
      <c r="AA3698">
        <f>(O3698*constantes!$B$4)+(LN(110)*constantes!$B$5)+(LN(22)*constantes!$B$8)+(F3698*constantes!$B$9)</f>
        <v>23.756109717441312</v>
      </c>
      <c r="AB3698">
        <f t="shared" si="821"/>
        <v>9.7348342413305922E-2</v>
      </c>
      <c r="AC3698">
        <f>(O3698*constantes!$D$4)+(LN(110)*constantes!$D$5)+(LN(22)*constantes!$D$8)+(F3698*constantes!$D$9)</f>
        <v>25.803749193387144</v>
      </c>
      <c r="AD3698" s="7">
        <f t="shared" si="822"/>
        <v>4.2061248414153263E-2</v>
      </c>
      <c r="AF3698">
        <f>(O3698*constantes!$B$4)+(LN(125)*constantes!$B$5)+(LN(22.5)*constantes!$B$8)+(F3698*constantes!$B$9)</f>
        <v>24.011066654195705</v>
      </c>
      <c r="AG3698">
        <f t="shared" si="823"/>
        <v>0.12380054983513455</v>
      </c>
      <c r="AH3698">
        <f>(O3698*constantes!$D$4)+(LN(125)*constantes!$D$5)+(LN(22.5)*constantes!$D$8)+(F3698*constantes!$D$9)</f>
        <v>26.174822209995376</v>
      </c>
      <c r="AI3698">
        <f t="shared" si="824"/>
        <v>6.0378388617794876E-2</v>
      </c>
    </row>
    <row r="3699" spans="1:35" x14ac:dyDescent="0.25">
      <c r="A3699" s="11">
        <v>3698</v>
      </c>
      <c r="B3699">
        <v>0</v>
      </c>
      <c r="C3699">
        <v>44</v>
      </c>
      <c r="D3699">
        <v>0</v>
      </c>
      <c r="E3699">
        <v>1</v>
      </c>
      <c r="F3699">
        <v>0</v>
      </c>
      <c r="G3699">
        <v>142</v>
      </c>
      <c r="H3699">
        <v>31.29</v>
      </c>
      <c r="I3699">
        <f>IF(AND(B3699=1,E3699=0),V3699,IF(AND(B3699=1,E3699=1),W3699,IF(AND(B3699=0,E3699=0),X3699,IF(AND(B3699=0,E3699=1),Y3699,ERROR))))</f>
        <v>7.1065335713838107E-2</v>
      </c>
      <c r="K3699">
        <f t="shared" si="812"/>
        <v>3.0321952038303235E-2</v>
      </c>
      <c r="L3699">
        <f t="shared" si="813"/>
        <v>2.102161003401426E-2</v>
      </c>
      <c r="M3699" s="22" t="str">
        <f t="shared" si="811"/>
        <v>Elevated Risk</v>
      </c>
      <c r="O3699">
        <f t="shared" si="814"/>
        <v>3.784189633918261</v>
      </c>
      <c r="P3699">
        <f t="shared" si="815"/>
        <v>4.9558270576012609</v>
      </c>
      <c r="Q3699">
        <f t="shared" si="816"/>
        <v>3.4432985576807909</v>
      </c>
      <c r="R3699">
        <f>(O3699*constantes!$B$4)+(P3699*constantes!$B$5)+(D3699*constantes!$B$6)+(Q3699*constantes!$B$8)+(F3699*constantes!$B$9)</f>
        <v>23.703230418389737</v>
      </c>
      <c r="S3699" s="4">
        <f>(O3699*constantes!$B$4)+(P3699*constantes!$C$5)+(D3699*constantes!$B$6)+(Q3699*constantes!$B$8)+(F3699*constantes!$B$9)</f>
        <v>24.05826586879629</v>
      </c>
      <c r="T3699">
        <f>(O3699*constantes!$D$4)+(P3699*constantes!$D$5)+(D3699*constantes!$D$6)+(Q3699*constantes!$D$8)+(F3699*constantes!$D$9)</f>
        <v>25.997726763377429</v>
      </c>
      <c r="U3699">
        <f>(O3699*constantes!$D$4)+(P3699*constantes!$E$5)+(D3699*constantes!$D$6)+(Q3699*constantes!$D$8)+(F3699*constantes!$D$9)</f>
        <v>26.343445258915693</v>
      </c>
      <c r="V3699" s="5">
        <f t="shared" si="817"/>
        <v>9.2574165262559571E-2</v>
      </c>
      <c r="W3699" s="5">
        <f t="shared" si="818"/>
        <v>0.12937941694263955</v>
      </c>
      <c r="X3699" s="6">
        <f t="shared" si="819"/>
        <v>5.0832781892230283E-2</v>
      </c>
      <c r="Y3699" s="6">
        <f t="shared" si="820"/>
        <v>7.1065335713838107E-2</v>
      </c>
      <c r="AA3699">
        <f>(O3699*constantes!$B$4)+(LN(110)*constantes!$B$5)+(LN(22)*constantes!$B$8)+(F3699*constantes!$B$9)</f>
        <v>22.95028380552526</v>
      </c>
      <c r="AB3699">
        <f t="shared" si="821"/>
        <v>4.4721443860098575E-2</v>
      </c>
      <c r="AC3699">
        <f>(O3699*constantes!$D$4)+(LN(110)*constantes!$D$5)+(LN(22)*constantes!$D$8)+(F3699*constantes!$D$9)</f>
        <v>25.099368567186549</v>
      </c>
      <c r="AD3699" s="7">
        <f t="shared" si="822"/>
        <v>2.102161003401426E-2</v>
      </c>
      <c r="AF3699">
        <f>(O3699*constantes!$B$4)+(LN(125)*constantes!$B$5)+(LN(22.5)*constantes!$B$8)+(F3699*constantes!$B$9)</f>
        <v>23.205240742279653</v>
      </c>
      <c r="AG3699">
        <f t="shared" si="823"/>
        <v>5.7330036913051163E-2</v>
      </c>
      <c r="AH3699">
        <f>(O3699*constantes!$D$4)+(LN(125)*constantes!$D$5)+(LN(22.5)*constantes!$D$8)+(F3699*constantes!$D$9)</f>
        <v>25.470441583794781</v>
      </c>
      <c r="AI3699">
        <f t="shared" si="824"/>
        <v>3.0321952038303235E-2</v>
      </c>
    </row>
    <row r="3700" spans="1:35" x14ac:dyDescent="0.25">
      <c r="A3700" s="11">
        <v>3699</v>
      </c>
      <c r="B3700">
        <v>0</v>
      </c>
      <c r="C3700">
        <v>60</v>
      </c>
      <c r="D3700">
        <v>0</v>
      </c>
      <c r="E3700">
        <v>1</v>
      </c>
      <c r="F3700">
        <v>0</v>
      </c>
      <c r="G3700">
        <v>172.5</v>
      </c>
      <c r="H3700">
        <v>22</v>
      </c>
      <c r="I3700">
        <f>IF(AND(B3700=1,E3700=0),V3700,IF(AND(B3700=1,E3700=1),W3700,IF(AND(B3700=0,E3700=0),X3700,IF(AND(B3700=0,E3700=1),Y3700,ERROR))))</f>
        <v>0.22188443878851372</v>
      </c>
      <c r="K3700">
        <f t="shared" si="812"/>
        <v>6.9102564331433469E-2</v>
      </c>
      <c r="L3700">
        <f t="shared" si="813"/>
        <v>4.820708918468708E-2</v>
      </c>
      <c r="M3700" s="22" t="str">
        <f t="shared" si="811"/>
        <v>Elevated Risk</v>
      </c>
      <c r="O3700">
        <f t="shared" si="814"/>
        <v>4.0943445622221004</v>
      </c>
      <c r="P3700">
        <f t="shared" si="815"/>
        <v>5.1503972364714148</v>
      </c>
      <c r="Q3700">
        <f t="shared" si="816"/>
        <v>3.0910424533583161</v>
      </c>
      <c r="R3700">
        <f>(O3700*constantes!$B$4)+(P3700*constantes!$B$5)+(D3700*constantes!$B$6)+(Q3700*constantes!$B$8)+(F3700*constantes!$B$9)</f>
        <v>24.750415479597176</v>
      </c>
      <c r="S3700" s="4">
        <f>(O3700*constantes!$B$4)+(P3700*constantes!$C$5)+(D3700*constantes!$B$6)+(Q3700*constantes!$B$8)+(F3700*constantes!$B$9)</f>
        <v>25.119389937617985</v>
      </c>
      <c r="T3700">
        <f>(O3700*constantes!$D$4)+(P3700*constantes!$D$5)+(D3700*constantes!$D$6)+(Q3700*constantes!$D$8)+(F3700*constantes!$D$9)</f>
        <v>27.20889750264794</v>
      </c>
      <c r="U3700">
        <f>(O3700*constantes!$D$4)+(P3700*constantes!$E$5)+(D3700*constantes!$D$6)+(Q3700*constantes!$D$8)+(F3700*constantes!$D$9)</f>
        <v>27.568189213864184</v>
      </c>
      <c r="V3700" s="5">
        <f t="shared" si="817"/>
        <v>0.24181035152313501</v>
      </c>
      <c r="W3700" s="5">
        <f t="shared" si="818"/>
        <v>0.32991694310831943</v>
      </c>
      <c r="X3700" s="6">
        <f t="shared" si="819"/>
        <v>0.16067494393924753</v>
      </c>
      <c r="Y3700" s="6">
        <f t="shared" si="820"/>
        <v>0.22188443878851372</v>
      </c>
      <c r="AA3700">
        <f>(O3700*constantes!$B$4)+(LN(110)*constantes!$B$5)+(LN(22)*constantes!$B$8)+(F3700*constantes!$B$9)</f>
        <v>23.915783691137978</v>
      </c>
      <c r="AB3700">
        <f t="shared" si="821"/>
        <v>0.11321269470654882</v>
      </c>
      <c r="AC3700">
        <f>(O3700*constantes!$D$4)+(LN(110)*constantes!$D$5)+(LN(22)*constantes!$D$8)+(F3700*constantes!$D$9)</f>
        <v>25.943321837946279</v>
      </c>
      <c r="AD3700" s="7">
        <f t="shared" si="822"/>
        <v>4.820708918468708E-2</v>
      </c>
      <c r="AF3700">
        <f>(O3700*constantes!$B$4)+(LN(125)*constantes!$B$5)+(LN(22.5)*constantes!$B$8)+(F3700*constantes!$B$9)</f>
        <v>24.170740627892375</v>
      </c>
      <c r="AG3700">
        <f t="shared" si="823"/>
        <v>0.14362116573454531</v>
      </c>
      <c r="AH3700">
        <f>(O3700*constantes!$D$4)+(LN(125)*constantes!$D$5)+(LN(22.5)*constantes!$D$8)+(F3700*constantes!$D$9)</f>
        <v>26.314394854554511</v>
      </c>
      <c r="AI3700">
        <f t="shared" si="824"/>
        <v>6.9102564331433469E-2</v>
      </c>
    </row>
    <row r="3701" spans="1:35" x14ac:dyDescent="0.25">
      <c r="A3701" s="11">
        <v>3700</v>
      </c>
      <c r="B3701">
        <v>0</v>
      </c>
      <c r="C3701">
        <v>47</v>
      </c>
      <c r="D3701">
        <v>1</v>
      </c>
      <c r="E3701">
        <v>0</v>
      </c>
      <c r="F3701">
        <v>0</v>
      </c>
      <c r="G3701">
        <v>128</v>
      </c>
      <c r="H3701">
        <v>27.42</v>
      </c>
      <c r="I3701">
        <f>IF(AND(B3701=1,E3701=0),V3701,IF(AND(B3701=1,E3701=1),W3701,IF(AND(B3701=0,E3701=0),X3701,IF(AND(B3701=0,E3701=1),Y3701,ERROR))))</f>
        <v>7.771306635532349E-2</v>
      </c>
      <c r="K3701">
        <f t="shared" si="812"/>
        <v>3.6173927347526003E-2</v>
      </c>
      <c r="L3701">
        <f t="shared" si="813"/>
        <v>2.5101986203356352E-2</v>
      </c>
      <c r="M3701" s="22" t="str">
        <f t="shared" si="811"/>
        <v>Elevated Risk</v>
      </c>
      <c r="O3701">
        <f t="shared" si="814"/>
        <v>3.8501476017100584</v>
      </c>
      <c r="P3701">
        <f t="shared" si="815"/>
        <v>4.8520302639196169</v>
      </c>
      <c r="Q3701">
        <f t="shared" si="816"/>
        <v>3.3112726741341683</v>
      </c>
      <c r="R3701">
        <f>(O3701*constantes!$B$4)+(P3701*constantes!$B$5)+(D3701*constantes!$B$6)+(Q3701*constantes!$B$8)+(F3701*constantes!$B$9)</f>
        <v>24.320867418084696</v>
      </c>
      <c r="S3701" s="4">
        <f>(O3701*constantes!$B$4)+(P3701*constantes!$C$5)+(D3701*constantes!$B$6)+(Q3701*constantes!$B$8)+(F3701*constantes!$B$9)</f>
        <v>24.668466866191892</v>
      </c>
      <c r="T3701">
        <f>(O3701*constantes!$D$4)+(P3701*constantes!$D$5)+(D3701*constantes!$D$6)+(Q3701*constantes!$D$8)+(F3701*constantes!$D$9)</f>
        <v>26.436413738918414</v>
      </c>
      <c r="U3701">
        <f>(O3701*constantes!$D$4)+(P3701*constantes!$E$5)+(D3701*constantes!$D$6)+(Q3701*constantes!$D$8)+(F3701*constantes!$D$9)</f>
        <v>26.774891370129446</v>
      </c>
      <c r="V3701" s="5">
        <f t="shared" si="817"/>
        <v>0.16486045924009607</v>
      </c>
      <c r="W3701" s="5">
        <f t="shared" si="818"/>
        <v>0.22511542919691452</v>
      </c>
      <c r="X3701" s="6">
        <f t="shared" si="819"/>
        <v>7.771306635532349E-2</v>
      </c>
      <c r="Y3701" s="6">
        <f t="shared" si="820"/>
        <v>0.10728313616996665</v>
      </c>
      <c r="AA3701">
        <f>(O3701*constantes!$B$4)+(LN(110)*constantes!$B$5)+(LN(22)*constantes!$B$8)+(F3701*constantes!$B$9)</f>
        <v>23.155608320942413</v>
      </c>
      <c r="AB3701">
        <f t="shared" si="821"/>
        <v>5.4631350702972536E-2</v>
      </c>
      <c r="AC3701">
        <f>(O3701*constantes!$D$4)+(LN(110)*constantes!$D$5)+(LN(22)*constantes!$D$8)+(F3701*constantes!$D$9)</f>
        <v>25.278844814605776</v>
      </c>
      <c r="AD3701" s="7">
        <f t="shared" si="822"/>
        <v>2.5101986203356352E-2</v>
      </c>
      <c r="AF3701">
        <f>(O3701*constantes!$B$4)+(LN(125)*constantes!$B$5)+(LN(22.5)*constantes!$B$8)+(F3701*constantes!$B$9)</f>
        <v>23.410565257696806</v>
      </c>
      <c r="AG3701">
        <f t="shared" si="823"/>
        <v>6.9930001122808005E-2</v>
      </c>
      <c r="AH3701">
        <f>(O3701*constantes!$D$4)+(LN(125)*constantes!$D$5)+(LN(22.5)*constantes!$D$8)+(F3701*constantes!$D$9)</f>
        <v>25.649917831214008</v>
      </c>
      <c r="AI3701">
        <f t="shared" si="824"/>
        <v>3.6173927347526003E-2</v>
      </c>
    </row>
    <row r="3702" spans="1:35" x14ac:dyDescent="0.25">
      <c r="A3702" s="11">
        <v>3701</v>
      </c>
      <c r="B3702">
        <v>0</v>
      </c>
      <c r="C3702">
        <v>40</v>
      </c>
      <c r="D3702">
        <v>1</v>
      </c>
      <c r="E3702">
        <v>0</v>
      </c>
      <c r="F3702">
        <v>0</v>
      </c>
      <c r="G3702">
        <v>109.5</v>
      </c>
      <c r="H3702">
        <v>20.32</v>
      </c>
      <c r="I3702">
        <f>IF(AND(B3702=1,E3702=0),V3702,IF(AND(B3702=1,E3702=1),W3702,IF(AND(B3702=0,E3702=0),X3702,IF(AND(B3702=0,E3702=1),Y3702,ERROR))))</f>
        <v>2.843647123350479E-2</v>
      </c>
      <c r="K3702">
        <f t="shared" si="812"/>
        <v>2.3477142937900042E-2</v>
      </c>
      <c r="L3702">
        <f t="shared" si="813"/>
        <v>1.6258639030403699E-2</v>
      </c>
      <c r="M3702" s="22" t="str">
        <f t="shared" si="811"/>
        <v>Elevated Risk</v>
      </c>
      <c r="O3702">
        <f t="shared" si="814"/>
        <v>3.6888794541139363</v>
      </c>
      <c r="P3702">
        <f t="shared" si="815"/>
        <v>4.6959245492565556</v>
      </c>
      <c r="Q3702">
        <f t="shared" si="816"/>
        <v>3.011605622710281</v>
      </c>
      <c r="R3702">
        <f>(O3702*constantes!$B$4)+(P3702*constantes!$B$5)+(D3702*constantes!$B$6)+(Q3702*constantes!$B$8)+(F3702*constantes!$B$9)</f>
        <v>23.291690487829403</v>
      </c>
      <c r="S3702" s="4">
        <f>(O3702*constantes!$B$4)+(P3702*constantes!$C$5)+(D3702*constantes!$B$6)+(Q3702*constantes!$B$8)+(F3702*constantes!$B$9)</f>
        <v>23.62810652253814</v>
      </c>
      <c r="T3702">
        <f>(O3702*constantes!$D$4)+(P3702*constantes!$D$5)+(D3702*constantes!$D$6)+(Q3702*constantes!$D$8)+(F3702*constantes!$D$9)</f>
        <v>25.405275714665702</v>
      </c>
      <c r="U3702">
        <f>(O3702*constantes!$D$4)+(P3702*constantes!$E$5)+(D3702*constantes!$D$6)+(Q3702*constantes!$D$8)+(F3702*constantes!$D$9)</f>
        <v>25.732863411221839</v>
      </c>
      <c r="V3702" s="5">
        <f t="shared" si="817"/>
        <v>6.2342061052675812E-2</v>
      </c>
      <c r="W3702" s="5">
        <f t="shared" si="818"/>
        <v>8.6172109889315451E-2</v>
      </c>
      <c r="X3702" s="6">
        <f t="shared" si="819"/>
        <v>2.843647123350479E-2</v>
      </c>
      <c r="Y3702" s="6">
        <f t="shared" si="820"/>
        <v>3.9240179312260981E-2</v>
      </c>
      <c r="AA3702">
        <f>(O3702*constantes!$B$4)+(LN(110)*constantes!$B$5)+(LN(22)*constantes!$B$8)+(F3702*constantes!$B$9)</f>
        <v>22.653587028201589</v>
      </c>
      <c r="AB3702">
        <f t="shared" si="821"/>
        <v>3.3434567241904078E-2</v>
      </c>
      <c r="AC3702">
        <f>(O3702*constantes!$D$4)+(LN(110)*constantes!$D$5)+(LN(22)*constantes!$D$8)+(F3702*constantes!$D$9)</f>
        <v>24.840022896226397</v>
      </c>
      <c r="AD3702" s="7">
        <f t="shared" si="822"/>
        <v>1.6258639030403699E-2</v>
      </c>
      <c r="AF3702">
        <f>(O3702*constantes!$B$4)+(LN(125)*constantes!$B$5)+(LN(22.5)*constantes!$B$8)+(F3702*constantes!$B$9)</f>
        <v>22.908543964955982</v>
      </c>
      <c r="AG3702">
        <f t="shared" si="823"/>
        <v>4.2933030992125865E-2</v>
      </c>
      <c r="AH3702">
        <f>(O3702*constantes!$D$4)+(LN(125)*constantes!$D$5)+(LN(22.5)*constantes!$D$8)+(F3702*constantes!$D$9)</f>
        <v>25.211095912834629</v>
      </c>
      <c r="AI3702">
        <f t="shared" si="824"/>
        <v>2.3477142937900042E-2</v>
      </c>
    </row>
    <row r="3703" spans="1:35" x14ac:dyDescent="0.25">
      <c r="A3703" s="11">
        <v>3702</v>
      </c>
      <c r="B3703">
        <v>1</v>
      </c>
      <c r="C3703">
        <v>44</v>
      </c>
      <c r="D3703">
        <v>0</v>
      </c>
      <c r="E3703">
        <v>0</v>
      </c>
      <c r="F3703">
        <v>0</v>
      </c>
      <c r="G3703">
        <v>104</v>
      </c>
      <c r="H3703">
        <v>26.26</v>
      </c>
      <c r="I3703">
        <f>IF(AND(B3703=1,E3703=0),V3703,IF(AND(B3703=1,E3703=1),W3703,IF(AND(B3703=0,E3703=0),X3703,IF(AND(B3703=0,E3703=1),Y3703,ERROR))))</f>
        <v>4.6334554136095885E-2</v>
      </c>
      <c r="K3703">
        <f t="shared" si="812"/>
        <v>5.7330036913051163E-2</v>
      </c>
      <c r="L3703">
        <f t="shared" si="813"/>
        <v>4.4721443860098575E-2</v>
      </c>
      <c r="M3703" s="22" t="str">
        <f t="shared" si="811"/>
        <v>OPTIMAL</v>
      </c>
      <c r="O3703">
        <f t="shared" si="814"/>
        <v>3.784189633918261</v>
      </c>
      <c r="P3703">
        <f t="shared" si="815"/>
        <v>4.6443908991413725</v>
      </c>
      <c r="Q3703">
        <f t="shared" si="816"/>
        <v>3.26804686887465</v>
      </c>
      <c r="R3703">
        <f>(O3703*constantes!$B$4)+(P3703*constantes!$B$5)+(D3703*constantes!$B$6)+(Q3703*constantes!$B$8)+(F3703*constantes!$B$9)</f>
        <v>22.98655714821912</v>
      </c>
      <c r="S3703" s="4">
        <f>(O3703*constantes!$B$4)+(P3703*constantes!$C$5)+(D3703*constantes!$B$6)+(Q3703*constantes!$B$8)+(F3703*constantes!$B$9)</f>
        <v>23.31928131223361</v>
      </c>
      <c r="T3703">
        <f>(O3703*constantes!$D$4)+(P3703*constantes!$D$5)+(D3703*constantes!$D$6)+(Q3703*constantes!$D$8)+(F3703*constantes!$D$9)</f>
        <v>25.032087452981887</v>
      </c>
      <c r="U3703">
        <f>(O3703*constantes!$D$4)+(P3703*constantes!$E$5)+(D3703*constantes!$D$6)+(Q3703*constantes!$D$8)+(F3703*constantes!$D$9)</f>
        <v>25.356080162105989</v>
      </c>
      <c r="V3703" s="5">
        <f t="shared" si="817"/>
        <v>4.6334554136095885E-2</v>
      </c>
      <c r="W3703" s="5">
        <f t="shared" si="818"/>
        <v>6.402903024472939E-2</v>
      </c>
      <c r="X3703" s="6">
        <f t="shared" si="819"/>
        <v>1.9667325999641494E-2</v>
      </c>
      <c r="Y3703" s="6">
        <f t="shared" si="820"/>
        <v>2.7090040672941518E-2</v>
      </c>
      <c r="AA3703">
        <f>(O3703*constantes!$B$4)+(LN(110)*constantes!$B$5)+(LN(22)*constantes!$B$8)+(F3703*constantes!$B$9)</f>
        <v>22.95028380552526</v>
      </c>
      <c r="AB3703">
        <f t="shared" si="821"/>
        <v>4.4721443860098575E-2</v>
      </c>
      <c r="AC3703">
        <f>(O3703*constantes!$D$4)+(LN(110)*constantes!$D$5)+(LN(22)*constantes!$D$8)+(F3703*constantes!$D$9)</f>
        <v>25.099368567186549</v>
      </c>
      <c r="AD3703" s="7">
        <f t="shared" si="822"/>
        <v>2.102161003401426E-2</v>
      </c>
      <c r="AF3703">
        <f>(O3703*constantes!$B$4)+(LN(125)*constantes!$B$5)+(LN(22.5)*constantes!$B$8)+(F3703*constantes!$B$9)</f>
        <v>23.205240742279653</v>
      </c>
      <c r="AG3703">
        <f t="shared" si="823"/>
        <v>5.7330036913051163E-2</v>
      </c>
      <c r="AH3703">
        <f>(O3703*constantes!$D$4)+(LN(125)*constantes!$D$5)+(LN(22.5)*constantes!$D$8)+(F3703*constantes!$D$9)</f>
        <v>25.470441583794781</v>
      </c>
      <c r="AI3703">
        <f t="shared" si="824"/>
        <v>3.0321952038303235E-2</v>
      </c>
    </row>
    <row r="3704" spans="1:35" x14ac:dyDescent="0.25">
      <c r="A3704" s="11">
        <v>3703</v>
      </c>
      <c r="B3704">
        <v>0</v>
      </c>
      <c r="C3704">
        <v>65</v>
      </c>
      <c r="D3704">
        <v>1</v>
      </c>
      <c r="E3704">
        <v>1</v>
      </c>
      <c r="F3704">
        <v>1</v>
      </c>
      <c r="G3704">
        <v>144.5</v>
      </c>
      <c r="H3704">
        <v>32.409999999999997</v>
      </c>
      <c r="I3704">
        <f>IF(AND(B3704=1,E3704=0),V3704,IF(AND(B3704=1,E3704=1),W3704,IF(AND(B3704=0,E3704=0),X3704,IF(AND(B3704=0,E3704=1),Y3704,ERROR))))</f>
        <v>0.60229226598400754</v>
      </c>
      <c r="K3704">
        <f t="shared" si="812"/>
        <v>0.17614324855755104</v>
      </c>
      <c r="L3704">
        <f t="shared" si="813"/>
        <v>0.12514068859593463</v>
      </c>
      <c r="M3704" s="22" t="str">
        <f t="shared" si="811"/>
        <v>'&gt;30%</v>
      </c>
      <c r="O3704">
        <f t="shared" si="814"/>
        <v>4.1743872698956368</v>
      </c>
      <c r="P3704">
        <f t="shared" si="815"/>
        <v>4.9732795075524869</v>
      </c>
      <c r="Q3704">
        <f t="shared" si="816"/>
        <v>3.4784670171534557</v>
      </c>
      <c r="R3704">
        <f>(O3704*constantes!$B$4)+(P3704*constantes!$B$5)+(D3704*constantes!$B$6)+(Q3704*constantes!$B$8)+(F3704*constantes!$B$9)</f>
        <v>26.219286241753537</v>
      </c>
      <c r="S3704" s="4">
        <f>(O3704*constantes!$B$4)+(P3704*constantes!$C$5)+(D3704*constantes!$B$6)+(Q3704*constantes!$B$8)+(F3704*constantes!$B$9)</f>
        <v>26.575571985674596</v>
      </c>
      <c r="T3704">
        <f>(O3704*constantes!$D$4)+(P3704*constantes!$D$5)+(D3704*constantes!$D$6)+(Q3704*constantes!$D$8)+(F3704*constantes!$D$9)</f>
        <v>28.522863890604093</v>
      </c>
      <c r="U3704">
        <f>(O3704*constantes!$D$4)+(P3704*constantes!$E$5)+(D3704*constantes!$D$6)+(Q3704*constantes!$D$8)+(F3704*constantes!$D$9)</f>
        <v>28.869799869050951</v>
      </c>
      <c r="V3704" s="5">
        <f t="shared" si="817"/>
        <v>0.69958907678058857</v>
      </c>
      <c r="W3704" s="5">
        <f t="shared" si="818"/>
        <v>0.82045639808924642</v>
      </c>
      <c r="X3704" s="6">
        <f t="shared" si="819"/>
        <v>0.47886336210229929</v>
      </c>
      <c r="Y3704" s="6">
        <f t="shared" si="820"/>
        <v>0.60229226598400754</v>
      </c>
      <c r="AA3704">
        <f>(O3704*constantes!$B$4)+(LN(110)*constantes!$B$5)+(LN(22)*constantes!$B$8)+(F3704*constantes!$B$9)</f>
        <v>24.696553438417393</v>
      </c>
      <c r="AB3704">
        <f t="shared" si="821"/>
        <v>0.23072439412289303</v>
      </c>
      <c r="AC3704">
        <f>(O3704*constantes!$D$4)+(LN(110)*constantes!$D$5)+(LN(22)*constantes!$D$8)+(F3704*constantes!$D$9)</f>
        <v>26.938753648515508</v>
      </c>
      <c r="AD3704" s="7">
        <f t="shared" si="822"/>
        <v>0.12514068859593463</v>
      </c>
      <c r="AF3704">
        <f>(O3704*constantes!$B$4)+(LN(125)*constantes!$B$5)+(LN(22.5)*constantes!$B$8)+(F3704*constantes!$B$9)</f>
        <v>24.951510375171786</v>
      </c>
      <c r="AG3704">
        <f t="shared" si="823"/>
        <v>0.28714783465580485</v>
      </c>
      <c r="AH3704">
        <f>(O3704*constantes!$D$4)+(LN(125)*constantes!$D$5)+(LN(22.5)*constantes!$D$8)+(F3704*constantes!$D$9)</f>
        <v>27.30982666512374</v>
      </c>
      <c r="AI3704">
        <f t="shared" si="824"/>
        <v>0.17614324855755104</v>
      </c>
    </row>
    <row r="3705" spans="1:35" x14ac:dyDescent="0.25">
      <c r="A3705" s="11">
        <v>3704</v>
      </c>
      <c r="B3705">
        <v>1</v>
      </c>
      <c r="C3705">
        <v>49</v>
      </c>
      <c r="D3705">
        <v>1</v>
      </c>
      <c r="E3705">
        <v>0</v>
      </c>
      <c r="F3705">
        <v>0</v>
      </c>
      <c r="G3705">
        <v>118</v>
      </c>
      <c r="H3705">
        <v>24.16</v>
      </c>
      <c r="I3705">
        <f>IF(AND(B3705=1,E3705=0),V3705,IF(AND(B3705=1,E3705=1),W3705,IF(AND(B3705=0,E3705=0),X3705,IF(AND(B3705=0,E3705=1),Y3705,ERROR))))</f>
        <v>0.14746541923635648</v>
      </c>
      <c r="K3705">
        <f t="shared" si="812"/>
        <v>7.9222803135090225E-2</v>
      </c>
      <c r="L3705">
        <f t="shared" si="813"/>
        <v>6.1959526107751905E-2</v>
      </c>
      <c r="M3705" s="22" t="str">
        <f t="shared" si="811"/>
        <v>Elevated Risk</v>
      </c>
      <c r="O3705">
        <f t="shared" si="814"/>
        <v>3.8918202981106265</v>
      </c>
      <c r="P3705">
        <f t="shared" si="815"/>
        <v>4.7706846244656651</v>
      </c>
      <c r="Q3705">
        <f t="shared" si="816"/>
        <v>3.1846983730666141</v>
      </c>
      <c r="R3705">
        <f>(O3705*constantes!$B$4)+(P3705*constantes!$B$5)+(D3705*constantes!$B$6)+(Q3705*constantes!$B$8)+(F3705*constantes!$B$9)</f>
        <v>24.199345877576242</v>
      </c>
      <c r="S3705" s="4">
        <f>(O3705*constantes!$B$4)+(P3705*constantes!$C$5)+(D3705*constantes!$B$6)+(Q3705*constantes!$B$8)+(F3705*constantes!$B$9)</f>
        <v>24.541117724072961</v>
      </c>
      <c r="T3705">
        <f>(O3705*constantes!$D$4)+(P3705*constantes!$D$5)+(D3705*constantes!$D$6)+(Q3705*constantes!$D$8)+(F3705*constantes!$D$9)</f>
        <v>26.256278988815904</v>
      </c>
      <c r="U3705">
        <f>(O3705*constantes!$D$4)+(P3705*constantes!$E$5)+(D3705*constantes!$D$6)+(Q3705*constantes!$D$8)+(F3705*constantes!$D$9)</f>
        <v>26.589081948218627</v>
      </c>
      <c r="V3705" s="5">
        <f t="shared" si="817"/>
        <v>0.14746541923635648</v>
      </c>
      <c r="W3705" s="5">
        <f t="shared" si="818"/>
        <v>0.20112034363470477</v>
      </c>
      <c r="X3705" s="6">
        <f t="shared" si="819"/>
        <v>6.5331476780173481E-2</v>
      </c>
      <c r="Y3705" s="6">
        <f t="shared" si="820"/>
        <v>8.9937709190135995E-2</v>
      </c>
      <c r="AA3705">
        <f>(O3705*constantes!$B$4)+(LN(110)*constantes!$B$5)+(LN(22)*constantes!$B$8)+(F3705*constantes!$B$9)</f>
        <v>23.285333757929525</v>
      </c>
      <c r="AB3705">
        <f t="shared" si="821"/>
        <v>6.1959526107751905E-2</v>
      </c>
      <c r="AC3705">
        <f>(O3705*constantes!$D$4)+(LN(110)*constantes!$D$5)+(LN(22)*constantes!$D$8)+(F3705*constantes!$D$9)</f>
        <v>25.39223913860047</v>
      </c>
      <c r="AD3705" s="7">
        <f t="shared" si="822"/>
        <v>2.8073382189004015E-2</v>
      </c>
      <c r="AF3705">
        <f>(O3705*constantes!$B$4)+(LN(125)*constantes!$B$5)+(LN(22.5)*constantes!$B$8)+(F3705*constantes!$B$9)</f>
        <v>23.540290694683922</v>
      </c>
      <c r="AG3705">
        <f t="shared" si="823"/>
        <v>7.9222803135090225E-2</v>
      </c>
      <c r="AH3705">
        <f>(O3705*constantes!$D$4)+(LN(125)*constantes!$D$5)+(LN(22.5)*constantes!$D$8)+(F3705*constantes!$D$9)</f>
        <v>25.763312155208702</v>
      </c>
      <c r="AI3705">
        <f t="shared" si="824"/>
        <v>4.0428513799347532E-2</v>
      </c>
    </row>
    <row r="3706" spans="1:35" x14ac:dyDescent="0.25">
      <c r="A3706" s="11">
        <v>3705</v>
      </c>
      <c r="B3706">
        <v>0</v>
      </c>
      <c r="C3706">
        <v>56</v>
      </c>
      <c r="D3706">
        <v>1</v>
      </c>
      <c r="E3706">
        <v>1</v>
      </c>
      <c r="F3706">
        <v>0</v>
      </c>
      <c r="G3706">
        <v>150</v>
      </c>
      <c r="H3706">
        <v>28.66</v>
      </c>
      <c r="I3706">
        <f>IF(AND(B3706=1,E3706=0),V3706,IF(AND(B3706=1,E3706=1),W3706,IF(AND(B3706=0,E3706=0),X3706,IF(AND(B3706=0,E3706=1),Y3706,ERROR))))</f>
        <v>0.25574603931436513</v>
      </c>
      <c r="K3706">
        <f t="shared" si="812"/>
        <v>5.7622826233415747E-2</v>
      </c>
      <c r="L3706">
        <f t="shared" si="813"/>
        <v>4.0123743463222783E-2</v>
      </c>
      <c r="M3706" s="22" t="str">
        <f t="shared" si="811"/>
        <v>Elevated Risk</v>
      </c>
      <c r="O3706">
        <f t="shared" si="814"/>
        <v>4.0253516907351496</v>
      </c>
      <c r="P3706">
        <f t="shared" si="815"/>
        <v>5.0106352940962555</v>
      </c>
      <c r="Q3706">
        <f t="shared" si="816"/>
        <v>3.3555024224000256</v>
      </c>
      <c r="R3706">
        <f>(O3706*constantes!$B$4)+(P3706*constantes!$B$5)+(D3706*constantes!$B$6)+(Q3706*constantes!$B$8)+(F3706*constantes!$B$9)</f>
        <v>25.195559775969041</v>
      </c>
      <c r="S3706" s="4">
        <f>(O3706*constantes!$B$4)+(P3706*constantes!$C$5)+(D3706*constantes!$B$6)+(Q3706*constantes!$B$8)+(F3706*constantes!$B$9)</f>
        <v>25.554521688438097</v>
      </c>
      <c r="T3706">
        <f>(O3706*constantes!$D$4)+(P3706*constantes!$D$5)+(D3706*constantes!$D$6)+(Q3706*constantes!$D$8)+(F3706*constantes!$D$9)</f>
        <v>27.381910463677006</v>
      </c>
      <c r="U3706">
        <f>(O3706*constantes!$D$4)+(P3706*constantes!$E$5)+(D3706*constantes!$D$6)+(Q3706*constantes!$D$8)+(F3706*constantes!$D$9)</f>
        <v>27.731452381793162</v>
      </c>
      <c r="V3706" s="5">
        <f t="shared" si="817"/>
        <v>0.35081654638379434</v>
      </c>
      <c r="W3706" s="5">
        <f t="shared" si="818"/>
        <v>0.4613089338225721</v>
      </c>
      <c r="X3706" s="6">
        <f t="shared" si="819"/>
        <v>0.1879888235056727</v>
      </c>
      <c r="Y3706" s="6">
        <f t="shared" si="820"/>
        <v>0.25574603931436513</v>
      </c>
      <c r="AA3706">
        <f>(O3706*constantes!$B$4)+(LN(110)*constantes!$B$5)+(LN(22)*constantes!$B$8)+(F3706*constantes!$B$9)</f>
        <v>23.701011641913961</v>
      </c>
      <c r="AB3706">
        <f t="shared" si="821"/>
        <v>9.2378774865307212E-2</v>
      </c>
      <c r="AC3706">
        <f>(O3706*constantes!$D$4)+(LN(110)*constantes!$D$5)+(LN(22)*constantes!$D$8)+(F3706*constantes!$D$9)</f>
        <v>25.75558740512928</v>
      </c>
      <c r="AD3706" s="7">
        <f t="shared" si="822"/>
        <v>4.0123743463222783E-2</v>
      </c>
      <c r="AF3706">
        <f>(O3706*constantes!$B$4)+(LN(125)*constantes!$B$5)+(LN(22.5)*constantes!$B$8)+(F3706*constantes!$B$9)</f>
        <v>23.955968578668354</v>
      </c>
      <c r="AG3706">
        <f t="shared" si="823"/>
        <v>0.11757074595810224</v>
      </c>
      <c r="AH3706">
        <f>(O3706*constantes!$D$4)+(LN(125)*constantes!$D$5)+(LN(22.5)*constantes!$D$8)+(F3706*constantes!$D$9)</f>
        <v>26.126660421737512</v>
      </c>
      <c r="AI3706">
        <f t="shared" si="824"/>
        <v>5.7622826233415747E-2</v>
      </c>
    </row>
    <row r="3707" spans="1:35" x14ac:dyDescent="0.25">
      <c r="A3707" s="11">
        <v>3706</v>
      </c>
      <c r="B3707">
        <v>1</v>
      </c>
      <c r="C3707">
        <v>41</v>
      </c>
      <c r="D3707">
        <v>0</v>
      </c>
      <c r="E3707">
        <v>1</v>
      </c>
      <c r="F3707">
        <v>0</v>
      </c>
      <c r="G3707">
        <v>158</v>
      </c>
      <c r="H3707">
        <v>23.68</v>
      </c>
      <c r="I3707">
        <f>IF(AND(B3707=1,E3707=0),V3707,IF(AND(B3707=1,E3707=1),W3707,IF(AND(B3707=0,E3707=0),X3707,IF(AND(B3707=0,E3707=1),Y3707,ERROR))))</f>
        <v>0.10374359739983707</v>
      </c>
      <c r="K3707">
        <f t="shared" si="812"/>
        <v>4.62827295767122E-2</v>
      </c>
      <c r="L3707">
        <f t="shared" si="813"/>
        <v>3.6057212319339005E-2</v>
      </c>
      <c r="M3707" s="22" t="str">
        <f t="shared" si="811"/>
        <v>Elevated Risk</v>
      </c>
      <c r="O3707">
        <f t="shared" si="814"/>
        <v>3.713572066704308</v>
      </c>
      <c r="P3707">
        <f t="shared" si="815"/>
        <v>5.0625950330269669</v>
      </c>
      <c r="Q3707">
        <f t="shared" si="816"/>
        <v>3.1646308100158049</v>
      </c>
      <c r="R3707">
        <f>(O3707*constantes!$B$4)+(P3707*constantes!$B$5)+(D3707*constantes!$B$6)+(Q3707*constantes!$B$8)+(F3707*constantes!$B$9)</f>
        <v>23.460544461891743</v>
      </c>
      <c r="S3707" s="4">
        <f>(O3707*constantes!$B$4)+(P3707*constantes!$C$5)+(D3707*constantes!$B$6)+(Q3707*constantes!$B$8)+(F3707*constantes!$B$9)</f>
        <v>23.823228770057788</v>
      </c>
      <c r="T3707">
        <f>(O3707*constantes!$D$4)+(P3707*constantes!$D$5)+(D3707*constantes!$D$6)+(Q3707*constantes!$D$8)+(F3707*constantes!$D$9)</f>
        <v>25.963431239519558</v>
      </c>
      <c r="U3707">
        <f>(O3707*constantes!$D$4)+(P3707*constantes!$E$5)+(D3707*constantes!$D$6)+(Q3707*constantes!$D$8)+(F3707*constantes!$D$9)</f>
        <v>26.316597869023521</v>
      </c>
      <c r="V3707" s="5">
        <f t="shared" si="817"/>
        <v>7.3379111657899898E-2</v>
      </c>
      <c r="W3707" s="5">
        <f t="shared" si="818"/>
        <v>0.10374359739983707</v>
      </c>
      <c r="X3707" s="6">
        <f t="shared" si="819"/>
        <v>4.916184699486803E-2</v>
      </c>
      <c r="Y3707" s="6">
        <f t="shared" si="820"/>
        <v>6.9249563143251258E-2</v>
      </c>
      <c r="AA3707">
        <f>(O3707*constantes!$B$4)+(LN(110)*constantes!$B$5)+(LN(22)*constantes!$B$8)+(F3707*constantes!$B$9)</f>
        <v>22.730454143490913</v>
      </c>
      <c r="AB3707">
        <f t="shared" si="821"/>
        <v>3.6057212319339005E-2</v>
      </c>
      <c r="AC3707">
        <f>(O3707*constantes!$D$4)+(LN(110)*constantes!$D$5)+(LN(22)*constantes!$D$8)+(F3707*constantes!$D$9)</f>
        <v>24.907213223567677</v>
      </c>
      <c r="AD3707" s="7">
        <f t="shared" si="822"/>
        <v>1.7378724267438583E-2</v>
      </c>
      <c r="AF3707">
        <f>(O3707*constantes!$B$4)+(LN(125)*constantes!$B$5)+(LN(22.5)*constantes!$B$8)+(F3707*constantes!$B$9)</f>
        <v>22.985411080245306</v>
      </c>
      <c r="AG3707">
        <f t="shared" si="823"/>
        <v>4.62827295767122E-2</v>
      </c>
      <c r="AH3707">
        <f>(O3707*constantes!$D$4)+(LN(125)*constantes!$D$5)+(LN(22.5)*constantes!$D$8)+(F3707*constantes!$D$9)</f>
        <v>25.278286240175909</v>
      </c>
      <c r="AI3707">
        <f t="shared" si="824"/>
        <v>2.5088146116023613E-2</v>
      </c>
    </row>
    <row r="3708" spans="1:35" x14ac:dyDescent="0.25">
      <c r="A3708" s="11">
        <v>3707</v>
      </c>
      <c r="B3708">
        <v>0</v>
      </c>
      <c r="C3708">
        <v>46</v>
      </c>
      <c r="D3708">
        <v>0</v>
      </c>
      <c r="E3708">
        <v>1</v>
      </c>
      <c r="F3708">
        <v>0</v>
      </c>
      <c r="G3708">
        <v>148</v>
      </c>
      <c r="H3708">
        <v>26.22</v>
      </c>
      <c r="I3708">
        <f>IF(AND(B3708=1,E3708=0),V3708,IF(AND(B3708=1,E3708=1),W3708,IF(AND(B3708=0,E3708=0),X3708,IF(AND(B3708=0,E3708=1),Y3708,ERROR))))</f>
        <v>8.2072132087764649E-2</v>
      </c>
      <c r="K3708">
        <f t="shared" si="812"/>
        <v>3.4153313573738631E-2</v>
      </c>
      <c r="L3708">
        <f t="shared" si="813"/>
        <v>2.3692217580876362E-2</v>
      </c>
      <c r="M3708" s="22" t="str">
        <f t="shared" si="811"/>
        <v>Elevated Risk</v>
      </c>
      <c r="O3708">
        <f t="shared" si="814"/>
        <v>3.8286413964890951</v>
      </c>
      <c r="P3708">
        <f t="shared" si="815"/>
        <v>4.9972122737641147</v>
      </c>
      <c r="Q3708">
        <f t="shared" si="816"/>
        <v>3.2665224783355535</v>
      </c>
      <c r="R3708">
        <f>(O3708*constantes!$B$4)+(P3708*constantes!$B$5)+(D3708*constantes!$B$6)+(Q3708*constantes!$B$8)+(F3708*constantes!$B$9)</f>
        <v>23.778237091579104</v>
      </c>
      <c r="S3708" s="4">
        <f>(O3708*constantes!$B$4)+(P3708*constantes!$C$5)+(D3708*constantes!$B$6)+(Q3708*constantes!$B$8)+(F3708*constantes!$B$9)</f>
        <v>24.136237378871567</v>
      </c>
      <c r="T3708">
        <f>(O3708*constantes!$D$4)+(P3708*constantes!$D$5)+(D3708*constantes!$D$6)+(Q3708*constantes!$D$8)+(F3708*constantes!$D$9)</f>
        <v>26.144719238787449</v>
      </c>
      <c r="U3708">
        <f>(O3708*constantes!$D$4)+(P3708*constantes!$E$5)+(D3708*constantes!$D$6)+(Q3708*constantes!$D$8)+(F3708*constantes!$D$9)</f>
        <v>26.493324767005234</v>
      </c>
      <c r="V3708" s="5">
        <f t="shared" si="817"/>
        <v>9.9414412221322634E-2</v>
      </c>
      <c r="W3708" s="5">
        <f t="shared" si="818"/>
        <v>0.13910626638901546</v>
      </c>
      <c r="X3708" s="6">
        <f t="shared" si="819"/>
        <v>5.8641476235260726E-2</v>
      </c>
      <c r="Y3708" s="6">
        <f t="shared" si="820"/>
        <v>8.2072132087764649E-2</v>
      </c>
      <c r="AA3708">
        <f>(O3708*constantes!$B$4)+(LN(110)*constantes!$B$5)+(LN(22)*constantes!$B$8)+(F3708*constantes!$B$9)</f>
        <v>23.088660364337766</v>
      </c>
      <c r="AB3708">
        <f t="shared" si="821"/>
        <v>5.1185816914687488E-2</v>
      </c>
      <c r="AC3708">
        <f>(O3708*constantes!$D$4)+(LN(110)*constantes!$D$5)+(LN(22)*constantes!$D$8)+(F3708*constantes!$D$9)</f>
        <v>25.220324924765169</v>
      </c>
      <c r="AD3708" s="7">
        <f t="shared" si="822"/>
        <v>2.3692217580876362E-2</v>
      </c>
      <c r="AF3708">
        <f>(O3708*constantes!$B$4)+(LN(125)*constantes!$B$5)+(LN(22.5)*constantes!$B$8)+(F3708*constantes!$B$9)</f>
        <v>23.343617301092156</v>
      </c>
      <c r="AG3708">
        <f t="shared" si="823"/>
        <v>6.5553501255932511E-2</v>
      </c>
      <c r="AH3708">
        <f>(O3708*constantes!$D$4)+(LN(125)*constantes!$D$5)+(LN(22.5)*constantes!$D$8)+(F3708*constantes!$D$9)</f>
        <v>25.591397941373401</v>
      </c>
      <c r="AI3708">
        <f t="shared" si="824"/>
        <v>3.4153313573738631E-2</v>
      </c>
    </row>
    <row r="3709" spans="1:35" x14ac:dyDescent="0.25">
      <c r="A3709" s="11">
        <v>3708</v>
      </c>
      <c r="B3709">
        <v>0</v>
      </c>
      <c r="C3709">
        <v>56</v>
      </c>
      <c r="D3709">
        <v>1</v>
      </c>
      <c r="E3709">
        <v>1</v>
      </c>
      <c r="F3709">
        <v>0</v>
      </c>
      <c r="G3709">
        <v>120</v>
      </c>
      <c r="H3709">
        <v>36.18</v>
      </c>
      <c r="I3709">
        <f>IF(AND(B3709=1,E3709=0),V3709,IF(AND(B3709=1,E3709=1),W3709,IF(AND(B3709=0,E3709=0),X3709,IF(AND(B3709=0,E3709=1),Y3709,ERROR))))</f>
        <v>0.16044413222333709</v>
      </c>
      <c r="K3709">
        <f t="shared" si="812"/>
        <v>5.7622826233415747E-2</v>
      </c>
      <c r="L3709">
        <f t="shared" si="813"/>
        <v>4.0123743463222783E-2</v>
      </c>
      <c r="M3709" s="22" t="str">
        <f t="shared" si="811"/>
        <v>Elevated Risk</v>
      </c>
      <c r="O3709">
        <f t="shared" si="814"/>
        <v>4.0253516907351496</v>
      </c>
      <c r="P3709">
        <f t="shared" si="815"/>
        <v>4.7874917427820458</v>
      </c>
      <c r="Q3709">
        <f t="shared" si="816"/>
        <v>3.5885064799671489</v>
      </c>
      <c r="R3709">
        <f>(O3709*constantes!$B$4)+(P3709*constantes!$B$5)+(D3709*constantes!$B$6)+(Q3709*constantes!$B$8)+(F3709*constantes!$B$9)</f>
        <v>24.966329263514567</v>
      </c>
      <c r="S3709" s="4">
        <f>(O3709*constantes!$B$4)+(P3709*constantes!$C$5)+(D3709*constantes!$B$6)+(Q3709*constantes!$B$8)+(F3709*constantes!$B$9)</f>
        <v>25.309305171967473</v>
      </c>
      <c r="T3709">
        <f>(O3709*constantes!$D$4)+(P3709*constantes!$D$5)+(D3709*constantes!$D$6)+(Q3709*constantes!$D$8)+(F3709*constantes!$D$9)</f>
        <v>26.873351061180944</v>
      </c>
      <c r="U3709">
        <f>(O3709*constantes!$D$4)+(P3709*constantes!$E$5)+(D3709*constantes!$D$6)+(Q3709*constantes!$D$8)+(F3709*constantes!$D$9)</f>
        <v>27.20732648515742</v>
      </c>
      <c r="V3709" s="5">
        <f t="shared" si="817"/>
        <v>0.29074097923849196</v>
      </c>
      <c r="W3709" s="5">
        <f t="shared" si="818"/>
        <v>0.38374004813698948</v>
      </c>
      <c r="X3709" s="6">
        <f t="shared" si="819"/>
        <v>0.11770444107660982</v>
      </c>
      <c r="Y3709" s="6">
        <f t="shared" si="820"/>
        <v>0.16044413222333709</v>
      </c>
      <c r="AA3709">
        <f>(O3709*constantes!$B$4)+(LN(110)*constantes!$B$5)+(LN(22)*constantes!$B$8)+(F3709*constantes!$B$9)</f>
        <v>23.701011641913961</v>
      </c>
      <c r="AB3709">
        <f t="shared" si="821"/>
        <v>9.2378774865307212E-2</v>
      </c>
      <c r="AC3709">
        <f>(O3709*constantes!$D$4)+(LN(110)*constantes!$D$5)+(LN(22)*constantes!$D$8)+(F3709*constantes!$D$9)</f>
        <v>25.75558740512928</v>
      </c>
      <c r="AD3709" s="7">
        <f t="shared" si="822"/>
        <v>4.0123743463222783E-2</v>
      </c>
      <c r="AF3709">
        <f>(O3709*constantes!$B$4)+(LN(125)*constantes!$B$5)+(LN(22.5)*constantes!$B$8)+(F3709*constantes!$B$9)</f>
        <v>23.955968578668354</v>
      </c>
      <c r="AG3709">
        <f t="shared" si="823"/>
        <v>0.11757074595810224</v>
      </c>
      <c r="AH3709">
        <f>(O3709*constantes!$D$4)+(LN(125)*constantes!$D$5)+(LN(22.5)*constantes!$D$8)+(F3709*constantes!$D$9)</f>
        <v>26.126660421737512</v>
      </c>
      <c r="AI3709">
        <f t="shared" si="824"/>
        <v>5.7622826233415747E-2</v>
      </c>
    </row>
    <row r="3710" spans="1:35" x14ac:dyDescent="0.25">
      <c r="A3710" s="11">
        <v>3709</v>
      </c>
      <c r="B3710">
        <v>0</v>
      </c>
      <c r="C3710">
        <v>59</v>
      </c>
      <c r="D3710">
        <v>0</v>
      </c>
      <c r="E3710">
        <v>1</v>
      </c>
      <c r="F3710">
        <v>0</v>
      </c>
      <c r="G3710">
        <v>155</v>
      </c>
      <c r="H3710">
        <v>23.94</v>
      </c>
      <c r="I3710">
        <f>IF(AND(B3710=1,E3710=0),V3710,IF(AND(B3710=1,E3710=1),W3710,IF(AND(B3710=0,E3710=0),X3710,IF(AND(B3710=0,E3710=1),Y3710,ERROR))))</f>
        <v>0.16793352543158635</v>
      </c>
      <c r="K3710">
        <f t="shared" si="812"/>
        <v>6.6117954736533924E-2</v>
      </c>
      <c r="L3710">
        <f t="shared" si="813"/>
        <v>4.6102547085629553E-2</v>
      </c>
      <c r="M3710" s="22" t="str">
        <f t="shared" si="811"/>
        <v>Elevated Risk</v>
      </c>
      <c r="O3710">
        <f t="shared" si="814"/>
        <v>4.0775374439057197</v>
      </c>
      <c r="P3710">
        <f t="shared" si="815"/>
        <v>5.0434251169192468</v>
      </c>
      <c r="Q3710">
        <f t="shared" si="816"/>
        <v>3.1755507001298273</v>
      </c>
      <c r="R3710">
        <f>(O3710*constantes!$B$4)+(P3710*constantes!$B$5)+(D3710*constantes!$B$6)+(Q3710*constantes!$B$8)+(F3710*constantes!$B$9)</f>
        <v>24.56664935581723</v>
      </c>
      <c r="S3710" s="4">
        <f>(O3710*constantes!$B$4)+(P3710*constantes!$C$5)+(D3710*constantes!$B$6)+(Q3710*constantes!$B$8)+(F3710*constantes!$B$9)</f>
        <v>24.927960331193322</v>
      </c>
      <c r="T3710">
        <f>(O3710*constantes!$D$4)+(P3710*constantes!$D$5)+(D3710*constantes!$D$6)+(Q3710*constantes!$D$8)+(F3710*constantes!$D$9)</f>
        <v>26.905466053563231</v>
      </c>
      <c r="U3710">
        <f>(O3710*constantes!$D$4)+(P3710*constantes!$E$5)+(D3710*constantes!$D$6)+(Q3710*constantes!$D$8)+(F3710*constantes!$D$9)</f>
        <v>27.257295389719516</v>
      </c>
      <c r="V3710" s="5">
        <f t="shared" si="817"/>
        <v>0.20574584534516882</v>
      </c>
      <c r="W3710" s="5">
        <f t="shared" si="818"/>
        <v>0.28150972109273487</v>
      </c>
      <c r="X3710" s="6">
        <f t="shared" si="819"/>
        <v>0.12130300441365427</v>
      </c>
      <c r="Y3710" s="6">
        <f t="shared" si="820"/>
        <v>0.16793352543158635</v>
      </c>
      <c r="AA3710">
        <f>(O3710*constantes!$B$4)+(LN(110)*constantes!$B$5)+(LN(22)*constantes!$B$8)+(F3710*constantes!$B$9)</f>
        <v>23.863463804103819</v>
      </c>
      <c r="AB3710">
        <f t="shared" si="821"/>
        <v>0.10776479003769468</v>
      </c>
      <c r="AC3710">
        <f>(O3710*constantes!$D$4)+(LN(110)*constantes!$D$5)+(LN(22)*constantes!$D$8)+(F3710*constantes!$D$9)</f>
        <v>25.897588492509126</v>
      </c>
      <c r="AD3710" s="7">
        <f t="shared" si="822"/>
        <v>4.6102547085629553E-2</v>
      </c>
      <c r="AF3710">
        <f>(O3710*constantes!$B$4)+(LN(125)*constantes!$B$5)+(LN(22.5)*constantes!$B$8)+(F3710*constantes!$B$9)</f>
        <v>24.118420740858213</v>
      </c>
      <c r="AG3710">
        <f t="shared" si="823"/>
        <v>0.13682617258299834</v>
      </c>
      <c r="AH3710">
        <f>(O3710*constantes!$D$4)+(LN(125)*constantes!$D$5)+(LN(22.5)*constantes!$D$8)+(F3710*constantes!$D$9)</f>
        <v>26.268661509117358</v>
      </c>
      <c r="AI3710">
        <f t="shared" si="824"/>
        <v>6.6117954736533924E-2</v>
      </c>
    </row>
    <row r="3711" spans="1:35" x14ac:dyDescent="0.25">
      <c r="A3711" s="11">
        <v>3710</v>
      </c>
      <c r="B3711">
        <v>1</v>
      </c>
      <c r="C3711">
        <v>45</v>
      </c>
      <c r="D3711">
        <v>0</v>
      </c>
      <c r="E3711">
        <v>0</v>
      </c>
      <c r="F3711">
        <v>0</v>
      </c>
      <c r="G3711">
        <v>108</v>
      </c>
      <c r="H3711">
        <v>20.5</v>
      </c>
      <c r="I3711">
        <f>IF(AND(B3711=1,E3711=0),V3711,IF(AND(B3711=1,E3711=1),W3711,IF(AND(B3711=0,E3711=0),X3711,IF(AND(B3711=0,E3711=1),Y3711,ERROR))))</f>
        <v>4.3852802313763761E-2</v>
      </c>
      <c r="K3711">
        <f t="shared" si="812"/>
        <v>6.1354256697024101E-2</v>
      </c>
      <c r="L3711">
        <f t="shared" si="813"/>
        <v>4.7883245315309741E-2</v>
      </c>
      <c r="M3711" s="22" t="str">
        <f t="shared" si="811"/>
        <v>OPTIMAL</v>
      </c>
      <c r="O3711">
        <f t="shared" si="814"/>
        <v>3.8066624897703196</v>
      </c>
      <c r="P3711">
        <f t="shared" si="815"/>
        <v>4.6821312271242199</v>
      </c>
      <c r="Q3711">
        <f t="shared" si="816"/>
        <v>3.0204248861443626</v>
      </c>
      <c r="R3711">
        <f>(O3711*constantes!$B$4)+(P3711*constantes!$B$5)+(D3711*constantes!$B$6)+(Q3711*constantes!$B$8)+(F3711*constantes!$B$9)</f>
        <v>22.93021829795768</v>
      </c>
      <c r="S3711" s="4">
        <f>(O3711*constantes!$B$4)+(P3711*constantes!$C$5)+(D3711*constantes!$B$6)+(Q3711*constantes!$B$8)+(F3711*constantes!$B$9)</f>
        <v>23.26564617906886</v>
      </c>
      <c r="T3711">
        <f>(O3711*constantes!$D$4)+(P3711*constantes!$D$5)+(D3711*constantes!$D$6)+(Q3711*constantes!$D$8)+(F3711*constantes!$D$9)</f>
        <v>25.07280107417062</v>
      </c>
      <c r="U3711">
        <f>(O3711*constantes!$D$4)+(P3711*constantes!$E$5)+(D3711*constantes!$D$6)+(Q3711*constantes!$D$8)+(F3711*constantes!$D$9)</f>
        <v>25.399426548574809</v>
      </c>
      <c r="V3711" s="5">
        <f t="shared" si="817"/>
        <v>4.3852802313763761E-2</v>
      </c>
      <c r="W3711" s="5">
        <f t="shared" si="818"/>
        <v>6.0789111140973628E-2</v>
      </c>
      <c r="X3711" s="6">
        <f t="shared" si="819"/>
        <v>2.0476154177400785E-2</v>
      </c>
      <c r="Y3711" s="6">
        <f t="shared" si="820"/>
        <v>2.8272994021700248E-2</v>
      </c>
      <c r="AA3711">
        <f>(O3711*constantes!$B$4)+(LN(110)*constantes!$B$5)+(LN(22)*constantes!$B$8)+(F3711*constantes!$B$9)</f>
        <v>23.020240906878485</v>
      </c>
      <c r="AB3711">
        <f t="shared" si="821"/>
        <v>4.7883245315309741E-2</v>
      </c>
      <c r="AC3711">
        <f>(O3711*constantes!$D$4)+(LN(110)*constantes!$D$5)+(LN(22)*constantes!$D$8)+(F3711*constantes!$D$9)</f>
        <v>25.16051878105991</v>
      </c>
      <c r="AD3711" s="7">
        <f t="shared" si="822"/>
        <v>2.2332293193086827E-2</v>
      </c>
      <c r="AF3711">
        <f>(O3711*constantes!$B$4)+(LN(125)*constantes!$B$5)+(LN(22.5)*constantes!$B$8)+(F3711*constantes!$B$9)</f>
        <v>23.275197843632878</v>
      </c>
      <c r="AG3711">
        <f t="shared" si="823"/>
        <v>6.1354256697024101E-2</v>
      </c>
      <c r="AH3711">
        <f>(O3711*constantes!$D$4)+(LN(125)*constantes!$D$5)+(LN(22.5)*constantes!$D$8)+(F3711*constantes!$D$9)</f>
        <v>25.531591797668142</v>
      </c>
      <c r="AI3711">
        <f t="shared" si="824"/>
        <v>3.2202898660143586E-2</v>
      </c>
    </row>
    <row r="3712" spans="1:35" x14ac:dyDescent="0.25">
      <c r="A3712" s="11">
        <v>3711</v>
      </c>
      <c r="B3712">
        <v>1</v>
      </c>
      <c r="C3712">
        <v>63</v>
      </c>
      <c r="D3712">
        <v>0</v>
      </c>
      <c r="E3712">
        <v>1</v>
      </c>
      <c r="F3712">
        <v>0</v>
      </c>
      <c r="G3712">
        <v>196</v>
      </c>
      <c r="H3712">
        <v>28.43</v>
      </c>
      <c r="I3712">
        <f>IF(AND(B3712=1,E3712=0),V3712,IF(AND(B3712=1,E3712=1),W3712,IF(AND(B3712=0,E3712=0),X3712,IF(AND(B3712=0,E3712=1),Y3712,ERROR))))</f>
        <v>0.51827725378061751</v>
      </c>
      <c r="K3712">
        <f t="shared" si="812"/>
        <v>0.16512470507308763</v>
      </c>
      <c r="L3712">
        <f t="shared" si="813"/>
        <v>0.13051783749446544</v>
      </c>
      <c r="M3712" s="22" t="str">
        <f t="shared" si="811"/>
        <v>'&gt;30%</v>
      </c>
      <c r="O3712">
        <f t="shared" si="814"/>
        <v>4.1431347263915326</v>
      </c>
      <c r="P3712">
        <f t="shared" si="815"/>
        <v>5.2781146592305168</v>
      </c>
      <c r="Q3712">
        <f t="shared" si="816"/>
        <v>3.3474449256629084</v>
      </c>
      <c r="R3712">
        <f>(O3712*constantes!$B$4)+(P3712*constantes!$B$5)+(D3712*constantes!$B$6)+(Q3712*constantes!$B$8)+(F3712*constantes!$B$9)</f>
        <v>25.342491533630916</v>
      </c>
      <c r="S3712" s="4">
        <f>(O3712*constantes!$B$4)+(P3712*constantes!$C$5)+(D3712*constantes!$B$6)+(Q3712*constantes!$B$8)+(F3712*constantes!$B$9)</f>
        <v>25.720615667818191</v>
      </c>
      <c r="T3712">
        <f>(O3712*constantes!$D$4)+(P3712*constantes!$D$5)+(D3712*constantes!$D$6)+(Q3712*constantes!$D$8)+(F3712*constantes!$D$9)</f>
        <v>27.832002334283484</v>
      </c>
      <c r="U3712">
        <f>(O3712*constantes!$D$4)+(P3712*constantes!$E$5)+(D3712*constantes!$D$6)+(Q3712*constantes!$D$8)+(F3712*constantes!$D$9)</f>
        <v>28.200203612911405</v>
      </c>
      <c r="V3712" s="5">
        <f t="shared" si="817"/>
        <v>0.39372464517177641</v>
      </c>
      <c r="W3712" s="5">
        <f t="shared" si="818"/>
        <v>0.51827725378061751</v>
      </c>
      <c r="X3712" s="6">
        <f t="shared" si="819"/>
        <v>0.27864015671228382</v>
      </c>
      <c r="Y3712" s="6">
        <f t="shared" si="820"/>
        <v>0.37624974496070085</v>
      </c>
      <c r="AA3712">
        <f>(O3712*constantes!$B$4)+(LN(110)*constantes!$B$5)+(LN(22)*constantes!$B$8)+(F3712*constantes!$B$9)</f>
        <v>24.067665520590854</v>
      </c>
      <c r="AB3712">
        <f t="shared" si="821"/>
        <v>0.13051783749446544</v>
      </c>
      <c r="AC3712">
        <f>(O3712*constantes!$D$4)+(LN(110)*constantes!$D$5)+(LN(22)*constantes!$D$8)+(F3712*constantes!$D$9)</f>
        <v>26.076083289962796</v>
      </c>
      <c r="AD3712" s="7">
        <f t="shared" si="822"/>
        <v>5.4860361374715505E-2</v>
      </c>
      <c r="AF3712">
        <f>(O3712*constantes!$B$4)+(LN(125)*constantes!$B$5)+(LN(22.5)*constantes!$B$8)+(F3712*constantes!$B$9)</f>
        <v>24.322622457345251</v>
      </c>
      <c r="AG3712">
        <f t="shared" si="823"/>
        <v>0.16512470507308763</v>
      </c>
      <c r="AH3712">
        <f>(O3712*constantes!$D$4)+(LN(125)*constantes!$D$5)+(LN(22.5)*constantes!$D$8)+(F3712*constantes!$D$9)</f>
        <v>26.447156306571028</v>
      </c>
      <c r="AI3712">
        <f t="shared" si="824"/>
        <v>7.8518559479420769E-2</v>
      </c>
    </row>
    <row r="3713" spans="1:35" x14ac:dyDescent="0.25">
      <c r="A3713" s="11">
        <v>3712</v>
      </c>
      <c r="B3713">
        <v>1</v>
      </c>
      <c r="C3713">
        <v>59</v>
      </c>
      <c r="D3713">
        <v>1</v>
      </c>
      <c r="E3713">
        <v>0</v>
      </c>
      <c r="F3713">
        <v>0</v>
      </c>
      <c r="G3713">
        <v>116</v>
      </c>
      <c r="H3713">
        <v>27.93</v>
      </c>
      <c r="I3713">
        <f>IF(AND(B3713=1,E3713=0),V3713,IF(AND(B3713=1,E3713=1),W3713,IF(AND(B3713=0,E3713=0),X3713,IF(AND(B3713=0,E3713=1),Y3713,ERROR))))</f>
        <v>0.26589532374000369</v>
      </c>
      <c r="K3713">
        <f t="shared" si="812"/>
        <v>0.13682617258299834</v>
      </c>
      <c r="L3713">
        <f t="shared" si="813"/>
        <v>0.10776479003769468</v>
      </c>
      <c r="M3713" s="22" t="str">
        <f t="shared" si="811"/>
        <v>Elevated Risk</v>
      </c>
      <c r="O3713">
        <f t="shared" si="814"/>
        <v>4.0775374439057197</v>
      </c>
      <c r="P3713">
        <f t="shared" si="815"/>
        <v>4.7535901911063645</v>
      </c>
      <c r="Q3713">
        <f t="shared" si="816"/>
        <v>3.3297013799570854</v>
      </c>
      <c r="R3713">
        <f>(O3713*constantes!$B$4)+(P3713*constantes!$B$5)+(D3713*constantes!$B$6)+(Q3713*constantes!$B$8)+(F3713*constantes!$B$9)</f>
        <v>24.860718416086922</v>
      </c>
      <c r="S3713" s="4">
        <f>(O3713*constantes!$B$4)+(P3713*constantes!$C$5)+(D3713*constantes!$B$6)+(Q3713*constantes!$B$8)+(F3713*constantes!$B$9)</f>
        <v>25.201265617377782</v>
      </c>
      <c r="T3713">
        <f>(O3713*constantes!$D$4)+(P3713*constantes!$D$5)+(D3713*constantes!$D$6)+(Q3713*constantes!$D$8)+(F3713*constantes!$D$9)</f>
        <v>26.787676027456598</v>
      </c>
      <c r="U3713">
        <f>(O3713*constantes!$D$4)+(P3713*constantes!$E$5)+(D3713*constantes!$D$6)+(Q3713*constantes!$D$8)+(F3713*constantes!$D$9)</f>
        <v>27.119286479188183</v>
      </c>
      <c r="V3713" s="5">
        <f t="shared" si="817"/>
        <v>0.26589532374000369</v>
      </c>
      <c r="W3713" s="5">
        <f t="shared" si="818"/>
        <v>0.35241947396984907</v>
      </c>
      <c r="X3713" s="6">
        <f t="shared" si="819"/>
        <v>0.10858572234948305</v>
      </c>
      <c r="Y3713" s="6">
        <f t="shared" si="820"/>
        <v>0.14797884364759395</v>
      </c>
      <c r="AA3713">
        <f>(O3713*constantes!$B$4)+(LN(110)*constantes!$B$5)+(LN(22)*constantes!$B$8)+(F3713*constantes!$B$9)</f>
        <v>23.863463804103819</v>
      </c>
      <c r="AB3713">
        <f t="shared" si="821"/>
        <v>0.10776479003769468</v>
      </c>
      <c r="AC3713">
        <f>(O3713*constantes!$D$4)+(LN(110)*constantes!$D$5)+(LN(22)*constantes!$D$8)+(F3713*constantes!$D$9)</f>
        <v>25.897588492509126</v>
      </c>
      <c r="AD3713" s="7">
        <f t="shared" si="822"/>
        <v>4.6102547085629553E-2</v>
      </c>
      <c r="AF3713">
        <f>(O3713*constantes!$B$4)+(LN(125)*constantes!$B$5)+(LN(22.5)*constantes!$B$8)+(F3713*constantes!$B$9)</f>
        <v>24.118420740858213</v>
      </c>
      <c r="AG3713">
        <f t="shared" si="823"/>
        <v>0.13682617258299834</v>
      </c>
      <c r="AH3713">
        <f>(O3713*constantes!$D$4)+(LN(125)*constantes!$D$5)+(LN(22.5)*constantes!$D$8)+(F3713*constantes!$D$9)</f>
        <v>26.268661509117358</v>
      </c>
      <c r="AI3713">
        <f t="shared" si="824"/>
        <v>6.6117954736533924E-2</v>
      </c>
    </row>
    <row r="3714" spans="1:35" x14ac:dyDescent="0.25">
      <c r="A3714" s="11">
        <v>3713</v>
      </c>
      <c r="B3714">
        <v>1</v>
      </c>
      <c r="C3714">
        <v>60</v>
      </c>
      <c r="D3714">
        <v>0</v>
      </c>
      <c r="E3714">
        <v>1</v>
      </c>
      <c r="F3714">
        <v>0</v>
      </c>
      <c r="G3714">
        <v>167.5</v>
      </c>
      <c r="H3714">
        <v>30.41</v>
      </c>
      <c r="I3714">
        <f>IF(AND(B3714=1,E3714=0),V3714,IF(AND(B3714=1,E3714=1),W3714,IF(AND(B3714=0,E3714=0),X3714,IF(AND(B3714=0,E3714=1),Y3714,ERROR))))</f>
        <v>0.38674749242561035</v>
      </c>
      <c r="K3714">
        <f t="shared" si="812"/>
        <v>0.14362116573454531</v>
      </c>
      <c r="L3714">
        <f t="shared" si="813"/>
        <v>0.11321269470654882</v>
      </c>
      <c r="M3714" s="22" t="str">
        <f t="shared" si="811"/>
        <v>'&gt;30%</v>
      </c>
      <c r="O3714">
        <f t="shared" si="814"/>
        <v>4.0943445622221004</v>
      </c>
      <c r="P3714">
        <f t="shared" si="815"/>
        <v>5.1209833512651208</v>
      </c>
      <c r="Q3714">
        <f t="shared" si="816"/>
        <v>3.4147715016892732</v>
      </c>
      <c r="R3714">
        <f>(O3714*constantes!$B$4)+(P3714*constantes!$B$5)+(D3714*constantes!$B$6)+(Q3714*constantes!$B$8)+(F3714*constantes!$B$9)</f>
        <v>24.952493047074014</v>
      </c>
      <c r="S3714" s="4">
        <f>(O3714*constantes!$B$4)+(P3714*constantes!$C$5)+(D3714*constantes!$B$6)+(Q3714*constantes!$B$8)+(F3714*constantes!$B$9)</f>
        <v>25.319360294358649</v>
      </c>
      <c r="T3714">
        <f>(O3714*constantes!$D$4)+(P3714*constantes!$D$5)+(D3714*constantes!$D$6)+(Q3714*constantes!$D$8)+(F3714*constantes!$D$9)</f>
        <v>27.291665366771504</v>
      </c>
      <c r="U3714">
        <f>(O3714*constantes!$D$4)+(P3714*constantes!$E$5)+(D3714*constantes!$D$6)+(Q3714*constantes!$D$8)+(F3714*constantes!$D$9)</f>
        <v>27.64890516535576</v>
      </c>
      <c r="V3714" s="5">
        <f t="shared" si="817"/>
        <v>0.28738501775158365</v>
      </c>
      <c r="W3714" s="5">
        <f t="shared" si="818"/>
        <v>0.38674749242561035</v>
      </c>
      <c r="X3714" s="6">
        <f t="shared" si="819"/>
        <v>0.1732653244032053</v>
      </c>
      <c r="Y3714" s="6">
        <f t="shared" si="820"/>
        <v>0.23812284929457617</v>
      </c>
      <c r="AA3714">
        <f>(O3714*constantes!$B$4)+(LN(110)*constantes!$B$5)+(LN(22)*constantes!$B$8)+(F3714*constantes!$B$9)</f>
        <v>23.915783691137978</v>
      </c>
      <c r="AB3714">
        <f t="shared" si="821"/>
        <v>0.11321269470654882</v>
      </c>
      <c r="AC3714">
        <f>(O3714*constantes!$D$4)+(LN(110)*constantes!$D$5)+(LN(22)*constantes!$D$8)+(F3714*constantes!$D$9)</f>
        <v>25.943321837946279</v>
      </c>
      <c r="AD3714" s="7">
        <f t="shared" si="822"/>
        <v>4.820708918468708E-2</v>
      </c>
      <c r="AF3714">
        <f>(O3714*constantes!$B$4)+(LN(125)*constantes!$B$5)+(LN(22.5)*constantes!$B$8)+(F3714*constantes!$B$9)</f>
        <v>24.170740627892375</v>
      </c>
      <c r="AG3714">
        <f t="shared" si="823"/>
        <v>0.14362116573454531</v>
      </c>
      <c r="AH3714">
        <f>(O3714*constantes!$D$4)+(LN(125)*constantes!$D$5)+(LN(22.5)*constantes!$D$8)+(F3714*constantes!$D$9)</f>
        <v>26.314394854554511</v>
      </c>
      <c r="AI3714">
        <f t="shared" si="824"/>
        <v>6.9102564331433469E-2</v>
      </c>
    </row>
    <row r="3715" spans="1:35" x14ac:dyDescent="0.25">
      <c r="A3715" s="11">
        <v>3714</v>
      </c>
      <c r="B3715">
        <v>0</v>
      </c>
      <c r="C3715">
        <v>48</v>
      </c>
      <c r="D3715">
        <v>1</v>
      </c>
      <c r="E3715">
        <v>1</v>
      </c>
      <c r="F3715">
        <v>0</v>
      </c>
      <c r="G3715">
        <v>143</v>
      </c>
      <c r="H3715">
        <v>23.08</v>
      </c>
      <c r="I3715">
        <f>IF(AND(B3715=1,E3715=0),V3715,IF(AND(B3715=1,E3715=1),W3715,IF(AND(B3715=0,E3715=0),X3715,IF(AND(B3715=0,E3715=1),Y3715,ERROR))))</f>
        <v>0.14054692453864737</v>
      </c>
      <c r="K3715">
        <f t="shared" si="812"/>
        <v>3.8265438641588045E-2</v>
      </c>
      <c r="L3715">
        <f t="shared" si="813"/>
        <v>2.6562184906686825E-2</v>
      </c>
      <c r="M3715" s="22" t="str">
        <f t="shared" ref="M3715:M3778" si="825">_xlfn.IFS(I3715&lt;=(L3715*1.05),"OPTIMAL",I3715&lt;=(K3715*1.1),"NORMAL",I3715&lt;=0.3,"Elevated Risk",I3715&gt;0.3,"'&gt;30%")</f>
        <v>Elevated Risk</v>
      </c>
      <c r="O3715">
        <f t="shared" si="814"/>
        <v>3.8712010109078911</v>
      </c>
      <c r="P3715">
        <f t="shared" si="815"/>
        <v>4.962844630259907</v>
      </c>
      <c r="Q3715">
        <f t="shared" si="816"/>
        <v>3.1389664416398988</v>
      </c>
      <c r="R3715">
        <f>(O3715*constantes!$B$4)+(P3715*constantes!$B$5)+(D3715*constantes!$B$6)+(Q3715*constantes!$B$8)+(F3715*constantes!$B$9)</f>
        <v>24.455376141557242</v>
      </c>
      <c r="S3715" s="4">
        <f>(O3715*constantes!$B$4)+(P3715*constantes!$C$5)+(D3715*constantes!$B$6)+(Q3715*constantes!$B$8)+(F3715*constantes!$B$9)</f>
        <v>24.810914330869061</v>
      </c>
      <c r="T3715">
        <f>(O3715*constantes!$D$4)+(P3715*constantes!$D$5)+(D3715*constantes!$D$6)+(Q3715*constantes!$D$8)+(F3715*constantes!$D$9)</f>
        <v>26.717320816943928</v>
      </c>
      <c r="U3715">
        <f>(O3715*constantes!$D$4)+(P3715*constantes!$E$5)+(D3715*constantes!$D$6)+(Q3715*constantes!$D$8)+(F3715*constantes!$D$9)</f>
        <v>27.06352885835086</v>
      </c>
      <c r="V3715" s="5">
        <f t="shared" si="817"/>
        <v>0.18624375703659679</v>
      </c>
      <c r="W3715" s="5">
        <f t="shared" si="818"/>
        <v>0.25478767194379282</v>
      </c>
      <c r="X3715" s="6">
        <f t="shared" si="819"/>
        <v>0.10159730744485385</v>
      </c>
      <c r="Y3715" s="6">
        <f t="shared" si="820"/>
        <v>0.14054692453864737</v>
      </c>
      <c r="AA3715">
        <f>(O3715*constantes!$B$4)+(LN(110)*constantes!$B$5)+(LN(22)*constantes!$B$8)+(F3715*constantes!$B$9)</f>
        <v>23.221146741638901</v>
      </c>
      <c r="AB3715">
        <f t="shared" si="821"/>
        <v>5.8221930281009082E-2</v>
      </c>
      <c r="AC3715">
        <f>(O3715*constantes!$D$4)+(LN(110)*constantes!$D$5)+(LN(22)*constantes!$D$8)+(F3715*constantes!$D$9)</f>
        <v>25.336132614771724</v>
      </c>
      <c r="AD3715" s="7">
        <f t="shared" si="822"/>
        <v>2.6562184906686825E-2</v>
      </c>
      <c r="AF3715">
        <f>(O3715*constantes!$B$4)+(LN(125)*constantes!$B$5)+(LN(22.5)*constantes!$B$8)+(F3715*constantes!$B$9)</f>
        <v>23.47610367839329</v>
      </c>
      <c r="AG3715">
        <f t="shared" si="823"/>
        <v>7.448581103683527E-2</v>
      </c>
      <c r="AH3715">
        <f>(O3715*constantes!$D$4)+(LN(125)*constantes!$D$5)+(LN(22.5)*constantes!$D$8)+(F3715*constantes!$D$9)</f>
        <v>25.707205631379956</v>
      </c>
      <c r="AI3715">
        <f t="shared" si="824"/>
        <v>3.8265438641588045E-2</v>
      </c>
    </row>
    <row r="3716" spans="1:35" x14ac:dyDescent="0.25">
      <c r="A3716" s="11">
        <v>3715</v>
      </c>
      <c r="B3716">
        <v>0</v>
      </c>
      <c r="C3716">
        <v>50</v>
      </c>
      <c r="D3716">
        <v>1</v>
      </c>
      <c r="E3716">
        <v>0</v>
      </c>
      <c r="F3716">
        <v>0</v>
      </c>
      <c r="G3716">
        <v>96.5</v>
      </c>
      <c r="H3716">
        <v>23.48</v>
      </c>
      <c r="I3716">
        <f>IF(AND(B3716=1,E3716=0),V3716,IF(AND(B3716=1,E3716=1),W3716,IF(AND(B3716=0,E3716=0),X3716,IF(AND(B3716=0,E3716=1),Y3716,ERROR))))</f>
        <v>3.9163311030884551E-2</v>
      </c>
      <c r="K3716">
        <f t="shared" si="812"/>
        <v>4.2663786438573714E-2</v>
      </c>
      <c r="L3716">
        <f t="shared" si="813"/>
        <v>2.9636129007590606E-2</v>
      </c>
      <c r="M3716" s="22" t="str">
        <f t="shared" si="825"/>
        <v>NORMAL</v>
      </c>
      <c r="O3716">
        <f t="shared" si="814"/>
        <v>3.912023005428146</v>
      </c>
      <c r="P3716">
        <f t="shared" si="815"/>
        <v>4.5695430083449402</v>
      </c>
      <c r="Q3716">
        <f t="shared" si="816"/>
        <v>3.1561489949598958</v>
      </c>
      <c r="R3716">
        <f>(O3716*constantes!$B$4)+(P3716*constantes!$B$5)+(D3716*constantes!$B$6)+(Q3716*constantes!$B$8)+(F3716*constantes!$B$9)</f>
        <v>23.866469217632492</v>
      </c>
      <c r="S3716" s="4">
        <f>(O3716*constantes!$B$4)+(P3716*constantes!$C$5)+(D3716*constantes!$B$6)+(Q3716*constantes!$B$8)+(F3716*constantes!$B$9)</f>
        <v>24.193831278750324</v>
      </c>
      <c r="T3716">
        <f>(O3716*constantes!$D$4)+(P3716*constantes!$D$5)+(D3716*constantes!$D$6)+(Q3716*constantes!$D$8)+(F3716*constantes!$D$9)</f>
        <v>25.730862836657177</v>
      </c>
      <c r="U3716">
        <f>(O3716*constantes!$D$4)+(P3716*constantes!$E$5)+(D3716*constantes!$D$6)+(Q3716*constantes!$D$8)+(F3716*constantes!$D$9)</f>
        <v>26.049634156919321</v>
      </c>
      <c r="V3716" s="5">
        <f t="shared" si="817"/>
        <v>0.10807096086568801</v>
      </c>
      <c r="W3716" s="5">
        <f t="shared" si="818"/>
        <v>0.14671708912030146</v>
      </c>
      <c r="X3716" s="6">
        <f t="shared" si="819"/>
        <v>3.9163311030884551E-2</v>
      </c>
      <c r="Y3716" s="6">
        <f t="shared" si="820"/>
        <v>5.3467366120024895E-2</v>
      </c>
      <c r="AA3716">
        <f>(O3716*constantes!$B$4)+(LN(110)*constantes!$B$5)+(LN(22)*constantes!$B$8)+(F3716*constantes!$B$9)</f>
        <v>23.348223977700673</v>
      </c>
      <c r="AB3716">
        <f t="shared" si="821"/>
        <v>6.5845990830285972E-2</v>
      </c>
      <c r="AC3716">
        <f>(O3716*constantes!$D$4)+(LN(110)*constantes!$D$5)+(LN(22)*constantes!$D$8)+(F3716*constantes!$D$9)</f>
        <v>25.447212119400952</v>
      </c>
      <c r="AD3716" s="7">
        <f t="shared" si="822"/>
        <v>2.9636129007590606E-2</v>
      </c>
      <c r="AF3716">
        <f>(O3716*constantes!$B$4)+(LN(125)*constantes!$B$5)+(LN(22.5)*constantes!$B$8)+(F3716*constantes!$B$9)</f>
        <v>23.603180914455063</v>
      </c>
      <c r="AG3716">
        <f t="shared" si="823"/>
        <v>8.4142660265313918E-2</v>
      </c>
      <c r="AH3716">
        <f>(O3716*constantes!$D$4)+(LN(125)*constantes!$D$5)+(LN(22.5)*constantes!$D$8)+(F3716*constantes!$D$9)</f>
        <v>25.818285136009184</v>
      </c>
      <c r="AI3716">
        <f t="shared" si="824"/>
        <v>4.2663786438573714E-2</v>
      </c>
    </row>
    <row r="3717" spans="1:35" x14ac:dyDescent="0.25">
      <c r="A3717" s="11">
        <v>3716</v>
      </c>
      <c r="B3717">
        <v>0</v>
      </c>
      <c r="C3717">
        <v>45</v>
      </c>
      <c r="D3717">
        <v>1</v>
      </c>
      <c r="E3717">
        <v>0</v>
      </c>
      <c r="F3717">
        <v>0</v>
      </c>
      <c r="G3717">
        <v>133.5</v>
      </c>
      <c r="H3717">
        <v>25.38</v>
      </c>
      <c r="I3717">
        <f>IF(AND(B3717=1,E3717=0),V3717,IF(AND(B3717=1,E3717=1),W3717,IF(AND(B3717=0,E3717=0),X3717,IF(AND(B3717=0,E3717=1),Y3717,ERROR))))</f>
        <v>7.481817167128646E-2</v>
      </c>
      <c r="K3717">
        <f t="shared" si="812"/>
        <v>3.2202898660143586E-2</v>
      </c>
      <c r="L3717">
        <f t="shared" si="813"/>
        <v>2.2332293193086827E-2</v>
      </c>
      <c r="M3717" s="22" t="str">
        <f t="shared" si="825"/>
        <v>Elevated Risk</v>
      </c>
      <c r="O3717">
        <f t="shared" si="814"/>
        <v>3.8066624897703196</v>
      </c>
      <c r="P3717">
        <f t="shared" si="815"/>
        <v>4.8941014778403042</v>
      </c>
      <c r="Q3717">
        <f t="shared" si="816"/>
        <v>3.2339614622862416</v>
      </c>
      <c r="R3717">
        <f>(O3717*constantes!$B$4)+(P3717*constantes!$B$5)+(D3717*constantes!$B$6)+(Q3717*constantes!$B$8)+(F3717*constantes!$B$9)</f>
        <v>24.202255462124068</v>
      </c>
      <c r="S3717" s="4">
        <f>(O3717*constantes!$B$4)+(P3717*constantes!$C$5)+(D3717*constantes!$B$6)+(Q3717*constantes!$B$8)+(F3717*constantes!$B$9)</f>
        <v>24.55286889199655</v>
      </c>
      <c r="T3717">
        <f>(O3717*constantes!$D$4)+(P3717*constantes!$D$5)+(D3717*constantes!$D$6)+(Q3717*constantes!$D$8)+(F3717*constantes!$D$9)</f>
        <v>26.396904886664935</v>
      </c>
      <c r="U3717">
        <f>(O3717*constantes!$D$4)+(P3717*constantes!$E$5)+(D3717*constantes!$D$6)+(Q3717*constantes!$D$8)+(F3717*constantes!$D$9)</f>
        <v>26.738317405759076</v>
      </c>
      <c r="V3717" s="5">
        <f t="shared" si="817"/>
        <v>0.14786164954590797</v>
      </c>
      <c r="W3717" s="5">
        <f t="shared" si="818"/>
        <v>0.20323794257853867</v>
      </c>
      <c r="X3717" s="6">
        <f t="shared" si="819"/>
        <v>7.481817167128646E-2</v>
      </c>
      <c r="Y3717" s="6">
        <f t="shared" si="820"/>
        <v>0.10363731868578463</v>
      </c>
      <c r="AA3717">
        <f>(O3717*constantes!$B$4)+(LN(110)*constantes!$B$5)+(LN(22)*constantes!$B$8)+(F3717*constantes!$B$9)</f>
        <v>23.020240906878485</v>
      </c>
      <c r="AB3717">
        <f t="shared" si="821"/>
        <v>4.7883245315309741E-2</v>
      </c>
      <c r="AC3717">
        <f>(O3717*constantes!$D$4)+(LN(110)*constantes!$D$5)+(LN(22)*constantes!$D$8)+(F3717*constantes!$D$9)</f>
        <v>25.16051878105991</v>
      </c>
      <c r="AD3717" s="7">
        <f t="shared" si="822"/>
        <v>2.2332293193086827E-2</v>
      </c>
      <c r="AF3717">
        <f>(O3717*constantes!$B$4)+(LN(125)*constantes!$B$5)+(LN(22.5)*constantes!$B$8)+(F3717*constantes!$B$9)</f>
        <v>23.275197843632878</v>
      </c>
      <c r="AG3717">
        <f t="shared" si="823"/>
        <v>6.1354256697024101E-2</v>
      </c>
      <c r="AH3717">
        <f>(O3717*constantes!$D$4)+(LN(125)*constantes!$D$5)+(LN(22.5)*constantes!$D$8)+(F3717*constantes!$D$9)</f>
        <v>25.531591797668142</v>
      </c>
      <c r="AI3717">
        <f t="shared" si="824"/>
        <v>3.2202898660143586E-2</v>
      </c>
    </row>
    <row r="3718" spans="1:35" x14ac:dyDescent="0.25">
      <c r="A3718" s="11">
        <v>3717</v>
      </c>
      <c r="B3718">
        <v>0</v>
      </c>
      <c r="C3718">
        <v>55</v>
      </c>
      <c r="D3718">
        <v>0</v>
      </c>
      <c r="E3718">
        <v>0</v>
      </c>
      <c r="F3718">
        <v>0</v>
      </c>
      <c r="G3718">
        <v>132</v>
      </c>
      <c r="H3718">
        <v>27.49</v>
      </c>
      <c r="I3718">
        <f>IF(AND(B3718=1,E3718=0),V3718,IF(AND(B3718=1,E3718=1),W3718,IF(AND(B3718=0,E3718=0),X3718,IF(AND(B3718=0,E3718=1),Y3718,ERROR))))</f>
        <v>7.0374412792757579E-2</v>
      </c>
      <c r="K3718">
        <f t="shared" si="812"/>
        <v>5.4942946453026109E-2</v>
      </c>
      <c r="L3718">
        <f t="shared" si="813"/>
        <v>3.8241136753246696E-2</v>
      </c>
      <c r="M3718" s="22" t="str">
        <f t="shared" si="825"/>
        <v>Elevated Risk</v>
      </c>
      <c r="O3718">
        <f t="shared" si="814"/>
        <v>4.0073331852324712</v>
      </c>
      <c r="P3718">
        <f t="shared" si="815"/>
        <v>4.8828019225863706</v>
      </c>
      <c r="Q3718">
        <f t="shared" si="816"/>
        <v>3.3138223021771545</v>
      </c>
      <c r="R3718">
        <f>(O3718*constantes!$B$4)+(P3718*constantes!$B$5)+(D3718*constantes!$B$6)+(Q3718*constantes!$B$8)+(F3718*constantes!$B$9)</f>
        <v>24.15975500934978</v>
      </c>
      <c r="S3718" s="4">
        <f>(O3718*constantes!$B$4)+(P3718*constantes!$C$5)+(D3718*constantes!$B$6)+(Q3718*constantes!$B$8)+(F3718*constantes!$B$9)</f>
        <v>24.509558939083867</v>
      </c>
      <c r="T3718">
        <f>(O3718*constantes!$D$4)+(P3718*constantes!$D$5)+(D3718*constantes!$D$6)+(Q3718*constantes!$D$8)+(F3718*constantes!$D$9)</f>
        <v>26.33330811839102</v>
      </c>
      <c r="U3718">
        <f>(O3718*constantes!$D$4)+(P3718*constantes!$E$5)+(D3718*constantes!$D$6)+(Q3718*constantes!$D$8)+(F3718*constantes!$D$9)</f>
        <v>26.673932380510646</v>
      </c>
      <c r="V3718" s="5">
        <f t="shared" si="817"/>
        <v>0.1421693028769444</v>
      </c>
      <c r="W3718" s="5">
        <f t="shared" si="818"/>
        <v>0.19552810481925809</v>
      </c>
      <c r="X3718" s="6">
        <f t="shared" si="819"/>
        <v>7.0374412792757579E-2</v>
      </c>
      <c r="Y3718" s="6">
        <f t="shared" si="820"/>
        <v>9.7501074760228956E-2</v>
      </c>
      <c r="AA3718">
        <f>(O3718*constantes!$B$4)+(LN(110)*constantes!$B$5)+(LN(22)*constantes!$B$8)+(F3718*constantes!$B$9)</f>
        <v>23.644920755024344</v>
      </c>
      <c r="AB3718">
        <f t="shared" si="821"/>
        <v>8.7567364830949512E-2</v>
      </c>
      <c r="AC3718">
        <f>(O3718*constantes!$D$4)+(LN(110)*constantes!$D$5)+(LN(22)*constantes!$D$8)+(F3718*constantes!$D$9)</f>
        <v>25.706557790361106</v>
      </c>
      <c r="AD3718" s="7">
        <f t="shared" si="822"/>
        <v>3.8241136753246696E-2</v>
      </c>
      <c r="AF3718">
        <f>(O3718*constantes!$B$4)+(LN(125)*constantes!$B$5)+(LN(22.5)*constantes!$B$8)+(F3718*constantes!$B$9)</f>
        <v>23.899877691778737</v>
      </c>
      <c r="AG3718">
        <f t="shared" si="823"/>
        <v>0.11152976090806932</v>
      </c>
      <c r="AH3718">
        <f>(O3718*constantes!$D$4)+(LN(125)*constantes!$D$5)+(LN(22.5)*constantes!$D$8)+(F3718*constantes!$D$9)</f>
        <v>26.077630806969339</v>
      </c>
      <c r="AI3718">
        <f t="shared" si="824"/>
        <v>5.4942946453026109E-2</v>
      </c>
    </row>
    <row r="3719" spans="1:35" x14ac:dyDescent="0.25">
      <c r="A3719" s="11">
        <v>3718</v>
      </c>
      <c r="B3719">
        <v>1</v>
      </c>
      <c r="C3719">
        <v>55</v>
      </c>
      <c r="D3719">
        <v>0</v>
      </c>
      <c r="E3719">
        <v>0</v>
      </c>
      <c r="F3719">
        <v>0</v>
      </c>
      <c r="G3719">
        <v>124</v>
      </c>
      <c r="H3719">
        <v>28.18</v>
      </c>
      <c r="I3719">
        <f>IF(AND(B3719=1,E3719=0),V3719,IF(AND(B3719=1,E3719=1),W3719,IF(AND(B3719=0,E3719=0),X3719,IF(AND(B3719=0,E3719=1),Y3719,ERROR))))</f>
        <v>0.13000343876499088</v>
      </c>
      <c r="K3719">
        <f t="shared" si="812"/>
        <v>0.11152976090806932</v>
      </c>
      <c r="L3719">
        <f t="shared" si="813"/>
        <v>8.7567364830949512E-2</v>
      </c>
      <c r="M3719" s="22" t="str">
        <f t="shared" si="825"/>
        <v>Elevated Risk</v>
      </c>
      <c r="O3719">
        <f t="shared" si="814"/>
        <v>4.0073331852324712</v>
      </c>
      <c r="P3719">
        <f t="shared" si="815"/>
        <v>4.8202815656050371</v>
      </c>
      <c r="Q3719">
        <f t="shared" si="816"/>
        <v>3.3386125064705343</v>
      </c>
      <c r="R3719">
        <f>(O3719*constantes!$B$4)+(P3719*constantes!$B$5)+(D3719*constantes!$B$6)+(Q3719*constantes!$B$8)+(F3719*constantes!$B$9)</f>
        <v>24.063427675778513</v>
      </c>
      <c r="S3719" s="4">
        <f>(O3719*constantes!$B$4)+(P3719*constantes!$C$5)+(D3719*constantes!$B$6)+(Q3719*constantes!$B$8)+(F3719*constantes!$B$9)</f>
        <v>24.408752647138456</v>
      </c>
      <c r="T3719">
        <f>(O3719*constantes!$D$4)+(P3719*constantes!$D$5)+(D3719*constantes!$D$6)+(Q3719*constantes!$D$8)+(F3719*constantes!$D$9)</f>
        <v>26.170117972979646</v>
      </c>
      <c r="U3719">
        <f>(O3719*constantes!$D$4)+(P3719*constantes!$E$5)+(D3719*constantes!$D$6)+(Q3719*constantes!$D$8)+(F3719*constantes!$D$9)</f>
        <v>26.506380814996252</v>
      </c>
      <c r="V3719" s="5">
        <f t="shared" si="817"/>
        <v>0.13000343876499088</v>
      </c>
      <c r="W3719" s="5">
        <f t="shared" si="818"/>
        <v>0.17856800775877846</v>
      </c>
      <c r="X3719" s="6">
        <f t="shared" si="819"/>
        <v>6.0103713456925556E-2</v>
      </c>
      <c r="Y3719" s="6">
        <f t="shared" si="820"/>
        <v>8.3104591165283792E-2</v>
      </c>
      <c r="AA3719">
        <f>(O3719*constantes!$B$4)+(LN(110)*constantes!$B$5)+(LN(22)*constantes!$B$8)+(F3719*constantes!$B$9)</f>
        <v>23.644920755024344</v>
      </c>
      <c r="AB3719">
        <f t="shared" si="821"/>
        <v>8.7567364830949512E-2</v>
      </c>
      <c r="AC3719">
        <f>(O3719*constantes!$D$4)+(LN(110)*constantes!$D$5)+(LN(22)*constantes!$D$8)+(F3719*constantes!$D$9)</f>
        <v>25.706557790361106</v>
      </c>
      <c r="AD3719" s="7">
        <f t="shared" si="822"/>
        <v>3.8241136753246696E-2</v>
      </c>
      <c r="AF3719">
        <f>(O3719*constantes!$B$4)+(LN(125)*constantes!$B$5)+(LN(22.5)*constantes!$B$8)+(F3719*constantes!$B$9)</f>
        <v>23.899877691778737</v>
      </c>
      <c r="AG3719">
        <f t="shared" si="823"/>
        <v>0.11152976090806932</v>
      </c>
      <c r="AH3719">
        <f>(O3719*constantes!$D$4)+(LN(125)*constantes!$D$5)+(LN(22.5)*constantes!$D$8)+(F3719*constantes!$D$9)</f>
        <v>26.077630806969339</v>
      </c>
      <c r="AI3719">
        <f t="shared" si="824"/>
        <v>5.4942946453026109E-2</v>
      </c>
    </row>
    <row r="3720" spans="1:35" x14ac:dyDescent="0.25">
      <c r="A3720" s="11">
        <v>3719</v>
      </c>
      <c r="B3720">
        <v>0</v>
      </c>
      <c r="C3720">
        <v>41</v>
      </c>
      <c r="D3720">
        <v>1</v>
      </c>
      <c r="E3720">
        <v>0</v>
      </c>
      <c r="F3720">
        <v>0</v>
      </c>
      <c r="G3720">
        <v>126</v>
      </c>
      <c r="H3720">
        <v>20.7</v>
      </c>
      <c r="I3720">
        <f>IF(AND(B3720=1,E3720=0),V3720,IF(AND(B3720=1,E3720=1),W3720,IF(AND(B3720=0,E3720=0),X3720,IF(AND(B3720=0,E3720=1),Y3720,ERROR))))</f>
        <v>4.517363948600206E-2</v>
      </c>
      <c r="K3720">
        <f t="shared" si="812"/>
        <v>2.5088146116023613E-2</v>
      </c>
      <c r="L3720">
        <f t="shared" si="813"/>
        <v>1.7378724267438583E-2</v>
      </c>
      <c r="M3720" s="22" t="str">
        <f t="shared" si="825"/>
        <v>Elevated Risk</v>
      </c>
      <c r="O3720">
        <f t="shared" si="814"/>
        <v>3.713572066704308</v>
      </c>
      <c r="P3720">
        <f t="shared" si="815"/>
        <v>4.836281906951478</v>
      </c>
      <c r="Q3720">
        <f t="shared" si="816"/>
        <v>3.0301337002713233</v>
      </c>
      <c r="R3720">
        <f>(O3720*constantes!$B$4)+(P3720*constantes!$B$5)+(D3720*constantes!$B$6)+(Q3720*constantes!$B$8)+(F3720*constantes!$B$9)</f>
        <v>23.643620234279489</v>
      </c>
      <c r="S3720" s="4">
        <f>(O3720*constantes!$B$4)+(P3720*constantes!$C$5)+(D3720*constantes!$B$6)+(Q3720*constantes!$B$8)+(F3720*constantes!$B$9)</f>
        <v>23.990091470093493</v>
      </c>
      <c r="T3720">
        <f>(O3720*constantes!$D$4)+(P3720*constantes!$D$5)+(D3720*constantes!$D$6)+(Q3720*constantes!$D$8)+(F3720*constantes!$D$9)</f>
        <v>25.876751136693688</v>
      </c>
      <c r="U3720">
        <f>(O3720*constantes!$D$4)+(P3720*constantes!$E$5)+(D3720*constantes!$D$6)+(Q3720*constantes!$D$8)+(F3720*constantes!$D$9)</f>
        <v>26.214130162522622</v>
      </c>
      <c r="V3720" s="5">
        <f t="shared" si="817"/>
        <v>8.7458684362499595E-2</v>
      </c>
      <c r="W3720" s="5">
        <f t="shared" si="818"/>
        <v>0.12139362293535216</v>
      </c>
      <c r="X3720" s="6">
        <f t="shared" si="819"/>
        <v>4.517363948600206E-2</v>
      </c>
      <c r="Y3720" s="6">
        <f t="shared" si="820"/>
        <v>6.2721482962758257E-2</v>
      </c>
      <c r="AA3720">
        <f>(O3720*constantes!$B$4)+(LN(110)*constantes!$B$5)+(LN(22)*constantes!$B$8)+(F3720*constantes!$B$9)</f>
        <v>22.730454143490913</v>
      </c>
      <c r="AB3720">
        <f t="shared" si="821"/>
        <v>3.6057212319339005E-2</v>
      </c>
      <c r="AC3720">
        <f>(O3720*constantes!$D$4)+(LN(110)*constantes!$D$5)+(LN(22)*constantes!$D$8)+(F3720*constantes!$D$9)</f>
        <v>24.907213223567677</v>
      </c>
      <c r="AD3720" s="7">
        <f t="shared" si="822"/>
        <v>1.7378724267438583E-2</v>
      </c>
      <c r="AF3720">
        <f>(O3720*constantes!$B$4)+(LN(125)*constantes!$B$5)+(LN(22.5)*constantes!$B$8)+(F3720*constantes!$B$9)</f>
        <v>22.985411080245306</v>
      </c>
      <c r="AG3720">
        <f t="shared" si="823"/>
        <v>4.62827295767122E-2</v>
      </c>
      <c r="AH3720">
        <f>(O3720*constantes!$D$4)+(LN(125)*constantes!$D$5)+(LN(22.5)*constantes!$D$8)+(F3720*constantes!$D$9)</f>
        <v>25.278286240175909</v>
      </c>
      <c r="AI3720">
        <f t="shared" si="824"/>
        <v>2.5088146116023613E-2</v>
      </c>
    </row>
    <row r="3721" spans="1:35" x14ac:dyDescent="0.25">
      <c r="A3721" s="11">
        <v>3720</v>
      </c>
      <c r="B3721">
        <v>0</v>
      </c>
      <c r="C3721">
        <v>57</v>
      </c>
      <c r="D3721">
        <v>1</v>
      </c>
      <c r="E3721">
        <v>1</v>
      </c>
      <c r="F3721">
        <v>0</v>
      </c>
      <c r="G3721">
        <v>146.5</v>
      </c>
      <c r="H3721">
        <v>41.61</v>
      </c>
      <c r="I3721">
        <f>IF(AND(B3721=1,E3721=0),V3721,IF(AND(B3721=1,E3721=1),W3721,IF(AND(B3721=0,E3721=0),X3721,IF(AND(B3721=0,E3721=1),Y3721,ERROR))))</f>
        <v>0.29556393296542371</v>
      </c>
      <c r="K3721">
        <f t="shared" si="812"/>
        <v>6.0378388617794876E-2</v>
      </c>
      <c r="L3721">
        <f t="shared" si="813"/>
        <v>4.2061248414153263E-2</v>
      </c>
      <c r="M3721" s="22" t="str">
        <f t="shared" si="825"/>
        <v>Elevated Risk</v>
      </c>
      <c r="O3721">
        <f t="shared" si="814"/>
        <v>4.0430512678345503</v>
      </c>
      <c r="P3721">
        <f t="shared" si="815"/>
        <v>4.9870254284571223</v>
      </c>
      <c r="Q3721">
        <f t="shared" si="816"/>
        <v>3.7283405229948499</v>
      </c>
      <c r="R3721">
        <f>(O3721*constantes!$B$4)+(P3721*constantes!$B$5)+(D3721*constantes!$B$6)+(Q3721*constantes!$B$8)+(F3721*constantes!$B$9)</f>
        <v>25.502434522955106</v>
      </c>
      <c r="S3721" s="4">
        <f>(O3721*constantes!$B$4)+(P3721*constantes!$C$5)+(D3721*constantes!$B$6)+(Q3721*constantes!$B$8)+(F3721*constantes!$B$9)</f>
        <v>25.859705024649777</v>
      </c>
      <c r="T3721">
        <f>(O3721*constantes!$D$4)+(P3721*constantes!$D$5)+(D3721*constantes!$D$6)+(Q3721*constantes!$D$8)+(F3721*constantes!$D$9)</f>
        <v>27.554273303709</v>
      </c>
      <c r="U3721">
        <f>(O3721*constantes!$D$4)+(P3721*constantes!$E$5)+(D3721*constantes!$D$6)+(Q3721*constantes!$D$8)+(F3721*constantes!$D$9)</f>
        <v>27.902168197598169</v>
      </c>
      <c r="V3721" s="5">
        <f t="shared" si="817"/>
        <v>0.44412733062964804</v>
      </c>
      <c r="W3721" s="5">
        <f t="shared" si="818"/>
        <v>0.5680216393149875</v>
      </c>
      <c r="X3721" s="6">
        <f t="shared" si="819"/>
        <v>0.21918199334490074</v>
      </c>
      <c r="Y3721" s="6">
        <f t="shared" si="820"/>
        <v>0.29556393296542371</v>
      </c>
      <c r="AA3721">
        <f>(O3721*constantes!$B$4)+(LN(110)*constantes!$B$5)+(LN(22)*constantes!$B$8)+(F3721*constantes!$B$9)</f>
        <v>23.756109717441312</v>
      </c>
      <c r="AB3721">
        <f t="shared" si="821"/>
        <v>9.7348342413305922E-2</v>
      </c>
      <c r="AC3721">
        <f>(O3721*constantes!$D$4)+(LN(110)*constantes!$D$5)+(LN(22)*constantes!$D$8)+(F3721*constantes!$D$9)</f>
        <v>25.803749193387144</v>
      </c>
      <c r="AD3721" s="7">
        <f t="shared" si="822"/>
        <v>4.2061248414153263E-2</v>
      </c>
      <c r="AF3721">
        <f>(O3721*constantes!$B$4)+(LN(125)*constantes!$B$5)+(LN(22.5)*constantes!$B$8)+(F3721*constantes!$B$9)</f>
        <v>24.011066654195705</v>
      </c>
      <c r="AG3721">
        <f t="shared" si="823"/>
        <v>0.12380054983513455</v>
      </c>
      <c r="AH3721">
        <f>(O3721*constantes!$D$4)+(LN(125)*constantes!$D$5)+(LN(22.5)*constantes!$D$8)+(F3721*constantes!$D$9)</f>
        <v>26.174822209995376</v>
      </c>
      <c r="AI3721">
        <f t="shared" si="824"/>
        <v>6.0378388617794876E-2</v>
      </c>
    </row>
    <row r="3722" spans="1:35" x14ac:dyDescent="0.25">
      <c r="A3722" s="11">
        <v>3721</v>
      </c>
      <c r="B3722">
        <v>0</v>
      </c>
      <c r="C3722">
        <v>65</v>
      </c>
      <c r="D3722">
        <v>0</v>
      </c>
      <c r="E3722">
        <v>1</v>
      </c>
      <c r="F3722">
        <v>1</v>
      </c>
      <c r="G3722">
        <v>153</v>
      </c>
      <c r="H3722">
        <v>32</v>
      </c>
      <c r="I3722">
        <f>IF(AND(B3722=1,E3722=0),V3722,IF(AND(B3722=1,E3722=1),W3722,IF(AND(B3722=0,E3722=0),X3722,IF(AND(B3722=0,E3722=1),Y3722,ERROR))))</f>
        <v>0.44112142835983048</v>
      </c>
      <c r="K3722">
        <f t="shared" si="812"/>
        <v>0.17614324855755104</v>
      </c>
      <c r="L3722">
        <f t="shared" si="813"/>
        <v>0.12514068859593463</v>
      </c>
      <c r="M3722" s="22" t="str">
        <f t="shared" si="825"/>
        <v>'&gt;30%</v>
      </c>
      <c r="O3722">
        <f t="shared" si="814"/>
        <v>4.1743872698956368</v>
      </c>
      <c r="P3722">
        <f t="shared" si="815"/>
        <v>5.0304379213924353</v>
      </c>
      <c r="Q3722">
        <f t="shared" si="816"/>
        <v>3.4657359027997265</v>
      </c>
      <c r="R3722">
        <f>(O3722*constantes!$B$4)+(P3722*constantes!$B$5)+(D3722*constantes!$B$6)+(Q3722*constantes!$B$8)+(F3722*constantes!$B$9)</f>
        <v>25.605696826573542</v>
      </c>
      <c r="S3722" s="4">
        <f>(O3722*constantes!$B$4)+(P3722*constantes!$C$5)+(D3722*constantes!$B$6)+(Q3722*constantes!$B$8)+(F3722*constantes!$B$9)</f>
        <v>25.966077399262094</v>
      </c>
      <c r="T3722">
        <f>(O3722*constantes!$D$4)+(P3722*constantes!$D$5)+(D3722*constantes!$D$6)+(Q3722*constantes!$D$8)+(F3722*constantes!$D$9)</f>
        <v>28.058456582265276</v>
      </c>
      <c r="U3722">
        <f>(O3722*constantes!$D$4)+(P3722*constantes!$E$5)+(D3722*constantes!$D$6)+(Q3722*constantes!$D$8)+(F3722*constantes!$D$9)</f>
        <v>28.409379931661608</v>
      </c>
      <c r="V3722" s="5">
        <f t="shared" si="817"/>
        <v>0.47852538297196201</v>
      </c>
      <c r="W3722" s="5">
        <f t="shared" si="818"/>
        <v>0.60685956317316669</v>
      </c>
      <c r="X3722" s="6">
        <f t="shared" si="819"/>
        <v>0.33610108280802209</v>
      </c>
      <c r="Y3722" s="6">
        <f t="shared" si="820"/>
        <v>0.44112142835983048</v>
      </c>
      <c r="AA3722">
        <f>(O3722*constantes!$B$4)+(LN(110)*constantes!$B$5)+(LN(22)*constantes!$B$8)+(F3722*constantes!$B$9)</f>
        <v>24.696553438417393</v>
      </c>
      <c r="AB3722">
        <f t="shared" si="821"/>
        <v>0.23072439412289303</v>
      </c>
      <c r="AC3722">
        <f>(O3722*constantes!$D$4)+(LN(110)*constantes!$D$5)+(LN(22)*constantes!$D$8)+(F3722*constantes!$D$9)</f>
        <v>26.938753648515508</v>
      </c>
      <c r="AD3722" s="7">
        <f t="shared" si="822"/>
        <v>0.12514068859593463</v>
      </c>
      <c r="AF3722">
        <f>(O3722*constantes!$B$4)+(LN(125)*constantes!$B$5)+(LN(22.5)*constantes!$B$8)+(F3722*constantes!$B$9)</f>
        <v>24.951510375171786</v>
      </c>
      <c r="AG3722">
        <f t="shared" si="823"/>
        <v>0.28714783465580485</v>
      </c>
      <c r="AH3722">
        <f>(O3722*constantes!$D$4)+(LN(125)*constantes!$D$5)+(LN(22.5)*constantes!$D$8)+(F3722*constantes!$D$9)</f>
        <v>27.30982666512374</v>
      </c>
      <c r="AI3722">
        <f t="shared" si="824"/>
        <v>0.17614324855755104</v>
      </c>
    </row>
    <row r="3723" spans="1:35" x14ac:dyDescent="0.25">
      <c r="A3723" s="11">
        <v>3722</v>
      </c>
      <c r="B3723">
        <v>1</v>
      </c>
      <c r="C3723">
        <v>36</v>
      </c>
      <c r="D3723">
        <v>0</v>
      </c>
      <c r="E3723">
        <v>0</v>
      </c>
      <c r="F3723">
        <v>0</v>
      </c>
      <c r="G3723">
        <v>122</v>
      </c>
      <c r="H3723">
        <v>26.53</v>
      </c>
      <c r="I3723">
        <f>IF(AND(B3723=1,E3723=0),V3723,IF(AND(B3723=1,E3723=1),W3723,IF(AND(B3723=0,E3723=0),X3723,IF(AND(B3723=0,E3723=1),Y3723,ERROR))))</f>
        <v>3.3848803445617248E-2</v>
      </c>
      <c r="K3723">
        <f t="shared" si="812"/>
        <v>3.1117023555229495E-2</v>
      </c>
      <c r="L3723">
        <f t="shared" si="813"/>
        <v>2.4199659473180479E-2</v>
      </c>
      <c r="M3723" s="22" t="str">
        <f t="shared" si="825"/>
        <v>NORMAL</v>
      </c>
      <c r="O3723">
        <f t="shared" si="814"/>
        <v>3.5835189384561099</v>
      </c>
      <c r="P3723">
        <f t="shared" si="815"/>
        <v>4.8040210447332568</v>
      </c>
      <c r="Q3723">
        <f t="shared" si="816"/>
        <v>3.2782761681496484</v>
      </c>
      <c r="R3723">
        <f>(O3723*constantes!$B$4)+(P3723*constantes!$B$5)+(D3723*constantes!$B$6)+(Q3723*constantes!$B$8)+(F3723*constantes!$B$9)</f>
        <v>22.666113472144101</v>
      </c>
      <c r="S3723" s="4">
        <f>(O3723*constantes!$B$4)+(P3723*constantes!$C$5)+(D3723*constantes!$B$6)+(Q3723*constantes!$B$8)+(F3723*constantes!$B$9)</f>
        <v>23.010273539788788</v>
      </c>
      <c r="T3723">
        <f>(O3723*constantes!$D$4)+(P3723*constantes!$D$5)+(D3723*constantes!$D$6)+(Q3723*constantes!$D$8)+(F3723*constantes!$D$9)</f>
        <v>24.9403034057719</v>
      </c>
      <c r="U3723">
        <f>(O3723*constantes!$D$4)+(P3723*constantes!$E$5)+(D3723*constantes!$D$6)+(Q3723*constantes!$D$8)+(F3723*constantes!$D$9)</f>
        <v>25.275431913852493</v>
      </c>
      <c r="V3723" s="5">
        <f t="shared" si="817"/>
        <v>3.3848803445617248E-2</v>
      </c>
      <c r="W3723" s="5">
        <f t="shared" si="818"/>
        <v>4.7419789157104097E-2</v>
      </c>
      <c r="X3723" s="6">
        <f t="shared" si="819"/>
        <v>1.7958128620797043E-2</v>
      </c>
      <c r="Y3723" s="6">
        <f t="shared" si="820"/>
        <v>2.5017540499310376E-2</v>
      </c>
      <c r="AA3723">
        <f>(O3723*constantes!$B$4)+(LN(110)*constantes!$B$5)+(LN(22)*constantes!$B$8)+(F3723*constantes!$B$9)</f>
        <v>22.325603957379403</v>
      </c>
      <c r="AB3723">
        <f t="shared" si="821"/>
        <v>2.4199659473180479E-2</v>
      </c>
      <c r="AC3723">
        <f>(O3723*constantes!$D$4)+(LN(110)*constantes!$D$5)+(LN(22)*constantes!$D$8)+(F3723*constantes!$D$9)</f>
        <v>24.553329557885352</v>
      </c>
      <c r="AD3723" s="7">
        <f t="shared" si="822"/>
        <v>1.2230943924327331E-2</v>
      </c>
      <c r="AF3723">
        <f>(O3723*constantes!$B$4)+(LN(125)*constantes!$B$5)+(LN(22.5)*constantes!$B$8)+(F3723*constantes!$B$9)</f>
        <v>22.580560894133793</v>
      </c>
      <c r="AG3723">
        <f t="shared" si="823"/>
        <v>3.1117023555229495E-2</v>
      </c>
      <c r="AH3723">
        <f>(O3723*constantes!$D$4)+(LN(125)*constantes!$D$5)+(LN(22.5)*constantes!$D$8)+(F3723*constantes!$D$9)</f>
        <v>24.924402574493584</v>
      </c>
      <c r="AI3723">
        <f t="shared" si="824"/>
        <v>1.7677356619603457E-2</v>
      </c>
    </row>
    <row r="3724" spans="1:35" x14ac:dyDescent="0.25">
      <c r="A3724" s="11">
        <v>3723</v>
      </c>
      <c r="B3724">
        <v>1</v>
      </c>
      <c r="C3724">
        <v>60</v>
      </c>
      <c r="D3724">
        <v>0</v>
      </c>
      <c r="E3724">
        <v>1</v>
      </c>
      <c r="F3724">
        <v>0</v>
      </c>
      <c r="G3724">
        <v>140</v>
      </c>
      <c r="H3724">
        <v>28.04</v>
      </c>
      <c r="I3724">
        <f>IF(AND(B3724=1,E3724=0),V3724,IF(AND(B3724=1,E3724=1),W3724,IF(AND(B3724=0,E3724=0),X3724,IF(AND(B3724=0,E3724=1),Y3724,ERROR))))</f>
        <v>0.27715078137769689</v>
      </c>
      <c r="K3724">
        <f t="shared" si="812"/>
        <v>0.14362116573454531</v>
      </c>
      <c r="L3724">
        <f t="shared" si="813"/>
        <v>0.11321269470654882</v>
      </c>
      <c r="M3724" s="22" t="str">
        <f t="shared" si="825"/>
        <v>Elevated Risk</v>
      </c>
      <c r="O3724">
        <f t="shared" si="814"/>
        <v>4.0943445622221004</v>
      </c>
      <c r="P3724">
        <f t="shared" si="815"/>
        <v>4.9416424226093039</v>
      </c>
      <c r="Q3724">
        <f t="shared" si="816"/>
        <v>3.3336320621663895</v>
      </c>
      <c r="R3724">
        <f>(O3724*constantes!$B$4)+(P3724*constantes!$B$5)+(D3724*constantes!$B$6)+(Q3724*constantes!$B$8)+(F3724*constantes!$B$9)</f>
        <v>24.555476363672625</v>
      </c>
      <c r="S3724" s="4">
        <f>(O3724*constantes!$B$4)+(P3724*constantes!$C$5)+(D3724*constantes!$B$6)+(Q3724*constantes!$B$8)+(F3724*constantes!$B$9)</f>
        <v>24.909495626828356</v>
      </c>
      <c r="T3724">
        <f>(O3724*constantes!$D$4)+(P3724*constantes!$D$5)+(D3724*constantes!$D$6)+(Q3724*constantes!$D$8)+(F3724*constantes!$D$9)</f>
        <v>26.745712936690193</v>
      </c>
      <c r="U3724">
        <f>(O3724*constantes!$D$4)+(P3724*constantes!$E$5)+(D3724*constantes!$D$6)+(Q3724*constantes!$D$8)+(F3724*constantes!$D$9)</f>
        <v>27.090441912091418</v>
      </c>
      <c r="V3724" s="5">
        <f t="shared" si="817"/>
        <v>0.20371043250414911</v>
      </c>
      <c r="W3724" s="5">
        <f t="shared" si="818"/>
        <v>0.27715078137769689</v>
      </c>
      <c r="X3724" s="6">
        <f t="shared" si="819"/>
        <v>0.10436500026622963</v>
      </c>
      <c r="Y3724" s="6">
        <f t="shared" si="820"/>
        <v>0.14409049220929393</v>
      </c>
      <c r="AA3724">
        <f>(O3724*constantes!$B$4)+(LN(110)*constantes!$B$5)+(LN(22)*constantes!$B$8)+(F3724*constantes!$B$9)</f>
        <v>23.915783691137978</v>
      </c>
      <c r="AB3724">
        <f t="shared" si="821"/>
        <v>0.11321269470654882</v>
      </c>
      <c r="AC3724">
        <f>(O3724*constantes!$D$4)+(LN(110)*constantes!$D$5)+(LN(22)*constantes!$D$8)+(F3724*constantes!$D$9)</f>
        <v>25.943321837946279</v>
      </c>
      <c r="AD3724" s="7">
        <f t="shared" si="822"/>
        <v>4.820708918468708E-2</v>
      </c>
      <c r="AF3724">
        <f>(O3724*constantes!$B$4)+(LN(125)*constantes!$B$5)+(LN(22.5)*constantes!$B$8)+(F3724*constantes!$B$9)</f>
        <v>24.170740627892375</v>
      </c>
      <c r="AG3724">
        <f t="shared" si="823"/>
        <v>0.14362116573454531</v>
      </c>
      <c r="AH3724">
        <f>(O3724*constantes!$D$4)+(LN(125)*constantes!$D$5)+(LN(22.5)*constantes!$D$8)+(F3724*constantes!$D$9)</f>
        <v>26.314394854554511</v>
      </c>
      <c r="AI3724">
        <f t="shared" si="824"/>
        <v>6.9102564331433469E-2</v>
      </c>
    </row>
    <row r="3725" spans="1:35" x14ac:dyDescent="0.25">
      <c r="A3725" s="11">
        <v>3724</v>
      </c>
      <c r="B3725">
        <v>0</v>
      </c>
      <c r="C3725">
        <v>44</v>
      </c>
      <c r="D3725">
        <v>1</v>
      </c>
      <c r="E3725">
        <v>1</v>
      </c>
      <c r="F3725">
        <v>0</v>
      </c>
      <c r="G3725">
        <v>143</v>
      </c>
      <c r="H3725">
        <v>21.19</v>
      </c>
      <c r="I3725">
        <f>IF(AND(B3725=1,E3725=0),V3725,IF(AND(B3725=1,E3725=1),W3725,IF(AND(B3725=0,E3725=0),X3725,IF(AND(B3725=0,E3725=1),Y3725,ERROR))))</f>
        <v>0.10811627073517482</v>
      </c>
      <c r="K3725">
        <f t="shared" si="812"/>
        <v>3.0321952038303235E-2</v>
      </c>
      <c r="L3725">
        <f t="shared" si="813"/>
        <v>2.102161003401426E-2</v>
      </c>
      <c r="M3725" s="22" t="str">
        <f t="shared" si="825"/>
        <v>Elevated Risk</v>
      </c>
      <c r="O3725">
        <f t="shared" si="814"/>
        <v>3.784189633918261</v>
      </c>
      <c r="P3725">
        <f t="shared" si="815"/>
        <v>4.962844630259907</v>
      </c>
      <c r="Q3725">
        <f t="shared" si="816"/>
        <v>3.0535293722802077</v>
      </c>
      <c r="R3725">
        <f>(O3725*constantes!$B$4)+(P3725*constantes!$B$5)+(D3725*constantes!$B$6)+(Q3725*constantes!$B$8)+(F3725*constantes!$B$9)</f>
        <v>24.116781259967318</v>
      </c>
      <c r="S3725" s="4">
        <f>(O3725*constantes!$B$4)+(P3725*constantes!$C$5)+(D3725*constantes!$B$6)+(Q3725*constantes!$B$8)+(F3725*constantes!$B$9)</f>
        <v>24.472319449279137</v>
      </c>
      <c r="T3725">
        <f>(O3725*constantes!$D$4)+(P3725*constantes!$D$5)+(D3725*constantes!$D$6)+(Q3725*constantes!$D$8)+(F3725*constantes!$D$9)</f>
        <v>26.436877067648616</v>
      </c>
      <c r="U3725">
        <f>(O3725*constantes!$D$4)+(P3725*constantes!$E$5)+(D3725*constantes!$D$6)+(Q3725*constantes!$D$8)+(F3725*constantes!$D$9)</f>
        <v>26.783085109055548</v>
      </c>
      <c r="V3725" s="5">
        <f t="shared" si="817"/>
        <v>0.13661809305584227</v>
      </c>
      <c r="W3725" s="5">
        <f t="shared" si="818"/>
        <v>0.1891044987097793</v>
      </c>
      <c r="X3725" s="6">
        <f t="shared" si="819"/>
        <v>7.7747643597757654E-2</v>
      </c>
      <c r="Y3725" s="6">
        <f t="shared" si="820"/>
        <v>0.10811627073517482</v>
      </c>
      <c r="AA3725">
        <f>(O3725*constantes!$B$4)+(LN(110)*constantes!$B$5)+(LN(22)*constantes!$B$8)+(F3725*constantes!$B$9)</f>
        <v>22.95028380552526</v>
      </c>
      <c r="AB3725">
        <f t="shared" si="821"/>
        <v>4.4721443860098575E-2</v>
      </c>
      <c r="AC3725">
        <f>(O3725*constantes!$D$4)+(LN(110)*constantes!$D$5)+(LN(22)*constantes!$D$8)+(F3725*constantes!$D$9)</f>
        <v>25.099368567186549</v>
      </c>
      <c r="AD3725" s="7">
        <f t="shared" si="822"/>
        <v>2.102161003401426E-2</v>
      </c>
      <c r="AF3725">
        <f>(O3725*constantes!$B$4)+(LN(125)*constantes!$B$5)+(LN(22.5)*constantes!$B$8)+(F3725*constantes!$B$9)</f>
        <v>23.205240742279653</v>
      </c>
      <c r="AG3725">
        <f t="shared" si="823"/>
        <v>5.7330036913051163E-2</v>
      </c>
      <c r="AH3725">
        <f>(O3725*constantes!$D$4)+(LN(125)*constantes!$D$5)+(LN(22.5)*constantes!$D$8)+(F3725*constantes!$D$9)</f>
        <v>25.470441583794781</v>
      </c>
      <c r="AI3725">
        <f t="shared" si="824"/>
        <v>3.0321952038303235E-2</v>
      </c>
    </row>
    <row r="3726" spans="1:35" x14ac:dyDescent="0.25">
      <c r="A3726" s="11">
        <v>3725</v>
      </c>
      <c r="B3726">
        <v>1</v>
      </c>
      <c r="C3726">
        <v>39</v>
      </c>
      <c r="D3726">
        <v>1</v>
      </c>
      <c r="E3726">
        <v>0</v>
      </c>
      <c r="F3726">
        <v>0</v>
      </c>
      <c r="G3726">
        <v>112.5</v>
      </c>
      <c r="H3726">
        <v>24</v>
      </c>
      <c r="I3726">
        <f>IF(AND(B3726=1,E3726=0),V3726,IF(AND(B3726=1,E3726=1),W3726,IF(AND(B3726=0,E3726=0),X3726,IF(AND(B3726=0,E3726=1),Y3726,ERROR))))</f>
        <v>6.8886226258207728E-2</v>
      </c>
      <c r="K3726">
        <f t="shared" si="812"/>
        <v>3.974481175054656E-2</v>
      </c>
      <c r="L3726">
        <f t="shared" si="813"/>
        <v>3.0940270522043956E-2</v>
      </c>
      <c r="M3726" s="22" t="str">
        <f t="shared" si="825"/>
        <v>Elevated Risk</v>
      </c>
      <c r="O3726">
        <f t="shared" si="814"/>
        <v>3.6635616461296463</v>
      </c>
      <c r="P3726">
        <f t="shared" si="815"/>
        <v>4.7229532216444747</v>
      </c>
      <c r="Q3726">
        <f t="shared" si="816"/>
        <v>3.1780538303479458</v>
      </c>
      <c r="R3726">
        <f>(O3726*constantes!$B$4)+(P3726*constantes!$B$5)+(D3726*constantes!$B$6)+(Q3726*constantes!$B$8)+(F3726*constantes!$B$9)</f>
        <v>23.394972659428916</v>
      </c>
      <c r="S3726" s="4">
        <f>(O3726*constantes!$B$4)+(P3726*constantes!$C$5)+(D3726*constantes!$B$6)+(Q3726*constantes!$B$8)+(F3726*constantes!$B$9)</f>
        <v>23.733325028227526</v>
      </c>
      <c r="T3726">
        <f>(O3726*constantes!$D$4)+(P3726*constantes!$D$5)+(D3726*constantes!$D$6)+(Q3726*constantes!$D$8)+(F3726*constantes!$D$9)</f>
        <v>25.497510055895347</v>
      </c>
      <c r="U3726">
        <f>(O3726*constantes!$D$4)+(P3726*constantes!$E$5)+(D3726*constantes!$D$6)+(Q3726*constantes!$D$8)+(F3726*constantes!$D$9)</f>
        <v>25.826983272637264</v>
      </c>
      <c r="V3726" s="5">
        <f t="shared" si="817"/>
        <v>6.8886226258207728E-2</v>
      </c>
      <c r="W3726" s="5">
        <f t="shared" si="818"/>
        <v>9.5263348353394339E-2</v>
      </c>
      <c r="X3726" s="6">
        <f t="shared" si="819"/>
        <v>3.1140841312367051E-2</v>
      </c>
      <c r="Y3726" s="6">
        <f t="shared" si="820"/>
        <v>4.3028364812181086E-2</v>
      </c>
      <c r="AA3726">
        <f>(O3726*constantes!$B$4)+(LN(110)*constantes!$B$5)+(LN(22)*constantes!$B$8)+(F3726*constantes!$B$9)</f>
        <v>22.574773704658814</v>
      </c>
      <c r="AB3726">
        <f t="shared" si="821"/>
        <v>3.0940270522043956E-2</v>
      </c>
      <c r="AC3726">
        <f>(O3726*constantes!$D$4)+(LN(110)*constantes!$D$5)+(LN(22)*constantes!$D$8)+(F3726*constantes!$D$9)</f>
        <v>24.771131368454586</v>
      </c>
      <c r="AD3726" s="7">
        <f t="shared" si="822"/>
        <v>1.5184528759381921E-2</v>
      </c>
      <c r="AF3726">
        <f>(O3726*constantes!$B$4)+(LN(125)*constantes!$B$5)+(LN(22.5)*constantes!$B$8)+(F3726*constantes!$B$9)</f>
        <v>22.829730641413207</v>
      </c>
      <c r="AG3726">
        <f t="shared" si="823"/>
        <v>3.974481175054656E-2</v>
      </c>
      <c r="AH3726">
        <f>(O3726*constantes!$D$4)+(LN(125)*constantes!$D$5)+(LN(22.5)*constantes!$D$8)+(F3726*constantes!$D$9)</f>
        <v>25.142204385062819</v>
      </c>
      <c r="AI3726">
        <f t="shared" si="824"/>
        <v>2.1931490638549711E-2</v>
      </c>
    </row>
    <row r="3727" spans="1:35" x14ac:dyDescent="0.25">
      <c r="A3727" s="11">
        <v>3726</v>
      </c>
      <c r="B3727">
        <v>0</v>
      </c>
      <c r="C3727">
        <v>55</v>
      </c>
      <c r="D3727">
        <v>1</v>
      </c>
      <c r="E3727">
        <v>1</v>
      </c>
      <c r="F3727">
        <v>0</v>
      </c>
      <c r="G3727">
        <v>145.5</v>
      </c>
      <c r="H3727">
        <v>28.86</v>
      </c>
      <c r="I3727">
        <f>IF(AND(B3727=1,E3727=0),V3727,IF(AND(B3727=1,E3727=1),W3727,IF(AND(B3727=0,E3727=0),X3727,IF(AND(B3727=0,E3727=1),Y3727,ERROR))))</f>
        <v>0.22780393776788421</v>
      </c>
      <c r="K3727">
        <f t="shared" si="812"/>
        <v>5.4942946453026109E-2</v>
      </c>
      <c r="L3727">
        <f t="shared" si="813"/>
        <v>3.8241136753246696E-2</v>
      </c>
      <c r="M3727" s="22" t="str">
        <f t="shared" si="825"/>
        <v>Elevated Risk</v>
      </c>
      <c r="O3727">
        <f t="shared" si="814"/>
        <v>4.0073331852324712</v>
      </c>
      <c r="P3727">
        <f t="shared" si="815"/>
        <v>4.9801760866115474</v>
      </c>
      <c r="Q3727">
        <f t="shared" si="816"/>
        <v>3.3624565533457247</v>
      </c>
      <c r="R3727">
        <f>(O3727*constantes!$B$4)+(P3727*constantes!$B$5)+(D3727*constantes!$B$6)+(Q3727*constantes!$B$8)+(F3727*constantes!$B$9)</f>
        <v>25.088477648848514</v>
      </c>
      <c r="S3727" s="4">
        <f>(O3727*constantes!$B$4)+(P3727*constantes!$C$5)+(D3727*constantes!$B$6)+(Q3727*constantes!$B$8)+(F3727*constantes!$B$9)</f>
        <v>25.445257463693363</v>
      </c>
      <c r="T3727">
        <f>(O3727*constantes!$D$4)+(P3727*constantes!$D$5)+(D3727*constantes!$D$6)+(Q3727*constantes!$D$8)+(F3727*constantes!$D$9)</f>
        <v>27.250757139029012</v>
      </c>
      <c r="U3727">
        <f>(O3727*constantes!$D$4)+(P3727*constantes!$E$5)+(D3727*constantes!$D$6)+(Q3727*constantes!$D$8)+(F3727*constantes!$D$9)</f>
        <v>27.598174222831034</v>
      </c>
      <c r="V3727" s="5">
        <f t="shared" si="817"/>
        <v>0.32170100278811309</v>
      </c>
      <c r="W3727" s="5">
        <f t="shared" si="818"/>
        <v>0.42568805378451091</v>
      </c>
      <c r="X3727" s="6">
        <f t="shared" si="819"/>
        <v>0.16693603725462247</v>
      </c>
      <c r="Y3727" s="6">
        <f t="shared" si="820"/>
        <v>0.22780393776788421</v>
      </c>
      <c r="AA3727">
        <f>(O3727*constantes!$B$4)+(LN(110)*constantes!$B$5)+(LN(22)*constantes!$B$8)+(F3727*constantes!$B$9)</f>
        <v>23.644920755024344</v>
      </c>
      <c r="AB3727">
        <f t="shared" si="821"/>
        <v>8.7567364830949512E-2</v>
      </c>
      <c r="AC3727">
        <f>(O3727*constantes!$D$4)+(LN(110)*constantes!$D$5)+(LN(22)*constantes!$D$8)+(F3727*constantes!$D$9)</f>
        <v>25.706557790361106</v>
      </c>
      <c r="AD3727" s="7">
        <f t="shared" si="822"/>
        <v>3.8241136753246696E-2</v>
      </c>
      <c r="AF3727">
        <f>(O3727*constantes!$B$4)+(LN(125)*constantes!$B$5)+(LN(22.5)*constantes!$B$8)+(F3727*constantes!$B$9)</f>
        <v>23.899877691778737</v>
      </c>
      <c r="AG3727">
        <f t="shared" si="823"/>
        <v>0.11152976090806932</v>
      </c>
      <c r="AH3727">
        <f>(O3727*constantes!$D$4)+(LN(125)*constantes!$D$5)+(LN(22.5)*constantes!$D$8)+(F3727*constantes!$D$9)</f>
        <v>26.077630806969339</v>
      </c>
      <c r="AI3727">
        <f t="shared" si="824"/>
        <v>5.4942946453026109E-2</v>
      </c>
    </row>
    <row r="3728" spans="1:35" x14ac:dyDescent="0.25">
      <c r="A3728" s="11">
        <v>3727</v>
      </c>
      <c r="B3728">
        <v>0</v>
      </c>
      <c r="C3728">
        <v>61</v>
      </c>
      <c r="D3728">
        <v>0</v>
      </c>
      <c r="E3728">
        <v>1</v>
      </c>
      <c r="F3728">
        <v>0</v>
      </c>
      <c r="G3728">
        <v>163</v>
      </c>
      <c r="H3728">
        <v>26.8</v>
      </c>
      <c r="I3728">
        <f>IF(AND(B3728=1,E3728=0),V3728,IF(AND(B3728=1,E3728=1),W3728,IF(AND(B3728=0,E3728=0),X3728,IF(AND(B3728=0,E3728=1),Y3728,ERROR))))</f>
        <v>0.21850646698191645</v>
      </c>
      <c r="K3728">
        <f t="shared" si="812"/>
        <v>7.2164067569494672E-2</v>
      </c>
      <c r="L3728">
        <f t="shared" si="813"/>
        <v>5.0368025874669486E-2</v>
      </c>
      <c r="M3728" s="22" t="str">
        <f t="shared" si="825"/>
        <v>Elevated Risk</v>
      </c>
      <c r="O3728">
        <f t="shared" si="814"/>
        <v>4.1108738641733114</v>
      </c>
      <c r="P3728">
        <f t="shared" si="815"/>
        <v>5.0937502008067623</v>
      </c>
      <c r="Q3728">
        <f t="shared" si="816"/>
        <v>3.2884018875168111</v>
      </c>
      <c r="R3728">
        <f>(O3728*constantes!$B$4)+(P3728*constantes!$B$5)+(D3728*constantes!$B$6)+(Q3728*constantes!$B$8)+(F3728*constantes!$B$9)</f>
        <v>24.853246391096263</v>
      </c>
      <c r="S3728" s="4">
        <f>(O3728*constantes!$B$4)+(P3728*constantes!$C$5)+(D3728*constantes!$B$6)+(Q3728*constantes!$B$8)+(F3728*constantes!$B$9)</f>
        <v>25.218162655482057</v>
      </c>
      <c r="T3728">
        <f>(O3728*constantes!$D$4)+(P3728*constantes!$D$5)+(D3728*constantes!$D$6)+(Q3728*constantes!$D$8)+(F3728*constantes!$D$9)</f>
        <v>27.195431887930393</v>
      </c>
      <c r="U3728">
        <f>(O3728*constantes!$D$4)+(P3728*constantes!$E$5)+(D3728*constantes!$D$6)+(Q3728*constantes!$D$8)+(F3728*constantes!$D$9)</f>
        <v>27.550771901938674</v>
      </c>
      <c r="V3728" s="5">
        <f t="shared" si="817"/>
        <v>0.26420418718693461</v>
      </c>
      <c r="W3728" s="5">
        <f t="shared" si="818"/>
        <v>0.35719667741970951</v>
      </c>
      <c r="X3728" s="6">
        <f t="shared" si="819"/>
        <v>0.15870627588954889</v>
      </c>
      <c r="Y3728" s="6">
        <f t="shared" si="820"/>
        <v>0.21850646698191645</v>
      </c>
      <c r="AA3728">
        <f>(O3728*constantes!$B$4)+(LN(110)*constantes!$B$5)+(LN(22)*constantes!$B$8)+(F3728*constantes!$B$9)</f>
        <v>23.967238746940023</v>
      </c>
      <c r="AB3728">
        <f t="shared" si="821"/>
        <v>0.11882079876600593</v>
      </c>
      <c r="AC3728">
        <f>(O3728*constantes!$D$4)+(LN(110)*constantes!$D$5)+(LN(22)*constantes!$D$8)+(F3728*constantes!$D$9)</f>
        <v>25.98829922560666</v>
      </c>
      <c r="AD3728" s="7">
        <f t="shared" si="822"/>
        <v>5.0368025874669486E-2</v>
      </c>
      <c r="AF3728">
        <f>(O3728*constantes!$B$4)+(LN(125)*constantes!$B$5)+(LN(22.5)*constantes!$B$8)+(F3728*constantes!$B$9)</f>
        <v>24.222195683694412</v>
      </c>
      <c r="AG3728">
        <f t="shared" si="823"/>
        <v>0.15060331820878059</v>
      </c>
      <c r="AH3728">
        <f>(O3728*constantes!$D$4)+(LN(125)*constantes!$D$5)+(LN(22.5)*constantes!$D$8)+(F3728*constantes!$D$9)</f>
        <v>26.359372242214892</v>
      </c>
      <c r="AI3728">
        <f t="shared" si="824"/>
        <v>7.2164067569494672E-2</v>
      </c>
    </row>
    <row r="3729" spans="1:35" x14ac:dyDescent="0.25">
      <c r="A3729" s="11">
        <v>3728</v>
      </c>
      <c r="B3729">
        <v>0</v>
      </c>
      <c r="C3729">
        <v>38</v>
      </c>
      <c r="D3729">
        <v>1</v>
      </c>
      <c r="E3729">
        <v>0</v>
      </c>
      <c r="F3729">
        <v>0</v>
      </c>
      <c r="G3729">
        <v>115</v>
      </c>
      <c r="H3729">
        <v>24.91</v>
      </c>
      <c r="I3729">
        <f>IF(AND(B3729=1,E3729=0),V3729,IF(AND(B3729=1,E3729=1),W3729,IF(AND(B3729=0,E3729=0),X3729,IF(AND(B3729=0,E3729=1),Y3729,ERROR))))</f>
        <v>3.1454100105760108E-2</v>
      </c>
      <c r="K3729">
        <f t="shared" si="812"/>
        <v>2.0450275544260377E-2</v>
      </c>
      <c r="L3729">
        <f t="shared" si="813"/>
        <v>1.4155691081518817E-2</v>
      </c>
      <c r="M3729" s="22" t="str">
        <f t="shared" si="825"/>
        <v>Elevated Risk</v>
      </c>
      <c r="O3729">
        <f t="shared" si="814"/>
        <v>3.6375861597263857</v>
      </c>
      <c r="P3729">
        <f t="shared" si="815"/>
        <v>4.7449321283632502</v>
      </c>
      <c r="Q3729">
        <f t="shared" si="816"/>
        <v>3.215269329274089</v>
      </c>
      <c r="R3729">
        <f>(O3729*constantes!$B$4)+(P3729*constantes!$B$5)+(D3729*constantes!$B$6)+(Q3729*constantes!$B$8)+(F3729*constantes!$B$9)</f>
        <v>23.38438797063457</v>
      </c>
      <c r="S3729" s="4">
        <f>(O3729*constantes!$B$4)+(P3729*constantes!$C$5)+(D3729*constantes!$B$6)+(Q3729*constantes!$B$8)+(F3729*constantes!$B$9)</f>
        <v>23.724314908310514</v>
      </c>
      <c r="T3729">
        <f>(O3729*constantes!$D$4)+(P3729*constantes!$D$5)+(D3729*constantes!$D$6)+(Q3729*constantes!$D$8)+(F3729*constantes!$D$9)</f>
        <v>25.507680049432324</v>
      </c>
      <c r="U3729">
        <f>(O3729*constantes!$D$4)+(P3729*constantes!$E$5)+(D3729*constantes!$D$6)+(Q3729*constantes!$D$8)+(F3729*constantes!$D$9)</f>
        <v>25.838686514706946</v>
      </c>
      <c r="V3729" s="5">
        <f t="shared" si="817"/>
        <v>6.8186244909073546E-2</v>
      </c>
      <c r="W3729" s="5">
        <f t="shared" si="818"/>
        <v>9.4450562543863303E-2</v>
      </c>
      <c r="X3729" s="6">
        <f t="shared" si="819"/>
        <v>3.1454100105760108E-2</v>
      </c>
      <c r="Y3729" s="6">
        <f t="shared" si="820"/>
        <v>4.3523708852017395E-2</v>
      </c>
      <c r="AA3729">
        <f>(O3729*constantes!$B$4)+(LN(110)*constantes!$B$5)+(LN(22)*constantes!$B$8)+(F3729*constantes!$B$9)</f>
        <v>22.493913054504919</v>
      </c>
      <c r="AB3729">
        <f t="shared" si="821"/>
        <v>2.8571578401445974E-2</v>
      </c>
      <c r="AC3729">
        <f>(O3729*constantes!$D$4)+(LN(110)*constantes!$D$5)+(LN(22)*constantes!$D$8)+(F3729*constantes!$D$9)</f>
        <v>24.700450251667263</v>
      </c>
      <c r="AD3729" s="7">
        <f t="shared" si="822"/>
        <v>1.4155691081518817E-2</v>
      </c>
      <c r="AF3729">
        <f>(O3729*constantes!$B$4)+(LN(125)*constantes!$B$5)+(LN(22.5)*constantes!$B$8)+(F3729*constantes!$B$9)</f>
        <v>22.748869991259316</v>
      </c>
      <c r="AG3729">
        <f t="shared" si="823"/>
        <v>3.6714933714987352E-2</v>
      </c>
      <c r="AH3729">
        <f>(O3729*constantes!$D$4)+(LN(125)*constantes!$D$5)+(LN(22.5)*constantes!$D$8)+(F3729*constantes!$D$9)</f>
        <v>25.071523268275495</v>
      </c>
      <c r="AI3729">
        <f t="shared" si="824"/>
        <v>2.0450275544260377E-2</v>
      </c>
    </row>
    <row r="3730" spans="1:35" x14ac:dyDescent="0.25">
      <c r="A3730" s="11">
        <v>3729</v>
      </c>
      <c r="B3730">
        <v>0</v>
      </c>
      <c r="C3730">
        <v>59</v>
      </c>
      <c r="D3730">
        <v>0</v>
      </c>
      <c r="E3730">
        <v>1</v>
      </c>
      <c r="F3730">
        <v>0</v>
      </c>
      <c r="G3730">
        <v>149</v>
      </c>
      <c r="H3730">
        <v>24.67</v>
      </c>
      <c r="I3730">
        <f>IF(AND(B3730=1,E3730=0),V3730,IF(AND(B3730=1,E3730=1),W3730,IF(AND(B3730=0,E3730=0),X3730,IF(AND(B3730=0,E3730=1),Y3730,ERROR))))</f>
        <v>0.1534672354916975</v>
      </c>
      <c r="K3730">
        <f t="shared" si="812"/>
        <v>6.6117954736533924E-2</v>
      </c>
      <c r="L3730">
        <f t="shared" si="813"/>
        <v>4.6102547085629553E-2</v>
      </c>
      <c r="M3730" s="22" t="str">
        <f t="shared" si="825"/>
        <v>Elevated Risk</v>
      </c>
      <c r="O3730">
        <f t="shared" si="814"/>
        <v>4.0775374439057197</v>
      </c>
      <c r="P3730">
        <f t="shared" si="815"/>
        <v>5.0039463059454592</v>
      </c>
      <c r="Q3730">
        <f t="shared" si="816"/>
        <v>3.2055879305412653</v>
      </c>
      <c r="R3730">
        <f>(O3730*constantes!$B$4)+(P3730*constantes!$B$5)+(D3730*constantes!$B$6)+(Q3730*constantes!$B$8)+(F3730*constantes!$B$9)</f>
        <v>24.517225618309251</v>
      </c>
      <c r="S3730" s="4">
        <f>(O3730*constantes!$B$4)+(P3730*constantes!$C$5)+(D3730*constantes!$B$6)+(Q3730*constantes!$B$8)+(F3730*constantes!$B$9)</f>
        <v>24.87570833166718</v>
      </c>
      <c r="T3730">
        <f>(O3730*constantes!$D$4)+(P3730*constantes!$D$5)+(D3730*constantes!$D$6)+(Q3730*constantes!$D$8)+(F3730*constantes!$D$9)</f>
        <v>26.8097722454348</v>
      </c>
      <c r="U3730">
        <f>(O3730*constantes!$D$4)+(P3730*constantes!$E$5)+(D3730*constantes!$D$6)+(Q3730*constantes!$D$8)+(F3730*constantes!$D$9)</f>
        <v>27.158847539737557</v>
      </c>
      <c r="V3730" s="5">
        <f t="shared" si="817"/>
        <v>0.19687402092690287</v>
      </c>
      <c r="W3730" s="5">
        <f t="shared" si="818"/>
        <v>0.26931438650147088</v>
      </c>
      <c r="X3730" s="6">
        <f t="shared" si="819"/>
        <v>0.1108720623911158</v>
      </c>
      <c r="Y3730" s="6">
        <f t="shared" si="820"/>
        <v>0.1534672354916975</v>
      </c>
      <c r="AA3730">
        <f>(O3730*constantes!$B$4)+(LN(110)*constantes!$B$5)+(LN(22)*constantes!$B$8)+(F3730*constantes!$B$9)</f>
        <v>23.863463804103819</v>
      </c>
      <c r="AB3730">
        <f t="shared" si="821"/>
        <v>0.10776479003769468</v>
      </c>
      <c r="AC3730">
        <f>(O3730*constantes!$D$4)+(LN(110)*constantes!$D$5)+(LN(22)*constantes!$D$8)+(F3730*constantes!$D$9)</f>
        <v>25.897588492509126</v>
      </c>
      <c r="AD3730" s="7">
        <f t="shared" si="822"/>
        <v>4.6102547085629553E-2</v>
      </c>
      <c r="AF3730">
        <f>(O3730*constantes!$B$4)+(LN(125)*constantes!$B$5)+(LN(22.5)*constantes!$B$8)+(F3730*constantes!$B$9)</f>
        <v>24.118420740858213</v>
      </c>
      <c r="AG3730">
        <f t="shared" si="823"/>
        <v>0.13682617258299834</v>
      </c>
      <c r="AH3730">
        <f>(O3730*constantes!$D$4)+(LN(125)*constantes!$D$5)+(LN(22.5)*constantes!$D$8)+(F3730*constantes!$D$9)</f>
        <v>26.268661509117358</v>
      </c>
      <c r="AI3730">
        <f t="shared" si="824"/>
        <v>6.6117954736533924E-2</v>
      </c>
    </row>
    <row r="3731" spans="1:35" x14ac:dyDescent="0.25">
      <c r="A3731" s="11">
        <v>3730</v>
      </c>
      <c r="B3731">
        <v>0</v>
      </c>
      <c r="C3731">
        <v>60</v>
      </c>
      <c r="D3731">
        <v>0</v>
      </c>
      <c r="E3731">
        <v>0</v>
      </c>
      <c r="F3731">
        <v>0</v>
      </c>
      <c r="G3731">
        <v>134</v>
      </c>
      <c r="H3731">
        <v>19.91</v>
      </c>
      <c r="I3731">
        <f>IF(AND(B3731=1,E3731=0),V3731,IF(AND(B3731=1,E3731=1),W3731,IF(AND(B3731=0,E3731=0),X3731,IF(AND(B3731=0,E3731=1),Y3731,ERROR))))</f>
        <v>7.8540166555395752E-2</v>
      </c>
      <c r="K3731">
        <f t="shared" si="812"/>
        <v>6.9102564331433469E-2</v>
      </c>
      <c r="L3731">
        <f t="shared" si="813"/>
        <v>4.820708918468708E-2</v>
      </c>
      <c r="M3731" s="22" t="str">
        <f t="shared" si="825"/>
        <v>Elevated Risk</v>
      </c>
      <c r="O3731">
        <f t="shared" si="814"/>
        <v>4.0943445622221004</v>
      </c>
      <c r="P3731">
        <f t="shared" si="815"/>
        <v>4.8978397999509111</v>
      </c>
      <c r="Q3731">
        <f t="shared" si="816"/>
        <v>2.9912221180761049</v>
      </c>
      <c r="R3731">
        <f>(O3731*constantes!$B$4)+(P3731*constantes!$B$5)+(D3731*constantes!$B$6)+(Q3731*constantes!$B$8)+(F3731*constantes!$B$9)</f>
        <v>24.202766663055037</v>
      </c>
      <c r="S3731" s="4">
        <f>(O3731*constantes!$B$4)+(P3731*constantes!$C$5)+(D3731*constantes!$B$6)+(Q3731*constantes!$B$8)+(F3731*constantes!$B$9)</f>
        <v>24.553647906323526</v>
      </c>
      <c r="T3731">
        <f>(O3731*constantes!$D$4)+(P3731*constantes!$D$5)+(D3731*constantes!$D$6)+(Q3731*constantes!$D$8)+(F3731*constantes!$D$9)</f>
        <v>26.447443017472015</v>
      </c>
      <c r="U3731">
        <f>(O3731*constantes!$D$4)+(P3731*constantes!$E$5)+(D3731*constantes!$D$6)+(Q3731*constantes!$D$8)+(F3731*constantes!$D$9)</f>
        <v>26.789116321916591</v>
      </c>
      <c r="V3731" s="5">
        <f t="shared" si="817"/>
        <v>0.14793136551961716</v>
      </c>
      <c r="W3731" s="5">
        <f t="shared" si="818"/>
        <v>0.20337900508524676</v>
      </c>
      <c r="X3731" s="6">
        <f t="shared" si="819"/>
        <v>7.8540166555395752E-2</v>
      </c>
      <c r="Y3731" s="6">
        <f t="shared" si="820"/>
        <v>0.10873339550755223</v>
      </c>
      <c r="AA3731">
        <f>(O3731*constantes!$B$4)+(LN(110)*constantes!$B$5)+(LN(22)*constantes!$B$8)+(F3731*constantes!$B$9)</f>
        <v>23.915783691137978</v>
      </c>
      <c r="AB3731">
        <f t="shared" si="821"/>
        <v>0.11321269470654882</v>
      </c>
      <c r="AC3731">
        <f>(O3731*constantes!$D$4)+(LN(110)*constantes!$D$5)+(LN(22)*constantes!$D$8)+(F3731*constantes!$D$9)</f>
        <v>25.943321837946279</v>
      </c>
      <c r="AD3731" s="7">
        <f t="shared" si="822"/>
        <v>4.820708918468708E-2</v>
      </c>
      <c r="AF3731">
        <f>(O3731*constantes!$B$4)+(LN(125)*constantes!$B$5)+(LN(22.5)*constantes!$B$8)+(F3731*constantes!$B$9)</f>
        <v>24.170740627892375</v>
      </c>
      <c r="AG3731">
        <f t="shared" si="823"/>
        <v>0.14362116573454531</v>
      </c>
      <c r="AH3731">
        <f>(O3731*constantes!$D$4)+(LN(125)*constantes!$D$5)+(LN(22.5)*constantes!$D$8)+(F3731*constantes!$D$9)</f>
        <v>26.314394854554511</v>
      </c>
      <c r="AI3731">
        <f t="shared" si="824"/>
        <v>6.9102564331433469E-2</v>
      </c>
    </row>
    <row r="3732" spans="1:35" x14ac:dyDescent="0.25">
      <c r="A3732" s="11">
        <v>3731</v>
      </c>
      <c r="B3732">
        <v>0</v>
      </c>
      <c r="C3732">
        <v>54</v>
      </c>
      <c r="D3732">
        <v>0</v>
      </c>
      <c r="E3732">
        <v>0</v>
      </c>
      <c r="F3732">
        <v>1</v>
      </c>
      <c r="G3732">
        <v>110</v>
      </c>
      <c r="H3732">
        <v>21.22</v>
      </c>
      <c r="I3732">
        <f>IF(AND(B3732=1,E3732=0),V3732,IF(AND(B3732=1,E3732=1),W3732,IF(AND(B3732=0,E3732=0),X3732,IF(AND(B3732=0,E3732=1),Y3732,ERROR))))</f>
        <v>7.6189757823146187E-2</v>
      </c>
      <c r="K3732">
        <f t="shared" si="812"/>
        <v>0.11040898047740255</v>
      </c>
      <c r="L3732">
        <f t="shared" si="813"/>
        <v>7.7552418825644676E-2</v>
      </c>
      <c r="M3732" s="22" t="str">
        <f t="shared" si="825"/>
        <v>OPTIMAL</v>
      </c>
      <c r="O3732">
        <f t="shared" si="814"/>
        <v>3.9889840465642745</v>
      </c>
      <c r="P3732">
        <f t="shared" si="815"/>
        <v>4.7004803657924166</v>
      </c>
      <c r="Q3732">
        <f t="shared" si="816"/>
        <v>3.0549441331858369</v>
      </c>
      <c r="R3732">
        <f>(O3732*constantes!$B$4)+(P3732*constantes!$B$5)+(D3732*constantes!$B$6)+(Q3732*constantes!$B$8)+(F3732*constantes!$B$9)</f>
        <v>24.090782955032658</v>
      </c>
      <c r="S3732" s="4">
        <f>(O3732*constantes!$B$4)+(P3732*constantes!$C$5)+(D3732*constantes!$B$6)+(Q3732*constantes!$B$8)+(F3732*constantes!$B$9)</f>
        <v>24.427525368438026</v>
      </c>
      <c r="T3732">
        <f>(O3732*constantes!$D$4)+(P3732*constantes!$D$5)+(D3732*constantes!$D$6)+(Q3732*constantes!$D$8)+(F3732*constantes!$D$9)</f>
        <v>26.415803233417055</v>
      </c>
      <c r="U3732">
        <f>(O3732*constantes!$D$4)+(P3732*constantes!$E$5)+(D3732*constantes!$D$6)+(Q3732*constantes!$D$8)+(F3732*constantes!$D$9)</f>
        <v>26.743708743734736</v>
      </c>
      <c r="V3732" s="5">
        <f t="shared" si="817"/>
        <v>0.13335709938327778</v>
      </c>
      <c r="W3732" s="5">
        <f t="shared" si="818"/>
        <v>0.18162426832053558</v>
      </c>
      <c r="X3732" s="6">
        <f t="shared" si="819"/>
        <v>7.6189757823146187E-2</v>
      </c>
      <c r="Y3732" s="6">
        <f t="shared" si="820"/>
        <v>0.10416732473820445</v>
      </c>
      <c r="AA3732">
        <f>(O3732*constantes!$B$4)+(LN(110)*constantes!$B$5)+(LN(22)*constantes!$B$8)+(F3732*constantes!$B$9)</f>
        <v>24.119400620315794</v>
      </c>
      <c r="AB3732">
        <f t="shared" si="821"/>
        <v>0.13695067584724752</v>
      </c>
      <c r="AC3732">
        <f>(O3732*constantes!$D$4)+(LN(110)*constantes!$D$5)+(LN(22)*constantes!$D$8)+(F3732*constantes!$D$9)</f>
        <v>26.434258499605235</v>
      </c>
      <c r="AD3732" s="7">
        <f t="shared" si="822"/>
        <v>7.7552418825644676E-2</v>
      </c>
      <c r="AF3732">
        <f>(O3732*constantes!$B$4)+(LN(125)*constantes!$B$5)+(LN(22.5)*constantes!$B$8)+(F3732*constantes!$B$9)</f>
        <v>24.374357557070191</v>
      </c>
      <c r="AG3732">
        <f t="shared" si="823"/>
        <v>0.17308670808358906</v>
      </c>
      <c r="AH3732">
        <f>(O3732*constantes!$D$4)+(LN(125)*constantes!$D$5)+(LN(22.5)*constantes!$D$8)+(F3732*constantes!$D$9)</f>
        <v>26.805331516213467</v>
      </c>
      <c r="AI3732">
        <f t="shared" si="824"/>
        <v>0.11040898047740255</v>
      </c>
    </row>
    <row r="3733" spans="1:35" x14ac:dyDescent="0.25">
      <c r="A3733" s="11">
        <v>3732</v>
      </c>
      <c r="B3733">
        <v>0</v>
      </c>
      <c r="C3733">
        <v>45</v>
      </c>
      <c r="D3733">
        <v>1</v>
      </c>
      <c r="E3733">
        <v>1</v>
      </c>
      <c r="F3733">
        <v>0</v>
      </c>
      <c r="G3733">
        <v>163</v>
      </c>
      <c r="H3733">
        <v>23.26</v>
      </c>
      <c r="I3733">
        <f>IF(AND(B3733=1,E3733=0),V3733,IF(AND(B3733=1,E3733=1),W3733,IF(AND(B3733=0,E3733=0),X3733,IF(AND(B3733=0,E3733=1),Y3733,ERROR))))</f>
        <v>0.16977028406176398</v>
      </c>
      <c r="K3733">
        <f t="shared" si="812"/>
        <v>3.2202898660143586E-2</v>
      </c>
      <c r="L3733">
        <f t="shared" si="813"/>
        <v>2.2332293193086827E-2</v>
      </c>
      <c r="M3733" s="22" t="str">
        <f t="shared" si="825"/>
        <v>Elevated Risk</v>
      </c>
      <c r="O3733">
        <f t="shared" si="814"/>
        <v>3.8066624897703196</v>
      </c>
      <c r="P3733">
        <f t="shared" si="815"/>
        <v>5.0937502008067623</v>
      </c>
      <c r="Q3733">
        <f t="shared" si="816"/>
        <v>3.1467351470905185</v>
      </c>
      <c r="R3733">
        <f>(O3733*constantes!$B$4)+(P3733*constantes!$B$5)+(D3733*constantes!$B$6)+(Q3733*constantes!$B$8)+(F3733*constantes!$B$9)</f>
        <v>24.503469409226973</v>
      </c>
      <c r="S3733" s="4">
        <f>(O3733*constantes!$B$4)+(P3733*constantes!$C$5)+(D3733*constantes!$B$6)+(Q3733*constantes!$B$8)+(F3733*constantes!$B$9)</f>
        <v>24.868385673612771</v>
      </c>
      <c r="T3733">
        <f>(O3733*constantes!$D$4)+(P3733*constantes!$D$5)+(D3733*constantes!$D$6)+(Q3733*constantes!$D$8)+(F3733*constantes!$D$9)</f>
        <v>26.913904322340706</v>
      </c>
      <c r="U3733">
        <f>(O3733*constantes!$D$4)+(P3733*constantes!$E$5)+(D3733*constantes!$D$6)+(Q3733*constantes!$D$8)+(F3733*constantes!$D$9)</f>
        <v>27.269244336348983</v>
      </c>
      <c r="V3733" s="5">
        <f t="shared" si="817"/>
        <v>0.1944648010547807</v>
      </c>
      <c r="W3733" s="5">
        <f t="shared" si="818"/>
        <v>0.26763974612958574</v>
      </c>
      <c r="X3733" s="6">
        <f t="shared" si="819"/>
        <v>0.12226536455461556</v>
      </c>
      <c r="Y3733" s="6">
        <f t="shared" si="820"/>
        <v>0.16977028406176398</v>
      </c>
      <c r="AA3733">
        <f>(O3733*constantes!$B$4)+(LN(110)*constantes!$B$5)+(LN(22)*constantes!$B$8)+(F3733*constantes!$B$9)</f>
        <v>23.020240906878485</v>
      </c>
      <c r="AB3733">
        <f t="shared" si="821"/>
        <v>4.7883245315309741E-2</v>
      </c>
      <c r="AC3733">
        <f>(O3733*constantes!$D$4)+(LN(110)*constantes!$D$5)+(LN(22)*constantes!$D$8)+(F3733*constantes!$D$9)</f>
        <v>25.16051878105991</v>
      </c>
      <c r="AD3733" s="7">
        <f t="shared" si="822"/>
        <v>2.2332293193086827E-2</v>
      </c>
      <c r="AF3733">
        <f>(O3733*constantes!$B$4)+(LN(125)*constantes!$B$5)+(LN(22.5)*constantes!$B$8)+(F3733*constantes!$B$9)</f>
        <v>23.275197843632878</v>
      </c>
      <c r="AG3733">
        <f t="shared" si="823"/>
        <v>6.1354256697024101E-2</v>
      </c>
      <c r="AH3733">
        <f>(O3733*constantes!$D$4)+(LN(125)*constantes!$D$5)+(LN(22.5)*constantes!$D$8)+(F3733*constantes!$D$9)</f>
        <v>25.531591797668142</v>
      </c>
      <c r="AI3733">
        <f t="shared" si="824"/>
        <v>3.2202898660143586E-2</v>
      </c>
    </row>
    <row r="3734" spans="1:35" x14ac:dyDescent="0.25">
      <c r="A3734" s="11">
        <v>3733</v>
      </c>
      <c r="B3734">
        <v>0</v>
      </c>
      <c r="C3734">
        <v>38</v>
      </c>
      <c r="D3734">
        <v>1</v>
      </c>
      <c r="E3734">
        <v>0</v>
      </c>
      <c r="F3734">
        <v>0</v>
      </c>
      <c r="G3734">
        <v>107</v>
      </c>
      <c r="H3734">
        <v>24.28</v>
      </c>
      <c r="I3734">
        <f>IF(AND(B3734=1,E3734=0),V3734,IF(AND(B3734=1,E3734=1),W3734,IF(AND(B3734=0,E3734=0),X3734,IF(AND(B3734=0,E3734=1),Y3734,ERROR))))</f>
        <v>2.542419280770114E-2</v>
      </c>
      <c r="K3734">
        <f t="shared" si="812"/>
        <v>2.0450275544260377E-2</v>
      </c>
      <c r="L3734">
        <f t="shared" si="813"/>
        <v>1.4155691081518817E-2</v>
      </c>
      <c r="M3734" s="22" t="str">
        <f t="shared" si="825"/>
        <v>Elevated Risk</v>
      </c>
      <c r="O3734">
        <f t="shared" si="814"/>
        <v>3.6375861597263857</v>
      </c>
      <c r="P3734">
        <f t="shared" si="815"/>
        <v>4.6728288344619058</v>
      </c>
      <c r="Q3734">
        <f t="shared" si="816"/>
        <v>3.1896529661912973</v>
      </c>
      <c r="R3734">
        <f>(O3734*constantes!$B$4)+(P3734*constantes!$B$5)+(D3734*constantes!$B$6)+(Q3734*constantes!$B$8)+(F3734*constantes!$B$9)</f>
        <v>23.230322708022918</v>
      </c>
      <c r="S3734" s="4">
        <f>(O3734*constantes!$B$4)+(P3734*constantes!$C$5)+(D3734*constantes!$B$6)+(Q3734*constantes!$B$8)+(F3734*constantes!$B$9)</f>
        <v>23.565084165723768</v>
      </c>
      <c r="T3734">
        <f>(O3734*constantes!$D$4)+(P3734*constantes!$D$5)+(D3734*constantes!$D$6)+(Q3734*constantes!$D$8)+(F3734*constantes!$D$9)</f>
        <v>25.291763607358217</v>
      </c>
      <c r="U3734">
        <f>(O3734*constantes!$D$4)+(P3734*constantes!$E$5)+(D3734*constantes!$D$6)+(Q3734*constantes!$D$8)+(F3734*constantes!$D$9)</f>
        <v>25.617740146850281</v>
      </c>
      <c r="V3734" s="5">
        <f t="shared" si="817"/>
        <v>5.8742551159565504E-2</v>
      </c>
      <c r="W3734" s="5">
        <f t="shared" si="818"/>
        <v>8.1128644114700776E-2</v>
      </c>
      <c r="X3734" s="6">
        <f t="shared" si="819"/>
        <v>2.542419280770114E-2</v>
      </c>
      <c r="Y3734" s="6">
        <f t="shared" si="820"/>
        <v>3.5048778369449196E-2</v>
      </c>
      <c r="AA3734">
        <f>(O3734*constantes!$B$4)+(LN(110)*constantes!$B$5)+(LN(22)*constantes!$B$8)+(F3734*constantes!$B$9)</f>
        <v>22.493913054504919</v>
      </c>
      <c r="AB3734">
        <f t="shared" si="821"/>
        <v>2.8571578401445974E-2</v>
      </c>
      <c r="AC3734">
        <f>(O3734*constantes!$D$4)+(LN(110)*constantes!$D$5)+(LN(22)*constantes!$D$8)+(F3734*constantes!$D$9)</f>
        <v>24.700450251667263</v>
      </c>
      <c r="AD3734" s="7">
        <f t="shared" si="822"/>
        <v>1.4155691081518817E-2</v>
      </c>
      <c r="AF3734">
        <f>(O3734*constantes!$B$4)+(LN(125)*constantes!$B$5)+(LN(22.5)*constantes!$B$8)+(F3734*constantes!$B$9)</f>
        <v>22.748869991259316</v>
      </c>
      <c r="AG3734">
        <f t="shared" si="823"/>
        <v>3.6714933714987352E-2</v>
      </c>
      <c r="AH3734">
        <f>(O3734*constantes!$D$4)+(LN(125)*constantes!$D$5)+(LN(22.5)*constantes!$D$8)+(F3734*constantes!$D$9)</f>
        <v>25.071523268275495</v>
      </c>
      <c r="AI3734">
        <f t="shared" si="824"/>
        <v>2.0450275544260377E-2</v>
      </c>
    </row>
    <row r="3735" spans="1:35" x14ac:dyDescent="0.25">
      <c r="A3735" s="11">
        <v>3734</v>
      </c>
      <c r="B3735">
        <v>0</v>
      </c>
      <c r="C3735">
        <v>56</v>
      </c>
      <c r="D3735">
        <v>0</v>
      </c>
      <c r="E3735">
        <v>0</v>
      </c>
      <c r="F3735">
        <v>0</v>
      </c>
      <c r="G3735">
        <v>113</v>
      </c>
      <c r="H3735">
        <v>27.51</v>
      </c>
      <c r="I3735">
        <f>IF(AND(B3735=1,E3735=0),V3735,IF(AND(B3735=1,E3735=1),W3735,IF(AND(B3735=0,E3735=0),X3735,IF(AND(B3735=0,E3735=1),Y3735,ERROR))))</f>
        <v>4.8311683190696786E-2</v>
      </c>
      <c r="K3735">
        <f t="shared" si="812"/>
        <v>5.7622826233415747E-2</v>
      </c>
      <c r="L3735">
        <f t="shared" si="813"/>
        <v>4.0123743463222783E-2</v>
      </c>
      <c r="M3735" s="22" t="str">
        <f t="shared" si="825"/>
        <v>NORMAL</v>
      </c>
      <c r="O3735">
        <f t="shared" si="814"/>
        <v>4.0253516907351496</v>
      </c>
      <c r="P3735">
        <f t="shared" si="815"/>
        <v>4.7273878187123408</v>
      </c>
      <c r="Q3735">
        <f t="shared" si="816"/>
        <v>3.3145495749364833</v>
      </c>
      <c r="R3735">
        <f>(O3735*constantes!$B$4)+(P3735*constantes!$B$5)+(D3735*constantes!$B$6)+(Q3735*constantes!$B$8)+(F3735*constantes!$B$9)</f>
        <v>23.928116860450181</v>
      </c>
      <c r="S3735" s="4">
        <f>(O3735*constantes!$B$4)+(P3735*constantes!$C$5)+(D3735*constantes!$B$6)+(Q3735*constantes!$B$8)+(F3735*constantes!$B$9)</f>
        <v>24.266786923782732</v>
      </c>
      <c r="T3735">
        <f>(O3735*constantes!$D$4)+(P3735*constantes!$D$5)+(D3735*constantes!$D$6)+(Q3735*constantes!$D$8)+(F3735*constantes!$D$9)</f>
        <v>25.945543664429103</v>
      </c>
      <c r="U3735">
        <f>(O3735*constantes!$D$4)+(P3735*constantes!$E$5)+(D3735*constantes!$D$6)+(Q3735*constantes!$D$8)+(F3735*constantes!$D$9)</f>
        <v>26.275326238662476</v>
      </c>
      <c r="V3735" s="5">
        <f t="shared" si="817"/>
        <v>0.11453391579084149</v>
      </c>
      <c r="W3735" s="5">
        <f t="shared" si="818"/>
        <v>0.15690216288875736</v>
      </c>
      <c r="X3735" s="6">
        <f t="shared" si="819"/>
        <v>4.8311683190696786E-2</v>
      </c>
      <c r="Y3735" s="6">
        <f t="shared" si="820"/>
        <v>6.6545037446832489E-2</v>
      </c>
      <c r="AA3735">
        <f>(O3735*constantes!$B$4)+(LN(110)*constantes!$B$5)+(LN(22)*constantes!$B$8)+(F3735*constantes!$B$9)</f>
        <v>23.701011641913961</v>
      </c>
      <c r="AB3735">
        <f t="shared" si="821"/>
        <v>9.2378774865307212E-2</v>
      </c>
      <c r="AC3735">
        <f>(O3735*constantes!$D$4)+(LN(110)*constantes!$D$5)+(LN(22)*constantes!$D$8)+(F3735*constantes!$D$9)</f>
        <v>25.75558740512928</v>
      </c>
      <c r="AD3735" s="7">
        <f t="shared" si="822"/>
        <v>4.0123743463222783E-2</v>
      </c>
      <c r="AF3735">
        <f>(O3735*constantes!$B$4)+(LN(125)*constantes!$B$5)+(LN(22.5)*constantes!$B$8)+(F3735*constantes!$B$9)</f>
        <v>23.955968578668354</v>
      </c>
      <c r="AG3735">
        <f t="shared" si="823"/>
        <v>0.11757074595810224</v>
      </c>
      <c r="AH3735">
        <f>(O3735*constantes!$D$4)+(LN(125)*constantes!$D$5)+(LN(22.5)*constantes!$D$8)+(F3735*constantes!$D$9)</f>
        <v>26.126660421737512</v>
      </c>
      <c r="AI3735">
        <f t="shared" si="824"/>
        <v>5.7622826233415747E-2</v>
      </c>
    </row>
    <row r="3736" spans="1:35" x14ac:dyDescent="0.25">
      <c r="A3736" s="11">
        <v>3735</v>
      </c>
      <c r="B3736">
        <v>0</v>
      </c>
      <c r="C3736">
        <v>35</v>
      </c>
      <c r="D3736">
        <v>0</v>
      </c>
      <c r="E3736">
        <v>0</v>
      </c>
      <c r="F3736">
        <v>0</v>
      </c>
      <c r="G3736">
        <v>115</v>
      </c>
      <c r="H3736">
        <v>23.95</v>
      </c>
      <c r="I3736">
        <f>IF(AND(B3736=1,E3736=0),V3736,IF(AND(B3736=1,E3736=1),W3736,IF(AND(B3736=0,E3736=0),X3736,IF(AND(B3736=0,E3736=1),Y3736,ERROR))))</f>
        <v>1.3399012553156231E-2</v>
      </c>
      <c r="K3736">
        <f t="shared" si="812"/>
        <v>1.6383680801150824E-2</v>
      </c>
      <c r="L3736">
        <f t="shared" si="813"/>
        <v>1.133354995431346E-2</v>
      </c>
      <c r="M3736" s="22" t="str">
        <f t="shared" si="825"/>
        <v>NORMAL</v>
      </c>
      <c r="O3736">
        <f t="shared" si="814"/>
        <v>3.5553480614894135</v>
      </c>
      <c r="P3736">
        <f t="shared" si="815"/>
        <v>4.7449321283632502</v>
      </c>
      <c r="Q3736">
        <f t="shared" si="816"/>
        <v>3.1759683238569241</v>
      </c>
      <c r="R3736">
        <f>(O3736*constantes!$B$4)+(P3736*constantes!$B$5)+(D3736*constantes!$B$6)+(Q3736*constantes!$B$8)+(F3736*constantes!$B$9)</f>
        <v>22.387697402282239</v>
      </c>
      <c r="S3736" s="4">
        <f>(O3736*constantes!$B$4)+(P3736*constantes!$C$5)+(D3736*constantes!$B$6)+(Q3736*constantes!$B$8)+(F3736*constantes!$B$9)</f>
        <v>22.727624339958179</v>
      </c>
      <c r="T3736">
        <f>(O3736*constantes!$D$4)+(P3736*constantes!$D$5)+(D3736*constantes!$D$6)+(Q3736*constantes!$D$8)+(F3736*constantes!$D$9)</f>
        <v>24.645131788443123</v>
      </c>
      <c r="U3736">
        <f>(O3736*constantes!$D$4)+(P3736*constantes!$E$5)+(D3736*constantes!$D$6)+(Q3736*constantes!$D$8)+(F3736*constantes!$D$9)</f>
        <v>24.976138253717743</v>
      </c>
      <c r="V3736" s="5">
        <f t="shared" si="817"/>
        <v>2.5729820326847563E-2</v>
      </c>
      <c r="W3736" s="5">
        <f t="shared" si="818"/>
        <v>3.5957175965895205E-2</v>
      </c>
      <c r="X3736" s="6">
        <f t="shared" si="819"/>
        <v>1.3399012553156231E-2</v>
      </c>
      <c r="Y3736" s="6">
        <f t="shared" si="820"/>
        <v>1.8607191572339588E-2</v>
      </c>
      <c r="AA3736">
        <f>(O3736*constantes!$B$4)+(LN(110)*constantes!$B$5)+(LN(22)*constantes!$B$8)+(F3736*constantes!$B$9)</f>
        <v>22.237909144217156</v>
      </c>
      <c r="AB3736">
        <f t="shared" si="821"/>
        <v>2.2190585383473738E-2</v>
      </c>
      <c r="AC3736">
        <f>(O3736*constantes!$D$4)+(LN(110)*constantes!$D$5)+(LN(22)*constantes!$D$8)+(F3736*constantes!$D$9)</f>
        <v>24.476674629697587</v>
      </c>
      <c r="AD3736" s="7">
        <f t="shared" si="822"/>
        <v>1.133354995431346E-2</v>
      </c>
      <c r="AF3736">
        <f>(O3736*constantes!$B$4)+(LN(125)*constantes!$B$5)+(LN(22.5)*constantes!$B$8)+(F3736*constantes!$B$9)</f>
        <v>22.492866080971549</v>
      </c>
      <c r="AG3736">
        <f t="shared" si="823"/>
        <v>2.8542111166007578E-2</v>
      </c>
      <c r="AH3736">
        <f>(O3736*constantes!$D$4)+(LN(125)*constantes!$D$5)+(LN(22.5)*constantes!$D$8)+(F3736*constantes!$D$9)</f>
        <v>24.84774764630582</v>
      </c>
      <c r="AI3736">
        <f t="shared" si="824"/>
        <v>1.6383680801150824E-2</v>
      </c>
    </row>
    <row r="3737" spans="1:35" x14ac:dyDescent="0.25">
      <c r="A3737" s="11">
        <v>3736</v>
      </c>
      <c r="B3737">
        <v>1</v>
      </c>
      <c r="C3737">
        <v>34</v>
      </c>
      <c r="D3737">
        <v>1</v>
      </c>
      <c r="E3737">
        <v>0</v>
      </c>
      <c r="F3737">
        <v>0</v>
      </c>
      <c r="G3737">
        <v>100.5</v>
      </c>
      <c r="H3737">
        <v>24.42</v>
      </c>
      <c r="I3737">
        <f>IF(AND(B3737=1,E3737=0),V3737,IF(AND(B3737=1,E3737=1),W3737,IF(AND(B3737=0,E3737=0),X3737,IF(AND(B3737=0,E3737=1),Y3737,ERROR))))</f>
        <v>3.7571709429016997E-2</v>
      </c>
      <c r="K3737">
        <f t="shared" si="812"/>
        <v>2.6111793448385767E-2</v>
      </c>
      <c r="L3737">
        <f t="shared" si="813"/>
        <v>2.0295430328568731E-2</v>
      </c>
      <c r="M3737" s="22" t="str">
        <f t="shared" si="825"/>
        <v>Elevated Risk</v>
      </c>
      <c r="O3737">
        <f t="shared" si="814"/>
        <v>3.5263605246161616</v>
      </c>
      <c r="P3737">
        <f t="shared" si="815"/>
        <v>4.6101577274991303</v>
      </c>
      <c r="Q3737">
        <f t="shared" si="816"/>
        <v>3.1954024686825586</v>
      </c>
      <c r="R3737">
        <f>(O3737*constantes!$B$4)+(P3737*constantes!$B$5)+(D3737*constantes!$B$6)+(Q3737*constantes!$B$8)+(F3737*constantes!$B$9)</f>
        <v>22.772379870935683</v>
      </c>
      <c r="S3737" s="4">
        <f>(O3737*constantes!$B$4)+(P3737*constantes!$C$5)+(D3737*constantes!$B$6)+(Q3737*constantes!$B$8)+(F3737*constantes!$B$9)</f>
        <v>23.102651570533723</v>
      </c>
      <c r="T3737">
        <f>(O3737*constantes!$D$4)+(P3737*constantes!$D$5)+(D3737*constantes!$D$6)+(Q3737*constantes!$D$8)+(F3737*constantes!$D$9)</f>
        <v>24.815762118090838</v>
      </c>
      <c r="U3737">
        <f>(O3737*constantes!$D$4)+(P3737*constantes!$E$5)+(D3737*constantes!$D$6)+(Q3737*constantes!$D$8)+(F3737*constantes!$D$9)</f>
        <v>25.137366721161179</v>
      </c>
      <c r="V3737" s="5">
        <f t="shared" si="817"/>
        <v>3.7571709429016997E-2</v>
      </c>
      <c r="W3737" s="5">
        <f t="shared" si="818"/>
        <v>5.1887961215836387E-2</v>
      </c>
      <c r="X3737" s="6">
        <f t="shared" si="819"/>
        <v>1.5872047505317122E-2</v>
      </c>
      <c r="Y3737" s="6">
        <f t="shared" si="820"/>
        <v>2.1826813278842394E-2</v>
      </c>
      <c r="AA3737">
        <f>(O3737*constantes!$B$4)+(LN(110)*constantes!$B$5)+(LN(22)*constantes!$B$8)+(F3737*constantes!$B$9)</f>
        <v>22.147672101432196</v>
      </c>
      <c r="AB3737">
        <f t="shared" si="821"/>
        <v>2.0295430328568731E-2</v>
      </c>
      <c r="AC3737">
        <f>(O3737*constantes!$D$4)+(LN(110)*constantes!$D$5)+(LN(22)*constantes!$D$8)+(F3737*constantes!$D$9)</f>
        <v>24.397797512737885</v>
      </c>
      <c r="AD3737" s="7">
        <f t="shared" si="822"/>
        <v>1.0478459792489292E-2</v>
      </c>
      <c r="AF3737">
        <f>(O3737*constantes!$B$4)+(LN(125)*constantes!$B$5)+(LN(22.5)*constantes!$B$8)+(F3737*constantes!$B$9)</f>
        <v>22.402629038186589</v>
      </c>
      <c r="AG3737">
        <f t="shared" si="823"/>
        <v>2.6111793448385767E-2</v>
      </c>
      <c r="AH3737">
        <f>(O3737*constantes!$D$4)+(LN(125)*constantes!$D$5)+(LN(22.5)*constantes!$D$8)+(F3737*constantes!$D$9)</f>
        <v>24.768870529346117</v>
      </c>
      <c r="AI3737">
        <f t="shared" si="824"/>
        <v>1.5150498846978833E-2</v>
      </c>
    </row>
    <row r="3738" spans="1:35" x14ac:dyDescent="0.25">
      <c r="A3738" s="11">
        <v>3737</v>
      </c>
      <c r="B3738">
        <v>0</v>
      </c>
      <c r="C3738">
        <v>44</v>
      </c>
      <c r="D3738">
        <v>1</v>
      </c>
      <c r="E3738">
        <v>0</v>
      </c>
      <c r="F3738">
        <v>0</v>
      </c>
      <c r="G3738">
        <v>107.5</v>
      </c>
      <c r="H3738">
        <v>26.95</v>
      </c>
      <c r="I3738">
        <f>IF(AND(B3738=1,E3738=0),V3738,IF(AND(B3738=1,E3738=1),W3738,IF(AND(B3738=0,E3738=0),X3738,IF(AND(B3738=0,E3738=1),Y3738,ERROR))))</f>
        <v>4.0184606531373235E-2</v>
      </c>
      <c r="K3738">
        <f t="shared" si="812"/>
        <v>3.0321952038303235E-2</v>
      </c>
      <c r="L3738">
        <f t="shared" si="813"/>
        <v>2.102161003401426E-2</v>
      </c>
      <c r="M3738" s="22" t="str">
        <f t="shared" si="825"/>
        <v>Elevated Risk</v>
      </c>
      <c r="O3738">
        <f t="shared" si="814"/>
        <v>3.784189633918261</v>
      </c>
      <c r="P3738">
        <f t="shared" si="815"/>
        <v>4.677490847567717</v>
      </c>
      <c r="Q3738">
        <f t="shared" si="816"/>
        <v>3.2939832973550063</v>
      </c>
      <c r="R3738">
        <f>(O3738*constantes!$B$4)+(P3738*constantes!$B$5)+(D3738*constantes!$B$6)+(Q3738*constantes!$B$8)+(F3738*constantes!$B$9)</f>
        <v>23.778051822952239</v>
      </c>
      <c r="S3738" s="4">
        <f>(O3738*constantes!$B$4)+(P3738*constantes!$C$5)+(D3738*constantes!$B$6)+(Q3738*constantes!$B$8)+(F3738*constantes!$B$9)</f>
        <v>24.113147267271991</v>
      </c>
      <c r="T3738">
        <f>(O3738*constantes!$D$4)+(P3738*constantes!$D$5)+(D3738*constantes!$D$6)+(Q3738*constantes!$D$8)+(F3738*constantes!$D$9)</f>
        <v>25.757134627970416</v>
      </c>
      <c r="U3738">
        <f>(O3738*constantes!$D$4)+(P3738*constantes!$E$5)+(D3738*constantes!$D$6)+(Q3738*constantes!$D$8)+(F3738*constantes!$D$9)</f>
        <v>26.08343638949674</v>
      </c>
      <c r="V3738" s="5">
        <f t="shared" si="817"/>
        <v>9.9396942767597918E-2</v>
      </c>
      <c r="W3738" s="5">
        <f t="shared" si="818"/>
        <v>0.1361579104850279</v>
      </c>
      <c r="X3738" s="6">
        <f t="shared" si="819"/>
        <v>4.0184606531373235E-2</v>
      </c>
      <c r="Y3738" s="6">
        <f t="shared" si="820"/>
        <v>5.525384508346165E-2</v>
      </c>
      <c r="AA3738">
        <f>(O3738*constantes!$B$4)+(LN(110)*constantes!$B$5)+(LN(22)*constantes!$B$8)+(F3738*constantes!$B$9)</f>
        <v>22.95028380552526</v>
      </c>
      <c r="AB3738">
        <f t="shared" si="821"/>
        <v>4.4721443860098575E-2</v>
      </c>
      <c r="AC3738">
        <f>(O3738*constantes!$D$4)+(LN(110)*constantes!$D$5)+(LN(22)*constantes!$D$8)+(F3738*constantes!$D$9)</f>
        <v>25.099368567186549</v>
      </c>
      <c r="AD3738" s="7">
        <f t="shared" si="822"/>
        <v>2.102161003401426E-2</v>
      </c>
      <c r="AF3738">
        <f>(O3738*constantes!$B$4)+(LN(125)*constantes!$B$5)+(LN(22.5)*constantes!$B$8)+(F3738*constantes!$B$9)</f>
        <v>23.205240742279653</v>
      </c>
      <c r="AG3738">
        <f t="shared" si="823"/>
        <v>5.7330036913051163E-2</v>
      </c>
      <c r="AH3738">
        <f>(O3738*constantes!$D$4)+(LN(125)*constantes!$D$5)+(LN(22.5)*constantes!$D$8)+(F3738*constantes!$D$9)</f>
        <v>25.470441583794781</v>
      </c>
      <c r="AI3738">
        <f t="shared" si="824"/>
        <v>3.0321952038303235E-2</v>
      </c>
    </row>
    <row r="3739" spans="1:35" x14ac:dyDescent="0.25">
      <c r="A3739" s="11">
        <v>3738</v>
      </c>
      <c r="B3739">
        <v>0</v>
      </c>
      <c r="C3739">
        <v>46</v>
      </c>
      <c r="D3739">
        <v>1</v>
      </c>
      <c r="E3739">
        <v>1</v>
      </c>
      <c r="F3739">
        <v>0</v>
      </c>
      <c r="G3739">
        <v>158</v>
      </c>
      <c r="H3739">
        <v>22.83</v>
      </c>
      <c r="I3739">
        <f>IF(AND(B3739=1,E3739=0),V3739,IF(AND(B3739=1,E3739=1),W3739,IF(AND(B3739=0,E3739=0),X3739,IF(AND(B3739=0,E3739=1),Y3739,ERROR))))</f>
        <v>0.16375964517354669</v>
      </c>
      <c r="K3739">
        <f t="shared" si="812"/>
        <v>3.4153313573738631E-2</v>
      </c>
      <c r="L3739">
        <f t="shared" si="813"/>
        <v>2.3692217580876362E-2</v>
      </c>
      <c r="M3739" s="22" t="str">
        <f t="shared" si="825"/>
        <v>Elevated Risk</v>
      </c>
      <c r="O3739">
        <f t="shared" si="814"/>
        <v>3.8286413964890951</v>
      </c>
      <c r="P3739">
        <f t="shared" si="815"/>
        <v>5.0625950330269669</v>
      </c>
      <c r="Q3739">
        <f t="shared" si="816"/>
        <v>3.1280754605417043</v>
      </c>
      <c r="R3739">
        <f>(O3739*constantes!$B$4)+(P3739*constantes!$B$5)+(D3739*constantes!$B$6)+(Q3739*constantes!$B$8)+(F3739*constantes!$B$9)</f>
        <v>24.499300698336008</v>
      </c>
      <c r="S3739" s="4">
        <f>(O3739*constantes!$B$4)+(P3739*constantes!$C$5)+(D3739*constantes!$B$6)+(Q3739*constantes!$B$8)+(F3739*constantes!$B$9)</f>
        <v>24.861985006502056</v>
      </c>
      <c r="T3739">
        <f>(O3739*constantes!$D$4)+(P3739*constantes!$D$5)+(D3739*constantes!$D$6)+(Q3739*constantes!$D$8)+(F3739*constantes!$D$9)</f>
        <v>26.876534018298415</v>
      </c>
      <c r="U3739">
        <f>(O3739*constantes!$D$4)+(P3739*constantes!$E$5)+(D3739*constantes!$D$6)+(Q3739*constantes!$D$8)+(F3739*constantes!$D$9)</f>
        <v>27.229700647802375</v>
      </c>
      <c r="V3739" s="5">
        <f t="shared" si="817"/>
        <v>0.19373981507032889</v>
      </c>
      <c r="W3739" s="5">
        <f t="shared" si="818"/>
        <v>0.26618285715380341</v>
      </c>
      <c r="X3739" s="6">
        <f t="shared" si="819"/>
        <v>0.11805661046925975</v>
      </c>
      <c r="Y3739" s="6">
        <f t="shared" si="820"/>
        <v>0.16375964517354669</v>
      </c>
      <c r="AA3739">
        <f>(O3739*constantes!$B$4)+(LN(110)*constantes!$B$5)+(LN(22)*constantes!$B$8)+(F3739*constantes!$B$9)</f>
        <v>23.088660364337766</v>
      </c>
      <c r="AB3739">
        <f t="shared" si="821"/>
        <v>5.1185816914687488E-2</v>
      </c>
      <c r="AC3739">
        <f>(O3739*constantes!$D$4)+(LN(110)*constantes!$D$5)+(LN(22)*constantes!$D$8)+(F3739*constantes!$D$9)</f>
        <v>25.220324924765169</v>
      </c>
      <c r="AD3739" s="7">
        <f t="shared" si="822"/>
        <v>2.3692217580876362E-2</v>
      </c>
      <c r="AF3739">
        <f>(O3739*constantes!$B$4)+(LN(125)*constantes!$B$5)+(LN(22.5)*constantes!$B$8)+(F3739*constantes!$B$9)</f>
        <v>23.343617301092156</v>
      </c>
      <c r="AG3739">
        <f t="shared" si="823"/>
        <v>6.5553501255932511E-2</v>
      </c>
      <c r="AH3739">
        <f>(O3739*constantes!$D$4)+(LN(125)*constantes!$D$5)+(LN(22.5)*constantes!$D$8)+(F3739*constantes!$D$9)</f>
        <v>25.591397941373401</v>
      </c>
      <c r="AI3739">
        <f t="shared" si="824"/>
        <v>3.4153313573738631E-2</v>
      </c>
    </row>
    <row r="3740" spans="1:35" x14ac:dyDescent="0.25">
      <c r="A3740" s="11">
        <v>3739</v>
      </c>
      <c r="B3740">
        <v>1</v>
      </c>
      <c r="C3740">
        <v>45</v>
      </c>
      <c r="D3740">
        <v>1</v>
      </c>
      <c r="E3740">
        <v>0</v>
      </c>
      <c r="F3740">
        <v>0</v>
      </c>
      <c r="G3740">
        <v>118</v>
      </c>
      <c r="H3740">
        <v>21.03</v>
      </c>
      <c r="I3740">
        <f>IF(AND(B3740=1,E3740=0),V3740,IF(AND(B3740=1,E3740=1),W3740,IF(AND(B3740=0,E3740=0),X3740,IF(AND(B3740=0,E3740=1),Y3740,ERROR))))</f>
        <v>0.10384462691943175</v>
      </c>
      <c r="K3740">
        <f t="shared" si="812"/>
        <v>6.1354256697024101E-2</v>
      </c>
      <c r="L3740">
        <f t="shared" si="813"/>
        <v>4.7883245315309741E-2</v>
      </c>
      <c r="M3740" s="22" t="str">
        <f t="shared" si="825"/>
        <v>Elevated Risk</v>
      </c>
      <c r="O3740">
        <f t="shared" si="814"/>
        <v>3.8066624897703196</v>
      </c>
      <c r="P3740">
        <f t="shared" si="815"/>
        <v>4.7706846244656651</v>
      </c>
      <c r="Q3740">
        <f t="shared" si="816"/>
        <v>3.0459499897146083</v>
      </c>
      <c r="R3740">
        <f>(O3740*constantes!$B$4)+(P3740*constantes!$B$5)+(D3740*constantes!$B$6)+(Q3740*constantes!$B$8)+(F3740*constantes!$B$9)</f>
        <v>23.824257470655233</v>
      </c>
      <c r="S3740" s="4">
        <f>(O3740*constantes!$B$4)+(P3740*constantes!$C$5)+(D3740*constantes!$B$6)+(Q3740*constantes!$B$8)+(F3740*constantes!$B$9)</f>
        <v>24.166029317151953</v>
      </c>
      <c r="T3740">
        <f>(O3740*constantes!$D$4)+(P3740*constantes!$D$5)+(D3740*constantes!$D$6)+(Q3740*constantes!$D$8)+(F3740*constantes!$D$9)</f>
        <v>25.953623520286634</v>
      </c>
      <c r="U3740">
        <f>(O3740*constantes!$D$4)+(P3740*constantes!$E$5)+(D3740*constantes!$D$6)+(Q3740*constantes!$D$8)+(F3740*constantes!$D$9)</f>
        <v>26.286426479689357</v>
      </c>
      <c r="V3740" s="5">
        <f t="shared" si="817"/>
        <v>0.10384462691943175</v>
      </c>
      <c r="W3740" s="5">
        <f t="shared" si="818"/>
        <v>0.1429968649687251</v>
      </c>
      <c r="X3740" s="6">
        <f t="shared" si="819"/>
        <v>4.8693915374965702E-2</v>
      </c>
      <c r="Y3740" s="6">
        <f t="shared" si="820"/>
        <v>6.7262261221712083E-2</v>
      </c>
      <c r="AA3740">
        <f>(O3740*constantes!$B$4)+(LN(110)*constantes!$B$5)+(LN(22)*constantes!$B$8)+(F3740*constantes!$B$9)</f>
        <v>23.020240906878485</v>
      </c>
      <c r="AB3740">
        <f t="shared" si="821"/>
        <v>4.7883245315309741E-2</v>
      </c>
      <c r="AC3740">
        <f>(O3740*constantes!$D$4)+(LN(110)*constantes!$D$5)+(LN(22)*constantes!$D$8)+(F3740*constantes!$D$9)</f>
        <v>25.16051878105991</v>
      </c>
      <c r="AD3740" s="7">
        <f t="shared" si="822"/>
        <v>2.2332293193086827E-2</v>
      </c>
      <c r="AF3740">
        <f>(O3740*constantes!$B$4)+(LN(125)*constantes!$B$5)+(LN(22.5)*constantes!$B$8)+(F3740*constantes!$B$9)</f>
        <v>23.275197843632878</v>
      </c>
      <c r="AG3740">
        <f t="shared" si="823"/>
        <v>6.1354256697024101E-2</v>
      </c>
      <c r="AH3740">
        <f>(O3740*constantes!$D$4)+(LN(125)*constantes!$D$5)+(LN(22.5)*constantes!$D$8)+(F3740*constantes!$D$9)</f>
        <v>25.531591797668142</v>
      </c>
      <c r="AI3740">
        <f t="shared" si="824"/>
        <v>3.2202898660143586E-2</v>
      </c>
    </row>
    <row r="3741" spans="1:35" x14ac:dyDescent="0.25">
      <c r="A3741" s="11">
        <v>3740</v>
      </c>
      <c r="B3741">
        <v>0</v>
      </c>
      <c r="C3741">
        <v>50</v>
      </c>
      <c r="D3741">
        <v>1</v>
      </c>
      <c r="E3741">
        <v>0</v>
      </c>
      <c r="F3741">
        <v>0</v>
      </c>
      <c r="G3741">
        <v>110</v>
      </c>
      <c r="H3741">
        <v>23.31</v>
      </c>
      <c r="I3741">
        <f>IF(AND(B3741=1,E3741=0),V3741,IF(AND(B3741=1,E3741=1),W3741,IF(AND(B3741=0,E3741=0),X3741,IF(AND(B3741=0,E3741=1),Y3741,ERROR))))</f>
        <v>5.5903321120011173E-2</v>
      </c>
      <c r="K3741">
        <f t="shared" si="812"/>
        <v>4.2663786438573714E-2</v>
      </c>
      <c r="L3741">
        <f t="shared" si="813"/>
        <v>2.9636129007590606E-2</v>
      </c>
      <c r="M3741" s="22" t="str">
        <f t="shared" si="825"/>
        <v>Elevated Risk</v>
      </c>
      <c r="O3741">
        <f t="shared" si="814"/>
        <v>3.912023005428146</v>
      </c>
      <c r="P3741">
        <f t="shared" si="815"/>
        <v>4.7004803657924166</v>
      </c>
      <c r="Q3741">
        <f t="shared" si="816"/>
        <v>3.1488824530476656</v>
      </c>
      <c r="R3741">
        <f>(O3741*constantes!$B$4)+(P3741*constantes!$B$5)+(D3741*constantes!$B$6)+(Q3741*constantes!$B$8)+(F3741*constantes!$B$9)</f>
        <v>24.103607794254398</v>
      </c>
      <c r="S3741" s="4">
        <f>(O3741*constantes!$B$4)+(P3741*constantes!$C$5)+(D3741*constantes!$B$6)+(Q3741*constantes!$B$8)+(F3741*constantes!$B$9)</f>
        <v>24.440350207659765</v>
      </c>
      <c r="T3741">
        <f>(O3741*constantes!$D$4)+(P3741*constantes!$D$5)+(D3741*constantes!$D$6)+(Q3741*constantes!$D$8)+(F3741*constantes!$D$9)</f>
        <v>26.095462819242133</v>
      </c>
      <c r="U3741">
        <f>(O3741*constantes!$D$4)+(P3741*constantes!$E$5)+(D3741*constantes!$D$6)+(Q3741*constantes!$D$8)+(F3741*constantes!$D$9)</f>
        <v>26.423368329559814</v>
      </c>
      <c r="V3741" s="5">
        <f t="shared" si="817"/>
        <v>0.13495667317113813</v>
      </c>
      <c r="W3741" s="5">
        <f t="shared" si="818"/>
        <v>0.18373873892598036</v>
      </c>
      <c r="X3741" s="6">
        <f t="shared" si="819"/>
        <v>5.5903321120011173E-2</v>
      </c>
      <c r="Y3741" s="6">
        <f t="shared" si="820"/>
        <v>7.6745536517469293E-2</v>
      </c>
      <c r="AA3741">
        <f>(O3741*constantes!$B$4)+(LN(110)*constantes!$B$5)+(LN(22)*constantes!$B$8)+(F3741*constantes!$B$9)</f>
        <v>23.348223977700673</v>
      </c>
      <c r="AB3741">
        <f t="shared" si="821"/>
        <v>6.5845990830285972E-2</v>
      </c>
      <c r="AC3741">
        <f>(O3741*constantes!$D$4)+(LN(110)*constantes!$D$5)+(LN(22)*constantes!$D$8)+(F3741*constantes!$D$9)</f>
        <v>25.447212119400952</v>
      </c>
      <c r="AD3741" s="7">
        <f t="shared" si="822"/>
        <v>2.9636129007590606E-2</v>
      </c>
      <c r="AF3741">
        <f>(O3741*constantes!$B$4)+(LN(125)*constantes!$B$5)+(LN(22.5)*constantes!$B$8)+(F3741*constantes!$B$9)</f>
        <v>23.603180914455063</v>
      </c>
      <c r="AG3741">
        <f t="shared" si="823"/>
        <v>8.4142660265313918E-2</v>
      </c>
      <c r="AH3741">
        <f>(O3741*constantes!$D$4)+(LN(125)*constantes!$D$5)+(LN(22.5)*constantes!$D$8)+(F3741*constantes!$D$9)</f>
        <v>25.818285136009184</v>
      </c>
      <c r="AI3741">
        <f t="shared" si="824"/>
        <v>4.2663786438573714E-2</v>
      </c>
    </row>
    <row r="3742" spans="1:35" x14ac:dyDescent="0.25">
      <c r="A3742" s="11">
        <v>3741</v>
      </c>
      <c r="B3742">
        <v>0</v>
      </c>
      <c r="C3742">
        <v>55</v>
      </c>
      <c r="D3742">
        <v>0</v>
      </c>
      <c r="E3742">
        <v>1</v>
      </c>
      <c r="F3742">
        <v>0</v>
      </c>
      <c r="G3742">
        <v>122.5</v>
      </c>
      <c r="H3742">
        <v>28.68</v>
      </c>
      <c r="I3742">
        <f>IF(AND(B3742=1,E3742=0),V3742,IF(AND(B3742=1,E3742=1),W3742,IF(AND(B3742=0,E3742=0),X3742,IF(AND(B3742=0,E3742=1),Y3742,ERROR))))</f>
        <v>8.1053484284711819E-2</v>
      </c>
      <c r="K3742">
        <f t="shared" si="812"/>
        <v>5.4942946453026109E-2</v>
      </c>
      <c r="L3742">
        <f t="shared" si="813"/>
        <v>3.8241136753246696E-2</v>
      </c>
      <c r="M3742" s="22" t="str">
        <f t="shared" si="825"/>
        <v>Elevated Risk</v>
      </c>
      <c r="O3742">
        <f t="shared" si="814"/>
        <v>4.0073331852324712</v>
      </c>
      <c r="P3742">
        <f t="shared" si="815"/>
        <v>4.808111029984782</v>
      </c>
      <c r="Q3742">
        <f t="shared" si="816"/>
        <v>3.3562000157314196</v>
      </c>
      <c r="R3742">
        <f>(O3742*constantes!$B$4)+(P3742*constantes!$B$5)+(D3742*constantes!$B$6)+(Q3742*constantes!$B$8)+(F3742*constantes!$B$9)</f>
        <v>24.054793208276845</v>
      </c>
      <c r="S3742" s="4">
        <f>(O3742*constantes!$B$4)+(P3742*constantes!$C$5)+(D3742*constantes!$B$6)+(Q3742*constantes!$B$8)+(F3742*constantes!$B$9)</f>
        <v>24.399246282464954</v>
      </c>
      <c r="T3742">
        <f>(O3742*constantes!$D$4)+(P3742*constantes!$D$5)+(D3742*constantes!$D$6)+(Q3742*constantes!$D$8)+(F3742*constantes!$D$9)</f>
        <v>26.144874965737706</v>
      </c>
      <c r="U3742">
        <f>(O3742*constantes!$D$4)+(P3742*constantes!$E$5)+(D3742*constantes!$D$6)+(Q3742*constantes!$D$8)+(F3742*constantes!$D$9)</f>
        <v>26.480288791189444</v>
      </c>
      <c r="V3742" s="5">
        <f t="shared" si="817"/>
        <v>0.12896115811162157</v>
      </c>
      <c r="W3742" s="5">
        <f t="shared" si="818"/>
        <v>0.17703781716822287</v>
      </c>
      <c r="X3742" s="6">
        <f t="shared" si="819"/>
        <v>5.8650335789951158E-2</v>
      </c>
      <c r="Y3742" s="6">
        <f t="shared" si="820"/>
        <v>8.1053484284711819E-2</v>
      </c>
      <c r="AA3742">
        <f>(O3742*constantes!$B$4)+(LN(110)*constantes!$B$5)+(LN(22)*constantes!$B$8)+(F3742*constantes!$B$9)</f>
        <v>23.644920755024344</v>
      </c>
      <c r="AB3742">
        <f t="shared" si="821"/>
        <v>8.7567364830949512E-2</v>
      </c>
      <c r="AC3742">
        <f>(O3742*constantes!$D$4)+(LN(110)*constantes!$D$5)+(LN(22)*constantes!$D$8)+(F3742*constantes!$D$9)</f>
        <v>25.706557790361106</v>
      </c>
      <c r="AD3742" s="7">
        <f t="shared" si="822"/>
        <v>3.8241136753246696E-2</v>
      </c>
      <c r="AF3742">
        <f>(O3742*constantes!$B$4)+(LN(125)*constantes!$B$5)+(LN(22.5)*constantes!$B$8)+(F3742*constantes!$B$9)</f>
        <v>23.899877691778737</v>
      </c>
      <c r="AG3742">
        <f t="shared" si="823"/>
        <v>0.11152976090806932</v>
      </c>
      <c r="AH3742">
        <f>(O3742*constantes!$D$4)+(LN(125)*constantes!$D$5)+(LN(22.5)*constantes!$D$8)+(F3742*constantes!$D$9)</f>
        <v>26.077630806969339</v>
      </c>
      <c r="AI3742">
        <f t="shared" si="824"/>
        <v>5.4942946453026109E-2</v>
      </c>
    </row>
    <row r="3743" spans="1:35" x14ac:dyDescent="0.25">
      <c r="A3743" s="11">
        <v>3742</v>
      </c>
      <c r="B3743">
        <v>1</v>
      </c>
      <c r="C3743">
        <v>53</v>
      </c>
      <c r="D3743">
        <v>1</v>
      </c>
      <c r="E3743">
        <v>0</v>
      </c>
      <c r="F3743">
        <v>0</v>
      </c>
      <c r="G3743">
        <v>130</v>
      </c>
      <c r="H3743">
        <v>25.23</v>
      </c>
      <c r="I3743">
        <f>IF(AND(B3743=1,E3743=0),V3743,IF(AND(B3743=1,E3743=1),W3743,IF(AND(B3743=0,E3743=0),X3743,IF(AND(B3743=0,E3743=1),Y3743,ERROR))))</f>
        <v>0.22298515296411292</v>
      </c>
      <c r="K3743">
        <f t="shared" si="812"/>
        <v>0.10001327473115296</v>
      </c>
      <c r="L3743">
        <f t="shared" si="813"/>
        <v>7.8415260777171425E-2</v>
      </c>
      <c r="M3743" s="22" t="str">
        <f t="shared" si="825"/>
        <v>Elevated Risk</v>
      </c>
      <c r="O3743">
        <f t="shared" si="814"/>
        <v>3.970291913552122</v>
      </c>
      <c r="P3743">
        <f t="shared" si="815"/>
        <v>4.8675344504555822</v>
      </c>
      <c r="Q3743">
        <f t="shared" si="816"/>
        <v>3.2280337626529665</v>
      </c>
      <c r="R3743">
        <f>(O3743*constantes!$B$4)+(P3743*constantes!$B$5)+(D3743*constantes!$B$6)+(Q3743*constantes!$B$8)+(F3743*constantes!$B$9)</f>
        <v>24.65764404958075</v>
      </c>
      <c r="S3743" s="4">
        <f>(O3743*constantes!$B$4)+(P3743*constantes!$C$5)+(D3743*constantes!$B$6)+(Q3743*constantes!$B$8)+(F3743*constantes!$B$9)</f>
        <v>25.006354217611388</v>
      </c>
      <c r="T3743">
        <f>(O3743*constantes!$D$4)+(P3743*constantes!$D$5)+(D3743*constantes!$D$6)+(Q3743*constantes!$D$8)+(F3743*constantes!$D$9)</f>
        <v>26.764390809396616</v>
      </c>
      <c r="U3743">
        <f>(O3743*constantes!$D$4)+(P3743*constantes!$E$5)+(D3743*constantes!$D$6)+(Q3743*constantes!$D$8)+(F3743*constantes!$D$9)</f>
        <v>27.103950012660395</v>
      </c>
      <c r="V3743" s="5">
        <f t="shared" si="817"/>
        <v>0.22298515296411292</v>
      </c>
      <c r="W3743" s="5">
        <f t="shared" si="818"/>
        <v>0.30062158539453054</v>
      </c>
      <c r="X3743" s="6">
        <f t="shared" si="819"/>
        <v>0.10622425540773861</v>
      </c>
      <c r="Y3743" s="6">
        <f t="shared" si="820"/>
        <v>0.14589967607129051</v>
      </c>
      <c r="AA3743">
        <f>(O3743*constantes!$B$4)+(LN(110)*constantes!$B$5)+(LN(22)*constantes!$B$8)+(F3743*constantes!$B$9)</f>
        <v>23.529612757934284</v>
      </c>
      <c r="AB3743">
        <f t="shared" si="821"/>
        <v>7.8415260777171425E-2</v>
      </c>
      <c r="AC3743">
        <f>(O3743*constantes!$D$4)+(LN(110)*constantes!$D$5)+(LN(22)*constantes!$D$8)+(F3743*constantes!$D$9)</f>
        <v>25.605765897229862</v>
      </c>
      <c r="AD3743" s="7">
        <f t="shared" si="822"/>
        <v>3.4638908987597139E-2</v>
      </c>
      <c r="AF3743">
        <f>(O3743*constantes!$B$4)+(LN(125)*constantes!$B$5)+(LN(22.5)*constantes!$B$8)+(F3743*constantes!$B$9)</f>
        <v>23.784569694688678</v>
      </c>
      <c r="AG3743">
        <f t="shared" si="823"/>
        <v>0.10001327473115296</v>
      </c>
      <c r="AH3743">
        <f>(O3743*constantes!$D$4)+(LN(125)*constantes!$D$5)+(LN(22.5)*constantes!$D$8)+(F3743*constantes!$D$9)</f>
        <v>25.976838913838094</v>
      </c>
      <c r="AI3743">
        <f t="shared" si="824"/>
        <v>4.9808625979083754E-2</v>
      </c>
    </row>
    <row r="3744" spans="1:35" x14ac:dyDescent="0.25">
      <c r="A3744" s="11">
        <v>3743</v>
      </c>
      <c r="B3744">
        <v>0</v>
      </c>
      <c r="C3744">
        <v>60</v>
      </c>
      <c r="D3744">
        <v>1</v>
      </c>
      <c r="E3744">
        <v>1</v>
      </c>
      <c r="F3744">
        <v>0</v>
      </c>
      <c r="G3744">
        <v>160</v>
      </c>
      <c r="H3744">
        <v>26.38</v>
      </c>
      <c r="I3744">
        <f>IF(AND(B3744=1,E3744=0),V3744,IF(AND(B3744=1,E3744=1),W3744,IF(AND(B3744=0,E3744=0),X3744,IF(AND(B3744=0,E3744=1),Y3744,ERROR))))</f>
        <v>0.33729724483659362</v>
      </c>
      <c r="K3744">
        <f t="shared" si="812"/>
        <v>6.9102564331433469E-2</v>
      </c>
      <c r="L3744">
        <f t="shared" si="813"/>
        <v>4.820708918468708E-2</v>
      </c>
      <c r="M3744" s="22" t="str">
        <f t="shared" si="825"/>
        <v>'&gt;30%</v>
      </c>
      <c r="O3744">
        <f t="shared" si="814"/>
        <v>4.0943445622221004</v>
      </c>
      <c r="P3744">
        <f t="shared" si="815"/>
        <v>5.0751738152338266</v>
      </c>
      <c r="Q3744">
        <f t="shared" si="816"/>
        <v>3.2726061472891685</v>
      </c>
      <c r="R3744">
        <f>(O3744*constantes!$B$4)+(P3744*constantes!$B$5)+(D3744*constantes!$B$6)+(Q3744*constantes!$B$8)+(F3744*constantes!$B$9)</f>
        <v>25.464338264965313</v>
      </c>
      <c r="S3744" s="4">
        <f>(O3744*constantes!$B$4)+(P3744*constantes!$C$5)+(D3744*constantes!$B$6)+(Q3744*constantes!$B$8)+(F3744*constantes!$B$9)</f>
        <v>25.827923717088666</v>
      </c>
      <c r="T3744">
        <f>(O3744*constantes!$D$4)+(P3744*constantes!$D$5)+(D3744*constantes!$D$6)+(Q3744*constantes!$D$8)+(F3744*constantes!$D$9)</f>
        <v>27.708805227336665</v>
      </c>
      <c r="U3744">
        <f>(O3744*constantes!$D$4)+(P3744*constantes!$E$5)+(D3744*constantes!$D$6)+(Q3744*constantes!$D$8)+(F3744*constantes!$D$9)</f>
        <v>28.062849352687376</v>
      </c>
      <c r="V3744" s="5">
        <f t="shared" si="817"/>
        <v>0.43179104553675007</v>
      </c>
      <c r="W3744" s="5">
        <f t="shared" si="818"/>
        <v>0.55652890275104672</v>
      </c>
      <c r="X3744" s="6">
        <f t="shared" si="819"/>
        <v>0.25080709551823011</v>
      </c>
      <c r="Y3744" s="6">
        <f t="shared" si="820"/>
        <v>0.33729724483659362</v>
      </c>
      <c r="AA3744">
        <f>(O3744*constantes!$B$4)+(LN(110)*constantes!$B$5)+(LN(22)*constantes!$B$8)+(F3744*constantes!$B$9)</f>
        <v>23.915783691137978</v>
      </c>
      <c r="AB3744">
        <f t="shared" si="821"/>
        <v>0.11321269470654882</v>
      </c>
      <c r="AC3744">
        <f>(O3744*constantes!$D$4)+(LN(110)*constantes!$D$5)+(LN(22)*constantes!$D$8)+(F3744*constantes!$D$9)</f>
        <v>25.943321837946279</v>
      </c>
      <c r="AD3744" s="7">
        <f t="shared" si="822"/>
        <v>4.820708918468708E-2</v>
      </c>
      <c r="AF3744">
        <f>(O3744*constantes!$B$4)+(LN(125)*constantes!$B$5)+(LN(22.5)*constantes!$B$8)+(F3744*constantes!$B$9)</f>
        <v>24.170740627892375</v>
      </c>
      <c r="AG3744">
        <f t="shared" si="823"/>
        <v>0.14362116573454531</v>
      </c>
      <c r="AH3744">
        <f>(O3744*constantes!$D$4)+(LN(125)*constantes!$D$5)+(LN(22.5)*constantes!$D$8)+(F3744*constantes!$D$9)</f>
        <v>26.314394854554511</v>
      </c>
      <c r="AI3744">
        <f t="shared" si="824"/>
        <v>6.9102564331433469E-2</v>
      </c>
    </row>
    <row r="3745" spans="1:35" x14ac:dyDescent="0.25">
      <c r="A3745" s="11">
        <v>3744</v>
      </c>
      <c r="B3745">
        <v>1</v>
      </c>
      <c r="C3745">
        <v>39</v>
      </c>
      <c r="D3745">
        <v>1</v>
      </c>
      <c r="E3745">
        <v>0</v>
      </c>
      <c r="F3745">
        <v>0</v>
      </c>
      <c r="G3745">
        <v>118</v>
      </c>
      <c r="H3745">
        <v>27.52</v>
      </c>
      <c r="I3745">
        <f>IF(AND(B3745=1,E3745=0),V3745,IF(AND(B3745=1,E3745=1),W3745,IF(AND(B3745=0,E3745=0),X3745,IF(AND(B3745=0,E3745=1),Y3745,ERROR))))</f>
        <v>8.3248465241108405E-2</v>
      </c>
      <c r="K3745">
        <f t="shared" si="812"/>
        <v>3.974481175054656E-2</v>
      </c>
      <c r="L3745">
        <f t="shared" si="813"/>
        <v>3.0940270522043956E-2</v>
      </c>
      <c r="M3745" s="22" t="str">
        <f t="shared" si="825"/>
        <v>Elevated Risk</v>
      </c>
      <c r="O3745">
        <f t="shared" si="814"/>
        <v>3.6635616461296463</v>
      </c>
      <c r="P3745">
        <f t="shared" si="815"/>
        <v>4.7706846244656651</v>
      </c>
      <c r="Q3745">
        <f t="shared" si="816"/>
        <v>3.314913013065143</v>
      </c>
      <c r="R3745">
        <f>(O3745*constantes!$B$4)+(P3745*constantes!$B$5)+(D3745*constantes!$B$6)+(Q3745*constantes!$B$8)+(F3745*constantes!$B$9)</f>
        <v>23.592016084457164</v>
      </c>
      <c r="S3745" s="4">
        <f>(O3745*constantes!$B$4)+(P3745*constantes!$C$5)+(D3745*constantes!$B$6)+(Q3745*constantes!$B$8)+(F3745*constantes!$B$9)</f>
        <v>23.933787930953883</v>
      </c>
      <c r="T3745">
        <f>(O3745*constantes!$D$4)+(P3745*constantes!$D$5)+(D3745*constantes!$D$6)+(Q3745*constantes!$D$8)+(F3745*constantes!$D$9)</f>
        <v>25.701743453369264</v>
      </c>
      <c r="U3745">
        <f>(O3745*constantes!$D$4)+(P3745*constantes!$E$5)+(D3745*constantes!$D$6)+(Q3745*constantes!$D$8)+(F3745*constantes!$D$9)</f>
        <v>26.034546412771991</v>
      </c>
      <c r="V3745" s="5">
        <f t="shared" si="817"/>
        <v>8.3248465241108405E-2</v>
      </c>
      <c r="W3745" s="5">
        <f t="shared" si="818"/>
        <v>0.1151462650940126</v>
      </c>
      <c r="X3745" s="6">
        <f t="shared" si="819"/>
        <v>3.8061014018406225E-2</v>
      </c>
      <c r="Y3745" s="6">
        <f t="shared" si="820"/>
        <v>5.2688195070678234E-2</v>
      </c>
      <c r="AA3745">
        <f>(O3745*constantes!$B$4)+(LN(110)*constantes!$B$5)+(LN(22)*constantes!$B$8)+(F3745*constantes!$B$9)</f>
        <v>22.574773704658814</v>
      </c>
      <c r="AB3745">
        <f t="shared" si="821"/>
        <v>3.0940270522043956E-2</v>
      </c>
      <c r="AC3745">
        <f>(O3745*constantes!$D$4)+(LN(110)*constantes!$D$5)+(LN(22)*constantes!$D$8)+(F3745*constantes!$D$9)</f>
        <v>24.771131368454586</v>
      </c>
      <c r="AD3745" s="7">
        <f t="shared" si="822"/>
        <v>1.5184528759381921E-2</v>
      </c>
      <c r="AF3745">
        <f>(O3745*constantes!$B$4)+(LN(125)*constantes!$B$5)+(LN(22.5)*constantes!$B$8)+(F3745*constantes!$B$9)</f>
        <v>22.829730641413207</v>
      </c>
      <c r="AG3745">
        <f t="shared" si="823"/>
        <v>3.974481175054656E-2</v>
      </c>
      <c r="AH3745">
        <f>(O3745*constantes!$D$4)+(LN(125)*constantes!$D$5)+(LN(22.5)*constantes!$D$8)+(F3745*constantes!$D$9)</f>
        <v>25.142204385062819</v>
      </c>
      <c r="AI3745">
        <f t="shared" si="824"/>
        <v>2.1931490638549711E-2</v>
      </c>
    </row>
    <row r="3746" spans="1:35" x14ac:dyDescent="0.25">
      <c r="A3746" s="11">
        <v>3745</v>
      </c>
      <c r="B3746">
        <v>0</v>
      </c>
      <c r="C3746">
        <v>61</v>
      </c>
      <c r="D3746">
        <v>0</v>
      </c>
      <c r="E3746">
        <v>1</v>
      </c>
      <c r="F3746">
        <v>1</v>
      </c>
      <c r="G3746">
        <v>161.5</v>
      </c>
      <c r="H3746">
        <v>31.03</v>
      </c>
      <c r="I3746">
        <f>IF(AND(B3746=1,E3746=0),V3746,IF(AND(B3746=1,E3746=1),W3746,IF(AND(B3746=0,E3746=0),X3746,IF(AND(B3746=0,E3746=1),Y3746,ERROR))))</f>
        <v>0.43056076001253829</v>
      </c>
      <c r="K3746">
        <f t="shared" si="812"/>
        <v>0.15041414047989821</v>
      </c>
      <c r="L3746">
        <f t="shared" si="813"/>
        <v>0.10637877380707761</v>
      </c>
      <c r="M3746" s="22" t="str">
        <f t="shared" si="825"/>
        <v>'&gt;30%</v>
      </c>
      <c r="O3746">
        <f t="shared" si="814"/>
        <v>4.1108738641733114</v>
      </c>
      <c r="P3746">
        <f t="shared" si="815"/>
        <v>5.084505142662711</v>
      </c>
      <c r="Q3746">
        <f t="shared" si="816"/>
        <v>3.434954478460289</v>
      </c>
      <c r="R3746">
        <f>(O3746*constantes!$B$4)+(P3746*constantes!$B$5)+(D3746*constantes!$B$6)+(Q3746*constantes!$B$8)+(F3746*constantes!$B$9)</f>
        <v>25.483878566156658</v>
      </c>
      <c r="S3746" s="4">
        <f>(O3746*constantes!$B$4)+(P3746*constantes!$C$5)+(D3746*constantes!$B$6)+(Q3746*constantes!$B$8)+(F3746*constantes!$B$9)</f>
        <v>25.848132514577014</v>
      </c>
      <c r="T3746">
        <f>(O3746*constantes!$D$4)+(P3746*constantes!$D$5)+(D3746*constantes!$D$6)+(Q3746*constantes!$D$8)+(F3746*constantes!$D$9)</f>
        <v>28.021981383546262</v>
      </c>
      <c r="U3746">
        <f>(O3746*constantes!$D$4)+(P3746*constantes!$E$5)+(D3746*constantes!$D$6)+(Q3746*constantes!$D$8)+(F3746*constantes!$D$9)</f>
        <v>28.376676462298413</v>
      </c>
      <c r="V3746" s="5">
        <f t="shared" si="817"/>
        <v>0.43809368454147024</v>
      </c>
      <c r="W3746" s="5">
        <f t="shared" si="818"/>
        <v>0.56382949341904576</v>
      </c>
      <c r="X3746" s="6">
        <f t="shared" si="819"/>
        <v>0.32628857681534984</v>
      </c>
      <c r="Y3746" s="6">
        <f t="shared" si="820"/>
        <v>0.43056076001253829</v>
      </c>
      <c r="AA3746">
        <f>(O3746*constantes!$B$4)+(LN(110)*constantes!$B$5)+(LN(22)*constantes!$B$8)+(F3746*constantes!$B$9)</f>
        <v>24.498838746940024</v>
      </c>
      <c r="AB3746">
        <f t="shared" si="821"/>
        <v>0.19365962230312839</v>
      </c>
      <c r="AC3746">
        <f>(O3746*constantes!$D$4)+(LN(110)*constantes!$D$5)+(LN(22)*constantes!$D$8)+(F3746*constantes!$D$9)</f>
        <v>26.765929225606659</v>
      </c>
      <c r="AD3746" s="7">
        <f t="shared" si="822"/>
        <v>0.10637877380707761</v>
      </c>
      <c r="AF3746">
        <f>(O3746*constantes!$B$4)+(LN(125)*constantes!$B$5)+(LN(22.5)*constantes!$B$8)+(F3746*constantes!$B$9)</f>
        <v>24.753795683694413</v>
      </c>
      <c r="AG3746">
        <f t="shared" si="823"/>
        <v>0.24252066759978341</v>
      </c>
      <c r="AH3746">
        <f>(O3746*constantes!$D$4)+(LN(125)*constantes!$D$5)+(LN(22.5)*constantes!$D$8)+(F3746*constantes!$D$9)</f>
        <v>27.137002242214891</v>
      </c>
      <c r="AI3746">
        <f t="shared" si="824"/>
        <v>0.15041414047989821</v>
      </c>
    </row>
    <row r="3747" spans="1:35" x14ac:dyDescent="0.25">
      <c r="A3747" s="11">
        <v>3746</v>
      </c>
      <c r="B3747">
        <v>0</v>
      </c>
      <c r="C3747">
        <v>34</v>
      </c>
      <c r="D3747">
        <v>1</v>
      </c>
      <c r="E3747">
        <v>0</v>
      </c>
      <c r="F3747">
        <v>0</v>
      </c>
      <c r="G3747">
        <v>108.5</v>
      </c>
      <c r="H3747">
        <v>19.68</v>
      </c>
      <c r="I3747">
        <f>IF(AND(B3747=1,E3747=0),V3747,IF(AND(B3747=1,E3747=1),W3747,IF(AND(B3747=0,E3747=0),X3747,IF(AND(B3747=0,E3747=1),Y3747,ERROR))))</f>
        <v>1.7615786221454099E-2</v>
      </c>
      <c r="K3747">
        <f t="shared" si="812"/>
        <v>1.5150498846978833E-2</v>
      </c>
      <c r="L3747">
        <f t="shared" si="813"/>
        <v>1.0478459792489292E-2</v>
      </c>
      <c r="M3747" s="22" t="str">
        <f t="shared" si="825"/>
        <v>Elevated Risk</v>
      </c>
      <c r="O3747">
        <f t="shared" si="814"/>
        <v>3.5263605246161616</v>
      </c>
      <c r="P3747">
        <f t="shared" si="815"/>
        <v>4.6867501729805143</v>
      </c>
      <c r="Q3747">
        <f t="shared" si="816"/>
        <v>2.9796028916241073</v>
      </c>
      <c r="R3747">
        <f>(O3747*constantes!$B$4)+(P3747*constantes!$B$5)+(D3747*constantes!$B$6)+(Q3747*constantes!$B$8)+(F3747*constantes!$B$9)</f>
        <v>22.743385553994663</v>
      </c>
      <c r="S3747" s="4">
        <f>(O3747*constantes!$B$4)+(P3747*constantes!$C$5)+(D3747*constantes!$B$6)+(Q3747*constantes!$B$8)+(F3747*constantes!$B$9)</f>
        <v>23.079144336386989</v>
      </c>
      <c r="T3747">
        <f>(O3747*constantes!$D$4)+(P3747*constantes!$D$5)+(D3747*constantes!$D$6)+(Q3747*constantes!$D$8)+(F3747*constantes!$D$9)</f>
        <v>24.920882240138745</v>
      </c>
      <c r="U3747">
        <f>(O3747*constantes!$D$4)+(P3747*constantes!$E$5)+(D3747*constantes!$D$6)+(Q3747*constantes!$D$8)+(F3747*constantes!$D$9)</f>
        <v>25.247829932205867</v>
      </c>
      <c r="V3747" s="5">
        <f t="shared" si="817"/>
        <v>3.6517836287143779E-2</v>
      </c>
      <c r="W3747" s="5">
        <f t="shared" si="818"/>
        <v>5.0713548068293868E-2</v>
      </c>
      <c r="X3747" s="6">
        <f t="shared" si="819"/>
        <v>1.7615786221454099E-2</v>
      </c>
      <c r="Y3747" s="6">
        <f t="shared" si="820"/>
        <v>2.4344809346758645E-2</v>
      </c>
      <c r="AA3747">
        <f>(O3747*constantes!$B$4)+(LN(110)*constantes!$B$5)+(LN(22)*constantes!$B$8)+(F3747*constantes!$B$9)</f>
        <v>22.147672101432196</v>
      </c>
      <c r="AB3747">
        <f t="shared" si="821"/>
        <v>2.0295430328568731E-2</v>
      </c>
      <c r="AC3747">
        <f>(O3747*constantes!$D$4)+(LN(110)*constantes!$D$5)+(LN(22)*constantes!$D$8)+(F3747*constantes!$D$9)</f>
        <v>24.397797512737885</v>
      </c>
      <c r="AD3747" s="7">
        <f t="shared" si="822"/>
        <v>1.0478459792489292E-2</v>
      </c>
      <c r="AF3747">
        <f>(O3747*constantes!$B$4)+(LN(125)*constantes!$B$5)+(LN(22.5)*constantes!$B$8)+(F3747*constantes!$B$9)</f>
        <v>22.402629038186589</v>
      </c>
      <c r="AG3747">
        <f t="shared" si="823"/>
        <v>2.6111793448385767E-2</v>
      </c>
      <c r="AH3747">
        <f>(O3747*constantes!$D$4)+(LN(125)*constantes!$D$5)+(LN(22.5)*constantes!$D$8)+(F3747*constantes!$D$9)</f>
        <v>24.768870529346117</v>
      </c>
      <c r="AI3747">
        <f t="shared" si="824"/>
        <v>1.5150498846978833E-2</v>
      </c>
    </row>
    <row r="3748" spans="1:35" x14ac:dyDescent="0.25">
      <c r="A3748" s="11">
        <v>3747</v>
      </c>
      <c r="B3748">
        <v>0</v>
      </c>
      <c r="C3748">
        <v>40</v>
      </c>
      <c r="D3748">
        <v>1</v>
      </c>
      <c r="E3748">
        <v>0</v>
      </c>
      <c r="F3748">
        <v>0</v>
      </c>
      <c r="G3748">
        <v>99</v>
      </c>
      <c r="H3748">
        <v>22.13</v>
      </c>
      <c r="I3748">
        <f>IF(AND(B3748=1,E3748=0),V3748,IF(AND(B3748=1,E3748=1),W3748,IF(AND(B3748=0,E3748=0),X3748,IF(AND(B3748=0,E3748=1),Y3748,ERROR))))</f>
        <v>2.2439121347292756E-2</v>
      </c>
      <c r="K3748">
        <f t="shared" si="812"/>
        <v>2.3477142937900042E-2</v>
      </c>
      <c r="L3748">
        <f t="shared" si="813"/>
        <v>1.6258639030403699E-2</v>
      </c>
      <c r="M3748" s="22" t="str">
        <f t="shared" si="825"/>
        <v>NORMAL</v>
      </c>
      <c r="O3748">
        <f t="shared" si="814"/>
        <v>3.6888794541139363</v>
      </c>
      <c r="P3748">
        <f t="shared" si="815"/>
        <v>4.5951198501345898</v>
      </c>
      <c r="Q3748">
        <f t="shared" si="816"/>
        <v>3.0969341540629585</v>
      </c>
      <c r="R3748">
        <f>(O3748*constantes!$B$4)+(P3748*constantes!$B$5)+(D3748*constantes!$B$6)+(Q3748*constantes!$B$8)+(F3748*constantes!$B$9)</f>
        <v>23.172335606382685</v>
      </c>
      <c r="S3748" s="4">
        <f>(O3748*constantes!$B$4)+(P3748*constantes!$C$5)+(D3748*constantes!$B$6)+(Q3748*constantes!$B$8)+(F3748*constantes!$B$9)</f>
        <v>23.501529992446326</v>
      </c>
      <c r="T3748">
        <f>(O3748*constantes!$D$4)+(P3748*constantes!$D$5)+(D3748*constantes!$D$6)+(Q3748*constantes!$D$8)+(F3748*constantes!$D$9)</f>
        <v>25.165345380112587</v>
      </c>
      <c r="U3748">
        <f>(O3748*constantes!$D$4)+(P3748*constantes!$E$5)+(D3748*constantes!$D$6)+(Q3748*constantes!$D$8)+(F3748*constantes!$D$9)</f>
        <v>25.485900940857977</v>
      </c>
      <c r="V3748" s="5">
        <f t="shared" si="817"/>
        <v>5.5526803043243644E-2</v>
      </c>
      <c r="W3748" s="5">
        <f t="shared" si="818"/>
        <v>7.6328874326431095E-2</v>
      </c>
      <c r="X3748" s="6">
        <f t="shared" si="819"/>
        <v>2.2439121347292756E-2</v>
      </c>
      <c r="Y3748" s="6">
        <f t="shared" si="820"/>
        <v>3.0787004907558035E-2</v>
      </c>
      <c r="AA3748">
        <f>(O3748*constantes!$B$4)+(LN(110)*constantes!$B$5)+(LN(22)*constantes!$B$8)+(F3748*constantes!$B$9)</f>
        <v>22.653587028201589</v>
      </c>
      <c r="AB3748">
        <f t="shared" si="821"/>
        <v>3.3434567241904078E-2</v>
      </c>
      <c r="AC3748">
        <f>(O3748*constantes!$D$4)+(LN(110)*constantes!$D$5)+(LN(22)*constantes!$D$8)+(F3748*constantes!$D$9)</f>
        <v>24.840022896226397</v>
      </c>
      <c r="AD3748" s="7">
        <f t="shared" si="822"/>
        <v>1.6258639030403699E-2</v>
      </c>
      <c r="AF3748">
        <f>(O3748*constantes!$B$4)+(LN(125)*constantes!$B$5)+(LN(22.5)*constantes!$B$8)+(F3748*constantes!$B$9)</f>
        <v>22.908543964955982</v>
      </c>
      <c r="AG3748">
        <f t="shared" si="823"/>
        <v>4.2933030992125865E-2</v>
      </c>
      <c r="AH3748">
        <f>(O3748*constantes!$D$4)+(LN(125)*constantes!$D$5)+(LN(22.5)*constantes!$D$8)+(F3748*constantes!$D$9)</f>
        <v>25.211095912834629</v>
      </c>
      <c r="AI3748">
        <f t="shared" si="824"/>
        <v>2.3477142937900042E-2</v>
      </c>
    </row>
    <row r="3749" spans="1:35" x14ac:dyDescent="0.25">
      <c r="A3749" s="11">
        <v>3748</v>
      </c>
      <c r="B3749">
        <v>1</v>
      </c>
      <c r="C3749">
        <v>52</v>
      </c>
      <c r="D3749">
        <v>1</v>
      </c>
      <c r="E3749">
        <v>0</v>
      </c>
      <c r="F3749">
        <v>0</v>
      </c>
      <c r="G3749">
        <v>125</v>
      </c>
      <c r="H3749">
        <v>23.86</v>
      </c>
      <c r="I3749">
        <f>IF(AND(B3749=1,E3749=0),V3749,IF(AND(B3749=1,E3749=1),W3749,IF(AND(B3749=0,E3749=0),X3749,IF(AND(B3749=0,E3749=1),Y3749,ERROR))))</f>
        <v>0.1906414761005637</v>
      </c>
      <c r="K3749">
        <f t="shared" si="812"/>
        <v>9.453671546464415E-2</v>
      </c>
      <c r="L3749">
        <f t="shared" si="813"/>
        <v>7.4072320755760312E-2</v>
      </c>
      <c r="M3749" s="22" t="str">
        <f t="shared" si="825"/>
        <v>Elevated Risk</v>
      </c>
      <c r="O3749">
        <f t="shared" si="814"/>
        <v>3.9512437185814275</v>
      </c>
      <c r="P3749">
        <f t="shared" si="815"/>
        <v>4.8283137373023015</v>
      </c>
      <c r="Q3749">
        <f t="shared" si="816"/>
        <v>3.1722034166697699</v>
      </c>
      <c r="R3749">
        <f>(O3749*constantes!$B$4)+(P3749*constantes!$B$5)+(D3749*constantes!$B$6)+(Q3749*constantes!$B$8)+(F3749*constantes!$B$9)</f>
        <v>24.48132959662329</v>
      </c>
      <c r="S3749" s="4">
        <f>(O3749*constantes!$B$4)+(P3749*constantes!$C$5)+(D3749*constantes!$B$6)+(Q3749*constantes!$B$8)+(F3749*constantes!$B$9)</f>
        <v>24.827229992763627</v>
      </c>
      <c r="T3749">
        <f>(O3749*constantes!$D$4)+(P3749*constantes!$D$5)+(D3749*constantes!$D$6)+(Q3749*constantes!$D$8)+(F3749*constantes!$D$9)</f>
        <v>26.573691736887803</v>
      </c>
      <c r="U3749">
        <f>(O3749*constantes!$D$4)+(P3749*constantes!$E$5)+(D3749*constantes!$D$6)+(Q3749*constantes!$D$8)+(F3749*constantes!$D$9)</f>
        <v>26.910514903202014</v>
      </c>
      <c r="V3749" s="5">
        <f t="shared" si="817"/>
        <v>0.1906414761005637</v>
      </c>
      <c r="W3749" s="5">
        <f t="shared" si="818"/>
        <v>0.25838398010781827</v>
      </c>
      <c r="X3749" s="6">
        <f t="shared" si="819"/>
        <v>8.8626909949745425E-2</v>
      </c>
      <c r="Y3749" s="6">
        <f t="shared" si="820"/>
        <v>0.12187796183731492</v>
      </c>
      <c r="AA3749">
        <f>(O3749*constantes!$B$4)+(LN(110)*constantes!$B$5)+(LN(22)*constantes!$B$8)+(F3749*constantes!$B$9)</f>
        <v>23.470316488918311</v>
      </c>
      <c r="AB3749">
        <f t="shared" si="821"/>
        <v>7.4072320755760312E-2</v>
      </c>
      <c r="AC3749">
        <f>(O3749*constantes!$D$4)+(LN(110)*constantes!$D$5)+(LN(22)*constantes!$D$8)+(F3749*constantes!$D$9)</f>
        <v>25.553934425340952</v>
      </c>
      <c r="AD3749" s="7">
        <f t="shared" si="822"/>
        <v>3.291838619478793E-2</v>
      </c>
      <c r="AF3749">
        <f>(O3749*constantes!$B$4)+(LN(125)*constantes!$B$5)+(LN(22.5)*constantes!$B$8)+(F3749*constantes!$B$9)</f>
        <v>23.725273425672704</v>
      </c>
      <c r="AG3749">
        <f t="shared" si="823"/>
        <v>9.453671546464415E-2</v>
      </c>
      <c r="AH3749">
        <f>(O3749*constantes!$D$4)+(LN(125)*constantes!$D$5)+(LN(22.5)*constantes!$D$8)+(F3749*constantes!$D$9)</f>
        <v>25.925007441949184</v>
      </c>
      <c r="AI3749">
        <f t="shared" si="824"/>
        <v>4.7353292556453264E-2</v>
      </c>
    </row>
    <row r="3750" spans="1:35" x14ac:dyDescent="0.25">
      <c r="A3750" s="11">
        <v>3749</v>
      </c>
      <c r="B3750">
        <v>1</v>
      </c>
      <c r="C3750">
        <v>35</v>
      </c>
      <c r="D3750">
        <v>1</v>
      </c>
      <c r="E3750">
        <v>0</v>
      </c>
      <c r="F3750">
        <v>0</v>
      </c>
      <c r="G3750">
        <v>106</v>
      </c>
      <c r="H3750">
        <v>29.27</v>
      </c>
      <c r="I3750">
        <f>IF(AND(B3750=1,E3750=0),V3750,IF(AND(B3750=1,E3750=1),W3750,IF(AND(B3750=0,E3750=0),X3750,IF(AND(B3750=0,E3750=1),Y3750,ERROR))))</f>
        <v>5.2010620697321763E-2</v>
      </c>
      <c r="K3750">
        <f t="shared" si="812"/>
        <v>2.8542111166007578E-2</v>
      </c>
      <c r="L3750">
        <f t="shared" si="813"/>
        <v>2.2190585383473738E-2</v>
      </c>
      <c r="M3750" s="22" t="str">
        <f t="shared" si="825"/>
        <v>Elevated Risk</v>
      </c>
      <c r="O3750">
        <f t="shared" si="814"/>
        <v>3.5553480614894135</v>
      </c>
      <c r="P3750">
        <f t="shared" si="815"/>
        <v>4.6634390941120669</v>
      </c>
      <c r="Q3750">
        <f t="shared" si="816"/>
        <v>3.3765631007037946</v>
      </c>
      <c r="R3750">
        <f>(O3750*constantes!$B$4)+(P3750*constantes!$B$5)+(D3750*constantes!$B$6)+(Q3750*constantes!$B$8)+(F3750*constantes!$B$9)</f>
        <v>23.105076825544451</v>
      </c>
      <c r="S3750" s="4">
        <f>(O3750*constantes!$B$4)+(P3750*constantes!$C$5)+(D3750*constantes!$B$6)+(Q3750*constantes!$B$8)+(F3750*constantes!$B$9)</f>
        <v>23.439165602246639</v>
      </c>
      <c r="T3750">
        <f>(O3750*constantes!$D$4)+(P3750*constantes!$D$5)+(D3750*constantes!$D$6)+(Q3750*constantes!$D$8)+(F3750*constantes!$D$9)</f>
        <v>25.137133297130589</v>
      </c>
      <c r="U3750">
        <f>(O3750*constantes!$D$4)+(P3750*constantes!$E$5)+(D3750*constantes!$D$6)+(Q3750*constantes!$D$8)+(F3750*constantes!$D$9)</f>
        <v>25.462454808335849</v>
      </c>
      <c r="V3750" s="5">
        <f t="shared" si="817"/>
        <v>5.2010620697321763E-2</v>
      </c>
      <c r="W3750" s="5">
        <f t="shared" si="818"/>
        <v>7.1884188280696537E-2</v>
      </c>
      <c r="X3750" s="6">
        <f t="shared" si="819"/>
        <v>2.1821774962952345E-2</v>
      </c>
      <c r="Y3750" s="6">
        <f t="shared" si="820"/>
        <v>3.0084407365814747E-2</v>
      </c>
      <c r="AA3750">
        <f>(O3750*constantes!$B$4)+(LN(110)*constantes!$B$5)+(LN(22)*constantes!$B$8)+(F3750*constantes!$B$9)</f>
        <v>22.237909144217156</v>
      </c>
      <c r="AB3750">
        <f t="shared" si="821"/>
        <v>2.2190585383473738E-2</v>
      </c>
      <c r="AC3750">
        <f>(O3750*constantes!$D$4)+(LN(110)*constantes!$D$5)+(LN(22)*constantes!$D$8)+(F3750*constantes!$D$9)</f>
        <v>24.476674629697587</v>
      </c>
      <c r="AD3750" s="7">
        <f t="shared" si="822"/>
        <v>1.133354995431346E-2</v>
      </c>
      <c r="AF3750">
        <f>(O3750*constantes!$B$4)+(LN(125)*constantes!$B$5)+(LN(22.5)*constantes!$B$8)+(F3750*constantes!$B$9)</f>
        <v>22.492866080971549</v>
      </c>
      <c r="AG3750">
        <f t="shared" si="823"/>
        <v>2.8542111166007578E-2</v>
      </c>
      <c r="AH3750">
        <f>(O3750*constantes!$D$4)+(LN(125)*constantes!$D$5)+(LN(22.5)*constantes!$D$8)+(F3750*constantes!$D$9)</f>
        <v>24.84774764630582</v>
      </c>
      <c r="AI3750">
        <f t="shared" si="824"/>
        <v>1.6383680801150824E-2</v>
      </c>
    </row>
    <row r="3751" spans="1:35" x14ac:dyDescent="0.25">
      <c r="A3751" s="11">
        <v>3750</v>
      </c>
      <c r="B3751">
        <v>1</v>
      </c>
      <c r="C3751">
        <v>49</v>
      </c>
      <c r="D3751">
        <v>1</v>
      </c>
      <c r="E3751">
        <v>0</v>
      </c>
      <c r="F3751">
        <v>0</v>
      </c>
      <c r="G3751">
        <v>115</v>
      </c>
      <c r="H3751">
        <v>22.86</v>
      </c>
      <c r="I3751">
        <f>IF(AND(B3751=1,E3751=0),V3751,IF(AND(B3751=1,E3751=1),W3751,IF(AND(B3751=0,E3751=0),X3751,IF(AND(B3751=0,E3751=1),Y3751,ERROR))))</f>
        <v>0.13547392952946291</v>
      </c>
      <c r="K3751">
        <f t="shared" si="812"/>
        <v>7.9222803135090225E-2</v>
      </c>
      <c r="L3751">
        <f t="shared" si="813"/>
        <v>6.1959526107751905E-2</v>
      </c>
      <c r="M3751" s="22" t="str">
        <f t="shared" si="825"/>
        <v>Elevated Risk</v>
      </c>
      <c r="O3751">
        <f t="shared" si="814"/>
        <v>3.8918202981106265</v>
      </c>
      <c r="P3751">
        <f t="shared" si="815"/>
        <v>4.7449321283632502</v>
      </c>
      <c r="Q3751">
        <f t="shared" si="816"/>
        <v>3.1293886583666644</v>
      </c>
      <c r="R3751">
        <f>(O3751*constantes!$B$4)+(P3751*constantes!$B$5)+(D3751*constantes!$B$6)+(Q3751*constantes!$B$8)+(F3751*constantes!$B$9)</f>
        <v>24.107725054583895</v>
      </c>
      <c r="S3751" s="4">
        <f>(O3751*constantes!$B$4)+(P3751*constantes!$C$5)+(D3751*constantes!$B$6)+(Q3751*constantes!$B$8)+(F3751*constantes!$B$9)</f>
        <v>24.447651992259839</v>
      </c>
      <c r="T3751">
        <f>(O3751*constantes!$D$4)+(P3751*constantes!$D$5)+(D3751*constantes!$D$6)+(Q3751*constantes!$D$8)+(F3751*constantes!$D$9)</f>
        <v>26.155562443364111</v>
      </c>
      <c r="U3751">
        <f>(O3751*constantes!$D$4)+(P3751*constantes!$E$5)+(D3751*constantes!$D$6)+(Q3751*constantes!$D$8)+(F3751*constantes!$D$9)</f>
        <v>26.486568908638731</v>
      </c>
      <c r="V3751" s="5">
        <f t="shared" si="817"/>
        <v>0.13547392952946291</v>
      </c>
      <c r="W3751" s="5">
        <f t="shared" si="818"/>
        <v>0.18495230165504595</v>
      </c>
      <c r="X3751" s="6">
        <f t="shared" si="819"/>
        <v>5.9261470450799991E-2</v>
      </c>
      <c r="Y3751" s="6">
        <f t="shared" si="820"/>
        <v>8.1542704151190692E-2</v>
      </c>
      <c r="AA3751">
        <f>(O3751*constantes!$B$4)+(LN(110)*constantes!$B$5)+(LN(22)*constantes!$B$8)+(F3751*constantes!$B$9)</f>
        <v>23.285333757929525</v>
      </c>
      <c r="AB3751">
        <f t="shared" si="821"/>
        <v>6.1959526107751905E-2</v>
      </c>
      <c r="AC3751">
        <f>(O3751*constantes!$D$4)+(LN(110)*constantes!$D$5)+(LN(22)*constantes!$D$8)+(F3751*constantes!$D$9)</f>
        <v>25.39223913860047</v>
      </c>
      <c r="AD3751" s="7">
        <f t="shared" si="822"/>
        <v>2.8073382189004015E-2</v>
      </c>
      <c r="AF3751">
        <f>(O3751*constantes!$B$4)+(LN(125)*constantes!$B$5)+(LN(22.5)*constantes!$B$8)+(F3751*constantes!$B$9)</f>
        <v>23.540290694683922</v>
      </c>
      <c r="AG3751">
        <f t="shared" si="823"/>
        <v>7.9222803135090225E-2</v>
      </c>
      <c r="AH3751">
        <f>(O3751*constantes!$D$4)+(LN(125)*constantes!$D$5)+(LN(22.5)*constantes!$D$8)+(F3751*constantes!$D$9)</f>
        <v>25.763312155208702</v>
      </c>
      <c r="AI3751">
        <f t="shared" si="824"/>
        <v>4.0428513799347532E-2</v>
      </c>
    </row>
    <row r="3752" spans="1:35" x14ac:dyDescent="0.25">
      <c r="A3752" s="11">
        <v>3751</v>
      </c>
      <c r="B3752">
        <v>1</v>
      </c>
      <c r="C3752">
        <v>43</v>
      </c>
      <c r="D3752">
        <v>1</v>
      </c>
      <c r="E3752">
        <v>1</v>
      </c>
      <c r="F3752">
        <v>0</v>
      </c>
      <c r="G3752">
        <v>126</v>
      </c>
      <c r="H3752">
        <v>29.48</v>
      </c>
      <c r="I3752">
        <f>IF(AND(B3752=1,E3752=0),V3752,IF(AND(B3752=1,E3752=1),W3752,IF(AND(B3752=0,E3752=0),X3752,IF(AND(B3752=0,E3752=1),Y3752,ERROR))))</f>
        <v>0.18017555304463329</v>
      </c>
      <c r="K3752">
        <f t="shared" si="812"/>
        <v>5.3478442485207722E-2</v>
      </c>
      <c r="L3752">
        <f t="shared" si="813"/>
        <v>4.169811677585733E-2</v>
      </c>
      <c r="M3752" s="22" t="str">
        <f t="shared" si="825"/>
        <v>Elevated Risk</v>
      </c>
      <c r="O3752">
        <f t="shared" si="814"/>
        <v>3.7612001156935624</v>
      </c>
      <c r="P3752">
        <f t="shared" si="815"/>
        <v>4.836281906951478</v>
      </c>
      <c r="Q3752">
        <f t="shared" si="816"/>
        <v>3.3837120673211358</v>
      </c>
      <c r="R3752">
        <f>(O3752*constantes!$B$4)+(P3752*constantes!$B$5)+(D3752*constantes!$B$6)+(Q3752*constantes!$B$8)+(F3752*constantes!$B$9)</f>
        <v>24.072190767707159</v>
      </c>
      <c r="S3752" s="4">
        <f>(O3752*constantes!$B$4)+(P3752*constantes!$C$5)+(D3752*constantes!$B$6)+(Q3752*constantes!$B$8)+(F3752*constantes!$B$9)</f>
        <v>24.41866200352116</v>
      </c>
      <c r="T3752">
        <f>(O3752*constantes!$D$4)+(P3752*constantes!$D$5)+(D3752*constantes!$D$6)+(Q3752*constantes!$D$8)+(F3752*constantes!$D$9)</f>
        <v>26.187117332111097</v>
      </c>
      <c r="U3752">
        <f>(O3752*constantes!$D$4)+(P3752*constantes!$E$5)+(D3752*constantes!$D$6)+(Q3752*constantes!$D$8)+(F3752*constantes!$D$9)</f>
        <v>26.524496357940034</v>
      </c>
      <c r="V3752" s="5">
        <f t="shared" si="817"/>
        <v>0.13106919576694709</v>
      </c>
      <c r="W3752" s="5">
        <f t="shared" si="818"/>
        <v>0.18017555304463329</v>
      </c>
      <c r="X3752" s="6">
        <f t="shared" si="819"/>
        <v>6.1102034307349395E-2</v>
      </c>
      <c r="Y3752" s="6">
        <f t="shared" si="820"/>
        <v>8.4557690748677916E-2</v>
      </c>
      <c r="AA3752">
        <f>(O3752*constantes!$B$4)+(LN(110)*constantes!$B$5)+(LN(22)*constantes!$B$8)+(F3752*constantes!$B$9)</f>
        <v>22.8787183548725</v>
      </c>
      <c r="AB3752">
        <f t="shared" si="821"/>
        <v>4.169811677585733E-2</v>
      </c>
      <c r="AC3752">
        <f>(O3752*constantes!$D$4)+(LN(110)*constantes!$D$5)+(LN(22)*constantes!$D$8)+(F3752*constantes!$D$9)</f>
        <v>25.036812478830871</v>
      </c>
      <c r="AD3752" s="7">
        <f t="shared" si="822"/>
        <v>1.975954812069991E-2</v>
      </c>
      <c r="AF3752">
        <f>(O3752*constantes!$B$4)+(LN(125)*constantes!$B$5)+(LN(22.5)*constantes!$B$8)+(F3752*constantes!$B$9)</f>
        <v>23.133675291626897</v>
      </c>
      <c r="AG3752">
        <f t="shared" si="823"/>
        <v>5.3478442485207722E-2</v>
      </c>
      <c r="AH3752">
        <f>(O3752*constantes!$D$4)+(LN(125)*constantes!$D$5)+(LN(22.5)*constantes!$D$8)+(F3752*constantes!$D$9)</f>
        <v>25.407885495439103</v>
      </c>
      <c r="AI3752">
        <f t="shared" si="824"/>
        <v>2.8509711637591306E-2</v>
      </c>
    </row>
    <row r="3753" spans="1:35" x14ac:dyDescent="0.25">
      <c r="A3753" s="11">
        <v>3752</v>
      </c>
      <c r="B3753">
        <v>1</v>
      </c>
      <c r="C3753">
        <v>40</v>
      </c>
      <c r="D3753">
        <v>1</v>
      </c>
      <c r="E3753">
        <v>0</v>
      </c>
      <c r="F3753">
        <v>0</v>
      </c>
      <c r="G3753">
        <v>120</v>
      </c>
      <c r="H3753">
        <v>27.99</v>
      </c>
      <c r="I3753">
        <f>IF(AND(B3753=1,E3753=0),V3753,IF(AND(B3753=1,E3753=1),W3753,IF(AND(B3753=0,E3753=0),X3753,IF(AND(B3753=0,E3753=1),Y3753,ERROR))))</f>
        <v>9.3655769073184736E-2</v>
      </c>
      <c r="K3753">
        <f t="shared" si="812"/>
        <v>4.2933030992125865E-2</v>
      </c>
      <c r="L3753">
        <f t="shared" si="813"/>
        <v>3.3434567241904078E-2</v>
      </c>
      <c r="M3753" s="22" t="str">
        <f t="shared" si="825"/>
        <v>Elevated Risk</v>
      </c>
      <c r="O3753">
        <f t="shared" si="814"/>
        <v>3.6888794541139363</v>
      </c>
      <c r="P3753">
        <f t="shared" si="815"/>
        <v>4.7874917427820458</v>
      </c>
      <c r="Q3753">
        <f t="shared" si="816"/>
        <v>3.3318473035273621</v>
      </c>
      <c r="R3753">
        <f>(O3753*constantes!$B$4)+(P3753*constantes!$B$5)+(D3753*constantes!$B$6)+(Q3753*constantes!$B$8)+(F3753*constantes!$B$9)</f>
        <v>23.715432954496023</v>
      </c>
      <c r="S3753" s="4">
        <f>(O3753*constantes!$B$4)+(P3753*constantes!$C$5)+(D3753*constantes!$B$6)+(Q3753*constantes!$B$8)+(F3753*constantes!$B$9)</f>
        <v>24.05840886294893</v>
      </c>
      <c r="T3753">
        <f>(O3753*constantes!$D$4)+(P3753*constantes!$D$5)+(D3753*constantes!$D$6)+(Q3753*constantes!$D$8)+(F3753*constantes!$D$9)</f>
        <v>25.826569548323217</v>
      </c>
      <c r="U3753">
        <f>(O3753*constantes!$D$4)+(P3753*constantes!$E$5)+(D3753*constantes!$D$6)+(Q3753*constantes!$D$8)+(F3753*constantes!$D$9)</f>
        <v>26.160544972299693</v>
      </c>
      <c r="V3753" s="5">
        <f t="shared" si="817"/>
        <v>9.3655769073184736E-2</v>
      </c>
      <c r="W3753" s="5">
        <f t="shared" si="818"/>
        <v>0.12939666647706238</v>
      </c>
      <c r="X3753" s="6">
        <f t="shared" si="819"/>
        <v>4.3010954982169669E-2</v>
      </c>
      <c r="Y3753" s="6">
        <f t="shared" si="820"/>
        <v>5.9548485930721706E-2</v>
      </c>
      <c r="AA3753">
        <f>(O3753*constantes!$B$4)+(LN(110)*constantes!$B$5)+(LN(22)*constantes!$B$8)+(F3753*constantes!$B$9)</f>
        <v>22.653587028201589</v>
      </c>
      <c r="AB3753">
        <f t="shared" si="821"/>
        <v>3.3434567241904078E-2</v>
      </c>
      <c r="AC3753">
        <f>(O3753*constantes!$D$4)+(LN(110)*constantes!$D$5)+(LN(22)*constantes!$D$8)+(F3753*constantes!$D$9)</f>
        <v>24.840022896226397</v>
      </c>
      <c r="AD3753" s="7">
        <f t="shared" si="822"/>
        <v>1.6258639030403699E-2</v>
      </c>
      <c r="AF3753">
        <f>(O3753*constantes!$B$4)+(LN(125)*constantes!$B$5)+(LN(22.5)*constantes!$B$8)+(F3753*constantes!$B$9)</f>
        <v>22.908543964955982</v>
      </c>
      <c r="AG3753">
        <f t="shared" si="823"/>
        <v>4.2933030992125865E-2</v>
      </c>
      <c r="AH3753">
        <f>(O3753*constantes!$D$4)+(LN(125)*constantes!$D$5)+(LN(22.5)*constantes!$D$8)+(F3753*constantes!$D$9)</f>
        <v>25.211095912834629</v>
      </c>
      <c r="AI3753">
        <f t="shared" si="824"/>
        <v>2.3477142937900042E-2</v>
      </c>
    </row>
    <row r="3754" spans="1:35" x14ac:dyDescent="0.25">
      <c r="A3754" s="11">
        <v>3753</v>
      </c>
      <c r="B3754">
        <v>0</v>
      </c>
      <c r="C3754">
        <v>40</v>
      </c>
      <c r="D3754">
        <v>1</v>
      </c>
      <c r="E3754">
        <v>0</v>
      </c>
      <c r="F3754">
        <v>0</v>
      </c>
      <c r="G3754">
        <v>97</v>
      </c>
      <c r="H3754">
        <v>23.41</v>
      </c>
      <c r="I3754">
        <f>IF(AND(B3754=1,E3754=0),V3754,IF(AND(B3754=1,E3754=1),W3754,IF(AND(B3754=0,E3754=0),X3754,IF(AND(B3754=0,E3754=1),Y3754,ERROR))))</f>
        <v>2.1812084760773898E-2</v>
      </c>
      <c r="K3754">
        <f t="shared" si="812"/>
        <v>2.3477142937900042E-2</v>
      </c>
      <c r="L3754">
        <f t="shared" si="813"/>
        <v>1.6258639030403699E-2</v>
      </c>
      <c r="M3754" s="22" t="str">
        <f t="shared" si="825"/>
        <v>NORMAL</v>
      </c>
      <c r="O3754">
        <f t="shared" si="814"/>
        <v>3.6888794541139363</v>
      </c>
      <c r="P3754">
        <f t="shared" si="815"/>
        <v>4.5747109785033828</v>
      </c>
      <c r="Q3754">
        <f t="shared" si="816"/>
        <v>3.1531632815028194</v>
      </c>
      <c r="R3754">
        <f>(O3754*constantes!$B$4)+(P3754*constantes!$B$5)+(D3754*constantes!$B$6)+(Q3754*constantes!$B$8)+(F3754*constantes!$B$9)</f>
        <v>23.179052282157564</v>
      </c>
      <c r="S3754" s="4">
        <f>(O3754*constantes!$B$4)+(P3754*constantes!$C$5)+(D3754*constantes!$B$6)+(Q3754*constantes!$B$8)+(F3754*constantes!$B$9)</f>
        <v>23.506784576657548</v>
      </c>
      <c r="T3754">
        <f>(O3754*constantes!$D$4)+(P3754*constantes!$D$5)+(D3754*constantes!$D$6)+(Q3754*constantes!$D$8)+(F3754*constantes!$D$9)</f>
        <v>25.136684202416074</v>
      </c>
      <c r="U3754">
        <f>(O3754*constantes!$D$4)+(P3754*constantes!$E$5)+(D3754*constantes!$D$6)+(Q3754*constantes!$D$8)+(F3754*constantes!$D$9)</f>
        <v>25.455816040276471</v>
      </c>
      <c r="V3754" s="5">
        <f t="shared" si="817"/>
        <v>5.5890356721122525E-2</v>
      </c>
      <c r="W3754" s="5">
        <f t="shared" si="818"/>
        <v>7.6715172372918916E-2</v>
      </c>
      <c r="X3754" s="6">
        <f t="shared" si="819"/>
        <v>2.1812084760773898E-2</v>
      </c>
      <c r="Y3754" s="6">
        <f t="shared" si="820"/>
        <v>2.9888350461844015E-2</v>
      </c>
      <c r="AA3754">
        <f>(O3754*constantes!$B$4)+(LN(110)*constantes!$B$5)+(LN(22)*constantes!$B$8)+(F3754*constantes!$B$9)</f>
        <v>22.653587028201589</v>
      </c>
      <c r="AB3754">
        <f t="shared" si="821"/>
        <v>3.3434567241904078E-2</v>
      </c>
      <c r="AC3754">
        <f>(O3754*constantes!$D$4)+(LN(110)*constantes!$D$5)+(LN(22)*constantes!$D$8)+(F3754*constantes!$D$9)</f>
        <v>24.840022896226397</v>
      </c>
      <c r="AD3754" s="7">
        <f t="shared" si="822"/>
        <v>1.6258639030403699E-2</v>
      </c>
      <c r="AF3754">
        <f>(O3754*constantes!$B$4)+(LN(125)*constantes!$B$5)+(LN(22.5)*constantes!$B$8)+(F3754*constantes!$B$9)</f>
        <v>22.908543964955982</v>
      </c>
      <c r="AG3754">
        <f t="shared" si="823"/>
        <v>4.2933030992125865E-2</v>
      </c>
      <c r="AH3754">
        <f>(O3754*constantes!$D$4)+(LN(125)*constantes!$D$5)+(LN(22.5)*constantes!$D$8)+(F3754*constantes!$D$9)</f>
        <v>25.211095912834629</v>
      </c>
      <c r="AI3754">
        <f t="shared" si="824"/>
        <v>2.3477142937900042E-2</v>
      </c>
    </row>
    <row r="3755" spans="1:35" x14ac:dyDescent="0.25">
      <c r="A3755" s="11">
        <v>3754</v>
      </c>
      <c r="B3755">
        <v>1</v>
      </c>
      <c r="C3755">
        <v>39</v>
      </c>
      <c r="D3755">
        <v>1</v>
      </c>
      <c r="E3755">
        <v>0</v>
      </c>
      <c r="F3755">
        <v>0</v>
      </c>
      <c r="G3755">
        <v>102</v>
      </c>
      <c r="H3755">
        <v>24.5</v>
      </c>
      <c r="I3755">
        <f>IF(AND(B3755=1,E3755=0),V3755,IF(AND(B3755=1,E3755=1),W3755,IF(AND(B3755=0,E3755=0),X3755,IF(AND(B3755=0,E3755=1),Y3755,ERROR))))</f>
        <v>5.869896434291344E-2</v>
      </c>
      <c r="K3755">
        <f t="shared" si="812"/>
        <v>3.974481175054656E-2</v>
      </c>
      <c r="L3755">
        <f t="shared" si="813"/>
        <v>3.0940270522043956E-2</v>
      </c>
      <c r="M3755" s="22" t="str">
        <f t="shared" si="825"/>
        <v>Elevated Risk</v>
      </c>
      <c r="O3755">
        <f t="shared" si="814"/>
        <v>3.6635616461296463</v>
      </c>
      <c r="P3755">
        <f t="shared" si="815"/>
        <v>4.6249728132842707</v>
      </c>
      <c r="Q3755">
        <f t="shared" si="816"/>
        <v>3.1986731175506815</v>
      </c>
      <c r="R3755">
        <f>(O3755*constantes!$B$4)+(P3755*constantes!$B$5)+(D3755*constantes!$B$6)+(Q3755*constantes!$B$8)+(F3755*constantes!$B$9)</f>
        <v>23.229557515803783</v>
      </c>
      <c r="S3755" s="4">
        <f>(O3755*constantes!$B$4)+(P3755*constantes!$C$5)+(D3755*constantes!$B$6)+(Q3755*constantes!$B$8)+(F3755*constantes!$B$9)</f>
        <v>23.560890568147467</v>
      </c>
      <c r="T3755">
        <f>(O3755*constantes!$D$4)+(P3755*constantes!$D$5)+(D3755*constantes!$D$6)+(Q3755*constantes!$D$8)+(F3755*constantes!$D$9)</f>
        <v>25.232441595997241</v>
      </c>
      <c r="U3755">
        <f>(O3755*constantes!$D$4)+(P3755*constantes!$E$5)+(D3755*constantes!$D$6)+(Q3755*constantes!$D$8)+(F3755*constantes!$D$9)</f>
        <v>25.555079699451955</v>
      </c>
      <c r="V3755" s="5">
        <f t="shared" si="817"/>
        <v>5.869896434291344E-2</v>
      </c>
      <c r="W3755" s="5">
        <f t="shared" si="818"/>
        <v>8.0803238252755816E-2</v>
      </c>
      <c r="X3755" s="6">
        <f t="shared" si="819"/>
        <v>2.3977544204965895E-2</v>
      </c>
      <c r="Y3755" s="6">
        <f t="shared" si="820"/>
        <v>3.2955479852189051E-2</v>
      </c>
      <c r="AA3755">
        <f>(O3755*constantes!$B$4)+(LN(110)*constantes!$B$5)+(LN(22)*constantes!$B$8)+(F3755*constantes!$B$9)</f>
        <v>22.574773704658814</v>
      </c>
      <c r="AB3755">
        <f t="shared" si="821"/>
        <v>3.0940270522043956E-2</v>
      </c>
      <c r="AC3755">
        <f>(O3755*constantes!$D$4)+(LN(110)*constantes!$D$5)+(LN(22)*constantes!$D$8)+(F3755*constantes!$D$9)</f>
        <v>24.771131368454586</v>
      </c>
      <c r="AD3755" s="7">
        <f t="shared" si="822"/>
        <v>1.5184528759381921E-2</v>
      </c>
      <c r="AF3755">
        <f>(O3755*constantes!$B$4)+(LN(125)*constantes!$B$5)+(LN(22.5)*constantes!$B$8)+(F3755*constantes!$B$9)</f>
        <v>22.829730641413207</v>
      </c>
      <c r="AG3755">
        <f t="shared" si="823"/>
        <v>3.974481175054656E-2</v>
      </c>
      <c r="AH3755">
        <f>(O3755*constantes!$D$4)+(LN(125)*constantes!$D$5)+(LN(22.5)*constantes!$D$8)+(F3755*constantes!$D$9)</f>
        <v>25.142204385062819</v>
      </c>
      <c r="AI3755">
        <f t="shared" si="824"/>
        <v>2.1931490638549711E-2</v>
      </c>
    </row>
    <row r="3756" spans="1:35" x14ac:dyDescent="0.25">
      <c r="A3756" s="11">
        <v>3755</v>
      </c>
      <c r="B3756">
        <v>1</v>
      </c>
      <c r="C3756">
        <v>50</v>
      </c>
      <c r="D3756">
        <v>1</v>
      </c>
      <c r="E3756">
        <v>0</v>
      </c>
      <c r="F3756">
        <v>0</v>
      </c>
      <c r="G3756">
        <v>131</v>
      </c>
      <c r="H3756">
        <v>20.420000000000002</v>
      </c>
      <c r="I3756">
        <f>IF(AND(B3756=1,E3756=0),V3756,IF(AND(B3756=1,E3756=1),W3756,IF(AND(B3756=0,E3756=0),X3756,IF(AND(B3756=0,E3756=1),Y3756,ERROR))))</f>
        <v>0.16514914214770637</v>
      </c>
      <c r="K3756">
        <f t="shared" si="812"/>
        <v>8.4142660265313918E-2</v>
      </c>
      <c r="L3756">
        <f t="shared" si="813"/>
        <v>6.5845990830285972E-2</v>
      </c>
      <c r="M3756" s="22" t="str">
        <f t="shared" si="825"/>
        <v>Elevated Risk</v>
      </c>
      <c r="O3756">
        <f t="shared" si="814"/>
        <v>3.912023005428146</v>
      </c>
      <c r="P3756">
        <f t="shared" si="815"/>
        <v>4.8751973232011512</v>
      </c>
      <c r="Q3756">
        <f t="shared" si="816"/>
        <v>3.0165148127365198</v>
      </c>
      <c r="R3756">
        <f>(O3756*constantes!$B$4)+(P3756*constantes!$B$5)+(D3756*constantes!$B$6)+(Q3756*constantes!$B$8)+(F3756*constantes!$B$9)</f>
        <v>24.322784633394726</v>
      </c>
      <c r="S3756" s="4">
        <f>(O3756*constantes!$B$4)+(P3756*constantes!$C$5)+(D3756*constantes!$B$6)+(Q3756*constantes!$B$8)+(F3756*constantes!$B$9)</f>
        <v>24.672043769628857</v>
      </c>
      <c r="T3756">
        <f>(O3756*constantes!$D$4)+(P3756*constantes!$D$5)+(D3756*constantes!$D$6)+(Q3756*constantes!$D$8)+(F3756*constantes!$D$9)</f>
        <v>26.519252939797664</v>
      </c>
      <c r="U3756">
        <f>(O3756*constantes!$D$4)+(P3756*constantes!$E$5)+(D3756*constantes!$D$6)+(Q3756*constantes!$D$8)+(F3756*constantes!$D$9)</f>
        <v>26.859346705064173</v>
      </c>
      <c r="V3756" s="5">
        <f t="shared" si="817"/>
        <v>0.16514914214770637</v>
      </c>
      <c r="W3756" s="5">
        <f t="shared" si="818"/>
        <v>0.22582326591565161</v>
      </c>
      <c r="X3756" s="6">
        <f t="shared" si="819"/>
        <v>8.4134628669072398E-2</v>
      </c>
      <c r="Y3756" s="6">
        <f t="shared" si="820"/>
        <v>0.11616656952158932</v>
      </c>
      <c r="AA3756">
        <f>(O3756*constantes!$B$4)+(LN(110)*constantes!$B$5)+(LN(22)*constantes!$B$8)+(F3756*constantes!$B$9)</f>
        <v>23.348223977700673</v>
      </c>
      <c r="AB3756">
        <f t="shared" si="821"/>
        <v>6.5845990830285972E-2</v>
      </c>
      <c r="AC3756">
        <f>(O3756*constantes!$D$4)+(LN(110)*constantes!$D$5)+(LN(22)*constantes!$D$8)+(F3756*constantes!$D$9)</f>
        <v>25.447212119400952</v>
      </c>
      <c r="AD3756" s="7">
        <f t="shared" si="822"/>
        <v>2.9636129007590606E-2</v>
      </c>
      <c r="AF3756">
        <f>(O3756*constantes!$B$4)+(LN(125)*constantes!$B$5)+(LN(22.5)*constantes!$B$8)+(F3756*constantes!$B$9)</f>
        <v>23.603180914455063</v>
      </c>
      <c r="AG3756">
        <f t="shared" si="823"/>
        <v>8.4142660265313918E-2</v>
      </c>
      <c r="AH3756">
        <f>(O3756*constantes!$D$4)+(LN(125)*constantes!$D$5)+(LN(22.5)*constantes!$D$8)+(F3756*constantes!$D$9)</f>
        <v>25.818285136009184</v>
      </c>
      <c r="AI3756">
        <f t="shared" si="824"/>
        <v>4.2663786438573714E-2</v>
      </c>
    </row>
    <row r="3757" spans="1:35" x14ac:dyDescent="0.25">
      <c r="A3757" s="11">
        <v>3756</v>
      </c>
      <c r="B3757">
        <v>0</v>
      </c>
      <c r="C3757">
        <v>51</v>
      </c>
      <c r="D3757">
        <v>0</v>
      </c>
      <c r="E3757">
        <v>0</v>
      </c>
      <c r="F3757">
        <v>0</v>
      </c>
      <c r="G3757">
        <v>131</v>
      </c>
      <c r="H3757">
        <v>24.41</v>
      </c>
      <c r="I3757">
        <f>IF(AND(B3757=1,E3757=0),V3757,IF(AND(B3757=1,E3757=1),W3757,IF(AND(B3757=0,E3757=0),X3757,IF(AND(B3757=0,E3757=1),Y3757,ERROR))))</f>
        <v>5.3263340524527303E-2</v>
      </c>
      <c r="K3757">
        <f t="shared" si="812"/>
        <v>4.4971857043080821E-2</v>
      </c>
      <c r="L3757">
        <f t="shared" si="813"/>
        <v>3.1250958582138333E-2</v>
      </c>
      <c r="M3757" s="22" t="str">
        <f t="shared" si="825"/>
        <v>Elevated Risk</v>
      </c>
      <c r="O3757">
        <f t="shared" si="814"/>
        <v>3.9318256327243257</v>
      </c>
      <c r="P3757">
        <f t="shared" si="815"/>
        <v>4.8751973232011512</v>
      </c>
      <c r="Q3757">
        <f t="shared" si="816"/>
        <v>3.1949928844048685</v>
      </c>
      <c r="R3757">
        <f>(O3757*constantes!$B$4)+(P3757*constantes!$B$5)+(D3757*constantes!$B$6)+(Q3757*constantes!$B$8)+(F3757*constantes!$B$9)</f>
        <v>23.816391480939156</v>
      </c>
      <c r="S3757" s="4">
        <f>(O3757*constantes!$B$4)+(P3757*constantes!$C$5)+(D3757*constantes!$B$6)+(Q3757*constantes!$B$8)+(F3757*constantes!$B$9)</f>
        <v>24.165650617173288</v>
      </c>
      <c r="T3757">
        <f>(O3757*constantes!$D$4)+(P3757*constantes!$D$5)+(D3757*constantes!$D$6)+(Q3757*constantes!$D$8)+(F3757*constantes!$D$9)</f>
        <v>26.045704188994918</v>
      </c>
      <c r="U3757">
        <f>(O3757*constantes!$D$4)+(P3757*constantes!$E$5)+(D3757*constantes!$D$6)+(Q3757*constantes!$D$8)+(F3757*constantes!$D$9)</f>
        <v>26.385797954261431</v>
      </c>
      <c r="V3757" s="5">
        <f t="shared" si="817"/>
        <v>0.10307444885058081</v>
      </c>
      <c r="W3757" s="5">
        <f t="shared" si="818"/>
        <v>0.14294679092796581</v>
      </c>
      <c r="X3757" s="6">
        <f t="shared" si="819"/>
        <v>5.3263340524527303E-2</v>
      </c>
      <c r="Y3757" s="6">
        <f t="shared" si="820"/>
        <v>7.4023143960734505E-2</v>
      </c>
      <c r="AA3757">
        <f>(O3757*constantes!$B$4)+(LN(110)*constantes!$B$5)+(LN(22)*constantes!$B$8)+(F3757*constantes!$B$9)</f>
        <v>23.409868764368586</v>
      </c>
      <c r="AB3757">
        <f t="shared" si="821"/>
        <v>6.9883054652788434E-2</v>
      </c>
      <c r="AC3757">
        <f>(O3757*constantes!$D$4)+(LN(110)*constantes!$D$5)+(LN(22)*constantes!$D$8)+(F3757*constantes!$D$9)</f>
        <v>25.50109645445777</v>
      </c>
      <c r="AD3757" s="7">
        <f t="shared" si="822"/>
        <v>3.1250958582138333E-2</v>
      </c>
      <c r="AF3757">
        <f>(O3757*constantes!$B$4)+(LN(125)*constantes!$B$5)+(LN(22.5)*constantes!$B$8)+(F3757*constantes!$B$9)</f>
        <v>23.664825701122982</v>
      </c>
      <c r="AG3757">
        <f t="shared" si="823"/>
        <v>8.9246869441510945E-2</v>
      </c>
      <c r="AH3757">
        <f>(O3757*constantes!$D$4)+(LN(125)*constantes!$D$5)+(LN(22.5)*constantes!$D$8)+(F3757*constantes!$D$9)</f>
        <v>25.872169471066002</v>
      </c>
      <c r="AI3757">
        <f t="shared" si="824"/>
        <v>4.4971857043080821E-2</v>
      </c>
    </row>
    <row r="3758" spans="1:35" x14ac:dyDescent="0.25">
      <c r="A3758" s="11">
        <v>3757</v>
      </c>
      <c r="B3758">
        <v>0</v>
      </c>
      <c r="C3758">
        <v>59</v>
      </c>
      <c r="D3758">
        <v>0</v>
      </c>
      <c r="E3758">
        <v>1</v>
      </c>
      <c r="F3758">
        <v>0</v>
      </c>
      <c r="G3758">
        <v>143.5</v>
      </c>
      <c r="H3758">
        <v>35.11</v>
      </c>
      <c r="I3758">
        <f>IF(AND(B3758=1,E3758=0),V3758,IF(AND(B3758=1,E3758=1),W3758,IF(AND(B3758=0,E3758=0),X3758,IF(AND(B3758=0,E3758=1),Y3758,ERROR))))</f>
        <v>0.16393098479033086</v>
      </c>
      <c r="K3758">
        <f t="shared" si="812"/>
        <v>6.6117954736533924E-2</v>
      </c>
      <c r="L3758">
        <f t="shared" si="813"/>
        <v>4.6102547085629553E-2</v>
      </c>
      <c r="M3758" s="22" t="str">
        <f t="shared" si="825"/>
        <v>Elevated Risk</v>
      </c>
      <c r="O3758">
        <f t="shared" si="814"/>
        <v>4.0775374439057197</v>
      </c>
      <c r="P3758">
        <f t="shared" si="815"/>
        <v>4.966335035199676</v>
      </c>
      <c r="Q3758">
        <f t="shared" si="816"/>
        <v>3.558485990180341</v>
      </c>
      <c r="R3758">
        <f>(O3758*constantes!$B$4)+(P3758*constantes!$B$5)+(D3758*constantes!$B$6)+(Q3758*constantes!$B$8)+(F3758*constantes!$B$9)</f>
        <v>24.727220696914234</v>
      </c>
      <c r="S3758" s="4">
        <f>(O3758*constantes!$B$4)+(P3758*constantes!$C$5)+(D3758*constantes!$B$6)+(Q3758*constantes!$B$8)+(F3758*constantes!$B$9)</f>
        <v>25.083008938835942</v>
      </c>
      <c r="T3758">
        <f>(O3758*constantes!$D$4)+(P3758*constantes!$D$5)+(D3758*constantes!$D$6)+(Q3758*constantes!$D$8)+(F3758*constantes!$D$9)</f>
        <v>26.884394258831758</v>
      </c>
      <c r="U3758">
        <f>(O3758*constantes!$D$4)+(P3758*constantes!$E$5)+(D3758*constantes!$D$6)+(Q3758*constantes!$D$8)+(F3758*constantes!$D$9)</f>
        <v>27.230845790887287</v>
      </c>
      <c r="V3758" s="5">
        <f t="shared" si="817"/>
        <v>0.23698287318008948</v>
      </c>
      <c r="W3758" s="5">
        <f t="shared" si="818"/>
        <v>0.32026353677838681</v>
      </c>
      <c r="X3758" s="6">
        <f t="shared" si="819"/>
        <v>0.11893049418179424</v>
      </c>
      <c r="Y3758" s="6">
        <f t="shared" si="820"/>
        <v>0.16393098479033086</v>
      </c>
      <c r="AA3758">
        <f>(O3758*constantes!$B$4)+(LN(110)*constantes!$B$5)+(LN(22)*constantes!$B$8)+(F3758*constantes!$B$9)</f>
        <v>23.863463804103819</v>
      </c>
      <c r="AB3758">
        <f t="shared" si="821"/>
        <v>0.10776479003769468</v>
      </c>
      <c r="AC3758">
        <f>(O3758*constantes!$D$4)+(LN(110)*constantes!$D$5)+(LN(22)*constantes!$D$8)+(F3758*constantes!$D$9)</f>
        <v>25.897588492509126</v>
      </c>
      <c r="AD3758" s="7">
        <f t="shared" si="822"/>
        <v>4.6102547085629553E-2</v>
      </c>
      <c r="AF3758">
        <f>(O3758*constantes!$B$4)+(LN(125)*constantes!$B$5)+(LN(22.5)*constantes!$B$8)+(F3758*constantes!$B$9)</f>
        <v>24.118420740858213</v>
      </c>
      <c r="AG3758">
        <f t="shared" si="823"/>
        <v>0.13682617258299834</v>
      </c>
      <c r="AH3758">
        <f>(O3758*constantes!$D$4)+(LN(125)*constantes!$D$5)+(LN(22.5)*constantes!$D$8)+(F3758*constantes!$D$9)</f>
        <v>26.268661509117358</v>
      </c>
      <c r="AI3758">
        <f t="shared" si="824"/>
        <v>6.6117954736533924E-2</v>
      </c>
    </row>
    <row r="3759" spans="1:35" x14ac:dyDescent="0.25">
      <c r="A3759" s="11">
        <v>3758</v>
      </c>
      <c r="B3759">
        <v>1</v>
      </c>
      <c r="C3759">
        <v>37</v>
      </c>
      <c r="D3759">
        <v>0</v>
      </c>
      <c r="E3759">
        <v>0</v>
      </c>
      <c r="F3759">
        <v>0</v>
      </c>
      <c r="G3759">
        <v>113</v>
      </c>
      <c r="H3759">
        <v>24.81</v>
      </c>
      <c r="I3759">
        <f>IF(AND(B3759=1,E3759=0),V3759,IF(AND(B3759=1,E3759=1),W3759,IF(AND(B3759=0,E3759=0),X3759,IF(AND(B3759=0,E3759=1),Y3759,ERROR))))</f>
        <v>3.0376818135518735E-2</v>
      </c>
      <c r="K3759">
        <f t="shared" si="812"/>
        <v>3.3840132302612846E-2</v>
      </c>
      <c r="L3759">
        <f t="shared" si="813"/>
        <v>2.6325671515684657E-2</v>
      </c>
      <c r="M3759" s="22" t="str">
        <f t="shared" si="825"/>
        <v>NORMAL</v>
      </c>
      <c r="O3759">
        <f t="shared" si="814"/>
        <v>3.6109179126442243</v>
      </c>
      <c r="P3759">
        <f t="shared" si="815"/>
        <v>4.7273878187123408</v>
      </c>
      <c r="Q3759">
        <f t="shared" si="816"/>
        <v>3.2112467977037098</v>
      </c>
      <c r="R3759">
        <f>(O3759*constantes!$B$4)+(P3759*constantes!$B$5)+(D3759*constantes!$B$6)+(Q3759*constantes!$B$8)+(F3759*constantes!$B$9)</f>
        <v>22.556105743897426</v>
      </c>
      <c r="S3759" s="4">
        <f>(O3759*constantes!$B$4)+(P3759*constantes!$C$5)+(D3759*constantes!$B$6)+(Q3759*constantes!$B$8)+(F3759*constantes!$B$9)</f>
        <v>22.894775807229976</v>
      </c>
      <c r="T3759">
        <f>(O3759*constantes!$D$4)+(P3759*constantes!$D$5)+(D3759*constantes!$D$6)+(Q3759*constantes!$D$8)+(F3759*constantes!$D$9)</f>
        <v>24.765026799018973</v>
      </c>
      <c r="U3759">
        <f>(O3759*constantes!$D$4)+(P3759*constantes!$E$5)+(D3759*constantes!$D$6)+(Q3759*constantes!$D$8)+(F3759*constantes!$D$9)</f>
        <v>25.094809373252343</v>
      </c>
      <c r="V3759" s="5">
        <f t="shared" si="817"/>
        <v>3.0376818135518735E-2</v>
      </c>
      <c r="W3759" s="5">
        <f t="shared" si="818"/>
        <v>4.2358586967244038E-2</v>
      </c>
      <c r="X3759" s="6">
        <f t="shared" si="819"/>
        <v>1.5092817035610273E-2</v>
      </c>
      <c r="Y3759" s="6">
        <f t="shared" si="820"/>
        <v>2.0926994210912708E-2</v>
      </c>
      <c r="AA3759">
        <f>(O3759*constantes!$B$4)+(LN(110)*constantes!$B$5)+(LN(22)*constantes!$B$8)+(F3759*constantes!$B$9)</f>
        <v>22.410895868068035</v>
      </c>
      <c r="AB3759">
        <f t="shared" si="821"/>
        <v>2.6325671515684657E-2</v>
      </c>
      <c r="AC3759">
        <f>(O3759*constantes!$D$4)+(LN(110)*constantes!$D$5)+(LN(22)*constantes!$D$8)+(F3759*constantes!$D$9)</f>
        <v>24.627884084579406</v>
      </c>
      <c r="AD3759" s="7">
        <f t="shared" si="822"/>
        <v>1.3171407582175831E-2</v>
      </c>
      <c r="AF3759">
        <f>(O3759*constantes!$B$4)+(LN(125)*constantes!$B$5)+(LN(22.5)*constantes!$B$8)+(F3759*constantes!$B$9)</f>
        <v>22.665852804822428</v>
      </c>
      <c r="AG3759">
        <f t="shared" si="823"/>
        <v>3.3840132302612846E-2</v>
      </c>
      <c r="AH3759">
        <f>(O3759*constantes!$D$4)+(LN(125)*constantes!$D$5)+(LN(22.5)*constantes!$D$8)+(F3759*constantes!$D$9)</f>
        <v>24.998957101187639</v>
      </c>
      <c r="AI3759">
        <f t="shared" si="824"/>
        <v>1.903255478119692E-2</v>
      </c>
    </row>
    <row r="3760" spans="1:35" x14ac:dyDescent="0.25">
      <c r="A3760" s="11">
        <v>3759</v>
      </c>
      <c r="B3760">
        <v>0</v>
      </c>
      <c r="C3760">
        <v>61</v>
      </c>
      <c r="D3760">
        <v>1</v>
      </c>
      <c r="E3760">
        <v>0</v>
      </c>
      <c r="F3760">
        <v>0</v>
      </c>
      <c r="G3760">
        <v>141</v>
      </c>
      <c r="H3760">
        <v>23.61</v>
      </c>
      <c r="I3760">
        <f>IF(AND(B3760=1,E3760=0),V3760,IF(AND(B3760=1,E3760=1),W3760,IF(AND(B3760=0,E3760=0),X3760,IF(AND(B3760=0,E3760=1),Y3760,ERROR))))</f>
        <v>0.18126020303664958</v>
      </c>
      <c r="K3760">
        <f t="shared" ref="K3760:K3823" si="826">IF(B3760=1,AG3760,AI3760)</f>
        <v>7.2164067569494672E-2</v>
      </c>
      <c r="L3760">
        <f t="shared" ref="L3760:L3823" si="827">IF(B3760=1,AB3760,AD3760)</f>
        <v>5.0368025874669486E-2</v>
      </c>
      <c r="M3760" s="22" t="str">
        <f t="shared" si="825"/>
        <v>Elevated Risk</v>
      </c>
      <c r="O3760">
        <f t="shared" ref="O3760:O3823" si="828">LN(C3760)</f>
        <v>4.1108738641733114</v>
      </c>
      <c r="P3760">
        <f t="shared" ref="P3760:P3823" si="829">LN(G3760)</f>
        <v>4.9487598903781684</v>
      </c>
      <c r="Q3760">
        <f t="shared" ref="Q3760:Q3823" si="830">LN(H3760)</f>
        <v>3.1616703510974213</v>
      </c>
      <c r="R3760">
        <f>(O3760*constantes!$B$4)+(P3760*constantes!$B$5)+(D3760*constantes!$B$6)+(Q3760*constantes!$B$8)+(F3760*constantes!$B$9)</f>
        <v>25.193338805899188</v>
      </c>
      <c r="S3760" s="4">
        <f>(O3760*constantes!$B$4)+(P3760*constantes!$C$5)+(D3760*constantes!$B$6)+(Q3760*constantes!$B$8)+(F3760*constantes!$B$9)</f>
        <v>25.547867964445878</v>
      </c>
      <c r="T3760">
        <f>(O3760*constantes!$D$4)+(P3760*constantes!$D$5)+(D3760*constantes!$D$6)+(Q3760*constantes!$D$8)+(F3760*constantes!$D$9)</f>
        <v>27.341475695828287</v>
      </c>
      <c r="U3760">
        <f>(O3760*constantes!$D$4)+(P3760*constantes!$E$5)+(D3760*constantes!$D$6)+(Q3760*constantes!$D$8)+(F3760*constantes!$D$9)</f>
        <v>27.686701185781068</v>
      </c>
      <c r="V3760" s="5">
        <f t="shared" ref="V3760:V3823" si="831">1-POWER(0.88431,EXP(R3760-23.9388))</f>
        <v>0.35019401679776696</v>
      </c>
      <c r="W3760" s="5">
        <f t="shared" ref="W3760:W3823" si="832">1-POWER(0.88431,EXP(S3760-23.9388))</f>
        <v>0.45909445915252745</v>
      </c>
      <c r="X3760" s="6">
        <f t="shared" ref="X3760:X3823" si="833">1-POWER(0.94833,EXP(T3760-26.0145))</f>
        <v>0.18126020303664958</v>
      </c>
      <c r="Y3760" s="6">
        <f t="shared" ref="Y3760:Y3823" si="834">1-POWER(0.94833,EXP(U3760-26.0145))</f>
        <v>0.24606269811455261</v>
      </c>
      <c r="AA3760">
        <f>(O3760*constantes!$B$4)+(LN(110)*constantes!$B$5)+(LN(22)*constantes!$B$8)+(F3760*constantes!$B$9)</f>
        <v>23.967238746940023</v>
      </c>
      <c r="AB3760">
        <f t="shared" ref="AB3760:AB3823" si="835">1-POWER(0.88431,EXP(AA3760-23.9388))</f>
        <v>0.11882079876600593</v>
      </c>
      <c r="AC3760">
        <f>(O3760*constantes!$D$4)+(LN(110)*constantes!$D$5)+(LN(22)*constantes!$D$8)+(F3760*constantes!$D$9)</f>
        <v>25.98829922560666</v>
      </c>
      <c r="AD3760" s="7">
        <f t="shared" ref="AD3760:AD3823" si="836">1-POWER(0.94833,EXP(AC3760-26.0145))</f>
        <v>5.0368025874669486E-2</v>
      </c>
      <c r="AF3760">
        <f>(O3760*constantes!$B$4)+(LN(125)*constantes!$B$5)+(LN(22.5)*constantes!$B$8)+(F3760*constantes!$B$9)</f>
        <v>24.222195683694412</v>
      </c>
      <c r="AG3760">
        <f t="shared" ref="AG3760:AG3823" si="837">1-POWER(0.88431,EXP(AF3760-23.9388))</f>
        <v>0.15060331820878059</v>
      </c>
      <c r="AH3760">
        <f>(O3760*constantes!$D$4)+(LN(125)*constantes!$D$5)+(LN(22.5)*constantes!$D$8)+(F3760*constantes!$D$9)</f>
        <v>26.359372242214892</v>
      </c>
      <c r="AI3760">
        <f t="shared" ref="AI3760:AI3823" si="838">1-POWER(0.94833,EXP(AH3760-26.0145))</f>
        <v>7.2164067569494672E-2</v>
      </c>
    </row>
    <row r="3761" spans="1:35" x14ac:dyDescent="0.25">
      <c r="A3761" s="11">
        <v>3760</v>
      </c>
      <c r="B3761">
        <v>0</v>
      </c>
      <c r="C3761">
        <v>47</v>
      </c>
      <c r="D3761">
        <v>1</v>
      </c>
      <c r="E3761">
        <v>0</v>
      </c>
      <c r="F3761">
        <v>1</v>
      </c>
      <c r="G3761">
        <v>139</v>
      </c>
      <c r="H3761">
        <v>27.9</v>
      </c>
      <c r="I3761">
        <f>IF(AND(B3761=1,E3761=0),V3761,IF(AND(B3761=1,E3761=1),W3761,IF(AND(B3761=0,E3761=0),X3761,IF(AND(B3761=0,E3761=1),Y3761,ERROR))))</f>
        <v>0.20067823867483547</v>
      </c>
      <c r="K3761">
        <f t="shared" si="826"/>
        <v>7.7054251869609236E-2</v>
      </c>
      <c r="L3761">
        <f t="shared" si="827"/>
        <v>5.3824313486685704E-2</v>
      </c>
      <c r="M3761" s="22" t="str">
        <f t="shared" si="825"/>
        <v>Elevated Risk</v>
      </c>
      <c r="O3761">
        <f t="shared" si="828"/>
        <v>3.8501476017100584</v>
      </c>
      <c r="P3761">
        <f t="shared" si="829"/>
        <v>4.9344739331306915</v>
      </c>
      <c r="Q3761">
        <f t="shared" si="830"/>
        <v>3.3286266888273199</v>
      </c>
      <c r="R3761">
        <f>(O3761*constantes!$B$4)+(P3761*constantes!$B$5)+(D3761*constantes!$B$6)+(Q3761*constantes!$B$8)+(F3761*constantes!$B$9)</f>
        <v>25.019164762193064</v>
      </c>
      <c r="S3761" s="4">
        <f>(O3761*constantes!$B$4)+(P3761*constantes!$C$5)+(D3761*constantes!$B$6)+(Q3761*constantes!$B$8)+(F3761*constantes!$B$9)</f>
        <v>25.372670474762547</v>
      </c>
      <c r="T3761">
        <f>(O3761*constantes!$D$4)+(P3761*constantes!$D$5)+(D3761*constantes!$D$6)+(Q3761*constantes!$D$8)+(F3761*constantes!$D$9)</f>
        <v>27.454822600490811</v>
      </c>
      <c r="U3761">
        <f>(O3761*constantes!$D$4)+(P3761*constantes!$E$5)+(D3761*constantes!$D$6)+(Q3761*constantes!$D$8)+(F3761*constantes!$D$9)</f>
        <v>27.799051502066003</v>
      </c>
      <c r="V3761" s="5">
        <f t="shared" si="831"/>
        <v>0.30383833194827836</v>
      </c>
      <c r="W3761" s="5">
        <f t="shared" si="832"/>
        <v>0.40294938398830726</v>
      </c>
      <c r="X3761" s="6">
        <f t="shared" si="833"/>
        <v>0.20067823867483547</v>
      </c>
      <c r="Y3761" s="6">
        <f t="shared" si="834"/>
        <v>0.27096260437187902</v>
      </c>
      <c r="AA3761">
        <f>(O3761*constantes!$B$4)+(LN(110)*constantes!$B$5)+(LN(22)*constantes!$B$8)+(F3761*constantes!$B$9)</f>
        <v>23.687208320942414</v>
      </c>
      <c r="AB3761">
        <f t="shared" si="835"/>
        <v>9.1171981901287613E-2</v>
      </c>
      <c r="AC3761">
        <f>(O3761*constantes!$D$4)+(LN(110)*constantes!$D$5)+(LN(22)*constantes!$D$8)+(F3761*constantes!$D$9)</f>
        <v>26.056474814605775</v>
      </c>
      <c r="AD3761" s="7">
        <f t="shared" si="836"/>
        <v>5.3824313486685704E-2</v>
      </c>
      <c r="AF3761">
        <f>(O3761*constantes!$B$4)+(LN(125)*constantes!$B$5)+(LN(22.5)*constantes!$B$8)+(F3761*constantes!$B$9)</f>
        <v>23.942165257696807</v>
      </c>
      <c r="AG3761">
        <f t="shared" si="837"/>
        <v>0.11605642397613625</v>
      </c>
      <c r="AH3761">
        <f>(O3761*constantes!$D$4)+(LN(125)*constantes!$D$5)+(LN(22.5)*constantes!$D$8)+(F3761*constantes!$D$9)</f>
        <v>26.427547831214007</v>
      </c>
      <c r="AI3761">
        <f t="shared" si="838"/>
        <v>7.7054251869609236E-2</v>
      </c>
    </row>
    <row r="3762" spans="1:35" x14ac:dyDescent="0.25">
      <c r="A3762" s="11">
        <v>3761</v>
      </c>
      <c r="B3762">
        <v>0</v>
      </c>
      <c r="C3762">
        <v>67</v>
      </c>
      <c r="D3762">
        <v>0</v>
      </c>
      <c r="E3762">
        <v>0</v>
      </c>
      <c r="F3762">
        <v>0</v>
      </c>
      <c r="G3762">
        <v>101</v>
      </c>
      <c r="H3762">
        <v>23.1</v>
      </c>
      <c r="I3762">
        <f>IF(AND(B3762=1,E3762=0),V3762,IF(AND(B3762=1,E3762=1),W3762,IF(AND(B3762=0,E3762=0),X3762,IF(AND(B3762=0,E3762=1),Y3762,ERROR))))</f>
        <v>5.2375023202327564E-2</v>
      </c>
      <c r="K3762">
        <f t="shared" si="826"/>
        <v>9.215699866828464E-2</v>
      </c>
      <c r="L3762">
        <f t="shared" si="827"/>
        <v>6.4534688350861291E-2</v>
      </c>
      <c r="M3762" s="22" t="str">
        <f t="shared" si="825"/>
        <v>OPTIMAL</v>
      </c>
      <c r="O3762">
        <f t="shared" si="828"/>
        <v>4.2046926193909657</v>
      </c>
      <c r="P3762">
        <f t="shared" si="829"/>
        <v>4.6151205168412597</v>
      </c>
      <c r="Q3762">
        <f t="shared" si="830"/>
        <v>3.1398326175277478</v>
      </c>
      <c r="R3762">
        <f>(O3762*constantes!$B$4)+(P3762*constantes!$B$5)+(D3762*constantes!$B$6)+(Q3762*constantes!$B$8)+(F3762*constantes!$B$9)</f>
        <v>24.139622809038659</v>
      </c>
      <c r="S3762" s="4">
        <f>(O3762*constantes!$B$4)+(P3762*constantes!$C$5)+(D3762*constantes!$B$6)+(Q3762*constantes!$B$8)+(F3762*constantes!$B$9)</f>
        <v>24.470250042865164</v>
      </c>
      <c r="T3762">
        <f>(O3762*constantes!$D$4)+(P3762*constantes!$D$5)+(D3762*constantes!$D$6)+(Q3762*constantes!$D$8)+(F3762*constantes!$D$9)</f>
        <v>26.028421024585185</v>
      </c>
      <c r="U3762">
        <f>(O3762*constantes!$D$4)+(P3762*constantes!$E$5)+(D3762*constantes!$D$6)+(Q3762*constantes!$D$8)+(F3762*constantes!$D$9)</f>
        <v>26.350371831840029</v>
      </c>
      <c r="V3762" s="5">
        <f t="shared" si="831"/>
        <v>0.13954344053799239</v>
      </c>
      <c r="W3762" s="5">
        <f t="shared" si="832"/>
        <v>0.18875303531556942</v>
      </c>
      <c r="X3762" s="6">
        <f t="shared" si="833"/>
        <v>5.2375023202327564E-2</v>
      </c>
      <c r="Y3762" s="6">
        <f t="shared" si="834"/>
        <v>7.1541179250886433E-2</v>
      </c>
      <c r="AA3762">
        <f>(O3762*constantes!$B$4)+(LN(110)*constantes!$B$5)+(LN(22)*constantes!$B$8)+(F3762*constantes!$B$9)</f>
        <v>24.25929277918237</v>
      </c>
      <c r="AB3762">
        <f t="shared" si="835"/>
        <v>0.1558271506156762</v>
      </c>
      <c r="AC3762">
        <f>(O3762*constantes!$D$4)+(LN(110)*constantes!$D$5)+(LN(22)*constantes!$D$8)+(F3762*constantes!$D$9)</f>
        <v>26.243586625866762</v>
      </c>
      <c r="AD3762" s="7">
        <f t="shared" si="836"/>
        <v>6.4534688350861291E-2</v>
      </c>
      <c r="AF3762">
        <f>(O3762*constantes!$B$4)+(LN(125)*constantes!$B$5)+(LN(22.5)*constantes!$B$8)+(F3762*constantes!$B$9)</f>
        <v>24.514249715936764</v>
      </c>
      <c r="AG3762">
        <f t="shared" si="837"/>
        <v>0.19635063157104138</v>
      </c>
      <c r="AH3762">
        <f>(O3762*constantes!$D$4)+(LN(125)*constantes!$D$5)+(LN(22.5)*constantes!$D$8)+(F3762*constantes!$D$9)</f>
        <v>26.614659642474994</v>
      </c>
      <c r="AI3762">
        <f t="shared" si="838"/>
        <v>9.215699866828464E-2</v>
      </c>
    </row>
    <row r="3763" spans="1:35" x14ac:dyDescent="0.25">
      <c r="A3763" s="11">
        <v>3762</v>
      </c>
      <c r="B3763">
        <v>0</v>
      </c>
      <c r="C3763">
        <v>64</v>
      </c>
      <c r="D3763">
        <v>1</v>
      </c>
      <c r="E3763">
        <v>1</v>
      </c>
      <c r="F3763">
        <v>0</v>
      </c>
      <c r="G3763">
        <v>142</v>
      </c>
      <c r="H3763">
        <v>24.02</v>
      </c>
      <c r="I3763">
        <f>IF(AND(B3763=1,E3763=0),V3763,IF(AND(B3763=1,E3763=1),W3763,IF(AND(B3763=0,E3763=0),X3763,IF(AND(B3763=0,E3763=1),Y3763,ERROR))))</f>
        <v>0.28207544012989183</v>
      </c>
      <c r="K3763">
        <f t="shared" si="826"/>
        <v>8.1811856272562489E-2</v>
      </c>
      <c r="L3763">
        <f t="shared" si="827"/>
        <v>5.7192348710877861E-2</v>
      </c>
      <c r="M3763" s="22" t="str">
        <f t="shared" si="825"/>
        <v>Elevated Risk</v>
      </c>
      <c r="O3763">
        <f t="shared" si="828"/>
        <v>4.1588830833596715</v>
      </c>
      <c r="P3763">
        <f t="shared" si="829"/>
        <v>4.9558270576012609</v>
      </c>
      <c r="Q3763">
        <f t="shared" si="830"/>
        <v>3.1788868166518376</v>
      </c>
      <c r="R3763">
        <f>(O3763*constantes!$B$4)+(P3763*constantes!$B$5)+(D3763*constantes!$B$6)+(Q3763*constantes!$B$8)+(F3763*constantes!$B$9)</f>
        <v>25.369548442827348</v>
      </c>
      <c r="S3763" s="4">
        <f>(O3763*constantes!$B$4)+(P3763*constantes!$C$5)+(D3763*constantes!$B$6)+(Q3763*constantes!$B$8)+(F3763*constantes!$B$9)</f>
        <v>25.724583893233902</v>
      </c>
      <c r="T3763">
        <f>(O3763*constantes!$D$4)+(P3763*constantes!$D$5)+(D3763*constantes!$D$6)+(Q3763*constantes!$D$8)+(F3763*constantes!$D$9)</f>
        <v>27.500793365247919</v>
      </c>
      <c r="U3763">
        <f>(O3763*constantes!$D$4)+(P3763*constantes!$E$5)+(D3763*constantes!$D$6)+(Q3763*constantes!$D$8)+(F3763*constantes!$D$9)</f>
        <v>27.84651186078618</v>
      </c>
      <c r="V3763" s="5">
        <f t="shared" si="831"/>
        <v>0.40198874111195959</v>
      </c>
      <c r="W3763" s="5">
        <f t="shared" si="832"/>
        <v>0.51967419381121349</v>
      </c>
      <c r="X3763" s="6">
        <f t="shared" si="833"/>
        <v>0.20905680693383377</v>
      </c>
      <c r="Y3763" s="6">
        <f t="shared" si="834"/>
        <v>0.28207544012989183</v>
      </c>
      <c r="AA3763">
        <f>(O3763*constantes!$B$4)+(LN(110)*constantes!$B$5)+(LN(22)*constantes!$B$8)+(F3763*constantes!$B$9)</f>
        <v>24.116689525898391</v>
      </c>
      <c r="AB3763">
        <f t="shared" si="835"/>
        <v>0.13660645895193024</v>
      </c>
      <c r="AC3763">
        <f>(O3763*constantes!$D$4)+(LN(110)*constantes!$D$5)+(LN(22)*constantes!$D$8)+(F3763*constantes!$D$9)</f>
        <v>26.11893567165809</v>
      </c>
      <c r="AD3763" s="7">
        <f t="shared" si="836"/>
        <v>5.7192348710877861E-2</v>
      </c>
      <c r="AF3763">
        <f>(O3763*constantes!$B$4)+(LN(125)*constantes!$B$5)+(LN(22.5)*constantes!$B$8)+(F3763*constantes!$B$9)</f>
        <v>24.371646462652787</v>
      </c>
      <c r="AG3763">
        <f t="shared" si="837"/>
        <v>0.17266110175416416</v>
      </c>
      <c r="AH3763">
        <f>(O3763*constantes!$D$4)+(LN(125)*constantes!$D$5)+(LN(22.5)*constantes!$D$8)+(F3763*constantes!$D$9)</f>
        <v>26.490008688266322</v>
      </c>
      <c r="AI3763">
        <f t="shared" si="838"/>
        <v>8.1811856272562489E-2</v>
      </c>
    </row>
    <row r="3764" spans="1:35" x14ac:dyDescent="0.25">
      <c r="A3764" s="11">
        <v>3763</v>
      </c>
      <c r="B3764">
        <v>0</v>
      </c>
      <c r="C3764">
        <v>55</v>
      </c>
      <c r="D3764">
        <v>0</v>
      </c>
      <c r="E3764">
        <v>0</v>
      </c>
      <c r="F3764">
        <v>0</v>
      </c>
      <c r="G3764">
        <v>100.5</v>
      </c>
      <c r="H3764">
        <v>29.44</v>
      </c>
      <c r="I3764">
        <f>IF(AND(B3764=1,E3764=0),V3764,IF(AND(B3764=1,E3764=1),W3764,IF(AND(B3764=0,E3764=0),X3764,IF(AND(B3764=0,E3764=1),Y3764,ERROR))))</f>
        <v>3.4491370725796E-2</v>
      </c>
      <c r="K3764">
        <f t="shared" si="826"/>
        <v>5.4942946453026109E-2</v>
      </c>
      <c r="L3764">
        <f t="shared" si="827"/>
        <v>3.8241136753246696E-2</v>
      </c>
      <c r="M3764" s="22" t="str">
        <f t="shared" si="825"/>
        <v>OPTIMAL</v>
      </c>
      <c r="O3764">
        <f t="shared" si="828"/>
        <v>4.0073331852324712</v>
      </c>
      <c r="P3764">
        <f t="shared" si="829"/>
        <v>4.6101577274991303</v>
      </c>
      <c r="Q3764">
        <f t="shared" si="830"/>
        <v>3.3823542938606757</v>
      </c>
      <c r="R3764">
        <f>(O3764*constantes!$B$4)+(P3764*constantes!$B$5)+(D3764*constantes!$B$6)+(Q3764*constantes!$B$8)+(F3764*constantes!$B$9)</f>
        <v>23.70830832297429</v>
      </c>
      <c r="S3764" s="4">
        <f>(O3764*constantes!$B$4)+(P3764*constantes!$C$5)+(D3764*constantes!$B$6)+(Q3764*constantes!$B$8)+(F3764*constantes!$B$9)</f>
        <v>24.038580022572326</v>
      </c>
      <c r="T3764">
        <f>(O3764*constantes!$D$4)+(P3764*constantes!$D$5)+(D3764*constantes!$D$6)+(Q3764*constantes!$D$8)+(F3764*constantes!$D$9)</f>
        <v>25.601421516336369</v>
      </c>
      <c r="U3764">
        <f>(O3764*constantes!$D$4)+(P3764*constantes!$E$5)+(D3764*constantes!$D$6)+(Q3764*constantes!$D$8)+(F3764*constantes!$D$9)</f>
        <v>25.92302611940671</v>
      </c>
      <c r="V3764" s="5">
        <f t="shared" si="831"/>
        <v>9.3022812393325993E-2</v>
      </c>
      <c r="W3764" s="5">
        <f t="shared" si="832"/>
        <v>0.12702488100385723</v>
      </c>
      <c r="X3764" s="6">
        <f t="shared" si="833"/>
        <v>3.4491370725796E-2</v>
      </c>
      <c r="Y3764" s="6">
        <f t="shared" si="834"/>
        <v>4.7261813980183476E-2</v>
      </c>
      <c r="AA3764">
        <f>(O3764*constantes!$B$4)+(LN(110)*constantes!$B$5)+(LN(22)*constantes!$B$8)+(F3764*constantes!$B$9)</f>
        <v>23.644920755024344</v>
      </c>
      <c r="AB3764">
        <f t="shared" si="835"/>
        <v>8.7567364830949512E-2</v>
      </c>
      <c r="AC3764">
        <f>(O3764*constantes!$D$4)+(LN(110)*constantes!$D$5)+(LN(22)*constantes!$D$8)+(F3764*constantes!$D$9)</f>
        <v>25.706557790361106</v>
      </c>
      <c r="AD3764" s="7">
        <f t="shared" si="836"/>
        <v>3.8241136753246696E-2</v>
      </c>
      <c r="AF3764">
        <f>(O3764*constantes!$B$4)+(LN(125)*constantes!$B$5)+(LN(22.5)*constantes!$B$8)+(F3764*constantes!$B$9)</f>
        <v>23.899877691778737</v>
      </c>
      <c r="AG3764">
        <f t="shared" si="837"/>
        <v>0.11152976090806932</v>
      </c>
      <c r="AH3764">
        <f>(O3764*constantes!$D$4)+(LN(125)*constantes!$D$5)+(LN(22.5)*constantes!$D$8)+(F3764*constantes!$D$9)</f>
        <v>26.077630806969339</v>
      </c>
      <c r="AI3764">
        <f t="shared" si="838"/>
        <v>5.4942946453026109E-2</v>
      </c>
    </row>
    <row r="3765" spans="1:35" x14ac:dyDescent="0.25">
      <c r="A3765" s="11">
        <v>3764</v>
      </c>
      <c r="B3765">
        <v>0</v>
      </c>
      <c r="C3765">
        <v>41</v>
      </c>
      <c r="D3765">
        <v>0</v>
      </c>
      <c r="E3765">
        <v>0</v>
      </c>
      <c r="F3765">
        <v>0</v>
      </c>
      <c r="G3765">
        <v>133</v>
      </c>
      <c r="H3765">
        <v>26.83</v>
      </c>
      <c r="I3765">
        <f>IF(AND(B3765=1,E3765=0),V3765,IF(AND(B3765=1,E3765=1),W3765,IF(AND(B3765=0,E3765=0),X3765,IF(AND(B3765=0,E3765=1),Y3765,ERROR))))</f>
        <v>3.255889730614947E-2</v>
      </c>
      <c r="K3765">
        <f t="shared" si="826"/>
        <v>2.5088146116023613E-2</v>
      </c>
      <c r="L3765">
        <f t="shared" si="827"/>
        <v>1.7378724267438583E-2</v>
      </c>
      <c r="M3765" s="22" t="str">
        <f t="shared" si="825"/>
        <v>Elevated Risk</v>
      </c>
      <c r="O3765">
        <f t="shared" si="828"/>
        <v>3.713572066704308</v>
      </c>
      <c r="P3765">
        <f t="shared" si="829"/>
        <v>4.8903491282217537</v>
      </c>
      <c r="Q3765">
        <f t="shared" si="830"/>
        <v>3.2895206644375325</v>
      </c>
      <c r="R3765">
        <f>(O3765*constantes!$B$4)+(P3765*constantes!$B$5)+(D3765*constantes!$B$6)+(Q3765*constantes!$B$8)+(F3765*constantes!$B$9)</f>
        <v>23.240023458695596</v>
      </c>
      <c r="S3765" s="4">
        <f>(O3765*constantes!$B$4)+(P3765*constantes!$C$5)+(D3765*constantes!$B$6)+(Q3765*constantes!$B$8)+(F3765*constantes!$B$9)</f>
        <v>23.590368070241404</v>
      </c>
      <c r="T3765">
        <f>(O3765*constantes!$D$4)+(P3765*constantes!$D$5)+(D3765*constantes!$D$6)+(Q3765*constantes!$D$8)+(F3765*constantes!$D$9)</f>
        <v>25.542768949507035</v>
      </c>
      <c r="U3765">
        <f>(O3765*constantes!$D$4)+(P3765*constantes!$E$5)+(D3765*constantes!$D$6)+(Q3765*constantes!$D$8)+(F3765*constantes!$D$9)</f>
        <v>25.883919704691785</v>
      </c>
      <c r="V3765" s="5">
        <f t="shared" si="831"/>
        <v>5.9297849145577231E-2</v>
      </c>
      <c r="W3765" s="5">
        <f t="shared" si="832"/>
        <v>8.3117245378799054E-2</v>
      </c>
      <c r="X3765" s="6">
        <f t="shared" si="833"/>
        <v>3.255889730614947E-2</v>
      </c>
      <c r="Y3765" s="6">
        <f t="shared" si="834"/>
        <v>4.5491126799517945E-2</v>
      </c>
      <c r="AA3765">
        <f>(O3765*constantes!$B$4)+(LN(110)*constantes!$B$5)+(LN(22)*constantes!$B$8)+(F3765*constantes!$B$9)</f>
        <v>22.730454143490913</v>
      </c>
      <c r="AB3765">
        <f t="shared" si="835"/>
        <v>3.6057212319339005E-2</v>
      </c>
      <c r="AC3765">
        <f>(O3765*constantes!$D$4)+(LN(110)*constantes!$D$5)+(LN(22)*constantes!$D$8)+(F3765*constantes!$D$9)</f>
        <v>24.907213223567677</v>
      </c>
      <c r="AD3765" s="7">
        <f t="shared" si="836"/>
        <v>1.7378724267438583E-2</v>
      </c>
      <c r="AF3765">
        <f>(O3765*constantes!$B$4)+(LN(125)*constantes!$B$5)+(LN(22.5)*constantes!$B$8)+(F3765*constantes!$B$9)</f>
        <v>22.985411080245306</v>
      </c>
      <c r="AG3765">
        <f t="shared" si="837"/>
        <v>4.62827295767122E-2</v>
      </c>
      <c r="AH3765">
        <f>(O3765*constantes!$D$4)+(LN(125)*constantes!$D$5)+(LN(22.5)*constantes!$D$8)+(F3765*constantes!$D$9)</f>
        <v>25.278286240175909</v>
      </c>
      <c r="AI3765">
        <f t="shared" si="838"/>
        <v>2.5088146116023613E-2</v>
      </c>
    </row>
    <row r="3766" spans="1:35" x14ac:dyDescent="0.25">
      <c r="A3766" s="11">
        <v>3765</v>
      </c>
      <c r="B3766">
        <v>0</v>
      </c>
      <c r="C3766">
        <v>60</v>
      </c>
      <c r="D3766">
        <v>0</v>
      </c>
      <c r="E3766">
        <v>0</v>
      </c>
      <c r="F3766">
        <v>0</v>
      </c>
      <c r="G3766">
        <v>131</v>
      </c>
      <c r="H3766">
        <v>22.19</v>
      </c>
      <c r="I3766">
        <f>IF(AND(B3766=1,E3766=0),V3766,IF(AND(B3766=1,E3766=1),W3766,IF(AND(B3766=0,E3766=0),X3766,IF(AND(B3766=0,E3766=1),Y3766,ERROR))))</f>
        <v>7.7919822310882125E-2</v>
      </c>
      <c r="K3766">
        <f t="shared" si="826"/>
        <v>6.9102564331433469E-2</v>
      </c>
      <c r="L3766">
        <f t="shared" si="827"/>
        <v>4.820708918468708E-2</v>
      </c>
      <c r="M3766" s="22" t="str">
        <f t="shared" si="825"/>
        <v>Elevated Risk</v>
      </c>
      <c r="O3766">
        <f t="shared" si="828"/>
        <v>4.0943445622221004</v>
      </c>
      <c r="P3766">
        <f t="shared" si="829"/>
        <v>4.8751973232011512</v>
      </c>
      <c r="Q3766">
        <f t="shared" si="830"/>
        <v>3.0996417369445024</v>
      </c>
      <c r="R3766">
        <f>(O3766*constantes!$B$4)+(P3766*constantes!$B$5)+(D3766*constantes!$B$6)+(Q3766*constantes!$B$8)+(F3766*constantes!$B$9)</f>
        <v>24.246714878536395</v>
      </c>
      <c r="S3766" s="4">
        <f>(O3766*constantes!$B$4)+(P3766*constantes!$C$5)+(D3766*constantes!$B$6)+(Q3766*constantes!$B$8)+(F3766*constantes!$B$9)</f>
        <v>24.595974014770526</v>
      </c>
      <c r="T3766">
        <f>(O3766*constantes!$D$4)+(P3766*constantes!$D$5)+(D3766*constantes!$D$6)+(Q3766*constantes!$D$8)+(F3766*constantes!$D$9)</f>
        <v>26.43918129834432</v>
      </c>
      <c r="U3766">
        <f>(O3766*constantes!$D$4)+(P3766*constantes!$E$5)+(D3766*constantes!$D$6)+(Q3766*constantes!$D$8)+(F3766*constantes!$D$9)</f>
        <v>26.779275063610829</v>
      </c>
      <c r="V3766" s="5">
        <f t="shared" si="831"/>
        <v>0.15403786653889473</v>
      </c>
      <c r="W3766" s="5">
        <f t="shared" si="832"/>
        <v>0.21117184375963982</v>
      </c>
      <c r="X3766" s="6">
        <f t="shared" si="833"/>
        <v>7.7919822310882125E-2</v>
      </c>
      <c r="Y3766" s="6">
        <f t="shared" si="834"/>
        <v>0.10772811512823477</v>
      </c>
      <c r="AA3766">
        <f>(O3766*constantes!$B$4)+(LN(110)*constantes!$B$5)+(LN(22)*constantes!$B$8)+(F3766*constantes!$B$9)</f>
        <v>23.915783691137978</v>
      </c>
      <c r="AB3766">
        <f t="shared" si="835"/>
        <v>0.11321269470654882</v>
      </c>
      <c r="AC3766">
        <f>(O3766*constantes!$D$4)+(LN(110)*constantes!$D$5)+(LN(22)*constantes!$D$8)+(F3766*constantes!$D$9)</f>
        <v>25.943321837946279</v>
      </c>
      <c r="AD3766" s="7">
        <f t="shared" si="836"/>
        <v>4.820708918468708E-2</v>
      </c>
      <c r="AF3766">
        <f>(O3766*constantes!$B$4)+(LN(125)*constantes!$B$5)+(LN(22.5)*constantes!$B$8)+(F3766*constantes!$B$9)</f>
        <v>24.170740627892375</v>
      </c>
      <c r="AG3766">
        <f t="shared" si="837"/>
        <v>0.14362116573454531</v>
      </c>
      <c r="AH3766">
        <f>(O3766*constantes!$D$4)+(LN(125)*constantes!$D$5)+(LN(22.5)*constantes!$D$8)+(F3766*constantes!$D$9)</f>
        <v>26.314394854554511</v>
      </c>
      <c r="AI3766">
        <f t="shared" si="838"/>
        <v>6.9102564331433469E-2</v>
      </c>
    </row>
    <row r="3767" spans="1:35" x14ac:dyDescent="0.25">
      <c r="A3767" s="11">
        <v>3766</v>
      </c>
      <c r="B3767">
        <v>0</v>
      </c>
      <c r="C3767">
        <v>42</v>
      </c>
      <c r="D3767">
        <v>1</v>
      </c>
      <c r="E3767">
        <v>0</v>
      </c>
      <c r="F3767">
        <v>0</v>
      </c>
      <c r="G3767">
        <v>129</v>
      </c>
      <c r="H3767">
        <v>19.739999999999998</v>
      </c>
      <c r="I3767">
        <f>IF(AND(B3767=1,E3767=0),V3767,IF(AND(B3767=1,E3767=1),W3767,IF(AND(B3767=0,E3767=0),X3767,IF(AND(B3767=0,E3767=1),Y3767,ERROR))))</f>
        <v>5.0168891905237545E-2</v>
      </c>
      <c r="K3767">
        <f t="shared" si="826"/>
        <v>2.676538428771702E-2</v>
      </c>
      <c r="L3767">
        <f t="shared" si="827"/>
        <v>1.8545470669847686E-2</v>
      </c>
      <c r="M3767" s="22" t="str">
        <f t="shared" si="825"/>
        <v>Elevated Risk</v>
      </c>
      <c r="O3767">
        <f t="shared" si="828"/>
        <v>3.7376696182833684</v>
      </c>
      <c r="P3767">
        <f t="shared" si="829"/>
        <v>4.8598124043616719</v>
      </c>
      <c r="Q3767">
        <f t="shared" si="830"/>
        <v>2.9826470340053355</v>
      </c>
      <c r="R3767">
        <f>(O3767*constantes!$B$4)+(P3767*constantes!$B$5)+(D3767*constantes!$B$6)+(Q3767*constantes!$B$8)+(F3767*constantes!$B$9)</f>
        <v>23.724639899163055</v>
      </c>
      <c r="S3767" s="4">
        <f>(O3767*constantes!$B$4)+(P3767*constantes!$C$5)+(D3767*constantes!$B$6)+(Q3767*constantes!$B$8)+(F3767*constantes!$B$9)</f>
        <v>24.072796859811525</v>
      </c>
      <c r="T3767">
        <f>(O3767*constantes!$D$4)+(P3767*constantes!$D$5)+(D3767*constantes!$D$6)+(Q3767*constantes!$D$8)+(F3767*constantes!$D$9)</f>
        <v>25.984233874710544</v>
      </c>
      <c r="U3767">
        <f>(O3767*constantes!$D$4)+(P3767*constantes!$E$5)+(D3767*constantes!$D$6)+(Q3767*constantes!$D$8)+(F3767*constantes!$D$9)</f>
        <v>26.323254388038816</v>
      </c>
      <c r="V3767" s="5">
        <f t="shared" si="831"/>
        <v>9.447976485560472E-2</v>
      </c>
      <c r="W3767" s="5">
        <f t="shared" si="832"/>
        <v>0.13114320533486579</v>
      </c>
      <c r="X3767" s="6">
        <f t="shared" si="833"/>
        <v>5.0168891905237545E-2</v>
      </c>
      <c r="Y3767" s="6">
        <f t="shared" si="834"/>
        <v>6.9695557971945377E-2</v>
      </c>
      <c r="AA3767">
        <f>(O3767*constantes!$B$4)+(LN(110)*constantes!$B$5)+(LN(22)*constantes!$B$8)+(F3767*constantes!$B$9)</f>
        <v>22.805468857654464</v>
      </c>
      <c r="AB3767">
        <f t="shared" si="835"/>
        <v>3.8810869283687155E-2</v>
      </c>
      <c r="AC3767">
        <f>(O3767*constantes!$D$4)+(LN(110)*constantes!$D$5)+(LN(22)*constantes!$D$8)+(F3767*constantes!$D$9)</f>
        <v>24.972784348242914</v>
      </c>
      <c r="AD3767" s="7">
        <f t="shared" si="836"/>
        <v>1.8545470669847686E-2</v>
      </c>
      <c r="AF3767">
        <f>(O3767*constantes!$B$4)+(LN(125)*constantes!$B$5)+(LN(22.5)*constantes!$B$8)+(F3767*constantes!$B$9)</f>
        <v>23.060425794408857</v>
      </c>
      <c r="AG3767">
        <f t="shared" si="837"/>
        <v>4.9796912096185753E-2</v>
      </c>
      <c r="AH3767">
        <f>(O3767*constantes!$D$4)+(LN(125)*constantes!$D$5)+(LN(22.5)*constantes!$D$8)+(F3767*constantes!$D$9)</f>
        <v>25.343857364851146</v>
      </c>
      <c r="AI3767">
        <f t="shared" si="838"/>
        <v>2.676538428771702E-2</v>
      </c>
    </row>
    <row r="3768" spans="1:35" x14ac:dyDescent="0.25">
      <c r="A3768" s="11">
        <v>3767</v>
      </c>
      <c r="B3768">
        <v>0</v>
      </c>
      <c r="C3768">
        <v>38</v>
      </c>
      <c r="D3768">
        <v>0</v>
      </c>
      <c r="E3768">
        <v>0</v>
      </c>
      <c r="F3768">
        <v>0</v>
      </c>
      <c r="G3768">
        <v>115</v>
      </c>
      <c r="H3768">
        <v>25.69</v>
      </c>
      <c r="I3768">
        <f>IF(AND(B3768=1,E3768=0),V3768,IF(AND(B3768=1,E3768=1),W3768,IF(AND(B3768=0,E3768=0),X3768,IF(AND(B3768=0,E3768=1),Y3768,ERROR))))</f>
        <v>1.7336568120211782E-2</v>
      </c>
      <c r="K3768">
        <f t="shared" si="826"/>
        <v>2.0450275544260377E-2</v>
      </c>
      <c r="L3768">
        <f t="shared" si="827"/>
        <v>1.4155691081518817E-2</v>
      </c>
      <c r="M3768" s="22" t="str">
        <f t="shared" si="825"/>
        <v>NORMAL</v>
      </c>
      <c r="O3768">
        <f t="shared" si="828"/>
        <v>3.6375861597263857</v>
      </c>
      <c r="P3768">
        <f t="shared" si="829"/>
        <v>4.7449321283632502</v>
      </c>
      <c r="Q3768">
        <f t="shared" si="830"/>
        <v>3.2461018111217923</v>
      </c>
      <c r="R3768">
        <f>(O3768*constantes!$B$4)+(P3768*constantes!$B$5)+(D3768*constantes!$B$6)+(Q3768*constantes!$B$8)+(F3768*constantes!$B$9)</f>
        <v>22.699301037268974</v>
      </c>
      <c r="S3768" s="4">
        <f>(O3768*constantes!$B$4)+(P3768*constantes!$C$5)+(D3768*constantes!$B$6)+(Q3768*constantes!$B$8)+(F3768*constantes!$B$9)</f>
        <v>23.039227974944914</v>
      </c>
      <c r="T3768">
        <f>(O3768*constantes!$D$4)+(P3768*constantes!$D$5)+(D3768*constantes!$D$6)+(Q3768*constantes!$D$8)+(F3768*constantes!$D$9)</f>
        <v>24.904763155776962</v>
      </c>
      <c r="U3768">
        <f>(O3768*constantes!$D$4)+(P3768*constantes!$E$5)+(D3768*constantes!$D$6)+(Q3768*constantes!$D$8)+(F3768*constantes!$D$9)</f>
        <v>25.235769621051585</v>
      </c>
      <c r="V3768" s="5">
        <f t="shared" si="831"/>
        <v>3.4970806460070669E-2</v>
      </c>
      <c r="W3768" s="5">
        <f t="shared" si="832"/>
        <v>4.8778338628567508E-2</v>
      </c>
      <c r="X3768" s="6">
        <f t="shared" si="833"/>
        <v>1.7336568120211782E-2</v>
      </c>
      <c r="Y3768" s="6">
        <f t="shared" si="834"/>
        <v>2.4056505786363092E-2</v>
      </c>
      <c r="AA3768">
        <f>(O3768*constantes!$B$4)+(LN(110)*constantes!$B$5)+(LN(22)*constantes!$B$8)+(F3768*constantes!$B$9)</f>
        <v>22.493913054504919</v>
      </c>
      <c r="AB3768">
        <f t="shared" si="835"/>
        <v>2.8571578401445974E-2</v>
      </c>
      <c r="AC3768">
        <f>(O3768*constantes!$D$4)+(LN(110)*constantes!$D$5)+(LN(22)*constantes!$D$8)+(F3768*constantes!$D$9)</f>
        <v>24.700450251667263</v>
      </c>
      <c r="AD3768" s="7">
        <f t="shared" si="836"/>
        <v>1.4155691081518817E-2</v>
      </c>
      <c r="AF3768">
        <f>(O3768*constantes!$B$4)+(LN(125)*constantes!$B$5)+(LN(22.5)*constantes!$B$8)+(F3768*constantes!$B$9)</f>
        <v>22.748869991259316</v>
      </c>
      <c r="AG3768">
        <f t="shared" si="837"/>
        <v>3.6714933714987352E-2</v>
      </c>
      <c r="AH3768">
        <f>(O3768*constantes!$D$4)+(LN(125)*constantes!$D$5)+(LN(22.5)*constantes!$D$8)+(F3768*constantes!$D$9)</f>
        <v>25.071523268275495</v>
      </c>
      <c r="AI3768">
        <f t="shared" si="838"/>
        <v>2.0450275544260377E-2</v>
      </c>
    </row>
    <row r="3769" spans="1:35" x14ac:dyDescent="0.25">
      <c r="A3769" s="11">
        <v>3768</v>
      </c>
      <c r="B3769">
        <v>1</v>
      </c>
      <c r="C3769">
        <v>47</v>
      </c>
      <c r="D3769">
        <v>1</v>
      </c>
      <c r="E3769">
        <v>0</v>
      </c>
      <c r="F3769">
        <v>0</v>
      </c>
      <c r="G3769">
        <v>137</v>
      </c>
      <c r="H3769">
        <v>26.25</v>
      </c>
      <c r="I3769">
        <f>IF(AND(B3769=1,E3769=0),V3769,IF(AND(B3769=1,E3769=1),W3769,IF(AND(B3769=0,E3769=0),X3769,IF(AND(B3769=0,E3769=1),Y3769,ERROR))))</f>
        <v>0.17915031520891456</v>
      </c>
      <c r="K3769">
        <f t="shared" si="826"/>
        <v>6.9930001122808005E-2</v>
      </c>
      <c r="L3769">
        <f t="shared" si="827"/>
        <v>5.4631350702972536E-2</v>
      </c>
      <c r="M3769" s="22" t="str">
        <f t="shared" si="825"/>
        <v>Elevated Risk</v>
      </c>
      <c r="O3769">
        <f t="shared" si="828"/>
        <v>3.8501476017100584</v>
      </c>
      <c r="P3769">
        <f t="shared" si="829"/>
        <v>4.9199809258281251</v>
      </c>
      <c r="Q3769">
        <f t="shared" si="830"/>
        <v>3.2676659890376327</v>
      </c>
      <c r="R3769">
        <f>(O3769*constantes!$B$4)+(P3769*constantes!$B$5)+(D3769*constantes!$B$6)+(Q3769*constantes!$B$8)+(F3769*constantes!$B$9)</f>
        <v>24.412351260233947</v>
      </c>
      <c r="S3769" s="4">
        <f>(O3769*constantes!$B$4)+(P3769*constantes!$C$5)+(D3769*constantes!$B$6)+(Q3769*constantes!$B$8)+(F3769*constantes!$B$9)</f>
        <v>24.764818693760272</v>
      </c>
      <c r="T3769">
        <f>(O3769*constantes!$D$4)+(P3769*constantes!$D$5)+(D3769*constantes!$D$6)+(Q3769*constantes!$D$8)+(F3769*constantes!$D$9)</f>
        <v>26.605258917551872</v>
      </c>
      <c r="U3769">
        <f>(O3769*constantes!$D$4)+(P3769*constantes!$E$5)+(D3769*constantes!$D$6)+(Q3769*constantes!$D$8)+(F3769*constantes!$D$9)</f>
        <v>26.948476786937643</v>
      </c>
      <c r="V3769" s="5">
        <f t="shared" si="831"/>
        <v>0.17915031520891456</v>
      </c>
      <c r="W3769" s="5">
        <f t="shared" si="832"/>
        <v>0.24484911607616522</v>
      </c>
      <c r="X3769" s="6">
        <f t="shared" si="833"/>
        <v>9.133535669977455E-2</v>
      </c>
      <c r="Y3769" s="6">
        <f t="shared" si="834"/>
        <v>0.12628272560758635</v>
      </c>
      <c r="AA3769">
        <f>(O3769*constantes!$B$4)+(LN(110)*constantes!$B$5)+(LN(22)*constantes!$B$8)+(F3769*constantes!$B$9)</f>
        <v>23.155608320942413</v>
      </c>
      <c r="AB3769">
        <f t="shared" si="835"/>
        <v>5.4631350702972536E-2</v>
      </c>
      <c r="AC3769">
        <f>(O3769*constantes!$D$4)+(LN(110)*constantes!$D$5)+(LN(22)*constantes!$D$8)+(F3769*constantes!$D$9)</f>
        <v>25.278844814605776</v>
      </c>
      <c r="AD3769" s="7">
        <f t="shared" si="836"/>
        <v>2.5101986203356352E-2</v>
      </c>
      <c r="AF3769">
        <f>(O3769*constantes!$B$4)+(LN(125)*constantes!$B$5)+(LN(22.5)*constantes!$B$8)+(F3769*constantes!$B$9)</f>
        <v>23.410565257696806</v>
      </c>
      <c r="AG3769">
        <f t="shared" si="837"/>
        <v>6.9930001122808005E-2</v>
      </c>
      <c r="AH3769">
        <f>(O3769*constantes!$D$4)+(LN(125)*constantes!$D$5)+(LN(22.5)*constantes!$D$8)+(F3769*constantes!$D$9)</f>
        <v>25.649917831214008</v>
      </c>
      <c r="AI3769">
        <f t="shared" si="838"/>
        <v>3.6173927347526003E-2</v>
      </c>
    </row>
    <row r="3770" spans="1:35" x14ac:dyDescent="0.25">
      <c r="A3770" s="11">
        <v>3769</v>
      </c>
      <c r="B3770">
        <v>0</v>
      </c>
      <c r="C3770">
        <v>49</v>
      </c>
      <c r="D3770">
        <v>0</v>
      </c>
      <c r="E3770">
        <v>0</v>
      </c>
      <c r="F3770">
        <v>0</v>
      </c>
      <c r="G3770">
        <v>125</v>
      </c>
      <c r="H3770">
        <v>22.52</v>
      </c>
      <c r="I3770">
        <f>IF(AND(B3770=1,E3770=0),V3770,IF(AND(B3770=1,E3770=1),W3770,IF(AND(B3770=0,E3770=0),X3770,IF(AND(B3770=0,E3770=1),Y3770,ERROR))))</f>
        <v>4.044650574148223E-2</v>
      </c>
      <c r="K3770">
        <f t="shared" si="826"/>
        <v>4.0428513799347532E-2</v>
      </c>
      <c r="L3770">
        <f t="shared" si="827"/>
        <v>2.8073382189004015E-2</v>
      </c>
      <c r="M3770" s="22" t="str">
        <f t="shared" si="825"/>
        <v>NORMAL</v>
      </c>
      <c r="O3770">
        <f t="shared" si="828"/>
        <v>3.8918202981106265</v>
      </c>
      <c r="P3770">
        <f t="shared" si="829"/>
        <v>4.8283137373023015</v>
      </c>
      <c r="Q3770">
        <f t="shared" si="830"/>
        <v>3.1144038032714896</v>
      </c>
      <c r="R3770">
        <f>(O3770*constantes!$B$4)+(P3770*constantes!$B$5)+(D3770*constantes!$B$6)+(Q3770*constantes!$B$8)+(F3770*constantes!$B$9)</f>
        <v>23.54099506612075</v>
      </c>
      <c r="S3770" s="4">
        <f>(O3770*constantes!$B$4)+(P3770*constantes!$C$5)+(D3770*constantes!$B$6)+(Q3770*constantes!$B$8)+(F3770*constantes!$B$9)</f>
        <v>23.886895462261087</v>
      </c>
      <c r="T3770">
        <f>(O3770*constantes!$D$4)+(P3770*constantes!$D$5)+(D3770*constantes!$D$6)+(Q3770*constantes!$D$8)+(F3770*constantes!$D$9)</f>
        <v>25.763766397797447</v>
      </c>
      <c r="U3770">
        <f>(O3770*constantes!$D$4)+(P3770*constantes!$E$5)+(D3770*constantes!$D$6)+(Q3770*constantes!$D$8)+(F3770*constantes!$D$9)</f>
        <v>26.100589564111658</v>
      </c>
      <c r="V3770" s="5">
        <f t="shared" si="831"/>
        <v>7.9276351508660636E-2</v>
      </c>
      <c r="W3770" s="5">
        <f t="shared" si="832"/>
        <v>0.11017356096020714</v>
      </c>
      <c r="X3770" s="6">
        <f t="shared" si="833"/>
        <v>4.044650574148223E-2</v>
      </c>
      <c r="Y3770" s="6">
        <f t="shared" si="834"/>
        <v>5.6182432276611682E-2</v>
      </c>
      <c r="AA3770">
        <f>(O3770*constantes!$B$4)+(LN(110)*constantes!$B$5)+(LN(22)*constantes!$B$8)+(F3770*constantes!$B$9)</f>
        <v>23.285333757929525</v>
      </c>
      <c r="AB3770">
        <f t="shared" si="835"/>
        <v>6.1959526107751905E-2</v>
      </c>
      <c r="AC3770">
        <f>(O3770*constantes!$D$4)+(LN(110)*constantes!$D$5)+(LN(22)*constantes!$D$8)+(F3770*constantes!$D$9)</f>
        <v>25.39223913860047</v>
      </c>
      <c r="AD3770" s="7">
        <f t="shared" si="836"/>
        <v>2.8073382189004015E-2</v>
      </c>
      <c r="AF3770">
        <f>(O3770*constantes!$B$4)+(LN(125)*constantes!$B$5)+(LN(22.5)*constantes!$B$8)+(F3770*constantes!$B$9)</f>
        <v>23.540290694683922</v>
      </c>
      <c r="AG3770">
        <f t="shared" si="837"/>
        <v>7.9222803135090225E-2</v>
      </c>
      <c r="AH3770">
        <f>(O3770*constantes!$D$4)+(LN(125)*constantes!$D$5)+(LN(22.5)*constantes!$D$8)+(F3770*constantes!$D$9)</f>
        <v>25.763312155208702</v>
      </c>
      <c r="AI3770">
        <f t="shared" si="838"/>
        <v>4.0428513799347532E-2</v>
      </c>
    </row>
    <row r="3771" spans="1:35" x14ac:dyDescent="0.25">
      <c r="A3771" s="11">
        <v>3770</v>
      </c>
      <c r="B3771">
        <v>1</v>
      </c>
      <c r="C3771">
        <v>61</v>
      </c>
      <c r="D3771">
        <v>0</v>
      </c>
      <c r="E3771">
        <v>0</v>
      </c>
      <c r="F3771">
        <v>0</v>
      </c>
      <c r="G3771">
        <v>119</v>
      </c>
      <c r="H3771">
        <v>25.36</v>
      </c>
      <c r="I3771">
        <f>IF(AND(B3771=1,E3771=0),V3771,IF(AND(B3771=1,E3771=1),W3771,IF(AND(B3771=0,E3771=0),X3771,IF(AND(B3771=0,E3771=1),Y3771,ERROR))))</f>
        <v>0.15110448887953343</v>
      </c>
      <c r="K3771">
        <f t="shared" si="826"/>
        <v>0.15060331820878059</v>
      </c>
      <c r="L3771">
        <f t="shared" si="827"/>
        <v>0.11882079876600593</v>
      </c>
      <c r="M3771" s="22" t="str">
        <f t="shared" si="825"/>
        <v>NORMAL</v>
      </c>
      <c r="O3771">
        <f t="shared" si="828"/>
        <v>4.1108738641733114</v>
      </c>
      <c r="P3771">
        <f t="shared" si="829"/>
        <v>4.7791234931115296</v>
      </c>
      <c r="Q3771">
        <f t="shared" si="830"/>
        <v>3.2331731295690251</v>
      </c>
      <c r="R3771">
        <f>(O3771*constantes!$B$4)+(P3771*constantes!$B$5)+(D3771*constantes!$B$6)+(Q3771*constantes!$B$8)+(F3771*constantes!$B$9)</f>
        <v>24.225804975746726</v>
      </c>
      <c r="S3771" s="4">
        <f>(O3771*constantes!$B$4)+(P3771*constantes!$C$5)+(D3771*constantes!$B$6)+(Q3771*constantes!$B$8)+(F3771*constantes!$B$9)</f>
        <v>24.568181382793234</v>
      </c>
      <c r="T3771">
        <f>(O3771*constantes!$D$4)+(P3771*constantes!$D$5)+(D3771*constantes!$D$6)+(Q3771*constantes!$D$8)+(F3771*constantes!$D$9)</f>
        <v>26.282179573086591</v>
      </c>
      <c r="U3771">
        <f>(O3771*constantes!$D$4)+(P3771*constantes!$E$5)+(D3771*constantes!$D$6)+(Q3771*constantes!$D$8)+(F3771*constantes!$D$9)</f>
        <v>26.615571227966047</v>
      </c>
      <c r="V3771" s="5">
        <f t="shared" si="831"/>
        <v>0.15110448887953343</v>
      </c>
      <c r="W3771" s="5">
        <f t="shared" si="832"/>
        <v>0.2060263070048487</v>
      </c>
      <c r="X3771" s="6">
        <f t="shared" si="833"/>
        <v>6.6986978840242628E-2</v>
      </c>
      <c r="Y3771" s="6">
        <f t="shared" si="834"/>
        <v>9.2237044878984542E-2</v>
      </c>
      <c r="AA3771">
        <f>(O3771*constantes!$B$4)+(LN(110)*constantes!$B$5)+(LN(22)*constantes!$B$8)+(F3771*constantes!$B$9)</f>
        <v>23.967238746940023</v>
      </c>
      <c r="AB3771">
        <f t="shared" si="835"/>
        <v>0.11882079876600593</v>
      </c>
      <c r="AC3771">
        <f>(O3771*constantes!$D$4)+(LN(110)*constantes!$D$5)+(LN(22)*constantes!$D$8)+(F3771*constantes!$D$9)</f>
        <v>25.98829922560666</v>
      </c>
      <c r="AD3771" s="7">
        <f t="shared" si="836"/>
        <v>5.0368025874669486E-2</v>
      </c>
      <c r="AF3771">
        <f>(O3771*constantes!$B$4)+(LN(125)*constantes!$B$5)+(LN(22.5)*constantes!$B$8)+(F3771*constantes!$B$9)</f>
        <v>24.222195683694412</v>
      </c>
      <c r="AG3771">
        <f t="shared" si="837"/>
        <v>0.15060331820878059</v>
      </c>
      <c r="AH3771">
        <f>(O3771*constantes!$D$4)+(LN(125)*constantes!$D$5)+(LN(22.5)*constantes!$D$8)+(F3771*constantes!$D$9)</f>
        <v>26.359372242214892</v>
      </c>
      <c r="AI3771">
        <f t="shared" si="838"/>
        <v>7.2164067569494672E-2</v>
      </c>
    </row>
    <row r="3772" spans="1:35" x14ac:dyDescent="0.25">
      <c r="A3772" s="11">
        <v>3771</v>
      </c>
      <c r="B3772">
        <v>1</v>
      </c>
      <c r="C3772">
        <v>52</v>
      </c>
      <c r="D3772">
        <v>0</v>
      </c>
      <c r="E3772">
        <v>1</v>
      </c>
      <c r="F3772">
        <v>0</v>
      </c>
      <c r="G3772">
        <v>154</v>
      </c>
      <c r="H3772">
        <v>26.51</v>
      </c>
      <c r="I3772">
        <f>IF(AND(B3772=1,E3772=0),V3772,IF(AND(B3772=1,E3772=1),W3772,IF(AND(B3772=0,E3772=0),X3772,IF(AND(B3772=0,E3772=1),Y3772,ERROR))))</f>
        <v>0.21252429863952593</v>
      </c>
      <c r="K3772">
        <f t="shared" si="826"/>
        <v>9.453671546464415E-2</v>
      </c>
      <c r="L3772">
        <f t="shared" si="827"/>
        <v>7.4072320755760312E-2</v>
      </c>
      <c r="M3772" s="22" t="str">
        <f t="shared" si="825"/>
        <v>Elevated Risk</v>
      </c>
      <c r="O3772">
        <f t="shared" si="828"/>
        <v>3.9512437185814275</v>
      </c>
      <c r="P3772">
        <f t="shared" si="829"/>
        <v>5.0369526024136295</v>
      </c>
      <c r="Q3772">
        <f t="shared" si="830"/>
        <v>3.2775220203009341</v>
      </c>
      <c r="R3772">
        <f>(O3772*constantes!$B$4)+(P3772*constantes!$B$5)+(D3772*constantes!$B$6)+(Q3772*constantes!$B$8)+(F3772*constantes!$B$9)</f>
        <v>24.242334811914688</v>
      </c>
      <c r="S3772" s="4">
        <f>(O3772*constantes!$B$4)+(P3772*constantes!$C$5)+(D3772*constantes!$B$6)+(Q3772*constantes!$B$8)+(F3772*constantes!$B$9)</f>
        <v>24.603182096351603</v>
      </c>
      <c r="T3772">
        <f>(O3772*constantes!$D$4)+(P3772*constantes!$D$5)+(D3772*constantes!$D$6)+(Q3772*constantes!$D$8)+(F3772*constantes!$D$9)</f>
        <v>26.595738223054543</v>
      </c>
      <c r="U3772">
        <f>(O3772*constantes!$D$4)+(P3772*constantes!$E$5)+(D3772*constantes!$D$6)+(Q3772*constantes!$D$8)+(F3772*constantes!$D$9)</f>
        <v>26.947116036598917</v>
      </c>
      <c r="V3772" s="5">
        <f t="shared" si="831"/>
        <v>0.15341915898503378</v>
      </c>
      <c r="W3772" s="5">
        <f t="shared" si="832"/>
        <v>0.21252429863952593</v>
      </c>
      <c r="X3772" s="6">
        <f t="shared" si="833"/>
        <v>9.0510317241169647E-2</v>
      </c>
      <c r="Y3772" s="6">
        <f t="shared" si="834"/>
        <v>0.12612231889513836</v>
      </c>
      <c r="AA3772">
        <f>(O3772*constantes!$B$4)+(LN(110)*constantes!$B$5)+(LN(22)*constantes!$B$8)+(F3772*constantes!$B$9)</f>
        <v>23.470316488918311</v>
      </c>
      <c r="AB3772">
        <f t="shared" si="835"/>
        <v>7.4072320755760312E-2</v>
      </c>
      <c r="AC3772">
        <f>(O3772*constantes!$D$4)+(LN(110)*constantes!$D$5)+(LN(22)*constantes!$D$8)+(F3772*constantes!$D$9)</f>
        <v>25.553934425340952</v>
      </c>
      <c r="AD3772" s="7">
        <f t="shared" si="836"/>
        <v>3.291838619478793E-2</v>
      </c>
      <c r="AF3772">
        <f>(O3772*constantes!$B$4)+(LN(125)*constantes!$B$5)+(LN(22.5)*constantes!$B$8)+(F3772*constantes!$B$9)</f>
        <v>23.725273425672704</v>
      </c>
      <c r="AG3772">
        <f t="shared" si="837"/>
        <v>9.453671546464415E-2</v>
      </c>
      <c r="AH3772">
        <f>(O3772*constantes!$D$4)+(LN(125)*constantes!$D$5)+(LN(22.5)*constantes!$D$8)+(F3772*constantes!$D$9)</f>
        <v>25.925007441949184</v>
      </c>
      <c r="AI3772">
        <f t="shared" si="838"/>
        <v>4.7353292556453264E-2</v>
      </c>
    </row>
    <row r="3773" spans="1:35" x14ac:dyDescent="0.25">
      <c r="A3773" s="11">
        <v>3772</v>
      </c>
      <c r="B3773">
        <v>0</v>
      </c>
      <c r="C3773">
        <v>56</v>
      </c>
      <c r="D3773">
        <v>0</v>
      </c>
      <c r="E3773">
        <v>1</v>
      </c>
      <c r="F3773">
        <v>0</v>
      </c>
      <c r="G3773">
        <v>136</v>
      </c>
      <c r="H3773">
        <v>26.21</v>
      </c>
      <c r="I3773">
        <f>IF(AND(B3773=1,E3773=0),V3773,IF(AND(B3773=1,E3773=1),W3773,IF(AND(B3773=0,E3773=0),X3773,IF(AND(B3773=0,E3773=1),Y3773,ERROR))))</f>
        <v>0.1082751754757989</v>
      </c>
      <c r="K3773">
        <f t="shared" si="826"/>
        <v>5.7622826233415747E-2</v>
      </c>
      <c r="L3773">
        <f t="shared" si="827"/>
        <v>4.0123743463222783E-2</v>
      </c>
      <c r="M3773" s="22" t="str">
        <f t="shared" si="825"/>
        <v>Elevated Risk</v>
      </c>
      <c r="O3773">
        <f t="shared" si="828"/>
        <v>4.0253516907351496</v>
      </c>
      <c r="P3773">
        <f t="shared" si="829"/>
        <v>4.9126548857360524</v>
      </c>
      <c r="Q3773">
        <f t="shared" si="830"/>
        <v>3.2661410173353151</v>
      </c>
      <c r="R3773">
        <f>(O3773*constantes!$B$4)+(P3773*constantes!$B$5)+(D3773*constantes!$B$6)+(Q3773*constantes!$B$8)+(F3773*constantes!$B$9)</f>
        <v>24.233425238935045</v>
      </c>
      <c r="S3773" s="4">
        <f>(O3773*constantes!$B$4)+(P3773*constantes!$C$5)+(D3773*constantes!$B$6)+(Q3773*constantes!$B$8)+(F3773*constantes!$B$9)</f>
        <v>24.585367834949174</v>
      </c>
      <c r="T3773">
        <f>(O3773*constantes!$D$4)+(P3773*constantes!$D$5)+(D3773*constantes!$D$6)+(Q3773*constantes!$D$8)+(F3773*constantes!$D$9)</f>
        <v>26.441934374857173</v>
      </c>
      <c r="U3773">
        <f>(O3773*constantes!$D$4)+(P3773*constantes!$E$5)+(D3773*constantes!$D$6)+(Q3773*constantes!$D$8)+(F3773*constantes!$D$9)</f>
        <v>26.784641179686123</v>
      </c>
      <c r="V3773" s="5">
        <f t="shared" si="831"/>
        <v>0.15216758522691054</v>
      </c>
      <c r="W3773" s="5">
        <f t="shared" si="832"/>
        <v>0.2091952793947619</v>
      </c>
      <c r="X3773" s="6">
        <f t="shared" si="833"/>
        <v>7.8126018623665971E-2</v>
      </c>
      <c r="Y3773" s="6">
        <f t="shared" si="834"/>
        <v>0.1082751754757989</v>
      </c>
      <c r="AA3773">
        <f>(O3773*constantes!$B$4)+(LN(110)*constantes!$B$5)+(LN(22)*constantes!$B$8)+(F3773*constantes!$B$9)</f>
        <v>23.701011641913961</v>
      </c>
      <c r="AB3773">
        <f t="shared" si="835"/>
        <v>9.2378774865307212E-2</v>
      </c>
      <c r="AC3773">
        <f>(O3773*constantes!$D$4)+(LN(110)*constantes!$D$5)+(LN(22)*constantes!$D$8)+(F3773*constantes!$D$9)</f>
        <v>25.75558740512928</v>
      </c>
      <c r="AD3773" s="7">
        <f t="shared" si="836"/>
        <v>4.0123743463222783E-2</v>
      </c>
      <c r="AF3773">
        <f>(O3773*constantes!$B$4)+(LN(125)*constantes!$B$5)+(LN(22.5)*constantes!$B$8)+(F3773*constantes!$B$9)</f>
        <v>23.955968578668354</v>
      </c>
      <c r="AG3773">
        <f t="shared" si="837"/>
        <v>0.11757074595810224</v>
      </c>
      <c r="AH3773">
        <f>(O3773*constantes!$D$4)+(LN(125)*constantes!$D$5)+(LN(22.5)*constantes!$D$8)+(F3773*constantes!$D$9)</f>
        <v>26.126660421737512</v>
      </c>
      <c r="AI3773">
        <f t="shared" si="838"/>
        <v>5.7622826233415747E-2</v>
      </c>
    </row>
    <row r="3774" spans="1:35" x14ac:dyDescent="0.25">
      <c r="A3774" s="11">
        <v>3773</v>
      </c>
      <c r="B3774">
        <v>1</v>
      </c>
      <c r="C3774">
        <v>54</v>
      </c>
      <c r="D3774">
        <v>1</v>
      </c>
      <c r="E3774">
        <v>1</v>
      </c>
      <c r="F3774">
        <v>0</v>
      </c>
      <c r="G3774">
        <v>152.5</v>
      </c>
      <c r="H3774">
        <v>23.5</v>
      </c>
      <c r="I3774">
        <f>IF(AND(B3774=1,E3774=0),V3774,IF(AND(B3774=1,E3774=1),W3774,IF(AND(B3774=0,E3774=0),X3774,IF(AND(B3774=0,E3774=1),Y3774,ERROR))))</f>
        <v>0.38567832561496185</v>
      </c>
      <c r="K3774">
        <f t="shared" si="826"/>
        <v>0.10567740925235103</v>
      </c>
      <c r="L3774">
        <f t="shared" si="827"/>
        <v>8.2913210367502876E-2</v>
      </c>
      <c r="M3774" s="22" t="str">
        <f t="shared" si="825"/>
        <v>'&gt;30%</v>
      </c>
      <c r="O3774">
        <f t="shared" si="828"/>
        <v>3.9889840465642745</v>
      </c>
      <c r="P3774">
        <f t="shared" si="829"/>
        <v>5.0271645960474665</v>
      </c>
      <c r="Q3774">
        <f t="shared" si="830"/>
        <v>3.1570004211501135</v>
      </c>
      <c r="R3774">
        <f>(O3774*constantes!$B$4)+(P3774*constantes!$B$5)+(D3774*constantes!$B$6)+(Q3774*constantes!$B$8)+(F3774*constantes!$B$9)</f>
        <v>24.955645500303639</v>
      </c>
      <c r="S3774" s="4">
        <f>(O3774*constantes!$B$4)+(P3774*constantes!$C$5)+(D3774*constantes!$B$6)+(Q3774*constantes!$B$8)+(F3774*constantes!$B$9)</f>
        <v>25.315791571964475</v>
      </c>
      <c r="T3774">
        <f>(O3774*constantes!$D$4)+(P3774*constantes!$D$5)+(D3774*constantes!$D$6)+(Q3774*constantes!$D$8)+(F3774*constantes!$D$9)</f>
        <v>27.227962848765529</v>
      </c>
      <c r="U3774">
        <f>(O3774*constantes!$D$4)+(P3774*constantes!$E$5)+(D3774*constantes!$D$6)+(Q3774*constantes!$D$8)+(F3774*constantes!$D$9)</f>
        <v>27.578657850985799</v>
      </c>
      <c r="V3774" s="5">
        <f t="shared" si="831"/>
        <v>0.28814695182762284</v>
      </c>
      <c r="W3774" s="5">
        <f t="shared" si="832"/>
        <v>0.38567832561496185</v>
      </c>
      <c r="X3774" s="6">
        <f t="shared" si="833"/>
        <v>0.16349993825350828</v>
      </c>
      <c r="Y3774" s="6">
        <f t="shared" si="834"/>
        <v>0.22393608618986316</v>
      </c>
      <c r="AA3774">
        <f>(O3774*constantes!$B$4)+(LN(110)*constantes!$B$5)+(LN(22)*constantes!$B$8)+(F3774*constantes!$B$9)</f>
        <v>23.587800620315793</v>
      </c>
      <c r="AB3774">
        <f t="shared" si="835"/>
        <v>8.2913210367502876E-2</v>
      </c>
      <c r="AC3774">
        <f>(O3774*constantes!$D$4)+(LN(110)*constantes!$D$5)+(LN(22)*constantes!$D$8)+(F3774*constantes!$D$9)</f>
        <v>25.656628499605237</v>
      </c>
      <c r="AD3774" s="7">
        <f t="shared" si="836"/>
        <v>3.6413005758055728E-2</v>
      </c>
      <c r="AF3774">
        <f>(O3774*constantes!$B$4)+(LN(125)*constantes!$B$5)+(LN(22.5)*constantes!$B$8)+(F3774*constantes!$B$9)</f>
        <v>23.84275755707019</v>
      </c>
      <c r="AG3774">
        <f t="shared" si="837"/>
        <v>0.10567740925235103</v>
      </c>
      <c r="AH3774">
        <f>(O3774*constantes!$D$4)+(LN(125)*constantes!$D$5)+(LN(22.5)*constantes!$D$8)+(F3774*constantes!$D$9)</f>
        <v>26.027701516213469</v>
      </c>
      <c r="AI3774">
        <f t="shared" si="838"/>
        <v>5.2338355969762884E-2</v>
      </c>
    </row>
    <row r="3775" spans="1:35" x14ac:dyDescent="0.25">
      <c r="A3775" s="11">
        <v>3774</v>
      </c>
      <c r="B3775">
        <v>0</v>
      </c>
      <c r="C3775">
        <v>34</v>
      </c>
      <c r="D3775">
        <v>0</v>
      </c>
      <c r="E3775">
        <v>0</v>
      </c>
      <c r="F3775">
        <v>0</v>
      </c>
      <c r="G3775">
        <v>102</v>
      </c>
      <c r="H3775">
        <v>24.96</v>
      </c>
      <c r="I3775">
        <f>IF(AND(B3775=1,E3775=0),V3775,IF(AND(B3775=1,E3775=1),W3775,IF(AND(B3775=0,E3775=0),X3775,IF(AND(B3775=0,E3775=1),Y3775,ERROR))))</f>
        <v>9.0447515078639906E-3</v>
      </c>
      <c r="K3775">
        <f t="shared" si="826"/>
        <v>1.5150498846978833E-2</v>
      </c>
      <c r="L3775">
        <f t="shared" si="827"/>
        <v>1.0478459792489292E-2</v>
      </c>
      <c r="M3775" s="22" t="str">
        <f t="shared" si="825"/>
        <v>OPTIMAL</v>
      </c>
      <c r="O3775">
        <f t="shared" si="828"/>
        <v>3.5263605246161616</v>
      </c>
      <c r="P3775">
        <f t="shared" si="829"/>
        <v>4.6249728132842707</v>
      </c>
      <c r="Q3775">
        <f t="shared" si="830"/>
        <v>3.2172745435012269</v>
      </c>
      <c r="R3775">
        <f>(O3775*constantes!$B$4)+(P3775*constantes!$B$5)+(D3775*constantes!$B$6)+(Q3775*constantes!$B$8)+(F3775*constantes!$B$9)</f>
        <v>22.107672565027979</v>
      </c>
      <c r="S3775" s="4">
        <f>(O3775*constantes!$B$4)+(P3775*constantes!$C$5)+(D3775*constantes!$B$6)+(Q3775*constantes!$B$8)+(F3775*constantes!$B$9)</f>
        <v>22.439005617371663</v>
      </c>
      <c r="T3775">
        <f>(O3775*constantes!$D$4)+(P3775*constantes!$D$5)+(D3775*constantes!$D$6)+(Q3775*constantes!$D$8)+(F3775*constantes!$D$9)</f>
        <v>24.249937719297762</v>
      </c>
      <c r="U3775">
        <f>(O3775*constantes!$D$4)+(P3775*constantes!$E$5)+(D3775*constantes!$D$6)+(Q3775*constantes!$D$8)+(F3775*constantes!$D$9)</f>
        <v>24.572575822752469</v>
      </c>
      <c r="V3775" s="5">
        <f t="shared" si="831"/>
        <v>1.9507458054989324E-2</v>
      </c>
      <c r="W3775" s="5">
        <f t="shared" si="832"/>
        <v>2.7065930215676826E-2</v>
      </c>
      <c r="X3775" s="6">
        <f t="shared" si="833"/>
        <v>9.0447515078639906E-3</v>
      </c>
      <c r="Y3775" s="6">
        <f t="shared" si="834"/>
        <v>1.2467136068505247E-2</v>
      </c>
      <c r="AA3775">
        <f>(O3775*constantes!$B$4)+(LN(110)*constantes!$B$5)+(LN(22)*constantes!$B$8)+(F3775*constantes!$B$9)</f>
        <v>22.147672101432196</v>
      </c>
      <c r="AB3775">
        <f t="shared" si="835"/>
        <v>2.0295430328568731E-2</v>
      </c>
      <c r="AC3775">
        <f>(O3775*constantes!$D$4)+(LN(110)*constantes!$D$5)+(LN(22)*constantes!$D$8)+(F3775*constantes!$D$9)</f>
        <v>24.397797512737885</v>
      </c>
      <c r="AD3775" s="7">
        <f t="shared" si="836"/>
        <v>1.0478459792489292E-2</v>
      </c>
      <c r="AF3775">
        <f>(O3775*constantes!$B$4)+(LN(125)*constantes!$B$5)+(LN(22.5)*constantes!$B$8)+(F3775*constantes!$B$9)</f>
        <v>22.402629038186589</v>
      </c>
      <c r="AG3775">
        <f t="shared" si="837"/>
        <v>2.6111793448385767E-2</v>
      </c>
      <c r="AH3775">
        <f>(O3775*constantes!$D$4)+(LN(125)*constantes!$D$5)+(LN(22.5)*constantes!$D$8)+(F3775*constantes!$D$9)</f>
        <v>24.768870529346117</v>
      </c>
      <c r="AI3775">
        <f t="shared" si="838"/>
        <v>1.5150498846978833E-2</v>
      </c>
    </row>
    <row r="3776" spans="1:35" x14ac:dyDescent="0.25">
      <c r="A3776" s="11">
        <v>3775</v>
      </c>
      <c r="B3776">
        <v>1</v>
      </c>
      <c r="C3776">
        <v>58</v>
      </c>
      <c r="D3776">
        <v>0</v>
      </c>
      <c r="E3776">
        <v>1</v>
      </c>
      <c r="F3776">
        <v>0</v>
      </c>
      <c r="G3776">
        <v>164</v>
      </c>
      <c r="H3776">
        <v>32.18</v>
      </c>
      <c r="I3776">
        <f>IF(AND(B3776=1,E3776=0),V3776,IF(AND(B3776=1,E3776=1),W3776,IF(AND(B3776=0,E3776=0),X3776,IF(AND(B3776=0,E3776=1),Y3776,ERROR))))</f>
        <v>0.3571475223715791</v>
      </c>
      <c r="K3776">
        <f t="shared" si="826"/>
        <v>0.1302191222428678</v>
      </c>
      <c r="L3776">
        <f t="shared" si="827"/>
        <v>0.10247681663833785</v>
      </c>
      <c r="M3776" s="22" t="str">
        <f t="shared" si="825"/>
        <v>'&gt;30%</v>
      </c>
      <c r="O3776">
        <f t="shared" si="828"/>
        <v>4.0604430105464191</v>
      </c>
      <c r="P3776">
        <f t="shared" si="829"/>
        <v>5.0998664278241987</v>
      </c>
      <c r="Q3776">
        <f t="shared" si="830"/>
        <v>3.4713451415642371</v>
      </c>
      <c r="R3776">
        <f>(O3776*constantes!$B$4)+(P3776*constantes!$B$5)+(D3776*constantes!$B$6)+(Q3776*constantes!$B$8)+(F3776*constantes!$B$9)</f>
        <v>24.852635174916575</v>
      </c>
      <c r="S3776" s="4">
        <f>(O3776*constantes!$B$4)+(P3776*constantes!$C$5)+(D3776*constantes!$B$6)+(Q3776*constantes!$B$8)+(F3776*constantes!$B$9)</f>
        <v>25.217989605805901</v>
      </c>
      <c r="T3776">
        <f>(O3776*constantes!$D$4)+(P3776*constantes!$D$5)+(D3776*constantes!$D$6)+(Q3776*constantes!$D$8)+(F3776*constantes!$D$9)</f>
        <v>27.168940139823228</v>
      </c>
      <c r="U3776">
        <f>(O3776*constantes!$D$4)+(P3776*constantes!$E$5)+(D3776*constantes!$D$6)+(Q3776*constantes!$D$8)+(F3776*constantes!$D$9)</f>
        <v>27.524706821828243</v>
      </c>
      <c r="V3776" s="5">
        <f t="shared" si="831"/>
        <v>0.26406623797648576</v>
      </c>
      <c r="W3776" s="5">
        <f t="shared" si="832"/>
        <v>0.3571475223715791</v>
      </c>
      <c r="X3776" s="6">
        <f t="shared" si="833"/>
        <v>0.15489667223071801</v>
      </c>
      <c r="Y3776" s="6">
        <f t="shared" si="834"/>
        <v>0.21353348214395118</v>
      </c>
      <c r="AA3776">
        <f>(O3776*constantes!$B$4)+(LN(110)*constantes!$B$5)+(LN(22)*constantes!$B$8)+(F3776*constantes!$B$9)</f>
        <v>23.81024951683365</v>
      </c>
      <c r="AB3776">
        <f t="shared" si="835"/>
        <v>0.10247681663833785</v>
      </c>
      <c r="AC3776">
        <f>(O3776*constantes!$D$4)+(LN(110)*constantes!$D$5)+(LN(22)*constantes!$D$8)+(F3776*constantes!$D$9)</f>
        <v>25.851073342728132</v>
      </c>
      <c r="AD3776" s="7">
        <f t="shared" si="836"/>
        <v>4.4054054961770062E-2</v>
      </c>
      <c r="AF3776">
        <f>(O3776*constantes!$B$4)+(LN(125)*constantes!$B$5)+(LN(22.5)*constantes!$B$8)+(F3776*constantes!$B$9)</f>
        <v>24.065206453588043</v>
      </c>
      <c r="AG3776">
        <f t="shared" si="837"/>
        <v>0.1302191222428678</v>
      </c>
      <c r="AH3776">
        <f>(O3776*constantes!$D$4)+(LN(125)*constantes!$D$5)+(LN(22.5)*constantes!$D$8)+(F3776*constantes!$D$9)</f>
        <v>26.222146359336364</v>
      </c>
      <c r="AI3776">
        <f t="shared" si="838"/>
        <v>6.3209991046805025E-2</v>
      </c>
    </row>
    <row r="3777" spans="1:35" x14ac:dyDescent="0.25">
      <c r="A3777" s="11">
        <v>3776</v>
      </c>
      <c r="B3777">
        <v>0</v>
      </c>
      <c r="C3777">
        <v>54</v>
      </c>
      <c r="D3777">
        <v>1</v>
      </c>
      <c r="E3777">
        <v>1</v>
      </c>
      <c r="F3777">
        <v>0</v>
      </c>
      <c r="G3777">
        <v>170</v>
      </c>
      <c r="H3777">
        <v>25.07</v>
      </c>
      <c r="I3777">
        <f>IF(AND(B3777=1,E3777=0),V3777,IF(AND(B3777=1,E3777=1),W3777,IF(AND(B3777=0,E3777=0),X3777,IF(AND(B3777=0,E3777=1),Y3777,ERROR))))</f>
        <v>0.30120985994719818</v>
      </c>
      <c r="K3777">
        <f t="shared" si="826"/>
        <v>5.2338355969762884E-2</v>
      </c>
      <c r="L3777">
        <f t="shared" si="827"/>
        <v>3.6413005758055728E-2</v>
      </c>
      <c r="M3777" s="22" t="str">
        <f t="shared" si="825"/>
        <v>'&gt;30%</v>
      </c>
      <c r="O3777">
        <f t="shared" si="828"/>
        <v>3.9889840465642745</v>
      </c>
      <c r="P3777">
        <f t="shared" si="829"/>
        <v>5.1357984370502621</v>
      </c>
      <c r="Q3777">
        <f t="shared" si="830"/>
        <v>3.2216719121702022</v>
      </c>
      <c r="R3777">
        <f>(O3777*constantes!$B$4)+(P3777*constantes!$B$5)+(D3777*constantes!$B$6)+(Q3777*constantes!$B$8)+(F3777*constantes!$B$9)</f>
        <v>25.208439584007095</v>
      </c>
      <c r="S3777" s="4">
        <f>(O3777*constantes!$B$4)+(P3777*constantes!$C$5)+(D3777*constantes!$B$6)+(Q3777*constantes!$B$8)+(F3777*constantes!$B$9)</f>
        <v>25.576368184037378</v>
      </c>
      <c r="T3777">
        <f>(O3777*constantes!$D$4)+(P3777*constantes!$D$5)+(D3777*constantes!$D$6)+(Q3777*constantes!$D$8)+(F3777*constantes!$D$9)</f>
        <v>27.566603366244721</v>
      </c>
      <c r="U3777">
        <f>(O3777*constantes!$D$4)+(P3777*constantes!$E$5)+(D3777*constantes!$D$6)+(Q3777*constantes!$D$8)+(F3777*constantes!$D$9)</f>
        <v>27.924876665213347</v>
      </c>
      <c r="V3777" s="5">
        <f t="shared" si="831"/>
        <v>0.35444218867354294</v>
      </c>
      <c r="W3777" s="5">
        <f t="shared" si="832"/>
        <v>0.46861913970853419</v>
      </c>
      <c r="X3777" s="6">
        <f t="shared" si="833"/>
        <v>0.2215750432799134</v>
      </c>
      <c r="Y3777" s="6">
        <f t="shared" si="834"/>
        <v>0.30120985994719818</v>
      </c>
      <c r="AA3777">
        <f>(O3777*constantes!$B$4)+(LN(110)*constantes!$B$5)+(LN(22)*constantes!$B$8)+(F3777*constantes!$B$9)</f>
        <v>23.587800620315793</v>
      </c>
      <c r="AB3777">
        <f t="shared" si="835"/>
        <v>8.2913210367502876E-2</v>
      </c>
      <c r="AC3777">
        <f>(O3777*constantes!$D$4)+(LN(110)*constantes!$D$5)+(LN(22)*constantes!$D$8)+(F3777*constantes!$D$9)</f>
        <v>25.656628499605237</v>
      </c>
      <c r="AD3777" s="7">
        <f t="shared" si="836"/>
        <v>3.6413005758055728E-2</v>
      </c>
      <c r="AF3777">
        <f>(O3777*constantes!$B$4)+(LN(125)*constantes!$B$5)+(LN(22.5)*constantes!$B$8)+(F3777*constantes!$B$9)</f>
        <v>23.84275755707019</v>
      </c>
      <c r="AG3777">
        <f t="shared" si="837"/>
        <v>0.10567740925235103</v>
      </c>
      <c r="AH3777">
        <f>(O3777*constantes!$D$4)+(LN(125)*constantes!$D$5)+(LN(22.5)*constantes!$D$8)+(F3777*constantes!$D$9)</f>
        <v>26.027701516213469</v>
      </c>
      <c r="AI3777">
        <f t="shared" si="838"/>
        <v>5.2338355969762884E-2</v>
      </c>
    </row>
    <row r="3778" spans="1:35" x14ac:dyDescent="0.25">
      <c r="A3778" s="11">
        <v>3777</v>
      </c>
      <c r="B3778">
        <v>0</v>
      </c>
      <c r="C3778">
        <v>48</v>
      </c>
      <c r="D3778">
        <v>0</v>
      </c>
      <c r="E3778">
        <v>1</v>
      </c>
      <c r="F3778">
        <v>0</v>
      </c>
      <c r="G3778">
        <v>152.5</v>
      </c>
      <c r="H3778">
        <v>29.8</v>
      </c>
      <c r="I3778">
        <f>IF(AND(B3778=1,E3778=0),V3778,IF(AND(B3778=1,E3778=1),W3778,IF(AND(B3778=0,E3778=0),X3778,IF(AND(B3778=0,E3778=1),Y3778,ERROR))))</f>
        <v>0.10587521271316802</v>
      </c>
      <c r="K3778">
        <f t="shared" si="826"/>
        <v>3.8265438641588045E-2</v>
      </c>
      <c r="L3778">
        <f t="shared" si="827"/>
        <v>2.6562184906686825E-2</v>
      </c>
      <c r="M3778" s="22" t="str">
        <f t="shared" si="825"/>
        <v>Elevated Risk</v>
      </c>
      <c r="O3778">
        <f t="shared" si="828"/>
        <v>3.8712010109078911</v>
      </c>
      <c r="P3778">
        <f t="shared" si="829"/>
        <v>5.0271645960474665</v>
      </c>
      <c r="Q3778">
        <f t="shared" si="830"/>
        <v>3.3945083935113587</v>
      </c>
      <c r="R3778">
        <f>(O3778*constantes!$B$4)+(P3778*constantes!$B$5)+(D3778*constantes!$B$6)+(Q3778*constantes!$B$8)+(F3778*constantes!$B$9)</f>
        <v>24.067750816875563</v>
      </c>
      <c r="S3778" s="4">
        <f>(O3778*constantes!$B$4)+(P3778*constantes!$C$5)+(D3778*constantes!$B$6)+(Q3778*constantes!$B$8)+(F3778*constantes!$B$9)</f>
        <v>24.427896888536406</v>
      </c>
      <c r="T3778">
        <f>(O3778*constantes!$D$4)+(P3778*constantes!$D$5)+(D3778*constantes!$D$6)+(Q3778*constantes!$D$8)+(F3778*constantes!$D$9)</f>
        <v>26.410212914801697</v>
      </c>
      <c r="U3778">
        <f>(O3778*constantes!$D$4)+(P3778*constantes!$E$5)+(D3778*constantes!$D$6)+(Q3778*constantes!$D$8)+(F3778*constantes!$D$9)</f>
        <v>26.760907917021971</v>
      </c>
      <c r="V3778" s="5">
        <f t="shared" si="831"/>
        <v>0.13052821020742267</v>
      </c>
      <c r="W3778" s="5">
        <f t="shared" si="832"/>
        <v>0.18168521784793845</v>
      </c>
      <c r="X3778" s="6">
        <f t="shared" si="833"/>
        <v>7.5781538573734375E-2</v>
      </c>
      <c r="Y3778" s="6">
        <f t="shared" si="834"/>
        <v>0.10587521271316802</v>
      </c>
      <c r="AA3778">
        <f>(O3778*constantes!$B$4)+(LN(110)*constantes!$B$5)+(LN(22)*constantes!$B$8)+(F3778*constantes!$B$9)</f>
        <v>23.221146741638901</v>
      </c>
      <c r="AB3778">
        <f t="shared" si="835"/>
        <v>5.8221930281009082E-2</v>
      </c>
      <c r="AC3778">
        <f>(O3778*constantes!$D$4)+(LN(110)*constantes!$D$5)+(LN(22)*constantes!$D$8)+(F3778*constantes!$D$9)</f>
        <v>25.336132614771724</v>
      </c>
      <c r="AD3778" s="7">
        <f t="shared" si="836"/>
        <v>2.6562184906686825E-2</v>
      </c>
      <c r="AF3778">
        <f>(O3778*constantes!$B$4)+(LN(125)*constantes!$B$5)+(LN(22.5)*constantes!$B$8)+(F3778*constantes!$B$9)</f>
        <v>23.47610367839329</v>
      </c>
      <c r="AG3778">
        <f t="shared" si="837"/>
        <v>7.448581103683527E-2</v>
      </c>
      <c r="AH3778">
        <f>(O3778*constantes!$D$4)+(LN(125)*constantes!$D$5)+(LN(22.5)*constantes!$D$8)+(F3778*constantes!$D$9)</f>
        <v>25.707205631379956</v>
      </c>
      <c r="AI3778">
        <f t="shared" si="838"/>
        <v>3.8265438641588045E-2</v>
      </c>
    </row>
    <row r="3779" spans="1:35" x14ac:dyDescent="0.25">
      <c r="A3779" s="11">
        <v>3778</v>
      </c>
      <c r="B3779">
        <v>0</v>
      </c>
      <c r="C3779">
        <v>59</v>
      </c>
      <c r="D3779">
        <v>0</v>
      </c>
      <c r="E3779">
        <v>0</v>
      </c>
      <c r="F3779">
        <v>0</v>
      </c>
      <c r="G3779">
        <v>116</v>
      </c>
      <c r="H3779">
        <v>25.48</v>
      </c>
      <c r="I3779">
        <f>IF(AND(B3779=1,E3779=0),V3779,IF(AND(B3779=1,E3779=1),W3779,IF(AND(B3779=0,E3779=0),X3779,IF(AND(B3779=0,E3779=1),Y3779,ERROR))))</f>
        <v>5.7366049162260513E-2</v>
      </c>
      <c r="K3779">
        <f t="shared" si="826"/>
        <v>6.6117954736533924E-2</v>
      </c>
      <c r="L3779">
        <f t="shared" si="827"/>
        <v>4.6102547085629553E-2</v>
      </c>
      <c r="M3779" s="22" t="str">
        <f t="shared" ref="M3779:M3842" si="839">_xlfn.IFS(I3779&lt;=(L3779*1.05),"OPTIMAL",I3779&lt;=(K3779*1.1),"NORMAL",I3779&lt;=0.3,"Elevated Risk",I3779&gt;0.3,"'&gt;30%")</f>
        <v>NORMAL</v>
      </c>
      <c r="O3779">
        <f t="shared" si="828"/>
        <v>4.0775374439057197</v>
      </c>
      <c r="P3779">
        <f t="shared" si="829"/>
        <v>4.7535901911063645</v>
      </c>
      <c r="Q3779">
        <f t="shared" si="830"/>
        <v>3.2378938307039626</v>
      </c>
      <c r="R3779">
        <f>(O3779*constantes!$B$4)+(P3779*constantes!$B$5)+(D3779*constantes!$B$6)+(Q3779*constantes!$B$8)+(F3779*constantes!$B$9)</f>
        <v>24.078406145265522</v>
      </c>
      <c r="S3779" s="4">
        <f>(O3779*constantes!$B$4)+(P3779*constantes!$C$5)+(D3779*constantes!$B$6)+(Q3779*constantes!$B$8)+(F3779*constantes!$B$9)</f>
        <v>24.418953346556382</v>
      </c>
      <c r="T3779">
        <f>(O3779*constantes!$D$4)+(P3779*constantes!$D$5)+(D3779*constantes!$D$6)+(Q3779*constantes!$D$8)+(F3779*constantes!$D$9)</f>
        <v>26.122059417900939</v>
      </c>
      <c r="U3779">
        <f>(O3779*constantes!$D$4)+(P3779*constantes!$E$5)+(D3779*constantes!$D$6)+(Q3779*constantes!$D$8)+(F3779*constantes!$D$9)</f>
        <v>26.45366986963252</v>
      </c>
      <c r="V3779" s="5">
        <f t="shared" si="831"/>
        <v>0.1318299840143764</v>
      </c>
      <c r="W3779" s="5">
        <f t="shared" si="832"/>
        <v>0.18022300975970607</v>
      </c>
      <c r="X3779" s="6">
        <f t="shared" si="833"/>
        <v>5.7366049162260513E-2</v>
      </c>
      <c r="Y3779" s="6">
        <f t="shared" si="834"/>
        <v>7.9010839699059754E-2</v>
      </c>
      <c r="AA3779">
        <f>(O3779*constantes!$B$4)+(LN(110)*constantes!$B$5)+(LN(22)*constantes!$B$8)+(F3779*constantes!$B$9)</f>
        <v>23.863463804103819</v>
      </c>
      <c r="AB3779">
        <f t="shared" si="835"/>
        <v>0.10776479003769468</v>
      </c>
      <c r="AC3779">
        <f>(O3779*constantes!$D$4)+(LN(110)*constantes!$D$5)+(LN(22)*constantes!$D$8)+(F3779*constantes!$D$9)</f>
        <v>25.897588492509126</v>
      </c>
      <c r="AD3779" s="7">
        <f t="shared" si="836"/>
        <v>4.6102547085629553E-2</v>
      </c>
      <c r="AF3779">
        <f>(O3779*constantes!$B$4)+(LN(125)*constantes!$B$5)+(LN(22.5)*constantes!$B$8)+(F3779*constantes!$B$9)</f>
        <v>24.118420740858213</v>
      </c>
      <c r="AG3779">
        <f t="shared" si="837"/>
        <v>0.13682617258299834</v>
      </c>
      <c r="AH3779">
        <f>(O3779*constantes!$D$4)+(LN(125)*constantes!$D$5)+(LN(22.5)*constantes!$D$8)+(F3779*constantes!$D$9)</f>
        <v>26.268661509117358</v>
      </c>
      <c r="AI3779">
        <f t="shared" si="838"/>
        <v>6.6117954736533924E-2</v>
      </c>
    </row>
    <row r="3780" spans="1:35" x14ac:dyDescent="0.25">
      <c r="A3780" s="11">
        <v>3779</v>
      </c>
      <c r="B3780">
        <v>1</v>
      </c>
      <c r="C3780">
        <v>53</v>
      </c>
      <c r="D3780">
        <v>0</v>
      </c>
      <c r="E3780">
        <v>0</v>
      </c>
      <c r="F3780">
        <v>1</v>
      </c>
      <c r="G3780">
        <v>113</v>
      </c>
      <c r="H3780">
        <v>24.8</v>
      </c>
      <c r="I3780">
        <f>IF(AND(B3780=1,E3780=0),V3780,IF(AND(B3780=1,E3780=1),W3780,IF(AND(B3780=0,E3780=0),X3780,IF(AND(B3780=0,E3780=1),Y3780,ERROR))))</f>
        <v>0.14838710493937313</v>
      </c>
      <c r="K3780">
        <f t="shared" si="826"/>
        <v>0.1641550194169995</v>
      </c>
      <c r="L3780">
        <f t="shared" si="827"/>
        <v>0.12973533287374517</v>
      </c>
      <c r="M3780" s="22" t="str">
        <f t="shared" si="839"/>
        <v>NORMAL</v>
      </c>
      <c r="O3780">
        <f t="shared" si="828"/>
        <v>3.970291913552122</v>
      </c>
      <c r="P3780">
        <f t="shared" si="829"/>
        <v>4.7273878187123408</v>
      </c>
      <c r="Q3780">
        <f t="shared" si="830"/>
        <v>3.2108436531709366</v>
      </c>
      <c r="R3780">
        <f>(O3780*constantes!$B$4)+(P3780*constantes!$B$5)+(D3780*constantes!$B$6)+(Q3780*constantes!$B$8)+(F3780*constantes!$B$9)</f>
        <v>24.206103032872431</v>
      </c>
      <c r="S3780" s="4">
        <f>(O3780*constantes!$B$4)+(P3780*constantes!$C$5)+(D3780*constantes!$B$6)+(Q3780*constantes!$B$8)+(F3780*constantes!$B$9)</f>
        <v>24.544773096204981</v>
      </c>
      <c r="T3780">
        <f>(O3780*constantes!$D$4)+(P3780*constantes!$D$5)+(D3780*constantes!$D$6)+(Q3780*constantes!$D$8)+(F3780*constantes!$D$9)</f>
        <v>26.520332504027042</v>
      </c>
      <c r="U3780">
        <f>(O3780*constantes!$D$4)+(P3780*constantes!$E$5)+(D3780*constantes!$D$6)+(Q3780*constantes!$D$8)+(F3780*constantes!$D$9)</f>
        <v>26.850115078260416</v>
      </c>
      <c r="V3780" s="5">
        <f t="shared" si="831"/>
        <v>0.14838710493937313</v>
      </c>
      <c r="W3780" s="5">
        <f t="shared" si="832"/>
        <v>0.2017769902696297</v>
      </c>
      <c r="X3780" s="6">
        <f t="shared" si="833"/>
        <v>8.4221567372594452E-2</v>
      </c>
      <c r="Y3780" s="6">
        <f t="shared" si="834"/>
        <v>0.11516308180588763</v>
      </c>
      <c r="AA3780">
        <f>(O3780*constantes!$B$4)+(LN(110)*constantes!$B$5)+(LN(22)*constantes!$B$8)+(F3780*constantes!$B$9)</f>
        <v>24.061212757934285</v>
      </c>
      <c r="AB3780">
        <f t="shared" si="835"/>
        <v>0.12973533287374517</v>
      </c>
      <c r="AC3780">
        <f>(O3780*constantes!$D$4)+(LN(110)*constantes!$D$5)+(LN(22)*constantes!$D$8)+(F3780*constantes!$D$9)</f>
        <v>26.38339589722986</v>
      </c>
      <c r="AD3780" s="7">
        <f t="shared" si="836"/>
        <v>7.3852275283844304E-2</v>
      </c>
      <c r="AF3780">
        <f>(O3780*constantes!$B$4)+(LN(125)*constantes!$B$5)+(LN(22.5)*constantes!$B$8)+(F3780*constantes!$B$9)</f>
        <v>24.316169694688679</v>
      </c>
      <c r="AG3780">
        <f t="shared" si="837"/>
        <v>0.1641550194169995</v>
      </c>
      <c r="AH3780">
        <f>(O3780*constantes!$D$4)+(LN(125)*constantes!$D$5)+(LN(22.5)*constantes!$D$8)+(F3780*constantes!$D$9)</f>
        <v>26.754468913838092</v>
      </c>
      <c r="AI3780">
        <f t="shared" si="838"/>
        <v>0.10523275592925763</v>
      </c>
    </row>
    <row r="3781" spans="1:35" x14ac:dyDescent="0.25">
      <c r="A3781" s="11">
        <v>3780</v>
      </c>
      <c r="B3781">
        <v>1</v>
      </c>
      <c r="C3781">
        <v>43</v>
      </c>
      <c r="D3781">
        <v>0</v>
      </c>
      <c r="E3781">
        <v>0</v>
      </c>
      <c r="F3781">
        <v>0</v>
      </c>
      <c r="G3781">
        <v>127.5</v>
      </c>
      <c r="H3781">
        <v>27.94</v>
      </c>
      <c r="I3781">
        <f>IF(AND(B3781=1,E3781=0),V3781,IF(AND(B3781=1,E3781=1),W3781,IF(AND(B3781=0,E3781=0),X3781,IF(AND(B3781=0,E3781=1),Y3781,ERROR))))</f>
        <v>6.54561967942352E-2</v>
      </c>
      <c r="K3781">
        <f t="shared" si="826"/>
        <v>5.3478442485207722E-2</v>
      </c>
      <c r="L3781">
        <f t="shared" si="827"/>
        <v>4.169811677585733E-2</v>
      </c>
      <c r="M3781" s="22" t="str">
        <f t="shared" si="839"/>
        <v>Elevated Risk</v>
      </c>
      <c r="O3781">
        <f t="shared" si="828"/>
        <v>3.7612001156935624</v>
      </c>
      <c r="P3781">
        <f t="shared" si="829"/>
        <v>4.8481163645984813</v>
      </c>
      <c r="Q3781">
        <f t="shared" si="830"/>
        <v>3.3300593538288159</v>
      </c>
      <c r="R3781">
        <f>(O3781*constantes!$B$4)+(P3781*constantes!$B$5)+(D3781*constantes!$B$6)+(Q3781*constantes!$B$8)+(F3781*constantes!$B$9)</f>
        <v>23.34208037172365</v>
      </c>
      <c r="S3781" s="4">
        <f>(O3781*constantes!$B$4)+(P3781*constantes!$C$5)+(D3781*constantes!$B$6)+(Q3781*constantes!$B$8)+(F3781*constantes!$B$9)</f>
        <v>23.689399428083487</v>
      </c>
      <c r="T3781">
        <f>(O3781*constantes!$D$4)+(P3781*constantes!$D$5)+(D3781*constantes!$D$6)+(Q3781*constantes!$D$8)+(F3781*constantes!$D$9)</f>
        <v>25.574296646597979</v>
      </c>
      <c r="U3781">
        <f>(O3781*constantes!$D$4)+(P3781*constantes!$E$5)+(D3781*constantes!$D$6)+(Q3781*constantes!$D$8)+(F3781*constantes!$D$9)</f>
        <v>25.91250124419237</v>
      </c>
      <c r="V3781" s="5">
        <f t="shared" si="831"/>
        <v>6.54561967942352E-2</v>
      </c>
      <c r="W3781" s="5">
        <f t="shared" si="832"/>
        <v>9.136254150507972E-2</v>
      </c>
      <c r="X3781" s="6">
        <f t="shared" si="833"/>
        <v>3.3584049428262763E-2</v>
      </c>
      <c r="Y3781" s="6">
        <f t="shared" si="834"/>
        <v>4.6778757020245809E-2</v>
      </c>
      <c r="AA3781">
        <f>(O3781*constantes!$B$4)+(LN(110)*constantes!$B$5)+(LN(22)*constantes!$B$8)+(F3781*constantes!$B$9)</f>
        <v>22.8787183548725</v>
      </c>
      <c r="AB3781">
        <f t="shared" si="835"/>
        <v>4.169811677585733E-2</v>
      </c>
      <c r="AC3781">
        <f>(O3781*constantes!$D$4)+(LN(110)*constantes!$D$5)+(LN(22)*constantes!$D$8)+(F3781*constantes!$D$9)</f>
        <v>25.036812478830871</v>
      </c>
      <c r="AD3781" s="7">
        <f t="shared" si="836"/>
        <v>1.975954812069991E-2</v>
      </c>
      <c r="AF3781">
        <f>(O3781*constantes!$B$4)+(LN(125)*constantes!$B$5)+(LN(22.5)*constantes!$B$8)+(F3781*constantes!$B$9)</f>
        <v>23.133675291626897</v>
      </c>
      <c r="AG3781">
        <f t="shared" si="837"/>
        <v>5.3478442485207722E-2</v>
      </c>
      <c r="AH3781">
        <f>(O3781*constantes!$D$4)+(LN(125)*constantes!$D$5)+(LN(22.5)*constantes!$D$8)+(F3781*constantes!$D$9)</f>
        <v>25.407885495439103</v>
      </c>
      <c r="AI3781">
        <f t="shared" si="838"/>
        <v>2.8509711637591306E-2</v>
      </c>
    </row>
    <row r="3782" spans="1:35" x14ac:dyDescent="0.25">
      <c r="A3782" s="11">
        <v>3781</v>
      </c>
      <c r="B3782">
        <v>1</v>
      </c>
      <c r="C3782">
        <v>54</v>
      </c>
      <c r="D3782">
        <v>1</v>
      </c>
      <c r="E3782">
        <v>1</v>
      </c>
      <c r="F3782">
        <v>0</v>
      </c>
      <c r="G3782">
        <v>141.5</v>
      </c>
      <c r="H3782">
        <v>25.36</v>
      </c>
      <c r="I3782">
        <f>IF(AND(B3782=1,E3782=0),V3782,IF(AND(B3782=1,E3782=1),W3782,IF(AND(B3782=0,E3782=0),X3782,IF(AND(B3782=0,E3782=1),Y3782,ERROR))))</f>
        <v>0.3611240424222214</v>
      </c>
      <c r="K3782">
        <f t="shared" si="826"/>
        <v>0.10567740925235103</v>
      </c>
      <c r="L3782">
        <f t="shared" si="827"/>
        <v>8.2913210367502876E-2</v>
      </c>
      <c r="M3782" s="22" t="str">
        <f t="shared" si="839"/>
        <v>'&gt;30%</v>
      </c>
      <c r="O3782">
        <f t="shared" si="828"/>
        <v>3.9889840465642745</v>
      </c>
      <c r="P3782">
        <f t="shared" si="829"/>
        <v>4.9522997170832923</v>
      </c>
      <c r="Q3782">
        <f t="shared" si="830"/>
        <v>3.2331731295690251</v>
      </c>
      <c r="R3782">
        <f>(O3782*constantes!$B$4)+(P3782*constantes!$B$5)+(D3782*constantes!$B$6)+(Q3782*constantes!$B$8)+(F3782*constantes!$B$9)</f>
        <v>24.877152598688035</v>
      </c>
      <c r="S3782" s="4">
        <f>(O3782*constantes!$B$4)+(P3782*constantes!$C$5)+(D3782*constantes!$B$6)+(Q3782*constantes!$B$8)+(F3782*constantes!$B$9)</f>
        <v>25.231935350419882</v>
      </c>
      <c r="T3782">
        <f>(O3782*constantes!$D$4)+(P3782*constantes!$D$5)+(D3782*constantes!$D$6)+(Q3782*constantes!$D$8)+(F3782*constantes!$D$9)</f>
        <v>27.056317979257578</v>
      </c>
      <c r="U3782">
        <f>(O3782*constantes!$D$4)+(P3782*constantes!$E$5)+(D3782*constantes!$D$6)+(Q3782*constantes!$D$8)+(F3782*constantes!$D$9)</f>
        <v>27.401790407521311</v>
      </c>
      <c r="V3782" s="5">
        <f t="shared" si="831"/>
        <v>0.26964567579903365</v>
      </c>
      <c r="W3782" s="5">
        <f t="shared" si="832"/>
        <v>0.3611240424222214</v>
      </c>
      <c r="X3782" s="6">
        <f t="shared" si="833"/>
        <v>0.13961113742738285</v>
      </c>
      <c r="Y3782" s="6">
        <f t="shared" si="834"/>
        <v>0.19137695425850731</v>
      </c>
      <c r="AA3782">
        <f>(O3782*constantes!$B$4)+(LN(110)*constantes!$B$5)+(LN(22)*constantes!$B$8)+(F3782*constantes!$B$9)</f>
        <v>23.587800620315793</v>
      </c>
      <c r="AB3782">
        <f t="shared" si="835"/>
        <v>8.2913210367502876E-2</v>
      </c>
      <c r="AC3782">
        <f>(O3782*constantes!$D$4)+(LN(110)*constantes!$D$5)+(LN(22)*constantes!$D$8)+(F3782*constantes!$D$9)</f>
        <v>25.656628499605237</v>
      </c>
      <c r="AD3782" s="7">
        <f t="shared" si="836"/>
        <v>3.6413005758055728E-2</v>
      </c>
      <c r="AF3782">
        <f>(O3782*constantes!$B$4)+(LN(125)*constantes!$B$5)+(LN(22.5)*constantes!$B$8)+(F3782*constantes!$B$9)</f>
        <v>23.84275755707019</v>
      </c>
      <c r="AG3782">
        <f t="shared" si="837"/>
        <v>0.10567740925235103</v>
      </c>
      <c r="AH3782">
        <f>(O3782*constantes!$D$4)+(LN(125)*constantes!$D$5)+(LN(22.5)*constantes!$D$8)+(F3782*constantes!$D$9)</f>
        <v>26.027701516213469</v>
      </c>
      <c r="AI3782">
        <f t="shared" si="838"/>
        <v>5.2338355969762884E-2</v>
      </c>
    </row>
    <row r="3783" spans="1:35" x14ac:dyDescent="0.25">
      <c r="A3783" s="11">
        <v>3782</v>
      </c>
      <c r="B3783">
        <v>0</v>
      </c>
      <c r="C3783">
        <v>48</v>
      </c>
      <c r="D3783">
        <v>0</v>
      </c>
      <c r="E3783">
        <v>0</v>
      </c>
      <c r="F3783">
        <v>0</v>
      </c>
      <c r="G3783">
        <v>110</v>
      </c>
      <c r="H3783">
        <v>22.51</v>
      </c>
      <c r="I3783">
        <f>IF(AND(B3783=1,E3783=0),V3783,IF(AND(B3783=1,E3783=1),W3783,IF(AND(B3783=0,E3783=0),X3783,IF(AND(B3783=0,E3783=1),Y3783,ERROR))))</f>
        <v>2.6870985034275319E-2</v>
      </c>
      <c r="K3783">
        <f t="shared" si="826"/>
        <v>3.8265438641588045E-2</v>
      </c>
      <c r="L3783">
        <f t="shared" si="827"/>
        <v>2.6562184906686825E-2</v>
      </c>
      <c r="M3783" s="22" t="str">
        <f t="shared" si="839"/>
        <v>OPTIMAL</v>
      </c>
      <c r="O3783">
        <f t="shared" si="828"/>
        <v>3.8712010109078911</v>
      </c>
      <c r="P3783">
        <f t="shared" si="829"/>
        <v>4.7004803657924166</v>
      </c>
      <c r="Q3783">
        <f t="shared" si="830"/>
        <v>3.113959654918641</v>
      </c>
      <c r="R3783">
        <f>(O3783*constantes!$B$4)+(P3783*constantes!$B$5)+(D3783*constantes!$B$6)+(Q3783*constantes!$B$8)+(F3783*constantes!$B$9)</f>
        <v>23.239314811519879</v>
      </c>
      <c r="S3783" s="4">
        <f>(O3783*constantes!$B$4)+(P3783*constantes!$C$5)+(D3783*constantes!$B$6)+(Q3783*constantes!$B$8)+(F3783*constantes!$B$9)</f>
        <v>23.576057224925247</v>
      </c>
      <c r="T3783">
        <f>(O3783*constantes!$D$4)+(P3783*constantes!$D$5)+(D3783*constantes!$D$6)+(Q3783*constantes!$D$8)+(F3783*constantes!$D$9)</f>
        <v>25.347849034069441</v>
      </c>
      <c r="U3783">
        <f>(O3783*constantes!$D$4)+(P3783*constantes!$E$5)+(D3783*constantes!$D$6)+(Q3783*constantes!$D$8)+(F3783*constantes!$D$9)</f>
        <v>25.675754544387118</v>
      </c>
      <c r="V3783" s="5">
        <f t="shared" si="831"/>
        <v>5.9257112713776539E-2</v>
      </c>
      <c r="W3783" s="5">
        <f t="shared" si="832"/>
        <v>8.1986041220611261E-2</v>
      </c>
      <c r="X3783" s="6">
        <f t="shared" si="833"/>
        <v>2.6870985034275319E-2</v>
      </c>
      <c r="Y3783" s="6">
        <f t="shared" si="834"/>
        <v>3.7102938139716768E-2</v>
      </c>
      <c r="AA3783">
        <f>(O3783*constantes!$B$4)+(LN(110)*constantes!$B$5)+(LN(22)*constantes!$B$8)+(F3783*constantes!$B$9)</f>
        <v>23.221146741638901</v>
      </c>
      <c r="AB3783">
        <f t="shared" si="835"/>
        <v>5.8221930281009082E-2</v>
      </c>
      <c r="AC3783">
        <f>(O3783*constantes!$D$4)+(LN(110)*constantes!$D$5)+(LN(22)*constantes!$D$8)+(F3783*constantes!$D$9)</f>
        <v>25.336132614771724</v>
      </c>
      <c r="AD3783" s="7">
        <f t="shared" si="836"/>
        <v>2.6562184906686825E-2</v>
      </c>
      <c r="AF3783">
        <f>(O3783*constantes!$B$4)+(LN(125)*constantes!$B$5)+(LN(22.5)*constantes!$B$8)+(F3783*constantes!$B$9)</f>
        <v>23.47610367839329</v>
      </c>
      <c r="AG3783">
        <f t="shared" si="837"/>
        <v>7.448581103683527E-2</v>
      </c>
      <c r="AH3783">
        <f>(O3783*constantes!$D$4)+(LN(125)*constantes!$D$5)+(LN(22.5)*constantes!$D$8)+(F3783*constantes!$D$9)</f>
        <v>25.707205631379956</v>
      </c>
      <c r="AI3783">
        <f t="shared" si="838"/>
        <v>3.8265438641588045E-2</v>
      </c>
    </row>
    <row r="3784" spans="1:35" x14ac:dyDescent="0.25">
      <c r="A3784" s="11">
        <v>3783</v>
      </c>
      <c r="B3784">
        <v>0</v>
      </c>
      <c r="C3784">
        <v>48</v>
      </c>
      <c r="D3784">
        <v>0</v>
      </c>
      <c r="E3784">
        <v>0</v>
      </c>
      <c r="F3784">
        <v>0</v>
      </c>
      <c r="G3784">
        <v>125</v>
      </c>
      <c r="H3784">
        <v>25.23</v>
      </c>
      <c r="I3784">
        <f>IF(AND(B3784=1,E3784=0),V3784,IF(AND(B3784=1,E3784=1),W3784,IF(AND(B3784=0,E3784=0),X3784,IF(AND(B3784=0,E3784=1),Y3784,ERROR))))</f>
        <v>4.0525292099664156E-2</v>
      </c>
      <c r="K3784">
        <f t="shared" si="826"/>
        <v>3.8265438641588045E-2</v>
      </c>
      <c r="L3784">
        <f t="shared" si="827"/>
        <v>2.6562184906686825E-2</v>
      </c>
      <c r="M3784" s="22" t="str">
        <f t="shared" si="839"/>
        <v>NORMAL</v>
      </c>
      <c r="O3784">
        <f t="shared" si="828"/>
        <v>3.8712010109078911</v>
      </c>
      <c r="P3784">
        <f t="shared" si="829"/>
        <v>4.8283137373023015</v>
      </c>
      <c r="Q3784">
        <f t="shared" si="830"/>
        <v>3.2280337626529665</v>
      </c>
      <c r="R3784">
        <f>(O3784*constantes!$B$4)+(P3784*constantes!$B$5)+(D3784*constantes!$B$6)+(Q3784*constantes!$B$8)+(F3784*constantes!$B$9)</f>
        <v>23.566890472728975</v>
      </c>
      <c r="S3784" s="4">
        <f>(O3784*constantes!$B$4)+(P3784*constantes!$C$5)+(D3784*constantes!$B$6)+(Q3784*constantes!$B$8)+(F3784*constantes!$B$9)</f>
        <v>23.912790868869312</v>
      </c>
      <c r="T3784">
        <f>(O3784*constantes!$D$4)+(P3784*constantes!$D$5)+(D3784*constantes!$D$6)+(Q3784*constantes!$D$8)+(F3784*constantes!$D$9)</f>
        <v>25.765753190702483</v>
      </c>
      <c r="U3784">
        <f>(O3784*constantes!$D$4)+(P3784*constantes!$E$5)+(D3784*constantes!$D$6)+(Q3784*constantes!$D$8)+(F3784*constantes!$D$9)</f>
        <v>26.102576357016691</v>
      </c>
      <c r="V3784" s="5">
        <f t="shared" si="831"/>
        <v>8.1269191472217894E-2</v>
      </c>
      <c r="W3784" s="5">
        <f t="shared" si="832"/>
        <v>0.11289423621143102</v>
      </c>
      <c r="X3784" s="6">
        <f t="shared" si="833"/>
        <v>4.0525292099664156E-2</v>
      </c>
      <c r="Y3784" s="6">
        <f t="shared" si="834"/>
        <v>5.6290960624905573E-2</v>
      </c>
      <c r="AA3784">
        <f>(O3784*constantes!$B$4)+(LN(110)*constantes!$B$5)+(LN(22)*constantes!$B$8)+(F3784*constantes!$B$9)</f>
        <v>23.221146741638901</v>
      </c>
      <c r="AB3784">
        <f t="shared" si="835"/>
        <v>5.8221930281009082E-2</v>
      </c>
      <c r="AC3784">
        <f>(O3784*constantes!$D$4)+(LN(110)*constantes!$D$5)+(LN(22)*constantes!$D$8)+(F3784*constantes!$D$9)</f>
        <v>25.336132614771724</v>
      </c>
      <c r="AD3784" s="7">
        <f t="shared" si="836"/>
        <v>2.6562184906686825E-2</v>
      </c>
      <c r="AF3784">
        <f>(O3784*constantes!$B$4)+(LN(125)*constantes!$B$5)+(LN(22.5)*constantes!$B$8)+(F3784*constantes!$B$9)</f>
        <v>23.47610367839329</v>
      </c>
      <c r="AG3784">
        <f t="shared" si="837"/>
        <v>7.448581103683527E-2</v>
      </c>
      <c r="AH3784">
        <f>(O3784*constantes!$D$4)+(LN(125)*constantes!$D$5)+(LN(22.5)*constantes!$D$8)+(F3784*constantes!$D$9)</f>
        <v>25.707205631379956</v>
      </c>
      <c r="AI3784">
        <f t="shared" si="838"/>
        <v>3.8265438641588045E-2</v>
      </c>
    </row>
    <row r="3785" spans="1:35" x14ac:dyDescent="0.25">
      <c r="A3785" s="11">
        <v>3784</v>
      </c>
      <c r="B3785">
        <v>0</v>
      </c>
      <c r="C3785">
        <v>46</v>
      </c>
      <c r="D3785">
        <v>1</v>
      </c>
      <c r="E3785">
        <v>0</v>
      </c>
      <c r="F3785">
        <v>0</v>
      </c>
      <c r="G3785">
        <v>115</v>
      </c>
      <c r="H3785">
        <v>19.48</v>
      </c>
      <c r="I3785">
        <f>IF(AND(B3785=1,E3785=0),V3785,IF(AND(B3785=1,E3785=1),W3785,IF(AND(B3785=0,E3785=0),X3785,IF(AND(B3785=0,E3785=1),Y3785,ERROR))))</f>
        <v>4.6294715053425306E-2</v>
      </c>
      <c r="K3785">
        <f t="shared" si="826"/>
        <v>3.4153313573738631E-2</v>
      </c>
      <c r="L3785">
        <f t="shared" si="827"/>
        <v>2.3692217580876362E-2</v>
      </c>
      <c r="M3785" s="22" t="str">
        <f t="shared" si="839"/>
        <v>Elevated Risk</v>
      </c>
      <c r="O3785">
        <f t="shared" si="828"/>
        <v>3.8286413964890951</v>
      </c>
      <c r="P3785">
        <f t="shared" si="829"/>
        <v>4.7449321283632502</v>
      </c>
      <c r="Q3785">
        <f t="shared" si="830"/>
        <v>2.9693882982143891</v>
      </c>
      <c r="R3785">
        <f>(O3785*constantes!$B$4)+(P3785*constantes!$B$5)+(D3785*constantes!$B$6)+(Q3785*constantes!$B$8)+(F3785*constantes!$B$9)</f>
        <v>23.784208175474216</v>
      </c>
      <c r="S3785" s="4">
        <f>(O3785*constantes!$B$4)+(P3785*constantes!$C$5)+(D3785*constantes!$B$6)+(Q3785*constantes!$B$8)+(F3785*constantes!$B$9)</f>
        <v>24.12413511315016</v>
      </c>
      <c r="T3785">
        <f>(O3785*constantes!$D$4)+(P3785*constantes!$D$5)+(D3785*constantes!$D$6)+(Q3785*constantes!$D$8)+(F3785*constantes!$D$9)</f>
        <v>25.901848045400961</v>
      </c>
      <c r="U3785">
        <f>(O3785*constantes!$D$4)+(P3785*constantes!$E$5)+(D3785*constantes!$D$6)+(Q3785*constantes!$D$8)+(F3785*constantes!$D$9)</f>
        <v>26.23285451067558</v>
      </c>
      <c r="V3785" s="5">
        <f t="shared" si="831"/>
        <v>9.9978995115783342E-2</v>
      </c>
      <c r="W3785" s="5">
        <f t="shared" si="832"/>
        <v>0.13755370693758229</v>
      </c>
      <c r="X3785" s="6">
        <f t="shared" si="833"/>
        <v>4.6294715053425306E-2</v>
      </c>
      <c r="Y3785" s="6">
        <f t="shared" si="834"/>
        <v>6.3868283519360469E-2</v>
      </c>
      <c r="AA3785">
        <f>(O3785*constantes!$B$4)+(LN(110)*constantes!$B$5)+(LN(22)*constantes!$B$8)+(F3785*constantes!$B$9)</f>
        <v>23.088660364337766</v>
      </c>
      <c r="AB3785">
        <f t="shared" si="835"/>
        <v>5.1185816914687488E-2</v>
      </c>
      <c r="AC3785">
        <f>(O3785*constantes!$D$4)+(LN(110)*constantes!$D$5)+(LN(22)*constantes!$D$8)+(F3785*constantes!$D$9)</f>
        <v>25.220324924765169</v>
      </c>
      <c r="AD3785" s="7">
        <f t="shared" si="836"/>
        <v>2.3692217580876362E-2</v>
      </c>
      <c r="AF3785">
        <f>(O3785*constantes!$B$4)+(LN(125)*constantes!$B$5)+(LN(22.5)*constantes!$B$8)+(F3785*constantes!$B$9)</f>
        <v>23.343617301092156</v>
      </c>
      <c r="AG3785">
        <f t="shared" si="837"/>
        <v>6.5553501255932511E-2</v>
      </c>
      <c r="AH3785">
        <f>(O3785*constantes!$D$4)+(LN(125)*constantes!$D$5)+(LN(22.5)*constantes!$D$8)+(F3785*constantes!$D$9)</f>
        <v>25.591397941373401</v>
      </c>
      <c r="AI3785">
        <f t="shared" si="838"/>
        <v>3.4153313573738631E-2</v>
      </c>
    </row>
    <row r="3786" spans="1:35" x14ac:dyDescent="0.25">
      <c r="A3786" s="11">
        <v>3785</v>
      </c>
      <c r="B3786">
        <v>1</v>
      </c>
      <c r="C3786">
        <v>43</v>
      </c>
      <c r="D3786">
        <v>1</v>
      </c>
      <c r="E3786">
        <v>1</v>
      </c>
      <c r="F3786">
        <v>0</v>
      </c>
      <c r="G3786">
        <v>137</v>
      </c>
      <c r="H3786">
        <v>26.28</v>
      </c>
      <c r="I3786">
        <f>IF(AND(B3786=1,E3786=0),V3786,IF(AND(B3786=1,E3786=1),W3786,IF(AND(B3786=0,E3786=0),X3786,IF(AND(B3786=0,E3786=1),Y3786,ERROR))))</f>
        <v>0.19193000145616723</v>
      </c>
      <c r="K3786">
        <f t="shared" si="826"/>
        <v>5.3478442485207722E-2</v>
      </c>
      <c r="L3786">
        <f t="shared" si="827"/>
        <v>4.169811677585733E-2</v>
      </c>
      <c r="M3786" s="22" t="str">
        <f t="shared" si="839"/>
        <v>Elevated Risk</v>
      </c>
      <c r="O3786">
        <f t="shared" si="828"/>
        <v>3.7612001156935624</v>
      </c>
      <c r="P3786">
        <f t="shared" si="829"/>
        <v>4.9199809258281251</v>
      </c>
      <c r="Q3786">
        <f t="shared" si="830"/>
        <v>3.26880819361641</v>
      </c>
      <c r="R3786">
        <f>(O3786*constantes!$B$4)+(P3786*constantes!$B$5)+(D3786*constantes!$B$6)+(Q3786*constantes!$B$8)+(F3786*constantes!$B$9)</f>
        <v>24.136366799687952</v>
      </c>
      <c r="S3786" s="4">
        <f>(O3786*constantes!$B$4)+(P3786*constantes!$C$5)+(D3786*constantes!$B$6)+(Q3786*constantes!$B$8)+(F3786*constantes!$B$9)</f>
        <v>24.488834233214281</v>
      </c>
      <c r="T3786">
        <f>(O3786*constantes!$D$4)+(P3786*constantes!$D$5)+(D3786*constantes!$D$6)+(Q3786*constantes!$D$8)+(F3786*constantes!$D$9)</f>
        <v>26.363810533867866</v>
      </c>
      <c r="U3786">
        <f>(O3786*constantes!$D$4)+(P3786*constantes!$E$5)+(D3786*constantes!$D$6)+(Q3786*constantes!$D$8)+(F3786*constantes!$D$9)</f>
        <v>26.707028403253634</v>
      </c>
      <c r="V3786" s="5">
        <f t="shared" si="831"/>
        <v>0.13912295589924495</v>
      </c>
      <c r="W3786" s="5">
        <f t="shared" si="832"/>
        <v>0.19193000145616723</v>
      </c>
      <c r="X3786" s="6">
        <f t="shared" si="833"/>
        <v>7.2473141729575974E-2</v>
      </c>
      <c r="Y3786" s="6">
        <f t="shared" si="834"/>
        <v>0.10061118133800251</v>
      </c>
      <c r="AA3786">
        <f>(O3786*constantes!$B$4)+(LN(110)*constantes!$B$5)+(LN(22)*constantes!$B$8)+(F3786*constantes!$B$9)</f>
        <v>22.8787183548725</v>
      </c>
      <c r="AB3786">
        <f t="shared" si="835"/>
        <v>4.169811677585733E-2</v>
      </c>
      <c r="AC3786">
        <f>(O3786*constantes!$D$4)+(LN(110)*constantes!$D$5)+(LN(22)*constantes!$D$8)+(F3786*constantes!$D$9)</f>
        <v>25.036812478830871</v>
      </c>
      <c r="AD3786" s="7">
        <f t="shared" si="836"/>
        <v>1.975954812069991E-2</v>
      </c>
      <c r="AF3786">
        <f>(O3786*constantes!$B$4)+(LN(125)*constantes!$B$5)+(LN(22.5)*constantes!$B$8)+(F3786*constantes!$B$9)</f>
        <v>23.133675291626897</v>
      </c>
      <c r="AG3786">
        <f t="shared" si="837"/>
        <v>5.3478442485207722E-2</v>
      </c>
      <c r="AH3786">
        <f>(O3786*constantes!$D$4)+(LN(125)*constantes!$D$5)+(LN(22.5)*constantes!$D$8)+(F3786*constantes!$D$9)</f>
        <v>25.407885495439103</v>
      </c>
      <c r="AI3786">
        <f t="shared" si="838"/>
        <v>2.8509711637591306E-2</v>
      </c>
    </row>
    <row r="3787" spans="1:35" x14ac:dyDescent="0.25">
      <c r="A3787" s="11">
        <v>3786</v>
      </c>
      <c r="B3787">
        <v>0</v>
      </c>
      <c r="C3787">
        <v>53</v>
      </c>
      <c r="D3787">
        <v>0</v>
      </c>
      <c r="E3787">
        <v>1</v>
      </c>
      <c r="F3787">
        <v>0</v>
      </c>
      <c r="G3787">
        <v>173</v>
      </c>
      <c r="H3787">
        <v>23.03</v>
      </c>
      <c r="I3787">
        <f>IF(AND(B3787=1,E3787=0),V3787,IF(AND(B3787=1,E3787=1),W3787,IF(AND(B3787=0,E3787=0),X3787,IF(AND(B3787=0,E3787=1),Y3787,ERROR))))</f>
        <v>0.16871126163114114</v>
      </c>
      <c r="K3787">
        <f t="shared" si="826"/>
        <v>4.9808625979083754E-2</v>
      </c>
      <c r="L3787">
        <f t="shared" si="827"/>
        <v>3.4638908987597139E-2</v>
      </c>
      <c r="M3787" s="22" t="str">
        <f t="shared" si="839"/>
        <v>Elevated Risk</v>
      </c>
      <c r="O3787">
        <f t="shared" si="828"/>
        <v>3.970291913552122</v>
      </c>
      <c r="P3787">
        <f t="shared" si="829"/>
        <v>5.1532915944977793</v>
      </c>
      <c r="Q3787">
        <f t="shared" si="830"/>
        <v>3.136797713832594</v>
      </c>
      <c r="R3787">
        <f>(O3787*constantes!$B$4)+(P3787*constantes!$B$5)+(D3787*constantes!$B$6)+(Q3787*constantes!$B$8)+(F3787*constantes!$B$9)</f>
        <v>24.405887209927222</v>
      </c>
      <c r="S3787" s="4">
        <f>(O3787*constantes!$B$4)+(P3787*constantes!$C$5)+(D3787*constantes!$B$6)+(Q3787*constantes!$B$8)+(F3787*constantes!$B$9)</f>
        <v>24.775069019757041</v>
      </c>
      <c r="T3787">
        <f>(O3787*constantes!$D$4)+(P3787*constantes!$D$5)+(D3787*constantes!$D$6)+(Q3787*constantes!$D$8)+(F3787*constantes!$D$9)</f>
        <v>26.902875507484936</v>
      </c>
      <c r="U3787">
        <f>(O3787*constantes!$D$4)+(P3787*constantes!$E$5)+(D3787*constantes!$D$6)+(Q3787*constantes!$D$8)+(F3787*constantes!$D$9)</f>
        <v>27.262369129117104</v>
      </c>
      <c r="V3787" s="5">
        <f t="shared" si="831"/>
        <v>0.17810554096418862</v>
      </c>
      <c r="W3787" s="5">
        <f t="shared" si="832"/>
        <v>0.24703097364653426</v>
      </c>
      <c r="X3787" s="6">
        <f t="shared" si="833"/>
        <v>0.12100897543664813</v>
      </c>
      <c r="Y3787" s="6">
        <f t="shared" si="834"/>
        <v>0.16871126163114114</v>
      </c>
      <c r="AA3787">
        <f>(O3787*constantes!$B$4)+(LN(110)*constantes!$B$5)+(LN(22)*constantes!$B$8)+(F3787*constantes!$B$9)</f>
        <v>23.529612757934284</v>
      </c>
      <c r="AB3787">
        <f t="shared" si="835"/>
        <v>7.8415260777171425E-2</v>
      </c>
      <c r="AC3787">
        <f>(O3787*constantes!$D$4)+(LN(110)*constantes!$D$5)+(LN(22)*constantes!$D$8)+(F3787*constantes!$D$9)</f>
        <v>25.605765897229862</v>
      </c>
      <c r="AD3787" s="7">
        <f t="shared" si="836"/>
        <v>3.4638908987597139E-2</v>
      </c>
      <c r="AF3787">
        <f>(O3787*constantes!$B$4)+(LN(125)*constantes!$B$5)+(LN(22.5)*constantes!$B$8)+(F3787*constantes!$B$9)</f>
        <v>23.784569694688678</v>
      </c>
      <c r="AG3787">
        <f t="shared" si="837"/>
        <v>0.10001327473115296</v>
      </c>
      <c r="AH3787">
        <f>(O3787*constantes!$D$4)+(LN(125)*constantes!$D$5)+(LN(22.5)*constantes!$D$8)+(F3787*constantes!$D$9)</f>
        <v>25.976838913838094</v>
      </c>
      <c r="AI3787">
        <f t="shared" si="838"/>
        <v>4.9808625979083754E-2</v>
      </c>
    </row>
    <row r="3788" spans="1:35" x14ac:dyDescent="0.25">
      <c r="A3788" s="11">
        <v>3787</v>
      </c>
      <c r="B3788">
        <v>1</v>
      </c>
      <c r="C3788">
        <v>51</v>
      </c>
      <c r="D3788">
        <v>1</v>
      </c>
      <c r="E3788">
        <v>1</v>
      </c>
      <c r="F3788">
        <v>0</v>
      </c>
      <c r="G3788">
        <v>162.5</v>
      </c>
      <c r="H3788">
        <v>34.97</v>
      </c>
      <c r="I3788">
        <f>IF(AND(B3788=1,E3788=0),V3788,IF(AND(B3788=1,E3788=1),W3788,IF(AND(B3788=0,E3788=0),X3788,IF(AND(B3788=0,E3788=1),Y3788,ERROR))))</f>
        <v>0.46827728790591971</v>
      </c>
      <c r="K3788">
        <f t="shared" si="826"/>
        <v>8.9246869441510945E-2</v>
      </c>
      <c r="L3788">
        <f t="shared" si="827"/>
        <v>6.9883054652788434E-2</v>
      </c>
      <c r="M3788" s="22" t="str">
        <f t="shared" si="839"/>
        <v>'&gt;30%</v>
      </c>
      <c r="O3788">
        <f t="shared" si="828"/>
        <v>3.9318256327243257</v>
      </c>
      <c r="P3788">
        <f t="shared" si="829"/>
        <v>5.0906780017697919</v>
      </c>
      <c r="Q3788">
        <f t="shared" si="830"/>
        <v>3.5544905510752844</v>
      </c>
      <c r="R3788">
        <f>(O3788*constantes!$B$4)+(P3788*constantes!$B$5)+(D3788*constantes!$B$6)+(Q3788*constantes!$B$8)+(F3788*constantes!$B$9)</f>
        <v>25.210654343344579</v>
      </c>
      <c r="S3788" s="4">
        <f>(O3788*constantes!$B$4)+(P3788*constantes!$C$5)+(D3788*constantes!$B$6)+(Q3788*constantes!$B$8)+(F3788*constantes!$B$9)</f>
        <v>25.575350515391364</v>
      </c>
      <c r="T3788">
        <f>(O3788*constantes!$D$4)+(P3788*constantes!$D$5)+(D3788*constantes!$D$6)+(Q3788*constantes!$D$8)+(F3788*constantes!$D$9)</f>
        <v>27.454305126632686</v>
      </c>
      <c r="U3788">
        <f>(O3788*constantes!$D$4)+(P3788*constantes!$E$5)+(D3788*constantes!$D$6)+(Q3788*constantes!$D$8)+(F3788*constantes!$D$9)</f>
        <v>27.809430824036149</v>
      </c>
      <c r="V3788" s="5">
        <f t="shared" si="831"/>
        <v>0.35506829706855891</v>
      </c>
      <c r="W3788" s="5">
        <f t="shared" si="832"/>
        <v>0.46827728790591971</v>
      </c>
      <c r="X3788" s="6">
        <f t="shared" si="833"/>
        <v>0.20058560800694747</v>
      </c>
      <c r="Y3788" s="6">
        <f t="shared" si="834"/>
        <v>0.27336247285456383</v>
      </c>
      <c r="AA3788">
        <f>(O3788*constantes!$B$4)+(LN(110)*constantes!$B$5)+(LN(22)*constantes!$B$8)+(F3788*constantes!$B$9)</f>
        <v>23.409868764368586</v>
      </c>
      <c r="AB3788">
        <f t="shared" si="835"/>
        <v>6.9883054652788434E-2</v>
      </c>
      <c r="AC3788">
        <f>(O3788*constantes!$D$4)+(LN(110)*constantes!$D$5)+(LN(22)*constantes!$D$8)+(F3788*constantes!$D$9)</f>
        <v>25.50109645445777</v>
      </c>
      <c r="AD3788" s="7">
        <f t="shared" si="836"/>
        <v>3.1250958582138333E-2</v>
      </c>
      <c r="AF3788">
        <f>(O3788*constantes!$B$4)+(LN(125)*constantes!$B$5)+(LN(22.5)*constantes!$B$8)+(F3788*constantes!$B$9)</f>
        <v>23.664825701122982</v>
      </c>
      <c r="AG3788">
        <f t="shared" si="837"/>
        <v>8.9246869441510945E-2</v>
      </c>
      <c r="AH3788">
        <f>(O3788*constantes!$D$4)+(LN(125)*constantes!$D$5)+(LN(22.5)*constantes!$D$8)+(F3788*constantes!$D$9)</f>
        <v>25.872169471066002</v>
      </c>
      <c r="AI3788">
        <f t="shared" si="838"/>
        <v>4.4971857043080821E-2</v>
      </c>
    </row>
    <row r="3789" spans="1:35" x14ac:dyDescent="0.25">
      <c r="A3789" s="11">
        <v>3788</v>
      </c>
      <c r="B3789">
        <v>0</v>
      </c>
      <c r="C3789">
        <v>52</v>
      </c>
      <c r="D3789">
        <v>1</v>
      </c>
      <c r="E3789">
        <v>0</v>
      </c>
      <c r="F3789">
        <v>0</v>
      </c>
      <c r="G3789">
        <v>105</v>
      </c>
      <c r="H3789">
        <v>27.33</v>
      </c>
      <c r="I3789">
        <f>IF(AND(B3789=1,E3789=0),V3789,IF(AND(B3789=1,E3789=1),W3789,IF(AND(B3789=0,E3789=0),X3789,IF(AND(B3789=0,E3789=1),Y3789,ERROR))))</f>
        <v>5.909544991257476E-2</v>
      </c>
      <c r="K3789">
        <f t="shared" si="826"/>
        <v>4.7353292556453264E-2</v>
      </c>
      <c r="L3789">
        <f t="shared" si="827"/>
        <v>3.291838619478793E-2</v>
      </c>
      <c r="M3789" s="22" t="str">
        <f t="shared" si="839"/>
        <v>Elevated Risk</v>
      </c>
      <c r="O3789">
        <f t="shared" si="828"/>
        <v>3.9512437185814275</v>
      </c>
      <c r="P3789">
        <f t="shared" si="829"/>
        <v>4.6539603501575231</v>
      </c>
      <c r="Q3789">
        <f t="shared" si="830"/>
        <v>3.3079849999399764</v>
      </c>
      <c r="R3789">
        <f>(O3789*constantes!$B$4)+(P3789*constantes!$B$5)+(D3789*constantes!$B$6)+(Q3789*constantes!$B$8)+(F3789*constantes!$B$9)</f>
        <v>24.265533680967874</v>
      </c>
      <c r="S3789" s="4">
        <f>(O3789*constantes!$B$4)+(P3789*constantes!$C$5)+(D3789*constantes!$B$6)+(Q3789*constantes!$B$8)+(F3789*constantes!$B$9)</f>
        <v>24.598943400453159</v>
      </c>
      <c r="T3789">
        <f>(O3789*constantes!$D$4)+(P3789*constantes!$D$5)+(D3789*constantes!$D$6)+(Q3789*constantes!$D$8)+(F3789*constantes!$D$9)</f>
        <v>26.15266968510128</v>
      </c>
      <c r="U3789">
        <f>(O3789*constantes!$D$4)+(P3789*constantes!$E$5)+(D3789*constantes!$D$6)+(Q3789*constantes!$D$8)+(F3789*constantes!$D$9)</f>
        <v>26.477329959128269</v>
      </c>
      <c r="V3789" s="5">
        <f t="shared" si="831"/>
        <v>0.1567219231827488</v>
      </c>
      <c r="W3789" s="5">
        <f t="shared" si="832"/>
        <v>0.21172809103947177</v>
      </c>
      <c r="X3789" s="6">
        <f t="shared" si="833"/>
        <v>5.909544991257476E-2</v>
      </c>
      <c r="Y3789" s="6">
        <f t="shared" si="834"/>
        <v>8.0823964712672391E-2</v>
      </c>
      <c r="AA3789">
        <f>(O3789*constantes!$B$4)+(LN(110)*constantes!$B$5)+(LN(22)*constantes!$B$8)+(F3789*constantes!$B$9)</f>
        <v>23.470316488918311</v>
      </c>
      <c r="AB3789">
        <f t="shared" si="835"/>
        <v>7.4072320755760312E-2</v>
      </c>
      <c r="AC3789">
        <f>(O3789*constantes!$D$4)+(LN(110)*constantes!$D$5)+(LN(22)*constantes!$D$8)+(F3789*constantes!$D$9)</f>
        <v>25.553934425340952</v>
      </c>
      <c r="AD3789" s="7">
        <f t="shared" si="836"/>
        <v>3.291838619478793E-2</v>
      </c>
      <c r="AF3789">
        <f>(O3789*constantes!$B$4)+(LN(125)*constantes!$B$5)+(LN(22.5)*constantes!$B$8)+(F3789*constantes!$B$9)</f>
        <v>23.725273425672704</v>
      </c>
      <c r="AG3789">
        <f t="shared" si="837"/>
        <v>9.453671546464415E-2</v>
      </c>
      <c r="AH3789">
        <f>(O3789*constantes!$D$4)+(LN(125)*constantes!$D$5)+(LN(22.5)*constantes!$D$8)+(F3789*constantes!$D$9)</f>
        <v>25.925007441949184</v>
      </c>
      <c r="AI3789">
        <f t="shared" si="838"/>
        <v>4.7353292556453264E-2</v>
      </c>
    </row>
    <row r="3790" spans="1:35" x14ac:dyDescent="0.25">
      <c r="A3790" s="11">
        <v>3789</v>
      </c>
      <c r="B3790">
        <v>0</v>
      </c>
      <c r="C3790">
        <v>43</v>
      </c>
      <c r="D3790">
        <v>0</v>
      </c>
      <c r="E3790">
        <v>0</v>
      </c>
      <c r="F3790">
        <v>0</v>
      </c>
      <c r="G3790">
        <v>100</v>
      </c>
      <c r="H3790">
        <v>22.73</v>
      </c>
      <c r="I3790">
        <f>IF(AND(B3790=1,E3790=0),V3790,IF(AND(B3790=1,E3790=1),W3790,IF(AND(B3790=0,E3790=0),X3790,IF(AND(B3790=0,E3790=1),Y3790,ERROR))))</f>
        <v>1.540109121259603E-2</v>
      </c>
      <c r="K3790">
        <f t="shared" si="826"/>
        <v>2.8509711637591306E-2</v>
      </c>
      <c r="L3790">
        <f t="shared" si="827"/>
        <v>1.975954812069991E-2</v>
      </c>
      <c r="M3790" s="22" t="str">
        <f t="shared" si="839"/>
        <v>OPTIMAL</v>
      </c>
      <c r="O3790">
        <f t="shared" si="828"/>
        <v>3.7612001156935624</v>
      </c>
      <c r="P3790">
        <f t="shared" si="829"/>
        <v>4.6051701859880918</v>
      </c>
      <c r="Q3790">
        <f t="shared" si="830"/>
        <v>3.123685637864452</v>
      </c>
      <c r="R3790">
        <f>(O3790*constantes!$B$4)+(P3790*constantes!$B$5)+(D3790*constantes!$B$6)+(Q3790*constantes!$B$8)+(F3790*constantes!$B$9)</f>
        <v>22.727788883902026</v>
      </c>
      <c r="S3790" s="4">
        <f>(O3790*constantes!$B$4)+(P3790*constantes!$C$5)+(D3790*constantes!$B$6)+(Q3790*constantes!$B$8)+(F3790*constantes!$B$9)</f>
        <v>23.05770327602621</v>
      </c>
      <c r="T3790">
        <f>(O3790*constantes!$D$4)+(P3790*constantes!$D$5)+(D3790*constantes!$D$6)+(Q3790*constantes!$D$8)+(F3790*constantes!$D$9)</f>
        <v>24.785402349036247</v>
      </c>
      <c r="U3790">
        <f>(O3790*constantes!$D$4)+(P3790*constantes!$E$5)+(D3790*constantes!$D$6)+(Q3790*constantes!$D$8)+(F3790*constantes!$D$9)</f>
        <v>25.106659021210774</v>
      </c>
      <c r="V3790" s="5">
        <f t="shared" si="831"/>
        <v>3.5962985292551708E-2</v>
      </c>
      <c r="W3790" s="5">
        <f t="shared" si="832"/>
        <v>4.9664942665359924E-2</v>
      </c>
      <c r="X3790" s="6">
        <f t="shared" si="833"/>
        <v>1.540109121259603E-2</v>
      </c>
      <c r="Y3790" s="6">
        <f t="shared" si="834"/>
        <v>2.1173787112677478E-2</v>
      </c>
      <c r="AA3790">
        <f>(O3790*constantes!$B$4)+(LN(110)*constantes!$B$5)+(LN(22)*constantes!$B$8)+(F3790*constantes!$B$9)</f>
        <v>22.8787183548725</v>
      </c>
      <c r="AB3790">
        <f t="shared" si="835"/>
        <v>4.169811677585733E-2</v>
      </c>
      <c r="AC3790">
        <f>(O3790*constantes!$D$4)+(LN(110)*constantes!$D$5)+(LN(22)*constantes!$D$8)+(F3790*constantes!$D$9)</f>
        <v>25.036812478830871</v>
      </c>
      <c r="AD3790" s="7">
        <f t="shared" si="836"/>
        <v>1.975954812069991E-2</v>
      </c>
      <c r="AF3790">
        <f>(O3790*constantes!$B$4)+(LN(125)*constantes!$B$5)+(LN(22.5)*constantes!$B$8)+(F3790*constantes!$B$9)</f>
        <v>23.133675291626897</v>
      </c>
      <c r="AG3790">
        <f t="shared" si="837"/>
        <v>5.3478442485207722E-2</v>
      </c>
      <c r="AH3790">
        <f>(O3790*constantes!$D$4)+(LN(125)*constantes!$D$5)+(LN(22.5)*constantes!$D$8)+(F3790*constantes!$D$9)</f>
        <v>25.407885495439103</v>
      </c>
      <c r="AI3790">
        <f t="shared" si="838"/>
        <v>2.8509711637591306E-2</v>
      </c>
    </row>
    <row r="3791" spans="1:35" x14ac:dyDescent="0.25">
      <c r="A3791" s="11">
        <v>3790</v>
      </c>
      <c r="B3791">
        <v>1</v>
      </c>
      <c r="C3791">
        <v>65</v>
      </c>
      <c r="D3791">
        <v>1</v>
      </c>
      <c r="E3791">
        <v>1</v>
      </c>
      <c r="F3791">
        <v>0</v>
      </c>
      <c r="G3791">
        <v>146</v>
      </c>
      <c r="H3791">
        <v>29.47</v>
      </c>
      <c r="I3791">
        <f>IF(AND(B3791=1,E3791=0),V3791,IF(AND(B3791=1,E3791=1),W3791,IF(AND(B3791=0,E3791=0),X3791,IF(AND(B3791=0,E3791=1),Y3791,ERROR))))</f>
        <v>0.61508808040345009</v>
      </c>
      <c r="K3791">
        <f t="shared" si="826"/>
        <v>0.18037897763812694</v>
      </c>
      <c r="L3791">
        <f t="shared" si="827"/>
        <v>0.14285464759503463</v>
      </c>
      <c r="M3791" s="22" t="str">
        <f t="shared" si="839"/>
        <v>'&gt;30%</v>
      </c>
      <c r="O3791">
        <f t="shared" si="828"/>
        <v>4.1743872698956368</v>
      </c>
      <c r="P3791">
        <f t="shared" si="829"/>
        <v>4.9836066217083363</v>
      </c>
      <c r="Q3791">
        <f t="shared" si="830"/>
        <v>3.3833727967496032</v>
      </c>
      <c r="R3791">
        <f>(O3791*constantes!$B$4)+(P3791*constantes!$B$5)+(D3791*constantes!$B$6)+(Q3791*constantes!$B$8)+(F3791*constantes!$B$9)</f>
        <v>25.631456019572209</v>
      </c>
      <c r="S3791" s="4">
        <f>(O3791*constantes!$B$4)+(P3791*constantes!$C$5)+(D3791*constantes!$B$6)+(Q3791*constantes!$B$8)+(F3791*constantes!$B$9)</f>
        <v>25.988481597951395</v>
      </c>
      <c r="T3791">
        <f>(O3791*constantes!$D$4)+(P3791*constantes!$D$5)+(D3791*constantes!$D$6)+(Q3791*constantes!$D$8)+(F3791*constantes!$D$9)</f>
        <v>27.725666213102755</v>
      </c>
      <c r="U3791">
        <f>(O3791*constantes!$D$4)+(P3791*constantes!$E$5)+(D3791*constantes!$D$6)+(Q3791*constantes!$D$8)+(F3791*constantes!$D$9)</f>
        <v>28.073322611033127</v>
      </c>
      <c r="V3791" s="5">
        <f t="shared" si="831"/>
        <v>0.4873101673500424</v>
      </c>
      <c r="W3791" s="5">
        <f t="shared" si="832"/>
        <v>0.61508808040345009</v>
      </c>
      <c r="X3791" s="6">
        <f t="shared" si="833"/>
        <v>0.25447664299562944</v>
      </c>
      <c r="Y3791" s="6">
        <f t="shared" si="834"/>
        <v>0.34016162830811381</v>
      </c>
      <c r="AA3791">
        <f>(O3791*constantes!$B$4)+(LN(110)*constantes!$B$5)+(LN(22)*constantes!$B$8)+(F3791*constantes!$B$9)</f>
        <v>24.164953438417392</v>
      </c>
      <c r="AB3791">
        <f t="shared" si="835"/>
        <v>0.14285464759503463</v>
      </c>
      <c r="AC3791">
        <f>(O3791*constantes!$D$4)+(LN(110)*constantes!$D$5)+(LN(22)*constantes!$D$8)+(F3791*constantes!$D$9)</f>
        <v>26.16112364851551</v>
      </c>
      <c r="AD3791" s="7">
        <f t="shared" si="836"/>
        <v>5.9581907304813275E-2</v>
      </c>
      <c r="AF3791">
        <f>(O3791*constantes!$B$4)+(LN(125)*constantes!$B$5)+(LN(22.5)*constantes!$B$8)+(F3791*constantes!$B$9)</f>
        <v>24.419910375171785</v>
      </c>
      <c r="AG3791">
        <f t="shared" si="837"/>
        <v>0.18037897763812694</v>
      </c>
      <c r="AH3791">
        <f>(O3791*constantes!$D$4)+(LN(125)*constantes!$D$5)+(LN(22.5)*constantes!$D$8)+(F3791*constantes!$D$9)</f>
        <v>26.532196665123742</v>
      </c>
      <c r="AI3791">
        <f t="shared" si="838"/>
        <v>8.5182662382899066E-2</v>
      </c>
    </row>
    <row r="3792" spans="1:35" x14ac:dyDescent="0.25">
      <c r="A3792" s="11">
        <v>3791</v>
      </c>
      <c r="B3792">
        <v>1</v>
      </c>
      <c r="C3792">
        <v>50</v>
      </c>
      <c r="D3792">
        <v>0</v>
      </c>
      <c r="E3792">
        <v>1</v>
      </c>
      <c r="F3792">
        <v>1</v>
      </c>
      <c r="G3792">
        <v>148.5</v>
      </c>
      <c r="H3792">
        <v>25.78</v>
      </c>
      <c r="I3792">
        <f>IF(AND(B3792=1,E3792=0),V3792,IF(AND(B3792=1,E3792=1),W3792,IF(AND(B3792=0,E3792=0),X3792,IF(AND(B3792=0,E3792=1),Y3792,ERROR))))</f>
        <v>0.27973798413397288</v>
      </c>
      <c r="K3792">
        <f t="shared" si="826"/>
        <v>0.13891857404801577</v>
      </c>
      <c r="L3792">
        <f t="shared" si="827"/>
        <v>0.10944134688003559</v>
      </c>
      <c r="M3792" s="22" t="str">
        <f t="shared" si="839"/>
        <v>Elevated Risk</v>
      </c>
      <c r="O3792">
        <f t="shared" si="828"/>
        <v>3.912023005428146</v>
      </c>
      <c r="P3792">
        <f t="shared" si="829"/>
        <v>5.0005849582427544</v>
      </c>
      <c r="Q3792">
        <f t="shared" si="830"/>
        <v>3.2495989975110415</v>
      </c>
      <c r="R3792">
        <f>(O3792*constantes!$B$4)+(P3792*constantes!$B$5)+(D3792*constantes!$B$6)+(Q3792*constantes!$B$8)+(F3792*constantes!$B$9)</f>
        <v>24.562240876571398</v>
      </c>
      <c r="S3792" s="4">
        <f>(O3792*constantes!$B$4)+(P3792*constantes!$C$5)+(D3792*constantes!$B$6)+(Q3792*constantes!$B$8)+(F3792*constantes!$B$9)</f>
        <v>24.920482782979914</v>
      </c>
      <c r="T3792">
        <f>(O3792*constantes!$D$4)+(P3792*constantes!$D$5)+(D3792*constantes!$D$6)+(Q3792*constantes!$D$8)+(F3792*constantes!$D$9)</f>
        <v>27.150071361748509</v>
      </c>
      <c r="U3792">
        <f>(O3792*constantes!$D$4)+(P3792*constantes!$E$5)+(D3792*constantes!$D$6)+(Q3792*constantes!$D$8)+(F3792*constantes!$D$9)</f>
        <v>27.498912168435524</v>
      </c>
      <c r="V3792" s="5">
        <f t="shared" si="831"/>
        <v>0.20494064682538649</v>
      </c>
      <c r="W3792" s="5">
        <f t="shared" si="832"/>
        <v>0.27973798413397288</v>
      </c>
      <c r="X3792" s="6">
        <f t="shared" si="833"/>
        <v>0.15223398122067611</v>
      </c>
      <c r="Y3792" s="6">
        <f t="shared" si="834"/>
        <v>0.20870809757331832</v>
      </c>
      <c r="AA3792">
        <f>(O3792*constantes!$B$4)+(LN(110)*constantes!$B$5)+(LN(22)*constantes!$B$8)+(F3792*constantes!$B$9)</f>
        <v>23.879823977700674</v>
      </c>
      <c r="AB3792">
        <f t="shared" si="835"/>
        <v>0.10944134688003559</v>
      </c>
      <c r="AC3792">
        <f>(O3792*constantes!$D$4)+(LN(110)*constantes!$D$5)+(LN(22)*constantes!$D$8)+(F3792*constantes!$D$9)</f>
        <v>26.22484211940095</v>
      </c>
      <c r="AD3792" s="7">
        <f t="shared" si="836"/>
        <v>6.3375095267021675E-2</v>
      </c>
      <c r="AF3792">
        <f>(O3792*constantes!$B$4)+(LN(125)*constantes!$B$5)+(LN(22.5)*constantes!$B$8)+(F3792*constantes!$B$9)</f>
        <v>24.134780914455064</v>
      </c>
      <c r="AG3792">
        <f t="shared" si="837"/>
        <v>0.13891857404801577</v>
      </c>
      <c r="AH3792">
        <f>(O3792*constantes!$D$4)+(LN(125)*constantes!$D$5)+(LN(22.5)*constantes!$D$8)+(F3792*constantes!$D$9)</f>
        <v>26.595915136009182</v>
      </c>
      <c r="AI3792">
        <f t="shared" si="838"/>
        <v>9.0525583355956174E-2</v>
      </c>
    </row>
    <row r="3793" spans="1:35" x14ac:dyDescent="0.25">
      <c r="A3793" s="11">
        <v>3792</v>
      </c>
      <c r="B3793">
        <v>0</v>
      </c>
      <c r="C3793">
        <v>49</v>
      </c>
      <c r="D3793">
        <v>1</v>
      </c>
      <c r="E3793">
        <v>0</v>
      </c>
      <c r="F3793">
        <v>0</v>
      </c>
      <c r="G3793">
        <v>135</v>
      </c>
      <c r="H3793">
        <v>25.56</v>
      </c>
      <c r="I3793">
        <f>IF(AND(B3793=1,E3793=0),V3793,IF(AND(B3793=1,E3793=1),W3793,IF(AND(B3793=0,E3793=0),X3793,IF(AND(B3793=0,E3793=1),Y3793,ERROR))))</f>
        <v>9.6555092316736424E-2</v>
      </c>
      <c r="K3793">
        <f t="shared" si="826"/>
        <v>4.0428513799347532E-2</v>
      </c>
      <c r="L3793">
        <f t="shared" si="827"/>
        <v>2.8073382189004015E-2</v>
      </c>
      <c r="M3793" s="22" t="str">
        <f t="shared" si="839"/>
        <v>Elevated Risk</v>
      </c>
      <c r="O3793">
        <f t="shared" si="828"/>
        <v>3.8918202981106265</v>
      </c>
      <c r="P3793">
        <f t="shared" si="829"/>
        <v>4.9052747784384296</v>
      </c>
      <c r="Q3793">
        <f t="shared" si="830"/>
        <v>3.241028629509334</v>
      </c>
      <c r="R3793">
        <f>(O3793*constantes!$B$4)+(P3793*constantes!$B$5)+(D3793*constantes!$B$6)+(Q3793*constantes!$B$8)+(F3793*constantes!$B$9)</f>
        <v>24.493678317808136</v>
      </c>
      <c r="S3793" s="4">
        <f>(O3793*constantes!$B$4)+(P3793*constantes!$C$5)+(D3793*constantes!$B$6)+(Q3793*constantes!$B$8)+(F3793*constantes!$B$9)</f>
        <v>24.845092202935465</v>
      </c>
      <c r="T3793">
        <f>(O3793*constantes!$D$4)+(P3793*constantes!$D$5)+(D3793*constantes!$D$6)+(Q3793*constantes!$D$8)+(F3793*constantes!$D$9)</f>
        <v>26.663667822433776</v>
      </c>
      <c r="U3793">
        <f>(O3793*constantes!$D$4)+(P3793*constantes!$E$5)+(D3793*constantes!$D$6)+(Q3793*constantes!$D$8)+(F3793*constantes!$D$9)</f>
        <v>27.005859790977642</v>
      </c>
      <c r="V3793" s="5">
        <f t="shared" si="831"/>
        <v>0.1927657684261751</v>
      </c>
      <c r="W3793" s="5">
        <f t="shared" si="832"/>
        <v>0.26236862625789703</v>
      </c>
      <c r="X3793" s="6">
        <f t="shared" si="833"/>
        <v>9.6555092316736424E-2</v>
      </c>
      <c r="Y3793" s="6">
        <f t="shared" si="834"/>
        <v>0.13322134222851001</v>
      </c>
      <c r="AA3793">
        <f>(O3793*constantes!$B$4)+(LN(110)*constantes!$B$5)+(LN(22)*constantes!$B$8)+(F3793*constantes!$B$9)</f>
        <v>23.285333757929525</v>
      </c>
      <c r="AB3793">
        <f t="shared" si="835"/>
        <v>6.1959526107751905E-2</v>
      </c>
      <c r="AC3793">
        <f>(O3793*constantes!$D$4)+(LN(110)*constantes!$D$5)+(LN(22)*constantes!$D$8)+(F3793*constantes!$D$9)</f>
        <v>25.39223913860047</v>
      </c>
      <c r="AD3793" s="7">
        <f t="shared" si="836"/>
        <v>2.8073382189004015E-2</v>
      </c>
      <c r="AF3793">
        <f>(O3793*constantes!$B$4)+(LN(125)*constantes!$B$5)+(LN(22.5)*constantes!$B$8)+(F3793*constantes!$B$9)</f>
        <v>23.540290694683922</v>
      </c>
      <c r="AG3793">
        <f t="shared" si="837"/>
        <v>7.9222803135090225E-2</v>
      </c>
      <c r="AH3793">
        <f>(O3793*constantes!$D$4)+(LN(125)*constantes!$D$5)+(LN(22.5)*constantes!$D$8)+(F3793*constantes!$D$9)</f>
        <v>25.763312155208702</v>
      </c>
      <c r="AI3793">
        <f t="shared" si="838"/>
        <v>4.0428513799347532E-2</v>
      </c>
    </row>
    <row r="3794" spans="1:35" x14ac:dyDescent="0.25">
      <c r="A3794" s="11">
        <v>3793</v>
      </c>
      <c r="B3794">
        <v>1</v>
      </c>
      <c r="C3794">
        <v>35</v>
      </c>
      <c r="D3794">
        <v>1</v>
      </c>
      <c r="E3794">
        <v>0</v>
      </c>
      <c r="F3794">
        <v>0</v>
      </c>
      <c r="G3794">
        <v>128</v>
      </c>
      <c r="H3794">
        <v>19.989999999999998</v>
      </c>
      <c r="I3794">
        <f>IF(AND(B3794=1,E3794=0),V3794,IF(AND(B3794=1,E3794=1),W3794,IF(AND(B3794=0,E3794=0),X3794,IF(AND(B3794=0,E3794=1),Y3794,ERROR))))</f>
        <v>5.4472903311141185E-2</v>
      </c>
      <c r="K3794">
        <f t="shared" si="826"/>
        <v>2.8542111166007578E-2</v>
      </c>
      <c r="L3794">
        <f t="shared" si="827"/>
        <v>2.2190585383473738E-2</v>
      </c>
      <c r="M3794" s="22" t="str">
        <f t="shared" si="839"/>
        <v>Elevated Risk</v>
      </c>
      <c r="O3794">
        <f t="shared" si="828"/>
        <v>3.5553480614894135</v>
      </c>
      <c r="P3794">
        <f t="shared" si="829"/>
        <v>4.8520302639196169</v>
      </c>
      <c r="Q3794">
        <f t="shared" si="830"/>
        <v>2.9952321485123088</v>
      </c>
      <c r="R3794">
        <f>(O3794*constantes!$B$4)+(P3794*constantes!$B$5)+(D3794*constantes!$B$6)+(Q3794*constantes!$B$8)+(F3794*constantes!$B$9)</f>
        <v>23.152620793862194</v>
      </c>
      <c r="S3794" s="4">
        <f>(O3794*constantes!$B$4)+(P3794*constantes!$C$5)+(D3794*constantes!$B$6)+(Q3794*constantes!$B$8)+(F3794*constantes!$B$9)</f>
        <v>23.500220241969394</v>
      </c>
      <c r="T3794">
        <f>(O3794*constantes!$D$4)+(P3794*constantes!$D$5)+(D3794*constantes!$D$6)+(Q3794*constantes!$D$8)+(F3794*constantes!$D$9)</f>
        <v>25.472667835286046</v>
      </c>
      <c r="U3794">
        <f>(O3794*constantes!$D$4)+(P3794*constantes!$E$5)+(D3794*constantes!$D$6)+(Q3794*constantes!$D$8)+(F3794*constantes!$D$9)</f>
        <v>25.811145466497081</v>
      </c>
      <c r="V3794" s="5">
        <f t="shared" si="831"/>
        <v>5.4472903311141185E-2</v>
      </c>
      <c r="W3794" s="5">
        <f t="shared" si="832"/>
        <v>7.6232876760072288E-2</v>
      </c>
      <c r="X3794" s="6">
        <f t="shared" si="833"/>
        <v>3.038849415597078E-2</v>
      </c>
      <c r="Y3794" s="6">
        <f t="shared" si="834"/>
        <v>4.2366788612287043E-2</v>
      </c>
      <c r="AA3794">
        <f>(O3794*constantes!$B$4)+(LN(110)*constantes!$B$5)+(LN(22)*constantes!$B$8)+(F3794*constantes!$B$9)</f>
        <v>22.237909144217156</v>
      </c>
      <c r="AB3794">
        <f t="shared" si="835"/>
        <v>2.2190585383473738E-2</v>
      </c>
      <c r="AC3794">
        <f>(O3794*constantes!$D$4)+(LN(110)*constantes!$D$5)+(LN(22)*constantes!$D$8)+(F3794*constantes!$D$9)</f>
        <v>24.476674629697587</v>
      </c>
      <c r="AD3794" s="7">
        <f t="shared" si="836"/>
        <v>1.133354995431346E-2</v>
      </c>
      <c r="AF3794">
        <f>(O3794*constantes!$B$4)+(LN(125)*constantes!$B$5)+(LN(22.5)*constantes!$B$8)+(F3794*constantes!$B$9)</f>
        <v>22.492866080971549</v>
      </c>
      <c r="AG3794">
        <f t="shared" si="837"/>
        <v>2.8542111166007578E-2</v>
      </c>
      <c r="AH3794">
        <f>(O3794*constantes!$D$4)+(LN(125)*constantes!$D$5)+(LN(22.5)*constantes!$D$8)+(F3794*constantes!$D$9)</f>
        <v>24.84774764630582</v>
      </c>
      <c r="AI3794">
        <f t="shared" si="838"/>
        <v>1.6383680801150824E-2</v>
      </c>
    </row>
    <row r="3795" spans="1:35" x14ac:dyDescent="0.25">
      <c r="A3795" s="11">
        <v>3794</v>
      </c>
      <c r="B3795">
        <v>0</v>
      </c>
      <c r="C3795">
        <v>61</v>
      </c>
      <c r="D3795">
        <v>1</v>
      </c>
      <c r="E3795">
        <v>0</v>
      </c>
      <c r="F3795">
        <v>0</v>
      </c>
      <c r="G3795">
        <v>119</v>
      </c>
      <c r="H3795">
        <v>23.2</v>
      </c>
      <c r="I3795">
        <f>IF(AND(B3795=1,E3795=0),V3795,IF(AND(B3795=1,E3795=1),W3795,IF(AND(B3795=0,E3795=0),X3795,IF(AND(B3795=0,E3795=1),Y3795,ERROR))))</f>
        <v>0.11573087171846685</v>
      </c>
      <c r="K3795">
        <f t="shared" si="826"/>
        <v>7.2164067569494672E-2</v>
      </c>
      <c r="L3795">
        <f t="shared" si="827"/>
        <v>5.0368025874669486E-2</v>
      </c>
      <c r="M3795" s="22" t="str">
        <f t="shared" si="839"/>
        <v>Elevated Risk</v>
      </c>
      <c r="O3795">
        <f t="shared" si="828"/>
        <v>4.1108738641733114</v>
      </c>
      <c r="P3795">
        <f t="shared" si="829"/>
        <v>4.7791234931115296</v>
      </c>
      <c r="Q3795">
        <f t="shared" si="830"/>
        <v>3.1441522786722644</v>
      </c>
      <c r="R3795">
        <f>(O3795*constantes!$B$4)+(P3795*constantes!$B$5)+(D3795*constantes!$B$6)+(Q3795*constantes!$B$8)+(F3795*constantes!$B$9)</f>
        <v>24.864761915781301</v>
      </c>
      <c r="S3795" s="4">
        <f>(O3795*constantes!$B$4)+(P3795*constantes!$C$5)+(D3795*constantes!$B$6)+(Q3795*constantes!$B$8)+(F3795*constantes!$B$9)</f>
        <v>25.207138322827809</v>
      </c>
      <c r="T3795">
        <f>(O3795*constantes!$D$4)+(P3795*constantes!$D$5)+(D3795*constantes!$D$6)+(Q3795*constantes!$D$8)+(F3795*constantes!$D$9)</f>
        <v>26.855347663065626</v>
      </c>
      <c r="U3795">
        <f>(O3795*constantes!$D$4)+(P3795*constantes!$E$5)+(D3795*constantes!$D$6)+(Q3795*constantes!$D$8)+(F3795*constantes!$D$9)</f>
        <v>27.188739317945082</v>
      </c>
      <c r="V3795" s="5">
        <f t="shared" si="831"/>
        <v>0.2668141342284831</v>
      </c>
      <c r="W3795" s="5">
        <f t="shared" si="832"/>
        <v>0.35407468796178088</v>
      </c>
      <c r="X3795" s="6">
        <f t="shared" si="833"/>
        <v>0.11573087171846685</v>
      </c>
      <c r="Y3795" s="6">
        <f t="shared" si="834"/>
        <v>0.15773594819111747</v>
      </c>
      <c r="AA3795">
        <f>(O3795*constantes!$B$4)+(LN(110)*constantes!$B$5)+(LN(22)*constantes!$B$8)+(F3795*constantes!$B$9)</f>
        <v>23.967238746940023</v>
      </c>
      <c r="AB3795">
        <f t="shared" si="835"/>
        <v>0.11882079876600593</v>
      </c>
      <c r="AC3795">
        <f>(O3795*constantes!$D$4)+(LN(110)*constantes!$D$5)+(LN(22)*constantes!$D$8)+(F3795*constantes!$D$9)</f>
        <v>25.98829922560666</v>
      </c>
      <c r="AD3795" s="7">
        <f t="shared" si="836"/>
        <v>5.0368025874669486E-2</v>
      </c>
      <c r="AF3795">
        <f>(O3795*constantes!$B$4)+(LN(125)*constantes!$B$5)+(LN(22.5)*constantes!$B$8)+(F3795*constantes!$B$9)</f>
        <v>24.222195683694412</v>
      </c>
      <c r="AG3795">
        <f t="shared" si="837"/>
        <v>0.15060331820878059</v>
      </c>
      <c r="AH3795">
        <f>(O3795*constantes!$D$4)+(LN(125)*constantes!$D$5)+(LN(22.5)*constantes!$D$8)+(F3795*constantes!$D$9)</f>
        <v>26.359372242214892</v>
      </c>
      <c r="AI3795">
        <f t="shared" si="838"/>
        <v>7.2164067569494672E-2</v>
      </c>
    </row>
    <row r="3796" spans="1:35" x14ac:dyDescent="0.25">
      <c r="A3796" s="11">
        <v>3795</v>
      </c>
      <c r="B3796">
        <v>0</v>
      </c>
      <c r="C3796">
        <v>44</v>
      </c>
      <c r="D3796">
        <v>0</v>
      </c>
      <c r="E3796">
        <v>0</v>
      </c>
      <c r="F3796">
        <v>0</v>
      </c>
      <c r="G3796">
        <v>129</v>
      </c>
      <c r="H3796">
        <v>27.56</v>
      </c>
      <c r="I3796">
        <f>IF(AND(B3796=1,E3796=0),V3796,IF(AND(B3796=1,E3796=1),W3796,IF(AND(B3796=0,E3796=0),X3796,IF(AND(B3796=0,E3796=1),Y3796,ERROR))))</f>
        <v>3.6632504263942267E-2</v>
      </c>
      <c r="K3796">
        <f t="shared" si="826"/>
        <v>3.0321952038303235E-2</v>
      </c>
      <c r="L3796">
        <f t="shared" si="827"/>
        <v>2.102161003401426E-2</v>
      </c>
      <c r="M3796" s="22" t="str">
        <f t="shared" si="839"/>
        <v>Elevated Risk</v>
      </c>
      <c r="O3796">
        <f t="shared" si="828"/>
        <v>3.784189633918261</v>
      </c>
      <c r="P3796">
        <f t="shared" si="829"/>
        <v>4.8598124043616719</v>
      </c>
      <c r="Q3796">
        <f t="shared" si="830"/>
        <v>3.3163654461454577</v>
      </c>
      <c r="R3796">
        <f>(O3796*constantes!$B$4)+(P3796*constantes!$B$5)+(D3796*constantes!$B$6)+(Q3796*constantes!$B$8)+(F3796*constantes!$B$9)</f>
        <v>23.424486792626176</v>
      </c>
      <c r="S3796" s="4">
        <f>(O3796*constantes!$B$4)+(P3796*constantes!$C$5)+(D3796*constantes!$B$6)+(Q3796*constantes!$B$8)+(F3796*constantes!$B$9)</f>
        <v>23.772643753274647</v>
      </c>
      <c r="T3796">
        <f>(O3796*constantes!$D$4)+(P3796*constantes!$D$5)+(D3796*constantes!$D$6)+(Q3796*constantes!$D$8)+(F3796*constantes!$D$9)</f>
        <v>25.662751631860822</v>
      </c>
      <c r="U3796">
        <f>(O3796*constantes!$D$4)+(P3796*constantes!$E$5)+(D3796*constantes!$D$6)+(Q3796*constantes!$D$8)+(F3796*constantes!$D$9)</f>
        <v>26.00177214518909</v>
      </c>
      <c r="V3796" s="5">
        <f t="shared" si="831"/>
        <v>7.0874756203853084E-2</v>
      </c>
      <c r="W3796" s="5">
        <f t="shared" si="832"/>
        <v>9.8888277012837755E-2</v>
      </c>
      <c r="X3796" s="6">
        <f t="shared" si="833"/>
        <v>3.6632504263942267E-2</v>
      </c>
      <c r="Y3796" s="6">
        <f t="shared" si="834"/>
        <v>5.1033486955594509E-2</v>
      </c>
      <c r="AA3796">
        <f>(O3796*constantes!$B$4)+(LN(110)*constantes!$B$5)+(LN(22)*constantes!$B$8)+(F3796*constantes!$B$9)</f>
        <v>22.95028380552526</v>
      </c>
      <c r="AB3796">
        <f t="shared" si="835"/>
        <v>4.4721443860098575E-2</v>
      </c>
      <c r="AC3796">
        <f>(O3796*constantes!$D$4)+(LN(110)*constantes!$D$5)+(LN(22)*constantes!$D$8)+(F3796*constantes!$D$9)</f>
        <v>25.099368567186549</v>
      </c>
      <c r="AD3796" s="7">
        <f t="shared" si="836"/>
        <v>2.102161003401426E-2</v>
      </c>
      <c r="AF3796">
        <f>(O3796*constantes!$B$4)+(LN(125)*constantes!$B$5)+(LN(22.5)*constantes!$B$8)+(F3796*constantes!$B$9)</f>
        <v>23.205240742279653</v>
      </c>
      <c r="AG3796">
        <f t="shared" si="837"/>
        <v>5.7330036913051163E-2</v>
      </c>
      <c r="AH3796">
        <f>(O3796*constantes!$D$4)+(LN(125)*constantes!$D$5)+(LN(22.5)*constantes!$D$8)+(F3796*constantes!$D$9)</f>
        <v>25.470441583794781</v>
      </c>
      <c r="AI3796">
        <f t="shared" si="838"/>
        <v>3.0321952038303235E-2</v>
      </c>
    </row>
    <row r="3797" spans="1:35" x14ac:dyDescent="0.25">
      <c r="A3797" s="11">
        <v>3796</v>
      </c>
      <c r="B3797">
        <v>1</v>
      </c>
      <c r="C3797">
        <v>41</v>
      </c>
      <c r="D3797">
        <v>1</v>
      </c>
      <c r="E3797">
        <v>0</v>
      </c>
      <c r="F3797">
        <v>0</v>
      </c>
      <c r="G3797">
        <v>109</v>
      </c>
      <c r="H3797">
        <v>25.8</v>
      </c>
      <c r="I3797">
        <f>IF(AND(B3797=1,E3797=0),V3797,IF(AND(B3797=1,E3797=1),W3797,IF(AND(B3797=0,E3797=0),X3797,IF(AND(B3797=0,E3797=1),Y3797,ERROR))))</f>
        <v>7.9914647880650169E-2</v>
      </c>
      <c r="K3797">
        <f t="shared" si="826"/>
        <v>4.62827295767122E-2</v>
      </c>
      <c r="L3797">
        <f t="shared" si="827"/>
        <v>3.6057212319339005E-2</v>
      </c>
      <c r="M3797" s="22" t="str">
        <f t="shared" si="839"/>
        <v>Elevated Risk</v>
      </c>
      <c r="O3797">
        <f t="shared" si="828"/>
        <v>3.713572066704308</v>
      </c>
      <c r="P3797">
        <f t="shared" si="829"/>
        <v>4.6913478822291435</v>
      </c>
      <c r="Q3797">
        <f t="shared" si="830"/>
        <v>3.2503744919275719</v>
      </c>
      <c r="R3797">
        <f>(O3797*constantes!$B$4)+(P3797*constantes!$B$5)+(D3797*constantes!$B$6)+(Q3797*constantes!$B$8)+(F3797*constantes!$B$9)</f>
        <v>23.549356316098908</v>
      </c>
      <c r="S3797" s="4">
        <f>(O3797*constantes!$B$4)+(P3797*constantes!$C$5)+(D3797*constantes!$B$6)+(Q3797*constantes!$B$8)+(F3797*constantes!$B$9)</f>
        <v>23.885444478381803</v>
      </c>
      <c r="T3797">
        <f>(O3797*constantes!$D$4)+(P3797*constantes!$D$5)+(D3797*constantes!$D$6)+(Q3797*constantes!$D$8)+(F3797*constantes!$D$9)</f>
        <v>25.581662873946243</v>
      </c>
      <c r="U3797">
        <f>(O3797*constantes!$D$4)+(P3797*constantes!$E$5)+(D3797*constantes!$D$6)+(Q3797*constantes!$D$8)+(F3797*constantes!$D$9)</f>
        <v>25.908931302210551</v>
      </c>
      <c r="V3797" s="5">
        <f t="shared" si="831"/>
        <v>7.9914647880650169E-2</v>
      </c>
      <c r="W3797" s="5">
        <f t="shared" si="832"/>
        <v>0.11002294610649266</v>
      </c>
      <c r="X3797" s="6">
        <f t="shared" si="833"/>
        <v>3.3828102794213333E-2</v>
      </c>
      <c r="Y3797" s="6">
        <f t="shared" si="834"/>
        <v>4.6616004673192935E-2</v>
      </c>
      <c r="AA3797">
        <f>(O3797*constantes!$B$4)+(LN(110)*constantes!$B$5)+(LN(22)*constantes!$B$8)+(F3797*constantes!$B$9)</f>
        <v>22.730454143490913</v>
      </c>
      <c r="AB3797">
        <f t="shared" si="835"/>
        <v>3.6057212319339005E-2</v>
      </c>
      <c r="AC3797">
        <f>(O3797*constantes!$D$4)+(LN(110)*constantes!$D$5)+(LN(22)*constantes!$D$8)+(F3797*constantes!$D$9)</f>
        <v>24.907213223567677</v>
      </c>
      <c r="AD3797" s="7">
        <f t="shared" si="836"/>
        <v>1.7378724267438583E-2</v>
      </c>
      <c r="AF3797">
        <f>(O3797*constantes!$B$4)+(LN(125)*constantes!$B$5)+(LN(22.5)*constantes!$B$8)+(F3797*constantes!$B$9)</f>
        <v>22.985411080245306</v>
      </c>
      <c r="AG3797">
        <f t="shared" si="837"/>
        <v>4.62827295767122E-2</v>
      </c>
      <c r="AH3797">
        <f>(O3797*constantes!$D$4)+(LN(125)*constantes!$D$5)+(LN(22.5)*constantes!$D$8)+(F3797*constantes!$D$9)</f>
        <v>25.278286240175909</v>
      </c>
      <c r="AI3797">
        <f t="shared" si="838"/>
        <v>2.5088146116023613E-2</v>
      </c>
    </row>
    <row r="3798" spans="1:35" x14ac:dyDescent="0.25">
      <c r="A3798" s="11">
        <v>3797</v>
      </c>
      <c r="B3798">
        <v>1</v>
      </c>
      <c r="C3798">
        <v>60</v>
      </c>
      <c r="D3798">
        <v>0</v>
      </c>
      <c r="E3798">
        <v>0</v>
      </c>
      <c r="F3798">
        <v>0</v>
      </c>
      <c r="G3798">
        <v>115.5</v>
      </c>
      <c r="H3798">
        <v>23.68</v>
      </c>
      <c r="I3798">
        <f>IF(AND(B3798=1,E3798=0),V3798,IF(AND(B3798=1,E3798=1),W3798,IF(AND(B3798=0,E3798=0),X3798,IF(AND(B3798=0,E3798=1),Y3798,ERROR))))</f>
        <v>0.13014943032696635</v>
      </c>
      <c r="K3798">
        <f t="shared" si="826"/>
        <v>0.14362116573454531</v>
      </c>
      <c r="L3798">
        <f t="shared" si="827"/>
        <v>0.11321269470654882</v>
      </c>
      <c r="M3798" s="22" t="str">
        <f t="shared" si="839"/>
        <v>NORMAL</v>
      </c>
      <c r="O3798">
        <f t="shared" si="828"/>
        <v>4.0943445622221004</v>
      </c>
      <c r="P3798">
        <f t="shared" si="829"/>
        <v>4.7492705299618478</v>
      </c>
      <c r="Q3798">
        <f t="shared" si="830"/>
        <v>3.1646308100158049</v>
      </c>
      <c r="R3798">
        <f>(O3798*constantes!$B$4)+(P3798*constantes!$B$5)+(D3798*constantes!$B$6)+(Q3798*constantes!$B$8)+(F3798*constantes!$B$9)</f>
        <v>24.064631990392769</v>
      </c>
      <c r="S3798" s="4">
        <f>(O3798*constantes!$B$4)+(P3798*constantes!$C$5)+(D3798*constantes!$B$6)+(Q3798*constantes!$B$8)+(F3798*constantes!$B$9)</f>
        <v>24.404869731159231</v>
      </c>
      <c r="T3798">
        <f>(O3798*constantes!$D$4)+(P3798*constantes!$D$5)+(D3798*constantes!$D$6)+(Q3798*constantes!$D$8)+(F3798*constantes!$D$9)</f>
        <v>26.118186225981255</v>
      </c>
      <c r="U3798">
        <f>(O3798*constantes!$D$4)+(P3798*constantes!$E$5)+(D3798*constantes!$D$6)+(Q3798*constantes!$D$8)+(F3798*constantes!$D$9)</f>
        <v>26.449495338151394</v>
      </c>
      <c r="V3798" s="5">
        <f t="shared" si="831"/>
        <v>0.13014943032696635</v>
      </c>
      <c r="W3798" s="5">
        <f t="shared" si="832"/>
        <v>0.17794158121349912</v>
      </c>
      <c r="X3798" s="6">
        <f t="shared" si="833"/>
        <v>5.7150750588328636E-2</v>
      </c>
      <c r="Y3798" s="6">
        <f t="shared" si="834"/>
        <v>7.8694999517395892E-2</v>
      </c>
      <c r="AA3798">
        <f>(O3798*constantes!$B$4)+(LN(110)*constantes!$B$5)+(LN(22)*constantes!$B$8)+(F3798*constantes!$B$9)</f>
        <v>23.915783691137978</v>
      </c>
      <c r="AB3798">
        <f t="shared" si="835"/>
        <v>0.11321269470654882</v>
      </c>
      <c r="AC3798">
        <f>(O3798*constantes!$D$4)+(LN(110)*constantes!$D$5)+(LN(22)*constantes!$D$8)+(F3798*constantes!$D$9)</f>
        <v>25.943321837946279</v>
      </c>
      <c r="AD3798" s="7">
        <f t="shared" si="836"/>
        <v>4.820708918468708E-2</v>
      </c>
      <c r="AF3798">
        <f>(O3798*constantes!$B$4)+(LN(125)*constantes!$B$5)+(LN(22.5)*constantes!$B$8)+(F3798*constantes!$B$9)</f>
        <v>24.170740627892375</v>
      </c>
      <c r="AG3798">
        <f t="shared" si="837"/>
        <v>0.14362116573454531</v>
      </c>
      <c r="AH3798">
        <f>(O3798*constantes!$D$4)+(LN(125)*constantes!$D$5)+(LN(22.5)*constantes!$D$8)+(F3798*constantes!$D$9)</f>
        <v>26.314394854554511</v>
      </c>
      <c r="AI3798">
        <f t="shared" si="838"/>
        <v>6.9102564331433469E-2</v>
      </c>
    </row>
    <row r="3799" spans="1:35" x14ac:dyDescent="0.25">
      <c r="A3799" s="11">
        <v>3798</v>
      </c>
      <c r="B3799">
        <v>0</v>
      </c>
      <c r="C3799">
        <v>56</v>
      </c>
      <c r="D3799">
        <v>0</v>
      </c>
      <c r="E3799">
        <v>1</v>
      </c>
      <c r="F3799">
        <v>0</v>
      </c>
      <c r="G3799">
        <v>126</v>
      </c>
      <c r="H3799">
        <v>24.83</v>
      </c>
      <c r="I3799">
        <f>IF(AND(B3799=1,E3799=0),V3799,IF(AND(B3799=1,E3799=1),W3799,IF(AND(B3799=0,E3799=0),X3799,IF(AND(B3799=0,E3799=1),Y3799,ERROR))))</f>
        <v>8.5560862108100877E-2</v>
      </c>
      <c r="K3799">
        <f t="shared" si="826"/>
        <v>5.7622826233415747E-2</v>
      </c>
      <c r="L3799">
        <f t="shared" si="827"/>
        <v>4.0123743463222783E-2</v>
      </c>
      <c r="M3799" s="22" t="str">
        <f t="shared" si="839"/>
        <v>Elevated Risk</v>
      </c>
      <c r="O3799">
        <f t="shared" si="828"/>
        <v>4.0253516907351496</v>
      </c>
      <c r="P3799">
        <f t="shared" si="829"/>
        <v>4.836281906951478</v>
      </c>
      <c r="Q3799">
        <f t="shared" si="830"/>
        <v>3.2120525995200753</v>
      </c>
      <c r="R3799">
        <f>(O3799*constantes!$B$4)+(P3799*constantes!$B$5)+(D3799*constantes!$B$6)+(Q3799*constantes!$B$8)+(F3799*constantes!$B$9)</f>
        <v>24.048867578459969</v>
      </c>
      <c r="S3799" s="4">
        <f>(O3799*constantes!$B$4)+(P3799*constantes!$C$5)+(D3799*constantes!$B$6)+(Q3799*constantes!$B$8)+(F3799*constantes!$B$9)</f>
        <v>24.395338814273973</v>
      </c>
      <c r="T3799">
        <f>(O3799*constantes!$D$4)+(P3799*constantes!$D$5)+(D3799*constantes!$D$6)+(Q3799*constantes!$D$8)+(F3799*constantes!$D$9)</f>
        <v>26.199451355496215</v>
      </c>
      <c r="U3799">
        <f>(O3799*constantes!$D$4)+(P3799*constantes!$E$5)+(D3799*constantes!$D$6)+(Q3799*constantes!$D$8)+(F3799*constantes!$D$9)</f>
        <v>26.536830381325149</v>
      </c>
      <c r="V3799" s="5">
        <f t="shared" si="831"/>
        <v>0.12825034022609372</v>
      </c>
      <c r="W3799" s="5">
        <f t="shared" si="832"/>
        <v>0.17641223918525784</v>
      </c>
      <c r="X3799" s="6">
        <f t="shared" si="833"/>
        <v>6.1836394050693411E-2</v>
      </c>
      <c r="Y3799" s="6">
        <f t="shared" si="834"/>
        <v>8.5560862108100877E-2</v>
      </c>
      <c r="AA3799">
        <f>(O3799*constantes!$B$4)+(LN(110)*constantes!$B$5)+(LN(22)*constantes!$B$8)+(F3799*constantes!$B$9)</f>
        <v>23.701011641913961</v>
      </c>
      <c r="AB3799">
        <f t="shared" si="835"/>
        <v>9.2378774865307212E-2</v>
      </c>
      <c r="AC3799">
        <f>(O3799*constantes!$D$4)+(LN(110)*constantes!$D$5)+(LN(22)*constantes!$D$8)+(F3799*constantes!$D$9)</f>
        <v>25.75558740512928</v>
      </c>
      <c r="AD3799" s="7">
        <f t="shared" si="836"/>
        <v>4.0123743463222783E-2</v>
      </c>
      <c r="AF3799">
        <f>(O3799*constantes!$B$4)+(LN(125)*constantes!$B$5)+(LN(22.5)*constantes!$B$8)+(F3799*constantes!$B$9)</f>
        <v>23.955968578668354</v>
      </c>
      <c r="AG3799">
        <f t="shared" si="837"/>
        <v>0.11757074595810224</v>
      </c>
      <c r="AH3799">
        <f>(O3799*constantes!$D$4)+(LN(125)*constantes!$D$5)+(LN(22.5)*constantes!$D$8)+(F3799*constantes!$D$9)</f>
        <v>26.126660421737512</v>
      </c>
      <c r="AI3799">
        <f t="shared" si="838"/>
        <v>5.7622826233415747E-2</v>
      </c>
    </row>
    <row r="3800" spans="1:35" x14ac:dyDescent="0.25">
      <c r="A3800" s="11">
        <v>3799</v>
      </c>
      <c r="B3800">
        <v>1</v>
      </c>
      <c r="C3800">
        <v>47</v>
      </c>
      <c r="D3800">
        <v>1</v>
      </c>
      <c r="E3800">
        <v>1</v>
      </c>
      <c r="F3800">
        <v>1</v>
      </c>
      <c r="G3800">
        <v>141</v>
      </c>
      <c r="H3800">
        <v>28.5</v>
      </c>
      <c r="I3800">
        <f>IF(AND(B3800=1,E3800=0),V3800,IF(AND(B3800=1,E3800=1),W3800,IF(AND(B3800=0,E3800=0),X3800,IF(AND(B3800=0,E3800=1),Y3800,ERROR))))</f>
        <v>0.41676500995886034</v>
      </c>
      <c r="K3800">
        <f t="shared" si="826"/>
        <v>0.11605642397613625</v>
      </c>
      <c r="L3800">
        <f t="shared" si="827"/>
        <v>9.1171981901287613E-2</v>
      </c>
      <c r="M3800" s="22" t="str">
        <f t="shared" si="839"/>
        <v>'&gt;30%</v>
      </c>
      <c r="O3800">
        <f t="shared" si="828"/>
        <v>3.8501476017100584</v>
      </c>
      <c r="P3800">
        <f t="shared" si="829"/>
        <v>4.9487598903781684</v>
      </c>
      <c r="Q3800">
        <f t="shared" si="830"/>
        <v>3.3499040872746049</v>
      </c>
      <c r="R3800">
        <f>(O3800*constantes!$B$4)+(P3800*constantes!$B$5)+(D3800*constantes!$B$6)+(Q3800*constantes!$B$8)+(F3800*constantes!$B$9)</f>
        <v>25.062534438930765</v>
      </c>
      <c r="S3800" s="4">
        <f>(O3800*constantes!$B$4)+(P3800*constantes!$C$5)+(D3800*constantes!$B$6)+(Q3800*constantes!$B$8)+(F3800*constantes!$B$9)</f>
        <v>25.417063597477455</v>
      </c>
      <c r="T3800">
        <f>(O3800*constantes!$D$4)+(P3800*constantes!$D$5)+(D3800*constantes!$D$6)+(Q3800*constantes!$D$8)+(F3800*constantes!$D$9)</f>
        <v>27.505885782447987</v>
      </c>
      <c r="U3800">
        <f>(O3800*constantes!$D$4)+(P3800*constantes!$E$5)+(D3800*constantes!$D$6)+(Q3800*constantes!$D$8)+(F3800*constantes!$D$9)</f>
        <v>27.851111272400768</v>
      </c>
      <c r="V3800" s="5">
        <f t="shared" si="831"/>
        <v>0.31492454584928531</v>
      </c>
      <c r="W3800" s="5">
        <f t="shared" si="832"/>
        <v>0.41676500995886034</v>
      </c>
      <c r="X3800" s="6">
        <f t="shared" si="833"/>
        <v>0.21000328892974096</v>
      </c>
      <c r="Y3800" s="6">
        <f t="shared" si="834"/>
        <v>0.28317138561587463</v>
      </c>
      <c r="AA3800">
        <f>(O3800*constantes!$B$4)+(LN(110)*constantes!$B$5)+(LN(22)*constantes!$B$8)+(F3800*constantes!$B$9)</f>
        <v>23.687208320942414</v>
      </c>
      <c r="AB3800">
        <f t="shared" si="835"/>
        <v>9.1171981901287613E-2</v>
      </c>
      <c r="AC3800">
        <f>(O3800*constantes!$D$4)+(LN(110)*constantes!$D$5)+(LN(22)*constantes!$D$8)+(F3800*constantes!$D$9)</f>
        <v>26.056474814605775</v>
      </c>
      <c r="AD3800" s="7">
        <f t="shared" si="836"/>
        <v>5.3824313486685704E-2</v>
      </c>
      <c r="AF3800">
        <f>(O3800*constantes!$B$4)+(LN(125)*constantes!$B$5)+(LN(22.5)*constantes!$B$8)+(F3800*constantes!$B$9)</f>
        <v>23.942165257696807</v>
      </c>
      <c r="AG3800">
        <f t="shared" si="837"/>
        <v>0.11605642397613625</v>
      </c>
      <c r="AH3800">
        <f>(O3800*constantes!$D$4)+(LN(125)*constantes!$D$5)+(LN(22.5)*constantes!$D$8)+(F3800*constantes!$D$9)</f>
        <v>26.427547831214007</v>
      </c>
      <c r="AI3800">
        <f t="shared" si="838"/>
        <v>7.7054251869609236E-2</v>
      </c>
    </row>
    <row r="3801" spans="1:35" x14ac:dyDescent="0.25">
      <c r="A3801" s="11">
        <v>3800</v>
      </c>
      <c r="B3801">
        <v>0</v>
      </c>
      <c r="C3801">
        <v>41</v>
      </c>
      <c r="D3801">
        <v>1</v>
      </c>
      <c r="E3801">
        <v>0</v>
      </c>
      <c r="F3801">
        <v>0</v>
      </c>
      <c r="G3801">
        <v>129</v>
      </c>
      <c r="H3801">
        <v>23.71</v>
      </c>
      <c r="I3801">
        <f>IF(AND(B3801=1,E3801=0),V3801,IF(AND(B3801=1,E3801=1),W3801,IF(AND(B3801=0,E3801=0),X3801,IF(AND(B3801=0,E3801=1),Y3801,ERROR))))</f>
        <v>5.1561902360701461E-2</v>
      </c>
      <c r="K3801">
        <f t="shared" si="826"/>
        <v>2.5088146116023613E-2</v>
      </c>
      <c r="L3801">
        <f t="shared" si="827"/>
        <v>1.7378724267438583E-2</v>
      </c>
      <c r="M3801" s="22" t="str">
        <f t="shared" si="839"/>
        <v>Elevated Risk</v>
      </c>
      <c r="O3801">
        <f t="shared" si="828"/>
        <v>3.713572066704308</v>
      </c>
      <c r="P3801">
        <f t="shared" si="829"/>
        <v>4.8598124043616719</v>
      </c>
      <c r="Q3801">
        <f t="shared" si="830"/>
        <v>3.1658969000773141</v>
      </c>
      <c r="R3801">
        <f>(O3801*constantes!$B$4)+(P3801*constantes!$B$5)+(D3801*constantes!$B$6)+(Q3801*constantes!$B$8)+(F3801*constantes!$B$9)</f>
        <v>23.794900181325389</v>
      </c>
      <c r="S3801" s="4">
        <f>(O3801*constantes!$B$4)+(P3801*constantes!$C$5)+(D3801*constantes!$B$6)+(Q3801*constantes!$B$8)+(F3801*constantes!$B$9)</f>
        <v>24.143057141973859</v>
      </c>
      <c r="T3801">
        <f>(O3801*constantes!$D$4)+(P3801*constantes!$D$5)+(D3801*constantes!$D$6)+(Q3801*constantes!$D$8)+(F3801*constantes!$D$9)</f>
        <v>26.012349244064612</v>
      </c>
      <c r="U3801">
        <f>(O3801*constantes!$D$4)+(P3801*constantes!$E$5)+(D3801*constantes!$D$6)+(Q3801*constantes!$D$8)+(F3801*constantes!$D$9)</f>
        <v>26.351369757392881</v>
      </c>
      <c r="V3801" s="5">
        <f t="shared" si="831"/>
        <v>0.10099751957491521</v>
      </c>
      <c r="W3801" s="5">
        <f t="shared" si="832"/>
        <v>0.1399882165277162</v>
      </c>
      <c r="X3801" s="6">
        <f t="shared" si="833"/>
        <v>5.1561902360701461E-2</v>
      </c>
      <c r="Y3801" s="6">
        <f t="shared" si="834"/>
        <v>7.1609986862127384E-2</v>
      </c>
      <c r="AA3801">
        <f>(O3801*constantes!$B$4)+(LN(110)*constantes!$B$5)+(LN(22)*constantes!$B$8)+(F3801*constantes!$B$9)</f>
        <v>22.730454143490913</v>
      </c>
      <c r="AB3801">
        <f t="shared" si="835"/>
        <v>3.6057212319339005E-2</v>
      </c>
      <c r="AC3801">
        <f>(O3801*constantes!$D$4)+(LN(110)*constantes!$D$5)+(LN(22)*constantes!$D$8)+(F3801*constantes!$D$9)</f>
        <v>24.907213223567677</v>
      </c>
      <c r="AD3801" s="7">
        <f t="shared" si="836"/>
        <v>1.7378724267438583E-2</v>
      </c>
      <c r="AF3801">
        <f>(O3801*constantes!$B$4)+(LN(125)*constantes!$B$5)+(LN(22.5)*constantes!$B$8)+(F3801*constantes!$B$9)</f>
        <v>22.985411080245306</v>
      </c>
      <c r="AG3801">
        <f t="shared" si="837"/>
        <v>4.62827295767122E-2</v>
      </c>
      <c r="AH3801">
        <f>(O3801*constantes!$D$4)+(LN(125)*constantes!$D$5)+(LN(22.5)*constantes!$D$8)+(F3801*constantes!$D$9)</f>
        <v>25.278286240175909</v>
      </c>
      <c r="AI3801">
        <f t="shared" si="838"/>
        <v>2.5088146116023613E-2</v>
      </c>
    </row>
    <row r="3802" spans="1:35" x14ac:dyDescent="0.25">
      <c r="A3802" s="11">
        <v>3801</v>
      </c>
      <c r="B3802">
        <v>0</v>
      </c>
      <c r="C3802">
        <v>53</v>
      </c>
      <c r="D3802">
        <v>0</v>
      </c>
      <c r="E3802">
        <v>1</v>
      </c>
      <c r="F3802">
        <v>0</v>
      </c>
      <c r="G3802">
        <v>170</v>
      </c>
      <c r="H3802">
        <v>29.55</v>
      </c>
      <c r="I3802">
        <f>IF(AND(B3802=1,E3802=0),V3802,IF(AND(B3802=1,E3802=1),W3802,IF(AND(B3802=0,E3802=0),X3802,IF(AND(B3802=0,E3802=1),Y3802,ERROR))))</f>
        <v>0.180918914812916</v>
      </c>
      <c r="K3802">
        <f t="shared" si="826"/>
        <v>4.9808625979083754E-2</v>
      </c>
      <c r="L3802">
        <f t="shared" si="827"/>
        <v>3.4638908987597139E-2</v>
      </c>
      <c r="M3802" s="22" t="str">
        <f t="shared" si="839"/>
        <v>Elevated Risk</v>
      </c>
      <c r="O3802">
        <f t="shared" si="828"/>
        <v>3.970291913552122</v>
      </c>
      <c r="P3802">
        <f t="shared" si="829"/>
        <v>5.1357984370502621</v>
      </c>
      <c r="Q3802">
        <f t="shared" si="830"/>
        <v>3.3860837438521072</v>
      </c>
      <c r="R3802">
        <f>(O3802*constantes!$B$4)+(P3802*constantes!$B$5)+(D3802*constantes!$B$6)+(Q3802*constantes!$B$8)+(F3802*constantes!$B$9)</f>
        <v>24.571062489428051</v>
      </c>
      <c r="S3802" s="4">
        <f>(O3802*constantes!$B$4)+(P3802*constantes!$C$5)+(D3802*constantes!$B$6)+(Q3802*constantes!$B$8)+(F3802*constantes!$B$9)</f>
        <v>24.93899108945833</v>
      </c>
      <c r="T3802">
        <f>(O3802*constantes!$D$4)+(P3802*constantes!$D$5)+(D3802*constantes!$D$6)+(Q3802*constantes!$D$8)+(F3802*constantes!$D$9)</f>
        <v>26.981116312816717</v>
      </c>
      <c r="U3802">
        <f>(O3802*constantes!$D$4)+(P3802*constantes!$E$5)+(D3802*constantes!$D$6)+(Q3802*constantes!$D$8)+(F3802*constantes!$D$9)</f>
        <v>27.339389611785343</v>
      </c>
      <c r="V3802" s="5">
        <f t="shared" si="831"/>
        <v>0.20655463497018711</v>
      </c>
      <c r="W3802" s="5">
        <f t="shared" si="832"/>
        <v>0.28413959336800043</v>
      </c>
      <c r="X3802" s="6">
        <f t="shared" si="833"/>
        <v>0.13018733990152087</v>
      </c>
      <c r="Y3802" s="6">
        <f t="shared" si="834"/>
        <v>0.180918914812916</v>
      </c>
      <c r="AA3802">
        <f>(O3802*constantes!$B$4)+(LN(110)*constantes!$B$5)+(LN(22)*constantes!$B$8)+(F3802*constantes!$B$9)</f>
        <v>23.529612757934284</v>
      </c>
      <c r="AB3802">
        <f t="shared" si="835"/>
        <v>7.8415260777171425E-2</v>
      </c>
      <c r="AC3802">
        <f>(O3802*constantes!$D$4)+(LN(110)*constantes!$D$5)+(LN(22)*constantes!$D$8)+(F3802*constantes!$D$9)</f>
        <v>25.605765897229862</v>
      </c>
      <c r="AD3802" s="7">
        <f t="shared" si="836"/>
        <v>3.4638908987597139E-2</v>
      </c>
      <c r="AF3802">
        <f>(O3802*constantes!$B$4)+(LN(125)*constantes!$B$5)+(LN(22.5)*constantes!$B$8)+(F3802*constantes!$B$9)</f>
        <v>23.784569694688678</v>
      </c>
      <c r="AG3802">
        <f t="shared" si="837"/>
        <v>0.10001327473115296</v>
      </c>
      <c r="AH3802">
        <f>(O3802*constantes!$D$4)+(LN(125)*constantes!$D$5)+(LN(22.5)*constantes!$D$8)+(F3802*constantes!$D$9)</f>
        <v>25.976838913838094</v>
      </c>
      <c r="AI3802">
        <f t="shared" si="838"/>
        <v>4.9808625979083754E-2</v>
      </c>
    </row>
    <row r="3803" spans="1:35" x14ac:dyDescent="0.25">
      <c r="A3803" s="11">
        <v>3802</v>
      </c>
      <c r="B3803">
        <v>1</v>
      </c>
      <c r="C3803">
        <v>48</v>
      </c>
      <c r="D3803">
        <v>0</v>
      </c>
      <c r="E3803">
        <v>0</v>
      </c>
      <c r="F3803">
        <v>0</v>
      </c>
      <c r="G3803">
        <v>121</v>
      </c>
      <c r="H3803">
        <v>27.56</v>
      </c>
      <c r="I3803">
        <f>IF(AND(B3803=1,E3803=0),V3803,IF(AND(B3803=1,E3803=1),W3803,IF(AND(B3803=0,E3803=0),X3803,IF(AND(B3803=0,E3803=1),Y3803,ERROR))))</f>
        <v>8.2027423138100741E-2</v>
      </c>
      <c r="K3803">
        <f t="shared" si="826"/>
        <v>7.448581103683527E-2</v>
      </c>
      <c r="L3803">
        <f t="shared" si="827"/>
        <v>5.8221930281009082E-2</v>
      </c>
      <c r="M3803" s="22" t="str">
        <f t="shared" si="839"/>
        <v>Elevated Risk</v>
      </c>
      <c r="O3803">
        <f t="shared" si="828"/>
        <v>3.8712010109078911</v>
      </c>
      <c r="P3803">
        <f t="shared" si="829"/>
        <v>4.7957905455967413</v>
      </c>
      <c r="Q3803">
        <f t="shared" si="830"/>
        <v>3.3163654461454577</v>
      </c>
      <c r="R3803">
        <f>(O3803*constantes!$B$4)+(P3803*constantes!$B$5)+(D3803*constantes!$B$6)+(Q3803*constantes!$B$8)+(F3803*constantes!$B$9)</f>
        <v>23.576584058982167</v>
      </c>
      <c r="S3803" s="4">
        <f>(O3803*constantes!$B$4)+(P3803*constantes!$C$5)+(D3803*constantes!$B$6)+(Q3803*constantes!$B$8)+(F3803*constantes!$B$9)</f>
        <v>23.920154493668718</v>
      </c>
      <c r="T3803">
        <f>(O3803*constantes!$D$4)+(P3803*constantes!$D$5)+(D3803*constantes!$D$6)+(Q3803*constantes!$D$8)+(F3803*constantes!$D$9)</f>
        <v>25.71942795270753</v>
      </c>
      <c r="U3803">
        <f>(O3803*constantes!$D$4)+(P3803*constantes!$E$5)+(D3803*constantes!$D$6)+(Q3803*constantes!$D$8)+(F3803*constantes!$D$9)</f>
        <v>26.053982301168361</v>
      </c>
      <c r="V3803" s="5">
        <f t="shared" si="831"/>
        <v>8.2027423138100741E-2</v>
      </c>
      <c r="W3803" s="5">
        <f t="shared" si="832"/>
        <v>0.11367928964469465</v>
      </c>
      <c r="X3803" s="6">
        <f t="shared" si="833"/>
        <v>3.8726770047850745E-2</v>
      </c>
      <c r="Y3803" s="6">
        <f t="shared" si="834"/>
        <v>5.3693986219925161E-2</v>
      </c>
      <c r="AA3803">
        <f>(O3803*constantes!$B$4)+(LN(110)*constantes!$B$5)+(LN(22)*constantes!$B$8)+(F3803*constantes!$B$9)</f>
        <v>23.221146741638901</v>
      </c>
      <c r="AB3803">
        <f t="shared" si="835"/>
        <v>5.8221930281009082E-2</v>
      </c>
      <c r="AC3803">
        <f>(O3803*constantes!$D$4)+(LN(110)*constantes!$D$5)+(LN(22)*constantes!$D$8)+(F3803*constantes!$D$9)</f>
        <v>25.336132614771724</v>
      </c>
      <c r="AD3803" s="7">
        <f t="shared" si="836"/>
        <v>2.6562184906686825E-2</v>
      </c>
      <c r="AF3803">
        <f>(O3803*constantes!$B$4)+(LN(125)*constantes!$B$5)+(LN(22.5)*constantes!$B$8)+(F3803*constantes!$B$9)</f>
        <v>23.47610367839329</v>
      </c>
      <c r="AG3803">
        <f t="shared" si="837"/>
        <v>7.448581103683527E-2</v>
      </c>
      <c r="AH3803">
        <f>(O3803*constantes!$D$4)+(LN(125)*constantes!$D$5)+(LN(22.5)*constantes!$D$8)+(F3803*constantes!$D$9)</f>
        <v>25.707205631379956</v>
      </c>
      <c r="AI3803">
        <f t="shared" si="838"/>
        <v>3.8265438641588045E-2</v>
      </c>
    </row>
    <row r="3804" spans="1:35" x14ac:dyDescent="0.25">
      <c r="A3804" s="11">
        <v>3803</v>
      </c>
      <c r="B3804">
        <v>1</v>
      </c>
      <c r="C3804">
        <v>39</v>
      </c>
      <c r="D3804">
        <v>1</v>
      </c>
      <c r="E3804">
        <v>0</v>
      </c>
      <c r="F3804">
        <v>0</v>
      </c>
      <c r="G3804">
        <v>124</v>
      </c>
      <c r="H3804">
        <v>19.98</v>
      </c>
      <c r="I3804">
        <f>IF(AND(B3804=1,E3804=0),V3804,IF(AND(B3804=1,E3804=1),W3804,IF(AND(B3804=0,E3804=0),X3804,IF(AND(B3804=0,E3804=1),Y3804,ERROR))))</f>
        <v>7.1265482931314295E-2</v>
      </c>
      <c r="K3804">
        <f t="shared" si="826"/>
        <v>3.974481175054656E-2</v>
      </c>
      <c r="L3804">
        <f t="shared" si="827"/>
        <v>3.0940270522043956E-2</v>
      </c>
      <c r="M3804" s="22" t="str">
        <f t="shared" si="839"/>
        <v>Elevated Risk</v>
      </c>
      <c r="O3804">
        <f t="shared" si="828"/>
        <v>3.6635616461296463</v>
      </c>
      <c r="P3804">
        <f t="shared" si="829"/>
        <v>4.8202815656050371</v>
      </c>
      <c r="Q3804">
        <f t="shared" si="830"/>
        <v>2.9947317732204075</v>
      </c>
      <c r="R3804">
        <f>(O3804*constantes!$B$4)+(P3804*constantes!$B$5)+(D3804*constantes!$B$6)+(Q3804*constantes!$B$8)+(F3804*constantes!$B$9)</f>
        <v>23.430192296514278</v>
      </c>
      <c r="S3804" s="4">
        <f>(O3804*constantes!$B$4)+(P3804*constantes!$C$5)+(D3804*constantes!$B$6)+(Q3804*constantes!$B$8)+(F3804*constantes!$B$9)</f>
        <v>23.775517267874225</v>
      </c>
      <c r="T3804">
        <f>(O3804*constantes!$D$4)+(P3804*constantes!$D$5)+(D3804*constantes!$D$6)+(Q3804*constantes!$D$8)+(F3804*constantes!$D$9)</f>
        <v>25.677562526198997</v>
      </c>
      <c r="U3804">
        <f>(O3804*constantes!$D$4)+(P3804*constantes!$E$5)+(D3804*constantes!$D$6)+(Q3804*constantes!$D$8)+(F3804*constantes!$D$9)</f>
        <v>26.013825368215606</v>
      </c>
      <c r="V3804" s="5">
        <f t="shared" si="831"/>
        <v>7.1265482931314295E-2</v>
      </c>
      <c r="W3804" s="5">
        <f t="shared" si="832"/>
        <v>9.9158243850992811E-2</v>
      </c>
      <c r="X3804" s="6">
        <f t="shared" si="833"/>
        <v>3.7168816718771813E-2</v>
      </c>
      <c r="Y3804" s="6">
        <f t="shared" si="834"/>
        <v>5.1636069101704707E-2</v>
      </c>
      <c r="AA3804">
        <f>(O3804*constantes!$B$4)+(LN(110)*constantes!$B$5)+(LN(22)*constantes!$B$8)+(F3804*constantes!$B$9)</f>
        <v>22.574773704658814</v>
      </c>
      <c r="AB3804">
        <f t="shared" si="835"/>
        <v>3.0940270522043956E-2</v>
      </c>
      <c r="AC3804">
        <f>(O3804*constantes!$D$4)+(LN(110)*constantes!$D$5)+(LN(22)*constantes!$D$8)+(F3804*constantes!$D$9)</f>
        <v>24.771131368454586</v>
      </c>
      <c r="AD3804" s="7">
        <f t="shared" si="836"/>
        <v>1.5184528759381921E-2</v>
      </c>
      <c r="AF3804">
        <f>(O3804*constantes!$B$4)+(LN(125)*constantes!$B$5)+(LN(22.5)*constantes!$B$8)+(F3804*constantes!$B$9)</f>
        <v>22.829730641413207</v>
      </c>
      <c r="AG3804">
        <f t="shared" si="837"/>
        <v>3.974481175054656E-2</v>
      </c>
      <c r="AH3804">
        <f>(O3804*constantes!$D$4)+(LN(125)*constantes!$D$5)+(LN(22.5)*constantes!$D$8)+(F3804*constantes!$D$9)</f>
        <v>25.142204385062819</v>
      </c>
      <c r="AI3804">
        <f t="shared" si="838"/>
        <v>2.1931490638549711E-2</v>
      </c>
    </row>
    <row r="3805" spans="1:35" x14ac:dyDescent="0.25">
      <c r="A3805" s="11">
        <v>3804</v>
      </c>
      <c r="B3805">
        <v>0</v>
      </c>
      <c r="C3805">
        <v>38</v>
      </c>
      <c r="D3805">
        <v>0</v>
      </c>
      <c r="E3805">
        <v>0</v>
      </c>
      <c r="F3805">
        <v>0</v>
      </c>
      <c r="G3805">
        <v>100</v>
      </c>
      <c r="H3805">
        <v>22.15</v>
      </c>
      <c r="I3805">
        <f>IF(AND(B3805=1,E3805=0),V3805,IF(AND(B3805=1,E3805=1),W3805,IF(AND(B3805=0,E3805=0),X3805,IF(AND(B3805=0,E3805=1),Y3805,ERROR))))</f>
        <v>1.088238764106797E-2</v>
      </c>
      <c r="K3805">
        <f t="shared" si="826"/>
        <v>2.0450275544260377E-2</v>
      </c>
      <c r="L3805">
        <f t="shared" si="827"/>
        <v>1.4155691081518817E-2</v>
      </c>
      <c r="M3805" s="22" t="str">
        <f t="shared" si="839"/>
        <v>OPTIMAL</v>
      </c>
      <c r="O3805">
        <f t="shared" si="828"/>
        <v>3.6375861597263857</v>
      </c>
      <c r="P3805">
        <f t="shared" si="829"/>
        <v>4.6051701859880918</v>
      </c>
      <c r="Q3805">
        <f t="shared" si="830"/>
        <v>3.0978374964911444</v>
      </c>
      <c r="R3805">
        <f>(O3805*constantes!$B$4)+(P3805*constantes!$B$5)+(D3805*constantes!$B$6)+(Q3805*constantes!$B$8)+(F3805*constantes!$B$9)</f>
        <v>22.322491952497927</v>
      </c>
      <c r="S3805" s="4">
        <f>(O3805*constantes!$B$4)+(P3805*constantes!$C$5)+(D3805*constantes!$B$6)+(Q3805*constantes!$B$8)+(F3805*constantes!$B$9)</f>
        <v>22.652406344622111</v>
      </c>
      <c r="T3805">
        <f>(O3805*constantes!$D$4)+(P3805*constantes!$D$5)+(D3805*constantes!$D$6)+(Q3805*constantes!$D$8)+(F3805*constantes!$D$9)</f>
        <v>24.435825259595539</v>
      </c>
      <c r="U3805">
        <f>(O3805*constantes!$D$4)+(P3805*constantes!$E$5)+(D3805*constantes!$D$6)+(Q3805*constantes!$D$8)+(F3805*constantes!$D$9)</f>
        <v>24.757081931770067</v>
      </c>
      <c r="V3805" s="5">
        <f t="shared" si="831"/>
        <v>2.4125381492530296E-2</v>
      </c>
      <c r="W3805" s="5">
        <f t="shared" si="832"/>
        <v>3.3395781126101864E-2</v>
      </c>
      <c r="X3805" s="6">
        <f t="shared" si="833"/>
        <v>1.088238764106797E-2</v>
      </c>
      <c r="Y3805" s="6">
        <f t="shared" si="834"/>
        <v>1.4974280429444375E-2</v>
      </c>
      <c r="AA3805">
        <f>(O3805*constantes!$B$4)+(LN(110)*constantes!$B$5)+(LN(22)*constantes!$B$8)+(F3805*constantes!$B$9)</f>
        <v>22.493913054504919</v>
      </c>
      <c r="AB3805">
        <f t="shared" si="835"/>
        <v>2.8571578401445974E-2</v>
      </c>
      <c r="AC3805">
        <f>(O3805*constantes!$D$4)+(LN(110)*constantes!$D$5)+(LN(22)*constantes!$D$8)+(F3805*constantes!$D$9)</f>
        <v>24.700450251667263</v>
      </c>
      <c r="AD3805" s="7">
        <f t="shared" si="836"/>
        <v>1.4155691081518817E-2</v>
      </c>
      <c r="AF3805">
        <f>(O3805*constantes!$B$4)+(LN(125)*constantes!$B$5)+(LN(22.5)*constantes!$B$8)+(F3805*constantes!$B$9)</f>
        <v>22.748869991259316</v>
      </c>
      <c r="AG3805">
        <f t="shared" si="837"/>
        <v>3.6714933714987352E-2</v>
      </c>
      <c r="AH3805">
        <f>(O3805*constantes!$D$4)+(LN(125)*constantes!$D$5)+(LN(22.5)*constantes!$D$8)+(F3805*constantes!$D$9)</f>
        <v>25.071523268275495</v>
      </c>
      <c r="AI3805">
        <f t="shared" si="838"/>
        <v>2.0450275544260377E-2</v>
      </c>
    </row>
    <row r="3806" spans="1:35" x14ac:dyDescent="0.25">
      <c r="A3806" s="11">
        <v>3805</v>
      </c>
      <c r="B3806">
        <v>0</v>
      </c>
      <c r="C3806">
        <v>65</v>
      </c>
      <c r="D3806">
        <v>0</v>
      </c>
      <c r="E3806">
        <v>1</v>
      </c>
      <c r="F3806">
        <v>0</v>
      </c>
      <c r="G3806">
        <v>158</v>
      </c>
      <c r="H3806">
        <v>27.26</v>
      </c>
      <c r="I3806">
        <f>IF(AND(B3806=1,E3806=0),V3806,IF(AND(B3806=1,E3806=1),W3806,IF(AND(B3806=0,E3806=0),X3806,IF(AND(B3806=0,E3806=1),Y3806,ERROR))))</f>
        <v>0.23679605768698675</v>
      </c>
      <c r="K3806">
        <f t="shared" si="826"/>
        <v>8.5182662382899066E-2</v>
      </c>
      <c r="L3806">
        <f t="shared" si="827"/>
        <v>5.9581907304813275E-2</v>
      </c>
      <c r="M3806" s="22" t="str">
        <f t="shared" si="839"/>
        <v>Elevated Risk</v>
      </c>
      <c r="O3806">
        <f t="shared" si="828"/>
        <v>4.1743872698956368</v>
      </c>
      <c r="P3806">
        <f t="shared" si="829"/>
        <v>5.0625950330269669</v>
      </c>
      <c r="Q3806">
        <f t="shared" si="830"/>
        <v>3.3054204262683866</v>
      </c>
      <c r="R3806">
        <f>(O3806*constantes!$B$4)+(P3806*constantes!$B$5)+(D3806*constantes!$B$6)+(Q3806*constantes!$B$8)+(F3806*constantes!$B$9)</f>
        <v>25.006657540894775</v>
      </c>
      <c r="S3806" s="4">
        <f>(O3806*constantes!$B$4)+(P3806*constantes!$C$5)+(D3806*constantes!$B$6)+(Q3806*constantes!$B$8)+(F3806*constantes!$B$9)</f>
        <v>25.369341849060827</v>
      </c>
      <c r="T3806">
        <f>(O3806*constantes!$D$4)+(P3806*constantes!$D$5)+(D3806*constantes!$D$6)+(Q3806*constantes!$D$8)+(F3806*constantes!$D$9)</f>
        <v>27.289320355776521</v>
      </c>
      <c r="U3806">
        <f>(O3806*constantes!$D$4)+(P3806*constantes!$E$5)+(D3806*constantes!$D$6)+(Q3806*constantes!$D$8)+(F3806*constantes!$D$9)</f>
        <v>27.642486985280481</v>
      </c>
      <c r="V3806" s="5">
        <f t="shared" si="831"/>
        <v>0.30069744546533883</v>
      </c>
      <c r="W3806" s="5">
        <f t="shared" si="832"/>
        <v>0.40192522396494734</v>
      </c>
      <c r="X3806" s="6">
        <f t="shared" si="833"/>
        <v>0.17289679481664577</v>
      </c>
      <c r="Y3806" s="6">
        <f t="shared" si="834"/>
        <v>0.23679605768698675</v>
      </c>
      <c r="AA3806">
        <f>(O3806*constantes!$B$4)+(LN(110)*constantes!$B$5)+(LN(22)*constantes!$B$8)+(F3806*constantes!$B$9)</f>
        <v>24.164953438417392</v>
      </c>
      <c r="AB3806">
        <f t="shared" si="835"/>
        <v>0.14285464759503463</v>
      </c>
      <c r="AC3806">
        <f>(O3806*constantes!$D$4)+(LN(110)*constantes!$D$5)+(LN(22)*constantes!$D$8)+(F3806*constantes!$D$9)</f>
        <v>26.16112364851551</v>
      </c>
      <c r="AD3806" s="7">
        <f t="shared" si="836"/>
        <v>5.9581907304813275E-2</v>
      </c>
      <c r="AF3806">
        <f>(O3806*constantes!$B$4)+(LN(125)*constantes!$B$5)+(LN(22.5)*constantes!$B$8)+(F3806*constantes!$B$9)</f>
        <v>24.419910375171785</v>
      </c>
      <c r="AG3806">
        <f t="shared" si="837"/>
        <v>0.18037897763812694</v>
      </c>
      <c r="AH3806">
        <f>(O3806*constantes!$D$4)+(LN(125)*constantes!$D$5)+(LN(22.5)*constantes!$D$8)+(F3806*constantes!$D$9)</f>
        <v>26.532196665123742</v>
      </c>
      <c r="AI3806">
        <f t="shared" si="838"/>
        <v>8.5182662382899066E-2</v>
      </c>
    </row>
    <row r="3807" spans="1:35" x14ac:dyDescent="0.25">
      <c r="A3807" s="11">
        <v>3806</v>
      </c>
      <c r="B3807">
        <v>0</v>
      </c>
      <c r="C3807">
        <v>39</v>
      </c>
      <c r="D3807">
        <v>1</v>
      </c>
      <c r="E3807">
        <v>0</v>
      </c>
      <c r="F3807">
        <v>0</v>
      </c>
      <c r="G3807">
        <v>109</v>
      </c>
      <c r="H3807">
        <v>23.36</v>
      </c>
      <c r="I3807">
        <f>IF(AND(B3807=1,E3807=0),V3807,IF(AND(B3807=1,E3807=1),W3807,IF(AND(B3807=0,E3807=0),X3807,IF(AND(B3807=0,E3807=1),Y3807,ERROR))))</f>
        <v>2.8144029468097465E-2</v>
      </c>
      <c r="K3807">
        <f t="shared" si="826"/>
        <v>2.1931490638549711E-2</v>
      </c>
      <c r="L3807">
        <f t="shared" si="827"/>
        <v>1.5184528759381921E-2</v>
      </c>
      <c r="M3807" s="22" t="str">
        <f t="shared" si="839"/>
        <v>Elevated Risk</v>
      </c>
      <c r="O3807">
        <f t="shared" si="828"/>
        <v>3.6635616461296463</v>
      </c>
      <c r="P3807">
        <f t="shared" si="829"/>
        <v>4.6913478822291435</v>
      </c>
      <c r="Q3807">
        <f t="shared" si="830"/>
        <v>3.1510251579600261</v>
      </c>
      <c r="R3807">
        <f>(O3807*constantes!$B$4)+(P3807*constantes!$B$5)+(D3807*constantes!$B$6)+(Q3807*constantes!$B$8)+(F3807*constantes!$B$9)</f>
        <v>23.314914705777355</v>
      </c>
      <c r="S3807" s="4">
        <f>(O3807*constantes!$B$4)+(P3807*constantes!$C$5)+(D3807*constantes!$B$6)+(Q3807*constantes!$B$8)+(F3807*constantes!$B$9)</f>
        <v>23.65100286806025</v>
      </c>
      <c r="T3807">
        <f>(O3807*constantes!$D$4)+(P3807*constantes!$D$5)+(D3807*constantes!$D$6)+(Q3807*constantes!$D$8)+(F3807*constantes!$D$9)</f>
        <v>25.394788671842242</v>
      </c>
      <c r="U3807">
        <f>(O3807*constantes!$D$4)+(P3807*constantes!$E$5)+(D3807*constantes!$D$6)+(Q3807*constantes!$D$8)+(F3807*constantes!$D$9)</f>
        <v>25.722057100106547</v>
      </c>
      <c r="V3807" s="5">
        <f t="shared" si="831"/>
        <v>6.3759139686097144E-2</v>
      </c>
      <c r="W3807" s="5">
        <f t="shared" si="832"/>
        <v>8.8077335506801635E-2</v>
      </c>
      <c r="X3807" s="6">
        <f t="shared" si="833"/>
        <v>2.8144029468097465E-2</v>
      </c>
      <c r="Y3807" s="6">
        <f t="shared" si="834"/>
        <v>3.882671707153329E-2</v>
      </c>
      <c r="AA3807">
        <f>(O3807*constantes!$B$4)+(LN(110)*constantes!$B$5)+(LN(22)*constantes!$B$8)+(F3807*constantes!$B$9)</f>
        <v>22.574773704658814</v>
      </c>
      <c r="AB3807">
        <f t="shared" si="835"/>
        <v>3.0940270522043956E-2</v>
      </c>
      <c r="AC3807">
        <f>(O3807*constantes!$D$4)+(LN(110)*constantes!$D$5)+(LN(22)*constantes!$D$8)+(F3807*constantes!$D$9)</f>
        <v>24.771131368454586</v>
      </c>
      <c r="AD3807" s="7">
        <f t="shared" si="836"/>
        <v>1.5184528759381921E-2</v>
      </c>
      <c r="AF3807">
        <f>(O3807*constantes!$B$4)+(LN(125)*constantes!$B$5)+(LN(22.5)*constantes!$B$8)+(F3807*constantes!$B$9)</f>
        <v>22.829730641413207</v>
      </c>
      <c r="AG3807">
        <f t="shared" si="837"/>
        <v>3.974481175054656E-2</v>
      </c>
      <c r="AH3807">
        <f>(O3807*constantes!$D$4)+(LN(125)*constantes!$D$5)+(LN(22.5)*constantes!$D$8)+(F3807*constantes!$D$9)</f>
        <v>25.142204385062819</v>
      </c>
      <c r="AI3807">
        <f t="shared" si="838"/>
        <v>2.1931490638549711E-2</v>
      </c>
    </row>
    <row r="3808" spans="1:35" x14ac:dyDescent="0.25">
      <c r="A3808" s="11">
        <v>3807</v>
      </c>
      <c r="B3808">
        <v>0</v>
      </c>
      <c r="C3808">
        <v>37</v>
      </c>
      <c r="D3808">
        <v>0</v>
      </c>
      <c r="E3808">
        <v>0</v>
      </c>
      <c r="F3808">
        <v>0</v>
      </c>
      <c r="G3808">
        <v>99</v>
      </c>
      <c r="H3808">
        <v>22.52</v>
      </c>
      <c r="I3808">
        <f>IF(AND(B3808=1,E3808=0),V3808,IF(AND(B3808=1,E3808=1),W3808,IF(AND(B3808=0,E3808=0),X3808,IF(AND(B3808=0,E3808=1),Y3808,ERROR))))</f>
        <v>9.9270187078328576E-3</v>
      </c>
      <c r="K3808">
        <f t="shared" si="826"/>
        <v>1.903255478119692E-2</v>
      </c>
      <c r="L3808">
        <f t="shared" si="827"/>
        <v>1.3171407582175831E-2</v>
      </c>
      <c r="M3808" s="22" t="str">
        <f t="shared" si="839"/>
        <v>OPTIMAL</v>
      </c>
      <c r="O3808">
        <f t="shared" si="828"/>
        <v>3.6109179126442243</v>
      </c>
      <c r="P3808">
        <f t="shared" si="829"/>
        <v>4.5951198501345898</v>
      </c>
      <c r="Q3808">
        <f t="shared" si="830"/>
        <v>3.1144038032714896</v>
      </c>
      <c r="R3808">
        <f>(O3808*constantes!$B$4)+(P3808*constantes!$B$5)+(D3808*constantes!$B$6)+(Q3808*constantes!$B$8)+(F3808*constantes!$B$9)</f>
        <v>22.233963860052178</v>
      </c>
      <c r="S3808" s="4">
        <f>(O3808*constantes!$B$4)+(P3808*constantes!$C$5)+(D3808*constantes!$B$6)+(Q3808*constantes!$B$8)+(F3808*constantes!$B$9)</f>
        <v>22.563158246115819</v>
      </c>
      <c r="T3808">
        <f>(O3808*constantes!$D$4)+(P3808*constantes!$D$5)+(D3808*constantes!$D$6)+(Q3808*constantes!$D$8)+(F3808*constantes!$D$9)</f>
        <v>24.343457926623458</v>
      </c>
      <c r="U3808">
        <f>(O3808*constantes!$D$4)+(P3808*constantes!$E$5)+(D3808*constantes!$D$6)+(Q3808*constantes!$D$8)+(F3808*constantes!$D$9)</f>
        <v>24.664013487368848</v>
      </c>
      <c r="V3808" s="5">
        <f t="shared" si="831"/>
        <v>2.2104182585897081E-2</v>
      </c>
      <c r="W3808" s="5">
        <f t="shared" si="832"/>
        <v>3.058848589477936E-2</v>
      </c>
      <c r="X3808" s="6">
        <f t="shared" si="833"/>
        <v>9.9270187078328576E-3</v>
      </c>
      <c r="Y3808" s="6">
        <f t="shared" si="834"/>
        <v>1.3652660919559079E-2</v>
      </c>
      <c r="AA3808">
        <f>(O3808*constantes!$B$4)+(LN(110)*constantes!$B$5)+(LN(22)*constantes!$B$8)+(F3808*constantes!$B$9)</f>
        <v>22.410895868068035</v>
      </c>
      <c r="AB3808">
        <f t="shared" si="835"/>
        <v>2.6325671515684657E-2</v>
      </c>
      <c r="AC3808">
        <f>(O3808*constantes!$D$4)+(LN(110)*constantes!$D$5)+(LN(22)*constantes!$D$8)+(F3808*constantes!$D$9)</f>
        <v>24.627884084579406</v>
      </c>
      <c r="AD3808" s="7">
        <f t="shared" si="836"/>
        <v>1.3171407582175831E-2</v>
      </c>
      <c r="AF3808">
        <f>(O3808*constantes!$B$4)+(LN(125)*constantes!$B$5)+(LN(22.5)*constantes!$B$8)+(F3808*constantes!$B$9)</f>
        <v>22.665852804822428</v>
      </c>
      <c r="AG3808">
        <f t="shared" si="837"/>
        <v>3.3840132302612846E-2</v>
      </c>
      <c r="AH3808">
        <f>(O3808*constantes!$D$4)+(LN(125)*constantes!$D$5)+(LN(22.5)*constantes!$D$8)+(F3808*constantes!$D$9)</f>
        <v>24.998957101187639</v>
      </c>
      <c r="AI3808">
        <f t="shared" si="838"/>
        <v>1.903255478119692E-2</v>
      </c>
    </row>
    <row r="3809" spans="1:35" x14ac:dyDescent="0.25">
      <c r="A3809" s="11">
        <v>3808</v>
      </c>
      <c r="B3809">
        <v>0</v>
      </c>
      <c r="C3809">
        <v>37</v>
      </c>
      <c r="D3809">
        <v>0</v>
      </c>
      <c r="E3809">
        <v>0</v>
      </c>
      <c r="F3809">
        <v>0</v>
      </c>
      <c r="G3809">
        <v>120.5</v>
      </c>
      <c r="H3809">
        <v>26.29</v>
      </c>
      <c r="I3809">
        <f>IF(AND(B3809=1,E3809=0),V3809,IF(AND(B3809=1,E3809=1),W3809,IF(AND(B3809=0,E3809=0),X3809,IF(AND(B3809=0,E3809=1),Y3809,ERROR))))</f>
        <v>1.8593820411121009E-2</v>
      </c>
      <c r="K3809">
        <f t="shared" si="826"/>
        <v>1.903255478119692E-2</v>
      </c>
      <c r="L3809">
        <f t="shared" si="827"/>
        <v>1.3171407582175831E-2</v>
      </c>
      <c r="M3809" s="22" t="str">
        <f t="shared" si="839"/>
        <v>NORMAL</v>
      </c>
      <c r="O3809">
        <f t="shared" si="828"/>
        <v>3.6109179126442243</v>
      </c>
      <c r="P3809">
        <f t="shared" si="829"/>
        <v>4.7916497529307094</v>
      </c>
      <c r="Q3809">
        <f t="shared" si="830"/>
        <v>3.2691886387417899</v>
      </c>
      <c r="R3809">
        <f>(O3809*constantes!$B$4)+(P3809*constantes!$B$5)+(D3809*constantes!$B$6)+(Q3809*constantes!$B$8)+(F3809*constantes!$B$9)</f>
        <v>22.721251326146994</v>
      </c>
      <c r="S3809" s="4">
        <f>(O3809*constantes!$B$4)+(P3809*constantes!$C$5)+(D3809*constantes!$B$6)+(Q3809*constantes!$B$8)+(F3809*constantes!$B$9)</f>
        <v>23.064525114446951</v>
      </c>
      <c r="T3809">
        <f>(O3809*constantes!$D$4)+(P3809*constantes!$D$5)+(D3809*constantes!$D$6)+(Q3809*constantes!$D$8)+(F3809*constantes!$D$9)</f>
        <v>24.975412602631884</v>
      </c>
      <c r="U3809">
        <f>(O3809*constantes!$D$4)+(P3809*constantes!$E$5)+(D3809*constantes!$D$6)+(Q3809*constantes!$D$8)+(F3809*constantes!$D$9)</f>
        <v>25.309678089396328</v>
      </c>
      <c r="V3809" s="5">
        <f t="shared" si="831"/>
        <v>3.5732879876348878E-2</v>
      </c>
      <c r="W3809" s="5">
        <f t="shared" si="832"/>
        <v>4.9996263887958969E-2</v>
      </c>
      <c r="X3809" s="6">
        <f t="shared" si="833"/>
        <v>1.8593820411121009E-2</v>
      </c>
      <c r="Y3809" s="6">
        <f t="shared" si="834"/>
        <v>2.5877760434113495E-2</v>
      </c>
      <c r="AA3809">
        <f>(O3809*constantes!$B$4)+(LN(110)*constantes!$B$5)+(LN(22)*constantes!$B$8)+(F3809*constantes!$B$9)</f>
        <v>22.410895868068035</v>
      </c>
      <c r="AB3809">
        <f t="shared" si="835"/>
        <v>2.6325671515684657E-2</v>
      </c>
      <c r="AC3809">
        <f>(O3809*constantes!$D$4)+(LN(110)*constantes!$D$5)+(LN(22)*constantes!$D$8)+(F3809*constantes!$D$9)</f>
        <v>24.627884084579406</v>
      </c>
      <c r="AD3809" s="7">
        <f t="shared" si="836"/>
        <v>1.3171407582175831E-2</v>
      </c>
      <c r="AF3809">
        <f>(O3809*constantes!$B$4)+(LN(125)*constantes!$B$5)+(LN(22.5)*constantes!$B$8)+(F3809*constantes!$B$9)</f>
        <v>22.665852804822428</v>
      </c>
      <c r="AG3809">
        <f t="shared" si="837"/>
        <v>3.3840132302612846E-2</v>
      </c>
      <c r="AH3809">
        <f>(O3809*constantes!$D$4)+(LN(125)*constantes!$D$5)+(LN(22.5)*constantes!$D$8)+(F3809*constantes!$D$9)</f>
        <v>24.998957101187639</v>
      </c>
      <c r="AI3809">
        <f t="shared" si="838"/>
        <v>1.903255478119692E-2</v>
      </c>
    </row>
    <row r="3810" spans="1:35" x14ac:dyDescent="0.25">
      <c r="A3810" s="11">
        <v>3809</v>
      </c>
      <c r="B3810">
        <v>0</v>
      </c>
      <c r="C3810">
        <v>39</v>
      </c>
      <c r="D3810">
        <v>0</v>
      </c>
      <c r="E3810">
        <v>0</v>
      </c>
      <c r="F3810">
        <v>0</v>
      </c>
      <c r="G3810">
        <v>133</v>
      </c>
      <c r="H3810">
        <v>32.090000000000003</v>
      </c>
      <c r="I3810">
        <f>IF(AND(B3810=1,E3810=0),V3810,IF(AND(B3810=1,E3810=1),W3810,IF(AND(B3810=0,E3810=0),X3810,IF(AND(B3810=0,E3810=1),Y3810,ERROR))))</f>
        <v>3.1162394709485564E-2</v>
      </c>
      <c r="K3810">
        <f t="shared" si="826"/>
        <v>2.1931490638549711E-2</v>
      </c>
      <c r="L3810">
        <f t="shared" si="827"/>
        <v>1.5184528759381921E-2</v>
      </c>
      <c r="M3810" s="22" t="str">
        <f t="shared" si="839"/>
        <v>Elevated Risk</v>
      </c>
      <c r="O3810">
        <f t="shared" si="828"/>
        <v>3.6635616461296463</v>
      </c>
      <c r="P3810">
        <f t="shared" si="829"/>
        <v>4.8903491282217537</v>
      </c>
      <c r="Q3810">
        <f t="shared" si="830"/>
        <v>3.4685444551217657</v>
      </c>
      <c r="R3810">
        <f>(O3810*constantes!$B$4)+(P3810*constantes!$B$5)+(D3810*constantes!$B$6)+(Q3810*constantes!$B$8)+(F3810*constantes!$B$9)</f>
        <v>23.226267710404237</v>
      </c>
      <c r="S3810" s="4">
        <f>(O3810*constantes!$B$4)+(P3810*constantes!$C$5)+(D3810*constantes!$B$6)+(Q3810*constantes!$B$8)+(F3810*constantes!$B$9)</f>
        <v>23.576612321950044</v>
      </c>
      <c r="T3810">
        <f>(O3810*constantes!$D$4)+(P3810*constantes!$D$5)+(D3810*constantes!$D$6)+(Q3810*constantes!$D$8)+(F3810*constantes!$D$9)</f>
        <v>25.498213007381253</v>
      </c>
      <c r="U3810">
        <f>(O3810*constantes!$D$4)+(P3810*constantes!$E$5)+(D3810*constantes!$D$6)+(Q3810*constantes!$D$8)+(F3810*constantes!$D$9)</f>
        <v>25.839363762566002</v>
      </c>
      <c r="V3810" s="5">
        <f t="shared" si="831"/>
        <v>5.8511927282586806E-2</v>
      </c>
      <c r="W3810" s="5">
        <f t="shared" si="832"/>
        <v>8.202964370955268E-2</v>
      </c>
      <c r="X3810" s="6">
        <f t="shared" si="833"/>
        <v>3.1162394709485564E-2</v>
      </c>
      <c r="Y3810" s="6">
        <f t="shared" si="834"/>
        <v>4.3552543545177347E-2</v>
      </c>
      <c r="AA3810">
        <f>(O3810*constantes!$B$4)+(LN(110)*constantes!$B$5)+(LN(22)*constantes!$B$8)+(F3810*constantes!$B$9)</f>
        <v>22.574773704658814</v>
      </c>
      <c r="AB3810">
        <f t="shared" si="835"/>
        <v>3.0940270522043956E-2</v>
      </c>
      <c r="AC3810">
        <f>(O3810*constantes!$D$4)+(LN(110)*constantes!$D$5)+(LN(22)*constantes!$D$8)+(F3810*constantes!$D$9)</f>
        <v>24.771131368454586</v>
      </c>
      <c r="AD3810" s="7">
        <f t="shared" si="836"/>
        <v>1.5184528759381921E-2</v>
      </c>
      <c r="AF3810">
        <f>(O3810*constantes!$B$4)+(LN(125)*constantes!$B$5)+(LN(22.5)*constantes!$B$8)+(F3810*constantes!$B$9)</f>
        <v>22.829730641413207</v>
      </c>
      <c r="AG3810">
        <f t="shared" si="837"/>
        <v>3.974481175054656E-2</v>
      </c>
      <c r="AH3810">
        <f>(O3810*constantes!$D$4)+(LN(125)*constantes!$D$5)+(LN(22.5)*constantes!$D$8)+(F3810*constantes!$D$9)</f>
        <v>25.142204385062819</v>
      </c>
      <c r="AI3810">
        <f t="shared" si="838"/>
        <v>2.1931490638549711E-2</v>
      </c>
    </row>
    <row r="3811" spans="1:35" x14ac:dyDescent="0.25">
      <c r="A3811" s="11">
        <v>3810</v>
      </c>
      <c r="B3811">
        <v>0</v>
      </c>
      <c r="C3811">
        <v>52</v>
      </c>
      <c r="D3811">
        <v>1</v>
      </c>
      <c r="E3811">
        <v>0</v>
      </c>
      <c r="F3811">
        <v>0</v>
      </c>
      <c r="G3811">
        <v>130</v>
      </c>
      <c r="H3811">
        <v>23.88</v>
      </c>
      <c r="I3811">
        <f>IF(AND(B3811=1,E3811=0),V3811,IF(AND(B3811=1,E3811=1),W3811,IF(AND(B3811=0,E3811=0),X3811,IF(AND(B3811=0,E3811=1),Y3811,ERROR))))</f>
        <v>9.8478940448241015E-2</v>
      </c>
      <c r="K3811">
        <f t="shared" si="826"/>
        <v>4.7353292556453264E-2</v>
      </c>
      <c r="L3811">
        <f t="shared" si="827"/>
        <v>3.291838619478793E-2</v>
      </c>
      <c r="M3811" s="22" t="str">
        <f t="shared" si="839"/>
        <v>Elevated Risk</v>
      </c>
      <c r="O3811">
        <f t="shared" si="828"/>
        <v>3.9512437185814275</v>
      </c>
      <c r="P3811">
        <f t="shared" si="829"/>
        <v>4.8675344504555822</v>
      </c>
      <c r="Q3811">
        <f t="shared" si="830"/>
        <v>3.1730412885244013</v>
      </c>
      <c r="R3811">
        <f>(O3811*constantes!$B$4)+(P3811*constantes!$B$5)+(D3811*constantes!$B$6)+(Q3811*constantes!$B$8)+(F3811*constantes!$B$9)</f>
        <v>24.554751396849873</v>
      </c>
      <c r="S3811" s="4">
        <f>(O3811*constantes!$B$4)+(P3811*constantes!$C$5)+(D3811*constantes!$B$6)+(Q3811*constantes!$B$8)+(F3811*constantes!$B$9)</f>
        <v>24.903461564880509</v>
      </c>
      <c r="T3811">
        <f>(O3811*constantes!$D$4)+(P3811*constantes!$D$5)+(D3811*constantes!$D$6)+(Q3811*constantes!$D$8)+(F3811*constantes!$D$9)</f>
        <v>26.68444443510948</v>
      </c>
      <c r="U3811">
        <f>(O3811*constantes!$D$4)+(P3811*constantes!$E$5)+(D3811*constantes!$D$6)+(Q3811*constantes!$D$8)+(F3811*constantes!$D$9)</f>
        <v>27.024003638373259</v>
      </c>
      <c r="V3811" s="5">
        <f t="shared" si="831"/>
        <v>0.20357896852157764</v>
      </c>
      <c r="W3811" s="5">
        <f t="shared" si="832"/>
        <v>0.27573804960747306</v>
      </c>
      <c r="X3811" s="6">
        <f t="shared" si="833"/>
        <v>9.8478940448241015E-2</v>
      </c>
      <c r="Y3811" s="6">
        <f t="shared" si="834"/>
        <v>0.13548736881588652</v>
      </c>
      <c r="AA3811">
        <f>(O3811*constantes!$B$4)+(LN(110)*constantes!$B$5)+(LN(22)*constantes!$B$8)+(F3811*constantes!$B$9)</f>
        <v>23.470316488918311</v>
      </c>
      <c r="AB3811">
        <f t="shared" si="835"/>
        <v>7.4072320755760312E-2</v>
      </c>
      <c r="AC3811">
        <f>(O3811*constantes!$D$4)+(LN(110)*constantes!$D$5)+(LN(22)*constantes!$D$8)+(F3811*constantes!$D$9)</f>
        <v>25.553934425340952</v>
      </c>
      <c r="AD3811" s="7">
        <f t="shared" si="836"/>
        <v>3.291838619478793E-2</v>
      </c>
      <c r="AF3811">
        <f>(O3811*constantes!$B$4)+(LN(125)*constantes!$B$5)+(LN(22.5)*constantes!$B$8)+(F3811*constantes!$B$9)</f>
        <v>23.725273425672704</v>
      </c>
      <c r="AG3811">
        <f t="shared" si="837"/>
        <v>9.453671546464415E-2</v>
      </c>
      <c r="AH3811">
        <f>(O3811*constantes!$D$4)+(LN(125)*constantes!$D$5)+(LN(22.5)*constantes!$D$8)+(F3811*constantes!$D$9)</f>
        <v>25.925007441949184</v>
      </c>
      <c r="AI3811">
        <f t="shared" si="838"/>
        <v>4.7353292556453264E-2</v>
      </c>
    </row>
    <row r="3812" spans="1:35" x14ac:dyDescent="0.25">
      <c r="A3812" s="11">
        <v>3811</v>
      </c>
      <c r="B3812">
        <v>1</v>
      </c>
      <c r="C3812">
        <v>55</v>
      </c>
      <c r="D3812">
        <v>0</v>
      </c>
      <c r="E3812">
        <v>0</v>
      </c>
      <c r="F3812">
        <v>0</v>
      </c>
      <c r="G3812">
        <v>132.5</v>
      </c>
      <c r="H3812">
        <v>20.72</v>
      </c>
      <c r="I3812">
        <f>IF(AND(B3812=1,E3812=0),V3812,IF(AND(B3812=1,E3812=1),W3812,IF(AND(B3812=0,E3812=0),X3812,IF(AND(B3812=0,E3812=1),Y3812,ERROR))))</f>
        <v>0.116107584666998</v>
      </c>
      <c r="K3812">
        <f t="shared" si="826"/>
        <v>0.11152976090806932</v>
      </c>
      <c r="L3812">
        <f t="shared" si="827"/>
        <v>8.7567364830949512E-2</v>
      </c>
      <c r="M3812" s="22" t="str">
        <f t="shared" si="839"/>
        <v>NORMAL</v>
      </c>
      <c r="O3812">
        <f t="shared" si="828"/>
        <v>4.0073331852324712</v>
      </c>
      <c r="P3812">
        <f t="shared" si="829"/>
        <v>4.8865826454262766</v>
      </c>
      <c r="Q3812">
        <f t="shared" si="830"/>
        <v>3.0310994173912822</v>
      </c>
      <c r="R3812">
        <f>(O3812*constantes!$B$4)+(P3812*constantes!$B$5)+(D3812*constantes!$B$6)+(Q3812*constantes!$B$8)+(F3812*constantes!$B$9)</f>
        <v>23.942634331303939</v>
      </c>
      <c r="S3812" s="4">
        <f>(O3812*constantes!$B$4)+(P3812*constantes!$C$5)+(D3812*constantes!$B$6)+(Q3812*constantes!$B$8)+(F3812*constantes!$B$9)</f>
        <v>24.292709112022276</v>
      </c>
      <c r="T3812">
        <f>(O3812*constantes!$D$4)+(P3812*constantes!$D$5)+(D3812*constantes!$D$6)+(Q3812*constantes!$D$8)+(F3812*constantes!$D$9)</f>
        <v>26.199400876627841</v>
      </c>
      <c r="U3812">
        <f>(O3812*constantes!$D$4)+(P3812*constantes!$E$5)+(D3812*constantes!$D$6)+(Q3812*constantes!$D$8)+(F3812*constantes!$D$9)</f>
        <v>26.540288881972778</v>
      </c>
      <c r="V3812" s="5">
        <f t="shared" si="831"/>
        <v>0.116107584666998</v>
      </c>
      <c r="W3812" s="5">
        <f t="shared" si="832"/>
        <v>0.16067250527652521</v>
      </c>
      <c r="X3812" s="6">
        <f t="shared" si="833"/>
        <v>6.1833371253087854E-2</v>
      </c>
      <c r="Y3812" s="6">
        <f t="shared" si="834"/>
        <v>8.5844183644453009E-2</v>
      </c>
      <c r="AA3812">
        <f>(O3812*constantes!$B$4)+(LN(110)*constantes!$B$5)+(LN(22)*constantes!$B$8)+(F3812*constantes!$B$9)</f>
        <v>23.644920755024344</v>
      </c>
      <c r="AB3812">
        <f t="shared" si="835"/>
        <v>8.7567364830949512E-2</v>
      </c>
      <c r="AC3812">
        <f>(O3812*constantes!$D$4)+(LN(110)*constantes!$D$5)+(LN(22)*constantes!$D$8)+(F3812*constantes!$D$9)</f>
        <v>25.706557790361106</v>
      </c>
      <c r="AD3812" s="7">
        <f t="shared" si="836"/>
        <v>3.8241136753246696E-2</v>
      </c>
      <c r="AF3812">
        <f>(O3812*constantes!$B$4)+(LN(125)*constantes!$B$5)+(LN(22.5)*constantes!$B$8)+(F3812*constantes!$B$9)</f>
        <v>23.899877691778737</v>
      </c>
      <c r="AG3812">
        <f t="shared" si="837"/>
        <v>0.11152976090806932</v>
      </c>
      <c r="AH3812">
        <f>(O3812*constantes!$D$4)+(LN(125)*constantes!$D$5)+(LN(22.5)*constantes!$D$8)+(F3812*constantes!$D$9)</f>
        <v>26.077630806969339</v>
      </c>
      <c r="AI3812">
        <f t="shared" si="838"/>
        <v>5.4942946453026109E-2</v>
      </c>
    </row>
    <row r="3813" spans="1:35" x14ac:dyDescent="0.25">
      <c r="A3813" s="11">
        <v>3812</v>
      </c>
      <c r="B3813">
        <v>1</v>
      </c>
      <c r="C3813">
        <v>62</v>
      </c>
      <c r="D3813">
        <v>0</v>
      </c>
      <c r="E3813">
        <v>0</v>
      </c>
      <c r="F3813">
        <v>0</v>
      </c>
      <c r="G3813">
        <v>156.5</v>
      </c>
      <c r="H3813">
        <v>28.65</v>
      </c>
      <c r="I3813">
        <f>IF(AND(B3813=1,E3813=0),V3813,IF(AND(B3813=1,E3813=1),W3813,IF(AND(B3813=0,E3813=0),X3813,IF(AND(B3813=0,E3813=1),Y3813,ERROR))))</f>
        <v>0.27059709091497419</v>
      </c>
      <c r="K3813">
        <f t="shared" si="826"/>
        <v>0.15777159470264646</v>
      </c>
      <c r="L3813">
        <f t="shared" si="827"/>
        <v>0.12458920296857934</v>
      </c>
      <c r="M3813" s="22" t="str">
        <f t="shared" si="839"/>
        <v>Elevated Risk</v>
      </c>
      <c r="O3813">
        <f t="shared" si="828"/>
        <v>4.1271343850450917</v>
      </c>
      <c r="P3813">
        <f t="shared" si="829"/>
        <v>5.0530560099802075</v>
      </c>
      <c r="Q3813">
        <f t="shared" si="830"/>
        <v>3.3551534431607486</v>
      </c>
      <c r="R3813">
        <f>(O3813*constantes!$B$4)+(P3813*constantes!$B$5)+(D3813*constantes!$B$6)+(Q3813*constantes!$B$8)+(F3813*constantes!$B$9)</f>
        <v>24.881292393398603</v>
      </c>
      <c r="S3813" s="4">
        <f>(O3813*constantes!$B$4)+(P3813*constantes!$C$5)+(D3813*constantes!$B$6)+(Q3813*constantes!$B$8)+(F3813*constantes!$B$9)</f>
        <v>25.24329332595358</v>
      </c>
      <c r="T3813">
        <f>(O3813*constantes!$D$4)+(P3813*constantes!$D$5)+(D3813*constantes!$D$6)+(Q3813*constantes!$D$8)+(F3813*constantes!$D$9)</f>
        <v>27.159335539964008</v>
      </c>
      <c r="U3813">
        <f>(O3813*constantes!$D$4)+(P3813*constantes!$E$5)+(D3813*constantes!$D$6)+(Q3813*constantes!$D$8)+(F3813*constantes!$D$9)</f>
        <v>27.511836727220224</v>
      </c>
      <c r="V3813" s="5">
        <f t="shared" si="831"/>
        <v>0.27059709091497419</v>
      </c>
      <c r="W3813" s="5">
        <f t="shared" si="832"/>
        <v>0.36438538858769542</v>
      </c>
      <c r="X3813" s="6">
        <f t="shared" si="833"/>
        <v>0.15353607594423846</v>
      </c>
      <c r="Y3813" s="6">
        <f t="shared" si="834"/>
        <v>0.21111401506674798</v>
      </c>
      <c r="AA3813">
        <f>(O3813*constantes!$B$4)+(LN(110)*constantes!$B$5)+(LN(22)*constantes!$B$8)+(F3813*constantes!$B$9)</f>
        <v>24.017857097993041</v>
      </c>
      <c r="AB3813">
        <f t="shared" si="835"/>
        <v>0.12458920296857934</v>
      </c>
      <c r="AC3813">
        <f>(O3813*constantes!$D$4)+(LN(110)*constantes!$D$5)+(LN(22)*constantes!$D$8)+(F3813*constantes!$D$9)</f>
        <v>26.032545241135235</v>
      </c>
      <c r="AD3813" s="7">
        <f t="shared" si="836"/>
        <v>5.2585681787711391E-2</v>
      </c>
      <c r="AF3813">
        <f>(O3813*constantes!$B$4)+(LN(125)*constantes!$B$5)+(LN(22.5)*constantes!$B$8)+(F3813*constantes!$B$9)</f>
        <v>24.27281403474743</v>
      </c>
      <c r="AG3813">
        <f t="shared" si="837"/>
        <v>0.15777159470264646</v>
      </c>
      <c r="AH3813">
        <f>(O3813*constantes!$D$4)+(LN(125)*constantes!$D$5)+(LN(22.5)*constantes!$D$8)+(F3813*constantes!$D$9)</f>
        <v>26.403618257743467</v>
      </c>
      <c r="AI3813">
        <f t="shared" si="838"/>
        <v>7.5302674960658122E-2</v>
      </c>
    </row>
    <row r="3814" spans="1:35" x14ac:dyDescent="0.25">
      <c r="A3814" s="11">
        <v>3813</v>
      </c>
      <c r="B3814">
        <v>1</v>
      </c>
      <c r="C3814">
        <v>46</v>
      </c>
      <c r="D3814">
        <v>1</v>
      </c>
      <c r="E3814">
        <v>0</v>
      </c>
      <c r="F3814">
        <v>0</v>
      </c>
      <c r="G3814">
        <v>131</v>
      </c>
      <c r="H3814">
        <v>25.94</v>
      </c>
      <c r="I3814">
        <f>IF(AND(B3814=1,E3814=0),V3814,IF(AND(B3814=1,E3814=1),W3814,IF(AND(B3814=0,E3814=0),X3814,IF(AND(B3814=0,E3814=1),Y3814,ERROR))))</f>
        <v>0.1549165630510102</v>
      </c>
      <c r="K3814">
        <f t="shared" si="826"/>
        <v>6.5553501255932511E-2</v>
      </c>
      <c r="L3814">
        <f t="shared" si="827"/>
        <v>5.1185816914687488E-2</v>
      </c>
      <c r="M3814" s="22" t="str">
        <f t="shared" si="839"/>
        <v>Elevated Risk</v>
      </c>
      <c r="O3814">
        <f t="shared" si="828"/>
        <v>3.8286413964890951</v>
      </c>
      <c r="P3814">
        <f t="shared" si="829"/>
        <v>4.8751973232011512</v>
      </c>
      <c r="Q3814">
        <f t="shared" si="830"/>
        <v>3.255786178888298</v>
      </c>
      <c r="R3814">
        <f>(O3814*constantes!$B$4)+(P3814*constantes!$B$5)+(D3814*constantes!$B$6)+(Q3814*constantes!$B$8)+(F3814*constantes!$B$9)</f>
        <v>24.252908180975965</v>
      </c>
      <c r="S3814" s="4">
        <f>(O3814*constantes!$B$4)+(P3814*constantes!$C$5)+(D3814*constantes!$B$6)+(Q3814*constantes!$B$8)+(F3814*constantes!$B$9)</f>
        <v>24.602167317210096</v>
      </c>
      <c r="T3814">
        <f>(O3814*constantes!$D$4)+(P3814*constantes!$D$5)+(D3814*constantes!$D$6)+(Q3814*constantes!$D$8)+(F3814*constantes!$D$9)</f>
        <v>26.414693231106973</v>
      </c>
      <c r="U3814">
        <f>(O3814*constantes!$D$4)+(P3814*constantes!$E$5)+(D3814*constantes!$D$6)+(Q3814*constantes!$D$8)+(F3814*constantes!$D$9)</f>
        <v>26.75478699637349</v>
      </c>
      <c r="V3814" s="5">
        <f t="shared" si="831"/>
        <v>0.1549165630510102</v>
      </c>
      <c r="W3814" s="5">
        <f t="shared" si="832"/>
        <v>0.21233344585131286</v>
      </c>
      <c r="X3814" s="6">
        <f t="shared" si="833"/>
        <v>7.6108535332811367E-2</v>
      </c>
      <c r="Y3814" s="6">
        <f t="shared" si="834"/>
        <v>0.10526440664204428</v>
      </c>
      <c r="AA3814">
        <f>(O3814*constantes!$B$4)+(LN(110)*constantes!$B$5)+(LN(22)*constantes!$B$8)+(F3814*constantes!$B$9)</f>
        <v>23.088660364337766</v>
      </c>
      <c r="AB3814">
        <f t="shared" si="835"/>
        <v>5.1185816914687488E-2</v>
      </c>
      <c r="AC3814">
        <f>(O3814*constantes!$D$4)+(LN(110)*constantes!$D$5)+(LN(22)*constantes!$D$8)+(F3814*constantes!$D$9)</f>
        <v>25.220324924765169</v>
      </c>
      <c r="AD3814" s="7">
        <f t="shared" si="836"/>
        <v>2.3692217580876362E-2</v>
      </c>
      <c r="AF3814">
        <f>(O3814*constantes!$B$4)+(LN(125)*constantes!$B$5)+(LN(22.5)*constantes!$B$8)+(F3814*constantes!$B$9)</f>
        <v>23.343617301092156</v>
      </c>
      <c r="AG3814">
        <f t="shared" si="837"/>
        <v>6.5553501255932511E-2</v>
      </c>
      <c r="AH3814">
        <f>(O3814*constantes!$D$4)+(LN(125)*constantes!$D$5)+(LN(22.5)*constantes!$D$8)+(F3814*constantes!$D$9)</f>
        <v>25.591397941373401</v>
      </c>
      <c r="AI3814">
        <f t="shared" si="838"/>
        <v>3.4153313573738631E-2</v>
      </c>
    </row>
    <row r="3815" spans="1:35" x14ac:dyDescent="0.25">
      <c r="A3815" s="11">
        <v>3814</v>
      </c>
      <c r="B3815">
        <v>1</v>
      </c>
      <c r="C3815">
        <v>52</v>
      </c>
      <c r="D3815">
        <v>1</v>
      </c>
      <c r="E3815">
        <v>0</v>
      </c>
      <c r="F3815">
        <v>0</v>
      </c>
      <c r="G3815">
        <v>108</v>
      </c>
      <c r="H3815">
        <v>23.09</v>
      </c>
      <c r="I3815">
        <f>IF(AND(B3815=1,E3815=0),V3815,IF(AND(B3815=1,E3815=1),W3815,IF(AND(B3815=0,E3815=0),X3815,IF(AND(B3815=0,E3815=1),Y3815,ERROR))))</f>
        <v>0.14541083700709567</v>
      </c>
      <c r="K3815">
        <f t="shared" si="826"/>
        <v>9.453671546464415E-2</v>
      </c>
      <c r="L3815">
        <f t="shared" si="827"/>
        <v>7.4072320755760312E-2</v>
      </c>
      <c r="M3815" s="22" t="str">
        <f t="shared" si="839"/>
        <v>Elevated Risk</v>
      </c>
      <c r="O3815">
        <f t="shared" si="828"/>
        <v>3.9512437185814275</v>
      </c>
      <c r="P3815">
        <f t="shared" si="829"/>
        <v>4.6821312271242199</v>
      </c>
      <c r="Q3815">
        <f t="shared" si="830"/>
        <v>3.1393996233664039</v>
      </c>
      <c r="R3815">
        <f>(O3815*constantes!$B$4)+(P3815*constantes!$B$5)+(D3815*constantes!$B$6)+(Q3815*constantes!$B$8)+(F3815*constantes!$B$9)</f>
        <v>24.184143482425021</v>
      </c>
      <c r="S3815" s="4">
        <f>(O3815*constantes!$B$4)+(P3815*constantes!$C$5)+(D3815*constantes!$B$6)+(Q3815*constantes!$B$8)+(F3815*constantes!$B$9)</f>
        <v>24.519571363536201</v>
      </c>
      <c r="T3815">
        <f>(O3815*constantes!$D$4)+(P3815*constantes!$D$5)+(D3815*constantes!$D$6)+(Q3815*constantes!$D$8)+(F3815*constantes!$D$9)</f>
        <v>26.14572255285643</v>
      </c>
      <c r="U3815">
        <f>(O3815*constantes!$D$4)+(P3815*constantes!$E$5)+(D3815*constantes!$D$6)+(Q3815*constantes!$D$8)+(F3815*constantes!$D$9)</f>
        <v>26.472348027260615</v>
      </c>
      <c r="V3815" s="5">
        <f t="shared" si="831"/>
        <v>0.14541083700709567</v>
      </c>
      <c r="W3815" s="5">
        <f t="shared" si="832"/>
        <v>0.19728743884063094</v>
      </c>
      <c r="X3815" s="6">
        <f t="shared" si="833"/>
        <v>5.8698579107988591E-2</v>
      </c>
      <c r="Y3815" s="6">
        <f t="shared" si="834"/>
        <v>8.0438913632742248E-2</v>
      </c>
      <c r="AA3815">
        <f>(O3815*constantes!$B$4)+(LN(110)*constantes!$B$5)+(LN(22)*constantes!$B$8)+(F3815*constantes!$B$9)</f>
        <v>23.470316488918311</v>
      </c>
      <c r="AB3815">
        <f t="shared" si="835"/>
        <v>7.4072320755760312E-2</v>
      </c>
      <c r="AC3815">
        <f>(O3815*constantes!$D$4)+(LN(110)*constantes!$D$5)+(LN(22)*constantes!$D$8)+(F3815*constantes!$D$9)</f>
        <v>25.553934425340952</v>
      </c>
      <c r="AD3815" s="7">
        <f t="shared" si="836"/>
        <v>3.291838619478793E-2</v>
      </c>
      <c r="AF3815">
        <f>(O3815*constantes!$B$4)+(LN(125)*constantes!$B$5)+(LN(22.5)*constantes!$B$8)+(F3815*constantes!$B$9)</f>
        <v>23.725273425672704</v>
      </c>
      <c r="AG3815">
        <f t="shared" si="837"/>
        <v>9.453671546464415E-2</v>
      </c>
      <c r="AH3815">
        <f>(O3815*constantes!$D$4)+(LN(125)*constantes!$D$5)+(LN(22.5)*constantes!$D$8)+(F3815*constantes!$D$9)</f>
        <v>25.925007441949184</v>
      </c>
      <c r="AI3815">
        <f t="shared" si="838"/>
        <v>4.7353292556453264E-2</v>
      </c>
    </row>
    <row r="3816" spans="1:35" x14ac:dyDescent="0.25">
      <c r="A3816" s="11">
        <v>3815</v>
      </c>
      <c r="B3816">
        <v>1</v>
      </c>
      <c r="C3816">
        <v>68</v>
      </c>
      <c r="D3816">
        <v>0</v>
      </c>
      <c r="E3816">
        <v>1</v>
      </c>
      <c r="F3816">
        <v>0</v>
      </c>
      <c r="G3816">
        <v>127</v>
      </c>
      <c r="H3816">
        <v>25.78</v>
      </c>
      <c r="I3816">
        <f>IF(AND(B3816=1,E3816=0),V3816,IF(AND(B3816=1,E3816=1),W3816,IF(AND(B3816=0,E3816=0),X3816,IF(AND(B3816=0,E3816=1),Y3816,ERROR))))</f>
        <v>0.31033810290107666</v>
      </c>
      <c r="K3816">
        <f t="shared" si="826"/>
        <v>0.20459948552194085</v>
      </c>
      <c r="L3816">
        <f t="shared" si="827"/>
        <v>0.16254972199309958</v>
      </c>
      <c r="M3816" s="22" t="str">
        <f t="shared" si="839"/>
        <v>'&gt;30%</v>
      </c>
      <c r="O3816">
        <f t="shared" si="828"/>
        <v>4.219507705176107</v>
      </c>
      <c r="P3816">
        <f t="shared" si="829"/>
        <v>4.8441870864585912</v>
      </c>
      <c r="Q3816">
        <f t="shared" si="830"/>
        <v>3.2495989975110415</v>
      </c>
      <c r="R3816">
        <f>(O3816*constantes!$B$4)+(P3816*constantes!$B$5)+(D3816*constantes!$B$6)+(Q3816*constantes!$B$8)+(F3816*constantes!$B$9)</f>
        <v>24.697697883509449</v>
      </c>
      <c r="S3816" s="4">
        <f>(O3816*constantes!$B$4)+(P3816*constantes!$C$5)+(D3816*constantes!$B$6)+(Q3816*constantes!$B$8)+(F3816*constantes!$B$9)</f>
        <v>25.044735446383342</v>
      </c>
      <c r="T3816">
        <f>(O3816*constantes!$D$4)+(P3816*constantes!$D$5)+(D3816*constantes!$D$6)+(Q3816*constantes!$D$8)+(F3816*constantes!$D$9)</f>
        <v>26.769195616171306</v>
      </c>
      <c r="U3816">
        <f>(O3816*constantes!$D$4)+(P3816*constantes!$E$5)+(D3816*constantes!$D$6)+(Q3816*constantes!$D$8)+(F3816*constantes!$D$9)</f>
        <v>27.10712610732266</v>
      </c>
      <c r="V3816" s="5">
        <f t="shared" si="831"/>
        <v>0.23095542414828452</v>
      </c>
      <c r="W3816" s="5">
        <f t="shared" si="832"/>
        <v>0.31033810290107666</v>
      </c>
      <c r="X3816" s="6">
        <f t="shared" si="833"/>
        <v>0.10670755011775535</v>
      </c>
      <c r="Y3816" s="6">
        <f t="shared" si="834"/>
        <v>0.14632805999740206</v>
      </c>
      <c r="AA3816">
        <f>(O3816*constantes!$B$4)+(LN(110)*constantes!$B$5)+(LN(22)*constantes!$B$8)+(F3816*constantes!$B$9)</f>
        <v>24.305411548628083</v>
      </c>
      <c r="AB3816">
        <f t="shared" si="835"/>
        <v>0.16254972199309958</v>
      </c>
      <c r="AC3816">
        <f>(O3816*constantes!$D$4)+(LN(110)*constantes!$D$5)+(LN(22)*constantes!$D$8)+(F3816*constantes!$D$9)</f>
        <v>26.283899511344135</v>
      </c>
      <c r="AD3816" s="7">
        <f t="shared" si="836"/>
        <v>6.7098333328172055E-2</v>
      </c>
      <c r="AF3816">
        <f>(O3816*constantes!$B$4)+(LN(125)*constantes!$B$5)+(LN(22.5)*constantes!$B$8)+(F3816*constantes!$B$9)</f>
        <v>24.56036848538248</v>
      </c>
      <c r="AG3816">
        <f t="shared" si="837"/>
        <v>0.20459948552194085</v>
      </c>
      <c r="AH3816">
        <f>(O3816*constantes!$D$4)+(LN(125)*constantes!$D$5)+(LN(22.5)*constantes!$D$8)+(F3816*constantes!$D$9)</f>
        <v>26.654972527952367</v>
      </c>
      <c r="AI3816">
        <f t="shared" si="838"/>
        <v>9.5760530164646807E-2</v>
      </c>
    </row>
    <row r="3817" spans="1:35" x14ac:dyDescent="0.25">
      <c r="A3817" s="11">
        <v>3816</v>
      </c>
      <c r="B3817">
        <v>1</v>
      </c>
      <c r="C3817">
        <v>45</v>
      </c>
      <c r="D3817">
        <v>1</v>
      </c>
      <c r="E3817">
        <v>0</v>
      </c>
      <c r="F3817">
        <v>0</v>
      </c>
      <c r="G3817">
        <v>111</v>
      </c>
      <c r="H3817">
        <v>21.49</v>
      </c>
      <c r="I3817">
        <f>IF(AND(B3817=1,E3817=0),V3817,IF(AND(B3817=1,E3817=1),W3817,IF(AND(B3817=0,E3817=0),X3817,IF(AND(B3817=0,E3817=1),Y3817,ERROR))))</f>
        <v>9.4779023392444373E-2</v>
      </c>
      <c r="K3817">
        <f t="shared" si="826"/>
        <v>6.1354256697024101E-2</v>
      </c>
      <c r="L3817">
        <f t="shared" si="827"/>
        <v>4.7883245315309741E-2</v>
      </c>
      <c r="M3817" s="22" t="str">
        <f t="shared" si="839"/>
        <v>Elevated Risk</v>
      </c>
      <c r="O3817">
        <f t="shared" si="828"/>
        <v>3.8066624897703196</v>
      </c>
      <c r="P3817">
        <f t="shared" si="829"/>
        <v>4.7095302013123339</v>
      </c>
      <c r="Q3817">
        <f t="shared" si="830"/>
        <v>3.0675877106544189</v>
      </c>
      <c r="R3817">
        <f>(O3817*constantes!$B$4)+(P3817*constantes!$B$5)+(D3817*constantes!$B$6)+(Q3817*constantes!$B$8)+(F3817*constantes!$B$9)</f>
        <v>23.727964859381402</v>
      </c>
      <c r="S3817" s="4">
        <f>(O3817*constantes!$B$4)+(P3817*constantes!$C$5)+(D3817*constantes!$B$6)+(Q3817*constantes!$B$8)+(F3817*constantes!$B$9)</f>
        <v>24.065355603003418</v>
      </c>
      <c r="T3817">
        <f>(O3817*constantes!$D$4)+(P3817*constantes!$D$5)+(D3817*constantes!$D$6)+(Q3817*constantes!$D$8)+(F3817*constantes!$D$9)</f>
        <v>25.792663916684873</v>
      </c>
      <c r="U3817">
        <f>(O3817*constantes!$D$4)+(P3817*constantes!$E$5)+(D3817*constantes!$D$6)+(Q3817*constantes!$D$8)+(F3817*constantes!$D$9)</f>
        <v>26.121200743528423</v>
      </c>
      <c r="V3817" s="5">
        <f t="shared" si="831"/>
        <v>9.4779023392444373E-2</v>
      </c>
      <c r="W3817" s="5">
        <f t="shared" si="832"/>
        <v>0.13023722217545319</v>
      </c>
      <c r="X3817" s="6">
        <f t="shared" si="833"/>
        <v>4.1607346398268019E-2</v>
      </c>
      <c r="Y3817" s="6">
        <f t="shared" si="834"/>
        <v>5.7318250428443296E-2</v>
      </c>
      <c r="AA3817">
        <f>(O3817*constantes!$B$4)+(LN(110)*constantes!$B$5)+(LN(22)*constantes!$B$8)+(F3817*constantes!$B$9)</f>
        <v>23.020240906878485</v>
      </c>
      <c r="AB3817">
        <f t="shared" si="835"/>
        <v>4.7883245315309741E-2</v>
      </c>
      <c r="AC3817">
        <f>(O3817*constantes!$D$4)+(LN(110)*constantes!$D$5)+(LN(22)*constantes!$D$8)+(F3817*constantes!$D$9)</f>
        <v>25.16051878105991</v>
      </c>
      <c r="AD3817" s="7">
        <f t="shared" si="836"/>
        <v>2.2332293193086827E-2</v>
      </c>
      <c r="AF3817">
        <f>(O3817*constantes!$B$4)+(LN(125)*constantes!$B$5)+(LN(22.5)*constantes!$B$8)+(F3817*constantes!$B$9)</f>
        <v>23.275197843632878</v>
      </c>
      <c r="AG3817">
        <f t="shared" si="837"/>
        <v>6.1354256697024101E-2</v>
      </c>
      <c r="AH3817">
        <f>(O3817*constantes!$D$4)+(LN(125)*constantes!$D$5)+(LN(22.5)*constantes!$D$8)+(F3817*constantes!$D$9)</f>
        <v>25.531591797668142</v>
      </c>
      <c r="AI3817">
        <f t="shared" si="838"/>
        <v>3.2202898660143586E-2</v>
      </c>
    </row>
    <row r="3818" spans="1:35" x14ac:dyDescent="0.25">
      <c r="A3818" s="11">
        <v>3817</v>
      </c>
      <c r="B3818">
        <v>0</v>
      </c>
      <c r="C3818">
        <v>62</v>
      </c>
      <c r="D3818">
        <v>0</v>
      </c>
      <c r="E3818">
        <v>0</v>
      </c>
      <c r="F3818">
        <v>0</v>
      </c>
      <c r="G3818">
        <v>124</v>
      </c>
      <c r="H3818">
        <v>22.9</v>
      </c>
      <c r="I3818">
        <f>IF(AND(B3818=1,E3818=0),V3818,IF(AND(B3818=1,E3818=1),W3818,IF(AND(B3818=0,E3818=0),X3818,IF(AND(B3818=0,E3818=1),Y3818,ERROR))))</f>
        <v>7.4325362937586514E-2</v>
      </c>
      <c r="K3818">
        <f t="shared" si="826"/>
        <v>7.5302674960658122E-2</v>
      </c>
      <c r="L3818">
        <f t="shared" si="827"/>
        <v>5.2585681787711391E-2</v>
      </c>
      <c r="M3818" s="22" t="str">
        <f t="shared" si="839"/>
        <v>NORMAL</v>
      </c>
      <c r="O3818">
        <f t="shared" si="828"/>
        <v>4.1271343850450917</v>
      </c>
      <c r="P3818">
        <f t="shared" si="829"/>
        <v>4.8202815656050371</v>
      </c>
      <c r="Q3818">
        <f t="shared" si="830"/>
        <v>3.1311369105601941</v>
      </c>
      <c r="R3818">
        <f>(O3818*constantes!$B$4)+(P3818*constantes!$B$5)+(D3818*constantes!$B$6)+(Q3818*constantes!$B$8)+(F3818*constantes!$B$9)</f>
        <v>24.271883590577364</v>
      </c>
      <c r="S3818" s="4">
        <f>(O3818*constantes!$B$4)+(P3818*constantes!$C$5)+(D3818*constantes!$B$6)+(Q3818*constantes!$B$8)+(F3818*constantes!$B$9)</f>
        <v>24.617208561937311</v>
      </c>
      <c r="T3818">
        <f>(O3818*constantes!$D$4)+(P3818*constantes!$D$5)+(D3818*constantes!$D$6)+(Q3818*constantes!$D$8)+(F3818*constantes!$D$9)</f>
        <v>26.390033525344609</v>
      </c>
      <c r="U3818">
        <f>(O3818*constantes!$D$4)+(P3818*constantes!$E$5)+(D3818*constantes!$D$6)+(Q3818*constantes!$D$8)+(F3818*constantes!$D$9)</f>
        <v>26.726296367361218</v>
      </c>
      <c r="V3818" s="5">
        <f t="shared" si="831"/>
        <v>0.15763709127365211</v>
      </c>
      <c r="W3818" s="5">
        <f t="shared" si="832"/>
        <v>0.21517743564471559</v>
      </c>
      <c r="X3818" s="6">
        <f t="shared" si="833"/>
        <v>7.4325362937586514E-2</v>
      </c>
      <c r="Y3818" s="6">
        <f t="shared" si="834"/>
        <v>0.10246469235747446</v>
      </c>
      <c r="AA3818">
        <f>(O3818*constantes!$B$4)+(LN(110)*constantes!$B$5)+(LN(22)*constantes!$B$8)+(F3818*constantes!$B$9)</f>
        <v>24.017857097993041</v>
      </c>
      <c r="AB3818">
        <f t="shared" si="835"/>
        <v>0.12458920296857934</v>
      </c>
      <c r="AC3818">
        <f>(O3818*constantes!$D$4)+(LN(110)*constantes!$D$5)+(LN(22)*constantes!$D$8)+(F3818*constantes!$D$9)</f>
        <v>26.032545241135235</v>
      </c>
      <c r="AD3818" s="7">
        <f t="shared" si="836"/>
        <v>5.2585681787711391E-2</v>
      </c>
      <c r="AF3818">
        <f>(O3818*constantes!$B$4)+(LN(125)*constantes!$B$5)+(LN(22.5)*constantes!$B$8)+(F3818*constantes!$B$9)</f>
        <v>24.27281403474743</v>
      </c>
      <c r="AG3818">
        <f t="shared" si="837"/>
        <v>0.15777159470264646</v>
      </c>
      <c r="AH3818">
        <f>(O3818*constantes!$D$4)+(LN(125)*constantes!$D$5)+(LN(22.5)*constantes!$D$8)+(F3818*constantes!$D$9)</f>
        <v>26.403618257743467</v>
      </c>
      <c r="AI3818">
        <f t="shared" si="838"/>
        <v>7.5302674960658122E-2</v>
      </c>
    </row>
    <row r="3819" spans="1:35" x14ac:dyDescent="0.25">
      <c r="A3819" s="11">
        <v>3818</v>
      </c>
      <c r="B3819">
        <v>0</v>
      </c>
      <c r="C3819">
        <v>53</v>
      </c>
      <c r="D3819">
        <v>0</v>
      </c>
      <c r="E3819">
        <v>1</v>
      </c>
      <c r="F3819">
        <v>0</v>
      </c>
      <c r="G3819">
        <v>167</v>
      </c>
      <c r="H3819">
        <v>30.85</v>
      </c>
      <c r="I3819">
        <f>IF(AND(B3819=1,E3819=0),V3819,IF(AND(B3819=1,E3819=1),W3819,IF(AND(B3819=0,E3819=0),X3819,IF(AND(B3819=0,E3819=1),Y3819,ERROR))))</f>
        <v>0.17618299050421937</v>
      </c>
      <c r="K3819">
        <f t="shared" si="826"/>
        <v>4.9808625979083754E-2</v>
      </c>
      <c r="L3819">
        <f t="shared" si="827"/>
        <v>3.4638908987597139E-2</v>
      </c>
      <c r="M3819" s="22" t="str">
        <f t="shared" si="839"/>
        <v>Elevated Risk</v>
      </c>
      <c r="O3819">
        <f t="shared" si="828"/>
        <v>3.970291913552122</v>
      </c>
      <c r="P3819">
        <f t="shared" si="829"/>
        <v>5.1179938124167554</v>
      </c>
      <c r="Q3819">
        <f t="shared" si="830"/>
        <v>3.4291367503513968</v>
      </c>
      <c r="R3819">
        <f>(O3819*constantes!$B$4)+(P3819*constantes!$B$5)+(D3819*constantes!$B$6)+(Q3819*constantes!$B$8)+(F3819*constantes!$B$9)</f>
        <v>24.57216461832537</v>
      </c>
      <c r="S3819" s="4">
        <f>(O3819*constantes!$B$4)+(P3819*constantes!$C$5)+(D3819*constantes!$B$6)+(Q3819*constantes!$B$8)+(F3819*constantes!$B$9)</f>
        <v>24.938817695046904</v>
      </c>
      <c r="T3819">
        <f>(O3819*constantes!$D$4)+(P3819*constantes!$D$5)+(D3819*constantes!$D$6)+(Q3819*constantes!$D$8)+(F3819*constantes!$D$9)</f>
        <v>26.95304435571164</v>
      </c>
      <c r="U3819">
        <f>(O3819*constantes!$D$4)+(P3819*constantes!$E$5)+(D3819*constantes!$D$6)+(Q3819*constantes!$D$8)+(F3819*constantes!$D$9)</f>
        <v>27.310075604065837</v>
      </c>
      <c r="V3819" s="5">
        <f t="shared" si="831"/>
        <v>0.20675704942537543</v>
      </c>
      <c r="W3819" s="5">
        <f t="shared" si="832"/>
        <v>0.28409810408827696</v>
      </c>
      <c r="X3819" s="6">
        <f t="shared" si="833"/>
        <v>0.12682253791941067</v>
      </c>
      <c r="Y3819" s="6">
        <f t="shared" si="834"/>
        <v>0.17618299050421937</v>
      </c>
      <c r="AA3819">
        <f>(O3819*constantes!$B$4)+(LN(110)*constantes!$B$5)+(LN(22)*constantes!$B$8)+(F3819*constantes!$B$9)</f>
        <v>23.529612757934284</v>
      </c>
      <c r="AB3819">
        <f t="shared" si="835"/>
        <v>7.8415260777171425E-2</v>
      </c>
      <c r="AC3819">
        <f>(O3819*constantes!$D$4)+(LN(110)*constantes!$D$5)+(LN(22)*constantes!$D$8)+(F3819*constantes!$D$9)</f>
        <v>25.605765897229862</v>
      </c>
      <c r="AD3819" s="7">
        <f t="shared" si="836"/>
        <v>3.4638908987597139E-2</v>
      </c>
      <c r="AF3819">
        <f>(O3819*constantes!$B$4)+(LN(125)*constantes!$B$5)+(LN(22.5)*constantes!$B$8)+(F3819*constantes!$B$9)</f>
        <v>23.784569694688678</v>
      </c>
      <c r="AG3819">
        <f t="shared" si="837"/>
        <v>0.10001327473115296</v>
      </c>
      <c r="AH3819">
        <f>(O3819*constantes!$D$4)+(LN(125)*constantes!$D$5)+(LN(22.5)*constantes!$D$8)+(F3819*constantes!$D$9)</f>
        <v>25.976838913838094</v>
      </c>
      <c r="AI3819">
        <f t="shared" si="838"/>
        <v>4.9808625979083754E-2</v>
      </c>
    </row>
    <row r="3820" spans="1:35" x14ac:dyDescent="0.25">
      <c r="A3820" s="11">
        <v>3819</v>
      </c>
      <c r="B3820">
        <v>0</v>
      </c>
      <c r="C3820">
        <v>42</v>
      </c>
      <c r="D3820">
        <v>0</v>
      </c>
      <c r="E3820">
        <v>0</v>
      </c>
      <c r="F3820">
        <v>0</v>
      </c>
      <c r="G3820">
        <v>111</v>
      </c>
      <c r="H3820">
        <v>25.38</v>
      </c>
      <c r="I3820">
        <f>IF(AND(B3820=1,E3820=0),V3820,IF(AND(B3820=1,E3820=1),W3820,IF(AND(B3820=0,E3820=0),X3820,IF(AND(B3820=0,E3820=1),Y3820,ERROR))))</f>
        <v>2.0445920335007584E-2</v>
      </c>
      <c r="K3820">
        <f t="shared" si="826"/>
        <v>2.676538428771702E-2</v>
      </c>
      <c r="L3820">
        <f t="shared" si="827"/>
        <v>1.8545470669847686E-2</v>
      </c>
      <c r="M3820" s="22" t="str">
        <f t="shared" si="839"/>
        <v>NORMAL</v>
      </c>
      <c r="O3820">
        <f t="shared" si="828"/>
        <v>3.7376696182833684</v>
      </c>
      <c r="P3820">
        <f t="shared" si="829"/>
        <v>4.7095302013123339</v>
      </c>
      <c r="Q3820">
        <f t="shared" si="830"/>
        <v>3.2339614622862416</v>
      </c>
      <c r="R3820">
        <f>(O3820*constantes!$B$4)+(P3820*constantes!$B$5)+(D3820*constantes!$B$6)+(Q3820*constantes!$B$8)+(F3820*constantes!$B$9)</f>
        <v>22.935558929238542</v>
      </c>
      <c r="S3820" s="4">
        <f>(O3820*constantes!$B$4)+(P3820*constantes!$C$5)+(D3820*constantes!$B$6)+(Q3820*constantes!$B$8)+(F3820*constantes!$B$9)</f>
        <v>23.272949672860559</v>
      </c>
      <c r="T3820">
        <f>(O3820*constantes!$D$4)+(P3820*constantes!$D$5)+(D3820*constantes!$D$6)+(Q3820*constantes!$D$8)+(F3820*constantes!$D$9)</f>
        <v>25.071308064389644</v>
      </c>
      <c r="U3820">
        <f>(O3820*constantes!$D$4)+(P3820*constantes!$E$5)+(D3820*constantes!$D$6)+(Q3820*constantes!$D$8)+(F3820*constantes!$D$9)</f>
        <v>25.39984489123319</v>
      </c>
      <c r="V3820" s="5">
        <f t="shared" si="831"/>
        <v>4.4082377006941731E-2</v>
      </c>
      <c r="W3820" s="5">
        <f t="shared" si="832"/>
        <v>6.1220783183331018E-2</v>
      </c>
      <c r="X3820" s="6">
        <f t="shared" si="833"/>
        <v>2.0445920335007584E-2</v>
      </c>
      <c r="Y3820" s="6">
        <f t="shared" si="834"/>
        <v>2.8284655388179369E-2</v>
      </c>
      <c r="AA3820">
        <f>(O3820*constantes!$B$4)+(LN(110)*constantes!$B$5)+(LN(22)*constantes!$B$8)+(F3820*constantes!$B$9)</f>
        <v>22.805468857654464</v>
      </c>
      <c r="AB3820">
        <f t="shared" si="835"/>
        <v>3.8810869283687155E-2</v>
      </c>
      <c r="AC3820">
        <f>(O3820*constantes!$D$4)+(LN(110)*constantes!$D$5)+(LN(22)*constantes!$D$8)+(F3820*constantes!$D$9)</f>
        <v>24.972784348242914</v>
      </c>
      <c r="AD3820" s="7">
        <f t="shared" si="836"/>
        <v>1.8545470669847686E-2</v>
      </c>
      <c r="AF3820">
        <f>(O3820*constantes!$B$4)+(LN(125)*constantes!$B$5)+(LN(22.5)*constantes!$B$8)+(F3820*constantes!$B$9)</f>
        <v>23.060425794408857</v>
      </c>
      <c r="AG3820">
        <f t="shared" si="837"/>
        <v>4.9796912096185753E-2</v>
      </c>
      <c r="AH3820">
        <f>(O3820*constantes!$D$4)+(LN(125)*constantes!$D$5)+(LN(22.5)*constantes!$D$8)+(F3820*constantes!$D$9)</f>
        <v>25.343857364851146</v>
      </c>
      <c r="AI3820">
        <f t="shared" si="838"/>
        <v>2.676538428771702E-2</v>
      </c>
    </row>
    <row r="3821" spans="1:35" x14ac:dyDescent="0.25">
      <c r="A3821" s="11">
        <v>3820</v>
      </c>
      <c r="B3821">
        <v>0</v>
      </c>
      <c r="C3821">
        <v>65</v>
      </c>
      <c r="D3821">
        <v>0</v>
      </c>
      <c r="E3821">
        <v>1</v>
      </c>
      <c r="F3821">
        <v>0</v>
      </c>
      <c r="G3821">
        <v>168.5</v>
      </c>
      <c r="H3821">
        <v>23.87</v>
      </c>
      <c r="I3821">
        <f>IF(AND(B3821=1,E3821=0),V3821,IF(AND(B3821=1,E3821=1),W3821,IF(AND(B3821=0,E3821=0),X3821,IF(AND(B3821=0,E3821=1),Y3821,ERROR))))</f>
        <v>0.26210006249982132</v>
      </c>
      <c r="K3821">
        <f t="shared" si="826"/>
        <v>8.5182662382899066E-2</v>
      </c>
      <c r="L3821">
        <f t="shared" si="827"/>
        <v>5.9581907304813275E-2</v>
      </c>
      <c r="M3821" s="22" t="str">
        <f t="shared" si="839"/>
        <v>Elevated Risk</v>
      </c>
      <c r="O3821">
        <f t="shared" si="828"/>
        <v>4.1743872698956368</v>
      </c>
      <c r="P3821">
        <f t="shared" si="829"/>
        <v>5.1269357497924162</v>
      </c>
      <c r="Q3821">
        <f t="shared" si="830"/>
        <v>3.1726224403507386</v>
      </c>
      <c r="R3821">
        <f>(O3821*constantes!$B$4)+(P3821*constantes!$B$5)+(D3821*constantes!$B$6)+(Q3821*constantes!$B$8)+(F3821*constantes!$B$9)</f>
        <v>25.020736458456092</v>
      </c>
      <c r="S3821" s="4">
        <f>(O3821*constantes!$B$4)+(P3821*constantes!$C$5)+(D3821*constantes!$B$6)+(Q3821*constantes!$B$8)+(F3821*constantes!$B$9)</f>
        <v>25.388030135571221</v>
      </c>
      <c r="T3821">
        <f>(O3821*constantes!$D$4)+(P3821*constantes!$D$5)+(D3821*constantes!$D$6)+(Q3821*constantes!$D$8)+(F3821*constantes!$D$9)</f>
        <v>27.402412031072821</v>
      </c>
      <c r="U3821">
        <f>(O3821*constantes!$D$4)+(P3821*constantes!$E$5)+(D3821*constantes!$D$6)+(Q3821*constantes!$D$8)+(F3821*constantes!$D$9)</f>
        <v>27.760067068978341</v>
      </c>
      <c r="V3821" s="5">
        <f t="shared" si="831"/>
        <v>0.30423480426722138</v>
      </c>
      <c r="W3821" s="5">
        <f t="shared" si="832"/>
        <v>0.40769663415388302</v>
      </c>
      <c r="X3821" s="6">
        <f t="shared" si="833"/>
        <v>0.19148375646828042</v>
      </c>
      <c r="Y3821" s="6">
        <f t="shared" si="834"/>
        <v>0.26210006249982132</v>
      </c>
      <c r="AA3821">
        <f>(O3821*constantes!$B$4)+(LN(110)*constantes!$B$5)+(LN(22)*constantes!$B$8)+(F3821*constantes!$B$9)</f>
        <v>24.164953438417392</v>
      </c>
      <c r="AB3821">
        <f t="shared" si="835"/>
        <v>0.14285464759503463</v>
      </c>
      <c r="AC3821">
        <f>(O3821*constantes!$D$4)+(LN(110)*constantes!$D$5)+(LN(22)*constantes!$D$8)+(F3821*constantes!$D$9)</f>
        <v>26.16112364851551</v>
      </c>
      <c r="AD3821" s="7">
        <f t="shared" si="836"/>
        <v>5.9581907304813275E-2</v>
      </c>
      <c r="AF3821">
        <f>(O3821*constantes!$B$4)+(LN(125)*constantes!$B$5)+(LN(22.5)*constantes!$B$8)+(F3821*constantes!$B$9)</f>
        <v>24.419910375171785</v>
      </c>
      <c r="AG3821">
        <f t="shared" si="837"/>
        <v>0.18037897763812694</v>
      </c>
      <c r="AH3821">
        <f>(O3821*constantes!$D$4)+(LN(125)*constantes!$D$5)+(LN(22.5)*constantes!$D$8)+(F3821*constantes!$D$9)</f>
        <v>26.532196665123742</v>
      </c>
      <c r="AI3821">
        <f t="shared" si="838"/>
        <v>8.5182662382899066E-2</v>
      </c>
    </row>
    <row r="3822" spans="1:35" x14ac:dyDescent="0.25">
      <c r="A3822" s="11">
        <v>3821</v>
      </c>
      <c r="B3822">
        <v>1</v>
      </c>
      <c r="C3822">
        <v>63</v>
      </c>
      <c r="D3822">
        <v>0</v>
      </c>
      <c r="E3822">
        <v>1</v>
      </c>
      <c r="F3822">
        <v>1</v>
      </c>
      <c r="G3822">
        <v>155.5</v>
      </c>
      <c r="H3822">
        <v>30.08</v>
      </c>
      <c r="I3822">
        <f>IF(AND(B3822=1,E3822=0),V3822,IF(AND(B3822=1,E3822=1),W3822,IF(AND(B3822=0,E3822=0),X3822,IF(AND(B3822=0,E3822=1),Y3822,ERROR))))</f>
        <v>0.56485461032747697</v>
      </c>
      <c r="K3822">
        <f t="shared" si="826"/>
        <v>0.26442460292064829</v>
      </c>
      <c r="L3822">
        <f t="shared" si="827"/>
        <v>0.21178850870214538</v>
      </c>
      <c r="M3822" s="22" t="str">
        <f t="shared" si="839"/>
        <v>'&gt;30%</v>
      </c>
      <c r="O3822">
        <f t="shared" si="828"/>
        <v>4.1431347263915326</v>
      </c>
      <c r="P3822">
        <f t="shared" si="829"/>
        <v>5.0466457316192885</v>
      </c>
      <c r="Q3822">
        <f t="shared" si="830"/>
        <v>3.403860499081639</v>
      </c>
      <c r="R3822">
        <f>(O3822*constantes!$B$4)+(P3822*constantes!$B$5)+(D3822*constantes!$B$6)+(Q3822*constantes!$B$8)+(F3822*constantes!$B$9)</f>
        <v>25.489422729537051</v>
      </c>
      <c r="S3822" s="4">
        <f>(O3822*constantes!$B$4)+(P3822*constantes!$C$5)+(D3822*constantes!$B$6)+(Q3822*constantes!$B$8)+(F3822*constantes!$B$9)</f>
        <v>25.850964429750253</v>
      </c>
      <c r="T3822">
        <f>(O3822*constantes!$D$4)+(P3822*constantes!$D$5)+(D3822*constantes!$D$6)+(Q3822*constantes!$D$8)+(F3822*constantes!$D$9)</f>
        <v>27.987373535026908</v>
      </c>
      <c r="U3822">
        <f>(O3822*constantes!$D$4)+(P3822*constantes!$E$5)+(D3822*constantes!$D$6)+(Q3822*constantes!$D$8)+(F3822*constantes!$D$9)</f>
        <v>28.339427541264669</v>
      </c>
      <c r="V3822" s="5">
        <f t="shared" si="831"/>
        <v>0.43989151131384874</v>
      </c>
      <c r="W3822" s="5">
        <f t="shared" si="832"/>
        <v>0.56485461032747697</v>
      </c>
      <c r="X3822" s="6">
        <f t="shared" si="833"/>
        <v>0.31717641069387659</v>
      </c>
      <c r="Y3822" s="6">
        <f t="shared" si="834"/>
        <v>0.41871496451539025</v>
      </c>
      <c r="AA3822">
        <f>(O3822*constantes!$B$4)+(LN(110)*constantes!$B$5)+(LN(22)*constantes!$B$8)+(F3822*constantes!$B$9)</f>
        <v>24.599265520590855</v>
      </c>
      <c r="AB3822">
        <f t="shared" si="835"/>
        <v>0.21178850870214538</v>
      </c>
      <c r="AC3822">
        <f>(O3822*constantes!$D$4)+(LN(110)*constantes!$D$5)+(LN(22)*constantes!$D$8)+(F3822*constantes!$D$9)</f>
        <v>26.853713289962794</v>
      </c>
      <c r="AD3822" s="7">
        <f t="shared" si="836"/>
        <v>0.11555324523408284</v>
      </c>
      <c r="AF3822">
        <f>(O3822*constantes!$B$4)+(LN(125)*constantes!$B$5)+(LN(22.5)*constantes!$B$8)+(F3822*constantes!$B$9)</f>
        <v>24.854222457345251</v>
      </c>
      <c r="AG3822">
        <f t="shared" si="837"/>
        <v>0.26442460292064829</v>
      </c>
      <c r="AH3822">
        <f>(O3822*constantes!$D$4)+(LN(125)*constantes!$D$5)+(LN(22.5)*constantes!$D$8)+(F3822*constantes!$D$9)</f>
        <v>27.224786306571026</v>
      </c>
      <c r="AI3822">
        <f t="shared" si="838"/>
        <v>0.1630261743460284</v>
      </c>
    </row>
    <row r="3823" spans="1:35" x14ac:dyDescent="0.25">
      <c r="A3823" s="11">
        <v>3822</v>
      </c>
      <c r="B3823">
        <v>0</v>
      </c>
      <c r="C3823">
        <v>49</v>
      </c>
      <c r="D3823">
        <v>1</v>
      </c>
      <c r="E3823">
        <v>0</v>
      </c>
      <c r="F3823">
        <v>0</v>
      </c>
      <c r="G3823">
        <v>107</v>
      </c>
      <c r="H3823">
        <v>27.8</v>
      </c>
      <c r="I3823">
        <f>IF(AND(B3823=1,E3823=0),V3823,IF(AND(B3823=1,E3823=1),W3823,IF(AND(B3823=0,E3823=0),X3823,IF(AND(B3823=0,E3823=1),Y3823,ERROR))))</f>
        <v>5.363055661106797E-2</v>
      </c>
      <c r="K3823">
        <f t="shared" si="826"/>
        <v>4.0428513799347532E-2</v>
      </c>
      <c r="L3823">
        <f t="shared" si="827"/>
        <v>2.8073382189004015E-2</v>
      </c>
      <c r="M3823" s="22" t="str">
        <f t="shared" si="839"/>
        <v>Elevated Risk</v>
      </c>
      <c r="O3823">
        <f t="shared" si="828"/>
        <v>3.8918202981106265</v>
      </c>
      <c r="P3823">
        <f t="shared" si="829"/>
        <v>4.6728288344619058</v>
      </c>
      <c r="Q3823">
        <f t="shared" si="830"/>
        <v>3.3250360206965914</v>
      </c>
      <c r="R3823">
        <f>(O3823*constantes!$B$4)+(P3823*constantes!$B$5)+(D3823*constantes!$B$6)+(Q3823*constantes!$B$8)+(F3823*constantes!$B$9)</f>
        <v>24.129071035567684</v>
      </c>
      <c r="S3823" s="4">
        <f>(O3823*constantes!$B$4)+(P3823*constantes!$C$5)+(D3823*constantes!$B$6)+(Q3823*constantes!$B$8)+(F3823*constantes!$B$9)</f>
        <v>24.463832493268534</v>
      </c>
      <c r="T3823">
        <f>(O3823*constantes!$D$4)+(P3823*constantes!$D$5)+(D3823*constantes!$D$6)+(Q3823*constantes!$D$8)+(F3823*constantes!$D$9)</f>
        <v>26.052767080907259</v>
      </c>
      <c r="U3823">
        <f>(O3823*constantes!$D$4)+(P3823*constantes!$E$5)+(D3823*constantes!$D$6)+(Q3823*constantes!$D$8)+(F3823*constantes!$D$9)</f>
        <v>26.37874362039932</v>
      </c>
      <c r="V3823" s="5">
        <f t="shared" si="831"/>
        <v>0.13818498939878809</v>
      </c>
      <c r="W3823" s="5">
        <f t="shared" si="832"/>
        <v>0.18766674479360679</v>
      </c>
      <c r="X3823" s="6">
        <f t="shared" si="833"/>
        <v>5.363055661106797E-2</v>
      </c>
      <c r="Y3823" s="6">
        <f t="shared" si="834"/>
        <v>7.3522414608858444E-2</v>
      </c>
      <c r="AA3823">
        <f>(O3823*constantes!$B$4)+(LN(110)*constantes!$B$5)+(LN(22)*constantes!$B$8)+(F3823*constantes!$B$9)</f>
        <v>23.285333757929525</v>
      </c>
      <c r="AB3823">
        <f t="shared" si="835"/>
        <v>6.1959526107751905E-2</v>
      </c>
      <c r="AC3823">
        <f>(O3823*constantes!$D$4)+(LN(110)*constantes!$D$5)+(LN(22)*constantes!$D$8)+(F3823*constantes!$D$9)</f>
        <v>25.39223913860047</v>
      </c>
      <c r="AD3823" s="7">
        <f t="shared" si="836"/>
        <v>2.8073382189004015E-2</v>
      </c>
      <c r="AF3823">
        <f>(O3823*constantes!$B$4)+(LN(125)*constantes!$B$5)+(LN(22.5)*constantes!$B$8)+(F3823*constantes!$B$9)</f>
        <v>23.540290694683922</v>
      </c>
      <c r="AG3823">
        <f t="shared" si="837"/>
        <v>7.9222803135090225E-2</v>
      </c>
      <c r="AH3823">
        <f>(O3823*constantes!$D$4)+(LN(125)*constantes!$D$5)+(LN(22.5)*constantes!$D$8)+(F3823*constantes!$D$9)</f>
        <v>25.763312155208702</v>
      </c>
      <c r="AI3823">
        <f t="shared" si="838"/>
        <v>4.0428513799347532E-2</v>
      </c>
    </row>
    <row r="3824" spans="1:35" x14ac:dyDescent="0.25">
      <c r="A3824" s="11">
        <v>3823</v>
      </c>
      <c r="B3824">
        <v>0</v>
      </c>
      <c r="C3824">
        <v>52</v>
      </c>
      <c r="D3824">
        <v>0</v>
      </c>
      <c r="E3824">
        <v>0</v>
      </c>
      <c r="F3824">
        <v>0</v>
      </c>
      <c r="G3824">
        <v>111</v>
      </c>
      <c r="H3824">
        <v>23.63</v>
      </c>
      <c r="I3824">
        <f>IF(AND(B3824=1,E3824=0),V3824,IF(AND(B3824=1,E3824=1),W3824,IF(AND(B3824=0,E3824=0),X3824,IF(AND(B3824=0,E3824=1),Y3824,ERROR))))</f>
        <v>3.4986590163428311E-2</v>
      </c>
      <c r="K3824">
        <f t="shared" ref="K3824:K3887" si="840">IF(B3824=1,AG3824,AI3824)</f>
        <v>4.7353292556453264E-2</v>
      </c>
      <c r="L3824">
        <f t="shared" ref="L3824:L3887" si="841">IF(B3824=1,AB3824,AD3824)</f>
        <v>3.291838619478793E-2</v>
      </c>
      <c r="M3824" s="22" t="str">
        <f t="shared" si="839"/>
        <v>NORMAL</v>
      </c>
      <c r="O3824">
        <f t="shared" ref="O3824:O3887" si="842">LN(C3824)</f>
        <v>3.9512437185814275</v>
      </c>
      <c r="P3824">
        <f t="shared" ref="P3824:P3887" si="843">LN(G3824)</f>
        <v>4.7095302013123339</v>
      </c>
      <c r="Q3824">
        <f t="shared" ref="Q3824:Q3887" si="844">LN(H3824)</f>
        <v>3.1625170911988163</v>
      </c>
      <c r="R3824">
        <f>(O3824*constantes!$B$4)+(P3824*constantes!$B$5)+(D3824*constantes!$B$6)+(Q3824*constantes!$B$8)+(F3824*constantes!$B$9)</f>
        <v>23.543767606435413</v>
      </c>
      <c r="S3824" s="4">
        <f>(O3824*constantes!$B$4)+(P3824*constantes!$C$5)+(D3824*constantes!$B$6)+(Q3824*constantes!$B$8)+(F3824*constantes!$B$9)</f>
        <v>23.881158350057429</v>
      </c>
      <c r="T3824">
        <f>(O3824*constantes!$D$4)+(P3824*constantes!$D$5)+(D3824*constantes!$D$6)+(Q3824*constantes!$D$8)+(F3824*constantes!$D$9)</f>
        <v>25.615932206769237</v>
      </c>
      <c r="U3824">
        <f>(O3824*constantes!$D$4)+(P3824*constantes!$E$5)+(D3824*constantes!$D$6)+(Q3824*constantes!$D$8)+(F3824*constantes!$D$9)</f>
        <v>25.944469033612783</v>
      </c>
      <c r="V3824" s="5">
        <f t="shared" ref="V3824:V3887" si="845">1-POWER(0.88431,EXP(R3824-23.9388))</f>
        <v>7.9487464581186607E-2</v>
      </c>
      <c r="W3824" s="5">
        <f t="shared" ref="W3824:W3887" si="846">1-POWER(0.88431,EXP(S3824-23.9388))</f>
        <v>0.10957916389417466</v>
      </c>
      <c r="X3824" s="6">
        <f t="shared" ref="X3824:X3887" si="847">1-POWER(0.94833,EXP(T3824-26.0145))</f>
        <v>3.4986590163428311E-2</v>
      </c>
      <c r="Y3824" s="6">
        <f t="shared" ref="Y3824:Y3887" si="848">1-POWER(0.94833,EXP(U3824-26.0145))</f>
        <v>4.8261066625013394E-2</v>
      </c>
      <c r="AA3824">
        <f>(O3824*constantes!$B$4)+(LN(110)*constantes!$B$5)+(LN(22)*constantes!$B$8)+(F3824*constantes!$B$9)</f>
        <v>23.470316488918311</v>
      </c>
      <c r="AB3824">
        <f t="shared" ref="AB3824:AB3887" si="849">1-POWER(0.88431,EXP(AA3824-23.9388))</f>
        <v>7.4072320755760312E-2</v>
      </c>
      <c r="AC3824">
        <f>(O3824*constantes!$D$4)+(LN(110)*constantes!$D$5)+(LN(22)*constantes!$D$8)+(F3824*constantes!$D$9)</f>
        <v>25.553934425340952</v>
      </c>
      <c r="AD3824" s="7">
        <f t="shared" ref="AD3824:AD3887" si="850">1-POWER(0.94833,EXP(AC3824-26.0145))</f>
        <v>3.291838619478793E-2</v>
      </c>
      <c r="AF3824">
        <f>(O3824*constantes!$B$4)+(LN(125)*constantes!$B$5)+(LN(22.5)*constantes!$B$8)+(F3824*constantes!$B$9)</f>
        <v>23.725273425672704</v>
      </c>
      <c r="AG3824">
        <f t="shared" ref="AG3824:AG3887" si="851">1-POWER(0.88431,EXP(AF3824-23.9388))</f>
        <v>9.453671546464415E-2</v>
      </c>
      <c r="AH3824">
        <f>(O3824*constantes!$D$4)+(LN(125)*constantes!$D$5)+(LN(22.5)*constantes!$D$8)+(F3824*constantes!$D$9)</f>
        <v>25.925007441949184</v>
      </c>
      <c r="AI3824">
        <f t="shared" ref="AI3824:AI3887" si="852">1-POWER(0.94833,EXP(AH3824-26.0145))</f>
        <v>4.7353292556453264E-2</v>
      </c>
    </row>
    <row r="3825" spans="1:35" x14ac:dyDescent="0.25">
      <c r="A3825" s="11">
        <v>3824</v>
      </c>
      <c r="B3825">
        <v>0</v>
      </c>
      <c r="C3825">
        <v>45</v>
      </c>
      <c r="D3825">
        <v>0</v>
      </c>
      <c r="E3825">
        <v>0</v>
      </c>
      <c r="F3825">
        <v>0</v>
      </c>
      <c r="G3825">
        <v>123.5</v>
      </c>
      <c r="H3825">
        <v>24.45</v>
      </c>
      <c r="I3825">
        <f>IF(AND(B3825=1,E3825=0),V3825,IF(AND(B3825=1,E3825=1),W3825,IF(AND(B3825=0,E3825=0),X3825,IF(AND(B3825=0,E3825=1),Y3825,ERROR))))</f>
        <v>3.2474344906583297E-2</v>
      </c>
      <c r="K3825">
        <f t="shared" si="840"/>
        <v>3.2202898660143586E-2</v>
      </c>
      <c r="L3825">
        <f t="shared" si="841"/>
        <v>2.2332293193086827E-2</v>
      </c>
      <c r="M3825" s="22" t="str">
        <f t="shared" si="839"/>
        <v>NORMAL</v>
      </c>
      <c r="O3825">
        <f t="shared" si="842"/>
        <v>3.8066624897703196</v>
      </c>
      <c r="P3825">
        <f t="shared" si="843"/>
        <v>4.816241156068032</v>
      </c>
      <c r="Q3825">
        <f t="shared" si="844"/>
        <v>3.196630215920881</v>
      </c>
      <c r="R3825">
        <f>(O3825*constantes!$B$4)+(P3825*constantes!$B$5)+(D3825*constantes!$B$6)+(Q3825*constantes!$B$8)+(F3825*constantes!$B$9)</f>
        <v>23.318693244229699</v>
      </c>
      <c r="S3825" s="4">
        <f>(O3825*constantes!$B$4)+(P3825*constantes!$C$5)+(D3825*constantes!$B$6)+(Q3825*constantes!$B$8)+(F3825*constantes!$B$9)</f>
        <v>23.663728760650411</v>
      </c>
      <c r="T3825">
        <f>(O3825*constantes!$D$4)+(P3825*constantes!$D$5)+(D3825*constantes!$D$6)+(Q3825*constantes!$D$8)+(F3825*constantes!$D$9)</f>
        <v>25.540125209244202</v>
      </c>
      <c r="U3825">
        <f>(O3825*constantes!$D$4)+(P3825*constantes!$E$5)+(D3825*constantes!$D$6)+(Q3825*constantes!$D$8)+(F3825*constantes!$D$9)</f>
        <v>25.876106192291509</v>
      </c>
      <c r="V3825" s="5">
        <f t="shared" si="845"/>
        <v>6.3992618860427619E-2</v>
      </c>
      <c r="W3825" s="5">
        <f t="shared" si="846"/>
        <v>8.9153522017249132E-2</v>
      </c>
      <c r="X3825" s="6">
        <f t="shared" si="847"/>
        <v>3.2474344906583297E-2</v>
      </c>
      <c r="Y3825" s="6">
        <f t="shared" si="848"/>
        <v>4.5145181948006208E-2</v>
      </c>
      <c r="AA3825">
        <f>(O3825*constantes!$B$4)+(LN(110)*constantes!$B$5)+(LN(22)*constantes!$B$8)+(F3825*constantes!$B$9)</f>
        <v>23.020240906878485</v>
      </c>
      <c r="AB3825">
        <f t="shared" si="849"/>
        <v>4.7883245315309741E-2</v>
      </c>
      <c r="AC3825">
        <f>(O3825*constantes!$D$4)+(LN(110)*constantes!$D$5)+(LN(22)*constantes!$D$8)+(F3825*constantes!$D$9)</f>
        <v>25.16051878105991</v>
      </c>
      <c r="AD3825" s="7">
        <f t="shared" si="850"/>
        <v>2.2332293193086827E-2</v>
      </c>
      <c r="AF3825">
        <f>(O3825*constantes!$B$4)+(LN(125)*constantes!$B$5)+(LN(22.5)*constantes!$B$8)+(F3825*constantes!$B$9)</f>
        <v>23.275197843632878</v>
      </c>
      <c r="AG3825">
        <f t="shared" si="851"/>
        <v>6.1354256697024101E-2</v>
      </c>
      <c r="AH3825">
        <f>(O3825*constantes!$D$4)+(LN(125)*constantes!$D$5)+(LN(22.5)*constantes!$D$8)+(F3825*constantes!$D$9)</f>
        <v>25.531591797668142</v>
      </c>
      <c r="AI3825">
        <f t="shared" si="852"/>
        <v>3.2202898660143586E-2</v>
      </c>
    </row>
    <row r="3826" spans="1:35" x14ac:dyDescent="0.25">
      <c r="A3826" s="11">
        <v>3825</v>
      </c>
      <c r="B3826">
        <v>1</v>
      </c>
      <c r="C3826">
        <v>53</v>
      </c>
      <c r="D3826">
        <v>1</v>
      </c>
      <c r="E3826">
        <v>0</v>
      </c>
      <c r="F3826">
        <v>0</v>
      </c>
      <c r="G3826">
        <v>120</v>
      </c>
      <c r="H3826">
        <v>29.87</v>
      </c>
      <c r="I3826">
        <f>IF(AND(B3826=1,E3826=0),V3826,IF(AND(B3826=1,E3826=1),W3826,IF(AND(B3826=0,E3826=0),X3826,IF(AND(B3826=0,E3826=1),Y3826,ERROR))))</f>
        <v>0.22012899587104129</v>
      </c>
      <c r="K3826">
        <f t="shared" si="840"/>
        <v>0.10001327473115296</v>
      </c>
      <c r="L3826">
        <f t="shared" si="841"/>
        <v>7.8415260777171425E-2</v>
      </c>
      <c r="M3826" s="22" t="str">
        <f t="shared" si="839"/>
        <v>Elevated Risk</v>
      </c>
      <c r="O3826">
        <f t="shared" si="842"/>
        <v>3.970291913552122</v>
      </c>
      <c r="P3826">
        <f t="shared" si="843"/>
        <v>4.7874917427820458</v>
      </c>
      <c r="Q3826">
        <f t="shared" si="844"/>
        <v>3.3968546322280186</v>
      </c>
      <c r="R3826">
        <f>(O3826*constantes!$B$4)+(P3826*constantes!$B$5)+(D3826*constantes!$B$6)+(Q3826*constantes!$B$8)+(F3826*constantes!$B$9)</f>
        <v>24.64299454420274</v>
      </c>
      <c r="S3826" s="4">
        <f>(O3826*constantes!$B$4)+(P3826*constantes!$C$5)+(D3826*constantes!$B$6)+(Q3826*constantes!$B$8)+(F3826*constantes!$B$9)</f>
        <v>24.985970452655646</v>
      </c>
      <c r="T3826">
        <f>(O3826*constantes!$D$4)+(P3826*constantes!$D$5)+(D3826*constantes!$D$6)+(Q3826*constantes!$D$8)+(F3826*constantes!$D$9)</f>
        <v>26.625547546124892</v>
      </c>
      <c r="U3826">
        <f>(O3826*constantes!$D$4)+(P3826*constantes!$E$5)+(D3826*constantes!$D$6)+(Q3826*constantes!$D$8)+(F3826*constantes!$D$9)</f>
        <v>26.959522970101368</v>
      </c>
      <c r="V3826" s="5">
        <f t="shared" si="845"/>
        <v>0.22012899587104129</v>
      </c>
      <c r="W3826" s="5">
        <f t="shared" si="846"/>
        <v>0.29555753031297549</v>
      </c>
      <c r="X3826" s="6">
        <f t="shared" si="847"/>
        <v>9.311738381226986E-2</v>
      </c>
      <c r="Y3826" s="6">
        <f t="shared" si="848"/>
        <v>0.12759186895046026</v>
      </c>
      <c r="AA3826">
        <f>(O3826*constantes!$B$4)+(LN(110)*constantes!$B$5)+(LN(22)*constantes!$B$8)+(F3826*constantes!$B$9)</f>
        <v>23.529612757934284</v>
      </c>
      <c r="AB3826">
        <f t="shared" si="849"/>
        <v>7.8415260777171425E-2</v>
      </c>
      <c r="AC3826">
        <f>(O3826*constantes!$D$4)+(LN(110)*constantes!$D$5)+(LN(22)*constantes!$D$8)+(F3826*constantes!$D$9)</f>
        <v>25.605765897229862</v>
      </c>
      <c r="AD3826" s="7">
        <f t="shared" si="850"/>
        <v>3.4638908987597139E-2</v>
      </c>
      <c r="AF3826">
        <f>(O3826*constantes!$B$4)+(LN(125)*constantes!$B$5)+(LN(22.5)*constantes!$B$8)+(F3826*constantes!$B$9)</f>
        <v>23.784569694688678</v>
      </c>
      <c r="AG3826">
        <f t="shared" si="851"/>
        <v>0.10001327473115296</v>
      </c>
      <c r="AH3826">
        <f>(O3826*constantes!$D$4)+(LN(125)*constantes!$D$5)+(LN(22.5)*constantes!$D$8)+(F3826*constantes!$D$9)</f>
        <v>25.976838913838094</v>
      </c>
      <c r="AI3826">
        <f t="shared" si="852"/>
        <v>4.9808625979083754E-2</v>
      </c>
    </row>
    <row r="3827" spans="1:35" x14ac:dyDescent="0.25">
      <c r="A3827" s="11">
        <v>3826</v>
      </c>
      <c r="B3827">
        <v>0</v>
      </c>
      <c r="C3827">
        <v>62</v>
      </c>
      <c r="D3827">
        <v>1</v>
      </c>
      <c r="E3827">
        <v>1</v>
      </c>
      <c r="F3827">
        <v>1</v>
      </c>
      <c r="G3827">
        <v>215</v>
      </c>
      <c r="H3827">
        <v>37.619999999999997</v>
      </c>
      <c r="I3827">
        <f>IF(AND(B3827=1,E3827=0),V3827,IF(AND(B3827=1,E3827=1),W3827,IF(AND(B3827=0,E3827=0),X3827,IF(AND(B3827=0,E3827=1),Y3827,ERROR))))</f>
        <v>0.93612778626425297</v>
      </c>
      <c r="K3827">
        <f t="shared" si="840"/>
        <v>0.15665621222121506</v>
      </c>
      <c r="L3827">
        <f t="shared" si="841"/>
        <v>0.11091417692806949</v>
      </c>
      <c r="M3827" s="22" t="str">
        <f t="shared" si="839"/>
        <v>'&gt;30%</v>
      </c>
      <c r="O3827">
        <f t="shared" si="842"/>
        <v>4.1271343850450917</v>
      </c>
      <c r="P3827">
        <f t="shared" si="843"/>
        <v>5.3706380281276624</v>
      </c>
      <c r="Q3827">
        <f t="shared" si="844"/>
        <v>3.6275358238728841</v>
      </c>
      <c r="R3827">
        <f>(O3827*constantes!$B$4)+(P3827*constantes!$B$5)+(D3827*constantes!$B$6)+(Q3827*constantes!$B$8)+(F3827*constantes!$B$9)</f>
        <v>26.92749902358074</v>
      </c>
      <c r="S3827" s="4">
        <f>(O3827*constantes!$B$4)+(P3827*constantes!$C$5)+(D3827*constantes!$B$6)+(Q3827*constantes!$B$8)+(F3827*constantes!$B$9)</f>
        <v>27.312251531915809</v>
      </c>
      <c r="T3827">
        <f>(O3827*constantes!$D$4)+(P3827*constantes!$D$5)+(D3827*constantes!$D$6)+(Q3827*constantes!$D$8)+(F3827*constantes!$D$9)</f>
        <v>29.58823066677024</v>
      </c>
      <c r="U3827">
        <f>(O3827*constantes!$D$4)+(P3827*constantes!$E$5)+(D3827*constantes!$D$6)+(Q3827*constantes!$D$8)+(F3827*constantes!$D$9)</f>
        <v>29.962886375612428</v>
      </c>
      <c r="V3827" s="5">
        <f t="shared" si="845"/>
        <v>0.91298878263499905</v>
      </c>
      <c r="W3827" s="5">
        <f t="shared" si="846"/>
        <v>0.97233247951647217</v>
      </c>
      <c r="X3827" s="6">
        <f t="shared" si="847"/>
        <v>0.84912371581266322</v>
      </c>
      <c r="Y3827" s="6">
        <f t="shared" si="848"/>
        <v>0.93612778626425297</v>
      </c>
      <c r="AA3827">
        <f>(O3827*constantes!$B$4)+(LN(110)*constantes!$B$5)+(LN(22)*constantes!$B$8)+(F3827*constantes!$B$9)</f>
        <v>24.549457097993042</v>
      </c>
      <c r="AB3827">
        <f t="shared" si="849"/>
        <v>0.202621140788115</v>
      </c>
      <c r="AC3827">
        <f>(O3827*constantes!$D$4)+(LN(110)*constantes!$D$5)+(LN(22)*constantes!$D$8)+(F3827*constantes!$D$9)</f>
        <v>26.810175241135234</v>
      </c>
      <c r="AD3827" s="7">
        <f t="shared" si="850"/>
        <v>0.11091417692806949</v>
      </c>
      <c r="AF3827">
        <f>(O3827*constantes!$B$4)+(LN(125)*constantes!$B$5)+(LN(22.5)*constantes!$B$8)+(F3827*constantes!$B$9)</f>
        <v>24.804414034747431</v>
      </c>
      <c r="AG3827">
        <f t="shared" si="851"/>
        <v>0.25336635564101739</v>
      </c>
      <c r="AH3827">
        <f>(O3827*constantes!$D$4)+(LN(125)*constantes!$D$5)+(LN(22.5)*constantes!$D$8)+(F3827*constantes!$D$9)</f>
        <v>27.181248257743466</v>
      </c>
      <c r="AI3827">
        <f t="shared" si="852"/>
        <v>0.15665621222121506</v>
      </c>
    </row>
    <row r="3828" spans="1:35" x14ac:dyDescent="0.25">
      <c r="A3828" s="11">
        <v>3827</v>
      </c>
      <c r="B3828">
        <v>1</v>
      </c>
      <c r="C3828">
        <v>40</v>
      </c>
      <c r="D3828">
        <v>1</v>
      </c>
      <c r="E3828">
        <v>0</v>
      </c>
      <c r="F3828">
        <v>0</v>
      </c>
      <c r="G3828">
        <v>110</v>
      </c>
      <c r="H3828">
        <v>24.63</v>
      </c>
      <c r="I3828">
        <f>IF(AND(B3828=1,E3828=0),V3828,IF(AND(B3828=1,E3828=1),W3828,IF(AND(B3828=0,E3828=0),X3828,IF(AND(B3828=0,E3828=1),Y3828,ERROR))))</f>
        <v>7.2822860161784408E-2</v>
      </c>
      <c r="K3828">
        <f t="shared" si="840"/>
        <v>4.2933030992125865E-2</v>
      </c>
      <c r="L3828">
        <f t="shared" si="841"/>
        <v>3.3434567241904078E-2</v>
      </c>
      <c r="M3828" s="22" t="str">
        <f t="shared" si="839"/>
        <v>Elevated Risk</v>
      </c>
      <c r="O3828">
        <f t="shared" si="842"/>
        <v>3.6888794541139363</v>
      </c>
      <c r="P3828">
        <f t="shared" si="843"/>
        <v>4.7004803657924166</v>
      </c>
      <c r="Q3828">
        <f t="shared" si="844"/>
        <v>3.2039652121324464</v>
      </c>
      <c r="R3828">
        <f>(O3828*constantes!$B$4)+(P3828*constantes!$B$5)+(D3828*constantes!$B$6)+(Q3828*constantes!$B$8)+(F3828*constantes!$B$9)</f>
        <v>23.452638803674954</v>
      </c>
      <c r="S3828" s="4">
        <f>(O3828*constantes!$B$4)+(P3828*constantes!$C$5)+(D3828*constantes!$B$6)+(Q3828*constantes!$B$8)+(F3828*constantes!$B$9)</f>
        <v>23.789381217080322</v>
      </c>
      <c r="T3828">
        <f>(O3828*constantes!$D$4)+(P3828*constantes!$D$5)+(D3828*constantes!$D$6)+(Q3828*constantes!$D$8)+(F3828*constantes!$D$9)</f>
        <v>25.516434656649672</v>
      </c>
      <c r="U3828">
        <f>(O3828*constantes!$D$4)+(P3828*constantes!$E$5)+(D3828*constantes!$D$6)+(Q3828*constantes!$D$8)+(F3828*constantes!$D$9)</f>
        <v>25.844340166967349</v>
      </c>
      <c r="V3828" s="5">
        <f t="shared" si="845"/>
        <v>7.2822860161784408E-2</v>
      </c>
      <c r="W3828" s="5">
        <f t="shared" si="846"/>
        <v>0.10047056521805131</v>
      </c>
      <c r="X3828" s="6">
        <f t="shared" si="847"/>
        <v>3.1726242972675789E-2</v>
      </c>
      <c r="Y3828" s="6">
        <f t="shared" si="848"/>
        <v>4.3764993522632745E-2</v>
      </c>
      <c r="AA3828">
        <f>(O3828*constantes!$B$4)+(LN(110)*constantes!$B$5)+(LN(22)*constantes!$B$8)+(F3828*constantes!$B$9)</f>
        <v>22.653587028201589</v>
      </c>
      <c r="AB3828">
        <f t="shared" si="849"/>
        <v>3.3434567241904078E-2</v>
      </c>
      <c r="AC3828">
        <f>(O3828*constantes!$D$4)+(LN(110)*constantes!$D$5)+(LN(22)*constantes!$D$8)+(F3828*constantes!$D$9)</f>
        <v>24.840022896226397</v>
      </c>
      <c r="AD3828" s="7">
        <f t="shared" si="850"/>
        <v>1.6258639030403699E-2</v>
      </c>
      <c r="AF3828">
        <f>(O3828*constantes!$B$4)+(LN(125)*constantes!$B$5)+(LN(22.5)*constantes!$B$8)+(F3828*constantes!$B$9)</f>
        <v>22.908543964955982</v>
      </c>
      <c r="AG3828">
        <f t="shared" si="851"/>
        <v>4.2933030992125865E-2</v>
      </c>
      <c r="AH3828">
        <f>(O3828*constantes!$D$4)+(LN(125)*constantes!$D$5)+(LN(22.5)*constantes!$D$8)+(F3828*constantes!$D$9)</f>
        <v>25.211095912834629</v>
      </c>
      <c r="AI3828">
        <f t="shared" si="852"/>
        <v>2.3477142937900042E-2</v>
      </c>
    </row>
    <row r="3829" spans="1:35" x14ac:dyDescent="0.25">
      <c r="A3829" s="11">
        <v>3828</v>
      </c>
      <c r="B3829">
        <v>1</v>
      </c>
      <c r="C3829">
        <v>57</v>
      </c>
      <c r="D3829">
        <v>0</v>
      </c>
      <c r="E3829">
        <v>1</v>
      </c>
      <c r="F3829">
        <v>0</v>
      </c>
      <c r="G3829">
        <v>192.5</v>
      </c>
      <c r="H3829">
        <v>25.94</v>
      </c>
      <c r="I3829">
        <f>IF(AND(B3829=1,E3829=0),V3829,IF(AND(B3829=1,E3829=1),W3829,IF(AND(B3829=0,E3829=0),X3829,IF(AND(B3829=0,E3829=1),Y3829,ERROR))))</f>
        <v>0.381469449137807</v>
      </c>
      <c r="K3829">
        <f t="shared" si="840"/>
        <v>0.12380054983513455</v>
      </c>
      <c r="L3829">
        <f t="shared" si="841"/>
        <v>9.7348342413305922E-2</v>
      </c>
      <c r="M3829" s="22" t="str">
        <f t="shared" si="839"/>
        <v>'&gt;30%</v>
      </c>
      <c r="O3829">
        <f t="shared" si="842"/>
        <v>4.0430512678345503</v>
      </c>
      <c r="P3829">
        <f t="shared" si="843"/>
        <v>5.2600961537278392</v>
      </c>
      <c r="Q3829">
        <f t="shared" si="844"/>
        <v>3.255786178888298</v>
      </c>
      <c r="R3829">
        <f>(O3829*constantes!$B$4)+(P3829*constantes!$B$5)+(D3829*constantes!$B$6)+(Q3829*constantes!$B$8)+(F3829*constantes!$B$9)</f>
        <v>24.924845656612959</v>
      </c>
      <c r="S3829" s="4">
        <f>(O3829*constantes!$B$4)+(P3829*constantes!$C$5)+(D3829*constantes!$B$6)+(Q3829*constantes!$B$8)+(F3829*constantes!$B$9)</f>
        <v>25.301678945066023</v>
      </c>
      <c r="T3829">
        <f>(O3829*constantes!$D$4)+(P3829*constantes!$D$5)+(D3829*constantes!$D$6)+(Q3829*constantes!$D$8)+(F3829*constantes!$D$9)</f>
        <v>27.462123269105778</v>
      </c>
      <c r="U3829">
        <f>(O3829*constantes!$D$4)+(P3829*constantes!$E$5)+(D3829*constantes!$D$6)+(Q3829*constantes!$D$8)+(F3829*constantes!$D$9)</f>
        <v>27.829067576789832</v>
      </c>
      <c r="V3829" s="5">
        <f t="shared" si="845"/>
        <v>0.2807706476349866</v>
      </c>
      <c r="W3829" s="5">
        <f t="shared" si="846"/>
        <v>0.381469449137807</v>
      </c>
      <c r="X3829" s="6">
        <f t="shared" si="847"/>
        <v>0.20198906800908423</v>
      </c>
      <c r="Y3829" s="6">
        <f t="shared" si="848"/>
        <v>0.2779493859598976</v>
      </c>
      <c r="AA3829">
        <f>(O3829*constantes!$B$4)+(LN(110)*constantes!$B$5)+(LN(22)*constantes!$B$8)+(F3829*constantes!$B$9)</f>
        <v>23.756109717441312</v>
      </c>
      <c r="AB3829">
        <f t="shared" si="849"/>
        <v>9.7348342413305922E-2</v>
      </c>
      <c r="AC3829">
        <f>(O3829*constantes!$D$4)+(LN(110)*constantes!$D$5)+(LN(22)*constantes!$D$8)+(F3829*constantes!$D$9)</f>
        <v>25.803749193387144</v>
      </c>
      <c r="AD3829" s="7">
        <f t="shared" si="850"/>
        <v>4.2061248414153263E-2</v>
      </c>
      <c r="AF3829">
        <f>(O3829*constantes!$B$4)+(LN(125)*constantes!$B$5)+(LN(22.5)*constantes!$B$8)+(F3829*constantes!$B$9)</f>
        <v>24.011066654195705</v>
      </c>
      <c r="AG3829">
        <f t="shared" si="851"/>
        <v>0.12380054983513455</v>
      </c>
      <c r="AH3829">
        <f>(O3829*constantes!$D$4)+(LN(125)*constantes!$D$5)+(LN(22.5)*constantes!$D$8)+(F3829*constantes!$D$9)</f>
        <v>26.174822209995376</v>
      </c>
      <c r="AI3829">
        <f t="shared" si="852"/>
        <v>6.0378388617794876E-2</v>
      </c>
    </row>
    <row r="3830" spans="1:35" x14ac:dyDescent="0.25">
      <c r="A3830" s="11">
        <v>3829</v>
      </c>
      <c r="B3830">
        <v>0</v>
      </c>
      <c r="C3830">
        <v>41</v>
      </c>
      <c r="D3830">
        <v>1</v>
      </c>
      <c r="E3830">
        <v>0</v>
      </c>
      <c r="F3830">
        <v>0</v>
      </c>
      <c r="G3830">
        <v>135</v>
      </c>
      <c r="H3830">
        <v>24.35</v>
      </c>
      <c r="I3830">
        <f>IF(AND(B3830=1,E3830=0),V3830,IF(AND(B3830=1,E3830=1),W3830,IF(AND(B3830=0,E3830=0),X3830,IF(AND(B3830=0,E3830=1),Y3830,ERROR))))</f>
        <v>5.9163016974657645E-2</v>
      </c>
      <c r="K3830">
        <f t="shared" si="840"/>
        <v>2.5088146116023613E-2</v>
      </c>
      <c r="L3830">
        <f t="shared" si="841"/>
        <v>1.7378724267438583E-2</v>
      </c>
      <c r="M3830" s="22" t="str">
        <f t="shared" si="839"/>
        <v>Elevated Risk</v>
      </c>
      <c r="O3830">
        <f t="shared" si="842"/>
        <v>3.713572066704308</v>
      </c>
      <c r="P3830">
        <f t="shared" si="843"/>
        <v>4.9052747784384296</v>
      </c>
      <c r="Q3830">
        <f t="shared" si="844"/>
        <v>3.1925318495285988</v>
      </c>
      <c r="R3830">
        <f>(O3830*constantes!$B$4)+(P3830*constantes!$B$5)+(D3830*constantes!$B$6)+(Q3830*constantes!$B$8)+(F3830*constantes!$B$9)</f>
        <v>23.900351911104195</v>
      </c>
      <c r="S3830" s="4">
        <f>(O3830*constantes!$B$4)+(P3830*constantes!$C$5)+(D3830*constantes!$B$6)+(Q3830*constantes!$B$8)+(F3830*constantes!$B$9)</f>
        <v>24.251765796231524</v>
      </c>
      <c r="T3830">
        <f>(O3830*constantes!$D$4)+(P3830*constantes!$D$5)+(D3830*constantes!$D$6)+(Q3830*constantes!$D$8)+(F3830*constantes!$D$9)</f>
        <v>26.15384792863583</v>
      </c>
      <c r="U3830">
        <f>(O3830*constantes!$D$4)+(P3830*constantes!$E$5)+(D3830*constantes!$D$6)+(Q3830*constantes!$D$8)+(F3830*constantes!$D$9)</f>
        <v>26.496039897179696</v>
      </c>
      <c r="V3830" s="5">
        <f t="shared" si="845"/>
        <v>0.1115795953089358</v>
      </c>
      <c r="W3830" s="5">
        <f t="shared" si="846"/>
        <v>0.15475414242654806</v>
      </c>
      <c r="X3830" s="6">
        <f t="shared" si="847"/>
        <v>5.9163016974657645E-2</v>
      </c>
      <c r="Y3830" s="6">
        <f t="shared" si="848"/>
        <v>8.2285828440884168E-2</v>
      </c>
      <c r="AA3830">
        <f>(O3830*constantes!$B$4)+(LN(110)*constantes!$B$5)+(LN(22)*constantes!$B$8)+(F3830*constantes!$B$9)</f>
        <v>22.730454143490913</v>
      </c>
      <c r="AB3830">
        <f t="shared" si="849"/>
        <v>3.6057212319339005E-2</v>
      </c>
      <c r="AC3830">
        <f>(O3830*constantes!$D$4)+(LN(110)*constantes!$D$5)+(LN(22)*constantes!$D$8)+(F3830*constantes!$D$9)</f>
        <v>24.907213223567677</v>
      </c>
      <c r="AD3830" s="7">
        <f t="shared" si="850"/>
        <v>1.7378724267438583E-2</v>
      </c>
      <c r="AF3830">
        <f>(O3830*constantes!$B$4)+(LN(125)*constantes!$B$5)+(LN(22.5)*constantes!$B$8)+(F3830*constantes!$B$9)</f>
        <v>22.985411080245306</v>
      </c>
      <c r="AG3830">
        <f t="shared" si="851"/>
        <v>4.62827295767122E-2</v>
      </c>
      <c r="AH3830">
        <f>(O3830*constantes!$D$4)+(LN(125)*constantes!$D$5)+(LN(22.5)*constantes!$D$8)+(F3830*constantes!$D$9)</f>
        <v>25.278286240175909</v>
      </c>
      <c r="AI3830">
        <f t="shared" si="852"/>
        <v>2.5088146116023613E-2</v>
      </c>
    </row>
    <row r="3831" spans="1:35" x14ac:dyDescent="0.25">
      <c r="A3831" s="11">
        <v>3830</v>
      </c>
      <c r="B3831">
        <v>1</v>
      </c>
      <c r="C3831">
        <v>37</v>
      </c>
      <c r="D3831">
        <v>1</v>
      </c>
      <c r="E3831">
        <v>0</v>
      </c>
      <c r="F3831">
        <v>0</v>
      </c>
      <c r="G3831">
        <v>111</v>
      </c>
      <c r="H3831">
        <v>26</v>
      </c>
      <c r="I3831">
        <f>IF(AND(B3831=1,E3831=0),V3831,IF(AND(B3831=1,E3831=1),W3831,IF(AND(B3831=0,E3831=0),X3831,IF(AND(B3831=0,E3831=1),Y3831,ERROR))))</f>
        <v>6.1025361217311169E-2</v>
      </c>
      <c r="K3831">
        <f t="shared" si="840"/>
        <v>3.3840132302612846E-2</v>
      </c>
      <c r="L3831">
        <f t="shared" si="841"/>
        <v>2.6325671515684657E-2</v>
      </c>
      <c r="M3831" s="22" t="str">
        <f t="shared" si="839"/>
        <v>Elevated Risk</v>
      </c>
      <c r="O3831">
        <f t="shared" si="842"/>
        <v>3.6109179126442243</v>
      </c>
      <c r="P3831">
        <f t="shared" si="843"/>
        <v>4.7095302013123339</v>
      </c>
      <c r="Q3831">
        <f t="shared" si="844"/>
        <v>3.2580965380214821</v>
      </c>
      <c r="R3831">
        <f>(O3831*constantes!$B$4)+(P3831*constantes!$B$5)+(D3831*constantes!$B$6)+(Q3831*constantes!$B$8)+(F3831*constantes!$B$9)</f>
        <v>23.269649503642743</v>
      </c>
      <c r="S3831" s="4">
        <f>(O3831*constantes!$B$4)+(P3831*constantes!$C$5)+(D3831*constantes!$B$6)+(Q3831*constantes!$B$8)+(F3831*constantes!$B$9)</f>
        <v>23.607040247264759</v>
      </c>
      <c r="T3831">
        <f>(O3831*constantes!$D$4)+(P3831*constantes!$D$5)+(D3831*constantes!$D$6)+(Q3831*constantes!$D$8)+(F3831*constantes!$D$9)</f>
        <v>25.35742685819578</v>
      </c>
      <c r="U3831">
        <f>(O3831*constantes!$D$4)+(P3831*constantes!$E$5)+(D3831*constantes!$D$6)+(Q3831*constantes!$D$8)+(F3831*constantes!$D$9)</f>
        <v>25.685963685039329</v>
      </c>
      <c r="V3831" s="5">
        <f t="shared" si="845"/>
        <v>6.1025361217311169E-2</v>
      </c>
      <c r="W3831" s="5">
        <f t="shared" si="846"/>
        <v>8.4453879987303693E-2</v>
      </c>
      <c r="X3831" s="6">
        <f t="shared" si="847"/>
        <v>2.7126047624931204E-2</v>
      </c>
      <c r="Y3831" s="6">
        <f t="shared" si="848"/>
        <v>3.7476442848384472E-2</v>
      </c>
      <c r="AA3831">
        <f>(O3831*constantes!$B$4)+(LN(110)*constantes!$B$5)+(LN(22)*constantes!$B$8)+(F3831*constantes!$B$9)</f>
        <v>22.410895868068035</v>
      </c>
      <c r="AB3831">
        <f t="shared" si="849"/>
        <v>2.6325671515684657E-2</v>
      </c>
      <c r="AC3831">
        <f>(O3831*constantes!$D$4)+(LN(110)*constantes!$D$5)+(LN(22)*constantes!$D$8)+(F3831*constantes!$D$9)</f>
        <v>24.627884084579406</v>
      </c>
      <c r="AD3831" s="7">
        <f t="shared" si="850"/>
        <v>1.3171407582175831E-2</v>
      </c>
      <c r="AF3831">
        <f>(O3831*constantes!$B$4)+(LN(125)*constantes!$B$5)+(LN(22.5)*constantes!$B$8)+(F3831*constantes!$B$9)</f>
        <v>22.665852804822428</v>
      </c>
      <c r="AG3831">
        <f t="shared" si="851"/>
        <v>3.3840132302612846E-2</v>
      </c>
      <c r="AH3831">
        <f>(O3831*constantes!$D$4)+(LN(125)*constantes!$D$5)+(LN(22.5)*constantes!$D$8)+(F3831*constantes!$D$9)</f>
        <v>24.998957101187639</v>
      </c>
      <c r="AI3831">
        <f t="shared" si="852"/>
        <v>1.903255478119692E-2</v>
      </c>
    </row>
    <row r="3832" spans="1:35" x14ac:dyDescent="0.25">
      <c r="A3832" s="11">
        <v>3831</v>
      </c>
      <c r="B3832">
        <v>0</v>
      </c>
      <c r="C3832">
        <v>46</v>
      </c>
      <c r="D3832">
        <v>1</v>
      </c>
      <c r="E3832">
        <v>0</v>
      </c>
      <c r="F3832">
        <v>1</v>
      </c>
      <c r="G3832">
        <v>106</v>
      </c>
      <c r="H3832">
        <v>20.84</v>
      </c>
      <c r="I3832">
        <f>IF(AND(B3832=1,E3832=0),V3832,IF(AND(B3832=1,E3832=1),W3832,IF(AND(B3832=0,E3832=0),X3832,IF(AND(B3832=0,E3832=1),Y3832,ERROR))))</f>
        <v>8.1400538916216347E-2</v>
      </c>
      <c r="K3832">
        <f t="shared" si="840"/>
        <v>7.2838097856685047E-2</v>
      </c>
      <c r="L3832">
        <f t="shared" si="841"/>
        <v>5.0844081284936782E-2</v>
      </c>
      <c r="M3832" s="22" t="str">
        <f t="shared" si="839"/>
        <v>Elevated Risk</v>
      </c>
      <c r="O3832">
        <f t="shared" si="842"/>
        <v>3.8286413964890951</v>
      </c>
      <c r="P3832">
        <f t="shared" si="843"/>
        <v>4.6634390941120669</v>
      </c>
      <c r="Q3832">
        <f t="shared" si="844"/>
        <v>3.0368742168851663</v>
      </c>
      <c r="R3832">
        <f>(O3832*constantes!$B$4)+(P3832*constantes!$B$5)+(D3832*constantes!$B$6)+(Q3832*constantes!$B$8)+(F3832*constantes!$B$9)</f>
        <v>24.218132889240163</v>
      </c>
      <c r="S3832" s="4">
        <f>(O3832*constantes!$B$4)+(P3832*constantes!$C$5)+(D3832*constantes!$B$6)+(Q3832*constantes!$B$8)+(F3832*constantes!$B$9)</f>
        <v>24.552221665942351</v>
      </c>
      <c r="T3832">
        <f>(O3832*constantes!$D$4)+(P3832*constantes!$D$5)+(D3832*constantes!$D$6)+(Q3832*constantes!$D$8)+(F3832*constantes!$D$9)</f>
        <v>26.484747650345895</v>
      </c>
      <c r="U3832">
        <f>(O3832*constantes!$D$4)+(P3832*constantes!$E$5)+(D3832*constantes!$D$6)+(Q3832*constantes!$D$8)+(F3832*constantes!$D$9)</f>
        <v>26.810069161551155</v>
      </c>
      <c r="V3832" s="5">
        <f t="shared" si="845"/>
        <v>0.150040984083603</v>
      </c>
      <c r="W3832" s="5">
        <f t="shared" si="846"/>
        <v>0.20312080862414261</v>
      </c>
      <c r="X3832" s="6">
        <f t="shared" si="847"/>
        <v>8.1400538916216347E-2</v>
      </c>
      <c r="Y3832" s="6">
        <f t="shared" si="848"/>
        <v>0.11090308976795116</v>
      </c>
      <c r="AA3832">
        <f>(O3832*constantes!$B$4)+(LN(110)*constantes!$B$5)+(LN(22)*constantes!$B$8)+(F3832*constantes!$B$9)</f>
        <v>23.620260364337767</v>
      </c>
      <c r="AB3832">
        <f t="shared" si="849"/>
        <v>8.5528297483184246E-2</v>
      </c>
      <c r="AC3832">
        <f>(O3832*constantes!$D$4)+(LN(110)*constantes!$D$5)+(LN(22)*constantes!$D$8)+(F3832*constantes!$D$9)</f>
        <v>25.997954924765168</v>
      </c>
      <c r="AD3832" s="7">
        <f t="shared" si="850"/>
        <v>5.0844081284936782E-2</v>
      </c>
      <c r="AF3832">
        <f>(O3832*constantes!$B$4)+(LN(125)*constantes!$B$5)+(LN(22.5)*constantes!$B$8)+(F3832*constantes!$B$9)</f>
        <v>23.875217301092157</v>
      </c>
      <c r="AG3832">
        <f t="shared" si="851"/>
        <v>0.10896680659776659</v>
      </c>
      <c r="AH3832">
        <f>(O3832*constantes!$D$4)+(LN(125)*constantes!$D$5)+(LN(22.5)*constantes!$D$8)+(F3832*constantes!$D$9)</f>
        <v>26.3690279413734</v>
      </c>
      <c r="AI3832">
        <f t="shared" si="852"/>
        <v>7.2838097856685047E-2</v>
      </c>
    </row>
    <row r="3833" spans="1:35" x14ac:dyDescent="0.25">
      <c r="A3833" s="11">
        <v>3832</v>
      </c>
      <c r="B3833">
        <v>1</v>
      </c>
      <c r="C3833">
        <v>38</v>
      </c>
      <c r="D3833">
        <v>1</v>
      </c>
      <c r="E3833">
        <v>1</v>
      </c>
      <c r="F3833">
        <v>0</v>
      </c>
      <c r="G3833">
        <v>149</v>
      </c>
      <c r="H3833">
        <v>31.08</v>
      </c>
      <c r="I3833">
        <f>IF(AND(B3833=1,E3833=0),V3833,IF(AND(B3833=1,E3833=1),W3833,IF(AND(B3833=0,E3833=0),X3833,IF(AND(B3833=0,E3833=1),Y3833,ERROR))))</f>
        <v>0.17696609182831435</v>
      </c>
      <c r="K3833">
        <f t="shared" si="840"/>
        <v>3.6714933714987352E-2</v>
      </c>
      <c r="L3833">
        <f t="shared" si="841"/>
        <v>2.8571578401445974E-2</v>
      </c>
      <c r="M3833" s="22" t="str">
        <f t="shared" si="839"/>
        <v>Elevated Risk</v>
      </c>
      <c r="O3833">
        <f t="shared" si="842"/>
        <v>3.6375861597263857</v>
      </c>
      <c r="P3833">
        <f t="shared" si="843"/>
        <v>5.0039463059454592</v>
      </c>
      <c r="Q3833">
        <f t="shared" si="844"/>
        <v>3.4365645254994468</v>
      </c>
      <c r="R3833">
        <f>(O3833*constantes!$B$4)+(P3833*constantes!$B$5)+(D3833*constantes!$B$6)+(Q3833*constantes!$B$8)+(F3833*constantes!$B$9)</f>
        <v>24.040316183895349</v>
      </c>
      <c r="S3833" s="4">
        <f>(O3833*constantes!$B$4)+(P3833*constantes!$C$5)+(D3833*constantes!$B$6)+(Q3833*constantes!$B$8)+(F3833*constantes!$B$9)</f>
        <v>24.398798897253283</v>
      </c>
      <c r="T3833">
        <f>(O3833*constantes!$D$4)+(P3833*constantes!$D$5)+(D3833*constantes!$D$6)+(Q3833*constantes!$D$8)+(F3833*constantes!$D$9)</f>
        <v>26.349400788765312</v>
      </c>
      <c r="U3833">
        <f>(O3833*constantes!$D$4)+(P3833*constantes!$E$5)+(D3833*constantes!$D$6)+(Q3833*constantes!$D$8)+(F3833*constantes!$D$9)</f>
        <v>26.698476083068066</v>
      </c>
      <c r="V3833" s="5">
        <f t="shared" si="845"/>
        <v>0.12723093057123935</v>
      </c>
      <c r="W3833" s="5">
        <f t="shared" si="846"/>
        <v>0.17696609182831435</v>
      </c>
      <c r="X3833" s="6">
        <f t="shared" si="847"/>
        <v>7.1474286198525916E-2</v>
      </c>
      <c r="Y3833" s="6">
        <f t="shared" si="848"/>
        <v>9.979864872776123E-2</v>
      </c>
      <c r="AA3833">
        <f>(O3833*constantes!$B$4)+(LN(110)*constantes!$B$5)+(LN(22)*constantes!$B$8)+(F3833*constantes!$B$9)</f>
        <v>22.493913054504919</v>
      </c>
      <c r="AB3833">
        <f t="shared" si="849"/>
        <v>2.8571578401445974E-2</v>
      </c>
      <c r="AC3833">
        <f>(O3833*constantes!$D$4)+(LN(110)*constantes!$D$5)+(LN(22)*constantes!$D$8)+(F3833*constantes!$D$9)</f>
        <v>24.700450251667263</v>
      </c>
      <c r="AD3833" s="7">
        <f t="shared" si="850"/>
        <v>1.4155691081518817E-2</v>
      </c>
      <c r="AF3833">
        <f>(O3833*constantes!$B$4)+(LN(125)*constantes!$B$5)+(LN(22.5)*constantes!$B$8)+(F3833*constantes!$B$9)</f>
        <v>22.748869991259316</v>
      </c>
      <c r="AG3833">
        <f t="shared" si="851"/>
        <v>3.6714933714987352E-2</v>
      </c>
      <c r="AH3833">
        <f>(O3833*constantes!$D$4)+(LN(125)*constantes!$D$5)+(LN(22.5)*constantes!$D$8)+(F3833*constantes!$D$9)</f>
        <v>25.071523268275495</v>
      </c>
      <c r="AI3833">
        <f t="shared" si="852"/>
        <v>2.0450275544260377E-2</v>
      </c>
    </row>
    <row r="3834" spans="1:35" x14ac:dyDescent="0.25">
      <c r="A3834" s="11">
        <v>3833</v>
      </c>
      <c r="B3834">
        <v>1</v>
      </c>
      <c r="C3834">
        <v>48</v>
      </c>
      <c r="D3834">
        <v>1</v>
      </c>
      <c r="E3834">
        <v>0</v>
      </c>
      <c r="F3834">
        <v>0</v>
      </c>
      <c r="G3834">
        <v>110</v>
      </c>
      <c r="H3834">
        <v>21.47</v>
      </c>
      <c r="I3834">
        <f>IF(AND(B3834=1,E3834=0),V3834,IF(AND(B3834=1,E3834=1),W3834,IF(AND(B3834=0,E3834=0),X3834,IF(AND(B3834=0,E3834=1),Y3834,ERROR))))</f>
        <v>0.11274061929811952</v>
      </c>
      <c r="K3834">
        <f t="shared" si="840"/>
        <v>7.448581103683527E-2</v>
      </c>
      <c r="L3834">
        <f t="shared" si="841"/>
        <v>5.8221930281009082E-2</v>
      </c>
      <c r="M3834" s="22" t="str">
        <f t="shared" si="839"/>
        <v>Elevated Risk</v>
      </c>
      <c r="O3834">
        <f t="shared" si="842"/>
        <v>3.8712010109078911</v>
      </c>
      <c r="P3834">
        <f t="shared" si="843"/>
        <v>4.7004803657924166</v>
      </c>
      <c r="Q3834">
        <f t="shared" si="844"/>
        <v>3.0666566118906897</v>
      </c>
      <c r="R3834">
        <f>(O3834*constantes!$B$4)+(P3834*constantes!$B$5)+(D3834*constantes!$B$6)+(Q3834*constantes!$B$8)+(F3834*constantes!$B$9)</f>
        <v>23.911344378098612</v>
      </c>
      <c r="S3834" s="4">
        <f>(O3834*constantes!$B$4)+(P3834*constantes!$C$5)+(D3834*constantes!$B$6)+(Q3834*constantes!$B$8)+(F3834*constantes!$B$9)</f>
        <v>24.248086791503979</v>
      </c>
      <c r="T3834">
        <f>(O3834*constantes!$D$4)+(P3834*constantes!$D$5)+(D3834*constantes!$D$6)+(Q3834*constantes!$D$8)+(F3834*constantes!$D$9)</f>
        <v>25.9423453533214</v>
      </c>
      <c r="U3834">
        <f>(O3834*constantes!$D$4)+(P3834*constantes!$E$5)+(D3834*constantes!$D$6)+(Q3834*constantes!$D$8)+(F3834*constantes!$D$9)</f>
        <v>26.270250863639077</v>
      </c>
      <c r="V3834" s="5">
        <f t="shared" si="845"/>
        <v>0.11274061929811952</v>
      </c>
      <c r="W3834" s="5">
        <f t="shared" si="846"/>
        <v>0.15423212115316087</v>
      </c>
      <c r="X3834" s="6">
        <f t="shared" si="847"/>
        <v>4.8161190332377646E-2</v>
      </c>
      <c r="Y3834" s="6">
        <f t="shared" si="848"/>
        <v>6.6219561607582578E-2</v>
      </c>
      <c r="AA3834">
        <f>(O3834*constantes!$B$4)+(LN(110)*constantes!$B$5)+(LN(22)*constantes!$B$8)+(F3834*constantes!$B$9)</f>
        <v>23.221146741638901</v>
      </c>
      <c r="AB3834">
        <f t="shared" si="849"/>
        <v>5.8221930281009082E-2</v>
      </c>
      <c r="AC3834">
        <f>(O3834*constantes!$D$4)+(LN(110)*constantes!$D$5)+(LN(22)*constantes!$D$8)+(F3834*constantes!$D$9)</f>
        <v>25.336132614771724</v>
      </c>
      <c r="AD3834" s="7">
        <f t="shared" si="850"/>
        <v>2.6562184906686825E-2</v>
      </c>
      <c r="AF3834">
        <f>(O3834*constantes!$B$4)+(LN(125)*constantes!$B$5)+(LN(22.5)*constantes!$B$8)+(F3834*constantes!$B$9)</f>
        <v>23.47610367839329</v>
      </c>
      <c r="AG3834">
        <f t="shared" si="851"/>
        <v>7.448581103683527E-2</v>
      </c>
      <c r="AH3834">
        <f>(O3834*constantes!$D$4)+(LN(125)*constantes!$D$5)+(LN(22.5)*constantes!$D$8)+(F3834*constantes!$D$9)</f>
        <v>25.707205631379956</v>
      </c>
      <c r="AI3834">
        <f t="shared" si="852"/>
        <v>3.8265438641588045E-2</v>
      </c>
    </row>
    <row r="3835" spans="1:35" x14ac:dyDescent="0.25">
      <c r="A3835" s="11">
        <v>3834</v>
      </c>
      <c r="B3835">
        <v>0</v>
      </c>
      <c r="C3835">
        <v>62</v>
      </c>
      <c r="D3835">
        <v>0</v>
      </c>
      <c r="E3835">
        <v>0</v>
      </c>
      <c r="F3835">
        <v>0</v>
      </c>
      <c r="G3835">
        <v>137</v>
      </c>
      <c r="H3835">
        <v>30.51</v>
      </c>
      <c r="I3835">
        <f>IF(AND(B3835=1,E3835=0),V3835,IF(AND(B3835=1,E3835=1),W3835,IF(AND(B3835=0,E3835=0),X3835,IF(AND(B3835=0,E3835=1),Y3835,ERROR))))</f>
        <v>0.11164706886654963</v>
      </c>
      <c r="K3835">
        <f t="shared" si="840"/>
        <v>7.5302674960658122E-2</v>
      </c>
      <c r="L3835">
        <f t="shared" si="841"/>
        <v>5.2585681787711391E-2</v>
      </c>
      <c r="M3835" s="22" t="str">
        <f t="shared" si="839"/>
        <v>Elevated Risk</v>
      </c>
      <c r="O3835">
        <f t="shared" si="842"/>
        <v>4.1271343850450917</v>
      </c>
      <c r="P3835">
        <f t="shared" si="843"/>
        <v>4.9199809258281251</v>
      </c>
      <c r="Q3835">
        <f t="shared" si="844"/>
        <v>3.4180544987285781</v>
      </c>
      <c r="R3835">
        <f>(O3835*constantes!$B$4)+(P3835*constantes!$B$5)+(D3835*constantes!$B$6)+(Q3835*constantes!$B$8)+(F3835*constantes!$B$9)</f>
        <v>24.684293536112264</v>
      </c>
      <c r="S3835" s="4">
        <f>(O3835*constantes!$B$4)+(P3835*constantes!$C$5)+(D3835*constantes!$B$6)+(Q3835*constantes!$B$8)+(F3835*constantes!$B$9)</f>
        <v>25.036760969638589</v>
      </c>
      <c r="T3835">
        <f>(O3835*constantes!$D$4)+(P3835*constantes!$D$5)+(D3835*constantes!$D$6)+(Q3835*constantes!$D$8)+(F3835*constantes!$D$9)</f>
        <v>26.817165469660825</v>
      </c>
      <c r="U3835">
        <f>(O3835*constantes!$D$4)+(P3835*constantes!$E$5)+(D3835*constantes!$D$6)+(Q3835*constantes!$D$8)+(F3835*constantes!$D$9)</f>
        <v>27.160383339046593</v>
      </c>
      <c r="V3835" s="5">
        <f t="shared" si="845"/>
        <v>0.22826169186121059</v>
      </c>
      <c r="W3835" s="5">
        <f t="shared" si="846"/>
        <v>0.30829979094325444</v>
      </c>
      <c r="X3835" s="6">
        <f t="shared" si="847"/>
        <v>0.11164706886654963</v>
      </c>
      <c r="Y3835" s="6">
        <f t="shared" si="848"/>
        <v>0.15368397983970028</v>
      </c>
      <c r="AA3835">
        <f>(O3835*constantes!$B$4)+(LN(110)*constantes!$B$5)+(LN(22)*constantes!$B$8)+(F3835*constantes!$B$9)</f>
        <v>24.017857097993041</v>
      </c>
      <c r="AB3835">
        <f t="shared" si="849"/>
        <v>0.12458920296857934</v>
      </c>
      <c r="AC3835">
        <f>(O3835*constantes!$D$4)+(LN(110)*constantes!$D$5)+(LN(22)*constantes!$D$8)+(F3835*constantes!$D$9)</f>
        <v>26.032545241135235</v>
      </c>
      <c r="AD3835" s="7">
        <f t="shared" si="850"/>
        <v>5.2585681787711391E-2</v>
      </c>
      <c r="AF3835">
        <f>(O3835*constantes!$B$4)+(LN(125)*constantes!$B$5)+(LN(22.5)*constantes!$B$8)+(F3835*constantes!$B$9)</f>
        <v>24.27281403474743</v>
      </c>
      <c r="AG3835">
        <f t="shared" si="851"/>
        <v>0.15777159470264646</v>
      </c>
      <c r="AH3835">
        <f>(O3835*constantes!$D$4)+(LN(125)*constantes!$D$5)+(LN(22.5)*constantes!$D$8)+(F3835*constantes!$D$9)</f>
        <v>26.403618257743467</v>
      </c>
      <c r="AI3835">
        <f t="shared" si="852"/>
        <v>7.5302674960658122E-2</v>
      </c>
    </row>
    <row r="3836" spans="1:35" x14ac:dyDescent="0.25">
      <c r="A3836" s="11">
        <v>3835</v>
      </c>
      <c r="B3836">
        <v>0</v>
      </c>
      <c r="C3836">
        <v>55</v>
      </c>
      <c r="D3836">
        <v>0</v>
      </c>
      <c r="E3836">
        <v>1</v>
      </c>
      <c r="F3836">
        <v>0</v>
      </c>
      <c r="G3836">
        <v>172.5</v>
      </c>
      <c r="H3836">
        <v>32.270000000000003</v>
      </c>
      <c r="I3836">
        <f>IF(AND(B3836=1,E3836=0),V3836,IF(AND(B3836=1,E3836=1),W3836,IF(AND(B3836=0,E3836=0),X3836,IF(AND(B3836=0,E3836=1),Y3836,ERROR))))</f>
        <v>0.2140205889323985</v>
      </c>
      <c r="K3836">
        <f t="shared" si="840"/>
        <v>5.4942946453026109E-2</v>
      </c>
      <c r="L3836">
        <f t="shared" si="841"/>
        <v>3.8241136753246696E-2</v>
      </c>
      <c r="M3836" s="22" t="str">
        <f t="shared" si="839"/>
        <v>Elevated Risk</v>
      </c>
      <c r="O3836">
        <f t="shared" si="842"/>
        <v>4.0073331852324712</v>
      </c>
      <c r="P3836">
        <f t="shared" si="843"/>
        <v>5.1503972364714148</v>
      </c>
      <c r="Q3836">
        <f t="shared" si="844"/>
        <v>3.4741380060638707</v>
      </c>
      <c r="R3836">
        <f>(O3836*constantes!$B$4)+(P3836*constantes!$B$5)+(D3836*constantes!$B$6)+(Q3836*constantes!$B$8)+(F3836*constantes!$B$9)</f>
        <v>24.783259204801922</v>
      </c>
      <c r="S3836" s="4">
        <f>(O3836*constantes!$B$4)+(P3836*constantes!$C$5)+(D3836*constantes!$B$6)+(Q3836*constantes!$B$8)+(F3836*constantes!$B$9)</f>
        <v>25.152233662822734</v>
      </c>
      <c r="T3836">
        <f>(O3836*constantes!$D$4)+(P3836*constantes!$D$5)+(D3836*constantes!$D$6)+(Q3836*constantes!$D$8)+(F3836*constantes!$D$9)</f>
        <v>27.167991056383485</v>
      </c>
      <c r="U3836">
        <f>(O3836*constantes!$D$4)+(P3836*constantes!$E$5)+(D3836*constantes!$D$6)+(Q3836*constantes!$D$8)+(F3836*constantes!$D$9)</f>
        <v>27.527282767599729</v>
      </c>
      <c r="V3836" s="5">
        <f t="shared" si="845"/>
        <v>0.24878586811881109</v>
      </c>
      <c r="W3836" s="5">
        <f t="shared" si="846"/>
        <v>0.33881462292106745</v>
      </c>
      <c r="X3836" s="6">
        <f t="shared" si="847"/>
        <v>0.15476173941911286</v>
      </c>
      <c r="Y3836" s="6">
        <f t="shared" si="848"/>
        <v>0.2140205889323985</v>
      </c>
      <c r="AA3836">
        <f>(O3836*constantes!$B$4)+(LN(110)*constantes!$B$5)+(LN(22)*constantes!$B$8)+(F3836*constantes!$B$9)</f>
        <v>23.644920755024344</v>
      </c>
      <c r="AB3836">
        <f t="shared" si="849"/>
        <v>8.7567364830949512E-2</v>
      </c>
      <c r="AC3836">
        <f>(O3836*constantes!$D$4)+(LN(110)*constantes!$D$5)+(LN(22)*constantes!$D$8)+(F3836*constantes!$D$9)</f>
        <v>25.706557790361106</v>
      </c>
      <c r="AD3836" s="7">
        <f t="shared" si="850"/>
        <v>3.8241136753246696E-2</v>
      </c>
      <c r="AF3836">
        <f>(O3836*constantes!$B$4)+(LN(125)*constantes!$B$5)+(LN(22.5)*constantes!$B$8)+(F3836*constantes!$B$9)</f>
        <v>23.899877691778737</v>
      </c>
      <c r="AG3836">
        <f t="shared" si="851"/>
        <v>0.11152976090806932</v>
      </c>
      <c r="AH3836">
        <f>(O3836*constantes!$D$4)+(LN(125)*constantes!$D$5)+(LN(22.5)*constantes!$D$8)+(F3836*constantes!$D$9)</f>
        <v>26.077630806969339</v>
      </c>
      <c r="AI3836">
        <f t="shared" si="852"/>
        <v>5.4942946453026109E-2</v>
      </c>
    </row>
    <row r="3837" spans="1:35" x14ac:dyDescent="0.25">
      <c r="A3837" s="11">
        <v>3836</v>
      </c>
      <c r="B3837">
        <v>1</v>
      </c>
      <c r="C3837">
        <v>68</v>
      </c>
      <c r="D3837">
        <v>0</v>
      </c>
      <c r="E3837">
        <v>0</v>
      </c>
      <c r="F3837">
        <v>0</v>
      </c>
      <c r="G3837">
        <v>130</v>
      </c>
      <c r="H3837">
        <v>33.520000000000003</v>
      </c>
      <c r="I3837">
        <f>IF(AND(B3837=1,E3837=0),V3837,IF(AND(B3837=1,E3837=1),W3837,IF(AND(B3837=0,E3837=0),X3837,IF(AND(B3837=0,E3837=1),Y3837,ERROR))))</f>
        <v>0.28657767823868574</v>
      </c>
      <c r="K3837">
        <f t="shared" si="840"/>
        <v>0.20459948552194085</v>
      </c>
      <c r="L3837">
        <f t="shared" si="841"/>
        <v>0.16254972199309958</v>
      </c>
      <c r="M3837" s="22" t="str">
        <f t="shared" si="839"/>
        <v>Elevated Risk</v>
      </c>
      <c r="O3837">
        <f t="shared" si="842"/>
        <v>4.219507705176107</v>
      </c>
      <c r="P3837">
        <f t="shared" si="843"/>
        <v>4.8675344504555822</v>
      </c>
      <c r="Q3837">
        <f t="shared" si="844"/>
        <v>3.5121422756138823</v>
      </c>
      <c r="R3837">
        <f>(O3837*constantes!$B$4)+(P3837*constantes!$B$5)+(D3837*constantes!$B$6)+(Q3837*constantes!$B$8)+(F3837*constantes!$B$9)</f>
        <v>24.949145546094574</v>
      </c>
      <c r="S3837" s="4">
        <f>(O3837*constantes!$B$4)+(P3837*constantes!$C$5)+(D3837*constantes!$B$6)+(Q3837*constantes!$B$8)+(F3837*constantes!$B$9)</f>
        <v>25.297855714125213</v>
      </c>
      <c r="T3837">
        <f>(O3837*constantes!$D$4)+(P3837*constantes!$D$5)+(D3837*constantes!$D$6)+(Q3837*constantes!$D$8)+(F3837*constantes!$D$9)</f>
        <v>26.969094900762158</v>
      </c>
      <c r="U3837">
        <f>(O3837*constantes!$D$4)+(P3837*constantes!$E$5)+(D3837*constantes!$D$6)+(Q3837*constantes!$D$8)+(F3837*constantes!$D$9)</f>
        <v>27.308654104025941</v>
      </c>
      <c r="V3837" s="5">
        <f t="shared" si="845"/>
        <v>0.28657767823868574</v>
      </c>
      <c r="W3837" s="5">
        <f t="shared" si="846"/>
        <v>0.38033451478327729</v>
      </c>
      <c r="X3837" s="6">
        <f t="shared" si="847"/>
        <v>0.12873643386215294</v>
      </c>
      <c r="Y3837" s="6">
        <f t="shared" si="848"/>
        <v>0.17595616186009699</v>
      </c>
      <c r="AA3837">
        <f>(O3837*constantes!$B$4)+(LN(110)*constantes!$B$5)+(LN(22)*constantes!$B$8)+(F3837*constantes!$B$9)</f>
        <v>24.305411548628083</v>
      </c>
      <c r="AB3837">
        <f t="shared" si="849"/>
        <v>0.16254972199309958</v>
      </c>
      <c r="AC3837">
        <f>(O3837*constantes!$D$4)+(LN(110)*constantes!$D$5)+(LN(22)*constantes!$D$8)+(F3837*constantes!$D$9)</f>
        <v>26.283899511344135</v>
      </c>
      <c r="AD3837" s="7">
        <f t="shared" si="850"/>
        <v>6.7098333328172055E-2</v>
      </c>
      <c r="AF3837">
        <f>(O3837*constantes!$B$4)+(LN(125)*constantes!$B$5)+(LN(22.5)*constantes!$B$8)+(F3837*constantes!$B$9)</f>
        <v>24.56036848538248</v>
      </c>
      <c r="AG3837">
        <f t="shared" si="851"/>
        <v>0.20459948552194085</v>
      </c>
      <c r="AH3837">
        <f>(O3837*constantes!$D$4)+(LN(125)*constantes!$D$5)+(LN(22.5)*constantes!$D$8)+(F3837*constantes!$D$9)</f>
        <v>26.654972527952367</v>
      </c>
      <c r="AI3837">
        <f t="shared" si="852"/>
        <v>9.5760530164646807E-2</v>
      </c>
    </row>
    <row r="3838" spans="1:35" x14ac:dyDescent="0.25">
      <c r="A3838" s="11">
        <v>3837</v>
      </c>
      <c r="B3838">
        <v>1</v>
      </c>
      <c r="C3838">
        <v>45</v>
      </c>
      <c r="D3838">
        <v>0</v>
      </c>
      <c r="E3838">
        <v>0</v>
      </c>
      <c r="F3838">
        <v>0</v>
      </c>
      <c r="G3838">
        <v>130</v>
      </c>
      <c r="H3838">
        <v>27.25</v>
      </c>
      <c r="I3838">
        <f>IF(AND(B3838=1,E3838=0),V3838,IF(AND(B3838=1,E3838=1),W3838,IF(AND(B3838=0,E3838=0),X3838,IF(AND(B3838=0,E3838=1),Y3838,ERROR))))</f>
        <v>7.6202184221295211E-2</v>
      </c>
      <c r="K3838">
        <f t="shared" si="840"/>
        <v>6.1354256697024101E-2</v>
      </c>
      <c r="L3838">
        <f t="shared" si="841"/>
        <v>4.7883245315309741E-2</v>
      </c>
      <c r="M3838" s="22" t="str">
        <f t="shared" si="839"/>
        <v>Elevated Risk</v>
      </c>
      <c r="O3838">
        <f t="shared" si="842"/>
        <v>3.8066624897703196</v>
      </c>
      <c r="P3838">
        <f t="shared" si="843"/>
        <v>4.8675344504555822</v>
      </c>
      <c r="Q3838">
        <f t="shared" si="844"/>
        <v>3.3050535211092531</v>
      </c>
      <c r="R3838">
        <f>(O3838*constantes!$B$4)+(P3838*constantes!$B$5)+(D3838*constantes!$B$6)+(Q3838*constantes!$B$8)+(F3838*constantes!$B$9)</f>
        <v>23.499801152436341</v>
      </c>
      <c r="S3838" s="4">
        <f>(O3838*constantes!$B$4)+(P3838*constantes!$C$5)+(D3838*constantes!$B$6)+(Q3838*constantes!$B$8)+(F3838*constantes!$B$9)</f>
        <v>23.848511320466976</v>
      </c>
      <c r="T3838">
        <f>(O3838*constantes!$D$4)+(P3838*constantes!$D$5)+(D3838*constantes!$D$6)+(Q3838*constantes!$D$8)+(F3838*constantes!$D$9)</f>
        <v>25.739840044737441</v>
      </c>
      <c r="U3838">
        <f>(O3838*constantes!$D$4)+(P3838*constantes!$E$5)+(D3838*constantes!$D$6)+(Q3838*constantes!$D$8)+(F3838*constantes!$D$9)</f>
        <v>26.079399248001224</v>
      </c>
      <c r="V3838" s="5">
        <f t="shared" si="845"/>
        <v>7.6202184221295211E-2</v>
      </c>
      <c r="W3838" s="5">
        <f t="shared" si="846"/>
        <v>0.10625359912726884</v>
      </c>
      <c r="X3838" s="6">
        <f t="shared" si="847"/>
        <v>3.9509401155991108E-2</v>
      </c>
      <c r="Y3838" s="6">
        <f t="shared" si="848"/>
        <v>5.5037469150581275E-2</v>
      </c>
      <c r="AA3838">
        <f>(O3838*constantes!$B$4)+(LN(110)*constantes!$B$5)+(LN(22)*constantes!$B$8)+(F3838*constantes!$B$9)</f>
        <v>23.020240906878485</v>
      </c>
      <c r="AB3838">
        <f t="shared" si="849"/>
        <v>4.7883245315309741E-2</v>
      </c>
      <c r="AC3838">
        <f>(O3838*constantes!$D$4)+(LN(110)*constantes!$D$5)+(LN(22)*constantes!$D$8)+(F3838*constantes!$D$9)</f>
        <v>25.16051878105991</v>
      </c>
      <c r="AD3838" s="7">
        <f t="shared" si="850"/>
        <v>2.2332293193086827E-2</v>
      </c>
      <c r="AF3838">
        <f>(O3838*constantes!$B$4)+(LN(125)*constantes!$B$5)+(LN(22.5)*constantes!$B$8)+(F3838*constantes!$B$9)</f>
        <v>23.275197843632878</v>
      </c>
      <c r="AG3838">
        <f t="shared" si="851"/>
        <v>6.1354256697024101E-2</v>
      </c>
      <c r="AH3838">
        <f>(O3838*constantes!$D$4)+(LN(125)*constantes!$D$5)+(LN(22.5)*constantes!$D$8)+(F3838*constantes!$D$9)</f>
        <v>25.531591797668142</v>
      </c>
      <c r="AI3838">
        <f t="shared" si="852"/>
        <v>3.2202898660143586E-2</v>
      </c>
    </row>
    <row r="3839" spans="1:35" x14ac:dyDescent="0.25">
      <c r="A3839" s="11">
        <v>3838</v>
      </c>
      <c r="B3839">
        <v>1</v>
      </c>
      <c r="C3839">
        <v>58</v>
      </c>
      <c r="D3839">
        <v>1</v>
      </c>
      <c r="E3839">
        <v>0</v>
      </c>
      <c r="F3839">
        <v>0</v>
      </c>
      <c r="G3839">
        <v>124</v>
      </c>
      <c r="H3839">
        <v>21.65</v>
      </c>
      <c r="I3839">
        <f>IF(AND(B3839=1,E3839=0),V3839,IF(AND(B3839=1,E3839=1),W3839,IF(AND(B3839=0,E3839=0),X3839,IF(AND(B3839=0,E3839=1),Y3839,ERROR))))</f>
        <v>0.23741369851548966</v>
      </c>
      <c r="K3839">
        <f t="shared" si="840"/>
        <v>0.1302191222428678</v>
      </c>
      <c r="L3839">
        <f t="shared" si="841"/>
        <v>0.10247681663833785</v>
      </c>
      <c r="M3839" s="22" t="str">
        <f t="shared" si="839"/>
        <v>Elevated Risk</v>
      </c>
      <c r="O3839">
        <f t="shared" si="842"/>
        <v>4.0604430105464191</v>
      </c>
      <c r="P3839">
        <f t="shared" si="843"/>
        <v>4.8202815656050371</v>
      </c>
      <c r="Q3839">
        <f t="shared" si="844"/>
        <v>3.0750054544484988</v>
      </c>
      <c r="R3839">
        <f>(O3839*constantes!$B$4)+(P3839*constantes!$B$5)+(D3839*constantes!$B$6)+(Q3839*constantes!$B$8)+(F3839*constantes!$B$9)</f>
        <v>24.729306674956309</v>
      </c>
      <c r="S3839" s="4">
        <f>(O3839*constantes!$B$4)+(P3839*constantes!$C$5)+(D3839*constantes!$B$6)+(Q3839*constantes!$B$8)+(F3839*constantes!$B$9)</f>
        <v>25.074631646316252</v>
      </c>
      <c r="T3839">
        <f>(O3839*constantes!$D$4)+(P3839*constantes!$D$5)+(D3839*constantes!$D$6)+(Q3839*constantes!$D$8)+(F3839*constantes!$D$9)</f>
        <v>26.798544420000404</v>
      </c>
      <c r="U3839">
        <f>(O3839*constantes!$D$4)+(P3839*constantes!$E$5)+(D3839*constantes!$D$6)+(Q3839*constantes!$D$8)+(F3839*constantes!$D$9)</f>
        <v>27.134807262017013</v>
      </c>
      <c r="V3839" s="5">
        <f t="shared" si="845"/>
        <v>0.23741369851548966</v>
      </c>
      <c r="W3839" s="5">
        <f t="shared" si="846"/>
        <v>0.31807088526588878</v>
      </c>
      <c r="X3839" s="6">
        <f t="shared" si="847"/>
        <v>0.10970471754232036</v>
      </c>
      <c r="Y3839" s="6">
        <f t="shared" si="848"/>
        <v>0.15011044154929376</v>
      </c>
      <c r="AA3839">
        <f>(O3839*constantes!$B$4)+(LN(110)*constantes!$B$5)+(LN(22)*constantes!$B$8)+(F3839*constantes!$B$9)</f>
        <v>23.81024951683365</v>
      </c>
      <c r="AB3839">
        <f t="shared" si="849"/>
        <v>0.10247681663833785</v>
      </c>
      <c r="AC3839">
        <f>(O3839*constantes!$D$4)+(LN(110)*constantes!$D$5)+(LN(22)*constantes!$D$8)+(F3839*constantes!$D$9)</f>
        <v>25.851073342728132</v>
      </c>
      <c r="AD3839" s="7">
        <f t="shared" si="850"/>
        <v>4.4054054961770062E-2</v>
      </c>
      <c r="AF3839">
        <f>(O3839*constantes!$B$4)+(LN(125)*constantes!$B$5)+(LN(22.5)*constantes!$B$8)+(F3839*constantes!$B$9)</f>
        <v>24.065206453588043</v>
      </c>
      <c r="AG3839">
        <f t="shared" si="851"/>
        <v>0.1302191222428678</v>
      </c>
      <c r="AH3839">
        <f>(O3839*constantes!$D$4)+(LN(125)*constantes!$D$5)+(LN(22.5)*constantes!$D$8)+(F3839*constantes!$D$9)</f>
        <v>26.222146359336364</v>
      </c>
      <c r="AI3839">
        <f t="shared" si="852"/>
        <v>6.3209991046805025E-2</v>
      </c>
    </row>
    <row r="3840" spans="1:35" x14ac:dyDescent="0.25">
      <c r="A3840" s="11">
        <v>3839</v>
      </c>
      <c r="B3840">
        <v>0</v>
      </c>
      <c r="C3840">
        <v>46</v>
      </c>
      <c r="D3840">
        <v>0</v>
      </c>
      <c r="E3840">
        <v>0</v>
      </c>
      <c r="F3840">
        <v>0</v>
      </c>
      <c r="G3840">
        <v>102</v>
      </c>
      <c r="H3840">
        <v>21.96</v>
      </c>
      <c r="I3840">
        <f>IF(AND(B3840=1,E3840=0),V3840,IF(AND(B3840=1,E3840=1),W3840,IF(AND(B3840=0,E3840=0),X3840,IF(AND(B3840=0,E3840=1),Y3840,ERROR))))</f>
        <v>1.9184738254993117E-2</v>
      </c>
      <c r="K3840">
        <f t="shared" si="840"/>
        <v>3.4153313573738631E-2</v>
      </c>
      <c r="L3840">
        <f t="shared" si="841"/>
        <v>2.3692217580876362E-2</v>
      </c>
      <c r="M3840" s="22" t="str">
        <f t="shared" si="839"/>
        <v>OPTIMAL</v>
      </c>
      <c r="O3840">
        <f t="shared" si="842"/>
        <v>3.8286413964890951</v>
      </c>
      <c r="P3840">
        <f t="shared" si="843"/>
        <v>4.6249728132842707</v>
      </c>
      <c r="Q3840">
        <f t="shared" si="844"/>
        <v>3.0892226166413299</v>
      </c>
      <c r="R3840">
        <f>(O3840*constantes!$B$4)+(P3840*constantes!$B$5)+(D3840*constantes!$B$6)+(Q3840*constantes!$B$8)+(F3840*constantes!$B$9)</f>
        <v>22.947145101876824</v>
      </c>
      <c r="S3840" s="4">
        <f>(O3840*constantes!$B$4)+(P3840*constantes!$C$5)+(D3840*constantes!$B$6)+(Q3840*constantes!$B$8)+(F3840*constantes!$B$9)</f>
        <v>23.278478154220512</v>
      </c>
      <c r="T3840">
        <f>(O3840*constantes!$D$4)+(P3840*constantes!$D$5)+(D3840*constantes!$D$6)+(Q3840*constantes!$D$8)+(F3840*constantes!$D$9)</f>
        <v>25.00699858371792</v>
      </c>
      <c r="U3840">
        <f>(O3840*constantes!$D$4)+(P3840*constantes!$E$5)+(D3840*constantes!$D$6)+(Q3840*constantes!$D$8)+(F3840*constantes!$D$9)</f>
        <v>25.329636687172631</v>
      </c>
      <c r="V3840" s="5">
        <f t="shared" si="845"/>
        <v>4.4584468321505533E-2</v>
      </c>
      <c r="W3840" s="5">
        <f t="shared" si="846"/>
        <v>6.1549513110882748E-2</v>
      </c>
      <c r="X3840" s="6">
        <f t="shared" si="847"/>
        <v>1.9184738254993117E-2</v>
      </c>
      <c r="Y3840" s="6">
        <f t="shared" si="848"/>
        <v>2.6392487968697198E-2</v>
      </c>
      <c r="AA3840">
        <f>(O3840*constantes!$B$4)+(LN(110)*constantes!$B$5)+(LN(22)*constantes!$B$8)+(F3840*constantes!$B$9)</f>
        <v>23.088660364337766</v>
      </c>
      <c r="AB3840">
        <f t="shared" si="849"/>
        <v>5.1185816914687488E-2</v>
      </c>
      <c r="AC3840">
        <f>(O3840*constantes!$D$4)+(LN(110)*constantes!$D$5)+(LN(22)*constantes!$D$8)+(F3840*constantes!$D$9)</f>
        <v>25.220324924765169</v>
      </c>
      <c r="AD3840" s="7">
        <f t="shared" si="850"/>
        <v>2.3692217580876362E-2</v>
      </c>
      <c r="AF3840">
        <f>(O3840*constantes!$B$4)+(LN(125)*constantes!$B$5)+(LN(22.5)*constantes!$B$8)+(F3840*constantes!$B$9)</f>
        <v>23.343617301092156</v>
      </c>
      <c r="AG3840">
        <f t="shared" si="851"/>
        <v>6.5553501255932511E-2</v>
      </c>
      <c r="AH3840">
        <f>(O3840*constantes!$D$4)+(LN(125)*constantes!$D$5)+(LN(22.5)*constantes!$D$8)+(F3840*constantes!$D$9)</f>
        <v>25.591397941373401</v>
      </c>
      <c r="AI3840">
        <f t="shared" si="852"/>
        <v>3.4153313573738631E-2</v>
      </c>
    </row>
    <row r="3841" spans="1:35" x14ac:dyDescent="0.25">
      <c r="A3841" s="11">
        <v>3840</v>
      </c>
      <c r="B3841">
        <v>0</v>
      </c>
      <c r="C3841">
        <v>43</v>
      </c>
      <c r="D3841">
        <v>1</v>
      </c>
      <c r="E3841">
        <v>0</v>
      </c>
      <c r="F3841">
        <v>0</v>
      </c>
      <c r="G3841">
        <v>104.5</v>
      </c>
      <c r="H3841">
        <v>17.84</v>
      </c>
      <c r="I3841">
        <f>IF(AND(B3841=1,E3841=0),V3841,IF(AND(B3841=1,E3841=1),W3841,IF(AND(B3841=0,E3841=0),X3841,IF(AND(B3841=0,E3841=1),Y3841,ERROR))))</f>
        <v>2.8402176280440505E-2</v>
      </c>
      <c r="K3841">
        <f t="shared" si="840"/>
        <v>2.8509711637591306E-2</v>
      </c>
      <c r="L3841">
        <f t="shared" si="841"/>
        <v>1.975954812069991E-2</v>
      </c>
      <c r="M3841" s="22" t="str">
        <f t="shared" si="839"/>
        <v>NORMAL</v>
      </c>
      <c r="O3841">
        <f t="shared" si="842"/>
        <v>3.7612001156935624</v>
      </c>
      <c r="P3841">
        <f t="shared" si="843"/>
        <v>4.6491870714048655</v>
      </c>
      <c r="Q3841">
        <f t="shared" si="844"/>
        <v>2.8814431271518632</v>
      </c>
      <c r="R3841">
        <f>(O3841*constantes!$B$4)+(P3841*constantes!$B$5)+(D3841*constantes!$B$6)+(Q3841*constantes!$B$8)+(F3841*constantes!$B$9)</f>
        <v>23.326931132483352</v>
      </c>
      <c r="S3841" s="4">
        <f>(O3841*constantes!$B$4)+(P3841*constantes!$C$5)+(D3841*constantes!$B$6)+(Q3841*constantes!$B$8)+(F3841*constantes!$B$9)</f>
        <v>23.6599988942788</v>
      </c>
      <c r="T3841">
        <f>(O3841*constantes!$D$4)+(P3841*constantes!$D$5)+(D3841*constantes!$D$6)+(Q3841*constantes!$D$8)+(F3841*constantes!$D$9)</f>
        <v>25.404051402592135</v>
      </c>
      <c r="U3841">
        <f>(O3841*constantes!$D$4)+(P3841*constantes!$E$5)+(D3841*constantes!$D$6)+(Q3841*constantes!$D$8)+(F3841*constantes!$D$9)</f>
        <v>25.728378692693337</v>
      </c>
      <c r="V3841" s="5">
        <f t="shared" si="845"/>
        <v>6.4504509938917987E-2</v>
      </c>
      <c r="W3841" s="5">
        <f t="shared" si="846"/>
        <v>8.8836811560981443E-2</v>
      </c>
      <c r="X3841" s="6">
        <f t="shared" si="847"/>
        <v>2.8402176280440505E-2</v>
      </c>
      <c r="Y3841" s="6">
        <f t="shared" si="848"/>
        <v>3.9068067764579384E-2</v>
      </c>
      <c r="AA3841">
        <f>(O3841*constantes!$B$4)+(LN(110)*constantes!$B$5)+(LN(22)*constantes!$B$8)+(F3841*constantes!$B$9)</f>
        <v>22.8787183548725</v>
      </c>
      <c r="AB3841">
        <f t="shared" si="849"/>
        <v>4.169811677585733E-2</v>
      </c>
      <c r="AC3841">
        <f>(O3841*constantes!$D$4)+(LN(110)*constantes!$D$5)+(LN(22)*constantes!$D$8)+(F3841*constantes!$D$9)</f>
        <v>25.036812478830871</v>
      </c>
      <c r="AD3841" s="7">
        <f t="shared" si="850"/>
        <v>1.975954812069991E-2</v>
      </c>
      <c r="AF3841">
        <f>(O3841*constantes!$B$4)+(LN(125)*constantes!$B$5)+(LN(22.5)*constantes!$B$8)+(F3841*constantes!$B$9)</f>
        <v>23.133675291626897</v>
      </c>
      <c r="AG3841">
        <f t="shared" si="851"/>
        <v>5.3478442485207722E-2</v>
      </c>
      <c r="AH3841">
        <f>(O3841*constantes!$D$4)+(LN(125)*constantes!$D$5)+(LN(22.5)*constantes!$D$8)+(F3841*constantes!$D$9)</f>
        <v>25.407885495439103</v>
      </c>
      <c r="AI3841">
        <f t="shared" si="852"/>
        <v>2.8509711637591306E-2</v>
      </c>
    </row>
    <row r="3842" spans="1:35" x14ac:dyDescent="0.25">
      <c r="A3842" s="11">
        <v>3841</v>
      </c>
      <c r="B3842">
        <v>0</v>
      </c>
      <c r="C3842">
        <v>43</v>
      </c>
      <c r="D3842">
        <v>1</v>
      </c>
      <c r="E3842">
        <v>0</v>
      </c>
      <c r="F3842">
        <v>0</v>
      </c>
      <c r="G3842">
        <v>133</v>
      </c>
      <c r="H3842">
        <v>26.01</v>
      </c>
      <c r="I3842">
        <f>IF(AND(B3842=1,E3842=0),V3842,IF(AND(B3842=1,E3842=1),W3842,IF(AND(B3842=0,E3842=0),X3842,IF(AND(B3842=0,E3842=1),Y3842,ERROR))))</f>
        <v>6.6535587523187001E-2</v>
      </c>
      <c r="K3842">
        <f t="shared" si="840"/>
        <v>2.8509711637591306E-2</v>
      </c>
      <c r="L3842">
        <f t="shared" si="841"/>
        <v>1.975954812069991E-2</v>
      </c>
      <c r="M3842" s="22" t="str">
        <f t="shared" si="839"/>
        <v>Elevated Risk</v>
      </c>
      <c r="O3842">
        <f t="shared" si="842"/>
        <v>3.7612001156935624</v>
      </c>
      <c r="P3842">
        <f t="shared" si="843"/>
        <v>4.8903491282217537</v>
      </c>
      <c r="Q3842">
        <f t="shared" si="844"/>
        <v>3.2584810794605601</v>
      </c>
      <c r="R3842">
        <f>(O3842*constantes!$B$4)+(P3842*constantes!$B$5)+(D3842*constantes!$B$6)+(Q3842*constantes!$B$8)+(F3842*constantes!$B$9)</f>
        <v>24.073210418294991</v>
      </c>
      <c r="S3842" s="4">
        <f>(O3842*constantes!$B$4)+(P3842*constantes!$C$5)+(D3842*constantes!$B$6)+(Q3842*constantes!$B$8)+(F3842*constantes!$B$9)</f>
        <v>24.423555029840799</v>
      </c>
      <c r="T3842">
        <f>(O3842*constantes!$D$4)+(P3842*constantes!$D$5)+(D3842*constantes!$D$6)+(Q3842*constantes!$D$8)+(F3842*constantes!$D$9)</f>
        <v>26.275179216950747</v>
      </c>
      <c r="U3842">
        <f>(O3842*constantes!$D$4)+(P3842*constantes!$E$5)+(D3842*constantes!$D$6)+(Q3842*constantes!$D$8)+(F3842*constantes!$D$9)</f>
        <v>26.616329972135496</v>
      </c>
      <c r="V3842" s="5">
        <f t="shared" si="845"/>
        <v>0.1311937268613752</v>
      </c>
      <c r="W3842" s="5">
        <f t="shared" si="846"/>
        <v>0.18097404628932878</v>
      </c>
      <c r="X3842" s="6">
        <f t="shared" si="847"/>
        <v>6.6535587523187001E-2</v>
      </c>
      <c r="Y3842" s="6">
        <f t="shared" si="848"/>
        <v>9.230372038890855E-2</v>
      </c>
      <c r="AA3842">
        <f>(O3842*constantes!$B$4)+(LN(110)*constantes!$B$5)+(LN(22)*constantes!$B$8)+(F3842*constantes!$B$9)</f>
        <v>22.8787183548725</v>
      </c>
      <c r="AB3842">
        <f t="shared" si="849"/>
        <v>4.169811677585733E-2</v>
      </c>
      <c r="AC3842">
        <f>(O3842*constantes!$D$4)+(LN(110)*constantes!$D$5)+(LN(22)*constantes!$D$8)+(F3842*constantes!$D$9)</f>
        <v>25.036812478830871</v>
      </c>
      <c r="AD3842" s="7">
        <f t="shared" si="850"/>
        <v>1.975954812069991E-2</v>
      </c>
      <c r="AF3842">
        <f>(O3842*constantes!$B$4)+(LN(125)*constantes!$B$5)+(LN(22.5)*constantes!$B$8)+(F3842*constantes!$B$9)</f>
        <v>23.133675291626897</v>
      </c>
      <c r="AG3842">
        <f t="shared" si="851"/>
        <v>5.3478442485207722E-2</v>
      </c>
      <c r="AH3842">
        <f>(O3842*constantes!$D$4)+(LN(125)*constantes!$D$5)+(LN(22.5)*constantes!$D$8)+(F3842*constantes!$D$9)</f>
        <v>25.407885495439103</v>
      </c>
      <c r="AI3842">
        <f t="shared" si="852"/>
        <v>2.8509711637591306E-2</v>
      </c>
    </row>
    <row r="3843" spans="1:35" x14ac:dyDescent="0.25">
      <c r="A3843" s="11">
        <v>3842</v>
      </c>
      <c r="B3843">
        <v>0</v>
      </c>
      <c r="C3843">
        <v>38</v>
      </c>
      <c r="D3843">
        <v>0</v>
      </c>
      <c r="E3843">
        <v>0</v>
      </c>
      <c r="F3843">
        <v>0</v>
      </c>
      <c r="G3843">
        <v>120.5</v>
      </c>
      <c r="H3843">
        <v>22.73</v>
      </c>
      <c r="I3843">
        <f>IF(AND(B3843=1,E3843=0),V3843,IF(AND(B3843=1,E3843=1),W3843,IF(AND(B3843=0,E3843=0),X3843,IF(AND(B3843=0,E3843=1),Y3843,ERROR))))</f>
        <v>1.8560284931998905E-2</v>
      </c>
      <c r="K3843">
        <f t="shared" si="840"/>
        <v>2.0450275544260377E-2</v>
      </c>
      <c r="L3843">
        <f t="shared" si="841"/>
        <v>1.4155691081518817E-2</v>
      </c>
      <c r="M3843" s="22" t="str">
        <f t="shared" ref="M3843:M3906" si="853">_xlfn.IFS(I3843&lt;=(L3843*1.05),"OPTIMAL",I3843&lt;=(K3843*1.1),"NORMAL",I3843&lt;=0.3,"Elevated Risk",I3843&gt;0.3,"'&gt;30%")</f>
        <v>NORMAL</v>
      </c>
      <c r="O3843">
        <f t="shared" si="842"/>
        <v>3.6375861597263857</v>
      </c>
      <c r="P3843">
        <f t="shared" si="843"/>
        <v>4.7916497529307094</v>
      </c>
      <c r="Q3843">
        <f t="shared" si="844"/>
        <v>3.123685637864452</v>
      </c>
      <c r="R3843">
        <f>(O3843*constantes!$B$4)+(P3843*constantes!$B$5)+(D3843*constantes!$B$6)+(Q3843*constantes!$B$8)+(F3843*constantes!$B$9)</f>
        <v>22.688918098578355</v>
      </c>
      <c r="S3843" s="4">
        <f>(O3843*constantes!$B$4)+(P3843*constantes!$C$5)+(D3843*constantes!$B$6)+(Q3843*constantes!$B$8)+(F3843*constantes!$B$9)</f>
        <v>23.032191886878309</v>
      </c>
      <c r="T3843">
        <f>(O3843*constantes!$D$4)+(P3843*constantes!$D$5)+(D3843*constantes!$D$6)+(Q3843*constantes!$D$8)+(F3843*constantes!$D$9)</f>
        <v>24.9735903605212</v>
      </c>
      <c r="U3843">
        <f>(O3843*constantes!$D$4)+(P3843*constantes!$E$5)+(D3843*constantes!$D$6)+(Q3843*constantes!$D$8)+(F3843*constantes!$D$9)</f>
        <v>25.307855847285644</v>
      </c>
      <c r="V3843" s="5">
        <f t="shared" si="845"/>
        <v>3.4615911033368696E-2</v>
      </c>
      <c r="W3843" s="5">
        <f t="shared" si="846"/>
        <v>4.8444756287272184E-2</v>
      </c>
      <c r="X3843" s="6">
        <f t="shared" si="847"/>
        <v>1.8560284931998905E-2</v>
      </c>
      <c r="Y3843" s="6">
        <f t="shared" si="848"/>
        <v>2.5831261629600255E-2</v>
      </c>
      <c r="AA3843">
        <f>(O3843*constantes!$B$4)+(LN(110)*constantes!$B$5)+(LN(22)*constantes!$B$8)+(F3843*constantes!$B$9)</f>
        <v>22.493913054504919</v>
      </c>
      <c r="AB3843">
        <f t="shared" si="849"/>
        <v>2.8571578401445974E-2</v>
      </c>
      <c r="AC3843">
        <f>(O3843*constantes!$D$4)+(LN(110)*constantes!$D$5)+(LN(22)*constantes!$D$8)+(F3843*constantes!$D$9)</f>
        <v>24.700450251667263</v>
      </c>
      <c r="AD3843" s="7">
        <f t="shared" si="850"/>
        <v>1.4155691081518817E-2</v>
      </c>
      <c r="AF3843">
        <f>(O3843*constantes!$B$4)+(LN(125)*constantes!$B$5)+(LN(22.5)*constantes!$B$8)+(F3843*constantes!$B$9)</f>
        <v>22.748869991259316</v>
      </c>
      <c r="AG3843">
        <f t="shared" si="851"/>
        <v>3.6714933714987352E-2</v>
      </c>
      <c r="AH3843">
        <f>(O3843*constantes!$D$4)+(LN(125)*constantes!$D$5)+(LN(22.5)*constantes!$D$8)+(F3843*constantes!$D$9)</f>
        <v>25.071523268275495</v>
      </c>
      <c r="AI3843">
        <f t="shared" si="852"/>
        <v>2.0450275544260377E-2</v>
      </c>
    </row>
    <row r="3844" spans="1:35" x14ac:dyDescent="0.25">
      <c r="A3844" s="11">
        <v>3843</v>
      </c>
      <c r="B3844">
        <v>0</v>
      </c>
      <c r="C3844">
        <v>64</v>
      </c>
      <c r="D3844">
        <v>0</v>
      </c>
      <c r="E3844">
        <v>1</v>
      </c>
      <c r="F3844">
        <v>0</v>
      </c>
      <c r="G3844">
        <v>151</v>
      </c>
      <c r="H3844">
        <v>21.99</v>
      </c>
      <c r="I3844">
        <f>IF(AND(B3844=1,E3844=0),V3844,IF(AND(B3844=1,E3844=1),W3844,IF(AND(B3844=0,E3844=0),X3844,IF(AND(B3844=0,E3844=1),Y3844,ERROR))))</f>
        <v>0.18428883086652026</v>
      </c>
      <c r="K3844">
        <f t="shared" si="840"/>
        <v>8.1811856272562489E-2</v>
      </c>
      <c r="L3844">
        <f t="shared" si="841"/>
        <v>5.7192348710877861E-2</v>
      </c>
      <c r="M3844" s="22" t="str">
        <f t="shared" si="853"/>
        <v>Elevated Risk</v>
      </c>
      <c r="O3844">
        <f t="shared" si="842"/>
        <v>4.1588830833596715</v>
      </c>
      <c r="P3844">
        <f t="shared" si="843"/>
        <v>5.0172798368149243</v>
      </c>
      <c r="Q3844">
        <f t="shared" si="844"/>
        <v>3.0905878045666699</v>
      </c>
      <c r="R3844">
        <f>(O3844*constantes!$B$4)+(P3844*constantes!$B$5)+(D3844*constantes!$B$6)+(Q3844*constantes!$B$8)+(F3844*constantes!$B$9)</f>
        <v>24.704017456680269</v>
      </c>
      <c r="S3844" s="4">
        <f>(O3844*constantes!$B$4)+(P3844*constantes!$C$5)+(D3844*constantes!$B$6)+(Q3844*constantes!$B$8)+(F3844*constantes!$B$9)</f>
        <v>25.063455384189691</v>
      </c>
      <c r="T3844">
        <f>(O3844*constantes!$D$4)+(P3844*constantes!$D$5)+(D3844*constantes!$D$6)+(Q3844*constantes!$D$8)+(F3844*constantes!$D$9)</f>
        <v>27.009831632497281</v>
      </c>
      <c r="U3844">
        <f>(O3844*constantes!$D$4)+(P3844*constantes!$E$5)+(D3844*constantes!$D$6)+(Q3844*constantes!$D$8)+(F3844*constantes!$D$9)</f>
        <v>27.359837073913489</v>
      </c>
      <c r="V3844" s="5">
        <f t="shared" si="845"/>
        <v>0.23223467588783897</v>
      </c>
      <c r="W3844" s="5">
        <f t="shared" si="846"/>
        <v>0.31516324356747638</v>
      </c>
      <c r="X3844" s="6">
        <f t="shared" si="847"/>
        <v>0.13371439023250242</v>
      </c>
      <c r="Y3844" s="6">
        <f t="shared" si="848"/>
        <v>0.18428883086652026</v>
      </c>
      <c r="AA3844">
        <f>(O3844*constantes!$B$4)+(LN(110)*constantes!$B$5)+(LN(22)*constantes!$B$8)+(F3844*constantes!$B$9)</f>
        <v>24.116689525898391</v>
      </c>
      <c r="AB3844">
        <f t="shared" si="849"/>
        <v>0.13660645895193024</v>
      </c>
      <c r="AC3844">
        <f>(O3844*constantes!$D$4)+(LN(110)*constantes!$D$5)+(LN(22)*constantes!$D$8)+(F3844*constantes!$D$9)</f>
        <v>26.11893567165809</v>
      </c>
      <c r="AD3844" s="7">
        <f t="shared" si="850"/>
        <v>5.7192348710877861E-2</v>
      </c>
      <c r="AF3844">
        <f>(O3844*constantes!$B$4)+(LN(125)*constantes!$B$5)+(LN(22.5)*constantes!$B$8)+(F3844*constantes!$B$9)</f>
        <v>24.371646462652787</v>
      </c>
      <c r="AG3844">
        <f t="shared" si="851"/>
        <v>0.17266110175416416</v>
      </c>
      <c r="AH3844">
        <f>(O3844*constantes!$D$4)+(LN(125)*constantes!$D$5)+(LN(22.5)*constantes!$D$8)+(F3844*constantes!$D$9)</f>
        <v>26.490008688266322</v>
      </c>
      <c r="AI3844">
        <f t="shared" si="852"/>
        <v>8.1811856272562489E-2</v>
      </c>
    </row>
    <row r="3845" spans="1:35" x14ac:dyDescent="0.25">
      <c r="A3845" s="11">
        <v>3844</v>
      </c>
      <c r="B3845">
        <v>0</v>
      </c>
      <c r="C3845">
        <v>67</v>
      </c>
      <c r="D3845">
        <v>1</v>
      </c>
      <c r="E3845">
        <v>1</v>
      </c>
      <c r="F3845">
        <v>0</v>
      </c>
      <c r="G3845">
        <v>169</v>
      </c>
      <c r="H3845">
        <v>26.05</v>
      </c>
      <c r="I3845">
        <f>IF(AND(B3845=1,E3845=0),V3845,IF(AND(B3845=1,E3845=1),W3845,IF(AND(B3845=0,E3845=0),X3845,IF(AND(B3845=0,E3845=1),Y3845,ERROR))))</f>
        <v>0.47600377076200884</v>
      </c>
      <c r="K3845">
        <f t="shared" si="840"/>
        <v>9.215699866828464E-2</v>
      </c>
      <c r="L3845">
        <f t="shared" si="841"/>
        <v>6.4534688350861291E-2</v>
      </c>
      <c r="M3845" s="22" t="str">
        <f t="shared" si="853"/>
        <v>'&gt;30%</v>
      </c>
      <c r="O3845">
        <f t="shared" si="842"/>
        <v>4.2046926193909657</v>
      </c>
      <c r="P3845">
        <f t="shared" si="843"/>
        <v>5.1298987149230735</v>
      </c>
      <c r="Q3845">
        <f t="shared" si="844"/>
        <v>3.2600177681993761</v>
      </c>
      <c r="R3845">
        <f>(O3845*constantes!$B$4)+(P3845*constantes!$B$5)+(D3845*constantes!$B$6)+(Q3845*constantes!$B$8)+(F3845*constantes!$B$9)</f>
        <v>25.899386730634216</v>
      </c>
      <c r="S3845" s="4">
        <f>(O3845*constantes!$B$4)+(P3845*constantes!$C$5)+(D3845*constantes!$B$6)+(Q3845*constantes!$B$8)+(F3845*constantes!$B$9)</f>
        <v>26.266892674571302</v>
      </c>
      <c r="T3845">
        <f>(O3845*constantes!$D$4)+(P3845*constantes!$D$5)+(D3845*constantes!$D$6)+(Q3845*constantes!$D$8)+(F3845*constantes!$D$9)</f>
        <v>28.15657042403237</v>
      </c>
      <c r="U3845">
        <f>(O3845*constantes!$D$4)+(P3845*constantes!$E$5)+(D3845*constantes!$D$6)+(Q3845*constantes!$D$8)+(F3845*constantes!$D$9)</f>
        <v>28.514432158385404</v>
      </c>
      <c r="V3845" s="5">
        <f t="shared" si="845"/>
        <v>0.58245271894885553</v>
      </c>
      <c r="W3845" s="5">
        <f t="shared" si="846"/>
        <v>0.71669758386886806</v>
      </c>
      <c r="X3845" s="6">
        <f t="shared" si="847"/>
        <v>0.36355226688441289</v>
      </c>
      <c r="Y3845" s="6">
        <f t="shared" si="848"/>
        <v>0.47600377076200884</v>
      </c>
      <c r="AA3845">
        <f>(O3845*constantes!$B$4)+(LN(110)*constantes!$B$5)+(LN(22)*constantes!$B$8)+(F3845*constantes!$B$9)</f>
        <v>24.25929277918237</v>
      </c>
      <c r="AB3845">
        <f t="shared" si="849"/>
        <v>0.1558271506156762</v>
      </c>
      <c r="AC3845">
        <f>(O3845*constantes!$D$4)+(LN(110)*constantes!$D$5)+(LN(22)*constantes!$D$8)+(F3845*constantes!$D$9)</f>
        <v>26.243586625866762</v>
      </c>
      <c r="AD3845" s="7">
        <f t="shared" si="850"/>
        <v>6.4534688350861291E-2</v>
      </c>
      <c r="AF3845">
        <f>(O3845*constantes!$B$4)+(LN(125)*constantes!$B$5)+(LN(22.5)*constantes!$B$8)+(F3845*constantes!$B$9)</f>
        <v>24.514249715936764</v>
      </c>
      <c r="AG3845">
        <f t="shared" si="851"/>
        <v>0.19635063157104138</v>
      </c>
      <c r="AH3845">
        <f>(O3845*constantes!$D$4)+(LN(125)*constantes!$D$5)+(LN(22.5)*constantes!$D$8)+(F3845*constantes!$D$9)</f>
        <v>26.614659642474994</v>
      </c>
      <c r="AI3845">
        <f t="shared" si="852"/>
        <v>9.215699866828464E-2</v>
      </c>
    </row>
    <row r="3846" spans="1:35" x14ac:dyDescent="0.25">
      <c r="A3846" s="11">
        <v>3845</v>
      </c>
      <c r="B3846">
        <v>1</v>
      </c>
      <c r="C3846">
        <v>45</v>
      </c>
      <c r="D3846">
        <v>1</v>
      </c>
      <c r="E3846">
        <v>1</v>
      </c>
      <c r="F3846">
        <v>0</v>
      </c>
      <c r="G3846">
        <v>111</v>
      </c>
      <c r="H3846">
        <v>30.92</v>
      </c>
      <c r="I3846">
        <f>IF(AND(B3846=1,E3846=0),V3846,IF(AND(B3846=1,E3846=1),W3846,IF(AND(B3846=0,E3846=0),X3846,IF(AND(B3846=0,E3846=1),Y3846,ERROR))))</f>
        <v>0.16987922871508232</v>
      </c>
      <c r="K3846">
        <f t="shared" si="840"/>
        <v>6.1354256697024101E-2</v>
      </c>
      <c r="L3846">
        <f t="shared" si="841"/>
        <v>4.7883245315309741E-2</v>
      </c>
      <c r="M3846" s="22" t="str">
        <f t="shared" si="853"/>
        <v>Elevated Risk</v>
      </c>
      <c r="O3846">
        <f t="shared" si="842"/>
        <v>3.8066624897703196</v>
      </c>
      <c r="P3846">
        <f t="shared" si="843"/>
        <v>4.7095302013123339</v>
      </c>
      <c r="Q3846">
        <f t="shared" si="844"/>
        <v>3.4314032237192214</v>
      </c>
      <c r="R3846">
        <f>(O3846*constantes!$B$4)+(P3846*constantes!$B$5)+(D3846*constantes!$B$6)+(Q3846*constantes!$B$8)+(F3846*constantes!$B$9)</f>
        <v>24.016386883673785</v>
      </c>
      <c r="S3846" s="4">
        <f>(O3846*constantes!$B$4)+(P3846*constantes!$C$5)+(D3846*constantes!$B$6)+(Q3846*constantes!$B$8)+(F3846*constantes!$B$9)</f>
        <v>24.353777627295802</v>
      </c>
      <c r="T3846">
        <f>(O3846*constantes!$D$4)+(P3846*constantes!$D$5)+(D3846*constantes!$D$6)+(Q3846*constantes!$D$8)+(F3846*constantes!$D$9)</f>
        <v>25.978664597739254</v>
      </c>
      <c r="U3846">
        <f>(O3846*constantes!$D$4)+(P3846*constantes!$E$5)+(D3846*constantes!$D$6)+(Q3846*constantes!$D$8)+(F3846*constantes!$D$9)</f>
        <v>26.307201424582804</v>
      </c>
      <c r="V3846" s="5">
        <f t="shared" si="845"/>
        <v>0.12441805572980791</v>
      </c>
      <c r="W3846" s="5">
        <f t="shared" si="846"/>
        <v>0.16987922871508232</v>
      </c>
      <c r="X3846" s="6">
        <f t="shared" si="847"/>
        <v>4.9897334366202251E-2</v>
      </c>
      <c r="Y3846" s="6">
        <f t="shared" si="848"/>
        <v>6.8624662518162016E-2</v>
      </c>
      <c r="AA3846">
        <f>(O3846*constantes!$B$4)+(LN(110)*constantes!$B$5)+(LN(22)*constantes!$B$8)+(F3846*constantes!$B$9)</f>
        <v>23.020240906878485</v>
      </c>
      <c r="AB3846">
        <f t="shared" si="849"/>
        <v>4.7883245315309741E-2</v>
      </c>
      <c r="AC3846">
        <f>(O3846*constantes!$D$4)+(LN(110)*constantes!$D$5)+(LN(22)*constantes!$D$8)+(F3846*constantes!$D$9)</f>
        <v>25.16051878105991</v>
      </c>
      <c r="AD3846" s="7">
        <f t="shared" si="850"/>
        <v>2.2332293193086827E-2</v>
      </c>
      <c r="AF3846">
        <f>(O3846*constantes!$B$4)+(LN(125)*constantes!$B$5)+(LN(22.5)*constantes!$B$8)+(F3846*constantes!$B$9)</f>
        <v>23.275197843632878</v>
      </c>
      <c r="AG3846">
        <f t="shared" si="851"/>
        <v>6.1354256697024101E-2</v>
      </c>
      <c r="AH3846">
        <f>(O3846*constantes!$D$4)+(LN(125)*constantes!$D$5)+(LN(22.5)*constantes!$D$8)+(F3846*constantes!$D$9)</f>
        <v>25.531591797668142</v>
      </c>
      <c r="AI3846">
        <f t="shared" si="852"/>
        <v>3.2202898660143586E-2</v>
      </c>
    </row>
    <row r="3847" spans="1:35" x14ac:dyDescent="0.25">
      <c r="A3847" s="11">
        <v>3846</v>
      </c>
      <c r="B3847">
        <v>1</v>
      </c>
      <c r="C3847">
        <v>37</v>
      </c>
      <c r="D3847">
        <v>1</v>
      </c>
      <c r="E3847">
        <v>0</v>
      </c>
      <c r="F3847">
        <v>0</v>
      </c>
      <c r="G3847">
        <v>130</v>
      </c>
      <c r="H3847">
        <v>26.71</v>
      </c>
      <c r="I3847">
        <f>IF(AND(B3847=1,E3847=0),V3847,IF(AND(B3847=1,E3847=1),W3847,IF(AND(B3847=0,E3847=0),X3847,IF(AND(B3847=0,E3847=1),Y3847,ERROR))))</f>
        <v>8.2621421094374647E-2</v>
      </c>
      <c r="K3847">
        <f t="shared" si="840"/>
        <v>3.3840132302612846E-2</v>
      </c>
      <c r="L3847">
        <f t="shared" si="841"/>
        <v>2.6325671515684657E-2</v>
      </c>
      <c r="M3847" s="22" t="str">
        <f t="shared" si="853"/>
        <v>Elevated Risk</v>
      </c>
      <c r="O3847">
        <f t="shared" si="842"/>
        <v>3.6109179126442243</v>
      </c>
      <c r="P3847">
        <f t="shared" si="843"/>
        <v>4.8675344504555822</v>
      </c>
      <c r="Q3847">
        <f t="shared" si="844"/>
        <v>3.2850380271218693</v>
      </c>
      <c r="R3847">
        <f>(O3847*constantes!$B$4)+(P3847*constantes!$B$5)+(D3847*constantes!$B$6)+(Q3847*constantes!$B$8)+(F3847*constantes!$B$9)</f>
        <v>23.584118430457512</v>
      </c>
      <c r="S3847" s="4">
        <f>(O3847*constantes!$B$4)+(P3847*constantes!$C$5)+(D3847*constantes!$B$6)+(Q3847*constantes!$B$8)+(F3847*constantes!$B$9)</f>
        <v>23.93282859848815</v>
      </c>
      <c r="T3847">
        <f>(O3847*constantes!$D$4)+(P3847*constantes!$D$5)+(D3847*constantes!$D$6)+(Q3847*constantes!$D$8)+(F3847*constantes!$D$9)</f>
        <v>25.815652426955886</v>
      </c>
      <c r="U3847">
        <f>(O3847*constantes!$D$4)+(P3847*constantes!$E$5)+(D3847*constantes!$D$6)+(Q3847*constantes!$D$8)+(F3847*constantes!$D$9)</f>
        <v>26.155211630219668</v>
      </c>
      <c r="V3847" s="5">
        <f t="shared" si="845"/>
        <v>8.2621421094374647E-2</v>
      </c>
      <c r="W3847" s="5">
        <f t="shared" si="846"/>
        <v>0.11504246418875508</v>
      </c>
      <c r="X3847" s="6">
        <f t="shared" si="847"/>
        <v>4.2554034186361944E-2</v>
      </c>
      <c r="Y3847" s="6">
        <f t="shared" si="848"/>
        <v>5.9241312624755738E-2</v>
      </c>
      <c r="AA3847">
        <f>(O3847*constantes!$B$4)+(LN(110)*constantes!$B$5)+(LN(22)*constantes!$B$8)+(F3847*constantes!$B$9)</f>
        <v>22.410895868068035</v>
      </c>
      <c r="AB3847">
        <f t="shared" si="849"/>
        <v>2.6325671515684657E-2</v>
      </c>
      <c r="AC3847">
        <f>(O3847*constantes!$D$4)+(LN(110)*constantes!$D$5)+(LN(22)*constantes!$D$8)+(F3847*constantes!$D$9)</f>
        <v>24.627884084579406</v>
      </c>
      <c r="AD3847" s="7">
        <f t="shared" si="850"/>
        <v>1.3171407582175831E-2</v>
      </c>
      <c r="AF3847">
        <f>(O3847*constantes!$B$4)+(LN(125)*constantes!$B$5)+(LN(22.5)*constantes!$B$8)+(F3847*constantes!$B$9)</f>
        <v>22.665852804822428</v>
      </c>
      <c r="AG3847">
        <f t="shared" si="851"/>
        <v>3.3840132302612846E-2</v>
      </c>
      <c r="AH3847">
        <f>(O3847*constantes!$D$4)+(LN(125)*constantes!$D$5)+(LN(22.5)*constantes!$D$8)+(F3847*constantes!$D$9)</f>
        <v>24.998957101187639</v>
      </c>
      <c r="AI3847">
        <f t="shared" si="852"/>
        <v>1.903255478119692E-2</v>
      </c>
    </row>
    <row r="3848" spans="1:35" x14ac:dyDescent="0.25">
      <c r="A3848" s="11">
        <v>3847</v>
      </c>
      <c r="B3848">
        <v>1</v>
      </c>
      <c r="C3848">
        <v>45</v>
      </c>
      <c r="D3848">
        <v>0</v>
      </c>
      <c r="E3848">
        <v>0</v>
      </c>
      <c r="F3848">
        <v>0</v>
      </c>
      <c r="G3848">
        <v>157</v>
      </c>
      <c r="H3848">
        <v>26.63</v>
      </c>
      <c r="I3848">
        <f>IF(AND(B3848=1,E3848=0),V3848,IF(AND(B3848=1,E3848=1),W3848,IF(AND(B3848=0,E3848=0),X3848,IF(AND(B3848=0,E3848=1),Y3848,ERROR))))</f>
        <v>0.10457141404418102</v>
      </c>
      <c r="K3848">
        <f t="shared" si="840"/>
        <v>6.1354256697024101E-2</v>
      </c>
      <c r="L3848">
        <f t="shared" si="841"/>
        <v>4.7883245315309741E-2</v>
      </c>
      <c r="M3848" s="22" t="str">
        <f t="shared" si="853"/>
        <v>Elevated Risk</v>
      </c>
      <c r="O3848">
        <f t="shared" si="842"/>
        <v>3.8066624897703196</v>
      </c>
      <c r="P3848">
        <f t="shared" si="843"/>
        <v>5.0562458053483077</v>
      </c>
      <c r="Q3848">
        <f t="shared" si="844"/>
        <v>3.2820383998258409</v>
      </c>
      <c r="R3848">
        <f>(O3848*constantes!$B$4)+(P3848*constantes!$B$5)+(D3848*constantes!$B$6)+(Q3848*constantes!$B$8)+(F3848*constantes!$B$9)</f>
        <v>23.831630114970885</v>
      </c>
      <c r="S3848" s="4">
        <f>(O3848*constantes!$B$4)+(P3848*constantes!$C$5)+(D3848*constantes!$B$6)+(Q3848*constantes!$B$8)+(F3848*constantes!$B$9)</f>
        <v>24.193859564466038</v>
      </c>
      <c r="T3848">
        <f>(O3848*constantes!$D$4)+(P3848*constantes!$D$5)+(D3848*constantes!$D$6)+(Q3848*constantes!$D$8)+(F3848*constantes!$D$9)</f>
        <v>26.258901621272592</v>
      </c>
      <c r="U3848">
        <f>(O3848*constantes!$D$4)+(P3848*constantes!$E$5)+(D3848*constantes!$D$6)+(Q3848*constantes!$D$8)+(F3848*constantes!$D$9)</f>
        <v>26.611625328653691</v>
      </c>
      <c r="V3848" s="5">
        <f t="shared" si="845"/>
        <v>0.10457141404418102</v>
      </c>
      <c r="W3848" s="5">
        <f t="shared" si="846"/>
        <v>0.14672091863831782</v>
      </c>
      <c r="X3848" s="6">
        <f t="shared" si="847"/>
        <v>6.5497296894603596E-2</v>
      </c>
      <c r="Y3848" s="6">
        <f t="shared" si="848"/>
        <v>9.1891030332735602E-2</v>
      </c>
      <c r="AA3848">
        <f>(O3848*constantes!$B$4)+(LN(110)*constantes!$B$5)+(LN(22)*constantes!$B$8)+(F3848*constantes!$B$9)</f>
        <v>23.020240906878485</v>
      </c>
      <c r="AB3848">
        <f t="shared" si="849"/>
        <v>4.7883245315309741E-2</v>
      </c>
      <c r="AC3848">
        <f>(O3848*constantes!$D$4)+(LN(110)*constantes!$D$5)+(LN(22)*constantes!$D$8)+(F3848*constantes!$D$9)</f>
        <v>25.16051878105991</v>
      </c>
      <c r="AD3848" s="7">
        <f t="shared" si="850"/>
        <v>2.2332293193086827E-2</v>
      </c>
      <c r="AF3848">
        <f>(O3848*constantes!$B$4)+(LN(125)*constantes!$B$5)+(LN(22.5)*constantes!$B$8)+(F3848*constantes!$B$9)</f>
        <v>23.275197843632878</v>
      </c>
      <c r="AG3848">
        <f t="shared" si="851"/>
        <v>6.1354256697024101E-2</v>
      </c>
      <c r="AH3848">
        <f>(O3848*constantes!$D$4)+(LN(125)*constantes!$D$5)+(LN(22.5)*constantes!$D$8)+(F3848*constantes!$D$9)</f>
        <v>25.531591797668142</v>
      </c>
      <c r="AI3848">
        <f t="shared" si="852"/>
        <v>3.2202898660143586E-2</v>
      </c>
    </row>
    <row r="3849" spans="1:35" x14ac:dyDescent="0.25">
      <c r="A3849" s="11">
        <v>3848</v>
      </c>
      <c r="B3849">
        <v>1</v>
      </c>
      <c r="C3849">
        <v>48</v>
      </c>
      <c r="D3849">
        <v>0</v>
      </c>
      <c r="E3849">
        <v>1</v>
      </c>
      <c r="F3849">
        <v>0</v>
      </c>
      <c r="G3849">
        <v>147.5</v>
      </c>
      <c r="H3849">
        <v>25.1</v>
      </c>
      <c r="I3849">
        <f>IF(AND(B3849=1,E3849=0),V3849,IF(AND(B3849=1,E3849=1),W3849,IF(AND(B3849=0,E3849=0),X3849,IF(AND(B3849=0,E3849=1),Y3849,ERROR))))</f>
        <v>0.15135367025871382</v>
      </c>
      <c r="K3849">
        <f t="shared" si="840"/>
        <v>7.448581103683527E-2</v>
      </c>
      <c r="L3849">
        <f t="shared" si="841"/>
        <v>5.8221930281009082E-2</v>
      </c>
      <c r="M3849" s="22" t="str">
        <f t="shared" si="853"/>
        <v>Elevated Risk</v>
      </c>
      <c r="O3849">
        <f t="shared" si="842"/>
        <v>3.8712010109078911</v>
      </c>
      <c r="P3849">
        <f t="shared" si="843"/>
        <v>4.9938281757798748</v>
      </c>
      <c r="Q3849">
        <f t="shared" si="844"/>
        <v>3.2228678461377385</v>
      </c>
      <c r="R3849">
        <f>(O3849*constantes!$B$4)+(P3849*constantes!$B$5)+(D3849*constantes!$B$6)+(Q3849*constantes!$B$8)+(F3849*constantes!$B$9)</f>
        <v>23.869837613624174</v>
      </c>
      <c r="S3849" s="4">
        <f>(O3849*constantes!$B$4)+(P3849*constantes!$C$5)+(D3849*constantes!$B$6)+(Q3849*constantes!$B$8)+(F3849*constantes!$B$9)</f>
        <v>24.227595464137043</v>
      </c>
      <c r="T3849">
        <f>(O3849*constantes!$D$4)+(P3849*constantes!$D$5)+(D3849*constantes!$D$6)+(Q3849*constantes!$D$8)+(F3849*constantes!$D$9)</f>
        <v>26.228689335022022</v>
      </c>
      <c r="U3849">
        <f>(O3849*constantes!$D$4)+(P3849*constantes!$E$5)+(D3849*constantes!$D$6)+(Q3849*constantes!$D$8)+(F3849*constantes!$D$9)</f>
        <v>26.577058788564425</v>
      </c>
      <c r="V3849" s="5">
        <f t="shared" si="845"/>
        <v>0.1084150797368072</v>
      </c>
      <c r="W3849" s="5">
        <f t="shared" si="846"/>
        <v>0.15135367025871382</v>
      </c>
      <c r="X3849" s="6">
        <f t="shared" si="847"/>
        <v>6.3611442932192896E-2</v>
      </c>
      <c r="Y3849" s="6">
        <f t="shared" si="848"/>
        <v>8.8912124082057953E-2</v>
      </c>
      <c r="AA3849">
        <f>(O3849*constantes!$B$4)+(LN(110)*constantes!$B$5)+(LN(22)*constantes!$B$8)+(F3849*constantes!$B$9)</f>
        <v>23.221146741638901</v>
      </c>
      <c r="AB3849">
        <f t="shared" si="849"/>
        <v>5.8221930281009082E-2</v>
      </c>
      <c r="AC3849">
        <f>(O3849*constantes!$D$4)+(LN(110)*constantes!$D$5)+(LN(22)*constantes!$D$8)+(F3849*constantes!$D$9)</f>
        <v>25.336132614771724</v>
      </c>
      <c r="AD3849" s="7">
        <f t="shared" si="850"/>
        <v>2.6562184906686825E-2</v>
      </c>
      <c r="AF3849">
        <f>(O3849*constantes!$B$4)+(LN(125)*constantes!$B$5)+(LN(22.5)*constantes!$B$8)+(F3849*constantes!$B$9)</f>
        <v>23.47610367839329</v>
      </c>
      <c r="AG3849">
        <f t="shared" si="851"/>
        <v>7.448581103683527E-2</v>
      </c>
      <c r="AH3849">
        <f>(O3849*constantes!$D$4)+(LN(125)*constantes!$D$5)+(LN(22.5)*constantes!$D$8)+(F3849*constantes!$D$9)</f>
        <v>25.707205631379956</v>
      </c>
      <c r="AI3849">
        <f t="shared" si="852"/>
        <v>3.8265438641588045E-2</v>
      </c>
    </row>
    <row r="3850" spans="1:35" x14ac:dyDescent="0.25">
      <c r="A3850" s="11">
        <v>3849</v>
      </c>
      <c r="B3850">
        <v>1</v>
      </c>
      <c r="C3850">
        <v>61</v>
      </c>
      <c r="D3850">
        <v>1</v>
      </c>
      <c r="E3850">
        <v>0</v>
      </c>
      <c r="F3850">
        <v>0</v>
      </c>
      <c r="G3850">
        <v>123</v>
      </c>
      <c r="H3850">
        <v>26.88</v>
      </c>
      <c r="I3850">
        <f>IF(AND(B3850=1,E3850=0),V3850,IF(AND(B3850=1,E3850=1),W3850,IF(AND(B3850=0,E3850=0),X3850,IF(AND(B3850=0,E3850=1),Y3850,ERROR))))</f>
        <v>0.30984556919444295</v>
      </c>
      <c r="K3850">
        <f t="shared" si="840"/>
        <v>0.15060331820878059</v>
      </c>
      <c r="L3850">
        <f t="shared" si="841"/>
        <v>0.11882079876600593</v>
      </c>
      <c r="M3850" s="22" t="str">
        <f t="shared" si="853"/>
        <v>'&gt;30%</v>
      </c>
      <c r="O3850">
        <f t="shared" si="842"/>
        <v>4.1108738641733114</v>
      </c>
      <c r="P3850">
        <f t="shared" si="843"/>
        <v>4.8121843553724171</v>
      </c>
      <c r="Q3850">
        <f t="shared" si="844"/>
        <v>3.2913825156549485</v>
      </c>
      <c r="R3850">
        <f>(O3850*constantes!$B$4)+(P3850*constantes!$B$5)+(D3850*constantes!$B$6)+(Q3850*constantes!$B$8)+(F3850*constantes!$B$9)</f>
        <v>25.042812175116985</v>
      </c>
      <c r="S3850" s="4">
        <f>(O3850*constantes!$B$4)+(P3850*constantes!$C$5)+(D3850*constantes!$B$6)+(Q3850*constantes!$B$8)+(F3850*constantes!$B$9)</f>
        <v>25.387557062335866</v>
      </c>
      <c r="T3850">
        <f>(O3850*constantes!$D$4)+(P3850*constantes!$D$5)+(D3850*constantes!$D$6)+(Q3850*constantes!$D$8)+(F3850*constantes!$D$9)</f>
        <v>27.023616351785293</v>
      </c>
      <c r="U3850">
        <f>(O3850*constantes!$D$4)+(P3850*constantes!$E$5)+(D3850*constantes!$D$6)+(Q3850*constantes!$D$8)+(F3850*constantes!$D$9)</f>
        <v>27.359314332416073</v>
      </c>
      <c r="V3850" s="5">
        <f t="shared" si="845"/>
        <v>0.30984556919444295</v>
      </c>
      <c r="W3850" s="5">
        <f t="shared" si="846"/>
        <v>0.40754989826429633</v>
      </c>
      <c r="X3850" s="6">
        <f t="shared" si="847"/>
        <v>0.1354386315017303</v>
      </c>
      <c r="Y3850" s="6">
        <f t="shared" si="848"/>
        <v>0.18420199217932409</v>
      </c>
      <c r="AA3850">
        <f>(O3850*constantes!$B$4)+(LN(110)*constantes!$B$5)+(LN(22)*constantes!$B$8)+(F3850*constantes!$B$9)</f>
        <v>23.967238746940023</v>
      </c>
      <c r="AB3850">
        <f t="shared" si="849"/>
        <v>0.11882079876600593</v>
      </c>
      <c r="AC3850">
        <f>(O3850*constantes!$D$4)+(LN(110)*constantes!$D$5)+(LN(22)*constantes!$D$8)+(F3850*constantes!$D$9)</f>
        <v>25.98829922560666</v>
      </c>
      <c r="AD3850" s="7">
        <f t="shared" si="850"/>
        <v>5.0368025874669486E-2</v>
      </c>
      <c r="AF3850">
        <f>(O3850*constantes!$B$4)+(LN(125)*constantes!$B$5)+(LN(22.5)*constantes!$B$8)+(F3850*constantes!$B$9)</f>
        <v>24.222195683694412</v>
      </c>
      <c r="AG3850">
        <f t="shared" si="851"/>
        <v>0.15060331820878059</v>
      </c>
      <c r="AH3850">
        <f>(O3850*constantes!$D$4)+(LN(125)*constantes!$D$5)+(LN(22.5)*constantes!$D$8)+(F3850*constantes!$D$9)</f>
        <v>26.359372242214892</v>
      </c>
      <c r="AI3850">
        <f t="shared" si="852"/>
        <v>7.2164067569494672E-2</v>
      </c>
    </row>
    <row r="3851" spans="1:35" x14ac:dyDescent="0.25">
      <c r="A3851" s="11">
        <v>3850</v>
      </c>
      <c r="B3851">
        <v>1</v>
      </c>
      <c r="C3851">
        <v>52</v>
      </c>
      <c r="D3851">
        <v>0</v>
      </c>
      <c r="E3851">
        <v>0</v>
      </c>
      <c r="F3851">
        <v>1</v>
      </c>
      <c r="G3851">
        <v>130</v>
      </c>
      <c r="H3851">
        <v>32.520000000000003</v>
      </c>
      <c r="I3851">
        <f>IF(AND(B3851=1,E3851=0),V3851,IF(AND(B3851=1,E3851=1),W3851,IF(AND(B3851=0,E3851=0),X3851,IF(AND(B3851=0,E3851=1),Y3851,ERROR))))</f>
        <v>0.21602151132453362</v>
      </c>
      <c r="K3851">
        <f t="shared" si="840"/>
        <v>0.15548152760533929</v>
      </c>
      <c r="L3851">
        <f t="shared" si="841"/>
        <v>0.12274515981542711</v>
      </c>
      <c r="M3851" s="22" t="str">
        <f t="shared" si="853"/>
        <v>Elevated Risk</v>
      </c>
      <c r="O3851">
        <f t="shared" si="842"/>
        <v>3.9512437185814275</v>
      </c>
      <c r="P3851">
        <f t="shared" si="843"/>
        <v>4.8675344504555822</v>
      </c>
      <c r="Q3851">
        <f t="shared" si="844"/>
        <v>3.48185528467961</v>
      </c>
      <c r="R3851">
        <f>(O3851*constantes!$B$4)+(P3851*constantes!$B$5)+(D3851*constantes!$B$6)+(Q3851*constantes!$B$8)+(F3851*constantes!$B$9)</f>
        <v>24.621639868581838</v>
      </c>
      <c r="S3851" s="4">
        <f>(O3851*constantes!$B$4)+(P3851*constantes!$C$5)+(D3851*constantes!$B$6)+(Q3851*constantes!$B$8)+(F3851*constantes!$B$9)</f>
        <v>24.970350036612476</v>
      </c>
      <c r="T3851">
        <f>(O3851*constantes!$D$4)+(P3851*constantes!$D$5)+(D3851*constantes!$D$6)+(Q3851*constantes!$D$8)+(F3851*constantes!$D$9)</f>
        <v>27.001275590643829</v>
      </c>
      <c r="U3851">
        <f>(O3851*constantes!$D$4)+(P3851*constantes!$E$5)+(D3851*constantes!$D$6)+(Q3851*constantes!$D$8)+(F3851*constantes!$D$9)</f>
        <v>27.340834793907607</v>
      </c>
      <c r="V3851" s="5">
        <f t="shared" si="845"/>
        <v>0.21602151132453362</v>
      </c>
      <c r="W3851" s="5">
        <f t="shared" si="846"/>
        <v>0.29172195360315278</v>
      </c>
      <c r="X3851" s="6">
        <f t="shared" si="847"/>
        <v>0.13265436109568063</v>
      </c>
      <c r="Y3851" s="6">
        <f t="shared" si="848"/>
        <v>0.18115528935110214</v>
      </c>
      <c r="AA3851">
        <f>(O3851*constantes!$B$4)+(LN(110)*constantes!$B$5)+(LN(22)*constantes!$B$8)+(F3851*constantes!$B$9)</f>
        <v>24.001916488918312</v>
      </c>
      <c r="AB3851">
        <f t="shared" si="849"/>
        <v>0.12274515981542711</v>
      </c>
      <c r="AC3851">
        <f>(O3851*constantes!$D$4)+(LN(110)*constantes!$D$5)+(LN(22)*constantes!$D$8)+(F3851*constantes!$D$9)</f>
        <v>26.33156442534095</v>
      </c>
      <c r="AD3851" s="7">
        <f t="shared" si="850"/>
        <v>7.025621985652597E-2</v>
      </c>
      <c r="AF3851">
        <f>(O3851*constantes!$B$4)+(LN(125)*constantes!$B$5)+(LN(22.5)*constantes!$B$8)+(F3851*constantes!$B$9)</f>
        <v>24.256873425672705</v>
      </c>
      <c r="AG3851">
        <f t="shared" si="851"/>
        <v>0.15548152760533929</v>
      </c>
      <c r="AH3851">
        <f>(O3851*constantes!$D$4)+(LN(125)*constantes!$D$5)+(LN(22.5)*constantes!$D$8)+(F3851*constantes!$D$9)</f>
        <v>26.702637441949182</v>
      </c>
      <c r="AI3851">
        <f t="shared" si="852"/>
        <v>0.10019323175363004</v>
      </c>
    </row>
    <row r="3852" spans="1:35" x14ac:dyDescent="0.25">
      <c r="A3852" s="11">
        <v>3851</v>
      </c>
      <c r="B3852">
        <v>0</v>
      </c>
      <c r="C3852">
        <v>64</v>
      </c>
      <c r="D3852">
        <v>0</v>
      </c>
      <c r="E3852">
        <v>1</v>
      </c>
      <c r="F3852">
        <v>0</v>
      </c>
      <c r="G3852">
        <v>172</v>
      </c>
      <c r="H3852">
        <v>24.01</v>
      </c>
      <c r="I3852">
        <f>IF(AND(B3852=1,E3852=0),V3852,IF(AND(B3852=1,E3852=1),W3852,IF(AND(B3852=0,E3852=0),X3852,IF(AND(B3852=0,E3852=1),Y3852,ERROR))))</f>
        <v>0.26663195766807557</v>
      </c>
      <c r="K3852">
        <f t="shared" si="840"/>
        <v>8.1811856272562489E-2</v>
      </c>
      <c r="L3852">
        <f t="shared" si="841"/>
        <v>5.7192348710877861E-2</v>
      </c>
      <c r="M3852" s="22" t="str">
        <f t="shared" si="853"/>
        <v>Elevated Risk</v>
      </c>
      <c r="O3852">
        <f t="shared" si="842"/>
        <v>4.1588830833596715</v>
      </c>
      <c r="P3852">
        <f t="shared" si="843"/>
        <v>5.1474944768134527</v>
      </c>
      <c r="Q3852">
        <f t="shared" si="844"/>
        <v>3.178470410233162</v>
      </c>
      <c r="R3852">
        <f>(O3852*constantes!$B$4)+(P3852*constantes!$B$5)+(D3852*constantes!$B$6)+(Q3852*constantes!$B$8)+(F3852*constantes!$B$9)</f>
        <v>25.015246724342965</v>
      </c>
      <c r="S3852" s="4">
        <f>(O3852*constantes!$B$4)+(P3852*constantes!$C$5)+(D3852*constantes!$B$6)+(Q3852*constantes!$B$8)+(F3852*constantes!$B$9)</f>
        <v>25.384013228661885</v>
      </c>
      <c r="T3852">
        <f>(O3852*constantes!$D$4)+(P3852*constantes!$D$5)+(D3852*constantes!$D$6)+(Q3852*constantes!$D$8)+(F3852*constantes!$D$9)</f>
        <v>27.421043677642533</v>
      </c>
      <c r="U3852">
        <f>(O3852*constantes!$D$4)+(P3852*constantes!$E$5)+(D3852*constantes!$D$6)+(Q3852*constantes!$D$8)+(F3852*constantes!$D$9)</f>
        <v>27.780132892345041</v>
      </c>
      <c r="V3852" s="5">
        <f t="shared" si="845"/>
        <v>0.30285170654199156</v>
      </c>
      <c r="W3852" s="5">
        <f t="shared" si="846"/>
        <v>0.40645173921727018</v>
      </c>
      <c r="X3852" s="6">
        <f t="shared" si="847"/>
        <v>0.1947092388538334</v>
      </c>
      <c r="Y3852" s="6">
        <f t="shared" si="848"/>
        <v>0.26663195766807557</v>
      </c>
      <c r="AA3852">
        <f>(O3852*constantes!$B$4)+(LN(110)*constantes!$B$5)+(LN(22)*constantes!$B$8)+(F3852*constantes!$B$9)</f>
        <v>24.116689525898391</v>
      </c>
      <c r="AB3852">
        <f t="shared" si="849"/>
        <v>0.13660645895193024</v>
      </c>
      <c r="AC3852">
        <f>(O3852*constantes!$D$4)+(LN(110)*constantes!$D$5)+(LN(22)*constantes!$D$8)+(F3852*constantes!$D$9)</f>
        <v>26.11893567165809</v>
      </c>
      <c r="AD3852" s="7">
        <f t="shared" si="850"/>
        <v>5.7192348710877861E-2</v>
      </c>
      <c r="AF3852">
        <f>(O3852*constantes!$B$4)+(LN(125)*constantes!$B$5)+(LN(22.5)*constantes!$B$8)+(F3852*constantes!$B$9)</f>
        <v>24.371646462652787</v>
      </c>
      <c r="AG3852">
        <f t="shared" si="851"/>
        <v>0.17266110175416416</v>
      </c>
      <c r="AH3852">
        <f>(O3852*constantes!$D$4)+(LN(125)*constantes!$D$5)+(LN(22.5)*constantes!$D$8)+(F3852*constantes!$D$9)</f>
        <v>26.490008688266322</v>
      </c>
      <c r="AI3852">
        <f t="shared" si="852"/>
        <v>8.1811856272562489E-2</v>
      </c>
    </row>
    <row r="3853" spans="1:35" x14ac:dyDescent="0.25">
      <c r="A3853" s="11">
        <v>3852</v>
      </c>
      <c r="B3853">
        <v>0</v>
      </c>
      <c r="C3853">
        <v>57</v>
      </c>
      <c r="D3853">
        <v>0</v>
      </c>
      <c r="E3853">
        <v>1</v>
      </c>
      <c r="F3853">
        <v>0</v>
      </c>
      <c r="G3853">
        <v>148</v>
      </c>
      <c r="H3853">
        <v>31.82</v>
      </c>
      <c r="I3853">
        <f>IF(AND(B3853=1,E3853=0),V3853,IF(AND(B3853=1,E3853=1),W3853,IF(AND(B3853=0,E3853=0),X3853,IF(AND(B3853=0,E3853=1),Y3853,ERROR))))</f>
        <v>0.15586267825631239</v>
      </c>
      <c r="K3853">
        <f t="shared" si="840"/>
        <v>6.0378388617794876E-2</v>
      </c>
      <c r="L3853">
        <f t="shared" si="841"/>
        <v>4.2061248414153263E-2</v>
      </c>
      <c r="M3853" s="22" t="str">
        <f t="shared" si="853"/>
        <v>Elevated Risk</v>
      </c>
      <c r="O3853">
        <f t="shared" si="842"/>
        <v>4.0430512678345503</v>
      </c>
      <c r="P3853">
        <f t="shared" si="843"/>
        <v>4.9972122737641147</v>
      </c>
      <c r="Q3853">
        <f t="shared" si="844"/>
        <v>3.4600950229096408</v>
      </c>
      <c r="R3853">
        <f>(O3853*constantes!$B$4)+(P3853*constantes!$B$5)+(D3853*constantes!$B$6)+(Q3853*constantes!$B$8)+(F3853*constantes!$B$9)</f>
        <v>24.599144950844654</v>
      </c>
      <c r="S3853" s="4">
        <f>(O3853*constantes!$B$4)+(P3853*constantes!$C$5)+(D3853*constantes!$B$6)+(Q3853*constantes!$B$8)+(F3853*constantes!$B$9)</f>
        <v>24.957145238137116</v>
      </c>
      <c r="T3853">
        <f>(O3853*constantes!$D$4)+(P3853*constantes!$D$5)+(D3853*constantes!$D$6)+(Q3853*constantes!$D$8)+(F3853*constantes!$D$9)</f>
        <v>26.827107470822927</v>
      </c>
      <c r="U3853">
        <f>(O3853*constantes!$D$4)+(P3853*constantes!$E$5)+(D3853*constantes!$D$6)+(Q3853*constantes!$D$8)+(F3853*constantes!$D$9)</f>
        <v>27.175712999040716</v>
      </c>
      <c r="V3853" s="5">
        <f t="shared" si="845"/>
        <v>0.21176589260080025</v>
      </c>
      <c r="W3853" s="5">
        <f t="shared" si="846"/>
        <v>0.28850998898409141</v>
      </c>
      <c r="X3853" s="6">
        <f t="shared" si="847"/>
        <v>0.11269724986429142</v>
      </c>
      <c r="Y3853" s="6">
        <f t="shared" si="848"/>
        <v>0.15586267825631239</v>
      </c>
      <c r="AA3853">
        <f>(O3853*constantes!$B$4)+(LN(110)*constantes!$B$5)+(LN(22)*constantes!$B$8)+(F3853*constantes!$B$9)</f>
        <v>23.756109717441312</v>
      </c>
      <c r="AB3853">
        <f t="shared" si="849"/>
        <v>9.7348342413305922E-2</v>
      </c>
      <c r="AC3853">
        <f>(O3853*constantes!$D$4)+(LN(110)*constantes!$D$5)+(LN(22)*constantes!$D$8)+(F3853*constantes!$D$9)</f>
        <v>25.803749193387144</v>
      </c>
      <c r="AD3853" s="7">
        <f t="shared" si="850"/>
        <v>4.2061248414153263E-2</v>
      </c>
      <c r="AF3853">
        <f>(O3853*constantes!$B$4)+(LN(125)*constantes!$B$5)+(LN(22.5)*constantes!$B$8)+(F3853*constantes!$B$9)</f>
        <v>24.011066654195705</v>
      </c>
      <c r="AG3853">
        <f t="shared" si="851"/>
        <v>0.12380054983513455</v>
      </c>
      <c r="AH3853">
        <f>(O3853*constantes!$D$4)+(LN(125)*constantes!$D$5)+(LN(22.5)*constantes!$D$8)+(F3853*constantes!$D$9)</f>
        <v>26.174822209995376</v>
      </c>
      <c r="AI3853">
        <f t="shared" si="852"/>
        <v>6.0378388617794876E-2</v>
      </c>
    </row>
    <row r="3854" spans="1:35" x14ac:dyDescent="0.25">
      <c r="A3854" s="11">
        <v>3853</v>
      </c>
      <c r="B3854">
        <v>1</v>
      </c>
      <c r="C3854">
        <v>45</v>
      </c>
      <c r="D3854">
        <v>1</v>
      </c>
      <c r="E3854">
        <v>1</v>
      </c>
      <c r="F3854">
        <v>0</v>
      </c>
      <c r="G3854">
        <v>144</v>
      </c>
      <c r="H3854">
        <v>26.6</v>
      </c>
      <c r="I3854">
        <f>IF(AND(B3854=1,E3854=0),V3854,IF(AND(B3854=1,E3854=1),W3854,IF(AND(B3854=0,E3854=0),X3854,IF(AND(B3854=0,E3854=1),Y3854,ERROR))))</f>
        <v>0.23879320116993474</v>
      </c>
      <c r="K3854">
        <f t="shared" si="840"/>
        <v>6.1354256697024101E-2</v>
      </c>
      <c r="L3854">
        <f t="shared" si="841"/>
        <v>4.7883245315309741E-2</v>
      </c>
      <c r="M3854" s="22" t="str">
        <f t="shared" si="853"/>
        <v>Elevated Risk</v>
      </c>
      <c r="O3854">
        <f t="shared" si="842"/>
        <v>3.8066624897703196</v>
      </c>
      <c r="P3854">
        <f t="shared" si="843"/>
        <v>4.9698132995760007</v>
      </c>
      <c r="Q3854">
        <f t="shared" si="844"/>
        <v>3.2809112157876537</v>
      </c>
      <c r="R3854">
        <f>(O3854*constantes!$B$4)+(P3854*constantes!$B$5)+(D3854*constantes!$B$6)+(Q3854*constantes!$B$8)+(F3854*constantes!$B$9)</f>
        <v>24.379927304472844</v>
      </c>
      <c r="S3854" s="4">
        <f>(O3854*constantes!$B$4)+(P3854*constantes!$C$5)+(D3854*constantes!$B$6)+(Q3854*constantes!$B$8)+(F3854*constantes!$B$9)</f>
        <v>24.735964729254466</v>
      </c>
      <c r="T3854">
        <f>(O3854*constantes!$D$4)+(P3854*constantes!$D$5)+(D3854*constantes!$D$6)+(Q3854*constantes!$D$8)+(F3854*constantes!$D$9)</f>
        <v>26.633878488621093</v>
      </c>
      <c r="U3854">
        <f>(O3854*constantes!$D$4)+(P3854*constantes!$E$5)+(D3854*constantes!$D$6)+(Q3854*constantes!$D$8)+(F3854*constantes!$D$9)</f>
        <v>26.980572664399517</v>
      </c>
      <c r="V3854" s="5">
        <f t="shared" si="845"/>
        <v>0.17396402256992838</v>
      </c>
      <c r="W3854" s="5">
        <f t="shared" si="846"/>
        <v>0.23879320116993474</v>
      </c>
      <c r="X3854" s="6">
        <f t="shared" si="847"/>
        <v>9.3858626340063145E-2</v>
      </c>
      <c r="Y3854" s="6">
        <f t="shared" si="848"/>
        <v>0.13012140032035691</v>
      </c>
      <c r="AA3854">
        <f>(O3854*constantes!$B$4)+(LN(110)*constantes!$B$5)+(LN(22)*constantes!$B$8)+(F3854*constantes!$B$9)</f>
        <v>23.020240906878485</v>
      </c>
      <c r="AB3854">
        <f t="shared" si="849"/>
        <v>4.7883245315309741E-2</v>
      </c>
      <c r="AC3854">
        <f>(O3854*constantes!$D$4)+(LN(110)*constantes!$D$5)+(LN(22)*constantes!$D$8)+(F3854*constantes!$D$9)</f>
        <v>25.16051878105991</v>
      </c>
      <c r="AD3854" s="7">
        <f t="shared" si="850"/>
        <v>2.2332293193086827E-2</v>
      </c>
      <c r="AF3854">
        <f>(O3854*constantes!$B$4)+(LN(125)*constantes!$B$5)+(LN(22.5)*constantes!$B$8)+(F3854*constantes!$B$9)</f>
        <v>23.275197843632878</v>
      </c>
      <c r="AG3854">
        <f t="shared" si="851"/>
        <v>6.1354256697024101E-2</v>
      </c>
      <c r="AH3854">
        <f>(O3854*constantes!$D$4)+(LN(125)*constantes!$D$5)+(LN(22.5)*constantes!$D$8)+(F3854*constantes!$D$9)</f>
        <v>25.531591797668142</v>
      </c>
      <c r="AI3854">
        <f t="shared" si="852"/>
        <v>3.2202898660143586E-2</v>
      </c>
    </row>
    <row r="3855" spans="1:35" x14ac:dyDescent="0.25">
      <c r="A3855" s="11">
        <v>3854</v>
      </c>
      <c r="B3855">
        <v>0</v>
      </c>
      <c r="C3855">
        <v>46</v>
      </c>
      <c r="D3855">
        <v>1</v>
      </c>
      <c r="E3855">
        <v>0</v>
      </c>
      <c r="F3855">
        <v>0</v>
      </c>
      <c r="G3855">
        <v>124</v>
      </c>
      <c r="H3855">
        <v>22.02</v>
      </c>
      <c r="I3855">
        <f>IF(AND(B3855=1,E3855=0),V3855,IF(AND(B3855=1,E3855=1),W3855,IF(AND(B3855=0,E3855=0),X3855,IF(AND(B3855=0,E3855=1),Y3855,ERROR))))</f>
        <v>6.0474271565787885E-2</v>
      </c>
      <c r="K3855">
        <f t="shared" si="840"/>
        <v>3.4153313573738631E-2</v>
      </c>
      <c r="L3855">
        <f t="shared" si="841"/>
        <v>2.3692217580876362E-2</v>
      </c>
      <c r="M3855" s="22" t="str">
        <f t="shared" si="853"/>
        <v>Elevated Risk</v>
      </c>
      <c r="O3855">
        <f t="shared" si="842"/>
        <v>3.8286413964890951</v>
      </c>
      <c r="P3855">
        <f t="shared" si="843"/>
        <v>4.8202815656050371</v>
      </c>
      <c r="Q3855">
        <f t="shared" si="844"/>
        <v>3.0919511312945338</v>
      </c>
      <c r="R3855">
        <f>(O3855*constantes!$B$4)+(P3855*constantes!$B$5)+(D3855*constantes!$B$6)+(Q3855*constantes!$B$8)+(F3855*constantes!$B$9)</f>
        <v>24.021151546693652</v>
      </c>
      <c r="S3855" s="4">
        <f>(O3855*constantes!$B$4)+(P3855*constantes!$C$5)+(D3855*constantes!$B$6)+(Q3855*constantes!$B$8)+(F3855*constantes!$B$9)</f>
        <v>24.366476518053602</v>
      </c>
      <c r="T3855">
        <f>(O3855*constantes!$D$4)+(P3855*constantes!$D$5)+(D3855*constantes!$D$6)+(Q3855*constantes!$D$8)+(F3855*constantes!$D$9)</f>
        <v>26.176459479324976</v>
      </c>
      <c r="U3855">
        <f>(O3855*constantes!$D$4)+(P3855*constantes!$E$5)+(D3855*constantes!$D$6)+(Q3855*constantes!$D$8)+(F3855*constantes!$D$9)</f>
        <v>26.512722321341585</v>
      </c>
      <c r="V3855" s="5">
        <f t="shared" si="845"/>
        <v>0.12497350173922173</v>
      </c>
      <c r="W3855" s="5">
        <f t="shared" si="846"/>
        <v>0.17185207606129471</v>
      </c>
      <c r="X3855" s="6">
        <f t="shared" si="847"/>
        <v>6.0474271565787885E-2</v>
      </c>
      <c r="Y3855" s="6">
        <f t="shared" si="848"/>
        <v>8.3610531214855843E-2</v>
      </c>
      <c r="AA3855">
        <f>(O3855*constantes!$B$4)+(LN(110)*constantes!$B$5)+(LN(22)*constantes!$B$8)+(F3855*constantes!$B$9)</f>
        <v>23.088660364337766</v>
      </c>
      <c r="AB3855">
        <f t="shared" si="849"/>
        <v>5.1185816914687488E-2</v>
      </c>
      <c r="AC3855">
        <f>(O3855*constantes!$D$4)+(LN(110)*constantes!$D$5)+(LN(22)*constantes!$D$8)+(F3855*constantes!$D$9)</f>
        <v>25.220324924765169</v>
      </c>
      <c r="AD3855" s="7">
        <f t="shared" si="850"/>
        <v>2.3692217580876362E-2</v>
      </c>
      <c r="AF3855">
        <f>(O3855*constantes!$B$4)+(LN(125)*constantes!$B$5)+(LN(22.5)*constantes!$B$8)+(F3855*constantes!$B$9)</f>
        <v>23.343617301092156</v>
      </c>
      <c r="AG3855">
        <f t="shared" si="851"/>
        <v>6.5553501255932511E-2</v>
      </c>
      <c r="AH3855">
        <f>(O3855*constantes!$D$4)+(LN(125)*constantes!$D$5)+(LN(22.5)*constantes!$D$8)+(F3855*constantes!$D$9)</f>
        <v>25.591397941373401</v>
      </c>
      <c r="AI3855">
        <f t="shared" si="852"/>
        <v>3.4153313573738631E-2</v>
      </c>
    </row>
    <row r="3856" spans="1:35" x14ac:dyDescent="0.25">
      <c r="A3856" s="11">
        <v>3855</v>
      </c>
      <c r="B3856">
        <v>1</v>
      </c>
      <c r="C3856">
        <v>46</v>
      </c>
      <c r="D3856">
        <v>0</v>
      </c>
      <c r="E3856">
        <v>0</v>
      </c>
      <c r="F3856">
        <v>0</v>
      </c>
      <c r="G3856">
        <v>135</v>
      </c>
      <c r="H3856">
        <v>26.84</v>
      </c>
      <c r="I3856">
        <f>IF(AND(B3856=1,E3856=0),V3856,IF(AND(B3856=1,E3856=1),W3856,IF(AND(B3856=0,E3856=0),X3856,IF(AND(B3856=0,E3856=1),Y3856,ERROR))))</f>
        <v>8.6016347855616071E-2</v>
      </c>
      <c r="K3856">
        <f t="shared" si="840"/>
        <v>6.5553501255932511E-2</v>
      </c>
      <c r="L3856">
        <f t="shared" si="841"/>
        <v>5.1185816914687488E-2</v>
      </c>
      <c r="M3856" s="22" t="str">
        <f t="shared" si="853"/>
        <v>Elevated Risk</v>
      </c>
      <c r="O3856">
        <f t="shared" si="842"/>
        <v>3.8286413964890951</v>
      </c>
      <c r="P3856">
        <f t="shared" si="843"/>
        <v>4.9052747784384296</v>
      </c>
      <c r="Q3856">
        <f t="shared" si="844"/>
        <v>3.289893312103481</v>
      </c>
      <c r="R3856">
        <f>(O3856*constantes!$B$4)+(P3856*constantes!$B$5)+(D3856*constantes!$B$6)+(Q3856*constantes!$B$8)+(F3856*constantes!$B$9)</f>
        <v>23.626213378636532</v>
      </c>
      <c r="S3856" s="4">
        <f>(O3856*constantes!$B$4)+(P3856*constantes!$C$5)+(D3856*constantes!$B$6)+(Q3856*constantes!$B$8)+(F3856*constantes!$B$9)</f>
        <v>23.977627263763861</v>
      </c>
      <c r="T3856">
        <f>(O3856*constantes!$D$4)+(P3856*constantes!$D$5)+(D3856*constantes!$D$6)+(Q3856*constantes!$D$8)+(F3856*constantes!$D$9)</f>
        <v>25.898055677574732</v>
      </c>
      <c r="U3856">
        <f>(O3856*constantes!$D$4)+(P3856*constantes!$E$5)+(D3856*constantes!$D$6)+(Q3856*constantes!$D$8)+(F3856*constantes!$D$9)</f>
        <v>26.240247646118597</v>
      </c>
      <c r="V3856" s="5">
        <f t="shared" si="845"/>
        <v>8.6016347855616071E-2</v>
      </c>
      <c r="W3856" s="5">
        <f t="shared" si="846"/>
        <v>0.11998401274511938</v>
      </c>
      <c r="X3856" s="6">
        <f t="shared" si="847"/>
        <v>4.6123585890549101E-2</v>
      </c>
      <c r="Y3856" s="6">
        <f t="shared" si="848"/>
        <v>6.4326640249261935E-2</v>
      </c>
      <c r="AA3856">
        <f>(O3856*constantes!$B$4)+(LN(110)*constantes!$B$5)+(LN(22)*constantes!$B$8)+(F3856*constantes!$B$9)</f>
        <v>23.088660364337766</v>
      </c>
      <c r="AB3856">
        <f t="shared" si="849"/>
        <v>5.1185816914687488E-2</v>
      </c>
      <c r="AC3856">
        <f>(O3856*constantes!$D$4)+(LN(110)*constantes!$D$5)+(LN(22)*constantes!$D$8)+(F3856*constantes!$D$9)</f>
        <v>25.220324924765169</v>
      </c>
      <c r="AD3856" s="7">
        <f t="shared" si="850"/>
        <v>2.3692217580876362E-2</v>
      </c>
      <c r="AF3856">
        <f>(O3856*constantes!$B$4)+(LN(125)*constantes!$B$5)+(LN(22.5)*constantes!$B$8)+(F3856*constantes!$B$9)</f>
        <v>23.343617301092156</v>
      </c>
      <c r="AG3856">
        <f t="shared" si="851"/>
        <v>6.5553501255932511E-2</v>
      </c>
      <c r="AH3856">
        <f>(O3856*constantes!$D$4)+(LN(125)*constantes!$D$5)+(LN(22.5)*constantes!$D$8)+(F3856*constantes!$D$9)</f>
        <v>25.591397941373401</v>
      </c>
      <c r="AI3856">
        <f t="shared" si="852"/>
        <v>3.4153313573738631E-2</v>
      </c>
    </row>
    <row r="3857" spans="1:35" x14ac:dyDescent="0.25">
      <c r="A3857" s="11">
        <v>3856</v>
      </c>
      <c r="B3857">
        <v>1</v>
      </c>
      <c r="C3857">
        <v>38</v>
      </c>
      <c r="D3857">
        <v>1</v>
      </c>
      <c r="E3857">
        <v>0</v>
      </c>
      <c r="F3857">
        <v>0</v>
      </c>
      <c r="G3857">
        <v>110</v>
      </c>
      <c r="H3857">
        <v>22.17</v>
      </c>
      <c r="I3857">
        <f>IF(AND(B3857=1,E3857=0),V3857,IF(AND(B3857=1,E3857=1),W3857,IF(AND(B3857=0,E3857=0),X3857,IF(AND(B3857=0,E3857=1),Y3857,ERROR))))</f>
        <v>5.7570098777874446E-2</v>
      </c>
      <c r="K3857">
        <f t="shared" si="840"/>
        <v>3.6714933714987352E-2</v>
      </c>
      <c r="L3857">
        <f t="shared" si="841"/>
        <v>2.8571578401445974E-2</v>
      </c>
      <c r="M3857" s="22" t="str">
        <f t="shared" si="853"/>
        <v>Elevated Risk</v>
      </c>
      <c r="O3857">
        <f t="shared" si="842"/>
        <v>3.6375861597263857</v>
      </c>
      <c r="P3857">
        <f t="shared" si="843"/>
        <v>4.7004803657924166</v>
      </c>
      <c r="Q3857">
        <f t="shared" si="844"/>
        <v>3.0987400236282201</v>
      </c>
      <c r="R3857">
        <f>(O3857*constantes!$B$4)+(P3857*constantes!$B$5)+(D3857*constantes!$B$6)+(Q3857*constantes!$B$8)+(F3857*constantes!$B$9)</f>
        <v>23.209545457287792</v>
      </c>
      <c r="S3857" s="4">
        <f>(O3857*constantes!$B$4)+(P3857*constantes!$C$5)+(D3857*constantes!$B$6)+(Q3857*constantes!$B$8)+(F3857*constantes!$B$9)</f>
        <v>23.54628787069316</v>
      </c>
      <c r="T3857">
        <f>(O3857*constantes!$D$4)+(P3857*constantes!$D$5)+(D3857*constantes!$D$6)+(Q3857*constantes!$D$8)+(F3857*constantes!$D$9)</f>
        <v>25.323065634467753</v>
      </c>
      <c r="U3857">
        <f>(O3857*constantes!$D$4)+(P3857*constantes!$E$5)+(D3857*constantes!$D$6)+(Q3857*constantes!$D$8)+(F3857*constantes!$D$9)</f>
        <v>25.650971144785434</v>
      </c>
      <c r="V3857" s="5">
        <f t="shared" si="845"/>
        <v>5.7570098777874446E-2</v>
      </c>
      <c r="W3857" s="5">
        <f t="shared" si="846"/>
        <v>7.9679834627978119E-2</v>
      </c>
      <c r="X3857" s="6">
        <f t="shared" si="847"/>
        <v>2.6221916562004233E-2</v>
      </c>
      <c r="Y3857" s="6">
        <f t="shared" si="848"/>
        <v>3.6211351194180286E-2</v>
      </c>
      <c r="AA3857">
        <f>(O3857*constantes!$B$4)+(LN(110)*constantes!$B$5)+(LN(22)*constantes!$B$8)+(F3857*constantes!$B$9)</f>
        <v>22.493913054504919</v>
      </c>
      <c r="AB3857">
        <f t="shared" si="849"/>
        <v>2.8571578401445974E-2</v>
      </c>
      <c r="AC3857">
        <f>(O3857*constantes!$D$4)+(LN(110)*constantes!$D$5)+(LN(22)*constantes!$D$8)+(F3857*constantes!$D$9)</f>
        <v>24.700450251667263</v>
      </c>
      <c r="AD3857" s="7">
        <f t="shared" si="850"/>
        <v>1.4155691081518817E-2</v>
      </c>
      <c r="AF3857">
        <f>(O3857*constantes!$B$4)+(LN(125)*constantes!$B$5)+(LN(22.5)*constantes!$B$8)+(F3857*constantes!$B$9)</f>
        <v>22.748869991259316</v>
      </c>
      <c r="AG3857">
        <f t="shared" si="851"/>
        <v>3.6714933714987352E-2</v>
      </c>
      <c r="AH3857">
        <f>(O3857*constantes!$D$4)+(LN(125)*constantes!$D$5)+(LN(22.5)*constantes!$D$8)+(F3857*constantes!$D$9)</f>
        <v>25.071523268275495</v>
      </c>
      <c r="AI3857">
        <f t="shared" si="852"/>
        <v>2.0450275544260377E-2</v>
      </c>
    </row>
    <row r="3858" spans="1:35" x14ac:dyDescent="0.25">
      <c r="A3858" s="11">
        <v>3857</v>
      </c>
      <c r="B3858">
        <v>0</v>
      </c>
      <c r="C3858">
        <v>56</v>
      </c>
      <c r="D3858">
        <v>1</v>
      </c>
      <c r="E3858">
        <v>1</v>
      </c>
      <c r="F3858">
        <v>0</v>
      </c>
      <c r="G3858">
        <v>147</v>
      </c>
      <c r="H3858">
        <v>17.68</v>
      </c>
      <c r="I3858">
        <f>IF(AND(B3858=1,E3858=0),V3858,IF(AND(B3858=1,E3858=1),W3858,IF(AND(B3858=0,E3858=0),X3858,IF(AND(B3858=0,E3858=1),Y3858,ERROR))))</f>
        <v>0.19561829762921501</v>
      </c>
      <c r="K3858">
        <f t="shared" si="840"/>
        <v>5.7622826233415747E-2</v>
      </c>
      <c r="L3858">
        <f t="shared" si="841"/>
        <v>4.0123743463222783E-2</v>
      </c>
      <c r="M3858" s="22" t="str">
        <f t="shared" si="853"/>
        <v>Elevated Risk</v>
      </c>
      <c r="O3858">
        <f t="shared" si="842"/>
        <v>4.0253516907351496</v>
      </c>
      <c r="P3858">
        <f t="shared" si="843"/>
        <v>4.990432586778736</v>
      </c>
      <c r="Q3858">
        <f t="shared" si="844"/>
        <v>2.8724340572094973</v>
      </c>
      <c r="R3858">
        <f>(O3858*constantes!$B$4)+(P3858*constantes!$B$5)+(D3858*constantes!$B$6)+(Q3858*constantes!$B$8)+(F3858*constantes!$B$9)</f>
        <v>24.775120029806363</v>
      </c>
      <c r="S3858" s="4">
        <f>(O3858*constantes!$B$4)+(P3858*constantes!$C$5)+(D3858*constantes!$B$6)+(Q3858*constantes!$B$8)+(F3858*constantes!$B$9)</f>
        <v>25.132634620323191</v>
      </c>
      <c r="T3858">
        <f>(O3858*constantes!$D$4)+(P3858*constantes!$D$5)+(D3858*constantes!$D$6)+(Q3858*constantes!$D$8)+(F3858*constantes!$D$9)</f>
        <v>27.078113364532825</v>
      </c>
      <c r="U3858">
        <f>(O3858*constantes!$D$4)+(P3858*constantes!$E$5)+(D3858*constantes!$D$6)+(Q3858*constantes!$D$8)+(F3858*constantes!$D$9)</f>
        <v>27.426245941786512</v>
      </c>
      <c r="V3858" s="5">
        <f t="shared" si="845"/>
        <v>0.24704187167309333</v>
      </c>
      <c r="W3858" s="5">
        <f t="shared" si="846"/>
        <v>0.33348420163624604</v>
      </c>
      <c r="X3858" s="6">
        <f t="shared" si="847"/>
        <v>0.14245720384064098</v>
      </c>
      <c r="Y3858" s="6">
        <f t="shared" si="848"/>
        <v>0.19561829762921501</v>
      </c>
      <c r="AA3858">
        <f>(O3858*constantes!$B$4)+(LN(110)*constantes!$B$5)+(LN(22)*constantes!$B$8)+(F3858*constantes!$B$9)</f>
        <v>23.701011641913961</v>
      </c>
      <c r="AB3858">
        <f t="shared" si="849"/>
        <v>9.2378774865307212E-2</v>
      </c>
      <c r="AC3858">
        <f>(O3858*constantes!$D$4)+(LN(110)*constantes!$D$5)+(LN(22)*constantes!$D$8)+(F3858*constantes!$D$9)</f>
        <v>25.75558740512928</v>
      </c>
      <c r="AD3858" s="7">
        <f t="shared" si="850"/>
        <v>4.0123743463222783E-2</v>
      </c>
      <c r="AF3858">
        <f>(O3858*constantes!$B$4)+(LN(125)*constantes!$B$5)+(LN(22.5)*constantes!$B$8)+(F3858*constantes!$B$9)</f>
        <v>23.955968578668354</v>
      </c>
      <c r="AG3858">
        <f t="shared" si="851"/>
        <v>0.11757074595810224</v>
      </c>
      <c r="AH3858">
        <f>(O3858*constantes!$D$4)+(LN(125)*constantes!$D$5)+(LN(22.5)*constantes!$D$8)+(F3858*constantes!$D$9)</f>
        <v>26.126660421737512</v>
      </c>
      <c r="AI3858">
        <f t="shared" si="852"/>
        <v>5.7622826233415747E-2</v>
      </c>
    </row>
    <row r="3859" spans="1:35" x14ac:dyDescent="0.25">
      <c r="A3859" s="11">
        <v>3858</v>
      </c>
      <c r="B3859">
        <v>0</v>
      </c>
      <c r="C3859">
        <v>59</v>
      </c>
      <c r="D3859">
        <v>0</v>
      </c>
      <c r="E3859">
        <v>1</v>
      </c>
      <c r="F3859">
        <v>0</v>
      </c>
      <c r="G3859">
        <v>160</v>
      </c>
      <c r="H3859">
        <v>29.41</v>
      </c>
      <c r="I3859">
        <f>IF(AND(B3859=1,E3859=0),V3859,IF(AND(B3859=1,E3859=1),W3859,IF(AND(B3859=0,E3859=0),X3859,IF(AND(B3859=0,E3859=1),Y3859,ERROR))))</f>
        <v>0.20053521211905057</v>
      </c>
      <c r="K3859">
        <f t="shared" si="840"/>
        <v>6.6117954736533924E-2</v>
      </c>
      <c r="L3859">
        <f t="shared" si="841"/>
        <v>4.6102547085629553E-2</v>
      </c>
      <c r="M3859" s="22" t="str">
        <f t="shared" si="853"/>
        <v>Elevated Risk</v>
      </c>
      <c r="O3859">
        <f t="shared" si="842"/>
        <v>4.0775374439057197</v>
      </c>
      <c r="P3859">
        <f t="shared" si="843"/>
        <v>5.0751738152338266</v>
      </c>
      <c r="Q3859">
        <f t="shared" si="844"/>
        <v>3.3813347525659037</v>
      </c>
      <c r="R3859">
        <f>(O3859*constantes!$B$4)+(P3859*constantes!$B$5)+(D3859*constantes!$B$6)+(Q3859*constantes!$B$8)+(F3859*constantes!$B$9)</f>
        <v>24.788685154336388</v>
      </c>
      <c r="S3859" s="4">
        <f>(O3859*constantes!$B$4)+(P3859*constantes!$C$5)+(D3859*constantes!$B$6)+(Q3859*constantes!$B$8)+(F3859*constantes!$B$9)</f>
        <v>25.152270606459741</v>
      </c>
      <c r="T3859">
        <f>(O3859*constantes!$D$4)+(P3859*constantes!$D$5)+(D3859*constantes!$D$6)+(Q3859*constantes!$D$8)+(F3859*constantes!$D$9)</f>
        <v>27.099979381347239</v>
      </c>
      <c r="U3859">
        <f>(O3859*constantes!$D$4)+(P3859*constantes!$E$5)+(D3859*constantes!$D$6)+(Q3859*constantes!$D$8)+(F3859*constantes!$D$9)</f>
        <v>27.454023506697951</v>
      </c>
      <c r="V3859" s="5">
        <f t="shared" si="845"/>
        <v>0.24995414118728188</v>
      </c>
      <c r="W3859" s="5">
        <f t="shared" si="846"/>
        <v>0.3388247288255205</v>
      </c>
      <c r="X3859" s="6">
        <f t="shared" si="847"/>
        <v>0.14536573644593676</v>
      </c>
      <c r="Y3859" s="6">
        <f t="shared" si="848"/>
        <v>0.20053521211905057</v>
      </c>
      <c r="AA3859">
        <f>(O3859*constantes!$B$4)+(LN(110)*constantes!$B$5)+(LN(22)*constantes!$B$8)+(F3859*constantes!$B$9)</f>
        <v>23.863463804103819</v>
      </c>
      <c r="AB3859">
        <f t="shared" si="849"/>
        <v>0.10776479003769468</v>
      </c>
      <c r="AC3859">
        <f>(O3859*constantes!$D$4)+(LN(110)*constantes!$D$5)+(LN(22)*constantes!$D$8)+(F3859*constantes!$D$9)</f>
        <v>25.897588492509126</v>
      </c>
      <c r="AD3859" s="7">
        <f t="shared" si="850"/>
        <v>4.6102547085629553E-2</v>
      </c>
      <c r="AF3859">
        <f>(O3859*constantes!$B$4)+(LN(125)*constantes!$B$5)+(LN(22.5)*constantes!$B$8)+(F3859*constantes!$B$9)</f>
        <v>24.118420740858213</v>
      </c>
      <c r="AG3859">
        <f t="shared" si="851"/>
        <v>0.13682617258299834</v>
      </c>
      <c r="AH3859">
        <f>(O3859*constantes!$D$4)+(LN(125)*constantes!$D$5)+(LN(22.5)*constantes!$D$8)+(F3859*constantes!$D$9)</f>
        <v>26.268661509117358</v>
      </c>
      <c r="AI3859">
        <f t="shared" si="852"/>
        <v>6.6117954736533924E-2</v>
      </c>
    </row>
    <row r="3860" spans="1:35" x14ac:dyDescent="0.25">
      <c r="A3860" s="11">
        <v>3859</v>
      </c>
      <c r="B3860">
        <v>0</v>
      </c>
      <c r="C3860">
        <v>48</v>
      </c>
      <c r="D3860">
        <v>0</v>
      </c>
      <c r="E3860">
        <v>1</v>
      </c>
      <c r="F3860">
        <v>0</v>
      </c>
      <c r="G3860">
        <v>140</v>
      </c>
      <c r="H3860">
        <v>24.41</v>
      </c>
      <c r="I3860">
        <f>IF(AND(B3860=1,E3860=0),V3860,IF(AND(B3860=1,E3860=1),W3860,IF(AND(B3860=0,E3860=0),X3860,IF(AND(B3860=0,E3860=1),Y3860,ERROR))))</f>
        <v>7.5939054235266812E-2</v>
      </c>
      <c r="K3860">
        <f t="shared" si="840"/>
        <v>3.8265438641588045E-2</v>
      </c>
      <c r="L3860">
        <f t="shared" si="841"/>
        <v>2.6562184906686825E-2</v>
      </c>
      <c r="M3860" s="22" t="str">
        <f t="shared" si="853"/>
        <v>Elevated Risk</v>
      </c>
      <c r="O3860">
        <f t="shared" si="842"/>
        <v>3.8712010109078911</v>
      </c>
      <c r="P3860">
        <f t="shared" si="843"/>
        <v>4.9416424226093039</v>
      </c>
      <c r="Q3860">
        <f t="shared" si="844"/>
        <v>3.1949928844048685</v>
      </c>
      <c r="R3860">
        <f>(O3860*constantes!$B$4)+(P3860*constantes!$B$5)+(D3860*constantes!$B$6)+(Q3860*constantes!$B$8)+(F3860*constantes!$B$9)</f>
        <v>23.750930433219544</v>
      </c>
      <c r="S3860" s="4">
        <f>(O3860*constantes!$B$4)+(P3860*constantes!$C$5)+(D3860*constantes!$B$6)+(Q3860*constantes!$B$8)+(F3860*constantes!$B$9)</f>
        <v>24.104949696375275</v>
      </c>
      <c r="T3860">
        <f>(O3860*constantes!$D$4)+(P3860*constantes!$D$5)+(D3860*constantes!$D$6)+(Q3860*constantes!$D$8)+(F3860*constantes!$D$9)</f>
        <v>26.067644433885061</v>
      </c>
      <c r="U3860">
        <f>(O3860*constantes!$D$4)+(P3860*constantes!$E$5)+(D3860*constantes!$D$6)+(Q3860*constantes!$D$8)+(F3860*constantes!$D$9)</f>
        <v>26.412373409286285</v>
      </c>
      <c r="V3860" s="5">
        <f t="shared" si="845"/>
        <v>9.687063793660744E-2</v>
      </c>
      <c r="W3860" s="5">
        <f t="shared" si="846"/>
        <v>0.13512505802260133</v>
      </c>
      <c r="X3860" s="6">
        <f t="shared" si="847"/>
        <v>5.4412127780024577E-2</v>
      </c>
      <c r="Y3860" s="6">
        <f t="shared" si="848"/>
        <v>7.5939054235266812E-2</v>
      </c>
      <c r="AA3860">
        <f>(O3860*constantes!$B$4)+(LN(110)*constantes!$B$5)+(LN(22)*constantes!$B$8)+(F3860*constantes!$B$9)</f>
        <v>23.221146741638901</v>
      </c>
      <c r="AB3860">
        <f t="shared" si="849"/>
        <v>5.8221930281009082E-2</v>
      </c>
      <c r="AC3860">
        <f>(O3860*constantes!$D$4)+(LN(110)*constantes!$D$5)+(LN(22)*constantes!$D$8)+(F3860*constantes!$D$9)</f>
        <v>25.336132614771724</v>
      </c>
      <c r="AD3860" s="7">
        <f t="shared" si="850"/>
        <v>2.6562184906686825E-2</v>
      </c>
      <c r="AF3860">
        <f>(O3860*constantes!$B$4)+(LN(125)*constantes!$B$5)+(LN(22.5)*constantes!$B$8)+(F3860*constantes!$B$9)</f>
        <v>23.47610367839329</v>
      </c>
      <c r="AG3860">
        <f t="shared" si="851"/>
        <v>7.448581103683527E-2</v>
      </c>
      <c r="AH3860">
        <f>(O3860*constantes!$D$4)+(LN(125)*constantes!$D$5)+(LN(22.5)*constantes!$D$8)+(F3860*constantes!$D$9)</f>
        <v>25.707205631379956</v>
      </c>
      <c r="AI3860">
        <f t="shared" si="852"/>
        <v>3.8265438641588045E-2</v>
      </c>
    </row>
    <row r="3861" spans="1:35" x14ac:dyDescent="0.25">
      <c r="A3861" s="11">
        <v>3860</v>
      </c>
      <c r="B3861">
        <v>1</v>
      </c>
      <c r="C3861">
        <v>61</v>
      </c>
      <c r="D3861">
        <v>0</v>
      </c>
      <c r="E3861">
        <v>0</v>
      </c>
      <c r="F3861">
        <v>0</v>
      </c>
      <c r="G3861">
        <v>127</v>
      </c>
      <c r="H3861">
        <v>24.93</v>
      </c>
      <c r="I3861">
        <f>IF(AND(B3861=1,E3861=0),V3861,IF(AND(B3861=1,E3861=1),W3861,IF(AND(B3861=0,E3861=0),X3861,IF(AND(B3861=0,E3861=1),Y3861,ERROR))))</f>
        <v>0.16668674135005479</v>
      </c>
      <c r="K3861">
        <f t="shared" si="840"/>
        <v>0.15060331820878059</v>
      </c>
      <c r="L3861">
        <f t="shared" si="841"/>
        <v>0.11882079876600593</v>
      </c>
      <c r="M3861" s="22" t="str">
        <f t="shared" si="853"/>
        <v>Elevated Risk</v>
      </c>
      <c r="O3861">
        <f t="shared" si="842"/>
        <v>4.1108738641733114</v>
      </c>
      <c r="P3861">
        <f t="shared" si="843"/>
        <v>4.8441870864585912</v>
      </c>
      <c r="Q3861">
        <f t="shared" si="844"/>
        <v>3.2160718975354663</v>
      </c>
      <c r="R3861">
        <f>(O3861*constantes!$B$4)+(P3861*constantes!$B$5)+(D3861*constantes!$B$6)+(Q3861*constantes!$B$8)+(F3861*constantes!$B$9)</f>
        <v>24.332945802773747</v>
      </c>
      <c r="S3861" s="4">
        <f>(O3861*constantes!$B$4)+(P3861*constantes!$C$5)+(D3861*constantes!$B$6)+(Q3861*constantes!$B$8)+(F3861*constantes!$B$9)</f>
        <v>24.67998336564764</v>
      </c>
      <c r="T3861">
        <f>(O3861*constantes!$D$4)+(P3861*constantes!$D$5)+(D3861*constantes!$D$6)+(Q3861*constantes!$D$8)+(F3861*constantes!$D$9)</f>
        <v>26.456454600571313</v>
      </c>
      <c r="U3861">
        <f>(O3861*constantes!$D$4)+(P3861*constantes!$E$5)+(D3861*constantes!$D$6)+(Q3861*constantes!$D$8)+(F3861*constantes!$D$9)</f>
        <v>26.794385091722667</v>
      </c>
      <c r="V3861" s="5">
        <f t="shared" si="845"/>
        <v>0.16668674135005479</v>
      </c>
      <c r="W3861" s="5">
        <f t="shared" si="846"/>
        <v>0.22740118429509482</v>
      </c>
      <c r="X3861" s="6">
        <f t="shared" si="847"/>
        <v>7.9222203005269054E-2</v>
      </c>
      <c r="Y3861" s="6">
        <f t="shared" si="848"/>
        <v>0.10927520773282506</v>
      </c>
      <c r="AA3861">
        <f>(O3861*constantes!$B$4)+(LN(110)*constantes!$B$5)+(LN(22)*constantes!$B$8)+(F3861*constantes!$B$9)</f>
        <v>23.967238746940023</v>
      </c>
      <c r="AB3861">
        <f t="shared" si="849"/>
        <v>0.11882079876600593</v>
      </c>
      <c r="AC3861">
        <f>(O3861*constantes!$D$4)+(LN(110)*constantes!$D$5)+(LN(22)*constantes!$D$8)+(F3861*constantes!$D$9)</f>
        <v>25.98829922560666</v>
      </c>
      <c r="AD3861" s="7">
        <f t="shared" si="850"/>
        <v>5.0368025874669486E-2</v>
      </c>
      <c r="AF3861">
        <f>(O3861*constantes!$B$4)+(LN(125)*constantes!$B$5)+(LN(22.5)*constantes!$B$8)+(F3861*constantes!$B$9)</f>
        <v>24.222195683694412</v>
      </c>
      <c r="AG3861">
        <f t="shared" si="851"/>
        <v>0.15060331820878059</v>
      </c>
      <c r="AH3861">
        <f>(O3861*constantes!$D$4)+(LN(125)*constantes!$D$5)+(LN(22.5)*constantes!$D$8)+(F3861*constantes!$D$9)</f>
        <v>26.359372242214892</v>
      </c>
      <c r="AI3861">
        <f t="shared" si="852"/>
        <v>7.2164067569494672E-2</v>
      </c>
    </row>
    <row r="3862" spans="1:35" x14ac:dyDescent="0.25">
      <c r="A3862" s="11">
        <v>3861</v>
      </c>
      <c r="B3862">
        <v>1</v>
      </c>
      <c r="C3862">
        <v>40</v>
      </c>
      <c r="D3862">
        <v>1</v>
      </c>
      <c r="E3862">
        <v>0</v>
      </c>
      <c r="F3862">
        <v>0</v>
      </c>
      <c r="G3862">
        <v>120</v>
      </c>
      <c r="H3862">
        <v>22.66</v>
      </c>
      <c r="I3862">
        <f>IF(AND(B3862=1,E3862=0),V3862,IF(AND(B3862=1,E3862=1),W3862,IF(AND(B3862=0,E3862=0),X3862,IF(AND(B3862=0,E3862=1),Y3862,ERROR))))</f>
        <v>7.9807974806445969E-2</v>
      </c>
      <c r="K3862">
        <f t="shared" si="840"/>
        <v>4.2933030992125865E-2</v>
      </c>
      <c r="L3862">
        <f t="shared" si="841"/>
        <v>3.3434567241904078E-2</v>
      </c>
      <c r="M3862" s="22" t="str">
        <f t="shared" si="853"/>
        <v>Elevated Risk</v>
      </c>
      <c r="O3862">
        <f t="shared" si="842"/>
        <v>3.6888794541139363</v>
      </c>
      <c r="P3862">
        <f t="shared" si="843"/>
        <v>4.7874917427820458</v>
      </c>
      <c r="Q3862">
        <f t="shared" si="844"/>
        <v>3.1206012555998601</v>
      </c>
      <c r="R3862">
        <f>(O3862*constantes!$B$4)+(P3862*constantes!$B$5)+(D3862*constantes!$B$6)+(Q3862*constantes!$B$8)+(F3862*constantes!$B$9)</f>
        <v>23.547963425080539</v>
      </c>
      <c r="S3862" s="4">
        <f>(O3862*constantes!$B$4)+(P3862*constantes!$C$5)+(D3862*constantes!$B$6)+(Q3862*constantes!$B$8)+(F3862*constantes!$B$9)</f>
        <v>23.890939333533446</v>
      </c>
      <c r="T3862">
        <f>(O3862*constantes!$D$4)+(P3862*constantes!$D$5)+(D3862*constantes!$D$6)+(Q3862*constantes!$D$8)+(F3862*constantes!$D$9)</f>
        <v>25.718570006320281</v>
      </c>
      <c r="U3862">
        <f>(O3862*constantes!$D$4)+(P3862*constantes!$E$5)+(D3862*constantes!$D$6)+(Q3862*constantes!$D$8)+(F3862*constantes!$D$9)</f>
        <v>26.052545430296757</v>
      </c>
      <c r="V3862" s="5">
        <f t="shared" si="845"/>
        <v>7.9807974806445969E-2</v>
      </c>
      <c r="W3862" s="5">
        <f t="shared" si="846"/>
        <v>0.11059434235843579</v>
      </c>
      <c r="X3862" s="6">
        <f t="shared" si="847"/>
        <v>3.8694209800916313E-2</v>
      </c>
      <c r="Y3862" s="6">
        <f t="shared" si="848"/>
        <v>5.3618995192296626E-2</v>
      </c>
      <c r="AA3862">
        <f>(O3862*constantes!$B$4)+(LN(110)*constantes!$B$5)+(LN(22)*constantes!$B$8)+(F3862*constantes!$B$9)</f>
        <v>22.653587028201589</v>
      </c>
      <c r="AB3862">
        <f t="shared" si="849"/>
        <v>3.3434567241904078E-2</v>
      </c>
      <c r="AC3862">
        <f>(O3862*constantes!$D$4)+(LN(110)*constantes!$D$5)+(LN(22)*constantes!$D$8)+(F3862*constantes!$D$9)</f>
        <v>24.840022896226397</v>
      </c>
      <c r="AD3862" s="7">
        <f t="shared" si="850"/>
        <v>1.6258639030403699E-2</v>
      </c>
      <c r="AF3862">
        <f>(O3862*constantes!$B$4)+(LN(125)*constantes!$B$5)+(LN(22.5)*constantes!$B$8)+(F3862*constantes!$B$9)</f>
        <v>22.908543964955982</v>
      </c>
      <c r="AG3862">
        <f t="shared" si="851"/>
        <v>4.2933030992125865E-2</v>
      </c>
      <c r="AH3862">
        <f>(O3862*constantes!$D$4)+(LN(125)*constantes!$D$5)+(LN(22.5)*constantes!$D$8)+(F3862*constantes!$D$9)</f>
        <v>25.211095912834629</v>
      </c>
      <c r="AI3862">
        <f t="shared" si="852"/>
        <v>2.3477142937900042E-2</v>
      </c>
    </row>
    <row r="3863" spans="1:35" x14ac:dyDescent="0.25">
      <c r="A3863" s="11">
        <v>3862</v>
      </c>
      <c r="B3863">
        <v>1</v>
      </c>
      <c r="C3863">
        <v>41</v>
      </c>
      <c r="D3863">
        <v>0</v>
      </c>
      <c r="E3863">
        <v>0</v>
      </c>
      <c r="F3863">
        <v>0</v>
      </c>
      <c r="G3863">
        <v>111.5</v>
      </c>
      <c r="H3863">
        <v>18.760000000000002</v>
      </c>
      <c r="I3863">
        <f>IF(AND(B3863=1,E3863=0),V3863,IF(AND(B3863=1,E3863=1),W3863,IF(AND(B3863=0,E3863=0),X3863,IF(AND(B3863=0,E3863=1),Y3863,ERROR))))</f>
        <v>3.2644896424495307E-2</v>
      </c>
      <c r="K3863">
        <f t="shared" si="840"/>
        <v>4.62827295767122E-2</v>
      </c>
      <c r="L3863">
        <f t="shared" si="841"/>
        <v>3.6057212319339005E-2</v>
      </c>
      <c r="M3863" s="22" t="str">
        <f t="shared" si="853"/>
        <v>OPTIMAL</v>
      </c>
      <c r="O3863">
        <f t="shared" si="842"/>
        <v>3.713572066704308</v>
      </c>
      <c r="P3863">
        <f t="shared" si="843"/>
        <v>4.7140245909001735</v>
      </c>
      <c r="Q3863">
        <f t="shared" si="844"/>
        <v>2.9317269435780786</v>
      </c>
      <c r="R3863">
        <f>(O3863*constantes!$B$4)+(P3863*constantes!$B$5)+(D3863*constantes!$B$6)+(Q3863*constantes!$B$8)+(F3863*constantes!$B$9)</f>
        <v>22.629279207915332</v>
      </c>
      <c r="S3863" s="4">
        <f>(O3863*constantes!$B$4)+(P3863*constantes!$C$5)+(D3863*constantes!$B$6)+(Q3863*constantes!$B$8)+(F3863*constantes!$B$9)</f>
        <v>22.966991929607417</v>
      </c>
      <c r="T3863">
        <f>(O3863*constantes!$D$4)+(P3863*constantes!$D$5)+(D3863*constantes!$D$6)+(Q3863*constantes!$D$8)+(F3863*constantes!$D$9)</f>
        <v>24.863861855440394</v>
      </c>
      <c r="U3863">
        <f>(O3863*constantes!$D$4)+(P3863*constantes!$E$5)+(D3863*constantes!$D$6)+(Q3863*constantes!$D$8)+(F3863*constantes!$D$9)</f>
        <v>25.19271221090159</v>
      </c>
      <c r="V3863" s="5">
        <f t="shared" si="845"/>
        <v>3.2644896424495307E-2</v>
      </c>
      <c r="W3863" s="5">
        <f t="shared" si="846"/>
        <v>4.5457543220643659E-2</v>
      </c>
      <c r="X3863" s="6">
        <f t="shared" si="847"/>
        <v>1.6647601822125213E-2</v>
      </c>
      <c r="Y3863" s="6">
        <f t="shared" si="848"/>
        <v>2.3054457459588118E-2</v>
      </c>
      <c r="AA3863">
        <f>(O3863*constantes!$B$4)+(LN(110)*constantes!$B$5)+(LN(22)*constantes!$B$8)+(F3863*constantes!$B$9)</f>
        <v>22.730454143490913</v>
      </c>
      <c r="AB3863">
        <f t="shared" si="849"/>
        <v>3.6057212319339005E-2</v>
      </c>
      <c r="AC3863">
        <f>(O3863*constantes!$D$4)+(LN(110)*constantes!$D$5)+(LN(22)*constantes!$D$8)+(F3863*constantes!$D$9)</f>
        <v>24.907213223567677</v>
      </c>
      <c r="AD3863" s="7">
        <f t="shared" si="850"/>
        <v>1.7378724267438583E-2</v>
      </c>
      <c r="AF3863">
        <f>(O3863*constantes!$B$4)+(LN(125)*constantes!$B$5)+(LN(22.5)*constantes!$B$8)+(F3863*constantes!$B$9)</f>
        <v>22.985411080245306</v>
      </c>
      <c r="AG3863">
        <f t="shared" si="851"/>
        <v>4.62827295767122E-2</v>
      </c>
      <c r="AH3863">
        <f>(O3863*constantes!$D$4)+(LN(125)*constantes!$D$5)+(LN(22.5)*constantes!$D$8)+(F3863*constantes!$D$9)</f>
        <v>25.278286240175909</v>
      </c>
      <c r="AI3863">
        <f t="shared" si="852"/>
        <v>2.5088146116023613E-2</v>
      </c>
    </row>
    <row r="3864" spans="1:35" x14ac:dyDescent="0.25">
      <c r="A3864" s="11">
        <v>3863</v>
      </c>
      <c r="B3864">
        <v>0</v>
      </c>
      <c r="C3864">
        <v>45</v>
      </c>
      <c r="D3864">
        <v>0</v>
      </c>
      <c r="E3864">
        <v>0</v>
      </c>
      <c r="F3864">
        <v>0</v>
      </c>
      <c r="G3864">
        <v>120</v>
      </c>
      <c r="H3864">
        <v>27.45</v>
      </c>
      <c r="I3864">
        <f>IF(AND(B3864=1,E3864=0),V3864,IF(AND(B3864=1,E3864=1),W3864,IF(AND(B3864=0,E3864=0),X3864,IF(AND(B3864=0,E3864=1),Y3864,ERROR))))</f>
        <v>3.1788458483080873E-2</v>
      </c>
      <c r="K3864">
        <f t="shared" si="840"/>
        <v>3.2202898660143586E-2</v>
      </c>
      <c r="L3864">
        <f t="shared" si="841"/>
        <v>2.2332293193086827E-2</v>
      </c>
      <c r="M3864" s="22" t="str">
        <f t="shared" si="853"/>
        <v>NORMAL</v>
      </c>
      <c r="O3864">
        <f t="shared" si="842"/>
        <v>3.8066624897703196</v>
      </c>
      <c r="P3864">
        <f t="shared" si="843"/>
        <v>4.7874917427820458</v>
      </c>
      <c r="Q3864">
        <f t="shared" si="844"/>
        <v>3.3123661679555396</v>
      </c>
      <c r="R3864">
        <f>(O3864*constantes!$B$4)+(P3864*constantes!$B$5)+(D3864*constantes!$B$6)+(Q3864*constantes!$B$8)+(F3864*constantes!$B$9)</f>
        <v>23.357112773325646</v>
      </c>
      <c r="S3864" s="4">
        <f>(O3864*constantes!$B$4)+(P3864*constantes!$C$5)+(D3864*constantes!$B$6)+(Q3864*constantes!$B$8)+(F3864*constantes!$B$9)</f>
        <v>23.700088681778549</v>
      </c>
      <c r="T3864">
        <f>(O3864*constantes!$D$4)+(P3864*constantes!$D$5)+(D3864*constantes!$D$6)+(Q3864*constantes!$D$8)+(F3864*constantes!$D$9)</f>
        <v>25.518425702595639</v>
      </c>
      <c r="U3864">
        <f>(O3864*constantes!$D$4)+(P3864*constantes!$E$5)+(D3864*constantes!$D$6)+(Q3864*constantes!$D$8)+(F3864*constantes!$D$9)</f>
        <v>25.852401126572115</v>
      </c>
      <c r="V3864" s="5">
        <f t="shared" si="845"/>
        <v>6.641392382899769E-2</v>
      </c>
      <c r="W3864" s="5">
        <f t="shared" si="846"/>
        <v>9.229761216609278E-2</v>
      </c>
      <c r="X3864" s="6">
        <f t="shared" si="847"/>
        <v>3.1788458483080873E-2</v>
      </c>
      <c r="Y3864" s="6">
        <f t="shared" si="848"/>
        <v>4.4111277690517037E-2</v>
      </c>
      <c r="AA3864">
        <f>(O3864*constantes!$B$4)+(LN(110)*constantes!$B$5)+(LN(22)*constantes!$B$8)+(F3864*constantes!$B$9)</f>
        <v>23.020240906878485</v>
      </c>
      <c r="AB3864">
        <f t="shared" si="849"/>
        <v>4.7883245315309741E-2</v>
      </c>
      <c r="AC3864">
        <f>(O3864*constantes!$D$4)+(LN(110)*constantes!$D$5)+(LN(22)*constantes!$D$8)+(F3864*constantes!$D$9)</f>
        <v>25.16051878105991</v>
      </c>
      <c r="AD3864" s="7">
        <f t="shared" si="850"/>
        <v>2.2332293193086827E-2</v>
      </c>
      <c r="AF3864">
        <f>(O3864*constantes!$B$4)+(LN(125)*constantes!$B$5)+(LN(22.5)*constantes!$B$8)+(F3864*constantes!$B$9)</f>
        <v>23.275197843632878</v>
      </c>
      <c r="AG3864">
        <f t="shared" si="851"/>
        <v>6.1354256697024101E-2</v>
      </c>
      <c r="AH3864">
        <f>(O3864*constantes!$D$4)+(LN(125)*constantes!$D$5)+(LN(22.5)*constantes!$D$8)+(F3864*constantes!$D$9)</f>
        <v>25.531591797668142</v>
      </c>
      <c r="AI3864">
        <f t="shared" si="852"/>
        <v>3.2202898660143586E-2</v>
      </c>
    </row>
    <row r="3865" spans="1:35" x14ac:dyDescent="0.25">
      <c r="A3865" s="11">
        <v>3864</v>
      </c>
      <c r="B3865">
        <v>1</v>
      </c>
      <c r="C3865">
        <v>59</v>
      </c>
      <c r="D3865">
        <v>1</v>
      </c>
      <c r="E3865">
        <v>0</v>
      </c>
      <c r="F3865">
        <v>0</v>
      </c>
      <c r="G3865">
        <v>117</v>
      </c>
      <c r="H3865">
        <v>25.01</v>
      </c>
      <c r="I3865">
        <f>IF(AND(B3865=1,E3865=0),V3865,IF(AND(B3865=1,E3865=1),W3865,IF(AND(B3865=0,E3865=0),X3865,IF(AND(B3865=0,E3865=1),Y3865,ERROR))))</f>
        <v>0.25004360903333589</v>
      </c>
      <c r="K3865">
        <f t="shared" si="840"/>
        <v>0.13682617258299834</v>
      </c>
      <c r="L3865">
        <f t="shared" si="841"/>
        <v>0.10776479003769468</v>
      </c>
      <c r="M3865" s="22" t="str">
        <f t="shared" si="853"/>
        <v>Elevated Risk</v>
      </c>
      <c r="O3865">
        <f t="shared" si="842"/>
        <v>4.0775374439057197</v>
      </c>
      <c r="P3865">
        <f t="shared" si="843"/>
        <v>4.7621739347977563</v>
      </c>
      <c r="Q3865">
        <f t="shared" si="844"/>
        <v>3.2192757448895279</v>
      </c>
      <c r="R3865">
        <f>(O3865*constantes!$B$4)+(P3865*constantes!$B$5)+(D3865*constantes!$B$6)+(Q3865*constantes!$B$8)+(F3865*constantes!$B$9)</f>
        <v>24.789099816621444</v>
      </c>
      <c r="S3865" s="4">
        <f>(O3865*constantes!$B$4)+(P3865*constantes!$C$5)+(D3865*constantes!$B$6)+(Q3865*constantes!$B$8)+(F3865*constantes!$B$9)</f>
        <v>25.130261957310356</v>
      </c>
      <c r="T3865">
        <f>(O3865*constantes!$D$4)+(P3865*constantes!$D$5)+(D3865*constantes!$D$6)+(Q3865*constantes!$D$8)+(F3865*constantes!$D$9)</f>
        <v>26.755366219995267</v>
      </c>
      <c r="U3865">
        <f>(O3865*constantes!$D$4)+(P3865*constantes!$E$5)+(D3865*constantes!$D$6)+(Q3865*constantes!$D$8)+(F3865*constantes!$D$9)</f>
        <v>27.087575473686758</v>
      </c>
      <c r="V3865" s="5">
        <f t="shared" si="845"/>
        <v>0.25004360903333589</v>
      </c>
      <c r="W3865" s="5">
        <f t="shared" si="846"/>
        <v>0.33284308651373784</v>
      </c>
      <c r="X3865" s="6">
        <f t="shared" si="847"/>
        <v>0.10532206511179376</v>
      </c>
      <c r="Y3865" s="6">
        <f t="shared" si="848"/>
        <v>0.14370922600901292</v>
      </c>
      <c r="AA3865">
        <f>(O3865*constantes!$B$4)+(LN(110)*constantes!$B$5)+(LN(22)*constantes!$B$8)+(F3865*constantes!$B$9)</f>
        <v>23.863463804103819</v>
      </c>
      <c r="AB3865">
        <f t="shared" si="849"/>
        <v>0.10776479003769468</v>
      </c>
      <c r="AC3865">
        <f>(O3865*constantes!$D$4)+(LN(110)*constantes!$D$5)+(LN(22)*constantes!$D$8)+(F3865*constantes!$D$9)</f>
        <v>25.897588492509126</v>
      </c>
      <c r="AD3865" s="7">
        <f t="shared" si="850"/>
        <v>4.6102547085629553E-2</v>
      </c>
      <c r="AF3865">
        <f>(O3865*constantes!$B$4)+(LN(125)*constantes!$B$5)+(LN(22.5)*constantes!$B$8)+(F3865*constantes!$B$9)</f>
        <v>24.118420740858213</v>
      </c>
      <c r="AG3865">
        <f t="shared" si="851"/>
        <v>0.13682617258299834</v>
      </c>
      <c r="AH3865">
        <f>(O3865*constantes!$D$4)+(LN(125)*constantes!$D$5)+(LN(22.5)*constantes!$D$8)+(F3865*constantes!$D$9)</f>
        <v>26.268661509117358</v>
      </c>
      <c r="AI3865">
        <f t="shared" si="852"/>
        <v>6.6117954736533924E-2</v>
      </c>
    </row>
    <row r="3866" spans="1:35" x14ac:dyDescent="0.25">
      <c r="A3866" s="11">
        <v>3865</v>
      </c>
      <c r="B3866">
        <v>0</v>
      </c>
      <c r="C3866">
        <v>58</v>
      </c>
      <c r="D3866">
        <v>0</v>
      </c>
      <c r="E3866">
        <v>1</v>
      </c>
      <c r="F3866">
        <v>0</v>
      </c>
      <c r="G3866">
        <v>188</v>
      </c>
      <c r="H3866">
        <v>28.89</v>
      </c>
      <c r="I3866">
        <f>IF(AND(B3866=1,E3866=0),V3866,IF(AND(B3866=1,E3866=1),W3866,IF(AND(B3866=0,E3866=0),X3866,IF(AND(B3866=0,E3866=1),Y3866,ERROR))))</f>
        <v>0.28608500243600432</v>
      </c>
      <c r="K3866">
        <f t="shared" si="840"/>
        <v>6.3209991046805025E-2</v>
      </c>
      <c r="L3866">
        <f t="shared" si="841"/>
        <v>4.4054054961770062E-2</v>
      </c>
      <c r="M3866" s="22" t="str">
        <f t="shared" si="853"/>
        <v>Elevated Risk</v>
      </c>
      <c r="O3866">
        <f t="shared" si="842"/>
        <v>4.0604430105464191</v>
      </c>
      <c r="P3866">
        <f t="shared" si="843"/>
        <v>5.2364419628299492</v>
      </c>
      <c r="Q3866">
        <f t="shared" si="844"/>
        <v>3.363495514478144</v>
      </c>
      <c r="R3866">
        <f>(O3866*constantes!$B$4)+(P3866*constantes!$B$5)+(D3866*constantes!$B$6)+(Q3866*constantes!$B$8)+(F3866*constantes!$B$9)</f>
        <v>25.020493769530002</v>
      </c>
      <c r="S3866" s="4">
        <f>(O3866*constantes!$B$4)+(P3866*constantes!$C$5)+(D3866*constantes!$B$6)+(Q3866*constantes!$B$8)+(F3866*constantes!$B$9)</f>
        <v>25.395632471747138</v>
      </c>
      <c r="T3866">
        <f>(O3866*constantes!$D$4)+(P3866*constantes!$D$5)+(D3866*constantes!$D$6)+(Q3866*constantes!$D$8)+(F3866*constantes!$D$9)</f>
        <v>27.497976706148489</v>
      </c>
      <c r="U3866">
        <f>(O3866*constantes!$D$4)+(P3866*constantes!$E$5)+(D3866*constantes!$D$6)+(Q3866*constantes!$D$8)+(F3866*constantes!$D$9)</f>
        <v>27.863270897475505</v>
      </c>
      <c r="V3866" s="5">
        <f t="shared" si="845"/>
        <v>0.30417355820629832</v>
      </c>
      <c r="W3866" s="5">
        <f t="shared" si="846"/>
        <v>0.41005922350783253</v>
      </c>
      <c r="X3866" s="6">
        <f t="shared" si="847"/>
        <v>0.20853488188756641</v>
      </c>
      <c r="Y3866" s="6">
        <f t="shared" si="848"/>
        <v>0.28608500243600432</v>
      </c>
      <c r="AA3866">
        <f>(O3866*constantes!$B$4)+(LN(110)*constantes!$B$5)+(LN(22)*constantes!$B$8)+(F3866*constantes!$B$9)</f>
        <v>23.81024951683365</v>
      </c>
      <c r="AB3866">
        <f t="shared" si="849"/>
        <v>0.10247681663833785</v>
      </c>
      <c r="AC3866">
        <f>(O3866*constantes!$D$4)+(LN(110)*constantes!$D$5)+(LN(22)*constantes!$D$8)+(F3866*constantes!$D$9)</f>
        <v>25.851073342728132</v>
      </c>
      <c r="AD3866" s="7">
        <f t="shared" si="850"/>
        <v>4.4054054961770062E-2</v>
      </c>
      <c r="AF3866">
        <f>(O3866*constantes!$B$4)+(LN(125)*constantes!$B$5)+(LN(22.5)*constantes!$B$8)+(F3866*constantes!$B$9)</f>
        <v>24.065206453588043</v>
      </c>
      <c r="AG3866">
        <f t="shared" si="851"/>
        <v>0.1302191222428678</v>
      </c>
      <c r="AH3866">
        <f>(O3866*constantes!$D$4)+(LN(125)*constantes!$D$5)+(LN(22.5)*constantes!$D$8)+(F3866*constantes!$D$9)</f>
        <v>26.222146359336364</v>
      </c>
      <c r="AI3866">
        <f t="shared" si="852"/>
        <v>6.3209991046805025E-2</v>
      </c>
    </row>
    <row r="3867" spans="1:35" x14ac:dyDescent="0.25">
      <c r="A3867" s="11">
        <v>3866</v>
      </c>
      <c r="B3867">
        <v>1</v>
      </c>
      <c r="C3867">
        <v>47</v>
      </c>
      <c r="D3867">
        <v>0</v>
      </c>
      <c r="E3867">
        <v>1</v>
      </c>
      <c r="F3867">
        <v>0</v>
      </c>
      <c r="G3867">
        <v>152.5</v>
      </c>
      <c r="H3867">
        <v>26.09</v>
      </c>
      <c r="I3867">
        <f>IF(AND(B3867=1,E3867=0),V3867,IF(AND(B3867=1,E3867=1),W3867,IF(AND(B3867=0,E3867=0),X3867,IF(AND(B3867=0,E3867=1),Y3867,ERROR))))</f>
        <v>0.15549312789311265</v>
      </c>
      <c r="K3867">
        <f t="shared" si="840"/>
        <v>6.9930001122808005E-2</v>
      </c>
      <c r="L3867">
        <f t="shared" si="841"/>
        <v>5.4631350702972536E-2</v>
      </c>
      <c r="M3867" s="22" t="str">
        <f t="shared" si="853"/>
        <v>Elevated Risk</v>
      </c>
      <c r="O3867">
        <f t="shared" si="842"/>
        <v>3.8501476017100584</v>
      </c>
      <c r="P3867">
        <f t="shared" si="843"/>
        <v>5.0271645960474665</v>
      </c>
      <c r="Q3867">
        <f t="shared" si="844"/>
        <v>3.2615520991486369</v>
      </c>
      <c r="R3867">
        <f>(O3867*constantes!$B$4)+(P3867*constantes!$B$5)+(D3867*constantes!$B$6)+(Q3867*constantes!$B$8)+(F3867*constantes!$B$9)</f>
        <v>23.896808634697145</v>
      </c>
      <c r="S3867" s="4">
        <f>(O3867*constantes!$B$4)+(P3867*constantes!$C$5)+(D3867*constantes!$B$6)+(Q3867*constantes!$B$8)+(F3867*constantes!$B$9)</f>
        <v>24.256954706357984</v>
      </c>
      <c r="T3867">
        <f>(O3867*constantes!$D$4)+(P3867*constantes!$D$5)+(D3867*constantes!$D$6)+(Q3867*constantes!$D$8)+(F3867*constantes!$D$9)</f>
        <v>26.284951209142807</v>
      </c>
      <c r="U3867">
        <f>(O3867*constantes!$D$4)+(P3867*constantes!$E$5)+(D3867*constantes!$D$6)+(Q3867*constantes!$D$8)+(F3867*constantes!$D$9)</f>
        <v>26.635646211363081</v>
      </c>
      <c r="V3867" s="5">
        <f t="shared" si="845"/>
        <v>0.11120774555154433</v>
      </c>
      <c r="W3867" s="5">
        <f t="shared" si="846"/>
        <v>0.15549312789311265</v>
      </c>
      <c r="X3867" s="6">
        <f t="shared" si="847"/>
        <v>6.7166511580527777E-2</v>
      </c>
      <c r="Y3867" s="6">
        <f t="shared" si="848"/>
        <v>9.4016626163839989E-2</v>
      </c>
      <c r="AA3867">
        <f>(O3867*constantes!$B$4)+(LN(110)*constantes!$B$5)+(LN(22)*constantes!$B$8)+(F3867*constantes!$B$9)</f>
        <v>23.155608320942413</v>
      </c>
      <c r="AB3867">
        <f t="shared" si="849"/>
        <v>5.4631350702972536E-2</v>
      </c>
      <c r="AC3867">
        <f>(O3867*constantes!$D$4)+(LN(110)*constantes!$D$5)+(LN(22)*constantes!$D$8)+(F3867*constantes!$D$9)</f>
        <v>25.278844814605776</v>
      </c>
      <c r="AD3867" s="7">
        <f t="shared" si="850"/>
        <v>2.5101986203356352E-2</v>
      </c>
      <c r="AF3867">
        <f>(O3867*constantes!$B$4)+(LN(125)*constantes!$B$5)+(LN(22.5)*constantes!$B$8)+(F3867*constantes!$B$9)</f>
        <v>23.410565257696806</v>
      </c>
      <c r="AG3867">
        <f t="shared" si="851"/>
        <v>6.9930001122808005E-2</v>
      </c>
      <c r="AH3867">
        <f>(O3867*constantes!$D$4)+(LN(125)*constantes!$D$5)+(LN(22.5)*constantes!$D$8)+(F3867*constantes!$D$9)</f>
        <v>25.649917831214008</v>
      </c>
      <c r="AI3867">
        <f t="shared" si="852"/>
        <v>3.6173927347526003E-2</v>
      </c>
    </row>
    <row r="3868" spans="1:35" x14ac:dyDescent="0.25">
      <c r="A3868" s="11">
        <v>3867</v>
      </c>
      <c r="B3868">
        <v>0</v>
      </c>
      <c r="C3868">
        <v>39</v>
      </c>
      <c r="D3868">
        <v>0</v>
      </c>
      <c r="E3868">
        <v>0</v>
      </c>
      <c r="F3868">
        <v>0</v>
      </c>
      <c r="G3868">
        <v>112</v>
      </c>
      <c r="H3868">
        <v>21.8</v>
      </c>
      <c r="I3868">
        <f>IF(AND(B3868=1,E3868=0),V3868,IF(AND(B3868=1,E3868=1),W3868,IF(AND(B3868=0,E3868=0),X3868,IF(AND(B3868=0,E3868=1),Y3868,ERROR))))</f>
        <v>1.5893865080115588E-2</v>
      </c>
      <c r="K3868">
        <f t="shared" si="840"/>
        <v>2.1931490638549711E-2</v>
      </c>
      <c r="L3868">
        <f t="shared" si="841"/>
        <v>1.5184528759381921E-2</v>
      </c>
      <c r="M3868" s="22" t="str">
        <f t="shared" si="853"/>
        <v>OPTIMAL</v>
      </c>
      <c r="O3868">
        <f t="shared" si="842"/>
        <v>3.6635616461296463</v>
      </c>
      <c r="P3868">
        <f t="shared" si="843"/>
        <v>4.7184988712950942</v>
      </c>
      <c r="Q3868">
        <f t="shared" si="844"/>
        <v>3.0819099697950434</v>
      </c>
      <c r="R3868">
        <f>(O3868*constantes!$B$4)+(P3868*constantes!$B$5)+(D3868*constantes!$B$6)+(Q3868*constantes!$B$8)+(F3868*constantes!$B$9)</f>
        <v>22.600959514852264</v>
      </c>
      <c r="S3868" s="4">
        <f>(O3868*constantes!$B$4)+(P3868*constantes!$C$5)+(D3868*constantes!$B$6)+(Q3868*constantes!$B$8)+(F3868*constantes!$B$9)</f>
        <v>22.938992773991842</v>
      </c>
      <c r="T3868">
        <f>(O3868*constantes!$D$4)+(P3868*constantes!$D$5)+(D3868*constantes!$D$6)+(Q3868*constantes!$D$8)+(F3868*constantes!$D$9)</f>
        <v>24.817146820546398</v>
      </c>
      <c r="U3868">
        <f>(O3868*constantes!$D$4)+(P3868*constantes!$E$5)+(D3868*constantes!$D$6)+(Q3868*constantes!$D$8)+(F3868*constantes!$D$9)</f>
        <v>25.146309301807943</v>
      </c>
      <c r="V3868" s="5">
        <f t="shared" si="845"/>
        <v>3.1747998351912332E-2</v>
      </c>
      <c r="W3868" s="5">
        <f t="shared" si="846"/>
        <v>4.4230605367525988E-2</v>
      </c>
      <c r="X3868" s="6">
        <f t="shared" si="847"/>
        <v>1.5893865080115588E-2</v>
      </c>
      <c r="Y3868" s="6">
        <f t="shared" si="848"/>
        <v>2.2020701988824332E-2</v>
      </c>
      <c r="AA3868">
        <f>(O3868*constantes!$B$4)+(LN(110)*constantes!$B$5)+(LN(22)*constantes!$B$8)+(F3868*constantes!$B$9)</f>
        <v>22.574773704658814</v>
      </c>
      <c r="AB3868">
        <f t="shared" si="849"/>
        <v>3.0940270522043956E-2</v>
      </c>
      <c r="AC3868">
        <f>(O3868*constantes!$D$4)+(LN(110)*constantes!$D$5)+(LN(22)*constantes!$D$8)+(F3868*constantes!$D$9)</f>
        <v>24.771131368454586</v>
      </c>
      <c r="AD3868" s="7">
        <f t="shared" si="850"/>
        <v>1.5184528759381921E-2</v>
      </c>
      <c r="AF3868">
        <f>(O3868*constantes!$B$4)+(LN(125)*constantes!$B$5)+(LN(22.5)*constantes!$B$8)+(F3868*constantes!$B$9)</f>
        <v>22.829730641413207</v>
      </c>
      <c r="AG3868">
        <f t="shared" si="851"/>
        <v>3.974481175054656E-2</v>
      </c>
      <c r="AH3868">
        <f>(O3868*constantes!$D$4)+(LN(125)*constantes!$D$5)+(LN(22.5)*constantes!$D$8)+(F3868*constantes!$D$9)</f>
        <v>25.142204385062819</v>
      </c>
      <c r="AI3868">
        <f t="shared" si="852"/>
        <v>2.1931490638549711E-2</v>
      </c>
    </row>
    <row r="3869" spans="1:35" x14ac:dyDescent="0.25">
      <c r="A3869" s="11">
        <v>3868</v>
      </c>
      <c r="B3869">
        <v>1</v>
      </c>
      <c r="C3869">
        <v>65</v>
      </c>
      <c r="D3869">
        <v>0</v>
      </c>
      <c r="E3869">
        <v>0</v>
      </c>
      <c r="F3869">
        <v>0</v>
      </c>
      <c r="G3869">
        <v>106</v>
      </c>
      <c r="H3869">
        <v>23.14</v>
      </c>
      <c r="I3869">
        <f>IF(AND(B3869=1,E3869=0),V3869,IF(AND(B3869=1,E3869=1),W3869,IF(AND(B3869=0,E3869=0),X3869,IF(AND(B3869=0,E3869=1),Y3869,ERROR))))</f>
        <v>0.13911303509502015</v>
      </c>
      <c r="K3869">
        <f t="shared" si="840"/>
        <v>0.18037897763812694</v>
      </c>
      <c r="L3869">
        <f t="shared" si="841"/>
        <v>0.14285464759503463</v>
      </c>
      <c r="M3869" s="22" t="str">
        <f t="shared" si="853"/>
        <v>OPTIMAL</v>
      </c>
      <c r="O3869">
        <f t="shared" si="842"/>
        <v>4.1743872698956368</v>
      </c>
      <c r="P3869">
        <f t="shared" si="843"/>
        <v>4.6634390941120669</v>
      </c>
      <c r="Q3869">
        <f t="shared" si="844"/>
        <v>3.1415627217655304</v>
      </c>
      <c r="R3869">
        <f>(O3869*constantes!$B$4)+(P3869*constantes!$B$5)+(D3869*constantes!$B$6)+(Q3869*constantes!$B$8)+(F3869*constantes!$B$9)</f>
        <v>24.136289869333797</v>
      </c>
      <c r="S3869" s="4">
        <f>(O3869*constantes!$B$4)+(P3869*constantes!$C$5)+(D3869*constantes!$B$6)+(Q3869*constantes!$B$8)+(F3869*constantes!$B$9)</f>
        <v>24.470378646035986</v>
      </c>
      <c r="T3869">
        <f>(O3869*constantes!$D$4)+(P3869*constantes!$D$5)+(D3869*constantes!$D$6)+(Q3869*constantes!$D$8)+(F3869*constantes!$D$9)</f>
        <v>26.082758372216322</v>
      </c>
      <c r="U3869">
        <f>(O3869*constantes!$D$4)+(P3869*constantes!$E$5)+(D3869*constantes!$D$6)+(Q3869*constantes!$D$8)+(F3869*constantes!$D$9)</f>
        <v>26.408079883421582</v>
      </c>
      <c r="V3869" s="5">
        <f t="shared" si="845"/>
        <v>0.13911303509502015</v>
      </c>
      <c r="W3869" s="5">
        <f t="shared" si="846"/>
        <v>0.18877486023850942</v>
      </c>
      <c r="X3869" s="6">
        <f t="shared" si="847"/>
        <v>5.5217448256841051E-2</v>
      </c>
      <c r="Y3869" s="6">
        <f t="shared" si="848"/>
        <v>7.5626332408208596E-2</v>
      </c>
      <c r="AA3869">
        <f>(O3869*constantes!$B$4)+(LN(110)*constantes!$B$5)+(LN(22)*constantes!$B$8)+(F3869*constantes!$B$9)</f>
        <v>24.164953438417392</v>
      </c>
      <c r="AB3869">
        <f t="shared" si="849"/>
        <v>0.14285464759503463</v>
      </c>
      <c r="AC3869">
        <f>(O3869*constantes!$D$4)+(LN(110)*constantes!$D$5)+(LN(22)*constantes!$D$8)+(F3869*constantes!$D$9)</f>
        <v>26.16112364851551</v>
      </c>
      <c r="AD3869" s="7">
        <f t="shared" si="850"/>
        <v>5.9581907304813275E-2</v>
      </c>
      <c r="AF3869">
        <f>(O3869*constantes!$B$4)+(LN(125)*constantes!$B$5)+(LN(22.5)*constantes!$B$8)+(F3869*constantes!$B$9)</f>
        <v>24.419910375171785</v>
      </c>
      <c r="AG3869">
        <f t="shared" si="851"/>
        <v>0.18037897763812694</v>
      </c>
      <c r="AH3869">
        <f>(O3869*constantes!$D$4)+(LN(125)*constantes!$D$5)+(LN(22.5)*constantes!$D$8)+(F3869*constantes!$D$9)</f>
        <v>26.532196665123742</v>
      </c>
      <c r="AI3869">
        <f t="shared" si="852"/>
        <v>8.5182662382899066E-2</v>
      </c>
    </row>
    <row r="3870" spans="1:35" x14ac:dyDescent="0.25">
      <c r="A3870" s="11">
        <v>3869</v>
      </c>
      <c r="B3870">
        <v>1</v>
      </c>
      <c r="C3870">
        <v>37</v>
      </c>
      <c r="D3870">
        <v>1</v>
      </c>
      <c r="E3870">
        <v>0</v>
      </c>
      <c r="F3870">
        <v>0</v>
      </c>
      <c r="G3870">
        <v>127</v>
      </c>
      <c r="H3870">
        <v>32.35</v>
      </c>
      <c r="I3870">
        <f>IF(AND(B3870=1,E3870=0),V3870,IF(AND(B3870=1,E3870=1),W3870,IF(AND(B3870=0,E3870=0),X3870,IF(AND(B3870=0,E3870=1),Y3870,ERROR))))</f>
        <v>9.1648811533111441E-2</v>
      </c>
      <c r="K3870">
        <f t="shared" si="840"/>
        <v>3.3840132302612846E-2</v>
      </c>
      <c r="L3870">
        <f t="shared" si="841"/>
        <v>2.6325671515684657E-2</v>
      </c>
      <c r="M3870" s="22" t="str">
        <f t="shared" si="853"/>
        <v>Elevated Risk</v>
      </c>
      <c r="O3870">
        <f t="shared" si="842"/>
        <v>3.6109179126442243</v>
      </c>
      <c r="P3870">
        <f t="shared" si="843"/>
        <v>4.8441870864585912</v>
      </c>
      <c r="Q3870">
        <f t="shared" si="844"/>
        <v>3.4766140209469096</v>
      </c>
      <c r="R3870">
        <f>(O3870*constantes!$B$4)+(P3870*constantes!$B$5)+(D3870*constantes!$B$6)+(Q3870*constantes!$B$8)+(F3870*constantes!$B$9)</f>
        <v>23.692682903078648</v>
      </c>
      <c r="S3870" s="4">
        <f>(O3870*constantes!$B$4)+(P3870*constantes!$C$5)+(D3870*constantes!$B$6)+(Q3870*constantes!$B$8)+(F3870*constantes!$B$9)</f>
        <v>24.039720465952541</v>
      </c>
      <c r="T3870">
        <f>(O3870*constantes!$D$4)+(P3870*constantes!$D$5)+(D3870*constantes!$D$6)+(Q3870*constantes!$D$8)+(F3870*constantes!$D$9)</f>
        <v>25.847921620138163</v>
      </c>
      <c r="U3870">
        <f>(O3870*constantes!$D$4)+(P3870*constantes!$E$5)+(D3870*constantes!$D$6)+(Q3870*constantes!$D$8)+(F3870*constantes!$D$9)</f>
        <v>26.185852111289517</v>
      </c>
      <c r="V3870" s="5">
        <f t="shared" si="845"/>
        <v>9.1648811533111441E-2</v>
      </c>
      <c r="W3870" s="5">
        <f t="shared" si="846"/>
        <v>0.12716019526388445</v>
      </c>
      <c r="X3870" s="6">
        <f t="shared" si="847"/>
        <v>4.3918517175294269E-2</v>
      </c>
      <c r="Y3870" s="6">
        <f t="shared" si="848"/>
        <v>6.1027182572522709E-2</v>
      </c>
      <c r="AA3870">
        <f>(O3870*constantes!$B$4)+(LN(110)*constantes!$B$5)+(LN(22)*constantes!$B$8)+(F3870*constantes!$B$9)</f>
        <v>22.410895868068035</v>
      </c>
      <c r="AB3870">
        <f t="shared" si="849"/>
        <v>2.6325671515684657E-2</v>
      </c>
      <c r="AC3870">
        <f>(O3870*constantes!$D$4)+(LN(110)*constantes!$D$5)+(LN(22)*constantes!$D$8)+(F3870*constantes!$D$9)</f>
        <v>24.627884084579406</v>
      </c>
      <c r="AD3870" s="7">
        <f t="shared" si="850"/>
        <v>1.3171407582175831E-2</v>
      </c>
      <c r="AF3870">
        <f>(O3870*constantes!$B$4)+(LN(125)*constantes!$B$5)+(LN(22.5)*constantes!$B$8)+(F3870*constantes!$B$9)</f>
        <v>22.665852804822428</v>
      </c>
      <c r="AG3870">
        <f t="shared" si="851"/>
        <v>3.3840132302612846E-2</v>
      </c>
      <c r="AH3870">
        <f>(O3870*constantes!$D$4)+(LN(125)*constantes!$D$5)+(LN(22.5)*constantes!$D$8)+(F3870*constantes!$D$9)</f>
        <v>24.998957101187639</v>
      </c>
      <c r="AI3870">
        <f t="shared" si="852"/>
        <v>1.903255478119692E-2</v>
      </c>
    </row>
    <row r="3871" spans="1:35" x14ac:dyDescent="0.25">
      <c r="A3871" s="11">
        <v>3870</v>
      </c>
      <c r="B3871">
        <v>1</v>
      </c>
      <c r="C3871">
        <v>40</v>
      </c>
      <c r="D3871">
        <v>0</v>
      </c>
      <c r="E3871">
        <v>0</v>
      </c>
      <c r="F3871">
        <v>0</v>
      </c>
      <c r="G3871">
        <v>128</v>
      </c>
      <c r="H3871">
        <v>25.41</v>
      </c>
      <c r="I3871">
        <f>IF(AND(B3871=1,E3871=0),V3871,IF(AND(B3871=1,E3871=1),W3871,IF(AND(B3871=0,E3871=0),X3871,IF(AND(B3871=0,E3871=1),Y3871,ERROR))))</f>
        <v>4.9243552986021455E-2</v>
      </c>
      <c r="K3871">
        <f t="shared" si="840"/>
        <v>4.2933030992125865E-2</v>
      </c>
      <c r="L3871">
        <f t="shared" si="841"/>
        <v>3.3434567241904078E-2</v>
      </c>
      <c r="M3871" s="22" t="str">
        <f t="shared" si="853"/>
        <v>Elevated Risk</v>
      </c>
      <c r="O3871">
        <f t="shared" si="842"/>
        <v>3.6888794541139363</v>
      </c>
      <c r="P3871">
        <f t="shared" si="843"/>
        <v>4.8520302639196169</v>
      </c>
      <c r="Q3871">
        <f t="shared" si="844"/>
        <v>3.2351427973320726</v>
      </c>
      <c r="R3871">
        <f>(O3871*constantes!$B$4)+(P3871*constantes!$B$5)+(D3871*constantes!$B$6)+(Q3871*constantes!$B$8)+(F3871*constantes!$B$9)</f>
        <v>23.048962642911469</v>
      </c>
      <c r="S3871" s="4">
        <f>(O3871*constantes!$B$4)+(P3871*constantes!$C$5)+(D3871*constantes!$B$6)+(Q3871*constantes!$B$8)+(F3871*constantes!$B$9)</f>
        <v>23.396562091018673</v>
      </c>
      <c r="T3871">
        <f>(O3871*constantes!$D$4)+(P3871*constantes!$D$5)+(D3871*constantes!$D$6)+(Q3871*constantes!$D$8)+(F3871*constantes!$D$9)</f>
        <v>25.339990421023959</v>
      </c>
      <c r="U3871">
        <f>(O3871*constantes!$D$4)+(P3871*constantes!$E$5)+(D3871*constantes!$D$6)+(Q3871*constantes!$D$8)+(F3871*constantes!$D$9)</f>
        <v>25.678468052234994</v>
      </c>
      <c r="V3871" s="5">
        <f t="shared" si="845"/>
        <v>4.9243552986021455E-2</v>
      </c>
      <c r="W3871" s="5">
        <f t="shared" si="846"/>
        <v>6.8991933310792897E-2</v>
      </c>
      <c r="X3871" s="6">
        <f t="shared" si="847"/>
        <v>2.6663473510696756E-2</v>
      </c>
      <c r="Y3871" s="6">
        <f t="shared" si="848"/>
        <v>3.720185504109641E-2</v>
      </c>
      <c r="AA3871">
        <f>(O3871*constantes!$B$4)+(LN(110)*constantes!$B$5)+(LN(22)*constantes!$B$8)+(F3871*constantes!$B$9)</f>
        <v>22.653587028201589</v>
      </c>
      <c r="AB3871">
        <f t="shared" si="849"/>
        <v>3.3434567241904078E-2</v>
      </c>
      <c r="AC3871">
        <f>(O3871*constantes!$D$4)+(LN(110)*constantes!$D$5)+(LN(22)*constantes!$D$8)+(F3871*constantes!$D$9)</f>
        <v>24.840022896226397</v>
      </c>
      <c r="AD3871" s="7">
        <f t="shared" si="850"/>
        <v>1.6258639030403699E-2</v>
      </c>
      <c r="AF3871">
        <f>(O3871*constantes!$B$4)+(LN(125)*constantes!$B$5)+(LN(22.5)*constantes!$B$8)+(F3871*constantes!$B$9)</f>
        <v>22.908543964955982</v>
      </c>
      <c r="AG3871">
        <f t="shared" si="851"/>
        <v>4.2933030992125865E-2</v>
      </c>
      <c r="AH3871">
        <f>(O3871*constantes!$D$4)+(LN(125)*constantes!$D$5)+(LN(22.5)*constantes!$D$8)+(F3871*constantes!$D$9)</f>
        <v>25.211095912834629</v>
      </c>
      <c r="AI3871">
        <f t="shared" si="852"/>
        <v>2.3477142937900042E-2</v>
      </c>
    </row>
    <row r="3872" spans="1:35" x14ac:dyDescent="0.25">
      <c r="A3872" s="11">
        <v>3871</v>
      </c>
      <c r="B3872">
        <v>0</v>
      </c>
      <c r="C3872">
        <v>53</v>
      </c>
      <c r="D3872">
        <v>0</v>
      </c>
      <c r="E3872">
        <v>1</v>
      </c>
      <c r="F3872">
        <v>0</v>
      </c>
      <c r="G3872">
        <v>165</v>
      </c>
      <c r="H3872">
        <v>28.92</v>
      </c>
      <c r="I3872">
        <f>IF(AND(B3872=1,E3872=0),V3872,IF(AND(B3872=1,E3872=1),W3872,IF(AND(B3872=0,E3872=0),X3872,IF(AND(B3872=0,E3872=1),Y3872,ERROR))))</f>
        <v>0.1656560634078601</v>
      </c>
      <c r="K3872">
        <f t="shared" si="840"/>
        <v>4.9808625979083754E-2</v>
      </c>
      <c r="L3872">
        <f t="shared" si="841"/>
        <v>3.4638908987597139E-2</v>
      </c>
      <c r="M3872" s="22" t="str">
        <f t="shared" si="853"/>
        <v>Elevated Risk</v>
      </c>
      <c r="O3872">
        <f t="shared" si="842"/>
        <v>3.970291913552122</v>
      </c>
      <c r="P3872">
        <f t="shared" si="843"/>
        <v>5.1059454739005803</v>
      </c>
      <c r="Q3872">
        <f t="shared" si="844"/>
        <v>3.3645333972905638</v>
      </c>
      <c r="R3872">
        <f>(O3872*constantes!$B$4)+(P3872*constantes!$B$5)+(D3872*constantes!$B$6)+(Q3872*constantes!$B$8)+(F3872*constantes!$B$9)</f>
        <v>24.498598386304742</v>
      </c>
      <c r="S3872" s="4">
        <f>(O3872*constantes!$B$4)+(P3872*constantes!$C$5)+(D3872*constantes!$B$6)+(Q3872*constantes!$B$8)+(F3872*constantes!$B$9)</f>
        <v>24.864388320054978</v>
      </c>
      <c r="T3872">
        <f>(O3872*constantes!$D$4)+(P3872*constantes!$D$5)+(D3872*constantes!$D$6)+(Q3872*constantes!$D$8)+(F3872*constantes!$D$9)</f>
        <v>26.886124999563755</v>
      </c>
      <c r="U3872">
        <f>(O3872*constantes!$D$4)+(P3872*constantes!$E$5)+(D3872*constantes!$D$6)+(Q3872*constantes!$D$8)+(F3872*constantes!$D$9)</f>
        <v>27.242315755823057</v>
      </c>
      <c r="V3872" s="5">
        <f t="shared" si="845"/>
        <v>0.19361790823160863</v>
      </c>
      <c r="W3872" s="5">
        <f t="shared" si="846"/>
        <v>0.26672913397185138</v>
      </c>
      <c r="X3872" s="6">
        <f t="shared" si="847"/>
        <v>0.11912372148855066</v>
      </c>
      <c r="Y3872" s="6">
        <f t="shared" si="848"/>
        <v>0.1656560634078601</v>
      </c>
      <c r="AA3872">
        <f>(O3872*constantes!$B$4)+(LN(110)*constantes!$B$5)+(LN(22)*constantes!$B$8)+(F3872*constantes!$B$9)</f>
        <v>23.529612757934284</v>
      </c>
      <c r="AB3872">
        <f t="shared" si="849"/>
        <v>7.8415260777171425E-2</v>
      </c>
      <c r="AC3872">
        <f>(O3872*constantes!$D$4)+(LN(110)*constantes!$D$5)+(LN(22)*constantes!$D$8)+(F3872*constantes!$D$9)</f>
        <v>25.605765897229862</v>
      </c>
      <c r="AD3872" s="7">
        <f t="shared" si="850"/>
        <v>3.4638908987597139E-2</v>
      </c>
      <c r="AF3872">
        <f>(O3872*constantes!$B$4)+(LN(125)*constantes!$B$5)+(LN(22.5)*constantes!$B$8)+(F3872*constantes!$B$9)</f>
        <v>23.784569694688678</v>
      </c>
      <c r="AG3872">
        <f t="shared" si="851"/>
        <v>0.10001327473115296</v>
      </c>
      <c r="AH3872">
        <f>(O3872*constantes!$D$4)+(LN(125)*constantes!$D$5)+(LN(22.5)*constantes!$D$8)+(F3872*constantes!$D$9)</f>
        <v>25.976838913838094</v>
      </c>
      <c r="AI3872">
        <f t="shared" si="852"/>
        <v>4.9808625979083754E-2</v>
      </c>
    </row>
    <row r="3873" spans="1:35" x14ac:dyDescent="0.25">
      <c r="A3873" s="11">
        <v>3872</v>
      </c>
      <c r="B3873">
        <v>0</v>
      </c>
      <c r="C3873">
        <v>38</v>
      </c>
      <c r="D3873">
        <v>1</v>
      </c>
      <c r="E3873">
        <v>0</v>
      </c>
      <c r="F3873">
        <v>0</v>
      </c>
      <c r="G3873">
        <v>105</v>
      </c>
      <c r="H3873">
        <v>19.760000000000002</v>
      </c>
      <c r="I3873">
        <f>IF(AND(B3873=1,E3873=0),V3873,IF(AND(B3873=1,E3873=1),W3873,IF(AND(B3873=0,E3873=0),X3873,IF(AND(B3873=0,E3873=1),Y3873,ERROR))))</f>
        <v>2.1740795292948367E-2</v>
      </c>
      <c r="K3873">
        <f t="shared" si="840"/>
        <v>2.0450275544260377E-2</v>
      </c>
      <c r="L3873">
        <f t="shared" si="841"/>
        <v>1.4155691081518817E-2</v>
      </c>
      <c r="M3873" s="22" t="str">
        <f t="shared" si="853"/>
        <v>NORMAL</v>
      </c>
      <c r="O3873">
        <f t="shared" si="842"/>
        <v>3.6375861597263857</v>
      </c>
      <c r="P3873">
        <f t="shared" si="843"/>
        <v>4.6539603501575231</v>
      </c>
      <c r="Q3873">
        <f t="shared" si="844"/>
        <v>2.9836596923197218</v>
      </c>
      <c r="R3873">
        <f>(O3873*constantes!$B$4)+(P3873*constantes!$B$5)+(D3873*constantes!$B$6)+(Q3873*constantes!$B$8)+(F3873*constantes!$B$9)</f>
        <v>23.032014872432377</v>
      </c>
      <c r="S3873" s="4">
        <f>(O3873*constantes!$B$4)+(P3873*constantes!$C$5)+(D3873*constantes!$B$6)+(Q3873*constantes!$B$8)+(F3873*constantes!$B$9)</f>
        <v>23.365424591917659</v>
      </c>
      <c r="T3873">
        <f>(O3873*constantes!$D$4)+(P3873*constantes!$D$5)+(D3873*constantes!$D$6)+(Q3873*constantes!$D$8)+(F3873*constantes!$D$9)</f>
        <v>25.133374197906733</v>
      </c>
      <c r="U3873">
        <f>(O3873*constantes!$D$4)+(P3873*constantes!$E$5)+(D3873*constantes!$D$6)+(Q3873*constantes!$D$8)+(F3873*constantes!$D$9)</f>
        <v>25.458034471933722</v>
      </c>
      <c r="V3873" s="5">
        <f t="shared" si="845"/>
        <v>4.843639272414324E-2</v>
      </c>
      <c r="W3873" s="5">
        <f t="shared" si="846"/>
        <v>6.6949262372951512E-2</v>
      </c>
      <c r="X3873" s="6">
        <f t="shared" si="847"/>
        <v>2.1740795292948367E-2</v>
      </c>
      <c r="Y3873" s="6">
        <f t="shared" si="848"/>
        <v>2.9953725112470408E-2</v>
      </c>
      <c r="AA3873">
        <f>(O3873*constantes!$B$4)+(LN(110)*constantes!$B$5)+(LN(22)*constantes!$B$8)+(F3873*constantes!$B$9)</f>
        <v>22.493913054504919</v>
      </c>
      <c r="AB3873">
        <f t="shared" si="849"/>
        <v>2.8571578401445974E-2</v>
      </c>
      <c r="AC3873">
        <f>(O3873*constantes!$D$4)+(LN(110)*constantes!$D$5)+(LN(22)*constantes!$D$8)+(F3873*constantes!$D$9)</f>
        <v>24.700450251667263</v>
      </c>
      <c r="AD3873" s="7">
        <f t="shared" si="850"/>
        <v>1.4155691081518817E-2</v>
      </c>
      <c r="AF3873">
        <f>(O3873*constantes!$B$4)+(LN(125)*constantes!$B$5)+(LN(22.5)*constantes!$B$8)+(F3873*constantes!$B$9)</f>
        <v>22.748869991259316</v>
      </c>
      <c r="AG3873">
        <f t="shared" si="851"/>
        <v>3.6714933714987352E-2</v>
      </c>
      <c r="AH3873">
        <f>(O3873*constantes!$D$4)+(LN(125)*constantes!$D$5)+(LN(22.5)*constantes!$D$8)+(F3873*constantes!$D$9)</f>
        <v>25.071523268275495</v>
      </c>
      <c r="AI3873">
        <f t="shared" si="852"/>
        <v>2.0450275544260377E-2</v>
      </c>
    </row>
    <row r="3874" spans="1:35" x14ac:dyDescent="0.25">
      <c r="A3874" s="11">
        <v>3873</v>
      </c>
      <c r="B3874">
        <v>0</v>
      </c>
      <c r="C3874">
        <v>57</v>
      </c>
      <c r="D3874">
        <v>0</v>
      </c>
      <c r="E3874">
        <v>1</v>
      </c>
      <c r="F3874">
        <v>0</v>
      </c>
      <c r="G3874">
        <v>164</v>
      </c>
      <c r="H3874">
        <v>25.45</v>
      </c>
      <c r="I3874">
        <f>IF(AND(B3874=1,E3874=0),V3874,IF(AND(B3874=1,E3874=1),W3874,IF(AND(B3874=0,E3874=0),X3874,IF(AND(B3874=0,E3874=1),Y3874,ERROR))))</f>
        <v>0.18388899705913431</v>
      </c>
      <c r="K3874">
        <f t="shared" si="840"/>
        <v>6.0378388617794876E-2</v>
      </c>
      <c r="L3874">
        <f t="shared" si="841"/>
        <v>4.2061248414153263E-2</v>
      </c>
      <c r="M3874" s="22" t="str">
        <f t="shared" si="853"/>
        <v>Elevated Risk</v>
      </c>
      <c r="O3874">
        <f t="shared" si="842"/>
        <v>4.0430512678345503</v>
      </c>
      <c r="P3874">
        <f t="shared" si="843"/>
        <v>5.0998664278241987</v>
      </c>
      <c r="Q3874">
        <f t="shared" si="844"/>
        <v>3.2367157429965316</v>
      </c>
      <c r="R3874">
        <f>(O3874*constantes!$B$4)+(P3874*constantes!$B$5)+(D3874*constantes!$B$6)+(Q3874*constantes!$B$8)+(F3874*constantes!$B$9)</f>
        <v>24.612488227221718</v>
      </c>
      <c r="S3874" s="4">
        <f>(O3874*constantes!$B$4)+(P3874*constantes!$C$5)+(D3874*constantes!$B$6)+(Q3874*constantes!$B$8)+(F3874*constantes!$B$9)</f>
        <v>24.977842658111044</v>
      </c>
      <c r="T3874">
        <f>(O3874*constantes!$D$4)+(P3874*constantes!$D$5)+(D3874*constantes!$D$6)+(Q3874*constantes!$D$8)+(F3874*constantes!$D$9)</f>
        <v>27.001661710464504</v>
      </c>
      <c r="U3874">
        <f>(O3874*constantes!$D$4)+(P3874*constantes!$E$5)+(D3874*constantes!$D$6)+(Q3874*constantes!$D$8)+(F3874*constantes!$D$9)</f>
        <v>27.357428392469515</v>
      </c>
      <c r="V3874" s="5">
        <f t="shared" si="845"/>
        <v>0.21428141789254285</v>
      </c>
      <c r="W3874" s="5">
        <f t="shared" si="846"/>
        <v>0.29355688133654712</v>
      </c>
      <c r="X3874" s="6">
        <f t="shared" si="847"/>
        <v>0.13270203109961831</v>
      </c>
      <c r="Y3874" s="6">
        <f t="shared" si="848"/>
        <v>0.18388899705913431</v>
      </c>
      <c r="AA3874">
        <f>(O3874*constantes!$B$4)+(LN(110)*constantes!$B$5)+(LN(22)*constantes!$B$8)+(F3874*constantes!$B$9)</f>
        <v>23.756109717441312</v>
      </c>
      <c r="AB3874">
        <f t="shared" si="849"/>
        <v>9.7348342413305922E-2</v>
      </c>
      <c r="AC3874">
        <f>(O3874*constantes!$D$4)+(LN(110)*constantes!$D$5)+(LN(22)*constantes!$D$8)+(F3874*constantes!$D$9)</f>
        <v>25.803749193387144</v>
      </c>
      <c r="AD3874" s="7">
        <f t="shared" si="850"/>
        <v>4.2061248414153263E-2</v>
      </c>
      <c r="AF3874">
        <f>(O3874*constantes!$B$4)+(LN(125)*constantes!$B$5)+(LN(22.5)*constantes!$B$8)+(F3874*constantes!$B$9)</f>
        <v>24.011066654195705</v>
      </c>
      <c r="AG3874">
        <f t="shared" si="851"/>
        <v>0.12380054983513455</v>
      </c>
      <c r="AH3874">
        <f>(O3874*constantes!$D$4)+(LN(125)*constantes!$D$5)+(LN(22.5)*constantes!$D$8)+(F3874*constantes!$D$9)</f>
        <v>26.174822209995376</v>
      </c>
      <c r="AI3874">
        <f t="shared" si="852"/>
        <v>6.0378388617794876E-2</v>
      </c>
    </row>
    <row r="3875" spans="1:35" x14ac:dyDescent="0.25">
      <c r="A3875" s="11">
        <v>3874</v>
      </c>
      <c r="B3875">
        <v>1</v>
      </c>
      <c r="C3875">
        <v>42</v>
      </c>
      <c r="D3875">
        <v>1</v>
      </c>
      <c r="E3875">
        <v>0</v>
      </c>
      <c r="F3875">
        <v>0</v>
      </c>
      <c r="G3875">
        <v>119</v>
      </c>
      <c r="H3875">
        <v>22.04</v>
      </c>
      <c r="I3875">
        <f>IF(AND(B3875=1,E3875=0),V3875,IF(AND(B3875=1,E3875=1),W3875,IF(AND(B3875=0,E3875=0),X3875,IF(AND(B3875=0,E3875=1),Y3875,ERROR))))</f>
        <v>8.9034475509290889E-2</v>
      </c>
      <c r="K3875">
        <f t="shared" si="840"/>
        <v>4.9796912096185753E-2</v>
      </c>
      <c r="L3875">
        <f t="shared" si="841"/>
        <v>3.8810869283687155E-2</v>
      </c>
      <c r="M3875" s="22" t="str">
        <f t="shared" si="853"/>
        <v>Elevated Risk</v>
      </c>
      <c r="O3875">
        <f t="shared" si="842"/>
        <v>3.7376696182833684</v>
      </c>
      <c r="P3875">
        <f t="shared" si="843"/>
        <v>4.7791234931115296</v>
      </c>
      <c r="Q3875">
        <f t="shared" si="844"/>
        <v>3.0928589842847138</v>
      </c>
      <c r="R3875">
        <f>(O3875*constantes!$B$4)+(P3875*constantes!$B$5)+(D3875*constantes!$B$6)+(Q3875*constantes!$B$8)+(F3875*constantes!$B$9)</f>
        <v>23.662328241504124</v>
      </c>
      <c r="S3875" s="4">
        <f>(O3875*constantes!$B$4)+(P3875*constantes!$C$5)+(D3875*constantes!$B$6)+(Q3875*constantes!$B$8)+(F3875*constantes!$B$9)</f>
        <v>24.004704648550632</v>
      </c>
      <c r="T3875">
        <f>(O3875*constantes!$D$4)+(P3875*constantes!$D$5)+(D3875*constantes!$D$6)+(Q3875*constantes!$D$8)+(F3875*constantes!$D$9)</f>
        <v>25.81360908894624</v>
      </c>
      <c r="U3875">
        <f>(O3875*constantes!$D$4)+(P3875*constantes!$E$5)+(D3875*constantes!$D$6)+(Q3875*constantes!$D$8)+(F3875*constantes!$D$9)</f>
        <v>26.1470007438257</v>
      </c>
      <c r="V3875" s="5">
        <f t="shared" si="845"/>
        <v>8.9034475509290889E-2</v>
      </c>
      <c r="W3875" s="5">
        <f t="shared" si="846"/>
        <v>0.12306586116661</v>
      </c>
      <c r="X3875" s="6">
        <f t="shared" si="847"/>
        <v>4.2469041899353077E-2</v>
      </c>
      <c r="Y3875" s="6">
        <f t="shared" si="848"/>
        <v>5.8771404404348471E-2</v>
      </c>
      <c r="AA3875">
        <f>(O3875*constantes!$B$4)+(LN(110)*constantes!$B$5)+(LN(22)*constantes!$B$8)+(F3875*constantes!$B$9)</f>
        <v>22.805468857654464</v>
      </c>
      <c r="AB3875">
        <f t="shared" si="849"/>
        <v>3.8810869283687155E-2</v>
      </c>
      <c r="AC3875">
        <f>(O3875*constantes!$D$4)+(LN(110)*constantes!$D$5)+(LN(22)*constantes!$D$8)+(F3875*constantes!$D$9)</f>
        <v>24.972784348242914</v>
      </c>
      <c r="AD3875" s="7">
        <f t="shared" si="850"/>
        <v>1.8545470669847686E-2</v>
      </c>
      <c r="AF3875">
        <f>(O3875*constantes!$B$4)+(LN(125)*constantes!$B$5)+(LN(22.5)*constantes!$B$8)+(F3875*constantes!$B$9)</f>
        <v>23.060425794408857</v>
      </c>
      <c r="AG3875">
        <f t="shared" si="851"/>
        <v>4.9796912096185753E-2</v>
      </c>
      <c r="AH3875">
        <f>(O3875*constantes!$D$4)+(LN(125)*constantes!$D$5)+(LN(22.5)*constantes!$D$8)+(F3875*constantes!$D$9)</f>
        <v>25.343857364851146</v>
      </c>
      <c r="AI3875">
        <f t="shared" si="852"/>
        <v>2.676538428771702E-2</v>
      </c>
    </row>
    <row r="3876" spans="1:35" x14ac:dyDescent="0.25">
      <c r="A3876" s="11">
        <v>3875</v>
      </c>
      <c r="B3876">
        <v>0</v>
      </c>
      <c r="C3876">
        <v>39</v>
      </c>
      <c r="D3876">
        <v>0</v>
      </c>
      <c r="E3876">
        <v>0</v>
      </c>
      <c r="F3876">
        <v>0</v>
      </c>
      <c r="G3876">
        <v>100.5</v>
      </c>
      <c r="H3876">
        <v>21.33</v>
      </c>
      <c r="I3876">
        <f>IF(AND(B3876=1,E3876=0),V3876,IF(AND(B3876=1,E3876=1),W3876,IF(AND(B3876=0,E3876=0),X3876,IF(AND(B3876=0,E3876=1),Y3876,ERROR))))</f>
        <v>1.1613883260415458E-2</v>
      </c>
      <c r="K3876">
        <f t="shared" si="840"/>
        <v>2.1931490638549711E-2</v>
      </c>
      <c r="L3876">
        <f t="shared" si="841"/>
        <v>1.5184528759381921E-2</v>
      </c>
      <c r="M3876" s="22" t="str">
        <f t="shared" si="853"/>
        <v>OPTIMAL</v>
      </c>
      <c r="O3876">
        <f t="shared" si="842"/>
        <v>3.6635616461296463</v>
      </c>
      <c r="P3876">
        <f t="shared" si="843"/>
        <v>4.6101577274991303</v>
      </c>
      <c r="Q3876">
        <f t="shared" si="844"/>
        <v>3.0601145324832593</v>
      </c>
      <c r="R3876">
        <f>(O3876*constantes!$B$4)+(P3876*constantes!$B$5)+(D3876*constantes!$B$6)+(Q3876*constantes!$B$8)+(F3876*constantes!$B$9)</f>
        <v>22.382699256981581</v>
      </c>
      <c r="S3876" s="4">
        <f>(O3876*constantes!$B$4)+(P3876*constantes!$C$5)+(D3876*constantes!$B$6)+(Q3876*constantes!$B$8)+(F3876*constantes!$B$9)</f>
        <v>22.712970956579621</v>
      </c>
      <c r="T3876">
        <f>(O3876*constantes!$D$4)+(P3876*constantes!$D$5)+(D3876*constantes!$D$6)+(Q3876*constantes!$D$8)+(F3876*constantes!$D$9)</f>
        <v>24.501250016425644</v>
      </c>
      <c r="U3876">
        <f>(O3876*constantes!$D$4)+(P3876*constantes!$E$5)+(D3876*constantes!$D$6)+(Q3876*constantes!$D$8)+(F3876*constantes!$D$9)</f>
        <v>24.822854619495981</v>
      </c>
      <c r="V3876" s="5">
        <f t="shared" si="845"/>
        <v>2.5603196224460834E-2</v>
      </c>
      <c r="W3876" s="5">
        <f t="shared" si="846"/>
        <v>3.5443505015658849E-2</v>
      </c>
      <c r="X3876" s="6">
        <f t="shared" si="847"/>
        <v>1.1613883260415458E-2</v>
      </c>
      <c r="Y3876" s="6">
        <f t="shared" si="848"/>
        <v>1.598411246414766E-2</v>
      </c>
      <c r="AA3876">
        <f>(O3876*constantes!$B$4)+(LN(110)*constantes!$B$5)+(LN(22)*constantes!$B$8)+(F3876*constantes!$B$9)</f>
        <v>22.574773704658814</v>
      </c>
      <c r="AB3876">
        <f t="shared" si="849"/>
        <v>3.0940270522043956E-2</v>
      </c>
      <c r="AC3876">
        <f>(O3876*constantes!$D$4)+(LN(110)*constantes!$D$5)+(LN(22)*constantes!$D$8)+(F3876*constantes!$D$9)</f>
        <v>24.771131368454586</v>
      </c>
      <c r="AD3876" s="7">
        <f t="shared" si="850"/>
        <v>1.5184528759381921E-2</v>
      </c>
      <c r="AF3876">
        <f>(O3876*constantes!$B$4)+(LN(125)*constantes!$B$5)+(LN(22.5)*constantes!$B$8)+(F3876*constantes!$B$9)</f>
        <v>22.829730641413207</v>
      </c>
      <c r="AG3876">
        <f t="shared" si="851"/>
        <v>3.974481175054656E-2</v>
      </c>
      <c r="AH3876">
        <f>(O3876*constantes!$D$4)+(LN(125)*constantes!$D$5)+(LN(22.5)*constantes!$D$8)+(F3876*constantes!$D$9)</f>
        <v>25.142204385062819</v>
      </c>
      <c r="AI3876">
        <f t="shared" si="852"/>
        <v>2.1931490638549711E-2</v>
      </c>
    </row>
    <row r="3877" spans="1:35" x14ac:dyDescent="0.25">
      <c r="A3877" s="11">
        <v>3876</v>
      </c>
      <c r="B3877">
        <v>0</v>
      </c>
      <c r="C3877">
        <v>39</v>
      </c>
      <c r="D3877">
        <v>1</v>
      </c>
      <c r="E3877">
        <v>0</v>
      </c>
      <c r="F3877">
        <v>0</v>
      </c>
      <c r="G3877">
        <v>110</v>
      </c>
      <c r="H3877">
        <v>20.239999999999998</v>
      </c>
      <c r="I3877">
        <f>IF(AND(B3877=1,E3877=0),V3877,IF(AND(B3877=1,E3877=1),W3877,IF(AND(B3877=0,E3877=0),X3877,IF(AND(B3877=0,E3877=1),Y3877,ERROR))))</f>
        <v>2.6853323707149435E-2</v>
      </c>
      <c r="K3877">
        <f t="shared" si="840"/>
        <v>2.1931490638549711E-2</v>
      </c>
      <c r="L3877">
        <f t="shared" si="841"/>
        <v>1.5184528759381921E-2</v>
      </c>
      <c r="M3877" s="22" t="str">
        <f t="shared" si="853"/>
        <v>Elevated Risk</v>
      </c>
      <c r="O3877">
        <f t="shared" si="842"/>
        <v>3.6635616461296463</v>
      </c>
      <c r="P3877">
        <f t="shared" si="843"/>
        <v>4.7004803657924166</v>
      </c>
      <c r="Q3877">
        <f t="shared" si="844"/>
        <v>3.0076608444192647</v>
      </c>
      <c r="R3877">
        <f>(O3877*constantes!$B$4)+(P3877*constantes!$B$5)+(D3877*constantes!$B$6)+(Q3877*constantes!$B$8)+(F3877*constantes!$B$9)</f>
        <v>23.218201266540202</v>
      </c>
      <c r="S3877" s="4">
        <f>(O3877*constantes!$B$4)+(P3877*constantes!$C$5)+(D3877*constantes!$B$6)+(Q3877*constantes!$B$8)+(F3877*constantes!$B$9)</f>
        <v>23.55494367994557</v>
      </c>
      <c r="T3877">
        <f>(O3877*constantes!$D$4)+(P3877*constantes!$D$5)+(D3877*constantes!$D$6)+(Q3877*constantes!$D$8)+(F3877*constantes!$D$9)</f>
        <v>25.347182520884495</v>
      </c>
      <c r="U3877">
        <f>(O3877*constantes!$D$4)+(P3877*constantes!$E$5)+(D3877*constantes!$D$6)+(Q3877*constantes!$D$8)+(F3877*constantes!$D$9)</f>
        <v>25.675088031202172</v>
      </c>
      <c r="V3877" s="5">
        <f t="shared" si="845"/>
        <v>5.8055761284480201E-2</v>
      </c>
      <c r="W3877" s="5">
        <f t="shared" si="846"/>
        <v>8.0343921691022779E-2</v>
      </c>
      <c r="X3877" s="6">
        <f t="shared" si="847"/>
        <v>2.6853323707149435E-2</v>
      </c>
      <c r="Y3877" s="6">
        <f t="shared" si="848"/>
        <v>3.7078680873331771E-2</v>
      </c>
      <c r="AA3877">
        <f>(O3877*constantes!$B$4)+(LN(110)*constantes!$B$5)+(LN(22)*constantes!$B$8)+(F3877*constantes!$B$9)</f>
        <v>22.574773704658814</v>
      </c>
      <c r="AB3877">
        <f t="shared" si="849"/>
        <v>3.0940270522043956E-2</v>
      </c>
      <c r="AC3877">
        <f>(O3877*constantes!$D$4)+(LN(110)*constantes!$D$5)+(LN(22)*constantes!$D$8)+(F3877*constantes!$D$9)</f>
        <v>24.771131368454586</v>
      </c>
      <c r="AD3877" s="7">
        <f t="shared" si="850"/>
        <v>1.5184528759381921E-2</v>
      </c>
      <c r="AF3877">
        <f>(O3877*constantes!$B$4)+(LN(125)*constantes!$B$5)+(LN(22.5)*constantes!$B$8)+(F3877*constantes!$B$9)</f>
        <v>22.829730641413207</v>
      </c>
      <c r="AG3877">
        <f t="shared" si="851"/>
        <v>3.974481175054656E-2</v>
      </c>
      <c r="AH3877">
        <f>(O3877*constantes!$D$4)+(LN(125)*constantes!$D$5)+(LN(22.5)*constantes!$D$8)+(F3877*constantes!$D$9)</f>
        <v>25.142204385062819</v>
      </c>
      <c r="AI3877">
        <f t="shared" si="852"/>
        <v>2.1931490638549711E-2</v>
      </c>
    </row>
    <row r="3878" spans="1:35" x14ac:dyDescent="0.25">
      <c r="A3878" s="11">
        <v>3877</v>
      </c>
      <c r="B3878">
        <v>0</v>
      </c>
      <c r="C3878">
        <v>65</v>
      </c>
      <c r="D3878">
        <v>0</v>
      </c>
      <c r="E3878">
        <v>1</v>
      </c>
      <c r="F3878">
        <v>1</v>
      </c>
      <c r="G3878">
        <v>139</v>
      </c>
      <c r="H3878">
        <v>25.12</v>
      </c>
      <c r="I3878">
        <f>IF(AND(B3878=1,E3878=0),V3878,IF(AND(B3878=1,E3878=1),W3878,IF(AND(B3878=0,E3878=0),X3878,IF(AND(B3878=0,E3878=1),Y3878,ERROR))))</f>
        <v>0.32284491852765018</v>
      </c>
      <c r="K3878">
        <f t="shared" si="840"/>
        <v>0.17614324855755104</v>
      </c>
      <c r="L3878">
        <f t="shared" si="841"/>
        <v>0.12514068859593463</v>
      </c>
      <c r="M3878" s="22" t="str">
        <f t="shared" si="853"/>
        <v>'&gt;30%</v>
      </c>
      <c r="O3878">
        <f t="shared" si="842"/>
        <v>4.1743872698956368</v>
      </c>
      <c r="P3878">
        <f t="shared" si="843"/>
        <v>4.9344739331306915</v>
      </c>
      <c r="Q3878">
        <f t="shared" si="844"/>
        <v>3.2236643415999979</v>
      </c>
      <c r="R3878">
        <f>(O3878*constantes!$B$4)+(P3878*constantes!$B$5)+(D3878*constantes!$B$6)+(Q3878*constantes!$B$8)+(F3878*constantes!$B$9)</f>
        <v>25.235768879656636</v>
      </c>
      <c r="S3878" s="4">
        <f>(O3878*constantes!$B$4)+(P3878*constantes!$C$5)+(D3878*constantes!$B$6)+(Q3878*constantes!$B$8)+(F3878*constantes!$B$9)</f>
        <v>25.589274592226118</v>
      </c>
      <c r="T3878">
        <f>(O3878*constantes!$D$4)+(P3878*constantes!$D$5)+(D3878*constantes!$D$6)+(Q3878*constantes!$D$8)+(F3878*constantes!$D$9)</f>
        <v>27.664759434380574</v>
      </c>
      <c r="U3878">
        <f>(O3878*constantes!$D$4)+(P3878*constantes!$E$5)+(D3878*constantes!$D$6)+(Q3878*constantes!$D$8)+(F3878*constantes!$D$9)</f>
        <v>28.00898833595577</v>
      </c>
      <c r="V3878" s="5">
        <f t="shared" si="845"/>
        <v>0.36222253214303224</v>
      </c>
      <c r="W3878" s="5">
        <f t="shared" si="846"/>
        <v>0.47296565800339341</v>
      </c>
      <c r="X3878" s="6">
        <f t="shared" si="847"/>
        <v>0.24142697018244952</v>
      </c>
      <c r="Y3878" s="6">
        <f t="shared" si="848"/>
        <v>0.32284491852765018</v>
      </c>
      <c r="AA3878">
        <f>(O3878*constantes!$B$4)+(LN(110)*constantes!$B$5)+(LN(22)*constantes!$B$8)+(F3878*constantes!$B$9)</f>
        <v>24.696553438417393</v>
      </c>
      <c r="AB3878">
        <f t="shared" si="849"/>
        <v>0.23072439412289303</v>
      </c>
      <c r="AC3878">
        <f>(O3878*constantes!$D$4)+(LN(110)*constantes!$D$5)+(LN(22)*constantes!$D$8)+(F3878*constantes!$D$9)</f>
        <v>26.938753648515508</v>
      </c>
      <c r="AD3878" s="7">
        <f t="shared" si="850"/>
        <v>0.12514068859593463</v>
      </c>
      <c r="AF3878">
        <f>(O3878*constantes!$B$4)+(LN(125)*constantes!$B$5)+(LN(22.5)*constantes!$B$8)+(F3878*constantes!$B$9)</f>
        <v>24.951510375171786</v>
      </c>
      <c r="AG3878">
        <f t="shared" si="851"/>
        <v>0.28714783465580485</v>
      </c>
      <c r="AH3878">
        <f>(O3878*constantes!$D$4)+(LN(125)*constantes!$D$5)+(LN(22.5)*constantes!$D$8)+(F3878*constantes!$D$9)</f>
        <v>27.30982666512374</v>
      </c>
      <c r="AI3878">
        <f t="shared" si="852"/>
        <v>0.17614324855755104</v>
      </c>
    </row>
    <row r="3879" spans="1:35" x14ac:dyDescent="0.25">
      <c r="A3879" s="11">
        <v>3878</v>
      </c>
      <c r="B3879">
        <v>0</v>
      </c>
      <c r="C3879">
        <v>46</v>
      </c>
      <c r="D3879">
        <v>1</v>
      </c>
      <c r="E3879">
        <v>0</v>
      </c>
      <c r="F3879">
        <v>0</v>
      </c>
      <c r="G3879">
        <v>110</v>
      </c>
      <c r="H3879">
        <v>27.27</v>
      </c>
      <c r="I3879">
        <f>IF(AND(B3879=1,E3879=0),V3879,IF(AND(B3879=1,E3879=1),W3879,IF(AND(B3879=0,E3879=0),X3879,IF(AND(B3879=0,E3879=1),Y3879,ERROR))))</f>
        <v>4.8465054428327603E-2</v>
      </c>
      <c r="K3879">
        <f t="shared" si="840"/>
        <v>3.4153313573738631E-2</v>
      </c>
      <c r="L3879">
        <f t="shared" si="841"/>
        <v>2.3692217580876362E-2</v>
      </c>
      <c r="M3879" s="22" t="str">
        <f t="shared" si="853"/>
        <v>Elevated Risk</v>
      </c>
      <c r="O3879">
        <f t="shared" si="842"/>
        <v>3.8286413964890951</v>
      </c>
      <c r="P3879">
        <f t="shared" si="843"/>
        <v>4.7004803657924166</v>
      </c>
      <c r="Q3879">
        <f t="shared" si="844"/>
        <v>3.305787196857497</v>
      </c>
      <c r="R3879">
        <f>(O3879*constantes!$B$4)+(P3879*constantes!$B$5)+(D3879*constantes!$B$6)+(Q3879*constantes!$B$8)+(F3879*constantes!$B$9)</f>
        <v>23.968433554641614</v>
      </c>
      <c r="S3879" s="4">
        <f>(O3879*constantes!$B$4)+(P3879*constantes!$C$5)+(D3879*constantes!$B$6)+(Q3879*constantes!$B$8)+(F3879*constantes!$B$9)</f>
        <v>24.305175968046981</v>
      </c>
      <c r="T3879">
        <f>(O3879*constantes!$D$4)+(P3879*constantes!$D$5)+(D3879*constantes!$D$6)+(Q3879*constantes!$D$8)+(F3879*constantes!$D$9)</f>
        <v>25.948793174879125</v>
      </c>
      <c r="U3879">
        <f>(O3879*constantes!$D$4)+(P3879*constantes!$E$5)+(D3879*constantes!$D$6)+(Q3879*constantes!$D$8)+(F3879*constantes!$D$9)</f>
        <v>26.276698685196802</v>
      </c>
      <c r="V3879" s="5">
        <f t="shared" si="845"/>
        <v>0.11895404646905006</v>
      </c>
      <c r="W3879" s="5">
        <f t="shared" si="846"/>
        <v>0.16251472797085054</v>
      </c>
      <c r="X3879" s="6">
        <f t="shared" si="847"/>
        <v>4.8465054428327603E-2</v>
      </c>
      <c r="Y3879" s="6">
        <f t="shared" si="848"/>
        <v>6.6633314841371694E-2</v>
      </c>
      <c r="AA3879">
        <f>(O3879*constantes!$B$4)+(LN(110)*constantes!$B$5)+(LN(22)*constantes!$B$8)+(F3879*constantes!$B$9)</f>
        <v>23.088660364337766</v>
      </c>
      <c r="AB3879">
        <f t="shared" si="849"/>
        <v>5.1185816914687488E-2</v>
      </c>
      <c r="AC3879">
        <f>(O3879*constantes!$D$4)+(LN(110)*constantes!$D$5)+(LN(22)*constantes!$D$8)+(F3879*constantes!$D$9)</f>
        <v>25.220324924765169</v>
      </c>
      <c r="AD3879" s="7">
        <f t="shared" si="850"/>
        <v>2.3692217580876362E-2</v>
      </c>
      <c r="AF3879">
        <f>(O3879*constantes!$B$4)+(LN(125)*constantes!$B$5)+(LN(22.5)*constantes!$B$8)+(F3879*constantes!$B$9)</f>
        <v>23.343617301092156</v>
      </c>
      <c r="AG3879">
        <f t="shared" si="851"/>
        <v>6.5553501255932511E-2</v>
      </c>
      <c r="AH3879">
        <f>(O3879*constantes!$D$4)+(LN(125)*constantes!$D$5)+(LN(22.5)*constantes!$D$8)+(F3879*constantes!$D$9)</f>
        <v>25.591397941373401</v>
      </c>
      <c r="AI3879">
        <f t="shared" si="852"/>
        <v>3.4153313573738631E-2</v>
      </c>
    </row>
    <row r="3880" spans="1:35" x14ac:dyDescent="0.25">
      <c r="A3880" s="11">
        <v>3879</v>
      </c>
      <c r="B3880">
        <v>1</v>
      </c>
      <c r="C3880">
        <v>58</v>
      </c>
      <c r="D3880">
        <v>0</v>
      </c>
      <c r="E3880">
        <v>1</v>
      </c>
      <c r="F3880">
        <v>0</v>
      </c>
      <c r="G3880">
        <v>128</v>
      </c>
      <c r="H3880">
        <v>25.98</v>
      </c>
      <c r="I3880">
        <f>IF(AND(B3880=1,E3880=0),V3880,IF(AND(B3880=1,E3880=1),W3880,IF(AND(B3880=0,E3880=0),X3880,IF(AND(B3880=0,E3880=1),Y3880,ERROR))))</f>
        <v>0.20650857360698738</v>
      </c>
      <c r="K3880">
        <f t="shared" si="840"/>
        <v>0.1302191222428678</v>
      </c>
      <c r="L3880">
        <f t="shared" si="841"/>
        <v>0.10247681663833785</v>
      </c>
      <c r="M3880" s="22" t="str">
        <f t="shared" si="853"/>
        <v>Elevated Risk</v>
      </c>
      <c r="O3880">
        <f t="shared" si="842"/>
        <v>4.0604430105464191</v>
      </c>
      <c r="P3880">
        <f t="shared" si="843"/>
        <v>4.8520302639196169</v>
      </c>
      <c r="Q3880">
        <f t="shared" si="844"/>
        <v>3.2573270112424533</v>
      </c>
      <c r="R3880">
        <f>(O3880*constantes!$B$4)+(P3880*constantes!$B$5)+(D3880*constantes!$B$6)+(Q3880*constantes!$B$8)+(F3880*constantes!$B$9)</f>
        <v>24.223212110805264</v>
      </c>
      <c r="S3880" s="4">
        <f>(O3880*constantes!$B$4)+(P3880*constantes!$C$5)+(D3880*constantes!$B$6)+(Q3880*constantes!$B$8)+(F3880*constantes!$B$9)</f>
        <v>24.570811558912464</v>
      </c>
      <c r="T3880">
        <f>(O3880*constantes!$D$4)+(P3880*constantes!$D$5)+(D3880*constantes!$D$6)+(Q3880*constantes!$D$8)+(F3880*constantes!$D$9)</f>
        <v>26.362382546887378</v>
      </c>
      <c r="U3880">
        <f>(O3880*constantes!$D$4)+(P3880*constantes!$E$5)+(D3880*constantes!$D$6)+(Q3880*constantes!$D$8)+(F3880*constantes!$D$9)</f>
        <v>26.700860178098409</v>
      </c>
      <c r="V3880" s="5">
        <f t="shared" si="845"/>
        <v>0.15074430184985088</v>
      </c>
      <c r="W3880" s="5">
        <f t="shared" si="846"/>
        <v>0.20650857360698738</v>
      </c>
      <c r="X3880" s="6">
        <f t="shared" si="847"/>
        <v>7.2373560970749207E-2</v>
      </c>
      <c r="Y3880" s="6">
        <f t="shared" si="848"/>
        <v>0.10002453058881389</v>
      </c>
      <c r="AA3880">
        <f>(O3880*constantes!$B$4)+(LN(110)*constantes!$B$5)+(LN(22)*constantes!$B$8)+(F3880*constantes!$B$9)</f>
        <v>23.81024951683365</v>
      </c>
      <c r="AB3880">
        <f t="shared" si="849"/>
        <v>0.10247681663833785</v>
      </c>
      <c r="AC3880">
        <f>(O3880*constantes!$D$4)+(LN(110)*constantes!$D$5)+(LN(22)*constantes!$D$8)+(F3880*constantes!$D$9)</f>
        <v>25.851073342728132</v>
      </c>
      <c r="AD3880" s="7">
        <f t="shared" si="850"/>
        <v>4.4054054961770062E-2</v>
      </c>
      <c r="AF3880">
        <f>(O3880*constantes!$B$4)+(LN(125)*constantes!$B$5)+(LN(22.5)*constantes!$B$8)+(F3880*constantes!$B$9)</f>
        <v>24.065206453588043</v>
      </c>
      <c r="AG3880">
        <f t="shared" si="851"/>
        <v>0.1302191222428678</v>
      </c>
      <c r="AH3880">
        <f>(O3880*constantes!$D$4)+(LN(125)*constantes!$D$5)+(LN(22.5)*constantes!$D$8)+(F3880*constantes!$D$9)</f>
        <v>26.222146359336364</v>
      </c>
      <c r="AI3880">
        <f t="shared" si="852"/>
        <v>6.3209991046805025E-2</v>
      </c>
    </row>
    <row r="3881" spans="1:35" x14ac:dyDescent="0.25">
      <c r="A3881" s="11">
        <v>3880</v>
      </c>
      <c r="B3881">
        <v>1</v>
      </c>
      <c r="C3881">
        <v>68</v>
      </c>
      <c r="D3881">
        <v>0</v>
      </c>
      <c r="E3881">
        <v>0</v>
      </c>
      <c r="F3881">
        <v>0</v>
      </c>
      <c r="G3881">
        <v>128</v>
      </c>
      <c r="H3881">
        <v>29.54</v>
      </c>
      <c r="I3881">
        <f>IF(AND(B3881=1,E3881=0),V3881,IF(AND(B3881=1,E3881=1),W3881,IF(AND(B3881=0,E3881=0),X3881,IF(AND(B3881=0,E3881=1),Y3881,ERROR))))</f>
        <v>0.25682501543124037</v>
      </c>
      <c r="K3881">
        <f t="shared" si="840"/>
        <v>0.20459948552194085</v>
      </c>
      <c r="L3881">
        <f t="shared" si="841"/>
        <v>0.16254972199309958</v>
      </c>
      <c r="M3881" s="22" t="str">
        <f t="shared" si="853"/>
        <v>Elevated Risk</v>
      </c>
      <c r="O3881">
        <f t="shared" si="842"/>
        <v>4.219507705176107</v>
      </c>
      <c r="P3881">
        <f t="shared" si="843"/>
        <v>4.8520302639196169</v>
      </c>
      <c r="Q3881">
        <f t="shared" si="844"/>
        <v>3.3857452771032337</v>
      </c>
      <c r="R3881">
        <f>(O3881*constantes!$B$4)+(P3881*constantes!$B$5)+(D3881*constantes!$B$6)+(Q3881*constantes!$B$8)+(F3881*constantes!$B$9)</f>
        <v>24.820180291226148</v>
      </c>
      <c r="S3881" s="4">
        <f>(O3881*constantes!$B$4)+(P3881*constantes!$C$5)+(D3881*constantes!$B$6)+(Q3881*constantes!$B$8)+(F3881*constantes!$B$9)</f>
        <v>25.167779739333348</v>
      </c>
      <c r="T3881">
        <f>(O3881*constantes!$D$4)+(P3881*constantes!$D$5)+(D3881*constantes!$D$6)+(Q3881*constantes!$D$8)+(F3881*constantes!$D$9)</f>
        <v>26.860862553924711</v>
      </c>
      <c r="U3881">
        <f>(O3881*constantes!$D$4)+(P3881*constantes!$E$5)+(D3881*constantes!$D$6)+(Q3881*constantes!$D$8)+(F3881*constantes!$D$9)</f>
        <v>27.199340185135739</v>
      </c>
      <c r="V3881" s="5">
        <f t="shared" si="845"/>
        <v>0.25682501543124037</v>
      </c>
      <c r="W3881" s="5">
        <f t="shared" si="846"/>
        <v>0.34308656161343254</v>
      </c>
      <c r="X3881" s="6">
        <f t="shared" si="847"/>
        <v>0.11633212170047635</v>
      </c>
      <c r="Y3881" s="6">
        <f t="shared" si="848"/>
        <v>0.15927541342666018</v>
      </c>
      <c r="AA3881">
        <f>(O3881*constantes!$B$4)+(LN(110)*constantes!$B$5)+(LN(22)*constantes!$B$8)+(F3881*constantes!$B$9)</f>
        <v>24.305411548628083</v>
      </c>
      <c r="AB3881">
        <f t="shared" si="849"/>
        <v>0.16254972199309958</v>
      </c>
      <c r="AC3881">
        <f>(O3881*constantes!$D$4)+(LN(110)*constantes!$D$5)+(LN(22)*constantes!$D$8)+(F3881*constantes!$D$9)</f>
        <v>26.283899511344135</v>
      </c>
      <c r="AD3881" s="7">
        <f t="shared" si="850"/>
        <v>6.7098333328172055E-2</v>
      </c>
      <c r="AF3881">
        <f>(O3881*constantes!$B$4)+(LN(125)*constantes!$B$5)+(LN(22.5)*constantes!$B$8)+(F3881*constantes!$B$9)</f>
        <v>24.56036848538248</v>
      </c>
      <c r="AG3881">
        <f t="shared" si="851"/>
        <v>0.20459948552194085</v>
      </c>
      <c r="AH3881">
        <f>(O3881*constantes!$D$4)+(LN(125)*constantes!$D$5)+(LN(22.5)*constantes!$D$8)+(F3881*constantes!$D$9)</f>
        <v>26.654972527952367</v>
      </c>
      <c r="AI3881">
        <f t="shared" si="852"/>
        <v>9.5760530164646807E-2</v>
      </c>
    </row>
    <row r="3882" spans="1:35" x14ac:dyDescent="0.25">
      <c r="A3882" s="11">
        <v>3881</v>
      </c>
      <c r="B3882">
        <v>1</v>
      </c>
      <c r="C3882">
        <v>40</v>
      </c>
      <c r="D3882">
        <v>0</v>
      </c>
      <c r="E3882">
        <v>1</v>
      </c>
      <c r="F3882">
        <v>0</v>
      </c>
      <c r="G3882">
        <v>150</v>
      </c>
      <c r="H3882">
        <v>40.380000000000003</v>
      </c>
      <c r="I3882">
        <f>IF(AND(B3882=1,E3882=0),V3882,IF(AND(B3882=1,E3882=1),W3882,IF(AND(B3882=0,E3882=0),X3882,IF(AND(B3882=0,E3882=1),Y3882,ERROR))))</f>
        <v>0.13072333008473003</v>
      </c>
      <c r="K3882">
        <f t="shared" si="840"/>
        <v>4.2933030992125865E-2</v>
      </c>
      <c r="L3882">
        <f t="shared" si="841"/>
        <v>3.3434567241904078E-2</v>
      </c>
      <c r="M3882" s="22" t="str">
        <f t="shared" si="853"/>
        <v>Elevated Risk</v>
      </c>
      <c r="O3882">
        <f t="shared" si="842"/>
        <v>3.6888794541139363</v>
      </c>
      <c r="P3882">
        <f t="shared" si="843"/>
        <v>5.0106352940962555</v>
      </c>
      <c r="Q3882">
        <f t="shared" si="844"/>
        <v>3.6983346128846915</v>
      </c>
      <c r="R3882">
        <f>(O3882*constantes!$B$4)+(P3882*constantes!$B$5)+(D3882*constantes!$B$6)+(Q3882*constantes!$B$8)+(F3882*constantes!$B$9)</f>
        <v>23.710392237907197</v>
      </c>
      <c r="S3882" s="4">
        <f>(O3882*constantes!$B$4)+(P3882*constantes!$C$5)+(D3882*constantes!$B$6)+(Q3882*constantes!$B$8)+(F3882*constantes!$B$9)</f>
        <v>24.069354150376252</v>
      </c>
      <c r="T3882">
        <f>(O3882*constantes!$D$4)+(P3882*constantes!$D$5)+(D3882*constantes!$D$6)+(Q3882*constantes!$D$8)+(F3882*constantes!$D$9)</f>
        <v>26.022938912159404</v>
      </c>
      <c r="U3882">
        <f>(O3882*constantes!$D$4)+(P3882*constantes!$E$5)+(D3882*constantes!$D$6)+(Q3882*constantes!$D$8)+(F3882*constantes!$D$9)</f>
        <v>26.372480830275556</v>
      </c>
      <c r="V3882" s="5">
        <f t="shared" si="845"/>
        <v>9.3207527964074055E-2</v>
      </c>
      <c r="W3882" s="5">
        <f t="shared" si="846"/>
        <v>0.13072333008473003</v>
      </c>
      <c r="X3882" s="6">
        <f t="shared" si="847"/>
        <v>5.2096275027525341E-2</v>
      </c>
      <c r="Y3882" s="6">
        <f t="shared" si="848"/>
        <v>7.3080596156392175E-2</v>
      </c>
      <c r="AA3882">
        <f>(O3882*constantes!$B$4)+(LN(110)*constantes!$B$5)+(LN(22)*constantes!$B$8)+(F3882*constantes!$B$9)</f>
        <v>22.653587028201589</v>
      </c>
      <c r="AB3882">
        <f t="shared" si="849"/>
        <v>3.3434567241904078E-2</v>
      </c>
      <c r="AC3882">
        <f>(O3882*constantes!$D$4)+(LN(110)*constantes!$D$5)+(LN(22)*constantes!$D$8)+(F3882*constantes!$D$9)</f>
        <v>24.840022896226397</v>
      </c>
      <c r="AD3882" s="7">
        <f t="shared" si="850"/>
        <v>1.6258639030403699E-2</v>
      </c>
      <c r="AF3882">
        <f>(O3882*constantes!$B$4)+(LN(125)*constantes!$B$5)+(LN(22.5)*constantes!$B$8)+(F3882*constantes!$B$9)</f>
        <v>22.908543964955982</v>
      </c>
      <c r="AG3882">
        <f t="shared" si="851"/>
        <v>4.2933030992125865E-2</v>
      </c>
      <c r="AH3882">
        <f>(O3882*constantes!$D$4)+(LN(125)*constantes!$D$5)+(LN(22.5)*constantes!$D$8)+(F3882*constantes!$D$9)</f>
        <v>25.211095912834629</v>
      </c>
      <c r="AI3882">
        <f t="shared" si="852"/>
        <v>2.3477142937900042E-2</v>
      </c>
    </row>
    <row r="3883" spans="1:35" x14ac:dyDescent="0.25">
      <c r="A3883" s="11">
        <v>3882</v>
      </c>
      <c r="B3883">
        <v>1</v>
      </c>
      <c r="C3883">
        <v>38</v>
      </c>
      <c r="D3883">
        <v>0</v>
      </c>
      <c r="E3883">
        <v>0</v>
      </c>
      <c r="F3883">
        <v>0</v>
      </c>
      <c r="G3883">
        <v>116.5</v>
      </c>
      <c r="H3883">
        <v>21.19</v>
      </c>
      <c r="I3883">
        <f>IF(AND(B3883=1,E3883=0),V3883,IF(AND(B3883=1,E3883=1),W3883,IF(AND(B3883=0,E3883=0),X3883,IF(AND(B3883=0,E3883=1),Y3883,ERROR))))</f>
        <v>3.0815704620608453E-2</v>
      </c>
      <c r="K3883">
        <f t="shared" si="840"/>
        <v>3.6714933714987352E-2</v>
      </c>
      <c r="L3883">
        <f t="shared" si="841"/>
        <v>2.8571578401445974E-2</v>
      </c>
      <c r="M3883" s="22" t="str">
        <f t="shared" si="853"/>
        <v>NORMAL</v>
      </c>
      <c r="O3883">
        <f t="shared" si="842"/>
        <v>3.6375861597263857</v>
      </c>
      <c r="P3883">
        <f t="shared" si="843"/>
        <v>4.7578912730057557</v>
      </c>
      <c r="Q3883">
        <f t="shared" si="844"/>
        <v>3.0535293722802077</v>
      </c>
      <c r="R3883">
        <f>(O3883*constantes!$B$4)+(P3883*constantes!$B$5)+(D3883*constantes!$B$6)+(Q3883*constantes!$B$8)+(F3883*constantes!$B$9)</f>
        <v>22.570675634971948</v>
      </c>
      <c r="S3883" s="4">
        <f>(O3883*constantes!$B$4)+(P3883*constantes!$C$5)+(D3883*constantes!$B$6)+(Q3883*constantes!$B$8)+(F3883*constantes!$B$9)</f>
        <v>22.91153096577008</v>
      </c>
      <c r="T3883">
        <f>(O3883*constantes!$D$4)+(P3883*constantes!$D$5)+(D3883*constantes!$D$6)+(Q3883*constantes!$D$8)+(F3883*constantes!$D$9)</f>
        <v>24.84276340397555</v>
      </c>
      <c r="U3883">
        <f>(O3883*constantes!$D$4)+(P3883*constantes!$E$5)+(D3883*constantes!$D$6)+(Q3883*constantes!$D$8)+(F3883*constantes!$D$9)</f>
        <v>25.174673899180434</v>
      </c>
      <c r="V3883" s="5">
        <f t="shared" si="845"/>
        <v>3.0815704620608453E-2</v>
      </c>
      <c r="W3883" s="5">
        <f t="shared" si="846"/>
        <v>4.3058658135829209E-2</v>
      </c>
      <c r="X3883" s="6">
        <f t="shared" si="847"/>
        <v>1.6302891375263751E-2</v>
      </c>
      <c r="Y3883" s="6">
        <f t="shared" si="848"/>
        <v>2.2647025032726087E-2</v>
      </c>
      <c r="AA3883">
        <f>(O3883*constantes!$B$4)+(LN(110)*constantes!$B$5)+(LN(22)*constantes!$B$8)+(F3883*constantes!$B$9)</f>
        <v>22.493913054504919</v>
      </c>
      <c r="AB3883">
        <f t="shared" si="849"/>
        <v>2.8571578401445974E-2</v>
      </c>
      <c r="AC3883">
        <f>(O3883*constantes!$D$4)+(LN(110)*constantes!$D$5)+(LN(22)*constantes!$D$8)+(F3883*constantes!$D$9)</f>
        <v>24.700450251667263</v>
      </c>
      <c r="AD3883" s="7">
        <f t="shared" si="850"/>
        <v>1.4155691081518817E-2</v>
      </c>
      <c r="AF3883">
        <f>(O3883*constantes!$B$4)+(LN(125)*constantes!$B$5)+(LN(22.5)*constantes!$B$8)+(F3883*constantes!$B$9)</f>
        <v>22.748869991259316</v>
      </c>
      <c r="AG3883">
        <f t="shared" si="851"/>
        <v>3.6714933714987352E-2</v>
      </c>
      <c r="AH3883">
        <f>(O3883*constantes!$D$4)+(LN(125)*constantes!$D$5)+(LN(22.5)*constantes!$D$8)+(F3883*constantes!$D$9)</f>
        <v>25.071523268275495</v>
      </c>
      <c r="AI3883">
        <f t="shared" si="852"/>
        <v>2.0450275544260377E-2</v>
      </c>
    </row>
    <row r="3884" spans="1:35" x14ac:dyDescent="0.25">
      <c r="A3884" s="11">
        <v>3883</v>
      </c>
      <c r="B3884">
        <v>1</v>
      </c>
      <c r="C3884">
        <v>55</v>
      </c>
      <c r="D3884">
        <v>0</v>
      </c>
      <c r="E3884">
        <v>0</v>
      </c>
      <c r="F3884">
        <v>0</v>
      </c>
      <c r="G3884">
        <v>134</v>
      </c>
      <c r="H3884">
        <v>26.41</v>
      </c>
      <c r="I3884">
        <f>IF(AND(B3884=1,E3884=0),V3884,IF(AND(B3884=1,E3884=1),W3884,IF(AND(B3884=0,E3884=0),X3884,IF(AND(B3884=0,E3884=1),Y3884,ERROR))))</f>
        <v>0.14166007616705845</v>
      </c>
      <c r="K3884">
        <f t="shared" si="840"/>
        <v>0.11152976090806932</v>
      </c>
      <c r="L3884">
        <f t="shared" si="841"/>
        <v>8.7567364830949512E-2</v>
      </c>
      <c r="M3884" s="22" t="str">
        <f t="shared" si="853"/>
        <v>Elevated Risk</v>
      </c>
      <c r="O3884">
        <f t="shared" si="842"/>
        <v>4.0073331852324712</v>
      </c>
      <c r="P3884">
        <f t="shared" si="843"/>
        <v>4.8978397999509111</v>
      </c>
      <c r="Q3884">
        <f t="shared" si="844"/>
        <v>3.2737427263090408</v>
      </c>
      <c r="R3884">
        <f>(O3884*constantes!$B$4)+(P3884*constantes!$B$5)+(D3884*constantes!$B$6)+(Q3884*constantes!$B$8)+(F3884*constantes!$B$9)</f>
        <v>24.155877589530228</v>
      </c>
      <c r="S3884" s="4">
        <f>(O3884*constantes!$B$4)+(P3884*constantes!$C$5)+(D3884*constantes!$B$6)+(Q3884*constantes!$B$8)+(F3884*constantes!$B$9)</f>
        <v>24.506758832798717</v>
      </c>
      <c r="T3884">
        <f>(O3884*constantes!$D$4)+(P3884*constantes!$D$5)+(D3884*constantes!$D$6)+(Q3884*constantes!$D$8)+(F3884*constantes!$D$9)</f>
        <v>26.355117630845935</v>
      </c>
      <c r="U3884">
        <f>(O3884*constantes!$D$4)+(P3884*constantes!$E$5)+(D3884*constantes!$D$6)+(Q3884*constantes!$D$8)+(F3884*constantes!$D$9)</f>
        <v>26.696790935290512</v>
      </c>
      <c r="V3884" s="5">
        <f t="shared" si="845"/>
        <v>0.14166007616705845</v>
      </c>
      <c r="W3884" s="5">
        <f t="shared" si="846"/>
        <v>0.1950385434726517</v>
      </c>
      <c r="X3884" s="6">
        <f t="shared" si="847"/>
        <v>7.1868973497163369E-2</v>
      </c>
      <c r="Y3884" s="6">
        <f t="shared" si="848"/>
        <v>9.9639279288747717E-2</v>
      </c>
      <c r="AA3884">
        <f>(O3884*constantes!$B$4)+(LN(110)*constantes!$B$5)+(LN(22)*constantes!$B$8)+(F3884*constantes!$B$9)</f>
        <v>23.644920755024344</v>
      </c>
      <c r="AB3884">
        <f t="shared" si="849"/>
        <v>8.7567364830949512E-2</v>
      </c>
      <c r="AC3884">
        <f>(O3884*constantes!$D$4)+(LN(110)*constantes!$D$5)+(LN(22)*constantes!$D$8)+(F3884*constantes!$D$9)</f>
        <v>25.706557790361106</v>
      </c>
      <c r="AD3884" s="7">
        <f t="shared" si="850"/>
        <v>3.8241136753246696E-2</v>
      </c>
      <c r="AF3884">
        <f>(O3884*constantes!$B$4)+(LN(125)*constantes!$B$5)+(LN(22.5)*constantes!$B$8)+(F3884*constantes!$B$9)</f>
        <v>23.899877691778737</v>
      </c>
      <c r="AG3884">
        <f t="shared" si="851"/>
        <v>0.11152976090806932</v>
      </c>
      <c r="AH3884">
        <f>(O3884*constantes!$D$4)+(LN(125)*constantes!$D$5)+(LN(22.5)*constantes!$D$8)+(F3884*constantes!$D$9)</f>
        <v>26.077630806969339</v>
      </c>
      <c r="AI3884">
        <f t="shared" si="852"/>
        <v>5.4942946453026109E-2</v>
      </c>
    </row>
    <row r="3885" spans="1:35" x14ac:dyDescent="0.25">
      <c r="A3885" s="11">
        <v>3884</v>
      </c>
      <c r="B3885">
        <v>1</v>
      </c>
      <c r="C3885">
        <v>52</v>
      </c>
      <c r="D3885">
        <v>1</v>
      </c>
      <c r="E3885">
        <v>1</v>
      </c>
      <c r="F3885">
        <v>0</v>
      </c>
      <c r="G3885">
        <v>155</v>
      </c>
      <c r="H3885">
        <v>29.6</v>
      </c>
      <c r="I3885">
        <f>IF(AND(B3885=1,E3885=0),V3885,IF(AND(B3885=1,E3885=1),W3885,IF(AND(B3885=0,E3885=0),X3885,IF(AND(B3885=0,E3885=1),Y3885,ERROR))))</f>
        <v>0.41535893109956479</v>
      </c>
      <c r="K3885">
        <f t="shared" si="840"/>
        <v>9.453671546464415E-2</v>
      </c>
      <c r="L3885">
        <f t="shared" si="841"/>
        <v>7.4072320755760312E-2</v>
      </c>
      <c r="M3885" s="22" t="str">
        <f t="shared" si="853"/>
        <v>'&gt;30%</v>
      </c>
      <c r="O3885">
        <f t="shared" si="842"/>
        <v>3.9512437185814275</v>
      </c>
      <c r="P3885">
        <f t="shared" si="843"/>
        <v>5.0434251169192468</v>
      </c>
      <c r="Q3885">
        <f t="shared" si="844"/>
        <v>3.3877743613300146</v>
      </c>
      <c r="R3885">
        <f>(O3885*constantes!$B$4)+(P3885*constantes!$B$5)+(D3885*constantes!$B$6)+(Q3885*constantes!$B$8)+(F3885*constantes!$B$9)</f>
        <v>25.051276592521397</v>
      </c>
      <c r="S3885" s="4">
        <f>(O3885*constantes!$B$4)+(P3885*constantes!$C$5)+(D3885*constantes!$B$6)+(Q3885*constantes!$B$8)+(F3885*constantes!$B$9)</f>
        <v>25.412587567897489</v>
      </c>
      <c r="T3885">
        <f>(O3885*constantes!$D$4)+(P3885*constantes!$D$5)+(D3885*constantes!$D$6)+(Q3885*constantes!$D$8)+(F3885*constantes!$D$9)</f>
        <v>27.288991333183652</v>
      </c>
      <c r="U3885">
        <f>(O3885*constantes!$D$4)+(P3885*constantes!$E$5)+(D3885*constantes!$D$6)+(Q3885*constantes!$D$8)+(F3885*constantes!$D$9)</f>
        <v>27.640820669339938</v>
      </c>
      <c r="V3885" s="5">
        <f t="shared" si="845"/>
        <v>0.31201769410001434</v>
      </c>
      <c r="W3885" s="5">
        <f t="shared" si="846"/>
        <v>0.41535893109956479</v>
      </c>
      <c r="X3885" s="6">
        <f t="shared" si="847"/>
        <v>0.17284514333638823</v>
      </c>
      <c r="Y3885" s="6">
        <f t="shared" si="848"/>
        <v>0.23645260460329676</v>
      </c>
      <c r="AA3885">
        <f>(O3885*constantes!$B$4)+(LN(110)*constantes!$B$5)+(LN(22)*constantes!$B$8)+(F3885*constantes!$B$9)</f>
        <v>23.470316488918311</v>
      </c>
      <c r="AB3885">
        <f t="shared" si="849"/>
        <v>7.4072320755760312E-2</v>
      </c>
      <c r="AC3885">
        <f>(O3885*constantes!$D$4)+(LN(110)*constantes!$D$5)+(LN(22)*constantes!$D$8)+(F3885*constantes!$D$9)</f>
        <v>25.553934425340952</v>
      </c>
      <c r="AD3885" s="7">
        <f t="shared" si="850"/>
        <v>3.291838619478793E-2</v>
      </c>
      <c r="AF3885">
        <f>(O3885*constantes!$B$4)+(LN(125)*constantes!$B$5)+(LN(22.5)*constantes!$B$8)+(F3885*constantes!$B$9)</f>
        <v>23.725273425672704</v>
      </c>
      <c r="AG3885">
        <f t="shared" si="851"/>
        <v>9.453671546464415E-2</v>
      </c>
      <c r="AH3885">
        <f>(O3885*constantes!$D$4)+(LN(125)*constantes!$D$5)+(LN(22.5)*constantes!$D$8)+(F3885*constantes!$D$9)</f>
        <v>25.925007441949184</v>
      </c>
      <c r="AI3885">
        <f t="shared" si="852"/>
        <v>4.7353292556453264E-2</v>
      </c>
    </row>
    <row r="3886" spans="1:35" x14ac:dyDescent="0.25">
      <c r="A3886" s="11">
        <v>3885</v>
      </c>
      <c r="B3886">
        <v>0</v>
      </c>
      <c r="C3886">
        <v>63</v>
      </c>
      <c r="D3886">
        <v>0</v>
      </c>
      <c r="E3886">
        <v>1</v>
      </c>
      <c r="F3886">
        <v>0</v>
      </c>
      <c r="G3886">
        <v>166</v>
      </c>
      <c r="H3886">
        <v>26.91</v>
      </c>
      <c r="I3886">
        <f>IF(AND(B3886=1,E3886=0),V3886,IF(AND(B3886=1,E3886=1),W3886,IF(AND(B3886=0,E3886=0),X3886,IF(AND(B3886=0,E3886=1),Y3886,ERROR))))</f>
        <v>0.24745475525513794</v>
      </c>
      <c r="K3886">
        <f t="shared" si="840"/>
        <v>7.8518559479420769E-2</v>
      </c>
      <c r="L3886">
        <f t="shared" si="841"/>
        <v>5.4860361374715505E-2</v>
      </c>
      <c r="M3886" s="22" t="str">
        <f t="shared" si="853"/>
        <v>Elevated Risk</v>
      </c>
      <c r="O3886">
        <f t="shared" si="842"/>
        <v>4.1431347263915326</v>
      </c>
      <c r="P3886">
        <f t="shared" si="843"/>
        <v>5.1119877883565437</v>
      </c>
      <c r="Q3886">
        <f t="shared" si="844"/>
        <v>3.2924979647388146</v>
      </c>
      <c r="R3886">
        <f>(O3886*constantes!$B$4)+(P3886*constantes!$B$5)+(D3886*constantes!$B$6)+(Q3886*constantes!$B$8)+(F3886*constantes!$B$9)</f>
        <v>24.990752595798234</v>
      </c>
      <c r="S3886" s="4">
        <f>(O3886*constantes!$B$4)+(P3886*constantes!$C$5)+(D3886*constantes!$B$6)+(Q3886*constantes!$B$8)+(F3886*constantes!$B$9)</f>
        <v>25.356975400956095</v>
      </c>
      <c r="T3886">
        <f>(O3886*constantes!$D$4)+(P3886*constantes!$D$5)+(D3886*constantes!$D$6)+(Q3886*constantes!$D$8)+(F3886*constantes!$D$9)</f>
        <v>27.33661076416093</v>
      </c>
      <c r="U3886">
        <f>(O3886*constantes!$D$4)+(P3886*constantes!$E$5)+(D3886*constantes!$D$6)+(Q3886*constantes!$D$8)+(F3886*constantes!$D$9)</f>
        <v>27.693223032276684</v>
      </c>
      <c r="V3886" s="5">
        <f t="shared" si="845"/>
        <v>0.29673959900425673</v>
      </c>
      <c r="W3886" s="5">
        <f t="shared" si="846"/>
        <v>0.39813480715523564</v>
      </c>
      <c r="X3886" s="6">
        <f t="shared" si="847"/>
        <v>0.18046517316003019</v>
      </c>
      <c r="Y3886" s="6">
        <f t="shared" si="848"/>
        <v>0.24745475525513794</v>
      </c>
      <c r="AA3886">
        <f>(O3886*constantes!$B$4)+(LN(110)*constantes!$B$5)+(LN(22)*constantes!$B$8)+(F3886*constantes!$B$9)</f>
        <v>24.067665520590854</v>
      </c>
      <c r="AB3886">
        <f t="shared" si="849"/>
        <v>0.13051783749446544</v>
      </c>
      <c r="AC3886">
        <f>(O3886*constantes!$D$4)+(LN(110)*constantes!$D$5)+(LN(22)*constantes!$D$8)+(F3886*constantes!$D$9)</f>
        <v>26.076083289962796</v>
      </c>
      <c r="AD3886" s="7">
        <f t="shared" si="850"/>
        <v>5.4860361374715505E-2</v>
      </c>
      <c r="AF3886">
        <f>(O3886*constantes!$B$4)+(LN(125)*constantes!$B$5)+(LN(22.5)*constantes!$B$8)+(F3886*constantes!$B$9)</f>
        <v>24.322622457345251</v>
      </c>
      <c r="AG3886">
        <f t="shared" si="851"/>
        <v>0.16512470507308763</v>
      </c>
      <c r="AH3886">
        <f>(O3886*constantes!$D$4)+(LN(125)*constantes!$D$5)+(LN(22.5)*constantes!$D$8)+(F3886*constantes!$D$9)</f>
        <v>26.447156306571028</v>
      </c>
      <c r="AI3886">
        <f t="shared" si="852"/>
        <v>7.8518559479420769E-2</v>
      </c>
    </row>
    <row r="3887" spans="1:35" x14ac:dyDescent="0.25">
      <c r="A3887" s="11">
        <v>3886</v>
      </c>
      <c r="B3887">
        <v>0</v>
      </c>
      <c r="C3887">
        <v>54</v>
      </c>
      <c r="D3887">
        <v>0</v>
      </c>
      <c r="E3887">
        <v>0</v>
      </c>
      <c r="F3887">
        <v>0</v>
      </c>
      <c r="G3887">
        <v>173</v>
      </c>
      <c r="H3887">
        <v>27.2</v>
      </c>
      <c r="I3887">
        <f>IF(AND(B3887=1,E3887=0),V3887,IF(AND(B3887=1,E3887=1),W3887,IF(AND(B3887=0,E3887=0),X3887,IF(AND(B3887=0,E3887=1),Y3887,ERROR))))</f>
        <v>0.13736405113131156</v>
      </c>
      <c r="K3887">
        <f t="shared" si="840"/>
        <v>5.2338355969762884E-2</v>
      </c>
      <c r="L3887">
        <f t="shared" si="841"/>
        <v>3.6413005758055728E-2</v>
      </c>
      <c r="M3887" s="22" t="str">
        <f t="shared" si="853"/>
        <v>Elevated Risk</v>
      </c>
      <c r="O3887">
        <f t="shared" si="842"/>
        <v>3.9889840465642745</v>
      </c>
      <c r="P3887">
        <f t="shared" si="843"/>
        <v>5.1532915944977793</v>
      </c>
      <c r="Q3887">
        <f t="shared" si="844"/>
        <v>3.3032169733019514</v>
      </c>
      <c r="R3887">
        <f>(O3887*constantes!$B$4)+(P3887*constantes!$B$5)+(D3887*constantes!$B$6)+(Q3887*constantes!$B$8)+(F3887*constantes!$B$9)</f>
        <v>24.596007268638253</v>
      </c>
      <c r="S3887" s="4">
        <f>(O3887*constantes!$B$4)+(P3887*constantes!$C$5)+(D3887*constantes!$B$6)+(Q3887*constantes!$B$8)+(F3887*constantes!$B$9)</f>
        <v>24.965189078468072</v>
      </c>
      <c r="T3887">
        <f>(O3887*constantes!$D$4)+(P3887*constantes!$D$5)+(D3887*constantes!$D$6)+(Q3887*constantes!$D$8)+(F3887*constantes!$D$9)</f>
        <v>27.038819956264021</v>
      </c>
      <c r="U3887">
        <f>(O3887*constantes!$D$4)+(P3887*constantes!$E$5)+(D3887*constantes!$D$6)+(Q3887*constantes!$D$8)+(F3887*constantes!$D$9)</f>
        <v>27.398313577896186</v>
      </c>
      <c r="V3887" s="5">
        <f t="shared" si="845"/>
        <v>0.21117806614891754</v>
      </c>
      <c r="W3887" s="5">
        <f t="shared" si="846"/>
        <v>0.29046327149137496</v>
      </c>
      <c r="X3887" s="6">
        <f t="shared" si="847"/>
        <v>0.13736405113131156</v>
      </c>
      <c r="Y3887" s="6">
        <f t="shared" si="848"/>
        <v>0.19078055757359891</v>
      </c>
      <c r="AA3887">
        <f>(O3887*constantes!$B$4)+(LN(110)*constantes!$B$5)+(LN(22)*constantes!$B$8)+(F3887*constantes!$B$9)</f>
        <v>23.587800620315793</v>
      </c>
      <c r="AB3887">
        <f t="shared" si="849"/>
        <v>8.2913210367502876E-2</v>
      </c>
      <c r="AC3887">
        <f>(O3887*constantes!$D$4)+(LN(110)*constantes!$D$5)+(LN(22)*constantes!$D$8)+(F3887*constantes!$D$9)</f>
        <v>25.656628499605237</v>
      </c>
      <c r="AD3887" s="7">
        <f t="shared" si="850"/>
        <v>3.6413005758055728E-2</v>
      </c>
      <c r="AF3887">
        <f>(O3887*constantes!$B$4)+(LN(125)*constantes!$B$5)+(LN(22.5)*constantes!$B$8)+(F3887*constantes!$B$9)</f>
        <v>23.84275755707019</v>
      </c>
      <c r="AG3887">
        <f t="shared" si="851"/>
        <v>0.10567740925235103</v>
      </c>
      <c r="AH3887">
        <f>(O3887*constantes!$D$4)+(LN(125)*constantes!$D$5)+(LN(22.5)*constantes!$D$8)+(F3887*constantes!$D$9)</f>
        <v>26.027701516213469</v>
      </c>
      <c r="AI3887">
        <f t="shared" si="852"/>
        <v>5.2338355969762884E-2</v>
      </c>
    </row>
    <row r="3888" spans="1:35" x14ac:dyDescent="0.25">
      <c r="A3888" s="11">
        <v>3887</v>
      </c>
      <c r="B3888">
        <v>1</v>
      </c>
      <c r="C3888">
        <v>44</v>
      </c>
      <c r="D3888">
        <v>0</v>
      </c>
      <c r="E3888">
        <v>1</v>
      </c>
      <c r="F3888">
        <v>0</v>
      </c>
      <c r="G3888">
        <v>130</v>
      </c>
      <c r="H3888">
        <v>26.97</v>
      </c>
      <c r="I3888">
        <f>IF(AND(B3888=1,E3888=0),V3888,IF(AND(B3888=1,E3888=1),W3888,IF(AND(B3888=0,E3888=0),X3888,IF(AND(B3888=0,E3888=1),Y3888,ERROR))))</f>
        <v>9.8674792635131903E-2</v>
      </c>
      <c r="K3888">
        <f t="shared" ref="K3888:K3951" si="854">IF(B3888=1,AG3888,AI3888)</f>
        <v>5.7330036913051163E-2</v>
      </c>
      <c r="L3888">
        <f t="shared" ref="L3888:L3951" si="855">IF(B3888=1,AB3888,AD3888)</f>
        <v>4.4721443860098575E-2</v>
      </c>
      <c r="M3888" s="22" t="str">
        <f t="shared" si="853"/>
        <v>Elevated Risk</v>
      </c>
      <c r="O3888">
        <f t="shared" ref="O3888:O3951" si="856">LN(C3888)</f>
        <v>3.784189633918261</v>
      </c>
      <c r="P3888">
        <f t="shared" ref="P3888:P3951" si="857">LN(G3888)</f>
        <v>4.8675344504555822</v>
      </c>
      <c r="Q3888">
        <f t="shared" ref="Q3888:Q3951" si="858">LN(H3888)</f>
        <v>3.2947251371516386</v>
      </c>
      <c r="R3888">
        <f>(O3888*constantes!$B$4)+(P3888*constantes!$B$5)+(D3888*constantes!$B$6)+(Q3888*constantes!$B$8)+(F3888*constantes!$B$9)</f>
        <v>23.421656018133039</v>
      </c>
      <c r="S3888" s="4">
        <f>(O3888*constantes!$B$4)+(P3888*constantes!$C$5)+(D3888*constantes!$B$6)+(Q3888*constantes!$B$8)+(F3888*constantes!$B$9)</f>
        <v>23.770366186163674</v>
      </c>
      <c r="T3888">
        <f>(O3888*constantes!$D$4)+(P3888*constantes!$D$5)+(D3888*constantes!$D$6)+(Q3888*constantes!$D$8)+(F3888*constantes!$D$9)</f>
        <v>25.673409444565753</v>
      </c>
      <c r="U3888">
        <f>(O3888*constantes!$D$4)+(P3888*constantes!$E$5)+(D3888*constantes!$D$6)+(Q3888*constantes!$D$8)+(F3888*constantes!$D$9)</f>
        <v>26.012968647829535</v>
      </c>
      <c r="V3888" s="5">
        <f t="shared" ref="V3888:V3951" si="859">1-POWER(0.88431,EXP(R3888-23.9388))</f>
        <v>7.0681663096216818E-2</v>
      </c>
      <c r="W3888" s="5">
        <f t="shared" ref="W3888:W3951" si="860">1-POWER(0.88431,EXP(S3888-23.9388))</f>
        <v>9.8674792635131903E-2</v>
      </c>
      <c r="X3888" s="6">
        <f t="shared" ref="X3888:X3951" si="861">1-POWER(0.94833,EXP(T3888-26.0145))</f>
        <v>3.701765880615393E-2</v>
      </c>
      <c r="Y3888" s="6">
        <f t="shared" ref="Y3888:Y3951" si="862">1-POWER(0.94833,EXP(U3888-26.0145))</f>
        <v>5.1593011209678852E-2</v>
      </c>
      <c r="AA3888">
        <f>(O3888*constantes!$B$4)+(LN(110)*constantes!$B$5)+(LN(22)*constantes!$B$8)+(F3888*constantes!$B$9)</f>
        <v>22.95028380552526</v>
      </c>
      <c r="AB3888">
        <f t="shared" ref="AB3888:AB3951" si="863">1-POWER(0.88431,EXP(AA3888-23.9388))</f>
        <v>4.4721443860098575E-2</v>
      </c>
      <c r="AC3888">
        <f>(O3888*constantes!$D$4)+(LN(110)*constantes!$D$5)+(LN(22)*constantes!$D$8)+(F3888*constantes!$D$9)</f>
        <v>25.099368567186549</v>
      </c>
      <c r="AD3888" s="7">
        <f t="shared" ref="AD3888:AD3951" si="864">1-POWER(0.94833,EXP(AC3888-26.0145))</f>
        <v>2.102161003401426E-2</v>
      </c>
      <c r="AF3888">
        <f>(O3888*constantes!$B$4)+(LN(125)*constantes!$B$5)+(LN(22.5)*constantes!$B$8)+(F3888*constantes!$B$9)</f>
        <v>23.205240742279653</v>
      </c>
      <c r="AG3888">
        <f t="shared" ref="AG3888:AG3951" si="865">1-POWER(0.88431,EXP(AF3888-23.9388))</f>
        <v>5.7330036913051163E-2</v>
      </c>
      <c r="AH3888">
        <f>(O3888*constantes!$D$4)+(LN(125)*constantes!$D$5)+(LN(22.5)*constantes!$D$8)+(F3888*constantes!$D$9)</f>
        <v>25.470441583794781</v>
      </c>
      <c r="AI3888">
        <f t="shared" ref="AI3888:AI3951" si="866">1-POWER(0.94833,EXP(AH3888-26.0145))</f>
        <v>3.0321952038303235E-2</v>
      </c>
    </row>
    <row r="3889" spans="1:35" x14ac:dyDescent="0.25">
      <c r="A3889" s="11">
        <v>3888</v>
      </c>
      <c r="B3889">
        <v>0</v>
      </c>
      <c r="C3889">
        <v>47</v>
      </c>
      <c r="D3889">
        <v>0</v>
      </c>
      <c r="E3889">
        <v>0</v>
      </c>
      <c r="F3889">
        <v>0</v>
      </c>
      <c r="G3889">
        <v>137</v>
      </c>
      <c r="H3889">
        <v>27.13</v>
      </c>
      <c r="I3889">
        <f>IF(AND(B3889=1,E3889=0),V3889,IF(AND(B3889=1,E3889=1),W3889,IF(AND(B3889=0,E3889=0),X3889,IF(AND(B3889=0,E3889=1),Y3889,ERROR))))</f>
        <v>5.1116307058936217E-2</v>
      </c>
      <c r="K3889">
        <f t="shared" si="854"/>
        <v>3.6173927347526003E-2</v>
      </c>
      <c r="L3889">
        <f t="shared" si="855"/>
        <v>2.5101986203356352E-2</v>
      </c>
      <c r="M3889" s="22" t="str">
        <f t="shared" si="853"/>
        <v>Elevated Risk</v>
      </c>
      <c r="O3889">
        <f t="shared" si="856"/>
        <v>3.8501476017100584</v>
      </c>
      <c r="P3889">
        <f t="shared" si="857"/>
        <v>4.9199809258281251</v>
      </c>
      <c r="Q3889">
        <f t="shared" si="858"/>
        <v>3.3006401266708405</v>
      </c>
      <c r="R3889">
        <f>(O3889*constantes!$B$4)+(P3889*constantes!$B$5)+(D3889*constantes!$B$6)+(Q3889*constantes!$B$8)+(F3889*constantes!$B$9)</f>
        <v>23.728962167325424</v>
      </c>
      <c r="S3889" s="4">
        <f>(O3889*constantes!$B$4)+(P3889*constantes!$C$5)+(D3889*constantes!$B$6)+(Q3889*constantes!$B$8)+(F3889*constantes!$B$9)</f>
        <v>24.081429600851749</v>
      </c>
      <c r="T3889">
        <f>(O3889*constantes!$D$4)+(P3889*constantes!$D$5)+(D3889*constantes!$D$6)+(Q3889*constantes!$D$8)+(F3889*constantes!$D$9)</f>
        <v>26.003436945416848</v>
      </c>
      <c r="U3889">
        <f>(O3889*constantes!$D$4)+(P3889*constantes!$E$5)+(D3889*constantes!$D$6)+(Q3889*constantes!$D$8)+(F3889*constantes!$D$9)</f>
        <v>26.346654814802619</v>
      </c>
      <c r="V3889" s="5">
        <f t="shared" si="859"/>
        <v>9.4868959566281608E-2</v>
      </c>
      <c r="W3889" s="5">
        <f t="shared" si="860"/>
        <v>0.13220153837027881</v>
      </c>
      <c r="X3889" s="6">
        <f t="shared" si="861"/>
        <v>5.1116307058936217E-2</v>
      </c>
      <c r="Y3889" s="6">
        <f t="shared" si="862"/>
        <v>7.1285447188360274E-2</v>
      </c>
      <c r="AA3889">
        <f>(O3889*constantes!$B$4)+(LN(110)*constantes!$B$5)+(LN(22)*constantes!$B$8)+(F3889*constantes!$B$9)</f>
        <v>23.155608320942413</v>
      </c>
      <c r="AB3889">
        <f t="shared" si="863"/>
        <v>5.4631350702972536E-2</v>
      </c>
      <c r="AC3889">
        <f>(O3889*constantes!$D$4)+(LN(110)*constantes!$D$5)+(LN(22)*constantes!$D$8)+(F3889*constantes!$D$9)</f>
        <v>25.278844814605776</v>
      </c>
      <c r="AD3889" s="7">
        <f t="shared" si="864"/>
        <v>2.5101986203356352E-2</v>
      </c>
      <c r="AF3889">
        <f>(O3889*constantes!$B$4)+(LN(125)*constantes!$B$5)+(LN(22.5)*constantes!$B$8)+(F3889*constantes!$B$9)</f>
        <v>23.410565257696806</v>
      </c>
      <c r="AG3889">
        <f t="shared" si="865"/>
        <v>6.9930001122808005E-2</v>
      </c>
      <c r="AH3889">
        <f>(O3889*constantes!$D$4)+(LN(125)*constantes!$D$5)+(LN(22.5)*constantes!$D$8)+(F3889*constantes!$D$9)</f>
        <v>25.649917831214008</v>
      </c>
      <c r="AI3889">
        <f t="shared" si="866"/>
        <v>3.6173927347526003E-2</v>
      </c>
    </row>
    <row r="3890" spans="1:35" x14ac:dyDescent="0.25">
      <c r="A3890" s="11">
        <v>3889</v>
      </c>
      <c r="B3890">
        <v>0</v>
      </c>
      <c r="C3890">
        <v>42</v>
      </c>
      <c r="D3890">
        <v>0</v>
      </c>
      <c r="E3890">
        <v>0</v>
      </c>
      <c r="F3890">
        <v>0</v>
      </c>
      <c r="G3890">
        <v>112</v>
      </c>
      <c r="H3890">
        <v>27.35</v>
      </c>
      <c r="I3890">
        <f>IF(AND(B3890=1,E3890=0),V3890,IF(AND(B3890=1,E3890=1),W3890,IF(AND(B3890=0,E3890=0),X3890,IF(AND(B3890=0,E3890=1),Y3890,ERROR))))</f>
        <v>2.1770498910875014E-2</v>
      </c>
      <c r="K3890">
        <f t="shared" si="854"/>
        <v>2.676538428771702E-2</v>
      </c>
      <c r="L3890">
        <f t="shared" si="855"/>
        <v>1.8545470669847686E-2</v>
      </c>
      <c r="M3890" s="22" t="str">
        <f t="shared" si="853"/>
        <v>NORMAL</v>
      </c>
      <c r="O3890">
        <f t="shared" si="856"/>
        <v>3.7376696182833684</v>
      </c>
      <c r="P3890">
        <f t="shared" si="857"/>
        <v>4.7184988712950942</v>
      </c>
      <c r="Q3890">
        <f t="shared" si="858"/>
        <v>3.3087165288679903</v>
      </c>
      <c r="R3890">
        <f>(O3890*constantes!$B$4)+(P3890*constantes!$B$5)+(D3890*constantes!$B$6)+(Q3890*constantes!$B$8)+(F3890*constantes!$B$9)</f>
        <v>23.011460103684175</v>
      </c>
      <c r="S3890" s="4">
        <f>(O3890*constantes!$B$4)+(P3890*constantes!$C$5)+(D3890*constantes!$B$6)+(Q3890*constantes!$B$8)+(F3890*constantes!$B$9)</f>
        <v>23.349493362823754</v>
      </c>
      <c r="T3890">
        <f>(O3890*constantes!$D$4)+(P3890*constantes!$D$5)+(D3890*constantes!$D$6)+(Q3890*constantes!$D$8)+(F3890*constantes!$D$9)</f>
        <v>25.134754653660767</v>
      </c>
      <c r="U3890">
        <f>(O3890*constantes!$D$4)+(P3890*constantes!$E$5)+(D3890*constantes!$D$6)+(Q3890*constantes!$D$8)+(F3890*constantes!$D$9)</f>
        <v>25.463917134922312</v>
      </c>
      <c r="V3890" s="5">
        <f t="shared" si="859"/>
        <v>4.7474731095653366E-2</v>
      </c>
      <c r="W3890" s="5">
        <f t="shared" si="860"/>
        <v>6.5926808238103596E-2</v>
      </c>
      <c r="X3890" s="6">
        <f t="shared" si="861"/>
        <v>2.1770498910875014E-2</v>
      </c>
      <c r="Y3890" s="6">
        <f t="shared" si="862"/>
        <v>3.0127762825479576E-2</v>
      </c>
      <c r="AA3890">
        <f>(O3890*constantes!$B$4)+(LN(110)*constantes!$B$5)+(LN(22)*constantes!$B$8)+(F3890*constantes!$B$9)</f>
        <v>22.805468857654464</v>
      </c>
      <c r="AB3890">
        <f t="shared" si="863"/>
        <v>3.8810869283687155E-2</v>
      </c>
      <c r="AC3890">
        <f>(O3890*constantes!$D$4)+(LN(110)*constantes!$D$5)+(LN(22)*constantes!$D$8)+(F3890*constantes!$D$9)</f>
        <v>24.972784348242914</v>
      </c>
      <c r="AD3890" s="7">
        <f t="shared" si="864"/>
        <v>1.8545470669847686E-2</v>
      </c>
      <c r="AF3890">
        <f>(O3890*constantes!$B$4)+(LN(125)*constantes!$B$5)+(LN(22.5)*constantes!$B$8)+(F3890*constantes!$B$9)</f>
        <v>23.060425794408857</v>
      </c>
      <c r="AG3890">
        <f t="shared" si="865"/>
        <v>4.9796912096185753E-2</v>
      </c>
      <c r="AH3890">
        <f>(O3890*constantes!$D$4)+(LN(125)*constantes!$D$5)+(LN(22.5)*constantes!$D$8)+(F3890*constantes!$D$9)</f>
        <v>25.343857364851146</v>
      </c>
      <c r="AI3890">
        <f t="shared" si="866"/>
        <v>2.676538428771702E-2</v>
      </c>
    </row>
    <row r="3891" spans="1:35" x14ac:dyDescent="0.25">
      <c r="A3891" s="11">
        <v>3890</v>
      </c>
      <c r="B3891">
        <v>1</v>
      </c>
      <c r="C3891">
        <v>59</v>
      </c>
      <c r="D3891">
        <v>1</v>
      </c>
      <c r="E3891">
        <v>1</v>
      </c>
      <c r="F3891">
        <v>0</v>
      </c>
      <c r="G3891">
        <v>187</v>
      </c>
      <c r="H3891">
        <v>26</v>
      </c>
      <c r="I3891">
        <f>IF(AND(B3891=1,E3891=0),V3891,IF(AND(B3891=1,E3891=1),W3891,IF(AND(B3891=0,E3891=0),X3891,IF(AND(B3891=0,E3891=1),Y3891,ERROR))))</f>
        <v>0.64306213614852092</v>
      </c>
      <c r="K3891">
        <f t="shared" si="854"/>
        <v>0.13682617258299834</v>
      </c>
      <c r="L3891">
        <f t="shared" si="855"/>
        <v>0.10776479003769468</v>
      </c>
      <c r="M3891" s="22" t="str">
        <f t="shared" si="853"/>
        <v>'&gt;30%</v>
      </c>
      <c r="O3891">
        <f t="shared" si="856"/>
        <v>4.0775374439057197</v>
      </c>
      <c r="P3891">
        <f t="shared" si="857"/>
        <v>5.2311086168545868</v>
      </c>
      <c r="Q3891">
        <f t="shared" si="858"/>
        <v>3.2580965380214821</v>
      </c>
      <c r="R3891">
        <f>(O3891*constantes!$B$4)+(P3891*constantes!$B$5)+(D3891*constantes!$B$6)+(Q3891*constantes!$B$8)+(F3891*constantes!$B$9)</f>
        <v>25.689787126782651</v>
      </c>
      <c r="S3891" s="4">
        <f>(O3891*constantes!$B$4)+(P3891*constantes!$C$5)+(D3891*constantes!$B$6)+(Q3891*constantes!$B$8)+(F3891*constantes!$B$9)</f>
        <v>26.064543748094113</v>
      </c>
      <c r="T3891">
        <f>(O3891*constantes!$D$4)+(P3891*constantes!$D$5)+(D3891*constantes!$D$6)+(Q3891*constantes!$D$8)+(F3891*constantes!$D$9)</f>
        <v>28.094284406988454</v>
      </c>
      <c r="U3891">
        <f>(O3891*constantes!$D$4)+(P3891*constantes!$E$5)+(D3891*constantes!$D$6)+(Q3891*constantes!$D$8)+(F3891*constantes!$D$9)</f>
        <v>28.45920654410023</v>
      </c>
      <c r="V3891" s="5">
        <f t="shared" si="859"/>
        <v>0.50747661345035378</v>
      </c>
      <c r="W3891" s="5">
        <f t="shared" si="860"/>
        <v>0.64306213614852092</v>
      </c>
      <c r="X3891" s="6">
        <f t="shared" si="861"/>
        <v>0.34594735430962376</v>
      </c>
      <c r="Y3891" s="6">
        <f t="shared" si="862"/>
        <v>0.45748943308877976</v>
      </c>
      <c r="AA3891">
        <f>(O3891*constantes!$B$4)+(LN(110)*constantes!$B$5)+(LN(22)*constantes!$B$8)+(F3891*constantes!$B$9)</f>
        <v>23.863463804103819</v>
      </c>
      <c r="AB3891">
        <f t="shared" si="863"/>
        <v>0.10776479003769468</v>
      </c>
      <c r="AC3891">
        <f>(O3891*constantes!$D$4)+(LN(110)*constantes!$D$5)+(LN(22)*constantes!$D$8)+(F3891*constantes!$D$9)</f>
        <v>25.897588492509126</v>
      </c>
      <c r="AD3891" s="7">
        <f t="shared" si="864"/>
        <v>4.6102547085629553E-2</v>
      </c>
      <c r="AF3891">
        <f>(O3891*constantes!$B$4)+(LN(125)*constantes!$B$5)+(LN(22.5)*constantes!$B$8)+(F3891*constantes!$B$9)</f>
        <v>24.118420740858213</v>
      </c>
      <c r="AG3891">
        <f t="shared" si="865"/>
        <v>0.13682617258299834</v>
      </c>
      <c r="AH3891">
        <f>(O3891*constantes!$D$4)+(LN(125)*constantes!$D$5)+(LN(22.5)*constantes!$D$8)+(F3891*constantes!$D$9)</f>
        <v>26.268661509117358</v>
      </c>
      <c r="AI3891">
        <f t="shared" si="866"/>
        <v>6.6117954736533924E-2</v>
      </c>
    </row>
    <row r="3892" spans="1:35" x14ac:dyDescent="0.25">
      <c r="A3892" s="11">
        <v>3891</v>
      </c>
      <c r="B3892">
        <v>1</v>
      </c>
      <c r="C3892">
        <v>55</v>
      </c>
      <c r="D3892">
        <v>1</v>
      </c>
      <c r="E3892">
        <v>0</v>
      </c>
      <c r="F3892">
        <v>0</v>
      </c>
      <c r="G3892">
        <v>116</v>
      </c>
      <c r="H3892">
        <v>24.73</v>
      </c>
      <c r="I3892">
        <f>IF(AND(B3892=1,E3892=0),V3892,IF(AND(B3892=1,E3892=1),W3892,IF(AND(B3892=0,E3892=0),X3892,IF(AND(B3892=0,E3892=1),Y3892,ERROR))))</f>
        <v>0.20194518116493165</v>
      </c>
      <c r="K3892">
        <f t="shared" si="854"/>
        <v>0.11152976090806932</v>
      </c>
      <c r="L3892">
        <f t="shared" si="855"/>
        <v>8.7567364830949512E-2</v>
      </c>
      <c r="M3892" s="22" t="str">
        <f t="shared" si="853"/>
        <v>Elevated Risk</v>
      </c>
      <c r="O3892">
        <f t="shared" si="856"/>
        <v>4.0073331852324712</v>
      </c>
      <c r="P3892">
        <f t="shared" si="857"/>
        <v>4.7535901911063645</v>
      </c>
      <c r="Q3892">
        <f t="shared" si="858"/>
        <v>3.2080170815333249</v>
      </c>
      <c r="R3892">
        <f>(O3892*constantes!$B$4)+(P3892*constantes!$B$5)+(D3892*constantes!$B$6)+(Q3892*constantes!$B$8)+(F3892*constantes!$B$9)</f>
        <v>24.545707705746047</v>
      </c>
      <c r="S3892" s="4">
        <f>(O3892*constantes!$B$4)+(P3892*constantes!$C$5)+(D3892*constantes!$B$6)+(Q3892*constantes!$B$8)+(F3892*constantes!$B$9)</f>
        <v>24.886254907036907</v>
      </c>
      <c r="T3892">
        <f>(O3892*constantes!$D$4)+(P3892*constantes!$D$5)+(D3892*constantes!$D$6)+(Q3892*constantes!$D$8)+(F3892*constantes!$D$9)</f>
        <v>26.534434227739439</v>
      </c>
      <c r="U3892">
        <f>(O3892*constantes!$D$4)+(P3892*constantes!$E$5)+(D3892*constantes!$D$6)+(Q3892*constantes!$D$8)+(F3892*constantes!$D$9)</f>
        <v>26.866044679471017</v>
      </c>
      <c r="V3892" s="5">
        <f t="shared" si="859"/>
        <v>0.20194518116493165</v>
      </c>
      <c r="W3892" s="5">
        <f t="shared" si="860"/>
        <v>0.27174114282585338</v>
      </c>
      <c r="X3892" s="6">
        <f t="shared" si="861"/>
        <v>8.5365090947266187E-2</v>
      </c>
      <c r="Y3892" s="6">
        <f t="shared" si="862"/>
        <v>0.11689974683783499</v>
      </c>
      <c r="AA3892">
        <f>(O3892*constantes!$B$4)+(LN(110)*constantes!$B$5)+(LN(22)*constantes!$B$8)+(F3892*constantes!$B$9)</f>
        <v>23.644920755024344</v>
      </c>
      <c r="AB3892">
        <f t="shared" si="863"/>
        <v>8.7567364830949512E-2</v>
      </c>
      <c r="AC3892">
        <f>(O3892*constantes!$D$4)+(LN(110)*constantes!$D$5)+(LN(22)*constantes!$D$8)+(F3892*constantes!$D$9)</f>
        <v>25.706557790361106</v>
      </c>
      <c r="AD3892" s="7">
        <f t="shared" si="864"/>
        <v>3.8241136753246696E-2</v>
      </c>
      <c r="AF3892">
        <f>(O3892*constantes!$B$4)+(LN(125)*constantes!$B$5)+(LN(22.5)*constantes!$B$8)+(F3892*constantes!$B$9)</f>
        <v>23.899877691778737</v>
      </c>
      <c r="AG3892">
        <f t="shared" si="865"/>
        <v>0.11152976090806932</v>
      </c>
      <c r="AH3892">
        <f>(O3892*constantes!$D$4)+(LN(125)*constantes!$D$5)+(LN(22.5)*constantes!$D$8)+(F3892*constantes!$D$9)</f>
        <v>26.077630806969339</v>
      </c>
      <c r="AI3892">
        <f t="shared" si="866"/>
        <v>5.4942946453026109E-2</v>
      </c>
    </row>
    <row r="3893" spans="1:35" x14ac:dyDescent="0.25">
      <c r="A3893" s="11">
        <v>3892</v>
      </c>
      <c r="B3893">
        <v>0</v>
      </c>
      <c r="C3893">
        <v>40</v>
      </c>
      <c r="D3893">
        <v>0</v>
      </c>
      <c r="E3893">
        <v>0</v>
      </c>
      <c r="F3893">
        <v>0</v>
      </c>
      <c r="G3893">
        <v>139</v>
      </c>
      <c r="H3893">
        <v>22.01</v>
      </c>
      <c r="I3893">
        <f>IF(AND(B3893=1,E3893=0),V3893,IF(AND(B3893=1,E3893=1),W3893,IF(AND(B3893=0,E3893=0),X3893,IF(AND(B3893=0,E3893=1),Y3893,ERROR))))</f>
        <v>3.116991225667487E-2</v>
      </c>
      <c r="K3893">
        <f t="shared" si="854"/>
        <v>2.3477142937900042E-2</v>
      </c>
      <c r="L3893">
        <f t="shared" si="855"/>
        <v>1.6258639030403699E-2</v>
      </c>
      <c r="M3893" s="22" t="str">
        <f t="shared" si="853"/>
        <v>Elevated Risk</v>
      </c>
      <c r="O3893">
        <f t="shared" si="856"/>
        <v>3.6888794541139363</v>
      </c>
      <c r="P3893">
        <f t="shared" si="857"/>
        <v>4.9344739331306915</v>
      </c>
      <c r="Q3893">
        <f t="shared" si="858"/>
        <v>3.0914968955383704</v>
      </c>
      <c r="R3893">
        <f>(O3893*constantes!$B$4)+(P3893*constantes!$B$5)+(D3893*constantes!$B$6)+(Q3893*constantes!$B$8)+(F3893*constantes!$B$9)</f>
        <v>23.088024083226557</v>
      </c>
      <c r="S3893" s="4">
        <f>(O3893*constantes!$B$4)+(P3893*constantes!$C$5)+(D3893*constantes!$B$6)+(Q3893*constantes!$B$8)+(F3893*constantes!$B$9)</f>
        <v>23.44152979579604</v>
      </c>
      <c r="T3893">
        <f>(O3893*constantes!$D$4)+(P3893*constantes!$D$5)+(D3893*constantes!$D$6)+(Q3893*constantes!$D$8)+(F3893*constantes!$D$9)</f>
        <v>25.498458075292454</v>
      </c>
      <c r="U3893">
        <f>(O3893*constantes!$D$4)+(P3893*constantes!$E$5)+(D3893*constantes!$D$6)+(Q3893*constantes!$D$8)+(F3893*constantes!$D$9)</f>
        <v>25.84268697686765</v>
      </c>
      <c r="V3893" s="5">
        <f t="shared" si="859"/>
        <v>5.1154106027219259E-2</v>
      </c>
      <c r="W3893" s="5">
        <f t="shared" si="860"/>
        <v>7.2048055440737668E-2</v>
      </c>
      <c r="X3893" s="6">
        <f t="shared" si="861"/>
        <v>3.116991225667487E-2</v>
      </c>
      <c r="Y3893" s="6">
        <f t="shared" si="862"/>
        <v>4.3694304356297731E-2</v>
      </c>
      <c r="AA3893">
        <f>(O3893*constantes!$B$4)+(LN(110)*constantes!$B$5)+(LN(22)*constantes!$B$8)+(F3893*constantes!$B$9)</f>
        <v>22.653587028201589</v>
      </c>
      <c r="AB3893">
        <f t="shared" si="863"/>
        <v>3.3434567241904078E-2</v>
      </c>
      <c r="AC3893">
        <f>(O3893*constantes!$D$4)+(LN(110)*constantes!$D$5)+(LN(22)*constantes!$D$8)+(F3893*constantes!$D$9)</f>
        <v>24.840022896226397</v>
      </c>
      <c r="AD3893" s="7">
        <f t="shared" si="864"/>
        <v>1.6258639030403699E-2</v>
      </c>
      <c r="AF3893">
        <f>(O3893*constantes!$B$4)+(LN(125)*constantes!$B$5)+(LN(22.5)*constantes!$B$8)+(F3893*constantes!$B$9)</f>
        <v>22.908543964955982</v>
      </c>
      <c r="AG3893">
        <f t="shared" si="865"/>
        <v>4.2933030992125865E-2</v>
      </c>
      <c r="AH3893">
        <f>(O3893*constantes!$D$4)+(LN(125)*constantes!$D$5)+(LN(22.5)*constantes!$D$8)+(F3893*constantes!$D$9)</f>
        <v>25.211095912834629</v>
      </c>
      <c r="AI3893">
        <f t="shared" si="866"/>
        <v>2.3477142937900042E-2</v>
      </c>
    </row>
    <row r="3894" spans="1:35" x14ac:dyDescent="0.25">
      <c r="A3894" s="11">
        <v>3893</v>
      </c>
      <c r="B3894">
        <v>1</v>
      </c>
      <c r="C3894">
        <v>43</v>
      </c>
      <c r="D3894">
        <v>0</v>
      </c>
      <c r="E3894">
        <v>0</v>
      </c>
      <c r="F3894">
        <v>0</v>
      </c>
      <c r="G3894">
        <v>141</v>
      </c>
      <c r="H3894">
        <v>26.59</v>
      </c>
      <c r="I3894">
        <f>IF(AND(B3894=1,E3894=0),V3894,IF(AND(B3894=1,E3894=1),W3894,IF(AND(B3894=0,E3894=0),X3894,IF(AND(B3894=0,E3894=1),Y3894,ERROR))))</f>
        <v>7.5452995148230229E-2</v>
      </c>
      <c r="K3894">
        <f t="shared" si="854"/>
        <v>5.3478442485207722E-2</v>
      </c>
      <c r="L3894">
        <f t="shared" si="855"/>
        <v>4.169811677585733E-2</v>
      </c>
      <c r="M3894" s="22" t="str">
        <f t="shared" si="853"/>
        <v>Elevated Risk</v>
      </c>
      <c r="O3894">
        <f t="shared" si="856"/>
        <v>3.7612001156935624</v>
      </c>
      <c r="P3894">
        <f t="shared" si="857"/>
        <v>4.9487598903781684</v>
      </c>
      <c r="Q3894">
        <f t="shared" si="858"/>
        <v>3.2805352052549286</v>
      </c>
      <c r="R3894">
        <f>(O3894*constantes!$B$4)+(P3894*constantes!$B$5)+(D3894*constantes!$B$6)+(Q3894*constantes!$B$8)+(F3894*constantes!$B$9)</f>
        <v>23.489520904262118</v>
      </c>
      <c r="S3894" s="4">
        <f>(O3894*constantes!$B$4)+(P3894*constantes!$C$5)+(D3894*constantes!$B$6)+(Q3894*constantes!$B$8)+(F3894*constantes!$B$9)</f>
        <v>23.844050062808808</v>
      </c>
      <c r="T3894">
        <f>(O3894*constantes!$D$4)+(P3894*constantes!$D$5)+(D3894*constantes!$D$6)+(Q3894*constantes!$D$8)+(F3894*constantes!$D$9)</f>
        <v>25.832078605740517</v>
      </c>
      <c r="U3894">
        <f>(O3894*constantes!$D$4)+(P3894*constantes!$E$5)+(D3894*constantes!$D$6)+(Q3894*constantes!$D$8)+(F3894*constantes!$D$9)</f>
        <v>26.177304095693298</v>
      </c>
      <c r="V3894" s="5">
        <f t="shared" si="859"/>
        <v>7.5452995148230229E-2</v>
      </c>
      <c r="W3894" s="5">
        <f t="shared" si="860"/>
        <v>0.10580658630101913</v>
      </c>
      <c r="X3894" s="6">
        <f t="shared" si="861"/>
        <v>4.3243345809774403E-2</v>
      </c>
      <c r="Y3894" s="6">
        <f t="shared" si="862"/>
        <v>6.0523792181851777E-2</v>
      </c>
      <c r="AA3894">
        <f>(O3894*constantes!$B$4)+(LN(110)*constantes!$B$5)+(LN(22)*constantes!$B$8)+(F3894*constantes!$B$9)</f>
        <v>22.8787183548725</v>
      </c>
      <c r="AB3894">
        <f t="shared" si="863"/>
        <v>4.169811677585733E-2</v>
      </c>
      <c r="AC3894">
        <f>(O3894*constantes!$D$4)+(LN(110)*constantes!$D$5)+(LN(22)*constantes!$D$8)+(F3894*constantes!$D$9)</f>
        <v>25.036812478830871</v>
      </c>
      <c r="AD3894" s="7">
        <f t="shared" si="864"/>
        <v>1.975954812069991E-2</v>
      </c>
      <c r="AF3894">
        <f>(O3894*constantes!$B$4)+(LN(125)*constantes!$B$5)+(LN(22.5)*constantes!$B$8)+(F3894*constantes!$B$9)</f>
        <v>23.133675291626897</v>
      </c>
      <c r="AG3894">
        <f t="shared" si="865"/>
        <v>5.3478442485207722E-2</v>
      </c>
      <c r="AH3894">
        <f>(O3894*constantes!$D$4)+(LN(125)*constantes!$D$5)+(LN(22.5)*constantes!$D$8)+(F3894*constantes!$D$9)</f>
        <v>25.407885495439103</v>
      </c>
      <c r="AI3894">
        <f t="shared" si="866"/>
        <v>2.8509711637591306E-2</v>
      </c>
    </row>
    <row r="3895" spans="1:35" x14ac:dyDescent="0.25">
      <c r="A3895" s="11">
        <v>3894</v>
      </c>
      <c r="B3895">
        <v>1</v>
      </c>
      <c r="C3895">
        <v>43</v>
      </c>
      <c r="D3895">
        <v>1</v>
      </c>
      <c r="E3895">
        <v>0</v>
      </c>
      <c r="F3895">
        <v>0</v>
      </c>
      <c r="G3895">
        <v>127.5</v>
      </c>
      <c r="H3895">
        <v>28.31</v>
      </c>
      <c r="I3895">
        <f>IF(AND(B3895=1,E3895=0),V3895,IF(AND(B3895=1,E3895=1),W3895,IF(AND(B3895=0,E3895=0),X3895,IF(AND(B3895=0,E3895=1),Y3895,ERROR))))</f>
        <v>0.12983538909539893</v>
      </c>
      <c r="K3895">
        <f t="shared" si="854"/>
        <v>5.3478442485207722E-2</v>
      </c>
      <c r="L3895">
        <f t="shared" si="855"/>
        <v>4.169811677585733E-2</v>
      </c>
      <c r="M3895" s="22" t="str">
        <f t="shared" si="853"/>
        <v>Elevated Risk</v>
      </c>
      <c r="O3895">
        <f t="shared" si="856"/>
        <v>3.7612001156935624</v>
      </c>
      <c r="P3895">
        <f t="shared" si="857"/>
        <v>4.8481163645984813</v>
      </c>
      <c r="Q3895">
        <f t="shared" si="858"/>
        <v>3.3432150991238081</v>
      </c>
      <c r="R3895">
        <f>(O3895*constantes!$B$4)+(P3895*constantes!$B$5)+(D3895*constantes!$B$6)+(Q3895*constantes!$B$8)+(F3895*constantes!$B$9)</f>
        <v>24.062039851921163</v>
      </c>
      <c r="S3895" s="4">
        <f>(O3895*constantes!$B$4)+(P3895*constantes!$C$5)+(D3895*constantes!$B$6)+(Q3895*constantes!$B$8)+(F3895*constantes!$B$9)</f>
        <v>24.409358908281</v>
      </c>
      <c r="T3895">
        <f>(O3895*constantes!$D$4)+(P3895*constantes!$D$5)+(D3895*constantes!$D$6)+(Q3895*constantes!$D$8)+(F3895*constantes!$D$9)</f>
        <v>26.199702521380043</v>
      </c>
      <c r="U3895">
        <f>(O3895*constantes!$D$4)+(P3895*constantes!$E$5)+(D3895*constantes!$D$6)+(Q3895*constantes!$D$8)+(F3895*constantes!$D$9)</f>
        <v>26.537907118974434</v>
      </c>
      <c r="V3895" s="5">
        <f t="shared" si="859"/>
        <v>0.12983538909539893</v>
      </c>
      <c r="W3895" s="5">
        <f t="shared" si="860"/>
        <v>0.17866599171973452</v>
      </c>
      <c r="X3895" s="6">
        <f t="shared" si="861"/>
        <v>6.1851436599471121E-2</v>
      </c>
      <c r="Y3895" s="6">
        <f t="shared" si="862"/>
        <v>8.5648973203505507E-2</v>
      </c>
      <c r="AA3895">
        <f>(O3895*constantes!$B$4)+(LN(110)*constantes!$B$5)+(LN(22)*constantes!$B$8)+(F3895*constantes!$B$9)</f>
        <v>22.8787183548725</v>
      </c>
      <c r="AB3895">
        <f t="shared" si="863"/>
        <v>4.169811677585733E-2</v>
      </c>
      <c r="AC3895">
        <f>(O3895*constantes!$D$4)+(LN(110)*constantes!$D$5)+(LN(22)*constantes!$D$8)+(F3895*constantes!$D$9)</f>
        <v>25.036812478830871</v>
      </c>
      <c r="AD3895" s="7">
        <f t="shared" si="864"/>
        <v>1.975954812069991E-2</v>
      </c>
      <c r="AF3895">
        <f>(O3895*constantes!$B$4)+(LN(125)*constantes!$B$5)+(LN(22.5)*constantes!$B$8)+(F3895*constantes!$B$9)</f>
        <v>23.133675291626897</v>
      </c>
      <c r="AG3895">
        <f t="shared" si="865"/>
        <v>5.3478442485207722E-2</v>
      </c>
      <c r="AH3895">
        <f>(O3895*constantes!$D$4)+(LN(125)*constantes!$D$5)+(LN(22.5)*constantes!$D$8)+(F3895*constantes!$D$9)</f>
        <v>25.407885495439103</v>
      </c>
      <c r="AI3895">
        <f t="shared" si="866"/>
        <v>2.8509711637591306E-2</v>
      </c>
    </row>
    <row r="3896" spans="1:35" x14ac:dyDescent="0.25">
      <c r="A3896" s="11">
        <v>3895</v>
      </c>
      <c r="B3896">
        <v>0</v>
      </c>
      <c r="C3896">
        <v>36</v>
      </c>
      <c r="D3896">
        <v>1</v>
      </c>
      <c r="E3896">
        <v>0</v>
      </c>
      <c r="F3896">
        <v>0</v>
      </c>
      <c r="G3896">
        <v>122</v>
      </c>
      <c r="H3896">
        <v>23.07</v>
      </c>
      <c r="I3896">
        <f>IF(AND(B3896=1,E3896=0),V3896,IF(AND(B3896=1,E3896=1),W3896,IF(AND(B3896=0,E3896=0),X3896,IF(AND(B3896=0,E3896=1),Y3896,ERROR))))</f>
        <v>3.0836713557884199E-2</v>
      </c>
      <c r="K3896">
        <f t="shared" si="854"/>
        <v>1.7677356619603457E-2</v>
      </c>
      <c r="L3896">
        <f t="shared" si="855"/>
        <v>1.2230943924327331E-2</v>
      </c>
      <c r="M3896" s="22" t="str">
        <f t="shared" si="853"/>
        <v>Elevated Risk</v>
      </c>
      <c r="O3896">
        <f t="shared" si="856"/>
        <v>3.5835189384561099</v>
      </c>
      <c r="P3896">
        <f t="shared" si="857"/>
        <v>4.8040210447332568</v>
      </c>
      <c r="Q3896">
        <f t="shared" si="858"/>
        <v>3.1385330721856621</v>
      </c>
      <c r="R3896">
        <f>(O3896*constantes!$B$4)+(P3896*constantes!$B$5)+(D3896*constantes!$B$6)+(Q3896*constantes!$B$8)+(F3896*constantes!$B$9)</f>
        <v>23.264859337956732</v>
      </c>
      <c r="S3896" s="4">
        <f>(O3896*constantes!$B$4)+(P3896*constantes!$C$5)+(D3896*constantes!$B$6)+(Q3896*constantes!$B$8)+(F3896*constantes!$B$9)</f>
        <v>23.609019405601419</v>
      </c>
      <c r="T3896">
        <f>(O3896*constantes!$D$4)+(P3896*constantes!$D$5)+(D3896*constantes!$D$6)+(Q3896*constantes!$D$8)+(F3896*constantes!$D$9)</f>
        <v>25.487539747960312</v>
      </c>
      <c r="U3896">
        <f>(O3896*constantes!$D$4)+(P3896*constantes!$E$5)+(D3896*constantes!$D$6)+(Q3896*constantes!$D$8)+(F3896*constantes!$D$9)</f>
        <v>25.822668256040906</v>
      </c>
      <c r="V3896" s="5">
        <f t="shared" si="859"/>
        <v>6.0742781057027573E-2</v>
      </c>
      <c r="W3896" s="5">
        <f t="shared" si="860"/>
        <v>8.4613906253078075E-2</v>
      </c>
      <c r="X3896" s="6">
        <f t="shared" si="861"/>
        <v>3.0836713557884199E-2</v>
      </c>
      <c r="Y3896" s="6">
        <f t="shared" si="862"/>
        <v>4.2847123871589399E-2</v>
      </c>
      <c r="AA3896">
        <f>(O3896*constantes!$B$4)+(LN(110)*constantes!$B$5)+(LN(22)*constantes!$B$8)+(F3896*constantes!$B$9)</f>
        <v>22.325603957379403</v>
      </c>
      <c r="AB3896">
        <f t="shared" si="863"/>
        <v>2.4199659473180479E-2</v>
      </c>
      <c r="AC3896">
        <f>(O3896*constantes!$D$4)+(LN(110)*constantes!$D$5)+(LN(22)*constantes!$D$8)+(F3896*constantes!$D$9)</f>
        <v>24.553329557885352</v>
      </c>
      <c r="AD3896" s="7">
        <f t="shared" si="864"/>
        <v>1.2230943924327331E-2</v>
      </c>
      <c r="AF3896">
        <f>(O3896*constantes!$B$4)+(LN(125)*constantes!$B$5)+(LN(22.5)*constantes!$B$8)+(F3896*constantes!$B$9)</f>
        <v>22.580560894133793</v>
      </c>
      <c r="AG3896">
        <f t="shared" si="865"/>
        <v>3.1117023555229495E-2</v>
      </c>
      <c r="AH3896">
        <f>(O3896*constantes!$D$4)+(LN(125)*constantes!$D$5)+(LN(22.5)*constantes!$D$8)+(F3896*constantes!$D$9)</f>
        <v>24.924402574493584</v>
      </c>
      <c r="AI3896">
        <f t="shared" si="866"/>
        <v>1.7677356619603457E-2</v>
      </c>
    </row>
    <row r="3897" spans="1:35" x14ac:dyDescent="0.25">
      <c r="A3897" s="11">
        <v>3896</v>
      </c>
      <c r="B3897">
        <v>0</v>
      </c>
      <c r="C3897">
        <v>56</v>
      </c>
      <c r="D3897">
        <v>0</v>
      </c>
      <c r="E3897">
        <v>1</v>
      </c>
      <c r="F3897">
        <v>0</v>
      </c>
      <c r="G3897">
        <v>173</v>
      </c>
      <c r="H3897">
        <v>21.88</v>
      </c>
      <c r="I3897">
        <f>IF(AND(B3897=1,E3897=0),V3897,IF(AND(B3897=1,E3897=1),W3897,IF(AND(B3897=0,E3897=0),X3897,IF(AND(B3897=0,E3897=1),Y3897,ERROR))))</f>
        <v>0.18868179825617271</v>
      </c>
      <c r="K3897">
        <f t="shared" si="854"/>
        <v>5.7622826233415747E-2</v>
      </c>
      <c r="L3897">
        <f t="shared" si="855"/>
        <v>4.0123743463222783E-2</v>
      </c>
      <c r="M3897" s="22" t="str">
        <f t="shared" si="853"/>
        <v>Elevated Risk</v>
      </c>
      <c r="O3897">
        <f t="shared" si="856"/>
        <v>4.0253516907351496</v>
      </c>
      <c r="P3897">
        <f t="shared" si="857"/>
        <v>5.1532915944977793</v>
      </c>
      <c r="Q3897">
        <f t="shared" si="858"/>
        <v>3.0855729775537806</v>
      </c>
      <c r="R3897">
        <f>(O3897*constantes!$B$4)+(P3897*constantes!$B$5)+(D3897*constantes!$B$6)+(Q3897*constantes!$B$8)+(F3897*constantes!$B$9)</f>
        <v>24.536676659727146</v>
      </c>
      <c r="S3897" s="4">
        <f>(O3897*constantes!$B$4)+(P3897*constantes!$C$5)+(D3897*constantes!$B$6)+(Q3897*constantes!$B$8)+(F3897*constantes!$B$9)</f>
        <v>24.905858469556964</v>
      </c>
      <c r="T3897">
        <f>(O3897*constantes!$D$4)+(P3897*constantes!$D$5)+(D3897*constantes!$D$6)+(Q3897*constantes!$D$8)+(F3897*constantes!$D$9)</f>
        <v>27.026508368961814</v>
      </c>
      <c r="U3897">
        <f>(O3897*constantes!$D$4)+(P3897*constantes!$E$5)+(D3897*constantes!$D$6)+(Q3897*constantes!$D$8)+(F3897*constantes!$D$9)</f>
        <v>27.386001990593979</v>
      </c>
      <c r="V3897" s="5">
        <f t="shared" si="859"/>
        <v>0.20032505675663281</v>
      </c>
      <c r="W3897" s="5">
        <f t="shared" si="860"/>
        <v>0.27629853740981203</v>
      </c>
      <c r="X3897" s="6">
        <f t="shared" si="861"/>
        <v>0.13580296136046055</v>
      </c>
      <c r="Y3897" s="6">
        <f t="shared" si="862"/>
        <v>0.18868179825617271</v>
      </c>
      <c r="AA3897">
        <f>(O3897*constantes!$B$4)+(LN(110)*constantes!$B$5)+(LN(22)*constantes!$B$8)+(F3897*constantes!$B$9)</f>
        <v>23.701011641913961</v>
      </c>
      <c r="AB3897">
        <f t="shared" si="863"/>
        <v>9.2378774865307212E-2</v>
      </c>
      <c r="AC3897">
        <f>(O3897*constantes!$D$4)+(LN(110)*constantes!$D$5)+(LN(22)*constantes!$D$8)+(F3897*constantes!$D$9)</f>
        <v>25.75558740512928</v>
      </c>
      <c r="AD3897" s="7">
        <f t="shared" si="864"/>
        <v>4.0123743463222783E-2</v>
      </c>
      <c r="AF3897">
        <f>(O3897*constantes!$B$4)+(LN(125)*constantes!$B$5)+(LN(22.5)*constantes!$B$8)+(F3897*constantes!$B$9)</f>
        <v>23.955968578668354</v>
      </c>
      <c r="AG3897">
        <f t="shared" si="865"/>
        <v>0.11757074595810224</v>
      </c>
      <c r="AH3897">
        <f>(O3897*constantes!$D$4)+(LN(125)*constantes!$D$5)+(LN(22.5)*constantes!$D$8)+(F3897*constantes!$D$9)</f>
        <v>26.126660421737512</v>
      </c>
      <c r="AI3897">
        <f t="shared" si="866"/>
        <v>5.7622826233415747E-2</v>
      </c>
    </row>
    <row r="3898" spans="1:35" x14ac:dyDescent="0.25">
      <c r="A3898" s="11">
        <v>3897</v>
      </c>
      <c r="B3898">
        <v>0</v>
      </c>
      <c r="C3898">
        <v>52</v>
      </c>
      <c r="D3898">
        <v>0</v>
      </c>
      <c r="E3898">
        <v>1</v>
      </c>
      <c r="F3898">
        <v>0</v>
      </c>
      <c r="G3898">
        <v>129</v>
      </c>
      <c r="H3898">
        <v>37.58</v>
      </c>
      <c r="I3898">
        <f>IF(AND(B3898=1,E3898=0),V3898,IF(AND(B3898=1,E3898=1),W3898,IF(AND(B3898=0,E3898=0),X3898,IF(AND(B3898=0,E3898=1),Y3898,ERROR))))</f>
        <v>9.2176340081989716E-2</v>
      </c>
      <c r="K3898">
        <f t="shared" si="854"/>
        <v>4.7353292556453264E-2</v>
      </c>
      <c r="L3898">
        <f t="shared" si="855"/>
        <v>3.291838619478793E-2</v>
      </c>
      <c r="M3898" s="22" t="str">
        <f t="shared" si="853"/>
        <v>Elevated Risk</v>
      </c>
      <c r="O3898">
        <f t="shared" si="856"/>
        <v>3.9512437185814275</v>
      </c>
      <c r="P3898">
        <f t="shared" si="857"/>
        <v>4.8598124043616719</v>
      </c>
      <c r="Q3898">
        <f t="shared" si="858"/>
        <v>3.6264719939853194</v>
      </c>
      <c r="R3898">
        <f>(O3898*constantes!$B$4)+(P3898*constantes!$B$5)+(D3898*constantes!$B$6)+(Q3898*constantes!$B$8)+(F3898*constantes!$B$9)</f>
        <v>24.190362643950234</v>
      </c>
      <c r="S3898" s="4">
        <f>(O3898*constantes!$B$4)+(P3898*constantes!$C$5)+(D3898*constantes!$B$6)+(Q3898*constantes!$B$8)+(F3898*constantes!$B$9)</f>
        <v>24.538519604598704</v>
      </c>
      <c r="T3898">
        <f>(O3898*constantes!$D$4)+(P3898*constantes!$D$5)+(D3898*constantes!$D$6)+(Q3898*constantes!$D$8)+(F3898*constantes!$D$9)</f>
        <v>26.275859462598351</v>
      </c>
      <c r="U3898">
        <f>(O3898*constantes!$D$4)+(P3898*constantes!$E$5)+(D3898*constantes!$D$6)+(Q3898*constantes!$D$8)+(F3898*constantes!$D$9)</f>
        <v>26.61487997592662</v>
      </c>
      <c r="V3898" s="5">
        <f t="shared" si="859"/>
        <v>0.14624817137034807</v>
      </c>
      <c r="W3898" s="5">
        <f t="shared" si="860"/>
        <v>0.20065475082129525</v>
      </c>
      <c r="X3898" s="6">
        <f t="shared" si="861"/>
        <v>6.6579321645671041E-2</v>
      </c>
      <c r="Y3898" s="6">
        <f t="shared" si="862"/>
        <v>9.2176340081989716E-2</v>
      </c>
      <c r="AA3898">
        <f>(O3898*constantes!$B$4)+(LN(110)*constantes!$B$5)+(LN(22)*constantes!$B$8)+(F3898*constantes!$B$9)</f>
        <v>23.470316488918311</v>
      </c>
      <c r="AB3898">
        <f t="shared" si="863"/>
        <v>7.4072320755760312E-2</v>
      </c>
      <c r="AC3898">
        <f>(O3898*constantes!$D$4)+(LN(110)*constantes!$D$5)+(LN(22)*constantes!$D$8)+(F3898*constantes!$D$9)</f>
        <v>25.553934425340952</v>
      </c>
      <c r="AD3898" s="7">
        <f t="shared" si="864"/>
        <v>3.291838619478793E-2</v>
      </c>
      <c r="AF3898">
        <f>(O3898*constantes!$B$4)+(LN(125)*constantes!$B$5)+(LN(22.5)*constantes!$B$8)+(F3898*constantes!$B$9)</f>
        <v>23.725273425672704</v>
      </c>
      <c r="AG3898">
        <f t="shared" si="865"/>
        <v>9.453671546464415E-2</v>
      </c>
      <c r="AH3898">
        <f>(O3898*constantes!$D$4)+(LN(125)*constantes!$D$5)+(LN(22.5)*constantes!$D$8)+(F3898*constantes!$D$9)</f>
        <v>25.925007441949184</v>
      </c>
      <c r="AI3898">
        <f t="shared" si="866"/>
        <v>4.7353292556453264E-2</v>
      </c>
    </row>
    <row r="3899" spans="1:35" x14ac:dyDescent="0.25">
      <c r="A3899" s="11">
        <v>3898</v>
      </c>
      <c r="B3899">
        <v>1</v>
      </c>
      <c r="C3899">
        <v>62</v>
      </c>
      <c r="D3899">
        <v>1</v>
      </c>
      <c r="E3899">
        <v>0</v>
      </c>
      <c r="F3899">
        <v>0</v>
      </c>
      <c r="G3899">
        <v>138.5</v>
      </c>
      <c r="H3899">
        <v>23.35</v>
      </c>
      <c r="I3899">
        <f>IF(AND(B3899=1,E3899=0),V3899,IF(AND(B3899=1,E3899=1),W3899,IF(AND(B3899=0,E3899=0),X3899,IF(AND(B3899=0,E3899=1),Y3899,ERROR))))</f>
        <v>0.35262389257887583</v>
      </c>
      <c r="K3899">
        <f t="shared" si="854"/>
        <v>0.15777159470264646</v>
      </c>
      <c r="L3899">
        <f t="shared" si="855"/>
        <v>0.12458920296857934</v>
      </c>
      <c r="M3899" s="22" t="str">
        <f t="shared" si="853"/>
        <v>'&gt;30%</v>
      </c>
      <c r="O3899">
        <f t="shared" si="856"/>
        <v>4.1271343850450917</v>
      </c>
      <c r="P3899">
        <f t="shared" si="857"/>
        <v>4.9308703256273931</v>
      </c>
      <c r="Q3899">
        <f t="shared" si="858"/>
        <v>3.1505969841149062</v>
      </c>
      <c r="R3899">
        <f>(O3899*constantes!$B$4)+(P3899*constantes!$B$5)+(D3899*constantes!$B$6)+(Q3899*constantes!$B$8)+(F3899*constantes!$B$9)</f>
        <v>25.201991950031609</v>
      </c>
      <c r="S3899" s="4">
        <f>(O3899*constantes!$B$4)+(P3899*constantes!$C$5)+(D3899*constantes!$B$6)+(Q3899*constantes!$B$8)+(F3899*constantes!$B$9)</f>
        <v>25.555239500159555</v>
      </c>
      <c r="T3899">
        <f>(O3899*constantes!$D$4)+(P3899*constantes!$D$5)+(D3899*constantes!$D$6)+(Q3899*constantes!$D$8)+(F3899*constantes!$D$9)</f>
        <v>27.329738716903947</v>
      </c>
      <c r="U3899">
        <f>(O3899*constantes!$D$4)+(P3899*constantes!$E$5)+(D3899*constantes!$D$6)+(Q3899*constantes!$D$8)+(F3899*constantes!$D$9)</f>
        <v>27.673716230819714</v>
      </c>
      <c r="V3899" s="5">
        <f t="shared" si="859"/>
        <v>0.35262389257887583</v>
      </c>
      <c r="W3899" s="5">
        <f t="shared" si="860"/>
        <v>0.46154817107730561</v>
      </c>
      <c r="X3899" s="6">
        <f t="shared" si="861"/>
        <v>0.17934740597577814</v>
      </c>
      <c r="Y3899" s="6">
        <f t="shared" si="862"/>
        <v>0.2433104593551465</v>
      </c>
      <c r="AA3899">
        <f>(O3899*constantes!$B$4)+(LN(110)*constantes!$B$5)+(LN(22)*constantes!$B$8)+(F3899*constantes!$B$9)</f>
        <v>24.017857097993041</v>
      </c>
      <c r="AB3899">
        <f t="shared" si="863"/>
        <v>0.12458920296857934</v>
      </c>
      <c r="AC3899">
        <f>(O3899*constantes!$D$4)+(LN(110)*constantes!$D$5)+(LN(22)*constantes!$D$8)+(F3899*constantes!$D$9)</f>
        <v>26.032545241135235</v>
      </c>
      <c r="AD3899" s="7">
        <f t="shared" si="864"/>
        <v>5.2585681787711391E-2</v>
      </c>
      <c r="AF3899">
        <f>(O3899*constantes!$B$4)+(LN(125)*constantes!$B$5)+(LN(22.5)*constantes!$B$8)+(F3899*constantes!$B$9)</f>
        <v>24.27281403474743</v>
      </c>
      <c r="AG3899">
        <f t="shared" si="865"/>
        <v>0.15777159470264646</v>
      </c>
      <c r="AH3899">
        <f>(O3899*constantes!$D$4)+(LN(125)*constantes!$D$5)+(LN(22.5)*constantes!$D$8)+(F3899*constantes!$D$9)</f>
        <v>26.403618257743467</v>
      </c>
      <c r="AI3899">
        <f t="shared" si="866"/>
        <v>7.5302674960658122E-2</v>
      </c>
    </row>
    <row r="3900" spans="1:35" x14ac:dyDescent="0.25">
      <c r="A3900" s="11">
        <v>3899</v>
      </c>
      <c r="B3900">
        <v>0</v>
      </c>
      <c r="C3900">
        <v>44</v>
      </c>
      <c r="D3900">
        <v>1</v>
      </c>
      <c r="E3900">
        <v>0</v>
      </c>
      <c r="F3900">
        <v>0</v>
      </c>
      <c r="G3900">
        <v>130</v>
      </c>
      <c r="H3900">
        <v>27.42</v>
      </c>
      <c r="I3900">
        <f>IF(AND(B3900=1,E3900=0),V3900,IF(AND(B3900=1,E3900=1),W3900,IF(AND(B3900=0,E3900=0),X3900,IF(AND(B3900=0,E3900=1),Y3900,ERROR))))</f>
        <v>6.8185560500243381E-2</v>
      </c>
      <c r="K3900">
        <f t="shared" si="854"/>
        <v>3.0321952038303235E-2</v>
      </c>
      <c r="L3900">
        <f t="shared" si="855"/>
        <v>2.102161003401426E-2</v>
      </c>
      <c r="M3900" s="22" t="str">
        <f t="shared" si="853"/>
        <v>Elevated Risk</v>
      </c>
      <c r="O3900">
        <f t="shared" si="856"/>
        <v>3.784189633918261</v>
      </c>
      <c r="P3900">
        <f t="shared" si="857"/>
        <v>4.8675344504555822</v>
      </c>
      <c r="Q3900">
        <f t="shared" si="858"/>
        <v>3.3112726741341683</v>
      </c>
      <c r="R3900">
        <f>(O3900*constantes!$B$4)+(P3900*constantes!$B$5)+(D3900*constantes!$B$6)+(Q3900*constantes!$B$8)+(F3900*constantes!$B$9)</f>
        <v>24.144304409026681</v>
      </c>
      <c r="S3900" s="4">
        <f>(O3900*constantes!$B$4)+(P3900*constantes!$C$5)+(D3900*constantes!$B$6)+(Q3900*constantes!$B$8)+(F3900*constantes!$B$9)</f>
        <v>24.493014577057316</v>
      </c>
      <c r="T3900">
        <f>(O3900*constantes!$D$4)+(P3900*constantes!$D$5)+(D3900*constantes!$D$6)+(Q3900*constantes!$D$8)+(F3900*constantes!$D$9)</f>
        <v>26.300549372848071</v>
      </c>
      <c r="U3900">
        <f>(O3900*constantes!$D$4)+(P3900*constantes!$E$5)+(D3900*constantes!$D$6)+(Q3900*constantes!$D$8)+(F3900*constantes!$D$9)</f>
        <v>26.640108576111853</v>
      </c>
      <c r="V3900" s="5">
        <f t="shared" si="859"/>
        <v>0.14015006986280987</v>
      </c>
      <c r="W3900" s="5">
        <f t="shared" si="860"/>
        <v>0.19265106261272225</v>
      </c>
      <c r="X3900" s="6">
        <f t="shared" si="861"/>
        <v>6.8185560500243381E-2</v>
      </c>
      <c r="Y3900" s="6">
        <f t="shared" si="862"/>
        <v>9.4416595705099637E-2</v>
      </c>
      <c r="AA3900">
        <f>(O3900*constantes!$B$4)+(LN(110)*constantes!$B$5)+(LN(22)*constantes!$B$8)+(F3900*constantes!$B$9)</f>
        <v>22.95028380552526</v>
      </c>
      <c r="AB3900">
        <f t="shared" si="863"/>
        <v>4.4721443860098575E-2</v>
      </c>
      <c r="AC3900">
        <f>(O3900*constantes!$D$4)+(LN(110)*constantes!$D$5)+(LN(22)*constantes!$D$8)+(F3900*constantes!$D$9)</f>
        <v>25.099368567186549</v>
      </c>
      <c r="AD3900" s="7">
        <f t="shared" si="864"/>
        <v>2.102161003401426E-2</v>
      </c>
      <c r="AF3900">
        <f>(O3900*constantes!$B$4)+(LN(125)*constantes!$B$5)+(LN(22.5)*constantes!$B$8)+(F3900*constantes!$B$9)</f>
        <v>23.205240742279653</v>
      </c>
      <c r="AG3900">
        <f t="shared" si="865"/>
        <v>5.7330036913051163E-2</v>
      </c>
      <c r="AH3900">
        <f>(O3900*constantes!$D$4)+(LN(125)*constantes!$D$5)+(LN(22.5)*constantes!$D$8)+(F3900*constantes!$D$9)</f>
        <v>25.470441583794781</v>
      </c>
      <c r="AI3900">
        <f t="shared" si="866"/>
        <v>3.0321952038303235E-2</v>
      </c>
    </row>
    <row r="3901" spans="1:35" x14ac:dyDescent="0.25">
      <c r="A3901" s="11">
        <v>3900</v>
      </c>
      <c r="B3901">
        <v>0</v>
      </c>
      <c r="C3901">
        <v>63</v>
      </c>
      <c r="D3901">
        <v>0</v>
      </c>
      <c r="E3901">
        <v>0</v>
      </c>
      <c r="F3901">
        <v>0</v>
      </c>
      <c r="G3901">
        <v>92.5</v>
      </c>
      <c r="H3901">
        <v>23.1</v>
      </c>
      <c r="I3901">
        <f>IF(AND(B3901=1,E3901=0),V3901,IF(AND(B3901=1,E3901=1),W3901,IF(AND(B3901=0,E3901=0),X3901,IF(AND(B3901=0,E3901=1),Y3901,ERROR))))</f>
        <v>3.4907540304366713E-2</v>
      </c>
      <c r="K3901">
        <f t="shared" si="854"/>
        <v>7.8518559479420769E-2</v>
      </c>
      <c r="L3901">
        <f t="shared" si="855"/>
        <v>5.4860361374715505E-2</v>
      </c>
      <c r="M3901" s="22" t="str">
        <f t="shared" si="853"/>
        <v>OPTIMAL</v>
      </c>
      <c r="O3901">
        <f t="shared" si="856"/>
        <v>4.1431347263915326</v>
      </c>
      <c r="P3901">
        <f t="shared" si="857"/>
        <v>4.5272086445183799</v>
      </c>
      <c r="Q3901">
        <f t="shared" si="858"/>
        <v>3.1398326175277478</v>
      </c>
      <c r="R3901">
        <f>(O3901*constantes!$B$4)+(P3901*constantes!$B$5)+(D3901*constantes!$B$6)+(Q3901*constantes!$B$8)+(F3901*constantes!$B$9)</f>
        <v>23.784911994338412</v>
      </c>
      <c r="S3901" s="4">
        <f>(O3901*constantes!$B$4)+(P3901*constantes!$C$5)+(D3901*constantes!$B$6)+(Q3901*constantes!$B$8)+(F3901*constantes!$B$9)</f>
        <v>24.109241221631709</v>
      </c>
      <c r="T3901">
        <f>(O3901*constantes!$D$4)+(P3901*constantes!$D$5)+(D3901*constantes!$D$6)+(Q3901*constantes!$D$8)+(F3901*constantes!$D$9)</f>
        <v>25.613629503905464</v>
      </c>
      <c r="U3901">
        <f>(O3901*constantes!$D$4)+(P3901*constantes!$E$5)+(D3901*constantes!$D$6)+(Q3901*constantes!$D$8)+(F3901*constantes!$D$9)</f>
        <v>25.92944757894707</v>
      </c>
      <c r="V3901" s="5">
        <f t="shared" si="859"/>
        <v>0.10004574214807249</v>
      </c>
      <c r="W3901" s="5">
        <f t="shared" si="860"/>
        <v>0.13566486636882624</v>
      </c>
      <c r="X3901" s="6">
        <f t="shared" si="861"/>
        <v>3.4907540304366713E-2</v>
      </c>
      <c r="Y3901" s="6">
        <f t="shared" si="862"/>
        <v>4.7558923064029424E-2</v>
      </c>
      <c r="AA3901">
        <f>(O3901*constantes!$B$4)+(LN(110)*constantes!$B$5)+(LN(22)*constantes!$B$8)+(F3901*constantes!$B$9)</f>
        <v>24.067665520590854</v>
      </c>
      <c r="AB3901">
        <f t="shared" si="863"/>
        <v>0.13051783749446544</v>
      </c>
      <c r="AC3901">
        <f>(O3901*constantes!$D$4)+(LN(110)*constantes!$D$5)+(LN(22)*constantes!$D$8)+(F3901*constantes!$D$9)</f>
        <v>26.076083289962796</v>
      </c>
      <c r="AD3901" s="7">
        <f t="shared" si="864"/>
        <v>5.4860361374715505E-2</v>
      </c>
      <c r="AF3901">
        <f>(O3901*constantes!$B$4)+(LN(125)*constantes!$B$5)+(LN(22.5)*constantes!$B$8)+(F3901*constantes!$B$9)</f>
        <v>24.322622457345251</v>
      </c>
      <c r="AG3901">
        <f t="shared" si="865"/>
        <v>0.16512470507308763</v>
      </c>
      <c r="AH3901">
        <f>(O3901*constantes!$D$4)+(LN(125)*constantes!$D$5)+(LN(22.5)*constantes!$D$8)+(F3901*constantes!$D$9)</f>
        <v>26.447156306571028</v>
      </c>
      <c r="AI3901">
        <f t="shared" si="866"/>
        <v>7.8518559479420769E-2</v>
      </c>
    </row>
    <row r="3902" spans="1:35" x14ac:dyDescent="0.25">
      <c r="A3902" s="11">
        <v>3901</v>
      </c>
      <c r="B3902">
        <v>1</v>
      </c>
      <c r="C3902">
        <v>57</v>
      </c>
      <c r="D3902">
        <v>0</v>
      </c>
      <c r="E3902">
        <v>1</v>
      </c>
      <c r="F3902">
        <v>0</v>
      </c>
      <c r="G3902">
        <v>143</v>
      </c>
      <c r="H3902">
        <v>31.01</v>
      </c>
      <c r="I3902">
        <f>IF(AND(B3902=1,E3902=0),V3902,IF(AND(B3902=1,E3902=1),W3902,IF(AND(B3902=0,E3902=0),X3902,IF(AND(B3902=0,E3902=1),Y3902,ERROR))))</f>
        <v>0.26811935284385147</v>
      </c>
      <c r="K3902">
        <f t="shared" si="854"/>
        <v>0.12380054983513455</v>
      </c>
      <c r="L3902">
        <f t="shared" si="855"/>
        <v>9.7348342413305922E-2</v>
      </c>
      <c r="M3902" s="22" t="str">
        <f t="shared" si="853"/>
        <v>Elevated Risk</v>
      </c>
      <c r="O3902">
        <f t="shared" si="856"/>
        <v>4.0430512678345503</v>
      </c>
      <c r="P3902">
        <f t="shared" si="857"/>
        <v>4.962844630259907</v>
      </c>
      <c r="Q3902">
        <f t="shared" si="858"/>
        <v>3.4343097331123578</v>
      </c>
      <c r="R3902">
        <f>(O3902*constantes!$B$4)+(P3902*constantes!$B$5)+(D3902*constantes!$B$6)+(Q3902*constantes!$B$8)+(F3902*constantes!$B$9)</f>
        <v>24.514948418540275</v>
      </c>
      <c r="S3902" s="4">
        <f>(O3902*constantes!$B$4)+(P3902*constantes!$C$5)+(D3902*constantes!$B$6)+(Q3902*constantes!$B$8)+(F3902*constantes!$B$9)</f>
        <v>24.870486607852094</v>
      </c>
      <c r="T3902">
        <f>(O3902*constantes!$D$4)+(P3902*constantes!$D$5)+(D3902*constantes!$D$6)+(Q3902*constantes!$D$8)+(F3902*constantes!$D$9)</f>
        <v>26.717251653324649</v>
      </c>
      <c r="U3902">
        <f>(O3902*constantes!$D$4)+(P3902*constantes!$E$5)+(D3902*constantes!$D$6)+(Q3902*constantes!$D$8)+(F3902*constantes!$D$9)</f>
        <v>27.063459694731581</v>
      </c>
      <c r="V3902" s="5">
        <f t="shared" si="859"/>
        <v>0.19647340721245798</v>
      </c>
      <c r="W3902" s="5">
        <f t="shared" si="860"/>
        <v>0.26811935284385147</v>
      </c>
      <c r="X3902" s="6">
        <f t="shared" si="861"/>
        <v>0.1015906505095604</v>
      </c>
      <c r="Y3902" s="6">
        <f t="shared" si="862"/>
        <v>0.14053792163984802</v>
      </c>
      <c r="AA3902">
        <f>(O3902*constantes!$B$4)+(LN(110)*constantes!$B$5)+(LN(22)*constantes!$B$8)+(F3902*constantes!$B$9)</f>
        <v>23.756109717441312</v>
      </c>
      <c r="AB3902">
        <f t="shared" si="863"/>
        <v>9.7348342413305922E-2</v>
      </c>
      <c r="AC3902">
        <f>(O3902*constantes!$D$4)+(LN(110)*constantes!$D$5)+(LN(22)*constantes!$D$8)+(F3902*constantes!$D$9)</f>
        <v>25.803749193387144</v>
      </c>
      <c r="AD3902" s="7">
        <f t="shared" si="864"/>
        <v>4.2061248414153263E-2</v>
      </c>
      <c r="AF3902">
        <f>(O3902*constantes!$B$4)+(LN(125)*constantes!$B$5)+(LN(22.5)*constantes!$B$8)+(F3902*constantes!$B$9)</f>
        <v>24.011066654195705</v>
      </c>
      <c r="AG3902">
        <f t="shared" si="865"/>
        <v>0.12380054983513455</v>
      </c>
      <c r="AH3902">
        <f>(O3902*constantes!$D$4)+(LN(125)*constantes!$D$5)+(LN(22.5)*constantes!$D$8)+(F3902*constantes!$D$9)</f>
        <v>26.174822209995376</v>
      </c>
      <c r="AI3902">
        <f t="shared" si="866"/>
        <v>6.0378388617794876E-2</v>
      </c>
    </row>
    <row r="3903" spans="1:35" x14ac:dyDescent="0.25">
      <c r="A3903" s="11">
        <v>3902</v>
      </c>
      <c r="B3903">
        <v>1</v>
      </c>
      <c r="C3903">
        <v>38</v>
      </c>
      <c r="D3903">
        <v>1</v>
      </c>
      <c r="E3903">
        <v>0</v>
      </c>
      <c r="F3903">
        <v>0</v>
      </c>
      <c r="G3903">
        <v>114</v>
      </c>
      <c r="H3903">
        <v>28.61</v>
      </c>
      <c r="I3903">
        <f>IF(AND(B3903=1,E3903=0),V3903,IF(AND(B3903=1,E3903=1),W3903,IF(AND(B3903=0,E3903=0),X3903,IF(AND(B3903=0,E3903=1),Y3903,ERROR))))</f>
        <v>7.4619961155748205E-2</v>
      </c>
      <c r="K3903">
        <f t="shared" si="854"/>
        <v>3.6714933714987352E-2</v>
      </c>
      <c r="L3903">
        <f t="shared" si="855"/>
        <v>2.8571578401445974E-2</v>
      </c>
      <c r="M3903" s="22" t="str">
        <f t="shared" si="853"/>
        <v>Elevated Risk</v>
      </c>
      <c r="O3903">
        <f t="shared" si="856"/>
        <v>3.6375861597263857</v>
      </c>
      <c r="P3903">
        <f t="shared" si="857"/>
        <v>4.7361984483944957</v>
      </c>
      <c r="Q3903">
        <f t="shared" si="858"/>
        <v>3.3537563070620187</v>
      </c>
      <c r="R3903">
        <f>(O3903*constantes!$B$4)+(P3903*constantes!$B$5)+(D3903*constantes!$B$6)+(Q3903*constantes!$B$8)+(F3903*constantes!$B$9)</f>
        <v>23.477974616979068</v>
      </c>
      <c r="S3903" s="4">
        <f>(O3903*constantes!$B$4)+(P3903*constantes!$C$5)+(D3903*constantes!$B$6)+(Q3903*constantes!$B$8)+(F3903*constantes!$B$9)</f>
        <v>23.817275873822052</v>
      </c>
      <c r="T3903">
        <f>(O3903*constantes!$D$4)+(P3903*constantes!$D$5)+(D3903*constantes!$D$6)+(Q3903*constantes!$D$8)+(F3903*constantes!$D$9)</f>
        <v>25.553914461105496</v>
      </c>
      <c r="U3903">
        <f>(O3903*constantes!$D$4)+(P3903*constantes!$E$5)+(D3903*constantes!$D$6)+(Q3903*constantes!$D$8)+(F3903*constantes!$D$9)</f>
        <v>25.884311664865496</v>
      </c>
      <c r="V3903" s="5">
        <f t="shared" si="859"/>
        <v>7.4619961155748205E-2</v>
      </c>
      <c r="W3903" s="5">
        <f t="shared" si="860"/>
        <v>0.1031607728395586</v>
      </c>
      <c r="X3903" s="6">
        <f t="shared" si="861"/>
        <v>3.2917739948117863E-2</v>
      </c>
      <c r="Y3903" s="6">
        <f t="shared" si="862"/>
        <v>4.5508548901370016E-2</v>
      </c>
      <c r="AA3903">
        <f>(O3903*constantes!$B$4)+(LN(110)*constantes!$B$5)+(LN(22)*constantes!$B$8)+(F3903*constantes!$B$9)</f>
        <v>22.493913054504919</v>
      </c>
      <c r="AB3903">
        <f t="shared" si="863"/>
        <v>2.8571578401445974E-2</v>
      </c>
      <c r="AC3903">
        <f>(O3903*constantes!$D$4)+(LN(110)*constantes!$D$5)+(LN(22)*constantes!$D$8)+(F3903*constantes!$D$9)</f>
        <v>24.700450251667263</v>
      </c>
      <c r="AD3903" s="7">
        <f t="shared" si="864"/>
        <v>1.4155691081518817E-2</v>
      </c>
      <c r="AF3903">
        <f>(O3903*constantes!$B$4)+(LN(125)*constantes!$B$5)+(LN(22.5)*constantes!$B$8)+(F3903*constantes!$B$9)</f>
        <v>22.748869991259316</v>
      </c>
      <c r="AG3903">
        <f t="shared" si="865"/>
        <v>3.6714933714987352E-2</v>
      </c>
      <c r="AH3903">
        <f>(O3903*constantes!$D$4)+(LN(125)*constantes!$D$5)+(LN(22.5)*constantes!$D$8)+(F3903*constantes!$D$9)</f>
        <v>25.071523268275495</v>
      </c>
      <c r="AI3903">
        <f t="shared" si="866"/>
        <v>2.0450275544260377E-2</v>
      </c>
    </row>
    <row r="3904" spans="1:35" x14ac:dyDescent="0.25">
      <c r="A3904" s="11">
        <v>3903</v>
      </c>
      <c r="B3904">
        <v>0</v>
      </c>
      <c r="C3904">
        <v>38</v>
      </c>
      <c r="D3904">
        <v>1</v>
      </c>
      <c r="E3904">
        <v>0</v>
      </c>
      <c r="F3904">
        <v>0</v>
      </c>
      <c r="G3904">
        <v>110</v>
      </c>
      <c r="H3904">
        <v>23.85</v>
      </c>
      <c r="I3904">
        <f>IF(AND(B3904=1,E3904=0),V3904,IF(AND(B3904=1,E3904=1),W3904,IF(AND(B3904=0,E3904=0),X3904,IF(AND(B3904=0,E3904=1),Y3904,ERROR))))</f>
        <v>2.7205962768364289E-2</v>
      </c>
      <c r="K3904">
        <f t="shared" si="854"/>
        <v>2.0450275544260377E-2</v>
      </c>
      <c r="L3904">
        <f t="shared" si="855"/>
        <v>1.4155691081518817E-2</v>
      </c>
      <c r="M3904" s="22" t="str">
        <f t="shared" si="853"/>
        <v>Elevated Risk</v>
      </c>
      <c r="O3904">
        <f t="shared" si="856"/>
        <v>3.6375861597263857</v>
      </c>
      <c r="P3904">
        <f t="shared" si="857"/>
        <v>4.7004803657924166</v>
      </c>
      <c r="Q3904">
        <f t="shared" si="858"/>
        <v>3.1717842173343502</v>
      </c>
      <c r="R3904">
        <f>(O3904*constantes!$B$4)+(P3904*constantes!$B$5)+(D3904*constantes!$B$6)+(Q3904*constantes!$B$8)+(F3904*constantes!$B$9)</f>
        <v>23.2674527027322</v>
      </c>
      <c r="S3904" s="4">
        <f>(O3904*constantes!$B$4)+(P3904*constantes!$C$5)+(D3904*constantes!$B$6)+(Q3904*constantes!$B$8)+(F3904*constantes!$B$9)</f>
        <v>23.604195116137568</v>
      </c>
      <c r="T3904">
        <f>(O3904*constantes!$D$4)+(P3904*constantes!$D$5)+(D3904*constantes!$D$6)+(Q3904*constantes!$D$8)+(F3904*constantes!$D$9)</f>
        <v>25.36040947850001</v>
      </c>
      <c r="U3904">
        <f>(O3904*constantes!$D$4)+(P3904*constantes!$E$5)+(D3904*constantes!$D$6)+(Q3904*constantes!$D$8)+(F3904*constantes!$D$9)</f>
        <v>25.688314988817691</v>
      </c>
      <c r="V3904" s="5">
        <f t="shared" si="859"/>
        <v>6.0895610637015651E-2</v>
      </c>
      <c r="W3904" s="5">
        <f t="shared" si="860"/>
        <v>8.4224340236374595E-2</v>
      </c>
      <c r="X3904" s="6">
        <f t="shared" si="861"/>
        <v>2.7205962768364289E-2</v>
      </c>
      <c r="Y3904" s="6">
        <f t="shared" si="862"/>
        <v>3.7562986963264655E-2</v>
      </c>
      <c r="AA3904">
        <f>(O3904*constantes!$B$4)+(LN(110)*constantes!$B$5)+(LN(22)*constantes!$B$8)+(F3904*constantes!$B$9)</f>
        <v>22.493913054504919</v>
      </c>
      <c r="AB3904">
        <f t="shared" si="863"/>
        <v>2.8571578401445974E-2</v>
      </c>
      <c r="AC3904">
        <f>(O3904*constantes!$D$4)+(LN(110)*constantes!$D$5)+(LN(22)*constantes!$D$8)+(F3904*constantes!$D$9)</f>
        <v>24.700450251667263</v>
      </c>
      <c r="AD3904" s="7">
        <f t="shared" si="864"/>
        <v>1.4155691081518817E-2</v>
      </c>
      <c r="AF3904">
        <f>(O3904*constantes!$B$4)+(LN(125)*constantes!$B$5)+(LN(22.5)*constantes!$B$8)+(F3904*constantes!$B$9)</f>
        <v>22.748869991259316</v>
      </c>
      <c r="AG3904">
        <f t="shared" si="865"/>
        <v>3.6714933714987352E-2</v>
      </c>
      <c r="AH3904">
        <f>(O3904*constantes!$D$4)+(LN(125)*constantes!$D$5)+(LN(22.5)*constantes!$D$8)+(F3904*constantes!$D$9)</f>
        <v>25.071523268275495</v>
      </c>
      <c r="AI3904">
        <f t="shared" si="866"/>
        <v>2.0450275544260377E-2</v>
      </c>
    </row>
    <row r="3905" spans="1:35" x14ac:dyDescent="0.25">
      <c r="A3905" s="11">
        <v>3904</v>
      </c>
      <c r="B3905">
        <v>1</v>
      </c>
      <c r="C3905">
        <v>38</v>
      </c>
      <c r="D3905">
        <v>0</v>
      </c>
      <c r="E3905">
        <v>0</v>
      </c>
      <c r="F3905">
        <v>0</v>
      </c>
      <c r="G3905">
        <v>131.5</v>
      </c>
      <c r="H3905">
        <v>25.94</v>
      </c>
      <c r="I3905">
        <f>IF(AND(B3905=1,E3905=0),V3905,IF(AND(B3905=1,E3905=1),W3905,IF(AND(B3905=0,E3905=0),X3905,IF(AND(B3905=0,E3905=1),Y3905,ERROR))))</f>
        <v>4.4958683416703615E-2</v>
      </c>
      <c r="K3905">
        <f t="shared" si="854"/>
        <v>3.6714933714987352E-2</v>
      </c>
      <c r="L3905">
        <f t="shared" si="855"/>
        <v>2.8571578401445974E-2</v>
      </c>
      <c r="M3905" s="22" t="str">
        <f t="shared" si="853"/>
        <v>Elevated Risk</v>
      </c>
      <c r="O3905">
        <f t="shared" si="856"/>
        <v>3.6375861597263857</v>
      </c>
      <c r="P3905">
        <f t="shared" si="857"/>
        <v>4.8790068516178193</v>
      </c>
      <c r="Q3905">
        <f t="shared" si="858"/>
        <v>3.255786178888298</v>
      </c>
      <c r="R3905">
        <f>(O3905*constantes!$B$4)+(P3905*constantes!$B$5)+(D3905*constantes!$B$6)+(Q3905*constantes!$B$8)+(F3905*constantes!$B$9)</f>
        <v>22.955697851118316</v>
      </c>
      <c r="S3905" s="4">
        <f>(O3905*constantes!$B$4)+(P3905*constantes!$C$5)+(D3905*constantes!$B$6)+(Q3905*constantes!$B$8)+(F3905*constantes!$B$9)</f>
        <v>23.305229901968211</v>
      </c>
      <c r="T3905">
        <f>(O3905*constantes!$D$4)+(P3905*constantes!$D$5)+(D3905*constantes!$D$6)+(Q3905*constantes!$D$8)+(F3905*constantes!$D$9)</f>
        <v>25.286854418587598</v>
      </c>
      <c r="U3905">
        <f>(O3905*constantes!$D$4)+(P3905*constantes!$E$5)+(D3905*constantes!$D$6)+(Q3905*constantes!$D$8)+(F3905*constantes!$D$9)</f>
        <v>25.627213936556458</v>
      </c>
      <c r="V3905" s="5">
        <f t="shared" si="859"/>
        <v>4.4958683416703615E-2</v>
      </c>
      <c r="W3905" s="5">
        <f t="shared" si="860"/>
        <v>6.31644572794825E-2</v>
      </c>
      <c r="X3905" s="6">
        <f t="shared" si="861"/>
        <v>2.5301275080074404E-2</v>
      </c>
      <c r="Y3905" s="6">
        <f t="shared" si="862"/>
        <v>3.5376429265647547E-2</v>
      </c>
      <c r="AA3905">
        <f>(O3905*constantes!$B$4)+(LN(110)*constantes!$B$5)+(LN(22)*constantes!$B$8)+(F3905*constantes!$B$9)</f>
        <v>22.493913054504919</v>
      </c>
      <c r="AB3905">
        <f t="shared" si="863"/>
        <v>2.8571578401445974E-2</v>
      </c>
      <c r="AC3905">
        <f>(O3905*constantes!$D$4)+(LN(110)*constantes!$D$5)+(LN(22)*constantes!$D$8)+(F3905*constantes!$D$9)</f>
        <v>24.700450251667263</v>
      </c>
      <c r="AD3905" s="7">
        <f t="shared" si="864"/>
        <v>1.4155691081518817E-2</v>
      </c>
      <c r="AF3905">
        <f>(O3905*constantes!$B$4)+(LN(125)*constantes!$B$5)+(LN(22.5)*constantes!$B$8)+(F3905*constantes!$B$9)</f>
        <v>22.748869991259316</v>
      </c>
      <c r="AG3905">
        <f t="shared" si="865"/>
        <v>3.6714933714987352E-2</v>
      </c>
      <c r="AH3905">
        <f>(O3905*constantes!$D$4)+(LN(125)*constantes!$D$5)+(LN(22.5)*constantes!$D$8)+(F3905*constantes!$D$9)</f>
        <v>25.071523268275495</v>
      </c>
      <c r="AI3905">
        <f t="shared" si="866"/>
        <v>2.0450275544260377E-2</v>
      </c>
    </row>
    <row r="3906" spans="1:35" x14ac:dyDescent="0.25">
      <c r="A3906" s="11">
        <v>3905</v>
      </c>
      <c r="B3906">
        <v>1</v>
      </c>
      <c r="C3906">
        <v>59</v>
      </c>
      <c r="D3906">
        <v>0</v>
      </c>
      <c r="E3906">
        <v>1</v>
      </c>
      <c r="F3906">
        <v>0</v>
      </c>
      <c r="G3906">
        <v>151.5</v>
      </c>
      <c r="H3906">
        <v>27.14</v>
      </c>
      <c r="I3906">
        <f>IF(AND(B3906=1,E3906=0),V3906,IF(AND(B3906=1,E3906=1),W3906,IF(AND(B3906=0,E3906=0),X3906,IF(AND(B3906=0,E3906=1),Y3906,ERROR))))</f>
        <v>0.29492720127401439</v>
      </c>
      <c r="K3906">
        <f t="shared" si="854"/>
        <v>0.13682617258299834</v>
      </c>
      <c r="L3906">
        <f t="shared" si="855"/>
        <v>0.10776479003769468</v>
      </c>
      <c r="M3906" s="22" t="str">
        <f t="shared" si="853"/>
        <v>Elevated Risk</v>
      </c>
      <c r="O3906">
        <f t="shared" si="856"/>
        <v>4.0775374439057197</v>
      </c>
      <c r="P3906">
        <f t="shared" si="857"/>
        <v>5.0205856249494234</v>
      </c>
      <c r="Q3906">
        <f t="shared" si="858"/>
        <v>3.301008654406723</v>
      </c>
      <c r="R3906">
        <f>(O3906*constantes!$B$4)+(P3906*constantes!$B$5)+(D3906*constantes!$B$6)+(Q3906*constantes!$B$8)+(F3906*constantes!$B$9)</f>
        <v>24.623739573465947</v>
      </c>
      <c r="S3906" s="4">
        <f>(O3906*constantes!$B$4)+(P3906*constantes!$C$5)+(D3906*constantes!$B$6)+(Q3906*constantes!$B$8)+(F3906*constantes!$B$9)</f>
        <v>24.98341432763732</v>
      </c>
      <c r="T3906">
        <f>(O3906*constantes!$D$4)+(P3906*constantes!$D$5)+(D3906*constantes!$D$6)+(Q3906*constantes!$D$8)+(F3906*constantes!$D$9)</f>
        <v>26.905360997330455</v>
      </c>
      <c r="U3906">
        <f>(O3906*constantes!$D$4)+(P3906*constantes!$E$5)+(D3906*constantes!$D$6)+(Q3906*constantes!$D$8)+(F3906*constantes!$D$9)</f>
        <v>27.25559705052693</v>
      </c>
      <c r="V3906" s="5">
        <f t="shared" si="859"/>
        <v>0.21642245280721295</v>
      </c>
      <c r="W3906" s="5">
        <f t="shared" si="860"/>
        <v>0.29492720127401439</v>
      </c>
      <c r="X3906" s="6">
        <f t="shared" si="861"/>
        <v>0.12129106754186991</v>
      </c>
      <c r="Y3906" s="6">
        <f t="shared" si="862"/>
        <v>0.16767391124062903</v>
      </c>
      <c r="AA3906">
        <f>(O3906*constantes!$B$4)+(LN(110)*constantes!$B$5)+(LN(22)*constantes!$B$8)+(F3906*constantes!$B$9)</f>
        <v>23.863463804103819</v>
      </c>
      <c r="AB3906">
        <f t="shared" si="863"/>
        <v>0.10776479003769468</v>
      </c>
      <c r="AC3906">
        <f>(O3906*constantes!$D$4)+(LN(110)*constantes!$D$5)+(LN(22)*constantes!$D$8)+(F3906*constantes!$D$9)</f>
        <v>25.897588492509126</v>
      </c>
      <c r="AD3906" s="7">
        <f t="shared" si="864"/>
        <v>4.6102547085629553E-2</v>
      </c>
      <c r="AF3906">
        <f>(O3906*constantes!$B$4)+(LN(125)*constantes!$B$5)+(LN(22.5)*constantes!$B$8)+(F3906*constantes!$B$9)</f>
        <v>24.118420740858213</v>
      </c>
      <c r="AG3906">
        <f t="shared" si="865"/>
        <v>0.13682617258299834</v>
      </c>
      <c r="AH3906">
        <f>(O3906*constantes!$D$4)+(LN(125)*constantes!$D$5)+(LN(22.5)*constantes!$D$8)+(F3906*constantes!$D$9)</f>
        <v>26.268661509117358</v>
      </c>
      <c r="AI3906">
        <f t="shared" si="866"/>
        <v>6.6117954736533924E-2</v>
      </c>
    </row>
    <row r="3907" spans="1:35" x14ac:dyDescent="0.25">
      <c r="A3907" s="11">
        <v>3906</v>
      </c>
      <c r="B3907">
        <v>0</v>
      </c>
      <c r="C3907">
        <v>52</v>
      </c>
      <c r="D3907">
        <v>1</v>
      </c>
      <c r="E3907">
        <v>1</v>
      </c>
      <c r="F3907">
        <v>0</v>
      </c>
      <c r="G3907">
        <v>157</v>
      </c>
      <c r="H3907">
        <v>29.56</v>
      </c>
      <c r="I3907">
        <f>IF(AND(B3907=1,E3907=0),V3907,IF(AND(B3907=1,E3907=1),W3907,IF(AND(B3907=0,E3907=0),X3907,IF(AND(B3907=0,E3907=1),Y3907,ERROR))))</f>
        <v>0.24402247330229032</v>
      </c>
      <c r="K3907">
        <f t="shared" si="854"/>
        <v>4.7353292556453264E-2</v>
      </c>
      <c r="L3907">
        <f t="shared" si="855"/>
        <v>3.291838619478793E-2</v>
      </c>
      <c r="M3907" s="22" t="str">
        <f t="shared" ref="M3907:M3970" si="867">_xlfn.IFS(I3907&lt;=(L3907*1.05),"OPTIMAL",I3907&lt;=(K3907*1.1),"NORMAL",I3907&lt;=0.3,"Elevated Risk",I3907&gt;0.3,"'&gt;30%")</f>
        <v>Elevated Risk</v>
      </c>
      <c r="O3907">
        <f t="shared" si="856"/>
        <v>3.9512437185814275</v>
      </c>
      <c r="P3907">
        <f t="shared" si="857"/>
        <v>5.0562458053483077</v>
      </c>
      <c r="Q3907">
        <f t="shared" si="858"/>
        <v>3.3864220960800009</v>
      </c>
      <c r="R3907">
        <f>(O3907*constantes!$B$4)+(P3907*constantes!$B$5)+(D3907*constantes!$B$6)+(Q3907*constantes!$B$8)+(F3907*constantes!$B$9)</f>
        <v>25.073987959890122</v>
      </c>
      <c r="S3907" s="4">
        <f>(O3907*constantes!$B$4)+(P3907*constantes!$C$5)+(D3907*constantes!$B$6)+(Q3907*constantes!$B$8)+(F3907*constantes!$B$9)</f>
        <v>25.436217409385275</v>
      </c>
      <c r="T3907">
        <f>(O3907*constantes!$D$4)+(P3907*constantes!$D$5)+(D3907*constantes!$D$6)+(Q3907*constantes!$D$8)+(F3907*constantes!$D$9)</f>
        <v>27.324363430263574</v>
      </c>
      <c r="U3907">
        <f>(O3907*constantes!$D$4)+(P3907*constantes!$E$5)+(D3907*constantes!$D$6)+(Q3907*constantes!$D$8)+(F3907*constantes!$D$9)</f>
        <v>27.677087137644669</v>
      </c>
      <c r="V3907" s="5">
        <f t="shared" si="859"/>
        <v>0.31790287617607771</v>
      </c>
      <c r="W3907" s="5">
        <f t="shared" si="860"/>
        <v>0.42281457652455434</v>
      </c>
      <c r="X3907" s="6">
        <f t="shared" si="861"/>
        <v>0.1784773782700172</v>
      </c>
      <c r="Y3907" s="6">
        <f t="shared" si="862"/>
        <v>0.24402247330229032</v>
      </c>
      <c r="AA3907">
        <f>(O3907*constantes!$B$4)+(LN(110)*constantes!$B$5)+(LN(22)*constantes!$B$8)+(F3907*constantes!$B$9)</f>
        <v>23.470316488918311</v>
      </c>
      <c r="AB3907">
        <f t="shared" si="863"/>
        <v>7.4072320755760312E-2</v>
      </c>
      <c r="AC3907">
        <f>(O3907*constantes!$D$4)+(LN(110)*constantes!$D$5)+(LN(22)*constantes!$D$8)+(F3907*constantes!$D$9)</f>
        <v>25.553934425340952</v>
      </c>
      <c r="AD3907" s="7">
        <f t="shared" si="864"/>
        <v>3.291838619478793E-2</v>
      </c>
      <c r="AF3907">
        <f>(O3907*constantes!$B$4)+(LN(125)*constantes!$B$5)+(LN(22.5)*constantes!$B$8)+(F3907*constantes!$B$9)</f>
        <v>23.725273425672704</v>
      </c>
      <c r="AG3907">
        <f t="shared" si="865"/>
        <v>9.453671546464415E-2</v>
      </c>
      <c r="AH3907">
        <f>(O3907*constantes!$D$4)+(LN(125)*constantes!$D$5)+(LN(22.5)*constantes!$D$8)+(F3907*constantes!$D$9)</f>
        <v>25.925007441949184</v>
      </c>
      <c r="AI3907">
        <f t="shared" si="866"/>
        <v>4.7353292556453264E-2</v>
      </c>
    </row>
    <row r="3908" spans="1:35" x14ac:dyDescent="0.25">
      <c r="A3908" s="11">
        <v>3907</v>
      </c>
      <c r="B3908">
        <v>0</v>
      </c>
      <c r="C3908">
        <v>39</v>
      </c>
      <c r="D3908">
        <v>0</v>
      </c>
      <c r="E3908">
        <v>1</v>
      </c>
      <c r="F3908">
        <v>0</v>
      </c>
      <c r="G3908">
        <v>109</v>
      </c>
      <c r="H3908">
        <v>27.27</v>
      </c>
      <c r="I3908">
        <f>IF(AND(B3908=1,E3908=0),V3908,IF(AND(B3908=1,E3908=1),W3908,IF(AND(B3908=0,E3908=0),X3908,IF(AND(B3908=0,E3908=1),Y3908,ERROR))))</f>
        <v>2.2822894027305307E-2</v>
      </c>
      <c r="K3908">
        <f t="shared" si="854"/>
        <v>2.1931490638549711E-2</v>
      </c>
      <c r="L3908">
        <f t="shared" si="855"/>
        <v>1.5184528759381921E-2</v>
      </c>
      <c r="M3908" s="22" t="str">
        <f t="shared" si="867"/>
        <v>NORMAL</v>
      </c>
      <c r="O3908">
        <f t="shared" si="856"/>
        <v>3.6635616461296463</v>
      </c>
      <c r="P3908">
        <f t="shared" si="857"/>
        <v>4.6913478822291435</v>
      </c>
      <c r="Q3908">
        <f t="shared" si="858"/>
        <v>3.305787196857497</v>
      </c>
      <c r="R3908">
        <f>(O3908*constantes!$B$4)+(P3908*constantes!$B$5)+(D3908*constantes!$B$6)+(Q3908*constantes!$B$8)+(F3908*constantes!$B$9)</f>
        <v>22.728075407354105</v>
      </c>
      <c r="S3908" s="4">
        <f>(O3908*constantes!$B$4)+(P3908*constantes!$C$5)+(D3908*constantes!$B$6)+(Q3908*constantes!$B$8)+(F3908*constantes!$B$9)</f>
        <v>23.064163569636996</v>
      </c>
      <c r="T3908">
        <f>(O3908*constantes!$D$4)+(P3908*constantes!$D$5)+(D3908*constantes!$D$6)+(Q3908*constantes!$D$8)+(F3908*constantes!$D$9)</f>
        <v>24.855230764228573</v>
      </c>
      <c r="U3908">
        <f>(O3908*constantes!$D$4)+(P3908*constantes!$E$5)+(D3908*constantes!$D$6)+(Q3908*constantes!$D$8)+(F3908*constantes!$D$9)</f>
        <v>25.182499192492877</v>
      </c>
      <c r="V3908" s="5">
        <f t="shared" si="859"/>
        <v>3.597310338006432E-2</v>
      </c>
      <c r="W3908" s="5">
        <f t="shared" si="860"/>
        <v>4.9978650607177655E-2</v>
      </c>
      <c r="X3908" s="6">
        <f t="shared" si="861"/>
        <v>1.650572046429899E-2</v>
      </c>
      <c r="Y3908" s="6">
        <f t="shared" si="862"/>
        <v>2.2822894027305307E-2</v>
      </c>
      <c r="AA3908">
        <f>(O3908*constantes!$B$4)+(LN(110)*constantes!$B$5)+(LN(22)*constantes!$B$8)+(F3908*constantes!$B$9)</f>
        <v>22.574773704658814</v>
      </c>
      <c r="AB3908">
        <f t="shared" si="863"/>
        <v>3.0940270522043956E-2</v>
      </c>
      <c r="AC3908">
        <f>(O3908*constantes!$D$4)+(LN(110)*constantes!$D$5)+(LN(22)*constantes!$D$8)+(F3908*constantes!$D$9)</f>
        <v>24.771131368454586</v>
      </c>
      <c r="AD3908" s="7">
        <f t="shared" si="864"/>
        <v>1.5184528759381921E-2</v>
      </c>
      <c r="AF3908">
        <f>(O3908*constantes!$B$4)+(LN(125)*constantes!$B$5)+(LN(22.5)*constantes!$B$8)+(F3908*constantes!$B$9)</f>
        <v>22.829730641413207</v>
      </c>
      <c r="AG3908">
        <f t="shared" si="865"/>
        <v>3.974481175054656E-2</v>
      </c>
      <c r="AH3908">
        <f>(O3908*constantes!$D$4)+(LN(125)*constantes!$D$5)+(LN(22.5)*constantes!$D$8)+(F3908*constantes!$D$9)</f>
        <v>25.142204385062819</v>
      </c>
      <c r="AI3908">
        <f t="shared" si="866"/>
        <v>2.1931490638549711E-2</v>
      </c>
    </row>
    <row r="3909" spans="1:35" x14ac:dyDescent="0.25">
      <c r="A3909" s="11">
        <v>3908</v>
      </c>
      <c r="B3909">
        <v>0</v>
      </c>
      <c r="C3909">
        <v>35</v>
      </c>
      <c r="D3909">
        <v>1</v>
      </c>
      <c r="E3909">
        <v>0</v>
      </c>
      <c r="F3909">
        <v>0</v>
      </c>
      <c r="G3909">
        <v>131.5</v>
      </c>
      <c r="H3909">
        <v>20.32</v>
      </c>
      <c r="I3909">
        <f>IF(AND(B3909=1,E3909=0),V3909,IF(AND(B3909=1,E3909=1),W3909,IF(AND(B3909=0,E3909=0),X3909,IF(AND(B3909=0,E3909=1),Y3909,ERROR))))</f>
        <v>3.301521868536994E-2</v>
      </c>
      <c r="K3909">
        <f t="shared" si="854"/>
        <v>1.6383680801150824E-2</v>
      </c>
      <c r="L3909">
        <f t="shared" si="855"/>
        <v>1.133354995431346E-2</v>
      </c>
      <c r="M3909" s="22" t="str">
        <f t="shared" si="867"/>
        <v>Elevated Risk</v>
      </c>
      <c r="O3909">
        <f t="shared" si="856"/>
        <v>3.5553480614894135</v>
      </c>
      <c r="P3909">
        <f t="shared" si="857"/>
        <v>4.8790068516178193</v>
      </c>
      <c r="Q3909">
        <f t="shared" si="858"/>
        <v>3.011605622710281</v>
      </c>
      <c r="R3909">
        <f>(O3909*constantes!$B$4)+(P3909*constantes!$B$5)+(D3909*constantes!$B$6)+(Q3909*constantes!$B$8)+(F3909*constantes!$B$9)</f>
        <v>23.215644921309302</v>
      </c>
      <c r="S3909" s="4">
        <f>(O3909*constantes!$B$4)+(P3909*constantes!$C$5)+(D3909*constantes!$B$6)+(Q3909*constantes!$B$8)+(F3909*constantes!$B$9)</f>
        <v>23.565176972159204</v>
      </c>
      <c r="T3909">
        <f>(O3909*constantes!$D$4)+(P3909*constantes!$D$5)+(D3909*constantes!$D$6)+(Q3909*constantes!$D$8)+(F3909*constantes!$D$9)</f>
        <v>25.556921487271911</v>
      </c>
      <c r="U3909">
        <f>(O3909*constantes!$D$4)+(P3909*constantes!$E$5)+(D3909*constantes!$D$6)+(Q3909*constantes!$D$8)+(F3909*constantes!$D$9)</f>
        <v>25.897281005240774</v>
      </c>
      <c r="V3909" s="5">
        <f t="shared" si="859"/>
        <v>5.791191757627423E-2</v>
      </c>
      <c r="W3909" s="5">
        <f t="shared" si="860"/>
        <v>8.1135859650422137E-2</v>
      </c>
      <c r="X3909" s="6">
        <f t="shared" si="861"/>
        <v>3.301521868536994E-2</v>
      </c>
      <c r="Y3909" s="6">
        <f t="shared" si="862"/>
        <v>4.6088705081520298E-2</v>
      </c>
      <c r="AA3909">
        <f>(O3909*constantes!$B$4)+(LN(110)*constantes!$B$5)+(LN(22)*constantes!$B$8)+(F3909*constantes!$B$9)</f>
        <v>22.237909144217156</v>
      </c>
      <c r="AB3909">
        <f t="shared" si="863"/>
        <v>2.2190585383473738E-2</v>
      </c>
      <c r="AC3909">
        <f>(O3909*constantes!$D$4)+(LN(110)*constantes!$D$5)+(LN(22)*constantes!$D$8)+(F3909*constantes!$D$9)</f>
        <v>24.476674629697587</v>
      </c>
      <c r="AD3909" s="7">
        <f t="shared" si="864"/>
        <v>1.133354995431346E-2</v>
      </c>
      <c r="AF3909">
        <f>(O3909*constantes!$B$4)+(LN(125)*constantes!$B$5)+(LN(22.5)*constantes!$B$8)+(F3909*constantes!$B$9)</f>
        <v>22.492866080971549</v>
      </c>
      <c r="AG3909">
        <f t="shared" si="865"/>
        <v>2.8542111166007578E-2</v>
      </c>
      <c r="AH3909">
        <f>(O3909*constantes!$D$4)+(LN(125)*constantes!$D$5)+(LN(22.5)*constantes!$D$8)+(F3909*constantes!$D$9)</f>
        <v>24.84774764630582</v>
      </c>
      <c r="AI3909">
        <f t="shared" si="866"/>
        <v>1.6383680801150824E-2</v>
      </c>
    </row>
    <row r="3910" spans="1:35" x14ac:dyDescent="0.25">
      <c r="A3910" s="11">
        <v>3909</v>
      </c>
      <c r="B3910">
        <v>0</v>
      </c>
      <c r="C3910">
        <v>61</v>
      </c>
      <c r="D3910">
        <v>0</v>
      </c>
      <c r="E3910">
        <v>1</v>
      </c>
      <c r="F3910">
        <v>0</v>
      </c>
      <c r="G3910">
        <v>194</v>
      </c>
      <c r="H3910">
        <v>51.28</v>
      </c>
      <c r="I3910">
        <f>IF(AND(B3910=1,E3910=0),V3910,IF(AND(B3910=1,E3910=1),W3910,IF(AND(B3910=0,E3910=0),X3910,IF(AND(B3910=0,E3910=1),Y3910,ERROR))))</f>
        <v>0.4330470600536428</v>
      </c>
      <c r="K3910">
        <f t="shared" si="854"/>
        <v>7.2164067569494672E-2</v>
      </c>
      <c r="L3910">
        <f t="shared" si="855"/>
        <v>5.0368025874669486E-2</v>
      </c>
      <c r="M3910" s="22" t="str">
        <f t="shared" si="867"/>
        <v>'&gt;30%</v>
      </c>
      <c r="O3910">
        <f t="shared" si="856"/>
        <v>4.1108738641733114</v>
      </c>
      <c r="P3910">
        <f t="shared" si="857"/>
        <v>5.2678581590633282</v>
      </c>
      <c r="Q3910">
        <f t="shared" si="858"/>
        <v>3.9373008126124147</v>
      </c>
      <c r="R3910">
        <f>(O3910*constantes!$B$4)+(P3910*constantes!$B$5)+(D3910*constantes!$B$6)+(Q3910*constantes!$B$8)+(F3910*constantes!$B$9)</f>
        <v>25.690658183146894</v>
      </c>
      <c r="S3910" s="4">
        <f>(O3910*constantes!$B$4)+(P3910*constantes!$C$5)+(D3910*constantes!$B$6)+(Q3910*constantes!$B$8)+(F3910*constantes!$B$9)</f>
        <v>26.068047541662189</v>
      </c>
      <c r="T3910">
        <f>(O3910*constantes!$D$4)+(P3910*constantes!$D$5)+(D3910*constantes!$D$6)+(Q3910*constantes!$D$8)+(F3910*constantes!$D$9)</f>
        <v>28.016931480244999</v>
      </c>
      <c r="U3910">
        <f>(O3910*constantes!$D$4)+(P3910*constantes!$E$5)+(D3910*constantes!$D$6)+(Q3910*constantes!$D$8)+(F3910*constantes!$D$9)</f>
        <v>28.384417265421256</v>
      </c>
      <c r="V3910" s="5">
        <f t="shared" si="859"/>
        <v>0.5077804866280915</v>
      </c>
      <c r="W3910" s="5">
        <f t="shared" si="860"/>
        <v>0.64435046304840538</v>
      </c>
      <c r="X3910" s="6">
        <f t="shared" si="861"/>
        <v>0.32494692812601222</v>
      </c>
      <c r="Y3910" s="6">
        <f t="shared" si="862"/>
        <v>0.4330470600536428</v>
      </c>
      <c r="AA3910">
        <f>(O3910*constantes!$B$4)+(LN(110)*constantes!$B$5)+(LN(22)*constantes!$B$8)+(F3910*constantes!$B$9)</f>
        <v>23.967238746940023</v>
      </c>
      <c r="AB3910">
        <f t="shared" si="863"/>
        <v>0.11882079876600593</v>
      </c>
      <c r="AC3910">
        <f>(O3910*constantes!$D$4)+(LN(110)*constantes!$D$5)+(LN(22)*constantes!$D$8)+(F3910*constantes!$D$9)</f>
        <v>25.98829922560666</v>
      </c>
      <c r="AD3910" s="7">
        <f t="shared" si="864"/>
        <v>5.0368025874669486E-2</v>
      </c>
      <c r="AF3910">
        <f>(O3910*constantes!$B$4)+(LN(125)*constantes!$B$5)+(LN(22.5)*constantes!$B$8)+(F3910*constantes!$B$9)</f>
        <v>24.222195683694412</v>
      </c>
      <c r="AG3910">
        <f t="shared" si="865"/>
        <v>0.15060331820878059</v>
      </c>
      <c r="AH3910">
        <f>(O3910*constantes!$D$4)+(LN(125)*constantes!$D$5)+(LN(22.5)*constantes!$D$8)+(F3910*constantes!$D$9)</f>
        <v>26.359372242214892</v>
      </c>
      <c r="AI3910">
        <f t="shared" si="866"/>
        <v>7.2164067569494672E-2</v>
      </c>
    </row>
    <row r="3911" spans="1:35" x14ac:dyDescent="0.25">
      <c r="A3911" s="11">
        <v>3910</v>
      </c>
      <c r="B3911">
        <v>1</v>
      </c>
      <c r="C3911">
        <v>67</v>
      </c>
      <c r="D3911">
        <v>1</v>
      </c>
      <c r="E3911">
        <v>1</v>
      </c>
      <c r="F3911">
        <v>0</v>
      </c>
      <c r="G3911">
        <v>170</v>
      </c>
      <c r="H3911">
        <v>22.71</v>
      </c>
      <c r="I3911">
        <f>IF(AND(B3911=1,E3911=0),V3911,IF(AND(B3911=1,E3911=1),W3911,IF(AND(B3911=0,E3911=0),X3911,IF(AND(B3911=0,E3911=1),Y3911,ERROR))))</f>
        <v>0.68151380788975935</v>
      </c>
      <c r="K3911">
        <f t="shared" si="854"/>
        <v>0.19635063157104138</v>
      </c>
      <c r="L3911">
        <f t="shared" si="855"/>
        <v>0.1558271506156762</v>
      </c>
      <c r="M3911" s="22" t="str">
        <f t="shared" si="867"/>
        <v>'&gt;30%</v>
      </c>
      <c r="O3911">
        <f t="shared" si="856"/>
        <v>4.2046926193909657</v>
      </c>
      <c r="P3911">
        <f t="shared" si="857"/>
        <v>5.1357984370502621</v>
      </c>
      <c r="Q3911">
        <f t="shared" si="858"/>
        <v>3.1228053561174671</v>
      </c>
      <c r="R3911">
        <f>(O3911*constantes!$B$4)+(P3911*constantes!$B$5)+(D3911*constantes!$B$6)+(Q3911*constantes!$B$8)+(F3911*constantes!$B$9)</f>
        <v>25.801553303231749</v>
      </c>
      <c r="S3911" s="4">
        <f>(O3911*constantes!$B$4)+(P3911*constantes!$C$5)+(D3911*constantes!$B$6)+(Q3911*constantes!$B$8)+(F3911*constantes!$B$9)</f>
        <v>26.169481903262028</v>
      </c>
      <c r="T3911">
        <f>(O3911*constantes!$D$4)+(P3911*constantes!$D$5)+(D3911*constantes!$D$6)+(Q3911*constantes!$D$8)+(F3911*constantes!$D$9)</f>
        <v>28.103015965724282</v>
      </c>
      <c r="U3911">
        <f>(O3911*constantes!$D$4)+(P3911*constantes!$E$5)+(D3911*constantes!$D$6)+(Q3911*constantes!$D$8)+(F3911*constantes!$D$9)</f>
        <v>28.461289264692908</v>
      </c>
      <c r="V3911" s="5">
        <f t="shared" si="859"/>
        <v>0.54704410561057604</v>
      </c>
      <c r="W3911" s="5">
        <f t="shared" si="860"/>
        <v>0.68151380788975935</v>
      </c>
      <c r="X3911" s="6">
        <f t="shared" si="861"/>
        <v>0.34837810439526784</v>
      </c>
      <c r="Y3911" s="6">
        <f t="shared" si="862"/>
        <v>0.45818069887294455</v>
      </c>
      <c r="AA3911">
        <f>(O3911*constantes!$B$4)+(LN(110)*constantes!$B$5)+(LN(22)*constantes!$B$8)+(F3911*constantes!$B$9)</f>
        <v>24.25929277918237</v>
      </c>
      <c r="AB3911">
        <f t="shared" si="863"/>
        <v>0.1558271506156762</v>
      </c>
      <c r="AC3911">
        <f>(O3911*constantes!$D$4)+(LN(110)*constantes!$D$5)+(LN(22)*constantes!$D$8)+(F3911*constantes!$D$9)</f>
        <v>26.243586625866762</v>
      </c>
      <c r="AD3911" s="7">
        <f t="shared" si="864"/>
        <v>6.4534688350861291E-2</v>
      </c>
      <c r="AF3911">
        <f>(O3911*constantes!$B$4)+(LN(125)*constantes!$B$5)+(LN(22.5)*constantes!$B$8)+(F3911*constantes!$B$9)</f>
        <v>24.514249715936764</v>
      </c>
      <c r="AG3911">
        <f t="shared" si="865"/>
        <v>0.19635063157104138</v>
      </c>
      <c r="AH3911">
        <f>(O3911*constantes!$D$4)+(LN(125)*constantes!$D$5)+(LN(22.5)*constantes!$D$8)+(F3911*constantes!$D$9)</f>
        <v>26.614659642474994</v>
      </c>
      <c r="AI3911">
        <f t="shared" si="866"/>
        <v>9.215699866828464E-2</v>
      </c>
    </row>
    <row r="3912" spans="1:35" x14ac:dyDescent="0.25">
      <c r="A3912" s="11">
        <v>3911</v>
      </c>
      <c r="B3912">
        <v>0</v>
      </c>
      <c r="C3912">
        <v>56</v>
      </c>
      <c r="D3912">
        <v>1</v>
      </c>
      <c r="E3912">
        <v>0</v>
      </c>
      <c r="F3912">
        <v>0</v>
      </c>
      <c r="G3912">
        <v>130.5</v>
      </c>
      <c r="H3912">
        <v>25.48</v>
      </c>
      <c r="I3912">
        <f>IF(AND(B3912=1,E3912=0),V3912,IF(AND(B3912=1,E3912=1),W3912,IF(AND(B3912=0,E3912=0),X3912,IF(AND(B3912=0,E3912=1),Y3912,ERROR))))</f>
        <v>0.12412668722010567</v>
      </c>
      <c r="K3912">
        <f t="shared" si="854"/>
        <v>5.7622826233415747E-2</v>
      </c>
      <c r="L3912">
        <f t="shared" si="855"/>
        <v>4.0123743463222783E-2</v>
      </c>
      <c r="M3912" s="22" t="str">
        <f t="shared" si="867"/>
        <v>Elevated Risk</v>
      </c>
      <c r="O3912">
        <f t="shared" si="856"/>
        <v>4.0253516907351496</v>
      </c>
      <c r="P3912">
        <f t="shared" si="857"/>
        <v>4.8713732267627483</v>
      </c>
      <c r="Q3912">
        <f t="shared" si="858"/>
        <v>3.2378938307039626</v>
      </c>
      <c r="R3912">
        <f>(O3912*constantes!$B$4)+(P3912*constantes!$B$5)+(D3912*constantes!$B$6)+(Q3912*constantes!$B$8)+(F3912*constantes!$B$9)</f>
        <v>24.843980936861112</v>
      </c>
      <c r="S3912" s="4">
        <f>(O3912*constantes!$B$4)+(P3912*constantes!$C$5)+(D3912*constantes!$B$6)+(Q3912*constantes!$B$8)+(F3912*constantes!$B$9)</f>
        <v>25.192966114826394</v>
      </c>
      <c r="T3912">
        <f>(O3912*constantes!$D$4)+(P3912*constantes!$D$5)+(D3912*constantes!$D$6)+(Q3912*constantes!$D$8)+(F3912*constantes!$D$9)</f>
        <v>26.930051409349296</v>
      </c>
      <c r="U3912">
        <f>(O3912*constantes!$D$4)+(P3912*constantes!$E$5)+(D3912*constantes!$D$6)+(Q3912*constantes!$D$8)+(F3912*constantes!$D$9)</f>
        <v>27.269878405648267</v>
      </c>
      <c r="V3912" s="5">
        <f t="shared" si="859"/>
        <v>0.26211927744816721</v>
      </c>
      <c r="W3912" s="5">
        <f t="shared" si="860"/>
        <v>0.35008962990183756</v>
      </c>
      <c r="X3912" s="6">
        <f t="shared" si="861"/>
        <v>0.12412668722010567</v>
      </c>
      <c r="Y3912" s="6">
        <f t="shared" si="862"/>
        <v>0.16986825187093335</v>
      </c>
      <c r="AA3912">
        <f>(O3912*constantes!$B$4)+(LN(110)*constantes!$B$5)+(LN(22)*constantes!$B$8)+(F3912*constantes!$B$9)</f>
        <v>23.701011641913961</v>
      </c>
      <c r="AB3912">
        <f t="shared" si="863"/>
        <v>9.2378774865307212E-2</v>
      </c>
      <c r="AC3912">
        <f>(O3912*constantes!$D$4)+(LN(110)*constantes!$D$5)+(LN(22)*constantes!$D$8)+(F3912*constantes!$D$9)</f>
        <v>25.75558740512928</v>
      </c>
      <c r="AD3912" s="7">
        <f t="shared" si="864"/>
        <v>4.0123743463222783E-2</v>
      </c>
      <c r="AF3912">
        <f>(O3912*constantes!$B$4)+(LN(125)*constantes!$B$5)+(LN(22.5)*constantes!$B$8)+(F3912*constantes!$B$9)</f>
        <v>23.955968578668354</v>
      </c>
      <c r="AG3912">
        <f t="shared" si="865"/>
        <v>0.11757074595810224</v>
      </c>
      <c r="AH3912">
        <f>(O3912*constantes!$D$4)+(LN(125)*constantes!$D$5)+(LN(22.5)*constantes!$D$8)+(F3912*constantes!$D$9)</f>
        <v>26.126660421737512</v>
      </c>
      <c r="AI3912">
        <f t="shared" si="866"/>
        <v>5.7622826233415747E-2</v>
      </c>
    </row>
    <row r="3913" spans="1:35" x14ac:dyDescent="0.25">
      <c r="A3913" s="11">
        <v>3912</v>
      </c>
      <c r="B3913">
        <v>0</v>
      </c>
      <c r="C3913">
        <v>55</v>
      </c>
      <c r="D3913">
        <v>0</v>
      </c>
      <c r="E3913">
        <v>1</v>
      </c>
      <c r="F3913">
        <v>0</v>
      </c>
      <c r="G3913">
        <v>153</v>
      </c>
      <c r="H3913">
        <v>28.9</v>
      </c>
      <c r="I3913">
        <f>IF(AND(B3913=1,E3913=0),V3913,IF(AND(B3913=1,E3913=1),W3913,IF(AND(B3913=0,E3913=0),X3913,IF(AND(B3913=0,E3913=1),Y3913,ERROR))))</f>
        <v>0.14877272661299401</v>
      </c>
      <c r="K3913">
        <f t="shared" si="854"/>
        <v>5.4942946453026109E-2</v>
      </c>
      <c r="L3913">
        <f t="shared" si="855"/>
        <v>3.8241136753246696E-2</v>
      </c>
      <c r="M3913" s="22" t="str">
        <f t="shared" si="867"/>
        <v>Elevated Risk</v>
      </c>
      <c r="O3913">
        <f t="shared" si="856"/>
        <v>4.0073331852324712</v>
      </c>
      <c r="P3913">
        <f t="shared" si="857"/>
        <v>5.0304379213924353</v>
      </c>
      <c r="Q3913">
        <f t="shared" si="858"/>
        <v>3.3638415951183864</v>
      </c>
      <c r="R3913">
        <f>(O3913*constantes!$B$4)+(P3913*constantes!$B$5)+(D3913*constantes!$B$6)+(Q3913*constantes!$B$8)+(F3913*constantes!$B$9)</f>
        <v>24.473285392879959</v>
      </c>
      <c r="S3913" s="4">
        <f>(O3913*constantes!$B$4)+(P3913*constantes!$C$5)+(D3913*constantes!$B$6)+(Q3913*constantes!$B$8)+(F3913*constantes!$B$9)</f>
        <v>24.83366596556851</v>
      </c>
      <c r="T3913">
        <f>(O3913*constantes!$D$4)+(P3913*constantes!$D$5)+(D3913*constantes!$D$6)+(Q3913*constantes!$D$8)+(F3913*constantes!$D$9)</f>
        <v>26.77416725930879</v>
      </c>
      <c r="U3913">
        <f>(O3913*constantes!$D$4)+(P3913*constantes!$E$5)+(D3913*constantes!$D$6)+(Q3913*constantes!$D$8)+(F3913*constantes!$D$9)</f>
        <v>27.125090608705129</v>
      </c>
      <c r="V3913" s="5">
        <f t="shared" si="859"/>
        <v>0.18926874934084026</v>
      </c>
      <c r="W3913" s="5">
        <f t="shared" si="860"/>
        <v>0.25981396964597125</v>
      </c>
      <c r="X3913" s="6">
        <f t="shared" si="861"/>
        <v>0.10720979954025944</v>
      </c>
      <c r="Y3913" s="6">
        <f t="shared" si="862"/>
        <v>0.14877272661299401</v>
      </c>
      <c r="AA3913">
        <f>(O3913*constantes!$B$4)+(LN(110)*constantes!$B$5)+(LN(22)*constantes!$B$8)+(F3913*constantes!$B$9)</f>
        <v>23.644920755024344</v>
      </c>
      <c r="AB3913">
        <f t="shared" si="863"/>
        <v>8.7567364830949512E-2</v>
      </c>
      <c r="AC3913">
        <f>(O3913*constantes!$D$4)+(LN(110)*constantes!$D$5)+(LN(22)*constantes!$D$8)+(F3913*constantes!$D$9)</f>
        <v>25.706557790361106</v>
      </c>
      <c r="AD3913" s="7">
        <f t="shared" si="864"/>
        <v>3.8241136753246696E-2</v>
      </c>
      <c r="AF3913">
        <f>(O3913*constantes!$B$4)+(LN(125)*constantes!$B$5)+(LN(22.5)*constantes!$B$8)+(F3913*constantes!$B$9)</f>
        <v>23.899877691778737</v>
      </c>
      <c r="AG3913">
        <f t="shared" si="865"/>
        <v>0.11152976090806932</v>
      </c>
      <c r="AH3913">
        <f>(O3913*constantes!$D$4)+(LN(125)*constantes!$D$5)+(LN(22.5)*constantes!$D$8)+(F3913*constantes!$D$9)</f>
        <v>26.077630806969339</v>
      </c>
      <c r="AI3913">
        <f t="shared" si="866"/>
        <v>5.4942946453026109E-2</v>
      </c>
    </row>
    <row r="3914" spans="1:35" x14ac:dyDescent="0.25">
      <c r="A3914" s="11">
        <v>3913</v>
      </c>
      <c r="B3914">
        <v>1</v>
      </c>
      <c r="C3914">
        <v>48</v>
      </c>
      <c r="D3914">
        <v>1</v>
      </c>
      <c r="E3914">
        <v>1</v>
      </c>
      <c r="F3914">
        <v>0</v>
      </c>
      <c r="G3914">
        <v>132</v>
      </c>
      <c r="H3914">
        <v>29.79</v>
      </c>
      <c r="I3914">
        <f>IF(AND(B3914=1,E3914=0),V3914,IF(AND(B3914=1,E3914=1),W3914,IF(AND(B3914=0,E3914=0),X3914,IF(AND(B3914=0,E3914=1),Y3914,ERROR))))</f>
        <v>0.26550887719422589</v>
      </c>
      <c r="K3914">
        <f t="shared" si="854"/>
        <v>7.448581103683527E-2</v>
      </c>
      <c r="L3914">
        <f t="shared" si="855"/>
        <v>5.8221930281009082E-2</v>
      </c>
      <c r="M3914" s="22" t="str">
        <f t="shared" si="867"/>
        <v>Elevated Risk</v>
      </c>
      <c r="O3914">
        <f t="shared" si="856"/>
        <v>3.8712010109078911</v>
      </c>
      <c r="P3914">
        <f t="shared" si="857"/>
        <v>4.8828019225863706</v>
      </c>
      <c r="Q3914">
        <f t="shared" si="858"/>
        <v>3.3941727667251911</v>
      </c>
      <c r="R3914">
        <f>(O3914*constantes!$B$4)+(P3914*constantes!$B$5)+(D3914*constantes!$B$6)+(Q3914*constantes!$B$8)+(F3914*constantes!$B$9)</f>
        <v>24.509210433744084</v>
      </c>
      <c r="S3914" s="4">
        <f>(O3914*constantes!$B$4)+(P3914*constantes!$C$5)+(D3914*constantes!$B$6)+(Q3914*constantes!$B$8)+(F3914*constantes!$B$9)</f>
        <v>24.85901436347817</v>
      </c>
      <c r="T3914">
        <f>(O3914*constantes!$D$4)+(P3914*constantes!$D$5)+(D3914*constantes!$D$6)+(Q3914*constantes!$D$8)+(F3914*constantes!$D$9)</f>
        <v>26.622642117801821</v>
      </c>
      <c r="U3914">
        <f>(O3914*constantes!$D$4)+(P3914*constantes!$E$5)+(D3914*constantes!$D$6)+(Q3914*constantes!$D$8)+(F3914*constantes!$D$9)</f>
        <v>26.963266379921446</v>
      </c>
      <c r="V3914" s="5">
        <f t="shared" si="859"/>
        <v>0.19546711482247014</v>
      </c>
      <c r="W3914" s="5">
        <f t="shared" si="860"/>
        <v>0.26550887719422589</v>
      </c>
      <c r="X3914" s="6">
        <f t="shared" si="861"/>
        <v>9.286018175870836E-2</v>
      </c>
      <c r="Y3914" s="6">
        <f t="shared" si="862"/>
        <v>0.1280383624019279</v>
      </c>
      <c r="AA3914">
        <f>(O3914*constantes!$B$4)+(LN(110)*constantes!$B$5)+(LN(22)*constantes!$B$8)+(F3914*constantes!$B$9)</f>
        <v>23.221146741638901</v>
      </c>
      <c r="AB3914">
        <f t="shared" si="863"/>
        <v>5.8221930281009082E-2</v>
      </c>
      <c r="AC3914">
        <f>(O3914*constantes!$D$4)+(LN(110)*constantes!$D$5)+(LN(22)*constantes!$D$8)+(F3914*constantes!$D$9)</f>
        <v>25.336132614771724</v>
      </c>
      <c r="AD3914" s="7">
        <f t="shared" si="864"/>
        <v>2.6562184906686825E-2</v>
      </c>
      <c r="AF3914">
        <f>(O3914*constantes!$B$4)+(LN(125)*constantes!$B$5)+(LN(22.5)*constantes!$B$8)+(F3914*constantes!$B$9)</f>
        <v>23.47610367839329</v>
      </c>
      <c r="AG3914">
        <f t="shared" si="865"/>
        <v>7.448581103683527E-2</v>
      </c>
      <c r="AH3914">
        <f>(O3914*constantes!$D$4)+(LN(125)*constantes!$D$5)+(LN(22.5)*constantes!$D$8)+(F3914*constantes!$D$9)</f>
        <v>25.707205631379956</v>
      </c>
      <c r="AI3914">
        <f t="shared" si="866"/>
        <v>3.8265438641588045E-2</v>
      </c>
    </row>
    <row r="3915" spans="1:35" x14ac:dyDescent="0.25">
      <c r="A3915" s="11">
        <v>3914</v>
      </c>
      <c r="B3915">
        <v>0</v>
      </c>
      <c r="C3915">
        <v>51</v>
      </c>
      <c r="D3915">
        <v>1</v>
      </c>
      <c r="E3915">
        <v>1</v>
      </c>
      <c r="F3915">
        <v>0</v>
      </c>
      <c r="G3915">
        <v>150</v>
      </c>
      <c r="H3915">
        <v>23.17</v>
      </c>
      <c r="I3915">
        <f>IF(AND(B3915=1,E3915=0),V3915,IF(AND(B3915=1,E3915=1),W3915,IF(AND(B3915=0,E3915=0),X3915,IF(AND(B3915=0,E3915=1),Y3915,ERROR))))</f>
        <v>0.18569090259446275</v>
      </c>
      <c r="K3915">
        <f t="shared" si="854"/>
        <v>4.4971857043080821E-2</v>
      </c>
      <c r="L3915">
        <f t="shared" si="855"/>
        <v>3.1250958582138333E-2</v>
      </c>
      <c r="M3915" s="22" t="str">
        <f t="shared" si="867"/>
        <v>Elevated Risk</v>
      </c>
      <c r="O3915">
        <f t="shared" si="856"/>
        <v>3.9318256327243257</v>
      </c>
      <c r="P3915">
        <f t="shared" si="857"/>
        <v>5.0106352940962555</v>
      </c>
      <c r="Q3915">
        <f t="shared" si="858"/>
        <v>3.142858338444285</v>
      </c>
      <c r="R3915">
        <f>(O3915*constantes!$B$4)+(P3915*constantes!$B$5)+(D3915*constantes!$B$6)+(Q3915*constantes!$B$8)+(F3915*constantes!$B$9)</f>
        <v>24.735839047986076</v>
      </c>
      <c r="S3915" s="4">
        <f>(O3915*constantes!$B$4)+(P3915*constantes!$C$5)+(D3915*constantes!$B$6)+(Q3915*constantes!$B$8)+(F3915*constantes!$B$9)</f>
        <v>25.094800960455132</v>
      </c>
      <c r="T3915">
        <f>(O3915*constantes!$D$4)+(P3915*constantes!$D$5)+(D3915*constantes!$D$6)+(Q3915*constantes!$D$8)+(F3915*constantes!$D$9)</f>
        <v>27.018705225083121</v>
      </c>
      <c r="U3915">
        <f>(O3915*constantes!$D$4)+(P3915*constantes!$E$5)+(D3915*constantes!$D$6)+(Q3915*constantes!$D$8)+(F3915*constantes!$D$9)</f>
        <v>27.368247143199273</v>
      </c>
      <c r="V3915" s="5">
        <f t="shared" si="859"/>
        <v>0.23876709893682357</v>
      </c>
      <c r="W3915" s="5">
        <f t="shared" si="860"/>
        <v>0.3233691090632661</v>
      </c>
      <c r="X3915" s="6">
        <f t="shared" si="861"/>
        <v>0.13482199781955406</v>
      </c>
      <c r="Y3915" s="6">
        <f t="shared" si="862"/>
        <v>0.18569090259446275</v>
      </c>
      <c r="AA3915">
        <f>(O3915*constantes!$B$4)+(LN(110)*constantes!$B$5)+(LN(22)*constantes!$B$8)+(F3915*constantes!$B$9)</f>
        <v>23.409868764368586</v>
      </c>
      <c r="AB3915">
        <f t="shared" si="863"/>
        <v>6.9883054652788434E-2</v>
      </c>
      <c r="AC3915">
        <f>(O3915*constantes!$D$4)+(LN(110)*constantes!$D$5)+(LN(22)*constantes!$D$8)+(F3915*constantes!$D$9)</f>
        <v>25.50109645445777</v>
      </c>
      <c r="AD3915" s="7">
        <f t="shared" si="864"/>
        <v>3.1250958582138333E-2</v>
      </c>
      <c r="AF3915">
        <f>(O3915*constantes!$B$4)+(LN(125)*constantes!$B$5)+(LN(22.5)*constantes!$B$8)+(F3915*constantes!$B$9)</f>
        <v>23.664825701122982</v>
      </c>
      <c r="AG3915">
        <f t="shared" si="865"/>
        <v>8.9246869441510945E-2</v>
      </c>
      <c r="AH3915">
        <f>(O3915*constantes!$D$4)+(LN(125)*constantes!$D$5)+(LN(22.5)*constantes!$D$8)+(F3915*constantes!$D$9)</f>
        <v>25.872169471066002</v>
      </c>
      <c r="AI3915">
        <f t="shared" si="866"/>
        <v>4.4971857043080821E-2</v>
      </c>
    </row>
    <row r="3916" spans="1:35" x14ac:dyDescent="0.25">
      <c r="A3916" s="11">
        <v>3915</v>
      </c>
      <c r="B3916">
        <v>0</v>
      </c>
      <c r="C3916">
        <v>43</v>
      </c>
      <c r="D3916">
        <v>1</v>
      </c>
      <c r="E3916">
        <v>0</v>
      </c>
      <c r="F3916">
        <v>0</v>
      </c>
      <c r="G3916">
        <v>133</v>
      </c>
      <c r="H3916">
        <v>22.72</v>
      </c>
      <c r="I3916">
        <f>IF(AND(B3916=1,E3916=0),V3916,IF(AND(B3916=1,E3916=1),W3916,IF(AND(B3916=0,E3916=0),X3916,IF(AND(B3916=0,E3916=1),Y3916,ERROR))))</f>
        <v>6.2232171113065227E-2</v>
      </c>
      <c r="K3916">
        <f t="shared" si="854"/>
        <v>2.8509711637591306E-2</v>
      </c>
      <c r="L3916">
        <f t="shared" si="855"/>
        <v>1.975954812069991E-2</v>
      </c>
      <c r="M3916" s="22" t="str">
        <f t="shared" si="867"/>
        <v>Elevated Risk</v>
      </c>
      <c r="O3916">
        <f t="shared" si="856"/>
        <v>3.7612001156935624</v>
      </c>
      <c r="P3916">
        <f t="shared" si="857"/>
        <v>4.8903491282217537</v>
      </c>
      <c r="Q3916">
        <f t="shared" si="858"/>
        <v>3.1232455938529506</v>
      </c>
      <c r="R3916">
        <f>(O3916*constantes!$B$4)+(P3916*constantes!$B$5)+(D3916*constantes!$B$6)+(Q3916*constantes!$B$8)+(F3916*constantes!$B$9)</f>
        <v>23.965999782369849</v>
      </c>
      <c r="S3916" s="4">
        <f>(O3916*constantes!$B$4)+(P3916*constantes!$C$5)+(D3916*constantes!$B$6)+(Q3916*constantes!$B$8)+(F3916*constantes!$B$9)</f>
        <v>24.316344393915656</v>
      </c>
      <c r="T3916">
        <f>(O3916*constantes!$D$4)+(P3916*constantes!$D$5)+(D3916*constantes!$D$6)+(Q3916*constantes!$D$8)+(F3916*constantes!$D$9)</f>
        <v>26.20604007493386</v>
      </c>
      <c r="U3916">
        <f>(O3916*constantes!$D$4)+(P3916*constantes!$E$5)+(D3916*constantes!$D$6)+(Q3916*constantes!$D$8)+(F3916*constantes!$D$9)</f>
        <v>26.547190830118609</v>
      </c>
      <c r="V3916" s="5">
        <f t="shared" si="859"/>
        <v>0.11868277338030453</v>
      </c>
      <c r="W3916" s="5">
        <f t="shared" si="860"/>
        <v>0.16418120471275677</v>
      </c>
      <c r="X3916" s="6">
        <f t="shared" si="861"/>
        <v>6.2232171113065227E-2</v>
      </c>
      <c r="Y3916" s="6">
        <f t="shared" si="862"/>
        <v>8.6412266313102948E-2</v>
      </c>
      <c r="AA3916">
        <f>(O3916*constantes!$B$4)+(LN(110)*constantes!$B$5)+(LN(22)*constantes!$B$8)+(F3916*constantes!$B$9)</f>
        <v>22.8787183548725</v>
      </c>
      <c r="AB3916">
        <f t="shared" si="863"/>
        <v>4.169811677585733E-2</v>
      </c>
      <c r="AC3916">
        <f>(O3916*constantes!$D$4)+(LN(110)*constantes!$D$5)+(LN(22)*constantes!$D$8)+(F3916*constantes!$D$9)</f>
        <v>25.036812478830871</v>
      </c>
      <c r="AD3916" s="7">
        <f t="shared" si="864"/>
        <v>1.975954812069991E-2</v>
      </c>
      <c r="AF3916">
        <f>(O3916*constantes!$B$4)+(LN(125)*constantes!$B$5)+(LN(22.5)*constantes!$B$8)+(F3916*constantes!$B$9)</f>
        <v>23.133675291626897</v>
      </c>
      <c r="AG3916">
        <f t="shared" si="865"/>
        <v>5.3478442485207722E-2</v>
      </c>
      <c r="AH3916">
        <f>(O3916*constantes!$D$4)+(LN(125)*constantes!$D$5)+(LN(22.5)*constantes!$D$8)+(F3916*constantes!$D$9)</f>
        <v>25.407885495439103</v>
      </c>
      <c r="AI3916">
        <f t="shared" si="866"/>
        <v>2.8509711637591306E-2</v>
      </c>
    </row>
    <row r="3917" spans="1:35" x14ac:dyDescent="0.25">
      <c r="A3917" s="11">
        <v>3916</v>
      </c>
      <c r="B3917">
        <v>1</v>
      </c>
      <c r="C3917">
        <v>40</v>
      </c>
      <c r="D3917">
        <v>1</v>
      </c>
      <c r="E3917">
        <v>0</v>
      </c>
      <c r="F3917">
        <v>0</v>
      </c>
      <c r="G3917">
        <v>130.5</v>
      </c>
      <c r="H3917">
        <v>23.92</v>
      </c>
      <c r="I3917">
        <f>IF(AND(B3917=1,E3917=0),V3917,IF(AND(B3917=1,E3917=1),W3917,IF(AND(B3917=0,E3917=0),X3917,IF(AND(B3917=0,E3917=1),Y3917,ERROR))))</f>
        <v>9.6461011452790624E-2</v>
      </c>
      <c r="K3917">
        <f t="shared" si="854"/>
        <v>4.2933030992125865E-2</v>
      </c>
      <c r="L3917">
        <f t="shared" si="855"/>
        <v>3.3434567241904078E-2</v>
      </c>
      <c r="M3917" s="22" t="str">
        <f t="shared" si="867"/>
        <v>Elevated Risk</v>
      </c>
      <c r="O3917">
        <f t="shared" si="856"/>
        <v>3.6888794541139363</v>
      </c>
      <c r="P3917">
        <f t="shared" si="857"/>
        <v>4.8713732267627483</v>
      </c>
      <c r="Q3917">
        <f t="shared" si="858"/>
        <v>3.1747149290824312</v>
      </c>
      <c r="R3917">
        <f>(O3917*constantes!$B$4)+(P3917*constantes!$B$5)+(D3917*constantes!$B$6)+(Q3917*constantes!$B$8)+(F3917*constantes!$B$9)</f>
        <v>23.746469985310238</v>
      </c>
      <c r="S3917" s="4">
        <f>(O3917*constantes!$B$4)+(P3917*constantes!$C$5)+(D3917*constantes!$B$6)+(Q3917*constantes!$B$8)+(F3917*constantes!$B$9)</f>
        <v>24.095455163275521</v>
      </c>
      <c r="T3917">
        <f>(O3917*constantes!$D$4)+(P3917*constantes!$D$5)+(D3917*constantes!$D$6)+(Q3917*constantes!$D$8)+(F3917*constantes!$D$9)</f>
        <v>25.982186686992407</v>
      </c>
      <c r="U3917">
        <f>(O3917*constantes!$D$4)+(P3917*constantes!$E$5)+(D3917*constantes!$D$6)+(Q3917*constantes!$D$8)+(F3917*constantes!$D$9)</f>
        <v>26.322013683291374</v>
      </c>
      <c r="V3917" s="5">
        <f t="shared" si="859"/>
        <v>9.6461011452790624E-2</v>
      </c>
      <c r="W3917" s="5">
        <f t="shared" si="860"/>
        <v>0.13393780656180942</v>
      </c>
      <c r="X3917" s="6">
        <f t="shared" si="861"/>
        <v>5.0068904378932411E-2</v>
      </c>
      <c r="Y3917" s="6">
        <f t="shared" si="862"/>
        <v>6.961222023254765E-2</v>
      </c>
      <c r="AA3917">
        <f>(O3917*constantes!$B$4)+(LN(110)*constantes!$B$5)+(LN(22)*constantes!$B$8)+(F3917*constantes!$B$9)</f>
        <v>22.653587028201589</v>
      </c>
      <c r="AB3917">
        <f t="shared" si="863"/>
        <v>3.3434567241904078E-2</v>
      </c>
      <c r="AC3917">
        <f>(O3917*constantes!$D$4)+(LN(110)*constantes!$D$5)+(LN(22)*constantes!$D$8)+(F3917*constantes!$D$9)</f>
        <v>24.840022896226397</v>
      </c>
      <c r="AD3917" s="7">
        <f t="shared" si="864"/>
        <v>1.6258639030403699E-2</v>
      </c>
      <c r="AF3917">
        <f>(O3917*constantes!$B$4)+(LN(125)*constantes!$B$5)+(LN(22.5)*constantes!$B$8)+(F3917*constantes!$B$9)</f>
        <v>22.908543964955982</v>
      </c>
      <c r="AG3917">
        <f t="shared" si="865"/>
        <v>4.2933030992125865E-2</v>
      </c>
      <c r="AH3917">
        <f>(O3917*constantes!$D$4)+(LN(125)*constantes!$D$5)+(LN(22.5)*constantes!$D$8)+(F3917*constantes!$D$9)</f>
        <v>25.211095912834629</v>
      </c>
      <c r="AI3917">
        <f t="shared" si="866"/>
        <v>2.3477142937900042E-2</v>
      </c>
    </row>
    <row r="3918" spans="1:35" x14ac:dyDescent="0.25">
      <c r="A3918" s="11">
        <v>3917</v>
      </c>
      <c r="B3918">
        <v>0</v>
      </c>
      <c r="C3918">
        <v>46</v>
      </c>
      <c r="D3918">
        <v>0</v>
      </c>
      <c r="E3918">
        <v>0</v>
      </c>
      <c r="F3918">
        <v>0</v>
      </c>
      <c r="G3918">
        <v>118</v>
      </c>
      <c r="H3918">
        <v>26.83</v>
      </c>
      <c r="I3918">
        <f>IF(AND(B3918=1,E3918=0),V3918,IF(AND(B3918=1,E3918=1),W3918,IF(AND(B3918=0,E3918=0),X3918,IF(AND(B3918=0,E3918=1),Y3918,ERROR))))</f>
        <v>3.1815038893356684E-2</v>
      </c>
      <c r="K3918">
        <f t="shared" si="854"/>
        <v>3.4153313573738631E-2</v>
      </c>
      <c r="L3918">
        <f t="shared" si="855"/>
        <v>2.3692217580876362E-2</v>
      </c>
      <c r="M3918" s="22" t="str">
        <f t="shared" si="867"/>
        <v>NORMAL</v>
      </c>
      <c r="O3918">
        <f t="shared" si="856"/>
        <v>3.8286413964890951</v>
      </c>
      <c r="P3918">
        <f t="shared" si="857"/>
        <v>4.7706846244656651</v>
      </c>
      <c r="Q3918">
        <f t="shared" si="858"/>
        <v>3.2895206644375325</v>
      </c>
      <c r="R3918">
        <f>(O3918*constantes!$B$4)+(P3918*constantes!$B$5)+(D3918*constantes!$B$6)+(Q3918*constantes!$B$8)+(F3918*constantes!$B$9)</f>
        <v>23.376242451914607</v>
      </c>
      <c r="S3918" s="4">
        <f>(O3918*constantes!$B$4)+(P3918*constantes!$C$5)+(D3918*constantes!$B$6)+(Q3918*constantes!$B$8)+(F3918*constantes!$B$9)</f>
        <v>23.718014298411326</v>
      </c>
      <c r="T3918">
        <f>(O3918*constantes!$D$4)+(P3918*constantes!$D$5)+(D3918*constantes!$D$6)+(Q3918*constantes!$D$8)+(F3918*constantes!$D$9)</f>
        <v>25.519275171443986</v>
      </c>
      <c r="U3918">
        <f>(O3918*constantes!$D$4)+(P3918*constantes!$E$5)+(D3918*constantes!$D$6)+(Q3918*constantes!$D$8)+(F3918*constantes!$D$9)</f>
        <v>25.852078130846706</v>
      </c>
      <c r="V3918" s="5">
        <f t="shared" si="859"/>
        <v>6.7652238256059483E-2</v>
      </c>
      <c r="W3918" s="5">
        <f t="shared" si="860"/>
        <v>9.3886102772849034E-2</v>
      </c>
      <c r="X3918" s="6">
        <f t="shared" si="861"/>
        <v>3.1815038893356684E-2</v>
      </c>
      <c r="Y3918" s="6">
        <f t="shared" si="862"/>
        <v>4.4097351052724054E-2</v>
      </c>
      <c r="AA3918">
        <f>(O3918*constantes!$B$4)+(LN(110)*constantes!$B$5)+(LN(22)*constantes!$B$8)+(F3918*constantes!$B$9)</f>
        <v>23.088660364337766</v>
      </c>
      <c r="AB3918">
        <f t="shared" si="863"/>
        <v>5.1185816914687488E-2</v>
      </c>
      <c r="AC3918">
        <f>(O3918*constantes!$D$4)+(LN(110)*constantes!$D$5)+(LN(22)*constantes!$D$8)+(F3918*constantes!$D$9)</f>
        <v>25.220324924765169</v>
      </c>
      <c r="AD3918" s="7">
        <f t="shared" si="864"/>
        <v>2.3692217580876362E-2</v>
      </c>
      <c r="AF3918">
        <f>(O3918*constantes!$B$4)+(LN(125)*constantes!$B$5)+(LN(22.5)*constantes!$B$8)+(F3918*constantes!$B$9)</f>
        <v>23.343617301092156</v>
      </c>
      <c r="AG3918">
        <f t="shared" si="865"/>
        <v>6.5553501255932511E-2</v>
      </c>
      <c r="AH3918">
        <f>(O3918*constantes!$D$4)+(LN(125)*constantes!$D$5)+(LN(22.5)*constantes!$D$8)+(F3918*constantes!$D$9)</f>
        <v>25.591397941373401</v>
      </c>
      <c r="AI3918">
        <f t="shared" si="866"/>
        <v>3.4153313573738631E-2</v>
      </c>
    </row>
    <row r="3919" spans="1:35" x14ac:dyDescent="0.25">
      <c r="A3919" s="11">
        <v>3918</v>
      </c>
      <c r="B3919">
        <v>1</v>
      </c>
      <c r="C3919">
        <v>62</v>
      </c>
      <c r="D3919">
        <v>0</v>
      </c>
      <c r="E3919">
        <v>1</v>
      </c>
      <c r="F3919">
        <v>0</v>
      </c>
      <c r="G3919">
        <v>144</v>
      </c>
      <c r="H3919">
        <v>31.42</v>
      </c>
      <c r="I3919">
        <f>IF(AND(B3919=1,E3919=0),V3919,IF(AND(B3919=1,E3919=1),W3919,IF(AND(B3919=0,E3919=0),X3919,IF(AND(B3919=0,E3919=1),Y3919,ERROR))))</f>
        <v>0.33986621046349108</v>
      </c>
      <c r="K3919">
        <f t="shared" si="854"/>
        <v>0.15777159470264646</v>
      </c>
      <c r="L3919">
        <f t="shared" si="855"/>
        <v>0.12458920296857934</v>
      </c>
      <c r="M3919" s="22" t="str">
        <f t="shared" si="867"/>
        <v>'&gt;30%</v>
      </c>
      <c r="O3919">
        <f t="shared" si="856"/>
        <v>4.1271343850450917</v>
      </c>
      <c r="P3919">
        <f t="shared" si="857"/>
        <v>4.9698132995760007</v>
      </c>
      <c r="Q3919">
        <f t="shared" si="858"/>
        <v>3.4474446328274753</v>
      </c>
      <c r="R3919">
        <f>(O3919*constantes!$B$4)+(P3919*constantes!$B$5)+(D3919*constantes!$B$6)+(Q3919*constantes!$B$8)+(F3919*constantes!$B$9)</f>
        <v>24.800036192614058</v>
      </c>
      <c r="S3919" s="4">
        <f>(O3919*constantes!$B$4)+(P3919*constantes!$C$5)+(D3919*constantes!$B$6)+(Q3919*constantes!$B$8)+(F3919*constantes!$B$9)</f>
        <v>25.15607361739568</v>
      </c>
      <c r="T3919">
        <f>(O3919*constantes!$D$4)+(P3919*constantes!$D$5)+(D3919*constantes!$D$6)+(Q3919*constantes!$D$8)+(F3919*constantes!$D$9)</f>
        <v>26.972365158158023</v>
      </c>
      <c r="U3919">
        <f>(O3919*constantes!$D$4)+(P3919*constantes!$E$5)+(D3919*constantes!$D$6)+(Q3919*constantes!$D$8)+(F3919*constantes!$D$9)</f>
        <v>27.319059333936444</v>
      </c>
      <c r="V3919" s="5">
        <f t="shared" si="859"/>
        <v>0.25241280010017775</v>
      </c>
      <c r="W3919" s="5">
        <f t="shared" si="860"/>
        <v>0.33986621046349108</v>
      </c>
      <c r="X3919" s="6">
        <f t="shared" si="861"/>
        <v>0.12912964596365573</v>
      </c>
      <c r="Y3919" s="6">
        <f t="shared" si="862"/>
        <v>0.17762254824486912</v>
      </c>
      <c r="AA3919">
        <f>(O3919*constantes!$B$4)+(LN(110)*constantes!$B$5)+(LN(22)*constantes!$B$8)+(F3919*constantes!$B$9)</f>
        <v>24.017857097993041</v>
      </c>
      <c r="AB3919">
        <f t="shared" si="863"/>
        <v>0.12458920296857934</v>
      </c>
      <c r="AC3919">
        <f>(O3919*constantes!$D$4)+(LN(110)*constantes!$D$5)+(LN(22)*constantes!$D$8)+(F3919*constantes!$D$9)</f>
        <v>26.032545241135235</v>
      </c>
      <c r="AD3919" s="7">
        <f t="shared" si="864"/>
        <v>5.2585681787711391E-2</v>
      </c>
      <c r="AF3919">
        <f>(O3919*constantes!$B$4)+(LN(125)*constantes!$B$5)+(LN(22.5)*constantes!$B$8)+(F3919*constantes!$B$9)</f>
        <v>24.27281403474743</v>
      </c>
      <c r="AG3919">
        <f t="shared" si="865"/>
        <v>0.15777159470264646</v>
      </c>
      <c r="AH3919">
        <f>(O3919*constantes!$D$4)+(LN(125)*constantes!$D$5)+(LN(22.5)*constantes!$D$8)+(F3919*constantes!$D$9)</f>
        <v>26.403618257743467</v>
      </c>
      <c r="AI3919">
        <f t="shared" si="866"/>
        <v>7.5302674960658122E-2</v>
      </c>
    </row>
    <row r="3920" spans="1:35" x14ac:dyDescent="0.25">
      <c r="A3920" s="11">
        <v>3919</v>
      </c>
      <c r="B3920">
        <v>0</v>
      </c>
      <c r="C3920">
        <v>35</v>
      </c>
      <c r="D3920">
        <v>0</v>
      </c>
      <c r="E3920">
        <v>0</v>
      </c>
      <c r="F3920">
        <v>0</v>
      </c>
      <c r="G3920">
        <v>121.5</v>
      </c>
      <c r="H3920">
        <v>20.86</v>
      </c>
      <c r="I3920">
        <f>IF(AND(B3920=1,E3920=0),V3920,IF(AND(B3920=1,E3920=1),W3920,IF(AND(B3920=0,E3920=0),X3920,IF(AND(B3920=0,E3920=1),Y3920,ERROR))))</f>
        <v>1.4565116994765481E-2</v>
      </c>
      <c r="K3920">
        <f t="shared" si="854"/>
        <v>1.6383680801150824E-2</v>
      </c>
      <c r="L3920">
        <f t="shared" si="855"/>
        <v>1.133354995431346E-2</v>
      </c>
      <c r="M3920" s="22" t="str">
        <f t="shared" si="867"/>
        <v>NORMAL</v>
      </c>
      <c r="O3920">
        <f t="shared" si="856"/>
        <v>3.5553480614894135</v>
      </c>
      <c r="P3920">
        <f t="shared" si="857"/>
        <v>4.7999142627806028</v>
      </c>
      <c r="Q3920">
        <f t="shared" si="858"/>
        <v>3.0378334495726262</v>
      </c>
      <c r="R3920">
        <f>(O3920*constantes!$B$4)+(P3920*constantes!$B$5)+(D3920*constantes!$B$6)+(Q3920*constantes!$B$8)+(F3920*constantes!$B$9)</f>
        <v>22.380184475910816</v>
      </c>
      <c r="S3920" s="4">
        <f>(O3920*constantes!$B$4)+(P3920*constantes!$C$5)+(D3920*constantes!$B$6)+(Q3920*constantes!$B$8)+(F3920*constantes!$B$9)</f>
        <v>22.724050333696418</v>
      </c>
      <c r="T3920">
        <f>(O3920*constantes!$D$4)+(P3920*constantes!$D$5)+(D3920*constantes!$D$6)+(Q3920*constantes!$D$8)+(F3920*constantes!$D$9)</f>
        <v>24.729170129689191</v>
      </c>
      <c r="U3920">
        <f>(O3920*constantes!$D$4)+(P3920*constantes!$E$5)+(D3920*constantes!$D$6)+(Q3920*constantes!$D$8)+(F3920*constantes!$D$9)</f>
        <v>25.064012148660762</v>
      </c>
      <c r="V3920" s="5">
        <f t="shared" si="859"/>
        <v>2.5539718945469803E-2</v>
      </c>
      <c r="W3920" s="5">
        <f t="shared" si="860"/>
        <v>3.5831220419310417E-2</v>
      </c>
      <c r="X3920" s="6">
        <f t="shared" si="861"/>
        <v>1.4565116994765481E-2</v>
      </c>
      <c r="Y3920" s="6">
        <f t="shared" si="862"/>
        <v>2.0298810318394644E-2</v>
      </c>
      <c r="AA3920">
        <f>(O3920*constantes!$B$4)+(LN(110)*constantes!$B$5)+(LN(22)*constantes!$B$8)+(F3920*constantes!$B$9)</f>
        <v>22.237909144217156</v>
      </c>
      <c r="AB3920">
        <f t="shared" si="863"/>
        <v>2.2190585383473738E-2</v>
      </c>
      <c r="AC3920">
        <f>(O3920*constantes!$D$4)+(LN(110)*constantes!$D$5)+(LN(22)*constantes!$D$8)+(F3920*constantes!$D$9)</f>
        <v>24.476674629697587</v>
      </c>
      <c r="AD3920" s="7">
        <f t="shared" si="864"/>
        <v>1.133354995431346E-2</v>
      </c>
      <c r="AF3920">
        <f>(O3920*constantes!$B$4)+(LN(125)*constantes!$B$5)+(LN(22.5)*constantes!$B$8)+(F3920*constantes!$B$9)</f>
        <v>22.492866080971549</v>
      </c>
      <c r="AG3920">
        <f t="shared" si="865"/>
        <v>2.8542111166007578E-2</v>
      </c>
      <c r="AH3920">
        <f>(O3920*constantes!$D$4)+(LN(125)*constantes!$D$5)+(LN(22.5)*constantes!$D$8)+(F3920*constantes!$D$9)</f>
        <v>24.84774764630582</v>
      </c>
      <c r="AI3920">
        <f t="shared" si="866"/>
        <v>1.6383680801150824E-2</v>
      </c>
    </row>
    <row r="3921" spans="1:35" x14ac:dyDescent="0.25">
      <c r="A3921" s="11">
        <v>3920</v>
      </c>
      <c r="B3921">
        <v>0</v>
      </c>
      <c r="C3921">
        <v>49</v>
      </c>
      <c r="D3921">
        <v>1</v>
      </c>
      <c r="E3921">
        <v>1</v>
      </c>
      <c r="F3921">
        <v>0</v>
      </c>
      <c r="G3921">
        <v>150</v>
      </c>
      <c r="H3921">
        <v>24.3</v>
      </c>
      <c r="I3921">
        <f>IF(AND(B3921=1,E3921=0),V3921,IF(AND(B3921=1,E3921=1),W3921,IF(AND(B3921=0,E3921=0),X3921,IF(AND(B3921=0,E3921=1),Y3921,ERROR))))</f>
        <v>0.17202177254545237</v>
      </c>
      <c r="K3921">
        <f t="shared" si="854"/>
        <v>4.0428513799347532E-2</v>
      </c>
      <c r="L3921">
        <f t="shared" si="855"/>
        <v>2.8073382189004015E-2</v>
      </c>
      <c r="M3921" s="22" t="str">
        <f t="shared" si="867"/>
        <v>Elevated Risk</v>
      </c>
      <c r="O3921">
        <f t="shared" si="856"/>
        <v>3.8918202981106265</v>
      </c>
      <c r="P3921">
        <f t="shared" si="857"/>
        <v>5.0106352940962555</v>
      </c>
      <c r="Q3921">
        <f t="shared" si="858"/>
        <v>3.1904763503465028</v>
      </c>
      <c r="R3921">
        <f>(O3921*constantes!$B$4)+(P3921*constantes!$B$5)+(D3921*constantes!$B$6)+(Q3921*constantes!$B$8)+(F3921*constantes!$B$9)</f>
        <v>24.649054172842739</v>
      </c>
      <c r="S3921" s="4">
        <f>(O3921*constantes!$B$4)+(P3921*constantes!$C$5)+(D3921*constantes!$B$6)+(Q3921*constantes!$B$8)+(F3921*constantes!$B$9)</f>
        <v>25.008016085311795</v>
      </c>
      <c r="T3921">
        <f>(O3921*constantes!$D$4)+(P3921*constantes!$D$5)+(D3921*constantes!$D$6)+(Q3921*constantes!$D$8)+(F3921*constantes!$D$9)</f>
        <v>26.93419261781083</v>
      </c>
      <c r="U3921">
        <f>(O3921*constantes!$D$4)+(P3921*constantes!$E$5)+(D3921*constantes!$D$6)+(Q3921*constantes!$D$8)+(F3921*constantes!$D$9)</f>
        <v>27.283734535926985</v>
      </c>
      <c r="V3921" s="5">
        <f t="shared" si="859"/>
        <v>0.22130661549247932</v>
      </c>
      <c r="W3921" s="5">
        <f t="shared" si="860"/>
        <v>0.30103739394401841</v>
      </c>
      <c r="X3921" s="6">
        <f t="shared" si="861"/>
        <v>0.12460827475480796</v>
      </c>
      <c r="Y3921" s="6">
        <f t="shared" si="862"/>
        <v>0.17202177254545237</v>
      </c>
      <c r="AA3921">
        <f>(O3921*constantes!$B$4)+(LN(110)*constantes!$B$5)+(LN(22)*constantes!$B$8)+(F3921*constantes!$B$9)</f>
        <v>23.285333757929525</v>
      </c>
      <c r="AB3921">
        <f t="shared" si="863"/>
        <v>6.1959526107751905E-2</v>
      </c>
      <c r="AC3921">
        <f>(O3921*constantes!$D$4)+(LN(110)*constantes!$D$5)+(LN(22)*constantes!$D$8)+(F3921*constantes!$D$9)</f>
        <v>25.39223913860047</v>
      </c>
      <c r="AD3921" s="7">
        <f t="shared" si="864"/>
        <v>2.8073382189004015E-2</v>
      </c>
      <c r="AF3921">
        <f>(O3921*constantes!$B$4)+(LN(125)*constantes!$B$5)+(LN(22.5)*constantes!$B$8)+(F3921*constantes!$B$9)</f>
        <v>23.540290694683922</v>
      </c>
      <c r="AG3921">
        <f t="shared" si="865"/>
        <v>7.9222803135090225E-2</v>
      </c>
      <c r="AH3921">
        <f>(O3921*constantes!$D$4)+(LN(125)*constantes!$D$5)+(LN(22.5)*constantes!$D$8)+(F3921*constantes!$D$9)</f>
        <v>25.763312155208702</v>
      </c>
      <c r="AI3921">
        <f t="shared" si="866"/>
        <v>4.0428513799347532E-2</v>
      </c>
    </row>
    <row r="3922" spans="1:35" x14ac:dyDescent="0.25">
      <c r="A3922" s="11">
        <v>3921</v>
      </c>
      <c r="B3922">
        <v>1</v>
      </c>
      <c r="C3922">
        <v>49</v>
      </c>
      <c r="D3922">
        <v>0</v>
      </c>
      <c r="E3922">
        <v>0</v>
      </c>
      <c r="F3922">
        <v>0</v>
      </c>
      <c r="G3922">
        <v>116</v>
      </c>
      <c r="H3922">
        <v>31.47</v>
      </c>
      <c r="I3922">
        <f>IF(AND(B3922=1,E3922=0),V3922,IF(AND(B3922=1,E3922=1),W3922,IF(AND(B3922=0,E3922=0),X3922,IF(AND(B3922=0,E3922=1),Y3922,ERROR))))</f>
        <v>8.9488685224144215E-2</v>
      </c>
      <c r="K3922">
        <f t="shared" si="854"/>
        <v>7.9222803135090225E-2</v>
      </c>
      <c r="L3922">
        <f t="shared" si="855"/>
        <v>6.1959526107751905E-2</v>
      </c>
      <c r="M3922" s="22" t="str">
        <f t="shared" si="867"/>
        <v>Elevated Risk</v>
      </c>
      <c r="O3922">
        <f t="shared" si="856"/>
        <v>3.8918202981106265</v>
      </c>
      <c r="P3922">
        <f t="shared" si="857"/>
        <v>4.7535901911063645</v>
      </c>
      <c r="Q3922">
        <f t="shared" si="858"/>
        <v>3.4490347110763153</v>
      </c>
      <c r="R3922">
        <f>(O3922*constantes!$B$4)+(P3922*constantes!$B$5)+(D3922*constantes!$B$6)+(Q3922*constantes!$B$8)+(F3922*constantes!$B$9)</f>
        <v>23.667662254824023</v>
      </c>
      <c r="S3922" s="4">
        <f>(O3922*constantes!$B$4)+(P3922*constantes!$C$5)+(D3922*constantes!$B$6)+(Q3922*constantes!$B$8)+(F3922*constantes!$B$9)</f>
        <v>24.008209456114884</v>
      </c>
      <c r="T3922">
        <f>(O3922*constantes!$D$4)+(P3922*constantes!$D$5)+(D3922*constantes!$D$6)+(Q3922*constantes!$D$8)+(F3922*constantes!$D$9)</f>
        <v>25.724655839082654</v>
      </c>
      <c r="U3922">
        <f>(O3922*constantes!$D$4)+(P3922*constantes!$E$5)+(D3922*constantes!$D$6)+(Q3922*constantes!$D$8)+(F3922*constantes!$D$9)</f>
        <v>26.056266290814236</v>
      </c>
      <c r="V3922" s="5">
        <f t="shared" si="859"/>
        <v>8.9488685224144215E-2</v>
      </c>
      <c r="W3922" s="5">
        <f t="shared" si="860"/>
        <v>0.12347009661718011</v>
      </c>
      <c r="X3922" s="6">
        <f t="shared" si="861"/>
        <v>3.8925756438205061E-2</v>
      </c>
      <c r="Y3922" s="6">
        <f t="shared" si="862"/>
        <v>5.3813398534464985E-2</v>
      </c>
      <c r="AA3922">
        <f>(O3922*constantes!$B$4)+(LN(110)*constantes!$B$5)+(LN(22)*constantes!$B$8)+(F3922*constantes!$B$9)</f>
        <v>23.285333757929525</v>
      </c>
      <c r="AB3922">
        <f t="shared" si="863"/>
        <v>6.1959526107751905E-2</v>
      </c>
      <c r="AC3922">
        <f>(O3922*constantes!$D$4)+(LN(110)*constantes!$D$5)+(LN(22)*constantes!$D$8)+(F3922*constantes!$D$9)</f>
        <v>25.39223913860047</v>
      </c>
      <c r="AD3922" s="7">
        <f t="shared" si="864"/>
        <v>2.8073382189004015E-2</v>
      </c>
      <c r="AF3922">
        <f>(O3922*constantes!$B$4)+(LN(125)*constantes!$B$5)+(LN(22.5)*constantes!$B$8)+(F3922*constantes!$B$9)</f>
        <v>23.540290694683922</v>
      </c>
      <c r="AG3922">
        <f t="shared" si="865"/>
        <v>7.9222803135090225E-2</v>
      </c>
      <c r="AH3922">
        <f>(O3922*constantes!$D$4)+(LN(125)*constantes!$D$5)+(LN(22.5)*constantes!$D$8)+(F3922*constantes!$D$9)</f>
        <v>25.763312155208702</v>
      </c>
      <c r="AI3922">
        <f t="shared" si="866"/>
        <v>4.0428513799347532E-2</v>
      </c>
    </row>
    <row r="3923" spans="1:35" x14ac:dyDescent="0.25">
      <c r="A3923" s="11">
        <v>3922</v>
      </c>
      <c r="B3923">
        <v>0</v>
      </c>
      <c r="C3923">
        <v>47</v>
      </c>
      <c r="D3923">
        <v>1</v>
      </c>
      <c r="E3923">
        <v>0</v>
      </c>
      <c r="F3923">
        <v>0</v>
      </c>
      <c r="G3923">
        <v>126.5</v>
      </c>
      <c r="H3923">
        <v>26.58</v>
      </c>
      <c r="I3923">
        <f>IF(AND(B3923=1,E3923=0),V3923,IF(AND(B3923=1,E3923=1),W3923,IF(AND(B3923=0,E3923=0),X3923,IF(AND(B3923=0,E3923=1),Y3923,ERROR))))</f>
        <v>7.4133638196459128E-2</v>
      </c>
      <c r="K3923">
        <f t="shared" si="854"/>
        <v>3.6173927347526003E-2</v>
      </c>
      <c r="L3923">
        <f t="shared" si="855"/>
        <v>2.5101986203356352E-2</v>
      </c>
      <c r="M3923" s="22" t="str">
        <f t="shared" si="867"/>
        <v>Elevated Risk</v>
      </c>
      <c r="O3923">
        <f t="shared" si="856"/>
        <v>3.8501476017100584</v>
      </c>
      <c r="P3923">
        <f t="shared" si="857"/>
        <v>4.8402423081675749</v>
      </c>
      <c r="Q3923">
        <f t="shared" si="858"/>
        <v>3.2801590532850993</v>
      </c>
      <c r="R3923">
        <f>(O3923*constantes!$B$4)+(P3923*constantes!$B$5)+(D3923*constantes!$B$6)+(Q3923*constantes!$B$8)+(F3923*constantes!$B$9)</f>
        <v>24.274333871927681</v>
      </c>
      <c r="S3923" s="4">
        <f>(O3923*constantes!$B$4)+(P3923*constantes!$C$5)+(D3923*constantes!$B$6)+(Q3923*constantes!$B$8)+(F3923*constantes!$B$9)</f>
        <v>24.621088830884801</v>
      </c>
      <c r="T3923">
        <f>(O3923*constantes!$D$4)+(P3923*constantes!$D$5)+(D3923*constantes!$D$6)+(Q3923*constantes!$D$8)+(F3923*constantes!$D$9)</f>
        <v>26.38734844164485</v>
      </c>
      <c r="U3923">
        <f>(O3923*constantes!$D$4)+(P3923*constantes!$E$5)+(D3923*constantes!$D$6)+(Q3923*constantes!$D$8)+(F3923*constantes!$D$9)</f>
        <v>26.725003745062619</v>
      </c>
      <c r="V3923" s="5">
        <f t="shared" si="859"/>
        <v>0.15799152284945006</v>
      </c>
      <c r="W3923" s="5">
        <f t="shared" si="860"/>
        <v>0.2159163953892933</v>
      </c>
      <c r="X3923" s="6">
        <f t="shared" si="861"/>
        <v>7.4133638196459128E-2</v>
      </c>
      <c r="Y3923" s="6">
        <f t="shared" si="862"/>
        <v>0.10233934653299015</v>
      </c>
      <c r="AA3923">
        <f>(O3923*constantes!$B$4)+(LN(110)*constantes!$B$5)+(LN(22)*constantes!$B$8)+(F3923*constantes!$B$9)</f>
        <v>23.155608320942413</v>
      </c>
      <c r="AB3923">
        <f t="shared" si="863"/>
        <v>5.4631350702972536E-2</v>
      </c>
      <c r="AC3923">
        <f>(O3923*constantes!$D$4)+(LN(110)*constantes!$D$5)+(LN(22)*constantes!$D$8)+(F3923*constantes!$D$9)</f>
        <v>25.278844814605776</v>
      </c>
      <c r="AD3923" s="7">
        <f t="shared" si="864"/>
        <v>2.5101986203356352E-2</v>
      </c>
      <c r="AF3923">
        <f>(O3923*constantes!$B$4)+(LN(125)*constantes!$B$5)+(LN(22.5)*constantes!$B$8)+(F3923*constantes!$B$9)</f>
        <v>23.410565257696806</v>
      </c>
      <c r="AG3923">
        <f t="shared" si="865"/>
        <v>6.9930001122808005E-2</v>
      </c>
      <c r="AH3923">
        <f>(O3923*constantes!$D$4)+(LN(125)*constantes!$D$5)+(LN(22.5)*constantes!$D$8)+(F3923*constantes!$D$9)</f>
        <v>25.649917831214008</v>
      </c>
      <c r="AI3923">
        <f t="shared" si="866"/>
        <v>3.6173927347526003E-2</v>
      </c>
    </row>
    <row r="3924" spans="1:35" x14ac:dyDescent="0.25">
      <c r="A3924" s="11">
        <v>3923</v>
      </c>
      <c r="B3924">
        <v>0</v>
      </c>
      <c r="C3924">
        <v>45</v>
      </c>
      <c r="D3924">
        <v>1</v>
      </c>
      <c r="E3924">
        <v>0</v>
      </c>
      <c r="F3924">
        <v>0</v>
      </c>
      <c r="G3924">
        <v>93.5</v>
      </c>
      <c r="H3924">
        <v>21.25</v>
      </c>
      <c r="I3924">
        <f>IF(AND(B3924=1,E3924=0),V3924,IF(AND(B3924=1,E3924=1),W3924,IF(AND(B3924=0,E3924=0),X3924,IF(AND(B3924=0,E3924=1),Y3924,ERROR))))</f>
        <v>2.5741135723196584E-2</v>
      </c>
      <c r="K3924">
        <f t="shared" si="854"/>
        <v>3.2202898660143586E-2</v>
      </c>
      <c r="L3924">
        <f t="shared" si="855"/>
        <v>2.2332293193086827E-2</v>
      </c>
      <c r="M3924" s="22" t="str">
        <f t="shared" si="867"/>
        <v>NORMAL</v>
      </c>
      <c r="O3924">
        <f t="shared" si="856"/>
        <v>3.8066624897703196</v>
      </c>
      <c r="P3924">
        <f t="shared" si="857"/>
        <v>4.5379614362946414</v>
      </c>
      <c r="Q3924">
        <f t="shared" si="858"/>
        <v>3.0563568953704259</v>
      </c>
      <c r="R3924">
        <f>(O3924*constantes!$B$4)+(P3924*constantes!$B$5)+(D3924*constantes!$B$6)+(Q3924*constantes!$B$8)+(F3924*constantes!$B$9)</f>
        <v>23.400787621339692</v>
      </c>
      <c r="S3924" s="4">
        <f>(O3924*constantes!$B$4)+(P3924*constantes!$C$5)+(D3924*constantes!$B$6)+(Q3924*constantes!$B$8)+(F3924*constantes!$B$9)</f>
        <v>23.725887178635841</v>
      </c>
      <c r="T3924">
        <f>(O3924*constantes!$D$4)+(P3924*constantes!$D$5)+(D3924*constantes!$D$6)+(Q3924*constantes!$D$8)+(F3924*constantes!$D$9)</f>
        <v>25.304314667565016</v>
      </c>
      <c r="U3924">
        <f>(O3924*constantes!$D$4)+(P3924*constantes!$E$5)+(D3924*constantes!$D$6)+(Q3924*constantes!$D$8)+(F3924*constantes!$D$9)</f>
        <v>25.620882857360929</v>
      </c>
      <c r="V3924" s="5">
        <f t="shared" si="859"/>
        <v>6.9273717058555007E-2</v>
      </c>
      <c r="W3924" s="5">
        <f t="shared" si="860"/>
        <v>9.4591919538509761E-2</v>
      </c>
      <c r="X3924" s="6">
        <f t="shared" si="861"/>
        <v>2.5741135723196584E-2</v>
      </c>
      <c r="Y3924" s="6">
        <f t="shared" si="862"/>
        <v>3.5157137405677497E-2</v>
      </c>
      <c r="AA3924">
        <f>(O3924*constantes!$B$4)+(LN(110)*constantes!$B$5)+(LN(22)*constantes!$B$8)+(F3924*constantes!$B$9)</f>
        <v>23.020240906878485</v>
      </c>
      <c r="AB3924">
        <f t="shared" si="863"/>
        <v>4.7883245315309741E-2</v>
      </c>
      <c r="AC3924">
        <f>(O3924*constantes!$D$4)+(LN(110)*constantes!$D$5)+(LN(22)*constantes!$D$8)+(F3924*constantes!$D$9)</f>
        <v>25.16051878105991</v>
      </c>
      <c r="AD3924" s="7">
        <f t="shared" si="864"/>
        <v>2.2332293193086827E-2</v>
      </c>
      <c r="AF3924">
        <f>(O3924*constantes!$B$4)+(LN(125)*constantes!$B$5)+(LN(22.5)*constantes!$B$8)+(F3924*constantes!$B$9)</f>
        <v>23.275197843632878</v>
      </c>
      <c r="AG3924">
        <f t="shared" si="865"/>
        <v>6.1354256697024101E-2</v>
      </c>
      <c r="AH3924">
        <f>(O3924*constantes!$D$4)+(LN(125)*constantes!$D$5)+(LN(22.5)*constantes!$D$8)+(F3924*constantes!$D$9)</f>
        <v>25.531591797668142</v>
      </c>
      <c r="AI3924">
        <f t="shared" si="866"/>
        <v>3.2202898660143586E-2</v>
      </c>
    </row>
    <row r="3925" spans="1:35" x14ac:dyDescent="0.25">
      <c r="A3925" s="11">
        <v>3924</v>
      </c>
      <c r="B3925">
        <v>0</v>
      </c>
      <c r="C3925">
        <v>39</v>
      </c>
      <c r="D3925">
        <v>1</v>
      </c>
      <c r="E3925">
        <v>0</v>
      </c>
      <c r="F3925">
        <v>0</v>
      </c>
      <c r="G3925">
        <v>126.5</v>
      </c>
      <c r="H3925">
        <v>19.71</v>
      </c>
      <c r="I3925">
        <f>IF(AND(B3925=1,E3925=0),V3925,IF(AND(B3925=1,E3925=1),W3925,IF(AND(B3925=0,E3925=0),X3925,IF(AND(B3925=0,E3925=1),Y3925,ERROR))))</f>
        <v>3.9005914665409591E-2</v>
      </c>
      <c r="K3925">
        <f t="shared" si="854"/>
        <v>2.1931490638549711E-2</v>
      </c>
      <c r="L3925">
        <f t="shared" si="855"/>
        <v>1.5184528759381921E-2</v>
      </c>
      <c r="M3925" s="22" t="str">
        <f t="shared" si="867"/>
        <v>Elevated Risk</v>
      </c>
      <c r="O3925">
        <f t="shared" si="856"/>
        <v>3.6635616461296463</v>
      </c>
      <c r="P3925">
        <f t="shared" si="857"/>
        <v>4.8402423081675749</v>
      </c>
      <c r="Q3925">
        <f t="shared" si="858"/>
        <v>2.9811261211646287</v>
      </c>
      <c r="R3925">
        <f>(O3925*constantes!$B$4)+(P3925*constantes!$B$5)+(D3925*constantes!$B$6)+(Q3925*constantes!$B$8)+(F3925*constantes!$B$9)</f>
        <v>23.456434918046931</v>
      </c>
      <c r="S3925" s="4">
        <f>(O3925*constantes!$B$4)+(P3925*constantes!$C$5)+(D3925*constantes!$B$6)+(Q3925*constantes!$B$8)+(F3925*constantes!$B$9)</f>
        <v>23.803189877004058</v>
      </c>
      <c r="T3925">
        <f>(O3925*constantes!$D$4)+(P3925*constantes!$D$5)+(D3925*constantes!$D$6)+(Q3925*constantes!$D$8)+(F3925*constantes!$D$9)</f>
        <v>25.72675440894707</v>
      </c>
      <c r="U3925">
        <f>(O3925*constantes!$D$4)+(P3925*constantes!$E$5)+(D3925*constantes!$D$6)+(Q3925*constantes!$D$8)+(F3925*constantes!$D$9)</f>
        <v>26.064409712364839</v>
      </c>
      <c r="V3925" s="5">
        <f t="shared" si="859"/>
        <v>7.3089452131758881E-2</v>
      </c>
      <c r="W3925" s="5">
        <f t="shared" si="860"/>
        <v>0.10179392374288165</v>
      </c>
      <c r="X3925" s="6">
        <f t="shared" si="861"/>
        <v>3.9005914665409591E-2</v>
      </c>
      <c r="Y3925" s="6">
        <f t="shared" si="862"/>
        <v>5.4241258524850733E-2</v>
      </c>
      <c r="AA3925">
        <f>(O3925*constantes!$B$4)+(LN(110)*constantes!$B$5)+(LN(22)*constantes!$B$8)+(F3925*constantes!$B$9)</f>
        <v>22.574773704658814</v>
      </c>
      <c r="AB3925">
        <f t="shared" si="863"/>
        <v>3.0940270522043956E-2</v>
      </c>
      <c r="AC3925">
        <f>(O3925*constantes!$D$4)+(LN(110)*constantes!$D$5)+(LN(22)*constantes!$D$8)+(F3925*constantes!$D$9)</f>
        <v>24.771131368454586</v>
      </c>
      <c r="AD3925" s="7">
        <f t="shared" si="864"/>
        <v>1.5184528759381921E-2</v>
      </c>
      <c r="AF3925">
        <f>(O3925*constantes!$B$4)+(LN(125)*constantes!$B$5)+(LN(22.5)*constantes!$B$8)+(F3925*constantes!$B$9)</f>
        <v>22.829730641413207</v>
      </c>
      <c r="AG3925">
        <f t="shared" si="865"/>
        <v>3.974481175054656E-2</v>
      </c>
      <c r="AH3925">
        <f>(O3925*constantes!$D$4)+(LN(125)*constantes!$D$5)+(LN(22.5)*constantes!$D$8)+(F3925*constantes!$D$9)</f>
        <v>25.142204385062819</v>
      </c>
      <c r="AI3925">
        <f t="shared" si="866"/>
        <v>2.1931490638549711E-2</v>
      </c>
    </row>
    <row r="3926" spans="1:35" x14ac:dyDescent="0.25">
      <c r="A3926" s="11">
        <v>3925</v>
      </c>
      <c r="B3926">
        <v>1</v>
      </c>
      <c r="C3926">
        <v>51</v>
      </c>
      <c r="D3926">
        <v>0</v>
      </c>
      <c r="E3926">
        <v>0</v>
      </c>
      <c r="F3926">
        <v>0</v>
      </c>
      <c r="G3926">
        <v>125</v>
      </c>
      <c r="H3926">
        <v>20.12</v>
      </c>
      <c r="I3926">
        <f>IF(AND(B3926=1,E3926=0),V3926,IF(AND(B3926=1,E3926=1),W3926,IF(AND(B3926=0,E3926=0),X3926,IF(AND(B3926=0,E3926=1),Y3926,ERROR))))</f>
        <v>8.1996723920790937E-2</v>
      </c>
      <c r="K3926">
        <f t="shared" si="854"/>
        <v>8.9246869441510945E-2</v>
      </c>
      <c r="L3926">
        <f t="shared" si="855"/>
        <v>6.9883054652788434E-2</v>
      </c>
      <c r="M3926" s="22" t="str">
        <f t="shared" si="867"/>
        <v>NORMAL</v>
      </c>
      <c r="O3926">
        <f t="shared" si="856"/>
        <v>3.9318256327243257</v>
      </c>
      <c r="P3926">
        <f t="shared" si="857"/>
        <v>4.8283137373023015</v>
      </c>
      <c r="Q3926">
        <f t="shared" si="858"/>
        <v>3.0017143452315387</v>
      </c>
      <c r="R3926">
        <f>(O3926*constantes!$B$4)+(P3926*constantes!$B$5)+(D3926*constantes!$B$6)+(Q3926*constantes!$B$8)+(F3926*constantes!$B$9)</f>
        <v>23.57619325090948</v>
      </c>
      <c r="S3926" s="4">
        <f>(O3926*constantes!$B$4)+(P3926*constantes!$C$5)+(D3926*constantes!$B$6)+(Q3926*constantes!$B$8)+(F3926*constantes!$B$9)</f>
        <v>23.922093647049817</v>
      </c>
      <c r="T3926">
        <f>(O3926*constantes!$D$4)+(P3926*constantes!$D$5)+(D3926*constantes!$D$6)+(Q3926*constantes!$D$8)+(F3926*constantes!$D$9)</f>
        <v>25.815011228231825</v>
      </c>
      <c r="U3926">
        <f>(O3926*constantes!$D$4)+(P3926*constantes!$E$5)+(D3926*constantes!$D$6)+(Q3926*constantes!$D$8)+(F3926*constantes!$D$9)</f>
        <v>26.151834394546032</v>
      </c>
      <c r="V3926" s="5">
        <f t="shared" si="859"/>
        <v>8.1996723920790937E-2</v>
      </c>
      <c r="W3926" s="5">
        <f t="shared" si="860"/>
        <v>0.11388687454408675</v>
      </c>
      <c r="X3926" s="6">
        <f t="shared" si="861"/>
        <v>4.2527345749908241E-2</v>
      </c>
      <c r="Y3926" s="6">
        <f t="shared" si="862"/>
        <v>5.9047594955262683E-2</v>
      </c>
      <c r="AA3926">
        <f>(O3926*constantes!$B$4)+(LN(110)*constantes!$B$5)+(LN(22)*constantes!$B$8)+(F3926*constantes!$B$9)</f>
        <v>23.409868764368586</v>
      </c>
      <c r="AB3926">
        <f t="shared" si="863"/>
        <v>6.9883054652788434E-2</v>
      </c>
      <c r="AC3926">
        <f>(O3926*constantes!$D$4)+(LN(110)*constantes!$D$5)+(LN(22)*constantes!$D$8)+(F3926*constantes!$D$9)</f>
        <v>25.50109645445777</v>
      </c>
      <c r="AD3926" s="7">
        <f t="shared" si="864"/>
        <v>3.1250958582138333E-2</v>
      </c>
      <c r="AF3926">
        <f>(O3926*constantes!$B$4)+(LN(125)*constantes!$B$5)+(LN(22.5)*constantes!$B$8)+(F3926*constantes!$B$9)</f>
        <v>23.664825701122982</v>
      </c>
      <c r="AG3926">
        <f t="shared" si="865"/>
        <v>8.9246869441510945E-2</v>
      </c>
      <c r="AH3926">
        <f>(O3926*constantes!$D$4)+(LN(125)*constantes!$D$5)+(LN(22.5)*constantes!$D$8)+(F3926*constantes!$D$9)</f>
        <v>25.872169471066002</v>
      </c>
      <c r="AI3926">
        <f t="shared" si="866"/>
        <v>4.4971857043080821E-2</v>
      </c>
    </row>
    <row r="3927" spans="1:35" x14ac:dyDescent="0.25">
      <c r="A3927" s="11">
        <v>3926</v>
      </c>
      <c r="B3927">
        <v>0</v>
      </c>
      <c r="C3927">
        <v>51</v>
      </c>
      <c r="D3927">
        <v>0</v>
      </c>
      <c r="E3927">
        <v>1</v>
      </c>
      <c r="F3927">
        <v>0</v>
      </c>
      <c r="G3927">
        <v>152</v>
      </c>
      <c r="H3927">
        <v>25.29</v>
      </c>
      <c r="I3927">
        <f>IF(AND(B3927=1,E3927=0),V3927,IF(AND(B3927=1,E3927=1),W3927,IF(AND(B3927=0,E3927=0),X3927,IF(AND(B3927=0,E3927=1),Y3927,ERROR))))</f>
        <v>0.11327169105989332</v>
      </c>
      <c r="K3927">
        <f t="shared" si="854"/>
        <v>4.4971857043080821E-2</v>
      </c>
      <c r="L3927">
        <f t="shared" si="855"/>
        <v>3.1250958582138333E-2</v>
      </c>
      <c r="M3927" s="22" t="str">
        <f t="shared" si="867"/>
        <v>Elevated Risk</v>
      </c>
      <c r="O3927">
        <f t="shared" si="856"/>
        <v>3.9318256327243257</v>
      </c>
      <c r="P3927">
        <f t="shared" si="857"/>
        <v>5.0238805208462765</v>
      </c>
      <c r="Q3927">
        <f t="shared" si="858"/>
        <v>3.2304090606818736</v>
      </c>
      <c r="R3927">
        <f>(O3927*constantes!$B$4)+(P3927*constantes!$B$5)+(D3927*constantes!$B$6)+(Q3927*constantes!$B$8)+(F3927*constantes!$B$9)</f>
        <v>24.120287589293799</v>
      </c>
      <c r="S3927" s="4">
        <f>(O3927*constantes!$B$4)+(P3927*constantes!$C$5)+(D3927*constantes!$B$6)+(Q3927*constantes!$B$8)+(F3927*constantes!$B$9)</f>
        <v>24.480198389807224</v>
      </c>
      <c r="T3927">
        <f>(O3927*constantes!$D$4)+(P3927*constantes!$D$5)+(D3927*constantes!$D$6)+(Q3927*constantes!$D$8)+(F3927*constantes!$D$9)</f>
        <v>26.482043162604487</v>
      </c>
      <c r="U3927">
        <f>(O3927*constantes!$D$4)+(P3927*constantes!$E$5)+(D3927*constantes!$D$6)+(Q3927*constantes!$D$8)+(F3927*constantes!$D$9)</f>
        <v>26.832509067738727</v>
      </c>
      <c r="V3927" s="5">
        <f t="shared" si="859"/>
        <v>0.13706346366399924</v>
      </c>
      <c r="W3927" s="5">
        <f t="shared" si="860"/>
        <v>0.19044791105561309</v>
      </c>
      <c r="X3927" s="6">
        <f t="shared" si="861"/>
        <v>8.1189866534193911E-2</v>
      </c>
      <c r="Y3927" s="6">
        <f t="shared" si="862"/>
        <v>0.11327169105989332</v>
      </c>
      <c r="AA3927">
        <f>(O3927*constantes!$B$4)+(LN(110)*constantes!$B$5)+(LN(22)*constantes!$B$8)+(F3927*constantes!$B$9)</f>
        <v>23.409868764368586</v>
      </c>
      <c r="AB3927">
        <f t="shared" si="863"/>
        <v>6.9883054652788434E-2</v>
      </c>
      <c r="AC3927">
        <f>(O3927*constantes!$D$4)+(LN(110)*constantes!$D$5)+(LN(22)*constantes!$D$8)+(F3927*constantes!$D$9)</f>
        <v>25.50109645445777</v>
      </c>
      <c r="AD3927" s="7">
        <f t="shared" si="864"/>
        <v>3.1250958582138333E-2</v>
      </c>
      <c r="AF3927">
        <f>(O3927*constantes!$B$4)+(LN(125)*constantes!$B$5)+(LN(22.5)*constantes!$B$8)+(F3927*constantes!$B$9)</f>
        <v>23.664825701122982</v>
      </c>
      <c r="AG3927">
        <f t="shared" si="865"/>
        <v>8.9246869441510945E-2</v>
      </c>
      <c r="AH3927">
        <f>(O3927*constantes!$D$4)+(LN(125)*constantes!$D$5)+(LN(22.5)*constantes!$D$8)+(F3927*constantes!$D$9)</f>
        <v>25.872169471066002</v>
      </c>
      <c r="AI3927">
        <f t="shared" si="866"/>
        <v>4.4971857043080821E-2</v>
      </c>
    </row>
    <row r="3928" spans="1:35" x14ac:dyDescent="0.25">
      <c r="A3928" s="11">
        <v>3927</v>
      </c>
      <c r="B3928">
        <v>0</v>
      </c>
      <c r="C3928">
        <v>55</v>
      </c>
      <c r="D3928">
        <v>0</v>
      </c>
      <c r="E3928">
        <v>0</v>
      </c>
      <c r="F3928">
        <v>0</v>
      </c>
      <c r="G3928">
        <v>132</v>
      </c>
      <c r="H3928">
        <v>22.62</v>
      </c>
      <c r="I3928">
        <f>IF(AND(B3928=1,E3928=0),V3928,IF(AND(B3928=1,E3928=1),W3928,IF(AND(B3928=0,E3928=0),X3928,IF(AND(B3928=0,E3928=1),Y3928,ERROR))))</f>
        <v>6.3915631751261914E-2</v>
      </c>
      <c r="K3928">
        <f t="shared" si="854"/>
        <v>5.4942946453026109E-2</v>
      </c>
      <c r="L3928">
        <f t="shared" si="855"/>
        <v>3.8241136753246696E-2</v>
      </c>
      <c r="M3928" s="22" t="str">
        <f t="shared" si="867"/>
        <v>Elevated Risk</v>
      </c>
      <c r="O3928">
        <f t="shared" si="856"/>
        <v>4.0073331852324712</v>
      </c>
      <c r="P3928">
        <f t="shared" si="857"/>
        <v>4.8828019225863706</v>
      </c>
      <c r="Q3928">
        <f t="shared" si="858"/>
        <v>3.1188344706879745</v>
      </c>
      <c r="R3928">
        <f>(O3928*constantes!$B$4)+(P3928*constantes!$B$5)+(D3928*constantes!$B$6)+(Q3928*constantes!$B$8)+(F3928*constantes!$B$9)</f>
        <v>24.005174506180104</v>
      </c>
      <c r="S3928" s="4">
        <f>(O3928*constantes!$B$4)+(P3928*constantes!$C$5)+(D3928*constantes!$B$6)+(Q3928*constantes!$B$8)+(F3928*constantes!$B$9)</f>
        <v>24.354978435914191</v>
      </c>
      <c r="T3928">
        <f>(O3928*constantes!$D$4)+(P3928*constantes!$D$5)+(D3928*constantes!$D$6)+(Q3928*constantes!$D$8)+(F3928*constantes!$D$9)</f>
        <v>26.233620589542177</v>
      </c>
      <c r="U3928">
        <f>(O3928*constantes!$D$4)+(P3928*constantes!$E$5)+(D3928*constantes!$D$6)+(Q3928*constantes!$D$8)+(F3928*constantes!$D$9)</f>
        <v>26.574244851661803</v>
      </c>
      <c r="V3928" s="5">
        <f t="shared" si="859"/>
        <v>0.12311998193682738</v>
      </c>
      <c r="W3928" s="5">
        <f t="shared" si="860"/>
        <v>0.17006491072362118</v>
      </c>
      <c r="X3928" s="6">
        <f t="shared" si="861"/>
        <v>6.3915631751261914E-2</v>
      </c>
      <c r="Y3928" s="6">
        <f t="shared" si="862"/>
        <v>8.867370307966016E-2</v>
      </c>
      <c r="AA3928">
        <f>(O3928*constantes!$B$4)+(LN(110)*constantes!$B$5)+(LN(22)*constantes!$B$8)+(F3928*constantes!$B$9)</f>
        <v>23.644920755024344</v>
      </c>
      <c r="AB3928">
        <f t="shared" si="863"/>
        <v>8.7567364830949512E-2</v>
      </c>
      <c r="AC3928">
        <f>(O3928*constantes!$D$4)+(LN(110)*constantes!$D$5)+(LN(22)*constantes!$D$8)+(F3928*constantes!$D$9)</f>
        <v>25.706557790361106</v>
      </c>
      <c r="AD3928" s="7">
        <f t="shared" si="864"/>
        <v>3.8241136753246696E-2</v>
      </c>
      <c r="AF3928">
        <f>(O3928*constantes!$B$4)+(LN(125)*constantes!$B$5)+(LN(22.5)*constantes!$B$8)+(F3928*constantes!$B$9)</f>
        <v>23.899877691778737</v>
      </c>
      <c r="AG3928">
        <f t="shared" si="865"/>
        <v>0.11152976090806932</v>
      </c>
      <c r="AH3928">
        <f>(O3928*constantes!$D$4)+(LN(125)*constantes!$D$5)+(LN(22.5)*constantes!$D$8)+(F3928*constantes!$D$9)</f>
        <v>26.077630806969339</v>
      </c>
      <c r="AI3928">
        <f t="shared" si="866"/>
        <v>5.4942946453026109E-2</v>
      </c>
    </row>
    <row r="3929" spans="1:35" x14ac:dyDescent="0.25">
      <c r="A3929" s="11">
        <v>3928</v>
      </c>
      <c r="B3929">
        <v>0</v>
      </c>
      <c r="C3929">
        <v>57</v>
      </c>
      <c r="D3929">
        <v>0</v>
      </c>
      <c r="E3929">
        <v>1</v>
      </c>
      <c r="F3929">
        <v>0</v>
      </c>
      <c r="G3929">
        <v>152.5</v>
      </c>
      <c r="H3929">
        <v>32.31</v>
      </c>
      <c r="I3929">
        <f>IF(AND(B3929=1,E3929=0),V3929,IF(AND(B3929=1,E3929=1),W3929,IF(AND(B3929=0,E3929=0),X3929,IF(AND(B3929=0,E3929=1),Y3929,ERROR))))</f>
        <v>0.16986671452710078</v>
      </c>
      <c r="K3929">
        <f t="shared" si="854"/>
        <v>6.0378388617794876E-2</v>
      </c>
      <c r="L3929">
        <f t="shared" si="855"/>
        <v>4.2061248414153263E-2</v>
      </c>
      <c r="M3929" s="22" t="str">
        <f t="shared" si="867"/>
        <v>Elevated Risk</v>
      </c>
      <c r="O3929">
        <f t="shared" si="856"/>
        <v>4.0430512678345503</v>
      </c>
      <c r="P3929">
        <f t="shared" si="857"/>
        <v>5.0271645960474665</v>
      </c>
      <c r="Q3929">
        <f t="shared" si="858"/>
        <v>3.4753767798364068</v>
      </c>
      <c r="R3929">
        <f>(O3929*constantes!$B$4)+(P3929*constantes!$B$5)+(D3929*constantes!$B$6)+(Q3929*constantes!$B$8)+(F3929*constantes!$B$9)</f>
        <v>24.666823823304885</v>
      </c>
      <c r="S3929" s="4">
        <f>(O3929*constantes!$B$4)+(P3929*constantes!$C$5)+(D3929*constantes!$B$6)+(Q3929*constantes!$B$8)+(F3929*constantes!$B$9)</f>
        <v>25.026969894965724</v>
      </c>
      <c r="T3929">
        <f>(O3929*constantes!$D$4)+(P3929*constantes!$D$5)+(D3929*constantes!$D$6)+(Q3929*constantes!$D$8)+(F3929*constantes!$D$9)</f>
        <v>26.919173455925801</v>
      </c>
      <c r="U3929">
        <f>(O3929*constantes!$D$4)+(P3929*constantes!$E$5)+(D3929*constantes!$D$6)+(Q3929*constantes!$D$8)+(F3929*constantes!$D$9)</f>
        <v>27.269868458146071</v>
      </c>
      <c r="V3929" s="5">
        <f t="shared" si="859"/>
        <v>0.22479091743064517</v>
      </c>
      <c r="W3929" s="5">
        <f t="shared" si="860"/>
        <v>0.30581114886747696</v>
      </c>
      <c r="X3929" s="6">
        <f t="shared" si="861"/>
        <v>0.12286988590970538</v>
      </c>
      <c r="Y3929" s="6">
        <f t="shared" si="862"/>
        <v>0.16986671452710078</v>
      </c>
      <c r="AA3929">
        <f>(O3929*constantes!$B$4)+(LN(110)*constantes!$B$5)+(LN(22)*constantes!$B$8)+(F3929*constantes!$B$9)</f>
        <v>23.756109717441312</v>
      </c>
      <c r="AB3929">
        <f t="shared" si="863"/>
        <v>9.7348342413305922E-2</v>
      </c>
      <c r="AC3929">
        <f>(O3929*constantes!$D$4)+(LN(110)*constantes!$D$5)+(LN(22)*constantes!$D$8)+(F3929*constantes!$D$9)</f>
        <v>25.803749193387144</v>
      </c>
      <c r="AD3929" s="7">
        <f t="shared" si="864"/>
        <v>4.2061248414153263E-2</v>
      </c>
      <c r="AF3929">
        <f>(O3929*constantes!$B$4)+(LN(125)*constantes!$B$5)+(LN(22.5)*constantes!$B$8)+(F3929*constantes!$B$9)</f>
        <v>24.011066654195705</v>
      </c>
      <c r="AG3929">
        <f t="shared" si="865"/>
        <v>0.12380054983513455</v>
      </c>
      <c r="AH3929">
        <f>(O3929*constantes!$D$4)+(LN(125)*constantes!$D$5)+(LN(22.5)*constantes!$D$8)+(F3929*constantes!$D$9)</f>
        <v>26.174822209995376</v>
      </c>
      <c r="AI3929">
        <f t="shared" si="866"/>
        <v>6.0378388617794876E-2</v>
      </c>
    </row>
    <row r="3930" spans="1:35" x14ac:dyDescent="0.25">
      <c r="A3930" s="11">
        <v>3929</v>
      </c>
      <c r="B3930">
        <v>1</v>
      </c>
      <c r="C3930">
        <v>52</v>
      </c>
      <c r="D3930">
        <v>1</v>
      </c>
      <c r="E3930">
        <v>1</v>
      </c>
      <c r="F3930">
        <v>0</v>
      </c>
      <c r="G3930">
        <v>145</v>
      </c>
      <c r="H3930">
        <v>30.12</v>
      </c>
      <c r="I3930">
        <f>IF(AND(B3930=1,E3930=0),V3930,IF(AND(B3930=1,E3930=1),W3930,IF(AND(B3930=0,E3930=0),X3930,IF(AND(B3930=0,E3930=1),Y3930,ERROR))))</f>
        <v>0.38034708039432796</v>
      </c>
      <c r="K3930">
        <f t="shared" si="854"/>
        <v>9.453671546464415E-2</v>
      </c>
      <c r="L3930">
        <f t="shared" si="855"/>
        <v>7.4072320755760312E-2</v>
      </c>
      <c r="M3930" s="22" t="str">
        <f t="shared" si="867"/>
        <v>'&gt;30%</v>
      </c>
      <c r="O3930">
        <f t="shared" si="856"/>
        <v>3.9512437185814275</v>
      </c>
      <c r="P3930">
        <f t="shared" si="857"/>
        <v>4.9767337424205742</v>
      </c>
      <c r="Q3930">
        <f t="shared" si="858"/>
        <v>3.4051894029316929</v>
      </c>
      <c r="R3930">
        <f>(O3930*constantes!$B$4)+(P3930*constantes!$B$5)+(D3930*constantes!$B$6)+(Q3930*constantes!$B$8)+(F3930*constantes!$B$9)</f>
        <v>24.941364880046962</v>
      </c>
      <c r="S3930" s="4">
        <f>(O3930*constantes!$B$4)+(P3930*constantes!$C$5)+(D3930*constantes!$B$6)+(Q3930*constantes!$B$8)+(F3930*constantes!$B$9)</f>
        <v>25.297898085353971</v>
      </c>
      <c r="T3930">
        <f>(O3930*constantes!$D$4)+(P3930*constantes!$D$5)+(D3930*constantes!$D$6)+(Q3930*constantes!$D$8)+(F3930*constantes!$D$9)</f>
        <v>27.110297938961452</v>
      </c>
      <c r="U3930">
        <f>(O3930*constantes!$D$4)+(P3930*constantes!$E$5)+(D3930*constantes!$D$6)+(Q3930*constantes!$D$8)+(F3930*constantes!$D$9)</f>
        <v>27.45747488483271</v>
      </c>
      <c r="V3930" s="5">
        <f t="shared" si="859"/>
        <v>0.28470806832430251</v>
      </c>
      <c r="W3930" s="5">
        <f t="shared" si="860"/>
        <v>0.38034708039432796</v>
      </c>
      <c r="X3930" s="6">
        <f t="shared" si="861"/>
        <v>0.14675701349193615</v>
      </c>
      <c r="Y3930" s="6">
        <f t="shared" si="862"/>
        <v>0.20115359639943009</v>
      </c>
      <c r="AA3930">
        <f>(O3930*constantes!$B$4)+(LN(110)*constantes!$B$5)+(LN(22)*constantes!$B$8)+(F3930*constantes!$B$9)</f>
        <v>23.470316488918311</v>
      </c>
      <c r="AB3930">
        <f t="shared" si="863"/>
        <v>7.4072320755760312E-2</v>
      </c>
      <c r="AC3930">
        <f>(O3930*constantes!$D$4)+(LN(110)*constantes!$D$5)+(LN(22)*constantes!$D$8)+(F3930*constantes!$D$9)</f>
        <v>25.553934425340952</v>
      </c>
      <c r="AD3930" s="7">
        <f t="shared" si="864"/>
        <v>3.291838619478793E-2</v>
      </c>
      <c r="AF3930">
        <f>(O3930*constantes!$B$4)+(LN(125)*constantes!$B$5)+(LN(22.5)*constantes!$B$8)+(F3930*constantes!$B$9)</f>
        <v>23.725273425672704</v>
      </c>
      <c r="AG3930">
        <f t="shared" si="865"/>
        <v>9.453671546464415E-2</v>
      </c>
      <c r="AH3930">
        <f>(O3930*constantes!$D$4)+(LN(125)*constantes!$D$5)+(LN(22.5)*constantes!$D$8)+(F3930*constantes!$D$9)</f>
        <v>25.925007441949184</v>
      </c>
      <c r="AI3930">
        <f t="shared" si="866"/>
        <v>4.7353292556453264E-2</v>
      </c>
    </row>
    <row r="3931" spans="1:35" x14ac:dyDescent="0.25">
      <c r="A3931" s="11">
        <v>3930</v>
      </c>
      <c r="B3931">
        <v>0</v>
      </c>
      <c r="C3931">
        <v>41</v>
      </c>
      <c r="D3931">
        <v>0</v>
      </c>
      <c r="E3931">
        <v>0</v>
      </c>
      <c r="F3931">
        <v>0</v>
      </c>
      <c r="G3931">
        <v>111</v>
      </c>
      <c r="H3931">
        <v>25.87</v>
      </c>
      <c r="I3931">
        <f>IF(AND(B3931=1,E3931=0),V3931,IF(AND(B3931=1,E3931=1),W3931,IF(AND(B3931=0,E3931=0),X3931,IF(AND(B3931=0,E3931=1),Y3931,ERROR))))</f>
        <v>1.9347191716348688E-2</v>
      </c>
      <c r="K3931">
        <f t="shared" si="854"/>
        <v>2.5088146116023613E-2</v>
      </c>
      <c r="L3931">
        <f t="shared" si="855"/>
        <v>1.7378724267438583E-2</v>
      </c>
      <c r="M3931" s="22" t="str">
        <f t="shared" si="867"/>
        <v>NORMAL</v>
      </c>
      <c r="O3931">
        <f t="shared" si="856"/>
        <v>3.713572066704308</v>
      </c>
      <c r="P3931">
        <f t="shared" si="857"/>
        <v>4.7095302013123339</v>
      </c>
      <c r="Q3931">
        <f t="shared" si="858"/>
        <v>3.2530839961979376</v>
      </c>
      <c r="R3931">
        <f>(O3931*constantes!$B$4)+(P3931*constantes!$B$5)+(D3931*constantes!$B$6)+(Q3931*constantes!$B$8)+(F3931*constantes!$B$9)</f>
        <v>22.875703986284169</v>
      </c>
      <c r="S3931" s="4">
        <f>(O3931*constantes!$B$4)+(P3931*constantes!$C$5)+(D3931*constantes!$B$6)+(Q3931*constantes!$B$8)+(F3931*constantes!$B$9)</f>
        <v>23.213094729906185</v>
      </c>
      <c r="T3931">
        <f>(O3931*constantes!$D$4)+(P3931*constantes!$D$5)+(D3931*constantes!$D$6)+(Q3931*constantes!$D$8)+(F3931*constantes!$D$9)</f>
        <v>25.015513335176763</v>
      </c>
      <c r="U3931">
        <f>(O3931*constantes!$D$4)+(P3931*constantes!$E$5)+(D3931*constantes!$D$6)+(Q3931*constantes!$D$8)+(F3931*constantes!$D$9)</f>
        <v>25.344050162020313</v>
      </c>
      <c r="V3931" s="5">
        <f t="shared" si="859"/>
        <v>4.1575258453454778E-2</v>
      </c>
      <c r="W3931" s="5">
        <f t="shared" si="860"/>
        <v>5.7768764256426741E-2</v>
      </c>
      <c r="X3931" s="6">
        <f t="shared" si="861"/>
        <v>1.9347191716348688E-2</v>
      </c>
      <c r="Y3931" s="6">
        <f t="shared" si="862"/>
        <v>2.6770475372398739E-2</v>
      </c>
      <c r="AA3931">
        <f>(O3931*constantes!$B$4)+(LN(110)*constantes!$B$5)+(LN(22)*constantes!$B$8)+(F3931*constantes!$B$9)</f>
        <v>22.730454143490913</v>
      </c>
      <c r="AB3931">
        <f t="shared" si="863"/>
        <v>3.6057212319339005E-2</v>
      </c>
      <c r="AC3931">
        <f>(O3931*constantes!$D$4)+(LN(110)*constantes!$D$5)+(LN(22)*constantes!$D$8)+(F3931*constantes!$D$9)</f>
        <v>24.907213223567677</v>
      </c>
      <c r="AD3931" s="7">
        <f t="shared" si="864"/>
        <v>1.7378724267438583E-2</v>
      </c>
      <c r="AF3931">
        <f>(O3931*constantes!$B$4)+(LN(125)*constantes!$B$5)+(LN(22.5)*constantes!$B$8)+(F3931*constantes!$B$9)</f>
        <v>22.985411080245306</v>
      </c>
      <c r="AG3931">
        <f t="shared" si="865"/>
        <v>4.62827295767122E-2</v>
      </c>
      <c r="AH3931">
        <f>(O3931*constantes!$D$4)+(LN(125)*constantes!$D$5)+(LN(22.5)*constantes!$D$8)+(F3931*constantes!$D$9)</f>
        <v>25.278286240175909</v>
      </c>
      <c r="AI3931">
        <f t="shared" si="866"/>
        <v>2.5088146116023613E-2</v>
      </c>
    </row>
    <row r="3932" spans="1:35" x14ac:dyDescent="0.25">
      <c r="A3932" s="11">
        <v>3931</v>
      </c>
      <c r="B3932">
        <v>1</v>
      </c>
      <c r="C3932">
        <v>48</v>
      </c>
      <c r="D3932">
        <v>1</v>
      </c>
      <c r="E3932">
        <v>0</v>
      </c>
      <c r="F3932">
        <v>0</v>
      </c>
      <c r="G3932">
        <v>124.5</v>
      </c>
      <c r="H3932">
        <v>20.420000000000002</v>
      </c>
      <c r="I3932">
        <f>IF(AND(B3932=1,E3932=0),V3932,IF(AND(B3932=1,E3932=1),W3932,IF(AND(B3932=0,E3932=0),X3932,IF(AND(B3932=0,E3932=1),Y3932,ERROR))))</f>
        <v>0.13466746172560373</v>
      </c>
      <c r="K3932">
        <f t="shared" si="854"/>
        <v>7.448581103683527E-2</v>
      </c>
      <c r="L3932">
        <f t="shared" si="855"/>
        <v>5.8221930281009082E-2</v>
      </c>
      <c r="M3932" s="22" t="str">
        <f t="shared" si="867"/>
        <v>Elevated Risk</v>
      </c>
      <c r="O3932">
        <f t="shared" si="856"/>
        <v>3.8712010109078911</v>
      </c>
      <c r="P3932">
        <f t="shared" si="857"/>
        <v>4.824305715904762</v>
      </c>
      <c r="Q3932">
        <f t="shared" si="858"/>
        <v>3.0165148127365198</v>
      </c>
      <c r="R3932">
        <f>(O3932*constantes!$B$4)+(P3932*constantes!$B$5)+(D3932*constantes!$B$6)+(Q3932*constantes!$B$8)+(F3932*constantes!$B$9)</f>
        <v>24.101299394469567</v>
      </c>
      <c r="S3932" s="4">
        <f>(O3932*constantes!$B$4)+(P3932*constantes!$C$5)+(D3932*constantes!$B$6)+(Q3932*constantes!$B$8)+(F3932*constantes!$B$9)</f>
        <v>24.446912655956986</v>
      </c>
      <c r="T3932">
        <f>(O3932*constantes!$D$4)+(P3932*constantes!$D$5)+(D3932*constantes!$D$6)+(Q3932*constantes!$D$8)+(F3932*constantes!$D$9)</f>
        <v>26.265019924088346</v>
      </c>
      <c r="U3932">
        <f>(O3932*constantes!$D$4)+(P3932*constantes!$E$5)+(D3932*constantes!$D$6)+(Q3932*constantes!$D$8)+(F3932*constantes!$D$9)</f>
        <v>26.601563490829864</v>
      </c>
      <c r="V3932" s="5">
        <f t="shared" si="859"/>
        <v>0.13466746172560373</v>
      </c>
      <c r="W3932" s="5">
        <f t="shared" si="860"/>
        <v>0.18482910213738724</v>
      </c>
      <c r="X3932" s="6">
        <f t="shared" si="861"/>
        <v>6.5885715988016846E-2</v>
      </c>
      <c r="Y3932" s="6">
        <f t="shared" si="862"/>
        <v>9.1014276249840487E-2</v>
      </c>
      <c r="AA3932">
        <f>(O3932*constantes!$B$4)+(LN(110)*constantes!$B$5)+(LN(22)*constantes!$B$8)+(F3932*constantes!$B$9)</f>
        <v>23.221146741638901</v>
      </c>
      <c r="AB3932">
        <f t="shared" si="863"/>
        <v>5.8221930281009082E-2</v>
      </c>
      <c r="AC3932">
        <f>(O3932*constantes!$D$4)+(LN(110)*constantes!$D$5)+(LN(22)*constantes!$D$8)+(F3932*constantes!$D$9)</f>
        <v>25.336132614771724</v>
      </c>
      <c r="AD3932" s="7">
        <f t="shared" si="864"/>
        <v>2.6562184906686825E-2</v>
      </c>
      <c r="AF3932">
        <f>(O3932*constantes!$B$4)+(LN(125)*constantes!$B$5)+(LN(22.5)*constantes!$B$8)+(F3932*constantes!$B$9)</f>
        <v>23.47610367839329</v>
      </c>
      <c r="AG3932">
        <f t="shared" si="865"/>
        <v>7.448581103683527E-2</v>
      </c>
      <c r="AH3932">
        <f>(O3932*constantes!$D$4)+(LN(125)*constantes!$D$5)+(LN(22.5)*constantes!$D$8)+(F3932*constantes!$D$9)</f>
        <v>25.707205631379956</v>
      </c>
      <c r="AI3932">
        <f t="shared" si="866"/>
        <v>3.8265438641588045E-2</v>
      </c>
    </row>
    <row r="3933" spans="1:35" x14ac:dyDescent="0.25">
      <c r="A3933" s="11">
        <v>3932</v>
      </c>
      <c r="B3933">
        <v>0</v>
      </c>
      <c r="C3933">
        <v>48</v>
      </c>
      <c r="D3933">
        <v>0</v>
      </c>
      <c r="E3933">
        <v>0</v>
      </c>
      <c r="F3933">
        <v>0</v>
      </c>
      <c r="G3933">
        <v>111.5</v>
      </c>
      <c r="H3933">
        <v>26.18</v>
      </c>
      <c r="I3933">
        <f>IF(AND(B3933=1,E3933=0),V3933,IF(AND(B3933=1,E3933=1),W3933,IF(AND(B3933=0,E3933=0),X3933,IF(AND(B3933=0,E3933=1),Y3933,ERROR))))</f>
        <v>3.0105453550190897E-2</v>
      </c>
      <c r="K3933">
        <f t="shared" si="854"/>
        <v>3.8265438641588045E-2</v>
      </c>
      <c r="L3933">
        <f t="shared" si="855"/>
        <v>2.6562184906686825E-2</v>
      </c>
      <c r="M3933" s="22" t="str">
        <f t="shared" si="867"/>
        <v>NORMAL</v>
      </c>
      <c r="O3933">
        <f t="shared" si="856"/>
        <v>3.8712010109078911</v>
      </c>
      <c r="P3933">
        <f t="shared" si="857"/>
        <v>4.7140245909001735</v>
      </c>
      <c r="Q3933">
        <f t="shared" si="858"/>
        <v>3.2649957604817539</v>
      </c>
      <c r="R3933">
        <f>(O3933*constantes!$B$4)+(P3933*constantes!$B$5)+(D3933*constantes!$B$6)+(Q3933*constantes!$B$8)+(F3933*constantes!$B$9)</f>
        <v>23.384177326040042</v>
      </c>
      <c r="S3933" s="4">
        <f>(O3933*constantes!$B$4)+(P3933*constantes!$C$5)+(D3933*constantes!$B$6)+(Q3933*constantes!$B$8)+(F3933*constantes!$B$9)</f>
        <v>23.721890047732131</v>
      </c>
      <c r="T3933">
        <f>(O3933*constantes!$D$4)+(P3933*constantes!$D$5)+(D3933*constantes!$D$6)+(Q3933*constantes!$D$8)+(F3933*constantes!$D$9)</f>
        <v>25.463164929286435</v>
      </c>
      <c r="U3933">
        <f>(O3933*constantes!$D$4)+(P3933*constantes!$E$5)+(D3933*constantes!$D$6)+(Q3933*constantes!$D$8)+(F3933*constantes!$D$9)</f>
        <v>25.792015284747634</v>
      </c>
      <c r="V3933" s="5">
        <f t="shared" si="859"/>
        <v>6.8172384409203701E-2</v>
      </c>
      <c r="W3933" s="5">
        <f t="shared" si="860"/>
        <v>9.4232944434883281E-2</v>
      </c>
      <c r="X3933" s="6">
        <f t="shared" si="861"/>
        <v>3.0105453550190897E-2</v>
      </c>
      <c r="Y3933" s="6">
        <f t="shared" si="862"/>
        <v>4.1580936146167979E-2</v>
      </c>
      <c r="AA3933">
        <f>(O3933*constantes!$B$4)+(LN(110)*constantes!$B$5)+(LN(22)*constantes!$B$8)+(F3933*constantes!$B$9)</f>
        <v>23.221146741638901</v>
      </c>
      <c r="AB3933">
        <f t="shared" si="863"/>
        <v>5.8221930281009082E-2</v>
      </c>
      <c r="AC3933">
        <f>(O3933*constantes!$D$4)+(LN(110)*constantes!$D$5)+(LN(22)*constantes!$D$8)+(F3933*constantes!$D$9)</f>
        <v>25.336132614771724</v>
      </c>
      <c r="AD3933" s="7">
        <f t="shared" si="864"/>
        <v>2.6562184906686825E-2</v>
      </c>
      <c r="AF3933">
        <f>(O3933*constantes!$B$4)+(LN(125)*constantes!$B$5)+(LN(22.5)*constantes!$B$8)+(F3933*constantes!$B$9)</f>
        <v>23.47610367839329</v>
      </c>
      <c r="AG3933">
        <f t="shared" si="865"/>
        <v>7.448581103683527E-2</v>
      </c>
      <c r="AH3933">
        <f>(O3933*constantes!$D$4)+(LN(125)*constantes!$D$5)+(LN(22.5)*constantes!$D$8)+(F3933*constantes!$D$9)</f>
        <v>25.707205631379956</v>
      </c>
      <c r="AI3933">
        <f t="shared" si="866"/>
        <v>3.8265438641588045E-2</v>
      </c>
    </row>
    <row r="3934" spans="1:35" x14ac:dyDescent="0.25">
      <c r="A3934" s="11">
        <v>3933</v>
      </c>
      <c r="B3934">
        <v>0</v>
      </c>
      <c r="C3934">
        <v>47</v>
      </c>
      <c r="D3934">
        <v>0</v>
      </c>
      <c r="E3934">
        <v>0</v>
      </c>
      <c r="F3934">
        <v>0</v>
      </c>
      <c r="G3934">
        <v>126</v>
      </c>
      <c r="H3934">
        <v>26.32</v>
      </c>
      <c r="I3934">
        <f>IF(AND(B3934=1,E3934=0),V3934,IF(AND(B3934=1,E3934=1),W3934,IF(AND(B3934=0,E3934=0),X3934,IF(AND(B3934=0,E3934=1),Y3934,ERROR))))</f>
        <v>4.0002666905289863E-2</v>
      </c>
      <c r="K3934">
        <f t="shared" si="854"/>
        <v>3.6173927347526003E-2</v>
      </c>
      <c r="L3934">
        <f t="shared" si="855"/>
        <v>2.5101986203356352E-2</v>
      </c>
      <c r="M3934" s="22" t="str">
        <f t="shared" si="867"/>
        <v>Elevated Risk</v>
      </c>
      <c r="O3934">
        <f t="shared" si="856"/>
        <v>3.8501476017100584</v>
      </c>
      <c r="P3934">
        <f t="shared" si="857"/>
        <v>4.836281906951478</v>
      </c>
      <c r="Q3934">
        <f t="shared" si="858"/>
        <v>3.2703291064571163</v>
      </c>
      <c r="R3934">
        <f>(O3934*constantes!$B$4)+(P3934*constantes!$B$5)+(D3934*constantes!$B$6)+(Q3934*constantes!$B$8)+(F3934*constantes!$B$9)</f>
        <v>23.549664123892899</v>
      </c>
      <c r="S3934" s="4">
        <f>(O3934*constantes!$B$4)+(P3934*constantes!$C$5)+(D3934*constantes!$B$6)+(Q3934*constantes!$B$8)+(F3934*constantes!$B$9)</f>
        <v>23.896135359706904</v>
      </c>
      <c r="T3934">
        <f>(O3934*constantes!$D$4)+(P3934*constantes!$D$5)+(D3934*constantes!$D$6)+(Q3934*constantes!$D$8)+(F3934*constantes!$D$9)</f>
        <v>25.752502629144274</v>
      </c>
      <c r="U3934">
        <f>(O3934*constantes!$D$4)+(P3934*constantes!$E$5)+(D3934*constantes!$D$6)+(Q3934*constantes!$D$8)+(F3934*constantes!$D$9)</f>
        <v>26.089881654973208</v>
      </c>
      <c r="V3934" s="5">
        <f t="shared" si="859"/>
        <v>7.9938239394598987E-2</v>
      </c>
      <c r="W3934" s="5">
        <f t="shared" si="860"/>
        <v>0.1111372198823074</v>
      </c>
      <c r="X3934" s="6">
        <f t="shared" si="861"/>
        <v>4.0002666905289863E-2</v>
      </c>
      <c r="Y3934" s="6">
        <f t="shared" si="862"/>
        <v>5.5600999697471121E-2</v>
      </c>
      <c r="AA3934">
        <f>(O3934*constantes!$B$4)+(LN(110)*constantes!$B$5)+(LN(22)*constantes!$B$8)+(F3934*constantes!$B$9)</f>
        <v>23.155608320942413</v>
      </c>
      <c r="AB3934">
        <f t="shared" si="863"/>
        <v>5.4631350702972536E-2</v>
      </c>
      <c r="AC3934">
        <f>(O3934*constantes!$D$4)+(LN(110)*constantes!$D$5)+(LN(22)*constantes!$D$8)+(F3934*constantes!$D$9)</f>
        <v>25.278844814605776</v>
      </c>
      <c r="AD3934" s="7">
        <f t="shared" si="864"/>
        <v>2.5101986203356352E-2</v>
      </c>
      <c r="AF3934">
        <f>(O3934*constantes!$B$4)+(LN(125)*constantes!$B$5)+(LN(22.5)*constantes!$B$8)+(F3934*constantes!$B$9)</f>
        <v>23.410565257696806</v>
      </c>
      <c r="AG3934">
        <f t="shared" si="865"/>
        <v>6.9930001122808005E-2</v>
      </c>
      <c r="AH3934">
        <f>(O3934*constantes!$D$4)+(LN(125)*constantes!$D$5)+(LN(22.5)*constantes!$D$8)+(F3934*constantes!$D$9)</f>
        <v>25.649917831214008</v>
      </c>
      <c r="AI3934">
        <f t="shared" si="866"/>
        <v>3.6173927347526003E-2</v>
      </c>
    </row>
    <row r="3935" spans="1:35" x14ac:dyDescent="0.25">
      <c r="A3935" s="11">
        <v>3934</v>
      </c>
      <c r="B3935">
        <v>0</v>
      </c>
      <c r="C3935">
        <v>53</v>
      </c>
      <c r="D3935">
        <v>0</v>
      </c>
      <c r="E3935">
        <v>1</v>
      </c>
      <c r="F3935">
        <v>0</v>
      </c>
      <c r="G3935">
        <v>137</v>
      </c>
      <c r="H3935">
        <v>38.94</v>
      </c>
      <c r="I3935">
        <f>IF(AND(B3935=1,E3935=0),V3935,IF(AND(B3935=1,E3935=1),W3935,IF(AND(B3935=0,E3935=0),X3935,IF(AND(B3935=0,E3935=1),Y3935,ERROR))))</f>
        <v>0.11605591363628076</v>
      </c>
      <c r="K3935">
        <f t="shared" si="854"/>
        <v>4.9808625979083754E-2</v>
      </c>
      <c r="L3935">
        <f t="shared" si="855"/>
        <v>3.4638908987597139E-2</v>
      </c>
      <c r="M3935" s="22" t="str">
        <f t="shared" si="867"/>
        <v>Elevated Risk</v>
      </c>
      <c r="O3935">
        <f t="shared" si="856"/>
        <v>3.970291913552122</v>
      </c>
      <c r="P3935">
        <f t="shared" si="857"/>
        <v>4.9199809258281251</v>
      </c>
      <c r="Q3935">
        <f t="shared" si="858"/>
        <v>3.6620219999440535</v>
      </c>
      <c r="R3935">
        <f>(O3935*constantes!$B$4)+(P3935*constantes!$B$5)+(D3935*constantes!$B$6)+(Q3935*constantes!$B$8)+(F3935*constantes!$B$9)</f>
        <v>24.389459311992102</v>
      </c>
      <c r="S3935" s="4">
        <f>(O3935*constantes!$B$4)+(P3935*constantes!$C$5)+(D3935*constantes!$B$6)+(Q3935*constantes!$B$8)+(F3935*constantes!$B$9)</f>
        <v>24.74192674551843</v>
      </c>
      <c r="T3935">
        <f>(O3935*constantes!$D$4)+(P3935*constantes!$D$5)+(D3935*constantes!$D$6)+(Q3935*constantes!$D$8)+(F3935*constantes!$D$9)</f>
        <v>26.515114510751864</v>
      </c>
      <c r="U3935">
        <f>(O3935*constantes!$D$4)+(P3935*constantes!$E$5)+(D3935*constantes!$D$6)+(Q3935*constantes!$D$8)+(F3935*constantes!$D$9)</f>
        <v>26.858332380137632</v>
      </c>
      <c r="V3935" s="5">
        <f t="shared" si="859"/>
        <v>0.17547464742164975</v>
      </c>
      <c r="W3935" s="5">
        <f t="shared" si="860"/>
        <v>0.24003417076357392</v>
      </c>
      <c r="X3935" s="6">
        <f t="shared" si="861"/>
        <v>8.3802147667481952E-2</v>
      </c>
      <c r="Y3935" s="6">
        <f t="shared" si="862"/>
        <v>0.11605591363628076</v>
      </c>
      <c r="AA3935">
        <f>(O3935*constantes!$B$4)+(LN(110)*constantes!$B$5)+(LN(22)*constantes!$B$8)+(F3935*constantes!$B$9)</f>
        <v>23.529612757934284</v>
      </c>
      <c r="AB3935">
        <f t="shared" si="863"/>
        <v>7.8415260777171425E-2</v>
      </c>
      <c r="AC3935">
        <f>(O3935*constantes!$D$4)+(LN(110)*constantes!$D$5)+(LN(22)*constantes!$D$8)+(F3935*constantes!$D$9)</f>
        <v>25.605765897229862</v>
      </c>
      <c r="AD3935" s="7">
        <f t="shared" si="864"/>
        <v>3.4638908987597139E-2</v>
      </c>
      <c r="AF3935">
        <f>(O3935*constantes!$B$4)+(LN(125)*constantes!$B$5)+(LN(22.5)*constantes!$B$8)+(F3935*constantes!$B$9)</f>
        <v>23.784569694688678</v>
      </c>
      <c r="AG3935">
        <f t="shared" si="865"/>
        <v>0.10001327473115296</v>
      </c>
      <c r="AH3935">
        <f>(O3935*constantes!$D$4)+(LN(125)*constantes!$D$5)+(LN(22.5)*constantes!$D$8)+(F3935*constantes!$D$9)</f>
        <v>25.976838913838094</v>
      </c>
      <c r="AI3935">
        <f t="shared" si="866"/>
        <v>4.9808625979083754E-2</v>
      </c>
    </row>
    <row r="3936" spans="1:35" x14ac:dyDescent="0.25">
      <c r="A3936" s="11">
        <v>3935</v>
      </c>
      <c r="B3936">
        <v>0</v>
      </c>
      <c r="C3936">
        <v>44</v>
      </c>
      <c r="D3936">
        <v>1</v>
      </c>
      <c r="E3936">
        <v>1</v>
      </c>
      <c r="F3936">
        <v>0</v>
      </c>
      <c r="G3936">
        <v>174</v>
      </c>
      <c r="H3936">
        <v>33.99</v>
      </c>
      <c r="I3936">
        <f>IF(AND(B3936=1,E3936=0),V3936,IF(AND(B3936=1,E3936=1),W3936,IF(AND(B3936=0,E3936=0),X3936,IF(AND(B3936=0,E3936=1),Y3936,ERROR))))</f>
        <v>0.22623270640504189</v>
      </c>
      <c r="K3936">
        <f t="shared" si="854"/>
        <v>3.0321952038303235E-2</v>
      </c>
      <c r="L3936">
        <f t="shared" si="855"/>
        <v>2.102161003401426E-2</v>
      </c>
      <c r="M3936" s="22" t="str">
        <f t="shared" si="867"/>
        <v>Elevated Risk</v>
      </c>
      <c r="O3936">
        <f t="shared" si="856"/>
        <v>3.784189633918261</v>
      </c>
      <c r="P3936">
        <f t="shared" si="857"/>
        <v>5.1590552992145291</v>
      </c>
      <c r="Q3936">
        <f t="shared" si="858"/>
        <v>3.5260663637080247</v>
      </c>
      <c r="R3936">
        <f>(O3936*constantes!$B$4)+(P3936*constantes!$B$5)+(D3936*constantes!$B$6)+(Q3936*constantes!$B$8)+(F3936*constantes!$B$9)</f>
        <v>24.855380898425889</v>
      </c>
      <c r="S3936" s="4">
        <f>(O3936*constantes!$B$4)+(P3936*constantes!$C$5)+(D3936*constantes!$B$6)+(Q3936*constantes!$B$8)+(F3936*constantes!$B$9)</f>
        <v>25.224975620061617</v>
      </c>
      <c r="T3936">
        <f>(O3936*constantes!$D$4)+(P3936*constantes!$D$5)+(D3936*constantes!$D$6)+(Q3936*constantes!$D$8)+(F3936*constantes!$D$9)</f>
        <v>27.23038455732523</v>
      </c>
      <c r="U3936">
        <f>(O3936*constantes!$D$4)+(P3936*constantes!$E$5)+(D3936*constantes!$D$6)+(Q3936*constantes!$D$8)+(F3936*constantes!$D$9)</f>
        <v>27.59028025499844</v>
      </c>
      <c r="V3936" s="5">
        <f t="shared" si="859"/>
        <v>0.26468639614428358</v>
      </c>
      <c r="W3936" s="5">
        <f t="shared" si="860"/>
        <v>0.35913568206162705</v>
      </c>
      <c r="X3936" s="6">
        <f t="shared" si="861"/>
        <v>0.16386195431590989</v>
      </c>
      <c r="Y3936" s="6">
        <f t="shared" si="862"/>
        <v>0.22623270640504189</v>
      </c>
      <c r="AA3936">
        <f>(O3936*constantes!$B$4)+(LN(110)*constantes!$B$5)+(LN(22)*constantes!$B$8)+(F3936*constantes!$B$9)</f>
        <v>22.95028380552526</v>
      </c>
      <c r="AB3936">
        <f t="shared" si="863"/>
        <v>4.4721443860098575E-2</v>
      </c>
      <c r="AC3936">
        <f>(O3936*constantes!$D$4)+(LN(110)*constantes!$D$5)+(LN(22)*constantes!$D$8)+(F3936*constantes!$D$9)</f>
        <v>25.099368567186549</v>
      </c>
      <c r="AD3936" s="7">
        <f t="shared" si="864"/>
        <v>2.102161003401426E-2</v>
      </c>
      <c r="AF3936">
        <f>(O3936*constantes!$B$4)+(LN(125)*constantes!$B$5)+(LN(22.5)*constantes!$B$8)+(F3936*constantes!$B$9)</f>
        <v>23.205240742279653</v>
      </c>
      <c r="AG3936">
        <f t="shared" si="865"/>
        <v>5.7330036913051163E-2</v>
      </c>
      <c r="AH3936">
        <f>(O3936*constantes!$D$4)+(LN(125)*constantes!$D$5)+(LN(22.5)*constantes!$D$8)+(F3936*constantes!$D$9)</f>
        <v>25.470441583794781</v>
      </c>
      <c r="AI3936">
        <f t="shared" si="866"/>
        <v>3.0321952038303235E-2</v>
      </c>
    </row>
    <row r="3937" spans="1:35" x14ac:dyDescent="0.25">
      <c r="A3937" s="11">
        <v>3936</v>
      </c>
      <c r="B3937">
        <v>1</v>
      </c>
      <c r="C3937">
        <v>63</v>
      </c>
      <c r="D3937">
        <v>1</v>
      </c>
      <c r="E3937">
        <v>0</v>
      </c>
      <c r="F3937">
        <v>0</v>
      </c>
      <c r="G3937">
        <v>110</v>
      </c>
      <c r="H3937">
        <v>21.99</v>
      </c>
      <c r="I3937">
        <f>IF(AND(B3937=1,E3937=0),V3937,IF(AND(B3937=1,E3937=1),W3937,IF(AND(B3937=0,E3937=0),X3937,IF(AND(B3937=0,E3937=1),Y3937,ERROR))))</f>
        <v>0.247408516698299</v>
      </c>
      <c r="K3937">
        <f t="shared" si="854"/>
        <v>0.16512470507308763</v>
      </c>
      <c r="L3937">
        <f t="shared" si="855"/>
        <v>0.13051783749446544</v>
      </c>
      <c r="M3937" s="22" t="str">
        <f t="shared" si="867"/>
        <v>Elevated Risk</v>
      </c>
      <c r="O3937">
        <f t="shared" si="856"/>
        <v>4.1431347263915326</v>
      </c>
      <c r="P3937">
        <f t="shared" si="857"/>
        <v>4.7004803657924166</v>
      </c>
      <c r="Q3937">
        <f t="shared" si="858"/>
        <v>3.0905878045666699</v>
      </c>
      <c r="R3937">
        <f>(O3937*constantes!$B$4)+(P3937*constantes!$B$5)+(D3937*constantes!$B$6)+(Q3937*constantes!$B$8)+(F3937*constantes!$B$9)</f>
        <v>24.7768350886683</v>
      </c>
      <c r="S3937" s="4">
        <f>(O3937*constantes!$B$4)+(P3937*constantes!$C$5)+(D3937*constantes!$B$6)+(Q3937*constantes!$B$8)+(F3937*constantes!$B$9)</f>
        <v>25.113577502073667</v>
      </c>
      <c r="T3937">
        <f>(O3937*constantes!$D$4)+(P3937*constantes!$D$5)+(D3937*constantes!$D$6)+(Q3937*constantes!$D$8)+(F3937*constantes!$D$9)</f>
        <v>26.694530850768068</v>
      </c>
      <c r="U3937">
        <f>(O3937*constantes!$D$4)+(P3937*constantes!$E$5)+(D3937*constantes!$D$6)+(Q3937*constantes!$D$8)+(F3937*constantes!$D$9)</f>
        <v>27.022436361085749</v>
      </c>
      <c r="V3937" s="5">
        <f t="shared" si="859"/>
        <v>0.247408516698299</v>
      </c>
      <c r="W3937" s="5">
        <f t="shared" si="860"/>
        <v>0.32836035778536543</v>
      </c>
      <c r="X3937" s="6">
        <f t="shared" si="861"/>
        <v>9.9425913408786037E-2</v>
      </c>
      <c r="Y3937" s="6">
        <f t="shared" si="862"/>
        <v>0.13529023730345446</v>
      </c>
      <c r="AA3937">
        <f>(O3937*constantes!$B$4)+(LN(110)*constantes!$B$5)+(LN(22)*constantes!$B$8)+(F3937*constantes!$B$9)</f>
        <v>24.067665520590854</v>
      </c>
      <c r="AB3937">
        <f t="shared" si="863"/>
        <v>0.13051783749446544</v>
      </c>
      <c r="AC3937">
        <f>(O3937*constantes!$D$4)+(LN(110)*constantes!$D$5)+(LN(22)*constantes!$D$8)+(F3937*constantes!$D$9)</f>
        <v>26.076083289962796</v>
      </c>
      <c r="AD3937" s="7">
        <f t="shared" si="864"/>
        <v>5.4860361374715505E-2</v>
      </c>
      <c r="AF3937">
        <f>(O3937*constantes!$B$4)+(LN(125)*constantes!$B$5)+(LN(22.5)*constantes!$B$8)+(F3937*constantes!$B$9)</f>
        <v>24.322622457345251</v>
      </c>
      <c r="AG3937">
        <f t="shared" si="865"/>
        <v>0.16512470507308763</v>
      </c>
      <c r="AH3937">
        <f>(O3937*constantes!$D$4)+(LN(125)*constantes!$D$5)+(LN(22.5)*constantes!$D$8)+(F3937*constantes!$D$9)</f>
        <v>26.447156306571028</v>
      </c>
      <c r="AI3937">
        <f t="shared" si="866"/>
        <v>7.8518559479420769E-2</v>
      </c>
    </row>
    <row r="3938" spans="1:35" x14ac:dyDescent="0.25">
      <c r="A3938" s="11">
        <v>3937</v>
      </c>
      <c r="B3938">
        <v>1</v>
      </c>
      <c r="C3938">
        <v>59</v>
      </c>
      <c r="D3938">
        <v>0</v>
      </c>
      <c r="E3938">
        <v>1</v>
      </c>
      <c r="F3938">
        <v>0</v>
      </c>
      <c r="G3938">
        <v>150</v>
      </c>
      <c r="H3938">
        <v>27.27</v>
      </c>
      <c r="I3938">
        <f>IF(AND(B3938=1,E3938=0),V3938,IF(AND(B3938=1,E3938=1),W3938,IF(AND(B3938=0,E3938=0),X3938,IF(AND(B3938=0,E3938=1),Y3938,ERROR))))</f>
        <v>0.29115587449087643</v>
      </c>
      <c r="K3938">
        <f t="shared" si="854"/>
        <v>0.13682617258299834</v>
      </c>
      <c r="L3938">
        <f t="shared" si="855"/>
        <v>0.10776479003769468</v>
      </c>
      <c r="M3938" s="22" t="str">
        <f t="shared" si="867"/>
        <v>Elevated Risk</v>
      </c>
      <c r="O3938">
        <f t="shared" si="856"/>
        <v>4.0775374439057197</v>
      </c>
      <c r="P3938">
        <f t="shared" si="857"/>
        <v>5.0106352940962555</v>
      </c>
      <c r="Q3938">
        <f t="shared" si="858"/>
        <v>3.305787196857497</v>
      </c>
      <c r="R3938">
        <f>(O3938*constantes!$B$4)+(P3938*constantes!$B$5)+(D3938*constantes!$B$6)+(Q3938*constantes!$B$8)+(F3938*constantes!$B$9)</f>
        <v>24.60906919880555</v>
      </c>
      <c r="S3938" s="4">
        <f>(O3938*constantes!$B$4)+(P3938*constantes!$C$5)+(D3938*constantes!$B$6)+(Q3938*constantes!$B$8)+(F3938*constantes!$B$9)</f>
        <v>24.968031111274605</v>
      </c>
      <c r="T3938">
        <f>(O3938*constantes!$D$4)+(P3938*constantes!$D$5)+(D3938*constantes!$D$6)+(Q3938*constantes!$D$8)+(F3938*constantes!$D$9)</f>
        <v>26.87981464199823</v>
      </c>
      <c r="U3938">
        <f>(O3938*constantes!$D$4)+(P3938*constantes!$E$5)+(D3938*constantes!$D$6)+(Q3938*constantes!$D$8)+(F3938*constantes!$D$9)</f>
        <v>27.229356560114383</v>
      </c>
      <c r="V3938" s="5">
        <f t="shared" si="859"/>
        <v>0.21363441623328028</v>
      </c>
      <c r="W3938" s="5">
        <f t="shared" si="860"/>
        <v>0.29115587449087643</v>
      </c>
      <c r="X3938" s="6">
        <f t="shared" si="861"/>
        <v>0.11842061305270923</v>
      </c>
      <c r="Y3938" s="6">
        <f t="shared" si="862"/>
        <v>0.16370819324930941</v>
      </c>
      <c r="AA3938">
        <f>(O3938*constantes!$B$4)+(LN(110)*constantes!$B$5)+(LN(22)*constantes!$B$8)+(F3938*constantes!$B$9)</f>
        <v>23.863463804103819</v>
      </c>
      <c r="AB3938">
        <f t="shared" si="863"/>
        <v>0.10776479003769468</v>
      </c>
      <c r="AC3938">
        <f>(O3938*constantes!$D$4)+(LN(110)*constantes!$D$5)+(LN(22)*constantes!$D$8)+(F3938*constantes!$D$9)</f>
        <v>25.897588492509126</v>
      </c>
      <c r="AD3938" s="7">
        <f t="shared" si="864"/>
        <v>4.6102547085629553E-2</v>
      </c>
      <c r="AF3938">
        <f>(O3938*constantes!$B$4)+(LN(125)*constantes!$B$5)+(LN(22.5)*constantes!$B$8)+(F3938*constantes!$B$9)</f>
        <v>24.118420740858213</v>
      </c>
      <c r="AG3938">
        <f t="shared" si="865"/>
        <v>0.13682617258299834</v>
      </c>
      <c r="AH3938">
        <f>(O3938*constantes!$D$4)+(LN(125)*constantes!$D$5)+(LN(22.5)*constantes!$D$8)+(F3938*constantes!$D$9)</f>
        <v>26.268661509117358</v>
      </c>
      <c r="AI3938">
        <f t="shared" si="866"/>
        <v>6.6117954736533924E-2</v>
      </c>
    </row>
    <row r="3939" spans="1:35" x14ac:dyDescent="0.25">
      <c r="A3939" s="11">
        <v>3938</v>
      </c>
      <c r="B3939">
        <v>0</v>
      </c>
      <c r="C3939">
        <v>41</v>
      </c>
      <c r="D3939">
        <v>0</v>
      </c>
      <c r="E3939">
        <v>0</v>
      </c>
      <c r="F3939">
        <v>0</v>
      </c>
      <c r="G3939">
        <v>118</v>
      </c>
      <c r="H3939">
        <v>25.48</v>
      </c>
      <c r="I3939">
        <f>IF(AND(B3939=1,E3939=0),V3939,IF(AND(B3939=1,E3939=1),W3939,IF(AND(B3939=0,E3939=0),X3939,IF(AND(B3939=0,E3939=1),Y3939,ERROR))))</f>
        <v>2.2761387391507348E-2</v>
      </c>
      <c r="K3939">
        <f t="shared" si="854"/>
        <v>2.5088146116023613E-2</v>
      </c>
      <c r="L3939">
        <f t="shared" si="855"/>
        <v>1.7378724267438583E-2</v>
      </c>
      <c r="M3939" s="22" t="str">
        <f t="shared" si="867"/>
        <v>NORMAL</v>
      </c>
      <c r="O3939">
        <f t="shared" si="856"/>
        <v>3.713572066704308</v>
      </c>
      <c r="P3939">
        <f t="shared" si="857"/>
        <v>4.7706846244656651</v>
      </c>
      <c r="Q3939">
        <f t="shared" si="858"/>
        <v>3.2378938307039626</v>
      </c>
      <c r="R3939">
        <f>(O3939*constantes!$B$4)+(P3939*constantes!$B$5)+(D3939*constantes!$B$6)+(Q3939*constantes!$B$8)+(F3939*constantes!$B$9)</f>
        <v>22.977108026088789</v>
      </c>
      <c r="S3939" s="4">
        <f>(O3939*constantes!$B$4)+(P3939*constantes!$C$5)+(D3939*constantes!$B$6)+(Q3939*constantes!$B$8)+(F3939*constantes!$B$9)</f>
        <v>23.318879872585509</v>
      </c>
      <c r="T3939">
        <f>(O3939*constantes!$D$4)+(P3939*constantes!$D$5)+(D3939*constantes!$D$6)+(Q3939*constantes!$D$8)+(F3939*constantes!$D$9)</f>
        <v>25.179769251500208</v>
      </c>
      <c r="U3939">
        <f>(O3939*constantes!$D$4)+(P3939*constantes!$E$5)+(D3939*constantes!$D$6)+(Q3939*constantes!$D$8)+(F3939*constantes!$D$9)</f>
        <v>25.512572210902931</v>
      </c>
      <c r="V3939" s="5">
        <f t="shared" si="859"/>
        <v>4.5908955330573487E-2</v>
      </c>
      <c r="W3939" s="5">
        <f t="shared" si="860"/>
        <v>6.4004172155347372E-2</v>
      </c>
      <c r="X3939" s="6">
        <f t="shared" si="861"/>
        <v>2.2761387391507348E-2</v>
      </c>
      <c r="Y3939" s="6">
        <f t="shared" si="862"/>
        <v>3.1605891932287689E-2</v>
      </c>
      <c r="AA3939">
        <f>(O3939*constantes!$B$4)+(LN(110)*constantes!$B$5)+(LN(22)*constantes!$B$8)+(F3939*constantes!$B$9)</f>
        <v>22.730454143490913</v>
      </c>
      <c r="AB3939">
        <f t="shared" si="863"/>
        <v>3.6057212319339005E-2</v>
      </c>
      <c r="AC3939">
        <f>(O3939*constantes!$D$4)+(LN(110)*constantes!$D$5)+(LN(22)*constantes!$D$8)+(F3939*constantes!$D$9)</f>
        <v>24.907213223567677</v>
      </c>
      <c r="AD3939" s="7">
        <f t="shared" si="864"/>
        <v>1.7378724267438583E-2</v>
      </c>
      <c r="AF3939">
        <f>(O3939*constantes!$B$4)+(LN(125)*constantes!$B$5)+(LN(22.5)*constantes!$B$8)+(F3939*constantes!$B$9)</f>
        <v>22.985411080245306</v>
      </c>
      <c r="AG3939">
        <f t="shared" si="865"/>
        <v>4.62827295767122E-2</v>
      </c>
      <c r="AH3939">
        <f>(O3939*constantes!$D$4)+(LN(125)*constantes!$D$5)+(LN(22.5)*constantes!$D$8)+(F3939*constantes!$D$9)</f>
        <v>25.278286240175909</v>
      </c>
      <c r="AI3939">
        <f t="shared" si="866"/>
        <v>2.5088146116023613E-2</v>
      </c>
    </row>
    <row r="3940" spans="1:35" x14ac:dyDescent="0.25">
      <c r="A3940" s="11">
        <v>3939</v>
      </c>
      <c r="B3940">
        <v>1</v>
      </c>
      <c r="C3940">
        <v>41</v>
      </c>
      <c r="D3940">
        <v>1</v>
      </c>
      <c r="E3940">
        <v>0</v>
      </c>
      <c r="F3940">
        <v>0</v>
      </c>
      <c r="G3940">
        <v>141</v>
      </c>
      <c r="H3940">
        <v>27.68</v>
      </c>
      <c r="I3940">
        <f>IF(AND(B3940=1,E3940=0),V3940,IF(AND(B3940=1,E3940=1),W3940,IF(AND(B3940=0,E3940=0),X3940,IF(AND(B3940=0,E3940=1),Y3940,ERROR))))</f>
        <v>0.13235008360792788</v>
      </c>
      <c r="K3940">
        <f t="shared" si="854"/>
        <v>4.62827295767122E-2</v>
      </c>
      <c r="L3940">
        <f t="shared" si="855"/>
        <v>3.6057212319339005E-2</v>
      </c>
      <c r="M3940" s="22" t="str">
        <f t="shared" si="867"/>
        <v>Elevated Risk</v>
      </c>
      <c r="O3940">
        <f t="shared" si="856"/>
        <v>3.713572066704308</v>
      </c>
      <c r="P3940">
        <f t="shared" si="857"/>
        <v>4.9487598903781684</v>
      </c>
      <c r="Q3940">
        <f t="shared" si="858"/>
        <v>3.3207101307494686</v>
      </c>
      <c r="R3940">
        <f>(O3940*constantes!$B$4)+(P3940*constantes!$B$5)+(D3940*constantes!$B$6)+(Q3940*constantes!$B$8)+(F3940*constantes!$B$9)</f>
        <v>24.082636168564832</v>
      </c>
      <c r="S3940" s="4">
        <f>(O3940*constantes!$B$4)+(P3940*constantes!$C$5)+(D3940*constantes!$B$6)+(Q3940*constantes!$B$8)+(F3940*constantes!$B$9)</f>
        <v>24.437165327111529</v>
      </c>
      <c r="T3940">
        <f>(O3940*constantes!$D$4)+(P3940*constantes!$D$5)+(D3940*constantes!$D$6)+(Q3940*constantes!$D$8)+(F3940*constantes!$D$9)</f>
        <v>26.341698781136415</v>
      </c>
      <c r="U3940">
        <f>(O3940*constantes!$D$4)+(P3940*constantes!$E$5)+(D3940*constantes!$D$6)+(Q3940*constantes!$D$8)+(F3940*constantes!$D$9)</f>
        <v>26.686924271089197</v>
      </c>
      <c r="V3940" s="5">
        <f t="shared" si="859"/>
        <v>0.13235008360792788</v>
      </c>
      <c r="W3940" s="5">
        <f t="shared" si="860"/>
        <v>0.18321161629703286</v>
      </c>
      <c r="X3940" s="6">
        <f t="shared" si="861"/>
        <v>7.0945836822610908E-2</v>
      </c>
      <c r="Y3940" s="6">
        <f t="shared" si="862"/>
        <v>9.8710969570566576E-2</v>
      </c>
      <c r="AA3940">
        <f>(O3940*constantes!$B$4)+(LN(110)*constantes!$B$5)+(LN(22)*constantes!$B$8)+(F3940*constantes!$B$9)</f>
        <v>22.730454143490913</v>
      </c>
      <c r="AB3940">
        <f t="shared" si="863"/>
        <v>3.6057212319339005E-2</v>
      </c>
      <c r="AC3940">
        <f>(O3940*constantes!$D$4)+(LN(110)*constantes!$D$5)+(LN(22)*constantes!$D$8)+(F3940*constantes!$D$9)</f>
        <v>24.907213223567677</v>
      </c>
      <c r="AD3940" s="7">
        <f t="shared" si="864"/>
        <v>1.7378724267438583E-2</v>
      </c>
      <c r="AF3940">
        <f>(O3940*constantes!$B$4)+(LN(125)*constantes!$B$5)+(LN(22.5)*constantes!$B$8)+(F3940*constantes!$B$9)</f>
        <v>22.985411080245306</v>
      </c>
      <c r="AG3940">
        <f t="shared" si="865"/>
        <v>4.62827295767122E-2</v>
      </c>
      <c r="AH3940">
        <f>(O3940*constantes!$D$4)+(LN(125)*constantes!$D$5)+(LN(22.5)*constantes!$D$8)+(F3940*constantes!$D$9)</f>
        <v>25.278286240175909</v>
      </c>
      <c r="AI3940">
        <f t="shared" si="866"/>
        <v>2.5088146116023613E-2</v>
      </c>
    </row>
    <row r="3941" spans="1:35" x14ac:dyDescent="0.25">
      <c r="A3941" s="11">
        <v>3940</v>
      </c>
      <c r="B3941">
        <v>1</v>
      </c>
      <c r="C3941">
        <v>39</v>
      </c>
      <c r="D3941">
        <v>1</v>
      </c>
      <c r="E3941">
        <v>1</v>
      </c>
      <c r="F3941">
        <v>0</v>
      </c>
      <c r="G3941">
        <v>177.5</v>
      </c>
      <c r="H3941">
        <v>25.74</v>
      </c>
      <c r="I3941">
        <f>IF(AND(B3941=1,E3941=0),V3941,IF(AND(B3941=1,E3941=1),W3941,IF(AND(B3941=0,E3941=0),X3941,IF(AND(B3941=0,E3941=1),Y3941,ERROR))))</f>
        <v>0.22491073353755042</v>
      </c>
      <c r="K3941">
        <f t="shared" si="854"/>
        <v>3.974481175054656E-2</v>
      </c>
      <c r="L3941">
        <f t="shared" si="855"/>
        <v>3.0940270522043956E-2</v>
      </c>
      <c r="M3941" s="22" t="str">
        <f t="shared" si="867"/>
        <v>Elevated Risk</v>
      </c>
      <c r="O3941">
        <f t="shared" si="856"/>
        <v>3.6635616461296463</v>
      </c>
      <c r="P3941">
        <f t="shared" si="857"/>
        <v>5.1789706089154706</v>
      </c>
      <c r="Q3941">
        <f t="shared" si="858"/>
        <v>3.2480462021679806</v>
      </c>
      <c r="R3941">
        <f>(O3941*constantes!$B$4)+(P3941*constantes!$B$5)+(D3941*constantes!$B$6)+(Q3941*constantes!$B$8)+(F3941*constantes!$B$9)</f>
        <v>24.296409246815365</v>
      </c>
      <c r="S3941" s="4">
        <f>(O3941*constantes!$B$4)+(P3941*constantes!$C$5)+(D3941*constantes!$B$6)+(Q3941*constantes!$B$8)+(F3941*constantes!$B$9)</f>
        <v>24.667430701238072</v>
      </c>
      <c r="T3941">
        <f>(O3941*constantes!$D$4)+(P3941*constantes!$D$5)+(D3941*constantes!$D$6)+(Q3941*constantes!$D$8)+(F3941*constantes!$D$9)</f>
        <v>26.816029524816795</v>
      </c>
      <c r="U3941">
        <f>(O3941*constantes!$D$4)+(P3941*constantes!$E$5)+(D3941*constantes!$D$6)+(Q3941*constantes!$D$8)+(F3941*constantes!$D$9)</f>
        <v>27.177314514494739</v>
      </c>
      <c r="V3941" s="5">
        <f t="shared" si="859"/>
        <v>0.16121729958133224</v>
      </c>
      <c r="W3941" s="5">
        <f t="shared" si="860"/>
        <v>0.22491073353755042</v>
      </c>
      <c r="X3941" s="6">
        <f t="shared" si="861"/>
        <v>0.11152766282625903</v>
      </c>
      <c r="Y3941" s="6">
        <f t="shared" si="862"/>
        <v>0.15609189654185485</v>
      </c>
      <c r="AA3941">
        <f>(O3941*constantes!$B$4)+(LN(110)*constantes!$B$5)+(LN(22)*constantes!$B$8)+(F3941*constantes!$B$9)</f>
        <v>22.574773704658814</v>
      </c>
      <c r="AB3941">
        <f t="shared" si="863"/>
        <v>3.0940270522043956E-2</v>
      </c>
      <c r="AC3941">
        <f>(O3941*constantes!$D$4)+(LN(110)*constantes!$D$5)+(LN(22)*constantes!$D$8)+(F3941*constantes!$D$9)</f>
        <v>24.771131368454586</v>
      </c>
      <c r="AD3941" s="7">
        <f t="shared" si="864"/>
        <v>1.5184528759381921E-2</v>
      </c>
      <c r="AF3941">
        <f>(O3941*constantes!$B$4)+(LN(125)*constantes!$B$5)+(LN(22.5)*constantes!$B$8)+(F3941*constantes!$B$9)</f>
        <v>22.829730641413207</v>
      </c>
      <c r="AG3941">
        <f t="shared" si="865"/>
        <v>3.974481175054656E-2</v>
      </c>
      <c r="AH3941">
        <f>(O3941*constantes!$D$4)+(LN(125)*constantes!$D$5)+(LN(22.5)*constantes!$D$8)+(F3941*constantes!$D$9)</f>
        <v>25.142204385062819</v>
      </c>
      <c r="AI3941">
        <f t="shared" si="866"/>
        <v>2.1931490638549711E-2</v>
      </c>
    </row>
    <row r="3942" spans="1:35" x14ac:dyDescent="0.25">
      <c r="A3942" s="11">
        <v>3941</v>
      </c>
      <c r="B3942">
        <v>1</v>
      </c>
      <c r="C3942">
        <v>40</v>
      </c>
      <c r="D3942">
        <v>1</v>
      </c>
      <c r="E3942">
        <v>0</v>
      </c>
      <c r="F3942">
        <v>0</v>
      </c>
      <c r="G3942">
        <v>117</v>
      </c>
      <c r="H3942">
        <v>25.74</v>
      </c>
      <c r="I3942">
        <f>IF(AND(B3942=1,E3942=0),V3942,IF(AND(B3942=1,E3942=1),W3942,IF(AND(B3942=0,E3942=0),X3942,IF(AND(B3942=0,E3942=1),Y3942,ERROR))))</f>
        <v>8.4050173711146203E-2</v>
      </c>
      <c r="K3942">
        <f t="shared" si="854"/>
        <v>4.2933030992125865E-2</v>
      </c>
      <c r="L3942">
        <f t="shared" si="855"/>
        <v>3.3434567241904078E-2</v>
      </c>
      <c r="M3942" s="22" t="str">
        <f t="shared" si="867"/>
        <v>Elevated Risk</v>
      </c>
      <c r="O3942">
        <f t="shared" si="856"/>
        <v>3.6888794541139363</v>
      </c>
      <c r="P3942">
        <f t="shared" si="857"/>
        <v>4.7621739347977563</v>
      </c>
      <c r="Q3942">
        <f t="shared" si="858"/>
        <v>3.2480462021679806</v>
      </c>
      <c r="R3942">
        <f>(O3942*constantes!$B$4)+(P3942*constantes!$B$5)+(D3942*constantes!$B$6)+(Q3942*constantes!$B$8)+(F3942*constantes!$B$9)</f>
        <v>23.602031396135853</v>
      </c>
      <c r="S3942" s="4">
        <f>(O3942*constantes!$B$4)+(P3942*constantes!$C$5)+(D3942*constantes!$B$6)+(Q3942*constantes!$B$8)+(F3942*constantes!$B$9)</f>
        <v>23.943193536824765</v>
      </c>
      <c r="T3942">
        <f>(O3942*constantes!$D$4)+(P3942*constantes!$D$5)+(D3942*constantes!$D$6)+(Q3942*constantes!$D$8)+(F3942*constantes!$D$9)</f>
        <v>25.712509519996146</v>
      </c>
      <c r="U3942">
        <f>(O3942*constantes!$D$4)+(P3942*constantes!$E$5)+(D3942*constantes!$D$6)+(Q3942*constantes!$D$8)+(F3942*constantes!$D$9)</f>
        <v>26.044718773687638</v>
      </c>
      <c r="V3942" s="5">
        <f t="shared" si="859"/>
        <v>8.4050173711146203E-2</v>
      </c>
      <c r="W3942" s="5">
        <f t="shared" si="860"/>
        <v>0.11616860331538625</v>
      </c>
      <c r="X3942" s="6">
        <f t="shared" si="861"/>
        <v>3.8464968702314195E-2</v>
      </c>
      <c r="Y3942" s="6">
        <f t="shared" si="862"/>
        <v>5.321230109219599E-2</v>
      </c>
      <c r="AA3942">
        <f>(O3942*constantes!$B$4)+(LN(110)*constantes!$B$5)+(LN(22)*constantes!$B$8)+(F3942*constantes!$B$9)</f>
        <v>22.653587028201589</v>
      </c>
      <c r="AB3942">
        <f t="shared" si="863"/>
        <v>3.3434567241904078E-2</v>
      </c>
      <c r="AC3942">
        <f>(O3942*constantes!$D$4)+(LN(110)*constantes!$D$5)+(LN(22)*constantes!$D$8)+(F3942*constantes!$D$9)</f>
        <v>24.840022896226397</v>
      </c>
      <c r="AD3942" s="7">
        <f t="shared" si="864"/>
        <v>1.6258639030403699E-2</v>
      </c>
      <c r="AF3942">
        <f>(O3942*constantes!$B$4)+(LN(125)*constantes!$B$5)+(LN(22.5)*constantes!$B$8)+(F3942*constantes!$B$9)</f>
        <v>22.908543964955982</v>
      </c>
      <c r="AG3942">
        <f t="shared" si="865"/>
        <v>4.2933030992125865E-2</v>
      </c>
      <c r="AH3942">
        <f>(O3942*constantes!$D$4)+(LN(125)*constantes!$D$5)+(LN(22.5)*constantes!$D$8)+(F3942*constantes!$D$9)</f>
        <v>25.211095912834629</v>
      </c>
      <c r="AI3942">
        <f t="shared" si="866"/>
        <v>2.3477142937900042E-2</v>
      </c>
    </row>
    <row r="3943" spans="1:35" x14ac:dyDescent="0.25">
      <c r="A3943" s="11">
        <v>3942</v>
      </c>
      <c r="B3943">
        <v>0</v>
      </c>
      <c r="C3943">
        <v>50</v>
      </c>
      <c r="D3943">
        <v>0</v>
      </c>
      <c r="E3943">
        <v>0</v>
      </c>
      <c r="F3943">
        <v>0</v>
      </c>
      <c r="G3943">
        <v>120</v>
      </c>
      <c r="H3943">
        <v>24.77</v>
      </c>
      <c r="I3943">
        <f>IF(AND(B3943=1,E3943=0),V3943,IF(AND(B3943=1,E3943=1),W3943,IF(AND(B3943=0,E3943=0),X3943,IF(AND(B3943=0,E3943=1),Y3943,ERROR))))</f>
        <v>4.0006359090911658E-2</v>
      </c>
      <c r="K3943">
        <f t="shared" si="854"/>
        <v>4.2663786438573714E-2</v>
      </c>
      <c r="L3943">
        <f t="shared" si="855"/>
        <v>2.9636129007590606E-2</v>
      </c>
      <c r="M3943" s="22" t="str">
        <f t="shared" si="867"/>
        <v>NORMAL</v>
      </c>
      <c r="O3943">
        <f t="shared" si="856"/>
        <v>3.912023005428146</v>
      </c>
      <c r="P3943">
        <f t="shared" si="857"/>
        <v>4.7874917427820458</v>
      </c>
      <c r="Q3943">
        <f t="shared" si="858"/>
        <v>3.2096332435012682</v>
      </c>
      <c r="R3943">
        <f>(O3943*constantes!$B$4)+(P3943*constantes!$B$5)+(D3943*constantes!$B$6)+(Q3943*constantes!$B$8)+(F3943*constantes!$B$9)</f>
        <v>23.603652263628224</v>
      </c>
      <c r="S3943" s="4">
        <f>(O3943*constantes!$B$4)+(P3943*constantes!$C$5)+(D3943*constantes!$B$6)+(Q3943*constantes!$B$8)+(F3943*constantes!$B$9)</f>
        <v>23.946628172081127</v>
      </c>
      <c r="T3943">
        <f>(O3943*constantes!$D$4)+(P3943*constantes!$D$5)+(D3943*constantes!$D$6)+(Q3943*constantes!$D$8)+(F3943*constantes!$D$9)</f>
        <v>25.752596833309433</v>
      </c>
      <c r="U3943">
        <f>(O3943*constantes!$D$4)+(P3943*constantes!$E$5)+(D3943*constantes!$D$6)+(Q3943*constantes!$D$8)+(F3943*constantes!$D$9)</f>
        <v>26.086572257285908</v>
      </c>
      <c r="V3943" s="5">
        <f t="shared" si="859"/>
        <v>8.4180611549244277E-2</v>
      </c>
      <c r="W3943" s="5">
        <f t="shared" si="860"/>
        <v>0.11654403590496443</v>
      </c>
      <c r="X3943" s="6">
        <f t="shared" si="861"/>
        <v>4.0006359090911658E-2</v>
      </c>
      <c r="Y3943" s="6">
        <f t="shared" si="862"/>
        <v>5.5422485519161957E-2</v>
      </c>
      <c r="AA3943">
        <f>(O3943*constantes!$B$4)+(LN(110)*constantes!$B$5)+(LN(22)*constantes!$B$8)+(F3943*constantes!$B$9)</f>
        <v>23.348223977700673</v>
      </c>
      <c r="AB3943">
        <f t="shared" si="863"/>
        <v>6.5845990830285972E-2</v>
      </c>
      <c r="AC3943">
        <f>(O3943*constantes!$D$4)+(LN(110)*constantes!$D$5)+(LN(22)*constantes!$D$8)+(F3943*constantes!$D$9)</f>
        <v>25.447212119400952</v>
      </c>
      <c r="AD3943" s="7">
        <f t="shared" si="864"/>
        <v>2.9636129007590606E-2</v>
      </c>
      <c r="AF3943">
        <f>(O3943*constantes!$B$4)+(LN(125)*constantes!$B$5)+(LN(22.5)*constantes!$B$8)+(F3943*constantes!$B$9)</f>
        <v>23.603180914455063</v>
      </c>
      <c r="AG3943">
        <f t="shared" si="865"/>
        <v>8.4142660265313918E-2</v>
      </c>
      <c r="AH3943">
        <f>(O3943*constantes!$D$4)+(LN(125)*constantes!$D$5)+(LN(22.5)*constantes!$D$8)+(F3943*constantes!$D$9)</f>
        <v>25.818285136009184</v>
      </c>
      <c r="AI3943">
        <f t="shared" si="866"/>
        <v>4.2663786438573714E-2</v>
      </c>
    </row>
    <row r="3944" spans="1:35" x14ac:dyDescent="0.25">
      <c r="A3944" s="11">
        <v>3943</v>
      </c>
      <c r="B3944">
        <v>0</v>
      </c>
      <c r="C3944">
        <v>39</v>
      </c>
      <c r="D3944">
        <v>1</v>
      </c>
      <c r="E3944">
        <v>0</v>
      </c>
      <c r="F3944">
        <v>0</v>
      </c>
      <c r="G3944">
        <v>105</v>
      </c>
      <c r="H3944">
        <v>24.43</v>
      </c>
      <c r="I3944">
        <f>IF(AND(B3944=1,E3944=0),V3944,IF(AND(B3944=1,E3944=1),W3944,IF(AND(B3944=0,E3944=0),X3944,IF(AND(B3944=0,E3944=1),Y3944,ERROR))))</f>
        <v>2.5950395304934259E-2</v>
      </c>
      <c r="K3944">
        <f t="shared" si="854"/>
        <v>2.1931490638549711E-2</v>
      </c>
      <c r="L3944">
        <f t="shared" si="855"/>
        <v>1.5184528759381921E-2</v>
      </c>
      <c r="M3944" s="22" t="str">
        <f t="shared" si="867"/>
        <v>Elevated Risk</v>
      </c>
      <c r="O3944">
        <f t="shared" si="856"/>
        <v>3.6635616461296463</v>
      </c>
      <c r="P3944">
        <f t="shared" si="857"/>
        <v>4.6539603501575231</v>
      </c>
      <c r="Q3944">
        <f t="shared" si="858"/>
        <v>3.1958118852696491</v>
      </c>
      <c r="R3944">
        <f>(O3944*constantes!$B$4)+(P3944*constantes!$B$5)+(D3944*constantes!$B$6)+(Q3944*constantes!$B$8)+(F3944*constantes!$B$9)</f>
        <v>23.281063416591181</v>
      </c>
      <c r="S3944" s="4">
        <f>(O3944*constantes!$B$4)+(P3944*constantes!$C$5)+(D3944*constantes!$B$6)+(Q3944*constantes!$B$8)+(F3944*constantes!$B$9)</f>
        <v>23.614473136076466</v>
      </c>
      <c r="T3944">
        <f>(O3944*constantes!$D$4)+(P3944*constantes!$D$5)+(D3944*constantes!$D$6)+(Q3944*constantes!$D$8)+(F3944*constantes!$D$9)</f>
        <v>25.312518123339707</v>
      </c>
      <c r="U3944">
        <f>(O3944*constantes!$D$4)+(P3944*constantes!$E$5)+(D3944*constantes!$D$6)+(Q3944*constantes!$D$8)+(F3944*constantes!$D$9)</f>
        <v>25.637178397366696</v>
      </c>
      <c r="V3944" s="5">
        <f t="shared" si="859"/>
        <v>6.1703820848263091E-2</v>
      </c>
      <c r="W3944" s="5">
        <f t="shared" si="860"/>
        <v>8.5056368235288171E-2</v>
      </c>
      <c r="X3944" s="6">
        <f t="shared" si="861"/>
        <v>2.5950395304934259E-2</v>
      </c>
      <c r="Y3944" s="6">
        <f t="shared" si="862"/>
        <v>3.5724294070372142E-2</v>
      </c>
      <c r="AA3944">
        <f>(O3944*constantes!$B$4)+(LN(110)*constantes!$B$5)+(LN(22)*constantes!$B$8)+(F3944*constantes!$B$9)</f>
        <v>22.574773704658814</v>
      </c>
      <c r="AB3944">
        <f t="shared" si="863"/>
        <v>3.0940270522043956E-2</v>
      </c>
      <c r="AC3944">
        <f>(O3944*constantes!$D$4)+(LN(110)*constantes!$D$5)+(LN(22)*constantes!$D$8)+(F3944*constantes!$D$9)</f>
        <v>24.771131368454586</v>
      </c>
      <c r="AD3944" s="7">
        <f t="shared" si="864"/>
        <v>1.5184528759381921E-2</v>
      </c>
      <c r="AF3944">
        <f>(O3944*constantes!$B$4)+(LN(125)*constantes!$B$5)+(LN(22.5)*constantes!$B$8)+(F3944*constantes!$B$9)</f>
        <v>22.829730641413207</v>
      </c>
      <c r="AG3944">
        <f t="shared" si="865"/>
        <v>3.974481175054656E-2</v>
      </c>
      <c r="AH3944">
        <f>(O3944*constantes!$D$4)+(LN(125)*constantes!$D$5)+(LN(22.5)*constantes!$D$8)+(F3944*constantes!$D$9)</f>
        <v>25.142204385062819</v>
      </c>
      <c r="AI3944">
        <f t="shared" si="866"/>
        <v>2.1931490638549711E-2</v>
      </c>
    </row>
    <row r="3945" spans="1:35" x14ac:dyDescent="0.25">
      <c r="A3945" s="11">
        <v>3944</v>
      </c>
      <c r="B3945">
        <v>0</v>
      </c>
      <c r="C3945">
        <v>66</v>
      </c>
      <c r="D3945">
        <v>0</v>
      </c>
      <c r="E3945">
        <v>0</v>
      </c>
      <c r="F3945">
        <v>0</v>
      </c>
      <c r="G3945">
        <v>161</v>
      </c>
      <c r="H3945">
        <v>23.48</v>
      </c>
      <c r="I3945">
        <f>IF(AND(B3945=1,E3945=0),V3945,IF(AND(B3945=1,E3945=1),W3945,IF(AND(B3945=0,E3945=0),X3945,IF(AND(B3945=0,E3945=1),Y3945,ERROR))))</f>
        <v>0.17576552566319648</v>
      </c>
      <c r="K3945">
        <f t="shared" si="854"/>
        <v>8.8631036489936865E-2</v>
      </c>
      <c r="L3945">
        <f t="shared" si="855"/>
        <v>6.2029279911700597E-2</v>
      </c>
      <c r="M3945" s="22" t="str">
        <f t="shared" si="867"/>
        <v>Elevated Risk</v>
      </c>
      <c r="O3945">
        <f t="shared" si="856"/>
        <v>4.1896547420264252</v>
      </c>
      <c r="P3945">
        <f t="shared" si="857"/>
        <v>5.0814043649844631</v>
      </c>
      <c r="Q3945">
        <f t="shared" si="858"/>
        <v>3.1561489949598958</v>
      </c>
      <c r="R3945">
        <f>(O3945*constantes!$B$4)+(P3945*constantes!$B$5)+(D3945*constantes!$B$6)+(Q3945*constantes!$B$8)+(F3945*constantes!$B$9)</f>
        <v>24.970739473868317</v>
      </c>
      <c r="S3945" s="4">
        <f>(O3945*constantes!$B$4)+(P3945*constantes!$C$5)+(D3945*constantes!$B$6)+(Q3945*constantes!$B$8)+(F3945*constantes!$B$9)</f>
        <v>25.334771282575801</v>
      </c>
      <c r="T3945">
        <f>(O3945*constantes!$D$4)+(P3945*constantes!$D$5)+(D3945*constantes!$D$6)+(Q3945*constantes!$D$8)+(F3945*constantes!$D$9)</f>
        <v>27.30745815486754</v>
      </c>
      <c r="U3945">
        <f>(O3945*constantes!$D$4)+(P3945*constantes!$E$5)+(D3945*constantes!$D$6)+(Q3945*constantes!$D$8)+(F3945*constantes!$D$9)</f>
        <v>27.661936923368856</v>
      </c>
      <c r="V3945" s="5">
        <f t="shared" si="859"/>
        <v>0.29181710457151899</v>
      </c>
      <c r="W3945" s="5">
        <f t="shared" si="860"/>
        <v>0.39138689830165141</v>
      </c>
      <c r="X3945" s="6">
        <f t="shared" si="861"/>
        <v>0.17576552566319648</v>
      </c>
      <c r="Y3945" s="6">
        <f t="shared" si="862"/>
        <v>0.24083595890871423</v>
      </c>
      <c r="AA3945">
        <f>(O3945*constantes!$B$4)+(LN(110)*constantes!$B$5)+(LN(22)*constantes!$B$8)+(F3945*constantes!$B$9)</f>
        <v>24.212480468461653</v>
      </c>
      <c r="AB3945">
        <f t="shared" si="863"/>
        <v>0.14926180477179407</v>
      </c>
      <c r="AC3945">
        <f>(O3945*constantes!$D$4)+(LN(110)*constantes!$D$5)+(LN(22)*constantes!$D$8)+(F3945*constantes!$D$9)</f>
        <v>26.202667508906433</v>
      </c>
      <c r="AD3945" s="7">
        <f t="shared" si="864"/>
        <v>6.2029279911700597E-2</v>
      </c>
      <c r="AF3945">
        <f>(O3945*constantes!$B$4)+(LN(125)*constantes!$B$5)+(LN(22.5)*constantes!$B$8)+(F3945*constantes!$B$9)</f>
        <v>24.467437405216042</v>
      </c>
      <c r="AG3945">
        <f t="shared" si="865"/>
        <v>0.18827626444083834</v>
      </c>
      <c r="AH3945">
        <f>(O3945*constantes!$D$4)+(LN(125)*constantes!$D$5)+(LN(22.5)*constantes!$D$8)+(F3945*constantes!$D$9)</f>
        <v>26.573740525514665</v>
      </c>
      <c r="AI3945">
        <f t="shared" si="866"/>
        <v>8.8631036489936865E-2</v>
      </c>
    </row>
    <row r="3946" spans="1:35" x14ac:dyDescent="0.25">
      <c r="A3946" s="11">
        <v>3945</v>
      </c>
      <c r="B3946">
        <v>0</v>
      </c>
      <c r="C3946">
        <v>52</v>
      </c>
      <c r="D3946">
        <v>0</v>
      </c>
      <c r="E3946">
        <v>0</v>
      </c>
      <c r="F3946">
        <v>0</v>
      </c>
      <c r="G3946">
        <v>125</v>
      </c>
      <c r="H3946">
        <v>31.92</v>
      </c>
      <c r="I3946">
        <f>IF(AND(B3946=1,E3946=0),V3946,IF(AND(B3946=1,E3946=1),W3946,IF(AND(B3946=0,E3946=0),X3946,IF(AND(B3946=0,E3946=1),Y3946,ERROR))))</f>
        <v>5.6357930242738608E-2</v>
      </c>
      <c r="K3946">
        <f t="shared" si="854"/>
        <v>4.7353292556453264E-2</v>
      </c>
      <c r="L3946">
        <f t="shared" si="855"/>
        <v>3.291838619478793E-2</v>
      </c>
      <c r="M3946" s="22" t="str">
        <f t="shared" si="867"/>
        <v>Elevated Risk</v>
      </c>
      <c r="O3946">
        <f t="shared" si="856"/>
        <v>3.9512437185814275</v>
      </c>
      <c r="P3946">
        <f t="shared" si="857"/>
        <v>4.8283137373023015</v>
      </c>
      <c r="Q3946">
        <f t="shared" si="858"/>
        <v>3.4632327725816081</v>
      </c>
      <c r="R3946">
        <f>(O3946*constantes!$B$4)+(P3946*constantes!$B$5)+(D3946*constantes!$B$6)+(Q3946*constantes!$B$8)+(F3946*constantes!$B$9)</f>
        <v>24.002518939109518</v>
      </c>
      <c r="S3946" s="4">
        <f>(O3946*constantes!$B$4)+(P3946*constantes!$C$5)+(D3946*constantes!$B$6)+(Q3946*constantes!$B$8)+(F3946*constantes!$B$9)</f>
        <v>24.348419335249854</v>
      </c>
      <c r="T3946">
        <f>(O3946*constantes!$D$4)+(P3946*constantes!$D$5)+(D3946*constantes!$D$6)+(Q3946*constantes!$D$8)+(F3946*constantes!$D$9)</f>
        <v>26.10380049509773</v>
      </c>
      <c r="U3946">
        <f>(O3946*constantes!$D$4)+(P3946*constantes!$E$5)+(D3946*constantes!$D$6)+(Q3946*constantes!$D$8)+(F3946*constantes!$D$9)</f>
        <v>26.440623661411941</v>
      </c>
      <c r="V3946" s="5">
        <f t="shared" si="859"/>
        <v>0.12281438941262357</v>
      </c>
      <c r="W3946" s="5">
        <f t="shared" si="860"/>
        <v>0.16905288018398523</v>
      </c>
      <c r="X3946" s="6">
        <f t="shared" si="861"/>
        <v>5.6357930242738608E-2</v>
      </c>
      <c r="Y3946" s="6">
        <f t="shared" si="862"/>
        <v>7.8027785480616507E-2</v>
      </c>
      <c r="AA3946">
        <f>(O3946*constantes!$B$4)+(LN(110)*constantes!$B$5)+(LN(22)*constantes!$B$8)+(F3946*constantes!$B$9)</f>
        <v>23.470316488918311</v>
      </c>
      <c r="AB3946">
        <f t="shared" si="863"/>
        <v>7.4072320755760312E-2</v>
      </c>
      <c r="AC3946">
        <f>(O3946*constantes!$D$4)+(LN(110)*constantes!$D$5)+(LN(22)*constantes!$D$8)+(F3946*constantes!$D$9)</f>
        <v>25.553934425340952</v>
      </c>
      <c r="AD3946" s="7">
        <f t="shared" si="864"/>
        <v>3.291838619478793E-2</v>
      </c>
      <c r="AF3946">
        <f>(O3946*constantes!$B$4)+(LN(125)*constantes!$B$5)+(LN(22.5)*constantes!$B$8)+(F3946*constantes!$B$9)</f>
        <v>23.725273425672704</v>
      </c>
      <c r="AG3946">
        <f t="shared" si="865"/>
        <v>9.453671546464415E-2</v>
      </c>
      <c r="AH3946">
        <f>(O3946*constantes!$D$4)+(LN(125)*constantes!$D$5)+(LN(22.5)*constantes!$D$8)+(F3946*constantes!$D$9)</f>
        <v>25.925007441949184</v>
      </c>
      <c r="AI3946">
        <f t="shared" si="866"/>
        <v>4.7353292556453264E-2</v>
      </c>
    </row>
    <row r="3947" spans="1:35" x14ac:dyDescent="0.25">
      <c r="A3947" s="11">
        <v>3946</v>
      </c>
      <c r="B3947">
        <v>0</v>
      </c>
      <c r="C3947">
        <v>39</v>
      </c>
      <c r="D3947">
        <v>0</v>
      </c>
      <c r="E3947">
        <v>0</v>
      </c>
      <c r="F3947">
        <v>0</v>
      </c>
      <c r="G3947">
        <v>125</v>
      </c>
      <c r="H3947">
        <v>16.73</v>
      </c>
      <c r="I3947">
        <f>IF(AND(B3947=1,E3947=0),V3947,IF(AND(B3947=1,E3947=1),W3947,IF(AND(B3947=0,E3947=0),X3947,IF(AND(B3947=0,E3947=1),Y3947,ERROR))))</f>
        <v>1.8877814845477014E-2</v>
      </c>
      <c r="K3947">
        <f t="shared" si="854"/>
        <v>2.1931490638549711E-2</v>
      </c>
      <c r="L3947">
        <f t="shared" si="855"/>
        <v>1.5184528759381921E-2</v>
      </c>
      <c r="M3947" s="22" t="str">
        <f t="shared" si="867"/>
        <v>NORMAL</v>
      </c>
      <c r="O3947">
        <f t="shared" si="856"/>
        <v>3.6635616461296463</v>
      </c>
      <c r="P3947">
        <f t="shared" si="857"/>
        <v>4.8283137373023015</v>
      </c>
      <c r="Q3947">
        <f t="shared" si="858"/>
        <v>2.8172035149987327</v>
      </c>
      <c r="R3947">
        <f>(O3947*constantes!$B$4)+(P3947*constantes!$B$5)+(D3947*constantes!$B$6)+(Q3947*constantes!$B$8)+(F3947*constantes!$B$9)</f>
        <v>22.594823540316042</v>
      </c>
      <c r="S3947" s="4">
        <f>(O3947*constantes!$B$4)+(P3947*constantes!$C$5)+(D3947*constantes!$B$6)+(Q3947*constantes!$B$8)+(F3947*constantes!$B$9)</f>
        <v>22.940723936456379</v>
      </c>
      <c r="T3947">
        <f>(O3947*constantes!$D$4)+(P3947*constantes!$D$5)+(D3947*constantes!$D$6)+(Q3947*constantes!$D$8)+(F3947*constantes!$D$9)</f>
        <v>24.990714980272116</v>
      </c>
      <c r="U3947">
        <f>(O3947*constantes!$D$4)+(P3947*constantes!$E$5)+(D3947*constantes!$D$6)+(Q3947*constantes!$D$8)+(F3947*constantes!$D$9)</f>
        <v>25.327538146586328</v>
      </c>
      <c r="V3947" s="5">
        <f t="shared" si="859"/>
        <v>3.1556887040835035E-2</v>
      </c>
      <c r="W3947" s="5">
        <f t="shared" si="860"/>
        <v>4.430551871235644E-2</v>
      </c>
      <c r="X3947" s="6">
        <f t="shared" si="861"/>
        <v>1.8877814845477014E-2</v>
      </c>
      <c r="Y3947" s="6">
        <f t="shared" si="862"/>
        <v>2.6337895431233549E-2</v>
      </c>
      <c r="AA3947">
        <f>(O3947*constantes!$B$4)+(LN(110)*constantes!$B$5)+(LN(22)*constantes!$B$8)+(F3947*constantes!$B$9)</f>
        <v>22.574773704658814</v>
      </c>
      <c r="AB3947">
        <f t="shared" si="863"/>
        <v>3.0940270522043956E-2</v>
      </c>
      <c r="AC3947">
        <f>(O3947*constantes!$D$4)+(LN(110)*constantes!$D$5)+(LN(22)*constantes!$D$8)+(F3947*constantes!$D$9)</f>
        <v>24.771131368454586</v>
      </c>
      <c r="AD3947" s="7">
        <f t="shared" si="864"/>
        <v>1.5184528759381921E-2</v>
      </c>
      <c r="AF3947">
        <f>(O3947*constantes!$B$4)+(LN(125)*constantes!$B$5)+(LN(22.5)*constantes!$B$8)+(F3947*constantes!$B$9)</f>
        <v>22.829730641413207</v>
      </c>
      <c r="AG3947">
        <f t="shared" si="865"/>
        <v>3.974481175054656E-2</v>
      </c>
      <c r="AH3947">
        <f>(O3947*constantes!$D$4)+(LN(125)*constantes!$D$5)+(LN(22.5)*constantes!$D$8)+(F3947*constantes!$D$9)</f>
        <v>25.142204385062819</v>
      </c>
      <c r="AI3947">
        <f t="shared" si="866"/>
        <v>2.1931490638549711E-2</v>
      </c>
    </row>
    <row r="3948" spans="1:35" x14ac:dyDescent="0.25">
      <c r="A3948" s="11">
        <v>3947</v>
      </c>
      <c r="B3948">
        <v>0</v>
      </c>
      <c r="C3948">
        <v>56</v>
      </c>
      <c r="D3948">
        <v>0</v>
      </c>
      <c r="E3948">
        <v>1</v>
      </c>
      <c r="F3948">
        <v>0</v>
      </c>
      <c r="G3948">
        <v>144</v>
      </c>
      <c r="H3948">
        <v>21.75</v>
      </c>
      <c r="I3948">
        <f>IF(AND(B3948=1,E3948=0),V3948,IF(AND(B3948=1,E3948=1),W3948,IF(AND(B3948=0,E3948=0),X3948,IF(AND(B3948=0,E3948=1),Y3948,ERROR))))</f>
        <v>0.11558959733985974</v>
      </c>
      <c r="K3948">
        <f t="shared" si="854"/>
        <v>5.7622826233415747E-2</v>
      </c>
      <c r="L3948">
        <f t="shared" si="855"/>
        <v>4.0123743463222783E-2</v>
      </c>
      <c r="M3948" s="22" t="str">
        <f t="shared" si="867"/>
        <v>Elevated Risk</v>
      </c>
      <c r="O3948">
        <f t="shared" si="856"/>
        <v>4.0253516907351496</v>
      </c>
      <c r="P3948">
        <f t="shared" si="857"/>
        <v>4.9698132995760007</v>
      </c>
      <c r="Q3948">
        <f t="shared" si="858"/>
        <v>3.0796137575346929</v>
      </c>
      <c r="R3948">
        <f>(O3948*constantes!$B$4)+(P3948*constantes!$B$5)+(D3948*constantes!$B$6)+(Q3948*constantes!$B$8)+(F3948*constantes!$B$9)</f>
        <v>24.191585453529118</v>
      </c>
      <c r="S3948" s="4">
        <f>(O3948*constantes!$B$4)+(P3948*constantes!$C$5)+(D3948*constantes!$B$6)+(Q3948*constantes!$B$8)+(F3948*constantes!$B$9)</f>
        <v>24.547622878310744</v>
      </c>
      <c r="T3948">
        <f>(O3948*constantes!$D$4)+(P3948*constantes!$D$5)+(D3948*constantes!$D$6)+(Q3948*constantes!$D$8)+(F3948*constantes!$D$9)</f>
        <v>26.507353787158635</v>
      </c>
      <c r="U3948">
        <f>(O3948*constantes!$D$4)+(P3948*constantes!$E$5)+(D3948*constantes!$D$6)+(Q3948*constantes!$D$8)+(F3948*constantes!$D$9)</f>
        <v>26.854047962937059</v>
      </c>
      <c r="V3948" s="5">
        <f t="shared" si="859"/>
        <v>0.14641332432470688</v>
      </c>
      <c r="W3948" s="5">
        <f t="shared" si="860"/>
        <v>0.20229021318283946</v>
      </c>
      <c r="X3948" s="6">
        <f t="shared" si="861"/>
        <v>8.3182027016835858E-2</v>
      </c>
      <c r="Y3948" s="6">
        <f t="shared" si="862"/>
        <v>0.11558959733985974</v>
      </c>
      <c r="AA3948">
        <f>(O3948*constantes!$B$4)+(LN(110)*constantes!$B$5)+(LN(22)*constantes!$B$8)+(F3948*constantes!$B$9)</f>
        <v>23.701011641913961</v>
      </c>
      <c r="AB3948">
        <f t="shared" si="863"/>
        <v>9.2378774865307212E-2</v>
      </c>
      <c r="AC3948">
        <f>(O3948*constantes!$D$4)+(LN(110)*constantes!$D$5)+(LN(22)*constantes!$D$8)+(F3948*constantes!$D$9)</f>
        <v>25.75558740512928</v>
      </c>
      <c r="AD3948" s="7">
        <f t="shared" si="864"/>
        <v>4.0123743463222783E-2</v>
      </c>
      <c r="AF3948">
        <f>(O3948*constantes!$B$4)+(LN(125)*constantes!$B$5)+(LN(22.5)*constantes!$B$8)+(F3948*constantes!$B$9)</f>
        <v>23.955968578668354</v>
      </c>
      <c r="AG3948">
        <f t="shared" si="865"/>
        <v>0.11757074595810224</v>
      </c>
      <c r="AH3948">
        <f>(O3948*constantes!$D$4)+(LN(125)*constantes!$D$5)+(LN(22.5)*constantes!$D$8)+(F3948*constantes!$D$9)</f>
        <v>26.126660421737512</v>
      </c>
      <c r="AI3948">
        <f t="shared" si="866"/>
        <v>5.7622826233415747E-2</v>
      </c>
    </row>
    <row r="3949" spans="1:35" x14ac:dyDescent="0.25">
      <c r="A3949" s="11">
        <v>3948</v>
      </c>
      <c r="B3949">
        <v>1</v>
      </c>
      <c r="C3949">
        <v>64</v>
      </c>
      <c r="D3949">
        <v>0</v>
      </c>
      <c r="E3949">
        <v>0</v>
      </c>
      <c r="F3949">
        <v>0</v>
      </c>
      <c r="G3949">
        <v>102.5</v>
      </c>
      <c r="H3949">
        <v>28.82</v>
      </c>
      <c r="I3949">
        <f>IF(AND(B3949=1,E3949=0),V3949,IF(AND(B3949=1,E3949=1),W3949,IF(AND(B3949=0,E3949=0),X3949,IF(AND(B3949=0,E3949=1),Y3949,ERROR))))</f>
        <v>0.1475214432062284</v>
      </c>
      <c r="K3949">
        <f t="shared" si="854"/>
        <v>0.17266110175416416</v>
      </c>
      <c r="L3949">
        <f t="shared" si="855"/>
        <v>0.13660645895193024</v>
      </c>
      <c r="M3949" s="22" t="str">
        <f t="shared" si="867"/>
        <v>NORMAL</v>
      </c>
      <c r="O3949">
        <f t="shared" si="856"/>
        <v>4.1588830833596715</v>
      </c>
      <c r="P3949">
        <f t="shared" si="857"/>
        <v>4.6298627985784631</v>
      </c>
      <c r="Q3949">
        <f t="shared" si="858"/>
        <v>3.3610695905713759</v>
      </c>
      <c r="R3949">
        <f>(O3949*constantes!$B$4)+(P3949*constantes!$B$5)+(D3949*constantes!$B$6)+(Q3949*constantes!$B$8)+(F3949*constantes!$B$9)</f>
        <v>24.199757702879527</v>
      </c>
      <c r="S3949" s="4">
        <f>(O3949*constantes!$B$4)+(P3949*constantes!$C$5)+(D3949*constantes!$B$6)+(Q3949*constantes!$B$8)+(F3949*constantes!$B$9)</f>
        <v>24.531441073769688</v>
      </c>
      <c r="T3949">
        <f>(O3949*constantes!$D$4)+(P3949*constantes!$D$5)+(D3949*constantes!$D$6)+(Q3949*constantes!$D$8)+(F3949*constantes!$D$9)</f>
        <v>26.058346184566464</v>
      </c>
      <c r="U3949">
        <f>(O3949*constantes!$D$4)+(P3949*constantes!$E$5)+(D3949*constantes!$D$6)+(Q3949*constantes!$D$8)+(F3949*constantes!$D$9)</f>
        <v>26.381325413395295</v>
      </c>
      <c r="V3949" s="5">
        <f t="shared" si="859"/>
        <v>0.1475214432062284</v>
      </c>
      <c r="W3949" s="5">
        <f t="shared" si="860"/>
        <v>0.19939100598251558</v>
      </c>
      <c r="X3949" s="6">
        <f t="shared" si="861"/>
        <v>5.3922364610781925E-2</v>
      </c>
      <c r="Y3949" s="6">
        <f t="shared" si="862"/>
        <v>7.3705296623889582E-2</v>
      </c>
      <c r="AA3949">
        <f>(O3949*constantes!$B$4)+(LN(110)*constantes!$B$5)+(LN(22)*constantes!$B$8)+(F3949*constantes!$B$9)</f>
        <v>24.116689525898391</v>
      </c>
      <c r="AB3949">
        <f t="shared" si="863"/>
        <v>0.13660645895193024</v>
      </c>
      <c r="AC3949">
        <f>(O3949*constantes!$D$4)+(LN(110)*constantes!$D$5)+(LN(22)*constantes!$D$8)+(F3949*constantes!$D$9)</f>
        <v>26.11893567165809</v>
      </c>
      <c r="AD3949" s="7">
        <f t="shared" si="864"/>
        <v>5.7192348710877861E-2</v>
      </c>
      <c r="AF3949">
        <f>(O3949*constantes!$B$4)+(LN(125)*constantes!$B$5)+(LN(22.5)*constantes!$B$8)+(F3949*constantes!$B$9)</f>
        <v>24.371646462652787</v>
      </c>
      <c r="AG3949">
        <f t="shared" si="865"/>
        <v>0.17266110175416416</v>
      </c>
      <c r="AH3949">
        <f>(O3949*constantes!$D$4)+(LN(125)*constantes!$D$5)+(LN(22.5)*constantes!$D$8)+(F3949*constantes!$D$9)</f>
        <v>26.490008688266322</v>
      </c>
      <c r="AI3949">
        <f t="shared" si="866"/>
        <v>8.1811856272562489E-2</v>
      </c>
    </row>
    <row r="3950" spans="1:35" x14ac:dyDescent="0.25">
      <c r="A3950" s="11">
        <v>3949</v>
      </c>
      <c r="B3950">
        <v>1</v>
      </c>
      <c r="C3950">
        <v>42</v>
      </c>
      <c r="D3950">
        <v>1</v>
      </c>
      <c r="E3950">
        <v>1</v>
      </c>
      <c r="F3950">
        <v>0</v>
      </c>
      <c r="G3950">
        <v>129.5</v>
      </c>
      <c r="H3950">
        <v>30.13</v>
      </c>
      <c r="I3950">
        <f>IF(AND(B3950=1,E3950=0),V3950,IF(AND(B3950=1,E3950=1),W3950,IF(AND(B3950=0,E3950=0),X3950,IF(AND(B3950=0,E3950=1),Y3950,ERROR))))</f>
        <v>0.1796599743293753</v>
      </c>
      <c r="K3950">
        <f t="shared" si="854"/>
        <v>4.9796912096185753E-2</v>
      </c>
      <c r="L3950">
        <f t="shared" si="855"/>
        <v>3.8810869283687155E-2</v>
      </c>
      <c r="M3950" s="22" t="str">
        <f t="shared" si="867"/>
        <v>Elevated Risk</v>
      </c>
      <c r="O3950">
        <f t="shared" si="856"/>
        <v>3.7376696182833684</v>
      </c>
      <c r="P3950">
        <f t="shared" si="857"/>
        <v>4.8636808811395928</v>
      </c>
      <c r="Q3950">
        <f t="shared" si="858"/>
        <v>3.4055213531422099</v>
      </c>
      <c r="R3950">
        <f>(O3950*constantes!$B$4)+(P3950*constantes!$B$5)+(D3950*constantes!$B$6)+(Q3950*constantes!$B$8)+(F3950*constantes!$B$9)</f>
        <v>24.067058307046381</v>
      </c>
      <c r="S3950" s="4">
        <f>(O3950*constantes!$B$4)+(P3950*constantes!$C$5)+(D3950*constantes!$B$6)+(Q3950*constantes!$B$8)+(F3950*constantes!$B$9)</f>
        <v>24.415492405371221</v>
      </c>
      <c r="T3950">
        <f>(O3950*constantes!$D$4)+(P3950*constantes!$D$5)+(D3950*constantes!$D$6)+(Q3950*constantes!$D$8)+(F3950*constantes!$D$9)</f>
        <v>26.211310047382653</v>
      </c>
      <c r="U3950">
        <f>(O3950*constantes!$D$4)+(P3950*constantes!$E$5)+(D3950*constantes!$D$6)+(Q3950*constantes!$D$8)+(F3950*constantes!$D$9)</f>
        <v>26.550600425650952</v>
      </c>
      <c r="V3950" s="5">
        <f t="shared" si="859"/>
        <v>0.13044401744169887</v>
      </c>
      <c r="W3950" s="5">
        <f t="shared" si="860"/>
        <v>0.1796599743293753</v>
      </c>
      <c r="X3950" s="6">
        <f t="shared" si="861"/>
        <v>6.2550493659592754E-2</v>
      </c>
      <c r="Y3950" s="6">
        <f t="shared" si="862"/>
        <v>8.6694220901691876E-2</v>
      </c>
      <c r="AA3950">
        <f>(O3950*constantes!$B$4)+(LN(110)*constantes!$B$5)+(LN(22)*constantes!$B$8)+(F3950*constantes!$B$9)</f>
        <v>22.805468857654464</v>
      </c>
      <c r="AB3950">
        <f t="shared" si="863"/>
        <v>3.8810869283687155E-2</v>
      </c>
      <c r="AC3950">
        <f>(O3950*constantes!$D$4)+(LN(110)*constantes!$D$5)+(LN(22)*constantes!$D$8)+(F3950*constantes!$D$9)</f>
        <v>24.972784348242914</v>
      </c>
      <c r="AD3950" s="7">
        <f t="shared" si="864"/>
        <v>1.8545470669847686E-2</v>
      </c>
      <c r="AF3950">
        <f>(O3950*constantes!$B$4)+(LN(125)*constantes!$B$5)+(LN(22.5)*constantes!$B$8)+(F3950*constantes!$B$9)</f>
        <v>23.060425794408857</v>
      </c>
      <c r="AG3950">
        <f t="shared" si="865"/>
        <v>4.9796912096185753E-2</v>
      </c>
      <c r="AH3950">
        <f>(O3950*constantes!$D$4)+(LN(125)*constantes!$D$5)+(LN(22.5)*constantes!$D$8)+(F3950*constantes!$D$9)</f>
        <v>25.343857364851146</v>
      </c>
      <c r="AI3950">
        <f t="shared" si="866"/>
        <v>2.676538428771702E-2</v>
      </c>
    </row>
    <row r="3951" spans="1:35" x14ac:dyDescent="0.25">
      <c r="A3951" s="11">
        <v>3950</v>
      </c>
      <c r="B3951">
        <v>0</v>
      </c>
      <c r="C3951">
        <v>42</v>
      </c>
      <c r="D3951">
        <v>0</v>
      </c>
      <c r="E3951">
        <v>0</v>
      </c>
      <c r="F3951">
        <v>0</v>
      </c>
      <c r="G3951">
        <v>120.5</v>
      </c>
      <c r="H3951">
        <v>19.93</v>
      </c>
      <c r="I3951">
        <f>IF(AND(B3951=1,E3951=0),V3951,IF(AND(B3951=1,E3951=1),W3951,IF(AND(B3951=0,E3951=0),X3951,IF(AND(B3951=0,E3951=1),Y3951,ERROR))))</f>
        <v>2.27376962302549E-2</v>
      </c>
      <c r="K3951">
        <f t="shared" si="854"/>
        <v>2.676538428771702E-2</v>
      </c>
      <c r="L3951">
        <f t="shared" si="855"/>
        <v>1.8545470669847686E-2</v>
      </c>
      <c r="M3951" s="22" t="str">
        <f t="shared" si="867"/>
        <v>NORMAL</v>
      </c>
      <c r="O3951">
        <f t="shared" si="856"/>
        <v>3.7376696182833684</v>
      </c>
      <c r="P3951">
        <f t="shared" si="857"/>
        <v>4.7916497529307094</v>
      </c>
      <c r="Q3951">
        <f t="shared" si="858"/>
        <v>2.9922261342247034</v>
      </c>
      <c r="R3951">
        <f>(O3951*constantes!$B$4)+(P3951*constantes!$B$5)+(D3951*constantes!$B$6)+(Q3951*constantes!$B$8)+(F3951*constantes!$B$9)</f>
        <v>22.896256751027412</v>
      </c>
      <c r="S3951" s="4">
        <f>(O3951*constantes!$B$4)+(P3951*constantes!$C$5)+(D3951*constantes!$B$6)+(Q3951*constantes!$B$8)+(F3951*constantes!$B$9)</f>
        <v>23.239530539327369</v>
      </c>
      <c r="T3951">
        <f>(O3951*constantes!$D$4)+(P3951*constantes!$D$5)+(D3951*constantes!$D$6)+(Q3951*constantes!$D$8)+(F3951*constantes!$D$9)</f>
        <v>25.178715785861026</v>
      </c>
      <c r="U3951">
        <f>(O3951*constantes!$D$4)+(P3951*constantes!$E$5)+(D3951*constantes!$D$6)+(Q3951*constantes!$D$8)+(F3951*constantes!$D$9)</f>
        <v>25.512981272625471</v>
      </c>
      <c r="V3951" s="5">
        <f t="shared" si="859"/>
        <v>4.2420013400117806E-2</v>
      </c>
      <c r="W3951" s="5">
        <f t="shared" si="860"/>
        <v>5.9269510911311496E-2</v>
      </c>
      <c r="X3951" s="6">
        <f t="shared" si="861"/>
        <v>2.27376962302549E-2</v>
      </c>
      <c r="Y3951" s="6">
        <f t="shared" si="862"/>
        <v>3.1618616712057901E-2</v>
      </c>
      <c r="AA3951">
        <f>(O3951*constantes!$B$4)+(LN(110)*constantes!$B$5)+(LN(22)*constantes!$B$8)+(F3951*constantes!$B$9)</f>
        <v>22.805468857654464</v>
      </c>
      <c r="AB3951">
        <f t="shared" si="863"/>
        <v>3.8810869283687155E-2</v>
      </c>
      <c r="AC3951">
        <f>(O3951*constantes!$D$4)+(LN(110)*constantes!$D$5)+(LN(22)*constantes!$D$8)+(F3951*constantes!$D$9)</f>
        <v>24.972784348242914</v>
      </c>
      <c r="AD3951" s="7">
        <f t="shared" si="864"/>
        <v>1.8545470669847686E-2</v>
      </c>
      <c r="AF3951">
        <f>(O3951*constantes!$B$4)+(LN(125)*constantes!$B$5)+(LN(22.5)*constantes!$B$8)+(F3951*constantes!$B$9)</f>
        <v>23.060425794408857</v>
      </c>
      <c r="AG3951">
        <f t="shared" si="865"/>
        <v>4.9796912096185753E-2</v>
      </c>
      <c r="AH3951">
        <f>(O3951*constantes!$D$4)+(LN(125)*constantes!$D$5)+(LN(22.5)*constantes!$D$8)+(F3951*constantes!$D$9)</f>
        <v>25.343857364851146</v>
      </c>
      <c r="AI3951">
        <f t="shared" si="866"/>
        <v>2.676538428771702E-2</v>
      </c>
    </row>
    <row r="3952" spans="1:35" x14ac:dyDescent="0.25">
      <c r="A3952" s="11">
        <v>3951</v>
      </c>
      <c r="B3952">
        <v>0</v>
      </c>
      <c r="C3952">
        <v>54</v>
      </c>
      <c r="D3952">
        <v>1</v>
      </c>
      <c r="E3952">
        <v>0</v>
      </c>
      <c r="F3952">
        <v>0</v>
      </c>
      <c r="G3952">
        <v>96</v>
      </c>
      <c r="H3952">
        <v>23.26</v>
      </c>
      <c r="I3952">
        <f>IF(AND(B3952=1,E3952=0),V3952,IF(AND(B3952=1,E3952=1),W3952,IF(AND(B3952=0,E3952=0),X3952,IF(AND(B3952=0,E3952=1),Y3952,ERROR))))</f>
        <v>4.7161716608253523E-2</v>
      </c>
      <c r="K3952">
        <f t="shared" ref="K3952:K4015" si="868">IF(B3952=1,AG3952,AI3952)</f>
        <v>5.2338355969762884E-2</v>
      </c>
      <c r="L3952">
        <f t="shared" ref="L3952:L4015" si="869">IF(B3952=1,AB3952,AD3952)</f>
        <v>3.6413005758055728E-2</v>
      </c>
      <c r="M3952" s="22" t="str">
        <f t="shared" si="867"/>
        <v>NORMAL</v>
      </c>
      <c r="O3952">
        <f t="shared" ref="O3952:O4015" si="870">LN(C3952)</f>
        <v>3.9889840465642745</v>
      </c>
      <c r="P3952">
        <f t="shared" ref="P3952:P4015" si="871">LN(G3952)</f>
        <v>4.5643481914678361</v>
      </c>
      <c r="Q3952">
        <f t="shared" ref="Q3952:Q4015" si="872">LN(H3952)</f>
        <v>3.1467351470905185</v>
      </c>
      <c r="R3952">
        <f>(O3952*constantes!$B$4)+(P3952*constantes!$B$5)+(D3952*constantes!$B$6)+(Q3952*constantes!$B$8)+(F3952*constantes!$B$9)</f>
        <v>24.088946043179831</v>
      </c>
      <c r="S3952" s="4">
        <f>(O3952*constantes!$B$4)+(P3952*constantes!$C$5)+(D3952*constantes!$B$6)+(Q3952*constantes!$B$8)+(F3952*constantes!$B$9)</f>
        <v>24.415935947616585</v>
      </c>
      <c r="T3952">
        <f>(O3952*constantes!$D$4)+(P3952*constantes!$D$5)+(D3952*constantes!$D$6)+(Q3952*constantes!$D$8)+(F3952*constantes!$D$9)</f>
        <v>25.920853834796475</v>
      </c>
      <c r="U3952">
        <f>(O3952*constantes!$D$4)+(P3952*constantes!$E$5)+(D3952*constantes!$D$6)+(Q3952*constantes!$D$8)+(F3952*constantes!$D$9)</f>
        <v>26.239262764633267</v>
      </c>
      <c r="V3952" s="5">
        <f t="shared" ref="V3952:V4015" si="873">1-POWER(0.88431,EXP(R3952-23.9388))</f>
        <v>0.13312942606789524</v>
      </c>
      <c r="W3952" s="5">
        <f t="shared" ref="W3952:W4015" si="874">1-POWER(0.88431,EXP(S3952-23.9388))</f>
        <v>0.17973204375584317</v>
      </c>
      <c r="X3952" s="6">
        <f t="shared" ref="X3952:X4015" si="875">1-POWER(0.94833,EXP(T3952-26.0145))</f>
        <v>4.7161716608253523E-2</v>
      </c>
      <c r="Y3952" s="6">
        <f t="shared" ref="Y3952:Y4015" si="876">1-POWER(0.94833,EXP(U3952-26.0145))</f>
        <v>6.4265397123694834E-2</v>
      </c>
      <c r="AA3952">
        <f>(O3952*constantes!$B$4)+(LN(110)*constantes!$B$5)+(LN(22)*constantes!$B$8)+(F3952*constantes!$B$9)</f>
        <v>23.587800620315793</v>
      </c>
      <c r="AB3952">
        <f t="shared" ref="AB3952:AB4015" si="877">1-POWER(0.88431,EXP(AA3952-23.9388))</f>
        <v>8.2913210367502876E-2</v>
      </c>
      <c r="AC3952">
        <f>(O3952*constantes!$D$4)+(LN(110)*constantes!$D$5)+(LN(22)*constantes!$D$8)+(F3952*constantes!$D$9)</f>
        <v>25.656628499605237</v>
      </c>
      <c r="AD3952" s="7">
        <f t="shared" ref="AD3952:AD4015" si="878">1-POWER(0.94833,EXP(AC3952-26.0145))</f>
        <v>3.6413005758055728E-2</v>
      </c>
      <c r="AF3952">
        <f>(O3952*constantes!$B$4)+(LN(125)*constantes!$B$5)+(LN(22.5)*constantes!$B$8)+(F3952*constantes!$B$9)</f>
        <v>23.84275755707019</v>
      </c>
      <c r="AG3952">
        <f t="shared" ref="AG3952:AG4015" si="879">1-POWER(0.88431,EXP(AF3952-23.9388))</f>
        <v>0.10567740925235103</v>
      </c>
      <c r="AH3952">
        <f>(O3952*constantes!$D$4)+(LN(125)*constantes!$D$5)+(LN(22.5)*constantes!$D$8)+(F3952*constantes!$D$9)</f>
        <v>26.027701516213469</v>
      </c>
      <c r="AI3952">
        <f t="shared" ref="AI3952:AI4015" si="880">1-POWER(0.94833,EXP(AH3952-26.0145))</f>
        <v>5.2338355969762884E-2</v>
      </c>
    </row>
    <row r="3953" spans="1:35" x14ac:dyDescent="0.25">
      <c r="A3953" s="11">
        <v>3952</v>
      </c>
      <c r="B3953">
        <v>0</v>
      </c>
      <c r="C3953">
        <v>43</v>
      </c>
      <c r="D3953">
        <v>1</v>
      </c>
      <c r="E3953">
        <v>0</v>
      </c>
      <c r="F3953">
        <v>0</v>
      </c>
      <c r="G3953">
        <v>112.5</v>
      </c>
      <c r="H3953">
        <v>25.23</v>
      </c>
      <c r="I3953">
        <f>IF(AND(B3953=1,E3953=0),V3953,IF(AND(B3953=1,E3953=1),W3953,IF(AND(B3953=0,E3953=0),X3953,IF(AND(B3953=0,E3953=1),Y3953,ERROR))))</f>
        <v>4.1447965341084969E-2</v>
      </c>
      <c r="K3953">
        <f t="shared" si="868"/>
        <v>2.8509711637591306E-2</v>
      </c>
      <c r="L3953">
        <f t="shared" si="869"/>
        <v>1.975954812069991E-2</v>
      </c>
      <c r="M3953" s="22" t="str">
        <f t="shared" si="867"/>
        <v>Elevated Risk</v>
      </c>
      <c r="O3953">
        <f t="shared" si="870"/>
        <v>3.7612001156935624</v>
      </c>
      <c r="P3953">
        <f t="shared" si="871"/>
        <v>4.7229532216444747</v>
      </c>
      <c r="Q3953">
        <f t="shared" si="872"/>
        <v>3.2280337626529665</v>
      </c>
      <c r="R3953">
        <f>(O3953*constantes!$B$4)+(P3953*constantes!$B$5)+(D3953*constantes!$B$6)+(Q3953*constantes!$B$8)+(F3953*constantes!$B$9)</f>
        <v>23.738539900576061</v>
      </c>
      <c r="S3953" s="4">
        <f>(O3953*constantes!$B$4)+(P3953*constantes!$C$5)+(D3953*constantes!$B$6)+(Q3953*constantes!$B$8)+(F3953*constantes!$B$9)</f>
        <v>24.076892269374671</v>
      </c>
      <c r="T3953">
        <f>(O3953*constantes!$D$4)+(P3953*constantes!$D$5)+(D3953*constantes!$D$6)+(Q3953*constantes!$D$8)+(F3953*constantes!$D$9)</f>
        <v>25.788743406662572</v>
      </c>
      <c r="U3953">
        <f>(O3953*constantes!$D$4)+(P3953*constantes!$E$5)+(D3953*constantes!$D$6)+(Q3953*constantes!$D$8)+(F3953*constantes!$D$9)</f>
        <v>26.118216623404489</v>
      </c>
      <c r="V3953" s="5">
        <f t="shared" si="873"/>
        <v>9.5736792228744316E-2</v>
      </c>
      <c r="W3953" s="5">
        <f t="shared" si="874"/>
        <v>0.13164430491045753</v>
      </c>
      <c r="X3953" s="6">
        <f t="shared" si="875"/>
        <v>4.1447965341084969E-2</v>
      </c>
      <c r="Y3953" s="6">
        <f t="shared" si="876"/>
        <v>5.7152437232168007E-2</v>
      </c>
      <c r="AA3953">
        <f>(O3953*constantes!$B$4)+(LN(110)*constantes!$B$5)+(LN(22)*constantes!$B$8)+(F3953*constantes!$B$9)</f>
        <v>22.8787183548725</v>
      </c>
      <c r="AB3953">
        <f t="shared" si="877"/>
        <v>4.169811677585733E-2</v>
      </c>
      <c r="AC3953">
        <f>(O3953*constantes!$D$4)+(LN(110)*constantes!$D$5)+(LN(22)*constantes!$D$8)+(F3953*constantes!$D$9)</f>
        <v>25.036812478830871</v>
      </c>
      <c r="AD3953" s="7">
        <f t="shared" si="878"/>
        <v>1.975954812069991E-2</v>
      </c>
      <c r="AF3953">
        <f>(O3953*constantes!$B$4)+(LN(125)*constantes!$B$5)+(LN(22.5)*constantes!$B$8)+(F3953*constantes!$B$9)</f>
        <v>23.133675291626897</v>
      </c>
      <c r="AG3953">
        <f t="shared" si="879"/>
        <v>5.3478442485207722E-2</v>
      </c>
      <c r="AH3953">
        <f>(O3953*constantes!$D$4)+(LN(125)*constantes!$D$5)+(LN(22.5)*constantes!$D$8)+(F3953*constantes!$D$9)</f>
        <v>25.407885495439103</v>
      </c>
      <c r="AI3953">
        <f t="shared" si="880"/>
        <v>2.8509711637591306E-2</v>
      </c>
    </row>
    <row r="3954" spans="1:35" x14ac:dyDescent="0.25">
      <c r="A3954" s="11">
        <v>3953</v>
      </c>
      <c r="B3954">
        <v>1</v>
      </c>
      <c r="C3954">
        <v>64</v>
      </c>
      <c r="D3954">
        <v>0</v>
      </c>
      <c r="E3954">
        <v>1</v>
      </c>
      <c r="F3954">
        <v>1</v>
      </c>
      <c r="G3954">
        <v>176</v>
      </c>
      <c r="H3954">
        <v>24.9</v>
      </c>
      <c r="I3954">
        <f>IF(AND(B3954=1,E3954=0),V3954,IF(AND(B3954=1,E3954=1),W3954,IF(AND(B3954=0,E3954=0),X3954,IF(AND(B3954=0,E3954=1),Y3954,ERROR))))</f>
        <v>0.61519125664532215</v>
      </c>
      <c r="K3954">
        <f t="shared" si="868"/>
        <v>0.27568779496545737</v>
      </c>
      <c r="L3954">
        <f t="shared" si="869"/>
        <v>0.22115771969152398</v>
      </c>
      <c r="M3954" s="22" t="str">
        <f t="shared" si="867"/>
        <v>'&gt;30%</v>
      </c>
      <c r="O3954">
        <f t="shared" si="870"/>
        <v>4.1588830833596715</v>
      </c>
      <c r="P3954">
        <f t="shared" si="871"/>
        <v>5.1704839950381514</v>
      </c>
      <c r="Q3954">
        <f t="shared" si="872"/>
        <v>3.2148678034706619</v>
      </c>
      <c r="R3954">
        <f>(O3954*constantes!$B$4)+(P3954*constantes!$B$5)+(D3954*constantes!$B$6)+(Q3954*constantes!$B$8)+(F3954*constantes!$B$9)</f>
        <v>25.618348881248135</v>
      </c>
      <c r="S3954" s="4">
        <f>(O3954*constantes!$B$4)+(P3954*constantes!$C$5)+(D3954*constantes!$B$6)+(Q3954*constantes!$B$8)+(F3954*constantes!$B$9)</f>
        <v>25.988762354652668</v>
      </c>
      <c r="T3954">
        <f>(O3954*constantes!$D$4)+(P3954*constantes!$D$5)+(D3954*constantes!$D$6)+(Q3954*constantes!$D$8)+(F3954*constantes!$D$9)</f>
        <v>28.281949290644643</v>
      </c>
      <c r="U3954">
        <f>(O3954*constantes!$D$4)+(P3954*constantes!$E$5)+(D3954*constantes!$D$6)+(Q3954*constantes!$D$8)+(F3954*constantes!$D$9)</f>
        <v>28.642642254138504</v>
      </c>
      <c r="V3954" s="5">
        <f t="shared" si="873"/>
        <v>0.48283054721283403</v>
      </c>
      <c r="W3954" s="5">
        <f t="shared" si="874"/>
        <v>0.61519125664532215</v>
      </c>
      <c r="X3954" s="6">
        <f t="shared" si="875"/>
        <v>0.4008303677207381</v>
      </c>
      <c r="Y3954" s="6">
        <f t="shared" si="876"/>
        <v>0.52033884132845487</v>
      </c>
      <c r="AA3954">
        <f>(O3954*constantes!$B$4)+(LN(110)*constantes!$B$5)+(LN(22)*constantes!$B$8)+(F3954*constantes!$B$9)</f>
        <v>24.648289525898392</v>
      </c>
      <c r="AB3954">
        <f t="shared" si="877"/>
        <v>0.22115771969152398</v>
      </c>
      <c r="AC3954">
        <f>(O3954*constantes!$D$4)+(LN(110)*constantes!$D$5)+(LN(22)*constantes!$D$8)+(F3954*constantes!$D$9)</f>
        <v>26.896565671658088</v>
      </c>
      <c r="AD3954" s="7">
        <f t="shared" si="878"/>
        <v>0.12029557461667062</v>
      </c>
      <c r="AF3954">
        <f>(O3954*constantes!$B$4)+(LN(125)*constantes!$B$5)+(LN(22.5)*constantes!$B$8)+(F3954*constantes!$B$9)</f>
        <v>24.903246462652788</v>
      </c>
      <c r="AG3954">
        <f t="shared" si="879"/>
        <v>0.27568779496545737</v>
      </c>
      <c r="AH3954">
        <f>(O3954*constantes!$D$4)+(LN(125)*constantes!$D$5)+(LN(22.5)*constantes!$D$8)+(F3954*constantes!$D$9)</f>
        <v>27.26763868826632</v>
      </c>
      <c r="AI3954">
        <f t="shared" si="880"/>
        <v>0.16952242707234522</v>
      </c>
    </row>
    <row r="3955" spans="1:35" x14ac:dyDescent="0.25">
      <c r="A3955" s="11">
        <v>3954</v>
      </c>
      <c r="B3955">
        <v>0</v>
      </c>
      <c r="C3955">
        <v>56</v>
      </c>
      <c r="D3955">
        <v>0</v>
      </c>
      <c r="E3955">
        <v>0</v>
      </c>
      <c r="F3955">
        <v>0</v>
      </c>
      <c r="G3955">
        <v>120</v>
      </c>
      <c r="H3955">
        <v>25.38</v>
      </c>
      <c r="I3955">
        <f>IF(AND(B3955=1,E3955=0),V3955,IF(AND(B3955=1,E3955=1),W3955,IF(AND(B3955=0,E3955=0),X3955,IF(AND(B3955=0,E3955=1),Y3955,ERROR))))</f>
        <v>5.471797766907327E-2</v>
      </c>
      <c r="K3955">
        <f t="shared" si="868"/>
        <v>5.7622826233415747E-2</v>
      </c>
      <c r="L3955">
        <f t="shared" si="869"/>
        <v>4.0123743463222783E-2</v>
      </c>
      <c r="M3955" s="22" t="str">
        <f t="shared" si="867"/>
        <v>NORMAL</v>
      </c>
      <c r="O3955">
        <f t="shared" si="870"/>
        <v>4.0253516907351496</v>
      </c>
      <c r="P3955">
        <f t="shared" si="871"/>
        <v>4.7874917427820458</v>
      </c>
      <c r="Q3955">
        <f t="shared" si="872"/>
        <v>3.2339614622862416</v>
      </c>
      <c r="R3955">
        <f>(O3955*constantes!$B$4)+(P3955*constantes!$B$5)+(D3955*constantes!$B$6)+(Q3955*constantes!$B$8)+(F3955*constantes!$B$9)</f>
        <v>23.975726609847673</v>
      </c>
      <c r="S3955" s="4">
        <f>(O3955*constantes!$B$4)+(P3955*constantes!$C$5)+(D3955*constantes!$B$6)+(Q3955*constantes!$B$8)+(F3955*constantes!$B$9)</f>
        <v>24.318702518300579</v>
      </c>
      <c r="T3955">
        <f>(O3955*constantes!$D$4)+(P3955*constantes!$D$5)+(D3955*constantes!$D$6)+(Q3955*constantes!$D$8)+(F3955*constantes!$D$9)</f>
        <v>26.073409920891578</v>
      </c>
      <c r="U3955">
        <f>(O3955*constantes!$D$4)+(P3955*constantes!$E$5)+(D3955*constantes!$D$6)+(Q3955*constantes!$D$8)+(F3955*constantes!$D$9)</f>
        <v>26.407385344868054</v>
      </c>
      <c r="V3955" s="5">
        <f t="shared" si="873"/>
        <v>0.11977040540494899</v>
      </c>
      <c r="W3955" s="5">
        <f t="shared" si="874"/>
        <v>0.16453502649240803</v>
      </c>
      <c r="X3955" s="6">
        <f t="shared" si="875"/>
        <v>5.471797766907327E-2</v>
      </c>
      <c r="Y3955" s="6">
        <f t="shared" si="876"/>
        <v>7.5575861359474139E-2</v>
      </c>
      <c r="AA3955">
        <f>(O3955*constantes!$B$4)+(LN(110)*constantes!$B$5)+(LN(22)*constantes!$B$8)+(F3955*constantes!$B$9)</f>
        <v>23.701011641913961</v>
      </c>
      <c r="AB3955">
        <f t="shared" si="877"/>
        <v>9.2378774865307212E-2</v>
      </c>
      <c r="AC3955">
        <f>(O3955*constantes!$D$4)+(LN(110)*constantes!$D$5)+(LN(22)*constantes!$D$8)+(F3955*constantes!$D$9)</f>
        <v>25.75558740512928</v>
      </c>
      <c r="AD3955" s="7">
        <f t="shared" si="878"/>
        <v>4.0123743463222783E-2</v>
      </c>
      <c r="AF3955">
        <f>(O3955*constantes!$B$4)+(LN(125)*constantes!$B$5)+(LN(22.5)*constantes!$B$8)+(F3955*constantes!$B$9)</f>
        <v>23.955968578668354</v>
      </c>
      <c r="AG3955">
        <f t="shared" si="879"/>
        <v>0.11757074595810224</v>
      </c>
      <c r="AH3955">
        <f>(O3955*constantes!$D$4)+(LN(125)*constantes!$D$5)+(LN(22.5)*constantes!$D$8)+(F3955*constantes!$D$9)</f>
        <v>26.126660421737512</v>
      </c>
      <c r="AI3955">
        <f t="shared" si="880"/>
        <v>5.7622826233415747E-2</v>
      </c>
    </row>
    <row r="3956" spans="1:35" x14ac:dyDescent="0.25">
      <c r="A3956" s="11">
        <v>3955</v>
      </c>
      <c r="B3956">
        <v>0</v>
      </c>
      <c r="C3956">
        <v>62</v>
      </c>
      <c r="D3956">
        <v>0</v>
      </c>
      <c r="E3956">
        <v>1</v>
      </c>
      <c r="F3956">
        <v>0</v>
      </c>
      <c r="G3956">
        <v>146</v>
      </c>
      <c r="H3956">
        <v>28.55</v>
      </c>
      <c r="I3956">
        <f>IF(AND(B3956=1,E3956=0),V3956,IF(AND(B3956=1,E3956=1),W3956,IF(AND(B3956=0,E3956=0),X3956,IF(AND(B3956=0,E3956=1),Y3956,ERROR))))</f>
        <v>0.17614688890185348</v>
      </c>
      <c r="K3956">
        <f t="shared" si="868"/>
        <v>7.5302674960658122E-2</v>
      </c>
      <c r="L3956">
        <f t="shared" si="869"/>
        <v>5.2585681787711391E-2</v>
      </c>
      <c r="M3956" s="22" t="str">
        <f t="shared" si="867"/>
        <v>Elevated Risk</v>
      </c>
      <c r="O3956">
        <f t="shared" si="870"/>
        <v>4.1271343850450917</v>
      </c>
      <c r="P3956">
        <f t="shared" si="871"/>
        <v>4.9836066217083363</v>
      </c>
      <c r="Q3956">
        <f t="shared" si="872"/>
        <v>3.3516569361020192</v>
      </c>
      <c r="R3956">
        <f>(O3956*constantes!$B$4)+(P3956*constantes!$B$5)+(D3956*constantes!$B$6)+(Q3956*constantes!$B$8)+(F3956*constantes!$B$9)</f>
        <v>24.749686296302265</v>
      </c>
      <c r="S3956" s="4">
        <f>(O3956*constantes!$B$4)+(P3956*constantes!$C$5)+(D3956*constantes!$B$6)+(Q3956*constantes!$B$8)+(F3956*constantes!$B$9)</f>
        <v>25.106711874681451</v>
      </c>
      <c r="T3956">
        <f>(O3956*constantes!$D$4)+(P3956*constantes!$D$5)+(D3956*constantes!$D$6)+(Q3956*constantes!$D$8)+(F3956*constantes!$D$9)</f>
        <v>26.962193071966404</v>
      </c>
      <c r="U3956">
        <f>(O3956*constantes!$D$4)+(P3956*constantes!$E$5)+(D3956*constantes!$D$6)+(Q3956*constantes!$D$8)+(F3956*constantes!$D$9)</f>
        <v>27.309849469896776</v>
      </c>
      <c r="V3956" s="5">
        <f t="shared" si="873"/>
        <v>0.24165734842524744</v>
      </c>
      <c r="W3956" s="5">
        <f t="shared" si="874"/>
        <v>0.32652872882376183</v>
      </c>
      <c r="X3956" s="6">
        <f t="shared" si="875"/>
        <v>0.12791019653284164</v>
      </c>
      <c r="Y3956" s="6">
        <f t="shared" si="876"/>
        <v>0.17614688890185348</v>
      </c>
      <c r="AA3956">
        <f>(O3956*constantes!$B$4)+(LN(110)*constantes!$B$5)+(LN(22)*constantes!$B$8)+(F3956*constantes!$B$9)</f>
        <v>24.017857097993041</v>
      </c>
      <c r="AB3956">
        <f t="shared" si="877"/>
        <v>0.12458920296857934</v>
      </c>
      <c r="AC3956">
        <f>(O3956*constantes!$D$4)+(LN(110)*constantes!$D$5)+(LN(22)*constantes!$D$8)+(F3956*constantes!$D$9)</f>
        <v>26.032545241135235</v>
      </c>
      <c r="AD3956" s="7">
        <f t="shared" si="878"/>
        <v>5.2585681787711391E-2</v>
      </c>
      <c r="AF3956">
        <f>(O3956*constantes!$B$4)+(LN(125)*constantes!$B$5)+(LN(22.5)*constantes!$B$8)+(F3956*constantes!$B$9)</f>
        <v>24.27281403474743</v>
      </c>
      <c r="AG3956">
        <f t="shared" si="879"/>
        <v>0.15777159470264646</v>
      </c>
      <c r="AH3956">
        <f>(O3956*constantes!$D$4)+(LN(125)*constantes!$D$5)+(LN(22.5)*constantes!$D$8)+(F3956*constantes!$D$9)</f>
        <v>26.403618257743467</v>
      </c>
      <c r="AI3956">
        <f t="shared" si="880"/>
        <v>7.5302674960658122E-2</v>
      </c>
    </row>
    <row r="3957" spans="1:35" x14ac:dyDescent="0.25">
      <c r="A3957" s="11">
        <v>3956</v>
      </c>
      <c r="B3957">
        <v>0</v>
      </c>
      <c r="C3957">
        <v>64</v>
      </c>
      <c r="D3957">
        <v>0</v>
      </c>
      <c r="E3957">
        <v>1</v>
      </c>
      <c r="F3957">
        <v>1</v>
      </c>
      <c r="G3957">
        <v>147</v>
      </c>
      <c r="H3957">
        <v>26.51</v>
      </c>
      <c r="I3957">
        <f>IF(AND(B3957=1,E3957=0),V3957,IF(AND(B3957=1,E3957=1),W3957,IF(AND(B3957=0,E3957=0),X3957,IF(AND(B3957=0,E3957=1),Y3957,ERROR))))</f>
        <v>0.36328632364033331</v>
      </c>
      <c r="K3957">
        <f t="shared" si="868"/>
        <v>0.16952242707234522</v>
      </c>
      <c r="L3957">
        <f t="shared" si="869"/>
        <v>0.12029557461667062</v>
      </c>
      <c r="M3957" s="22" t="str">
        <f t="shared" si="867"/>
        <v>'&gt;30%</v>
      </c>
      <c r="O3957">
        <f t="shared" si="870"/>
        <v>4.1588830833596715</v>
      </c>
      <c r="P3957">
        <f t="shared" si="871"/>
        <v>4.990432586778736</v>
      </c>
      <c r="Q3957">
        <f t="shared" si="872"/>
        <v>3.2775220203009341</v>
      </c>
      <c r="R3957">
        <f>(O3957*constantes!$B$4)+(P3957*constantes!$B$5)+(D3957*constantes!$B$6)+(Q3957*constantes!$B$8)+(F3957*constantes!$B$9)</f>
        <v>25.334009498290794</v>
      </c>
      <c r="S3957" s="4">
        <f>(O3957*constantes!$B$4)+(P3957*constantes!$C$5)+(D3957*constantes!$B$6)+(Q3957*constantes!$B$8)+(F3957*constantes!$B$9)</f>
        <v>25.691524088807622</v>
      </c>
      <c r="T3957">
        <f>(O3957*constantes!$D$4)+(P3957*constantes!$D$5)+(D3957*constantes!$D$6)+(Q3957*constantes!$D$8)+(F3957*constantes!$D$9)</f>
        <v>27.807512852192126</v>
      </c>
      <c r="U3957">
        <f>(O3957*constantes!$D$4)+(P3957*constantes!$E$5)+(D3957*constantes!$D$6)+(Q3957*constantes!$D$8)+(F3957*constantes!$D$9)</f>
        <v>28.155645429445812</v>
      </c>
      <c r="V3957" s="5">
        <f t="shared" si="873"/>
        <v>0.39115671559692622</v>
      </c>
      <c r="W3957" s="5">
        <f t="shared" si="874"/>
        <v>0.50808263934992648</v>
      </c>
      <c r="X3957" s="6">
        <f t="shared" si="875"/>
        <v>0.27291772603919484</v>
      </c>
      <c r="Y3957" s="6">
        <f t="shared" si="876"/>
        <v>0.36328632364033331</v>
      </c>
      <c r="AA3957">
        <f>(O3957*constantes!$B$4)+(LN(110)*constantes!$B$5)+(LN(22)*constantes!$B$8)+(F3957*constantes!$B$9)</f>
        <v>24.648289525898392</v>
      </c>
      <c r="AB3957">
        <f t="shared" si="877"/>
        <v>0.22115771969152398</v>
      </c>
      <c r="AC3957">
        <f>(O3957*constantes!$D$4)+(LN(110)*constantes!$D$5)+(LN(22)*constantes!$D$8)+(F3957*constantes!$D$9)</f>
        <v>26.896565671658088</v>
      </c>
      <c r="AD3957" s="7">
        <f t="shared" si="878"/>
        <v>0.12029557461667062</v>
      </c>
      <c r="AF3957">
        <f>(O3957*constantes!$B$4)+(LN(125)*constantes!$B$5)+(LN(22.5)*constantes!$B$8)+(F3957*constantes!$B$9)</f>
        <v>24.903246462652788</v>
      </c>
      <c r="AG3957">
        <f t="shared" si="879"/>
        <v>0.27568779496545737</v>
      </c>
      <c r="AH3957">
        <f>(O3957*constantes!$D$4)+(LN(125)*constantes!$D$5)+(LN(22.5)*constantes!$D$8)+(F3957*constantes!$D$9)</f>
        <v>27.26763868826632</v>
      </c>
      <c r="AI3957">
        <f t="shared" si="880"/>
        <v>0.16952242707234522</v>
      </c>
    </row>
    <row r="3958" spans="1:35" x14ac:dyDescent="0.25">
      <c r="A3958" s="11">
        <v>3957</v>
      </c>
      <c r="B3958">
        <v>1</v>
      </c>
      <c r="C3958">
        <v>43</v>
      </c>
      <c r="D3958">
        <v>1</v>
      </c>
      <c r="E3958">
        <v>0</v>
      </c>
      <c r="F3958">
        <v>0</v>
      </c>
      <c r="G3958">
        <v>126</v>
      </c>
      <c r="H3958">
        <v>21.38</v>
      </c>
      <c r="I3958">
        <f>IF(AND(B3958=1,E3958=0),V3958,IF(AND(B3958=1,E3958=1),W3958,IF(AND(B3958=0,E3958=0),X3958,IF(AND(B3958=0,E3958=1),Y3958,ERROR))))</f>
        <v>0.10318349235345547</v>
      </c>
      <c r="K3958">
        <f t="shared" si="868"/>
        <v>5.3478442485207722E-2</v>
      </c>
      <c r="L3958">
        <f t="shared" si="869"/>
        <v>4.169811677585733E-2</v>
      </c>
      <c r="M3958" s="22" t="str">
        <f t="shared" si="867"/>
        <v>Elevated Risk</v>
      </c>
      <c r="O3958">
        <f t="shared" si="870"/>
        <v>3.7612001156935624</v>
      </c>
      <c r="P3958">
        <f t="shared" si="871"/>
        <v>4.836281906951478</v>
      </c>
      <c r="Q3958">
        <f t="shared" si="872"/>
        <v>3.0624559055968992</v>
      </c>
      <c r="R3958">
        <f>(O3958*constantes!$B$4)+(P3958*constantes!$B$5)+(D3958*constantes!$B$6)+(Q3958*constantes!$B$8)+(F3958*constantes!$B$9)</f>
        <v>23.817508520377036</v>
      </c>
      <c r="S3958" s="4">
        <f>(O3958*constantes!$B$4)+(P3958*constantes!$C$5)+(D3958*constantes!$B$6)+(Q3958*constantes!$B$8)+(F3958*constantes!$B$9)</f>
        <v>24.163979756191036</v>
      </c>
      <c r="T3958">
        <f>(O3958*constantes!$D$4)+(P3958*constantes!$D$5)+(D3958*constantes!$D$6)+(Q3958*constantes!$D$8)+(F3958*constantes!$D$9)</f>
        <v>26.022875119429582</v>
      </c>
      <c r="U3958">
        <f>(O3958*constantes!$D$4)+(P3958*constantes!$E$5)+(D3958*constantes!$D$6)+(Q3958*constantes!$D$8)+(F3958*constantes!$D$9)</f>
        <v>26.360254145258519</v>
      </c>
      <c r="V3958" s="5">
        <f t="shared" si="873"/>
        <v>0.10318349235345547</v>
      </c>
      <c r="W3958" s="5">
        <f t="shared" si="874"/>
        <v>0.14272605080713785</v>
      </c>
      <c r="X3958" s="6">
        <f t="shared" si="875"/>
        <v>5.2093039872735725E-2</v>
      </c>
      <c r="Y3958" s="6">
        <f t="shared" si="876"/>
        <v>7.2225380643978099E-2</v>
      </c>
      <c r="AA3958">
        <f>(O3958*constantes!$B$4)+(LN(110)*constantes!$B$5)+(LN(22)*constantes!$B$8)+(F3958*constantes!$B$9)</f>
        <v>22.8787183548725</v>
      </c>
      <c r="AB3958">
        <f t="shared" si="877"/>
        <v>4.169811677585733E-2</v>
      </c>
      <c r="AC3958">
        <f>(O3958*constantes!$D$4)+(LN(110)*constantes!$D$5)+(LN(22)*constantes!$D$8)+(F3958*constantes!$D$9)</f>
        <v>25.036812478830871</v>
      </c>
      <c r="AD3958" s="7">
        <f t="shared" si="878"/>
        <v>1.975954812069991E-2</v>
      </c>
      <c r="AF3958">
        <f>(O3958*constantes!$B$4)+(LN(125)*constantes!$B$5)+(LN(22.5)*constantes!$B$8)+(F3958*constantes!$B$9)</f>
        <v>23.133675291626897</v>
      </c>
      <c r="AG3958">
        <f t="shared" si="879"/>
        <v>5.3478442485207722E-2</v>
      </c>
      <c r="AH3958">
        <f>(O3958*constantes!$D$4)+(LN(125)*constantes!$D$5)+(LN(22.5)*constantes!$D$8)+(F3958*constantes!$D$9)</f>
        <v>25.407885495439103</v>
      </c>
      <c r="AI3958">
        <f t="shared" si="880"/>
        <v>2.8509711637591306E-2</v>
      </c>
    </row>
    <row r="3959" spans="1:35" x14ac:dyDescent="0.25">
      <c r="A3959" s="11">
        <v>3958</v>
      </c>
      <c r="B3959">
        <v>0</v>
      </c>
      <c r="C3959">
        <v>56</v>
      </c>
      <c r="D3959">
        <v>0</v>
      </c>
      <c r="E3959">
        <v>1</v>
      </c>
      <c r="F3959">
        <v>0</v>
      </c>
      <c r="G3959">
        <v>169</v>
      </c>
      <c r="H3959">
        <v>26.36</v>
      </c>
      <c r="I3959">
        <f>IF(AND(B3959=1,E3959=0),V3959,IF(AND(B3959=1,E3959=1),W3959,IF(AND(B3959=0,E3959=0),X3959,IF(AND(B3959=0,E3959=1),Y3959,ERROR))))</f>
        <v>0.1934497865768916</v>
      </c>
      <c r="K3959">
        <f t="shared" si="868"/>
        <v>5.7622826233415747E-2</v>
      </c>
      <c r="L3959">
        <f t="shared" si="869"/>
        <v>4.0123743463222783E-2</v>
      </c>
      <c r="M3959" s="22" t="str">
        <f t="shared" si="867"/>
        <v>Elevated Risk</v>
      </c>
      <c r="O3959">
        <f t="shared" si="870"/>
        <v>4.0253516907351496</v>
      </c>
      <c r="P3959">
        <f t="shared" si="871"/>
        <v>5.1298987149230735</v>
      </c>
      <c r="Q3959">
        <f t="shared" si="872"/>
        <v>3.2718477096343066</v>
      </c>
      <c r="R3959">
        <f>(O3959*constantes!$B$4)+(P3959*constantes!$B$5)+(D3959*constantes!$B$6)+(Q3959*constantes!$B$8)+(F3959*constantes!$B$9)</f>
        <v>24.640954016037178</v>
      </c>
      <c r="S3959" s="4">
        <f>(O3959*constantes!$B$4)+(P3959*constantes!$C$5)+(D3959*constantes!$B$6)+(Q3959*constantes!$B$8)+(F3959*constantes!$B$9)</f>
        <v>25.008459959974264</v>
      </c>
      <c r="T3959">
        <f>(O3959*constantes!$D$4)+(P3959*constantes!$D$5)+(D3959*constantes!$D$6)+(Q3959*constantes!$D$8)+(F3959*constantes!$D$9)</f>
        <v>27.055939260853499</v>
      </c>
      <c r="U3959">
        <f>(O3959*constantes!$D$4)+(P3959*constantes!$E$5)+(D3959*constantes!$D$6)+(Q3959*constantes!$D$8)+(F3959*constantes!$D$9)</f>
        <v>27.413800995206529</v>
      </c>
      <c r="V3959" s="5">
        <f t="shared" si="873"/>
        <v>0.2197336472192829</v>
      </c>
      <c r="W3959" s="5">
        <f t="shared" si="874"/>
        <v>0.30114852894461019</v>
      </c>
      <c r="X3959" s="6">
        <f t="shared" si="875"/>
        <v>0.13956214771327635</v>
      </c>
      <c r="Y3959" s="6">
        <f t="shared" si="876"/>
        <v>0.1934497865768916</v>
      </c>
      <c r="AA3959">
        <f>(O3959*constantes!$B$4)+(LN(110)*constantes!$B$5)+(LN(22)*constantes!$B$8)+(F3959*constantes!$B$9)</f>
        <v>23.701011641913961</v>
      </c>
      <c r="AB3959">
        <f t="shared" si="877"/>
        <v>9.2378774865307212E-2</v>
      </c>
      <c r="AC3959">
        <f>(O3959*constantes!$D$4)+(LN(110)*constantes!$D$5)+(LN(22)*constantes!$D$8)+(F3959*constantes!$D$9)</f>
        <v>25.75558740512928</v>
      </c>
      <c r="AD3959" s="7">
        <f t="shared" si="878"/>
        <v>4.0123743463222783E-2</v>
      </c>
      <c r="AF3959">
        <f>(O3959*constantes!$B$4)+(LN(125)*constantes!$B$5)+(LN(22.5)*constantes!$B$8)+(F3959*constantes!$B$9)</f>
        <v>23.955968578668354</v>
      </c>
      <c r="AG3959">
        <f t="shared" si="879"/>
        <v>0.11757074595810224</v>
      </c>
      <c r="AH3959">
        <f>(O3959*constantes!$D$4)+(LN(125)*constantes!$D$5)+(LN(22.5)*constantes!$D$8)+(F3959*constantes!$D$9)</f>
        <v>26.126660421737512</v>
      </c>
      <c r="AI3959">
        <f t="shared" si="880"/>
        <v>5.7622826233415747E-2</v>
      </c>
    </row>
    <row r="3960" spans="1:35" x14ac:dyDescent="0.25">
      <c r="A3960" s="11">
        <v>3959</v>
      </c>
      <c r="B3960">
        <v>0</v>
      </c>
      <c r="C3960">
        <v>46</v>
      </c>
      <c r="D3960">
        <v>1</v>
      </c>
      <c r="E3960">
        <v>0</v>
      </c>
      <c r="F3960">
        <v>0</v>
      </c>
      <c r="G3960">
        <v>157</v>
      </c>
      <c r="H3960">
        <v>19.37</v>
      </c>
      <c r="I3960">
        <f>IF(AND(B3960=1,E3960=0),V3960,IF(AND(B3960=1,E3960=1),W3960,IF(AND(B3960=0,E3960=0),X3960,IF(AND(B3960=0,E3960=1),Y3960,ERROR))))</f>
        <v>0.10725871411515175</v>
      </c>
      <c r="K3960">
        <f t="shared" si="868"/>
        <v>3.4153313573738631E-2</v>
      </c>
      <c r="L3960">
        <f t="shared" si="869"/>
        <v>2.3692217580876362E-2</v>
      </c>
      <c r="M3960" s="22" t="str">
        <f t="shared" si="867"/>
        <v>Elevated Risk</v>
      </c>
      <c r="O3960">
        <f t="shared" si="870"/>
        <v>3.8286413964890951</v>
      </c>
      <c r="P3960">
        <f t="shared" si="871"/>
        <v>5.0562458053483077</v>
      </c>
      <c r="Q3960">
        <f t="shared" si="872"/>
        <v>2.9637254774189046</v>
      </c>
      <c r="R3960">
        <f>(O3960*constantes!$B$4)+(P3960*constantes!$B$5)+(D3960*constantes!$B$6)+(Q3960*constantes!$B$8)+(F3960*constantes!$B$9)</f>
        <v>24.357230636933622</v>
      </c>
      <c r="S3960" s="4">
        <f>(O3960*constantes!$B$4)+(P3960*constantes!$C$5)+(D3960*constantes!$B$6)+(Q3960*constantes!$B$8)+(F3960*constantes!$B$9)</f>
        <v>24.719460086428775</v>
      </c>
      <c r="T3960">
        <f>(O3960*constantes!$D$4)+(P3960*constantes!$D$5)+(D3960*constantes!$D$6)+(Q3960*constantes!$D$8)+(F3960*constantes!$D$9)</f>
        <v>26.774650283397307</v>
      </c>
      <c r="U3960">
        <f>(O3960*constantes!$D$4)+(P3960*constantes!$E$5)+(D3960*constantes!$D$6)+(Q3960*constantes!$D$8)+(F3960*constantes!$D$9)</f>
        <v>27.127373990778402</v>
      </c>
      <c r="V3960" s="5">
        <f t="shared" si="873"/>
        <v>0.17041365991954749</v>
      </c>
      <c r="W3960" s="5">
        <f t="shared" si="874"/>
        <v>0.23538579198742471</v>
      </c>
      <c r="X3960" s="6">
        <f t="shared" si="875"/>
        <v>0.10725871411515175</v>
      </c>
      <c r="Y3960" s="6">
        <f t="shared" si="876"/>
        <v>0.14908610659092547</v>
      </c>
      <c r="AA3960">
        <f>(O3960*constantes!$B$4)+(LN(110)*constantes!$B$5)+(LN(22)*constantes!$B$8)+(F3960*constantes!$B$9)</f>
        <v>23.088660364337766</v>
      </c>
      <c r="AB3960">
        <f t="shared" si="877"/>
        <v>5.1185816914687488E-2</v>
      </c>
      <c r="AC3960">
        <f>(O3960*constantes!$D$4)+(LN(110)*constantes!$D$5)+(LN(22)*constantes!$D$8)+(F3960*constantes!$D$9)</f>
        <v>25.220324924765169</v>
      </c>
      <c r="AD3960" s="7">
        <f t="shared" si="878"/>
        <v>2.3692217580876362E-2</v>
      </c>
      <c r="AF3960">
        <f>(O3960*constantes!$B$4)+(LN(125)*constantes!$B$5)+(LN(22.5)*constantes!$B$8)+(F3960*constantes!$B$9)</f>
        <v>23.343617301092156</v>
      </c>
      <c r="AG3960">
        <f t="shared" si="879"/>
        <v>6.5553501255932511E-2</v>
      </c>
      <c r="AH3960">
        <f>(O3960*constantes!$D$4)+(LN(125)*constantes!$D$5)+(LN(22.5)*constantes!$D$8)+(F3960*constantes!$D$9)</f>
        <v>25.591397941373401</v>
      </c>
      <c r="AI3960">
        <f t="shared" si="880"/>
        <v>3.4153313573738631E-2</v>
      </c>
    </row>
    <row r="3961" spans="1:35" x14ac:dyDescent="0.25">
      <c r="A3961" s="11">
        <v>3960</v>
      </c>
      <c r="B3961">
        <v>1</v>
      </c>
      <c r="C3961">
        <v>61</v>
      </c>
      <c r="D3961">
        <v>1</v>
      </c>
      <c r="E3961">
        <v>0</v>
      </c>
      <c r="F3961">
        <v>0</v>
      </c>
      <c r="G3961">
        <v>110</v>
      </c>
      <c r="H3961">
        <v>20.72</v>
      </c>
      <c r="I3961">
        <f>IF(AND(B3961=1,E3961=0),V3961,IF(AND(B3961=1,E3961=1),W3961,IF(AND(B3961=0,E3961=0),X3961,IF(AND(B3961=0,E3961=1),Y3961,ERROR))))</f>
        <v>0.21747726724758043</v>
      </c>
      <c r="K3961">
        <f t="shared" si="868"/>
        <v>0.15060331820878059</v>
      </c>
      <c r="L3961">
        <f t="shared" si="869"/>
        <v>0.11882079876600593</v>
      </c>
      <c r="M3961" s="22" t="str">
        <f t="shared" si="867"/>
        <v>Elevated Risk</v>
      </c>
      <c r="O3961">
        <f t="shared" si="870"/>
        <v>4.1108738641733114</v>
      </c>
      <c r="P3961">
        <f t="shared" si="871"/>
        <v>4.7004803657924166</v>
      </c>
      <c r="Q3961">
        <f t="shared" si="872"/>
        <v>3.0310994173912822</v>
      </c>
      <c r="R3961">
        <f>(O3961*constantes!$B$4)+(P3961*constantes!$B$5)+(D3961*constantes!$B$6)+(Q3961*constantes!$B$8)+(F3961*constantes!$B$9)</f>
        <v>24.629247706316438</v>
      </c>
      <c r="S3961" s="4">
        <f>(O3961*constantes!$B$4)+(P3961*constantes!$C$5)+(D3961*constantes!$B$6)+(Q3961*constantes!$B$8)+(F3961*constantes!$B$9)</f>
        <v>24.965990119721805</v>
      </c>
      <c r="T3961">
        <f>(O3961*constantes!$D$4)+(P3961*constantes!$D$5)+(D3961*constantes!$D$6)+(Q3961*constantes!$D$8)+(F3961*constantes!$D$9)</f>
        <v>26.576333348468513</v>
      </c>
      <c r="U3961">
        <f>(O3961*constantes!$D$4)+(P3961*constantes!$E$5)+(D3961*constantes!$D$6)+(Q3961*constantes!$D$8)+(F3961*constantes!$D$9)</f>
        <v>26.904238858786194</v>
      </c>
      <c r="V3961" s="5">
        <f t="shared" si="873"/>
        <v>0.21747726724758043</v>
      </c>
      <c r="W3961" s="5">
        <f t="shared" si="874"/>
        <v>0.29065835437871634</v>
      </c>
      <c r="X3961" s="6">
        <f t="shared" si="875"/>
        <v>8.8850600313123529E-2</v>
      </c>
      <c r="Y3961" s="6">
        <f t="shared" si="876"/>
        <v>0.12116363417254938</v>
      </c>
      <c r="AA3961">
        <f>(O3961*constantes!$B$4)+(LN(110)*constantes!$B$5)+(LN(22)*constantes!$B$8)+(F3961*constantes!$B$9)</f>
        <v>23.967238746940023</v>
      </c>
      <c r="AB3961">
        <f t="shared" si="877"/>
        <v>0.11882079876600593</v>
      </c>
      <c r="AC3961">
        <f>(O3961*constantes!$D$4)+(LN(110)*constantes!$D$5)+(LN(22)*constantes!$D$8)+(F3961*constantes!$D$9)</f>
        <v>25.98829922560666</v>
      </c>
      <c r="AD3961" s="7">
        <f t="shared" si="878"/>
        <v>5.0368025874669486E-2</v>
      </c>
      <c r="AF3961">
        <f>(O3961*constantes!$B$4)+(LN(125)*constantes!$B$5)+(LN(22.5)*constantes!$B$8)+(F3961*constantes!$B$9)</f>
        <v>24.222195683694412</v>
      </c>
      <c r="AG3961">
        <f t="shared" si="879"/>
        <v>0.15060331820878059</v>
      </c>
      <c r="AH3961">
        <f>(O3961*constantes!$D$4)+(LN(125)*constantes!$D$5)+(LN(22.5)*constantes!$D$8)+(F3961*constantes!$D$9)</f>
        <v>26.359372242214892</v>
      </c>
      <c r="AI3961">
        <f t="shared" si="880"/>
        <v>7.2164067569494672E-2</v>
      </c>
    </row>
    <row r="3962" spans="1:35" x14ac:dyDescent="0.25">
      <c r="A3962" s="11">
        <v>3961</v>
      </c>
      <c r="B3962">
        <v>0</v>
      </c>
      <c r="C3962">
        <v>44</v>
      </c>
      <c r="D3962">
        <v>0</v>
      </c>
      <c r="E3962">
        <v>0</v>
      </c>
      <c r="F3962">
        <v>0</v>
      </c>
      <c r="G3962">
        <v>120</v>
      </c>
      <c r="H3962">
        <v>21.67</v>
      </c>
      <c r="I3962">
        <f>IF(AND(B3962=1,E3962=0),V3962,IF(AND(B3962=1,E3962=1),W3962,IF(AND(B3962=0,E3962=0),X3962,IF(AND(B3962=0,E3962=1),Y3962,ERROR))))</f>
        <v>2.6569111518888855E-2</v>
      </c>
      <c r="K3962">
        <f t="shared" si="868"/>
        <v>3.0321952038303235E-2</v>
      </c>
      <c r="L3962">
        <f t="shared" si="869"/>
        <v>2.102161003401426E-2</v>
      </c>
      <c r="M3962" s="22" t="str">
        <f t="shared" si="867"/>
        <v>NORMAL</v>
      </c>
      <c r="O3962">
        <f t="shared" si="870"/>
        <v>3.784189633918261</v>
      </c>
      <c r="P3962">
        <f t="shared" si="871"/>
        <v>4.7874917427820458</v>
      </c>
      <c r="Q3962">
        <f t="shared" si="872"/>
        <v>3.0759288155482678</v>
      </c>
      <c r="R3962">
        <f>(O3962*constantes!$B$4)+(P3962*constantes!$B$5)+(D3962*constantes!$B$6)+(Q3962*constantes!$B$8)+(F3962*constantes!$B$9)</f>
        <v>23.099715232104508</v>
      </c>
      <c r="S3962" s="4">
        <f>(O3962*constantes!$B$4)+(P3962*constantes!$C$5)+(D3962*constantes!$B$6)+(Q3962*constantes!$B$8)+(F3962*constantes!$B$9)</f>
        <v>23.442691140557411</v>
      </c>
      <c r="T3962">
        <f>(O3962*constantes!$D$4)+(P3962*constantes!$D$5)+(D3962*constantes!$D$6)+(Q3962*constantes!$D$8)+(F3962*constantes!$D$9)</f>
        <v>25.336396892304059</v>
      </c>
      <c r="U3962">
        <f>(O3962*constantes!$D$4)+(P3962*constantes!$E$5)+(D3962*constantes!$D$6)+(Q3962*constantes!$D$8)+(F3962*constantes!$D$9)</f>
        <v>25.670372316280535</v>
      </c>
      <c r="V3962" s="5">
        <f t="shared" si="873"/>
        <v>5.1739829642301727E-2</v>
      </c>
      <c r="W3962" s="5">
        <f t="shared" si="874"/>
        <v>7.2128682039110381E-2</v>
      </c>
      <c r="X3962" s="6">
        <f t="shared" si="875"/>
        <v>2.6569111518888855E-2</v>
      </c>
      <c r="Y3962" s="6">
        <f t="shared" si="876"/>
        <v>3.6907499548165856E-2</v>
      </c>
      <c r="AA3962">
        <f>(O3962*constantes!$B$4)+(LN(110)*constantes!$B$5)+(LN(22)*constantes!$B$8)+(F3962*constantes!$B$9)</f>
        <v>22.95028380552526</v>
      </c>
      <c r="AB3962">
        <f t="shared" si="877"/>
        <v>4.4721443860098575E-2</v>
      </c>
      <c r="AC3962">
        <f>(O3962*constantes!$D$4)+(LN(110)*constantes!$D$5)+(LN(22)*constantes!$D$8)+(F3962*constantes!$D$9)</f>
        <v>25.099368567186549</v>
      </c>
      <c r="AD3962" s="7">
        <f t="shared" si="878"/>
        <v>2.102161003401426E-2</v>
      </c>
      <c r="AF3962">
        <f>(O3962*constantes!$B$4)+(LN(125)*constantes!$B$5)+(LN(22.5)*constantes!$B$8)+(F3962*constantes!$B$9)</f>
        <v>23.205240742279653</v>
      </c>
      <c r="AG3962">
        <f t="shared" si="879"/>
        <v>5.7330036913051163E-2</v>
      </c>
      <c r="AH3962">
        <f>(O3962*constantes!$D$4)+(LN(125)*constantes!$D$5)+(LN(22.5)*constantes!$D$8)+(F3962*constantes!$D$9)</f>
        <v>25.470441583794781</v>
      </c>
      <c r="AI3962">
        <f t="shared" si="880"/>
        <v>3.0321952038303235E-2</v>
      </c>
    </row>
    <row r="3963" spans="1:35" x14ac:dyDescent="0.25">
      <c r="A3963" s="11">
        <v>3962</v>
      </c>
      <c r="B3963">
        <v>0</v>
      </c>
      <c r="C3963">
        <v>55</v>
      </c>
      <c r="D3963">
        <v>0</v>
      </c>
      <c r="E3963">
        <v>0</v>
      </c>
      <c r="F3963">
        <v>0</v>
      </c>
      <c r="G3963">
        <v>125</v>
      </c>
      <c r="H3963">
        <v>23.05</v>
      </c>
      <c r="I3963">
        <f>IF(AND(B3963=1,E3963=0),V3963,IF(AND(B3963=1,E3963=1),W3963,IF(AND(B3963=0,E3963=0),X3963,IF(AND(B3963=0,E3963=1),Y3963,ERROR))))</f>
        <v>5.5606190449161708E-2</v>
      </c>
      <c r="K3963">
        <f t="shared" si="868"/>
        <v>5.4942946453026109E-2</v>
      </c>
      <c r="L3963">
        <f t="shared" si="869"/>
        <v>3.8241136753246696E-2</v>
      </c>
      <c r="M3963" s="22" t="str">
        <f t="shared" si="867"/>
        <v>NORMAL</v>
      </c>
      <c r="O3963">
        <f t="shared" si="870"/>
        <v>4.0073331852324712</v>
      </c>
      <c r="P3963">
        <f t="shared" si="871"/>
        <v>4.8283137373023015</v>
      </c>
      <c r="Q3963">
        <f t="shared" si="872"/>
        <v>3.1376657694426577</v>
      </c>
      <c r="R3963">
        <f>(O3963*constantes!$B$4)+(P3963*constantes!$B$5)+(D3963*constantes!$B$6)+(Q3963*constantes!$B$8)+(F3963*constantes!$B$9)</f>
        <v>23.919023452137083</v>
      </c>
      <c r="S3963" s="4">
        <f>(O3963*constantes!$B$4)+(P3963*constantes!$C$5)+(D3963*constantes!$B$6)+(Q3963*constantes!$B$8)+(F3963*constantes!$B$9)</f>
        <v>24.264923848277419</v>
      </c>
      <c r="T3963">
        <f>(O3963*constantes!$D$4)+(P3963*constantes!$D$5)+(D3963*constantes!$D$6)+(Q3963*constantes!$D$8)+(F3963*constantes!$D$9)</f>
        <v>26.089977729763095</v>
      </c>
      <c r="U3963">
        <f>(O3963*constantes!$D$4)+(P3963*constantes!$E$5)+(D3963*constantes!$D$6)+(Q3963*constantes!$D$8)+(F3963*constantes!$D$9)</f>
        <v>26.426800896077307</v>
      </c>
      <c r="V3963" s="5">
        <f t="shared" si="873"/>
        <v>0.11355837583518946</v>
      </c>
      <c r="W3963" s="5">
        <f t="shared" si="874"/>
        <v>0.15663428560863735</v>
      </c>
      <c r="X3963" s="6">
        <f t="shared" si="875"/>
        <v>5.5606190449161708E-2</v>
      </c>
      <c r="Y3963" s="6">
        <f t="shared" si="876"/>
        <v>7.6998992992047044E-2</v>
      </c>
      <c r="AA3963">
        <f>(O3963*constantes!$B$4)+(LN(110)*constantes!$B$5)+(LN(22)*constantes!$B$8)+(F3963*constantes!$B$9)</f>
        <v>23.644920755024344</v>
      </c>
      <c r="AB3963">
        <f t="shared" si="877"/>
        <v>8.7567364830949512E-2</v>
      </c>
      <c r="AC3963">
        <f>(O3963*constantes!$D$4)+(LN(110)*constantes!$D$5)+(LN(22)*constantes!$D$8)+(F3963*constantes!$D$9)</f>
        <v>25.706557790361106</v>
      </c>
      <c r="AD3963" s="7">
        <f t="shared" si="878"/>
        <v>3.8241136753246696E-2</v>
      </c>
      <c r="AF3963">
        <f>(O3963*constantes!$B$4)+(LN(125)*constantes!$B$5)+(LN(22.5)*constantes!$B$8)+(F3963*constantes!$B$9)</f>
        <v>23.899877691778737</v>
      </c>
      <c r="AG3963">
        <f t="shared" si="879"/>
        <v>0.11152976090806932</v>
      </c>
      <c r="AH3963">
        <f>(O3963*constantes!$D$4)+(LN(125)*constantes!$D$5)+(LN(22.5)*constantes!$D$8)+(F3963*constantes!$D$9)</f>
        <v>26.077630806969339</v>
      </c>
      <c r="AI3963">
        <f t="shared" si="880"/>
        <v>5.4942946453026109E-2</v>
      </c>
    </row>
    <row r="3964" spans="1:35" x14ac:dyDescent="0.25">
      <c r="A3964" s="11">
        <v>3963</v>
      </c>
      <c r="B3964">
        <v>0</v>
      </c>
      <c r="C3964">
        <v>61</v>
      </c>
      <c r="D3964">
        <v>0</v>
      </c>
      <c r="E3964">
        <v>1</v>
      </c>
      <c r="F3964">
        <v>0</v>
      </c>
      <c r="G3964">
        <v>207</v>
      </c>
      <c r="H3964">
        <v>31.64</v>
      </c>
      <c r="I3964">
        <f>IF(AND(B3964=1,E3964=0),V3964,IF(AND(B3964=1,E3964=1),W3964,IF(AND(B3964=0,E3964=0),X3964,IF(AND(B3964=0,E3964=1),Y3964,ERROR))))</f>
        <v>0.41402905064730111</v>
      </c>
      <c r="K3964">
        <f t="shared" si="868"/>
        <v>7.2164067569494672E-2</v>
      </c>
      <c r="L3964">
        <f t="shared" si="869"/>
        <v>5.0368025874669486E-2</v>
      </c>
      <c r="M3964" s="22" t="str">
        <f t="shared" si="867"/>
        <v>'&gt;30%</v>
      </c>
      <c r="O3964">
        <f t="shared" si="870"/>
        <v>4.1108738641733114</v>
      </c>
      <c r="P3964">
        <f t="shared" si="871"/>
        <v>5.3327187932653688</v>
      </c>
      <c r="Q3964">
        <f t="shared" si="872"/>
        <v>3.4544221428994533</v>
      </c>
      <c r="R3964">
        <f>(O3964*constantes!$B$4)+(P3964*constantes!$B$5)+(D3964*constantes!$B$6)+(Q3964*constantes!$B$8)+(F3964*constantes!$B$9)</f>
        <v>25.428168125454071</v>
      </c>
      <c r="S3964" s="4">
        <f>(O3964*constantes!$B$4)+(P3964*constantes!$C$5)+(D3964*constantes!$B$6)+(Q3964*constantes!$B$8)+(F3964*constantes!$B$9)</f>
        <v>25.810204099803606</v>
      </c>
      <c r="T3964">
        <f>(O3964*constantes!$D$4)+(P3964*constantes!$D$5)+(D3964*constantes!$D$6)+(Q3964*constantes!$D$8)+(F3964*constantes!$D$9)</f>
        <v>27.952506886907507</v>
      </c>
      <c r="U3964">
        <f>(O3964*constantes!$D$4)+(P3964*constantes!$E$5)+(D3964*constantes!$D$6)+(Q3964*constantes!$D$8)+(F3964*constantes!$D$9)</f>
        <v>28.324517349925699</v>
      </c>
      <c r="V3964" s="5">
        <f t="shared" si="873"/>
        <v>0.42026585034237651</v>
      </c>
      <c r="W3964" s="5">
        <f t="shared" si="874"/>
        <v>0.55015011029935068</v>
      </c>
      <c r="X3964" s="6">
        <f t="shared" si="875"/>
        <v>0.30819122076107663</v>
      </c>
      <c r="Y3964" s="6">
        <f t="shared" si="876"/>
        <v>0.41402905064730111</v>
      </c>
      <c r="AA3964">
        <f>(O3964*constantes!$B$4)+(LN(110)*constantes!$B$5)+(LN(22)*constantes!$B$8)+(F3964*constantes!$B$9)</f>
        <v>23.967238746940023</v>
      </c>
      <c r="AB3964">
        <f t="shared" si="877"/>
        <v>0.11882079876600593</v>
      </c>
      <c r="AC3964">
        <f>(O3964*constantes!$D$4)+(LN(110)*constantes!$D$5)+(LN(22)*constantes!$D$8)+(F3964*constantes!$D$9)</f>
        <v>25.98829922560666</v>
      </c>
      <c r="AD3964" s="7">
        <f t="shared" si="878"/>
        <v>5.0368025874669486E-2</v>
      </c>
      <c r="AF3964">
        <f>(O3964*constantes!$B$4)+(LN(125)*constantes!$B$5)+(LN(22.5)*constantes!$B$8)+(F3964*constantes!$B$9)</f>
        <v>24.222195683694412</v>
      </c>
      <c r="AG3964">
        <f t="shared" si="879"/>
        <v>0.15060331820878059</v>
      </c>
      <c r="AH3964">
        <f>(O3964*constantes!$D$4)+(LN(125)*constantes!$D$5)+(LN(22.5)*constantes!$D$8)+(F3964*constantes!$D$9)</f>
        <v>26.359372242214892</v>
      </c>
      <c r="AI3964">
        <f t="shared" si="880"/>
        <v>7.2164067569494672E-2</v>
      </c>
    </row>
    <row r="3965" spans="1:35" x14ac:dyDescent="0.25">
      <c r="A3965" s="11">
        <v>3964</v>
      </c>
      <c r="B3965">
        <v>0</v>
      </c>
      <c r="C3965">
        <v>54</v>
      </c>
      <c r="D3965">
        <v>0</v>
      </c>
      <c r="E3965">
        <v>0</v>
      </c>
      <c r="F3965">
        <v>0</v>
      </c>
      <c r="G3965">
        <v>136.5</v>
      </c>
      <c r="H3965">
        <v>24.96</v>
      </c>
      <c r="I3965">
        <f>IF(AND(B3965=1,E3965=0),V3965,IF(AND(B3965=1,E3965=1),W3965,IF(AND(B3965=0,E3965=0),X3965,IF(AND(B3965=0,E3965=1),Y3965,ERROR))))</f>
        <v>7.0036479766583115E-2</v>
      </c>
      <c r="K3965">
        <f t="shared" si="868"/>
        <v>5.2338355969762884E-2</v>
      </c>
      <c r="L3965">
        <f t="shared" si="869"/>
        <v>3.6413005758055728E-2</v>
      </c>
      <c r="M3965" s="22" t="str">
        <f t="shared" si="867"/>
        <v>Elevated Risk</v>
      </c>
      <c r="O3965">
        <f t="shared" si="870"/>
        <v>3.9889840465642745</v>
      </c>
      <c r="P3965">
        <f t="shared" si="871"/>
        <v>4.9163246146250144</v>
      </c>
      <c r="Q3965">
        <f t="shared" si="872"/>
        <v>3.2172745435012269</v>
      </c>
      <c r="R3965">
        <f>(O3965*constantes!$B$4)+(P3965*constantes!$B$5)+(D3965*constantes!$B$6)+(Q3965*constantes!$B$8)+(F3965*constantes!$B$9)</f>
        <v>24.088281983542764</v>
      </c>
      <c r="S3965" s="4">
        <f>(O3965*constantes!$B$4)+(P3965*constantes!$C$5)+(D3965*constantes!$B$6)+(Q3965*constantes!$B$8)+(F3965*constantes!$B$9)</f>
        <v>24.4404874789345</v>
      </c>
      <c r="T3965">
        <f>(O3965*constantes!$D$4)+(P3965*constantes!$D$5)+(D3965*constantes!$D$6)+(Q3965*constantes!$D$8)+(F3965*constantes!$D$9)</f>
        <v>26.328315101674505</v>
      </c>
      <c r="U3965">
        <f>(O3965*constantes!$D$4)+(P3965*constantes!$E$5)+(D3965*constantes!$D$6)+(Q3965*constantes!$D$8)+(F3965*constantes!$D$9)</f>
        <v>26.671277906790746</v>
      </c>
      <c r="V3965" s="5">
        <f t="shared" si="873"/>
        <v>0.13304720835365758</v>
      </c>
      <c r="W3965" s="5">
        <f t="shared" si="874"/>
        <v>0.18376148849369789</v>
      </c>
      <c r="X3965" s="6">
        <f t="shared" si="875"/>
        <v>7.0036479766583115E-2</v>
      </c>
      <c r="Y3965" s="6">
        <f t="shared" si="876"/>
        <v>9.7255601876090503E-2</v>
      </c>
      <c r="AA3965">
        <f>(O3965*constantes!$B$4)+(LN(110)*constantes!$B$5)+(LN(22)*constantes!$B$8)+(F3965*constantes!$B$9)</f>
        <v>23.587800620315793</v>
      </c>
      <c r="AB3965">
        <f t="shared" si="877"/>
        <v>8.2913210367502876E-2</v>
      </c>
      <c r="AC3965">
        <f>(O3965*constantes!$D$4)+(LN(110)*constantes!$D$5)+(LN(22)*constantes!$D$8)+(F3965*constantes!$D$9)</f>
        <v>25.656628499605237</v>
      </c>
      <c r="AD3965" s="7">
        <f t="shared" si="878"/>
        <v>3.6413005758055728E-2</v>
      </c>
      <c r="AF3965">
        <f>(O3965*constantes!$B$4)+(LN(125)*constantes!$B$5)+(LN(22.5)*constantes!$B$8)+(F3965*constantes!$B$9)</f>
        <v>23.84275755707019</v>
      </c>
      <c r="AG3965">
        <f t="shared" si="879"/>
        <v>0.10567740925235103</v>
      </c>
      <c r="AH3965">
        <f>(O3965*constantes!$D$4)+(LN(125)*constantes!$D$5)+(LN(22.5)*constantes!$D$8)+(F3965*constantes!$D$9)</f>
        <v>26.027701516213469</v>
      </c>
      <c r="AI3965">
        <f t="shared" si="880"/>
        <v>5.2338355969762884E-2</v>
      </c>
    </row>
    <row r="3966" spans="1:35" x14ac:dyDescent="0.25">
      <c r="A3966" s="11">
        <v>3965</v>
      </c>
      <c r="B3966">
        <v>0</v>
      </c>
      <c r="C3966">
        <v>41</v>
      </c>
      <c r="D3966">
        <v>1</v>
      </c>
      <c r="E3966">
        <v>1</v>
      </c>
      <c r="F3966">
        <v>0</v>
      </c>
      <c r="G3966">
        <v>145</v>
      </c>
      <c r="H3966">
        <v>28.6</v>
      </c>
      <c r="I3966">
        <f>IF(AND(B3966=1,E3966=0),V3966,IF(AND(B3966=1,E3966=1),W3966,IF(AND(B3966=0,E3966=0),X3966,IF(AND(B3966=0,E3966=1),Y3966,ERROR))))</f>
        <v>0.10823825063520431</v>
      </c>
      <c r="K3966">
        <f t="shared" si="868"/>
        <v>2.5088146116023613E-2</v>
      </c>
      <c r="L3966">
        <f t="shared" si="869"/>
        <v>1.7378724267438583E-2</v>
      </c>
      <c r="M3966" s="22" t="str">
        <f t="shared" si="867"/>
        <v>Elevated Risk</v>
      </c>
      <c r="O3966">
        <f t="shared" si="870"/>
        <v>3.713572066704308</v>
      </c>
      <c r="P3966">
        <f t="shared" si="871"/>
        <v>4.9767337424205742</v>
      </c>
      <c r="Q3966">
        <f t="shared" si="872"/>
        <v>3.3534067178258069</v>
      </c>
      <c r="R3966">
        <f>(O3966*constantes!$B$4)+(P3966*constantes!$B$5)+(D3966*constantes!$B$6)+(Q3966*constantes!$B$8)+(F3966*constantes!$B$9)</f>
        <v>24.160450775348171</v>
      </c>
      <c r="S3966" s="4">
        <f>(O3966*constantes!$B$4)+(P3966*constantes!$C$5)+(D3966*constantes!$B$6)+(Q3966*constantes!$B$8)+(F3966*constantes!$B$9)</f>
        <v>24.51698398065518</v>
      </c>
      <c r="T3966">
        <f>(O3966*constantes!$D$4)+(P3966*constantes!$D$5)+(D3966*constantes!$D$6)+(Q3966*constantes!$D$8)+(F3966*constantes!$D$9)</f>
        <v>26.437102839427798</v>
      </c>
      <c r="U3966">
        <f>(O3966*constantes!$D$4)+(P3966*constantes!$E$5)+(D3966*constantes!$D$6)+(Q3966*constantes!$D$8)+(F3966*constantes!$D$9)</f>
        <v>26.784279785299056</v>
      </c>
      <c r="V3966" s="5">
        <f t="shared" si="873"/>
        <v>0.14226085581673642</v>
      </c>
      <c r="W3966" s="5">
        <f t="shared" si="874"/>
        <v>0.19683147730851858</v>
      </c>
      <c r="X3966" s="6">
        <f t="shared" si="875"/>
        <v>7.7764497803968879E-2</v>
      </c>
      <c r="Y3966" s="6">
        <f t="shared" si="876"/>
        <v>0.10823825063520431</v>
      </c>
      <c r="AA3966">
        <f>(O3966*constantes!$B$4)+(LN(110)*constantes!$B$5)+(LN(22)*constantes!$B$8)+(F3966*constantes!$B$9)</f>
        <v>22.730454143490913</v>
      </c>
      <c r="AB3966">
        <f t="shared" si="877"/>
        <v>3.6057212319339005E-2</v>
      </c>
      <c r="AC3966">
        <f>(O3966*constantes!$D$4)+(LN(110)*constantes!$D$5)+(LN(22)*constantes!$D$8)+(F3966*constantes!$D$9)</f>
        <v>24.907213223567677</v>
      </c>
      <c r="AD3966" s="7">
        <f t="shared" si="878"/>
        <v>1.7378724267438583E-2</v>
      </c>
      <c r="AF3966">
        <f>(O3966*constantes!$B$4)+(LN(125)*constantes!$B$5)+(LN(22.5)*constantes!$B$8)+(F3966*constantes!$B$9)</f>
        <v>22.985411080245306</v>
      </c>
      <c r="AG3966">
        <f t="shared" si="879"/>
        <v>4.62827295767122E-2</v>
      </c>
      <c r="AH3966">
        <f>(O3966*constantes!$D$4)+(LN(125)*constantes!$D$5)+(LN(22.5)*constantes!$D$8)+(F3966*constantes!$D$9)</f>
        <v>25.278286240175909</v>
      </c>
      <c r="AI3966">
        <f t="shared" si="880"/>
        <v>2.5088146116023613E-2</v>
      </c>
    </row>
    <row r="3967" spans="1:35" x14ac:dyDescent="0.25">
      <c r="A3967" s="11">
        <v>3966</v>
      </c>
      <c r="B3967">
        <v>1</v>
      </c>
      <c r="C3967">
        <v>51</v>
      </c>
      <c r="D3967">
        <v>0</v>
      </c>
      <c r="E3967">
        <v>0</v>
      </c>
      <c r="F3967">
        <v>0</v>
      </c>
      <c r="G3967">
        <v>113</v>
      </c>
      <c r="H3967">
        <v>22.46</v>
      </c>
      <c r="I3967">
        <f>IF(AND(B3967=1,E3967=0),V3967,IF(AND(B3967=1,E3967=1),W3967,IF(AND(B3967=0,E3967=0),X3967,IF(AND(B3967=0,E3967=1),Y3967,ERROR))))</f>
        <v>7.4491954176306718E-2</v>
      </c>
      <c r="K3967">
        <f t="shared" si="868"/>
        <v>8.9246869441510945E-2</v>
      </c>
      <c r="L3967">
        <f t="shared" si="869"/>
        <v>6.9883054652788434E-2</v>
      </c>
      <c r="M3967" s="22" t="str">
        <f t="shared" si="867"/>
        <v>NORMAL</v>
      </c>
      <c r="O3967">
        <f t="shared" si="870"/>
        <v>3.9318256327243257</v>
      </c>
      <c r="P3967">
        <f t="shared" si="871"/>
        <v>4.7273878187123408</v>
      </c>
      <c r="Q3967">
        <f t="shared" si="872"/>
        <v>3.111735949310297</v>
      </c>
      <c r="R3967">
        <f>(O3967*constantes!$B$4)+(P3967*constantes!$B$5)+(D3967*constantes!$B$6)+(Q3967*constantes!$B$8)+(F3967*constantes!$B$9)</f>
        <v>23.476189424917131</v>
      </c>
      <c r="S3967" s="4">
        <f>(O3967*constantes!$B$4)+(P3967*constantes!$C$5)+(D3967*constantes!$B$6)+(Q3967*constantes!$B$8)+(F3967*constantes!$B$9)</f>
        <v>23.814859488249681</v>
      </c>
      <c r="T3967">
        <f>(O3967*constantes!$D$4)+(P3967*constantes!$D$5)+(D3967*constantes!$D$6)+(Q3967*constantes!$D$8)+(F3967*constantes!$D$9)</f>
        <v>25.5873642476562</v>
      </c>
      <c r="U3967">
        <f>(O3967*constantes!$D$4)+(P3967*constantes!$E$5)+(D3967*constantes!$D$6)+(Q3967*constantes!$D$8)+(F3967*constantes!$D$9)</f>
        <v>25.917146821889574</v>
      </c>
      <c r="V3967" s="5">
        <f t="shared" si="873"/>
        <v>7.4491954176306718E-2</v>
      </c>
      <c r="W3967" s="5">
        <f t="shared" si="874"/>
        <v>0.10292507473990531</v>
      </c>
      <c r="X3967" s="6">
        <f t="shared" si="875"/>
        <v>3.4018192597088825E-2</v>
      </c>
      <c r="Y3967" s="6">
        <f t="shared" si="876"/>
        <v>4.6991377187024397E-2</v>
      </c>
      <c r="AA3967">
        <f>(O3967*constantes!$B$4)+(LN(110)*constantes!$B$5)+(LN(22)*constantes!$B$8)+(F3967*constantes!$B$9)</f>
        <v>23.409868764368586</v>
      </c>
      <c r="AB3967">
        <f t="shared" si="877"/>
        <v>6.9883054652788434E-2</v>
      </c>
      <c r="AC3967">
        <f>(O3967*constantes!$D$4)+(LN(110)*constantes!$D$5)+(LN(22)*constantes!$D$8)+(F3967*constantes!$D$9)</f>
        <v>25.50109645445777</v>
      </c>
      <c r="AD3967" s="7">
        <f t="shared" si="878"/>
        <v>3.1250958582138333E-2</v>
      </c>
      <c r="AF3967">
        <f>(O3967*constantes!$B$4)+(LN(125)*constantes!$B$5)+(LN(22.5)*constantes!$B$8)+(F3967*constantes!$B$9)</f>
        <v>23.664825701122982</v>
      </c>
      <c r="AG3967">
        <f t="shared" si="879"/>
        <v>8.9246869441510945E-2</v>
      </c>
      <c r="AH3967">
        <f>(O3967*constantes!$D$4)+(LN(125)*constantes!$D$5)+(LN(22.5)*constantes!$D$8)+(F3967*constantes!$D$9)</f>
        <v>25.872169471066002</v>
      </c>
      <c r="AI3967">
        <f t="shared" si="880"/>
        <v>4.4971857043080821E-2</v>
      </c>
    </row>
    <row r="3968" spans="1:35" x14ac:dyDescent="0.25">
      <c r="A3968" s="11">
        <v>3967</v>
      </c>
      <c r="B3968">
        <v>0</v>
      </c>
      <c r="C3968">
        <v>35</v>
      </c>
      <c r="D3968">
        <v>1</v>
      </c>
      <c r="E3968">
        <v>0</v>
      </c>
      <c r="F3968">
        <v>0</v>
      </c>
      <c r="G3968">
        <v>100</v>
      </c>
      <c r="H3968">
        <v>24.08</v>
      </c>
      <c r="I3968">
        <f>IF(AND(B3968=1,E3968=0),V3968,IF(AND(B3968=1,E3968=1),W3968,IF(AND(B3968=0,E3968=0),X3968,IF(AND(B3968=0,E3968=1),Y3968,ERROR))))</f>
        <v>1.6806493285470681E-2</v>
      </c>
      <c r="K3968">
        <f t="shared" si="868"/>
        <v>1.6383680801150824E-2</v>
      </c>
      <c r="L3968">
        <f t="shared" si="869"/>
        <v>1.133354995431346E-2</v>
      </c>
      <c r="M3968" s="22" t="str">
        <f t="shared" si="867"/>
        <v>NORMAL</v>
      </c>
      <c r="O3968">
        <f t="shared" si="870"/>
        <v>3.5553480614894135</v>
      </c>
      <c r="P3968">
        <f t="shared" si="871"/>
        <v>4.6051701859880918</v>
      </c>
      <c r="Q3968">
        <f t="shared" si="872"/>
        <v>3.1813816204406202</v>
      </c>
      <c r="R3968">
        <f>(O3968*constantes!$B$4)+(P3968*constantes!$B$5)+(D3968*constantes!$B$6)+(Q3968*constantes!$B$8)+(F3968*constantes!$B$9)</f>
        <v>22.842249317353591</v>
      </c>
      <c r="S3968" s="4">
        <f>(O3968*constantes!$B$4)+(P3968*constantes!$C$5)+(D3968*constantes!$B$6)+(Q3968*constantes!$B$8)+(F3968*constantes!$B$9)</f>
        <v>23.172163709477775</v>
      </c>
      <c r="T3968">
        <f>(O3968*constantes!$D$4)+(P3968*constantes!$D$5)+(D3968*constantes!$D$6)+(Q3968*constantes!$D$8)+(F3968*constantes!$D$9)</f>
        <v>24.873441570995031</v>
      </c>
      <c r="U3968">
        <f>(O3968*constantes!$D$4)+(P3968*constantes!$E$5)+(D3968*constantes!$D$6)+(Q3968*constantes!$D$8)+(F3968*constantes!$D$9)</f>
        <v>25.194698243169558</v>
      </c>
      <c r="V3968" s="5">
        <f t="shared" si="873"/>
        <v>4.0235282040470111E-2</v>
      </c>
      <c r="W3968" s="5">
        <f t="shared" si="874"/>
        <v>5.5517528953458517E-2</v>
      </c>
      <c r="X3968" s="6">
        <f t="shared" si="875"/>
        <v>1.6806493285470681E-2</v>
      </c>
      <c r="Y3968" s="6">
        <f t="shared" si="876"/>
        <v>2.3099756375033476E-2</v>
      </c>
      <c r="AA3968">
        <f>(O3968*constantes!$B$4)+(LN(110)*constantes!$B$5)+(LN(22)*constantes!$B$8)+(F3968*constantes!$B$9)</f>
        <v>22.237909144217156</v>
      </c>
      <c r="AB3968">
        <f t="shared" si="877"/>
        <v>2.2190585383473738E-2</v>
      </c>
      <c r="AC3968">
        <f>(O3968*constantes!$D$4)+(LN(110)*constantes!$D$5)+(LN(22)*constantes!$D$8)+(F3968*constantes!$D$9)</f>
        <v>24.476674629697587</v>
      </c>
      <c r="AD3968" s="7">
        <f t="shared" si="878"/>
        <v>1.133354995431346E-2</v>
      </c>
      <c r="AF3968">
        <f>(O3968*constantes!$B$4)+(LN(125)*constantes!$B$5)+(LN(22.5)*constantes!$B$8)+(F3968*constantes!$B$9)</f>
        <v>22.492866080971549</v>
      </c>
      <c r="AG3968">
        <f t="shared" si="879"/>
        <v>2.8542111166007578E-2</v>
      </c>
      <c r="AH3968">
        <f>(O3968*constantes!$D$4)+(LN(125)*constantes!$D$5)+(LN(22.5)*constantes!$D$8)+(F3968*constantes!$D$9)</f>
        <v>24.84774764630582</v>
      </c>
      <c r="AI3968">
        <f t="shared" si="880"/>
        <v>1.6383680801150824E-2</v>
      </c>
    </row>
    <row r="3969" spans="1:35" x14ac:dyDescent="0.25">
      <c r="A3969" s="11">
        <v>3968</v>
      </c>
      <c r="B3969">
        <v>0</v>
      </c>
      <c r="C3969">
        <v>46</v>
      </c>
      <c r="D3969">
        <v>0</v>
      </c>
      <c r="E3969">
        <v>0</v>
      </c>
      <c r="F3969">
        <v>0</v>
      </c>
      <c r="G3969">
        <v>129</v>
      </c>
      <c r="H3969">
        <v>29.29</v>
      </c>
      <c r="I3969">
        <f>IF(AND(B3969=1,E3969=0),V3969,IF(AND(B3969=1,E3969=1),W3969,IF(AND(B3969=0,E3969=0),X3969,IF(AND(B3969=0,E3969=1),Y3969,ERROR))))</f>
        <v>4.2519940914057308E-2</v>
      </c>
      <c r="K3969">
        <f t="shared" si="868"/>
        <v>3.4153313573738631E-2</v>
      </c>
      <c r="L3969">
        <f t="shared" si="869"/>
        <v>2.3692217580876362E-2</v>
      </c>
      <c r="M3969" s="22" t="str">
        <f t="shared" si="867"/>
        <v>Elevated Risk</v>
      </c>
      <c r="O3969">
        <f t="shared" si="870"/>
        <v>3.8286413964890951</v>
      </c>
      <c r="P3969">
        <f t="shared" si="871"/>
        <v>4.8598124043616719</v>
      </c>
      <c r="Q3969">
        <f t="shared" si="872"/>
        <v>3.377246160839642</v>
      </c>
      <c r="R3969">
        <f>(O3969*constantes!$B$4)+(P3969*constantes!$B$5)+(D3969*constantes!$B$6)+(Q3969*constantes!$B$8)+(F3969*constantes!$B$9)</f>
        <v>23.611127755626786</v>
      </c>
      <c r="S3969" s="4">
        <f>(O3969*constantes!$B$4)+(P3969*constantes!$C$5)+(D3969*constantes!$B$6)+(Q3969*constantes!$B$8)+(F3969*constantes!$B$9)</f>
        <v>23.95928471627526</v>
      </c>
      <c r="T3969">
        <f>(O3969*constantes!$D$4)+(P3969*constantes!$D$5)+(D3969*constantes!$D$6)+(Q3969*constantes!$D$8)+(F3969*constantes!$D$9)</f>
        <v>25.814833254826841</v>
      </c>
      <c r="U3969">
        <f>(O3969*constantes!$D$4)+(P3969*constantes!$E$5)+(D3969*constantes!$D$6)+(Q3969*constantes!$D$8)+(F3969*constantes!$D$9)</f>
        <v>26.153853768155109</v>
      </c>
      <c r="V3969" s="5">
        <f t="shared" si="873"/>
        <v>8.4784696304326279E-2</v>
      </c>
      <c r="W3969" s="5">
        <f t="shared" si="874"/>
        <v>0.11793728377478307</v>
      </c>
      <c r="X3969" s="6">
        <f t="shared" si="875"/>
        <v>4.2519940914057308E-2</v>
      </c>
      <c r="Y3969" s="6">
        <f t="shared" si="876"/>
        <v>5.9163352031499361E-2</v>
      </c>
      <c r="AA3969">
        <f>(O3969*constantes!$B$4)+(LN(110)*constantes!$B$5)+(LN(22)*constantes!$B$8)+(F3969*constantes!$B$9)</f>
        <v>23.088660364337766</v>
      </c>
      <c r="AB3969">
        <f t="shared" si="877"/>
        <v>5.1185816914687488E-2</v>
      </c>
      <c r="AC3969">
        <f>(O3969*constantes!$D$4)+(LN(110)*constantes!$D$5)+(LN(22)*constantes!$D$8)+(F3969*constantes!$D$9)</f>
        <v>25.220324924765169</v>
      </c>
      <c r="AD3969" s="7">
        <f t="shared" si="878"/>
        <v>2.3692217580876362E-2</v>
      </c>
      <c r="AF3969">
        <f>(O3969*constantes!$B$4)+(LN(125)*constantes!$B$5)+(LN(22.5)*constantes!$B$8)+(F3969*constantes!$B$9)</f>
        <v>23.343617301092156</v>
      </c>
      <c r="AG3969">
        <f t="shared" si="879"/>
        <v>6.5553501255932511E-2</v>
      </c>
      <c r="AH3969">
        <f>(O3969*constantes!$D$4)+(LN(125)*constantes!$D$5)+(LN(22.5)*constantes!$D$8)+(F3969*constantes!$D$9)</f>
        <v>25.591397941373401</v>
      </c>
      <c r="AI3969">
        <f t="shared" si="880"/>
        <v>3.4153313573738631E-2</v>
      </c>
    </row>
    <row r="3970" spans="1:35" x14ac:dyDescent="0.25">
      <c r="A3970" s="11">
        <v>3969</v>
      </c>
      <c r="B3970">
        <v>0</v>
      </c>
      <c r="C3970">
        <v>51</v>
      </c>
      <c r="D3970">
        <v>0</v>
      </c>
      <c r="E3970">
        <v>0</v>
      </c>
      <c r="F3970">
        <v>0</v>
      </c>
      <c r="G3970">
        <v>110</v>
      </c>
      <c r="H3970">
        <v>22.62</v>
      </c>
      <c r="I3970">
        <f>IF(AND(B3970=1,E3970=0),V3970,IF(AND(B3970=1,E3970=1),W3970,IF(AND(B3970=0,E3970=0),X3970,IF(AND(B3970=0,E3970=1),Y3970,ERROR))))</f>
        <v>3.1691000966733607E-2</v>
      </c>
      <c r="K3970">
        <f t="shared" si="868"/>
        <v>4.4971857043080821E-2</v>
      </c>
      <c r="L3970">
        <f t="shared" si="869"/>
        <v>3.1250958582138333E-2</v>
      </c>
      <c r="M3970" s="22" t="str">
        <f t="shared" si="867"/>
        <v>OPTIMAL</v>
      </c>
      <c r="O3970">
        <f t="shared" si="870"/>
        <v>3.9318256327243257</v>
      </c>
      <c r="P3970">
        <f t="shared" si="871"/>
        <v>4.7004803657924166</v>
      </c>
      <c r="Q3970">
        <f t="shared" si="872"/>
        <v>3.1188344706879745</v>
      </c>
      <c r="R3970">
        <f>(O3970*constantes!$B$4)+(P3970*constantes!$B$5)+(D3970*constantes!$B$6)+(Q3970*constantes!$B$8)+(F3970*constantes!$B$9)</f>
        <v>23.431901441947019</v>
      </c>
      <c r="S3970" s="4">
        <f>(O3970*constantes!$B$4)+(P3970*constantes!$C$5)+(D3970*constantes!$B$6)+(Q3970*constantes!$B$8)+(F3970*constantes!$B$9)</f>
        <v>23.768643855352387</v>
      </c>
      <c r="T3970">
        <f>(O3970*constantes!$D$4)+(P3970*constantes!$D$5)+(D3970*constantes!$D$6)+(Q3970*constantes!$D$8)+(F3970*constantes!$D$9)</f>
        <v>25.515305123317557</v>
      </c>
      <c r="U3970">
        <f>(O3970*constantes!$D$4)+(P3970*constantes!$E$5)+(D3970*constantes!$D$6)+(Q3970*constantes!$D$8)+(F3970*constantes!$D$9)</f>
        <v>25.843210633635234</v>
      </c>
      <c r="V3970" s="5">
        <f t="shared" si="873"/>
        <v>7.1382931807518757E-2</v>
      </c>
      <c r="W3970" s="5">
        <f t="shared" si="874"/>
        <v>9.8513641584856537E-2</v>
      </c>
      <c r="X3970" s="6">
        <f t="shared" si="875"/>
        <v>3.1691000966733607E-2</v>
      </c>
      <c r="Y3970" s="6">
        <f t="shared" si="876"/>
        <v>4.3716683446939242E-2</v>
      </c>
      <c r="AA3970">
        <f>(O3970*constantes!$B$4)+(LN(110)*constantes!$B$5)+(LN(22)*constantes!$B$8)+(F3970*constantes!$B$9)</f>
        <v>23.409868764368586</v>
      </c>
      <c r="AB3970">
        <f t="shared" si="877"/>
        <v>6.9883054652788434E-2</v>
      </c>
      <c r="AC3970">
        <f>(O3970*constantes!$D$4)+(LN(110)*constantes!$D$5)+(LN(22)*constantes!$D$8)+(F3970*constantes!$D$9)</f>
        <v>25.50109645445777</v>
      </c>
      <c r="AD3970" s="7">
        <f t="shared" si="878"/>
        <v>3.1250958582138333E-2</v>
      </c>
      <c r="AF3970">
        <f>(O3970*constantes!$B$4)+(LN(125)*constantes!$B$5)+(LN(22.5)*constantes!$B$8)+(F3970*constantes!$B$9)</f>
        <v>23.664825701122982</v>
      </c>
      <c r="AG3970">
        <f t="shared" si="879"/>
        <v>8.9246869441510945E-2</v>
      </c>
      <c r="AH3970">
        <f>(O3970*constantes!$D$4)+(LN(125)*constantes!$D$5)+(LN(22.5)*constantes!$D$8)+(F3970*constantes!$D$9)</f>
        <v>25.872169471066002</v>
      </c>
      <c r="AI3970">
        <f t="shared" si="880"/>
        <v>4.4971857043080821E-2</v>
      </c>
    </row>
    <row r="3971" spans="1:35" x14ac:dyDescent="0.25">
      <c r="A3971" s="11">
        <v>3970</v>
      </c>
      <c r="B3971">
        <v>0</v>
      </c>
      <c r="C3971">
        <v>51</v>
      </c>
      <c r="D3971">
        <v>1</v>
      </c>
      <c r="E3971">
        <v>0</v>
      </c>
      <c r="F3971">
        <v>0</v>
      </c>
      <c r="G3971">
        <v>122</v>
      </c>
      <c r="H3971">
        <v>25.73</v>
      </c>
      <c r="I3971">
        <f>IF(AND(B3971=1,E3971=0),V3971,IF(AND(B3971=1,E3971=1),W3971,IF(AND(B3971=0,E3971=0),X3971,IF(AND(B3971=0,E3971=1),Y3971,ERROR))))</f>
        <v>8.1897156296994678E-2</v>
      </c>
      <c r="K3971">
        <f t="shared" si="868"/>
        <v>4.4971857043080821E-2</v>
      </c>
      <c r="L3971">
        <f t="shared" si="869"/>
        <v>3.1250958582138333E-2</v>
      </c>
      <c r="M3971" s="22" t="str">
        <f t="shared" ref="M3971:M4034" si="881">_xlfn.IFS(I3971&lt;=(L3971*1.05),"OPTIMAL",I3971&lt;=(K3971*1.1),"NORMAL",I3971&lt;=0.3,"Elevated Risk",I3971&gt;0.3,"'&gt;30%")</f>
        <v>Elevated Risk</v>
      </c>
      <c r="O3971">
        <f t="shared" si="870"/>
        <v>3.9318256327243257</v>
      </c>
      <c r="P3971">
        <f t="shared" si="871"/>
        <v>4.8040210447332568</v>
      </c>
      <c r="Q3971">
        <f t="shared" si="872"/>
        <v>3.2476576262936527</v>
      </c>
      <c r="R3971">
        <f>(O3971*constantes!$B$4)+(P3971*constantes!$B$5)+(D3971*constantes!$B$6)+(Q3971*constantes!$B$8)+(F3971*constantes!$B$9)</f>
        <v>24.435634817706106</v>
      </c>
      <c r="S3971" s="4">
        <f>(O3971*constantes!$B$4)+(P3971*constantes!$C$5)+(D3971*constantes!$B$6)+(Q3971*constantes!$B$8)+(F3971*constantes!$B$9)</f>
        <v>24.7797948853508</v>
      </c>
      <c r="T3971">
        <f>(O3971*constantes!$D$4)+(P3971*constantes!$D$5)+(D3971*constantes!$D$6)+(Q3971*constantes!$D$8)+(F3971*constantes!$D$9)</f>
        <v>26.491096572820439</v>
      </c>
      <c r="U3971">
        <f>(O3971*constantes!$D$4)+(P3971*constantes!$E$5)+(D3971*constantes!$D$6)+(Q3971*constantes!$D$8)+(F3971*constantes!$D$9)</f>
        <v>26.826225080901025</v>
      </c>
      <c r="V3971" s="5">
        <f t="shared" si="873"/>
        <v>0.18295878092947271</v>
      </c>
      <c r="W3971" s="5">
        <f t="shared" si="874"/>
        <v>0.24804232099356516</v>
      </c>
      <c r="X3971" s="6">
        <f t="shared" si="875"/>
        <v>8.1897156296994678E-2</v>
      </c>
      <c r="Y3971" s="6">
        <f t="shared" si="876"/>
        <v>0.11260367000244931</v>
      </c>
      <c r="AA3971">
        <f>(O3971*constantes!$B$4)+(LN(110)*constantes!$B$5)+(LN(22)*constantes!$B$8)+(F3971*constantes!$B$9)</f>
        <v>23.409868764368586</v>
      </c>
      <c r="AB3971">
        <f t="shared" si="877"/>
        <v>6.9883054652788434E-2</v>
      </c>
      <c r="AC3971">
        <f>(O3971*constantes!$D$4)+(LN(110)*constantes!$D$5)+(LN(22)*constantes!$D$8)+(F3971*constantes!$D$9)</f>
        <v>25.50109645445777</v>
      </c>
      <c r="AD3971" s="7">
        <f t="shared" si="878"/>
        <v>3.1250958582138333E-2</v>
      </c>
      <c r="AF3971">
        <f>(O3971*constantes!$B$4)+(LN(125)*constantes!$B$5)+(LN(22.5)*constantes!$B$8)+(F3971*constantes!$B$9)</f>
        <v>23.664825701122982</v>
      </c>
      <c r="AG3971">
        <f t="shared" si="879"/>
        <v>8.9246869441510945E-2</v>
      </c>
      <c r="AH3971">
        <f>(O3971*constantes!$D$4)+(LN(125)*constantes!$D$5)+(LN(22.5)*constantes!$D$8)+(F3971*constantes!$D$9)</f>
        <v>25.872169471066002</v>
      </c>
      <c r="AI3971">
        <f t="shared" si="880"/>
        <v>4.4971857043080821E-2</v>
      </c>
    </row>
    <row r="3972" spans="1:35" x14ac:dyDescent="0.25">
      <c r="A3972" s="11">
        <v>3971</v>
      </c>
      <c r="B3972">
        <v>0</v>
      </c>
      <c r="C3972">
        <v>35</v>
      </c>
      <c r="D3972">
        <v>0</v>
      </c>
      <c r="E3972">
        <v>0</v>
      </c>
      <c r="F3972">
        <v>0</v>
      </c>
      <c r="G3972">
        <v>107.5</v>
      </c>
      <c r="H3972">
        <v>29.22</v>
      </c>
      <c r="I3972">
        <f>IF(AND(B3972=1,E3972=0),V3972,IF(AND(B3972=1,E3972=1),W3972,IF(AND(B3972=0,E3972=0),X3972,IF(AND(B3972=0,E3972=1),Y3972,ERROR))))</f>
        <v>1.2276929776309453E-2</v>
      </c>
      <c r="K3972">
        <f t="shared" si="868"/>
        <v>1.6383680801150824E-2</v>
      </c>
      <c r="L3972">
        <f t="shared" si="869"/>
        <v>1.133354995431346E-2</v>
      </c>
      <c r="M3972" s="22" t="str">
        <f t="shared" si="881"/>
        <v>NORMAL</v>
      </c>
      <c r="O3972">
        <f t="shared" si="870"/>
        <v>3.5553480614894135</v>
      </c>
      <c r="P3972">
        <f t="shared" si="871"/>
        <v>4.677490847567717</v>
      </c>
      <c r="Q3972">
        <f t="shared" si="872"/>
        <v>3.3748534063225533</v>
      </c>
      <c r="R3972">
        <f>(O3972*constantes!$B$4)+(P3972*constantes!$B$5)+(D3972*constantes!$B$6)+(Q3972*constantes!$B$8)+(F3972*constantes!$B$9)</f>
        <v>22.420258557930339</v>
      </c>
      <c r="S3972" s="4">
        <f>(O3972*constantes!$B$4)+(P3972*constantes!$C$5)+(D3972*constantes!$B$6)+(Q3972*constantes!$B$8)+(F3972*constantes!$B$9)</f>
        <v>22.75535400225009</v>
      </c>
      <c r="T3972">
        <f>(O3972*constantes!$D$4)+(P3972*constantes!$D$5)+(D3972*constantes!$D$6)+(Q3972*constantes!$D$8)+(F3972*constantes!$D$9)</f>
        <v>24.557105533691114</v>
      </c>
      <c r="U3972">
        <f>(O3972*constantes!$D$4)+(P3972*constantes!$E$5)+(D3972*constantes!$D$6)+(Q3972*constantes!$D$8)+(F3972*constantes!$D$9)</f>
        <v>24.883407295217438</v>
      </c>
      <c r="V3972" s="5">
        <f t="shared" si="873"/>
        <v>2.6569988833477165E-2</v>
      </c>
      <c r="W3972" s="5">
        <f t="shared" si="874"/>
        <v>3.69492996537506E-2</v>
      </c>
      <c r="X3972" s="6">
        <f t="shared" si="875"/>
        <v>1.2276929776309453E-2</v>
      </c>
      <c r="Y3972" s="6">
        <f t="shared" si="876"/>
        <v>1.6973382871972476E-2</v>
      </c>
      <c r="AA3972">
        <f>(O3972*constantes!$B$4)+(LN(110)*constantes!$B$5)+(LN(22)*constantes!$B$8)+(F3972*constantes!$B$9)</f>
        <v>22.237909144217156</v>
      </c>
      <c r="AB3972">
        <f t="shared" si="877"/>
        <v>2.2190585383473738E-2</v>
      </c>
      <c r="AC3972">
        <f>(O3972*constantes!$D$4)+(LN(110)*constantes!$D$5)+(LN(22)*constantes!$D$8)+(F3972*constantes!$D$9)</f>
        <v>24.476674629697587</v>
      </c>
      <c r="AD3972" s="7">
        <f t="shared" si="878"/>
        <v>1.133354995431346E-2</v>
      </c>
      <c r="AF3972">
        <f>(O3972*constantes!$B$4)+(LN(125)*constantes!$B$5)+(LN(22.5)*constantes!$B$8)+(F3972*constantes!$B$9)</f>
        <v>22.492866080971549</v>
      </c>
      <c r="AG3972">
        <f t="shared" si="879"/>
        <v>2.8542111166007578E-2</v>
      </c>
      <c r="AH3972">
        <f>(O3972*constantes!$D$4)+(LN(125)*constantes!$D$5)+(LN(22.5)*constantes!$D$8)+(F3972*constantes!$D$9)</f>
        <v>24.84774764630582</v>
      </c>
      <c r="AI3972">
        <f t="shared" si="880"/>
        <v>1.6383680801150824E-2</v>
      </c>
    </row>
    <row r="3973" spans="1:35" x14ac:dyDescent="0.25">
      <c r="A3973" s="11">
        <v>3972</v>
      </c>
      <c r="B3973">
        <v>0</v>
      </c>
      <c r="C3973">
        <v>55</v>
      </c>
      <c r="D3973">
        <v>0</v>
      </c>
      <c r="E3973">
        <v>0</v>
      </c>
      <c r="F3973">
        <v>0</v>
      </c>
      <c r="G3973">
        <v>131</v>
      </c>
      <c r="H3973">
        <v>26.45</v>
      </c>
      <c r="I3973">
        <f>IF(AND(B3973=1,E3973=0),V3973,IF(AND(B3973=1,E3973=1),W3973,IF(AND(B3973=0,E3973=0),X3973,IF(AND(B3973=0,E3973=1),Y3973,ERROR))))</f>
        <v>6.7638254682291232E-2</v>
      </c>
      <c r="K3973">
        <f t="shared" si="868"/>
        <v>5.4942946453026109E-2</v>
      </c>
      <c r="L3973">
        <f t="shared" si="869"/>
        <v>3.8241136753246696E-2</v>
      </c>
      <c r="M3973" s="22" t="str">
        <f t="shared" si="881"/>
        <v>Elevated Risk</v>
      </c>
      <c r="O3973">
        <f t="shared" si="870"/>
        <v>4.0073331852324712</v>
      </c>
      <c r="P3973">
        <f t="shared" si="871"/>
        <v>4.8751973232011512</v>
      </c>
      <c r="Q3973">
        <f t="shared" si="872"/>
        <v>3.2752561583043085</v>
      </c>
      <c r="R3973">
        <f>(O3973*constantes!$B$4)+(P3973*constantes!$B$5)+(D3973*constantes!$B$6)+(Q3973*constantes!$B$8)+(F3973*constantes!$B$9)</f>
        <v>24.115073787244174</v>
      </c>
      <c r="S3973" s="4">
        <f>(O3973*constantes!$B$4)+(P3973*constantes!$C$5)+(D3973*constantes!$B$6)+(Q3973*constantes!$B$8)+(F3973*constantes!$B$9)</f>
        <v>24.464332923478306</v>
      </c>
      <c r="T3973">
        <f>(O3973*constantes!$D$4)+(P3973*constantes!$D$5)+(D3973*constantes!$D$6)+(Q3973*constantes!$D$8)+(F3973*constantes!$D$9)</f>
        <v>26.292200123679351</v>
      </c>
      <c r="U3973">
        <f>(O3973*constantes!$D$4)+(P3973*constantes!$E$5)+(D3973*constantes!$D$6)+(Q3973*constantes!$D$8)+(F3973*constantes!$D$9)</f>
        <v>26.63229388894586</v>
      </c>
      <c r="V3973" s="5">
        <f t="shared" si="873"/>
        <v>0.13640169330841467</v>
      </c>
      <c r="W3973" s="5">
        <f t="shared" si="874"/>
        <v>0.18775125372283474</v>
      </c>
      <c r="X3973" s="6">
        <f t="shared" si="875"/>
        <v>6.7638254682291232E-2</v>
      </c>
      <c r="Y3973" s="6">
        <f t="shared" si="876"/>
        <v>9.3717207975596573E-2</v>
      </c>
      <c r="AA3973">
        <f>(O3973*constantes!$B$4)+(LN(110)*constantes!$B$5)+(LN(22)*constantes!$B$8)+(F3973*constantes!$B$9)</f>
        <v>23.644920755024344</v>
      </c>
      <c r="AB3973">
        <f t="shared" si="877"/>
        <v>8.7567364830949512E-2</v>
      </c>
      <c r="AC3973">
        <f>(O3973*constantes!$D$4)+(LN(110)*constantes!$D$5)+(LN(22)*constantes!$D$8)+(F3973*constantes!$D$9)</f>
        <v>25.706557790361106</v>
      </c>
      <c r="AD3973" s="7">
        <f t="shared" si="878"/>
        <v>3.8241136753246696E-2</v>
      </c>
      <c r="AF3973">
        <f>(O3973*constantes!$B$4)+(LN(125)*constantes!$B$5)+(LN(22.5)*constantes!$B$8)+(F3973*constantes!$B$9)</f>
        <v>23.899877691778737</v>
      </c>
      <c r="AG3973">
        <f t="shared" si="879"/>
        <v>0.11152976090806932</v>
      </c>
      <c r="AH3973">
        <f>(O3973*constantes!$D$4)+(LN(125)*constantes!$D$5)+(LN(22.5)*constantes!$D$8)+(F3973*constantes!$D$9)</f>
        <v>26.077630806969339</v>
      </c>
      <c r="AI3973">
        <f t="shared" si="880"/>
        <v>5.4942946453026109E-2</v>
      </c>
    </row>
    <row r="3974" spans="1:35" x14ac:dyDescent="0.25">
      <c r="A3974" s="11">
        <v>3973</v>
      </c>
      <c r="B3974">
        <v>1</v>
      </c>
      <c r="C3974">
        <v>39</v>
      </c>
      <c r="D3974">
        <v>1</v>
      </c>
      <c r="E3974">
        <v>0</v>
      </c>
      <c r="F3974">
        <v>0</v>
      </c>
      <c r="G3974">
        <v>129</v>
      </c>
      <c r="H3974">
        <v>21.01</v>
      </c>
      <c r="I3974">
        <f>IF(AND(B3974=1,E3974=0),V3974,IF(AND(B3974=1,E3974=1),W3974,IF(AND(B3974=0,E3974=0),X3974,IF(AND(B3974=0,E3974=1),Y3974,ERROR))))</f>
        <v>7.9457547088877423E-2</v>
      </c>
      <c r="K3974">
        <f t="shared" si="868"/>
        <v>3.974481175054656E-2</v>
      </c>
      <c r="L3974">
        <f t="shared" si="869"/>
        <v>3.0940270522043956E-2</v>
      </c>
      <c r="M3974" s="22" t="str">
        <f t="shared" si="881"/>
        <v>Elevated Risk</v>
      </c>
      <c r="O3974">
        <f t="shared" si="870"/>
        <v>3.6635616461296463</v>
      </c>
      <c r="P3974">
        <f t="shared" si="871"/>
        <v>4.8598124043616719</v>
      </c>
      <c r="Q3974">
        <f t="shared" si="872"/>
        <v>3.0449985148569092</v>
      </c>
      <c r="R3974">
        <f>(O3974*constantes!$B$4)+(P3974*constantes!$B$5)+(D3974*constantes!$B$6)+(Q3974*constantes!$B$8)+(F3974*constantes!$B$9)</f>
        <v>23.543375129642108</v>
      </c>
      <c r="S3974" s="4">
        <f>(O3974*constantes!$B$4)+(P3974*constantes!$C$5)+(D3974*constantes!$B$6)+(Q3974*constantes!$B$8)+(F3974*constantes!$B$9)</f>
        <v>23.891532090290578</v>
      </c>
      <c r="T3974">
        <f>(O3974*constantes!$D$4)+(P3974*constantes!$D$5)+(D3974*constantes!$D$6)+(Q3974*constantes!$D$8)+(F3974*constantes!$D$9)</f>
        <v>25.814458089507582</v>
      </c>
      <c r="U3974">
        <f>(O3974*constantes!$D$4)+(P3974*constantes!$E$5)+(D3974*constantes!$D$6)+(Q3974*constantes!$D$8)+(F3974*constantes!$D$9)</f>
        <v>26.153478602835854</v>
      </c>
      <c r="V3974" s="5">
        <f t="shared" si="873"/>
        <v>7.9457547088877423E-2</v>
      </c>
      <c r="W3974" s="5">
        <f t="shared" si="874"/>
        <v>0.11065614747955632</v>
      </c>
      <c r="X3974" s="6">
        <f t="shared" si="875"/>
        <v>4.2504335757901468E-2</v>
      </c>
      <c r="Y3974" s="6">
        <f t="shared" si="876"/>
        <v>5.9141829726910733E-2</v>
      </c>
      <c r="AA3974">
        <f>(O3974*constantes!$B$4)+(LN(110)*constantes!$B$5)+(LN(22)*constantes!$B$8)+(F3974*constantes!$B$9)</f>
        <v>22.574773704658814</v>
      </c>
      <c r="AB3974">
        <f t="shared" si="877"/>
        <v>3.0940270522043956E-2</v>
      </c>
      <c r="AC3974">
        <f>(O3974*constantes!$D$4)+(LN(110)*constantes!$D$5)+(LN(22)*constantes!$D$8)+(F3974*constantes!$D$9)</f>
        <v>24.771131368454586</v>
      </c>
      <c r="AD3974" s="7">
        <f t="shared" si="878"/>
        <v>1.5184528759381921E-2</v>
      </c>
      <c r="AF3974">
        <f>(O3974*constantes!$B$4)+(LN(125)*constantes!$B$5)+(LN(22.5)*constantes!$B$8)+(F3974*constantes!$B$9)</f>
        <v>22.829730641413207</v>
      </c>
      <c r="AG3974">
        <f t="shared" si="879"/>
        <v>3.974481175054656E-2</v>
      </c>
      <c r="AH3974">
        <f>(O3974*constantes!$D$4)+(LN(125)*constantes!$D$5)+(LN(22.5)*constantes!$D$8)+(F3974*constantes!$D$9)</f>
        <v>25.142204385062819</v>
      </c>
      <c r="AI3974">
        <f t="shared" si="880"/>
        <v>2.1931490638549711E-2</v>
      </c>
    </row>
    <row r="3975" spans="1:35" x14ac:dyDescent="0.25">
      <c r="A3975" s="11">
        <v>3974</v>
      </c>
      <c r="B3975">
        <v>0</v>
      </c>
      <c r="C3975">
        <v>43</v>
      </c>
      <c r="D3975">
        <v>1</v>
      </c>
      <c r="E3975">
        <v>0</v>
      </c>
      <c r="F3975">
        <v>0</v>
      </c>
      <c r="G3975">
        <v>101</v>
      </c>
      <c r="H3975">
        <v>19.829999999999998</v>
      </c>
      <c r="I3975">
        <f>IF(AND(B3975=1,E3975=0),V3975,IF(AND(B3975=1,E3975=1),W3975,IF(AND(B3975=0,E3975=0),X3975,IF(AND(B3975=0,E3975=1),Y3975,ERROR))))</f>
        <v>2.7256505011737486E-2</v>
      </c>
      <c r="K3975">
        <f t="shared" si="868"/>
        <v>2.8509711637591306E-2</v>
      </c>
      <c r="L3975">
        <f t="shared" si="869"/>
        <v>1.975954812069991E-2</v>
      </c>
      <c r="M3975" s="22" t="str">
        <f t="shared" si="881"/>
        <v>NORMAL</v>
      </c>
      <c r="O3975">
        <f t="shared" si="870"/>
        <v>3.7612001156935624</v>
      </c>
      <c r="P3975">
        <f t="shared" si="871"/>
        <v>4.6151205168412597</v>
      </c>
      <c r="Q3975">
        <f t="shared" si="872"/>
        <v>2.9871959425317045</v>
      </c>
      <c r="R3975">
        <f>(O3975*constantes!$B$4)+(P3975*constantes!$B$5)+(D3975*constantes!$B$6)+(Q3975*constantes!$B$8)+(F3975*constantes!$B$9)</f>
        <v>23.347572607892179</v>
      </c>
      <c r="S3975" s="4">
        <f>(O3975*constantes!$B$4)+(P3975*constantes!$C$5)+(D3975*constantes!$B$6)+(Q3975*constantes!$B$8)+(F3975*constantes!$B$9)</f>
        <v>23.678199841718683</v>
      </c>
      <c r="T3975">
        <f>(O3975*constantes!$D$4)+(P3975*constantes!$D$5)+(D3975*constantes!$D$6)+(Q3975*constantes!$D$8)+(F3975*constantes!$D$9)</f>
        <v>25.362291377457563</v>
      </c>
      <c r="U3975">
        <f>(O3975*constantes!$D$4)+(P3975*constantes!$E$5)+(D3975*constantes!$D$6)+(Q3975*constantes!$D$8)+(F3975*constantes!$D$9)</f>
        <v>25.68424218471241</v>
      </c>
      <c r="V3975" s="5">
        <f t="shared" si="873"/>
        <v>6.58045574422641E-2</v>
      </c>
      <c r="W3975" s="5">
        <f t="shared" si="874"/>
        <v>9.0392475211074297E-2</v>
      </c>
      <c r="X3975" s="6">
        <f t="shared" si="875"/>
        <v>2.7256505011737486E-2</v>
      </c>
      <c r="Y3975" s="6">
        <f t="shared" si="876"/>
        <v>3.741320381027835E-2</v>
      </c>
      <c r="AA3975">
        <f>(O3975*constantes!$B$4)+(LN(110)*constantes!$B$5)+(LN(22)*constantes!$B$8)+(F3975*constantes!$B$9)</f>
        <v>22.8787183548725</v>
      </c>
      <c r="AB3975">
        <f t="shared" si="877"/>
        <v>4.169811677585733E-2</v>
      </c>
      <c r="AC3975">
        <f>(O3975*constantes!$D$4)+(LN(110)*constantes!$D$5)+(LN(22)*constantes!$D$8)+(F3975*constantes!$D$9)</f>
        <v>25.036812478830871</v>
      </c>
      <c r="AD3975" s="7">
        <f t="shared" si="878"/>
        <v>1.975954812069991E-2</v>
      </c>
      <c r="AF3975">
        <f>(O3975*constantes!$B$4)+(LN(125)*constantes!$B$5)+(LN(22.5)*constantes!$B$8)+(F3975*constantes!$B$9)</f>
        <v>23.133675291626897</v>
      </c>
      <c r="AG3975">
        <f t="shared" si="879"/>
        <v>5.3478442485207722E-2</v>
      </c>
      <c r="AH3975">
        <f>(O3975*constantes!$D$4)+(LN(125)*constantes!$D$5)+(LN(22.5)*constantes!$D$8)+(F3975*constantes!$D$9)</f>
        <v>25.407885495439103</v>
      </c>
      <c r="AI3975">
        <f t="shared" si="880"/>
        <v>2.8509711637591306E-2</v>
      </c>
    </row>
    <row r="3976" spans="1:35" x14ac:dyDescent="0.25">
      <c r="A3976" s="11">
        <v>3975</v>
      </c>
      <c r="B3976">
        <v>0</v>
      </c>
      <c r="C3976">
        <v>40</v>
      </c>
      <c r="D3976">
        <v>0</v>
      </c>
      <c r="E3976">
        <v>0</v>
      </c>
      <c r="F3976">
        <v>0</v>
      </c>
      <c r="G3976">
        <v>122</v>
      </c>
      <c r="H3976">
        <v>28.18</v>
      </c>
      <c r="I3976">
        <f>IF(AND(B3976=1,E3976=0),V3976,IF(AND(B3976=1,E3976=1),W3976,IF(AND(B3976=0,E3976=0),X3976,IF(AND(B3976=0,E3976=1),Y3976,ERROR))))</f>
        <v>2.45867803758687E-2</v>
      </c>
      <c r="K3976">
        <f t="shared" si="868"/>
        <v>2.3477142937900042E-2</v>
      </c>
      <c r="L3976">
        <f t="shared" si="869"/>
        <v>1.6258639030403699E-2</v>
      </c>
      <c r="M3976" s="22" t="str">
        <f t="shared" si="881"/>
        <v>NORMAL</v>
      </c>
      <c r="O3976">
        <f t="shared" si="870"/>
        <v>3.6888794541139363</v>
      </c>
      <c r="P3976">
        <f t="shared" si="871"/>
        <v>4.8040210447332568</v>
      </c>
      <c r="Q3976">
        <f t="shared" si="872"/>
        <v>3.3386125064705343</v>
      </c>
      <c r="R3976">
        <f>(O3976*constantes!$B$4)+(P3976*constantes!$B$5)+(D3976*constantes!$B$6)+(Q3976*constantes!$B$8)+(F3976*constantes!$B$9)</f>
        <v>23.041929381896935</v>
      </c>
      <c r="S3976" s="4">
        <f>(O3976*constantes!$B$4)+(P3976*constantes!$C$5)+(D3976*constantes!$B$6)+(Q3976*constantes!$B$8)+(F3976*constantes!$B$9)</f>
        <v>23.386089449541625</v>
      </c>
      <c r="T3976">
        <f>(O3976*constantes!$D$4)+(P3976*constantes!$D$5)+(D3976*constantes!$D$6)+(Q3976*constantes!$D$8)+(F3976*constantes!$D$9)</f>
        <v>25.257843697079494</v>
      </c>
      <c r="U3976">
        <f>(O3976*constantes!$D$4)+(P3976*constantes!$E$5)+(D3976*constantes!$D$6)+(Q3976*constantes!$D$8)+(F3976*constantes!$D$9)</f>
        <v>25.592972205160084</v>
      </c>
      <c r="V3976" s="5">
        <f t="shared" si="873"/>
        <v>4.8907006462925451E-2</v>
      </c>
      <c r="W3976" s="5">
        <f t="shared" si="874"/>
        <v>6.8298302443566605E-2</v>
      </c>
      <c r="X3976" s="6">
        <f t="shared" si="875"/>
        <v>2.45867803758687E-2</v>
      </c>
      <c r="Y3976" s="6">
        <f t="shared" si="876"/>
        <v>3.4206191279001041E-2</v>
      </c>
      <c r="AA3976">
        <f>(O3976*constantes!$B$4)+(LN(110)*constantes!$B$5)+(LN(22)*constantes!$B$8)+(F3976*constantes!$B$9)</f>
        <v>22.653587028201589</v>
      </c>
      <c r="AB3976">
        <f t="shared" si="877"/>
        <v>3.3434567241904078E-2</v>
      </c>
      <c r="AC3976">
        <f>(O3976*constantes!$D$4)+(LN(110)*constantes!$D$5)+(LN(22)*constantes!$D$8)+(F3976*constantes!$D$9)</f>
        <v>24.840022896226397</v>
      </c>
      <c r="AD3976" s="7">
        <f t="shared" si="878"/>
        <v>1.6258639030403699E-2</v>
      </c>
      <c r="AF3976">
        <f>(O3976*constantes!$B$4)+(LN(125)*constantes!$B$5)+(LN(22.5)*constantes!$B$8)+(F3976*constantes!$B$9)</f>
        <v>22.908543964955982</v>
      </c>
      <c r="AG3976">
        <f t="shared" si="879"/>
        <v>4.2933030992125865E-2</v>
      </c>
      <c r="AH3976">
        <f>(O3976*constantes!$D$4)+(LN(125)*constantes!$D$5)+(LN(22.5)*constantes!$D$8)+(F3976*constantes!$D$9)</f>
        <v>25.211095912834629</v>
      </c>
      <c r="AI3976">
        <f t="shared" si="880"/>
        <v>2.3477142937900042E-2</v>
      </c>
    </row>
    <row r="3977" spans="1:35" x14ac:dyDescent="0.25">
      <c r="A3977" s="11">
        <v>3976</v>
      </c>
      <c r="B3977">
        <v>0</v>
      </c>
      <c r="C3977">
        <v>54</v>
      </c>
      <c r="D3977">
        <v>1</v>
      </c>
      <c r="E3977">
        <v>1</v>
      </c>
      <c r="F3977">
        <v>0</v>
      </c>
      <c r="G3977">
        <v>153</v>
      </c>
      <c r="H3977">
        <v>37.299999999999997</v>
      </c>
      <c r="I3977">
        <f>IF(AND(B3977=1,E3977=0),V3977,IF(AND(B3977=1,E3977=1),W3977,IF(AND(B3977=0,E3977=0),X3977,IF(AND(B3977=0,E3977=1),Y3977,ERROR))))</f>
        <v>0.27682722818371519</v>
      </c>
      <c r="K3977">
        <f t="shared" si="868"/>
        <v>5.2338355969762884E-2</v>
      </c>
      <c r="L3977">
        <f t="shared" si="869"/>
        <v>3.6413005758055728E-2</v>
      </c>
      <c r="M3977" s="22" t="str">
        <f t="shared" si="881"/>
        <v>Elevated Risk</v>
      </c>
      <c r="O3977">
        <f t="shared" si="870"/>
        <v>3.9889840465642745</v>
      </c>
      <c r="P3977">
        <f t="shared" si="871"/>
        <v>5.0304379213924353</v>
      </c>
      <c r="Q3977">
        <f t="shared" si="872"/>
        <v>3.6189933266497696</v>
      </c>
      <c r="R3977">
        <f>(O3977*constantes!$B$4)+(P3977*constantes!$B$5)+(D3977*constantes!$B$6)+(Q3977*constantes!$B$8)+(F3977*constantes!$B$9)</f>
        <v>25.327971896377541</v>
      </c>
      <c r="S3977" s="4">
        <f>(O3977*constantes!$B$4)+(P3977*constantes!$C$5)+(D3977*constantes!$B$6)+(Q3977*constantes!$B$8)+(F3977*constantes!$B$9)</f>
        <v>25.688352469066096</v>
      </c>
      <c r="T3977">
        <f>(O3977*constantes!$D$4)+(P3977*constantes!$D$5)+(D3977*constantes!$D$6)+(Q3977*constantes!$D$8)+(F3977*constantes!$D$9)</f>
        <v>27.473364291298342</v>
      </c>
      <c r="U3977">
        <f>(O3977*constantes!$D$4)+(P3977*constantes!$E$5)+(D3977*constantes!$D$6)+(Q3977*constantes!$D$8)+(F3977*constantes!$D$9)</f>
        <v>27.824287640694681</v>
      </c>
      <c r="V3977" s="5">
        <f t="shared" si="873"/>
        <v>0.38933550494942171</v>
      </c>
      <c r="W3977" s="5">
        <f t="shared" si="874"/>
        <v>0.50697629300354907</v>
      </c>
      <c r="X3977" s="6">
        <f t="shared" si="875"/>
        <v>0.20402192451308099</v>
      </c>
      <c r="Y3977" s="6">
        <f t="shared" si="876"/>
        <v>0.27682722818371519</v>
      </c>
      <c r="AA3977">
        <f>(O3977*constantes!$B$4)+(LN(110)*constantes!$B$5)+(LN(22)*constantes!$B$8)+(F3977*constantes!$B$9)</f>
        <v>23.587800620315793</v>
      </c>
      <c r="AB3977">
        <f t="shared" si="877"/>
        <v>8.2913210367502876E-2</v>
      </c>
      <c r="AC3977">
        <f>(O3977*constantes!$D$4)+(LN(110)*constantes!$D$5)+(LN(22)*constantes!$D$8)+(F3977*constantes!$D$9)</f>
        <v>25.656628499605237</v>
      </c>
      <c r="AD3977" s="7">
        <f t="shared" si="878"/>
        <v>3.6413005758055728E-2</v>
      </c>
      <c r="AF3977">
        <f>(O3977*constantes!$B$4)+(LN(125)*constantes!$B$5)+(LN(22.5)*constantes!$B$8)+(F3977*constantes!$B$9)</f>
        <v>23.84275755707019</v>
      </c>
      <c r="AG3977">
        <f t="shared" si="879"/>
        <v>0.10567740925235103</v>
      </c>
      <c r="AH3977">
        <f>(O3977*constantes!$D$4)+(LN(125)*constantes!$D$5)+(LN(22.5)*constantes!$D$8)+(F3977*constantes!$D$9)</f>
        <v>26.027701516213469</v>
      </c>
      <c r="AI3977">
        <f t="shared" si="880"/>
        <v>5.2338355969762884E-2</v>
      </c>
    </row>
    <row r="3978" spans="1:35" x14ac:dyDescent="0.25">
      <c r="A3978" s="11">
        <v>3977</v>
      </c>
      <c r="B3978">
        <v>1</v>
      </c>
      <c r="C3978">
        <v>41</v>
      </c>
      <c r="D3978">
        <v>1</v>
      </c>
      <c r="E3978">
        <v>0</v>
      </c>
      <c r="F3978">
        <v>0</v>
      </c>
      <c r="G3978">
        <v>118</v>
      </c>
      <c r="H3978">
        <v>21.28</v>
      </c>
      <c r="I3978">
        <f>IF(AND(B3978=1,E3978=0),V3978,IF(AND(B3978=1,E3978=1),W3978,IF(AND(B3978=0,E3978=0),X3978,IF(AND(B3978=0,E3978=1),Y3978,ERROR))))</f>
        <v>7.9492938787527834E-2</v>
      </c>
      <c r="K3978">
        <f t="shared" si="868"/>
        <v>4.62827295767122E-2</v>
      </c>
      <c r="L3978">
        <f t="shared" si="869"/>
        <v>3.6057212319339005E-2</v>
      </c>
      <c r="M3978" s="22" t="str">
        <f t="shared" si="881"/>
        <v>Elevated Risk</v>
      </c>
      <c r="O3978">
        <f t="shared" si="870"/>
        <v>3.713572066704308</v>
      </c>
      <c r="P3978">
        <f t="shared" si="871"/>
        <v>4.7706846244656651</v>
      </c>
      <c r="Q3978">
        <f t="shared" si="872"/>
        <v>3.0577676644734435</v>
      </c>
      <c r="R3978">
        <f>(O3978*constantes!$B$4)+(P3978*constantes!$B$5)+(D3978*constantes!$B$6)+(Q3978*constantes!$B$8)+(F3978*constantes!$B$9)</f>
        <v>23.543839405286224</v>
      </c>
      <c r="S3978" s="4">
        <f>(O3978*constantes!$B$4)+(P3978*constantes!$C$5)+(D3978*constantes!$B$6)+(Q3978*constantes!$B$8)+(F3978*constantes!$B$9)</f>
        <v>23.885611251782944</v>
      </c>
      <c r="T3978">
        <f>(O3978*constantes!$D$4)+(P3978*constantes!$D$5)+(D3978*constantes!$D$6)+(Q3978*constantes!$D$8)+(F3978*constantes!$D$9)</f>
        <v>25.706359749014858</v>
      </c>
      <c r="U3978">
        <f>(O3978*constantes!$D$4)+(P3978*constantes!$E$5)+(D3978*constantes!$D$6)+(Q3978*constantes!$D$8)+(F3978*constantes!$D$9)</f>
        <v>26.039162708417582</v>
      </c>
      <c r="V3978" s="5">
        <f t="shared" si="873"/>
        <v>7.9492938787527834E-2</v>
      </c>
      <c r="W3978" s="5">
        <f t="shared" si="874"/>
        <v>0.11004024768119702</v>
      </c>
      <c r="X3978" s="6">
        <f t="shared" si="875"/>
        <v>3.823371082199456E-2</v>
      </c>
      <c r="Y3978" s="6">
        <f t="shared" si="876"/>
        <v>5.2925413713225899E-2</v>
      </c>
      <c r="AA3978">
        <f>(O3978*constantes!$B$4)+(LN(110)*constantes!$B$5)+(LN(22)*constantes!$B$8)+(F3978*constantes!$B$9)</f>
        <v>22.730454143490913</v>
      </c>
      <c r="AB3978">
        <f t="shared" si="877"/>
        <v>3.6057212319339005E-2</v>
      </c>
      <c r="AC3978">
        <f>(O3978*constantes!$D$4)+(LN(110)*constantes!$D$5)+(LN(22)*constantes!$D$8)+(F3978*constantes!$D$9)</f>
        <v>24.907213223567677</v>
      </c>
      <c r="AD3978" s="7">
        <f t="shared" si="878"/>
        <v>1.7378724267438583E-2</v>
      </c>
      <c r="AF3978">
        <f>(O3978*constantes!$B$4)+(LN(125)*constantes!$B$5)+(LN(22.5)*constantes!$B$8)+(F3978*constantes!$B$9)</f>
        <v>22.985411080245306</v>
      </c>
      <c r="AG3978">
        <f t="shared" si="879"/>
        <v>4.62827295767122E-2</v>
      </c>
      <c r="AH3978">
        <f>(O3978*constantes!$D$4)+(LN(125)*constantes!$D$5)+(LN(22.5)*constantes!$D$8)+(F3978*constantes!$D$9)</f>
        <v>25.278286240175909</v>
      </c>
      <c r="AI3978">
        <f t="shared" si="880"/>
        <v>2.5088146116023613E-2</v>
      </c>
    </row>
    <row r="3979" spans="1:35" x14ac:dyDescent="0.25">
      <c r="A3979" s="11">
        <v>3978</v>
      </c>
      <c r="B3979">
        <v>0</v>
      </c>
      <c r="C3979">
        <v>46</v>
      </c>
      <c r="D3979">
        <v>0</v>
      </c>
      <c r="E3979">
        <v>0</v>
      </c>
      <c r="F3979">
        <v>0</v>
      </c>
      <c r="G3979">
        <v>119</v>
      </c>
      <c r="H3979">
        <v>35.130000000000003</v>
      </c>
      <c r="I3979">
        <f>IF(AND(B3979=1,E3979=0),V3979,IF(AND(B3979=1,E3979=1),W3979,IF(AND(B3979=0,E3979=0),X3979,IF(AND(B3979=0,E3979=1),Y3979,ERROR))))</f>
        <v>3.7287530870006691E-2</v>
      </c>
      <c r="K3979">
        <f t="shared" si="868"/>
        <v>3.4153313573738631E-2</v>
      </c>
      <c r="L3979">
        <f t="shared" si="869"/>
        <v>2.3692217580876362E-2</v>
      </c>
      <c r="M3979" s="22" t="str">
        <f t="shared" si="881"/>
        <v>NORMAL</v>
      </c>
      <c r="O3979">
        <f t="shared" si="870"/>
        <v>3.8286413964890951</v>
      </c>
      <c r="P3979">
        <f t="shared" si="871"/>
        <v>4.7791234931115296</v>
      </c>
      <c r="Q3979">
        <f t="shared" si="872"/>
        <v>3.5590554662777358</v>
      </c>
      <c r="R3979">
        <f>(O3979*constantes!$B$4)+(P3979*constantes!$B$5)+(D3979*constantes!$B$6)+(Q3979*constantes!$B$8)+(F3979*constantes!$B$9)</f>
        <v>23.605576333217034</v>
      </c>
      <c r="S3979" s="4">
        <f>(O3979*constantes!$B$4)+(P3979*constantes!$C$5)+(D3979*constantes!$B$6)+(Q3979*constantes!$B$8)+(F3979*constantes!$B$9)</f>
        <v>23.947952740263542</v>
      </c>
      <c r="T3979">
        <f>(O3979*constantes!$D$4)+(P3979*constantes!$D$5)+(D3979*constantes!$D$6)+(Q3979*constantes!$D$8)+(F3979*constantes!$D$9)</f>
        <v>25.680812616887426</v>
      </c>
      <c r="U3979">
        <f>(O3979*constantes!$D$4)+(P3979*constantes!$E$5)+(D3979*constantes!$D$6)+(Q3979*constantes!$D$8)+(F3979*constantes!$D$9)</f>
        <v>26.014204271766889</v>
      </c>
      <c r="V3979" s="5">
        <f t="shared" si="873"/>
        <v>8.4335699817618681E-2</v>
      </c>
      <c r="W3979" s="5">
        <f t="shared" si="874"/>
        <v>0.11668912374117579</v>
      </c>
      <c r="X3979" s="6">
        <f t="shared" si="875"/>
        <v>3.7287530870006691E-2</v>
      </c>
      <c r="Y3979" s="6">
        <f t="shared" si="876"/>
        <v>5.1655123551757498E-2</v>
      </c>
      <c r="AA3979">
        <f>(O3979*constantes!$B$4)+(LN(110)*constantes!$B$5)+(LN(22)*constantes!$B$8)+(F3979*constantes!$B$9)</f>
        <v>23.088660364337766</v>
      </c>
      <c r="AB3979">
        <f t="shared" si="877"/>
        <v>5.1185816914687488E-2</v>
      </c>
      <c r="AC3979">
        <f>(O3979*constantes!$D$4)+(LN(110)*constantes!$D$5)+(LN(22)*constantes!$D$8)+(F3979*constantes!$D$9)</f>
        <v>25.220324924765169</v>
      </c>
      <c r="AD3979" s="7">
        <f t="shared" si="878"/>
        <v>2.3692217580876362E-2</v>
      </c>
      <c r="AF3979">
        <f>(O3979*constantes!$B$4)+(LN(125)*constantes!$B$5)+(LN(22.5)*constantes!$B$8)+(F3979*constantes!$B$9)</f>
        <v>23.343617301092156</v>
      </c>
      <c r="AG3979">
        <f t="shared" si="879"/>
        <v>6.5553501255932511E-2</v>
      </c>
      <c r="AH3979">
        <f>(O3979*constantes!$D$4)+(LN(125)*constantes!$D$5)+(LN(22.5)*constantes!$D$8)+(F3979*constantes!$D$9)</f>
        <v>25.591397941373401</v>
      </c>
      <c r="AI3979">
        <f t="shared" si="880"/>
        <v>3.4153313573738631E-2</v>
      </c>
    </row>
    <row r="3980" spans="1:35" x14ac:dyDescent="0.25">
      <c r="A3980" s="11">
        <v>3979</v>
      </c>
      <c r="B3980">
        <v>0</v>
      </c>
      <c r="C3980">
        <v>44</v>
      </c>
      <c r="D3980">
        <v>1</v>
      </c>
      <c r="E3980">
        <v>0</v>
      </c>
      <c r="F3980">
        <v>0</v>
      </c>
      <c r="G3980">
        <v>132.5</v>
      </c>
      <c r="H3980">
        <v>30.98</v>
      </c>
      <c r="I3980">
        <f>IF(AND(B3980=1,E3980=0),V3980,IF(AND(B3980=1,E3980=1),W3980,IF(AND(B3980=0,E3980=0),X3980,IF(AND(B3980=0,E3980=1),Y3980,ERROR))))</f>
        <v>7.624357532497239E-2</v>
      </c>
      <c r="K3980">
        <f t="shared" si="868"/>
        <v>3.0321952038303235E-2</v>
      </c>
      <c r="L3980">
        <f t="shared" si="869"/>
        <v>2.102161003401426E-2</v>
      </c>
      <c r="M3980" s="22" t="str">
        <f t="shared" si="881"/>
        <v>Elevated Risk</v>
      </c>
      <c r="O3980">
        <f t="shared" si="870"/>
        <v>3.784189633918261</v>
      </c>
      <c r="P3980">
        <f t="shared" si="871"/>
        <v>4.8865826454262766</v>
      </c>
      <c r="Q3980">
        <f t="shared" si="872"/>
        <v>3.4333418349887226</v>
      </c>
      <c r="R3980">
        <f>(O3980*constantes!$B$4)+(P3980*constantes!$B$5)+(D3980*constantes!$B$6)+(Q3980*constantes!$B$8)+(F3980*constantes!$B$9)</f>
        <v>24.276413103203577</v>
      </c>
      <c r="S3980" s="4">
        <f>(O3980*constantes!$B$4)+(P3980*constantes!$C$5)+(D3980*constantes!$B$6)+(Q3980*constantes!$B$8)+(F3980*constantes!$B$9)</f>
        <v>24.626487883921914</v>
      </c>
      <c r="T3980">
        <f>(O3980*constantes!$D$4)+(P3980*constantes!$D$5)+(D3980*constantes!$D$6)+(Q3980*constantes!$D$8)+(F3980*constantes!$D$9)</f>
        <v>26.416538089449979</v>
      </c>
      <c r="U3980">
        <f>(O3980*constantes!$D$4)+(P3980*constantes!$E$5)+(D3980*constantes!$D$6)+(Q3980*constantes!$D$8)+(F3980*constantes!$D$9)</f>
        <v>26.757426094794916</v>
      </c>
      <c r="V3980" s="5">
        <f t="shared" si="873"/>
        <v>0.15829284681993117</v>
      </c>
      <c r="W3980" s="5">
        <f t="shared" si="874"/>
        <v>0.21694820910986545</v>
      </c>
      <c r="X3980" s="6">
        <f t="shared" si="875"/>
        <v>7.624357532497239E-2</v>
      </c>
      <c r="Y3980" s="6">
        <f t="shared" si="876"/>
        <v>0.10552735473181463</v>
      </c>
      <c r="AA3980">
        <f>(O3980*constantes!$B$4)+(LN(110)*constantes!$B$5)+(LN(22)*constantes!$B$8)+(F3980*constantes!$B$9)</f>
        <v>22.95028380552526</v>
      </c>
      <c r="AB3980">
        <f t="shared" si="877"/>
        <v>4.4721443860098575E-2</v>
      </c>
      <c r="AC3980">
        <f>(O3980*constantes!$D$4)+(LN(110)*constantes!$D$5)+(LN(22)*constantes!$D$8)+(F3980*constantes!$D$9)</f>
        <v>25.099368567186549</v>
      </c>
      <c r="AD3980" s="7">
        <f t="shared" si="878"/>
        <v>2.102161003401426E-2</v>
      </c>
      <c r="AF3980">
        <f>(O3980*constantes!$B$4)+(LN(125)*constantes!$B$5)+(LN(22.5)*constantes!$B$8)+(F3980*constantes!$B$9)</f>
        <v>23.205240742279653</v>
      </c>
      <c r="AG3980">
        <f t="shared" si="879"/>
        <v>5.7330036913051163E-2</v>
      </c>
      <c r="AH3980">
        <f>(O3980*constantes!$D$4)+(LN(125)*constantes!$D$5)+(LN(22.5)*constantes!$D$8)+(F3980*constantes!$D$9)</f>
        <v>25.470441583794781</v>
      </c>
      <c r="AI3980">
        <f t="shared" si="880"/>
        <v>3.0321952038303235E-2</v>
      </c>
    </row>
    <row r="3981" spans="1:35" x14ac:dyDescent="0.25">
      <c r="A3981" s="11">
        <v>3980</v>
      </c>
      <c r="B3981">
        <v>0</v>
      </c>
      <c r="C3981">
        <v>37</v>
      </c>
      <c r="D3981">
        <v>1</v>
      </c>
      <c r="E3981">
        <v>0</v>
      </c>
      <c r="F3981">
        <v>0</v>
      </c>
      <c r="G3981">
        <v>111</v>
      </c>
      <c r="H3981">
        <v>21.8</v>
      </c>
      <c r="I3981">
        <f>IF(AND(B3981=1,E3981=0),V3981,IF(AND(B3981=1,E3981=1),W3981,IF(AND(B3981=0,E3981=0),X3981,IF(AND(B3981=0,E3981=1),Y3981,ERROR))))</f>
        <v>2.4818721836431301E-2</v>
      </c>
      <c r="K3981">
        <f t="shared" si="868"/>
        <v>1.903255478119692E-2</v>
      </c>
      <c r="L3981">
        <f t="shared" si="869"/>
        <v>1.3171407582175831E-2</v>
      </c>
      <c r="M3981" s="22" t="str">
        <f t="shared" si="881"/>
        <v>Elevated Risk</v>
      </c>
      <c r="O3981">
        <f t="shared" si="870"/>
        <v>3.6109179126442243</v>
      </c>
      <c r="P3981">
        <f t="shared" si="871"/>
        <v>4.7095302013123339</v>
      </c>
      <c r="Q3981">
        <f t="shared" si="872"/>
        <v>3.0819099697950434</v>
      </c>
      <c r="R3981">
        <f>(O3981*constantes!$B$4)+(P3981*constantes!$B$5)+(D3981*constantes!$B$6)+(Q3981*constantes!$B$8)+(F3981*constantes!$B$9)</f>
        <v>23.129974077949868</v>
      </c>
      <c r="S3981" s="4">
        <f>(O3981*constantes!$B$4)+(P3981*constantes!$C$5)+(D3981*constantes!$B$6)+(Q3981*constantes!$B$8)+(F3981*constantes!$B$9)</f>
        <v>23.467364821571884</v>
      </c>
      <c r="T3981">
        <f>(O3981*constantes!$D$4)+(P3981*constantes!$D$5)+(D3981*constantes!$D$6)+(Q3981*constantes!$D$8)+(F3981*constantes!$D$9)</f>
        <v>25.267351475190015</v>
      </c>
      <c r="U3981">
        <f>(O3981*constantes!$D$4)+(P3981*constantes!$E$5)+(D3981*constantes!$D$6)+(Q3981*constantes!$D$8)+(F3981*constantes!$D$9)</f>
        <v>25.595888302033565</v>
      </c>
      <c r="V3981" s="5">
        <f t="shared" si="873"/>
        <v>5.3286233301677699E-2</v>
      </c>
      <c r="W3981" s="5">
        <f t="shared" si="874"/>
        <v>7.3862275347311157E-2</v>
      </c>
      <c r="X3981" s="6">
        <f t="shared" si="875"/>
        <v>2.4818721836431301E-2</v>
      </c>
      <c r="Y3981" s="6">
        <f t="shared" si="876"/>
        <v>3.4304352117670245E-2</v>
      </c>
      <c r="AA3981">
        <f>(O3981*constantes!$B$4)+(LN(110)*constantes!$B$5)+(LN(22)*constantes!$B$8)+(F3981*constantes!$B$9)</f>
        <v>22.410895868068035</v>
      </c>
      <c r="AB3981">
        <f t="shared" si="877"/>
        <v>2.6325671515684657E-2</v>
      </c>
      <c r="AC3981">
        <f>(O3981*constantes!$D$4)+(LN(110)*constantes!$D$5)+(LN(22)*constantes!$D$8)+(F3981*constantes!$D$9)</f>
        <v>24.627884084579406</v>
      </c>
      <c r="AD3981" s="7">
        <f t="shared" si="878"/>
        <v>1.3171407582175831E-2</v>
      </c>
      <c r="AF3981">
        <f>(O3981*constantes!$B$4)+(LN(125)*constantes!$B$5)+(LN(22.5)*constantes!$B$8)+(F3981*constantes!$B$9)</f>
        <v>22.665852804822428</v>
      </c>
      <c r="AG3981">
        <f t="shared" si="879"/>
        <v>3.3840132302612846E-2</v>
      </c>
      <c r="AH3981">
        <f>(O3981*constantes!$D$4)+(LN(125)*constantes!$D$5)+(LN(22.5)*constantes!$D$8)+(F3981*constantes!$D$9)</f>
        <v>24.998957101187639</v>
      </c>
      <c r="AI3981">
        <f t="shared" si="880"/>
        <v>1.903255478119692E-2</v>
      </c>
    </row>
    <row r="3982" spans="1:35" x14ac:dyDescent="0.25">
      <c r="A3982" s="11">
        <v>3981</v>
      </c>
      <c r="B3982">
        <v>1</v>
      </c>
      <c r="C3982">
        <v>54</v>
      </c>
      <c r="D3982">
        <v>1</v>
      </c>
      <c r="E3982">
        <v>1</v>
      </c>
      <c r="F3982">
        <v>0</v>
      </c>
      <c r="G3982">
        <v>133</v>
      </c>
      <c r="H3982">
        <v>25.59</v>
      </c>
      <c r="I3982">
        <f>IF(AND(B3982=1,E3982=0),V3982,IF(AND(B3982=1,E3982=1),W3982,IF(AND(B3982=0,E3982=0),X3982,IF(AND(B3982=0,E3982=1),Y3982,ERROR))))</f>
        <v>0.33000857064472111</v>
      </c>
      <c r="K3982">
        <f t="shared" si="868"/>
        <v>0.10567740925235103</v>
      </c>
      <c r="L3982">
        <f t="shared" si="869"/>
        <v>8.2913210367502876E-2</v>
      </c>
      <c r="M3982" s="22" t="str">
        <f t="shared" si="881"/>
        <v>'&gt;30%</v>
      </c>
      <c r="O3982">
        <f t="shared" si="870"/>
        <v>3.9889840465642745</v>
      </c>
      <c r="P3982">
        <f t="shared" si="871"/>
        <v>4.8903491282217537</v>
      </c>
      <c r="Q3982">
        <f t="shared" si="872"/>
        <v>3.2422016501716975</v>
      </c>
      <c r="R3982">
        <f>(O3982*constantes!$B$4)+(P3982*constantes!$B$5)+(D3982*constantes!$B$6)+(Q3982*constantes!$B$8)+(F3982*constantes!$B$9)</f>
        <v>24.769386840580953</v>
      </c>
      <c r="S3982" s="4">
        <f>(O3982*constantes!$B$4)+(P3982*constantes!$C$5)+(D3982*constantes!$B$6)+(Q3982*constantes!$B$8)+(F3982*constantes!$B$9)</f>
        <v>25.119731452126761</v>
      </c>
      <c r="T3982">
        <f>(O3982*constantes!$D$4)+(P3982*constantes!$D$5)+(D3982*constantes!$D$6)+(Q3982*constantes!$D$8)+(F3982*constantes!$D$9)</f>
        <v>26.886672379501185</v>
      </c>
      <c r="U3982">
        <f>(O3982*constantes!$D$4)+(P3982*constantes!$E$5)+(D3982*constantes!$D$6)+(Q3982*constantes!$D$8)+(F3982*constantes!$D$9)</f>
        <v>27.227823134685934</v>
      </c>
      <c r="V3982" s="5">
        <f t="shared" si="873"/>
        <v>0.24581949722832774</v>
      </c>
      <c r="W3982" s="5">
        <f t="shared" si="874"/>
        <v>0.33000857064472111</v>
      </c>
      <c r="X3982" s="6">
        <f t="shared" si="875"/>
        <v>0.11918489413811828</v>
      </c>
      <c r="Y3982" s="6">
        <f t="shared" si="876"/>
        <v>0.16347907465413991</v>
      </c>
      <c r="AA3982">
        <f>(O3982*constantes!$B$4)+(LN(110)*constantes!$B$5)+(LN(22)*constantes!$B$8)+(F3982*constantes!$B$9)</f>
        <v>23.587800620315793</v>
      </c>
      <c r="AB3982">
        <f t="shared" si="877"/>
        <v>8.2913210367502876E-2</v>
      </c>
      <c r="AC3982">
        <f>(O3982*constantes!$D$4)+(LN(110)*constantes!$D$5)+(LN(22)*constantes!$D$8)+(F3982*constantes!$D$9)</f>
        <v>25.656628499605237</v>
      </c>
      <c r="AD3982" s="7">
        <f t="shared" si="878"/>
        <v>3.6413005758055728E-2</v>
      </c>
      <c r="AF3982">
        <f>(O3982*constantes!$B$4)+(LN(125)*constantes!$B$5)+(LN(22.5)*constantes!$B$8)+(F3982*constantes!$B$9)</f>
        <v>23.84275755707019</v>
      </c>
      <c r="AG3982">
        <f t="shared" si="879"/>
        <v>0.10567740925235103</v>
      </c>
      <c r="AH3982">
        <f>(O3982*constantes!$D$4)+(LN(125)*constantes!$D$5)+(LN(22.5)*constantes!$D$8)+(F3982*constantes!$D$9)</f>
        <v>26.027701516213469</v>
      </c>
      <c r="AI3982">
        <f t="shared" si="880"/>
        <v>5.2338355969762884E-2</v>
      </c>
    </row>
    <row r="3983" spans="1:35" x14ac:dyDescent="0.25">
      <c r="A3983" s="11">
        <v>3982</v>
      </c>
      <c r="B3983">
        <v>1</v>
      </c>
      <c r="C3983">
        <v>46</v>
      </c>
      <c r="D3983">
        <v>1</v>
      </c>
      <c r="E3983">
        <v>0</v>
      </c>
      <c r="F3983">
        <v>0</v>
      </c>
      <c r="G3983">
        <v>110</v>
      </c>
      <c r="H3983">
        <v>28.61</v>
      </c>
      <c r="I3983">
        <f>IF(AND(B3983=1,E3983=0),V3983,IF(AND(B3983=1,E3983=1),W3983,IF(AND(B3983=0,E3983=0),X3983,IF(AND(B3983=0,E3983=1),Y3983,ERROR))))</f>
        <v>0.12326839876058771</v>
      </c>
      <c r="K3983">
        <f t="shared" si="868"/>
        <v>6.5553501255932511E-2</v>
      </c>
      <c r="L3983">
        <f t="shared" si="869"/>
        <v>5.1185816914687488E-2</v>
      </c>
      <c r="M3983" s="22" t="str">
        <f t="shared" si="881"/>
        <v>Elevated Risk</v>
      </c>
      <c r="O3983">
        <f t="shared" si="870"/>
        <v>3.8286413964890951</v>
      </c>
      <c r="P3983">
        <f t="shared" si="871"/>
        <v>4.7004803657924166</v>
      </c>
      <c r="Q3983">
        <f t="shared" si="872"/>
        <v>3.3537563070620187</v>
      </c>
      <c r="R3983">
        <f>(O3983*constantes!$B$4)+(P3983*constantes!$B$5)+(D3983*constantes!$B$6)+(Q3983*constantes!$B$8)+(F3983*constantes!$B$9)</f>
        <v>24.00646202613845</v>
      </c>
      <c r="S3983" s="4">
        <f>(O3983*constantes!$B$4)+(P3983*constantes!$C$5)+(D3983*constantes!$B$6)+(Q3983*constantes!$B$8)+(F3983*constantes!$B$9)</f>
        <v>24.343204439543818</v>
      </c>
      <c r="T3983">
        <f>(O3983*constantes!$D$4)+(P3983*constantes!$D$5)+(D3983*constantes!$D$6)+(Q3983*constantes!$D$8)+(F3983*constantes!$D$9)</f>
        <v>25.973317382471187</v>
      </c>
      <c r="U3983">
        <f>(O3983*constantes!$D$4)+(P3983*constantes!$E$5)+(D3983*constantes!$D$6)+(Q3983*constantes!$D$8)+(F3983*constantes!$D$9)</f>
        <v>26.301222892788864</v>
      </c>
      <c r="V3983" s="5">
        <f t="shared" si="873"/>
        <v>0.12326839876058771</v>
      </c>
      <c r="W3983" s="5">
        <f t="shared" si="874"/>
        <v>0.16825210288230386</v>
      </c>
      <c r="X3983" s="6">
        <f t="shared" si="875"/>
        <v>4.963795135150384E-2</v>
      </c>
      <c r="Y3983" s="6">
        <f t="shared" si="876"/>
        <v>6.822989617004338E-2</v>
      </c>
      <c r="AA3983">
        <f>(O3983*constantes!$B$4)+(LN(110)*constantes!$B$5)+(LN(22)*constantes!$B$8)+(F3983*constantes!$B$9)</f>
        <v>23.088660364337766</v>
      </c>
      <c r="AB3983">
        <f t="shared" si="877"/>
        <v>5.1185816914687488E-2</v>
      </c>
      <c r="AC3983">
        <f>(O3983*constantes!$D$4)+(LN(110)*constantes!$D$5)+(LN(22)*constantes!$D$8)+(F3983*constantes!$D$9)</f>
        <v>25.220324924765169</v>
      </c>
      <c r="AD3983" s="7">
        <f t="shared" si="878"/>
        <v>2.3692217580876362E-2</v>
      </c>
      <c r="AF3983">
        <f>(O3983*constantes!$B$4)+(LN(125)*constantes!$B$5)+(LN(22.5)*constantes!$B$8)+(F3983*constantes!$B$9)</f>
        <v>23.343617301092156</v>
      </c>
      <c r="AG3983">
        <f t="shared" si="879"/>
        <v>6.5553501255932511E-2</v>
      </c>
      <c r="AH3983">
        <f>(O3983*constantes!$D$4)+(LN(125)*constantes!$D$5)+(LN(22.5)*constantes!$D$8)+(F3983*constantes!$D$9)</f>
        <v>25.591397941373401</v>
      </c>
      <c r="AI3983">
        <f t="shared" si="880"/>
        <v>3.4153313573738631E-2</v>
      </c>
    </row>
    <row r="3984" spans="1:35" x14ac:dyDescent="0.25">
      <c r="A3984" s="11">
        <v>3983</v>
      </c>
      <c r="B3984">
        <v>0</v>
      </c>
      <c r="C3984">
        <v>58</v>
      </c>
      <c r="D3984">
        <v>0</v>
      </c>
      <c r="E3984">
        <v>1</v>
      </c>
      <c r="F3984">
        <v>0</v>
      </c>
      <c r="G3984">
        <v>165</v>
      </c>
      <c r="H3984">
        <v>41.66</v>
      </c>
      <c r="I3984">
        <f>IF(AND(B3984=1,E3984=0),V3984,IF(AND(B3984=1,E3984=1),W3984,IF(AND(B3984=0,E3984=0),X3984,IF(AND(B3984=0,E3984=1),Y3984,ERROR))))</f>
        <v>0.24341961917790866</v>
      </c>
      <c r="K3984">
        <f t="shared" si="868"/>
        <v>6.3209991046805025E-2</v>
      </c>
      <c r="L3984">
        <f t="shared" si="869"/>
        <v>4.4054054961770062E-2</v>
      </c>
      <c r="M3984" s="22" t="str">
        <f t="shared" si="881"/>
        <v>Elevated Risk</v>
      </c>
      <c r="O3984">
        <f t="shared" si="870"/>
        <v>4.0604430105464191</v>
      </c>
      <c r="P3984">
        <f t="shared" si="871"/>
        <v>5.1059454739005803</v>
      </c>
      <c r="Q3984">
        <f t="shared" si="872"/>
        <v>3.729541435832826</v>
      </c>
      <c r="R3984">
        <f>(O3984*constantes!$B$4)+(P3984*constantes!$B$5)+(D3984*constantes!$B$6)+(Q3984*constantes!$B$8)+(F3984*constantes!$B$9)</f>
        <v>25.068602567919257</v>
      </c>
      <c r="S3984" s="4">
        <f>(O3984*constantes!$B$4)+(P3984*constantes!$C$5)+(D3984*constantes!$B$6)+(Q3984*constantes!$B$8)+(F3984*constantes!$B$9)</f>
        <v>25.434392501669496</v>
      </c>
      <c r="T3984">
        <f>(O3984*constantes!$D$4)+(P3984*constantes!$D$5)+(D3984*constantes!$D$6)+(Q3984*constantes!$D$8)+(F3984*constantes!$D$9)</f>
        <v>27.318042804766758</v>
      </c>
      <c r="U3984">
        <f>(O3984*constantes!$D$4)+(P3984*constantes!$E$5)+(D3984*constantes!$D$6)+(Q3984*constantes!$D$8)+(F3984*constantes!$D$9)</f>
        <v>27.674233561026064</v>
      </c>
      <c r="V3984" s="5">
        <f t="shared" si="873"/>
        <v>0.31649984657702723</v>
      </c>
      <c r="W3984" s="5">
        <f t="shared" si="874"/>
        <v>0.42223592403328081</v>
      </c>
      <c r="X3984" s="6">
        <f t="shared" si="875"/>
        <v>0.17745913615916498</v>
      </c>
      <c r="Y3984" s="6">
        <f t="shared" si="876"/>
        <v>0.24341961917790866</v>
      </c>
      <c r="AA3984">
        <f>(O3984*constantes!$B$4)+(LN(110)*constantes!$B$5)+(LN(22)*constantes!$B$8)+(F3984*constantes!$B$9)</f>
        <v>23.81024951683365</v>
      </c>
      <c r="AB3984">
        <f t="shared" si="877"/>
        <v>0.10247681663833785</v>
      </c>
      <c r="AC3984">
        <f>(O3984*constantes!$D$4)+(LN(110)*constantes!$D$5)+(LN(22)*constantes!$D$8)+(F3984*constantes!$D$9)</f>
        <v>25.851073342728132</v>
      </c>
      <c r="AD3984" s="7">
        <f t="shared" si="878"/>
        <v>4.4054054961770062E-2</v>
      </c>
      <c r="AF3984">
        <f>(O3984*constantes!$B$4)+(LN(125)*constantes!$B$5)+(LN(22.5)*constantes!$B$8)+(F3984*constantes!$B$9)</f>
        <v>24.065206453588043</v>
      </c>
      <c r="AG3984">
        <f t="shared" si="879"/>
        <v>0.1302191222428678</v>
      </c>
      <c r="AH3984">
        <f>(O3984*constantes!$D$4)+(LN(125)*constantes!$D$5)+(LN(22.5)*constantes!$D$8)+(F3984*constantes!$D$9)</f>
        <v>26.222146359336364</v>
      </c>
      <c r="AI3984">
        <f t="shared" si="880"/>
        <v>6.3209991046805025E-2</v>
      </c>
    </row>
    <row r="3985" spans="1:35" x14ac:dyDescent="0.25">
      <c r="A3985" s="11">
        <v>3984</v>
      </c>
      <c r="B3985">
        <v>0</v>
      </c>
      <c r="C3985">
        <v>46</v>
      </c>
      <c r="D3985">
        <v>0</v>
      </c>
      <c r="E3985">
        <v>0</v>
      </c>
      <c r="F3985">
        <v>0</v>
      </c>
      <c r="G3985">
        <v>122.5</v>
      </c>
      <c r="H3985">
        <v>27.42</v>
      </c>
      <c r="I3985">
        <f>IF(AND(B3985=1,E3985=0),V3985,IF(AND(B3985=1,E3985=1),W3985,IF(AND(B3985=0,E3985=0),X3985,IF(AND(B3985=0,E3985=1),Y3985,ERROR))))</f>
        <v>3.5671525243245794E-2</v>
      </c>
      <c r="K3985">
        <f t="shared" si="868"/>
        <v>3.4153313573738631E-2</v>
      </c>
      <c r="L3985">
        <f t="shared" si="869"/>
        <v>2.3692217580876362E-2</v>
      </c>
      <c r="M3985" s="22" t="str">
        <f t="shared" si="881"/>
        <v>NORMAL</v>
      </c>
      <c r="O3985">
        <f t="shared" si="870"/>
        <v>3.8286413964890951</v>
      </c>
      <c r="P3985">
        <f t="shared" si="871"/>
        <v>4.808111029984782</v>
      </c>
      <c r="Q3985">
        <f t="shared" si="872"/>
        <v>3.3112726741341683</v>
      </c>
      <c r="R3985">
        <f>(O3985*constantes!$B$4)+(P3985*constantes!$B$5)+(D3985*constantes!$B$6)+(Q3985*constantes!$B$8)+(F3985*constantes!$B$9)</f>
        <v>23.462915768992211</v>
      </c>
      <c r="S3985" s="4">
        <f>(O3985*constantes!$B$4)+(P3985*constantes!$C$5)+(D3985*constantes!$B$6)+(Q3985*constantes!$B$8)+(F3985*constantes!$B$9)</f>
        <v>23.807368843180321</v>
      </c>
      <c r="T3985">
        <f>(O3985*constantes!$D$4)+(P3985*constantes!$D$5)+(D3985*constantes!$D$6)+(Q3985*constantes!$D$8)+(F3985*constantes!$D$9)</f>
        <v>25.63567299675017</v>
      </c>
      <c r="U3985">
        <f>(O3985*constantes!$D$4)+(P3985*constantes!$E$5)+(D3985*constantes!$D$6)+(Q3985*constantes!$D$8)+(F3985*constantes!$D$9)</f>
        <v>25.971086822201908</v>
      </c>
      <c r="V3985" s="5">
        <f t="shared" si="873"/>
        <v>7.3546753311040769E-2</v>
      </c>
      <c r="W3985" s="5">
        <f t="shared" si="874"/>
        <v>0.10219764379034824</v>
      </c>
      <c r="X3985" s="6">
        <f t="shared" si="875"/>
        <v>3.5671525243245794E-2</v>
      </c>
      <c r="Y3985" s="6">
        <f t="shared" si="876"/>
        <v>4.9530139671730256E-2</v>
      </c>
      <c r="AA3985">
        <f>(O3985*constantes!$B$4)+(LN(110)*constantes!$B$5)+(LN(22)*constantes!$B$8)+(F3985*constantes!$B$9)</f>
        <v>23.088660364337766</v>
      </c>
      <c r="AB3985">
        <f t="shared" si="877"/>
        <v>5.1185816914687488E-2</v>
      </c>
      <c r="AC3985">
        <f>(O3985*constantes!$D$4)+(LN(110)*constantes!$D$5)+(LN(22)*constantes!$D$8)+(F3985*constantes!$D$9)</f>
        <v>25.220324924765169</v>
      </c>
      <c r="AD3985" s="7">
        <f t="shared" si="878"/>
        <v>2.3692217580876362E-2</v>
      </c>
      <c r="AF3985">
        <f>(O3985*constantes!$B$4)+(LN(125)*constantes!$B$5)+(LN(22.5)*constantes!$B$8)+(F3985*constantes!$B$9)</f>
        <v>23.343617301092156</v>
      </c>
      <c r="AG3985">
        <f t="shared" si="879"/>
        <v>6.5553501255932511E-2</v>
      </c>
      <c r="AH3985">
        <f>(O3985*constantes!$D$4)+(LN(125)*constantes!$D$5)+(LN(22.5)*constantes!$D$8)+(F3985*constantes!$D$9)</f>
        <v>25.591397941373401</v>
      </c>
      <c r="AI3985">
        <f t="shared" si="880"/>
        <v>3.4153313573738631E-2</v>
      </c>
    </row>
    <row r="3986" spans="1:35" x14ac:dyDescent="0.25">
      <c r="A3986" s="11">
        <v>3985</v>
      </c>
      <c r="B3986">
        <v>0</v>
      </c>
      <c r="C3986">
        <v>53</v>
      </c>
      <c r="D3986">
        <v>1</v>
      </c>
      <c r="E3986">
        <v>0</v>
      </c>
      <c r="F3986">
        <v>0</v>
      </c>
      <c r="G3986">
        <v>116</v>
      </c>
      <c r="H3986">
        <v>27.87</v>
      </c>
      <c r="I3986">
        <f>IF(AND(B3986=1,E3986=0),V3986,IF(AND(B3986=1,E3986=1),W3986,IF(AND(B3986=0,E3986=0),X3986,IF(AND(B3986=0,E3986=1),Y3986,ERROR))))</f>
        <v>8.2184552407343681E-2</v>
      </c>
      <c r="K3986">
        <f t="shared" si="868"/>
        <v>4.9808625979083754E-2</v>
      </c>
      <c r="L3986">
        <f t="shared" si="869"/>
        <v>3.4638908987597139E-2</v>
      </c>
      <c r="M3986" s="22" t="str">
        <f t="shared" si="881"/>
        <v>Elevated Risk</v>
      </c>
      <c r="O3986">
        <f t="shared" si="870"/>
        <v>3.970291913552122</v>
      </c>
      <c r="P3986">
        <f t="shared" si="871"/>
        <v>4.7535901911063645</v>
      </c>
      <c r="Q3986">
        <f t="shared" si="872"/>
        <v>3.3275508414938568</v>
      </c>
      <c r="R3986">
        <f>(O3986*constantes!$B$4)+(P3986*constantes!$B$5)+(D3986*constantes!$B$6)+(Q3986*constantes!$B$8)+(F3986*constantes!$B$9)</f>
        <v>24.525162487539895</v>
      </c>
      <c r="S3986" s="4">
        <f>(O3986*constantes!$B$4)+(P3986*constantes!$C$5)+(D3986*constantes!$B$6)+(Q3986*constantes!$B$8)+(F3986*constantes!$B$9)</f>
        <v>24.865709688830755</v>
      </c>
      <c r="T3986">
        <f>(O3986*constantes!$D$4)+(P3986*constantes!$D$5)+(D3986*constantes!$D$6)+(Q3986*constantes!$D$8)+(F3986*constantes!$D$9)</f>
        <v>26.494753969388011</v>
      </c>
      <c r="U3986">
        <f>(O3986*constantes!$D$4)+(P3986*constantes!$E$5)+(D3986*constantes!$D$6)+(Q3986*constantes!$D$8)+(F3986*constantes!$D$9)</f>
        <v>26.826364421119592</v>
      </c>
      <c r="V3986" s="5">
        <f t="shared" si="873"/>
        <v>0.19827588306691479</v>
      </c>
      <c r="W3986" s="5">
        <f t="shared" si="874"/>
        <v>0.2670298692053974</v>
      </c>
      <c r="X3986" s="6">
        <f t="shared" si="875"/>
        <v>8.2184552407343681E-2</v>
      </c>
      <c r="Y3986" s="6">
        <f t="shared" si="876"/>
        <v>0.11261844257964793</v>
      </c>
      <c r="AA3986">
        <f>(O3986*constantes!$B$4)+(LN(110)*constantes!$B$5)+(LN(22)*constantes!$B$8)+(F3986*constantes!$B$9)</f>
        <v>23.529612757934284</v>
      </c>
      <c r="AB3986">
        <f t="shared" si="877"/>
        <v>7.8415260777171425E-2</v>
      </c>
      <c r="AC3986">
        <f>(O3986*constantes!$D$4)+(LN(110)*constantes!$D$5)+(LN(22)*constantes!$D$8)+(F3986*constantes!$D$9)</f>
        <v>25.605765897229862</v>
      </c>
      <c r="AD3986" s="7">
        <f t="shared" si="878"/>
        <v>3.4638908987597139E-2</v>
      </c>
      <c r="AF3986">
        <f>(O3986*constantes!$B$4)+(LN(125)*constantes!$B$5)+(LN(22.5)*constantes!$B$8)+(F3986*constantes!$B$9)</f>
        <v>23.784569694688678</v>
      </c>
      <c r="AG3986">
        <f t="shared" si="879"/>
        <v>0.10001327473115296</v>
      </c>
      <c r="AH3986">
        <f>(O3986*constantes!$D$4)+(LN(125)*constantes!$D$5)+(LN(22.5)*constantes!$D$8)+(F3986*constantes!$D$9)</f>
        <v>25.976838913838094</v>
      </c>
      <c r="AI3986">
        <f t="shared" si="880"/>
        <v>4.9808625979083754E-2</v>
      </c>
    </row>
    <row r="3987" spans="1:35" x14ac:dyDescent="0.25">
      <c r="A3987" s="11">
        <v>3986</v>
      </c>
      <c r="B3987">
        <v>1</v>
      </c>
      <c r="C3987">
        <v>39</v>
      </c>
      <c r="D3987">
        <v>1</v>
      </c>
      <c r="E3987">
        <v>0</v>
      </c>
      <c r="F3987">
        <v>0</v>
      </c>
      <c r="G3987">
        <v>126</v>
      </c>
      <c r="H3987">
        <v>22.04</v>
      </c>
      <c r="I3987">
        <f>IF(AND(B3987=1,E3987=0),V3987,IF(AND(B3987=1,E3987=1),W3987,IF(AND(B3987=0,E3987=0),X3987,IF(AND(B3987=0,E3987=1),Y3987,ERROR))))</f>
        <v>7.9023609980273912E-2</v>
      </c>
      <c r="K3987">
        <f t="shared" si="868"/>
        <v>3.974481175054656E-2</v>
      </c>
      <c r="L3987">
        <f t="shared" si="869"/>
        <v>3.0940270522043956E-2</v>
      </c>
      <c r="M3987" s="22" t="str">
        <f t="shared" si="881"/>
        <v>Elevated Risk</v>
      </c>
      <c r="O3987">
        <f t="shared" si="870"/>
        <v>3.6635616461296463</v>
      </c>
      <c r="P3987">
        <f t="shared" si="871"/>
        <v>4.836281906951478</v>
      </c>
      <c r="Q3987">
        <f t="shared" si="872"/>
        <v>3.0928589842847138</v>
      </c>
      <c r="R3987">
        <f>(O3987*constantes!$B$4)+(P3987*constantes!$B$5)+(D3987*constantes!$B$6)+(Q3987*constantes!$B$8)+(F3987*constantes!$B$9)</f>
        <v>23.537666518854685</v>
      </c>
      <c r="S3987" s="4">
        <f>(O3987*constantes!$B$4)+(P3987*constantes!$C$5)+(D3987*constantes!$B$6)+(Q3987*constantes!$B$8)+(F3987*constantes!$B$9)</f>
        <v>23.884137754668689</v>
      </c>
      <c r="T3987">
        <f>(O3987*constantes!$D$4)+(P3987*constantes!$D$5)+(D3987*constantes!$D$6)+(Q3987*constantes!$D$8)+(F3987*constantes!$D$9)</f>
        <v>25.772737583032441</v>
      </c>
      <c r="U3987">
        <f>(O3987*constantes!$D$4)+(P3987*constantes!$E$5)+(D3987*constantes!$D$6)+(Q3987*constantes!$D$8)+(F3987*constantes!$D$9)</f>
        <v>26.110116608861379</v>
      </c>
      <c r="V3987" s="5">
        <f t="shared" si="873"/>
        <v>7.9023609980273912E-2</v>
      </c>
      <c r="W3987" s="5">
        <f t="shared" si="874"/>
        <v>0.109887470857572</v>
      </c>
      <c r="X3987" s="6">
        <f t="shared" si="875"/>
        <v>4.0803452396481199E-2</v>
      </c>
      <c r="Y3987" s="6">
        <f t="shared" si="876"/>
        <v>5.6704699170832762E-2</v>
      </c>
      <c r="AA3987">
        <f>(O3987*constantes!$B$4)+(LN(110)*constantes!$B$5)+(LN(22)*constantes!$B$8)+(F3987*constantes!$B$9)</f>
        <v>22.574773704658814</v>
      </c>
      <c r="AB3987">
        <f t="shared" si="877"/>
        <v>3.0940270522043956E-2</v>
      </c>
      <c r="AC3987">
        <f>(O3987*constantes!$D$4)+(LN(110)*constantes!$D$5)+(LN(22)*constantes!$D$8)+(F3987*constantes!$D$9)</f>
        <v>24.771131368454586</v>
      </c>
      <c r="AD3987" s="7">
        <f t="shared" si="878"/>
        <v>1.5184528759381921E-2</v>
      </c>
      <c r="AF3987">
        <f>(O3987*constantes!$B$4)+(LN(125)*constantes!$B$5)+(LN(22.5)*constantes!$B$8)+(F3987*constantes!$B$9)</f>
        <v>22.829730641413207</v>
      </c>
      <c r="AG3987">
        <f t="shared" si="879"/>
        <v>3.974481175054656E-2</v>
      </c>
      <c r="AH3987">
        <f>(O3987*constantes!$D$4)+(LN(125)*constantes!$D$5)+(LN(22.5)*constantes!$D$8)+(F3987*constantes!$D$9)</f>
        <v>25.142204385062819</v>
      </c>
      <c r="AI3987">
        <f t="shared" si="880"/>
        <v>2.1931490638549711E-2</v>
      </c>
    </row>
    <row r="3988" spans="1:35" x14ac:dyDescent="0.25">
      <c r="A3988" s="11">
        <v>3987</v>
      </c>
      <c r="B3988">
        <v>0</v>
      </c>
      <c r="C3988">
        <v>52</v>
      </c>
      <c r="D3988">
        <v>0</v>
      </c>
      <c r="E3988">
        <v>0</v>
      </c>
      <c r="F3988">
        <v>0</v>
      </c>
      <c r="G3988">
        <v>142</v>
      </c>
      <c r="H3988">
        <v>24.22</v>
      </c>
      <c r="I3988">
        <f>IF(AND(B3988=1,E3988=0),V3988,IF(AND(B3988=1,E3988=1),W3988,IF(AND(B3988=0,E3988=0),X3988,IF(AND(B3988=0,E3988=1),Y3988,ERROR))))</f>
        <v>6.9567771704138526E-2</v>
      </c>
      <c r="K3988">
        <f t="shared" si="868"/>
        <v>4.7353292556453264E-2</v>
      </c>
      <c r="L3988">
        <f t="shared" si="869"/>
        <v>3.291838619478793E-2</v>
      </c>
      <c r="M3988" s="22" t="str">
        <f t="shared" si="881"/>
        <v>Elevated Risk</v>
      </c>
      <c r="O3988">
        <f t="shared" si="870"/>
        <v>3.9512437185814275</v>
      </c>
      <c r="P3988">
        <f t="shared" si="871"/>
        <v>4.9558270576012609</v>
      </c>
      <c r="Q3988">
        <f t="shared" si="872"/>
        <v>3.1871787381249463</v>
      </c>
      <c r="R3988">
        <f>(O3988*constantes!$B$4)+(P3988*constantes!$B$5)+(D3988*constantes!$B$6)+(Q3988*constantes!$B$8)+(F3988*constantes!$B$9)</f>
        <v>24.020218992433502</v>
      </c>
      <c r="S3988" s="4">
        <f>(O3988*constantes!$B$4)+(P3988*constantes!$C$5)+(D3988*constantes!$B$6)+(Q3988*constantes!$B$8)+(F3988*constantes!$B$9)</f>
        <v>24.375254442840056</v>
      </c>
      <c r="T3988">
        <f>(O3988*constantes!$D$4)+(P3988*constantes!$D$5)+(D3988*constantes!$D$6)+(Q3988*constantes!$D$8)+(F3988*constantes!$D$9)</f>
        <v>26.321351363783908</v>
      </c>
      <c r="U3988">
        <f>(O3988*constantes!$D$4)+(P3988*constantes!$E$5)+(D3988*constantes!$D$6)+(Q3988*constantes!$D$8)+(F3988*constantes!$D$9)</f>
        <v>26.667069859322172</v>
      </c>
      <c r="V3988" s="5">
        <f t="shared" si="873"/>
        <v>0.124864607544938</v>
      </c>
      <c r="W3988" s="5">
        <f t="shared" si="874"/>
        <v>0.17322771328800657</v>
      </c>
      <c r="X3988" s="6">
        <f t="shared" si="875"/>
        <v>6.9567771704138526E-2</v>
      </c>
      <c r="Y3988" s="6">
        <f t="shared" si="876"/>
        <v>9.6867658721041638E-2</v>
      </c>
      <c r="AA3988">
        <f>(O3988*constantes!$B$4)+(LN(110)*constantes!$B$5)+(LN(22)*constantes!$B$8)+(F3988*constantes!$B$9)</f>
        <v>23.470316488918311</v>
      </c>
      <c r="AB3988">
        <f t="shared" si="877"/>
        <v>7.4072320755760312E-2</v>
      </c>
      <c r="AC3988">
        <f>(O3988*constantes!$D$4)+(LN(110)*constantes!$D$5)+(LN(22)*constantes!$D$8)+(F3988*constantes!$D$9)</f>
        <v>25.553934425340952</v>
      </c>
      <c r="AD3988" s="7">
        <f t="shared" si="878"/>
        <v>3.291838619478793E-2</v>
      </c>
      <c r="AF3988">
        <f>(O3988*constantes!$B$4)+(LN(125)*constantes!$B$5)+(LN(22.5)*constantes!$B$8)+(F3988*constantes!$B$9)</f>
        <v>23.725273425672704</v>
      </c>
      <c r="AG3988">
        <f t="shared" si="879"/>
        <v>9.453671546464415E-2</v>
      </c>
      <c r="AH3988">
        <f>(O3988*constantes!$D$4)+(LN(125)*constantes!$D$5)+(LN(22.5)*constantes!$D$8)+(F3988*constantes!$D$9)</f>
        <v>25.925007441949184</v>
      </c>
      <c r="AI3988">
        <f t="shared" si="880"/>
        <v>4.7353292556453264E-2</v>
      </c>
    </row>
    <row r="3989" spans="1:35" x14ac:dyDescent="0.25">
      <c r="A3989" s="11">
        <v>3988</v>
      </c>
      <c r="B3989">
        <v>1</v>
      </c>
      <c r="C3989">
        <v>40</v>
      </c>
      <c r="D3989">
        <v>1</v>
      </c>
      <c r="E3989">
        <v>0</v>
      </c>
      <c r="F3989">
        <v>0</v>
      </c>
      <c r="G3989">
        <v>115</v>
      </c>
      <c r="H3989">
        <v>23.09</v>
      </c>
      <c r="I3989">
        <f>IF(AND(B3989=1,E3989=0),V3989,IF(AND(B3989=1,E3989=1),W3989,IF(AND(B3989=0,E3989=0),X3989,IF(AND(B3989=0,E3989=1),Y3989,ERROR))))</f>
        <v>7.5047416005548873E-2</v>
      </c>
      <c r="K3989">
        <f t="shared" si="868"/>
        <v>4.2933030992125865E-2</v>
      </c>
      <c r="L3989">
        <f t="shared" si="869"/>
        <v>3.3434567241904078E-2</v>
      </c>
      <c r="M3989" s="22" t="str">
        <f t="shared" si="881"/>
        <v>Elevated Risk</v>
      </c>
      <c r="O3989">
        <f t="shared" si="870"/>
        <v>3.6888794541139363</v>
      </c>
      <c r="P3989">
        <f t="shared" si="871"/>
        <v>4.7449321283632502</v>
      </c>
      <c r="Q3989">
        <f t="shared" si="872"/>
        <v>3.1393996233664039</v>
      </c>
      <c r="R3989">
        <f>(O3989*constantes!$B$4)+(P3989*constantes!$B$5)+(D3989*constantes!$B$6)+(Q3989*constantes!$B$8)+(F3989*constantes!$B$9)</f>
        <v>23.483914717578799</v>
      </c>
      <c r="S3989" s="4">
        <f>(O3989*constantes!$B$4)+(P3989*constantes!$C$5)+(D3989*constantes!$B$6)+(Q3989*constantes!$B$8)+(F3989*constantes!$B$9)</f>
        <v>23.823841655254746</v>
      </c>
      <c r="T3989">
        <f>(O3989*constantes!$D$4)+(P3989*constantes!$D$5)+(D3989*constantes!$D$6)+(Q3989*constantes!$D$8)+(F3989*constantes!$D$9)</f>
        <v>25.608464306846155</v>
      </c>
      <c r="U3989">
        <f>(O3989*constantes!$D$4)+(P3989*constantes!$E$5)+(D3989*constantes!$D$6)+(Q3989*constantes!$D$8)+(F3989*constantes!$D$9)</f>
        <v>25.939470772120774</v>
      </c>
      <c r="V3989" s="5">
        <f t="shared" si="873"/>
        <v>7.5047416005548873E-2</v>
      </c>
      <c r="W3989" s="5">
        <f t="shared" si="874"/>
        <v>0.10380377820860531</v>
      </c>
      <c r="X3989" s="6">
        <f t="shared" si="875"/>
        <v>3.4730860713855116E-2</v>
      </c>
      <c r="Y3989" s="6">
        <f t="shared" si="876"/>
        <v>4.8026320095671204E-2</v>
      </c>
      <c r="AA3989">
        <f>(O3989*constantes!$B$4)+(LN(110)*constantes!$B$5)+(LN(22)*constantes!$B$8)+(F3989*constantes!$B$9)</f>
        <v>22.653587028201589</v>
      </c>
      <c r="AB3989">
        <f t="shared" si="877"/>
        <v>3.3434567241904078E-2</v>
      </c>
      <c r="AC3989">
        <f>(O3989*constantes!$D$4)+(LN(110)*constantes!$D$5)+(LN(22)*constantes!$D$8)+(F3989*constantes!$D$9)</f>
        <v>24.840022896226397</v>
      </c>
      <c r="AD3989" s="7">
        <f t="shared" si="878"/>
        <v>1.6258639030403699E-2</v>
      </c>
      <c r="AF3989">
        <f>(O3989*constantes!$B$4)+(LN(125)*constantes!$B$5)+(LN(22.5)*constantes!$B$8)+(F3989*constantes!$B$9)</f>
        <v>22.908543964955982</v>
      </c>
      <c r="AG3989">
        <f t="shared" si="879"/>
        <v>4.2933030992125865E-2</v>
      </c>
      <c r="AH3989">
        <f>(O3989*constantes!$D$4)+(LN(125)*constantes!$D$5)+(LN(22.5)*constantes!$D$8)+(F3989*constantes!$D$9)</f>
        <v>25.211095912834629</v>
      </c>
      <c r="AI3989">
        <f t="shared" si="880"/>
        <v>2.3477142937900042E-2</v>
      </c>
    </row>
    <row r="3990" spans="1:35" x14ac:dyDescent="0.25">
      <c r="A3990" s="11">
        <v>3989</v>
      </c>
      <c r="B3990">
        <v>1</v>
      </c>
      <c r="C3990">
        <v>46</v>
      </c>
      <c r="D3990">
        <v>0</v>
      </c>
      <c r="E3990">
        <v>1</v>
      </c>
      <c r="F3990">
        <v>0</v>
      </c>
      <c r="G3990">
        <v>135</v>
      </c>
      <c r="H3990">
        <v>27.86</v>
      </c>
      <c r="I3990">
        <f>IF(AND(B3990=1,E3990=0),V3990,IF(AND(B3990=1,E3990=1),W3990,IF(AND(B3990=0,E3990=0),X3990,IF(AND(B3990=0,E3990=1),Y3990,ERROR))))</f>
        <v>0.12335314068705261</v>
      </c>
      <c r="K3990">
        <f t="shared" si="868"/>
        <v>6.5553501255932511E-2</v>
      </c>
      <c r="L3990">
        <f t="shared" si="869"/>
        <v>5.1185816914687488E-2</v>
      </c>
      <c r="M3990" s="22" t="str">
        <f t="shared" si="881"/>
        <v>Elevated Risk</v>
      </c>
      <c r="O3990">
        <f t="shared" si="870"/>
        <v>3.8286413964890951</v>
      </c>
      <c r="P3990">
        <f t="shared" si="871"/>
        <v>4.9052747784384296</v>
      </c>
      <c r="Q3990">
        <f t="shared" si="872"/>
        <v>3.3271919683516598</v>
      </c>
      <c r="R3990">
        <f>(O3990*constantes!$B$4)+(P3990*constantes!$B$5)+(D3990*constantes!$B$6)+(Q3990*constantes!$B$8)+(F3990*constantes!$B$9)</f>
        <v>23.655782634350402</v>
      </c>
      <c r="S3990" s="4">
        <f>(O3990*constantes!$B$4)+(P3990*constantes!$C$5)+(D3990*constantes!$B$6)+(Q3990*constantes!$B$8)+(F3990*constantes!$B$9)</f>
        <v>24.007196519477731</v>
      </c>
      <c r="T3990">
        <f>(O3990*constantes!$D$4)+(P3990*constantes!$D$5)+(D3990*constantes!$D$6)+(Q3990*constantes!$D$8)+(F3990*constantes!$D$9)</f>
        <v>25.917124615581614</v>
      </c>
      <c r="U3990">
        <f>(O3990*constantes!$D$4)+(P3990*constantes!$E$5)+(D3990*constantes!$D$6)+(Q3990*constantes!$D$8)+(F3990*constantes!$D$9)</f>
        <v>26.259316584125479</v>
      </c>
      <c r="V3990" s="5">
        <f t="shared" si="873"/>
        <v>8.8480088171823734E-2</v>
      </c>
      <c r="W3990" s="5">
        <f t="shared" si="874"/>
        <v>0.12335314068705261</v>
      </c>
      <c r="X3990" s="6">
        <f t="shared" si="875"/>
        <v>4.6990358603993476E-2</v>
      </c>
      <c r="Y3990" s="6">
        <f t="shared" si="876"/>
        <v>6.5523570752723415E-2</v>
      </c>
      <c r="AA3990">
        <f>(O3990*constantes!$B$4)+(LN(110)*constantes!$B$5)+(LN(22)*constantes!$B$8)+(F3990*constantes!$B$9)</f>
        <v>23.088660364337766</v>
      </c>
      <c r="AB3990">
        <f t="shared" si="877"/>
        <v>5.1185816914687488E-2</v>
      </c>
      <c r="AC3990">
        <f>(O3990*constantes!$D$4)+(LN(110)*constantes!$D$5)+(LN(22)*constantes!$D$8)+(F3990*constantes!$D$9)</f>
        <v>25.220324924765169</v>
      </c>
      <c r="AD3990" s="7">
        <f t="shared" si="878"/>
        <v>2.3692217580876362E-2</v>
      </c>
      <c r="AF3990">
        <f>(O3990*constantes!$B$4)+(LN(125)*constantes!$B$5)+(LN(22.5)*constantes!$B$8)+(F3990*constantes!$B$9)</f>
        <v>23.343617301092156</v>
      </c>
      <c r="AG3990">
        <f t="shared" si="879"/>
        <v>6.5553501255932511E-2</v>
      </c>
      <c r="AH3990">
        <f>(O3990*constantes!$D$4)+(LN(125)*constantes!$D$5)+(LN(22.5)*constantes!$D$8)+(F3990*constantes!$D$9)</f>
        <v>25.591397941373401</v>
      </c>
      <c r="AI3990">
        <f t="shared" si="880"/>
        <v>3.4153313573738631E-2</v>
      </c>
    </row>
    <row r="3991" spans="1:35" x14ac:dyDescent="0.25">
      <c r="A3991" s="11">
        <v>3990</v>
      </c>
      <c r="B3991">
        <v>0</v>
      </c>
      <c r="C3991">
        <v>40</v>
      </c>
      <c r="D3991">
        <v>0</v>
      </c>
      <c r="E3991">
        <v>0</v>
      </c>
      <c r="F3991">
        <v>0</v>
      </c>
      <c r="G3991">
        <v>131</v>
      </c>
      <c r="H3991">
        <v>27.38</v>
      </c>
      <c r="I3991">
        <f>IF(AND(B3991=1,E3991=0),V3991,IF(AND(B3991=1,E3991=1),W3991,IF(AND(B3991=0,E3991=0),X3991,IF(AND(B3991=0,E3991=1),Y3991,ERROR))))</f>
        <v>2.9523080599171525E-2</v>
      </c>
      <c r="K3991">
        <f t="shared" si="868"/>
        <v>2.3477142937900042E-2</v>
      </c>
      <c r="L3991">
        <f t="shared" si="869"/>
        <v>1.6258639030403699E-2</v>
      </c>
      <c r="M3991" s="22" t="str">
        <f t="shared" si="881"/>
        <v>Elevated Risk</v>
      </c>
      <c r="O3991">
        <f t="shared" si="870"/>
        <v>3.6888794541139363</v>
      </c>
      <c r="P3991">
        <f t="shared" si="871"/>
        <v>4.8751973232011512</v>
      </c>
      <c r="Q3991">
        <f t="shared" si="872"/>
        <v>3.3098128198603027</v>
      </c>
      <c r="R3991">
        <f>(O3991*constantes!$B$4)+(P3991*constantes!$B$5)+(D3991*constantes!$B$6)+(Q3991*constantes!$B$8)+(F3991*constantes!$B$9)</f>
        <v>23.151135545003161</v>
      </c>
      <c r="S3991" s="4">
        <f>(O3991*constantes!$B$4)+(P3991*constantes!$C$5)+(D3991*constantes!$B$6)+(Q3991*constantes!$B$8)+(F3991*constantes!$B$9)</f>
        <v>23.500394681237292</v>
      </c>
      <c r="T3991">
        <f>(O3991*constantes!$D$4)+(P3991*constantes!$D$5)+(D3991*constantes!$D$6)+(Q3991*constantes!$D$8)+(F3991*constantes!$D$9)</f>
        <v>25.443332322765137</v>
      </c>
      <c r="U3991">
        <f>(O3991*constantes!$D$4)+(P3991*constantes!$E$5)+(D3991*constantes!$D$6)+(Q3991*constantes!$D$8)+(F3991*constantes!$D$9)</f>
        <v>25.78342608803165</v>
      </c>
      <c r="V3991" s="5">
        <f t="shared" si="873"/>
        <v>5.4394297339201536E-2</v>
      </c>
      <c r="W3991" s="5">
        <f t="shared" si="874"/>
        <v>7.6245655526031242E-2</v>
      </c>
      <c r="X3991" s="6">
        <f t="shared" si="875"/>
        <v>2.9523080599171525E-2</v>
      </c>
      <c r="Y3991" s="6">
        <f t="shared" si="876"/>
        <v>4.1232753609580119E-2</v>
      </c>
      <c r="AA3991">
        <f>(O3991*constantes!$B$4)+(LN(110)*constantes!$B$5)+(LN(22)*constantes!$B$8)+(F3991*constantes!$B$9)</f>
        <v>22.653587028201589</v>
      </c>
      <c r="AB3991">
        <f t="shared" si="877"/>
        <v>3.3434567241904078E-2</v>
      </c>
      <c r="AC3991">
        <f>(O3991*constantes!$D$4)+(LN(110)*constantes!$D$5)+(LN(22)*constantes!$D$8)+(F3991*constantes!$D$9)</f>
        <v>24.840022896226397</v>
      </c>
      <c r="AD3991" s="7">
        <f t="shared" si="878"/>
        <v>1.6258639030403699E-2</v>
      </c>
      <c r="AF3991">
        <f>(O3991*constantes!$B$4)+(LN(125)*constantes!$B$5)+(LN(22.5)*constantes!$B$8)+(F3991*constantes!$B$9)</f>
        <v>22.908543964955982</v>
      </c>
      <c r="AG3991">
        <f t="shared" si="879"/>
        <v>4.2933030992125865E-2</v>
      </c>
      <c r="AH3991">
        <f>(O3991*constantes!$D$4)+(LN(125)*constantes!$D$5)+(LN(22.5)*constantes!$D$8)+(F3991*constantes!$D$9)</f>
        <v>25.211095912834629</v>
      </c>
      <c r="AI3991">
        <f t="shared" si="880"/>
        <v>2.3477142937900042E-2</v>
      </c>
    </row>
    <row r="3992" spans="1:35" x14ac:dyDescent="0.25">
      <c r="A3992" s="11">
        <v>3991</v>
      </c>
      <c r="B3992">
        <v>1</v>
      </c>
      <c r="C3992">
        <v>64</v>
      </c>
      <c r="D3992">
        <v>1</v>
      </c>
      <c r="E3992">
        <v>1</v>
      </c>
      <c r="F3992">
        <v>0</v>
      </c>
      <c r="G3992">
        <v>141</v>
      </c>
      <c r="H3992">
        <v>24.94</v>
      </c>
      <c r="I3992">
        <f>IF(AND(B3992=1,E3992=0),V3992,IF(AND(B3992=1,E3992=1),W3992,IF(AND(B3992=0,E3992=0),X3992,IF(AND(B3992=0,E3992=1),Y3992,ERROR))))</f>
        <v>0.52538546541715947</v>
      </c>
      <c r="K3992">
        <f t="shared" si="868"/>
        <v>0.17266110175416416</v>
      </c>
      <c r="L3992">
        <f t="shared" si="869"/>
        <v>0.13660645895193024</v>
      </c>
      <c r="M3992" s="22" t="str">
        <f t="shared" si="881"/>
        <v>'&gt;30%</v>
      </c>
      <c r="O3992">
        <f t="shared" si="870"/>
        <v>4.1588830833596715</v>
      </c>
      <c r="P3992">
        <f t="shared" si="871"/>
        <v>4.9487598903781684</v>
      </c>
      <c r="Q3992">
        <f t="shared" si="872"/>
        <v>3.2164729402518906</v>
      </c>
      <c r="R3992">
        <f>(O3992*constantes!$B$4)+(P3992*constantes!$B$5)+(D3992*constantes!$B$6)+(Q3992*constantes!$B$8)+(F3992*constantes!$B$9)</f>
        <v>25.38623543346155</v>
      </c>
      <c r="S3992" s="4">
        <f>(O3992*constantes!$B$4)+(P3992*constantes!$C$5)+(D3992*constantes!$B$6)+(Q3992*constantes!$B$8)+(F3992*constantes!$B$9)</f>
        <v>25.74076459200824</v>
      </c>
      <c r="T3992">
        <f>(O3992*constantes!$D$4)+(P3992*constantes!$D$5)+(D3992*constantes!$D$6)+(Q3992*constantes!$D$8)+(F3992*constantes!$D$9)</f>
        <v>27.500129965584932</v>
      </c>
      <c r="U3992">
        <f>(O3992*constantes!$D$4)+(P3992*constantes!$E$5)+(D3992*constantes!$D$6)+(Q3992*constantes!$D$8)+(F3992*constantes!$D$9)</f>
        <v>27.845355455537714</v>
      </c>
      <c r="V3992" s="5">
        <f t="shared" si="873"/>
        <v>0.40714013621346845</v>
      </c>
      <c r="W3992" s="5">
        <f t="shared" si="874"/>
        <v>0.52538546541715947</v>
      </c>
      <c r="X3992" s="6">
        <f t="shared" si="875"/>
        <v>0.20893377805688884</v>
      </c>
      <c r="Y3992" s="6">
        <f t="shared" si="876"/>
        <v>0.28180042196678778</v>
      </c>
      <c r="AA3992">
        <f>(O3992*constantes!$B$4)+(LN(110)*constantes!$B$5)+(LN(22)*constantes!$B$8)+(F3992*constantes!$B$9)</f>
        <v>24.116689525898391</v>
      </c>
      <c r="AB3992">
        <f t="shared" si="877"/>
        <v>0.13660645895193024</v>
      </c>
      <c r="AC3992">
        <f>(O3992*constantes!$D$4)+(LN(110)*constantes!$D$5)+(LN(22)*constantes!$D$8)+(F3992*constantes!$D$9)</f>
        <v>26.11893567165809</v>
      </c>
      <c r="AD3992" s="7">
        <f t="shared" si="878"/>
        <v>5.7192348710877861E-2</v>
      </c>
      <c r="AF3992">
        <f>(O3992*constantes!$B$4)+(LN(125)*constantes!$B$5)+(LN(22.5)*constantes!$B$8)+(F3992*constantes!$B$9)</f>
        <v>24.371646462652787</v>
      </c>
      <c r="AG3992">
        <f t="shared" si="879"/>
        <v>0.17266110175416416</v>
      </c>
      <c r="AH3992">
        <f>(O3992*constantes!$D$4)+(LN(125)*constantes!$D$5)+(LN(22.5)*constantes!$D$8)+(F3992*constantes!$D$9)</f>
        <v>26.490008688266322</v>
      </c>
      <c r="AI3992">
        <f t="shared" si="880"/>
        <v>8.1811856272562489E-2</v>
      </c>
    </row>
    <row r="3993" spans="1:35" x14ac:dyDescent="0.25">
      <c r="A3993" s="11">
        <v>3992</v>
      </c>
      <c r="B3993">
        <v>1</v>
      </c>
      <c r="C3993">
        <v>48</v>
      </c>
      <c r="D3993">
        <v>1</v>
      </c>
      <c r="E3993">
        <v>0</v>
      </c>
      <c r="F3993">
        <v>0</v>
      </c>
      <c r="G3993">
        <v>118</v>
      </c>
      <c r="H3993">
        <v>21.84</v>
      </c>
      <c r="I3993">
        <f>IF(AND(B3993=1,E3993=0),V3993,IF(AND(B3993=1,E3993=1),W3993,IF(AND(B3993=0,E3993=0),X3993,IF(AND(B3993=0,E3993=1),Y3993,ERROR))))</f>
        <v>0.12900101680748421</v>
      </c>
      <c r="K3993">
        <f t="shared" si="868"/>
        <v>7.448581103683527E-2</v>
      </c>
      <c r="L3993">
        <f t="shared" si="869"/>
        <v>5.8221930281009082E-2</v>
      </c>
      <c r="M3993" s="22" t="str">
        <f t="shared" si="881"/>
        <v>Elevated Risk</v>
      </c>
      <c r="O3993">
        <f t="shared" si="870"/>
        <v>3.8712010109078911</v>
      </c>
      <c r="P3993">
        <f t="shared" si="871"/>
        <v>4.7706846244656651</v>
      </c>
      <c r="Q3993">
        <f t="shared" si="872"/>
        <v>3.0837431508767041</v>
      </c>
      <c r="R3993">
        <f>(O3993*constantes!$B$4)+(P3993*constantes!$B$5)+(D3993*constantes!$B$6)+(Q3993*constantes!$B$8)+(F3993*constantes!$B$9)</f>
        <v>24.055124589790122</v>
      </c>
      <c r="S3993" s="4">
        <f>(O3993*constantes!$B$4)+(P3993*constantes!$C$5)+(D3993*constantes!$B$6)+(Q3993*constantes!$B$8)+(F3993*constantes!$B$9)</f>
        <v>24.396896436286841</v>
      </c>
      <c r="T3993">
        <f>(O3993*constantes!$D$4)+(P3993*constantes!$D$5)+(D3993*constantes!$D$6)+(Q3993*constantes!$D$8)+(F3993*constantes!$D$9)</f>
        <v>26.148559107642566</v>
      </c>
      <c r="U3993">
        <f>(O3993*constantes!$D$4)+(P3993*constantes!$E$5)+(D3993*constantes!$D$6)+(Q3993*constantes!$D$8)+(F3993*constantes!$D$9)</f>
        <v>26.481362067045293</v>
      </c>
      <c r="V3993" s="5">
        <f t="shared" si="873"/>
        <v>0.12900101680748421</v>
      </c>
      <c r="W3993" s="5">
        <f t="shared" si="874"/>
        <v>0.17666137541160742</v>
      </c>
      <c r="X3993" s="6">
        <f t="shared" si="875"/>
        <v>5.8860311008696375E-2</v>
      </c>
      <c r="Y3993" s="6">
        <f t="shared" si="876"/>
        <v>8.1136893157597201E-2</v>
      </c>
      <c r="AA3993">
        <f>(O3993*constantes!$B$4)+(LN(110)*constantes!$B$5)+(LN(22)*constantes!$B$8)+(F3993*constantes!$B$9)</f>
        <v>23.221146741638901</v>
      </c>
      <c r="AB3993">
        <f t="shared" si="877"/>
        <v>5.8221930281009082E-2</v>
      </c>
      <c r="AC3993">
        <f>(O3993*constantes!$D$4)+(LN(110)*constantes!$D$5)+(LN(22)*constantes!$D$8)+(F3993*constantes!$D$9)</f>
        <v>25.336132614771724</v>
      </c>
      <c r="AD3993" s="7">
        <f t="shared" si="878"/>
        <v>2.6562184906686825E-2</v>
      </c>
      <c r="AF3993">
        <f>(O3993*constantes!$B$4)+(LN(125)*constantes!$B$5)+(LN(22.5)*constantes!$B$8)+(F3993*constantes!$B$9)</f>
        <v>23.47610367839329</v>
      </c>
      <c r="AG3993">
        <f t="shared" si="879"/>
        <v>7.448581103683527E-2</v>
      </c>
      <c r="AH3993">
        <f>(O3993*constantes!$D$4)+(LN(125)*constantes!$D$5)+(LN(22.5)*constantes!$D$8)+(F3993*constantes!$D$9)</f>
        <v>25.707205631379956</v>
      </c>
      <c r="AI3993">
        <f t="shared" si="880"/>
        <v>3.8265438641588045E-2</v>
      </c>
    </row>
    <row r="3994" spans="1:35" x14ac:dyDescent="0.25">
      <c r="A3994" s="11">
        <v>3993</v>
      </c>
      <c r="B3994">
        <v>1</v>
      </c>
      <c r="C3994">
        <v>44</v>
      </c>
      <c r="D3994">
        <v>1</v>
      </c>
      <c r="E3994">
        <v>0</v>
      </c>
      <c r="F3994">
        <v>0</v>
      </c>
      <c r="G3994">
        <v>123</v>
      </c>
      <c r="H3994">
        <v>24.56</v>
      </c>
      <c r="I3994">
        <f>IF(AND(B3994=1,E3994=0),V3994,IF(AND(B3994=1,E3994=1),W3994,IF(AND(B3994=0,E3994=0),X3994,IF(AND(B3994=0,E3994=1),Y3994,ERROR))))</f>
        <v>0.11738661885258383</v>
      </c>
      <c r="K3994">
        <f t="shared" si="868"/>
        <v>5.7330036913051163E-2</v>
      </c>
      <c r="L3994">
        <f t="shared" si="869"/>
        <v>4.4721443860098575E-2</v>
      </c>
      <c r="M3994" s="22" t="str">
        <f t="shared" si="881"/>
        <v>Elevated Risk</v>
      </c>
      <c r="O3994">
        <f t="shared" si="870"/>
        <v>3.784189633918261</v>
      </c>
      <c r="P3994">
        <f t="shared" si="871"/>
        <v>4.8121843553724171</v>
      </c>
      <c r="Q3994">
        <f t="shared" si="872"/>
        <v>3.2011191032789417</v>
      </c>
      <c r="R3994">
        <f>(O3994*constantes!$B$4)+(P3994*constantes!$B$5)+(D3994*constantes!$B$6)+(Q3994*constantes!$B$8)+(F3994*constantes!$B$9)</f>
        <v>23.954299108272899</v>
      </c>
      <c r="S3994" s="4">
        <f>(O3994*constantes!$B$4)+(P3994*constantes!$C$5)+(D3994*constantes!$B$6)+(Q3994*constantes!$B$8)+(F3994*constantes!$B$9)</f>
        <v>24.299043995491779</v>
      </c>
      <c r="T3994">
        <f>(O3994*constantes!$D$4)+(P3994*constantes!$D$5)+(D3994*constantes!$D$6)+(Q3994*constantes!$D$8)+(F3994*constantes!$D$9)</f>
        <v>26.088538523787946</v>
      </c>
      <c r="U3994">
        <f>(O3994*constantes!$D$4)+(P3994*constantes!$E$5)+(D3994*constantes!$D$6)+(Q3994*constantes!$D$8)+(F3994*constantes!$D$9)</f>
        <v>26.42423650441873</v>
      </c>
      <c r="V3994" s="5">
        <f t="shared" si="873"/>
        <v>0.11738661885258383</v>
      </c>
      <c r="W3994" s="5">
        <f t="shared" si="874"/>
        <v>0.1616062443885673</v>
      </c>
      <c r="X3994" s="6">
        <f t="shared" si="875"/>
        <v>5.5528481896923609E-2</v>
      </c>
      <c r="Y3994" s="6">
        <f t="shared" si="876"/>
        <v>7.6809565874698116E-2</v>
      </c>
      <c r="AA3994">
        <f>(O3994*constantes!$B$4)+(LN(110)*constantes!$B$5)+(LN(22)*constantes!$B$8)+(F3994*constantes!$B$9)</f>
        <v>22.95028380552526</v>
      </c>
      <c r="AB3994">
        <f t="shared" si="877"/>
        <v>4.4721443860098575E-2</v>
      </c>
      <c r="AC3994">
        <f>(O3994*constantes!$D$4)+(LN(110)*constantes!$D$5)+(LN(22)*constantes!$D$8)+(F3994*constantes!$D$9)</f>
        <v>25.099368567186549</v>
      </c>
      <c r="AD3994" s="7">
        <f t="shared" si="878"/>
        <v>2.102161003401426E-2</v>
      </c>
      <c r="AF3994">
        <f>(O3994*constantes!$B$4)+(LN(125)*constantes!$B$5)+(LN(22.5)*constantes!$B$8)+(F3994*constantes!$B$9)</f>
        <v>23.205240742279653</v>
      </c>
      <c r="AG3994">
        <f t="shared" si="879"/>
        <v>5.7330036913051163E-2</v>
      </c>
      <c r="AH3994">
        <f>(O3994*constantes!$D$4)+(LN(125)*constantes!$D$5)+(LN(22.5)*constantes!$D$8)+(F3994*constantes!$D$9)</f>
        <v>25.470441583794781</v>
      </c>
      <c r="AI3994">
        <f t="shared" si="880"/>
        <v>3.0321952038303235E-2</v>
      </c>
    </row>
    <row r="3995" spans="1:35" x14ac:dyDescent="0.25">
      <c r="A3995" s="11">
        <v>3994</v>
      </c>
      <c r="B3995">
        <v>0</v>
      </c>
      <c r="C3995">
        <v>40</v>
      </c>
      <c r="D3995">
        <v>1</v>
      </c>
      <c r="E3995">
        <v>0</v>
      </c>
      <c r="F3995">
        <v>0</v>
      </c>
      <c r="G3995">
        <v>97</v>
      </c>
      <c r="H3995">
        <v>22.14</v>
      </c>
      <c r="I3995">
        <f>IF(AND(B3995=1,E3995=0),V3995,IF(AND(B3995=1,E3995=1),W3995,IF(AND(B3995=0,E3995=0),X3995,IF(AND(B3995=0,E3995=1),Y3995,ERROR))))</f>
        <v>2.120542121679847E-2</v>
      </c>
      <c r="K3995">
        <f t="shared" si="868"/>
        <v>2.3477142937900042E-2</v>
      </c>
      <c r="L3995">
        <f t="shared" si="869"/>
        <v>1.6258639030403699E-2</v>
      </c>
      <c r="M3995" s="22" t="str">
        <f t="shared" si="881"/>
        <v>NORMAL</v>
      </c>
      <c r="O3995">
        <f t="shared" si="870"/>
        <v>3.6888794541139363</v>
      </c>
      <c r="P3995">
        <f t="shared" si="871"/>
        <v>4.5747109785033828</v>
      </c>
      <c r="Q3995">
        <f t="shared" si="872"/>
        <v>3.0973859272804907</v>
      </c>
      <c r="R3995">
        <f>(O3995*constantes!$B$4)+(P3995*constantes!$B$5)+(D3995*constantes!$B$6)+(Q3995*constantes!$B$8)+(F3995*constantes!$B$9)</f>
        <v>23.134833669050728</v>
      </c>
      <c r="S3995" s="4">
        <f>(O3995*constantes!$B$4)+(P3995*constantes!$C$5)+(D3995*constantes!$B$6)+(Q3995*constantes!$B$8)+(F3995*constantes!$B$9)</f>
        <v>23.462565963550713</v>
      </c>
      <c r="T3995">
        <f>(O3995*constantes!$D$4)+(P3995*constantes!$D$5)+(D3995*constantes!$D$6)+(Q3995*constantes!$D$8)+(F3995*constantes!$D$9)</f>
        <v>25.108168030069908</v>
      </c>
      <c r="U3995">
        <f>(O3995*constantes!$D$4)+(P3995*constantes!$E$5)+(D3995*constantes!$D$6)+(Q3995*constantes!$D$8)+(F3995*constantes!$D$9)</f>
        <v>25.427299867930305</v>
      </c>
      <c r="V3995" s="5">
        <f t="shared" si="873"/>
        <v>5.3538736910298867E-2</v>
      </c>
      <c r="W3995" s="5">
        <f t="shared" si="874"/>
        <v>7.3522000412033384E-2</v>
      </c>
      <c r="X3995" s="6">
        <f t="shared" si="875"/>
        <v>2.120542121679847E-2</v>
      </c>
      <c r="Y3995" s="6">
        <f t="shared" si="876"/>
        <v>2.906041756491029E-2</v>
      </c>
      <c r="AA3995">
        <f>(O3995*constantes!$B$4)+(LN(110)*constantes!$B$5)+(LN(22)*constantes!$B$8)+(F3995*constantes!$B$9)</f>
        <v>22.653587028201589</v>
      </c>
      <c r="AB3995">
        <f t="shared" si="877"/>
        <v>3.3434567241904078E-2</v>
      </c>
      <c r="AC3995">
        <f>(O3995*constantes!$D$4)+(LN(110)*constantes!$D$5)+(LN(22)*constantes!$D$8)+(F3995*constantes!$D$9)</f>
        <v>24.840022896226397</v>
      </c>
      <c r="AD3995" s="7">
        <f t="shared" si="878"/>
        <v>1.6258639030403699E-2</v>
      </c>
      <c r="AF3995">
        <f>(O3995*constantes!$B$4)+(LN(125)*constantes!$B$5)+(LN(22.5)*constantes!$B$8)+(F3995*constantes!$B$9)</f>
        <v>22.908543964955982</v>
      </c>
      <c r="AG3995">
        <f t="shared" si="879"/>
        <v>4.2933030992125865E-2</v>
      </c>
      <c r="AH3995">
        <f>(O3995*constantes!$D$4)+(LN(125)*constantes!$D$5)+(LN(22.5)*constantes!$D$8)+(F3995*constantes!$D$9)</f>
        <v>25.211095912834629</v>
      </c>
      <c r="AI3995">
        <f t="shared" si="880"/>
        <v>2.3477142937900042E-2</v>
      </c>
    </row>
    <row r="3996" spans="1:35" x14ac:dyDescent="0.25">
      <c r="A3996" s="11">
        <v>3995</v>
      </c>
      <c r="B3996">
        <v>1</v>
      </c>
      <c r="C3996">
        <v>39</v>
      </c>
      <c r="D3996">
        <v>1</v>
      </c>
      <c r="E3996">
        <v>0</v>
      </c>
      <c r="F3996">
        <v>0</v>
      </c>
      <c r="G3996">
        <v>118</v>
      </c>
      <c r="H3996">
        <v>22.66</v>
      </c>
      <c r="I3996">
        <f>IF(AND(B3996=1,E3996=0),V3996,IF(AND(B3996=1,E3996=1),W3996,IF(AND(B3996=0,E3996=0),X3996,IF(AND(B3996=0,E3996=1),Y3996,ERROR))))</f>
        <v>7.1801562370259586E-2</v>
      </c>
      <c r="K3996">
        <f t="shared" si="868"/>
        <v>3.974481175054656E-2</v>
      </c>
      <c r="L3996">
        <f t="shared" si="869"/>
        <v>3.0940270522043956E-2</v>
      </c>
      <c r="M3996" s="22" t="str">
        <f t="shared" si="881"/>
        <v>Elevated Risk</v>
      </c>
      <c r="O3996">
        <f t="shared" si="870"/>
        <v>3.6635616461296463</v>
      </c>
      <c r="P3996">
        <f t="shared" si="871"/>
        <v>4.7706846244656651</v>
      </c>
      <c r="Q3996">
        <f t="shared" si="872"/>
        <v>3.1206012555998601</v>
      </c>
      <c r="R3996">
        <f>(O3996*constantes!$B$4)+(P3996*constantes!$B$5)+(D3996*constantes!$B$6)+(Q3996*constantes!$B$8)+(F3996*constantes!$B$9)</f>
        <v>23.437971552491412</v>
      </c>
      <c r="S3996" s="4">
        <f>(O3996*constantes!$B$4)+(P3996*constantes!$C$5)+(D3996*constantes!$B$6)+(Q3996*constantes!$B$8)+(F3996*constantes!$B$9)</f>
        <v>23.779743398988131</v>
      </c>
      <c r="T3996">
        <f>(O3996*constantes!$D$4)+(P3996*constantes!$D$5)+(D3996*constantes!$D$6)+(Q3996*constantes!$D$8)+(F3996*constantes!$D$9)</f>
        <v>25.602401567365138</v>
      </c>
      <c r="U3996">
        <f>(O3996*constantes!$D$4)+(P3996*constantes!$E$5)+(D3996*constantes!$D$6)+(Q3996*constantes!$D$8)+(F3996*constantes!$D$9)</f>
        <v>25.935204526767865</v>
      </c>
      <c r="V3996" s="5">
        <f t="shared" si="873"/>
        <v>7.1801562370259586E-2</v>
      </c>
      <c r="W3996" s="5">
        <f t="shared" si="874"/>
        <v>9.9556553405269921E-2</v>
      </c>
      <c r="X3996" s="6">
        <f t="shared" si="875"/>
        <v>3.4524599956578417E-2</v>
      </c>
      <c r="Y3996" s="6">
        <f t="shared" si="876"/>
        <v>4.782683373779606E-2</v>
      </c>
      <c r="AA3996">
        <f>(O3996*constantes!$B$4)+(LN(110)*constantes!$B$5)+(LN(22)*constantes!$B$8)+(F3996*constantes!$B$9)</f>
        <v>22.574773704658814</v>
      </c>
      <c r="AB3996">
        <f t="shared" si="877"/>
        <v>3.0940270522043956E-2</v>
      </c>
      <c r="AC3996">
        <f>(O3996*constantes!$D$4)+(LN(110)*constantes!$D$5)+(LN(22)*constantes!$D$8)+(F3996*constantes!$D$9)</f>
        <v>24.771131368454586</v>
      </c>
      <c r="AD3996" s="7">
        <f t="shared" si="878"/>
        <v>1.5184528759381921E-2</v>
      </c>
      <c r="AF3996">
        <f>(O3996*constantes!$B$4)+(LN(125)*constantes!$B$5)+(LN(22.5)*constantes!$B$8)+(F3996*constantes!$B$9)</f>
        <v>22.829730641413207</v>
      </c>
      <c r="AG3996">
        <f t="shared" si="879"/>
        <v>3.974481175054656E-2</v>
      </c>
      <c r="AH3996">
        <f>(O3996*constantes!$D$4)+(LN(125)*constantes!$D$5)+(LN(22.5)*constantes!$D$8)+(F3996*constantes!$D$9)</f>
        <v>25.142204385062819</v>
      </c>
      <c r="AI3996">
        <f t="shared" si="880"/>
        <v>2.1931490638549711E-2</v>
      </c>
    </row>
    <row r="3997" spans="1:35" x14ac:dyDescent="0.25">
      <c r="A3997" s="11">
        <v>3996</v>
      </c>
      <c r="B3997">
        <v>0</v>
      </c>
      <c r="C3997">
        <v>55</v>
      </c>
      <c r="D3997">
        <v>0</v>
      </c>
      <c r="E3997">
        <v>1</v>
      </c>
      <c r="F3997">
        <v>0</v>
      </c>
      <c r="G3997">
        <v>140</v>
      </c>
      <c r="H3997">
        <v>26.99</v>
      </c>
      <c r="I3997">
        <f>IF(AND(B3997=1,E3997=0),V3997,IF(AND(B3997=1,E3997=1),W3997,IF(AND(B3997=0,E3997=0),X3997,IF(AND(B3997=0,E3997=1),Y3997,ERROR))))</f>
        <v>0.11344841422572016</v>
      </c>
      <c r="K3997">
        <f t="shared" si="868"/>
        <v>5.4942946453026109E-2</v>
      </c>
      <c r="L3997">
        <f t="shared" si="869"/>
        <v>3.8241136753246696E-2</v>
      </c>
      <c r="M3997" s="22" t="str">
        <f t="shared" si="881"/>
        <v>Elevated Risk</v>
      </c>
      <c r="O3997">
        <f t="shared" si="870"/>
        <v>4.0073331852324712</v>
      </c>
      <c r="P3997">
        <f t="shared" si="871"/>
        <v>4.9416424226093039</v>
      </c>
      <c r="Q3997">
        <f t="shared" si="872"/>
        <v>3.2954664270299134</v>
      </c>
      <c r="R3997">
        <f>(O3997*constantes!$B$4)+(P3997*constantes!$B$5)+(D3997*constantes!$B$6)+(Q3997*constantes!$B$8)+(F3997*constantes!$B$9)</f>
        <v>24.254356856991848</v>
      </c>
      <c r="S3997" s="4">
        <f>(O3997*constantes!$B$4)+(P3997*constantes!$C$5)+(D3997*constantes!$B$6)+(Q3997*constantes!$B$8)+(F3997*constantes!$B$9)</f>
        <v>24.608376120147575</v>
      </c>
      <c r="T3997">
        <f>(O3997*constantes!$D$4)+(P3997*constantes!$D$5)+(D3997*constantes!$D$6)+(Q3997*constantes!$D$8)+(F3997*constantes!$D$9)</f>
        <v>26.489436708141504</v>
      </c>
      <c r="U3997">
        <f>(O3997*constantes!$D$4)+(P3997*constantes!$E$5)+(D3997*constantes!$D$6)+(Q3997*constantes!$D$8)+(F3997*constantes!$D$9)</f>
        <v>26.834165683542729</v>
      </c>
      <c r="V3997" s="5">
        <f t="shared" si="873"/>
        <v>0.15512275323645908</v>
      </c>
      <c r="W3997" s="5">
        <f t="shared" si="874"/>
        <v>0.21350346579476942</v>
      </c>
      <c r="X3997" s="6">
        <f t="shared" si="875"/>
        <v>8.1767041870667745E-2</v>
      </c>
      <c r="Y3997" s="6">
        <f t="shared" si="876"/>
        <v>0.11344841422572016</v>
      </c>
      <c r="AA3997">
        <f>(O3997*constantes!$B$4)+(LN(110)*constantes!$B$5)+(LN(22)*constantes!$B$8)+(F3997*constantes!$B$9)</f>
        <v>23.644920755024344</v>
      </c>
      <c r="AB3997">
        <f t="shared" si="877"/>
        <v>8.7567364830949512E-2</v>
      </c>
      <c r="AC3997">
        <f>(O3997*constantes!$D$4)+(LN(110)*constantes!$D$5)+(LN(22)*constantes!$D$8)+(F3997*constantes!$D$9)</f>
        <v>25.706557790361106</v>
      </c>
      <c r="AD3997" s="7">
        <f t="shared" si="878"/>
        <v>3.8241136753246696E-2</v>
      </c>
      <c r="AF3997">
        <f>(O3997*constantes!$B$4)+(LN(125)*constantes!$B$5)+(LN(22.5)*constantes!$B$8)+(F3997*constantes!$B$9)</f>
        <v>23.899877691778737</v>
      </c>
      <c r="AG3997">
        <f t="shared" si="879"/>
        <v>0.11152976090806932</v>
      </c>
      <c r="AH3997">
        <f>(O3997*constantes!$D$4)+(LN(125)*constantes!$D$5)+(LN(22.5)*constantes!$D$8)+(F3997*constantes!$D$9)</f>
        <v>26.077630806969339</v>
      </c>
      <c r="AI3997">
        <f t="shared" si="880"/>
        <v>5.4942946453026109E-2</v>
      </c>
    </row>
    <row r="3998" spans="1:35" x14ac:dyDescent="0.25">
      <c r="A3998" s="11">
        <v>3997</v>
      </c>
      <c r="B3998">
        <v>0</v>
      </c>
      <c r="C3998">
        <v>38</v>
      </c>
      <c r="D3998">
        <v>0</v>
      </c>
      <c r="E3998">
        <v>0</v>
      </c>
      <c r="F3998">
        <v>0</v>
      </c>
      <c r="G3998">
        <v>108</v>
      </c>
      <c r="H3998">
        <v>27.68</v>
      </c>
      <c r="I3998">
        <f>IF(AND(B3998=1,E3998=0),V3998,IF(AND(B3998=1,E3998=1),W3998,IF(AND(B3998=0,E3998=0),X3998,IF(AND(B3998=0,E3998=1),Y3998,ERROR))))</f>
        <v>1.5111200228145827E-2</v>
      </c>
      <c r="K3998">
        <f t="shared" si="868"/>
        <v>2.0450275544260377E-2</v>
      </c>
      <c r="L3998">
        <f t="shared" si="869"/>
        <v>1.4155691081518817E-2</v>
      </c>
      <c r="M3998" s="22" t="str">
        <f t="shared" si="881"/>
        <v>NORMAL</v>
      </c>
      <c r="O3998">
        <f t="shared" si="870"/>
        <v>3.6375861597263857</v>
      </c>
      <c r="P3998">
        <f t="shared" si="871"/>
        <v>4.6821312271242199</v>
      </c>
      <c r="Q3998">
        <f t="shared" si="872"/>
        <v>3.3207101307494686</v>
      </c>
      <c r="R3998">
        <f>(O3998*constantes!$B$4)+(P3998*constantes!$B$5)+(D3998*constantes!$B$6)+(Q3998*constantes!$B$8)+(F3998*constantes!$B$9)</f>
        <v>22.641947578949704</v>
      </c>
      <c r="S3998" s="4">
        <f>(O3998*constantes!$B$4)+(P3998*constantes!$C$5)+(D3998*constantes!$B$6)+(Q3998*constantes!$B$8)+(F3998*constantes!$B$9)</f>
        <v>22.977375460060884</v>
      </c>
      <c r="T3998">
        <f>(O3998*constantes!$D$4)+(P3998*constantes!$D$5)+(D3998*constantes!$D$6)+(Q3998*constantes!$D$8)+(F3998*constantes!$D$9)</f>
        <v>24.766253376082332</v>
      </c>
      <c r="U3998">
        <f>(O3998*constantes!$D$4)+(P3998*constantes!$E$5)+(D3998*constantes!$D$6)+(Q3998*constantes!$D$8)+(F3998*constantes!$D$9)</f>
        <v>25.092878850486517</v>
      </c>
      <c r="V3998" s="5">
        <f t="shared" si="873"/>
        <v>3.3054129782390529E-2</v>
      </c>
      <c r="W3998" s="5">
        <f t="shared" si="874"/>
        <v>4.5920948232253567E-2</v>
      </c>
      <c r="X3998" s="6">
        <f t="shared" si="875"/>
        <v>1.5111200228145827E-2</v>
      </c>
      <c r="Y3998" s="6">
        <f t="shared" si="876"/>
        <v>2.0887057624270233E-2</v>
      </c>
      <c r="AA3998">
        <f>(O3998*constantes!$B$4)+(LN(110)*constantes!$B$5)+(LN(22)*constantes!$B$8)+(F3998*constantes!$B$9)</f>
        <v>22.493913054504919</v>
      </c>
      <c r="AB3998">
        <f t="shared" si="877"/>
        <v>2.8571578401445974E-2</v>
      </c>
      <c r="AC3998">
        <f>(O3998*constantes!$D$4)+(LN(110)*constantes!$D$5)+(LN(22)*constantes!$D$8)+(F3998*constantes!$D$9)</f>
        <v>24.700450251667263</v>
      </c>
      <c r="AD3998" s="7">
        <f t="shared" si="878"/>
        <v>1.4155691081518817E-2</v>
      </c>
      <c r="AF3998">
        <f>(O3998*constantes!$B$4)+(LN(125)*constantes!$B$5)+(LN(22.5)*constantes!$B$8)+(F3998*constantes!$B$9)</f>
        <v>22.748869991259316</v>
      </c>
      <c r="AG3998">
        <f t="shared" si="879"/>
        <v>3.6714933714987352E-2</v>
      </c>
      <c r="AH3998">
        <f>(O3998*constantes!$D$4)+(LN(125)*constantes!$D$5)+(LN(22.5)*constantes!$D$8)+(F3998*constantes!$D$9)</f>
        <v>25.071523268275495</v>
      </c>
      <c r="AI3998">
        <f t="shared" si="880"/>
        <v>2.0450275544260377E-2</v>
      </c>
    </row>
    <row r="3999" spans="1:35" x14ac:dyDescent="0.25">
      <c r="A3999" s="11">
        <v>3998</v>
      </c>
      <c r="B3999">
        <v>1</v>
      </c>
      <c r="C3999">
        <v>62</v>
      </c>
      <c r="D3999">
        <v>1</v>
      </c>
      <c r="E3999">
        <v>0</v>
      </c>
      <c r="F3999">
        <v>0</v>
      </c>
      <c r="G3999">
        <v>129</v>
      </c>
      <c r="H3999">
        <v>26.15</v>
      </c>
      <c r="I3999">
        <f>IF(AND(B3999=1,E3999=0),V3999,IF(AND(B3999=1,E3999=1),W3999,IF(AND(B3999=0,E3999=0),X3999,IF(AND(B3999=0,E3999=1),Y3999,ERROR))))</f>
        <v>0.34093203249728776</v>
      </c>
      <c r="K3999">
        <f t="shared" si="868"/>
        <v>0.15777159470264646</v>
      </c>
      <c r="L3999">
        <f t="shared" si="869"/>
        <v>0.12458920296857934</v>
      </c>
      <c r="M3999" s="22" t="str">
        <f t="shared" si="881"/>
        <v>'&gt;30%</v>
      </c>
      <c r="O3999">
        <f t="shared" si="870"/>
        <v>4.1271343850450917</v>
      </c>
      <c r="P3999">
        <f t="shared" si="871"/>
        <v>4.8598124043616719</v>
      </c>
      <c r="Q3999">
        <f t="shared" si="872"/>
        <v>3.2638491905109319</v>
      </c>
      <c r="R3999">
        <f>(O3999*constantes!$B$4)+(P3999*constantes!$B$5)+(D3999*constantes!$B$6)+(Q3999*constantes!$B$8)+(F3999*constantes!$B$9)</f>
        <v>25.159956773114573</v>
      </c>
      <c r="S3999" s="4">
        <f>(O3999*constantes!$B$4)+(P3999*constantes!$C$5)+(D3999*constantes!$B$6)+(Q3999*constantes!$B$8)+(F3999*constantes!$B$9)</f>
        <v>25.508113733763047</v>
      </c>
      <c r="T3999">
        <f>(O3999*constantes!$D$4)+(P3999*constantes!$D$5)+(D3999*constantes!$D$6)+(Q3999*constantes!$D$8)+(F3999*constantes!$D$9)</f>
        <v>27.187759370116353</v>
      </c>
      <c r="U3999">
        <f>(O3999*constantes!$D$4)+(P3999*constantes!$E$5)+(D3999*constantes!$D$6)+(Q3999*constantes!$D$8)+(F3999*constantes!$D$9)</f>
        <v>27.526779883444622</v>
      </c>
      <c r="V3999" s="5">
        <f t="shared" si="873"/>
        <v>0.34093203249728776</v>
      </c>
      <c r="W3999" s="5">
        <f t="shared" si="874"/>
        <v>0.44598329224440281</v>
      </c>
      <c r="X3999" s="6">
        <f t="shared" si="875"/>
        <v>0.15759432042729304</v>
      </c>
      <c r="Y3999" s="6">
        <f t="shared" si="876"/>
        <v>0.21392541955838895</v>
      </c>
      <c r="AA3999">
        <f>(O3999*constantes!$B$4)+(LN(110)*constantes!$B$5)+(LN(22)*constantes!$B$8)+(F3999*constantes!$B$9)</f>
        <v>24.017857097993041</v>
      </c>
      <c r="AB3999">
        <f t="shared" si="877"/>
        <v>0.12458920296857934</v>
      </c>
      <c r="AC3999">
        <f>(O3999*constantes!$D$4)+(LN(110)*constantes!$D$5)+(LN(22)*constantes!$D$8)+(F3999*constantes!$D$9)</f>
        <v>26.032545241135235</v>
      </c>
      <c r="AD3999" s="7">
        <f t="shared" si="878"/>
        <v>5.2585681787711391E-2</v>
      </c>
      <c r="AF3999">
        <f>(O3999*constantes!$B$4)+(LN(125)*constantes!$B$5)+(LN(22.5)*constantes!$B$8)+(F3999*constantes!$B$9)</f>
        <v>24.27281403474743</v>
      </c>
      <c r="AG3999">
        <f t="shared" si="879"/>
        <v>0.15777159470264646</v>
      </c>
      <c r="AH3999">
        <f>(O3999*constantes!$D$4)+(LN(125)*constantes!$D$5)+(LN(22.5)*constantes!$D$8)+(F3999*constantes!$D$9)</f>
        <v>26.403618257743467</v>
      </c>
      <c r="AI3999">
        <f t="shared" si="880"/>
        <v>7.5302674960658122E-2</v>
      </c>
    </row>
    <row r="4000" spans="1:35" x14ac:dyDescent="0.25">
      <c r="A4000" s="11">
        <v>3999</v>
      </c>
      <c r="B4000">
        <v>1</v>
      </c>
      <c r="C4000">
        <v>39</v>
      </c>
      <c r="D4000">
        <v>1</v>
      </c>
      <c r="E4000">
        <v>0</v>
      </c>
      <c r="F4000">
        <v>0</v>
      </c>
      <c r="G4000">
        <v>115</v>
      </c>
      <c r="H4000">
        <v>21.99</v>
      </c>
      <c r="I4000">
        <f>IF(AND(B4000=1,E4000=0),V4000,IF(AND(B4000=1,E4000=1),W4000,IF(AND(B4000=0,E4000=0),X4000,IF(AND(B4000=0,E4000=1),Y4000,ERROR))))</f>
        <v>6.701267115339371E-2</v>
      </c>
      <c r="K4000">
        <f t="shared" si="868"/>
        <v>3.974481175054656E-2</v>
      </c>
      <c r="L4000">
        <f t="shared" si="869"/>
        <v>3.0940270522043956E-2</v>
      </c>
      <c r="M4000" s="22" t="str">
        <f t="shared" si="881"/>
        <v>Elevated Risk</v>
      </c>
      <c r="O4000">
        <f t="shared" si="870"/>
        <v>3.6635616461296463</v>
      </c>
      <c r="P4000">
        <f t="shared" si="871"/>
        <v>4.7449321283632502</v>
      </c>
      <c r="Q4000">
        <f t="shared" si="872"/>
        <v>3.0905878045666699</v>
      </c>
      <c r="R4000">
        <f>(O4000*constantes!$B$4)+(P4000*constantes!$B$5)+(D4000*constantes!$B$6)+(Q4000*constantes!$B$8)+(F4000*constantes!$B$9)</f>
        <v>23.366404848446159</v>
      </c>
      <c r="S4000" s="4">
        <f>(O4000*constantes!$B$4)+(P4000*constantes!$C$5)+(D4000*constantes!$B$6)+(Q4000*constantes!$B$8)+(F4000*constantes!$B$9)</f>
        <v>23.706331786122107</v>
      </c>
      <c r="T4000">
        <f>(O4000*constantes!$D$4)+(P4000*constantes!$D$5)+(D4000*constantes!$D$6)+(Q4000*constantes!$D$8)+(F4000*constantes!$D$9)</f>
        <v>25.514617736712982</v>
      </c>
      <c r="U4000">
        <f>(O4000*constantes!$D$4)+(P4000*constantes!$E$5)+(D4000*constantes!$D$6)+(Q4000*constantes!$D$8)+(F4000*constantes!$D$9)</f>
        <v>25.845624201987601</v>
      </c>
      <c r="V4000" s="5">
        <f t="shared" si="873"/>
        <v>6.701267115339371E-2</v>
      </c>
      <c r="W4000" s="5">
        <f t="shared" si="874"/>
        <v>9.2847935348655763E-2</v>
      </c>
      <c r="X4000" s="6">
        <f t="shared" si="875"/>
        <v>3.1669573008647478E-2</v>
      </c>
      <c r="Y4000" s="6">
        <f t="shared" si="876"/>
        <v>4.3819974972197584E-2</v>
      </c>
      <c r="AA4000">
        <f>(O4000*constantes!$B$4)+(LN(110)*constantes!$B$5)+(LN(22)*constantes!$B$8)+(F4000*constantes!$B$9)</f>
        <v>22.574773704658814</v>
      </c>
      <c r="AB4000">
        <f t="shared" si="877"/>
        <v>3.0940270522043956E-2</v>
      </c>
      <c r="AC4000">
        <f>(O4000*constantes!$D$4)+(LN(110)*constantes!$D$5)+(LN(22)*constantes!$D$8)+(F4000*constantes!$D$9)</f>
        <v>24.771131368454586</v>
      </c>
      <c r="AD4000" s="7">
        <f t="shared" si="878"/>
        <v>1.5184528759381921E-2</v>
      </c>
      <c r="AF4000">
        <f>(O4000*constantes!$B$4)+(LN(125)*constantes!$B$5)+(LN(22.5)*constantes!$B$8)+(F4000*constantes!$B$9)</f>
        <v>22.829730641413207</v>
      </c>
      <c r="AG4000">
        <f t="shared" si="879"/>
        <v>3.974481175054656E-2</v>
      </c>
      <c r="AH4000">
        <f>(O4000*constantes!$D$4)+(LN(125)*constantes!$D$5)+(LN(22.5)*constantes!$D$8)+(F4000*constantes!$D$9)</f>
        <v>25.142204385062819</v>
      </c>
      <c r="AI4000">
        <f t="shared" si="880"/>
        <v>2.1931490638549711E-2</v>
      </c>
    </row>
    <row r="4001" spans="1:35" x14ac:dyDescent="0.25">
      <c r="A4001" s="11">
        <v>4000</v>
      </c>
      <c r="B4001">
        <v>1</v>
      </c>
      <c r="C4001">
        <v>63</v>
      </c>
      <c r="D4001">
        <v>1</v>
      </c>
      <c r="E4001">
        <v>0</v>
      </c>
      <c r="F4001">
        <v>0</v>
      </c>
      <c r="G4001">
        <v>125</v>
      </c>
      <c r="H4001">
        <v>25.91</v>
      </c>
      <c r="I4001">
        <f>IF(AND(B4001=1,E4001=0),V4001,IF(AND(B4001=1,E4001=1),W4001,IF(AND(B4001=0,E4001=0),X4001,IF(AND(B4001=0,E4001=1),Y4001,ERROR))))</f>
        <v>0.3365740759071103</v>
      </c>
      <c r="K4001">
        <f t="shared" si="868"/>
        <v>0.16512470507308763</v>
      </c>
      <c r="L4001">
        <f t="shared" si="869"/>
        <v>0.13051783749446544</v>
      </c>
      <c r="M4001" s="22" t="str">
        <f t="shared" si="881"/>
        <v>'&gt;30%</v>
      </c>
      <c r="O4001">
        <f t="shared" si="870"/>
        <v>4.1431347263915326</v>
      </c>
      <c r="P4001">
        <f t="shared" si="871"/>
        <v>4.8283137373023015</v>
      </c>
      <c r="Q4001">
        <f t="shared" si="872"/>
        <v>3.2546289945740186</v>
      </c>
      <c r="R4001">
        <f>(O4001*constantes!$B$4)+(P4001*constantes!$B$5)+(D4001*constantes!$B$6)+(Q4001*constantes!$B$8)+(F4001*constantes!$B$9)</f>
        <v>25.144023153690988</v>
      </c>
      <c r="S4001" s="4">
        <f>(O4001*constantes!$B$4)+(P4001*constantes!$C$5)+(D4001*constantes!$B$6)+(Q4001*constantes!$B$8)+(F4001*constantes!$B$9)</f>
        <v>25.489923549831325</v>
      </c>
      <c r="T4001">
        <f>(O4001*constantes!$D$4)+(P4001*constantes!$D$5)+(D4001*constantes!$D$6)+(Q4001*constantes!$D$8)+(F4001*constantes!$D$9)</f>
        <v>27.137980678213193</v>
      </c>
      <c r="U4001">
        <f>(O4001*constantes!$D$4)+(P4001*constantes!$E$5)+(D4001*constantes!$D$6)+(Q4001*constantes!$D$8)+(F4001*constantes!$D$9)</f>
        <v>27.474803844527401</v>
      </c>
      <c r="V4001" s="5">
        <f t="shared" si="873"/>
        <v>0.3365740759071103</v>
      </c>
      <c r="W4001" s="5">
        <f t="shared" si="874"/>
        <v>0.44005412111837594</v>
      </c>
      <c r="X4001" s="6">
        <f t="shared" si="875"/>
        <v>0.150549697447941</v>
      </c>
      <c r="Y4001" s="6">
        <f t="shared" si="876"/>
        <v>0.20428353466048033</v>
      </c>
      <c r="AA4001">
        <f>(O4001*constantes!$B$4)+(LN(110)*constantes!$B$5)+(LN(22)*constantes!$B$8)+(F4001*constantes!$B$9)</f>
        <v>24.067665520590854</v>
      </c>
      <c r="AB4001">
        <f t="shared" si="877"/>
        <v>0.13051783749446544</v>
      </c>
      <c r="AC4001">
        <f>(O4001*constantes!$D$4)+(LN(110)*constantes!$D$5)+(LN(22)*constantes!$D$8)+(F4001*constantes!$D$9)</f>
        <v>26.076083289962796</v>
      </c>
      <c r="AD4001" s="7">
        <f t="shared" si="878"/>
        <v>5.4860361374715505E-2</v>
      </c>
      <c r="AF4001">
        <f>(O4001*constantes!$B$4)+(LN(125)*constantes!$B$5)+(LN(22.5)*constantes!$B$8)+(F4001*constantes!$B$9)</f>
        <v>24.322622457345251</v>
      </c>
      <c r="AG4001">
        <f t="shared" si="879"/>
        <v>0.16512470507308763</v>
      </c>
      <c r="AH4001">
        <f>(O4001*constantes!$D$4)+(LN(125)*constantes!$D$5)+(LN(22.5)*constantes!$D$8)+(F4001*constantes!$D$9)</f>
        <v>26.447156306571028</v>
      </c>
      <c r="AI4001">
        <f t="shared" si="880"/>
        <v>7.8518559479420769E-2</v>
      </c>
    </row>
    <row r="4002" spans="1:35" x14ac:dyDescent="0.25">
      <c r="A4002" s="11">
        <v>4001</v>
      </c>
      <c r="B4002">
        <v>1</v>
      </c>
      <c r="C4002">
        <v>43</v>
      </c>
      <c r="D4002">
        <v>1</v>
      </c>
      <c r="E4002">
        <v>1</v>
      </c>
      <c r="F4002">
        <v>0</v>
      </c>
      <c r="G4002">
        <v>140</v>
      </c>
      <c r="H4002">
        <v>26</v>
      </c>
      <c r="I4002">
        <f>IF(AND(B4002=1,E4002=0),V4002,IF(AND(B4002=1,E4002=1),W4002,IF(AND(B4002=0,E4002=0),X4002,IF(AND(B4002=0,E4002=1),Y4002,ERROR))))</f>
        <v>0.19773004833481256</v>
      </c>
      <c r="K4002">
        <f t="shared" si="868"/>
        <v>5.3478442485207722E-2</v>
      </c>
      <c r="L4002">
        <f t="shared" si="869"/>
        <v>4.169811677585733E-2</v>
      </c>
      <c r="M4002" s="22" t="str">
        <f t="shared" si="881"/>
        <v>Elevated Risk</v>
      </c>
      <c r="O4002">
        <f t="shared" si="870"/>
        <v>3.7612001156935624</v>
      </c>
      <c r="P4002">
        <f t="shared" si="871"/>
        <v>4.9416424226093039</v>
      </c>
      <c r="Q4002">
        <f t="shared" si="872"/>
        <v>3.2580965380214821</v>
      </c>
      <c r="R4002">
        <f>(O4002*constantes!$B$4)+(P4002*constantes!$B$5)+(D4002*constantes!$B$6)+(Q4002*constantes!$B$8)+(F4002*constantes!$B$9)</f>
        <v>24.168058729930792</v>
      </c>
      <c r="S4002" s="4">
        <f>(O4002*constantes!$B$4)+(P4002*constantes!$C$5)+(D4002*constantes!$B$6)+(Q4002*constantes!$B$8)+(F4002*constantes!$B$9)</f>
        <v>24.522077993086523</v>
      </c>
      <c r="T4002">
        <f>(O4002*constantes!$D$4)+(P4002*constantes!$D$5)+(D4002*constantes!$D$6)+(Q4002*constantes!$D$8)+(F4002*constantes!$D$9)</f>
        <v>26.419266040855703</v>
      </c>
      <c r="U4002">
        <f>(O4002*constantes!$D$4)+(P4002*constantes!$E$5)+(D4002*constantes!$D$6)+(Q4002*constantes!$D$8)+(F4002*constantes!$D$9)</f>
        <v>26.763995016256928</v>
      </c>
      <c r="V4002" s="5">
        <f t="shared" si="873"/>
        <v>0.1432654797935472</v>
      </c>
      <c r="W4002" s="5">
        <f t="shared" si="874"/>
        <v>0.19773004833481256</v>
      </c>
      <c r="X4002" s="6">
        <f t="shared" si="875"/>
        <v>7.6443676791426718E-2</v>
      </c>
      <c r="Y4002" s="6">
        <f t="shared" si="876"/>
        <v>0.10618453609174683</v>
      </c>
      <c r="AA4002">
        <f>(O4002*constantes!$B$4)+(LN(110)*constantes!$B$5)+(LN(22)*constantes!$B$8)+(F4002*constantes!$B$9)</f>
        <v>22.8787183548725</v>
      </c>
      <c r="AB4002">
        <f t="shared" si="877"/>
        <v>4.169811677585733E-2</v>
      </c>
      <c r="AC4002">
        <f>(O4002*constantes!$D$4)+(LN(110)*constantes!$D$5)+(LN(22)*constantes!$D$8)+(F4002*constantes!$D$9)</f>
        <v>25.036812478830871</v>
      </c>
      <c r="AD4002" s="7">
        <f t="shared" si="878"/>
        <v>1.975954812069991E-2</v>
      </c>
      <c r="AF4002">
        <f>(O4002*constantes!$B$4)+(LN(125)*constantes!$B$5)+(LN(22.5)*constantes!$B$8)+(F4002*constantes!$B$9)</f>
        <v>23.133675291626897</v>
      </c>
      <c r="AG4002">
        <f t="shared" si="879"/>
        <v>5.3478442485207722E-2</v>
      </c>
      <c r="AH4002">
        <f>(O4002*constantes!$D$4)+(LN(125)*constantes!$D$5)+(LN(22.5)*constantes!$D$8)+(F4002*constantes!$D$9)</f>
        <v>25.407885495439103</v>
      </c>
      <c r="AI4002">
        <f t="shared" si="880"/>
        <v>2.8509711637591306E-2</v>
      </c>
    </row>
    <row r="4003" spans="1:35" x14ac:dyDescent="0.25">
      <c r="A4003" s="11">
        <v>4002</v>
      </c>
      <c r="B4003">
        <v>0</v>
      </c>
      <c r="C4003">
        <v>55</v>
      </c>
      <c r="D4003">
        <v>0</v>
      </c>
      <c r="E4003">
        <v>0</v>
      </c>
      <c r="F4003">
        <v>0</v>
      </c>
      <c r="G4003">
        <v>107</v>
      </c>
      <c r="H4003">
        <v>24.51</v>
      </c>
      <c r="I4003">
        <f>IF(AND(B4003=1,E4003=0),V4003,IF(AND(B4003=1,E4003=1),W4003,IF(AND(B4003=0,E4003=0),X4003,IF(AND(B4003=0,E4003=1),Y4003,ERROR))))</f>
        <v>3.7404731334643726E-2</v>
      </c>
      <c r="K4003">
        <f t="shared" si="868"/>
        <v>5.4942946453026109E-2</v>
      </c>
      <c r="L4003">
        <f t="shared" si="869"/>
        <v>3.8241136753246696E-2</v>
      </c>
      <c r="M4003" s="22" t="str">
        <f t="shared" si="881"/>
        <v>OPTIMAL</v>
      </c>
      <c r="O4003">
        <f t="shared" si="870"/>
        <v>4.0073331852324712</v>
      </c>
      <c r="P4003">
        <f t="shared" si="871"/>
        <v>4.6728288344619058</v>
      </c>
      <c r="Q4003">
        <f t="shared" si="872"/>
        <v>3.1990811975400213</v>
      </c>
      <c r="R4003">
        <f>(O4003*constantes!$B$4)+(P4003*constantes!$B$5)+(D4003*constantes!$B$6)+(Q4003*constantes!$B$8)+(F4003*constantes!$B$9)</f>
        <v>23.679274827508671</v>
      </c>
      <c r="S4003" s="4">
        <f>(O4003*constantes!$B$4)+(P4003*constantes!$C$5)+(D4003*constantes!$B$6)+(Q4003*constantes!$B$8)+(F4003*constantes!$B$9)</f>
        <v>24.014036285209521</v>
      </c>
      <c r="T4003">
        <f>(O4003*constantes!$D$4)+(P4003*constantes!$D$5)+(D4003*constantes!$D$6)+(Q4003*constantes!$D$8)+(F4003*constantes!$D$9)</f>
        <v>25.684011329329099</v>
      </c>
      <c r="U4003">
        <f>(O4003*constantes!$D$4)+(P4003*constantes!$E$5)+(D4003*constantes!$D$6)+(Q4003*constantes!$D$8)+(F4003*constantes!$D$9)</f>
        <v>26.00998786882116</v>
      </c>
      <c r="V4003" s="5">
        <f t="shared" si="873"/>
        <v>9.0485160526692976E-2</v>
      </c>
      <c r="W4003" s="5">
        <f t="shared" si="874"/>
        <v>0.12414487612798331</v>
      </c>
      <c r="X4003" s="6">
        <f t="shared" si="875"/>
        <v>3.7404731334643726E-2</v>
      </c>
      <c r="Y4003" s="6">
        <f t="shared" si="876"/>
        <v>5.1443472240627064E-2</v>
      </c>
      <c r="AA4003">
        <f>(O4003*constantes!$B$4)+(LN(110)*constantes!$B$5)+(LN(22)*constantes!$B$8)+(F4003*constantes!$B$9)</f>
        <v>23.644920755024344</v>
      </c>
      <c r="AB4003">
        <f t="shared" si="877"/>
        <v>8.7567364830949512E-2</v>
      </c>
      <c r="AC4003">
        <f>(O4003*constantes!$D$4)+(LN(110)*constantes!$D$5)+(LN(22)*constantes!$D$8)+(F4003*constantes!$D$9)</f>
        <v>25.706557790361106</v>
      </c>
      <c r="AD4003" s="7">
        <f t="shared" si="878"/>
        <v>3.8241136753246696E-2</v>
      </c>
      <c r="AF4003">
        <f>(O4003*constantes!$B$4)+(LN(125)*constantes!$B$5)+(LN(22.5)*constantes!$B$8)+(F4003*constantes!$B$9)</f>
        <v>23.899877691778737</v>
      </c>
      <c r="AG4003">
        <f t="shared" si="879"/>
        <v>0.11152976090806932</v>
      </c>
      <c r="AH4003">
        <f>(O4003*constantes!$D$4)+(LN(125)*constantes!$D$5)+(LN(22.5)*constantes!$D$8)+(F4003*constantes!$D$9)</f>
        <v>26.077630806969339</v>
      </c>
      <c r="AI4003">
        <f t="shared" si="880"/>
        <v>5.4942946453026109E-2</v>
      </c>
    </row>
    <row r="4004" spans="1:35" x14ac:dyDescent="0.25">
      <c r="A4004" s="11">
        <v>4003</v>
      </c>
      <c r="B4004">
        <v>1</v>
      </c>
      <c r="C4004">
        <v>53</v>
      </c>
      <c r="D4004">
        <v>1</v>
      </c>
      <c r="E4004">
        <v>0</v>
      </c>
      <c r="F4004">
        <v>0</v>
      </c>
      <c r="G4004">
        <v>136</v>
      </c>
      <c r="H4004">
        <v>22.26</v>
      </c>
      <c r="I4004">
        <f>IF(AND(B4004=1,E4004=0),V4004,IF(AND(B4004=1,E4004=1),W4004,IF(AND(B4004=0,E4004=0),X4004,IF(AND(B4004=0,E4004=1),Y4004,ERROR))))</f>
        <v>0.21994739628624116</v>
      </c>
      <c r="K4004">
        <f t="shared" si="868"/>
        <v>0.10001327473115296</v>
      </c>
      <c r="L4004">
        <f t="shared" si="869"/>
        <v>7.8415260777171425E-2</v>
      </c>
      <c r="M4004" s="22" t="str">
        <f t="shared" si="881"/>
        <v>Elevated Risk</v>
      </c>
      <c r="O4004">
        <f t="shared" si="870"/>
        <v>3.970291913552122</v>
      </c>
      <c r="P4004">
        <f t="shared" si="871"/>
        <v>4.9126548857360524</v>
      </c>
      <c r="Q4004">
        <f t="shared" si="872"/>
        <v>3.102791345847399</v>
      </c>
      <c r="R4004">
        <f>(O4004*constantes!$B$4)+(P4004*constantes!$B$5)+(D4004*constantes!$B$6)+(Q4004*constantes!$B$8)+(F4004*constantes!$B$9)</f>
        <v>24.642057635889895</v>
      </c>
      <c r="S4004" s="4">
        <f>(O4004*constantes!$B$4)+(P4004*constantes!$C$5)+(D4004*constantes!$B$6)+(Q4004*constantes!$B$8)+(F4004*constantes!$B$9)</f>
        <v>24.994000231904025</v>
      </c>
      <c r="T4004">
        <f>(O4004*constantes!$D$4)+(P4004*constantes!$D$5)+(D4004*constantes!$D$6)+(Q4004*constantes!$D$8)+(F4004*constantes!$D$9)</f>
        <v>26.827280347409555</v>
      </c>
      <c r="U4004">
        <f>(O4004*constantes!$D$4)+(P4004*constantes!$E$5)+(D4004*constantes!$D$6)+(Q4004*constantes!$D$8)+(F4004*constantes!$D$9)</f>
        <v>27.169987152238502</v>
      </c>
      <c r="V4004" s="5">
        <f t="shared" si="873"/>
        <v>0.21994739628624116</v>
      </c>
      <c r="W4004" s="5">
        <f t="shared" si="874"/>
        <v>0.29754445383601591</v>
      </c>
      <c r="X4004" s="6">
        <f t="shared" si="875"/>
        <v>0.11271559241737572</v>
      </c>
      <c r="Y4004" s="6">
        <f t="shared" si="876"/>
        <v>0.1550456513851598</v>
      </c>
      <c r="AA4004">
        <f>(O4004*constantes!$B$4)+(LN(110)*constantes!$B$5)+(LN(22)*constantes!$B$8)+(F4004*constantes!$B$9)</f>
        <v>23.529612757934284</v>
      </c>
      <c r="AB4004">
        <f t="shared" si="877"/>
        <v>7.8415260777171425E-2</v>
      </c>
      <c r="AC4004">
        <f>(O4004*constantes!$D$4)+(LN(110)*constantes!$D$5)+(LN(22)*constantes!$D$8)+(F4004*constantes!$D$9)</f>
        <v>25.605765897229862</v>
      </c>
      <c r="AD4004" s="7">
        <f t="shared" si="878"/>
        <v>3.4638908987597139E-2</v>
      </c>
      <c r="AF4004">
        <f>(O4004*constantes!$B$4)+(LN(125)*constantes!$B$5)+(LN(22.5)*constantes!$B$8)+(F4004*constantes!$B$9)</f>
        <v>23.784569694688678</v>
      </c>
      <c r="AG4004">
        <f t="shared" si="879"/>
        <v>0.10001327473115296</v>
      </c>
      <c r="AH4004">
        <f>(O4004*constantes!$D$4)+(LN(125)*constantes!$D$5)+(LN(22.5)*constantes!$D$8)+(F4004*constantes!$D$9)</f>
        <v>25.976838913838094</v>
      </c>
      <c r="AI4004">
        <f t="shared" si="880"/>
        <v>4.9808625979083754E-2</v>
      </c>
    </row>
    <row r="4005" spans="1:35" x14ac:dyDescent="0.25">
      <c r="A4005" s="11">
        <v>4004</v>
      </c>
      <c r="B4005">
        <v>1</v>
      </c>
      <c r="C4005">
        <v>60</v>
      </c>
      <c r="D4005">
        <v>1</v>
      </c>
      <c r="E4005">
        <v>1</v>
      </c>
      <c r="F4005">
        <v>0</v>
      </c>
      <c r="G4005">
        <v>157</v>
      </c>
      <c r="H4005">
        <v>29.89</v>
      </c>
      <c r="I4005">
        <f>IF(AND(B4005=1,E4005=0),V4005,IF(AND(B4005=1,E4005=1),W4005,IF(AND(B4005=0,E4005=0),X4005,IF(AND(B4005=0,E4005=1),Y4005,ERROR))))</f>
        <v>0.57920871794559092</v>
      </c>
      <c r="K4005">
        <f t="shared" si="868"/>
        <v>0.14362116573454531</v>
      </c>
      <c r="L4005">
        <f t="shared" si="869"/>
        <v>0.11321269470654882</v>
      </c>
      <c r="M4005" s="22" t="str">
        <f t="shared" si="881"/>
        <v>'&gt;30%</v>
      </c>
      <c r="O4005">
        <f t="shared" si="870"/>
        <v>4.0943445622221004</v>
      </c>
      <c r="P4005">
        <f t="shared" si="871"/>
        <v>5.0562458053483077</v>
      </c>
      <c r="Q4005">
        <f t="shared" si="872"/>
        <v>3.3975239762958465</v>
      </c>
      <c r="R4005">
        <f>(O4005*constantes!$B$4)+(P4005*constantes!$B$5)+(D4005*constantes!$B$6)+(Q4005*constantes!$B$8)+(F4005*constantes!$B$9)</f>
        <v>25.528256399688505</v>
      </c>
      <c r="S4005" s="4">
        <f>(O4005*constantes!$B$4)+(P4005*constantes!$C$5)+(D4005*constantes!$B$6)+(Q4005*constantes!$B$8)+(F4005*constantes!$B$9)</f>
        <v>25.890485849183658</v>
      </c>
      <c r="T4005">
        <f>(O4005*constantes!$D$4)+(P4005*constantes!$D$5)+(D4005*constantes!$D$6)+(Q4005*constantes!$D$8)+(F4005*constantes!$D$9)</f>
        <v>27.719426679129253</v>
      </c>
      <c r="U4005">
        <f>(O4005*constantes!$D$4)+(P4005*constantes!$E$5)+(D4005*constantes!$D$6)+(Q4005*constantes!$D$8)+(F4005*constantes!$D$9)</f>
        <v>28.072150386510351</v>
      </c>
      <c r="V4005" s="5">
        <f t="shared" si="873"/>
        <v>0.4526005611136692</v>
      </c>
      <c r="W4005" s="5">
        <f t="shared" si="874"/>
        <v>0.57920871794559092</v>
      </c>
      <c r="X4005" s="6">
        <f t="shared" si="875"/>
        <v>0.25311358681002538</v>
      </c>
      <c r="Y4005" s="6">
        <f t="shared" si="876"/>
        <v>0.33984015663748013</v>
      </c>
      <c r="AA4005">
        <f>(O4005*constantes!$B$4)+(LN(110)*constantes!$B$5)+(LN(22)*constantes!$B$8)+(F4005*constantes!$B$9)</f>
        <v>23.915783691137978</v>
      </c>
      <c r="AB4005">
        <f t="shared" si="877"/>
        <v>0.11321269470654882</v>
      </c>
      <c r="AC4005">
        <f>(O4005*constantes!$D$4)+(LN(110)*constantes!$D$5)+(LN(22)*constantes!$D$8)+(F4005*constantes!$D$9)</f>
        <v>25.943321837946279</v>
      </c>
      <c r="AD4005" s="7">
        <f t="shared" si="878"/>
        <v>4.820708918468708E-2</v>
      </c>
      <c r="AF4005">
        <f>(O4005*constantes!$B$4)+(LN(125)*constantes!$B$5)+(LN(22.5)*constantes!$B$8)+(F4005*constantes!$B$9)</f>
        <v>24.170740627892375</v>
      </c>
      <c r="AG4005">
        <f t="shared" si="879"/>
        <v>0.14362116573454531</v>
      </c>
      <c r="AH4005">
        <f>(O4005*constantes!$D$4)+(LN(125)*constantes!$D$5)+(LN(22.5)*constantes!$D$8)+(F4005*constantes!$D$9)</f>
        <v>26.314394854554511</v>
      </c>
      <c r="AI4005">
        <f t="shared" si="880"/>
        <v>6.9102564331433469E-2</v>
      </c>
    </row>
    <row r="4006" spans="1:35" x14ac:dyDescent="0.25">
      <c r="A4006" s="11">
        <v>4005</v>
      </c>
      <c r="B4006">
        <v>1</v>
      </c>
      <c r="C4006">
        <v>45</v>
      </c>
      <c r="D4006">
        <v>1</v>
      </c>
      <c r="E4006">
        <v>1</v>
      </c>
      <c r="F4006">
        <v>0</v>
      </c>
      <c r="G4006">
        <v>147</v>
      </c>
      <c r="H4006">
        <v>24.32</v>
      </c>
      <c r="I4006">
        <f>IF(AND(B4006=1,E4006=0),V4006,IF(AND(B4006=1,E4006=1),W4006,IF(AND(B4006=0,E4006=0),X4006,IF(AND(B4006=0,E4006=1),Y4006,ERROR))))</f>
        <v>0.23236314739593267</v>
      </c>
      <c r="K4006">
        <f t="shared" si="868"/>
        <v>6.1354256697024101E-2</v>
      </c>
      <c r="L4006">
        <f t="shared" si="869"/>
        <v>4.7883245315309741E-2</v>
      </c>
      <c r="M4006" s="22" t="str">
        <f t="shared" si="881"/>
        <v>Elevated Risk</v>
      </c>
      <c r="O4006">
        <f t="shared" si="870"/>
        <v>3.8066624897703196</v>
      </c>
      <c r="P4006">
        <f t="shared" si="871"/>
        <v>4.990432586778736</v>
      </c>
      <c r="Q4006">
        <f t="shared" si="872"/>
        <v>3.1912990570979662</v>
      </c>
      <c r="R4006">
        <f>(O4006*constantes!$B$4)+(P4006*constantes!$B$5)+(D4006*constantes!$B$6)+(Q4006*constantes!$B$8)+(F4006*constantes!$B$9)</f>
        <v>24.347135900732468</v>
      </c>
      <c r="S4006" s="4">
        <f>(O4006*constantes!$B$4)+(P4006*constantes!$C$5)+(D4006*constantes!$B$6)+(Q4006*constantes!$B$8)+(F4006*constantes!$B$9)</f>
        <v>24.704650491249296</v>
      </c>
      <c r="T4006">
        <f>(O4006*constantes!$D$4)+(P4006*constantes!$D$5)+(D4006*constantes!$D$6)+(Q4006*constantes!$D$8)+(F4006*constantes!$D$9)</f>
        <v>26.646064471656437</v>
      </c>
      <c r="U4006">
        <f>(O4006*constantes!$D$4)+(P4006*constantes!$E$5)+(D4006*constantes!$D$6)+(Q4006*constantes!$D$8)+(F4006*constantes!$D$9)</f>
        <v>26.99419704891012</v>
      </c>
      <c r="V4006" s="5">
        <f t="shared" si="873"/>
        <v>0.16885548548481621</v>
      </c>
      <c r="W4006" s="5">
        <f t="shared" si="874"/>
        <v>0.23236314739593267</v>
      </c>
      <c r="X4006" s="6">
        <f t="shared" si="875"/>
        <v>9.495294408502164E-2</v>
      </c>
      <c r="Y4006" s="6">
        <f t="shared" si="876"/>
        <v>0.13178324347724979</v>
      </c>
      <c r="AA4006">
        <f>(O4006*constantes!$B$4)+(LN(110)*constantes!$B$5)+(LN(22)*constantes!$B$8)+(F4006*constantes!$B$9)</f>
        <v>23.020240906878485</v>
      </c>
      <c r="AB4006">
        <f t="shared" si="877"/>
        <v>4.7883245315309741E-2</v>
      </c>
      <c r="AC4006">
        <f>(O4006*constantes!$D$4)+(LN(110)*constantes!$D$5)+(LN(22)*constantes!$D$8)+(F4006*constantes!$D$9)</f>
        <v>25.16051878105991</v>
      </c>
      <c r="AD4006" s="7">
        <f t="shared" si="878"/>
        <v>2.2332293193086827E-2</v>
      </c>
      <c r="AF4006">
        <f>(O4006*constantes!$B$4)+(LN(125)*constantes!$B$5)+(LN(22.5)*constantes!$B$8)+(F4006*constantes!$B$9)</f>
        <v>23.275197843632878</v>
      </c>
      <c r="AG4006">
        <f t="shared" si="879"/>
        <v>6.1354256697024101E-2</v>
      </c>
      <c r="AH4006">
        <f>(O4006*constantes!$D$4)+(LN(125)*constantes!$D$5)+(LN(22.5)*constantes!$D$8)+(F4006*constantes!$D$9)</f>
        <v>25.531591797668142</v>
      </c>
      <c r="AI4006">
        <f t="shared" si="880"/>
        <v>3.2202898660143586E-2</v>
      </c>
    </row>
    <row r="4007" spans="1:35" x14ac:dyDescent="0.25">
      <c r="A4007" s="11">
        <v>4006</v>
      </c>
      <c r="B4007">
        <v>1</v>
      </c>
      <c r="C4007">
        <v>48</v>
      </c>
      <c r="D4007">
        <v>1</v>
      </c>
      <c r="E4007">
        <v>1</v>
      </c>
      <c r="F4007">
        <v>0</v>
      </c>
      <c r="G4007">
        <v>133</v>
      </c>
      <c r="H4007">
        <v>27.24</v>
      </c>
      <c r="I4007">
        <f>IF(AND(B4007=1,E4007=0),V4007,IF(AND(B4007=1,E4007=1),W4007,IF(AND(B4007=0,E4007=0),X4007,IF(AND(B4007=0,E4007=1),Y4007,ERROR))))</f>
        <v>0.25297385350441615</v>
      </c>
      <c r="K4007">
        <f t="shared" si="868"/>
        <v>7.448581103683527E-2</v>
      </c>
      <c r="L4007">
        <f t="shared" si="869"/>
        <v>5.8221930281009082E-2</v>
      </c>
      <c r="M4007" s="22" t="str">
        <f t="shared" si="881"/>
        <v>Elevated Risk</v>
      </c>
      <c r="O4007">
        <f t="shared" si="870"/>
        <v>3.8712010109078911</v>
      </c>
      <c r="P4007">
        <f t="shared" si="871"/>
        <v>4.8903491282217537</v>
      </c>
      <c r="Q4007">
        <f t="shared" si="872"/>
        <v>3.3046864812813115</v>
      </c>
      <c r="R4007">
        <f>(O4007*constantes!$B$4)+(P4007*constantes!$B$5)+(D4007*constantes!$B$6)+(Q4007*constantes!$B$8)+(F4007*constantes!$B$9)</f>
        <v>24.452269061462825</v>
      </c>
      <c r="S4007" s="4">
        <f>(O4007*constantes!$B$4)+(P4007*constantes!$C$5)+(D4007*constantes!$B$6)+(Q4007*constantes!$B$8)+(F4007*constantes!$B$9)</f>
        <v>24.802613673008633</v>
      </c>
      <c r="T4007">
        <f>(O4007*constantes!$D$4)+(P4007*constantes!$D$5)+(D4007*constantes!$D$6)+(Q4007*constantes!$D$8)+(F4007*constantes!$D$9)</f>
        <v>26.598121864572462</v>
      </c>
      <c r="U4007">
        <f>(O4007*constantes!$D$4)+(P4007*constantes!$E$5)+(D4007*constantes!$D$6)+(Q4007*constantes!$D$8)+(F4007*constantes!$D$9)</f>
        <v>26.939272619757212</v>
      </c>
      <c r="V4007" s="5">
        <f t="shared" si="873"/>
        <v>0.18572330905911694</v>
      </c>
      <c r="W4007" s="5">
        <f t="shared" si="874"/>
        <v>0.25297385350441615</v>
      </c>
      <c r="X4007" s="6">
        <f t="shared" si="875"/>
        <v>9.0716211197090835E-2</v>
      </c>
      <c r="Y4007" s="6">
        <f t="shared" si="876"/>
        <v>0.12520140208405095</v>
      </c>
      <c r="AA4007">
        <f>(O4007*constantes!$B$4)+(LN(110)*constantes!$B$5)+(LN(22)*constantes!$B$8)+(F4007*constantes!$B$9)</f>
        <v>23.221146741638901</v>
      </c>
      <c r="AB4007">
        <f t="shared" si="877"/>
        <v>5.8221930281009082E-2</v>
      </c>
      <c r="AC4007">
        <f>(O4007*constantes!$D$4)+(LN(110)*constantes!$D$5)+(LN(22)*constantes!$D$8)+(F4007*constantes!$D$9)</f>
        <v>25.336132614771724</v>
      </c>
      <c r="AD4007" s="7">
        <f t="shared" si="878"/>
        <v>2.6562184906686825E-2</v>
      </c>
      <c r="AF4007">
        <f>(O4007*constantes!$B$4)+(LN(125)*constantes!$B$5)+(LN(22.5)*constantes!$B$8)+(F4007*constantes!$B$9)</f>
        <v>23.47610367839329</v>
      </c>
      <c r="AG4007">
        <f t="shared" si="879"/>
        <v>7.448581103683527E-2</v>
      </c>
      <c r="AH4007">
        <f>(O4007*constantes!$D$4)+(LN(125)*constantes!$D$5)+(LN(22.5)*constantes!$D$8)+(F4007*constantes!$D$9)</f>
        <v>25.707205631379956</v>
      </c>
      <c r="AI4007">
        <f t="shared" si="880"/>
        <v>3.8265438641588045E-2</v>
      </c>
    </row>
    <row r="4008" spans="1:35" x14ac:dyDescent="0.25">
      <c r="A4008" s="11">
        <v>4007</v>
      </c>
      <c r="B4008">
        <v>0</v>
      </c>
      <c r="C4008">
        <v>46</v>
      </c>
      <c r="D4008">
        <v>1</v>
      </c>
      <c r="E4008">
        <v>1</v>
      </c>
      <c r="F4008">
        <v>0</v>
      </c>
      <c r="G4008">
        <v>162.5</v>
      </c>
      <c r="H4008">
        <v>26.13</v>
      </c>
      <c r="I4008">
        <f>IF(AND(B4008=1,E4008=0),V4008,IF(AND(B4008=1,E4008=1),W4008,IF(AND(B4008=0,E4008=0),X4008,IF(AND(B4008=0,E4008=1),Y4008,ERROR))))</f>
        <v>0.18761161582631358</v>
      </c>
      <c r="K4008">
        <f t="shared" si="868"/>
        <v>3.4153313573738631E-2</v>
      </c>
      <c r="L4008">
        <f t="shared" si="869"/>
        <v>2.3692217580876362E-2</v>
      </c>
      <c r="M4008" s="22" t="str">
        <f t="shared" si="881"/>
        <v>Elevated Risk</v>
      </c>
      <c r="O4008">
        <f t="shared" si="870"/>
        <v>3.8286413964890951</v>
      </c>
      <c r="P4008">
        <f t="shared" si="871"/>
        <v>5.0906780017697919</v>
      </c>
      <c r="Q4008">
        <f t="shared" si="872"/>
        <v>3.2630840795325211</v>
      </c>
      <c r="R4008">
        <f>(O4008*constantes!$B$4)+(P4008*constantes!$B$5)+(D4008*constantes!$B$6)+(Q4008*constantes!$B$8)+(F4008*constantes!$B$9)</f>
        <v>24.658427634868797</v>
      </c>
      <c r="S4008" s="4">
        <f>(O4008*constantes!$B$4)+(P4008*constantes!$C$5)+(D4008*constantes!$B$6)+(Q4008*constantes!$B$8)+(F4008*constantes!$B$9)</f>
        <v>25.023123806915589</v>
      </c>
      <c r="T4008">
        <f>(O4008*constantes!$D$4)+(P4008*constantes!$D$5)+(D4008*constantes!$D$6)+(Q4008*constantes!$D$8)+(F4008*constantes!$D$9)</f>
        <v>27.024552038363851</v>
      </c>
      <c r="U4008">
        <f>(O4008*constantes!$D$4)+(P4008*constantes!$E$5)+(D4008*constantes!$D$6)+(Q4008*constantes!$D$8)+(F4008*constantes!$D$9)</f>
        <v>27.379677735767313</v>
      </c>
      <c r="V4008" s="5">
        <f t="shared" si="873"/>
        <v>0.22313881014692971</v>
      </c>
      <c r="W4008" s="5">
        <f t="shared" si="874"/>
        <v>0.30483779112934906</v>
      </c>
      <c r="X4008" s="6">
        <f t="shared" si="875"/>
        <v>0.13555640871921415</v>
      </c>
      <c r="Y4008" s="6">
        <f t="shared" si="876"/>
        <v>0.18761161582631358</v>
      </c>
      <c r="AA4008">
        <f>(O4008*constantes!$B$4)+(LN(110)*constantes!$B$5)+(LN(22)*constantes!$B$8)+(F4008*constantes!$B$9)</f>
        <v>23.088660364337766</v>
      </c>
      <c r="AB4008">
        <f t="shared" si="877"/>
        <v>5.1185816914687488E-2</v>
      </c>
      <c r="AC4008">
        <f>(O4008*constantes!$D$4)+(LN(110)*constantes!$D$5)+(LN(22)*constantes!$D$8)+(F4008*constantes!$D$9)</f>
        <v>25.220324924765169</v>
      </c>
      <c r="AD4008" s="7">
        <f t="shared" si="878"/>
        <v>2.3692217580876362E-2</v>
      </c>
      <c r="AF4008">
        <f>(O4008*constantes!$B$4)+(LN(125)*constantes!$B$5)+(LN(22.5)*constantes!$B$8)+(F4008*constantes!$B$9)</f>
        <v>23.343617301092156</v>
      </c>
      <c r="AG4008">
        <f t="shared" si="879"/>
        <v>6.5553501255932511E-2</v>
      </c>
      <c r="AH4008">
        <f>(O4008*constantes!$D$4)+(LN(125)*constantes!$D$5)+(LN(22.5)*constantes!$D$8)+(F4008*constantes!$D$9)</f>
        <v>25.591397941373401</v>
      </c>
      <c r="AI4008">
        <f t="shared" si="880"/>
        <v>3.4153313573738631E-2</v>
      </c>
    </row>
    <row r="4009" spans="1:35" x14ac:dyDescent="0.25">
      <c r="A4009" s="11">
        <v>4008</v>
      </c>
      <c r="B4009">
        <v>1</v>
      </c>
      <c r="C4009">
        <v>55</v>
      </c>
      <c r="D4009">
        <v>1</v>
      </c>
      <c r="E4009">
        <v>0</v>
      </c>
      <c r="F4009">
        <v>0</v>
      </c>
      <c r="G4009">
        <v>130</v>
      </c>
      <c r="H4009">
        <v>26.79</v>
      </c>
      <c r="I4009">
        <f>IF(AND(B4009=1,E4009=0),V4009,IF(AND(B4009=1,E4009=1),W4009,IF(AND(B4009=0,E4009=0),X4009,IF(AND(B4009=0,E4009=1),Y4009,ERROR))))</f>
        <v>0.25689868611694655</v>
      </c>
      <c r="K4009">
        <f t="shared" si="868"/>
        <v>0.11152976090806932</v>
      </c>
      <c r="L4009">
        <f t="shared" si="869"/>
        <v>8.7567364830949512E-2</v>
      </c>
      <c r="M4009" s="22" t="str">
        <f t="shared" si="881"/>
        <v>Elevated Risk</v>
      </c>
      <c r="O4009">
        <f t="shared" si="870"/>
        <v>4.0073331852324712</v>
      </c>
      <c r="P4009">
        <f t="shared" si="871"/>
        <v>4.8675344504555822</v>
      </c>
      <c r="Q4009">
        <f t="shared" si="872"/>
        <v>3.2880286835565173</v>
      </c>
      <c r="R4009">
        <f>(O4009*constantes!$B$4)+(P4009*constantes!$B$5)+(D4009*constantes!$B$6)+(Q4009*constantes!$B$8)+(F4009*constantes!$B$9)</f>
        <v>24.82051422011552</v>
      </c>
      <c r="S4009" s="4">
        <f>(O4009*constantes!$B$4)+(P4009*constantes!$C$5)+(D4009*constantes!$B$6)+(Q4009*constantes!$B$8)+(F4009*constantes!$B$9)</f>
        <v>25.169224388146155</v>
      </c>
      <c r="T4009">
        <f>(O4009*constantes!$D$4)+(P4009*constantes!$D$5)+(D4009*constantes!$D$6)+(Q4009*constantes!$D$8)+(F4009*constantes!$D$9)</f>
        <v>26.895855105839804</v>
      </c>
      <c r="U4009">
        <f>(O4009*constantes!$D$4)+(P4009*constantes!$E$5)+(D4009*constantes!$D$6)+(Q4009*constantes!$D$8)+(F4009*constantes!$D$9)</f>
        <v>27.235414309103586</v>
      </c>
      <c r="V4009" s="5">
        <f t="shared" si="873"/>
        <v>0.25689868611694655</v>
      </c>
      <c r="W4009" s="5">
        <f t="shared" si="874"/>
        <v>0.34348550515163823</v>
      </c>
      <c r="X4009" s="6">
        <f t="shared" si="875"/>
        <v>0.12021548234536505</v>
      </c>
      <c r="Y4009" s="6">
        <f t="shared" si="876"/>
        <v>0.16461614470480324</v>
      </c>
      <c r="AA4009">
        <f>(O4009*constantes!$B$4)+(LN(110)*constantes!$B$5)+(LN(22)*constantes!$B$8)+(F4009*constantes!$B$9)</f>
        <v>23.644920755024344</v>
      </c>
      <c r="AB4009">
        <f t="shared" si="877"/>
        <v>8.7567364830949512E-2</v>
      </c>
      <c r="AC4009">
        <f>(O4009*constantes!$D$4)+(LN(110)*constantes!$D$5)+(LN(22)*constantes!$D$8)+(F4009*constantes!$D$9)</f>
        <v>25.706557790361106</v>
      </c>
      <c r="AD4009" s="7">
        <f t="shared" si="878"/>
        <v>3.8241136753246696E-2</v>
      </c>
      <c r="AF4009">
        <f>(O4009*constantes!$B$4)+(LN(125)*constantes!$B$5)+(LN(22.5)*constantes!$B$8)+(F4009*constantes!$B$9)</f>
        <v>23.899877691778737</v>
      </c>
      <c r="AG4009">
        <f t="shared" si="879"/>
        <v>0.11152976090806932</v>
      </c>
      <c r="AH4009">
        <f>(O4009*constantes!$D$4)+(LN(125)*constantes!$D$5)+(LN(22.5)*constantes!$D$8)+(F4009*constantes!$D$9)</f>
        <v>26.077630806969339</v>
      </c>
      <c r="AI4009">
        <f t="shared" si="880"/>
        <v>5.4942946453026109E-2</v>
      </c>
    </row>
    <row r="4010" spans="1:35" x14ac:dyDescent="0.25">
      <c r="A4010" s="11">
        <v>4009</v>
      </c>
      <c r="B4010">
        <v>1</v>
      </c>
      <c r="C4010">
        <v>36</v>
      </c>
      <c r="D4010">
        <v>0</v>
      </c>
      <c r="E4010">
        <v>1</v>
      </c>
      <c r="F4010">
        <v>0</v>
      </c>
      <c r="G4010">
        <v>143</v>
      </c>
      <c r="H4010">
        <v>28.3</v>
      </c>
      <c r="I4010">
        <f>IF(AND(B4010=1,E4010=0),V4010,IF(AND(B4010=1,E4010=1),W4010,IF(AND(B4010=0,E4010=0),X4010,IF(AND(B4010=0,E4010=1),Y4010,ERROR))))</f>
        <v>6.7082522825968161E-2</v>
      </c>
      <c r="K4010">
        <f t="shared" si="868"/>
        <v>3.1117023555229495E-2</v>
      </c>
      <c r="L4010">
        <f t="shared" si="869"/>
        <v>2.4199659473180479E-2</v>
      </c>
      <c r="M4010" s="22" t="str">
        <f t="shared" si="881"/>
        <v>Elevated Risk</v>
      </c>
      <c r="O4010">
        <f t="shared" si="870"/>
        <v>3.5835189384561099</v>
      </c>
      <c r="P4010">
        <f t="shared" si="871"/>
        <v>4.962844630259907</v>
      </c>
      <c r="Q4010">
        <f t="shared" si="872"/>
        <v>3.3428618046491918</v>
      </c>
      <c r="R4010">
        <f>(O4010*constantes!$B$4)+(P4010*constantes!$B$5)+(D4010*constantes!$B$6)+(Q4010*constantes!$B$8)+(F4010*constantes!$B$9)</f>
        <v>23.011945484230623</v>
      </c>
      <c r="S4010" s="4">
        <f>(O4010*constantes!$B$4)+(P4010*constantes!$C$5)+(D4010*constantes!$B$6)+(Q4010*constantes!$B$8)+(F4010*constantes!$B$9)</f>
        <v>23.367483673542441</v>
      </c>
      <c r="T4010">
        <f>(O4010*constantes!$D$4)+(P4010*constantes!$D$5)+(D4010*constantes!$D$6)+(Q4010*constantes!$D$8)+(F4010*constantes!$D$9)</f>
        <v>25.420079264396062</v>
      </c>
      <c r="U4010">
        <f>(O4010*constantes!$D$4)+(P4010*constantes!$E$5)+(D4010*constantes!$D$6)+(Q4010*constantes!$D$8)+(F4010*constantes!$D$9)</f>
        <v>25.766287305802994</v>
      </c>
      <c r="V4010" s="5">
        <f t="shared" si="873"/>
        <v>4.7497223744334738E-2</v>
      </c>
      <c r="W4010" s="5">
        <f t="shared" si="874"/>
        <v>6.7082522825968161E-2</v>
      </c>
      <c r="X4010" s="6">
        <f t="shared" si="875"/>
        <v>2.8854385507819047E-2</v>
      </c>
      <c r="Y4010" s="6">
        <f t="shared" si="876"/>
        <v>4.0546498062433156E-2</v>
      </c>
      <c r="AA4010">
        <f>(O4010*constantes!$B$4)+(LN(110)*constantes!$B$5)+(LN(22)*constantes!$B$8)+(F4010*constantes!$B$9)</f>
        <v>22.325603957379403</v>
      </c>
      <c r="AB4010">
        <f t="shared" si="877"/>
        <v>2.4199659473180479E-2</v>
      </c>
      <c r="AC4010">
        <f>(O4010*constantes!$D$4)+(LN(110)*constantes!$D$5)+(LN(22)*constantes!$D$8)+(F4010*constantes!$D$9)</f>
        <v>24.553329557885352</v>
      </c>
      <c r="AD4010" s="7">
        <f t="shared" si="878"/>
        <v>1.2230943924327331E-2</v>
      </c>
      <c r="AF4010">
        <f>(O4010*constantes!$B$4)+(LN(125)*constantes!$B$5)+(LN(22.5)*constantes!$B$8)+(F4010*constantes!$B$9)</f>
        <v>22.580560894133793</v>
      </c>
      <c r="AG4010">
        <f t="shared" si="879"/>
        <v>3.1117023555229495E-2</v>
      </c>
      <c r="AH4010">
        <f>(O4010*constantes!$D$4)+(LN(125)*constantes!$D$5)+(LN(22.5)*constantes!$D$8)+(F4010*constantes!$D$9)</f>
        <v>24.924402574493584</v>
      </c>
      <c r="AI4010">
        <f t="shared" si="880"/>
        <v>1.7677356619603457E-2</v>
      </c>
    </row>
    <row r="4011" spans="1:35" x14ac:dyDescent="0.25">
      <c r="A4011" s="11">
        <v>4010</v>
      </c>
      <c r="B4011">
        <v>0</v>
      </c>
      <c r="C4011">
        <v>44</v>
      </c>
      <c r="D4011">
        <v>1</v>
      </c>
      <c r="E4011">
        <v>0</v>
      </c>
      <c r="F4011">
        <v>0</v>
      </c>
      <c r="G4011">
        <v>107</v>
      </c>
      <c r="H4011">
        <v>19.28</v>
      </c>
      <c r="I4011">
        <f>IF(AND(B4011=1,E4011=0),V4011,IF(AND(B4011=1,E4011=1),W4011,IF(AND(B4011=0,E4011=0),X4011,IF(AND(B4011=0,E4011=1),Y4011,ERROR))))</f>
        <v>3.3534527181561802E-2</v>
      </c>
      <c r="K4011">
        <f t="shared" si="868"/>
        <v>3.0321952038303235E-2</v>
      </c>
      <c r="L4011">
        <f t="shared" si="869"/>
        <v>2.102161003401426E-2</v>
      </c>
      <c r="M4011" s="22" t="str">
        <f t="shared" si="881"/>
        <v>Elevated Risk</v>
      </c>
      <c r="O4011">
        <f t="shared" si="870"/>
        <v>3.784189633918261</v>
      </c>
      <c r="P4011">
        <f t="shared" si="871"/>
        <v>4.6728288344619058</v>
      </c>
      <c r="Q4011">
        <f t="shared" si="872"/>
        <v>2.9590682891823996</v>
      </c>
      <c r="R4011">
        <f>(O4011*constantes!$B$4)+(P4011*constantes!$B$5)+(D4011*constantes!$B$6)+(Q4011*constantes!$B$8)+(F4011*constantes!$B$9)</f>
        <v>23.503892844650913</v>
      </c>
      <c r="S4011" s="4">
        <f>(O4011*constantes!$B$4)+(P4011*constantes!$C$5)+(D4011*constantes!$B$6)+(Q4011*constantes!$B$8)+(F4011*constantes!$B$9)</f>
        <v>23.838654302351763</v>
      </c>
      <c r="T4011">
        <f>(O4011*constantes!$D$4)+(P4011*constantes!$D$5)+(D4011*constantes!$D$6)+(Q4011*constantes!$D$8)+(F4011*constantes!$D$9)</f>
        <v>25.572795506756705</v>
      </c>
      <c r="U4011">
        <f>(O4011*constantes!$D$4)+(P4011*constantes!$E$5)+(D4011*constantes!$D$6)+(Q4011*constantes!$D$8)+(F4011*constantes!$D$9)</f>
        <v>25.898772046248766</v>
      </c>
      <c r="V4011" s="5">
        <f t="shared" si="873"/>
        <v>7.6502351535971291E-2</v>
      </c>
      <c r="W4011" s="5">
        <f t="shared" si="874"/>
        <v>0.10526829874099863</v>
      </c>
      <c r="X4011" s="6">
        <f t="shared" si="875"/>
        <v>3.3534527181561802E-2</v>
      </c>
      <c r="Y4011" s="6">
        <f t="shared" si="876"/>
        <v>4.6155864407666169E-2</v>
      </c>
      <c r="AA4011">
        <f>(O4011*constantes!$B$4)+(LN(110)*constantes!$B$5)+(LN(22)*constantes!$B$8)+(F4011*constantes!$B$9)</f>
        <v>22.95028380552526</v>
      </c>
      <c r="AB4011">
        <f t="shared" si="877"/>
        <v>4.4721443860098575E-2</v>
      </c>
      <c r="AC4011">
        <f>(O4011*constantes!$D$4)+(LN(110)*constantes!$D$5)+(LN(22)*constantes!$D$8)+(F4011*constantes!$D$9)</f>
        <v>25.099368567186549</v>
      </c>
      <c r="AD4011" s="7">
        <f t="shared" si="878"/>
        <v>2.102161003401426E-2</v>
      </c>
      <c r="AF4011">
        <f>(O4011*constantes!$B$4)+(LN(125)*constantes!$B$5)+(LN(22.5)*constantes!$B$8)+(F4011*constantes!$B$9)</f>
        <v>23.205240742279653</v>
      </c>
      <c r="AG4011">
        <f t="shared" si="879"/>
        <v>5.7330036913051163E-2</v>
      </c>
      <c r="AH4011">
        <f>(O4011*constantes!$D$4)+(LN(125)*constantes!$D$5)+(LN(22.5)*constantes!$D$8)+(F4011*constantes!$D$9)</f>
        <v>25.470441583794781</v>
      </c>
      <c r="AI4011">
        <f t="shared" si="880"/>
        <v>3.0321952038303235E-2</v>
      </c>
    </row>
    <row r="4012" spans="1:35" x14ac:dyDescent="0.25">
      <c r="A4012" s="11">
        <v>4011</v>
      </c>
      <c r="B4012">
        <v>1</v>
      </c>
      <c r="C4012">
        <v>60</v>
      </c>
      <c r="D4012">
        <v>1</v>
      </c>
      <c r="E4012">
        <v>1</v>
      </c>
      <c r="F4012">
        <v>0</v>
      </c>
      <c r="G4012">
        <v>173</v>
      </c>
      <c r="H4012">
        <v>28.63</v>
      </c>
      <c r="I4012">
        <f>IF(AND(B4012=1,E4012=0),V4012,IF(AND(B4012=1,E4012=1),W4012,IF(AND(B4012=0,E4012=0),X4012,IF(AND(B4012=0,E4012=1),Y4012,ERROR))))</f>
        <v>0.63525675776268065</v>
      </c>
      <c r="K4012">
        <f t="shared" si="868"/>
        <v>0.14362116573454531</v>
      </c>
      <c r="L4012">
        <f t="shared" si="869"/>
        <v>0.11321269470654882</v>
      </c>
      <c r="M4012" s="22" t="str">
        <f t="shared" si="881"/>
        <v>'&gt;30%</v>
      </c>
      <c r="O4012">
        <f t="shared" si="870"/>
        <v>4.0943445622221004</v>
      </c>
      <c r="P4012">
        <f t="shared" si="871"/>
        <v>5.1532915944977793</v>
      </c>
      <c r="Q4012">
        <f t="shared" si="872"/>
        <v>3.3544551191100238</v>
      </c>
      <c r="R4012">
        <f>(O4012*constantes!$B$4)+(P4012*constantes!$B$5)+(D4012*constantes!$B$6)+(Q4012*constantes!$B$8)+(F4012*constantes!$B$9)</f>
        <v>25.674140404312705</v>
      </c>
      <c r="S4012" s="4">
        <f>(O4012*constantes!$B$4)+(P4012*constantes!$C$5)+(D4012*constantes!$B$6)+(Q4012*constantes!$B$8)+(F4012*constantes!$B$9)</f>
        <v>26.043322214142524</v>
      </c>
      <c r="T4012">
        <f>(O4012*constantes!$D$4)+(P4012*constantes!$D$5)+(D4012*constantes!$D$6)+(Q4012*constantes!$D$8)+(F4012*constantes!$D$9)</f>
        <v>27.970388796649441</v>
      </c>
      <c r="U4012">
        <f>(O4012*constantes!$D$4)+(P4012*constantes!$E$5)+(D4012*constantes!$D$6)+(Q4012*constantes!$D$8)+(F4012*constantes!$D$9)</f>
        <v>28.329882418281606</v>
      </c>
      <c r="V4012" s="5">
        <f t="shared" si="873"/>
        <v>0.50203145101925339</v>
      </c>
      <c r="W4012" s="5">
        <f t="shared" si="874"/>
        <v>0.63525675776268065</v>
      </c>
      <c r="X4012" s="6">
        <f t="shared" si="875"/>
        <v>0.31277495572562231</v>
      </c>
      <c r="Y4012" s="6">
        <f t="shared" si="876"/>
        <v>0.41571144672117399</v>
      </c>
      <c r="AA4012">
        <f>(O4012*constantes!$B$4)+(LN(110)*constantes!$B$5)+(LN(22)*constantes!$B$8)+(F4012*constantes!$B$9)</f>
        <v>23.915783691137978</v>
      </c>
      <c r="AB4012">
        <f t="shared" si="877"/>
        <v>0.11321269470654882</v>
      </c>
      <c r="AC4012">
        <f>(O4012*constantes!$D$4)+(LN(110)*constantes!$D$5)+(LN(22)*constantes!$D$8)+(F4012*constantes!$D$9)</f>
        <v>25.943321837946279</v>
      </c>
      <c r="AD4012" s="7">
        <f t="shared" si="878"/>
        <v>4.820708918468708E-2</v>
      </c>
      <c r="AF4012">
        <f>(O4012*constantes!$B$4)+(LN(125)*constantes!$B$5)+(LN(22.5)*constantes!$B$8)+(F4012*constantes!$B$9)</f>
        <v>24.170740627892375</v>
      </c>
      <c r="AG4012">
        <f t="shared" si="879"/>
        <v>0.14362116573454531</v>
      </c>
      <c r="AH4012">
        <f>(O4012*constantes!$D$4)+(LN(125)*constantes!$D$5)+(LN(22.5)*constantes!$D$8)+(F4012*constantes!$D$9)</f>
        <v>26.314394854554511</v>
      </c>
      <c r="AI4012">
        <f t="shared" si="880"/>
        <v>6.9102564331433469E-2</v>
      </c>
    </row>
    <row r="4013" spans="1:35" x14ac:dyDescent="0.25">
      <c r="A4013" s="11">
        <v>4012</v>
      </c>
      <c r="B4013">
        <v>0</v>
      </c>
      <c r="C4013">
        <v>34</v>
      </c>
      <c r="D4013">
        <v>0</v>
      </c>
      <c r="E4013">
        <v>0</v>
      </c>
      <c r="F4013">
        <v>0</v>
      </c>
      <c r="G4013">
        <v>108.5</v>
      </c>
      <c r="H4013">
        <v>25.67</v>
      </c>
      <c r="I4013">
        <f>IF(AND(B4013=1,E4013=0),V4013,IF(AND(B4013=1,E4013=1),W4013,IF(AND(B4013=0,E4013=0),X4013,IF(AND(B4013=0,E4013=1),Y4013,ERROR))))</f>
        <v>1.090651024476863E-2</v>
      </c>
      <c r="K4013">
        <f t="shared" si="868"/>
        <v>1.5150498846978833E-2</v>
      </c>
      <c r="L4013">
        <f t="shared" si="869"/>
        <v>1.0478459792489292E-2</v>
      </c>
      <c r="M4013" s="22" t="str">
        <f t="shared" si="881"/>
        <v>OPTIMAL</v>
      </c>
      <c r="O4013">
        <f t="shared" si="870"/>
        <v>3.5263605246161616</v>
      </c>
      <c r="P4013">
        <f t="shared" si="871"/>
        <v>4.6867501729805143</v>
      </c>
      <c r="Q4013">
        <f t="shared" si="872"/>
        <v>3.2453229948830491</v>
      </c>
      <c r="R4013">
        <f>(O4013*constantes!$B$4)+(P4013*constantes!$B$5)+(D4013*constantes!$B$6)+(Q4013*constantes!$B$8)+(F4013*constantes!$B$9)</f>
        <v>22.244510480255251</v>
      </c>
      <c r="S4013" s="4">
        <f>(O4013*constantes!$B$4)+(P4013*constantes!$C$5)+(D4013*constantes!$B$6)+(Q4013*constantes!$B$8)+(F4013*constantes!$B$9)</f>
        <v>22.580269262647576</v>
      </c>
      <c r="T4013">
        <f>(O4013*constantes!$D$4)+(P4013*constantes!$D$5)+(D4013*constantes!$D$6)+(Q4013*constantes!$D$8)+(F4013*constantes!$D$9)</f>
        <v>24.438051642929878</v>
      </c>
      <c r="U4013">
        <f>(O4013*constantes!$D$4)+(P4013*constantes!$E$5)+(D4013*constantes!$D$6)+(Q4013*constantes!$D$8)+(F4013*constantes!$D$9)</f>
        <v>24.764999334997</v>
      </c>
      <c r="V4013" s="5">
        <f t="shared" si="873"/>
        <v>2.2335903771422028E-2</v>
      </c>
      <c r="W4013" s="5">
        <f t="shared" si="874"/>
        <v>3.1108092789112085E-2</v>
      </c>
      <c r="X4013" s="6">
        <f t="shared" si="875"/>
        <v>1.090651024476863E-2</v>
      </c>
      <c r="Y4013" s="6">
        <f t="shared" si="876"/>
        <v>1.5092405675629195E-2</v>
      </c>
      <c r="AA4013">
        <f>(O4013*constantes!$B$4)+(LN(110)*constantes!$B$5)+(LN(22)*constantes!$B$8)+(F4013*constantes!$B$9)</f>
        <v>22.147672101432196</v>
      </c>
      <c r="AB4013">
        <f t="shared" si="877"/>
        <v>2.0295430328568731E-2</v>
      </c>
      <c r="AC4013">
        <f>(O4013*constantes!$D$4)+(LN(110)*constantes!$D$5)+(LN(22)*constantes!$D$8)+(F4013*constantes!$D$9)</f>
        <v>24.397797512737885</v>
      </c>
      <c r="AD4013" s="7">
        <f t="shared" si="878"/>
        <v>1.0478459792489292E-2</v>
      </c>
      <c r="AF4013">
        <f>(O4013*constantes!$B$4)+(LN(125)*constantes!$B$5)+(LN(22.5)*constantes!$B$8)+(F4013*constantes!$B$9)</f>
        <v>22.402629038186589</v>
      </c>
      <c r="AG4013">
        <f t="shared" si="879"/>
        <v>2.6111793448385767E-2</v>
      </c>
      <c r="AH4013">
        <f>(O4013*constantes!$D$4)+(LN(125)*constantes!$D$5)+(LN(22.5)*constantes!$D$8)+(F4013*constantes!$D$9)</f>
        <v>24.768870529346117</v>
      </c>
      <c r="AI4013">
        <f t="shared" si="880"/>
        <v>1.5150498846978833E-2</v>
      </c>
    </row>
    <row r="4014" spans="1:35" x14ac:dyDescent="0.25">
      <c r="A4014" s="11">
        <v>4013</v>
      </c>
      <c r="B4014">
        <v>1</v>
      </c>
      <c r="C4014">
        <v>40</v>
      </c>
      <c r="D4014">
        <v>1</v>
      </c>
      <c r="E4014">
        <v>0</v>
      </c>
      <c r="F4014">
        <v>0</v>
      </c>
      <c r="G4014">
        <v>130</v>
      </c>
      <c r="H4014">
        <v>23.48</v>
      </c>
      <c r="I4014">
        <f>IF(AND(B4014=1,E4014=0),V4014,IF(AND(B4014=1,E4014=1),W4014,IF(AND(B4014=0,E4014=0),X4014,IF(AND(B4014=0,E4014=1),Y4014,ERROR))))</f>
        <v>9.4478896132292434E-2</v>
      </c>
      <c r="K4014">
        <f t="shared" si="868"/>
        <v>4.2933030992125865E-2</v>
      </c>
      <c r="L4014">
        <f t="shared" si="869"/>
        <v>3.3434567241904078E-2</v>
      </c>
      <c r="M4014" s="22" t="str">
        <f t="shared" si="881"/>
        <v>Elevated Risk</v>
      </c>
      <c r="O4014">
        <f t="shared" si="870"/>
        <v>3.6888794541139363</v>
      </c>
      <c r="P4014">
        <f t="shared" si="871"/>
        <v>4.8675344504555822</v>
      </c>
      <c r="Q4014">
        <f t="shared" si="872"/>
        <v>3.1561489949598958</v>
      </c>
      <c r="R4014">
        <f>(O4014*constantes!$B$4)+(P4014*constantes!$B$5)+(D4014*constantes!$B$6)+(Q4014*constantes!$B$8)+(F4014*constantes!$B$9)</f>
        <v>23.724630232564017</v>
      </c>
      <c r="S4014" s="4">
        <f>(O4014*constantes!$B$4)+(P4014*constantes!$C$5)+(D4014*constantes!$B$6)+(Q4014*constantes!$B$8)+(F4014*constantes!$B$9)</f>
        <v>24.073340400594656</v>
      </c>
      <c r="T4014">
        <f>(O4014*constantes!$D$4)+(P4014*constantes!$D$5)+(D4014*constantes!$D$6)+(Q4014*constantes!$D$8)+(F4014*constantes!$D$9)</f>
        <v>25.961896720910069</v>
      </c>
      <c r="U4014">
        <f>(O4014*constantes!$D$4)+(P4014*constantes!$E$5)+(D4014*constantes!$D$6)+(Q4014*constantes!$D$8)+(F4014*constantes!$D$9)</f>
        <v>26.301455924173847</v>
      </c>
      <c r="V4014" s="5">
        <f t="shared" si="873"/>
        <v>9.4478896132292434E-2</v>
      </c>
      <c r="W4014" s="5">
        <f t="shared" si="874"/>
        <v>0.1312096095921923</v>
      </c>
      <c r="X4014" s="6">
        <f t="shared" si="875"/>
        <v>4.9088346328583166E-2</v>
      </c>
      <c r="Y4014" s="6">
        <f t="shared" si="876"/>
        <v>6.8245242345923551E-2</v>
      </c>
      <c r="AA4014">
        <f>(O4014*constantes!$B$4)+(LN(110)*constantes!$B$5)+(LN(22)*constantes!$B$8)+(F4014*constantes!$B$9)</f>
        <v>22.653587028201589</v>
      </c>
      <c r="AB4014">
        <f t="shared" si="877"/>
        <v>3.3434567241904078E-2</v>
      </c>
      <c r="AC4014">
        <f>(O4014*constantes!$D$4)+(LN(110)*constantes!$D$5)+(LN(22)*constantes!$D$8)+(F4014*constantes!$D$9)</f>
        <v>24.840022896226397</v>
      </c>
      <c r="AD4014" s="7">
        <f t="shared" si="878"/>
        <v>1.6258639030403699E-2</v>
      </c>
      <c r="AF4014">
        <f>(O4014*constantes!$B$4)+(LN(125)*constantes!$B$5)+(LN(22.5)*constantes!$B$8)+(F4014*constantes!$B$9)</f>
        <v>22.908543964955982</v>
      </c>
      <c r="AG4014">
        <f t="shared" si="879"/>
        <v>4.2933030992125865E-2</v>
      </c>
      <c r="AH4014">
        <f>(O4014*constantes!$D$4)+(LN(125)*constantes!$D$5)+(LN(22.5)*constantes!$D$8)+(F4014*constantes!$D$9)</f>
        <v>25.211095912834629</v>
      </c>
      <c r="AI4014">
        <f t="shared" si="880"/>
        <v>2.3477142937900042E-2</v>
      </c>
    </row>
    <row r="4015" spans="1:35" x14ac:dyDescent="0.25">
      <c r="A4015" s="11">
        <v>4014</v>
      </c>
      <c r="B4015">
        <v>1</v>
      </c>
      <c r="C4015">
        <v>40</v>
      </c>
      <c r="D4015">
        <v>1</v>
      </c>
      <c r="E4015">
        <v>0</v>
      </c>
      <c r="F4015">
        <v>0</v>
      </c>
      <c r="G4015">
        <v>112</v>
      </c>
      <c r="H4015">
        <v>25.09</v>
      </c>
      <c r="I4015">
        <f>IF(AND(B4015=1,E4015=0),V4015,IF(AND(B4015=1,E4015=1),W4015,IF(AND(B4015=0,E4015=0),X4015,IF(AND(B4015=0,E4015=1),Y4015,ERROR))))</f>
        <v>7.6270526426977181E-2</v>
      </c>
      <c r="K4015">
        <f t="shared" si="868"/>
        <v>4.2933030992125865E-2</v>
      </c>
      <c r="L4015">
        <f t="shared" si="869"/>
        <v>3.3434567241904078E-2</v>
      </c>
      <c r="M4015" s="22" t="str">
        <f t="shared" si="881"/>
        <v>Elevated Risk</v>
      </c>
      <c r="O4015">
        <f t="shared" si="870"/>
        <v>3.6888794541139363</v>
      </c>
      <c r="P4015">
        <f t="shared" si="871"/>
        <v>4.7184988712950942</v>
      </c>
      <c r="Q4015">
        <f t="shared" si="872"/>
        <v>3.222469360378331</v>
      </c>
      <c r="R4015">
        <f>(O4015*constantes!$B$4)+(P4015*constantes!$B$5)+(D4015*constantes!$B$6)+(Q4015*constantes!$B$8)+(F4015*constantes!$B$9)</f>
        <v>23.500734106467753</v>
      </c>
      <c r="S4015" s="4">
        <f>(O4015*constantes!$B$4)+(P4015*constantes!$C$5)+(D4015*constantes!$B$6)+(Q4015*constantes!$B$8)+(F4015*constantes!$B$9)</f>
        <v>23.838767365607332</v>
      </c>
      <c r="T4015">
        <f>(O4015*constantes!$D$4)+(P4015*constantes!$D$5)+(D4015*constantes!$D$6)+(Q4015*constantes!$D$8)+(F4015*constantes!$D$9)</f>
        <v>25.576579336753916</v>
      </c>
      <c r="U4015">
        <f>(O4015*constantes!$D$4)+(P4015*constantes!$E$5)+(D4015*constantes!$D$6)+(Q4015*constantes!$D$8)+(F4015*constantes!$D$9)</f>
        <v>25.905741818015461</v>
      </c>
      <c r="V4015" s="5">
        <f t="shared" si="873"/>
        <v>7.6270526426977181E-2</v>
      </c>
      <c r="W4015" s="5">
        <f t="shared" si="874"/>
        <v>0.10527955161511571</v>
      </c>
      <c r="X4015" s="6">
        <f t="shared" si="875"/>
        <v>3.3659492571816663E-2</v>
      </c>
      <c r="Y4015" s="6">
        <f t="shared" si="876"/>
        <v>4.6471064491512504E-2</v>
      </c>
      <c r="AA4015">
        <f>(O4015*constantes!$B$4)+(LN(110)*constantes!$B$5)+(LN(22)*constantes!$B$8)+(F4015*constantes!$B$9)</f>
        <v>22.653587028201589</v>
      </c>
      <c r="AB4015">
        <f t="shared" si="877"/>
        <v>3.3434567241904078E-2</v>
      </c>
      <c r="AC4015">
        <f>(O4015*constantes!$D$4)+(LN(110)*constantes!$D$5)+(LN(22)*constantes!$D$8)+(F4015*constantes!$D$9)</f>
        <v>24.840022896226397</v>
      </c>
      <c r="AD4015" s="7">
        <f t="shared" si="878"/>
        <v>1.6258639030403699E-2</v>
      </c>
      <c r="AF4015">
        <f>(O4015*constantes!$B$4)+(LN(125)*constantes!$B$5)+(LN(22.5)*constantes!$B$8)+(F4015*constantes!$B$9)</f>
        <v>22.908543964955982</v>
      </c>
      <c r="AG4015">
        <f t="shared" si="879"/>
        <v>4.2933030992125865E-2</v>
      </c>
      <c r="AH4015">
        <f>(O4015*constantes!$D$4)+(LN(125)*constantes!$D$5)+(LN(22.5)*constantes!$D$8)+(F4015*constantes!$D$9)</f>
        <v>25.211095912834629</v>
      </c>
      <c r="AI4015">
        <f t="shared" si="880"/>
        <v>2.3477142937900042E-2</v>
      </c>
    </row>
    <row r="4016" spans="1:35" x14ac:dyDescent="0.25">
      <c r="A4016" s="11">
        <v>4015</v>
      </c>
      <c r="B4016">
        <v>0</v>
      </c>
      <c r="C4016">
        <v>49</v>
      </c>
      <c r="D4016">
        <v>1</v>
      </c>
      <c r="E4016">
        <v>0</v>
      </c>
      <c r="F4016">
        <v>0</v>
      </c>
      <c r="G4016">
        <v>112.5</v>
      </c>
      <c r="H4016">
        <v>27.87</v>
      </c>
      <c r="I4016">
        <f>IF(AND(B4016=1,E4016=0),V4016,IF(AND(B4016=1,E4016=1),W4016,IF(AND(B4016=0,E4016=0),X4016,IF(AND(B4016=0,E4016=1),Y4016,ERROR))))</f>
        <v>6.1573257293691785E-2</v>
      </c>
      <c r="K4016">
        <f t="shared" ref="K4016:K4079" si="882">IF(B4016=1,AG4016,AI4016)</f>
        <v>4.0428513799347532E-2</v>
      </c>
      <c r="L4016">
        <f t="shared" ref="L4016:L4079" si="883">IF(B4016=1,AB4016,AD4016)</f>
        <v>2.8073382189004015E-2</v>
      </c>
      <c r="M4016" s="22" t="str">
        <f t="shared" si="881"/>
        <v>Elevated Risk</v>
      </c>
      <c r="O4016">
        <f t="shared" ref="O4016:O4079" si="884">LN(C4016)</f>
        <v>3.8918202981106265</v>
      </c>
      <c r="P4016">
        <f t="shared" ref="P4016:P4079" si="885">LN(G4016)</f>
        <v>4.7229532216444747</v>
      </c>
      <c r="Q4016">
        <f t="shared" ref="Q4016:Q4079" si="886">LN(H4016)</f>
        <v>3.3275508414938568</v>
      </c>
      <c r="R4016">
        <f>(O4016*constantes!$B$4)+(P4016*constantes!$B$5)+(D4016*constantes!$B$6)+(Q4016*constantes!$B$8)+(F4016*constantes!$B$9)</f>
        <v>24.224049458225778</v>
      </c>
      <c r="S4016" s="4">
        <f>(O4016*constantes!$B$4)+(P4016*constantes!$C$5)+(D4016*constantes!$B$6)+(Q4016*constantes!$B$8)+(F4016*constantes!$B$9)</f>
        <v>24.562401827024388</v>
      </c>
      <c r="T4016">
        <f>(O4016*constantes!$D$4)+(P4016*constantes!$D$5)+(D4016*constantes!$D$6)+(Q4016*constantes!$D$8)+(F4016*constantes!$D$9)</f>
        <v>26.195048172989576</v>
      </c>
      <c r="U4016">
        <f>(O4016*constantes!$D$4)+(P4016*constantes!$E$5)+(D4016*constantes!$D$6)+(Q4016*constantes!$D$8)+(F4016*constantes!$D$9)</f>
        <v>26.524521389731497</v>
      </c>
      <c r="V4016" s="5">
        <f t="shared" ref="V4016:V4079" si="887">1-POWER(0.88431,EXP(R4016-23.9388))</f>
        <v>0.1508605363192419</v>
      </c>
      <c r="W4016" s="5">
        <f t="shared" ref="W4016:W4079" si="888">1-POWER(0.88431,EXP(S4016-23.9388))</f>
        <v>0.20496999598523158</v>
      </c>
      <c r="X4016" s="6">
        <f t="shared" ref="X4016:X4079" si="889">1-POWER(0.94833,EXP(T4016-26.0145))</f>
        <v>6.1573257293691785E-2</v>
      </c>
      <c r="Y4016" s="6">
        <f t="shared" ref="Y4016:Y4079" si="890">1-POWER(0.94833,EXP(U4016-26.0145))</f>
        <v>8.4559715278871628E-2</v>
      </c>
      <c r="AA4016">
        <f>(O4016*constantes!$B$4)+(LN(110)*constantes!$B$5)+(LN(22)*constantes!$B$8)+(F4016*constantes!$B$9)</f>
        <v>23.285333757929525</v>
      </c>
      <c r="AB4016">
        <f t="shared" ref="AB4016:AB4079" si="891">1-POWER(0.88431,EXP(AA4016-23.9388))</f>
        <v>6.1959526107751905E-2</v>
      </c>
      <c r="AC4016">
        <f>(O4016*constantes!$D$4)+(LN(110)*constantes!$D$5)+(LN(22)*constantes!$D$8)+(F4016*constantes!$D$9)</f>
        <v>25.39223913860047</v>
      </c>
      <c r="AD4016" s="7">
        <f t="shared" ref="AD4016:AD4079" si="892">1-POWER(0.94833,EXP(AC4016-26.0145))</f>
        <v>2.8073382189004015E-2</v>
      </c>
      <c r="AF4016">
        <f>(O4016*constantes!$B$4)+(LN(125)*constantes!$B$5)+(LN(22.5)*constantes!$B$8)+(F4016*constantes!$B$9)</f>
        <v>23.540290694683922</v>
      </c>
      <c r="AG4016">
        <f t="shared" ref="AG4016:AG4079" si="893">1-POWER(0.88431,EXP(AF4016-23.9388))</f>
        <v>7.9222803135090225E-2</v>
      </c>
      <c r="AH4016">
        <f>(O4016*constantes!$D$4)+(LN(125)*constantes!$D$5)+(LN(22.5)*constantes!$D$8)+(F4016*constantes!$D$9)</f>
        <v>25.763312155208702</v>
      </c>
      <c r="AI4016">
        <f t="shared" ref="AI4016:AI4079" si="894">1-POWER(0.94833,EXP(AH4016-26.0145))</f>
        <v>4.0428513799347532E-2</v>
      </c>
    </row>
    <row r="4017" spans="1:35" x14ac:dyDescent="0.25">
      <c r="A4017" s="11">
        <v>4016</v>
      </c>
      <c r="B4017">
        <v>0</v>
      </c>
      <c r="C4017">
        <v>40</v>
      </c>
      <c r="D4017">
        <v>1</v>
      </c>
      <c r="E4017">
        <v>0</v>
      </c>
      <c r="F4017">
        <v>0</v>
      </c>
      <c r="G4017">
        <v>130</v>
      </c>
      <c r="H4017">
        <v>19.98</v>
      </c>
      <c r="I4017">
        <f>IF(AND(B4017=1,E4017=0),V4017,IF(AND(B4017=1,E4017=1),W4017,IF(AND(B4017=0,E4017=0),X4017,IF(AND(B4017=0,E4017=1),Y4017,ERROR))))</f>
        <v>4.5289470130103093E-2</v>
      </c>
      <c r="K4017">
        <f t="shared" si="882"/>
        <v>2.3477142937900042E-2</v>
      </c>
      <c r="L4017">
        <f t="shared" si="883"/>
        <v>1.6258639030403699E-2</v>
      </c>
      <c r="M4017" s="22" t="str">
        <f t="shared" si="881"/>
        <v>Elevated Risk</v>
      </c>
      <c r="O4017">
        <f t="shared" si="884"/>
        <v>3.6888794541139363</v>
      </c>
      <c r="P4017">
        <f t="shared" si="885"/>
        <v>4.8675344504555822</v>
      </c>
      <c r="Q4017">
        <f t="shared" si="886"/>
        <v>2.9947317732204075</v>
      </c>
      <c r="R4017">
        <f>(O4017*constantes!$B$4)+(P4017*constantes!$B$5)+(D4017*constantes!$B$6)+(Q4017*constantes!$B$8)+(F4017*constantes!$B$9)</f>
        <v>23.596663501685601</v>
      </c>
      <c r="S4017" s="4">
        <f>(O4017*constantes!$B$4)+(P4017*constantes!$C$5)+(D4017*constantes!$B$6)+(Q4017*constantes!$B$8)+(F4017*constantes!$B$9)</f>
        <v>23.94537366971624</v>
      </c>
      <c r="T4017">
        <f>(O4017*constantes!$D$4)+(P4017*constantes!$D$5)+(D4017*constantes!$D$6)+(Q4017*constantes!$D$8)+(F4017*constantes!$D$9)</f>
        <v>25.879372166295756</v>
      </c>
      <c r="U4017">
        <f>(O4017*constantes!$D$4)+(P4017*constantes!$E$5)+(D4017*constantes!$D$6)+(Q4017*constantes!$D$8)+(F4017*constantes!$D$9)</f>
        <v>26.218931369559535</v>
      </c>
      <c r="V4017" s="5">
        <f t="shared" si="887"/>
        <v>8.3619571832383999E-2</v>
      </c>
      <c r="W4017" s="5">
        <f t="shared" si="888"/>
        <v>0.11640677794900078</v>
      </c>
      <c r="X4017" s="6">
        <f t="shared" si="889"/>
        <v>4.5289470130103093E-2</v>
      </c>
      <c r="Y4017" s="6">
        <f t="shared" si="890"/>
        <v>6.3013629305713748E-2</v>
      </c>
      <c r="AA4017">
        <f>(O4017*constantes!$B$4)+(LN(110)*constantes!$B$5)+(LN(22)*constantes!$B$8)+(F4017*constantes!$B$9)</f>
        <v>22.653587028201589</v>
      </c>
      <c r="AB4017">
        <f t="shared" si="891"/>
        <v>3.3434567241904078E-2</v>
      </c>
      <c r="AC4017">
        <f>(O4017*constantes!$D$4)+(LN(110)*constantes!$D$5)+(LN(22)*constantes!$D$8)+(F4017*constantes!$D$9)</f>
        <v>24.840022896226397</v>
      </c>
      <c r="AD4017" s="7">
        <f t="shared" si="892"/>
        <v>1.6258639030403699E-2</v>
      </c>
      <c r="AF4017">
        <f>(O4017*constantes!$B$4)+(LN(125)*constantes!$B$5)+(LN(22.5)*constantes!$B$8)+(F4017*constantes!$B$9)</f>
        <v>22.908543964955982</v>
      </c>
      <c r="AG4017">
        <f t="shared" si="893"/>
        <v>4.2933030992125865E-2</v>
      </c>
      <c r="AH4017">
        <f>(O4017*constantes!$D$4)+(LN(125)*constantes!$D$5)+(LN(22.5)*constantes!$D$8)+(F4017*constantes!$D$9)</f>
        <v>25.211095912834629</v>
      </c>
      <c r="AI4017">
        <f t="shared" si="894"/>
        <v>2.3477142937900042E-2</v>
      </c>
    </row>
    <row r="4018" spans="1:35" x14ac:dyDescent="0.25">
      <c r="A4018" s="11">
        <v>4017</v>
      </c>
      <c r="B4018">
        <v>0</v>
      </c>
      <c r="C4018">
        <v>52</v>
      </c>
      <c r="D4018">
        <v>1</v>
      </c>
      <c r="E4018">
        <v>1</v>
      </c>
      <c r="F4018">
        <v>0</v>
      </c>
      <c r="G4018">
        <v>159</v>
      </c>
      <c r="H4018">
        <v>28.18</v>
      </c>
      <c r="I4018">
        <f>IF(AND(B4018=1,E4018=0),V4018,IF(AND(B4018=1,E4018=1),W4018,IF(AND(B4018=0,E4018=0),X4018,IF(AND(B4018=0,E4018=1),Y4018,ERROR))))</f>
        <v>0.24658130937476685</v>
      </c>
      <c r="K4018">
        <f t="shared" si="882"/>
        <v>4.7353292556453264E-2</v>
      </c>
      <c r="L4018">
        <f t="shared" si="883"/>
        <v>3.291838619478793E-2</v>
      </c>
      <c r="M4018" s="22" t="str">
        <f t="shared" si="881"/>
        <v>Elevated Risk</v>
      </c>
      <c r="O4018">
        <f t="shared" si="884"/>
        <v>3.9512437185814275</v>
      </c>
      <c r="P4018">
        <f t="shared" si="885"/>
        <v>5.0689042022202315</v>
      </c>
      <c r="Q4018">
        <f t="shared" si="886"/>
        <v>3.3386125064705343</v>
      </c>
      <c r="R4018">
        <f>(O4018*constantes!$B$4)+(P4018*constantes!$B$5)+(D4018*constantes!$B$6)+(Q4018*constantes!$B$8)+(F4018*constantes!$B$9)</f>
        <v>25.059568290404595</v>
      </c>
      <c r="S4018" s="4">
        <f>(O4018*constantes!$B$4)+(P4018*constantes!$C$5)+(D4018*constantes!$B$6)+(Q4018*constantes!$B$8)+(F4018*constantes!$B$9)</f>
        <v>25.422704587451655</v>
      </c>
      <c r="T4018">
        <f>(O4018*constantes!$D$4)+(P4018*constantes!$D$5)+(D4018*constantes!$D$6)+(Q4018*constantes!$D$8)+(F4018*constantes!$D$9)</f>
        <v>27.33552770872074</v>
      </c>
      <c r="U4018">
        <f>(O4018*constantes!$D$4)+(P4018*constantes!$E$5)+(D4018*constantes!$D$6)+(Q4018*constantes!$D$8)+(F4018*constantes!$D$9)</f>
        <v>27.689134465867621</v>
      </c>
      <c r="V4018" s="5">
        <f t="shared" si="887"/>
        <v>0.31415668528863872</v>
      </c>
      <c r="W4018" s="5">
        <f t="shared" si="888"/>
        <v>0.41854117795434054</v>
      </c>
      <c r="X4018" s="6">
        <f t="shared" si="889"/>
        <v>0.18028860072035968</v>
      </c>
      <c r="Y4018" s="6">
        <f t="shared" si="890"/>
        <v>0.24658130937476685</v>
      </c>
      <c r="AA4018">
        <f>(O4018*constantes!$B$4)+(LN(110)*constantes!$B$5)+(LN(22)*constantes!$B$8)+(F4018*constantes!$B$9)</f>
        <v>23.470316488918311</v>
      </c>
      <c r="AB4018">
        <f t="shared" si="891"/>
        <v>7.4072320755760312E-2</v>
      </c>
      <c r="AC4018">
        <f>(O4018*constantes!$D$4)+(LN(110)*constantes!$D$5)+(LN(22)*constantes!$D$8)+(F4018*constantes!$D$9)</f>
        <v>25.553934425340952</v>
      </c>
      <c r="AD4018" s="7">
        <f t="shared" si="892"/>
        <v>3.291838619478793E-2</v>
      </c>
      <c r="AF4018">
        <f>(O4018*constantes!$B$4)+(LN(125)*constantes!$B$5)+(LN(22.5)*constantes!$B$8)+(F4018*constantes!$B$9)</f>
        <v>23.725273425672704</v>
      </c>
      <c r="AG4018">
        <f t="shared" si="893"/>
        <v>9.453671546464415E-2</v>
      </c>
      <c r="AH4018">
        <f>(O4018*constantes!$D$4)+(LN(125)*constantes!$D$5)+(LN(22.5)*constantes!$D$8)+(F4018*constantes!$D$9)</f>
        <v>25.925007441949184</v>
      </c>
      <c r="AI4018">
        <f t="shared" si="894"/>
        <v>4.7353292556453264E-2</v>
      </c>
    </row>
    <row r="4019" spans="1:35" x14ac:dyDescent="0.25">
      <c r="A4019" s="11">
        <v>4018</v>
      </c>
      <c r="B4019">
        <v>0</v>
      </c>
      <c r="C4019">
        <v>58</v>
      </c>
      <c r="D4019">
        <v>0</v>
      </c>
      <c r="E4019">
        <v>1</v>
      </c>
      <c r="F4019">
        <v>0</v>
      </c>
      <c r="G4019">
        <v>185.5</v>
      </c>
      <c r="H4019">
        <v>27.97</v>
      </c>
      <c r="I4019">
        <f>IF(AND(B4019=1,E4019=0),V4019,IF(AND(B4019=1,E4019=1),W4019,IF(AND(B4019=0,E4019=0),X4019,IF(AND(B4019=0,E4019=1),Y4019,ERROR))))</f>
        <v>0.27306187602842202</v>
      </c>
      <c r="K4019">
        <f t="shared" si="882"/>
        <v>6.3209991046805025E-2</v>
      </c>
      <c r="L4019">
        <f t="shared" si="883"/>
        <v>4.4054054961770062E-2</v>
      </c>
      <c r="M4019" s="22" t="str">
        <f t="shared" si="881"/>
        <v>Elevated Risk</v>
      </c>
      <c r="O4019">
        <f t="shared" si="884"/>
        <v>4.0604430105464191</v>
      </c>
      <c r="P4019">
        <f t="shared" si="885"/>
        <v>5.2230548820474896</v>
      </c>
      <c r="Q4019">
        <f t="shared" si="886"/>
        <v>3.3311325072138684</v>
      </c>
      <c r="R4019">
        <f>(O4019*constantes!$B$4)+(P4019*constantes!$B$5)+(D4019*constantes!$B$6)+(Q4019*constantes!$B$8)+(F4019*constantes!$B$9)</f>
        <v>24.970003242443177</v>
      </c>
      <c r="S4019" s="4">
        <f>(O4019*constantes!$B$4)+(P4019*constantes!$C$5)+(D4019*constantes!$B$6)+(Q4019*constantes!$B$8)+(F4019*constantes!$B$9)</f>
        <v>25.344182894193057</v>
      </c>
      <c r="T4019">
        <f>(O4019*constantes!$D$4)+(P4019*constantes!$D$5)+(D4019*constantes!$D$6)+(Q4019*constantes!$D$8)+(F4019*constantes!$D$9)</f>
        <v>27.443774465280839</v>
      </c>
      <c r="U4019">
        <f>(O4019*constantes!$D$4)+(P4019*constantes!$E$5)+(D4019*constantes!$D$6)+(Q4019*constantes!$D$8)+(F4019*constantes!$D$9)</f>
        <v>27.808134773852473</v>
      </c>
      <c r="V4019" s="5">
        <f t="shared" si="887"/>
        <v>0.29163724202443775</v>
      </c>
      <c r="W4019" s="5">
        <f t="shared" si="888"/>
        <v>0.39423800874086212</v>
      </c>
      <c r="X4019" s="6">
        <f t="shared" si="889"/>
        <v>0.19870862875877315</v>
      </c>
      <c r="Y4019" s="6">
        <f t="shared" si="890"/>
        <v>0.27306187602842202</v>
      </c>
      <c r="AA4019">
        <f>(O4019*constantes!$B$4)+(LN(110)*constantes!$B$5)+(LN(22)*constantes!$B$8)+(F4019*constantes!$B$9)</f>
        <v>23.81024951683365</v>
      </c>
      <c r="AB4019">
        <f t="shared" si="891"/>
        <v>0.10247681663833785</v>
      </c>
      <c r="AC4019">
        <f>(O4019*constantes!$D$4)+(LN(110)*constantes!$D$5)+(LN(22)*constantes!$D$8)+(F4019*constantes!$D$9)</f>
        <v>25.851073342728132</v>
      </c>
      <c r="AD4019" s="7">
        <f t="shared" si="892"/>
        <v>4.4054054961770062E-2</v>
      </c>
      <c r="AF4019">
        <f>(O4019*constantes!$B$4)+(LN(125)*constantes!$B$5)+(LN(22.5)*constantes!$B$8)+(F4019*constantes!$B$9)</f>
        <v>24.065206453588043</v>
      </c>
      <c r="AG4019">
        <f t="shared" si="893"/>
        <v>0.1302191222428678</v>
      </c>
      <c r="AH4019">
        <f>(O4019*constantes!$D$4)+(LN(125)*constantes!$D$5)+(LN(22.5)*constantes!$D$8)+(F4019*constantes!$D$9)</f>
        <v>26.222146359336364</v>
      </c>
      <c r="AI4019">
        <f t="shared" si="894"/>
        <v>6.3209991046805025E-2</v>
      </c>
    </row>
    <row r="4020" spans="1:35" x14ac:dyDescent="0.25">
      <c r="A4020" s="11">
        <v>4019</v>
      </c>
      <c r="B4020">
        <v>0</v>
      </c>
      <c r="C4020">
        <v>46</v>
      </c>
      <c r="D4020">
        <v>1</v>
      </c>
      <c r="E4020">
        <v>0</v>
      </c>
      <c r="F4020">
        <v>0</v>
      </c>
      <c r="G4020">
        <v>129</v>
      </c>
      <c r="H4020">
        <v>22.91</v>
      </c>
      <c r="I4020">
        <f>IF(AND(B4020=1,E4020=0),V4020,IF(AND(B4020=1,E4020=1),W4020,IF(AND(B4020=0,E4020=0),X4020,IF(AND(B4020=0,E4020=1),Y4020,ERROR))))</f>
        <v>6.8671801457732662E-2</v>
      </c>
      <c r="K4020">
        <f t="shared" si="882"/>
        <v>3.4153313573738631E-2</v>
      </c>
      <c r="L4020">
        <f t="shared" si="883"/>
        <v>2.3692217580876362E-2</v>
      </c>
      <c r="M4020" s="22" t="str">
        <f t="shared" si="881"/>
        <v>Elevated Risk</v>
      </c>
      <c r="O4020">
        <f t="shared" si="884"/>
        <v>3.8286413964890951</v>
      </c>
      <c r="P4020">
        <f t="shared" si="885"/>
        <v>4.8598124043616719</v>
      </c>
      <c r="Q4020">
        <f t="shared" si="886"/>
        <v>3.1315734964654043</v>
      </c>
      <c r="R4020">
        <f>(O4020*constantes!$B$4)+(P4020*constantes!$B$5)+(D4020*constantes!$B$6)+(Q4020*constantes!$B$8)+(F4020*constantes!$B$9)</f>
        <v>24.125895837490823</v>
      </c>
      <c r="S4020" s="4">
        <f>(O4020*constantes!$B$4)+(P4020*constantes!$C$5)+(D4020*constantes!$B$6)+(Q4020*constantes!$B$8)+(F4020*constantes!$B$9)</f>
        <v>24.474052798139297</v>
      </c>
      <c r="T4020">
        <f>(O4020*constantes!$D$4)+(P4020*constantes!$D$5)+(D4020*constantes!$D$6)+(Q4020*constantes!$D$8)+(F4020*constantes!$D$9)</f>
        <v>26.307913105165511</v>
      </c>
      <c r="U4020">
        <f>(O4020*constantes!$D$4)+(P4020*constantes!$E$5)+(D4020*constantes!$D$6)+(Q4020*constantes!$D$8)+(F4020*constantes!$D$9)</f>
        <v>26.64693361849378</v>
      </c>
      <c r="V4020" s="5">
        <f t="shared" si="887"/>
        <v>0.13777859130241288</v>
      </c>
      <c r="W4020" s="5">
        <f t="shared" si="888"/>
        <v>0.18939932958237082</v>
      </c>
      <c r="X4020" s="6">
        <f t="shared" si="889"/>
        <v>6.8671801457732662E-2</v>
      </c>
      <c r="Y4020" s="6">
        <f t="shared" si="890"/>
        <v>9.5031454446022567E-2</v>
      </c>
      <c r="AA4020">
        <f>(O4020*constantes!$B$4)+(LN(110)*constantes!$B$5)+(LN(22)*constantes!$B$8)+(F4020*constantes!$B$9)</f>
        <v>23.088660364337766</v>
      </c>
      <c r="AB4020">
        <f t="shared" si="891"/>
        <v>5.1185816914687488E-2</v>
      </c>
      <c r="AC4020">
        <f>(O4020*constantes!$D$4)+(LN(110)*constantes!$D$5)+(LN(22)*constantes!$D$8)+(F4020*constantes!$D$9)</f>
        <v>25.220324924765169</v>
      </c>
      <c r="AD4020" s="7">
        <f t="shared" si="892"/>
        <v>2.3692217580876362E-2</v>
      </c>
      <c r="AF4020">
        <f>(O4020*constantes!$B$4)+(LN(125)*constantes!$B$5)+(LN(22.5)*constantes!$B$8)+(F4020*constantes!$B$9)</f>
        <v>23.343617301092156</v>
      </c>
      <c r="AG4020">
        <f t="shared" si="893"/>
        <v>6.5553501255932511E-2</v>
      </c>
      <c r="AH4020">
        <f>(O4020*constantes!$D$4)+(LN(125)*constantes!$D$5)+(LN(22.5)*constantes!$D$8)+(F4020*constantes!$D$9)</f>
        <v>25.591397941373401</v>
      </c>
      <c r="AI4020">
        <f t="shared" si="894"/>
        <v>3.4153313573738631E-2</v>
      </c>
    </row>
    <row r="4021" spans="1:35" x14ac:dyDescent="0.25">
      <c r="A4021" s="11">
        <v>4020</v>
      </c>
      <c r="B4021">
        <v>0</v>
      </c>
      <c r="C4021">
        <v>39</v>
      </c>
      <c r="D4021">
        <v>0</v>
      </c>
      <c r="E4021">
        <v>0</v>
      </c>
      <c r="F4021">
        <v>0</v>
      </c>
      <c r="G4021">
        <v>103</v>
      </c>
      <c r="H4021">
        <v>20.68</v>
      </c>
      <c r="I4021">
        <f>IF(AND(B4021=1,E4021=0),V4021,IF(AND(B4021=1,E4021=1),W4021,IF(AND(B4021=0,E4021=0),X4021,IF(AND(B4021=0,E4021=1),Y4021,ERROR))))</f>
        <v>1.2245725821429909E-2</v>
      </c>
      <c r="K4021">
        <f t="shared" si="882"/>
        <v>2.1931490638549711E-2</v>
      </c>
      <c r="L4021">
        <f t="shared" si="883"/>
        <v>1.5184528759381921E-2</v>
      </c>
      <c r="M4021" s="22" t="str">
        <f t="shared" si="881"/>
        <v>OPTIMAL</v>
      </c>
      <c r="O4021">
        <f t="shared" si="884"/>
        <v>3.6635616461296463</v>
      </c>
      <c r="P4021">
        <f t="shared" si="885"/>
        <v>4.6347289882296359</v>
      </c>
      <c r="Q4021">
        <f t="shared" si="886"/>
        <v>3.0291670496402285</v>
      </c>
      <c r="R4021">
        <f>(O4021*constantes!$B$4)+(P4021*constantes!$B$5)+(D4021*constantes!$B$6)+(Q4021*constantes!$B$8)+(F4021*constantes!$B$9)</f>
        <v>22.403746675364062</v>
      </c>
      <c r="S4021" s="4">
        <f>(O4021*constantes!$B$4)+(P4021*constantes!$C$5)+(D4021*constantes!$B$6)+(Q4021*constantes!$B$8)+(F4021*constantes!$B$9)</f>
        <v>22.735778660080832</v>
      </c>
      <c r="T4021">
        <f>(O4021*constantes!$D$4)+(P4021*constantes!$D$5)+(D4021*constantes!$D$6)+(Q4021*constantes!$D$8)+(F4021*constantes!$D$9)</f>
        <v>24.554544860843588</v>
      </c>
      <c r="U4021">
        <f>(O4021*constantes!$D$4)+(P4021*constantes!$E$5)+(D4021*constantes!$D$6)+(Q4021*constantes!$D$8)+(F4021*constantes!$D$9)</f>
        <v>24.87786355506249</v>
      </c>
      <c r="V4021" s="5">
        <f t="shared" si="887"/>
        <v>2.6140608255476483E-2</v>
      </c>
      <c r="W4021" s="5">
        <f t="shared" si="888"/>
        <v>3.6246180073771561E-2</v>
      </c>
      <c r="X4021" s="6">
        <f t="shared" si="889"/>
        <v>1.2245725821429909E-2</v>
      </c>
      <c r="Y4021" s="6">
        <f t="shared" si="890"/>
        <v>1.6880343684558929E-2</v>
      </c>
      <c r="AA4021">
        <f>(O4021*constantes!$B$4)+(LN(110)*constantes!$B$5)+(LN(22)*constantes!$B$8)+(F4021*constantes!$B$9)</f>
        <v>22.574773704658814</v>
      </c>
      <c r="AB4021">
        <f t="shared" si="891"/>
        <v>3.0940270522043956E-2</v>
      </c>
      <c r="AC4021">
        <f>(O4021*constantes!$D$4)+(LN(110)*constantes!$D$5)+(LN(22)*constantes!$D$8)+(F4021*constantes!$D$9)</f>
        <v>24.771131368454586</v>
      </c>
      <c r="AD4021" s="7">
        <f t="shared" si="892"/>
        <v>1.5184528759381921E-2</v>
      </c>
      <c r="AF4021">
        <f>(O4021*constantes!$B$4)+(LN(125)*constantes!$B$5)+(LN(22.5)*constantes!$B$8)+(F4021*constantes!$B$9)</f>
        <v>22.829730641413207</v>
      </c>
      <c r="AG4021">
        <f t="shared" si="893"/>
        <v>3.974481175054656E-2</v>
      </c>
      <c r="AH4021">
        <f>(O4021*constantes!$D$4)+(LN(125)*constantes!$D$5)+(LN(22.5)*constantes!$D$8)+(F4021*constantes!$D$9)</f>
        <v>25.142204385062819</v>
      </c>
      <c r="AI4021">
        <f t="shared" si="894"/>
        <v>2.1931490638549711E-2</v>
      </c>
    </row>
    <row r="4022" spans="1:35" x14ac:dyDescent="0.25">
      <c r="A4022" s="11">
        <v>4021</v>
      </c>
      <c r="B4022">
        <v>1</v>
      </c>
      <c r="C4022">
        <v>52</v>
      </c>
      <c r="D4022">
        <v>1</v>
      </c>
      <c r="E4022">
        <v>0</v>
      </c>
      <c r="F4022">
        <v>0</v>
      </c>
      <c r="G4022">
        <v>126</v>
      </c>
      <c r="H4022">
        <v>22.18</v>
      </c>
      <c r="I4022">
        <f>IF(AND(B4022=1,E4022=0),V4022,IF(AND(B4022=1,E4022=1),W4022,IF(AND(B4022=0,E4022=0),X4022,IF(AND(B4022=0,E4022=1),Y4022,ERROR))))</f>
        <v>0.18338753361963056</v>
      </c>
      <c r="K4022">
        <f t="shared" si="882"/>
        <v>9.453671546464415E-2</v>
      </c>
      <c r="L4022">
        <f t="shared" si="883"/>
        <v>7.4072320755760312E-2</v>
      </c>
      <c r="M4022" s="22" t="str">
        <f t="shared" si="881"/>
        <v>Elevated Risk</v>
      </c>
      <c r="O4022">
        <f t="shared" si="884"/>
        <v>3.9512437185814275</v>
      </c>
      <c r="P4022">
        <f t="shared" si="885"/>
        <v>4.836281906951478</v>
      </c>
      <c r="Q4022">
        <f t="shared" si="886"/>
        <v>3.099190981922221</v>
      </c>
      <c r="R4022">
        <f>(O4022*constantes!$B$4)+(P4022*constantes!$B$5)+(D4022*constantes!$B$6)+(Q4022*constantes!$B$8)+(F4022*constantes!$B$9)</f>
        <v>24.438229120881267</v>
      </c>
      <c r="S4022" s="4">
        <f>(O4022*constantes!$B$4)+(P4022*constantes!$C$5)+(D4022*constantes!$B$6)+(Q4022*constantes!$B$8)+(F4022*constantes!$B$9)</f>
        <v>24.784700356695271</v>
      </c>
      <c r="T4022">
        <f>(O4022*constantes!$D$4)+(P4022*constantes!$D$5)+(D4022*constantes!$D$6)+(Q4022*constantes!$D$8)+(F4022*constantes!$D$9)</f>
        <v>26.55877787371098</v>
      </c>
      <c r="U4022">
        <f>(O4022*constantes!$D$4)+(P4022*constantes!$E$5)+(D4022*constantes!$D$6)+(Q4022*constantes!$D$8)+(F4022*constantes!$D$9)</f>
        <v>26.896156899539918</v>
      </c>
      <c r="V4022" s="5">
        <f t="shared" si="887"/>
        <v>0.18338753361963056</v>
      </c>
      <c r="W4022" s="5">
        <f t="shared" si="888"/>
        <v>0.24909572484477838</v>
      </c>
      <c r="X4022" s="6">
        <f t="shared" si="889"/>
        <v>8.7374022973172316E-2</v>
      </c>
      <c r="Y4022" s="6">
        <f t="shared" si="890"/>
        <v>0.12024949331947077</v>
      </c>
      <c r="AA4022">
        <f>(O4022*constantes!$B$4)+(LN(110)*constantes!$B$5)+(LN(22)*constantes!$B$8)+(F4022*constantes!$B$9)</f>
        <v>23.470316488918311</v>
      </c>
      <c r="AB4022">
        <f t="shared" si="891"/>
        <v>7.4072320755760312E-2</v>
      </c>
      <c r="AC4022">
        <f>(O4022*constantes!$D$4)+(LN(110)*constantes!$D$5)+(LN(22)*constantes!$D$8)+(F4022*constantes!$D$9)</f>
        <v>25.553934425340952</v>
      </c>
      <c r="AD4022" s="7">
        <f t="shared" si="892"/>
        <v>3.291838619478793E-2</v>
      </c>
      <c r="AF4022">
        <f>(O4022*constantes!$B$4)+(LN(125)*constantes!$B$5)+(LN(22.5)*constantes!$B$8)+(F4022*constantes!$B$9)</f>
        <v>23.725273425672704</v>
      </c>
      <c r="AG4022">
        <f t="shared" si="893"/>
        <v>9.453671546464415E-2</v>
      </c>
      <c r="AH4022">
        <f>(O4022*constantes!$D$4)+(LN(125)*constantes!$D$5)+(LN(22.5)*constantes!$D$8)+(F4022*constantes!$D$9)</f>
        <v>25.925007441949184</v>
      </c>
      <c r="AI4022">
        <f t="shared" si="894"/>
        <v>4.7353292556453264E-2</v>
      </c>
    </row>
    <row r="4023" spans="1:35" x14ac:dyDescent="0.25">
      <c r="A4023" s="11">
        <v>4022</v>
      </c>
      <c r="B4023">
        <v>1</v>
      </c>
      <c r="C4023">
        <v>66</v>
      </c>
      <c r="D4023">
        <v>0</v>
      </c>
      <c r="E4023">
        <v>1</v>
      </c>
      <c r="F4023">
        <v>0</v>
      </c>
      <c r="G4023">
        <v>213</v>
      </c>
      <c r="H4023">
        <v>25.29</v>
      </c>
      <c r="I4023">
        <f>IF(AND(B4023=1,E4023=0),V4023,IF(AND(B4023=1,E4023=1),W4023,IF(AND(B4023=0,E4023=0),X4023,IF(AND(B4023=0,E4023=1),Y4023,ERROR))))</f>
        <v>0.59470076430930452</v>
      </c>
      <c r="K4023">
        <f t="shared" si="882"/>
        <v>0.18827626444083834</v>
      </c>
      <c r="L4023">
        <f t="shared" si="883"/>
        <v>0.14926180477179407</v>
      </c>
      <c r="M4023" s="22" t="str">
        <f t="shared" si="881"/>
        <v>'&gt;30%</v>
      </c>
      <c r="O4023">
        <f t="shared" si="884"/>
        <v>4.1896547420264252</v>
      </c>
      <c r="P4023">
        <f t="shared" si="885"/>
        <v>5.3612921657094255</v>
      </c>
      <c r="Q4023">
        <f t="shared" si="886"/>
        <v>3.2304090606818736</v>
      </c>
      <c r="R4023">
        <f>(O4023*constantes!$B$4)+(P4023*constantes!$B$5)+(D4023*constantes!$B$6)+(Q4023*constantes!$B$8)+(F4023*constantes!$B$9)</f>
        <v>25.548824887539592</v>
      </c>
      <c r="S4023" s="4">
        <f>(O4023*constantes!$B$4)+(P4023*constantes!$C$5)+(D4023*constantes!$B$6)+(Q4023*constantes!$B$8)+(F4023*constantes!$B$9)</f>
        <v>25.932907858291014</v>
      </c>
      <c r="T4023">
        <f>(O4023*constantes!$D$4)+(P4023*constantes!$D$5)+(D4023*constantes!$D$6)+(Q4023*constantes!$D$8)+(F4023*constantes!$D$9)</f>
        <v>28.132722807005152</v>
      </c>
      <c r="U4023">
        <f>(O4023*constantes!$D$4)+(P4023*constantes!$E$5)+(D4023*constantes!$D$6)+(Q4023*constantes!$D$8)+(F4023*constantes!$D$9)</f>
        <v>28.506726548485041</v>
      </c>
      <c r="V4023" s="5">
        <f t="shared" si="887"/>
        <v>0.45941259156579628</v>
      </c>
      <c r="W4023" s="5">
        <f t="shared" si="888"/>
        <v>0.59470076430930452</v>
      </c>
      <c r="X4023" s="6">
        <f t="shared" si="889"/>
        <v>0.35673906907790209</v>
      </c>
      <c r="Y4023" s="6">
        <f t="shared" si="890"/>
        <v>0.47339788607135169</v>
      </c>
      <c r="AA4023">
        <f>(O4023*constantes!$B$4)+(LN(110)*constantes!$B$5)+(LN(22)*constantes!$B$8)+(F4023*constantes!$B$9)</f>
        <v>24.212480468461653</v>
      </c>
      <c r="AB4023">
        <f t="shared" si="891"/>
        <v>0.14926180477179407</v>
      </c>
      <c r="AC4023">
        <f>(O4023*constantes!$D$4)+(LN(110)*constantes!$D$5)+(LN(22)*constantes!$D$8)+(F4023*constantes!$D$9)</f>
        <v>26.202667508906433</v>
      </c>
      <c r="AD4023" s="7">
        <f t="shared" si="892"/>
        <v>6.2029279911700597E-2</v>
      </c>
      <c r="AF4023">
        <f>(O4023*constantes!$B$4)+(LN(125)*constantes!$B$5)+(LN(22.5)*constantes!$B$8)+(F4023*constantes!$B$9)</f>
        <v>24.467437405216042</v>
      </c>
      <c r="AG4023">
        <f t="shared" si="893"/>
        <v>0.18827626444083834</v>
      </c>
      <c r="AH4023">
        <f>(O4023*constantes!$D$4)+(LN(125)*constantes!$D$5)+(LN(22.5)*constantes!$D$8)+(F4023*constantes!$D$9)</f>
        <v>26.573740525514665</v>
      </c>
      <c r="AI4023">
        <f t="shared" si="894"/>
        <v>8.8631036489936865E-2</v>
      </c>
    </row>
    <row r="4024" spans="1:35" x14ac:dyDescent="0.25">
      <c r="A4024" s="11">
        <v>4023</v>
      </c>
      <c r="B4024">
        <v>0</v>
      </c>
      <c r="C4024">
        <v>56</v>
      </c>
      <c r="D4024">
        <v>0</v>
      </c>
      <c r="E4024">
        <v>1</v>
      </c>
      <c r="F4024">
        <v>0</v>
      </c>
      <c r="G4024">
        <v>160</v>
      </c>
      <c r="H4024">
        <v>25.71</v>
      </c>
      <c r="I4024">
        <f>IF(AND(B4024=1,E4024=0),V4024,IF(AND(B4024=1,E4024=1),W4024,IF(AND(B4024=0,E4024=0),X4024,IF(AND(B4024=0,E4024=1),Y4024,ERROR))))</f>
        <v>0.16580219431823473</v>
      </c>
      <c r="K4024">
        <f t="shared" si="882"/>
        <v>5.7622826233415747E-2</v>
      </c>
      <c r="L4024">
        <f t="shared" si="883"/>
        <v>4.0123743463222783E-2</v>
      </c>
      <c r="M4024" s="22" t="str">
        <f t="shared" si="881"/>
        <v>Elevated Risk</v>
      </c>
      <c r="O4024">
        <f t="shared" si="884"/>
        <v>4.0253516907351496</v>
      </c>
      <c r="P4024">
        <f t="shared" si="885"/>
        <v>5.0751738152338266</v>
      </c>
      <c r="Q4024">
        <f t="shared" si="886"/>
        <v>3.2468800212777982</v>
      </c>
      <c r="R4024">
        <f>(O4024*constantes!$B$4)+(P4024*constantes!$B$5)+(D4024*constantes!$B$6)+(Q4024*constantes!$B$8)+(F4024*constantes!$B$9)</f>
        <v>24.519641314823257</v>
      </c>
      <c r="S4024" s="4">
        <f>(O4024*constantes!$B$4)+(P4024*constantes!$C$5)+(D4024*constantes!$B$6)+(Q4024*constantes!$B$8)+(F4024*constantes!$B$9)</f>
        <v>24.88322676694661</v>
      </c>
      <c r="T4024">
        <f>(O4024*constantes!$D$4)+(P4024*constantes!$D$5)+(D4024*constantes!$D$6)+(Q4024*constantes!$D$8)+(F4024*constantes!$D$9)</f>
        <v>26.889238312596351</v>
      </c>
      <c r="U4024">
        <f>(O4024*constantes!$D$4)+(P4024*constantes!$E$5)+(D4024*constantes!$D$6)+(Q4024*constantes!$D$8)+(F4024*constantes!$D$9)</f>
        <v>27.243282437947066</v>
      </c>
      <c r="V4024" s="5">
        <f t="shared" si="887"/>
        <v>0.19729977879264859</v>
      </c>
      <c r="W4024" s="5">
        <f t="shared" si="888"/>
        <v>0.27104257745606808</v>
      </c>
      <c r="X4024" s="6">
        <f t="shared" si="889"/>
        <v>0.11947204096724462</v>
      </c>
      <c r="Y4024" s="6">
        <f t="shared" si="890"/>
        <v>0.16580219431823473</v>
      </c>
      <c r="AA4024">
        <f>(O4024*constantes!$B$4)+(LN(110)*constantes!$B$5)+(LN(22)*constantes!$B$8)+(F4024*constantes!$B$9)</f>
        <v>23.701011641913961</v>
      </c>
      <c r="AB4024">
        <f t="shared" si="891"/>
        <v>9.2378774865307212E-2</v>
      </c>
      <c r="AC4024">
        <f>(O4024*constantes!$D$4)+(LN(110)*constantes!$D$5)+(LN(22)*constantes!$D$8)+(F4024*constantes!$D$9)</f>
        <v>25.75558740512928</v>
      </c>
      <c r="AD4024" s="7">
        <f t="shared" si="892"/>
        <v>4.0123743463222783E-2</v>
      </c>
      <c r="AF4024">
        <f>(O4024*constantes!$B$4)+(LN(125)*constantes!$B$5)+(LN(22.5)*constantes!$B$8)+(F4024*constantes!$B$9)</f>
        <v>23.955968578668354</v>
      </c>
      <c r="AG4024">
        <f t="shared" si="893"/>
        <v>0.11757074595810224</v>
      </c>
      <c r="AH4024">
        <f>(O4024*constantes!$D$4)+(LN(125)*constantes!$D$5)+(LN(22.5)*constantes!$D$8)+(F4024*constantes!$D$9)</f>
        <v>26.126660421737512</v>
      </c>
      <c r="AI4024">
        <f t="shared" si="894"/>
        <v>5.7622826233415747E-2</v>
      </c>
    </row>
    <row r="4025" spans="1:35" x14ac:dyDescent="0.25">
      <c r="A4025" s="11">
        <v>4024</v>
      </c>
      <c r="B4025">
        <v>1</v>
      </c>
      <c r="C4025">
        <v>44</v>
      </c>
      <c r="D4025">
        <v>0</v>
      </c>
      <c r="E4025">
        <v>1</v>
      </c>
      <c r="F4025">
        <v>1</v>
      </c>
      <c r="G4025">
        <v>175</v>
      </c>
      <c r="H4025">
        <v>27.93</v>
      </c>
      <c r="I4025">
        <f>IF(AND(B4025=1,E4025=0),V4025,IF(AND(B4025=1,E4025=1),W4025,IF(AND(B4025=0,E4025=0),X4025,IF(AND(B4025=0,E4025=1),Y4025,ERROR))))</f>
        <v>0.27549355138342102</v>
      </c>
      <c r="K4025">
        <f t="shared" si="882"/>
        <v>9.5582286323812049E-2</v>
      </c>
      <c r="L4025">
        <f t="shared" si="883"/>
        <v>7.490100628598062E-2</v>
      </c>
      <c r="M4025" s="22" t="str">
        <f t="shared" si="881"/>
        <v>Elevated Risk</v>
      </c>
      <c r="O4025">
        <f t="shared" si="884"/>
        <v>3.784189633918261</v>
      </c>
      <c r="P4025">
        <f t="shared" si="885"/>
        <v>5.1647859739235145</v>
      </c>
      <c r="Q4025">
        <f t="shared" si="886"/>
        <v>3.3297013799570854</v>
      </c>
      <c r="R4025">
        <f>(O4025*constantes!$B$4)+(P4025*constantes!$B$5)+(D4025*constantes!$B$6)+(Q4025*constantes!$B$8)+(F4025*constantes!$B$9)</f>
        <v>24.532409490296804</v>
      </c>
      <c r="S4025" s="4">
        <f>(O4025*constantes!$B$4)+(P4025*constantes!$C$5)+(D4025*constantes!$B$6)+(Q4025*constantes!$B$8)+(F4025*constantes!$B$9)</f>
        <v>24.902414757468684</v>
      </c>
      <c r="T4025">
        <f>(O4025*constantes!$D$4)+(P4025*constantes!$D$5)+(D4025*constantes!$D$6)+(Q4025*constantes!$D$8)+(F4025*constantes!$D$9)</f>
        <v>27.305062831578216</v>
      </c>
      <c r="U4025">
        <f>(O4025*constantes!$D$4)+(P4025*constantes!$E$5)+(D4025*constantes!$D$6)+(Q4025*constantes!$D$8)+(F4025*constantes!$D$9)</f>
        <v>27.665358301119124</v>
      </c>
      <c r="V4025" s="5">
        <f t="shared" si="887"/>
        <v>0.19956348925251444</v>
      </c>
      <c r="W4025" s="5">
        <f t="shared" si="888"/>
        <v>0.27549355138342102</v>
      </c>
      <c r="X4025" s="6">
        <f t="shared" si="889"/>
        <v>0.17538426001011764</v>
      </c>
      <c r="Y4025" s="6">
        <f t="shared" si="890"/>
        <v>0.24155252345831402</v>
      </c>
      <c r="AA4025">
        <f>(O4025*constantes!$B$4)+(LN(110)*constantes!$B$5)+(LN(22)*constantes!$B$8)+(F4025*constantes!$B$9)</f>
        <v>23.481883805525261</v>
      </c>
      <c r="AB4025">
        <f t="shared" si="891"/>
        <v>7.490100628598062E-2</v>
      </c>
      <c r="AC4025">
        <f>(O4025*constantes!$D$4)+(LN(110)*constantes!$D$5)+(LN(22)*constantes!$D$8)+(F4025*constantes!$D$9)</f>
        <v>25.876998567186547</v>
      </c>
      <c r="AD4025" s="7">
        <f t="shared" si="892"/>
        <v>4.5184561760363451E-2</v>
      </c>
      <c r="AF4025">
        <f>(O4025*constantes!$B$4)+(LN(125)*constantes!$B$5)+(LN(22.5)*constantes!$B$8)+(F4025*constantes!$B$9)</f>
        <v>23.736840742279654</v>
      </c>
      <c r="AG4025">
        <f t="shared" si="893"/>
        <v>9.5582286323812049E-2</v>
      </c>
      <c r="AH4025">
        <f>(O4025*constantes!$D$4)+(LN(125)*constantes!$D$5)+(LN(22.5)*constantes!$D$8)+(F4025*constantes!$D$9)</f>
        <v>26.248071583794779</v>
      </c>
      <c r="AI4025">
        <f t="shared" si="894"/>
        <v>6.4815163282724408E-2</v>
      </c>
    </row>
    <row r="4026" spans="1:35" x14ac:dyDescent="0.25">
      <c r="A4026" s="11">
        <v>4025</v>
      </c>
      <c r="B4026">
        <v>1</v>
      </c>
      <c r="C4026">
        <v>56</v>
      </c>
      <c r="D4026">
        <v>1</v>
      </c>
      <c r="E4026">
        <v>0</v>
      </c>
      <c r="F4026">
        <v>0</v>
      </c>
      <c r="G4026">
        <v>111.5</v>
      </c>
      <c r="H4026">
        <v>23.38</v>
      </c>
      <c r="I4026">
        <f>IF(AND(B4026=1,E4026=0),V4026,IF(AND(B4026=1,E4026=1),W4026,IF(AND(B4026=0,E4026=0),X4026,IF(AND(B4026=0,E4026=1),Y4026,ERROR))))</f>
        <v>0.19108164149339413</v>
      </c>
      <c r="K4026">
        <f t="shared" si="882"/>
        <v>0.11757074595810224</v>
      </c>
      <c r="L4026">
        <f t="shared" si="883"/>
        <v>9.2378774865307212E-2</v>
      </c>
      <c r="M4026" s="22" t="str">
        <f t="shared" si="881"/>
        <v>Elevated Risk</v>
      </c>
      <c r="O4026">
        <f t="shared" si="884"/>
        <v>4.0253516907351496</v>
      </c>
      <c r="P4026">
        <f t="shared" si="885"/>
        <v>4.7140245909001735</v>
      </c>
      <c r="Q4026">
        <f t="shared" si="886"/>
        <v>3.1518809560439225</v>
      </c>
      <c r="R4026">
        <f>(O4026*constantes!$B$4)+(P4026*constantes!$B$5)+(D4026*constantes!$B$6)+(Q4026*constantes!$B$8)+(F4026*constantes!$B$9)</f>
        <v>24.48389820280093</v>
      </c>
      <c r="S4026" s="4">
        <f>(O4026*constantes!$B$4)+(P4026*constantes!$C$5)+(D4026*constantes!$B$6)+(Q4026*constantes!$B$8)+(F4026*constantes!$B$9)</f>
        <v>24.821610924493015</v>
      </c>
      <c r="T4026">
        <f>(O4026*constantes!$D$4)+(P4026*constantes!$D$5)+(D4026*constantes!$D$6)+(Q4026*constantes!$D$8)+(F4026*constantes!$D$9)</f>
        <v>26.443469775875158</v>
      </c>
      <c r="U4026">
        <f>(O4026*constantes!$D$4)+(P4026*constantes!$E$5)+(D4026*constantes!$D$6)+(Q4026*constantes!$D$8)+(F4026*constantes!$D$9)</f>
        <v>26.772320131336354</v>
      </c>
      <c r="V4026" s="5">
        <f t="shared" si="887"/>
        <v>0.19108164149339413</v>
      </c>
      <c r="W4026" s="5">
        <f t="shared" si="888"/>
        <v>0.25714076042490275</v>
      </c>
      <c r="X4026" s="6">
        <f t="shared" si="889"/>
        <v>7.824124180636538E-2</v>
      </c>
      <c r="Y4026" s="6">
        <f t="shared" si="890"/>
        <v>0.10702293887409475</v>
      </c>
      <c r="AA4026">
        <f>(O4026*constantes!$B$4)+(LN(110)*constantes!$B$5)+(LN(22)*constantes!$B$8)+(F4026*constantes!$B$9)</f>
        <v>23.701011641913961</v>
      </c>
      <c r="AB4026">
        <f t="shared" si="891"/>
        <v>9.2378774865307212E-2</v>
      </c>
      <c r="AC4026">
        <f>(O4026*constantes!$D$4)+(LN(110)*constantes!$D$5)+(LN(22)*constantes!$D$8)+(F4026*constantes!$D$9)</f>
        <v>25.75558740512928</v>
      </c>
      <c r="AD4026" s="7">
        <f t="shared" si="892"/>
        <v>4.0123743463222783E-2</v>
      </c>
      <c r="AF4026">
        <f>(O4026*constantes!$B$4)+(LN(125)*constantes!$B$5)+(LN(22.5)*constantes!$B$8)+(F4026*constantes!$B$9)</f>
        <v>23.955968578668354</v>
      </c>
      <c r="AG4026">
        <f t="shared" si="893"/>
        <v>0.11757074595810224</v>
      </c>
      <c r="AH4026">
        <f>(O4026*constantes!$D$4)+(LN(125)*constantes!$D$5)+(LN(22.5)*constantes!$D$8)+(F4026*constantes!$D$9)</f>
        <v>26.126660421737512</v>
      </c>
      <c r="AI4026">
        <f t="shared" si="894"/>
        <v>5.7622826233415747E-2</v>
      </c>
    </row>
    <row r="4027" spans="1:35" x14ac:dyDescent="0.25">
      <c r="A4027" s="11">
        <v>4026</v>
      </c>
      <c r="B4027">
        <v>0</v>
      </c>
      <c r="C4027">
        <v>39</v>
      </c>
      <c r="D4027">
        <v>0</v>
      </c>
      <c r="E4027">
        <v>0</v>
      </c>
      <c r="F4027">
        <v>0</v>
      </c>
      <c r="G4027">
        <v>129.5</v>
      </c>
      <c r="H4027">
        <v>34.840000000000003</v>
      </c>
      <c r="I4027">
        <f>IF(AND(B4027=1,E4027=0),V4027,IF(AND(B4027=1,E4027=1),W4027,IF(AND(B4027=0,E4027=0),X4027,IF(AND(B4027=0,E4027=1),Y4027,ERROR))))</f>
        <v>3.0166842516320513E-2</v>
      </c>
      <c r="K4027">
        <f t="shared" si="882"/>
        <v>2.1931490638549711E-2</v>
      </c>
      <c r="L4027">
        <f t="shared" si="883"/>
        <v>1.5184528759381921E-2</v>
      </c>
      <c r="M4027" s="22" t="str">
        <f t="shared" si="881"/>
        <v>Elevated Risk</v>
      </c>
      <c r="O4027">
        <f t="shared" si="884"/>
        <v>3.6635616461296463</v>
      </c>
      <c r="P4027">
        <f t="shared" si="885"/>
        <v>4.8636808811395928</v>
      </c>
      <c r="Q4027">
        <f t="shared" si="886"/>
        <v>3.5507661519843023</v>
      </c>
      <c r="R4027">
        <f>(O4027*constantes!$B$4)+(P4027*constantes!$B$5)+(D4027*constantes!$B$6)+(Q4027*constantes!$B$8)+(F4027*constantes!$B$9)</f>
        <v>23.241978873228774</v>
      </c>
      <c r="S4027" s="4">
        <f>(O4027*constantes!$B$4)+(P4027*constantes!$C$5)+(D4027*constantes!$B$6)+(Q4027*constantes!$B$8)+(F4027*constantes!$B$9)</f>
        <v>23.590412971553615</v>
      </c>
      <c r="T4027">
        <f>(O4027*constantes!$D$4)+(P4027*constantes!$D$5)+(D4027*constantes!$D$6)+(Q4027*constantes!$D$8)+(F4027*constantes!$D$9)</f>
        <v>25.465233471002346</v>
      </c>
      <c r="U4027">
        <f>(O4027*constantes!$D$4)+(P4027*constantes!$E$5)+(D4027*constantes!$D$6)+(Q4027*constantes!$D$8)+(F4027*constantes!$D$9)</f>
        <v>25.804523849270645</v>
      </c>
      <c r="V4027" s="5">
        <f t="shared" si="887"/>
        <v>5.9410396407245214E-2</v>
      </c>
      <c r="W4027" s="5">
        <f t="shared" si="888"/>
        <v>8.3120817940428471E-2</v>
      </c>
      <c r="X4027" s="6">
        <f t="shared" si="889"/>
        <v>3.0166842516320513E-2</v>
      </c>
      <c r="Y4027" s="6">
        <f t="shared" si="890"/>
        <v>4.2093148175486705E-2</v>
      </c>
      <c r="AA4027">
        <f>(O4027*constantes!$B$4)+(LN(110)*constantes!$B$5)+(LN(22)*constantes!$B$8)+(F4027*constantes!$B$9)</f>
        <v>22.574773704658814</v>
      </c>
      <c r="AB4027">
        <f t="shared" si="891"/>
        <v>3.0940270522043956E-2</v>
      </c>
      <c r="AC4027">
        <f>(O4027*constantes!$D$4)+(LN(110)*constantes!$D$5)+(LN(22)*constantes!$D$8)+(F4027*constantes!$D$9)</f>
        <v>24.771131368454586</v>
      </c>
      <c r="AD4027" s="7">
        <f t="shared" si="892"/>
        <v>1.5184528759381921E-2</v>
      </c>
      <c r="AF4027">
        <f>(O4027*constantes!$B$4)+(LN(125)*constantes!$B$5)+(LN(22.5)*constantes!$B$8)+(F4027*constantes!$B$9)</f>
        <v>22.829730641413207</v>
      </c>
      <c r="AG4027">
        <f t="shared" si="893"/>
        <v>3.974481175054656E-2</v>
      </c>
      <c r="AH4027">
        <f>(O4027*constantes!$D$4)+(LN(125)*constantes!$D$5)+(LN(22.5)*constantes!$D$8)+(F4027*constantes!$D$9)</f>
        <v>25.142204385062819</v>
      </c>
      <c r="AI4027">
        <f t="shared" si="894"/>
        <v>2.1931490638549711E-2</v>
      </c>
    </row>
    <row r="4028" spans="1:35" x14ac:dyDescent="0.25">
      <c r="A4028" s="11">
        <v>4027</v>
      </c>
      <c r="B4028">
        <v>1</v>
      </c>
      <c r="C4028">
        <v>56</v>
      </c>
      <c r="D4028">
        <v>0</v>
      </c>
      <c r="E4028">
        <v>0</v>
      </c>
      <c r="F4028">
        <v>0</v>
      </c>
      <c r="G4028">
        <v>124</v>
      </c>
      <c r="H4028">
        <v>27.81</v>
      </c>
      <c r="I4028">
        <f>IF(AND(B4028=1,E4028=0),V4028,IF(AND(B4028=1,E4028=1),W4028,IF(AND(B4028=0,E4028=0),X4028,IF(AND(B4028=0,E4028=1),Y4028,ERROR))))</f>
        <v>0.13563959338172371</v>
      </c>
      <c r="K4028">
        <f t="shared" si="882"/>
        <v>0.11757074595810224</v>
      </c>
      <c r="L4028">
        <f t="shared" si="883"/>
        <v>9.2378774865307212E-2</v>
      </c>
      <c r="M4028" s="22" t="str">
        <f t="shared" si="881"/>
        <v>Elevated Risk</v>
      </c>
      <c r="O4028">
        <f t="shared" si="884"/>
        <v>4.0253516907351496</v>
      </c>
      <c r="P4028">
        <f t="shared" si="885"/>
        <v>4.8202815656050371</v>
      </c>
      <c r="Q4028">
        <f t="shared" si="886"/>
        <v>3.3253956682458736</v>
      </c>
      <c r="R4028">
        <f>(O4028*constantes!$B$4)+(P4028*constantes!$B$5)+(D4028*constantes!$B$6)+(Q4028*constantes!$B$8)+(F4028*constantes!$B$9)</f>
        <v>24.109040649828763</v>
      </c>
      <c r="S4028" s="4">
        <f>(O4028*constantes!$B$4)+(P4028*constantes!$C$5)+(D4028*constantes!$B$6)+(Q4028*constantes!$B$8)+(F4028*constantes!$B$9)</f>
        <v>24.454365621188714</v>
      </c>
      <c r="T4028">
        <f>(O4028*constantes!$D$4)+(P4028*constantes!$D$5)+(D4028*constantes!$D$6)+(Q4028*constantes!$D$8)+(F4028*constantes!$D$9)</f>
        <v>26.212390479205464</v>
      </c>
      <c r="U4028">
        <f>(O4028*constantes!$D$4)+(P4028*constantes!$E$5)+(D4028*constantes!$D$6)+(Q4028*constantes!$D$8)+(F4028*constantes!$D$9)</f>
        <v>26.548653321222069</v>
      </c>
      <c r="V4028" s="5">
        <f t="shared" si="887"/>
        <v>0.13563959338172371</v>
      </c>
      <c r="W4028" s="5">
        <f t="shared" si="888"/>
        <v>0.18607435001244843</v>
      </c>
      <c r="X4028" s="6">
        <f t="shared" si="889"/>
        <v>6.2615949141922478E-2</v>
      </c>
      <c r="Y4028" s="6">
        <f t="shared" si="890"/>
        <v>8.6533099118811574E-2</v>
      </c>
      <c r="AA4028">
        <f>(O4028*constantes!$B$4)+(LN(110)*constantes!$B$5)+(LN(22)*constantes!$B$8)+(F4028*constantes!$B$9)</f>
        <v>23.701011641913961</v>
      </c>
      <c r="AB4028">
        <f t="shared" si="891"/>
        <v>9.2378774865307212E-2</v>
      </c>
      <c r="AC4028">
        <f>(O4028*constantes!$D$4)+(LN(110)*constantes!$D$5)+(LN(22)*constantes!$D$8)+(F4028*constantes!$D$9)</f>
        <v>25.75558740512928</v>
      </c>
      <c r="AD4028" s="7">
        <f t="shared" si="892"/>
        <v>4.0123743463222783E-2</v>
      </c>
      <c r="AF4028">
        <f>(O4028*constantes!$B$4)+(LN(125)*constantes!$B$5)+(LN(22.5)*constantes!$B$8)+(F4028*constantes!$B$9)</f>
        <v>23.955968578668354</v>
      </c>
      <c r="AG4028">
        <f t="shared" si="893"/>
        <v>0.11757074595810224</v>
      </c>
      <c r="AH4028">
        <f>(O4028*constantes!$D$4)+(LN(125)*constantes!$D$5)+(LN(22.5)*constantes!$D$8)+(F4028*constantes!$D$9)</f>
        <v>26.126660421737512</v>
      </c>
      <c r="AI4028">
        <f t="shared" si="894"/>
        <v>5.7622826233415747E-2</v>
      </c>
    </row>
    <row r="4029" spans="1:35" x14ac:dyDescent="0.25">
      <c r="A4029" s="11">
        <v>4028</v>
      </c>
      <c r="B4029">
        <v>1</v>
      </c>
      <c r="C4029">
        <v>46</v>
      </c>
      <c r="D4029">
        <v>1</v>
      </c>
      <c r="E4029">
        <v>0</v>
      </c>
      <c r="F4029">
        <v>0</v>
      </c>
      <c r="G4029">
        <v>110</v>
      </c>
      <c r="H4029">
        <v>18.100000000000001</v>
      </c>
      <c r="I4029">
        <f>IF(AND(B4029=1,E4029=0),V4029,IF(AND(B4029=1,E4029=1),W4029,IF(AND(B4029=0,E4029=0),X4029,IF(AND(B4029=0,E4029=1),Y4029,ERROR))))</f>
        <v>8.7448371495855937E-2</v>
      </c>
      <c r="K4029">
        <f t="shared" si="882"/>
        <v>6.5553501255932511E-2</v>
      </c>
      <c r="L4029">
        <f t="shared" si="883"/>
        <v>5.1185816914687488E-2</v>
      </c>
      <c r="M4029" s="22" t="str">
        <f t="shared" si="881"/>
        <v>Elevated Risk</v>
      </c>
      <c r="O4029">
        <f t="shared" si="884"/>
        <v>3.8286413964890951</v>
      </c>
      <c r="P4029">
        <f t="shared" si="885"/>
        <v>4.7004803657924166</v>
      </c>
      <c r="Q4029">
        <f t="shared" si="886"/>
        <v>2.8959119382717802</v>
      </c>
      <c r="R4029">
        <f>(O4029*constantes!$B$4)+(P4029*constantes!$B$5)+(D4029*constantes!$B$6)+(Q4029*constantes!$B$8)+(F4029*constantes!$B$9)</f>
        <v>23.643496745892612</v>
      </c>
      <c r="S4029" s="4">
        <f>(O4029*constantes!$B$4)+(P4029*constantes!$C$5)+(D4029*constantes!$B$6)+(Q4029*constantes!$B$8)+(F4029*constantes!$B$9)</f>
        <v>23.98023915929798</v>
      </c>
      <c r="T4029">
        <f>(O4029*constantes!$D$4)+(P4029*constantes!$D$5)+(D4029*constantes!$D$6)+(Q4029*constantes!$D$8)+(F4029*constantes!$D$9)</f>
        <v>25.739244448927177</v>
      </c>
      <c r="U4029">
        <f>(O4029*constantes!$D$4)+(P4029*constantes!$E$5)+(D4029*constantes!$D$6)+(Q4029*constantes!$D$8)+(F4029*constantes!$D$9)</f>
        <v>26.067149959244855</v>
      </c>
      <c r="V4029" s="5">
        <f t="shared" si="887"/>
        <v>8.7448371495855937E-2</v>
      </c>
      <c r="W4029" s="5">
        <f t="shared" si="888"/>
        <v>0.12027813208850535</v>
      </c>
      <c r="X4029" s="6">
        <f t="shared" si="889"/>
        <v>3.9486347217924767E-2</v>
      </c>
      <c r="Y4029" s="6">
        <f t="shared" si="890"/>
        <v>5.4385974107968749E-2</v>
      </c>
      <c r="AA4029">
        <f>(O4029*constantes!$B$4)+(LN(110)*constantes!$B$5)+(LN(22)*constantes!$B$8)+(F4029*constantes!$B$9)</f>
        <v>23.088660364337766</v>
      </c>
      <c r="AB4029">
        <f t="shared" si="891"/>
        <v>5.1185816914687488E-2</v>
      </c>
      <c r="AC4029">
        <f>(O4029*constantes!$D$4)+(LN(110)*constantes!$D$5)+(LN(22)*constantes!$D$8)+(F4029*constantes!$D$9)</f>
        <v>25.220324924765169</v>
      </c>
      <c r="AD4029" s="7">
        <f t="shared" si="892"/>
        <v>2.3692217580876362E-2</v>
      </c>
      <c r="AF4029">
        <f>(O4029*constantes!$B$4)+(LN(125)*constantes!$B$5)+(LN(22.5)*constantes!$B$8)+(F4029*constantes!$B$9)</f>
        <v>23.343617301092156</v>
      </c>
      <c r="AG4029">
        <f t="shared" si="893"/>
        <v>6.5553501255932511E-2</v>
      </c>
      <c r="AH4029">
        <f>(O4029*constantes!$D$4)+(LN(125)*constantes!$D$5)+(LN(22.5)*constantes!$D$8)+(F4029*constantes!$D$9)</f>
        <v>25.591397941373401</v>
      </c>
      <c r="AI4029">
        <f t="shared" si="894"/>
        <v>3.4153313573738631E-2</v>
      </c>
    </row>
    <row r="4030" spans="1:35" x14ac:dyDescent="0.25">
      <c r="A4030" s="11">
        <v>4029</v>
      </c>
      <c r="B4030">
        <v>1</v>
      </c>
      <c r="C4030">
        <v>37</v>
      </c>
      <c r="D4030">
        <v>1</v>
      </c>
      <c r="E4030">
        <v>0</v>
      </c>
      <c r="F4030">
        <v>0</v>
      </c>
      <c r="G4030">
        <v>118</v>
      </c>
      <c r="H4030">
        <v>22.52</v>
      </c>
      <c r="I4030">
        <f>IF(AND(B4030=1,E4030=0),V4030,IF(AND(B4030=1,E4030=1),W4030,IF(AND(B4030=0,E4030=0),X4030,IF(AND(B4030=0,E4030=1),Y4030,ERROR))))</f>
        <v>6.099764146882547E-2</v>
      </c>
      <c r="K4030">
        <f t="shared" si="882"/>
        <v>3.3840132302612846E-2</v>
      </c>
      <c r="L4030">
        <f t="shared" si="883"/>
        <v>2.6325671515684657E-2</v>
      </c>
      <c r="M4030" s="22" t="str">
        <f t="shared" si="881"/>
        <v>Elevated Risk</v>
      </c>
      <c r="O4030">
        <f t="shared" si="884"/>
        <v>3.6109179126442243</v>
      </c>
      <c r="P4030">
        <f t="shared" si="885"/>
        <v>4.7706846244656651</v>
      </c>
      <c r="Q4030">
        <f t="shared" si="886"/>
        <v>3.1144038032714896</v>
      </c>
      <c r="R4030">
        <f>(O4030*constantes!$B$4)+(P4030*constantes!$B$5)+(D4030*constantes!$B$6)+(Q4030*constantes!$B$8)+(F4030*constantes!$B$9)</f>
        <v>23.269180561618271</v>
      </c>
      <c r="S4030" s="4">
        <f>(O4030*constantes!$B$4)+(P4030*constantes!$C$5)+(D4030*constantes!$B$6)+(Q4030*constantes!$B$8)+(F4030*constantes!$B$9)</f>
        <v>23.61095240811499</v>
      </c>
      <c r="T4030">
        <f>(O4030*constantes!$D$4)+(P4030*constantes!$D$5)+(D4030*constantes!$D$6)+(Q4030*constantes!$D$8)+(F4030*constantes!$D$9)</f>
        <v>25.455985835987086</v>
      </c>
      <c r="U4030">
        <f>(O4030*constantes!$D$4)+(P4030*constantes!$E$5)+(D4030*constantes!$D$6)+(Q4030*constantes!$D$8)+(F4030*constantes!$D$9)</f>
        <v>25.788788795389813</v>
      </c>
      <c r="V4030" s="5">
        <f t="shared" si="887"/>
        <v>6.099764146882547E-2</v>
      </c>
      <c r="W4030" s="5">
        <f t="shared" si="888"/>
        <v>8.4770479500092533E-2</v>
      </c>
      <c r="X4030" s="6">
        <f t="shared" si="889"/>
        <v>2.9893349179561435E-2</v>
      </c>
      <c r="Y4030" s="6">
        <f t="shared" si="890"/>
        <v>4.1449807113993486E-2</v>
      </c>
      <c r="AA4030">
        <f>(O4030*constantes!$B$4)+(LN(110)*constantes!$B$5)+(LN(22)*constantes!$B$8)+(F4030*constantes!$B$9)</f>
        <v>22.410895868068035</v>
      </c>
      <c r="AB4030">
        <f t="shared" si="891"/>
        <v>2.6325671515684657E-2</v>
      </c>
      <c r="AC4030">
        <f>(O4030*constantes!$D$4)+(LN(110)*constantes!$D$5)+(LN(22)*constantes!$D$8)+(F4030*constantes!$D$9)</f>
        <v>24.627884084579406</v>
      </c>
      <c r="AD4030" s="7">
        <f t="shared" si="892"/>
        <v>1.3171407582175831E-2</v>
      </c>
      <c r="AF4030">
        <f>(O4030*constantes!$B$4)+(LN(125)*constantes!$B$5)+(LN(22.5)*constantes!$B$8)+(F4030*constantes!$B$9)</f>
        <v>22.665852804822428</v>
      </c>
      <c r="AG4030">
        <f t="shared" si="893"/>
        <v>3.3840132302612846E-2</v>
      </c>
      <c r="AH4030">
        <f>(O4030*constantes!$D$4)+(LN(125)*constantes!$D$5)+(LN(22.5)*constantes!$D$8)+(F4030*constantes!$D$9)</f>
        <v>24.998957101187639</v>
      </c>
      <c r="AI4030">
        <f t="shared" si="894"/>
        <v>1.903255478119692E-2</v>
      </c>
    </row>
    <row r="4031" spans="1:35" x14ac:dyDescent="0.25">
      <c r="A4031" s="11">
        <v>4030</v>
      </c>
      <c r="B4031">
        <v>0</v>
      </c>
      <c r="C4031">
        <v>59</v>
      </c>
      <c r="D4031">
        <v>0</v>
      </c>
      <c r="E4031">
        <v>0</v>
      </c>
      <c r="F4031">
        <v>0</v>
      </c>
      <c r="G4031">
        <v>148</v>
      </c>
      <c r="H4031">
        <v>23.72</v>
      </c>
      <c r="I4031">
        <f>IF(AND(B4031=1,E4031=0),V4031,IF(AND(B4031=1,E4031=1),W4031,IF(AND(B4031=0,E4031=0),X4031,IF(AND(B4031=0,E4031=1),Y4031,ERROR))))</f>
        <v>0.10686469985925784</v>
      </c>
      <c r="K4031">
        <f t="shared" si="882"/>
        <v>6.6117954736533924E-2</v>
      </c>
      <c r="L4031">
        <f t="shared" si="883"/>
        <v>4.6102547085629553E-2</v>
      </c>
      <c r="M4031" s="22" t="str">
        <f t="shared" si="881"/>
        <v>Elevated Risk</v>
      </c>
      <c r="O4031">
        <f t="shared" si="884"/>
        <v>4.0775374439057197</v>
      </c>
      <c r="P4031">
        <f t="shared" si="885"/>
        <v>4.9972122737641147</v>
      </c>
      <c r="Q4031">
        <f t="shared" si="886"/>
        <v>3.1663185741295248</v>
      </c>
      <c r="R4031">
        <f>(O4031*constantes!$B$4)+(P4031*constantes!$B$5)+(D4031*constantes!$B$6)+(Q4031*constantes!$B$8)+(F4031*constantes!$B$9)</f>
        <v>24.473601882207745</v>
      </c>
      <c r="S4031" s="4">
        <f>(O4031*constantes!$B$4)+(P4031*constantes!$C$5)+(D4031*constantes!$B$6)+(Q4031*constantes!$B$8)+(F4031*constantes!$B$9)</f>
        <v>24.831602169500204</v>
      </c>
      <c r="T4031">
        <f>(O4031*constantes!$D$4)+(P4031*constantes!$D$5)+(D4031*constantes!$D$6)+(Q4031*constantes!$D$8)+(F4031*constantes!$D$9)</f>
        <v>26.770753560506073</v>
      </c>
      <c r="U4031">
        <f>(O4031*constantes!$D$4)+(P4031*constantes!$E$5)+(D4031*constantes!$D$6)+(Q4031*constantes!$D$8)+(F4031*constantes!$D$9)</f>
        <v>27.119359088723854</v>
      </c>
      <c r="V4031" s="5">
        <f t="shared" si="887"/>
        <v>0.18932259297904519</v>
      </c>
      <c r="W4031" s="5">
        <f t="shared" si="888"/>
        <v>0.25935471908812291</v>
      </c>
      <c r="X4031" s="6">
        <f t="shared" si="889"/>
        <v>0.10686469985925784</v>
      </c>
      <c r="Y4031" s="6">
        <f t="shared" si="890"/>
        <v>0.14798875123102306</v>
      </c>
      <c r="AA4031">
        <f>(O4031*constantes!$B$4)+(LN(110)*constantes!$B$5)+(LN(22)*constantes!$B$8)+(F4031*constantes!$B$9)</f>
        <v>23.863463804103819</v>
      </c>
      <c r="AB4031">
        <f t="shared" si="891"/>
        <v>0.10776479003769468</v>
      </c>
      <c r="AC4031">
        <f>(O4031*constantes!$D$4)+(LN(110)*constantes!$D$5)+(LN(22)*constantes!$D$8)+(F4031*constantes!$D$9)</f>
        <v>25.897588492509126</v>
      </c>
      <c r="AD4031" s="7">
        <f t="shared" si="892"/>
        <v>4.6102547085629553E-2</v>
      </c>
      <c r="AF4031">
        <f>(O4031*constantes!$B$4)+(LN(125)*constantes!$B$5)+(LN(22.5)*constantes!$B$8)+(F4031*constantes!$B$9)</f>
        <v>24.118420740858213</v>
      </c>
      <c r="AG4031">
        <f t="shared" si="893"/>
        <v>0.13682617258299834</v>
      </c>
      <c r="AH4031">
        <f>(O4031*constantes!$D$4)+(LN(125)*constantes!$D$5)+(LN(22.5)*constantes!$D$8)+(F4031*constantes!$D$9)</f>
        <v>26.268661509117358</v>
      </c>
      <c r="AI4031">
        <f t="shared" si="894"/>
        <v>6.6117954736533924E-2</v>
      </c>
    </row>
    <row r="4032" spans="1:35" x14ac:dyDescent="0.25">
      <c r="A4032" s="11">
        <v>4031</v>
      </c>
      <c r="B4032">
        <v>1</v>
      </c>
      <c r="C4032">
        <v>47</v>
      </c>
      <c r="D4032">
        <v>1</v>
      </c>
      <c r="E4032">
        <v>0</v>
      </c>
      <c r="F4032">
        <v>0</v>
      </c>
      <c r="G4032">
        <v>150</v>
      </c>
      <c r="H4032">
        <v>20.7</v>
      </c>
      <c r="I4032">
        <f>IF(AND(B4032=1,E4032=0),V4032,IF(AND(B4032=1,E4032=1),W4032,IF(AND(B4032=0,E4032=0),X4032,IF(AND(B4032=0,E4032=1),Y4032,ERROR))))</f>
        <v>0.175913361138751</v>
      </c>
      <c r="K4032">
        <f t="shared" si="882"/>
        <v>6.9930001122808005E-2</v>
      </c>
      <c r="L4032">
        <f t="shared" si="883"/>
        <v>5.4631350702972536E-2</v>
      </c>
      <c r="M4032" s="22" t="str">
        <f t="shared" si="881"/>
        <v>Elevated Risk</v>
      </c>
      <c r="O4032">
        <f t="shared" si="884"/>
        <v>3.8501476017100584</v>
      </c>
      <c r="P4032">
        <f t="shared" si="885"/>
        <v>5.0106352940962555</v>
      </c>
      <c r="Q4032">
        <f t="shared" si="886"/>
        <v>3.0301337002713233</v>
      </c>
      <c r="R4032">
        <f>(O4032*constantes!$B$4)+(P4032*constantes!$B$5)+(D4032*constantes!$B$6)+(Q4032*constantes!$B$8)+(F4032*constantes!$B$9)</f>
        <v>24.392213893155525</v>
      </c>
      <c r="S4032" s="4">
        <f>(O4032*constantes!$B$4)+(P4032*constantes!$C$5)+(D4032*constantes!$B$6)+(Q4032*constantes!$B$8)+(F4032*constantes!$B$9)</f>
        <v>24.75117580562458</v>
      </c>
      <c r="T4032">
        <f>(O4032*constantes!$D$4)+(P4032*constantes!$D$5)+(D4032*constantes!$D$6)+(Q4032*constantes!$D$8)+(F4032*constantes!$D$9)</f>
        <v>26.738823113965204</v>
      </c>
      <c r="U4032">
        <f>(O4032*constantes!$D$4)+(P4032*constantes!$E$5)+(D4032*constantes!$D$6)+(Q4032*constantes!$D$8)+(F4032*constantes!$D$9)</f>
        <v>27.088365032081356</v>
      </c>
      <c r="V4032" s="5">
        <f t="shared" si="887"/>
        <v>0.175913361138751</v>
      </c>
      <c r="W4032" s="5">
        <f t="shared" si="888"/>
        <v>0.24196997518782548</v>
      </c>
      <c r="X4032" s="6">
        <f t="shared" si="889"/>
        <v>0.1036869252626873</v>
      </c>
      <c r="Y4032" s="6">
        <f t="shared" si="890"/>
        <v>0.14381415340983394</v>
      </c>
      <c r="AA4032">
        <f>(O4032*constantes!$B$4)+(LN(110)*constantes!$B$5)+(LN(22)*constantes!$B$8)+(F4032*constantes!$B$9)</f>
        <v>23.155608320942413</v>
      </c>
      <c r="AB4032">
        <f t="shared" si="891"/>
        <v>5.4631350702972536E-2</v>
      </c>
      <c r="AC4032">
        <f>(O4032*constantes!$D$4)+(LN(110)*constantes!$D$5)+(LN(22)*constantes!$D$8)+(F4032*constantes!$D$9)</f>
        <v>25.278844814605776</v>
      </c>
      <c r="AD4032" s="7">
        <f t="shared" si="892"/>
        <v>2.5101986203356352E-2</v>
      </c>
      <c r="AF4032">
        <f>(O4032*constantes!$B$4)+(LN(125)*constantes!$B$5)+(LN(22.5)*constantes!$B$8)+(F4032*constantes!$B$9)</f>
        <v>23.410565257696806</v>
      </c>
      <c r="AG4032">
        <f t="shared" si="893"/>
        <v>6.9930001122808005E-2</v>
      </c>
      <c r="AH4032">
        <f>(O4032*constantes!$D$4)+(LN(125)*constantes!$D$5)+(LN(22.5)*constantes!$D$8)+(F4032*constantes!$D$9)</f>
        <v>25.649917831214008</v>
      </c>
      <c r="AI4032">
        <f t="shared" si="894"/>
        <v>3.6173927347526003E-2</v>
      </c>
    </row>
    <row r="4033" spans="1:35" x14ac:dyDescent="0.25">
      <c r="A4033" s="11">
        <v>4032</v>
      </c>
      <c r="B4033">
        <v>1</v>
      </c>
      <c r="C4033">
        <v>50</v>
      </c>
      <c r="D4033">
        <v>1</v>
      </c>
      <c r="E4033">
        <v>0</v>
      </c>
      <c r="F4033">
        <v>0</v>
      </c>
      <c r="G4033">
        <v>97.5</v>
      </c>
      <c r="H4033">
        <v>21.55</v>
      </c>
      <c r="I4033">
        <f>IF(AND(B4033=1,E4033=0),V4033,IF(AND(B4033=1,E4033=1),W4033,IF(AND(B4033=0,E4033=0),X4033,IF(AND(B4033=0,E4033=1),Y4033,ERROR))))</f>
        <v>0.10319198971079824</v>
      </c>
      <c r="K4033">
        <f t="shared" si="882"/>
        <v>8.4142660265313918E-2</v>
      </c>
      <c r="L4033">
        <f t="shared" si="883"/>
        <v>6.5845990830285972E-2</v>
      </c>
      <c r="M4033" s="22" t="str">
        <f t="shared" si="881"/>
        <v>Elevated Risk</v>
      </c>
      <c r="O4033">
        <f t="shared" si="884"/>
        <v>3.912023005428146</v>
      </c>
      <c r="P4033">
        <f t="shared" si="885"/>
        <v>4.5798523780038014</v>
      </c>
      <c r="Q4033">
        <f t="shared" si="886"/>
        <v>3.070375816549757</v>
      </c>
      <c r="R4033">
        <f>(O4033*constantes!$B$4)+(P4033*constantes!$B$5)+(D4033*constantes!$B$6)+(Q4033*constantes!$B$8)+(F4033*constantes!$B$9)</f>
        <v>23.817595520451043</v>
      </c>
      <c r="S4033" s="4">
        <f>(O4033*constantes!$B$4)+(P4033*constantes!$C$5)+(D4033*constantes!$B$6)+(Q4033*constantes!$B$8)+(F4033*constantes!$B$9)</f>
        <v>24.145696144811236</v>
      </c>
      <c r="T4033">
        <f>(O4033*constantes!$D$4)+(P4033*constantes!$D$5)+(D4033*constantes!$D$6)+(Q4033*constantes!$D$8)+(F4033*constantes!$D$9)</f>
        <v>25.716010628202103</v>
      </c>
      <c r="U4033">
        <f>(O4033*constantes!$D$4)+(P4033*constantes!$E$5)+(D4033*constantes!$D$6)+(Q4033*constantes!$D$8)+(F4033*constantes!$D$9)</f>
        <v>26.035501130091649</v>
      </c>
      <c r="V4033" s="5">
        <f t="shared" si="887"/>
        <v>0.10319198971079824</v>
      </c>
      <c r="W4033" s="5">
        <f t="shared" si="888"/>
        <v>0.14033087281604972</v>
      </c>
      <c r="X4033" s="6">
        <f t="shared" si="889"/>
        <v>3.8597237144107566E-2</v>
      </c>
      <c r="Y4033" s="6">
        <f t="shared" si="890"/>
        <v>5.2737170436353398E-2</v>
      </c>
      <c r="AA4033">
        <f>(O4033*constantes!$B$4)+(LN(110)*constantes!$B$5)+(LN(22)*constantes!$B$8)+(F4033*constantes!$B$9)</f>
        <v>23.348223977700673</v>
      </c>
      <c r="AB4033">
        <f t="shared" si="891"/>
        <v>6.5845990830285972E-2</v>
      </c>
      <c r="AC4033">
        <f>(O4033*constantes!$D$4)+(LN(110)*constantes!$D$5)+(LN(22)*constantes!$D$8)+(F4033*constantes!$D$9)</f>
        <v>25.447212119400952</v>
      </c>
      <c r="AD4033" s="7">
        <f t="shared" si="892"/>
        <v>2.9636129007590606E-2</v>
      </c>
      <c r="AF4033">
        <f>(O4033*constantes!$B$4)+(LN(125)*constantes!$B$5)+(LN(22.5)*constantes!$B$8)+(F4033*constantes!$B$9)</f>
        <v>23.603180914455063</v>
      </c>
      <c r="AG4033">
        <f t="shared" si="893"/>
        <v>8.4142660265313918E-2</v>
      </c>
      <c r="AH4033">
        <f>(O4033*constantes!$D$4)+(LN(125)*constantes!$D$5)+(LN(22.5)*constantes!$D$8)+(F4033*constantes!$D$9)</f>
        <v>25.818285136009184</v>
      </c>
      <c r="AI4033">
        <f t="shared" si="894"/>
        <v>4.2663786438573714E-2</v>
      </c>
    </row>
    <row r="4034" spans="1:35" x14ac:dyDescent="0.25">
      <c r="A4034" s="11">
        <v>4033</v>
      </c>
      <c r="B4034">
        <v>1</v>
      </c>
      <c r="C4034">
        <v>41</v>
      </c>
      <c r="D4034">
        <v>1</v>
      </c>
      <c r="E4034">
        <v>0</v>
      </c>
      <c r="F4034">
        <v>0</v>
      </c>
      <c r="G4034">
        <v>124</v>
      </c>
      <c r="H4034">
        <v>27.63</v>
      </c>
      <c r="I4034">
        <f>IF(AND(B4034=1,E4034=0),V4034,IF(AND(B4034=1,E4034=1),W4034,IF(AND(B4034=0,E4034=0),X4034,IF(AND(B4034=0,E4034=1),Y4034,ERROR))))</f>
        <v>0.10568816937102821</v>
      </c>
      <c r="K4034">
        <f t="shared" si="882"/>
        <v>4.62827295767122E-2</v>
      </c>
      <c r="L4034">
        <f t="shared" si="883"/>
        <v>3.6057212319339005E-2</v>
      </c>
      <c r="M4034" s="22" t="str">
        <f t="shared" si="881"/>
        <v>Elevated Risk</v>
      </c>
      <c r="O4034">
        <f t="shared" si="884"/>
        <v>3.713572066704308</v>
      </c>
      <c r="P4034">
        <f t="shared" si="885"/>
        <v>4.8202815656050371</v>
      </c>
      <c r="Q4034">
        <f t="shared" si="886"/>
        <v>3.318902138935325</v>
      </c>
      <c r="R4034">
        <f>(O4034*constantes!$B$4)+(P4034*constantes!$B$5)+(D4034*constantes!$B$6)+(Q4034*constantes!$B$8)+(F4034*constantes!$B$9)</f>
        <v>23.842865276174194</v>
      </c>
      <c r="S4034" s="4">
        <f>(O4034*constantes!$B$4)+(P4034*constantes!$C$5)+(D4034*constantes!$B$6)+(Q4034*constantes!$B$8)+(F4034*constantes!$B$9)</f>
        <v>24.188190247534141</v>
      </c>
      <c r="T4034">
        <f>(O4034*constantes!$D$4)+(P4034*constantes!$D$5)+(D4034*constantes!$D$6)+(Q4034*constantes!$D$8)+(F4034*constantes!$D$9)</f>
        <v>25.979376480783841</v>
      </c>
      <c r="U4034">
        <f>(O4034*constantes!$D$4)+(P4034*constantes!$E$5)+(D4034*constantes!$D$6)+(Q4034*constantes!$D$8)+(F4034*constantes!$D$9)</f>
        <v>26.315639322800447</v>
      </c>
      <c r="V4034" s="5">
        <f t="shared" si="887"/>
        <v>0.10568816937102821</v>
      </c>
      <c r="W4034" s="5">
        <f t="shared" si="888"/>
        <v>0.14595518601766788</v>
      </c>
      <c r="X4034" s="6">
        <f t="shared" si="889"/>
        <v>4.9931965804745904E-2</v>
      </c>
      <c r="Y4034" s="6">
        <f t="shared" si="890"/>
        <v>6.9185566037433421E-2</v>
      </c>
      <c r="AA4034">
        <f>(O4034*constantes!$B$4)+(LN(110)*constantes!$B$5)+(LN(22)*constantes!$B$8)+(F4034*constantes!$B$9)</f>
        <v>22.730454143490913</v>
      </c>
      <c r="AB4034">
        <f t="shared" si="891"/>
        <v>3.6057212319339005E-2</v>
      </c>
      <c r="AC4034">
        <f>(O4034*constantes!$D$4)+(LN(110)*constantes!$D$5)+(LN(22)*constantes!$D$8)+(F4034*constantes!$D$9)</f>
        <v>24.907213223567677</v>
      </c>
      <c r="AD4034" s="7">
        <f t="shared" si="892"/>
        <v>1.7378724267438583E-2</v>
      </c>
      <c r="AF4034">
        <f>(O4034*constantes!$B$4)+(LN(125)*constantes!$B$5)+(LN(22.5)*constantes!$B$8)+(F4034*constantes!$B$9)</f>
        <v>22.985411080245306</v>
      </c>
      <c r="AG4034">
        <f t="shared" si="893"/>
        <v>4.62827295767122E-2</v>
      </c>
      <c r="AH4034">
        <f>(O4034*constantes!$D$4)+(LN(125)*constantes!$D$5)+(LN(22.5)*constantes!$D$8)+(F4034*constantes!$D$9)</f>
        <v>25.278286240175909</v>
      </c>
      <c r="AI4034">
        <f t="shared" si="894"/>
        <v>2.5088146116023613E-2</v>
      </c>
    </row>
    <row r="4035" spans="1:35" x14ac:dyDescent="0.25">
      <c r="A4035" s="11">
        <v>4034</v>
      </c>
      <c r="B4035">
        <v>1</v>
      </c>
      <c r="C4035">
        <v>39</v>
      </c>
      <c r="D4035">
        <v>1</v>
      </c>
      <c r="E4035">
        <v>0</v>
      </c>
      <c r="F4035">
        <v>0</v>
      </c>
      <c r="G4035">
        <v>104</v>
      </c>
      <c r="H4035">
        <v>27.48</v>
      </c>
      <c r="I4035">
        <f>IF(AND(B4035=1,E4035=0),V4035,IF(AND(B4035=1,E4035=1),W4035,IF(AND(B4035=0,E4035=0),X4035,IF(AND(B4035=0,E4035=1),Y4035,ERROR))))</f>
        <v>6.6379622398341054E-2</v>
      </c>
      <c r="K4035">
        <f t="shared" si="882"/>
        <v>3.974481175054656E-2</v>
      </c>
      <c r="L4035">
        <f t="shared" si="883"/>
        <v>3.0940270522043956E-2</v>
      </c>
      <c r="M4035" s="22" t="str">
        <f t="shared" ref="M4035:M4098" si="895">_xlfn.IFS(I4035&lt;=(L4035*1.05),"OPTIMAL",I4035&lt;=(K4035*1.1),"NORMAL",I4035&lt;=0.3,"Elevated Risk",I4035&gt;0.3,"'&gt;30%")</f>
        <v>Elevated Risk</v>
      </c>
      <c r="O4035">
        <f t="shared" si="884"/>
        <v>3.6635616461296463</v>
      </c>
      <c r="P4035">
        <f t="shared" si="885"/>
        <v>4.6443908991413725</v>
      </c>
      <c r="Q4035">
        <f t="shared" si="886"/>
        <v>3.3134584673541485</v>
      </c>
      <c r="R4035">
        <f>(O4035*constantes!$B$4)+(P4035*constantes!$B$5)+(D4035*constantes!$B$6)+(Q4035*constantes!$B$8)+(F4035*constantes!$B$9)</f>
        <v>23.356578000279271</v>
      </c>
      <c r="S4035" s="4">
        <f>(O4035*constantes!$B$4)+(P4035*constantes!$C$5)+(D4035*constantes!$B$6)+(Q4035*constantes!$B$8)+(F4035*constantes!$B$9)</f>
        <v>23.689302164293757</v>
      </c>
      <c r="T4035">
        <f>(O4035*constantes!$D$4)+(P4035*constantes!$D$5)+(D4035*constantes!$D$6)+(Q4035*constantes!$D$8)+(F4035*constantes!$D$9)</f>
        <v>25.345746933972567</v>
      </c>
      <c r="U4035">
        <f>(O4035*constantes!$D$4)+(P4035*constantes!$E$5)+(D4035*constantes!$D$6)+(Q4035*constantes!$D$8)+(F4035*constantes!$D$9)</f>
        <v>25.669739643096669</v>
      </c>
      <c r="V4035" s="5">
        <f t="shared" si="887"/>
        <v>6.6379622398341054E-2</v>
      </c>
      <c r="W4035" s="5">
        <f t="shared" si="888"/>
        <v>9.1354074506500016E-2</v>
      </c>
      <c r="X4035" s="6">
        <f t="shared" si="889"/>
        <v>2.6815322266222963E-2</v>
      </c>
      <c r="Y4035" s="6">
        <f t="shared" si="890"/>
        <v>3.6884592440922348E-2</v>
      </c>
      <c r="AA4035">
        <f>(O4035*constantes!$B$4)+(LN(110)*constantes!$B$5)+(LN(22)*constantes!$B$8)+(F4035*constantes!$B$9)</f>
        <v>22.574773704658814</v>
      </c>
      <c r="AB4035">
        <f t="shared" si="891"/>
        <v>3.0940270522043956E-2</v>
      </c>
      <c r="AC4035">
        <f>(O4035*constantes!$D$4)+(LN(110)*constantes!$D$5)+(LN(22)*constantes!$D$8)+(F4035*constantes!$D$9)</f>
        <v>24.771131368454586</v>
      </c>
      <c r="AD4035" s="7">
        <f t="shared" si="892"/>
        <v>1.5184528759381921E-2</v>
      </c>
      <c r="AF4035">
        <f>(O4035*constantes!$B$4)+(LN(125)*constantes!$B$5)+(LN(22.5)*constantes!$B$8)+(F4035*constantes!$B$9)</f>
        <v>22.829730641413207</v>
      </c>
      <c r="AG4035">
        <f t="shared" si="893"/>
        <v>3.974481175054656E-2</v>
      </c>
      <c r="AH4035">
        <f>(O4035*constantes!$D$4)+(LN(125)*constantes!$D$5)+(LN(22.5)*constantes!$D$8)+(F4035*constantes!$D$9)</f>
        <v>25.142204385062819</v>
      </c>
      <c r="AI4035">
        <f t="shared" si="894"/>
        <v>2.1931490638549711E-2</v>
      </c>
    </row>
    <row r="4036" spans="1:35" x14ac:dyDescent="0.25">
      <c r="A4036" s="11">
        <v>4035</v>
      </c>
      <c r="B4036">
        <v>0</v>
      </c>
      <c r="C4036">
        <v>44</v>
      </c>
      <c r="D4036">
        <v>0</v>
      </c>
      <c r="E4036">
        <v>0</v>
      </c>
      <c r="F4036">
        <v>0</v>
      </c>
      <c r="G4036">
        <v>107</v>
      </c>
      <c r="H4036">
        <v>18.63</v>
      </c>
      <c r="I4036">
        <f>IF(AND(B4036=1,E4036=0),V4036,IF(AND(B4036=1,E4036=1),W4036,IF(AND(B4036=0,E4036=0),X4036,IF(AND(B4036=0,E4036=1),Y4036,ERROR))))</f>
        <v>1.7892026062804933E-2</v>
      </c>
      <c r="K4036">
        <f t="shared" si="882"/>
        <v>3.0321952038303235E-2</v>
      </c>
      <c r="L4036">
        <f t="shared" si="883"/>
        <v>2.102161003401426E-2</v>
      </c>
      <c r="M4036" s="22" t="str">
        <f t="shared" si="895"/>
        <v>OPTIMAL</v>
      </c>
      <c r="O4036">
        <f t="shared" si="884"/>
        <v>3.784189633918261</v>
      </c>
      <c r="P4036">
        <f t="shared" si="885"/>
        <v>4.6728288344619058</v>
      </c>
      <c r="Q4036">
        <f t="shared" si="886"/>
        <v>2.924773184613497</v>
      </c>
      <c r="R4036">
        <f>(O4036*constantes!$B$4)+(P4036*constantes!$B$5)+(D4036*constantes!$B$6)+(Q4036*constantes!$B$8)+(F4036*constantes!$B$9)</f>
        <v>22.767174714601826</v>
      </c>
      <c r="S4036" s="4">
        <f>(O4036*constantes!$B$4)+(P4036*constantes!$C$5)+(D4036*constantes!$B$6)+(Q4036*constantes!$B$8)+(F4036*constantes!$B$9)</f>
        <v>23.101936172302675</v>
      </c>
      <c r="T4036">
        <f>(O4036*constantes!$D$4)+(P4036*constantes!$D$5)+(D4036*constantes!$D$6)+(Q4036*constantes!$D$8)+(F4036*constantes!$D$9)</f>
        <v>24.936582134545855</v>
      </c>
      <c r="U4036">
        <f>(O4036*constantes!$D$4)+(P4036*constantes!$E$5)+(D4036*constantes!$D$6)+(Q4036*constantes!$D$8)+(F4036*constantes!$D$9)</f>
        <v>25.262558674037916</v>
      </c>
      <c r="V4036" s="5">
        <f t="shared" si="887"/>
        <v>3.7380342995356308E-2</v>
      </c>
      <c r="W4036" s="5">
        <f t="shared" si="888"/>
        <v>5.18518330542036E-2</v>
      </c>
      <c r="X4036" s="6">
        <f t="shared" si="889"/>
        <v>1.7892026062804933E-2</v>
      </c>
      <c r="Y4036" s="6">
        <f t="shared" si="890"/>
        <v>2.4701533109499185E-2</v>
      </c>
      <c r="AA4036">
        <f>(O4036*constantes!$B$4)+(LN(110)*constantes!$B$5)+(LN(22)*constantes!$B$8)+(F4036*constantes!$B$9)</f>
        <v>22.95028380552526</v>
      </c>
      <c r="AB4036">
        <f t="shared" si="891"/>
        <v>4.4721443860098575E-2</v>
      </c>
      <c r="AC4036">
        <f>(O4036*constantes!$D$4)+(LN(110)*constantes!$D$5)+(LN(22)*constantes!$D$8)+(F4036*constantes!$D$9)</f>
        <v>25.099368567186549</v>
      </c>
      <c r="AD4036" s="7">
        <f t="shared" si="892"/>
        <v>2.102161003401426E-2</v>
      </c>
      <c r="AF4036">
        <f>(O4036*constantes!$B$4)+(LN(125)*constantes!$B$5)+(LN(22.5)*constantes!$B$8)+(F4036*constantes!$B$9)</f>
        <v>23.205240742279653</v>
      </c>
      <c r="AG4036">
        <f t="shared" si="893"/>
        <v>5.7330036913051163E-2</v>
      </c>
      <c r="AH4036">
        <f>(O4036*constantes!$D$4)+(LN(125)*constantes!$D$5)+(LN(22.5)*constantes!$D$8)+(F4036*constantes!$D$9)</f>
        <v>25.470441583794781</v>
      </c>
      <c r="AI4036">
        <f t="shared" si="894"/>
        <v>3.0321952038303235E-2</v>
      </c>
    </row>
    <row r="4037" spans="1:35" x14ac:dyDescent="0.25">
      <c r="A4037" s="11">
        <v>4036</v>
      </c>
      <c r="B4037">
        <v>0</v>
      </c>
      <c r="C4037">
        <v>48</v>
      </c>
      <c r="D4037">
        <v>0</v>
      </c>
      <c r="E4037">
        <v>0</v>
      </c>
      <c r="F4037">
        <v>0</v>
      </c>
      <c r="G4037">
        <v>127</v>
      </c>
      <c r="H4037">
        <v>25.85</v>
      </c>
      <c r="I4037">
        <f>IF(AND(B4037=1,E4037=0),V4037,IF(AND(B4037=1,E4037=1),W4037,IF(AND(B4037=0,E4037=0),X4037,IF(AND(B4037=0,E4037=1),Y4037,ERROR))))</f>
        <v>4.2853276317701305E-2</v>
      </c>
      <c r="K4037">
        <f t="shared" si="882"/>
        <v>3.8265438641588045E-2</v>
      </c>
      <c r="L4037">
        <f t="shared" si="883"/>
        <v>2.6562184906686825E-2</v>
      </c>
      <c r="M4037" s="22" t="str">
        <f t="shared" si="895"/>
        <v>Elevated Risk</v>
      </c>
      <c r="O4037">
        <f t="shared" si="884"/>
        <v>3.8712010109078911</v>
      </c>
      <c r="P4037">
        <f t="shared" si="885"/>
        <v>4.8441870864585912</v>
      </c>
      <c r="Q4037">
        <f t="shared" si="886"/>
        <v>3.2523106009544382</v>
      </c>
      <c r="R4037">
        <f>(O4037*constantes!$B$4)+(P4037*constantes!$B$5)+(D4037*constantes!$B$6)+(Q4037*constantes!$B$8)+(F4037*constantes!$B$9)</f>
        <v>23.615582754382082</v>
      </c>
      <c r="S4037" s="4">
        <f>(O4037*constantes!$B$4)+(P4037*constantes!$C$5)+(D4037*constantes!$B$6)+(Q4037*constantes!$B$8)+(F4037*constantes!$B$9)</f>
        <v>23.962620317255976</v>
      </c>
      <c r="T4037">
        <f>(O4037*constantes!$D$4)+(P4037*constantes!$D$5)+(D4037*constantes!$D$6)+(Q4037*constantes!$D$8)+(F4037*constantes!$D$9)</f>
        <v>25.822815026859328</v>
      </c>
      <c r="U4037">
        <f>(O4037*constantes!$D$4)+(P4037*constantes!$E$5)+(D4037*constantes!$D$6)+(Q4037*constantes!$D$8)+(F4037*constantes!$D$9)</f>
        <v>26.160745518010678</v>
      </c>
      <c r="V4037" s="5">
        <f t="shared" si="887"/>
        <v>8.5146661255244283E-2</v>
      </c>
      <c r="W4037" s="5">
        <f t="shared" si="888"/>
        <v>0.11830704680141424</v>
      </c>
      <c r="X4037" s="6">
        <f t="shared" si="889"/>
        <v>4.2853276317701305E-2</v>
      </c>
      <c r="Y4037" s="6">
        <f t="shared" si="890"/>
        <v>5.9560066368430697E-2</v>
      </c>
      <c r="AA4037">
        <f>(O4037*constantes!$B$4)+(LN(110)*constantes!$B$5)+(LN(22)*constantes!$B$8)+(F4037*constantes!$B$9)</f>
        <v>23.221146741638901</v>
      </c>
      <c r="AB4037">
        <f t="shared" si="891"/>
        <v>5.8221930281009082E-2</v>
      </c>
      <c r="AC4037">
        <f>(O4037*constantes!$D$4)+(LN(110)*constantes!$D$5)+(LN(22)*constantes!$D$8)+(F4037*constantes!$D$9)</f>
        <v>25.336132614771724</v>
      </c>
      <c r="AD4037" s="7">
        <f t="shared" si="892"/>
        <v>2.6562184906686825E-2</v>
      </c>
      <c r="AF4037">
        <f>(O4037*constantes!$B$4)+(LN(125)*constantes!$B$5)+(LN(22.5)*constantes!$B$8)+(F4037*constantes!$B$9)</f>
        <v>23.47610367839329</v>
      </c>
      <c r="AG4037">
        <f t="shared" si="893"/>
        <v>7.448581103683527E-2</v>
      </c>
      <c r="AH4037">
        <f>(O4037*constantes!$D$4)+(LN(125)*constantes!$D$5)+(LN(22.5)*constantes!$D$8)+(F4037*constantes!$D$9)</f>
        <v>25.707205631379956</v>
      </c>
      <c r="AI4037">
        <f t="shared" si="894"/>
        <v>3.8265438641588045E-2</v>
      </c>
    </row>
    <row r="4038" spans="1:35" x14ac:dyDescent="0.25">
      <c r="A4038" s="11">
        <v>4037</v>
      </c>
      <c r="B4038">
        <v>1</v>
      </c>
      <c r="C4038">
        <v>44</v>
      </c>
      <c r="D4038">
        <v>1</v>
      </c>
      <c r="E4038">
        <v>0</v>
      </c>
      <c r="F4038">
        <v>0</v>
      </c>
      <c r="G4038">
        <v>115</v>
      </c>
      <c r="H4038">
        <v>25.43</v>
      </c>
      <c r="I4038">
        <f>IF(AND(B4038=1,E4038=0),V4038,IF(AND(B4038=1,E4038=1),W4038,IF(AND(B4038=0,E4038=0),X4038,IF(AND(B4038=0,E4038=1),Y4038,ERROR))))</f>
        <v>0.10712297302706497</v>
      </c>
      <c r="K4038">
        <f t="shared" si="882"/>
        <v>5.7330036913051163E-2</v>
      </c>
      <c r="L4038">
        <f t="shared" si="883"/>
        <v>4.4721443860098575E-2</v>
      </c>
      <c r="M4038" s="22" t="str">
        <f t="shared" si="895"/>
        <v>Elevated Risk</v>
      </c>
      <c r="O4038">
        <f t="shared" si="884"/>
        <v>3.784189633918261</v>
      </c>
      <c r="P4038">
        <f t="shared" si="885"/>
        <v>4.7449321283632502</v>
      </c>
      <c r="Q4038">
        <f t="shared" si="886"/>
        <v>3.2359295794340284</v>
      </c>
      <c r="R4038">
        <f>(O4038*constantes!$B$4)+(P4038*constantes!$B$5)+(D4038*constantes!$B$6)+(Q4038*constantes!$B$8)+(F4038*constantes!$B$9)</f>
        <v>23.857137548174205</v>
      </c>
      <c r="S4038" s="4">
        <f>(O4038*constantes!$B$4)+(P4038*constantes!$C$5)+(D4038*constantes!$B$6)+(Q4038*constantes!$B$8)+(F4038*constantes!$B$9)</f>
        <v>24.197064485850145</v>
      </c>
      <c r="T4038">
        <f>(O4038*constantes!$D$4)+(P4038*constantes!$D$5)+(D4038*constantes!$D$6)+(Q4038*constantes!$D$8)+(F4038*constantes!$D$9)</f>
        <v>25.91716091784588</v>
      </c>
      <c r="U4038">
        <f>(O4038*constantes!$D$4)+(P4038*constantes!$E$5)+(D4038*constantes!$D$6)+(Q4038*constantes!$D$8)+(F4038*constantes!$D$9)</f>
        <v>26.248167383120503</v>
      </c>
      <c r="V4038" s="5">
        <f t="shared" si="887"/>
        <v>0.10712297302706497</v>
      </c>
      <c r="W4038" s="5">
        <f t="shared" si="888"/>
        <v>0.14715541387807451</v>
      </c>
      <c r="X4038" s="6">
        <f t="shared" si="889"/>
        <v>4.6992023766815771E-2</v>
      </c>
      <c r="Y4038" s="6">
        <f t="shared" si="890"/>
        <v>6.4821167079091135E-2</v>
      </c>
      <c r="AA4038">
        <f>(O4038*constantes!$B$4)+(LN(110)*constantes!$B$5)+(LN(22)*constantes!$B$8)+(F4038*constantes!$B$9)</f>
        <v>22.95028380552526</v>
      </c>
      <c r="AB4038">
        <f t="shared" si="891"/>
        <v>4.4721443860098575E-2</v>
      </c>
      <c r="AC4038">
        <f>(O4038*constantes!$D$4)+(LN(110)*constantes!$D$5)+(LN(22)*constantes!$D$8)+(F4038*constantes!$D$9)</f>
        <v>25.099368567186549</v>
      </c>
      <c r="AD4038" s="7">
        <f t="shared" si="892"/>
        <v>2.102161003401426E-2</v>
      </c>
      <c r="AF4038">
        <f>(O4038*constantes!$B$4)+(LN(125)*constantes!$B$5)+(LN(22.5)*constantes!$B$8)+(F4038*constantes!$B$9)</f>
        <v>23.205240742279653</v>
      </c>
      <c r="AG4038">
        <f t="shared" si="893"/>
        <v>5.7330036913051163E-2</v>
      </c>
      <c r="AH4038">
        <f>(O4038*constantes!$D$4)+(LN(125)*constantes!$D$5)+(LN(22.5)*constantes!$D$8)+(F4038*constantes!$D$9)</f>
        <v>25.470441583794781</v>
      </c>
      <c r="AI4038">
        <f t="shared" si="894"/>
        <v>3.0321952038303235E-2</v>
      </c>
    </row>
    <row r="4039" spans="1:35" x14ac:dyDescent="0.25">
      <c r="A4039" s="11">
        <v>4038</v>
      </c>
      <c r="B4039">
        <v>1</v>
      </c>
      <c r="C4039">
        <v>44</v>
      </c>
      <c r="D4039">
        <v>0</v>
      </c>
      <c r="E4039">
        <v>0</v>
      </c>
      <c r="F4039">
        <v>0</v>
      </c>
      <c r="G4039">
        <v>130</v>
      </c>
      <c r="H4039">
        <v>28.15</v>
      </c>
      <c r="I4039">
        <f>IF(AND(B4039=1,E4039=0),V4039,IF(AND(B4039=1,E4039=1),W4039,IF(AND(B4039=0,E4039=0),X4039,IF(AND(B4039=0,E4039=1),Y4039,ERROR))))</f>
        <v>7.3031031950798186E-2</v>
      </c>
      <c r="K4039">
        <f t="shared" si="882"/>
        <v>5.7330036913051163E-2</v>
      </c>
      <c r="L4039">
        <f t="shared" si="883"/>
        <v>4.4721443860098575E-2</v>
      </c>
      <c r="M4039" s="22" t="str">
        <f t="shared" si="895"/>
        <v>Elevated Risk</v>
      </c>
      <c r="O4039">
        <f t="shared" si="884"/>
        <v>3.784189633918261</v>
      </c>
      <c r="P4039">
        <f t="shared" si="885"/>
        <v>4.8675344504555822</v>
      </c>
      <c r="Q4039">
        <f t="shared" si="886"/>
        <v>3.3375473545856993</v>
      </c>
      <c r="R4039">
        <f>(O4039*constantes!$B$4)+(P4039*constantes!$B$5)+(D4039*constantes!$B$6)+(Q4039*constantes!$B$8)+(F4039*constantes!$B$9)</f>
        <v>23.455604187448237</v>
      </c>
      <c r="S4039" s="4">
        <f>(O4039*constantes!$B$4)+(P4039*constantes!$C$5)+(D4039*constantes!$B$6)+(Q4039*constantes!$B$8)+(F4039*constantes!$B$9)</f>
        <v>23.804314355478873</v>
      </c>
      <c r="T4039">
        <f>(O4039*constantes!$D$4)+(P4039*constantes!$D$5)+(D4039*constantes!$D$6)+(Q4039*constantes!$D$8)+(F4039*constantes!$D$9)</f>
        <v>25.695302303228914</v>
      </c>
      <c r="U4039">
        <f>(O4039*constantes!$D$4)+(P4039*constantes!$E$5)+(D4039*constantes!$D$6)+(Q4039*constantes!$D$8)+(F4039*constantes!$D$9)</f>
        <v>26.034861506492696</v>
      </c>
      <c r="V4039" s="5">
        <f t="shared" si="887"/>
        <v>7.3031031950798186E-2</v>
      </c>
      <c r="W4039" s="5">
        <f t="shared" si="888"/>
        <v>0.10190240892720814</v>
      </c>
      <c r="X4039" s="6">
        <f t="shared" si="889"/>
        <v>3.7821325921655768E-2</v>
      </c>
      <c r="Y4039" s="6">
        <f t="shared" si="890"/>
        <v>5.2704353950462135E-2</v>
      </c>
      <c r="AA4039">
        <f>(O4039*constantes!$B$4)+(LN(110)*constantes!$B$5)+(LN(22)*constantes!$B$8)+(F4039*constantes!$B$9)</f>
        <v>22.95028380552526</v>
      </c>
      <c r="AB4039">
        <f t="shared" si="891"/>
        <v>4.4721443860098575E-2</v>
      </c>
      <c r="AC4039">
        <f>(O4039*constantes!$D$4)+(LN(110)*constantes!$D$5)+(LN(22)*constantes!$D$8)+(F4039*constantes!$D$9)</f>
        <v>25.099368567186549</v>
      </c>
      <c r="AD4039" s="7">
        <f t="shared" si="892"/>
        <v>2.102161003401426E-2</v>
      </c>
      <c r="AF4039">
        <f>(O4039*constantes!$B$4)+(LN(125)*constantes!$B$5)+(LN(22.5)*constantes!$B$8)+(F4039*constantes!$B$9)</f>
        <v>23.205240742279653</v>
      </c>
      <c r="AG4039">
        <f t="shared" si="893"/>
        <v>5.7330036913051163E-2</v>
      </c>
      <c r="AH4039">
        <f>(O4039*constantes!$D$4)+(LN(125)*constantes!$D$5)+(LN(22.5)*constantes!$D$8)+(F4039*constantes!$D$9)</f>
        <v>25.470441583794781</v>
      </c>
      <c r="AI4039">
        <f t="shared" si="894"/>
        <v>3.0321952038303235E-2</v>
      </c>
    </row>
    <row r="4040" spans="1:35" x14ac:dyDescent="0.25">
      <c r="A4040" s="11">
        <v>4039</v>
      </c>
      <c r="B4040">
        <v>0</v>
      </c>
      <c r="C4040">
        <v>57</v>
      </c>
      <c r="D4040">
        <v>1</v>
      </c>
      <c r="E4040">
        <v>1</v>
      </c>
      <c r="F4040">
        <v>0</v>
      </c>
      <c r="G4040">
        <v>157</v>
      </c>
      <c r="H4040">
        <v>25.15</v>
      </c>
      <c r="I4040">
        <f>IF(AND(B4040=1,E4040=0),V4040,IF(AND(B4040=1,E4040=1),W4040,IF(AND(B4040=0,E4040=0),X4040,IF(AND(B4040=0,E4040=1),Y4040,ERROR))))</f>
        <v>0.28155012216635067</v>
      </c>
      <c r="K4040">
        <f t="shared" si="882"/>
        <v>6.0378388617794876E-2</v>
      </c>
      <c r="L4040">
        <f t="shared" si="883"/>
        <v>4.2061248414153263E-2</v>
      </c>
      <c r="M4040" s="22" t="str">
        <f t="shared" si="895"/>
        <v>Elevated Risk</v>
      </c>
      <c r="O4040">
        <f t="shared" si="884"/>
        <v>4.0430512678345503</v>
      </c>
      <c r="P4040">
        <f t="shared" si="885"/>
        <v>5.0562458053483077</v>
      </c>
      <c r="Q4040">
        <f t="shared" si="886"/>
        <v>3.2248578965457479</v>
      </c>
      <c r="R4040">
        <f>(O4040*constantes!$B$4)+(P4040*constantes!$B$5)+(D4040*constantes!$B$6)+(Q4040*constantes!$B$8)+(F4040*constantes!$B$9)</f>
        <v>25.231697937948354</v>
      </c>
      <c r="S4040" s="4">
        <f>(O4040*constantes!$B$4)+(P4040*constantes!$C$5)+(D4040*constantes!$B$6)+(Q4040*constantes!$B$8)+(F4040*constantes!$B$9)</f>
        <v>25.593927387443507</v>
      </c>
      <c r="T4040">
        <f>(O4040*constantes!$D$4)+(P4040*constantes!$D$5)+(D4040*constantes!$D$6)+(Q4040*constantes!$D$8)+(F4040*constantes!$D$9)</f>
        <v>27.49157850129788</v>
      </c>
      <c r="U4040">
        <f>(O4040*constantes!$D$4)+(P4040*constantes!$E$5)+(D4040*constantes!$D$6)+(Q4040*constantes!$D$8)+(F4040*constantes!$D$9)</f>
        <v>27.844302208678979</v>
      </c>
      <c r="V4040" s="5">
        <f t="shared" si="887"/>
        <v>0.36105608870530193</v>
      </c>
      <c r="W4040" s="5">
        <f t="shared" si="888"/>
        <v>0.4745375662325011</v>
      </c>
      <c r="X4040" s="6">
        <f t="shared" si="889"/>
        <v>0.20735347697609863</v>
      </c>
      <c r="Y4040" s="6">
        <f t="shared" si="890"/>
        <v>0.28155012216635067</v>
      </c>
      <c r="AA4040">
        <f>(O4040*constantes!$B$4)+(LN(110)*constantes!$B$5)+(LN(22)*constantes!$B$8)+(F4040*constantes!$B$9)</f>
        <v>23.756109717441312</v>
      </c>
      <c r="AB4040">
        <f t="shared" si="891"/>
        <v>9.7348342413305922E-2</v>
      </c>
      <c r="AC4040">
        <f>(O4040*constantes!$D$4)+(LN(110)*constantes!$D$5)+(LN(22)*constantes!$D$8)+(F4040*constantes!$D$9)</f>
        <v>25.803749193387144</v>
      </c>
      <c r="AD4040" s="7">
        <f t="shared" si="892"/>
        <v>4.2061248414153263E-2</v>
      </c>
      <c r="AF4040">
        <f>(O4040*constantes!$B$4)+(LN(125)*constantes!$B$5)+(LN(22.5)*constantes!$B$8)+(F4040*constantes!$B$9)</f>
        <v>24.011066654195705</v>
      </c>
      <c r="AG4040">
        <f t="shared" si="893"/>
        <v>0.12380054983513455</v>
      </c>
      <c r="AH4040">
        <f>(O4040*constantes!$D$4)+(LN(125)*constantes!$D$5)+(LN(22.5)*constantes!$D$8)+(F4040*constantes!$D$9)</f>
        <v>26.174822209995376</v>
      </c>
      <c r="AI4040">
        <f t="shared" si="894"/>
        <v>6.0378388617794876E-2</v>
      </c>
    </row>
    <row r="4041" spans="1:35" x14ac:dyDescent="0.25">
      <c r="A4041" s="11">
        <v>4040</v>
      </c>
      <c r="B4041">
        <v>0</v>
      </c>
      <c r="C4041">
        <v>48</v>
      </c>
      <c r="D4041">
        <v>0</v>
      </c>
      <c r="E4041">
        <v>1</v>
      </c>
      <c r="F4041">
        <v>0</v>
      </c>
      <c r="G4041">
        <v>192.5</v>
      </c>
      <c r="H4041">
        <v>23.03</v>
      </c>
      <c r="I4041">
        <f>IF(AND(B4041=1,E4041=0),V4041,IF(AND(B4041=1,E4041=1),W4041,IF(AND(B4041=0,E4041=0),X4041,IF(AND(B4041=0,E4041=1),Y4041,ERROR))))</f>
        <v>0.17467874582863607</v>
      </c>
      <c r="K4041">
        <f t="shared" si="882"/>
        <v>3.8265438641588045E-2</v>
      </c>
      <c r="L4041">
        <f t="shared" si="883"/>
        <v>2.6562184906686825E-2</v>
      </c>
      <c r="M4041" s="22" t="str">
        <f t="shared" si="895"/>
        <v>Elevated Risk</v>
      </c>
      <c r="O4041">
        <f t="shared" si="884"/>
        <v>3.8712010109078911</v>
      </c>
      <c r="P4041">
        <f t="shared" si="885"/>
        <v>5.2600961537278392</v>
      </c>
      <c r="Q4041">
        <f t="shared" si="886"/>
        <v>3.136797713832594</v>
      </c>
      <c r="R4041">
        <f>(O4041*constantes!$B$4)+(P4041*constantes!$B$5)+(D4041*constantes!$B$6)+(Q4041*constantes!$B$8)+(F4041*constantes!$B$9)</f>
        <v>24.295552195368334</v>
      </c>
      <c r="S4041" s="4">
        <f>(O4041*constantes!$B$4)+(P4041*constantes!$C$5)+(D4041*constantes!$B$6)+(Q4041*constantes!$B$8)+(F4041*constantes!$B$9)</f>
        <v>24.672385483821394</v>
      </c>
      <c r="T4041">
        <f>(O4041*constantes!$D$4)+(P4041*constantes!$D$5)+(D4041*constantes!$D$6)+(Q4041*constantes!$D$8)+(F4041*constantes!$D$9)</f>
        <v>26.933673837730627</v>
      </c>
      <c r="U4041">
        <f>(O4041*constantes!$D$4)+(P4041*constantes!$E$5)+(D4041*constantes!$D$6)+(Q4041*constantes!$D$8)+(F4041*constantes!$D$9)</f>
        <v>27.300618145414681</v>
      </c>
      <c r="V4041" s="5">
        <f t="shared" si="887"/>
        <v>0.16109096252790689</v>
      </c>
      <c r="W4041" s="5">
        <f t="shared" si="888"/>
        <v>0.22589098672137775</v>
      </c>
      <c r="X4041" s="6">
        <f t="shared" si="889"/>
        <v>0.12454785022414983</v>
      </c>
      <c r="Y4041" s="6">
        <f t="shared" si="890"/>
        <v>0.17467874582863607</v>
      </c>
      <c r="AA4041">
        <f>(O4041*constantes!$B$4)+(LN(110)*constantes!$B$5)+(LN(22)*constantes!$B$8)+(F4041*constantes!$B$9)</f>
        <v>23.221146741638901</v>
      </c>
      <c r="AB4041">
        <f t="shared" si="891"/>
        <v>5.8221930281009082E-2</v>
      </c>
      <c r="AC4041">
        <f>(O4041*constantes!$D$4)+(LN(110)*constantes!$D$5)+(LN(22)*constantes!$D$8)+(F4041*constantes!$D$9)</f>
        <v>25.336132614771724</v>
      </c>
      <c r="AD4041" s="7">
        <f t="shared" si="892"/>
        <v>2.6562184906686825E-2</v>
      </c>
      <c r="AF4041">
        <f>(O4041*constantes!$B$4)+(LN(125)*constantes!$B$5)+(LN(22.5)*constantes!$B$8)+(F4041*constantes!$B$9)</f>
        <v>23.47610367839329</v>
      </c>
      <c r="AG4041">
        <f t="shared" si="893"/>
        <v>7.448581103683527E-2</v>
      </c>
      <c r="AH4041">
        <f>(O4041*constantes!$D$4)+(LN(125)*constantes!$D$5)+(LN(22.5)*constantes!$D$8)+(F4041*constantes!$D$9)</f>
        <v>25.707205631379956</v>
      </c>
      <c r="AI4041">
        <f t="shared" si="894"/>
        <v>3.8265438641588045E-2</v>
      </c>
    </row>
    <row r="4042" spans="1:35" x14ac:dyDescent="0.25">
      <c r="A4042" s="11">
        <v>4041</v>
      </c>
      <c r="B4042">
        <v>1</v>
      </c>
      <c r="C4042">
        <v>55</v>
      </c>
      <c r="D4042">
        <v>0</v>
      </c>
      <c r="E4042">
        <v>1</v>
      </c>
      <c r="F4042">
        <v>0</v>
      </c>
      <c r="G4042">
        <v>176</v>
      </c>
      <c r="H4042">
        <v>28.45</v>
      </c>
      <c r="I4042">
        <f>IF(AND(B4042=1,E4042=0),V4042,IF(AND(B4042=1,E4042=1),W4042,IF(AND(B4042=0,E4042=0),X4042,IF(AND(B4042=0,E4042=1),Y4042,ERROR))))</f>
        <v>0.32237994010632354</v>
      </c>
      <c r="K4042">
        <f t="shared" si="882"/>
        <v>0.11152976090806932</v>
      </c>
      <c r="L4042">
        <f t="shared" si="883"/>
        <v>8.7567364830949512E-2</v>
      </c>
      <c r="M4042" s="22" t="str">
        <f t="shared" si="895"/>
        <v>'&gt;30%</v>
      </c>
      <c r="O4042">
        <f t="shared" si="884"/>
        <v>4.0073331852324712</v>
      </c>
      <c r="P4042">
        <f t="shared" si="885"/>
        <v>5.1704839950381514</v>
      </c>
      <c r="Q4042">
        <f t="shared" si="886"/>
        <v>3.34814816057234</v>
      </c>
      <c r="R4042">
        <f>(O4042*constantes!$B$4)+(P4042*constantes!$B$5)+(D4042*constantes!$B$6)+(Q4042*constantes!$B$8)+(F4042*constantes!$B$9)</f>
        <v>24.720640779073584</v>
      </c>
      <c r="S4042" s="4">
        <f>(O4042*constantes!$B$4)+(P4042*constantes!$C$5)+(D4042*constantes!$B$6)+(Q4042*constantes!$B$8)+(F4042*constantes!$B$9)</f>
        <v>25.091054252478116</v>
      </c>
      <c r="T4042">
        <f>(O4042*constantes!$D$4)+(P4042*constantes!$D$5)+(D4042*constantes!$D$6)+(Q4042*constantes!$D$8)+(F4042*constantes!$D$9)</f>
        <v>27.160080991915898</v>
      </c>
      <c r="U4042">
        <f>(O4042*constantes!$D$4)+(P4042*constantes!$E$5)+(D4042*constantes!$D$6)+(Q4042*constantes!$D$8)+(F4042*constantes!$D$9)</f>
        <v>27.520773955409759</v>
      </c>
      <c r="V4042" s="5">
        <f t="shared" si="887"/>
        <v>0.23562818673382668</v>
      </c>
      <c r="W4042" s="5">
        <f t="shared" si="888"/>
        <v>0.32237994010632354</v>
      </c>
      <c r="X4042" s="6">
        <f t="shared" si="889"/>
        <v>0.1536412882514655</v>
      </c>
      <c r="Y4042" s="6">
        <f t="shared" si="890"/>
        <v>0.21279162082178038</v>
      </c>
      <c r="AA4042">
        <f>(O4042*constantes!$B$4)+(LN(110)*constantes!$B$5)+(LN(22)*constantes!$B$8)+(F4042*constantes!$B$9)</f>
        <v>23.644920755024344</v>
      </c>
      <c r="AB4042">
        <f t="shared" si="891"/>
        <v>8.7567364830949512E-2</v>
      </c>
      <c r="AC4042">
        <f>(O4042*constantes!$D$4)+(LN(110)*constantes!$D$5)+(LN(22)*constantes!$D$8)+(F4042*constantes!$D$9)</f>
        <v>25.706557790361106</v>
      </c>
      <c r="AD4042" s="7">
        <f t="shared" si="892"/>
        <v>3.8241136753246696E-2</v>
      </c>
      <c r="AF4042">
        <f>(O4042*constantes!$B$4)+(LN(125)*constantes!$B$5)+(LN(22.5)*constantes!$B$8)+(F4042*constantes!$B$9)</f>
        <v>23.899877691778737</v>
      </c>
      <c r="AG4042">
        <f t="shared" si="893"/>
        <v>0.11152976090806932</v>
      </c>
      <c r="AH4042">
        <f>(O4042*constantes!$D$4)+(LN(125)*constantes!$D$5)+(LN(22.5)*constantes!$D$8)+(F4042*constantes!$D$9)</f>
        <v>26.077630806969339</v>
      </c>
      <c r="AI4042">
        <f t="shared" si="894"/>
        <v>5.4942946453026109E-2</v>
      </c>
    </row>
    <row r="4043" spans="1:35" x14ac:dyDescent="0.25">
      <c r="A4043" s="11">
        <v>4042</v>
      </c>
      <c r="B4043">
        <v>1</v>
      </c>
      <c r="C4043">
        <v>38</v>
      </c>
      <c r="D4043">
        <v>0</v>
      </c>
      <c r="E4043">
        <v>0</v>
      </c>
      <c r="F4043">
        <v>0</v>
      </c>
      <c r="G4043">
        <v>121</v>
      </c>
      <c r="H4043">
        <v>24.57</v>
      </c>
      <c r="I4043">
        <f>IF(AND(B4043=1,E4043=0),V4043,IF(AND(B4043=1,E4043=1),W4043,IF(AND(B4043=0,E4043=0),X4043,IF(AND(B4043=0,E4043=1),Y4043,ERROR))))</f>
        <v>3.7056603926057252E-2</v>
      </c>
      <c r="K4043">
        <f t="shared" si="882"/>
        <v>3.6714933714987352E-2</v>
      </c>
      <c r="L4043">
        <f t="shared" si="883"/>
        <v>2.8571578401445974E-2</v>
      </c>
      <c r="M4043" s="22" t="str">
        <f t="shared" si="895"/>
        <v>NORMAL</v>
      </c>
      <c r="O4043">
        <f t="shared" si="884"/>
        <v>3.6375861597263857</v>
      </c>
      <c r="P4043">
        <f t="shared" si="885"/>
        <v>4.7957905455967413</v>
      </c>
      <c r="Q4043">
        <f t="shared" si="886"/>
        <v>3.201526186533088</v>
      </c>
      <c r="R4043">
        <f>(O4043*constantes!$B$4)+(P4043*constantes!$B$5)+(D4043*constantes!$B$6)+(Q4043*constantes!$B$8)+(F4043*constantes!$B$9)</f>
        <v>22.75830925200529</v>
      </c>
      <c r="S4043" s="4">
        <f>(O4043*constantes!$B$4)+(P4043*constantes!$C$5)+(D4043*constantes!$B$6)+(Q4043*constantes!$B$8)+(F4043*constantes!$B$9)</f>
        <v>23.101879686691841</v>
      </c>
      <c r="T4043">
        <f>(O4043*constantes!$D$4)+(P4043*constantes!$D$5)+(D4043*constantes!$D$6)+(Q4043*constantes!$D$8)+(F4043*constantes!$D$9)</f>
        <v>25.025034018126245</v>
      </c>
      <c r="U4043">
        <f>(O4043*constantes!$D$4)+(P4043*constantes!$E$5)+(D4043*constantes!$D$6)+(Q4043*constantes!$D$8)+(F4043*constantes!$D$9)</f>
        <v>25.359588366587076</v>
      </c>
      <c r="V4043" s="5">
        <f t="shared" si="887"/>
        <v>3.7056603926057252E-2</v>
      </c>
      <c r="W4043" s="5">
        <f t="shared" si="888"/>
        <v>5.1848981529511784E-2</v>
      </c>
      <c r="X4043" s="6">
        <f t="shared" si="889"/>
        <v>1.95304506762084E-2</v>
      </c>
      <c r="Y4043" s="6">
        <f t="shared" si="890"/>
        <v>2.7183939094807985E-2</v>
      </c>
      <c r="AA4043">
        <f>(O4043*constantes!$B$4)+(LN(110)*constantes!$B$5)+(LN(22)*constantes!$B$8)+(F4043*constantes!$B$9)</f>
        <v>22.493913054504919</v>
      </c>
      <c r="AB4043">
        <f t="shared" si="891"/>
        <v>2.8571578401445974E-2</v>
      </c>
      <c r="AC4043">
        <f>(O4043*constantes!$D$4)+(LN(110)*constantes!$D$5)+(LN(22)*constantes!$D$8)+(F4043*constantes!$D$9)</f>
        <v>24.700450251667263</v>
      </c>
      <c r="AD4043" s="7">
        <f t="shared" si="892"/>
        <v>1.4155691081518817E-2</v>
      </c>
      <c r="AF4043">
        <f>(O4043*constantes!$B$4)+(LN(125)*constantes!$B$5)+(LN(22.5)*constantes!$B$8)+(F4043*constantes!$B$9)</f>
        <v>22.748869991259316</v>
      </c>
      <c r="AG4043">
        <f t="shared" si="893"/>
        <v>3.6714933714987352E-2</v>
      </c>
      <c r="AH4043">
        <f>(O4043*constantes!$D$4)+(LN(125)*constantes!$D$5)+(LN(22.5)*constantes!$D$8)+(F4043*constantes!$D$9)</f>
        <v>25.071523268275495</v>
      </c>
      <c r="AI4043">
        <f t="shared" si="894"/>
        <v>2.0450275544260377E-2</v>
      </c>
    </row>
    <row r="4044" spans="1:35" x14ac:dyDescent="0.25">
      <c r="A4044" s="11">
        <v>4043</v>
      </c>
      <c r="B4044">
        <v>1</v>
      </c>
      <c r="C4044">
        <v>44</v>
      </c>
      <c r="D4044">
        <v>0</v>
      </c>
      <c r="E4044">
        <v>0</v>
      </c>
      <c r="F4044">
        <v>0</v>
      </c>
      <c r="G4044">
        <v>118.5</v>
      </c>
      <c r="H4044">
        <v>25.81</v>
      </c>
      <c r="I4044">
        <f>IF(AND(B4044=1,E4044=0),V4044,IF(AND(B4044=1,E4044=1),W4044,IF(AND(B4044=0,E4044=0),X4044,IF(AND(B4044=0,E4044=1),Y4044,ERROR))))</f>
        <v>5.7874733640775333E-2</v>
      </c>
      <c r="K4044">
        <f t="shared" si="882"/>
        <v>5.7330036913051163E-2</v>
      </c>
      <c r="L4044">
        <f t="shared" si="883"/>
        <v>4.4721443860098575E-2</v>
      </c>
      <c r="M4044" s="22" t="str">
        <f t="shared" si="895"/>
        <v>NORMAL</v>
      </c>
      <c r="O4044">
        <f t="shared" si="884"/>
        <v>3.784189633918261</v>
      </c>
      <c r="P4044">
        <f t="shared" si="885"/>
        <v>4.7749129605751861</v>
      </c>
      <c r="Q4044">
        <f t="shared" si="886"/>
        <v>3.2507620137305224</v>
      </c>
      <c r="R4044">
        <f>(O4044*constantes!$B$4)+(P4044*constantes!$B$5)+(D4044*constantes!$B$6)+(Q4044*constantes!$B$8)+(F4044*constantes!$B$9)</f>
        <v>23.214983099331153</v>
      </c>
      <c r="S4044" s="4">
        <f>(O4044*constantes!$B$4)+(P4044*constantes!$C$5)+(D4044*constantes!$B$6)+(Q4044*constantes!$B$8)+(F4044*constantes!$B$9)</f>
        <v>23.55705786382676</v>
      </c>
      <c r="T4044">
        <f>(O4044*constantes!$D$4)+(P4044*constantes!$D$5)+(D4044*constantes!$D$6)+(Q4044*constantes!$D$8)+(F4044*constantes!$D$9)</f>
        <v>25.390397382617238</v>
      </c>
      <c r="U4044">
        <f>(O4044*constantes!$D$4)+(P4044*constantes!$E$5)+(D4044*constantes!$D$6)+(Q4044*constantes!$D$8)+(F4044*constantes!$D$9)</f>
        <v>25.723495310746962</v>
      </c>
      <c r="V4044" s="5">
        <f t="shared" si="887"/>
        <v>5.7874733640775333E-2</v>
      </c>
      <c r="W4044" s="5">
        <f t="shared" si="888"/>
        <v>8.0506927188795152E-2</v>
      </c>
      <c r="X4044" s="6">
        <f t="shared" si="889"/>
        <v>2.8022456091153614E-2</v>
      </c>
      <c r="Y4044" s="6">
        <f t="shared" si="890"/>
        <v>3.888149752225678E-2</v>
      </c>
      <c r="AA4044">
        <f>(O4044*constantes!$B$4)+(LN(110)*constantes!$B$5)+(LN(22)*constantes!$B$8)+(F4044*constantes!$B$9)</f>
        <v>22.95028380552526</v>
      </c>
      <c r="AB4044">
        <f t="shared" si="891"/>
        <v>4.4721443860098575E-2</v>
      </c>
      <c r="AC4044">
        <f>(O4044*constantes!$D$4)+(LN(110)*constantes!$D$5)+(LN(22)*constantes!$D$8)+(F4044*constantes!$D$9)</f>
        <v>25.099368567186549</v>
      </c>
      <c r="AD4044" s="7">
        <f t="shared" si="892"/>
        <v>2.102161003401426E-2</v>
      </c>
      <c r="AF4044">
        <f>(O4044*constantes!$B$4)+(LN(125)*constantes!$B$5)+(LN(22.5)*constantes!$B$8)+(F4044*constantes!$B$9)</f>
        <v>23.205240742279653</v>
      </c>
      <c r="AG4044">
        <f t="shared" si="893"/>
        <v>5.7330036913051163E-2</v>
      </c>
      <c r="AH4044">
        <f>(O4044*constantes!$D$4)+(LN(125)*constantes!$D$5)+(LN(22.5)*constantes!$D$8)+(F4044*constantes!$D$9)</f>
        <v>25.470441583794781</v>
      </c>
      <c r="AI4044">
        <f t="shared" si="894"/>
        <v>3.0321952038303235E-2</v>
      </c>
    </row>
    <row r="4045" spans="1:35" x14ac:dyDescent="0.25">
      <c r="A4045" s="11">
        <v>4044</v>
      </c>
      <c r="B4045">
        <v>0</v>
      </c>
      <c r="C4045">
        <v>61</v>
      </c>
      <c r="D4045">
        <v>0</v>
      </c>
      <c r="E4045">
        <v>0</v>
      </c>
      <c r="F4045">
        <v>0</v>
      </c>
      <c r="G4045">
        <v>112</v>
      </c>
      <c r="H4045">
        <v>24.69</v>
      </c>
      <c r="I4045">
        <f>IF(AND(B4045=1,E4045=0),V4045,IF(AND(B4045=1,E4045=1),W4045,IF(AND(B4045=0,E4045=0),X4045,IF(AND(B4045=0,E4045=1),Y4045,ERROR))))</f>
        <v>5.6039068618761512E-2</v>
      </c>
      <c r="K4045">
        <f t="shared" si="882"/>
        <v>7.2164067569494672E-2</v>
      </c>
      <c r="L4045">
        <f t="shared" si="883"/>
        <v>5.0368025874669486E-2</v>
      </c>
      <c r="M4045" s="22" t="str">
        <f t="shared" si="895"/>
        <v>NORMAL</v>
      </c>
      <c r="O4045">
        <f t="shared" si="884"/>
        <v>4.1108738641733114</v>
      </c>
      <c r="P4045">
        <f t="shared" si="885"/>
        <v>4.7184988712950942</v>
      </c>
      <c r="Q4045">
        <f t="shared" si="886"/>
        <v>3.206398303357088</v>
      </c>
      <c r="R4045">
        <f>(O4045*constantes!$B$4)+(P4045*constantes!$B$5)+(D4045*constantes!$B$6)+(Q4045*constantes!$B$8)+(F4045*constantes!$B$9)</f>
        <v>24.092115173331457</v>
      </c>
      <c r="S4045" s="4">
        <f>(O4045*constantes!$B$4)+(P4045*constantes!$C$5)+(D4045*constantes!$B$6)+(Q4045*constantes!$B$8)+(F4045*constantes!$B$9)</f>
        <v>24.430148432471036</v>
      </c>
      <c r="T4045">
        <f>(O4045*constantes!$D$4)+(P4045*constantes!$D$5)+(D4045*constantes!$D$6)+(Q4045*constantes!$D$8)+(F4045*constantes!$D$9)</f>
        <v>26.097959338232066</v>
      </c>
      <c r="U4045">
        <f>(O4045*constantes!$D$4)+(P4045*constantes!$E$5)+(D4045*constantes!$D$6)+(Q4045*constantes!$D$8)+(F4045*constantes!$D$9)</f>
        <v>26.427121819493614</v>
      </c>
      <c r="V4045" s="5">
        <f t="shared" si="887"/>
        <v>0.13352244354963971</v>
      </c>
      <c r="W4045" s="5">
        <f t="shared" si="888"/>
        <v>0.18205498116496488</v>
      </c>
      <c r="X4045" s="6">
        <f t="shared" si="889"/>
        <v>5.6039068618761512E-2</v>
      </c>
      <c r="Y4045" s="6">
        <f t="shared" si="890"/>
        <v>7.7022730519321958E-2</v>
      </c>
      <c r="AA4045">
        <f>(O4045*constantes!$B$4)+(LN(110)*constantes!$B$5)+(LN(22)*constantes!$B$8)+(F4045*constantes!$B$9)</f>
        <v>23.967238746940023</v>
      </c>
      <c r="AB4045">
        <f t="shared" si="891"/>
        <v>0.11882079876600593</v>
      </c>
      <c r="AC4045">
        <f>(O4045*constantes!$D$4)+(LN(110)*constantes!$D$5)+(LN(22)*constantes!$D$8)+(F4045*constantes!$D$9)</f>
        <v>25.98829922560666</v>
      </c>
      <c r="AD4045" s="7">
        <f t="shared" si="892"/>
        <v>5.0368025874669486E-2</v>
      </c>
      <c r="AF4045">
        <f>(O4045*constantes!$B$4)+(LN(125)*constantes!$B$5)+(LN(22.5)*constantes!$B$8)+(F4045*constantes!$B$9)</f>
        <v>24.222195683694412</v>
      </c>
      <c r="AG4045">
        <f t="shared" si="893"/>
        <v>0.15060331820878059</v>
      </c>
      <c r="AH4045">
        <f>(O4045*constantes!$D$4)+(LN(125)*constantes!$D$5)+(LN(22.5)*constantes!$D$8)+(F4045*constantes!$D$9)</f>
        <v>26.359372242214892</v>
      </c>
      <c r="AI4045">
        <f t="shared" si="894"/>
        <v>7.2164067569494672E-2</v>
      </c>
    </row>
    <row r="4046" spans="1:35" x14ac:dyDescent="0.25">
      <c r="A4046" s="11">
        <v>4045</v>
      </c>
      <c r="B4046">
        <v>0</v>
      </c>
      <c r="C4046">
        <v>46</v>
      </c>
      <c r="D4046">
        <v>0</v>
      </c>
      <c r="E4046">
        <v>1</v>
      </c>
      <c r="F4046">
        <v>0</v>
      </c>
      <c r="G4046">
        <v>142.5</v>
      </c>
      <c r="H4046">
        <v>24.28</v>
      </c>
      <c r="I4046">
        <f>IF(AND(B4046=1,E4046=0),V4046,IF(AND(B4046=1,E4046=1),W4046,IF(AND(B4046=0,E4046=0),X4046,IF(AND(B4046=0,E4046=1),Y4046,ERROR))))</f>
        <v>7.1162122156797625E-2</v>
      </c>
      <c r="K4046">
        <f t="shared" si="882"/>
        <v>3.4153313573738631E-2</v>
      </c>
      <c r="L4046">
        <f t="shared" si="883"/>
        <v>2.3692217580876362E-2</v>
      </c>
      <c r="M4046" s="22" t="str">
        <f t="shared" si="895"/>
        <v>Elevated Risk</v>
      </c>
      <c r="O4046">
        <f t="shared" si="884"/>
        <v>3.8286413964890951</v>
      </c>
      <c r="P4046">
        <f t="shared" si="885"/>
        <v>4.9593419997087054</v>
      </c>
      <c r="Q4046">
        <f t="shared" si="886"/>
        <v>3.1896529661912973</v>
      </c>
      <c r="R4046">
        <f>(O4046*constantes!$B$4)+(P4046*constantes!$B$5)+(D4046*constantes!$B$6)+(Q4046*constantes!$B$8)+(F4046*constantes!$B$9)</f>
        <v>23.647044860441795</v>
      </c>
      <c r="S4046" s="4">
        <f>(O4046*constantes!$B$4)+(P4046*constantes!$C$5)+(D4046*constantes!$B$6)+(Q4046*constantes!$B$8)+(F4046*constantes!$B$9)</f>
        <v>24.002332121300928</v>
      </c>
      <c r="T4046">
        <f>(O4046*constantes!$D$4)+(P4046*constantes!$D$5)+(D4046*constantes!$D$6)+(Q4046*constantes!$D$8)+(F4046*constantes!$D$9)</f>
        <v>25.998894028110499</v>
      </c>
      <c r="U4046">
        <f>(O4046*constantes!$D$4)+(P4046*constantes!$E$5)+(D4046*constantes!$D$6)+(Q4046*constantes!$D$8)+(F4046*constantes!$D$9)</f>
        <v>26.344857726010176</v>
      </c>
      <c r="V4046" s="5">
        <f t="shared" si="887"/>
        <v>8.774514602018646E-2</v>
      </c>
      <c r="W4046" s="5">
        <f t="shared" si="888"/>
        <v>0.12279291766681621</v>
      </c>
      <c r="X4046" s="6">
        <f t="shared" si="889"/>
        <v>5.0890614878549512E-2</v>
      </c>
      <c r="Y4046" s="6">
        <f t="shared" si="890"/>
        <v>7.1162122156797625E-2</v>
      </c>
      <c r="AA4046">
        <f>(O4046*constantes!$B$4)+(LN(110)*constantes!$B$5)+(LN(22)*constantes!$B$8)+(F4046*constantes!$B$9)</f>
        <v>23.088660364337766</v>
      </c>
      <c r="AB4046">
        <f t="shared" si="891"/>
        <v>5.1185816914687488E-2</v>
      </c>
      <c r="AC4046">
        <f>(O4046*constantes!$D$4)+(LN(110)*constantes!$D$5)+(LN(22)*constantes!$D$8)+(F4046*constantes!$D$9)</f>
        <v>25.220324924765169</v>
      </c>
      <c r="AD4046" s="7">
        <f t="shared" si="892"/>
        <v>2.3692217580876362E-2</v>
      </c>
      <c r="AF4046">
        <f>(O4046*constantes!$B$4)+(LN(125)*constantes!$B$5)+(LN(22.5)*constantes!$B$8)+(F4046*constantes!$B$9)</f>
        <v>23.343617301092156</v>
      </c>
      <c r="AG4046">
        <f t="shared" si="893"/>
        <v>6.5553501255932511E-2</v>
      </c>
      <c r="AH4046">
        <f>(O4046*constantes!$D$4)+(LN(125)*constantes!$D$5)+(LN(22.5)*constantes!$D$8)+(F4046*constantes!$D$9)</f>
        <v>25.591397941373401</v>
      </c>
      <c r="AI4046">
        <f t="shared" si="894"/>
        <v>3.4153313573738631E-2</v>
      </c>
    </row>
    <row r="4047" spans="1:35" x14ac:dyDescent="0.25">
      <c r="A4047" s="11">
        <v>4046</v>
      </c>
      <c r="B4047">
        <v>1</v>
      </c>
      <c r="C4047">
        <v>41</v>
      </c>
      <c r="D4047">
        <v>1</v>
      </c>
      <c r="E4047">
        <v>0</v>
      </c>
      <c r="F4047">
        <v>1</v>
      </c>
      <c r="G4047">
        <v>107</v>
      </c>
      <c r="H4047">
        <v>20.96</v>
      </c>
      <c r="I4047">
        <f>IF(AND(B4047=1,E4047=0),V4047,IF(AND(B4047=1,E4047=1),W4047,IF(AND(B4047=0,E4047=0),X4047,IF(AND(B4047=0,E4047=1),Y4047,ERROR))))</f>
        <v>0.1096555429072773</v>
      </c>
      <c r="K4047">
        <f t="shared" si="882"/>
        <v>7.747236332655083E-2</v>
      </c>
      <c r="L4047">
        <f t="shared" si="883"/>
        <v>6.0577885870514492E-2</v>
      </c>
      <c r="M4047" s="22" t="str">
        <f t="shared" si="895"/>
        <v>Elevated Risk</v>
      </c>
      <c r="O4047">
        <f t="shared" si="884"/>
        <v>3.713572066704308</v>
      </c>
      <c r="P4047">
        <f t="shared" si="885"/>
        <v>4.6728288344619058</v>
      </c>
      <c r="Q4047">
        <f t="shared" si="886"/>
        <v>3.0426158594528414</v>
      </c>
      <c r="R4047">
        <f>(O4047*constantes!$B$4)+(P4047*constantes!$B$5)+(D4047*constantes!$B$6)+(Q4047*constantes!$B$8)+(F4047*constantes!$B$9)</f>
        <v>23.881897189899867</v>
      </c>
      <c r="S4047" s="4">
        <f>(O4047*constantes!$B$4)+(P4047*constantes!$C$5)+(D4047*constantes!$B$6)+(Q4047*constantes!$B$8)+(F4047*constantes!$B$9)</f>
        <v>24.216658647600717</v>
      </c>
      <c r="T4047">
        <f>(O4047*constantes!$D$4)+(P4047*constantes!$D$5)+(D4047*constantes!$D$6)+(Q4047*constantes!$D$8)+(F4047*constantes!$D$9)</f>
        <v>26.200983858438597</v>
      </c>
      <c r="U4047">
        <f>(O4047*constantes!$D$4)+(P4047*constantes!$E$5)+(D4047*constantes!$D$6)+(Q4047*constantes!$D$8)+(F4047*constantes!$D$9)</f>
        <v>26.526960397930658</v>
      </c>
      <c r="V4047" s="5">
        <f t="shared" si="887"/>
        <v>0.1096555429072773</v>
      </c>
      <c r="W4047" s="5">
        <f t="shared" si="888"/>
        <v>0.14983740584147176</v>
      </c>
      <c r="X4047" s="6">
        <f t="shared" si="889"/>
        <v>6.1928232089618063E-2</v>
      </c>
      <c r="Y4047" s="6">
        <f t="shared" si="890"/>
        <v>8.475719996526887E-2</v>
      </c>
      <c r="AA4047">
        <f>(O4047*constantes!$B$4)+(LN(110)*constantes!$B$5)+(LN(22)*constantes!$B$8)+(F4047*constantes!$B$9)</f>
        <v>23.262054143490914</v>
      </c>
      <c r="AB4047">
        <f t="shared" si="891"/>
        <v>6.0577885870514492E-2</v>
      </c>
      <c r="AC4047">
        <f>(O4047*constantes!$D$4)+(LN(110)*constantes!$D$5)+(LN(22)*constantes!$D$8)+(F4047*constantes!$D$9)</f>
        <v>25.684843223567675</v>
      </c>
      <c r="AD4047" s="7">
        <f t="shared" si="892"/>
        <v>3.7435270979766289E-2</v>
      </c>
      <c r="AF4047">
        <f>(O4047*constantes!$B$4)+(LN(125)*constantes!$B$5)+(LN(22.5)*constantes!$B$8)+(F4047*constantes!$B$9)</f>
        <v>23.517011080245307</v>
      </c>
      <c r="AG4047">
        <f t="shared" si="893"/>
        <v>7.747236332655083E-2</v>
      </c>
      <c r="AH4047">
        <f>(O4047*constantes!$D$4)+(LN(125)*constantes!$D$5)+(LN(22.5)*constantes!$D$8)+(F4047*constantes!$D$9)</f>
        <v>26.055916240175907</v>
      </c>
      <c r="AI4047">
        <f t="shared" si="894"/>
        <v>5.3795080346234814E-2</v>
      </c>
    </row>
    <row r="4048" spans="1:35" x14ac:dyDescent="0.25">
      <c r="A4048" s="11">
        <v>4047</v>
      </c>
      <c r="B4048">
        <v>0</v>
      </c>
      <c r="C4048">
        <v>53</v>
      </c>
      <c r="D4048">
        <v>0</v>
      </c>
      <c r="E4048">
        <v>0</v>
      </c>
      <c r="F4048">
        <v>0</v>
      </c>
      <c r="G4048">
        <v>116</v>
      </c>
      <c r="H4048">
        <v>21.31</v>
      </c>
      <c r="I4048">
        <f>IF(AND(B4048=1,E4048=0),V4048,IF(AND(B4048=1,E4048=1),W4048,IF(AND(B4048=0,E4048=0),X4048,IF(AND(B4048=0,E4048=1),Y4048,ERROR))))</f>
        <v>3.9471765641159173E-2</v>
      </c>
      <c r="K4048">
        <f t="shared" si="882"/>
        <v>4.9808625979083754E-2</v>
      </c>
      <c r="L4048">
        <f t="shared" si="883"/>
        <v>3.4638908987597139E-2</v>
      </c>
      <c r="M4048" s="22" t="str">
        <f t="shared" si="895"/>
        <v>NORMAL</v>
      </c>
      <c r="O4048">
        <f t="shared" si="884"/>
        <v>3.970291913552122</v>
      </c>
      <c r="P4048">
        <f t="shared" si="885"/>
        <v>4.7535901911063645</v>
      </c>
      <c r="Q4048">
        <f t="shared" si="886"/>
        <v>3.0591764461105257</v>
      </c>
      <c r="R4048">
        <f>(O4048*constantes!$B$4)+(P4048*constantes!$B$5)+(D4048*constantes!$B$6)+(Q4048*constantes!$B$8)+(F4048*constantes!$B$9)</f>
        <v>23.60287331811185</v>
      </c>
      <c r="S4048" s="4">
        <f>(O4048*constantes!$B$4)+(P4048*constantes!$C$5)+(D4048*constantes!$B$6)+(Q4048*constantes!$B$8)+(F4048*constantes!$B$9)</f>
        <v>23.943420519402711</v>
      </c>
      <c r="T4048">
        <f>(O4048*constantes!$D$4)+(P4048*constantes!$D$5)+(D4048*constantes!$D$6)+(Q4048*constantes!$D$8)+(F4048*constantes!$D$9)</f>
        <v>25.738867559748282</v>
      </c>
      <c r="U4048">
        <f>(O4048*constantes!$D$4)+(P4048*constantes!$E$5)+(D4048*constantes!$D$6)+(Q4048*constantes!$D$8)+(F4048*constantes!$D$9)</f>
        <v>26.070478011479864</v>
      </c>
      <c r="V4048" s="5">
        <f t="shared" si="887"/>
        <v>8.4117902547321433E-2</v>
      </c>
      <c r="W4048" s="5">
        <f t="shared" si="888"/>
        <v>0.11619337943520724</v>
      </c>
      <c r="X4048" s="6">
        <f t="shared" si="889"/>
        <v>3.9471765641159173E-2</v>
      </c>
      <c r="Y4048" s="6">
        <f t="shared" si="890"/>
        <v>5.4562236561370492E-2</v>
      </c>
      <c r="AA4048">
        <f>(O4048*constantes!$B$4)+(LN(110)*constantes!$B$5)+(LN(22)*constantes!$B$8)+(F4048*constantes!$B$9)</f>
        <v>23.529612757934284</v>
      </c>
      <c r="AB4048">
        <f t="shared" si="891"/>
        <v>7.8415260777171425E-2</v>
      </c>
      <c r="AC4048">
        <f>(O4048*constantes!$D$4)+(LN(110)*constantes!$D$5)+(LN(22)*constantes!$D$8)+(F4048*constantes!$D$9)</f>
        <v>25.605765897229862</v>
      </c>
      <c r="AD4048" s="7">
        <f t="shared" si="892"/>
        <v>3.4638908987597139E-2</v>
      </c>
      <c r="AF4048">
        <f>(O4048*constantes!$B$4)+(LN(125)*constantes!$B$5)+(LN(22.5)*constantes!$B$8)+(F4048*constantes!$B$9)</f>
        <v>23.784569694688678</v>
      </c>
      <c r="AG4048">
        <f t="shared" si="893"/>
        <v>0.10001327473115296</v>
      </c>
      <c r="AH4048">
        <f>(O4048*constantes!$D$4)+(LN(125)*constantes!$D$5)+(LN(22.5)*constantes!$D$8)+(F4048*constantes!$D$9)</f>
        <v>25.976838913838094</v>
      </c>
      <c r="AI4048">
        <f t="shared" si="894"/>
        <v>4.9808625979083754E-2</v>
      </c>
    </row>
    <row r="4049" spans="1:35" x14ac:dyDescent="0.25">
      <c r="A4049" s="11">
        <v>4048</v>
      </c>
      <c r="B4049">
        <v>1</v>
      </c>
      <c r="C4049">
        <v>47</v>
      </c>
      <c r="D4049">
        <v>1</v>
      </c>
      <c r="E4049">
        <v>0</v>
      </c>
      <c r="F4049">
        <v>0</v>
      </c>
      <c r="G4049">
        <v>117</v>
      </c>
      <c r="H4049">
        <v>26.4</v>
      </c>
      <c r="I4049">
        <f>IF(AND(B4049=1,E4049=0),V4049,IF(AND(B4049=1,E4049=1),W4049,IF(AND(B4049=0,E4049=0),X4049,IF(AND(B4049=0,E4049=1),Y4049,ERROR))))</f>
        <v>0.1375522742513855</v>
      </c>
      <c r="K4049">
        <f t="shared" si="882"/>
        <v>6.9930001122808005E-2</v>
      </c>
      <c r="L4049">
        <f t="shared" si="883"/>
        <v>5.4631350702972536E-2</v>
      </c>
      <c r="M4049" s="22" t="str">
        <f t="shared" si="895"/>
        <v>Elevated Risk</v>
      </c>
      <c r="O4049">
        <f t="shared" si="884"/>
        <v>3.8501476017100584</v>
      </c>
      <c r="P4049">
        <f t="shared" si="885"/>
        <v>4.7621739347977563</v>
      </c>
      <c r="Q4049">
        <f t="shared" si="886"/>
        <v>3.2733640101522705</v>
      </c>
      <c r="R4049">
        <f>(O4049*constantes!$B$4)+(P4049*constantes!$B$5)+(D4049*constantes!$B$6)+(Q4049*constantes!$B$8)+(F4049*constantes!$B$9)</f>
        <v>24.124123887512383</v>
      </c>
      <c r="S4049" s="4">
        <f>(O4049*constantes!$B$4)+(P4049*constantes!$C$5)+(D4049*constantes!$B$6)+(Q4049*constantes!$B$8)+(F4049*constantes!$B$9)</f>
        <v>24.465286028201291</v>
      </c>
      <c r="T4049">
        <f>(O4049*constantes!$D$4)+(P4049*constantes!$D$5)+(D4049*constantes!$D$6)+(Q4049*constantes!$D$8)+(F4049*constantes!$D$9)</f>
        <v>26.164275167707498</v>
      </c>
      <c r="U4049">
        <f>(O4049*constantes!$D$4)+(P4049*constantes!$E$5)+(D4049*constantes!$D$6)+(Q4049*constantes!$D$8)+(F4049*constantes!$D$9)</f>
        <v>26.496484421398986</v>
      </c>
      <c r="V4049" s="5">
        <f t="shared" si="887"/>
        <v>0.1375522742513855</v>
      </c>
      <c r="W4049" s="5">
        <f t="shared" si="888"/>
        <v>0.18791229963111822</v>
      </c>
      <c r="X4049" s="6">
        <f t="shared" si="889"/>
        <v>5.9764241858323408E-2</v>
      </c>
      <c r="Y4049" s="6">
        <f t="shared" si="890"/>
        <v>8.2320865610271965E-2</v>
      </c>
      <c r="AA4049">
        <f>(O4049*constantes!$B$4)+(LN(110)*constantes!$B$5)+(LN(22)*constantes!$B$8)+(F4049*constantes!$B$9)</f>
        <v>23.155608320942413</v>
      </c>
      <c r="AB4049">
        <f t="shared" si="891"/>
        <v>5.4631350702972536E-2</v>
      </c>
      <c r="AC4049">
        <f>(O4049*constantes!$D$4)+(LN(110)*constantes!$D$5)+(LN(22)*constantes!$D$8)+(F4049*constantes!$D$9)</f>
        <v>25.278844814605776</v>
      </c>
      <c r="AD4049" s="7">
        <f t="shared" si="892"/>
        <v>2.5101986203356352E-2</v>
      </c>
      <c r="AF4049">
        <f>(O4049*constantes!$B$4)+(LN(125)*constantes!$B$5)+(LN(22.5)*constantes!$B$8)+(F4049*constantes!$B$9)</f>
        <v>23.410565257696806</v>
      </c>
      <c r="AG4049">
        <f t="shared" si="893"/>
        <v>6.9930001122808005E-2</v>
      </c>
      <c r="AH4049">
        <f>(O4049*constantes!$D$4)+(LN(125)*constantes!$D$5)+(LN(22.5)*constantes!$D$8)+(F4049*constantes!$D$9)</f>
        <v>25.649917831214008</v>
      </c>
      <c r="AI4049">
        <f t="shared" si="894"/>
        <v>3.6173927347526003E-2</v>
      </c>
    </row>
    <row r="4050" spans="1:35" x14ac:dyDescent="0.25">
      <c r="A4050" s="11">
        <v>4049</v>
      </c>
      <c r="B4050">
        <v>1</v>
      </c>
      <c r="C4050">
        <v>42</v>
      </c>
      <c r="D4050">
        <v>1</v>
      </c>
      <c r="E4050">
        <v>0</v>
      </c>
      <c r="F4050">
        <v>0</v>
      </c>
      <c r="G4050">
        <v>130</v>
      </c>
      <c r="H4050">
        <v>24.01</v>
      </c>
      <c r="I4050">
        <f>IF(AND(B4050=1,E4050=0),V4050,IF(AND(B4050=1,E4050=1),W4050,IF(AND(B4050=0,E4050=0),X4050,IF(AND(B4050=0,E4050=1),Y4050,ERROR))))</f>
        <v>0.11093554025902341</v>
      </c>
      <c r="K4050">
        <f t="shared" si="882"/>
        <v>4.9796912096185753E-2</v>
      </c>
      <c r="L4050">
        <f t="shared" si="883"/>
        <v>3.8810869283687155E-2</v>
      </c>
      <c r="M4050" s="22" t="str">
        <f t="shared" si="895"/>
        <v>Elevated Risk</v>
      </c>
      <c r="O4050">
        <f t="shared" si="884"/>
        <v>3.7376696182833684</v>
      </c>
      <c r="P4050">
        <f t="shared" si="885"/>
        <v>4.8675344504555822</v>
      </c>
      <c r="Q4050">
        <f t="shared" si="886"/>
        <v>3.178470410233162</v>
      </c>
      <c r="R4050">
        <f>(O4050*constantes!$B$4)+(P4050*constantes!$B$5)+(D4050*constantes!$B$6)+(Q4050*constantes!$B$8)+(F4050*constantes!$B$9)</f>
        <v>23.894207810403081</v>
      </c>
      <c r="S4050" s="4">
        <f>(O4050*constantes!$B$4)+(P4050*constantes!$C$5)+(D4050*constantes!$B$6)+(Q4050*constantes!$B$8)+(F4050*constantes!$B$9)</f>
        <v>24.242917978433717</v>
      </c>
      <c r="T4050">
        <f>(O4050*constantes!$D$4)+(P4050*constantes!$D$5)+(D4050*constantes!$D$6)+(Q4050*constantes!$D$8)+(F4050*constantes!$D$9)</f>
        <v>26.106069996485044</v>
      </c>
      <c r="U4050">
        <f>(O4050*constantes!$D$4)+(P4050*constantes!$E$5)+(D4050*constantes!$D$6)+(Q4050*constantes!$D$8)+(F4050*constantes!$D$9)</f>
        <v>26.445629199748822</v>
      </c>
      <c r="V4050" s="5">
        <f t="shared" si="887"/>
        <v>0.11093554025902341</v>
      </c>
      <c r="W4050" s="5">
        <f t="shared" si="888"/>
        <v>0.15350140409896085</v>
      </c>
      <c r="X4050" s="6">
        <f t="shared" si="889"/>
        <v>5.6482293627939439E-2</v>
      </c>
      <c r="Y4050" s="6">
        <f t="shared" si="890"/>
        <v>7.8403569611863566E-2</v>
      </c>
      <c r="AA4050">
        <f>(O4050*constantes!$B$4)+(LN(110)*constantes!$B$5)+(LN(22)*constantes!$B$8)+(F4050*constantes!$B$9)</f>
        <v>22.805468857654464</v>
      </c>
      <c r="AB4050">
        <f t="shared" si="891"/>
        <v>3.8810869283687155E-2</v>
      </c>
      <c r="AC4050">
        <f>(O4050*constantes!$D$4)+(LN(110)*constantes!$D$5)+(LN(22)*constantes!$D$8)+(F4050*constantes!$D$9)</f>
        <v>24.972784348242914</v>
      </c>
      <c r="AD4050" s="7">
        <f t="shared" si="892"/>
        <v>1.8545470669847686E-2</v>
      </c>
      <c r="AF4050">
        <f>(O4050*constantes!$B$4)+(LN(125)*constantes!$B$5)+(LN(22.5)*constantes!$B$8)+(F4050*constantes!$B$9)</f>
        <v>23.060425794408857</v>
      </c>
      <c r="AG4050">
        <f t="shared" si="893"/>
        <v>4.9796912096185753E-2</v>
      </c>
      <c r="AH4050">
        <f>(O4050*constantes!$D$4)+(LN(125)*constantes!$D$5)+(LN(22.5)*constantes!$D$8)+(F4050*constantes!$D$9)</f>
        <v>25.343857364851146</v>
      </c>
      <c r="AI4050">
        <f t="shared" si="894"/>
        <v>2.676538428771702E-2</v>
      </c>
    </row>
    <row r="4051" spans="1:35" x14ac:dyDescent="0.25">
      <c r="A4051" s="11">
        <v>4050</v>
      </c>
      <c r="B4051">
        <v>1</v>
      </c>
      <c r="C4051">
        <v>42</v>
      </c>
      <c r="D4051">
        <v>1</v>
      </c>
      <c r="E4051">
        <v>0</v>
      </c>
      <c r="F4051">
        <v>0</v>
      </c>
      <c r="G4051">
        <v>133.5</v>
      </c>
      <c r="H4051">
        <v>28.94</v>
      </c>
      <c r="I4051">
        <f>IF(AND(B4051=1,E4051=0),V4051,IF(AND(B4051=1,E4051=1),W4051,IF(AND(B4051=0,E4051=0),X4051,IF(AND(B4051=0,E4051=1),Y4051,ERROR))))</f>
        <v>0.13345165348844534</v>
      </c>
      <c r="K4051">
        <f t="shared" si="882"/>
        <v>4.9796912096185753E-2</v>
      </c>
      <c r="L4051">
        <f t="shared" si="883"/>
        <v>3.8810869283687155E-2</v>
      </c>
      <c r="M4051" s="22" t="str">
        <f t="shared" si="895"/>
        <v>Elevated Risk</v>
      </c>
      <c r="O4051">
        <f t="shared" si="884"/>
        <v>3.7376696182833684</v>
      </c>
      <c r="P4051">
        <f t="shared" si="885"/>
        <v>4.8941014778403042</v>
      </c>
      <c r="Q4051">
        <f t="shared" si="886"/>
        <v>3.3652247212033379</v>
      </c>
      <c r="R4051">
        <f>(O4051*constantes!$B$4)+(P4051*constantes!$B$5)+(D4051*constantes!$B$6)+(Q4051*constantes!$B$8)+(F4051*constantes!$B$9)</f>
        <v>24.09154498667176</v>
      </c>
      <c r="S4051" s="4">
        <f>(O4051*constantes!$B$4)+(P4051*constantes!$C$5)+(D4051*constantes!$B$6)+(Q4051*constantes!$B$8)+(F4051*constantes!$B$9)</f>
        <v>24.442158416544238</v>
      </c>
      <c r="T4051">
        <f>(O4051*constantes!$D$4)+(P4051*constantes!$D$5)+(D4051*constantes!$D$6)+(Q4051*constantes!$D$8)+(F4051*constantes!$D$9)</f>
        <v>26.276278794969308</v>
      </c>
      <c r="U4051">
        <f>(O4051*constantes!$D$4)+(P4051*constantes!$E$5)+(D4051*constantes!$D$6)+(Q4051*constantes!$D$8)+(F4051*constantes!$D$9)</f>
        <v>26.617691314063443</v>
      </c>
      <c r="V4051" s="5">
        <f t="shared" si="887"/>
        <v>0.13345165348844534</v>
      </c>
      <c r="W4051" s="5">
        <f t="shared" si="888"/>
        <v>0.18403860770124181</v>
      </c>
      <c r="X4051" s="6">
        <f t="shared" si="889"/>
        <v>6.6606295024445816E-2</v>
      </c>
      <c r="Y4051" s="6">
        <f t="shared" si="890"/>
        <v>9.2423464453428972E-2</v>
      </c>
      <c r="AA4051">
        <f>(O4051*constantes!$B$4)+(LN(110)*constantes!$B$5)+(LN(22)*constantes!$B$8)+(F4051*constantes!$B$9)</f>
        <v>22.805468857654464</v>
      </c>
      <c r="AB4051">
        <f t="shared" si="891"/>
        <v>3.8810869283687155E-2</v>
      </c>
      <c r="AC4051">
        <f>(O4051*constantes!$D$4)+(LN(110)*constantes!$D$5)+(LN(22)*constantes!$D$8)+(F4051*constantes!$D$9)</f>
        <v>24.972784348242914</v>
      </c>
      <c r="AD4051" s="7">
        <f t="shared" si="892"/>
        <v>1.8545470669847686E-2</v>
      </c>
      <c r="AF4051">
        <f>(O4051*constantes!$B$4)+(LN(125)*constantes!$B$5)+(LN(22.5)*constantes!$B$8)+(F4051*constantes!$B$9)</f>
        <v>23.060425794408857</v>
      </c>
      <c r="AG4051">
        <f t="shared" si="893"/>
        <v>4.9796912096185753E-2</v>
      </c>
      <c r="AH4051">
        <f>(O4051*constantes!$D$4)+(LN(125)*constantes!$D$5)+(LN(22.5)*constantes!$D$8)+(F4051*constantes!$D$9)</f>
        <v>25.343857364851146</v>
      </c>
      <c r="AI4051">
        <f t="shared" si="894"/>
        <v>2.676538428771702E-2</v>
      </c>
    </row>
    <row r="4052" spans="1:35" x14ac:dyDescent="0.25">
      <c r="A4052" s="11">
        <v>4051</v>
      </c>
      <c r="B4052">
        <v>0</v>
      </c>
      <c r="C4052">
        <v>51</v>
      </c>
      <c r="D4052">
        <v>0</v>
      </c>
      <c r="E4052">
        <v>0</v>
      </c>
      <c r="F4052">
        <v>0</v>
      </c>
      <c r="G4052">
        <v>135</v>
      </c>
      <c r="H4052">
        <v>26.68</v>
      </c>
      <c r="I4052">
        <f>IF(AND(B4052=1,E4052=0),V4052,IF(AND(B4052=1,E4052=1),W4052,IF(AND(B4052=0,E4052=0),X4052,IF(AND(B4052=0,E4052=1),Y4052,ERROR))))</f>
        <v>6.0433899087321663E-2</v>
      </c>
      <c r="K4052">
        <f t="shared" si="882"/>
        <v>4.4971857043080821E-2</v>
      </c>
      <c r="L4052">
        <f t="shared" si="883"/>
        <v>3.1250958582138333E-2</v>
      </c>
      <c r="M4052" s="22" t="str">
        <f t="shared" si="895"/>
        <v>Elevated Risk</v>
      </c>
      <c r="O4052">
        <f t="shared" si="884"/>
        <v>3.9318256327243257</v>
      </c>
      <c r="P4052">
        <f t="shared" si="885"/>
        <v>4.9052747784384296</v>
      </c>
      <c r="Q4052">
        <f t="shared" si="886"/>
        <v>3.2839142210474228</v>
      </c>
      <c r="R4052">
        <f>(O4052*constantes!$B$4)+(P4052*constantes!$B$5)+(D4052*constantes!$B$6)+(Q4052*constantes!$B$8)+(F4052*constantes!$B$9)</f>
        <v>23.942681734650847</v>
      </c>
      <c r="S4052" s="4">
        <f>(O4052*constantes!$B$4)+(P4052*constantes!$C$5)+(D4052*constantes!$B$6)+(Q4052*constantes!$B$8)+(F4052*constantes!$B$9)</f>
        <v>24.294095619778176</v>
      </c>
      <c r="T4052">
        <f>(O4052*constantes!$D$4)+(P4052*constantes!$D$5)+(D4052*constantes!$D$6)+(Q4052*constantes!$D$8)+(F4052*constantes!$D$9)</f>
        <v>26.175770396964918</v>
      </c>
      <c r="U4052">
        <f>(O4052*constantes!$D$4)+(P4052*constantes!$E$5)+(D4052*constantes!$D$6)+(Q4052*constantes!$D$8)+(F4052*constantes!$D$9)</f>
        <v>26.517962365508783</v>
      </c>
      <c r="V4052" s="5">
        <f t="shared" si="887"/>
        <v>0.11611275600253679</v>
      </c>
      <c r="W4052" s="5">
        <f t="shared" si="888"/>
        <v>0.16087645490606739</v>
      </c>
      <c r="X4052" s="6">
        <f t="shared" si="889"/>
        <v>6.0433899087321663E-2</v>
      </c>
      <c r="Y4052" s="6">
        <f t="shared" si="890"/>
        <v>8.4030809332431899E-2</v>
      </c>
      <c r="AA4052">
        <f>(O4052*constantes!$B$4)+(LN(110)*constantes!$B$5)+(LN(22)*constantes!$B$8)+(F4052*constantes!$B$9)</f>
        <v>23.409868764368586</v>
      </c>
      <c r="AB4052">
        <f t="shared" si="891"/>
        <v>6.9883054652788434E-2</v>
      </c>
      <c r="AC4052">
        <f>(O4052*constantes!$D$4)+(LN(110)*constantes!$D$5)+(LN(22)*constantes!$D$8)+(F4052*constantes!$D$9)</f>
        <v>25.50109645445777</v>
      </c>
      <c r="AD4052" s="7">
        <f t="shared" si="892"/>
        <v>3.1250958582138333E-2</v>
      </c>
      <c r="AF4052">
        <f>(O4052*constantes!$B$4)+(LN(125)*constantes!$B$5)+(LN(22.5)*constantes!$B$8)+(F4052*constantes!$B$9)</f>
        <v>23.664825701122982</v>
      </c>
      <c r="AG4052">
        <f t="shared" si="893"/>
        <v>8.9246869441510945E-2</v>
      </c>
      <c r="AH4052">
        <f>(O4052*constantes!$D$4)+(LN(125)*constantes!$D$5)+(LN(22.5)*constantes!$D$8)+(F4052*constantes!$D$9)</f>
        <v>25.872169471066002</v>
      </c>
      <c r="AI4052">
        <f t="shared" si="894"/>
        <v>4.4971857043080821E-2</v>
      </c>
    </row>
    <row r="4053" spans="1:35" x14ac:dyDescent="0.25">
      <c r="A4053" s="11">
        <v>4052</v>
      </c>
      <c r="B4053">
        <v>0</v>
      </c>
      <c r="C4053">
        <v>40</v>
      </c>
      <c r="D4053">
        <v>0</v>
      </c>
      <c r="E4053">
        <v>1</v>
      </c>
      <c r="F4053">
        <v>0</v>
      </c>
      <c r="G4053">
        <v>158</v>
      </c>
      <c r="H4053">
        <v>28.35</v>
      </c>
      <c r="I4053">
        <f>IF(AND(B4053=1,E4053=0),V4053,IF(AND(B4053=1,E4053=1),W4053,IF(AND(B4053=0,E4053=0),X4053,IF(AND(B4053=0,E4053=1),Y4053,ERROR))))</f>
        <v>7.0927504868358637E-2</v>
      </c>
      <c r="K4053">
        <f t="shared" si="882"/>
        <v>2.3477142937900042E-2</v>
      </c>
      <c r="L4053">
        <f t="shared" si="883"/>
        <v>1.6258639030403699E-2</v>
      </c>
      <c r="M4053" s="22" t="str">
        <f t="shared" si="895"/>
        <v>Elevated Risk</v>
      </c>
      <c r="O4053">
        <f t="shared" si="884"/>
        <v>3.6888794541139363</v>
      </c>
      <c r="P4053">
        <f t="shared" si="885"/>
        <v>5.0625950330269669</v>
      </c>
      <c r="Q4053">
        <f t="shared" si="886"/>
        <v>3.3446270301737613</v>
      </c>
      <c r="R4053">
        <f>(O4053*constantes!$B$4)+(P4053*constantes!$B$5)+(D4053*constantes!$B$6)+(Q4053*constantes!$B$8)+(F4053*constantes!$B$9)</f>
        <v>23.526372950057038</v>
      </c>
      <c r="S4053" s="4">
        <f>(O4053*constantes!$B$4)+(P4053*constantes!$C$5)+(D4053*constantes!$B$6)+(Q4053*constantes!$B$8)+(F4053*constantes!$B$9)</f>
        <v>23.88905725822309</v>
      </c>
      <c r="T4053">
        <f>(O4053*constantes!$D$4)+(P4053*constantes!$D$5)+(D4053*constantes!$D$6)+(Q4053*constantes!$D$8)+(F4053*constantes!$D$9)</f>
        <v>25.988263979734032</v>
      </c>
      <c r="U4053">
        <f>(O4053*constantes!$D$4)+(P4053*constantes!$E$5)+(D4053*constantes!$D$6)+(Q4053*constantes!$D$8)+(F4053*constantes!$D$9)</f>
        <v>26.341430609237992</v>
      </c>
      <c r="V4053" s="5">
        <f t="shared" si="887"/>
        <v>7.817180456828221E-2</v>
      </c>
      <c r="W4053" s="5">
        <f t="shared" si="888"/>
        <v>0.11039831777231246</v>
      </c>
      <c r="X4053" s="6">
        <f t="shared" si="889"/>
        <v>5.0366296116968301E-2</v>
      </c>
      <c r="Y4053" s="6">
        <f t="shared" si="890"/>
        <v>7.0927504868358637E-2</v>
      </c>
      <c r="AA4053">
        <f>(O4053*constantes!$B$4)+(LN(110)*constantes!$B$5)+(LN(22)*constantes!$B$8)+(F4053*constantes!$B$9)</f>
        <v>22.653587028201589</v>
      </c>
      <c r="AB4053">
        <f t="shared" si="891"/>
        <v>3.3434567241904078E-2</v>
      </c>
      <c r="AC4053">
        <f>(O4053*constantes!$D$4)+(LN(110)*constantes!$D$5)+(LN(22)*constantes!$D$8)+(F4053*constantes!$D$9)</f>
        <v>24.840022896226397</v>
      </c>
      <c r="AD4053" s="7">
        <f t="shared" si="892"/>
        <v>1.6258639030403699E-2</v>
      </c>
      <c r="AF4053">
        <f>(O4053*constantes!$B$4)+(LN(125)*constantes!$B$5)+(LN(22.5)*constantes!$B$8)+(F4053*constantes!$B$9)</f>
        <v>22.908543964955982</v>
      </c>
      <c r="AG4053">
        <f t="shared" si="893"/>
        <v>4.2933030992125865E-2</v>
      </c>
      <c r="AH4053">
        <f>(O4053*constantes!$D$4)+(LN(125)*constantes!$D$5)+(LN(22.5)*constantes!$D$8)+(F4053*constantes!$D$9)</f>
        <v>25.211095912834629</v>
      </c>
      <c r="AI4053">
        <f t="shared" si="894"/>
        <v>2.3477142937900042E-2</v>
      </c>
    </row>
    <row r="4054" spans="1:35" x14ac:dyDescent="0.25">
      <c r="A4054" s="11">
        <v>4053</v>
      </c>
      <c r="B4054">
        <v>0</v>
      </c>
      <c r="C4054">
        <v>52</v>
      </c>
      <c r="D4054">
        <v>0</v>
      </c>
      <c r="E4054">
        <v>1</v>
      </c>
      <c r="F4054">
        <v>0</v>
      </c>
      <c r="G4054">
        <v>140</v>
      </c>
      <c r="H4054">
        <v>26.81</v>
      </c>
      <c r="I4054">
        <f>IF(AND(B4054=1,E4054=0),V4054,IF(AND(B4054=1,E4054=1),W4054,IF(AND(B4054=0,E4054=0),X4054,IF(AND(B4054=0,E4054=1),Y4054,ERROR))))</f>
        <v>9.7889637337702395E-2</v>
      </c>
      <c r="K4054">
        <f t="shared" si="882"/>
        <v>4.7353292556453264E-2</v>
      </c>
      <c r="L4054">
        <f t="shared" si="883"/>
        <v>3.291838619478793E-2</v>
      </c>
      <c r="M4054" s="22" t="str">
        <f t="shared" si="895"/>
        <v>Elevated Risk</v>
      </c>
      <c r="O4054">
        <f t="shared" si="884"/>
        <v>3.9512437185814275</v>
      </c>
      <c r="P4054">
        <f t="shared" si="885"/>
        <v>4.9416424226093039</v>
      </c>
      <c r="Q4054">
        <f t="shared" si="886"/>
        <v>3.2887749522478678</v>
      </c>
      <c r="R4054">
        <f>(O4054*constantes!$B$4)+(P4054*constantes!$B$5)+(D4054*constantes!$B$6)+(Q4054*constantes!$B$8)+(F4054*constantes!$B$9)</f>
        <v>24.074447790422848</v>
      </c>
      <c r="S4054" s="4">
        <f>(O4054*constantes!$B$4)+(P4054*constantes!$C$5)+(D4054*constantes!$B$6)+(Q4054*constantes!$B$8)+(F4054*constantes!$B$9)</f>
        <v>24.428467053578583</v>
      </c>
      <c r="T4054">
        <f>(O4054*constantes!$D$4)+(P4054*constantes!$D$5)+(D4054*constantes!$D$6)+(Q4054*constantes!$D$8)+(F4054*constantes!$D$9)</f>
        <v>26.333392326639025</v>
      </c>
      <c r="U4054">
        <f>(O4054*constantes!$D$4)+(P4054*constantes!$E$5)+(D4054*constantes!$D$6)+(Q4054*constantes!$D$8)+(F4054*constantes!$D$9)</f>
        <v>26.67812130204025</v>
      </c>
      <c r="V4054" s="5">
        <f t="shared" si="887"/>
        <v>0.13134499516680342</v>
      </c>
      <c r="W4054" s="5">
        <f t="shared" si="888"/>
        <v>0.18177879118091866</v>
      </c>
      <c r="X4054" s="6">
        <f t="shared" si="889"/>
        <v>7.0380125527310877E-2</v>
      </c>
      <c r="Y4054" s="6">
        <f t="shared" si="890"/>
        <v>9.7889637337702395E-2</v>
      </c>
      <c r="AA4054">
        <f>(O4054*constantes!$B$4)+(LN(110)*constantes!$B$5)+(LN(22)*constantes!$B$8)+(F4054*constantes!$B$9)</f>
        <v>23.470316488918311</v>
      </c>
      <c r="AB4054">
        <f t="shared" si="891"/>
        <v>7.4072320755760312E-2</v>
      </c>
      <c r="AC4054">
        <f>(O4054*constantes!$D$4)+(LN(110)*constantes!$D$5)+(LN(22)*constantes!$D$8)+(F4054*constantes!$D$9)</f>
        <v>25.553934425340952</v>
      </c>
      <c r="AD4054" s="7">
        <f t="shared" si="892"/>
        <v>3.291838619478793E-2</v>
      </c>
      <c r="AF4054">
        <f>(O4054*constantes!$B$4)+(LN(125)*constantes!$B$5)+(LN(22.5)*constantes!$B$8)+(F4054*constantes!$B$9)</f>
        <v>23.725273425672704</v>
      </c>
      <c r="AG4054">
        <f t="shared" si="893"/>
        <v>9.453671546464415E-2</v>
      </c>
      <c r="AH4054">
        <f>(O4054*constantes!$D$4)+(LN(125)*constantes!$D$5)+(LN(22.5)*constantes!$D$8)+(F4054*constantes!$D$9)</f>
        <v>25.925007441949184</v>
      </c>
      <c r="AI4054">
        <f t="shared" si="894"/>
        <v>4.7353292556453264E-2</v>
      </c>
    </row>
    <row r="4055" spans="1:35" x14ac:dyDescent="0.25">
      <c r="A4055" s="11">
        <v>4054</v>
      </c>
      <c r="B4055">
        <v>1</v>
      </c>
      <c r="C4055">
        <v>53</v>
      </c>
      <c r="D4055">
        <v>0</v>
      </c>
      <c r="E4055">
        <v>0</v>
      </c>
      <c r="F4055">
        <v>0</v>
      </c>
      <c r="G4055">
        <v>109</v>
      </c>
      <c r="H4055">
        <v>27.75</v>
      </c>
      <c r="I4055">
        <f>IF(AND(B4055=1,E4055=0),V4055,IF(AND(B4055=1,E4055=1),W4055,IF(AND(B4055=0,E4055=0),X4055,IF(AND(B4055=0,E4055=1),Y4055,ERROR))))</f>
        <v>9.2004338158500398E-2</v>
      </c>
      <c r="K4055">
        <f t="shared" si="882"/>
        <v>0.10001327473115296</v>
      </c>
      <c r="L4055">
        <f t="shared" si="883"/>
        <v>7.8415260777171425E-2</v>
      </c>
      <c r="M4055" s="22" t="str">
        <f t="shared" si="895"/>
        <v>NORMAL</v>
      </c>
      <c r="O4055">
        <f t="shared" si="884"/>
        <v>3.970291913552122</v>
      </c>
      <c r="P4055">
        <f t="shared" si="885"/>
        <v>4.6913478822291435</v>
      </c>
      <c r="Q4055">
        <f t="shared" si="886"/>
        <v>3.3232358401924436</v>
      </c>
      <c r="R4055">
        <f>(O4055*constantes!$B$4)+(P4055*constantes!$B$5)+(D4055*constantes!$B$6)+(Q4055*constantes!$B$8)+(F4055*constantes!$B$9)</f>
        <v>23.69674722160622</v>
      </c>
      <c r="S4055" s="4">
        <f>(O4055*constantes!$B$4)+(P4055*constantes!$C$5)+(D4055*constantes!$B$6)+(Q4055*constantes!$B$8)+(F4055*constantes!$B$9)</f>
        <v>24.032835383889115</v>
      </c>
      <c r="T4055">
        <f>(O4055*constantes!$D$4)+(P4055*constantes!$D$5)+(D4055*constantes!$D$6)+(Q4055*constantes!$D$8)+(F4055*constantes!$D$9)</f>
        <v>25.698785911908839</v>
      </c>
      <c r="U4055">
        <f>(O4055*constantes!$D$4)+(P4055*constantes!$E$5)+(D4055*constantes!$D$6)+(Q4055*constantes!$D$8)+(F4055*constantes!$D$9)</f>
        <v>26.026054340173143</v>
      </c>
      <c r="V4055" s="5">
        <f t="shared" si="887"/>
        <v>9.2004338158500398E-2</v>
      </c>
      <c r="W4055" s="5">
        <f t="shared" si="888"/>
        <v>0.12634530082868878</v>
      </c>
      <c r="X4055" s="6">
        <f t="shared" si="889"/>
        <v>3.7950773681333483E-2</v>
      </c>
      <c r="Y4055" s="6">
        <f t="shared" si="890"/>
        <v>5.225450732775494E-2</v>
      </c>
      <c r="AA4055">
        <f>(O4055*constantes!$B$4)+(LN(110)*constantes!$B$5)+(LN(22)*constantes!$B$8)+(F4055*constantes!$B$9)</f>
        <v>23.529612757934284</v>
      </c>
      <c r="AB4055">
        <f t="shared" si="891"/>
        <v>7.8415260777171425E-2</v>
      </c>
      <c r="AC4055">
        <f>(O4055*constantes!$D$4)+(LN(110)*constantes!$D$5)+(LN(22)*constantes!$D$8)+(F4055*constantes!$D$9)</f>
        <v>25.605765897229862</v>
      </c>
      <c r="AD4055" s="7">
        <f t="shared" si="892"/>
        <v>3.4638908987597139E-2</v>
      </c>
      <c r="AF4055">
        <f>(O4055*constantes!$B$4)+(LN(125)*constantes!$B$5)+(LN(22.5)*constantes!$B$8)+(F4055*constantes!$B$9)</f>
        <v>23.784569694688678</v>
      </c>
      <c r="AG4055">
        <f t="shared" si="893"/>
        <v>0.10001327473115296</v>
      </c>
      <c r="AH4055">
        <f>(O4055*constantes!$D$4)+(LN(125)*constantes!$D$5)+(LN(22.5)*constantes!$D$8)+(F4055*constantes!$D$9)</f>
        <v>25.976838913838094</v>
      </c>
      <c r="AI4055">
        <f t="shared" si="894"/>
        <v>4.9808625979083754E-2</v>
      </c>
    </row>
    <row r="4056" spans="1:35" x14ac:dyDescent="0.25">
      <c r="A4056" s="11">
        <v>4055</v>
      </c>
      <c r="B4056">
        <v>1</v>
      </c>
      <c r="C4056">
        <v>51</v>
      </c>
      <c r="D4056">
        <v>1</v>
      </c>
      <c r="E4056">
        <v>0</v>
      </c>
      <c r="F4056">
        <v>0</v>
      </c>
      <c r="G4056">
        <v>118</v>
      </c>
      <c r="H4056">
        <v>20.09</v>
      </c>
      <c r="I4056">
        <f>IF(AND(B4056=1,E4056=0),V4056,IF(AND(B4056=1,E4056=1),W4056,IF(AND(B4056=0,E4056=0),X4056,IF(AND(B4056=0,E4056=1),Y4056,ERROR))))</f>
        <v>0.14453906203261446</v>
      </c>
      <c r="K4056">
        <f t="shared" si="882"/>
        <v>8.9246869441510945E-2</v>
      </c>
      <c r="L4056">
        <f t="shared" si="883"/>
        <v>6.9883054652788434E-2</v>
      </c>
      <c r="M4056" s="22" t="str">
        <f t="shared" si="895"/>
        <v>Elevated Risk</v>
      </c>
      <c r="O4056">
        <f t="shared" si="884"/>
        <v>3.9318256327243257</v>
      </c>
      <c r="P4056">
        <f t="shared" si="885"/>
        <v>4.7706846244656651</v>
      </c>
      <c r="Q4056">
        <f t="shared" si="886"/>
        <v>3.0002221788268431</v>
      </c>
      <c r="R4056">
        <f>(O4056*constantes!$B$4)+(P4056*constantes!$B$5)+(D4056*constantes!$B$6)+(Q4056*constantes!$B$8)+(F4056*constantes!$B$9)</f>
        <v>24.17763369150784</v>
      </c>
      <c r="S4056" s="4">
        <f>(O4056*constantes!$B$4)+(P4056*constantes!$C$5)+(D4056*constantes!$B$6)+(Q4056*constantes!$B$8)+(F4056*constantes!$B$9)</f>
        <v>24.519405538004559</v>
      </c>
      <c r="T4056">
        <f>(O4056*constantes!$D$4)+(P4056*constantes!$D$5)+(D4056*constantes!$D$6)+(Q4056*constantes!$D$8)+(F4056*constantes!$D$9)</f>
        <v>26.27082285036812</v>
      </c>
      <c r="U4056">
        <f>(O4056*constantes!$D$4)+(P4056*constantes!$E$5)+(D4056*constantes!$D$6)+(Q4056*constantes!$D$8)+(F4056*constantes!$D$9)</f>
        <v>26.603625809770847</v>
      </c>
      <c r="V4056" s="5">
        <f t="shared" si="887"/>
        <v>0.14453906203261446</v>
      </c>
      <c r="W4056" s="5">
        <f t="shared" si="888"/>
        <v>0.19725818861553346</v>
      </c>
      <c r="X4056" s="6">
        <f t="shared" si="889"/>
        <v>6.6256165342240214E-2</v>
      </c>
      <c r="Y4056" s="6">
        <f t="shared" si="890"/>
        <v>9.119333033742294E-2</v>
      </c>
      <c r="AA4056">
        <f>(O4056*constantes!$B$4)+(LN(110)*constantes!$B$5)+(LN(22)*constantes!$B$8)+(F4056*constantes!$B$9)</f>
        <v>23.409868764368586</v>
      </c>
      <c r="AB4056">
        <f t="shared" si="891"/>
        <v>6.9883054652788434E-2</v>
      </c>
      <c r="AC4056">
        <f>(O4056*constantes!$D$4)+(LN(110)*constantes!$D$5)+(LN(22)*constantes!$D$8)+(F4056*constantes!$D$9)</f>
        <v>25.50109645445777</v>
      </c>
      <c r="AD4056" s="7">
        <f t="shared" si="892"/>
        <v>3.1250958582138333E-2</v>
      </c>
      <c r="AF4056">
        <f>(O4056*constantes!$B$4)+(LN(125)*constantes!$B$5)+(LN(22.5)*constantes!$B$8)+(F4056*constantes!$B$9)</f>
        <v>23.664825701122982</v>
      </c>
      <c r="AG4056">
        <f t="shared" si="893"/>
        <v>8.9246869441510945E-2</v>
      </c>
      <c r="AH4056">
        <f>(O4056*constantes!$D$4)+(LN(125)*constantes!$D$5)+(LN(22.5)*constantes!$D$8)+(F4056*constantes!$D$9)</f>
        <v>25.872169471066002</v>
      </c>
      <c r="AI4056">
        <f t="shared" si="894"/>
        <v>4.4971857043080821E-2</v>
      </c>
    </row>
    <row r="4057" spans="1:35" x14ac:dyDescent="0.25">
      <c r="A4057" s="11">
        <v>4056</v>
      </c>
      <c r="B4057">
        <v>0</v>
      </c>
      <c r="C4057">
        <v>40</v>
      </c>
      <c r="D4057">
        <v>0</v>
      </c>
      <c r="E4057">
        <v>0</v>
      </c>
      <c r="F4057">
        <v>0</v>
      </c>
      <c r="G4057">
        <v>136</v>
      </c>
      <c r="H4057">
        <v>22.72</v>
      </c>
      <c r="I4057">
        <f>IF(AND(B4057=1,E4057=0),V4057,IF(AND(B4057=1,E4057=1),W4057,IF(AND(B4057=0,E4057=0),X4057,IF(AND(B4057=0,E4057=1),Y4057,ERROR))))</f>
        <v>2.9814803790004896E-2</v>
      </c>
      <c r="K4057">
        <f t="shared" si="882"/>
        <v>2.3477142937900042E-2</v>
      </c>
      <c r="L4057">
        <f t="shared" si="883"/>
        <v>1.6258639030403699E-2</v>
      </c>
      <c r="M4057" s="22" t="str">
        <f t="shared" si="895"/>
        <v>Elevated Risk</v>
      </c>
      <c r="O4057">
        <f t="shared" si="884"/>
        <v>3.6888794541139363</v>
      </c>
      <c r="P4057">
        <f t="shared" si="885"/>
        <v>4.9126548857360524</v>
      </c>
      <c r="Q4057">
        <f t="shared" si="886"/>
        <v>3.1232455938529506</v>
      </c>
      <c r="R4057">
        <f>(O4057*constantes!$B$4)+(P4057*constantes!$B$5)+(D4057*constantes!$B$6)+(Q4057*constantes!$B$8)+(F4057*constantes!$B$9)</f>
        <v>23.07271742034856</v>
      </c>
      <c r="S4057" s="4">
        <f>(O4057*constantes!$B$4)+(P4057*constantes!$C$5)+(D4057*constantes!$B$6)+(Q4057*constantes!$B$8)+(F4057*constantes!$B$9)</f>
        <v>23.42466001636269</v>
      </c>
      <c r="T4057">
        <f>(O4057*constantes!$D$4)+(P4057*constantes!$D$5)+(D4057*constantes!$D$6)+(Q4057*constantes!$D$8)+(F4057*constantes!$D$9)</f>
        <v>25.45331458069893</v>
      </c>
      <c r="U4057">
        <f>(O4057*constantes!$D$4)+(P4057*constantes!$E$5)+(D4057*constantes!$D$6)+(Q4057*constantes!$D$8)+(F4057*constantes!$D$9)</f>
        <v>25.796021385527876</v>
      </c>
      <c r="V4057" s="5">
        <f t="shared" si="887"/>
        <v>5.0396989689845961E-2</v>
      </c>
      <c r="W4057" s="5">
        <f t="shared" si="888"/>
        <v>7.088658861294872E-2</v>
      </c>
      <c r="X4057" s="6">
        <f t="shared" si="889"/>
        <v>2.9814803790004896E-2</v>
      </c>
      <c r="Y4057" s="6">
        <f t="shared" si="890"/>
        <v>4.1744314456953591E-2</v>
      </c>
      <c r="AA4057">
        <f>(O4057*constantes!$B$4)+(LN(110)*constantes!$B$5)+(LN(22)*constantes!$B$8)+(F4057*constantes!$B$9)</f>
        <v>22.653587028201589</v>
      </c>
      <c r="AB4057">
        <f t="shared" si="891"/>
        <v>3.3434567241904078E-2</v>
      </c>
      <c r="AC4057">
        <f>(O4057*constantes!$D$4)+(LN(110)*constantes!$D$5)+(LN(22)*constantes!$D$8)+(F4057*constantes!$D$9)</f>
        <v>24.840022896226397</v>
      </c>
      <c r="AD4057" s="7">
        <f t="shared" si="892"/>
        <v>1.6258639030403699E-2</v>
      </c>
      <c r="AF4057">
        <f>(O4057*constantes!$B$4)+(LN(125)*constantes!$B$5)+(LN(22.5)*constantes!$B$8)+(F4057*constantes!$B$9)</f>
        <v>22.908543964955982</v>
      </c>
      <c r="AG4057">
        <f t="shared" si="893"/>
        <v>4.2933030992125865E-2</v>
      </c>
      <c r="AH4057">
        <f>(O4057*constantes!$D$4)+(LN(125)*constantes!$D$5)+(LN(22.5)*constantes!$D$8)+(F4057*constantes!$D$9)</f>
        <v>25.211095912834629</v>
      </c>
      <c r="AI4057">
        <f t="shared" si="894"/>
        <v>2.3477142937900042E-2</v>
      </c>
    </row>
    <row r="4058" spans="1:35" x14ac:dyDescent="0.25">
      <c r="A4058" s="11">
        <v>4057</v>
      </c>
      <c r="B4058">
        <v>1</v>
      </c>
      <c r="C4058">
        <v>63</v>
      </c>
      <c r="D4058">
        <v>1</v>
      </c>
      <c r="E4058">
        <v>1</v>
      </c>
      <c r="F4058">
        <v>0</v>
      </c>
      <c r="G4058">
        <v>192.5</v>
      </c>
      <c r="H4058">
        <v>26.18</v>
      </c>
      <c r="I4058">
        <f>IF(AND(B4058=1,E4058=0),V4058,IF(AND(B4058=1,E4058=1),W4058,IF(AND(B4058=0,E4058=0),X4058,IF(AND(B4058=0,E4058=1),Y4058,ERROR))))</f>
        <v>0.7390659084434581</v>
      </c>
      <c r="K4058">
        <f t="shared" si="882"/>
        <v>0.16512470507308763</v>
      </c>
      <c r="L4058">
        <f t="shared" si="883"/>
        <v>0.13051783749446544</v>
      </c>
      <c r="M4058" s="22" t="str">
        <f t="shared" si="895"/>
        <v>'&gt;30%</v>
      </c>
      <c r="O4058">
        <f t="shared" si="884"/>
        <v>4.1431347263915326</v>
      </c>
      <c r="P4058">
        <f t="shared" si="885"/>
        <v>5.2600961537278392</v>
      </c>
      <c r="Q4058">
        <f t="shared" si="886"/>
        <v>3.2649957604817539</v>
      </c>
      <c r="R4058">
        <f>(O4058*constantes!$B$4)+(P4058*constantes!$B$5)+(D4058*constantes!$B$6)+(Q4058*constantes!$B$8)+(F4058*constantes!$B$9)</f>
        <v>25.953232539762347</v>
      </c>
      <c r="S4058" s="4">
        <f>(O4058*constantes!$B$4)+(P4058*constantes!$C$5)+(D4058*constantes!$B$6)+(Q4058*constantes!$B$8)+(F4058*constantes!$B$9)</f>
        <v>26.33006582821541</v>
      </c>
      <c r="T4058">
        <f>(O4058*constantes!$D$4)+(P4058*constantes!$D$5)+(D4058*constantes!$D$6)+(Q4058*constantes!$D$8)+(F4058*constantes!$D$9)</f>
        <v>28.357845764271083</v>
      </c>
      <c r="U4058">
        <f>(O4058*constantes!$D$4)+(P4058*constantes!$E$5)+(D4058*constantes!$D$6)+(Q4058*constantes!$D$8)+(F4058*constantes!$D$9)</f>
        <v>28.724790071955141</v>
      </c>
      <c r="V4058" s="5">
        <f t="shared" si="887"/>
        <v>0.60214722793063324</v>
      </c>
      <c r="W4058" s="5">
        <f t="shared" si="888"/>
        <v>0.7390659084434581</v>
      </c>
      <c r="X4058" s="6">
        <f t="shared" si="889"/>
        <v>0.42454760800465663</v>
      </c>
      <c r="Y4058" s="6">
        <f t="shared" si="890"/>
        <v>0.54958031945863439</v>
      </c>
      <c r="AA4058">
        <f>(O4058*constantes!$B$4)+(LN(110)*constantes!$B$5)+(LN(22)*constantes!$B$8)+(F4058*constantes!$B$9)</f>
        <v>24.067665520590854</v>
      </c>
      <c r="AB4058">
        <f t="shared" si="891"/>
        <v>0.13051783749446544</v>
      </c>
      <c r="AC4058">
        <f>(O4058*constantes!$D$4)+(LN(110)*constantes!$D$5)+(LN(22)*constantes!$D$8)+(F4058*constantes!$D$9)</f>
        <v>26.076083289962796</v>
      </c>
      <c r="AD4058" s="7">
        <f t="shared" si="892"/>
        <v>5.4860361374715505E-2</v>
      </c>
      <c r="AF4058">
        <f>(O4058*constantes!$B$4)+(LN(125)*constantes!$B$5)+(LN(22.5)*constantes!$B$8)+(F4058*constantes!$B$9)</f>
        <v>24.322622457345251</v>
      </c>
      <c r="AG4058">
        <f t="shared" si="893"/>
        <v>0.16512470507308763</v>
      </c>
      <c r="AH4058">
        <f>(O4058*constantes!$D$4)+(LN(125)*constantes!$D$5)+(LN(22.5)*constantes!$D$8)+(F4058*constantes!$D$9)</f>
        <v>26.447156306571028</v>
      </c>
      <c r="AI4058">
        <f t="shared" si="894"/>
        <v>7.8518559479420769E-2</v>
      </c>
    </row>
    <row r="4059" spans="1:35" x14ac:dyDescent="0.25">
      <c r="A4059" s="11">
        <v>4058</v>
      </c>
      <c r="B4059">
        <v>0</v>
      </c>
      <c r="C4059">
        <v>61</v>
      </c>
      <c r="D4059">
        <v>0</v>
      </c>
      <c r="E4059">
        <v>1</v>
      </c>
      <c r="F4059">
        <v>1</v>
      </c>
      <c r="G4059">
        <v>200</v>
      </c>
      <c r="H4059">
        <v>29.5</v>
      </c>
      <c r="I4059">
        <f>IF(AND(B4059=1,E4059=0),V4059,IF(AND(B4059=1,E4059=1),W4059,IF(AND(B4059=0,E4059=0),X4059,IF(AND(B4059=0,E4059=1),Y4059,ERROR))))</f>
        <v>0.63808242695931594</v>
      </c>
      <c r="K4059">
        <f t="shared" si="882"/>
        <v>0.15041414047989821</v>
      </c>
      <c r="L4059">
        <f t="shared" si="883"/>
        <v>0.10637877380707761</v>
      </c>
      <c r="M4059" s="22" t="str">
        <f t="shared" si="895"/>
        <v>'&gt;30%</v>
      </c>
      <c r="O4059">
        <f t="shared" si="884"/>
        <v>4.1108738641733114</v>
      </c>
      <c r="P4059">
        <f t="shared" si="885"/>
        <v>5.2983173665480363</v>
      </c>
      <c r="Q4059">
        <f t="shared" si="886"/>
        <v>3.3843902633457743</v>
      </c>
      <c r="R4059">
        <f>(O4059*constantes!$B$4)+(P4059*constantes!$B$5)+(D4059*constantes!$B$6)+(Q4059*constantes!$B$8)+(F4059*constantes!$B$9)</f>
        <v>25.840431553625514</v>
      </c>
      <c r="S4059" s="4">
        <f>(O4059*constantes!$B$4)+(P4059*constantes!$C$5)+(D4059*constantes!$B$6)+(Q4059*constantes!$B$8)+(F4059*constantes!$B$9)</f>
        <v>26.220003009765012</v>
      </c>
      <c r="T4059">
        <f>(O4059*constantes!$D$4)+(P4059*constantes!$D$5)+(D4059*constantes!$D$6)+(Q4059*constantes!$D$8)+(F4059*constantes!$D$9)</f>
        <v>28.597564971258237</v>
      </c>
      <c r="U4059">
        <f>(O4059*constantes!$D$4)+(P4059*constantes!$E$5)+(D4059*constantes!$D$6)+(Q4059*constantes!$D$8)+(F4059*constantes!$D$9)</f>
        <v>28.967175590748624</v>
      </c>
      <c r="V4059" s="5">
        <f t="shared" si="887"/>
        <v>0.5610443627487216</v>
      </c>
      <c r="W4059" s="5">
        <f t="shared" si="888"/>
        <v>0.69984800858609808</v>
      </c>
      <c r="X4059" s="6">
        <f t="shared" si="889"/>
        <v>0.50455231017479929</v>
      </c>
      <c r="Y4059" s="6">
        <f t="shared" si="890"/>
        <v>0.63808242695931594</v>
      </c>
      <c r="AA4059">
        <f>(O4059*constantes!$B$4)+(LN(110)*constantes!$B$5)+(LN(22)*constantes!$B$8)+(F4059*constantes!$B$9)</f>
        <v>24.498838746940024</v>
      </c>
      <c r="AB4059">
        <f t="shared" si="891"/>
        <v>0.19365962230312839</v>
      </c>
      <c r="AC4059">
        <f>(O4059*constantes!$D$4)+(LN(110)*constantes!$D$5)+(LN(22)*constantes!$D$8)+(F4059*constantes!$D$9)</f>
        <v>26.765929225606659</v>
      </c>
      <c r="AD4059" s="7">
        <f t="shared" si="892"/>
        <v>0.10637877380707761</v>
      </c>
      <c r="AF4059">
        <f>(O4059*constantes!$B$4)+(LN(125)*constantes!$B$5)+(LN(22.5)*constantes!$B$8)+(F4059*constantes!$B$9)</f>
        <v>24.753795683694413</v>
      </c>
      <c r="AG4059">
        <f t="shared" si="893"/>
        <v>0.24252066759978341</v>
      </c>
      <c r="AH4059">
        <f>(O4059*constantes!$D$4)+(LN(125)*constantes!$D$5)+(LN(22.5)*constantes!$D$8)+(F4059*constantes!$D$9)</f>
        <v>27.137002242214891</v>
      </c>
      <c r="AI4059">
        <f t="shared" si="894"/>
        <v>0.15041414047989821</v>
      </c>
    </row>
    <row r="4060" spans="1:35" x14ac:dyDescent="0.25">
      <c r="A4060" s="11">
        <v>4059</v>
      </c>
      <c r="B4060">
        <v>1</v>
      </c>
      <c r="C4060">
        <v>43</v>
      </c>
      <c r="D4060">
        <v>0</v>
      </c>
      <c r="E4060">
        <v>0</v>
      </c>
      <c r="F4060">
        <v>0</v>
      </c>
      <c r="G4060">
        <v>115</v>
      </c>
      <c r="H4060">
        <v>25.46</v>
      </c>
      <c r="I4060">
        <f>IF(AND(B4060=1,E4060=0),V4060,IF(AND(B4060=1,E4060=1),W4060,IF(AND(B4060=0,E4060=0),X4060,IF(AND(B4060=0,E4060=1),Y4060,ERROR))))</f>
        <v>5.0606569430922455E-2</v>
      </c>
      <c r="K4060">
        <f t="shared" si="882"/>
        <v>5.3478442485207722E-2</v>
      </c>
      <c r="L4060">
        <f t="shared" si="883"/>
        <v>4.169811677585733E-2</v>
      </c>
      <c r="M4060" s="22" t="str">
        <f t="shared" si="895"/>
        <v>NORMAL</v>
      </c>
      <c r="O4060">
        <f t="shared" si="884"/>
        <v>3.7612001156935624</v>
      </c>
      <c r="P4060">
        <f t="shared" si="885"/>
        <v>4.7449321283632502</v>
      </c>
      <c r="Q4060">
        <f t="shared" si="886"/>
        <v>3.2371085931292605</v>
      </c>
      <c r="R4060">
        <f>(O4060*constantes!$B$4)+(P4060*constantes!$B$5)+(D4060*constantes!$B$6)+(Q4060*constantes!$B$8)+(F4060*constantes!$B$9)</f>
        <v>23.076976784208615</v>
      </c>
      <c r="S4060" s="4">
        <f>(O4060*constantes!$B$4)+(P4060*constantes!$C$5)+(D4060*constantes!$B$6)+(Q4060*constantes!$B$8)+(F4060*constantes!$B$9)</f>
        <v>23.416903721884559</v>
      </c>
      <c r="T4060">
        <f>(O4060*constantes!$D$4)+(P4060*constantes!$D$5)+(D4060*constantes!$D$6)+(Q4060*constantes!$D$8)+(F4060*constantes!$D$9)</f>
        <v>25.236527600241889</v>
      </c>
      <c r="U4060">
        <f>(O4060*constantes!$D$4)+(P4060*constantes!$E$5)+(D4060*constantes!$D$6)+(Q4060*constantes!$D$8)+(F4060*constantes!$D$9)</f>
        <v>25.567534065516508</v>
      </c>
      <c r="V4060" s="5">
        <f t="shared" si="887"/>
        <v>5.0606569430922455E-2</v>
      </c>
      <c r="W4060" s="5">
        <f t="shared" si="888"/>
        <v>7.03586358045305E-2</v>
      </c>
      <c r="X4060" s="6">
        <f t="shared" si="889"/>
        <v>2.4074525671972657E-2</v>
      </c>
      <c r="Y4060" s="6">
        <f t="shared" si="890"/>
        <v>3.3361519298361397E-2</v>
      </c>
      <c r="AA4060">
        <f>(O4060*constantes!$B$4)+(LN(110)*constantes!$B$5)+(LN(22)*constantes!$B$8)+(F4060*constantes!$B$9)</f>
        <v>22.8787183548725</v>
      </c>
      <c r="AB4060">
        <f t="shared" si="891"/>
        <v>4.169811677585733E-2</v>
      </c>
      <c r="AC4060">
        <f>(O4060*constantes!$D$4)+(LN(110)*constantes!$D$5)+(LN(22)*constantes!$D$8)+(F4060*constantes!$D$9)</f>
        <v>25.036812478830871</v>
      </c>
      <c r="AD4060" s="7">
        <f t="shared" si="892"/>
        <v>1.975954812069991E-2</v>
      </c>
      <c r="AF4060">
        <f>(O4060*constantes!$B$4)+(LN(125)*constantes!$B$5)+(LN(22.5)*constantes!$B$8)+(F4060*constantes!$B$9)</f>
        <v>23.133675291626897</v>
      </c>
      <c r="AG4060">
        <f t="shared" si="893"/>
        <v>5.3478442485207722E-2</v>
      </c>
      <c r="AH4060">
        <f>(O4060*constantes!$D$4)+(LN(125)*constantes!$D$5)+(LN(22.5)*constantes!$D$8)+(F4060*constantes!$D$9)</f>
        <v>25.407885495439103</v>
      </c>
      <c r="AI4060">
        <f t="shared" si="894"/>
        <v>2.8509711637591306E-2</v>
      </c>
    </row>
    <row r="4061" spans="1:35" x14ac:dyDescent="0.25">
      <c r="A4061" s="11">
        <v>4060</v>
      </c>
      <c r="B4061">
        <v>1</v>
      </c>
      <c r="C4061">
        <v>42</v>
      </c>
      <c r="D4061">
        <v>0</v>
      </c>
      <c r="E4061">
        <v>0</v>
      </c>
      <c r="F4061">
        <v>0</v>
      </c>
      <c r="G4061">
        <v>120</v>
      </c>
      <c r="H4061">
        <v>28.47</v>
      </c>
      <c r="I4061">
        <f>IF(AND(B4061=1,E4061=0),V4061,IF(AND(B4061=1,E4061=1),W4061,IF(AND(B4061=0,E4061=0),X4061,IF(AND(B4061=0,E4061=1),Y4061,ERROR))))</f>
        <v>5.5469051965168714E-2</v>
      </c>
      <c r="K4061">
        <f t="shared" si="882"/>
        <v>4.9796912096185753E-2</v>
      </c>
      <c r="L4061">
        <f t="shared" si="883"/>
        <v>3.8810869283687155E-2</v>
      </c>
      <c r="M4061" s="22" t="str">
        <f t="shared" si="895"/>
        <v>Elevated Risk</v>
      </c>
      <c r="O4061">
        <f t="shared" si="884"/>
        <v>3.7376696182833684</v>
      </c>
      <c r="P4061">
        <f t="shared" si="885"/>
        <v>4.7874917427820458</v>
      </c>
      <c r="Q4061">
        <f t="shared" si="886"/>
        <v>3.3488509012899463</v>
      </c>
      <c r="R4061">
        <f>(O4061*constantes!$B$4)+(P4061*constantes!$B$5)+(D4061*constantes!$B$6)+(Q4061*constantes!$B$8)+(F4061*constantes!$B$9)</f>
        <v>23.171264726147143</v>
      </c>
      <c r="S4061" s="4">
        <f>(O4061*constantes!$B$4)+(P4061*constantes!$C$5)+(D4061*constantes!$B$6)+(Q4061*constantes!$B$8)+(F4061*constantes!$B$9)</f>
        <v>23.51424063460005</v>
      </c>
      <c r="T4061">
        <f>(O4061*constantes!$D$4)+(P4061*constantes!$D$5)+(D4061*constantes!$D$6)+(Q4061*constantes!$D$8)+(F4061*constantes!$D$9)</f>
        <v>25.349344089695855</v>
      </c>
      <c r="U4061">
        <f>(O4061*constantes!$D$4)+(P4061*constantes!$E$5)+(D4061*constantes!$D$6)+(Q4061*constantes!$D$8)+(F4061*constantes!$D$9)</f>
        <v>25.68331951367233</v>
      </c>
      <c r="V4061" s="5">
        <f t="shared" si="887"/>
        <v>5.5469051965168714E-2</v>
      </c>
      <c r="W4061" s="5">
        <f t="shared" si="888"/>
        <v>7.7266530110076892E-2</v>
      </c>
      <c r="X4061" s="6">
        <f t="shared" si="889"/>
        <v>2.6910642829138021E-2</v>
      </c>
      <c r="Y4061" s="6">
        <f t="shared" si="890"/>
        <v>3.7379352714981828E-2</v>
      </c>
      <c r="AA4061">
        <f>(O4061*constantes!$B$4)+(LN(110)*constantes!$B$5)+(LN(22)*constantes!$B$8)+(F4061*constantes!$B$9)</f>
        <v>22.805468857654464</v>
      </c>
      <c r="AB4061">
        <f t="shared" si="891"/>
        <v>3.8810869283687155E-2</v>
      </c>
      <c r="AC4061">
        <f>(O4061*constantes!$D$4)+(LN(110)*constantes!$D$5)+(LN(22)*constantes!$D$8)+(F4061*constantes!$D$9)</f>
        <v>24.972784348242914</v>
      </c>
      <c r="AD4061" s="7">
        <f t="shared" si="892"/>
        <v>1.8545470669847686E-2</v>
      </c>
      <c r="AF4061">
        <f>(O4061*constantes!$B$4)+(LN(125)*constantes!$B$5)+(LN(22.5)*constantes!$B$8)+(F4061*constantes!$B$9)</f>
        <v>23.060425794408857</v>
      </c>
      <c r="AG4061">
        <f t="shared" si="893"/>
        <v>4.9796912096185753E-2</v>
      </c>
      <c r="AH4061">
        <f>(O4061*constantes!$D$4)+(LN(125)*constantes!$D$5)+(LN(22.5)*constantes!$D$8)+(F4061*constantes!$D$9)</f>
        <v>25.343857364851146</v>
      </c>
      <c r="AI4061">
        <f t="shared" si="894"/>
        <v>2.676538428771702E-2</v>
      </c>
    </row>
    <row r="4062" spans="1:35" x14ac:dyDescent="0.25">
      <c r="A4062" s="11">
        <v>4061</v>
      </c>
      <c r="B4062">
        <v>1</v>
      </c>
      <c r="C4062">
        <v>62</v>
      </c>
      <c r="D4062">
        <v>1</v>
      </c>
      <c r="E4062">
        <v>0</v>
      </c>
      <c r="F4062">
        <v>0</v>
      </c>
      <c r="G4062">
        <v>104</v>
      </c>
      <c r="H4062">
        <v>24.02</v>
      </c>
      <c r="I4062">
        <f>IF(AND(B4062=1,E4062=0),V4062,IF(AND(B4062=1,E4062=1),W4062,IF(AND(B4062=0,E4062=0),X4062,IF(AND(B4062=0,E4062=1),Y4062,ERROR))))</f>
        <v>0.23000367720254999</v>
      </c>
      <c r="K4062">
        <f t="shared" si="882"/>
        <v>0.15777159470264646</v>
      </c>
      <c r="L4062">
        <f t="shared" si="883"/>
        <v>0.12458920296857934</v>
      </c>
      <c r="M4062" s="22" t="str">
        <f t="shared" si="895"/>
        <v>Elevated Risk</v>
      </c>
      <c r="O4062">
        <f t="shared" si="884"/>
        <v>4.1271343850450917</v>
      </c>
      <c r="P4062">
        <f t="shared" si="885"/>
        <v>4.6443908991413725</v>
      </c>
      <c r="Q4062">
        <f t="shared" si="886"/>
        <v>3.1788868166518376</v>
      </c>
      <c r="R4062">
        <f>(O4062*constantes!$B$4)+(P4062*constantes!$B$5)+(D4062*constantes!$B$6)+(Q4062*constantes!$B$8)+(F4062*constantes!$B$9)</f>
        <v>24.692977026086226</v>
      </c>
      <c r="S4062" s="4">
        <f>(O4062*constantes!$B$4)+(P4062*constantes!$C$5)+(D4062*constantes!$B$6)+(Q4062*constantes!$B$8)+(F4062*constantes!$B$9)</f>
        <v>25.025701190100715</v>
      </c>
      <c r="T4062">
        <f>(O4062*constantes!$D$4)+(P4062*constantes!$D$5)+(D4062*constantes!$D$6)+(Q4062*constantes!$D$8)+(F4062*constantes!$D$9)</f>
        <v>26.538361050231661</v>
      </c>
      <c r="U4062">
        <f>(O4062*constantes!$D$4)+(P4062*constantes!$E$5)+(D4062*constantes!$D$6)+(Q4062*constantes!$D$8)+(F4062*constantes!$D$9)</f>
        <v>26.862353759355759</v>
      </c>
      <c r="V4062" s="5">
        <f t="shared" si="887"/>
        <v>0.23000367720254999</v>
      </c>
      <c r="W4062" s="5">
        <f t="shared" si="888"/>
        <v>0.30548980537807657</v>
      </c>
      <c r="X4062" s="6">
        <f t="shared" si="889"/>
        <v>8.5686144987193402E-2</v>
      </c>
      <c r="Y4062" s="6">
        <f t="shared" si="890"/>
        <v>0.11649519719096357</v>
      </c>
      <c r="AA4062">
        <f>(O4062*constantes!$B$4)+(LN(110)*constantes!$B$5)+(LN(22)*constantes!$B$8)+(F4062*constantes!$B$9)</f>
        <v>24.017857097993041</v>
      </c>
      <c r="AB4062">
        <f t="shared" si="891"/>
        <v>0.12458920296857934</v>
      </c>
      <c r="AC4062">
        <f>(O4062*constantes!$D$4)+(LN(110)*constantes!$D$5)+(LN(22)*constantes!$D$8)+(F4062*constantes!$D$9)</f>
        <v>26.032545241135235</v>
      </c>
      <c r="AD4062" s="7">
        <f t="shared" si="892"/>
        <v>5.2585681787711391E-2</v>
      </c>
      <c r="AF4062">
        <f>(O4062*constantes!$B$4)+(LN(125)*constantes!$B$5)+(LN(22.5)*constantes!$B$8)+(F4062*constantes!$B$9)</f>
        <v>24.27281403474743</v>
      </c>
      <c r="AG4062">
        <f t="shared" si="893"/>
        <v>0.15777159470264646</v>
      </c>
      <c r="AH4062">
        <f>(O4062*constantes!$D$4)+(LN(125)*constantes!$D$5)+(LN(22.5)*constantes!$D$8)+(F4062*constantes!$D$9)</f>
        <v>26.403618257743467</v>
      </c>
      <c r="AI4062">
        <f t="shared" si="894"/>
        <v>7.5302674960658122E-2</v>
      </c>
    </row>
    <row r="4063" spans="1:35" x14ac:dyDescent="0.25">
      <c r="A4063" s="11">
        <v>4062</v>
      </c>
      <c r="B4063">
        <v>0</v>
      </c>
      <c r="C4063">
        <v>36</v>
      </c>
      <c r="D4063">
        <v>0</v>
      </c>
      <c r="E4063">
        <v>0</v>
      </c>
      <c r="F4063">
        <v>0</v>
      </c>
      <c r="G4063">
        <v>116</v>
      </c>
      <c r="H4063">
        <v>22.16</v>
      </c>
      <c r="I4063">
        <f>IF(AND(B4063=1,E4063=0),V4063,IF(AND(B4063=1,E4063=1),W4063,IF(AND(B4063=0,E4063=0),X4063,IF(AND(B4063=0,E4063=1),Y4063,ERROR))))</f>
        <v>1.4239948614340747E-2</v>
      </c>
      <c r="K4063">
        <f t="shared" si="882"/>
        <v>1.7677356619603457E-2</v>
      </c>
      <c r="L4063">
        <f t="shared" si="883"/>
        <v>1.2230943924327331E-2</v>
      </c>
      <c r="M4063" s="22" t="str">
        <f t="shared" si="895"/>
        <v>NORMAL</v>
      </c>
      <c r="O4063">
        <f t="shared" si="884"/>
        <v>3.5835189384561099</v>
      </c>
      <c r="P4063">
        <f t="shared" si="885"/>
        <v>4.7535901911063645</v>
      </c>
      <c r="Q4063">
        <f t="shared" si="886"/>
        <v>3.0982888618790829</v>
      </c>
      <c r="R4063">
        <f>(O4063*constantes!$B$4)+(P4063*constantes!$B$5)+(D4063*constantes!$B$6)+(Q4063*constantes!$B$8)+(F4063*constantes!$B$9)</f>
        <v>22.429871667405806</v>
      </c>
      <c r="S4063" s="4">
        <f>(O4063*constantes!$B$4)+(P4063*constantes!$C$5)+(D4063*constantes!$B$6)+(Q4063*constantes!$B$8)+(F4063*constantes!$B$9)</f>
        <v>22.770418868696666</v>
      </c>
      <c r="T4063">
        <f>(O4063*constantes!$D$4)+(P4063*constantes!$D$5)+(D4063*constantes!$D$6)+(Q4063*constantes!$D$8)+(F4063*constantes!$D$9)</f>
        <v>24.706427442965452</v>
      </c>
      <c r="U4063">
        <f>(O4063*constantes!$D$4)+(P4063*constantes!$E$5)+(D4063*constantes!$D$6)+(Q4063*constantes!$D$8)+(F4063*constantes!$D$9)</f>
        <v>25.03803789469703</v>
      </c>
      <c r="V4063" s="5">
        <f t="shared" si="887"/>
        <v>2.6823167525460545E-2</v>
      </c>
      <c r="W4063" s="5">
        <f t="shared" si="888"/>
        <v>3.7499501110551114E-2</v>
      </c>
      <c r="X4063" s="6">
        <f t="shared" si="889"/>
        <v>1.4239948614340747E-2</v>
      </c>
      <c r="Y4063" s="6">
        <f t="shared" si="890"/>
        <v>1.9783535368387839E-2</v>
      </c>
      <c r="AA4063">
        <f>(O4063*constantes!$B$4)+(LN(110)*constantes!$B$5)+(LN(22)*constantes!$B$8)+(F4063*constantes!$B$9)</f>
        <v>22.325603957379403</v>
      </c>
      <c r="AB4063">
        <f t="shared" si="891"/>
        <v>2.4199659473180479E-2</v>
      </c>
      <c r="AC4063">
        <f>(O4063*constantes!$D$4)+(LN(110)*constantes!$D$5)+(LN(22)*constantes!$D$8)+(F4063*constantes!$D$9)</f>
        <v>24.553329557885352</v>
      </c>
      <c r="AD4063" s="7">
        <f t="shared" si="892"/>
        <v>1.2230943924327331E-2</v>
      </c>
      <c r="AF4063">
        <f>(O4063*constantes!$B$4)+(LN(125)*constantes!$B$5)+(LN(22.5)*constantes!$B$8)+(F4063*constantes!$B$9)</f>
        <v>22.580560894133793</v>
      </c>
      <c r="AG4063">
        <f t="shared" si="893"/>
        <v>3.1117023555229495E-2</v>
      </c>
      <c r="AH4063">
        <f>(O4063*constantes!$D$4)+(LN(125)*constantes!$D$5)+(LN(22.5)*constantes!$D$8)+(F4063*constantes!$D$9)</f>
        <v>24.924402574493584</v>
      </c>
      <c r="AI4063">
        <f t="shared" si="894"/>
        <v>1.7677356619603457E-2</v>
      </c>
    </row>
    <row r="4064" spans="1:35" x14ac:dyDescent="0.25">
      <c r="A4064" s="11">
        <v>4063</v>
      </c>
      <c r="B4064">
        <v>0</v>
      </c>
      <c r="C4064">
        <v>63</v>
      </c>
      <c r="D4064">
        <v>0</v>
      </c>
      <c r="E4064">
        <v>0</v>
      </c>
      <c r="F4064">
        <v>0</v>
      </c>
      <c r="G4064">
        <v>128</v>
      </c>
      <c r="H4064">
        <v>26.92</v>
      </c>
      <c r="I4064">
        <f>IF(AND(B4064=1,E4064=0),V4064,IF(AND(B4064=1,E4064=1),W4064,IF(AND(B4064=0,E4064=0),X4064,IF(AND(B4064=0,E4064=1),Y4064,ERROR))))</f>
        <v>9.136187669112128E-2</v>
      </c>
      <c r="K4064">
        <f t="shared" si="882"/>
        <v>7.8518559479420769E-2</v>
      </c>
      <c r="L4064">
        <f t="shared" si="883"/>
        <v>5.4860361374715505E-2</v>
      </c>
      <c r="M4064" s="22" t="str">
        <f t="shared" si="895"/>
        <v>Elevated Risk</v>
      </c>
      <c r="O4064">
        <f t="shared" si="884"/>
        <v>4.1431347263915326</v>
      </c>
      <c r="P4064">
        <f t="shared" si="885"/>
        <v>4.8520302639196169</v>
      </c>
      <c r="Q4064">
        <f t="shared" si="886"/>
        <v>3.2928695047765273</v>
      </c>
      <c r="R4064">
        <f>(O4064*constantes!$B$4)+(P4064*constantes!$B$5)+(D4064*constantes!$B$6)+(Q4064*constantes!$B$8)+(F4064*constantes!$B$9)</f>
        <v>24.508805137161477</v>
      </c>
      <c r="S4064" s="4">
        <f>(O4064*constantes!$B$4)+(P4064*constantes!$C$5)+(D4064*constantes!$B$6)+(Q4064*constantes!$B$8)+(F4064*constantes!$B$9)</f>
        <v>24.856404585268677</v>
      </c>
      <c r="T4064">
        <f>(O4064*constantes!$D$4)+(P4064*constantes!$D$5)+(D4064*constantes!$D$6)+(Q4064*constantes!$D$8)+(F4064*constantes!$D$9)</f>
        <v>26.605563593941337</v>
      </c>
      <c r="U4064">
        <f>(O4064*constantes!$D$4)+(P4064*constantes!$E$5)+(D4064*constantes!$D$6)+(Q4064*constantes!$D$8)+(F4064*constantes!$D$9)</f>
        <v>26.944041225152368</v>
      </c>
      <c r="V4064" s="5">
        <f t="shared" si="887"/>
        <v>0.19539620701937288</v>
      </c>
      <c r="W4064" s="5">
        <f t="shared" si="888"/>
        <v>0.26491791146300259</v>
      </c>
      <c r="X4064" s="6">
        <f t="shared" si="889"/>
        <v>9.136187669112128E-2</v>
      </c>
      <c r="Y4064" s="6">
        <f t="shared" si="890"/>
        <v>0.12576055161511468</v>
      </c>
      <c r="AA4064">
        <f>(O4064*constantes!$B$4)+(LN(110)*constantes!$B$5)+(LN(22)*constantes!$B$8)+(F4064*constantes!$B$9)</f>
        <v>24.067665520590854</v>
      </c>
      <c r="AB4064">
        <f t="shared" si="891"/>
        <v>0.13051783749446544</v>
      </c>
      <c r="AC4064">
        <f>(O4064*constantes!$D$4)+(LN(110)*constantes!$D$5)+(LN(22)*constantes!$D$8)+(F4064*constantes!$D$9)</f>
        <v>26.076083289962796</v>
      </c>
      <c r="AD4064" s="7">
        <f t="shared" si="892"/>
        <v>5.4860361374715505E-2</v>
      </c>
      <c r="AF4064">
        <f>(O4064*constantes!$B$4)+(LN(125)*constantes!$B$5)+(LN(22.5)*constantes!$B$8)+(F4064*constantes!$B$9)</f>
        <v>24.322622457345251</v>
      </c>
      <c r="AG4064">
        <f t="shared" si="893"/>
        <v>0.16512470507308763</v>
      </c>
      <c r="AH4064">
        <f>(O4064*constantes!$D$4)+(LN(125)*constantes!$D$5)+(LN(22.5)*constantes!$D$8)+(F4064*constantes!$D$9)</f>
        <v>26.447156306571028</v>
      </c>
      <c r="AI4064">
        <f t="shared" si="894"/>
        <v>7.8518559479420769E-2</v>
      </c>
    </row>
    <row r="4065" spans="1:35" x14ac:dyDescent="0.25">
      <c r="A4065" s="11">
        <v>4064</v>
      </c>
      <c r="B4065">
        <v>1</v>
      </c>
      <c r="C4065">
        <v>47</v>
      </c>
      <c r="D4065">
        <v>0</v>
      </c>
      <c r="E4065">
        <v>1</v>
      </c>
      <c r="F4065">
        <v>0</v>
      </c>
      <c r="G4065">
        <v>137.5</v>
      </c>
      <c r="H4065">
        <v>31.98</v>
      </c>
      <c r="I4065">
        <f>IF(AND(B4065=1,E4065=0),V4065,IF(AND(B4065=1,E4065=1),W4065,IF(AND(B4065=0,E4065=0),X4065,IF(AND(B4065=0,E4065=1),Y4065,ERROR))))</f>
        <v>0.1501381607879021</v>
      </c>
      <c r="K4065">
        <f t="shared" si="882"/>
        <v>6.9930001122808005E-2</v>
      </c>
      <c r="L4065">
        <f t="shared" si="883"/>
        <v>5.4631350702972536E-2</v>
      </c>
      <c r="M4065" s="22" t="str">
        <f t="shared" si="895"/>
        <v>Elevated Risk</v>
      </c>
      <c r="O4065">
        <f t="shared" si="884"/>
        <v>3.8501476017100584</v>
      </c>
      <c r="P4065">
        <f t="shared" si="885"/>
        <v>4.9236239171066263</v>
      </c>
      <c r="Q4065">
        <f t="shared" si="886"/>
        <v>3.4651107074058083</v>
      </c>
      <c r="R4065">
        <f>(O4065*constantes!$B$4)+(P4065*constantes!$B$5)+(D4065*constantes!$B$6)+(Q4065*constantes!$B$8)+(F4065*constantes!$B$9)</f>
        <v>23.866107549875608</v>
      </c>
      <c r="S4065" s="4">
        <f>(O4065*constantes!$B$4)+(P4065*constantes!$C$5)+(D4065*constantes!$B$6)+(Q4065*constantes!$B$8)+(F4065*constantes!$B$9)</f>
        <v>24.218835967297125</v>
      </c>
      <c r="T4065">
        <f>(O4065*constantes!$D$4)+(P4065*constantes!$D$5)+(D4065*constantes!$D$6)+(Q4065*constantes!$D$8)+(F4065*constantes!$D$9)</f>
        <v>26.09776993641481</v>
      </c>
      <c r="U4065">
        <f>(O4065*constantes!$D$4)+(P4065*constantes!$E$5)+(D4065*constantes!$D$6)+(Q4065*constantes!$D$8)+(F4065*constantes!$D$9)</f>
        <v>26.441241940872168</v>
      </c>
      <c r="V4065" s="5">
        <f t="shared" si="887"/>
        <v>0.10803407349189686</v>
      </c>
      <c r="W4065" s="5">
        <f t="shared" si="888"/>
        <v>0.1501381607879021</v>
      </c>
      <c r="X4065" s="6">
        <f t="shared" si="889"/>
        <v>5.6028758750350516E-2</v>
      </c>
      <c r="Y4065" s="6">
        <f t="shared" si="890"/>
        <v>7.807410850936003E-2</v>
      </c>
      <c r="AA4065">
        <f>(O4065*constantes!$B$4)+(LN(110)*constantes!$B$5)+(LN(22)*constantes!$B$8)+(F4065*constantes!$B$9)</f>
        <v>23.155608320942413</v>
      </c>
      <c r="AB4065">
        <f t="shared" si="891"/>
        <v>5.4631350702972536E-2</v>
      </c>
      <c r="AC4065">
        <f>(O4065*constantes!$D$4)+(LN(110)*constantes!$D$5)+(LN(22)*constantes!$D$8)+(F4065*constantes!$D$9)</f>
        <v>25.278844814605776</v>
      </c>
      <c r="AD4065" s="7">
        <f t="shared" si="892"/>
        <v>2.5101986203356352E-2</v>
      </c>
      <c r="AF4065">
        <f>(O4065*constantes!$B$4)+(LN(125)*constantes!$B$5)+(LN(22.5)*constantes!$B$8)+(F4065*constantes!$B$9)</f>
        <v>23.410565257696806</v>
      </c>
      <c r="AG4065">
        <f t="shared" si="893"/>
        <v>6.9930001122808005E-2</v>
      </c>
      <c r="AH4065">
        <f>(O4065*constantes!$D$4)+(LN(125)*constantes!$D$5)+(LN(22.5)*constantes!$D$8)+(F4065*constantes!$D$9)</f>
        <v>25.649917831214008</v>
      </c>
      <c r="AI4065">
        <f t="shared" si="894"/>
        <v>3.6173927347526003E-2</v>
      </c>
    </row>
    <row r="4066" spans="1:35" x14ac:dyDescent="0.25">
      <c r="A4066" s="11">
        <v>4065</v>
      </c>
      <c r="B4066">
        <v>0</v>
      </c>
      <c r="C4066">
        <v>46</v>
      </c>
      <c r="D4066">
        <v>0</v>
      </c>
      <c r="E4066">
        <v>0</v>
      </c>
      <c r="F4066">
        <v>0</v>
      </c>
      <c r="G4066">
        <v>115</v>
      </c>
      <c r="H4066">
        <v>27.72</v>
      </c>
      <c r="I4066">
        <f>IF(AND(B4066=1,E4066=0),V4066,IF(AND(B4066=1,E4066=1),W4066,IF(AND(B4066=0,E4066=0),X4066,IF(AND(B4066=0,E4066=1),Y4066,ERROR))))</f>
        <v>3.011597050430237E-2</v>
      </c>
      <c r="K4066">
        <f t="shared" si="882"/>
        <v>3.4153313573738631E-2</v>
      </c>
      <c r="L4066">
        <f t="shared" si="883"/>
        <v>2.3692217580876362E-2</v>
      </c>
      <c r="M4066" s="22" t="str">
        <f t="shared" si="895"/>
        <v>NORMAL</v>
      </c>
      <c r="O4066">
        <f t="shared" si="884"/>
        <v>3.8286413964890951</v>
      </c>
      <c r="P4066">
        <f t="shared" si="885"/>
        <v>4.7449321283632502</v>
      </c>
      <c r="Q4066">
        <f t="shared" si="886"/>
        <v>3.3221541743217022</v>
      </c>
      <c r="R4066">
        <f>(O4066*constantes!$B$4)+(P4066*constantes!$B$5)+(D4066*constantes!$B$6)+(Q4066*constantes!$B$8)+(F4066*constantes!$B$9)</f>
        <v>23.354340379075808</v>
      </c>
      <c r="S4066" s="4">
        <f>(O4066*constantes!$B$4)+(P4066*constantes!$C$5)+(D4066*constantes!$B$6)+(Q4066*constantes!$B$8)+(F4066*constantes!$B$9)</f>
        <v>23.694267316751752</v>
      </c>
      <c r="T4066">
        <f>(O4066*constantes!$D$4)+(P4066*constantes!$D$5)+(D4066*constantes!$D$6)+(Q4066*constantes!$D$8)+(F4066*constantes!$D$9)</f>
        <v>25.463519599560822</v>
      </c>
      <c r="U4066">
        <f>(O4066*constantes!$D$4)+(P4066*constantes!$E$5)+(D4066*constantes!$D$6)+(Q4066*constantes!$D$8)+(F4066*constantes!$D$9)</f>
        <v>25.794526064835441</v>
      </c>
      <c r="V4066" s="5">
        <f t="shared" si="887"/>
        <v>6.6236281977332223E-2</v>
      </c>
      <c r="W4066" s="5">
        <f t="shared" si="888"/>
        <v>9.1787252978410949E-2</v>
      </c>
      <c r="X4066" s="6">
        <f t="shared" si="889"/>
        <v>3.011597050430237E-2</v>
      </c>
      <c r="Y4066" s="6">
        <f t="shared" si="890"/>
        <v>4.1683258414806801E-2</v>
      </c>
      <c r="AA4066">
        <f>(O4066*constantes!$B$4)+(LN(110)*constantes!$B$5)+(LN(22)*constantes!$B$8)+(F4066*constantes!$B$9)</f>
        <v>23.088660364337766</v>
      </c>
      <c r="AB4066">
        <f t="shared" si="891"/>
        <v>5.1185816914687488E-2</v>
      </c>
      <c r="AC4066">
        <f>(O4066*constantes!$D$4)+(LN(110)*constantes!$D$5)+(LN(22)*constantes!$D$8)+(F4066*constantes!$D$9)</f>
        <v>25.220324924765169</v>
      </c>
      <c r="AD4066" s="7">
        <f t="shared" si="892"/>
        <v>2.3692217580876362E-2</v>
      </c>
      <c r="AF4066">
        <f>(O4066*constantes!$B$4)+(LN(125)*constantes!$B$5)+(LN(22.5)*constantes!$B$8)+(F4066*constantes!$B$9)</f>
        <v>23.343617301092156</v>
      </c>
      <c r="AG4066">
        <f t="shared" si="893"/>
        <v>6.5553501255932511E-2</v>
      </c>
      <c r="AH4066">
        <f>(O4066*constantes!$D$4)+(LN(125)*constantes!$D$5)+(LN(22.5)*constantes!$D$8)+(F4066*constantes!$D$9)</f>
        <v>25.591397941373401</v>
      </c>
      <c r="AI4066">
        <f t="shared" si="894"/>
        <v>3.4153313573738631E-2</v>
      </c>
    </row>
    <row r="4067" spans="1:35" x14ac:dyDescent="0.25">
      <c r="A4067" s="11">
        <v>4066</v>
      </c>
      <c r="B4067">
        <v>0</v>
      </c>
      <c r="C4067">
        <v>54</v>
      </c>
      <c r="D4067">
        <v>0</v>
      </c>
      <c r="E4067">
        <v>1</v>
      </c>
      <c r="F4067">
        <v>1</v>
      </c>
      <c r="G4067">
        <v>187</v>
      </c>
      <c r="H4067">
        <v>29.94</v>
      </c>
      <c r="I4067">
        <f>IF(AND(B4067=1,E4067=0),V4067,IF(AND(B4067=1,E4067=1),W4067,IF(AND(B4067=0,E4067=0),X4067,IF(AND(B4067=0,E4067=1),Y4067,ERROR))))</f>
        <v>0.45422009305991429</v>
      </c>
      <c r="K4067">
        <f t="shared" si="882"/>
        <v>0.11040898047740255</v>
      </c>
      <c r="L4067">
        <f t="shared" si="883"/>
        <v>7.7552418825644676E-2</v>
      </c>
      <c r="M4067" s="22" t="str">
        <f t="shared" si="895"/>
        <v>'&gt;30%</v>
      </c>
      <c r="O4067">
        <f t="shared" si="884"/>
        <v>3.9889840465642745</v>
      </c>
      <c r="P4067">
        <f t="shared" si="885"/>
        <v>5.2311086168545868</v>
      </c>
      <c r="Q4067">
        <f t="shared" si="886"/>
        <v>3.3991953789914824</v>
      </c>
      <c r="R4067">
        <f>(O4067*constantes!$B$4)+(P4067*constantes!$B$5)+(D4067*constantes!$B$6)+(Q4067*constantes!$B$8)+(F4067*constantes!$B$9)</f>
        <v>25.348052871150411</v>
      </c>
      <c r="S4067" s="4">
        <f>(O4067*constantes!$B$4)+(P4067*constantes!$C$5)+(D4067*constantes!$B$6)+(Q4067*constantes!$B$8)+(F4067*constantes!$B$9)</f>
        <v>25.722809492461874</v>
      </c>
      <c r="T4067">
        <f>(O4067*constantes!$D$4)+(P4067*constantes!$D$5)+(D4067*constantes!$D$6)+(Q4067*constantes!$D$8)+(F4067*constantes!$D$9)</f>
        <v>28.084411196530482</v>
      </c>
      <c r="U4067">
        <f>(O4067*constantes!$D$4)+(P4067*constantes!$E$5)+(D4067*constantes!$D$6)+(Q4067*constantes!$D$8)+(F4067*constantes!$D$9)</f>
        <v>28.449333333642258</v>
      </c>
      <c r="V4067" s="5">
        <f t="shared" si="887"/>
        <v>0.39541425734806057</v>
      </c>
      <c r="W4067" s="5">
        <f t="shared" si="888"/>
        <v>0.51904936527845769</v>
      </c>
      <c r="X4067" s="6">
        <f t="shared" si="889"/>
        <v>0.34321346022090515</v>
      </c>
      <c r="Y4067" s="6">
        <f t="shared" si="890"/>
        <v>0.45422009305991429</v>
      </c>
      <c r="AA4067">
        <f>(O4067*constantes!$B$4)+(LN(110)*constantes!$B$5)+(LN(22)*constantes!$B$8)+(F4067*constantes!$B$9)</f>
        <v>24.119400620315794</v>
      </c>
      <c r="AB4067">
        <f t="shared" si="891"/>
        <v>0.13695067584724752</v>
      </c>
      <c r="AC4067">
        <f>(O4067*constantes!$D$4)+(LN(110)*constantes!$D$5)+(LN(22)*constantes!$D$8)+(F4067*constantes!$D$9)</f>
        <v>26.434258499605235</v>
      </c>
      <c r="AD4067" s="7">
        <f t="shared" si="892"/>
        <v>7.7552418825644676E-2</v>
      </c>
      <c r="AF4067">
        <f>(O4067*constantes!$B$4)+(LN(125)*constantes!$B$5)+(LN(22.5)*constantes!$B$8)+(F4067*constantes!$B$9)</f>
        <v>24.374357557070191</v>
      </c>
      <c r="AG4067">
        <f t="shared" si="893"/>
        <v>0.17308670808358906</v>
      </c>
      <c r="AH4067">
        <f>(O4067*constantes!$D$4)+(LN(125)*constantes!$D$5)+(LN(22.5)*constantes!$D$8)+(F4067*constantes!$D$9)</f>
        <v>26.805331516213467</v>
      </c>
      <c r="AI4067">
        <f t="shared" si="894"/>
        <v>0.11040898047740255</v>
      </c>
    </row>
    <row r="4068" spans="1:35" x14ac:dyDescent="0.25">
      <c r="A4068" s="11">
        <v>4067</v>
      </c>
      <c r="B4068">
        <v>0</v>
      </c>
      <c r="C4068">
        <v>58</v>
      </c>
      <c r="D4068">
        <v>0</v>
      </c>
      <c r="E4068">
        <v>1</v>
      </c>
      <c r="F4068">
        <v>0</v>
      </c>
      <c r="G4068">
        <v>121</v>
      </c>
      <c r="H4068">
        <v>35.19</v>
      </c>
      <c r="I4068">
        <f>IF(AND(B4068=1,E4068=0),V4068,IF(AND(B4068=1,E4068=1),W4068,IF(AND(B4068=0,E4068=0),X4068,IF(AND(B4068=0,E4068=1),Y4068,ERROR))))</f>
        <v>9.936367653224909E-2</v>
      </c>
      <c r="K4068">
        <f t="shared" si="882"/>
        <v>6.3209991046805025E-2</v>
      </c>
      <c r="L4068">
        <f t="shared" si="883"/>
        <v>4.4054054961770062E-2</v>
      </c>
      <c r="M4068" s="22" t="str">
        <f t="shared" si="895"/>
        <v>Elevated Risk</v>
      </c>
      <c r="O4068">
        <f t="shared" si="884"/>
        <v>4.0604430105464191</v>
      </c>
      <c r="P4068">
        <f t="shared" si="885"/>
        <v>4.7957905455967413</v>
      </c>
      <c r="Q4068">
        <f t="shared" si="886"/>
        <v>3.5607619513334936</v>
      </c>
      <c r="R4068">
        <f>(O4068*constantes!$B$4)+(P4068*constantes!$B$5)+(D4068*constantes!$B$6)+(Q4068*constantes!$B$8)+(F4068*constantes!$B$9)</f>
        <v>24.359437051594835</v>
      </c>
      <c r="S4068" s="4">
        <f>(O4068*constantes!$B$4)+(P4068*constantes!$C$5)+(D4068*constantes!$B$6)+(Q4068*constantes!$B$8)+(F4068*constantes!$B$9)</f>
        <v>24.70300748628139</v>
      </c>
      <c r="T4068">
        <f>(O4068*constantes!$D$4)+(P4068*constantes!$D$5)+(D4068*constantes!$D$6)+(Q4068*constantes!$D$8)+(F4068*constantes!$D$9)</f>
        <v>26.359316393941324</v>
      </c>
      <c r="U4068">
        <f>(O4068*constantes!$D$4)+(P4068*constantes!$E$5)+(D4068*constantes!$D$6)+(Q4068*constantes!$D$8)+(F4068*constantes!$D$9)</f>
        <v>26.693870742402151</v>
      </c>
      <c r="V4068" s="5">
        <f t="shared" si="887"/>
        <v>0.17075593910728626</v>
      </c>
      <c r="W4068" s="5">
        <f t="shared" si="888"/>
        <v>0.23202983080381134</v>
      </c>
      <c r="X4068" s="6">
        <f t="shared" si="889"/>
        <v>7.2160186480343169E-2</v>
      </c>
      <c r="Y4068" s="6">
        <f t="shared" si="890"/>
        <v>9.936367653224909E-2</v>
      </c>
      <c r="AA4068">
        <f>(O4068*constantes!$B$4)+(LN(110)*constantes!$B$5)+(LN(22)*constantes!$B$8)+(F4068*constantes!$B$9)</f>
        <v>23.81024951683365</v>
      </c>
      <c r="AB4068">
        <f t="shared" si="891"/>
        <v>0.10247681663833785</v>
      </c>
      <c r="AC4068">
        <f>(O4068*constantes!$D$4)+(LN(110)*constantes!$D$5)+(LN(22)*constantes!$D$8)+(F4068*constantes!$D$9)</f>
        <v>25.851073342728132</v>
      </c>
      <c r="AD4068" s="7">
        <f t="shared" si="892"/>
        <v>4.4054054961770062E-2</v>
      </c>
      <c r="AF4068">
        <f>(O4068*constantes!$B$4)+(LN(125)*constantes!$B$5)+(LN(22.5)*constantes!$B$8)+(F4068*constantes!$B$9)</f>
        <v>24.065206453588043</v>
      </c>
      <c r="AG4068">
        <f t="shared" si="893"/>
        <v>0.1302191222428678</v>
      </c>
      <c r="AH4068">
        <f>(O4068*constantes!$D$4)+(LN(125)*constantes!$D$5)+(LN(22.5)*constantes!$D$8)+(F4068*constantes!$D$9)</f>
        <v>26.222146359336364</v>
      </c>
      <c r="AI4068">
        <f t="shared" si="894"/>
        <v>6.3209991046805025E-2</v>
      </c>
    </row>
    <row r="4069" spans="1:35" x14ac:dyDescent="0.25">
      <c r="A4069" s="11">
        <v>4068</v>
      </c>
      <c r="B4069">
        <v>0</v>
      </c>
      <c r="C4069">
        <v>55</v>
      </c>
      <c r="D4069">
        <v>0</v>
      </c>
      <c r="E4069">
        <v>0</v>
      </c>
      <c r="F4069">
        <v>0</v>
      </c>
      <c r="G4069">
        <v>133.5</v>
      </c>
      <c r="H4069">
        <v>23.46</v>
      </c>
      <c r="I4069">
        <f>IF(AND(B4069=1,E4069=0),V4069,IF(AND(B4069=1,E4069=1),W4069,IF(AND(B4069=0,E4069=0),X4069,IF(AND(B4069=0,E4069=1),Y4069,ERROR))))</f>
        <v>6.7107865223031249E-2</v>
      </c>
      <c r="K4069">
        <f t="shared" si="882"/>
        <v>5.4942946453026109E-2</v>
      </c>
      <c r="L4069">
        <f t="shared" si="883"/>
        <v>3.8241136753246696E-2</v>
      </c>
      <c r="M4069" s="22" t="str">
        <f t="shared" si="895"/>
        <v>Elevated Risk</v>
      </c>
      <c r="O4069">
        <f t="shared" si="884"/>
        <v>4.0073331852324712</v>
      </c>
      <c r="P4069">
        <f t="shared" si="885"/>
        <v>4.8941014778403042</v>
      </c>
      <c r="Q4069">
        <f t="shared" si="886"/>
        <v>3.1552968432253294</v>
      </c>
      <c r="R4069">
        <f>(O4069*constantes!$B$4)+(P4069*constantes!$B$5)+(D4069*constantes!$B$6)+(Q4069*constantes!$B$8)+(F4069*constantes!$B$9)</f>
        <v>24.055042360217008</v>
      </c>
      <c r="S4069" s="4">
        <f>(O4069*constantes!$B$4)+(P4069*constantes!$C$5)+(D4069*constantes!$B$6)+(Q4069*constantes!$B$8)+(F4069*constantes!$B$9)</f>
        <v>24.40565579008949</v>
      </c>
      <c r="T4069">
        <f>(O4069*constantes!$D$4)+(P4069*constantes!$D$5)+(D4069*constantes!$D$6)+(Q4069*constantes!$D$8)+(F4069*constantes!$D$9)</f>
        <v>26.28404660947124</v>
      </c>
      <c r="U4069">
        <f>(O4069*constantes!$D$4)+(P4069*constantes!$E$5)+(D4069*constantes!$D$6)+(Q4069*constantes!$D$8)+(F4069*constantes!$D$9)</f>
        <v>26.625459128565382</v>
      </c>
      <c r="V4069" s="5">
        <f t="shared" si="887"/>
        <v>0.12899112514080013</v>
      </c>
      <c r="W4069" s="5">
        <f t="shared" si="888"/>
        <v>0.17806823745471079</v>
      </c>
      <c r="X4069" s="6">
        <f t="shared" si="889"/>
        <v>6.7107865223031249E-2</v>
      </c>
      <c r="Y4069" s="6">
        <f t="shared" si="890"/>
        <v>9.3109546725751446E-2</v>
      </c>
      <c r="AA4069">
        <f>(O4069*constantes!$B$4)+(LN(110)*constantes!$B$5)+(LN(22)*constantes!$B$8)+(F4069*constantes!$B$9)</f>
        <v>23.644920755024344</v>
      </c>
      <c r="AB4069">
        <f t="shared" si="891"/>
        <v>8.7567364830949512E-2</v>
      </c>
      <c r="AC4069">
        <f>(O4069*constantes!$D$4)+(LN(110)*constantes!$D$5)+(LN(22)*constantes!$D$8)+(F4069*constantes!$D$9)</f>
        <v>25.706557790361106</v>
      </c>
      <c r="AD4069" s="7">
        <f t="shared" si="892"/>
        <v>3.8241136753246696E-2</v>
      </c>
      <c r="AF4069">
        <f>(O4069*constantes!$B$4)+(LN(125)*constantes!$B$5)+(LN(22.5)*constantes!$B$8)+(F4069*constantes!$B$9)</f>
        <v>23.899877691778737</v>
      </c>
      <c r="AG4069">
        <f t="shared" si="893"/>
        <v>0.11152976090806932</v>
      </c>
      <c r="AH4069">
        <f>(O4069*constantes!$D$4)+(LN(125)*constantes!$D$5)+(LN(22.5)*constantes!$D$8)+(F4069*constantes!$D$9)</f>
        <v>26.077630806969339</v>
      </c>
      <c r="AI4069">
        <f t="shared" si="894"/>
        <v>5.4942946453026109E-2</v>
      </c>
    </row>
    <row r="4070" spans="1:35" x14ac:dyDescent="0.25">
      <c r="A4070" s="11">
        <v>4069</v>
      </c>
      <c r="B4070">
        <v>0</v>
      </c>
      <c r="C4070">
        <v>56</v>
      </c>
      <c r="D4070">
        <v>1</v>
      </c>
      <c r="E4070">
        <v>0</v>
      </c>
      <c r="F4070">
        <v>0</v>
      </c>
      <c r="G4070">
        <v>126</v>
      </c>
      <c r="H4070">
        <v>27.35</v>
      </c>
      <c r="I4070">
        <f>IF(AND(B4070=1,E4070=0),V4070,IF(AND(B4070=1,E4070=1),W4070,IF(AND(B4070=0,E4070=0),X4070,IF(AND(B4070=0,E4070=1),Y4070,ERROR))))</f>
        <v>0.11706520264576004</v>
      </c>
      <c r="K4070">
        <f t="shared" si="882"/>
        <v>5.7622826233415747E-2</v>
      </c>
      <c r="L4070">
        <f t="shared" si="883"/>
        <v>4.0123743463222783E-2</v>
      </c>
      <c r="M4070" s="22" t="str">
        <f t="shared" si="895"/>
        <v>Elevated Risk</v>
      </c>
      <c r="O4070">
        <f t="shared" si="884"/>
        <v>4.0253516907351496</v>
      </c>
      <c r="P4070">
        <f t="shared" si="885"/>
        <v>4.836281906951478</v>
      </c>
      <c r="Q4070">
        <f t="shared" si="886"/>
        <v>3.3087165288679903</v>
      </c>
      <c r="R4070">
        <f>(O4070*constantes!$B$4)+(P4070*constantes!$B$5)+(D4070*constantes!$B$6)+(Q4070*constantes!$B$8)+(F4070*constantes!$B$9)</f>
        <v>24.835029841729117</v>
      </c>
      <c r="S4070" s="4">
        <f>(O4070*constantes!$B$4)+(P4070*constantes!$C$5)+(D4070*constantes!$B$6)+(Q4070*constantes!$B$8)+(F4070*constantes!$B$9)</f>
        <v>25.181501077543121</v>
      </c>
      <c r="T4070">
        <f>(O4070*constantes!$D$4)+(P4070*constantes!$D$5)+(D4070*constantes!$D$6)+(Q4070*constantes!$D$8)+(F4070*constantes!$D$9)</f>
        <v>26.867550789375336</v>
      </c>
      <c r="U4070">
        <f>(O4070*constantes!$D$4)+(P4070*constantes!$E$5)+(D4070*constantes!$D$6)+(Q4070*constantes!$D$8)+(F4070*constantes!$D$9)</f>
        <v>27.20492981520427</v>
      </c>
      <c r="V4070" s="5">
        <f t="shared" si="887"/>
        <v>0.26011783295454516</v>
      </c>
      <c r="W4070" s="5">
        <f t="shared" si="888"/>
        <v>0.34688921471992418</v>
      </c>
      <c r="X4070" s="6">
        <f t="shared" si="889"/>
        <v>0.11706520264576004</v>
      </c>
      <c r="Y4070" s="6">
        <f t="shared" si="890"/>
        <v>0.16009259269878762</v>
      </c>
      <c r="AA4070">
        <f>(O4070*constantes!$B$4)+(LN(110)*constantes!$B$5)+(LN(22)*constantes!$B$8)+(F4070*constantes!$B$9)</f>
        <v>23.701011641913961</v>
      </c>
      <c r="AB4070">
        <f t="shared" si="891"/>
        <v>9.2378774865307212E-2</v>
      </c>
      <c r="AC4070">
        <f>(O4070*constantes!$D$4)+(LN(110)*constantes!$D$5)+(LN(22)*constantes!$D$8)+(F4070*constantes!$D$9)</f>
        <v>25.75558740512928</v>
      </c>
      <c r="AD4070" s="7">
        <f t="shared" si="892"/>
        <v>4.0123743463222783E-2</v>
      </c>
      <c r="AF4070">
        <f>(O4070*constantes!$B$4)+(LN(125)*constantes!$B$5)+(LN(22.5)*constantes!$B$8)+(F4070*constantes!$B$9)</f>
        <v>23.955968578668354</v>
      </c>
      <c r="AG4070">
        <f t="shared" si="893"/>
        <v>0.11757074595810224</v>
      </c>
      <c r="AH4070">
        <f>(O4070*constantes!$D$4)+(LN(125)*constantes!$D$5)+(LN(22.5)*constantes!$D$8)+(F4070*constantes!$D$9)</f>
        <v>26.126660421737512</v>
      </c>
      <c r="AI4070">
        <f t="shared" si="894"/>
        <v>5.7622826233415747E-2</v>
      </c>
    </row>
    <row r="4071" spans="1:35" x14ac:dyDescent="0.25">
      <c r="A4071" s="11">
        <v>4070</v>
      </c>
      <c r="B4071">
        <v>1</v>
      </c>
      <c r="C4071">
        <v>47</v>
      </c>
      <c r="D4071">
        <v>1</v>
      </c>
      <c r="E4071">
        <v>1</v>
      </c>
      <c r="F4071">
        <v>0</v>
      </c>
      <c r="G4071">
        <v>143</v>
      </c>
      <c r="H4071">
        <v>27.4</v>
      </c>
      <c r="I4071">
        <f>IF(AND(B4071=1,E4071=0),V4071,IF(AND(B4071=1,E4071=1),W4071,IF(AND(B4071=0,E4071=0),X4071,IF(AND(B4071=0,E4071=1),Y4071,ERROR))))</f>
        <v>0.27062109056081052</v>
      </c>
      <c r="K4071">
        <f t="shared" si="882"/>
        <v>6.9930001122808005E-2</v>
      </c>
      <c r="L4071">
        <f t="shared" si="883"/>
        <v>5.4631350702972536E-2</v>
      </c>
      <c r="M4071" s="22" t="str">
        <f t="shared" si="895"/>
        <v>Elevated Risk</v>
      </c>
      <c r="O4071">
        <f t="shared" si="884"/>
        <v>3.8501476017100584</v>
      </c>
      <c r="P4071">
        <f t="shared" si="885"/>
        <v>4.962844630259907</v>
      </c>
      <c r="Q4071">
        <f t="shared" si="886"/>
        <v>3.3105430133940246</v>
      </c>
      <c r="R4071">
        <f>(O4071*constantes!$B$4)+(P4071*constantes!$B$5)+(D4071*constantes!$B$6)+(Q4071*constantes!$B$8)+(F4071*constantes!$B$9)</f>
        <v>24.525858479650275</v>
      </c>
      <c r="S4071" s="4">
        <f>(O4071*constantes!$B$4)+(P4071*constantes!$C$5)+(D4071*constantes!$B$6)+(Q4071*constantes!$B$8)+(F4071*constantes!$B$9)</f>
        <v>24.881396668962093</v>
      </c>
      <c r="T4071">
        <f>(O4071*constantes!$D$4)+(P4071*constantes!$D$5)+(D4071*constantes!$D$6)+(Q4071*constantes!$D$8)+(F4071*constantes!$D$9)</f>
        <v>26.747751539087279</v>
      </c>
      <c r="U4071">
        <f>(O4071*constantes!$D$4)+(P4071*constantes!$E$5)+(D4071*constantes!$D$6)+(Q4071*constantes!$D$8)+(F4071*constantes!$D$9)</f>
        <v>27.093959580494211</v>
      </c>
      <c r="V4071" s="5">
        <f t="shared" si="887"/>
        <v>0.19839922792252562</v>
      </c>
      <c r="W4071" s="5">
        <f t="shared" si="888"/>
        <v>0.27062109056081052</v>
      </c>
      <c r="X4071" s="6">
        <f t="shared" si="889"/>
        <v>0.10456643159948509</v>
      </c>
      <c r="Y4071" s="6">
        <f t="shared" si="890"/>
        <v>0.14455964164020452</v>
      </c>
      <c r="AA4071">
        <f>(O4071*constantes!$B$4)+(LN(110)*constantes!$B$5)+(LN(22)*constantes!$B$8)+(F4071*constantes!$B$9)</f>
        <v>23.155608320942413</v>
      </c>
      <c r="AB4071">
        <f t="shared" si="891"/>
        <v>5.4631350702972536E-2</v>
      </c>
      <c r="AC4071">
        <f>(O4071*constantes!$D$4)+(LN(110)*constantes!$D$5)+(LN(22)*constantes!$D$8)+(F4071*constantes!$D$9)</f>
        <v>25.278844814605776</v>
      </c>
      <c r="AD4071" s="7">
        <f t="shared" si="892"/>
        <v>2.5101986203356352E-2</v>
      </c>
      <c r="AF4071">
        <f>(O4071*constantes!$B$4)+(LN(125)*constantes!$B$5)+(LN(22.5)*constantes!$B$8)+(F4071*constantes!$B$9)</f>
        <v>23.410565257696806</v>
      </c>
      <c r="AG4071">
        <f t="shared" si="893"/>
        <v>6.9930001122808005E-2</v>
      </c>
      <c r="AH4071">
        <f>(O4071*constantes!$D$4)+(LN(125)*constantes!$D$5)+(LN(22.5)*constantes!$D$8)+(F4071*constantes!$D$9)</f>
        <v>25.649917831214008</v>
      </c>
      <c r="AI4071">
        <f t="shared" si="894"/>
        <v>3.6173927347526003E-2</v>
      </c>
    </row>
    <row r="4072" spans="1:35" x14ac:dyDescent="0.25">
      <c r="A4072" s="11">
        <v>4071</v>
      </c>
      <c r="B4072">
        <v>0</v>
      </c>
      <c r="C4072">
        <v>64</v>
      </c>
      <c r="D4072">
        <v>0</v>
      </c>
      <c r="E4072">
        <v>1</v>
      </c>
      <c r="F4072">
        <v>0</v>
      </c>
      <c r="G4072">
        <v>149.5</v>
      </c>
      <c r="H4072">
        <v>20.49</v>
      </c>
      <c r="I4072">
        <f>IF(AND(B4072=1,E4072=0),V4072,IF(AND(B4072=1,E4072=1),W4072,IF(AND(B4072=0,E4072=0),X4072,IF(AND(B4072=0,E4072=1),Y4072,ERROR))))</f>
        <v>0.17378078261181862</v>
      </c>
      <c r="K4072">
        <f t="shared" si="882"/>
        <v>8.1811856272562489E-2</v>
      </c>
      <c r="L4072">
        <f t="shared" si="883"/>
        <v>5.7192348710877861E-2</v>
      </c>
      <c r="M4072" s="22" t="str">
        <f t="shared" si="895"/>
        <v>Elevated Risk</v>
      </c>
      <c r="O4072">
        <f t="shared" si="884"/>
        <v>4.1588830833596715</v>
      </c>
      <c r="P4072">
        <f t="shared" si="885"/>
        <v>5.0072963928307415</v>
      </c>
      <c r="Q4072">
        <f t="shared" si="886"/>
        <v>3.0199369622508083</v>
      </c>
      <c r="R4072">
        <f>(O4072*constantes!$B$4)+(P4072*constantes!$B$5)+(D4072*constantes!$B$6)+(Q4072*constantes!$B$8)+(F4072*constantes!$B$9)</f>
        <v>24.629487501151349</v>
      </c>
      <c r="S4072" s="4">
        <f>(O4072*constantes!$B$4)+(P4072*constantes!$C$5)+(D4072*constantes!$B$6)+(Q4072*constantes!$B$8)+(F4072*constantes!$B$9)</f>
        <v>24.988210214733744</v>
      </c>
      <c r="T4072">
        <f>(O4072*constantes!$D$4)+(P4072*constantes!$D$5)+(D4072*constantes!$D$6)+(Q4072*constantes!$D$8)+(F4072*constantes!$D$9)</f>
        <v>26.945628859945749</v>
      </c>
      <c r="U4072">
        <f>(O4072*constantes!$D$4)+(P4072*constantes!$E$5)+(D4072*constantes!$D$6)+(Q4072*constantes!$D$8)+(F4072*constantes!$D$9)</f>
        <v>27.29493785630962</v>
      </c>
      <c r="V4072" s="5">
        <f t="shared" si="887"/>
        <v>0.21752328800576604</v>
      </c>
      <c r="W4072" s="5">
        <f t="shared" si="888"/>
        <v>0.29611070677701512</v>
      </c>
      <c r="X4072" s="6">
        <f t="shared" si="889"/>
        <v>0.12594722475981757</v>
      </c>
      <c r="Y4072" s="6">
        <f t="shared" si="890"/>
        <v>0.17378078261181862</v>
      </c>
      <c r="AA4072">
        <f>(O4072*constantes!$B$4)+(LN(110)*constantes!$B$5)+(LN(22)*constantes!$B$8)+(F4072*constantes!$B$9)</f>
        <v>24.116689525898391</v>
      </c>
      <c r="AB4072">
        <f t="shared" si="891"/>
        <v>0.13660645895193024</v>
      </c>
      <c r="AC4072">
        <f>(O4072*constantes!$D$4)+(LN(110)*constantes!$D$5)+(LN(22)*constantes!$D$8)+(F4072*constantes!$D$9)</f>
        <v>26.11893567165809</v>
      </c>
      <c r="AD4072" s="7">
        <f t="shared" si="892"/>
        <v>5.7192348710877861E-2</v>
      </c>
      <c r="AF4072">
        <f>(O4072*constantes!$B$4)+(LN(125)*constantes!$B$5)+(LN(22.5)*constantes!$B$8)+(F4072*constantes!$B$9)</f>
        <v>24.371646462652787</v>
      </c>
      <c r="AG4072">
        <f t="shared" si="893"/>
        <v>0.17266110175416416</v>
      </c>
      <c r="AH4072">
        <f>(O4072*constantes!$D$4)+(LN(125)*constantes!$D$5)+(LN(22.5)*constantes!$D$8)+(F4072*constantes!$D$9)</f>
        <v>26.490008688266322</v>
      </c>
      <c r="AI4072">
        <f t="shared" si="894"/>
        <v>8.1811856272562489E-2</v>
      </c>
    </row>
    <row r="4073" spans="1:35" x14ac:dyDescent="0.25">
      <c r="A4073" s="11">
        <v>4072</v>
      </c>
      <c r="B4073">
        <v>1</v>
      </c>
      <c r="C4073">
        <v>51</v>
      </c>
      <c r="D4073">
        <v>0</v>
      </c>
      <c r="E4073">
        <v>1</v>
      </c>
      <c r="F4073">
        <v>0</v>
      </c>
      <c r="G4073">
        <v>151</v>
      </c>
      <c r="H4073">
        <v>22.01</v>
      </c>
      <c r="I4073">
        <f>IF(AND(B4073=1,E4073=0),V4073,IF(AND(B4073=1,E4073=1),W4073,IF(AND(B4073=0,E4073=0),X4073,IF(AND(B4073=0,E4073=1),Y4073,ERROR))))</f>
        <v>0.17043298595136702</v>
      </c>
      <c r="K4073">
        <f t="shared" si="882"/>
        <v>8.9246869441510945E-2</v>
      </c>
      <c r="L4073">
        <f t="shared" si="883"/>
        <v>6.9883054652788434E-2</v>
      </c>
      <c r="M4073" s="22" t="str">
        <f t="shared" si="895"/>
        <v>Elevated Risk</v>
      </c>
      <c r="O4073">
        <f t="shared" si="884"/>
        <v>3.9318256327243257</v>
      </c>
      <c r="P4073">
        <f t="shared" si="885"/>
        <v>5.0172798368149243</v>
      </c>
      <c r="Q4073">
        <f t="shared" si="886"/>
        <v>3.0914968955383704</v>
      </c>
      <c r="R4073">
        <f>(O4073*constantes!$B$4)+(P4073*constantes!$B$5)+(D4073*constantes!$B$6)+(Q4073*constantes!$B$8)+(F4073*constantes!$B$9)</f>
        <v>23.997917395200101</v>
      </c>
      <c r="S4073" s="4">
        <f>(O4073*constantes!$B$4)+(P4073*constantes!$C$5)+(D4073*constantes!$B$6)+(Q4073*constantes!$B$8)+(F4073*constantes!$B$9)</f>
        <v>24.357355322709523</v>
      </c>
      <c r="T4073">
        <f>(O4073*constantes!$D$4)+(P4073*constantes!$D$5)+(D4073*constantes!$D$6)+(Q4073*constantes!$D$8)+(F4073*constantes!$D$9)</f>
        <v>26.392457188056241</v>
      </c>
      <c r="U4073">
        <f>(O4073*constantes!$D$4)+(P4073*constantes!$E$5)+(D4073*constantes!$D$6)+(Q4073*constantes!$D$8)+(F4073*constantes!$D$9)</f>
        <v>26.742462629472449</v>
      </c>
      <c r="V4073" s="5">
        <f t="shared" si="887"/>
        <v>0.12228652824364894</v>
      </c>
      <c r="W4073" s="5">
        <f t="shared" si="888"/>
        <v>0.17043298595136702</v>
      </c>
      <c r="X4073" s="6">
        <f t="shared" si="889"/>
        <v>7.4498829659813581E-2</v>
      </c>
      <c r="Y4073" s="6">
        <f t="shared" si="890"/>
        <v>0.10404459690386758</v>
      </c>
      <c r="AA4073">
        <f>(O4073*constantes!$B$4)+(LN(110)*constantes!$B$5)+(LN(22)*constantes!$B$8)+(F4073*constantes!$B$9)</f>
        <v>23.409868764368586</v>
      </c>
      <c r="AB4073">
        <f t="shared" si="891"/>
        <v>6.9883054652788434E-2</v>
      </c>
      <c r="AC4073">
        <f>(O4073*constantes!$D$4)+(LN(110)*constantes!$D$5)+(LN(22)*constantes!$D$8)+(F4073*constantes!$D$9)</f>
        <v>25.50109645445777</v>
      </c>
      <c r="AD4073" s="7">
        <f t="shared" si="892"/>
        <v>3.1250958582138333E-2</v>
      </c>
      <c r="AF4073">
        <f>(O4073*constantes!$B$4)+(LN(125)*constantes!$B$5)+(LN(22.5)*constantes!$B$8)+(F4073*constantes!$B$9)</f>
        <v>23.664825701122982</v>
      </c>
      <c r="AG4073">
        <f t="shared" si="893"/>
        <v>8.9246869441510945E-2</v>
      </c>
      <c r="AH4073">
        <f>(O4073*constantes!$D$4)+(LN(125)*constantes!$D$5)+(LN(22.5)*constantes!$D$8)+(F4073*constantes!$D$9)</f>
        <v>25.872169471066002</v>
      </c>
      <c r="AI4073">
        <f t="shared" si="894"/>
        <v>4.4971857043080821E-2</v>
      </c>
    </row>
    <row r="4074" spans="1:35" x14ac:dyDescent="0.25">
      <c r="A4074" s="11">
        <v>4073</v>
      </c>
      <c r="B4074">
        <v>1</v>
      </c>
      <c r="C4074">
        <v>43</v>
      </c>
      <c r="D4074">
        <v>1</v>
      </c>
      <c r="E4074">
        <v>0</v>
      </c>
      <c r="F4074">
        <v>0</v>
      </c>
      <c r="G4074">
        <v>116</v>
      </c>
      <c r="H4074">
        <v>23.99</v>
      </c>
      <c r="I4074">
        <f>IF(AND(B4074=1,E4074=0),V4074,IF(AND(B4074=1,E4074=1),W4074,IF(AND(B4074=0,E4074=0),X4074,IF(AND(B4074=0,E4074=1),Y4074,ERROR))))</f>
        <v>9.7284686658262731E-2</v>
      </c>
      <c r="K4074">
        <f t="shared" si="882"/>
        <v>5.3478442485207722E-2</v>
      </c>
      <c r="L4074">
        <f t="shared" si="883"/>
        <v>4.169811677585733E-2</v>
      </c>
      <c r="M4074" s="22" t="str">
        <f t="shared" si="895"/>
        <v>Elevated Risk</v>
      </c>
      <c r="O4074">
        <f t="shared" si="884"/>
        <v>3.7612001156935624</v>
      </c>
      <c r="P4074">
        <f t="shared" si="885"/>
        <v>4.7535901911063645</v>
      </c>
      <c r="Q4074">
        <f t="shared" si="886"/>
        <v>3.1776370768516031</v>
      </c>
      <c r="R4074">
        <f>(O4074*constantes!$B$4)+(P4074*constantes!$B$5)+(D4074*constantes!$B$6)+(Q4074*constantes!$B$8)+(F4074*constantes!$B$9)</f>
        <v>23.755420949282673</v>
      </c>
      <c r="S4074" s="4">
        <f>(O4074*constantes!$B$4)+(P4074*constantes!$C$5)+(D4074*constantes!$B$6)+(Q4074*constantes!$B$8)+(F4074*constantes!$B$9)</f>
        <v>24.095968150573533</v>
      </c>
      <c r="T4074">
        <f>(O4074*constantes!$D$4)+(P4074*constantes!$D$5)+(D4074*constantes!$D$6)+(Q4074*constantes!$D$8)+(F4074*constantes!$D$9)</f>
        <v>25.849157138815666</v>
      </c>
      <c r="U4074">
        <f>(O4074*constantes!$D$4)+(P4074*constantes!$E$5)+(D4074*constantes!$D$6)+(Q4074*constantes!$D$8)+(F4074*constantes!$D$9)</f>
        <v>26.180767590547248</v>
      </c>
      <c r="V4074" s="5">
        <f t="shared" si="887"/>
        <v>9.7284686658262731E-2</v>
      </c>
      <c r="W4074" s="5">
        <f t="shared" si="888"/>
        <v>0.13400170725859994</v>
      </c>
      <c r="X4074" s="6">
        <f t="shared" si="889"/>
        <v>4.3971601243357417E-2</v>
      </c>
      <c r="Y4074" s="6">
        <f t="shared" si="890"/>
        <v>6.0727270579652992E-2</v>
      </c>
      <c r="AA4074">
        <f>(O4074*constantes!$B$4)+(LN(110)*constantes!$B$5)+(LN(22)*constantes!$B$8)+(F4074*constantes!$B$9)</f>
        <v>22.8787183548725</v>
      </c>
      <c r="AB4074">
        <f t="shared" si="891"/>
        <v>4.169811677585733E-2</v>
      </c>
      <c r="AC4074">
        <f>(O4074*constantes!$D$4)+(LN(110)*constantes!$D$5)+(LN(22)*constantes!$D$8)+(F4074*constantes!$D$9)</f>
        <v>25.036812478830871</v>
      </c>
      <c r="AD4074" s="7">
        <f t="shared" si="892"/>
        <v>1.975954812069991E-2</v>
      </c>
      <c r="AF4074">
        <f>(O4074*constantes!$B$4)+(LN(125)*constantes!$B$5)+(LN(22.5)*constantes!$B$8)+(F4074*constantes!$B$9)</f>
        <v>23.133675291626897</v>
      </c>
      <c r="AG4074">
        <f t="shared" si="893"/>
        <v>5.3478442485207722E-2</v>
      </c>
      <c r="AH4074">
        <f>(O4074*constantes!$D$4)+(LN(125)*constantes!$D$5)+(LN(22.5)*constantes!$D$8)+(F4074*constantes!$D$9)</f>
        <v>25.407885495439103</v>
      </c>
      <c r="AI4074">
        <f t="shared" si="894"/>
        <v>2.8509711637591306E-2</v>
      </c>
    </row>
    <row r="4075" spans="1:35" x14ac:dyDescent="0.25">
      <c r="A4075" s="11">
        <v>4074</v>
      </c>
      <c r="B4075">
        <v>0</v>
      </c>
      <c r="C4075">
        <v>40</v>
      </c>
      <c r="D4075">
        <v>1</v>
      </c>
      <c r="E4075">
        <v>0</v>
      </c>
      <c r="F4075">
        <v>0</v>
      </c>
      <c r="G4075">
        <v>93</v>
      </c>
      <c r="H4075">
        <v>18.84</v>
      </c>
      <c r="I4075">
        <f>IF(AND(B4075=1,E4075=0),V4075,IF(AND(B4075=1,E4075=1),W4075,IF(AND(B4075=0,E4075=0),X4075,IF(AND(B4075=0,E4075=1),Y4075,ERROR))))</f>
        <v>1.7378403300492673E-2</v>
      </c>
      <c r="K4075">
        <f t="shared" si="882"/>
        <v>2.3477142937900042E-2</v>
      </c>
      <c r="L4075">
        <f t="shared" si="883"/>
        <v>1.6258639030403699E-2</v>
      </c>
      <c r="M4075" s="22" t="str">
        <f t="shared" si="895"/>
        <v>NORMAL</v>
      </c>
      <c r="O4075">
        <f t="shared" si="884"/>
        <v>3.6888794541139363</v>
      </c>
      <c r="P4075">
        <f t="shared" si="885"/>
        <v>4.5325994931532563</v>
      </c>
      <c r="Q4075">
        <f t="shared" si="886"/>
        <v>2.9359822691482171</v>
      </c>
      <c r="R4075">
        <f>(O4075*constantes!$B$4)+(P4075*constantes!$B$5)+(D4075*constantes!$B$6)+(Q4075*constantes!$B$8)+(F4075*constantes!$B$9)</f>
        <v>22.928757516749897</v>
      </c>
      <c r="S4075" s="4">
        <f>(O4075*constantes!$B$4)+(P4075*constantes!$C$5)+(D4075*constantes!$B$6)+(Q4075*constantes!$B$8)+(F4075*constantes!$B$9)</f>
        <v>23.253472944439395</v>
      </c>
      <c r="T4075">
        <f>(O4075*constantes!$D$4)+(P4075*constantes!$D$5)+(D4075*constantes!$D$6)+(Q4075*constantes!$D$8)+(F4075*constantes!$D$9)</f>
        <v>24.907194591593562</v>
      </c>
      <c r="U4075">
        <f>(O4075*constantes!$D$4)+(P4075*constantes!$E$5)+(D4075*constantes!$D$6)+(Q4075*constantes!$D$8)+(F4075*constantes!$D$9)</f>
        <v>25.223388732235936</v>
      </c>
      <c r="V4075" s="5">
        <f t="shared" si="887"/>
        <v>4.3790212225710112E-2</v>
      </c>
      <c r="W4075" s="5">
        <f t="shared" si="888"/>
        <v>6.0076149347516816E-2</v>
      </c>
      <c r="X4075" s="6">
        <f t="shared" si="889"/>
        <v>1.7378403300492673E-2</v>
      </c>
      <c r="Y4075" s="6">
        <f t="shared" si="890"/>
        <v>2.3764046552083862E-2</v>
      </c>
      <c r="AA4075">
        <f>(O4075*constantes!$B$4)+(LN(110)*constantes!$B$5)+(LN(22)*constantes!$B$8)+(F4075*constantes!$B$9)</f>
        <v>22.653587028201589</v>
      </c>
      <c r="AB4075">
        <f t="shared" si="891"/>
        <v>3.3434567241904078E-2</v>
      </c>
      <c r="AC4075">
        <f>(O4075*constantes!$D$4)+(LN(110)*constantes!$D$5)+(LN(22)*constantes!$D$8)+(F4075*constantes!$D$9)</f>
        <v>24.840022896226397</v>
      </c>
      <c r="AD4075" s="7">
        <f t="shared" si="892"/>
        <v>1.6258639030403699E-2</v>
      </c>
      <c r="AF4075">
        <f>(O4075*constantes!$B$4)+(LN(125)*constantes!$B$5)+(LN(22.5)*constantes!$B$8)+(F4075*constantes!$B$9)</f>
        <v>22.908543964955982</v>
      </c>
      <c r="AG4075">
        <f t="shared" si="893"/>
        <v>4.2933030992125865E-2</v>
      </c>
      <c r="AH4075">
        <f>(O4075*constantes!$D$4)+(LN(125)*constantes!$D$5)+(LN(22.5)*constantes!$D$8)+(F4075*constantes!$D$9)</f>
        <v>25.211095912834629</v>
      </c>
      <c r="AI4075">
        <f t="shared" si="894"/>
        <v>2.3477142937900042E-2</v>
      </c>
    </row>
    <row r="4076" spans="1:35" x14ac:dyDescent="0.25">
      <c r="A4076" s="11">
        <v>4075</v>
      </c>
      <c r="B4076">
        <v>0</v>
      </c>
      <c r="C4076">
        <v>46</v>
      </c>
      <c r="D4076">
        <v>0</v>
      </c>
      <c r="E4076">
        <v>0</v>
      </c>
      <c r="F4076">
        <v>0</v>
      </c>
      <c r="G4076">
        <v>125</v>
      </c>
      <c r="H4076">
        <v>27.27</v>
      </c>
      <c r="I4076">
        <f>IF(AND(B4076=1,E4076=0),V4076,IF(AND(B4076=1,E4076=1),W4076,IF(AND(B4076=0,E4076=0),X4076,IF(AND(B4076=0,E4076=1),Y4076,ERROR))))</f>
        <v>3.7613943782972892E-2</v>
      </c>
      <c r="K4076">
        <f t="shared" si="882"/>
        <v>3.4153313573738631E-2</v>
      </c>
      <c r="L4076">
        <f t="shared" si="883"/>
        <v>2.3692217580876362E-2</v>
      </c>
      <c r="M4076" s="22" t="str">
        <f t="shared" si="895"/>
        <v>Elevated Risk</v>
      </c>
      <c r="O4076">
        <f t="shared" si="884"/>
        <v>3.8286413964890951</v>
      </c>
      <c r="P4076">
        <f t="shared" si="885"/>
        <v>4.8283137373023015</v>
      </c>
      <c r="Q4076">
        <f t="shared" si="886"/>
        <v>3.305787196857497</v>
      </c>
      <c r="R4076">
        <f>(O4076*constantes!$B$4)+(P4076*constantes!$B$5)+(D4076*constantes!$B$6)+(Q4076*constantes!$B$8)+(F4076*constantes!$B$9)</f>
        <v>23.496044685462167</v>
      </c>
      <c r="S4076" s="4">
        <f>(O4076*constantes!$B$4)+(P4076*constantes!$C$5)+(D4076*constantes!$B$6)+(Q4076*constantes!$B$8)+(F4076*constantes!$B$9)</f>
        <v>23.841945081602503</v>
      </c>
      <c r="T4076">
        <f>(O4076*constantes!$D$4)+(P4076*constantes!$D$5)+(D4076*constantes!$D$6)+(Q4076*constantes!$D$8)+(F4076*constantes!$D$9)</f>
        <v>25.689696943932994</v>
      </c>
      <c r="U4076">
        <f>(O4076*constantes!$D$4)+(P4076*constantes!$E$5)+(D4076*constantes!$D$6)+(Q4076*constantes!$D$8)+(F4076*constantes!$D$9)</f>
        <v>26.026520110247205</v>
      </c>
      <c r="V4076" s="5">
        <f t="shared" si="887"/>
        <v>7.5927602979327879E-2</v>
      </c>
      <c r="W4076" s="5">
        <f t="shared" si="888"/>
        <v>0.10559628380788022</v>
      </c>
      <c r="X4076" s="6">
        <f t="shared" si="889"/>
        <v>3.7613943782972892E-2</v>
      </c>
      <c r="Y4076" s="6">
        <f t="shared" si="890"/>
        <v>5.2278203860046335E-2</v>
      </c>
      <c r="AA4076">
        <f>(O4076*constantes!$B$4)+(LN(110)*constantes!$B$5)+(LN(22)*constantes!$B$8)+(F4076*constantes!$B$9)</f>
        <v>23.088660364337766</v>
      </c>
      <c r="AB4076">
        <f t="shared" si="891"/>
        <v>5.1185816914687488E-2</v>
      </c>
      <c r="AC4076">
        <f>(O4076*constantes!$D$4)+(LN(110)*constantes!$D$5)+(LN(22)*constantes!$D$8)+(F4076*constantes!$D$9)</f>
        <v>25.220324924765169</v>
      </c>
      <c r="AD4076" s="7">
        <f t="shared" si="892"/>
        <v>2.3692217580876362E-2</v>
      </c>
      <c r="AF4076">
        <f>(O4076*constantes!$B$4)+(LN(125)*constantes!$B$5)+(LN(22.5)*constantes!$B$8)+(F4076*constantes!$B$9)</f>
        <v>23.343617301092156</v>
      </c>
      <c r="AG4076">
        <f t="shared" si="893"/>
        <v>6.5553501255932511E-2</v>
      </c>
      <c r="AH4076">
        <f>(O4076*constantes!$D$4)+(LN(125)*constantes!$D$5)+(LN(22.5)*constantes!$D$8)+(F4076*constantes!$D$9)</f>
        <v>25.591397941373401</v>
      </c>
      <c r="AI4076">
        <f t="shared" si="894"/>
        <v>3.4153313573738631E-2</v>
      </c>
    </row>
    <row r="4077" spans="1:35" x14ac:dyDescent="0.25">
      <c r="A4077" s="11">
        <v>4076</v>
      </c>
      <c r="B4077">
        <v>1</v>
      </c>
      <c r="C4077">
        <v>64</v>
      </c>
      <c r="D4077">
        <v>1</v>
      </c>
      <c r="E4077">
        <v>0</v>
      </c>
      <c r="F4077">
        <v>0</v>
      </c>
      <c r="G4077">
        <v>121</v>
      </c>
      <c r="H4077">
        <v>20.45</v>
      </c>
      <c r="I4077">
        <f>IF(AND(B4077=1,E4077=0),V4077,IF(AND(B4077=1,E4077=1),W4077,IF(AND(B4077=0,E4077=0),X4077,IF(AND(B4077=0,E4077=1),Y4077,ERROR))))</f>
        <v>0.28560631820668159</v>
      </c>
      <c r="K4077">
        <f t="shared" si="882"/>
        <v>0.17266110175416416</v>
      </c>
      <c r="L4077">
        <f t="shared" si="883"/>
        <v>0.13660645895193024</v>
      </c>
      <c r="M4077" s="22" t="str">
        <f t="shared" si="895"/>
        <v>Elevated Risk</v>
      </c>
      <c r="O4077">
        <f t="shared" si="884"/>
        <v>4.1588830833596715</v>
      </c>
      <c r="P4077">
        <f t="shared" si="885"/>
        <v>4.7957905455967413</v>
      </c>
      <c r="Q4077">
        <f t="shared" si="886"/>
        <v>3.0179828824888109</v>
      </c>
      <c r="R4077">
        <f>(O4077*constantes!$B$4)+(P4077*constantes!$B$5)+(D4077*constantes!$B$6)+(Q4077*constantes!$B$8)+(F4077*constantes!$B$9)</f>
        <v>24.94510809825158</v>
      </c>
      <c r="S4077" s="4">
        <f>(O4077*constantes!$B$4)+(P4077*constantes!$C$5)+(D4077*constantes!$B$6)+(Q4077*constantes!$B$8)+(F4077*constantes!$B$9)</f>
        <v>25.288678532938132</v>
      </c>
      <c r="T4077">
        <f>(O4077*constantes!$D$4)+(P4077*constantes!$D$5)+(D4077*constantes!$D$6)+(Q4077*constantes!$D$8)+(F4077*constantes!$D$9)</f>
        <v>26.968362923924435</v>
      </c>
      <c r="U4077">
        <f>(O4077*constantes!$D$4)+(P4077*constantes!$E$5)+(D4077*constantes!$D$6)+(Q4077*constantes!$D$8)+(F4077*constantes!$D$9)</f>
        <v>27.302917272385265</v>
      </c>
      <c r="V4077" s="5">
        <f t="shared" si="887"/>
        <v>0.28560631820668159</v>
      </c>
      <c r="W4077" s="5">
        <f t="shared" si="888"/>
        <v>0.37761947951623931</v>
      </c>
      <c r="X4077" s="6">
        <f t="shared" si="889"/>
        <v>0.12864857351075809</v>
      </c>
      <c r="Y4077" s="6">
        <f t="shared" si="890"/>
        <v>0.17504337480337528</v>
      </c>
      <c r="AA4077">
        <f>(O4077*constantes!$B$4)+(LN(110)*constantes!$B$5)+(LN(22)*constantes!$B$8)+(F4077*constantes!$B$9)</f>
        <v>24.116689525898391</v>
      </c>
      <c r="AB4077">
        <f t="shared" si="891"/>
        <v>0.13660645895193024</v>
      </c>
      <c r="AC4077">
        <f>(O4077*constantes!$D$4)+(LN(110)*constantes!$D$5)+(LN(22)*constantes!$D$8)+(F4077*constantes!$D$9)</f>
        <v>26.11893567165809</v>
      </c>
      <c r="AD4077" s="7">
        <f t="shared" si="892"/>
        <v>5.7192348710877861E-2</v>
      </c>
      <c r="AF4077">
        <f>(O4077*constantes!$B$4)+(LN(125)*constantes!$B$5)+(LN(22.5)*constantes!$B$8)+(F4077*constantes!$B$9)</f>
        <v>24.371646462652787</v>
      </c>
      <c r="AG4077">
        <f t="shared" si="893"/>
        <v>0.17266110175416416</v>
      </c>
      <c r="AH4077">
        <f>(O4077*constantes!$D$4)+(LN(125)*constantes!$D$5)+(LN(22.5)*constantes!$D$8)+(F4077*constantes!$D$9)</f>
        <v>26.490008688266322</v>
      </c>
      <c r="AI4077">
        <f t="shared" si="894"/>
        <v>8.1811856272562489E-2</v>
      </c>
    </row>
    <row r="4078" spans="1:35" x14ac:dyDescent="0.25">
      <c r="A4078" s="11">
        <v>4077</v>
      </c>
      <c r="B4078">
        <v>1</v>
      </c>
      <c r="C4078">
        <v>60</v>
      </c>
      <c r="D4078">
        <v>0</v>
      </c>
      <c r="E4078">
        <v>1</v>
      </c>
      <c r="F4078">
        <v>0</v>
      </c>
      <c r="G4078">
        <v>140.5</v>
      </c>
      <c r="H4078">
        <v>28.59</v>
      </c>
      <c r="I4078">
        <f>IF(AND(B4078=1,E4078=0),V4078,IF(AND(B4078=1,E4078=1),W4078,IF(AND(B4078=0,E4078=0),X4078,IF(AND(B4078=0,E4078=1),Y4078,ERROR))))</f>
        <v>0.28241438223226234</v>
      </c>
      <c r="K4078">
        <f t="shared" si="882"/>
        <v>0.14362116573454531</v>
      </c>
      <c r="L4078">
        <f t="shared" si="883"/>
        <v>0.11321269470654882</v>
      </c>
      <c r="M4078" s="22" t="str">
        <f t="shared" si="895"/>
        <v>Elevated Risk</v>
      </c>
      <c r="O4078">
        <f t="shared" si="884"/>
        <v>4.0943445622221004</v>
      </c>
      <c r="P4078">
        <f t="shared" si="885"/>
        <v>4.9452074887738009</v>
      </c>
      <c r="Q4078">
        <f t="shared" si="886"/>
        <v>3.3530570063342204</v>
      </c>
      <c r="R4078">
        <f>(O4078*constantes!$B$4)+(P4078*constantes!$B$5)+(D4078*constantes!$B$6)+(Q4078*constantes!$B$8)+(F4078*constantes!$B$9)</f>
        <v>24.577489359600992</v>
      </c>
      <c r="S4078" s="4">
        <f>(O4078*constantes!$B$4)+(P4078*constantes!$C$5)+(D4078*constantes!$B$6)+(Q4078*constantes!$B$8)+(F4078*constantes!$B$9)</f>
        <v>24.931764024096747</v>
      </c>
      <c r="T4078">
        <f>(O4078*constantes!$D$4)+(P4078*constantes!$D$5)+(D4078*constantes!$D$6)+(Q4078*constantes!$D$8)+(F4078*constantes!$D$9)</f>
        <v>26.765672149660777</v>
      </c>
      <c r="U4078">
        <f>(O4078*constantes!$D$4)+(P4078*constantes!$E$5)+(D4078*constantes!$D$6)+(Q4078*constantes!$D$8)+(F4078*constantes!$D$9)</f>
        <v>27.110649824077637</v>
      </c>
      <c r="V4078" s="5">
        <f t="shared" si="887"/>
        <v>0.20773739638066413</v>
      </c>
      <c r="W4078" s="5">
        <f t="shared" si="888"/>
        <v>0.28241438223226234</v>
      </c>
      <c r="X4078" s="6">
        <f t="shared" si="889"/>
        <v>0.10635293843464089</v>
      </c>
      <c r="Y4078" s="6">
        <f t="shared" si="890"/>
        <v>0.1468046724664227</v>
      </c>
      <c r="AA4078">
        <f>(O4078*constantes!$B$4)+(LN(110)*constantes!$B$5)+(LN(22)*constantes!$B$8)+(F4078*constantes!$B$9)</f>
        <v>23.915783691137978</v>
      </c>
      <c r="AB4078">
        <f t="shared" si="891"/>
        <v>0.11321269470654882</v>
      </c>
      <c r="AC4078">
        <f>(O4078*constantes!$D$4)+(LN(110)*constantes!$D$5)+(LN(22)*constantes!$D$8)+(F4078*constantes!$D$9)</f>
        <v>25.943321837946279</v>
      </c>
      <c r="AD4078" s="7">
        <f t="shared" si="892"/>
        <v>4.820708918468708E-2</v>
      </c>
      <c r="AF4078">
        <f>(O4078*constantes!$B$4)+(LN(125)*constantes!$B$5)+(LN(22.5)*constantes!$B$8)+(F4078*constantes!$B$9)</f>
        <v>24.170740627892375</v>
      </c>
      <c r="AG4078">
        <f t="shared" si="893"/>
        <v>0.14362116573454531</v>
      </c>
      <c r="AH4078">
        <f>(O4078*constantes!$D$4)+(LN(125)*constantes!$D$5)+(LN(22.5)*constantes!$D$8)+(F4078*constantes!$D$9)</f>
        <v>26.314394854554511</v>
      </c>
      <c r="AI4078">
        <f t="shared" si="894"/>
        <v>6.9102564331433469E-2</v>
      </c>
    </row>
    <row r="4079" spans="1:35" x14ac:dyDescent="0.25">
      <c r="A4079" s="11">
        <v>4078</v>
      </c>
      <c r="B4079">
        <v>0</v>
      </c>
      <c r="C4079">
        <v>56</v>
      </c>
      <c r="D4079">
        <v>0</v>
      </c>
      <c r="E4079">
        <v>1</v>
      </c>
      <c r="F4079">
        <v>1</v>
      </c>
      <c r="G4079">
        <v>136</v>
      </c>
      <c r="H4079">
        <v>27.73</v>
      </c>
      <c r="I4079">
        <f>IF(AND(B4079=1,E4079=0),V4079,IF(AND(B4079=1,E4079=1),W4079,IF(AND(B4079=0,E4079=0),X4079,IF(AND(B4079=0,E4079=1),Y4079,ERROR))))</f>
        <v>0.22639391401197739</v>
      </c>
      <c r="K4079">
        <f t="shared" si="882"/>
        <v>0.12116948708462794</v>
      </c>
      <c r="L4079">
        <f t="shared" si="883"/>
        <v>8.526583723557013E-2</v>
      </c>
      <c r="M4079" s="22" t="str">
        <f t="shared" si="895"/>
        <v>Elevated Risk</v>
      </c>
      <c r="O4079">
        <f t="shared" si="884"/>
        <v>4.0253516907351496</v>
      </c>
      <c r="P4079">
        <f t="shared" si="885"/>
        <v>4.9126548857360524</v>
      </c>
      <c r="Q4079">
        <f t="shared" si="886"/>
        <v>3.3225148596276868</v>
      </c>
      <c r="R4079">
        <f>(O4079*constantes!$B$4)+(P4079*constantes!$B$5)+(D4079*constantes!$B$6)+(Q4079*constantes!$B$8)+(F4079*constantes!$B$9)</f>
        <v>24.809716729889171</v>
      </c>
      <c r="S4079" s="4">
        <f>(O4079*constantes!$B$4)+(P4079*constantes!$C$5)+(D4079*constantes!$B$6)+(Q4079*constantes!$B$8)+(F4079*constantes!$B$9)</f>
        <v>25.161659325903301</v>
      </c>
      <c r="T4079">
        <f>(O4079*constantes!$D$4)+(P4079*constantes!$D$5)+(D4079*constantes!$D$6)+(Q4079*constantes!$D$8)+(F4079*constantes!$D$9)</f>
        <v>27.248385501729146</v>
      </c>
      <c r="U4079">
        <f>(O4079*constantes!$D$4)+(P4079*constantes!$E$5)+(D4079*constantes!$D$6)+(Q4079*constantes!$D$8)+(F4079*constantes!$D$9)</f>
        <v>27.591092306558096</v>
      </c>
      <c r="V4079" s="5">
        <f t="shared" si="887"/>
        <v>0.2545253207331003</v>
      </c>
      <c r="W4079" s="5">
        <f t="shared" si="888"/>
        <v>0.34140009945658945</v>
      </c>
      <c r="X4079" s="6">
        <f t="shared" si="889"/>
        <v>0.16657553073747178</v>
      </c>
      <c r="Y4079" s="6">
        <f t="shared" si="890"/>
        <v>0.22639391401197739</v>
      </c>
      <c r="AA4079">
        <f>(O4079*constantes!$B$4)+(LN(110)*constantes!$B$5)+(LN(22)*constantes!$B$8)+(F4079*constantes!$B$9)</f>
        <v>24.232611641913962</v>
      </c>
      <c r="AB4079">
        <f t="shared" si="891"/>
        <v>0.15205375803350241</v>
      </c>
      <c r="AC4079">
        <f>(O4079*constantes!$D$4)+(LN(110)*constantes!$D$5)+(LN(22)*constantes!$D$8)+(F4079*constantes!$D$9)</f>
        <v>26.533217405129278</v>
      </c>
      <c r="AD4079" s="7">
        <f t="shared" si="892"/>
        <v>8.526583723557013E-2</v>
      </c>
      <c r="AF4079">
        <f>(O4079*constantes!$B$4)+(LN(125)*constantes!$B$5)+(LN(22.5)*constantes!$B$8)+(F4079*constantes!$B$9)</f>
        <v>24.487568578668355</v>
      </c>
      <c r="AG4079">
        <f t="shared" si="893"/>
        <v>0.19171215786913631</v>
      </c>
      <c r="AH4079">
        <f>(O4079*constantes!$D$4)+(LN(125)*constantes!$D$5)+(LN(22.5)*constantes!$D$8)+(F4079*constantes!$D$9)</f>
        <v>26.90429042173751</v>
      </c>
      <c r="AI4079">
        <f t="shared" si="894"/>
        <v>0.12116948708462794</v>
      </c>
    </row>
    <row r="4080" spans="1:35" x14ac:dyDescent="0.25">
      <c r="A4080" s="11">
        <v>4079</v>
      </c>
      <c r="B4080">
        <v>1</v>
      </c>
      <c r="C4080">
        <v>54</v>
      </c>
      <c r="D4080">
        <v>1</v>
      </c>
      <c r="E4080">
        <v>0</v>
      </c>
      <c r="F4080">
        <v>0</v>
      </c>
      <c r="G4080">
        <v>152</v>
      </c>
      <c r="H4080">
        <v>23.71</v>
      </c>
      <c r="I4080">
        <f>IF(AND(B4080=1,E4080=0),V4080,IF(AND(B4080=1,E4080=1),W4080,IF(AND(B4080=0,E4080=0),X4080,IF(AND(B4080=0,E4080=1),Y4080,ERROR))))</f>
        <v>0.28837944963396378</v>
      </c>
      <c r="K4080">
        <f t="shared" ref="K4080:K4143" si="896">IF(B4080=1,AG4080,AI4080)</f>
        <v>0.10567740925235103</v>
      </c>
      <c r="L4080">
        <f t="shared" ref="L4080:L4143" si="897">IF(B4080=1,AB4080,AD4080)</f>
        <v>8.2913210367502876E-2</v>
      </c>
      <c r="M4080" s="22" t="str">
        <f t="shared" si="895"/>
        <v>Elevated Risk</v>
      </c>
      <c r="O4080">
        <f t="shared" ref="O4080:O4143" si="898">LN(C4080)</f>
        <v>3.9889840465642745</v>
      </c>
      <c r="P4080">
        <f t="shared" ref="P4080:P4143" si="899">LN(G4080)</f>
        <v>5.0238805208462765</v>
      </c>
      <c r="Q4080">
        <f t="shared" ref="Q4080:Q4143" si="900">LN(H4080)</f>
        <v>3.1658969000773141</v>
      </c>
      <c r="R4080">
        <f>(O4080*constantes!$B$4)+(P4080*constantes!$B$5)+(D4080*constantes!$B$6)+(Q4080*constantes!$B$8)+(F4080*constantes!$B$9)</f>
        <v>24.956606139678531</v>
      </c>
      <c r="S4080" s="4">
        <f>(O4080*constantes!$B$4)+(P4080*constantes!$C$5)+(D4080*constantes!$B$6)+(Q4080*constantes!$B$8)+(F4080*constantes!$B$9)</f>
        <v>25.316516940191956</v>
      </c>
      <c r="T4080">
        <f>(O4080*constantes!$D$4)+(P4080*constantes!$D$5)+(D4080*constantes!$D$6)+(Q4080*constantes!$D$8)+(F4080*constantes!$D$9)</f>
        <v>27.223273365642878</v>
      </c>
      <c r="U4080">
        <f>(O4080*constantes!$D$4)+(P4080*constantes!$E$5)+(D4080*constantes!$D$6)+(Q4080*constantes!$D$8)+(F4080*constantes!$D$9)</f>
        <v>27.573739270777114</v>
      </c>
      <c r="V4080" s="5">
        <f t="shared" ref="V4080:V4143" si="901">1-POWER(0.88431,EXP(R4080-23.9388))</f>
        <v>0.28837944963396378</v>
      </c>
      <c r="W4080" s="5">
        <f t="shared" ref="W4080:W4143" si="902">1-POWER(0.88431,EXP(S4080-23.9388))</f>
        <v>0.385895483203746</v>
      </c>
      <c r="X4080" s="6">
        <f t="shared" ref="X4080:X4143" si="903">1-POWER(0.94833,EXP(T4080-26.0145))</f>
        <v>0.16280096198023819</v>
      </c>
      <c r="Y4080" s="6">
        <f t="shared" ref="Y4080:Y4143" si="904">1-POWER(0.94833,EXP(U4080-26.0145))</f>
        <v>0.22297014057289677</v>
      </c>
      <c r="AA4080">
        <f>(O4080*constantes!$B$4)+(LN(110)*constantes!$B$5)+(LN(22)*constantes!$B$8)+(F4080*constantes!$B$9)</f>
        <v>23.587800620315793</v>
      </c>
      <c r="AB4080">
        <f t="shared" ref="AB4080:AB4143" si="905">1-POWER(0.88431,EXP(AA4080-23.9388))</f>
        <v>8.2913210367502876E-2</v>
      </c>
      <c r="AC4080">
        <f>(O4080*constantes!$D$4)+(LN(110)*constantes!$D$5)+(LN(22)*constantes!$D$8)+(F4080*constantes!$D$9)</f>
        <v>25.656628499605237</v>
      </c>
      <c r="AD4080" s="7">
        <f t="shared" ref="AD4080:AD4143" si="906">1-POWER(0.94833,EXP(AC4080-26.0145))</f>
        <v>3.6413005758055728E-2</v>
      </c>
      <c r="AF4080">
        <f>(O4080*constantes!$B$4)+(LN(125)*constantes!$B$5)+(LN(22.5)*constantes!$B$8)+(F4080*constantes!$B$9)</f>
        <v>23.84275755707019</v>
      </c>
      <c r="AG4080">
        <f t="shared" ref="AG4080:AG4143" si="907">1-POWER(0.88431,EXP(AF4080-23.9388))</f>
        <v>0.10567740925235103</v>
      </c>
      <c r="AH4080">
        <f>(O4080*constantes!$D$4)+(LN(125)*constantes!$D$5)+(LN(22.5)*constantes!$D$8)+(F4080*constantes!$D$9)</f>
        <v>26.027701516213469</v>
      </c>
      <c r="AI4080">
        <f t="shared" ref="AI4080:AI4143" si="908">1-POWER(0.94833,EXP(AH4080-26.0145))</f>
        <v>5.2338355969762884E-2</v>
      </c>
    </row>
    <row r="4081" spans="1:35" x14ac:dyDescent="0.25">
      <c r="A4081" s="11">
        <v>4080</v>
      </c>
      <c r="B4081">
        <v>1</v>
      </c>
      <c r="C4081">
        <v>37</v>
      </c>
      <c r="D4081">
        <v>1</v>
      </c>
      <c r="E4081">
        <v>0</v>
      </c>
      <c r="F4081">
        <v>0</v>
      </c>
      <c r="G4081">
        <v>113</v>
      </c>
      <c r="H4081">
        <v>22.16</v>
      </c>
      <c r="I4081">
        <f>IF(AND(B4081=1,E4081=0),V4081,IF(AND(B4081=1,E4081=1),W4081,IF(AND(B4081=0,E4081=0),X4081,IF(AND(B4081=0,E4081=1),Y4081,ERROR))))</f>
        <v>5.572952123557362E-2</v>
      </c>
      <c r="K4081">
        <f t="shared" si="896"/>
        <v>3.3840132302612846E-2</v>
      </c>
      <c r="L4081">
        <f t="shared" si="897"/>
        <v>2.6325671515684657E-2</v>
      </c>
      <c r="M4081" s="22" t="str">
        <f t="shared" si="895"/>
        <v>Elevated Risk</v>
      </c>
      <c r="O4081">
        <f t="shared" si="898"/>
        <v>3.6109179126442243</v>
      </c>
      <c r="P4081">
        <f t="shared" si="899"/>
        <v>4.7273878187123408</v>
      </c>
      <c r="Q4081">
        <f t="shared" si="900"/>
        <v>3.0982888618790829</v>
      </c>
      <c r="R4081">
        <f>(O4081*constantes!$B$4)+(P4081*constantes!$B$5)+(D4081*constantes!$B$6)+(Q4081*constantes!$B$8)+(F4081*constantes!$B$9)</f>
        <v>23.176086081113738</v>
      </c>
      <c r="S4081" s="4">
        <f>(O4081*constantes!$B$4)+(P4081*constantes!$C$5)+(D4081*constantes!$B$6)+(Q4081*constantes!$B$8)+(F4081*constantes!$B$9)</f>
        <v>23.514756144446288</v>
      </c>
      <c r="T4081">
        <f>(O4081*constantes!$D$4)+(P4081*constantes!$D$5)+(D4081*constantes!$D$6)+(Q4081*constantes!$D$8)+(F4081*constantes!$D$9)</f>
        <v>25.325957054328633</v>
      </c>
      <c r="U4081">
        <f>(O4081*constantes!$D$4)+(P4081*constantes!$E$5)+(D4081*constantes!$D$6)+(Q4081*constantes!$D$8)+(F4081*constantes!$D$9)</f>
        <v>25.655739628562003</v>
      </c>
      <c r="V4081" s="5">
        <f t="shared" si="901"/>
        <v>5.572952123557362E-2</v>
      </c>
      <c r="W4081" s="5">
        <f t="shared" si="902"/>
        <v>7.7304790768856546E-2</v>
      </c>
      <c r="X4081" s="6">
        <f t="shared" si="903"/>
        <v>2.6296837657651451E-2</v>
      </c>
      <c r="Y4081" s="6">
        <f t="shared" si="904"/>
        <v>3.6381249449644604E-2</v>
      </c>
      <c r="AA4081">
        <f>(O4081*constantes!$B$4)+(LN(110)*constantes!$B$5)+(LN(22)*constantes!$B$8)+(F4081*constantes!$B$9)</f>
        <v>22.410895868068035</v>
      </c>
      <c r="AB4081">
        <f t="shared" si="905"/>
        <v>2.6325671515684657E-2</v>
      </c>
      <c r="AC4081">
        <f>(O4081*constantes!$D$4)+(LN(110)*constantes!$D$5)+(LN(22)*constantes!$D$8)+(F4081*constantes!$D$9)</f>
        <v>24.627884084579406</v>
      </c>
      <c r="AD4081" s="7">
        <f t="shared" si="906"/>
        <v>1.3171407582175831E-2</v>
      </c>
      <c r="AF4081">
        <f>(O4081*constantes!$B$4)+(LN(125)*constantes!$B$5)+(LN(22.5)*constantes!$B$8)+(F4081*constantes!$B$9)</f>
        <v>22.665852804822428</v>
      </c>
      <c r="AG4081">
        <f t="shared" si="907"/>
        <v>3.3840132302612846E-2</v>
      </c>
      <c r="AH4081">
        <f>(O4081*constantes!$D$4)+(LN(125)*constantes!$D$5)+(LN(22.5)*constantes!$D$8)+(F4081*constantes!$D$9)</f>
        <v>24.998957101187639</v>
      </c>
      <c r="AI4081">
        <f t="shared" si="908"/>
        <v>1.903255478119692E-2</v>
      </c>
    </row>
    <row r="4082" spans="1:35" x14ac:dyDescent="0.25">
      <c r="A4082" s="11">
        <v>4081</v>
      </c>
      <c r="B4082">
        <v>0</v>
      </c>
      <c r="C4082">
        <v>61</v>
      </c>
      <c r="D4082">
        <v>0</v>
      </c>
      <c r="E4082">
        <v>0</v>
      </c>
      <c r="F4082">
        <v>0</v>
      </c>
      <c r="G4082">
        <v>122</v>
      </c>
      <c r="H4082">
        <v>22.02</v>
      </c>
      <c r="I4082">
        <f>IF(AND(B4082=1,E4082=0),V4082,IF(AND(B4082=1,E4082=1),W4082,IF(AND(B4082=0,E4082=0),X4082,IF(AND(B4082=0,E4082=1),Y4082,ERROR))))</f>
        <v>6.6847051467209817E-2</v>
      </c>
      <c r="K4082">
        <f t="shared" si="896"/>
        <v>7.2164067569494672E-2</v>
      </c>
      <c r="L4082">
        <f t="shared" si="897"/>
        <v>5.0368025874669486E-2</v>
      </c>
      <c r="M4082" s="22" t="str">
        <f t="shared" si="895"/>
        <v>NORMAL</v>
      </c>
      <c r="O4082">
        <f t="shared" si="898"/>
        <v>4.1108738641733114</v>
      </c>
      <c r="P4082">
        <f t="shared" si="899"/>
        <v>4.8040210447332568</v>
      </c>
      <c r="Q4082">
        <f t="shared" si="900"/>
        <v>3.0919511312945338</v>
      </c>
      <c r="R4082">
        <f>(O4082*constantes!$B$4)+(P4082*constantes!$B$5)+(D4082*constantes!$B$6)+(Q4082*constantes!$B$8)+(F4082*constantes!$B$9)</f>
        <v>24.160035362237089</v>
      </c>
      <c r="S4082" s="4">
        <f>(O4082*constantes!$B$4)+(P4082*constantes!$C$5)+(D4082*constantes!$B$6)+(Q4082*constantes!$B$8)+(F4082*constantes!$B$9)</f>
        <v>24.504195429881776</v>
      </c>
      <c r="T4082">
        <f>(O4082*constantes!$D$4)+(P4082*constantes!$D$5)+(D4082*constantes!$D$6)+(Q4082*constantes!$D$8)+(F4082*constantes!$D$9)</f>
        <v>26.280014398401025</v>
      </c>
      <c r="U4082">
        <f>(O4082*constantes!$D$4)+(P4082*constantes!$E$5)+(D4082*constantes!$D$6)+(Q4082*constantes!$D$8)+(F4082*constantes!$D$9)</f>
        <v>26.615142906481619</v>
      </c>
      <c r="V4082" s="5">
        <f t="shared" si="901"/>
        <v>0.1422061868547887</v>
      </c>
      <c r="W4082" s="5">
        <f t="shared" si="902"/>
        <v>0.19459130670349778</v>
      </c>
      <c r="X4082" s="6">
        <f t="shared" si="903"/>
        <v>6.6847051467209817E-2</v>
      </c>
      <c r="Y4082" s="6">
        <f t="shared" si="904"/>
        <v>9.2199425812733882E-2</v>
      </c>
      <c r="AA4082">
        <f>(O4082*constantes!$B$4)+(LN(110)*constantes!$B$5)+(LN(22)*constantes!$B$8)+(F4082*constantes!$B$9)</f>
        <v>23.967238746940023</v>
      </c>
      <c r="AB4082">
        <f t="shared" si="905"/>
        <v>0.11882079876600593</v>
      </c>
      <c r="AC4082">
        <f>(O4082*constantes!$D$4)+(LN(110)*constantes!$D$5)+(LN(22)*constantes!$D$8)+(F4082*constantes!$D$9)</f>
        <v>25.98829922560666</v>
      </c>
      <c r="AD4082" s="7">
        <f t="shared" si="906"/>
        <v>5.0368025874669486E-2</v>
      </c>
      <c r="AF4082">
        <f>(O4082*constantes!$B$4)+(LN(125)*constantes!$B$5)+(LN(22.5)*constantes!$B$8)+(F4082*constantes!$B$9)</f>
        <v>24.222195683694412</v>
      </c>
      <c r="AG4082">
        <f t="shared" si="907"/>
        <v>0.15060331820878059</v>
      </c>
      <c r="AH4082">
        <f>(O4082*constantes!$D$4)+(LN(125)*constantes!$D$5)+(LN(22.5)*constantes!$D$8)+(F4082*constantes!$D$9)</f>
        <v>26.359372242214892</v>
      </c>
      <c r="AI4082">
        <f t="shared" si="908"/>
        <v>7.2164067569494672E-2</v>
      </c>
    </row>
    <row r="4083" spans="1:35" x14ac:dyDescent="0.25">
      <c r="A4083" s="11">
        <v>4082</v>
      </c>
      <c r="B4083">
        <v>1</v>
      </c>
      <c r="C4083">
        <v>69</v>
      </c>
      <c r="D4083">
        <v>1</v>
      </c>
      <c r="E4083">
        <v>0</v>
      </c>
      <c r="F4083">
        <v>0</v>
      </c>
      <c r="G4083">
        <v>123</v>
      </c>
      <c r="H4083">
        <v>26.58</v>
      </c>
      <c r="I4083">
        <f>IF(AND(B4083=1,E4083=0),V4083,IF(AND(B4083=1,E4083=1),W4083,IF(AND(B4083=0,E4083=0),X4083,IF(AND(B4083=0,E4083=1),Y4083,ERROR))))</f>
        <v>0.41691258112167262</v>
      </c>
      <c r="K4083">
        <f t="shared" si="896"/>
        <v>0.21301996980244808</v>
      </c>
      <c r="L4083">
        <f t="shared" si="897"/>
        <v>0.16942837071930628</v>
      </c>
      <c r="M4083" s="22" t="str">
        <f t="shared" si="895"/>
        <v>'&gt;30%</v>
      </c>
      <c r="O4083">
        <f t="shared" si="898"/>
        <v>4.2341065045972597</v>
      </c>
      <c r="P4083">
        <f t="shared" si="899"/>
        <v>4.8121843553724171</v>
      </c>
      <c r="Q4083">
        <f t="shared" si="900"/>
        <v>3.2801590532850993</v>
      </c>
      <c r="R4083">
        <f>(O4083*constantes!$B$4)+(P4083*constantes!$B$5)+(D4083*constantes!$B$6)+(Q4083*constantes!$B$8)+(F4083*constantes!$B$9)</f>
        <v>25.417532831188179</v>
      </c>
      <c r="S4083" s="4">
        <f>(O4083*constantes!$B$4)+(P4083*constantes!$C$5)+(D4083*constantes!$B$6)+(Q4083*constantes!$B$8)+(F4083*constantes!$B$9)</f>
        <v>25.762277718407059</v>
      </c>
      <c r="T4083">
        <f>(O4083*constantes!$D$4)+(P4083*constantes!$D$5)+(D4083*constantes!$D$6)+(Q4083*constantes!$D$8)+(F4083*constantes!$D$9)</f>
        <v>27.353202997527099</v>
      </c>
      <c r="U4083">
        <f>(O4083*constantes!$D$4)+(P4083*constantes!$E$5)+(D4083*constantes!$D$6)+(Q4083*constantes!$D$8)+(F4083*constantes!$D$9)</f>
        <v>27.688900978157879</v>
      </c>
      <c r="V4083" s="5">
        <f t="shared" si="901"/>
        <v>0.41691258112167262</v>
      </c>
      <c r="W4083" s="5">
        <f t="shared" si="902"/>
        <v>0.53301526905491259</v>
      </c>
      <c r="X4083" s="6">
        <f t="shared" si="903"/>
        <v>0.18318944574739104</v>
      </c>
      <c r="Y4083" s="6">
        <f t="shared" si="904"/>
        <v>0.24653150627635034</v>
      </c>
      <c r="AA4083">
        <f>(O4083*constantes!$B$4)+(LN(110)*constantes!$B$5)+(LN(22)*constantes!$B$8)+(F4083*constantes!$B$9)</f>
        <v>24.350857027274156</v>
      </c>
      <c r="AB4083">
        <f t="shared" si="905"/>
        <v>0.16942837071930628</v>
      </c>
      <c r="AC4083">
        <f>(O4083*constantes!$D$4)+(LN(110)*constantes!$D$5)+(LN(22)*constantes!$D$8)+(F4083*constantes!$D$9)</f>
        <v>26.323623866485054</v>
      </c>
      <c r="AD4083" s="7">
        <f t="shared" si="906"/>
        <v>6.9720394263702357E-2</v>
      </c>
      <c r="AF4083">
        <f>(O4083*constantes!$B$4)+(LN(125)*constantes!$B$5)+(LN(22.5)*constantes!$B$8)+(F4083*constantes!$B$9)</f>
        <v>24.605813964028549</v>
      </c>
      <c r="AG4083">
        <f t="shared" si="907"/>
        <v>0.21301996980244808</v>
      </c>
      <c r="AH4083">
        <f>(O4083*constantes!$D$4)+(LN(125)*constantes!$D$5)+(LN(22.5)*constantes!$D$8)+(F4083*constantes!$D$9)</f>
        <v>26.694696883093286</v>
      </c>
      <c r="AI4083">
        <f t="shared" si="908"/>
        <v>9.9441573194200328E-2</v>
      </c>
    </row>
    <row r="4084" spans="1:35" x14ac:dyDescent="0.25">
      <c r="A4084" s="11">
        <v>4083</v>
      </c>
      <c r="B4084">
        <v>0</v>
      </c>
      <c r="C4084">
        <v>56</v>
      </c>
      <c r="D4084">
        <v>1</v>
      </c>
      <c r="E4084">
        <v>0</v>
      </c>
      <c r="F4084">
        <v>0</v>
      </c>
      <c r="G4084">
        <v>134</v>
      </c>
      <c r="H4084">
        <v>29.59</v>
      </c>
      <c r="I4084">
        <f>IF(AND(B4084=1,E4084=0),V4084,IF(AND(B4084=1,E4084=1),W4084,IF(AND(B4084=0,E4084=0),X4084,IF(AND(B4084=0,E4084=1),Y4084,ERROR))))</f>
        <v>0.14283191405568041</v>
      </c>
      <c r="K4084">
        <f t="shared" si="896"/>
        <v>5.7622826233415747E-2</v>
      </c>
      <c r="L4084">
        <f t="shared" si="897"/>
        <v>4.0123743463222783E-2</v>
      </c>
      <c r="M4084" s="22" t="str">
        <f t="shared" si="895"/>
        <v>Elevated Risk</v>
      </c>
      <c r="O4084">
        <f t="shared" si="898"/>
        <v>4.0253516907351496</v>
      </c>
      <c r="P4084">
        <f t="shared" si="899"/>
        <v>4.8978397999509111</v>
      </c>
      <c r="Q4084">
        <f t="shared" si="900"/>
        <v>3.3874364664121184</v>
      </c>
      <c r="R4084">
        <f>(O4084*constantes!$B$4)+(P4084*constantes!$B$5)+(D4084*constantes!$B$6)+(Q4084*constantes!$B$8)+(F4084*constantes!$B$9)</f>
        <v>25.011631462761365</v>
      </c>
      <c r="S4084" s="4">
        <f>(O4084*constantes!$B$4)+(P4084*constantes!$C$5)+(D4084*constantes!$B$6)+(Q4084*constantes!$B$8)+(F4084*constantes!$B$9)</f>
        <v>25.362512706029847</v>
      </c>
      <c r="T4084">
        <f>(O4084*constantes!$D$4)+(P4084*constantes!$D$5)+(D4084*constantes!$D$6)+(Q4084*constantes!$D$8)+(F4084*constantes!$D$9)</f>
        <v>27.080953170241809</v>
      </c>
      <c r="U4084">
        <f>(O4084*constantes!$D$4)+(P4084*constantes!$E$5)+(D4084*constantes!$D$6)+(Q4084*constantes!$D$8)+(F4084*constantes!$D$9)</f>
        <v>27.422626474686385</v>
      </c>
      <c r="V4084" s="5">
        <f t="shared" si="901"/>
        <v>0.30194351439684419</v>
      </c>
      <c r="W4084" s="5">
        <f t="shared" si="902"/>
        <v>0.39982920116838094</v>
      </c>
      <c r="X4084" s="6">
        <f t="shared" si="903"/>
        <v>0.14283191405568041</v>
      </c>
      <c r="Y4084" s="6">
        <f t="shared" si="904"/>
        <v>0.19498542961740717</v>
      </c>
      <c r="AA4084">
        <f>(O4084*constantes!$B$4)+(LN(110)*constantes!$B$5)+(LN(22)*constantes!$B$8)+(F4084*constantes!$B$9)</f>
        <v>23.701011641913961</v>
      </c>
      <c r="AB4084">
        <f t="shared" si="905"/>
        <v>9.2378774865307212E-2</v>
      </c>
      <c r="AC4084">
        <f>(O4084*constantes!$D$4)+(LN(110)*constantes!$D$5)+(LN(22)*constantes!$D$8)+(F4084*constantes!$D$9)</f>
        <v>25.75558740512928</v>
      </c>
      <c r="AD4084" s="7">
        <f t="shared" si="906"/>
        <v>4.0123743463222783E-2</v>
      </c>
      <c r="AF4084">
        <f>(O4084*constantes!$B$4)+(LN(125)*constantes!$B$5)+(LN(22.5)*constantes!$B$8)+(F4084*constantes!$B$9)</f>
        <v>23.955968578668354</v>
      </c>
      <c r="AG4084">
        <f t="shared" si="907"/>
        <v>0.11757074595810224</v>
      </c>
      <c r="AH4084">
        <f>(O4084*constantes!$D$4)+(LN(125)*constantes!$D$5)+(LN(22.5)*constantes!$D$8)+(F4084*constantes!$D$9)</f>
        <v>26.126660421737512</v>
      </c>
      <c r="AI4084">
        <f t="shared" si="908"/>
        <v>5.7622826233415747E-2</v>
      </c>
    </row>
    <row r="4085" spans="1:35" x14ac:dyDescent="0.25">
      <c r="A4085" s="11">
        <v>4084</v>
      </c>
      <c r="B4085">
        <v>1</v>
      </c>
      <c r="C4085">
        <v>50</v>
      </c>
      <c r="D4085">
        <v>1</v>
      </c>
      <c r="E4085">
        <v>0</v>
      </c>
      <c r="F4085">
        <v>0</v>
      </c>
      <c r="G4085">
        <v>130</v>
      </c>
      <c r="H4085">
        <v>28.67</v>
      </c>
      <c r="I4085">
        <f>IF(AND(B4085=1,E4085=0),V4085,IF(AND(B4085=1,E4085=1),W4085,IF(AND(B4085=0,E4085=0),X4085,IF(AND(B4085=0,E4085=1),Y4085,ERROR))))</f>
        <v>0.20775507152806916</v>
      </c>
      <c r="K4085">
        <f t="shared" si="896"/>
        <v>8.4142660265313918E-2</v>
      </c>
      <c r="L4085">
        <f t="shared" si="897"/>
        <v>6.5845990830285972E-2</v>
      </c>
      <c r="M4085" s="22" t="str">
        <f t="shared" si="895"/>
        <v>Elevated Risk</v>
      </c>
      <c r="O4085">
        <f t="shared" si="898"/>
        <v>3.912023005428146</v>
      </c>
      <c r="P4085">
        <f t="shared" si="899"/>
        <v>4.8675344504555822</v>
      </c>
      <c r="Q4085">
        <f t="shared" si="900"/>
        <v>3.3558512798952784</v>
      </c>
      <c r="R4085">
        <f>(O4085*constantes!$B$4)+(P4085*constantes!$B$5)+(D4085*constantes!$B$6)+(Q4085*constantes!$B$8)+(F4085*constantes!$B$9)</f>
        <v>24.577585162491324</v>
      </c>
      <c r="S4085" s="4">
        <f>(O4085*constantes!$B$4)+(P4085*constantes!$C$5)+(D4085*constantes!$B$6)+(Q4085*constantes!$B$8)+(F4085*constantes!$B$9)</f>
        <v>24.92629533052196</v>
      </c>
      <c r="T4085">
        <f>(O4085*constantes!$D$4)+(P4085*constantes!$D$5)+(D4085*constantes!$D$6)+(Q4085*constantes!$D$8)+(F4085*constantes!$D$9)</f>
        <v>26.671183737257838</v>
      </c>
      <c r="U4085">
        <f>(O4085*constantes!$D$4)+(P4085*constantes!$E$5)+(D4085*constantes!$D$6)+(Q4085*constantes!$D$8)+(F4085*constantes!$D$9)</f>
        <v>27.01074294052162</v>
      </c>
      <c r="V4085" s="5">
        <f t="shared" si="901"/>
        <v>0.20775507152806916</v>
      </c>
      <c r="W4085" s="5">
        <f t="shared" si="902"/>
        <v>0.28111444534318919</v>
      </c>
      <c r="X4085" s="6">
        <f t="shared" si="903"/>
        <v>9.7246904271317658E-2</v>
      </c>
      <c r="Y4085" s="6">
        <f t="shared" si="904"/>
        <v>0.13382775304234962</v>
      </c>
      <c r="AA4085">
        <f>(O4085*constantes!$B$4)+(LN(110)*constantes!$B$5)+(LN(22)*constantes!$B$8)+(F4085*constantes!$B$9)</f>
        <v>23.348223977700673</v>
      </c>
      <c r="AB4085">
        <f t="shared" si="905"/>
        <v>6.5845990830285972E-2</v>
      </c>
      <c r="AC4085">
        <f>(O4085*constantes!$D$4)+(LN(110)*constantes!$D$5)+(LN(22)*constantes!$D$8)+(F4085*constantes!$D$9)</f>
        <v>25.447212119400952</v>
      </c>
      <c r="AD4085" s="7">
        <f t="shared" si="906"/>
        <v>2.9636129007590606E-2</v>
      </c>
      <c r="AF4085">
        <f>(O4085*constantes!$B$4)+(LN(125)*constantes!$B$5)+(LN(22.5)*constantes!$B$8)+(F4085*constantes!$B$9)</f>
        <v>23.603180914455063</v>
      </c>
      <c r="AG4085">
        <f t="shared" si="907"/>
        <v>8.4142660265313918E-2</v>
      </c>
      <c r="AH4085">
        <f>(O4085*constantes!$D$4)+(LN(125)*constantes!$D$5)+(LN(22.5)*constantes!$D$8)+(F4085*constantes!$D$9)</f>
        <v>25.818285136009184</v>
      </c>
      <c r="AI4085">
        <f t="shared" si="908"/>
        <v>4.2663786438573714E-2</v>
      </c>
    </row>
    <row r="4086" spans="1:35" x14ac:dyDescent="0.25">
      <c r="A4086" s="11">
        <v>4085</v>
      </c>
      <c r="B4086">
        <v>0</v>
      </c>
      <c r="C4086">
        <v>51</v>
      </c>
      <c r="D4086">
        <v>0</v>
      </c>
      <c r="E4086">
        <v>1</v>
      </c>
      <c r="F4086">
        <v>0</v>
      </c>
      <c r="G4086">
        <v>123</v>
      </c>
      <c r="H4086">
        <v>22.19</v>
      </c>
      <c r="I4086">
        <f>IF(AND(B4086=1,E4086=0),V4086,IF(AND(B4086=1,E4086=1),W4086,IF(AND(B4086=0,E4086=0),X4086,IF(AND(B4086=0,E4086=1),Y4086,ERROR))))</f>
        <v>5.9252370491770345E-2</v>
      </c>
      <c r="K4086">
        <f t="shared" si="896"/>
        <v>4.4971857043080821E-2</v>
      </c>
      <c r="L4086">
        <f t="shared" si="897"/>
        <v>3.1250958582138333E-2</v>
      </c>
      <c r="M4086" s="22" t="str">
        <f t="shared" si="895"/>
        <v>Elevated Risk</v>
      </c>
      <c r="O4086">
        <f t="shared" si="898"/>
        <v>3.9318256327243257</v>
      </c>
      <c r="P4086">
        <f t="shared" si="899"/>
        <v>4.8121843553724171</v>
      </c>
      <c r="Q4086">
        <f t="shared" si="900"/>
        <v>3.0996417369445024</v>
      </c>
      <c r="R4086">
        <f>(O4086*constantes!$B$4)+(P4086*constantes!$B$5)+(D4086*constantes!$B$6)+(Q4086*constantes!$B$8)+(F4086*constantes!$B$9)</f>
        <v>23.623905855407276</v>
      </c>
      <c r="S4086" s="4">
        <f>(O4086*constantes!$B$4)+(P4086*constantes!$C$5)+(D4086*constantes!$B$6)+(Q4086*constantes!$B$8)+(F4086*constantes!$B$9)</f>
        <v>23.968650742626156</v>
      </c>
      <c r="T4086">
        <f>(O4086*constantes!$D$4)+(P4086*constantes!$D$5)+(D4086*constantes!$D$6)+(Q4086*constantes!$D$8)+(F4086*constantes!$D$9)</f>
        <v>25.819706107520684</v>
      </c>
      <c r="U4086">
        <f>(O4086*constantes!$D$4)+(P4086*constantes!$E$5)+(D4086*constantes!$D$6)+(Q4086*constantes!$D$8)+(F4086*constantes!$D$9)</f>
        <v>26.155404088151464</v>
      </c>
      <c r="V4086" s="5">
        <f t="shared" si="901"/>
        <v>8.582685451260097E-2</v>
      </c>
      <c r="W4086" s="5">
        <f t="shared" si="902"/>
        <v>0.11897828271141175</v>
      </c>
      <c r="X4086" s="6">
        <f t="shared" si="903"/>
        <v>4.2723138764874546E-2</v>
      </c>
      <c r="Y4086" s="6">
        <f t="shared" si="904"/>
        <v>5.9252370491770345E-2</v>
      </c>
      <c r="AA4086">
        <f>(O4086*constantes!$B$4)+(LN(110)*constantes!$B$5)+(LN(22)*constantes!$B$8)+(F4086*constantes!$B$9)</f>
        <v>23.409868764368586</v>
      </c>
      <c r="AB4086">
        <f t="shared" si="905"/>
        <v>6.9883054652788434E-2</v>
      </c>
      <c r="AC4086">
        <f>(O4086*constantes!$D$4)+(LN(110)*constantes!$D$5)+(LN(22)*constantes!$D$8)+(F4086*constantes!$D$9)</f>
        <v>25.50109645445777</v>
      </c>
      <c r="AD4086" s="7">
        <f t="shared" si="906"/>
        <v>3.1250958582138333E-2</v>
      </c>
      <c r="AF4086">
        <f>(O4086*constantes!$B$4)+(LN(125)*constantes!$B$5)+(LN(22.5)*constantes!$B$8)+(F4086*constantes!$B$9)</f>
        <v>23.664825701122982</v>
      </c>
      <c r="AG4086">
        <f t="shared" si="907"/>
        <v>8.9246869441510945E-2</v>
      </c>
      <c r="AH4086">
        <f>(O4086*constantes!$D$4)+(LN(125)*constantes!$D$5)+(LN(22.5)*constantes!$D$8)+(F4086*constantes!$D$9)</f>
        <v>25.872169471066002</v>
      </c>
      <c r="AI4086">
        <f t="shared" si="908"/>
        <v>4.4971857043080821E-2</v>
      </c>
    </row>
    <row r="4087" spans="1:35" x14ac:dyDescent="0.25">
      <c r="A4087" s="11">
        <v>4086</v>
      </c>
      <c r="B4087">
        <v>0</v>
      </c>
      <c r="C4087">
        <v>38</v>
      </c>
      <c r="D4087">
        <v>0</v>
      </c>
      <c r="E4087">
        <v>0</v>
      </c>
      <c r="F4087">
        <v>0</v>
      </c>
      <c r="G4087">
        <v>142</v>
      </c>
      <c r="H4087">
        <v>22.01</v>
      </c>
      <c r="I4087">
        <f>IF(AND(B4087=1,E4087=0),V4087,IF(AND(B4087=1,E4087=1),W4087,IF(AND(B4087=0,E4087=0),X4087,IF(AND(B4087=0,E4087=1),Y4087,ERROR))))</f>
        <v>2.882228924270247E-2</v>
      </c>
      <c r="K4087">
        <f t="shared" si="896"/>
        <v>2.0450275544260377E-2</v>
      </c>
      <c r="L4087">
        <f t="shared" si="897"/>
        <v>1.4155691081518817E-2</v>
      </c>
      <c r="M4087" s="22" t="str">
        <f t="shared" si="895"/>
        <v>Elevated Risk</v>
      </c>
      <c r="O4087">
        <f t="shared" si="898"/>
        <v>3.6375861597263857</v>
      </c>
      <c r="P4087">
        <f t="shared" si="899"/>
        <v>4.9558270576012609</v>
      </c>
      <c r="Q4087">
        <f t="shared" si="900"/>
        <v>3.0914968955383704</v>
      </c>
      <c r="R4087">
        <f>(O4087*constantes!$B$4)+(P4087*constantes!$B$5)+(D4087*constantes!$B$6)+(Q4087*constantes!$B$8)+(F4087*constantes!$B$9)</f>
        <v>22.967961863672752</v>
      </c>
      <c r="S4087" s="4">
        <f>(O4087*constantes!$B$4)+(P4087*constantes!$C$5)+(D4087*constantes!$B$6)+(Q4087*constantes!$B$8)+(F4087*constantes!$B$9)</f>
        <v>23.322997314079306</v>
      </c>
      <c r="T4087">
        <f>(O4087*constantes!$D$4)+(P4087*constantes!$D$5)+(D4087*constantes!$D$6)+(Q4087*constantes!$D$8)+(F4087*constantes!$D$9)</f>
        <v>25.418949848087831</v>
      </c>
      <c r="U4087">
        <f>(O4087*constantes!$D$4)+(P4087*constantes!$E$5)+(D4087*constantes!$D$6)+(Q4087*constantes!$D$8)+(F4087*constantes!$D$9)</f>
        <v>25.764668343626091</v>
      </c>
      <c r="V4087" s="5">
        <f t="shared" si="901"/>
        <v>4.5500636293596797E-2</v>
      </c>
      <c r="W4087" s="5">
        <f t="shared" si="902"/>
        <v>6.4259576717011879E-2</v>
      </c>
      <c r="X4087" s="6">
        <f t="shared" si="903"/>
        <v>2.882228924270247E-2</v>
      </c>
      <c r="Y4087" s="6">
        <f t="shared" si="904"/>
        <v>4.0482253843763694E-2</v>
      </c>
      <c r="AA4087">
        <f>(O4087*constantes!$B$4)+(LN(110)*constantes!$B$5)+(LN(22)*constantes!$B$8)+(F4087*constantes!$B$9)</f>
        <v>22.493913054504919</v>
      </c>
      <c r="AB4087">
        <f t="shared" si="905"/>
        <v>2.8571578401445974E-2</v>
      </c>
      <c r="AC4087">
        <f>(O4087*constantes!$D$4)+(LN(110)*constantes!$D$5)+(LN(22)*constantes!$D$8)+(F4087*constantes!$D$9)</f>
        <v>24.700450251667263</v>
      </c>
      <c r="AD4087" s="7">
        <f t="shared" si="906"/>
        <v>1.4155691081518817E-2</v>
      </c>
      <c r="AF4087">
        <f>(O4087*constantes!$B$4)+(LN(125)*constantes!$B$5)+(LN(22.5)*constantes!$B$8)+(F4087*constantes!$B$9)</f>
        <v>22.748869991259316</v>
      </c>
      <c r="AG4087">
        <f t="shared" si="907"/>
        <v>3.6714933714987352E-2</v>
      </c>
      <c r="AH4087">
        <f>(O4087*constantes!$D$4)+(LN(125)*constantes!$D$5)+(LN(22.5)*constantes!$D$8)+(F4087*constantes!$D$9)</f>
        <v>25.071523268275495</v>
      </c>
      <c r="AI4087">
        <f t="shared" si="908"/>
        <v>2.0450275544260377E-2</v>
      </c>
    </row>
    <row r="4088" spans="1:35" x14ac:dyDescent="0.25">
      <c r="A4088" s="11">
        <v>4087</v>
      </c>
      <c r="B4088">
        <v>1</v>
      </c>
      <c r="C4088">
        <v>43</v>
      </c>
      <c r="D4088">
        <v>1</v>
      </c>
      <c r="E4088">
        <v>0</v>
      </c>
      <c r="F4088">
        <v>0</v>
      </c>
      <c r="G4088">
        <v>110</v>
      </c>
      <c r="H4088">
        <v>25.09</v>
      </c>
      <c r="I4088">
        <f>IF(AND(B4088=1,E4088=0),V4088,IF(AND(B4088=1,E4088=1),W4088,IF(AND(B4088=0,E4088=0),X4088,IF(AND(B4088=0,E4088=1),Y4088,ERROR))))</f>
        <v>9.1627575556396668E-2</v>
      </c>
      <c r="K4088">
        <f t="shared" si="896"/>
        <v>5.3478442485207722E-2</v>
      </c>
      <c r="L4088">
        <f t="shared" si="897"/>
        <v>4.169811677585733E-2</v>
      </c>
      <c r="M4088" s="22" t="str">
        <f t="shared" si="895"/>
        <v>Elevated Risk</v>
      </c>
      <c r="O4088">
        <f t="shared" si="898"/>
        <v>3.7612001156935624</v>
      </c>
      <c r="P4088">
        <f t="shared" si="899"/>
        <v>4.7004803657924166</v>
      </c>
      <c r="Q4088">
        <f t="shared" si="900"/>
        <v>3.222469360378331</v>
      </c>
      <c r="R4088">
        <f>(O4088*constantes!$B$4)+(P4088*constantes!$B$5)+(D4088*constantes!$B$6)+(Q4088*constantes!$B$8)+(F4088*constantes!$B$9)</f>
        <v>23.692439663950758</v>
      </c>
      <c r="S4088" s="4">
        <f>(O4088*constantes!$B$4)+(P4088*constantes!$C$5)+(D4088*constantes!$B$6)+(Q4088*constantes!$B$8)+(F4088*constantes!$B$9)</f>
        <v>24.029182077356126</v>
      </c>
      <c r="T4088">
        <f>(O4088*constantes!$D$4)+(P4088*constantes!$D$5)+(D4088*constantes!$D$6)+(Q4088*constantes!$D$8)+(F4088*constantes!$D$9)</f>
        <v>25.722684485044855</v>
      </c>
      <c r="U4088">
        <f>(O4088*constantes!$D$4)+(P4088*constantes!$E$5)+(D4088*constantes!$D$6)+(Q4088*constantes!$D$8)+(F4088*constantes!$D$9)</f>
        <v>26.050589995362532</v>
      </c>
      <c r="V4088" s="5">
        <f t="shared" si="901"/>
        <v>9.1627575556396668E-2</v>
      </c>
      <c r="W4088" s="5">
        <f t="shared" si="902"/>
        <v>0.12591487440154936</v>
      </c>
      <c r="X4088" s="6">
        <f t="shared" si="903"/>
        <v>3.8850604427024482E-2</v>
      </c>
      <c r="Y4088" s="6">
        <f t="shared" si="904"/>
        <v>5.3517103465823168E-2</v>
      </c>
      <c r="AA4088">
        <f>(O4088*constantes!$B$4)+(LN(110)*constantes!$B$5)+(LN(22)*constantes!$B$8)+(F4088*constantes!$B$9)</f>
        <v>22.8787183548725</v>
      </c>
      <c r="AB4088">
        <f t="shared" si="905"/>
        <v>4.169811677585733E-2</v>
      </c>
      <c r="AC4088">
        <f>(O4088*constantes!$D$4)+(LN(110)*constantes!$D$5)+(LN(22)*constantes!$D$8)+(F4088*constantes!$D$9)</f>
        <v>25.036812478830871</v>
      </c>
      <c r="AD4088" s="7">
        <f t="shared" si="906"/>
        <v>1.975954812069991E-2</v>
      </c>
      <c r="AF4088">
        <f>(O4088*constantes!$B$4)+(LN(125)*constantes!$B$5)+(LN(22.5)*constantes!$B$8)+(F4088*constantes!$B$9)</f>
        <v>23.133675291626897</v>
      </c>
      <c r="AG4088">
        <f t="shared" si="907"/>
        <v>5.3478442485207722E-2</v>
      </c>
      <c r="AH4088">
        <f>(O4088*constantes!$D$4)+(LN(125)*constantes!$D$5)+(LN(22.5)*constantes!$D$8)+(F4088*constantes!$D$9)</f>
        <v>25.407885495439103</v>
      </c>
      <c r="AI4088">
        <f t="shared" si="908"/>
        <v>2.8509711637591306E-2</v>
      </c>
    </row>
    <row r="4089" spans="1:35" x14ac:dyDescent="0.25">
      <c r="A4089" s="11">
        <v>4088</v>
      </c>
      <c r="B4089">
        <v>0</v>
      </c>
      <c r="C4089">
        <v>46</v>
      </c>
      <c r="D4089">
        <v>1</v>
      </c>
      <c r="E4089">
        <v>1</v>
      </c>
      <c r="F4089">
        <v>0</v>
      </c>
      <c r="G4089">
        <v>176</v>
      </c>
      <c r="H4089">
        <v>33.020000000000003</v>
      </c>
      <c r="I4089">
        <f>IF(AND(B4089=1,E4089=0),V4089,IF(AND(B4089=1,E4089=1),W4089,IF(AND(B4089=0,E4089=0),X4089,IF(AND(B4089=0,E4089=1),Y4089,ERROR))))</f>
        <v>0.25529070461548364</v>
      </c>
      <c r="K4089">
        <f t="shared" si="896"/>
        <v>3.4153313573738631E-2</v>
      </c>
      <c r="L4089">
        <f t="shared" si="897"/>
        <v>2.3692217580876362E-2</v>
      </c>
      <c r="M4089" s="22" t="str">
        <f t="shared" si="895"/>
        <v>Elevated Risk</v>
      </c>
      <c r="O4089">
        <f t="shared" si="898"/>
        <v>3.8286413964890951</v>
      </c>
      <c r="P4089">
        <f t="shared" si="899"/>
        <v>5.1704839950381514</v>
      </c>
      <c r="Q4089">
        <f t="shared" si="900"/>
        <v>3.497113438491982</v>
      </c>
      <c r="R4089">
        <f>(O4089*constantes!$B$4)+(P4089*constantes!$B$5)+(D4089*constantes!$B$6)+(Q4089*constantes!$B$8)+(F4089*constantes!$B$9)</f>
        <v>24.992005591763355</v>
      </c>
      <c r="S4089" s="4">
        <f>(O4089*constantes!$B$4)+(P4089*constantes!$C$5)+(D4089*constantes!$B$6)+(Q4089*constantes!$B$8)+(F4089*constantes!$B$9)</f>
        <v>25.362419065167888</v>
      </c>
      <c r="T4089">
        <f>(O4089*constantes!$D$4)+(P4089*constantes!$D$5)+(D4089*constantes!$D$6)+(Q4089*constantes!$D$8)+(F4089*constantes!$D$9)</f>
        <v>27.368686624656373</v>
      </c>
      <c r="U4089">
        <f>(O4089*constantes!$D$4)+(P4089*constantes!$E$5)+(D4089*constantes!$D$6)+(Q4089*constantes!$D$8)+(F4089*constantes!$D$9)</f>
        <v>27.729379588150234</v>
      </c>
      <c r="V4089" s="5">
        <f t="shared" si="901"/>
        <v>0.29704992586734014</v>
      </c>
      <c r="W4089" s="5">
        <f t="shared" si="902"/>
        <v>0.3998005091609097</v>
      </c>
      <c r="X4089" s="6">
        <f t="shared" si="903"/>
        <v>0.18576442815958261</v>
      </c>
      <c r="Y4089" s="6">
        <f t="shared" si="904"/>
        <v>0.25529070461548364</v>
      </c>
      <c r="AA4089">
        <f>(O4089*constantes!$B$4)+(LN(110)*constantes!$B$5)+(LN(22)*constantes!$B$8)+(F4089*constantes!$B$9)</f>
        <v>23.088660364337766</v>
      </c>
      <c r="AB4089">
        <f t="shared" si="905"/>
        <v>5.1185816914687488E-2</v>
      </c>
      <c r="AC4089">
        <f>(O4089*constantes!$D$4)+(LN(110)*constantes!$D$5)+(LN(22)*constantes!$D$8)+(F4089*constantes!$D$9)</f>
        <v>25.220324924765169</v>
      </c>
      <c r="AD4089" s="7">
        <f t="shared" si="906"/>
        <v>2.3692217580876362E-2</v>
      </c>
      <c r="AF4089">
        <f>(O4089*constantes!$B$4)+(LN(125)*constantes!$B$5)+(LN(22.5)*constantes!$B$8)+(F4089*constantes!$B$9)</f>
        <v>23.343617301092156</v>
      </c>
      <c r="AG4089">
        <f t="shared" si="907"/>
        <v>6.5553501255932511E-2</v>
      </c>
      <c r="AH4089">
        <f>(O4089*constantes!$D$4)+(LN(125)*constantes!$D$5)+(LN(22.5)*constantes!$D$8)+(F4089*constantes!$D$9)</f>
        <v>25.591397941373401</v>
      </c>
      <c r="AI4089">
        <f t="shared" si="908"/>
        <v>3.4153313573738631E-2</v>
      </c>
    </row>
    <row r="4090" spans="1:35" x14ac:dyDescent="0.25">
      <c r="A4090" s="11">
        <v>4089</v>
      </c>
      <c r="B4090">
        <v>0</v>
      </c>
      <c r="C4090">
        <v>43</v>
      </c>
      <c r="D4090">
        <v>1</v>
      </c>
      <c r="E4090">
        <v>0</v>
      </c>
      <c r="F4090">
        <v>0</v>
      </c>
      <c r="G4090">
        <v>104</v>
      </c>
      <c r="H4090">
        <v>20.12</v>
      </c>
      <c r="I4090">
        <f>IF(AND(B4090=1,E4090=0),V4090,IF(AND(B4090=1,E4090=1),W4090,IF(AND(B4090=0,E4090=0),X4090,IF(AND(B4090=0,E4090=1),Y4090,ERROR))))</f>
        <v>2.9777657673184077E-2</v>
      </c>
      <c r="K4090">
        <f t="shared" si="896"/>
        <v>2.8509711637591306E-2</v>
      </c>
      <c r="L4090">
        <f t="shared" si="897"/>
        <v>1.975954812069991E-2</v>
      </c>
      <c r="M4090" s="22" t="str">
        <f t="shared" si="895"/>
        <v>NORMAL</v>
      </c>
      <c r="O4090">
        <f t="shared" si="898"/>
        <v>3.7612001156935624</v>
      </c>
      <c r="P4090">
        <f t="shared" si="899"/>
        <v>4.6443908991413725</v>
      </c>
      <c r="Q4090">
        <f t="shared" si="900"/>
        <v>3.0017143452315387</v>
      </c>
      <c r="R4090">
        <f>(O4090*constantes!$B$4)+(P4090*constantes!$B$5)+(D4090*constantes!$B$6)+(Q4090*constantes!$B$8)+(F4090*constantes!$B$9)</f>
        <v>23.413381262797817</v>
      </c>
      <c r="S4090" s="4">
        <f>(O4090*constantes!$B$4)+(P4090*constantes!$C$5)+(D4090*constantes!$B$6)+(Q4090*constantes!$B$8)+(F4090*constantes!$B$9)</f>
        <v>23.746105426812303</v>
      </c>
      <c r="T4090">
        <f>(O4090*constantes!$D$4)+(P4090*constantes!$D$5)+(D4090*constantes!$D$6)+(Q4090*constantes!$D$8)+(F4090*constantes!$D$9)</f>
        <v>25.452048861913667</v>
      </c>
      <c r="U4090">
        <f>(O4090*constantes!$D$4)+(P4090*constantes!$E$5)+(D4090*constantes!$D$6)+(Q4090*constantes!$D$8)+(F4090*constantes!$D$9)</f>
        <v>25.776041571037769</v>
      </c>
      <c r="V4090" s="5">
        <f t="shared" si="901"/>
        <v>7.0120120739835534E-2</v>
      </c>
      <c r="W4090" s="5">
        <f t="shared" si="902"/>
        <v>9.6427604629490959E-2</v>
      </c>
      <c r="X4090" s="6">
        <f t="shared" si="903"/>
        <v>2.9777657673184077E-2</v>
      </c>
      <c r="Y4090" s="6">
        <f t="shared" si="904"/>
        <v>4.0935687111433028E-2</v>
      </c>
      <c r="AA4090">
        <f>(O4090*constantes!$B$4)+(LN(110)*constantes!$B$5)+(LN(22)*constantes!$B$8)+(F4090*constantes!$B$9)</f>
        <v>22.8787183548725</v>
      </c>
      <c r="AB4090">
        <f t="shared" si="905"/>
        <v>4.169811677585733E-2</v>
      </c>
      <c r="AC4090">
        <f>(O4090*constantes!$D$4)+(LN(110)*constantes!$D$5)+(LN(22)*constantes!$D$8)+(F4090*constantes!$D$9)</f>
        <v>25.036812478830871</v>
      </c>
      <c r="AD4090" s="7">
        <f t="shared" si="906"/>
        <v>1.975954812069991E-2</v>
      </c>
      <c r="AF4090">
        <f>(O4090*constantes!$B$4)+(LN(125)*constantes!$B$5)+(LN(22.5)*constantes!$B$8)+(F4090*constantes!$B$9)</f>
        <v>23.133675291626897</v>
      </c>
      <c r="AG4090">
        <f t="shared" si="907"/>
        <v>5.3478442485207722E-2</v>
      </c>
      <c r="AH4090">
        <f>(O4090*constantes!$D$4)+(LN(125)*constantes!$D$5)+(LN(22.5)*constantes!$D$8)+(F4090*constantes!$D$9)</f>
        <v>25.407885495439103</v>
      </c>
      <c r="AI4090">
        <f t="shared" si="908"/>
        <v>2.8509711637591306E-2</v>
      </c>
    </row>
    <row r="4091" spans="1:35" x14ac:dyDescent="0.25">
      <c r="A4091" s="11">
        <v>4090</v>
      </c>
      <c r="B4091">
        <v>0</v>
      </c>
      <c r="C4091">
        <v>56</v>
      </c>
      <c r="D4091">
        <v>0</v>
      </c>
      <c r="E4091">
        <v>1</v>
      </c>
      <c r="F4091">
        <v>0</v>
      </c>
      <c r="G4091">
        <v>158</v>
      </c>
      <c r="H4091">
        <v>26.89</v>
      </c>
      <c r="I4091">
        <f>IF(AND(B4091=1,E4091=0),V4091,IF(AND(B4091=1,E4091=1),W4091,IF(AND(B4091=0,E4091=0),X4091,IF(AND(B4091=0,E4091=1),Y4091,ERROR))))</f>
        <v>0.16379903770223125</v>
      </c>
      <c r="K4091">
        <f t="shared" si="896"/>
        <v>5.7622826233415747E-2</v>
      </c>
      <c r="L4091">
        <f t="shared" si="897"/>
        <v>4.0123743463222783E-2</v>
      </c>
      <c r="M4091" s="22" t="str">
        <f t="shared" si="895"/>
        <v>Elevated Risk</v>
      </c>
      <c r="O4091">
        <f t="shared" si="898"/>
        <v>4.0253516907351496</v>
      </c>
      <c r="P4091">
        <f t="shared" si="899"/>
        <v>5.0625950330269669</v>
      </c>
      <c r="Q4091">
        <f t="shared" si="900"/>
        <v>3.2917544702807735</v>
      </c>
      <c r="R4091">
        <f>(O4091*constantes!$B$4)+(P4091*constantes!$B$5)+(D4091*constantes!$B$6)+(Q4091*constantes!$B$8)+(F4091*constantes!$B$9)</f>
        <v>24.531881784463049</v>
      </c>
      <c r="S4091" s="4">
        <f>(O4091*constantes!$B$4)+(P4091*constantes!$C$5)+(D4091*constantes!$B$6)+(Q4091*constantes!$B$8)+(F4091*constantes!$B$9)</f>
        <v>24.894566092629098</v>
      </c>
      <c r="T4091">
        <f>(O4091*constantes!$D$4)+(P4091*constantes!$D$5)+(D4091*constantes!$D$6)+(Q4091*constantes!$D$8)+(F4091*constantes!$D$9)</f>
        <v>26.876797392391623</v>
      </c>
      <c r="U4091">
        <f>(O4091*constantes!$D$4)+(P4091*constantes!$E$5)+(D4091*constantes!$D$6)+(Q4091*constantes!$D$8)+(F4091*constantes!$D$9)</f>
        <v>27.229964021895587</v>
      </c>
      <c r="V4091" s="5">
        <f t="shared" si="901"/>
        <v>0.19946948422520561</v>
      </c>
      <c r="W4091" s="5">
        <f t="shared" si="902"/>
        <v>0.27366589449367262</v>
      </c>
      <c r="X4091" s="6">
        <f t="shared" si="903"/>
        <v>0.11808579469479463</v>
      </c>
      <c r="Y4091" s="6">
        <f t="shared" si="904"/>
        <v>0.16379903770223125</v>
      </c>
      <c r="AA4091">
        <f>(O4091*constantes!$B$4)+(LN(110)*constantes!$B$5)+(LN(22)*constantes!$B$8)+(F4091*constantes!$B$9)</f>
        <v>23.701011641913961</v>
      </c>
      <c r="AB4091">
        <f t="shared" si="905"/>
        <v>9.2378774865307212E-2</v>
      </c>
      <c r="AC4091">
        <f>(O4091*constantes!$D$4)+(LN(110)*constantes!$D$5)+(LN(22)*constantes!$D$8)+(F4091*constantes!$D$9)</f>
        <v>25.75558740512928</v>
      </c>
      <c r="AD4091" s="7">
        <f t="shared" si="906"/>
        <v>4.0123743463222783E-2</v>
      </c>
      <c r="AF4091">
        <f>(O4091*constantes!$B$4)+(LN(125)*constantes!$B$5)+(LN(22.5)*constantes!$B$8)+(F4091*constantes!$B$9)</f>
        <v>23.955968578668354</v>
      </c>
      <c r="AG4091">
        <f t="shared" si="907"/>
        <v>0.11757074595810224</v>
      </c>
      <c r="AH4091">
        <f>(O4091*constantes!$D$4)+(LN(125)*constantes!$D$5)+(LN(22.5)*constantes!$D$8)+(F4091*constantes!$D$9)</f>
        <v>26.126660421737512</v>
      </c>
      <c r="AI4091">
        <f t="shared" si="908"/>
        <v>5.7622826233415747E-2</v>
      </c>
    </row>
    <row r="4092" spans="1:35" x14ac:dyDescent="0.25">
      <c r="A4092" s="11">
        <v>4091</v>
      </c>
      <c r="B4092">
        <v>1</v>
      </c>
      <c r="C4092">
        <v>54</v>
      </c>
      <c r="D4092">
        <v>1</v>
      </c>
      <c r="E4092">
        <v>1</v>
      </c>
      <c r="F4092">
        <v>0</v>
      </c>
      <c r="G4092">
        <v>146.5</v>
      </c>
      <c r="H4092">
        <v>26.38</v>
      </c>
      <c r="I4092">
        <f>IF(AND(B4092=1,E4092=0),V4092,IF(AND(B4092=1,E4092=1),W4092,IF(AND(B4092=0,E4092=0),X4092,IF(AND(B4092=0,E4092=1),Y4092,ERROR))))</f>
        <v>0.38997782305104967</v>
      </c>
      <c r="K4092">
        <f t="shared" si="896"/>
        <v>0.10567740925235103</v>
      </c>
      <c r="L4092">
        <f t="shared" si="897"/>
        <v>8.2913210367502876E-2</v>
      </c>
      <c r="M4092" s="22" t="str">
        <f t="shared" si="895"/>
        <v>'&gt;30%</v>
      </c>
      <c r="O4092">
        <f t="shared" si="898"/>
        <v>3.9889840465642745</v>
      </c>
      <c r="P4092">
        <f t="shared" si="899"/>
        <v>4.9870254284571223</v>
      </c>
      <c r="Q4092">
        <f t="shared" si="900"/>
        <v>3.2726061472891685</v>
      </c>
      <c r="R4092">
        <f>(O4092*constantes!$B$4)+(P4092*constantes!$B$5)+(D4092*constantes!$B$6)+(Q4092*constantes!$B$8)+(F4092*constantes!$B$9)</f>
        <v>24.972832884801399</v>
      </c>
      <c r="S4092" s="4">
        <f>(O4092*constantes!$B$4)+(P4092*constantes!$C$5)+(D4092*constantes!$B$6)+(Q4092*constantes!$B$8)+(F4092*constantes!$B$9)</f>
        <v>25.330103386496067</v>
      </c>
      <c r="T4092">
        <f>(O4092*constantes!$D$4)+(P4092*constantes!$D$5)+(D4092*constantes!$D$6)+(Q4092*constantes!$D$8)+(F4092*constantes!$D$9)</f>
        <v>27.174158410347562</v>
      </c>
      <c r="U4092">
        <f>(O4092*constantes!$D$4)+(P4092*constantes!$E$5)+(D4092*constantes!$D$6)+(Q4092*constantes!$D$8)+(F4092*constantes!$D$9)</f>
        <v>27.522053304236731</v>
      </c>
      <c r="V4092" s="5">
        <f t="shared" si="901"/>
        <v>0.29232900234649972</v>
      </c>
      <c r="W4092" s="5">
        <f t="shared" si="902"/>
        <v>0.38997782305104967</v>
      </c>
      <c r="X4092" s="6">
        <f t="shared" si="903"/>
        <v>0.15564046783878871</v>
      </c>
      <c r="Y4092" s="6">
        <f t="shared" si="904"/>
        <v>0.21303270253208306</v>
      </c>
      <c r="AA4092">
        <f>(O4092*constantes!$B$4)+(LN(110)*constantes!$B$5)+(LN(22)*constantes!$B$8)+(F4092*constantes!$B$9)</f>
        <v>23.587800620315793</v>
      </c>
      <c r="AB4092">
        <f t="shared" si="905"/>
        <v>8.2913210367502876E-2</v>
      </c>
      <c r="AC4092">
        <f>(O4092*constantes!$D$4)+(LN(110)*constantes!$D$5)+(LN(22)*constantes!$D$8)+(F4092*constantes!$D$9)</f>
        <v>25.656628499605237</v>
      </c>
      <c r="AD4092" s="7">
        <f t="shared" si="906"/>
        <v>3.6413005758055728E-2</v>
      </c>
      <c r="AF4092">
        <f>(O4092*constantes!$B$4)+(LN(125)*constantes!$B$5)+(LN(22.5)*constantes!$B$8)+(F4092*constantes!$B$9)</f>
        <v>23.84275755707019</v>
      </c>
      <c r="AG4092">
        <f t="shared" si="907"/>
        <v>0.10567740925235103</v>
      </c>
      <c r="AH4092">
        <f>(O4092*constantes!$D$4)+(LN(125)*constantes!$D$5)+(LN(22.5)*constantes!$D$8)+(F4092*constantes!$D$9)</f>
        <v>26.027701516213469</v>
      </c>
      <c r="AI4092">
        <f t="shared" si="908"/>
        <v>5.2338355969762884E-2</v>
      </c>
    </row>
    <row r="4093" spans="1:35" x14ac:dyDescent="0.25">
      <c r="A4093" s="11">
        <v>4092</v>
      </c>
      <c r="B4093">
        <v>1</v>
      </c>
      <c r="C4093">
        <v>45</v>
      </c>
      <c r="D4093">
        <v>0</v>
      </c>
      <c r="E4093">
        <v>0</v>
      </c>
      <c r="F4093">
        <v>0</v>
      </c>
      <c r="G4093">
        <v>139</v>
      </c>
      <c r="H4093">
        <v>27.34</v>
      </c>
      <c r="I4093">
        <f>IF(AND(B4093=1,E4093=0),V4093,IF(AND(B4093=1,E4093=1),W4093,IF(AND(B4093=0,E4093=0),X4093,IF(AND(B4093=0,E4093=1),Y4093,ERROR))))</f>
        <v>8.6047581521128458E-2</v>
      </c>
      <c r="K4093">
        <f t="shared" si="896"/>
        <v>6.1354256697024101E-2</v>
      </c>
      <c r="L4093">
        <f t="shared" si="897"/>
        <v>4.7883245315309741E-2</v>
      </c>
      <c r="M4093" s="22" t="str">
        <f t="shared" si="895"/>
        <v>Elevated Risk</v>
      </c>
      <c r="O4093">
        <f t="shared" si="898"/>
        <v>3.8066624897703196</v>
      </c>
      <c r="P4093">
        <f t="shared" si="899"/>
        <v>4.9344739331306915</v>
      </c>
      <c r="Q4093">
        <f t="shared" si="900"/>
        <v>3.3083508312958037</v>
      </c>
      <c r="R4093">
        <f>(O4093*constantes!$B$4)+(P4093*constantes!$B$5)+(D4093*constantes!$B$6)+(Q4093*constantes!$B$8)+(F4093*constantes!$B$9)</f>
        <v>23.626593256553871</v>
      </c>
      <c r="S4093" s="4">
        <f>(O4093*constantes!$B$4)+(P4093*constantes!$C$5)+(D4093*constantes!$B$6)+(Q4093*constantes!$B$8)+(F4093*constantes!$B$9)</f>
        <v>23.980098969123354</v>
      </c>
      <c r="T4093">
        <f>(O4093*constantes!$D$4)+(P4093*constantes!$D$5)+(D4093*constantes!$D$6)+(Q4093*constantes!$D$8)+(F4093*constantes!$D$9)</f>
        <v>25.929820534781957</v>
      </c>
      <c r="U4093">
        <f>(O4093*constantes!$D$4)+(P4093*constantes!$E$5)+(D4093*constantes!$D$6)+(Q4093*constantes!$D$8)+(F4093*constantes!$D$9)</f>
        <v>26.274049436357156</v>
      </c>
      <c r="V4093" s="5">
        <f t="shared" si="901"/>
        <v>8.6047581521128458E-2</v>
      </c>
      <c r="W4093" s="5">
        <f t="shared" si="902"/>
        <v>0.12026232858874475</v>
      </c>
      <c r="X4093" s="6">
        <f t="shared" si="903"/>
        <v>4.7576234877118151E-2</v>
      </c>
      <c r="Y4093" s="6">
        <f t="shared" si="904"/>
        <v>6.6463013235132928E-2</v>
      </c>
      <c r="AA4093">
        <f>(O4093*constantes!$B$4)+(LN(110)*constantes!$B$5)+(LN(22)*constantes!$B$8)+(F4093*constantes!$B$9)</f>
        <v>23.020240906878485</v>
      </c>
      <c r="AB4093">
        <f t="shared" si="905"/>
        <v>4.7883245315309741E-2</v>
      </c>
      <c r="AC4093">
        <f>(O4093*constantes!$D$4)+(LN(110)*constantes!$D$5)+(LN(22)*constantes!$D$8)+(F4093*constantes!$D$9)</f>
        <v>25.16051878105991</v>
      </c>
      <c r="AD4093" s="7">
        <f t="shared" si="906"/>
        <v>2.2332293193086827E-2</v>
      </c>
      <c r="AF4093">
        <f>(O4093*constantes!$B$4)+(LN(125)*constantes!$B$5)+(LN(22.5)*constantes!$B$8)+(F4093*constantes!$B$9)</f>
        <v>23.275197843632878</v>
      </c>
      <c r="AG4093">
        <f t="shared" si="907"/>
        <v>6.1354256697024101E-2</v>
      </c>
      <c r="AH4093">
        <f>(O4093*constantes!$D$4)+(LN(125)*constantes!$D$5)+(LN(22.5)*constantes!$D$8)+(F4093*constantes!$D$9)</f>
        <v>25.531591797668142</v>
      </c>
      <c r="AI4093">
        <f t="shared" si="908"/>
        <v>3.2202898660143586E-2</v>
      </c>
    </row>
    <row r="4094" spans="1:35" x14ac:dyDescent="0.25">
      <c r="A4094" s="11">
        <v>4093</v>
      </c>
      <c r="B4094">
        <v>0</v>
      </c>
      <c r="C4094">
        <v>61</v>
      </c>
      <c r="D4094">
        <v>0</v>
      </c>
      <c r="E4094">
        <v>0</v>
      </c>
      <c r="F4094">
        <v>0</v>
      </c>
      <c r="G4094">
        <v>141</v>
      </c>
      <c r="H4094">
        <v>33.9</v>
      </c>
      <c r="I4094">
        <f>IF(AND(B4094=1,E4094=0),V4094,IF(AND(B4094=1,E4094=1),W4094,IF(AND(B4094=0,E4094=0),X4094,IF(AND(B4094=0,E4094=1),Y4094,ERROR))))</f>
        <v>0.12156137923981736</v>
      </c>
      <c r="K4094">
        <f t="shared" si="896"/>
        <v>7.2164067569494672E-2</v>
      </c>
      <c r="L4094">
        <f t="shared" si="897"/>
        <v>5.0368025874669486E-2</v>
      </c>
      <c r="M4094" s="22" t="str">
        <f t="shared" si="895"/>
        <v>Elevated Risk</v>
      </c>
      <c r="O4094">
        <f t="shared" si="898"/>
        <v>4.1108738641733114</v>
      </c>
      <c r="P4094">
        <f t="shared" si="899"/>
        <v>4.9487598903781684</v>
      </c>
      <c r="Q4094">
        <f t="shared" si="900"/>
        <v>3.5234150143864045</v>
      </c>
      <c r="R4094">
        <f>(O4094*constantes!$B$4)+(P4094*constantes!$B$5)+(D4094*constantes!$B$6)+(Q4094*constantes!$B$8)+(F4094*constantes!$B$9)</f>
        <v>24.770589122614794</v>
      </c>
      <c r="S4094" s="4">
        <f>(O4094*constantes!$B$4)+(P4094*constantes!$C$5)+(D4094*constantes!$B$6)+(Q4094*constantes!$B$8)+(F4094*constantes!$B$9)</f>
        <v>25.125118281161487</v>
      </c>
      <c r="T4094">
        <f>(O4094*constantes!$D$4)+(P4094*constantes!$D$5)+(D4094*constantes!$D$6)+(Q4094*constantes!$D$8)+(F4094*constantes!$D$9)</f>
        <v>26.907737654934778</v>
      </c>
      <c r="U4094">
        <f>(O4094*constantes!$D$4)+(P4094*constantes!$E$5)+(D4094*constantes!$D$6)+(Q4094*constantes!$D$8)+(F4094*constantes!$D$9)</f>
        <v>27.252963144887559</v>
      </c>
      <c r="V4094" s="5">
        <f t="shared" si="901"/>
        <v>0.24607541968352253</v>
      </c>
      <c r="W4094" s="5">
        <f t="shared" si="902"/>
        <v>0.33145632579327933</v>
      </c>
      <c r="X4094" s="6">
        <f t="shared" si="903"/>
        <v>0.12156137923981736</v>
      </c>
      <c r="Y4094" s="6">
        <f t="shared" si="904"/>
        <v>0.16727199447531804</v>
      </c>
      <c r="AA4094">
        <f>(O4094*constantes!$B$4)+(LN(110)*constantes!$B$5)+(LN(22)*constantes!$B$8)+(F4094*constantes!$B$9)</f>
        <v>23.967238746940023</v>
      </c>
      <c r="AB4094">
        <f t="shared" si="905"/>
        <v>0.11882079876600593</v>
      </c>
      <c r="AC4094">
        <f>(O4094*constantes!$D$4)+(LN(110)*constantes!$D$5)+(LN(22)*constantes!$D$8)+(F4094*constantes!$D$9)</f>
        <v>25.98829922560666</v>
      </c>
      <c r="AD4094" s="7">
        <f t="shared" si="906"/>
        <v>5.0368025874669486E-2</v>
      </c>
      <c r="AF4094">
        <f>(O4094*constantes!$B$4)+(LN(125)*constantes!$B$5)+(LN(22.5)*constantes!$B$8)+(F4094*constantes!$B$9)</f>
        <v>24.222195683694412</v>
      </c>
      <c r="AG4094">
        <f t="shared" si="907"/>
        <v>0.15060331820878059</v>
      </c>
      <c r="AH4094">
        <f>(O4094*constantes!$D$4)+(LN(125)*constantes!$D$5)+(LN(22.5)*constantes!$D$8)+(F4094*constantes!$D$9)</f>
        <v>26.359372242214892</v>
      </c>
      <c r="AI4094">
        <f t="shared" si="908"/>
        <v>7.2164067569494672E-2</v>
      </c>
    </row>
    <row r="4095" spans="1:35" x14ac:dyDescent="0.25">
      <c r="A4095" s="11">
        <v>4094</v>
      </c>
      <c r="B4095">
        <v>1</v>
      </c>
      <c r="C4095">
        <v>49</v>
      </c>
      <c r="D4095">
        <v>0</v>
      </c>
      <c r="E4095">
        <v>0</v>
      </c>
      <c r="F4095">
        <v>0</v>
      </c>
      <c r="G4095">
        <v>108</v>
      </c>
      <c r="H4095">
        <v>26.17</v>
      </c>
      <c r="I4095">
        <f>IF(AND(B4095=1,E4095=0),V4095,IF(AND(B4095=1,E4095=1),W4095,IF(AND(B4095=0,E4095=0),X4095,IF(AND(B4095=0,E4095=1),Y4095,ERROR))))</f>
        <v>6.8483574471086994E-2</v>
      </c>
      <c r="K4095">
        <f t="shared" si="896"/>
        <v>7.9222803135090225E-2</v>
      </c>
      <c r="L4095">
        <f t="shared" si="897"/>
        <v>6.1959526107751905E-2</v>
      </c>
      <c r="M4095" s="22" t="str">
        <f t="shared" si="895"/>
        <v>NORMAL</v>
      </c>
      <c r="O4095">
        <f t="shared" si="898"/>
        <v>3.8918202981106265</v>
      </c>
      <c r="P4095">
        <f t="shared" si="899"/>
        <v>4.6821312271242199</v>
      </c>
      <c r="Q4095">
        <f t="shared" si="900"/>
        <v>3.2646137165420543</v>
      </c>
      <c r="R4095">
        <f>(O4095*constantes!$B$4)+(P4095*constantes!$B$5)+(D4095*constantes!$B$6)+(Q4095*constantes!$B$8)+(F4095*constantes!$B$9)</f>
        <v>23.3888967280831</v>
      </c>
      <c r="S4095" s="4">
        <f>(O4095*constantes!$B$4)+(P4095*constantes!$C$5)+(D4095*constantes!$B$6)+(Q4095*constantes!$B$8)+(F4095*constantes!$B$9)</f>
        <v>23.724324609194277</v>
      </c>
      <c r="T4095">
        <f>(O4095*constantes!$D$4)+(P4095*constantes!$D$5)+(D4095*constantes!$D$6)+(Q4095*constantes!$D$8)+(F4095*constantes!$D$9)</f>
        <v>25.429362971251997</v>
      </c>
      <c r="U4095">
        <f>(O4095*constantes!$D$4)+(P4095*constantes!$E$5)+(D4095*constantes!$D$6)+(Q4095*constantes!$D$8)+(F4095*constantes!$D$9)</f>
        <v>25.755988445656183</v>
      </c>
      <c r="V4095" s="5">
        <f t="shared" si="901"/>
        <v>6.8483574471086994E-2</v>
      </c>
      <c r="W4095" s="5">
        <f t="shared" si="902"/>
        <v>9.44514341007201E-2</v>
      </c>
      <c r="X4095" s="6">
        <f t="shared" si="903"/>
        <v>2.9119551671875632E-2</v>
      </c>
      <c r="Y4095" s="6">
        <f t="shared" si="904"/>
        <v>4.01395105154847E-2</v>
      </c>
      <c r="AA4095">
        <f>(O4095*constantes!$B$4)+(LN(110)*constantes!$B$5)+(LN(22)*constantes!$B$8)+(F4095*constantes!$B$9)</f>
        <v>23.285333757929525</v>
      </c>
      <c r="AB4095">
        <f t="shared" si="905"/>
        <v>6.1959526107751905E-2</v>
      </c>
      <c r="AC4095">
        <f>(O4095*constantes!$D$4)+(LN(110)*constantes!$D$5)+(LN(22)*constantes!$D$8)+(F4095*constantes!$D$9)</f>
        <v>25.39223913860047</v>
      </c>
      <c r="AD4095" s="7">
        <f t="shared" si="906"/>
        <v>2.8073382189004015E-2</v>
      </c>
      <c r="AF4095">
        <f>(O4095*constantes!$B$4)+(LN(125)*constantes!$B$5)+(LN(22.5)*constantes!$B$8)+(F4095*constantes!$B$9)</f>
        <v>23.540290694683922</v>
      </c>
      <c r="AG4095">
        <f t="shared" si="907"/>
        <v>7.9222803135090225E-2</v>
      </c>
      <c r="AH4095">
        <f>(O4095*constantes!$D$4)+(LN(125)*constantes!$D$5)+(LN(22.5)*constantes!$D$8)+(F4095*constantes!$D$9)</f>
        <v>25.763312155208702</v>
      </c>
      <c r="AI4095">
        <f t="shared" si="908"/>
        <v>4.0428513799347532E-2</v>
      </c>
    </row>
    <row r="4096" spans="1:35" x14ac:dyDescent="0.25">
      <c r="A4096" s="11">
        <v>4095</v>
      </c>
      <c r="B4096">
        <v>0</v>
      </c>
      <c r="C4096">
        <v>64</v>
      </c>
      <c r="D4096">
        <v>1</v>
      </c>
      <c r="E4096">
        <v>0</v>
      </c>
      <c r="F4096">
        <v>0</v>
      </c>
      <c r="G4096">
        <v>142</v>
      </c>
      <c r="H4096">
        <v>21.32</v>
      </c>
      <c r="I4096">
        <f>IF(AND(B4096=1,E4096=0),V4096,IF(AND(B4096=1,E4096=1),W4096,IF(AND(B4096=0,E4096=0),X4096,IF(AND(B4096=0,E4096=1),Y4096,ERROR))))</f>
        <v>0.19800974750800504</v>
      </c>
      <c r="K4096">
        <f t="shared" si="896"/>
        <v>8.1811856272562489E-2</v>
      </c>
      <c r="L4096">
        <f t="shared" si="897"/>
        <v>5.7192348710877861E-2</v>
      </c>
      <c r="M4096" s="22" t="str">
        <f t="shared" si="895"/>
        <v>Elevated Risk</v>
      </c>
      <c r="O4096">
        <f t="shared" si="898"/>
        <v>4.1588830833596715</v>
      </c>
      <c r="P4096">
        <f t="shared" si="899"/>
        <v>4.9558270576012609</v>
      </c>
      <c r="Q4096">
        <f t="shared" si="900"/>
        <v>3.0596455992976437</v>
      </c>
      <c r="R4096">
        <f>(O4096*constantes!$B$4)+(P4096*constantes!$B$5)+(D4096*constantes!$B$6)+(Q4096*constantes!$B$8)+(F4096*constantes!$B$9)</f>
        <v>25.275017582945463</v>
      </c>
      <c r="S4096" s="4">
        <f>(O4096*constantes!$B$4)+(P4096*constantes!$C$5)+(D4096*constantes!$B$6)+(Q4096*constantes!$B$8)+(F4096*constantes!$B$9)</f>
        <v>25.630053033352016</v>
      </c>
      <c r="T4096">
        <f>(O4096*constantes!$D$4)+(P4096*constantes!$D$5)+(D4096*constantes!$D$6)+(Q4096*constantes!$D$8)+(F4096*constantes!$D$9)</f>
        <v>27.439831292875589</v>
      </c>
      <c r="U4096">
        <f>(O4096*constantes!$D$4)+(P4096*constantes!$E$5)+(D4096*constantes!$D$6)+(Q4096*constantes!$D$8)+(F4096*constantes!$D$9)</f>
        <v>27.785549788413849</v>
      </c>
      <c r="V4096" s="5">
        <f t="shared" si="901"/>
        <v>0.37360215826143806</v>
      </c>
      <c r="W4096" s="5">
        <f t="shared" si="902"/>
        <v>0.48682972849774431</v>
      </c>
      <c r="X4096" s="6">
        <f t="shared" si="903"/>
        <v>0.19800974750800504</v>
      </c>
      <c r="Y4096" s="6">
        <f t="shared" si="904"/>
        <v>0.26786618733342737</v>
      </c>
      <c r="AA4096">
        <f>(O4096*constantes!$B$4)+(LN(110)*constantes!$B$5)+(LN(22)*constantes!$B$8)+(F4096*constantes!$B$9)</f>
        <v>24.116689525898391</v>
      </c>
      <c r="AB4096">
        <f t="shared" si="905"/>
        <v>0.13660645895193024</v>
      </c>
      <c r="AC4096">
        <f>(O4096*constantes!$D$4)+(LN(110)*constantes!$D$5)+(LN(22)*constantes!$D$8)+(F4096*constantes!$D$9)</f>
        <v>26.11893567165809</v>
      </c>
      <c r="AD4096" s="7">
        <f t="shared" si="906"/>
        <v>5.7192348710877861E-2</v>
      </c>
      <c r="AF4096">
        <f>(O4096*constantes!$B$4)+(LN(125)*constantes!$B$5)+(LN(22.5)*constantes!$B$8)+(F4096*constantes!$B$9)</f>
        <v>24.371646462652787</v>
      </c>
      <c r="AG4096">
        <f t="shared" si="907"/>
        <v>0.17266110175416416</v>
      </c>
      <c r="AH4096">
        <f>(O4096*constantes!$D$4)+(LN(125)*constantes!$D$5)+(LN(22.5)*constantes!$D$8)+(F4096*constantes!$D$9)</f>
        <v>26.490008688266322</v>
      </c>
      <c r="AI4096">
        <f t="shared" si="908"/>
        <v>8.1811856272562489E-2</v>
      </c>
    </row>
    <row r="4097" spans="1:35" x14ac:dyDescent="0.25">
      <c r="A4097" s="11">
        <v>4096</v>
      </c>
      <c r="B4097">
        <v>0</v>
      </c>
      <c r="C4097">
        <v>65</v>
      </c>
      <c r="D4097">
        <v>0</v>
      </c>
      <c r="E4097">
        <v>0</v>
      </c>
      <c r="F4097">
        <v>0</v>
      </c>
      <c r="G4097">
        <v>115</v>
      </c>
      <c r="H4097">
        <v>19.760000000000002</v>
      </c>
      <c r="I4097">
        <f>IF(AND(B4097=1,E4097=0),V4097,IF(AND(B4097=1,E4097=1),W4097,IF(AND(B4097=0,E4097=0),X4097,IF(AND(B4097=0,E4097=1),Y4097,ERROR))))</f>
        <v>6.3770028121426736E-2</v>
      </c>
      <c r="K4097">
        <f t="shared" si="896"/>
        <v>8.5182662382899066E-2</v>
      </c>
      <c r="L4097">
        <f t="shared" si="897"/>
        <v>5.9581907304813275E-2</v>
      </c>
      <c r="M4097" s="22" t="str">
        <f t="shared" si="895"/>
        <v>NORMAL</v>
      </c>
      <c r="O4097">
        <f t="shared" si="898"/>
        <v>4.1743872698956368</v>
      </c>
      <c r="P4097">
        <f t="shared" si="899"/>
        <v>4.7449321283632502</v>
      </c>
      <c r="Q4097">
        <f t="shared" si="900"/>
        <v>2.9836596923197218</v>
      </c>
      <c r="R4097">
        <f>(O4097*constantes!$B$4)+(P4097*constantes!$B$5)+(D4097*constantes!$B$6)+(Q4097*constantes!$B$8)+(F4097*constantes!$B$9)</f>
        <v>24.162285182658728</v>
      </c>
      <c r="S4097" s="4">
        <f>(O4097*constantes!$B$4)+(P4097*constantes!$C$5)+(D4097*constantes!$B$6)+(Q4097*constantes!$B$8)+(F4097*constantes!$B$9)</f>
        <v>24.502212120334669</v>
      </c>
      <c r="T4097">
        <f>(O4097*constantes!$D$4)+(P4097*constantes!$D$5)+(D4097*constantes!$D$6)+(Q4097*constantes!$D$8)+(F4097*constantes!$D$9)</f>
        <v>26.231263019387651</v>
      </c>
      <c r="U4097">
        <f>(O4097*constantes!$D$4)+(P4097*constantes!$E$5)+(D4097*constantes!$D$6)+(Q4097*constantes!$D$8)+(F4097*constantes!$D$9)</f>
        <v>26.56226948466227</v>
      </c>
      <c r="V4097" s="5">
        <f t="shared" si="901"/>
        <v>0.14250249645795032</v>
      </c>
      <c r="W4097" s="5">
        <f t="shared" si="902"/>
        <v>0.194245894645522</v>
      </c>
      <c r="X4097" s="6">
        <f t="shared" si="903"/>
        <v>6.3770028121426736E-2</v>
      </c>
      <c r="Y4097" s="6">
        <f t="shared" si="904"/>
        <v>8.7665827692057663E-2</v>
      </c>
      <c r="AA4097">
        <f>(O4097*constantes!$B$4)+(LN(110)*constantes!$B$5)+(LN(22)*constantes!$B$8)+(F4097*constantes!$B$9)</f>
        <v>24.164953438417392</v>
      </c>
      <c r="AB4097">
        <f t="shared" si="905"/>
        <v>0.14285464759503463</v>
      </c>
      <c r="AC4097">
        <f>(O4097*constantes!$D$4)+(LN(110)*constantes!$D$5)+(LN(22)*constantes!$D$8)+(F4097*constantes!$D$9)</f>
        <v>26.16112364851551</v>
      </c>
      <c r="AD4097" s="7">
        <f t="shared" si="906"/>
        <v>5.9581907304813275E-2</v>
      </c>
      <c r="AF4097">
        <f>(O4097*constantes!$B$4)+(LN(125)*constantes!$B$5)+(LN(22.5)*constantes!$B$8)+(F4097*constantes!$B$9)</f>
        <v>24.419910375171785</v>
      </c>
      <c r="AG4097">
        <f t="shared" si="907"/>
        <v>0.18037897763812694</v>
      </c>
      <c r="AH4097">
        <f>(O4097*constantes!$D$4)+(LN(125)*constantes!$D$5)+(LN(22.5)*constantes!$D$8)+(F4097*constantes!$D$9)</f>
        <v>26.532196665123742</v>
      </c>
      <c r="AI4097">
        <f t="shared" si="908"/>
        <v>8.5182662382899066E-2</v>
      </c>
    </row>
    <row r="4098" spans="1:35" x14ac:dyDescent="0.25">
      <c r="A4098" s="11">
        <v>4097</v>
      </c>
      <c r="B4098">
        <v>0</v>
      </c>
      <c r="C4098">
        <v>63</v>
      </c>
      <c r="D4098">
        <v>0</v>
      </c>
      <c r="E4098">
        <v>1</v>
      </c>
      <c r="F4098">
        <v>0</v>
      </c>
      <c r="G4098">
        <v>190</v>
      </c>
      <c r="H4098">
        <v>24.16</v>
      </c>
      <c r="I4098">
        <f>IF(AND(B4098=1,E4098=0),V4098,IF(AND(B4098=1,E4098=1),W4098,IF(AND(B4098=0,E4098=0),X4098,IF(AND(B4098=0,E4098=1),Y4098,ERROR))))</f>
        <v>0.32772621966243787</v>
      </c>
      <c r="K4098">
        <f t="shared" si="896"/>
        <v>7.8518559479420769E-2</v>
      </c>
      <c r="L4098">
        <f t="shared" si="897"/>
        <v>5.4860361374715505E-2</v>
      </c>
      <c r="M4098" s="22" t="str">
        <f t="shared" si="895"/>
        <v>'&gt;30%</v>
      </c>
      <c r="O4098">
        <f t="shared" si="898"/>
        <v>4.1431347263915326</v>
      </c>
      <c r="P4098">
        <f t="shared" si="899"/>
        <v>5.2470240721604862</v>
      </c>
      <c r="Q4098">
        <f t="shared" si="900"/>
        <v>3.1846983730666141</v>
      </c>
      <c r="R4098">
        <f>(O4098*constantes!$B$4)+(P4098*constantes!$B$5)+(D4098*constantes!$B$6)+(Q4098*constantes!$B$8)+(F4098*constantes!$B$9)</f>
        <v>25.155795422867278</v>
      </c>
      <c r="S4098" s="4">
        <f>(O4098*constantes!$B$4)+(P4098*constantes!$C$5)+(D4098*constantes!$B$6)+(Q4098*constantes!$B$8)+(F4098*constantes!$B$9)</f>
        <v>25.531692227396857</v>
      </c>
      <c r="T4098">
        <f>(O4098*constantes!$D$4)+(P4098*constantes!$D$5)+(D4098*constantes!$D$6)+(Q4098*constantes!$D$8)+(F4098*constantes!$D$9)</f>
        <v>27.661343135993466</v>
      </c>
      <c r="U4098">
        <f>(O4098*constantes!$D$4)+(P4098*constantes!$E$5)+(D4098*constantes!$D$6)+(Q4098*constantes!$D$8)+(F4098*constantes!$D$9)</f>
        <v>28.027375535267385</v>
      </c>
      <c r="V4098" s="5">
        <f t="shared" si="901"/>
        <v>0.33978994630335002</v>
      </c>
      <c r="W4098" s="5">
        <f t="shared" si="902"/>
        <v>0.45373464178779788</v>
      </c>
      <c r="X4098" s="6">
        <f t="shared" si="903"/>
        <v>0.24071177831707713</v>
      </c>
      <c r="Y4098" s="6">
        <f t="shared" si="904"/>
        <v>0.32772621966243787</v>
      </c>
      <c r="AA4098">
        <f>(O4098*constantes!$B$4)+(LN(110)*constantes!$B$5)+(LN(22)*constantes!$B$8)+(F4098*constantes!$B$9)</f>
        <v>24.067665520590854</v>
      </c>
      <c r="AB4098">
        <f t="shared" si="905"/>
        <v>0.13051783749446544</v>
      </c>
      <c r="AC4098">
        <f>(O4098*constantes!$D$4)+(LN(110)*constantes!$D$5)+(LN(22)*constantes!$D$8)+(F4098*constantes!$D$9)</f>
        <v>26.076083289962796</v>
      </c>
      <c r="AD4098" s="7">
        <f t="shared" si="906"/>
        <v>5.4860361374715505E-2</v>
      </c>
      <c r="AF4098">
        <f>(O4098*constantes!$B$4)+(LN(125)*constantes!$B$5)+(LN(22.5)*constantes!$B$8)+(F4098*constantes!$B$9)</f>
        <v>24.322622457345251</v>
      </c>
      <c r="AG4098">
        <f t="shared" si="907"/>
        <v>0.16512470507308763</v>
      </c>
      <c r="AH4098">
        <f>(O4098*constantes!$D$4)+(LN(125)*constantes!$D$5)+(LN(22.5)*constantes!$D$8)+(F4098*constantes!$D$9)</f>
        <v>26.447156306571028</v>
      </c>
      <c r="AI4098">
        <f t="shared" si="908"/>
        <v>7.8518559479420769E-2</v>
      </c>
    </row>
    <row r="4099" spans="1:35" x14ac:dyDescent="0.25">
      <c r="A4099" s="11">
        <v>4098</v>
      </c>
      <c r="B4099">
        <v>1</v>
      </c>
      <c r="C4099">
        <v>40</v>
      </c>
      <c r="D4099">
        <v>0</v>
      </c>
      <c r="E4099">
        <v>0</v>
      </c>
      <c r="F4099">
        <v>0</v>
      </c>
      <c r="G4099">
        <v>149</v>
      </c>
      <c r="H4099">
        <v>26.68</v>
      </c>
      <c r="I4099">
        <f>IF(AND(B4099=1,E4099=0),V4099,IF(AND(B4099=1,E4099=1),W4099,IF(AND(B4099=0,E4099=0),X4099,IF(AND(B4099=0,E4099=1),Y4099,ERROR))))</f>
        <v>6.7209601954382747E-2</v>
      </c>
      <c r="K4099">
        <f t="shared" si="896"/>
        <v>4.2933030992125865E-2</v>
      </c>
      <c r="L4099">
        <f t="shared" si="897"/>
        <v>3.3434567241904078E-2</v>
      </c>
      <c r="M4099" s="22" t="str">
        <f t="shared" ref="M4099:M4162" si="909">_xlfn.IFS(I4099&lt;=(L4099*1.05),"OPTIMAL",I4099&lt;=(K4099*1.1),"NORMAL",I4099&lt;=0.3,"Elevated Risk",I4099&gt;0.3,"'&gt;30%")</f>
        <v>Elevated Risk</v>
      </c>
      <c r="O4099">
        <f t="shared" si="898"/>
        <v>3.6888794541139363</v>
      </c>
      <c r="P4099">
        <f t="shared" si="899"/>
        <v>5.0039463059454592</v>
      </c>
      <c r="Q4099">
        <f t="shared" si="900"/>
        <v>3.2839142210474228</v>
      </c>
      <c r="R4099">
        <f>(O4099*constantes!$B$4)+(P4099*constantes!$B$5)+(D4099*constantes!$B$6)+(Q4099*constantes!$B$8)+(F4099*constantes!$B$9)</f>
        <v>23.369443575731587</v>
      </c>
      <c r="S4099" s="4">
        <f>(O4099*constantes!$B$4)+(P4099*constantes!$C$5)+(D4099*constantes!$B$6)+(Q4099*constantes!$B$8)+(F4099*constantes!$B$9)</f>
        <v>23.727926289089517</v>
      </c>
      <c r="T4099">
        <f>(O4099*constantes!$D$4)+(P4099*constantes!$D$5)+(D4099*constantes!$D$6)+(Q4099*constantes!$D$8)+(F4099*constantes!$D$9)</f>
        <v>25.792250965173345</v>
      </c>
      <c r="U4099">
        <f>(O4099*constantes!$D$4)+(P4099*constantes!$E$5)+(D4099*constantes!$D$6)+(Q4099*constantes!$D$8)+(F4099*constantes!$D$9)</f>
        <v>26.141326259476102</v>
      </c>
      <c r="V4099" s="5">
        <f t="shared" si="901"/>
        <v>6.7209601954382747E-2</v>
      </c>
      <c r="W4099" s="5">
        <f t="shared" si="902"/>
        <v>9.4775546786187825E-2</v>
      </c>
      <c r="X4099" s="6">
        <f t="shared" si="903"/>
        <v>4.1590530414581495E-2</v>
      </c>
      <c r="Y4099" s="6">
        <f t="shared" si="904"/>
        <v>5.8448765709698258E-2</v>
      </c>
      <c r="AA4099">
        <f>(O4099*constantes!$B$4)+(LN(110)*constantes!$B$5)+(LN(22)*constantes!$B$8)+(F4099*constantes!$B$9)</f>
        <v>22.653587028201589</v>
      </c>
      <c r="AB4099">
        <f t="shared" si="905"/>
        <v>3.3434567241904078E-2</v>
      </c>
      <c r="AC4099">
        <f>(O4099*constantes!$D$4)+(LN(110)*constantes!$D$5)+(LN(22)*constantes!$D$8)+(F4099*constantes!$D$9)</f>
        <v>24.840022896226397</v>
      </c>
      <c r="AD4099" s="7">
        <f t="shared" si="906"/>
        <v>1.6258639030403699E-2</v>
      </c>
      <c r="AF4099">
        <f>(O4099*constantes!$B$4)+(LN(125)*constantes!$B$5)+(LN(22.5)*constantes!$B$8)+(F4099*constantes!$B$9)</f>
        <v>22.908543964955982</v>
      </c>
      <c r="AG4099">
        <f t="shared" si="907"/>
        <v>4.2933030992125865E-2</v>
      </c>
      <c r="AH4099">
        <f>(O4099*constantes!$D$4)+(LN(125)*constantes!$D$5)+(LN(22.5)*constantes!$D$8)+(F4099*constantes!$D$9)</f>
        <v>25.211095912834629</v>
      </c>
      <c r="AI4099">
        <f t="shared" si="908"/>
        <v>2.3477142937900042E-2</v>
      </c>
    </row>
    <row r="4100" spans="1:35" x14ac:dyDescent="0.25">
      <c r="A4100" s="11">
        <v>4099</v>
      </c>
      <c r="B4100">
        <v>1</v>
      </c>
      <c r="C4100">
        <v>47</v>
      </c>
      <c r="D4100">
        <v>0</v>
      </c>
      <c r="E4100">
        <v>1</v>
      </c>
      <c r="F4100">
        <v>0</v>
      </c>
      <c r="G4100">
        <v>146.5</v>
      </c>
      <c r="H4100">
        <v>26.25</v>
      </c>
      <c r="I4100">
        <f>IF(AND(B4100=1,E4100=0),V4100,IF(AND(B4100=1,E4100=1),W4100,IF(AND(B4100=0,E4100=0),X4100,IF(AND(B4100=0,E4100=1),Y4100,ERROR))))</f>
        <v>0.14545397469987631</v>
      </c>
      <c r="K4100">
        <f t="shared" si="896"/>
        <v>6.9930001122808005E-2</v>
      </c>
      <c r="L4100">
        <f t="shared" si="897"/>
        <v>5.4631350702972536E-2</v>
      </c>
      <c r="M4100" s="22" t="str">
        <f t="shared" si="909"/>
        <v>Elevated Risk</v>
      </c>
      <c r="O4100">
        <f t="shared" si="898"/>
        <v>3.8501476017100584</v>
      </c>
      <c r="P4100">
        <f t="shared" si="899"/>
        <v>4.9870254284571223</v>
      </c>
      <c r="Q4100">
        <f t="shared" si="900"/>
        <v>3.2676659890376327</v>
      </c>
      <c r="R4100">
        <f>(O4100*constantes!$B$4)+(P4100*constantes!$B$5)+(D4100*constantes!$B$6)+(Q4100*constantes!$B$8)+(F4100*constantes!$B$9)</f>
        <v>23.827194176170945</v>
      </c>
      <c r="S4100" s="4">
        <f>(O4100*constantes!$B$4)+(P4100*constantes!$C$5)+(D4100*constantes!$B$6)+(Q4100*constantes!$B$8)+(F4100*constantes!$B$9)</f>
        <v>24.184464677865616</v>
      </c>
      <c r="T4100">
        <f>(O4100*constantes!$D$4)+(P4100*constantes!$D$5)+(D4100*constantes!$D$6)+(Q4100*constantes!$D$8)+(F4100*constantes!$D$9)</f>
        <v>26.175169069442003</v>
      </c>
      <c r="U4100">
        <f>(O4100*constantes!$D$4)+(P4100*constantes!$E$5)+(D4100*constantes!$D$6)+(Q4100*constantes!$D$8)+(F4100*constantes!$D$9)</f>
        <v>26.523063963331172</v>
      </c>
      <c r="V4100" s="5">
        <f t="shared" si="901"/>
        <v>0.10413355277658909</v>
      </c>
      <c r="W4100" s="5">
        <f t="shared" si="902"/>
        <v>0.14545397469987631</v>
      </c>
      <c r="X4100" s="6">
        <f t="shared" si="903"/>
        <v>6.0398689363517999E-2</v>
      </c>
      <c r="Y4100" s="6">
        <f t="shared" si="904"/>
        <v>8.4441917957058465E-2</v>
      </c>
      <c r="AA4100">
        <f>(O4100*constantes!$B$4)+(LN(110)*constantes!$B$5)+(LN(22)*constantes!$B$8)+(F4100*constantes!$B$9)</f>
        <v>23.155608320942413</v>
      </c>
      <c r="AB4100">
        <f t="shared" si="905"/>
        <v>5.4631350702972536E-2</v>
      </c>
      <c r="AC4100">
        <f>(O4100*constantes!$D$4)+(LN(110)*constantes!$D$5)+(LN(22)*constantes!$D$8)+(F4100*constantes!$D$9)</f>
        <v>25.278844814605776</v>
      </c>
      <c r="AD4100" s="7">
        <f t="shared" si="906"/>
        <v>2.5101986203356352E-2</v>
      </c>
      <c r="AF4100">
        <f>(O4100*constantes!$B$4)+(LN(125)*constantes!$B$5)+(LN(22.5)*constantes!$B$8)+(F4100*constantes!$B$9)</f>
        <v>23.410565257696806</v>
      </c>
      <c r="AG4100">
        <f t="shared" si="907"/>
        <v>6.9930001122808005E-2</v>
      </c>
      <c r="AH4100">
        <f>(O4100*constantes!$D$4)+(LN(125)*constantes!$D$5)+(LN(22.5)*constantes!$D$8)+(F4100*constantes!$D$9)</f>
        <v>25.649917831214008</v>
      </c>
      <c r="AI4100">
        <f t="shared" si="908"/>
        <v>3.6173927347526003E-2</v>
      </c>
    </row>
    <row r="4101" spans="1:35" x14ac:dyDescent="0.25">
      <c r="A4101" s="11">
        <v>4100</v>
      </c>
      <c r="B4101">
        <v>0</v>
      </c>
      <c r="C4101">
        <v>37</v>
      </c>
      <c r="D4101">
        <v>0</v>
      </c>
      <c r="E4101">
        <v>0</v>
      </c>
      <c r="F4101">
        <v>0</v>
      </c>
      <c r="G4101">
        <v>137</v>
      </c>
      <c r="H4101">
        <v>21.03</v>
      </c>
      <c r="I4101">
        <f>IF(AND(B4101=1,E4101=0),V4101,IF(AND(B4101=1,E4101=1),W4101,IF(AND(B4101=0,E4101=0),X4101,IF(AND(B4101=0,E4101=1),Y4101,ERROR))))</f>
        <v>2.3737697142779957E-2</v>
      </c>
      <c r="K4101">
        <f t="shared" si="896"/>
        <v>1.903255478119692E-2</v>
      </c>
      <c r="L4101">
        <f t="shared" si="897"/>
        <v>1.3171407582175831E-2</v>
      </c>
      <c r="M4101" s="22" t="str">
        <f t="shared" si="909"/>
        <v>Elevated Risk</v>
      </c>
      <c r="O4101">
        <f t="shared" si="898"/>
        <v>3.6109179126442243</v>
      </c>
      <c r="P4101">
        <f t="shared" si="899"/>
        <v>4.9199809258281251</v>
      </c>
      <c r="Q4101">
        <f t="shared" si="900"/>
        <v>3.0459499897146083</v>
      </c>
      <c r="R4101">
        <f>(O4101*constantes!$B$4)+(P4101*constantes!$B$5)+(D4101*constantes!$B$6)+(Q4101*constantes!$B$8)+(F4101*constantes!$B$9)</f>
        <v>22.782339014576255</v>
      </c>
      <c r="S4101" s="4">
        <f>(O4101*constantes!$B$4)+(P4101*constantes!$C$5)+(D4101*constantes!$B$6)+(Q4101*constantes!$B$8)+(F4101*constantes!$B$9)</f>
        <v>23.134806448102584</v>
      </c>
      <c r="T4101">
        <f>(O4101*constantes!$D$4)+(P4101*constantes!$D$5)+(D4101*constantes!$D$6)+(Q4101*constantes!$D$8)+(F4101*constantes!$D$9)</f>
        <v>25.222265882871604</v>
      </c>
      <c r="U4101">
        <f>(O4101*constantes!$D$4)+(P4101*constantes!$E$5)+(D4101*constantes!$D$6)+(Q4101*constantes!$D$8)+(F4101*constantes!$D$9)</f>
        <v>25.565483752257375</v>
      </c>
      <c r="V4101" s="5">
        <f t="shared" si="901"/>
        <v>3.7940535633515959E-2</v>
      </c>
      <c r="W4101" s="5">
        <f t="shared" si="902"/>
        <v>5.3537319281858453E-2</v>
      </c>
      <c r="X4101" s="6">
        <f t="shared" si="903"/>
        <v>2.3737697142779957E-2</v>
      </c>
      <c r="Y4101" s="6">
        <f t="shared" si="904"/>
        <v>3.3294338185320682E-2</v>
      </c>
      <c r="AA4101">
        <f>(O4101*constantes!$B$4)+(LN(110)*constantes!$B$5)+(LN(22)*constantes!$B$8)+(F4101*constantes!$B$9)</f>
        <v>22.410895868068035</v>
      </c>
      <c r="AB4101">
        <f t="shared" si="905"/>
        <v>2.6325671515684657E-2</v>
      </c>
      <c r="AC4101">
        <f>(O4101*constantes!$D$4)+(LN(110)*constantes!$D$5)+(LN(22)*constantes!$D$8)+(F4101*constantes!$D$9)</f>
        <v>24.627884084579406</v>
      </c>
      <c r="AD4101" s="7">
        <f t="shared" si="906"/>
        <v>1.3171407582175831E-2</v>
      </c>
      <c r="AF4101">
        <f>(O4101*constantes!$B$4)+(LN(125)*constantes!$B$5)+(LN(22.5)*constantes!$B$8)+(F4101*constantes!$B$9)</f>
        <v>22.665852804822428</v>
      </c>
      <c r="AG4101">
        <f t="shared" si="907"/>
        <v>3.3840132302612846E-2</v>
      </c>
      <c r="AH4101">
        <f>(O4101*constantes!$D$4)+(LN(125)*constantes!$D$5)+(LN(22.5)*constantes!$D$8)+(F4101*constantes!$D$9)</f>
        <v>24.998957101187639</v>
      </c>
      <c r="AI4101">
        <f t="shared" si="908"/>
        <v>1.903255478119692E-2</v>
      </c>
    </row>
    <row r="4102" spans="1:35" x14ac:dyDescent="0.25">
      <c r="A4102" s="11">
        <v>4101</v>
      </c>
      <c r="B4102">
        <v>1</v>
      </c>
      <c r="C4102">
        <v>51</v>
      </c>
      <c r="D4102">
        <v>1</v>
      </c>
      <c r="E4102">
        <v>0</v>
      </c>
      <c r="F4102">
        <v>0</v>
      </c>
      <c r="G4102">
        <v>122</v>
      </c>
      <c r="H4102">
        <v>21.51</v>
      </c>
      <c r="I4102">
        <f>IF(AND(B4102=1,E4102=0),V4102,IF(AND(B4102=1,E4102=1),W4102,IF(AND(B4102=0,E4102=0),X4102,IF(AND(B4102=0,E4102=1),Y4102,ERROR))))</f>
        <v>0.16080620961198266</v>
      </c>
      <c r="K4102">
        <f t="shared" si="896"/>
        <v>8.9246869441510945E-2</v>
      </c>
      <c r="L4102">
        <f t="shared" si="897"/>
        <v>6.9883054652788434E-2</v>
      </c>
      <c r="M4102" s="22" t="str">
        <f t="shared" si="909"/>
        <v>Elevated Risk</v>
      </c>
      <c r="O4102">
        <f t="shared" si="898"/>
        <v>3.9318256327243257</v>
      </c>
      <c r="P4102">
        <f t="shared" si="899"/>
        <v>4.8040210447332568</v>
      </c>
      <c r="Q4102">
        <f t="shared" si="900"/>
        <v>3.0685179432796388</v>
      </c>
      <c r="R4102">
        <f>(O4102*constantes!$B$4)+(P4102*constantes!$B$5)+(D4102*constantes!$B$6)+(Q4102*constantes!$B$8)+(F4102*constantes!$B$9)</f>
        <v>24.293618251203085</v>
      </c>
      <c r="S4102" s="4">
        <f>(O4102*constantes!$B$4)+(P4102*constantes!$C$5)+(D4102*constantes!$B$6)+(Q4102*constantes!$B$8)+(F4102*constantes!$B$9)</f>
        <v>24.637778318847779</v>
      </c>
      <c r="T4102">
        <f>(O4102*constantes!$D$4)+(P4102*constantes!$D$5)+(D4102*constantes!$D$6)+(Q4102*constantes!$D$8)+(F4102*constantes!$D$9)</f>
        <v>26.399511409879523</v>
      </c>
      <c r="U4102">
        <f>(O4102*constantes!$D$4)+(P4102*constantes!$E$5)+(D4102*constantes!$D$6)+(Q4102*constantes!$D$8)+(F4102*constantes!$D$9)</f>
        <v>26.734639917960113</v>
      </c>
      <c r="V4102" s="5">
        <f t="shared" si="901"/>
        <v>0.16080620961198266</v>
      </c>
      <c r="W4102" s="5">
        <f t="shared" si="902"/>
        <v>0.21911956706619917</v>
      </c>
      <c r="X4102" s="6">
        <f t="shared" si="903"/>
        <v>7.5005928119193377E-2</v>
      </c>
      <c r="Y4102" s="6">
        <f t="shared" si="904"/>
        <v>0.10327725311197111</v>
      </c>
      <c r="AA4102">
        <f>(O4102*constantes!$B$4)+(LN(110)*constantes!$B$5)+(LN(22)*constantes!$B$8)+(F4102*constantes!$B$9)</f>
        <v>23.409868764368586</v>
      </c>
      <c r="AB4102">
        <f t="shared" si="905"/>
        <v>6.9883054652788434E-2</v>
      </c>
      <c r="AC4102">
        <f>(O4102*constantes!$D$4)+(LN(110)*constantes!$D$5)+(LN(22)*constantes!$D$8)+(F4102*constantes!$D$9)</f>
        <v>25.50109645445777</v>
      </c>
      <c r="AD4102" s="7">
        <f t="shared" si="906"/>
        <v>3.1250958582138333E-2</v>
      </c>
      <c r="AF4102">
        <f>(O4102*constantes!$B$4)+(LN(125)*constantes!$B$5)+(LN(22.5)*constantes!$B$8)+(F4102*constantes!$B$9)</f>
        <v>23.664825701122982</v>
      </c>
      <c r="AG4102">
        <f t="shared" si="907"/>
        <v>8.9246869441510945E-2</v>
      </c>
      <c r="AH4102">
        <f>(O4102*constantes!$D$4)+(LN(125)*constantes!$D$5)+(LN(22.5)*constantes!$D$8)+(F4102*constantes!$D$9)</f>
        <v>25.872169471066002</v>
      </c>
      <c r="AI4102">
        <f t="shared" si="908"/>
        <v>4.4971857043080821E-2</v>
      </c>
    </row>
    <row r="4103" spans="1:35" x14ac:dyDescent="0.25">
      <c r="A4103" s="11">
        <v>4102</v>
      </c>
      <c r="B4103">
        <v>1</v>
      </c>
      <c r="C4103">
        <v>40</v>
      </c>
      <c r="D4103">
        <v>1</v>
      </c>
      <c r="E4103">
        <v>0</v>
      </c>
      <c r="F4103">
        <v>0</v>
      </c>
      <c r="G4103">
        <v>127</v>
      </c>
      <c r="H4103">
        <v>25.82</v>
      </c>
      <c r="I4103">
        <f>IF(AND(B4103=1,E4103=0),V4103,IF(AND(B4103=1,E4103=1),W4103,IF(AND(B4103=0,E4103=0),X4103,IF(AND(B4103=0,E4103=1),Y4103,ERROR))))</f>
        <v>9.7396680784565093E-2</v>
      </c>
      <c r="K4103">
        <f t="shared" si="896"/>
        <v>4.2933030992125865E-2</v>
      </c>
      <c r="L4103">
        <f t="shared" si="897"/>
        <v>3.3434567241904078E-2</v>
      </c>
      <c r="M4103" s="22" t="str">
        <f t="shared" si="909"/>
        <v>Elevated Risk</v>
      </c>
      <c r="O4103">
        <f t="shared" si="898"/>
        <v>3.6888794541139363</v>
      </c>
      <c r="P4103">
        <f t="shared" si="899"/>
        <v>4.8441870864585912</v>
      </c>
      <c r="Q4103">
        <f t="shared" si="900"/>
        <v>3.2511493854184965</v>
      </c>
      <c r="R4103">
        <f>(O4103*constantes!$B$4)+(P4103*constantes!$B$5)+(D4103*constantes!$B$6)+(Q4103*constantes!$B$8)+(F4103*constantes!$B$9)</f>
        <v>23.756632464104342</v>
      </c>
      <c r="S4103" s="4">
        <f>(O4103*constantes!$B$4)+(P4103*constantes!$C$5)+(D4103*constantes!$B$6)+(Q4103*constantes!$B$8)+(F4103*constantes!$B$9)</f>
        <v>24.103670026978236</v>
      </c>
      <c r="T4103">
        <f>(O4103*constantes!$D$4)+(P4103*constantes!$D$5)+(D4103*constantes!$D$6)+(Q4103*constantes!$D$8)+(F4103*constantes!$D$9)</f>
        <v>25.944791636871251</v>
      </c>
      <c r="U4103">
        <f>(O4103*constantes!$D$4)+(P4103*constantes!$E$5)+(D4103*constantes!$D$6)+(Q4103*constantes!$D$8)+(F4103*constantes!$D$9)</f>
        <v>26.282722128022602</v>
      </c>
      <c r="V4103" s="5">
        <f t="shared" si="901"/>
        <v>9.7396680784565093E-2</v>
      </c>
      <c r="W4103" s="5">
        <f t="shared" si="902"/>
        <v>0.13496447800014111</v>
      </c>
      <c r="X4103" s="6">
        <f t="shared" si="903"/>
        <v>4.8276256244618176E-2</v>
      </c>
      <c r="Y4103" s="6">
        <f t="shared" si="904"/>
        <v>6.7022086398092484E-2</v>
      </c>
      <c r="AA4103">
        <f>(O4103*constantes!$B$4)+(LN(110)*constantes!$B$5)+(LN(22)*constantes!$B$8)+(F4103*constantes!$B$9)</f>
        <v>22.653587028201589</v>
      </c>
      <c r="AB4103">
        <f t="shared" si="905"/>
        <v>3.3434567241904078E-2</v>
      </c>
      <c r="AC4103">
        <f>(O4103*constantes!$D$4)+(LN(110)*constantes!$D$5)+(LN(22)*constantes!$D$8)+(F4103*constantes!$D$9)</f>
        <v>24.840022896226397</v>
      </c>
      <c r="AD4103" s="7">
        <f t="shared" si="906"/>
        <v>1.6258639030403699E-2</v>
      </c>
      <c r="AF4103">
        <f>(O4103*constantes!$B$4)+(LN(125)*constantes!$B$5)+(LN(22.5)*constantes!$B$8)+(F4103*constantes!$B$9)</f>
        <v>22.908543964955982</v>
      </c>
      <c r="AG4103">
        <f t="shared" si="907"/>
        <v>4.2933030992125865E-2</v>
      </c>
      <c r="AH4103">
        <f>(O4103*constantes!$D$4)+(LN(125)*constantes!$D$5)+(LN(22.5)*constantes!$D$8)+(F4103*constantes!$D$9)</f>
        <v>25.211095912834629</v>
      </c>
      <c r="AI4103">
        <f t="shared" si="908"/>
        <v>2.3477142937900042E-2</v>
      </c>
    </row>
    <row r="4104" spans="1:35" x14ac:dyDescent="0.25">
      <c r="A4104" s="11">
        <v>4103</v>
      </c>
      <c r="B4104">
        <v>0</v>
      </c>
      <c r="C4104">
        <v>55</v>
      </c>
      <c r="D4104">
        <v>0</v>
      </c>
      <c r="E4104">
        <v>0</v>
      </c>
      <c r="F4104">
        <v>0</v>
      </c>
      <c r="G4104">
        <v>145</v>
      </c>
      <c r="H4104">
        <v>26.27</v>
      </c>
      <c r="I4104">
        <f>IF(AND(B4104=1,E4104=0),V4104,IF(AND(B4104=1,E4104=1),W4104,IF(AND(B4104=0,E4104=0),X4104,IF(AND(B4104=0,E4104=1),Y4104,ERROR))))</f>
        <v>8.8680217604518274E-2</v>
      </c>
      <c r="K4104">
        <f t="shared" si="896"/>
        <v>5.4942946453026109E-2</v>
      </c>
      <c r="L4104">
        <f t="shared" si="897"/>
        <v>3.8241136753246696E-2</v>
      </c>
      <c r="M4104" s="22" t="str">
        <f t="shared" si="909"/>
        <v>Elevated Risk</v>
      </c>
      <c r="O4104">
        <f t="shared" si="898"/>
        <v>4.0073331852324712</v>
      </c>
      <c r="P4104">
        <f t="shared" si="899"/>
        <v>4.9767337424205742</v>
      </c>
      <c r="Q4104">
        <f t="shared" si="900"/>
        <v>3.2684276036974484</v>
      </c>
      <c r="R4104">
        <f>(O4104*constantes!$B$4)+(P4104*constantes!$B$5)+(D4104*constantes!$B$6)+(Q4104*constantes!$B$8)+(F4104*constantes!$B$9)</f>
        <v>24.298018494574059</v>
      </c>
      <c r="S4104" s="4">
        <f>(O4104*constantes!$B$4)+(P4104*constantes!$C$5)+(D4104*constantes!$B$6)+(Q4104*constantes!$B$8)+(F4104*constantes!$B$9)</f>
        <v>24.654551699881068</v>
      </c>
      <c r="T4104">
        <f>(O4104*constantes!$D$4)+(P4104*constantes!$D$5)+(D4104*constantes!$D$6)+(Q4104*constantes!$D$8)+(F4104*constantes!$D$9)</f>
        <v>26.574321834123101</v>
      </c>
      <c r="U4104">
        <f>(O4104*constantes!$D$4)+(P4104*constantes!$E$5)+(D4104*constantes!$D$6)+(Q4104*constantes!$D$8)+(F4104*constantes!$D$9)</f>
        <v>26.921498779994359</v>
      </c>
      <c r="V4104" s="5">
        <f t="shared" si="901"/>
        <v>0.1614547583227397</v>
      </c>
      <c r="W4104" s="5">
        <f t="shared" si="902"/>
        <v>0.22237963669460203</v>
      </c>
      <c r="X4104" s="6">
        <f t="shared" si="903"/>
        <v>8.8680217604518274E-2</v>
      </c>
      <c r="Y4104" s="6">
        <f t="shared" si="904"/>
        <v>0.12313754916008224</v>
      </c>
      <c r="AA4104">
        <f>(O4104*constantes!$B$4)+(LN(110)*constantes!$B$5)+(LN(22)*constantes!$B$8)+(F4104*constantes!$B$9)</f>
        <v>23.644920755024344</v>
      </c>
      <c r="AB4104">
        <f t="shared" si="905"/>
        <v>8.7567364830949512E-2</v>
      </c>
      <c r="AC4104">
        <f>(O4104*constantes!$D$4)+(LN(110)*constantes!$D$5)+(LN(22)*constantes!$D$8)+(F4104*constantes!$D$9)</f>
        <v>25.706557790361106</v>
      </c>
      <c r="AD4104" s="7">
        <f t="shared" si="906"/>
        <v>3.8241136753246696E-2</v>
      </c>
      <c r="AF4104">
        <f>(O4104*constantes!$B$4)+(LN(125)*constantes!$B$5)+(LN(22.5)*constantes!$B$8)+(F4104*constantes!$B$9)</f>
        <v>23.899877691778737</v>
      </c>
      <c r="AG4104">
        <f t="shared" si="907"/>
        <v>0.11152976090806932</v>
      </c>
      <c r="AH4104">
        <f>(O4104*constantes!$D$4)+(LN(125)*constantes!$D$5)+(LN(22.5)*constantes!$D$8)+(F4104*constantes!$D$9)</f>
        <v>26.077630806969339</v>
      </c>
      <c r="AI4104">
        <f t="shared" si="908"/>
        <v>5.4942946453026109E-2</v>
      </c>
    </row>
    <row r="4105" spans="1:35" x14ac:dyDescent="0.25">
      <c r="A4105" s="11">
        <v>4104</v>
      </c>
      <c r="B4105">
        <v>1</v>
      </c>
      <c r="C4105">
        <v>69</v>
      </c>
      <c r="D4105">
        <v>1</v>
      </c>
      <c r="E4105">
        <v>1</v>
      </c>
      <c r="F4105">
        <v>0</v>
      </c>
      <c r="G4105">
        <v>179</v>
      </c>
      <c r="H4105">
        <v>26.64</v>
      </c>
      <c r="I4105">
        <f>IF(AND(B4105=1,E4105=0),V4105,IF(AND(B4105=1,E4105=1),W4105,IF(AND(B4105=0,E4105=0),X4105,IF(AND(B4105=0,E4105=1),Y4105,ERROR))))</f>
        <v>0.79231423768213127</v>
      </c>
      <c r="K4105">
        <f t="shared" si="896"/>
        <v>0.21301996980244808</v>
      </c>
      <c r="L4105">
        <f t="shared" si="897"/>
        <v>0.16942837071930628</v>
      </c>
      <c r="M4105" s="22" t="str">
        <f t="shared" si="909"/>
        <v>'&gt;30%</v>
      </c>
      <c r="O4105">
        <f t="shared" si="898"/>
        <v>4.2341065045972597</v>
      </c>
      <c r="P4105">
        <f t="shared" si="899"/>
        <v>5.1873858058407549</v>
      </c>
      <c r="Q4105">
        <f t="shared" si="900"/>
        <v>3.2824138456721883</v>
      </c>
      <c r="R4105">
        <f>(O4105*constantes!$B$4)+(P4105*constantes!$B$5)+(D4105*constantes!$B$6)+(Q4105*constantes!$B$8)+(F4105*constantes!$B$9)</f>
        <v>26.115349069683695</v>
      </c>
      <c r="S4105" s="4">
        <f>(O4105*constantes!$B$4)+(P4105*constantes!$C$5)+(D4105*constantes!$B$6)+(Q4105*constantes!$B$8)+(F4105*constantes!$B$9)</f>
        <v>26.486973388814128</v>
      </c>
      <c r="T4105">
        <f>(O4105*constantes!$D$4)+(P4105*constantes!$D$5)+(D4105*constantes!$D$6)+(Q4105*constantes!$D$8)+(F4105*constantes!$D$9)</f>
        <v>28.409763672171891</v>
      </c>
      <c r="U4105">
        <f>(O4105*constantes!$D$4)+(P4105*constantes!$E$5)+(D4105*constantes!$D$6)+(Q4105*constantes!$D$8)+(F4105*constantes!$D$9)</f>
        <v>28.771635705987343</v>
      </c>
      <c r="V4105" s="5">
        <f t="shared" si="901"/>
        <v>0.66172132517216231</v>
      </c>
      <c r="W4105" s="5">
        <f t="shared" si="902"/>
        <v>0.79231423768213127</v>
      </c>
      <c r="X4105" s="6">
        <f t="shared" si="903"/>
        <v>0.44124621867243574</v>
      </c>
      <c r="Y4105" s="6">
        <f t="shared" si="904"/>
        <v>0.5664843621581066</v>
      </c>
      <c r="AA4105">
        <f>(O4105*constantes!$B$4)+(LN(110)*constantes!$B$5)+(LN(22)*constantes!$B$8)+(F4105*constantes!$B$9)</f>
        <v>24.350857027274156</v>
      </c>
      <c r="AB4105">
        <f t="shared" si="905"/>
        <v>0.16942837071930628</v>
      </c>
      <c r="AC4105">
        <f>(O4105*constantes!$D$4)+(LN(110)*constantes!$D$5)+(LN(22)*constantes!$D$8)+(F4105*constantes!$D$9)</f>
        <v>26.323623866485054</v>
      </c>
      <c r="AD4105" s="7">
        <f t="shared" si="906"/>
        <v>6.9720394263702357E-2</v>
      </c>
      <c r="AF4105">
        <f>(O4105*constantes!$B$4)+(LN(125)*constantes!$B$5)+(LN(22.5)*constantes!$B$8)+(F4105*constantes!$B$9)</f>
        <v>24.605813964028549</v>
      </c>
      <c r="AG4105">
        <f t="shared" si="907"/>
        <v>0.21301996980244808</v>
      </c>
      <c r="AH4105">
        <f>(O4105*constantes!$D$4)+(LN(125)*constantes!$D$5)+(LN(22.5)*constantes!$D$8)+(F4105*constantes!$D$9)</f>
        <v>26.694696883093286</v>
      </c>
      <c r="AI4105">
        <f t="shared" si="908"/>
        <v>9.9441573194200328E-2</v>
      </c>
    </row>
    <row r="4106" spans="1:35" x14ac:dyDescent="0.25">
      <c r="A4106" s="11">
        <v>4105</v>
      </c>
      <c r="B4106">
        <v>1</v>
      </c>
      <c r="C4106">
        <v>51</v>
      </c>
      <c r="D4106">
        <v>0</v>
      </c>
      <c r="E4106">
        <v>1</v>
      </c>
      <c r="F4106">
        <v>0</v>
      </c>
      <c r="G4106">
        <v>206</v>
      </c>
      <c r="H4106">
        <v>26.35</v>
      </c>
      <c r="I4106">
        <f>IF(AND(B4106=1,E4106=0),V4106,IF(AND(B4106=1,E4106=1),W4106,IF(AND(B4106=0,E4106=0),X4106,IF(AND(B4106=0,E4106=1),Y4106,ERROR))))</f>
        <v>0.32433821502954285</v>
      </c>
      <c r="K4106">
        <f t="shared" si="896"/>
        <v>8.9246869441510945E-2</v>
      </c>
      <c r="L4106">
        <f t="shared" si="897"/>
        <v>6.9883054652788434E-2</v>
      </c>
      <c r="M4106" s="22" t="str">
        <f t="shared" si="909"/>
        <v>'&gt;30%</v>
      </c>
      <c r="O4106">
        <f t="shared" si="898"/>
        <v>3.9318256327243257</v>
      </c>
      <c r="P4106">
        <f t="shared" si="899"/>
        <v>5.3278761687895813</v>
      </c>
      <c r="Q4106">
        <f t="shared" si="900"/>
        <v>3.2714682749873716</v>
      </c>
      <c r="R4106">
        <f>(O4106*constantes!$B$4)+(P4106*constantes!$B$5)+(D4106*constantes!$B$6)+(Q4106*constantes!$B$8)+(F4106*constantes!$B$9)</f>
        <v>24.71677434920543</v>
      </c>
      <c r="S4106" s="4">
        <f>(O4106*constantes!$B$4)+(P4106*constantes!$C$5)+(D4106*constantes!$B$6)+(Q4106*constantes!$B$8)+(F4106*constantes!$B$9)</f>
        <v>25.098463397937515</v>
      </c>
      <c r="T4106">
        <f>(O4106*constantes!$D$4)+(P4106*constantes!$D$5)+(D4106*constantes!$D$6)+(Q4106*constantes!$D$8)+(F4106*constantes!$D$9)</f>
        <v>27.358147083974377</v>
      </c>
      <c r="U4106">
        <f>(O4106*constantes!$D$4)+(P4106*constantes!$E$5)+(D4106*constantes!$D$6)+(Q4106*constantes!$D$8)+(F4106*constantes!$D$9)</f>
        <v>27.729819725509135</v>
      </c>
      <c r="V4106" s="5">
        <f t="shared" si="901"/>
        <v>0.23483519281628229</v>
      </c>
      <c r="W4106" s="5">
        <f t="shared" si="902"/>
        <v>0.32433821502954285</v>
      </c>
      <c r="X4106" s="6">
        <f t="shared" si="903"/>
        <v>0.18400821737520678</v>
      </c>
      <c r="Y4106" s="6">
        <f t="shared" si="904"/>
        <v>0.25538733482847398</v>
      </c>
      <c r="AA4106">
        <f>(O4106*constantes!$B$4)+(LN(110)*constantes!$B$5)+(LN(22)*constantes!$B$8)+(F4106*constantes!$B$9)</f>
        <v>23.409868764368586</v>
      </c>
      <c r="AB4106">
        <f t="shared" si="905"/>
        <v>6.9883054652788434E-2</v>
      </c>
      <c r="AC4106">
        <f>(O4106*constantes!$D$4)+(LN(110)*constantes!$D$5)+(LN(22)*constantes!$D$8)+(F4106*constantes!$D$9)</f>
        <v>25.50109645445777</v>
      </c>
      <c r="AD4106" s="7">
        <f t="shared" si="906"/>
        <v>3.1250958582138333E-2</v>
      </c>
      <c r="AF4106">
        <f>(O4106*constantes!$B$4)+(LN(125)*constantes!$B$5)+(LN(22.5)*constantes!$B$8)+(F4106*constantes!$B$9)</f>
        <v>23.664825701122982</v>
      </c>
      <c r="AG4106">
        <f t="shared" si="907"/>
        <v>8.9246869441510945E-2</v>
      </c>
      <c r="AH4106">
        <f>(O4106*constantes!$D$4)+(LN(125)*constantes!$D$5)+(LN(22.5)*constantes!$D$8)+(F4106*constantes!$D$9)</f>
        <v>25.872169471066002</v>
      </c>
      <c r="AI4106">
        <f t="shared" si="908"/>
        <v>4.4971857043080821E-2</v>
      </c>
    </row>
    <row r="4107" spans="1:35" x14ac:dyDescent="0.25">
      <c r="A4107" s="11">
        <v>4106</v>
      </c>
      <c r="B4107">
        <v>1</v>
      </c>
      <c r="C4107">
        <v>57</v>
      </c>
      <c r="D4107">
        <v>0</v>
      </c>
      <c r="E4107">
        <v>0</v>
      </c>
      <c r="F4107">
        <v>0</v>
      </c>
      <c r="G4107">
        <v>108.5</v>
      </c>
      <c r="H4107">
        <v>22.9</v>
      </c>
      <c r="I4107">
        <f>IF(AND(B4107=1,E4107=0),V4107,IF(AND(B4107=1,E4107=1),W4107,IF(AND(B4107=0,E4107=0),X4107,IF(AND(B4107=0,E4107=1),Y4107,ERROR))))</f>
        <v>9.7933817780593624E-2</v>
      </c>
      <c r="K4107">
        <f t="shared" si="896"/>
        <v>0.12380054983513455</v>
      </c>
      <c r="L4107">
        <f t="shared" si="897"/>
        <v>9.7348342413305922E-2</v>
      </c>
      <c r="M4107" s="22" t="str">
        <f t="shared" si="909"/>
        <v>OPTIMAL</v>
      </c>
      <c r="O4107">
        <f t="shared" si="898"/>
        <v>4.0430512678345503</v>
      </c>
      <c r="P4107">
        <f t="shared" si="899"/>
        <v>4.6867501729805143</v>
      </c>
      <c r="Q4107">
        <f t="shared" si="900"/>
        <v>3.1311369105601941</v>
      </c>
      <c r="R4107">
        <f>(O4107*constantes!$B$4)+(P4107*constantes!$B$5)+(D4107*constantes!$B$6)+(Q4107*constantes!$B$8)+(F4107*constantes!$B$9)</f>
        <v>23.762424794195741</v>
      </c>
      <c r="S4107" s="4">
        <f>(O4107*constantes!$B$4)+(P4107*constantes!$C$5)+(D4107*constantes!$B$6)+(Q4107*constantes!$B$8)+(F4107*constantes!$B$9)</f>
        <v>24.098183576588063</v>
      </c>
      <c r="T4107">
        <f>(O4107*constantes!$D$4)+(P4107*constantes!$D$5)+(D4107*constantes!$D$6)+(Q4107*constantes!$D$8)+(F4107*constantes!$D$9)</f>
        <v>25.785625687969077</v>
      </c>
      <c r="U4107">
        <f>(O4107*constantes!$D$4)+(P4107*constantes!$E$5)+(D4107*constantes!$D$6)+(Q4107*constantes!$D$8)+(F4107*constantes!$D$9)</f>
        <v>26.112573380036199</v>
      </c>
      <c r="V4107" s="5">
        <f t="shared" si="901"/>
        <v>9.7933817780593624E-2</v>
      </c>
      <c r="W4107" s="5">
        <f t="shared" si="902"/>
        <v>0.13427799618199221</v>
      </c>
      <c r="X4107" s="6">
        <f t="shared" si="903"/>
        <v>4.1321646727633055E-2</v>
      </c>
      <c r="Y4107" s="6">
        <f t="shared" si="904"/>
        <v>5.6840139606051721E-2</v>
      </c>
      <c r="AA4107">
        <f>(O4107*constantes!$B$4)+(LN(110)*constantes!$B$5)+(LN(22)*constantes!$B$8)+(F4107*constantes!$B$9)</f>
        <v>23.756109717441312</v>
      </c>
      <c r="AB4107">
        <f t="shared" si="905"/>
        <v>9.7348342413305922E-2</v>
      </c>
      <c r="AC4107">
        <f>(O4107*constantes!$D$4)+(LN(110)*constantes!$D$5)+(LN(22)*constantes!$D$8)+(F4107*constantes!$D$9)</f>
        <v>25.803749193387144</v>
      </c>
      <c r="AD4107" s="7">
        <f t="shared" si="906"/>
        <v>4.2061248414153263E-2</v>
      </c>
      <c r="AF4107">
        <f>(O4107*constantes!$B$4)+(LN(125)*constantes!$B$5)+(LN(22.5)*constantes!$B$8)+(F4107*constantes!$B$9)</f>
        <v>24.011066654195705</v>
      </c>
      <c r="AG4107">
        <f t="shared" si="907"/>
        <v>0.12380054983513455</v>
      </c>
      <c r="AH4107">
        <f>(O4107*constantes!$D$4)+(LN(125)*constantes!$D$5)+(LN(22.5)*constantes!$D$8)+(F4107*constantes!$D$9)</f>
        <v>26.174822209995376</v>
      </c>
      <c r="AI4107">
        <f t="shared" si="908"/>
        <v>6.0378388617794876E-2</v>
      </c>
    </row>
    <row r="4108" spans="1:35" x14ac:dyDescent="0.25">
      <c r="A4108" s="11">
        <v>4107</v>
      </c>
      <c r="B4108">
        <v>0</v>
      </c>
      <c r="C4108">
        <v>64</v>
      </c>
      <c r="D4108">
        <v>0</v>
      </c>
      <c r="E4108">
        <v>1</v>
      </c>
      <c r="F4108">
        <v>0</v>
      </c>
      <c r="G4108">
        <v>164</v>
      </c>
      <c r="H4108">
        <v>33.369999999999997</v>
      </c>
      <c r="I4108">
        <f>IF(AND(B4108=1,E4108=0),V4108,IF(AND(B4108=1,E4108=1),W4108,IF(AND(B4108=0,E4108=0),X4108,IF(AND(B4108=0,E4108=1),Y4108,ERROR))))</f>
        <v>0.27375783814715182</v>
      </c>
      <c r="K4108">
        <f t="shared" si="896"/>
        <v>8.1811856272562489E-2</v>
      </c>
      <c r="L4108">
        <f t="shared" si="897"/>
        <v>5.7192348710877861E-2</v>
      </c>
      <c r="M4108" s="22" t="str">
        <f t="shared" si="909"/>
        <v>Elevated Risk</v>
      </c>
      <c r="O4108">
        <f t="shared" si="898"/>
        <v>4.1588830833596715</v>
      </c>
      <c r="P4108">
        <f t="shared" si="899"/>
        <v>5.0998664278241987</v>
      </c>
      <c r="Q4108">
        <f t="shared" si="900"/>
        <v>3.5076572927632825</v>
      </c>
      <c r="R4108">
        <f>(O4108*constantes!$B$4)+(P4108*constantes!$B$5)+(D4108*constantes!$B$6)+(Q4108*constantes!$B$8)+(F4108*constantes!$B$9)</f>
        <v>25.187862368087387</v>
      </c>
      <c r="S4108" s="4">
        <f>(O4108*constantes!$B$4)+(P4108*constantes!$C$5)+(D4108*constantes!$B$6)+(Q4108*constantes!$B$8)+(F4108*constantes!$B$9)</f>
        <v>25.553216798976713</v>
      </c>
      <c r="T4108">
        <f>(O4108*constantes!$D$4)+(P4108*constantes!$D$5)+(D4108*constantes!$D$6)+(Q4108*constantes!$D$8)+(F4108*constantes!$D$9)</f>
        <v>27.455367056053696</v>
      </c>
      <c r="U4108">
        <f>(O4108*constantes!$D$4)+(P4108*constantes!$E$5)+(D4108*constantes!$D$6)+(Q4108*constantes!$D$8)+(F4108*constantes!$D$9)</f>
        <v>27.811133738058714</v>
      </c>
      <c r="V4108" s="5">
        <f t="shared" si="901"/>
        <v>0.34866235145037006</v>
      </c>
      <c r="W4108" s="5">
        <f t="shared" si="902"/>
        <v>0.4608741990051588</v>
      </c>
      <c r="X4108" s="6">
        <f t="shared" si="903"/>
        <v>0.20077573938153692</v>
      </c>
      <c r="Y4108" s="6">
        <f t="shared" si="904"/>
        <v>0.27375783814715182</v>
      </c>
      <c r="AA4108">
        <f>(O4108*constantes!$B$4)+(LN(110)*constantes!$B$5)+(LN(22)*constantes!$B$8)+(F4108*constantes!$B$9)</f>
        <v>24.116689525898391</v>
      </c>
      <c r="AB4108">
        <f t="shared" si="905"/>
        <v>0.13660645895193024</v>
      </c>
      <c r="AC4108">
        <f>(O4108*constantes!$D$4)+(LN(110)*constantes!$D$5)+(LN(22)*constantes!$D$8)+(F4108*constantes!$D$9)</f>
        <v>26.11893567165809</v>
      </c>
      <c r="AD4108" s="7">
        <f t="shared" si="906"/>
        <v>5.7192348710877861E-2</v>
      </c>
      <c r="AF4108">
        <f>(O4108*constantes!$B$4)+(LN(125)*constantes!$B$5)+(LN(22.5)*constantes!$B$8)+(F4108*constantes!$B$9)</f>
        <v>24.371646462652787</v>
      </c>
      <c r="AG4108">
        <f t="shared" si="907"/>
        <v>0.17266110175416416</v>
      </c>
      <c r="AH4108">
        <f>(O4108*constantes!$D$4)+(LN(125)*constantes!$D$5)+(LN(22.5)*constantes!$D$8)+(F4108*constantes!$D$9)</f>
        <v>26.490008688266322</v>
      </c>
      <c r="AI4108">
        <f t="shared" si="908"/>
        <v>8.1811856272562489E-2</v>
      </c>
    </row>
    <row r="4109" spans="1:35" x14ac:dyDescent="0.25">
      <c r="A4109" s="11">
        <v>4108</v>
      </c>
      <c r="B4109">
        <v>1</v>
      </c>
      <c r="C4109">
        <v>38</v>
      </c>
      <c r="D4109">
        <v>0</v>
      </c>
      <c r="E4109">
        <v>1</v>
      </c>
      <c r="F4109">
        <v>0</v>
      </c>
      <c r="G4109">
        <v>124</v>
      </c>
      <c r="H4109">
        <v>28.12</v>
      </c>
      <c r="I4109">
        <f>IF(AND(B4109=1,E4109=0),V4109,IF(AND(B4109=1,E4109=1),W4109,IF(AND(B4109=0,E4109=0),X4109,IF(AND(B4109=0,E4109=1),Y4109,ERROR))))</f>
        <v>6.0226707800394741E-2</v>
      </c>
      <c r="K4109">
        <f t="shared" si="896"/>
        <v>3.6714933714987352E-2</v>
      </c>
      <c r="L4109">
        <f t="shared" si="897"/>
        <v>2.8571578401445974E-2</v>
      </c>
      <c r="M4109" s="22" t="str">
        <f t="shared" si="909"/>
        <v>Elevated Risk</v>
      </c>
      <c r="O4109">
        <f t="shared" si="898"/>
        <v>3.6375861597263857</v>
      </c>
      <c r="P4109">
        <f t="shared" si="899"/>
        <v>4.8202815656050371</v>
      </c>
      <c r="Q4109">
        <f t="shared" si="900"/>
        <v>3.336481066942464</v>
      </c>
      <c r="R4109">
        <f>(O4109*constantes!$B$4)+(P4109*constantes!$B$5)+(D4109*constantes!$B$6)+(Q4109*constantes!$B$8)+(F4109*constantes!$B$9)</f>
        <v>22.91073023394442</v>
      </c>
      <c r="S4109" s="4">
        <f>(O4109*constantes!$B$4)+(P4109*constantes!$C$5)+(D4109*constantes!$B$6)+(Q4109*constantes!$B$8)+(F4109*constantes!$B$9)</f>
        <v>23.256055205304364</v>
      </c>
      <c r="T4109">
        <f>(O4109*constantes!$D$4)+(P4109*constantes!$D$5)+(D4109*constantes!$D$6)+(Q4109*constantes!$D$8)+(F4109*constantes!$D$9)</f>
        <v>25.162920735827079</v>
      </c>
      <c r="U4109">
        <f>(O4109*constantes!$D$4)+(P4109*constantes!$E$5)+(D4109*constantes!$D$6)+(Q4109*constantes!$D$8)+(F4109*constantes!$D$9)</f>
        <v>25.499183577843684</v>
      </c>
      <c r="V4109" s="5">
        <f t="shared" si="901"/>
        <v>4.3024945790137492E-2</v>
      </c>
      <c r="W4109" s="5">
        <f t="shared" si="902"/>
        <v>6.0226707800394741E-2</v>
      </c>
      <c r="X4109" s="6">
        <f t="shared" si="903"/>
        <v>2.2385393182958846E-2</v>
      </c>
      <c r="Y4109" s="6">
        <f t="shared" si="904"/>
        <v>3.119217777181249E-2</v>
      </c>
      <c r="AA4109">
        <f>(O4109*constantes!$B$4)+(LN(110)*constantes!$B$5)+(LN(22)*constantes!$B$8)+(F4109*constantes!$B$9)</f>
        <v>22.493913054504919</v>
      </c>
      <c r="AB4109">
        <f t="shared" si="905"/>
        <v>2.8571578401445974E-2</v>
      </c>
      <c r="AC4109">
        <f>(O4109*constantes!$D$4)+(LN(110)*constantes!$D$5)+(LN(22)*constantes!$D$8)+(F4109*constantes!$D$9)</f>
        <v>24.700450251667263</v>
      </c>
      <c r="AD4109" s="7">
        <f t="shared" si="906"/>
        <v>1.4155691081518817E-2</v>
      </c>
      <c r="AF4109">
        <f>(O4109*constantes!$B$4)+(LN(125)*constantes!$B$5)+(LN(22.5)*constantes!$B$8)+(F4109*constantes!$B$9)</f>
        <v>22.748869991259316</v>
      </c>
      <c r="AG4109">
        <f t="shared" si="907"/>
        <v>3.6714933714987352E-2</v>
      </c>
      <c r="AH4109">
        <f>(O4109*constantes!$D$4)+(LN(125)*constantes!$D$5)+(LN(22.5)*constantes!$D$8)+(F4109*constantes!$D$9)</f>
        <v>25.071523268275495</v>
      </c>
      <c r="AI4109">
        <f t="shared" si="908"/>
        <v>2.0450275544260377E-2</v>
      </c>
    </row>
    <row r="4110" spans="1:35" x14ac:dyDescent="0.25">
      <c r="A4110" s="11">
        <v>4109</v>
      </c>
      <c r="B4110">
        <v>0</v>
      </c>
      <c r="C4110">
        <v>48</v>
      </c>
      <c r="D4110">
        <v>0</v>
      </c>
      <c r="E4110">
        <v>0</v>
      </c>
      <c r="F4110">
        <v>0</v>
      </c>
      <c r="G4110">
        <v>155</v>
      </c>
      <c r="H4110">
        <v>28.54</v>
      </c>
      <c r="I4110">
        <f>IF(AND(B4110=1,E4110=0),V4110,IF(AND(B4110=1,E4110=1),W4110,IF(AND(B4110=0,E4110=0),X4110,IF(AND(B4110=0,E4110=1),Y4110,ERROR))))</f>
        <v>7.752315115809072E-2</v>
      </c>
      <c r="K4110">
        <f t="shared" si="896"/>
        <v>3.8265438641588045E-2</v>
      </c>
      <c r="L4110">
        <f t="shared" si="897"/>
        <v>2.6562184906686825E-2</v>
      </c>
      <c r="M4110" s="22" t="str">
        <f t="shared" si="909"/>
        <v>Elevated Risk</v>
      </c>
      <c r="O4110">
        <f t="shared" si="898"/>
        <v>3.8712010109078911</v>
      </c>
      <c r="P4110">
        <f t="shared" si="899"/>
        <v>5.0434251169192468</v>
      </c>
      <c r="Q4110">
        <f t="shared" si="900"/>
        <v>3.3513066120486905</v>
      </c>
      <c r="R4110">
        <f>(O4110*constantes!$B$4)+(P4110*constantes!$B$5)+(D4110*constantes!$B$6)+(Q4110*constantes!$B$8)+(F4110*constantes!$B$9)</f>
        <v>24.06366630764423</v>
      </c>
      <c r="S4110" s="4">
        <f>(O4110*constantes!$B$4)+(P4110*constantes!$C$5)+(D4110*constantes!$B$6)+(Q4110*constantes!$B$8)+(F4110*constantes!$B$9)</f>
        <v>24.424977283020322</v>
      </c>
      <c r="T4110">
        <f>(O4110*constantes!$D$4)+(P4110*constantes!$D$5)+(D4110*constantes!$D$6)+(Q4110*constantes!$D$8)+(F4110*constantes!$D$9)</f>
        <v>26.433865385794348</v>
      </c>
      <c r="U4110">
        <f>(O4110*constantes!$D$4)+(P4110*constantes!$E$5)+(D4110*constantes!$D$6)+(Q4110*constantes!$D$8)+(F4110*constantes!$D$9)</f>
        <v>26.785694721950634</v>
      </c>
      <c r="V4110" s="5">
        <f t="shared" si="901"/>
        <v>0.13003235460005302</v>
      </c>
      <c r="W4110" s="5">
        <f t="shared" si="902"/>
        <v>0.18120673121057518</v>
      </c>
      <c r="X4110" s="6">
        <f t="shared" si="903"/>
        <v>7.752315115809072E-2</v>
      </c>
      <c r="Y4110" s="6">
        <f t="shared" si="904"/>
        <v>0.10838288676747343</v>
      </c>
      <c r="AA4110">
        <f>(O4110*constantes!$B$4)+(LN(110)*constantes!$B$5)+(LN(22)*constantes!$B$8)+(F4110*constantes!$B$9)</f>
        <v>23.221146741638901</v>
      </c>
      <c r="AB4110">
        <f t="shared" si="905"/>
        <v>5.8221930281009082E-2</v>
      </c>
      <c r="AC4110">
        <f>(O4110*constantes!$D$4)+(LN(110)*constantes!$D$5)+(LN(22)*constantes!$D$8)+(F4110*constantes!$D$9)</f>
        <v>25.336132614771724</v>
      </c>
      <c r="AD4110" s="7">
        <f t="shared" si="906"/>
        <v>2.6562184906686825E-2</v>
      </c>
      <c r="AF4110">
        <f>(O4110*constantes!$B$4)+(LN(125)*constantes!$B$5)+(LN(22.5)*constantes!$B$8)+(F4110*constantes!$B$9)</f>
        <v>23.47610367839329</v>
      </c>
      <c r="AG4110">
        <f t="shared" si="907"/>
        <v>7.448581103683527E-2</v>
      </c>
      <c r="AH4110">
        <f>(O4110*constantes!$D$4)+(LN(125)*constantes!$D$5)+(LN(22.5)*constantes!$D$8)+(F4110*constantes!$D$9)</f>
        <v>25.707205631379956</v>
      </c>
      <c r="AI4110">
        <f t="shared" si="908"/>
        <v>3.8265438641588045E-2</v>
      </c>
    </row>
    <row r="4111" spans="1:35" x14ac:dyDescent="0.25">
      <c r="A4111" s="11">
        <v>4110</v>
      </c>
      <c r="B4111">
        <v>1</v>
      </c>
      <c r="C4111">
        <v>53</v>
      </c>
      <c r="D4111">
        <v>0</v>
      </c>
      <c r="E4111">
        <v>0</v>
      </c>
      <c r="F4111">
        <v>0</v>
      </c>
      <c r="G4111">
        <v>114</v>
      </c>
      <c r="H4111">
        <v>20.54</v>
      </c>
      <c r="I4111">
        <f>IF(AND(B4111=1,E4111=0),V4111,IF(AND(B4111=1,E4111=1),W4111,IF(AND(B4111=0,E4111=0),X4111,IF(AND(B4111=0,E4111=1),Y4111,ERROR))))</f>
        <v>7.9309778442779533E-2</v>
      </c>
      <c r="K4111">
        <f t="shared" si="896"/>
        <v>0.10001327473115296</v>
      </c>
      <c r="L4111">
        <f t="shared" si="897"/>
        <v>7.8415260777171425E-2</v>
      </c>
      <c r="M4111" s="22" t="str">
        <f t="shared" si="909"/>
        <v>OPTIMAL</v>
      </c>
      <c r="O4111">
        <f t="shared" si="898"/>
        <v>3.970291913552122</v>
      </c>
      <c r="P4111">
        <f t="shared" si="899"/>
        <v>4.7361984483944957</v>
      </c>
      <c r="Q4111">
        <f t="shared" si="900"/>
        <v>3.0223742045004123</v>
      </c>
      <c r="R4111">
        <f>(O4111*constantes!$B$4)+(P4111*constantes!$B$5)+(D4111*constantes!$B$6)+(Q4111*constantes!$B$8)+(F4111*constantes!$B$9)</f>
        <v>23.541434530960668</v>
      </c>
      <c r="S4111" s="4">
        <f>(O4111*constantes!$B$4)+(P4111*constantes!$C$5)+(D4111*constantes!$B$6)+(Q4111*constantes!$B$8)+(F4111*constantes!$B$9)</f>
        <v>23.880735787803648</v>
      </c>
      <c r="T4111">
        <f>(O4111*constantes!$D$4)+(P4111*constantes!$D$5)+(D4111*constantes!$D$6)+(Q4111*constantes!$D$8)+(F4111*constantes!$D$9)</f>
        <v>25.671131006733471</v>
      </c>
      <c r="U4111">
        <f>(O4111*constantes!$D$4)+(P4111*constantes!$E$5)+(D4111*constantes!$D$6)+(Q4111*constantes!$D$8)+(F4111*constantes!$D$9)</f>
        <v>26.001528210493472</v>
      </c>
      <c r="V4111" s="5">
        <f t="shared" si="901"/>
        <v>7.9309778442779533E-2</v>
      </c>
      <c r="W4111" s="5">
        <f t="shared" si="902"/>
        <v>0.10953550311233429</v>
      </c>
      <c r="X4111" s="6">
        <f t="shared" si="903"/>
        <v>3.6934987742495484E-2</v>
      </c>
      <c r="Y4111" s="6">
        <f t="shared" si="904"/>
        <v>5.1021362718572827E-2</v>
      </c>
      <c r="AA4111">
        <f>(O4111*constantes!$B$4)+(LN(110)*constantes!$B$5)+(LN(22)*constantes!$B$8)+(F4111*constantes!$B$9)</f>
        <v>23.529612757934284</v>
      </c>
      <c r="AB4111">
        <f t="shared" si="905"/>
        <v>7.8415260777171425E-2</v>
      </c>
      <c r="AC4111">
        <f>(O4111*constantes!$D$4)+(LN(110)*constantes!$D$5)+(LN(22)*constantes!$D$8)+(F4111*constantes!$D$9)</f>
        <v>25.605765897229862</v>
      </c>
      <c r="AD4111" s="7">
        <f t="shared" si="906"/>
        <v>3.4638908987597139E-2</v>
      </c>
      <c r="AF4111">
        <f>(O4111*constantes!$B$4)+(LN(125)*constantes!$B$5)+(LN(22.5)*constantes!$B$8)+(F4111*constantes!$B$9)</f>
        <v>23.784569694688678</v>
      </c>
      <c r="AG4111">
        <f t="shared" si="907"/>
        <v>0.10001327473115296</v>
      </c>
      <c r="AH4111">
        <f>(O4111*constantes!$D$4)+(LN(125)*constantes!$D$5)+(LN(22.5)*constantes!$D$8)+(F4111*constantes!$D$9)</f>
        <v>25.976838913838094</v>
      </c>
      <c r="AI4111">
        <f t="shared" si="908"/>
        <v>4.9808625979083754E-2</v>
      </c>
    </row>
    <row r="4112" spans="1:35" x14ac:dyDescent="0.25">
      <c r="A4112" s="11">
        <v>4111</v>
      </c>
      <c r="B4112">
        <v>1</v>
      </c>
      <c r="C4112">
        <v>57</v>
      </c>
      <c r="D4112">
        <v>0</v>
      </c>
      <c r="E4112">
        <v>0</v>
      </c>
      <c r="F4112">
        <v>0</v>
      </c>
      <c r="G4112">
        <v>147.5</v>
      </c>
      <c r="H4112">
        <v>24.15</v>
      </c>
      <c r="I4112">
        <f>IF(AND(B4112=1,E4112=0),V4112,IF(AND(B4112=1,E4112=1),W4112,IF(AND(B4112=0,E4112=0),X4112,IF(AND(B4112=0,E4112=1),Y4112,ERROR))))</f>
        <v>0.17306395556788123</v>
      </c>
      <c r="K4112">
        <f t="shared" si="896"/>
        <v>0.12380054983513455</v>
      </c>
      <c r="L4112">
        <f t="shared" si="897"/>
        <v>9.7348342413305922E-2</v>
      </c>
      <c r="M4112" s="22" t="str">
        <f t="shared" si="909"/>
        <v>Elevated Risk</v>
      </c>
      <c r="O4112">
        <f t="shared" si="898"/>
        <v>4.0430512678345503</v>
      </c>
      <c r="P4112">
        <f t="shared" si="899"/>
        <v>4.9938281757798748</v>
      </c>
      <c r="Q4112">
        <f t="shared" si="900"/>
        <v>3.1842843800985818</v>
      </c>
      <c r="R4112">
        <f>(O4112*constantes!$B$4)+(P4112*constantes!$B$5)+(D4112*constantes!$B$6)+(Q4112*constantes!$B$8)+(F4112*constantes!$B$9)</f>
        <v>24.374212775054726</v>
      </c>
      <c r="S4112" s="4">
        <f>(O4112*constantes!$B$4)+(P4112*constantes!$C$5)+(D4112*constantes!$B$6)+(Q4112*constantes!$B$8)+(F4112*constantes!$B$9)</f>
        <v>24.731970625567595</v>
      </c>
      <c r="T4112">
        <f>(O4112*constantes!$D$4)+(P4112*constantes!$D$5)+(D4112*constantes!$D$6)+(Q4112*constantes!$D$8)+(F4112*constantes!$D$9)</f>
        <v>26.67658011662493</v>
      </c>
      <c r="U4112">
        <f>(O4112*constantes!$D$4)+(P4112*constantes!$E$5)+(D4112*constantes!$D$6)+(Q4112*constantes!$D$8)+(F4112*constantes!$D$9)</f>
        <v>27.024949570167333</v>
      </c>
      <c r="V4112" s="5">
        <f t="shared" si="901"/>
        <v>0.17306395556788123</v>
      </c>
      <c r="W4112" s="5">
        <f t="shared" si="902"/>
        <v>0.23796484814261021</v>
      </c>
      <c r="X4112" s="6">
        <f t="shared" si="903"/>
        <v>9.7746507807021432E-2</v>
      </c>
      <c r="Y4112" s="6">
        <f t="shared" si="904"/>
        <v>0.13560647554977123</v>
      </c>
      <c r="AA4112">
        <f>(O4112*constantes!$B$4)+(LN(110)*constantes!$B$5)+(LN(22)*constantes!$B$8)+(F4112*constantes!$B$9)</f>
        <v>23.756109717441312</v>
      </c>
      <c r="AB4112">
        <f t="shared" si="905"/>
        <v>9.7348342413305922E-2</v>
      </c>
      <c r="AC4112">
        <f>(O4112*constantes!$D$4)+(LN(110)*constantes!$D$5)+(LN(22)*constantes!$D$8)+(F4112*constantes!$D$9)</f>
        <v>25.803749193387144</v>
      </c>
      <c r="AD4112" s="7">
        <f t="shared" si="906"/>
        <v>4.2061248414153263E-2</v>
      </c>
      <c r="AF4112">
        <f>(O4112*constantes!$B$4)+(LN(125)*constantes!$B$5)+(LN(22.5)*constantes!$B$8)+(F4112*constantes!$B$9)</f>
        <v>24.011066654195705</v>
      </c>
      <c r="AG4112">
        <f t="shared" si="907"/>
        <v>0.12380054983513455</v>
      </c>
      <c r="AH4112">
        <f>(O4112*constantes!$D$4)+(LN(125)*constantes!$D$5)+(LN(22.5)*constantes!$D$8)+(F4112*constantes!$D$9)</f>
        <v>26.174822209995376</v>
      </c>
      <c r="AI4112">
        <f t="shared" si="908"/>
        <v>6.0378388617794876E-2</v>
      </c>
    </row>
    <row r="4113" spans="1:35" x14ac:dyDescent="0.25">
      <c r="A4113" s="11">
        <v>4112</v>
      </c>
      <c r="B4113">
        <v>0</v>
      </c>
      <c r="C4113">
        <v>45</v>
      </c>
      <c r="D4113">
        <v>1</v>
      </c>
      <c r="E4113">
        <v>0</v>
      </c>
      <c r="F4113">
        <v>0</v>
      </c>
      <c r="G4113">
        <v>125</v>
      </c>
      <c r="H4113">
        <v>21.26</v>
      </c>
      <c r="I4113">
        <f>IF(AND(B4113=1,E4113=0),V4113,IF(AND(B4113=1,E4113=1),W4113,IF(AND(B4113=0,E4113=0),X4113,IF(AND(B4113=0,E4113=1),Y4113,ERROR))))</f>
        <v>5.7323222177977917E-2</v>
      </c>
      <c r="K4113">
        <f t="shared" si="896"/>
        <v>3.2202898660143586E-2</v>
      </c>
      <c r="L4113">
        <f t="shared" si="897"/>
        <v>2.2332293193086827E-2</v>
      </c>
      <c r="M4113" s="22" t="str">
        <f t="shared" si="909"/>
        <v>Elevated Risk</v>
      </c>
      <c r="O4113">
        <f t="shared" si="898"/>
        <v>3.8066624897703196</v>
      </c>
      <c r="P4113">
        <f t="shared" si="899"/>
        <v>4.8283137373023015</v>
      </c>
      <c r="Q4113">
        <f t="shared" si="900"/>
        <v>3.0568273729138018</v>
      </c>
      <c r="R4113">
        <f>(O4113*constantes!$B$4)+(P4113*constantes!$B$5)+(D4113*constantes!$B$6)+(Q4113*constantes!$B$8)+(F4113*constantes!$B$9)</f>
        <v>23.939787348375045</v>
      </c>
      <c r="S4113" s="4">
        <f>(O4113*constantes!$B$4)+(P4113*constantes!$C$5)+(D4113*constantes!$B$6)+(Q4113*constantes!$B$8)+(F4113*constantes!$B$9)</f>
        <v>24.285687744515382</v>
      </c>
      <c r="T4113">
        <f>(O4113*constantes!$D$4)+(P4113*constantes!$D$5)+(D4113*constantes!$D$6)+(Q4113*constantes!$D$8)+(F4113*constantes!$D$9)</f>
        <v>26.121290090236521</v>
      </c>
      <c r="U4113">
        <f>(O4113*constantes!$D$4)+(P4113*constantes!$E$5)+(D4113*constantes!$D$6)+(Q4113*constantes!$D$8)+(F4113*constantes!$D$9)</f>
        <v>26.458113256550732</v>
      </c>
      <c r="V4113" s="5">
        <f t="shared" si="901"/>
        <v>0.11579739474943629</v>
      </c>
      <c r="W4113" s="5">
        <f t="shared" si="902"/>
        <v>0.1596432660072048</v>
      </c>
      <c r="X4113" s="6">
        <f t="shared" si="903"/>
        <v>5.7323222177977917E-2</v>
      </c>
      <c r="Y4113" s="6">
        <f t="shared" si="904"/>
        <v>7.9348353180550668E-2</v>
      </c>
      <c r="AA4113">
        <f>(O4113*constantes!$B$4)+(LN(110)*constantes!$B$5)+(LN(22)*constantes!$B$8)+(F4113*constantes!$B$9)</f>
        <v>23.020240906878485</v>
      </c>
      <c r="AB4113">
        <f t="shared" si="905"/>
        <v>4.7883245315309741E-2</v>
      </c>
      <c r="AC4113">
        <f>(O4113*constantes!$D$4)+(LN(110)*constantes!$D$5)+(LN(22)*constantes!$D$8)+(F4113*constantes!$D$9)</f>
        <v>25.16051878105991</v>
      </c>
      <c r="AD4113" s="7">
        <f t="shared" si="906"/>
        <v>2.2332293193086827E-2</v>
      </c>
      <c r="AF4113">
        <f>(O4113*constantes!$B$4)+(LN(125)*constantes!$B$5)+(LN(22.5)*constantes!$B$8)+(F4113*constantes!$B$9)</f>
        <v>23.275197843632878</v>
      </c>
      <c r="AG4113">
        <f t="shared" si="907"/>
        <v>6.1354256697024101E-2</v>
      </c>
      <c r="AH4113">
        <f>(O4113*constantes!$D$4)+(LN(125)*constantes!$D$5)+(LN(22.5)*constantes!$D$8)+(F4113*constantes!$D$9)</f>
        <v>25.531591797668142</v>
      </c>
      <c r="AI4113">
        <f t="shared" si="908"/>
        <v>3.2202898660143586E-2</v>
      </c>
    </row>
    <row r="4114" spans="1:35" x14ac:dyDescent="0.25">
      <c r="A4114" s="11">
        <v>4113</v>
      </c>
      <c r="B4114">
        <v>1</v>
      </c>
      <c r="C4114">
        <v>57</v>
      </c>
      <c r="D4114">
        <v>1</v>
      </c>
      <c r="E4114">
        <v>0</v>
      </c>
      <c r="F4114">
        <v>0</v>
      </c>
      <c r="G4114">
        <v>120</v>
      </c>
      <c r="H4114">
        <v>27.14</v>
      </c>
      <c r="I4114">
        <f>IF(AND(B4114=1,E4114=0),V4114,IF(AND(B4114=1,E4114=1),W4114,IF(AND(B4114=0,E4114=0),X4114,IF(AND(B4114=0,E4114=1),Y4114,ERROR))))</f>
        <v>0.25099628892637849</v>
      </c>
      <c r="K4114">
        <f t="shared" si="896"/>
        <v>0.12380054983513455</v>
      </c>
      <c r="L4114">
        <f t="shared" si="897"/>
        <v>9.7348342413305922E-2</v>
      </c>
      <c r="M4114" s="22" t="str">
        <f t="shared" si="909"/>
        <v>Elevated Risk</v>
      </c>
      <c r="O4114">
        <f t="shared" si="898"/>
        <v>4.0430512678345503</v>
      </c>
      <c r="P4114">
        <f t="shared" si="899"/>
        <v>4.7874917427820458</v>
      </c>
      <c r="Q4114">
        <f t="shared" si="900"/>
        <v>3.301008654406723</v>
      </c>
      <c r="R4114">
        <f>(O4114*constantes!$B$4)+(P4114*constantes!$B$5)+(D4114*constantes!$B$6)+(Q4114*constantes!$B$8)+(F4114*constantes!$B$9)</f>
        <v>24.793507687872378</v>
      </c>
      <c r="S4114" s="4">
        <f>(O4114*constantes!$B$4)+(P4114*constantes!$C$5)+(D4114*constantes!$B$6)+(Q4114*constantes!$B$8)+(F4114*constantes!$B$9)</f>
        <v>25.136483596325284</v>
      </c>
      <c r="T4114">
        <f>(O4114*constantes!$D$4)+(P4114*constantes!$D$5)+(D4114*constantes!$D$6)+(Q4114*constantes!$D$8)+(F4114*constantes!$D$9)</f>
        <v>26.774529586121041</v>
      </c>
      <c r="U4114">
        <f>(O4114*constantes!$D$4)+(P4114*constantes!$E$5)+(D4114*constantes!$D$6)+(Q4114*constantes!$D$8)+(F4114*constantes!$D$9)</f>
        <v>27.108505010097517</v>
      </c>
      <c r="V4114" s="5">
        <f t="shared" si="901"/>
        <v>0.25099628892637849</v>
      </c>
      <c r="W4114" s="5">
        <f t="shared" si="902"/>
        <v>0.33452615401446173</v>
      </c>
      <c r="X4114" s="6">
        <f t="shared" si="903"/>
        <v>0.10724648945727322</v>
      </c>
      <c r="Y4114" s="6">
        <f t="shared" si="904"/>
        <v>0.1465143999512144</v>
      </c>
      <c r="AA4114">
        <f>(O4114*constantes!$B$4)+(LN(110)*constantes!$B$5)+(LN(22)*constantes!$B$8)+(F4114*constantes!$B$9)</f>
        <v>23.756109717441312</v>
      </c>
      <c r="AB4114">
        <f t="shared" si="905"/>
        <v>9.7348342413305922E-2</v>
      </c>
      <c r="AC4114">
        <f>(O4114*constantes!$D$4)+(LN(110)*constantes!$D$5)+(LN(22)*constantes!$D$8)+(F4114*constantes!$D$9)</f>
        <v>25.803749193387144</v>
      </c>
      <c r="AD4114" s="7">
        <f t="shared" si="906"/>
        <v>4.2061248414153263E-2</v>
      </c>
      <c r="AF4114">
        <f>(O4114*constantes!$B$4)+(LN(125)*constantes!$B$5)+(LN(22.5)*constantes!$B$8)+(F4114*constantes!$B$9)</f>
        <v>24.011066654195705</v>
      </c>
      <c r="AG4114">
        <f t="shared" si="907"/>
        <v>0.12380054983513455</v>
      </c>
      <c r="AH4114">
        <f>(O4114*constantes!$D$4)+(LN(125)*constantes!$D$5)+(LN(22.5)*constantes!$D$8)+(F4114*constantes!$D$9)</f>
        <v>26.174822209995376</v>
      </c>
      <c r="AI4114">
        <f t="shared" si="908"/>
        <v>6.0378388617794876E-2</v>
      </c>
    </row>
    <row r="4115" spans="1:35" x14ac:dyDescent="0.25">
      <c r="A4115" s="11">
        <v>4114</v>
      </c>
      <c r="B4115">
        <v>0</v>
      </c>
      <c r="C4115">
        <v>57</v>
      </c>
      <c r="D4115">
        <v>0</v>
      </c>
      <c r="E4115">
        <v>1</v>
      </c>
      <c r="F4115">
        <v>0</v>
      </c>
      <c r="G4115">
        <v>170</v>
      </c>
      <c r="H4115">
        <v>38.17</v>
      </c>
      <c r="I4115">
        <f>IF(AND(B4115=1,E4115=0),V4115,IF(AND(B4115=1,E4115=1),W4115,IF(AND(B4115=0,E4115=0),X4115,IF(AND(B4115=0,E4115=1),Y4115,ERROR))))</f>
        <v>0.24215650980048442</v>
      </c>
      <c r="K4115">
        <f t="shared" si="896"/>
        <v>6.0378388617794876E-2</v>
      </c>
      <c r="L4115">
        <f t="shared" si="897"/>
        <v>4.2061248414153263E-2</v>
      </c>
      <c r="M4115" s="22" t="str">
        <f t="shared" si="909"/>
        <v>Elevated Risk</v>
      </c>
      <c r="O4115">
        <f t="shared" si="898"/>
        <v>4.0430512678345503</v>
      </c>
      <c r="P4115">
        <f t="shared" si="899"/>
        <v>5.1357984370502621</v>
      </c>
      <c r="Q4115">
        <f t="shared" si="900"/>
        <v>3.6420498667571386</v>
      </c>
      <c r="R4115">
        <f>(O4115*constantes!$B$4)+(P4115*constantes!$B$5)+(D4115*constantes!$B$6)+(Q4115*constantes!$B$8)+(F4115*constantes!$B$9)</f>
        <v>25.000481712190499</v>
      </c>
      <c r="S4115" s="4">
        <f>(O4115*constantes!$B$4)+(P4115*constantes!$C$5)+(D4115*constantes!$B$6)+(Q4115*constantes!$B$8)+(F4115*constantes!$B$9)</f>
        <v>25.368410312220782</v>
      </c>
      <c r="T4115">
        <f>(O4115*constantes!$D$4)+(P4115*constantes!$D$5)+(D4115*constantes!$D$6)+(Q4115*constantes!$D$8)+(F4115*constantes!$D$9)</f>
        <v>27.309962289309198</v>
      </c>
      <c r="U4115">
        <f>(O4115*constantes!$D$4)+(P4115*constantes!$E$5)+(D4115*constantes!$D$6)+(Q4115*constantes!$D$8)+(F4115*constantes!$D$9)</f>
        <v>27.668235588277824</v>
      </c>
      <c r="V4115" s="5">
        <f t="shared" si="901"/>
        <v>0.29915580556308452</v>
      </c>
      <c r="W4115" s="5">
        <f t="shared" si="902"/>
        <v>0.40163890265279956</v>
      </c>
      <c r="X4115" s="6">
        <f t="shared" si="903"/>
        <v>0.17616489934025148</v>
      </c>
      <c r="Y4115" s="6">
        <f t="shared" si="904"/>
        <v>0.24215650980048442</v>
      </c>
      <c r="AA4115">
        <f>(O4115*constantes!$B$4)+(LN(110)*constantes!$B$5)+(LN(22)*constantes!$B$8)+(F4115*constantes!$B$9)</f>
        <v>23.756109717441312</v>
      </c>
      <c r="AB4115">
        <f t="shared" si="905"/>
        <v>9.7348342413305922E-2</v>
      </c>
      <c r="AC4115">
        <f>(O4115*constantes!$D$4)+(LN(110)*constantes!$D$5)+(LN(22)*constantes!$D$8)+(F4115*constantes!$D$9)</f>
        <v>25.803749193387144</v>
      </c>
      <c r="AD4115" s="7">
        <f t="shared" si="906"/>
        <v>4.2061248414153263E-2</v>
      </c>
      <c r="AF4115">
        <f>(O4115*constantes!$B$4)+(LN(125)*constantes!$B$5)+(LN(22.5)*constantes!$B$8)+(F4115*constantes!$B$9)</f>
        <v>24.011066654195705</v>
      </c>
      <c r="AG4115">
        <f t="shared" si="907"/>
        <v>0.12380054983513455</v>
      </c>
      <c r="AH4115">
        <f>(O4115*constantes!$D$4)+(LN(125)*constantes!$D$5)+(LN(22.5)*constantes!$D$8)+(F4115*constantes!$D$9)</f>
        <v>26.174822209995376</v>
      </c>
      <c r="AI4115">
        <f t="shared" si="908"/>
        <v>6.0378388617794876E-2</v>
      </c>
    </row>
    <row r="4116" spans="1:35" x14ac:dyDescent="0.25">
      <c r="A4116" s="11">
        <v>4115</v>
      </c>
      <c r="B4116">
        <v>0</v>
      </c>
      <c r="C4116">
        <v>39</v>
      </c>
      <c r="D4116">
        <v>0</v>
      </c>
      <c r="E4116">
        <v>0</v>
      </c>
      <c r="F4116">
        <v>0</v>
      </c>
      <c r="G4116">
        <v>97.5</v>
      </c>
      <c r="H4116">
        <v>20.62</v>
      </c>
      <c r="I4116">
        <f>IF(AND(B4116=1,E4116=0),V4116,IF(AND(B4116=1,E4116=1),W4116,IF(AND(B4116=0,E4116=0),X4116,IF(AND(B4116=0,E4116=1),Y4116,ERROR))))</f>
        <v>1.0487833622319864E-2</v>
      </c>
      <c r="K4116">
        <f t="shared" si="896"/>
        <v>2.1931490638549711E-2</v>
      </c>
      <c r="L4116">
        <f t="shared" si="897"/>
        <v>1.5184528759381921E-2</v>
      </c>
      <c r="M4116" s="22" t="str">
        <f t="shared" si="909"/>
        <v>OPTIMAL</v>
      </c>
      <c r="O4116">
        <f t="shared" si="898"/>
        <v>3.6635616461296463</v>
      </c>
      <c r="P4116">
        <f t="shared" si="899"/>
        <v>4.5798523780038014</v>
      </c>
      <c r="Q4116">
        <f t="shared" si="900"/>
        <v>3.0262614785888138</v>
      </c>
      <c r="R4116">
        <f>(O4116*constantes!$B$4)+(P4116*constantes!$B$5)+(D4116*constantes!$B$6)+(Q4116*constantes!$B$8)+(F4116*constantes!$B$9)</f>
        <v>22.29964272370389</v>
      </c>
      <c r="S4116" s="4">
        <f>(O4116*constantes!$B$4)+(P4116*constantes!$C$5)+(D4116*constantes!$B$6)+(Q4116*constantes!$B$8)+(F4116*constantes!$B$9)</f>
        <v>22.627743348064083</v>
      </c>
      <c r="T4116">
        <f>(O4116*constantes!$D$4)+(P4116*constantes!$D$5)+(D4116*constantes!$D$6)+(Q4116*constantes!$D$8)+(F4116*constantes!$D$9)</f>
        <v>24.398696421973202</v>
      </c>
      <c r="U4116">
        <f>(O4116*constantes!$D$4)+(P4116*constantes!$E$5)+(D4116*constantes!$D$6)+(Q4116*constantes!$D$8)+(F4116*constantes!$D$9)</f>
        <v>24.718186923862746</v>
      </c>
      <c r="V4116" s="5">
        <f t="shared" si="901"/>
        <v>2.3586864320479517E-2</v>
      </c>
      <c r="W4116" s="5">
        <f t="shared" si="902"/>
        <v>3.2595622459710927E-2</v>
      </c>
      <c r="X4116" s="6">
        <f t="shared" si="903"/>
        <v>1.0487833622319864E-2</v>
      </c>
      <c r="Y4116" s="6">
        <f t="shared" si="904"/>
        <v>1.4407172249379263E-2</v>
      </c>
      <c r="AA4116">
        <f>(O4116*constantes!$B$4)+(LN(110)*constantes!$B$5)+(LN(22)*constantes!$B$8)+(F4116*constantes!$B$9)</f>
        <v>22.574773704658814</v>
      </c>
      <c r="AB4116">
        <f t="shared" si="905"/>
        <v>3.0940270522043956E-2</v>
      </c>
      <c r="AC4116">
        <f>(O4116*constantes!$D$4)+(LN(110)*constantes!$D$5)+(LN(22)*constantes!$D$8)+(F4116*constantes!$D$9)</f>
        <v>24.771131368454586</v>
      </c>
      <c r="AD4116" s="7">
        <f t="shared" si="906"/>
        <v>1.5184528759381921E-2</v>
      </c>
      <c r="AF4116">
        <f>(O4116*constantes!$B$4)+(LN(125)*constantes!$B$5)+(LN(22.5)*constantes!$B$8)+(F4116*constantes!$B$9)</f>
        <v>22.829730641413207</v>
      </c>
      <c r="AG4116">
        <f t="shared" si="907"/>
        <v>3.974481175054656E-2</v>
      </c>
      <c r="AH4116">
        <f>(O4116*constantes!$D$4)+(LN(125)*constantes!$D$5)+(LN(22.5)*constantes!$D$8)+(F4116*constantes!$D$9)</f>
        <v>25.142204385062819</v>
      </c>
      <c r="AI4116">
        <f t="shared" si="908"/>
        <v>2.1931490638549711E-2</v>
      </c>
    </row>
    <row r="4117" spans="1:35" x14ac:dyDescent="0.25">
      <c r="A4117" s="11">
        <v>4116</v>
      </c>
      <c r="B4117">
        <v>1</v>
      </c>
      <c r="C4117">
        <v>46</v>
      </c>
      <c r="D4117">
        <v>1</v>
      </c>
      <c r="E4117">
        <v>0</v>
      </c>
      <c r="F4117">
        <v>0</v>
      </c>
      <c r="G4117">
        <v>134</v>
      </c>
      <c r="H4117">
        <v>32.47</v>
      </c>
      <c r="I4117">
        <f>IF(AND(B4117=1,E4117=0),V4117,IF(AND(B4117=1,E4117=1),W4117,IF(AND(B4117=0,E4117=0),X4117,IF(AND(B4117=0,E4117=1),Y4117,ERROR))))</f>
        <v>0.18920537098650692</v>
      </c>
      <c r="K4117">
        <f t="shared" si="896"/>
        <v>6.5553501255932511E-2</v>
      </c>
      <c r="L4117">
        <f t="shared" si="897"/>
        <v>5.1185816914687488E-2</v>
      </c>
      <c r="M4117" s="22" t="str">
        <f t="shared" si="909"/>
        <v>Elevated Risk</v>
      </c>
      <c r="O4117">
        <f t="shared" si="898"/>
        <v>3.8286413964890951</v>
      </c>
      <c r="P4117">
        <f t="shared" si="899"/>
        <v>4.8978397999509111</v>
      </c>
      <c r="Q4117">
        <f t="shared" si="900"/>
        <v>3.4803165861147547</v>
      </c>
      <c r="R4117">
        <f>(O4117*constantes!$B$4)+(P4117*constantes!$B$5)+(D4117*constantes!$B$6)+(Q4117*constantes!$B$8)+(F4117*constantes!$B$9)</f>
        <v>24.472912757681829</v>
      </c>
      <c r="S4117" s="4">
        <f>(O4117*constantes!$B$4)+(P4117*constantes!$C$5)+(D4117*constantes!$B$6)+(Q4117*constantes!$B$8)+(F4117*constantes!$B$9)</f>
        <v>24.823794000950311</v>
      </c>
      <c r="T4117">
        <f>(O4117*constantes!$D$4)+(P4117*constantes!$D$5)+(D4117*constantes!$D$6)+(Q4117*constantes!$D$8)+(F4117*constantes!$D$9)</f>
        <v>26.593175651075672</v>
      </c>
      <c r="U4117">
        <f>(O4117*constantes!$D$4)+(P4117*constantes!$E$5)+(D4117*constantes!$D$6)+(Q4117*constantes!$D$8)+(F4117*constantes!$D$9)</f>
        <v>26.934848955520248</v>
      </c>
      <c r="V4117" s="5">
        <f t="shared" si="901"/>
        <v>0.18920537098650692</v>
      </c>
      <c r="W4117" s="5">
        <f t="shared" si="902"/>
        <v>0.25762318399630157</v>
      </c>
      <c r="X4117" s="6">
        <f t="shared" si="903"/>
        <v>9.0289462575892765E-2</v>
      </c>
      <c r="Y4117" s="6">
        <f t="shared" si="904"/>
        <v>0.12468476015891428</v>
      </c>
      <c r="AA4117">
        <f>(O4117*constantes!$B$4)+(LN(110)*constantes!$B$5)+(LN(22)*constantes!$B$8)+(F4117*constantes!$B$9)</f>
        <v>23.088660364337766</v>
      </c>
      <c r="AB4117">
        <f t="shared" si="905"/>
        <v>5.1185816914687488E-2</v>
      </c>
      <c r="AC4117">
        <f>(O4117*constantes!$D$4)+(LN(110)*constantes!$D$5)+(LN(22)*constantes!$D$8)+(F4117*constantes!$D$9)</f>
        <v>25.220324924765169</v>
      </c>
      <c r="AD4117" s="7">
        <f t="shared" si="906"/>
        <v>2.3692217580876362E-2</v>
      </c>
      <c r="AF4117">
        <f>(O4117*constantes!$B$4)+(LN(125)*constantes!$B$5)+(LN(22.5)*constantes!$B$8)+(F4117*constantes!$B$9)</f>
        <v>23.343617301092156</v>
      </c>
      <c r="AG4117">
        <f t="shared" si="907"/>
        <v>6.5553501255932511E-2</v>
      </c>
      <c r="AH4117">
        <f>(O4117*constantes!$D$4)+(LN(125)*constantes!$D$5)+(LN(22.5)*constantes!$D$8)+(F4117*constantes!$D$9)</f>
        <v>25.591397941373401</v>
      </c>
      <c r="AI4117">
        <f t="shared" si="908"/>
        <v>3.4153313573738631E-2</v>
      </c>
    </row>
    <row r="4118" spans="1:35" x14ac:dyDescent="0.25">
      <c r="A4118" s="11">
        <v>4117</v>
      </c>
      <c r="B4118">
        <v>0</v>
      </c>
      <c r="C4118">
        <v>42</v>
      </c>
      <c r="D4118">
        <v>0</v>
      </c>
      <c r="E4118">
        <v>0</v>
      </c>
      <c r="F4118">
        <v>0</v>
      </c>
      <c r="G4118">
        <v>115</v>
      </c>
      <c r="H4118">
        <v>25.75</v>
      </c>
      <c r="I4118">
        <f>IF(AND(B4118=1,E4118=0),V4118,IF(AND(B4118=1,E4118=1),W4118,IF(AND(B4118=0,E4118=0),X4118,IF(AND(B4118=0,E4118=1),Y4118,ERROR))))</f>
        <v>2.2728125596037319E-2</v>
      </c>
      <c r="K4118">
        <f t="shared" si="896"/>
        <v>2.676538428771702E-2</v>
      </c>
      <c r="L4118">
        <f t="shared" si="897"/>
        <v>1.8545470669847686E-2</v>
      </c>
      <c r="M4118" s="22" t="str">
        <f t="shared" si="909"/>
        <v>NORMAL</v>
      </c>
      <c r="O4118">
        <f t="shared" si="898"/>
        <v>3.7376696182833684</v>
      </c>
      <c r="P4118">
        <f t="shared" si="899"/>
        <v>4.7449321283632502</v>
      </c>
      <c r="Q4118">
        <f t="shared" si="900"/>
        <v>3.2484346271097451</v>
      </c>
      <c r="R4118">
        <f>(O4118*constantes!$B$4)+(P4118*constantes!$B$5)+(D4118*constantes!$B$6)+(Q4118*constantes!$B$8)+(F4118*constantes!$B$9)</f>
        <v>23.012706226949284</v>
      </c>
      <c r="S4118" s="4">
        <f>(O4118*constantes!$B$4)+(P4118*constantes!$C$5)+(D4118*constantes!$B$6)+(Q4118*constantes!$B$8)+(F4118*constantes!$B$9)</f>
        <v>23.352633164625232</v>
      </c>
      <c r="T4118">
        <f>(O4118*constantes!$D$4)+(P4118*constantes!$D$5)+(D4118*constantes!$D$6)+(Q4118*constantes!$D$8)+(F4118*constantes!$D$9)</f>
        <v>25.178289904526455</v>
      </c>
      <c r="U4118">
        <f>(O4118*constantes!$D$4)+(P4118*constantes!$E$5)+(D4118*constantes!$D$6)+(Q4118*constantes!$D$8)+(F4118*constantes!$D$9)</f>
        <v>25.509296369801074</v>
      </c>
      <c r="V4118" s="5">
        <f t="shared" si="901"/>
        <v>4.7532497643325788E-2</v>
      </c>
      <c r="W4118" s="5">
        <f t="shared" si="902"/>
        <v>6.6127119782867338E-2</v>
      </c>
      <c r="X4118" s="6">
        <f t="shared" si="903"/>
        <v>2.2728125596037319E-2</v>
      </c>
      <c r="Y4118" s="6">
        <f t="shared" si="904"/>
        <v>3.1504171090413924E-2</v>
      </c>
      <c r="AA4118">
        <f>(O4118*constantes!$B$4)+(LN(110)*constantes!$B$5)+(LN(22)*constantes!$B$8)+(F4118*constantes!$B$9)</f>
        <v>22.805468857654464</v>
      </c>
      <c r="AB4118">
        <f t="shared" si="905"/>
        <v>3.8810869283687155E-2</v>
      </c>
      <c r="AC4118">
        <f>(O4118*constantes!$D$4)+(LN(110)*constantes!$D$5)+(LN(22)*constantes!$D$8)+(F4118*constantes!$D$9)</f>
        <v>24.972784348242914</v>
      </c>
      <c r="AD4118" s="7">
        <f t="shared" si="906"/>
        <v>1.8545470669847686E-2</v>
      </c>
      <c r="AF4118">
        <f>(O4118*constantes!$B$4)+(LN(125)*constantes!$B$5)+(LN(22.5)*constantes!$B$8)+(F4118*constantes!$B$9)</f>
        <v>23.060425794408857</v>
      </c>
      <c r="AG4118">
        <f t="shared" si="907"/>
        <v>4.9796912096185753E-2</v>
      </c>
      <c r="AH4118">
        <f>(O4118*constantes!$D$4)+(LN(125)*constantes!$D$5)+(LN(22.5)*constantes!$D$8)+(F4118*constantes!$D$9)</f>
        <v>25.343857364851146</v>
      </c>
      <c r="AI4118">
        <f t="shared" si="908"/>
        <v>2.676538428771702E-2</v>
      </c>
    </row>
    <row r="4119" spans="1:35" x14ac:dyDescent="0.25">
      <c r="A4119" s="11">
        <v>4118</v>
      </c>
      <c r="B4119">
        <v>0</v>
      </c>
      <c r="C4119">
        <v>42</v>
      </c>
      <c r="D4119">
        <v>1</v>
      </c>
      <c r="E4119">
        <v>0</v>
      </c>
      <c r="F4119">
        <v>0</v>
      </c>
      <c r="G4119">
        <v>128</v>
      </c>
      <c r="H4119">
        <v>24.05</v>
      </c>
      <c r="I4119">
        <f>IF(AND(B4119=1,E4119=0),V4119,IF(AND(B4119=1,E4119=1),W4119,IF(AND(B4119=0,E4119=0),X4119,IF(AND(B4119=0,E4119=1),Y4119,ERROR))))</f>
        <v>5.4183241074739596E-2</v>
      </c>
      <c r="K4119">
        <f t="shared" si="896"/>
        <v>2.676538428771702E-2</v>
      </c>
      <c r="L4119">
        <f t="shared" si="897"/>
        <v>1.8545470669847686E-2</v>
      </c>
      <c r="M4119" s="22" t="str">
        <f t="shared" si="909"/>
        <v>Elevated Risk</v>
      </c>
      <c r="O4119">
        <f t="shared" si="898"/>
        <v>3.7376696182833684</v>
      </c>
      <c r="P4119">
        <f t="shared" si="899"/>
        <v>4.8520302639196169</v>
      </c>
      <c r="Q4119">
        <f t="shared" si="900"/>
        <v>3.1801349965517702</v>
      </c>
      <c r="R4119">
        <f>(O4119*constantes!$B$4)+(P4119*constantes!$B$5)+(D4119*constantes!$B$6)+(Q4119*constantes!$B$8)+(F4119*constantes!$B$9)</f>
        <v>23.866765938139743</v>
      </c>
      <c r="S4119" s="4">
        <f>(O4119*constantes!$B$4)+(P4119*constantes!$C$5)+(D4119*constantes!$B$6)+(Q4119*constantes!$B$8)+(F4119*constantes!$B$9)</f>
        <v>24.214365386246946</v>
      </c>
      <c r="T4119">
        <f>(O4119*constantes!$D$4)+(P4119*constantes!$D$5)+(D4119*constantes!$D$6)+(Q4119*constantes!$D$8)+(F4119*constantes!$D$9)</f>
        <v>26.063309134891547</v>
      </c>
      <c r="U4119">
        <f>(O4119*constantes!$D$4)+(P4119*constantes!$E$5)+(D4119*constantes!$D$6)+(Q4119*constantes!$D$8)+(F4119*constantes!$D$9)</f>
        <v>26.401786766102582</v>
      </c>
      <c r="V4119" s="5">
        <f t="shared" si="901"/>
        <v>0.10810123293594831</v>
      </c>
      <c r="W4119" s="5">
        <f t="shared" si="902"/>
        <v>0.14952122835716064</v>
      </c>
      <c r="X4119" s="6">
        <f t="shared" si="903"/>
        <v>5.4183241074739596E-2</v>
      </c>
      <c r="Y4119" s="6">
        <f t="shared" si="904"/>
        <v>7.517019880844833E-2</v>
      </c>
      <c r="AA4119">
        <f>(O4119*constantes!$B$4)+(LN(110)*constantes!$B$5)+(LN(22)*constantes!$B$8)+(F4119*constantes!$B$9)</f>
        <v>22.805468857654464</v>
      </c>
      <c r="AB4119">
        <f t="shared" si="905"/>
        <v>3.8810869283687155E-2</v>
      </c>
      <c r="AC4119">
        <f>(O4119*constantes!$D$4)+(LN(110)*constantes!$D$5)+(LN(22)*constantes!$D$8)+(F4119*constantes!$D$9)</f>
        <v>24.972784348242914</v>
      </c>
      <c r="AD4119" s="7">
        <f t="shared" si="906"/>
        <v>1.8545470669847686E-2</v>
      </c>
      <c r="AF4119">
        <f>(O4119*constantes!$B$4)+(LN(125)*constantes!$B$5)+(LN(22.5)*constantes!$B$8)+(F4119*constantes!$B$9)</f>
        <v>23.060425794408857</v>
      </c>
      <c r="AG4119">
        <f t="shared" si="907"/>
        <v>4.9796912096185753E-2</v>
      </c>
      <c r="AH4119">
        <f>(O4119*constantes!$D$4)+(LN(125)*constantes!$D$5)+(LN(22.5)*constantes!$D$8)+(F4119*constantes!$D$9)</f>
        <v>25.343857364851146</v>
      </c>
      <c r="AI4119">
        <f t="shared" si="908"/>
        <v>2.676538428771702E-2</v>
      </c>
    </row>
    <row r="4120" spans="1:35" x14ac:dyDescent="0.25">
      <c r="A4120" s="11">
        <v>4119</v>
      </c>
      <c r="B4120">
        <v>0</v>
      </c>
      <c r="C4120">
        <v>42</v>
      </c>
      <c r="D4120">
        <v>0</v>
      </c>
      <c r="E4120">
        <v>0</v>
      </c>
      <c r="F4120">
        <v>0</v>
      </c>
      <c r="G4120">
        <v>118</v>
      </c>
      <c r="H4120">
        <v>33.19</v>
      </c>
      <c r="I4120">
        <f>IF(AND(B4120=1,E4120=0),V4120,IF(AND(B4120=1,E4120=1),W4120,IF(AND(B4120=0,E4120=0),X4120,IF(AND(B4120=0,E4120=1),Y4120,ERROR))))</f>
        <v>2.7750115182645141E-2</v>
      </c>
      <c r="K4120">
        <f t="shared" si="896"/>
        <v>2.676538428771702E-2</v>
      </c>
      <c r="L4120">
        <f t="shared" si="897"/>
        <v>1.8545470669847686E-2</v>
      </c>
      <c r="M4120" s="22" t="str">
        <f t="shared" si="909"/>
        <v>NORMAL</v>
      </c>
      <c r="O4120">
        <f t="shared" si="898"/>
        <v>3.7376696182833684</v>
      </c>
      <c r="P4120">
        <f t="shared" si="899"/>
        <v>4.7706846244656651</v>
      </c>
      <c r="Q4120">
        <f t="shared" si="900"/>
        <v>3.502248625731883</v>
      </c>
      <c r="R4120">
        <f>(O4120*constantes!$B$4)+(P4120*constantes!$B$5)+(D4120*constantes!$B$6)+(Q4120*constantes!$B$8)+(F4120*constantes!$B$9)</f>
        <v>23.261695291106626</v>
      </c>
      <c r="S4120" s="4">
        <f>(O4120*constantes!$B$4)+(P4120*constantes!$C$5)+(D4120*constantes!$B$6)+(Q4120*constantes!$B$8)+(F4120*constantes!$B$9)</f>
        <v>23.603467137603346</v>
      </c>
      <c r="T4120">
        <f>(O4120*constantes!$D$4)+(P4120*constantes!$D$5)+(D4120*constantes!$D$6)+(Q4120*constantes!$D$8)+(F4120*constantes!$D$9)</f>
        <v>25.380491765133463</v>
      </c>
      <c r="U4120">
        <f>(O4120*constantes!$D$4)+(P4120*constantes!$E$5)+(D4120*constantes!$D$6)+(Q4120*constantes!$D$8)+(F4120*constantes!$D$9)</f>
        <v>25.71329472453619</v>
      </c>
      <c r="V4120" s="5">
        <f t="shared" si="901"/>
        <v>6.055682304530674E-2</v>
      </c>
      <c r="W4120" s="5">
        <f t="shared" si="902"/>
        <v>8.4165703943972936E-2</v>
      </c>
      <c r="X4120" s="6">
        <f t="shared" si="903"/>
        <v>2.7750115182645141E-2</v>
      </c>
      <c r="Y4120" s="6">
        <f t="shared" si="904"/>
        <v>3.8494594273078886E-2</v>
      </c>
      <c r="AA4120">
        <f>(O4120*constantes!$B$4)+(LN(110)*constantes!$B$5)+(LN(22)*constantes!$B$8)+(F4120*constantes!$B$9)</f>
        <v>22.805468857654464</v>
      </c>
      <c r="AB4120">
        <f t="shared" si="905"/>
        <v>3.8810869283687155E-2</v>
      </c>
      <c r="AC4120">
        <f>(O4120*constantes!$D$4)+(LN(110)*constantes!$D$5)+(LN(22)*constantes!$D$8)+(F4120*constantes!$D$9)</f>
        <v>24.972784348242914</v>
      </c>
      <c r="AD4120" s="7">
        <f t="shared" si="906"/>
        <v>1.8545470669847686E-2</v>
      </c>
      <c r="AF4120">
        <f>(O4120*constantes!$B$4)+(LN(125)*constantes!$B$5)+(LN(22.5)*constantes!$B$8)+(F4120*constantes!$B$9)</f>
        <v>23.060425794408857</v>
      </c>
      <c r="AG4120">
        <f t="shared" si="907"/>
        <v>4.9796912096185753E-2</v>
      </c>
      <c r="AH4120">
        <f>(O4120*constantes!$D$4)+(LN(125)*constantes!$D$5)+(LN(22.5)*constantes!$D$8)+(F4120*constantes!$D$9)</f>
        <v>25.343857364851146</v>
      </c>
      <c r="AI4120">
        <f t="shared" si="908"/>
        <v>2.676538428771702E-2</v>
      </c>
    </row>
    <row r="4121" spans="1:35" x14ac:dyDescent="0.25">
      <c r="A4121" s="11">
        <v>4120</v>
      </c>
      <c r="B4121">
        <v>1</v>
      </c>
      <c r="C4121">
        <v>67</v>
      </c>
      <c r="D4121">
        <v>1</v>
      </c>
      <c r="E4121">
        <v>1</v>
      </c>
      <c r="F4121">
        <v>0</v>
      </c>
      <c r="G4121">
        <v>144</v>
      </c>
      <c r="H4121">
        <v>24.92</v>
      </c>
      <c r="I4121">
        <f>IF(AND(B4121=1,E4121=0),V4121,IF(AND(B4121=1,E4121=1),W4121,IF(AND(B4121=0,E4121=0),X4121,IF(AND(B4121=0,E4121=1),Y4121,ERROR))))</f>
        <v>0.59118410112635944</v>
      </c>
      <c r="K4121">
        <f t="shared" si="896"/>
        <v>0.19635063157104138</v>
      </c>
      <c r="L4121">
        <f t="shared" si="897"/>
        <v>0.1558271506156762</v>
      </c>
      <c r="M4121" s="22" t="str">
        <f t="shared" si="909"/>
        <v>'&gt;30%</v>
      </c>
      <c r="O4121">
        <f t="shared" si="898"/>
        <v>4.2046926193909657</v>
      </c>
      <c r="P4121">
        <f t="shared" si="899"/>
        <v>4.9698132995760007</v>
      </c>
      <c r="Q4121">
        <f t="shared" si="900"/>
        <v>3.2156706939192525</v>
      </c>
      <c r="R4121">
        <f>(O4121*constantes!$B$4)+(P4121*constantes!$B$5)+(D4121*constantes!$B$6)+(Q4121*constantes!$B$8)+(F4121*constantes!$B$9)</f>
        <v>25.567258448255117</v>
      </c>
      <c r="S4121" s="4">
        <f>(O4121*constantes!$B$4)+(P4121*constantes!$C$5)+(D4121*constantes!$B$6)+(Q4121*constantes!$B$8)+(F4121*constantes!$B$9)</f>
        <v>25.923295873036743</v>
      </c>
      <c r="T4121">
        <f>(O4121*constantes!$D$4)+(P4121*constantes!$D$5)+(D4121*constantes!$D$6)+(Q4121*constantes!$D$8)+(F4121*constantes!$D$9)</f>
        <v>27.683592116622723</v>
      </c>
      <c r="U4121">
        <f>(O4121*constantes!$D$4)+(P4121*constantes!$E$5)+(D4121*constantes!$D$6)+(Q4121*constantes!$D$8)+(F4121*constantes!$D$9)</f>
        <v>28.030286292401144</v>
      </c>
      <c r="V4121" s="5">
        <f t="shared" si="901"/>
        <v>0.46556360254982843</v>
      </c>
      <c r="W4121" s="5">
        <f t="shared" si="902"/>
        <v>0.59118410112635944</v>
      </c>
      <c r="X4121" s="6">
        <f t="shared" si="903"/>
        <v>0.24540137058605904</v>
      </c>
      <c r="Y4121" s="6">
        <f t="shared" si="904"/>
        <v>0.32850393659959787</v>
      </c>
      <c r="AA4121">
        <f>(O4121*constantes!$B$4)+(LN(110)*constantes!$B$5)+(LN(22)*constantes!$B$8)+(F4121*constantes!$B$9)</f>
        <v>24.25929277918237</v>
      </c>
      <c r="AB4121">
        <f t="shared" si="905"/>
        <v>0.1558271506156762</v>
      </c>
      <c r="AC4121">
        <f>(O4121*constantes!$D$4)+(LN(110)*constantes!$D$5)+(LN(22)*constantes!$D$8)+(F4121*constantes!$D$9)</f>
        <v>26.243586625866762</v>
      </c>
      <c r="AD4121" s="7">
        <f t="shared" si="906"/>
        <v>6.4534688350861291E-2</v>
      </c>
      <c r="AF4121">
        <f>(O4121*constantes!$B$4)+(LN(125)*constantes!$B$5)+(LN(22.5)*constantes!$B$8)+(F4121*constantes!$B$9)</f>
        <v>24.514249715936764</v>
      </c>
      <c r="AG4121">
        <f t="shared" si="907"/>
        <v>0.19635063157104138</v>
      </c>
      <c r="AH4121">
        <f>(O4121*constantes!$D$4)+(LN(125)*constantes!$D$5)+(LN(22.5)*constantes!$D$8)+(F4121*constantes!$D$9)</f>
        <v>26.614659642474994</v>
      </c>
      <c r="AI4121">
        <f t="shared" si="908"/>
        <v>9.215699866828464E-2</v>
      </c>
    </row>
    <row r="4122" spans="1:35" x14ac:dyDescent="0.25">
      <c r="A4122" s="11">
        <v>4121</v>
      </c>
      <c r="B4122">
        <v>0</v>
      </c>
      <c r="C4122">
        <v>53</v>
      </c>
      <c r="D4122">
        <v>0</v>
      </c>
      <c r="E4122">
        <v>0</v>
      </c>
      <c r="F4122">
        <v>0</v>
      </c>
      <c r="G4122">
        <v>122.5</v>
      </c>
      <c r="H4122">
        <v>25.29</v>
      </c>
      <c r="I4122">
        <f>IF(AND(B4122=1,E4122=0),V4122,IF(AND(B4122=1,E4122=1),W4122,IF(AND(B4122=0,E4122=0),X4122,IF(AND(B4122=0,E4122=1),Y4122,ERROR))))</f>
        <v>4.9951238749551319E-2</v>
      </c>
      <c r="K4122">
        <f t="shared" si="896"/>
        <v>4.9808625979083754E-2</v>
      </c>
      <c r="L4122">
        <f t="shared" si="897"/>
        <v>3.4638908987597139E-2</v>
      </c>
      <c r="M4122" s="22" t="str">
        <f t="shared" si="909"/>
        <v>NORMAL</v>
      </c>
      <c r="O4122">
        <f t="shared" si="898"/>
        <v>3.970291913552122</v>
      </c>
      <c r="P4122">
        <f t="shared" si="899"/>
        <v>4.808111029984782</v>
      </c>
      <c r="Q4122">
        <f t="shared" si="900"/>
        <v>3.2304090606818736</v>
      </c>
      <c r="R4122">
        <f>(O4122*constantes!$B$4)+(P4122*constantes!$B$5)+(D4122*constantes!$B$6)+(Q4122*constantes!$B$8)+(F4122*constantes!$B$9)</f>
        <v>23.839761915752153</v>
      </c>
      <c r="S4122" s="4">
        <f>(O4122*constantes!$B$4)+(P4122*constantes!$C$5)+(D4122*constantes!$B$6)+(Q4122*constantes!$B$8)+(F4122*constantes!$B$9)</f>
        <v>24.184214989940262</v>
      </c>
      <c r="T4122">
        <f>(O4122*constantes!$D$4)+(P4122*constantes!$D$5)+(D4122*constantes!$D$6)+(Q4122*constantes!$D$8)+(F4122*constantes!$D$9)</f>
        <v>25.979772446837373</v>
      </c>
      <c r="U4122">
        <f>(O4122*constantes!$D$4)+(P4122*constantes!$E$5)+(D4122*constantes!$D$6)+(Q4122*constantes!$D$8)+(F4122*constantes!$D$9)</f>
        <v>26.315186272289111</v>
      </c>
      <c r="V4122" s="5">
        <f t="shared" si="901"/>
        <v>0.10537858518272736</v>
      </c>
      <c r="W4122" s="5">
        <f t="shared" si="902"/>
        <v>0.1454204397108102</v>
      </c>
      <c r="X4122" s="6">
        <f t="shared" si="903"/>
        <v>4.9951238749551319E-2</v>
      </c>
      <c r="Y4122" s="6">
        <f t="shared" si="904"/>
        <v>6.9155338042324654E-2</v>
      </c>
      <c r="AA4122">
        <f>(O4122*constantes!$B$4)+(LN(110)*constantes!$B$5)+(LN(22)*constantes!$B$8)+(F4122*constantes!$B$9)</f>
        <v>23.529612757934284</v>
      </c>
      <c r="AB4122">
        <f t="shared" si="905"/>
        <v>7.8415260777171425E-2</v>
      </c>
      <c r="AC4122">
        <f>(O4122*constantes!$D$4)+(LN(110)*constantes!$D$5)+(LN(22)*constantes!$D$8)+(F4122*constantes!$D$9)</f>
        <v>25.605765897229862</v>
      </c>
      <c r="AD4122" s="7">
        <f t="shared" si="906"/>
        <v>3.4638908987597139E-2</v>
      </c>
      <c r="AF4122">
        <f>(O4122*constantes!$B$4)+(LN(125)*constantes!$B$5)+(LN(22.5)*constantes!$B$8)+(F4122*constantes!$B$9)</f>
        <v>23.784569694688678</v>
      </c>
      <c r="AG4122">
        <f t="shared" si="907"/>
        <v>0.10001327473115296</v>
      </c>
      <c r="AH4122">
        <f>(O4122*constantes!$D$4)+(LN(125)*constantes!$D$5)+(LN(22.5)*constantes!$D$8)+(F4122*constantes!$D$9)</f>
        <v>25.976838913838094</v>
      </c>
      <c r="AI4122">
        <f t="shared" si="908"/>
        <v>4.9808625979083754E-2</v>
      </c>
    </row>
    <row r="4123" spans="1:35" x14ac:dyDescent="0.25">
      <c r="A4123" s="11">
        <v>4122</v>
      </c>
      <c r="B4123">
        <v>1</v>
      </c>
      <c r="C4123">
        <v>49</v>
      </c>
      <c r="D4123">
        <v>1</v>
      </c>
      <c r="E4123">
        <v>0</v>
      </c>
      <c r="F4123">
        <v>0</v>
      </c>
      <c r="G4123">
        <v>135</v>
      </c>
      <c r="H4123">
        <v>26.29</v>
      </c>
      <c r="I4123">
        <f>IF(AND(B4123=1,E4123=0),V4123,IF(AND(B4123=1,E4123=1),W4123,IF(AND(B4123=0,E4123=0),X4123,IF(AND(B4123=0,E4123=1),Y4123,ERROR))))</f>
        <v>0.19665879686016519</v>
      </c>
      <c r="K4123">
        <f t="shared" si="896"/>
        <v>7.9222803135090225E-2</v>
      </c>
      <c r="L4123">
        <f t="shared" si="897"/>
        <v>6.1959526107751905E-2</v>
      </c>
      <c r="M4123" s="22" t="str">
        <f t="shared" si="909"/>
        <v>Elevated Risk</v>
      </c>
      <c r="O4123">
        <f t="shared" si="898"/>
        <v>3.8918202981106265</v>
      </c>
      <c r="P4123">
        <f t="shared" si="899"/>
        <v>4.9052747784384296</v>
      </c>
      <c r="Q4123">
        <f t="shared" si="900"/>
        <v>3.2691886387417899</v>
      </c>
      <c r="R4123">
        <f>(O4123*constantes!$B$4)+(P4123*constantes!$B$5)+(D4123*constantes!$B$6)+(Q4123*constantes!$B$8)+(F4123*constantes!$B$9)</f>
        <v>24.516002728327351</v>
      </c>
      <c r="S4123" s="4">
        <f>(O4123*constantes!$B$4)+(P4123*constantes!$C$5)+(D4123*constantes!$B$6)+(Q4123*constantes!$B$8)+(F4123*constantes!$B$9)</f>
        <v>24.867416613454679</v>
      </c>
      <c r="T4123">
        <f>(O4123*constantes!$D$4)+(P4123*constantes!$D$5)+(D4123*constantes!$D$6)+(Q4123*constantes!$D$8)+(F4123*constantes!$D$9)</f>
        <v>26.678064627153869</v>
      </c>
      <c r="U4123">
        <f>(O4123*constantes!$D$4)+(P4123*constantes!$E$5)+(D4123*constantes!$D$6)+(Q4123*constantes!$D$8)+(F4123*constantes!$D$9)</f>
        <v>27.020256595697735</v>
      </c>
      <c r="V4123" s="5">
        <f t="shared" si="901"/>
        <v>0.19665879686016519</v>
      </c>
      <c r="W4123" s="5">
        <f t="shared" si="902"/>
        <v>0.26741876021719468</v>
      </c>
      <c r="X4123" s="6">
        <f t="shared" si="903"/>
        <v>9.7884370448933278E-2</v>
      </c>
      <c r="Y4123" s="6">
        <f t="shared" si="904"/>
        <v>0.13501650592327108</v>
      </c>
      <c r="AA4123">
        <f>(O4123*constantes!$B$4)+(LN(110)*constantes!$B$5)+(LN(22)*constantes!$B$8)+(F4123*constantes!$B$9)</f>
        <v>23.285333757929525</v>
      </c>
      <c r="AB4123">
        <f t="shared" si="905"/>
        <v>6.1959526107751905E-2</v>
      </c>
      <c r="AC4123">
        <f>(O4123*constantes!$D$4)+(LN(110)*constantes!$D$5)+(LN(22)*constantes!$D$8)+(F4123*constantes!$D$9)</f>
        <v>25.39223913860047</v>
      </c>
      <c r="AD4123" s="7">
        <f t="shared" si="906"/>
        <v>2.8073382189004015E-2</v>
      </c>
      <c r="AF4123">
        <f>(O4123*constantes!$B$4)+(LN(125)*constantes!$B$5)+(LN(22.5)*constantes!$B$8)+(F4123*constantes!$B$9)</f>
        <v>23.540290694683922</v>
      </c>
      <c r="AG4123">
        <f t="shared" si="907"/>
        <v>7.9222803135090225E-2</v>
      </c>
      <c r="AH4123">
        <f>(O4123*constantes!$D$4)+(LN(125)*constantes!$D$5)+(LN(22.5)*constantes!$D$8)+(F4123*constantes!$D$9)</f>
        <v>25.763312155208702</v>
      </c>
      <c r="AI4123">
        <f t="shared" si="908"/>
        <v>4.0428513799347532E-2</v>
      </c>
    </row>
    <row r="4124" spans="1:35" x14ac:dyDescent="0.25">
      <c r="A4124" s="11">
        <v>4123</v>
      </c>
      <c r="B4124">
        <v>1</v>
      </c>
      <c r="C4124">
        <v>48</v>
      </c>
      <c r="D4124">
        <v>0</v>
      </c>
      <c r="E4124">
        <v>0</v>
      </c>
      <c r="F4124">
        <v>0</v>
      </c>
      <c r="G4124">
        <v>118</v>
      </c>
      <c r="H4124">
        <v>28.13</v>
      </c>
      <c r="I4124">
        <f>IF(AND(B4124=1,E4124=0),V4124,IF(AND(B4124=1,E4124=1),W4124,IF(AND(B4124=0,E4124=0),X4124,IF(AND(B4124=0,E4124=1),Y4124,ERROR))))</f>
        <v>7.9676138438443456E-2</v>
      </c>
      <c r="K4124">
        <f t="shared" si="896"/>
        <v>7.448581103683527E-2</v>
      </c>
      <c r="L4124">
        <f t="shared" si="897"/>
        <v>5.8221930281009082E-2</v>
      </c>
      <c r="M4124" s="22" t="str">
        <f t="shared" si="909"/>
        <v>NORMAL</v>
      </c>
      <c r="O4124">
        <f t="shared" si="898"/>
        <v>3.8712010109078911</v>
      </c>
      <c r="P4124">
        <f t="shared" si="899"/>
        <v>4.7706846244656651</v>
      </c>
      <c r="Q4124">
        <f t="shared" si="900"/>
        <v>3.3368366225017656</v>
      </c>
      <c r="R4124">
        <f>(O4124*constantes!$B$4)+(P4124*constantes!$B$5)+(D4124*constantes!$B$6)+(Q4124*constantes!$B$8)+(F4124*constantes!$B$9)</f>
        <v>23.546239501290323</v>
      </c>
      <c r="S4124" s="4">
        <f>(O4124*constantes!$B$4)+(P4124*constantes!$C$5)+(D4124*constantes!$B$6)+(Q4124*constantes!$B$8)+(F4124*constantes!$B$9)</f>
        <v>23.888011347787042</v>
      </c>
      <c r="T4124">
        <f>(O4124*constantes!$D$4)+(P4124*constantes!$D$5)+(D4124*constantes!$D$6)+(Q4124*constantes!$D$8)+(F4124*constantes!$D$9)</f>
        <v>25.659273145010875</v>
      </c>
      <c r="U4124">
        <f>(O4124*constantes!$D$4)+(P4124*constantes!$E$5)+(D4124*constantes!$D$6)+(Q4124*constantes!$D$8)+(F4124*constantes!$D$9)</f>
        <v>25.992076104413602</v>
      </c>
      <c r="V4124" s="5">
        <f t="shared" si="901"/>
        <v>7.9676138438443456E-2</v>
      </c>
      <c r="W4124" s="5">
        <f t="shared" si="902"/>
        <v>0.11028952335664899</v>
      </c>
      <c r="X4124" s="6">
        <f t="shared" si="903"/>
        <v>3.6507650746515075E-2</v>
      </c>
      <c r="Y4124" s="6">
        <f t="shared" si="904"/>
        <v>5.0553718751621735E-2</v>
      </c>
      <c r="AA4124">
        <f>(O4124*constantes!$B$4)+(LN(110)*constantes!$B$5)+(LN(22)*constantes!$B$8)+(F4124*constantes!$B$9)</f>
        <v>23.221146741638901</v>
      </c>
      <c r="AB4124">
        <f t="shared" si="905"/>
        <v>5.8221930281009082E-2</v>
      </c>
      <c r="AC4124">
        <f>(O4124*constantes!$D$4)+(LN(110)*constantes!$D$5)+(LN(22)*constantes!$D$8)+(F4124*constantes!$D$9)</f>
        <v>25.336132614771724</v>
      </c>
      <c r="AD4124" s="7">
        <f t="shared" si="906"/>
        <v>2.6562184906686825E-2</v>
      </c>
      <c r="AF4124">
        <f>(O4124*constantes!$B$4)+(LN(125)*constantes!$B$5)+(LN(22.5)*constantes!$B$8)+(F4124*constantes!$B$9)</f>
        <v>23.47610367839329</v>
      </c>
      <c r="AG4124">
        <f t="shared" si="907"/>
        <v>7.448581103683527E-2</v>
      </c>
      <c r="AH4124">
        <f>(O4124*constantes!$D$4)+(LN(125)*constantes!$D$5)+(LN(22.5)*constantes!$D$8)+(F4124*constantes!$D$9)</f>
        <v>25.707205631379956</v>
      </c>
      <c r="AI4124">
        <f t="shared" si="908"/>
        <v>3.8265438641588045E-2</v>
      </c>
    </row>
    <row r="4125" spans="1:35" x14ac:dyDescent="0.25">
      <c r="A4125" s="11">
        <v>4124</v>
      </c>
      <c r="B4125">
        <v>1</v>
      </c>
      <c r="C4125">
        <v>47</v>
      </c>
      <c r="D4125">
        <v>1</v>
      </c>
      <c r="E4125">
        <v>1</v>
      </c>
      <c r="F4125">
        <v>0</v>
      </c>
      <c r="G4125">
        <v>162</v>
      </c>
      <c r="H4125">
        <v>27.51</v>
      </c>
      <c r="I4125">
        <f>IF(AND(B4125=1,E4125=0),V4125,IF(AND(B4125=1,E4125=1),W4125,IF(AND(B4125=0,E4125=0),X4125,IF(AND(B4125=0,E4125=1),Y4125,ERROR))))</f>
        <v>0.3314068711936009</v>
      </c>
      <c r="K4125">
        <f t="shared" si="896"/>
        <v>6.9930001122808005E-2</v>
      </c>
      <c r="L4125">
        <f t="shared" si="897"/>
        <v>5.4631350702972536E-2</v>
      </c>
      <c r="M4125" s="22" t="str">
        <f t="shared" si="909"/>
        <v>'&gt;30%</v>
      </c>
      <c r="O4125">
        <f t="shared" si="898"/>
        <v>3.8501476017100584</v>
      </c>
      <c r="P4125">
        <f t="shared" si="899"/>
        <v>5.0875963352323836</v>
      </c>
      <c r="Q4125">
        <f t="shared" si="900"/>
        <v>3.3145495749364833</v>
      </c>
      <c r="R4125">
        <f>(O4125*constantes!$B$4)+(P4125*constantes!$B$5)+(D4125*constantes!$B$6)+(Q4125*constantes!$B$8)+(F4125*constantes!$B$9)</f>
        <v>24.760459154304634</v>
      </c>
      <c r="S4125" s="4">
        <f>(O4125*constantes!$B$4)+(P4125*constantes!$C$5)+(D4125*constantes!$B$6)+(Q4125*constantes!$B$8)+(F4125*constantes!$B$9)</f>
        <v>25.124934555760682</v>
      </c>
      <c r="T4125">
        <f>(O4125*constantes!$D$4)+(P4125*constantes!$D$5)+(D4125*constantes!$D$6)+(Q4125*constantes!$D$8)+(F4125*constantes!$D$9)</f>
        <v>27.100715212109993</v>
      </c>
      <c r="U4125">
        <f>(O4125*constantes!$D$4)+(P4125*constantes!$E$5)+(D4125*constantes!$D$6)+(Q4125*constantes!$D$8)+(F4125*constantes!$D$9)</f>
        <v>27.455625932455803</v>
      </c>
      <c r="V4125" s="5">
        <f t="shared" si="901"/>
        <v>0.24392601607985065</v>
      </c>
      <c r="W4125" s="5">
        <f t="shared" si="902"/>
        <v>0.3314068711936009</v>
      </c>
      <c r="X4125" s="6">
        <f t="shared" si="903"/>
        <v>0.14546455043180373</v>
      </c>
      <c r="Y4125" s="6">
        <f t="shared" si="904"/>
        <v>0.20082211322973031</v>
      </c>
      <c r="AA4125">
        <f>(O4125*constantes!$B$4)+(LN(110)*constantes!$B$5)+(LN(22)*constantes!$B$8)+(F4125*constantes!$B$9)</f>
        <v>23.155608320942413</v>
      </c>
      <c r="AB4125">
        <f t="shared" si="905"/>
        <v>5.4631350702972536E-2</v>
      </c>
      <c r="AC4125">
        <f>(O4125*constantes!$D$4)+(LN(110)*constantes!$D$5)+(LN(22)*constantes!$D$8)+(F4125*constantes!$D$9)</f>
        <v>25.278844814605776</v>
      </c>
      <c r="AD4125" s="7">
        <f t="shared" si="906"/>
        <v>2.5101986203356352E-2</v>
      </c>
      <c r="AF4125">
        <f>(O4125*constantes!$B$4)+(LN(125)*constantes!$B$5)+(LN(22.5)*constantes!$B$8)+(F4125*constantes!$B$9)</f>
        <v>23.410565257696806</v>
      </c>
      <c r="AG4125">
        <f t="shared" si="907"/>
        <v>6.9930001122808005E-2</v>
      </c>
      <c r="AH4125">
        <f>(O4125*constantes!$D$4)+(LN(125)*constantes!$D$5)+(LN(22.5)*constantes!$D$8)+(F4125*constantes!$D$9)</f>
        <v>25.649917831214008</v>
      </c>
      <c r="AI4125">
        <f t="shared" si="908"/>
        <v>3.6173927347526003E-2</v>
      </c>
    </row>
    <row r="4126" spans="1:35" x14ac:dyDescent="0.25">
      <c r="A4126" s="11">
        <v>4125</v>
      </c>
      <c r="B4126">
        <v>1</v>
      </c>
      <c r="C4126">
        <v>55</v>
      </c>
      <c r="D4126">
        <v>0</v>
      </c>
      <c r="E4126">
        <v>0</v>
      </c>
      <c r="F4126">
        <v>0</v>
      </c>
      <c r="G4126">
        <v>105</v>
      </c>
      <c r="H4126">
        <v>27.73</v>
      </c>
      <c r="I4126">
        <f>IF(AND(B4126=1,E4126=0),V4126,IF(AND(B4126=1,E4126=1),W4126,IF(AND(B4126=0,E4126=0),X4126,IF(AND(B4126=0,E4126=1),Y4126,ERROR))))</f>
        <v>9.6063726843920061E-2</v>
      </c>
      <c r="K4126">
        <f t="shared" si="896"/>
        <v>0.11152976090806932</v>
      </c>
      <c r="L4126">
        <f t="shared" si="897"/>
        <v>8.7567364830949512E-2</v>
      </c>
      <c r="M4126" s="22" t="str">
        <f t="shared" si="909"/>
        <v>NORMAL</v>
      </c>
      <c r="O4126">
        <f t="shared" si="898"/>
        <v>4.0073331852324712</v>
      </c>
      <c r="P4126">
        <f t="shared" si="899"/>
        <v>4.6539603501575231</v>
      </c>
      <c r="Q4126">
        <f t="shared" si="900"/>
        <v>3.3225148596276868</v>
      </c>
      <c r="R4126">
        <f>(O4126*constantes!$B$4)+(P4126*constantes!$B$5)+(D4126*constantes!$B$6)+(Q4126*constantes!$B$8)+(F4126*constantes!$B$9)</f>
        <v>23.742126783938534</v>
      </c>
      <c r="S4126" s="4">
        <f>(O4126*constantes!$B$4)+(P4126*constantes!$C$5)+(D4126*constantes!$B$6)+(Q4126*constantes!$B$8)+(F4126*constantes!$B$9)</f>
        <v>24.07553650342382</v>
      </c>
      <c r="T4126">
        <f>(O4126*constantes!$D$4)+(P4126*constantes!$D$5)+(D4126*constantes!$D$6)+(Q4126*constantes!$D$8)+(F4126*constantes!$D$9)</f>
        <v>25.694041440886775</v>
      </c>
      <c r="U4126">
        <f>(O4126*constantes!$D$4)+(P4126*constantes!$E$5)+(D4126*constantes!$D$6)+(Q4126*constantes!$D$8)+(F4126*constantes!$D$9)</f>
        <v>26.018701714913764</v>
      </c>
      <c r="V4126" s="5">
        <f t="shared" si="901"/>
        <v>9.6063726843920061E-2</v>
      </c>
      <c r="W4126" s="5">
        <f t="shared" si="902"/>
        <v>0.13147822301097178</v>
      </c>
      <c r="X4126" s="6">
        <f t="shared" si="903"/>
        <v>3.777458016712143E-2</v>
      </c>
      <c r="Y4126" s="6">
        <f t="shared" si="904"/>
        <v>5.1881815658600394E-2</v>
      </c>
      <c r="AA4126">
        <f>(O4126*constantes!$B$4)+(LN(110)*constantes!$B$5)+(LN(22)*constantes!$B$8)+(F4126*constantes!$B$9)</f>
        <v>23.644920755024344</v>
      </c>
      <c r="AB4126">
        <f t="shared" si="905"/>
        <v>8.7567364830949512E-2</v>
      </c>
      <c r="AC4126">
        <f>(O4126*constantes!$D$4)+(LN(110)*constantes!$D$5)+(LN(22)*constantes!$D$8)+(F4126*constantes!$D$9)</f>
        <v>25.706557790361106</v>
      </c>
      <c r="AD4126" s="7">
        <f t="shared" si="906"/>
        <v>3.8241136753246696E-2</v>
      </c>
      <c r="AF4126">
        <f>(O4126*constantes!$B$4)+(LN(125)*constantes!$B$5)+(LN(22.5)*constantes!$B$8)+(F4126*constantes!$B$9)</f>
        <v>23.899877691778737</v>
      </c>
      <c r="AG4126">
        <f t="shared" si="907"/>
        <v>0.11152976090806932</v>
      </c>
      <c r="AH4126">
        <f>(O4126*constantes!$D$4)+(LN(125)*constantes!$D$5)+(LN(22.5)*constantes!$D$8)+(F4126*constantes!$D$9)</f>
        <v>26.077630806969339</v>
      </c>
      <c r="AI4126">
        <f t="shared" si="908"/>
        <v>5.4942946453026109E-2</v>
      </c>
    </row>
    <row r="4127" spans="1:35" x14ac:dyDescent="0.25">
      <c r="A4127" s="11">
        <v>4126</v>
      </c>
      <c r="B4127">
        <v>1</v>
      </c>
      <c r="C4127">
        <v>59</v>
      </c>
      <c r="D4127">
        <v>0</v>
      </c>
      <c r="E4127">
        <v>0</v>
      </c>
      <c r="F4127">
        <v>0</v>
      </c>
      <c r="G4127">
        <v>131.5</v>
      </c>
      <c r="H4127">
        <v>24.17</v>
      </c>
      <c r="I4127">
        <f>IF(AND(B4127=1,E4127=0),V4127,IF(AND(B4127=1,E4127=1),W4127,IF(AND(B4127=0,E4127=0),X4127,IF(AND(B4127=0,E4127=1),Y4127,ERROR))))</f>
        <v>0.15725267564710677</v>
      </c>
      <c r="K4127">
        <f t="shared" si="896"/>
        <v>0.13682617258299834</v>
      </c>
      <c r="L4127">
        <f t="shared" si="897"/>
        <v>0.10776479003769468</v>
      </c>
      <c r="M4127" s="22" t="str">
        <f t="shared" si="909"/>
        <v>Elevated Risk</v>
      </c>
      <c r="O4127">
        <f t="shared" si="898"/>
        <v>4.0775374439057197</v>
      </c>
      <c r="P4127">
        <f t="shared" si="899"/>
        <v>4.8790068516178193</v>
      </c>
      <c r="Q4127">
        <f t="shared" si="900"/>
        <v>3.1851121947153915</v>
      </c>
      <c r="R4127">
        <f>(O4127*constantes!$B$4)+(P4127*constantes!$B$5)+(D4127*constantes!$B$6)+(Q4127*constantes!$B$8)+(F4127*constantes!$B$9)</f>
        <v>24.269220386284456</v>
      </c>
      <c r="S4127" s="4">
        <f>(O4127*constantes!$B$4)+(P4127*constantes!$C$5)+(D4127*constantes!$B$6)+(Q4127*constantes!$B$8)+(F4127*constantes!$B$9)</f>
        <v>24.618752437134354</v>
      </c>
      <c r="T4127">
        <f>(O4127*constantes!$D$4)+(P4127*constantes!$D$5)+(D4127*constantes!$D$6)+(Q4127*constantes!$D$8)+(F4127*constantes!$D$9)</f>
        <v>26.447860585021058</v>
      </c>
      <c r="U4127">
        <f>(O4127*constantes!$D$4)+(P4127*constantes!$E$5)+(D4127*constantes!$D$6)+(Q4127*constantes!$D$8)+(F4127*constantes!$D$9)</f>
        <v>26.788220102989921</v>
      </c>
      <c r="V4127" s="5">
        <f t="shared" si="901"/>
        <v>0.15725267564710677</v>
      </c>
      <c r="W4127" s="5">
        <f t="shared" si="902"/>
        <v>0.21547119169456475</v>
      </c>
      <c r="X4127" s="6">
        <f t="shared" si="903"/>
        <v>7.8571645412610525E-2</v>
      </c>
      <c r="Y4127" s="6">
        <f t="shared" si="904"/>
        <v>0.10864148420499709</v>
      </c>
      <c r="AA4127">
        <f>(O4127*constantes!$B$4)+(LN(110)*constantes!$B$5)+(LN(22)*constantes!$B$8)+(F4127*constantes!$B$9)</f>
        <v>23.863463804103819</v>
      </c>
      <c r="AB4127">
        <f t="shared" si="905"/>
        <v>0.10776479003769468</v>
      </c>
      <c r="AC4127">
        <f>(O4127*constantes!$D$4)+(LN(110)*constantes!$D$5)+(LN(22)*constantes!$D$8)+(F4127*constantes!$D$9)</f>
        <v>25.897588492509126</v>
      </c>
      <c r="AD4127" s="7">
        <f t="shared" si="906"/>
        <v>4.6102547085629553E-2</v>
      </c>
      <c r="AF4127">
        <f>(O4127*constantes!$B$4)+(LN(125)*constantes!$B$5)+(LN(22.5)*constantes!$B$8)+(F4127*constantes!$B$9)</f>
        <v>24.118420740858213</v>
      </c>
      <c r="AG4127">
        <f t="shared" si="907"/>
        <v>0.13682617258299834</v>
      </c>
      <c r="AH4127">
        <f>(O4127*constantes!$D$4)+(LN(125)*constantes!$D$5)+(LN(22.5)*constantes!$D$8)+(F4127*constantes!$D$9)</f>
        <v>26.268661509117358</v>
      </c>
      <c r="AI4127">
        <f t="shared" si="908"/>
        <v>6.6117954736533924E-2</v>
      </c>
    </row>
    <row r="4128" spans="1:35" x14ac:dyDescent="0.25">
      <c r="A4128" s="11">
        <v>4127</v>
      </c>
      <c r="B4128">
        <v>1</v>
      </c>
      <c r="C4128">
        <v>55</v>
      </c>
      <c r="D4128">
        <v>1</v>
      </c>
      <c r="E4128">
        <v>1</v>
      </c>
      <c r="F4128">
        <v>0</v>
      </c>
      <c r="G4128">
        <v>144</v>
      </c>
      <c r="H4128">
        <v>28.82</v>
      </c>
      <c r="I4128">
        <f>IF(AND(B4128=1,E4128=0),V4128,IF(AND(B4128=1,E4128=1),W4128,IF(AND(B4128=0,E4128=0),X4128,IF(AND(B4128=0,E4128=1),Y4128,ERROR))))</f>
        <v>0.41901019818874252</v>
      </c>
      <c r="K4128">
        <f t="shared" si="896"/>
        <v>0.11152976090806932</v>
      </c>
      <c r="L4128">
        <f t="shared" si="897"/>
        <v>8.7567364830949512E-2</v>
      </c>
      <c r="M4128" s="22" t="str">
        <f t="shared" si="909"/>
        <v>'&gt;30%</v>
      </c>
      <c r="O4128">
        <f t="shared" si="898"/>
        <v>4.0073331852324712</v>
      </c>
      <c r="P4128">
        <f t="shared" si="899"/>
        <v>4.9698132995760007</v>
      </c>
      <c r="Q4128">
        <f t="shared" si="900"/>
        <v>3.3610695905713759</v>
      </c>
      <c r="R4128">
        <f>(O4128*constantes!$B$4)+(P4128*constantes!$B$5)+(D4128*constantes!$B$6)+(Q4128*constantes!$B$8)+(F4128*constantes!$B$9)</f>
        <v>25.068154307395993</v>
      </c>
      <c r="S4128" s="4">
        <f>(O4128*constantes!$B$4)+(P4128*constantes!$C$5)+(D4128*constantes!$B$6)+(Q4128*constantes!$B$8)+(F4128*constantes!$B$9)</f>
        <v>25.424191732177615</v>
      </c>
      <c r="T4128">
        <f>(O4128*constantes!$D$4)+(P4128*constantes!$D$5)+(D4128*constantes!$D$6)+(Q4128*constantes!$D$8)+(F4128*constantes!$D$9)</f>
        <v>27.220898467030466</v>
      </c>
      <c r="U4128">
        <f>(O4128*constantes!$D$4)+(P4128*constantes!$E$5)+(D4128*constantes!$D$6)+(Q4128*constantes!$D$8)+(F4128*constantes!$D$9)</f>
        <v>27.56759264280889</v>
      </c>
      <c r="V4128" s="5">
        <f t="shared" si="901"/>
        <v>0.31638327413868028</v>
      </c>
      <c r="W4128" s="5">
        <f t="shared" si="902"/>
        <v>0.41901019818874252</v>
      </c>
      <c r="X4128" s="6">
        <f t="shared" si="903"/>
        <v>0.16244800553726313</v>
      </c>
      <c r="Y4128" s="6">
        <f t="shared" si="904"/>
        <v>0.22176800590028189</v>
      </c>
      <c r="AA4128">
        <f>(O4128*constantes!$B$4)+(LN(110)*constantes!$B$5)+(LN(22)*constantes!$B$8)+(F4128*constantes!$B$9)</f>
        <v>23.644920755024344</v>
      </c>
      <c r="AB4128">
        <f t="shared" si="905"/>
        <v>8.7567364830949512E-2</v>
      </c>
      <c r="AC4128">
        <f>(O4128*constantes!$D$4)+(LN(110)*constantes!$D$5)+(LN(22)*constantes!$D$8)+(F4128*constantes!$D$9)</f>
        <v>25.706557790361106</v>
      </c>
      <c r="AD4128" s="7">
        <f t="shared" si="906"/>
        <v>3.8241136753246696E-2</v>
      </c>
      <c r="AF4128">
        <f>(O4128*constantes!$B$4)+(LN(125)*constantes!$B$5)+(LN(22.5)*constantes!$B$8)+(F4128*constantes!$B$9)</f>
        <v>23.899877691778737</v>
      </c>
      <c r="AG4128">
        <f t="shared" si="907"/>
        <v>0.11152976090806932</v>
      </c>
      <c r="AH4128">
        <f>(O4128*constantes!$D$4)+(LN(125)*constantes!$D$5)+(LN(22.5)*constantes!$D$8)+(F4128*constantes!$D$9)</f>
        <v>26.077630806969339</v>
      </c>
      <c r="AI4128">
        <f t="shared" si="908"/>
        <v>5.4942946453026109E-2</v>
      </c>
    </row>
    <row r="4129" spans="1:35" x14ac:dyDescent="0.25">
      <c r="A4129" s="11">
        <v>4128</v>
      </c>
      <c r="B4129">
        <v>1</v>
      </c>
      <c r="C4129">
        <v>42</v>
      </c>
      <c r="D4129">
        <v>0</v>
      </c>
      <c r="E4129">
        <v>0</v>
      </c>
      <c r="F4129">
        <v>0</v>
      </c>
      <c r="G4129">
        <v>103</v>
      </c>
      <c r="H4129">
        <v>21.48</v>
      </c>
      <c r="I4129">
        <f>IF(AND(B4129=1,E4129=0),V4129,IF(AND(B4129=1,E4129=1),W4129,IF(AND(B4129=0,E4129=0),X4129,IF(AND(B4129=0,E4129=1),Y4129,ERROR))))</f>
        <v>3.3796215353505188E-2</v>
      </c>
      <c r="K4129">
        <f t="shared" si="896"/>
        <v>4.9796912096185753E-2</v>
      </c>
      <c r="L4129">
        <f t="shared" si="897"/>
        <v>3.8810869283687155E-2</v>
      </c>
      <c r="M4129" s="22" t="str">
        <f t="shared" si="909"/>
        <v>OPTIMAL</v>
      </c>
      <c r="O4129">
        <f t="shared" si="898"/>
        <v>3.7376696182833684</v>
      </c>
      <c r="P4129">
        <f t="shared" si="899"/>
        <v>4.6347289882296359</v>
      </c>
      <c r="Q4129">
        <f t="shared" si="900"/>
        <v>3.0671222696406639</v>
      </c>
      <c r="R4129">
        <f>(O4129*constantes!$B$4)+(P4129*constantes!$B$5)+(D4129*constantes!$B$6)+(Q4129*constantes!$B$8)+(F4129*constantes!$B$9)</f>
        <v>22.664531588119459</v>
      </c>
      <c r="S4129" s="4">
        <f>(O4129*constantes!$B$4)+(P4129*constantes!$C$5)+(D4129*constantes!$B$6)+(Q4129*constantes!$B$8)+(F4129*constantes!$B$9)</f>
        <v>22.99656357283623</v>
      </c>
      <c r="T4129">
        <f>(O4129*constantes!$D$4)+(P4129*constantes!$D$5)+(D4129*constantes!$D$6)+(Q4129*constantes!$D$8)+(F4129*constantes!$D$9)</f>
        <v>24.775602446857139</v>
      </c>
      <c r="U4129">
        <f>(O4129*constantes!$D$4)+(P4129*constantes!$E$5)+(D4129*constantes!$D$6)+(Q4129*constantes!$D$8)+(F4129*constantes!$D$9)</f>
        <v>25.09892114107604</v>
      </c>
      <c r="V4129" s="5">
        <f t="shared" si="901"/>
        <v>3.3796215353505188E-2</v>
      </c>
      <c r="W4129" s="5">
        <f t="shared" si="902"/>
        <v>4.6789450317829329E-2</v>
      </c>
      <c r="X4129" s="6">
        <f t="shared" si="903"/>
        <v>1.5252050426134312E-2</v>
      </c>
      <c r="Y4129" s="6">
        <f t="shared" si="904"/>
        <v>2.1012306014883797E-2</v>
      </c>
      <c r="AA4129">
        <f>(O4129*constantes!$B$4)+(LN(110)*constantes!$B$5)+(LN(22)*constantes!$B$8)+(F4129*constantes!$B$9)</f>
        <v>22.805468857654464</v>
      </c>
      <c r="AB4129">
        <f t="shared" si="905"/>
        <v>3.8810869283687155E-2</v>
      </c>
      <c r="AC4129">
        <f>(O4129*constantes!$D$4)+(LN(110)*constantes!$D$5)+(LN(22)*constantes!$D$8)+(F4129*constantes!$D$9)</f>
        <v>24.972784348242914</v>
      </c>
      <c r="AD4129" s="7">
        <f t="shared" si="906"/>
        <v>1.8545470669847686E-2</v>
      </c>
      <c r="AF4129">
        <f>(O4129*constantes!$B$4)+(LN(125)*constantes!$B$5)+(LN(22.5)*constantes!$B$8)+(F4129*constantes!$B$9)</f>
        <v>23.060425794408857</v>
      </c>
      <c r="AG4129">
        <f t="shared" si="907"/>
        <v>4.9796912096185753E-2</v>
      </c>
      <c r="AH4129">
        <f>(O4129*constantes!$D$4)+(LN(125)*constantes!$D$5)+(LN(22.5)*constantes!$D$8)+(F4129*constantes!$D$9)</f>
        <v>25.343857364851146</v>
      </c>
      <c r="AI4129">
        <f t="shared" si="908"/>
        <v>2.676538428771702E-2</v>
      </c>
    </row>
    <row r="4130" spans="1:35" x14ac:dyDescent="0.25">
      <c r="A4130" s="11">
        <v>4129</v>
      </c>
      <c r="B4130">
        <v>0</v>
      </c>
      <c r="C4130">
        <v>48</v>
      </c>
      <c r="D4130">
        <v>1</v>
      </c>
      <c r="E4130">
        <v>0</v>
      </c>
      <c r="F4130">
        <v>0</v>
      </c>
      <c r="G4130">
        <v>128</v>
      </c>
      <c r="H4130">
        <v>25.11</v>
      </c>
      <c r="I4130">
        <f>IF(AND(B4130=1,E4130=0),V4130,IF(AND(B4130=1,E4130=1),W4130,IF(AND(B4130=0,E4130=0),X4130,IF(AND(B4130=0,E4130=1),Y4130,ERROR))))</f>
        <v>7.8635582231156187E-2</v>
      </c>
      <c r="K4130">
        <f t="shared" si="896"/>
        <v>3.8265438641588045E-2</v>
      </c>
      <c r="L4130">
        <f t="shared" si="897"/>
        <v>2.6562184906686825E-2</v>
      </c>
      <c r="M4130" s="22" t="str">
        <f t="shared" si="909"/>
        <v>Elevated Risk</v>
      </c>
      <c r="O4130">
        <f t="shared" si="898"/>
        <v>3.8712010109078911</v>
      </c>
      <c r="P4130">
        <f t="shared" si="899"/>
        <v>4.8520302639196169</v>
      </c>
      <c r="Q4130">
        <f t="shared" si="900"/>
        <v>3.2232661731694936</v>
      </c>
      <c r="R4130">
        <f>(O4130*constantes!$B$4)+(P4130*constantes!$B$5)+(D4130*constantes!$B$6)+(Q4130*constantes!$B$8)+(F4130*constantes!$B$9)</f>
        <v>24.316636925011412</v>
      </c>
      <c r="S4130" s="4">
        <f>(O4130*constantes!$B$4)+(P4130*constantes!$C$5)+(D4130*constantes!$B$6)+(Q4130*constantes!$B$8)+(F4130*constantes!$B$9)</f>
        <v>24.664236373118616</v>
      </c>
      <c r="T4130">
        <f>(O4130*constantes!$D$4)+(P4130*constantes!$D$5)+(D4130*constantes!$D$6)+(Q4130*constantes!$D$8)+(F4130*constantes!$D$9)</f>
        <v>26.448708215466169</v>
      </c>
      <c r="U4130">
        <f>(O4130*constantes!$D$4)+(P4130*constantes!$E$5)+(D4130*constantes!$D$6)+(Q4130*constantes!$D$8)+(F4130*constantes!$D$9)</f>
        <v>26.787185846677204</v>
      </c>
      <c r="V4130" s="5">
        <f t="shared" si="901"/>
        <v>0.16422505998386527</v>
      </c>
      <c r="W4130" s="5">
        <f t="shared" si="902"/>
        <v>0.22428068415391611</v>
      </c>
      <c r="X4130" s="6">
        <f t="shared" si="903"/>
        <v>7.8635582231156187E-2</v>
      </c>
      <c r="Y4130" s="6">
        <f t="shared" si="904"/>
        <v>0.10853550711125648</v>
      </c>
      <c r="AA4130">
        <f>(O4130*constantes!$B$4)+(LN(110)*constantes!$B$5)+(LN(22)*constantes!$B$8)+(F4130*constantes!$B$9)</f>
        <v>23.221146741638901</v>
      </c>
      <c r="AB4130">
        <f t="shared" si="905"/>
        <v>5.8221930281009082E-2</v>
      </c>
      <c r="AC4130">
        <f>(O4130*constantes!$D$4)+(LN(110)*constantes!$D$5)+(LN(22)*constantes!$D$8)+(F4130*constantes!$D$9)</f>
        <v>25.336132614771724</v>
      </c>
      <c r="AD4130" s="7">
        <f t="shared" si="906"/>
        <v>2.6562184906686825E-2</v>
      </c>
      <c r="AF4130">
        <f>(O4130*constantes!$B$4)+(LN(125)*constantes!$B$5)+(LN(22.5)*constantes!$B$8)+(F4130*constantes!$B$9)</f>
        <v>23.47610367839329</v>
      </c>
      <c r="AG4130">
        <f t="shared" si="907"/>
        <v>7.448581103683527E-2</v>
      </c>
      <c r="AH4130">
        <f>(O4130*constantes!$D$4)+(LN(125)*constantes!$D$5)+(LN(22.5)*constantes!$D$8)+(F4130*constantes!$D$9)</f>
        <v>25.707205631379956</v>
      </c>
      <c r="AI4130">
        <f t="shared" si="908"/>
        <v>3.8265438641588045E-2</v>
      </c>
    </row>
    <row r="4131" spans="1:35" x14ac:dyDescent="0.25">
      <c r="A4131" s="11">
        <v>4130</v>
      </c>
      <c r="B4131">
        <v>1</v>
      </c>
      <c r="C4131">
        <v>42</v>
      </c>
      <c r="D4131">
        <v>1</v>
      </c>
      <c r="E4131">
        <v>0</v>
      </c>
      <c r="F4131">
        <v>0</v>
      </c>
      <c r="G4131">
        <v>108</v>
      </c>
      <c r="H4131">
        <v>22.54</v>
      </c>
      <c r="I4131">
        <f>IF(AND(B4131=1,E4131=0),V4131,IF(AND(B4131=1,E4131=1),W4131,IF(AND(B4131=0,E4131=0),X4131,IF(AND(B4131=0,E4131=1),Y4131,ERROR))))</f>
        <v>7.6230197237864838E-2</v>
      </c>
      <c r="K4131">
        <f t="shared" si="896"/>
        <v>4.9796912096185753E-2</v>
      </c>
      <c r="L4131">
        <f t="shared" si="897"/>
        <v>3.8810869283687155E-2</v>
      </c>
      <c r="M4131" s="22" t="str">
        <f t="shared" si="909"/>
        <v>Elevated Risk</v>
      </c>
      <c r="O4131">
        <f t="shared" si="898"/>
        <v>3.7376696182833684</v>
      </c>
      <c r="P4131">
        <f t="shared" si="899"/>
        <v>4.6821312271242199</v>
      </c>
      <c r="Q4131">
        <f t="shared" si="900"/>
        <v>3.1152915086116302</v>
      </c>
      <c r="R4131">
        <f>(O4131*constantes!$B$4)+(P4131*constantes!$B$5)+(D4131*constantes!$B$6)+(Q4131*constantes!$B$8)+(F4131*constantes!$B$9)</f>
        <v>23.500183661027034</v>
      </c>
      <c r="S4131" s="4">
        <f>(O4131*constantes!$B$4)+(P4131*constantes!$C$5)+(D4131*constantes!$B$6)+(Q4131*constantes!$B$8)+(F4131*constantes!$B$9)</f>
        <v>23.835611542138214</v>
      </c>
      <c r="T4131">
        <f>(O4131*constantes!$D$4)+(P4131*constantes!$D$5)+(D4131*constantes!$D$6)+(Q4131*constantes!$D$8)+(F4131*constantes!$D$9)</f>
        <v>25.552247202090015</v>
      </c>
      <c r="U4131">
        <f>(O4131*constantes!$D$4)+(P4131*constantes!$E$5)+(D4131*constantes!$D$6)+(Q4131*constantes!$D$8)+(F4131*constantes!$D$9)</f>
        <v>25.878872676494197</v>
      </c>
      <c r="V4131" s="5">
        <f t="shared" si="901"/>
        <v>7.6230197237864838E-2</v>
      </c>
      <c r="W4131" s="5">
        <f t="shared" si="902"/>
        <v>0.10496588556664055</v>
      </c>
      <c r="X4131" s="6">
        <f t="shared" si="903"/>
        <v>3.2863814391423274E-2</v>
      </c>
      <c r="Y4131" s="6">
        <f t="shared" si="904"/>
        <v>4.5267373938913558E-2</v>
      </c>
      <c r="AA4131">
        <f>(O4131*constantes!$B$4)+(LN(110)*constantes!$B$5)+(LN(22)*constantes!$B$8)+(F4131*constantes!$B$9)</f>
        <v>22.805468857654464</v>
      </c>
      <c r="AB4131">
        <f t="shared" si="905"/>
        <v>3.8810869283687155E-2</v>
      </c>
      <c r="AC4131">
        <f>(O4131*constantes!$D$4)+(LN(110)*constantes!$D$5)+(LN(22)*constantes!$D$8)+(F4131*constantes!$D$9)</f>
        <v>24.972784348242914</v>
      </c>
      <c r="AD4131" s="7">
        <f t="shared" si="906"/>
        <v>1.8545470669847686E-2</v>
      </c>
      <c r="AF4131">
        <f>(O4131*constantes!$B$4)+(LN(125)*constantes!$B$5)+(LN(22.5)*constantes!$B$8)+(F4131*constantes!$B$9)</f>
        <v>23.060425794408857</v>
      </c>
      <c r="AG4131">
        <f t="shared" si="907"/>
        <v>4.9796912096185753E-2</v>
      </c>
      <c r="AH4131">
        <f>(O4131*constantes!$D$4)+(LN(125)*constantes!$D$5)+(LN(22.5)*constantes!$D$8)+(F4131*constantes!$D$9)</f>
        <v>25.343857364851146</v>
      </c>
      <c r="AI4131">
        <f t="shared" si="908"/>
        <v>2.676538428771702E-2</v>
      </c>
    </row>
    <row r="4132" spans="1:35" x14ac:dyDescent="0.25">
      <c r="A4132" s="11">
        <v>4131</v>
      </c>
      <c r="B4132">
        <v>0</v>
      </c>
      <c r="C4132">
        <v>55</v>
      </c>
      <c r="D4132">
        <v>0</v>
      </c>
      <c r="E4132">
        <v>1</v>
      </c>
      <c r="F4132">
        <v>0</v>
      </c>
      <c r="G4132">
        <v>136</v>
      </c>
      <c r="H4132">
        <v>22.54</v>
      </c>
      <c r="I4132">
        <f>IF(AND(B4132=1,E4132=0),V4132,IF(AND(B4132=1,E4132=1),W4132,IF(AND(B4132=0,E4132=0),X4132,IF(AND(B4132=0,E4132=1),Y4132,ERROR))))</f>
        <v>9.6081180815899558E-2</v>
      </c>
      <c r="K4132">
        <f t="shared" si="896"/>
        <v>5.4942946453026109E-2</v>
      </c>
      <c r="L4132">
        <f t="shared" si="897"/>
        <v>3.8241136753246696E-2</v>
      </c>
      <c r="M4132" s="22" t="str">
        <f t="shared" si="909"/>
        <v>Elevated Risk</v>
      </c>
      <c r="O4132">
        <f t="shared" si="898"/>
        <v>4.0073331852324712</v>
      </c>
      <c r="P4132">
        <f t="shared" si="899"/>
        <v>4.9126548857360524</v>
      </c>
      <c r="Q4132">
        <f t="shared" si="900"/>
        <v>3.1152915086116302</v>
      </c>
      <c r="R4132">
        <f>(O4132*constantes!$B$4)+(P4132*constantes!$B$5)+(D4132*constantes!$B$6)+(Q4132*constantes!$B$8)+(F4132*constantes!$B$9)</f>
        <v>24.057745387014553</v>
      </c>
      <c r="S4132" s="4">
        <f>(O4132*constantes!$B$4)+(P4132*constantes!$C$5)+(D4132*constantes!$B$6)+(Q4132*constantes!$B$8)+(F4132*constantes!$B$9)</f>
        <v>24.409687983028682</v>
      </c>
      <c r="T4132">
        <f>(O4132*constantes!$D$4)+(P4132*constantes!$D$5)+(D4132*constantes!$D$6)+(Q4132*constantes!$D$8)+(F4132*constantes!$D$9)</f>
        <v>26.315782948754016</v>
      </c>
      <c r="U4132">
        <f>(O4132*constantes!$D$4)+(P4132*constantes!$E$5)+(D4132*constantes!$D$6)+(Q4132*constantes!$D$8)+(F4132*constantes!$D$9)</f>
        <v>26.658489753582966</v>
      </c>
      <c r="V4132" s="5">
        <f t="shared" si="901"/>
        <v>0.12931664862021142</v>
      </c>
      <c r="W4132" s="5">
        <f t="shared" si="902"/>
        <v>0.17871919678066672</v>
      </c>
      <c r="X4132" s="6">
        <f t="shared" si="903"/>
        <v>6.9195151562756907E-2</v>
      </c>
      <c r="Y4132" s="6">
        <f t="shared" si="904"/>
        <v>9.6081180815899558E-2</v>
      </c>
      <c r="AA4132">
        <f>(O4132*constantes!$B$4)+(LN(110)*constantes!$B$5)+(LN(22)*constantes!$B$8)+(F4132*constantes!$B$9)</f>
        <v>23.644920755024344</v>
      </c>
      <c r="AB4132">
        <f t="shared" si="905"/>
        <v>8.7567364830949512E-2</v>
      </c>
      <c r="AC4132">
        <f>(O4132*constantes!$D$4)+(LN(110)*constantes!$D$5)+(LN(22)*constantes!$D$8)+(F4132*constantes!$D$9)</f>
        <v>25.706557790361106</v>
      </c>
      <c r="AD4132" s="7">
        <f t="shared" si="906"/>
        <v>3.8241136753246696E-2</v>
      </c>
      <c r="AF4132">
        <f>(O4132*constantes!$B$4)+(LN(125)*constantes!$B$5)+(LN(22.5)*constantes!$B$8)+(F4132*constantes!$B$9)</f>
        <v>23.899877691778737</v>
      </c>
      <c r="AG4132">
        <f t="shared" si="907"/>
        <v>0.11152976090806932</v>
      </c>
      <c r="AH4132">
        <f>(O4132*constantes!$D$4)+(LN(125)*constantes!$D$5)+(LN(22.5)*constantes!$D$8)+(F4132*constantes!$D$9)</f>
        <v>26.077630806969339</v>
      </c>
      <c r="AI4132">
        <f t="shared" si="908"/>
        <v>5.4942946453026109E-2</v>
      </c>
    </row>
    <row r="4133" spans="1:35" x14ac:dyDescent="0.25">
      <c r="A4133" s="11">
        <v>4132</v>
      </c>
      <c r="B4133">
        <v>0</v>
      </c>
      <c r="C4133">
        <v>62</v>
      </c>
      <c r="D4133">
        <v>0</v>
      </c>
      <c r="E4133">
        <v>0</v>
      </c>
      <c r="F4133">
        <v>0</v>
      </c>
      <c r="G4133">
        <v>127.5</v>
      </c>
      <c r="H4133">
        <v>22.91</v>
      </c>
      <c r="I4133">
        <f>IF(AND(B4133=1,E4133=0),V4133,IF(AND(B4133=1,E4133=1),W4133,IF(AND(B4133=0,E4133=0),X4133,IF(AND(B4133=0,E4133=1),Y4133,ERROR))))</f>
        <v>8.0146814316230164E-2</v>
      </c>
      <c r="K4133">
        <f t="shared" si="896"/>
        <v>7.5302674960658122E-2</v>
      </c>
      <c r="L4133">
        <f t="shared" si="897"/>
        <v>5.2585681787711391E-2</v>
      </c>
      <c r="M4133" s="22" t="str">
        <f t="shared" si="909"/>
        <v>NORMAL</v>
      </c>
      <c r="O4133">
        <f t="shared" si="898"/>
        <v>4.1271343850450917</v>
      </c>
      <c r="P4133">
        <f t="shared" si="899"/>
        <v>4.8481163645984813</v>
      </c>
      <c r="Q4133">
        <f t="shared" si="900"/>
        <v>3.1315734964654043</v>
      </c>
      <c r="R4133">
        <f>(O4133*constantes!$B$4)+(P4133*constantes!$B$5)+(D4133*constantes!$B$6)+(Q4133*constantes!$B$8)+(F4133*constantes!$B$9)</f>
        <v>24.3238654817022</v>
      </c>
      <c r="S4133" s="4">
        <f>(O4133*constantes!$B$4)+(P4133*constantes!$C$5)+(D4133*constantes!$B$6)+(Q4133*constantes!$B$8)+(F4133*constantes!$B$9)</f>
        <v>24.671184538062036</v>
      </c>
      <c r="T4133">
        <f>(O4133*constantes!$D$4)+(P4133*constantes!$D$5)+(D4133*constantes!$D$6)+(Q4133*constantes!$D$8)+(F4133*constantes!$D$9)</f>
        <v>26.468553514325301</v>
      </c>
      <c r="U4133">
        <f>(O4133*constantes!$D$4)+(P4133*constantes!$E$5)+(D4133*constantes!$D$6)+(Q4133*constantes!$D$8)+(F4133*constantes!$D$9)</f>
        <v>26.806758111919692</v>
      </c>
      <c r="V4133" s="5">
        <f t="shared" si="901"/>
        <v>0.16531208992544466</v>
      </c>
      <c r="W4133" s="5">
        <f t="shared" si="902"/>
        <v>0.225653059751316</v>
      </c>
      <c r="X4133" s="6">
        <f t="shared" si="903"/>
        <v>8.0146814316230164E-2</v>
      </c>
      <c r="Y4133" s="6">
        <f t="shared" si="904"/>
        <v>0.11055754886254121</v>
      </c>
      <c r="AA4133">
        <f>(O4133*constantes!$B$4)+(LN(110)*constantes!$B$5)+(LN(22)*constantes!$B$8)+(F4133*constantes!$B$9)</f>
        <v>24.017857097993041</v>
      </c>
      <c r="AB4133">
        <f t="shared" si="905"/>
        <v>0.12458920296857934</v>
      </c>
      <c r="AC4133">
        <f>(O4133*constantes!$D$4)+(LN(110)*constantes!$D$5)+(LN(22)*constantes!$D$8)+(F4133*constantes!$D$9)</f>
        <v>26.032545241135235</v>
      </c>
      <c r="AD4133" s="7">
        <f t="shared" si="906"/>
        <v>5.2585681787711391E-2</v>
      </c>
      <c r="AF4133">
        <f>(O4133*constantes!$B$4)+(LN(125)*constantes!$B$5)+(LN(22.5)*constantes!$B$8)+(F4133*constantes!$B$9)</f>
        <v>24.27281403474743</v>
      </c>
      <c r="AG4133">
        <f t="shared" si="907"/>
        <v>0.15777159470264646</v>
      </c>
      <c r="AH4133">
        <f>(O4133*constantes!$D$4)+(LN(125)*constantes!$D$5)+(LN(22.5)*constantes!$D$8)+(F4133*constantes!$D$9)</f>
        <v>26.403618257743467</v>
      </c>
      <c r="AI4133">
        <f t="shared" si="908"/>
        <v>7.5302674960658122E-2</v>
      </c>
    </row>
    <row r="4134" spans="1:35" x14ac:dyDescent="0.25">
      <c r="A4134" s="11">
        <v>4133</v>
      </c>
      <c r="B4134">
        <v>0</v>
      </c>
      <c r="C4134">
        <v>36</v>
      </c>
      <c r="D4134">
        <v>1</v>
      </c>
      <c r="E4134">
        <v>0</v>
      </c>
      <c r="F4134">
        <v>0</v>
      </c>
      <c r="G4134">
        <v>103</v>
      </c>
      <c r="H4134">
        <v>27.86</v>
      </c>
      <c r="I4134">
        <f>IF(AND(B4134=1,E4134=0),V4134,IF(AND(B4134=1,E4134=1),W4134,IF(AND(B4134=0,E4134=0),X4134,IF(AND(B4134=0,E4134=1),Y4134,ERROR))))</f>
        <v>2.1197456136769377E-2</v>
      </c>
      <c r="K4134">
        <f t="shared" si="896"/>
        <v>1.7677356619603457E-2</v>
      </c>
      <c r="L4134">
        <f t="shared" si="897"/>
        <v>1.2230943924327331E-2</v>
      </c>
      <c r="M4134" s="22" t="str">
        <f t="shared" si="909"/>
        <v>Elevated Risk</v>
      </c>
      <c r="O4134">
        <f t="shared" si="898"/>
        <v>3.5835189384561099</v>
      </c>
      <c r="P4134">
        <f t="shared" si="899"/>
        <v>4.6347289882296359</v>
      </c>
      <c r="Q4134">
        <f t="shared" si="900"/>
        <v>3.3271919683516598</v>
      </c>
      <c r="R4134">
        <f>(O4134*constantes!$B$4)+(P4134*constantes!$B$5)+(D4134*constantes!$B$6)+(Q4134*constantes!$B$8)+(F4134*constantes!$B$9)</f>
        <v>23.100372142891512</v>
      </c>
      <c r="S4134" s="4">
        <f>(O4134*constantes!$B$4)+(P4134*constantes!$C$5)+(D4134*constantes!$B$6)+(Q4134*constantes!$B$8)+(F4134*constantes!$B$9)</f>
        <v>23.432404127608283</v>
      </c>
      <c r="T4134">
        <f>(O4134*constantes!$D$4)+(P4134*constantes!$D$5)+(D4134*constantes!$D$6)+(Q4134*constantes!$D$8)+(F4134*constantes!$D$9)</f>
        <v>25.10778828996558</v>
      </c>
      <c r="U4134">
        <f>(O4134*constantes!$D$4)+(P4134*constantes!$E$5)+(D4134*constantes!$D$6)+(Q4134*constantes!$D$8)+(F4134*constantes!$D$9)</f>
        <v>25.431106984184478</v>
      </c>
      <c r="V4134" s="5">
        <f t="shared" si="901"/>
        <v>5.1772933540965016E-2</v>
      </c>
      <c r="W4134" s="5">
        <f t="shared" si="902"/>
        <v>7.1417510696897502E-2</v>
      </c>
      <c r="X4134" s="6">
        <f t="shared" si="903"/>
        <v>2.1197456136769377E-2</v>
      </c>
      <c r="Y4134" s="6">
        <f t="shared" si="904"/>
        <v>2.9169632213972285E-2</v>
      </c>
      <c r="AA4134">
        <f>(O4134*constantes!$B$4)+(LN(110)*constantes!$B$5)+(LN(22)*constantes!$B$8)+(F4134*constantes!$B$9)</f>
        <v>22.325603957379403</v>
      </c>
      <c r="AB4134">
        <f t="shared" si="905"/>
        <v>2.4199659473180479E-2</v>
      </c>
      <c r="AC4134">
        <f>(O4134*constantes!$D$4)+(LN(110)*constantes!$D$5)+(LN(22)*constantes!$D$8)+(F4134*constantes!$D$9)</f>
        <v>24.553329557885352</v>
      </c>
      <c r="AD4134" s="7">
        <f t="shared" si="906"/>
        <v>1.2230943924327331E-2</v>
      </c>
      <c r="AF4134">
        <f>(O4134*constantes!$B$4)+(LN(125)*constantes!$B$5)+(LN(22.5)*constantes!$B$8)+(F4134*constantes!$B$9)</f>
        <v>22.580560894133793</v>
      </c>
      <c r="AG4134">
        <f t="shared" si="907"/>
        <v>3.1117023555229495E-2</v>
      </c>
      <c r="AH4134">
        <f>(O4134*constantes!$D$4)+(LN(125)*constantes!$D$5)+(LN(22.5)*constantes!$D$8)+(F4134*constantes!$D$9)</f>
        <v>24.924402574493584</v>
      </c>
      <c r="AI4134">
        <f t="shared" si="908"/>
        <v>1.7677356619603457E-2</v>
      </c>
    </row>
    <row r="4135" spans="1:35" x14ac:dyDescent="0.25">
      <c r="A4135" s="11">
        <v>4134</v>
      </c>
      <c r="B4135">
        <v>0</v>
      </c>
      <c r="C4135">
        <v>57</v>
      </c>
      <c r="D4135">
        <v>0</v>
      </c>
      <c r="E4135">
        <v>1</v>
      </c>
      <c r="F4135">
        <v>0</v>
      </c>
      <c r="G4135">
        <v>147</v>
      </c>
      <c r="H4135">
        <v>35.19</v>
      </c>
      <c r="I4135">
        <f>IF(AND(B4135=1,E4135=0),V4135,IF(AND(B4135=1,E4135=1),W4135,IF(AND(B4135=0,E4135=0),X4135,IF(AND(B4135=0,E4135=1),Y4135,ERROR))))</f>
        <v>0.16048948893332404</v>
      </c>
      <c r="K4135">
        <f t="shared" si="896"/>
        <v>6.0378388617794876E-2</v>
      </c>
      <c r="L4135">
        <f t="shared" si="897"/>
        <v>4.2061248414153263E-2</v>
      </c>
      <c r="M4135" s="22" t="str">
        <f t="shared" si="909"/>
        <v>Elevated Risk</v>
      </c>
      <c r="O4135">
        <f t="shared" si="898"/>
        <v>4.0430512678345503</v>
      </c>
      <c r="P4135">
        <f t="shared" si="899"/>
        <v>4.990432586778736</v>
      </c>
      <c r="Q4135">
        <f t="shared" si="900"/>
        <v>3.5607619513334936</v>
      </c>
      <c r="R4135">
        <f>(O4135*constantes!$B$4)+(P4135*constantes!$B$5)+(D4135*constantes!$B$6)+(Q4135*constantes!$B$8)+(F4135*constantes!$B$9)</f>
        <v>24.666373809958394</v>
      </c>
      <c r="S4135" s="4">
        <f>(O4135*constantes!$B$4)+(P4135*constantes!$C$5)+(D4135*constantes!$B$6)+(Q4135*constantes!$B$8)+(F4135*constantes!$B$9)</f>
        <v>25.023888400475222</v>
      </c>
      <c r="T4135">
        <f>(O4135*constantes!$D$4)+(P4135*constantes!$D$5)+(D4135*constantes!$D$6)+(Q4135*constantes!$D$8)+(F4135*constantes!$D$9)</f>
        <v>26.859502788661583</v>
      </c>
      <c r="U4135">
        <f>(O4135*constantes!$D$4)+(P4135*constantes!$E$5)+(D4135*constantes!$D$6)+(Q4135*constantes!$D$8)+(F4135*constantes!$D$9)</f>
        <v>27.207635365915266</v>
      </c>
      <c r="V4135" s="5">
        <f t="shared" si="901"/>
        <v>0.2247021061385146</v>
      </c>
      <c r="W4135" s="5">
        <f t="shared" si="902"/>
        <v>0.30503110291681734</v>
      </c>
      <c r="X4135" s="6">
        <f t="shared" si="903"/>
        <v>0.1161836059066198</v>
      </c>
      <c r="Y4135" s="6">
        <f t="shared" si="904"/>
        <v>0.16048948893332404</v>
      </c>
      <c r="AA4135">
        <f>(O4135*constantes!$B$4)+(LN(110)*constantes!$B$5)+(LN(22)*constantes!$B$8)+(F4135*constantes!$B$9)</f>
        <v>23.756109717441312</v>
      </c>
      <c r="AB4135">
        <f t="shared" si="905"/>
        <v>9.7348342413305922E-2</v>
      </c>
      <c r="AC4135">
        <f>(O4135*constantes!$D$4)+(LN(110)*constantes!$D$5)+(LN(22)*constantes!$D$8)+(F4135*constantes!$D$9)</f>
        <v>25.803749193387144</v>
      </c>
      <c r="AD4135" s="7">
        <f t="shared" si="906"/>
        <v>4.2061248414153263E-2</v>
      </c>
      <c r="AF4135">
        <f>(O4135*constantes!$B$4)+(LN(125)*constantes!$B$5)+(LN(22.5)*constantes!$B$8)+(F4135*constantes!$B$9)</f>
        <v>24.011066654195705</v>
      </c>
      <c r="AG4135">
        <f t="shared" si="907"/>
        <v>0.12380054983513455</v>
      </c>
      <c r="AH4135">
        <f>(O4135*constantes!$D$4)+(LN(125)*constantes!$D$5)+(LN(22.5)*constantes!$D$8)+(F4135*constantes!$D$9)</f>
        <v>26.174822209995376</v>
      </c>
      <c r="AI4135">
        <f t="shared" si="908"/>
        <v>6.0378388617794876E-2</v>
      </c>
    </row>
    <row r="4136" spans="1:35" x14ac:dyDescent="0.25">
      <c r="A4136" s="11">
        <v>4135</v>
      </c>
      <c r="B4136">
        <v>1</v>
      </c>
      <c r="C4136">
        <v>41</v>
      </c>
      <c r="D4136">
        <v>1</v>
      </c>
      <c r="E4136">
        <v>0</v>
      </c>
      <c r="F4136">
        <v>0</v>
      </c>
      <c r="G4136">
        <v>101</v>
      </c>
      <c r="H4136">
        <v>26.95</v>
      </c>
      <c r="I4136">
        <f>IF(AND(B4136=1,E4136=0),V4136,IF(AND(B4136=1,E4136=1),W4136,IF(AND(B4136=0,E4136=0),X4136,IF(AND(B4136=0,E4136=1),Y4136,ERROR))))</f>
        <v>7.2116809559349293E-2</v>
      </c>
      <c r="K4136">
        <f t="shared" si="896"/>
        <v>4.62827295767122E-2</v>
      </c>
      <c r="L4136">
        <f t="shared" si="897"/>
        <v>3.6057212319339005E-2</v>
      </c>
      <c r="M4136" s="22" t="str">
        <f t="shared" si="909"/>
        <v>Elevated Risk</v>
      </c>
      <c r="O4136">
        <f t="shared" si="898"/>
        <v>3.713572066704308</v>
      </c>
      <c r="P4136">
        <f t="shared" si="899"/>
        <v>4.6151205168412597</v>
      </c>
      <c r="Q4136">
        <f t="shared" si="900"/>
        <v>3.2939832973550063</v>
      </c>
      <c r="R4136">
        <f>(O4136*constantes!$B$4)+(P4136*constantes!$B$5)+(D4136*constantes!$B$6)+(Q4136*constantes!$B$8)+(F4136*constantes!$B$9)</f>
        <v>23.442520207793859</v>
      </c>
      <c r="S4136" s="4">
        <f>(O4136*constantes!$B$4)+(P4136*constantes!$C$5)+(D4136*constantes!$B$6)+(Q4136*constantes!$B$8)+(F4136*constantes!$B$9)</f>
        <v>23.773147441620363</v>
      </c>
      <c r="T4136">
        <f>(O4136*constantes!$D$4)+(P4136*constantes!$D$5)+(D4136*constantes!$D$6)+(Q4136*constantes!$D$8)+(F4136*constantes!$D$9)</f>
        <v>25.389537157347789</v>
      </c>
      <c r="U4136">
        <f>(O4136*constantes!$D$4)+(P4136*constantes!$E$5)+(D4136*constantes!$D$6)+(Q4136*constantes!$D$8)+(F4136*constantes!$D$9)</f>
        <v>25.711487964602632</v>
      </c>
      <c r="V4136" s="5">
        <f t="shared" si="901"/>
        <v>7.2116809559349293E-2</v>
      </c>
      <c r="W4136" s="5">
        <f t="shared" si="902"/>
        <v>9.8935548344927571E-2</v>
      </c>
      <c r="X4136" s="6">
        <f t="shared" si="903"/>
        <v>2.7998701343818988E-2</v>
      </c>
      <c r="Y4136" s="6">
        <f t="shared" si="904"/>
        <v>3.8426459111216449E-2</v>
      </c>
      <c r="AA4136">
        <f>(O4136*constantes!$B$4)+(LN(110)*constantes!$B$5)+(LN(22)*constantes!$B$8)+(F4136*constantes!$B$9)</f>
        <v>22.730454143490913</v>
      </c>
      <c r="AB4136">
        <f t="shared" si="905"/>
        <v>3.6057212319339005E-2</v>
      </c>
      <c r="AC4136">
        <f>(O4136*constantes!$D$4)+(LN(110)*constantes!$D$5)+(LN(22)*constantes!$D$8)+(F4136*constantes!$D$9)</f>
        <v>24.907213223567677</v>
      </c>
      <c r="AD4136" s="7">
        <f t="shared" si="906"/>
        <v>1.7378724267438583E-2</v>
      </c>
      <c r="AF4136">
        <f>(O4136*constantes!$B$4)+(LN(125)*constantes!$B$5)+(LN(22.5)*constantes!$B$8)+(F4136*constantes!$B$9)</f>
        <v>22.985411080245306</v>
      </c>
      <c r="AG4136">
        <f t="shared" si="907"/>
        <v>4.62827295767122E-2</v>
      </c>
      <c r="AH4136">
        <f>(O4136*constantes!$D$4)+(LN(125)*constantes!$D$5)+(LN(22.5)*constantes!$D$8)+(F4136*constantes!$D$9)</f>
        <v>25.278286240175909</v>
      </c>
      <c r="AI4136">
        <f t="shared" si="908"/>
        <v>2.5088146116023613E-2</v>
      </c>
    </row>
    <row r="4137" spans="1:35" x14ac:dyDescent="0.25">
      <c r="A4137" s="11">
        <v>4136</v>
      </c>
      <c r="B4137">
        <v>1</v>
      </c>
      <c r="C4137">
        <v>52</v>
      </c>
      <c r="D4137">
        <v>0</v>
      </c>
      <c r="E4137">
        <v>1</v>
      </c>
      <c r="F4137">
        <v>1</v>
      </c>
      <c r="G4137">
        <v>157.5</v>
      </c>
      <c r="H4137">
        <v>26.6</v>
      </c>
      <c r="I4137">
        <f>IF(AND(B4137=1,E4137=0),V4137,IF(AND(B4137=1,E4137=1),W4137,IF(AND(B4137=0,E4137=0),X4137,IF(AND(B4137=0,E4137=1),Y4137,ERROR))))</f>
        <v>0.34668525111354531</v>
      </c>
      <c r="K4137">
        <f t="shared" si="896"/>
        <v>0.15548152760533929</v>
      </c>
      <c r="L4137">
        <f t="shared" si="897"/>
        <v>0.12274515981542711</v>
      </c>
      <c r="M4137" s="22" t="str">
        <f t="shared" si="909"/>
        <v>'&gt;30%</v>
      </c>
      <c r="O4137">
        <f t="shared" si="898"/>
        <v>3.9512437185814275</v>
      </c>
      <c r="P4137">
        <f t="shared" si="899"/>
        <v>5.0594254582656877</v>
      </c>
      <c r="Q4137">
        <f t="shared" si="900"/>
        <v>3.2809112157876537</v>
      </c>
      <c r="R4137">
        <f>(O4137*constantes!$B$4)+(P4137*constantes!$B$5)+(D4137*constantes!$B$6)+(Q4137*constantes!$B$8)+(F4137*constantes!$B$9)</f>
        <v>24.818310609854734</v>
      </c>
      <c r="S4137" s="4">
        <f>(O4137*constantes!$B$4)+(P4137*constantes!$C$5)+(D4137*constantes!$B$6)+(Q4137*constantes!$B$8)+(F4137*constantes!$B$9)</f>
        <v>25.180767849684887</v>
      </c>
      <c r="T4137">
        <f>(O4137*constantes!$D$4)+(P4137*constantes!$D$5)+(D4137*constantes!$D$6)+(Q4137*constantes!$D$8)+(F4137*constantes!$D$9)</f>
        <v>27.438315070201934</v>
      </c>
      <c r="U4137">
        <f>(O4137*constantes!$D$4)+(P4137*constantes!$E$5)+(D4137*constantes!$D$6)+(Q4137*constantes!$D$8)+(F4137*constantes!$D$9)</f>
        <v>27.791260590170548</v>
      </c>
      <c r="V4137" s="5">
        <f t="shared" si="901"/>
        <v>0.25641284977401635</v>
      </c>
      <c r="W4137" s="5">
        <f t="shared" si="902"/>
        <v>0.34668525111354531</v>
      </c>
      <c r="X4137" s="6">
        <f t="shared" si="903"/>
        <v>0.19774158579342183</v>
      </c>
      <c r="Y4137" s="6">
        <f t="shared" si="904"/>
        <v>0.26917237465403543</v>
      </c>
      <c r="AA4137">
        <f>(O4137*constantes!$B$4)+(LN(110)*constantes!$B$5)+(LN(22)*constantes!$B$8)+(F4137*constantes!$B$9)</f>
        <v>24.001916488918312</v>
      </c>
      <c r="AB4137">
        <f t="shared" si="905"/>
        <v>0.12274515981542711</v>
      </c>
      <c r="AC4137">
        <f>(O4137*constantes!$D$4)+(LN(110)*constantes!$D$5)+(LN(22)*constantes!$D$8)+(F4137*constantes!$D$9)</f>
        <v>26.33156442534095</v>
      </c>
      <c r="AD4137" s="7">
        <f t="shared" si="906"/>
        <v>7.025621985652597E-2</v>
      </c>
      <c r="AF4137">
        <f>(O4137*constantes!$B$4)+(LN(125)*constantes!$B$5)+(LN(22.5)*constantes!$B$8)+(F4137*constantes!$B$9)</f>
        <v>24.256873425672705</v>
      </c>
      <c r="AG4137">
        <f t="shared" si="907"/>
        <v>0.15548152760533929</v>
      </c>
      <c r="AH4137">
        <f>(O4137*constantes!$D$4)+(LN(125)*constantes!$D$5)+(LN(22.5)*constantes!$D$8)+(F4137*constantes!$D$9)</f>
        <v>26.702637441949182</v>
      </c>
      <c r="AI4137">
        <f t="shared" si="908"/>
        <v>0.10019323175363004</v>
      </c>
    </row>
    <row r="4138" spans="1:35" x14ac:dyDescent="0.25">
      <c r="A4138" s="11">
        <v>4137</v>
      </c>
      <c r="B4138">
        <v>1</v>
      </c>
      <c r="C4138">
        <v>47</v>
      </c>
      <c r="D4138">
        <v>1</v>
      </c>
      <c r="E4138">
        <v>0</v>
      </c>
      <c r="F4138">
        <v>0</v>
      </c>
      <c r="G4138">
        <v>126</v>
      </c>
      <c r="H4138">
        <v>19.14</v>
      </c>
      <c r="I4138">
        <f>IF(AND(B4138=1,E4138=0),V4138,IF(AND(B4138=1,E4138=1),W4138,IF(AND(B4138=0,E4138=0),X4138,IF(AND(B4138=0,E4138=1),Y4138,ERROR))))</f>
        <v>0.12329103328610469</v>
      </c>
      <c r="K4138">
        <f t="shared" si="896"/>
        <v>6.9930001122808005E-2</v>
      </c>
      <c r="L4138">
        <f t="shared" si="897"/>
        <v>5.4631350702972536E-2</v>
      </c>
      <c r="M4138" s="22" t="str">
        <f t="shared" si="909"/>
        <v>Elevated Risk</v>
      </c>
      <c r="O4138">
        <f t="shared" si="898"/>
        <v>3.8501476017100584</v>
      </c>
      <c r="P4138">
        <f t="shared" si="899"/>
        <v>4.836281906951478</v>
      </c>
      <c r="Q4138">
        <f t="shared" si="900"/>
        <v>2.9517803860248084</v>
      </c>
      <c r="R4138">
        <f>(O4138*constantes!$B$4)+(P4138*constantes!$B$5)+(D4138*constantes!$B$6)+(Q4138*constantes!$B$8)+(F4138*constantes!$B$9)</f>
        <v>24.006658254795781</v>
      </c>
      <c r="S4138" s="4">
        <f>(O4138*constantes!$B$4)+(P4138*constantes!$C$5)+(D4138*constantes!$B$6)+(Q4138*constantes!$B$8)+(F4138*constantes!$B$9)</f>
        <v>24.353129490609781</v>
      </c>
      <c r="T4138">
        <f>(O4138*constantes!$D$4)+(P4138*constantes!$D$5)+(D4138*constantes!$D$6)+(Q4138*constantes!$D$8)+(F4138*constantes!$D$9)</f>
        <v>26.208324595823257</v>
      </c>
      <c r="U4138">
        <f>(O4138*constantes!$D$4)+(P4138*constantes!$E$5)+(D4138*constantes!$D$6)+(Q4138*constantes!$D$8)+(F4138*constantes!$D$9)</f>
        <v>26.545703621652191</v>
      </c>
      <c r="V4138" s="5">
        <f t="shared" si="901"/>
        <v>0.12329103328610469</v>
      </c>
      <c r="W4138" s="5">
        <f t="shared" si="902"/>
        <v>0.16977908218804316</v>
      </c>
      <c r="X4138" s="6">
        <f t="shared" si="903"/>
        <v>6.2369970507333949E-2</v>
      </c>
      <c r="Y4138" s="6">
        <f t="shared" si="904"/>
        <v>8.6289556061934003E-2</v>
      </c>
      <c r="AA4138">
        <f>(O4138*constantes!$B$4)+(LN(110)*constantes!$B$5)+(LN(22)*constantes!$B$8)+(F4138*constantes!$B$9)</f>
        <v>23.155608320942413</v>
      </c>
      <c r="AB4138">
        <f t="shared" si="905"/>
        <v>5.4631350702972536E-2</v>
      </c>
      <c r="AC4138">
        <f>(O4138*constantes!$D$4)+(LN(110)*constantes!$D$5)+(LN(22)*constantes!$D$8)+(F4138*constantes!$D$9)</f>
        <v>25.278844814605776</v>
      </c>
      <c r="AD4138" s="7">
        <f t="shared" si="906"/>
        <v>2.5101986203356352E-2</v>
      </c>
      <c r="AF4138">
        <f>(O4138*constantes!$B$4)+(LN(125)*constantes!$B$5)+(LN(22.5)*constantes!$B$8)+(F4138*constantes!$B$9)</f>
        <v>23.410565257696806</v>
      </c>
      <c r="AG4138">
        <f t="shared" si="907"/>
        <v>6.9930001122808005E-2</v>
      </c>
      <c r="AH4138">
        <f>(O4138*constantes!$D$4)+(LN(125)*constantes!$D$5)+(LN(22.5)*constantes!$D$8)+(F4138*constantes!$D$9)</f>
        <v>25.649917831214008</v>
      </c>
      <c r="AI4138">
        <f t="shared" si="908"/>
        <v>3.6173927347526003E-2</v>
      </c>
    </row>
    <row r="4139" spans="1:35" x14ac:dyDescent="0.25">
      <c r="A4139" s="11">
        <v>4138</v>
      </c>
      <c r="B4139">
        <v>0</v>
      </c>
      <c r="C4139">
        <v>38</v>
      </c>
      <c r="D4139">
        <v>0</v>
      </c>
      <c r="E4139">
        <v>0</v>
      </c>
      <c r="F4139">
        <v>0</v>
      </c>
      <c r="G4139">
        <v>99</v>
      </c>
      <c r="H4139">
        <v>27.16</v>
      </c>
      <c r="I4139">
        <f>IF(AND(B4139=1,E4139=0),V4139,IF(AND(B4139=1,E4139=1),W4139,IF(AND(B4139=0,E4139=0),X4139,IF(AND(B4139=0,E4139=1),Y4139,ERROR))))</f>
        <v>1.1736360914903154E-2</v>
      </c>
      <c r="K4139">
        <f t="shared" si="896"/>
        <v>2.0450275544260377E-2</v>
      </c>
      <c r="L4139">
        <f t="shared" si="897"/>
        <v>1.4155691081518817E-2</v>
      </c>
      <c r="M4139" s="22" t="str">
        <f t="shared" si="909"/>
        <v>OPTIMAL</v>
      </c>
      <c r="O4139">
        <f t="shared" si="898"/>
        <v>3.6375861597263857</v>
      </c>
      <c r="P4139">
        <f t="shared" si="899"/>
        <v>4.5951198501345898</v>
      </c>
      <c r="Q4139">
        <f t="shared" si="900"/>
        <v>3.3017453026904953</v>
      </c>
      <c r="R4139">
        <f>(O4139*constantes!$B$4)+(P4139*constantes!$B$5)+(D4139*constantes!$B$6)+(Q4139*constantes!$B$8)+(F4139*constantes!$B$9)</f>
        <v>22.46549976698347</v>
      </c>
      <c r="S4139" s="4">
        <f>(O4139*constantes!$B$4)+(P4139*constantes!$C$5)+(D4139*constantes!$B$6)+(Q4139*constantes!$B$8)+(F4139*constantes!$B$9)</f>
        <v>22.794694153047111</v>
      </c>
      <c r="T4139">
        <f>(O4139*constantes!$D$4)+(P4139*constantes!$D$5)+(D4139*constantes!$D$6)+(Q4139*constantes!$D$8)+(F4139*constantes!$D$9)</f>
        <v>24.511802435289283</v>
      </c>
      <c r="U4139">
        <f>(O4139*constantes!$D$4)+(P4139*constantes!$E$5)+(D4139*constantes!$D$6)+(Q4139*constantes!$D$8)+(F4139*constantes!$D$9)</f>
        <v>24.83235799603467</v>
      </c>
      <c r="V4139" s="5">
        <f t="shared" si="901"/>
        <v>2.7782414877229766E-2</v>
      </c>
      <c r="W4139" s="5">
        <f t="shared" si="902"/>
        <v>3.8403029733621752E-2</v>
      </c>
      <c r="X4139" s="6">
        <f t="shared" si="903"/>
        <v>1.1736360914903154E-2</v>
      </c>
      <c r="Y4139" s="6">
        <f t="shared" si="904"/>
        <v>1.6135501588499968E-2</v>
      </c>
      <c r="AA4139">
        <f>(O4139*constantes!$B$4)+(LN(110)*constantes!$B$5)+(LN(22)*constantes!$B$8)+(F4139*constantes!$B$9)</f>
        <v>22.493913054504919</v>
      </c>
      <c r="AB4139">
        <f t="shared" si="905"/>
        <v>2.8571578401445974E-2</v>
      </c>
      <c r="AC4139">
        <f>(O4139*constantes!$D$4)+(LN(110)*constantes!$D$5)+(LN(22)*constantes!$D$8)+(F4139*constantes!$D$9)</f>
        <v>24.700450251667263</v>
      </c>
      <c r="AD4139" s="7">
        <f t="shared" si="906"/>
        <v>1.4155691081518817E-2</v>
      </c>
      <c r="AF4139">
        <f>(O4139*constantes!$B$4)+(LN(125)*constantes!$B$5)+(LN(22.5)*constantes!$B$8)+(F4139*constantes!$B$9)</f>
        <v>22.748869991259316</v>
      </c>
      <c r="AG4139">
        <f t="shared" si="907"/>
        <v>3.6714933714987352E-2</v>
      </c>
      <c r="AH4139">
        <f>(O4139*constantes!$D$4)+(LN(125)*constantes!$D$5)+(LN(22.5)*constantes!$D$8)+(F4139*constantes!$D$9)</f>
        <v>25.071523268275495</v>
      </c>
      <c r="AI4139">
        <f t="shared" si="908"/>
        <v>2.0450275544260377E-2</v>
      </c>
    </row>
    <row r="4140" spans="1:35" x14ac:dyDescent="0.25">
      <c r="A4140" s="11">
        <v>4139</v>
      </c>
      <c r="B4140">
        <v>0</v>
      </c>
      <c r="C4140">
        <v>61</v>
      </c>
      <c r="D4140">
        <v>0</v>
      </c>
      <c r="E4140">
        <v>0</v>
      </c>
      <c r="F4140">
        <v>0</v>
      </c>
      <c r="G4140">
        <v>125.5</v>
      </c>
      <c r="H4140">
        <v>24.4</v>
      </c>
      <c r="I4140">
        <f>IF(AND(B4140=1,E4140=0),V4140,IF(AND(B4140=1,E4140=1),W4140,IF(AND(B4140=0,E4140=0),X4140,IF(AND(B4140=0,E4140=1),Y4140,ERROR))))</f>
        <v>7.5915263040375325E-2</v>
      </c>
      <c r="K4140">
        <f t="shared" si="896"/>
        <v>7.2164067569494672E-2</v>
      </c>
      <c r="L4140">
        <f t="shared" si="897"/>
        <v>5.0368025874669486E-2</v>
      </c>
      <c r="M4140" s="22" t="str">
        <f t="shared" si="909"/>
        <v>NORMAL</v>
      </c>
      <c r="O4140">
        <f t="shared" si="898"/>
        <v>4.1108738641733114</v>
      </c>
      <c r="P4140">
        <f t="shared" si="899"/>
        <v>4.832305758571839</v>
      </c>
      <c r="Q4140">
        <f t="shared" si="900"/>
        <v>3.1945831322991562</v>
      </c>
      <c r="R4140">
        <f>(O4140*constantes!$B$4)+(P4140*constantes!$B$5)+(D4140*constantes!$B$6)+(Q4140*constantes!$B$8)+(F4140*constantes!$B$9)</f>
        <v>24.293869340621203</v>
      </c>
      <c r="S4140" s="4">
        <f>(O4140*constantes!$B$4)+(P4140*constantes!$C$5)+(D4140*constantes!$B$6)+(Q4140*constantes!$B$8)+(F4140*constantes!$B$9)</f>
        <v>24.640055725165286</v>
      </c>
      <c r="T4140">
        <f>(O4140*constantes!$D$4)+(P4140*constantes!$D$5)+(D4140*constantes!$D$6)+(Q4140*constantes!$D$8)+(F4140*constantes!$D$9)</f>
        <v>26.412047363318329</v>
      </c>
      <c r="U4140">
        <f>(O4140*constantes!$D$4)+(P4140*constantes!$E$5)+(D4140*constantes!$D$6)+(Q4140*constantes!$D$8)+(F4140*constantes!$D$9)</f>
        <v>26.749149013036302</v>
      </c>
      <c r="V4140" s="5">
        <f t="shared" si="901"/>
        <v>0.160843154239935</v>
      </c>
      <c r="W4140" s="5">
        <f t="shared" si="902"/>
        <v>0.21955979715171858</v>
      </c>
      <c r="X4140" s="6">
        <f t="shared" si="903"/>
        <v>7.5915263040375325E-2</v>
      </c>
      <c r="Y4140" s="6">
        <f t="shared" si="904"/>
        <v>0.10470472515088713</v>
      </c>
      <c r="AA4140">
        <f>(O4140*constantes!$B$4)+(LN(110)*constantes!$B$5)+(LN(22)*constantes!$B$8)+(F4140*constantes!$B$9)</f>
        <v>23.967238746940023</v>
      </c>
      <c r="AB4140">
        <f t="shared" si="905"/>
        <v>0.11882079876600593</v>
      </c>
      <c r="AC4140">
        <f>(O4140*constantes!$D$4)+(LN(110)*constantes!$D$5)+(LN(22)*constantes!$D$8)+(F4140*constantes!$D$9)</f>
        <v>25.98829922560666</v>
      </c>
      <c r="AD4140" s="7">
        <f t="shared" si="906"/>
        <v>5.0368025874669486E-2</v>
      </c>
      <c r="AF4140">
        <f>(O4140*constantes!$B$4)+(LN(125)*constantes!$B$5)+(LN(22.5)*constantes!$B$8)+(F4140*constantes!$B$9)</f>
        <v>24.222195683694412</v>
      </c>
      <c r="AG4140">
        <f t="shared" si="907"/>
        <v>0.15060331820878059</v>
      </c>
      <c r="AH4140">
        <f>(O4140*constantes!$D$4)+(LN(125)*constantes!$D$5)+(LN(22.5)*constantes!$D$8)+(F4140*constantes!$D$9)</f>
        <v>26.359372242214892</v>
      </c>
      <c r="AI4140">
        <f t="shared" si="908"/>
        <v>7.2164067569494672E-2</v>
      </c>
    </row>
    <row r="4141" spans="1:35" x14ac:dyDescent="0.25">
      <c r="A4141" s="11">
        <v>4140</v>
      </c>
      <c r="B4141">
        <v>0</v>
      </c>
      <c r="C4141">
        <v>69</v>
      </c>
      <c r="D4141">
        <v>0</v>
      </c>
      <c r="E4141">
        <v>1</v>
      </c>
      <c r="F4141">
        <v>0</v>
      </c>
      <c r="G4141">
        <v>143</v>
      </c>
      <c r="H4141">
        <v>26.27</v>
      </c>
      <c r="I4141">
        <f>IF(AND(B4141=1,E4141=0),V4141,IF(AND(B4141=1,E4141=1),W4141,IF(AND(B4141=0,E4141=0),X4141,IF(AND(B4141=0,E4141=1),Y4141,ERROR))))</f>
        <v>0.20863678641234784</v>
      </c>
      <c r="K4141">
        <f t="shared" si="896"/>
        <v>9.9441573194200328E-2</v>
      </c>
      <c r="L4141">
        <f t="shared" si="897"/>
        <v>6.9720394263702357E-2</v>
      </c>
      <c r="M4141" s="22" t="str">
        <f t="shared" si="909"/>
        <v>Elevated Risk</v>
      </c>
      <c r="O4141">
        <f t="shared" si="898"/>
        <v>4.2341065045972597</v>
      </c>
      <c r="P4141">
        <f t="shared" si="899"/>
        <v>4.962844630259907</v>
      </c>
      <c r="Q4141">
        <f t="shared" si="900"/>
        <v>3.2684276036974484</v>
      </c>
      <c r="R4141">
        <f>(O4141*constantes!$B$4)+(P4141*constantes!$B$5)+(D4141*constantes!$B$6)+(Q4141*constantes!$B$8)+(F4141*constantes!$B$9)</f>
        <v>24.978189352636861</v>
      </c>
      <c r="S4141" s="4">
        <f>(O4141*constantes!$B$4)+(P4141*constantes!$C$5)+(D4141*constantes!$B$6)+(Q4141*constantes!$B$8)+(F4141*constantes!$B$9)</f>
        <v>25.333727541948683</v>
      </c>
      <c r="T4141">
        <f>(O4141*constantes!$D$4)+(P4141*constantes!$D$5)+(D4141*constantes!$D$6)+(Q4141*constantes!$D$8)+(F4141*constantes!$D$9)</f>
        <v>27.152319087759178</v>
      </c>
      <c r="U4141">
        <f>(O4141*constantes!$D$4)+(P4141*constantes!$E$5)+(D4141*constantes!$D$6)+(Q4141*constantes!$D$8)+(F4141*constantes!$D$9)</f>
        <v>27.49852712916611</v>
      </c>
      <c r="V4141" s="5">
        <f t="shared" si="901"/>
        <v>0.29364200373425264</v>
      </c>
      <c r="W4141" s="5">
        <f t="shared" si="902"/>
        <v>0.39107154133521871</v>
      </c>
      <c r="X4141" s="6">
        <f t="shared" si="903"/>
        <v>0.15254897865843542</v>
      </c>
      <c r="Y4141" s="6">
        <f t="shared" si="904"/>
        <v>0.20863678641234784</v>
      </c>
      <c r="AA4141">
        <f>(O4141*constantes!$B$4)+(LN(110)*constantes!$B$5)+(LN(22)*constantes!$B$8)+(F4141*constantes!$B$9)</f>
        <v>24.350857027274156</v>
      </c>
      <c r="AB4141">
        <f t="shared" si="905"/>
        <v>0.16942837071930628</v>
      </c>
      <c r="AC4141">
        <f>(O4141*constantes!$D$4)+(LN(110)*constantes!$D$5)+(LN(22)*constantes!$D$8)+(F4141*constantes!$D$9)</f>
        <v>26.323623866485054</v>
      </c>
      <c r="AD4141" s="7">
        <f t="shared" si="906"/>
        <v>6.9720394263702357E-2</v>
      </c>
      <c r="AF4141">
        <f>(O4141*constantes!$B$4)+(LN(125)*constantes!$B$5)+(LN(22.5)*constantes!$B$8)+(F4141*constantes!$B$9)</f>
        <v>24.605813964028549</v>
      </c>
      <c r="AG4141">
        <f t="shared" si="907"/>
        <v>0.21301996980244808</v>
      </c>
      <c r="AH4141">
        <f>(O4141*constantes!$D$4)+(LN(125)*constantes!$D$5)+(LN(22.5)*constantes!$D$8)+(F4141*constantes!$D$9)</f>
        <v>26.694696883093286</v>
      </c>
      <c r="AI4141">
        <f t="shared" si="908"/>
        <v>9.9441573194200328E-2</v>
      </c>
    </row>
    <row r="4142" spans="1:35" x14ac:dyDescent="0.25">
      <c r="A4142" s="11">
        <v>4141</v>
      </c>
      <c r="B4142">
        <v>1</v>
      </c>
      <c r="C4142">
        <v>62</v>
      </c>
      <c r="D4142">
        <v>0</v>
      </c>
      <c r="E4142">
        <v>1</v>
      </c>
      <c r="F4142">
        <v>0</v>
      </c>
      <c r="G4142">
        <v>135</v>
      </c>
      <c r="H4142">
        <v>24.88</v>
      </c>
      <c r="I4142">
        <f>IF(AND(B4142=1,E4142=0),V4142,IF(AND(B4142=1,E4142=1),W4142,IF(AND(B4142=0,E4142=0),X4142,IF(AND(B4142=0,E4142=1),Y4142,ERROR))))</f>
        <v>0.26273175320289111</v>
      </c>
      <c r="K4142">
        <f t="shared" si="896"/>
        <v>0.15777159470264646</v>
      </c>
      <c r="L4142">
        <f t="shared" si="897"/>
        <v>0.12458920296857934</v>
      </c>
      <c r="M4142" s="22" t="str">
        <f t="shared" si="909"/>
        <v>Elevated Risk</v>
      </c>
      <c r="O4142">
        <f t="shared" si="898"/>
        <v>4.1271343850450917</v>
      </c>
      <c r="P4142">
        <f t="shared" si="899"/>
        <v>4.9052747784384296</v>
      </c>
      <c r="Q4142">
        <f t="shared" si="900"/>
        <v>3.2140642678709788</v>
      </c>
      <c r="R4142">
        <f>(O4142*constantes!$B$4)+(P4142*constantes!$B$5)+(D4142*constantes!$B$6)+(Q4142*constantes!$B$8)+(F4142*constantes!$B$9)</f>
        <v>24.495295120895605</v>
      </c>
      <c r="S4142" s="4">
        <f>(O4142*constantes!$B$4)+(P4142*constantes!$C$5)+(D4142*constantes!$B$6)+(Q4142*constantes!$B$8)+(F4142*constantes!$B$9)</f>
        <v>24.846709006022934</v>
      </c>
      <c r="T4142">
        <f>(O4142*constantes!$D$4)+(P4142*constantes!$D$5)+(D4142*constantes!$D$6)+(Q4142*constantes!$D$8)+(F4142*constantes!$D$9)</f>
        <v>26.671508395080931</v>
      </c>
      <c r="U4142">
        <f>(O4142*constantes!$D$4)+(P4142*constantes!$E$5)+(D4142*constantes!$D$6)+(Q4142*constantes!$D$8)+(F4142*constantes!$D$9)</f>
        <v>27.013700363624796</v>
      </c>
      <c r="V4142" s="5">
        <f t="shared" si="901"/>
        <v>0.19304543028199839</v>
      </c>
      <c r="W4142" s="5">
        <f t="shared" si="902"/>
        <v>0.26273175320289111</v>
      </c>
      <c r="X4142" s="6">
        <f t="shared" si="903"/>
        <v>9.727689313811716E-2</v>
      </c>
      <c r="Y4142" s="6">
        <f t="shared" si="904"/>
        <v>0.13419625371038202</v>
      </c>
      <c r="AA4142">
        <f>(O4142*constantes!$B$4)+(LN(110)*constantes!$B$5)+(LN(22)*constantes!$B$8)+(F4142*constantes!$B$9)</f>
        <v>24.017857097993041</v>
      </c>
      <c r="AB4142">
        <f t="shared" si="905"/>
        <v>0.12458920296857934</v>
      </c>
      <c r="AC4142">
        <f>(O4142*constantes!$D$4)+(LN(110)*constantes!$D$5)+(LN(22)*constantes!$D$8)+(F4142*constantes!$D$9)</f>
        <v>26.032545241135235</v>
      </c>
      <c r="AD4142" s="7">
        <f t="shared" si="906"/>
        <v>5.2585681787711391E-2</v>
      </c>
      <c r="AF4142">
        <f>(O4142*constantes!$B$4)+(LN(125)*constantes!$B$5)+(LN(22.5)*constantes!$B$8)+(F4142*constantes!$B$9)</f>
        <v>24.27281403474743</v>
      </c>
      <c r="AG4142">
        <f t="shared" si="907"/>
        <v>0.15777159470264646</v>
      </c>
      <c r="AH4142">
        <f>(O4142*constantes!$D$4)+(LN(125)*constantes!$D$5)+(LN(22.5)*constantes!$D$8)+(F4142*constantes!$D$9)</f>
        <v>26.403618257743467</v>
      </c>
      <c r="AI4142">
        <f t="shared" si="908"/>
        <v>7.5302674960658122E-2</v>
      </c>
    </row>
    <row r="4143" spans="1:35" x14ac:dyDescent="0.25">
      <c r="A4143" s="11">
        <v>4142</v>
      </c>
      <c r="B4143">
        <v>0</v>
      </c>
      <c r="C4143">
        <v>56</v>
      </c>
      <c r="D4143">
        <v>1</v>
      </c>
      <c r="E4143">
        <v>0</v>
      </c>
      <c r="F4143">
        <v>0</v>
      </c>
      <c r="G4143">
        <v>112.5</v>
      </c>
      <c r="H4143">
        <v>24.99</v>
      </c>
      <c r="I4143">
        <f>IF(AND(B4143=1,E4143=0),V4143,IF(AND(B4143=1,E4143=1),W4143,IF(AND(B4143=0,E4143=0),X4143,IF(AND(B4143=0,E4143=1),Y4143,ERROR))))</f>
        <v>8.2806860906809554E-2</v>
      </c>
      <c r="K4143">
        <f t="shared" si="896"/>
        <v>5.7622826233415747E-2</v>
      </c>
      <c r="L4143">
        <f t="shared" si="897"/>
        <v>4.0123743463222783E-2</v>
      </c>
      <c r="M4143" s="22" t="str">
        <f t="shared" si="909"/>
        <v>Elevated Risk</v>
      </c>
      <c r="O4143">
        <f t="shared" si="898"/>
        <v>4.0253516907351496</v>
      </c>
      <c r="P4143">
        <f t="shared" si="899"/>
        <v>4.7229532216444747</v>
      </c>
      <c r="Q4143">
        <f t="shared" si="900"/>
        <v>3.2184757448468608</v>
      </c>
      <c r="R4143">
        <f>(O4143*constantes!$B$4)+(P4143*constantes!$B$5)+(D4143*constantes!$B$6)+(Q4143*constantes!$B$8)+(F4143*constantes!$B$9)</f>
        <v>24.553255877841369</v>
      </c>
      <c r="S4143" s="4">
        <f>(O4143*constantes!$B$4)+(P4143*constantes!$C$5)+(D4143*constantes!$B$6)+(Q4143*constantes!$B$8)+(F4143*constantes!$B$9)</f>
        <v>24.891608246639979</v>
      </c>
      <c r="T4143">
        <f>(O4143*constantes!$D$4)+(P4143*constantes!$D$5)+(D4143*constantes!$D$6)+(Q4143*constantes!$D$8)+(F4143*constantes!$D$9)</f>
        <v>26.502631796357612</v>
      </c>
      <c r="U4143">
        <f>(O4143*constantes!$D$4)+(P4143*constantes!$E$5)+(D4143*constantes!$D$6)+(Q4143*constantes!$D$8)+(F4143*constantes!$D$9)</f>
        <v>26.832105013099532</v>
      </c>
      <c r="V4143" s="5">
        <f t="shared" si="901"/>
        <v>0.20330800666237159</v>
      </c>
      <c r="W4143" s="5">
        <f t="shared" si="902"/>
        <v>0.27297964989671664</v>
      </c>
      <c r="X4143" s="6">
        <f t="shared" si="903"/>
        <v>8.2806860906809554E-2</v>
      </c>
      <c r="Y4143" s="6">
        <f t="shared" si="904"/>
        <v>0.11322862669061784</v>
      </c>
      <c r="AA4143">
        <f>(O4143*constantes!$B$4)+(LN(110)*constantes!$B$5)+(LN(22)*constantes!$B$8)+(F4143*constantes!$B$9)</f>
        <v>23.701011641913961</v>
      </c>
      <c r="AB4143">
        <f t="shared" si="905"/>
        <v>9.2378774865307212E-2</v>
      </c>
      <c r="AC4143">
        <f>(O4143*constantes!$D$4)+(LN(110)*constantes!$D$5)+(LN(22)*constantes!$D$8)+(F4143*constantes!$D$9)</f>
        <v>25.75558740512928</v>
      </c>
      <c r="AD4143" s="7">
        <f t="shared" si="906"/>
        <v>4.0123743463222783E-2</v>
      </c>
      <c r="AF4143">
        <f>(O4143*constantes!$B$4)+(LN(125)*constantes!$B$5)+(LN(22.5)*constantes!$B$8)+(F4143*constantes!$B$9)</f>
        <v>23.955968578668354</v>
      </c>
      <c r="AG4143">
        <f t="shared" si="907"/>
        <v>0.11757074595810224</v>
      </c>
      <c r="AH4143">
        <f>(O4143*constantes!$D$4)+(LN(125)*constantes!$D$5)+(LN(22.5)*constantes!$D$8)+(F4143*constantes!$D$9)</f>
        <v>26.126660421737512</v>
      </c>
      <c r="AI4143">
        <f t="shared" si="908"/>
        <v>5.7622826233415747E-2</v>
      </c>
    </row>
    <row r="4144" spans="1:35" x14ac:dyDescent="0.25">
      <c r="A4144" s="11">
        <v>4143</v>
      </c>
      <c r="B4144">
        <v>0</v>
      </c>
      <c r="C4144">
        <v>37</v>
      </c>
      <c r="D4144">
        <v>1</v>
      </c>
      <c r="E4144">
        <v>0</v>
      </c>
      <c r="F4144">
        <v>0</v>
      </c>
      <c r="G4144">
        <v>109</v>
      </c>
      <c r="H4144">
        <v>22.81</v>
      </c>
      <c r="I4144">
        <f>IF(AND(B4144=1,E4144=0),V4144,IF(AND(B4144=1,E4144=1),W4144,IF(AND(B4144=0,E4144=0),X4144,IF(AND(B4144=0,E4144=1),Y4144,ERROR))))</f>
        <v>2.4141986791493375E-2</v>
      </c>
      <c r="K4144">
        <f t="shared" ref="K4144:K4207" si="910">IF(B4144=1,AG4144,AI4144)</f>
        <v>1.903255478119692E-2</v>
      </c>
      <c r="L4144">
        <f t="shared" ref="L4144:L4207" si="911">IF(B4144=1,AB4144,AD4144)</f>
        <v>1.3171407582175831E-2</v>
      </c>
      <c r="M4144" s="22" t="str">
        <f t="shared" si="909"/>
        <v>Elevated Risk</v>
      </c>
      <c r="O4144">
        <f t="shared" ref="O4144:O4207" si="912">LN(C4144)</f>
        <v>3.6109179126442243</v>
      </c>
      <c r="P4144">
        <f t="shared" ref="P4144:P4207" si="913">LN(G4144)</f>
        <v>4.6913478822291435</v>
      </c>
      <c r="Q4144">
        <f t="shared" ref="Q4144:Q4207" si="914">LN(H4144)</f>
        <v>3.1271990362962967</v>
      </c>
      <c r="R4144">
        <f>(O4144*constantes!$B$4)+(P4144*constantes!$B$5)+(D4144*constantes!$B$6)+(Q4144*constantes!$B$8)+(F4144*constantes!$B$9)</f>
        <v>23.132148234715224</v>
      </c>
      <c r="S4144" s="4">
        <f>(O4144*constantes!$B$4)+(P4144*constantes!$C$5)+(D4144*constantes!$B$6)+(Q4144*constantes!$B$8)+(F4144*constantes!$B$9)</f>
        <v>23.468236396998119</v>
      </c>
      <c r="T4144">
        <f>(O4144*constantes!$D$4)+(P4144*constantes!$D$5)+(D4144*constantes!$D$6)+(Q4144*constantes!$D$8)+(F4144*constantes!$D$9)</f>
        <v>25.239360283266485</v>
      </c>
      <c r="U4144">
        <f>(O4144*constantes!$D$4)+(P4144*constantes!$E$5)+(D4144*constantes!$D$6)+(Q4144*constantes!$D$8)+(F4144*constantes!$D$9)</f>
        <v>25.56662871153079</v>
      </c>
      <c r="V4144" s="5">
        <f t="shared" ref="V4144:V4207" si="915">1-POWER(0.88431,EXP(R4144-23.9388))</f>
        <v>5.3399058805853716E-2</v>
      </c>
      <c r="W4144" s="5">
        <f t="shared" ref="W4144:W4207" si="916">1-POWER(0.88431,EXP(S4144-23.9388))</f>
        <v>7.3924238520863272E-2</v>
      </c>
      <c r="X4144" s="6">
        <f t="shared" ref="X4144:X4207" si="917">1-POWER(0.94833,EXP(T4144-26.0145))</f>
        <v>2.4141986791493375E-2</v>
      </c>
      <c r="Y4144" s="6">
        <f t="shared" ref="Y4144:Y4207" si="918">1-POWER(0.94833,EXP(U4144-26.0145))</f>
        <v>3.3331837819721266E-2</v>
      </c>
      <c r="AA4144">
        <f>(O4144*constantes!$B$4)+(LN(110)*constantes!$B$5)+(LN(22)*constantes!$B$8)+(F4144*constantes!$B$9)</f>
        <v>22.410895868068035</v>
      </c>
      <c r="AB4144">
        <f t="shared" ref="AB4144:AB4207" si="919">1-POWER(0.88431,EXP(AA4144-23.9388))</f>
        <v>2.6325671515684657E-2</v>
      </c>
      <c r="AC4144">
        <f>(O4144*constantes!$D$4)+(LN(110)*constantes!$D$5)+(LN(22)*constantes!$D$8)+(F4144*constantes!$D$9)</f>
        <v>24.627884084579406</v>
      </c>
      <c r="AD4144" s="7">
        <f t="shared" ref="AD4144:AD4207" si="920">1-POWER(0.94833,EXP(AC4144-26.0145))</f>
        <v>1.3171407582175831E-2</v>
      </c>
      <c r="AF4144">
        <f>(O4144*constantes!$B$4)+(LN(125)*constantes!$B$5)+(LN(22.5)*constantes!$B$8)+(F4144*constantes!$B$9)</f>
        <v>22.665852804822428</v>
      </c>
      <c r="AG4144">
        <f t="shared" ref="AG4144:AG4207" si="921">1-POWER(0.88431,EXP(AF4144-23.9388))</f>
        <v>3.3840132302612846E-2</v>
      </c>
      <c r="AH4144">
        <f>(O4144*constantes!$D$4)+(LN(125)*constantes!$D$5)+(LN(22.5)*constantes!$D$8)+(F4144*constantes!$D$9)</f>
        <v>24.998957101187639</v>
      </c>
      <c r="AI4144">
        <f t="shared" ref="AI4144:AI4207" si="922">1-POWER(0.94833,EXP(AH4144-26.0145))</f>
        <v>1.903255478119692E-2</v>
      </c>
    </row>
    <row r="4145" spans="1:35" x14ac:dyDescent="0.25">
      <c r="A4145" s="11">
        <v>4144</v>
      </c>
      <c r="B4145">
        <v>0</v>
      </c>
      <c r="C4145">
        <v>47</v>
      </c>
      <c r="D4145">
        <v>1</v>
      </c>
      <c r="E4145">
        <v>0</v>
      </c>
      <c r="F4145">
        <v>0</v>
      </c>
      <c r="G4145">
        <v>127.5</v>
      </c>
      <c r="H4145">
        <v>23.78</v>
      </c>
      <c r="I4145">
        <f>IF(AND(B4145=1,E4145=0),V4145,IF(AND(B4145=1,E4145=1),W4145,IF(AND(B4145=0,E4145=0),X4145,IF(AND(B4145=0,E4145=1),Y4145,ERROR))))</f>
        <v>7.1694077787198385E-2</v>
      </c>
      <c r="K4145">
        <f t="shared" si="910"/>
        <v>3.6173927347526003E-2</v>
      </c>
      <c r="L4145">
        <f t="shared" si="911"/>
        <v>2.5101986203356352E-2</v>
      </c>
      <c r="M4145" s="22" t="str">
        <f t="shared" si="909"/>
        <v>Elevated Risk</v>
      </c>
      <c r="O4145">
        <f t="shared" si="912"/>
        <v>3.8501476017100584</v>
      </c>
      <c r="P4145">
        <f t="shared" si="913"/>
        <v>4.8481163645984813</v>
      </c>
      <c r="Q4145">
        <f t="shared" si="914"/>
        <v>3.1688448912626357</v>
      </c>
      <c r="R4145">
        <f>(O4145*constantes!$B$4)+(P4145*constantes!$B$5)+(D4145*constantes!$B$6)+(Q4145*constantes!$B$8)+(F4145*constantes!$B$9)</f>
        <v>24.200694348304975</v>
      </c>
      <c r="S4145" s="4">
        <f>(O4145*constantes!$B$4)+(P4145*constantes!$C$5)+(D4145*constantes!$B$6)+(Q4145*constantes!$B$8)+(F4145*constantes!$B$9)</f>
        <v>24.548013404664811</v>
      </c>
      <c r="T4145">
        <f>(O4145*constantes!$D$4)+(P4145*constantes!$D$5)+(D4145*constantes!$D$6)+(Q4145*constantes!$D$8)+(F4145*constantes!$D$9)</f>
        <v>26.352588088385925</v>
      </c>
      <c r="U4145">
        <f>(O4145*constantes!$D$4)+(P4145*constantes!$E$5)+(D4145*constantes!$D$6)+(Q4145*constantes!$D$8)+(F4145*constantes!$D$9)</f>
        <v>26.690792685980316</v>
      </c>
      <c r="V4145" s="5">
        <f t="shared" si="915"/>
        <v>0.14764893497639131</v>
      </c>
      <c r="W4145" s="5">
        <f t="shared" si="916"/>
        <v>0.20236063210456889</v>
      </c>
      <c r="X4145" s="6">
        <f t="shared" si="917"/>
        <v>7.1694077787198385E-2</v>
      </c>
      <c r="Y4145" s="6">
        <f t="shared" si="918"/>
        <v>9.9073953908458079E-2</v>
      </c>
      <c r="AA4145">
        <f>(O4145*constantes!$B$4)+(LN(110)*constantes!$B$5)+(LN(22)*constantes!$B$8)+(F4145*constantes!$B$9)</f>
        <v>23.155608320942413</v>
      </c>
      <c r="AB4145">
        <f t="shared" si="919"/>
        <v>5.4631350702972536E-2</v>
      </c>
      <c r="AC4145">
        <f>(O4145*constantes!$D$4)+(LN(110)*constantes!$D$5)+(LN(22)*constantes!$D$8)+(F4145*constantes!$D$9)</f>
        <v>25.278844814605776</v>
      </c>
      <c r="AD4145" s="7">
        <f t="shared" si="920"/>
        <v>2.5101986203356352E-2</v>
      </c>
      <c r="AF4145">
        <f>(O4145*constantes!$B$4)+(LN(125)*constantes!$B$5)+(LN(22.5)*constantes!$B$8)+(F4145*constantes!$B$9)</f>
        <v>23.410565257696806</v>
      </c>
      <c r="AG4145">
        <f t="shared" si="921"/>
        <v>6.9930001122808005E-2</v>
      </c>
      <c r="AH4145">
        <f>(O4145*constantes!$D$4)+(LN(125)*constantes!$D$5)+(LN(22.5)*constantes!$D$8)+(F4145*constantes!$D$9)</f>
        <v>25.649917831214008</v>
      </c>
      <c r="AI4145">
        <f t="shared" si="922"/>
        <v>3.6173927347526003E-2</v>
      </c>
    </row>
    <row r="4146" spans="1:35" x14ac:dyDescent="0.25">
      <c r="A4146" s="11">
        <v>4145</v>
      </c>
      <c r="B4146">
        <v>1</v>
      </c>
      <c r="C4146">
        <v>65</v>
      </c>
      <c r="D4146">
        <v>1</v>
      </c>
      <c r="E4146">
        <v>0</v>
      </c>
      <c r="F4146">
        <v>0</v>
      </c>
      <c r="G4146">
        <v>118.5</v>
      </c>
      <c r="H4146">
        <v>24.3</v>
      </c>
      <c r="I4146">
        <f>IF(AND(B4146=1,E4146=0),V4146,IF(AND(B4146=1,E4146=1),W4146,IF(AND(B4146=0,E4146=0),X4146,IF(AND(B4146=0,E4146=1),Y4146,ERROR))))</f>
        <v>0.32246850626421042</v>
      </c>
      <c r="K4146">
        <f t="shared" si="910"/>
        <v>0.18037897763812694</v>
      </c>
      <c r="L4146">
        <f t="shared" si="911"/>
        <v>0.14285464759503463</v>
      </c>
      <c r="M4146" s="22" t="str">
        <f t="shared" si="909"/>
        <v>'&gt;30%</v>
      </c>
      <c r="O4146">
        <f t="shared" si="912"/>
        <v>4.1743872698956368</v>
      </c>
      <c r="P4146">
        <f t="shared" si="913"/>
        <v>4.7749129605751861</v>
      </c>
      <c r="Q4146">
        <f t="shared" si="914"/>
        <v>3.1904763503465028</v>
      </c>
      <c r="R4146">
        <f>(O4146*constantes!$B$4)+(P4146*constantes!$B$5)+(D4146*constantes!$B$6)+(Q4146*constantes!$B$8)+(F4146*constantes!$B$9)</f>
        <v>25.091390066862338</v>
      </c>
      <c r="S4146" s="4">
        <f>(O4146*constantes!$B$4)+(P4146*constantes!$C$5)+(D4146*constantes!$B$6)+(Q4146*constantes!$B$8)+(F4146*constantes!$B$9)</f>
        <v>25.433464831357945</v>
      </c>
      <c r="T4146">
        <f>(O4146*constantes!$D$4)+(P4146*constantes!$D$5)+(D4146*constantes!$D$6)+(Q4146*constantes!$D$8)+(F4146*constantes!$D$9)</f>
        <v>27.04001141854112</v>
      </c>
      <c r="U4146">
        <f>(O4146*constantes!$D$4)+(P4146*constantes!$E$5)+(D4146*constantes!$D$6)+(Q4146*constantes!$D$8)+(F4146*constantes!$D$9)</f>
        <v>27.373109346670844</v>
      </c>
      <c r="V4146" s="5">
        <f t="shared" si="915"/>
        <v>0.32246850626421042</v>
      </c>
      <c r="W4146" s="5">
        <f t="shared" si="916"/>
        <v>0.42194195549543323</v>
      </c>
      <c r="X4146" s="6">
        <f t="shared" si="917"/>
        <v>0.13751599830872641</v>
      </c>
      <c r="Y4146" s="6">
        <f t="shared" si="918"/>
        <v>0.18650578317418198</v>
      </c>
      <c r="AA4146">
        <f>(O4146*constantes!$B$4)+(LN(110)*constantes!$B$5)+(LN(22)*constantes!$B$8)+(F4146*constantes!$B$9)</f>
        <v>24.164953438417392</v>
      </c>
      <c r="AB4146">
        <f t="shared" si="919"/>
        <v>0.14285464759503463</v>
      </c>
      <c r="AC4146">
        <f>(O4146*constantes!$D$4)+(LN(110)*constantes!$D$5)+(LN(22)*constantes!$D$8)+(F4146*constantes!$D$9)</f>
        <v>26.16112364851551</v>
      </c>
      <c r="AD4146" s="7">
        <f t="shared" si="920"/>
        <v>5.9581907304813275E-2</v>
      </c>
      <c r="AF4146">
        <f>(O4146*constantes!$B$4)+(LN(125)*constantes!$B$5)+(LN(22.5)*constantes!$B$8)+(F4146*constantes!$B$9)</f>
        <v>24.419910375171785</v>
      </c>
      <c r="AG4146">
        <f t="shared" si="921"/>
        <v>0.18037897763812694</v>
      </c>
      <c r="AH4146">
        <f>(O4146*constantes!$D$4)+(LN(125)*constantes!$D$5)+(LN(22.5)*constantes!$D$8)+(F4146*constantes!$D$9)</f>
        <v>26.532196665123742</v>
      </c>
      <c r="AI4146">
        <f t="shared" si="922"/>
        <v>8.5182662382899066E-2</v>
      </c>
    </row>
    <row r="4147" spans="1:35" x14ac:dyDescent="0.25">
      <c r="A4147" s="11">
        <v>4146</v>
      </c>
      <c r="B4147">
        <v>1</v>
      </c>
      <c r="C4147">
        <v>39</v>
      </c>
      <c r="D4147">
        <v>1</v>
      </c>
      <c r="E4147">
        <v>0</v>
      </c>
      <c r="F4147">
        <v>0</v>
      </c>
      <c r="G4147">
        <v>136</v>
      </c>
      <c r="H4147">
        <v>19</v>
      </c>
      <c r="I4147">
        <f>IF(AND(B4147=1,E4147=0),V4147,IF(AND(B4147=1,E4147=1),W4147,IF(AND(B4147=0,E4147=0),X4147,IF(AND(B4147=0,E4147=1),Y4147,ERROR))))</f>
        <v>8.0864521692620817E-2</v>
      </c>
      <c r="K4147">
        <f t="shared" si="910"/>
        <v>3.974481175054656E-2</v>
      </c>
      <c r="L4147">
        <f t="shared" si="911"/>
        <v>3.0940270522043956E-2</v>
      </c>
      <c r="M4147" s="22" t="str">
        <f t="shared" si="909"/>
        <v>Elevated Risk</v>
      </c>
      <c r="O4147">
        <f t="shared" si="912"/>
        <v>3.6635616461296463</v>
      </c>
      <c r="P4147">
        <f t="shared" si="913"/>
        <v>4.9126548857360524</v>
      </c>
      <c r="Q4147">
        <f t="shared" si="914"/>
        <v>2.9444389791664403</v>
      </c>
      <c r="R4147">
        <f>(O4147*constantes!$B$4)+(P4147*constantes!$B$5)+(D4147*constantes!$B$6)+(Q4147*constantes!$B$8)+(F4147*constantes!$B$9)</f>
        <v>23.561681576880758</v>
      </c>
      <c r="S4147" s="4">
        <f>(O4147*constantes!$B$4)+(P4147*constantes!$C$5)+(D4147*constantes!$B$6)+(Q4147*constantes!$B$8)+(F4147*constantes!$B$9)</f>
        <v>23.913624172894892</v>
      </c>
      <c r="T4147">
        <f>(O4147*constantes!$D$4)+(P4147*constantes!$D$5)+(D4147*constantes!$D$6)+(Q4147*constantes!$D$8)+(F4147*constantes!$D$9)</f>
        <v>25.911688171168642</v>
      </c>
      <c r="U4147">
        <f>(O4147*constantes!$D$4)+(P4147*constantes!$E$5)+(D4147*constantes!$D$6)+(Q4147*constantes!$D$8)+(F4147*constantes!$D$9)</f>
        <v>26.254394975997585</v>
      </c>
      <c r="V4147" s="5">
        <f t="shared" si="915"/>
        <v>8.0864521692620817E-2</v>
      </c>
      <c r="W4147" s="5">
        <f t="shared" si="916"/>
        <v>0.11298282170070784</v>
      </c>
      <c r="X4147" s="6">
        <f t="shared" si="917"/>
        <v>4.6741640652896765E-2</v>
      </c>
      <c r="Y4147" s="6">
        <f t="shared" si="918"/>
        <v>6.5212607096097885E-2</v>
      </c>
      <c r="AA4147">
        <f>(O4147*constantes!$B$4)+(LN(110)*constantes!$B$5)+(LN(22)*constantes!$B$8)+(F4147*constantes!$B$9)</f>
        <v>22.574773704658814</v>
      </c>
      <c r="AB4147">
        <f t="shared" si="919"/>
        <v>3.0940270522043956E-2</v>
      </c>
      <c r="AC4147">
        <f>(O4147*constantes!$D$4)+(LN(110)*constantes!$D$5)+(LN(22)*constantes!$D$8)+(F4147*constantes!$D$9)</f>
        <v>24.771131368454586</v>
      </c>
      <c r="AD4147" s="7">
        <f t="shared" si="920"/>
        <v>1.5184528759381921E-2</v>
      </c>
      <c r="AF4147">
        <f>(O4147*constantes!$B$4)+(LN(125)*constantes!$B$5)+(LN(22.5)*constantes!$B$8)+(F4147*constantes!$B$9)</f>
        <v>22.829730641413207</v>
      </c>
      <c r="AG4147">
        <f t="shared" si="921"/>
        <v>3.974481175054656E-2</v>
      </c>
      <c r="AH4147">
        <f>(O4147*constantes!$D$4)+(LN(125)*constantes!$D$5)+(LN(22.5)*constantes!$D$8)+(F4147*constantes!$D$9)</f>
        <v>25.142204385062819</v>
      </c>
      <c r="AI4147">
        <f t="shared" si="922"/>
        <v>2.1931490638549711E-2</v>
      </c>
    </row>
    <row r="4148" spans="1:35" x14ac:dyDescent="0.25">
      <c r="A4148" s="11">
        <v>4147</v>
      </c>
      <c r="B4148">
        <v>0</v>
      </c>
      <c r="C4148">
        <v>44</v>
      </c>
      <c r="D4148">
        <v>0</v>
      </c>
      <c r="E4148">
        <v>0</v>
      </c>
      <c r="F4148">
        <v>0</v>
      </c>
      <c r="G4148">
        <v>130</v>
      </c>
      <c r="H4148">
        <v>25.74</v>
      </c>
      <c r="I4148">
        <f>IF(AND(B4148=1,E4148=0),V4148,IF(AND(B4148=1,E4148=1),W4148,IF(AND(B4148=0,E4148=0),X4148,IF(AND(B4148=0,E4148=1),Y4148,ERROR))))</f>
        <v>3.616068417227658E-2</v>
      </c>
      <c r="K4148">
        <f t="shared" si="910"/>
        <v>3.0321952038303235E-2</v>
      </c>
      <c r="L4148">
        <f t="shared" si="911"/>
        <v>2.102161003401426E-2</v>
      </c>
      <c r="M4148" s="22" t="str">
        <f t="shared" si="909"/>
        <v>Elevated Risk</v>
      </c>
      <c r="O4148">
        <f t="shared" si="912"/>
        <v>3.784189633918261</v>
      </c>
      <c r="P4148">
        <f t="shared" si="913"/>
        <v>4.8675344504555822</v>
      </c>
      <c r="Q4148">
        <f t="shared" si="914"/>
        <v>3.2480462021679806</v>
      </c>
      <c r="R4148">
        <f>(O4148*constantes!$B$4)+(P4148*constantes!$B$5)+(D4148*constantes!$B$6)+(Q4148*constantes!$B$8)+(F4148*constantes!$B$9)</f>
        <v>23.384650358846045</v>
      </c>
      <c r="S4148" s="4">
        <f>(O4148*constantes!$B$4)+(P4148*constantes!$C$5)+(D4148*constantes!$B$6)+(Q4148*constantes!$B$8)+(F4148*constantes!$B$9)</f>
        <v>23.73336052687668</v>
      </c>
      <c r="T4148">
        <f>(O4148*constantes!$D$4)+(P4148*constantes!$D$5)+(D4148*constantes!$D$6)+(Q4148*constantes!$D$8)+(F4148*constantes!$D$9)</f>
        <v>25.649544839055356</v>
      </c>
      <c r="U4148">
        <f>(O4148*constantes!$D$4)+(P4148*constantes!$E$5)+(D4148*constantes!$D$6)+(Q4148*constantes!$D$8)+(F4148*constantes!$D$9)</f>
        <v>25.989104042319138</v>
      </c>
      <c r="V4148" s="5">
        <f t="shared" si="915"/>
        <v>6.8203513955508388E-2</v>
      </c>
      <c r="W4148" s="5">
        <f t="shared" si="916"/>
        <v>9.5266563674519356E-2</v>
      </c>
      <c r="X4148" s="6">
        <f t="shared" si="917"/>
        <v>3.616068417227658E-2</v>
      </c>
      <c r="Y4148" s="6">
        <f t="shared" si="918"/>
        <v>5.0407539510186172E-2</v>
      </c>
      <c r="AA4148">
        <f>(O4148*constantes!$B$4)+(LN(110)*constantes!$B$5)+(LN(22)*constantes!$B$8)+(F4148*constantes!$B$9)</f>
        <v>22.95028380552526</v>
      </c>
      <c r="AB4148">
        <f t="shared" si="919"/>
        <v>4.4721443860098575E-2</v>
      </c>
      <c r="AC4148">
        <f>(O4148*constantes!$D$4)+(LN(110)*constantes!$D$5)+(LN(22)*constantes!$D$8)+(F4148*constantes!$D$9)</f>
        <v>25.099368567186549</v>
      </c>
      <c r="AD4148" s="7">
        <f t="shared" si="920"/>
        <v>2.102161003401426E-2</v>
      </c>
      <c r="AF4148">
        <f>(O4148*constantes!$B$4)+(LN(125)*constantes!$B$5)+(LN(22.5)*constantes!$B$8)+(F4148*constantes!$B$9)</f>
        <v>23.205240742279653</v>
      </c>
      <c r="AG4148">
        <f t="shared" si="921"/>
        <v>5.7330036913051163E-2</v>
      </c>
      <c r="AH4148">
        <f>(O4148*constantes!$D$4)+(LN(125)*constantes!$D$5)+(LN(22.5)*constantes!$D$8)+(F4148*constantes!$D$9)</f>
        <v>25.470441583794781</v>
      </c>
      <c r="AI4148">
        <f t="shared" si="922"/>
        <v>3.0321952038303235E-2</v>
      </c>
    </row>
    <row r="4149" spans="1:35" x14ac:dyDescent="0.25">
      <c r="A4149" s="11">
        <v>4148</v>
      </c>
      <c r="B4149">
        <v>1</v>
      </c>
      <c r="C4149">
        <v>57</v>
      </c>
      <c r="D4149">
        <v>0</v>
      </c>
      <c r="E4149">
        <v>0</v>
      </c>
      <c r="F4149">
        <v>0</v>
      </c>
      <c r="G4149">
        <v>133</v>
      </c>
      <c r="H4149">
        <v>29.02</v>
      </c>
      <c r="I4149">
        <f>IF(AND(B4149=1,E4149=0),V4149,IF(AND(B4149=1,E4149=1),W4149,IF(AND(B4149=0,E4149=0),X4149,IF(AND(B4149=0,E4149=1),Y4149,ERROR))))</f>
        <v>0.16591909442972474</v>
      </c>
      <c r="K4149">
        <f t="shared" si="910"/>
        <v>0.12380054983513455</v>
      </c>
      <c r="L4149">
        <f t="shared" si="911"/>
        <v>9.7348342413305922E-2</v>
      </c>
      <c r="M4149" s="22" t="str">
        <f t="shared" si="909"/>
        <v>Elevated Risk</v>
      </c>
      <c r="O4149">
        <f t="shared" si="912"/>
        <v>4.0430512678345503</v>
      </c>
      <c r="P4149">
        <f t="shared" si="913"/>
        <v>4.8903491282217537</v>
      </c>
      <c r="Q4149">
        <f t="shared" si="914"/>
        <v>3.3679852474560419</v>
      </c>
      <c r="R4149">
        <f>(O4149*constantes!$B$4)+(P4149*constantes!$B$5)+(D4149*constantes!$B$6)+(Q4149*constantes!$B$8)+(F4149*constantes!$B$9)</f>
        <v>24.327883400125582</v>
      </c>
      <c r="S4149" s="4">
        <f>(O4149*constantes!$B$4)+(P4149*constantes!$C$5)+(D4149*constantes!$B$6)+(Q4149*constantes!$B$8)+(F4149*constantes!$B$9)</f>
        <v>24.67822801167139</v>
      </c>
      <c r="T4149">
        <f>(O4149*constantes!$D$4)+(P4149*constantes!$D$5)+(D4149*constantes!$D$6)+(Q4149*constantes!$D$8)+(F4149*constantes!$D$9)</f>
        <v>26.479419937394713</v>
      </c>
      <c r="U4149">
        <f>(O4149*constantes!$D$4)+(P4149*constantes!$E$5)+(D4149*constantes!$D$6)+(Q4149*constantes!$D$8)+(F4149*constantes!$D$9)</f>
        <v>26.820570692579462</v>
      </c>
      <c r="V4149" s="5">
        <f t="shared" si="915"/>
        <v>0.16591909442972474</v>
      </c>
      <c r="W4149" s="5">
        <f t="shared" si="916"/>
        <v>0.22705152281900087</v>
      </c>
      <c r="X4149" s="6">
        <f t="shared" si="917"/>
        <v>8.0986021927634821E-2</v>
      </c>
      <c r="Y4149" s="6">
        <f t="shared" si="918"/>
        <v>0.11200572975286716</v>
      </c>
      <c r="AA4149">
        <f>(O4149*constantes!$B$4)+(LN(110)*constantes!$B$5)+(LN(22)*constantes!$B$8)+(F4149*constantes!$B$9)</f>
        <v>23.756109717441312</v>
      </c>
      <c r="AB4149">
        <f t="shared" si="919"/>
        <v>9.7348342413305922E-2</v>
      </c>
      <c r="AC4149">
        <f>(O4149*constantes!$D$4)+(LN(110)*constantes!$D$5)+(LN(22)*constantes!$D$8)+(F4149*constantes!$D$9)</f>
        <v>25.803749193387144</v>
      </c>
      <c r="AD4149" s="7">
        <f t="shared" si="920"/>
        <v>4.2061248414153263E-2</v>
      </c>
      <c r="AF4149">
        <f>(O4149*constantes!$B$4)+(LN(125)*constantes!$B$5)+(LN(22.5)*constantes!$B$8)+(F4149*constantes!$B$9)</f>
        <v>24.011066654195705</v>
      </c>
      <c r="AG4149">
        <f t="shared" si="921"/>
        <v>0.12380054983513455</v>
      </c>
      <c r="AH4149">
        <f>(O4149*constantes!$D$4)+(LN(125)*constantes!$D$5)+(LN(22.5)*constantes!$D$8)+(F4149*constantes!$D$9)</f>
        <v>26.174822209995376</v>
      </c>
      <c r="AI4149">
        <f t="shared" si="922"/>
        <v>6.0378388617794876E-2</v>
      </c>
    </row>
    <row r="4150" spans="1:35" x14ac:dyDescent="0.25">
      <c r="A4150" s="11">
        <v>4149</v>
      </c>
      <c r="B4150">
        <v>0</v>
      </c>
      <c r="C4150">
        <v>45</v>
      </c>
      <c r="D4150">
        <v>0</v>
      </c>
      <c r="E4150">
        <v>0</v>
      </c>
      <c r="F4150">
        <v>0</v>
      </c>
      <c r="G4150">
        <v>106</v>
      </c>
      <c r="H4150">
        <v>26.79</v>
      </c>
      <c r="I4150">
        <f>IF(AND(B4150=1,E4150=0),V4150,IF(AND(B4150=1,E4150=1),W4150,IF(AND(B4150=0,E4150=0),X4150,IF(AND(B4150=0,E4150=1),Y4150,ERROR))))</f>
        <v>2.2255481478401951E-2</v>
      </c>
      <c r="K4150">
        <f t="shared" si="910"/>
        <v>3.2202898660143586E-2</v>
      </c>
      <c r="L4150">
        <f t="shared" si="911"/>
        <v>2.2332293193086827E-2</v>
      </c>
      <c r="M4150" s="22" t="str">
        <f t="shared" si="909"/>
        <v>OPTIMAL</v>
      </c>
      <c r="O4150">
        <f t="shared" si="912"/>
        <v>3.8066624897703196</v>
      </c>
      <c r="P4150">
        <f t="shared" si="913"/>
        <v>4.6634390941120669</v>
      </c>
      <c r="Q4150">
        <f t="shared" si="914"/>
        <v>3.2880286835565173</v>
      </c>
      <c r="R4150">
        <f>(O4150*constantes!$B$4)+(P4150*constantes!$B$5)+(D4150*constantes!$B$6)+(Q4150*constantes!$B$8)+(F4150*constantes!$B$9)</f>
        <v>23.107691158323931</v>
      </c>
      <c r="S4150" s="4">
        <f>(O4150*constantes!$B$4)+(P4150*constantes!$C$5)+(D4150*constantes!$B$6)+(Q4150*constantes!$B$8)+(F4150*constantes!$B$9)</f>
        <v>23.441779935026119</v>
      </c>
      <c r="T4150">
        <f>(O4150*constantes!$D$4)+(P4150*constantes!$D$5)+(D4150*constantes!$D$6)+(Q4150*constantes!$D$8)+(F4150*constantes!$D$9)</f>
        <v>25.157034227726367</v>
      </c>
      <c r="U4150">
        <f>(O4150*constantes!$D$4)+(P4150*constantes!$E$5)+(D4150*constantes!$D$6)+(Q4150*constantes!$D$8)+(F4150*constantes!$D$9)</f>
        <v>25.482355738931624</v>
      </c>
      <c r="V4150" s="5">
        <f t="shared" si="915"/>
        <v>5.2143158716623228E-2</v>
      </c>
      <c r="W4150" s="5">
        <f t="shared" si="916"/>
        <v>7.2065414088778978E-2</v>
      </c>
      <c r="X4150" s="6">
        <f t="shared" si="917"/>
        <v>2.2255481478401951E-2</v>
      </c>
      <c r="Y4150" s="6">
        <f t="shared" si="918"/>
        <v>3.0679740715890524E-2</v>
      </c>
      <c r="AA4150">
        <f>(O4150*constantes!$B$4)+(LN(110)*constantes!$B$5)+(LN(22)*constantes!$B$8)+(F4150*constantes!$B$9)</f>
        <v>23.020240906878485</v>
      </c>
      <c r="AB4150">
        <f t="shared" si="919"/>
        <v>4.7883245315309741E-2</v>
      </c>
      <c r="AC4150">
        <f>(O4150*constantes!$D$4)+(LN(110)*constantes!$D$5)+(LN(22)*constantes!$D$8)+(F4150*constantes!$D$9)</f>
        <v>25.16051878105991</v>
      </c>
      <c r="AD4150" s="7">
        <f t="shared" si="920"/>
        <v>2.2332293193086827E-2</v>
      </c>
      <c r="AF4150">
        <f>(O4150*constantes!$B$4)+(LN(125)*constantes!$B$5)+(LN(22.5)*constantes!$B$8)+(F4150*constantes!$B$9)</f>
        <v>23.275197843632878</v>
      </c>
      <c r="AG4150">
        <f t="shared" si="921"/>
        <v>6.1354256697024101E-2</v>
      </c>
      <c r="AH4150">
        <f>(O4150*constantes!$D$4)+(LN(125)*constantes!$D$5)+(LN(22.5)*constantes!$D$8)+(F4150*constantes!$D$9)</f>
        <v>25.531591797668142</v>
      </c>
      <c r="AI4150">
        <f t="shared" si="922"/>
        <v>3.2202898660143586E-2</v>
      </c>
    </row>
    <row r="4151" spans="1:35" x14ac:dyDescent="0.25">
      <c r="A4151" s="11">
        <v>4150</v>
      </c>
      <c r="B4151">
        <v>0</v>
      </c>
      <c r="C4151">
        <v>62</v>
      </c>
      <c r="D4151">
        <v>0</v>
      </c>
      <c r="E4151">
        <v>1</v>
      </c>
      <c r="F4151">
        <v>0</v>
      </c>
      <c r="G4151">
        <v>180</v>
      </c>
      <c r="H4151">
        <v>35.159999999999997</v>
      </c>
      <c r="I4151">
        <f>IF(AND(B4151=1,E4151=0),V4151,IF(AND(B4151=1,E4151=1),W4151,IF(AND(B4151=0,E4151=0),X4151,IF(AND(B4151=0,E4151=1),Y4151,ERROR))))</f>
        <v>0.32571012162841551</v>
      </c>
      <c r="K4151">
        <f t="shared" si="910"/>
        <v>7.5302674960658122E-2</v>
      </c>
      <c r="L4151">
        <f t="shared" si="911"/>
        <v>5.2585681787711391E-2</v>
      </c>
      <c r="M4151" s="22" t="str">
        <f t="shared" si="909"/>
        <v>'&gt;30%</v>
      </c>
      <c r="O4151">
        <f t="shared" si="912"/>
        <v>4.1271343850450917</v>
      </c>
      <c r="P4151">
        <f t="shared" si="913"/>
        <v>5.1929568508902104</v>
      </c>
      <c r="Q4151">
        <f t="shared" si="914"/>
        <v>3.5599090728169762</v>
      </c>
      <c r="R4151">
        <f>(O4151*constantes!$B$4)+(P4151*constantes!$B$5)+(D4151*constantes!$B$6)+(Q4151*constantes!$B$8)+(F4151*constantes!$B$9)</f>
        <v>25.303143765876495</v>
      </c>
      <c r="S4151" s="4">
        <f>(O4151*constantes!$B$4)+(P4151*constantes!$C$5)+(D4151*constantes!$B$6)+(Q4151*constantes!$B$8)+(F4151*constantes!$B$9)</f>
        <v>25.67516719467427</v>
      </c>
      <c r="T4151">
        <f>(O4151*constantes!$D$4)+(P4151*constantes!$D$5)+(D4151*constantes!$D$6)+(Q4151*constantes!$D$8)+(F4151*constantes!$D$9)</f>
        <v>27.657545330029912</v>
      </c>
      <c r="U4151">
        <f>(O4151*constantes!$D$4)+(P4151*constantes!$E$5)+(D4151*constantes!$D$6)+(Q4151*constantes!$D$8)+(F4151*constantes!$D$9)</f>
        <v>28.019805999948012</v>
      </c>
      <c r="V4151" s="5">
        <f t="shared" si="915"/>
        <v>0.38190488252186605</v>
      </c>
      <c r="W4151" s="5">
        <f t="shared" si="916"/>
        <v>0.50238800063251809</v>
      </c>
      <c r="X4151" s="6">
        <f t="shared" si="917"/>
        <v>0.23991879441510511</v>
      </c>
      <c r="Y4151" s="6">
        <f t="shared" si="918"/>
        <v>0.32571012162841551</v>
      </c>
      <c r="AA4151">
        <f>(O4151*constantes!$B$4)+(LN(110)*constantes!$B$5)+(LN(22)*constantes!$B$8)+(F4151*constantes!$B$9)</f>
        <v>24.017857097993041</v>
      </c>
      <c r="AB4151">
        <f t="shared" si="919"/>
        <v>0.12458920296857934</v>
      </c>
      <c r="AC4151">
        <f>(O4151*constantes!$D$4)+(LN(110)*constantes!$D$5)+(LN(22)*constantes!$D$8)+(F4151*constantes!$D$9)</f>
        <v>26.032545241135235</v>
      </c>
      <c r="AD4151" s="7">
        <f t="shared" si="920"/>
        <v>5.2585681787711391E-2</v>
      </c>
      <c r="AF4151">
        <f>(O4151*constantes!$B$4)+(LN(125)*constantes!$B$5)+(LN(22.5)*constantes!$B$8)+(F4151*constantes!$B$9)</f>
        <v>24.27281403474743</v>
      </c>
      <c r="AG4151">
        <f t="shared" si="921"/>
        <v>0.15777159470264646</v>
      </c>
      <c r="AH4151">
        <f>(O4151*constantes!$D$4)+(LN(125)*constantes!$D$5)+(LN(22.5)*constantes!$D$8)+(F4151*constantes!$D$9)</f>
        <v>26.403618257743467</v>
      </c>
      <c r="AI4151">
        <f t="shared" si="922"/>
        <v>7.5302674960658122E-2</v>
      </c>
    </row>
    <row r="4152" spans="1:35" x14ac:dyDescent="0.25">
      <c r="A4152" s="11">
        <v>4151</v>
      </c>
      <c r="B4152">
        <v>0</v>
      </c>
      <c r="C4152">
        <v>38</v>
      </c>
      <c r="D4152">
        <v>1</v>
      </c>
      <c r="E4152">
        <v>0</v>
      </c>
      <c r="F4152">
        <v>0</v>
      </c>
      <c r="G4152">
        <v>101</v>
      </c>
      <c r="H4152">
        <v>21.83</v>
      </c>
      <c r="I4152">
        <f>IF(AND(B4152=1,E4152=0),V4152,IF(AND(B4152=1,E4152=1),W4152,IF(AND(B4152=0,E4152=0),X4152,IF(AND(B4152=0,E4152=1),Y4152,ERROR))))</f>
        <v>2.0521875883851681E-2</v>
      </c>
      <c r="K4152">
        <f t="shared" si="910"/>
        <v>2.0450275544260377E-2</v>
      </c>
      <c r="L4152">
        <f t="shared" si="911"/>
        <v>1.4155691081518817E-2</v>
      </c>
      <c r="M4152" s="22" t="str">
        <f t="shared" si="909"/>
        <v>NORMAL</v>
      </c>
      <c r="O4152">
        <f t="shared" si="912"/>
        <v>3.6375861597263857</v>
      </c>
      <c r="P4152">
        <f t="shared" si="913"/>
        <v>4.6151205168412597</v>
      </c>
      <c r="Q4152">
        <f t="shared" si="914"/>
        <v>3.0832851705618523</v>
      </c>
      <c r="R4152">
        <f>(O4152*constantes!$B$4)+(P4152*constantes!$B$5)+(D4152*constantes!$B$6)+(Q4152*constantes!$B$8)+(F4152*constantes!$B$9)</f>
        <v>23.038943964830057</v>
      </c>
      <c r="S4152" s="4">
        <f>(O4152*constantes!$B$4)+(P4152*constantes!$C$5)+(D4152*constantes!$B$6)+(Q4152*constantes!$B$8)+(F4152*constantes!$B$9)</f>
        <v>23.369571198656562</v>
      </c>
      <c r="T4152">
        <f>(O4152*constantes!$D$4)+(P4152*constantes!$D$5)+(D4152*constantes!$D$6)+(Q4152*constantes!$D$8)+(F4152*constantes!$D$9)</f>
        <v>25.075054768124375</v>
      </c>
      <c r="U4152">
        <f>(O4152*constantes!$D$4)+(P4152*constantes!$E$5)+(D4152*constantes!$D$6)+(Q4152*constantes!$D$8)+(F4152*constantes!$D$9)</f>
        <v>25.397005575379218</v>
      </c>
      <c r="V4152" s="5">
        <f t="shared" si="915"/>
        <v>4.8764830417502125E-2</v>
      </c>
      <c r="W4152" s="5">
        <f t="shared" si="916"/>
        <v>6.7217885003655775E-2</v>
      </c>
      <c r="X4152" s="6">
        <f t="shared" si="917"/>
        <v>2.0521875883851681E-2</v>
      </c>
      <c r="Y4152" s="6">
        <f t="shared" si="918"/>
        <v>2.8205601998941177E-2</v>
      </c>
      <c r="AA4152">
        <f>(O4152*constantes!$B$4)+(LN(110)*constantes!$B$5)+(LN(22)*constantes!$B$8)+(F4152*constantes!$B$9)</f>
        <v>22.493913054504919</v>
      </c>
      <c r="AB4152">
        <f t="shared" si="919"/>
        <v>2.8571578401445974E-2</v>
      </c>
      <c r="AC4152">
        <f>(O4152*constantes!$D$4)+(LN(110)*constantes!$D$5)+(LN(22)*constantes!$D$8)+(F4152*constantes!$D$9)</f>
        <v>24.700450251667263</v>
      </c>
      <c r="AD4152" s="7">
        <f t="shared" si="920"/>
        <v>1.4155691081518817E-2</v>
      </c>
      <c r="AF4152">
        <f>(O4152*constantes!$B$4)+(LN(125)*constantes!$B$5)+(LN(22.5)*constantes!$B$8)+(F4152*constantes!$B$9)</f>
        <v>22.748869991259316</v>
      </c>
      <c r="AG4152">
        <f t="shared" si="921"/>
        <v>3.6714933714987352E-2</v>
      </c>
      <c r="AH4152">
        <f>(O4152*constantes!$D$4)+(LN(125)*constantes!$D$5)+(LN(22.5)*constantes!$D$8)+(F4152*constantes!$D$9)</f>
        <v>25.071523268275495</v>
      </c>
      <c r="AI4152">
        <f t="shared" si="922"/>
        <v>2.0450275544260377E-2</v>
      </c>
    </row>
    <row r="4153" spans="1:35" x14ac:dyDescent="0.25">
      <c r="A4153" s="11">
        <v>4152</v>
      </c>
      <c r="B4153">
        <v>0</v>
      </c>
      <c r="C4153">
        <v>41</v>
      </c>
      <c r="D4153">
        <v>1</v>
      </c>
      <c r="E4153">
        <v>0</v>
      </c>
      <c r="F4153">
        <v>0</v>
      </c>
      <c r="G4153">
        <v>105</v>
      </c>
      <c r="H4153">
        <v>20.85</v>
      </c>
      <c r="I4153">
        <f>IF(AND(B4153=1,E4153=0),V4153,IF(AND(B4153=1,E4153=1),W4153,IF(AND(B4153=0,E4153=0),X4153,IF(AND(B4153=0,E4153=1),Y4153,ERROR))))</f>
        <v>2.7399263771966109E-2</v>
      </c>
      <c r="K4153">
        <f t="shared" si="910"/>
        <v>2.5088146116023613E-2</v>
      </c>
      <c r="L4153">
        <f t="shared" si="911"/>
        <v>1.7378724267438583E-2</v>
      </c>
      <c r="M4153" s="22" t="str">
        <f t="shared" si="909"/>
        <v>NORMAL</v>
      </c>
      <c r="O4153">
        <f t="shared" si="912"/>
        <v>3.713572066704308</v>
      </c>
      <c r="P4153">
        <f t="shared" si="913"/>
        <v>4.6539603501575231</v>
      </c>
      <c r="Q4153">
        <f t="shared" si="914"/>
        <v>3.0373539482448106</v>
      </c>
      <c r="R4153">
        <f>(O4153*constantes!$B$4)+(P4153*constantes!$B$5)+(D4153*constantes!$B$6)+(Q4153*constantes!$B$8)+(F4153*constantes!$B$9)</f>
        <v>23.311123156688101</v>
      </c>
      <c r="S4153" s="4">
        <f>(O4153*constantes!$B$4)+(P4153*constantes!$C$5)+(D4153*constantes!$B$6)+(Q4153*constantes!$B$8)+(F4153*constantes!$B$9)</f>
        <v>23.644532876173386</v>
      </c>
      <c r="T4153">
        <f>(O4153*constantes!$D$4)+(P4153*constantes!$D$5)+(D4153*constantes!$D$6)+(Q4153*constantes!$D$8)+(F4153*constantes!$D$9)</f>
        <v>25.367588358148851</v>
      </c>
      <c r="U4153">
        <f>(O4153*constantes!$D$4)+(P4153*constantes!$E$5)+(D4153*constantes!$D$6)+(Q4153*constantes!$D$8)+(F4153*constantes!$D$9)</f>
        <v>25.69224863217584</v>
      </c>
      <c r="V4153" s="5">
        <f t="shared" si="915"/>
        <v>6.3525683458911963E-2</v>
      </c>
      <c r="W4153" s="5">
        <f t="shared" si="916"/>
        <v>8.7534937565875937E-2</v>
      </c>
      <c r="X4153" s="6">
        <f t="shared" si="917"/>
        <v>2.7399263771966109E-2</v>
      </c>
      <c r="Y4153" s="6">
        <f t="shared" si="918"/>
        <v>3.7708210305231749E-2</v>
      </c>
      <c r="AA4153">
        <f>(O4153*constantes!$B$4)+(LN(110)*constantes!$B$5)+(LN(22)*constantes!$B$8)+(F4153*constantes!$B$9)</f>
        <v>22.730454143490913</v>
      </c>
      <c r="AB4153">
        <f t="shared" si="919"/>
        <v>3.6057212319339005E-2</v>
      </c>
      <c r="AC4153">
        <f>(O4153*constantes!$D$4)+(LN(110)*constantes!$D$5)+(LN(22)*constantes!$D$8)+(F4153*constantes!$D$9)</f>
        <v>24.907213223567677</v>
      </c>
      <c r="AD4153" s="7">
        <f t="shared" si="920"/>
        <v>1.7378724267438583E-2</v>
      </c>
      <c r="AF4153">
        <f>(O4153*constantes!$B$4)+(LN(125)*constantes!$B$5)+(LN(22.5)*constantes!$B$8)+(F4153*constantes!$B$9)</f>
        <v>22.985411080245306</v>
      </c>
      <c r="AG4153">
        <f t="shared" si="921"/>
        <v>4.62827295767122E-2</v>
      </c>
      <c r="AH4153">
        <f>(O4153*constantes!$D$4)+(LN(125)*constantes!$D$5)+(LN(22.5)*constantes!$D$8)+(F4153*constantes!$D$9)</f>
        <v>25.278286240175909</v>
      </c>
      <c r="AI4153">
        <f t="shared" si="922"/>
        <v>2.5088146116023613E-2</v>
      </c>
    </row>
    <row r="4154" spans="1:35" x14ac:dyDescent="0.25">
      <c r="A4154" s="11">
        <v>4153</v>
      </c>
      <c r="B4154">
        <v>1</v>
      </c>
      <c r="C4154">
        <v>41</v>
      </c>
      <c r="D4154">
        <v>1</v>
      </c>
      <c r="E4154">
        <v>0</v>
      </c>
      <c r="F4154">
        <v>0</v>
      </c>
      <c r="G4154">
        <v>125</v>
      </c>
      <c r="H4154">
        <v>27.13</v>
      </c>
      <c r="I4154">
        <f>IF(AND(B4154=1,E4154=0),V4154,IF(AND(B4154=1,E4154=1),W4154,IF(AND(B4154=0,E4154=0),X4154,IF(AND(B4154=0,E4154=1),Y4154,ERROR))))</f>
        <v>0.10573040760561492</v>
      </c>
      <c r="K4154">
        <f t="shared" si="910"/>
        <v>4.62827295767122E-2</v>
      </c>
      <c r="L4154">
        <f t="shared" si="911"/>
        <v>3.6057212319339005E-2</v>
      </c>
      <c r="M4154" s="22" t="str">
        <f t="shared" si="909"/>
        <v>Elevated Risk</v>
      </c>
      <c r="O4154">
        <f t="shared" si="912"/>
        <v>3.713572066704308</v>
      </c>
      <c r="P4154">
        <f t="shared" si="913"/>
        <v>4.8283137373023015</v>
      </c>
      <c r="Q4154">
        <f t="shared" si="914"/>
        <v>3.3006401266708405</v>
      </c>
      <c r="R4154">
        <f>(O4154*constantes!$B$4)+(P4154*constantes!$B$5)+(D4154*constantes!$B$6)+(Q4154*constantes!$B$8)+(F4154*constantes!$B$9)</f>
        <v>23.84328802178344</v>
      </c>
      <c r="S4154" s="4">
        <f>(O4154*constantes!$B$4)+(P4154*constantes!$C$5)+(D4154*constantes!$B$6)+(Q4154*constantes!$B$8)+(F4154*constantes!$B$9)</f>
        <v>24.189188417923777</v>
      </c>
      <c r="T4154">
        <f>(O4154*constantes!$D$4)+(P4154*constantes!$D$5)+(D4154*constantes!$D$6)+(Q4154*constantes!$D$8)+(F4154*constantes!$D$9)</f>
        <v>25.992633803102574</v>
      </c>
      <c r="U4154">
        <f>(O4154*constantes!$D$4)+(P4154*constantes!$E$5)+(D4154*constantes!$D$6)+(Q4154*constantes!$D$8)+(F4154*constantes!$D$9)</f>
        <v>26.329456969416785</v>
      </c>
      <c r="V4154" s="5">
        <f t="shared" si="915"/>
        <v>0.10573040760561492</v>
      </c>
      <c r="W4154" s="5">
        <f t="shared" si="916"/>
        <v>0.14608974006242137</v>
      </c>
      <c r="X4154" s="6">
        <f t="shared" si="917"/>
        <v>5.0581194786420758E-2</v>
      </c>
      <c r="Y4154" s="6">
        <f t="shared" si="918"/>
        <v>7.0113624739929215E-2</v>
      </c>
      <c r="AA4154">
        <f>(O4154*constantes!$B$4)+(LN(110)*constantes!$B$5)+(LN(22)*constantes!$B$8)+(F4154*constantes!$B$9)</f>
        <v>22.730454143490913</v>
      </c>
      <c r="AB4154">
        <f t="shared" si="919"/>
        <v>3.6057212319339005E-2</v>
      </c>
      <c r="AC4154">
        <f>(O4154*constantes!$D$4)+(LN(110)*constantes!$D$5)+(LN(22)*constantes!$D$8)+(F4154*constantes!$D$9)</f>
        <v>24.907213223567677</v>
      </c>
      <c r="AD4154" s="7">
        <f t="shared" si="920"/>
        <v>1.7378724267438583E-2</v>
      </c>
      <c r="AF4154">
        <f>(O4154*constantes!$B$4)+(LN(125)*constantes!$B$5)+(LN(22.5)*constantes!$B$8)+(F4154*constantes!$B$9)</f>
        <v>22.985411080245306</v>
      </c>
      <c r="AG4154">
        <f t="shared" si="921"/>
        <v>4.62827295767122E-2</v>
      </c>
      <c r="AH4154">
        <f>(O4154*constantes!$D$4)+(LN(125)*constantes!$D$5)+(LN(22.5)*constantes!$D$8)+(F4154*constantes!$D$9)</f>
        <v>25.278286240175909</v>
      </c>
      <c r="AI4154">
        <f t="shared" si="922"/>
        <v>2.5088146116023613E-2</v>
      </c>
    </row>
    <row r="4155" spans="1:35" x14ac:dyDescent="0.25">
      <c r="A4155" s="11">
        <v>4154</v>
      </c>
      <c r="B4155">
        <v>1</v>
      </c>
      <c r="C4155">
        <v>58</v>
      </c>
      <c r="D4155">
        <v>0</v>
      </c>
      <c r="E4155">
        <v>1</v>
      </c>
      <c r="F4155">
        <v>0</v>
      </c>
      <c r="G4155">
        <v>154.5</v>
      </c>
      <c r="H4155">
        <v>27.91</v>
      </c>
      <c r="I4155">
        <f>IF(AND(B4155=1,E4155=0),V4155,IF(AND(B4155=1,E4155=1),W4155,IF(AND(B4155=0,E4155=0),X4155,IF(AND(B4155=0,E4155=1),Y4155,ERROR))))</f>
        <v>0.2965926523991177</v>
      </c>
      <c r="K4155">
        <f t="shared" si="910"/>
        <v>0.1302191222428678</v>
      </c>
      <c r="L4155">
        <f t="shared" si="911"/>
        <v>0.10247681663833785</v>
      </c>
      <c r="M4155" s="22" t="str">
        <f t="shared" si="909"/>
        <v>Elevated Risk</v>
      </c>
      <c r="O4155">
        <f t="shared" si="912"/>
        <v>4.0604430105464191</v>
      </c>
      <c r="P4155">
        <f t="shared" si="913"/>
        <v>5.0401940963378005</v>
      </c>
      <c r="Q4155">
        <f t="shared" si="914"/>
        <v>3.328985047548231</v>
      </c>
      <c r="R4155">
        <f>(O4155*constantes!$B$4)+(P4155*constantes!$B$5)+(D4155*constantes!$B$6)+(Q4155*constantes!$B$8)+(F4155*constantes!$B$9)</f>
        <v>24.62907941448972</v>
      </c>
      <c r="S4155" s="4">
        <f>(O4155*constantes!$B$4)+(P4155*constantes!$C$5)+(D4155*constantes!$B$6)+(Q4155*constantes!$B$8)+(F4155*constantes!$B$9)</f>
        <v>24.990158919551359</v>
      </c>
      <c r="T4155">
        <f>(O4155*constantes!$D$4)+(P4155*constantes!$D$5)+(D4155*constantes!$D$6)+(Q4155*constantes!$D$8)+(F4155*constantes!$D$9)</f>
        <v>26.92830564379614</v>
      </c>
      <c r="U4155">
        <f>(O4155*constantes!$D$4)+(P4155*constantes!$E$5)+(D4155*constantes!$D$6)+(Q4155*constantes!$D$8)+(F4155*constantes!$D$9)</f>
        <v>27.279909583956666</v>
      </c>
      <c r="V4155" s="5">
        <f t="shared" si="915"/>
        <v>0.21744497412165831</v>
      </c>
      <c r="W4155" s="5">
        <f t="shared" si="916"/>
        <v>0.2965926523991177</v>
      </c>
      <c r="X4155" s="6">
        <f t="shared" si="917"/>
        <v>0.12392418719045695</v>
      </c>
      <c r="Y4155" s="6">
        <f t="shared" si="918"/>
        <v>0.17142487412722474</v>
      </c>
      <c r="AA4155">
        <f>(O4155*constantes!$B$4)+(LN(110)*constantes!$B$5)+(LN(22)*constantes!$B$8)+(F4155*constantes!$B$9)</f>
        <v>23.81024951683365</v>
      </c>
      <c r="AB4155">
        <f t="shared" si="919"/>
        <v>0.10247681663833785</v>
      </c>
      <c r="AC4155">
        <f>(O4155*constantes!$D$4)+(LN(110)*constantes!$D$5)+(LN(22)*constantes!$D$8)+(F4155*constantes!$D$9)</f>
        <v>25.851073342728132</v>
      </c>
      <c r="AD4155" s="7">
        <f t="shared" si="920"/>
        <v>4.4054054961770062E-2</v>
      </c>
      <c r="AF4155">
        <f>(O4155*constantes!$B$4)+(LN(125)*constantes!$B$5)+(LN(22.5)*constantes!$B$8)+(F4155*constantes!$B$9)</f>
        <v>24.065206453588043</v>
      </c>
      <c r="AG4155">
        <f t="shared" si="921"/>
        <v>0.1302191222428678</v>
      </c>
      <c r="AH4155">
        <f>(O4155*constantes!$D$4)+(LN(125)*constantes!$D$5)+(LN(22.5)*constantes!$D$8)+(F4155*constantes!$D$9)</f>
        <v>26.222146359336364</v>
      </c>
      <c r="AI4155">
        <f t="shared" si="922"/>
        <v>6.3209991046805025E-2</v>
      </c>
    </row>
    <row r="4156" spans="1:35" x14ac:dyDescent="0.25">
      <c r="A4156" s="11">
        <v>4155</v>
      </c>
      <c r="B4156">
        <v>0</v>
      </c>
      <c r="C4156">
        <v>54</v>
      </c>
      <c r="D4156">
        <v>0</v>
      </c>
      <c r="E4156">
        <v>1</v>
      </c>
      <c r="F4156">
        <v>0</v>
      </c>
      <c r="G4156">
        <v>210</v>
      </c>
      <c r="H4156">
        <v>31.98</v>
      </c>
      <c r="I4156">
        <f>IF(AND(B4156=1,E4156=0),V4156,IF(AND(B4156=1,E4156=1),W4156,IF(AND(B4156=0,E4156=0),X4156,IF(AND(B4156=0,E4156=1),Y4156,ERROR))))</f>
        <v>0.33105246413799083</v>
      </c>
      <c r="K4156">
        <f t="shared" si="910"/>
        <v>5.2338355969762884E-2</v>
      </c>
      <c r="L4156">
        <f t="shared" si="911"/>
        <v>3.6413005758055728E-2</v>
      </c>
      <c r="M4156" s="22" t="str">
        <f t="shared" si="909"/>
        <v>'&gt;30%</v>
      </c>
      <c r="O4156">
        <f t="shared" si="912"/>
        <v>3.9889840465642745</v>
      </c>
      <c r="P4156">
        <f t="shared" si="913"/>
        <v>5.3471075307174685</v>
      </c>
      <c r="Q4156">
        <f t="shared" si="914"/>
        <v>3.4651107074058083</v>
      </c>
      <c r="R4156">
        <f>(O4156*constantes!$B$4)+(P4156*constantes!$B$5)+(D4156*constantes!$B$6)+(Q4156*constantes!$B$8)+(F4156*constantes!$B$9)</f>
        <v>25.08389583118619</v>
      </c>
      <c r="S4156" s="4">
        <f>(O4156*constantes!$B$4)+(P4156*constantes!$C$5)+(D4156*constantes!$B$6)+(Q4156*constantes!$B$8)+(F4156*constantes!$B$9)</f>
        <v>25.466962614686789</v>
      </c>
      <c r="T4156">
        <f>(O4156*constantes!$D$4)+(P4156*constantes!$D$5)+(D4156*constantes!$D$6)+(Q4156*constantes!$D$8)+(F4156*constantes!$D$9)</f>
        <v>27.666774912976344</v>
      </c>
      <c r="U4156">
        <f>(O4156*constantes!$D$4)+(P4156*constantes!$E$5)+(D4156*constantes!$D$6)+(Q4156*constantes!$D$8)+(F4156*constantes!$D$9)</f>
        <v>28.039789134319197</v>
      </c>
      <c r="V4156" s="5">
        <f t="shared" si="915"/>
        <v>0.32049633163389202</v>
      </c>
      <c r="W4156" s="5">
        <f t="shared" si="916"/>
        <v>0.43263443887910435</v>
      </c>
      <c r="X4156" s="6">
        <f t="shared" si="917"/>
        <v>0.2418497347894546</v>
      </c>
      <c r="Y4156" s="6">
        <f t="shared" si="918"/>
        <v>0.33105246413799083</v>
      </c>
      <c r="AA4156">
        <f>(O4156*constantes!$B$4)+(LN(110)*constantes!$B$5)+(LN(22)*constantes!$B$8)+(F4156*constantes!$B$9)</f>
        <v>23.587800620315793</v>
      </c>
      <c r="AB4156">
        <f t="shared" si="919"/>
        <v>8.2913210367502876E-2</v>
      </c>
      <c r="AC4156">
        <f>(O4156*constantes!$D$4)+(LN(110)*constantes!$D$5)+(LN(22)*constantes!$D$8)+(F4156*constantes!$D$9)</f>
        <v>25.656628499605237</v>
      </c>
      <c r="AD4156" s="7">
        <f t="shared" si="920"/>
        <v>3.6413005758055728E-2</v>
      </c>
      <c r="AF4156">
        <f>(O4156*constantes!$B$4)+(LN(125)*constantes!$B$5)+(LN(22.5)*constantes!$B$8)+(F4156*constantes!$B$9)</f>
        <v>23.84275755707019</v>
      </c>
      <c r="AG4156">
        <f t="shared" si="921"/>
        <v>0.10567740925235103</v>
      </c>
      <c r="AH4156">
        <f>(O4156*constantes!$D$4)+(LN(125)*constantes!$D$5)+(LN(22.5)*constantes!$D$8)+(F4156*constantes!$D$9)</f>
        <v>26.027701516213469</v>
      </c>
      <c r="AI4156">
        <f t="shared" si="922"/>
        <v>5.2338355969762884E-2</v>
      </c>
    </row>
    <row r="4157" spans="1:35" x14ac:dyDescent="0.25">
      <c r="A4157" s="11">
        <v>4156</v>
      </c>
      <c r="B4157">
        <v>1</v>
      </c>
      <c r="C4157">
        <v>51</v>
      </c>
      <c r="D4157">
        <v>1</v>
      </c>
      <c r="E4157">
        <v>0</v>
      </c>
      <c r="F4157">
        <v>0</v>
      </c>
      <c r="G4157">
        <v>129.5</v>
      </c>
      <c r="H4157">
        <v>25.98</v>
      </c>
      <c r="I4157">
        <f>IF(AND(B4157=1,E4157=0),V4157,IF(AND(B4157=1,E4157=1),W4157,IF(AND(B4157=0,E4157=0),X4157,IF(AND(B4157=0,E4157=1),Y4157,ERROR))))</f>
        <v>0.20343811233173281</v>
      </c>
      <c r="K4157">
        <f t="shared" si="910"/>
        <v>8.9246869441510945E-2</v>
      </c>
      <c r="L4157">
        <f t="shared" si="911"/>
        <v>6.9883054652788434E-2</v>
      </c>
      <c r="M4157" s="22" t="str">
        <f t="shared" si="909"/>
        <v>Elevated Risk</v>
      </c>
      <c r="O4157">
        <f t="shared" si="912"/>
        <v>3.9318256327243257</v>
      </c>
      <c r="P4157">
        <f t="shared" si="913"/>
        <v>4.8636808811395928</v>
      </c>
      <c r="Q4157">
        <f t="shared" si="914"/>
        <v>3.2573270112424533</v>
      </c>
      <c r="R4157">
        <f>(O4157*constantes!$B$4)+(P4157*constantes!$B$5)+(D4157*constantes!$B$6)+(Q4157*constantes!$B$8)+(F4157*constantes!$B$9)</f>
        <v>24.553974185332635</v>
      </c>
      <c r="S4157" s="4">
        <f>(O4157*constantes!$B$4)+(P4157*constantes!$C$5)+(D4157*constantes!$B$6)+(Q4157*constantes!$B$8)+(F4157*constantes!$B$9)</f>
        <v>24.902408283657472</v>
      </c>
      <c r="T4157">
        <f>(O4157*constantes!$D$4)+(P4157*constantes!$D$5)+(D4157*constantes!$D$6)+(Q4157*constantes!$D$8)+(F4157*constantes!$D$9)</f>
        <v>26.663857796301258</v>
      </c>
      <c r="U4157">
        <f>(O4157*constantes!$D$4)+(P4157*constantes!$E$5)+(D4157*constantes!$D$6)+(Q4157*constantes!$D$8)+(F4157*constantes!$D$9)</f>
        <v>27.003148174569557</v>
      </c>
      <c r="V4157" s="5">
        <f t="shared" si="915"/>
        <v>0.20343811233173281</v>
      </c>
      <c r="W4157" s="5">
        <f t="shared" si="916"/>
        <v>0.27549203986321524</v>
      </c>
      <c r="X4157" s="6">
        <f t="shared" si="917"/>
        <v>9.6572521233331821E-2</v>
      </c>
      <c r="Y4157" s="6">
        <f t="shared" si="918"/>
        <v>0.13288569603843459</v>
      </c>
      <c r="AA4157">
        <f>(O4157*constantes!$B$4)+(LN(110)*constantes!$B$5)+(LN(22)*constantes!$B$8)+(F4157*constantes!$B$9)</f>
        <v>23.409868764368586</v>
      </c>
      <c r="AB4157">
        <f t="shared" si="919"/>
        <v>6.9883054652788434E-2</v>
      </c>
      <c r="AC4157">
        <f>(O4157*constantes!$D$4)+(LN(110)*constantes!$D$5)+(LN(22)*constantes!$D$8)+(F4157*constantes!$D$9)</f>
        <v>25.50109645445777</v>
      </c>
      <c r="AD4157" s="7">
        <f t="shared" si="920"/>
        <v>3.1250958582138333E-2</v>
      </c>
      <c r="AF4157">
        <f>(O4157*constantes!$B$4)+(LN(125)*constantes!$B$5)+(LN(22.5)*constantes!$B$8)+(F4157*constantes!$B$9)</f>
        <v>23.664825701122982</v>
      </c>
      <c r="AG4157">
        <f t="shared" si="921"/>
        <v>8.9246869441510945E-2</v>
      </c>
      <c r="AH4157">
        <f>(O4157*constantes!$D$4)+(LN(125)*constantes!$D$5)+(LN(22.5)*constantes!$D$8)+(F4157*constantes!$D$9)</f>
        <v>25.872169471066002</v>
      </c>
      <c r="AI4157">
        <f t="shared" si="922"/>
        <v>4.4971857043080821E-2</v>
      </c>
    </row>
    <row r="4158" spans="1:35" x14ac:dyDescent="0.25">
      <c r="A4158" s="11">
        <v>4157</v>
      </c>
      <c r="B4158">
        <v>1</v>
      </c>
      <c r="C4158">
        <v>52</v>
      </c>
      <c r="D4158">
        <v>0</v>
      </c>
      <c r="E4158">
        <v>0</v>
      </c>
      <c r="F4158">
        <v>0</v>
      </c>
      <c r="G4158">
        <v>107</v>
      </c>
      <c r="H4158">
        <v>25.64</v>
      </c>
      <c r="I4158">
        <f>IF(AND(B4158=1,E4158=0),V4158,IF(AND(B4158=1,E4158=1),W4158,IF(AND(B4158=0,E4158=0),X4158,IF(AND(B4158=0,E4158=1),Y4158,ERROR))))</f>
        <v>7.9231310875938932E-2</v>
      </c>
      <c r="K4158">
        <f t="shared" si="910"/>
        <v>9.453671546464415E-2</v>
      </c>
      <c r="L4158">
        <f t="shared" si="911"/>
        <v>7.4072320755760312E-2</v>
      </c>
      <c r="M4158" s="22" t="str">
        <f t="shared" si="909"/>
        <v>NORMAL</v>
      </c>
      <c r="O4158">
        <f t="shared" si="912"/>
        <v>3.9512437185814275</v>
      </c>
      <c r="P4158">
        <f t="shared" si="913"/>
        <v>4.6728288344619058</v>
      </c>
      <c r="Q4158">
        <f t="shared" si="914"/>
        <v>3.2441536320524693</v>
      </c>
      <c r="R4158">
        <f>(O4158*constantes!$B$4)+(P4158*constantes!$B$5)+(D4158*constantes!$B$6)+(Q4158*constantes!$B$8)+(F4158*constantes!$B$9)</f>
        <v>23.540402635311068</v>
      </c>
      <c r="S4158" s="4">
        <f>(O4158*constantes!$B$4)+(P4158*constantes!$C$5)+(D4158*constantes!$B$6)+(Q4158*constantes!$B$8)+(F4158*constantes!$B$9)</f>
        <v>23.875164093011918</v>
      </c>
      <c r="T4158">
        <f>(O4158*constantes!$D$4)+(P4158*constantes!$D$5)+(D4158*constantes!$D$6)+(Q4158*constantes!$D$8)+(F4158*constantes!$D$9)</f>
        <v>25.554431246453433</v>
      </c>
      <c r="U4158">
        <f>(O4158*constantes!$D$4)+(P4158*constantes!$E$5)+(D4158*constantes!$D$6)+(Q4158*constantes!$D$8)+(F4158*constantes!$D$9)</f>
        <v>25.880407785945494</v>
      </c>
      <c r="V4158" s="5">
        <f t="shared" si="915"/>
        <v>7.9231310875938932E-2</v>
      </c>
      <c r="W4158" s="5">
        <f t="shared" si="916"/>
        <v>0.10896133684509868</v>
      </c>
      <c r="X4158" s="6">
        <f t="shared" si="917"/>
        <v>3.2934472419972161E-2</v>
      </c>
      <c r="Y4158" s="6">
        <f t="shared" si="918"/>
        <v>4.5335316925189773E-2</v>
      </c>
      <c r="AA4158">
        <f>(O4158*constantes!$B$4)+(LN(110)*constantes!$B$5)+(LN(22)*constantes!$B$8)+(F4158*constantes!$B$9)</f>
        <v>23.470316488918311</v>
      </c>
      <c r="AB4158">
        <f t="shared" si="919"/>
        <v>7.4072320755760312E-2</v>
      </c>
      <c r="AC4158">
        <f>(O4158*constantes!$D$4)+(LN(110)*constantes!$D$5)+(LN(22)*constantes!$D$8)+(F4158*constantes!$D$9)</f>
        <v>25.553934425340952</v>
      </c>
      <c r="AD4158" s="7">
        <f t="shared" si="920"/>
        <v>3.291838619478793E-2</v>
      </c>
      <c r="AF4158">
        <f>(O4158*constantes!$B$4)+(LN(125)*constantes!$B$5)+(LN(22.5)*constantes!$B$8)+(F4158*constantes!$B$9)</f>
        <v>23.725273425672704</v>
      </c>
      <c r="AG4158">
        <f t="shared" si="921"/>
        <v>9.453671546464415E-2</v>
      </c>
      <c r="AH4158">
        <f>(O4158*constantes!$D$4)+(LN(125)*constantes!$D$5)+(LN(22.5)*constantes!$D$8)+(F4158*constantes!$D$9)</f>
        <v>25.925007441949184</v>
      </c>
      <c r="AI4158">
        <f t="shared" si="922"/>
        <v>4.7353292556453264E-2</v>
      </c>
    </row>
    <row r="4159" spans="1:35" x14ac:dyDescent="0.25">
      <c r="A4159" s="11">
        <v>4158</v>
      </c>
      <c r="B4159">
        <v>0</v>
      </c>
      <c r="C4159">
        <v>41</v>
      </c>
      <c r="D4159">
        <v>0</v>
      </c>
      <c r="E4159">
        <v>0</v>
      </c>
      <c r="F4159">
        <v>0</v>
      </c>
      <c r="G4159">
        <v>111</v>
      </c>
      <c r="H4159">
        <v>21.99</v>
      </c>
      <c r="I4159">
        <f>IF(AND(B4159=1,E4159=0),V4159,IF(AND(B4159=1,E4159=1),W4159,IF(AND(B4159=0,E4159=0),X4159,IF(AND(B4159=0,E4159=1),Y4159,ERROR))))</f>
        <v>1.781868083528626E-2</v>
      </c>
      <c r="K4159">
        <f t="shared" si="910"/>
        <v>2.5088146116023613E-2</v>
      </c>
      <c r="L4159">
        <f t="shared" si="911"/>
        <v>1.7378724267438583E-2</v>
      </c>
      <c r="M4159" s="22" t="str">
        <f t="shared" si="909"/>
        <v>OPTIMAL</v>
      </c>
      <c r="O4159">
        <f t="shared" si="912"/>
        <v>3.713572066704308</v>
      </c>
      <c r="P4159">
        <f t="shared" si="913"/>
        <v>4.7095302013123339</v>
      </c>
      <c r="Q4159">
        <f t="shared" si="914"/>
        <v>3.0905878045666699</v>
      </c>
      <c r="R4159">
        <f>(O4159*constantes!$B$4)+(P4159*constantes!$B$5)+(D4159*constantes!$B$6)+(Q4159*constantes!$B$8)+(F4159*constantes!$B$9)</f>
        <v>22.746881880444647</v>
      </c>
      <c r="S4159" s="4">
        <f>(O4159*constantes!$B$4)+(P4159*constantes!$C$5)+(D4159*constantes!$B$6)+(Q4159*constantes!$B$8)+(F4159*constantes!$B$9)</f>
        <v>23.084272624066664</v>
      </c>
      <c r="T4159">
        <f>(O4159*constantes!$D$4)+(P4159*constantes!$D$5)+(D4159*constantes!$D$6)+(Q4159*constantes!$D$8)+(F4159*constantes!$D$9)</f>
        <v>24.932437157205278</v>
      </c>
      <c r="U4159">
        <f>(O4159*constantes!$D$4)+(P4159*constantes!$E$5)+(D4159*constantes!$D$6)+(Q4159*constantes!$D$8)+(F4159*constantes!$D$9)</f>
        <v>25.260973984048828</v>
      </c>
      <c r="V4159" s="5">
        <f t="shared" si="915"/>
        <v>3.6643365543364448E-2</v>
      </c>
      <c r="W4159" s="5">
        <f t="shared" si="916"/>
        <v>5.0967529501081854E-2</v>
      </c>
      <c r="X4159" s="6">
        <f t="shared" si="917"/>
        <v>1.781868083528626E-2</v>
      </c>
      <c r="Y4159" s="6">
        <f t="shared" si="918"/>
        <v>2.4662906178127608E-2</v>
      </c>
      <c r="AA4159">
        <f>(O4159*constantes!$B$4)+(LN(110)*constantes!$B$5)+(LN(22)*constantes!$B$8)+(F4159*constantes!$B$9)</f>
        <v>22.730454143490913</v>
      </c>
      <c r="AB4159">
        <f t="shared" si="919"/>
        <v>3.6057212319339005E-2</v>
      </c>
      <c r="AC4159">
        <f>(O4159*constantes!$D$4)+(LN(110)*constantes!$D$5)+(LN(22)*constantes!$D$8)+(F4159*constantes!$D$9)</f>
        <v>24.907213223567677</v>
      </c>
      <c r="AD4159" s="7">
        <f t="shared" si="920"/>
        <v>1.7378724267438583E-2</v>
      </c>
      <c r="AF4159">
        <f>(O4159*constantes!$B$4)+(LN(125)*constantes!$B$5)+(LN(22.5)*constantes!$B$8)+(F4159*constantes!$B$9)</f>
        <v>22.985411080245306</v>
      </c>
      <c r="AG4159">
        <f t="shared" si="921"/>
        <v>4.62827295767122E-2</v>
      </c>
      <c r="AH4159">
        <f>(O4159*constantes!$D$4)+(LN(125)*constantes!$D$5)+(LN(22.5)*constantes!$D$8)+(F4159*constantes!$D$9)</f>
        <v>25.278286240175909</v>
      </c>
      <c r="AI4159">
        <f t="shared" si="922"/>
        <v>2.5088146116023613E-2</v>
      </c>
    </row>
    <row r="4160" spans="1:35" x14ac:dyDescent="0.25">
      <c r="A4160" s="11">
        <v>4159</v>
      </c>
      <c r="B4160">
        <v>0</v>
      </c>
      <c r="C4160">
        <v>52</v>
      </c>
      <c r="D4160">
        <v>1</v>
      </c>
      <c r="E4160">
        <v>0</v>
      </c>
      <c r="F4160">
        <v>0</v>
      </c>
      <c r="G4160">
        <v>121.5</v>
      </c>
      <c r="H4160">
        <v>20.78</v>
      </c>
      <c r="I4160">
        <f>IF(AND(B4160=1,E4160=0),V4160,IF(AND(B4160=1,E4160=1),W4160,IF(AND(B4160=0,E4160=0),X4160,IF(AND(B4160=0,E4160=1),Y4160,ERROR))))</f>
        <v>7.6729108178612337E-2</v>
      </c>
      <c r="K4160">
        <f t="shared" si="910"/>
        <v>4.7353292556453264E-2</v>
      </c>
      <c r="L4160">
        <f t="shared" si="911"/>
        <v>3.291838619478793E-2</v>
      </c>
      <c r="M4160" s="22" t="str">
        <f t="shared" si="909"/>
        <v>Elevated Risk</v>
      </c>
      <c r="O4160">
        <f t="shared" si="912"/>
        <v>3.9512437185814275</v>
      </c>
      <c r="P4160">
        <f t="shared" si="913"/>
        <v>4.7999142627806028</v>
      </c>
      <c r="Q4160">
        <f t="shared" si="914"/>
        <v>3.0339909856710814</v>
      </c>
      <c r="R4160">
        <f>(O4160*constantes!$B$4)+(P4160*constantes!$B$5)+(D4160*constantes!$B$6)+(Q4160*constantes!$B$8)+(F4160*constantes!$B$9)</f>
        <v>24.319075630504745</v>
      </c>
      <c r="S4160" s="4">
        <f>(O4160*constantes!$B$4)+(P4160*constantes!$C$5)+(D4160*constantes!$B$6)+(Q4160*constantes!$B$8)+(F4160*constantes!$B$9)</f>
        <v>24.662941488290347</v>
      </c>
      <c r="T4160">
        <f>(O4160*constantes!$D$4)+(P4160*constantes!$D$5)+(D4160*constantes!$D$6)+(Q4160*constantes!$D$8)+(F4160*constantes!$D$9)</f>
        <v>26.423145465662891</v>
      </c>
      <c r="U4160">
        <f>(O4160*constantes!$D$4)+(P4160*constantes!$E$5)+(D4160*constantes!$D$6)+(Q4160*constantes!$D$8)+(F4160*constantes!$D$9)</f>
        <v>26.757987484634466</v>
      </c>
      <c r="V4160" s="5">
        <f t="shared" si="915"/>
        <v>0.16459107238326287</v>
      </c>
      <c r="W4160" s="5">
        <f t="shared" si="916"/>
        <v>0.2240257083148659</v>
      </c>
      <c r="X4160" s="6">
        <f t="shared" si="917"/>
        <v>7.6729108178612337E-2</v>
      </c>
      <c r="Y4160" s="6">
        <f t="shared" si="918"/>
        <v>0.10558336870932883</v>
      </c>
      <c r="AA4160">
        <f>(O4160*constantes!$B$4)+(LN(110)*constantes!$B$5)+(LN(22)*constantes!$B$8)+(F4160*constantes!$B$9)</f>
        <v>23.470316488918311</v>
      </c>
      <c r="AB4160">
        <f t="shared" si="919"/>
        <v>7.4072320755760312E-2</v>
      </c>
      <c r="AC4160">
        <f>(O4160*constantes!$D$4)+(LN(110)*constantes!$D$5)+(LN(22)*constantes!$D$8)+(F4160*constantes!$D$9)</f>
        <v>25.553934425340952</v>
      </c>
      <c r="AD4160" s="7">
        <f t="shared" si="920"/>
        <v>3.291838619478793E-2</v>
      </c>
      <c r="AF4160">
        <f>(O4160*constantes!$B$4)+(LN(125)*constantes!$B$5)+(LN(22.5)*constantes!$B$8)+(F4160*constantes!$B$9)</f>
        <v>23.725273425672704</v>
      </c>
      <c r="AG4160">
        <f t="shared" si="921"/>
        <v>9.453671546464415E-2</v>
      </c>
      <c r="AH4160">
        <f>(O4160*constantes!$D$4)+(LN(125)*constantes!$D$5)+(LN(22.5)*constantes!$D$8)+(F4160*constantes!$D$9)</f>
        <v>25.925007441949184</v>
      </c>
      <c r="AI4160">
        <f t="shared" si="922"/>
        <v>4.7353292556453264E-2</v>
      </c>
    </row>
    <row r="4161" spans="1:35" x14ac:dyDescent="0.25">
      <c r="A4161" s="11">
        <v>4160</v>
      </c>
      <c r="B4161">
        <v>1</v>
      </c>
      <c r="C4161">
        <v>41</v>
      </c>
      <c r="D4161">
        <v>1</v>
      </c>
      <c r="E4161">
        <v>0</v>
      </c>
      <c r="F4161">
        <v>0</v>
      </c>
      <c r="G4161">
        <v>132.5</v>
      </c>
      <c r="H4161">
        <v>28.62</v>
      </c>
      <c r="I4161">
        <f>IF(AND(B4161=1,E4161=0),V4161,IF(AND(B4161=1,E4161=1),W4161,IF(AND(B4161=0,E4161=0),X4161,IF(AND(B4161=0,E4161=1),Y4161,ERROR))))</f>
        <v>0.12181228189385751</v>
      </c>
      <c r="K4161">
        <f t="shared" si="910"/>
        <v>4.62827295767122E-2</v>
      </c>
      <c r="L4161">
        <f t="shared" si="911"/>
        <v>3.6057212319339005E-2</v>
      </c>
      <c r="M4161" s="22" t="str">
        <f t="shared" si="909"/>
        <v>Elevated Risk</v>
      </c>
      <c r="O4161">
        <f t="shared" si="912"/>
        <v>3.713572066704308</v>
      </c>
      <c r="P4161">
        <f t="shared" si="913"/>
        <v>4.8865826454262766</v>
      </c>
      <c r="Q4161">
        <f t="shared" si="914"/>
        <v>3.3541057741283047</v>
      </c>
      <c r="R4161">
        <f>(O4161*constantes!$B$4)+(P4161*constantes!$B$5)+(D4161*constantes!$B$6)+(Q4161*constantes!$B$8)+(F4161*constantes!$B$9)</f>
        <v>23.993767469200918</v>
      </c>
      <c r="S4161" s="4">
        <f>(O4161*constantes!$B$4)+(P4161*constantes!$C$5)+(D4161*constantes!$B$6)+(Q4161*constantes!$B$8)+(F4161*constantes!$B$9)</f>
        <v>24.343842249919259</v>
      </c>
      <c r="T4161">
        <f>(O4161*constantes!$D$4)+(P4161*constantes!$D$5)+(D4161*constantes!$D$6)+(Q4161*constantes!$D$8)+(F4161*constantes!$D$9)</f>
        <v>26.183873309716216</v>
      </c>
      <c r="U4161">
        <f>(O4161*constantes!$D$4)+(P4161*constantes!$E$5)+(D4161*constantes!$D$6)+(Q4161*constantes!$D$8)+(F4161*constantes!$D$9)</f>
        <v>26.524761315061152</v>
      </c>
      <c r="V4161" s="5">
        <f t="shared" si="915"/>
        <v>0.12181228189385751</v>
      </c>
      <c r="W4161" s="5">
        <f t="shared" si="916"/>
        <v>0.16834985967475868</v>
      </c>
      <c r="X4161" s="6">
        <f t="shared" si="917"/>
        <v>6.0910292469939176E-2</v>
      </c>
      <c r="Y4161" s="6">
        <f t="shared" si="918"/>
        <v>8.4579122389356387E-2</v>
      </c>
      <c r="AA4161">
        <f>(O4161*constantes!$B$4)+(LN(110)*constantes!$B$5)+(LN(22)*constantes!$B$8)+(F4161*constantes!$B$9)</f>
        <v>22.730454143490913</v>
      </c>
      <c r="AB4161">
        <f t="shared" si="919"/>
        <v>3.6057212319339005E-2</v>
      </c>
      <c r="AC4161">
        <f>(O4161*constantes!$D$4)+(LN(110)*constantes!$D$5)+(LN(22)*constantes!$D$8)+(F4161*constantes!$D$9)</f>
        <v>24.907213223567677</v>
      </c>
      <c r="AD4161" s="7">
        <f t="shared" si="920"/>
        <v>1.7378724267438583E-2</v>
      </c>
      <c r="AF4161">
        <f>(O4161*constantes!$B$4)+(LN(125)*constantes!$B$5)+(LN(22.5)*constantes!$B$8)+(F4161*constantes!$B$9)</f>
        <v>22.985411080245306</v>
      </c>
      <c r="AG4161">
        <f t="shared" si="921"/>
        <v>4.62827295767122E-2</v>
      </c>
      <c r="AH4161">
        <f>(O4161*constantes!$D$4)+(LN(125)*constantes!$D$5)+(LN(22.5)*constantes!$D$8)+(F4161*constantes!$D$9)</f>
        <v>25.278286240175909</v>
      </c>
      <c r="AI4161">
        <f t="shared" si="922"/>
        <v>2.5088146116023613E-2</v>
      </c>
    </row>
    <row r="4162" spans="1:35" x14ac:dyDescent="0.25">
      <c r="A4162" s="11">
        <v>4161</v>
      </c>
      <c r="B4162">
        <v>0</v>
      </c>
      <c r="C4162">
        <v>54</v>
      </c>
      <c r="D4162">
        <v>0</v>
      </c>
      <c r="E4162">
        <v>0</v>
      </c>
      <c r="F4162">
        <v>0</v>
      </c>
      <c r="G4162">
        <v>137.5</v>
      </c>
      <c r="H4162">
        <v>25.43</v>
      </c>
      <c r="I4162">
        <f>IF(AND(B4162=1,E4162=0),V4162,IF(AND(B4162=1,E4162=1),W4162,IF(AND(B4162=0,E4162=0),X4162,IF(AND(B4162=0,E4162=1),Y4162,ERROR))))</f>
        <v>7.2095474264551429E-2</v>
      </c>
      <c r="K4162">
        <f t="shared" si="910"/>
        <v>5.2338355969762884E-2</v>
      </c>
      <c r="L4162">
        <f t="shared" si="911"/>
        <v>3.6413005758055728E-2</v>
      </c>
      <c r="M4162" s="22" t="str">
        <f t="shared" si="909"/>
        <v>Elevated Risk</v>
      </c>
      <c r="O4162">
        <f t="shared" si="912"/>
        <v>3.9889840465642745</v>
      </c>
      <c r="P4162">
        <f t="shared" si="913"/>
        <v>4.9236239171066263</v>
      </c>
      <c r="Q4162">
        <f t="shared" si="914"/>
        <v>3.2359295794340284</v>
      </c>
      <c r="R4162">
        <f>(O4162*constantes!$B$4)+(P4162*constantes!$B$5)+(D4162*constantes!$B$6)+(Q4162*constantes!$B$8)+(F4162*constantes!$B$9)</f>
        <v>24.116611926426799</v>
      </c>
      <c r="S4162" s="4">
        <f>(O4162*constantes!$B$4)+(P4162*constantes!$C$5)+(D4162*constantes!$B$6)+(Q4162*constantes!$B$8)+(F4162*constantes!$B$9)</f>
        <v>24.469340343848319</v>
      </c>
      <c r="T4162">
        <f>(O4162*constantes!$D$4)+(P4162*constantes!$D$5)+(D4162*constantes!$D$6)+(Q4162*constantes!$D$8)+(F4162*constantes!$D$9)</f>
        <v>26.358384769738699</v>
      </c>
      <c r="U4162">
        <f>(O4162*constantes!$D$4)+(P4162*constantes!$E$5)+(D4162*constantes!$D$6)+(Q4162*constantes!$D$8)+(F4162*constantes!$D$9)</f>
        <v>26.70185677419606</v>
      </c>
      <c r="V4162" s="5">
        <f t="shared" si="915"/>
        <v>0.13659661816846591</v>
      </c>
      <c r="W4162" s="5">
        <f t="shared" si="916"/>
        <v>0.18859871593784006</v>
      </c>
      <c r="X4162" s="6">
        <f t="shared" si="917"/>
        <v>7.2095474264551429E-2</v>
      </c>
      <c r="Y4162" s="6">
        <f t="shared" si="918"/>
        <v>0.1001190962986096</v>
      </c>
      <c r="AA4162">
        <f>(O4162*constantes!$B$4)+(LN(110)*constantes!$B$5)+(LN(22)*constantes!$B$8)+(F4162*constantes!$B$9)</f>
        <v>23.587800620315793</v>
      </c>
      <c r="AB4162">
        <f t="shared" si="919"/>
        <v>8.2913210367502876E-2</v>
      </c>
      <c r="AC4162">
        <f>(O4162*constantes!$D$4)+(LN(110)*constantes!$D$5)+(LN(22)*constantes!$D$8)+(F4162*constantes!$D$9)</f>
        <v>25.656628499605237</v>
      </c>
      <c r="AD4162" s="7">
        <f t="shared" si="920"/>
        <v>3.6413005758055728E-2</v>
      </c>
      <c r="AF4162">
        <f>(O4162*constantes!$B$4)+(LN(125)*constantes!$B$5)+(LN(22.5)*constantes!$B$8)+(F4162*constantes!$B$9)</f>
        <v>23.84275755707019</v>
      </c>
      <c r="AG4162">
        <f t="shared" si="921"/>
        <v>0.10567740925235103</v>
      </c>
      <c r="AH4162">
        <f>(O4162*constantes!$D$4)+(LN(125)*constantes!$D$5)+(LN(22.5)*constantes!$D$8)+(F4162*constantes!$D$9)</f>
        <v>26.027701516213469</v>
      </c>
      <c r="AI4162">
        <f t="shared" si="922"/>
        <v>5.2338355969762884E-2</v>
      </c>
    </row>
    <row r="4163" spans="1:35" x14ac:dyDescent="0.25">
      <c r="A4163" s="11">
        <v>4162</v>
      </c>
      <c r="B4163">
        <v>1</v>
      </c>
      <c r="C4163">
        <v>43</v>
      </c>
      <c r="D4163">
        <v>0</v>
      </c>
      <c r="E4163">
        <v>1</v>
      </c>
      <c r="F4163">
        <v>0</v>
      </c>
      <c r="G4163">
        <v>129</v>
      </c>
      <c r="H4163">
        <v>26.64</v>
      </c>
      <c r="I4163">
        <f>IF(AND(B4163=1,E4163=0),V4163,IF(AND(B4163=1,E4163=1),W4163,IF(AND(B4163=0,E4163=0),X4163,IF(AND(B4163=0,E4163=1),Y4163,ERROR))))</f>
        <v>9.0045179265484054E-2</v>
      </c>
      <c r="K4163">
        <f t="shared" si="910"/>
        <v>5.3478442485207722E-2</v>
      </c>
      <c r="L4163">
        <f t="shared" si="911"/>
        <v>4.169811677585733E-2</v>
      </c>
      <c r="M4163" s="22" t="str">
        <f t="shared" ref="M4163:M4220" si="923">_xlfn.IFS(I4163&lt;=(L4163*1.05),"OPTIMAL",I4163&lt;=(K4163*1.1),"NORMAL",I4163&lt;=0.3,"Elevated Risk",I4163&gt;0.3,"'&gt;30%")</f>
        <v>Elevated Risk</v>
      </c>
      <c r="O4163">
        <f t="shared" si="912"/>
        <v>3.7612001156935624</v>
      </c>
      <c r="P4163">
        <f t="shared" si="913"/>
        <v>4.8598124043616719</v>
      </c>
      <c r="Q4163">
        <f t="shared" si="914"/>
        <v>3.2824138456721883</v>
      </c>
      <c r="R4163">
        <f>(O4163*constantes!$B$4)+(P4163*constantes!$B$5)+(D4163*constantes!$B$6)+(Q4163*constantes!$B$8)+(F4163*constantes!$B$9)</f>
        <v>23.326005531666226</v>
      </c>
      <c r="S4163" s="4">
        <f>(O4163*constantes!$B$4)+(P4163*constantes!$C$5)+(D4163*constantes!$B$6)+(Q4163*constantes!$B$8)+(F4163*constantes!$B$9)</f>
        <v>23.674162492314693</v>
      </c>
      <c r="T4163">
        <f>(O4163*constantes!$D$4)+(P4163*constantes!$D$5)+(D4163*constantes!$D$6)+(Q4163*constantes!$D$8)+(F4163*constantes!$D$9)</f>
        <v>25.582837787763179</v>
      </c>
      <c r="U4163">
        <f>(O4163*constantes!$D$4)+(P4163*constantes!$E$5)+(D4163*constantes!$D$6)+(Q4163*constantes!$D$8)+(F4163*constantes!$D$9)</f>
        <v>25.921858301091451</v>
      </c>
      <c r="V4163" s="5">
        <f t="shared" si="915"/>
        <v>6.4446797872261929E-2</v>
      </c>
      <c r="W4163" s="5">
        <f t="shared" si="916"/>
        <v>9.0045179265484054E-2</v>
      </c>
      <c r="X4163" s="6">
        <f t="shared" si="917"/>
        <v>3.3867190105035028E-2</v>
      </c>
      <c r="Y4163" s="6">
        <f t="shared" si="918"/>
        <v>4.7207976001573448E-2</v>
      </c>
      <c r="AA4163">
        <f>(O4163*constantes!$B$4)+(LN(110)*constantes!$B$5)+(LN(22)*constantes!$B$8)+(F4163*constantes!$B$9)</f>
        <v>22.8787183548725</v>
      </c>
      <c r="AB4163">
        <f t="shared" si="919"/>
        <v>4.169811677585733E-2</v>
      </c>
      <c r="AC4163">
        <f>(O4163*constantes!$D$4)+(LN(110)*constantes!$D$5)+(LN(22)*constantes!$D$8)+(F4163*constantes!$D$9)</f>
        <v>25.036812478830871</v>
      </c>
      <c r="AD4163" s="7">
        <f t="shared" si="920"/>
        <v>1.975954812069991E-2</v>
      </c>
      <c r="AF4163">
        <f>(O4163*constantes!$B$4)+(LN(125)*constantes!$B$5)+(LN(22.5)*constantes!$B$8)+(F4163*constantes!$B$9)</f>
        <v>23.133675291626897</v>
      </c>
      <c r="AG4163">
        <f t="shared" si="921"/>
        <v>5.3478442485207722E-2</v>
      </c>
      <c r="AH4163">
        <f>(O4163*constantes!$D$4)+(LN(125)*constantes!$D$5)+(LN(22.5)*constantes!$D$8)+(F4163*constantes!$D$9)</f>
        <v>25.407885495439103</v>
      </c>
      <c r="AI4163">
        <f t="shared" si="922"/>
        <v>2.8509711637591306E-2</v>
      </c>
    </row>
    <row r="4164" spans="1:35" x14ac:dyDescent="0.25">
      <c r="A4164" s="11">
        <v>4163</v>
      </c>
      <c r="B4164">
        <v>1</v>
      </c>
      <c r="C4164">
        <v>38</v>
      </c>
      <c r="D4164">
        <v>0</v>
      </c>
      <c r="E4164">
        <v>0</v>
      </c>
      <c r="F4164">
        <v>0</v>
      </c>
      <c r="G4164">
        <v>121</v>
      </c>
      <c r="H4164">
        <v>25.85</v>
      </c>
      <c r="I4164">
        <f>IF(AND(B4164=1,E4164=0),V4164,IF(AND(B4164=1,E4164=1),W4164,IF(AND(B4164=0,E4164=0),X4164,IF(AND(B4164=0,E4164=1),Y4164,ERROR))))</f>
        <v>3.8549236087931371E-2</v>
      </c>
      <c r="K4164">
        <f t="shared" si="910"/>
        <v>3.6714933714987352E-2</v>
      </c>
      <c r="L4164">
        <f t="shared" si="911"/>
        <v>2.8571578401445974E-2</v>
      </c>
      <c r="M4164" s="22" t="str">
        <f t="shared" si="923"/>
        <v>NORMAL</v>
      </c>
      <c r="O4164">
        <f t="shared" si="912"/>
        <v>3.6375861597263857</v>
      </c>
      <c r="P4164">
        <f t="shared" si="913"/>
        <v>4.7957905455967413</v>
      </c>
      <c r="Q4164">
        <f t="shared" si="914"/>
        <v>3.2523106009544382</v>
      </c>
      <c r="R4164">
        <f>(O4164*constantes!$B$4)+(P4164*constantes!$B$5)+(D4164*constantes!$B$6)+(Q4164*constantes!$B$8)+(F4164*constantes!$B$9)</f>
        <v>22.798569612226103</v>
      </c>
      <c r="S4164" s="4">
        <f>(O4164*constantes!$B$4)+(P4164*constantes!$C$5)+(D4164*constantes!$B$6)+(Q4164*constantes!$B$8)+(F4164*constantes!$B$9)</f>
        <v>23.142140046912655</v>
      </c>
      <c r="T4164">
        <f>(O4164*constantes!$D$4)+(P4164*constantes!$D$5)+(D4164*constantes!$D$6)+(Q4164*constantes!$D$8)+(F4164*constantes!$D$9)</f>
        <v>25.05099754999916</v>
      </c>
      <c r="U4164">
        <f>(O4164*constantes!$D$4)+(P4164*constantes!$E$5)+(D4164*constantes!$D$6)+(Q4164*constantes!$D$8)+(F4164*constantes!$D$9)</f>
        <v>25.38555189845999</v>
      </c>
      <c r="V4164" s="5">
        <f t="shared" si="915"/>
        <v>3.8549236087931371E-2</v>
      </c>
      <c r="W4164" s="5">
        <f t="shared" si="916"/>
        <v>5.3920564047976294E-2</v>
      </c>
      <c r="X4164" s="6">
        <f t="shared" si="917"/>
        <v>2.0038988788449452E-2</v>
      </c>
      <c r="Y4164" s="6">
        <f t="shared" si="918"/>
        <v>2.7888908841684712E-2</v>
      </c>
      <c r="AA4164">
        <f>(O4164*constantes!$B$4)+(LN(110)*constantes!$B$5)+(LN(22)*constantes!$B$8)+(F4164*constantes!$B$9)</f>
        <v>22.493913054504919</v>
      </c>
      <c r="AB4164">
        <f t="shared" si="919"/>
        <v>2.8571578401445974E-2</v>
      </c>
      <c r="AC4164">
        <f>(O4164*constantes!$D$4)+(LN(110)*constantes!$D$5)+(LN(22)*constantes!$D$8)+(F4164*constantes!$D$9)</f>
        <v>24.700450251667263</v>
      </c>
      <c r="AD4164" s="7">
        <f t="shared" si="920"/>
        <v>1.4155691081518817E-2</v>
      </c>
      <c r="AF4164">
        <f>(O4164*constantes!$B$4)+(LN(125)*constantes!$B$5)+(LN(22.5)*constantes!$B$8)+(F4164*constantes!$B$9)</f>
        <v>22.748869991259316</v>
      </c>
      <c r="AG4164">
        <f t="shared" si="921"/>
        <v>3.6714933714987352E-2</v>
      </c>
      <c r="AH4164">
        <f>(O4164*constantes!$D$4)+(LN(125)*constantes!$D$5)+(LN(22.5)*constantes!$D$8)+(F4164*constantes!$D$9)</f>
        <v>25.071523268275495</v>
      </c>
      <c r="AI4164">
        <f t="shared" si="922"/>
        <v>2.0450275544260377E-2</v>
      </c>
    </row>
    <row r="4165" spans="1:35" x14ac:dyDescent="0.25">
      <c r="A4165" s="11">
        <v>4164</v>
      </c>
      <c r="B4165">
        <v>1</v>
      </c>
      <c r="C4165">
        <v>65</v>
      </c>
      <c r="D4165">
        <v>0</v>
      </c>
      <c r="E4165">
        <v>1</v>
      </c>
      <c r="F4165">
        <v>0</v>
      </c>
      <c r="G4165">
        <v>157</v>
      </c>
      <c r="H4165">
        <v>26.36</v>
      </c>
      <c r="I4165">
        <f>IF(AND(B4165=1,E4165=0),V4165,IF(AND(B4165=1,E4165=1),W4165,IF(AND(B4165=0,E4165=0),X4165,IF(AND(B4165=0,E4165=1),Y4165,ERROR))))</f>
        <v>0.39009537392430116</v>
      </c>
      <c r="K4165">
        <f t="shared" si="910"/>
        <v>0.18037897763812694</v>
      </c>
      <c r="L4165">
        <f t="shared" si="911"/>
        <v>0.14285464759503463</v>
      </c>
      <c r="M4165" s="22" t="str">
        <f t="shared" si="923"/>
        <v>'&gt;30%</v>
      </c>
      <c r="O4165">
        <f t="shared" si="912"/>
        <v>4.1743872698956368</v>
      </c>
      <c r="P4165">
        <f t="shared" si="913"/>
        <v>5.0562458053483077</v>
      </c>
      <c r="Q4165">
        <f t="shared" si="914"/>
        <v>3.2718477096343066</v>
      </c>
      <c r="R4165">
        <f>(O4165*constantes!$B$4)+(P4165*constantes!$B$5)+(D4165*constantes!$B$6)+(Q4165*constantes!$B$8)+(F4165*constantes!$B$9)</f>
        <v>24.968263773046651</v>
      </c>
      <c r="S4165" s="4">
        <f>(O4165*constantes!$B$4)+(P4165*constantes!$C$5)+(D4165*constantes!$B$6)+(Q4165*constantes!$B$8)+(F4165*constantes!$B$9)</f>
        <v>25.330493222541804</v>
      </c>
      <c r="T4165">
        <f>(O4165*constantes!$D$4)+(P4165*constantes!$D$5)+(D4165*constantes!$D$6)+(Q4165*constantes!$D$8)+(F4165*constantes!$D$9)</f>
        <v>27.254296498367772</v>
      </c>
      <c r="U4165">
        <f>(O4165*constantes!$D$4)+(P4165*constantes!$E$5)+(D4165*constantes!$D$6)+(Q4165*constantes!$D$8)+(F4165*constantes!$D$9)</f>
        <v>27.607020205748867</v>
      </c>
      <c r="V4165" s="5">
        <f t="shared" si="915"/>
        <v>0.29121263135025788</v>
      </c>
      <c r="W4165" s="5">
        <f t="shared" si="916"/>
        <v>0.39009537392430116</v>
      </c>
      <c r="X4165" s="6">
        <f t="shared" si="917"/>
        <v>0.16747534743554715</v>
      </c>
      <c r="Y4165" s="6">
        <f t="shared" si="918"/>
        <v>0.22957562090194694</v>
      </c>
      <c r="AA4165">
        <f>(O4165*constantes!$B$4)+(LN(110)*constantes!$B$5)+(LN(22)*constantes!$B$8)+(F4165*constantes!$B$9)</f>
        <v>24.164953438417392</v>
      </c>
      <c r="AB4165">
        <f t="shared" si="919"/>
        <v>0.14285464759503463</v>
      </c>
      <c r="AC4165">
        <f>(O4165*constantes!$D$4)+(LN(110)*constantes!$D$5)+(LN(22)*constantes!$D$8)+(F4165*constantes!$D$9)</f>
        <v>26.16112364851551</v>
      </c>
      <c r="AD4165" s="7">
        <f t="shared" si="920"/>
        <v>5.9581907304813275E-2</v>
      </c>
      <c r="AF4165">
        <f>(O4165*constantes!$B$4)+(LN(125)*constantes!$B$5)+(LN(22.5)*constantes!$B$8)+(F4165*constantes!$B$9)</f>
        <v>24.419910375171785</v>
      </c>
      <c r="AG4165">
        <f t="shared" si="921"/>
        <v>0.18037897763812694</v>
      </c>
      <c r="AH4165">
        <f>(O4165*constantes!$D$4)+(LN(125)*constantes!$D$5)+(LN(22.5)*constantes!$D$8)+(F4165*constantes!$D$9)</f>
        <v>26.532196665123742</v>
      </c>
      <c r="AI4165">
        <f t="shared" si="922"/>
        <v>8.5182662382899066E-2</v>
      </c>
    </row>
    <row r="4166" spans="1:35" x14ac:dyDescent="0.25">
      <c r="A4166" s="11">
        <v>4165</v>
      </c>
      <c r="B4166">
        <v>0</v>
      </c>
      <c r="C4166">
        <v>37</v>
      </c>
      <c r="D4166">
        <v>0</v>
      </c>
      <c r="E4166">
        <v>0</v>
      </c>
      <c r="F4166">
        <v>0</v>
      </c>
      <c r="G4166">
        <v>118.5</v>
      </c>
      <c r="H4166">
        <v>25.09</v>
      </c>
      <c r="I4166">
        <f>IF(AND(B4166=1,E4166=0),V4166,IF(AND(B4166=1,E4166=1),W4166,IF(AND(B4166=0,E4166=0),X4166,IF(AND(B4166=0,E4166=1),Y4166,ERROR))))</f>
        <v>1.7331157703552202E-2</v>
      </c>
      <c r="K4166">
        <f t="shared" si="910"/>
        <v>1.903255478119692E-2</v>
      </c>
      <c r="L4166">
        <f t="shared" si="911"/>
        <v>1.3171407582175831E-2</v>
      </c>
      <c r="M4166" s="22" t="str">
        <f t="shared" si="923"/>
        <v>NORMAL</v>
      </c>
      <c r="O4166">
        <f t="shared" si="912"/>
        <v>3.6109179126442243</v>
      </c>
      <c r="P4166">
        <f t="shared" si="913"/>
        <v>4.7749129605751861</v>
      </c>
      <c r="Q4166">
        <f t="shared" si="914"/>
        <v>3.222469360378331</v>
      </c>
      <c r="R4166">
        <f>(O4166*constantes!$B$4)+(P4166*constantes!$B$5)+(D4166*constantes!$B$6)+(Q4166*constantes!$B$8)+(F4166*constantes!$B$9)</f>
        <v>22.653165595075912</v>
      </c>
      <c r="S4166" s="4">
        <f>(O4166*constantes!$B$4)+(P4166*constantes!$C$5)+(D4166*constantes!$B$6)+(Q4166*constantes!$B$8)+(F4166*constantes!$B$9)</f>
        <v>22.995240359571518</v>
      </c>
      <c r="T4166">
        <f>(O4166*constantes!$D$4)+(P4166*constantes!$D$5)+(D4166*constantes!$D$6)+(Q4166*constantes!$D$8)+(F4166*constantes!$D$9)</f>
        <v>24.904448280983789</v>
      </c>
      <c r="U4166">
        <f>(O4166*constantes!$D$4)+(P4166*constantes!$E$5)+(D4166*constantes!$D$6)+(Q4166*constantes!$D$8)+(F4166*constantes!$D$9)</f>
        <v>25.237546209113514</v>
      </c>
      <c r="V4166" s="5">
        <f t="shared" si="915"/>
        <v>3.3420717850770942E-2</v>
      </c>
      <c r="W4166" s="5">
        <f t="shared" si="916"/>
        <v>4.6729047511462896E-2</v>
      </c>
      <c r="X4166" s="6">
        <f t="shared" si="917"/>
        <v>1.7331157703552202E-2</v>
      </c>
      <c r="Y4166" s="6">
        <f t="shared" si="918"/>
        <v>2.4098762656675432E-2</v>
      </c>
      <c r="AA4166">
        <f>(O4166*constantes!$B$4)+(LN(110)*constantes!$B$5)+(LN(22)*constantes!$B$8)+(F4166*constantes!$B$9)</f>
        <v>22.410895868068035</v>
      </c>
      <c r="AB4166">
        <f t="shared" si="919"/>
        <v>2.6325671515684657E-2</v>
      </c>
      <c r="AC4166">
        <f>(O4166*constantes!$D$4)+(LN(110)*constantes!$D$5)+(LN(22)*constantes!$D$8)+(F4166*constantes!$D$9)</f>
        <v>24.627884084579406</v>
      </c>
      <c r="AD4166" s="7">
        <f t="shared" si="920"/>
        <v>1.3171407582175831E-2</v>
      </c>
      <c r="AF4166">
        <f>(O4166*constantes!$B$4)+(LN(125)*constantes!$B$5)+(LN(22.5)*constantes!$B$8)+(F4166*constantes!$B$9)</f>
        <v>22.665852804822428</v>
      </c>
      <c r="AG4166">
        <f t="shared" si="921"/>
        <v>3.3840132302612846E-2</v>
      </c>
      <c r="AH4166">
        <f>(O4166*constantes!$D$4)+(LN(125)*constantes!$D$5)+(LN(22.5)*constantes!$D$8)+(F4166*constantes!$D$9)</f>
        <v>24.998957101187639</v>
      </c>
      <c r="AI4166">
        <f t="shared" si="922"/>
        <v>1.903255478119692E-2</v>
      </c>
    </row>
    <row r="4167" spans="1:35" x14ac:dyDescent="0.25">
      <c r="A4167" s="11">
        <v>4166</v>
      </c>
      <c r="B4167">
        <v>1</v>
      </c>
      <c r="C4167">
        <v>44</v>
      </c>
      <c r="D4167">
        <v>1</v>
      </c>
      <c r="E4167">
        <v>0</v>
      </c>
      <c r="F4167">
        <v>0</v>
      </c>
      <c r="G4167">
        <v>137.5</v>
      </c>
      <c r="H4167">
        <v>30.03</v>
      </c>
      <c r="I4167">
        <f>IF(AND(B4167=1,E4167=0),V4167,IF(AND(B4167=1,E4167=1),W4167,IF(AND(B4167=0,E4167=0),X4167,IF(AND(B4167=0,E4167=1),Y4167,ERROR))))</f>
        <v>0.16479568787649346</v>
      </c>
      <c r="K4167">
        <f t="shared" si="910"/>
        <v>5.7330036913051163E-2</v>
      </c>
      <c r="L4167">
        <f t="shared" si="911"/>
        <v>4.4721443860098575E-2</v>
      </c>
      <c r="M4167" s="22" t="str">
        <f t="shared" si="923"/>
        <v>Elevated Risk</v>
      </c>
      <c r="O4167">
        <f t="shared" si="912"/>
        <v>3.784189633918261</v>
      </c>
      <c r="P4167">
        <f t="shared" si="913"/>
        <v>4.9236239171066263</v>
      </c>
      <c r="Q4167">
        <f t="shared" si="914"/>
        <v>3.4021968819952391</v>
      </c>
      <c r="R4167">
        <f>(O4167*constantes!$B$4)+(P4167*constantes!$B$5)+(D4167*constantes!$B$6)+(Q4167*constantes!$B$8)+(F4167*constantes!$B$9)</f>
        <v>24.320436841087719</v>
      </c>
      <c r="S4167" s="4">
        <f>(O4167*constantes!$B$4)+(P4167*constantes!$C$5)+(D4167*constantes!$B$6)+(Q4167*constantes!$B$8)+(F4167*constantes!$B$9)</f>
        <v>24.673165258509236</v>
      </c>
      <c r="T4167">
        <f>(O4167*constantes!$D$4)+(P4167*constantes!$D$5)+(D4167*constantes!$D$6)+(Q4167*constantes!$D$8)+(F4167*constantes!$D$9)</f>
        <v>26.504808995754431</v>
      </c>
      <c r="U4167">
        <f>(O4167*constantes!$D$4)+(P4167*constantes!$E$5)+(D4167*constantes!$D$6)+(Q4167*constantes!$D$8)+(F4167*constantes!$D$9)</f>
        <v>26.848281000211792</v>
      </c>
      <c r="V4167" s="5">
        <f t="shared" si="915"/>
        <v>0.16479568787649346</v>
      </c>
      <c r="W4167" s="5">
        <f t="shared" si="916"/>
        <v>0.22604558669079322</v>
      </c>
      <c r="X4167" s="6">
        <f t="shared" si="917"/>
        <v>8.2979640196458315E-2</v>
      </c>
      <c r="Y4167" s="6">
        <f t="shared" si="918"/>
        <v>0.11496468150255068</v>
      </c>
      <c r="AA4167">
        <f>(O4167*constantes!$B$4)+(LN(110)*constantes!$B$5)+(LN(22)*constantes!$B$8)+(F4167*constantes!$B$9)</f>
        <v>22.95028380552526</v>
      </c>
      <c r="AB4167">
        <f t="shared" si="919"/>
        <v>4.4721443860098575E-2</v>
      </c>
      <c r="AC4167">
        <f>(O4167*constantes!$D$4)+(LN(110)*constantes!$D$5)+(LN(22)*constantes!$D$8)+(F4167*constantes!$D$9)</f>
        <v>25.099368567186549</v>
      </c>
      <c r="AD4167" s="7">
        <f t="shared" si="920"/>
        <v>2.102161003401426E-2</v>
      </c>
      <c r="AF4167">
        <f>(O4167*constantes!$B$4)+(LN(125)*constantes!$B$5)+(LN(22.5)*constantes!$B$8)+(F4167*constantes!$B$9)</f>
        <v>23.205240742279653</v>
      </c>
      <c r="AG4167">
        <f t="shared" si="921"/>
        <v>5.7330036913051163E-2</v>
      </c>
      <c r="AH4167">
        <f>(O4167*constantes!$D$4)+(LN(125)*constantes!$D$5)+(LN(22.5)*constantes!$D$8)+(F4167*constantes!$D$9)</f>
        <v>25.470441583794781</v>
      </c>
      <c r="AI4167">
        <f t="shared" si="922"/>
        <v>3.0321952038303235E-2</v>
      </c>
    </row>
    <row r="4168" spans="1:35" x14ac:dyDescent="0.25">
      <c r="A4168" s="11">
        <v>4167</v>
      </c>
      <c r="B4168">
        <v>1</v>
      </c>
      <c r="C4168">
        <v>58</v>
      </c>
      <c r="D4168">
        <v>0</v>
      </c>
      <c r="E4168">
        <v>0</v>
      </c>
      <c r="F4168">
        <v>0</v>
      </c>
      <c r="G4168">
        <v>116.5</v>
      </c>
      <c r="H4168">
        <v>27.04</v>
      </c>
      <c r="I4168">
        <f>IF(AND(B4168=1,E4168=0),V4168,IF(AND(B4168=1,E4168=1),W4168,IF(AND(B4168=0,E4168=0),X4168,IF(AND(B4168=0,E4168=1),Y4168,ERROR))))</f>
        <v>0.13206012670753831</v>
      </c>
      <c r="K4168">
        <f t="shared" si="910"/>
        <v>0.1302191222428678</v>
      </c>
      <c r="L4168">
        <f t="shared" si="911"/>
        <v>0.10247681663833785</v>
      </c>
      <c r="M4168" s="22" t="str">
        <f t="shared" si="923"/>
        <v>NORMAL</v>
      </c>
      <c r="O4168">
        <f t="shared" si="912"/>
        <v>4.0604430105464191</v>
      </c>
      <c r="P4168">
        <f t="shared" si="913"/>
        <v>4.7578912730057557</v>
      </c>
      <c r="Q4168">
        <f t="shared" si="914"/>
        <v>3.2973172511747633</v>
      </c>
      <c r="R4168">
        <f>(O4168*constantes!$B$4)+(P4168*constantes!$B$5)+(D4168*constantes!$B$6)+(Q4168*constantes!$B$8)+(F4168*constantes!$B$9)</f>
        <v>24.080279814051917</v>
      </c>
      <c r="S4168" s="4">
        <f>(O4168*constantes!$B$4)+(P4168*constantes!$C$5)+(D4168*constantes!$B$6)+(Q4168*constantes!$B$8)+(F4168*constantes!$B$9)</f>
        <v>24.421135144850044</v>
      </c>
      <c r="T4168">
        <f>(O4168*constantes!$D$4)+(P4168*constantes!$D$5)+(D4168*constantes!$D$6)+(Q4168*constantes!$D$8)+(F4168*constantes!$D$9)</f>
        <v>26.118023048121266</v>
      </c>
      <c r="U4168">
        <f>(O4168*constantes!$D$4)+(P4168*constantes!$E$5)+(D4168*constantes!$D$6)+(Q4168*constantes!$D$8)+(F4168*constantes!$D$9)</f>
        <v>26.449933543326146</v>
      </c>
      <c r="V4168" s="5">
        <f t="shared" si="915"/>
        <v>0.13206012670753831</v>
      </c>
      <c r="W4168" s="5">
        <f t="shared" si="916"/>
        <v>0.18057875404489332</v>
      </c>
      <c r="X4168" s="6">
        <f t="shared" si="917"/>
        <v>5.7141697259665447E-2</v>
      </c>
      <c r="Y4168" s="6">
        <f t="shared" si="918"/>
        <v>7.8728096785575796E-2</v>
      </c>
      <c r="AA4168">
        <f>(O4168*constantes!$B$4)+(LN(110)*constantes!$B$5)+(LN(22)*constantes!$B$8)+(F4168*constantes!$B$9)</f>
        <v>23.81024951683365</v>
      </c>
      <c r="AB4168">
        <f t="shared" si="919"/>
        <v>0.10247681663833785</v>
      </c>
      <c r="AC4168">
        <f>(O4168*constantes!$D$4)+(LN(110)*constantes!$D$5)+(LN(22)*constantes!$D$8)+(F4168*constantes!$D$9)</f>
        <v>25.851073342728132</v>
      </c>
      <c r="AD4168" s="7">
        <f t="shared" si="920"/>
        <v>4.4054054961770062E-2</v>
      </c>
      <c r="AF4168">
        <f>(O4168*constantes!$B$4)+(LN(125)*constantes!$B$5)+(LN(22.5)*constantes!$B$8)+(F4168*constantes!$B$9)</f>
        <v>24.065206453588043</v>
      </c>
      <c r="AG4168">
        <f t="shared" si="921"/>
        <v>0.1302191222428678</v>
      </c>
      <c r="AH4168">
        <f>(O4168*constantes!$D$4)+(LN(125)*constantes!$D$5)+(LN(22.5)*constantes!$D$8)+(F4168*constantes!$D$9)</f>
        <v>26.222146359336364</v>
      </c>
      <c r="AI4168">
        <f t="shared" si="922"/>
        <v>6.3209991046805025E-2</v>
      </c>
    </row>
    <row r="4169" spans="1:35" x14ac:dyDescent="0.25">
      <c r="A4169" s="11">
        <v>4168</v>
      </c>
      <c r="B4169">
        <v>0</v>
      </c>
      <c r="C4169">
        <v>49</v>
      </c>
      <c r="D4169">
        <v>1</v>
      </c>
      <c r="E4169">
        <v>0</v>
      </c>
      <c r="F4169">
        <v>0</v>
      </c>
      <c r="G4169">
        <v>106</v>
      </c>
      <c r="H4169">
        <v>19.22</v>
      </c>
      <c r="I4169">
        <f>IF(AND(B4169=1,E4169=0),V4169,IF(AND(B4169=1,E4169=1),W4169,IF(AND(B4169=0,E4169=0),X4169,IF(AND(B4169=0,E4169=1),Y4169,ERROR))))</f>
        <v>4.3480042461604418E-2</v>
      </c>
      <c r="K4169">
        <f t="shared" si="910"/>
        <v>4.0428513799347532E-2</v>
      </c>
      <c r="L4169">
        <f t="shared" si="911"/>
        <v>2.8073382189004015E-2</v>
      </c>
      <c r="M4169" s="22" t="str">
        <f t="shared" si="923"/>
        <v>NORMAL</v>
      </c>
      <c r="O4169">
        <f t="shared" si="912"/>
        <v>3.8918202981106265</v>
      </c>
      <c r="P4169">
        <f t="shared" si="913"/>
        <v>4.6634390941120669</v>
      </c>
      <c r="Q4169">
        <f t="shared" si="914"/>
        <v>2.9559514035421466</v>
      </c>
      <c r="R4169">
        <f>(O4169*constantes!$B$4)+(P4169*constantes!$B$5)+(D4169*constantes!$B$6)+(Q4169*constantes!$B$8)+(F4169*constantes!$B$9)</f>
        <v>23.819053104097978</v>
      </c>
      <c r="S4169" s="4">
        <f>(O4169*constantes!$B$4)+(P4169*constantes!$C$5)+(D4169*constantes!$B$6)+(Q4169*constantes!$B$8)+(F4169*constantes!$B$9)</f>
        <v>24.153141880800167</v>
      </c>
      <c r="T4169">
        <f>(O4169*constantes!$D$4)+(P4169*constantes!$D$5)+(D4169*constantes!$D$6)+(Q4169*constantes!$D$8)+(F4169*constantes!$D$9)</f>
        <v>25.837660075859578</v>
      </c>
      <c r="U4169">
        <f>(O4169*constantes!$D$4)+(P4169*constantes!$E$5)+(D4169*constantes!$D$6)+(Q4169*constantes!$D$8)+(F4169*constantes!$D$9)</f>
        <v>26.162981587064838</v>
      </c>
      <c r="V4169" s="5">
        <f t="shared" si="915"/>
        <v>0.10333445092230831</v>
      </c>
      <c r="W4169" s="5">
        <f t="shared" si="916"/>
        <v>0.14130179702257539</v>
      </c>
      <c r="X4169" s="6">
        <f t="shared" si="917"/>
        <v>4.3480042461604418E-2</v>
      </c>
      <c r="Y4169" s="6">
        <f t="shared" si="918"/>
        <v>5.9689335097224516E-2</v>
      </c>
      <c r="AA4169">
        <f>(O4169*constantes!$B$4)+(LN(110)*constantes!$B$5)+(LN(22)*constantes!$B$8)+(F4169*constantes!$B$9)</f>
        <v>23.285333757929525</v>
      </c>
      <c r="AB4169">
        <f t="shared" si="919"/>
        <v>6.1959526107751905E-2</v>
      </c>
      <c r="AC4169">
        <f>(O4169*constantes!$D$4)+(LN(110)*constantes!$D$5)+(LN(22)*constantes!$D$8)+(F4169*constantes!$D$9)</f>
        <v>25.39223913860047</v>
      </c>
      <c r="AD4169" s="7">
        <f t="shared" si="920"/>
        <v>2.8073382189004015E-2</v>
      </c>
      <c r="AF4169">
        <f>(O4169*constantes!$B$4)+(LN(125)*constantes!$B$5)+(LN(22.5)*constantes!$B$8)+(F4169*constantes!$B$9)</f>
        <v>23.540290694683922</v>
      </c>
      <c r="AG4169">
        <f t="shared" si="921"/>
        <v>7.9222803135090225E-2</v>
      </c>
      <c r="AH4169">
        <f>(O4169*constantes!$D$4)+(LN(125)*constantes!$D$5)+(LN(22.5)*constantes!$D$8)+(F4169*constantes!$D$9)</f>
        <v>25.763312155208702</v>
      </c>
      <c r="AI4169">
        <f t="shared" si="922"/>
        <v>4.0428513799347532E-2</v>
      </c>
    </row>
    <row r="4170" spans="1:35" x14ac:dyDescent="0.25">
      <c r="A4170" s="11">
        <v>4169</v>
      </c>
      <c r="B4170">
        <v>0</v>
      </c>
      <c r="C4170">
        <v>42</v>
      </c>
      <c r="D4170">
        <v>1</v>
      </c>
      <c r="E4170">
        <v>1</v>
      </c>
      <c r="F4170">
        <v>0</v>
      </c>
      <c r="G4170">
        <v>143</v>
      </c>
      <c r="H4170">
        <v>18.68</v>
      </c>
      <c r="I4170">
        <f>IF(AND(B4170=1,E4170=0),V4170,IF(AND(B4170=1,E4170=1),W4170,IF(AND(B4170=0,E4170=0),X4170,IF(AND(B4170=0,E4170=1),Y4170,ERROR))))</f>
        <v>9.0192143148382975E-2</v>
      </c>
      <c r="K4170">
        <f t="shared" si="910"/>
        <v>2.676538428771702E-2</v>
      </c>
      <c r="L4170">
        <f t="shared" si="911"/>
        <v>1.8545470669847686E-2</v>
      </c>
      <c r="M4170" s="22" t="str">
        <f t="shared" si="923"/>
        <v>Elevated Risk</v>
      </c>
      <c r="O4170">
        <f t="shared" si="912"/>
        <v>3.7376696182833684</v>
      </c>
      <c r="P4170">
        <f t="shared" si="913"/>
        <v>4.962844630259907</v>
      </c>
      <c r="Q4170">
        <f t="shared" si="914"/>
        <v>2.9274534328006965</v>
      </c>
      <c r="R4170">
        <f>(O4170*constantes!$B$4)+(P4170*constantes!$B$5)+(D4170*constantes!$B$6)+(Q4170*constantes!$B$8)+(F4170*constantes!$B$9)</f>
        <v>23.872017089555353</v>
      </c>
      <c r="S4170" s="4">
        <f>(O4170*constantes!$B$4)+(P4170*constantes!$C$5)+(D4170*constantes!$B$6)+(Q4170*constantes!$B$8)+(F4170*constantes!$B$9)</f>
        <v>24.227555278867175</v>
      </c>
      <c r="T4170">
        <f>(O4170*constantes!$D$4)+(P4170*constantes!$D$5)+(D4170*constantes!$D$6)+(Q4170*constantes!$D$8)+(F4170*constantes!$D$9)</f>
        <v>26.245836524646077</v>
      </c>
      <c r="U4170">
        <f>(O4170*constantes!$D$4)+(P4170*constantes!$E$5)+(D4170*constantes!$D$6)+(Q4170*constantes!$D$8)+(F4170*constantes!$D$9)</f>
        <v>26.592044566053008</v>
      </c>
      <c r="V4170" s="5">
        <f t="shared" si="915"/>
        <v>0.10863828469911907</v>
      </c>
      <c r="W4170" s="5">
        <f t="shared" si="916"/>
        <v>0.15134807360210145</v>
      </c>
      <c r="X4170" s="6">
        <f t="shared" si="917"/>
        <v>6.4675243103101576E-2</v>
      </c>
      <c r="Y4170" s="6">
        <f t="shared" si="918"/>
        <v>9.0192143148382975E-2</v>
      </c>
      <c r="AA4170">
        <f>(O4170*constantes!$B$4)+(LN(110)*constantes!$B$5)+(LN(22)*constantes!$B$8)+(F4170*constantes!$B$9)</f>
        <v>22.805468857654464</v>
      </c>
      <c r="AB4170">
        <f t="shared" si="919"/>
        <v>3.8810869283687155E-2</v>
      </c>
      <c r="AC4170">
        <f>(O4170*constantes!$D$4)+(LN(110)*constantes!$D$5)+(LN(22)*constantes!$D$8)+(F4170*constantes!$D$9)</f>
        <v>24.972784348242914</v>
      </c>
      <c r="AD4170" s="7">
        <f t="shared" si="920"/>
        <v>1.8545470669847686E-2</v>
      </c>
      <c r="AF4170">
        <f>(O4170*constantes!$B$4)+(LN(125)*constantes!$B$5)+(LN(22.5)*constantes!$B$8)+(F4170*constantes!$B$9)</f>
        <v>23.060425794408857</v>
      </c>
      <c r="AG4170">
        <f t="shared" si="921"/>
        <v>4.9796912096185753E-2</v>
      </c>
      <c r="AH4170">
        <f>(O4170*constantes!$D$4)+(LN(125)*constantes!$D$5)+(LN(22.5)*constantes!$D$8)+(F4170*constantes!$D$9)</f>
        <v>25.343857364851146</v>
      </c>
      <c r="AI4170">
        <f t="shared" si="922"/>
        <v>2.676538428771702E-2</v>
      </c>
    </row>
    <row r="4171" spans="1:35" x14ac:dyDescent="0.25">
      <c r="A4171" s="11">
        <v>4170</v>
      </c>
      <c r="B4171">
        <v>0</v>
      </c>
      <c r="C4171">
        <v>44</v>
      </c>
      <c r="D4171">
        <v>0</v>
      </c>
      <c r="E4171">
        <v>0</v>
      </c>
      <c r="F4171">
        <v>0</v>
      </c>
      <c r="G4171">
        <v>110</v>
      </c>
      <c r="H4171">
        <v>23.98</v>
      </c>
      <c r="I4171">
        <f>IF(AND(B4171=1,E4171=0),V4171,IF(AND(B4171=1,E4171=1),W4171,IF(AND(B4171=0,E4171=0),X4171,IF(AND(B4171=0,E4171=1),Y4171,ERROR))))</f>
        <v>2.1958022198276028E-2</v>
      </c>
      <c r="K4171">
        <f t="shared" si="910"/>
        <v>3.0321952038303235E-2</v>
      </c>
      <c r="L4171">
        <f t="shared" si="911"/>
        <v>2.102161003401426E-2</v>
      </c>
      <c r="M4171" s="22" t="str">
        <f t="shared" si="923"/>
        <v>OPTIMAL</v>
      </c>
      <c r="O4171">
        <f t="shared" si="912"/>
        <v>3.784189633918261</v>
      </c>
      <c r="P4171">
        <f t="shared" si="913"/>
        <v>4.7004803657924166</v>
      </c>
      <c r="Q4171">
        <f t="shared" si="914"/>
        <v>3.1772201495993682</v>
      </c>
      <c r="R4171">
        <f>(O4171*constantes!$B$4)+(P4171*constantes!$B$5)+(D4171*constantes!$B$6)+(Q4171*constantes!$B$8)+(F4171*constantes!$B$9)</f>
        <v>23.018602897774279</v>
      </c>
      <c r="S4171" s="4">
        <f>(O4171*constantes!$B$4)+(P4171*constantes!$C$5)+(D4171*constantes!$B$6)+(Q4171*constantes!$B$8)+(F4171*constantes!$B$9)</f>
        <v>23.355345311179647</v>
      </c>
      <c r="T4171">
        <f>(O4171*constantes!$D$4)+(P4171*constantes!$D$5)+(D4171*constantes!$D$6)+(Q4171*constantes!$D$8)+(F4171*constantes!$D$9)</f>
        <v>25.143426914389785</v>
      </c>
      <c r="U4171">
        <f>(O4171*constantes!$D$4)+(P4171*constantes!$E$5)+(D4171*constantes!$D$6)+(Q4171*constantes!$D$8)+(F4171*constantes!$D$9)</f>
        <v>25.471332424707466</v>
      </c>
      <c r="V4171" s="5">
        <f t="shared" si="915"/>
        <v>4.7806780221831824E-2</v>
      </c>
      <c r="W4171" s="5">
        <f t="shared" si="916"/>
        <v>6.6300620258434528E-2</v>
      </c>
      <c r="X4171" s="6">
        <f t="shared" si="917"/>
        <v>2.1958022198276028E-2</v>
      </c>
      <c r="Y4171" s="6">
        <f t="shared" si="918"/>
        <v>3.0348561827581388E-2</v>
      </c>
      <c r="AA4171">
        <f>(O4171*constantes!$B$4)+(LN(110)*constantes!$B$5)+(LN(22)*constantes!$B$8)+(F4171*constantes!$B$9)</f>
        <v>22.95028380552526</v>
      </c>
      <c r="AB4171">
        <f t="shared" si="919"/>
        <v>4.4721443860098575E-2</v>
      </c>
      <c r="AC4171">
        <f>(O4171*constantes!$D$4)+(LN(110)*constantes!$D$5)+(LN(22)*constantes!$D$8)+(F4171*constantes!$D$9)</f>
        <v>25.099368567186549</v>
      </c>
      <c r="AD4171" s="7">
        <f t="shared" si="920"/>
        <v>2.102161003401426E-2</v>
      </c>
      <c r="AF4171">
        <f>(O4171*constantes!$B$4)+(LN(125)*constantes!$B$5)+(LN(22.5)*constantes!$B$8)+(F4171*constantes!$B$9)</f>
        <v>23.205240742279653</v>
      </c>
      <c r="AG4171">
        <f t="shared" si="921"/>
        <v>5.7330036913051163E-2</v>
      </c>
      <c r="AH4171">
        <f>(O4171*constantes!$D$4)+(LN(125)*constantes!$D$5)+(LN(22.5)*constantes!$D$8)+(F4171*constantes!$D$9)</f>
        <v>25.470441583794781</v>
      </c>
      <c r="AI4171">
        <f t="shared" si="922"/>
        <v>3.0321952038303235E-2</v>
      </c>
    </row>
    <row r="4172" spans="1:35" x14ac:dyDescent="0.25">
      <c r="A4172" s="11">
        <v>4171</v>
      </c>
      <c r="B4172">
        <v>1</v>
      </c>
      <c r="C4172">
        <v>54</v>
      </c>
      <c r="D4172">
        <v>1</v>
      </c>
      <c r="E4172">
        <v>0</v>
      </c>
      <c r="F4172">
        <v>0</v>
      </c>
      <c r="G4172">
        <v>117</v>
      </c>
      <c r="H4172">
        <v>20.88</v>
      </c>
      <c r="I4172">
        <f>IF(AND(B4172=1,E4172=0),V4172,IF(AND(B4172=1,E4172=1),W4172,IF(AND(B4172=0,E4172=0),X4172,IF(AND(B4172=0,E4172=1),Y4172,ERROR))))</f>
        <v>0.17245858522617996</v>
      </c>
      <c r="K4172">
        <f t="shared" si="910"/>
        <v>0.10567740925235103</v>
      </c>
      <c r="L4172">
        <f t="shared" si="911"/>
        <v>8.2913210367502876E-2</v>
      </c>
      <c r="M4172" s="22" t="str">
        <f t="shared" si="923"/>
        <v>Elevated Risk</v>
      </c>
      <c r="O4172">
        <f t="shared" si="912"/>
        <v>3.9889840465642745</v>
      </c>
      <c r="P4172">
        <f t="shared" si="913"/>
        <v>4.7621739347977563</v>
      </c>
      <c r="Q4172">
        <f t="shared" si="914"/>
        <v>3.0387917630144381</v>
      </c>
      <c r="R4172">
        <f>(O4172*constantes!$B$4)+(P4172*constantes!$B$5)+(D4172*constantes!$B$6)+(Q4172*constantes!$B$8)+(F4172*constantes!$B$9)</f>
        <v>24.370354346522305</v>
      </c>
      <c r="S4172" s="4">
        <f>(O4172*constantes!$B$4)+(P4172*constantes!$C$5)+(D4172*constantes!$B$6)+(Q4172*constantes!$B$8)+(F4172*constantes!$B$9)</f>
        <v>24.711516487211213</v>
      </c>
      <c r="T4172">
        <f>(O4172*constantes!$D$4)+(P4172*constantes!$D$5)+(D4172*constantes!$D$6)+(Q4172*constantes!$D$8)+(F4172*constantes!$D$9)</f>
        <v>26.422133791357741</v>
      </c>
      <c r="U4172">
        <f>(O4172*constantes!$D$4)+(P4172*constantes!$E$5)+(D4172*constantes!$D$6)+(Q4172*constantes!$D$8)+(F4172*constantes!$D$9)</f>
        <v>26.754343045049232</v>
      </c>
      <c r="V4172" s="5">
        <f t="shared" si="915"/>
        <v>0.17245858522617996</v>
      </c>
      <c r="W4172" s="5">
        <f t="shared" si="916"/>
        <v>0.23376041723012753</v>
      </c>
      <c r="X4172" s="6">
        <f t="shared" si="917"/>
        <v>7.6654575284404003E-2</v>
      </c>
      <c r="Y4172" s="6">
        <f t="shared" si="918"/>
        <v>0.10522023386178136</v>
      </c>
      <c r="AA4172">
        <f>(O4172*constantes!$B$4)+(LN(110)*constantes!$B$5)+(LN(22)*constantes!$B$8)+(F4172*constantes!$B$9)</f>
        <v>23.587800620315793</v>
      </c>
      <c r="AB4172">
        <f t="shared" si="919"/>
        <v>8.2913210367502876E-2</v>
      </c>
      <c r="AC4172">
        <f>(O4172*constantes!$D$4)+(LN(110)*constantes!$D$5)+(LN(22)*constantes!$D$8)+(F4172*constantes!$D$9)</f>
        <v>25.656628499605237</v>
      </c>
      <c r="AD4172" s="7">
        <f t="shared" si="920"/>
        <v>3.6413005758055728E-2</v>
      </c>
      <c r="AF4172">
        <f>(O4172*constantes!$B$4)+(LN(125)*constantes!$B$5)+(LN(22.5)*constantes!$B$8)+(F4172*constantes!$B$9)</f>
        <v>23.84275755707019</v>
      </c>
      <c r="AG4172">
        <f t="shared" si="921"/>
        <v>0.10567740925235103</v>
      </c>
      <c r="AH4172">
        <f>(O4172*constantes!$D$4)+(LN(125)*constantes!$D$5)+(LN(22.5)*constantes!$D$8)+(F4172*constantes!$D$9)</f>
        <v>26.027701516213469</v>
      </c>
      <c r="AI4172">
        <f t="shared" si="922"/>
        <v>5.2338355969762884E-2</v>
      </c>
    </row>
    <row r="4173" spans="1:35" x14ac:dyDescent="0.25">
      <c r="A4173" s="11">
        <v>4172</v>
      </c>
      <c r="B4173">
        <v>0</v>
      </c>
      <c r="C4173">
        <v>41</v>
      </c>
      <c r="D4173">
        <v>0</v>
      </c>
      <c r="E4173">
        <v>1</v>
      </c>
      <c r="F4173">
        <v>0</v>
      </c>
      <c r="G4173">
        <v>150</v>
      </c>
      <c r="H4173">
        <v>36.07</v>
      </c>
      <c r="I4173">
        <f>IF(AND(B4173=1,E4173=0),V4173,IF(AND(B4173=1,E4173=1),W4173,IF(AND(B4173=0,E4173=0),X4173,IF(AND(B4173=0,E4173=1),Y4173,ERROR))))</f>
        <v>7.3750653454405457E-2</v>
      </c>
      <c r="K4173">
        <f t="shared" si="910"/>
        <v>2.5088146116023613E-2</v>
      </c>
      <c r="L4173">
        <f t="shared" si="911"/>
        <v>1.7378724267438583E-2</v>
      </c>
      <c r="M4173" s="22" t="str">
        <f t="shared" si="923"/>
        <v>Elevated Risk</v>
      </c>
      <c r="O4173">
        <f t="shared" si="912"/>
        <v>3.713572066704308</v>
      </c>
      <c r="P4173">
        <f t="shared" si="913"/>
        <v>5.0106352940962555</v>
      </c>
      <c r="Q4173">
        <f t="shared" si="914"/>
        <v>3.5854614949154477</v>
      </c>
      <c r="R4173">
        <f>(O4173*constantes!$B$4)+(P4173*constantes!$B$5)+(D4173*constantes!$B$6)+(Q4173*constantes!$B$8)+(F4173*constantes!$B$9)</f>
        <v>23.697776931464045</v>
      </c>
      <c r="S4173" s="4">
        <f>(O4173*constantes!$B$4)+(P4173*constantes!$C$5)+(D4173*constantes!$B$6)+(Q4173*constantes!$B$8)+(F4173*constantes!$B$9)</f>
        <v>24.0567388439331</v>
      </c>
      <c r="T4173">
        <f>(O4173*constantes!$D$4)+(P4173*constantes!$D$5)+(D4173*constantes!$D$6)+(Q4173*constantes!$D$8)+(F4173*constantes!$D$9)</f>
        <v>26.032422857938911</v>
      </c>
      <c r="U4173">
        <f>(O4173*constantes!$D$4)+(P4173*constantes!$E$5)+(D4173*constantes!$D$6)+(Q4173*constantes!$D$8)+(F4173*constantes!$D$9)</f>
        <v>26.381964776055067</v>
      </c>
      <c r="V4173" s="5">
        <f t="shared" si="915"/>
        <v>9.2094619610750494E-2</v>
      </c>
      <c r="W4173" s="5">
        <f t="shared" si="916"/>
        <v>0.12919534278626954</v>
      </c>
      <c r="X4173" s="6">
        <f t="shared" si="917"/>
        <v>5.2579418803296418E-2</v>
      </c>
      <c r="Y4173" s="6">
        <f t="shared" si="918"/>
        <v>7.3750653454405457E-2</v>
      </c>
      <c r="AA4173">
        <f>(O4173*constantes!$B$4)+(LN(110)*constantes!$B$5)+(LN(22)*constantes!$B$8)+(F4173*constantes!$B$9)</f>
        <v>22.730454143490913</v>
      </c>
      <c r="AB4173">
        <f t="shared" si="919"/>
        <v>3.6057212319339005E-2</v>
      </c>
      <c r="AC4173">
        <f>(O4173*constantes!$D$4)+(LN(110)*constantes!$D$5)+(LN(22)*constantes!$D$8)+(F4173*constantes!$D$9)</f>
        <v>24.907213223567677</v>
      </c>
      <c r="AD4173" s="7">
        <f t="shared" si="920"/>
        <v>1.7378724267438583E-2</v>
      </c>
      <c r="AF4173">
        <f>(O4173*constantes!$B$4)+(LN(125)*constantes!$B$5)+(LN(22.5)*constantes!$B$8)+(F4173*constantes!$B$9)</f>
        <v>22.985411080245306</v>
      </c>
      <c r="AG4173">
        <f t="shared" si="921"/>
        <v>4.62827295767122E-2</v>
      </c>
      <c r="AH4173">
        <f>(O4173*constantes!$D$4)+(LN(125)*constantes!$D$5)+(LN(22.5)*constantes!$D$8)+(F4173*constantes!$D$9)</f>
        <v>25.278286240175909</v>
      </c>
      <c r="AI4173">
        <f t="shared" si="922"/>
        <v>2.5088146116023613E-2</v>
      </c>
    </row>
    <row r="4174" spans="1:35" x14ac:dyDescent="0.25">
      <c r="A4174" s="11">
        <v>4173</v>
      </c>
      <c r="B4174">
        <v>0</v>
      </c>
      <c r="C4174">
        <v>37</v>
      </c>
      <c r="D4174">
        <v>1</v>
      </c>
      <c r="E4174">
        <v>0</v>
      </c>
      <c r="F4174">
        <v>0</v>
      </c>
      <c r="G4174">
        <v>101</v>
      </c>
      <c r="H4174">
        <v>20.02</v>
      </c>
      <c r="I4174">
        <f>IF(AND(B4174=1,E4174=0),V4174,IF(AND(B4174=1,E4174=1),W4174,IF(AND(B4174=0,E4174=0),X4174,IF(AND(B4174=0,E4174=1),Y4174,ERROR))))</f>
        <v>1.8280120617884643E-2</v>
      </c>
      <c r="K4174">
        <f t="shared" si="910"/>
        <v>1.903255478119692E-2</v>
      </c>
      <c r="L4174">
        <f t="shared" si="911"/>
        <v>1.3171407582175831E-2</v>
      </c>
      <c r="M4174" s="22" t="str">
        <f t="shared" si="923"/>
        <v>NORMAL</v>
      </c>
      <c r="O4174">
        <f t="shared" si="912"/>
        <v>3.6109179126442243</v>
      </c>
      <c r="P4174">
        <f t="shared" si="913"/>
        <v>4.6151205168412597</v>
      </c>
      <c r="Q4174">
        <f t="shared" si="914"/>
        <v>2.9967317738870745</v>
      </c>
      <c r="R4174">
        <f>(O4174*constantes!$B$4)+(P4174*constantes!$B$5)+(D4174*constantes!$B$6)+(Q4174*constantes!$B$8)+(F4174*constantes!$B$9)</f>
        <v>22.887309842111311</v>
      </c>
      <c r="S4174" s="4">
        <f>(O4174*constantes!$B$4)+(P4174*constantes!$C$5)+(D4174*constantes!$B$6)+(Q4174*constantes!$B$8)+(F4174*constantes!$B$9)</f>
        <v>23.217937075937815</v>
      </c>
      <c r="T4174">
        <f>(O4174*constantes!$D$4)+(P4174*constantes!$D$5)+(D4174*constantes!$D$6)+(Q4174*constantes!$D$8)+(F4174*constantes!$D$9)</f>
        <v>24.958238176986537</v>
      </c>
      <c r="U4174">
        <f>(O4174*constantes!$D$4)+(P4174*constantes!$E$5)+(D4174*constantes!$D$6)+(Q4174*constantes!$D$8)+(F4174*constantes!$D$9)</f>
        <v>25.280188984241381</v>
      </c>
      <c r="V4174" s="5">
        <f t="shared" si="915"/>
        <v>4.2050236446345091E-2</v>
      </c>
      <c r="W4174" s="5">
        <f t="shared" si="916"/>
        <v>5.8040879444799742E-2</v>
      </c>
      <c r="X4174" s="6">
        <f t="shared" si="917"/>
        <v>1.8280120617884643E-2</v>
      </c>
      <c r="Y4174" s="6">
        <f t="shared" si="918"/>
        <v>2.513532228529336E-2</v>
      </c>
      <c r="AA4174">
        <f>(O4174*constantes!$B$4)+(LN(110)*constantes!$B$5)+(LN(22)*constantes!$B$8)+(F4174*constantes!$B$9)</f>
        <v>22.410895868068035</v>
      </c>
      <c r="AB4174">
        <f t="shared" si="919"/>
        <v>2.6325671515684657E-2</v>
      </c>
      <c r="AC4174">
        <f>(O4174*constantes!$D$4)+(LN(110)*constantes!$D$5)+(LN(22)*constantes!$D$8)+(F4174*constantes!$D$9)</f>
        <v>24.627884084579406</v>
      </c>
      <c r="AD4174" s="7">
        <f t="shared" si="920"/>
        <v>1.3171407582175831E-2</v>
      </c>
      <c r="AF4174">
        <f>(O4174*constantes!$B$4)+(LN(125)*constantes!$B$5)+(LN(22.5)*constantes!$B$8)+(F4174*constantes!$B$9)</f>
        <v>22.665852804822428</v>
      </c>
      <c r="AG4174">
        <f t="shared" si="921"/>
        <v>3.3840132302612846E-2</v>
      </c>
      <c r="AH4174">
        <f>(O4174*constantes!$D$4)+(LN(125)*constantes!$D$5)+(LN(22.5)*constantes!$D$8)+(F4174*constantes!$D$9)</f>
        <v>24.998957101187639</v>
      </c>
      <c r="AI4174">
        <f t="shared" si="922"/>
        <v>1.903255478119692E-2</v>
      </c>
    </row>
    <row r="4175" spans="1:35" x14ac:dyDescent="0.25">
      <c r="A4175" s="11">
        <v>4174</v>
      </c>
      <c r="B4175">
        <v>1</v>
      </c>
      <c r="C4175">
        <v>45</v>
      </c>
      <c r="D4175">
        <v>1</v>
      </c>
      <c r="E4175">
        <v>0</v>
      </c>
      <c r="F4175">
        <v>0</v>
      </c>
      <c r="G4175">
        <v>129</v>
      </c>
      <c r="H4175">
        <v>27.11</v>
      </c>
      <c r="I4175">
        <f>IF(AND(B4175=1,E4175=0),V4175,IF(AND(B4175=1,E4175=1),W4175,IF(AND(B4175=0,E4175=0),X4175,IF(AND(B4175=0,E4175=1),Y4175,ERROR))))</f>
        <v>0.1463237907359205</v>
      </c>
      <c r="K4175">
        <f t="shared" si="910"/>
        <v>6.1354256697024101E-2</v>
      </c>
      <c r="L4175">
        <f t="shared" si="911"/>
        <v>4.7883245315309741E-2</v>
      </c>
      <c r="M4175" s="22" t="str">
        <f t="shared" si="923"/>
        <v>Elevated Risk</v>
      </c>
      <c r="O4175">
        <f t="shared" si="912"/>
        <v>3.8066624897703196</v>
      </c>
      <c r="P4175">
        <f t="shared" si="913"/>
        <v>4.8598124043616719</v>
      </c>
      <c r="Q4175">
        <f t="shared" si="914"/>
        <v>3.2999026635105739</v>
      </c>
      <c r="R4175">
        <f>(O4175*constantes!$B$4)+(P4175*constantes!$B$5)+(D4175*constantes!$B$6)+(Q4175*constantes!$B$8)+(F4175*constantes!$B$9)</f>
        <v>24.190922693789943</v>
      </c>
      <c r="S4175" s="4">
        <f>(O4175*constantes!$B$4)+(P4175*constantes!$C$5)+(D4175*constantes!$B$6)+(Q4175*constantes!$B$8)+(F4175*constantes!$B$9)</f>
        <v>24.539079654438414</v>
      </c>
      <c r="T4175">
        <f>(O4175*constantes!$D$4)+(P4175*constantes!$D$5)+(D4175*constantes!$D$6)+(Q4175*constantes!$D$8)+(F4175*constantes!$D$9)</f>
        <v>26.3341652481121</v>
      </c>
      <c r="U4175">
        <f>(O4175*constantes!$D$4)+(P4175*constantes!$E$5)+(D4175*constantes!$D$6)+(Q4175*constantes!$D$8)+(F4175*constantes!$D$9)</f>
        <v>26.673185761440369</v>
      </c>
      <c r="V4175" s="5">
        <f t="shared" si="915"/>
        <v>0.1463237907359205</v>
      </c>
      <c r="W4175" s="5">
        <f t="shared" si="916"/>
        <v>0.20075503453709687</v>
      </c>
      <c r="X4175" s="6">
        <f t="shared" si="917"/>
        <v>7.04325817883793E-2</v>
      </c>
      <c r="Y4175" s="6">
        <f t="shared" si="918"/>
        <v>9.7431971917735116E-2</v>
      </c>
      <c r="AA4175">
        <f>(O4175*constantes!$B$4)+(LN(110)*constantes!$B$5)+(LN(22)*constantes!$B$8)+(F4175*constantes!$B$9)</f>
        <v>23.020240906878485</v>
      </c>
      <c r="AB4175">
        <f t="shared" si="919"/>
        <v>4.7883245315309741E-2</v>
      </c>
      <c r="AC4175">
        <f>(O4175*constantes!$D$4)+(LN(110)*constantes!$D$5)+(LN(22)*constantes!$D$8)+(F4175*constantes!$D$9)</f>
        <v>25.16051878105991</v>
      </c>
      <c r="AD4175" s="7">
        <f t="shared" si="920"/>
        <v>2.2332293193086827E-2</v>
      </c>
      <c r="AF4175">
        <f>(O4175*constantes!$B$4)+(LN(125)*constantes!$B$5)+(LN(22.5)*constantes!$B$8)+(F4175*constantes!$B$9)</f>
        <v>23.275197843632878</v>
      </c>
      <c r="AG4175">
        <f t="shared" si="921"/>
        <v>6.1354256697024101E-2</v>
      </c>
      <c r="AH4175">
        <f>(O4175*constantes!$D$4)+(LN(125)*constantes!$D$5)+(LN(22.5)*constantes!$D$8)+(F4175*constantes!$D$9)</f>
        <v>25.531591797668142</v>
      </c>
      <c r="AI4175">
        <f t="shared" si="922"/>
        <v>3.2202898660143586E-2</v>
      </c>
    </row>
    <row r="4176" spans="1:35" x14ac:dyDescent="0.25">
      <c r="A4176" s="11">
        <v>4175</v>
      </c>
      <c r="B4176">
        <v>0</v>
      </c>
      <c r="C4176">
        <v>63</v>
      </c>
      <c r="D4176">
        <v>0</v>
      </c>
      <c r="E4176">
        <v>1</v>
      </c>
      <c r="F4176">
        <v>0</v>
      </c>
      <c r="G4176">
        <v>195</v>
      </c>
      <c r="H4176">
        <v>27.96</v>
      </c>
      <c r="I4176">
        <f>IF(AND(B4176=1,E4176=0),V4176,IF(AND(B4176=1,E4176=1),W4176,IF(AND(B4176=0,E4176=0),X4176,IF(AND(B4176=0,E4176=1),Y4176,ERROR))))</f>
        <v>0.36944162047999374</v>
      </c>
      <c r="K4176">
        <f t="shared" si="910"/>
        <v>7.8518559479420769E-2</v>
      </c>
      <c r="L4176">
        <f t="shared" si="911"/>
        <v>5.4860361374715505E-2</v>
      </c>
      <c r="M4176" s="22" t="str">
        <f t="shared" si="923"/>
        <v>'&gt;30%</v>
      </c>
      <c r="O4176">
        <f t="shared" si="912"/>
        <v>4.1431347263915326</v>
      </c>
      <c r="P4176">
        <f t="shared" si="913"/>
        <v>5.2729995585637468</v>
      </c>
      <c r="Q4176">
        <f t="shared" si="914"/>
        <v>3.3307749173656096</v>
      </c>
      <c r="R4176">
        <f>(O4176*constantes!$B$4)+(P4176*constantes!$B$5)+(D4176*constantes!$B$6)+(Q4176*constantes!$B$8)+(F4176*constantes!$B$9)</f>
        <v>25.319787130208159</v>
      </c>
      <c r="S4176" s="4">
        <f>(O4176*constantes!$B$4)+(P4176*constantes!$C$5)+(D4176*constantes!$B$6)+(Q4176*constantes!$B$8)+(F4176*constantes!$B$9)</f>
        <v>25.697544818583662</v>
      </c>
      <c r="T4176">
        <f>(O4176*constantes!$D$4)+(P4176*constantes!$D$5)+(D4176*constantes!$D$6)+(Q4176*constantes!$D$8)+(F4176*constantes!$D$9)</f>
        <v>27.809091474724926</v>
      </c>
      <c r="U4176">
        <f>(O4176*constantes!$D$4)+(P4176*constantes!$E$5)+(D4176*constantes!$D$6)+(Q4176*constantes!$D$8)+(F4176*constantes!$D$9)</f>
        <v>28.176935923930333</v>
      </c>
      <c r="V4176" s="5">
        <f t="shared" si="915"/>
        <v>0.38687550049571606</v>
      </c>
      <c r="W4176" s="5">
        <f t="shared" si="916"/>
        <v>0.51018563219862845</v>
      </c>
      <c r="X4176" s="6">
        <f t="shared" si="917"/>
        <v>0.27328374091069851</v>
      </c>
      <c r="Y4176" s="6">
        <f t="shared" si="918"/>
        <v>0.36944162047999374</v>
      </c>
      <c r="AA4176">
        <f>(O4176*constantes!$B$4)+(LN(110)*constantes!$B$5)+(LN(22)*constantes!$B$8)+(F4176*constantes!$B$9)</f>
        <v>24.067665520590854</v>
      </c>
      <c r="AB4176">
        <f t="shared" si="919"/>
        <v>0.13051783749446544</v>
      </c>
      <c r="AC4176">
        <f>(O4176*constantes!$D$4)+(LN(110)*constantes!$D$5)+(LN(22)*constantes!$D$8)+(F4176*constantes!$D$9)</f>
        <v>26.076083289962796</v>
      </c>
      <c r="AD4176" s="7">
        <f t="shared" si="920"/>
        <v>5.4860361374715505E-2</v>
      </c>
      <c r="AF4176">
        <f>(O4176*constantes!$B$4)+(LN(125)*constantes!$B$5)+(LN(22.5)*constantes!$B$8)+(F4176*constantes!$B$9)</f>
        <v>24.322622457345251</v>
      </c>
      <c r="AG4176">
        <f t="shared" si="921"/>
        <v>0.16512470507308763</v>
      </c>
      <c r="AH4176">
        <f>(O4176*constantes!$D$4)+(LN(125)*constantes!$D$5)+(LN(22.5)*constantes!$D$8)+(F4176*constantes!$D$9)</f>
        <v>26.447156306571028</v>
      </c>
      <c r="AI4176">
        <f t="shared" si="922"/>
        <v>7.8518559479420769E-2</v>
      </c>
    </row>
    <row r="4177" spans="1:35" x14ac:dyDescent="0.25">
      <c r="A4177" s="11">
        <v>4176</v>
      </c>
      <c r="B4177">
        <v>1</v>
      </c>
      <c r="C4177">
        <v>65</v>
      </c>
      <c r="D4177">
        <v>1</v>
      </c>
      <c r="E4177">
        <v>1</v>
      </c>
      <c r="F4177">
        <v>0</v>
      </c>
      <c r="G4177">
        <v>179</v>
      </c>
      <c r="H4177">
        <v>19.34</v>
      </c>
      <c r="I4177">
        <f>IF(AND(B4177=1,E4177=0),V4177,IF(AND(B4177=1,E4177=1),W4177,IF(AND(B4177=0,E4177=0),X4177,IF(AND(B4177=0,E4177=1),Y4177,ERROR))))</f>
        <v>0.63668119046994054</v>
      </c>
      <c r="K4177">
        <f t="shared" si="910"/>
        <v>0.18037897763812694</v>
      </c>
      <c r="L4177">
        <f t="shared" si="911"/>
        <v>0.14285464759503463</v>
      </c>
      <c r="M4177" s="22" t="str">
        <f t="shared" si="923"/>
        <v>'&gt;30%</v>
      </c>
      <c r="O4177">
        <f t="shared" si="912"/>
        <v>4.1743872698956368</v>
      </c>
      <c r="P4177">
        <f t="shared" si="913"/>
        <v>5.1873858058407549</v>
      </c>
      <c r="Q4177">
        <f t="shared" si="914"/>
        <v>2.9621754900251482</v>
      </c>
      <c r="R4177">
        <f>(O4177*constantes!$B$4)+(P4177*constantes!$B$5)+(D4177*constantes!$B$6)+(Q4177*constantes!$B$8)+(F4177*constantes!$B$9)</f>
        <v>25.675570119620627</v>
      </c>
      <c r="S4177" s="4">
        <f>(O4177*constantes!$B$4)+(P4177*constantes!$C$5)+(D4177*constantes!$B$6)+(Q4177*constantes!$B$8)+(F4177*constantes!$B$9)</f>
        <v>26.047194438751056</v>
      </c>
      <c r="T4177">
        <f>(O4177*constantes!$D$4)+(P4177*constantes!$D$5)+(D4177*constantes!$D$6)+(Q4177*constantes!$D$8)+(F4177*constantes!$D$9)</f>
        <v>28.083541594877797</v>
      </c>
      <c r="U4177">
        <f>(O4177*constantes!$D$4)+(P4177*constantes!$E$5)+(D4177*constantes!$D$6)+(Q4177*constantes!$D$8)+(F4177*constantes!$D$9)</f>
        <v>28.445413628693249</v>
      </c>
      <c r="V4177" s="5">
        <f t="shared" si="915"/>
        <v>0.50252794523910427</v>
      </c>
      <c r="W4177" s="5">
        <f t="shared" si="916"/>
        <v>0.63668119046994054</v>
      </c>
      <c r="X4177" s="6">
        <f t="shared" si="917"/>
        <v>0.34297341452064767</v>
      </c>
      <c r="Y4177" s="6">
        <f t="shared" si="918"/>
        <v>0.45292566770245213</v>
      </c>
      <c r="AA4177">
        <f>(O4177*constantes!$B$4)+(LN(110)*constantes!$B$5)+(LN(22)*constantes!$B$8)+(F4177*constantes!$B$9)</f>
        <v>24.164953438417392</v>
      </c>
      <c r="AB4177">
        <f t="shared" si="919"/>
        <v>0.14285464759503463</v>
      </c>
      <c r="AC4177">
        <f>(O4177*constantes!$D$4)+(LN(110)*constantes!$D$5)+(LN(22)*constantes!$D$8)+(F4177*constantes!$D$9)</f>
        <v>26.16112364851551</v>
      </c>
      <c r="AD4177" s="7">
        <f t="shared" si="920"/>
        <v>5.9581907304813275E-2</v>
      </c>
      <c r="AF4177">
        <f>(O4177*constantes!$B$4)+(LN(125)*constantes!$B$5)+(LN(22.5)*constantes!$B$8)+(F4177*constantes!$B$9)</f>
        <v>24.419910375171785</v>
      </c>
      <c r="AG4177">
        <f t="shared" si="921"/>
        <v>0.18037897763812694</v>
      </c>
      <c r="AH4177">
        <f>(O4177*constantes!$D$4)+(LN(125)*constantes!$D$5)+(LN(22.5)*constantes!$D$8)+(F4177*constantes!$D$9)</f>
        <v>26.532196665123742</v>
      </c>
      <c r="AI4177">
        <f t="shared" si="922"/>
        <v>8.5182662382899066E-2</v>
      </c>
    </row>
    <row r="4178" spans="1:35" x14ac:dyDescent="0.25">
      <c r="A4178" s="11">
        <v>4177</v>
      </c>
      <c r="B4178">
        <v>0</v>
      </c>
      <c r="C4178">
        <v>40</v>
      </c>
      <c r="D4178">
        <v>1</v>
      </c>
      <c r="E4178">
        <v>0</v>
      </c>
      <c r="F4178">
        <v>0</v>
      </c>
      <c r="G4178">
        <v>124</v>
      </c>
      <c r="H4178">
        <v>22.9</v>
      </c>
      <c r="I4178">
        <f>IF(AND(B4178=1,E4178=0),V4178,IF(AND(B4178=1,E4178=1),W4178,IF(AND(B4178=0,E4178=0),X4178,IF(AND(B4178=0,E4178=1),Y4178,ERROR))))</f>
        <v>4.2576471230889257E-2</v>
      </c>
      <c r="K4178">
        <f t="shared" si="910"/>
        <v>2.3477142937900042E-2</v>
      </c>
      <c r="L4178">
        <f t="shared" si="911"/>
        <v>1.6258639030403699E-2</v>
      </c>
      <c r="M4178" s="22" t="str">
        <f t="shared" si="923"/>
        <v>Elevated Risk</v>
      </c>
      <c r="O4178">
        <f t="shared" si="912"/>
        <v>3.6888794541139363</v>
      </c>
      <c r="P4178">
        <f t="shared" si="913"/>
        <v>4.8202815656050371</v>
      </c>
      <c r="Q4178">
        <f t="shared" si="914"/>
        <v>3.1311369105601941</v>
      </c>
      <c r="R4178">
        <f>(O4178*constantes!$B$4)+(P4178*constantes!$B$5)+(D4178*constantes!$B$6)+(Q4178*constantes!$B$8)+(F4178*constantes!$B$9)</f>
        <v>23.617143520785916</v>
      </c>
      <c r="S4178" s="4">
        <f>(O4178*constantes!$B$4)+(P4178*constantes!$C$5)+(D4178*constantes!$B$6)+(Q4178*constantes!$B$8)+(F4178*constantes!$B$9)</f>
        <v>23.962468492145863</v>
      </c>
      <c r="T4178">
        <f>(O4178*constantes!$D$4)+(P4178*constantes!$D$5)+(D4178*constantes!$D$6)+(Q4178*constantes!$D$8)+(F4178*constantes!$D$9)</f>
        <v>25.816191180435773</v>
      </c>
      <c r="U4178">
        <f>(O4178*constantes!$D$4)+(P4178*constantes!$E$5)+(D4178*constantes!$D$6)+(Q4178*constantes!$D$8)+(F4178*constantes!$D$9)</f>
        <v>26.152454022452382</v>
      </c>
      <c r="V4178" s="5">
        <f t="shared" si="915"/>
        <v>8.5273820151003155E-2</v>
      </c>
      <c r="W4178" s="5">
        <f t="shared" si="916"/>
        <v>0.11829019302446531</v>
      </c>
      <c r="X4178" s="6">
        <f t="shared" si="917"/>
        <v>4.2576471230889257E-2</v>
      </c>
      <c r="Y4178" s="6">
        <f t="shared" si="918"/>
        <v>5.90830907044817E-2</v>
      </c>
      <c r="AA4178">
        <f>(O4178*constantes!$B$4)+(LN(110)*constantes!$B$5)+(LN(22)*constantes!$B$8)+(F4178*constantes!$B$9)</f>
        <v>22.653587028201589</v>
      </c>
      <c r="AB4178">
        <f t="shared" si="919"/>
        <v>3.3434567241904078E-2</v>
      </c>
      <c r="AC4178">
        <f>(O4178*constantes!$D$4)+(LN(110)*constantes!$D$5)+(LN(22)*constantes!$D$8)+(F4178*constantes!$D$9)</f>
        <v>24.840022896226397</v>
      </c>
      <c r="AD4178" s="7">
        <f t="shared" si="920"/>
        <v>1.6258639030403699E-2</v>
      </c>
      <c r="AF4178">
        <f>(O4178*constantes!$B$4)+(LN(125)*constantes!$B$5)+(LN(22.5)*constantes!$B$8)+(F4178*constantes!$B$9)</f>
        <v>22.908543964955982</v>
      </c>
      <c r="AG4178">
        <f t="shared" si="921"/>
        <v>4.2933030992125865E-2</v>
      </c>
      <c r="AH4178">
        <f>(O4178*constantes!$D$4)+(LN(125)*constantes!$D$5)+(LN(22.5)*constantes!$D$8)+(F4178*constantes!$D$9)</f>
        <v>25.211095912834629</v>
      </c>
      <c r="AI4178">
        <f t="shared" si="922"/>
        <v>2.3477142937900042E-2</v>
      </c>
    </row>
    <row r="4179" spans="1:35" x14ac:dyDescent="0.25">
      <c r="A4179" s="11">
        <v>4178</v>
      </c>
      <c r="B4179">
        <v>0</v>
      </c>
      <c r="C4179">
        <v>46</v>
      </c>
      <c r="D4179">
        <v>0</v>
      </c>
      <c r="E4179">
        <v>0</v>
      </c>
      <c r="F4179">
        <v>0</v>
      </c>
      <c r="G4179">
        <v>116</v>
      </c>
      <c r="H4179">
        <v>24.62</v>
      </c>
      <c r="I4179">
        <f>IF(AND(B4179=1,E4179=0),V4179,IF(AND(B4179=1,E4179=1),W4179,IF(AND(B4179=0,E4179=0),X4179,IF(AND(B4179=0,E4179=1),Y4179,ERROR))))</f>
        <v>2.9058767197135627E-2</v>
      </c>
      <c r="K4179">
        <f t="shared" si="910"/>
        <v>3.4153313573738631E-2</v>
      </c>
      <c r="L4179">
        <f t="shared" si="911"/>
        <v>2.3692217580876362E-2</v>
      </c>
      <c r="M4179" s="22" t="str">
        <f t="shared" si="923"/>
        <v>NORMAL</v>
      </c>
      <c r="O4179">
        <f t="shared" si="912"/>
        <v>3.8286413964890951</v>
      </c>
      <c r="P4179">
        <f t="shared" si="913"/>
        <v>4.7535901911063645</v>
      </c>
      <c r="Q4179">
        <f t="shared" si="914"/>
        <v>3.2035591207563074</v>
      </c>
      <c r="R4179">
        <f>(O4179*constantes!$B$4)+(P4179*constantes!$B$5)+(D4179*constantes!$B$6)+(Q4179*constantes!$B$8)+(F4179*constantes!$B$9)</f>
        <v>23.276383177494267</v>
      </c>
      <c r="S4179" s="4">
        <f>(O4179*constantes!$B$4)+(P4179*constantes!$C$5)+(D4179*constantes!$B$6)+(Q4179*constantes!$B$8)+(F4179*constantes!$B$9)</f>
        <v>23.616930378785128</v>
      </c>
      <c r="T4179">
        <f>(O4179*constantes!$D$4)+(P4179*constantes!$D$5)+(D4179*constantes!$D$6)+(Q4179*constantes!$D$8)+(F4179*constantes!$D$9)</f>
        <v>25.427242229696247</v>
      </c>
      <c r="U4179">
        <f>(O4179*constantes!$D$4)+(P4179*constantes!$E$5)+(D4179*constantes!$D$6)+(Q4179*constantes!$D$8)+(F4179*constantes!$D$9)</f>
        <v>25.758852681427829</v>
      </c>
      <c r="V4179" s="5">
        <f t="shared" si="915"/>
        <v>6.142474301328249E-2</v>
      </c>
      <c r="W4179" s="5">
        <f t="shared" si="916"/>
        <v>8.5256444367054374E-2</v>
      </c>
      <c r="X4179" s="6">
        <f t="shared" si="917"/>
        <v>2.9058767197135627E-2</v>
      </c>
      <c r="Y4179" s="6">
        <f t="shared" si="918"/>
        <v>4.0252295456649767E-2</v>
      </c>
      <c r="AA4179">
        <f>(O4179*constantes!$B$4)+(LN(110)*constantes!$B$5)+(LN(22)*constantes!$B$8)+(F4179*constantes!$B$9)</f>
        <v>23.088660364337766</v>
      </c>
      <c r="AB4179">
        <f t="shared" si="919"/>
        <v>5.1185816914687488E-2</v>
      </c>
      <c r="AC4179">
        <f>(O4179*constantes!$D$4)+(LN(110)*constantes!$D$5)+(LN(22)*constantes!$D$8)+(F4179*constantes!$D$9)</f>
        <v>25.220324924765169</v>
      </c>
      <c r="AD4179" s="7">
        <f t="shared" si="920"/>
        <v>2.3692217580876362E-2</v>
      </c>
      <c r="AF4179">
        <f>(O4179*constantes!$B$4)+(LN(125)*constantes!$B$5)+(LN(22.5)*constantes!$B$8)+(F4179*constantes!$B$9)</f>
        <v>23.343617301092156</v>
      </c>
      <c r="AG4179">
        <f t="shared" si="921"/>
        <v>6.5553501255932511E-2</v>
      </c>
      <c r="AH4179">
        <f>(O4179*constantes!$D$4)+(LN(125)*constantes!$D$5)+(LN(22.5)*constantes!$D$8)+(F4179*constantes!$D$9)</f>
        <v>25.591397941373401</v>
      </c>
      <c r="AI4179">
        <f t="shared" si="922"/>
        <v>3.4153313573738631E-2</v>
      </c>
    </row>
    <row r="4180" spans="1:35" x14ac:dyDescent="0.25">
      <c r="A4180" s="11">
        <v>4179</v>
      </c>
      <c r="B4180">
        <v>0</v>
      </c>
      <c r="C4180">
        <v>63</v>
      </c>
      <c r="D4180">
        <v>0</v>
      </c>
      <c r="E4180">
        <v>1</v>
      </c>
      <c r="F4180">
        <v>0</v>
      </c>
      <c r="G4180">
        <v>170</v>
      </c>
      <c r="H4180">
        <v>25.49</v>
      </c>
      <c r="I4180">
        <f>IF(AND(B4180=1,E4180=0),V4180,IF(AND(B4180=1,E4180=1),W4180,IF(AND(B4180=0,E4180=0),X4180,IF(AND(B4180=0,E4180=1),Y4180,ERROR))))</f>
        <v>0.25633864040655208</v>
      </c>
      <c r="K4180">
        <f t="shared" si="910"/>
        <v>7.8518559479420769E-2</v>
      </c>
      <c r="L4180">
        <f t="shared" si="911"/>
        <v>5.4860361374715505E-2</v>
      </c>
      <c r="M4180" s="22" t="str">
        <f t="shared" si="923"/>
        <v>Elevated Risk</v>
      </c>
      <c r="O4180">
        <f t="shared" si="912"/>
        <v>4.1431347263915326</v>
      </c>
      <c r="P4180">
        <f t="shared" si="913"/>
        <v>5.1357984370502621</v>
      </c>
      <c r="Q4180">
        <f t="shared" si="914"/>
        <v>3.2382862183880241</v>
      </c>
      <c r="R4180">
        <f>(O4180*constantes!$B$4)+(P4180*constantes!$B$5)+(D4180*constantes!$B$6)+(Q4180*constantes!$B$8)+(F4180*constantes!$B$9)</f>
        <v>24.991945807822461</v>
      </c>
      <c r="S4180" s="4">
        <f>(O4180*constantes!$B$4)+(P4180*constantes!$C$5)+(D4180*constantes!$B$6)+(Q4180*constantes!$B$8)+(F4180*constantes!$B$9)</f>
        <v>25.359874407852743</v>
      </c>
      <c r="T4180">
        <f>(O4180*constantes!$D$4)+(P4180*constantes!$D$5)+(D4180*constantes!$D$6)+(Q4180*constantes!$D$8)+(F4180*constantes!$D$9)</f>
        <v>27.375872220656138</v>
      </c>
      <c r="U4180">
        <f>(O4180*constantes!$D$4)+(P4180*constantes!$E$5)+(D4180*constantes!$D$6)+(Q4180*constantes!$D$8)+(F4180*constantes!$D$9)</f>
        <v>27.734145519624764</v>
      </c>
      <c r="V4180" s="5">
        <f t="shared" si="915"/>
        <v>0.29703511358288037</v>
      </c>
      <c r="W4180" s="5">
        <f t="shared" si="916"/>
        <v>0.39902131769244475</v>
      </c>
      <c r="X4180" s="6">
        <f t="shared" si="917"/>
        <v>0.18697022995734336</v>
      </c>
      <c r="Y4180" s="6">
        <f t="shared" si="918"/>
        <v>0.25633864040655208</v>
      </c>
      <c r="AA4180">
        <f>(O4180*constantes!$B$4)+(LN(110)*constantes!$B$5)+(LN(22)*constantes!$B$8)+(F4180*constantes!$B$9)</f>
        <v>24.067665520590854</v>
      </c>
      <c r="AB4180">
        <f t="shared" si="919"/>
        <v>0.13051783749446544</v>
      </c>
      <c r="AC4180">
        <f>(O4180*constantes!$D$4)+(LN(110)*constantes!$D$5)+(LN(22)*constantes!$D$8)+(F4180*constantes!$D$9)</f>
        <v>26.076083289962796</v>
      </c>
      <c r="AD4180" s="7">
        <f t="shared" si="920"/>
        <v>5.4860361374715505E-2</v>
      </c>
      <c r="AF4180">
        <f>(O4180*constantes!$B$4)+(LN(125)*constantes!$B$5)+(LN(22.5)*constantes!$B$8)+(F4180*constantes!$B$9)</f>
        <v>24.322622457345251</v>
      </c>
      <c r="AG4180">
        <f t="shared" si="921"/>
        <v>0.16512470507308763</v>
      </c>
      <c r="AH4180">
        <f>(O4180*constantes!$D$4)+(LN(125)*constantes!$D$5)+(LN(22.5)*constantes!$D$8)+(F4180*constantes!$D$9)</f>
        <v>26.447156306571028</v>
      </c>
      <c r="AI4180">
        <f t="shared" si="922"/>
        <v>7.8518559479420769E-2</v>
      </c>
    </row>
    <row r="4181" spans="1:35" x14ac:dyDescent="0.25">
      <c r="A4181" s="11">
        <v>4180</v>
      </c>
      <c r="B4181">
        <v>0</v>
      </c>
      <c r="C4181">
        <v>52</v>
      </c>
      <c r="D4181">
        <v>1</v>
      </c>
      <c r="E4181">
        <v>1</v>
      </c>
      <c r="F4181">
        <v>0</v>
      </c>
      <c r="G4181">
        <v>157.5</v>
      </c>
      <c r="H4181">
        <v>29.64</v>
      </c>
      <c r="I4181">
        <f>IF(AND(B4181=1,E4181=0),V4181,IF(AND(B4181=1,E4181=1),W4181,IF(AND(B4181=0,E4181=0),X4181,IF(AND(B4181=0,E4181=1),Y4181,ERROR))))</f>
        <v>0.24626157158452799</v>
      </c>
      <c r="K4181">
        <f t="shared" si="910"/>
        <v>4.7353292556453264E-2</v>
      </c>
      <c r="L4181">
        <f t="shared" si="911"/>
        <v>3.291838619478793E-2</v>
      </c>
      <c r="M4181" s="22" t="str">
        <f t="shared" si="923"/>
        <v>Elevated Risk</v>
      </c>
      <c r="O4181">
        <f t="shared" si="912"/>
        <v>3.9512437185814275</v>
      </c>
      <c r="P4181">
        <f t="shared" si="913"/>
        <v>5.0594254582656877</v>
      </c>
      <c r="Q4181">
        <f t="shared" si="914"/>
        <v>3.389124800427886</v>
      </c>
      <c r="R4181">
        <f>(O4181*constantes!$B$4)+(P4181*constantes!$B$5)+(D4181*constantes!$B$6)+(Q4181*constantes!$B$8)+(F4181*constantes!$B$9)</f>
        <v>25.08202909334997</v>
      </c>
      <c r="S4181" s="4">
        <f>(O4181*constantes!$B$4)+(P4181*constantes!$C$5)+(D4181*constantes!$B$6)+(Q4181*constantes!$B$8)+(F4181*constantes!$B$9)</f>
        <v>25.444486333180123</v>
      </c>
      <c r="T4181">
        <f>(O4181*constantes!$D$4)+(P4181*constantes!$D$5)+(D4181*constantes!$D$6)+(Q4181*constantes!$D$8)+(F4181*constantes!$D$9)</f>
        <v>27.334689265349258</v>
      </c>
      <c r="U4181">
        <f>(O4181*constantes!$D$4)+(P4181*constantes!$E$5)+(D4181*constantes!$D$6)+(Q4181*constantes!$D$8)+(F4181*constantes!$D$9)</f>
        <v>27.687634785317872</v>
      </c>
      <c r="V4181" s="5">
        <f t="shared" si="915"/>
        <v>0.32000649057513963</v>
      </c>
      <c r="W4181" s="5">
        <f t="shared" si="916"/>
        <v>0.42544248828668896</v>
      </c>
      <c r="X4181" s="6">
        <f t="shared" si="917"/>
        <v>0.18015201299632055</v>
      </c>
      <c r="Y4181" s="6">
        <f t="shared" si="918"/>
        <v>0.24626157158452799</v>
      </c>
      <c r="AA4181">
        <f>(O4181*constantes!$B$4)+(LN(110)*constantes!$B$5)+(LN(22)*constantes!$B$8)+(F4181*constantes!$B$9)</f>
        <v>23.470316488918311</v>
      </c>
      <c r="AB4181">
        <f t="shared" si="919"/>
        <v>7.4072320755760312E-2</v>
      </c>
      <c r="AC4181">
        <f>(O4181*constantes!$D$4)+(LN(110)*constantes!$D$5)+(LN(22)*constantes!$D$8)+(F4181*constantes!$D$9)</f>
        <v>25.553934425340952</v>
      </c>
      <c r="AD4181" s="7">
        <f t="shared" si="920"/>
        <v>3.291838619478793E-2</v>
      </c>
      <c r="AF4181">
        <f>(O4181*constantes!$B$4)+(LN(125)*constantes!$B$5)+(LN(22.5)*constantes!$B$8)+(F4181*constantes!$B$9)</f>
        <v>23.725273425672704</v>
      </c>
      <c r="AG4181">
        <f t="shared" si="921"/>
        <v>9.453671546464415E-2</v>
      </c>
      <c r="AH4181">
        <f>(O4181*constantes!$D$4)+(LN(125)*constantes!$D$5)+(LN(22.5)*constantes!$D$8)+(F4181*constantes!$D$9)</f>
        <v>25.925007441949184</v>
      </c>
      <c r="AI4181">
        <f t="shared" si="922"/>
        <v>4.7353292556453264E-2</v>
      </c>
    </row>
    <row r="4182" spans="1:35" x14ac:dyDescent="0.25">
      <c r="A4182" s="11">
        <v>4181</v>
      </c>
      <c r="B4182">
        <v>0</v>
      </c>
      <c r="C4182">
        <v>61</v>
      </c>
      <c r="D4182">
        <v>0</v>
      </c>
      <c r="E4182">
        <v>0</v>
      </c>
      <c r="F4182">
        <v>0</v>
      </c>
      <c r="G4182">
        <v>133</v>
      </c>
      <c r="H4182">
        <v>25.31</v>
      </c>
      <c r="I4182">
        <f>IF(AND(B4182=1,E4182=0),V4182,IF(AND(B4182=1,E4182=1),W4182,IF(AND(B4182=0,E4182=0),X4182,IF(AND(B4182=0,E4182=1),Y4182,ERROR))))</f>
        <v>9.0363752085606874E-2</v>
      </c>
      <c r="K4182">
        <f t="shared" si="910"/>
        <v>7.2164067569494672E-2</v>
      </c>
      <c r="L4182">
        <f t="shared" si="911"/>
        <v>5.0368025874669486E-2</v>
      </c>
      <c r="M4182" s="22" t="str">
        <f t="shared" si="923"/>
        <v>Elevated Risk</v>
      </c>
      <c r="O4182">
        <f t="shared" si="912"/>
        <v>4.1108738641733114</v>
      </c>
      <c r="P4182">
        <f t="shared" si="913"/>
        <v>4.8903491282217537</v>
      </c>
      <c r="Q4182">
        <f t="shared" si="914"/>
        <v>3.2311995745570328</v>
      </c>
      <c r="R4182">
        <f>(O4182*constantes!$B$4)+(P4182*constantes!$B$5)+(D4182*constantes!$B$6)+(Q4182*constantes!$B$8)+(F4182*constantes!$B$9)</f>
        <v>24.430572851720139</v>
      </c>
      <c r="S4182" s="4">
        <f>(O4182*constantes!$B$4)+(P4182*constantes!$C$5)+(D4182*constantes!$B$6)+(Q4182*constantes!$B$8)+(F4182*constantes!$B$9)</f>
        <v>24.780917463265947</v>
      </c>
      <c r="T4182">
        <f>(O4182*constantes!$D$4)+(P4182*constantes!$D$5)+(D4182*constantes!$D$6)+(Q4182*constantes!$D$8)+(F4182*constantes!$D$9)</f>
        <v>26.59403829434461</v>
      </c>
      <c r="U4182">
        <f>(O4182*constantes!$D$4)+(P4182*constantes!$E$5)+(D4182*constantes!$D$6)+(Q4182*constantes!$D$8)+(F4182*constantes!$D$9)</f>
        <v>26.93518904952936</v>
      </c>
      <c r="V4182" s="5">
        <f t="shared" si="915"/>
        <v>0.18212475663808592</v>
      </c>
      <c r="W4182" s="5">
        <f t="shared" si="916"/>
        <v>0.24828305843582665</v>
      </c>
      <c r="X4182" s="6">
        <f t="shared" si="917"/>
        <v>9.0363752085606874E-2</v>
      </c>
      <c r="Y4182" s="6">
        <f t="shared" si="918"/>
        <v>0.12472440966182119</v>
      </c>
      <c r="AA4182">
        <f>(O4182*constantes!$B$4)+(LN(110)*constantes!$B$5)+(LN(22)*constantes!$B$8)+(F4182*constantes!$B$9)</f>
        <v>23.967238746940023</v>
      </c>
      <c r="AB4182">
        <f t="shared" si="919"/>
        <v>0.11882079876600593</v>
      </c>
      <c r="AC4182">
        <f>(O4182*constantes!$D$4)+(LN(110)*constantes!$D$5)+(LN(22)*constantes!$D$8)+(F4182*constantes!$D$9)</f>
        <v>25.98829922560666</v>
      </c>
      <c r="AD4182" s="7">
        <f t="shared" si="920"/>
        <v>5.0368025874669486E-2</v>
      </c>
      <c r="AF4182">
        <f>(O4182*constantes!$B$4)+(LN(125)*constantes!$B$5)+(LN(22.5)*constantes!$B$8)+(F4182*constantes!$B$9)</f>
        <v>24.222195683694412</v>
      </c>
      <c r="AG4182">
        <f t="shared" si="921"/>
        <v>0.15060331820878059</v>
      </c>
      <c r="AH4182">
        <f>(O4182*constantes!$D$4)+(LN(125)*constantes!$D$5)+(LN(22.5)*constantes!$D$8)+(F4182*constantes!$D$9)</f>
        <v>26.359372242214892</v>
      </c>
      <c r="AI4182">
        <f t="shared" si="922"/>
        <v>7.2164067569494672E-2</v>
      </c>
    </row>
    <row r="4183" spans="1:35" x14ac:dyDescent="0.25">
      <c r="A4183" s="11">
        <v>4182</v>
      </c>
      <c r="B4183">
        <v>0</v>
      </c>
      <c r="C4183">
        <v>38</v>
      </c>
      <c r="D4183">
        <v>0</v>
      </c>
      <c r="E4183">
        <v>0</v>
      </c>
      <c r="F4183">
        <v>0</v>
      </c>
      <c r="G4183">
        <v>115</v>
      </c>
      <c r="H4183">
        <v>26.87</v>
      </c>
      <c r="I4183">
        <f>IF(AND(B4183=1,E4183=0),V4183,IF(AND(B4183=1,E4183=1),W4183,IF(AND(B4183=0,E4183=0),X4183,IF(AND(B4183=0,E4183=1),Y4183,ERROR))))</f>
        <v>1.7735620478833036E-2</v>
      </c>
      <c r="K4183">
        <f t="shared" si="910"/>
        <v>2.0450275544260377E-2</v>
      </c>
      <c r="L4183">
        <f t="shared" si="911"/>
        <v>1.4155691081518817E-2</v>
      </c>
      <c r="M4183" s="22" t="str">
        <f t="shared" si="923"/>
        <v>NORMAL</v>
      </c>
      <c r="O4183">
        <f t="shared" si="912"/>
        <v>3.6375861597263857</v>
      </c>
      <c r="P4183">
        <f t="shared" si="913"/>
        <v>4.7449321283632502</v>
      </c>
      <c r="Q4183">
        <f t="shared" si="914"/>
        <v>3.2910104226273997</v>
      </c>
      <c r="R4183">
        <f>(O4183*constantes!$B$4)+(P4183*constantes!$B$5)+(D4183*constantes!$B$6)+(Q4183*constantes!$B$8)+(F4183*constantes!$B$9)</f>
        <v>22.734903237212272</v>
      </c>
      <c r="S4183" s="4">
        <f>(O4183*constantes!$B$4)+(P4183*constantes!$C$5)+(D4183*constantes!$B$6)+(Q4183*constantes!$B$8)+(F4183*constantes!$B$9)</f>
        <v>23.074830174888216</v>
      </c>
      <c r="T4183">
        <f>(O4183*constantes!$D$4)+(P4183*constantes!$D$5)+(D4183*constantes!$D$6)+(Q4183*constantes!$D$8)+(F4183*constantes!$D$9)</f>
        <v>24.927722683409204</v>
      </c>
      <c r="U4183">
        <f>(O4183*constantes!$D$4)+(P4183*constantes!$E$5)+(D4183*constantes!$D$6)+(Q4183*constantes!$D$8)+(F4183*constantes!$D$9)</f>
        <v>25.258729148683827</v>
      </c>
      <c r="V4183" s="5">
        <f t="shared" si="915"/>
        <v>3.6215044601616619E-2</v>
      </c>
      <c r="W4183" s="5">
        <f t="shared" si="916"/>
        <v>5.0500840862303997E-2</v>
      </c>
      <c r="X4183" s="6">
        <f t="shared" si="917"/>
        <v>1.7735620478833036E-2</v>
      </c>
      <c r="Y4183" s="6">
        <f t="shared" si="918"/>
        <v>2.4608290211640682E-2</v>
      </c>
      <c r="AA4183">
        <f>(O4183*constantes!$B$4)+(LN(110)*constantes!$B$5)+(LN(22)*constantes!$B$8)+(F4183*constantes!$B$9)</f>
        <v>22.493913054504919</v>
      </c>
      <c r="AB4183">
        <f t="shared" si="919"/>
        <v>2.8571578401445974E-2</v>
      </c>
      <c r="AC4183">
        <f>(O4183*constantes!$D$4)+(LN(110)*constantes!$D$5)+(LN(22)*constantes!$D$8)+(F4183*constantes!$D$9)</f>
        <v>24.700450251667263</v>
      </c>
      <c r="AD4183" s="7">
        <f t="shared" si="920"/>
        <v>1.4155691081518817E-2</v>
      </c>
      <c r="AF4183">
        <f>(O4183*constantes!$B$4)+(LN(125)*constantes!$B$5)+(LN(22.5)*constantes!$B$8)+(F4183*constantes!$B$9)</f>
        <v>22.748869991259316</v>
      </c>
      <c r="AG4183">
        <f t="shared" si="921"/>
        <v>3.6714933714987352E-2</v>
      </c>
      <c r="AH4183">
        <f>(O4183*constantes!$D$4)+(LN(125)*constantes!$D$5)+(LN(22.5)*constantes!$D$8)+(F4183*constantes!$D$9)</f>
        <v>25.071523268275495</v>
      </c>
      <c r="AI4183">
        <f t="shared" si="922"/>
        <v>2.0450275544260377E-2</v>
      </c>
    </row>
    <row r="4184" spans="1:35" x14ac:dyDescent="0.25">
      <c r="A4184" s="11">
        <v>4183</v>
      </c>
      <c r="B4184">
        <v>1</v>
      </c>
      <c r="C4184">
        <v>62</v>
      </c>
      <c r="D4184">
        <v>0</v>
      </c>
      <c r="E4184">
        <v>0</v>
      </c>
      <c r="F4184">
        <v>0</v>
      </c>
      <c r="G4184">
        <v>130</v>
      </c>
      <c r="H4184">
        <v>24.35</v>
      </c>
      <c r="I4184">
        <f>IF(AND(B4184=1,E4184=0),V4184,IF(AND(B4184=1,E4184=1),W4184,IF(AND(B4184=0,E4184=0),X4184,IF(AND(B4184=0,E4184=1),Y4184,ERROR))))</f>
        <v>0.17848091697800761</v>
      </c>
      <c r="K4184">
        <f t="shared" si="910"/>
        <v>0.15777159470264646</v>
      </c>
      <c r="L4184">
        <f t="shared" si="911"/>
        <v>0.12458920296857934</v>
      </c>
      <c r="M4184" s="22" t="str">
        <f t="shared" si="923"/>
        <v>Elevated Risk</v>
      </c>
      <c r="O4184">
        <f t="shared" si="912"/>
        <v>4.1271343850450917</v>
      </c>
      <c r="P4184">
        <f t="shared" si="913"/>
        <v>4.8675344504555822</v>
      </c>
      <c r="Q4184">
        <f t="shared" si="914"/>
        <v>3.1925318495285988</v>
      </c>
      <c r="R4184">
        <f>(O4184*constantes!$B$4)+(P4184*constantes!$B$5)+(D4184*constantes!$B$6)+(Q4184*constantes!$B$8)+(F4184*constantes!$B$9)</f>
        <v>24.4082135379719</v>
      </c>
      <c r="S4184" s="4">
        <f>(O4184*constantes!$B$4)+(P4184*constantes!$C$5)+(D4184*constantes!$B$6)+(Q4184*constantes!$B$8)+(F4184*constantes!$B$9)</f>
        <v>24.756923706002535</v>
      </c>
      <c r="T4184">
        <f>(O4184*constantes!$D$4)+(P4184*constantes!$D$5)+(D4184*constantes!$D$6)+(Q4184*constantes!$D$8)+(F4184*constantes!$D$9)</f>
        <v>26.554339800217157</v>
      </c>
      <c r="U4184">
        <f>(O4184*constantes!$D$4)+(P4184*constantes!$E$5)+(D4184*constantes!$D$6)+(Q4184*constantes!$D$8)+(F4184*constantes!$D$9)</f>
        <v>26.893899003480936</v>
      </c>
      <c r="V4184" s="5">
        <f t="shared" si="915"/>
        <v>0.17848091697800761</v>
      </c>
      <c r="W4184" s="5">
        <f t="shared" si="916"/>
        <v>0.24317953691367211</v>
      </c>
      <c r="X4184" s="6">
        <f t="shared" si="917"/>
        <v>8.7004453117764835E-2</v>
      </c>
      <c r="Y4184" s="6">
        <f t="shared" si="918"/>
        <v>0.11999525411202161</v>
      </c>
      <c r="AA4184">
        <f>(O4184*constantes!$B$4)+(LN(110)*constantes!$B$5)+(LN(22)*constantes!$B$8)+(F4184*constantes!$B$9)</f>
        <v>24.017857097993041</v>
      </c>
      <c r="AB4184">
        <f t="shared" si="919"/>
        <v>0.12458920296857934</v>
      </c>
      <c r="AC4184">
        <f>(O4184*constantes!$D$4)+(LN(110)*constantes!$D$5)+(LN(22)*constantes!$D$8)+(F4184*constantes!$D$9)</f>
        <v>26.032545241135235</v>
      </c>
      <c r="AD4184" s="7">
        <f t="shared" si="920"/>
        <v>5.2585681787711391E-2</v>
      </c>
      <c r="AF4184">
        <f>(O4184*constantes!$B$4)+(LN(125)*constantes!$B$5)+(LN(22.5)*constantes!$B$8)+(F4184*constantes!$B$9)</f>
        <v>24.27281403474743</v>
      </c>
      <c r="AG4184">
        <f t="shared" si="921"/>
        <v>0.15777159470264646</v>
      </c>
      <c r="AH4184">
        <f>(O4184*constantes!$D$4)+(LN(125)*constantes!$D$5)+(LN(22.5)*constantes!$D$8)+(F4184*constantes!$D$9)</f>
        <v>26.403618257743467</v>
      </c>
      <c r="AI4184">
        <f t="shared" si="922"/>
        <v>7.5302674960658122E-2</v>
      </c>
    </row>
    <row r="4185" spans="1:35" x14ac:dyDescent="0.25">
      <c r="A4185" s="11">
        <v>4184</v>
      </c>
      <c r="B4185">
        <v>0</v>
      </c>
      <c r="C4185">
        <v>42</v>
      </c>
      <c r="D4185">
        <v>0</v>
      </c>
      <c r="E4185">
        <v>1</v>
      </c>
      <c r="F4185">
        <v>0</v>
      </c>
      <c r="G4185">
        <v>160.5</v>
      </c>
      <c r="H4185">
        <v>27.01</v>
      </c>
      <c r="I4185">
        <f>IF(AND(B4185=1,E4185=0),V4185,IF(AND(B4185=1,E4185=1),W4185,IF(AND(B4185=0,E4185=0),X4185,IF(AND(B4185=0,E4185=1),Y4185,ERROR))))</f>
        <v>8.2179689219703866E-2</v>
      </c>
      <c r="K4185">
        <f t="shared" si="910"/>
        <v>2.676538428771702E-2</v>
      </c>
      <c r="L4185">
        <f t="shared" si="911"/>
        <v>1.8545470669847686E-2</v>
      </c>
      <c r="M4185" s="22" t="str">
        <f t="shared" si="923"/>
        <v>Elevated Risk</v>
      </c>
      <c r="O4185">
        <f t="shared" si="912"/>
        <v>3.7376696182833684</v>
      </c>
      <c r="P4185">
        <f t="shared" si="913"/>
        <v>5.0782939425700704</v>
      </c>
      <c r="Q4185">
        <f t="shared" si="914"/>
        <v>3.2962071678045244</v>
      </c>
      <c r="R4185">
        <f>(O4185*constantes!$B$4)+(P4185*constantes!$B$5)+(D4185*constantes!$B$6)+(Q4185*constantes!$B$8)+(F4185*constantes!$B$9)</f>
        <v>23.668991698334676</v>
      </c>
      <c r="S4185" s="4">
        <f>(O4185*constantes!$B$4)+(P4185*constantes!$C$5)+(D4185*constantes!$B$6)+(Q4185*constantes!$B$8)+(F4185*constantes!$B$9)</f>
        <v>24.032800676380393</v>
      </c>
      <c r="T4185">
        <f>(O4185*constantes!$D$4)+(P4185*constantes!$D$5)+(D4185*constantes!$D$6)+(Q4185*constantes!$D$8)+(F4185*constantes!$D$9)</f>
        <v>26.140430396757168</v>
      </c>
      <c r="U4185">
        <f>(O4185*constantes!$D$4)+(P4185*constantes!$E$5)+(D4185*constantes!$D$6)+(Q4185*constantes!$D$8)+(F4185*constantes!$D$9)</f>
        <v>26.494692182190853</v>
      </c>
      <c r="V4185" s="5">
        <f t="shared" si="915"/>
        <v>8.9602234219632759E-2</v>
      </c>
      <c r="W4185" s="5">
        <f t="shared" si="916"/>
        <v>0.12634120524466119</v>
      </c>
      <c r="X4185" s="6">
        <f t="shared" si="917"/>
        <v>5.8397985984865453E-2</v>
      </c>
      <c r="Y4185" s="6">
        <f t="shared" si="918"/>
        <v>8.2179689219703866E-2</v>
      </c>
      <c r="AA4185">
        <f>(O4185*constantes!$B$4)+(LN(110)*constantes!$B$5)+(LN(22)*constantes!$B$8)+(F4185*constantes!$B$9)</f>
        <v>22.805468857654464</v>
      </c>
      <c r="AB4185">
        <f t="shared" si="919"/>
        <v>3.8810869283687155E-2</v>
      </c>
      <c r="AC4185">
        <f>(O4185*constantes!$D$4)+(LN(110)*constantes!$D$5)+(LN(22)*constantes!$D$8)+(F4185*constantes!$D$9)</f>
        <v>24.972784348242914</v>
      </c>
      <c r="AD4185" s="7">
        <f t="shared" si="920"/>
        <v>1.8545470669847686E-2</v>
      </c>
      <c r="AF4185">
        <f>(O4185*constantes!$B$4)+(LN(125)*constantes!$B$5)+(LN(22.5)*constantes!$B$8)+(F4185*constantes!$B$9)</f>
        <v>23.060425794408857</v>
      </c>
      <c r="AG4185">
        <f t="shared" si="921"/>
        <v>4.9796912096185753E-2</v>
      </c>
      <c r="AH4185">
        <f>(O4185*constantes!$D$4)+(LN(125)*constantes!$D$5)+(LN(22.5)*constantes!$D$8)+(F4185*constantes!$D$9)</f>
        <v>25.343857364851146</v>
      </c>
      <c r="AI4185">
        <f t="shared" si="922"/>
        <v>2.676538428771702E-2</v>
      </c>
    </row>
    <row r="4186" spans="1:35" x14ac:dyDescent="0.25">
      <c r="A4186" s="11">
        <v>4185</v>
      </c>
      <c r="B4186">
        <v>1</v>
      </c>
      <c r="C4186">
        <v>63</v>
      </c>
      <c r="D4186">
        <v>1</v>
      </c>
      <c r="E4186">
        <v>0</v>
      </c>
      <c r="F4186">
        <v>1</v>
      </c>
      <c r="G4186">
        <v>146</v>
      </c>
      <c r="H4186">
        <v>30.48</v>
      </c>
      <c r="I4186">
        <f>IF(AND(B4186=1,E4186=0),V4186,IF(AND(B4186=1,E4186=1),W4186,IF(AND(B4186=0,E4186=0),X4186,IF(AND(B4186=0,E4186=1),Y4186,ERROR))))</f>
        <v>0.65333003423210934</v>
      </c>
      <c r="K4186">
        <f t="shared" si="910"/>
        <v>0.26442460292064829</v>
      </c>
      <c r="L4186">
        <f t="shared" si="911"/>
        <v>0.21178850870214538</v>
      </c>
      <c r="M4186" s="22" t="str">
        <f t="shared" si="923"/>
        <v>'&gt;30%</v>
      </c>
      <c r="O4186">
        <f t="shared" si="912"/>
        <v>4.1431347263915326</v>
      </c>
      <c r="P4186">
        <f t="shared" si="913"/>
        <v>4.9836066217083363</v>
      </c>
      <c r="Q4186">
        <f t="shared" si="914"/>
        <v>3.4170707308184456</v>
      </c>
      <c r="R4186">
        <f>(O4186*constantes!$B$4)+(P4186*constantes!$B$5)+(D4186*constantes!$B$6)+(Q4186*constantes!$B$8)+(F4186*constantes!$B$9)</f>
        <v>26.09248281293743</v>
      </c>
      <c r="S4186" s="4">
        <f>(O4186*constantes!$B$4)+(P4186*constantes!$C$5)+(D4186*constantes!$B$6)+(Q4186*constantes!$B$8)+(F4186*constantes!$B$9)</f>
        <v>26.449508391316613</v>
      </c>
      <c r="T4186">
        <f>(O4186*constantes!$D$4)+(P4186*constantes!$D$5)+(D4186*constantes!$D$6)+(Q4186*constantes!$D$8)+(F4186*constantes!$D$9)</f>
        <v>28.435483923342737</v>
      </c>
      <c r="U4186">
        <f>(O4186*constantes!$D$4)+(P4186*constantes!$E$5)+(D4186*constantes!$D$6)+(Q4186*constantes!$D$8)+(F4186*constantes!$D$9)</f>
        <v>28.783140321273113</v>
      </c>
      <c r="V4186" s="5">
        <f t="shared" si="915"/>
        <v>0.65333003423210934</v>
      </c>
      <c r="W4186" s="5">
        <f t="shared" si="916"/>
        <v>0.77995730550104014</v>
      </c>
      <c r="X4186" s="6">
        <f t="shared" si="917"/>
        <v>0.44965555134421031</v>
      </c>
      <c r="Y4186" s="6">
        <f t="shared" si="918"/>
        <v>0.57065685541212674</v>
      </c>
      <c r="AA4186">
        <f>(O4186*constantes!$B$4)+(LN(110)*constantes!$B$5)+(LN(22)*constantes!$B$8)+(F4186*constantes!$B$9)</f>
        <v>24.599265520590855</v>
      </c>
      <c r="AB4186">
        <f t="shared" si="919"/>
        <v>0.21178850870214538</v>
      </c>
      <c r="AC4186">
        <f>(O4186*constantes!$D$4)+(LN(110)*constantes!$D$5)+(LN(22)*constantes!$D$8)+(F4186*constantes!$D$9)</f>
        <v>26.853713289962794</v>
      </c>
      <c r="AD4186" s="7">
        <f t="shared" si="920"/>
        <v>0.11555324523408284</v>
      </c>
      <c r="AF4186">
        <f>(O4186*constantes!$B$4)+(LN(125)*constantes!$B$5)+(LN(22.5)*constantes!$B$8)+(F4186*constantes!$B$9)</f>
        <v>24.854222457345251</v>
      </c>
      <c r="AG4186">
        <f t="shared" si="921"/>
        <v>0.26442460292064829</v>
      </c>
      <c r="AH4186">
        <f>(O4186*constantes!$D$4)+(LN(125)*constantes!$D$5)+(LN(22.5)*constantes!$D$8)+(F4186*constantes!$D$9)</f>
        <v>27.224786306571026</v>
      </c>
      <c r="AI4186">
        <f t="shared" si="922"/>
        <v>0.1630261743460284</v>
      </c>
    </row>
    <row r="4187" spans="1:35" x14ac:dyDescent="0.25">
      <c r="A4187" s="11">
        <v>4186</v>
      </c>
      <c r="B4187">
        <v>0</v>
      </c>
      <c r="C4187">
        <v>38</v>
      </c>
      <c r="D4187">
        <v>0</v>
      </c>
      <c r="E4187">
        <v>0</v>
      </c>
      <c r="F4187">
        <v>0</v>
      </c>
      <c r="G4187">
        <v>142</v>
      </c>
      <c r="H4187">
        <v>22.01</v>
      </c>
      <c r="I4187">
        <f>IF(AND(B4187=1,E4187=0),V4187,IF(AND(B4187=1,E4187=1),W4187,IF(AND(B4187=0,E4187=0),X4187,IF(AND(B4187=0,E4187=1),Y4187,ERROR))))</f>
        <v>2.882228924270247E-2</v>
      </c>
      <c r="K4187">
        <f t="shared" si="910"/>
        <v>2.0450275544260377E-2</v>
      </c>
      <c r="L4187">
        <f t="shared" si="911"/>
        <v>1.4155691081518817E-2</v>
      </c>
      <c r="M4187" s="22" t="str">
        <f t="shared" si="923"/>
        <v>Elevated Risk</v>
      </c>
      <c r="O4187">
        <f t="shared" si="912"/>
        <v>3.6375861597263857</v>
      </c>
      <c r="P4187">
        <f t="shared" si="913"/>
        <v>4.9558270576012609</v>
      </c>
      <c r="Q4187">
        <f t="shared" si="914"/>
        <v>3.0914968955383704</v>
      </c>
      <c r="R4187">
        <f>(O4187*constantes!$B$4)+(P4187*constantes!$B$5)+(D4187*constantes!$B$6)+(Q4187*constantes!$B$8)+(F4187*constantes!$B$9)</f>
        <v>22.967961863672752</v>
      </c>
      <c r="S4187" s="4">
        <f>(O4187*constantes!$B$4)+(P4187*constantes!$C$5)+(D4187*constantes!$B$6)+(Q4187*constantes!$B$8)+(F4187*constantes!$B$9)</f>
        <v>23.322997314079306</v>
      </c>
      <c r="T4187">
        <f>(O4187*constantes!$D$4)+(P4187*constantes!$D$5)+(D4187*constantes!$D$6)+(Q4187*constantes!$D$8)+(F4187*constantes!$D$9)</f>
        <v>25.418949848087831</v>
      </c>
      <c r="U4187">
        <f>(O4187*constantes!$D$4)+(P4187*constantes!$E$5)+(D4187*constantes!$D$6)+(Q4187*constantes!$D$8)+(F4187*constantes!$D$9)</f>
        <v>25.764668343626091</v>
      </c>
      <c r="V4187" s="5">
        <f t="shared" si="915"/>
        <v>4.5500636293596797E-2</v>
      </c>
      <c r="W4187" s="5">
        <f t="shared" si="916"/>
        <v>6.4259576717011879E-2</v>
      </c>
      <c r="X4187" s="6">
        <f t="shared" si="917"/>
        <v>2.882228924270247E-2</v>
      </c>
      <c r="Y4187" s="6">
        <f t="shared" si="918"/>
        <v>4.0482253843763694E-2</v>
      </c>
      <c r="AA4187">
        <f>(O4187*constantes!$B$4)+(LN(110)*constantes!$B$5)+(LN(22)*constantes!$B$8)+(F4187*constantes!$B$9)</f>
        <v>22.493913054504919</v>
      </c>
      <c r="AB4187">
        <f t="shared" si="919"/>
        <v>2.8571578401445974E-2</v>
      </c>
      <c r="AC4187">
        <f>(O4187*constantes!$D$4)+(LN(110)*constantes!$D$5)+(LN(22)*constantes!$D$8)+(F4187*constantes!$D$9)</f>
        <v>24.700450251667263</v>
      </c>
      <c r="AD4187" s="7">
        <f t="shared" si="920"/>
        <v>1.4155691081518817E-2</v>
      </c>
      <c r="AF4187">
        <f>(O4187*constantes!$B$4)+(LN(125)*constantes!$B$5)+(LN(22.5)*constantes!$B$8)+(F4187*constantes!$B$9)</f>
        <v>22.748869991259316</v>
      </c>
      <c r="AG4187">
        <f t="shared" si="921"/>
        <v>3.6714933714987352E-2</v>
      </c>
      <c r="AH4187">
        <f>(O4187*constantes!$D$4)+(LN(125)*constantes!$D$5)+(LN(22.5)*constantes!$D$8)+(F4187*constantes!$D$9)</f>
        <v>25.071523268275495</v>
      </c>
      <c r="AI4187">
        <f t="shared" si="922"/>
        <v>2.0450275544260377E-2</v>
      </c>
    </row>
    <row r="4188" spans="1:35" x14ac:dyDescent="0.25">
      <c r="A4188" s="11">
        <v>4187</v>
      </c>
      <c r="B4188">
        <v>0</v>
      </c>
      <c r="C4188">
        <v>46</v>
      </c>
      <c r="D4188">
        <v>0</v>
      </c>
      <c r="E4188">
        <v>0</v>
      </c>
      <c r="F4188">
        <v>0</v>
      </c>
      <c r="G4188">
        <v>136</v>
      </c>
      <c r="H4188">
        <v>31.02</v>
      </c>
      <c r="I4188">
        <f>IF(AND(B4188=1,E4188=0),V4188,IF(AND(B4188=1,E4188=1),W4188,IF(AND(B4188=0,E4188=0),X4188,IF(AND(B4188=0,E4188=1),Y4188,ERROR))))</f>
        <v>5.0590025838757602E-2</v>
      </c>
      <c r="K4188">
        <f t="shared" si="910"/>
        <v>3.4153313573738631E-2</v>
      </c>
      <c r="L4188">
        <f t="shared" si="911"/>
        <v>2.3692217580876362E-2</v>
      </c>
      <c r="M4188" s="22" t="str">
        <f t="shared" si="923"/>
        <v>Elevated Risk</v>
      </c>
      <c r="O4188">
        <f t="shared" si="912"/>
        <v>3.8286413964890951</v>
      </c>
      <c r="P4188">
        <f t="shared" si="913"/>
        <v>4.9126548857360524</v>
      </c>
      <c r="Q4188">
        <f t="shared" si="914"/>
        <v>3.4346321577483927</v>
      </c>
      <c r="R4188">
        <f>(O4188*constantes!$B$4)+(P4188*constantes!$B$5)+(D4188*constantes!$B$6)+(Q4188*constantes!$B$8)+(F4188*constantes!$B$9)</f>
        <v>23.754648682744122</v>
      </c>
      <c r="S4188" s="4">
        <f>(O4188*constantes!$B$4)+(P4188*constantes!$C$5)+(D4188*constantes!$B$6)+(Q4188*constantes!$B$8)+(F4188*constantes!$B$9)</f>
        <v>24.106591278758255</v>
      </c>
      <c r="T4188">
        <f>(O4188*constantes!$D$4)+(P4188*constantes!$D$5)+(D4188*constantes!$D$6)+(Q4188*constantes!$D$8)+(F4188*constantes!$D$9)</f>
        <v>25.992812990029247</v>
      </c>
      <c r="U4188">
        <f>(O4188*constantes!$D$4)+(P4188*constantes!$E$5)+(D4188*constantes!$D$6)+(Q4188*constantes!$D$8)+(F4188*constantes!$D$9)</f>
        <v>26.335519794858193</v>
      </c>
      <c r="V4188" s="5">
        <f t="shared" si="915"/>
        <v>9.7213360794126125E-2</v>
      </c>
      <c r="W4188" s="5">
        <f t="shared" si="916"/>
        <v>0.1353313102607494</v>
      </c>
      <c r="X4188" s="6">
        <f t="shared" si="917"/>
        <v>5.0590025838757602E-2</v>
      </c>
      <c r="Y4188" s="6">
        <f t="shared" si="918"/>
        <v>7.0524602206524234E-2</v>
      </c>
      <c r="AA4188">
        <f>(O4188*constantes!$B$4)+(LN(110)*constantes!$B$5)+(LN(22)*constantes!$B$8)+(F4188*constantes!$B$9)</f>
        <v>23.088660364337766</v>
      </c>
      <c r="AB4188">
        <f t="shared" si="919"/>
        <v>5.1185816914687488E-2</v>
      </c>
      <c r="AC4188">
        <f>(O4188*constantes!$D$4)+(LN(110)*constantes!$D$5)+(LN(22)*constantes!$D$8)+(F4188*constantes!$D$9)</f>
        <v>25.220324924765169</v>
      </c>
      <c r="AD4188" s="7">
        <f t="shared" si="920"/>
        <v>2.3692217580876362E-2</v>
      </c>
      <c r="AF4188">
        <f>(O4188*constantes!$B$4)+(LN(125)*constantes!$B$5)+(LN(22.5)*constantes!$B$8)+(F4188*constantes!$B$9)</f>
        <v>23.343617301092156</v>
      </c>
      <c r="AG4188">
        <f t="shared" si="921"/>
        <v>6.5553501255932511E-2</v>
      </c>
      <c r="AH4188">
        <f>(O4188*constantes!$D$4)+(LN(125)*constantes!$D$5)+(LN(22.5)*constantes!$D$8)+(F4188*constantes!$D$9)</f>
        <v>25.591397941373401</v>
      </c>
      <c r="AI4188">
        <f t="shared" si="922"/>
        <v>3.4153313573738631E-2</v>
      </c>
    </row>
    <row r="4189" spans="1:35" x14ac:dyDescent="0.25">
      <c r="A4189" s="11">
        <v>4188</v>
      </c>
      <c r="B4189">
        <v>0</v>
      </c>
      <c r="C4189">
        <v>43</v>
      </c>
      <c r="D4189">
        <v>1</v>
      </c>
      <c r="E4189">
        <v>0</v>
      </c>
      <c r="F4189">
        <v>0</v>
      </c>
      <c r="G4189">
        <v>103</v>
      </c>
      <c r="H4189">
        <v>24.08</v>
      </c>
      <c r="I4189">
        <f>IF(AND(B4189=1,E4189=0),V4189,IF(AND(B4189=1,E4189=1),W4189,IF(AND(B4189=0,E4189=0),X4189,IF(AND(B4189=0,E4189=1),Y4189,ERROR))))</f>
        <v>3.1735328994909051E-2</v>
      </c>
      <c r="K4189">
        <f t="shared" si="910"/>
        <v>2.8509711637591306E-2</v>
      </c>
      <c r="L4189">
        <f t="shared" si="911"/>
        <v>1.975954812069991E-2</v>
      </c>
      <c r="M4189" s="22" t="str">
        <f t="shared" si="923"/>
        <v>Elevated Risk</v>
      </c>
      <c r="O4189">
        <f t="shared" si="912"/>
        <v>3.7612001156935624</v>
      </c>
      <c r="P4189">
        <f t="shared" si="913"/>
        <v>4.6347289882296359</v>
      </c>
      <c r="Q4189">
        <f t="shared" si="914"/>
        <v>3.1813816204406202</v>
      </c>
      <c r="R4189">
        <f>(O4189*constantes!$B$4)+(P4189*constantes!$B$5)+(D4189*constantes!$B$6)+(Q4189*constantes!$B$8)+(F4189*constantes!$B$9)</f>
        <v>23.537892470871178</v>
      </c>
      <c r="S4189" s="4">
        <f>(O4189*constantes!$B$4)+(P4189*constantes!$C$5)+(D4189*constantes!$B$6)+(Q4189*constantes!$B$8)+(F4189*constantes!$B$9)</f>
        <v>23.869924455587949</v>
      </c>
      <c r="T4189">
        <f>(O4189*constantes!$D$4)+(P4189*constantes!$D$5)+(D4189*constantes!$D$6)+(Q4189*constantes!$D$8)+(F4189*constantes!$D$9)</f>
        <v>25.516725670541575</v>
      </c>
      <c r="U4189">
        <f>(O4189*constantes!$D$4)+(P4189*constantes!$E$5)+(D4189*constantes!$D$6)+(Q4189*constantes!$D$8)+(F4189*constantes!$D$9)</f>
        <v>25.840044364760477</v>
      </c>
      <c r="V4189" s="5">
        <f t="shared" si="915"/>
        <v>7.9040742440787293E-2</v>
      </c>
      <c r="W4189" s="5">
        <f t="shared" si="916"/>
        <v>0.10842396518035735</v>
      </c>
      <c r="X4189" s="6">
        <f t="shared" si="917"/>
        <v>3.1735328994909051E-2</v>
      </c>
      <c r="Y4189" s="6">
        <f t="shared" si="918"/>
        <v>4.3581539857060481E-2</v>
      </c>
      <c r="AA4189">
        <f>(O4189*constantes!$B$4)+(LN(110)*constantes!$B$5)+(LN(22)*constantes!$B$8)+(F4189*constantes!$B$9)</f>
        <v>22.8787183548725</v>
      </c>
      <c r="AB4189">
        <f t="shared" si="919"/>
        <v>4.169811677585733E-2</v>
      </c>
      <c r="AC4189">
        <f>(O4189*constantes!$D$4)+(LN(110)*constantes!$D$5)+(LN(22)*constantes!$D$8)+(F4189*constantes!$D$9)</f>
        <v>25.036812478830871</v>
      </c>
      <c r="AD4189" s="7">
        <f t="shared" si="920"/>
        <v>1.975954812069991E-2</v>
      </c>
      <c r="AF4189">
        <f>(O4189*constantes!$B$4)+(LN(125)*constantes!$B$5)+(LN(22.5)*constantes!$B$8)+(F4189*constantes!$B$9)</f>
        <v>23.133675291626897</v>
      </c>
      <c r="AG4189">
        <f t="shared" si="921"/>
        <v>5.3478442485207722E-2</v>
      </c>
      <c r="AH4189">
        <f>(O4189*constantes!$D$4)+(LN(125)*constantes!$D$5)+(LN(22.5)*constantes!$D$8)+(F4189*constantes!$D$9)</f>
        <v>25.407885495439103</v>
      </c>
      <c r="AI4189">
        <f t="shared" si="922"/>
        <v>2.8509711637591306E-2</v>
      </c>
    </row>
    <row r="4190" spans="1:35" x14ac:dyDescent="0.25">
      <c r="A4190" s="11">
        <v>4189</v>
      </c>
      <c r="B4190">
        <v>0</v>
      </c>
      <c r="C4190">
        <v>61</v>
      </c>
      <c r="D4190">
        <v>0</v>
      </c>
      <c r="E4190">
        <v>0</v>
      </c>
      <c r="F4190">
        <v>0</v>
      </c>
      <c r="G4190">
        <v>124</v>
      </c>
      <c r="H4190">
        <v>23.06</v>
      </c>
      <c r="I4190">
        <f>IF(AND(B4190=1,E4190=0),V4190,IF(AND(B4190=1,E4190=1),W4190,IF(AND(B4190=0,E4190=0),X4190,IF(AND(B4190=0,E4190=1),Y4190,ERROR))))</f>
        <v>7.1470592290515222E-2</v>
      </c>
      <c r="K4190">
        <f t="shared" si="910"/>
        <v>7.2164067569494672E-2</v>
      </c>
      <c r="L4190">
        <f t="shared" si="911"/>
        <v>5.0368025874669486E-2</v>
      </c>
      <c r="M4190" s="22" t="str">
        <f t="shared" si="923"/>
        <v>NORMAL</v>
      </c>
      <c r="O4190">
        <f t="shared" si="912"/>
        <v>4.1108738641733114</v>
      </c>
      <c r="P4190">
        <f t="shared" si="913"/>
        <v>4.8202815656050371</v>
      </c>
      <c r="Q4190">
        <f t="shared" si="914"/>
        <v>3.138099514840913</v>
      </c>
      <c r="R4190">
        <f>(O4190*constantes!$B$4)+(P4190*constantes!$B$5)+(D4190*constantes!$B$6)+(Q4190*constantes!$B$8)+(F4190*constantes!$B$9)</f>
        <v>24.226784983319973</v>
      </c>
      <c r="S4190" s="4">
        <f>(O4190*constantes!$B$4)+(P4190*constantes!$C$5)+(D4190*constantes!$B$6)+(Q4190*constantes!$B$8)+(F4190*constantes!$B$9)</f>
        <v>24.57210995467992</v>
      </c>
      <c r="T4190">
        <f>(O4190*constantes!$D$4)+(P4190*constantes!$D$5)+(D4190*constantes!$D$6)+(Q4190*constantes!$D$8)+(F4190*constantes!$D$9)</f>
        <v>26.349347141254558</v>
      </c>
      <c r="U4190">
        <f>(O4190*constantes!$D$4)+(P4190*constantes!$E$5)+(D4190*constantes!$D$6)+(Q4190*constantes!$D$8)+(F4190*constantes!$D$9)</f>
        <v>26.685609983271164</v>
      </c>
      <c r="V4190" s="5">
        <f t="shared" si="915"/>
        <v>0.15124082983821885</v>
      </c>
      <c r="W4190" s="5">
        <f t="shared" si="916"/>
        <v>0.2067470059850719</v>
      </c>
      <c r="X4190" s="6">
        <f t="shared" si="917"/>
        <v>7.1470592290515222E-2</v>
      </c>
      <c r="Y4190" s="6">
        <f t="shared" si="918"/>
        <v>9.8587932273045964E-2</v>
      </c>
      <c r="AA4190">
        <f>(O4190*constantes!$B$4)+(LN(110)*constantes!$B$5)+(LN(22)*constantes!$B$8)+(F4190*constantes!$B$9)</f>
        <v>23.967238746940023</v>
      </c>
      <c r="AB4190">
        <f t="shared" si="919"/>
        <v>0.11882079876600593</v>
      </c>
      <c r="AC4190">
        <f>(O4190*constantes!$D$4)+(LN(110)*constantes!$D$5)+(LN(22)*constantes!$D$8)+(F4190*constantes!$D$9)</f>
        <v>25.98829922560666</v>
      </c>
      <c r="AD4190" s="7">
        <f t="shared" si="920"/>
        <v>5.0368025874669486E-2</v>
      </c>
      <c r="AF4190">
        <f>(O4190*constantes!$B$4)+(LN(125)*constantes!$B$5)+(LN(22.5)*constantes!$B$8)+(F4190*constantes!$B$9)</f>
        <v>24.222195683694412</v>
      </c>
      <c r="AG4190">
        <f t="shared" si="921"/>
        <v>0.15060331820878059</v>
      </c>
      <c r="AH4190">
        <f>(O4190*constantes!$D$4)+(LN(125)*constantes!$D$5)+(LN(22.5)*constantes!$D$8)+(F4190*constantes!$D$9)</f>
        <v>26.359372242214892</v>
      </c>
      <c r="AI4190">
        <f t="shared" si="922"/>
        <v>7.2164067569494672E-2</v>
      </c>
    </row>
    <row r="4191" spans="1:35" x14ac:dyDescent="0.25">
      <c r="A4191" s="11">
        <v>4190</v>
      </c>
      <c r="B4191">
        <v>0</v>
      </c>
      <c r="C4191">
        <v>51</v>
      </c>
      <c r="D4191">
        <v>1</v>
      </c>
      <c r="E4191">
        <v>0</v>
      </c>
      <c r="F4191">
        <v>0</v>
      </c>
      <c r="G4191">
        <v>152</v>
      </c>
      <c r="H4191">
        <v>25.74</v>
      </c>
      <c r="I4191">
        <f>IF(AND(B4191=1,E4191=0),V4191,IF(AND(B4191=1,E4191=1),W4191,IF(AND(B4191=0,E4191=0),X4191,IF(AND(B4191=0,E4191=1),Y4191,ERROR))))</f>
        <v>0.14668149616608483</v>
      </c>
      <c r="K4191">
        <f t="shared" si="910"/>
        <v>4.4971857043080821E-2</v>
      </c>
      <c r="L4191">
        <f t="shared" si="911"/>
        <v>3.1250958582138333E-2</v>
      </c>
      <c r="M4191" s="22" t="str">
        <f t="shared" si="923"/>
        <v>Elevated Risk</v>
      </c>
      <c r="O4191">
        <f t="shared" si="912"/>
        <v>3.9318256327243257</v>
      </c>
      <c r="P4191">
        <f t="shared" si="913"/>
        <v>5.0238805208462765</v>
      </c>
      <c r="Q4191">
        <f t="shared" si="914"/>
        <v>3.2480462021679806</v>
      </c>
      <c r="R4191">
        <f>(O4191*constantes!$B$4)+(P4191*constantes!$B$5)+(D4191*constantes!$B$6)+(Q4191*constantes!$B$8)+(F4191*constantes!$B$9)</f>
        <v>24.843799785949741</v>
      </c>
      <c r="S4191" s="4">
        <f>(O4191*constantes!$B$4)+(P4191*constantes!$C$5)+(D4191*constantes!$B$6)+(Q4191*constantes!$B$8)+(F4191*constantes!$B$9)</f>
        <v>25.203710586463167</v>
      </c>
      <c r="T4191">
        <f>(O4191*constantes!$D$4)+(P4191*constantes!$D$5)+(D4191*constantes!$D$6)+(Q4191*constantes!$D$8)+(F4191*constantes!$D$9)</f>
        <v>27.109740151189261</v>
      </c>
      <c r="U4191">
        <f>(O4191*constantes!$D$4)+(P4191*constantes!$E$5)+(D4191*constantes!$D$6)+(Q4191*constantes!$D$8)+(F4191*constantes!$D$9)</f>
        <v>27.4602060563235</v>
      </c>
      <c r="V4191" s="5">
        <f t="shared" si="915"/>
        <v>0.26207864860597685</v>
      </c>
      <c r="W4191" s="5">
        <f t="shared" si="916"/>
        <v>0.35310791877971959</v>
      </c>
      <c r="X4191" s="6">
        <f t="shared" si="917"/>
        <v>0.14668149616608483</v>
      </c>
      <c r="Y4191" s="6">
        <f t="shared" si="918"/>
        <v>0.20164411547642169</v>
      </c>
      <c r="AA4191">
        <f>(O4191*constantes!$B$4)+(LN(110)*constantes!$B$5)+(LN(22)*constantes!$B$8)+(F4191*constantes!$B$9)</f>
        <v>23.409868764368586</v>
      </c>
      <c r="AB4191">
        <f t="shared" si="919"/>
        <v>6.9883054652788434E-2</v>
      </c>
      <c r="AC4191">
        <f>(O4191*constantes!$D$4)+(LN(110)*constantes!$D$5)+(LN(22)*constantes!$D$8)+(F4191*constantes!$D$9)</f>
        <v>25.50109645445777</v>
      </c>
      <c r="AD4191" s="7">
        <f t="shared" si="920"/>
        <v>3.1250958582138333E-2</v>
      </c>
      <c r="AF4191">
        <f>(O4191*constantes!$B$4)+(LN(125)*constantes!$B$5)+(LN(22.5)*constantes!$B$8)+(F4191*constantes!$B$9)</f>
        <v>23.664825701122982</v>
      </c>
      <c r="AG4191">
        <f t="shared" si="921"/>
        <v>8.9246869441510945E-2</v>
      </c>
      <c r="AH4191">
        <f>(O4191*constantes!$D$4)+(LN(125)*constantes!$D$5)+(LN(22.5)*constantes!$D$8)+(F4191*constantes!$D$9)</f>
        <v>25.872169471066002</v>
      </c>
      <c r="AI4191">
        <f t="shared" si="922"/>
        <v>4.4971857043080821E-2</v>
      </c>
    </row>
    <row r="4192" spans="1:35" x14ac:dyDescent="0.25">
      <c r="A4192" s="11">
        <v>4191</v>
      </c>
      <c r="B4192">
        <v>1</v>
      </c>
      <c r="C4192">
        <v>65</v>
      </c>
      <c r="D4192">
        <v>0</v>
      </c>
      <c r="E4192">
        <v>0</v>
      </c>
      <c r="F4192">
        <v>0</v>
      </c>
      <c r="G4192">
        <v>135</v>
      </c>
      <c r="H4192">
        <v>28.06</v>
      </c>
      <c r="I4192">
        <f>IF(AND(B4192=1,E4192=0),V4192,IF(AND(B4192=1,E4192=1),W4192,IF(AND(B4192=0,E4192=0),X4192,IF(AND(B4192=0,E4192=1),Y4192,ERROR))))</f>
        <v>0.23916350172256695</v>
      </c>
      <c r="K4192">
        <f t="shared" si="910"/>
        <v>0.18037897763812694</v>
      </c>
      <c r="L4192">
        <f t="shared" si="911"/>
        <v>0.14285464759503463</v>
      </c>
      <c r="M4192" s="22" t="str">
        <f t="shared" si="923"/>
        <v>Elevated Risk</v>
      </c>
      <c r="O4192">
        <f t="shared" si="912"/>
        <v>4.1743872698956368</v>
      </c>
      <c r="P4192">
        <f t="shared" si="913"/>
        <v>4.9052747784384296</v>
      </c>
      <c r="Q4192">
        <f t="shared" si="914"/>
        <v>3.3343450746743146</v>
      </c>
      <c r="R4192">
        <f>(O4192*constantes!$B$4)+(P4192*constantes!$B$5)+(D4192*constantes!$B$6)+(Q4192*constantes!$B$8)+(F4192*constantes!$B$9)</f>
        <v>24.737746476529441</v>
      </c>
      <c r="S4192" s="4">
        <f>(O4192*constantes!$B$4)+(P4192*constantes!$C$5)+(D4192*constantes!$B$6)+(Q4192*constantes!$B$8)+(F4192*constantes!$B$9)</f>
        <v>25.08916036165677</v>
      </c>
      <c r="T4192">
        <f>(O4192*constantes!$D$4)+(P4192*constantes!$D$5)+(D4192*constantes!$D$6)+(Q4192*constantes!$D$8)+(F4192*constantes!$D$9)</f>
        <v>26.861580364939407</v>
      </c>
      <c r="U4192">
        <f>(O4192*constantes!$D$4)+(P4192*constantes!$E$5)+(D4192*constantes!$D$6)+(Q4192*constantes!$D$8)+(F4192*constantes!$D$9)</f>
        <v>27.203772333483272</v>
      </c>
      <c r="V4192" s="5">
        <f t="shared" si="915"/>
        <v>0.23916350172256695</v>
      </c>
      <c r="W4192" s="5">
        <f t="shared" si="916"/>
        <v>0.32188079407070846</v>
      </c>
      <c r="X4192" s="6">
        <f t="shared" si="917"/>
        <v>0.11641059359827388</v>
      </c>
      <c r="Y4192" s="6">
        <f t="shared" si="918"/>
        <v>0.15992306411076807</v>
      </c>
      <c r="AA4192">
        <f>(O4192*constantes!$B$4)+(LN(110)*constantes!$B$5)+(LN(22)*constantes!$B$8)+(F4192*constantes!$B$9)</f>
        <v>24.164953438417392</v>
      </c>
      <c r="AB4192">
        <f t="shared" si="919"/>
        <v>0.14285464759503463</v>
      </c>
      <c r="AC4192">
        <f>(O4192*constantes!$D$4)+(LN(110)*constantes!$D$5)+(LN(22)*constantes!$D$8)+(F4192*constantes!$D$9)</f>
        <v>26.16112364851551</v>
      </c>
      <c r="AD4192" s="7">
        <f t="shared" si="920"/>
        <v>5.9581907304813275E-2</v>
      </c>
      <c r="AF4192">
        <f>(O4192*constantes!$B$4)+(LN(125)*constantes!$B$5)+(LN(22.5)*constantes!$B$8)+(F4192*constantes!$B$9)</f>
        <v>24.419910375171785</v>
      </c>
      <c r="AG4192">
        <f t="shared" si="921"/>
        <v>0.18037897763812694</v>
      </c>
      <c r="AH4192">
        <f>(O4192*constantes!$D$4)+(LN(125)*constantes!$D$5)+(LN(22.5)*constantes!$D$8)+(F4192*constantes!$D$9)</f>
        <v>26.532196665123742</v>
      </c>
      <c r="AI4192">
        <f t="shared" si="922"/>
        <v>8.5182662382899066E-2</v>
      </c>
    </row>
    <row r="4193" spans="1:35" x14ac:dyDescent="0.25">
      <c r="A4193" s="11">
        <v>4192</v>
      </c>
      <c r="B4193">
        <v>1</v>
      </c>
      <c r="C4193">
        <v>50</v>
      </c>
      <c r="D4193">
        <v>0</v>
      </c>
      <c r="E4193">
        <v>0</v>
      </c>
      <c r="F4193">
        <v>0</v>
      </c>
      <c r="G4193">
        <v>126.5</v>
      </c>
      <c r="H4193">
        <v>27.3</v>
      </c>
      <c r="I4193">
        <f>IF(AND(B4193=1,E4193=0),V4193,IF(AND(B4193=1,E4193=1),W4193,IF(AND(B4193=0,E4193=0),X4193,IF(AND(B4193=0,E4193=1),Y4193,ERROR))))</f>
        <v>9.9449433220090921E-2</v>
      </c>
      <c r="K4193">
        <f t="shared" si="910"/>
        <v>8.4142660265313918E-2</v>
      </c>
      <c r="L4193">
        <f t="shared" si="911"/>
        <v>6.5845990830285972E-2</v>
      </c>
      <c r="M4193" s="22" t="str">
        <f t="shared" si="923"/>
        <v>Elevated Risk</v>
      </c>
      <c r="O4193">
        <f t="shared" si="912"/>
        <v>3.912023005428146</v>
      </c>
      <c r="P4193">
        <f t="shared" si="913"/>
        <v>4.8402423081675749</v>
      </c>
      <c r="Q4193">
        <f t="shared" si="914"/>
        <v>3.3068867021909143</v>
      </c>
      <c r="R4193">
        <f>(O4193*constantes!$B$4)+(P4193*constantes!$B$5)+(D4193*constantes!$B$6)+(Q4193*constantes!$B$8)+(F4193*constantes!$B$9)</f>
        <v>23.778608406908997</v>
      </c>
      <c r="S4193" s="4">
        <f>(O4193*constantes!$B$4)+(P4193*constantes!$C$5)+(D4193*constantes!$B$6)+(Q4193*constantes!$B$8)+(F4193*constantes!$B$9)</f>
        <v>24.125363365866122</v>
      </c>
      <c r="T4193">
        <f>(O4193*constantes!$D$4)+(P4193*constantes!$D$5)+(D4193*constantes!$D$6)+(Q4193*constantes!$D$8)+(F4193*constantes!$D$9)</f>
        <v>25.950700256943122</v>
      </c>
      <c r="U4193">
        <f>(O4193*constantes!$D$4)+(P4193*constantes!$E$5)+(D4193*constantes!$D$6)+(Q4193*constantes!$D$8)+(F4193*constantes!$D$9)</f>
        <v>26.288355560360891</v>
      </c>
      <c r="V4193" s="5">
        <f t="shared" si="915"/>
        <v>9.9449433220090921E-2</v>
      </c>
      <c r="W4193" s="5">
        <f t="shared" si="916"/>
        <v>0.13771054703699881</v>
      </c>
      <c r="X4193" s="6">
        <f t="shared" si="917"/>
        <v>4.8555286180320678E-2</v>
      </c>
      <c r="Y4193" s="6">
        <f t="shared" si="918"/>
        <v>6.7387662989902397E-2</v>
      </c>
      <c r="AA4193">
        <f>(O4193*constantes!$B$4)+(LN(110)*constantes!$B$5)+(LN(22)*constantes!$B$8)+(F4193*constantes!$B$9)</f>
        <v>23.348223977700673</v>
      </c>
      <c r="AB4193">
        <f t="shared" si="919"/>
        <v>6.5845990830285972E-2</v>
      </c>
      <c r="AC4193">
        <f>(O4193*constantes!$D$4)+(LN(110)*constantes!$D$5)+(LN(22)*constantes!$D$8)+(F4193*constantes!$D$9)</f>
        <v>25.447212119400952</v>
      </c>
      <c r="AD4193" s="7">
        <f t="shared" si="920"/>
        <v>2.9636129007590606E-2</v>
      </c>
      <c r="AF4193">
        <f>(O4193*constantes!$B$4)+(LN(125)*constantes!$B$5)+(LN(22.5)*constantes!$B$8)+(F4193*constantes!$B$9)</f>
        <v>23.603180914455063</v>
      </c>
      <c r="AG4193">
        <f t="shared" si="921"/>
        <v>8.4142660265313918E-2</v>
      </c>
      <c r="AH4193">
        <f>(O4193*constantes!$D$4)+(LN(125)*constantes!$D$5)+(LN(22.5)*constantes!$D$8)+(F4193*constantes!$D$9)</f>
        <v>25.818285136009184</v>
      </c>
      <c r="AI4193">
        <f t="shared" si="922"/>
        <v>4.2663786438573714E-2</v>
      </c>
    </row>
    <row r="4194" spans="1:35" x14ac:dyDescent="0.25">
      <c r="A4194" s="11">
        <v>4193</v>
      </c>
      <c r="B4194">
        <v>1</v>
      </c>
      <c r="C4194">
        <v>42</v>
      </c>
      <c r="D4194">
        <v>1</v>
      </c>
      <c r="E4194">
        <v>0</v>
      </c>
      <c r="F4194">
        <v>0</v>
      </c>
      <c r="G4194">
        <v>105</v>
      </c>
      <c r="H4194">
        <v>22.41</v>
      </c>
      <c r="I4194">
        <f>IF(AND(B4194=1,E4194=0),V4194,IF(AND(B4194=1,E4194=1),W4194,IF(AND(B4194=0,E4194=0),X4194,IF(AND(B4194=0,E4194=1),Y4194,ERROR))))</f>
        <v>7.2173688702528382E-2</v>
      </c>
      <c r="K4194">
        <f t="shared" si="910"/>
        <v>4.9796912096185753E-2</v>
      </c>
      <c r="L4194">
        <f t="shared" si="911"/>
        <v>3.8810869283687155E-2</v>
      </c>
      <c r="M4194" s="22" t="str">
        <f t="shared" si="923"/>
        <v>Elevated Risk</v>
      </c>
      <c r="O4194">
        <f t="shared" si="912"/>
        <v>3.7376696182833684</v>
      </c>
      <c r="P4194">
        <f t="shared" si="913"/>
        <v>4.6539603501575231</v>
      </c>
      <c r="Q4194">
        <f t="shared" si="914"/>
        <v>3.1095072878128356</v>
      </c>
      <c r="R4194">
        <f>(O4194*constantes!$B$4)+(P4194*constantes!$B$5)+(D4194*constantes!$B$6)+(Q4194*constantes!$B$8)+(F4194*constantes!$B$9)</f>
        <v>23.443338873860995</v>
      </c>
      <c r="S4194" s="4">
        <f>(O4194*constantes!$B$4)+(P4194*constantes!$C$5)+(D4194*constantes!$B$6)+(Q4194*constantes!$B$8)+(F4194*constantes!$B$9)</f>
        <v>23.77674859334628</v>
      </c>
      <c r="T4194">
        <f>(O4194*constantes!$D$4)+(P4194*constantes!$D$5)+(D4194*constantes!$D$6)+(Q4194*constantes!$D$8)+(F4194*constantes!$D$9)</f>
        <v>25.470047877678237</v>
      </c>
      <c r="U4194">
        <f>(O4194*constantes!$D$4)+(P4194*constantes!$E$5)+(D4194*constantes!$D$6)+(Q4194*constantes!$D$8)+(F4194*constantes!$D$9)</f>
        <v>25.794708151705226</v>
      </c>
      <c r="V4194" s="5">
        <f t="shared" si="915"/>
        <v>7.2173688702528382E-2</v>
      </c>
      <c r="W4194" s="5">
        <f t="shared" si="916"/>
        <v>9.9274139759216395E-2</v>
      </c>
      <c r="X4194" s="6">
        <f t="shared" si="917"/>
        <v>3.0310199191190379E-2</v>
      </c>
      <c r="Y4194" s="6">
        <f t="shared" si="918"/>
        <v>4.1690688604167359E-2</v>
      </c>
      <c r="AA4194">
        <f>(O4194*constantes!$B$4)+(LN(110)*constantes!$B$5)+(LN(22)*constantes!$B$8)+(F4194*constantes!$B$9)</f>
        <v>22.805468857654464</v>
      </c>
      <c r="AB4194">
        <f t="shared" si="919"/>
        <v>3.8810869283687155E-2</v>
      </c>
      <c r="AC4194">
        <f>(O4194*constantes!$D$4)+(LN(110)*constantes!$D$5)+(LN(22)*constantes!$D$8)+(F4194*constantes!$D$9)</f>
        <v>24.972784348242914</v>
      </c>
      <c r="AD4194" s="7">
        <f t="shared" si="920"/>
        <v>1.8545470669847686E-2</v>
      </c>
      <c r="AF4194">
        <f>(O4194*constantes!$B$4)+(LN(125)*constantes!$B$5)+(LN(22.5)*constantes!$B$8)+(F4194*constantes!$B$9)</f>
        <v>23.060425794408857</v>
      </c>
      <c r="AG4194">
        <f t="shared" si="921"/>
        <v>4.9796912096185753E-2</v>
      </c>
      <c r="AH4194">
        <f>(O4194*constantes!$D$4)+(LN(125)*constantes!$D$5)+(LN(22.5)*constantes!$D$8)+(F4194*constantes!$D$9)</f>
        <v>25.343857364851146</v>
      </c>
      <c r="AI4194">
        <f t="shared" si="922"/>
        <v>2.676538428771702E-2</v>
      </c>
    </row>
    <row r="4195" spans="1:35" x14ac:dyDescent="0.25">
      <c r="A4195" s="11">
        <v>4194</v>
      </c>
      <c r="B4195">
        <v>1</v>
      </c>
      <c r="C4195">
        <v>48</v>
      </c>
      <c r="D4195">
        <v>1</v>
      </c>
      <c r="E4195">
        <v>1</v>
      </c>
      <c r="F4195">
        <v>0</v>
      </c>
      <c r="G4195">
        <v>144</v>
      </c>
      <c r="H4195">
        <v>29.11</v>
      </c>
      <c r="I4195">
        <f>IF(AND(B4195=1,E4195=0),V4195,IF(AND(B4195=1,E4195=1),W4195,IF(AND(B4195=0,E4195=0),X4195,IF(AND(B4195=0,E4195=1),Y4195,ERROR))))</f>
        <v>0.30112226292953748</v>
      </c>
      <c r="K4195">
        <f t="shared" si="910"/>
        <v>7.448581103683527E-2</v>
      </c>
      <c r="L4195">
        <f t="shared" si="911"/>
        <v>5.8221930281009082E-2</v>
      </c>
      <c r="M4195" s="22" t="str">
        <f t="shared" si="923"/>
        <v>'&gt;30%</v>
      </c>
      <c r="O4195">
        <f t="shared" si="912"/>
        <v>3.8712010109078911</v>
      </c>
      <c r="P4195">
        <f t="shared" si="913"/>
        <v>4.9698132995760007</v>
      </c>
      <c r="Q4195">
        <f t="shared" si="914"/>
        <v>3.371081757757532</v>
      </c>
      <c r="R4195">
        <f>(O4195*constantes!$B$4)+(P4195*constantes!$B$5)+(D4195*constantes!$B$6)+(Q4195*constantes!$B$8)+(F4195*constantes!$B$9)</f>
        <v>24.65231763979072</v>
      </c>
      <c r="S4195" s="4">
        <f>(O4195*constantes!$B$4)+(P4195*constantes!$C$5)+(D4195*constantes!$B$6)+(Q4195*constantes!$B$8)+(F4195*constantes!$B$9)</f>
        <v>25.008355064572342</v>
      </c>
      <c r="T4195">
        <f>(O4195*constantes!$D$4)+(P4195*constantes!$D$5)+(D4195*constantes!$D$6)+(Q4195*constantes!$D$8)+(F4195*constantes!$D$9)</f>
        <v>26.855592011915007</v>
      </c>
      <c r="U4195">
        <f>(O4195*constantes!$D$4)+(P4195*constantes!$E$5)+(D4195*constantes!$D$6)+(Q4195*constantes!$D$8)+(F4195*constantes!$D$9)</f>
        <v>27.202286187693424</v>
      </c>
      <c r="V4195" s="5">
        <f t="shared" si="915"/>
        <v>0.22194305412090165</v>
      </c>
      <c r="W4195" s="5">
        <f t="shared" si="916"/>
        <v>0.30112226292953748</v>
      </c>
      <c r="X4195" s="6">
        <f t="shared" si="917"/>
        <v>0.11575744985829006</v>
      </c>
      <c r="Y4195" s="6">
        <f t="shared" si="918"/>
        <v>0.1597056357465797</v>
      </c>
      <c r="AA4195">
        <f>(O4195*constantes!$B$4)+(LN(110)*constantes!$B$5)+(LN(22)*constantes!$B$8)+(F4195*constantes!$B$9)</f>
        <v>23.221146741638901</v>
      </c>
      <c r="AB4195">
        <f t="shared" si="919"/>
        <v>5.8221930281009082E-2</v>
      </c>
      <c r="AC4195">
        <f>(O4195*constantes!$D$4)+(LN(110)*constantes!$D$5)+(LN(22)*constantes!$D$8)+(F4195*constantes!$D$9)</f>
        <v>25.336132614771724</v>
      </c>
      <c r="AD4195" s="7">
        <f t="shared" si="920"/>
        <v>2.6562184906686825E-2</v>
      </c>
      <c r="AF4195">
        <f>(O4195*constantes!$B$4)+(LN(125)*constantes!$B$5)+(LN(22.5)*constantes!$B$8)+(F4195*constantes!$B$9)</f>
        <v>23.47610367839329</v>
      </c>
      <c r="AG4195">
        <f t="shared" si="921"/>
        <v>7.448581103683527E-2</v>
      </c>
      <c r="AH4195">
        <f>(O4195*constantes!$D$4)+(LN(125)*constantes!$D$5)+(LN(22.5)*constantes!$D$8)+(F4195*constantes!$D$9)</f>
        <v>25.707205631379956</v>
      </c>
      <c r="AI4195">
        <f t="shared" si="922"/>
        <v>3.8265438641588045E-2</v>
      </c>
    </row>
    <row r="4196" spans="1:35" x14ac:dyDescent="0.25">
      <c r="A4196" s="11">
        <v>4195</v>
      </c>
      <c r="B4196">
        <v>1</v>
      </c>
      <c r="C4196">
        <v>48</v>
      </c>
      <c r="D4196">
        <v>0</v>
      </c>
      <c r="E4196">
        <v>0</v>
      </c>
      <c r="F4196">
        <v>0</v>
      </c>
      <c r="G4196">
        <v>141</v>
      </c>
      <c r="H4196">
        <v>27.89</v>
      </c>
      <c r="I4196">
        <f>IF(AND(B4196=1,E4196=0),V4196,IF(AND(B4196=1,E4196=1),W4196,IF(AND(B4196=0,E4196=0),X4196,IF(AND(B4196=0,E4196=1),Y4196,ERROR))))</f>
        <v>0.10841026751796279</v>
      </c>
      <c r="K4196">
        <f t="shared" si="910"/>
        <v>7.448581103683527E-2</v>
      </c>
      <c r="L4196">
        <f t="shared" si="911"/>
        <v>5.8221930281009082E-2</v>
      </c>
      <c r="M4196" s="22" t="str">
        <f t="shared" si="923"/>
        <v>Elevated Risk</v>
      </c>
      <c r="O4196">
        <f t="shared" si="912"/>
        <v>3.8712010109078911</v>
      </c>
      <c r="P4196">
        <f t="shared" si="913"/>
        <v>4.9487598903781684</v>
      </c>
      <c r="Q4196">
        <f t="shared" si="914"/>
        <v>3.3282682016393976</v>
      </c>
      <c r="R4196">
        <f>(O4196*constantes!$B$4)+(P4196*constantes!$B$5)+(D4196*constantes!$B$6)+(Q4196*constantes!$B$8)+(F4196*constantes!$B$9)</f>
        <v>23.869790578572225</v>
      </c>
      <c r="S4196" s="4">
        <f>(O4196*constantes!$B$4)+(P4196*constantes!$C$5)+(D4196*constantes!$B$6)+(Q4196*constantes!$B$8)+(F4196*constantes!$B$9)</f>
        <v>24.224319737118918</v>
      </c>
      <c r="T4196">
        <f>(O4196*constantes!$D$4)+(P4196*constantes!$D$5)+(D4196*constantes!$D$6)+(Q4196*constantes!$D$8)+(F4196*constantes!$D$9)</f>
        <v>26.155802236082931</v>
      </c>
      <c r="U4196">
        <f>(O4196*constantes!$D$4)+(P4196*constantes!$E$5)+(D4196*constantes!$D$6)+(Q4196*constantes!$D$8)+(F4196*constantes!$D$9)</f>
        <v>26.501027726035712</v>
      </c>
      <c r="V4196" s="5">
        <f t="shared" si="915"/>
        <v>0.10841026751796279</v>
      </c>
      <c r="W4196" s="5">
        <f t="shared" si="916"/>
        <v>0.15089807185053683</v>
      </c>
      <c r="X4196" s="6">
        <f t="shared" si="917"/>
        <v>5.9275252831454961E-2</v>
      </c>
      <c r="Y4196" s="6">
        <f t="shared" si="918"/>
        <v>8.267978396812381E-2</v>
      </c>
      <c r="AA4196">
        <f>(O4196*constantes!$B$4)+(LN(110)*constantes!$B$5)+(LN(22)*constantes!$B$8)+(F4196*constantes!$B$9)</f>
        <v>23.221146741638901</v>
      </c>
      <c r="AB4196">
        <f t="shared" si="919"/>
        <v>5.8221930281009082E-2</v>
      </c>
      <c r="AC4196">
        <f>(O4196*constantes!$D$4)+(LN(110)*constantes!$D$5)+(LN(22)*constantes!$D$8)+(F4196*constantes!$D$9)</f>
        <v>25.336132614771724</v>
      </c>
      <c r="AD4196" s="7">
        <f t="shared" si="920"/>
        <v>2.6562184906686825E-2</v>
      </c>
      <c r="AF4196">
        <f>(O4196*constantes!$B$4)+(LN(125)*constantes!$B$5)+(LN(22.5)*constantes!$B$8)+(F4196*constantes!$B$9)</f>
        <v>23.47610367839329</v>
      </c>
      <c r="AG4196">
        <f t="shared" si="921"/>
        <v>7.448581103683527E-2</v>
      </c>
      <c r="AH4196">
        <f>(O4196*constantes!$D$4)+(LN(125)*constantes!$D$5)+(LN(22.5)*constantes!$D$8)+(F4196*constantes!$D$9)</f>
        <v>25.707205631379956</v>
      </c>
      <c r="AI4196">
        <f t="shared" si="922"/>
        <v>3.8265438641588045E-2</v>
      </c>
    </row>
    <row r="4197" spans="1:35" x14ac:dyDescent="0.25">
      <c r="A4197" s="11">
        <v>4196</v>
      </c>
      <c r="B4197">
        <v>0</v>
      </c>
      <c r="C4197">
        <v>56</v>
      </c>
      <c r="D4197">
        <v>1</v>
      </c>
      <c r="E4197">
        <v>0</v>
      </c>
      <c r="F4197">
        <v>0</v>
      </c>
      <c r="G4197">
        <v>123</v>
      </c>
      <c r="H4197">
        <v>24.71</v>
      </c>
      <c r="I4197">
        <f>IF(AND(B4197=1,E4197=0),V4197,IF(AND(B4197=1,E4197=1),W4197,IF(AND(B4197=0,E4197=0),X4197,IF(AND(B4197=0,E4197=1),Y4197,ERROR))))</f>
        <v>0.10457817947501857</v>
      </c>
      <c r="K4197">
        <f t="shared" si="910"/>
        <v>5.7622826233415747E-2</v>
      </c>
      <c r="L4197">
        <f t="shared" si="911"/>
        <v>4.0123743463222783E-2</v>
      </c>
      <c r="M4197" s="22" t="str">
        <f t="shared" si="923"/>
        <v>Elevated Risk</v>
      </c>
      <c r="O4197">
        <f t="shared" si="912"/>
        <v>4.0253516907351496</v>
      </c>
      <c r="P4197">
        <f t="shared" si="913"/>
        <v>4.8121843553724171</v>
      </c>
      <c r="Q4197">
        <f t="shared" si="914"/>
        <v>3.2072080200005186</v>
      </c>
      <c r="R4197">
        <f>(O4197*constantes!$B$4)+(P4197*constantes!$B$5)+(D4197*constantes!$B$6)+(Q4197*constantes!$B$8)+(F4197*constantes!$B$9)</f>
        <v>24.709854055170968</v>
      </c>
      <c r="S4197" s="4">
        <f>(O4197*constantes!$B$4)+(P4197*constantes!$C$5)+(D4197*constantes!$B$6)+(Q4197*constantes!$B$8)+(F4197*constantes!$B$9)</f>
        <v>25.054598942389848</v>
      </c>
      <c r="T4197">
        <f>(O4197*constantes!$D$4)+(P4197*constantes!$D$5)+(D4197*constantes!$D$6)+(Q4197*constantes!$D$8)+(F4197*constantes!$D$9)</f>
        <v>26.747870320404584</v>
      </c>
      <c r="U4197">
        <f>(O4197*constantes!$D$4)+(P4197*constantes!$E$5)+(D4197*constantes!$D$6)+(Q4197*constantes!$D$8)+(F4197*constantes!$D$9)</f>
        <v>27.083568301035367</v>
      </c>
      <c r="V4197" s="5">
        <f t="shared" si="915"/>
        <v>0.23342145591059738</v>
      </c>
      <c r="W4197" s="5">
        <f t="shared" si="916"/>
        <v>0.31287342366541249</v>
      </c>
      <c r="X4197" s="6">
        <f t="shared" si="917"/>
        <v>0.10457817947501857</v>
      </c>
      <c r="Y4197" s="6">
        <f t="shared" si="918"/>
        <v>0.14317777560367329</v>
      </c>
      <c r="AA4197">
        <f>(O4197*constantes!$B$4)+(LN(110)*constantes!$B$5)+(LN(22)*constantes!$B$8)+(F4197*constantes!$B$9)</f>
        <v>23.701011641913961</v>
      </c>
      <c r="AB4197">
        <f t="shared" si="919"/>
        <v>9.2378774865307212E-2</v>
      </c>
      <c r="AC4197">
        <f>(O4197*constantes!$D$4)+(LN(110)*constantes!$D$5)+(LN(22)*constantes!$D$8)+(F4197*constantes!$D$9)</f>
        <v>25.75558740512928</v>
      </c>
      <c r="AD4197" s="7">
        <f t="shared" si="920"/>
        <v>4.0123743463222783E-2</v>
      </c>
      <c r="AF4197">
        <f>(O4197*constantes!$B$4)+(LN(125)*constantes!$B$5)+(LN(22.5)*constantes!$B$8)+(F4197*constantes!$B$9)</f>
        <v>23.955968578668354</v>
      </c>
      <c r="AG4197">
        <f t="shared" si="921"/>
        <v>0.11757074595810224</v>
      </c>
      <c r="AH4197">
        <f>(O4197*constantes!$D$4)+(LN(125)*constantes!$D$5)+(LN(22.5)*constantes!$D$8)+(F4197*constantes!$D$9)</f>
        <v>26.126660421737512</v>
      </c>
      <c r="AI4197">
        <f t="shared" si="922"/>
        <v>5.7622826233415747E-2</v>
      </c>
    </row>
    <row r="4198" spans="1:35" x14ac:dyDescent="0.25">
      <c r="A4198" s="11">
        <v>4197</v>
      </c>
      <c r="B4198">
        <v>0</v>
      </c>
      <c r="C4198">
        <v>63</v>
      </c>
      <c r="D4198">
        <v>0</v>
      </c>
      <c r="E4198">
        <v>1</v>
      </c>
      <c r="F4198">
        <v>1</v>
      </c>
      <c r="G4198">
        <v>155</v>
      </c>
      <c r="H4198">
        <v>39.17</v>
      </c>
      <c r="I4198">
        <f>IF(AND(B4198=1,E4198=0),V4198,IF(AND(B4198=1,E4198=1),W4198,IF(AND(B4198=0,E4198=0),X4198,IF(AND(B4198=0,E4198=1),Y4198,ERROR))))</f>
        <v>0.45946006796517902</v>
      </c>
      <c r="K4198">
        <f t="shared" si="910"/>
        <v>0.1630261743460284</v>
      </c>
      <c r="L4198">
        <f t="shared" si="911"/>
        <v>0.11555324523408284</v>
      </c>
      <c r="M4198" s="22" t="str">
        <f t="shared" si="923"/>
        <v>'&gt;30%</v>
      </c>
      <c r="O4198">
        <f t="shared" si="912"/>
        <v>4.1431347263915326</v>
      </c>
      <c r="P4198">
        <f t="shared" si="913"/>
        <v>5.0434251169192468</v>
      </c>
      <c r="Q4198">
        <f t="shared" si="914"/>
        <v>3.66791114767774</v>
      </c>
      <c r="R4198">
        <f>(O4198*constantes!$B$4)+(P4198*constantes!$B$5)+(D4198*constantes!$B$6)+(Q4198*constantes!$B$8)+(F4198*constantes!$B$9)</f>
        <v>25.692779664306823</v>
      </c>
      <c r="S4198" s="4">
        <f>(O4198*constantes!$B$4)+(P4198*constantes!$C$5)+(D4198*constantes!$B$6)+(Q4198*constantes!$B$8)+(F4198*constantes!$B$9)</f>
        <v>26.054090639682922</v>
      </c>
      <c r="T4198">
        <f>(O4198*constantes!$D$4)+(P4198*constantes!$D$5)+(D4198*constantes!$D$6)+(Q4198*constantes!$D$8)+(F4198*constantes!$D$9)</f>
        <v>28.113310129825773</v>
      </c>
      <c r="U4198">
        <f>(O4198*constantes!$D$4)+(P4198*constantes!$E$5)+(D4198*constantes!$D$6)+(Q4198*constantes!$D$8)+(F4198*constantes!$D$9)</f>
        <v>28.465139465982059</v>
      </c>
      <c r="V4198" s="5">
        <f t="shared" si="915"/>
        <v>0.50852090009680151</v>
      </c>
      <c r="W4198" s="5">
        <f t="shared" si="916"/>
        <v>0.63921783574956492</v>
      </c>
      <c r="X4198" s="6">
        <f t="shared" si="917"/>
        <v>0.35125948613568325</v>
      </c>
      <c r="Y4198" s="6">
        <f t="shared" si="918"/>
        <v>0.45946006796517902</v>
      </c>
      <c r="AA4198">
        <f>(O4198*constantes!$B$4)+(LN(110)*constantes!$B$5)+(LN(22)*constantes!$B$8)+(F4198*constantes!$B$9)</f>
        <v>24.599265520590855</v>
      </c>
      <c r="AB4198">
        <f t="shared" si="919"/>
        <v>0.21178850870214538</v>
      </c>
      <c r="AC4198">
        <f>(O4198*constantes!$D$4)+(LN(110)*constantes!$D$5)+(LN(22)*constantes!$D$8)+(F4198*constantes!$D$9)</f>
        <v>26.853713289962794</v>
      </c>
      <c r="AD4198" s="7">
        <f t="shared" si="920"/>
        <v>0.11555324523408284</v>
      </c>
      <c r="AF4198">
        <f>(O4198*constantes!$B$4)+(LN(125)*constantes!$B$5)+(LN(22.5)*constantes!$B$8)+(F4198*constantes!$B$9)</f>
        <v>24.854222457345251</v>
      </c>
      <c r="AG4198">
        <f t="shared" si="921"/>
        <v>0.26442460292064829</v>
      </c>
      <c r="AH4198">
        <f>(O4198*constantes!$D$4)+(LN(125)*constantes!$D$5)+(LN(22.5)*constantes!$D$8)+(F4198*constantes!$D$9)</f>
        <v>27.224786306571026</v>
      </c>
      <c r="AI4198">
        <f t="shared" si="922"/>
        <v>0.1630261743460284</v>
      </c>
    </row>
    <row r="4199" spans="1:35" x14ac:dyDescent="0.25">
      <c r="A4199" s="11">
        <v>4198</v>
      </c>
      <c r="B4199">
        <v>0</v>
      </c>
      <c r="C4199">
        <v>59</v>
      </c>
      <c r="D4199">
        <v>1</v>
      </c>
      <c r="E4199">
        <v>0</v>
      </c>
      <c r="F4199">
        <v>0</v>
      </c>
      <c r="G4199">
        <v>125</v>
      </c>
      <c r="H4199">
        <v>22.18</v>
      </c>
      <c r="I4199">
        <f>IF(AND(B4199=1,E4199=0),V4199,IF(AND(B4199=1,E4199=1),W4199,IF(AND(B4199=0,E4199=0),X4199,IF(AND(B4199=0,E4199=1),Y4199,ERROR))))</f>
        <v>0.11844323294594838</v>
      </c>
      <c r="K4199">
        <f t="shared" si="910"/>
        <v>6.6117954736533924E-2</v>
      </c>
      <c r="L4199">
        <f t="shared" si="911"/>
        <v>4.6102547085629553E-2</v>
      </c>
      <c r="M4199" s="22" t="str">
        <f t="shared" si="923"/>
        <v>Elevated Risk</v>
      </c>
      <c r="O4199">
        <f t="shared" si="912"/>
        <v>4.0775374439057197</v>
      </c>
      <c r="P4199">
        <f t="shared" si="913"/>
        <v>4.8283137373023015</v>
      </c>
      <c r="Q4199">
        <f t="shared" si="914"/>
        <v>3.099190981922221</v>
      </c>
      <c r="R4199">
        <f>(O4199*constantes!$B$4)+(P4199*constantes!$B$5)+(D4199*constantes!$B$6)+(Q4199*constantes!$B$8)+(F4199*constantes!$B$9)</f>
        <v>24.816594843913983</v>
      </c>
      <c r="S4199" s="4">
        <f>(O4199*constantes!$B$4)+(P4199*constantes!$C$5)+(D4199*constantes!$B$6)+(Q4199*constantes!$B$8)+(F4199*constantes!$B$9)</f>
        <v>25.162495240054319</v>
      </c>
      <c r="T4199">
        <f>(O4199*constantes!$D$4)+(P4199*constantes!$D$5)+(D4199*constantes!$D$6)+(Q4199*constantes!$D$8)+(F4199*constantes!$D$9)</f>
        <v>26.880018196791291</v>
      </c>
      <c r="U4199">
        <f>(O4199*constantes!$D$4)+(P4199*constantes!$E$5)+(D4199*constantes!$D$6)+(Q4199*constantes!$D$8)+(F4199*constantes!$D$9)</f>
        <v>27.216841363105502</v>
      </c>
      <c r="V4199" s="5">
        <f t="shared" si="915"/>
        <v>0.25603509118526879</v>
      </c>
      <c r="W4199" s="5">
        <f t="shared" si="916"/>
        <v>0.34163007949335977</v>
      </c>
      <c r="X4199" s="6">
        <f t="shared" si="917"/>
        <v>0.11844323294594838</v>
      </c>
      <c r="Y4199" s="6">
        <f t="shared" si="918"/>
        <v>0.16184663372250219</v>
      </c>
      <c r="AA4199">
        <f>(O4199*constantes!$B$4)+(LN(110)*constantes!$B$5)+(LN(22)*constantes!$B$8)+(F4199*constantes!$B$9)</f>
        <v>23.863463804103819</v>
      </c>
      <c r="AB4199">
        <f t="shared" si="919"/>
        <v>0.10776479003769468</v>
      </c>
      <c r="AC4199">
        <f>(O4199*constantes!$D$4)+(LN(110)*constantes!$D$5)+(LN(22)*constantes!$D$8)+(F4199*constantes!$D$9)</f>
        <v>25.897588492509126</v>
      </c>
      <c r="AD4199" s="7">
        <f t="shared" si="920"/>
        <v>4.6102547085629553E-2</v>
      </c>
      <c r="AF4199">
        <f>(O4199*constantes!$B$4)+(LN(125)*constantes!$B$5)+(LN(22.5)*constantes!$B$8)+(F4199*constantes!$B$9)</f>
        <v>24.118420740858213</v>
      </c>
      <c r="AG4199">
        <f t="shared" si="921"/>
        <v>0.13682617258299834</v>
      </c>
      <c r="AH4199">
        <f>(O4199*constantes!$D$4)+(LN(125)*constantes!$D$5)+(LN(22.5)*constantes!$D$8)+(F4199*constantes!$D$9)</f>
        <v>26.268661509117358</v>
      </c>
      <c r="AI4199">
        <f t="shared" si="922"/>
        <v>6.6117954736533924E-2</v>
      </c>
    </row>
    <row r="4200" spans="1:35" x14ac:dyDescent="0.25">
      <c r="A4200" s="11">
        <v>4199</v>
      </c>
      <c r="B4200">
        <v>0</v>
      </c>
      <c r="C4200">
        <v>63</v>
      </c>
      <c r="D4200">
        <v>0</v>
      </c>
      <c r="E4200">
        <v>1</v>
      </c>
      <c r="F4200">
        <v>0</v>
      </c>
      <c r="G4200">
        <v>167</v>
      </c>
      <c r="H4200">
        <v>25.23</v>
      </c>
      <c r="I4200">
        <f>IF(AND(B4200=1,E4200=0),V4200,IF(AND(B4200=1,E4200=1),W4200,IF(AND(B4200=0,E4200=0),X4200,IF(AND(B4200=0,E4200=1),Y4200,ERROR))))</f>
        <v>0.2441265306866266</v>
      </c>
      <c r="K4200">
        <f t="shared" si="910"/>
        <v>7.8518559479420769E-2</v>
      </c>
      <c r="L4200">
        <f t="shared" si="911"/>
        <v>5.4860361374715505E-2</v>
      </c>
      <c r="M4200" s="22" t="str">
        <f t="shared" si="923"/>
        <v>Elevated Risk</v>
      </c>
      <c r="O4200">
        <f t="shared" si="912"/>
        <v>4.1431347263915326</v>
      </c>
      <c r="P4200">
        <f t="shared" si="913"/>
        <v>5.1179938124167554</v>
      </c>
      <c r="Q4200">
        <f t="shared" si="914"/>
        <v>3.2280337626529665</v>
      </c>
      <c r="R4200">
        <f>(O4200*constantes!$B$4)+(P4200*constantes!$B$5)+(D4200*constantes!$B$6)+(Q4200*constantes!$B$8)+(F4200*constantes!$B$9)</f>
        <v>24.950788965424255</v>
      </c>
      <c r="S4200" s="4">
        <f>(O4200*constantes!$B$4)+(P4200*constantes!$C$5)+(D4200*constantes!$B$6)+(Q4200*constantes!$B$8)+(F4200*constantes!$B$9)</f>
        <v>25.317442042145789</v>
      </c>
      <c r="T4200">
        <f>(O4200*constantes!$D$4)+(P4200*constantes!$D$5)+(D4200*constantes!$D$6)+(Q4200*constantes!$D$8)+(F4200*constantes!$D$9)</f>
        <v>27.320547845983754</v>
      </c>
      <c r="U4200">
        <f>(O4200*constantes!$D$4)+(P4200*constantes!$E$5)+(D4200*constantes!$D$6)+(Q4200*constantes!$D$8)+(F4200*constantes!$D$9)</f>
        <v>27.677579094337947</v>
      </c>
      <c r="V4200" s="5">
        <f t="shared" si="915"/>
        <v>0.28697380934331373</v>
      </c>
      <c r="W4200" s="5">
        <f t="shared" si="916"/>
        <v>0.38617255333812706</v>
      </c>
      <c r="X4200" s="6">
        <f t="shared" si="917"/>
        <v>0.17786207512980601</v>
      </c>
      <c r="Y4200" s="6">
        <f t="shared" si="918"/>
        <v>0.2441265306866266</v>
      </c>
      <c r="AA4200">
        <f>(O4200*constantes!$B$4)+(LN(110)*constantes!$B$5)+(LN(22)*constantes!$B$8)+(F4200*constantes!$B$9)</f>
        <v>24.067665520590854</v>
      </c>
      <c r="AB4200">
        <f t="shared" si="919"/>
        <v>0.13051783749446544</v>
      </c>
      <c r="AC4200">
        <f>(O4200*constantes!$D$4)+(LN(110)*constantes!$D$5)+(LN(22)*constantes!$D$8)+(F4200*constantes!$D$9)</f>
        <v>26.076083289962796</v>
      </c>
      <c r="AD4200" s="7">
        <f t="shared" si="920"/>
        <v>5.4860361374715505E-2</v>
      </c>
      <c r="AF4200">
        <f>(O4200*constantes!$B$4)+(LN(125)*constantes!$B$5)+(LN(22.5)*constantes!$B$8)+(F4200*constantes!$B$9)</f>
        <v>24.322622457345251</v>
      </c>
      <c r="AG4200">
        <f t="shared" si="921"/>
        <v>0.16512470507308763</v>
      </c>
      <c r="AH4200">
        <f>(O4200*constantes!$D$4)+(LN(125)*constantes!$D$5)+(LN(22.5)*constantes!$D$8)+(F4200*constantes!$D$9)</f>
        <v>26.447156306571028</v>
      </c>
      <c r="AI4200">
        <f t="shared" si="922"/>
        <v>7.8518559479420769E-2</v>
      </c>
    </row>
    <row r="4201" spans="1:35" x14ac:dyDescent="0.25">
      <c r="A4201" s="11">
        <v>4200</v>
      </c>
      <c r="B4201">
        <v>0</v>
      </c>
      <c r="C4201">
        <v>52</v>
      </c>
      <c r="D4201">
        <v>0</v>
      </c>
      <c r="E4201">
        <v>0</v>
      </c>
      <c r="F4201">
        <v>0</v>
      </c>
      <c r="G4201">
        <v>137.5</v>
      </c>
      <c r="H4201">
        <v>26.91</v>
      </c>
      <c r="I4201">
        <f>IF(AND(B4201=1,E4201=0),V4201,IF(AND(B4201=1,E4201=1),W4201,IF(AND(B4201=0,E4201=0),X4201,IF(AND(B4201=0,E4201=1),Y4201,ERROR))))</f>
        <v>6.7144467907715E-2</v>
      </c>
      <c r="K4201">
        <f t="shared" si="910"/>
        <v>4.7353292556453264E-2</v>
      </c>
      <c r="L4201">
        <f t="shared" si="911"/>
        <v>3.291838619478793E-2</v>
      </c>
      <c r="M4201" s="22" t="str">
        <f t="shared" si="923"/>
        <v>Elevated Risk</v>
      </c>
      <c r="O4201">
        <f t="shared" si="912"/>
        <v>3.9512437185814275</v>
      </c>
      <c r="P4201">
        <f t="shared" si="913"/>
        <v>4.9236239171066263</v>
      </c>
      <c r="Q4201">
        <f t="shared" si="914"/>
        <v>3.2924979647388146</v>
      </c>
      <c r="R4201">
        <f>(O4201*constantes!$B$4)+(P4201*constantes!$B$5)+(D4201*constantes!$B$6)+(Q4201*constantes!$B$8)+(F4201*constantes!$B$9)</f>
        <v>24.043973513847391</v>
      </c>
      <c r="S4201" s="4">
        <f>(O4201*constantes!$B$4)+(P4201*constantes!$C$5)+(D4201*constantes!$B$6)+(Q4201*constantes!$B$8)+(F4201*constantes!$B$9)</f>
        <v>24.396701931268911</v>
      </c>
      <c r="T4201">
        <f>(O4201*constantes!$D$4)+(P4201*constantes!$D$5)+(D4201*constantes!$D$6)+(Q4201*constantes!$D$8)+(F4201*constantes!$D$9)</f>
        <v>26.284611282461483</v>
      </c>
      <c r="U4201">
        <f>(O4201*constantes!$D$4)+(P4201*constantes!$E$5)+(D4201*constantes!$D$6)+(Q4201*constantes!$D$8)+(F4201*constantes!$D$9)</f>
        <v>26.628083286918841</v>
      </c>
      <c r="V4201" s="5">
        <f t="shared" si="915"/>
        <v>0.12766599904330278</v>
      </c>
      <c r="W4201" s="5">
        <f t="shared" si="916"/>
        <v>0.17663024792319404</v>
      </c>
      <c r="X4201" s="6">
        <f t="shared" si="917"/>
        <v>6.7144467907715E-2</v>
      </c>
      <c r="Y4201" s="6">
        <f t="shared" si="918"/>
        <v>9.3342411085061139E-2</v>
      </c>
      <c r="AA4201">
        <f>(O4201*constantes!$B$4)+(LN(110)*constantes!$B$5)+(LN(22)*constantes!$B$8)+(F4201*constantes!$B$9)</f>
        <v>23.470316488918311</v>
      </c>
      <c r="AB4201">
        <f t="shared" si="919"/>
        <v>7.4072320755760312E-2</v>
      </c>
      <c r="AC4201">
        <f>(O4201*constantes!$D$4)+(LN(110)*constantes!$D$5)+(LN(22)*constantes!$D$8)+(F4201*constantes!$D$9)</f>
        <v>25.553934425340952</v>
      </c>
      <c r="AD4201" s="7">
        <f t="shared" si="920"/>
        <v>3.291838619478793E-2</v>
      </c>
      <c r="AF4201">
        <f>(O4201*constantes!$B$4)+(LN(125)*constantes!$B$5)+(LN(22.5)*constantes!$B$8)+(F4201*constantes!$B$9)</f>
        <v>23.725273425672704</v>
      </c>
      <c r="AG4201">
        <f t="shared" si="921"/>
        <v>9.453671546464415E-2</v>
      </c>
      <c r="AH4201">
        <f>(O4201*constantes!$D$4)+(LN(125)*constantes!$D$5)+(LN(22.5)*constantes!$D$8)+(F4201*constantes!$D$9)</f>
        <v>25.925007441949184</v>
      </c>
      <c r="AI4201">
        <f t="shared" si="922"/>
        <v>4.7353292556453264E-2</v>
      </c>
    </row>
    <row r="4202" spans="1:35" x14ac:dyDescent="0.25">
      <c r="A4202" s="11">
        <v>4201</v>
      </c>
      <c r="B4202">
        <v>1</v>
      </c>
      <c r="C4202">
        <v>48</v>
      </c>
      <c r="D4202">
        <v>0</v>
      </c>
      <c r="E4202">
        <v>0</v>
      </c>
      <c r="F4202">
        <v>0</v>
      </c>
      <c r="G4202">
        <v>125</v>
      </c>
      <c r="H4202">
        <v>22.37</v>
      </c>
      <c r="I4202">
        <f>IF(AND(B4202=1,E4202=0),V4202,IF(AND(B4202=1,E4202=1),W4202,IF(AND(B4202=0,E4202=0),X4202,IF(AND(B4202=0,E4202=1),Y4202,ERROR))))</f>
        <v>7.4157411693989039E-2</v>
      </c>
      <c r="K4202">
        <f t="shared" si="910"/>
        <v>7.448581103683527E-2</v>
      </c>
      <c r="L4202">
        <f t="shared" si="911"/>
        <v>5.8221930281009082E-2</v>
      </c>
      <c r="M4202" s="22" t="str">
        <f t="shared" si="923"/>
        <v>NORMAL</v>
      </c>
      <c r="O4202">
        <f t="shared" si="912"/>
        <v>3.8712010109078911</v>
      </c>
      <c r="P4202">
        <f t="shared" si="913"/>
        <v>4.8283137373023015</v>
      </c>
      <c r="Q4202">
        <f t="shared" si="914"/>
        <v>3.1077207755020382</v>
      </c>
      <c r="R4202">
        <f>(O4202*constantes!$B$4)+(P4202*constantes!$B$5)+(D4202*constantes!$B$6)+(Q4202*constantes!$B$8)+(F4202*constantes!$B$9)</f>
        <v>23.471509945905332</v>
      </c>
      <c r="S4202" s="4">
        <f>(O4202*constantes!$B$4)+(P4202*constantes!$C$5)+(D4202*constantes!$B$6)+(Q4202*constantes!$B$8)+(F4202*constantes!$B$9)</f>
        <v>23.817410342045669</v>
      </c>
      <c r="T4202">
        <f>(O4202*constantes!$D$4)+(P4202*constantes!$D$5)+(D4202*constantes!$D$6)+(Q4202*constantes!$D$8)+(F4202*constantes!$D$9)</f>
        <v>25.704243176021571</v>
      </c>
      <c r="U4202">
        <f>(O4202*constantes!$D$4)+(P4202*constantes!$E$5)+(D4202*constantes!$D$6)+(Q4202*constantes!$D$8)+(F4202*constantes!$D$9)</f>
        <v>26.041066342335778</v>
      </c>
      <c r="V4202" s="5">
        <f t="shared" si="915"/>
        <v>7.4157411693989039E-2</v>
      </c>
      <c r="W4202" s="5">
        <f t="shared" si="916"/>
        <v>0.1031739039991203</v>
      </c>
      <c r="X4202" s="6">
        <f t="shared" si="917"/>
        <v>3.8154434161368211E-2</v>
      </c>
      <c r="Y4202" s="6">
        <f t="shared" si="918"/>
        <v>5.3023538159032935E-2</v>
      </c>
      <c r="AA4202">
        <f>(O4202*constantes!$B$4)+(LN(110)*constantes!$B$5)+(LN(22)*constantes!$B$8)+(F4202*constantes!$B$9)</f>
        <v>23.221146741638901</v>
      </c>
      <c r="AB4202">
        <f t="shared" si="919"/>
        <v>5.8221930281009082E-2</v>
      </c>
      <c r="AC4202">
        <f>(O4202*constantes!$D$4)+(LN(110)*constantes!$D$5)+(LN(22)*constantes!$D$8)+(F4202*constantes!$D$9)</f>
        <v>25.336132614771724</v>
      </c>
      <c r="AD4202" s="7">
        <f t="shared" si="920"/>
        <v>2.6562184906686825E-2</v>
      </c>
      <c r="AF4202">
        <f>(O4202*constantes!$B$4)+(LN(125)*constantes!$B$5)+(LN(22.5)*constantes!$B$8)+(F4202*constantes!$B$9)</f>
        <v>23.47610367839329</v>
      </c>
      <c r="AG4202">
        <f t="shared" si="921"/>
        <v>7.448581103683527E-2</v>
      </c>
      <c r="AH4202">
        <f>(O4202*constantes!$D$4)+(LN(125)*constantes!$D$5)+(LN(22.5)*constantes!$D$8)+(F4202*constantes!$D$9)</f>
        <v>25.707205631379956</v>
      </c>
      <c r="AI4202">
        <f t="shared" si="922"/>
        <v>3.8265438641588045E-2</v>
      </c>
    </row>
    <row r="4203" spans="1:35" x14ac:dyDescent="0.25">
      <c r="A4203" s="11">
        <v>4202</v>
      </c>
      <c r="B4203">
        <v>1</v>
      </c>
      <c r="C4203">
        <v>60</v>
      </c>
      <c r="D4203">
        <v>0</v>
      </c>
      <c r="E4203">
        <v>0</v>
      </c>
      <c r="F4203">
        <v>0</v>
      </c>
      <c r="G4203">
        <v>128</v>
      </c>
      <c r="H4203">
        <v>21.18</v>
      </c>
      <c r="I4203">
        <f>IF(AND(B4203=1,E4203=0),V4203,IF(AND(B4203=1,E4203=1),W4203,IF(AND(B4203=0,E4203=0),X4203,IF(AND(B4203=0,E4203=1),Y4203,ERROR))))</f>
        <v>0.14309980058454508</v>
      </c>
      <c r="K4203">
        <f t="shared" si="910"/>
        <v>0.14362116573454531</v>
      </c>
      <c r="L4203">
        <f t="shared" si="911"/>
        <v>0.11321269470654882</v>
      </c>
      <c r="M4203" s="22" t="str">
        <f t="shared" si="923"/>
        <v>NORMAL</v>
      </c>
      <c r="O4203">
        <f t="shared" si="912"/>
        <v>4.0943445622221004</v>
      </c>
      <c r="P4203">
        <f t="shared" si="913"/>
        <v>4.8520302639196169</v>
      </c>
      <c r="Q4203">
        <f t="shared" si="914"/>
        <v>3.0530573401732606</v>
      </c>
      <c r="R4203">
        <f>(O4203*constantes!$B$4)+(P4203*constantes!$B$5)+(D4203*constantes!$B$6)+(Q4203*constantes!$B$8)+(F4203*constantes!$B$9)</f>
        <v>24.16680741797607</v>
      </c>
      <c r="S4203" s="4">
        <f>(O4203*constantes!$B$4)+(P4203*constantes!$C$5)+(D4203*constantes!$B$6)+(Q4203*constantes!$B$8)+(F4203*constantes!$B$9)</f>
        <v>24.51440686608327</v>
      </c>
      <c r="T4203">
        <f>(O4203*constantes!$D$4)+(P4203*constantes!$D$5)+(D4203*constantes!$D$6)+(Q4203*constantes!$D$8)+(F4203*constantes!$D$9)</f>
        <v>26.350198172771403</v>
      </c>
      <c r="U4203">
        <f>(O4203*constantes!$D$4)+(P4203*constantes!$E$5)+(D4203*constantes!$D$6)+(Q4203*constantes!$D$8)+(F4203*constantes!$D$9)</f>
        <v>26.688675803982434</v>
      </c>
      <c r="V4203" s="5">
        <f t="shared" si="915"/>
        <v>0.14309980058454508</v>
      </c>
      <c r="W4203" s="5">
        <f t="shared" si="916"/>
        <v>0.19637824006723426</v>
      </c>
      <c r="X4203" s="6">
        <f t="shared" si="917"/>
        <v>7.1529211838041284E-2</v>
      </c>
      <c r="Y4203" s="6">
        <f t="shared" si="918"/>
        <v>9.8875165033742274E-2</v>
      </c>
      <c r="AA4203">
        <f>(O4203*constantes!$B$4)+(LN(110)*constantes!$B$5)+(LN(22)*constantes!$B$8)+(F4203*constantes!$B$9)</f>
        <v>23.915783691137978</v>
      </c>
      <c r="AB4203">
        <f t="shared" si="919"/>
        <v>0.11321269470654882</v>
      </c>
      <c r="AC4203">
        <f>(O4203*constantes!$D$4)+(LN(110)*constantes!$D$5)+(LN(22)*constantes!$D$8)+(F4203*constantes!$D$9)</f>
        <v>25.943321837946279</v>
      </c>
      <c r="AD4203" s="7">
        <f t="shared" si="920"/>
        <v>4.820708918468708E-2</v>
      </c>
      <c r="AF4203">
        <f>(O4203*constantes!$B$4)+(LN(125)*constantes!$B$5)+(LN(22.5)*constantes!$B$8)+(F4203*constantes!$B$9)</f>
        <v>24.170740627892375</v>
      </c>
      <c r="AG4203">
        <f t="shared" si="921"/>
        <v>0.14362116573454531</v>
      </c>
      <c r="AH4203">
        <f>(O4203*constantes!$D$4)+(LN(125)*constantes!$D$5)+(LN(22.5)*constantes!$D$8)+(F4203*constantes!$D$9)</f>
        <v>26.314394854554511</v>
      </c>
      <c r="AI4203">
        <f t="shared" si="922"/>
        <v>6.9102564331433469E-2</v>
      </c>
    </row>
    <row r="4204" spans="1:35" x14ac:dyDescent="0.25">
      <c r="A4204" s="11">
        <v>4203</v>
      </c>
      <c r="B4204">
        <v>1</v>
      </c>
      <c r="C4204">
        <v>50</v>
      </c>
      <c r="D4204">
        <v>0</v>
      </c>
      <c r="E4204">
        <v>0</v>
      </c>
      <c r="F4204">
        <v>0</v>
      </c>
      <c r="G4204">
        <v>119</v>
      </c>
      <c r="H4204">
        <v>21.85</v>
      </c>
      <c r="I4204">
        <f>IF(AND(B4204=1,E4204=0),V4204,IF(AND(B4204=1,E4204=1),W4204,IF(AND(B4204=0,E4204=0),X4204,IF(AND(B4204=0,E4204=1),Y4204,ERROR))))</f>
        <v>7.5392715498771468E-2</v>
      </c>
      <c r="K4204">
        <f t="shared" si="910"/>
        <v>8.4142660265313918E-2</v>
      </c>
      <c r="L4204">
        <f t="shared" si="911"/>
        <v>6.5845990830285972E-2</v>
      </c>
      <c r="M4204" s="22" t="str">
        <f t="shared" si="923"/>
        <v>NORMAL</v>
      </c>
      <c r="O4204">
        <f t="shared" si="912"/>
        <v>3.912023005428146</v>
      </c>
      <c r="P4204">
        <f t="shared" si="913"/>
        <v>4.7791234931115296</v>
      </c>
      <c r="Q4204">
        <f t="shared" si="914"/>
        <v>3.0842009215415991</v>
      </c>
      <c r="R4204">
        <f>(O4204*constantes!$B$4)+(P4204*constantes!$B$5)+(D4204*constantes!$B$6)+(Q4204*constantes!$B$8)+(F4204*constantes!$B$9)</f>
        <v>23.488689509149474</v>
      </c>
      <c r="S4204" s="4">
        <f>(O4204*constantes!$B$4)+(P4204*constantes!$C$5)+(D4204*constantes!$B$6)+(Q4204*constantes!$B$8)+(F4204*constantes!$B$9)</f>
        <v>23.831065916195982</v>
      </c>
      <c r="T4204">
        <f>(O4204*constantes!$D$4)+(P4204*constantes!$D$5)+(D4204*constantes!$D$6)+(Q4204*constantes!$D$8)+(F4204*constantes!$D$9)</f>
        <v>25.664930425526862</v>
      </c>
      <c r="U4204">
        <f>(O4204*constantes!$D$4)+(P4204*constantes!$E$5)+(D4204*constantes!$D$6)+(Q4204*constantes!$D$8)+(F4204*constantes!$D$9)</f>
        <v>25.998322080406318</v>
      </c>
      <c r="V4204" s="5">
        <f t="shared" si="915"/>
        <v>7.5392715498771468E-2</v>
      </c>
      <c r="W4204" s="5">
        <f t="shared" si="916"/>
        <v>0.10451562731796549</v>
      </c>
      <c r="X4204" s="6">
        <f t="shared" si="917"/>
        <v>3.6710921048966116E-2</v>
      </c>
      <c r="Y4204" s="6">
        <f t="shared" si="918"/>
        <v>5.0862269315909314E-2</v>
      </c>
      <c r="AA4204">
        <f>(O4204*constantes!$B$4)+(LN(110)*constantes!$B$5)+(LN(22)*constantes!$B$8)+(F4204*constantes!$B$9)</f>
        <v>23.348223977700673</v>
      </c>
      <c r="AB4204">
        <f t="shared" si="919"/>
        <v>6.5845990830285972E-2</v>
      </c>
      <c r="AC4204">
        <f>(O4204*constantes!$D$4)+(LN(110)*constantes!$D$5)+(LN(22)*constantes!$D$8)+(F4204*constantes!$D$9)</f>
        <v>25.447212119400952</v>
      </c>
      <c r="AD4204" s="7">
        <f t="shared" si="920"/>
        <v>2.9636129007590606E-2</v>
      </c>
      <c r="AF4204">
        <f>(O4204*constantes!$B$4)+(LN(125)*constantes!$B$5)+(LN(22.5)*constantes!$B$8)+(F4204*constantes!$B$9)</f>
        <v>23.603180914455063</v>
      </c>
      <c r="AG4204">
        <f t="shared" si="921"/>
        <v>8.4142660265313918E-2</v>
      </c>
      <c r="AH4204">
        <f>(O4204*constantes!$D$4)+(LN(125)*constantes!$D$5)+(LN(22.5)*constantes!$D$8)+(F4204*constantes!$D$9)</f>
        <v>25.818285136009184</v>
      </c>
      <c r="AI4204">
        <f t="shared" si="922"/>
        <v>4.2663786438573714E-2</v>
      </c>
    </row>
    <row r="4205" spans="1:35" x14ac:dyDescent="0.25">
      <c r="A4205" s="11">
        <v>4204</v>
      </c>
      <c r="B4205">
        <v>1</v>
      </c>
      <c r="C4205">
        <v>53</v>
      </c>
      <c r="D4205">
        <v>0</v>
      </c>
      <c r="E4205">
        <v>1</v>
      </c>
      <c r="F4205">
        <v>0</v>
      </c>
      <c r="G4205">
        <v>188</v>
      </c>
      <c r="H4205">
        <v>26.7</v>
      </c>
      <c r="I4205">
        <f>IF(AND(B4205=1,E4205=0),V4205,IF(AND(B4205=1,E4205=1),W4205,IF(AND(B4205=0,E4205=0),X4205,IF(AND(B4205=0,E4205=1),Y4205,ERROR))))</f>
        <v>0.3123326253310672</v>
      </c>
      <c r="K4205">
        <f t="shared" si="910"/>
        <v>0.10001327473115296</v>
      </c>
      <c r="L4205">
        <f t="shared" si="911"/>
        <v>7.8415260777171425E-2</v>
      </c>
      <c r="M4205" s="22" t="str">
        <f t="shared" si="923"/>
        <v>'&gt;30%</v>
      </c>
      <c r="O4205">
        <f t="shared" si="912"/>
        <v>3.970291913552122</v>
      </c>
      <c r="P4205">
        <f t="shared" si="913"/>
        <v>5.2364419628299492</v>
      </c>
      <c r="Q4205">
        <f t="shared" si="914"/>
        <v>3.2846635654062037</v>
      </c>
      <c r="R4205">
        <f>(O4205*constantes!$B$4)+(P4205*constantes!$B$5)+(D4205*constantes!$B$6)+(Q4205*constantes!$B$8)+(F4205*constantes!$B$9)</f>
        <v>24.677361406364874</v>
      </c>
      <c r="S4205" s="4">
        <f>(O4205*constantes!$B$4)+(P4205*constantes!$C$5)+(D4205*constantes!$B$6)+(Q4205*constantes!$B$8)+(F4205*constantes!$B$9)</f>
        <v>25.052500108582009</v>
      </c>
      <c r="T4205">
        <f>(O4205*constantes!$D$4)+(P4205*constantes!$D$5)+(D4205*constantes!$D$6)+(Q4205*constantes!$D$8)+(F4205*constantes!$D$9)</f>
        <v>27.212366426687186</v>
      </c>
      <c r="U4205">
        <f>(O4205*constantes!$D$4)+(P4205*constantes!$E$5)+(D4205*constantes!$D$6)+(Q4205*constantes!$D$8)+(F4205*constantes!$D$9)</f>
        <v>27.577660618014203</v>
      </c>
      <c r="V4205" s="5">
        <f t="shared" si="915"/>
        <v>0.22687906546254544</v>
      </c>
      <c r="W4205" s="5">
        <f t="shared" si="916"/>
        <v>0.3123326253310672</v>
      </c>
      <c r="X4205" s="6">
        <f t="shared" si="917"/>
        <v>0.16118565390363349</v>
      </c>
      <c r="Y4205" s="6">
        <f t="shared" si="918"/>
        <v>0.2237399555826447</v>
      </c>
      <c r="AA4205">
        <f>(O4205*constantes!$B$4)+(LN(110)*constantes!$B$5)+(LN(22)*constantes!$B$8)+(F4205*constantes!$B$9)</f>
        <v>23.529612757934284</v>
      </c>
      <c r="AB4205">
        <f t="shared" si="919"/>
        <v>7.8415260777171425E-2</v>
      </c>
      <c r="AC4205">
        <f>(O4205*constantes!$D$4)+(LN(110)*constantes!$D$5)+(LN(22)*constantes!$D$8)+(F4205*constantes!$D$9)</f>
        <v>25.605765897229862</v>
      </c>
      <c r="AD4205" s="7">
        <f t="shared" si="920"/>
        <v>3.4638908987597139E-2</v>
      </c>
      <c r="AF4205">
        <f>(O4205*constantes!$B$4)+(LN(125)*constantes!$B$5)+(LN(22.5)*constantes!$B$8)+(F4205*constantes!$B$9)</f>
        <v>23.784569694688678</v>
      </c>
      <c r="AG4205">
        <f t="shared" si="921"/>
        <v>0.10001327473115296</v>
      </c>
      <c r="AH4205">
        <f>(O4205*constantes!$D$4)+(LN(125)*constantes!$D$5)+(LN(22.5)*constantes!$D$8)+(F4205*constantes!$D$9)</f>
        <v>25.976838913838094</v>
      </c>
      <c r="AI4205">
        <f t="shared" si="922"/>
        <v>4.9808625979083754E-2</v>
      </c>
    </row>
    <row r="4206" spans="1:35" x14ac:dyDescent="0.25">
      <c r="A4206" s="11">
        <v>4205</v>
      </c>
      <c r="B4206">
        <v>1</v>
      </c>
      <c r="C4206">
        <v>56</v>
      </c>
      <c r="D4206">
        <v>0</v>
      </c>
      <c r="E4206">
        <v>1</v>
      </c>
      <c r="F4206">
        <v>0</v>
      </c>
      <c r="G4206">
        <v>149</v>
      </c>
      <c r="H4206">
        <v>21.68</v>
      </c>
      <c r="I4206">
        <f>IF(AND(B4206=1,E4206=0),V4206,IF(AND(B4206=1,E4206=1),W4206,IF(AND(B4206=0,E4206=0),X4206,IF(AND(B4206=0,E4206=1),Y4206,ERROR))))</f>
        <v>0.21396780361319501</v>
      </c>
      <c r="K4206">
        <f t="shared" si="910"/>
        <v>0.11757074595810224</v>
      </c>
      <c r="L4206">
        <f t="shared" si="911"/>
        <v>9.2378774865307212E-2</v>
      </c>
      <c r="M4206" s="22" t="str">
        <f t="shared" si="923"/>
        <v>Elevated Risk</v>
      </c>
      <c r="O4206">
        <f t="shared" si="912"/>
        <v>4.0253516907351496</v>
      </c>
      <c r="P4206">
        <f t="shared" si="913"/>
        <v>5.0039463059454592</v>
      </c>
      <c r="Q4206">
        <f t="shared" si="914"/>
        <v>3.0763901765714454</v>
      </c>
      <c r="R4206">
        <f>(O4206*constantes!$B$4)+(P4206*constantes!$B$5)+(D4206*constantes!$B$6)+(Q4206*constantes!$B$8)+(F4206*constantes!$B$9)</f>
        <v>24.252349352704741</v>
      </c>
      <c r="S4206" s="4">
        <f>(O4206*constantes!$B$4)+(P4206*constantes!$C$5)+(D4206*constantes!$B$6)+(Q4206*constantes!$B$8)+(F4206*constantes!$B$9)</f>
        <v>24.61083206606267</v>
      </c>
      <c r="T4206">
        <f>(O4206*constantes!$D$4)+(P4206*constantes!$D$5)+(D4206*constantes!$D$6)+(Q4206*constantes!$D$8)+(F4206*constantes!$D$9)</f>
        <v>26.601718806337889</v>
      </c>
      <c r="U4206">
        <f>(O4206*constantes!$D$4)+(P4206*constantes!$E$5)+(D4206*constantes!$D$6)+(Q4206*constantes!$D$8)+(F4206*constantes!$D$9)</f>
        <v>26.950794100640643</v>
      </c>
      <c r="V4206" s="5">
        <f t="shared" si="915"/>
        <v>0.15483709134458779</v>
      </c>
      <c r="W4206" s="5">
        <f t="shared" si="916"/>
        <v>0.21396780361319501</v>
      </c>
      <c r="X4206" s="6">
        <f t="shared" si="917"/>
        <v>9.1027749383336576E-2</v>
      </c>
      <c r="Y4206" s="6">
        <f t="shared" si="918"/>
        <v>0.1265563279369819</v>
      </c>
      <c r="AA4206">
        <f>(O4206*constantes!$B$4)+(LN(110)*constantes!$B$5)+(LN(22)*constantes!$B$8)+(F4206*constantes!$B$9)</f>
        <v>23.701011641913961</v>
      </c>
      <c r="AB4206">
        <f t="shared" si="919"/>
        <v>9.2378774865307212E-2</v>
      </c>
      <c r="AC4206">
        <f>(O4206*constantes!$D$4)+(LN(110)*constantes!$D$5)+(LN(22)*constantes!$D$8)+(F4206*constantes!$D$9)</f>
        <v>25.75558740512928</v>
      </c>
      <c r="AD4206" s="7">
        <f t="shared" si="920"/>
        <v>4.0123743463222783E-2</v>
      </c>
      <c r="AF4206">
        <f>(O4206*constantes!$B$4)+(LN(125)*constantes!$B$5)+(LN(22.5)*constantes!$B$8)+(F4206*constantes!$B$9)</f>
        <v>23.955968578668354</v>
      </c>
      <c r="AG4206">
        <f t="shared" si="921"/>
        <v>0.11757074595810224</v>
      </c>
      <c r="AH4206">
        <f>(O4206*constantes!$D$4)+(LN(125)*constantes!$D$5)+(LN(22.5)*constantes!$D$8)+(F4206*constantes!$D$9)</f>
        <v>26.126660421737512</v>
      </c>
      <c r="AI4206">
        <f t="shared" si="922"/>
        <v>5.7622826233415747E-2</v>
      </c>
    </row>
    <row r="4207" spans="1:35" x14ac:dyDescent="0.25">
      <c r="A4207" s="11">
        <v>4206</v>
      </c>
      <c r="B4207">
        <v>1</v>
      </c>
      <c r="C4207">
        <v>47</v>
      </c>
      <c r="D4207">
        <v>1</v>
      </c>
      <c r="E4207">
        <v>0</v>
      </c>
      <c r="F4207">
        <v>0</v>
      </c>
      <c r="G4207">
        <v>120</v>
      </c>
      <c r="H4207">
        <v>25.23</v>
      </c>
      <c r="I4207">
        <f>IF(AND(B4207=1,E4207=0),V4207,IF(AND(B4207=1,E4207=1),W4207,IF(AND(B4207=0,E4207=0),X4207,IF(AND(B4207=0,E4207=1),Y4207,ERROR))))</f>
        <v>0.13896662912019742</v>
      </c>
      <c r="K4207">
        <f t="shared" si="910"/>
        <v>6.9930001122808005E-2</v>
      </c>
      <c r="L4207">
        <f t="shared" si="911"/>
        <v>5.4631350702972536E-2</v>
      </c>
      <c r="M4207" s="22" t="str">
        <f t="shared" si="923"/>
        <v>Elevated Risk</v>
      </c>
      <c r="O4207">
        <f t="shared" si="912"/>
        <v>3.8501476017100584</v>
      </c>
      <c r="P4207">
        <f t="shared" si="913"/>
        <v>4.7874917427820458</v>
      </c>
      <c r="Q4207">
        <f t="shared" si="914"/>
        <v>3.2280337626529665</v>
      </c>
      <c r="R4207">
        <f>(O4207*constantes!$B$4)+(P4207*constantes!$B$5)+(D4207*constantes!$B$6)+(Q4207*constantes!$B$8)+(F4207*constantes!$B$9)</f>
        <v>24.135153986437857</v>
      </c>
      <c r="S4207" s="4">
        <f>(O4207*constantes!$B$4)+(P4207*constantes!$C$5)+(D4207*constantes!$B$6)+(Q4207*constantes!$B$8)+(F4207*constantes!$B$9)</f>
        <v>24.47812989489076</v>
      </c>
      <c r="T4207">
        <f>(O4207*constantes!$D$4)+(P4207*constantes!$D$5)+(D4207*constantes!$D$6)+(Q4207*constantes!$D$8)+(F4207*constantes!$D$9)</f>
        <v>26.212316793930565</v>
      </c>
      <c r="U4207">
        <f>(O4207*constantes!$D$4)+(P4207*constantes!$E$5)+(D4207*constantes!$D$6)+(Q4207*constantes!$D$8)+(F4207*constantes!$D$9)</f>
        <v>26.546292217907041</v>
      </c>
      <c r="V4207" s="5">
        <f t="shared" si="915"/>
        <v>0.13896662912019742</v>
      </c>
      <c r="W4207" s="5">
        <f t="shared" si="916"/>
        <v>0.19009440948023604</v>
      </c>
      <c r="X4207" s="6">
        <f t="shared" si="917"/>
        <v>6.2611482986509648E-2</v>
      </c>
      <c r="Y4207" s="6">
        <f t="shared" si="918"/>
        <v>8.6338101559011227E-2</v>
      </c>
      <c r="AA4207">
        <f>(O4207*constantes!$B$4)+(LN(110)*constantes!$B$5)+(LN(22)*constantes!$B$8)+(F4207*constantes!$B$9)</f>
        <v>23.155608320942413</v>
      </c>
      <c r="AB4207">
        <f t="shared" si="919"/>
        <v>5.4631350702972536E-2</v>
      </c>
      <c r="AC4207">
        <f>(O4207*constantes!$D$4)+(LN(110)*constantes!$D$5)+(LN(22)*constantes!$D$8)+(F4207*constantes!$D$9)</f>
        <v>25.278844814605776</v>
      </c>
      <c r="AD4207" s="7">
        <f t="shared" si="920"/>
        <v>2.5101986203356352E-2</v>
      </c>
      <c r="AF4207">
        <f>(O4207*constantes!$B$4)+(LN(125)*constantes!$B$5)+(LN(22.5)*constantes!$B$8)+(F4207*constantes!$B$9)</f>
        <v>23.410565257696806</v>
      </c>
      <c r="AG4207">
        <f t="shared" si="921"/>
        <v>6.9930001122808005E-2</v>
      </c>
      <c r="AH4207">
        <f>(O4207*constantes!$D$4)+(LN(125)*constantes!$D$5)+(LN(22.5)*constantes!$D$8)+(F4207*constantes!$D$9)</f>
        <v>25.649917831214008</v>
      </c>
      <c r="AI4207">
        <f t="shared" si="922"/>
        <v>3.6173927347526003E-2</v>
      </c>
    </row>
    <row r="4208" spans="1:35" x14ac:dyDescent="0.25">
      <c r="A4208" s="11">
        <v>4207</v>
      </c>
      <c r="B4208">
        <v>1</v>
      </c>
      <c r="C4208">
        <v>45</v>
      </c>
      <c r="D4208">
        <v>1</v>
      </c>
      <c r="E4208">
        <v>0</v>
      </c>
      <c r="F4208">
        <v>0</v>
      </c>
      <c r="G4208">
        <v>137.5</v>
      </c>
      <c r="H4208">
        <v>24.24</v>
      </c>
      <c r="I4208">
        <f>IF(AND(B4208=1,E4208=0),V4208,IF(AND(B4208=1,E4208=1),W4208,IF(AND(B4208=0,E4208=0),X4208,IF(AND(B4208=0,E4208=1),Y4208,ERROR))))</f>
        <v>0.1503806214427944</v>
      </c>
      <c r="K4208">
        <f t="shared" ref="K4208:K4220" si="924">IF(B4208=1,AG4208,AI4208)</f>
        <v>6.1354256697024101E-2</v>
      </c>
      <c r="L4208">
        <f t="shared" ref="L4208:L4220" si="925">IF(B4208=1,AB4208,AD4208)</f>
        <v>4.7883245315309741E-2</v>
      </c>
      <c r="M4208" s="22" t="str">
        <f t="shared" si="923"/>
        <v>Elevated Risk</v>
      </c>
      <c r="O4208">
        <f t="shared" ref="O4208:O4220" si="926">LN(C4208)</f>
        <v>3.8066624897703196</v>
      </c>
      <c r="P4208">
        <f t="shared" ref="P4208:P4220" si="927">LN(G4208)</f>
        <v>4.9236239171066263</v>
      </c>
      <c r="Q4208">
        <f t="shared" ref="Q4208:Q4220" si="928">LN(H4208)</f>
        <v>3.1880041612011136</v>
      </c>
      <c r="R4208">
        <f>(O4208*constantes!$B$4)+(P4208*constantes!$B$5)+(D4208*constantes!$B$6)+(Q4208*constantes!$B$8)+(F4208*constantes!$B$9)</f>
        <v>24.220588379176984</v>
      </c>
      <c r="S4208" s="4">
        <f>(O4208*constantes!$B$4)+(P4208*constantes!$C$5)+(D4208*constantes!$B$6)+(Q4208*constantes!$B$8)+(F4208*constantes!$B$9)</f>
        <v>24.573316796598501</v>
      </c>
      <c r="T4208">
        <f>(O4208*constantes!$D$4)+(P4208*constantes!$D$5)+(D4208*constantes!$D$6)+(Q4208*constantes!$D$8)+(F4208*constantes!$D$9)</f>
        <v>26.456453181121795</v>
      </c>
      <c r="U4208">
        <f>(O4208*constantes!$D$4)+(P4208*constantes!$E$5)+(D4208*constantes!$D$6)+(Q4208*constantes!$D$8)+(F4208*constantes!$D$9)</f>
        <v>26.799925185579156</v>
      </c>
      <c r="V4208" s="5">
        <f t="shared" ref="V4208:V4220" si="929">1-POWER(0.88431,EXP(R4208-23.9388))</f>
        <v>0.1503806214427944</v>
      </c>
      <c r="W4208" s="5">
        <f t="shared" ref="W4208:W4220" si="930">1-POWER(0.88431,EXP(S4208-23.9388))</f>
        <v>0.20696883917989706</v>
      </c>
      <c r="X4208" s="6">
        <f t="shared" ref="X4208:X4220" si="931">1-POWER(0.94833,EXP(T4208-26.0145))</f>
        <v>7.9222095130286663E-2</v>
      </c>
      <c r="Y4208" s="6">
        <f t="shared" ref="Y4208:Y4220" si="932">1-POWER(0.94833,EXP(U4208-26.0145))</f>
        <v>0.10984765069563762</v>
      </c>
      <c r="AA4208">
        <f>(O4208*constantes!$B$4)+(LN(110)*constantes!$B$5)+(LN(22)*constantes!$B$8)+(F4208*constantes!$B$9)</f>
        <v>23.020240906878485</v>
      </c>
      <c r="AB4208">
        <f t="shared" ref="AB4208:AB4220" si="933">1-POWER(0.88431,EXP(AA4208-23.9388))</f>
        <v>4.7883245315309741E-2</v>
      </c>
      <c r="AC4208">
        <f>(O4208*constantes!$D$4)+(LN(110)*constantes!$D$5)+(LN(22)*constantes!$D$8)+(F4208*constantes!$D$9)</f>
        <v>25.16051878105991</v>
      </c>
      <c r="AD4208" s="7">
        <f t="shared" ref="AD4208:AD4220" si="934">1-POWER(0.94833,EXP(AC4208-26.0145))</f>
        <v>2.2332293193086827E-2</v>
      </c>
      <c r="AF4208">
        <f>(O4208*constantes!$B$4)+(LN(125)*constantes!$B$5)+(LN(22.5)*constantes!$B$8)+(F4208*constantes!$B$9)</f>
        <v>23.275197843632878</v>
      </c>
      <c r="AG4208">
        <f t="shared" ref="AG4208:AG4220" si="935">1-POWER(0.88431,EXP(AF4208-23.9388))</f>
        <v>6.1354256697024101E-2</v>
      </c>
      <c r="AH4208">
        <f>(O4208*constantes!$D$4)+(LN(125)*constantes!$D$5)+(LN(22.5)*constantes!$D$8)+(F4208*constantes!$D$9)</f>
        <v>25.531591797668142</v>
      </c>
      <c r="AI4208">
        <f t="shared" ref="AI4208:AI4220" si="936">1-POWER(0.94833,EXP(AH4208-26.0145))</f>
        <v>3.2202898660143586E-2</v>
      </c>
    </row>
    <row r="4209" spans="1:35" x14ac:dyDescent="0.25">
      <c r="A4209" s="11">
        <v>4208</v>
      </c>
      <c r="B4209">
        <v>1</v>
      </c>
      <c r="C4209">
        <v>58</v>
      </c>
      <c r="D4209">
        <v>0</v>
      </c>
      <c r="E4209">
        <v>0</v>
      </c>
      <c r="F4209">
        <v>0</v>
      </c>
      <c r="G4209">
        <v>125.5</v>
      </c>
      <c r="H4209">
        <v>26.05</v>
      </c>
      <c r="I4209">
        <f>IF(AND(B4209=1,E4209=0),V4209,IF(AND(B4209=1,E4209=1),W4209,IF(AND(B4209=0,E4209=0),X4209,IF(AND(B4209=0,E4209=1),Y4209,ERROR))))</f>
        <v>0.1460312643115953</v>
      </c>
      <c r="K4209">
        <f t="shared" si="924"/>
        <v>0.1302191222428678</v>
      </c>
      <c r="L4209">
        <f t="shared" si="925"/>
        <v>0.10247681663833785</v>
      </c>
      <c r="M4209" s="22" t="str">
        <f t="shared" si="923"/>
        <v>Elevated Risk</v>
      </c>
      <c r="O4209">
        <f t="shared" si="926"/>
        <v>4.0604430105464191</v>
      </c>
      <c r="P4209">
        <f t="shared" si="927"/>
        <v>4.832305758571839</v>
      </c>
      <c r="Q4209">
        <f t="shared" si="928"/>
        <v>3.2600177681993761</v>
      </c>
      <c r="R4209">
        <f>(O4209*constantes!$B$4)+(P4209*constantes!$B$5)+(D4209*constantes!$B$6)+(Q4209*constantes!$B$8)+(F4209*constantes!$B$9)</f>
        <v>24.188754726817447</v>
      </c>
      <c r="S4209" s="4">
        <f>(O4209*constantes!$B$4)+(P4209*constantes!$C$5)+(D4209*constantes!$B$6)+(Q4209*constantes!$B$8)+(F4209*constantes!$B$9)</f>
        <v>24.534941111361533</v>
      </c>
      <c r="T4209">
        <f>(O4209*constantes!$D$4)+(P4209*constantes!$D$5)+(D4209*constantes!$D$6)+(Q4209*constantes!$D$8)+(F4209*constantes!$D$9)</f>
        <v>26.308274938043787</v>
      </c>
      <c r="U4209">
        <f>(O4209*constantes!$D$4)+(P4209*constantes!$E$5)+(D4209*constantes!$D$6)+(Q4209*constantes!$D$8)+(F4209*constantes!$D$9)</f>
        <v>26.64537658776176</v>
      </c>
      <c r="V4209" s="5">
        <f t="shared" si="929"/>
        <v>0.1460312643115953</v>
      </c>
      <c r="W4209" s="5">
        <f t="shared" si="930"/>
        <v>0.20001500645416248</v>
      </c>
      <c r="X4209" s="6">
        <f t="shared" si="931"/>
        <v>6.8695779804735291E-2</v>
      </c>
      <c r="Y4209" s="6">
        <f t="shared" si="932"/>
        <v>9.4890850807132221E-2</v>
      </c>
      <c r="AA4209">
        <f>(O4209*constantes!$B$4)+(LN(110)*constantes!$B$5)+(LN(22)*constantes!$B$8)+(F4209*constantes!$B$9)</f>
        <v>23.81024951683365</v>
      </c>
      <c r="AB4209">
        <f t="shared" si="933"/>
        <v>0.10247681663833785</v>
      </c>
      <c r="AC4209">
        <f>(O4209*constantes!$D$4)+(LN(110)*constantes!$D$5)+(LN(22)*constantes!$D$8)+(F4209*constantes!$D$9)</f>
        <v>25.851073342728132</v>
      </c>
      <c r="AD4209" s="7">
        <f t="shared" si="934"/>
        <v>4.4054054961770062E-2</v>
      </c>
      <c r="AF4209">
        <f>(O4209*constantes!$B$4)+(LN(125)*constantes!$B$5)+(LN(22.5)*constantes!$B$8)+(F4209*constantes!$B$9)</f>
        <v>24.065206453588043</v>
      </c>
      <c r="AG4209">
        <f t="shared" si="935"/>
        <v>0.1302191222428678</v>
      </c>
      <c r="AH4209">
        <f>(O4209*constantes!$D$4)+(LN(125)*constantes!$D$5)+(LN(22.5)*constantes!$D$8)+(F4209*constantes!$D$9)</f>
        <v>26.222146359336364</v>
      </c>
      <c r="AI4209">
        <f t="shared" si="936"/>
        <v>6.3209991046805025E-2</v>
      </c>
    </row>
    <row r="4210" spans="1:35" x14ac:dyDescent="0.25">
      <c r="A4210" s="11">
        <v>4209</v>
      </c>
      <c r="B4210">
        <v>1</v>
      </c>
      <c r="C4210">
        <v>43</v>
      </c>
      <c r="D4210">
        <v>1</v>
      </c>
      <c r="E4210">
        <v>0</v>
      </c>
      <c r="F4210">
        <v>0</v>
      </c>
      <c r="G4210">
        <v>129.5</v>
      </c>
      <c r="H4210">
        <v>25.62</v>
      </c>
      <c r="I4210">
        <f>IF(AND(B4210=1,E4210=0),V4210,IF(AND(B4210=1,E4210=1),W4210,IF(AND(B4210=0,E4210=0),X4210,IF(AND(B4210=0,E4210=1),Y4210,ERROR))))</f>
        <v>0.12388105908967106</v>
      </c>
      <c r="K4210">
        <f t="shared" si="924"/>
        <v>5.3478442485207722E-2</v>
      </c>
      <c r="L4210">
        <f t="shared" si="925"/>
        <v>4.169811677585733E-2</v>
      </c>
      <c r="M4210" s="22" t="str">
        <f t="shared" si="923"/>
        <v>Elevated Risk</v>
      </c>
      <c r="O4210">
        <f t="shared" si="926"/>
        <v>3.7612001156935624</v>
      </c>
      <c r="P4210">
        <f t="shared" si="927"/>
        <v>4.8636808811395928</v>
      </c>
      <c r="Q4210">
        <f t="shared" si="928"/>
        <v>3.2433732964685884</v>
      </c>
      <c r="R4210">
        <f>(O4210*constantes!$B$4)+(P4210*constantes!$B$5)+(D4210*constantes!$B$6)+(Q4210*constantes!$B$8)+(F4210*constantes!$B$9)</f>
        <v>24.011761689375273</v>
      </c>
      <c r="S4210" s="4">
        <f>(O4210*constantes!$B$4)+(P4210*constantes!$C$5)+(D4210*constantes!$B$6)+(Q4210*constantes!$B$8)+(F4210*constantes!$B$9)</f>
        <v>24.360195787700111</v>
      </c>
      <c r="T4210">
        <f>(O4210*constantes!$D$4)+(P4210*constantes!$D$5)+(D4210*constantes!$D$6)+(Q4210*constantes!$D$8)+(F4210*constantes!$D$9)</f>
        <v>26.192439983996223</v>
      </c>
      <c r="U4210">
        <f>(O4210*constantes!$D$4)+(P4210*constantes!$E$5)+(D4210*constantes!$D$6)+(Q4210*constantes!$D$8)+(F4210*constantes!$D$9)</f>
        <v>26.531730362264522</v>
      </c>
      <c r="V4210" s="5">
        <f t="shared" si="929"/>
        <v>0.12388105908967106</v>
      </c>
      <c r="W4210" s="5">
        <f t="shared" si="930"/>
        <v>0.17087378309511481</v>
      </c>
      <c r="X4210" s="6">
        <f t="shared" si="931"/>
        <v>6.1417901303619016E-2</v>
      </c>
      <c r="Y4210" s="6">
        <f t="shared" si="932"/>
        <v>8.5144691489391411E-2</v>
      </c>
      <c r="AA4210">
        <f>(O4210*constantes!$B$4)+(LN(110)*constantes!$B$5)+(LN(22)*constantes!$B$8)+(F4210*constantes!$B$9)</f>
        <v>22.8787183548725</v>
      </c>
      <c r="AB4210">
        <f t="shared" si="933"/>
        <v>4.169811677585733E-2</v>
      </c>
      <c r="AC4210">
        <f>(O4210*constantes!$D$4)+(LN(110)*constantes!$D$5)+(LN(22)*constantes!$D$8)+(F4210*constantes!$D$9)</f>
        <v>25.036812478830871</v>
      </c>
      <c r="AD4210" s="7">
        <f t="shared" si="934"/>
        <v>1.975954812069991E-2</v>
      </c>
      <c r="AF4210">
        <f>(O4210*constantes!$B$4)+(LN(125)*constantes!$B$5)+(LN(22.5)*constantes!$B$8)+(F4210*constantes!$B$9)</f>
        <v>23.133675291626897</v>
      </c>
      <c r="AG4210">
        <f t="shared" si="935"/>
        <v>5.3478442485207722E-2</v>
      </c>
      <c r="AH4210">
        <f>(O4210*constantes!$D$4)+(LN(125)*constantes!$D$5)+(LN(22.5)*constantes!$D$8)+(F4210*constantes!$D$9)</f>
        <v>25.407885495439103</v>
      </c>
      <c r="AI4210">
        <f t="shared" si="936"/>
        <v>2.8509711637591306E-2</v>
      </c>
    </row>
    <row r="4211" spans="1:35" x14ac:dyDescent="0.25">
      <c r="A4211" s="11">
        <v>4210</v>
      </c>
      <c r="B4211">
        <v>0</v>
      </c>
      <c r="C4211">
        <v>50</v>
      </c>
      <c r="D4211">
        <v>0</v>
      </c>
      <c r="E4211">
        <v>1</v>
      </c>
      <c r="F4211">
        <v>1</v>
      </c>
      <c r="G4211">
        <v>190</v>
      </c>
      <c r="H4211">
        <v>43.67</v>
      </c>
      <c r="I4211">
        <f>IF(AND(B4211=1,E4211=0),V4211,IF(AND(B4211=1,E4211=1),W4211,IF(AND(B4211=0,E4211=0),X4211,IF(AND(B4211=0,E4211=1),Y4211,ERROR))))</f>
        <v>0.46400631182132268</v>
      </c>
      <c r="K4211">
        <f t="shared" si="924"/>
        <v>9.0525583355956174E-2</v>
      </c>
      <c r="L4211">
        <f t="shared" si="925"/>
        <v>6.3375095267021675E-2</v>
      </c>
      <c r="M4211" s="22" t="str">
        <f t="shared" si="923"/>
        <v>'&gt;30%</v>
      </c>
      <c r="O4211">
        <f t="shared" si="926"/>
        <v>3.912023005428146</v>
      </c>
      <c r="P4211">
        <f t="shared" si="927"/>
        <v>5.2470240721604862</v>
      </c>
      <c r="Q4211">
        <f t="shared" si="928"/>
        <v>3.7766613674974696</v>
      </c>
      <c r="R4211">
        <f>(O4211*constantes!$B$4)+(P4211*constantes!$B$5)+(D4211*constantes!$B$6)+(Q4211*constantes!$B$8)+(F4211*constantes!$B$9)</f>
        <v>25.437244383072048</v>
      </c>
      <c r="S4211" s="4">
        <f>(O4211*constantes!$B$4)+(P4211*constantes!$C$5)+(D4211*constantes!$B$6)+(Q4211*constantes!$B$8)+(F4211*constantes!$B$9)</f>
        <v>25.813141187601623</v>
      </c>
      <c r="T4211">
        <f>(O4211*constantes!$D$4)+(P4211*constantes!$D$5)+(D4211*constantes!$D$6)+(Q4211*constantes!$D$8)+(F4211*constantes!$D$9)</f>
        <v>28.112743046334398</v>
      </c>
      <c r="U4211">
        <f>(O4211*constantes!$D$4)+(P4211*constantes!$E$5)+(D4211*constantes!$D$6)+(Q4211*constantes!$D$8)+(F4211*constantes!$D$9)</f>
        <v>28.478775445608317</v>
      </c>
      <c r="V4211" s="5">
        <f t="shared" si="929"/>
        <v>0.4231404246644207</v>
      </c>
      <c r="W4211" s="5">
        <f t="shared" si="930"/>
        <v>0.55120588895011124</v>
      </c>
      <c r="X4211" s="6">
        <f t="shared" si="931"/>
        <v>0.35110031745881998</v>
      </c>
      <c r="Y4211" s="6">
        <f t="shared" si="932"/>
        <v>0.46400631182132268</v>
      </c>
      <c r="AA4211">
        <f>(O4211*constantes!$B$4)+(LN(110)*constantes!$B$5)+(LN(22)*constantes!$B$8)+(F4211*constantes!$B$9)</f>
        <v>23.879823977700674</v>
      </c>
      <c r="AB4211">
        <f t="shared" si="933"/>
        <v>0.10944134688003559</v>
      </c>
      <c r="AC4211">
        <f>(O4211*constantes!$D$4)+(LN(110)*constantes!$D$5)+(LN(22)*constantes!$D$8)+(F4211*constantes!$D$9)</f>
        <v>26.22484211940095</v>
      </c>
      <c r="AD4211" s="7">
        <f t="shared" si="934"/>
        <v>6.3375095267021675E-2</v>
      </c>
      <c r="AF4211">
        <f>(O4211*constantes!$B$4)+(LN(125)*constantes!$B$5)+(LN(22.5)*constantes!$B$8)+(F4211*constantes!$B$9)</f>
        <v>24.134780914455064</v>
      </c>
      <c r="AG4211">
        <f t="shared" si="935"/>
        <v>0.13891857404801577</v>
      </c>
      <c r="AH4211">
        <f>(O4211*constantes!$D$4)+(LN(125)*constantes!$D$5)+(LN(22.5)*constantes!$D$8)+(F4211*constantes!$D$9)</f>
        <v>26.595915136009182</v>
      </c>
      <c r="AI4211">
        <f t="shared" si="936"/>
        <v>9.0525583355956174E-2</v>
      </c>
    </row>
    <row r="4212" spans="1:35" x14ac:dyDescent="0.25">
      <c r="A4212" s="11">
        <v>4211</v>
      </c>
      <c r="B4212">
        <v>0</v>
      </c>
      <c r="C4212">
        <v>51</v>
      </c>
      <c r="D4212">
        <v>1</v>
      </c>
      <c r="E4212">
        <v>1</v>
      </c>
      <c r="F4212">
        <v>0</v>
      </c>
      <c r="G4212">
        <v>140</v>
      </c>
      <c r="H4212">
        <v>25.6</v>
      </c>
      <c r="I4212">
        <f>IF(AND(B4212=1,E4212=0),V4212,IF(AND(B4212=1,E4212=1),W4212,IF(AND(B4212=0,E4212=0),X4212,IF(AND(B4212=0,E4212=1),Y4212,ERROR))))</f>
        <v>0.1623669580949082</v>
      </c>
      <c r="K4212">
        <f t="shared" si="924"/>
        <v>4.4971857043080821E-2</v>
      </c>
      <c r="L4212">
        <f t="shared" si="925"/>
        <v>3.1250958582138333E-2</v>
      </c>
      <c r="M4212" s="22" t="str">
        <f t="shared" si="923"/>
        <v>Elevated Risk</v>
      </c>
      <c r="O4212">
        <f t="shared" si="926"/>
        <v>3.9318256327243257</v>
      </c>
      <c r="P4212">
        <f t="shared" si="927"/>
        <v>4.9416424226093039</v>
      </c>
      <c r="Q4212">
        <f t="shared" si="928"/>
        <v>3.2425923514855168</v>
      </c>
      <c r="R4212">
        <f>(O4212*constantes!$B$4)+(P4212*constantes!$B$5)+(D4212*constantes!$B$6)+(Q4212*constantes!$B$8)+(F4212*constantes!$B$9)</f>
        <v>24.686917885466759</v>
      </c>
      <c r="S4212" s="4">
        <f>(O4212*constantes!$B$4)+(P4212*constantes!$C$5)+(D4212*constantes!$B$6)+(Q4212*constantes!$B$8)+(F4212*constantes!$B$9)</f>
        <v>25.04093714862249</v>
      </c>
      <c r="T4212">
        <f>(O4212*constantes!$D$4)+(P4212*constantes!$D$5)+(D4212*constantes!$D$6)+(Q4212*constantes!$D$8)+(F4212*constantes!$D$9)</f>
        <v>26.875623501116092</v>
      </c>
      <c r="U4212">
        <f>(O4212*constantes!$D$4)+(P4212*constantes!$E$5)+(D4212*constantes!$D$6)+(Q4212*constantes!$D$8)+(F4212*constantes!$D$9)</f>
        <v>27.220352476517316</v>
      </c>
      <c r="V4212" s="5">
        <f t="shared" si="929"/>
        <v>0.22878698005315601</v>
      </c>
      <c r="W4212" s="5">
        <f t="shared" si="930"/>
        <v>0.30936596397452798</v>
      </c>
      <c r="X4212" s="6">
        <f t="shared" si="931"/>
        <v>0.11795576871666125</v>
      </c>
      <c r="Y4212" s="6">
        <f t="shared" si="932"/>
        <v>0.1623669580949082</v>
      </c>
      <c r="AA4212">
        <f>(O4212*constantes!$B$4)+(LN(110)*constantes!$B$5)+(LN(22)*constantes!$B$8)+(F4212*constantes!$B$9)</f>
        <v>23.409868764368586</v>
      </c>
      <c r="AB4212">
        <f t="shared" si="933"/>
        <v>6.9883054652788434E-2</v>
      </c>
      <c r="AC4212">
        <f>(O4212*constantes!$D$4)+(LN(110)*constantes!$D$5)+(LN(22)*constantes!$D$8)+(F4212*constantes!$D$9)</f>
        <v>25.50109645445777</v>
      </c>
      <c r="AD4212" s="7">
        <f t="shared" si="934"/>
        <v>3.1250958582138333E-2</v>
      </c>
      <c r="AF4212">
        <f>(O4212*constantes!$B$4)+(LN(125)*constantes!$B$5)+(LN(22.5)*constantes!$B$8)+(F4212*constantes!$B$9)</f>
        <v>23.664825701122982</v>
      </c>
      <c r="AG4212">
        <f t="shared" si="935"/>
        <v>8.9246869441510945E-2</v>
      </c>
      <c r="AH4212">
        <f>(O4212*constantes!$D$4)+(LN(125)*constantes!$D$5)+(LN(22.5)*constantes!$D$8)+(F4212*constantes!$D$9)</f>
        <v>25.872169471066002</v>
      </c>
      <c r="AI4212">
        <f t="shared" si="936"/>
        <v>4.4971857043080821E-2</v>
      </c>
    </row>
    <row r="4213" spans="1:35" x14ac:dyDescent="0.25">
      <c r="A4213" s="11">
        <v>4212</v>
      </c>
      <c r="B4213">
        <v>0</v>
      </c>
      <c r="C4213">
        <v>56</v>
      </c>
      <c r="D4213">
        <v>1</v>
      </c>
      <c r="E4213">
        <v>1</v>
      </c>
      <c r="F4213">
        <v>0</v>
      </c>
      <c r="G4213">
        <v>170</v>
      </c>
      <c r="H4213">
        <v>22.89</v>
      </c>
      <c r="I4213">
        <f>IF(AND(B4213=1,E4213=0),V4213,IF(AND(B4213=1,E4213=1),W4213,IF(AND(B4213=0,E4213=0),X4213,IF(AND(B4213=0,E4213=1),Y4213,ERROR))))</f>
        <v>0.31456712454238434</v>
      </c>
      <c r="K4213">
        <f t="shared" si="924"/>
        <v>5.7622826233415747E-2</v>
      </c>
      <c r="L4213">
        <f t="shared" si="925"/>
        <v>4.0123743463222783E-2</v>
      </c>
      <c r="M4213" s="22" t="str">
        <f t="shared" si="923"/>
        <v>'&gt;30%</v>
      </c>
      <c r="O4213">
        <f t="shared" si="926"/>
        <v>4.0253516907351496</v>
      </c>
      <c r="P4213">
        <f t="shared" si="927"/>
        <v>5.1357984370502621</v>
      </c>
      <c r="Q4213">
        <f t="shared" si="928"/>
        <v>3.1307001339644756</v>
      </c>
      <c r="R4213">
        <f>(O4213*constantes!$B$4)+(P4213*constantes!$B$5)+(D4213*constantes!$B$6)+(Q4213*constantes!$B$8)+(F4213*constantes!$B$9)</f>
        <v>25.249530908997112</v>
      </c>
      <c r="S4213" s="4">
        <f>(O4213*constantes!$B$4)+(P4213*constantes!$C$5)+(D4213*constantes!$B$6)+(Q4213*constantes!$B$8)+(F4213*constantes!$B$9)</f>
        <v>25.617459509027391</v>
      </c>
      <c r="T4213">
        <f>(O4213*constantes!$D$4)+(P4213*constantes!$D$5)+(D4213*constantes!$D$6)+(Q4213*constantes!$D$8)+(F4213*constantes!$D$9)</f>
        <v>27.619052950161088</v>
      </c>
      <c r="U4213">
        <f>(O4213*constantes!$D$4)+(P4213*constantes!$E$5)+(D4213*constantes!$D$6)+(Q4213*constantes!$D$8)+(F4213*constantes!$D$9)</f>
        <v>27.977326249129714</v>
      </c>
      <c r="V4213" s="5">
        <f t="shared" si="929"/>
        <v>0.36618510520270242</v>
      </c>
      <c r="W4213" s="5">
        <f t="shared" si="930"/>
        <v>0.48252730512975284</v>
      </c>
      <c r="X4213" s="6">
        <f t="shared" si="931"/>
        <v>0.23200421714949537</v>
      </c>
      <c r="Y4213" s="6">
        <f t="shared" si="932"/>
        <v>0.31456712454238434</v>
      </c>
      <c r="AA4213">
        <f>(O4213*constantes!$B$4)+(LN(110)*constantes!$B$5)+(LN(22)*constantes!$B$8)+(F4213*constantes!$B$9)</f>
        <v>23.701011641913961</v>
      </c>
      <c r="AB4213">
        <f t="shared" si="933"/>
        <v>9.2378774865307212E-2</v>
      </c>
      <c r="AC4213">
        <f>(O4213*constantes!$D$4)+(LN(110)*constantes!$D$5)+(LN(22)*constantes!$D$8)+(F4213*constantes!$D$9)</f>
        <v>25.75558740512928</v>
      </c>
      <c r="AD4213" s="7">
        <f t="shared" si="934"/>
        <v>4.0123743463222783E-2</v>
      </c>
      <c r="AF4213">
        <f>(O4213*constantes!$B$4)+(LN(125)*constantes!$B$5)+(LN(22.5)*constantes!$B$8)+(F4213*constantes!$B$9)</f>
        <v>23.955968578668354</v>
      </c>
      <c r="AG4213">
        <f t="shared" si="935"/>
        <v>0.11757074595810224</v>
      </c>
      <c r="AH4213">
        <f>(O4213*constantes!$D$4)+(LN(125)*constantes!$D$5)+(LN(22.5)*constantes!$D$8)+(F4213*constantes!$D$9)</f>
        <v>26.126660421737512</v>
      </c>
      <c r="AI4213">
        <f t="shared" si="936"/>
        <v>5.7622826233415747E-2</v>
      </c>
    </row>
    <row r="4214" spans="1:35" x14ac:dyDescent="0.25">
      <c r="A4214" s="11">
        <v>4213</v>
      </c>
      <c r="B4214">
        <v>1</v>
      </c>
      <c r="C4214">
        <v>58</v>
      </c>
      <c r="D4214">
        <v>0</v>
      </c>
      <c r="E4214">
        <v>1</v>
      </c>
      <c r="F4214">
        <v>0</v>
      </c>
      <c r="G4214">
        <v>141</v>
      </c>
      <c r="H4214">
        <v>24.96</v>
      </c>
      <c r="I4214">
        <f>IF(AND(B4214=1,E4214=0),V4214,IF(AND(B4214=1,E4214=1),W4214,IF(AND(B4214=0,E4214=0),X4214,IF(AND(B4214=0,E4214=1),Y4214,ERROR))))</f>
        <v>0.23661357044553466</v>
      </c>
      <c r="K4214">
        <f t="shared" si="924"/>
        <v>0.1302191222428678</v>
      </c>
      <c r="L4214">
        <f t="shared" si="925"/>
        <v>0.10247681663833785</v>
      </c>
      <c r="M4214" s="22" t="str">
        <f t="shared" si="923"/>
        <v>Elevated Risk</v>
      </c>
      <c r="O4214">
        <f t="shared" si="926"/>
        <v>4.0604430105464191</v>
      </c>
      <c r="P4214">
        <f t="shared" si="927"/>
        <v>4.9487598903781684</v>
      </c>
      <c r="Q4214">
        <f t="shared" si="928"/>
        <v>3.2172745435012269</v>
      </c>
      <c r="R4214">
        <f>(O4214*constantes!$B$4)+(P4214*constantes!$B$5)+(D4214*constantes!$B$6)+(Q4214*constantes!$B$8)+(F4214*constantes!$B$9)</f>
        <v>24.370900911404782</v>
      </c>
      <c r="S4214" s="4">
        <f>(O4214*constantes!$B$4)+(P4214*constantes!$C$5)+(D4214*constantes!$B$6)+(Q4214*constantes!$B$8)+(F4214*constantes!$B$9)</f>
        <v>24.725430069951472</v>
      </c>
      <c r="T4214">
        <f>(O4214*constantes!$D$4)+(P4214*constantes!$D$5)+(D4214*constantes!$D$6)+(Q4214*constantes!$D$8)+(F4214*constantes!$D$9)</f>
        <v>26.613997456316202</v>
      </c>
      <c r="U4214">
        <f>(O4214*constantes!$D$4)+(P4214*constantes!$E$5)+(D4214*constantes!$D$6)+(Q4214*constantes!$D$8)+(F4214*constantes!$D$9)</f>
        <v>26.959222946268984</v>
      </c>
      <c r="V4214" s="5">
        <f t="shared" si="929"/>
        <v>0.17254422379548229</v>
      </c>
      <c r="W4214" s="5">
        <f t="shared" si="930"/>
        <v>0.23661357044553466</v>
      </c>
      <c r="X4214" s="6">
        <f t="shared" si="931"/>
        <v>9.2098893499141909E-2</v>
      </c>
      <c r="Y4214" s="6">
        <f t="shared" si="932"/>
        <v>0.12755614617037048</v>
      </c>
      <c r="AA4214">
        <f>(O4214*constantes!$B$4)+(LN(110)*constantes!$B$5)+(LN(22)*constantes!$B$8)+(F4214*constantes!$B$9)</f>
        <v>23.81024951683365</v>
      </c>
      <c r="AB4214">
        <f t="shared" si="933"/>
        <v>0.10247681663833785</v>
      </c>
      <c r="AC4214">
        <f>(O4214*constantes!$D$4)+(LN(110)*constantes!$D$5)+(LN(22)*constantes!$D$8)+(F4214*constantes!$D$9)</f>
        <v>25.851073342728132</v>
      </c>
      <c r="AD4214" s="7">
        <f t="shared" si="934"/>
        <v>4.4054054961770062E-2</v>
      </c>
      <c r="AF4214">
        <f>(O4214*constantes!$B$4)+(LN(125)*constantes!$B$5)+(LN(22.5)*constantes!$B$8)+(F4214*constantes!$B$9)</f>
        <v>24.065206453588043</v>
      </c>
      <c r="AG4214">
        <f t="shared" si="935"/>
        <v>0.1302191222428678</v>
      </c>
      <c r="AH4214">
        <f>(O4214*constantes!$D$4)+(LN(125)*constantes!$D$5)+(LN(22.5)*constantes!$D$8)+(F4214*constantes!$D$9)</f>
        <v>26.222146359336364</v>
      </c>
      <c r="AI4214">
        <f t="shared" si="936"/>
        <v>6.3209991046805025E-2</v>
      </c>
    </row>
    <row r="4215" spans="1:35" x14ac:dyDescent="0.25">
      <c r="A4215" s="11">
        <v>4214</v>
      </c>
      <c r="B4215">
        <v>1</v>
      </c>
      <c r="C4215">
        <v>68</v>
      </c>
      <c r="D4215">
        <v>0</v>
      </c>
      <c r="E4215">
        <v>1</v>
      </c>
      <c r="F4215">
        <v>0</v>
      </c>
      <c r="G4215">
        <v>168</v>
      </c>
      <c r="H4215">
        <v>23.14</v>
      </c>
      <c r="I4215">
        <f>IF(AND(B4215=1,E4215=0),V4215,IF(AND(B4215=1,E4215=1),W4215,IF(AND(B4215=0,E4215=0),X4215,IF(AND(B4215=0,E4215=1),Y4215,ERROR))))</f>
        <v>0.44272652810137947</v>
      </c>
      <c r="K4215">
        <f t="shared" si="924"/>
        <v>0.20459948552194085</v>
      </c>
      <c r="L4215">
        <f t="shared" si="925"/>
        <v>0.16254972199309958</v>
      </c>
      <c r="M4215" s="22" t="str">
        <f t="shared" si="923"/>
        <v>'&gt;30%</v>
      </c>
      <c r="O4215">
        <f t="shared" si="926"/>
        <v>4.219507705176107</v>
      </c>
      <c r="P4215">
        <f t="shared" si="927"/>
        <v>5.1239639794032588</v>
      </c>
      <c r="Q4215">
        <f t="shared" si="928"/>
        <v>3.1415627217655304</v>
      </c>
      <c r="R4215">
        <f>(O4215*constantes!$B$4)+(P4215*constantes!$B$5)+(D4215*constantes!$B$6)+(Q4215*constantes!$B$8)+(F4215*constantes!$B$9)</f>
        <v>25.131058483750472</v>
      </c>
      <c r="S4215" s="4">
        <f>(O4215*constantes!$B$4)+(P4215*constantes!$C$5)+(D4215*constantes!$B$6)+(Q4215*constantes!$B$8)+(F4215*constantes!$B$9)</f>
        <v>25.498139263234922</v>
      </c>
      <c r="T4215">
        <f>(O4215*constantes!$D$4)+(P4215*constantes!$D$5)+(D4215*constantes!$D$6)+(Q4215*constantes!$D$8)+(F4215*constantes!$D$9)</f>
        <v>27.500949290129398</v>
      </c>
      <c r="U4215">
        <f>(O4215*constantes!$D$4)+(P4215*constantes!$E$5)+(D4215*constantes!$D$6)+(Q4215*constantes!$D$8)+(F4215*constantes!$D$9)</f>
        <v>27.858397017332567</v>
      </c>
      <c r="V4215" s="5">
        <f t="shared" si="929"/>
        <v>0.33305821431499283</v>
      </c>
      <c r="W4215" s="5">
        <f t="shared" si="930"/>
        <v>0.44272652810137947</v>
      </c>
      <c r="X4215" s="6">
        <f t="shared" si="931"/>
        <v>0.2090857326037755</v>
      </c>
      <c r="Y4215" s="6">
        <f t="shared" si="932"/>
        <v>0.28491432283328166</v>
      </c>
      <c r="AA4215">
        <f>(O4215*constantes!$B$4)+(LN(110)*constantes!$B$5)+(LN(22)*constantes!$B$8)+(F4215*constantes!$B$9)</f>
        <v>24.305411548628083</v>
      </c>
      <c r="AB4215">
        <f t="shared" si="933"/>
        <v>0.16254972199309958</v>
      </c>
      <c r="AC4215">
        <f>(O4215*constantes!$D$4)+(LN(110)*constantes!$D$5)+(LN(22)*constantes!$D$8)+(F4215*constantes!$D$9)</f>
        <v>26.283899511344135</v>
      </c>
      <c r="AD4215" s="7">
        <f t="shared" si="934"/>
        <v>6.7098333328172055E-2</v>
      </c>
      <c r="AF4215">
        <f>(O4215*constantes!$B$4)+(LN(125)*constantes!$B$5)+(LN(22.5)*constantes!$B$8)+(F4215*constantes!$B$9)</f>
        <v>24.56036848538248</v>
      </c>
      <c r="AG4215">
        <f t="shared" si="935"/>
        <v>0.20459948552194085</v>
      </c>
      <c r="AH4215">
        <f>(O4215*constantes!$D$4)+(LN(125)*constantes!$D$5)+(LN(22.5)*constantes!$D$8)+(F4215*constantes!$D$9)</f>
        <v>26.654972527952367</v>
      </c>
      <c r="AI4215">
        <f t="shared" si="936"/>
        <v>9.5760530164646807E-2</v>
      </c>
    </row>
    <row r="4216" spans="1:35" x14ac:dyDescent="0.25">
      <c r="A4216" s="11">
        <v>4215</v>
      </c>
      <c r="B4216">
        <v>1</v>
      </c>
      <c r="C4216">
        <v>50</v>
      </c>
      <c r="D4216">
        <v>1</v>
      </c>
      <c r="E4216">
        <v>1</v>
      </c>
      <c r="F4216">
        <v>0</v>
      </c>
      <c r="G4216">
        <v>179</v>
      </c>
      <c r="H4216">
        <v>25.97</v>
      </c>
      <c r="I4216">
        <f>IF(AND(B4216=1,E4216=0),V4216,IF(AND(B4216=1,E4216=1),W4216,IF(AND(B4216=0,E4216=0),X4216,IF(AND(B4216=0,E4216=1),Y4216,ERROR))))</f>
        <v>0.431729630135822</v>
      </c>
      <c r="K4216">
        <f t="shared" si="924"/>
        <v>8.4142660265313918E-2</v>
      </c>
      <c r="L4216">
        <f t="shared" si="925"/>
        <v>6.5845990830285972E-2</v>
      </c>
      <c r="M4216" s="22" t="str">
        <f t="shared" si="923"/>
        <v>'&gt;30%</v>
      </c>
      <c r="O4216">
        <f t="shared" si="926"/>
        <v>3.912023005428146</v>
      </c>
      <c r="P4216">
        <f t="shared" si="927"/>
        <v>5.1873858058407549</v>
      </c>
      <c r="Q4216">
        <f t="shared" si="928"/>
        <v>3.2569420256746571</v>
      </c>
      <c r="R4216">
        <f>(O4216*constantes!$B$4)+(P4216*constantes!$B$5)+(D4216*constantes!$B$6)+(Q4216*constantes!$B$8)+(F4216*constantes!$B$9)</f>
        <v>25.09252272537077</v>
      </c>
      <c r="S4216" s="4">
        <f>(O4216*constantes!$B$4)+(P4216*constantes!$C$5)+(D4216*constantes!$B$6)+(Q4216*constantes!$B$8)+(F4216*constantes!$B$9)</f>
        <v>25.4641470445012</v>
      </c>
      <c r="T4216">
        <f>(O4216*constantes!$D$4)+(P4216*constantes!$D$5)+(D4216*constantes!$D$6)+(Q4216*constantes!$D$8)+(F4216*constantes!$D$9)</f>
        <v>27.520329457114055</v>
      </c>
      <c r="U4216">
        <f>(O4216*constantes!$D$4)+(P4216*constantes!$E$5)+(D4216*constantes!$D$6)+(Q4216*constantes!$D$8)+(F4216*constantes!$D$9)</f>
        <v>27.882201490929507</v>
      </c>
      <c r="V4216" s="5">
        <f t="shared" si="929"/>
        <v>0.32276736242555693</v>
      </c>
      <c r="W4216" s="5">
        <f t="shared" si="930"/>
        <v>0.431729630135822</v>
      </c>
      <c r="X4216" s="6">
        <f t="shared" si="931"/>
        <v>0.21270791404242384</v>
      </c>
      <c r="Y4216" s="6">
        <f t="shared" si="932"/>
        <v>0.2906679934606875</v>
      </c>
      <c r="AA4216">
        <f>(O4216*constantes!$B$4)+(LN(110)*constantes!$B$5)+(LN(22)*constantes!$B$8)+(F4216*constantes!$B$9)</f>
        <v>23.348223977700673</v>
      </c>
      <c r="AB4216">
        <f t="shared" si="933"/>
        <v>6.5845990830285972E-2</v>
      </c>
      <c r="AC4216">
        <f>(O4216*constantes!$D$4)+(LN(110)*constantes!$D$5)+(LN(22)*constantes!$D$8)+(F4216*constantes!$D$9)</f>
        <v>25.447212119400952</v>
      </c>
      <c r="AD4216" s="7">
        <f t="shared" si="934"/>
        <v>2.9636129007590606E-2</v>
      </c>
      <c r="AF4216">
        <f>(O4216*constantes!$B$4)+(LN(125)*constantes!$B$5)+(LN(22.5)*constantes!$B$8)+(F4216*constantes!$B$9)</f>
        <v>23.603180914455063</v>
      </c>
      <c r="AG4216">
        <f t="shared" si="935"/>
        <v>8.4142660265313918E-2</v>
      </c>
      <c r="AH4216">
        <f>(O4216*constantes!$D$4)+(LN(125)*constantes!$D$5)+(LN(22.5)*constantes!$D$8)+(F4216*constantes!$D$9)</f>
        <v>25.818285136009184</v>
      </c>
      <c r="AI4216">
        <f t="shared" si="936"/>
        <v>4.2663786438573714E-2</v>
      </c>
    </row>
    <row r="4217" spans="1:35" x14ac:dyDescent="0.25">
      <c r="A4217" s="11">
        <v>4216</v>
      </c>
      <c r="B4217">
        <v>1</v>
      </c>
      <c r="C4217">
        <v>51</v>
      </c>
      <c r="D4217">
        <v>1</v>
      </c>
      <c r="E4217">
        <v>0</v>
      </c>
      <c r="F4217">
        <v>0</v>
      </c>
      <c r="G4217">
        <v>126.5</v>
      </c>
      <c r="H4217">
        <v>19.71</v>
      </c>
      <c r="I4217">
        <f>IF(AND(B4217=1,E4217=0),V4217,IF(AND(B4217=1,E4217=1),W4217,IF(AND(B4217=0,E4217=0),X4217,IF(AND(B4217=0,E4217=1),Y4217,ERROR))))</f>
        <v>0.16049924287165218</v>
      </c>
      <c r="K4217">
        <f t="shared" si="924"/>
        <v>8.9246869441510945E-2</v>
      </c>
      <c r="L4217">
        <f t="shared" si="925"/>
        <v>6.9883054652788434E-2</v>
      </c>
      <c r="M4217" s="22" t="str">
        <f t="shared" si="923"/>
        <v>Elevated Risk</v>
      </c>
      <c r="O4217">
        <f t="shared" si="926"/>
        <v>3.9318256327243257</v>
      </c>
      <c r="P4217">
        <f t="shared" si="927"/>
        <v>4.8402423081675749</v>
      </c>
      <c r="Q4217">
        <f t="shared" si="928"/>
        <v>2.9811261211646287</v>
      </c>
      <c r="R4217">
        <f>(O4217*constantes!$B$4)+(P4217*constantes!$B$5)+(D4217*constantes!$B$6)+(Q4217*constantes!$B$8)+(F4217*constantes!$B$9)</f>
        <v>24.291529977756706</v>
      </c>
      <c r="S4217" s="4">
        <f>(O4217*constantes!$B$4)+(P4217*constantes!$C$5)+(D4217*constantes!$B$6)+(Q4217*constantes!$B$8)+(F4217*constantes!$B$9)</f>
        <v>24.638284936713831</v>
      </c>
      <c r="T4217">
        <f>(O4217*constantes!$D$4)+(P4217*constantes!$D$5)+(D4217*constantes!$D$6)+(Q4217*constantes!$D$8)+(F4217*constantes!$D$9)</f>
        <v>26.456719494950253</v>
      </c>
      <c r="U4217">
        <f>(O4217*constantes!$D$4)+(P4217*constantes!$E$5)+(D4217*constantes!$D$6)+(Q4217*constantes!$D$8)+(F4217*constantes!$D$9)</f>
        <v>26.794374798368022</v>
      </c>
      <c r="V4217" s="5">
        <f t="shared" si="929"/>
        <v>0.16049924287165218</v>
      </c>
      <c r="W4217" s="5">
        <f t="shared" si="930"/>
        <v>0.21921743272418037</v>
      </c>
      <c r="X4217" s="6">
        <f t="shared" si="931"/>
        <v>7.9242336844006389E-2</v>
      </c>
      <c r="Y4217" s="6">
        <f t="shared" si="932"/>
        <v>0.10927414675555891</v>
      </c>
      <c r="AA4217">
        <f>(O4217*constantes!$B$4)+(LN(110)*constantes!$B$5)+(LN(22)*constantes!$B$8)+(F4217*constantes!$B$9)</f>
        <v>23.409868764368586</v>
      </c>
      <c r="AB4217">
        <f t="shared" si="933"/>
        <v>6.9883054652788434E-2</v>
      </c>
      <c r="AC4217">
        <f>(O4217*constantes!$D$4)+(LN(110)*constantes!$D$5)+(LN(22)*constantes!$D$8)+(F4217*constantes!$D$9)</f>
        <v>25.50109645445777</v>
      </c>
      <c r="AD4217" s="7">
        <f t="shared" si="934"/>
        <v>3.1250958582138333E-2</v>
      </c>
      <c r="AF4217">
        <f>(O4217*constantes!$B$4)+(LN(125)*constantes!$B$5)+(LN(22.5)*constantes!$B$8)+(F4217*constantes!$B$9)</f>
        <v>23.664825701122982</v>
      </c>
      <c r="AG4217">
        <f t="shared" si="935"/>
        <v>8.9246869441510945E-2</v>
      </c>
      <c r="AH4217">
        <f>(O4217*constantes!$D$4)+(LN(125)*constantes!$D$5)+(LN(22.5)*constantes!$D$8)+(F4217*constantes!$D$9)</f>
        <v>25.872169471066002</v>
      </c>
      <c r="AI4217">
        <f t="shared" si="936"/>
        <v>4.4971857043080821E-2</v>
      </c>
    </row>
    <row r="4218" spans="1:35" x14ac:dyDescent="0.25">
      <c r="A4218" s="11">
        <v>4217</v>
      </c>
      <c r="B4218">
        <v>0</v>
      </c>
      <c r="C4218">
        <v>48</v>
      </c>
      <c r="D4218">
        <v>1</v>
      </c>
      <c r="E4218">
        <v>0</v>
      </c>
      <c r="F4218">
        <v>0</v>
      </c>
      <c r="G4218">
        <v>131</v>
      </c>
      <c r="H4218">
        <v>22</v>
      </c>
      <c r="I4218">
        <f>IF(AND(B4218=1,E4218=0),V4218,IF(AND(B4218=1,E4218=1),W4218,IF(AND(B4218=0,E4218=0),X4218,IF(AND(B4218=0,E4218=1),Y4218,ERROR))))</f>
        <v>7.8452230213421847E-2</v>
      </c>
      <c r="K4218">
        <f t="shared" si="924"/>
        <v>3.8265438641588045E-2</v>
      </c>
      <c r="L4218">
        <f t="shared" si="925"/>
        <v>2.6562184906686825E-2</v>
      </c>
      <c r="M4218" s="22" t="str">
        <f t="shared" si="923"/>
        <v>Elevated Risk</v>
      </c>
      <c r="O4218">
        <f t="shared" si="926"/>
        <v>3.8712010109078911</v>
      </c>
      <c r="P4218">
        <f t="shared" si="927"/>
        <v>4.8751973232011512</v>
      </c>
      <c r="Q4218">
        <f t="shared" si="928"/>
        <v>3.0910424533583161</v>
      </c>
      <c r="R4218">
        <f>(O4218*constantes!$B$4)+(P4218*constantes!$B$5)+(D4218*constantes!$B$6)+(Q4218*constantes!$B$8)+(F4218*constantes!$B$9)</f>
        <v>24.254790674988694</v>
      </c>
      <c r="S4218" s="4">
        <f>(O4218*constantes!$B$4)+(P4218*constantes!$C$5)+(D4218*constantes!$B$6)+(Q4218*constantes!$B$8)+(F4218*constantes!$B$9)</f>
        <v>24.604049811222826</v>
      </c>
      <c r="T4218">
        <f>(O4218*constantes!$D$4)+(P4218*constantes!$D$5)+(D4218*constantes!$D$6)+(Q4218*constantes!$D$8)+(F4218*constantes!$D$9)</f>
        <v>26.446275691436327</v>
      </c>
      <c r="U4218">
        <f>(O4218*constantes!$D$4)+(P4218*constantes!$E$5)+(D4218*constantes!$D$6)+(Q4218*constantes!$D$8)+(F4218*constantes!$D$9)</f>
        <v>26.78636945670284</v>
      </c>
      <c r="V4218" s="5">
        <f t="shared" si="929"/>
        <v>0.15518454693023298</v>
      </c>
      <c r="W4218" s="5">
        <f t="shared" si="930"/>
        <v>0.21268760952426402</v>
      </c>
      <c r="X4218" s="6">
        <f t="shared" si="931"/>
        <v>7.8452230213421847E-2</v>
      </c>
      <c r="Y4218" s="6">
        <f t="shared" si="932"/>
        <v>0.10845192260282743</v>
      </c>
      <c r="AA4218">
        <f>(O4218*constantes!$B$4)+(LN(110)*constantes!$B$5)+(LN(22)*constantes!$B$8)+(F4218*constantes!$B$9)</f>
        <v>23.221146741638901</v>
      </c>
      <c r="AB4218">
        <f t="shared" si="933"/>
        <v>5.8221930281009082E-2</v>
      </c>
      <c r="AC4218">
        <f>(O4218*constantes!$D$4)+(LN(110)*constantes!$D$5)+(LN(22)*constantes!$D$8)+(F4218*constantes!$D$9)</f>
        <v>25.336132614771724</v>
      </c>
      <c r="AD4218" s="7">
        <f t="shared" si="934"/>
        <v>2.6562184906686825E-2</v>
      </c>
      <c r="AF4218">
        <f>(O4218*constantes!$B$4)+(LN(125)*constantes!$B$5)+(LN(22.5)*constantes!$B$8)+(F4218*constantes!$B$9)</f>
        <v>23.47610367839329</v>
      </c>
      <c r="AG4218">
        <f t="shared" si="935"/>
        <v>7.448581103683527E-2</v>
      </c>
      <c r="AH4218">
        <f>(O4218*constantes!$D$4)+(LN(125)*constantes!$D$5)+(LN(22.5)*constantes!$D$8)+(F4218*constantes!$D$9)</f>
        <v>25.707205631379956</v>
      </c>
      <c r="AI4218">
        <f t="shared" si="936"/>
        <v>3.8265438641588045E-2</v>
      </c>
    </row>
    <row r="4219" spans="1:35" x14ac:dyDescent="0.25">
      <c r="A4219" s="11">
        <v>4218</v>
      </c>
      <c r="B4219">
        <v>0</v>
      </c>
      <c r="C4219">
        <v>44</v>
      </c>
      <c r="D4219">
        <v>1</v>
      </c>
      <c r="E4219">
        <v>0</v>
      </c>
      <c r="F4219">
        <v>0</v>
      </c>
      <c r="G4219">
        <v>126.5</v>
      </c>
      <c r="H4219">
        <v>19.16</v>
      </c>
      <c r="I4219">
        <f>IF(AND(B4219=1,E4219=0),V4219,IF(AND(B4219=1,E4219=1),W4219,IF(AND(B4219=0,E4219=0),X4219,IF(AND(B4219=0,E4219=1),Y4219,ERROR))))</f>
        <v>5.299548954185096E-2</v>
      </c>
      <c r="K4219">
        <f t="shared" si="924"/>
        <v>3.0321952038303235E-2</v>
      </c>
      <c r="L4219">
        <f t="shared" si="925"/>
        <v>2.102161003401426E-2</v>
      </c>
      <c r="M4219" s="22" t="str">
        <f t="shared" si="923"/>
        <v>Elevated Risk</v>
      </c>
      <c r="O4219">
        <f t="shared" si="926"/>
        <v>3.784189633918261</v>
      </c>
      <c r="P4219">
        <f t="shared" si="927"/>
        <v>4.8402423081675749</v>
      </c>
      <c r="Q4219">
        <f t="shared" si="928"/>
        <v>2.9528247725427144</v>
      </c>
      <c r="R4219">
        <f>(O4219*constantes!$B$4)+(P4219*constantes!$B$5)+(D4219*constantes!$B$6)+(Q4219*constantes!$B$8)+(F4219*constantes!$B$9)</f>
        <v>23.809508558766385</v>
      </c>
      <c r="S4219" s="4">
        <f>(O4219*constantes!$B$4)+(P4219*constantes!$C$5)+(D4219*constantes!$B$6)+(Q4219*constantes!$B$8)+(F4219*constantes!$B$9)</f>
        <v>24.156263517723506</v>
      </c>
      <c r="T4219">
        <f>(O4219*constantes!$D$4)+(P4219*constantes!$D$5)+(D4219*constantes!$D$6)+(Q4219*constantes!$D$8)+(F4219*constantes!$D$9)</f>
        <v>26.040522543196079</v>
      </c>
      <c r="U4219">
        <f>(O4219*constantes!$D$4)+(P4219*constantes!$E$5)+(D4219*constantes!$D$6)+(Q4219*constantes!$D$8)+(F4219*constantes!$D$9)</f>
        <v>26.378177846613848</v>
      </c>
      <c r="V4219" s="5">
        <f t="shared" si="929"/>
        <v>0.1024049401095305</v>
      </c>
      <c r="W4219" s="5">
        <f t="shared" si="930"/>
        <v>0.14171068571677248</v>
      </c>
      <c r="X4219" s="6">
        <f t="shared" si="931"/>
        <v>5.299548954185096E-2</v>
      </c>
      <c r="Y4219" s="6">
        <f t="shared" si="932"/>
        <v>7.3482396086629986E-2</v>
      </c>
      <c r="AA4219">
        <f>(O4219*constantes!$B$4)+(LN(110)*constantes!$B$5)+(LN(22)*constantes!$B$8)+(F4219*constantes!$B$9)</f>
        <v>22.95028380552526</v>
      </c>
      <c r="AB4219">
        <f t="shared" si="933"/>
        <v>4.4721443860098575E-2</v>
      </c>
      <c r="AC4219">
        <f>(O4219*constantes!$D$4)+(LN(110)*constantes!$D$5)+(LN(22)*constantes!$D$8)+(F4219*constantes!$D$9)</f>
        <v>25.099368567186549</v>
      </c>
      <c r="AD4219" s="7">
        <f t="shared" si="934"/>
        <v>2.102161003401426E-2</v>
      </c>
      <c r="AF4219">
        <f>(O4219*constantes!$B$4)+(LN(125)*constantes!$B$5)+(LN(22.5)*constantes!$B$8)+(F4219*constantes!$B$9)</f>
        <v>23.205240742279653</v>
      </c>
      <c r="AG4219">
        <f t="shared" si="935"/>
        <v>5.7330036913051163E-2</v>
      </c>
      <c r="AH4219">
        <f>(O4219*constantes!$D$4)+(LN(125)*constantes!$D$5)+(LN(22.5)*constantes!$D$8)+(F4219*constantes!$D$9)</f>
        <v>25.470441583794781</v>
      </c>
      <c r="AI4219">
        <f t="shared" si="936"/>
        <v>3.0321952038303235E-2</v>
      </c>
    </row>
    <row r="4220" spans="1:35" x14ac:dyDescent="0.25">
      <c r="A4220" s="11">
        <v>4219</v>
      </c>
      <c r="B4220">
        <v>0</v>
      </c>
      <c r="C4220">
        <v>52</v>
      </c>
      <c r="D4220">
        <v>0</v>
      </c>
      <c r="E4220">
        <v>0</v>
      </c>
      <c r="F4220">
        <v>0</v>
      </c>
      <c r="G4220">
        <v>133.5</v>
      </c>
      <c r="H4220">
        <v>21.47</v>
      </c>
      <c r="I4220">
        <f>IF(AND(B4220=1,E4220=0),V4220,IF(AND(B4220=1,E4220=1),W4220,IF(AND(B4220=0,E4220=0),X4220,IF(AND(B4220=0,E4220=1),Y4220,ERROR))))</f>
        <v>5.5397375625647616E-2</v>
      </c>
      <c r="K4220">
        <f t="shared" si="924"/>
        <v>4.7353292556453264E-2</v>
      </c>
      <c r="L4220">
        <f t="shared" si="925"/>
        <v>3.291838619478793E-2</v>
      </c>
      <c r="M4220" s="22" t="str">
        <f t="shared" si="923"/>
        <v>Elevated Risk</v>
      </c>
      <c r="O4220">
        <f t="shared" si="926"/>
        <v>3.9512437185814275</v>
      </c>
      <c r="P4220">
        <f t="shared" si="927"/>
        <v>4.8941014778403042</v>
      </c>
      <c r="Q4220">
        <f t="shared" si="928"/>
        <v>3.0666566118906897</v>
      </c>
      <c r="R4220">
        <f>(O4220*constantes!$B$4)+(P4220*constantes!$B$5)+(D4220*constantes!$B$6)+(Q4220*constantes!$B$8)+(F4220*constantes!$B$9)</f>
        <v>23.810166777915818</v>
      </c>
      <c r="S4220" s="4">
        <f>(O4220*constantes!$B$4)+(P4220*constantes!$C$5)+(D4220*constantes!$B$6)+(Q4220*constantes!$B$8)+(F4220*constantes!$B$9)</f>
        <v>24.160780207788296</v>
      </c>
      <c r="T4220">
        <f>(O4220*constantes!$D$4)+(P4220*constantes!$D$5)+(D4220*constantes!$D$6)+(Q4220*constantes!$D$8)+(F4220*constantes!$D$9)</f>
        <v>26.086105926181251</v>
      </c>
      <c r="U4220">
        <f>(O4220*constantes!$D$4)+(P4220*constantes!$E$5)+(D4220*constantes!$D$6)+(Q4220*constantes!$D$8)+(F4220*constantes!$D$9)</f>
        <v>26.427518445275389</v>
      </c>
      <c r="V4220" s="5">
        <f t="shared" si="929"/>
        <v>0.10246878820557626</v>
      </c>
      <c r="W4220" s="5">
        <f t="shared" si="930"/>
        <v>0.14230422326931891</v>
      </c>
      <c r="X4220" s="6">
        <f t="shared" si="931"/>
        <v>5.5397375625647616E-2</v>
      </c>
      <c r="Y4220" s="6">
        <f t="shared" si="932"/>
        <v>7.7052077156105403E-2</v>
      </c>
      <c r="AA4220">
        <f>(O4220*constantes!$B$4)+(LN(110)*constantes!$B$5)+(LN(22)*constantes!$B$8)+(F4220*constantes!$B$9)</f>
        <v>23.470316488918311</v>
      </c>
      <c r="AB4220">
        <f t="shared" si="933"/>
        <v>7.4072320755760312E-2</v>
      </c>
      <c r="AC4220">
        <f>(O4220*constantes!$D$4)+(LN(110)*constantes!$D$5)+(LN(22)*constantes!$D$8)+(F4220*constantes!$D$9)</f>
        <v>25.553934425340952</v>
      </c>
      <c r="AD4220" s="7">
        <f t="shared" si="934"/>
        <v>3.291838619478793E-2</v>
      </c>
      <c r="AF4220">
        <f>(O4220*constantes!$B$4)+(LN(125)*constantes!$B$5)+(LN(22.5)*constantes!$B$8)+(F4220*constantes!$B$9)</f>
        <v>23.725273425672704</v>
      </c>
      <c r="AG4220">
        <f t="shared" si="935"/>
        <v>9.453671546464415E-2</v>
      </c>
      <c r="AH4220">
        <f>(O4220*constantes!$D$4)+(LN(125)*constantes!$D$5)+(LN(22.5)*constantes!$D$8)+(F4220*constantes!$D$9)</f>
        <v>25.925007441949184</v>
      </c>
      <c r="AI4220">
        <f t="shared" si="936"/>
        <v>4.7353292556453264E-2</v>
      </c>
    </row>
  </sheetData>
  <conditionalFormatting sqref="M1:M1048576">
    <cfRule type="cellIs" dxfId="5" priority="2" operator="equal">
      <formula>"&gt; 30%"</formula>
    </cfRule>
    <cfRule type="cellIs" dxfId="4" priority="3" operator="equal">
      <formula>"Elevated Risk"</formula>
    </cfRule>
    <cfRule type="cellIs" dxfId="3" priority="4" operator="equal">
      <formula>"NORMAL"</formula>
    </cfRule>
    <cfRule type="containsText" dxfId="2" priority="6" operator="containsText" text="OPTIMAL">
      <formula>NOT(ISERROR(SEARCH("OPTIMAL",M1)))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4220">
    <cfRule type="cellIs" dxfId="1" priority="1" operator="equal">
      <formula>"'&gt;30%"</formula>
    </cfRule>
    <cfRule type="cellIs" dxfId="0" priority="5" operator="equal">
      <formula>"NORMAL"</formula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186E-07DA-4B6F-80F0-4B7E312633D6}">
  <dimension ref="A1:I4975"/>
  <sheetViews>
    <sheetView zoomScale="90" zoomScaleNormal="90" workbookViewId="0">
      <selection activeCell="K5" sqref="K5"/>
    </sheetView>
  </sheetViews>
  <sheetFormatPr defaultRowHeight="15" x14ac:dyDescent="0.25"/>
  <cols>
    <col min="1" max="1" width="5.5703125" style="11" bestFit="1" customWidth="1"/>
    <col min="2" max="2" width="21.140625" bestFit="1" customWidth="1"/>
    <col min="3" max="3" width="16.140625" bestFit="1" customWidth="1"/>
    <col min="4" max="4" width="8" bestFit="1" customWidth="1"/>
    <col min="5" max="5" width="12.28515625" bestFit="1" customWidth="1"/>
    <col min="7" max="7" width="12.85546875" bestFit="1" customWidth="1"/>
    <col min="8" max="8" width="13.5703125" bestFit="1" customWidth="1"/>
    <col min="9" max="9" width="10.140625" bestFit="1" customWidth="1"/>
  </cols>
  <sheetData>
    <row r="1" spans="1:9" x14ac:dyDescent="0.25">
      <c r="A1" s="10" t="s">
        <v>34</v>
      </c>
      <c r="B1" t="s">
        <v>35</v>
      </c>
      <c r="C1" t="s">
        <v>36</v>
      </c>
      <c r="I1" t="s">
        <v>37</v>
      </c>
    </row>
    <row r="2" spans="1:9" x14ac:dyDescent="0.25">
      <c r="A2" s="11">
        <v>1</v>
      </c>
      <c r="B2" t="s">
        <v>143</v>
      </c>
      <c r="C2" t="s">
        <v>144</v>
      </c>
      <c r="I2" t="s">
        <v>38</v>
      </c>
    </row>
    <row r="3" spans="1:9" x14ac:dyDescent="0.25">
      <c r="A3" s="11">
        <v>2</v>
      </c>
      <c r="B3" t="s">
        <v>143</v>
      </c>
      <c r="C3" t="s">
        <v>144</v>
      </c>
      <c r="I3" t="s">
        <v>38</v>
      </c>
    </row>
    <row r="4" spans="1:9" x14ac:dyDescent="0.25">
      <c r="A4" s="11">
        <v>3</v>
      </c>
      <c r="B4" t="s">
        <v>143</v>
      </c>
      <c r="C4" t="s">
        <v>144</v>
      </c>
      <c r="I4" t="s">
        <v>38</v>
      </c>
    </row>
    <row r="5" spans="1:9" x14ac:dyDescent="0.25">
      <c r="A5" s="11">
        <v>4</v>
      </c>
      <c r="B5" t="s">
        <v>143</v>
      </c>
      <c r="C5" t="s">
        <v>144</v>
      </c>
      <c r="I5" t="s">
        <v>38</v>
      </c>
    </row>
    <row r="6" spans="1:9" x14ac:dyDescent="0.25">
      <c r="A6" s="11">
        <v>5</v>
      </c>
      <c r="B6" t="s">
        <v>143</v>
      </c>
      <c r="C6" t="s">
        <v>144</v>
      </c>
      <c r="I6" t="s">
        <v>38</v>
      </c>
    </row>
    <row r="7" spans="1:9" x14ac:dyDescent="0.25">
      <c r="A7" s="11">
        <v>6</v>
      </c>
      <c r="B7" t="s">
        <v>143</v>
      </c>
      <c r="C7" t="s">
        <v>144</v>
      </c>
      <c r="I7" t="s">
        <v>38</v>
      </c>
    </row>
    <row r="8" spans="1:9" x14ac:dyDescent="0.25">
      <c r="A8" s="11">
        <v>7</v>
      </c>
      <c r="B8" t="s">
        <v>143</v>
      </c>
      <c r="C8" t="s">
        <v>144</v>
      </c>
      <c r="I8" t="s">
        <v>38</v>
      </c>
    </row>
    <row r="9" spans="1:9" x14ac:dyDescent="0.25">
      <c r="A9" s="11">
        <v>8</v>
      </c>
      <c r="B9" t="s">
        <v>143</v>
      </c>
      <c r="C9" t="s">
        <v>144</v>
      </c>
      <c r="I9" t="s">
        <v>38</v>
      </c>
    </row>
    <row r="10" spans="1:9" x14ac:dyDescent="0.25">
      <c r="A10" s="11">
        <v>9</v>
      </c>
      <c r="B10" t="s">
        <v>143</v>
      </c>
      <c r="C10" t="s">
        <v>144</v>
      </c>
      <c r="I10" t="s">
        <v>38</v>
      </c>
    </row>
    <row r="11" spans="1:9" x14ac:dyDescent="0.25">
      <c r="A11" s="11">
        <v>10</v>
      </c>
      <c r="B11" t="s">
        <v>143</v>
      </c>
      <c r="C11" t="s">
        <v>144</v>
      </c>
      <c r="I11" t="s">
        <v>38</v>
      </c>
    </row>
    <row r="12" spans="1:9" x14ac:dyDescent="0.25">
      <c r="A12" s="11">
        <v>11</v>
      </c>
      <c r="B12" t="s">
        <v>143</v>
      </c>
      <c r="C12" t="s">
        <v>144</v>
      </c>
      <c r="I12" t="s">
        <v>38</v>
      </c>
    </row>
    <row r="13" spans="1:9" x14ac:dyDescent="0.25">
      <c r="A13" s="11">
        <v>12</v>
      </c>
      <c r="B13" t="s">
        <v>143</v>
      </c>
      <c r="C13" t="s">
        <v>144</v>
      </c>
      <c r="I13" t="s">
        <v>38</v>
      </c>
    </row>
    <row r="14" spans="1:9" x14ac:dyDescent="0.25">
      <c r="A14" s="11">
        <v>13</v>
      </c>
      <c r="B14" t="s">
        <v>143</v>
      </c>
      <c r="C14" t="s">
        <v>144</v>
      </c>
      <c r="I14" t="s">
        <v>38</v>
      </c>
    </row>
    <row r="15" spans="1:9" x14ac:dyDescent="0.25">
      <c r="A15" s="11">
        <v>14</v>
      </c>
      <c r="B15" t="s">
        <v>143</v>
      </c>
      <c r="C15" t="s">
        <v>144</v>
      </c>
      <c r="I15" t="s">
        <v>38</v>
      </c>
    </row>
    <row r="16" spans="1:9" x14ac:dyDescent="0.25">
      <c r="A16" s="11">
        <v>15</v>
      </c>
      <c r="B16" t="s">
        <v>143</v>
      </c>
      <c r="C16" t="s">
        <v>144</v>
      </c>
      <c r="I16" t="s">
        <v>38</v>
      </c>
    </row>
    <row r="17" spans="1:9" x14ac:dyDescent="0.25">
      <c r="A17" s="11">
        <v>16</v>
      </c>
      <c r="B17" t="s">
        <v>143</v>
      </c>
      <c r="C17" t="s">
        <v>144</v>
      </c>
      <c r="I17" t="s">
        <v>38</v>
      </c>
    </row>
    <row r="18" spans="1:9" x14ac:dyDescent="0.25">
      <c r="A18" s="11">
        <v>17</v>
      </c>
      <c r="B18" t="s">
        <v>143</v>
      </c>
      <c r="C18" t="s">
        <v>144</v>
      </c>
      <c r="I18" t="s">
        <v>38</v>
      </c>
    </row>
    <row r="19" spans="1:9" x14ac:dyDescent="0.25">
      <c r="A19" s="11">
        <v>18</v>
      </c>
      <c r="B19" t="s">
        <v>143</v>
      </c>
      <c r="C19" t="s">
        <v>144</v>
      </c>
      <c r="I19" t="s">
        <v>38</v>
      </c>
    </row>
    <row r="20" spans="1:9" x14ac:dyDescent="0.25">
      <c r="A20" s="11">
        <v>19</v>
      </c>
      <c r="B20" t="s">
        <v>143</v>
      </c>
      <c r="C20" t="s">
        <v>144</v>
      </c>
      <c r="I20" t="s">
        <v>38</v>
      </c>
    </row>
    <row r="21" spans="1:9" x14ac:dyDescent="0.25">
      <c r="A21" s="11">
        <v>20</v>
      </c>
      <c r="B21" t="s">
        <v>143</v>
      </c>
      <c r="C21" t="s">
        <v>144</v>
      </c>
      <c r="I21" t="s">
        <v>38</v>
      </c>
    </row>
    <row r="22" spans="1:9" x14ac:dyDescent="0.25">
      <c r="A22" s="11">
        <v>21</v>
      </c>
      <c r="B22" t="s">
        <v>143</v>
      </c>
      <c r="C22" t="s">
        <v>144</v>
      </c>
      <c r="I22" t="s">
        <v>38</v>
      </c>
    </row>
    <row r="23" spans="1:9" x14ac:dyDescent="0.25">
      <c r="A23" s="11">
        <v>22</v>
      </c>
      <c r="B23" t="s">
        <v>143</v>
      </c>
      <c r="C23" t="s">
        <v>144</v>
      </c>
      <c r="I23" t="s">
        <v>38</v>
      </c>
    </row>
    <row r="24" spans="1:9" x14ac:dyDescent="0.25">
      <c r="A24" s="11">
        <v>23</v>
      </c>
      <c r="B24" t="s">
        <v>143</v>
      </c>
      <c r="C24" t="s">
        <v>144</v>
      </c>
      <c r="I24" t="s">
        <v>38</v>
      </c>
    </row>
    <row r="25" spans="1:9" x14ac:dyDescent="0.25">
      <c r="A25" s="11">
        <v>24</v>
      </c>
      <c r="B25" t="s">
        <v>143</v>
      </c>
      <c r="C25" t="s">
        <v>144</v>
      </c>
      <c r="I25" t="s">
        <v>38</v>
      </c>
    </row>
    <row r="26" spans="1:9" x14ac:dyDescent="0.25">
      <c r="A26" s="11">
        <v>25</v>
      </c>
      <c r="B26" t="s">
        <v>143</v>
      </c>
      <c r="C26" t="s">
        <v>144</v>
      </c>
      <c r="I26" t="s">
        <v>38</v>
      </c>
    </row>
    <row r="27" spans="1:9" x14ac:dyDescent="0.25">
      <c r="A27" s="11">
        <v>26</v>
      </c>
      <c r="B27" t="s">
        <v>143</v>
      </c>
      <c r="C27" t="s">
        <v>144</v>
      </c>
      <c r="I27" t="s">
        <v>38</v>
      </c>
    </row>
    <row r="28" spans="1:9" x14ac:dyDescent="0.25">
      <c r="A28" s="11">
        <v>27</v>
      </c>
      <c r="B28" t="s">
        <v>143</v>
      </c>
      <c r="C28" t="s">
        <v>144</v>
      </c>
      <c r="I28" t="s">
        <v>38</v>
      </c>
    </row>
    <row r="29" spans="1:9" x14ac:dyDescent="0.25">
      <c r="A29" s="11">
        <v>28</v>
      </c>
      <c r="B29" t="s">
        <v>143</v>
      </c>
      <c r="C29" t="s">
        <v>144</v>
      </c>
      <c r="I29" t="s">
        <v>38</v>
      </c>
    </row>
    <row r="30" spans="1:9" x14ac:dyDescent="0.25">
      <c r="A30" s="11">
        <v>29</v>
      </c>
      <c r="B30" t="s">
        <v>143</v>
      </c>
      <c r="C30" t="s">
        <v>144</v>
      </c>
      <c r="I30" t="s">
        <v>38</v>
      </c>
    </row>
    <row r="31" spans="1:9" x14ac:dyDescent="0.25">
      <c r="A31" s="11">
        <v>30</v>
      </c>
      <c r="B31" t="s">
        <v>143</v>
      </c>
      <c r="C31" t="s">
        <v>144</v>
      </c>
      <c r="I31" t="s">
        <v>38</v>
      </c>
    </row>
    <row r="32" spans="1:9" x14ac:dyDescent="0.25">
      <c r="A32" s="11">
        <v>31</v>
      </c>
      <c r="B32" t="s">
        <v>143</v>
      </c>
      <c r="C32" t="s">
        <v>144</v>
      </c>
      <c r="I32" t="s">
        <v>38</v>
      </c>
    </row>
    <row r="33" spans="1:9" x14ac:dyDescent="0.25">
      <c r="A33" s="11">
        <v>32</v>
      </c>
      <c r="B33" t="s">
        <v>143</v>
      </c>
      <c r="C33" t="s">
        <v>144</v>
      </c>
      <c r="I33" t="s">
        <v>38</v>
      </c>
    </row>
    <row r="34" spans="1:9" x14ac:dyDescent="0.25">
      <c r="A34" s="11">
        <v>33</v>
      </c>
      <c r="B34" t="s">
        <v>143</v>
      </c>
      <c r="C34" t="s">
        <v>144</v>
      </c>
      <c r="I34" t="s">
        <v>38</v>
      </c>
    </row>
    <row r="35" spans="1:9" x14ac:dyDescent="0.25">
      <c r="A35" s="11">
        <v>34</v>
      </c>
      <c r="B35" t="s">
        <v>143</v>
      </c>
      <c r="C35" t="s">
        <v>144</v>
      </c>
      <c r="I35" t="s">
        <v>38</v>
      </c>
    </row>
    <row r="36" spans="1:9" x14ac:dyDescent="0.25">
      <c r="A36" s="11">
        <v>35</v>
      </c>
      <c r="B36" t="s">
        <v>143</v>
      </c>
      <c r="C36" t="s">
        <v>144</v>
      </c>
      <c r="I36" t="s">
        <v>38</v>
      </c>
    </row>
    <row r="37" spans="1:9" x14ac:dyDescent="0.25">
      <c r="A37" s="11">
        <v>36</v>
      </c>
      <c r="B37" t="s">
        <v>143</v>
      </c>
      <c r="C37" t="s">
        <v>144</v>
      </c>
      <c r="I37" t="s">
        <v>38</v>
      </c>
    </row>
    <row r="38" spans="1:9" x14ac:dyDescent="0.25">
      <c r="A38" s="11">
        <v>37</v>
      </c>
      <c r="B38" t="s">
        <v>143</v>
      </c>
      <c r="C38" t="s">
        <v>144</v>
      </c>
      <c r="I38" t="s">
        <v>38</v>
      </c>
    </row>
    <row r="39" spans="1:9" x14ac:dyDescent="0.25">
      <c r="A39" s="11">
        <v>38</v>
      </c>
      <c r="B39" t="s">
        <v>143</v>
      </c>
      <c r="C39" t="s">
        <v>144</v>
      </c>
      <c r="I39" t="s">
        <v>38</v>
      </c>
    </row>
    <row r="40" spans="1:9" x14ac:dyDescent="0.25">
      <c r="A40" s="11">
        <v>39</v>
      </c>
      <c r="B40" t="s">
        <v>143</v>
      </c>
      <c r="C40" t="s">
        <v>144</v>
      </c>
      <c r="I40" t="s">
        <v>38</v>
      </c>
    </row>
    <row r="41" spans="1:9" x14ac:dyDescent="0.25">
      <c r="A41" s="11">
        <v>40</v>
      </c>
      <c r="B41" t="s">
        <v>143</v>
      </c>
      <c r="C41" t="s">
        <v>144</v>
      </c>
      <c r="I41" t="s">
        <v>38</v>
      </c>
    </row>
    <row r="42" spans="1:9" x14ac:dyDescent="0.25">
      <c r="A42" s="11">
        <v>41</v>
      </c>
      <c r="B42" t="s">
        <v>143</v>
      </c>
      <c r="C42" t="s">
        <v>144</v>
      </c>
      <c r="I42" t="s">
        <v>38</v>
      </c>
    </row>
    <row r="43" spans="1:9" x14ac:dyDescent="0.25">
      <c r="A43" s="11">
        <v>42</v>
      </c>
      <c r="B43" t="s">
        <v>143</v>
      </c>
      <c r="C43" t="s">
        <v>144</v>
      </c>
      <c r="I43" t="s">
        <v>38</v>
      </c>
    </row>
    <row r="44" spans="1:9" x14ac:dyDescent="0.25">
      <c r="A44" s="11">
        <v>43</v>
      </c>
      <c r="B44" t="s">
        <v>143</v>
      </c>
      <c r="C44" t="s">
        <v>144</v>
      </c>
      <c r="I44" t="s">
        <v>38</v>
      </c>
    </row>
    <row r="45" spans="1:9" x14ac:dyDescent="0.25">
      <c r="A45" s="11">
        <v>44</v>
      </c>
      <c r="B45" t="s">
        <v>143</v>
      </c>
      <c r="C45" t="s">
        <v>144</v>
      </c>
      <c r="I45" t="s">
        <v>38</v>
      </c>
    </row>
    <row r="46" spans="1:9" x14ac:dyDescent="0.25">
      <c r="A46" s="11">
        <v>45</v>
      </c>
      <c r="B46" t="s">
        <v>143</v>
      </c>
      <c r="C46" t="s">
        <v>144</v>
      </c>
      <c r="I46" t="s">
        <v>38</v>
      </c>
    </row>
    <row r="47" spans="1:9" x14ac:dyDescent="0.25">
      <c r="A47" s="11">
        <v>46</v>
      </c>
      <c r="B47" t="s">
        <v>143</v>
      </c>
      <c r="C47" t="s">
        <v>144</v>
      </c>
      <c r="I47" t="s">
        <v>38</v>
      </c>
    </row>
    <row r="48" spans="1:9" x14ac:dyDescent="0.25">
      <c r="A48" s="11">
        <v>47</v>
      </c>
      <c r="B48" t="s">
        <v>143</v>
      </c>
      <c r="C48" t="s">
        <v>144</v>
      </c>
      <c r="I48" t="s">
        <v>38</v>
      </c>
    </row>
    <row r="49" spans="1:9" x14ac:dyDescent="0.25">
      <c r="A49" s="11">
        <v>48</v>
      </c>
      <c r="B49" t="s">
        <v>143</v>
      </c>
      <c r="C49" t="s">
        <v>144</v>
      </c>
      <c r="I49" t="s">
        <v>38</v>
      </c>
    </row>
    <row r="50" spans="1:9" x14ac:dyDescent="0.25">
      <c r="A50" s="11">
        <v>49</v>
      </c>
      <c r="B50" t="s">
        <v>143</v>
      </c>
      <c r="C50" t="s">
        <v>144</v>
      </c>
      <c r="I50" t="s">
        <v>38</v>
      </c>
    </row>
    <row r="51" spans="1:9" x14ac:dyDescent="0.25">
      <c r="A51" s="11">
        <v>50</v>
      </c>
      <c r="B51" t="s">
        <v>143</v>
      </c>
      <c r="C51" t="s">
        <v>144</v>
      </c>
      <c r="I51" t="s">
        <v>38</v>
      </c>
    </row>
    <row r="52" spans="1:9" x14ac:dyDescent="0.25">
      <c r="A52" s="11">
        <v>51</v>
      </c>
      <c r="B52" t="s">
        <v>143</v>
      </c>
      <c r="C52" t="s">
        <v>144</v>
      </c>
      <c r="I52" t="s">
        <v>38</v>
      </c>
    </row>
    <row r="53" spans="1:9" x14ac:dyDescent="0.25">
      <c r="A53" s="11">
        <v>52</v>
      </c>
      <c r="B53" t="s">
        <v>143</v>
      </c>
      <c r="C53" t="s">
        <v>144</v>
      </c>
      <c r="I53" t="s">
        <v>38</v>
      </c>
    </row>
    <row r="54" spans="1:9" x14ac:dyDescent="0.25">
      <c r="A54" s="11">
        <v>53</v>
      </c>
      <c r="B54" t="s">
        <v>143</v>
      </c>
      <c r="C54" t="s">
        <v>144</v>
      </c>
      <c r="I54" t="s">
        <v>38</v>
      </c>
    </row>
    <row r="55" spans="1:9" x14ac:dyDescent="0.25">
      <c r="A55" s="11">
        <v>54</v>
      </c>
      <c r="B55" t="s">
        <v>143</v>
      </c>
      <c r="C55" t="s">
        <v>144</v>
      </c>
      <c r="I55" t="s">
        <v>38</v>
      </c>
    </row>
    <row r="56" spans="1:9" x14ac:dyDescent="0.25">
      <c r="A56" s="11">
        <v>55</v>
      </c>
      <c r="B56" t="s">
        <v>143</v>
      </c>
      <c r="C56" t="s">
        <v>144</v>
      </c>
      <c r="I56" t="s">
        <v>38</v>
      </c>
    </row>
    <row r="57" spans="1:9" x14ac:dyDescent="0.25">
      <c r="A57" s="11">
        <v>56</v>
      </c>
      <c r="B57" t="s">
        <v>143</v>
      </c>
      <c r="C57" t="s">
        <v>144</v>
      </c>
      <c r="I57" t="s">
        <v>38</v>
      </c>
    </row>
    <row r="58" spans="1:9" x14ac:dyDescent="0.25">
      <c r="A58" s="11">
        <v>57</v>
      </c>
      <c r="B58" t="s">
        <v>143</v>
      </c>
      <c r="C58" t="s">
        <v>144</v>
      </c>
      <c r="I58" t="s">
        <v>38</v>
      </c>
    </row>
    <row r="59" spans="1:9" x14ac:dyDescent="0.25">
      <c r="A59" s="11">
        <v>58</v>
      </c>
      <c r="B59" t="s">
        <v>143</v>
      </c>
      <c r="C59" t="s">
        <v>144</v>
      </c>
      <c r="I59" t="s">
        <v>38</v>
      </c>
    </row>
    <row r="60" spans="1:9" x14ac:dyDescent="0.25">
      <c r="A60" s="11">
        <v>59</v>
      </c>
      <c r="B60" t="s">
        <v>143</v>
      </c>
      <c r="C60" t="s">
        <v>144</v>
      </c>
      <c r="I60" t="s">
        <v>38</v>
      </c>
    </row>
    <row r="61" spans="1:9" x14ac:dyDescent="0.25">
      <c r="A61" s="11">
        <v>60</v>
      </c>
      <c r="B61" t="s">
        <v>143</v>
      </c>
      <c r="C61" t="s">
        <v>144</v>
      </c>
      <c r="I61" t="s">
        <v>38</v>
      </c>
    </row>
    <row r="62" spans="1:9" x14ac:dyDescent="0.25">
      <c r="A62" s="11">
        <v>61</v>
      </c>
      <c r="B62" t="s">
        <v>143</v>
      </c>
      <c r="C62" t="s">
        <v>144</v>
      </c>
      <c r="I62" t="s">
        <v>38</v>
      </c>
    </row>
    <row r="63" spans="1:9" x14ac:dyDescent="0.25">
      <c r="A63" s="11">
        <v>62</v>
      </c>
      <c r="B63" t="s">
        <v>143</v>
      </c>
      <c r="C63" t="s">
        <v>144</v>
      </c>
      <c r="I63" t="s">
        <v>38</v>
      </c>
    </row>
    <row r="64" spans="1:9" x14ac:dyDescent="0.25">
      <c r="A64" s="11">
        <v>63</v>
      </c>
      <c r="B64" t="s">
        <v>143</v>
      </c>
      <c r="C64" t="s">
        <v>144</v>
      </c>
      <c r="I64" t="s">
        <v>38</v>
      </c>
    </row>
    <row r="65" spans="1:9" x14ac:dyDescent="0.25">
      <c r="A65" s="11">
        <v>64</v>
      </c>
      <c r="B65" t="s">
        <v>143</v>
      </c>
      <c r="C65" t="s">
        <v>144</v>
      </c>
      <c r="I65" t="s">
        <v>38</v>
      </c>
    </row>
    <row r="66" spans="1:9" x14ac:dyDescent="0.25">
      <c r="A66" s="11">
        <v>65</v>
      </c>
      <c r="B66" t="s">
        <v>143</v>
      </c>
      <c r="C66" t="s">
        <v>144</v>
      </c>
      <c r="I66" t="s">
        <v>38</v>
      </c>
    </row>
    <row r="67" spans="1:9" x14ac:dyDescent="0.25">
      <c r="A67" s="11">
        <v>66</v>
      </c>
      <c r="B67" t="s">
        <v>143</v>
      </c>
      <c r="C67" t="s">
        <v>144</v>
      </c>
      <c r="I67" t="s">
        <v>38</v>
      </c>
    </row>
    <row r="68" spans="1:9" x14ac:dyDescent="0.25">
      <c r="A68" s="11">
        <v>67</v>
      </c>
      <c r="B68" t="s">
        <v>143</v>
      </c>
      <c r="C68" t="s">
        <v>144</v>
      </c>
      <c r="I68" t="s">
        <v>38</v>
      </c>
    </row>
    <row r="69" spans="1:9" x14ac:dyDescent="0.25">
      <c r="A69" s="11">
        <v>68</v>
      </c>
      <c r="B69" t="s">
        <v>143</v>
      </c>
      <c r="C69" t="s">
        <v>144</v>
      </c>
      <c r="I69" t="s">
        <v>38</v>
      </c>
    </row>
    <row r="70" spans="1:9" x14ac:dyDescent="0.25">
      <c r="A70" s="11">
        <v>69</v>
      </c>
      <c r="B70" t="s">
        <v>143</v>
      </c>
      <c r="C70" t="s">
        <v>144</v>
      </c>
      <c r="I70" t="s">
        <v>38</v>
      </c>
    </row>
    <row r="71" spans="1:9" x14ac:dyDescent="0.25">
      <c r="A71" s="11">
        <v>70</v>
      </c>
      <c r="B71" t="s">
        <v>143</v>
      </c>
      <c r="C71" t="s">
        <v>144</v>
      </c>
      <c r="I71" t="s">
        <v>38</v>
      </c>
    </row>
    <row r="72" spans="1:9" x14ac:dyDescent="0.25">
      <c r="A72" s="11">
        <v>71</v>
      </c>
      <c r="B72" t="s">
        <v>143</v>
      </c>
      <c r="C72" t="s">
        <v>144</v>
      </c>
      <c r="I72" t="s">
        <v>38</v>
      </c>
    </row>
    <row r="73" spans="1:9" x14ac:dyDescent="0.25">
      <c r="A73" s="11">
        <v>72</v>
      </c>
      <c r="B73" t="s">
        <v>143</v>
      </c>
      <c r="C73" t="s">
        <v>144</v>
      </c>
      <c r="I73" t="s">
        <v>38</v>
      </c>
    </row>
    <row r="74" spans="1:9" x14ac:dyDescent="0.25">
      <c r="A74" s="11">
        <v>73</v>
      </c>
      <c r="B74" t="s">
        <v>143</v>
      </c>
      <c r="C74" t="s">
        <v>144</v>
      </c>
      <c r="I74" t="s">
        <v>38</v>
      </c>
    </row>
    <row r="75" spans="1:9" x14ac:dyDescent="0.25">
      <c r="A75" s="11">
        <v>74</v>
      </c>
      <c r="B75" t="s">
        <v>143</v>
      </c>
      <c r="C75" t="s">
        <v>144</v>
      </c>
      <c r="I75" t="s">
        <v>38</v>
      </c>
    </row>
    <row r="76" spans="1:9" x14ac:dyDescent="0.25">
      <c r="A76" s="11">
        <v>75</v>
      </c>
      <c r="B76" t="s">
        <v>143</v>
      </c>
      <c r="C76" t="s">
        <v>144</v>
      </c>
      <c r="I76" t="s">
        <v>38</v>
      </c>
    </row>
    <row r="77" spans="1:9" x14ac:dyDescent="0.25">
      <c r="A77" s="11">
        <v>76</v>
      </c>
      <c r="B77" t="s">
        <v>143</v>
      </c>
      <c r="C77" t="s">
        <v>144</v>
      </c>
      <c r="I77" t="s">
        <v>38</v>
      </c>
    </row>
    <row r="78" spans="1:9" x14ac:dyDescent="0.25">
      <c r="A78" s="11">
        <v>77</v>
      </c>
      <c r="B78" t="s">
        <v>143</v>
      </c>
      <c r="C78" t="s">
        <v>144</v>
      </c>
      <c r="I78" t="s">
        <v>38</v>
      </c>
    </row>
    <row r="79" spans="1:9" x14ac:dyDescent="0.25">
      <c r="A79" s="11">
        <v>78</v>
      </c>
      <c r="B79" t="s">
        <v>143</v>
      </c>
      <c r="C79" t="s">
        <v>144</v>
      </c>
      <c r="I79" t="s">
        <v>38</v>
      </c>
    </row>
    <row r="80" spans="1:9" x14ac:dyDescent="0.25">
      <c r="A80" s="11">
        <v>79</v>
      </c>
      <c r="B80" t="s">
        <v>143</v>
      </c>
      <c r="C80" t="s">
        <v>144</v>
      </c>
      <c r="I80" t="s">
        <v>38</v>
      </c>
    </row>
    <row r="81" spans="1:9" x14ac:dyDescent="0.25">
      <c r="A81" s="11">
        <v>80</v>
      </c>
      <c r="B81" t="s">
        <v>143</v>
      </c>
      <c r="C81" t="s">
        <v>144</v>
      </c>
      <c r="I81" t="s">
        <v>38</v>
      </c>
    </row>
    <row r="82" spans="1:9" x14ac:dyDescent="0.25">
      <c r="A82" s="11">
        <v>81</v>
      </c>
      <c r="B82" t="s">
        <v>143</v>
      </c>
      <c r="C82" t="s">
        <v>144</v>
      </c>
      <c r="I82" t="s">
        <v>38</v>
      </c>
    </row>
    <row r="83" spans="1:9" x14ac:dyDescent="0.25">
      <c r="A83" s="11">
        <v>82</v>
      </c>
      <c r="B83" t="s">
        <v>143</v>
      </c>
      <c r="C83" t="s">
        <v>144</v>
      </c>
      <c r="I83" t="s">
        <v>38</v>
      </c>
    </row>
    <row r="84" spans="1:9" x14ac:dyDescent="0.25">
      <c r="A84" s="11">
        <v>83</v>
      </c>
      <c r="B84" t="s">
        <v>143</v>
      </c>
      <c r="C84" t="s">
        <v>144</v>
      </c>
      <c r="I84" t="s">
        <v>38</v>
      </c>
    </row>
    <row r="85" spans="1:9" x14ac:dyDescent="0.25">
      <c r="A85" s="11">
        <v>84</v>
      </c>
      <c r="B85" t="s">
        <v>143</v>
      </c>
      <c r="C85" t="s">
        <v>144</v>
      </c>
      <c r="I85" t="s">
        <v>38</v>
      </c>
    </row>
    <row r="86" spans="1:9" x14ac:dyDescent="0.25">
      <c r="A86" s="11">
        <v>85</v>
      </c>
      <c r="B86" t="s">
        <v>143</v>
      </c>
      <c r="C86" t="s">
        <v>144</v>
      </c>
      <c r="I86" t="s">
        <v>38</v>
      </c>
    </row>
    <row r="87" spans="1:9" x14ac:dyDescent="0.25">
      <c r="A87" s="11">
        <v>86</v>
      </c>
      <c r="B87" t="s">
        <v>143</v>
      </c>
      <c r="C87" t="s">
        <v>144</v>
      </c>
      <c r="I87" t="s">
        <v>38</v>
      </c>
    </row>
    <row r="88" spans="1:9" x14ac:dyDescent="0.25">
      <c r="A88" s="11">
        <v>87</v>
      </c>
      <c r="B88" t="s">
        <v>143</v>
      </c>
      <c r="C88" t="s">
        <v>144</v>
      </c>
      <c r="I88" t="s">
        <v>38</v>
      </c>
    </row>
    <row r="89" spans="1:9" x14ac:dyDescent="0.25">
      <c r="A89" s="11">
        <v>88</v>
      </c>
      <c r="B89" t="s">
        <v>143</v>
      </c>
      <c r="C89" t="s">
        <v>144</v>
      </c>
      <c r="I89" t="s">
        <v>38</v>
      </c>
    </row>
    <row r="90" spans="1:9" x14ac:dyDescent="0.25">
      <c r="A90" s="11">
        <v>89</v>
      </c>
      <c r="B90" t="s">
        <v>143</v>
      </c>
      <c r="C90" t="s">
        <v>144</v>
      </c>
      <c r="I90" t="s">
        <v>38</v>
      </c>
    </row>
    <row r="91" spans="1:9" x14ac:dyDescent="0.25">
      <c r="A91" s="11">
        <v>90</v>
      </c>
      <c r="B91" t="s">
        <v>143</v>
      </c>
      <c r="C91" t="s">
        <v>144</v>
      </c>
      <c r="I91" t="s">
        <v>38</v>
      </c>
    </row>
    <row r="92" spans="1:9" x14ac:dyDescent="0.25">
      <c r="A92" s="11">
        <v>91</v>
      </c>
      <c r="B92" t="s">
        <v>143</v>
      </c>
      <c r="C92" t="s">
        <v>144</v>
      </c>
      <c r="I92" t="s">
        <v>38</v>
      </c>
    </row>
    <row r="93" spans="1:9" x14ac:dyDescent="0.25">
      <c r="A93" s="11">
        <v>92</v>
      </c>
      <c r="B93" t="s">
        <v>143</v>
      </c>
      <c r="C93" t="s">
        <v>144</v>
      </c>
      <c r="I93" t="s">
        <v>38</v>
      </c>
    </row>
    <row r="94" spans="1:9" x14ac:dyDescent="0.25">
      <c r="A94" s="11">
        <v>93</v>
      </c>
      <c r="B94" t="s">
        <v>143</v>
      </c>
      <c r="C94" t="s">
        <v>144</v>
      </c>
      <c r="I94" t="s">
        <v>38</v>
      </c>
    </row>
    <row r="95" spans="1:9" x14ac:dyDescent="0.25">
      <c r="A95" s="11">
        <v>94</v>
      </c>
      <c r="B95" t="s">
        <v>143</v>
      </c>
      <c r="C95" t="s">
        <v>144</v>
      </c>
      <c r="I95" t="s">
        <v>38</v>
      </c>
    </row>
    <row r="96" spans="1:9" x14ac:dyDescent="0.25">
      <c r="A96" s="11">
        <v>95</v>
      </c>
      <c r="B96" t="s">
        <v>143</v>
      </c>
      <c r="C96" t="s">
        <v>144</v>
      </c>
      <c r="I96" t="s">
        <v>38</v>
      </c>
    </row>
    <row r="97" spans="1:9" x14ac:dyDescent="0.25">
      <c r="A97" s="11">
        <v>96</v>
      </c>
      <c r="B97" t="s">
        <v>143</v>
      </c>
      <c r="C97" t="s">
        <v>144</v>
      </c>
      <c r="I97" t="s">
        <v>38</v>
      </c>
    </row>
    <row r="98" spans="1:9" x14ac:dyDescent="0.25">
      <c r="A98" s="11">
        <v>97</v>
      </c>
      <c r="B98" t="s">
        <v>143</v>
      </c>
      <c r="C98" t="s">
        <v>144</v>
      </c>
      <c r="I98" t="s">
        <v>38</v>
      </c>
    </row>
    <row r="99" spans="1:9" x14ac:dyDescent="0.25">
      <c r="A99" s="11">
        <v>98</v>
      </c>
      <c r="B99" t="s">
        <v>143</v>
      </c>
      <c r="C99" t="s">
        <v>144</v>
      </c>
      <c r="I99" t="s">
        <v>38</v>
      </c>
    </row>
    <row r="100" spans="1:9" x14ac:dyDescent="0.25">
      <c r="A100" s="11">
        <v>99</v>
      </c>
      <c r="B100" t="s">
        <v>143</v>
      </c>
      <c r="C100" t="s">
        <v>144</v>
      </c>
      <c r="I100" t="s">
        <v>38</v>
      </c>
    </row>
    <row r="101" spans="1:9" x14ac:dyDescent="0.25">
      <c r="A101" s="11">
        <v>100</v>
      </c>
      <c r="B101" t="s">
        <v>143</v>
      </c>
      <c r="C101" t="s">
        <v>144</v>
      </c>
      <c r="I101" t="s">
        <v>38</v>
      </c>
    </row>
    <row r="102" spans="1:9" x14ac:dyDescent="0.25">
      <c r="A102" s="11">
        <v>101</v>
      </c>
      <c r="B102" t="s">
        <v>143</v>
      </c>
      <c r="C102" t="s">
        <v>144</v>
      </c>
      <c r="I102" t="s">
        <v>38</v>
      </c>
    </row>
    <row r="103" spans="1:9" x14ac:dyDescent="0.25">
      <c r="A103" s="11">
        <v>102</v>
      </c>
      <c r="B103" t="s">
        <v>143</v>
      </c>
      <c r="C103" t="s">
        <v>144</v>
      </c>
      <c r="I103" t="s">
        <v>38</v>
      </c>
    </row>
    <row r="104" spans="1:9" x14ac:dyDescent="0.25">
      <c r="A104" s="11">
        <v>103</v>
      </c>
      <c r="B104" t="s">
        <v>143</v>
      </c>
      <c r="C104" t="s">
        <v>144</v>
      </c>
      <c r="I104" t="s">
        <v>38</v>
      </c>
    </row>
    <row r="105" spans="1:9" x14ac:dyDescent="0.25">
      <c r="A105" s="11">
        <v>104</v>
      </c>
      <c r="B105" t="s">
        <v>143</v>
      </c>
      <c r="C105" t="s">
        <v>144</v>
      </c>
      <c r="I105" t="s">
        <v>38</v>
      </c>
    </row>
    <row r="106" spans="1:9" x14ac:dyDescent="0.25">
      <c r="A106" s="11">
        <v>105</v>
      </c>
      <c r="B106" t="s">
        <v>143</v>
      </c>
      <c r="C106" t="s">
        <v>144</v>
      </c>
      <c r="I106" t="s">
        <v>38</v>
      </c>
    </row>
    <row r="107" spans="1:9" x14ac:dyDescent="0.25">
      <c r="A107" s="11">
        <v>106</v>
      </c>
      <c r="B107" t="s">
        <v>143</v>
      </c>
      <c r="C107" t="s">
        <v>144</v>
      </c>
      <c r="I107" t="s">
        <v>38</v>
      </c>
    </row>
    <row r="108" spans="1:9" x14ac:dyDescent="0.25">
      <c r="A108" s="11">
        <v>107</v>
      </c>
      <c r="B108" t="s">
        <v>143</v>
      </c>
      <c r="C108" t="s">
        <v>144</v>
      </c>
      <c r="I108" t="s">
        <v>38</v>
      </c>
    </row>
    <row r="109" spans="1:9" x14ac:dyDescent="0.25">
      <c r="A109" s="11">
        <v>108</v>
      </c>
      <c r="B109" t="s">
        <v>143</v>
      </c>
      <c r="C109" t="s">
        <v>144</v>
      </c>
      <c r="I109" t="s">
        <v>38</v>
      </c>
    </row>
    <row r="110" spans="1:9" x14ac:dyDescent="0.25">
      <c r="A110" s="11">
        <v>109</v>
      </c>
      <c r="B110" t="s">
        <v>143</v>
      </c>
      <c r="C110" t="s">
        <v>144</v>
      </c>
      <c r="I110" t="s">
        <v>38</v>
      </c>
    </row>
    <row r="111" spans="1:9" x14ac:dyDescent="0.25">
      <c r="A111" s="11">
        <v>110</v>
      </c>
      <c r="B111" t="s">
        <v>143</v>
      </c>
      <c r="C111" t="s">
        <v>144</v>
      </c>
      <c r="I111" t="s">
        <v>38</v>
      </c>
    </row>
    <row r="112" spans="1:9" x14ac:dyDescent="0.25">
      <c r="A112" s="11">
        <v>111</v>
      </c>
      <c r="B112" t="s">
        <v>143</v>
      </c>
      <c r="C112" t="s">
        <v>144</v>
      </c>
      <c r="I112" t="s">
        <v>38</v>
      </c>
    </row>
    <row r="113" spans="1:9" x14ac:dyDescent="0.25">
      <c r="A113" s="11">
        <v>112</v>
      </c>
      <c r="B113" t="s">
        <v>143</v>
      </c>
      <c r="C113" t="s">
        <v>144</v>
      </c>
      <c r="I113" t="s">
        <v>38</v>
      </c>
    </row>
    <row r="114" spans="1:9" x14ac:dyDescent="0.25">
      <c r="A114" s="11">
        <v>113</v>
      </c>
      <c r="B114" t="s">
        <v>143</v>
      </c>
      <c r="C114" t="s">
        <v>144</v>
      </c>
      <c r="I114" t="s">
        <v>38</v>
      </c>
    </row>
    <row r="115" spans="1:9" x14ac:dyDescent="0.25">
      <c r="A115" s="11">
        <v>114</v>
      </c>
      <c r="B115" t="s">
        <v>143</v>
      </c>
      <c r="C115" t="s">
        <v>144</v>
      </c>
      <c r="I115" t="s">
        <v>38</v>
      </c>
    </row>
    <row r="116" spans="1:9" x14ac:dyDescent="0.25">
      <c r="A116" s="11">
        <v>115</v>
      </c>
      <c r="B116" t="s">
        <v>143</v>
      </c>
      <c r="C116" t="s">
        <v>144</v>
      </c>
      <c r="I116" t="s">
        <v>38</v>
      </c>
    </row>
    <row r="117" spans="1:9" x14ac:dyDescent="0.25">
      <c r="A117" s="11">
        <v>116</v>
      </c>
      <c r="B117" t="s">
        <v>143</v>
      </c>
      <c r="C117" t="s">
        <v>144</v>
      </c>
      <c r="I117" t="s">
        <v>38</v>
      </c>
    </row>
    <row r="118" spans="1:9" x14ac:dyDescent="0.25">
      <c r="A118" s="11">
        <v>117</v>
      </c>
      <c r="B118" t="s">
        <v>143</v>
      </c>
      <c r="C118" t="s">
        <v>144</v>
      </c>
      <c r="I118" t="s">
        <v>38</v>
      </c>
    </row>
    <row r="119" spans="1:9" x14ac:dyDescent="0.25">
      <c r="A119" s="11">
        <v>118</v>
      </c>
      <c r="B119" t="s">
        <v>143</v>
      </c>
      <c r="C119" t="s">
        <v>144</v>
      </c>
      <c r="I119" t="s">
        <v>38</v>
      </c>
    </row>
    <row r="120" spans="1:9" x14ac:dyDescent="0.25">
      <c r="A120" s="11">
        <v>119</v>
      </c>
      <c r="B120" t="s">
        <v>143</v>
      </c>
      <c r="C120" t="s">
        <v>144</v>
      </c>
      <c r="I120" t="s">
        <v>38</v>
      </c>
    </row>
    <row r="121" spans="1:9" x14ac:dyDescent="0.25">
      <c r="A121" s="11">
        <v>120</v>
      </c>
      <c r="B121" t="s">
        <v>143</v>
      </c>
      <c r="C121" t="s">
        <v>144</v>
      </c>
      <c r="I121" t="s">
        <v>38</v>
      </c>
    </row>
    <row r="122" spans="1:9" x14ac:dyDescent="0.25">
      <c r="A122" s="11">
        <v>121</v>
      </c>
      <c r="B122" t="s">
        <v>143</v>
      </c>
      <c r="C122" t="s">
        <v>144</v>
      </c>
      <c r="I122" t="s">
        <v>38</v>
      </c>
    </row>
    <row r="123" spans="1:9" x14ac:dyDescent="0.25">
      <c r="A123" s="11">
        <v>122</v>
      </c>
      <c r="B123" t="s">
        <v>143</v>
      </c>
      <c r="C123" t="s">
        <v>144</v>
      </c>
      <c r="I123" t="s">
        <v>38</v>
      </c>
    </row>
    <row r="124" spans="1:9" x14ac:dyDescent="0.25">
      <c r="A124" s="11">
        <v>123</v>
      </c>
      <c r="B124" t="s">
        <v>143</v>
      </c>
      <c r="C124" t="s">
        <v>144</v>
      </c>
      <c r="I124" t="s">
        <v>38</v>
      </c>
    </row>
    <row r="125" spans="1:9" x14ac:dyDescent="0.25">
      <c r="A125" s="11">
        <v>124</v>
      </c>
      <c r="B125" t="s">
        <v>143</v>
      </c>
      <c r="C125" t="s">
        <v>144</v>
      </c>
      <c r="I125" t="s">
        <v>38</v>
      </c>
    </row>
    <row r="126" spans="1:9" x14ac:dyDescent="0.25">
      <c r="A126" s="11">
        <v>125</v>
      </c>
      <c r="B126" t="s">
        <v>143</v>
      </c>
      <c r="C126" t="s">
        <v>144</v>
      </c>
      <c r="I126" t="s">
        <v>38</v>
      </c>
    </row>
    <row r="127" spans="1:9" x14ac:dyDescent="0.25">
      <c r="A127" s="11">
        <v>126</v>
      </c>
      <c r="B127" t="s">
        <v>143</v>
      </c>
      <c r="C127" t="s">
        <v>144</v>
      </c>
      <c r="I127" t="s">
        <v>38</v>
      </c>
    </row>
    <row r="128" spans="1:9" x14ac:dyDescent="0.25">
      <c r="A128" s="11">
        <v>127</v>
      </c>
      <c r="B128" t="s">
        <v>143</v>
      </c>
      <c r="C128" t="s">
        <v>144</v>
      </c>
      <c r="I128" t="s">
        <v>38</v>
      </c>
    </row>
    <row r="129" spans="1:9" x14ac:dyDescent="0.25">
      <c r="A129" s="11">
        <v>128</v>
      </c>
      <c r="B129" t="s">
        <v>143</v>
      </c>
      <c r="C129" t="s">
        <v>144</v>
      </c>
      <c r="I129" t="s">
        <v>38</v>
      </c>
    </row>
    <row r="130" spans="1:9" x14ac:dyDescent="0.25">
      <c r="A130" s="11">
        <v>129</v>
      </c>
      <c r="B130" t="s">
        <v>143</v>
      </c>
      <c r="C130" t="s">
        <v>144</v>
      </c>
      <c r="I130" t="s">
        <v>38</v>
      </c>
    </row>
    <row r="131" spans="1:9" x14ac:dyDescent="0.25">
      <c r="A131" s="11">
        <v>130</v>
      </c>
      <c r="B131" t="s">
        <v>143</v>
      </c>
      <c r="C131" t="s">
        <v>144</v>
      </c>
      <c r="I131" t="s">
        <v>38</v>
      </c>
    </row>
    <row r="132" spans="1:9" x14ac:dyDescent="0.25">
      <c r="A132" s="11">
        <v>131</v>
      </c>
      <c r="B132" t="s">
        <v>143</v>
      </c>
      <c r="C132" t="s">
        <v>144</v>
      </c>
      <c r="I132" t="s">
        <v>38</v>
      </c>
    </row>
    <row r="133" spans="1:9" x14ac:dyDescent="0.25">
      <c r="A133" s="11">
        <v>132</v>
      </c>
      <c r="B133" t="s">
        <v>143</v>
      </c>
      <c r="C133" t="s">
        <v>144</v>
      </c>
      <c r="I133" t="s">
        <v>38</v>
      </c>
    </row>
    <row r="134" spans="1:9" x14ac:dyDescent="0.25">
      <c r="A134" s="11">
        <v>133</v>
      </c>
      <c r="B134" t="s">
        <v>143</v>
      </c>
      <c r="C134" t="s">
        <v>144</v>
      </c>
      <c r="I134" t="s">
        <v>38</v>
      </c>
    </row>
    <row r="135" spans="1:9" x14ac:dyDescent="0.25">
      <c r="A135" s="11">
        <v>134</v>
      </c>
      <c r="B135" t="s">
        <v>143</v>
      </c>
      <c r="C135" t="s">
        <v>144</v>
      </c>
      <c r="I135" t="s">
        <v>38</v>
      </c>
    </row>
    <row r="136" spans="1:9" x14ac:dyDescent="0.25">
      <c r="A136" s="11">
        <v>135</v>
      </c>
      <c r="B136" t="s">
        <v>143</v>
      </c>
      <c r="C136" t="s">
        <v>144</v>
      </c>
      <c r="I136" t="s">
        <v>38</v>
      </c>
    </row>
    <row r="137" spans="1:9" x14ac:dyDescent="0.25">
      <c r="A137" s="11">
        <v>136</v>
      </c>
      <c r="B137" t="s">
        <v>143</v>
      </c>
      <c r="C137" t="s">
        <v>144</v>
      </c>
      <c r="I137" t="s">
        <v>38</v>
      </c>
    </row>
    <row r="138" spans="1:9" x14ac:dyDescent="0.25">
      <c r="A138" s="11">
        <v>137</v>
      </c>
      <c r="B138" t="s">
        <v>143</v>
      </c>
      <c r="C138" t="s">
        <v>144</v>
      </c>
      <c r="I138" t="s">
        <v>38</v>
      </c>
    </row>
    <row r="139" spans="1:9" x14ac:dyDescent="0.25">
      <c r="A139" s="11">
        <v>138</v>
      </c>
      <c r="B139" t="s">
        <v>143</v>
      </c>
      <c r="C139" t="s">
        <v>144</v>
      </c>
      <c r="I139" t="s">
        <v>38</v>
      </c>
    </row>
    <row r="140" spans="1:9" x14ac:dyDescent="0.25">
      <c r="A140" s="11">
        <v>139</v>
      </c>
      <c r="B140" t="s">
        <v>143</v>
      </c>
      <c r="C140" t="s">
        <v>144</v>
      </c>
      <c r="I140" t="s">
        <v>38</v>
      </c>
    </row>
    <row r="141" spans="1:9" x14ac:dyDescent="0.25">
      <c r="A141" s="11">
        <v>140</v>
      </c>
      <c r="B141" t="s">
        <v>143</v>
      </c>
      <c r="C141" t="s">
        <v>144</v>
      </c>
      <c r="I141" t="s">
        <v>38</v>
      </c>
    </row>
    <row r="142" spans="1:9" x14ac:dyDescent="0.25">
      <c r="A142" s="11">
        <v>141</v>
      </c>
      <c r="B142" t="s">
        <v>143</v>
      </c>
      <c r="C142" t="s">
        <v>144</v>
      </c>
      <c r="I142" t="s">
        <v>38</v>
      </c>
    </row>
    <row r="143" spans="1:9" x14ac:dyDescent="0.25">
      <c r="A143" s="11">
        <v>142</v>
      </c>
      <c r="B143" t="s">
        <v>143</v>
      </c>
      <c r="C143" t="s">
        <v>144</v>
      </c>
      <c r="I143" t="s">
        <v>38</v>
      </c>
    </row>
    <row r="144" spans="1:9" x14ac:dyDescent="0.25">
      <c r="A144" s="11">
        <v>143</v>
      </c>
      <c r="B144" t="s">
        <v>143</v>
      </c>
      <c r="C144" t="s">
        <v>144</v>
      </c>
      <c r="I144" t="s">
        <v>38</v>
      </c>
    </row>
    <row r="145" spans="1:9" x14ac:dyDescent="0.25">
      <c r="A145" s="11">
        <v>144</v>
      </c>
      <c r="B145" t="s">
        <v>143</v>
      </c>
      <c r="C145" t="s">
        <v>144</v>
      </c>
      <c r="I145" t="s">
        <v>38</v>
      </c>
    </row>
    <row r="146" spans="1:9" x14ac:dyDescent="0.25">
      <c r="A146" s="11">
        <v>145</v>
      </c>
      <c r="B146" t="s">
        <v>143</v>
      </c>
      <c r="C146" t="s">
        <v>144</v>
      </c>
      <c r="I146" t="s">
        <v>38</v>
      </c>
    </row>
    <row r="147" spans="1:9" x14ac:dyDescent="0.25">
      <c r="A147" s="11">
        <v>146</v>
      </c>
      <c r="B147" t="s">
        <v>143</v>
      </c>
      <c r="C147" t="s">
        <v>144</v>
      </c>
      <c r="I147" t="s">
        <v>38</v>
      </c>
    </row>
    <row r="148" spans="1:9" x14ac:dyDescent="0.25">
      <c r="A148" s="11">
        <v>147</v>
      </c>
      <c r="B148" t="s">
        <v>143</v>
      </c>
      <c r="C148" t="s">
        <v>144</v>
      </c>
      <c r="I148" t="s">
        <v>38</v>
      </c>
    </row>
    <row r="149" spans="1:9" x14ac:dyDescent="0.25">
      <c r="A149" s="11">
        <v>148</v>
      </c>
      <c r="B149" t="s">
        <v>143</v>
      </c>
      <c r="C149" t="s">
        <v>144</v>
      </c>
      <c r="I149" t="s">
        <v>38</v>
      </c>
    </row>
    <row r="150" spans="1:9" x14ac:dyDescent="0.25">
      <c r="A150" s="11">
        <v>149</v>
      </c>
      <c r="B150" t="s">
        <v>143</v>
      </c>
      <c r="C150" t="s">
        <v>144</v>
      </c>
      <c r="I150" t="s">
        <v>38</v>
      </c>
    </row>
    <row r="151" spans="1:9" x14ac:dyDescent="0.25">
      <c r="A151" s="11">
        <v>150</v>
      </c>
      <c r="B151" t="s">
        <v>143</v>
      </c>
      <c r="C151" t="s">
        <v>144</v>
      </c>
      <c r="I151" t="s">
        <v>38</v>
      </c>
    </row>
    <row r="152" spans="1:9" x14ac:dyDescent="0.25">
      <c r="A152" s="11">
        <v>151</v>
      </c>
      <c r="B152" t="s">
        <v>143</v>
      </c>
      <c r="C152" t="s">
        <v>144</v>
      </c>
      <c r="I152" t="s">
        <v>38</v>
      </c>
    </row>
    <row r="153" spans="1:9" x14ac:dyDescent="0.25">
      <c r="A153" s="11">
        <v>152</v>
      </c>
      <c r="B153" t="s">
        <v>143</v>
      </c>
      <c r="C153" t="s">
        <v>144</v>
      </c>
      <c r="I153" t="s">
        <v>38</v>
      </c>
    </row>
    <row r="154" spans="1:9" x14ac:dyDescent="0.25">
      <c r="A154" s="11">
        <v>153</v>
      </c>
      <c r="B154" t="s">
        <v>143</v>
      </c>
      <c r="C154" t="s">
        <v>144</v>
      </c>
      <c r="I154" t="s">
        <v>38</v>
      </c>
    </row>
    <row r="155" spans="1:9" x14ac:dyDescent="0.25">
      <c r="A155" s="11">
        <v>154</v>
      </c>
      <c r="B155" t="s">
        <v>143</v>
      </c>
      <c r="C155" t="s">
        <v>144</v>
      </c>
      <c r="I155" t="s">
        <v>38</v>
      </c>
    </row>
    <row r="156" spans="1:9" x14ac:dyDescent="0.25">
      <c r="A156" s="11">
        <v>155</v>
      </c>
      <c r="B156" t="s">
        <v>143</v>
      </c>
      <c r="C156" t="s">
        <v>144</v>
      </c>
      <c r="I156" t="s">
        <v>38</v>
      </c>
    </row>
    <row r="157" spans="1:9" x14ac:dyDescent="0.25">
      <c r="A157" s="11">
        <v>156</v>
      </c>
      <c r="B157" t="s">
        <v>143</v>
      </c>
      <c r="C157" t="s">
        <v>144</v>
      </c>
      <c r="I157" t="s">
        <v>38</v>
      </c>
    </row>
    <row r="158" spans="1:9" x14ac:dyDescent="0.25">
      <c r="A158" s="11">
        <v>157</v>
      </c>
      <c r="B158" t="s">
        <v>143</v>
      </c>
      <c r="C158" t="s">
        <v>144</v>
      </c>
      <c r="I158" t="s">
        <v>38</v>
      </c>
    </row>
    <row r="159" spans="1:9" x14ac:dyDescent="0.25">
      <c r="A159" s="11">
        <v>158</v>
      </c>
      <c r="B159" t="s">
        <v>143</v>
      </c>
      <c r="C159" t="s">
        <v>144</v>
      </c>
      <c r="I159" t="s">
        <v>38</v>
      </c>
    </row>
    <row r="160" spans="1:9" x14ac:dyDescent="0.25">
      <c r="A160" s="11">
        <v>159</v>
      </c>
      <c r="B160" t="s">
        <v>143</v>
      </c>
      <c r="C160" t="s">
        <v>144</v>
      </c>
      <c r="I160" t="s">
        <v>38</v>
      </c>
    </row>
    <row r="161" spans="1:9" x14ac:dyDescent="0.25">
      <c r="A161" s="11">
        <v>160</v>
      </c>
      <c r="B161" t="s">
        <v>143</v>
      </c>
      <c r="C161" t="s">
        <v>144</v>
      </c>
      <c r="I161" t="s">
        <v>38</v>
      </c>
    </row>
    <row r="162" spans="1:9" x14ac:dyDescent="0.25">
      <c r="A162" s="11">
        <v>161</v>
      </c>
      <c r="B162" t="s">
        <v>143</v>
      </c>
      <c r="C162" t="s">
        <v>144</v>
      </c>
      <c r="I162" t="s">
        <v>38</v>
      </c>
    </row>
    <row r="163" spans="1:9" x14ac:dyDescent="0.25">
      <c r="A163" s="11">
        <v>162</v>
      </c>
      <c r="B163" t="s">
        <v>143</v>
      </c>
      <c r="C163" t="s">
        <v>144</v>
      </c>
      <c r="I163" t="s">
        <v>38</v>
      </c>
    </row>
    <row r="164" spans="1:9" x14ac:dyDescent="0.25">
      <c r="A164" s="11">
        <v>163</v>
      </c>
      <c r="B164" t="s">
        <v>143</v>
      </c>
      <c r="C164" t="s">
        <v>144</v>
      </c>
      <c r="I164" t="s">
        <v>38</v>
      </c>
    </row>
    <row r="165" spans="1:9" x14ac:dyDescent="0.25">
      <c r="A165" s="11">
        <v>164</v>
      </c>
      <c r="B165" t="s">
        <v>143</v>
      </c>
      <c r="C165" t="s">
        <v>144</v>
      </c>
      <c r="I165" t="s">
        <v>38</v>
      </c>
    </row>
    <row r="166" spans="1:9" x14ac:dyDescent="0.25">
      <c r="A166" s="11">
        <v>165</v>
      </c>
      <c r="B166" t="s">
        <v>143</v>
      </c>
      <c r="C166" t="s">
        <v>144</v>
      </c>
      <c r="I166" t="s">
        <v>38</v>
      </c>
    </row>
    <row r="167" spans="1:9" x14ac:dyDescent="0.25">
      <c r="A167" s="11">
        <v>166</v>
      </c>
      <c r="B167" t="s">
        <v>143</v>
      </c>
      <c r="C167" t="s">
        <v>144</v>
      </c>
      <c r="I167" t="s">
        <v>38</v>
      </c>
    </row>
    <row r="168" spans="1:9" x14ac:dyDescent="0.25">
      <c r="A168" s="11">
        <v>167</v>
      </c>
      <c r="B168" t="s">
        <v>143</v>
      </c>
      <c r="C168" t="s">
        <v>144</v>
      </c>
      <c r="I168" t="s">
        <v>38</v>
      </c>
    </row>
    <row r="169" spans="1:9" x14ac:dyDescent="0.25">
      <c r="A169" s="11">
        <v>168</v>
      </c>
      <c r="B169" t="s">
        <v>143</v>
      </c>
      <c r="C169" t="s">
        <v>144</v>
      </c>
      <c r="I169" t="s">
        <v>38</v>
      </c>
    </row>
    <row r="170" spans="1:9" x14ac:dyDescent="0.25">
      <c r="A170" s="11">
        <v>169</v>
      </c>
      <c r="B170" t="s">
        <v>143</v>
      </c>
      <c r="C170" t="s">
        <v>144</v>
      </c>
      <c r="I170" t="s">
        <v>38</v>
      </c>
    </row>
    <row r="171" spans="1:9" x14ac:dyDescent="0.25">
      <c r="A171" s="11">
        <v>170</v>
      </c>
      <c r="B171" t="s">
        <v>143</v>
      </c>
      <c r="C171" t="s">
        <v>144</v>
      </c>
      <c r="I171" t="s">
        <v>38</v>
      </c>
    </row>
    <row r="172" spans="1:9" x14ac:dyDescent="0.25">
      <c r="A172" s="11">
        <v>171</v>
      </c>
      <c r="B172" t="s">
        <v>143</v>
      </c>
      <c r="C172" t="s">
        <v>144</v>
      </c>
      <c r="I172" t="s">
        <v>38</v>
      </c>
    </row>
    <row r="173" spans="1:9" x14ac:dyDescent="0.25">
      <c r="A173" s="11">
        <v>172</v>
      </c>
      <c r="B173" t="s">
        <v>143</v>
      </c>
      <c r="C173" t="s">
        <v>144</v>
      </c>
      <c r="I173" t="s">
        <v>38</v>
      </c>
    </row>
    <row r="174" spans="1:9" x14ac:dyDescent="0.25">
      <c r="A174" s="11">
        <v>173</v>
      </c>
      <c r="B174" t="s">
        <v>143</v>
      </c>
      <c r="C174" t="s">
        <v>144</v>
      </c>
      <c r="I174" t="s">
        <v>38</v>
      </c>
    </row>
    <row r="175" spans="1:9" x14ac:dyDescent="0.25">
      <c r="A175" s="11">
        <v>174</v>
      </c>
      <c r="B175" t="s">
        <v>143</v>
      </c>
      <c r="C175" t="s">
        <v>144</v>
      </c>
      <c r="I175" t="s">
        <v>38</v>
      </c>
    </row>
    <row r="176" spans="1:9" x14ac:dyDescent="0.25">
      <c r="A176" s="11">
        <v>175</v>
      </c>
      <c r="B176" t="s">
        <v>143</v>
      </c>
      <c r="C176" t="s">
        <v>144</v>
      </c>
      <c r="I176" t="s">
        <v>38</v>
      </c>
    </row>
    <row r="177" spans="1:9" x14ac:dyDescent="0.25">
      <c r="A177" s="11">
        <v>176</v>
      </c>
      <c r="B177" t="s">
        <v>143</v>
      </c>
      <c r="C177" t="s">
        <v>144</v>
      </c>
      <c r="I177" t="s">
        <v>38</v>
      </c>
    </row>
    <row r="178" spans="1:9" x14ac:dyDescent="0.25">
      <c r="A178" s="11">
        <v>177</v>
      </c>
      <c r="B178" t="s">
        <v>143</v>
      </c>
      <c r="C178" t="s">
        <v>144</v>
      </c>
      <c r="I178" t="s">
        <v>38</v>
      </c>
    </row>
    <row r="179" spans="1:9" x14ac:dyDescent="0.25">
      <c r="A179" s="11">
        <v>178</v>
      </c>
      <c r="B179" t="s">
        <v>143</v>
      </c>
      <c r="C179" t="s">
        <v>144</v>
      </c>
      <c r="I179" t="s">
        <v>38</v>
      </c>
    </row>
    <row r="180" spans="1:9" x14ac:dyDescent="0.25">
      <c r="A180" s="11">
        <v>179</v>
      </c>
      <c r="B180" t="s">
        <v>143</v>
      </c>
      <c r="C180" t="s">
        <v>144</v>
      </c>
      <c r="I180" t="s">
        <v>38</v>
      </c>
    </row>
    <row r="181" spans="1:9" x14ac:dyDescent="0.25">
      <c r="A181" s="11">
        <v>180</v>
      </c>
      <c r="B181" t="s">
        <v>143</v>
      </c>
      <c r="C181" t="s">
        <v>144</v>
      </c>
      <c r="I181" t="s">
        <v>38</v>
      </c>
    </row>
    <row r="182" spans="1:9" x14ac:dyDescent="0.25">
      <c r="A182" s="11">
        <v>181</v>
      </c>
      <c r="B182" t="s">
        <v>143</v>
      </c>
      <c r="C182" t="s">
        <v>144</v>
      </c>
      <c r="I182" t="s">
        <v>38</v>
      </c>
    </row>
    <row r="183" spans="1:9" x14ac:dyDescent="0.25">
      <c r="A183" s="11">
        <v>182</v>
      </c>
      <c r="B183" t="s">
        <v>143</v>
      </c>
      <c r="C183" t="s">
        <v>144</v>
      </c>
      <c r="I183" t="s">
        <v>38</v>
      </c>
    </row>
    <row r="184" spans="1:9" x14ac:dyDescent="0.25">
      <c r="A184" s="11">
        <v>183</v>
      </c>
      <c r="B184" t="s">
        <v>143</v>
      </c>
      <c r="C184" t="s">
        <v>144</v>
      </c>
      <c r="I184" t="s">
        <v>38</v>
      </c>
    </row>
    <row r="185" spans="1:9" x14ac:dyDescent="0.25">
      <c r="A185" s="11">
        <v>184</v>
      </c>
      <c r="B185" t="s">
        <v>143</v>
      </c>
      <c r="C185" t="s">
        <v>144</v>
      </c>
      <c r="I185" t="s">
        <v>38</v>
      </c>
    </row>
    <row r="186" spans="1:9" x14ac:dyDescent="0.25">
      <c r="A186" s="11">
        <v>185</v>
      </c>
      <c r="B186" t="s">
        <v>143</v>
      </c>
      <c r="C186" t="s">
        <v>144</v>
      </c>
      <c r="I186" t="s">
        <v>38</v>
      </c>
    </row>
    <row r="187" spans="1:9" x14ac:dyDescent="0.25">
      <c r="A187" s="11">
        <v>186</v>
      </c>
      <c r="B187" t="s">
        <v>143</v>
      </c>
      <c r="C187" t="s">
        <v>144</v>
      </c>
      <c r="I187" t="s">
        <v>38</v>
      </c>
    </row>
    <row r="188" spans="1:9" x14ac:dyDescent="0.25">
      <c r="A188" s="11">
        <v>187</v>
      </c>
      <c r="B188" t="s">
        <v>143</v>
      </c>
      <c r="C188" t="s">
        <v>144</v>
      </c>
      <c r="I188" t="s">
        <v>38</v>
      </c>
    </row>
    <row r="189" spans="1:9" x14ac:dyDescent="0.25">
      <c r="A189" s="11">
        <v>188</v>
      </c>
      <c r="B189" t="s">
        <v>143</v>
      </c>
      <c r="C189" t="s">
        <v>144</v>
      </c>
      <c r="I189" t="s">
        <v>38</v>
      </c>
    </row>
    <row r="190" spans="1:9" x14ac:dyDescent="0.25">
      <c r="A190" s="11">
        <v>189</v>
      </c>
      <c r="B190" t="s">
        <v>143</v>
      </c>
      <c r="C190" t="s">
        <v>144</v>
      </c>
      <c r="I190" t="s">
        <v>38</v>
      </c>
    </row>
    <row r="191" spans="1:9" x14ac:dyDescent="0.25">
      <c r="A191" s="11">
        <v>190</v>
      </c>
      <c r="B191" t="s">
        <v>143</v>
      </c>
      <c r="C191" t="s">
        <v>144</v>
      </c>
      <c r="I191" t="s">
        <v>38</v>
      </c>
    </row>
    <row r="192" spans="1:9" x14ac:dyDescent="0.25">
      <c r="A192" s="11">
        <v>191</v>
      </c>
      <c r="B192" t="s">
        <v>143</v>
      </c>
      <c r="C192" t="s">
        <v>144</v>
      </c>
      <c r="I192" t="s">
        <v>38</v>
      </c>
    </row>
    <row r="193" spans="1:9" x14ac:dyDescent="0.25">
      <c r="A193" s="11">
        <v>192</v>
      </c>
      <c r="B193" t="s">
        <v>143</v>
      </c>
      <c r="C193" t="s">
        <v>144</v>
      </c>
      <c r="I193" t="s">
        <v>38</v>
      </c>
    </row>
    <row r="194" spans="1:9" x14ac:dyDescent="0.25">
      <c r="A194" s="11">
        <v>193</v>
      </c>
      <c r="B194" t="s">
        <v>143</v>
      </c>
      <c r="C194" t="s">
        <v>144</v>
      </c>
      <c r="I194" t="s">
        <v>38</v>
      </c>
    </row>
    <row r="195" spans="1:9" x14ac:dyDescent="0.25">
      <c r="A195" s="11">
        <v>194</v>
      </c>
      <c r="B195" t="s">
        <v>143</v>
      </c>
      <c r="C195" t="s">
        <v>144</v>
      </c>
      <c r="I195" t="s">
        <v>38</v>
      </c>
    </row>
    <row r="196" spans="1:9" x14ac:dyDescent="0.25">
      <c r="A196" s="11">
        <v>195</v>
      </c>
      <c r="B196" t="s">
        <v>143</v>
      </c>
      <c r="C196" t="s">
        <v>144</v>
      </c>
      <c r="I196" t="s">
        <v>38</v>
      </c>
    </row>
    <row r="197" spans="1:9" x14ac:dyDescent="0.25">
      <c r="A197" s="11">
        <v>196</v>
      </c>
      <c r="B197" t="s">
        <v>143</v>
      </c>
      <c r="C197" t="s">
        <v>144</v>
      </c>
      <c r="I197" t="s">
        <v>38</v>
      </c>
    </row>
    <row r="198" spans="1:9" x14ac:dyDescent="0.25">
      <c r="A198" s="11">
        <v>197</v>
      </c>
      <c r="B198" t="s">
        <v>143</v>
      </c>
      <c r="C198" t="s">
        <v>144</v>
      </c>
      <c r="I198" t="s">
        <v>38</v>
      </c>
    </row>
    <row r="199" spans="1:9" x14ac:dyDescent="0.25">
      <c r="A199" s="11">
        <v>198</v>
      </c>
      <c r="B199" t="s">
        <v>143</v>
      </c>
      <c r="C199" t="s">
        <v>144</v>
      </c>
      <c r="I199" t="s">
        <v>38</v>
      </c>
    </row>
    <row r="200" spans="1:9" x14ac:dyDescent="0.25">
      <c r="A200" s="11">
        <v>199</v>
      </c>
      <c r="B200" t="s">
        <v>143</v>
      </c>
      <c r="C200" t="s">
        <v>144</v>
      </c>
      <c r="I200" t="s">
        <v>39</v>
      </c>
    </row>
    <row r="201" spans="1:9" x14ac:dyDescent="0.25">
      <c r="A201" s="11">
        <v>200</v>
      </c>
      <c r="B201" t="s">
        <v>143</v>
      </c>
      <c r="C201" t="s">
        <v>144</v>
      </c>
      <c r="I201" t="s">
        <v>39</v>
      </c>
    </row>
    <row r="202" spans="1:9" x14ac:dyDescent="0.25">
      <c r="A202" s="11">
        <v>201</v>
      </c>
      <c r="B202" t="s">
        <v>143</v>
      </c>
      <c r="C202" t="s">
        <v>144</v>
      </c>
      <c r="I202" t="s">
        <v>39</v>
      </c>
    </row>
    <row r="203" spans="1:9" x14ac:dyDescent="0.25">
      <c r="A203" s="11">
        <v>202</v>
      </c>
      <c r="B203" t="s">
        <v>143</v>
      </c>
      <c r="C203" t="s">
        <v>144</v>
      </c>
      <c r="I203" t="s">
        <v>39</v>
      </c>
    </row>
    <row r="204" spans="1:9" x14ac:dyDescent="0.25">
      <c r="A204" s="11">
        <v>203</v>
      </c>
      <c r="B204" t="s">
        <v>143</v>
      </c>
      <c r="C204" t="s">
        <v>144</v>
      </c>
      <c r="I204" t="s">
        <v>39</v>
      </c>
    </row>
    <row r="205" spans="1:9" x14ac:dyDescent="0.25">
      <c r="A205" s="11">
        <v>204</v>
      </c>
      <c r="B205" t="s">
        <v>143</v>
      </c>
      <c r="C205" t="s">
        <v>144</v>
      </c>
      <c r="I205" t="s">
        <v>39</v>
      </c>
    </row>
    <row r="206" spans="1:9" x14ac:dyDescent="0.25">
      <c r="A206" s="11">
        <v>205</v>
      </c>
      <c r="B206" t="s">
        <v>143</v>
      </c>
      <c r="C206" t="s">
        <v>144</v>
      </c>
      <c r="I206" t="s">
        <v>39</v>
      </c>
    </row>
    <row r="207" spans="1:9" x14ac:dyDescent="0.25">
      <c r="A207" s="11">
        <v>206</v>
      </c>
      <c r="B207" t="s">
        <v>143</v>
      </c>
      <c r="C207" t="s">
        <v>144</v>
      </c>
      <c r="I207" t="s">
        <v>39</v>
      </c>
    </row>
    <row r="208" spans="1:9" x14ac:dyDescent="0.25">
      <c r="A208" s="11">
        <v>207</v>
      </c>
      <c r="B208" t="s">
        <v>143</v>
      </c>
      <c r="C208" t="s">
        <v>144</v>
      </c>
      <c r="I208" t="s">
        <v>39</v>
      </c>
    </row>
    <row r="209" spans="1:9" x14ac:dyDescent="0.25">
      <c r="A209" s="11">
        <v>208</v>
      </c>
      <c r="B209" t="s">
        <v>143</v>
      </c>
      <c r="C209" t="s">
        <v>144</v>
      </c>
      <c r="I209" t="s">
        <v>39</v>
      </c>
    </row>
    <row r="210" spans="1:9" x14ac:dyDescent="0.25">
      <c r="A210" s="11">
        <v>209</v>
      </c>
      <c r="B210" t="s">
        <v>143</v>
      </c>
      <c r="C210" t="s">
        <v>144</v>
      </c>
      <c r="I210" t="s">
        <v>39</v>
      </c>
    </row>
    <row r="211" spans="1:9" x14ac:dyDescent="0.25">
      <c r="A211" s="11">
        <v>210</v>
      </c>
      <c r="B211" t="s">
        <v>143</v>
      </c>
      <c r="C211" t="s">
        <v>144</v>
      </c>
      <c r="I211" t="s">
        <v>39</v>
      </c>
    </row>
    <row r="212" spans="1:9" x14ac:dyDescent="0.25">
      <c r="A212" s="11">
        <v>211</v>
      </c>
      <c r="B212" t="s">
        <v>143</v>
      </c>
      <c r="C212" t="s">
        <v>144</v>
      </c>
      <c r="I212" t="s">
        <v>39</v>
      </c>
    </row>
    <row r="213" spans="1:9" x14ac:dyDescent="0.25">
      <c r="A213" s="11">
        <v>212</v>
      </c>
      <c r="B213" t="s">
        <v>143</v>
      </c>
      <c r="C213" t="s">
        <v>144</v>
      </c>
      <c r="I213" t="s">
        <v>39</v>
      </c>
    </row>
    <row r="214" spans="1:9" x14ac:dyDescent="0.25">
      <c r="A214" s="11">
        <v>213</v>
      </c>
      <c r="B214" t="s">
        <v>143</v>
      </c>
      <c r="C214" t="s">
        <v>144</v>
      </c>
      <c r="I214" t="s">
        <v>39</v>
      </c>
    </row>
    <row r="215" spans="1:9" x14ac:dyDescent="0.25">
      <c r="A215" s="11">
        <v>214</v>
      </c>
      <c r="B215" t="s">
        <v>143</v>
      </c>
      <c r="C215" t="s">
        <v>144</v>
      </c>
      <c r="I215" t="s">
        <v>39</v>
      </c>
    </row>
    <row r="216" spans="1:9" x14ac:dyDescent="0.25">
      <c r="A216" s="11">
        <v>215</v>
      </c>
      <c r="B216" t="s">
        <v>143</v>
      </c>
      <c r="C216" t="s">
        <v>144</v>
      </c>
      <c r="I216" t="s">
        <v>39</v>
      </c>
    </row>
    <row r="217" spans="1:9" x14ac:dyDescent="0.25">
      <c r="A217" s="11">
        <v>216</v>
      </c>
      <c r="B217" t="s">
        <v>143</v>
      </c>
      <c r="C217" t="s">
        <v>144</v>
      </c>
      <c r="I217" t="s">
        <v>39</v>
      </c>
    </row>
    <row r="218" spans="1:9" x14ac:dyDescent="0.25">
      <c r="A218" s="11">
        <v>217</v>
      </c>
      <c r="B218" t="s">
        <v>143</v>
      </c>
      <c r="C218" t="s">
        <v>144</v>
      </c>
      <c r="I218" t="s">
        <v>39</v>
      </c>
    </row>
    <row r="219" spans="1:9" x14ac:dyDescent="0.25">
      <c r="A219" s="11">
        <v>218</v>
      </c>
      <c r="B219" t="s">
        <v>143</v>
      </c>
      <c r="C219" t="s">
        <v>144</v>
      </c>
      <c r="I219" t="s">
        <v>39</v>
      </c>
    </row>
    <row r="220" spans="1:9" x14ac:dyDescent="0.25">
      <c r="A220" s="11">
        <v>219</v>
      </c>
      <c r="B220" t="s">
        <v>143</v>
      </c>
      <c r="C220" t="s">
        <v>144</v>
      </c>
      <c r="I220" t="s">
        <v>39</v>
      </c>
    </row>
    <row r="221" spans="1:9" x14ac:dyDescent="0.25">
      <c r="A221" s="11">
        <v>220</v>
      </c>
      <c r="B221" t="s">
        <v>143</v>
      </c>
      <c r="C221" t="s">
        <v>144</v>
      </c>
      <c r="I221" t="s">
        <v>39</v>
      </c>
    </row>
    <row r="222" spans="1:9" x14ac:dyDescent="0.25">
      <c r="A222" s="11">
        <v>221</v>
      </c>
      <c r="B222" t="s">
        <v>143</v>
      </c>
      <c r="C222" t="s">
        <v>144</v>
      </c>
      <c r="I222" t="s">
        <v>39</v>
      </c>
    </row>
    <row r="223" spans="1:9" x14ac:dyDescent="0.25">
      <c r="A223" s="11">
        <v>222</v>
      </c>
      <c r="B223" t="s">
        <v>143</v>
      </c>
      <c r="C223" t="s">
        <v>144</v>
      </c>
      <c r="I223" t="s">
        <v>39</v>
      </c>
    </row>
    <row r="224" spans="1:9" x14ac:dyDescent="0.25">
      <c r="A224" s="11">
        <v>223</v>
      </c>
      <c r="B224" t="s">
        <v>143</v>
      </c>
      <c r="C224" t="s">
        <v>144</v>
      </c>
      <c r="I224" t="s">
        <v>39</v>
      </c>
    </row>
    <row r="225" spans="1:9" x14ac:dyDescent="0.25">
      <c r="A225" s="11">
        <v>224</v>
      </c>
      <c r="B225" t="s">
        <v>143</v>
      </c>
      <c r="C225" t="s">
        <v>144</v>
      </c>
      <c r="I225" t="s">
        <v>39</v>
      </c>
    </row>
    <row r="226" spans="1:9" x14ac:dyDescent="0.25">
      <c r="A226" s="11">
        <v>225</v>
      </c>
      <c r="B226" t="s">
        <v>143</v>
      </c>
      <c r="C226" t="s">
        <v>144</v>
      </c>
      <c r="I226" t="s">
        <v>39</v>
      </c>
    </row>
    <row r="227" spans="1:9" x14ac:dyDescent="0.25">
      <c r="A227" s="11">
        <v>226</v>
      </c>
      <c r="B227" t="s">
        <v>143</v>
      </c>
      <c r="C227" t="s">
        <v>144</v>
      </c>
      <c r="I227" t="s">
        <v>39</v>
      </c>
    </row>
    <row r="228" spans="1:9" x14ac:dyDescent="0.25">
      <c r="A228" s="11">
        <v>227</v>
      </c>
      <c r="B228" t="s">
        <v>143</v>
      </c>
      <c r="C228" t="s">
        <v>144</v>
      </c>
      <c r="I228" t="s">
        <v>39</v>
      </c>
    </row>
    <row r="229" spans="1:9" x14ac:dyDescent="0.25">
      <c r="A229" s="11">
        <v>228</v>
      </c>
      <c r="B229" t="s">
        <v>143</v>
      </c>
      <c r="C229" t="s">
        <v>144</v>
      </c>
      <c r="I229" t="s">
        <v>39</v>
      </c>
    </row>
    <row r="230" spans="1:9" x14ac:dyDescent="0.25">
      <c r="A230" s="11">
        <v>229</v>
      </c>
      <c r="B230" t="s">
        <v>143</v>
      </c>
      <c r="C230" t="s">
        <v>144</v>
      </c>
      <c r="I230" t="s">
        <v>39</v>
      </c>
    </row>
    <row r="231" spans="1:9" x14ac:dyDescent="0.25">
      <c r="A231" s="11">
        <v>230</v>
      </c>
      <c r="B231" t="s">
        <v>143</v>
      </c>
      <c r="C231" t="s">
        <v>144</v>
      </c>
      <c r="I231" t="s">
        <v>39</v>
      </c>
    </row>
    <row r="232" spans="1:9" x14ac:dyDescent="0.25">
      <c r="A232" s="11">
        <v>231</v>
      </c>
      <c r="B232" t="s">
        <v>143</v>
      </c>
      <c r="C232" t="s">
        <v>144</v>
      </c>
      <c r="I232" t="s">
        <v>39</v>
      </c>
    </row>
    <row r="233" spans="1:9" x14ac:dyDescent="0.25">
      <c r="A233" s="11">
        <v>232</v>
      </c>
      <c r="B233" t="s">
        <v>143</v>
      </c>
      <c r="C233" t="s">
        <v>144</v>
      </c>
      <c r="I233" t="s">
        <v>39</v>
      </c>
    </row>
    <row r="234" spans="1:9" x14ac:dyDescent="0.25">
      <c r="A234" s="11">
        <v>233</v>
      </c>
      <c r="B234" t="s">
        <v>143</v>
      </c>
      <c r="C234" t="s">
        <v>144</v>
      </c>
      <c r="I234" t="s">
        <v>39</v>
      </c>
    </row>
    <row r="235" spans="1:9" x14ac:dyDescent="0.25">
      <c r="A235" s="11">
        <v>234</v>
      </c>
      <c r="B235" t="s">
        <v>143</v>
      </c>
      <c r="C235" t="s">
        <v>144</v>
      </c>
      <c r="I235" t="s">
        <v>39</v>
      </c>
    </row>
    <row r="236" spans="1:9" x14ac:dyDescent="0.25">
      <c r="A236" s="11">
        <v>235</v>
      </c>
      <c r="B236" t="s">
        <v>143</v>
      </c>
      <c r="C236" t="s">
        <v>144</v>
      </c>
      <c r="I236" t="s">
        <v>39</v>
      </c>
    </row>
    <row r="237" spans="1:9" x14ac:dyDescent="0.25">
      <c r="A237" s="11">
        <v>236</v>
      </c>
      <c r="B237" t="s">
        <v>143</v>
      </c>
      <c r="C237" t="s">
        <v>144</v>
      </c>
      <c r="I237" t="s">
        <v>39</v>
      </c>
    </row>
    <row r="238" spans="1:9" x14ac:dyDescent="0.25">
      <c r="A238" s="11">
        <v>237</v>
      </c>
      <c r="B238" t="s">
        <v>143</v>
      </c>
      <c r="C238" t="s">
        <v>144</v>
      </c>
      <c r="I238" t="s">
        <v>39</v>
      </c>
    </row>
    <row r="239" spans="1:9" x14ac:dyDescent="0.25">
      <c r="A239" s="11">
        <v>238</v>
      </c>
      <c r="B239" t="s">
        <v>143</v>
      </c>
      <c r="C239" t="s">
        <v>144</v>
      </c>
      <c r="I239" t="s">
        <v>39</v>
      </c>
    </row>
    <row r="240" spans="1:9" x14ac:dyDescent="0.25">
      <c r="A240" s="11">
        <v>239</v>
      </c>
      <c r="B240" t="s">
        <v>143</v>
      </c>
      <c r="C240" t="s">
        <v>144</v>
      </c>
      <c r="I240" t="s">
        <v>39</v>
      </c>
    </row>
    <row r="241" spans="1:9" x14ac:dyDescent="0.25">
      <c r="A241" s="11">
        <v>240</v>
      </c>
      <c r="B241" t="s">
        <v>143</v>
      </c>
      <c r="C241" t="s">
        <v>144</v>
      </c>
      <c r="I241" t="s">
        <v>39</v>
      </c>
    </row>
    <row r="242" spans="1:9" x14ac:dyDescent="0.25">
      <c r="A242" s="11">
        <v>241</v>
      </c>
      <c r="B242" t="s">
        <v>143</v>
      </c>
      <c r="C242" t="s">
        <v>144</v>
      </c>
      <c r="I242" t="s">
        <v>39</v>
      </c>
    </row>
    <row r="243" spans="1:9" x14ac:dyDescent="0.25">
      <c r="A243" s="11">
        <v>242</v>
      </c>
      <c r="B243" t="s">
        <v>143</v>
      </c>
      <c r="C243" t="s">
        <v>144</v>
      </c>
      <c r="I243" t="s">
        <v>39</v>
      </c>
    </row>
    <row r="244" spans="1:9" x14ac:dyDescent="0.25">
      <c r="A244" s="11">
        <v>243</v>
      </c>
      <c r="B244" t="s">
        <v>143</v>
      </c>
      <c r="C244" t="s">
        <v>144</v>
      </c>
      <c r="I244" t="s">
        <v>39</v>
      </c>
    </row>
    <row r="245" spans="1:9" x14ac:dyDescent="0.25">
      <c r="A245" s="11">
        <v>244</v>
      </c>
      <c r="B245" t="s">
        <v>143</v>
      </c>
      <c r="C245" t="s">
        <v>144</v>
      </c>
      <c r="I245" t="s">
        <v>39</v>
      </c>
    </row>
    <row r="246" spans="1:9" x14ac:dyDescent="0.25">
      <c r="A246" s="11">
        <v>245</v>
      </c>
      <c r="B246" t="s">
        <v>143</v>
      </c>
      <c r="C246" t="s">
        <v>144</v>
      </c>
      <c r="I246" t="s">
        <v>39</v>
      </c>
    </row>
    <row r="247" spans="1:9" x14ac:dyDescent="0.25">
      <c r="A247" s="11">
        <v>246</v>
      </c>
      <c r="B247" t="s">
        <v>143</v>
      </c>
      <c r="C247" t="s">
        <v>144</v>
      </c>
      <c r="I247" t="s">
        <v>39</v>
      </c>
    </row>
    <row r="248" spans="1:9" x14ac:dyDescent="0.25">
      <c r="A248" s="11">
        <v>247</v>
      </c>
      <c r="B248" t="s">
        <v>143</v>
      </c>
      <c r="C248" t="s">
        <v>144</v>
      </c>
      <c r="I248" t="s">
        <v>39</v>
      </c>
    </row>
    <row r="249" spans="1:9" x14ac:dyDescent="0.25">
      <c r="A249" s="11">
        <v>248</v>
      </c>
      <c r="B249" t="s">
        <v>143</v>
      </c>
      <c r="C249" t="s">
        <v>144</v>
      </c>
      <c r="I249" t="s">
        <v>39</v>
      </c>
    </row>
    <row r="250" spans="1:9" x14ac:dyDescent="0.25">
      <c r="A250" s="11">
        <v>249</v>
      </c>
      <c r="B250" t="s">
        <v>143</v>
      </c>
      <c r="C250" t="s">
        <v>144</v>
      </c>
      <c r="I250" t="s">
        <v>39</v>
      </c>
    </row>
    <row r="251" spans="1:9" x14ac:dyDescent="0.25">
      <c r="A251" s="11">
        <v>250</v>
      </c>
      <c r="B251" t="s">
        <v>143</v>
      </c>
      <c r="C251" t="s">
        <v>144</v>
      </c>
      <c r="I251" t="s">
        <v>39</v>
      </c>
    </row>
    <row r="252" spans="1:9" x14ac:dyDescent="0.25">
      <c r="A252" s="11">
        <v>251</v>
      </c>
      <c r="B252" t="s">
        <v>143</v>
      </c>
      <c r="C252" t="s">
        <v>144</v>
      </c>
      <c r="I252" t="s">
        <v>39</v>
      </c>
    </row>
    <row r="253" spans="1:9" x14ac:dyDescent="0.25">
      <c r="A253" s="11">
        <v>252</v>
      </c>
      <c r="B253" t="s">
        <v>143</v>
      </c>
      <c r="C253" t="s">
        <v>144</v>
      </c>
      <c r="I253" t="s">
        <v>39</v>
      </c>
    </row>
    <row r="254" spans="1:9" x14ac:dyDescent="0.25">
      <c r="A254" s="11">
        <v>253</v>
      </c>
      <c r="B254" t="s">
        <v>143</v>
      </c>
      <c r="C254" t="s">
        <v>144</v>
      </c>
      <c r="I254" t="s">
        <v>39</v>
      </c>
    </row>
    <row r="255" spans="1:9" x14ac:dyDescent="0.25">
      <c r="A255" s="11">
        <v>254</v>
      </c>
      <c r="B255" t="s">
        <v>143</v>
      </c>
      <c r="C255" t="s">
        <v>144</v>
      </c>
      <c r="I255" t="s">
        <v>39</v>
      </c>
    </row>
    <row r="256" spans="1:9" x14ac:dyDescent="0.25">
      <c r="A256" s="11">
        <v>255</v>
      </c>
      <c r="B256" t="s">
        <v>143</v>
      </c>
      <c r="C256" t="s">
        <v>144</v>
      </c>
      <c r="I256" t="s">
        <v>39</v>
      </c>
    </row>
    <row r="257" spans="1:9" x14ac:dyDescent="0.25">
      <c r="A257" s="11">
        <v>256</v>
      </c>
      <c r="B257" t="s">
        <v>143</v>
      </c>
      <c r="C257" t="s">
        <v>144</v>
      </c>
      <c r="I257" t="s">
        <v>39</v>
      </c>
    </row>
    <row r="258" spans="1:9" x14ac:dyDescent="0.25">
      <c r="A258" s="11">
        <v>257</v>
      </c>
      <c r="B258" t="s">
        <v>143</v>
      </c>
      <c r="C258" t="s">
        <v>144</v>
      </c>
      <c r="I258" t="s">
        <v>39</v>
      </c>
    </row>
    <row r="259" spans="1:9" x14ac:dyDescent="0.25">
      <c r="A259" s="11">
        <v>258</v>
      </c>
      <c r="B259" t="s">
        <v>143</v>
      </c>
      <c r="C259" t="s">
        <v>144</v>
      </c>
      <c r="I259" t="s">
        <v>39</v>
      </c>
    </row>
    <row r="260" spans="1:9" x14ac:dyDescent="0.25">
      <c r="A260" s="11">
        <v>259</v>
      </c>
      <c r="B260" t="s">
        <v>143</v>
      </c>
      <c r="C260" t="s">
        <v>144</v>
      </c>
      <c r="I260" t="s">
        <v>39</v>
      </c>
    </row>
    <row r="261" spans="1:9" x14ac:dyDescent="0.25">
      <c r="A261" s="11">
        <v>260</v>
      </c>
      <c r="B261" t="s">
        <v>143</v>
      </c>
      <c r="C261" t="s">
        <v>144</v>
      </c>
      <c r="I261" t="s">
        <v>39</v>
      </c>
    </row>
    <row r="262" spans="1:9" x14ac:dyDescent="0.25">
      <c r="A262" s="11">
        <v>261</v>
      </c>
      <c r="B262" t="s">
        <v>143</v>
      </c>
      <c r="C262" t="s">
        <v>144</v>
      </c>
      <c r="I262" t="s">
        <v>39</v>
      </c>
    </row>
    <row r="263" spans="1:9" x14ac:dyDescent="0.25">
      <c r="A263" s="11">
        <v>262</v>
      </c>
      <c r="B263" t="s">
        <v>143</v>
      </c>
      <c r="C263" t="s">
        <v>144</v>
      </c>
      <c r="I263" t="s">
        <v>39</v>
      </c>
    </row>
    <row r="264" spans="1:9" x14ac:dyDescent="0.25">
      <c r="A264" s="11">
        <v>263</v>
      </c>
      <c r="B264" t="s">
        <v>143</v>
      </c>
      <c r="C264" t="s">
        <v>144</v>
      </c>
      <c r="I264" t="s">
        <v>39</v>
      </c>
    </row>
    <row r="265" spans="1:9" x14ac:dyDescent="0.25">
      <c r="A265" s="11">
        <v>264</v>
      </c>
      <c r="B265" t="s">
        <v>143</v>
      </c>
      <c r="C265" t="s">
        <v>144</v>
      </c>
      <c r="I265" t="s">
        <v>39</v>
      </c>
    </row>
    <row r="266" spans="1:9" x14ac:dyDescent="0.25">
      <c r="A266" s="11">
        <v>265</v>
      </c>
      <c r="B266" t="s">
        <v>143</v>
      </c>
      <c r="C266" t="s">
        <v>144</v>
      </c>
      <c r="I266" t="s">
        <v>39</v>
      </c>
    </row>
    <row r="267" spans="1:9" x14ac:dyDescent="0.25">
      <c r="A267" s="11">
        <v>266</v>
      </c>
      <c r="B267" t="s">
        <v>143</v>
      </c>
      <c r="C267" t="s">
        <v>144</v>
      </c>
      <c r="I267" t="s">
        <v>39</v>
      </c>
    </row>
    <row r="268" spans="1:9" x14ac:dyDescent="0.25">
      <c r="A268" s="11">
        <v>267</v>
      </c>
      <c r="B268" t="s">
        <v>143</v>
      </c>
      <c r="C268" t="s">
        <v>144</v>
      </c>
      <c r="I268" t="s">
        <v>39</v>
      </c>
    </row>
    <row r="269" spans="1:9" x14ac:dyDescent="0.25">
      <c r="A269" s="11">
        <v>268</v>
      </c>
      <c r="B269" t="s">
        <v>143</v>
      </c>
      <c r="C269" t="s">
        <v>144</v>
      </c>
      <c r="I269" t="s">
        <v>39</v>
      </c>
    </row>
    <row r="270" spans="1:9" x14ac:dyDescent="0.25">
      <c r="A270" s="11">
        <v>269</v>
      </c>
      <c r="B270" t="s">
        <v>143</v>
      </c>
      <c r="C270" t="s">
        <v>144</v>
      </c>
      <c r="I270" t="s">
        <v>39</v>
      </c>
    </row>
    <row r="271" spans="1:9" x14ac:dyDescent="0.25">
      <c r="A271" s="11">
        <v>270</v>
      </c>
      <c r="B271" t="s">
        <v>143</v>
      </c>
      <c r="C271" t="s">
        <v>144</v>
      </c>
      <c r="I271" t="s">
        <v>39</v>
      </c>
    </row>
    <row r="272" spans="1:9" x14ac:dyDescent="0.25">
      <c r="A272" s="11">
        <v>271</v>
      </c>
      <c r="B272" t="s">
        <v>143</v>
      </c>
      <c r="C272" t="s">
        <v>144</v>
      </c>
      <c r="I272" t="s">
        <v>39</v>
      </c>
    </row>
    <row r="273" spans="1:9" x14ac:dyDescent="0.25">
      <c r="A273" s="11">
        <v>272</v>
      </c>
      <c r="B273" t="s">
        <v>143</v>
      </c>
      <c r="C273" t="s">
        <v>144</v>
      </c>
      <c r="I273" t="s">
        <v>39</v>
      </c>
    </row>
    <row r="274" spans="1:9" x14ac:dyDescent="0.25">
      <c r="A274" s="11">
        <v>273</v>
      </c>
      <c r="B274" t="s">
        <v>143</v>
      </c>
      <c r="C274" t="s">
        <v>144</v>
      </c>
      <c r="I274" t="s">
        <v>39</v>
      </c>
    </row>
    <row r="275" spans="1:9" x14ac:dyDescent="0.25">
      <c r="A275" s="11">
        <v>274</v>
      </c>
      <c r="B275" t="s">
        <v>143</v>
      </c>
      <c r="C275" t="s">
        <v>144</v>
      </c>
      <c r="I275" t="s">
        <v>39</v>
      </c>
    </row>
    <row r="276" spans="1:9" x14ac:dyDescent="0.25">
      <c r="A276" s="11">
        <v>275</v>
      </c>
      <c r="B276" t="s">
        <v>143</v>
      </c>
      <c r="C276" t="s">
        <v>144</v>
      </c>
      <c r="I276" t="s">
        <v>39</v>
      </c>
    </row>
    <row r="277" spans="1:9" x14ac:dyDescent="0.25">
      <c r="A277" s="11">
        <v>276</v>
      </c>
      <c r="B277" t="s">
        <v>143</v>
      </c>
      <c r="C277" t="s">
        <v>144</v>
      </c>
      <c r="I277" t="s">
        <v>39</v>
      </c>
    </row>
    <row r="278" spans="1:9" x14ac:dyDescent="0.25">
      <c r="A278" s="11">
        <v>277</v>
      </c>
      <c r="B278" t="s">
        <v>143</v>
      </c>
      <c r="C278" t="s">
        <v>144</v>
      </c>
      <c r="I278" t="s">
        <v>39</v>
      </c>
    </row>
    <row r="279" spans="1:9" x14ac:dyDescent="0.25">
      <c r="A279" s="11">
        <v>278</v>
      </c>
      <c r="B279" t="s">
        <v>143</v>
      </c>
      <c r="C279" t="s">
        <v>144</v>
      </c>
      <c r="I279" t="s">
        <v>39</v>
      </c>
    </row>
    <row r="280" spans="1:9" x14ac:dyDescent="0.25">
      <c r="A280" s="11">
        <v>279</v>
      </c>
      <c r="B280" t="s">
        <v>143</v>
      </c>
      <c r="C280" t="s">
        <v>144</v>
      </c>
      <c r="I280" t="s">
        <v>39</v>
      </c>
    </row>
    <row r="281" spans="1:9" x14ac:dyDescent="0.25">
      <c r="A281" s="11">
        <v>280</v>
      </c>
      <c r="B281" t="s">
        <v>143</v>
      </c>
      <c r="C281" t="s">
        <v>144</v>
      </c>
      <c r="I281" t="s">
        <v>39</v>
      </c>
    </row>
    <row r="282" spans="1:9" x14ac:dyDescent="0.25">
      <c r="A282" s="11">
        <v>281</v>
      </c>
      <c r="B282" t="s">
        <v>143</v>
      </c>
      <c r="C282" t="s">
        <v>144</v>
      </c>
      <c r="I282" t="s">
        <v>39</v>
      </c>
    </row>
    <row r="283" spans="1:9" x14ac:dyDescent="0.25">
      <c r="A283" s="11">
        <v>282</v>
      </c>
      <c r="B283" t="s">
        <v>143</v>
      </c>
      <c r="C283" t="s">
        <v>144</v>
      </c>
      <c r="I283" t="s">
        <v>39</v>
      </c>
    </row>
    <row r="284" spans="1:9" x14ac:dyDescent="0.25">
      <c r="A284" s="11">
        <v>283</v>
      </c>
      <c r="B284" t="s">
        <v>143</v>
      </c>
      <c r="C284" t="s">
        <v>144</v>
      </c>
      <c r="I284" t="s">
        <v>39</v>
      </c>
    </row>
    <row r="285" spans="1:9" x14ac:dyDescent="0.25">
      <c r="A285" s="11">
        <v>284</v>
      </c>
      <c r="B285" t="s">
        <v>143</v>
      </c>
      <c r="C285" t="s">
        <v>144</v>
      </c>
      <c r="I285" t="s">
        <v>39</v>
      </c>
    </row>
    <row r="286" spans="1:9" x14ac:dyDescent="0.25">
      <c r="A286" s="11">
        <v>285</v>
      </c>
      <c r="B286" t="s">
        <v>143</v>
      </c>
      <c r="C286" t="s">
        <v>144</v>
      </c>
      <c r="I286" t="s">
        <v>39</v>
      </c>
    </row>
    <row r="287" spans="1:9" x14ac:dyDescent="0.25">
      <c r="A287" s="11">
        <v>286</v>
      </c>
      <c r="B287" t="s">
        <v>143</v>
      </c>
      <c r="C287" t="s">
        <v>144</v>
      </c>
      <c r="I287" t="s">
        <v>39</v>
      </c>
    </row>
    <row r="288" spans="1:9" x14ac:dyDescent="0.25">
      <c r="A288" s="11">
        <v>287</v>
      </c>
      <c r="B288" t="s">
        <v>143</v>
      </c>
      <c r="C288" t="s">
        <v>144</v>
      </c>
      <c r="I288" t="s">
        <v>39</v>
      </c>
    </row>
    <row r="289" spans="1:9" x14ac:dyDescent="0.25">
      <c r="A289" s="11">
        <v>288</v>
      </c>
      <c r="B289" t="s">
        <v>143</v>
      </c>
      <c r="C289" t="s">
        <v>144</v>
      </c>
      <c r="I289" t="s">
        <v>39</v>
      </c>
    </row>
    <row r="290" spans="1:9" x14ac:dyDescent="0.25">
      <c r="A290" s="11">
        <v>289</v>
      </c>
      <c r="B290" t="s">
        <v>143</v>
      </c>
      <c r="C290" t="s">
        <v>144</v>
      </c>
      <c r="I290" t="s">
        <v>39</v>
      </c>
    </row>
    <row r="291" spans="1:9" x14ac:dyDescent="0.25">
      <c r="A291" s="11">
        <v>290</v>
      </c>
      <c r="B291" t="s">
        <v>143</v>
      </c>
      <c r="C291" t="s">
        <v>144</v>
      </c>
      <c r="I291" t="s">
        <v>39</v>
      </c>
    </row>
    <row r="292" spans="1:9" x14ac:dyDescent="0.25">
      <c r="A292" s="11">
        <v>291</v>
      </c>
      <c r="B292" t="s">
        <v>143</v>
      </c>
      <c r="C292" t="s">
        <v>144</v>
      </c>
      <c r="I292" t="s">
        <v>39</v>
      </c>
    </row>
    <row r="293" spans="1:9" x14ac:dyDescent="0.25">
      <c r="A293" s="11">
        <v>292</v>
      </c>
      <c r="B293" t="s">
        <v>143</v>
      </c>
      <c r="C293" t="s">
        <v>144</v>
      </c>
      <c r="I293" t="s">
        <v>39</v>
      </c>
    </row>
    <row r="294" spans="1:9" x14ac:dyDescent="0.25">
      <c r="A294" s="11">
        <v>293</v>
      </c>
      <c r="B294" t="s">
        <v>143</v>
      </c>
      <c r="C294" t="s">
        <v>144</v>
      </c>
      <c r="I294" t="s">
        <v>39</v>
      </c>
    </row>
    <row r="295" spans="1:9" x14ac:dyDescent="0.25">
      <c r="A295" s="11">
        <v>294</v>
      </c>
      <c r="B295" t="s">
        <v>143</v>
      </c>
      <c r="C295" t="s">
        <v>144</v>
      </c>
      <c r="I295" t="s">
        <v>39</v>
      </c>
    </row>
    <row r="296" spans="1:9" x14ac:dyDescent="0.25">
      <c r="A296" s="11">
        <v>295</v>
      </c>
      <c r="B296" t="s">
        <v>143</v>
      </c>
      <c r="C296" t="s">
        <v>144</v>
      </c>
      <c r="I296" t="s">
        <v>39</v>
      </c>
    </row>
    <row r="297" spans="1:9" x14ac:dyDescent="0.25">
      <c r="A297" s="11">
        <v>296</v>
      </c>
      <c r="B297" t="s">
        <v>143</v>
      </c>
      <c r="C297" t="s">
        <v>144</v>
      </c>
      <c r="I297" t="s">
        <v>39</v>
      </c>
    </row>
    <row r="298" spans="1:9" x14ac:dyDescent="0.25">
      <c r="A298" s="11">
        <v>297</v>
      </c>
      <c r="B298" t="s">
        <v>143</v>
      </c>
      <c r="C298" t="s">
        <v>144</v>
      </c>
      <c r="I298" t="s">
        <v>39</v>
      </c>
    </row>
    <row r="299" spans="1:9" x14ac:dyDescent="0.25">
      <c r="A299" s="11">
        <v>298</v>
      </c>
      <c r="B299" t="s">
        <v>143</v>
      </c>
      <c r="C299" t="s">
        <v>144</v>
      </c>
      <c r="I299" t="s">
        <v>39</v>
      </c>
    </row>
    <row r="300" spans="1:9" x14ac:dyDescent="0.25">
      <c r="A300" s="11">
        <v>299</v>
      </c>
      <c r="B300" t="s">
        <v>143</v>
      </c>
      <c r="C300" t="s">
        <v>144</v>
      </c>
      <c r="I300" t="s">
        <v>39</v>
      </c>
    </row>
    <row r="301" spans="1:9" x14ac:dyDescent="0.25">
      <c r="A301" s="11">
        <v>300</v>
      </c>
      <c r="B301" t="s">
        <v>143</v>
      </c>
      <c r="C301" t="s">
        <v>144</v>
      </c>
      <c r="I301" t="s">
        <v>39</v>
      </c>
    </row>
    <row r="302" spans="1:9" x14ac:dyDescent="0.25">
      <c r="A302" s="11">
        <v>301</v>
      </c>
      <c r="B302" t="s">
        <v>143</v>
      </c>
      <c r="C302" t="s">
        <v>144</v>
      </c>
      <c r="I302" t="s">
        <v>39</v>
      </c>
    </row>
    <row r="303" spans="1:9" x14ac:dyDescent="0.25">
      <c r="A303" s="11">
        <v>302</v>
      </c>
      <c r="B303" t="s">
        <v>143</v>
      </c>
      <c r="C303" t="s">
        <v>144</v>
      </c>
      <c r="I303" t="s">
        <v>39</v>
      </c>
    </row>
    <row r="304" spans="1:9" x14ac:dyDescent="0.25">
      <c r="A304" s="11">
        <v>303</v>
      </c>
      <c r="B304" t="s">
        <v>143</v>
      </c>
      <c r="C304" t="s">
        <v>144</v>
      </c>
      <c r="I304" t="s">
        <v>39</v>
      </c>
    </row>
    <row r="305" spans="1:9" x14ac:dyDescent="0.25">
      <c r="A305" s="11">
        <v>304</v>
      </c>
      <c r="B305" t="s">
        <v>143</v>
      </c>
      <c r="C305" t="s">
        <v>144</v>
      </c>
      <c r="I305" t="s">
        <v>39</v>
      </c>
    </row>
    <row r="306" spans="1:9" x14ac:dyDescent="0.25">
      <c r="A306" s="11">
        <v>305</v>
      </c>
      <c r="B306" t="s">
        <v>143</v>
      </c>
      <c r="C306" t="s">
        <v>144</v>
      </c>
      <c r="I306" t="s">
        <v>39</v>
      </c>
    </row>
    <row r="307" spans="1:9" x14ac:dyDescent="0.25">
      <c r="A307" s="11">
        <v>306</v>
      </c>
      <c r="B307" t="s">
        <v>143</v>
      </c>
      <c r="C307" t="s">
        <v>144</v>
      </c>
      <c r="I307" t="s">
        <v>39</v>
      </c>
    </row>
    <row r="308" spans="1:9" x14ac:dyDescent="0.25">
      <c r="A308" s="11">
        <v>307</v>
      </c>
      <c r="B308" t="s">
        <v>143</v>
      </c>
      <c r="C308" t="s">
        <v>144</v>
      </c>
      <c r="I308" t="s">
        <v>39</v>
      </c>
    </row>
    <row r="309" spans="1:9" x14ac:dyDescent="0.25">
      <c r="A309" s="11">
        <v>308</v>
      </c>
      <c r="B309" t="s">
        <v>143</v>
      </c>
      <c r="C309" t="s">
        <v>144</v>
      </c>
      <c r="I309" t="s">
        <v>39</v>
      </c>
    </row>
    <row r="310" spans="1:9" x14ac:dyDescent="0.25">
      <c r="A310" s="11">
        <v>309</v>
      </c>
      <c r="B310" t="s">
        <v>143</v>
      </c>
      <c r="C310" t="s">
        <v>144</v>
      </c>
      <c r="I310" t="s">
        <v>39</v>
      </c>
    </row>
    <row r="311" spans="1:9" x14ac:dyDescent="0.25">
      <c r="A311" s="11">
        <v>310</v>
      </c>
      <c r="B311" t="s">
        <v>143</v>
      </c>
      <c r="C311" t="s">
        <v>144</v>
      </c>
      <c r="I311" t="s">
        <v>39</v>
      </c>
    </row>
    <row r="312" spans="1:9" x14ac:dyDescent="0.25">
      <c r="A312" s="11">
        <v>311</v>
      </c>
      <c r="B312" t="s">
        <v>143</v>
      </c>
      <c r="C312" t="s">
        <v>144</v>
      </c>
      <c r="I312" t="s">
        <v>39</v>
      </c>
    </row>
    <row r="313" spans="1:9" x14ac:dyDescent="0.25">
      <c r="A313" s="11">
        <v>312</v>
      </c>
      <c r="B313" t="s">
        <v>143</v>
      </c>
      <c r="C313" t="s">
        <v>144</v>
      </c>
      <c r="I313" t="s">
        <v>39</v>
      </c>
    </row>
    <row r="314" spans="1:9" x14ac:dyDescent="0.25">
      <c r="A314" s="11">
        <v>313</v>
      </c>
      <c r="B314" t="s">
        <v>143</v>
      </c>
      <c r="C314" t="s">
        <v>144</v>
      </c>
      <c r="I314" t="s">
        <v>39</v>
      </c>
    </row>
    <row r="315" spans="1:9" x14ac:dyDescent="0.25">
      <c r="A315" s="11">
        <v>314</v>
      </c>
      <c r="B315" t="s">
        <v>143</v>
      </c>
      <c r="C315" t="s">
        <v>144</v>
      </c>
      <c r="I315" t="s">
        <v>39</v>
      </c>
    </row>
    <row r="316" spans="1:9" x14ac:dyDescent="0.25">
      <c r="A316" s="11">
        <v>315</v>
      </c>
      <c r="B316" t="s">
        <v>143</v>
      </c>
      <c r="C316" t="s">
        <v>144</v>
      </c>
      <c r="I316" t="s">
        <v>39</v>
      </c>
    </row>
    <row r="317" spans="1:9" x14ac:dyDescent="0.25">
      <c r="A317" s="11">
        <v>316</v>
      </c>
      <c r="B317" t="s">
        <v>143</v>
      </c>
      <c r="C317" t="s">
        <v>144</v>
      </c>
      <c r="I317" t="s">
        <v>39</v>
      </c>
    </row>
    <row r="318" spans="1:9" x14ac:dyDescent="0.25">
      <c r="A318" s="11">
        <v>317</v>
      </c>
      <c r="B318" t="s">
        <v>143</v>
      </c>
      <c r="C318" t="s">
        <v>144</v>
      </c>
      <c r="I318" t="s">
        <v>39</v>
      </c>
    </row>
    <row r="319" spans="1:9" x14ac:dyDescent="0.25">
      <c r="A319" s="11">
        <v>318</v>
      </c>
      <c r="B319" t="s">
        <v>143</v>
      </c>
      <c r="C319" t="s">
        <v>144</v>
      </c>
      <c r="I319" t="s">
        <v>39</v>
      </c>
    </row>
    <row r="320" spans="1:9" x14ac:dyDescent="0.25">
      <c r="A320" s="11">
        <v>319</v>
      </c>
      <c r="B320" t="s">
        <v>143</v>
      </c>
      <c r="C320" t="s">
        <v>144</v>
      </c>
      <c r="I320" t="s">
        <v>39</v>
      </c>
    </row>
    <row r="321" spans="1:9" x14ac:dyDescent="0.25">
      <c r="A321" s="11">
        <v>320</v>
      </c>
      <c r="B321" t="s">
        <v>143</v>
      </c>
      <c r="C321" t="s">
        <v>144</v>
      </c>
      <c r="I321" t="s">
        <v>39</v>
      </c>
    </row>
    <row r="322" spans="1:9" x14ac:dyDescent="0.25">
      <c r="A322" s="11">
        <v>321</v>
      </c>
      <c r="B322" t="s">
        <v>143</v>
      </c>
      <c r="C322" t="s">
        <v>144</v>
      </c>
      <c r="I322" t="s">
        <v>39</v>
      </c>
    </row>
    <row r="323" spans="1:9" x14ac:dyDescent="0.25">
      <c r="A323" s="11">
        <v>322</v>
      </c>
      <c r="B323" t="s">
        <v>143</v>
      </c>
      <c r="C323" t="s">
        <v>144</v>
      </c>
      <c r="I323" t="s">
        <v>39</v>
      </c>
    </row>
    <row r="324" spans="1:9" x14ac:dyDescent="0.25">
      <c r="A324" s="11">
        <v>323</v>
      </c>
      <c r="B324" t="s">
        <v>143</v>
      </c>
      <c r="C324" t="s">
        <v>144</v>
      </c>
      <c r="I324" t="s">
        <v>39</v>
      </c>
    </row>
    <row r="325" spans="1:9" x14ac:dyDescent="0.25">
      <c r="A325" s="11">
        <v>324</v>
      </c>
      <c r="B325" t="s">
        <v>143</v>
      </c>
      <c r="C325" t="s">
        <v>144</v>
      </c>
      <c r="I325" t="s">
        <v>39</v>
      </c>
    </row>
    <row r="326" spans="1:9" x14ac:dyDescent="0.25">
      <c r="A326" s="11">
        <v>325</v>
      </c>
      <c r="B326" t="s">
        <v>143</v>
      </c>
      <c r="C326" t="s">
        <v>144</v>
      </c>
      <c r="I326" t="s">
        <v>39</v>
      </c>
    </row>
    <row r="327" spans="1:9" x14ac:dyDescent="0.25">
      <c r="A327" s="11">
        <v>326</v>
      </c>
      <c r="B327" t="s">
        <v>143</v>
      </c>
      <c r="C327" t="s">
        <v>144</v>
      </c>
      <c r="I327" t="s">
        <v>39</v>
      </c>
    </row>
    <row r="328" spans="1:9" x14ac:dyDescent="0.25">
      <c r="A328" s="11">
        <v>327</v>
      </c>
      <c r="B328" t="s">
        <v>143</v>
      </c>
      <c r="C328" t="s">
        <v>144</v>
      </c>
      <c r="I328" t="s">
        <v>39</v>
      </c>
    </row>
    <row r="329" spans="1:9" x14ac:dyDescent="0.25">
      <c r="A329" s="11">
        <v>328</v>
      </c>
      <c r="B329" t="s">
        <v>143</v>
      </c>
      <c r="C329" t="s">
        <v>144</v>
      </c>
      <c r="I329" t="s">
        <v>39</v>
      </c>
    </row>
    <row r="330" spans="1:9" x14ac:dyDescent="0.25">
      <c r="A330" s="11">
        <v>329</v>
      </c>
      <c r="B330" t="s">
        <v>143</v>
      </c>
      <c r="C330" t="s">
        <v>144</v>
      </c>
      <c r="I330" t="s">
        <v>39</v>
      </c>
    </row>
    <row r="331" spans="1:9" x14ac:dyDescent="0.25">
      <c r="A331" s="11">
        <v>330</v>
      </c>
      <c r="B331" t="s">
        <v>143</v>
      </c>
      <c r="C331" t="s">
        <v>144</v>
      </c>
      <c r="I331" t="s">
        <v>39</v>
      </c>
    </row>
    <row r="332" spans="1:9" x14ac:dyDescent="0.25">
      <c r="A332" s="11">
        <v>331</v>
      </c>
      <c r="B332" t="s">
        <v>143</v>
      </c>
      <c r="C332" t="s">
        <v>144</v>
      </c>
      <c r="I332" t="s">
        <v>39</v>
      </c>
    </row>
    <row r="333" spans="1:9" x14ac:dyDescent="0.25">
      <c r="A333" s="11">
        <v>332</v>
      </c>
      <c r="B333" t="s">
        <v>143</v>
      </c>
      <c r="C333" t="s">
        <v>144</v>
      </c>
      <c r="I333" t="s">
        <v>39</v>
      </c>
    </row>
    <row r="334" spans="1:9" x14ac:dyDescent="0.25">
      <c r="A334" s="11">
        <v>333</v>
      </c>
      <c r="B334" t="s">
        <v>143</v>
      </c>
      <c r="C334" t="s">
        <v>144</v>
      </c>
      <c r="I334" t="s">
        <v>39</v>
      </c>
    </row>
    <row r="335" spans="1:9" x14ac:dyDescent="0.25">
      <c r="A335" s="11">
        <v>334</v>
      </c>
      <c r="B335" t="s">
        <v>143</v>
      </c>
      <c r="C335" t="s">
        <v>144</v>
      </c>
      <c r="I335" t="s">
        <v>39</v>
      </c>
    </row>
    <row r="336" spans="1:9" x14ac:dyDescent="0.25">
      <c r="A336" s="11">
        <v>335</v>
      </c>
      <c r="B336" t="s">
        <v>143</v>
      </c>
      <c r="C336" t="s">
        <v>144</v>
      </c>
      <c r="I336" t="s">
        <v>39</v>
      </c>
    </row>
    <row r="337" spans="1:9" x14ac:dyDescent="0.25">
      <c r="A337" s="11">
        <v>336</v>
      </c>
      <c r="B337" t="s">
        <v>143</v>
      </c>
      <c r="C337" t="s">
        <v>144</v>
      </c>
      <c r="I337" t="s">
        <v>39</v>
      </c>
    </row>
    <row r="338" spans="1:9" x14ac:dyDescent="0.25">
      <c r="A338" s="11">
        <v>337</v>
      </c>
      <c r="B338" t="s">
        <v>143</v>
      </c>
      <c r="C338" t="s">
        <v>144</v>
      </c>
      <c r="I338" t="s">
        <v>39</v>
      </c>
    </row>
    <row r="339" spans="1:9" x14ac:dyDescent="0.25">
      <c r="A339" s="11">
        <v>338</v>
      </c>
      <c r="B339" t="s">
        <v>143</v>
      </c>
      <c r="C339" t="s">
        <v>144</v>
      </c>
      <c r="I339" t="s">
        <v>39</v>
      </c>
    </row>
    <row r="340" spans="1:9" x14ac:dyDescent="0.25">
      <c r="A340" s="11">
        <v>339</v>
      </c>
      <c r="B340" t="s">
        <v>143</v>
      </c>
      <c r="C340" t="s">
        <v>144</v>
      </c>
      <c r="I340" t="s">
        <v>39</v>
      </c>
    </row>
    <row r="341" spans="1:9" x14ac:dyDescent="0.25">
      <c r="A341" s="11">
        <v>340</v>
      </c>
      <c r="B341" t="s">
        <v>143</v>
      </c>
      <c r="C341" t="s">
        <v>144</v>
      </c>
      <c r="I341" t="s">
        <v>39</v>
      </c>
    </row>
    <row r="342" spans="1:9" x14ac:dyDescent="0.25">
      <c r="A342" s="11">
        <v>341</v>
      </c>
      <c r="B342" t="s">
        <v>143</v>
      </c>
      <c r="C342" t="s">
        <v>144</v>
      </c>
      <c r="I342" t="s">
        <v>39</v>
      </c>
    </row>
    <row r="343" spans="1:9" x14ac:dyDescent="0.25">
      <c r="A343" s="11">
        <v>342</v>
      </c>
      <c r="B343" t="s">
        <v>143</v>
      </c>
      <c r="C343" t="s">
        <v>144</v>
      </c>
      <c r="I343" t="s">
        <v>39</v>
      </c>
    </row>
    <row r="344" spans="1:9" x14ac:dyDescent="0.25">
      <c r="A344" s="11">
        <v>343</v>
      </c>
      <c r="B344" t="s">
        <v>143</v>
      </c>
      <c r="C344" t="s">
        <v>144</v>
      </c>
      <c r="I344" t="s">
        <v>39</v>
      </c>
    </row>
    <row r="345" spans="1:9" x14ac:dyDescent="0.25">
      <c r="A345" s="11">
        <v>344</v>
      </c>
      <c r="B345" t="s">
        <v>143</v>
      </c>
      <c r="C345" t="s">
        <v>144</v>
      </c>
      <c r="I345" t="s">
        <v>39</v>
      </c>
    </row>
    <row r="346" spans="1:9" x14ac:dyDescent="0.25">
      <c r="A346" s="11">
        <v>345</v>
      </c>
      <c r="B346" t="s">
        <v>143</v>
      </c>
      <c r="C346" t="s">
        <v>144</v>
      </c>
      <c r="I346" t="s">
        <v>39</v>
      </c>
    </row>
    <row r="347" spans="1:9" x14ac:dyDescent="0.25">
      <c r="A347" s="11">
        <v>346</v>
      </c>
      <c r="B347" t="s">
        <v>143</v>
      </c>
      <c r="C347" t="s">
        <v>144</v>
      </c>
      <c r="I347" t="s">
        <v>39</v>
      </c>
    </row>
    <row r="348" spans="1:9" x14ac:dyDescent="0.25">
      <c r="A348" s="11">
        <v>347</v>
      </c>
      <c r="B348" t="s">
        <v>143</v>
      </c>
      <c r="C348" t="s">
        <v>144</v>
      </c>
      <c r="I348" t="s">
        <v>39</v>
      </c>
    </row>
    <row r="349" spans="1:9" x14ac:dyDescent="0.25">
      <c r="A349" s="11">
        <v>348</v>
      </c>
      <c r="B349" t="s">
        <v>143</v>
      </c>
      <c r="C349" t="s">
        <v>144</v>
      </c>
      <c r="I349" t="s">
        <v>39</v>
      </c>
    </row>
    <row r="350" spans="1:9" x14ac:dyDescent="0.25">
      <c r="A350" s="11">
        <v>349</v>
      </c>
      <c r="B350" t="s">
        <v>143</v>
      </c>
      <c r="C350" t="s">
        <v>144</v>
      </c>
      <c r="I350" t="s">
        <v>39</v>
      </c>
    </row>
    <row r="351" spans="1:9" x14ac:dyDescent="0.25">
      <c r="A351" s="11">
        <v>350</v>
      </c>
      <c r="B351" t="s">
        <v>143</v>
      </c>
      <c r="C351" t="s">
        <v>144</v>
      </c>
      <c r="I351" t="s">
        <v>39</v>
      </c>
    </row>
    <row r="352" spans="1:9" x14ac:dyDescent="0.25">
      <c r="A352" s="11">
        <v>351</v>
      </c>
      <c r="B352" t="s">
        <v>143</v>
      </c>
      <c r="C352" t="s">
        <v>144</v>
      </c>
      <c r="I352" t="s">
        <v>39</v>
      </c>
    </row>
    <row r="353" spans="1:9" x14ac:dyDescent="0.25">
      <c r="A353" s="11">
        <v>352</v>
      </c>
      <c r="B353" t="s">
        <v>143</v>
      </c>
      <c r="C353" t="s">
        <v>144</v>
      </c>
      <c r="I353" t="s">
        <v>39</v>
      </c>
    </row>
    <row r="354" spans="1:9" x14ac:dyDescent="0.25">
      <c r="A354" s="11">
        <v>353</v>
      </c>
      <c r="B354" t="s">
        <v>143</v>
      </c>
      <c r="C354" t="s">
        <v>144</v>
      </c>
      <c r="I354" t="s">
        <v>39</v>
      </c>
    </row>
    <row r="355" spans="1:9" x14ac:dyDescent="0.25">
      <c r="A355" s="11">
        <v>354</v>
      </c>
      <c r="B355" t="s">
        <v>143</v>
      </c>
      <c r="C355" t="s">
        <v>144</v>
      </c>
      <c r="I355" t="s">
        <v>39</v>
      </c>
    </row>
    <row r="356" spans="1:9" x14ac:dyDescent="0.25">
      <c r="A356" s="11">
        <v>355</v>
      </c>
      <c r="B356" t="s">
        <v>143</v>
      </c>
      <c r="C356" t="s">
        <v>144</v>
      </c>
      <c r="I356" t="s">
        <v>39</v>
      </c>
    </row>
    <row r="357" spans="1:9" x14ac:dyDescent="0.25">
      <c r="A357" s="11">
        <v>356</v>
      </c>
      <c r="B357" t="s">
        <v>143</v>
      </c>
      <c r="C357" t="s">
        <v>144</v>
      </c>
      <c r="I357" t="s">
        <v>39</v>
      </c>
    </row>
    <row r="358" spans="1:9" x14ac:dyDescent="0.25">
      <c r="A358" s="11">
        <v>357</v>
      </c>
      <c r="B358" t="s">
        <v>143</v>
      </c>
      <c r="C358" t="s">
        <v>144</v>
      </c>
      <c r="I358" t="s">
        <v>39</v>
      </c>
    </row>
    <row r="359" spans="1:9" x14ac:dyDescent="0.25">
      <c r="A359" s="11">
        <v>358</v>
      </c>
      <c r="B359" t="s">
        <v>143</v>
      </c>
      <c r="C359" t="s">
        <v>144</v>
      </c>
      <c r="I359" t="s">
        <v>39</v>
      </c>
    </row>
    <row r="360" spans="1:9" x14ac:dyDescent="0.25">
      <c r="A360" s="11">
        <v>359</v>
      </c>
      <c r="B360" t="s">
        <v>143</v>
      </c>
      <c r="C360" t="s">
        <v>144</v>
      </c>
      <c r="I360" t="s">
        <v>39</v>
      </c>
    </row>
    <row r="361" spans="1:9" x14ac:dyDescent="0.25">
      <c r="A361" s="11">
        <v>360</v>
      </c>
      <c r="B361" t="s">
        <v>143</v>
      </c>
      <c r="C361" t="s">
        <v>144</v>
      </c>
      <c r="I361" t="s">
        <v>39</v>
      </c>
    </row>
    <row r="362" spans="1:9" x14ac:dyDescent="0.25">
      <c r="A362" s="11">
        <v>361</v>
      </c>
      <c r="B362" t="s">
        <v>143</v>
      </c>
      <c r="C362" t="s">
        <v>144</v>
      </c>
      <c r="I362" t="s">
        <v>39</v>
      </c>
    </row>
    <row r="363" spans="1:9" x14ac:dyDescent="0.25">
      <c r="A363" s="11">
        <v>362</v>
      </c>
      <c r="B363" t="s">
        <v>143</v>
      </c>
      <c r="C363" t="s">
        <v>144</v>
      </c>
      <c r="I363" t="s">
        <v>39</v>
      </c>
    </row>
    <row r="364" spans="1:9" x14ac:dyDescent="0.25">
      <c r="A364" s="11">
        <v>363</v>
      </c>
      <c r="B364" t="s">
        <v>143</v>
      </c>
      <c r="C364" t="s">
        <v>144</v>
      </c>
      <c r="I364" t="s">
        <v>39</v>
      </c>
    </row>
    <row r="365" spans="1:9" x14ac:dyDescent="0.25">
      <c r="A365" s="11">
        <v>364</v>
      </c>
      <c r="B365" t="s">
        <v>143</v>
      </c>
      <c r="C365" t="s">
        <v>144</v>
      </c>
      <c r="I365" t="s">
        <v>39</v>
      </c>
    </row>
    <row r="366" spans="1:9" x14ac:dyDescent="0.25">
      <c r="A366" s="11">
        <v>365</v>
      </c>
      <c r="B366" t="s">
        <v>143</v>
      </c>
      <c r="C366" t="s">
        <v>144</v>
      </c>
      <c r="I366" t="s">
        <v>39</v>
      </c>
    </row>
    <row r="367" spans="1:9" x14ac:dyDescent="0.25">
      <c r="A367" s="11">
        <v>366</v>
      </c>
      <c r="B367" t="s">
        <v>143</v>
      </c>
      <c r="C367" t="s">
        <v>144</v>
      </c>
      <c r="I367" t="s">
        <v>39</v>
      </c>
    </row>
    <row r="368" spans="1:9" x14ac:dyDescent="0.25">
      <c r="A368" s="11">
        <v>367</v>
      </c>
      <c r="B368" t="s">
        <v>143</v>
      </c>
      <c r="C368" t="s">
        <v>144</v>
      </c>
      <c r="I368" t="s">
        <v>39</v>
      </c>
    </row>
    <row r="369" spans="1:9" x14ac:dyDescent="0.25">
      <c r="A369" s="11">
        <v>368</v>
      </c>
      <c r="B369" t="s">
        <v>143</v>
      </c>
      <c r="C369" t="s">
        <v>144</v>
      </c>
      <c r="I369" t="s">
        <v>39</v>
      </c>
    </row>
    <row r="370" spans="1:9" x14ac:dyDescent="0.25">
      <c r="A370" s="11">
        <v>369</v>
      </c>
      <c r="B370" t="s">
        <v>143</v>
      </c>
      <c r="C370" t="s">
        <v>144</v>
      </c>
      <c r="I370" t="s">
        <v>39</v>
      </c>
    </row>
    <row r="371" spans="1:9" x14ac:dyDescent="0.25">
      <c r="A371" s="11">
        <v>370</v>
      </c>
      <c r="B371" t="s">
        <v>143</v>
      </c>
      <c r="C371" t="s">
        <v>144</v>
      </c>
      <c r="I371" t="s">
        <v>39</v>
      </c>
    </row>
    <row r="372" spans="1:9" x14ac:dyDescent="0.25">
      <c r="A372" s="11">
        <v>371</v>
      </c>
      <c r="B372" t="s">
        <v>143</v>
      </c>
      <c r="C372" t="s">
        <v>144</v>
      </c>
      <c r="I372" t="s">
        <v>39</v>
      </c>
    </row>
    <row r="373" spans="1:9" x14ac:dyDescent="0.25">
      <c r="A373" s="11">
        <v>372</v>
      </c>
      <c r="B373" t="s">
        <v>143</v>
      </c>
      <c r="C373" t="s">
        <v>144</v>
      </c>
      <c r="I373" t="s">
        <v>39</v>
      </c>
    </row>
    <row r="374" spans="1:9" x14ac:dyDescent="0.25">
      <c r="A374" s="11">
        <v>373</v>
      </c>
      <c r="B374" t="s">
        <v>143</v>
      </c>
      <c r="C374" t="s">
        <v>144</v>
      </c>
      <c r="I374" t="s">
        <v>39</v>
      </c>
    </row>
    <row r="375" spans="1:9" x14ac:dyDescent="0.25">
      <c r="A375" s="11">
        <v>374</v>
      </c>
      <c r="B375" t="s">
        <v>143</v>
      </c>
      <c r="C375" t="s">
        <v>144</v>
      </c>
      <c r="I375" t="s">
        <v>39</v>
      </c>
    </row>
    <row r="376" spans="1:9" x14ac:dyDescent="0.25">
      <c r="A376" s="11">
        <v>375</v>
      </c>
      <c r="B376" t="s">
        <v>143</v>
      </c>
      <c r="C376" t="s">
        <v>144</v>
      </c>
      <c r="I376" t="s">
        <v>39</v>
      </c>
    </row>
    <row r="377" spans="1:9" x14ac:dyDescent="0.25">
      <c r="A377" s="11">
        <v>376</v>
      </c>
      <c r="B377" t="s">
        <v>143</v>
      </c>
      <c r="C377" t="s">
        <v>144</v>
      </c>
      <c r="I377" t="s">
        <v>39</v>
      </c>
    </row>
    <row r="378" spans="1:9" x14ac:dyDescent="0.25">
      <c r="A378" s="11">
        <v>377</v>
      </c>
      <c r="B378" t="s">
        <v>143</v>
      </c>
      <c r="C378" t="s">
        <v>144</v>
      </c>
      <c r="I378" t="s">
        <v>39</v>
      </c>
    </row>
    <row r="379" spans="1:9" x14ac:dyDescent="0.25">
      <c r="A379" s="11">
        <v>378</v>
      </c>
      <c r="B379" t="s">
        <v>143</v>
      </c>
      <c r="C379" t="s">
        <v>144</v>
      </c>
      <c r="I379" t="s">
        <v>39</v>
      </c>
    </row>
    <row r="380" spans="1:9" x14ac:dyDescent="0.25">
      <c r="A380" s="11">
        <v>379</v>
      </c>
      <c r="B380" t="s">
        <v>143</v>
      </c>
      <c r="C380" t="s">
        <v>144</v>
      </c>
      <c r="I380" t="s">
        <v>39</v>
      </c>
    </row>
    <row r="381" spans="1:9" x14ac:dyDescent="0.25">
      <c r="A381" s="11">
        <v>380</v>
      </c>
      <c r="B381" t="s">
        <v>143</v>
      </c>
      <c r="C381" t="s">
        <v>144</v>
      </c>
      <c r="I381" t="s">
        <v>39</v>
      </c>
    </row>
    <row r="382" spans="1:9" x14ac:dyDescent="0.25">
      <c r="A382" s="11">
        <v>381</v>
      </c>
      <c r="B382" t="s">
        <v>143</v>
      </c>
      <c r="C382" t="s">
        <v>144</v>
      </c>
      <c r="I382" t="s">
        <v>39</v>
      </c>
    </row>
    <row r="383" spans="1:9" x14ac:dyDescent="0.25">
      <c r="A383" s="11">
        <v>382</v>
      </c>
      <c r="B383" t="s">
        <v>143</v>
      </c>
      <c r="C383" t="s">
        <v>144</v>
      </c>
      <c r="I383" t="s">
        <v>39</v>
      </c>
    </row>
    <row r="384" spans="1:9" x14ac:dyDescent="0.25">
      <c r="A384" s="11">
        <v>383</v>
      </c>
      <c r="B384" t="s">
        <v>143</v>
      </c>
      <c r="C384" t="s">
        <v>144</v>
      </c>
      <c r="I384" t="s">
        <v>39</v>
      </c>
    </row>
    <row r="385" spans="1:9" x14ac:dyDescent="0.25">
      <c r="A385" s="11">
        <v>384</v>
      </c>
      <c r="B385" t="s">
        <v>143</v>
      </c>
      <c r="C385" t="s">
        <v>144</v>
      </c>
      <c r="I385" t="s">
        <v>39</v>
      </c>
    </row>
    <row r="386" spans="1:9" x14ac:dyDescent="0.25">
      <c r="A386" s="11">
        <v>385</v>
      </c>
      <c r="B386" t="s">
        <v>143</v>
      </c>
      <c r="C386" t="s">
        <v>144</v>
      </c>
      <c r="I386" t="s">
        <v>39</v>
      </c>
    </row>
    <row r="387" spans="1:9" x14ac:dyDescent="0.25">
      <c r="A387" s="11">
        <v>386</v>
      </c>
      <c r="B387" t="s">
        <v>143</v>
      </c>
      <c r="C387" t="s">
        <v>144</v>
      </c>
      <c r="I387" t="s">
        <v>39</v>
      </c>
    </row>
    <row r="388" spans="1:9" x14ac:dyDescent="0.25">
      <c r="A388" s="11">
        <v>387</v>
      </c>
      <c r="B388" t="s">
        <v>143</v>
      </c>
      <c r="C388" t="s">
        <v>144</v>
      </c>
      <c r="I388" t="s">
        <v>39</v>
      </c>
    </row>
    <row r="389" spans="1:9" x14ac:dyDescent="0.25">
      <c r="A389" s="11">
        <v>388</v>
      </c>
      <c r="B389" t="s">
        <v>143</v>
      </c>
      <c r="C389" t="s">
        <v>144</v>
      </c>
      <c r="I389" t="s">
        <v>39</v>
      </c>
    </row>
    <row r="390" spans="1:9" x14ac:dyDescent="0.25">
      <c r="A390" s="11">
        <v>389</v>
      </c>
      <c r="B390" t="s">
        <v>143</v>
      </c>
      <c r="C390" t="s">
        <v>144</v>
      </c>
      <c r="I390" t="s">
        <v>39</v>
      </c>
    </row>
    <row r="391" spans="1:9" x14ac:dyDescent="0.25">
      <c r="A391" s="11">
        <v>390</v>
      </c>
      <c r="B391" t="s">
        <v>143</v>
      </c>
      <c r="C391" t="s">
        <v>144</v>
      </c>
      <c r="I391" t="s">
        <v>39</v>
      </c>
    </row>
    <row r="392" spans="1:9" x14ac:dyDescent="0.25">
      <c r="A392" s="11">
        <v>391</v>
      </c>
      <c r="B392" t="s">
        <v>143</v>
      </c>
      <c r="C392" t="s">
        <v>144</v>
      </c>
      <c r="I392" t="s">
        <v>39</v>
      </c>
    </row>
    <row r="393" spans="1:9" x14ac:dyDescent="0.25">
      <c r="A393" s="11">
        <v>392</v>
      </c>
      <c r="B393" t="s">
        <v>143</v>
      </c>
      <c r="C393" t="s">
        <v>144</v>
      </c>
      <c r="I393" t="s">
        <v>39</v>
      </c>
    </row>
    <row r="394" spans="1:9" x14ac:dyDescent="0.25">
      <c r="A394" s="11">
        <v>393</v>
      </c>
      <c r="B394" t="s">
        <v>143</v>
      </c>
      <c r="C394" t="s">
        <v>144</v>
      </c>
      <c r="I394" t="s">
        <v>39</v>
      </c>
    </row>
    <row r="395" spans="1:9" x14ac:dyDescent="0.25">
      <c r="A395" s="11">
        <v>394</v>
      </c>
      <c r="B395" t="s">
        <v>143</v>
      </c>
      <c r="C395" t="s">
        <v>144</v>
      </c>
      <c r="I395" t="s">
        <v>39</v>
      </c>
    </row>
    <row r="396" spans="1:9" x14ac:dyDescent="0.25">
      <c r="A396" s="11">
        <v>395</v>
      </c>
      <c r="B396" t="s">
        <v>143</v>
      </c>
      <c r="C396" t="s">
        <v>144</v>
      </c>
      <c r="I396" t="s">
        <v>39</v>
      </c>
    </row>
    <row r="397" spans="1:9" x14ac:dyDescent="0.25">
      <c r="A397" s="11">
        <v>396</v>
      </c>
      <c r="B397" t="s">
        <v>143</v>
      </c>
      <c r="C397" t="s">
        <v>144</v>
      </c>
      <c r="I397" t="s">
        <v>39</v>
      </c>
    </row>
    <row r="398" spans="1:9" x14ac:dyDescent="0.25">
      <c r="A398" s="11">
        <v>397</v>
      </c>
      <c r="B398" t="s">
        <v>143</v>
      </c>
      <c r="C398" t="s">
        <v>144</v>
      </c>
      <c r="I398" t="s">
        <v>39</v>
      </c>
    </row>
    <row r="399" spans="1:9" x14ac:dyDescent="0.25">
      <c r="A399" s="11">
        <v>398</v>
      </c>
      <c r="B399" t="s">
        <v>143</v>
      </c>
      <c r="C399" t="s">
        <v>144</v>
      </c>
      <c r="I399" t="s">
        <v>39</v>
      </c>
    </row>
    <row r="400" spans="1:9" x14ac:dyDescent="0.25">
      <c r="A400" s="11">
        <v>399</v>
      </c>
      <c r="B400" t="s">
        <v>143</v>
      </c>
      <c r="C400" t="s">
        <v>144</v>
      </c>
      <c r="I400" t="s">
        <v>39</v>
      </c>
    </row>
    <row r="401" spans="1:9" x14ac:dyDescent="0.25">
      <c r="A401" s="11">
        <v>400</v>
      </c>
      <c r="B401" t="s">
        <v>143</v>
      </c>
      <c r="C401" t="s">
        <v>144</v>
      </c>
      <c r="I401" t="s">
        <v>39</v>
      </c>
    </row>
    <row r="402" spans="1:9" x14ac:dyDescent="0.25">
      <c r="A402" s="11">
        <v>401</v>
      </c>
      <c r="B402" t="s">
        <v>143</v>
      </c>
      <c r="C402" t="s">
        <v>144</v>
      </c>
      <c r="I402" t="s">
        <v>39</v>
      </c>
    </row>
    <row r="403" spans="1:9" x14ac:dyDescent="0.25">
      <c r="A403" s="11">
        <v>402</v>
      </c>
      <c r="B403" t="s">
        <v>143</v>
      </c>
      <c r="C403" t="s">
        <v>144</v>
      </c>
      <c r="I403" t="s">
        <v>39</v>
      </c>
    </row>
    <row r="404" spans="1:9" x14ac:dyDescent="0.25">
      <c r="A404" s="11">
        <v>403</v>
      </c>
      <c r="B404" t="s">
        <v>143</v>
      </c>
      <c r="C404" t="s">
        <v>144</v>
      </c>
      <c r="I404" t="s">
        <v>39</v>
      </c>
    </row>
    <row r="405" spans="1:9" x14ac:dyDescent="0.25">
      <c r="A405" s="11">
        <v>404</v>
      </c>
      <c r="B405" t="s">
        <v>143</v>
      </c>
      <c r="C405" t="s">
        <v>144</v>
      </c>
      <c r="I405" t="s">
        <v>39</v>
      </c>
    </row>
    <row r="406" spans="1:9" x14ac:dyDescent="0.25">
      <c r="A406" s="11">
        <v>405</v>
      </c>
      <c r="B406" t="s">
        <v>143</v>
      </c>
      <c r="C406" t="s">
        <v>144</v>
      </c>
      <c r="I406" t="s">
        <v>39</v>
      </c>
    </row>
    <row r="407" spans="1:9" x14ac:dyDescent="0.25">
      <c r="A407" s="11">
        <v>406</v>
      </c>
      <c r="B407" t="s">
        <v>143</v>
      </c>
      <c r="C407" t="s">
        <v>144</v>
      </c>
      <c r="I407" t="s">
        <v>39</v>
      </c>
    </row>
    <row r="408" spans="1:9" x14ac:dyDescent="0.25">
      <c r="A408" s="11">
        <v>407</v>
      </c>
      <c r="B408" t="s">
        <v>143</v>
      </c>
      <c r="C408" t="s">
        <v>144</v>
      </c>
      <c r="I408" t="s">
        <v>39</v>
      </c>
    </row>
    <row r="409" spans="1:9" x14ac:dyDescent="0.25">
      <c r="A409" s="11">
        <v>408</v>
      </c>
      <c r="B409" t="s">
        <v>143</v>
      </c>
      <c r="C409" t="s">
        <v>144</v>
      </c>
      <c r="I409" t="s">
        <v>39</v>
      </c>
    </row>
    <row r="410" spans="1:9" x14ac:dyDescent="0.25">
      <c r="A410" s="11">
        <v>409</v>
      </c>
      <c r="B410" t="s">
        <v>143</v>
      </c>
      <c r="C410" t="s">
        <v>144</v>
      </c>
      <c r="I410" t="s">
        <v>39</v>
      </c>
    </row>
    <row r="411" spans="1:9" x14ac:dyDescent="0.25">
      <c r="A411" s="11">
        <v>410</v>
      </c>
      <c r="B411" t="s">
        <v>143</v>
      </c>
      <c r="C411" t="s">
        <v>144</v>
      </c>
      <c r="I411" t="s">
        <v>39</v>
      </c>
    </row>
    <row r="412" spans="1:9" x14ac:dyDescent="0.25">
      <c r="A412" s="11">
        <v>411</v>
      </c>
      <c r="B412" t="s">
        <v>143</v>
      </c>
      <c r="C412" t="s">
        <v>144</v>
      </c>
      <c r="I412" t="s">
        <v>39</v>
      </c>
    </row>
    <row r="413" spans="1:9" x14ac:dyDescent="0.25">
      <c r="A413" s="11">
        <v>412</v>
      </c>
      <c r="B413" t="s">
        <v>143</v>
      </c>
      <c r="C413" t="s">
        <v>144</v>
      </c>
      <c r="I413" t="s">
        <v>39</v>
      </c>
    </row>
    <row r="414" spans="1:9" x14ac:dyDescent="0.25">
      <c r="A414" s="11">
        <v>413</v>
      </c>
      <c r="B414" t="s">
        <v>143</v>
      </c>
      <c r="C414" t="s">
        <v>144</v>
      </c>
      <c r="I414" t="s">
        <v>39</v>
      </c>
    </row>
    <row r="415" spans="1:9" x14ac:dyDescent="0.25">
      <c r="A415" s="11">
        <v>414</v>
      </c>
      <c r="B415" t="s">
        <v>143</v>
      </c>
      <c r="C415" t="s">
        <v>144</v>
      </c>
      <c r="I415" t="s">
        <v>39</v>
      </c>
    </row>
    <row r="416" spans="1:9" x14ac:dyDescent="0.25">
      <c r="A416" s="11">
        <v>415</v>
      </c>
      <c r="B416" t="s">
        <v>143</v>
      </c>
      <c r="C416" t="s">
        <v>144</v>
      </c>
      <c r="I416" t="s">
        <v>39</v>
      </c>
    </row>
    <row r="417" spans="1:9" x14ac:dyDescent="0.25">
      <c r="A417" s="11">
        <v>416</v>
      </c>
      <c r="B417" t="s">
        <v>143</v>
      </c>
      <c r="C417" t="s">
        <v>144</v>
      </c>
      <c r="I417" t="s">
        <v>39</v>
      </c>
    </row>
    <row r="418" spans="1:9" x14ac:dyDescent="0.25">
      <c r="A418" s="11">
        <v>417</v>
      </c>
      <c r="B418" t="s">
        <v>143</v>
      </c>
      <c r="C418" t="s">
        <v>144</v>
      </c>
      <c r="I418" t="s">
        <v>39</v>
      </c>
    </row>
    <row r="419" spans="1:9" x14ac:dyDescent="0.25">
      <c r="A419" s="11">
        <v>418</v>
      </c>
      <c r="B419" t="s">
        <v>143</v>
      </c>
      <c r="C419" t="s">
        <v>144</v>
      </c>
      <c r="I419" t="s">
        <v>39</v>
      </c>
    </row>
    <row r="420" spans="1:9" x14ac:dyDescent="0.25">
      <c r="A420" s="11">
        <v>419</v>
      </c>
      <c r="B420" t="s">
        <v>143</v>
      </c>
      <c r="C420" t="s">
        <v>144</v>
      </c>
      <c r="I420" t="s">
        <v>39</v>
      </c>
    </row>
    <row r="421" spans="1:9" x14ac:dyDescent="0.25">
      <c r="A421" s="11">
        <v>420</v>
      </c>
      <c r="B421" t="s">
        <v>143</v>
      </c>
      <c r="C421" t="s">
        <v>144</v>
      </c>
      <c r="I421" t="s">
        <v>39</v>
      </c>
    </row>
    <row r="422" spans="1:9" x14ac:dyDescent="0.25">
      <c r="A422" s="11">
        <v>421</v>
      </c>
      <c r="B422" t="s">
        <v>143</v>
      </c>
      <c r="C422" t="s">
        <v>144</v>
      </c>
      <c r="I422" t="s">
        <v>39</v>
      </c>
    </row>
    <row r="423" spans="1:9" x14ac:dyDescent="0.25">
      <c r="A423" s="11">
        <v>422</v>
      </c>
      <c r="B423" t="s">
        <v>143</v>
      </c>
      <c r="C423" t="s">
        <v>144</v>
      </c>
      <c r="I423" t="s">
        <v>39</v>
      </c>
    </row>
    <row r="424" spans="1:9" x14ac:dyDescent="0.25">
      <c r="A424" s="11">
        <v>423</v>
      </c>
      <c r="B424" t="s">
        <v>143</v>
      </c>
      <c r="C424" t="s">
        <v>144</v>
      </c>
      <c r="I424" t="s">
        <v>39</v>
      </c>
    </row>
    <row r="425" spans="1:9" x14ac:dyDescent="0.25">
      <c r="A425" s="11">
        <v>424</v>
      </c>
      <c r="B425" t="s">
        <v>143</v>
      </c>
      <c r="C425" t="s">
        <v>144</v>
      </c>
      <c r="I425" t="s">
        <v>39</v>
      </c>
    </row>
    <row r="426" spans="1:9" x14ac:dyDescent="0.25">
      <c r="A426" s="11">
        <v>425</v>
      </c>
      <c r="B426" t="s">
        <v>143</v>
      </c>
      <c r="C426" t="s">
        <v>144</v>
      </c>
      <c r="I426" t="s">
        <v>39</v>
      </c>
    </row>
    <row r="427" spans="1:9" x14ac:dyDescent="0.25">
      <c r="A427" s="11">
        <v>426</v>
      </c>
      <c r="B427" t="s">
        <v>143</v>
      </c>
      <c r="C427" t="s">
        <v>144</v>
      </c>
      <c r="I427" t="s">
        <v>39</v>
      </c>
    </row>
    <row r="428" spans="1:9" x14ac:dyDescent="0.25">
      <c r="A428" s="11">
        <v>427</v>
      </c>
      <c r="B428" t="s">
        <v>143</v>
      </c>
      <c r="C428" t="s">
        <v>144</v>
      </c>
      <c r="I428" t="s">
        <v>39</v>
      </c>
    </row>
    <row r="429" spans="1:9" x14ac:dyDescent="0.25">
      <c r="A429" s="11">
        <v>428</v>
      </c>
      <c r="B429" t="s">
        <v>143</v>
      </c>
      <c r="C429" t="s">
        <v>144</v>
      </c>
      <c r="I429" t="s">
        <v>39</v>
      </c>
    </row>
    <row r="430" spans="1:9" x14ac:dyDescent="0.25">
      <c r="A430" s="11">
        <v>429</v>
      </c>
      <c r="B430" t="s">
        <v>143</v>
      </c>
      <c r="C430" t="s">
        <v>144</v>
      </c>
      <c r="I430" t="s">
        <v>39</v>
      </c>
    </row>
    <row r="431" spans="1:9" x14ac:dyDescent="0.25">
      <c r="A431" s="11">
        <v>430</v>
      </c>
      <c r="B431" t="s">
        <v>143</v>
      </c>
      <c r="C431" t="s">
        <v>144</v>
      </c>
      <c r="I431" t="s">
        <v>39</v>
      </c>
    </row>
    <row r="432" spans="1:9" x14ac:dyDescent="0.25">
      <c r="A432" s="11">
        <v>431</v>
      </c>
      <c r="B432" t="s">
        <v>143</v>
      </c>
      <c r="C432" t="s">
        <v>144</v>
      </c>
      <c r="I432" t="s">
        <v>39</v>
      </c>
    </row>
    <row r="433" spans="1:9" x14ac:dyDescent="0.25">
      <c r="A433" s="11">
        <v>432</v>
      </c>
      <c r="B433" t="s">
        <v>143</v>
      </c>
      <c r="C433" t="s">
        <v>144</v>
      </c>
      <c r="I433" t="s">
        <v>39</v>
      </c>
    </row>
    <row r="434" spans="1:9" x14ac:dyDescent="0.25">
      <c r="A434" s="11">
        <v>433</v>
      </c>
      <c r="B434" t="s">
        <v>143</v>
      </c>
      <c r="C434" t="s">
        <v>144</v>
      </c>
      <c r="I434" t="s">
        <v>39</v>
      </c>
    </row>
    <row r="435" spans="1:9" x14ac:dyDescent="0.25">
      <c r="A435" s="11">
        <v>434</v>
      </c>
      <c r="B435" t="s">
        <v>143</v>
      </c>
      <c r="C435" t="s">
        <v>144</v>
      </c>
      <c r="I435" t="s">
        <v>39</v>
      </c>
    </row>
    <row r="436" spans="1:9" x14ac:dyDescent="0.25">
      <c r="A436" s="11">
        <v>435</v>
      </c>
      <c r="B436" t="s">
        <v>143</v>
      </c>
      <c r="C436" t="s">
        <v>144</v>
      </c>
      <c r="I436" t="s">
        <v>39</v>
      </c>
    </row>
    <row r="437" spans="1:9" x14ac:dyDescent="0.25">
      <c r="A437" s="11">
        <v>436</v>
      </c>
      <c r="B437" t="s">
        <v>143</v>
      </c>
      <c r="C437" t="s">
        <v>144</v>
      </c>
      <c r="I437" t="s">
        <v>39</v>
      </c>
    </row>
    <row r="438" spans="1:9" x14ac:dyDescent="0.25">
      <c r="A438" s="11">
        <v>437</v>
      </c>
      <c r="B438" t="s">
        <v>143</v>
      </c>
      <c r="C438" t="s">
        <v>144</v>
      </c>
      <c r="I438" t="s">
        <v>39</v>
      </c>
    </row>
    <row r="439" spans="1:9" x14ac:dyDescent="0.25">
      <c r="A439" s="11">
        <v>438</v>
      </c>
      <c r="B439" t="s">
        <v>143</v>
      </c>
      <c r="C439" t="s">
        <v>144</v>
      </c>
      <c r="I439" t="s">
        <v>39</v>
      </c>
    </row>
    <row r="440" spans="1:9" x14ac:dyDescent="0.25">
      <c r="A440" s="11">
        <v>439</v>
      </c>
      <c r="B440" t="s">
        <v>143</v>
      </c>
      <c r="C440" t="s">
        <v>144</v>
      </c>
      <c r="I440" t="s">
        <v>39</v>
      </c>
    </row>
    <row r="441" spans="1:9" x14ac:dyDescent="0.25">
      <c r="A441" s="11">
        <v>440</v>
      </c>
      <c r="B441" t="s">
        <v>143</v>
      </c>
      <c r="C441" t="s">
        <v>144</v>
      </c>
      <c r="I441" t="s">
        <v>39</v>
      </c>
    </row>
    <row r="442" spans="1:9" x14ac:dyDescent="0.25">
      <c r="A442" s="11">
        <v>441</v>
      </c>
      <c r="B442" t="s">
        <v>143</v>
      </c>
      <c r="C442" t="s">
        <v>144</v>
      </c>
      <c r="I442" t="s">
        <v>39</v>
      </c>
    </row>
    <row r="443" spans="1:9" x14ac:dyDescent="0.25">
      <c r="A443" s="11">
        <v>442</v>
      </c>
      <c r="B443" t="s">
        <v>143</v>
      </c>
      <c r="C443" t="s">
        <v>144</v>
      </c>
      <c r="I443" t="s">
        <v>39</v>
      </c>
    </row>
    <row r="444" spans="1:9" x14ac:dyDescent="0.25">
      <c r="A444" s="11">
        <v>443</v>
      </c>
      <c r="B444" t="s">
        <v>143</v>
      </c>
      <c r="C444" t="s">
        <v>144</v>
      </c>
      <c r="I444" t="s">
        <v>39</v>
      </c>
    </row>
    <row r="445" spans="1:9" x14ac:dyDescent="0.25">
      <c r="A445" s="11">
        <v>444</v>
      </c>
      <c r="B445" t="s">
        <v>143</v>
      </c>
      <c r="C445" t="s">
        <v>144</v>
      </c>
      <c r="I445" t="s">
        <v>39</v>
      </c>
    </row>
    <row r="446" spans="1:9" x14ac:dyDescent="0.25">
      <c r="A446" s="11">
        <v>445</v>
      </c>
      <c r="B446" t="s">
        <v>143</v>
      </c>
      <c r="C446" t="s">
        <v>144</v>
      </c>
      <c r="I446" t="s">
        <v>39</v>
      </c>
    </row>
    <row r="447" spans="1:9" x14ac:dyDescent="0.25">
      <c r="A447" s="11">
        <v>446</v>
      </c>
      <c r="B447" t="s">
        <v>143</v>
      </c>
      <c r="C447" t="s">
        <v>144</v>
      </c>
      <c r="I447" t="s">
        <v>39</v>
      </c>
    </row>
    <row r="448" spans="1:9" x14ac:dyDescent="0.25">
      <c r="A448" s="11">
        <v>447</v>
      </c>
      <c r="B448" t="s">
        <v>143</v>
      </c>
      <c r="C448" t="s">
        <v>144</v>
      </c>
      <c r="I448" t="s">
        <v>39</v>
      </c>
    </row>
    <row r="449" spans="1:9" x14ac:dyDescent="0.25">
      <c r="A449" s="11">
        <v>448</v>
      </c>
      <c r="B449" t="s">
        <v>143</v>
      </c>
      <c r="C449" t="s">
        <v>144</v>
      </c>
      <c r="I449" t="s">
        <v>39</v>
      </c>
    </row>
    <row r="450" spans="1:9" x14ac:dyDescent="0.25">
      <c r="A450" s="11">
        <v>449</v>
      </c>
      <c r="B450" t="s">
        <v>143</v>
      </c>
      <c r="C450" t="s">
        <v>144</v>
      </c>
      <c r="I450" t="s">
        <v>39</v>
      </c>
    </row>
    <row r="451" spans="1:9" x14ac:dyDescent="0.25">
      <c r="A451" s="11">
        <v>450</v>
      </c>
      <c r="B451" t="s">
        <v>143</v>
      </c>
      <c r="C451" t="s">
        <v>144</v>
      </c>
      <c r="I451" t="s">
        <v>39</v>
      </c>
    </row>
    <row r="452" spans="1:9" x14ac:dyDescent="0.25">
      <c r="A452" s="11">
        <v>451</v>
      </c>
      <c r="B452" t="s">
        <v>143</v>
      </c>
      <c r="C452" t="s">
        <v>144</v>
      </c>
      <c r="I452" t="s">
        <v>39</v>
      </c>
    </row>
    <row r="453" spans="1:9" x14ac:dyDescent="0.25">
      <c r="A453" s="11">
        <v>452</v>
      </c>
      <c r="B453" t="s">
        <v>143</v>
      </c>
      <c r="C453" t="s">
        <v>144</v>
      </c>
      <c r="I453" t="s">
        <v>39</v>
      </c>
    </row>
    <row r="454" spans="1:9" x14ac:dyDescent="0.25">
      <c r="A454" s="11">
        <v>453</v>
      </c>
      <c r="B454" t="s">
        <v>143</v>
      </c>
      <c r="C454" t="s">
        <v>144</v>
      </c>
      <c r="I454" t="s">
        <v>39</v>
      </c>
    </row>
    <row r="455" spans="1:9" x14ac:dyDescent="0.25">
      <c r="A455" s="11">
        <v>454</v>
      </c>
      <c r="B455" t="s">
        <v>143</v>
      </c>
      <c r="C455" t="s">
        <v>144</v>
      </c>
      <c r="I455" t="s">
        <v>39</v>
      </c>
    </row>
    <row r="456" spans="1:9" x14ac:dyDescent="0.25">
      <c r="A456" s="11">
        <v>455</v>
      </c>
      <c r="B456" t="s">
        <v>143</v>
      </c>
      <c r="C456" t="s">
        <v>144</v>
      </c>
      <c r="I456" t="s">
        <v>39</v>
      </c>
    </row>
    <row r="457" spans="1:9" x14ac:dyDescent="0.25">
      <c r="A457" s="11">
        <v>456</v>
      </c>
      <c r="B457" t="s">
        <v>143</v>
      </c>
      <c r="C457" t="s">
        <v>144</v>
      </c>
      <c r="I457" t="s">
        <v>39</v>
      </c>
    </row>
    <row r="458" spans="1:9" x14ac:dyDescent="0.25">
      <c r="A458" s="11">
        <v>457</v>
      </c>
      <c r="B458" t="s">
        <v>143</v>
      </c>
      <c r="C458" t="s">
        <v>144</v>
      </c>
      <c r="I458" t="s">
        <v>39</v>
      </c>
    </row>
    <row r="459" spans="1:9" x14ac:dyDescent="0.25">
      <c r="A459" s="11">
        <v>458</v>
      </c>
      <c r="B459" t="s">
        <v>143</v>
      </c>
      <c r="C459" t="s">
        <v>144</v>
      </c>
      <c r="I459" t="s">
        <v>39</v>
      </c>
    </row>
    <row r="460" spans="1:9" x14ac:dyDescent="0.25">
      <c r="A460" s="11">
        <v>459</v>
      </c>
      <c r="B460" t="s">
        <v>143</v>
      </c>
      <c r="C460" t="s">
        <v>144</v>
      </c>
      <c r="I460" t="s">
        <v>39</v>
      </c>
    </row>
    <row r="461" spans="1:9" x14ac:dyDescent="0.25">
      <c r="A461" s="11">
        <v>460</v>
      </c>
      <c r="B461" t="s">
        <v>143</v>
      </c>
      <c r="C461" t="s">
        <v>144</v>
      </c>
      <c r="I461" t="s">
        <v>39</v>
      </c>
    </row>
    <row r="462" spans="1:9" x14ac:dyDescent="0.25">
      <c r="A462" s="11">
        <v>461</v>
      </c>
      <c r="B462" t="s">
        <v>143</v>
      </c>
      <c r="C462" t="s">
        <v>144</v>
      </c>
      <c r="I462" t="s">
        <v>39</v>
      </c>
    </row>
    <row r="463" spans="1:9" x14ac:dyDescent="0.25">
      <c r="A463" s="11">
        <v>462</v>
      </c>
      <c r="B463" t="s">
        <v>143</v>
      </c>
      <c r="C463" t="s">
        <v>144</v>
      </c>
      <c r="I463" t="s">
        <v>39</v>
      </c>
    </row>
    <row r="464" spans="1:9" x14ac:dyDescent="0.25">
      <c r="A464" s="11">
        <v>463</v>
      </c>
      <c r="B464" t="s">
        <v>143</v>
      </c>
      <c r="C464" t="s">
        <v>144</v>
      </c>
      <c r="I464" t="s">
        <v>39</v>
      </c>
    </row>
    <row r="465" spans="1:9" x14ac:dyDescent="0.25">
      <c r="A465" s="11">
        <v>464</v>
      </c>
      <c r="B465" t="s">
        <v>143</v>
      </c>
      <c r="C465" t="s">
        <v>144</v>
      </c>
      <c r="I465" t="s">
        <v>39</v>
      </c>
    </row>
    <row r="466" spans="1:9" x14ac:dyDescent="0.25">
      <c r="A466" s="11">
        <v>465</v>
      </c>
      <c r="B466" t="s">
        <v>143</v>
      </c>
      <c r="C466" t="s">
        <v>144</v>
      </c>
      <c r="I466" t="s">
        <v>39</v>
      </c>
    </row>
    <row r="467" spans="1:9" x14ac:dyDescent="0.25">
      <c r="A467" s="11">
        <v>466</v>
      </c>
      <c r="B467" t="s">
        <v>143</v>
      </c>
      <c r="C467" t="s">
        <v>144</v>
      </c>
      <c r="I467" t="s">
        <v>39</v>
      </c>
    </row>
    <row r="468" spans="1:9" x14ac:dyDescent="0.25">
      <c r="A468" s="11">
        <v>467</v>
      </c>
      <c r="B468" t="s">
        <v>143</v>
      </c>
      <c r="C468" t="s">
        <v>144</v>
      </c>
      <c r="I468" t="s">
        <v>39</v>
      </c>
    </row>
    <row r="469" spans="1:9" x14ac:dyDescent="0.25">
      <c r="A469" s="11">
        <v>468</v>
      </c>
      <c r="B469" t="s">
        <v>143</v>
      </c>
      <c r="C469" t="s">
        <v>144</v>
      </c>
      <c r="I469" t="s">
        <v>39</v>
      </c>
    </row>
    <row r="470" spans="1:9" x14ac:dyDescent="0.25">
      <c r="A470" s="11">
        <v>469</v>
      </c>
      <c r="B470" t="s">
        <v>143</v>
      </c>
      <c r="C470" t="s">
        <v>144</v>
      </c>
      <c r="I470" t="s">
        <v>39</v>
      </c>
    </row>
    <row r="471" spans="1:9" x14ac:dyDescent="0.25">
      <c r="A471" s="11">
        <v>470</v>
      </c>
      <c r="B471" t="s">
        <v>143</v>
      </c>
      <c r="C471" t="s">
        <v>144</v>
      </c>
      <c r="I471" t="s">
        <v>39</v>
      </c>
    </row>
    <row r="472" spans="1:9" x14ac:dyDescent="0.25">
      <c r="A472" s="11">
        <v>471</v>
      </c>
      <c r="B472" t="s">
        <v>143</v>
      </c>
      <c r="C472" t="s">
        <v>144</v>
      </c>
      <c r="I472" t="s">
        <v>39</v>
      </c>
    </row>
    <row r="473" spans="1:9" x14ac:dyDescent="0.25">
      <c r="A473" s="11">
        <v>472</v>
      </c>
      <c r="B473" t="s">
        <v>143</v>
      </c>
      <c r="C473" t="s">
        <v>144</v>
      </c>
      <c r="I473" t="s">
        <v>39</v>
      </c>
    </row>
    <row r="474" spans="1:9" x14ac:dyDescent="0.25">
      <c r="A474" s="11">
        <v>473</v>
      </c>
      <c r="B474" t="s">
        <v>143</v>
      </c>
      <c r="C474" t="s">
        <v>144</v>
      </c>
      <c r="I474" t="s">
        <v>39</v>
      </c>
    </row>
    <row r="475" spans="1:9" x14ac:dyDescent="0.25">
      <c r="A475" s="11">
        <v>474</v>
      </c>
      <c r="B475" t="s">
        <v>143</v>
      </c>
      <c r="C475" t="s">
        <v>144</v>
      </c>
      <c r="I475" t="s">
        <v>39</v>
      </c>
    </row>
    <row r="476" spans="1:9" x14ac:dyDescent="0.25">
      <c r="A476" s="11">
        <v>475</v>
      </c>
      <c r="B476" t="s">
        <v>143</v>
      </c>
      <c r="C476" t="s">
        <v>144</v>
      </c>
      <c r="I476" t="s">
        <v>39</v>
      </c>
    </row>
    <row r="477" spans="1:9" x14ac:dyDescent="0.25">
      <c r="A477" s="11">
        <v>476</v>
      </c>
      <c r="B477" t="s">
        <v>143</v>
      </c>
      <c r="C477" t="s">
        <v>144</v>
      </c>
      <c r="I477" t="s">
        <v>39</v>
      </c>
    </row>
    <row r="478" spans="1:9" x14ac:dyDescent="0.25">
      <c r="A478" s="11">
        <v>477</v>
      </c>
      <c r="B478" t="s">
        <v>143</v>
      </c>
      <c r="C478" t="s">
        <v>144</v>
      </c>
      <c r="I478" t="s">
        <v>39</v>
      </c>
    </row>
    <row r="479" spans="1:9" x14ac:dyDescent="0.25">
      <c r="A479" s="11">
        <v>478</v>
      </c>
      <c r="B479" t="s">
        <v>143</v>
      </c>
      <c r="C479" t="s">
        <v>144</v>
      </c>
      <c r="I479" t="s">
        <v>39</v>
      </c>
    </row>
    <row r="480" spans="1:9" x14ac:dyDescent="0.25">
      <c r="A480" s="11">
        <v>479</v>
      </c>
      <c r="B480" t="s">
        <v>143</v>
      </c>
      <c r="C480" t="s">
        <v>144</v>
      </c>
      <c r="I480" t="s">
        <v>39</v>
      </c>
    </row>
    <row r="481" spans="1:9" x14ac:dyDescent="0.25">
      <c r="A481" s="11">
        <v>480</v>
      </c>
      <c r="B481" t="s">
        <v>143</v>
      </c>
      <c r="C481" t="s">
        <v>144</v>
      </c>
      <c r="I481" t="s">
        <v>39</v>
      </c>
    </row>
    <row r="482" spans="1:9" x14ac:dyDescent="0.25">
      <c r="A482" s="11">
        <v>481</v>
      </c>
      <c r="B482" t="s">
        <v>143</v>
      </c>
      <c r="C482" t="s">
        <v>144</v>
      </c>
      <c r="I482" t="s">
        <v>39</v>
      </c>
    </row>
    <row r="483" spans="1:9" x14ac:dyDescent="0.25">
      <c r="A483" s="11">
        <v>482</v>
      </c>
      <c r="B483" t="s">
        <v>143</v>
      </c>
      <c r="C483" t="s">
        <v>144</v>
      </c>
      <c r="I483" t="s">
        <v>39</v>
      </c>
    </row>
    <row r="484" spans="1:9" x14ac:dyDescent="0.25">
      <c r="A484" s="11">
        <v>483</v>
      </c>
      <c r="B484" t="s">
        <v>143</v>
      </c>
      <c r="C484" t="s">
        <v>144</v>
      </c>
      <c r="I484" t="s">
        <v>39</v>
      </c>
    </row>
    <row r="485" spans="1:9" x14ac:dyDescent="0.25">
      <c r="A485" s="11">
        <v>484</v>
      </c>
      <c r="B485" t="s">
        <v>143</v>
      </c>
      <c r="C485" t="s">
        <v>144</v>
      </c>
      <c r="I485" t="s">
        <v>39</v>
      </c>
    </row>
    <row r="486" spans="1:9" x14ac:dyDescent="0.25">
      <c r="A486" s="11">
        <v>485</v>
      </c>
      <c r="B486" t="s">
        <v>143</v>
      </c>
      <c r="C486" t="s">
        <v>144</v>
      </c>
      <c r="I486" t="s">
        <v>39</v>
      </c>
    </row>
    <row r="487" spans="1:9" x14ac:dyDescent="0.25">
      <c r="A487" s="11">
        <v>486</v>
      </c>
      <c r="B487" t="s">
        <v>143</v>
      </c>
      <c r="C487" t="s">
        <v>144</v>
      </c>
      <c r="I487" t="s">
        <v>39</v>
      </c>
    </row>
    <row r="488" spans="1:9" x14ac:dyDescent="0.25">
      <c r="A488" s="11">
        <v>487</v>
      </c>
      <c r="B488" t="s">
        <v>143</v>
      </c>
      <c r="C488" t="s">
        <v>144</v>
      </c>
      <c r="I488" t="s">
        <v>39</v>
      </c>
    </row>
    <row r="489" spans="1:9" x14ac:dyDescent="0.25">
      <c r="A489" s="11">
        <v>488</v>
      </c>
      <c r="B489" t="s">
        <v>143</v>
      </c>
      <c r="C489" t="s">
        <v>144</v>
      </c>
      <c r="I489" t="s">
        <v>39</v>
      </c>
    </row>
    <row r="490" spans="1:9" x14ac:dyDescent="0.25">
      <c r="A490" s="11">
        <v>489</v>
      </c>
      <c r="B490" t="s">
        <v>143</v>
      </c>
      <c r="C490" t="s">
        <v>144</v>
      </c>
      <c r="I490" t="s">
        <v>39</v>
      </c>
    </row>
    <row r="491" spans="1:9" x14ac:dyDescent="0.25">
      <c r="A491" s="11">
        <v>490</v>
      </c>
      <c r="B491" t="s">
        <v>143</v>
      </c>
      <c r="C491" t="s">
        <v>144</v>
      </c>
      <c r="I491" t="s">
        <v>39</v>
      </c>
    </row>
    <row r="492" spans="1:9" x14ac:dyDescent="0.25">
      <c r="A492" s="11">
        <v>491</v>
      </c>
      <c r="B492" t="s">
        <v>143</v>
      </c>
      <c r="C492" t="s">
        <v>144</v>
      </c>
      <c r="I492" t="s">
        <v>39</v>
      </c>
    </row>
    <row r="493" spans="1:9" x14ac:dyDescent="0.25">
      <c r="A493" s="11">
        <v>492</v>
      </c>
      <c r="B493" t="s">
        <v>143</v>
      </c>
      <c r="C493" t="s">
        <v>144</v>
      </c>
      <c r="I493" t="s">
        <v>39</v>
      </c>
    </row>
    <row r="494" spans="1:9" x14ac:dyDescent="0.25">
      <c r="A494" s="11">
        <v>493</v>
      </c>
      <c r="B494" t="s">
        <v>143</v>
      </c>
      <c r="C494" t="s">
        <v>144</v>
      </c>
      <c r="I494" t="s">
        <v>39</v>
      </c>
    </row>
    <row r="495" spans="1:9" x14ac:dyDescent="0.25">
      <c r="A495" s="11">
        <v>494</v>
      </c>
      <c r="B495" t="s">
        <v>143</v>
      </c>
      <c r="C495" t="s">
        <v>144</v>
      </c>
      <c r="I495" t="s">
        <v>39</v>
      </c>
    </row>
    <row r="496" spans="1:9" x14ac:dyDescent="0.25">
      <c r="A496" s="11">
        <v>495</v>
      </c>
      <c r="B496" t="s">
        <v>143</v>
      </c>
      <c r="C496" t="s">
        <v>144</v>
      </c>
      <c r="I496" t="s">
        <v>39</v>
      </c>
    </row>
    <row r="497" spans="1:9" x14ac:dyDescent="0.25">
      <c r="A497" s="11">
        <v>496</v>
      </c>
      <c r="B497" t="s">
        <v>143</v>
      </c>
      <c r="C497" t="s">
        <v>144</v>
      </c>
      <c r="I497" t="s">
        <v>39</v>
      </c>
    </row>
    <row r="498" spans="1:9" x14ac:dyDescent="0.25">
      <c r="A498" s="11">
        <v>497</v>
      </c>
      <c r="B498" t="s">
        <v>143</v>
      </c>
      <c r="C498" t="s">
        <v>144</v>
      </c>
      <c r="I498" t="s">
        <v>39</v>
      </c>
    </row>
    <row r="499" spans="1:9" x14ac:dyDescent="0.25">
      <c r="A499" s="11">
        <v>498</v>
      </c>
      <c r="B499" t="s">
        <v>143</v>
      </c>
      <c r="C499" t="s">
        <v>144</v>
      </c>
      <c r="I499" t="s">
        <v>39</v>
      </c>
    </row>
    <row r="500" spans="1:9" x14ac:dyDescent="0.25">
      <c r="A500" s="11">
        <v>499</v>
      </c>
      <c r="B500" t="s">
        <v>143</v>
      </c>
      <c r="C500" t="s">
        <v>144</v>
      </c>
      <c r="I500" t="s">
        <v>39</v>
      </c>
    </row>
    <row r="501" spans="1:9" x14ac:dyDescent="0.25">
      <c r="A501" s="11">
        <v>500</v>
      </c>
      <c r="B501" t="s">
        <v>143</v>
      </c>
      <c r="C501" t="s">
        <v>144</v>
      </c>
      <c r="I501" t="s">
        <v>39</v>
      </c>
    </row>
    <row r="502" spans="1:9" x14ac:dyDescent="0.25">
      <c r="A502" s="11">
        <v>501</v>
      </c>
      <c r="B502" t="s">
        <v>143</v>
      </c>
      <c r="C502" t="s">
        <v>144</v>
      </c>
      <c r="I502" t="s">
        <v>39</v>
      </c>
    </row>
    <row r="503" spans="1:9" x14ac:dyDescent="0.25">
      <c r="A503" s="11">
        <v>502</v>
      </c>
      <c r="B503" t="s">
        <v>143</v>
      </c>
      <c r="C503" t="s">
        <v>144</v>
      </c>
      <c r="I503" t="s">
        <v>39</v>
      </c>
    </row>
    <row r="504" spans="1:9" x14ac:dyDescent="0.25">
      <c r="A504" s="11">
        <v>503</v>
      </c>
      <c r="B504" t="s">
        <v>143</v>
      </c>
      <c r="C504" t="s">
        <v>144</v>
      </c>
      <c r="I504" t="s">
        <v>39</v>
      </c>
    </row>
    <row r="505" spans="1:9" x14ac:dyDescent="0.25">
      <c r="A505" s="11">
        <v>504</v>
      </c>
      <c r="B505" t="s">
        <v>143</v>
      </c>
      <c r="C505" t="s">
        <v>144</v>
      </c>
      <c r="I505" t="s">
        <v>39</v>
      </c>
    </row>
    <row r="506" spans="1:9" x14ac:dyDescent="0.25">
      <c r="A506" s="11">
        <v>505</v>
      </c>
      <c r="B506" t="s">
        <v>143</v>
      </c>
      <c r="C506" t="s">
        <v>144</v>
      </c>
      <c r="I506" t="s">
        <v>39</v>
      </c>
    </row>
    <row r="507" spans="1:9" x14ac:dyDescent="0.25">
      <c r="A507" s="11">
        <v>506</v>
      </c>
      <c r="B507" t="s">
        <v>143</v>
      </c>
      <c r="C507" t="s">
        <v>144</v>
      </c>
      <c r="I507" t="s">
        <v>39</v>
      </c>
    </row>
    <row r="508" spans="1:9" x14ac:dyDescent="0.25">
      <c r="A508" s="11">
        <v>507</v>
      </c>
      <c r="B508" t="s">
        <v>143</v>
      </c>
      <c r="C508" t="s">
        <v>144</v>
      </c>
      <c r="I508" t="s">
        <v>39</v>
      </c>
    </row>
    <row r="509" spans="1:9" x14ac:dyDescent="0.25">
      <c r="A509" s="11">
        <v>508</v>
      </c>
      <c r="B509" t="s">
        <v>143</v>
      </c>
      <c r="C509" t="s">
        <v>144</v>
      </c>
      <c r="I509" t="s">
        <v>39</v>
      </c>
    </row>
    <row r="510" spans="1:9" x14ac:dyDescent="0.25">
      <c r="A510" s="11">
        <v>509</v>
      </c>
      <c r="B510" t="s">
        <v>143</v>
      </c>
      <c r="C510" t="s">
        <v>144</v>
      </c>
      <c r="I510" t="s">
        <v>39</v>
      </c>
    </row>
    <row r="511" spans="1:9" x14ac:dyDescent="0.25">
      <c r="A511" s="11">
        <v>510</v>
      </c>
      <c r="B511" t="s">
        <v>143</v>
      </c>
      <c r="C511" t="s">
        <v>144</v>
      </c>
      <c r="I511" t="s">
        <v>39</v>
      </c>
    </row>
    <row r="512" spans="1:9" x14ac:dyDescent="0.25">
      <c r="A512" s="11">
        <v>511</v>
      </c>
      <c r="B512" t="s">
        <v>143</v>
      </c>
      <c r="C512" t="s">
        <v>144</v>
      </c>
      <c r="I512" t="s">
        <v>39</v>
      </c>
    </row>
    <row r="513" spans="1:9" x14ac:dyDescent="0.25">
      <c r="A513" s="11">
        <v>512</v>
      </c>
      <c r="B513" t="s">
        <v>143</v>
      </c>
      <c r="C513" t="s">
        <v>144</v>
      </c>
      <c r="I513" t="s">
        <v>39</v>
      </c>
    </row>
    <row r="514" spans="1:9" x14ac:dyDescent="0.25">
      <c r="A514" s="11">
        <v>513</v>
      </c>
      <c r="B514" t="s">
        <v>143</v>
      </c>
      <c r="C514" t="s">
        <v>144</v>
      </c>
      <c r="I514" t="s">
        <v>39</v>
      </c>
    </row>
    <row r="515" spans="1:9" x14ac:dyDescent="0.25">
      <c r="A515" s="11">
        <v>514</v>
      </c>
      <c r="B515" t="s">
        <v>143</v>
      </c>
      <c r="C515" t="s">
        <v>144</v>
      </c>
      <c r="I515" t="s">
        <v>39</v>
      </c>
    </row>
    <row r="516" spans="1:9" x14ac:dyDescent="0.25">
      <c r="A516" s="11">
        <v>515</v>
      </c>
      <c r="B516" t="s">
        <v>143</v>
      </c>
      <c r="C516" t="s">
        <v>144</v>
      </c>
      <c r="I516" t="s">
        <v>39</v>
      </c>
    </row>
    <row r="517" spans="1:9" x14ac:dyDescent="0.25">
      <c r="A517" s="11">
        <v>516</v>
      </c>
      <c r="B517" t="s">
        <v>143</v>
      </c>
      <c r="C517" t="s">
        <v>144</v>
      </c>
      <c r="I517" t="s">
        <v>39</v>
      </c>
    </row>
    <row r="518" spans="1:9" x14ac:dyDescent="0.25">
      <c r="A518" s="11">
        <v>517</v>
      </c>
      <c r="B518" t="s">
        <v>143</v>
      </c>
      <c r="C518" t="s">
        <v>144</v>
      </c>
      <c r="I518" t="s">
        <v>39</v>
      </c>
    </row>
    <row r="519" spans="1:9" x14ac:dyDescent="0.25">
      <c r="A519" s="11">
        <v>518</v>
      </c>
      <c r="B519" t="s">
        <v>143</v>
      </c>
      <c r="C519" t="s">
        <v>144</v>
      </c>
      <c r="I519" t="s">
        <v>39</v>
      </c>
    </row>
    <row r="520" spans="1:9" x14ac:dyDescent="0.25">
      <c r="A520" s="11">
        <v>519</v>
      </c>
      <c r="B520" t="s">
        <v>143</v>
      </c>
      <c r="C520" t="s">
        <v>144</v>
      </c>
      <c r="I520" t="s">
        <v>39</v>
      </c>
    </row>
    <row r="521" spans="1:9" x14ac:dyDescent="0.25">
      <c r="A521" s="11">
        <v>520</v>
      </c>
      <c r="B521" t="s">
        <v>143</v>
      </c>
      <c r="C521" t="s">
        <v>144</v>
      </c>
      <c r="I521" t="s">
        <v>39</v>
      </c>
    </row>
    <row r="522" spans="1:9" x14ac:dyDescent="0.25">
      <c r="A522" s="11">
        <v>521</v>
      </c>
      <c r="B522" t="s">
        <v>143</v>
      </c>
      <c r="C522" t="s">
        <v>144</v>
      </c>
      <c r="I522" t="s">
        <v>39</v>
      </c>
    </row>
    <row r="523" spans="1:9" x14ac:dyDescent="0.25">
      <c r="A523" s="11">
        <v>522</v>
      </c>
      <c r="B523" t="s">
        <v>143</v>
      </c>
      <c r="C523" t="s">
        <v>144</v>
      </c>
      <c r="I523" t="s">
        <v>39</v>
      </c>
    </row>
    <row r="524" spans="1:9" x14ac:dyDescent="0.25">
      <c r="A524" s="11">
        <v>523</v>
      </c>
      <c r="B524" t="s">
        <v>143</v>
      </c>
      <c r="C524" t="s">
        <v>144</v>
      </c>
      <c r="I524" t="s">
        <v>39</v>
      </c>
    </row>
    <row r="525" spans="1:9" x14ac:dyDescent="0.25">
      <c r="A525" s="11">
        <v>524</v>
      </c>
      <c r="B525" t="s">
        <v>143</v>
      </c>
      <c r="C525" t="s">
        <v>144</v>
      </c>
      <c r="I525" t="s">
        <v>39</v>
      </c>
    </row>
    <row r="526" spans="1:9" x14ac:dyDescent="0.25">
      <c r="A526" s="11">
        <v>525</v>
      </c>
      <c r="B526" t="s">
        <v>143</v>
      </c>
      <c r="C526" t="s">
        <v>144</v>
      </c>
      <c r="I526" t="s">
        <v>39</v>
      </c>
    </row>
    <row r="527" spans="1:9" x14ac:dyDescent="0.25">
      <c r="A527" s="11">
        <v>526</v>
      </c>
      <c r="B527" t="s">
        <v>143</v>
      </c>
      <c r="C527" t="s">
        <v>144</v>
      </c>
      <c r="I527" t="s">
        <v>39</v>
      </c>
    </row>
    <row r="528" spans="1:9" x14ac:dyDescent="0.25">
      <c r="A528" s="11">
        <v>527</v>
      </c>
      <c r="B528" t="s">
        <v>143</v>
      </c>
      <c r="C528" t="s">
        <v>144</v>
      </c>
      <c r="I528" t="s">
        <v>39</v>
      </c>
    </row>
    <row r="529" spans="1:9" x14ac:dyDescent="0.25">
      <c r="A529" s="11">
        <v>528</v>
      </c>
      <c r="B529" t="s">
        <v>143</v>
      </c>
      <c r="C529" t="s">
        <v>144</v>
      </c>
      <c r="I529" t="s">
        <v>39</v>
      </c>
    </row>
    <row r="530" spans="1:9" x14ac:dyDescent="0.25">
      <c r="A530" s="11">
        <v>529</v>
      </c>
      <c r="B530" t="s">
        <v>143</v>
      </c>
      <c r="C530" t="s">
        <v>144</v>
      </c>
      <c r="I530" t="s">
        <v>39</v>
      </c>
    </row>
    <row r="531" spans="1:9" x14ac:dyDescent="0.25">
      <c r="A531" s="11">
        <v>530</v>
      </c>
      <c r="B531" t="s">
        <v>143</v>
      </c>
      <c r="C531" t="s">
        <v>144</v>
      </c>
      <c r="I531" t="s">
        <v>39</v>
      </c>
    </row>
    <row r="532" spans="1:9" x14ac:dyDescent="0.25">
      <c r="A532" s="11">
        <v>531</v>
      </c>
      <c r="B532" t="s">
        <v>143</v>
      </c>
      <c r="C532" t="s">
        <v>144</v>
      </c>
      <c r="I532" t="s">
        <v>39</v>
      </c>
    </row>
    <row r="533" spans="1:9" x14ac:dyDescent="0.25">
      <c r="A533" s="11">
        <v>532</v>
      </c>
      <c r="B533" t="s">
        <v>143</v>
      </c>
      <c r="C533" t="s">
        <v>144</v>
      </c>
      <c r="I533" t="s">
        <v>39</v>
      </c>
    </row>
    <row r="534" spans="1:9" x14ac:dyDescent="0.25">
      <c r="A534" s="11">
        <v>533</v>
      </c>
      <c r="B534" t="s">
        <v>143</v>
      </c>
      <c r="C534" t="s">
        <v>144</v>
      </c>
      <c r="I534" t="s">
        <v>39</v>
      </c>
    </row>
    <row r="535" spans="1:9" x14ac:dyDescent="0.25">
      <c r="A535" s="11">
        <v>534</v>
      </c>
      <c r="B535" t="s">
        <v>143</v>
      </c>
      <c r="C535" t="s">
        <v>144</v>
      </c>
      <c r="I535" t="s">
        <v>39</v>
      </c>
    </row>
    <row r="536" spans="1:9" x14ac:dyDescent="0.25">
      <c r="A536" s="11">
        <v>535</v>
      </c>
      <c r="B536" t="s">
        <v>143</v>
      </c>
      <c r="C536" t="s">
        <v>144</v>
      </c>
      <c r="I536" t="s">
        <v>39</v>
      </c>
    </row>
    <row r="537" spans="1:9" x14ac:dyDescent="0.25">
      <c r="A537" s="11">
        <v>536</v>
      </c>
      <c r="B537" t="s">
        <v>143</v>
      </c>
      <c r="C537" t="s">
        <v>144</v>
      </c>
      <c r="I537" t="s">
        <v>39</v>
      </c>
    </row>
    <row r="538" spans="1:9" x14ac:dyDescent="0.25">
      <c r="A538" s="11">
        <v>537</v>
      </c>
      <c r="B538" t="s">
        <v>143</v>
      </c>
      <c r="C538" t="s">
        <v>144</v>
      </c>
      <c r="I538" t="s">
        <v>39</v>
      </c>
    </row>
    <row r="539" spans="1:9" x14ac:dyDescent="0.25">
      <c r="A539" s="11">
        <v>538</v>
      </c>
      <c r="B539" t="s">
        <v>143</v>
      </c>
      <c r="C539" t="s">
        <v>144</v>
      </c>
      <c r="I539" t="s">
        <v>39</v>
      </c>
    </row>
    <row r="540" spans="1:9" x14ac:dyDescent="0.25">
      <c r="A540" s="11">
        <v>539</v>
      </c>
      <c r="B540" t="s">
        <v>143</v>
      </c>
      <c r="C540" t="s">
        <v>144</v>
      </c>
      <c r="I540" t="s">
        <v>39</v>
      </c>
    </row>
    <row r="541" spans="1:9" x14ac:dyDescent="0.25">
      <c r="A541" s="11">
        <v>540</v>
      </c>
      <c r="B541" t="s">
        <v>143</v>
      </c>
      <c r="C541" t="s">
        <v>144</v>
      </c>
      <c r="I541" t="s">
        <v>39</v>
      </c>
    </row>
    <row r="542" spans="1:9" x14ac:dyDescent="0.25">
      <c r="A542" s="11">
        <v>541</v>
      </c>
      <c r="B542" t="s">
        <v>143</v>
      </c>
      <c r="C542" t="s">
        <v>144</v>
      </c>
      <c r="I542" t="s">
        <v>39</v>
      </c>
    </row>
    <row r="543" spans="1:9" x14ac:dyDescent="0.25">
      <c r="A543" s="11">
        <v>542</v>
      </c>
      <c r="B543" t="s">
        <v>143</v>
      </c>
      <c r="C543" t="s">
        <v>144</v>
      </c>
      <c r="I543" t="s">
        <v>39</v>
      </c>
    </row>
    <row r="544" spans="1:9" x14ac:dyDescent="0.25">
      <c r="A544" s="11">
        <v>543</v>
      </c>
      <c r="B544" t="s">
        <v>143</v>
      </c>
      <c r="C544" t="s">
        <v>144</v>
      </c>
      <c r="I544" t="s">
        <v>39</v>
      </c>
    </row>
    <row r="545" spans="1:9" x14ac:dyDescent="0.25">
      <c r="A545" s="11">
        <v>544</v>
      </c>
      <c r="B545" t="s">
        <v>143</v>
      </c>
      <c r="C545" t="s">
        <v>144</v>
      </c>
      <c r="I545" t="s">
        <v>39</v>
      </c>
    </row>
    <row r="546" spans="1:9" x14ac:dyDescent="0.25">
      <c r="A546" s="11">
        <v>545</v>
      </c>
      <c r="B546" t="s">
        <v>143</v>
      </c>
      <c r="C546" t="s">
        <v>144</v>
      </c>
      <c r="I546" t="s">
        <v>39</v>
      </c>
    </row>
    <row r="547" spans="1:9" x14ac:dyDescent="0.25">
      <c r="A547" s="11">
        <v>546</v>
      </c>
      <c r="B547" t="s">
        <v>143</v>
      </c>
      <c r="C547" t="s">
        <v>144</v>
      </c>
      <c r="I547" t="s">
        <v>39</v>
      </c>
    </row>
    <row r="548" spans="1:9" x14ac:dyDescent="0.25">
      <c r="A548" s="11">
        <v>547</v>
      </c>
      <c r="B548" t="s">
        <v>143</v>
      </c>
      <c r="C548" t="s">
        <v>144</v>
      </c>
      <c r="I548" t="s">
        <v>39</v>
      </c>
    </row>
    <row r="549" spans="1:9" x14ac:dyDescent="0.25">
      <c r="A549" s="11">
        <v>548</v>
      </c>
      <c r="B549" t="s">
        <v>143</v>
      </c>
      <c r="C549" t="s">
        <v>144</v>
      </c>
      <c r="I549" t="s">
        <v>39</v>
      </c>
    </row>
    <row r="550" spans="1:9" x14ac:dyDescent="0.25">
      <c r="A550" s="11">
        <v>549</v>
      </c>
      <c r="B550" t="s">
        <v>143</v>
      </c>
      <c r="C550" t="s">
        <v>144</v>
      </c>
      <c r="I550" t="s">
        <v>39</v>
      </c>
    </row>
    <row r="551" spans="1:9" x14ac:dyDescent="0.25">
      <c r="A551" s="11">
        <v>550</v>
      </c>
      <c r="B551" t="s">
        <v>143</v>
      </c>
      <c r="C551" t="s">
        <v>144</v>
      </c>
      <c r="I551" t="s">
        <v>39</v>
      </c>
    </row>
    <row r="552" spans="1:9" x14ac:dyDescent="0.25">
      <c r="A552" s="11">
        <v>551</v>
      </c>
      <c r="B552" t="s">
        <v>143</v>
      </c>
      <c r="C552" t="s">
        <v>144</v>
      </c>
      <c r="I552" t="s">
        <v>39</v>
      </c>
    </row>
    <row r="553" spans="1:9" x14ac:dyDescent="0.25">
      <c r="A553" s="11">
        <v>552</v>
      </c>
      <c r="B553" t="s">
        <v>143</v>
      </c>
      <c r="C553" t="s">
        <v>144</v>
      </c>
      <c r="I553" t="s">
        <v>39</v>
      </c>
    </row>
    <row r="554" spans="1:9" x14ac:dyDescent="0.25">
      <c r="A554" s="11">
        <v>553</v>
      </c>
      <c r="B554" t="s">
        <v>143</v>
      </c>
      <c r="C554" t="s">
        <v>144</v>
      </c>
      <c r="I554" t="s">
        <v>39</v>
      </c>
    </row>
    <row r="555" spans="1:9" x14ac:dyDescent="0.25">
      <c r="A555" s="11">
        <v>554</v>
      </c>
      <c r="B555" t="s">
        <v>143</v>
      </c>
      <c r="C555" t="s">
        <v>144</v>
      </c>
      <c r="I555" t="s">
        <v>39</v>
      </c>
    </row>
    <row r="556" spans="1:9" x14ac:dyDescent="0.25">
      <c r="A556" s="11">
        <v>555</v>
      </c>
      <c r="B556" t="s">
        <v>143</v>
      </c>
      <c r="C556" t="s">
        <v>144</v>
      </c>
      <c r="I556" t="s">
        <v>39</v>
      </c>
    </row>
    <row r="557" spans="1:9" x14ac:dyDescent="0.25">
      <c r="A557" s="11">
        <v>556</v>
      </c>
      <c r="B557" t="s">
        <v>143</v>
      </c>
      <c r="C557" t="s">
        <v>144</v>
      </c>
      <c r="I557" t="s">
        <v>39</v>
      </c>
    </row>
    <row r="558" spans="1:9" x14ac:dyDescent="0.25">
      <c r="A558" s="11">
        <v>557</v>
      </c>
      <c r="B558" t="s">
        <v>143</v>
      </c>
      <c r="C558" t="s">
        <v>144</v>
      </c>
      <c r="I558" t="s">
        <v>39</v>
      </c>
    </row>
    <row r="559" spans="1:9" x14ac:dyDescent="0.25">
      <c r="A559" s="11">
        <v>558</v>
      </c>
      <c r="B559" t="s">
        <v>143</v>
      </c>
      <c r="C559" t="s">
        <v>144</v>
      </c>
      <c r="I559" t="s">
        <v>39</v>
      </c>
    </row>
    <row r="560" spans="1:9" x14ac:dyDescent="0.25">
      <c r="A560" s="11">
        <v>559</v>
      </c>
      <c r="B560" t="s">
        <v>143</v>
      </c>
      <c r="C560" t="s">
        <v>144</v>
      </c>
      <c r="I560" t="s">
        <v>39</v>
      </c>
    </row>
    <row r="561" spans="1:9" x14ac:dyDescent="0.25">
      <c r="A561" s="11">
        <v>560</v>
      </c>
      <c r="B561" t="s">
        <v>143</v>
      </c>
      <c r="C561" t="s">
        <v>144</v>
      </c>
      <c r="I561" t="s">
        <v>39</v>
      </c>
    </row>
    <row r="562" spans="1:9" x14ac:dyDescent="0.25">
      <c r="A562" s="11">
        <v>561</v>
      </c>
      <c r="B562" t="s">
        <v>143</v>
      </c>
      <c r="C562" t="s">
        <v>144</v>
      </c>
      <c r="I562" t="s">
        <v>39</v>
      </c>
    </row>
    <row r="563" spans="1:9" x14ac:dyDescent="0.25">
      <c r="A563" s="11">
        <v>562</v>
      </c>
      <c r="B563" t="s">
        <v>143</v>
      </c>
      <c r="C563" t="s">
        <v>144</v>
      </c>
      <c r="I563" t="s">
        <v>39</v>
      </c>
    </row>
    <row r="564" spans="1:9" x14ac:dyDescent="0.25">
      <c r="A564" s="11">
        <v>563</v>
      </c>
      <c r="B564" t="s">
        <v>143</v>
      </c>
      <c r="C564" t="s">
        <v>144</v>
      </c>
      <c r="I564" t="s">
        <v>39</v>
      </c>
    </row>
    <row r="565" spans="1:9" x14ac:dyDescent="0.25">
      <c r="A565" s="11">
        <v>564</v>
      </c>
      <c r="B565" t="s">
        <v>143</v>
      </c>
      <c r="C565" t="s">
        <v>144</v>
      </c>
      <c r="I565" t="s">
        <v>39</v>
      </c>
    </row>
    <row r="566" spans="1:9" x14ac:dyDescent="0.25">
      <c r="A566" s="11">
        <v>565</v>
      </c>
      <c r="B566" t="s">
        <v>143</v>
      </c>
      <c r="C566" t="s">
        <v>144</v>
      </c>
      <c r="I566" t="s">
        <v>39</v>
      </c>
    </row>
    <row r="567" spans="1:9" x14ac:dyDescent="0.25">
      <c r="A567" s="11">
        <v>566</v>
      </c>
      <c r="B567" t="s">
        <v>143</v>
      </c>
      <c r="C567" t="s">
        <v>144</v>
      </c>
      <c r="I567" t="s">
        <v>39</v>
      </c>
    </row>
    <row r="568" spans="1:9" x14ac:dyDescent="0.25">
      <c r="A568" s="11">
        <v>567</v>
      </c>
      <c r="B568" t="s">
        <v>143</v>
      </c>
      <c r="C568" t="s">
        <v>144</v>
      </c>
      <c r="I568" t="s">
        <v>39</v>
      </c>
    </row>
    <row r="569" spans="1:9" x14ac:dyDescent="0.25">
      <c r="A569" s="11">
        <v>568</v>
      </c>
      <c r="B569" t="s">
        <v>143</v>
      </c>
      <c r="C569" t="s">
        <v>144</v>
      </c>
      <c r="I569" t="s">
        <v>39</v>
      </c>
    </row>
    <row r="570" spans="1:9" x14ac:dyDescent="0.25">
      <c r="A570" s="11">
        <v>569</v>
      </c>
      <c r="B570" t="s">
        <v>143</v>
      </c>
      <c r="C570" t="s">
        <v>144</v>
      </c>
      <c r="I570" t="s">
        <v>39</v>
      </c>
    </row>
    <row r="571" spans="1:9" x14ac:dyDescent="0.25">
      <c r="A571" s="11">
        <v>570</v>
      </c>
      <c r="B571" t="s">
        <v>143</v>
      </c>
      <c r="C571" t="s">
        <v>144</v>
      </c>
      <c r="I571" t="s">
        <v>39</v>
      </c>
    </row>
    <row r="572" spans="1:9" x14ac:dyDescent="0.25">
      <c r="A572" s="11">
        <v>571</v>
      </c>
      <c r="B572" t="s">
        <v>143</v>
      </c>
      <c r="C572" t="s">
        <v>144</v>
      </c>
      <c r="I572" t="s">
        <v>39</v>
      </c>
    </row>
    <row r="573" spans="1:9" x14ac:dyDescent="0.25">
      <c r="A573" s="11">
        <v>572</v>
      </c>
      <c r="B573" t="s">
        <v>143</v>
      </c>
      <c r="C573" t="s">
        <v>144</v>
      </c>
      <c r="I573" t="s">
        <v>39</v>
      </c>
    </row>
    <row r="574" spans="1:9" x14ac:dyDescent="0.25">
      <c r="A574" s="11">
        <v>573</v>
      </c>
      <c r="B574" t="s">
        <v>143</v>
      </c>
      <c r="C574" t="s">
        <v>144</v>
      </c>
      <c r="I574" t="s">
        <v>39</v>
      </c>
    </row>
    <row r="575" spans="1:9" x14ac:dyDescent="0.25">
      <c r="A575" s="11">
        <v>574</v>
      </c>
      <c r="B575" t="s">
        <v>143</v>
      </c>
      <c r="C575" t="s">
        <v>144</v>
      </c>
      <c r="I575" t="s">
        <v>39</v>
      </c>
    </row>
    <row r="576" spans="1:9" x14ac:dyDescent="0.25">
      <c r="A576" s="11">
        <v>575</v>
      </c>
      <c r="B576" t="s">
        <v>143</v>
      </c>
      <c r="C576" t="s">
        <v>144</v>
      </c>
      <c r="I576" t="s">
        <v>39</v>
      </c>
    </row>
    <row r="577" spans="1:9" x14ac:dyDescent="0.25">
      <c r="A577" s="11">
        <v>576</v>
      </c>
      <c r="B577" t="s">
        <v>143</v>
      </c>
      <c r="C577" t="s">
        <v>144</v>
      </c>
      <c r="I577" t="s">
        <v>39</v>
      </c>
    </row>
    <row r="578" spans="1:9" x14ac:dyDescent="0.25">
      <c r="A578" s="11">
        <v>577</v>
      </c>
      <c r="B578" t="s">
        <v>143</v>
      </c>
      <c r="C578" t="s">
        <v>144</v>
      </c>
      <c r="I578" t="s">
        <v>39</v>
      </c>
    </row>
    <row r="579" spans="1:9" x14ac:dyDescent="0.25">
      <c r="A579" s="11">
        <v>578</v>
      </c>
      <c r="B579" t="s">
        <v>143</v>
      </c>
      <c r="C579" t="s">
        <v>144</v>
      </c>
      <c r="I579" t="s">
        <v>39</v>
      </c>
    </row>
    <row r="580" spans="1:9" x14ac:dyDescent="0.25">
      <c r="A580" s="11">
        <v>579</v>
      </c>
      <c r="B580" t="s">
        <v>143</v>
      </c>
      <c r="C580" t="s">
        <v>144</v>
      </c>
      <c r="I580" t="s">
        <v>39</v>
      </c>
    </row>
    <row r="581" spans="1:9" x14ac:dyDescent="0.25">
      <c r="A581" s="11">
        <v>580</v>
      </c>
      <c r="B581" t="s">
        <v>143</v>
      </c>
      <c r="C581" t="s">
        <v>144</v>
      </c>
      <c r="I581" t="s">
        <v>39</v>
      </c>
    </row>
    <row r="582" spans="1:9" x14ac:dyDescent="0.25">
      <c r="A582" s="11">
        <v>581</v>
      </c>
      <c r="B582" t="s">
        <v>143</v>
      </c>
      <c r="C582" t="s">
        <v>144</v>
      </c>
      <c r="I582" t="s">
        <v>39</v>
      </c>
    </row>
    <row r="583" spans="1:9" x14ac:dyDescent="0.25">
      <c r="A583" s="11">
        <v>582</v>
      </c>
      <c r="B583" t="s">
        <v>143</v>
      </c>
      <c r="C583" t="s">
        <v>144</v>
      </c>
      <c r="I583" t="s">
        <v>39</v>
      </c>
    </row>
    <row r="584" spans="1:9" x14ac:dyDescent="0.25">
      <c r="A584" s="11">
        <v>583</v>
      </c>
      <c r="B584" t="s">
        <v>143</v>
      </c>
      <c r="C584" t="s">
        <v>144</v>
      </c>
      <c r="I584" t="s">
        <v>39</v>
      </c>
    </row>
    <row r="585" spans="1:9" x14ac:dyDescent="0.25">
      <c r="A585" s="11">
        <v>584</v>
      </c>
      <c r="B585" t="s">
        <v>143</v>
      </c>
      <c r="C585" t="s">
        <v>144</v>
      </c>
      <c r="I585" t="s">
        <v>39</v>
      </c>
    </row>
    <row r="586" spans="1:9" x14ac:dyDescent="0.25">
      <c r="A586" s="11">
        <v>585</v>
      </c>
      <c r="B586" t="s">
        <v>143</v>
      </c>
      <c r="C586" t="s">
        <v>144</v>
      </c>
      <c r="I586" t="s">
        <v>39</v>
      </c>
    </row>
    <row r="587" spans="1:9" x14ac:dyDescent="0.25">
      <c r="A587" s="11">
        <v>586</v>
      </c>
      <c r="B587" t="s">
        <v>143</v>
      </c>
      <c r="C587" t="s">
        <v>144</v>
      </c>
      <c r="I587" t="s">
        <v>39</v>
      </c>
    </row>
    <row r="588" spans="1:9" x14ac:dyDescent="0.25">
      <c r="A588" s="11">
        <v>587</v>
      </c>
      <c r="B588" t="s">
        <v>143</v>
      </c>
      <c r="C588" t="s">
        <v>144</v>
      </c>
      <c r="I588" t="s">
        <v>39</v>
      </c>
    </row>
    <row r="589" spans="1:9" x14ac:dyDescent="0.25">
      <c r="A589" s="11">
        <v>588</v>
      </c>
      <c r="B589" t="s">
        <v>143</v>
      </c>
      <c r="C589" t="s">
        <v>144</v>
      </c>
      <c r="I589" t="s">
        <v>39</v>
      </c>
    </row>
    <row r="590" spans="1:9" x14ac:dyDescent="0.25">
      <c r="A590" s="11">
        <v>589</v>
      </c>
      <c r="B590" t="s">
        <v>143</v>
      </c>
      <c r="C590" t="s">
        <v>144</v>
      </c>
      <c r="I590" t="s">
        <v>39</v>
      </c>
    </row>
    <row r="591" spans="1:9" x14ac:dyDescent="0.25">
      <c r="A591" s="11">
        <v>590</v>
      </c>
      <c r="B591" t="s">
        <v>143</v>
      </c>
      <c r="C591" t="s">
        <v>144</v>
      </c>
      <c r="I591" t="s">
        <v>39</v>
      </c>
    </row>
    <row r="592" spans="1:9" x14ac:dyDescent="0.25">
      <c r="A592" s="11">
        <v>591</v>
      </c>
      <c r="B592" t="s">
        <v>143</v>
      </c>
      <c r="C592" t="s">
        <v>144</v>
      </c>
      <c r="I592" t="s">
        <v>39</v>
      </c>
    </row>
    <row r="593" spans="1:9" x14ac:dyDescent="0.25">
      <c r="A593" s="11">
        <v>592</v>
      </c>
      <c r="B593" t="s">
        <v>143</v>
      </c>
      <c r="C593" t="s">
        <v>144</v>
      </c>
      <c r="I593" t="s">
        <v>39</v>
      </c>
    </row>
    <row r="594" spans="1:9" x14ac:dyDescent="0.25">
      <c r="A594" s="11">
        <v>593</v>
      </c>
      <c r="B594" t="s">
        <v>143</v>
      </c>
      <c r="C594" t="s">
        <v>144</v>
      </c>
      <c r="I594" t="s">
        <v>39</v>
      </c>
    </row>
    <row r="595" spans="1:9" x14ac:dyDescent="0.25">
      <c r="A595" s="11">
        <v>594</v>
      </c>
      <c r="B595" t="s">
        <v>143</v>
      </c>
      <c r="C595" t="s">
        <v>144</v>
      </c>
      <c r="I595" t="s">
        <v>39</v>
      </c>
    </row>
    <row r="596" spans="1:9" x14ac:dyDescent="0.25">
      <c r="A596" s="11">
        <v>595</v>
      </c>
      <c r="B596" t="s">
        <v>143</v>
      </c>
      <c r="C596" t="s">
        <v>144</v>
      </c>
      <c r="I596" t="s">
        <v>39</v>
      </c>
    </row>
    <row r="597" spans="1:9" x14ac:dyDescent="0.25">
      <c r="A597" s="11">
        <v>596</v>
      </c>
      <c r="B597" t="s">
        <v>143</v>
      </c>
      <c r="C597" t="s">
        <v>144</v>
      </c>
      <c r="I597" t="s">
        <v>39</v>
      </c>
    </row>
    <row r="598" spans="1:9" x14ac:dyDescent="0.25">
      <c r="A598" s="11">
        <v>597</v>
      </c>
      <c r="B598" t="s">
        <v>143</v>
      </c>
      <c r="C598" t="s">
        <v>144</v>
      </c>
      <c r="I598" t="s">
        <v>39</v>
      </c>
    </row>
    <row r="599" spans="1:9" x14ac:dyDescent="0.25">
      <c r="A599" s="11">
        <v>598</v>
      </c>
      <c r="B599" t="s">
        <v>143</v>
      </c>
      <c r="C599" t="s">
        <v>144</v>
      </c>
      <c r="I599" t="s">
        <v>39</v>
      </c>
    </row>
    <row r="600" spans="1:9" x14ac:dyDescent="0.25">
      <c r="A600" s="11">
        <v>599</v>
      </c>
      <c r="B600" t="s">
        <v>143</v>
      </c>
      <c r="C600" t="s">
        <v>144</v>
      </c>
      <c r="I600" t="s">
        <v>39</v>
      </c>
    </row>
    <row r="601" spans="1:9" x14ac:dyDescent="0.25">
      <c r="A601" s="11">
        <v>600</v>
      </c>
      <c r="B601" t="s">
        <v>143</v>
      </c>
      <c r="C601" t="s">
        <v>144</v>
      </c>
      <c r="I601" t="s">
        <v>39</v>
      </c>
    </row>
    <row r="602" spans="1:9" x14ac:dyDescent="0.25">
      <c r="A602" s="11">
        <v>601</v>
      </c>
      <c r="B602" t="s">
        <v>143</v>
      </c>
      <c r="C602" t="s">
        <v>144</v>
      </c>
      <c r="I602" t="s">
        <v>39</v>
      </c>
    </row>
    <row r="603" spans="1:9" x14ac:dyDescent="0.25">
      <c r="A603" s="11">
        <v>602</v>
      </c>
      <c r="B603" t="s">
        <v>143</v>
      </c>
      <c r="C603" t="s">
        <v>144</v>
      </c>
      <c r="I603" t="s">
        <v>39</v>
      </c>
    </row>
    <row r="604" spans="1:9" x14ac:dyDescent="0.25">
      <c r="A604" s="11">
        <v>603</v>
      </c>
      <c r="B604" t="s">
        <v>143</v>
      </c>
      <c r="C604" t="s">
        <v>144</v>
      </c>
      <c r="I604" t="s">
        <v>39</v>
      </c>
    </row>
    <row r="605" spans="1:9" x14ac:dyDescent="0.25">
      <c r="A605" s="11">
        <v>604</v>
      </c>
      <c r="B605" t="s">
        <v>143</v>
      </c>
      <c r="C605" t="s">
        <v>144</v>
      </c>
      <c r="I605" t="s">
        <v>39</v>
      </c>
    </row>
    <row r="606" spans="1:9" x14ac:dyDescent="0.25">
      <c r="A606" s="11">
        <v>605</v>
      </c>
      <c r="B606" t="s">
        <v>143</v>
      </c>
      <c r="C606" t="s">
        <v>144</v>
      </c>
      <c r="I606" t="s">
        <v>39</v>
      </c>
    </row>
    <row r="607" spans="1:9" x14ac:dyDescent="0.25">
      <c r="A607" s="11">
        <v>606</v>
      </c>
      <c r="B607" t="s">
        <v>143</v>
      </c>
      <c r="C607" t="s">
        <v>144</v>
      </c>
      <c r="I607" t="s">
        <v>39</v>
      </c>
    </row>
    <row r="608" spans="1:9" x14ac:dyDescent="0.25">
      <c r="A608" s="11">
        <v>607</v>
      </c>
      <c r="B608" t="s">
        <v>143</v>
      </c>
      <c r="C608" t="s">
        <v>144</v>
      </c>
      <c r="I608" t="s">
        <v>39</v>
      </c>
    </row>
    <row r="609" spans="1:9" x14ac:dyDescent="0.25">
      <c r="A609" s="11">
        <v>608</v>
      </c>
      <c r="B609" t="s">
        <v>143</v>
      </c>
      <c r="C609" t="s">
        <v>144</v>
      </c>
      <c r="I609" t="s">
        <v>39</v>
      </c>
    </row>
    <row r="610" spans="1:9" x14ac:dyDescent="0.25">
      <c r="A610" s="11">
        <v>609</v>
      </c>
      <c r="B610" t="s">
        <v>143</v>
      </c>
      <c r="C610" t="s">
        <v>144</v>
      </c>
      <c r="I610" t="s">
        <v>39</v>
      </c>
    </row>
    <row r="611" spans="1:9" x14ac:dyDescent="0.25">
      <c r="A611" s="11">
        <v>610</v>
      </c>
      <c r="B611" t="s">
        <v>143</v>
      </c>
      <c r="C611" t="s">
        <v>144</v>
      </c>
      <c r="I611" t="s">
        <v>39</v>
      </c>
    </row>
    <row r="612" spans="1:9" x14ac:dyDescent="0.25">
      <c r="A612" s="11">
        <v>611</v>
      </c>
      <c r="B612" t="s">
        <v>143</v>
      </c>
      <c r="C612" t="s">
        <v>144</v>
      </c>
      <c r="I612" t="s">
        <v>39</v>
      </c>
    </row>
    <row r="613" spans="1:9" x14ac:dyDescent="0.25">
      <c r="A613" s="11">
        <v>612</v>
      </c>
      <c r="B613" t="s">
        <v>143</v>
      </c>
      <c r="C613" t="s">
        <v>144</v>
      </c>
      <c r="I613" t="s">
        <v>39</v>
      </c>
    </row>
    <row r="614" spans="1:9" x14ac:dyDescent="0.25">
      <c r="A614" s="11">
        <v>613</v>
      </c>
      <c r="B614" t="s">
        <v>143</v>
      </c>
      <c r="C614" t="s">
        <v>144</v>
      </c>
      <c r="I614" t="s">
        <v>39</v>
      </c>
    </row>
    <row r="615" spans="1:9" x14ac:dyDescent="0.25">
      <c r="A615" s="11">
        <v>614</v>
      </c>
      <c r="B615" t="s">
        <v>143</v>
      </c>
      <c r="C615" t="s">
        <v>144</v>
      </c>
      <c r="I615" t="s">
        <v>39</v>
      </c>
    </row>
    <row r="616" spans="1:9" x14ac:dyDescent="0.25">
      <c r="A616" s="11">
        <v>615</v>
      </c>
      <c r="B616" t="s">
        <v>143</v>
      </c>
      <c r="C616" t="s">
        <v>144</v>
      </c>
      <c r="I616" t="s">
        <v>39</v>
      </c>
    </row>
    <row r="617" spans="1:9" x14ac:dyDescent="0.25">
      <c r="A617" s="11">
        <v>616</v>
      </c>
      <c r="B617" t="s">
        <v>143</v>
      </c>
      <c r="C617" t="s">
        <v>144</v>
      </c>
      <c r="I617" t="s">
        <v>39</v>
      </c>
    </row>
    <row r="618" spans="1:9" x14ac:dyDescent="0.25">
      <c r="A618" s="11">
        <v>617</v>
      </c>
      <c r="B618" t="s">
        <v>143</v>
      </c>
      <c r="C618" t="s">
        <v>144</v>
      </c>
      <c r="I618" t="s">
        <v>39</v>
      </c>
    </row>
    <row r="619" spans="1:9" x14ac:dyDescent="0.25">
      <c r="A619" s="11">
        <v>618</v>
      </c>
      <c r="B619" t="s">
        <v>143</v>
      </c>
      <c r="C619" t="s">
        <v>144</v>
      </c>
      <c r="I619" t="s">
        <v>39</v>
      </c>
    </row>
    <row r="620" spans="1:9" x14ac:dyDescent="0.25">
      <c r="A620" s="11">
        <v>619</v>
      </c>
      <c r="B620" t="s">
        <v>143</v>
      </c>
      <c r="C620" t="s">
        <v>144</v>
      </c>
      <c r="I620" t="s">
        <v>39</v>
      </c>
    </row>
    <row r="621" spans="1:9" x14ac:dyDescent="0.25">
      <c r="A621" s="11">
        <v>620</v>
      </c>
      <c r="B621" t="s">
        <v>143</v>
      </c>
      <c r="C621" t="s">
        <v>144</v>
      </c>
      <c r="I621" t="s">
        <v>39</v>
      </c>
    </row>
    <row r="622" spans="1:9" x14ac:dyDescent="0.25">
      <c r="A622" s="11">
        <v>621</v>
      </c>
      <c r="B622" t="s">
        <v>143</v>
      </c>
      <c r="C622" t="s">
        <v>144</v>
      </c>
      <c r="I622" t="s">
        <v>39</v>
      </c>
    </row>
    <row r="623" spans="1:9" x14ac:dyDescent="0.25">
      <c r="A623" s="11">
        <v>622</v>
      </c>
      <c r="B623" t="s">
        <v>143</v>
      </c>
      <c r="C623" t="s">
        <v>144</v>
      </c>
      <c r="I623" t="s">
        <v>39</v>
      </c>
    </row>
    <row r="624" spans="1:9" x14ac:dyDescent="0.25">
      <c r="A624" s="11">
        <v>623</v>
      </c>
      <c r="B624" t="s">
        <v>143</v>
      </c>
      <c r="C624" t="s">
        <v>144</v>
      </c>
      <c r="I624" t="s">
        <v>39</v>
      </c>
    </row>
    <row r="625" spans="1:9" x14ac:dyDescent="0.25">
      <c r="A625" s="11">
        <v>624</v>
      </c>
      <c r="B625" t="s">
        <v>143</v>
      </c>
      <c r="C625" t="s">
        <v>144</v>
      </c>
      <c r="I625" t="s">
        <v>39</v>
      </c>
    </row>
    <row r="626" spans="1:9" x14ac:dyDescent="0.25">
      <c r="A626" s="11">
        <v>625</v>
      </c>
      <c r="B626" t="s">
        <v>143</v>
      </c>
      <c r="C626" t="s">
        <v>144</v>
      </c>
      <c r="I626" t="s">
        <v>39</v>
      </c>
    </row>
    <row r="627" spans="1:9" x14ac:dyDescent="0.25">
      <c r="A627" s="11">
        <v>626</v>
      </c>
      <c r="B627" t="s">
        <v>143</v>
      </c>
      <c r="C627" t="s">
        <v>144</v>
      </c>
      <c r="I627" t="s">
        <v>39</v>
      </c>
    </row>
    <row r="628" spans="1:9" x14ac:dyDescent="0.25">
      <c r="A628" s="11">
        <v>627</v>
      </c>
      <c r="B628" t="s">
        <v>143</v>
      </c>
      <c r="C628" t="s">
        <v>144</v>
      </c>
      <c r="I628" t="s">
        <v>39</v>
      </c>
    </row>
    <row r="629" spans="1:9" x14ac:dyDescent="0.25">
      <c r="A629" s="11">
        <v>628</v>
      </c>
      <c r="B629" t="s">
        <v>143</v>
      </c>
      <c r="C629" t="s">
        <v>144</v>
      </c>
      <c r="I629" t="s">
        <v>39</v>
      </c>
    </row>
    <row r="630" spans="1:9" x14ac:dyDescent="0.25">
      <c r="A630" s="11">
        <v>629</v>
      </c>
      <c r="B630" t="s">
        <v>143</v>
      </c>
      <c r="C630" t="s">
        <v>144</v>
      </c>
      <c r="I630" t="s">
        <v>39</v>
      </c>
    </row>
    <row r="631" spans="1:9" x14ac:dyDescent="0.25">
      <c r="A631" s="11">
        <v>630</v>
      </c>
      <c r="B631" t="s">
        <v>143</v>
      </c>
      <c r="C631" t="s">
        <v>144</v>
      </c>
      <c r="I631" t="s">
        <v>39</v>
      </c>
    </row>
    <row r="632" spans="1:9" x14ac:dyDescent="0.25">
      <c r="A632" s="11">
        <v>631</v>
      </c>
      <c r="B632" t="s">
        <v>143</v>
      </c>
      <c r="C632" t="s">
        <v>144</v>
      </c>
      <c r="I632" t="s">
        <v>39</v>
      </c>
    </row>
    <row r="633" spans="1:9" x14ac:dyDescent="0.25">
      <c r="A633" s="11">
        <v>632</v>
      </c>
      <c r="B633" t="s">
        <v>143</v>
      </c>
      <c r="C633" t="s">
        <v>144</v>
      </c>
      <c r="I633" t="s">
        <v>39</v>
      </c>
    </row>
    <row r="634" spans="1:9" x14ac:dyDescent="0.25">
      <c r="A634" s="11">
        <v>633</v>
      </c>
      <c r="B634" t="s">
        <v>143</v>
      </c>
      <c r="C634" t="s">
        <v>144</v>
      </c>
      <c r="I634" t="s">
        <v>39</v>
      </c>
    </row>
    <row r="635" spans="1:9" x14ac:dyDescent="0.25">
      <c r="A635" s="11">
        <v>634</v>
      </c>
      <c r="B635" t="s">
        <v>143</v>
      </c>
      <c r="C635" t="s">
        <v>144</v>
      </c>
      <c r="I635" t="s">
        <v>39</v>
      </c>
    </row>
    <row r="636" spans="1:9" x14ac:dyDescent="0.25">
      <c r="A636" s="11">
        <v>635</v>
      </c>
      <c r="B636" t="s">
        <v>143</v>
      </c>
      <c r="C636" t="s">
        <v>144</v>
      </c>
      <c r="I636" t="s">
        <v>39</v>
      </c>
    </row>
    <row r="637" spans="1:9" x14ac:dyDescent="0.25">
      <c r="A637" s="11">
        <v>636</v>
      </c>
      <c r="B637" t="s">
        <v>143</v>
      </c>
      <c r="C637" t="s">
        <v>144</v>
      </c>
      <c r="I637" t="s">
        <v>39</v>
      </c>
    </row>
    <row r="638" spans="1:9" x14ac:dyDescent="0.25">
      <c r="A638" s="11">
        <v>637</v>
      </c>
      <c r="B638" t="s">
        <v>143</v>
      </c>
      <c r="C638" t="s">
        <v>144</v>
      </c>
      <c r="I638" t="s">
        <v>39</v>
      </c>
    </row>
    <row r="639" spans="1:9" x14ac:dyDescent="0.25">
      <c r="A639" s="11">
        <v>638</v>
      </c>
      <c r="B639" t="s">
        <v>143</v>
      </c>
      <c r="C639" t="s">
        <v>144</v>
      </c>
      <c r="I639" t="s">
        <v>39</v>
      </c>
    </row>
    <row r="640" spans="1:9" x14ac:dyDescent="0.25">
      <c r="A640" s="11">
        <v>639</v>
      </c>
      <c r="B640" t="s">
        <v>143</v>
      </c>
      <c r="C640" t="s">
        <v>144</v>
      </c>
      <c r="I640" t="s">
        <v>39</v>
      </c>
    </row>
    <row r="641" spans="1:9" x14ac:dyDescent="0.25">
      <c r="A641" s="11">
        <v>640</v>
      </c>
      <c r="B641" t="s">
        <v>143</v>
      </c>
      <c r="C641" t="s">
        <v>144</v>
      </c>
      <c r="I641" t="s">
        <v>39</v>
      </c>
    </row>
    <row r="642" spans="1:9" x14ac:dyDescent="0.25">
      <c r="A642" s="11">
        <v>641</v>
      </c>
      <c r="B642" t="s">
        <v>143</v>
      </c>
      <c r="C642" t="s">
        <v>144</v>
      </c>
      <c r="I642" t="s">
        <v>39</v>
      </c>
    </row>
    <row r="643" spans="1:9" x14ac:dyDescent="0.25">
      <c r="A643" s="11">
        <v>642</v>
      </c>
      <c r="B643" t="s">
        <v>143</v>
      </c>
      <c r="C643" t="s">
        <v>144</v>
      </c>
      <c r="I643" t="s">
        <v>39</v>
      </c>
    </row>
    <row r="644" spans="1:9" x14ac:dyDescent="0.25">
      <c r="A644" s="11">
        <v>643</v>
      </c>
      <c r="B644" t="s">
        <v>143</v>
      </c>
      <c r="C644" t="s">
        <v>144</v>
      </c>
      <c r="I644" t="s">
        <v>39</v>
      </c>
    </row>
    <row r="645" spans="1:9" x14ac:dyDescent="0.25">
      <c r="A645" s="11">
        <v>644</v>
      </c>
      <c r="B645" t="s">
        <v>143</v>
      </c>
      <c r="C645" t="s">
        <v>144</v>
      </c>
      <c r="I645" t="s">
        <v>39</v>
      </c>
    </row>
    <row r="646" spans="1:9" x14ac:dyDescent="0.25">
      <c r="A646" s="11">
        <v>645</v>
      </c>
      <c r="B646" t="s">
        <v>143</v>
      </c>
      <c r="C646" t="s">
        <v>144</v>
      </c>
      <c r="I646" t="s">
        <v>39</v>
      </c>
    </row>
    <row r="647" spans="1:9" x14ac:dyDescent="0.25">
      <c r="A647" s="11">
        <v>646</v>
      </c>
      <c r="B647" t="s">
        <v>143</v>
      </c>
      <c r="C647" t="s">
        <v>144</v>
      </c>
      <c r="I647" t="s">
        <v>39</v>
      </c>
    </row>
    <row r="648" spans="1:9" x14ac:dyDescent="0.25">
      <c r="A648" s="11">
        <v>647</v>
      </c>
      <c r="B648" t="s">
        <v>143</v>
      </c>
      <c r="C648" t="s">
        <v>144</v>
      </c>
      <c r="I648" t="s">
        <v>39</v>
      </c>
    </row>
    <row r="649" spans="1:9" x14ac:dyDescent="0.25">
      <c r="A649" s="11">
        <v>648</v>
      </c>
      <c r="B649" t="s">
        <v>143</v>
      </c>
      <c r="C649" t="s">
        <v>144</v>
      </c>
      <c r="I649" t="s">
        <v>39</v>
      </c>
    </row>
    <row r="650" spans="1:9" x14ac:dyDescent="0.25">
      <c r="A650" s="11">
        <v>649</v>
      </c>
      <c r="B650" t="s">
        <v>143</v>
      </c>
      <c r="C650" t="s">
        <v>144</v>
      </c>
      <c r="I650" t="s">
        <v>39</v>
      </c>
    </row>
    <row r="651" spans="1:9" x14ac:dyDescent="0.25">
      <c r="A651" s="11">
        <v>650</v>
      </c>
      <c r="B651" t="s">
        <v>143</v>
      </c>
      <c r="C651" t="s">
        <v>144</v>
      </c>
      <c r="I651" t="s">
        <v>39</v>
      </c>
    </row>
    <row r="652" spans="1:9" x14ac:dyDescent="0.25">
      <c r="A652" s="11">
        <v>651</v>
      </c>
      <c r="B652" t="s">
        <v>143</v>
      </c>
      <c r="C652" t="s">
        <v>144</v>
      </c>
      <c r="I652" t="s">
        <v>39</v>
      </c>
    </row>
    <row r="653" spans="1:9" x14ac:dyDescent="0.25">
      <c r="A653" s="11">
        <v>652</v>
      </c>
      <c r="B653" t="s">
        <v>143</v>
      </c>
      <c r="C653" t="s">
        <v>144</v>
      </c>
      <c r="I653" t="s">
        <v>39</v>
      </c>
    </row>
    <row r="654" spans="1:9" x14ac:dyDescent="0.25">
      <c r="A654" s="11">
        <v>653</v>
      </c>
      <c r="B654" t="s">
        <v>143</v>
      </c>
      <c r="C654" t="s">
        <v>144</v>
      </c>
      <c r="I654" t="s">
        <v>39</v>
      </c>
    </row>
    <row r="655" spans="1:9" x14ac:dyDescent="0.25">
      <c r="A655" s="11">
        <v>654</v>
      </c>
      <c r="B655" t="s">
        <v>143</v>
      </c>
      <c r="C655" t="s">
        <v>144</v>
      </c>
      <c r="I655" t="s">
        <v>39</v>
      </c>
    </row>
    <row r="656" spans="1:9" x14ac:dyDescent="0.25">
      <c r="A656" s="11">
        <v>655</v>
      </c>
      <c r="B656" t="s">
        <v>143</v>
      </c>
      <c r="C656" t="s">
        <v>144</v>
      </c>
      <c r="I656" t="s">
        <v>39</v>
      </c>
    </row>
    <row r="657" spans="1:9" x14ac:dyDescent="0.25">
      <c r="A657" s="11">
        <v>656</v>
      </c>
      <c r="B657" t="s">
        <v>143</v>
      </c>
      <c r="C657" t="s">
        <v>144</v>
      </c>
      <c r="I657" t="s">
        <v>39</v>
      </c>
    </row>
    <row r="658" spans="1:9" x14ac:dyDescent="0.25">
      <c r="A658" s="11">
        <v>657</v>
      </c>
      <c r="B658" t="s">
        <v>143</v>
      </c>
      <c r="C658" t="s">
        <v>144</v>
      </c>
      <c r="I658" t="s">
        <v>39</v>
      </c>
    </row>
    <row r="659" spans="1:9" x14ac:dyDescent="0.25">
      <c r="A659" s="11">
        <v>658</v>
      </c>
      <c r="B659" t="s">
        <v>143</v>
      </c>
      <c r="C659" t="s">
        <v>144</v>
      </c>
      <c r="I659" t="s">
        <v>39</v>
      </c>
    </row>
    <row r="660" spans="1:9" x14ac:dyDescent="0.25">
      <c r="A660" s="11">
        <v>659</v>
      </c>
      <c r="B660" t="s">
        <v>143</v>
      </c>
      <c r="C660" t="s">
        <v>144</v>
      </c>
      <c r="I660" t="s">
        <v>39</v>
      </c>
    </row>
    <row r="661" spans="1:9" x14ac:dyDescent="0.25">
      <c r="A661" s="11">
        <v>660</v>
      </c>
      <c r="B661" t="s">
        <v>143</v>
      </c>
      <c r="C661" t="s">
        <v>144</v>
      </c>
      <c r="I661" t="s">
        <v>39</v>
      </c>
    </row>
    <row r="662" spans="1:9" x14ac:dyDescent="0.25">
      <c r="A662" s="11">
        <v>661</v>
      </c>
      <c r="B662" t="s">
        <v>143</v>
      </c>
      <c r="C662" t="s">
        <v>144</v>
      </c>
      <c r="I662" t="s">
        <v>39</v>
      </c>
    </row>
    <row r="663" spans="1:9" x14ac:dyDescent="0.25">
      <c r="A663" s="11">
        <v>662</v>
      </c>
      <c r="B663" t="s">
        <v>143</v>
      </c>
      <c r="C663" t="s">
        <v>144</v>
      </c>
      <c r="I663" t="s">
        <v>39</v>
      </c>
    </row>
    <row r="664" spans="1:9" x14ac:dyDescent="0.25">
      <c r="A664" s="11">
        <v>663</v>
      </c>
      <c r="B664" t="s">
        <v>143</v>
      </c>
      <c r="C664" t="s">
        <v>144</v>
      </c>
      <c r="I664" t="s">
        <v>39</v>
      </c>
    </row>
    <row r="665" spans="1:9" x14ac:dyDescent="0.25">
      <c r="A665" s="11">
        <v>664</v>
      </c>
      <c r="B665" t="s">
        <v>143</v>
      </c>
      <c r="C665" t="s">
        <v>144</v>
      </c>
      <c r="I665" t="s">
        <v>39</v>
      </c>
    </row>
    <row r="666" spans="1:9" x14ac:dyDescent="0.25">
      <c r="A666" s="11">
        <v>665</v>
      </c>
      <c r="B666" t="s">
        <v>143</v>
      </c>
      <c r="C666" t="s">
        <v>144</v>
      </c>
      <c r="I666" t="s">
        <v>39</v>
      </c>
    </row>
    <row r="667" spans="1:9" x14ac:dyDescent="0.25">
      <c r="A667" s="11">
        <v>666</v>
      </c>
      <c r="B667" t="s">
        <v>143</v>
      </c>
      <c r="C667" t="s">
        <v>144</v>
      </c>
      <c r="I667" t="s">
        <v>39</v>
      </c>
    </row>
    <row r="668" spans="1:9" x14ac:dyDescent="0.25">
      <c r="A668" s="11">
        <v>667</v>
      </c>
      <c r="B668" t="s">
        <v>143</v>
      </c>
      <c r="C668" t="s">
        <v>144</v>
      </c>
      <c r="I668" t="s">
        <v>39</v>
      </c>
    </row>
    <row r="669" spans="1:9" x14ac:dyDescent="0.25">
      <c r="A669" s="11">
        <v>668</v>
      </c>
      <c r="B669" t="s">
        <v>143</v>
      </c>
      <c r="C669" t="s">
        <v>144</v>
      </c>
      <c r="I669" t="s">
        <v>39</v>
      </c>
    </row>
    <row r="670" spans="1:9" x14ac:dyDescent="0.25">
      <c r="A670" s="11">
        <v>669</v>
      </c>
      <c r="B670" t="s">
        <v>143</v>
      </c>
      <c r="C670" t="s">
        <v>144</v>
      </c>
      <c r="I670" t="s">
        <v>39</v>
      </c>
    </row>
    <row r="671" spans="1:9" x14ac:dyDescent="0.25">
      <c r="A671" s="11">
        <v>670</v>
      </c>
      <c r="B671" t="s">
        <v>143</v>
      </c>
      <c r="C671" t="s">
        <v>144</v>
      </c>
      <c r="I671" t="s">
        <v>39</v>
      </c>
    </row>
    <row r="672" spans="1:9" x14ac:dyDescent="0.25">
      <c r="A672" s="11">
        <v>671</v>
      </c>
      <c r="B672" t="s">
        <v>143</v>
      </c>
      <c r="C672" t="s">
        <v>144</v>
      </c>
      <c r="I672" t="s">
        <v>39</v>
      </c>
    </row>
    <row r="673" spans="1:9" x14ac:dyDescent="0.25">
      <c r="A673" s="11">
        <v>672</v>
      </c>
      <c r="B673" t="s">
        <v>143</v>
      </c>
      <c r="C673" t="s">
        <v>144</v>
      </c>
      <c r="I673" t="s">
        <v>39</v>
      </c>
    </row>
    <row r="674" spans="1:9" x14ac:dyDescent="0.25">
      <c r="A674" s="11">
        <v>673</v>
      </c>
      <c r="B674" t="s">
        <v>143</v>
      </c>
      <c r="C674" t="s">
        <v>144</v>
      </c>
      <c r="I674" t="s">
        <v>39</v>
      </c>
    </row>
    <row r="675" spans="1:9" x14ac:dyDescent="0.25">
      <c r="A675" s="11">
        <v>674</v>
      </c>
      <c r="B675" t="s">
        <v>143</v>
      </c>
      <c r="C675" t="s">
        <v>144</v>
      </c>
      <c r="I675" t="s">
        <v>39</v>
      </c>
    </row>
    <row r="676" spans="1:9" x14ac:dyDescent="0.25">
      <c r="A676" s="11">
        <v>675</v>
      </c>
      <c r="B676" t="s">
        <v>143</v>
      </c>
      <c r="C676" t="s">
        <v>144</v>
      </c>
      <c r="I676" t="s">
        <v>39</v>
      </c>
    </row>
    <row r="677" spans="1:9" x14ac:dyDescent="0.25">
      <c r="A677" s="11">
        <v>676</v>
      </c>
      <c r="B677" t="s">
        <v>143</v>
      </c>
      <c r="C677" t="s">
        <v>144</v>
      </c>
      <c r="I677" t="s">
        <v>39</v>
      </c>
    </row>
    <row r="678" spans="1:9" x14ac:dyDescent="0.25">
      <c r="A678" s="11">
        <v>677</v>
      </c>
      <c r="B678" t="s">
        <v>143</v>
      </c>
      <c r="C678" t="s">
        <v>144</v>
      </c>
      <c r="I678" t="s">
        <v>39</v>
      </c>
    </row>
    <row r="679" spans="1:9" x14ac:dyDescent="0.25">
      <c r="A679" s="11">
        <v>678</v>
      </c>
      <c r="B679" t="s">
        <v>143</v>
      </c>
      <c r="C679" t="s">
        <v>144</v>
      </c>
      <c r="I679" t="s">
        <v>39</v>
      </c>
    </row>
    <row r="680" spans="1:9" x14ac:dyDescent="0.25">
      <c r="A680" s="11">
        <v>679</v>
      </c>
      <c r="B680" t="s">
        <v>143</v>
      </c>
      <c r="C680" t="s">
        <v>144</v>
      </c>
      <c r="I680" t="s">
        <v>39</v>
      </c>
    </row>
    <row r="681" spans="1:9" x14ac:dyDescent="0.25">
      <c r="A681" s="11">
        <v>680</v>
      </c>
      <c r="B681" t="s">
        <v>143</v>
      </c>
      <c r="C681" t="s">
        <v>144</v>
      </c>
      <c r="I681" t="s">
        <v>39</v>
      </c>
    </row>
    <row r="682" spans="1:9" x14ac:dyDescent="0.25">
      <c r="A682" s="11">
        <v>681</v>
      </c>
      <c r="B682" t="s">
        <v>143</v>
      </c>
      <c r="C682" t="s">
        <v>144</v>
      </c>
      <c r="I682" t="s">
        <v>39</v>
      </c>
    </row>
    <row r="683" spans="1:9" x14ac:dyDescent="0.25">
      <c r="A683" s="11">
        <v>682</v>
      </c>
      <c r="B683" t="s">
        <v>143</v>
      </c>
      <c r="C683" t="s">
        <v>144</v>
      </c>
      <c r="I683" t="s">
        <v>39</v>
      </c>
    </row>
    <row r="684" spans="1:9" x14ac:dyDescent="0.25">
      <c r="A684" s="11">
        <v>683</v>
      </c>
      <c r="B684" t="s">
        <v>143</v>
      </c>
      <c r="C684" t="s">
        <v>144</v>
      </c>
      <c r="I684" t="s">
        <v>39</v>
      </c>
    </row>
    <row r="685" spans="1:9" x14ac:dyDescent="0.25">
      <c r="A685" s="11">
        <v>684</v>
      </c>
      <c r="B685" t="s">
        <v>143</v>
      </c>
      <c r="C685" t="s">
        <v>144</v>
      </c>
      <c r="I685" t="s">
        <v>39</v>
      </c>
    </row>
    <row r="686" spans="1:9" x14ac:dyDescent="0.25">
      <c r="A686" s="11">
        <v>685</v>
      </c>
      <c r="B686" t="s">
        <v>143</v>
      </c>
      <c r="C686" t="s">
        <v>144</v>
      </c>
      <c r="I686" t="s">
        <v>39</v>
      </c>
    </row>
    <row r="687" spans="1:9" x14ac:dyDescent="0.25">
      <c r="A687" s="11">
        <v>686</v>
      </c>
      <c r="B687" t="s">
        <v>143</v>
      </c>
      <c r="C687" t="s">
        <v>144</v>
      </c>
      <c r="I687" t="s">
        <v>39</v>
      </c>
    </row>
    <row r="688" spans="1:9" x14ac:dyDescent="0.25">
      <c r="A688" s="11">
        <v>687</v>
      </c>
      <c r="B688" t="s">
        <v>143</v>
      </c>
      <c r="C688" t="s">
        <v>144</v>
      </c>
      <c r="I688" t="s">
        <v>39</v>
      </c>
    </row>
    <row r="689" spans="1:9" x14ac:dyDescent="0.25">
      <c r="A689" s="11">
        <v>688</v>
      </c>
      <c r="B689" t="s">
        <v>143</v>
      </c>
      <c r="C689" t="s">
        <v>144</v>
      </c>
      <c r="I689" t="s">
        <v>39</v>
      </c>
    </row>
    <row r="690" spans="1:9" x14ac:dyDescent="0.25">
      <c r="A690" s="11">
        <v>689</v>
      </c>
      <c r="B690" t="s">
        <v>143</v>
      </c>
      <c r="C690" t="s">
        <v>144</v>
      </c>
      <c r="I690" t="s">
        <v>39</v>
      </c>
    </row>
    <row r="691" spans="1:9" x14ac:dyDescent="0.25">
      <c r="A691" s="11">
        <v>690</v>
      </c>
      <c r="B691" t="s">
        <v>143</v>
      </c>
      <c r="C691" t="s">
        <v>144</v>
      </c>
      <c r="I691" t="s">
        <v>39</v>
      </c>
    </row>
    <row r="692" spans="1:9" x14ac:dyDescent="0.25">
      <c r="A692" s="11">
        <v>691</v>
      </c>
      <c r="B692" t="s">
        <v>143</v>
      </c>
      <c r="C692" t="s">
        <v>144</v>
      </c>
      <c r="I692" t="s">
        <v>39</v>
      </c>
    </row>
    <row r="693" spans="1:9" x14ac:dyDescent="0.25">
      <c r="A693" s="11">
        <v>692</v>
      </c>
      <c r="B693" t="s">
        <v>143</v>
      </c>
      <c r="C693" t="s">
        <v>144</v>
      </c>
      <c r="I693" t="s">
        <v>39</v>
      </c>
    </row>
    <row r="694" spans="1:9" x14ac:dyDescent="0.25">
      <c r="A694" s="11">
        <v>693</v>
      </c>
      <c r="B694" t="s">
        <v>143</v>
      </c>
      <c r="C694" t="s">
        <v>144</v>
      </c>
      <c r="I694" t="s">
        <v>39</v>
      </c>
    </row>
    <row r="695" spans="1:9" x14ac:dyDescent="0.25">
      <c r="A695" s="11">
        <v>694</v>
      </c>
      <c r="B695" t="s">
        <v>143</v>
      </c>
      <c r="C695" t="s">
        <v>144</v>
      </c>
      <c r="I695" t="s">
        <v>39</v>
      </c>
    </row>
    <row r="696" spans="1:9" x14ac:dyDescent="0.25">
      <c r="A696" s="11">
        <v>695</v>
      </c>
      <c r="B696" t="s">
        <v>143</v>
      </c>
      <c r="C696" t="s">
        <v>144</v>
      </c>
      <c r="I696" t="s">
        <v>39</v>
      </c>
    </row>
    <row r="697" spans="1:9" x14ac:dyDescent="0.25">
      <c r="A697" s="11">
        <v>696</v>
      </c>
      <c r="B697" t="s">
        <v>143</v>
      </c>
      <c r="C697" t="s">
        <v>144</v>
      </c>
      <c r="I697" t="s">
        <v>39</v>
      </c>
    </row>
    <row r="698" spans="1:9" x14ac:dyDescent="0.25">
      <c r="A698" s="11">
        <v>697</v>
      </c>
      <c r="B698" t="s">
        <v>143</v>
      </c>
      <c r="C698" t="s">
        <v>144</v>
      </c>
      <c r="I698" t="s">
        <v>39</v>
      </c>
    </row>
    <row r="699" spans="1:9" x14ac:dyDescent="0.25">
      <c r="A699" s="11">
        <v>698</v>
      </c>
      <c r="B699" t="s">
        <v>143</v>
      </c>
      <c r="C699" t="s">
        <v>144</v>
      </c>
      <c r="I699" t="s">
        <v>39</v>
      </c>
    </row>
    <row r="700" spans="1:9" x14ac:dyDescent="0.25">
      <c r="A700" s="11">
        <v>699</v>
      </c>
      <c r="B700" t="s">
        <v>143</v>
      </c>
      <c r="C700" t="s">
        <v>144</v>
      </c>
      <c r="I700" t="s">
        <v>39</v>
      </c>
    </row>
    <row r="701" spans="1:9" x14ac:dyDescent="0.25">
      <c r="A701" s="11">
        <v>700</v>
      </c>
      <c r="B701" t="s">
        <v>143</v>
      </c>
      <c r="C701" t="s">
        <v>144</v>
      </c>
      <c r="I701" t="s">
        <v>39</v>
      </c>
    </row>
    <row r="702" spans="1:9" x14ac:dyDescent="0.25">
      <c r="A702" s="11">
        <v>701</v>
      </c>
      <c r="B702" t="s">
        <v>143</v>
      </c>
      <c r="C702" t="s">
        <v>144</v>
      </c>
      <c r="I702" t="s">
        <v>39</v>
      </c>
    </row>
    <row r="703" spans="1:9" x14ac:dyDescent="0.25">
      <c r="A703" s="11">
        <v>702</v>
      </c>
      <c r="B703" t="s">
        <v>143</v>
      </c>
      <c r="C703" t="s">
        <v>144</v>
      </c>
      <c r="I703" t="s">
        <v>39</v>
      </c>
    </row>
    <row r="704" spans="1:9" x14ac:dyDescent="0.25">
      <c r="A704" s="11">
        <v>703</v>
      </c>
      <c r="B704" t="s">
        <v>143</v>
      </c>
      <c r="C704" t="s">
        <v>144</v>
      </c>
      <c r="I704" t="s">
        <v>39</v>
      </c>
    </row>
    <row r="705" spans="1:9" x14ac:dyDescent="0.25">
      <c r="A705" s="11">
        <v>704</v>
      </c>
      <c r="B705" t="s">
        <v>143</v>
      </c>
      <c r="C705" t="s">
        <v>144</v>
      </c>
      <c r="I705" t="s">
        <v>39</v>
      </c>
    </row>
    <row r="706" spans="1:9" x14ac:dyDescent="0.25">
      <c r="A706" s="11">
        <v>705</v>
      </c>
      <c r="B706" t="s">
        <v>143</v>
      </c>
      <c r="C706" t="s">
        <v>144</v>
      </c>
      <c r="I706" t="s">
        <v>39</v>
      </c>
    </row>
    <row r="707" spans="1:9" x14ac:dyDescent="0.25">
      <c r="A707" s="11">
        <v>706</v>
      </c>
      <c r="B707" t="s">
        <v>143</v>
      </c>
      <c r="C707" t="s">
        <v>144</v>
      </c>
      <c r="I707" t="s">
        <v>39</v>
      </c>
    </row>
    <row r="708" spans="1:9" x14ac:dyDescent="0.25">
      <c r="A708" s="11">
        <v>707</v>
      </c>
      <c r="B708" t="s">
        <v>143</v>
      </c>
      <c r="C708" t="s">
        <v>144</v>
      </c>
      <c r="I708" t="s">
        <v>39</v>
      </c>
    </row>
    <row r="709" spans="1:9" x14ac:dyDescent="0.25">
      <c r="A709" s="11">
        <v>708</v>
      </c>
      <c r="B709" t="s">
        <v>143</v>
      </c>
      <c r="C709" t="s">
        <v>144</v>
      </c>
      <c r="I709" t="s">
        <v>39</v>
      </c>
    </row>
    <row r="710" spans="1:9" x14ac:dyDescent="0.25">
      <c r="A710" s="11">
        <v>709</v>
      </c>
      <c r="B710" t="s">
        <v>143</v>
      </c>
      <c r="C710" t="s">
        <v>144</v>
      </c>
      <c r="I710" t="s">
        <v>39</v>
      </c>
    </row>
    <row r="711" spans="1:9" x14ac:dyDescent="0.25">
      <c r="A711" s="11">
        <v>710</v>
      </c>
      <c r="B711" t="s">
        <v>143</v>
      </c>
      <c r="C711" t="s">
        <v>144</v>
      </c>
      <c r="I711" t="s">
        <v>39</v>
      </c>
    </row>
    <row r="712" spans="1:9" x14ac:dyDescent="0.25">
      <c r="A712" s="11">
        <v>711</v>
      </c>
      <c r="B712" t="s">
        <v>143</v>
      </c>
      <c r="C712" t="s">
        <v>144</v>
      </c>
      <c r="I712" t="s">
        <v>39</v>
      </c>
    </row>
    <row r="713" spans="1:9" x14ac:dyDescent="0.25">
      <c r="A713" s="11">
        <v>712</v>
      </c>
      <c r="B713" t="s">
        <v>143</v>
      </c>
      <c r="C713" t="s">
        <v>144</v>
      </c>
      <c r="I713" t="s">
        <v>39</v>
      </c>
    </row>
    <row r="714" spans="1:9" x14ac:dyDescent="0.25">
      <c r="A714" s="11">
        <v>713</v>
      </c>
      <c r="B714" t="s">
        <v>143</v>
      </c>
      <c r="C714" t="s">
        <v>144</v>
      </c>
      <c r="I714" t="s">
        <v>39</v>
      </c>
    </row>
    <row r="715" spans="1:9" x14ac:dyDescent="0.25">
      <c r="A715" s="11">
        <v>714</v>
      </c>
      <c r="B715" t="s">
        <v>143</v>
      </c>
      <c r="C715" t="s">
        <v>144</v>
      </c>
      <c r="I715" t="s">
        <v>39</v>
      </c>
    </row>
    <row r="716" spans="1:9" x14ac:dyDescent="0.25">
      <c r="A716" s="11">
        <v>715</v>
      </c>
      <c r="B716" t="s">
        <v>143</v>
      </c>
      <c r="C716" t="s">
        <v>144</v>
      </c>
      <c r="I716" t="s">
        <v>39</v>
      </c>
    </row>
    <row r="717" spans="1:9" x14ac:dyDescent="0.25">
      <c r="A717" s="11">
        <v>716</v>
      </c>
      <c r="B717" t="s">
        <v>143</v>
      </c>
      <c r="C717" t="s">
        <v>144</v>
      </c>
      <c r="I717" t="s">
        <v>39</v>
      </c>
    </row>
    <row r="718" spans="1:9" x14ac:dyDescent="0.25">
      <c r="A718" s="11">
        <v>717</v>
      </c>
      <c r="B718" t="s">
        <v>143</v>
      </c>
      <c r="C718" t="s">
        <v>144</v>
      </c>
      <c r="I718" t="s">
        <v>39</v>
      </c>
    </row>
    <row r="719" spans="1:9" x14ac:dyDescent="0.25">
      <c r="A719" s="11">
        <v>718</v>
      </c>
      <c r="B719" t="s">
        <v>143</v>
      </c>
      <c r="C719" t="s">
        <v>144</v>
      </c>
      <c r="I719" t="s">
        <v>39</v>
      </c>
    </row>
    <row r="720" spans="1:9" x14ac:dyDescent="0.25">
      <c r="A720" s="11">
        <v>719</v>
      </c>
      <c r="B720" t="s">
        <v>143</v>
      </c>
      <c r="C720" t="s">
        <v>144</v>
      </c>
      <c r="I720" t="s">
        <v>39</v>
      </c>
    </row>
    <row r="721" spans="1:9" x14ac:dyDescent="0.25">
      <c r="A721" s="11">
        <v>720</v>
      </c>
      <c r="B721" t="s">
        <v>143</v>
      </c>
      <c r="C721" t="s">
        <v>144</v>
      </c>
      <c r="I721" t="s">
        <v>39</v>
      </c>
    </row>
    <row r="722" spans="1:9" x14ac:dyDescent="0.25">
      <c r="A722" s="11">
        <v>721</v>
      </c>
      <c r="B722" t="s">
        <v>143</v>
      </c>
      <c r="C722" t="s">
        <v>144</v>
      </c>
      <c r="I722" t="s">
        <v>39</v>
      </c>
    </row>
    <row r="723" spans="1:9" x14ac:dyDescent="0.25">
      <c r="A723" s="11">
        <v>722</v>
      </c>
      <c r="B723" t="s">
        <v>143</v>
      </c>
      <c r="C723" t="s">
        <v>144</v>
      </c>
      <c r="I723" t="s">
        <v>39</v>
      </c>
    </row>
    <row r="724" spans="1:9" x14ac:dyDescent="0.25">
      <c r="A724" s="11">
        <v>723</v>
      </c>
      <c r="B724" t="s">
        <v>143</v>
      </c>
      <c r="C724" t="s">
        <v>144</v>
      </c>
      <c r="I724" t="s">
        <v>39</v>
      </c>
    </row>
    <row r="725" spans="1:9" x14ac:dyDescent="0.25">
      <c r="A725" s="11">
        <v>724</v>
      </c>
      <c r="B725" t="s">
        <v>143</v>
      </c>
      <c r="C725" t="s">
        <v>144</v>
      </c>
      <c r="I725" t="s">
        <v>39</v>
      </c>
    </row>
    <row r="726" spans="1:9" x14ac:dyDescent="0.25">
      <c r="A726" s="11">
        <v>725</v>
      </c>
      <c r="B726" t="s">
        <v>143</v>
      </c>
      <c r="C726" t="s">
        <v>144</v>
      </c>
      <c r="I726" t="s">
        <v>39</v>
      </c>
    </row>
    <row r="727" spans="1:9" x14ac:dyDescent="0.25">
      <c r="A727" s="11">
        <v>726</v>
      </c>
      <c r="B727" t="s">
        <v>143</v>
      </c>
      <c r="C727" t="s">
        <v>144</v>
      </c>
      <c r="I727" t="s">
        <v>39</v>
      </c>
    </row>
    <row r="728" spans="1:9" x14ac:dyDescent="0.25">
      <c r="A728" s="11">
        <v>727</v>
      </c>
      <c r="B728" t="s">
        <v>143</v>
      </c>
      <c r="C728" t="s">
        <v>144</v>
      </c>
      <c r="I728" t="s">
        <v>39</v>
      </c>
    </row>
    <row r="729" spans="1:9" x14ac:dyDescent="0.25">
      <c r="A729" s="11">
        <v>728</v>
      </c>
      <c r="B729" t="s">
        <v>143</v>
      </c>
      <c r="C729" t="s">
        <v>144</v>
      </c>
      <c r="I729" t="s">
        <v>39</v>
      </c>
    </row>
    <row r="730" spans="1:9" x14ac:dyDescent="0.25">
      <c r="A730" s="11">
        <v>729</v>
      </c>
      <c r="B730" t="s">
        <v>143</v>
      </c>
      <c r="C730" t="s">
        <v>144</v>
      </c>
      <c r="I730" t="s">
        <v>39</v>
      </c>
    </row>
    <row r="731" spans="1:9" x14ac:dyDescent="0.25">
      <c r="A731" s="11">
        <v>730</v>
      </c>
      <c r="B731" t="s">
        <v>143</v>
      </c>
      <c r="C731" t="s">
        <v>144</v>
      </c>
      <c r="I731" t="s">
        <v>39</v>
      </c>
    </row>
    <row r="732" spans="1:9" x14ac:dyDescent="0.25">
      <c r="A732" s="11">
        <v>731</v>
      </c>
      <c r="B732" t="s">
        <v>143</v>
      </c>
      <c r="C732" t="s">
        <v>144</v>
      </c>
      <c r="I732" t="s">
        <v>39</v>
      </c>
    </row>
    <row r="733" spans="1:9" x14ac:dyDescent="0.25">
      <c r="A733" s="11">
        <v>732</v>
      </c>
      <c r="B733" t="s">
        <v>143</v>
      </c>
      <c r="C733" t="s">
        <v>144</v>
      </c>
      <c r="I733" t="s">
        <v>39</v>
      </c>
    </row>
    <row r="734" spans="1:9" x14ac:dyDescent="0.25">
      <c r="A734" s="11">
        <v>733</v>
      </c>
      <c r="B734" t="s">
        <v>143</v>
      </c>
      <c r="C734" t="s">
        <v>144</v>
      </c>
      <c r="I734" t="s">
        <v>39</v>
      </c>
    </row>
    <row r="735" spans="1:9" x14ac:dyDescent="0.25">
      <c r="A735" s="11">
        <v>734</v>
      </c>
      <c r="B735" t="s">
        <v>143</v>
      </c>
      <c r="C735" t="s">
        <v>144</v>
      </c>
      <c r="I735" t="s">
        <v>39</v>
      </c>
    </row>
    <row r="736" spans="1:9" x14ac:dyDescent="0.25">
      <c r="A736" s="11">
        <v>735</v>
      </c>
      <c r="B736" t="s">
        <v>143</v>
      </c>
      <c r="C736" t="s">
        <v>144</v>
      </c>
      <c r="I736" t="s">
        <v>39</v>
      </c>
    </row>
    <row r="737" spans="1:9" x14ac:dyDescent="0.25">
      <c r="A737" s="11">
        <v>736</v>
      </c>
      <c r="B737" t="s">
        <v>143</v>
      </c>
      <c r="C737" t="s">
        <v>144</v>
      </c>
      <c r="I737" t="s">
        <v>39</v>
      </c>
    </row>
    <row r="738" spans="1:9" x14ac:dyDescent="0.25">
      <c r="A738" s="11">
        <v>737</v>
      </c>
      <c r="B738" t="s">
        <v>143</v>
      </c>
      <c r="C738" t="s">
        <v>144</v>
      </c>
      <c r="I738" t="s">
        <v>39</v>
      </c>
    </row>
    <row r="739" spans="1:9" x14ac:dyDescent="0.25">
      <c r="A739" s="11">
        <v>738</v>
      </c>
      <c r="B739" t="s">
        <v>143</v>
      </c>
      <c r="C739" t="s">
        <v>144</v>
      </c>
      <c r="I739" t="s">
        <v>39</v>
      </c>
    </row>
    <row r="740" spans="1:9" x14ac:dyDescent="0.25">
      <c r="A740" s="11">
        <v>739</v>
      </c>
      <c r="B740" t="s">
        <v>143</v>
      </c>
      <c r="C740" t="s">
        <v>144</v>
      </c>
      <c r="I740" t="s">
        <v>39</v>
      </c>
    </row>
    <row r="741" spans="1:9" x14ac:dyDescent="0.25">
      <c r="A741" s="11">
        <v>740</v>
      </c>
      <c r="B741" t="s">
        <v>143</v>
      </c>
      <c r="C741" t="s">
        <v>144</v>
      </c>
      <c r="I741" t="s">
        <v>39</v>
      </c>
    </row>
    <row r="742" spans="1:9" x14ac:dyDescent="0.25">
      <c r="A742" s="11">
        <v>741</v>
      </c>
      <c r="B742" t="s">
        <v>143</v>
      </c>
      <c r="C742" t="s">
        <v>144</v>
      </c>
      <c r="I742" t="s">
        <v>39</v>
      </c>
    </row>
    <row r="743" spans="1:9" x14ac:dyDescent="0.25">
      <c r="A743" s="11">
        <v>742</v>
      </c>
      <c r="B743" t="s">
        <v>143</v>
      </c>
      <c r="C743" t="s">
        <v>144</v>
      </c>
      <c r="I743" t="s">
        <v>39</v>
      </c>
    </row>
    <row r="744" spans="1:9" x14ac:dyDescent="0.25">
      <c r="A744" s="11">
        <v>743</v>
      </c>
      <c r="B744" t="s">
        <v>143</v>
      </c>
      <c r="C744" t="s">
        <v>144</v>
      </c>
      <c r="I744" t="s">
        <v>39</v>
      </c>
    </row>
    <row r="745" spans="1:9" x14ac:dyDescent="0.25">
      <c r="A745" s="11">
        <v>744</v>
      </c>
      <c r="B745" t="s">
        <v>143</v>
      </c>
      <c r="C745" t="s">
        <v>144</v>
      </c>
      <c r="I745" t="s">
        <v>39</v>
      </c>
    </row>
    <row r="746" spans="1:9" x14ac:dyDescent="0.25">
      <c r="A746" s="11">
        <v>745</v>
      </c>
      <c r="B746" t="s">
        <v>143</v>
      </c>
      <c r="C746" t="s">
        <v>144</v>
      </c>
      <c r="I746" t="s">
        <v>39</v>
      </c>
    </row>
    <row r="747" spans="1:9" x14ac:dyDescent="0.25">
      <c r="A747" s="11">
        <v>746</v>
      </c>
      <c r="B747" t="s">
        <v>143</v>
      </c>
      <c r="C747" t="s">
        <v>144</v>
      </c>
      <c r="I747" t="s">
        <v>39</v>
      </c>
    </row>
    <row r="748" spans="1:9" x14ac:dyDescent="0.25">
      <c r="A748" s="11">
        <v>747</v>
      </c>
      <c r="B748" t="s">
        <v>143</v>
      </c>
      <c r="C748" t="s">
        <v>144</v>
      </c>
      <c r="I748" t="s">
        <v>39</v>
      </c>
    </row>
    <row r="749" spans="1:9" x14ac:dyDescent="0.25">
      <c r="A749" s="11">
        <v>748</v>
      </c>
      <c r="B749" t="s">
        <v>143</v>
      </c>
      <c r="C749" t="s">
        <v>144</v>
      </c>
      <c r="I749" t="s">
        <v>39</v>
      </c>
    </row>
    <row r="750" spans="1:9" x14ac:dyDescent="0.25">
      <c r="A750" s="11">
        <v>749</v>
      </c>
      <c r="B750" t="s">
        <v>143</v>
      </c>
      <c r="C750" t="s">
        <v>144</v>
      </c>
      <c r="I750" t="s">
        <v>39</v>
      </c>
    </row>
    <row r="751" spans="1:9" x14ac:dyDescent="0.25">
      <c r="A751" s="11">
        <v>750</v>
      </c>
      <c r="B751" t="s">
        <v>143</v>
      </c>
      <c r="C751" t="s">
        <v>144</v>
      </c>
      <c r="I751" t="s">
        <v>39</v>
      </c>
    </row>
    <row r="752" spans="1:9" x14ac:dyDescent="0.25">
      <c r="A752" s="11">
        <v>751</v>
      </c>
      <c r="B752" t="s">
        <v>143</v>
      </c>
      <c r="C752" t="s">
        <v>144</v>
      </c>
      <c r="I752" t="s">
        <v>39</v>
      </c>
    </row>
    <row r="753" spans="1:9" x14ac:dyDescent="0.25">
      <c r="A753" s="11">
        <v>752</v>
      </c>
      <c r="B753" t="s">
        <v>143</v>
      </c>
      <c r="C753" t="s">
        <v>144</v>
      </c>
      <c r="I753" t="s">
        <v>39</v>
      </c>
    </row>
    <row r="754" spans="1:9" x14ac:dyDescent="0.25">
      <c r="A754" s="11">
        <v>753</v>
      </c>
      <c r="B754" t="s">
        <v>143</v>
      </c>
      <c r="C754" t="s">
        <v>144</v>
      </c>
      <c r="I754" t="s">
        <v>39</v>
      </c>
    </row>
    <row r="755" spans="1:9" x14ac:dyDescent="0.25">
      <c r="A755" s="11">
        <v>754</v>
      </c>
      <c r="B755" t="s">
        <v>143</v>
      </c>
      <c r="C755" t="s">
        <v>144</v>
      </c>
      <c r="I755" t="s">
        <v>39</v>
      </c>
    </row>
    <row r="756" spans="1:9" x14ac:dyDescent="0.25">
      <c r="A756" s="11">
        <v>755</v>
      </c>
      <c r="B756" t="s">
        <v>143</v>
      </c>
      <c r="C756" t="s">
        <v>144</v>
      </c>
      <c r="I756" t="s">
        <v>39</v>
      </c>
    </row>
    <row r="757" spans="1:9" x14ac:dyDescent="0.25">
      <c r="A757" s="11">
        <v>756</v>
      </c>
      <c r="B757" t="s">
        <v>143</v>
      </c>
      <c r="C757" t="s">
        <v>144</v>
      </c>
      <c r="I757" t="s">
        <v>39</v>
      </c>
    </row>
    <row r="758" spans="1:9" x14ac:dyDescent="0.25">
      <c r="A758" s="11">
        <v>757</v>
      </c>
      <c r="B758" t="s">
        <v>143</v>
      </c>
      <c r="C758" t="s">
        <v>144</v>
      </c>
      <c r="I758" t="s">
        <v>39</v>
      </c>
    </row>
    <row r="759" spans="1:9" x14ac:dyDescent="0.25">
      <c r="A759" s="11">
        <v>758</v>
      </c>
      <c r="B759" t="s">
        <v>143</v>
      </c>
      <c r="C759" t="s">
        <v>144</v>
      </c>
      <c r="I759" t="s">
        <v>39</v>
      </c>
    </row>
    <row r="760" spans="1:9" x14ac:dyDescent="0.25">
      <c r="A760" s="11">
        <v>759</v>
      </c>
      <c r="B760" t="s">
        <v>143</v>
      </c>
      <c r="C760" t="s">
        <v>144</v>
      </c>
      <c r="I760" t="s">
        <v>39</v>
      </c>
    </row>
    <row r="761" spans="1:9" x14ac:dyDescent="0.25">
      <c r="A761" s="11">
        <v>760</v>
      </c>
      <c r="B761" t="s">
        <v>143</v>
      </c>
      <c r="C761" t="s">
        <v>144</v>
      </c>
      <c r="I761" t="s">
        <v>39</v>
      </c>
    </row>
    <row r="762" spans="1:9" x14ac:dyDescent="0.25">
      <c r="A762" s="11">
        <v>761</v>
      </c>
      <c r="B762" t="s">
        <v>143</v>
      </c>
      <c r="C762" t="s">
        <v>144</v>
      </c>
      <c r="I762" t="s">
        <v>39</v>
      </c>
    </row>
    <row r="763" spans="1:9" x14ac:dyDescent="0.25">
      <c r="A763" s="11">
        <v>762</v>
      </c>
      <c r="B763" t="s">
        <v>143</v>
      </c>
      <c r="C763" t="s">
        <v>144</v>
      </c>
      <c r="I763" t="s">
        <v>39</v>
      </c>
    </row>
    <row r="764" spans="1:9" x14ac:dyDescent="0.25">
      <c r="A764" s="11">
        <v>763</v>
      </c>
      <c r="B764" t="s">
        <v>143</v>
      </c>
      <c r="C764" t="s">
        <v>144</v>
      </c>
      <c r="I764" t="s">
        <v>39</v>
      </c>
    </row>
    <row r="765" spans="1:9" x14ac:dyDescent="0.25">
      <c r="A765" s="11">
        <v>764</v>
      </c>
      <c r="B765" t="s">
        <v>143</v>
      </c>
      <c r="C765" t="s">
        <v>144</v>
      </c>
      <c r="I765" t="s">
        <v>39</v>
      </c>
    </row>
    <row r="766" spans="1:9" x14ac:dyDescent="0.25">
      <c r="A766" s="11">
        <v>765</v>
      </c>
      <c r="B766" t="s">
        <v>143</v>
      </c>
      <c r="C766" t="s">
        <v>144</v>
      </c>
      <c r="I766" t="s">
        <v>39</v>
      </c>
    </row>
    <row r="767" spans="1:9" x14ac:dyDescent="0.25">
      <c r="A767" s="11">
        <v>766</v>
      </c>
      <c r="B767" t="s">
        <v>143</v>
      </c>
      <c r="C767" t="s">
        <v>144</v>
      </c>
      <c r="I767" t="s">
        <v>39</v>
      </c>
    </row>
    <row r="768" spans="1:9" x14ac:dyDescent="0.25">
      <c r="A768" s="11">
        <v>767</v>
      </c>
      <c r="B768" t="s">
        <v>143</v>
      </c>
      <c r="C768" t="s">
        <v>144</v>
      </c>
      <c r="I768" t="s">
        <v>39</v>
      </c>
    </row>
    <row r="769" spans="1:9" x14ac:dyDescent="0.25">
      <c r="A769" s="11">
        <v>768</v>
      </c>
      <c r="B769" t="s">
        <v>143</v>
      </c>
      <c r="C769" t="s">
        <v>144</v>
      </c>
      <c r="I769" t="s">
        <v>39</v>
      </c>
    </row>
    <row r="770" spans="1:9" x14ac:dyDescent="0.25">
      <c r="A770" s="11">
        <v>769</v>
      </c>
      <c r="B770" t="s">
        <v>143</v>
      </c>
      <c r="C770" t="s">
        <v>144</v>
      </c>
      <c r="I770" t="s">
        <v>39</v>
      </c>
    </row>
    <row r="771" spans="1:9" x14ac:dyDescent="0.25">
      <c r="A771" s="11">
        <v>770</v>
      </c>
      <c r="B771" t="s">
        <v>143</v>
      </c>
      <c r="C771" t="s">
        <v>144</v>
      </c>
      <c r="I771" t="s">
        <v>39</v>
      </c>
    </row>
    <row r="772" spans="1:9" x14ac:dyDescent="0.25">
      <c r="A772" s="11">
        <v>771</v>
      </c>
      <c r="B772" t="s">
        <v>143</v>
      </c>
      <c r="C772" t="s">
        <v>144</v>
      </c>
      <c r="I772" t="s">
        <v>39</v>
      </c>
    </row>
    <row r="773" spans="1:9" x14ac:dyDescent="0.25">
      <c r="A773" s="11">
        <v>772</v>
      </c>
      <c r="B773" t="s">
        <v>143</v>
      </c>
      <c r="C773" t="s">
        <v>144</v>
      </c>
      <c r="I773" t="s">
        <v>39</v>
      </c>
    </row>
    <row r="774" spans="1:9" x14ac:dyDescent="0.25">
      <c r="A774" s="11">
        <v>773</v>
      </c>
      <c r="B774" t="s">
        <v>143</v>
      </c>
      <c r="C774" t="s">
        <v>144</v>
      </c>
      <c r="I774" t="s">
        <v>39</v>
      </c>
    </row>
    <row r="775" spans="1:9" x14ac:dyDescent="0.25">
      <c r="A775" s="11">
        <v>774</v>
      </c>
      <c r="B775" t="s">
        <v>143</v>
      </c>
      <c r="C775" t="s">
        <v>144</v>
      </c>
      <c r="I775" t="s">
        <v>39</v>
      </c>
    </row>
    <row r="776" spans="1:9" x14ac:dyDescent="0.25">
      <c r="A776" s="11">
        <v>775</v>
      </c>
      <c r="B776" t="s">
        <v>143</v>
      </c>
      <c r="C776" t="s">
        <v>144</v>
      </c>
      <c r="I776" t="s">
        <v>39</v>
      </c>
    </row>
    <row r="777" spans="1:9" x14ac:dyDescent="0.25">
      <c r="A777" s="11">
        <v>776</v>
      </c>
      <c r="B777" t="s">
        <v>143</v>
      </c>
      <c r="C777" t="s">
        <v>144</v>
      </c>
      <c r="I777" t="s">
        <v>39</v>
      </c>
    </row>
    <row r="778" spans="1:9" x14ac:dyDescent="0.25">
      <c r="A778" s="11">
        <v>777</v>
      </c>
      <c r="B778" t="s">
        <v>143</v>
      </c>
      <c r="C778" t="s">
        <v>144</v>
      </c>
      <c r="I778" t="s">
        <v>39</v>
      </c>
    </row>
    <row r="779" spans="1:9" x14ac:dyDescent="0.25">
      <c r="A779" s="11">
        <v>778</v>
      </c>
      <c r="B779" t="s">
        <v>143</v>
      </c>
      <c r="C779" t="s">
        <v>144</v>
      </c>
      <c r="I779" t="s">
        <v>39</v>
      </c>
    </row>
    <row r="780" spans="1:9" x14ac:dyDescent="0.25">
      <c r="A780" s="11">
        <v>779</v>
      </c>
      <c r="B780" t="s">
        <v>143</v>
      </c>
      <c r="C780" t="s">
        <v>144</v>
      </c>
      <c r="I780" t="s">
        <v>39</v>
      </c>
    </row>
    <row r="781" spans="1:9" x14ac:dyDescent="0.25">
      <c r="A781" s="11">
        <v>780</v>
      </c>
      <c r="B781" t="s">
        <v>143</v>
      </c>
      <c r="C781" t="s">
        <v>144</v>
      </c>
      <c r="I781" t="s">
        <v>39</v>
      </c>
    </row>
    <row r="782" spans="1:9" x14ac:dyDescent="0.25">
      <c r="A782" s="11">
        <v>781</v>
      </c>
      <c r="B782" t="s">
        <v>143</v>
      </c>
      <c r="C782" t="s">
        <v>144</v>
      </c>
      <c r="I782" t="s">
        <v>39</v>
      </c>
    </row>
    <row r="783" spans="1:9" x14ac:dyDescent="0.25">
      <c r="A783" s="11">
        <v>782</v>
      </c>
      <c r="B783" t="s">
        <v>143</v>
      </c>
      <c r="C783" t="s">
        <v>144</v>
      </c>
      <c r="I783" t="s">
        <v>39</v>
      </c>
    </row>
    <row r="784" spans="1:9" x14ac:dyDescent="0.25">
      <c r="A784" s="11">
        <v>783</v>
      </c>
      <c r="B784" t="s">
        <v>143</v>
      </c>
      <c r="C784" t="s">
        <v>144</v>
      </c>
      <c r="I784" t="s">
        <v>39</v>
      </c>
    </row>
    <row r="785" spans="1:9" x14ac:dyDescent="0.25">
      <c r="A785" s="11">
        <v>784</v>
      </c>
      <c r="B785" t="s">
        <v>143</v>
      </c>
      <c r="C785" t="s">
        <v>144</v>
      </c>
      <c r="I785" t="s">
        <v>39</v>
      </c>
    </row>
    <row r="786" spans="1:9" x14ac:dyDescent="0.25">
      <c r="A786" s="11">
        <v>785</v>
      </c>
      <c r="B786" t="s">
        <v>143</v>
      </c>
      <c r="C786" t="s">
        <v>144</v>
      </c>
      <c r="I786" t="s">
        <v>39</v>
      </c>
    </row>
    <row r="787" spans="1:9" x14ac:dyDescent="0.25">
      <c r="A787" s="11">
        <v>786</v>
      </c>
      <c r="B787" t="s">
        <v>143</v>
      </c>
      <c r="C787" t="s">
        <v>144</v>
      </c>
      <c r="I787" t="s">
        <v>39</v>
      </c>
    </row>
    <row r="788" spans="1:9" x14ac:dyDescent="0.25">
      <c r="A788" s="11">
        <v>787</v>
      </c>
      <c r="B788" t="s">
        <v>143</v>
      </c>
      <c r="C788" t="s">
        <v>144</v>
      </c>
      <c r="I788" t="s">
        <v>39</v>
      </c>
    </row>
    <row r="789" spans="1:9" x14ac:dyDescent="0.25">
      <c r="A789" s="11">
        <v>788</v>
      </c>
      <c r="B789" t="s">
        <v>143</v>
      </c>
      <c r="C789" t="s">
        <v>144</v>
      </c>
      <c r="I789" t="s">
        <v>39</v>
      </c>
    </row>
    <row r="790" spans="1:9" x14ac:dyDescent="0.25">
      <c r="A790" s="11">
        <v>789</v>
      </c>
      <c r="B790" t="s">
        <v>143</v>
      </c>
      <c r="C790" t="s">
        <v>144</v>
      </c>
      <c r="I790" t="s">
        <v>39</v>
      </c>
    </row>
    <row r="791" spans="1:9" x14ac:dyDescent="0.25">
      <c r="A791" s="11">
        <v>790</v>
      </c>
      <c r="B791" t="s">
        <v>143</v>
      </c>
      <c r="C791" t="s">
        <v>144</v>
      </c>
      <c r="I791" t="s">
        <v>39</v>
      </c>
    </row>
    <row r="792" spans="1:9" x14ac:dyDescent="0.25">
      <c r="A792" s="11">
        <v>791</v>
      </c>
      <c r="B792" t="s">
        <v>143</v>
      </c>
      <c r="C792" t="s">
        <v>144</v>
      </c>
      <c r="I792" t="s">
        <v>39</v>
      </c>
    </row>
    <row r="793" spans="1:9" x14ac:dyDescent="0.25">
      <c r="A793" s="11">
        <v>792</v>
      </c>
      <c r="B793" t="s">
        <v>143</v>
      </c>
      <c r="C793" t="s">
        <v>144</v>
      </c>
      <c r="I793" t="s">
        <v>39</v>
      </c>
    </row>
    <row r="794" spans="1:9" x14ac:dyDescent="0.25">
      <c r="A794" s="11">
        <v>793</v>
      </c>
      <c r="B794" t="s">
        <v>143</v>
      </c>
      <c r="C794" t="s">
        <v>144</v>
      </c>
      <c r="I794" t="s">
        <v>39</v>
      </c>
    </row>
    <row r="795" spans="1:9" x14ac:dyDescent="0.25">
      <c r="A795" s="11">
        <v>794</v>
      </c>
      <c r="B795" t="s">
        <v>143</v>
      </c>
      <c r="C795" t="s">
        <v>144</v>
      </c>
      <c r="I795" t="s">
        <v>39</v>
      </c>
    </row>
    <row r="796" spans="1:9" x14ac:dyDescent="0.25">
      <c r="A796" s="11">
        <v>795</v>
      </c>
      <c r="B796" t="s">
        <v>143</v>
      </c>
      <c r="C796" t="s">
        <v>144</v>
      </c>
      <c r="I796" t="s">
        <v>39</v>
      </c>
    </row>
    <row r="797" spans="1:9" x14ac:dyDescent="0.25">
      <c r="A797" s="11">
        <v>796</v>
      </c>
      <c r="B797" t="s">
        <v>143</v>
      </c>
      <c r="C797" t="s">
        <v>144</v>
      </c>
      <c r="I797" t="s">
        <v>39</v>
      </c>
    </row>
    <row r="798" spans="1:9" x14ac:dyDescent="0.25">
      <c r="A798" s="11">
        <v>797</v>
      </c>
      <c r="B798" t="s">
        <v>143</v>
      </c>
      <c r="C798" t="s">
        <v>144</v>
      </c>
      <c r="I798" t="s">
        <v>39</v>
      </c>
    </row>
    <row r="799" spans="1:9" x14ac:dyDescent="0.25">
      <c r="A799" s="11">
        <v>798</v>
      </c>
      <c r="B799" t="s">
        <v>143</v>
      </c>
      <c r="C799" t="s">
        <v>144</v>
      </c>
      <c r="I799" t="s">
        <v>39</v>
      </c>
    </row>
    <row r="800" spans="1:9" x14ac:dyDescent="0.25">
      <c r="A800" s="11">
        <v>799</v>
      </c>
      <c r="B800" t="s">
        <v>143</v>
      </c>
      <c r="C800" t="s">
        <v>144</v>
      </c>
      <c r="I800" t="s">
        <v>39</v>
      </c>
    </row>
    <row r="801" spans="1:9" x14ac:dyDescent="0.25">
      <c r="A801" s="11">
        <v>800</v>
      </c>
      <c r="B801" t="s">
        <v>143</v>
      </c>
      <c r="C801" t="s">
        <v>144</v>
      </c>
      <c r="I801" t="s">
        <v>39</v>
      </c>
    </row>
    <row r="802" spans="1:9" x14ac:dyDescent="0.25">
      <c r="A802" s="11">
        <v>801</v>
      </c>
      <c r="B802" t="s">
        <v>143</v>
      </c>
      <c r="C802" t="s">
        <v>144</v>
      </c>
      <c r="I802" t="s">
        <v>39</v>
      </c>
    </row>
    <row r="803" spans="1:9" x14ac:dyDescent="0.25">
      <c r="A803" s="11">
        <v>802</v>
      </c>
      <c r="B803" t="s">
        <v>143</v>
      </c>
      <c r="C803" t="s">
        <v>144</v>
      </c>
      <c r="I803" t="s">
        <v>39</v>
      </c>
    </row>
    <row r="804" spans="1:9" x14ac:dyDescent="0.25">
      <c r="A804" s="11">
        <v>803</v>
      </c>
      <c r="B804" t="s">
        <v>143</v>
      </c>
      <c r="C804" t="s">
        <v>144</v>
      </c>
      <c r="I804" t="s">
        <v>39</v>
      </c>
    </row>
    <row r="805" spans="1:9" x14ac:dyDescent="0.25">
      <c r="A805" s="11">
        <v>804</v>
      </c>
      <c r="B805" t="s">
        <v>143</v>
      </c>
      <c r="C805" t="s">
        <v>144</v>
      </c>
      <c r="I805" t="s">
        <v>39</v>
      </c>
    </row>
    <row r="806" spans="1:9" x14ac:dyDescent="0.25">
      <c r="A806" s="11">
        <v>805</v>
      </c>
      <c r="B806" t="s">
        <v>143</v>
      </c>
      <c r="C806" t="s">
        <v>144</v>
      </c>
      <c r="I806" t="s">
        <v>39</v>
      </c>
    </row>
    <row r="807" spans="1:9" x14ac:dyDescent="0.25">
      <c r="A807" s="11">
        <v>806</v>
      </c>
      <c r="B807" t="s">
        <v>143</v>
      </c>
      <c r="C807" t="s">
        <v>144</v>
      </c>
      <c r="I807" t="s">
        <v>39</v>
      </c>
    </row>
    <row r="808" spans="1:9" x14ac:dyDescent="0.25">
      <c r="A808" s="11">
        <v>807</v>
      </c>
      <c r="B808" t="s">
        <v>143</v>
      </c>
      <c r="C808" t="s">
        <v>144</v>
      </c>
      <c r="I808" t="s">
        <v>39</v>
      </c>
    </row>
    <row r="809" spans="1:9" x14ac:dyDescent="0.25">
      <c r="A809" s="11">
        <v>808</v>
      </c>
      <c r="B809" t="s">
        <v>143</v>
      </c>
      <c r="C809" t="s">
        <v>144</v>
      </c>
      <c r="I809" t="s">
        <v>39</v>
      </c>
    </row>
    <row r="810" spans="1:9" x14ac:dyDescent="0.25">
      <c r="A810" s="11">
        <v>809</v>
      </c>
      <c r="B810" t="s">
        <v>143</v>
      </c>
      <c r="C810" t="s">
        <v>144</v>
      </c>
      <c r="I810" t="s">
        <v>39</v>
      </c>
    </row>
    <row r="811" spans="1:9" x14ac:dyDescent="0.25">
      <c r="A811" s="11">
        <v>810</v>
      </c>
      <c r="B811" t="s">
        <v>143</v>
      </c>
      <c r="C811" t="s">
        <v>144</v>
      </c>
      <c r="I811" t="s">
        <v>39</v>
      </c>
    </row>
    <row r="812" spans="1:9" x14ac:dyDescent="0.25">
      <c r="A812" s="11">
        <v>811</v>
      </c>
      <c r="B812" t="s">
        <v>143</v>
      </c>
      <c r="C812" t="s">
        <v>144</v>
      </c>
      <c r="I812" t="s">
        <v>39</v>
      </c>
    </row>
    <row r="813" spans="1:9" x14ac:dyDescent="0.25">
      <c r="A813" s="11">
        <v>812</v>
      </c>
      <c r="B813" t="s">
        <v>143</v>
      </c>
      <c r="C813" t="s">
        <v>144</v>
      </c>
      <c r="I813" t="s">
        <v>39</v>
      </c>
    </row>
    <row r="814" spans="1:9" x14ac:dyDescent="0.25">
      <c r="A814" s="11">
        <v>813</v>
      </c>
      <c r="B814" t="s">
        <v>143</v>
      </c>
      <c r="C814" t="s">
        <v>144</v>
      </c>
      <c r="I814" t="s">
        <v>39</v>
      </c>
    </row>
    <row r="815" spans="1:9" x14ac:dyDescent="0.25">
      <c r="A815" s="11">
        <v>814</v>
      </c>
      <c r="B815" t="s">
        <v>143</v>
      </c>
      <c r="C815" t="s">
        <v>144</v>
      </c>
      <c r="I815" t="s">
        <v>39</v>
      </c>
    </row>
    <row r="816" spans="1:9" x14ac:dyDescent="0.25">
      <c r="A816" s="11">
        <v>815</v>
      </c>
      <c r="B816" t="s">
        <v>143</v>
      </c>
      <c r="C816" t="s">
        <v>144</v>
      </c>
      <c r="I816" t="s">
        <v>39</v>
      </c>
    </row>
    <row r="817" spans="1:9" x14ac:dyDescent="0.25">
      <c r="A817" s="11">
        <v>816</v>
      </c>
      <c r="B817" t="s">
        <v>143</v>
      </c>
      <c r="C817" t="s">
        <v>144</v>
      </c>
      <c r="I817" t="s">
        <v>39</v>
      </c>
    </row>
    <row r="818" spans="1:9" x14ac:dyDescent="0.25">
      <c r="A818" s="11">
        <v>817</v>
      </c>
      <c r="B818" t="s">
        <v>143</v>
      </c>
      <c r="C818" t="s">
        <v>144</v>
      </c>
      <c r="I818" t="s">
        <v>39</v>
      </c>
    </row>
    <row r="819" spans="1:9" x14ac:dyDescent="0.25">
      <c r="A819" s="11">
        <v>818</v>
      </c>
      <c r="B819" t="s">
        <v>143</v>
      </c>
      <c r="C819" t="s">
        <v>144</v>
      </c>
      <c r="I819" t="s">
        <v>39</v>
      </c>
    </row>
    <row r="820" spans="1:9" x14ac:dyDescent="0.25">
      <c r="A820" s="11">
        <v>819</v>
      </c>
      <c r="B820" t="s">
        <v>143</v>
      </c>
      <c r="C820" t="s">
        <v>144</v>
      </c>
      <c r="I820" t="s">
        <v>39</v>
      </c>
    </row>
    <row r="821" spans="1:9" x14ac:dyDescent="0.25">
      <c r="A821" s="11">
        <v>820</v>
      </c>
      <c r="B821" t="s">
        <v>143</v>
      </c>
      <c r="C821" t="s">
        <v>144</v>
      </c>
      <c r="I821" t="s">
        <v>39</v>
      </c>
    </row>
    <row r="822" spans="1:9" x14ac:dyDescent="0.25">
      <c r="A822" s="11">
        <v>821</v>
      </c>
      <c r="B822" t="s">
        <v>143</v>
      </c>
      <c r="C822" t="s">
        <v>144</v>
      </c>
      <c r="I822" t="s">
        <v>39</v>
      </c>
    </row>
    <row r="823" spans="1:9" x14ac:dyDescent="0.25">
      <c r="A823" s="11">
        <v>822</v>
      </c>
      <c r="B823" t="s">
        <v>143</v>
      </c>
      <c r="C823" t="s">
        <v>144</v>
      </c>
      <c r="I823" t="s">
        <v>39</v>
      </c>
    </row>
    <row r="824" spans="1:9" x14ac:dyDescent="0.25">
      <c r="A824" s="11">
        <v>823</v>
      </c>
      <c r="B824" t="s">
        <v>143</v>
      </c>
      <c r="C824" t="s">
        <v>144</v>
      </c>
      <c r="I824" t="s">
        <v>39</v>
      </c>
    </row>
    <row r="825" spans="1:9" x14ac:dyDescent="0.25">
      <c r="A825" s="11">
        <v>824</v>
      </c>
      <c r="B825" t="s">
        <v>143</v>
      </c>
      <c r="C825" t="s">
        <v>144</v>
      </c>
      <c r="I825" t="s">
        <v>39</v>
      </c>
    </row>
    <row r="826" spans="1:9" x14ac:dyDescent="0.25">
      <c r="A826" s="11">
        <v>825</v>
      </c>
      <c r="B826" t="s">
        <v>143</v>
      </c>
      <c r="C826" t="s">
        <v>144</v>
      </c>
      <c r="I826" t="s">
        <v>39</v>
      </c>
    </row>
    <row r="827" spans="1:9" x14ac:dyDescent="0.25">
      <c r="A827" s="11">
        <v>826</v>
      </c>
      <c r="B827" t="s">
        <v>143</v>
      </c>
      <c r="C827" t="s">
        <v>144</v>
      </c>
      <c r="I827" t="s">
        <v>39</v>
      </c>
    </row>
    <row r="828" spans="1:9" x14ac:dyDescent="0.25">
      <c r="A828" s="11">
        <v>827</v>
      </c>
      <c r="B828" t="s">
        <v>143</v>
      </c>
      <c r="C828" t="s">
        <v>144</v>
      </c>
      <c r="I828" t="s">
        <v>39</v>
      </c>
    </row>
    <row r="829" spans="1:9" x14ac:dyDescent="0.25">
      <c r="A829" s="11">
        <v>828</v>
      </c>
      <c r="B829" t="s">
        <v>143</v>
      </c>
      <c r="C829" t="s">
        <v>144</v>
      </c>
      <c r="I829" t="s">
        <v>39</v>
      </c>
    </row>
    <row r="830" spans="1:9" x14ac:dyDescent="0.25">
      <c r="A830" s="11">
        <v>829</v>
      </c>
      <c r="B830" t="s">
        <v>143</v>
      </c>
      <c r="C830" t="s">
        <v>144</v>
      </c>
      <c r="I830" t="s">
        <v>39</v>
      </c>
    </row>
    <row r="831" spans="1:9" x14ac:dyDescent="0.25">
      <c r="A831" s="11">
        <v>830</v>
      </c>
      <c r="B831" t="s">
        <v>143</v>
      </c>
      <c r="C831" t="s">
        <v>144</v>
      </c>
      <c r="I831" t="s">
        <v>39</v>
      </c>
    </row>
    <row r="832" spans="1:9" x14ac:dyDescent="0.25">
      <c r="A832" s="11">
        <v>831</v>
      </c>
      <c r="B832" t="s">
        <v>143</v>
      </c>
      <c r="C832" t="s">
        <v>144</v>
      </c>
      <c r="I832" t="s">
        <v>39</v>
      </c>
    </row>
    <row r="833" spans="1:9" x14ac:dyDescent="0.25">
      <c r="A833" s="11">
        <v>832</v>
      </c>
      <c r="B833" t="s">
        <v>143</v>
      </c>
      <c r="C833" t="s">
        <v>144</v>
      </c>
      <c r="I833" t="s">
        <v>39</v>
      </c>
    </row>
    <row r="834" spans="1:9" x14ac:dyDescent="0.25">
      <c r="A834" s="11">
        <v>833</v>
      </c>
      <c r="B834" t="s">
        <v>143</v>
      </c>
      <c r="C834" t="s">
        <v>144</v>
      </c>
      <c r="I834" t="s">
        <v>39</v>
      </c>
    </row>
    <row r="835" spans="1:9" x14ac:dyDescent="0.25">
      <c r="A835" s="11">
        <v>834</v>
      </c>
      <c r="B835" t="s">
        <v>143</v>
      </c>
      <c r="C835" t="s">
        <v>144</v>
      </c>
      <c r="I835" t="s">
        <v>39</v>
      </c>
    </row>
    <row r="836" spans="1:9" x14ac:dyDescent="0.25">
      <c r="A836" s="11">
        <v>835</v>
      </c>
      <c r="B836" t="s">
        <v>143</v>
      </c>
      <c r="C836" t="s">
        <v>144</v>
      </c>
      <c r="I836" t="s">
        <v>39</v>
      </c>
    </row>
    <row r="837" spans="1:9" x14ac:dyDescent="0.25">
      <c r="A837" s="11">
        <v>836</v>
      </c>
      <c r="B837" t="s">
        <v>143</v>
      </c>
      <c r="C837" t="s">
        <v>144</v>
      </c>
      <c r="I837" t="s">
        <v>39</v>
      </c>
    </row>
    <row r="838" spans="1:9" x14ac:dyDescent="0.25">
      <c r="A838" s="11">
        <v>837</v>
      </c>
      <c r="B838" t="s">
        <v>143</v>
      </c>
      <c r="C838" t="s">
        <v>144</v>
      </c>
      <c r="I838" t="s">
        <v>39</v>
      </c>
    </row>
    <row r="839" spans="1:9" x14ac:dyDescent="0.25">
      <c r="A839" s="11">
        <v>838</v>
      </c>
      <c r="B839" t="s">
        <v>143</v>
      </c>
      <c r="C839" t="s">
        <v>144</v>
      </c>
      <c r="I839" t="s">
        <v>39</v>
      </c>
    </row>
    <row r="840" spans="1:9" x14ac:dyDescent="0.25">
      <c r="A840" s="11">
        <v>839</v>
      </c>
      <c r="B840" t="s">
        <v>143</v>
      </c>
      <c r="C840" t="s">
        <v>144</v>
      </c>
      <c r="I840" t="s">
        <v>39</v>
      </c>
    </row>
    <row r="841" spans="1:9" x14ac:dyDescent="0.25">
      <c r="A841" s="11">
        <v>840</v>
      </c>
      <c r="B841" t="s">
        <v>143</v>
      </c>
      <c r="C841" t="s">
        <v>144</v>
      </c>
      <c r="I841" t="s">
        <v>39</v>
      </c>
    </row>
    <row r="842" spans="1:9" x14ac:dyDescent="0.25">
      <c r="A842" s="11">
        <v>841</v>
      </c>
      <c r="B842" t="s">
        <v>143</v>
      </c>
      <c r="C842" t="s">
        <v>144</v>
      </c>
      <c r="I842" t="s">
        <v>39</v>
      </c>
    </row>
    <row r="843" spans="1:9" x14ac:dyDescent="0.25">
      <c r="A843" s="11">
        <v>842</v>
      </c>
      <c r="B843" t="s">
        <v>143</v>
      </c>
      <c r="C843" t="s">
        <v>144</v>
      </c>
      <c r="I843" t="s">
        <v>39</v>
      </c>
    </row>
    <row r="844" spans="1:9" x14ac:dyDescent="0.25">
      <c r="A844" s="11">
        <v>843</v>
      </c>
      <c r="B844" t="s">
        <v>143</v>
      </c>
      <c r="C844" t="s">
        <v>144</v>
      </c>
      <c r="I844" t="s">
        <v>39</v>
      </c>
    </row>
    <row r="845" spans="1:9" x14ac:dyDescent="0.25">
      <c r="A845" s="11">
        <v>844</v>
      </c>
      <c r="B845" t="s">
        <v>143</v>
      </c>
      <c r="C845" t="s">
        <v>144</v>
      </c>
      <c r="I845" t="s">
        <v>39</v>
      </c>
    </row>
    <row r="846" spans="1:9" x14ac:dyDescent="0.25">
      <c r="A846" s="11">
        <v>845</v>
      </c>
      <c r="B846" t="s">
        <v>143</v>
      </c>
      <c r="C846" t="s">
        <v>144</v>
      </c>
      <c r="I846" t="s">
        <v>39</v>
      </c>
    </row>
    <row r="847" spans="1:9" x14ac:dyDescent="0.25">
      <c r="A847" s="11">
        <v>846</v>
      </c>
      <c r="B847" t="s">
        <v>143</v>
      </c>
      <c r="C847" t="s">
        <v>144</v>
      </c>
      <c r="I847" t="s">
        <v>39</v>
      </c>
    </row>
    <row r="848" spans="1:9" x14ac:dyDescent="0.25">
      <c r="A848" s="11">
        <v>847</v>
      </c>
      <c r="B848" t="s">
        <v>143</v>
      </c>
      <c r="C848" t="s">
        <v>144</v>
      </c>
      <c r="I848" t="s">
        <v>39</v>
      </c>
    </row>
    <row r="849" spans="1:9" x14ac:dyDescent="0.25">
      <c r="A849" s="11">
        <v>848</v>
      </c>
      <c r="B849" t="s">
        <v>143</v>
      </c>
      <c r="C849" t="s">
        <v>144</v>
      </c>
      <c r="I849" t="s">
        <v>39</v>
      </c>
    </row>
    <row r="850" spans="1:9" x14ac:dyDescent="0.25">
      <c r="A850" s="11">
        <v>849</v>
      </c>
      <c r="B850" t="s">
        <v>143</v>
      </c>
      <c r="C850" t="s">
        <v>144</v>
      </c>
      <c r="I850" t="s">
        <v>39</v>
      </c>
    </row>
    <row r="851" spans="1:9" x14ac:dyDescent="0.25">
      <c r="A851" s="11">
        <v>850</v>
      </c>
      <c r="B851" t="s">
        <v>143</v>
      </c>
      <c r="C851" t="s">
        <v>144</v>
      </c>
      <c r="I851" t="s">
        <v>39</v>
      </c>
    </row>
    <row r="852" spans="1:9" x14ac:dyDescent="0.25">
      <c r="A852" s="11">
        <v>851</v>
      </c>
      <c r="B852" t="s">
        <v>143</v>
      </c>
      <c r="C852" t="s">
        <v>144</v>
      </c>
      <c r="I852" t="s">
        <v>39</v>
      </c>
    </row>
    <row r="853" spans="1:9" x14ac:dyDescent="0.25">
      <c r="A853" s="11">
        <v>852</v>
      </c>
      <c r="B853" t="s">
        <v>143</v>
      </c>
      <c r="C853" t="s">
        <v>144</v>
      </c>
      <c r="I853" t="s">
        <v>39</v>
      </c>
    </row>
    <row r="854" spans="1:9" x14ac:dyDescent="0.25">
      <c r="A854" s="11">
        <v>853</v>
      </c>
      <c r="B854" t="s">
        <v>143</v>
      </c>
      <c r="C854" t="s">
        <v>144</v>
      </c>
      <c r="I854" t="s">
        <v>39</v>
      </c>
    </row>
    <row r="855" spans="1:9" x14ac:dyDescent="0.25">
      <c r="A855" s="11">
        <v>854</v>
      </c>
      <c r="B855" t="s">
        <v>143</v>
      </c>
      <c r="C855" t="s">
        <v>144</v>
      </c>
      <c r="I855" t="s">
        <v>39</v>
      </c>
    </row>
    <row r="856" spans="1:9" x14ac:dyDescent="0.25">
      <c r="A856" s="11">
        <v>855</v>
      </c>
      <c r="B856" t="s">
        <v>143</v>
      </c>
      <c r="C856" t="s">
        <v>144</v>
      </c>
      <c r="I856" t="s">
        <v>39</v>
      </c>
    </row>
    <row r="857" spans="1:9" x14ac:dyDescent="0.25">
      <c r="A857" s="11">
        <v>856</v>
      </c>
      <c r="B857" t="s">
        <v>143</v>
      </c>
      <c r="C857" t="s">
        <v>144</v>
      </c>
      <c r="I857" t="s">
        <v>39</v>
      </c>
    </row>
    <row r="858" spans="1:9" x14ac:dyDescent="0.25">
      <c r="A858" s="11">
        <v>857</v>
      </c>
      <c r="B858" t="s">
        <v>143</v>
      </c>
      <c r="C858" t="s">
        <v>144</v>
      </c>
      <c r="I858" t="s">
        <v>39</v>
      </c>
    </row>
    <row r="859" spans="1:9" x14ac:dyDescent="0.25">
      <c r="A859" s="11">
        <v>858</v>
      </c>
      <c r="B859" t="s">
        <v>143</v>
      </c>
      <c r="C859" t="s">
        <v>144</v>
      </c>
      <c r="I859" t="s">
        <v>39</v>
      </c>
    </row>
    <row r="860" spans="1:9" x14ac:dyDescent="0.25">
      <c r="A860" s="11">
        <v>859</v>
      </c>
      <c r="B860" t="s">
        <v>143</v>
      </c>
      <c r="C860" t="s">
        <v>144</v>
      </c>
      <c r="I860" t="s">
        <v>39</v>
      </c>
    </row>
    <row r="861" spans="1:9" x14ac:dyDescent="0.25">
      <c r="A861" s="11">
        <v>860</v>
      </c>
      <c r="B861" t="s">
        <v>143</v>
      </c>
      <c r="C861" t="s">
        <v>144</v>
      </c>
      <c r="I861" t="s">
        <v>39</v>
      </c>
    </row>
    <row r="862" spans="1:9" x14ac:dyDescent="0.25">
      <c r="A862" s="11">
        <v>861</v>
      </c>
      <c r="B862" t="s">
        <v>143</v>
      </c>
      <c r="C862" t="s">
        <v>144</v>
      </c>
      <c r="I862" t="s">
        <v>39</v>
      </c>
    </row>
    <row r="863" spans="1:9" x14ac:dyDescent="0.25">
      <c r="A863" s="11">
        <v>862</v>
      </c>
      <c r="B863" t="s">
        <v>143</v>
      </c>
      <c r="C863" t="s">
        <v>144</v>
      </c>
      <c r="I863" t="s">
        <v>39</v>
      </c>
    </row>
    <row r="864" spans="1:9" x14ac:dyDescent="0.25">
      <c r="A864" s="11">
        <v>863</v>
      </c>
      <c r="B864" t="s">
        <v>143</v>
      </c>
      <c r="C864" t="s">
        <v>144</v>
      </c>
      <c r="I864" t="s">
        <v>39</v>
      </c>
    </row>
    <row r="865" spans="1:9" x14ac:dyDescent="0.25">
      <c r="A865" s="11">
        <v>864</v>
      </c>
      <c r="B865" t="s">
        <v>143</v>
      </c>
      <c r="C865" t="s">
        <v>144</v>
      </c>
      <c r="I865" t="s">
        <v>39</v>
      </c>
    </row>
    <row r="866" spans="1:9" x14ac:dyDescent="0.25">
      <c r="A866" s="11">
        <v>865</v>
      </c>
      <c r="B866" t="s">
        <v>143</v>
      </c>
      <c r="C866" t="s">
        <v>144</v>
      </c>
      <c r="I866" t="s">
        <v>39</v>
      </c>
    </row>
    <row r="867" spans="1:9" x14ac:dyDescent="0.25">
      <c r="A867" s="11">
        <v>866</v>
      </c>
      <c r="B867" t="s">
        <v>143</v>
      </c>
      <c r="C867" t="s">
        <v>144</v>
      </c>
      <c r="I867" t="s">
        <v>39</v>
      </c>
    </row>
    <row r="868" spans="1:9" x14ac:dyDescent="0.25">
      <c r="A868" s="11">
        <v>867</v>
      </c>
      <c r="B868" t="s">
        <v>143</v>
      </c>
      <c r="C868" t="s">
        <v>144</v>
      </c>
      <c r="I868" t="s">
        <v>39</v>
      </c>
    </row>
    <row r="869" spans="1:9" x14ac:dyDescent="0.25">
      <c r="A869" s="11">
        <v>868</v>
      </c>
      <c r="B869" t="s">
        <v>143</v>
      </c>
      <c r="C869" t="s">
        <v>144</v>
      </c>
      <c r="I869" t="s">
        <v>39</v>
      </c>
    </row>
    <row r="870" spans="1:9" x14ac:dyDescent="0.25">
      <c r="A870" s="11">
        <v>869</v>
      </c>
      <c r="B870" t="s">
        <v>143</v>
      </c>
      <c r="C870" t="s">
        <v>144</v>
      </c>
      <c r="I870" t="s">
        <v>39</v>
      </c>
    </row>
    <row r="871" spans="1:9" x14ac:dyDescent="0.25">
      <c r="A871" s="11">
        <v>870</v>
      </c>
      <c r="B871" t="s">
        <v>143</v>
      </c>
      <c r="C871" t="s">
        <v>144</v>
      </c>
      <c r="I871" t="s">
        <v>39</v>
      </c>
    </row>
    <row r="872" spans="1:9" x14ac:dyDescent="0.25">
      <c r="A872" s="11">
        <v>871</v>
      </c>
      <c r="B872" t="s">
        <v>143</v>
      </c>
      <c r="C872" t="s">
        <v>144</v>
      </c>
      <c r="I872" t="s">
        <v>39</v>
      </c>
    </row>
    <row r="873" spans="1:9" x14ac:dyDescent="0.25">
      <c r="A873" s="11">
        <v>872</v>
      </c>
      <c r="B873" t="s">
        <v>143</v>
      </c>
      <c r="C873" t="s">
        <v>144</v>
      </c>
      <c r="I873" t="s">
        <v>39</v>
      </c>
    </row>
    <row r="874" spans="1:9" x14ac:dyDescent="0.25">
      <c r="A874" s="11">
        <v>873</v>
      </c>
      <c r="B874" t="s">
        <v>143</v>
      </c>
      <c r="C874" t="s">
        <v>144</v>
      </c>
      <c r="I874" t="s">
        <v>39</v>
      </c>
    </row>
    <row r="875" spans="1:9" x14ac:dyDescent="0.25">
      <c r="A875" s="11">
        <v>874</v>
      </c>
      <c r="B875" t="s">
        <v>143</v>
      </c>
      <c r="C875" t="s">
        <v>144</v>
      </c>
      <c r="I875" t="s">
        <v>39</v>
      </c>
    </row>
    <row r="876" spans="1:9" x14ac:dyDescent="0.25">
      <c r="A876" s="11">
        <v>875</v>
      </c>
      <c r="B876" t="s">
        <v>143</v>
      </c>
      <c r="C876" t="s">
        <v>144</v>
      </c>
      <c r="I876" t="s">
        <v>39</v>
      </c>
    </row>
    <row r="877" spans="1:9" x14ac:dyDescent="0.25">
      <c r="A877" s="11">
        <v>876</v>
      </c>
      <c r="B877" t="s">
        <v>143</v>
      </c>
      <c r="C877" t="s">
        <v>144</v>
      </c>
      <c r="I877" t="s">
        <v>39</v>
      </c>
    </row>
    <row r="878" spans="1:9" x14ac:dyDescent="0.25">
      <c r="A878" s="11">
        <v>877</v>
      </c>
      <c r="B878" t="s">
        <v>143</v>
      </c>
      <c r="C878" t="s">
        <v>144</v>
      </c>
      <c r="I878" t="s">
        <v>39</v>
      </c>
    </row>
    <row r="879" spans="1:9" x14ac:dyDescent="0.25">
      <c r="A879" s="11">
        <v>878</v>
      </c>
      <c r="B879" t="s">
        <v>143</v>
      </c>
      <c r="C879" t="s">
        <v>144</v>
      </c>
      <c r="I879" t="s">
        <v>39</v>
      </c>
    </row>
    <row r="880" spans="1:9" x14ac:dyDescent="0.25">
      <c r="A880" s="11">
        <v>879</v>
      </c>
      <c r="B880" t="s">
        <v>143</v>
      </c>
      <c r="C880" t="s">
        <v>144</v>
      </c>
      <c r="I880" t="s">
        <v>39</v>
      </c>
    </row>
    <row r="881" spans="1:9" x14ac:dyDescent="0.25">
      <c r="A881" s="11">
        <v>880</v>
      </c>
      <c r="B881" t="s">
        <v>143</v>
      </c>
      <c r="C881" t="s">
        <v>144</v>
      </c>
      <c r="I881" t="s">
        <v>39</v>
      </c>
    </row>
    <row r="882" spans="1:9" x14ac:dyDescent="0.25">
      <c r="A882" s="11">
        <v>881</v>
      </c>
      <c r="B882" t="s">
        <v>143</v>
      </c>
      <c r="C882" t="s">
        <v>144</v>
      </c>
      <c r="I882" t="s">
        <v>39</v>
      </c>
    </row>
    <row r="883" spans="1:9" x14ac:dyDescent="0.25">
      <c r="A883" s="11">
        <v>882</v>
      </c>
      <c r="B883" t="s">
        <v>143</v>
      </c>
      <c r="C883" t="s">
        <v>144</v>
      </c>
      <c r="I883" t="s">
        <v>39</v>
      </c>
    </row>
    <row r="884" spans="1:9" x14ac:dyDescent="0.25">
      <c r="A884" s="11">
        <v>883</v>
      </c>
      <c r="B884" t="s">
        <v>143</v>
      </c>
      <c r="C884" t="s">
        <v>144</v>
      </c>
      <c r="I884" t="s">
        <v>39</v>
      </c>
    </row>
    <row r="885" spans="1:9" x14ac:dyDescent="0.25">
      <c r="A885" s="11">
        <v>884</v>
      </c>
      <c r="B885" t="s">
        <v>143</v>
      </c>
      <c r="C885" t="s">
        <v>144</v>
      </c>
      <c r="I885" t="s">
        <v>39</v>
      </c>
    </row>
    <row r="886" spans="1:9" x14ac:dyDescent="0.25">
      <c r="A886" s="11">
        <v>885</v>
      </c>
      <c r="B886" t="s">
        <v>143</v>
      </c>
      <c r="C886" t="s">
        <v>144</v>
      </c>
      <c r="I886" t="s">
        <v>39</v>
      </c>
    </row>
    <row r="887" spans="1:9" x14ac:dyDescent="0.25">
      <c r="A887" s="11">
        <v>886</v>
      </c>
      <c r="B887" t="s">
        <v>143</v>
      </c>
      <c r="C887" t="s">
        <v>144</v>
      </c>
      <c r="I887" t="s">
        <v>39</v>
      </c>
    </row>
    <row r="888" spans="1:9" x14ac:dyDescent="0.25">
      <c r="A888" s="11">
        <v>887</v>
      </c>
      <c r="B888" t="s">
        <v>143</v>
      </c>
      <c r="C888" t="s">
        <v>144</v>
      </c>
      <c r="I888" t="s">
        <v>39</v>
      </c>
    </row>
    <row r="889" spans="1:9" x14ac:dyDescent="0.25">
      <c r="A889" s="11">
        <v>888</v>
      </c>
      <c r="B889" t="s">
        <v>143</v>
      </c>
      <c r="C889" t="s">
        <v>144</v>
      </c>
      <c r="I889" t="s">
        <v>39</v>
      </c>
    </row>
    <row r="890" spans="1:9" x14ac:dyDescent="0.25">
      <c r="A890" s="11">
        <v>889</v>
      </c>
      <c r="B890" t="s">
        <v>143</v>
      </c>
      <c r="C890" t="s">
        <v>144</v>
      </c>
      <c r="I890" t="s">
        <v>39</v>
      </c>
    </row>
    <row r="891" spans="1:9" x14ac:dyDescent="0.25">
      <c r="A891" s="11">
        <v>890</v>
      </c>
      <c r="B891" t="s">
        <v>143</v>
      </c>
      <c r="C891" t="s">
        <v>144</v>
      </c>
      <c r="I891" t="s">
        <v>39</v>
      </c>
    </row>
    <row r="892" spans="1:9" x14ac:dyDescent="0.25">
      <c r="A892" s="11">
        <v>891</v>
      </c>
      <c r="B892" t="s">
        <v>143</v>
      </c>
      <c r="C892" t="s">
        <v>144</v>
      </c>
      <c r="I892" t="s">
        <v>39</v>
      </c>
    </row>
    <row r="893" spans="1:9" x14ac:dyDescent="0.25">
      <c r="A893" s="11">
        <v>892</v>
      </c>
      <c r="B893" t="s">
        <v>143</v>
      </c>
      <c r="C893" t="s">
        <v>144</v>
      </c>
      <c r="I893" t="s">
        <v>39</v>
      </c>
    </row>
    <row r="894" spans="1:9" x14ac:dyDescent="0.25">
      <c r="A894" s="11">
        <v>893</v>
      </c>
      <c r="B894" t="s">
        <v>143</v>
      </c>
      <c r="C894" t="s">
        <v>144</v>
      </c>
      <c r="I894" t="s">
        <v>39</v>
      </c>
    </row>
    <row r="895" spans="1:9" x14ac:dyDescent="0.25">
      <c r="A895" s="11">
        <v>894</v>
      </c>
      <c r="B895" t="s">
        <v>143</v>
      </c>
      <c r="C895" t="s">
        <v>144</v>
      </c>
      <c r="I895" t="s">
        <v>39</v>
      </c>
    </row>
    <row r="896" spans="1:9" x14ac:dyDescent="0.25">
      <c r="A896" s="11">
        <v>895</v>
      </c>
      <c r="B896" t="s">
        <v>143</v>
      </c>
      <c r="C896" t="s">
        <v>144</v>
      </c>
      <c r="I896" t="s">
        <v>39</v>
      </c>
    </row>
    <row r="897" spans="1:9" x14ac:dyDescent="0.25">
      <c r="A897" s="11">
        <v>896</v>
      </c>
      <c r="B897" t="s">
        <v>143</v>
      </c>
      <c r="C897" t="s">
        <v>144</v>
      </c>
      <c r="I897" t="s">
        <v>39</v>
      </c>
    </row>
    <row r="898" spans="1:9" x14ac:dyDescent="0.25">
      <c r="A898" s="11">
        <v>897</v>
      </c>
      <c r="B898" t="s">
        <v>143</v>
      </c>
      <c r="C898" t="s">
        <v>144</v>
      </c>
      <c r="I898" t="s">
        <v>39</v>
      </c>
    </row>
    <row r="899" spans="1:9" x14ac:dyDescent="0.25">
      <c r="A899" s="11">
        <v>898</v>
      </c>
      <c r="B899" t="s">
        <v>143</v>
      </c>
      <c r="C899" t="s">
        <v>144</v>
      </c>
      <c r="I899" t="s">
        <v>39</v>
      </c>
    </row>
    <row r="900" spans="1:9" x14ac:dyDescent="0.25">
      <c r="A900" s="11">
        <v>899</v>
      </c>
      <c r="B900" t="s">
        <v>143</v>
      </c>
      <c r="C900" t="s">
        <v>144</v>
      </c>
      <c r="I900" t="s">
        <v>39</v>
      </c>
    </row>
    <row r="901" spans="1:9" x14ac:dyDescent="0.25">
      <c r="A901" s="11">
        <v>900</v>
      </c>
      <c r="B901" t="s">
        <v>143</v>
      </c>
      <c r="C901" t="s">
        <v>144</v>
      </c>
      <c r="I901" t="s">
        <v>39</v>
      </c>
    </row>
    <row r="902" spans="1:9" x14ac:dyDescent="0.25">
      <c r="A902" s="11">
        <v>901</v>
      </c>
      <c r="B902" t="s">
        <v>143</v>
      </c>
      <c r="C902" t="s">
        <v>144</v>
      </c>
      <c r="I902" t="s">
        <v>39</v>
      </c>
    </row>
    <row r="903" spans="1:9" x14ac:dyDescent="0.25">
      <c r="A903" s="11">
        <v>902</v>
      </c>
      <c r="B903" t="s">
        <v>143</v>
      </c>
      <c r="C903" t="s">
        <v>144</v>
      </c>
      <c r="I903" t="s">
        <v>39</v>
      </c>
    </row>
    <row r="904" spans="1:9" x14ac:dyDescent="0.25">
      <c r="A904" s="11">
        <v>903</v>
      </c>
      <c r="B904" t="s">
        <v>143</v>
      </c>
      <c r="C904" t="s">
        <v>144</v>
      </c>
      <c r="I904" t="s">
        <v>39</v>
      </c>
    </row>
    <row r="905" spans="1:9" x14ac:dyDescent="0.25">
      <c r="A905" s="11">
        <v>904</v>
      </c>
      <c r="B905" t="s">
        <v>143</v>
      </c>
      <c r="C905" t="s">
        <v>144</v>
      </c>
      <c r="I905" t="s">
        <v>39</v>
      </c>
    </row>
    <row r="906" spans="1:9" x14ac:dyDescent="0.25">
      <c r="A906" s="11">
        <v>905</v>
      </c>
      <c r="B906" t="s">
        <v>143</v>
      </c>
      <c r="C906" t="s">
        <v>144</v>
      </c>
      <c r="I906" t="s">
        <v>39</v>
      </c>
    </row>
    <row r="907" spans="1:9" x14ac:dyDescent="0.25">
      <c r="A907" s="11">
        <v>906</v>
      </c>
      <c r="B907" t="s">
        <v>143</v>
      </c>
      <c r="C907" t="s">
        <v>144</v>
      </c>
      <c r="I907" t="s">
        <v>39</v>
      </c>
    </row>
    <row r="908" spans="1:9" x14ac:dyDescent="0.25">
      <c r="A908" s="11">
        <v>907</v>
      </c>
      <c r="B908" t="s">
        <v>143</v>
      </c>
      <c r="C908" t="s">
        <v>144</v>
      </c>
      <c r="I908" t="s">
        <v>39</v>
      </c>
    </row>
    <row r="909" spans="1:9" x14ac:dyDescent="0.25">
      <c r="A909" s="11">
        <v>908</v>
      </c>
      <c r="B909" t="s">
        <v>143</v>
      </c>
      <c r="C909" t="s">
        <v>144</v>
      </c>
      <c r="I909" t="s">
        <v>39</v>
      </c>
    </row>
    <row r="910" spans="1:9" x14ac:dyDescent="0.25">
      <c r="A910" s="11">
        <v>909</v>
      </c>
      <c r="B910" t="s">
        <v>143</v>
      </c>
      <c r="C910" t="s">
        <v>144</v>
      </c>
      <c r="I910" t="s">
        <v>39</v>
      </c>
    </row>
    <row r="911" spans="1:9" x14ac:dyDescent="0.25">
      <c r="A911" s="11">
        <v>910</v>
      </c>
      <c r="B911" t="s">
        <v>143</v>
      </c>
      <c r="C911" t="s">
        <v>144</v>
      </c>
      <c r="I911" t="s">
        <v>39</v>
      </c>
    </row>
    <row r="912" spans="1:9" x14ac:dyDescent="0.25">
      <c r="A912" s="11">
        <v>911</v>
      </c>
      <c r="B912" t="s">
        <v>143</v>
      </c>
      <c r="C912" t="s">
        <v>144</v>
      </c>
      <c r="I912" t="s">
        <v>39</v>
      </c>
    </row>
    <row r="913" spans="1:9" x14ac:dyDescent="0.25">
      <c r="A913" s="11">
        <v>912</v>
      </c>
      <c r="B913" t="s">
        <v>143</v>
      </c>
      <c r="C913" t="s">
        <v>144</v>
      </c>
      <c r="I913" t="s">
        <v>39</v>
      </c>
    </row>
    <row r="914" spans="1:9" x14ac:dyDescent="0.25">
      <c r="A914" s="11">
        <v>913</v>
      </c>
      <c r="B914" t="s">
        <v>143</v>
      </c>
      <c r="C914" t="s">
        <v>144</v>
      </c>
      <c r="I914" t="s">
        <v>39</v>
      </c>
    </row>
    <row r="915" spans="1:9" x14ac:dyDescent="0.25">
      <c r="A915" s="11">
        <v>914</v>
      </c>
      <c r="B915" t="s">
        <v>143</v>
      </c>
      <c r="C915" t="s">
        <v>144</v>
      </c>
      <c r="I915" t="s">
        <v>39</v>
      </c>
    </row>
    <row r="916" spans="1:9" x14ac:dyDescent="0.25">
      <c r="A916" s="11">
        <v>915</v>
      </c>
      <c r="B916" t="s">
        <v>143</v>
      </c>
      <c r="C916" t="s">
        <v>144</v>
      </c>
      <c r="I916" t="s">
        <v>39</v>
      </c>
    </row>
    <row r="917" spans="1:9" x14ac:dyDescent="0.25">
      <c r="A917" s="11">
        <v>916</v>
      </c>
      <c r="B917" t="s">
        <v>143</v>
      </c>
      <c r="C917" t="s">
        <v>144</v>
      </c>
      <c r="I917" t="s">
        <v>39</v>
      </c>
    </row>
    <row r="918" spans="1:9" x14ac:dyDescent="0.25">
      <c r="A918" s="11">
        <v>917</v>
      </c>
      <c r="B918" t="s">
        <v>143</v>
      </c>
      <c r="C918" t="s">
        <v>144</v>
      </c>
      <c r="I918" t="s">
        <v>39</v>
      </c>
    </row>
    <row r="919" spans="1:9" x14ac:dyDescent="0.25">
      <c r="A919" s="11">
        <v>918</v>
      </c>
      <c r="B919" t="s">
        <v>143</v>
      </c>
      <c r="C919" t="s">
        <v>144</v>
      </c>
      <c r="I919" t="s">
        <v>39</v>
      </c>
    </row>
    <row r="920" spans="1:9" x14ac:dyDescent="0.25">
      <c r="A920" s="11">
        <v>919</v>
      </c>
      <c r="B920" t="s">
        <v>143</v>
      </c>
      <c r="C920" t="s">
        <v>144</v>
      </c>
      <c r="I920" t="s">
        <v>39</v>
      </c>
    </row>
    <row r="921" spans="1:9" x14ac:dyDescent="0.25">
      <c r="A921" s="11">
        <v>920</v>
      </c>
      <c r="B921" t="s">
        <v>143</v>
      </c>
      <c r="C921" t="s">
        <v>144</v>
      </c>
      <c r="I921" t="s">
        <v>39</v>
      </c>
    </row>
    <row r="922" spans="1:9" x14ac:dyDescent="0.25">
      <c r="A922" s="11">
        <v>921</v>
      </c>
      <c r="B922" t="s">
        <v>143</v>
      </c>
      <c r="C922" t="s">
        <v>144</v>
      </c>
      <c r="I922" t="s">
        <v>39</v>
      </c>
    </row>
    <row r="923" spans="1:9" x14ac:dyDescent="0.25">
      <c r="A923" s="11">
        <v>922</v>
      </c>
      <c r="B923" t="s">
        <v>143</v>
      </c>
      <c r="C923" t="s">
        <v>144</v>
      </c>
      <c r="I923" t="s">
        <v>39</v>
      </c>
    </row>
    <row r="924" spans="1:9" x14ac:dyDescent="0.25">
      <c r="A924" s="11">
        <v>923</v>
      </c>
      <c r="B924" t="s">
        <v>143</v>
      </c>
      <c r="C924" t="s">
        <v>144</v>
      </c>
      <c r="I924" t="s">
        <v>39</v>
      </c>
    </row>
    <row r="925" spans="1:9" x14ac:dyDescent="0.25">
      <c r="A925" s="11">
        <v>924</v>
      </c>
      <c r="B925" t="s">
        <v>143</v>
      </c>
      <c r="C925" t="s">
        <v>144</v>
      </c>
      <c r="I925" t="s">
        <v>39</v>
      </c>
    </row>
    <row r="926" spans="1:9" x14ac:dyDescent="0.25">
      <c r="A926" s="11">
        <v>925</v>
      </c>
      <c r="B926" t="s">
        <v>143</v>
      </c>
      <c r="C926" t="s">
        <v>144</v>
      </c>
      <c r="I926" t="s">
        <v>39</v>
      </c>
    </row>
    <row r="927" spans="1:9" x14ac:dyDescent="0.25">
      <c r="A927" s="11">
        <v>926</v>
      </c>
      <c r="B927" t="s">
        <v>143</v>
      </c>
      <c r="C927" t="s">
        <v>144</v>
      </c>
      <c r="I927" t="s">
        <v>39</v>
      </c>
    </row>
    <row r="928" spans="1:9" x14ac:dyDescent="0.25">
      <c r="A928" s="11">
        <v>927</v>
      </c>
      <c r="B928" t="s">
        <v>143</v>
      </c>
      <c r="C928" t="s">
        <v>144</v>
      </c>
      <c r="I928" t="s">
        <v>39</v>
      </c>
    </row>
    <row r="929" spans="1:9" x14ac:dyDescent="0.25">
      <c r="A929" s="11">
        <v>928</v>
      </c>
      <c r="B929" t="s">
        <v>143</v>
      </c>
      <c r="C929" t="s">
        <v>144</v>
      </c>
      <c r="I929" t="s">
        <v>39</v>
      </c>
    </row>
    <row r="930" spans="1:9" x14ac:dyDescent="0.25">
      <c r="A930" s="11">
        <v>929</v>
      </c>
      <c r="B930" t="s">
        <v>143</v>
      </c>
      <c r="C930" t="s">
        <v>144</v>
      </c>
      <c r="I930" t="s">
        <v>39</v>
      </c>
    </row>
    <row r="931" spans="1:9" x14ac:dyDescent="0.25">
      <c r="A931" s="11">
        <v>930</v>
      </c>
      <c r="B931" t="s">
        <v>143</v>
      </c>
      <c r="C931" t="s">
        <v>144</v>
      </c>
      <c r="I931" t="s">
        <v>39</v>
      </c>
    </row>
    <row r="932" spans="1:9" x14ac:dyDescent="0.25">
      <c r="A932" s="11">
        <v>931</v>
      </c>
      <c r="B932" t="s">
        <v>143</v>
      </c>
      <c r="C932" t="s">
        <v>144</v>
      </c>
      <c r="I932" t="s">
        <v>39</v>
      </c>
    </row>
    <row r="933" spans="1:9" x14ac:dyDescent="0.25">
      <c r="A933" s="11">
        <v>932</v>
      </c>
      <c r="B933" t="s">
        <v>143</v>
      </c>
      <c r="C933" t="s">
        <v>144</v>
      </c>
      <c r="I933" t="s">
        <v>39</v>
      </c>
    </row>
    <row r="934" spans="1:9" x14ac:dyDescent="0.25">
      <c r="A934" s="11">
        <v>933</v>
      </c>
      <c r="B934" t="s">
        <v>143</v>
      </c>
      <c r="C934" t="s">
        <v>144</v>
      </c>
      <c r="I934" t="s">
        <v>39</v>
      </c>
    </row>
    <row r="935" spans="1:9" x14ac:dyDescent="0.25">
      <c r="A935" s="11">
        <v>934</v>
      </c>
      <c r="B935" t="s">
        <v>143</v>
      </c>
      <c r="C935" t="s">
        <v>144</v>
      </c>
      <c r="I935" t="s">
        <v>39</v>
      </c>
    </row>
    <row r="936" spans="1:9" x14ac:dyDescent="0.25">
      <c r="A936" s="11">
        <v>935</v>
      </c>
      <c r="B936" t="s">
        <v>143</v>
      </c>
      <c r="C936" t="s">
        <v>144</v>
      </c>
      <c r="I936" t="s">
        <v>39</v>
      </c>
    </row>
    <row r="937" spans="1:9" x14ac:dyDescent="0.25">
      <c r="A937" s="11">
        <v>936</v>
      </c>
      <c r="B937" t="s">
        <v>143</v>
      </c>
      <c r="C937" t="s">
        <v>144</v>
      </c>
      <c r="I937" t="s">
        <v>39</v>
      </c>
    </row>
    <row r="938" spans="1:9" x14ac:dyDescent="0.25">
      <c r="A938" s="11">
        <v>937</v>
      </c>
      <c r="B938" t="s">
        <v>143</v>
      </c>
      <c r="C938" t="s">
        <v>144</v>
      </c>
      <c r="I938" t="s">
        <v>39</v>
      </c>
    </row>
    <row r="939" spans="1:9" x14ac:dyDescent="0.25">
      <c r="A939" s="11">
        <v>938</v>
      </c>
      <c r="B939" t="s">
        <v>143</v>
      </c>
      <c r="C939" t="s">
        <v>144</v>
      </c>
      <c r="I939" t="s">
        <v>39</v>
      </c>
    </row>
    <row r="940" spans="1:9" x14ac:dyDescent="0.25">
      <c r="A940" s="11">
        <v>939</v>
      </c>
      <c r="B940" t="s">
        <v>143</v>
      </c>
      <c r="C940" t="s">
        <v>144</v>
      </c>
      <c r="I940" t="s">
        <v>39</v>
      </c>
    </row>
    <row r="941" spans="1:9" x14ac:dyDescent="0.25">
      <c r="A941" s="11">
        <v>940</v>
      </c>
      <c r="B941" t="s">
        <v>143</v>
      </c>
      <c r="C941" t="s">
        <v>144</v>
      </c>
      <c r="I941" t="s">
        <v>39</v>
      </c>
    </row>
    <row r="942" spans="1:9" x14ac:dyDescent="0.25">
      <c r="A942" s="11">
        <v>941</v>
      </c>
      <c r="B942" t="s">
        <v>143</v>
      </c>
      <c r="C942" t="s">
        <v>144</v>
      </c>
      <c r="I942" t="s">
        <v>39</v>
      </c>
    </row>
    <row r="943" spans="1:9" x14ac:dyDescent="0.25">
      <c r="A943" s="11">
        <v>942</v>
      </c>
      <c r="B943" t="s">
        <v>143</v>
      </c>
      <c r="C943" t="s">
        <v>144</v>
      </c>
      <c r="I943" t="s">
        <v>39</v>
      </c>
    </row>
    <row r="944" spans="1:9" x14ac:dyDescent="0.25">
      <c r="A944" s="11">
        <v>943</v>
      </c>
      <c r="B944" t="s">
        <v>143</v>
      </c>
      <c r="C944" t="s">
        <v>144</v>
      </c>
      <c r="I944" t="s">
        <v>39</v>
      </c>
    </row>
    <row r="945" spans="1:9" x14ac:dyDescent="0.25">
      <c r="A945" s="11">
        <v>944</v>
      </c>
      <c r="B945" t="s">
        <v>143</v>
      </c>
      <c r="C945" t="s">
        <v>144</v>
      </c>
      <c r="I945" t="s">
        <v>39</v>
      </c>
    </row>
    <row r="946" spans="1:9" x14ac:dyDescent="0.25">
      <c r="A946" s="11">
        <v>945</v>
      </c>
      <c r="B946" t="s">
        <v>143</v>
      </c>
      <c r="C946" t="s">
        <v>144</v>
      </c>
      <c r="I946" t="s">
        <v>39</v>
      </c>
    </row>
    <row r="947" spans="1:9" x14ac:dyDescent="0.25">
      <c r="A947" s="11">
        <v>946</v>
      </c>
      <c r="B947" t="s">
        <v>143</v>
      </c>
      <c r="C947" t="s">
        <v>144</v>
      </c>
      <c r="I947" t="s">
        <v>39</v>
      </c>
    </row>
    <row r="948" spans="1:9" x14ac:dyDescent="0.25">
      <c r="A948" s="11">
        <v>947</v>
      </c>
      <c r="B948" t="s">
        <v>143</v>
      </c>
      <c r="C948" t="s">
        <v>144</v>
      </c>
      <c r="I948" t="s">
        <v>39</v>
      </c>
    </row>
    <row r="949" spans="1:9" x14ac:dyDescent="0.25">
      <c r="A949" s="11">
        <v>948</v>
      </c>
      <c r="B949" t="s">
        <v>143</v>
      </c>
      <c r="C949" t="s">
        <v>144</v>
      </c>
      <c r="I949" t="s">
        <v>39</v>
      </c>
    </row>
    <row r="950" spans="1:9" x14ac:dyDescent="0.25">
      <c r="A950" s="11">
        <v>949</v>
      </c>
      <c r="B950" t="s">
        <v>143</v>
      </c>
      <c r="C950" t="s">
        <v>144</v>
      </c>
      <c r="I950" t="s">
        <v>39</v>
      </c>
    </row>
    <row r="951" spans="1:9" x14ac:dyDescent="0.25">
      <c r="A951" s="11">
        <v>950</v>
      </c>
      <c r="B951" t="s">
        <v>143</v>
      </c>
      <c r="C951" t="s">
        <v>144</v>
      </c>
      <c r="I951" t="s">
        <v>39</v>
      </c>
    </row>
    <row r="952" spans="1:9" x14ac:dyDescent="0.25">
      <c r="A952" s="11">
        <v>951</v>
      </c>
      <c r="B952" t="s">
        <v>143</v>
      </c>
      <c r="C952" t="s">
        <v>144</v>
      </c>
      <c r="I952" t="s">
        <v>39</v>
      </c>
    </row>
    <row r="953" spans="1:9" x14ac:dyDescent="0.25">
      <c r="A953" s="11">
        <v>952</v>
      </c>
      <c r="B953" t="s">
        <v>143</v>
      </c>
      <c r="C953" t="s">
        <v>144</v>
      </c>
      <c r="I953" t="s">
        <v>39</v>
      </c>
    </row>
    <row r="954" spans="1:9" x14ac:dyDescent="0.25">
      <c r="A954" s="11">
        <v>953</v>
      </c>
      <c r="B954" t="s">
        <v>143</v>
      </c>
      <c r="C954" t="s">
        <v>144</v>
      </c>
      <c r="I954" t="s">
        <v>39</v>
      </c>
    </row>
    <row r="955" spans="1:9" x14ac:dyDescent="0.25">
      <c r="A955" s="11">
        <v>954</v>
      </c>
      <c r="B955" t="s">
        <v>143</v>
      </c>
      <c r="C955" t="s">
        <v>144</v>
      </c>
      <c r="I955" t="s">
        <v>39</v>
      </c>
    </row>
    <row r="956" spans="1:9" x14ac:dyDescent="0.25">
      <c r="A956" s="11">
        <v>955</v>
      </c>
      <c r="B956" t="s">
        <v>143</v>
      </c>
      <c r="C956" t="s">
        <v>144</v>
      </c>
      <c r="I956" t="s">
        <v>39</v>
      </c>
    </row>
    <row r="957" spans="1:9" x14ac:dyDescent="0.25">
      <c r="A957" s="11">
        <v>956</v>
      </c>
      <c r="B957" t="s">
        <v>143</v>
      </c>
      <c r="C957" t="s">
        <v>144</v>
      </c>
      <c r="I957" t="s">
        <v>39</v>
      </c>
    </row>
    <row r="958" spans="1:9" x14ac:dyDescent="0.25">
      <c r="A958" s="11">
        <v>957</v>
      </c>
      <c r="B958" t="s">
        <v>143</v>
      </c>
      <c r="C958" t="s">
        <v>144</v>
      </c>
      <c r="I958" t="s">
        <v>39</v>
      </c>
    </row>
    <row r="959" spans="1:9" x14ac:dyDescent="0.25">
      <c r="A959" s="11">
        <v>958</v>
      </c>
      <c r="B959" t="s">
        <v>143</v>
      </c>
      <c r="C959" t="s">
        <v>144</v>
      </c>
      <c r="I959" t="s">
        <v>39</v>
      </c>
    </row>
    <row r="960" spans="1:9" x14ac:dyDescent="0.25">
      <c r="A960" s="11">
        <v>959</v>
      </c>
      <c r="B960" t="s">
        <v>143</v>
      </c>
      <c r="C960" t="s">
        <v>144</v>
      </c>
      <c r="I960" t="s">
        <v>39</v>
      </c>
    </row>
    <row r="961" spans="1:9" x14ac:dyDescent="0.25">
      <c r="A961" s="11">
        <v>960</v>
      </c>
      <c r="B961" t="s">
        <v>143</v>
      </c>
      <c r="C961" t="s">
        <v>144</v>
      </c>
      <c r="I961" t="s">
        <v>39</v>
      </c>
    </row>
    <row r="962" spans="1:9" x14ac:dyDescent="0.25">
      <c r="A962" s="11">
        <v>961</v>
      </c>
      <c r="B962" t="s">
        <v>143</v>
      </c>
      <c r="C962" t="s">
        <v>144</v>
      </c>
      <c r="I962" t="s">
        <v>39</v>
      </c>
    </row>
    <row r="963" spans="1:9" x14ac:dyDescent="0.25">
      <c r="A963" s="11">
        <v>962</v>
      </c>
      <c r="B963" t="s">
        <v>143</v>
      </c>
      <c r="C963" t="s">
        <v>144</v>
      </c>
      <c r="I963" t="s">
        <v>39</v>
      </c>
    </row>
    <row r="964" spans="1:9" x14ac:dyDescent="0.25">
      <c r="A964" s="11">
        <v>963</v>
      </c>
      <c r="B964" t="s">
        <v>143</v>
      </c>
      <c r="C964" t="s">
        <v>144</v>
      </c>
      <c r="I964" t="s">
        <v>39</v>
      </c>
    </row>
    <row r="965" spans="1:9" x14ac:dyDescent="0.25">
      <c r="A965" s="11">
        <v>964</v>
      </c>
      <c r="B965" t="s">
        <v>143</v>
      </c>
      <c r="C965" t="s">
        <v>144</v>
      </c>
      <c r="I965" t="s">
        <v>39</v>
      </c>
    </row>
    <row r="966" spans="1:9" x14ac:dyDescent="0.25">
      <c r="A966" s="11">
        <v>965</v>
      </c>
      <c r="B966" t="s">
        <v>143</v>
      </c>
      <c r="C966" t="s">
        <v>144</v>
      </c>
      <c r="I966" t="s">
        <v>39</v>
      </c>
    </row>
    <row r="967" spans="1:9" x14ac:dyDescent="0.25">
      <c r="A967" s="11">
        <v>966</v>
      </c>
      <c r="B967" t="s">
        <v>143</v>
      </c>
      <c r="C967" t="s">
        <v>144</v>
      </c>
      <c r="I967" t="s">
        <v>39</v>
      </c>
    </row>
    <row r="968" spans="1:9" x14ac:dyDescent="0.25">
      <c r="A968" s="11">
        <v>967</v>
      </c>
      <c r="B968" t="s">
        <v>143</v>
      </c>
      <c r="C968" t="s">
        <v>144</v>
      </c>
      <c r="I968" t="s">
        <v>39</v>
      </c>
    </row>
    <row r="969" spans="1:9" x14ac:dyDescent="0.25">
      <c r="A969" s="11">
        <v>968</v>
      </c>
      <c r="B969" t="s">
        <v>143</v>
      </c>
      <c r="C969" t="s">
        <v>144</v>
      </c>
      <c r="I969" t="s">
        <v>39</v>
      </c>
    </row>
    <row r="970" spans="1:9" x14ac:dyDescent="0.25">
      <c r="A970" s="11">
        <v>969</v>
      </c>
      <c r="B970" t="s">
        <v>143</v>
      </c>
      <c r="C970" t="s">
        <v>144</v>
      </c>
      <c r="I970" t="s">
        <v>39</v>
      </c>
    </row>
    <row r="971" spans="1:9" x14ac:dyDescent="0.25">
      <c r="A971" s="11">
        <v>970</v>
      </c>
      <c r="B971" t="s">
        <v>143</v>
      </c>
      <c r="C971" t="s">
        <v>144</v>
      </c>
      <c r="I971" t="s">
        <v>39</v>
      </c>
    </row>
    <row r="972" spans="1:9" x14ac:dyDescent="0.25">
      <c r="A972" s="11">
        <v>971</v>
      </c>
      <c r="B972" t="s">
        <v>143</v>
      </c>
      <c r="C972" t="s">
        <v>144</v>
      </c>
      <c r="I972" t="s">
        <v>39</v>
      </c>
    </row>
    <row r="973" spans="1:9" x14ac:dyDescent="0.25">
      <c r="A973" s="11">
        <v>972</v>
      </c>
      <c r="B973" t="s">
        <v>143</v>
      </c>
      <c r="C973" t="s">
        <v>144</v>
      </c>
      <c r="I973" t="s">
        <v>39</v>
      </c>
    </row>
    <row r="974" spans="1:9" x14ac:dyDescent="0.25">
      <c r="A974" s="11">
        <v>973</v>
      </c>
      <c r="B974" t="s">
        <v>143</v>
      </c>
      <c r="C974" t="s">
        <v>144</v>
      </c>
      <c r="I974" t="s">
        <v>39</v>
      </c>
    </row>
    <row r="975" spans="1:9" x14ac:dyDescent="0.25">
      <c r="A975" s="11">
        <v>974</v>
      </c>
      <c r="B975" t="s">
        <v>143</v>
      </c>
      <c r="C975" t="s">
        <v>144</v>
      </c>
      <c r="I975" t="s">
        <v>39</v>
      </c>
    </row>
    <row r="976" spans="1:9" x14ac:dyDescent="0.25">
      <c r="A976" s="11">
        <v>975</v>
      </c>
      <c r="B976" t="s">
        <v>143</v>
      </c>
      <c r="C976" t="s">
        <v>144</v>
      </c>
      <c r="I976" t="s">
        <v>39</v>
      </c>
    </row>
    <row r="977" spans="1:9" x14ac:dyDescent="0.25">
      <c r="A977" s="11">
        <v>976</v>
      </c>
      <c r="B977" t="s">
        <v>143</v>
      </c>
      <c r="C977" t="s">
        <v>144</v>
      </c>
      <c r="I977" t="s">
        <v>39</v>
      </c>
    </row>
    <row r="978" spans="1:9" x14ac:dyDescent="0.25">
      <c r="A978" s="11">
        <v>977</v>
      </c>
      <c r="B978" t="s">
        <v>143</v>
      </c>
      <c r="C978" t="s">
        <v>144</v>
      </c>
      <c r="I978" t="s">
        <v>39</v>
      </c>
    </row>
    <row r="979" spans="1:9" x14ac:dyDescent="0.25">
      <c r="A979" s="11">
        <v>978</v>
      </c>
      <c r="B979" t="s">
        <v>143</v>
      </c>
      <c r="C979" t="s">
        <v>144</v>
      </c>
      <c r="I979" t="s">
        <v>39</v>
      </c>
    </row>
    <row r="980" spans="1:9" x14ac:dyDescent="0.25">
      <c r="A980" s="11">
        <v>979</v>
      </c>
      <c r="B980" t="s">
        <v>143</v>
      </c>
      <c r="C980" t="s">
        <v>144</v>
      </c>
      <c r="I980" t="s">
        <v>39</v>
      </c>
    </row>
    <row r="981" spans="1:9" x14ac:dyDescent="0.25">
      <c r="A981" s="11">
        <v>980</v>
      </c>
      <c r="B981" t="s">
        <v>143</v>
      </c>
      <c r="C981" t="s">
        <v>144</v>
      </c>
      <c r="I981" t="s">
        <v>39</v>
      </c>
    </row>
    <row r="982" spans="1:9" x14ac:dyDescent="0.25">
      <c r="A982" s="11">
        <v>981</v>
      </c>
      <c r="B982" t="s">
        <v>143</v>
      </c>
      <c r="C982" t="s">
        <v>144</v>
      </c>
      <c r="I982" t="s">
        <v>39</v>
      </c>
    </row>
    <row r="983" spans="1:9" x14ac:dyDescent="0.25">
      <c r="A983" s="11">
        <v>982</v>
      </c>
      <c r="B983" t="s">
        <v>143</v>
      </c>
      <c r="C983" t="s">
        <v>144</v>
      </c>
      <c r="I983" t="s">
        <v>39</v>
      </c>
    </row>
    <row r="984" spans="1:9" x14ac:dyDescent="0.25">
      <c r="A984" s="11">
        <v>983</v>
      </c>
      <c r="B984" t="s">
        <v>143</v>
      </c>
      <c r="C984" t="s">
        <v>144</v>
      </c>
      <c r="I984" t="s">
        <v>39</v>
      </c>
    </row>
    <row r="985" spans="1:9" x14ac:dyDescent="0.25">
      <c r="A985" s="11">
        <v>984</v>
      </c>
      <c r="B985" t="s">
        <v>143</v>
      </c>
      <c r="C985" t="s">
        <v>144</v>
      </c>
      <c r="I985" t="s">
        <v>39</v>
      </c>
    </row>
    <row r="986" spans="1:9" x14ac:dyDescent="0.25">
      <c r="A986" s="11">
        <v>985</v>
      </c>
      <c r="B986" t="s">
        <v>143</v>
      </c>
      <c r="C986" t="s">
        <v>144</v>
      </c>
      <c r="I986" t="s">
        <v>39</v>
      </c>
    </row>
    <row r="987" spans="1:9" x14ac:dyDescent="0.25">
      <c r="A987" s="11">
        <v>986</v>
      </c>
      <c r="B987" t="s">
        <v>143</v>
      </c>
      <c r="C987" t="s">
        <v>144</v>
      </c>
      <c r="I987" t="s">
        <v>39</v>
      </c>
    </row>
    <row r="988" spans="1:9" x14ac:dyDescent="0.25">
      <c r="A988" s="11">
        <v>987</v>
      </c>
      <c r="B988" t="s">
        <v>143</v>
      </c>
      <c r="C988" t="s">
        <v>144</v>
      </c>
      <c r="I988" t="s">
        <v>39</v>
      </c>
    </row>
    <row r="989" spans="1:9" x14ac:dyDescent="0.25">
      <c r="A989" s="11">
        <v>988</v>
      </c>
      <c r="B989" t="s">
        <v>143</v>
      </c>
      <c r="C989" t="s">
        <v>144</v>
      </c>
      <c r="I989" t="s">
        <v>39</v>
      </c>
    </row>
    <row r="990" spans="1:9" x14ac:dyDescent="0.25">
      <c r="A990" s="11">
        <v>989</v>
      </c>
      <c r="B990" t="s">
        <v>143</v>
      </c>
      <c r="C990" t="s">
        <v>144</v>
      </c>
      <c r="I990" t="s">
        <v>39</v>
      </c>
    </row>
    <row r="991" spans="1:9" x14ac:dyDescent="0.25">
      <c r="A991" s="11">
        <v>990</v>
      </c>
      <c r="B991" t="s">
        <v>143</v>
      </c>
      <c r="C991" t="s">
        <v>144</v>
      </c>
      <c r="I991" t="s">
        <v>39</v>
      </c>
    </row>
    <row r="992" spans="1:9" x14ac:dyDescent="0.25">
      <c r="A992" s="11">
        <v>991</v>
      </c>
      <c r="B992" t="s">
        <v>143</v>
      </c>
      <c r="C992" t="s">
        <v>144</v>
      </c>
      <c r="I992" t="s">
        <v>39</v>
      </c>
    </row>
    <row r="993" spans="1:9" x14ac:dyDescent="0.25">
      <c r="A993" s="11">
        <v>992</v>
      </c>
      <c r="B993" t="s">
        <v>143</v>
      </c>
      <c r="C993" t="s">
        <v>144</v>
      </c>
      <c r="I993" t="s">
        <v>39</v>
      </c>
    </row>
    <row r="994" spans="1:9" x14ac:dyDescent="0.25">
      <c r="A994" s="11">
        <v>993</v>
      </c>
      <c r="B994" t="s">
        <v>143</v>
      </c>
      <c r="C994" t="s">
        <v>144</v>
      </c>
      <c r="I994" t="s">
        <v>39</v>
      </c>
    </row>
    <row r="995" spans="1:9" x14ac:dyDescent="0.25">
      <c r="A995" s="11">
        <v>994</v>
      </c>
      <c r="B995" t="s">
        <v>143</v>
      </c>
      <c r="C995" t="s">
        <v>144</v>
      </c>
      <c r="I995" t="s">
        <v>39</v>
      </c>
    </row>
    <row r="996" spans="1:9" x14ac:dyDescent="0.25">
      <c r="A996" s="11">
        <v>995</v>
      </c>
      <c r="B996" t="s">
        <v>143</v>
      </c>
      <c r="C996" t="s">
        <v>144</v>
      </c>
      <c r="I996" t="s">
        <v>39</v>
      </c>
    </row>
    <row r="997" spans="1:9" x14ac:dyDescent="0.25">
      <c r="A997" s="11">
        <v>996</v>
      </c>
      <c r="B997" t="s">
        <v>143</v>
      </c>
      <c r="C997" t="s">
        <v>144</v>
      </c>
      <c r="I997" t="s">
        <v>39</v>
      </c>
    </row>
    <row r="998" spans="1:9" x14ac:dyDescent="0.25">
      <c r="A998" s="11">
        <v>997</v>
      </c>
      <c r="B998" t="s">
        <v>143</v>
      </c>
      <c r="C998" t="s">
        <v>144</v>
      </c>
      <c r="I998" t="s">
        <v>39</v>
      </c>
    </row>
    <row r="999" spans="1:9" x14ac:dyDescent="0.25">
      <c r="A999" s="11">
        <v>998</v>
      </c>
      <c r="B999" t="s">
        <v>143</v>
      </c>
      <c r="C999" t="s">
        <v>144</v>
      </c>
      <c r="I999" t="s">
        <v>39</v>
      </c>
    </row>
    <row r="1000" spans="1:9" x14ac:dyDescent="0.25">
      <c r="A1000" s="11">
        <v>999</v>
      </c>
      <c r="B1000" t="s">
        <v>143</v>
      </c>
      <c r="C1000" t="s">
        <v>144</v>
      </c>
      <c r="I1000" t="s">
        <v>39</v>
      </c>
    </row>
    <row r="1001" spans="1:9" x14ac:dyDescent="0.25">
      <c r="A1001" s="11">
        <v>1000</v>
      </c>
      <c r="B1001" t="s">
        <v>143</v>
      </c>
      <c r="C1001" t="s">
        <v>144</v>
      </c>
      <c r="I1001" t="s">
        <v>39</v>
      </c>
    </row>
    <row r="1002" spans="1:9" x14ac:dyDescent="0.25">
      <c r="A1002" s="11">
        <v>1001</v>
      </c>
      <c r="B1002" t="s">
        <v>143</v>
      </c>
      <c r="C1002" t="s">
        <v>144</v>
      </c>
      <c r="I1002" t="s">
        <v>39</v>
      </c>
    </row>
    <row r="1003" spans="1:9" x14ac:dyDescent="0.25">
      <c r="A1003" s="11">
        <v>1002</v>
      </c>
      <c r="B1003" t="s">
        <v>143</v>
      </c>
      <c r="C1003" t="s">
        <v>144</v>
      </c>
      <c r="I1003" t="s">
        <v>39</v>
      </c>
    </row>
    <row r="1004" spans="1:9" x14ac:dyDescent="0.25">
      <c r="A1004" s="11">
        <v>1003</v>
      </c>
      <c r="B1004" t="s">
        <v>143</v>
      </c>
      <c r="C1004" t="s">
        <v>144</v>
      </c>
      <c r="I1004" t="s">
        <v>39</v>
      </c>
    </row>
    <row r="1005" spans="1:9" x14ac:dyDescent="0.25">
      <c r="A1005" s="11">
        <v>1004</v>
      </c>
      <c r="B1005" t="s">
        <v>143</v>
      </c>
      <c r="C1005" t="s">
        <v>144</v>
      </c>
      <c r="I1005" t="s">
        <v>39</v>
      </c>
    </row>
    <row r="1006" spans="1:9" x14ac:dyDescent="0.25">
      <c r="A1006" s="11">
        <v>1005</v>
      </c>
      <c r="B1006" t="s">
        <v>143</v>
      </c>
      <c r="C1006" t="s">
        <v>144</v>
      </c>
      <c r="I1006" t="s">
        <v>39</v>
      </c>
    </row>
    <row r="1007" spans="1:9" x14ac:dyDescent="0.25">
      <c r="A1007" s="11">
        <v>1006</v>
      </c>
      <c r="B1007" t="s">
        <v>143</v>
      </c>
      <c r="C1007" t="s">
        <v>144</v>
      </c>
      <c r="I1007" t="s">
        <v>39</v>
      </c>
    </row>
    <row r="1008" spans="1:9" x14ac:dyDescent="0.25">
      <c r="A1008" s="11">
        <v>1007</v>
      </c>
      <c r="B1008" t="s">
        <v>143</v>
      </c>
      <c r="C1008" t="s">
        <v>144</v>
      </c>
      <c r="I1008" t="s">
        <v>39</v>
      </c>
    </row>
    <row r="1009" spans="1:9" x14ac:dyDescent="0.25">
      <c r="A1009" s="11">
        <v>1008</v>
      </c>
      <c r="B1009" t="s">
        <v>143</v>
      </c>
      <c r="C1009" t="s">
        <v>144</v>
      </c>
      <c r="I1009" t="s">
        <v>39</v>
      </c>
    </row>
    <row r="1010" spans="1:9" x14ac:dyDescent="0.25">
      <c r="A1010" s="11">
        <v>1009</v>
      </c>
      <c r="B1010" t="s">
        <v>143</v>
      </c>
      <c r="C1010" t="s">
        <v>144</v>
      </c>
      <c r="I1010" t="s">
        <v>39</v>
      </c>
    </row>
    <row r="1011" spans="1:9" x14ac:dyDescent="0.25">
      <c r="A1011" s="11">
        <v>1010</v>
      </c>
      <c r="B1011" t="s">
        <v>143</v>
      </c>
      <c r="C1011" t="s">
        <v>144</v>
      </c>
      <c r="I1011" t="s">
        <v>39</v>
      </c>
    </row>
    <row r="1012" spans="1:9" x14ac:dyDescent="0.25">
      <c r="A1012" s="11">
        <v>1011</v>
      </c>
      <c r="B1012" t="s">
        <v>143</v>
      </c>
      <c r="C1012" t="s">
        <v>144</v>
      </c>
      <c r="I1012" t="s">
        <v>39</v>
      </c>
    </row>
    <row r="1013" spans="1:9" x14ac:dyDescent="0.25">
      <c r="A1013" s="11">
        <v>1012</v>
      </c>
      <c r="B1013" t="s">
        <v>143</v>
      </c>
      <c r="C1013" t="s">
        <v>144</v>
      </c>
      <c r="I1013" t="s">
        <v>39</v>
      </c>
    </row>
    <row r="1014" spans="1:9" x14ac:dyDescent="0.25">
      <c r="A1014" s="11">
        <v>1013</v>
      </c>
      <c r="B1014" t="s">
        <v>143</v>
      </c>
      <c r="C1014" t="s">
        <v>144</v>
      </c>
      <c r="I1014" t="s">
        <v>39</v>
      </c>
    </row>
    <row r="1015" spans="1:9" x14ac:dyDescent="0.25">
      <c r="A1015" s="11">
        <v>1014</v>
      </c>
      <c r="B1015" t="s">
        <v>143</v>
      </c>
      <c r="C1015" t="s">
        <v>144</v>
      </c>
      <c r="I1015" t="s">
        <v>39</v>
      </c>
    </row>
    <row r="1016" spans="1:9" x14ac:dyDescent="0.25">
      <c r="A1016" s="11">
        <v>1015</v>
      </c>
      <c r="B1016" t="s">
        <v>143</v>
      </c>
      <c r="C1016" t="s">
        <v>144</v>
      </c>
      <c r="I1016" t="s">
        <v>39</v>
      </c>
    </row>
    <row r="1017" spans="1:9" x14ac:dyDescent="0.25">
      <c r="A1017" s="11">
        <v>1016</v>
      </c>
      <c r="B1017" t="s">
        <v>143</v>
      </c>
      <c r="C1017" t="s">
        <v>144</v>
      </c>
      <c r="I1017" t="s">
        <v>39</v>
      </c>
    </row>
    <row r="1018" spans="1:9" x14ac:dyDescent="0.25">
      <c r="A1018" s="11">
        <v>1017</v>
      </c>
      <c r="B1018" t="s">
        <v>143</v>
      </c>
      <c r="C1018" t="s">
        <v>144</v>
      </c>
      <c r="I1018" t="s">
        <v>39</v>
      </c>
    </row>
    <row r="1019" spans="1:9" x14ac:dyDescent="0.25">
      <c r="A1019" s="11">
        <v>1018</v>
      </c>
      <c r="B1019" t="s">
        <v>143</v>
      </c>
      <c r="C1019" t="s">
        <v>144</v>
      </c>
      <c r="I1019" t="s">
        <v>39</v>
      </c>
    </row>
    <row r="1020" spans="1:9" x14ac:dyDescent="0.25">
      <c r="A1020" s="11">
        <v>1019</v>
      </c>
      <c r="B1020" t="s">
        <v>143</v>
      </c>
      <c r="C1020" t="s">
        <v>144</v>
      </c>
      <c r="I1020" t="s">
        <v>39</v>
      </c>
    </row>
    <row r="1021" spans="1:9" x14ac:dyDescent="0.25">
      <c r="A1021" s="11">
        <v>1020</v>
      </c>
      <c r="B1021" t="s">
        <v>143</v>
      </c>
      <c r="C1021" t="s">
        <v>144</v>
      </c>
      <c r="I1021" t="s">
        <v>39</v>
      </c>
    </row>
    <row r="1022" spans="1:9" x14ac:dyDescent="0.25">
      <c r="A1022" s="11">
        <v>1021</v>
      </c>
      <c r="B1022" t="s">
        <v>143</v>
      </c>
      <c r="C1022" t="s">
        <v>144</v>
      </c>
      <c r="I1022" t="s">
        <v>39</v>
      </c>
    </row>
    <row r="1023" spans="1:9" x14ac:dyDescent="0.25">
      <c r="A1023" s="11">
        <v>1022</v>
      </c>
      <c r="B1023" t="s">
        <v>143</v>
      </c>
      <c r="C1023" t="s">
        <v>144</v>
      </c>
      <c r="I1023" t="s">
        <v>39</v>
      </c>
    </row>
    <row r="1024" spans="1:9" x14ac:dyDescent="0.25">
      <c r="A1024" s="11">
        <v>1023</v>
      </c>
      <c r="B1024" t="s">
        <v>143</v>
      </c>
      <c r="C1024" t="s">
        <v>144</v>
      </c>
      <c r="I1024" t="s">
        <v>39</v>
      </c>
    </row>
    <row r="1025" spans="1:9" x14ac:dyDescent="0.25">
      <c r="A1025" s="11">
        <v>1024</v>
      </c>
      <c r="B1025" t="s">
        <v>143</v>
      </c>
      <c r="C1025" t="s">
        <v>144</v>
      </c>
      <c r="I1025" t="s">
        <v>39</v>
      </c>
    </row>
    <row r="1026" spans="1:9" x14ac:dyDescent="0.25">
      <c r="A1026" s="11">
        <v>1025</v>
      </c>
      <c r="B1026" t="s">
        <v>143</v>
      </c>
      <c r="C1026" t="s">
        <v>144</v>
      </c>
      <c r="I1026" t="s">
        <v>39</v>
      </c>
    </row>
    <row r="1027" spans="1:9" x14ac:dyDescent="0.25">
      <c r="A1027" s="11">
        <v>1026</v>
      </c>
      <c r="B1027" t="s">
        <v>143</v>
      </c>
      <c r="C1027" t="s">
        <v>144</v>
      </c>
      <c r="I1027" t="s">
        <v>39</v>
      </c>
    </row>
    <row r="1028" spans="1:9" x14ac:dyDescent="0.25">
      <c r="A1028" s="11">
        <v>1027</v>
      </c>
      <c r="B1028" t="s">
        <v>143</v>
      </c>
      <c r="C1028" t="s">
        <v>144</v>
      </c>
      <c r="I1028" t="s">
        <v>39</v>
      </c>
    </row>
    <row r="1029" spans="1:9" x14ac:dyDescent="0.25">
      <c r="A1029" s="11">
        <v>1028</v>
      </c>
      <c r="B1029" t="s">
        <v>143</v>
      </c>
      <c r="C1029" t="s">
        <v>144</v>
      </c>
      <c r="I1029" t="s">
        <v>39</v>
      </c>
    </row>
    <row r="1030" spans="1:9" x14ac:dyDescent="0.25">
      <c r="A1030" s="11">
        <v>1029</v>
      </c>
      <c r="B1030" t="s">
        <v>143</v>
      </c>
      <c r="C1030" t="s">
        <v>144</v>
      </c>
      <c r="I1030" t="s">
        <v>39</v>
      </c>
    </row>
    <row r="1031" spans="1:9" x14ac:dyDescent="0.25">
      <c r="A1031" s="11">
        <v>1030</v>
      </c>
      <c r="B1031" t="s">
        <v>143</v>
      </c>
      <c r="C1031" t="s">
        <v>144</v>
      </c>
      <c r="I1031" t="s">
        <v>39</v>
      </c>
    </row>
    <row r="1032" spans="1:9" x14ac:dyDescent="0.25">
      <c r="A1032" s="11">
        <v>1031</v>
      </c>
      <c r="B1032" t="s">
        <v>143</v>
      </c>
      <c r="C1032" t="s">
        <v>144</v>
      </c>
      <c r="I1032" t="s">
        <v>39</v>
      </c>
    </row>
    <row r="1033" spans="1:9" x14ac:dyDescent="0.25">
      <c r="A1033" s="11">
        <v>1032</v>
      </c>
      <c r="B1033" t="s">
        <v>143</v>
      </c>
      <c r="C1033" t="s">
        <v>144</v>
      </c>
      <c r="I1033" t="s">
        <v>39</v>
      </c>
    </row>
    <row r="1034" spans="1:9" x14ac:dyDescent="0.25">
      <c r="A1034" s="11">
        <v>1033</v>
      </c>
      <c r="B1034" t="s">
        <v>143</v>
      </c>
      <c r="C1034" t="s">
        <v>144</v>
      </c>
      <c r="I1034" t="s">
        <v>39</v>
      </c>
    </row>
    <row r="1035" spans="1:9" x14ac:dyDescent="0.25">
      <c r="A1035" s="11">
        <v>1034</v>
      </c>
      <c r="B1035" t="s">
        <v>143</v>
      </c>
      <c r="C1035" t="s">
        <v>144</v>
      </c>
      <c r="I1035" t="s">
        <v>39</v>
      </c>
    </row>
    <row r="1036" spans="1:9" x14ac:dyDescent="0.25">
      <c r="A1036" s="11">
        <v>1035</v>
      </c>
      <c r="B1036" t="s">
        <v>143</v>
      </c>
      <c r="C1036" t="s">
        <v>144</v>
      </c>
      <c r="I1036" t="s">
        <v>39</v>
      </c>
    </row>
    <row r="1037" spans="1:9" x14ac:dyDescent="0.25">
      <c r="A1037" s="11">
        <v>1036</v>
      </c>
      <c r="B1037" t="s">
        <v>143</v>
      </c>
      <c r="C1037" t="s">
        <v>144</v>
      </c>
      <c r="I1037" t="s">
        <v>39</v>
      </c>
    </row>
    <row r="1038" spans="1:9" x14ac:dyDescent="0.25">
      <c r="A1038" s="11">
        <v>1037</v>
      </c>
      <c r="B1038" t="s">
        <v>143</v>
      </c>
      <c r="C1038" t="s">
        <v>144</v>
      </c>
      <c r="I1038" t="s">
        <v>39</v>
      </c>
    </row>
    <row r="1039" spans="1:9" x14ac:dyDescent="0.25">
      <c r="A1039" s="11">
        <v>1038</v>
      </c>
      <c r="B1039" t="s">
        <v>143</v>
      </c>
      <c r="C1039" t="s">
        <v>144</v>
      </c>
      <c r="I1039" t="s">
        <v>39</v>
      </c>
    </row>
    <row r="1040" spans="1:9" x14ac:dyDescent="0.25">
      <c r="A1040" s="11">
        <v>1039</v>
      </c>
      <c r="B1040" t="s">
        <v>143</v>
      </c>
      <c r="C1040" t="s">
        <v>144</v>
      </c>
      <c r="I1040" t="s">
        <v>39</v>
      </c>
    </row>
    <row r="1041" spans="1:9" x14ac:dyDescent="0.25">
      <c r="A1041" s="11">
        <v>1040</v>
      </c>
      <c r="B1041" t="s">
        <v>143</v>
      </c>
      <c r="C1041" t="s">
        <v>144</v>
      </c>
      <c r="I1041" t="s">
        <v>39</v>
      </c>
    </row>
    <row r="1042" spans="1:9" x14ac:dyDescent="0.25">
      <c r="A1042" s="11">
        <v>1041</v>
      </c>
      <c r="B1042" t="s">
        <v>143</v>
      </c>
      <c r="C1042" t="s">
        <v>144</v>
      </c>
      <c r="I1042" t="s">
        <v>39</v>
      </c>
    </row>
    <row r="1043" spans="1:9" x14ac:dyDescent="0.25">
      <c r="A1043" s="11">
        <v>1042</v>
      </c>
      <c r="B1043" t="s">
        <v>143</v>
      </c>
      <c r="C1043" t="s">
        <v>144</v>
      </c>
      <c r="I1043" t="s">
        <v>39</v>
      </c>
    </row>
    <row r="1044" spans="1:9" x14ac:dyDescent="0.25">
      <c r="A1044" s="11">
        <v>1043</v>
      </c>
      <c r="B1044" t="s">
        <v>143</v>
      </c>
      <c r="C1044" t="s">
        <v>144</v>
      </c>
      <c r="I1044" t="s">
        <v>39</v>
      </c>
    </row>
    <row r="1045" spans="1:9" x14ac:dyDescent="0.25">
      <c r="A1045" s="11">
        <v>1044</v>
      </c>
      <c r="B1045" t="s">
        <v>143</v>
      </c>
      <c r="C1045" t="s">
        <v>144</v>
      </c>
      <c r="I1045" t="s">
        <v>39</v>
      </c>
    </row>
    <row r="1046" spans="1:9" x14ac:dyDescent="0.25">
      <c r="A1046" s="11">
        <v>1045</v>
      </c>
      <c r="B1046" t="s">
        <v>143</v>
      </c>
      <c r="C1046" t="s">
        <v>144</v>
      </c>
      <c r="I1046" t="s">
        <v>39</v>
      </c>
    </row>
    <row r="1047" spans="1:9" x14ac:dyDescent="0.25">
      <c r="A1047" s="11">
        <v>1046</v>
      </c>
      <c r="B1047" t="s">
        <v>143</v>
      </c>
      <c r="C1047" t="s">
        <v>144</v>
      </c>
      <c r="I1047" t="s">
        <v>39</v>
      </c>
    </row>
    <row r="1048" spans="1:9" x14ac:dyDescent="0.25">
      <c r="A1048" s="11">
        <v>1047</v>
      </c>
      <c r="B1048" t="s">
        <v>143</v>
      </c>
      <c r="C1048" t="s">
        <v>144</v>
      </c>
      <c r="I1048" t="s">
        <v>39</v>
      </c>
    </row>
    <row r="1049" spans="1:9" x14ac:dyDescent="0.25">
      <c r="A1049" s="11">
        <v>1048</v>
      </c>
      <c r="B1049" t="s">
        <v>143</v>
      </c>
      <c r="C1049" t="s">
        <v>144</v>
      </c>
      <c r="I1049" t="s">
        <v>39</v>
      </c>
    </row>
    <row r="1050" spans="1:9" x14ac:dyDescent="0.25">
      <c r="A1050" s="11">
        <v>1049</v>
      </c>
      <c r="B1050" t="s">
        <v>143</v>
      </c>
      <c r="C1050" t="s">
        <v>144</v>
      </c>
      <c r="I1050" t="s">
        <v>39</v>
      </c>
    </row>
    <row r="1051" spans="1:9" x14ac:dyDescent="0.25">
      <c r="A1051" s="11">
        <v>1050</v>
      </c>
      <c r="B1051" t="s">
        <v>143</v>
      </c>
      <c r="C1051" t="s">
        <v>144</v>
      </c>
      <c r="I1051" t="s">
        <v>39</v>
      </c>
    </row>
    <row r="1052" spans="1:9" x14ac:dyDescent="0.25">
      <c r="A1052" s="11">
        <v>1051</v>
      </c>
      <c r="B1052" t="s">
        <v>143</v>
      </c>
      <c r="C1052" t="s">
        <v>144</v>
      </c>
      <c r="I1052" t="s">
        <v>39</v>
      </c>
    </row>
    <row r="1053" spans="1:9" x14ac:dyDescent="0.25">
      <c r="A1053" s="11">
        <v>1052</v>
      </c>
      <c r="B1053" t="s">
        <v>143</v>
      </c>
      <c r="C1053" t="s">
        <v>144</v>
      </c>
      <c r="I1053" t="s">
        <v>39</v>
      </c>
    </row>
    <row r="1054" spans="1:9" x14ac:dyDescent="0.25">
      <c r="A1054" s="11">
        <v>1053</v>
      </c>
      <c r="B1054" t="s">
        <v>143</v>
      </c>
      <c r="C1054" t="s">
        <v>144</v>
      </c>
      <c r="I1054" t="s">
        <v>39</v>
      </c>
    </row>
    <row r="1055" spans="1:9" x14ac:dyDescent="0.25">
      <c r="A1055" s="11">
        <v>1054</v>
      </c>
      <c r="B1055" t="s">
        <v>143</v>
      </c>
      <c r="C1055" t="s">
        <v>144</v>
      </c>
      <c r="I1055" t="s">
        <v>39</v>
      </c>
    </row>
    <row r="1056" spans="1:9" x14ac:dyDescent="0.25">
      <c r="A1056" s="11">
        <v>1055</v>
      </c>
      <c r="B1056" t="s">
        <v>143</v>
      </c>
      <c r="C1056" t="s">
        <v>144</v>
      </c>
      <c r="I1056" t="s">
        <v>39</v>
      </c>
    </row>
    <row r="1057" spans="1:9" x14ac:dyDescent="0.25">
      <c r="A1057" s="11">
        <v>1056</v>
      </c>
      <c r="B1057" t="s">
        <v>143</v>
      </c>
      <c r="C1057" t="s">
        <v>144</v>
      </c>
      <c r="I1057" t="s">
        <v>39</v>
      </c>
    </row>
    <row r="1058" spans="1:9" x14ac:dyDescent="0.25">
      <c r="A1058" s="11">
        <v>1057</v>
      </c>
      <c r="B1058" t="s">
        <v>143</v>
      </c>
      <c r="C1058" t="s">
        <v>144</v>
      </c>
      <c r="I1058" t="s">
        <v>39</v>
      </c>
    </row>
    <row r="1059" spans="1:9" x14ac:dyDescent="0.25">
      <c r="A1059" s="11">
        <v>1058</v>
      </c>
      <c r="B1059" t="s">
        <v>143</v>
      </c>
      <c r="C1059" t="s">
        <v>144</v>
      </c>
      <c r="I1059" t="s">
        <v>39</v>
      </c>
    </row>
    <row r="1060" spans="1:9" x14ac:dyDescent="0.25">
      <c r="A1060" s="11">
        <v>1059</v>
      </c>
      <c r="B1060" t="s">
        <v>143</v>
      </c>
      <c r="C1060" t="s">
        <v>144</v>
      </c>
      <c r="I1060" t="s">
        <v>39</v>
      </c>
    </row>
    <row r="1061" spans="1:9" x14ac:dyDescent="0.25">
      <c r="A1061" s="11">
        <v>1060</v>
      </c>
      <c r="B1061" t="s">
        <v>143</v>
      </c>
      <c r="C1061" t="s">
        <v>144</v>
      </c>
      <c r="I1061" t="s">
        <v>39</v>
      </c>
    </row>
    <row r="1062" spans="1:9" x14ac:dyDescent="0.25">
      <c r="A1062" s="11">
        <v>1061</v>
      </c>
      <c r="B1062" t="s">
        <v>143</v>
      </c>
      <c r="C1062" t="s">
        <v>144</v>
      </c>
      <c r="I1062" t="s">
        <v>39</v>
      </c>
    </row>
    <row r="1063" spans="1:9" x14ac:dyDescent="0.25">
      <c r="A1063" s="11">
        <v>1062</v>
      </c>
      <c r="B1063" t="s">
        <v>143</v>
      </c>
      <c r="C1063" t="s">
        <v>144</v>
      </c>
      <c r="I1063" t="s">
        <v>39</v>
      </c>
    </row>
    <row r="1064" spans="1:9" x14ac:dyDescent="0.25">
      <c r="A1064" s="11">
        <v>1063</v>
      </c>
      <c r="B1064" t="s">
        <v>143</v>
      </c>
      <c r="C1064" t="s">
        <v>144</v>
      </c>
      <c r="I1064" t="s">
        <v>39</v>
      </c>
    </row>
    <row r="1065" spans="1:9" x14ac:dyDescent="0.25">
      <c r="A1065" s="11">
        <v>1064</v>
      </c>
      <c r="B1065" t="s">
        <v>143</v>
      </c>
      <c r="C1065" t="s">
        <v>144</v>
      </c>
      <c r="I1065" t="s">
        <v>39</v>
      </c>
    </row>
    <row r="1066" spans="1:9" x14ac:dyDescent="0.25">
      <c r="A1066" s="11">
        <v>1065</v>
      </c>
      <c r="B1066" t="s">
        <v>143</v>
      </c>
      <c r="C1066" t="s">
        <v>144</v>
      </c>
      <c r="I1066" t="s">
        <v>39</v>
      </c>
    </row>
    <row r="1067" spans="1:9" x14ac:dyDescent="0.25">
      <c r="A1067" s="11">
        <v>1066</v>
      </c>
      <c r="B1067" t="s">
        <v>143</v>
      </c>
      <c r="C1067" t="s">
        <v>144</v>
      </c>
      <c r="I1067" t="s">
        <v>39</v>
      </c>
    </row>
    <row r="1068" spans="1:9" x14ac:dyDescent="0.25">
      <c r="A1068" s="11">
        <v>1067</v>
      </c>
      <c r="B1068" t="s">
        <v>143</v>
      </c>
      <c r="C1068" t="s">
        <v>144</v>
      </c>
      <c r="I1068" t="s">
        <v>39</v>
      </c>
    </row>
    <row r="1069" spans="1:9" x14ac:dyDescent="0.25">
      <c r="A1069" s="11">
        <v>1068</v>
      </c>
      <c r="B1069" t="s">
        <v>143</v>
      </c>
      <c r="C1069" t="s">
        <v>144</v>
      </c>
      <c r="I1069" t="s">
        <v>39</v>
      </c>
    </row>
    <row r="1070" spans="1:9" x14ac:dyDescent="0.25">
      <c r="A1070" s="11">
        <v>1069</v>
      </c>
      <c r="B1070" t="s">
        <v>143</v>
      </c>
      <c r="C1070" t="s">
        <v>144</v>
      </c>
      <c r="I1070" t="s">
        <v>39</v>
      </c>
    </row>
    <row r="1071" spans="1:9" x14ac:dyDescent="0.25">
      <c r="A1071" s="11">
        <v>1070</v>
      </c>
      <c r="B1071" t="s">
        <v>143</v>
      </c>
      <c r="C1071" t="s">
        <v>144</v>
      </c>
      <c r="I1071" t="s">
        <v>39</v>
      </c>
    </row>
    <row r="1072" spans="1:9" x14ac:dyDescent="0.25">
      <c r="A1072" s="11">
        <v>1071</v>
      </c>
      <c r="B1072" t="s">
        <v>143</v>
      </c>
      <c r="C1072" t="s">
        <v>144</v>
      </c>
      <c r="I1072" t="s">
        <v>39</v>
      </c>
    </row>
    <row r="1073" spans="1:9" x14ac:dyDescent="0.25">
      <c r="A1073" s="11">
        <v>1072</v>
      </c>
      <c r="B1073" t="s">
        <v>143</v>
      </c>
      <c r="C1073" t="s">
        <v>144</v>
      </c>
      <c r="I1073" t="s">
        <v>39</v>
      </c>
    </row>
    <row r="1074" spans="1:9" x14ac:dyDescent="0.25">
      <c r="A1074" s="11">
        <v>1073</v>
      </c>
      <c r="B1074" t="s">
        <v>143</v>
      </c>
      <c r="C1074" t="s">
        <v>144</v>
      </c>
      <c r="I1074" t="s">
        <v>39</v>
      </c>
    </row>
    <row r="1075" spans="1:9" x14ac:dyDescent="0.25">
      <c r="A1075" s="11">
        <v>1074</v>
      </c>
      <c r="B1075" t="s">
        <v>143</v>
      </c>
      <c r="C1075" t="s">
        <v>144</v>
      </c>
      <c r="I1075" t="s">
        <v>39</v>
      </c>
    </row>
    <row r="1076" spans="1:9" x14ac:dyDescent="0.25">
      <c r="A1076" s="11">
        <v>1075</v>
      </c>
      <c r="B1076" t="s">
        <v>143</v>
      </c>
      <c r="C1076" t="s">
        <v>144</v>
      </c>
      <c r="I1076" t="s">
        <v>39</v>
      </c>
    </row>
    <row r="1077" spans="1:9" x14ac:dyDescent="0.25">
      <c r="A1077" s="11">
        <v>1076</v>
      </c>
      <c r="B1077" t="s">
        <v>143</v>
      </c>
      <c r="C1077" t="s">
        <v>144</v>
      </c>
      <c r="I1077" t="s">
        <v>39</v>
      </c>
    </row>
    <row r="1078" spans="1:9" x14ac:dyDescent="0.25">
      <c r="A1078" s="11">
        <v>1077</v>
      </c>
      <c r="B1078" t="s">
        <v>143</v>
      </c>
      <c r="C1078" t="s">
        <v>144</v>
      </c>
      <c r="I1078" t="s">
        <v>39</v>
      </c>
    </row>
    <row r="1079" spans="1:9" x14ac:dyDescent="0.25">
      <c r="A1079" s="11">
        <v>1078</v>
      </c>
      <c r="B1079" t="s">
        <v>143</v>
      </c>
      <c r="C1079" t="s">
        <v>144</v>
      </c>
      <c r="I1079" t="s">
        <v>39</v>
      </c>
    </row>
    <row r="1080" spans="1:9" x14ac:dyDescent="0.25">
      <c r="A1080" s="11">
        <v>1079</v>
      </c>
      <c r="B1080" t="s">
        <v>143</v>
      </c>
      <c r="C1080" t="s">
        <v>144</v>
      </c>
      <c r="I1080" t="s">
        <v>39</v>
      </c>
    </row>
    <row r="1081" spans="1:9" x14ac:dyDescent="0.25">
      <c r="A1081" s="11">
        <v>1080</v>
      </c>
      <c r="B1081" t="s">
        <v>143</v>
      </c>
      <c r="C1081" t="s">
        <v>144</v>
      </c>
      <c r="I1081" t="s">
        <v>39</v>
      </c>
    </row>
    <row r="1082" spans="1:9" x14ac:dyDescent="0.25">
      <c r="A1082" s="11">
        <v>1081</v>
      </c>
      <c r="B1082" t="s">
        <v>143</v>
      </c>
      <c r="C1082" t="s">
        <v>144</v>
      </c>
      <c r="I1082" t="s">
        <v>39</v>
      </c>
    </row>
    <row r="1083" spans="1:9" x14ac:dyDescent="0.25">
      <c r="A1083" s="11">
        <v>1082</v>
      </c>
      <c r="B1083" t="s">
        <v>143</v>
      </c>
      <c r="C1083" t="s">
        <v>144</v>
      </c>
      <c r="I1083" t="s">
        <v>39</v>
      </c>
    </row>
    <row r="1084" spans="1:9" x14ac:dyDescent="0.25">
      <c r="A1084" s="11">
        <v>1083</v>
      </c>
      <c r="B1084" t="s">
        <v>143</v>
      </c>
      <c r="C1084" t="s">
        <v>144</v>
      </c>
      <c r="I1084" t="s">
        <v>39</v>
      </c>
    </row>
    <row r="1085" spans="1:9" x14ac:dyDescent="0.25">
      <c r="A1085" s="11">
        <v>1084</v>
      </c>
      <c r="B1085" t="s">
        <v>143</v>
      </c>
      <c r="C1085" t="s">
        <v>144</v>
      </c>
      <c r="I1085" t="s">
        <v>39</v>
      </c>
    </row>
    <row r="1086" spans="1:9" x14ac:dyDescent="0.25">
      <c r="A1086" s="11">
        <v>1085</v>
      </c>
      <c r="B1086" t="s">
        <v>143</v>
      </c>
      <c r="C1086" t="s">
        <v>144</v>
      </c>
      <c r="I1086" t="s">
        <v>39</v>
      </c>
    </row>
    <row r="1087" spans="1:9" x14ac:dyDescent="0.25">
      <c r="A1087" s="11">
        <v>1086</v>
      </c>
      <c r="B1087" t="s">
        <v>143</v>
      </c>
      <c r="C1087" t="s">
        <v>144</v>
      </c>
      <c r="I1087" t="s">
        <v>39</v>
      </c>
    </row>
    <row r="1088" spans="1:9" x14ac:dyDescent="0.25">
      <c r="A1088" s="11">
        <v>1087</v>
      </c>
      <c r="B1088" t="s">
        <v>143</v>
      </c>
      <c r="C1088" t="s">
        <v>144</v>
      </c>
      <c r="I1088" t="s">
        <v>39</v>
      </c>
    </row>
    <row r="1089" spans="1:9" x14ac:dyDescent="0.25">
      <c r="A1089" s="11">
        <v>1088</v>
      </c>
      <c r="B1089" t="s">
        <v>143</v>
      </c>
      <c r="C1089" t="s">
        <v>144</v>
      </c>
      <c r="I1089" t="s">
        <v>39</v>
      </c>
    </row>
    <row r="1090" spans="1:9" x14ac:dyDescent="0.25">
      <c r="A1090" s="11">
        <v>1089</v>
      </c>
      <c r="B1090" t="s">
        <v>143</v>
      </c>
      <c r="C1090" t="s">
        <v>144</v>
      </c>
      <c r="I1090" t="s">
        <v>39</v>
      </c>
    </row>
    <row r="1091" spans="1:9" x14ac:dyDescent="0.25">
      <c r="A1091" s="11">
        <v>1090</v>
      </c>
      <c r="B1091" t="s">
        <v>143</v>
      </c>
      <c r="C1091" t="s">
        <v>144</v>
      </c>
      <c r="I1091" t="s">
        <v>39</v>
      </c>
    </row>
    <row r="1092" spans="1:9" x14ac:dyDescent="0.25">
      <c r="A1092" s="11">
        <v>1091</v>
      </c>
      <c r="B1092" t="s">
        <v>143</v>
      </c>
      <c r="C1092" t="s">
        <v>144</v>
      </c>
      <c r="I1092" t="s">
        <v>39</v>
      </c>
    </row>
    <row r="1093" spans="1:9" x14ac:dyDescent="0.25">
      <c r="A1093" s="11">
        <v>1092</v>
      </c>
      <c r="B1093" t="s">
        <v>143</v>
      </c>
      <c r="C1093" t="s">
        <v>144</v>
      </c>
      <c r="I1093" t="s">
        <v>39</v>
      </c>
    </row>
    <row r="1094" spans="1:9" x14ac:dyDescent="0.25">
      <c r="A1094" s="11">
        <v>1093</v>
      </c>
      <c r="B1094" t="s">
        <v>143</v>
      </c>
      <c r="C1094" t="s">
        <v>144</v>
      </c>
      <c r="I1094" t="s">
        <v>39</v>
      </c>
    </row>
    <row r="1095" spans="1:9" x14ac:dyDescent="0.25">
      <c r="A1095" s="11">
        <v>1094</v>
      </c>
      <c r="B1095" t="s">
        <v>143</v>
      </c>
      <c r="C1095" t="s">
        <v>144</v>
      </c>
      <c r="I1095" t="s">
        <v>39</v>
      </c>
    </row>
    <row r="1096" spans="1:9" x14ac:dyDescent="0.25">
      <c r="A1096" s="11">
        <v>1095</v>
      </c>
      <c r="B1096" t="s">
        <v>143</v>
      </c>
      <c r="C1096" t="s">
        <v>144</v>
      </c>
      <c r="I1096" t="s">
        <v>39</v>
      </c>
    </row>
    <row r="1097" spans="1:9" x14ac:dyDescent="0.25">
      <c r="A1097" s="11">
        <v>1096</v>
      </c>
      <c r="B1097" t="s">
        <v>143</v>
      </c>
      <c r="C1097" t="s">
        <v>144</v>
      </c>
      <c r="I1097" t="s">
        <v>39</v>
      </c>
    </row>
    <row r="1098" spans="1:9" x14ac:dyDescent="0.25">
      <c r="A1098" s="11">
        <v>1097</v>
      </c>
      <c r="B1098" t="s">
        <v>143</v>
      </c>
      <c r="C1098" t="s">
        <v>144</v>
      </c>
      <c r="I1098" t="s">
        <v>39</v>
      </c>
    </row>
    <row r="1099" spans="1:9" x14ac:dyDescent="0.25">
      <c r="A1099" s="11">
        <v>1098</v>
      </c>
      <c r="B1099" t="s">
        <v>143</v>
      </c>
      <c r="C1099" t="s">
        <v>144</v>
      </c>
      <c r="I1099" t="s">
        <v>39</v>
      </c>
    </row>
    <row r="1100" spans="1:9" x14ac:dyDescent="0.25">
      <c r="A1100" s="11">
        <v>1099</v>
      </c>
      <c r="B1100" t="s">
        <v>143</v>
      </c>
      <c r="C1100" t="s">
        <v>144</v>
      </c>
      <c r="I1100" t="s">
        <v>39</v>
      </c>
    </row>
    <row r="1101" spans="1:9" x14ac:dyDescent="0.25">
      <c r="A1101" s="11">
        <v>1100</v>
      </c>
      <c r="B1101" t="s">
        <v>143</v>
      </c>
      <c r="C1101" t="s">
        <v>144</v>
      </c>
      <c r="I1101" t="s">
        <v>39</v>
      </c>
    </row>
    <row r="1102" spans="1:9" x14ac:dyDescent="0.25">
      <c r="A1102" s="11">
        <v>1101</v>
      </c>
      <c r="B1102" t="s">
        <v>143</v>
      </c>
      <c r="C1102" t="s">
        <v>144</v>
      </c>
      <c r="I1102" t="s">
        <v>39</v>
      </c>
    </row>
    <row r="1103" spans="1:9" x14ac:dyDescent="0.25">
      <c r="A1103" s="11">
        <v>1102</v>
      </c>
      <c r="B1103" t="s">
        <v>143</v>
      </c>
      <c r="C1103" t="s">
        <v>144</v>
      </c>
      <c r="I1103" t="s">
        <v>39</v>
      </c>
    </row>
    <row r="1104" spans="1:9" x14ac:dyDescent="0.25">
      <c r="A1104" s="11">
        <v>1103</v>
      </c>
      <c r="B1104" t="s">
        <v>143</v>
      </c>
      <c r="C1104" t="s">
        <v>144</v>
      </c>
      <c r="I1104" t="s">
        <v>39</v>
      </c>
    </row>
    <row r="1105" spans="1:9" x14ac:dyDescent="0.25">
      <c r="A1105" s="11">
        <v>1104</v>
      </c>
      <c r="B1105" t="s">
        <v>143</v>
      </c>
      <c r="C1105" t="s">
        <v>144</v>
      </c>
      <c r="I1105" t="s">
        <v>39</v>
      </c>
    </row>
    <row r="1106" spans="1:9" x14ac:dyDescent="0.25">
      <c r="A1106" s="11">
        <v>1105</v>
      </c>
      <c r="B1106" t="s">
        <v>143</v>
      </c>
      <c r="C1106" t="s">
        <v>144</v>
      </c>
      <c r="I1106" t="s">
        <v>39</v>
      </c>
    </row>
    <row r="1107" spans="1:9" x14ac:dyDescent="0.25">
      <c r="A1107" s="11">
        <v>1106</v>
      </c>
      <c r="B1107" t="s">
        <v>143</v>
      </c>
      <c r="C1107" t="s">
        <v>144</v>
      </c>
      <c r="I1107" t="s">
        <v>39</v>
      </c>
    </row>
    <row r="1108" spans="1:9" x14ac:dyDescent="0.25">
      <c r="A1108" s="11">
        <v>1107</v>
      </c>
      <c r="B1108" t="s">
        <v>143</v>
      </c>
      <c r="C1108" t="s">
        <v>144</v>
      </c>
      <c r="I1108" t="s">
        <v>39</v>
      </c>
    </row>
    <row r="1109" spans="1:9" x14ac:dyDescent="0.25">
      <c r="A1109" s="11">
        <v>1108</v>
      </c>
      <c r="B1109" t="s">
        <v>143</v>
      </c>
      <c r="C1109" t="s">
        <v>144</v>
      </c>
      <c r="I1109" t="s">
        <v>39</v>
      </c>
    </row>
    <row r="1110" spans="1:9" x14ac:dyDescent="0.25">
      <c r="A1110" s="11">
        <v>1109</v>
      </c>
      <c r="B1110" t="s">
        <v>143</v>
      </c>
      <c r="C1110" t="s">
        <v>144</v>
      </c>
      <c r="I1110" t="s">
        <v>39</v>
      </c>
    </row>
    <row r="1111" spans="1:9" x14ac:dyDescent="0.25">
      <c r="A1111" s="11">
        <v>1110</v>
      </c>
      <c r="B1111" t="s">
        <v>143</v>
      </c>
      <c r="C1111" t="s">
        <v>144</v>
      </c>
      <c r="I1111" t="s">
        <v>39</v>
      </c>
    </row>
    <row r="1112" spans="1:9" x14ac:dyDescent="0.25">
      <c r="A1112" s="11">
        <v>1111</v>
      </c>
      <c r="B1112" t="s">
        <v>143</v>
      </c>
      <c r="C1112" t="s">
        <v>144</v>
      </c>
      <c r="I1112" t="s">
        <v>39</v>
      </c>
    </row>
    <row r="1113" spans="1:9" x14ac:dyDescent="0.25">
      <c r="A1113" s="11">
        <v>1112</v>
      </c>
      <c r="B1113" t="s">
        <v>143</v>
      </c>
      <c r="C1113" t="s">
        <v>144</v>
      </c>
      <c r="I1113" t="s">
        <v>39</v>
      </c>
    </row>
    <row r="1114" spans="1:9" x14ac:dyDescent="0.25">
      <c r="A1114" s="11">
        <v>1113</v>
      </c>
      <c r="B1114" t="s">
        <v>143</v>
      </c>
      <c r="C1114" t="s">
        <v>144</v>
      </c>
      <c r="I1114" t="s">
        <v>39</v>
      </c>
    </row>
    <row r="1115" spans="1:9" x14ac:dyDescent="0.25">
      <c r="A1115" s="11">
        <v>1114</v>
      </c>
      <c r="B1115" t="s">
        <v>143</v>
      </c>
      <c r="C1115" t="s">
        <v>144</v>
      </c>
      <c r="I1115" t="s">
        <v>39</v>
      </c>
    </row>
    <row r="1116" spans="1:9" x14ac:dyDescent="0.25">
      <c r="A1116" s="11">
        <v>1115</v>
      </c>
      <c r="B1116" t="s">
        <v>143</v>
      </c>
      <c r="C1116" t="s">
        <v>144</v>
      </c>
      <c r="I1116" t="s">
        <v>39</v>
      </c>
    </row>
    <row r="1117" spans="1:9" x14ac:dyDescent="0.25">
      <c r="A1117" s="11">
        <v>1116</v>
      </c>
      <c r="B1117" t="s">
        <v>143</v>
      </c>
      <c r="C1117" t="s">
        <v>144</v>
      </c>
      <c r="I1117" t="s">
        <v>39</v>
      </c>
    </row>
    <row r="1118" spans="1:9" x14ac:dyDescent="0.25">
      <c r="A1118" s="11">
        <v>1117</v>
      </c>
      <c r="B1118" t="s">
        <v>143</v>
      </c>
      <c r="C1118" t="s">
        <v>144</v>
      </c>
      <c r="I1118" t="s">
        <v>39</v>
      </c>
    </row>
    <row r="1119" spans="1:9" x14ac:dyDescent="0.25">
      <c r="A1119" s="11">
        <v>1118</v>
      </c>
      <c r="B1119" t="s">
        <v>143</v>
      </c>
      <c r="C1119" t="s">
        <v>144</v>
      </c>
      <c r="I1119" t="s">
        <v>39</v>
      </c>
    </row>
    <row r="1120" spans="1:9" x14ac:dyDescent="0.25">
      <c r="A1120" s="11">
        <v>1119</v>
      </c>
      <c r="B1120" t="s">
        <v>143</v>
      </c>
      <c r="C1120" t="s">
        <v>144</v>
      </c>
      <c r="I1120" t="s">
        <v>39</v>
      </c>
    </row>
    <row r="1121" spans="1:9" x14ac:dyDescent="0.25">
      <c r="A1121" s="11">
        <v>1120</v>
      </c>
      <c r="B1121" t="s">
        <v>143</v>
      </c>
      <c r="C1121" t="s">
        <v>144</v>
      </c>
      <c r="I1121" t="s">
        <v>39</v>
      </c>
    </row>
    <row r="1122" spans="1:9" x14ac:dyDescent="0.25">
      <c r="A1122" s="11">
        <v>1121</v>
      </c>
      <c r="B1122" t="s">
        <v>143</v>
      </c>
      <c r="C1122" t="s">
        <v>144</v>
      </c>
      <c r="I1122" t="s">
        <v>39</v>
      </c>
    </row>
    <row r="1123" spans="1:9" x14ac:dyDescent="0.25">
      <c r="A1123" s="11">
        <v>1122</v>
      </c>
      <c r="B1123" t="s">
        <v>143</v>
      </c>
      <c r="C1123" t="s">
        <v>144</v>
      </c>
      <c r="I1123" t="s">
        <v>39</v>
      </c>
    </row>
    <row r="1124" spans="1:9" x14ac:dyDescent="0.25">
      <c r="A1124" s="11">
        <v>1123</v>
      </c>
      <c r="B1124" t="s">
        <v>143</v>
      </c>
      <c r="C1124" t="s">
        <v>144</v>
      </c>
      <c r="I1124" t="s">
        <v>39</v>
      </c>
    </row>
    <row r="1125" spans="1:9" x14ac:dyDescent="0.25">
      <c r="A1125" s="11">
        <v>1124</v>
      </c>
      <c r="B1125" t="s">
        <v>143</v>
      </c>
      <c r="C1125" t="s">
        <v>144</v>
      </c>
      <c r="I1125" t="s">
        <v>39</v>
      </c>
    </row>
    <row r="1126" spans="1:9" x14ac:dyDescent="0.25">
      <c r="A1126" s="11">
        <v>1125</v>
      </c>
      <c r="B1126" t="s">
        <v>143</v>
      </c>
      <c r="C1126" t="s">
        <v>144</v>
      </c>
      <c r="I1126" t="s">
        <v>39</v>
      </c>
    </row>
    <row r="1127" spans="1:9" x14ac:dyDescent="0.25">
      <c r="A1127" s="11">
        <v>1126</v>
      </c>
      <c r="B1127" t="s">
        <v>143</v>
      </c>
      <c r="C1127" t="s">
        <v>144</v>
      </c>
      <c r="I1127" t="s">
        <v>39</v>
      </c>
    </row>
    <row r="1128" spans="1:9" x14ac:dyDescent="0.25">
      <c r="A1128" s="11">
        <v>1127</v>
      </c>
      <c r="B1128" t="s">
        <v>143</v>
      </c>
      <c r="C1128" t="s">
        <v>144</v>
      </c>
      <c r="I1128" t="s">
        <v>39</v>
      </c>
    </row>
    <row r="1129" spans="1:9" x14ac:dyDescent="0.25">
      <c r="A1129" s="11">
        <v>1128</v>
      </c>
      <c r="B1129" t="s">
        <v>143</v>
      </c>
      <c r="C1129" t="s">
        <v>144</v>
      </c>
      <c r="I1129" t="s">
        <v>39</v>
      </c>
    </row>
    <row r="1130" spans="1:9" x14ac:dyDescent="0.25">
      <c r="A1130" s="11">
        <v>1129</v>
      </c>
      <c r="B1130" t="s">
        <v>143</v>
      </c>
      <c r="C1130" t="s">
        <v>144</v>
      </c>
      <c r="I1130" t="s">
        <v>39</v>
      </c>
    </row>
    <row r="1131" spans="1:9" x14ac:dyDescent="0.25">
      <c r="A1131" s="11">
        <v>1130</v>
      </c>
      <c r="B1131" t="s">
        <v>143</v>
      </c>
      <c r="C1131" t="s">
        <v>144</v>
      </c>
      <c r="I1131" t="s">
        <v>39</v>
      </c>
    </row>
    <row r="1132" spans="1:9" x14ac:dyDescent="0.25">
      <c r="A1132" s="11">
        <v>1131</v>
      </c>
      <c r="B1132" t="s">
        <v>143</v>
      </c>
      <c r="C1132" t="s">
        <v>144</v>
      </c>
      <c r="I1132" t="s">
        <v>39</v>
      </c>
    </row>
    <row r="1133" spans="1:9" x14ac:dyDescent="0.25">
      <c r="A1133" s="11">
        <v>1132</v>
      </c>
      <c r="B1133" t="s">
        <v>143</v>
      </c>
      <c r="C1133" t="s">
        <v>144</v>
      </c>
      <c r="I1133" t="s">
        <v>39</v>
      </c>
    </row>
    <row r="1134" spans="1:9" x14ac:dyDescent="0.25">
      <c r="A1134" s="11">
        <v>1133</v>
      </c>
      <c r="B1134" t="s">
        <v>143</v>
      </c>
      <c r="C1134" t="s">
        <v>144</v>
      </c>
      <c r="I1134" t="s">
        <v>39</v>
      </c>
    </row>
    <row r="1135" spans="1:9" x14ac:dyDescent="0.25">
      <c r="A1135" s="11">
        <v>1134</v>
      </c>
      <c r="B1135" t="s">
        <v>143</v>
      </c>
      <c r="C1135" t="s">
        <v>144</v>
      </c>
      <c r="I1135" t="s">
        <v>39</v>
      </c>
    </row>
    <row r="1136" spans="1:9" x14ac:dyDescent="0.25">
      <c r="A1136" s="11">
        <v>1135</v>
      </c>
      <c r="B1136" t="s">
        <v>143</v>
      </c>
      <c r="C1136" t="s">
        <v>144</v>
      </c>
      <c r="I1136" t="s">
        <v>39</v>
      </c>
    </row>
    <row r="1137" spans="1:9" x14ac:dyDescent="0.25">
      <c r="A1137" s="11">
        <v>1136</v>
      </c>
      <c r="B1137" t="s">
        <v>143</v>
      </c>
      <c r="C1137" t="s">
        <v>144</v>
      </c>
      <c r="I1137" t="s">
        <v>39</v>
      </c>
    </row>
    <row r="1138" spans="1:9" x14ac:dyDescent="0.25">
      <c r="A1138" s="11">
        <v>1137</v>
      </c>
      <c r="B1138" t="s">
        <v>143</v>
      </c>
      <c r="C1138" t="s">
        <v>144</v>
      </c>
      <c r="I1138" t="s">
        <v>39</v>
      </c>
    </row>
    <row r="1139" spans="1:9" x14ac:dyDescent="0.25">
      <c r="A1139" s="11">
        <v>1138</v>
      </c>
      <c r="B1139" t="s">
        <v>143</v>
      </c>
      <c r="C1139" t="s">
        <v>144</v>
      </c>
      <c r="I1139" t="s">
        <v>39</v>
      </c>
    </row>
    <row r="1140" spans="1:9" x14ac:dyDescent="0.25">
      <c r="A1140" s="11">
        <v>1139</v>
      </c>
      <c r="B1140" t="s">
        <v>143</v>
      </c>
      <c r="C1140" t="s">
        <v>144</v>
      </c>
      <c r="I1140" t="s">
        <v>39</v>
      </c>
    </row>
    <row r="1141" spans="1:9" x14ac:dyDescent="0.25">
      <c r="A1141" s="11">
        <v>1140</v>
      </c>
      <c r="B1141" t="s">
        <v>143</v>
      </c>
      <c r="C1141" t="s">
        <v>144</v>
      </c>
      <c r="I1141" t="s">
        <v>39</v>
      </c>
    </row>
    <row r="1142" spans="1:9" x14ac:dyDescent="0.25">
      <c r="A1142" s="11">
        <v>1141</v>
      </c>
      <c r="B1142" t="s">
        <v>143</v>
      </c>
      <c r="C1142" t="s">
        <v>144</v>
      </c>
      <c r="I1142" t="s">
        <v>39</v>
      </c>
    </row>
    <row r="1143" spans="1:9" x14ac:dyDescent="0.25">
      <c r="A1143" s="11">
        <v>1142</v>
      </c>
      <c r="B1143" t="s">
        <v>143</v>
      </c>
      <c r="C1143" t="s">
        <v>144</v>
      </c>
      <c r="I1143" t="s">
        <v>39</v>
      </c>
    </row>
    <row r="1144" spans="1:9" x14ac:dyDescent="0.25">
      <c r="A1144" s="11">
        <v>1143</v>
      </c>
      <c r="B1144" t="s">
        <v>143</v>
      </c>
      <c r="C1144" t="s">
        <v>144</v>
      </c>
      <c r="I1144" t="s">
        <v>39</v>
      </c>
    </row>
    <row r="1145" spans="1:9" x14ac:dyDescent="0.25">
      <c r="A1145" s="11">
        <v>1144</v>
      </c>
      <c r="B1145" t="s">
        <v>143</v>
      </c>
      <c r="C1145" t="s">
        <v>144</v>
      </c>
      <c r="I1145" t="s">
        <v>39</v>
      </c>
    </row>
    <row r="1146" spans="1:9" x14ac:dyDescent="0.25">
      <c r="A1146" s="11">
        <v>1145</v>
      </c>
      <c r="B1146" t="s">
        <v>143</v>
      </c>
      <c r="C1146" t="s">
        <v>144</v>
      </c>
      <c r="I1146" t="s">
        <v>39</v>
      </c>
    </row>
    <row r="1147" spans="1:9" x14ac:dyDescent="0.25">
      <c r="A1147" s="11">
        <v>1146</v>
      </c>
      <c r="B1147" t="s">
        <v>143</v>
      </c>
      <c r="C1147" t="s">
        <v>144</v>
      </c>
      <c r="I1147" t="s">
        <v>39</v>
      </c>
    </row>
    <row r="1148" spans="1:9" x14ac:dyDescent="0.25">
      <c r="A1148" s="11">
        <v>1147</v>
      </c>
      <c r="B1148" t="s">
        <v>143</v>
      </c>
      <c r="C1148" t="s">
        <v>144</v>
      </c>
      <c r="I1148" t="s">
        <v>39</v>
      </c>
    </row>
    <row r="1149" spans="1:9" x14ac:dyDescent="0.25">
      <c r="A1149" s="11">
        <v>1148</v>
      </c>
      <c r="B1149" t="s">
        <v>143</v>
      </c>
      <c r="C1149" t="s">
        <v>144</v>
      </c>
      <c r="I1149" t="s">
        <v>39</v>
      </c>
    </row>
    <row r="1150" spans="1:9" x14ac:dyDescent="0.25">
      <c r="A1150" s="11">
        <v>1149</v>
      </c>
      <c r="B1150" t="s">
        <v>143</v>
      </c>
      <c r="C1150" t="s">
        <v>144</v>
      </c>
      <c r="I1150" t="s">
        <v>39</v>
      </c>
    </row>
    <row r="1151" spans="1:9" x14ac:dyDescent="0.25">
      <c r="A1151" s="11">
        <v>1150</v>
      </c>
      <c r="B1151" t="s">
        <v>143</v>
      </c>
      <c r="C1151" t="s">
        <v>144</v>
      </c>
      <c r="I1151" t="s">
        <v>39</v>
      </c>
    </row>
    <row r="1152" spans="1:9" x14ac:dyDescent="0.25">
      <c r="A1152" s="11">
        <v>1151</v>
      </c>
      <c r="B1152" t="s">
        <v>143</v>
      </c>
      <c r="C1152" t="s">
        <v>144</v>
      </c>
      <c r="I1152" t="s">
        <v>39</v>
      </c>
    </row>
    <row r="1153" spans="1:9" x14ac:dyDescent="0.25">
      <c r="A1153" s="11">
        <v>1152</v>
      </c>
      <c r="B1153" t="s">
        <v>143</v>
      </c>
      <c r="C1153" t="s">
        <v>144</v>
      </c>
      <c r="I1153" t="s">
        <v>39</v>
      </c>
    </row>
    <row r="1154" spans="1:9" x14ac:dyDescent="0.25">
      <c r="A1154" s="11">
        <v>1153</v>
      </c>
      <c r="B1154" t="s">
        <v>143</v>
      </c>
      <c r="C1154" t="s">
        <v>144</v>
      </c>
      <c r="I1154" t="s">
        <v>39</v>
      </c>
    </row>
    <row r="1155" spans="1:9" x14ac:dyDescent="0.25">
      <c r="A1155" s="11">
        <v>1154</v>
      </c>
      <c r="B1155" t="s">
        <v>143</v>
      </c>
      <c r="C1155" t="s">
        <v>144</v>
      </c>
      <c r="I1155" t="s">
        <v>39</v>
      </c>
    </row>
    <row r="1156" spans="1:9" x14ac:dyDescent="0.25">
      <c r="A1156" s="11">
        <v>1155</v>
      </c>
      <c r="B1156" t="s">
        <v>143</v>
      </c>
      <c r="C1156" t="s">
        <v>144</v>
      </c>
      <c r="I1156" t="s">
        <v>39</v>
      </c>
    </row>
    <row r="1157" spans="1:9" x14ac:dyDescent="0.25">
      <c r="A1157" s="11">
        <v>1156</v>
      </c>
      <c r="B1157" t="s">
        <v>143</v>
      </c>
      <c r="C1157" t="s">
        <v>144</v>
      </c>
      <c r="I1157" t="s">
        <v>39</v>
      </c>
    </row>
    <row r="1158" spans="1:9" x14ac:dyDescent="0.25">
      <c r="A1158" s="11">
        <v>1157</v>
      </c>
      <c r="B1158" t="s">
        <v>143</v>
      </c>
      <c r="C1158" t="s">
        <v>144</v>
      </c>
      <c r="I1158" t="s">
        <v>39</v>
      </c>
    </row>
    <row r="1159" spans="1:9" x14ac:dyDescent="0.25">
      <c r="A1159" s="11">
        <v>1158</v>
      </c>
      <c r="B1159" t="s">
        <v>143</v>
      </c>
      <c r="C1159" t="s">
        <v>144</v>
      </c>
      <c r="I1159" t="s">
        <v>39</v>
      </c>
    </row>
    <row r="1160" spans="1:9" x14ac:dyDescent="0.25">
      <c r="A1160" s="11">
        <v>1159</v>
      </c>
      <c r="B1160" t="s">
        <v>143</v>
      </c>
      <c r="C1160" t="s">
        <v>144</v>
      </c>
      <c r="I1160" t="s">
        <v>39</v>
      </c>
    </row>
    <row r="1161" spans="1:9" x14ac:dyDescent="0.25">
      <c r="A1161" s="11">
        <v>1160</v>
      </c>
      <c r="B1161" t="s">
        <v>143</v>
      </c>
      <c r="C1161" t="s">
        <v>144</v>
      </c>
      <c r="I1161" t="s">
        <v>39</v>
      </c>
    </row>
    <row r="1162" spans="1:9" x14ac:dyDescent="0.25">
      <c r="A1162" s="11">
        <v>1161</v>
      </c>
      <c r="B1162" t="s">
        <v>143</v>
      </c>
      <c r="C1162" t="s">
        <v>144</v>
      </c>
      <c r="I1162" t="s">
        <v>39</v>
      </c>
    </row>
    <row r="1163" spans="1:9" x14ac:dyDescent="0.25">
      <c r="A1163" s="11">
        <v>1162</v>
      </c>
      <c r="B1163" t="s">
        <v>143</v>
      </c>
      <c r="C1163" t="s">
        <v>144</v>
      </c>
      <c r="I1163" t="s">
        <v>39</v>
      </c>
    </row>
    <row r="1164" spans="1:9" x14ac:dyDescent="0.25">
      <c r="A1164" s="11">
        <v>1163</v>
      </c>
      <c r="B1164" t="s">
        <v>143</v>
      </c>
      <c r="C1164" t="s">
        <v>144</v>
      </c>
      <c r="I1164" t="s">
        <v>39</v>
      </c>
    </row>
    <row r="1165" spans="1:9" x14ac:dyDescent="0.25">
      <c r="A1165" s="11">
        <v>1164</v>
      </c>
      <c r="B1165" t="s">
        <v>143</v>
      </c>
      <c r="C1165" t="s">
        <v>144</v>
      </c>
      <c r="I1165" t="s">
        <v>39</v>
      </c>
    </row>
    <row r="1166" spans="1:9" x14ac:dyDescent="0.25">
      <c r="A1166" s="11">
        <v>1165</v>
      </c>
      <c r="B1166" t="s">
        <v>143</v>
      </c>
      <c r="C1166" t="s">
        <v>144</v>
      </c>
      <c r="I1166" t="s">
        <v>39</v>
      </c>
    </row>
    <row r="1167" spans="1:9" x14ac:dyDescent="0.25">
      <c r="A1167" s="11">
        <v>1166</v>
      </c>
      <c r="B1167" t="s">
        <v>143</v>
      </c>
      <c r="C1167" t="s">
        <v>144</v>
      </c>
      <c r="I1167" t="s">
        <v>39</v>
      </c>
    </row>
    <row r="1168" spans="1:9" x14ac:dyDescent="0.25">
      <c r="A1168" s="11">
        <v>1167</v>
      </c>
      <c r="B1168" t="s">
        <v>143</v>
      </c>
      <c r="C1168" t="s">
        <v>144</v>
      </c>
      <c r="I1168" t="s">
        <v>39</v>
      </c>
    </row>
    <row r="1169" spans="1:9" x14ac:dyDescent="0.25">
      <c r="A1169" s="11">
        <v>1168</v>
      </c>
      <c r="B1169" t="s">
        <v>143</v>
      </c>
      <c r="C1169" t="s">
        <v>144</v>
      </c>
      <c r="I1169" t="s">
        <v>39</v>
      </c>
    </row>
    <row r="1170" spans="1:9" x14ac:dyDescent="0.25">
      <c r="A1170" s="11">
        <v>1169</v>
      </c>
      <c r="B1170" t="s">
        <v>143</v>
      </c>
      <c r="C1170" t="s">
        <v>144</v>
      </c>
      <c r="I1170" t="s">
        <v>39</v>
      </c>
    </row>
    <row r="1171" spans="1:9" x14ac:dyDescent="0.25">
      <c r="A1171" s="11">
        <v>1170</v>
      </c>
      <c r="B1171" t="s">
        <v>143</v>
      </c>
      <c r="C1171" t="s">
        <v>144</v>
      </c>
      <c r="I1171" t="s">
        <v>39</v>
      </c>
    </row>
    <row r="1172" spans="1:9" x14ac:dyDescent="0.25">
      <c r="A1172" s="11">
        <v>1171</v>
      </c>
      <c r="B1172" t="s">
        <v>143</v>
      </c>
      <c r="C1172" t="s">
        <v>144</v>
      </c>
      <c r="I1172" t="s">
        <v>39</v>
      </c>
    </row>
    <row r="1173" spans="1:9" x14ac:dyDescent="0.25">
      <c r="A1173" s="11">
        <v>1172</v>
      </c>
      <c r="B1173" t="s">
        <v>143</v>
      </c>
      <c r="C1173" t="s">
        <v>144</v>
      </c>
      <c r="I1173" t="s">
        <v>39</v>
      </c>
    </row>
    <row r="1174" spans="1:9" x14ac:dyDescent="0.25">
      <c r="A1174" s="11">
        <v>1173</v>
      </c>
      <c r="B1174" t="s">
        <v>143</v>
      </c>
      <c r="C1174" t="s">
        <v>144</v>
      </c>
      <c r="I1174" t="s">
        <v>39</v>
      </c>
    </row>
    <row r="1175" spans="1:9" x14ac:dyDescent="0.25">
      <c r="A1175" s="11">
        <v>1174</v>
      </c>
      <c r="B1175" t="s">
        <v>143</v>
      </c>
      <c r="C1175" t="s">
        <v>144</v>
      </c>
      <c r="I1175" t="s">
        <v>39</v>
      </c>
    </row>
    <row r="1176" spans="1:9" x14ac:dyDescent="0.25">
      <c r="A1176" s="11">
        <v>1175</v>
      </c>
      <c r="B1176" t="s">
        <v>143</v>
      </c>
      <c r="C1176" t="s">
        <v>144</v>
      </c>
      <c r="I1176" t="s">
        <v>39</v>
      </c>
    </row>
    <row r="1177" spans="1:9" x14ac:dyDescent="0.25">
      <c r="A1177" s="11">
        <v>1176</v>
      </c>
      <c r="B1177" t="s">
        <v>143</v>
      </c>
      <c r="C1177" t="s">
        <v>144</v>
      </c>
      <c r="I1177" t="s">
        <v>39</v>
      </c>
    </row>
    <row r="1178" spans="1:9" x14ac:dyDescent="0.25">
      <c r="A1178" s="11">
        <v>1177</v>
      </c>
      <c r="B1178" t="s">
        <v>143</v>
      </c>
      <c r="C1178" t="s">
        <v>144</v>
      </c>
      <c r="I1178" t="s">
        <v>39</v>
      </c>
    </row>
    <row r="1179" spans="1:9" x14ac:dyDescent="0.25">
      <c r="A1179" s="11">
        <v>1178</v>
      </c>
      <c r="B1179" t="s">
        <v>143</v>
      </c>
      <c r="C1179" t="s">
        <v>144</v>
      </c>
      <c r="I1179" t="s">
        <v>39</v>
      </c>
    </row>
    <row r="1180" spans="1:9" x14ac:dyDescent="0.25">
      <c r="A1180" s="11">
        <v>1179</v>
      </c>
      <c r="B1180" t="s">
        <v>143</v>
      </c>
      <c r="C1180" t="s">
        <v>144</v>
      </c>
      <c r="I1180" t="s">
        <v>39</v>
      </c>
    </row>
    <row r="1181" spans="1:9" x14ac:dyDescent="0.25">
      <c r="A1181" s="11">
        <v>1180</v>
      </c>
      <c r="B1181" t="s">
        <v>143</v>
      </c>
      <c r="C1181" t="s">
        <v>144</v>
      </c>
      <c r="I1181" t="s">
        <v>39</v>
      </c>
    </row>
    <row r="1182" spans="1:9" x14ac:dyDescent="0.25">
      <c r="A1182" s="11">
        <v>1181</v>
      </c>
      <c r="B1182" t="s">
        <v>143</v>
      </c>
      <c r="C1182" t="s">
        <v>144</v>
      </c>
      <c r="I1182" t="s">
        <v>39</v>
      </c>
    </row>
    <row r="1183" spans="1:9" x14ac:dyDescent="0.25">
      <c r="A1183" s="11">
        <v>1182</v>
      </c>
      <c r="B1183" t="s">
        <v>143</v>
      </c>
      <c r="C1183" t="s">
        <v>144</v>
      </c>
      <c r="I1183" t="s">
        <v>39</v>
      </c>
    </row>
    <row r="1184" spans="1:9" x14ac:dyDescent="0.25">
      <c r="A1184" s="11">
        <v>1183</v>
      </c>
      <c r="B1184" t="s">
        <v>143</v>
      </c>
      <c r="C1184" t="s">
        <v>144</v>
      </c>
      <c r="I1184" t="s">
        <v>39</v>
      </c>
    </row>
    <row r="1185" spans="1:9" x14ac:dyDescent="0.25">
      <c r="A1185" s="11">
        <v>1184</v>
      </c>
      <c r="B1185" t="s">
        <v>143</v>
      </c>
      <c r="C1185" t="s">
        <v>144</v>
      </c>
      <c r="I1185" t="s">
        <v>39</v>
      </c>
    </row>
    <row r="1186" spans="1:9" x14ac:dyDescent="0.25">
      <c r="A1186" s="11">
        <v>1185</v>
      </c>
      <c r="B1186" t="s">
        <v>143</v>
      </c>
      <c r="C1186" t="s">
        <v>144</v>
      </c>
      <c r="I1186" t="s">
        <v>39</v>
      </c>
    </row>
    <row r="1187" spans="1:9" x14ac:dyDescent="0.25">
      <c r="A1187" s="11">
        <v>1186</v>
      </c>
      <c r="B1187" t="s">
        <v>143</v>
      </c>
      <c r="C1187" t="s">
        <v>144</v>
      </c>
      <c r="I1187" t="s">
        <v>39</v>
      </c>
    </row>
    <row r="1188" spans="1:9" x14ac:dyDescent="0.25">
      <c r="A1188" s="11">
        <v>1187</v>
      </c>
      <c r="B1188" t="s">
        <v>143</v>
      </c>
      <c r="C1188" t="s">
        <v>144</v>
      </c>
      <c r="I1188" t="s">
        <v>39</v>
      </c>
    </row>
    <row r="1189" spans="1:9" x14ac:dyDescent="0.25">
      <c r="A1189" s="11">
        <v>1188</v>
      </c>
      <c r="B1189" t="s">
        <v>143</v>
      </c>
      <c r="C1189" t="s">
        <v>144</v>
      </c>
      <c r="I1189" t="s">
        <v>39</v>
      </c>
    </row>
    <row r="1190" spans="1:9" x14ac:dyDescent="0.25">
      <c r="A1190" s="11">
        <v>1189</v>
      </c>
      <c r="B1190" t="s">
        <v>143</v>
      </c>
      <c r="C1190" t="s">
        <v>144</v>
      </c>
      <c r="I1190" t="s">
        <v>39</v>
      </c>
    </row>
    <row r="1191" spans="1:9" x14ac:dyDescent="0.25">
      <c r="A1191" s="11">
        <v>1190</v>
      </c>
      <c r="B1191" t="s">
        <v>143</v>
      </c>
      <c r="C1191" t="s">
        <v>144</v>
      </c>
      <c r="I1191" t="s">
        <v>39</v>
      </c>
    </row>
    <row r="1192" spans="1:9" x14ac:dyDescent="0.25">
      <c r="A1192" s="11">
        <v>1191</v>
      </c>
      <c r="B1192" t="s">
        <v>143</v>
      </c>
      <c r="C1192" t="s">
        <v>144</v>
      </c>
      <c r="I1192" t="s">
        <v>39</v>
      </c>
    </row>
    <row r="1193" spans="1:9" x14ac:dyDescent="0.25">
      <c r="A1193" s="11">
        <v>1192</v>
      </c>
      <c r="B1193" t="s">
        <v>143</v>
      </c>
      <c r="C1193" t="s">
        <v>144</v>
      </c>
      <c r="I1193" t="s">
        <v>39</v>
      </c>
    </row>
    <row r="1194" spans="1:9" x14ac:dyDescent="0.25">
      <c r="A1194" s="11">
        <v>1193</v>
      </c>
      <c r="B1194" t="s">
        <v>143</v>
      </c>
      <c r="C1194" t="s">
        <v>144</v>
      </c>
      <c r="I1194" t="s">
        <v>39</v>
      </c>
    </row>
    <row r="1195" spans="1:9" x14ac:dyDescent="0.25">
      <c r="A1195" s="11">
        <v>1194</v>
      </c>
      <c r="B1195" t="s">
        <v>143</v>
      </c>
      <c r="C1195" t="s">
        <v>144</v>
      </c>
      <c r="I1195" t="s">
        <v>39</v>
      </c>
    </row>
    <row r="1196" spans="1:9" x14ac:dyDescent="0.25">
      <c r="A1196" s="11">
        <v>1195</v>
      </c>
      <c r="B1196" t="s">
        <v>143</v>
      </c>
      <c r="C1196" t="s">
        <v>144</v>
      </c>
      <c r="I1196" t="s">
        <v>39</v>
      </c>
    </row>
    <row r="1197" spans="1:9" x14ac:dyDescent="0.25">
      <c r="A1197" s="11">
        <v>1196</v>
      </c>
      <c r="B1197" t="s">
        <v>143</v>
      </c>
      <c r="C1197" t="s">
        <v>144</v>
      </c>
      <c r="I1197" t="s">
        <v>39</v>
      </c>
    </row>
    <row r="1198" spans="1:9" x14ac:dyDescent="0.25">
      <c r="A1198" s="11">
        <v>1197</v>
      </c>
      <c r="B1198" t="s">
        <v>143</v>
      </c>
      <c r="C1198" t="s">
        <v>144</v>
      </c>
      <c r="I1198" t="s">
        <v>39</v>
      </c>
    </row>
    <row r="1199" spans="1:9" x14ac:dyDescent="0.25">
      <c r="A1199" s="11">
        <v>1198</v>
      </c>
      <c r="B1199" t="s">
        <v>143</v>
      </c>
      <c r="C1199" t="s">
        <v>144</v>
      </c>
      <c r="I1199" t="s">
        <v>39</v>
      </c>
    </row>
    <row r="1200" spans="1:9" x14ac:dyDescent="0.25">
      <c r="A1200" s="11">
        <v>1199</v>
      </c>
      <c r="B1200" t="s">
        <v>143</v>
      </c>
      <c r="C1200" t="s">
        <v>144</v>
      </c>
      <c r="I1200" t="s">
        <v>39</v>
      </c>
    </row>
    <row r="1201" spans="1:9" x14ac:dyDescent="0.25">
      <c r="A1201" s="11">
        <v>1200</v>
      </c>
      <c r="B1201" t="s">
        <v>143</v>
      </c>
      <c r="C1201" t="s">
        <v>144</v>
      </c>
      <c r="I1201" t="s">
        <v>39</v>
      </c>
    </row>
    <row r="1202" spans="1:9" x14ac:dyDescent="0.25">
      <c r="A1202" s="11">
        <v>1201</v>
      </c>
      <c r="B1202" t="s">
        <v>143</v>
      </c>
      <c r="C1202" t="s">
        <v>144</v>
      </c>
      <c r="I1202" t="s">
        <v>39</v>
      </c>
    </row>
    <row r="1203" spans="1:9" x14ac:dyDescent="0.25">
      <c r="A1203" s="11">
        <v>1202</v>
      </c>
      <c r="B1203" t="s">
        <v>143</v>
      </c>
      <c r="C1203" t="s">
        <v>144</v>
      </c>
      <c r="I1203" t="s">
        <v>39</v>
      </c>
    </row>
    <row r="1204" spans="1:9" x14ac:dyDescent="0.25">
      <c r="A1204" s="11">
        <v>1203</v>
      </c>
      <c r="B1204" t="s">
        <v>143</v>
      </c>
      <c r="C1204" t="s">
        <v>144</v>
      </c>
      <c r="I1204" t="s">
        <v>39</v>
      </c>
    </row>
    <row r="1205" spans="1:9" x14ac:dyDescent="0.25">
      <c r="A1205" s="11">
        <v>1204</v>
      </c>
      <c r="B1205" t="s">
        <v>143</v>
      </c>
      <c r="C1205" t="s">
        <v>144</v>
      </c>
      <c r="I1205" t="s">
        <v>39</v>
      </c>
    </row>
    <row r="1206" spans="1:9" x14ac:dyDescent="0.25">
      <c r="A1206" s="11">
        <v>1205</v>
      </c>
      <c r="B1206" t="s">
        <v>143</v>
      </c>
      <c r="C1206" t="s">
        <v>144</v>
      </c>
      <c r="I1206" t="s">
        <v>39</v>
      </c>
    </row>
    <row r="1207" spans="1:9" x14ac:dyDescent="0.25">
      <c r="A1207" s="11">
        <v>1206</v>
      </c>
      <c r="B1207" t="s">
        <v>143</v>
      </c>
      <c r="C1207" t="s">
        <v>144</v>
      </c>
      <c r="I1207" t="s">
        <v>39</v>
      </c>
    </row>
    <row r="1208" spans="1:9" x14ac:dyDescent="0.25">
      <c r="A1208" s="11">
        <v>1207</v>
      </c>
      <c r="B1208" t="s">
        <v>143</v>
      </c>
      <c r="C1208" t="s">
        <v>144</v>
      </c>
      <c r="I1208" t="s">
        <v>39</v>
      </c>
    </row>
    <row r="1209" spans="1:9" x14ac:dyDescent="0.25">
      <c r="A1209" s="11">
        <v>1208</v>
      </c>
      <c r="B1209" t="s">
        <v>143</v>
      </c>
      <c r="C1209" t="s">
        <v>144</v>
      </c>
      <c r="I1209" t="s">
        <v>39</v>
      </c>
    </row>
    <row r="1210" spans="1:9" x14ac:dyDescent="0.25">
      <c r="A1210" s="11">
        <v>1209</v>
      </c>
      <c r="B1210" t="s">
        <v>143</v>
      </c>
      <c r="C1210" t="s">
        <v>144</v>
      </c>
      <c r="I1210" t="s">
        <v>39</v>
      </c>
    </row>
    <row r="1211" spans="1:9" x14ac:dyDescent="0.25">
      <c r="A1211" s="11">
        <v>1210</v>
      </c>
      <c r="B1211" t="s">
        <v>143</v>
      </c>
      <c r="C1211" t="s">
        <v>144</v>
      </c>
      <c r="I1211" t="s">
        <v>39</v>
      </c>
    </row>
    <row r="1212" spans="1:9" x14ac:dyDescent="0.25">
      <c r="A1212" s="11">
        <v>1211</v>
      </c>
      <c r="B1212" t="s">
        <v>143</v>
      </c>
      <c r="C1212" t="s">
        <v>144</v>
      </c>
      <c r="I1212" t="s">
        <v>39</v>
      </c>
    </row>
    <row r="1213" spans="1:9" x14ac:dyDescent="0.25">
      <c r="A1213" s="11">
        <v>1212</v>
      </c>
      <c r="B1213" t="s">
        <v>143</v>
      </c>
      <c r="C1213" t="s">
        <v>144</v>
      </c>
      <c r="I1213" t="s">
        <v>39</v>
      </c>
    </row>
    <row r="1214" spans="1:9" x14ac:dyDescent="0.25">
      <c r="A1214" s="11">
        <v>1213</v>
      </c>
      <c r="B1214" t="s">
        <v>143</v>
      </c>
      <c r="C1214" t="s">
        <v>144</v>
      </c>
      <c r="I1214" t="s">
        <v>39</v>
      </c>
    </row>
    <row r="1215" spans="1:9" x14ac:dyDescent="0.25">
      <c r="A1215" s="11">
        <v>1214</v>
      </c>
      <c r="B1215" t="s">
        <v>143</v>
      </c>
      <c r="C1215" t="s">
        <v>144</v>
      </c>
      <c r="I1215" t="s">
        <v>39</v>
      </c>
    </row>
    <row r="1216" spans="1:9" x14ac:dyDescent="0.25">
      <c r="A1216" s="11">
        <v>1215</v>
      </c>
      <c r="B1216" t="s">
        <v>143</v>
      </c>
      <c r="C1216" t="s">
        <v>144</v>
      </c>
      <c r="I1216" t="s">
        <v>39</v>
      </c>
    </row>
    <row r="1217" spans="1:9" x14ac:dyDescent="0.25">
      <c r="A1217" s="11">
        <v>1216</v>
      </c>
      <c r="B1217" t="s">
        <v>143</v>
      </c>
      <c r="C1217" t="s">
        <v>144</v>
      </c>
      <c r="I1217" t="s">
        <v>39</v>
      </c>
    </row>
    <row r="1218" spans="1:9" x14ac:dyDescent="0.25">
      <c r="A1218" s="11">
        <v>1217</v>
      </c>
      <c r="B1218" t="s">
        <v>143</v>
      </c>
      <c r="C1218" t="s">
        <v>144</v>
      </c>
      <c r="I1218" t="s">
        <v>39</v>
      </c>
    </row>
    <row r="1219" spans="1:9" x14ac:dyDescent="0.25">
      <c r="A1219" s="11">
        <v>1218</v>
      </c>
      <c r="B1219" t="s">
        <v>143</v>
      </c>
      <c r="C1219" t="s">
        <v>144</v>
      </c>
      <c r="I1219" t="s">
        <v>39</v>
      </c>
    </row>
    <row r="1220" spans="1:9" x14ac:dyDescent="0.25">
      <c r="A1220" s="11">
        <v>1219</v>
      </c>
      <c r="B1220" t="s">
        <v>143</v>
      </c>
      <c r="C1220" t="s">
        <v>144</v>
      </c>
      <c r="I1220" t="s">
        <v>39</v>
      </c>
    </row>
    <row r="1221" spans="1:9" x14ac:dyDescent="0.25">
      <c r="A1221" s="11">
        <v>1220</v>
      </c>
      <c r="B1221" t="s">
        <v>143</v>
      </c>
      <c r="C1221" t="s">
        <v>144</v>
      </c>
      <c r="I1221" t="s">
        <v>39</v>
      </c>
    </row>
    <row r="1222" spans="1:9" x14ac:dyDescent="0.25">
      <c r="A1222" s="11">
        <v>1221</v>
      </c>
      <c r="B1222" t="s">
        <v>143</v>
      </c>
      <c r="C1222" t="s">
        <v>144</v>
      </c>
      <c r="I1222" t="s">
        <v>39</v>
      </c>
    </row>
    <row r="1223" spans="1:9" x14ac:dyDescent="0.25">
      <c r="A1223" s="11">
        <v>1222</v>
      </c>
      <c r="B1223" t="s">
        <v>143</v>
      </c>
      <c r="C1223" t="s">
        <v>144</v>
      </c>
      <c r="I1223" t="s">
        <v>39</v>
      </c>
    </row>
    <row r="1224" spans="1:9" x14ac:dyDescent="0.25">
      <c r="A1224" s="11">
        <v>1223</v>
      </c>
      <c r="B1224" t="s">
        <v>143</v>
      </c>
      <c r="C1224" t="s">
        <v>144</v>
      </c>
      <c r="I1224" t="s">
        <v>39</v>
      </c>
    </row>
    <row r="1225" spans="1:9" x14ac:dyDescent="0.25">
      <c r="A1225" s="11">
        <v>1224</v>
      </c>
      <c r="B1225" t="s">
        <v>143</v>
      </c>
      <c r="C1225" t="s">
        <v>144</v>
      </c>
      <c r="I1225" t="s">
        <v>39</v>
      </c>
    </row>
    <row r="1226" spans="1:9" x14ac:dyDescent="0.25">
      <c r="A1226" s="11">
        <v>1225</v>
      </c>
      <c r="B1226" t="s">
        <v>143</v>
      </c>
      <c r="C1226" t="s">
        <v>144</v>
      </c>
      <c r="I1226" t="s">
        <v>39</v>
      </c>
    </row>
    <row r="1227" spans="1:9" x14ac:dyDescent="0.25">
      <c r="A1227" s="11">
        <v>1226</v>
      </c>
      <c r="B1227" t="s">
        <v>143</v>
      </c>
      <c r="C1227" t="s">
        <v>144</v>
      </c>
      <c r="I1227" t="s">
        <v>39</v>
      </c>
    </row>
    <row r="1228" spans="1:9" x14ac:dyDescent="0.25">
      <c r="A1228" s="11">
        <v>1227</v>
      </c>
      <c r="B1228" t="s">
        <v>143</v>
      </c>
      <c r="C1228" t="s">
        <v>144</v>
      </c>
      <c r="I1228" t="s">
        <v>39</v>
      </c>
    </row>
    <row r="1229" spans="1:9" x14ac:dyDescent="0.25">
      <c r="A1229" s="11">
        <v>1228</v>
      </c>
      <c r="B1229" t="s">
        <v>143</v>
      </c>
      <c r="C1229" t="s">
        <v>144</v>
      </c>
      <c r="I1229" t="s">
        <v>39</v>
      </c>
    </row>
    <row r="1230" spans="1:9" x14ac:dyDescent="0.25">
      <c r="A1230" s="11">
        <v>1229</v>
      </c>
      <c r="B1230" t="s">
        <v>143</v>
      </c>
      <c r="C1230" t="s">
        <v>144</v>
      </c>
      <c r="I1230" t="s">
        <v>39</v>
      </c>
    </row>
    <row r="1231" spans="1:9" x14ac:dyDescent="0.25">
      <c r="A1231" s="11">
        <v>1230</v>
      </c>
      <c r="B1231" t="s">
        <v>143</v>
      </c>
      <c r="C1231" t="s">
        <v>144</v>
      </c>
      <c r="I1231" t="s">
        <v>39</v>
      </c>
    </row>
    <row r="1232" spans="1:9" x14ac:dyDescent="0.25">
      <c r="A1232" s="11">
        <v>1231</v>
      </c>
      <c r="B1232" t="s">
        <v>143</v>
      </c>
      <c r="C1232" t="s">
        <v>144</v>
      </c>
      <c r="I1232" t="s">
        <v>39</v>
      </c>
    </row>
    <row r="1233" spans="1:9" x14ac:dyDescent="0.25">
      <c r="A1233" s="11">
        <v>1232</v>
      </c>
      <c r="B1233" t="s">
        <v>143</v>
      </c>
      <c r="C1233" t="s">
        <v>144</v>
      </c>
      <c r="I1233" t="s">
        <v>39</v>
      </c>
    </row>
    <row r="1234" spans="1:9" x14ac:dyDescent="0.25">
      <c r="A1234" s="11">
        <v>1233</v>
      </c>
      <c r="B1234" t="s">
        <v>143</v>
      </c>
      <c r="C1234" t="s">
        <v>144</v>
      </c>
      <c r="I1234" t="s">
        <v>39</v>
      </c>
    </row>
    <row r="1235" spans="1:9" x14ac:dyDescent="0.25">
      <c r="A1235" s="11">
        <v>1234</v>
      </c>
      <c r="B1235" t="s">
        <v>143</v>
      </c>
      <c r="C1235" t="s">
        <v>144</v>
      </c>
      <c r="I1235" t="s">
        <v>39</v>
      </c>
    </row>
    <row r="1236" spans="1:9" x14ac:dyDescent="0.25">
      <c r="A1236" s="11">
        <v>1235</v>
      </c>
      <c r="B1236" t="s">
        <v>143</v>
      </c>
      <c r="C1236" t="s">
        <v>144</v>
      </c>
      <c r="I1236" t="s">
        <v>39</v>
      </c>
    </row>
    <row r="1237" spans="1:9" x14ac:dyDescent="0.25">
      <c r="A1237" s="11">
        <v>1236</v>
      </c>
      <c r="B1237" t="s">
        <v>143</v>
      </c>
      <c r="C1237" t="s">
        <v>144</v>
      </c>
      <c r="I1237" t="s">
        <v>39</v>
      </c>
    </row>
    <row r="1238" spans="1:9" x14ac:dyDescent="0.25">
      <c r="A1238" s="11">
        <v>1237</v>
      </c>
      <c r="B1238" t="s">
        <v>143</v>
      </c>
      <c r="C1238" t="s">
        <v>144</v>
      </c>
      <c r="I1238" t="s">
        <v>39</v>
      </c>
    </row>
    <row r="1239" spans="1:9" x14ac:dyDescent="0.25">
      <c r="A1239" s="11">
        <v>1238</v>
      </c>
      <c r="B1239" t="s">
        <v>143</v>
      </c>
      <c r="C1239" t="s">
        <v>144</v>
      </c>
      <c r="I1239" t="s">
        <v>39</v>
      </c>
    </row>
    <row r="1240" spans="1:9" x14ac:dyDescent="0.25">
      <c r="A1240" s="11">
        <v>1239</v>
      </c>
      <c r="B1240" t="s">
        <v>143</v>
      </c>
      <c r="C1240" t="s">
        <v>144</v>
      </c>
      <c r="I1240" t="s">
        <v>39</v>
      </c>
    </row>
    <row r="1241" spans="1:9" x14ac:dyDescent="0.25">
      <c r="A1241" s="11">
        <v>1240</v>
      </c>
      <c r="B1241" t="s">
        <v>143</v>
      </c>
      <c r="C1241" t="s">
        <v>144</v>
      </c>
      <c r="I1241" t="s">
        <v>39</v>
      </c>
    </row>
    <row r="1242" spans="1:9" x14ac:dyDescent="0.25">
      <c r="A1242" s="11">
        <v>1241</v>
      </c>
      <c r="B1242" t="s">
        <v>143</v>
      </c>
      <c r="C1242" t="s">
        <v>144</v>
      </c>
      <c r="I1242" t="s">
        <v>39</v>
      </c>
    </row>
    <row r="1243" spans="1:9" x14ac:dyDescent="0.25">
      <c r="A1243" s="11">
        <v>1242</v>
      </c>
      <c r="B1243" t="s">
        <v>143</v>
      </c>
      <c r="C1243" t="s">
        <v>144</v>
      </c>
      <c r="I1243" t="s">
        <v>39</v>
      </c>
    </row>
    <row r="1244" spans="1:9" x14ac:dyDescent="0.25">
      <c r="A1244" s="11">
        <v>1243</v>
      </c>
      <c r="B1244" t="s">
        <v>143</v>
      </c>
      <c r="C1244" t="s">
        <v>144</v>
      </c>
      <c r="I1244" t="s">
        <v>39</v>
      </c>
    </row>
    <row r="1245" spans="1:9" x14ac:dyDescent="0.25">
      <c r="A1245" s="11">
        <v>1244</v>
      </c>
      <c r="B1245" t="s">
        <v>143</v>
      </c>
      <c r="C1245" t="s">
        <v>144</v>
      </c>
      <c r="I1245" t="s">
        <v>39</v>
      </c>
    </row>
    <row r="1246" spans="1:9" x14ac:dyDescent="0.25">
      <c r="A1246" s="11">
        <v>1245</v>
      </c>
      <c r="B1246" t="s">
        <v>143</v>
      </c>
      <c r="C1246" t="s">
        <v>144</v>
      </c>
      <c r="I1246" t="s">
        <v>39</v>
      </c>
    </row>
    <row r="1247" spans="1:9" x14ac:dyDescent="0.25">
      <c r="A1247" s="11">
        <v>1246</v>
      </c>
      <c r="B1247" t="s">
        <v>143</v>
      </c>
      <c r="C1247" t="s">
        <v>144</v>
      </c>
      <c r="I1247" t="s">
        <v>39</v>
      </c>
    </row>
    <row r="1248" spans="1:9" x14ac:dyDescent="0.25">
      <c r="A1248" s="11">
        <v>1247</v>
      </c>
      <c r="B1248" t="s">
        <v>143</v>
      </c>
      <c r="C1248" t="s">
        <v>144</v>
      </c>
      <c r="I1248" t="s">
        <v>39</v>
      </c>
    </row>
    <row r="1249" spans="1:9" x14ac:dyDescent="0.25">
      <c r="A1249" s="11">
        <v>1248</v>
      </c>
      <c r="B1249" t="s">
        <v>143</v>
      </c>
      <c r="C1249" t="s">
        <v>144</v>
      </c>
      <c r="I1249" t="s">
        <v>39</v>
      </c>
    </row>
    <row r="1250" spans="1:9" x14ac:dyDescent="0.25">
      <c r="A1250" s="11">
        <v>1249</v>
      </c>
      <c r="B1250" t="s">
        <v>143</v>
      </c>
      <c r="C1250" t="s">
        <v>144</v>
      </c>
      <c r="I1250" t="s">
        <v>39</v>
      </c>
    </row>
    <row r="1251" spans="1:9" x14ac:dyDescent="0.25">
      <c r="A1251" s="11">
        <v>1250</v>
      </c>
      <c r="B1251" t="s">
        <v>143</v>
      </c>
      <c r="C1251" t="s">
        <v>144</v>
      </c>
      <c r="I1251" t="s">
        <v>39</v>
      </c>
    </row>
    <row r="1252" spans="1:9" x14ac:dyDescent="0.25">
      <c r="A1252" s="11">
        <v>1251</v>
      </c>
      <c r="B1252" t="s">
        <v>143</v>
      </c>
      <c r="C1252" t="s">
        <v>144</v>
      </c>
      <c r="I1252" t="s">
        <v>39</v>
      </c>
    </row>
    <row r="1253" spans="1:9" x14ac:dyDescent="0.25">
      <c r="A1253" s="11">
        <v>1252</v>
      </c>
      <c r="B1253" t="s">
        <v>143</v>
      </c>
      <c r="C1253" t="s">
        <v>144</v>
      </c>
      <c r="I1253" t="s">
        <v>39</v>
      </c>
    </row>
    <row r="1254" spans="1:9" x14ac:dyDescent="0.25">
      <c r="A1254" s="11">
        <v>1253</v>
      </c>
      <c r="B1254" t="s">
        <v>143</v>
      </c>
      <c r="C1254" t="s">
        <v>144</v>
      </c>
      <c r="I1254" t="s">
        <v>39</v>
      </c>
    </row>
    <row r="1255" spans="1:9" x14ac:dyDescent="0.25">
      <c r="A1255" s="11">
        <v>1254</v>
      </c>
      <c r="B1255" t="s">
        <v>143</v>
      </c>
      <c r="C1255" t="s">
        <v>144</v>
      </c>
      <c r="I1255" t="s">
        <v>39</v>
      </c>
    </row>
    <row r="1256" spans="1:9" x14ac:dyDescent="0.25">
      <c r="A1256" s="11">
        <v>1255</v>
      </c>
      <c r="B1256" t="s">
        <v>143</v>
      </c>
      <c r="C1256" t="s">
        <v>144</v>
      </c>
      <c r="I1256" t="s">
        <v>39</v>
      </c>
    </row>
    <row r="1257" spans="1:9" x14ac:dyDescent="0.25">
      <c r="A1257" s="11">
        <v>1256</v>
      </c>
      <c r="B1257" t="s">
        <v>143</v>
      </c>
      <c r="C1257" t="s">
        <v>144</v>
      </c>
      <c r="I1257" t="s">
        <v>39</v>
      </c>
    </row>
    <row r="1258" spans="1:9" x14ac:dyDescent="0.25">
      <c r="A1258" s="11">
        <v>1257</v>
      </c>
      <c r="B1258" t="s">
        <v>143</v>
      </c>
      <c r="C1258" t="s">
        <v>144</v>
      </c>
      <c r="I1258" t="s">
        <v>39</v>
      </c>
    </row>
    <row r="1259" spans="1:9" x14ac:dyDescent="0.25">
      <c r="A1259" s="11">
        <v>1258</v>
      </c>
      <c r="B1259" t="s">
        <v>143</v>
      </c>
      <c r="C1259" t="s">
        <v>144</v>
      </c>
      <c r="I1259" t="s">
        <v>39</v>
      </c>
    </row>
    <row r="1260" spans="1:9" x14ac:dyDescent="0.25">
      <c r="A1260" s="11">
        <v>1259</v>
      </c>
      <c r="B1260" t="s">
        <v>143</v>
      </c>
      <c r="C1260" t="s">
        <v>144</v>
      </c>
      <c r="I1260" t="s">
        <v>39</v>
      </c>
    </row>
    <row r="1261" spans="1:9" x14ac:dyDescent="0.25">
      <c r="A1261" s="11">
        <v>1260</v>
      </c>
      <c r="B1261" t="s">
        <v>143</v>
      </c>
      <c r="C1261" t="s">
        <v>144</v>
      </c>
      <c r="I1261" t="s">
        <v>39</v>
      </c>
    </row>
    <row r="1262" spans="1:9" x14ac:dyDescent="0.25">
      <c r="A1262" s="11">
        <v>1261</v>
      </c>
      <c r="B1262" t="s">
        <v>143</v>
      </c>
      <c r="C1262" t="s">
        <v>144</v>
      </c>
      <c r="I1262" t="s">
        <v>39</v>
      </c>
    </row>
    <row r="1263" spans="1:9" x14ac:dyDescent="0.25">
      <c r="A1263" s="11">
        <v>1262</v>
      </c>
      <c r="B1263" t="s">
        <v>143</v>
      </c>
      <c r="C1263" t="s">
        <v>144</v>
      </c>
      <c r="I1263" t="s">
        <v>39</v>
      </c>
    </row>
    <row r="1264" spans="1:9" x14ac:dyDescent="0.25">
      <c r="A1264" s="11">
        <v>1263</v>
      </c>
      <c r="B1264" t="s">
        <v>143</v>
      </c>
      <c r="C1264" t="s">
        <v>144</v>
      </c>
      <c r="I1264" t="s">
        <v>39</v>
      </c>
    </row>
    <row r="1265" spans="1:9" x14ac:dyDescent="0.25">
      <c r="A1265" s="11">
        <v>1264</v>
      </c>
      <c r="B1265" t="s">
        <v>143</v>
      </c>
      <c r="C1265" t="s">
        <v>144</v>
      </c>
      <c r="I1265" t="s">
        <v>39</v>
      </c>
    </row>
    <row r="1266" spans="1:9" x14ac:dyDescent="0.25">
      <c r="A1266" s="11">
        <v>1265</v>
      </c>
      <c r="B1266" t="s">
        <v>143</v>
      </c>
      <c r="C1266" t="s">
        <v>144</v>
      </c>
      <c r="I1266" t="s">
        <v>39</v>
      </c>
    </row>
    <row r="1267" spans="1:9" x14ac:dyDescent="0.25">
      <c r="A1267" s="11">
        <v>1266</v>
      </c>
      <c r="B1267" t="s">
        <v>143</v>
      </c>
      <c r="C1267" t="s">
        <v>144</v>
      </c>
      <c r="I1267" t="s">
        <v>39</v>
      </c>
    </row>
    <row r="1268" spans="1:9" x14ac:dyDescent="0.25">
      <c r="A1268" s="11">
        <v>1267</v>
      </c>
      <c r="B1268" t="s">
        <v>143</v>
      </c>
      <c r="C1268" t="s">
        <v>144</v>
      </c>
      <c r="I1268" t="s">
        <v>39</v>
      </c>
    </row>
    <row r="1269" spans="1:9" x14ac:dyDescent="0.25">
      <c r="A1269" s="11">
        <v>1268</v>
      </c>
      <c r="B1269" t="s">
        <v>143</v>
      </c>
      <c r="C1269" t="s">
        <v>144</v>
      </c>
      <c r="I1269" t="s">
        <v>39</v>
      </c>
    </row>
    <row r="1270" spans="1:9" x14ac:dyDescent="0.25">
      <c r="A1270" s="11">
        <v>1269</v>
      </c>
      <c r="B1270" t="s">
        <v>143</v>
      </c>
      <c r="C1270" t="s">
        <v>144</v>
      </c>
      <c r="I1270" t="s">
        <v>39</v>
      </c>
    </row>
    <row r="1271" spans="1:9" x14ac:dyDescent="0.25">
      <c r="A1271" s="11">
        <v>1270</v>
      </c>
      <c r="B1271" t="s">
        <v>143</v>
      </c>
      <c r="C1271" t="s">
        <v>144</v>
      </c>
      <c r="I1271" t="s">
        <v>39</v>
      </c>
    </row>
    <row r="1272" spans="1:9" x14ac:dyDescent="0.25">
      <c r="A1272" s="11">
        <v>1271</v>
      </c>
      <c r="B1272" t="s">
        <v>143</v>
      </c>
      <c r="C1272" t="s">
        <v>144</v>
      </c>
      <c r="I1272" t="s">
        <v>39</v>
      </c>
    </row>
    <row r="1273" spans="1:9" x14ac:dyDescent="0.25">
      <c r="A1273" s="11">
        <v>1272</v>
      </c>
      <c r="B1273" t="s">
        <v>143</v>
      </c>
      <c r="C1273" t="s">
        <v>144</v>
      </c>
      <c r="I1273" t="s">
        <v>39</v>
      </c>
    </row>
    <row r="1274" spans="1:9" x14ac:dyDescent="0.25">
      <c r="A1274" s="11">
        <v>1273</v>
      </c>
      <c r="B1274" t="s">
        <v>143</v>
      </c>
      <c r="C1274" t="s">
        <v>144</v>
      </c>
      <c r="I1274" t="s">
        <v>39</v>
      </c>
    </row>
    <row r="1275" spans="1:9" x14ac:dyDescent="0.25">
      <c r="A1275" s="11">
        <v>1274</v>
      </c>
      <c r="B1275" t="s">
        <v>143</v>
      </c>
      <c r="C1275" t="s">
        <v>144</v>
      </c>
      <c r="I1275" t="s">
        <v>39</v>
      </c>
    </row>
    <row r="1276" spans="1:9" x14ac:dyDescent="0.25">
      <c r="A1276" s="11">
        <v>1275</v>
      </c>
      <c r="B1276" t="s">
        <v>143</v>
      </c>
      <c r="C1276" t="s">
        <v>144</v>
      </c>
      <c r="I1276" t="s">
        <v>39</v>
      </c>
    </row>
    <row r="1277" spans="1:9" x14ac:dyDescent="0.25">
      <c r="A1277" s="11">
        <v>1276</v>
      </c>
      <c r="B1277" t="s">
        <v>143</v>
      </c>
      <c r="C1277" t="s">
        <v>144</v>
      </c>
      <c r="I1277" t="s">
        <v>39</v>
      </c>
    </row>
    <row r="1278" spans="1:9" x14ac:dyDescent="0.25">
      <c r="A1278" s="11">
        <v>1277</v>
      </c>
      <c r="B1278" t="s">
        <v>143</v>
      </c>
      <c r="C1278" t="s">
        <v>144</v>
      </c>
      <c r="I1278" t="s">
        <v>39</v>
      </c>
    </row>
    <row r="1279" spans="1:9" x14ac:dyDescent="0.25">
      <c r="A1279" s="11">
        <v>1278</v>
      </c>
      <c r="B1279" t="s">
        <v>143</v>
      </c>
      <c r="C1279" t="s">
        <v>144</v>
      </c>
      <c r="I1279" t="s">
        <v>39</v>
      </c>
    </row>
    <row r="1280" spans="1:9" x14ac:dyDescent="0.25">
      <c r="A1280" s="11">
        <v>1279</v>
      </c>
      <c r="B1280" t="s">
        <v>143</v>
      </c>
      <c r="C1280" t="s">
        <v>144</v>
      </c>
      <c r="I1280" t="s">
        <v>39</v>
      </c>
    </row>
    <row r="1281" spans="1:9" x14ac:dyDescent="0.25">
      <c r="A1281" s="11">
        <v>1280</v>
      </c>
      <c r="B1281" t="s">
        <v>143</v>
      </c>
      <c r="C1281" t="s">
        <v>144</v>
      </c>
      <c r="I1281" t="s">
        <v>39</v>
      </c>
    </row>
    <row r="1282" spans="1:9" x14ac:dyDescent="0.25">
      <c r="A1282" s="11">
        <v>1281</v>
      </c>
      <c r="B1282" t="s">
        <v>143</v>
      </c>
      <c r="C1282" t="s">
        <v>144</v>
      </c>
      <c r="I1282" t="s">
        <v>39</v>
      </c>
    </row>
    <row r="1283" spans="1:9" x14ac:dyDescent="0.25">
      <c r="A1283" s="11">
        <v>1282</v>
      </c>
      <c r="B1283" t="s">
        <v>143</v>
      </c>
      <c r="C1283" t="s">
        <v>144</v>
      </c>
      <c r="I1283" t="s">
        <v>39</v>
      </c>
    </row>
    <row r="1284" spans="1:9" x14ac:dyDescent="0.25">
      <c r="A1284" s="11">
        <v>1283</v>
      </c>
      <c r="B1284" t="s">
        <v>143</v>
      </c>
      <c r="C1284" t="s">
        <v>144</v>
      </c>
      <c r="I1284" t="s">
        <v>39</v>
      </c>
    </row>
    <row r="1285" spans="1:9" x14ac:dyDescent="0.25">
      <c r="A1285" s="11">
        <v>1284</v>
      </c>
      <c r="B1285" t="s">
        <v>143</v>
      </c>
      <c r="C1285" t="s">
        <v>144</v>
      </c>
      <c r="I1285" t="s">
        <v>39</v>
      </c>
    </row>
    <row r="1286" spans="1:9" x14ac:dyDescent="0.25">
      <c r="A1286" s="11">
        <v>1285</v>
      </c>
      <c r="B1286" t="s">
        <v>143</v>
      </c>
      <c r="C1286" t="s">
        <v>144</v>
      </c>
      <c r="I1286" t="s">
        <v>39</v>
      </c>
    </row>
    <row r="1287" spans="1:9" x14ac:dyDescent="0.25">
      <c r="A1287" s="11">
        <v>1286</v>
      </c>
      <c r="B1287" t="s">
        <v>143</v>
      </c>
      <c r="C1287" t="s">
        <v>144</v>
      </c>
      <c r="I1287" t="s">
        <v>39</v>
      </c>
    </row>
    <row r="1288" spans="1:9" x14ac:dyDescent="0.25">
      <c r="A1288" s="11">
        <v>1287</v>
      </c>
      <c r="B1288" t="s">
        <v>143</v>
      </c>
      <c r="C1288" t="s">
        <v>144</v>
      </c>
      <c r="I1288" t="s">
        <v>39</v>
      </c>
    </row>
    <row r="1289" spans="1:9" x14ac:dyDescent="0.25">
      <c r="A1289" s="11">
        <v>1288</v>
      </c>
      <c r="B1289" t="s">
        <v>143</v>
      </c>
      <c r="C1289" t="s">
        <v>144</v>
      </c>
      <c r="I1289" t="s">
        <v>39</v>
      </c>
    </row>
    <row r="1290" spans="1:9" x14ac:dyDescent="0.25">
      <c r="A1290" s="11">
        <v>1289</v>
      </c>
      <c r="B1290" t="s">
        <v>143</v>
      </c>
      <c r="C1290" t="s">
        <v>144</v>
      </c>
      <c r="I1290" t="s">
        <v>39</v>
      </c>
    </row>
    <row r="1291" spans="1:9" x14ac:dyDescent="0.25">
      <c r="A1291" s="11">
        <v>1290</v>
      </c>
      <c r="B1291" t="s">
        <v>143</v>
      </c>
      <c r="C1291" t="s">
        <v>144</v>
      </c>
      <c r="I1291" t="s">
        <v>39</v>
      </c>
    </row>
    <row r="1292" spans="1:9" x14ac:dyDescent="0.25">
      <c r="A1292" s="11">
        <v>1291</v>
      </c>
      <c r="B1292" t="s">
        <v>143</v>
      </c>
      <c r="C1292" t="s">
        <v>144</v>
      </c>
      <c r="I1292" t="s">
        <v>39</v>
      </c>
    </row>
    <row r="1293" spans="1:9" x14ac:dyDescent="0.25">
      <c r="A1293" s="11">
        <v>1292</v>
      </c>
      <c r="B1293" t="s">
        <v>143</v>
      </c>
      <c r="C1293" t="s">
        <v>144</v>
      </c>
      <c r="I1293" t="s">
        <v>39</v>
      </c>
    </row>
    <row r="1294" spans="1:9" x14ac:dyDescent="0.25">
      <c r="A1294" s="11">
        <v>1293</v>
      </c>
      <c r="B1294" t="s">
        <v>143</v>
      </c>
      <c r="C1294" t="s">
        <v>144</v>
      </c>
      <c r="I1294" t="s">
        <v>39</v>
      </c>
    </row>
    <row r="1295" spans="1:9" x14ac:dyDescent="0.25">
      <c r="A1295" s="11">
        <v>1294</v>
      </c>
      <c r="B1295" t="s">
        <v>143</v>
      </c>
      <c r="C1295" t="s">
        <v>144</v>
      </c>
      <c r="I1295" t="s">
        <v>39</v>
      </c>
    </row>
    <row r="1296" spans="1:9" x14ac:dyDescent="0.25">
      <c r="A1296" s="11">
        <v>1295</v>
      </c>
      <c r="B1296" t="s">
        <v>143</v>
      </c>
      <c r="C1296" t="s">
        <v>144</v>
      </c>
      <c r="I1296" t="s">
        <v>39</v>
      </c>
    </row>
    <row r="1297" spans="1:9" x14ac:dyDescent="0.25">
      <c r="A1297" s="11">
        <v>1296</v>
      </c>
      <c r="B1297" t="s">
        <v>143</v>
      </c>
      <c r="C1297" t="s">
        <v>144</v>
      </c>
      <c r="I1297" t="s">
        <v>39</v>
      </c>
    </row>
    <row r="1298" spans="1:9" x14ac:dyDescent="0.25">
      <c r="A1298" s="11">
        <v>1297</v>
      </c>
      <c r="B1298" t="s">
        <v>143</v>
      </c>
      <c r="C1298" t="s">
        <v>144</v>
      </c>
      <c r="I1298" t="s">
        <v>39</v>
      </c>
    </row>
    <row r="1299" spans="1:9" x14ac:dyDescent="0.25">
      <c r="A1299" s="11">
        <v>1298</v>
      </c>
      <c r="B1299" t="s">
        <v>143</v>
      </c>
      <c r="C1299" t="s">
        <v>144</v>
      </c>
      <c r="I1299" t="s">
        <v>39</v>
      </c>
    </row>
    <row r="1300" spans="1:9" x14ac:dyDescent="0.25">
      <c r="A1300" s="11">
        <v>1299</v>
      </c>
      <c r="B1300" t="s">
        <v>143</v>
      </c>
      <c r="C1300" t="s">
        <v>144</v>
      </c>
      <c r="I1300" t="s">
        <v>39</v>
      </c>
    </row>
    <row r="1301" spans="1:9" x14ac:dyDescent="0.25">
      <c r="A1301" s="11">
        <v>1300</v>
      </c>
      <c r="B1301" t="s">
        <v>143</v>
      </c>
      <c r="C1301" t="s">
        <v>144</v>
      </c>
      <c r="I1301" t="s">
        <v>39</v>
      </c>
    </row>
    <row r="1302" spans="1:9" x14ac:dyDescent="0.25">
      <c r="A1302" s="11">
        <v>1301</v>
      </c>
      <c r="B1302" t="s">
        <v>143</v>
      </c>
      <c r="C1302" t="s">
        <v>144</v>
      </c>
      <c r="I1302" t="s">
        <v>39</v>
      </c>
    </row>
    <row r="1303" spans="1:9" x14ac:dyDescent="0.25">
      <c r="A1303" s="11">
        <v>1302</v>
      </c>
      <c r="B1303" t="s">
        <v>143</v>
      </c>
      <c r="C1303" t="s">
        <v>144</v>
      </c>
      <c r="I1303" t="s">
        <v>39</v>
      </c>
    </row>
    <row r="1304" spans="1:9" x14ac:dyDescent="0.25">
      <c r="A1304" s="11">
        <v>1303</v>
      </c>
      <c r="B1304" t="s">
        <v>143</v>
      </c>
      <c r="C1304" t="s">
        <v>144</v>
      </c>
      <c r="I1304" t="s">
        <v>39</v>
      </c>
    </row>
    <row r="1305" spans="1:9" x14ac:dyDescent="0.25">
      <c r="A1305" s="11">
        <v>1304</v>
      </c>
      <c r="B1305" t="s">
        <v>143</v>
      </c>
      <c r="C1305" t="s">
        <v>144</v>
      </c>
      <c r="I1305" t="s">
        <v>39</v>
      </c>
    </row>
    <row r="1306" spans="1:9" x14ac:dyDescent="0.25">
      <c r="A1306" s="11">
        <v>1305</v>
      </c>
      <c r="B1306" t="s">
        <v>143</v>
      </c>
      <c r="C1306" t="s">
        <v>144</v>
      </c>
      <c r="I1306" t="s">
        <v>39</v>
      </c>
    </row>
    <row r="1307" spans="1:9" x14ac:dyDescent="0.25">
      <c r="A1307" s="11">
        <v>1306</v>
      </c>
      <c r="B1307" t="s">
        <v>143</v>
      </c>
      <c r="C1307" t="s">
        <v>144</v>
      </c>
      <c r="I1307" t="s">
        <v>39</v>
      </c>
    </row>
    <row r="1308" spans="1:9" x14ac:dyDescent="0.25">
      <c r="A1308" s="11">
        <v>1307</v>
      </c>
      <c r="B1308" t="s">
        <v>143</v>
      </c>
      <c r="C1308" t="s">
        <v>144</v>
      </c>
      <c r="I1308" t="s">
        <v>39</v>
      </c>
    </row>
    <row r="1309" spans="1:9" x14ac:dyDescent="0.25">
      <c r="A1309" s="11">
        <v>1308</v>
      </c>
      <c r="B1309" t="s">
        <v>143</v>
      </c>
      <c r="C1309" t="s">
        <v>144</v>
      </c>
      <c r="I1309" t="s">
        <v>39</v>
      </c>
    </row>
    <row r="1310" spans="1:9" x14ac:dyDescent="0.25">
      <c r="A1310" s="11">
        <v>1309</v>
      </c>
      <c r="B1310" t="s">
        <v>143</v>
      </c>
      <c r="C1310" t="s">
        <v>144</v>
      </c>
      <c r="I1310" t="s">
        <v>39</v>
      </c>
    </row>
    <row r="1311" spans="1:9" x14ac:dyDescent="0.25">
      <c r="A1311" s="11">
        <v>1310</v>
      </c>
      <c r="B1311" t="s">
        <v>143</v>
      </c>
      <c r="C1311" t="s">
        <v>144</v>
      </c>
      <c r="I1311" t="s">
        <v>39</v>
      </c>
    </row>
    <row r="1312" spans="1:9" x14ac:dyDescent="0.25">
      <c r="A1312" s="11">
        <v>1311</v>
      </c>
      <c r="B1312" t="s">
        <v>143</v>
      </c>
      <c r="C1312" t="s">
        <v>144</v>
      </c>
      <c r="I1312" t="s">
        <v>39</v>
      </c>
    </row>
    <row r="1313" spans="1:9" x14ac:dyDescent="0.25">
      <c r="A1313" s="11">
        <v>1312</v>
      </c>
      <c r="B1313" t="s">
        <v>143</v>
      </c>
      <c r="C1313" t="s">
        <v>144</v>
      </c>
      <c r="I1313" t="s">
        <v>39</v>
      </c>
    </row>
    <row r="1314" spans="1:9" x14ac:dyDescent="0.25">
      <c r="A1314" s="11">
        <v>1313</v>
      </c>
      <c r="B1314" t="s">
        <v>143</v>
      </c>
      <c r="C1314" t="s">
        <v>144</v>
      </c>
      <c r="I1314" t="s">
        <v>39</v>
      </c>
    </row>
    <row r="1315" spans="1:9" x14ac:dyDescent="0.25">
      <c r="A1315" s="11">
        <v>1314</v>
      </c>
      <c r="B1315" t="s">
        <v>143</v>
      </c>
      <c r="C1315" t="s">
        <v>144</v>
      </c>
      <c r="I1315" t="s">
        <v>39</v>
      </c>
    </row>
    <row r="1316" spans="1:9" x14ac:dyDescent="0.25">
      <c r="A1316" s="11">
        <v>1315</v>
      </c>
      <c r="B1316" t="s">
        <v>143</v>
      </c>
      <c r="C1316" t="s">
        <v>144</v>
      </c>
      <c r="I1316" t="s">
        <v>39</v>
      </c>
    </row>
    <row r="1317" spans="1:9" x14ac:dyDescent="0.25">
      <c r="A1317" s="11">
        <v>1316</v>
      </c>
      <c r="B1317" t="s">
        <v>143</v>
      </c>
      <c r="C1317" t="s">
        <v>144</v>
      </c>
      <c r="I1317" t="s">
        <v>39</v>
      </c>
    </row>
    <row r="1318" spans="1:9" x14ac:dyDescent="0.25">
      <c r="A1318" s="11">
        <v>1317</v>
      </c>
      <c r="B1318" t="s">
        <v>143</v>
      </c>
      <c r="C1318" t="s">
        <v>144</v>
      </c>
      <c r="I1318" t="s">
        <v>39</v>
      </c>
    </row>
    <row r="1319" spans="1:9" x14ac:dyDescent="0.25">
      <c r="A1319" s="11">
        <v>1318</v>
      </c>
      <c r="B1319" t="s">
        <v>143</v>
      </c>
      <c r="C1319" t="s">
        <v>144</v>
      </c>
      <c r="I1319" t="s">
        <v>39</v>
      </c>
    </row>
    <row r="1320" spans="1:9" x14ac:dyDescent="0.25">
      <c r="A1320" s="11">
        <v>1319</v>
      </c>
      <c r="B1320" t="s">
        <v>143</v>
      </c>
      <c r="C1320" t="s">
        <v>144</v>
      </c>
      <c r="I1320" t="s">
        <v>39</v>
      </c>
    </row>
    <row r="1321" spans="1:9" x14ac:dyDescent="0.25">
      <c r="A1321" s="11">
        <v>1320</v>
      </c>
      <c r="B1321" t="s">
        <v>143</v>
      </c>
      <c r="C1321" t="s">
        <v>144</v>
      </c>
      <c r="I1321" t="s">
        <v>39</v>
      </c>
    </row>
    <row r="1322" spans="1:9" x14ac:dyDescent="0.25">
      <c r="A1322" s="11">
        <v>1321</v>
      </c>
      <c r="B1322" t="s">
        <v>143</v>
      </c>
      <c r="C1322" t="s">
        <v>144</v>
      </c>
      <c r="I1322" t="s">
        <v>39</v>
      </c>
    </row>
    <row r="1323" spans="1:9" x14ac:dyDescent="0.25">
      <c r="A1323" s="11">
        <v>1322</v>
      </c>
      <c r="B1323" t="s">
        <v>143</v>
      </c>
      <c r="C1323" t="s">
        <v>144</v>
      </c>
      <c r="I1323" t="s">
        <v>39</v>
      </c>
    </row>
    <row r="1324" spans="1:9" x14ac:dyDescent="0.25">
      <c r="A1324" s="11">
        <v>1323</v>
      </c>
      <c r="B1324" t="s">
        <v>143</v>
      </c>
      <c r="C1324" t="s">
        <v>144</v>
      </c>
      <c r="I1324" t="s">
        <v>39</v>
      </c>
    </row>
    <row r="1325" spans="1:9" x14ac:dyDescent="0.25">
      <c r="A1325" s="11">
        <v>1324</v>
      </c>
      <c r="B1325" t="s">
        <v>143</v>
      </c>
      <c r="C1325" t="s">
        <v>144</v>
      </c>
      <c r="I1325" t="s">
        <v>39</v>
      </c>
    </row>
    <row r="1326" spans="1:9" x14ac:dyDescent="0.25">
      <c r="A1326" s="11">
        <v>1325</v>
      </c>
      <c r="B1326" t="s">
        <v>143</v>
      </c>
      <c r="C1326" t="s">
        <v>144</v>
      </c>
      <c r="I1326" t="s">
        <v>39</v>
      </c>
    </row>
    <row r="1327" spans="1:9" x14ac:dyDescent="0.25">
      <c r="A1327" s="11">
        <v>1326</v>
      </c>
      <c r="B1327" t="s">
        <v>143</v>
      </c>
      <c r="C1327" t="s">
        <v>144</v>
      </c>
      <c r="I1327" t="s">
        <v>39</v>
      </c>
    </row>
    <row r="1328" spans="1:9" x14ac:dyDescent="0.25">
      <c r="A1328" s="11">
        <v>1327</v>
      </c>
      <c r="B1328" t="s">
        <v>143</v>
      </c>
      <c r="C1328" t="s">
        <v>144</v>
      </c>
      <c r="I1328" t="s">
        <v>39</v>
      </c>
    </row>
    <row r="1329" spans="1:9" x14ac:dyDescent="0.25">
      <c r="A1329" s="11">
        <v>1328</v>
      </c>
      <c r="B1329" t="s">
        <v>143</v>
      </c>
      <c r="C1329" t="s">
        <v>144</v>
      </c>
      <c r="I1329" t="s">
        <v>39</v>
      </c>
    </row>
    <row r="1330" spans="1:9" x14ac:dyDescent="0.25">
      <c r="A1330" s="11">
        <v>1329</v>
      </c>
      <c r="B1330" t="s">
        <v>143</v>
      </c>
      <c r="C1330" t="s">
        <v>144</v>
      </c>
      <c r="I1330" t="s">
        <v>39</v>
      </c>
    </row>
    <row r="1331" spans="1:9" x14ac:dyDescent="0.25">
      <c r="A1331" s="11">
        <v>1330</v>
      </c>
      <c r="B1331" t="s">
        <v>143</v>
      </c>
      <c r="C1331" t="s">
        <v>144</v>
      </c>
      <c r="I1331" t="s">
        <v>39</v>
      </c>
    </row>
    <row r="1332" spans="1:9" x14ac:dyDescent="0.25">
      <c r="A1332" s="11">
        <v>1331</v>
      </c>
      <c r="B1332" t="s">
        <v>143</v>
      </c>
      <c r="C1332" t="s">
        <v>144</v>
      </c>
      <c r="I1332" t="s">
        <v>39</v>
      </c>
    </row>
    <row r="1333" spans="1:9" x14ac:dyDescent="0.25">
      <c r="A1333" s="11">
        <v>1332</v>
      </c>
      <c r="B1333" t="s">
        <v>143</v>
      </c>
      <c r="C1333" t="s">
        <v>144</v>
      </c>
      <c r="I1333" t="s">
        <v>39</v>
      </c>
    </row>
    <row r="1334" spans="1:9" x14ac:dyDescent="0.25">
      <c r="A1334" s="11">
        <v>1333</v>
      </c>
      <c r="B1334" t="s">
        <v>143</v>
      </c>
      <c r="C1334" t="s">
        <v>144</v>
      </c>
      <c r="I1334" t="s">
        <v>39</v>
      </c>
    </row>
    <row r="1335" spans="1:9" x14ac:dyDescent="0.25">
      <c r="A1335" s="11">
        <v>1334</v>
      </c>
      <c r="B1335" t="s">
        <v>143</v>
      </c>
      <c r="C1335" t="s">
        <v>144</v>
      </c>
      <c r="I1335" t="s">
        <v>39</v>
      </c>
    </row>
    <row r="1336" spans="1:9" x14ac:dyDescent="0.25">
      <c r="A1336" s="11">
        <v>1335</v>
      </c>
      <c r="B1336" t="s">
        <v>143</v>
      </c>
      <c r="C1336" t="s">
        <v>144</v>
      </c>
      <c r="I1336" t="s">
        <v>39</v>
      </c>
    </row>
    <row r="1337" spans="1:9" x14ac:dyDescent="0.25">
      <c r="A1337" s="11">
        <v>1336</v>
      </c>
      <c r="B1337" t="s">
        <v>143</v>
      </c>
      <c r="C1337" t="s">
        <v>144</v>
      </c>
      <c r="I1337" t="s">
        <v>39</v>
      </c>
    </row>
    <row r="1338" spans="1:9" x14ac:dyDescent="0.25">
      <c r="A1338" s="11">
        <v>1337</v>
      </c>
      <c r="B1338" t="s">
        <v>143</v>
      </c>
      <c r="C1338" t="s">
        <v>144</v>
      </c>
      <c r="I1338" t="s">
        <v>39</v>
      </c>
    </row>
    <row r="1339" spans="1:9" x14ac:dyDescent="0.25">
      <c r="A1339" s="11">
        <v>1338</v>
      </c>
      <c r="B1339" t="s">
        <v>143</v>
      </c>
      <c r="C1339" t="s">
        <v>144</v>
      </c>
      <c r="I1339" t="s">
        <v>39</v>
      </c>
    </row>
    <row r="1340" spans="1:9" x14ac:dyDescent="0.25">
      <c r="A1340" s="11">
        <v>1339</v>
      </c>
      <c r="B1340" t="s">
        <v>143</v>
      </c>
      <c r="C1340" t="s">
        <v>144</v>
      </c>
      <c r="I1340" t="s">
        <v>39</v>
      </c>
    </row>
    <row r="1341" spans="1:9" x14ac:dyDescent="0.25">
      <c r="A1341" s="11">
        <v>1340</v>
      </c>
      <c r="B1341" t="s">
        <v>143</v>
      </c>
      <c r="C1341" t="s">
        <v>144</v>
      </c>
      <c r="I1341" t="s">
        <v>39</v>
      </c>
    </row>
    <row r="1342" spans="1:9" x14ac:dyDescent="0.25">
      <c r="A1342" s="11">
        <v>1341</v>
      </c>
      <c r="B1342" t="s">
        <v>143</v>
      </c>
      <c r="C1342" t="s">
        <v>144</v>
      </c>
      <c r="I1342" t="s">
        <v>39</v>
      </c>
    </row>
    <row r="1343" spans="1:9" x14ac:dyDescent="0.25">
      <c r="A1343" s="11">
        <v>1342</v>
      </c>
      <c r="B1343" t="s">
        <v>143</v>
      </c>
      <c r="C1343" t="s">
        <v>144</v>
      </c>
      <c r="I1343" t="s">
        <v>39</v>
      </c>
    </row>
    <row r="1344" spans="1:9" x14ac:dyDescent="0.25">
      <c r="A1344" s="11">
        <v>1343</v>
      </c>
      <c r="B1344" t="s">
        <v>143</v>
      </c>
      <c r="C1344" t="s">
        <v>144</v>
      </c>
      <c r="I1344" t="s">
        <v>39</v>
      </c>
    </row>
    <row r="1345" spans="1:9" x14ac:dyDescent="0.25">
      <c r="A1345" s="11">
        <v>1344</v>
      </c>
      <c r="B1345" t="s">
        <v>143</v>
      </c>
      <c r="C1345" t="s">
        <v>144</v>
      </c>
      <c r="I1345" t="s">
        <v>39</v>
      </c>
    </row>
    <row r="1346" spans="1:9" x14ac:dyDescent="0.25">
      <c r="A1346" s="11">
        <v>1345</v>
      </c>
      <c r="B1346" t="s">
        <v>143</v>
      </c>
      <c r="C1346" t="s">
        <v>144</v>
      </c>
      <c r="I1346" t="s">
        <v>39</v>
      </c>
    </row>
    <row r="1347" spans="1:9" x14ac:dyDescent="0.25">
      <c r="A1347" s="11">
        <v>1346</v>
      </c>
      <c r="B1347" t="s">
        <v>143</v>
      </c>
      <c r="C1347" t="s">
        <v>144</v>
      </c>
      <c r="I1347" t="s">
        <v>39</v>
      </c>
    </row>
    <row r="1348" spans="1:9" x14ac:dyDescent="0.25">
      <c r="A1348" s="11">
        <v>1347</v>
      </c>
      <c r="B1348" t="s">
        <v>143</v>
      </c>
      <c r="C1348" t="s">
        <v>144</v>
      </c>
      <c r="I1348" t="s">
        <v>39</v>
      </c>
    </row>
    <row r="1349" spans="1:9" x14ac:dyDescent="0.25">
      <c r="A1349" s="11">
        <v>1348</v>
      </c>
      <c r="B1349" t="s">
        <v>143</v>
      </c>
      <c r="C1349" t="s">
        <v>144</v>
      </c>
      <c r="I1349" t="s">
        <v>39</v>
      </c>
    </row>
    <row r="1350" spans="1:9" x14ac:dyDescent="0.25">
      <c r="A1350" s="11">
        <v>1349</v>
      </c>
      <c r="B1350" t="s">
        <v>143</v>
      </c>
      <c r="C1350" t="s">
        <v>144</v>
      </c>
      <c r="I1350" t="s">
        <v>39</v>
      </c>
    </row>
    <row r="1351" spans="1:9" x14ac:dyDescent="0.25">
      <c r="A1351" s="11">
        <v>1350</v>
      </c>
      <c r="B1351" t="s">
        <v>143</v>
      </c>
      <c r="C1351" t="s">
        <v>144</v>
      </c>
      <c r="I1351" t="s">
        <v>39</v>
      </c>
    </row>
    <row r="1352" spans="1:9" x14ac:dyDescent="0.25">
      <c r="A1352" s="11">
        <v>1351</v>
      </c>
      <c r="B1352" t="s">
        <v>143</v>
      </c>
      <c r="C1352" t="s">
        <v>144</v>
      </c>
      <c r="I1352" t="s">
        <v>39</v>
      </c>
    </row>
    <row r="1353" spans="1:9" x14ac:dyDescent="0.25">
      <c r="A1353" s="11">
        <v>1352</v>
      </c>
      <c r="B1353" t="s">
        <v>143</v>
      </c>
      <c r="C1353" t="s">
        <v>144</v>
      </c>
      <c r="I1353" t="s">
        <v>39</v>
      </c>
    </row>
    <row r="1354" spans="1:9" x14ac:dyDescent="0.25">
      <c r="A1354" s="11">
        <v>1353</v>
      </c>
      <c r="B1354" t="s">
        <v>143</v>
      </c>
      <c r="C1354" t="s">
        <v>144</v>
      </c>
      <c r="I1354" t="s">
        <v>39</v>
      </c>
    </row>
    <row r="1355" spans="1:9" x14ac:dyDescent="0.25">
      <c r="A1355" s="11">
        <v>1354</v>
      </c>
      <c r="B1355" t="s">
        <v>143</v>
      </c>
      <c r="C1355" t="s">
        <v>144</v>
      </c>
      <c r="I1355" t="s">
        <v>39</v>
      </c>
    </row>
    <row r="1356" spans="1:9" x14ac:dyDescent="0.25">
      <c r="A1356" s="11">
        <v>1355</v>
      </c>
      <c r="B1356" t="s">
        <v>143</v>
      </c>
      <c r="C1356" t="s">
        <v>144</v>
      </c>
      <c r="I1356" t="s">
        <v>39</v>
      </c>
    </row>
    <row r="1357" spans="1:9" x14ac:dyDescent="0.25">
      <c r="A1357" s="11">
        <v>1356</v>
      </c>
      <c r="B1357" t="s">
        <v>143</v>
      </c>
      <c r="C1357" t="s">
        <v>144</v>
      </c>
      <c r="I1357" t="s">
        <v>39</v>
      </c>
    </row>
    <row r="1358" spans="1:9" x14ac:dyDescent="0.25">
      <c r="A1358" s="11">
        <v>1357</v>
      </c>
      <c r="B1358" t="s">
        <v>143</v>
      </c>
      <c r="C1358" t="s">
        <v>144</v>
      </c>
      <c r="I1358" t="s">
        <v>39</v>
      </c>
    </row>
    <row r="1359" spans="1:9" x14ac:dyDescent="0.25">
      <c r="A1359" s="11">
        <v>1358</v>
      </c>
      <c r="B1359" t="s">
        <v>143</v>
      </c>
      <c r="C1359" t="s">
        <v>144</v>
      </c>
      <c r="I1359" t="s">
        <v>39</v>
      </c>
    </row>
    <row r="1360" spans="1:9" x14ac:dyDescent="0.25">
      <c r="A1360" s="11">
        <v>1359</v>
      </c>
      <c r="B1360" t="s">
        <v>143</v>
      </c>
      <c r="C1360" t="s">
        <v>144</v>
      </c>
      <c r="I1360" t="s">
        <v>39</v>
      </c>
    </row>
    <row r="1361" spans="1:9" x14ac:dyDescent="0.25">
      <c r="A1361" s="11">
        <v>1360</v>
      </c>
      <c r="B1361" t="s">
        <v>143</v>
      </c>
      <c r="C1361" t="s">
        <v>144</v>
      </c>
      <c r="I1361" t="s">
        <v>39</v>
      </c>
    </row>
    <row r="1362" spans="1:9" x14ac:dyDescent="0.25">
      <c r="A1362" s="11">
        <v>1361</v>
      </c>
      <c r="B1362" t="s">
        <v>143</v>
      </c>
      <c r="C1362" t="s">
        <v>144</v>
      </c>
      <c r="I1362" t="s">
        <v>39</v>
      </c>
    </row>
    <row r="1363" spans="1:9" x14ac:dyDescent="0.25">
      <c r="A1363" s="11">
        <v>1362</v>
      </c>
      <c r="B1363" t="s">
        <v>143</v>
      </c>
      <c r="C1363" t="s">
        <v>144</v>
      </c>
      <c r="I1363" t="s">
        <v>39</v>
      </c>
    </row>
    <row r="1364" spans="1:9" x14ac:dyDescent="0.25">
      <c r="A1364" s="11">
        <v>1363</v>
      </c>
      <c r="B1364" t="s">
        <v>143</v>
      </c>
      <c r="C1364" t="s">
        <v>144</v>
      </c>
      <c r="I1364" t="s">
        <v>39</v>
      </c>
    </row>
    <row r="1365" spans="1:9" x14ac:dyDescent="0.25">
      <c r="A1365" s="11">
        <v>1364</v>
      </c>
      <c r="B1365" t="s">
        <v>143</v>
      </c>
      <c r="C1365" t="s">
        <v>144</v>
      </c>
      <c r="I1365" t="s">
        <v>39</v>
      </c>
    </row>
    <row r="1366" spans="1:9" x14ac:dyDescent="0.25">
      <c r="A1366" s="11">
        <v>1365</v>
      </c>
      <c r="B1366" t="s">
        <v>143</v>
      </c>
      <c r="C1366" t="s">
        <v>144</v>
      </c>
      <c r="I1366" t="s">
        <v>39</v>
      </c>
    </row>
    <row r="1367" spans="1:9" x14ac:dyDescent="0.25">
      <c r="A1367" s="11">
        <v>1366</v>
      </c>
      <c r="B1367" t="s">
        <v>143</v>
      </c>
      <c r="C1367" t="s">
        <v>144</v>
      </c>
      <c r="I1367" t="s">
        <v>39</v>
      </c>
    </row>
    <row r="1368" spans="1:9" x14ac:dyDescent="0.25">
      <c r="A1368" s="11">
        <v>1367</v>
      </c>
      <c r="B1368" t="s">
        <v>143</v>
      </c>
      <c r="C1368" t="s">
        <v>144</v>
      </c>
      <c r="I1368" t="s">
        <v>39</v>
      </c>
    </row>
    <row r="1369" spans="1:9" x14ac:dyDescent="0.25">
      <c r="A1369" s="11">
        <v>1368</v>
      </c>
      <c r="B1369" t="s">
        <v>143</v>
      </c>
      <c r="C1369" t="s">
        <v>144</v>
      </c>
      <c r="I1369" t="s">
        <v>39</v>
      </c>
    </row>
    <row r="1370" spans="1:9" x14ac:dyDescent="0.25">
      <c r="A1370" s="11">
        <v>1369</v>
      </c>
      <c r="B1370" t="s">
        <v>143</v>
      </c>
      <c r="C1370" t="s">
        <v>144</v>
      </c>
      <c r="I1370" t="s">
        <v>39</v>
      </c>
    </row>
    <row r="1371" spans="1:9" x14ac:dyDescent="0.25">
      <c r="A1371" s="11">
        <v>1370</v>
      </c>
      <c r="B1371" t="s">
        <v>143</v>
      </c>
      <c r="C1371" t="s">
        <v>144</v>
      </c>
      <c r="I1371" t="s">
        <v>39</v>
      </c>
    </row>
    <row r="1372" spans="1:9" x14ac:dyDescent="0.25">
      <c r="A1372" s="11">
        <v>1371</v>
      </c>
      <c r="B1372" t="s">
        <v>143</v>
      </c>
      <c r="C1372" t="s">
        <v>144</v>
      </c>
      <c r="I1372" t="s">
        <v>39</v>
      </c>
    </row>
    <row r="1373" spans="1:9" x14ac:dyDescent="0.25">
      <c r="A1373" s="11">
        <v>1372</v>
      </c>
      <c r="B1373" t="s">
        <v>143</v>
      </c>
      <c r="C1373" t="s">
        <v>144</v>
      </c>
      <c r="I1373" t="s">
        <v>39</v>
      </c>
    </row>
    <row r="1374" spans="1:9" x14ac:dyDescent="0.25">
      <c r="A1374" s="11">
        <v>1373</v>
      </c>
      <c r="B1374" t="s">
        <v>143</v>
      </c>
      <c r="C1374" t="s">
        <v>144</v>
      </c>
      <c r="I1374" t="s">
        <v>39</v>
      </c>
    </row>
    <row r="1375" spans="1:9" x14ac:dyDescent="0.25">
      <c r="A1375" s="11">
        <v>1374</v>
      </c>
      <c r="B1375" t="s">
        <v>143</v>
      </c>
      <c r="C1375" t="s">
        <v>144</v>
      </c>
      <c r="I1375" t="s">
        <v>39</v>
      </c>
    </row>
    <row r="1376" spans="1:9" x14ac:dyDescent="0.25">
      <c r="A1376" s="11">
        <v>1375</v>
      </c>
      <c r="B1376" t="s">
        <v>143</v>
      </c>
      <c r="C1376" t="s">
        <v>144</v>
      </c>
      <c r="I1376" t="s">
        <v>39</v>
      </c>
    </row>
    <row r="1377" spans="1:9" x14ac:dyDescent="0.25">
      <c r="A1377" s="11">
        <v>1376</v>
      </c>
      <c r="B1377" t="s">
        <v>143</v>
      </c>
      <c r="C1377" t="s">
        <v>144</v>
      </c>
      <c r="I1377" t="s">
        <v>39</v>
      </c>
    </row>
    <row r="1378" spans="1:9" x14ac:dyDescent="0.25">
      <c r="A1378" s="11">
        <v>1377</v>
      </c>
      <c r="B1378" t="s">
        <v>143</v>
      </c>
      <c r="C1378" t="s">
        <v>144</v>
      </c>
      <c r="I1378" t="s">
        <v>39</v>
      </c>
    </row>
    <row r="1379" spans="1:9" x14ac:dyDescent="0.25">
      <c r="A1379" s="11">
        <v>1378</v>
      </c>
      <c r="B1379" t="s">
        <v>143</v>
      </c>
      <c r="C1379" t="s">
        <v>144</v>
      </c>
      <c r="I1379" t="s">
        <v>39</v>
      </c>
    </row>
    <row r="1380" spans="1:9" x14ac:dyDescent="0.25">
      <c r="A1380" s="11">
        <v>1379</v>
      </c>
      <c r="B1380" t="s">
        <v>143</v>
      </c>
      <c r="C1380" t="s">
        <v>144</v>
      </c>
      <c r="I1380" t="s">
        <v>39</v>
      </c>
    </row>
    <row r="1381" spans="1:9" x14ac:dyDescent="0.25">
      <c r="A1381" s="11">
        <v>1380</v>
      </c>
      <c r="B1381" t="s">
        <v>143</v>
      </c>
      <c r="C1381" t="s">
        <v>144</v>
      </c>
      <c r="I1381" t="s">
        <v>39</v>
      </c>
    </row>
    <row r="1382" spans="1:9" x14ac:dyDescent="0.25">
      <c r="A1382" s="11">
        <v>1381</v>
      </c>
      <c r="B1382" t="s">
        <v>143</v>
      </c>
      <c r="C1382" t="s">
        <v>144</v>
      </c>
      <c r="I1382" t="s">
        <v>39</v>
      </c>
    </row>
    <row r="1383" spans="1:9" x14ac:dyDescent="0.25">
      <c r="A1383" s="11">
        <v>1382</v>
      </c>
      <c r="B1383" t="s">
        <v>143</v>
      </c>
      <c r="C1383" t="s">
        <v>144</v>
      </c>
      <c r="I1383" t="s">
        <v>39</v>
      </c>
    </row>
    <row r="1384" spans="1:9" x14ac:dyDescent="0.25">
      <c r="A1384" s="11">
        <v>1383</v>
      </c>
      <c r="B1384" t="s">
        <v>143</v>
      </c>
      <c r="C1384" t="s">
        <v>144</v>
      </c>
      <c r="I1384" t="s">
        <v>39</v>
      </c>
    </row>
    <row r="1385" spans="1:9" x14ac:dyDescent="0.25">
      <c r="A1385" s="11">
        <v>1384</v>
      </c>
      <c r="B1385" t="s">
        <v>143</v>
      </c>
      <c r="C1385" t="s">
        <v>144</v>
      </c>
      <c r="I1385" t="s">
        <v>39</v>
      </c>
    </row>
    <row r="1386" spans="1:9" x14ac:dyDescent="0.25">
      <c r="A1386" s="11">
        <v>1385</v>
      </c>
      <c r="B1386" t="s">
        <v>143</v>
      </c>
      <c r="C1386" t="s">
        <v>144</v>
      </c>
      <c r="I1386" t="s">
        <v>39</v>
      </c>
    </row>
    <row r="1387" spans="1:9" x14ac:dyDescent="0.25">
      <c r="A1387" s="11">
        <v>1386</v>
      </c>
      <c r="B1387" t="s">
        <v>143</v>
      </c>
      <c r="C1387" t="s">
        <v>144</v>
      </c>
      <c r="I1387" t="s">
        <v>39</v>
      </c>
    </row>
    <row r="1388" spans="1:9" x14ac:dyDescent="0.25">
      <c r="A1388" s="11">
        <v>1387</v>
      </c>
      <c r="B1388" t="s">
        <v>143</v>
      </c>
      <c r="C1388" t="s">
        <v>144</v>
      </c>
      <c r="I1388" t="s">
        <v>39</v>
      </c>
    </row>
    <row r="1389" spans="1:9" x14ac:dyDescent="0.25">
      <c r="A1389" s="11">
        <v>1388</v>
      </c>
      <c r="B1389" t="s">
        <v>143</v>
      </c>
      <c r="C1389" t="s">
        <v>144</v>
      </c>
      <c r="I1389" t="s">
        <v>39</v>
      </c>
    </row>
    <row r="1390" spans="1:9" x14ac:dyDescent="0.25">
      <c r="A1390" s="11">
        <v>1389</v>
      </c>
      <c r="B1390" t="s">
        <v>143</v>
      </c>
      <c r="C1390" t="s">
        <v>144</v>
      </c>
      <c r="I1390" t="s">
        <v>39</v>
      </c>
    </row>
    <row r="1391" spans="1:9" x14ac:dyDescent="0.25">
      <c r="A1391" s="11">
        <v>1390</v>
      </c>
      <c r="B1391" t="s">
        <v>143</v>
      </c>
      <c r="C1391" t="s">
        <v>144</v>
      </c>
      <c r="I1391" t="s">
        <v>39</v>
      </c>
    </row>
    <row r="1392" spans="1:9" x14ac:dyDescent="0.25">
      <c r="A1392" s="11">
        <v>1391</v>
      </c>
      <c r="B1392" t="s">
        <v>143</v>
      </c>
      <c r="C1392" t="s">
        <v>144</v>
      </c>
      <c r="I1392" t="s">
        <v>39</v>
      </c>
    </row>
    <row r="1393" spans="1:9" x14ac:dyDescent="0.25">
      <c r="A1393" s="11">
        <v>1392</v>
      </c>
      <c r="B1393" t="s">
        <v>143</v>
      </c>
      <c r="C1393" t="s">
        <v>144</v>
      </c>
      <c r="I1393" t="s">
        <v>39</v>
      </c>
    </row>
    <row r="1394" spans="1:9" x14ac:dyDescent="0.25">
      <c r="A1394" s="11">
        <v>1393</v>
      </c>
      <c r="B1394" t="s">
        <v>143</v>
      </c>
      <c r="C1394" t="s">
        <v>144</v>
      </c>
      <c r="I1394" t="s">
        <v>39</v>
      </c>
    </row>
    <row r="1395" spans="1:9" x14ac:dyDescent="0.25">
      <c r="A1395" s="11">
        <v>1394</v>
      </c>
      <c r="B1395" t="s">
        <v>143</v>
      </c>
      <c r="C1395" t="s">
        <v>144</v>
      </c>
      <c r="I1395" t="s">
        <v>39</v>
      </c>
    </row>
    <row r="1396" spans="1:9" x14ac:dyDescent="0.25">
      <c r="A1396" s="11">
        <v>1395</v>
      </c>
      <c r="B1396" t="s">
        <v>143</v>
      </c>
      <c r="C1396" t="s">
        <v>144</v>
      </c>
      <c r="I1396" t="s">
        <v>39</v>
      </c>
    </row>
    <row r="1397" spans="1:9" x14ac:dyDescent="0.25">
      <c r="A1397" s="11">
        <v>1396</v>
      </c>
      <c r="B1397" t="s">
        <v>143</v>
      </c>
      <c r="C1397" t="s">
        <v>144</v>
      </c>
      <c r="I1397" t="s">
        <v>39</v>
      </c>
    </row>
    <row r="1398" spans="1:9" x14ac:dyDescent="0.25">
      <c r="A1398" s="11">
        <v>1397</v>
      </c>
      <c r="B1398" t="s">
        <v>143</v>
      </c>
      <c r="C1398" t="s">
        <v>144</v>
      </c>
      <c r="I1398" t="s">
        <v>39</v>
      </c>
    </row>
    <row r="1399" spans="1:9" x14ac:dyDescent="0.25">
      <c r="A1399" s="11">
        <v>1398</v>
      </c>
      <c r="B1399" t="s">
        <v>143</v>
      </c>
      <c r="C1399" t="s">
        <v>144</v>
      </c>
      <c r="I1399" t="s">
        <v>39</v>
      </c>
    </row>
    <row r="1400" spans="1:9" x14ac:dyDescent="0.25">
      <c r="A1400" s="11">
        <v>1399</v>
      </c>
      <c r="B1400" t="s">
        <v>143</v>
      </c>
      <c r="C1400" t="s">
        <v>144</v>
      </c>
      <c r="I1400" t="s">
        <v>39</v>
      </c>
    </row>
    <row r="1401" spans="1:9" x14ac:dyDescent="0.25">
      <c r="A1401" s="11">
        <v>1400</v>
      </c>
      <c r="B1401" t="s">
        <v>143</v>
      </c>
      <c r="C1401" t="s">
        <v>144</v>
      </c>
      <c r="I1401" t="s">
        <v>39</v>
      </c>
    </row>
    <row r="1402" spans="1:9" x14ac:dyDescent="0.25">
      <c r="A1402" s="11">
        <v>1401</v>
      </c>
      <c r="B1402" t="s">
        <v>143</v>
      </c>
      <c r="C1402" t="s">
        <v>144</v>
      </c>
      <c r="I1402" t="s">
        <v>39</v>
      </c>
    </row>
    <row r="1403" spans="1:9" x14ac:dyDescent="0.25">
      <c r="A1403" s="11">
        <v>1402</v>
      </c>
      <c r="B1403" t="s">
        <v>143</v>
      </c>
      <c r="C1403" t="s">
        <v>144</v>
      </c>
      <c r="I1403" t="s">
        <v>39</v>
      </c>
    </row>
    <row r="1404" spans="1:9" x14ac:dyDescent="0.25">
      <c r="A1404" s="11">
        <v>1403</v>
      </c>
      <c r="B1404" t="s">
        <v>143</v>
      </c>
      <c r="C1404" t="s">
        <v>144</v>
      </c>
      <c r="I1404" t="s">
        <v>39</v>
      </c>
    </row>
    <row r="1405" spans="1:9" x14ac:dyDescent="0.25">
      <c r="A1405" s="11">
        <v>1404</v>
      </c>
      <c r="B1405" t="s">
        <v>143</v>
      </c>
      <c r="C1405" t="s">
        <v>144</v>
      </c>
      <c r="I1405" t="s">
        <v>39</v>
      </c>
    </row>
    <row r="1406" spans="1:9" x14ac:dyDescent="0.25">
      <c r="A1406" s="11">
        <v>1405</v>
      </c>
      <c r="B1406" t="s">
        <v>143</v>
      </c>
      <c r="C1406" t="s">
        <v>144</v>
      </c>
      <c r="I1406" t="s">
        <v>39</v>
      </c>
    </row>
    <row r="1407" spans="1:9" x14ac:dyDescent="0.25">
      <c r="A1407" s="11">
        <v>1406</v>
      </c>
      <c r="B1407" t="s">
        <v>143</v>
      </c>
      <c r="C1407" t="s">
        <v>144</v>
      </c>
      <c r="I1407" t="s">
        <v>39</v>
      </c>
    </row>
    <row r="1408" spans="1:9" x14ac:dyDescent="0.25">
      <c r="A1408" s="11">
        <v>1407</v>
      </c>
      <c r="B1408" t="s">
        <v>143</v>
      </c>
      <c r="C1408" t="s">
        <v>144</v>
      </c>
      <c r="I1408" t="s">
        <v>39</v>
      </c>
    </row>
    <row r="1409" spans="1:9" x14ac:dyDescent="0.25">
      <c r="A1409" s="11">
        <v>1408</v>
      </c>
      <c r="B1409" t="s">
        <v>143</v>
      </c>
      <c r="C1409" t="s">
        <v>144</v>
      </c>
      <c r="I1409" t="s">
        <v>39</v>
      </c>
    </row>
    <row r="1410" spans="1:9" x14ac:dyDescent="0.25">
      <c r="A1410" s="11">
        <v>1409</v>
      </c>
      <c r="B1410" t="s">
        <v>143</v>
      </c>
      <c r="C1410" t="s">
        <v>144</v>
      </c>
      <c r="I1410" t="s">
        <v>39</v>
      </c>
    </row>
    <row r="1411" spans="1:9" x14ac:dyDescent="0.25">
      <c r="A1411" s="11">
        <v>1410</v>
      </c>
      <c r="B1411" t="s">
        <v>143</v>
      </c>
      <c r="C1411" t="s">
        <v>144</v>
      </c>
      <c r="I1411" t="s">
        <v>39</v>
      </c>
    </row>
    <row r="1412" spans="1:9" x14ac:dyDescent="0.25">
      <c r="A1412" s="11">
        <v>1411</v>
      </c>
      <c r="B1412" t="s">
        <v>143</v>
      </c>
      <c r="C1412" t="s">
        <v>144</v>
      </c>
      <c r="I1412" t="s">
        <v>39</v>
      </c>
    </row>
    <row r="1413" spans="1:9" x14ac:dyDescent="0.25">
      <c r="A1413" s="11">
        <v>1412</v>
      </c>
      <c r="B1413" t="s">
        <v>143</v>
      </c>
      <c r="C1413" t="s">
        <v>144</v>
      </c>
      <c r="I1413" t="s">
        <v>39</v>
      </c>
    </row>
    <row r="1414" spans="1:9" x14ac:dyDescent="0.25">
      <c r="A1414" s="11">
        <v>1413</v>
      </c>
      <c r="B1414" t="s">
        <v>143</v>
      </c>
      <c r="C1414" t="s">
        <v>144</v>
      </c>
      <c r="I1414" t="s">
        <v>39</v>
      </c>
    </row>
    <row r="1415" spans="1:9" x14ac:dyDescent="0.25">
      <c r="A1415" s="11">
        <v>1414</v>
      </c>
      <c r="B1415" t="s">
        <v>143</v>
      </c>
      <c r="C1415" t="s">
        <v>144</v>
      </c>
      <c r="I1415" t="s">
        <v>39</v>
      </c>
    </row>
    <row r="1416" spans="1:9" x14ac:dyDescent="0.25">
      <c r="A1416" s="11">
        <v>1415</v>
      </c>
      <c r="B1416" t="s">
        <v>143</v>
      </c>
      <c r="C1416" t="s">
        <v>144</v>
      </c>
      <c r="I1416" t="s">
        <v>39</v>
      </c>
    </row>
    <row r="1417" spans="1:9" x14ac:dyDescent="0.25">
      <c r="A1417" s="11">
        <v>1416</v>
      </c>
      <c r="B1417" t="s">
        <v>143</v>
      </c>
      <c r="C1417" t="s">
        <v>144</v>
      </c>
      <c r="I1417" t="s">
        <v>39</v>
      </c>
    </row>
    <row r="1418" spans="1:9" x14ac:dyDescent="0.25">
      <c r="A1418" s="11">
        <v>1417</v>
      </c>
      <c r="B1418" t="s">
        <v>143</v>
      </c>
      <c r="C1418" t="s">
        <v>144</v>
      </c>
      <c r="I1418" t="s">
        <v>39</v>
      </c>
    </row>
    <row r="1419" spans="1:9" x14ac:dyDescent="0.25">
      <c r="A1419" s="11">
        <v>1418</v>
      </c>
      <c r="B1419" t="s">
        <v>143</v>
      </c>
      <c r="C1419" t="s">
        <v>144</v>
      </c>
      <c r="I1419" t="s">
        <v>39</v>
      </c>
    </row>
    <row r="1420" spans="1:9" x14ac:dyDescent="0.25">
      <c r="A1420" s="11">
        <v>1419</v>
      </c>
      <c r="B1420" t="s">
        <v>143</v>
      </c>
      <c r="C1420" t="s">
        <v>144</v>
      </c>
      <c r="I1420" t="s">
        <v>39</v>
      </c>
    </row>
    <row r="1421" spans="1:9" x14ac:dyDescent="0.25">
      <c r="A1421" s="11">
        <v>1420</v>
      </c>
      <c r="B1421" t="s">
        <v>143</v>
      </c>
      <c r="C1421" t="s">
        <v>144</v>
      </c>
      <c r="I1421" t="s">
        <v>39</v>
      </c>
    </row>
    <row r="1422" spans="1:9" x14ac:dyDescent="0.25">
      <c r="A1422" s="11">
        <v>1421</v>
      </c>
      <c r="B1422" t="s">
        <v>143</v>
      </c>
      <c r="C1422" t="s">
        <v>144</v>
      </c>
      <c r="I1422" t="s">
        <v>39</v>
      </c>
    </row>
    <row r="1423" spans="1:9" x14ac:dyDescent="0.25">
      <c r="A1423" s="11">
        <v>1422</v>
      </c>
      <c r="B1423" t="s">
        <v>143</v>
      </c>
      <c r="C1423" t="s">
        <v>144</v>
      </c>
      <c r="I1423" t="s">
        <v>39</v>
      </c>
    </row>
    <row r="1424" spans="1:9" x14ac:dyDescent="0.25">
      <c r="A1424" s="11">
        <v>1423</v>
      </c>
      <c r="B1424" t="s">
        <v>143</v>
      </c>
      <c r="C1424" t="s">
        <v>144</v>
      </c>
      <c r="I1424" t="s">
        <v>39</v>
      </c>
    </row>
    <row r="1425" spans="1:9" x14ac:dyDescent="0.25">
      <c r="A1425" s="11">
        <v>1424</v>
      </c>
      <c r="B1425" t="s">
        <v>143</v>
      </c>
      <c r="C1425" t="s">
        <v>144</v>
      </c>
      <c r="I1425" t="s">
        <v>39</v>
      </c>
    </row>
    <row r="1426" spans="1:9" x14ac:dyDescent="0.25">
      <c r="A1426" s="11">
        <v>1425</v>
      </c>
      <c r="B1426" t="s">
        <v>143</v>
      </c>
      <c r="C1426" t="s">
        <v>144</v>
      </c>
      <c r="I1426" t="s">
        <v>39</v>
      </c>
    </row>
    <row r="1427" spans="1:9" x14ac:dyDescent="0.25">
      <c r="A1427" s="11">
        <v>1426</v>
      </c>
      <c r="B1427" t="s">
        <v>143</v>
      </c>
      <c r="C1427" t="s">
        <v>144</v>
      </c>
      <c r="I1427" t="s">
        <v>39</v>
      </c>
    </row>
    <row r="1428" spans="1:9" x14ac:dyDescent="0.25">
      <c r="A1428" s="11">
        <v>1427</v>
      </c>
      <c r="B1428" t="s">
        <v>143</v>
      </c>
      <c r="C1428" t="s">
        <v>144</v>
      </c>
      <c r="I1428" t="s">
        <v>39</v>
      </c>
    </row>
    <row r="1429" spans="1:9" x14ac:dyDescent="0.25">
      <c r="A1429" s="11">
        <v>1428</v>
      </c>
      <c r="B1429" t="s">
        <v>143</v>
      </c>
      <c r="C1429" t="s">
        <v>144</v>
      </c>
      <c r="I1429" t="s">
        <v>39</v>
      </c>
    </row>
    <row r="1430" spans="1:9" x14ac:dyDescent="0.25">
      <c r="A1430" s="11">
        <v>1429</v>
      </c>
      <c r="B1430" t="s">
        <v>143</v>
      </c>
      <c r="C1430" t="s">
        <v>144</v>
      </c>
      <c r="I1430" t="s">
        <v>39</v>
      </c>
    </row>
    <row r="1431" spans="1:9" x14ac:dyDescent="0.25">
      <c r="A1431" s="11">
        <v>1430</v>
      </c>
      <c r="B1431" t="s">
        <v>143</v>
      </c>
      <c r="C1431" t="s">
        <v>144</v>
      </c>
      <c r="I1431" t="s">
        <v>39</v>
      </c>
    </row>
    <row r="1432" spans="1:9" x14ac:dyDescent="0.25">
      <c r="A1432" s="11">
        <v>1431</v>
      </c>
      <c r="B1432" t="s">
        <v>143</v>
      </c>
      <c r="C1432" t="s">
        <v>144</v>
      </c>
      <c r="I1432" t="s">
        <v>39</v>
      </c>
    </row>
    <row r="1433" spans="1:9" x14ac:dyDescent="0.25">
      <c r="A1433" s="11">
        <v>1432</v>
      </c>
      <c r="B1433" t="s">
        <v>143</v>
      </c>
      <c r="C1433" t="s">
        <v>144</v>
      </c>
      <c r="I1433" t="s">
        <v>39</v>
      </c>
    </row>
    <row r="1434" spans="1:9" x14ac:dyDescent="0.25">
      <c r="A1434" s="11">
        <v>1433</v>
      </c>
      <c r="B1434" t="s">
        <v>143</v>
      </c>
      <c r="C1434" t="s">
        <v>144</v>
      </c>
      <c r="I1434" t="s">
        <v>39</v>
      </c>
    </row>
    <row r="1435" spans="1:9" x14ac:dyDescent="0.25">
      <c r="A1435" s="11">
        <v>1434</v>
      </c>
      <c r="B1435" t="s">
        <v>143</v>
      </c>
      <c r="C1435" t="s">
        <v>144</v>
      </c>
      <c r="I1435" t="s">
        <v>39</v>
      </c>
    </row>
    <row r="1436" spans="1:9" x14ac:dyDescent="0.25">
      <c r="A1436" s="11">
        <v>1435</v>
      </c>
      <c r="B1436" t="s">
        <v>143</v>
      </c>
      <c r="C1436" t="s">
        <v>144</v>
      </c>
      <c r="I1436" t="s">
        <v>39</v>
      </c>
    </row>
    <row r="1437" spans="1:9" x14ac:dyDescent="0.25">
      <c r="A1437" s="11">
        <v>1436</v>
      </c>
      <c r="B1437" t="s">
        <v>143</v>
      </c>
      <c r="C1437" t="s">
        <v>144</v>
      </c>
      <c r="I1437" t="s">
        <v>39</v>
      </c>
    </row>
    <row r="1438" spans="1:9" x14ac:dyDescent="0.25">
      <c r="A1438" s="11">
        <v>1437</v>
      </c>
      <c r="B1438" t="s">
        <v>143</v>
      </c>
      <c r="C1438" t="s">
        <v>144</v>
      </c>
      <c r="I1438" t="s">
        <v>39</v>
      </c>
    </row>
    <row r="1439" spans="1:9" x14ac:dyDescent="0.25">
      <c r="A1439" s="11">
        <v>1438</v>
      </c>
      <c r="B1439" t="s">
        <v>143</v>
      </c>
      <c r="C1439" t="s">
        <v>144</v>
      </c>
      <c r="I1439" t="s">
        <v>39</v>
      </c>
    </row>
    <row r="1440" spans="1:9" x14ac:dyDescent="0.25">
      <c r="A1440" s="11">
        <v>1439</v>
      </c>
      <c r="B1440" t="s">
        <v>143</v>
      </c>
      <c r="C1440" t="s">
        <v>144</v>
      </c>
      <c r="I1440" t="s">
        <v>39</v>
      </c>
    </row>
    <row r="1441" spans="1:9" x14ac:dyDescent="0.25">
      <c r="A1441" s="11">
        <v>1440</v>
      </c>
      <c r="B1441" t="s">
        <v>143</v>
      </c>
      <c r="C1441" t="s">
        <v>144</v>
      </c>
      <c r="I1441" t="s">
        <v>39</v>
      </c>
    </row>
    <row r="1442" spans="1:9" x14ac:dyDescent="0.25">
      <c r="A1442" s="11">
        <v>1441</v>
      </c>
      <c r="B1442" t="s">
        <v>143</v>
      </c>
      <c r="C1442" t="s">
        <v>144</v>
      </c>
      <c r="I1442" t="s">
        <v>39</v>
      </c>
    </row>
    <row r="1443" spans="1:9" x14ac:dyDescent="0.25">
      <c r="A1443" s="11">
        <v>1442</v>
      </c>
      <c r="B1443" t="s">
        <v>143</v>
      </c>
      <c r="C1443" t="s">
        <v>144</v>
      </c>
      <c r="I1443" t="s">
        <v>39</v>
      </c>
    </row>
    <row r="1444" spans="1:9" x14ac:dyDescent="0.25">
      <c r="A1444" s="11">
        <v>1443</v>
      </c>
      <c r="B1444" t="s">
        <v>143</v>
      </c>
      <c r="C1444" t="s">
        <v>144</v>
      </c>
      <c r="I1444" t="s">
        <v>39</v>
      </c>
    </row>
    <row r="1445" spans="1:9" x14ac:dyDescent="0.25">
      <c r="A1445" s="11">
        <v>1444</v>
      </c>
      <c r="B1445" t="s">
        <v>143</v>
      </c>
      <c r="C1445" t="s">
        <v>144</v>
      </c>
      <c r="I1445" t="s">
        <v>39</v>
      </c>
    </row>
    <row r="1446" spans="1:9" x14ac:dyDescent="0.25">
      <c r="A1446" s="11">
        <v>1445</v>
      </c>
      <c r="B1446" t="s">
        <v>143</v>
      </c>
      <c r="C1446" t="s">
        <v>144</v>
      </c>
      <c r="I1446" t="s">
        <v>39</v>
      </c>
    </row>
    <row r="1447" spans="1:9" x14ac:dyDescent="0.25">
      <c r="A1447" s="11">
        <v>1446</v>
      </c>
      <c r="B1447" t="s">
        <v>143</v>
      </c>
      <c r="C1447" t="s">
        <v>144</v>
      </c>
      <c r="I1447" t="s">
        <v>39</v>
      </c>
    </row>
    <row r="1448" spans="1:9" x14ac:dyDescent="0.25">
      <c r="A1448" s="11">
        <v>1447</v>
      </c>
      <c r="B1448" t="s">
        <v>143</v>
      </c>
      <c r="C1448" t="s">
        <v>144</v>
      </c>
      <c r="I1448" t="s">
        <v>39</v>
      </c>
    </row>
    <row r="1449" spans="1:9" x14ac:dyDescent="0.25">
      <c r="A1449" s="11">
        <v>1448</v>
      </c>
      <c r="B1449" t="s">
        <v>143</v>
      </c>
      <c r="C1449" t="s">
        <v>144</v>
      </c>
      <c r="I1449" t="s">
        <v>39</v>
      </c>
    </row>
    <row r="1450" spans="1:9" x14ac:dyDescent="0.25">
      <c r="A1450" s="11">
        <v>1449</v>
      </c>
      <c r="B1450" t="s">
        <v>143</v>
      </c>
      <c r="C1450" t="s">
        <v>144</v>
      </c>
      <c r="I1450" t="s">
        <v>39</v>
      </c>
    </row>
    <row r="1451" spans="1:9" x14ac:dyDescent="0.25">
      <c r="A1451" s="11">
        <v>1450</v>
      </c>
      <c r="B1451" t="s">
        <v>143</v>
      </c>
      <c r="C1451" t="s">
        <v>144</v>
      </c>
      <c r="I1451" t="s">
        <v>39</v>
      </c>
    </row>
    <row r="1452" spans="1:9" x14ac:dyDescent="0.25">
      <c r="A1452" s="11">
        <v>1451</v>
      </c>
      <c r="B1452" t="s">
        <v>143</v>
      </c>
      <c r="C1452" t="s">
        <v>144</v>
      </c>
      <c r="I1452" t="s">
        <v>39</v>
      </c>
    </row>
    <row r="1453" spans="1:9" x14ac:dyDescent="0.25">
      <c r="A1453" s="11">
        <v>1452</v>
      </c>
      <c r="B1453" t="s">
        <v>143</v>
      </c>
      <c r="C1453" t="s">
        <v>144</v>
      </c>
      <c r="I1453" t="s">
        <v>39</v>
      </c>
    </row>
    <row r="1454" spans="1:9" x14ac:dyDescent="0.25">
      <c r="A1454" s="11">
        <v>1453</v>
      </c>
      <c r="B1454" t="s">
        <v>143</v>
      </c>
      <c r="C1454" t="s">
        <v>144</v>
      </c>
      <c r="I1454" t="s">
        <v>39</v>
      </c>
    </row>
    <row r="1455" spans="1:9" x14ac:dyDescent="0.25">
      <c r="A1455" s="11">
        <v>1454</v>
      </c>
      <c r="B1455" t="s">
        <v>143</v>
      </c>
      <c r="C1455" t="s">
        <v>144</v>
      </c>
      <c r="I1455" t="s">
        <v>39</v>
      </c>
    </row>
    <row r="1456" spans="1:9" x14ac:dyDescent="0.25">
      <c r="A1456" s="11">
        <v>1455</v>
      </c>
      <c r="B1456" t="s">
        <v>143</v>
      </c>
      <c r="C1456" t="s">
        <v>144</v>
      </c>
      <c r="I1456" t="s">
        <v>39</v>
      </c>
    </row>
    <row r="1457" spans="1:9" x14ac:dyDescent="0.25">
      <c r="A1457" s="11">
        <v>1456</v>
      </c>
      <c r="B1457" t="s">
        <v>143</v>
      </c>
      <c r="C1457" t="s">
        <v>144</v>
      </c>
      <c r="I1457" t="s">
        <v>39</v>
      </c>
    </row>
    <row r="1458" spans="1:9" x14ac:dyDescent="0.25">
      <c r="A1458" s="11">
        <v>1457</v>
      </c>
      <c r="B1458" t="s">
        <v>143</v>
      </c>
      <c r="C1458" t="s">
        <v>144</v>
      </c>
      <c r="I1458" t="s">
        <v>39</v>
      </c>
    </row>
    <row r="1459" spans="1:9" x14ac:dyDescent="0.25">
      <c r="A1459" s="11">
        <v>1458</v>
      </c>
      <c r="B1459" t="s">
        <v>143</v>
      </c>
      <c r="C1459" t="s">
        <v>144</v>
      </c>
      <c r="I1459" t="s">
        <v>39</v>
      </c>
    </row>
    <row r="1460" spans="1:9" x14ac:dyDescent="0.25">
      <c r="A1460" s="11">
        <v>1459</v>
      </c>
      <c r="B1460" t="s">
        <v>143</v>
      </c>
      <c r="C1460" t="s">
        <v>144</v>
      </c>
      <c r="I1460" t="s">
        <v>39</v>
      </c>
    </row>
    <row r="1461" spans="1:9" x14ac:dyDescent="0.25">
      <c r="A1461" s="11">
        <v>1460</v>
      </c>
      <c r="B1461" t="s">
        <v>143</v>
      </c>
      <c r="C1461" t="s">
        <v>144</v>
      </c>
      <c r="I1461" t="s">
        <v>39</v>
      </c>
    </row>
    <row r="1462" spans="1:9" x14ac:dyDescent="0.25">
      <c r="A1462" s="11">
        <v>1461</v>
      </c>
      <c r="B1462" t="s">
        <v>143</v>
      </c>
      <c r="C1462" t="s">
        <v>144</v>
      </c>
      <c r="I1462" t="s">
        <v>39</v>
      </c>
    </row>
    <row r="1463" spans="1:9" x14ac:dyDescent="0.25">
      <c r="A1463" s="11">
        <v>1462</v>
      </c>
      <c r="B1463" t="s">
        <v>143</v>
      </c>
      <c r="C1463" t="s">
        <v>144</v>
      </c>
      <c r="I1463" t="s">
        <v>39</v>
      </c>
    </row>
    <row r="1464" spans="1:9" x14ac:dyDescent="0.25">
      <c r="A1464" s="11">
        <v>1463</v>
      </c>
      <c r="B1464" t="s">
        <v>143</v>
      </c>
      <c r="C1464" t="s">
        <v>144</v>
      </c>
      <c r="I1464" t="s">
        <v>39</v>
      </c>
    </row>
    <row r="1465" spans="1:9" x14ac:dyDescent="0.25">
      <c r="A1465" s="11">
        <v>1464</v>
      </c>
      <c r="B1465" t="s">
        <v>143</v>
      </c>
      <c r="C1465" t="s">
        <v>144</v>
      </c>
      <c r="I1465" t="s">
        <v>39</v>
      </c>
    </row>
    <row r="1466" spans="1:9" x14ac:dyDescent="0.25">
      <c r="A1466" s="11">
        <v>1465</v>
      </c>
      <c r="B1466" t="s">
        <v>143</v>
      </c>
      <c r="C1466" t="s">
        <v>144</v>
      </c>
      <c r="I1466" t="s">
        <v>39</v>
      </c>
    </row>
    <row r="1467" spans="1:9" x14ac:dyDescent="0.25">
      <c r="A1467" s="11">
        <v>1466</v>
      </c>
      <c r="B1467" t="s">
        <v>143</v>
      </c>
      <c r="C1467" t="s">
        <v>144</v>
      </c>
      <c r="I1467" t="s">
        <v>39</v>
      </c>
    </row>
    <row r="1468" spans="1:9" x14ac:dyDescent="0.25">
      <c r="A1468" s="11">
        <v>1467</v>
      </c>
      <c r="B1468" t="s">
        <v>143</v>
      </c>
      <c r="C1468" t="s">
        <v>144</v>
      </c>
      <c r="I1468" t="s">
        <v>39</v>
      </c>
    </row>
    <row r="1469" spans="1:9" x14ac:dyDescent="0.25">
      <c r="A1469" s="11">
        <v>1468</v>
      </c>
      <c r="B1469" t="s">
        <v>143</v>
      </c>
      <c r="C1469" t="s">
        <v>144</v>
      </c>
      <c r="I1469" t="s">
        <v>39</v>
      </c>
    </row>
    <row r="1470" spans="1:9" x14ac:dyDescent="0.25">
      <c r="A1470" s="11">
        <v>1469</v>
      </c>
      <c r="B1470" t="s">
        <v>143</v>
      </c>
      <c r="C1470" t="s">
        <v>144</v>
      </c>
      <c r="I1470" t="s">
        <v>39</v>
      </c>
    </row>
    <row r="1471" spans="1:9" x14ac:dyDescent="0.25">
      <c r="A1471" s="11">
        <v>1470</v>
      </c>
      <c r="B1471" t="s">
        <v>143</v>
      </c>
      <c r="C1471" t="s">
        <v>144</v>
      </c>
      <c r="I1471" t="s">
        <v>39</v>
      </c>
    </row>
    <row r="1472" spans="1:9" x14ac:dyDescent="0.25">
      <c r="A1472" s="11">
        <v>1471</v>
      </c>
      <c r="B1472" t="s">
        <v>143</v>
      </c>
      <c r="C1472" t="s">
        <v>144</v>
      </c>
      <c r="I1472" t="s">
        <v>39</v>
      </c>
    </row>
    <row r="1473" spans="1:9" x14ac:dyDescent="0.25">
      <c r="A1473" s="11">
        <v>1472</v>
      </c>
      <c r="B1473" t="s">
        <v>143</v>
      </c>
      <c r="C1473" t="s">
        <v>144</v>
      </c>
      <c r="I1473" t="s">
        <v>39</v>
      </c>
    </row>
    <row r="1474" spans="1:9" x14ac:dyDescent="0.25">
      <c r="A1474" s="11">
        <v>1473</v>
      </c>
      <c r="B1474" t="s">
        <v>143</v>
      </c>
      <c r="C1474" t="s">
        <v>144</v>
      </c>
      <c r="I1474" t="s">
        <v>39</v>
      </c>
    </row>
    <row r="1475" spans="1:9" x14ac:dyDescent="0.25">
      <c r="A1475" s="11">
        <v>1474</v>
      </c>
      <c r="B1475" t="s">
        <v>143</v>
      </c>
      <c r="C1475" t="s">
        <v>144</v>
      </c>
      <c r="I1475" t="s">
        <v>39</v>
      </c>
    </row>
    <row r="1476" spans="1:9" x14ac:dyDescent="0.25">
      <c r="A1476" s="11">
        <v>1475</v>
      </c>
      <c r="B1476" t="s">
        <v>143</v>
      </c>
      <c r="C1476" t="s">
        <v>144</v>
      </c>
      <c r="I1476" t="s">
        <v>39</v>
      </c>
    </row>
    <row r="1477" spans="1:9" x14ac:dyDescent="0.25">
      <c r="A1477" s="11">
        <v>1476</v>
      </c>
      <c r="B1477" t="s">
        <v>143</v>
      </c>
      <c r="C1477" t="s">
        <v>144</v>
      </c>
      <c r="I1477" t="s">
        <v>39</v>
      </c>
    </row>
    <row r="1478" spans="1:9" x14ac:dyDescent="0.25">
      <c r="A1478" s="11">
        <v>1477</v>
      </c>
      <c r="B1478" t="s">
        <v>143</v>
      </c>
      <c r="C1478" t="s">
        <v>144</v>
      </c>
      <c r="I1478" t="s">
        <v>39</v>
      </c>
    </row>
    <row r="1479" spans="1:9" x14ac:dyDescent="0.25">
      <c r="A1479" s="11">
        <v>1478</v>
      </c>
      <c r="B1479" t="s">
        <v>143</v>
      </c>
      <c r="C1479" t="s">
        <v>144</v>
      </c>
      <c r="I1479" t="s">
        <v>39</v>
      </c>
    </row>
    <row r="1480" spans="1:9" x14ac:dyDescent="0.25">
      <c r="A1480" s="11">
        <v>1479</v>
      </c>
      <c r="B1480" t="s">
        <v>143</v>
      </c>
      <c r="C1480" t="s">
        <v>144</v>
      </c>
      <c r="I1480" t="s">
        <v>39</v>
      </c>
    </row>
    <row r="1481" spans="1:9" x14ac:dyDescent="0.25">
      <c r="A1481" s="11">
        <v>1480</v>
      </c>
      <c r="B1481" t="s">
        <v>143</v>
      </c>
      <c r="C1481" t="s">
        <v>144</v>
      </c>
      <c r="I1481" t="s">
        <v>39</v>
      </c>
    </row>
    <row r="1482" spans="1:9" x14ac:dyDescent="0.25">
      <c r="A1482" s="11">
        <v>1481</v>
      </c>
      <c r="B1482" t="s">
        <v>143</v>
      </c>
      <c r="C1482" t="s">
        <v>144</v>
      </c>
      <c r="I1482" t="s">
        <v>39</v>
      </c>
    </row>
    <row r="1483" spans="1:9" x14ac:dyDescent="0.25">
      <c r="A1483" s="11">
        <v>1482</v>
      </c>
      <c r="B1483" t="s">
        <v>143</v>
      </c>
      <c r="C1483" t="s">
        <v>144</v>
      </c>
      <c r="I1483" t="s">
        <v>39</v>
      </c>
    </row>
    <row r="1484" spans="1:9" x14ac:dyDescent="0.25">
      <c r="A1484" s="11">
        <v>1483</v>
      </c>
      <c r="B1484" t="s">
        <v>143</v>
      </c>
      <c r="C1484" t="s">
        <v>144</v>
      </c>
      <c r="I1484" t="s">
        <v>39</v>
      </c>
    </row>
    <row r="1485" spans="1:9" x14ac:dyDescent="0.25">
      <c r="A1485" s="11">
        <v>1484</v>
      </c>
      <c r="B1485" t="s">
        <v>143</v>
      </c>
      <c r="C1485" t="s">
        <v>144</v>
      </c>
      <c r="I1485" t="s">
        <v>39</v>
      </c>
    </row>
    <row r="1486" spans="1:9" x14ac:dyDescent="0.25">
      <c r="A1486" s="11">
        <v>1485</v>
      </c>
      <c r="B1486" t="s">
        <v>143</v>
      </c>
      <c r="C1486" t="s">
        <v>144</v>
      </c>
      <c r="I1486" t="s">
        <v>39</v>
      </c>
    </row>
    <row r="1487" spans="1:9" x14ac:dyDescent="0.25">
      <c r="A1487" s="11">
        <v>1486</v>
      </c>
      <c r="B1487" t="s">
        <v>143</v>
      </c>
      <c r="C1487" t="s">
        <v>144</v>
      </c>
      <c r="I1487" t="s">
        <v>39</v>
      </c>
    </row>
    <row r="1488" spans="1:9" x14ac:dyDescent="0.25">
      <c r="A1488" s="11">
        <v>1487</v>
      </c>
      <c r="B1488" t="s">
        <v>143</v>
      </c>
      <c r="C1488" t="s">
        <v>144</v>
      </c>
      <c r="I1488" t="s">
        <v>39</v>
      </c>
    </row>
    <row r="1489" spans="1:9" x14ac:dyDescent="0.25">
      <c r="A1489" s="11">
        <v>1488</v>
      </c>
      <c r="B1489" t="s">
        <v>143</v>
      </c>
      <c r="C1489" t="s">
        <v>144</v>
      </c>
      <c r="I1489" t="s">
        <v>39</v>
      </c>
    </row>
    <row r="1490" spans="1:9" x14ac:dyDescent="0.25">
      <c r="A1490" s="11">
        <v>1489</v>
      </c>
      <c r="B1490" t="s">
        <v>143</v>
      </c>
      <c r="C1490" t="s">
        <v>144</v>
      </c>
      <c r="I1490" t="s">
        <v>39</v>
      </c>
    </row>
    <row r="1491" spans="1:9" x14ac:dyDescent="0.25">
      <c r="A1491" s="11">
        <v>1490</v>
      </c>
      <c r="B1491" t="s">
        <v>143</v>
      </c>
      <c r="C1491" t="s">
        <v>144</v>
      </c>
      <c r="I1491" t="s">
        <v>39</v>
      </c>
    </row>
    <row r="1492" spans="1:9" x14ac:dyDescent="0.25">
      <c r="A1492" s="11">
        <v>1491</v>
      </c>
      <c r="B1492" t="s">
        <v>143</v>
      </c>
      <c r="C1492" t="s">
        <v>144</v>
      </c>
      <c r="I1492" t="s">
        <v>39</v>
      </c>
    </row>
    <row r="1493" spans="1:9" x14ac:dyDescent="0.25">
      <c r="A1493" s="11">
        <v>1492</v>
      </c>
      <c r="B1493" t="s">
        <v>143</v>
      </c>
      <c r="C1493" t="s">
        <v>144</v>
      </c>
      <c r="I1493" t="s">
        <v>39</v>
      </c>
    </row>
    <row r="1494" spans="1:9" x14ac:dyDescent="0.25">
      <c r="A1494" s="11">
        <v>1493</v>
      </c>
      <c r="B1494" t="s">
        <v>143</v>
      </c>
      <c r="C1494" t="s">
        <v>144</v>
      </c>
      <c r="I1494" t="s">
        <v>39</v>
      </c>
    </row>
    <row r="1495" spans="1:9" x14ac:dyDescent="0.25">
      <c r="A1495" s="11">
        <v>1494</v>
      </c>
      <c r="B1495" t="s">
        <v>143</v>
      </c>
      <c r="C1495" t="s">
        <v>144</v>
      </c>
      <c r="I1495" t="s">
        <v>39</v>
      </c>
    </row>
    <row r="1496" spans="1:9" x14ac:dyDescent="0.25">
      <c r="A1496" s="11">
        <v>1495</v>
      </c>
      <c r="B1496" t="s">
        <v>143</v>
      </c>
      <c r="C1496" t="s">
        <v>144</v>
      </c>
      <c r="I1496" t="s">
        <v>39</v>
      </c>
    </row>
    <row r="1497" spans="1:9" x14ac:dyDescent="0.25">
      <c r="A1497" s="11">
        <v>1496</v>
      </c>
      <c r="B1497" t="s">
        <v>143</v>
      </c>
      <c r="C1497" t="s">
        <v>144</v>
      </c>
      <c r="I1497" t="s">
        <v>39</v>
      </c>
    </row>
    <row r="1498" spans="1:9" x14ac:dyDescent="0.25">
      <c r="A1498" s="11">
        <v>1497</v>
      </c>
      <c r="B1498" t="s">
        <v>143</v>
      </c>
      <c r="C1498" t="s">
        <v>144</v>
      </c>
      <c r="I1498" t="s">
        <v>39</v>
      </c>
    </row>
    <row r="1499" spans="1:9" x14ac:dyDescent="0.25">
      <c r="A1499" s="11">
        <v>1498</v>
      </c>
      <c r="B1499" t="s">
        <v>143</v>
      </c>
      <c r="C1499" t="s">
        <v>144</v>
      </c>
      <c r="I1499" t="s">
        <v>39</v>
      </c>
    </row>
    <row r="1500" spans="1:9" x14ac:dyDescent="0.25">
      <c r="A1500" s="11">
        <v>1499</v>
      </c>
      <c r="B1500" t="s">
        <v>143</v>
      </c>
      <c r="C1500" t="s">
        <v>144</v>
      </c>
      <c r="I1500" t="s">
        <v>39</v>
      </c>
    </row>
    <row r="1501" spans="1:9" x14ac:dyDescent="0.25">
      <c r="A1501" s="11">
        <v>1500</v>
      </c>
      <c r="B1501" t="s">
        <v>143</v>
      </c>
      <c r="C1501" t="s">
        <v>144</v>
      </c>
      <c r="I1501" t="s">
        <v>39</v>
      </c>
    </row>
    <row r="1502" spans="1:9" x14ac:dyDescent="0.25">
      <c r="A1502" s="11">
        <v>1501</v>
      </c>
      <c r="B1502" t="s">
        <v>143</v>
      </c>
      <c r="C1502" t="s">
        <v>144</v>
      </c>
      <c r="I1502" t="s">
        <v>39</v>
      </c>
    </row>
    <row r="1503" spans="1:9" x14ac:dyDescent="0.25">
      <c r="A1503" s="11">
        <v>1502</v>
      </c>
      <c r="B1503" t="s">
        <v>143</v>
      </c>
      <c r="C1503" t="s">
        <v>144</v>
      </c>
      <c r="I1503" t="s">
        <v>39</v>
      </c>
    </row>
    <row r="1504" spans="1:9" x14ac:dyDescent="0.25">
      <c r="A1504" s="11">
        <v>1503</v>
      </c>
      <c r="B1504" t="s">
        <v>143</v>
      </c>
      <c r="C1504" t="s">
        <v>144</v>
      </c>
      <c r="I1504" t="s">
        <v>39</v>
      </c>
    </row>
    <row r="1505" spans="1:9" x14ac:dyDescent="0.25">
      <c r="A1505" s="11">
        <v>1504</v>
      </c>
      <c r="B1505" t="s">
        <v>143</v>
      </c>
      <c r="C1505" t="s">
        <v>144</v>
      </c>
      <c r="I1505" t="s">
        <v>39</v>
      </c>
    </row>
    <row r="1506" spans="1:9" x14ac:dyDescent="0.25">
      <c r="A1506" s="11">
        <v>1505</v>
      </c>
      <c r="B1506" t="s">
        <v>143</v>
      </c>
      <c r="C1506" t="s">
        <v>144</v>
      </c>
      <c r="I1506" t="s">
        <v>39</v>
      </c>
    </row>
    <row r="1507" spans="1:9" x14ac:dyDescent="0.25">
      <c r="A1507" s="11">
        <v>1506</v>
      </c>
      <c r="B1507" t="s">
        <v>143</v>
      </c>
      <c r="C1507" t="s">
        <v>144</v>
      </c>
      <c r="I1507" t="s">
        <v>39</v>
      </c>
    </row>
    <row r="1508" spans="1:9" x14ac:dyDescent="0.25">
      <c r="A1508" s="11">
        <v>1507</v>
      </c>
      <c r="B1508" t="s">
        <v>143</v>
      </c>
      <c r="C1508" t="s">
        <v>144</v>
      </c>
      <c r="I1508" t="s">
        <v>39</v>
      </c>
    </row>
    <row r="1509" spans="1:9" x14ac:dyDescent="0.25">
      <c r="A1509" s="11">
        <v>1508</v>
      </c>
      <c r="B1509" t="s">
        <v>143</v>
      </c>
      <c r="C1509" t="s">
        <v>144</v>
      </c>
      <c r="I1509" t="s">
        <v>39</v>
      </c>
    </row>
    <row r="1510" spans="1:9" x14ac:dyDescent="0.25">
      <c r="A1510" s="11">
        <v>1509</v>
      </c>
      <c r="B1510" t="s">
        <v>143</v>
      </c>
      <c r="C1510" t="s">
        <v>144</v>
      </c>
      <c r="I1510" t="s">
        <v>39</v>
      </c>
    </row>
    <row r="1511" spans="1:9" x14ac:dyDescent="0.25">
      <c r="A1511" s="11">
        <v>1510</v>
      </c>
      <c r="B1511" t="s">
        <v>143</v>
      </c>
      <c r="C1511" t="s">
        <v>144</v>
      </c>
      <c r="I1511" t="s">
        <v>39</v>
      </c>
    </row>
    <row r="1512" spans="1:9" x14ac:dyDescent="0.25">
      <c r="A1512" s="11">
        <v>1511</v>
      </c>
      <c r="B1512" t="s">
        <v>143</v>
      </c>
      <c r="C1512" t="s">
        <v>144</v>
      </c>
      <c r="I1512" t="s">
        <v>39</v>
      </c>
    </row>
    <row r="1513" spans="1:9" x14ac:dyDescent="0.25">
      <c r="A1513" s="11">
        <v>1512</v>
      </c>
      <c r="B1513" t="s">
        <v>143</v>
      </c>
      <c r="C1513" t="s">
        <v>144</v>
      </c>
      <c r="I1513" t="s">
        <v>39</v>
      </c>
    </row>
    <row r="1514" spans="1:9" x14ac:dyDescent="0.25">
      <c r="A1514" s="11">
        <v>1513</v>
      </c>
      <c r="B1514" t="s">
        <v>143</v>
      </c>
      <c r="C1514" t="s">
        <v>144</v>
      </c>
      <c r="I1514" t="s">
        <v>39</v>
      </c>
    </row>
    <row r="1515" spans="1:9" x14ac:dyDescent="0.25">
      <c r="A1515" s="11">
        <v>1514</v>
      </c>
      <c r="B1515" t="s">
        <v>143</v>
      </c>
      <c r="C1515" t="s">
        <v>144</v>
      </c>
      <c r="I1515" t="s">
        <v>39</v>
      </c>
    </row>
    <row r="1516" spans="1:9" x14ac:dyDescent="0.25">
      <c r="A1516" s="11">
        <v>1515</v>
      </c>
      <c r="B1516" t="s">
        <v>143</v>
      </c>
      <c r="C1516" t="s">
        <v>144</v>
      </c>
      <c r="I1516" t="s">
        <v>39</v>
      </c>
    </row>
    <row r="1517" spans="1:9" x14ac:dyDescent="0.25">
      <c r="A1517" s="11">
        <v>1516</v>
      </c>
      <c r="B1517" t="s">
        <v>143</v>
      </c>
      <c r="C1517" t="s">
        <v>144</v>
      </c>
      <c r="I1517" t="s">
        <v>39</v>
      </c>
    </row>
    <row r="1518" spans="1:9" x14ac:dyDescent="0.25">
      <c r="A1518" s="11">
        <v>1517</v>
      </c>
      <c r="B1518" t="s">
        <v>143</v>
      </c>
      <c r="C1518" t="s">
        <v>144</v>
      </c>
      <c r="I1518" t="s">
        <v>39</v>
      </c>
    </row>
    <row r="1519" spans="1:9" x14ac:dyDescent="0.25">
      <c r="A1519" s="11">
        <v>1518</v>
      </c>
      <c r="B1519" t="s">
        <v>143</v>
      </c>
      <c r="C1519" t="s">
        <v>144</v>
      </c>
      <c r="I1519" t="s">
        <v>39</v>
      </c>
    </row>
    <row r="1520" spans="1:9" x14ac:dyDescent="0.25">
      <c r="A1520" s="11">
        <v>1519</v>
      </c>
      <c r="B1520" t="s">
        <v>143</v>
      </c>
      <c r="C1520" t="s">
        <v>144</v>
      </c>
      <c r="I1520" t="s">
        <v>39</v>
      </c>
    </row>
    <row r="1521" spans="1:9" x14ac:dyDescent="0.25">
      <c r="A1521" s="11">
        <v>1520</v>
      </c>
      <c r="B1521" t="s">
        <v>143</v>
      </c>
      <c r="C1521" t="s">
        <v>144</v>
      </c>
      <c r="I1521" t="s">
        <v>39</v>
      </c>
    </row>
    <row r="1522" spans="1:9" x14ac:dyDescent="0.25">
      <c r="A1522" s="11">
        <v>1521</v>
      </c>
      <c r="B1522" t="s">
        <v>143</v>
      </c>
      <c r="C1522" t="s">
        <v>144</v>
      </c>
      <c r="I1522" t="s">
        <v>39</v>
      </c>
    </row>
    <row r="1523" spans="1:9" x14ac:dyDescent="0.25">
      <c r="A1523" s="11">
        <v>1522</v>
      </c>
      <c r="B1523" t="s">
        <v>143</v>
      </c>
      <c r="C1523" t="s">
        <v>144</v>
      </c>
      <c r="I1523" t="s">
        <v>39</v>
      </c>
    </row>
    <row r="1524" spans="1:9" x14ac:dyDescent="0.25">
      <c r="A1524" s="11">
        <v>1523</v>
      </c>
      <c r="B1524" t="s">
        <v>143</v>
      </c>
      <c r="C1524" t="s">
        <v>144</v>
      </c>
      <c r="I1524" t="s">
        <v>39</v>
      </c>
    </row>
    <row r="1525" spans="1:9" x14ac:dyDescent="0.25">
      <c r="A1525" s="11">
        <v>1524</v>
      </c>
      <c r="B1525" t="s">
        <v>143</v>
      </c>
      <c r="C1525" t="s">
        <v>144</v>
      </c>
      <c r="I1525" t="s">
        <v>39</v>
      </c>
    </row>
    <row r="1526" spans="1:9" x14ac:dyDescent="0.25">
      <c r="A1526" s="11">
        <v>1525</v>
      </c>
      <c r="B1526" t="s">
        <v>143</v>
      </c>
      <c r="C1526" t="s">
        <v>144</v>
      </c>
      <c r="I1526" t="s">
        <v>39</v>
      </c>
    </row>
    <row r="1527" spans="1:9" x14ac:dyDescent="0.25">
      <c r="A1527" s="11">
        <v>1526</v>
      </c>
      <c r="B1527" t="s">
        <v>143</v>
      </c>
      <c r="C1527" t="s">
        <v>144</v>
      </c>
      <c r="I1527" t="s">
        <v>39</v>
      </c>
    </row>
    <row r="1528" spans="1:9" x14ac:dyDescent="0.25">
      <c r="A1528" s="11">
        <v>1527</v>
      </c>
      <c r="B1528" t="s">
        <v>143</v>
      </c>
      <c r="C1528" t="s">
        <v>144</v>
      </c>
      <c r="I1528" t="s">
        <v>39</v>
      </c>
    </row>
    <row r="1529" spans="1:9" x14ac:dyDescent="0.25">
      <c r="A1529" s="11">
        <v>1528</v>
      </c>
      <c r="B1529" t="s">
        <v>143</v>
      </c>
      <c r="C1529" t="s">
        <v>144</v>
      </c>
      <c r="I1529" t="s">
        <v>39</v>
      </c>
    </row>
    <row r="1530" spans="1:9" x14ac:dyDescent="0.25">
      <c r="A1530" s="11">
        <v>1529</v>
      </c>
      <c r="B1530" t="s">
        <v>143</v>
      </c>
      <c r="C1530" t="s">
        <v>144</v>
      </c>
      <c r="I1530" t="s">
        <v>39</v>
      </c>
    </row>
    <row r="1531" spans="1:9" x14ac:dyDescent="0.25">
      <c r="A1531" s="11">
        <v>1530</v>
      </c>
      <c r="B1531" t="s">
        <v>143</v>
      </c>
      <c r="C1531" t="s">
        <v>144</v>
      </c>
      <c r="I1531" t="s">
        <v>39</v>
      </c>
    </row>
    <row r="1532" spans="1:9" x14ac:dyDescent="0.25">
      <c r="A1532" s="11">
        <v>1531</v>
      </c>
      <c r="B1532" t="s">
        <v>143</v>
      </c>
      <c r="C1532" t="s">
        <v>144</v>
      </c>
      <c r="I1532" t="s">
        <v>39</v>
      </c>
    </row>
    <row r="1533" spans="1:9" x14ac:dyDescent="0.25">
      <c r="A1533" s="11">
        <v>1532</v>
      </c>
      <c r="B1533" t="s">
        <v>143</v>
      </c>
      <c r="C1533" t="s">
        <v>144</v>
      </c>
      <c r="I1533" t="s">
        <v>39</v>
      </c>
    </row>
    <row r="1534" spans="1:9" x14ac:dyDescent="0.25">
      <c r="A1534" s="11">
        <v>1533</v>
      </c>
      <c r="B1534" t="s">
        <v>143</v>
      </c>
      <c r="C1534" t="s">
        <v>144</v>
      </c>
      <c r="I1534" t="s">
        <v>39</v>
      </c>
    </row>
    <row r="1535" spans="1:9" x14ac:dyDescent="0.25">
      <c r="A1535" s="11">
        <v>1534</v>
      </c>
      <c r="B1535" t="s">
        <v>143</v>
      </c>
      <c r="C1535" t="s">
        <v>144</v>
      </c>
      <c r="I1535" t="s">
        <v>39</v>
      </c>
    </row>
    <row r="1536" spans="1:9" x14ac:dyDescent="0.25">
      <c r="A1536" s="11">
        <v>1535</v>
      </c>
      <c r="B1536" t="s">
        <v>143</v>
      </c>
      <c r="C1536" t="s">
        <v>144</v>
      </c>
      <c r="I1536" t="s">
        <v>39</v>
      </c>
    </row>
    <row r="1537" spans="1:9" x14ac:dyDescent="0.25">
      <c r="A1537" s="11">
        <v>1536</v>
      </c>
      <c r="B1537" t="s">
        <v>143</v>
      </c>
      <c r="C1537" t="s">
        <v>144</v>
      </c>
      <c r="I1537" t="s">
        <v>39</v>
      </c>
    </row>
    <row r="1538" spans="1:9" x14ac:dyDescent="0.25">
      <c r="A1538" s="11">
        <v>1537</v>
      </c>
      <c r="B1538" t="s">
        <v>143</v>
      </c>
      <c r="C1538" t="s">
        <v>144</v>
      </c>
      <c r="I1538" t="s">
        <v>39</v>
      </c>
    </row>
    <row r="1539" spans="1:9" x14ac:dyDescent="0.25">
      <c r="A1539" s="11">
        <v>1538</v>
      </c>
      <c r="B1539" t="s">
        <v>143</v>
      </c>
      <c r="C1539" t="s">
        <v>144</v>
      </c>
      <c r="I1539" t="s">
        <v>39</v>
      </c>
    </row>
    <row r="1540" spans="1:9" x14ac:dyDescent="0.25">
      <c r="A1540" s="11">
        <v>1539</v>
      </c>
      <c r="B1540" t="s">
        <v>143</v>
      </c>
      <c r="C1540" t="s">
        <v>144</v>
      </c>
      <c r="I1540" t="s">
        <v>39</v>
      </c>
    </row>
    <row r="1541" spans="1:9" x14ac:dyDescent="0.25">
      <c r="A1541" s="11">
        <v>1540</v>
      </c>
      <c r="B1541" t="s">
        <v>143</v>
      </c>
      <c r="C1541" t="s">
        <v>144</v>
      </c>
      <c r="I1541" t="s">
        <v>39</v>
      </c>
    </row>
    <row r="1542" spans="1:9" x14ac:dyDescent="0.25">
      <c r="A1542" s="11">
        <v>1541</v>
      </c>
      <c r="B1542" t="s">
        <v>143</v>
      </c>
      <c r="C1542" t="s">
        <v>144</v>
      </c>
      <c r="I1542" t="s">
        <v>39</v>
      </c>
    </row>
    <row r="1543" spans="1:9" x14ac:dyDescent="0.25">
      <c r="A1543" s="11">
        <v>1542</v>
      </c>
      <c r="B1543" t="s">
        <v>143</v>
      </c>
      <c r="C1543" t="s">
        <v>144</v>
      </c>
      <c r="I1543" t="s">
        <v>39</v>
      </c>
    </row>
    <row r="1544" spans="1:9" x14ac:dyDescent="0.25">
      <c r="A1544" s="11">
        <v>1543</v>
      </c>
      <c r="B1544" t="s">
        <v>143</v>
      </c>
      <c r="C1544" t="s">
        <v>144</v>
      </c>
      <c r="I1544" t="s">
        <v>39</v>
      </c>
    </row>
    <row r="1545" spans="1:9" x14ac:dyDescent="0.25">
      <c r="A1545" s="11">
        <v>1544</v>
      </c>
      <c r="B1545" t="s">
        <v>143</v>
      </c>
      <c r="C1545" t="s">
        <v>144</v>
      </c>
      <c r="I1545" t="s">
        <v>39</v>
      </c>
    </row>
    <row r="1546" spans="1:9" x14ac:dyDescent="0.25">
      <c r="A1546" s="11">
        <v>1545</v>
      </c>
      <c r="B1546" t="s">
        <v>143</v>
      </c>
      <c r="C1546" t="s">
        <v>144</v>
      </c>
      <c r="I1546" t="s">
        <v>39</v>
      </c>
    </row>
    <row r="1547" spans="1:9" x14ac:dyDescent="0.25">
      <c r="A1547" s="11">
        <v>1546</v>
      </c>
      <c r="B1547" t="s">
        <v>143</v>
      </c>
      <c r="C1547" t="s">
        <v>144</v>
      </c>
      <c r="I1547" t="s">
        <v>39</v>
      </c>
    </row>
    <row r="1548" spans="1:9" x14ac:dyDescent="0.25">
      <c r="A1548" s="11">
        <v>1547</v>
      </c>
      <c r="B1548" t="s">
        <v>143</v>
      </c>
      <c r="C1548" t="s">
        <v>144</v>
      </c>
      <c r="I1548" t="s">
        <v>39</v>
      </c>
    </row>
    <row r="1549" spans="1:9" x14ac:dyDescent="0.25">
      <c r="A1549" s="11">
        <v>1548</v>
      </c>
      <c r="B1549" t="s">
        <v>143</v>
      </c>
      <c r="C1549" t="s">
        <v>144</v>
      </c>
      <c r="I1549" t="s">
        <v>39</v>
      </c>
    </row>
    <row r="1550" spans="1:9" x14ac:dyDescent="0.25">
      <c r="A1550" s="11">
        <v>1549</v>
      </c>
      <c r="B1550" t="s">
        <v>143</v>
      </c>
      <c r="C1550" t="s">
        <v>144</v>
      </c>
      <c r="I1550" t="s">
        <v>39</v>
      </c>
    </row>
    <row r="1551" spans="1:9" x14ac:dyDescent="0.25">
      <c r="A1551" s="11">
        <v>1550</v>
      </c>
      <c r="B1551" t="s">
        <v>143</v>
      </c>
      <c r="C1551" t="s">
        <v>144</v>
      </c>
      <c r="I1551" t="s">
        <v>39</v>
      </c>
    </row>
    <row r="1552" spans="1:9" x14ac:dyDescent="0.25">
      <c r="A1552" s="11">
        <v>1551</v>
      </c>
      <c r="B1552" t="s">
        <v>143</v>
      </c>
      <c r="C1552" t="s">
        <v>144</v>
      </c>
      <c r="I1552" t="s">
        <v>39</v>
      </c>
    </row>
    <row r="1553" spans="1:9" x14ac:dyDescent="0.25">
      <c r="A1553" s="11">
        <v>1552</v>
      </c>
      <c r="B1553" t="s">
        <v>143</v>
      </c>
      <c r="C1553" t="s">
        <v>144</v>
      </c>
      <c r="I1553" t="s">
        <v>39</v>
      </c>
    </row>
    <row r="1554" spans="1:9" x14ac:dyDescent="0.25">
      <c r="A1554" s="11">
        <v>1553</v>
      </c>
      <c r="B1554" t="s">
        <v>143</v>
      </c>
      <c r="C1554" t="s">
        <v>144</v>
      </c>
      <c r="I1554" t="s">
        <v>39</v>
      </c>
    </row>
    <row r="1555" spans="1:9" x14ac:dyDescent="0.25">
      <c r="A1555" s="11">
        <v>1554</v>
      </c>
      <c r="B1555" t="s">
        <v>143</v>
      </c>
      <c r="C1555" t="s">
        <v>144</v>
      </c>
      <c r="I1555" t="s">
        <v>39</v>
      </c>
    </row>
    <row r="1556" spans="1:9" x14ac:dyDescent="0.25">
      <c r="A1556" s="11">
        <v>1555</v>
      </c>
      <c r="B1556" t="s">
        <v>143</v>
      </c>
      <c r="C1556" t="s">
        <v>144</v>
      </c>
      <c r="I1556" t="s">
        <v>39</v>
      </c>
    </row>
    <row r="1557" spans="1:9" x14ac:dyDescent="0.25">
      <c r="A1557" s="11">
        <v>1556</v>
      </c>
      <c r="B1557" t="s">
        <v>143</v>
      </c>
      <c r="C1557" t="s">
        <v>144</v>
      </c>
      <c r="I1557" t="s">
        <v>39</v>
      </c>
    </row>
    <row r="1558" spans="1:9" x14ac:dyDescent="0.25">
      <c r="A1558" s="11">
        <v>1557</v>
      </c>
      <c r="B1558" t="s">
        <v>143</v>
      </c>
      <c r="C1558" t="s">
        <v>144</v>
      </c>
      <c r="I1558" t="s">
        <v>39</v>
      </c>
    </row>
    <row r="1559" spans="1:9" x14ac:dyDescent="0.25">
      <c r="A1559" s="11">
        <v>1558</v>
      </c>
      <c r="B1559" t="s">
        <v>143</v>
      </c>
      <c r="C1559" t="s">
        <v>144</v>
      </c>
      <c r="I1559" t="s">
        <v>39</v>
      </c>
    </row>
    <row r="1560" spans="1:9" x14ac:dyDescent="0.25">
      <c r="A1560" s="11">
        <v>1559</v>
      </c>
      <c r="B1560" t="s">
        <v>143</v>
      </c>
      <c r="C1560" t="s">
        <v>144</v>
      </c>
      <c r="I1560" t="s">
        <v>39</v>
      </c>
    </row>
    <row r="1561" spans="1:9" x14ac:dyDescent="0.25">
      <c r="A1561" s="11">
        <v>1560</v>
      </c>
      <c r="B1561" t="s">
        <v>143</v>
      </c>
      <c r="C1561" t="s">
        <v>144</v>
      </c>
      <c r="I1561" t="s">
        <v>39</v>
      </c>
    </row>
    <row r="1562" spans="1:9" x14ac:dyDescent="0.25">
      <c r="A1562" s="11">
        <v>1561</v>
      </c>
      <c r="B1562" t="s">
        <v>143</v>
      </c>
      <c r="C1562" t="s">
        <v>144</v>
      </c>
      <c r="I1562" t="s">
        <v>39</v>
      </c>
    </row>
    <row r="1563" spans="1:9" x14ac:dyDescent="0.25">
      <c r="A1563" s="11">
        <v>1562</v>
      </c>
      <c r="B1563" t="s">
        <v>143</v>
      </c>
      <c r="C1563" t="s">
        <v>144</v>
      </c>
      <c r="I1563" t="s">
        <v>39</v>
      </c>
    </row>
    <row r="1564" spans="1:9" x14ac:dyDescent="0.25">
      <c r="A1564" s="11">
        <v>1563</v>
      </c>
      <c r="B1564" t="s">
        <v>143</v>
      </c>
      <c r="C1564" t="s">
        <v>144</v>
      </c>
      <c r="I1564" t="s">
        <v>39</v>
      </c>
    </row>
    <row r="1565" spans="1:9" x14ac:dyDescent="0.25">
      <c r="A1565" s="11">
        <v>1564</v>
      </c>
      <c r="B1565" t="s">
        <v>143</v>
      </c>
      <c r="C1565" t="s">
        <v>144</v>
      </c>
      <c r="I1565" t="s">
        <v>39</v>
      </c>
    </row>
    <row r="1566" spans="1:9" x14ac:dyDescent="0.25">
      <c r="A1566" s="11">
        <v>1565</v>
      </c>
      <c r="B1566" t="s">
        <v>143</v>
      </c>
      <c r="C1566" t="s">
        <v>144</v>
      </c>
      <c r="I1566" t="s">
        <v>39</v>
      </c>
    </row>
    <row r="1567" spans="1:9" x14ac:dyDescent="0.25">
      <c r="A1567" s="11">
        <v>1566</v>
      </c>
      <c r="B1567" t="s">
        <v>143</v>
      </c>
      <c r="C1567" t="s">
        <v>144</v>
      </c>
      <c r="I1567" t="s">
        <v>39</v>
      </c>
    </row>
    <row r="1568" spans="1:9" x14ac:dyDescent="0.25">
      <c r="A1568" s="11">
        <v>1567</v>
      </c>
      <c r="B1568" t="s">
        <v>143</v>
      </c>
      <c r="C1568" t="s">
        <v>144</v>
      </c>
      <c r="I1568" t="s">
        <v>39</v>
      </c>
    </row>
    <row r="1569" spans="1:9" x14ac:dyDescent="0.25">
      <c r="A1569" s="11">
        <v>1568</v>
      </c>
      <c r="B1569" t="s">
        <v>143</v>
      </c>
      <c r="C1569" t="s">
        <v>144</v>
      </c>
      <c r="I1569" t="s">
        <v>39</v>
      </c>
    </row>
    <row r="1570" spans="1:9" x14ac:dyDescent="0.25">
      <c r="A1570" s="11">
        <v>1569</v>
      </c>
      <c r="B1570" t="s">
        <v>143</v>
      </c>
      <c r="C1570" t="s">
        <v>144</v>
      </c>
      <c r="I1570" t="s">
        <v>39</v>
      </c>
    </row>
    <row r="1571" spans="1:9" x14ac:dyDescent="0.25">
      <c r="A1571" s="11">
        <v>1570</v>
      </c>
      <c r="B1571" t="s">
        <v>143</v>
      </c>
      <c r="C1571" t="s">
        <v>144</v>
      </c>
      <c r="I1571" t="s">
        <v>39</v>
      </c>
    </row>
    <row r="1572" spans="1:9" x14ac:dyDescent="0.25">
      <c r="A1572" s="11">
        <v>1571</v>
      </c>
      <c r="B1572" t="s">
        <v>143</v>
      </c>
      <c r="C1572" t="s">
        <v>144</v>
      </c>
      <c r="I1572" t="s">
        <v>39</v>
      </c>
    </row>
    <row r="1573" spans="1:9" x14ac:dyDescent="0.25">
      <c r="A1573" s="11">
        <v>1572</v>
      </c>
      <c r="B1573" t="s">
        <v>143</v>
      </c>
      <c r="C1573" t="s">
        <v>144</v>
      </c>
      <c r="I1573" t="s">
        <v>39</v>
      </c>
    </row>
    <row r="1574" spans="1:9" x14ac:dyDescent="0.25">
      <c r="A1574" s="11">
        <v>1573</v>
      </c>
      <c r="B1574" t="s">
        <v>143</v>
      </c>
      <c r="C1574" t="s">
        <v>144</v>
      </c>
      <c r="I1574" t="s">
        <v>39</v>
      </c>
    </row>
    <row r="1575" spans="1:9" x14ac:dyDescent="0.25">
      <c r="A1575" s="11">
        <v>1574</v>
      </c>
      <c r="B1575" t="s">
        <v>143</v>
      </c>
      <c r="C1575" t="s">
        <v>144</v>
      </c>
      <c r="I1575" t="s">
        <v>39</v>
      </c>
    </row>
    <row r="1576" spans="1:9" x14ac:dyDescent="0.25">
      <c r="A1576" s="11">
        <v>1575</v>
      </c>
      <c r="B1576" t="s">
        <v>143</v>
      </c>
      <c r="C1576" t="s">
        <v>144</v>
      </c>
      <c r="I1576" t="s">
        <v>39</v>
      </c>
    </row>
    <row r="1577" spans="1:9" x14ac:dyDescent="0.25">
      <c r="A1577" s="11">
        <v>1576</v>
      </c>
      <c r="B1577" t="s">
        <v>143</v>
      </c>
      <c r="C1577" t="s">
        <v>144</v>
      </c>
      <c r="I1577" t="s">
        <v>39</v>
      </c>
    </row>
    <row r="1578" spans="1:9" x14ac:dyDescent="0.25">
      <c r="A1578" s="11">
        <v>1577</v>
      </c>
      <c r="B1578" t="s">
        <v>143</v>
      </c>
      <c r="C1578" t="s">
        <v>144</v>
      </c>
      <c r="I1578" t="s">
        <v>39</v>
      </c>
    </row>
    <row r="1579" spans="1:9" x14ac:dyDescent="0.25">
      <c r="A1579" s="11">
        <v>1578</v>
      </c>
      <c r="B1579" t="s">
        <v>143</v>
      </c>
      <c r="C1579" t="s">
        <v>144</v>
      </c>
      <c r="I1579" t="s">
        <v>39</v>
      </c>
    </row>
    <row r="1580" spans="1:9" x14ac:dyDescent="0.25">
      <c r="A1580" s="11">
        <v>1579</v>
      </c>
      <c r="B1580" t="s">
        <v>143</v>
      </c>
      <c r="C1580" t="s">
        <v>144</v>
      </c>
      <c r="I1580" t="s">
        <v>39</v>
      </c>
    </row>
    <row r="1581" spans="1:9" x14ac:dyDescent="0.25">
      <c r="A1581" s="11">
        <v>1580</v>
      </c>
      <c r="B1581" t="s">
        <v>143</v>
      </c>
      <c r="C1581" t="s">
        <v>144</v>
      </c>
      <c r="I1581" t="s">
        <v>39</v>
      </c>
    </row>
    <row r="1582" spans="1:9" x14ac:dyDescent="0.25">
      <c r="A1582" s="11">
        <v>1581</v>
      </c>
      <c r="B1582" t="s">
        <v>143</v>
      </c>
      <c r="C1582" t="s">
        <v>144</v>
      </c>
      <c r="I1582" t="s">
        <v>39</v>
      </c>
    </row>
    <row r="1583" spans="1:9" x14ac:dyDescent="0.25">
      <c r="A1583" s="11">
        <v>1582</v>
      </c>
      <c r="B1583" t="s">
        <v>143</v>
      </c>
      <c r="C1583" t="s">
        <v>144</v>
      </c>
      <c r="I1583" t="s">
        <v>39</v>
      </c>
    </row>
    <row r="1584" spans="1:9" x14ac:dyDescent="0.25">
      <c r="A1584" s="11">
        <v>1583</v>
      </c>
      <c r="B1584" t="s">
        <v>143</v>
      </c>
      <c r="C1584" t="s">
        <v>144</v>
      </c>
      <c r="I1584" t="s">
        <v>39</v>
      </c>
    </row>
    <row r="1585" spans="1:9" x14ac:dyDescent="0.25">
      <c r="A1585" s="11">
        <v>1584</v>
      </c>
      <c r="B1585" t="s">
        <v>143</v>
      </c>
      <c r="C1585" t="s">
        <v>144</v>
      </c>
      <c r="I1585" t="s">
        <v>39</v>
      </c>
    </row>
    <row r="1586" spans="1:9" x14ac:dyDescent="0.25">
      <c r="A1586" s="11">
        <v>1585</v>
      </c>
      <c r="B1586" t="s">
        <v>143</v>
      </c>
      <c r="C1586" t="s">
        <v>144</v>
      </c>
      <c r="I1586" t="s">
        <v>39</v>
      </c>
    </row>
    <row r="1587" spans="1:9" x14ac:dyDescent="0.25">
      <c r="A1587" s="11">
        <v>1586</v>
      </c>
      <c r="B1587" t="s">
        <v>143</v>
      </c>
      <c r="C1587" t="s">
        <v>144</v>
      </c>
      <c r="I1587" t="s">
        <v>39</v>
      </c>
    </row>
    <row r="1588" spans="1:9" x14ac:dyDescent="0.25">
      <c r="A1588" s="11">
        <v>1587</v>
      </c>
      <c r="B1588" t="s">
        <v>143</v>
      </c>
      <c r="C1588" t="s">
        <v>144</v>
      </c>
      <c r="I1588" t="s">
        <v>39</v>
      </c>
    </row>
    <row r="1589" spans="1:9" x14ac:dyDescent="0.25">
      <c r="A1589" s="11">
        <v>1588</v>
      </c>
      <c r="B1589" t="s">
        <v>143</v>
      </c>
      <c r="C1589" t="s">
        <v>144</v>
      </c>
      <c r="I1589" t="s">
        <v>39</v>
      </c>
    </row>
    <row r="1590" spans="1:9" x14ac:dyDescent="0.25">
      <c r="A1590" s="11">
        <v>1589</v>
      </c>
      <c r="B1590" t="s">
        <v>143</v>
      </c>
      <c r="C1590" t="s">
        <v>144</v>
      </c>
      <c r="I1590" t="s">
        <v>39</v>
      </c>
    </row>
    <row r="1591" spans="1:9" x14ac:dyDescent="0.25">
      <c r="A1591" s="11">
        <v>1590</v>
      </c>
      <c r="B1591" t="s">
        <v>143</v>
      </c>
      <c r="C1591" t="s">
        <v>144</v>
      </c>
      <c r="I1591" t="s">
        <v>39</v>
      </c>
    </row>
    <row r="1592" spans="1:9" x14ac:dyDescent="0.25">
      <c r="A1592" s="11">
        <v>1591</v>
      </c>
      <c r="B1592" t="s">
        <v>143</v>
      </c>
      <c r="C1592" t="s">
        <v>144</v>
      </c>
      <c r="I1592" t="s">
        <v>39</v>
      </c>
    </row>
    <row r="1593" spans="1:9" x14ac:dyDescent="0.25">
      <c r="A1593" s="11">
        <v>1592</v>
      </c>
      <c r="B1593" t="s">
        <v>143</v>
      </c>
      <c r="C1593" t="s">
        <v>144</v>
      </c>
      <c r="I1593" t="s">
        <v>39</v>
      </c>
    </row>
    <row r="1594" spans="1:9" x14ac:dyDescent="0.25">
      <c r="A1594" s="11">
        <v>1593</v>
      </c>
      <c r="B1594" t="s">
        <v>143</v>
      </c>
      <c r="C1594" t="s">
        <v>144</v>
      </c>
      <c r="I1594" t="s">
        <v>39</v>
      </c>
    </row>
    <row r="1595" spans="1:9" x14ac:dyDescent="0.25">
      <c r="A1595" s="11">
        <v>1594</v>
      </c>
      <c r="B1595" t="s">
        <v>143</v>
      </c>
      <c r="C1595" t="s">
        <v>144</v>
      </c>
      <c r="I1595" t="s">
        <v>39</v>
      </c>
    </row>
    <row r="1596" spans="1:9" x14ac:dyDescent="0.25">
      <c r="A1596" s="11">
        <v>1595</v>
      </c>
      <c r="B1596" t="s">
        <v>143</v>
      </c>
      <c r="C1596" t="s">
        <v>144</v>
      </c>
      <c r="I1596" t="s">
        <v>39</v>
      </c>
    </row>
    <row r="1597" spans="1:9" x14ac:dyDescent="0.25">
      <c r="A1597" s="11">
        <v>1596</v>
      </c>
      <c r="B1597" t="s">
        <v>143</v>
      </c>
      <c r="C1597" t="s">
        <v>144</v>
      </c>
      <c r="I1597" t="s">
        <v>39</v>
      </c>
    </row>
    <row r="1598" spans="1:9" x14ac:dyDescent="0.25">
      <c r="A1598" s="11">
        <v>1597</v>
      </c>
      <c r="B1598" t="s">
        <v>143</v>
      </c>
      <c r="C1598" t="s">
        <v>144</v>
      </c>
      <c r="I1598" t="s">
        <v>40</v>
      </c>
    </row>
    <row r="1599" spans="1:9" x14ac:dyDescent="0.25">
      <c r="A1599" s="11">
        <v>1598</v>
      </c>
      <c r="B1599" t="s">
        <v>143</v>
      </c>
      <c r="C1599" t="s">
        <v>144</v>
      </c>
      <c r="I1599" t="s">
        <v>40</v>
      </c>
    </row>
    <row r="1600" spans="1:9" x14ac:dyDescent="0.25">
      <c r="A1600" s="11">
        <v>1599</v>
      </c>
      <c r="B1600" t="s">
        <v>143</v>
      </c>
      <c r="C1600" t="s">
        <v>144</v>
      </c>
      <c r="I1600" t="s">
        <v>40</v>
      </c>
    </row>
    <row r="1601" spans="1:9" x14ac:dyDescent="0.25">
      <c r="A1601" s="11">
        <v>1600</v>
      </c>
      <c r="B1601" t="s">
        <v>143</v>
      </c>
      <c r="C1601" t="s">
        <v>144</v>
      </c>
      <c r="I1601" t="s">
        <v>40</v>
      </c>
    </row>
    <row r="1602" spans="1:9" x14ac:dyDescent="0.25">
      <c r="A1602" s="11">
        <v>1601</v>
      </c>
      <c r="B1602" t="s">
        <v>143</v>
      </c>
      <c r="C1602" t="s">
        <v>144</v>
      </c>
      <c r="I1602" t="s">
        <v>40</v>
      </c>
    </row>
    <row r="1603" spans="1:9" x14ac:dyDescent="0.25">
      <c r="A1603" s="11">
        <v>1602</v>
      </c>
      <c r="B1603" t="s">
        <v>143</v>
      </c>
      <c r="C1603" t="s">
        <v>144</v>
      </c>
      <c r="I1603" t="s">
        <v>40</v>
      </c>
    </row>
    <row r="1604" spans="1:9" x14ac:dyDescent="0.25">
      <c r="A1604" s="11">
        <v>1603</v>
      </c>
      <c r="B1604" t="s">
        <v>143</v>
      </c>
      <c r="C1604" t="s">
        <v>144</v>
      </c>
      <c r="I1604" t="s">
        <v>40</v>
      </c>
    </row>
    <row r="1605" spans="1:9" x14ac:dyDescent="0.25">
      <c r="A1605" s="11">
        <v>1604</v>
      </c>
      <c r="B1605" t="s">
        <v>143</v>
      </c>
      <c r="C1605" t="s">
        <v>144</v>
      </c>
      <c r="I1605" t="s">
        <v>40</v>
      </c>
    </row>
    <row r="1606" spans="1:9" x14ac:dyDescent="0.25">
      <c r="A1606" s="11">
        <v>1605</v>
      </c>
      <c r="B1606" t="s">
        <v>143</v>
      </c>
      <c r="C1606" t="s">
        <v>144</v>
      </c>
      <c r="I1606" t="s">
        <v>40</v>
      </c>
    </row>
    <row r="1607" spans="1:9" x14ac:dyDescent="0.25">
      <c r="A1607" s="11">
        <v>1606</v>
      </c>
      <c r="B1607" t="s">
        <v>143</v>
      </c>
      <c r="C1607" t="s">
        <v>144</v>
      </c>
      <c r="I1607" t="s">
        <v>40</v>
      </c>
    </row>
    <row r="1608" spans="1:9" x14ac:dyDescent="0.25">
      <c r="A1608" s="11">
        <v>1607</v>
      </c>
      <c r="B1608" t="s">
        <v>143</v>
      </c>
      <c r="C1608" t="s">
        <v>144</v>
      </c>
      <c r="I1608" t="s">
        <v>40</v>
      </c>
    </row>
    <row r="1609" spans="1:9" x14ac:dyDescent="0.25">
      <c r="A1609" s="11">
        <v>1608</v>
      </c>
      <c r="B1609" t="s">
        <v>143</v>
      </c>
      <c r="C1609" t="s">
        <v>144</v>
      </c>
      <c r="I1609" t="s">
        <v>40</v>
      </c>
    </row>
    <row r="1610" spans="1:9" x14ac:dyDescent="0.25">
      <c r="A1610" s="11">
        <v>1609</v>
      </c>
      <c r="B1610" t="s">
        <v>143</v>
      </c>
      <c r="C1610" t="s">
        <v>144</v>
      </c>
      <c r="I1610" t="s">
        <v>40</v>
      </c>
    </row>
    <row r="1611" spans="1:9" x14ac:dyDescent="0.25">
      <c r="A1611" s="11">
        <v>1610</v>
      </c>
      <c r="B1611" t="s">
        <v>143</v>
      </c>
      <c r="C1611" t="s">
        <v>144</v>
      </c>
      <c r="I1611" t="s">
        <v>40</v>
      </c>
    </row>
    <row r="1612" spans="1:9" x14ac:dyDescent="0.25">
      <c r="A1612" s="11">
        <v>1611</v>
      </c>
      <c r="B1612" t="s">
        <v>143</v>
      </c>
      <c r="C1612" t="s">
        <v>144</v>
      </c>
      <c r="I1612" t="s">
        <v>40</v>
      </c>
    </row>
    <row r="1613" spans="1:9" x14ac:dyDescent="0.25">
      <c r="A1613" s="11">
        <v>1612</v>
      </c>
      <c r="B1613" t="s">
        <v>143</v>
      </c>
      <c r="C1613" t="s">
        <v>144</v>
      </c>
      <c r="I1613" t="s">
        <v>40</v>
      </c>
    </row>
    <row r="1614" spans="1:9" x14ac:dyDescent="0.25">
      <c r="A1614" s="11">
        <v>1613</v>
      </c>
      <c r="B1614" t="s">
        <v>143</v>
      </c>
      <c r="C1614" t="s">
        <v>144</v>
      </c>
      <c r="I1614" t="s">
        <v>40</v>
      </c>
    </row>
    <row r="1615" spans="1:9" x14ac:dyDescent="0.25">
      <c r="A1615" s="11">
        <v>1614</v>
      </c>
      <c r="B1615" t="s">
        <v>143</v>
      </c>
      <c r="C1615" t="s">
        <v>144</v>
      </c>
      <c r="I1615" t="s">
        <v>40</v>
      </c>
    </row>
    <row r="1616" spans="1:9" x14ac:dyDescent="0.25">
      <c r="A1616" s="11">
        <v>1615</v>
      </c>
      <c r="B1616" t="s">
        <v>143</v>
      </c>
      <c r="C1616" t="s">
        <v>144</v>
      </c>
      <c r="I1616" t="s">
        <v>40</v>
      </c>
    </row>
    <row r="1617" spans="1:9" x14ac:dyDescent="0.25">
      <c r="A1617" s="11">
        <v>1616</v>
      </c>
      <c r="B1617" t="s">
        <v>143</v>
      </c>
      <c r="C1617" t="s">
        <v>144</v>
      </c>
      <c r="I1617" t="s">
        <v>40</v>
      </c>
    </row>
    <row r="1618" spans="1:9" x14ac:dyDescent="0.25">
      <c r="A1618" s="11">
        <v>1617</v>
      </c>
      <c r="B1618" t="s">
        <v>143</v>
      </c>
      <c r="C1618" t="s">
        <v>144</v>
      </c>
      <c r="I1618" t="s">
        <v>40</v>
      </c>
    </row>
    <row r="1619" spans="1:9" x14ac:dyDescent="0.25">
      <c r="A1619" s="11">
        <v>1618</v>
      </c>
      <c r="B1619" t="s">
        <v>143</v>
      </c>
      <c r="C1619" t="s">
        <v>144</v>
      </c>
      <c r="I1619" t="s">
        <v>40</v>
      </c>
    </row>
    <row r="1620" spans="1:9" x14ac:dyDescent="0.25">
      <c r="A1620" s="11">
        <v>1619</v>
      </c>
      <c r="B1620" t="s">
        <v>143</v>
      </c>
      <c r="C1620" t="s">
        <v>144</v>
      </c>
      <c r="I1620" t="s">
        <v>40</v>
      </c>
    </row>
    <row r="1621" spans="1:9" x14ac:dyDescent="0.25">
      <c r="A1621" s="11">
        <v>1620</v>
      </c>
      <c r="B1621" t="s">
        <v>143</v>
      </c>
      <c r="C1621" t="s">
        <v>144</v>
      </c>
      <c r="I1621" t="s">
        <v>40</v>
      </c>
    </row>
    <row r="1622" spans="1:9" x14ac:dyDescent="0.25">
      <c r="A1622" s="11">
        <v>1621</v>
      </c>
      <c r="B1622" t="s">
        <v>143</v>
      </c>
      <c r="C1622" t="s">
        <v>144</v>
      </c>
      <c r="I1622" t="s">
        <v>40</v>
      </c>
    </row>
    <row r="1623" spans="1:9" x14ac:dyDescent="0.25">
      <c r="A1623" s="11">
        <v>1622</v>
      </c>
      <c r="B1623" t="s">
        <v>143</v>
      </c>
      <c r="C1623" t="s">
        <v>144</v>
      </c>
      <c r="I1623" t="s">
        <v>40</v>
      </c>
    </row>
    <row r="1624" spans="1:9" x14ac:dyDescent="0.25">
      <c r="A1624" s="11">
        <v>1623</v>
      </c>
      <c r="B1624" t="s">
        <v>143</v>
      </c>
      <c r="C1624" t="s">
        <v>144</v>
      </c>
      <c r="I1624" t="s">
        <v>40</v>
      </c>
    </row>
    <row r="1625" spans="1:9" x14ac:dyDescent="0.25">
      <c r="A1625" s="11">
        <v>1624</v>
      </c>
      <c r="B1625" t="s">
        <v>143</v>
      </c>
      <c r="C1625" t="s">
        <v>144</v>
      </c>
      <c r="I1625" t="s">
        <v>40</v>
      </c>
    </row>
    <row r="1626" spans="1:9" x14ac:dyDescent="0.25">
      <c r="A1626" s="11">
        <v>1625</v>
      </c>
      <c r="B1626" t="s">
        <v>143</v>
      </c>
      <c r="C1626" t="s">
        <v>144</v>
      </c>
      <c r="I1626" t="s">
        <v>40</v>
      </c>
    </row>
    <row r="1627" spans="1:9" x14ac:dyDescent="0.25">
      <c r="A1627" s="11">
        <v>1626</v>
      </c>
      <c r="B1627" t="s">
        <v>143</v>
      </c>
      <c r="C1627" t="s">
        <v>144</v>
      </c>
      <c r="I1627" t="s">
        <v>40</v>
      </c>
    </row>
    <row r="1628" spans="1:9" x14ac:dyDescent="0.25">
      <c r="A1628" s="11">
        <v>1627</v>
      </c>
      <c r="B1628" t="s">
        <v>143</v>
      </c>
      <c r="C1628" t="s">
        <v>144</v>
      </c>
      <c r="I1628" t="s">
        <v>40</v>
      </c>
    </row>
    <row r="1629" spans="1:9" x14ac:dyDescent="0.25">
      <c r="A1629" s="11">
        <v>1628</v>
      </c>
      <c r="B1629" t="s">
        <v>143</v>
      </c>
      <c r="C1629" t="s">
        <v>144</v>
      </c>
      <c r="I1629" t="s">
        <v>40</v>
      </c>
    </row>
    <row r="1630" spans="1:9" x14ac:dyDescent="0.25">
      <c r="A1630" s="11">
        <v>1629</v>
      </c>
      <c r="B1630" t="s">
        <v>143</v>
      </c>
      <c r="C1630" t="s">
        <v>144</v>
      </c>
      <c r="I1630" t="s">
        <v>40</v>
      </c>
    </row>
    <row r="1631" spans="1:9" x14ac:dyDescent="0.25">
      <c r="A1631" s="11">
        <v>1630</v>
      </c>
      <c r="B1631" t="s">
        <v>143</v>
      </c>
      <c r="C1631" t="s">
        <v>144</v>
      </c>
      <c r="I1631" t="s">
        <v>40</v>
      </c>
    </row>
    <row r="1632" spans="1:9" x14ac:dyDescent="0.25">
      <c r="A1632" s="11">
        <v>1631</v>
      </c>
      <c r="B1632" t="s">
        <v>143</v>
      </c>
      <c r="C1632" t="s">
        <v>144</v>
      </c>
      <c r="I1632" t="s">
        <v>40</v>
      </c>
    </row>
    <row r="1633" spans="1:9" x14ac:dyDescent="0.25">
      <c r="A1633" s="11">
        <v>1632</v>
      </c>
      <c r="B1633" t="s">
        <v>143</v>
      </c>
      <c r="C1633" t="s">
        <v>144</v>
      </c>
      <c r="I1633" t="s">
        <v>40</v>
      </c>
    </row>
    <row r="1634" spans="1:9" x14ac:dyDescent="0.25">
      <c r="A1634" s="11">
        <v>1633</v>
      </c>
      <c r="B1634" t="s">
        <v>143</v>
      </c>
      <c r="C1634" t="s">
        <v>144</v>
      </c>
      <c r="I1634" t="s">
        <v>40</v>
      </c>
    </row>
    <row r="1635" spans="1:9" x14ac:dyDescent="0.25">
      <c r="A1635" s="11">
        <v>1634</v>
      </c>
      <c r="B1635" t="s">
        <v>143</v>
      </c>
      <c r="C1635" t="s">
        <v>144</v>
      </c>
      <c r="I1635" t="s">
        <v>40</v>
      </c>
    </row>
    <row r="1636" spans="1:9" x14ac:dyDescent="0.25">
      <c r="A1636" s="11">
        <v>1635</v>
      </c>
      <c r="B1636" t="s">
        <v>143</v>
      </c>
      <c r="C1636" t="s">
        <v>144</v>
      </c>
      <c r="I1636" t="s">
        <v>40</v>
      </c>
    </row>
    <row r="1637" spans="1:9" x14ac:dyDescent="0.25">
      <c r="A1637" s="11">
        <v>1636</v>
      </c>
      <c r="B1637" t="s">
        <v>143</v>
      </c>
      <c r="C1637" t="s">
        <v>144</v>
      </c>
      <c r="I1637" t="s">
        <v>40</v>
      </c>
    </row>
    <row r="1638" spans="1:9" x14ac:dyDescent="0.25">
      <c r="A1638" s="11">
        <v>1637</v>
      </c>
      <c r="B1638" t="s">
        <v>143</v>
      </c>
      <c r="C1638" t="s">
        <v>144</v>
      </c>
      <c r="I1638" t="s">
        <v>40</v>
      </c>
    </row>
    <row r="1639" spans="1:9" x14ac:dyDescent="0.25">
      <c r="A1639" s="11">
        <v>1638</v>
      </c>
      <c r="B1639" t="s">
        <v>143</v>
      </c>
      <c r="C1639" t="s">
        <v>144</v>
      </c>
      <c r="I1639" t="s">
        <v>40</v>
      </c>
    </row>
    <row r="1640" spans="1:9" x14ac:dyDescent="0.25">
      <c r="A1640" s="11">
        <v>1639</v>
      </c>
      <c r="B1640" t="s">
        <v>143</v>
      </c>
      <c r="C1640" t="s">
        <v>144</v>
      </c>
      <c r="I1640" t="s">
        <v>40</v>
      </c>
    </row>
    <row r="1641" spans="1:9" x14ac:dyDescent="0.25">
      <c r="A1641" s="11">
        <v>1640</v>
      </c>
      <c r="B1641" t="s">
        <v>143</v>
      </c>
      <c r="C1641" t="s">
        <v>144</v>
      </c>
      <c r="I1641" t="s">
        <v>40</v>
      </c>
    </row>
    <row r="1642" spans="1:9" x14ac:dyDescent="0.25">
      <c r="A1642" s="11">
        <v>1641</v>
      </c>
      <c r="B1642" t="s">
        <v>143</v>
      </c>
      <c r="C1642" t="s">
        <v>144</v>
      </c>
      <c r="I1642" t="s">
        <v>40</v>
      </c>
    </row>
    <row r="1643" spans="1:9" x14ac:dyDescent="0.25">
      <c r="A1643" s="11">
        <v>1642</v>
      </c>
      <c r="B1643" t="s">
        <v>143</v>
      </c>
      <c r="C1643" t="s">
        <v>144</v>
      </c>
      <c r="I1643" t="s">
        <v>40</v>
      </c>
    </row>
    <row r="1644" spans="1:9" x14ac:dyDescent="0.25">
      <c r="A1644" s="11">
        <v>1643</v>
      </c>
      <c r="B1644" t="s">
        <v>143</v>
      </c>
      <c r="C1644" t="s">
        <v>144</v>
      </c>
      <c r="I1644" t="s">
        <v>40</v>
      </c>
    </row>
    <row r="1645" spans="1:9" x14ac:dyDescent="0.25">
      <c r="A1645" s="11">
        <v>1644</v>
      </c>
      <c r="B1645" t="s">
        <v>143</v>
      </c>
      <c r="C1645" t="s">
        <v>144</v>
      </c>
      <c r="I1645" t="s">
        <v>40</v>
      </c>
    </row>
    <row r="1646" spans="1:9" x14ac:dyDescent="0.25">
      <c r="A1646" s="11">
        <v>1645</v>
      </c>
      <c r="B1646" t="s">
        <v>143</v>
      </c>
      <c r="C1646" t="s">
        <v>144</v>
      </c>
      <c r="I1646" t="s">
        <v>40</v>
      </c>
    </row>
    <row r="1647" spans="1:9" x14ac:dyDescent="0.25">
      <c r="A1647" s="11">
        <v>1646</v>
      </c>
      <c r="B1647" t="s">
        <v>143</v>
      </c>
      <c r="C1647" t="s">
        <v>144</v>
      </c>
      <c r="I1647" t="s">
        <v>40</v>
      </c>
    </row>
    <row r="1648" spans="1:9" x14ac:dyDescent="0.25">
      <c r="A1648" s="11">
        <v>1647</v>
      </c>
      <c r="B1648" t="s">
        <v>143</v>
      </c>
      <c r="C1648" t="s">
        <v>144</v>
      </c>
      <c r="I1648" t="s">
        <v>40</v>
      </c>
    </row>
    <row r="1649" spans="1:9" x14ac:dyDescent="0.25">
      <c r="A1649" s="11">
        <v>1648</v>
      </c>
      <c r="B1649" t="s">
        <v>143</v>
      </c>
      <c r="C1649" t="s">
        <v>144</v>
      </c>
      <c r="I1649" t="s">
        <v>40</v>
      </c>
    </row>
    <row r="1650" spans="1:9" x14ac:dyDescent="0.25">
      <c r="A1650" s="11">
        <v>1649</v>
      </c>
      <c r="B1650" t="s">
        <v>143</v>
      </c>
      <c r="C1650" t="s">
        <v>144</v>
      </c>
      <c r="I1650" t="s">
        <v>40</v>
      </c>
    </row>
    <row r="1651" spans="1:9" x14ac:dyDescent="0.25">
      <c r="A1651" s="11">
        <v>1650</v>
      </c>
      <c r="B1651" t="s">
        <v>143</v>
      </c>
      <c r="C1651" t="s">
        <v>144</v>
      </c>
      <c r="I1651" t="s">
        <v>40</v>
      </c>
    </row>
    <row r="1652" spans="1:9" x14ac:dyDescent="0.25">
      <c r="A1652" s="11">
        <v>1651</v>
      </c>
      <c r="B1652" t="s">
        <v>143</v>
      </c>
      <c r="C1652" t="s">
        <v>144</v>
      </c>
      <c r="I1652" t="s">
        <v>40</v>
      </c>
    </row>
    <row r="1653" spans="1:9" x14ac:dyDescent="0.25">
      <c r="A1653" s="11">
        <v>1652</v>
      </c>
      <c r="B1653" t="s">
        <v>143</v>
      </c>
      <c r="C1653" t="s">
        <v>144</v>
      </c>
      <c r="I1653" t="s">
        <v>40</v>
      </c>
    </row>
    <row r="1654" spans="1:9" x14ac:dyDescent="0.25">
      <c r="A1654" s="11">
        <v>1653</v>
      </c>
      <c r="B1654" t="s">
        <v>143</v>
      </c>
      <c r="C1654" t="s">
        <v>144</v>
      </c>
      <c r="I1654" t="s">
        <v>40</v>
      </c>
    </row>
    <row r="1655" spans="1:9" x14ac:dyDescent="0.25">
      <c r="A1655" s="11">
        <v>1654</v>
      </c>
      <c r="B1655" t="s">
        <v>143</v>
      </c>
      <c r="C1655" t="s">
        <v>144</v>
      </c>
      <c r="I1655" t="s">
        <v>40</v>
      </c>
    </row>
    <row r="1656" spans="1:9" x14ac:dyDescent="0.25">
      <c r="A1656" s="11">
        <v>1655</v>
      </c>
      <c r="B1656" t="s">
        <v>143</v>
      </c>
      <c r="C1656" t="s">
        <v>144</v>
      </c>
      <c r="I1656" t="s">
        <v>40</v>
      </c>
    </row>
    <row r="1657" spans="1:9" x14ac:dyDescent="0.25">
      <c r="A1657" s="11">
        <v>1656</v>
      </c>
      <c r="B1657" t="s">
        <v>143</v>
      </c>
      <c r="C1657" t="s">
        <v>144</v>
      </c>
      <c r="I1657" t="s">
        <v>40</v>
      </c>
    </row>
    <row r="1658" spans="1:9" x14ac:dyDescent="0.25">
      <c r="A1658" s="11">
        <v>1657</v>
      </c>
      <c r="B1658" t="s">
        <v>143</v>
      </c>
      <c r="C1658" t="s">
        <v>144</v>
      </c>
      <c r="I1658" t="s">
        <v>40</v>
      </c>
    </row>
    <row r="1659" spans="1:9" x14ac:dyDescent="0.25">
      <c r="A1659" s="11">
        <v>1658</v>
      </c>
      <c r="B1659" t="s">
        <v>143</v>
      </c>
      <c r="C1659" t="s">
        <v>144</v>
      </c>
      <c r="I1659" t="s">
        <v>40</v>
      </c>
    </row>
    <row r="1660" spans="1:9" x14ac:dyDescent="0.25">
      <c r="A1660" s="11">
        <v>1659</v>
      </c>
      <c r="B1660" t="s">
        <v>143</v>
      </c>
      <c r="C1660" t="s">
        <v>144</v>
      </c>
      <c r="I1660" t="s">
        <v>40</v>
      </c>
    </row>
    <row r="1661" spans="1:9" x14ac:dyDescent="0.25">
      <c r="A1661" s="11">
        <v>1660</v>
      </c>
      <c r="B1661" t="s">
        <v>143</v>
      </c>
      <c r="C1661" t="s">
        <v>144</v>
      </c>
      <c r="I1661" t="s">
        <v>40</v>
      </c>
    </row>
    <row r="1662" spans="1:9" x14ac:dyDescent="0.25">
      <c r="A1662" s="11">
        <v>1661</v>
      </c>
      <c r="B1662" t="s">
        <v>143</v>
      </c>
      <c r="C1662" t="s">
        <v>144</v>
      </c>
      <c r="I1662" t="s">
        <v>40</v>
      </c>
    </row>
    <row r="1663" spans="1:9" x14ac:dyDescent="0.25">
      <c r="A1663" s="11">
        <v>1662</v>
      </c>
      <c r="B1663" t="s">
        <v>143</v>
      </c>
      <c r="C1663" t="s">
        <v>144</v>
      </c>
      <c r="I1663" t="s">
        <v>40</v>
      </c>
    </row>
    <row r="1664" spans="1:9" x14ac:dyDescent="0.25">
      <c r="A1664" s="11">
        <v>1663</v>
      </c>
      <c r="B1664" t="s">
        <v>143</v>
      </c>
      <c r="C1664" t="s">
        <v>144</v>
      </c>
      <c r="I1664" t="s">
        <v>40</v>
      </c>
    </row>
    <row r="1665" spans="1:9" x14ac:dyDescent="0.25">
      <c r="A1665" s="11">
        <v>1664</v>
      </c>
      <c r="B1665" t="s">
        <v>143</v>
      </c>
      <c r="C1665" t="s">
        <v>144</v>
      </c>
      <c r="I1665" t="s">
        <v>40</v>
      </c>
    </row>
    <row r="1666" spans="1:9" x14ac:dyDescent="0.25">
      <c r="A1666" s="11">
        <v>1665</v>
      </c>
      <c r="B1666" t="s">
        <v>143</v>
      </c>
      <c r="C1666" t="s">
        <v>144</v>
      </c>
      <c r="I1666" t="s">
        <v>40</v>
      </c>
    </row>
    <row r="1667" spans="1:9" x14ac:dyDescent="0.25">
      <c r="A1667" s="11">
        <v>1666</v>
      </c>
      <c r="B1667" t="s">
        <v>143</v>
      </c>
      <c r="C1667" t="s">
        <v>144</v>
      </c>
      <c r="I1667" t="s">
        <v>40</v>
      </c>
    </row>
    <row r="1668" spans="1:9" x14ac:dyDescent="0.25">
      <c r="A1668" s="11">
        <v>1667</v>
      </c>
      <c r="B1668" t="s">
        <v>143</v>
      </c>
      <c r="C1668" t="s">
        <v>144</v>
      </c>
      <c r="I1668" t="s">
        <v>40</v>
      </c>
    </row>
    <row r="1669" spans="1:9" x14ac:dyDescent="0.25">
      <c r="A1669" s="11">
        <v>1668</v>
      </c>
      <c r="B1669" t="s">
        <v>143</v>
      </c>
      <c r="C1669" t="s">
        <v>144</v>
      </c>
      <c r="I1669" t="s">
        <v>40</v>
      </c>
    </row>
    <row r="1670" spans="1:9" x14ac:dyDescent="0.25">
      <c r="A1670" s="11">
        <v>1669</v>
      </c>
      <c r="B1670" t="s">
        <v>143</v>
      </c>
      <c r="C1670" t="s">
        <v>144</v>
      </c>
      <c r="I1670" t="s">
        <v>40</v>
      </c>
    </row>
    <row r="1671" spans="1:9" x14ac:dyDescent="0.25">
      <c r="A1671" s="11">
        <v>1670</v>
      </c>
      <c r="B1671" t="s">
        <v>143</v>
      </c>
      <c r="C1671" t="s">
        <v>144</v>
      </c>
      <c r="I1671" t="s">
        <v>40</v>
      </c>
    </row>
    <row r="1672" spans="1:9" x14ac:dyDescent="0.25">
      <c r="A1672" s="11">
        <v>1671</v>
      </c>
      <c r="B1672" t="s">
        <v>143</v>
      </c>
      <c r="C1672" t="s">
        <v>144</v>
      </c>
      <c r="I1672" t="s">
        <v>40</v>
      </c>
    </row>
    <row r="1673" spans="1:9" x14ac:dyDescent="0.25">
      <c r="A1673" s="11">
        <v>1672</v>
      </c>
      <c r="B1673" t="s">
        <v>143</v>
      </c>
      <c r="C1673" t="s">
        <v>144</v>
      </c>
      <c r="I1673" t="s">
        <v>40</v>
      </c>
    </row>
    <row r="1674" spans="1:9" x14ac:dyDescent="0.25">
      <c r="A1674" s="11">
        <v>1673</v>
      </c>
      <c r="B1674" t="s">
        <v>143</v>
      </c>
      <c r="C1674" t="s">
        <v>144</v>
      </c>
      <c r="I1674" t="s">
        <v>40</v>
      </c>
    </row>
    <row r="1675" spans="1:9" x14ac:dyDescent="0.25">
      <c r="A1675" s="11">
        <v>1674</v>
      </c>
      <c r="B1675" t="s">
        <v>143</v>
      </c>
      <c r="C1675" t="s">
        <v>144</v>
      </c>
      <c r="I1675" t="s">
        <v>40</v>
      </c>
    </row>
    <row r="1676" spans="1:9" x14ac:dyDescent="0.25">
      <c r="A1676" s="11">
        <v>1675</v>
      </c>
      <c r="B1676" t="s">
        <v>143</v>
      </c>
      <c r="C1676" t="s">
        <v>144</v>
      </c>
      <c r="I1676" t="s">
        <v>40</v>
      </c>
    </row>
    <row r="1677" spans="1:9" x14ac:dyDescent="0.25">
      <c r="A1677" s="11">
        <v>1676</v>
      </c>
      <c r="B1677" t="s">
        <v>143</v>
      </c>
      <c r="C1677" t="s">
        <v>144</v>
      </c>
      <c r="I1677" t="s">
        <v>40</v>
      </c>
    </row>
    <row r="1678" spans="1:9" x14ac:dyDescent="0.25">
      <c r="A1678" s="11">
        <v>1677</v>
      </c>
      <c r="B1678" t="s">
        <v>143</v>
      </c>
      <c r="C1678" t="s">
        <v>144</v>
      </c>
      <c r="I1678" t="s">
        <v>40</v>
      </c>
    </row>
    <row r="1679" spans="1:9" x14ac:dyDescent="0.25">
      <c r="A1679" s="11">
        <v>1678</v>
      </c>
      <c r="B1679" t="s">
        <v>143</v>
      </c>
      <c r="C1679" t="s">
        <v>144</v>
      </c>
      <c r="I1679" t="s">
        <v>40</v>
      </c>
    </row>
    <row r="1680" spans="1:9" x14ac:dyDescent="0.25">
      <c r="A1680" s="11">
        <v>1679</v>
      </c>
      <c r="B1680" t="s">
        <v>143</v>
      </c>
      <c r="C1680" t="s">
        <v>144</v>
      </c>
      <c r="I1680" t="s">
        <v>40</v>
      </c>
    </row>
    <row r="1681" spans="1:9" x14ac:dyDescent="0.25">
      <c r="A1681" s="11">
        <v>1680</v>
      </c>
      <c r="B1681" t="s">
        <v>143</v>
      </c>
      <c r="C1681" t="s">
        <v>144</v>
      </c>
      <c r="I1681" t="s">
        <v>40</v>
      </c>
    </row>
    <row r="1682" spans="1:9" x14ac:dyDescent="0.25">
      <c r="A1682" s="11">
        <v>1681</v>
      </c>
      <c r="B1682" t="s">
        <v>143</v>
      </c>
      <c r="C1682" t="s">
        <v>144</v>
      </c>
      <c r="I1682" t="s">
        <v>40</v>
      </c>
    </row>
    <row r="1683" spans="1:9" x14ac:dyDescent="0.25">
      <c r="A1683" s="11">
        <v>1682</v>
      </c>
      <c r="B1683" t="s">
        <v>143</v>
      </c>
      <c r="C1683" t="s">
        <v>144</v>
      </c>
      <c r="I1683" t="s">
        <v>40</v>
      </c>
    </row>
    <row r="1684" spans="1:9" x14ac:dyDescent="0.25">
      <c r="A1684" s="11">
        <v>1683</v>
      </c>
      <c r="B1684" t="s">
        <v>143</v>
      </c>
      <c r="C1684" t="s">
        <v>144</v>
      </c>
      <c r="I1684" t="s">
        <v>40</v>
      </c>
    </row>
    <row r="1685" spans="1:9" x14ac:dyDescent="0.25">
      <c r="A1685" s="11">
        <v>1684</v>
      </c>
      <c r="B1685" t="s">
        <v>143</v>
      </c>
      <c r="C1685" t="s">
        <v>144</v>
      </c>
      <c r="I1685" t="s">
        <v>40</v>
      </c>
    </row>
    <row r="1686" spans="1:9" x14ac:dyDescent="0.25">
      <c r="A1686" s="11">
        <v>1685</v>
      </c>
      <c r="B1686" t="s">
        <v>143</v>
      </c>
      <c r="C1686" t="s">
        <v>144</v>
      </c>
      <c r="I1686" t="s">
        <v>40</v>
      </c>
    </row>
    <row r="1687" spans="1:9" x14ac:dyDescent="0.25">
      <c r="A1687" s="11">
        <v>1686</v>
      </c>
      <c r="B1687" t="s">
        <v>143</v>
      </c>
      <c r="C1687" t="s">
        <v>144</v>
      </c>
      <c r="I1687" t="s">
        <v>40</v>
      </c>
    </row>
    <row r="1688" spans="1:9" x14ac:dyDescent="0.25">
      <c r="A1688" s="11">
        <v>1687</v>
      </c>
      <c r="B1688" t="s">
        <v>143</v>
      </c>
      <c r="C1688" t="s">
        <v>144</v>
      </c>
      <c r="I1688" t="s">
        <v>40</v>
      </c>
    </row>
    <row r="1689" spans="1:9" x14ac:dyDescent="0.25">
      <c r="A1689" s="11">
        <v>1688</v>
      </c>
      <c r="B1689" t="s">
        <v>143</v>
      </c>
      <c r="C1689" t="s">
        <v>144</v>
      </c>
      <c r="I1689" t="s">
        <v>40</v>
      </c>
    </row>
    <row r="1690" spans="1:9" x14ac:dyDescent="0.25">
      <c r="A1690" s="11">
        <v>1689</v>
      </c>
      <c r="B1690" t="s">
        <v>143</v>
      </c>
      <c r="C1690" t="s">
        <v>144</v>
      </c>
      <c r="I1690" t="s">
        <v>40</v>
      </c>
    </row>
    <row r="1691" spans="1:9" x14ac:dyDescent="0.25">
      <c r="A1691" s="11">
        <v>1690</v>
      </c>
      <c r="B1691" t="s">
        <v>143</v>
      </c>
      <c r="C1691" t="s">
        <v>144</v>
      </c>
      <c r="I1691" t="s">
        <v>40</v>
      </c>
    </row>
    <row r="1692" spans="1:9" x14ac:dyDescent="0.25">
      <c r="A1692" s="11">
        <v>1691</v>
      </c>
      <c r="B1692" t="s">
        <v>143</v>
      </c>
      <c r="C1692" t="s">
        <v>144</v>
      </c>
      <c r="I1692" t="s">
        <v>40</v>
      </c>
    </row>
    <row r="1693" spans="1:9" x14ac:dyDescent="0.25">
      <c r="A1693" s="11">
        <v>1692</v>
      </c>
      <c r="B1693" t="s">
        <v>143</v>
      </c>
      <c r="C1693" t="s">
        <v>144</v>
      </c>
      <c r="I1693" t="s">
        <v>40</v>
      </c>
    </row>
    <row r="1694" spans="1:9" x14ac:dyDescent="0.25">
      <c r="A1694" s="11">
        <v>1693</v>
      </c>
      <c r="B1694" t="s">
        <v>143</v>
      </c>
      <c r="C1694" t="s">
        <v>144</v>
      </c>
      <c r="I1694" t="s">
        <v>40</v>
      </c>
    </row>
    <row r="1695" spans="1:9" x14ac:dyDescent="0.25">
      <c r="A1695" s="11">
        <v>1694</v>
      </c>
      <c r="B1695" t="s">
        <v>143</v>
      </c>
      <c r="C1695" t="s">
        <v>144</v>
      </c>
      <c r="I1695" t="s">
        <v>40</v>
      </c>
    </row>
    <row r="1696" spans="1:9" x14ac:dyDescent="0.25">
      <c r="A1696" s="11">
        <v>1695</v>
      </c>
      <c r="B1696" t="s">
        <v>143</v>
      </c>
      <c r="C1696" t="s">
        <v>144</v>
      </c>
      <c r="I1696" t="s">
        <v>40</v>
      </c>
    </row>
    <row r="1697" spans="1:9" x14ac:dyDescent="0.25">
      <c r="A1697" s="11">
        <v>1696</v>
      </c>
      <c r="B1697" t="s">
        <v>143</v>
      </c>
      <c r="C1697" t="s">
        <v>144</v>
      </c>
      <c r="I1697" t="s">
        <v>40</v>
      </c>
    </row>
    <row r="1698" spans="1:9" x14ac:dyDescent="0.25">
      <c r="A1698" s="11">
        <v>1697</v>
      </c>
      <c r="B1698" t="s">
        <v>143</v>
      </c>
      <c r="C1698" t="s">
        <v>144</v>
      </c>
      <c r="I1698" t="s">
        <v>40</v>
      </c>
    </row>
    <row r="1699" spans="1:9" x14ac:dyDescent="0.25">
      <c r="A1699" s="11">
        <v>1698</v>
      </c>
      <c r="B1699" t="s">
        <v>143</v>
      </c>
      <c r="C1699" t="s">
        <v>144</v>
      </c>
      <c r="I1699" t="s">
        <v>40</v>
      </c>
    </row>
    <row r="1700" spans="1:9" x14ac:dyDescent="0.25">
      <c r="A1700" s="11">
        <v>1699</v>
      </c>
      <c r="B1700" t="s">
        <v>143</v>
      </c>
      <c r="C1700" t="s">
        <v>144</v>
      </c>
      <c r="I1700" t="s">
        <v>40</v>
      </c>
    </row>
    <row r="1701" spans="1:9" x14ac:dyDescent="0.25">
      <c r="A1701" s="11">
        <v>1700</v>
      </c>
      <c r="B1701" t="s">
        <v>143</v>
      </c>
      <c r="C1701" t="s">
        <v>144</v>
      </c>
      <c r="I1701" t="s">
        <v>40</v>
      </c>
    </row>
    <row r="1702" spans="1:9" x14ac:dyDescent="0.25">
      <c r="A1702" s="11">
        <v>1701</v>
      </c>
      <c r="B1702" t="s">
        <v>143</v>
      </c>
      <c r="C1702" t="s">
        <v>144</v>
      </c>
      <c r="I1702" t="s">
        <v>40</v>
      </c>
    </row>
    <row r="1703" spans="1:9" x14ac:dyDescent="0.25">
      <c r="A1703" s="11">
        <v>1702</v>
      </c>
      <c r="B1703" t="s">
        <v>143</v>
      </c>
      <c r="C1703" t="s">
        <v>144</v>
      </c>
      <c r="I1703" t="s">
        <v>40</v>
      </c>
    </row>
    <row r="1704" spans="1:9" x14ac:dyDescent="0.25">
      <c r="A1704" s="11">
        <v>1703</v>
      </c>
      <c r="B1704" t="s">
        <v>143</v>
      </c>
      <c r="C1704" t="s">
        <v>144</v>
      </c>
      <c r="I1704" t="s">
        <v>40</v>
      </c>
    </row>
    <row r="1705" spans="1:9" x14ac:dyDescent="0.25">
      <c r="A1705" s="11">
        <v>1704</v>
      </c>
      <c r="B1705" t="s">
        <v>143</v>
      </c>
      <c r="C1705" t="s">
        <v>144</v>
      </c>
      <c r="I1705" t="s">
        <v>40</v>
      </c>
    </row>
    <row r="1706" spans="1:9" x14ac:dyDescent="0.25">
      <c r="A1706" s="11">
        <v>1705</v>
      </c>
      <c r="B1706" t="s">
        <v>143</v>
      </c>
      <c r="C1706" t="s">
        <v>144</v>
      </c>
      <c r="I1706" t="s">
        <v>40</v>
      </c>
    </row>
    <row r="1707" spans="1:9" x14ac:dyDescent="0.25">
      <c r="A1707" s="11">
        <v>1706</v>
      </c>
      <c r="B1707" t="s">
        <v>143</v>
      </c>
      <c r="C1707" t="s">
        <v>144</v>
      </c>
      <c r="I1707" t="s">
        <v>40</v>
      </c>
    </row>
    <row r="1708" spans="1:9" x14ac:dyDescent="0.25">
      <c r="A1708" s="11">
        <v>1707</v>
      </c>
      <c r="B1708" t="s">
        <v>143</v>
      </c>
      <c r="C1708" t="s">
        <v>144</v>
      </c>
      <c r="I1708" t="s">
        <v>40</v>
      </c>
    </row>
    <row r="1709" spans="1:9" x14ac:dyDescent="0.25">
      <c r="A1709" s="11">
        <v>1708</v>
      </c>
      <c r="B1709" t="s">
        <v>143</v>
      </c>
      <c r="C1709" t="s">
        <v>144</v>
      </c>
      <c r="I1709" t="s">
        <v>40</v>
      </c>
    </row>
    <row r="1710" spans="1:9" x14ac:dyDescent="0.25">
      <c r="A1710" s="11">
        <v>1709</v>
      </c>
      <c r="B1710" t="s">
        <v>143</v>
      </c>
      <c r="C1710" t="s">
        <v>144</v>
      </c>
      <c r="I1710" t="s">
        <v>40</v>
      </c>
    </row>
    <row r="1711" spans="1:9" x14ac:dyDescent="0.25">
      <c r="A1711" s="11">
        <v>1710</v>
      </c>
      <c r="B1711" t="s">
        <v>143</v>
      </c>
      <c r="C1711" t="s">
        <v>144</v>
      </c>
      <c r="I1711" t="s">
        <v>40</v>
      </c>
    </row>
    <row r="1712" spans="1:9" x14ac:dyDescent="0.25">
      <c r="A1712" s="11">
        <v>1711</v>
      </c>
      <c r="B1712" t="s">
        <v>143</v>
      </c>
      <c r="C1712" t="s">
        <v>144</v>
      </c>
      <c r="I1712" t="s">
        <v>40</v>
      </c>
    </row>
    <row r="1713" spans="1:9" x14ac:dyDescent="0.25">
      <c r="A1713" s="11">
        <v>1712</v>
      </c>
      <c r="B1713" t="s">
        <v>143</v>
      </c>
      <c r="C1713" t="s">
        <v>144</v>
      </c>
      <c r="I1713" t="s">
        <v>40</v>
      </c>
    </row>
    <row r="1714" spans="1:9" x14ac:dyDescent="0.25">
      <c r="A1714" s="11">
        <v>1713</v>
      </c>
      <c r="B1714" t="s">
        <v>143</v>
      </c>
      <c r="C1714" t="s">
        <v>144</v>
      </c>
      <c r="I1714" t="s">
        <v>40</v>
      </c>
    </row>
    <row r="1715" spans="1:9" x14ac:dyDescent="0.25">
      <c r="A1715" s="11">
        <v>1714</v>
      </c>
      <c r="B1715" t="s">
        <v>143</v>
      </c>
      <c r="C1715" t="s">
        <v>144</v>
      </c>
      <c r="I1715" t="s">
        <v>40</v>
      </c>
    </row>
    <row r="1716" spans="1:9" x14ac:dyDescent="0.25">
      <c r="A1716" s="11">
        <v>1715</v>
      </c>
      <c r="B1716" t="s">
        <v>143</v>
      </c>
      <c r="C1716" t="s">
        <v>144</v>
      </c>
      <c r="I1716" t="s">
        <v>40</v>
      </c>
    </row>
    <row r="1717" spans="1:9" x14ac:dyDescent="0.25">
      <c r="A1717" s="11">
        <v>1716</v>
      </c>
      <c r="B1717" t="s">
        <v>143</v>
      </c>
      <c r="C1717" t="s">
        <v>144</v>
      </c>
      <c r="I1717" t="s">
        <v>40</v>
      </c>
    </row>
    <row r="1718" spans="1:9" x14ac:dyDescent="0.25">
      <c r="A1718" s="11">
        <v>1717</v>
      </c>
      <c r="B1718" t="s">
        <v>143</v>
      </c>
      <c r="C1718" t="s">
        <v>144</v>
      </c>
      <c r="I1718" t="s">
        <v>40</v>
      </c>
    </row>
    <row r="1719" spans="1:9" x14ac:dyDescent="0.25">
      <c r="A1719" s="11">
        <v>1718</v>
      </c>
      <c r="B1719" t="s">
        <v>143</v>
      </c>
      <c r="C1719" t="s">
        <v>144</v>
      </c>
      <c r="I1719" t="s">
        <v>40</v>
      </c>
    </row>
    <row r="1720" spans="1:9" x14ac:dyDescent="0.25">
      <c r="A1720" s="11">
        <v>1719</v>
      </c>
      <c r="B1720" t="s">
        <v>143</v>
      </c>
      <c r="C1720" t="s">
        <v>144</v>
      </c>
      <c r="I1720" t="s">
        <v>40</v>
      </c>
    </row>
    <row r="1721" spans="1:9" x14ac:dyDescent="0.25">
      <c r="A1721" s="11">
        <v>1720</v>
      </c>
      <c r="B1721" t="s">
        <v>143</v>
      </c>
      <c r="C1721" t="s">
        <v>144</v>
      </c>
      <c r="I1721" t="s">
        <v>40</v>
      </c>
    </row>
    <row r="1722" spans="1:9" x14ac:dyDescent="0.25">
      <c r="A1722" s="11">
        <v>1721</v>
      </c>
      <c r="B1722" t="s">
        <v>143</v>
      </c>
      <c r="C1722" t="s">
        <v>144</v>
      </c>
      <c r="I1722" t="s">
        <v>40</v>
      </c>
    </row>
    <row r="1723" spans="1:9" x14ac:dyDescent="0.25">
      <c r="A1723" s="11">
        <v>1722</v>
      </c>
      <c r="B1723" t="s">
        <v>143</v>
      </c>
      <c r="C1723" t="s">
        <v>144</v>
      </c>
      <c r="I1723" t="s">
        <v>40</v>
      </c>
    </row>
    <row r="1724" spans="1:9" x14ac:dyDescent="0.25">
      <c r="A1724" s="11">
        <v>1723</v>
      </c>
      <c r="B1724" t="s">
        <v>143</v>
      </c>
      <c r="C1724" t="s">
        <v>144</v>
      </c>
      <c r="I1724" t="s">
        <v>40</v>
      </c>
    </row>
    <row r="1725" spans="1:9" x14ac:dyDescent="0.25">
      <c r="A1725" s="11">
        <v>1724</v>
      </c>
      <c r="B1725" t="s">
        <v>143</v>
      </c>
      <c r="C1725" t="s">
        <v>144</v>
      </c>
      <c r="I1725" t="s">
        <v>40</v>
      </c>
    </row>
    <row r="1726" spans="1:9" x14ac:dyDescent="0.25">
      <c r="A1726" s="11">
        <v>1725</v>
      </c>
      <c r="B1726" t="s">
        <v>143</v>
      </c>
      <c r="C1726" t="s">
        <v>144</v>
      </c>
      <c r="I1726" t="s">
        <v>40</v>
      </c>
    </row>
    <row r="1727" spans="1:9" x14ac:dyDescent="0.25">
      <c r="A1727" s="11">
        <v>1726</v>
      </c>
      <c r="B1727" t="s">
        <v>143</v>
      </c>
      <c r="C1727" t="s">
        <v>144</v>
      </c>
      <c r="I1727" t="s">
        <v>40</v>
      </c>
    </row>
    <row r="1728" spans="1:9" x14ac:dyDescent="0.25">
      <c r="A1728" s="11">
        <v>1727</v>
      </c>
      <c r="B1728" t="s">
        <v>143</v>
      </c>
      <c r="C1728" t="s">
        <v>144</v>
      </c>
      <c r="I1728" t="s">
        <v>40</v>
      </c>
    </row>
    <row r="1729" spans="1:9" x14ac:dyDescent="0.25">
      <c r="A1729" s="11">
        <v>1728</v>
      </c>
      <c r="B1729" t="s">
        <v>143</v>
      </c>
      <c r="C1729" t="s">
        <v>144</v>
      </c>
      <c r="I1729" t="s">
        <v>40</v>
      </c>
    </row>
    <row r="1730" spans="1:9" x14ac:dyDescent="0.25">
      <c r="A1730" s="11">
        <v>1729</v>
      </c>
      <c r="B1730" t="s">
        <v>143</v>
      </c>
      <c r="C1730" t="s">
        <v>144</v>
      </c>
      <c r="I1730" t="s">
        <v>40</v>
      </c>
    </row>
    <row r="1731" spans="1:9" x14ac:dyDescent="0.25">
      <c r="A1731" s="11">
        <v>1730</v>
      </c>
      <c r="B1731" t="s">
        <v>143</v>
      </c>
      <c r="C1731" t="s">
        <v>144</v>
      </c>
      <c r="I1731" t="s">
        <v>40</v>
      </c>
    </row>
    <row r="1732" spans="1:9" x14ac:dyDescent="0.25">
      <c r="A1732" s="11">
        <v>1731</v>
      </c>
      <c r="B1732" t="s">
        <v>143</v>
      </c>
      <c r="C1732" t="s">
        <v>144</v>
      </c>
      <c r="I1732" t="s">
        <v>40</v>
      </c>
    </row>
    <row r="1733" spans="1:9" x14ac:dyDescent="0.25">
      <c r="A1733" s="11">
        <v>1732</v>
      </c>
      <c r="B1733" t="s">
        <v>143</v>
      </c>
      <c r="C1733" t="s">
        <v>144</v>
      </c>
      <c r="I1733" t="s">
        <v>40</v>
      </c>
    </row>
    <row r="1734" spans="1:9" x14ac:dyDescent="0.25">
      <c r="A1734" s="11">
        <v>1733</v>
      </c>
      <c r="B1734" t="s">
        <v>143</v>
      </c>
      <c r="C1734" t="s">
        <v>144</v>
      </c>
      <c r="I1734" t="s">
        <v>40</v>
      </c>
    </row>
    <row r="1735" spans="1:9" x14ac:dyDescent="0.25">
      <c r="A1735" s="11">
        <v>1734</v>
      </c>
      <c r="B1735" t="s">
        <v>143</v>
      </c>
      <c r="C1735" t="s">
        <v>144</v>
      </c>
      <c r="I1735" t="s">
        <v>40</v>
      </c>
    </row>
    <row r="1736" spans="1:9" x14ac:dyDescent="0.25">
      <c r="A1736" s="11">
        <v>1735</v>
      </c>
      <c r="B1736" t="s">
        <v>143</v>
      </c>
      <c r="C1736" t="s">
        <v>144</v>
      </c>
      <c r="I1736" t="s">
        <v>40</v>
      </c>
    </row>
    <row r="1737" spans="1:9" x14ac:dyDescent="0.25">
      <c r="A1737" s="11">
        <v>1736</v>
      </c>
      <c r="B1737" t="s">
        <v>143</v>
      </c>
      <c r="C1737" t="s">
        <v>144</v>
      </c>
      <c r="I1737" t="s">
        <v>40</v>
      </c>
    </row>
    <row r="1738" spans="1:9" x14ac:dyDescent="0.25">
      <c r="A1738" s="11">
        <v>1737</v>
      </c>
      <c r="B1738" t="s">
        <v>143</v>
      </c>
      <c r="C1738" t="s">
        <v>144</v>
      </c>
      <c r="I1738" t="s">
        <v>40</v>
      </c>
    </row>
    <row r="1739" spans="1:9" x14ac:dyDescent="0.25">
      <c r="A1739" s="11">
        <v>1738</v>
      </c>
      <c r="B1739" t="s">
        <v>143</v>
      </c>
      <c r="C1739" t="s">
        <v>144</v>
      </c>
      <c r="I1739" t="s">
        <v>40</v>
      </c>
    </row>
    <row r="1740" spans="1:9" x14ac:dyDescent="0.25">
      <c r="A1740" s="11">
        <v>1739</v>
      </c>
      <c r="B1740" t="s">
        <v>143</v>
      </c>
      <c r="C1740" t="s">
        <v>144</v>
      </c>
      <c r="I1740" t="s">
        <v>40</v>
      </c>
    </row>
    <row r="1741" spans="1:9" x14ac:dyDescent="0.25">
      <c r="A1741" s="11">
        <v>1740</v>
      </c>
      <c r="B1741" t="s">
        <v>143</v>
      </c>
      <c r="C1741" t="s">
        <v>144</v>
      </c>
      <c r="I1741" t="s">
        <v>40</v>
      </c>
    </row>
    <row r="1742" spans="1:9" x14ac:dyDescent="0.25">
      <c r="A1742" s="11">
        <v>1741</v>
      </c>
      <c r="B1742" t="s">
        <v>143</v>
      </c>
      <c r="C1742" t="s">
        <v>144</v>
      </c>
      <c r="I1742" t="s">
        <v>40</v>
      </c>
    </row>
    <row r="1743" spans="1:9" x14ac:dyDescent="0.25">
      <c r="A1743" s="11">
        <v>1742</v>
      </c>
      <c r="B1743" t="s">
        <v>143</v>
      </c>
      <c r="C1743" t="s">
        <v>144</v>
      </c>
      <c r="I1743" t="s">
        <v>40</v>
      </c>
    </row>
    <row r="1744" spans="1:9" x14ac:dyDescent="0.25">
      <c r="A1744" s="11">
        <v>1743</v>
      </c>
      <c r="B1744" t="s">
        <v>143</v>
      </c>
      <c r="C1744" t="s">
        <v>144</v>
      </c>
      <c r="I1744" t="s">
        <v>40</v>
      </c>
    </row>
    <row r="1745" spans="1:9" x14ac:dyDescent="0.25">
      <c r="A1745" s="11">
        <v>1744</v>
      </c>
      <c r="B1745" t="s">
        <v>143</v>
      </c>
      <c r="C1745" t="s">
        <v>144</v>
      </c>
      <c r="I1745" t="s">
        <v>40</v>
      </c>
    </row>
    <row r="1746" spans="1:9" x14ac:dyDescent="0.25">
      <c r="A1746" s="11">
        <v>1745</v>
      </c>
      <c r="B1746" t="s">
        <v>143</v>
      </c>
      <c r="C1746" t="s">
        <v>144</v>
      </c>
      <c r="I1746" t="s">
        <v>40</v>
      </c>
    </row>
    <row r="1747" spans="1:9" x14ac:dyDescent="0.25">
      <c r="A1747" s="11">
        <v>1746</v>
      </c>
      <c r="B1747" t="s">
        <v>143</v>
      </c>
      <c r="C1747" t="s">
        <v>144</v>
      </c>
      <c r="I1747" t="s">
        <v>40</v>
      </c>
    </row>
    <row r="1748" spans="1:9" x14ac:dyDescent="0.25">
      <c r="A1748" s="11">
        <v>1747</v>
      </c>
      <c r="B1748" t="s">
        <v>143</v>
      </c>
      <c r="C1748" t="s">
        <v>144</v>
      </c>
      <c r="I1748" t="s">
        <v>40</v>
      </c>
    </row>
    <row r="1749" spans="1:9" x14ac:dyDescent="0.25">
      <c r="A1749" s="11">
        <v>1748</v>
      </c>
      <c r="B1749" t="s">
        <v>143</v>
      </c>
      <c r="C1749" t="s">
        <v>144</v>
      </c>
      <c r="I1749" t="s">
        <v>40</v>
      </c>
    </row>
    <row r="1750" spans="1:9" x14ac:dyDescent="0.25">
      <c r="A1750" s="11">
        <v>1749</v>
      </c>
      <c r="B1750" t="s">
        <v>143</v>
      </c>
      <c r="C1750" t="s">
        <v>144</v>
      </c>
      <c r="I1750" t="s">
        <v>40</v>
      </c>
    </row>
    <row r="1751" spans="1:9" x14ac:dyDescent="0.25">
      <c r="A1751" s="11">
        <v>1750</v>
      </c>
      <c r="B1751" t="s">
        <v>143</v>
      </c>
      <c r="C1751" t="s">
        <v>144</v>
      </c>
      <c r="I1751" t="s">
        <v>40</v>
      </c>
    </row>
    <row r="1752" spans="1:9" x14ac:dyDescent="0.25">
      <c r="A1752" s="11">
        <v>1751</v>
      </c>
      <c r="B1752" t="s">
        <v>143</v>
      </c>
      <c r="C1752" t="s">
        <v>144</v>
      </c>
      <c r="I1752" t="s">
        <v>40</v>
      </c>
    </row>
    <row r="1753" spans="1:9" x14ac:dyDescent="0.25">
      <c r="A1753" s="11">
        <v>1752</v>
      </c>
      <c r="B1753" t="s">
        <v>143</v>
      </c>
      <c r="C1753" t="s">
        <v>144</v>
      </c>
      <c r="I1753" t="s">
        <v>40</v>
      </c>
    </row>
    <row r="1754" spans="1:9" x14ac:dyDescent="0.25">
      <c r="A1754" s="11">
        <v>1753</v>
      </c>
      <c r="B1754" t="s">
        <v>143</v>
      </c>
      <c r="C1754" t="s">
        <v>144</v>
      </c>
      <c r="I1754" t="s">
        <v>40</v>
      </c>
    </row>
    <row r="1755" spans="1:9" x14ac:dyDescent="0.25">
      <c r="A1755" s="11">
        <v>1754</v>
      </c>
      <c r="B1755" t="s">
        <v>143</v>
      </c>
      <c r="C1755" t="s">
        <v>144</v>
      </c>
      <c r="I1755" t="s">
        <v>40</v>
      </c>
    </row>
    <row r="1756" spans="1:9" x14ac:dyDescent="0.25">
      <c r="A1756" s="11">
        <v>1755</v>
      </c>
      <c r="B1756" t="s">
        <v>143</v>
      </c>
      <c r="C1756" t="s">
        <v>144</v>
      </c>
      <c r="I1756" t="s">
        <v>40</v>
      </c>
    </row>
    <row r="1757" spans="1:9" x14ac:dyDescent="0.25">
      <c r="A1757" s="11">
        <v>1756</v>
      </c>
      <c r="B1757" t="s">
        <v>143</v>
      </c>
      <c r="C1757" t="s">
        <v>144</v>
      </c>
      <c r="I1757" t="s">
        <v>40</v>
      </c>
    </row>
    <row r="1758" spans="1:9" x14ac:dyDescent="0.25">
      <c r="A1758" s="11">
        <v>1757</v>
      </c>
      <c r="B1758" t="s">
        <v>143</v>
      </c>
      <c r="C1758" t="s">
        <v>144</v>
      </c>
      <c r="I1758" t="s">
        <v>40</v>
      </c>
    </row>
    <row r="1759" spans="1:9" x14ac:dyDescent="0.25">
      <c r="A1759" s="11">
        <v>1758</v>
      </c>
      <c r="B1759" t="s">
        <v>143</v>
      </c>
      <c r="C1759" t="s">
        <v>144</v>
      </c>
      <c r="I1759" t="s">
        <v>40</v>
      </c>
    </row>
    <row r="1760" spans="1:9" x14ac:dyDescent="0.25">
      <c r="A1760" s="11">
        <v>1759</v>
      </c>
      <c r="B1760" t="s">
        <v>143</v>
      </c>
      <c r="C1760" t="s">
        <v>144</v>
      </c>
      <c r="I1760" t="s">
        <v>40</v>
      </c>
    </row>
    <row r="1761" spans="1:9" x14ac:dyDescent="0.25">
      <c r="A1761" s="11">
        <v>1760</v>
      </c>
      <c r="B1761" t="s">
        <v>143</v>
      </c>
      <c r="C1761" t="s">
        <v>144</v>
      </c>
      <c r="I1761" t="s">
        <v>40</v>
      </c>
    </row>
    <row r="1762" spans="1:9" x14ac:dyDescent="0.25">
      <c r="A1762" s="11">
        <v>1761</v>
      </c>
      <c r="B1762" t="s">
        <v>143</v>
      </c>
      <c r="C1762" t="s">
        <v>144</v>
      </c>
      <c r="I1762" t="s">
        <v>40</v>
      </c>
    </row>
    <row r="1763" spans="1:9" x14ac:dyDescent="0.25">
      <c r="A1763" s="11">
        <v>1762</v>
      </c>
      <c r="B1763" t="s">
        <v>143</v>
      </c>
      <c r="C1763" t="s">
        <v>144</v>
      </c>
      <c r="I1763" t="s">
        <v>40</v>
      </c>
    </row>
    <row r="1764" spans="1:9" x14ac:dyDescent="0.25">
      <c r="A1764" s="11">
        <v>1763</v>
      </c>
      <c r="B1764" t="s">
        <v>143</v>
      </c>
      <c r="C1764" t="s">
        <v>144</v>
      </c>
      <c r="I1764" t="s">
        <v>40</v>
      </c>
    </row>
    <row r="1765" spans="1:9" x14ac:dyDescent="0.25">
      <c r="A1765" s="11">
        <v>1764</v>
      </c>
      <c r="B1765" t="s">
        <v>143</v>
      </c>
      <c r="C1765" t="s">
        <v>144</v>
      </c>
      <c r="I1765" t="s">
        <v>40</v>
      </c>
    </row>
    <row r="1766" spans="1:9" x14ac:dyDescent="0.25">
      <c r="A1766" s="11">
        <v>1765</v>
      </c>
      <c r="B1766" t="s">
        <v>143</v>
      </c>
      <c r="C1766" t="s">
        <v>144</v>
      </c>
      <c r="I1766" t="s">
        <v>40</v>
      </c>
    </row>
    <row r="1767" spans="1:9" x14ac:dyDescent="0.25">
      <c r="A1767" s="11">
        <v>1766</v>
      </c>
      <c r="B1767" t="s">
        <v>143</v>
      </c>
      <c r="C1767" t="s">
        <v>144</v>
      </c>
      <c r="I1767" t="s">
        <v>40</v>
      </c>
    </row>
    <row r="1768" spans="1:9" x14ac:dyDescent="0.25">
      <c r="A1768" s="11">
        <v>1767</v>
      </c>
      <c r="B1768" t="s">
        <v>143</v>
      </c>
      <c r="C1768" t="s">
        <v>144</v>
      </c>
      <c r="I1768" t="s">
        <v>40</v>
      </c>
    </row>
    <row r="1769" spans="1:9" x14ac:dyDescent="0.25">
      <c r="A1769" s="11">
        <v>1768</v>
      </c>
      <c r="B1769" t="s">
        <v>143</v>
      </c>
      <c r="C1769" t="s">
        <v>144</v>
      </c>
      <c r="I1769" t="s">
        <v>40</v>
      </c>
    </row>
    <row r="1770" spans="1:9" x14ac:dyDescent="0.25">
      <c r="A1770" s="11">
        <v>1769</v>
      </c>
      <c r="B1770" t="s">
        <v>143</v>
      </c>
      <c r="C1770" t="s">
        <v>144</v>
      </c>
      <c r="I1770" t="s">
        <v>40</v>
      </c>
    </row>
    <row r="1771" spans="1:9" x14ac:dyDescent="0.25">
      <c r="A1771" s="11">
        <v>1770</v>
      </c>
      <c r="B1771" t="s">
        <v>143</v>
      </c>
      <c r="C1771" t="s">
        <v>144</v>
      </c>
      <c r="I1771" t="s">
        <v>40</v>
      </c>
    </row>
    <row r="1772" spans="1:9" x14ac:dyDescent="0.25">
      <c r="A1772" s="11">
        <v>1771</v>
      </c>
      <c r="B1772" t="s">
        <v>143</v>
      </c>
      <c r="C1772" t="s">
        <v>144</v>
      </c>
      <c r="I1772" t="s">
        <v>40</v>
      </c>
    </row>
    <row r="1773" spans="1:9" x14ac:dyDescent="0.25">
      <c r="A1773" s="11">
        <v>1772</v>
      </c>
      <c r="B1773" t="s">
        <v>143</v>
      </c>
      <c r="C1773" t="s">
        <v>144</v>
      </c>
      <c r="I1773" t="s">
        <v>40</v>
      </c>
    </row>
    <row r="1774" spans="1:9" x14ac:dyDescent="0.25">
      <c r="A1774" s="11">
        <v>1773</v>
      </c>
      <c r="B1774" t="s">
        <v>143</v>
      </c>
      <c r="C1774" t="s">
        <v>144</v>
      </c>
      <c r="I1774" t="s">
        <v>40</v>
      </c>
    </row>
    <row r="1775" spans="1:9" x14ac:dyDescent="0.25">
      <c r="A1775" s="11">
        <v>1774</v>
      </c>
      <c r="B1775" t="s">
        <v>143</v>
      </c>
      <c r="C1775" t="s">
        <v>144</v>
      </c>
      <c r="I1775" t="s">
        <v>40</v>
      </c>
    </row>
    <row r="1776" spans="1:9" x14ac:dyDescent="0.25">
      <c r="A1776" s="11">
        <v>1775</v>
      </c>
      <c r="B1776" t="s">
        <v>143</v>
      </c>
      <c r="C1776" t="s">
        <v>144</v>
      </c>
      <c r="I1776" t="s">
        <v>40</v>
      </c>
    </row>
    <row r="1777" spans="1:9" x14ac:dyDescent="0.25">
      <c r="A1777" s="11">
        <v>1776</v>
      </c>
      <c r="B1777" t="s">
        <v>143</v>
      </c>
      <c r="C1777" t="s">
        <v>144</v>
      </c>
      <c r="I1777" t="s">
        <v>40</v>
      </c>
    </row>
    <row r="1778" spans="1:9" x14ac:dyDescent="0.25">
      <c r="A1778" s="11">
        <v>1777</v>
      </c>
      <c r="B1778" t="s">
        <v>143</v>
      </c>
      <c r="C1778" t="s">
        <v>144</v>
      </c>
      <c r="I1778" t="s">
        <v>40</v>
      </c>
    </row>
    <row r="1779" spans="1:9" x14ac:dyDescent="0.25">
      <c r="A1779" s="11">
        <v>1778</v>
      </c>
      <c r="B1779" t="s">
        <v>143</v>
      </c>
      <c r="C1779" t="s">
        <v>144</v>
      </c>
      <c r="I1779" t="s">
        <v>40</v>
      </c>
    </row>
    <row r="1780" spans="1:9" x14ac:dyDescent="0.25">
      <c r="A1780" s="11">
        <v>1779</v>
      </c>
      <c r="B1780" t="s">
        <v>143</v>
      </c>
      <c r="C1780" t="s">
        <v>144</v>
      </c>
      <c r="I1780" t="s">
        <v>40</v>
      </c>
    </row>
    <row r="1781" spans="1:9" x14ac:dyDescent="0.25">
      <c r="A1781" s="11">
        <v>1780</v>
      </c>
      <c r="B1781" t="s">
        <v>143</v>
      </c>
      <c r="C1781" t="s">
        <v>144</v>
      </c>
      <c r="I1781" t="s">
        <v>40</v>
      </c>
    </row>
    <row r="1782" spans="1:9" x14ac:dyDescent="0.25">
      <c r="A1782" s="11">
        <v>1781</v>
      </c>
      <c r="B1782" t="s">
        <v>143</v>
      </c>
      <c r="C1782" t="s">
        <v>144</v>
      </c>
      <c r="I1782" t="s">
        <v>40</v>
      </c>
    </row>
    <row r="1783" spans="1:9" x14ac:dyDescent="0.25">
      <c r="A1783" s="11">
        <v>1782</v>
      </c>
      <c r="B1783" t="s">
        <v>143</v>
      </c>
      <c r="C1783" t="s">
        <v>144</v>
      </c>
      <c r="I1783" t="s">
        <v>40</v>
      </c>
    </row>
    <row r="1784" spans="1:9" x14ac:dyDescent="0.25">
      <c r="A1784" s="11">
        <v>1783</v>
      </c>
      <c r="B1784" t="s">
        <v>143</v>
      </c>
      <c r="C1784" t="s">
        <v>144</v>
      </c>
      <c r="I1784" t="s">
        <v>40</v>
      </c>
    </row>
    <row r="1785" spans="1:9" x14ac:dyDescent="0.25">
      <c r="A1785" s="11">
        <v>1784</v>
      </c>
      <c r="B1785" t="s">
        <v>143</v>
      </c>
      <c r="C1785" t="s">
        <v>144</v>
      </c>
      <c r="I1785" t="s">
        <v>40</v>
      </c>
    </row>
    <row r="1786" spans="1:9" x14ac:dyDescent="0.25">
      <c r="A1786" s="11">
        <v>1785</v>
      </c>
      <c r="B1786" t="s">
        <v>143</v>
      </c>
      <c r="C1786" t="s">
        <v>144</v>
      </c>
      <c r="I1786" t="s">
        <v>40</v>
      </c>
    </row>
    <row r="1787" spans="1:9" x14ac:dyDescent="0.25">
      <c r="A1787" s="11">
        <v>1786</v>
      </c>
      <c r="B1787" t="s">
        <v>143</v>
      </c>
      <c r="C1787" t="s">
        <v>144</v>
      </c>
      <c r="I1787" t="s">
        <v>40</v>
      </c>
    </row>
    <row r="1788" spans="1:9" x14ac:dyDescent="0.25">
      <c r="A1788" s="11">
        <v>1787</v>
      </c>
      <c r="B1788" t="s">
        <v>143</v>
      </c>
      <c r="C1788" t="s">
        <v>144</v>
      </c>
      <c r="I1788" t="s">
        <v>40</v>
      </c>
    </row>
    <row r="1789" spans="1:9" x14ac:dyDescent="0.25">
      <c r="A1789" s="11">
        <v>1788</v>
      </c>
      <c r="B1789" t="s">
        <v>143</v>
      </c>
      <c r="C1789" t="s">
        <v>144</v>
      </c>
      <c r="I1789" t="s">
        <v>40</v>
      </c>
    </row>
    <row r="1790" spans="1:9" x14ac:dyDescent="0.25">
      <c r="A1790" s="11">
        <v>1789</v>
      </c>
      <c r="B1790" t="s">
        <v>143</v>
      </c>
      <c r="C1790" t="s">
        <v>144</v>
      </c>
      <c r="I1790" t="s">
        <v>40</v>
      </c>
    </row>
    <row r="1791" spans="1:9" x14ac:dyDescent="0.25">
      <c r="A1791" s="11">
        <v>1790</v>
      </c>
      <c r="B1791" t="s">
        <v>143</v>
      </c>
      <c r="C1791" t="s">
        <v>144</v>
      </c>
      <c r="I1791" t="s">
        <v>40</v>
      </c>
    </row>
    <row r="1792" spans="1:9" x14ac:dyDescent="0.25">
      <c r="A1792" s="11">
        <v>1791</v>
      </c>
      <c r="B1792" t="s">
        <v>143</v>
      </c>
      <c r="C1792" t="s">
        <v>144</v>
      </c>
      <c r="I1792" t="s">
        <v>40</v>
      </c>
    </row>
    <row r="1793" spans="1:9" x14ac:dyDescent="0.25">
      <c r="A1793" s="11">
        <v>1792</v>
      </c>
      <c r="B1793" t="s">
        <v>143</v>
      </c>
      <c r="C1793" t="s">
        <v>144</v>
      </c>
      <c r="I1793" t="s">
        <v>40</v>
      </c>
    </row>
    <row r="1794" spans="1:9" x14ac:dyDescent="0.25">
      <c r="A1794" s="11">
        <v>1793</v>
      </c>
      <c r="B1794" t="s">
        <v>143</v>
      </c>
      <c r="C1794" t="s">
        <v>144</v>
      </c>
      <c r="I1794" t="s">
        <v>40</v>
      </c>
    </row>
    <row r="1795" spans="1:9" x14ac:dyDescent="0.25">
      <c r="A1795" s="11">
        <v>1794</v>
      </c>
      <c r="B1795" t="s">
        <v>143</v>
      </c>
      <c r="C1795" t="s">
        <v>144</v>
      </c>
      <c r="I1795" t="s">
        <v>40</v>
      </c>
    </row>
    <row r="1796" spans="1:9" x14ac:dyDescent="0.25">
      <c r="A1796" s="11">
        <v>1795</v>
      </c>
      <c r="B1796" t="s">
        <v>143</v>
      </c>
      <c r="C1796" t="s">
        <v>144</v>
      </c>
      <c r="I1796" t="s">
        <v>40</v>
      </c>
    </row>
    <row r="1797" spans="1:9" x14ac:dyDescent="0.25">
      <c r="A1797" s="11">
        <v>1796</v>
      </c>
      <c r="B1797" t="s">
        <v>143</v>
      </c>
      <c r="C1797" t="s">
        <v>144</v>
      </c>
      <c r="I1797" t="s">
        <v>40</v>
      </c>
    </row>
    <row r="1798" spans="1:9" x14ac:dyDescent="0.25">
      <c r="A1798" s="11">
        <v>1797</v>
      </c>
      <c r="B1798" t="s">
        <v>143</v>
      </c>
      <c r="C1798" t="s">
        <v>144</v>
      </c>
      <c r="I1798" t="s">
        <v>40</v>
      </c>
    </row>
    <row r="1799" spans="1:9" x14ac:dyDescent="0.25">
      <c r="A1799" s="11">
        <v>1798</v>
      </c>
      <c r="B1799" t="s">
        <v>143</v>
      </c>
      <c r="C1799" t="s">
        <v>144</v>
      </c>
      <c r="I1799" t="s">
        <v>40</v>
      </c>
    </row>
    <row r="1800" spans="1:9" x14ac:dyDescent="0.25">
      <c r="A1800" s="11">
        <v>1799</v>
      </c>
      <c r="B1800" t="s">
        <v>143</v>
      </c>
      <c r="C1800" t="s">
        <v>144</v>
      </c>
      <c r="I1800" t="s">
        <v>40</v>
      </c>
    </row>
    <row r="1801" spans="1:9" x14ac:dyDescent="0.25">
      <c r="A1801" s="11">
        <v>1800</v>
      </c>
      <c r="B1801" t="s">
        <v>143</v>
      </c>
      <c r="C1801" t="s">
        <v>144</v>
      </c>
      <c r="I1801" t="s">
        <v>40</v>
      </c>
    </row>
    <row r="1802" spans="1:9" x14ac:dyDescent="0.25">
      <c r="A1802" s="11">
        <v>1801</v>
      </c>
      <c r="B1802" t="s">
        <v>143</v>
      </c>
      <c r="C1802" t="s">
        <v>144</v>
      </c>
      <c r="I1802" t="s">
        <v>40</v>
      </c>
    </row>
    <row r="1803" spans="1:9" x14ac:dyDescent="0.25">
      <c r="A1803" s="11">
        <v>1802</v>
      </c>
      <c r="B1803" t="s">
        <v>143</v>
      </c>
      <c r="C1803" t="s">
        <v>144</v>
      </c>
      <c r="I1803" t="s">
        <v>40</v>
      </c>
    </row>
    <row r="1804" spans="1:9" x14ac:dyDescent="0.25">
      <c r="A1804" s="11">
        <v>1803</v>
      </c>
      <c r="B1804" t="s">
        <v>143</v>
      </c>
      <c r="C1804" t="s">
        <v>144</v>
      </c>
      <c r="I1804" t="s">
        <v>40</v>
      </c>
    </row>
    <row r="1805" spans="1:9" x14ac:dyDescent="0.25">
      <c r="A1805" s="11">
        <v>1804</v>
      </c>
      <c r="B1805" t="s">
        <v>143</v>
      </c>
      <c r="C1805" t="s">
        <v>144</v>
      </c>
      <c r="I1805" t="s">
        <v>40</v>
      </c>
    </row>
    <row r="1806" spans="1:9" x14ac:dyDescent="0.25">
      <c r="A1806" s="11">
        <v>1805</v>
      </c>
      <c r="B1806" t="s">
        <v>143</v>
      </c>
      <c r="C1806" t="s">
        <v>144</v>
      </c>
      <c r="I1806" t="s">
        <v>40</v>
      </c>
    </row>
    <row r="1807" spans="1:9" x14ac:dyDescent="0.25">
      <c r="A1807" s="11">
        <v>1806</v>
      </c>
      <c r="B1807" t="s">
        <v>143</v>
      </c>
      <c r="C1807" t="s">
        <v>144</v>
      </c>
      <c r="I1807" t="s">
        <v>40</v>
      </c>
    </row>
    <row r="1808" spans="1:9" x14ac:dyDescent="0.25">
      <c r="A1808" s="11">
        <v>1807</v>
      </c>
      <c r="B1808" t="s">
        <v>143</v>
      </c>
      <c r="C1808" t="s">
        <v>144</v>
      </c>
      <c r="I1808" t="s">
        <v>40</v>
      </c>
    </row>
    <row r="1809" spans="1:9" x14ac:dyDescent="0.25">
      <c r="A1809" s="11">
        <v>1808</v>
      </c>
      <c r="B1809" t="s">
        <v>143</v>
      </c>
      <c r="C1809" t="s">
        <v>144</v>
      </c>
      <c r="I1809" t="s">
        <v>40</v>
      </c>
    </row>
    <row r="1810" spans="1:9" x14ac:dyDescent="0.25">
      <c r="A1810" s="11">
        <v>1809</v>
      </c>
      <c r="B1810" t="s">
        <v>143</v>
      </c>
      <c r="C1810" t="s">
        <v>144</v>
      </c>
      <c r="I1810" t="s">
        <v>40</v>
      </c>
    </row>
    <row r="1811" spans="1:9" x14ac:dyDescent="0.25">
      <c r="A1811" s="11">
        <v>1810</v>
      </c>
      <c r="B1811" t="s">
        <v>143</v>
      </c>
      <c r="C1811" t="s">
        <v>144</v>
      </c>
      <c r="I1811" t="s">
        <v>40</v>
      </c>
    </row>
    <row r="1812" spans="1:9" x14ac:dyDescent="0.25">
      <c r="A1812" s="11">
        <v>1811</v>
      </c>
      <c r="B1812" t="s">
        <v>143</v>
      </c>
      <c r="C1812" t="s">
        <v>144</v>
      </c>
      <c r="I1812" t="s">
        <v>40</v>
      </c>
    </row>
    <row r="1813" spans="1:9" x14ac:dyDescent="0.25">
      <c r="A1813" s="11">
        <v>1812</v>
      </c>
      <c r="B1813" t="s">
        <v>143</v>
      </c>
      <c r="C1813" t="s">
        <v>144</v>
      </c>
      <c r="I1813" t="s">
        <v>40</v>
      </c>
    </row>
    <row r="1814" spans="1:9" x14ac:dyDescent="0.25">
      <c r="A1814" s="11">
        <v>1813</v>
      </c>
      <c r="B1814" t="s">
        <v>143</v>
      </c>
      <c r="C1814" t="s">
        <v>144</v>
      </c>
      <c r="I1814" t="s">
        <v>40</v>
      </c>
    </row>
    <row r="1815" spans="1:9" x14ac:dyDescent="0.25">
      <c r="A1815" s="11">
        <v>1814</v>
      </c>
      <c r="B1815" t="s">
        <v>143</v>
      </c>
      <c r="C1815" t="s">
        <v>144</v>
      </c>
      <c r="I1815" t="s">
        <v>40</v>
      </c>
    </row>
    <row r="1816" spans="1:9" x14ac:dyDescent="0.25">
      <c r="A1816" s="11">
        <v>1815</v>
      </c>
      <c r="B1816" t="s">
        <v>143</v>
      </c>
      <c r="C1816" t="s">
        <v>144</v>
      </c>
      <c r="I1816" t="s">
        <v>40</v>
      </c>
    </row>
    <row r="1817" spans="1:9" x14ac:dyDescent="0.25">
      <c r="A1817" s="11">
        <v>1816</v>
      </c>
      <c r="B1817" t="s">
        <v>143</v>
      </c>
      <c r="C1817" t="s">
        <v>144</v>
      </c>
      <c r="I1817" t="s">
        <v>40</v>
      </c>
    </row>
    <row r="1818" spans="1:9" x14ac:dyDescent="0.25">
      <c r="A1818" s="11">
        <v>1817</v>
      </c>
      <c r="B1818" t="s">
        <v>143</v>
      </c>
      <c r="C1818" t="s">
        <v>144</v>
      </c>
      <c r="I1818" t="s">
        <v>40</v>
      </c>
    </row>
    <row r="1819" spans="1:9" x14ac:dyDescent="0.25">
      <c r="A1819" s="11">
        <v>1818</v>
      </c>
      <c r="B1819" t="s">
        <v>143</v>
      </c>
      <c r="C1819" t="s">
        <v>144</v>
      </c>
      <c r="I1819" t="s">
        <v>40</v>
      </c>
    </row>
    <row r="1820" spans="1:9" x14ac:dyDescent="0.25">
      <c r="A1820" s="11">
        <v>1819</v>
      </c>
      <c r="B1820" t="s">
        <v>143</v>
      </c>
      <c r="C1820" t="s">
        <v>144</v>
      </c>
      <c r="I1820" t="s">
        <v>40</v>
      </c>
    </row>
    <row r="1821" spans="1:9" x14ac:dyDescent="0.25">
      <c r="A1821" s="11">
        <v>1820</v>
      </c>
      <c r="B1821" t="s">
        <v>143</v>
      </c>
      <c r="C1821" t="s">
        <v>144</v>
      </c>
      <c r="I1821" t="s">
        <v>40</v>
      </c>
    </row>
    <row r="1822" spans="1:9" x14ac:dyDescent="0.25">
      <c r="A1822" s="11">
        <v>1821</v>
      </c>
      <c r="B1822" t="s">
        <v>143</v>
      </c>
      <c r="C1822" t="s">
        <v>144</v>
      </c>
      <c r="I1822" t="s">
        <v>40</v>
      </c>
    </row>
    <row r="1823" spans="1:9" x14ac:dyDescent="0.25">
      <c r="A1823" s="11">
        <v>1822</v>
      </c>
      <c r="B1823" t="s">
        <v>143</v>
      </c>
      <c r="C1823" t="s">
        <v>144</v>
      </c>
      <c r="I1823" t="s">
        <v>40</v>
      </c>
    </row>
    <row r="1824" spans="1:9" x14ac:dyDescent="0.25">
      <c r="A1824" s="11">
        <v>1823</v>
      </c>
      <c r="B1824" t="s">
        <v>143</v>
      </c>
      <c r="C1824" t="s">
        <v>144</v>
      </c>
      <c r="I1824" t="s">
        <v>40</v>
      </c>
    </row>
    <row r="1825" spans="1:9" x14ac:dyDescent="0.25">
      <c r="A1825" s="11">
        <v>1824</v>
      </c>
      <c r="B1825" t="s">
        <v>143</v>
      </c>
      <c r="C1825" t="s">
        <v>144</v>
      </c>
      <c r="I1825" t="s">
        <v>40</v>
      </c>
    </row>
    <row r="1826" spans="1:9" x14ac:dyDescent="0.25">
      <c r="A1826" s="11">
        <v>1825</v>
      </c>
      <c r="B1826" t="s">
        <v>143</v>
      </c>
      <c r="C1826" t="s">
        <v>144</v>
      </c>
      <c r="I1826" t="s">
        <v>40</v>
      </c>
    </row>
    <row r="1827" spans="1:9" x14ac:dyDescent="0.25">
      <c r="A1827" s="11">
        <v>1826</v>
      </c>
      <c r="B1827" t="s">
        <v>143</v>
      </c>
      <c r="C1827" t="s">
        <v>144</v>
      </c>
      <c r="I1827" t="s">
        <v>40</v>
      </c>
    </row>
    <row r="1828" spans="1:9" x14ac:dyDescent="0.25">
      <c r="A1828" s="11">
        <v>1827</v>
      </c>
      <c r="B1828" t="s">
        <v>143</v>
      </c>
      <c r="C1828" t="s">
        <v>144</v>
      </c>
      <c r="I1828" t="s">
        <v>40</v>
      </c>
    </row>
    <row r="1829" spans="1:9" x14ac:dyDescent="0.25">
      <c r="A1829" s="11">
        <v>1828</v>
      </c>
      <c r="B1829" t="s">
        <v>143</v>
      </c>
      <c r="C1829" t="s">
        <v>144</v>
      </c>
      <c r="I1829" t="s">
        <v>40</v>
      </c>
    </row>
    <row r="1830" spans="1:9" x14ac:dyDescent="0.25">
      <c r="A1830" s="11">
        <v>1829</v>
      </c>
      <c r="B1830" t="s">
        <v>143</v>
      </c>
      <c r="C1830" t="s">
        <v>144</v>
      </c>
      <c r="I1830" t="s">
        <v>40</v>
      </c>
    </row>
    <row r="1831" spans="1:9" x14ac:dyDescent="0.25">
      <c r="A1831" s="11">
        <v>1830</v>
      </c>
      <c r="B1831" t="s">
        <v>143</v>
      </c>
      <c r="C1831" t="s">
        <v>144</v>
      </c>
      <c r="I1831" t="s">
        <v>40</v>
      </c>
    </row>
    <row r="1832" spans="1:9" x14ac:dyDescent="0.25">
      <c r="A1832" s="11">
        <v>1831</v>
      </c>
      <c r="B1832" t="s">
        <v>143</v>
      </c>
      <c r="C1832" t="s">
        <v>144</v>
      </c>
      <c r="I1832" t="s">
        <v>40</v>
      </c>
    </row>
    <row r="1833" spans="1:9" x14ac:dyDescent="0.25">
      <c r="A1833" s="11">
        <v>1832</v>
      </c>
      <c r="B1833" t="s">
        <v>143</v>
      </c>
      <c r="C1833" t="s">
        <v>144</v>
      </c>
      <c r="I1833" t="s">
        <v>40</v>
      </c>
    </row>
    <row r="1834" spans="1:9" x14ac:dyDescent="0.25">
      <c r="A1834" s="11">
        <v>1833</v>
      </c>
      <c r="B1834" t="s">
        <v>143</v>
      </c>
      <c r="C1834" t="s">
        <v>144</v>
      </c>
      <c r="I1834" t="s">
        <v>40</v>
      </c>
    </row>
    <row r="1835" spans="1:9" x14ac:dyDescent="0.25">
      <c r="A1835" s="11">
        <v>1834</v>
      </c>
      <c r="B1835" t="s">
        <v>143</v>
      </c>
      <c r="C1835" t="s">
        <v>144</v>
      </c>
      <c r="I1835" t="s">
        <v>40</v>
      </c>
    </row>
    <row r="1836" spans="1:9" x14ac:dyDescent="0.25">
      <c r="A1836" s="11">
        <v>1835</v>
      </c>
      <c r="B1836" t="s">
        <v>143</v>
      </c>
      <c r="C1836" t="s">
        <v>144</v>
      </c>
      <c r="I1836" t="s">
        <v>40</v>
      </c>
    </row>
    <row r="1837" spans="1:9" x14ac:dyDescent="0.25">
      <c r="A1837" s="11">
        <v>1836</v>
      </c>
      <c r="B1837" t="s">
        <v>143</v>
      </c>
      <c r="C1837" t="s">
        <v>144</v>
      </c>
      <c r="I1837" t="s">
        <v>40</v>
      </c>
    </row>
    <row r="1838" spans="1:9" x14ac:dyDescent="0.25">
      <c r="A1838" s="11">
        <v>1837</v>
      </c>
      <c r="B1838" t="s">
        <v>143</v>
      </c>
      <c r="C1838" t="s">
        <v>144</v>
      </c>
      <c r="I1838" t="s">
        <v>40</v>
      </c>
    </row>
    <row r="1839" spans="1:9" x14ac:dyDescent="0.25">
      <c r="A1839" s="11">
        <v>1838</v>
      </c>
      <c r="B1839" t="s">
        <v>143</v>
      </c>
      <c r="C1839" t="s">
        <v>144</v>
      </c>
      <c r="I1839" t="s">
        <v>40</v>
      </c>
    </row>
    <row r="1840" spans="1:9" x14ac:dyDescent="0.25">
      <c r="A1840" s="11">
        <v>1839</v>
      </c>
      <c r="B1840" t="s">
        <v>143</v>
      </c>
      <c r="C1840" t="s">
        <v>144</v>
      </c>
      <c r="I1840" t="s">
        <v>40</v>
      </c>
    </row>
    <row r="1841" spans="1:9" x14ac:dyDescent="0.25">
      <c r="A1841" s="11">
        <v>1840</v>
      </c>
      <c r="B1841" t="s">
        <v>143</v>
      </c>
      <c r="C1841" t="s">
        <v>144</v>
      </c>
      <c r="I1841" t="s">
        <v>40</v>
      </c>
    </row>
    <row r="1842" spans="1:9" x14ac:dyDescent="0.25">
      <c r="A1842" s="11">
        <v>1841</v>
      </c>
      <c r="B1842" t="s">
        <v>143</v>
      </c>
      <c r="C1842" t="s">
        <v>144</v>
      </c>
      <c r="I1842" t="s">
        <v>40</v>
      </c>
    </row>
    <row r="1843" spans="1:9" x14ac:dyDescent="0.25">
      <c r="A1843" s="11">
        <v>1842</v>
      </c>
      <c r="B1843" t="s">
        <v>143</v>
      </c>
      <c r="C1843" t="s">
        <v>144</v>
      </c>
      <c r="I1843" t="s">
        <v>40</v>
      </c>
    </row>
    <row r="1844" spans="1:9" x14ac:dyDescent="0.25">
      <c r="A1844" s="11">
        <v>1843</v>
      </c>
      <c r="B1844" t="s">
        <v>143</v>
      </c>
      <c r="C1844" t="s">
        <v>144</v>
      </c>
      <c r="I1844" t="s">
        <v>40</v>
      </c>
    </row>
    <row r="1845" spans="1:9" x14ac:dyDescent="0.25">
      <c r="A1845" s="11">
        <v>1844</v>
      </c>
      <c r="B1845" t="s">
        <v>143</v>
      </c>
      <c r="C1845" t="s">
        <v>144</v>
      </c>
      <c r="I1845" t="s">
        <v>40</v>
      </c>
    </row>
    <row r="1846" spans="1:9" x14ac:dyDescent="0.25">
      <c r="A1846" s="11">
        <v>1845</v>
      </c>
      <c r="B1846" t="s">
        <v>143</v>
      </c>
      <c r="C1846" t="s">
        <v>144</v>
      </c>
      <c r="I1846" t="s">
        <v>40</v>
      </c>
    </row>
    <row r="1847" spans="1:9" x14ac:dyDescent="0.25">
      <c r="A1847" s="11">
        <v>1846</v>
      </c>
      <c r="B1847" t="s">
        <v>143</v>
      </c>
      <c r="C1847" t="s">
        <v>144</v>
      </c>
      <c r="I1847" t="s">
        <v>40</v>
      </c>
    </row>
    <row r="1848" spans="1:9" x14ac:dyDescent="0.25">
      <c r="A1848" s="11">
        <v>1847</v>
      </c>
      <c r="B1848" t="s">
        <v>143</v>
      </c>
      <c r="C1848" t="s">
        <v>144</v>
      </c>
      <c r="I1848" t="s">
        <v>40</v>
      </c>
    </row>
    <row r="1849" spans="1:9" x14ac:dyDescent="0.25">
      <c r="A1849" s="11">
        <v>1848</v>
      </c>
      <c r="B1849" t="s">
        <v>143</v>
      </c>
      <c r="C1849" t="s">
        <v>144</v>
      </c>
      <c r="I1849" t="s">
        <v>40</v>
      </c>
    </row>
    <row r="1850" spans="1:9" x14ac:dyDescent="0.25">
      <c r="A1850" s="11">
        <v>1849</v>
      </c>
      <c r="B1850" t="s">
        <v>143</v>
      </c>
      <c r="C1850" t="s">
        <v>144</v>
      </c>
      <c r="I1850" t="s">
        <v>40</v>
      </c>
    </row>
    <row r="1851" spans="1:9" x14ac:dyDescent="0.25">
      <c r="A1851" s="11">
        <v>1850</v>
      </c>
      <c r="B1851" t="s">
        <v>143</v>
      </c>
      <c r="C1851" t="s">
        <v>144</v>
      </c>
      <c r="I1851" t="s">
        <v>40</v>
      </c>
    </row>
    <row r="1852" spans="1:9" x14ac:dyDescent="0.25">
      <c r="A1852" s="11">
        <v>1851</v>
      </c>
      <c r="B1852" t="s">
        <v>143</v>
      </c>
      <c r="C1852" t="s">
        <v>144</v>
      </c>
      <c r="I1852" t="s">
        <v>40</v>
      </c>
    </row>
    <row r="1853" spans="1:9" x14ac:dyDescent="0.25">
      <c r="A1853" s="11">
        <v>1852</v>
      </c>
      <c r="B1853" t="s">
        <v>143</v>
      </c>
      <c r="C1853" t="s">
        <v>144</v>
      </c>
      <c r="I1853" t="s">
        <v>40</v>
      </c>
    </row>
    <row r="1854" spans="1:9" x14ac:dyDescent="0.25">
      <c r="A1854" s="11">
        <v>1853</v>
      </c>
      <c r="B1854" t="s">
        <v>143</v>
      </c>
      <c r="C1854" t="s">
        <v>144</v>
      </c>
      <c r="I1854" t="s">
        <v>40</v>
      </c>
    </row>
    <row r="1855" spans="1:9" x14ac:dyDescent="0.25">
      <c r="A1855" s="11">
        <v>1854</v>
      </c>
      <c r="B1855" t="s">
        <v>143</v>
      </c>
      <c r="C1855" t="s">
        <v>144</v>
      </c>
      <c r="I1855" t="s">
        <v>40</v>
      </c>
    </row>
    <row r="1856" spans="1:9" x14ac:dyDescent="0.25">
      <c r="A1856" s="11">
        <v>1855</v>
      </c>
      <c r="B1856" t="s">
        <v>143</v>
      </c>
      <c r="C1856" t="s">
        <v>144</v>
      </c>
      <c r="I1856" t="s">
        <v>40</v>
      </c>
    </row>
    <row r="1857" spans="1:9" x14ac:dyDescent="0.25">
      <c r="A1857" s="11">
        <v>1856</v>
      </c>
      <c r="B1857" t="s">
        <v>143</v>
      </c>
      <c r="C1857" t="s">
        <v>144</v>
      </c>
      <c r="I1857" t="s">
        <v>40</v>
      </c>
    </row>
    <row r="1858" spans="1:9" x14ac:dyDescent="0.25">
      <c r="A1858" s="11">
        <v>1857</v>
      </c>
      <c r="B1858" t="s">
        <v>143</v>
      </c>
      <c r="C1858" t="s">
        <v>144</v>
      </c>
      <c r="I1858" t="s">
        <v>40</v>
      </c>
    </row>
    <row r="1859" spans="1:9" x14ac:dyDescent="0.25">
      <c r="A1859" s="11">
        <v>1858</v>
      </c>
      <c r="B1859" t="s">
        <v>143</v>
      </c>
      <c r="C1859" t="s">
        <v>144</v>
      </c>
      <c r="I1859" t="s">
        <v>40</v>
      </c>
    </row>
    <row r="1860" spans="1:9" x14ac:dyDescent="0.25">
      <c r="A1860" s="11">
        <v>1859</v>
      </c>
      <c r="B1860" t="s">
        <v>143</v>
      </c>
      <c r="C1860" t="s">
        <v>144</v>
      </c>
      <c r="I1860" t="s">
        <v>40</v>
      </c>
    </row>
    <row r="1861" spans="1:9" x14ac:dyDescent="0.25">
      <c r="A1861" s="11">
        <v>1860</v>
      </c>
      <c r="B1861" t="s">
        <v>143</v>
      </c>
      <c r="C1861" t="s">
        <v>144</v>
      </c>
      <c r="I1861" t="s">
        <v>40</v>
      </c>
    </row>
    <row r="1862" spans="1:9" x14ac:dyDescent="0.25">
      <c r="A1862" s="11">
        <v>1861</v>
      </c>
      <c r="B1862" t="s">
        <v>143</v>
      </c>
      <c r="C1862" t="s">
        <v>144</v>
      </c>
      <c r="I1862" t="s">
        <v>40</v>
      </c>
    </row>
    <row r="1863" spans="1:9" x14ac:dyDescent="0.25">
      <c r="A1863" s="11">
        <v>1862</v>
      </c>
      <c r="B1863" t="s">
        <v>143</v>
      </c>
      <c r="C1863" t="s">
        <v>144</v>
      </c>
      <c r="I1863" t="s">
        <v>40</v>
      </c>
    </row>
    <row r="1864" spans="1:9" x14ac:dyDescent="0.25">
      <c r="A1864" s="11">
        <v>1863</v>
      </c>
      <c r="B1864" t="s">
        <v>143</v>
      </c>
      <c r="C1864" t="s">
        <v>144</v>
      </c>
      <c r="I1864" t="s">
        <v>40</v>
      </c>
    </row>
    <row r="1865" spans="1:9" x14ac:dyDescent="0.25">
      <c r="A1865" s="11">
        <v>1864</v>
      </c>
      <c r="B1865" t="s">
        <v>143</v>
      </c>
      <c r="C1865" t="s">
        <v>144</v>
      </c>
      <c r="I1865" t="s">
        <v>40</v>
      </c>
    </row>
    <row r="1866" spans="1:9" x14ac:dyDescent="0.25">
      <c r="A1866" s="11">
        <v>1865</v>
      </c>
      <c r="B1866" t="s">
        <v>143</v>
      </c>
      <c r="C1866" t="s">
        <v>144</v>
      </c>
      <c r="I1866" t="s">
        <v>40</v>
      </c>
    </row>
    <row r="1867" spans="1:9" x14ac:dyDescent="0.25">
      <c r="A1867" s="11">
        <v>1866</v>
      </c>
      <c r="B1867" t="s">
        <v>143</v>
      </c>
      <c r="C1867" t="s">
        <v>144</v>
      </c>
      <c r="I1867" t="s">
        <v>40</v>
      </c>
    </row>
    <row r="1868" spans="1:9" x14ac:dyDescent="0.25">
      <c r="A1868" s="11">
        <v>1867</v>
      </c>
      <c r="B1868" t="s">
        <v>143</v>
      </c>
      <c r="C1868" t="s">
        <v>144</v>
      </c>
      <c r="I1868" t="s">
        <v>40</v>
      </c>
    </row>
    <row r="1869" spans="1:9" x14ac:dyDescent="0.25">
      <c r="A1869" s="11">
        <v>1868</v>
      </c>
      <c r="B1869" t="s">
        <v>143</v>
      </c>
      <c r="C1869" t="s">
        <v>144</v>
      </c>
      <c r="I1869" t="s">
        <v>40</v>
      </c>
    </row>
    <row r="1870" spans="1:9" x14ac:dyDescent="0.25">
      <c r="A1870" s="11">
        <v>1869</v>
      </c>
      <c r="B1870" t="s">
        <v>143</v>
      </c>
      <c r="C1870" t="s">
        <v>144</v>
      </c>
      <c r="I1870" t="s">
        <v>40</v>
      </c>
    </row>
    <row r="1871" spans="1:9" x14ac:dyDescent="0.25">
      <c r="A1871" s="11">
        <v>1870</v>
      </c>
      <c r="B1871" t="s">
        <v>143</v>
      </c>
      <c r="C1871" t="s">
        <v>144</v>
      </c>
      <c r="I1871" t="s">
        <v>40</v>
      </c>
    </row>
    <row r="1872" spans="1:9" x14ac:dyDescent="0.25">
      <c r="A1872" s="11">
        <v>1871</v>
      </c>
      <c r="B1872" t="s">
        <v>143</v>
      </c>
      <c r="C1872" t="s">
        <v>144</v>
      </c>
      <c r="I1872" t="s">
        <v>40</v>
      </c>
    </row>
    <row r="1873" spans="1:9" x14ac:dyDescent="0.25">
      <c r="A1873" s="11">
        <v>1872</v>
      </c>
      <c r="B1873" t="s">
        <v>143</v>
      </c>
      <c r="C1873" t="s">
        <v>144</v>
      </c>
      <c r="I1873" t="s">
        <v>40</v>
      </c>
    </row>
    <row r="1874" spans="1:9" x14ac:dyDescent="0.25">
      <c r="A1874" s="11">
        <v>1873</v>
      </c>
      <c r="B1874" t="s">
        <v>143</v>
      </c>
      <c r="C1874" t="s">
        <v>144</v>
      </c>
      <c r="I1874" t="s">
        <v>40</v>
      </c>
    </row>
    <row r="1875" spans="1:9" x14ac:dyDescent="0.25">
      <c r="A1875" s="11">
        <v>1874</v>
      </c>
      <c r="B1875" t="s">
        <v>143</v>
      </c>
      <c r="C1875" t="s">
        <v>144</v>
      </c>
      <c r="I1875" t="s">
        <v>40</v>
      </c>
    </row>
    <row r="1876" spans="1:9" x14ac:dyDescent="0.25">
      <c r="A1876" s="11">
        <v>1875</v>
      </c>
      <c r="B1876" t="s">
        <v>143</v>
      </c>
      <c r="C1876" t="s">
        <v>144</v>
      </c>
      <c r="I1876" t="s">
        <v>40</v>
      </c>
    </row>
    <row r="1877" spans="1:9" x14ac:dyDescent="0.25">
      <c r="A1877" s="11">
        <v>1876</v>
      </c>
      <c r="B1877" t="s">
        <v>143</v>
      </c>
      <c r="C1877" t="s">
        <v>144</v>
      </c>
      <c r="I1877" t="s">
        <v>40</v>
      </c>
    </row>
    <row r="1878" spans="1:9" x14ac:dyDescent="0.25">
      <c r="A1878" s="11">
        <v>1877</v>
      </c>
      <c r="B1878" t="s">
        <v>143</v>
      </c>
      <c r="C1878" t="s">
        <v>144</v>
      </c>
      <c r="I1878" t="s">
        <v>40</v>
      </c>
    </row>
    <row r="1879" spans="1:9" x14ac:dyDescent="0.25">
      <c r="A1879" s="11">
        <v>1878</v>
      </c>
      <c r="B1879" t="s">
        <v>143</v>
      </c>
      <c r="C1879" t="s">
        <v>144</v>
      </c>
      <c r="I1879" t="s">
        <v>40</v>
      </c>
    </row>
    <row r="1880" spans="1:9" x14ac:dyDescent="0.25">
      <c r="A1880" s="11">
        <v>1879</v>
      </c>
      <c r="B1880" t="s">
        <v>143</v>
      </c>
      <c r="C1880" t="s">
        <v>144</v>
      </c>
      <c r="I1880" t="s">
        <v>40</v>
      </c>
    </row>
    <row r="1881" spans="1:9" x14ac:dyDescent="0.25">
      <c r="A1881" s="11">
        <v>1880</v>
      </c>
      <c r="B1881" t="s">
        <v>143</v>
      </c>
      <c r="C1881" t="s">
        <v>144</v>
      </c>
      <c r="I1881" t="s">
        <v>40</v>
      </c>
    </row>
    <row r="1882" spans="1:9" x14ac:dyDescent="0.25">
      <c r="A1882" s="11">
        <v>1881</v>
      </c>
      <c r="B1882" t="s">
        <v>143</v>
      </c>
      <c r="C1882" t="s">
        <v>144</v>
      </c>
      <c r="I1882" t="s">
        <v>40</v>
      </c>
    </row>
    <row r="1883" spans="1:9" x14ac:dyDescent="0.25">
      <c r="A1883" s="11">
        <v>1882</v>
      </c>
      <c r="B1883" t="s">
        <v>143</v>
      </c>
      <c r="C1883" t="s">
        <v>144</v>
      </c>
      <c r="I1883" t="s">
        <v>40</v>
      </c>
    </row>
    <row r="1884" spans="1:9" x14ac:dyDescent="0.25">
      <c r="A1884" s="11">
        <v>1883</v>
      </c>
      <c r="B1884" t="s">
        <v>143</v>
      </c>
      <c r="C1884" t="s">
        <v>144</v>
      </c>
      <c r="I1884" t="s">
        <v>40</v>
      </c>
    </row>
    <row r="1885" spans="1:9" x14ac:dyDescent="0.25">
      <c r="A1885" s="11">
        <v>1884</v>
      </c>
      <c r="B1885" t="s">
        <v>143</v>
      </c>
      <c r="C1885" t="s">
        <v>144</v>
      </c>
      <c r="I1885" t="s">
        <v>40</v>
      </c>
    </row>
    <row r="1886" spans="1:9" x14ac:dyDescent="0.25">
      <c r="A1886" s="11">
        <v>1885</v>
      </c>
      <c r="B1886" t="s">
        <v>143</v>
      </c>
      <c r="C1886" t="s">
        <v>144</v>
      </c>
      <c r="I1886" t="s">
        <v>40</v>
      </c>
    </row>
    <row r="1887" spans="1:9" x14ac:dyDescent="0.25">
      <c r="A1887" s="11">
        <v>1886</v>
      </c>
      <c r="B1887" t="s">
        <v>143</v>
      </c>
      <c r="C1887" t="s">
        <v>144</v>
      </c>
      <c r="I1887" t="s">
        <v>40</v>
      </c>
    </row>
    <row r="1888" spans="1:9" x14ac:dyDescent="0.25">
      <c r="A1888" s="11">
        <v>1887</v>
      </c>
      <c r="B1888" t="s">
        <v>143</v>
      </c>
      <c r="C1888" t="s">
        <v>144</v>
      </c>
      <c r="I1888" t="s">
        <v>40</v>
      </c>
    </row>
    <row r="1889" spans="1:9" x14ac:dyDescent="0.25">
      <c r="A1889" s="11">
        <v>1888</v>
      </c>
      <c r="B1889" t="s">
        <v>143</v>
      </c>
      <c r="C1889" t="s">
        <v>144</v>
      </c>
      <c r="I1889" t="s">
        <v>40</v>
      </c>
    </row>
    <row r="1890" spans="1:9" x14ac:dyDescent="0.25">
      <c r="A1890" s="11">
        <v>1889</v>
      </c>
      <c r="B1890" t="s">
        <v>143</v>
      </c>
      <c r="C1890" t="s">
        <v>144</v>
      </c>
      <c r="I1890" t="s">
        <v>40</v>
      </c>
    </row>
    <row r="1891" spans="1:9" x14ac:dyDescent="0.25">
      <c r="A1891" s="11">
        <v>1890</v>
      </c>
      <c r="B1891" t="s">
        <v>143</v>
      </c>
      <c r="C1891" t="s">
        <v>144</v>
      </c>
      <c r="I1891" t="s">
        <v>40</v>
      </c>
    </row>
    <row r="1892" spans="1:9" x14ac:dyDescent="0.25">
      <c r="A1892" s="11">
        <v>1891</v>
      </c>
      <c r="B1892" t="s">
        <v>143</v>
      </c>
      <c r="C1892" t="s">
        <v>144</v>
      </c>
      <c r="I1892" t="s">
        <v>40</v>
      </c>
    </row>
    <row r="1893" spans="1:9" x14ac:dyDescent="0.25">
      <c r="A1893" s="11">
        <v>1892</v>
      </c>
      <c r="B1893" t="s">
        <v>143</v>
      </c>
      <c r="C1893" t="s">
        <v>144</v>
      </c>
      <c r="I1893" t="s">
        <v>40</v>
      </c>
    </row>
    <row r="1894" spans="1:9" x14ac:dyDescent="0.25">
      <c r="A1894" s="11">
        <v>1893</v>
      </c>
      <c r="B1894" t="s">
        <v>143</v>
      </c>
      <c r="C1894" t="s">
        <v>144</v>
      </c>
      <c r="I1894" t="s">
        <v>40</v>
      </c>
    </row>
    <row r="1895" spans="1:9" x14ac:dyDescent="0.25">
      <c r="A1895" s="11">
        <v>1894</v>
      </c>
      <c r="B1895" t="s">
        <v>143</v>
      </c>
      <c r="C1895" t="s">
        <v>144</v>
      </c>
      <c r="I1895" t="s">
        <v>40</v>
      </c>
    </row>
    <row r="1896" spans="1:9" x14ac:dyDescent="0.25">
      <c r="A1896" s="11">
        <v>1895</v>
      </c>
      <c r="B1896" t="s">
        <v>143</v>
      </c>
      <c r="C1896" t="s">
        <v>144</v>
      </c>
      <c r="I1896" t="s">
        <v>40</v>
      </c>
    </row>
    <row r="1897" spans="1:9" x14ac:dyDescent="0.25">
      <c r="A1897" s="11">
        <v>1896</v>
      </c>
      <c r="B1897" t="s">
        <v>143</v>
      </c>
      <c r="C1897" t="s">
        <v>144</v>
      </c>
      <c r="I1897" t="s">
        <v>40</v>
      </c>
    </row>
    <row r="1898" spans="1:9" x14ac:dyDescent="0.25">
      <c r="A1898" s="11">
        <v>1897</v>
      </c>
      <c r="B1898" t="s">
        <v>143</v>
      </c>
      <c r="C1898" t="s">
        <v>144</v>
      </c>
      <c r="I1898" t="s">
        <v>40</v>
      </c>
    </row>
    <row r="1899" spans="1:9" x14ac:dyDescent="0.25">
      <c r="A1899" s="11">
        <v>1898</v>
      </c>
      <c r="B1899" t="s">
        <v>143</v>
      </c>
      <c r="C1899" t="s">
        <v>144</v>
      </c>
      <c r="I1899" t="s">
        <v>40</v>
      </c>
    </row>
    <row r="1900" spans="1:9" x14ac:dyDescent="0.25">
      <c r="A1900" s="11">
        <v>1899</v>
      </c>
      <c r="B1900" t="s">
        <v>143</v>
      </c>
      <c r="C1900" t="s">
        <v>144</v>
      </c>
      <c r="I1900" t="s">
        <v>40</v>
      </c>
    </row>
    <row r="1901" spans="1:9" x14ac:dyDescent="0.25">
      <c r="A1901" s="11">
        <v>1900</v>
      </c>
      <c r="B1901" t="s">
        <v>143</v>
      </c>
      <c r="C1901" t="s">
        <v>144</v>
      </c>
      <c r="I1901" t="s">
        <v>40</v>
      </c>
    </row>
    <row r="1902" spans="1:9" x14ac:dyDescent="0.25">
      <c r="A1902" s="11">
        <v>1901</v>
      </c>
      <c r="B1902" t="s">
        <v>143</v>
      </c>
      <c r="C1902" t="s">
        <v>144</v>
      </c>
      <c r="I1902" t="s">
        <v>40</v>
      </c>
    </row>
    <row r="1903" spans="1:9" x14ac:dyDescent="0.25">
      <c r="A1903" s="11">
        <v>1902</v>
      </c>
      <c r="B1903" t="s">
        <v>143</v>
      </c>
      <c r="C1903" t="s">
        <v>144</v>
      </c>
      <c r="I1903" t="s">
        <v>40</v>
      </c>
    </row>
    <row r="1904" spans="1:9" x14ac:dyDescent="0.25">
      <c r="A1904" s="11">
        <v>1903</v>
      </c>
      <c r="B1904" t="s">
        <v>143</v>
      </c>
      <c r="C1904" t="s">
        <v>144</v>
      </c>
      <c r="I1904" t="s">
        <v>40</v>
      </c>
    </row>
    <row r="1905" spans="1:9" x14ac:dyDescent="0.25">
      <c r="A1905" s="11">
        <v>1904</v>
      </c>
      <c r="B1905" t="s">
        <v>143</v>
      </c>
      <c r="C1905" t="s">
        <v>144</v>
      </c>
      <c r="I1905" t="s">
        <v>40</v>
      </c>
    </row>
    <row r="1906" spans="1:9" x14ac:dyDescent="0.25">
      <c r="A1906" s="11">
        <v>1905</v>
      </c>
      <c r="B1906" t="s">
        <v>143</v>
      </c>
      <c r="C1906" t="s">
        <v>144</v>
      </c>
      <c r="I1906" t="s">
        <v>40</v>
      </c>
    </row>
    <row r="1907" spans="1:9" x14ac:dyDescent="0.25">
      <c r="A1907" s="11">
        <v>1906</v>
      </c>
      <c r="B1907" t="s">
        <v>143</v>
      </c>
      <c r="C1907" t="s">
        <v>144</v>
      </c>
      <c r="I1907" t="s">
        <v>40</v>
      </c>
    </row>
    <row r="1908" spans="1:9" x14ac:dyDescent="0.25">
      <c r="A1908" s="11">
        <v>1907</v>
      </c>
      <c r="B1908" t="s">
        <v>143</v>
      </c>
      <c r="C1908" t="s">
        <v>144</v>
      </c>
      <c r="I1908" t="s">
        <v>40</v>
      </c>
    </row>
    <row r="1909" spans="1:9" x14ac:dyDescent="0.25">
      <c r="A1909" s="11">
        <v>1908</v>
      </c>
      <c r="B1909" t="s">
        <v>143</v>
      </c>
      <c r="C1909" t="s">
        <v>144</v>
      </c>
      <c r="I1909" t="s">
        <v>40</v>
      </c>
    </row>
    <row r="1910" spans="1:9" x14ac:dyDescent="0.25">
      <c r="A1910" s="11">
        <v>1909</v>
      </c>
      <c r="B1910" t="s">
        <v>143</v>
      </c>
      <c r="C1910" t="s">
        <v>144</v>
      </c>
      <c r="I1910" t="s">
        <v>40</v>
      </c>
    </row>
    <row r="1911" spans="1:9" x14ac:dyDescent="0.25">
      <c r="A1911" s="11">
        <v>1910</v>
      </c>
      <c r="B1911" t="s">
        <v>143</v>
      </c>
      <c r="C1911" t="s">
        <v>144</v>
      </c>
      <c r="I1911" t="s">
        <v>40</v>
      </c>
    </row>
    <row r="1912" spans="1:9" x14ac:dyDescent="0.25">
      <c r="A1912" s="11">
        <v>1911</v>
      </c>
      <c r="B1912" t="s">
        <v>143</v>
      </c>
      <c r="C1912" t="s">
        <v>144</v>
      </c>
      <c r="I1912" t="s">
        <v>40</v>
      </c>
    </row>
    <row r="1913" spans="1:9" x14ac:dyDescent="0.25">
      <c r="A1913" s="11">
        <v>1912</v>
      </c>
      <c r="B1913" t="s">
        <v>143</v>
      </c>
      <c r="C1913" t="s">
        <v>144</v>
      </c>
      <c r="I1913" t="s">
        <v>40</v>
      </c>
    </row>
    <row r="1914" spans="1:9" x14ac:dyDescent="0.25">
      <c r="A1914" s="11">
        <v>1913</v>
      </c>
      <c r="B1914" t="s">
        <v>143</v>
      </c>
      <c r="C1914" t="s">
        <v>144</v>
      </c>
      <c r="I1914" t="s">
        <v>40</v>
      </c>
    </row>
    <row r="1915" spans="1:9" x14ac:dyDescent="0.25">
      <c r="A1915" s="11">
        <v>1914</v>
      </c>
      <c r="B1915" t="s">
        <v>143</v>
      </c>
      <c r="C1915" t="s">
        <v>144</v>
      </c>
      <c r="I1915" t="s">
        <v>40</v>
      </c>
    </row>
    <row r="1916" spans="1:9" x14ac:dyDescent="0.25">
      <c r="A1916" s="11">
        <v>1915</v>
      </c>
      <c r="B1916" t="s">
        <v>143</v>
      </c>
      <c r="C1916" t="s">
        <v>144</v>
      </c>
      <c r="I1916" t="s">
        <v>40</v>
      </c>
    </row>
    <row r="1917" spans="1:9" x14ac:dyDescent="0.25">
      <c r="A1917" s="11">
        <v>1916</v>
      </c>
      <c r="B1917" t="s">
        <v>143</v>
      </c>
      <c r="C1917" t="s">
        <v>144</v>
      </c>
      <c r="I1917" t="s">
        <v>40</v>
      </c>
    </row>
    <row r="1918" spans="1:9" x14ac:dyDescent="0.25">
      <c r="A1918" s="11">
        <v>1917</v>
      </c>
      <c r="B1918" t="s">
        <v>143</v>
      </c>
      <c r="C1918" t="s">
        <v>144</v>
      </c>
      <c r="I1918" t="s">
        <v>40</v>
      </c>
    </row>
    <row r="1919" spans="1:9" x14ac:dyDescent="0.25">
      <c r="A1919" s="11">
        <v>1918</v>
      </c>
      <c r="B1919" t="s">
        <v>143</v>
      </c>
      <c r="C1919" t="s">
        <v>144</v>
      </c>
      <c r="I1919" t="s">
        <v>40</v>
      </c>
    </row>
    <row r="1920" spans="1:9" x14ac:dyDescent="0.25">
      <c r="A1920" s="11">
        <v>1919</v>
      </c>
      <c r="B1920" t="s">
        <v>143</v>
      </c>
      <c r="C1920" t="s">
        <v>144</v>
      </c>
      <c r="I1920" t="s">
        <v>40</v>
      </c>
    </row>
    <row r="1921" spans="1:9" x14ac:dyDescent="0.25">
      <c r="A1921" s="11">
        <v>1920</v>
      </c>
      <c r="B1921" t="s">
        <v>143</v>
      </c>
      <c r="C1921" t="s">
        <v>144</v>
      </c>
      <c r="I1921" t="s">
        <v>40</v>
      </c>
    </row>
    <row r="1922" spans="1:9" x14ac:dyDescent="0.25">
      <c r="A1922" s="11">
        <v>1921</v>
      </c>
      <c r="B1922" t="s">
        <v>143</v>
      </c>
      <c r="C1922" t="s">
        <v>144</v>
      </c>
      <c r="I1922" t="s">
        <v>40</v>
      </c>
    </row>
    <row r="1923" spans="1:9" x14ac:dyDescent="0.25">
      <c r="A1923" s="11">
        <v>1922</v>
      </c>
      <c r="B1923" t="s">
        <v>143</v>
      </c>
      <c r="C1923" t="s">
        <v>144</v>
      </c>
      <c r="I1923" t="s">
        <v>40</v>
      </c>
    </row>
    <row r="1924" spans="1:9" x14ac:dyDescent="0.25">
      <c r="A1924" s="11">
        <v>1923</v>
      </c>
      <c r="B1924" t="s">
        <v>143</v>
      </c>
      <c r="C1924" t="s">
        <v>144</v>
      </c>
      <c r="I1924" t="s">
        <v>40</v>
      </c>
    </row>
    <row r="1925" spans="1:9" x14ac:dyDescent="0.25">
      <c r="A1925" s="11">
        <v>1924</v>
      </c>
      <c r="B1925" t="s">
        <v>143</v>
      </c>
      <c r="C1925" t="s">
        <v>144</v>
      </c>
      <c r="I1925" t="s">
        <v>40</v>
      </c>
    </row>
    <row r="1926" spans="1:9" x14ac:dyDescent="0.25">
      <c r="A1926" s="11">
        <v>1925</v>
      </c>
      <c r="B1926" t="s">
        <v>143</v>
      </c>
      <c r="C1926" t="s">
        <v>144</v>
      </c>
      <c r="I1926" t="s">
        <v>40</v>
      </c>
    </row>
    <row r="1927" spans="1:9" x14ac:dyDescent="0.25">
      <c r="A1927" s="11">
        <v>1926</v>
      </c>
      <c r="B1927" t="s">
        <v>143</v>
      </c>
      <c r="C1927" t="s">
        <v>144</v>
      </c>
      <c r="I1927" t="s">
        <v>40</v>
      </c>
    </row>
    <row r="1928" spans="1:9" x14ac:dyDescent="0.25">
      <c r="A1928" s="11">
        <v>1927</v>
      </c>
      <c r="B1928" t="s">
        <v>143</v>
      </c>
      <c r="C1928" t="s">
        <v>144</v>
      </c>
      <c r="I1928" t="s">
        <v>40</v>
      </c>
    </row>
    <row r="1929" spans="1:9" x14ac:dyDescent="0.25">
      <c r="A1929" s="11">
        <v>1928</v>
      </c>
      <c r="B1929" t="s">
        <v>143</v>
      </c>
      <c r="C1929" t="s">
        <v>144</v>
      </c>
      <c r="I1929" t="s">
        <v>40</v>
      </c>
    </row>
    <row r="1930" spans="1:9" x14ac:dyDescent="0.25">
      <c r="A1930" s="11">
        <v>1929</v>
      </c>
      <c r="B1930" t="s">
        <v>143</v>
      </c>
      <c r="C1930" t="s">
        <v>144</v>
      </c>
      <c r="I1930" t="s">
        <v>40</v>
      </c>
    </row>
    <row r="1931" spans="1:9" x14ac:dyDescent="0.25">
      <c r="A1931" s="11">
        <v>1930</v>
      </c>
      <c r="B1931" t="s">
        <v>143</v>
      </c>
      <c r="C1931" t="s">
        <v>144</v>
      </c>
      <c r="I1931" t="s">
        <v>40</v>
      </c>
    </row>
    <row r="1932" spans="1:9" x14ac:dyDescent="0.25">
      <c r="A1932" s="11">
        <v>1931</v>
      </c>
      <c r="B1932" t="s">
        <v>143</v>
      </c>
      <c r="C1932" t="s">
        <v>144</v>
      </c>
      <c r="I1932" t="s">
        <v>40</v>
      </c>
    </row>
    <row r="1933" spans="1:9" x14ac:dyDescent="0.25">
      <c r="A1933" s="11">
        <v>1932</v>
      </c>
      <c r="B1933" t="s">
        <v>143</v>
      </c>
      <c r="C1933" t="s">
        <v>144</v>
      </c>
      <c r="I1933" t="s">
        <v>40</v>
      </c>
    </row>
    <row r="1934" spans="1:9" x14ac:dyDescent="0.25">
      <c r="A1934" s="11">
        <v>1933</v>
      </c>
      <c r="B1934" t="s">
        <v>143</v>
      </c>
      <c r="C1934" t="s">
        <v>144</v>
      </c>
      <c r="I1934" t="s">
        <v>40</v>
      </c>
    </row>
    <row r="1935" spans="1:9" x14ac:dyDescent="0.25">
      <c r="A1935" s="11">
        <v>1934</v>
      </c>
      <c r="B1935" t="s">
        <v>143</v>
      </c>
      <c r="C1935" t="s">
        <v>144</v>
      </c>
      <c r="I1935" t="s">
        <v>40</v>
      </c>
    </row>
    <row r="1936" spans="1:9" x14ac:dyDescent="0.25">
      <c r="A1936" s="11">
        <v>1935</v>
      </c>
      <c r="B1936" t="s">
        <v>143</v>
      </c>
      <c r="C1936" t="s">
        <v>144</v>
      </c>
      <c r="I1936" t="s">
        <v>40</v>
      </c>
    </row>
    <row r="1937" spans="1:9" x14ac:dyDescent="0.25">
      <c r="A1937" s="11">
        <v>1936</v>
      </c>
      <c r="B1937" t="s">
        <v>143</v>
      </c>
      <c r="C1937" t="s">
        <v>144</v>
      </c>
      <c r="I1937" t="s">
        <v>40</v>
      </c>
    </row>
    <row r="1938" spans="1:9" x14ac:dyDescent="0.25">
      <c r="A1938" s="11">
        <v>1937</v>
      </c>
      <c r="B1938" t="s">
        <v>143</v>
      </c>
      <c r="C1938" t="s">
        <v>144</v>
      </c>
      <c r="I1938" t="s">
        <v>40</v>
      </c>
    </row>
    <row r="1939" spans="1:9" x14ac:dyDescent="0.25">
      <c r="A1939" s="11">
        <v>1938</v>
      </c>
      <c r="B1939" t="s">
        <v>143</v>
      </c>
      <c r="C1939" t="s">
        <v>144</v>
      </c>
      <c r="I1939" t="s">
        <v>40</v>
      </c>
    </row>
    <row r="1940" spans="1:9" x14ac:dyDescent="0.25">
      <c r="A1940" s="11">
        <v>1939</v>
      </c>
      <c r="B1940" t="s">
        <v>143</v>
      </c>
      <c r="C1940" t="s">
        <v>144</v>
      </c>
      <c r="I1940" t="s">
        <v>40</v>
      </c>
    </row>
    <row r="1941" spans="1:9" x14ac:dyDescent="0.25">
      <c r="A1941" s="11">
        <v>1940</v>
      </c>
      <c r="B1941" t="s">
        <v>143</v>
      </c>
      <c r="C1941" t="s">
        <v>144</v>
      </c>
      <c r="I1941" t="s">
        <v>40</v>
      </c>
    </row>
    <row r="1942" spans="1:9" x14ac:dyDescent="0.25">
      <c r="A1942" s="11">
        <v>1941</v>
      </c>
      <c r="B1942" t="s">
        <v>143</v>
      </c>
      <c r="C1942" t="s">
        <v>144</v>
      </c>
      <c r="I1942" t="s">
        <v>40</v>
      </c>
    </row>
    <row r="1943" spans="1:9" x14ac:dyDescent="0.25">
      <c r="A1943" s="11">
        <v>1942</v>
      </c>
      <c r="B1943" t="s">
        <v>143</v>
      </c>
      <c r="C1943" t="s">
        <v>144</v>
      </c>
      <c r="I1943" t="s">
        <v>40</v>
      </c>
    </row>
    <row r="1944" spans="1:9" x14ac:dyDescent="0.25">
      <c r="A1944" s="11">
        <v>1943</v>
      </c>
      <c r="B1944" t="s">
        <v>143</v>
      </c>
      <c r="C1944" t="s">
        <v>144</v>
      </c>
      <c r="I1944" t="s">
        <v>40</v>
      </c>
    </row>
    <row r="1945" spans="1:9" x14ac:dyDescent="0.25">
      <c r="A1945" s="11">
        <v>1944</v>
      </c>
      <c r="B1945" t="s">
        <v>143</v>
      </c>
      <c r="C1945" t="s">
        <v>144</v>
      </c>
      <c r="I1945" t="s">
        <v>40</v>
      </c>
    </row>
    <row r="1946" spans="1:9" x14ac:dyDescent="0.25">
      <c r="A1946" s="11">
        <v>1945</v>
      </c>
      <c r="B1946" t="s">
        <v>143</v>
      </c>
      <c r="C1946" t="s">
        <v>144</v>
      </c>
      <c r="I1946" t="s">
        <v>40</v>
      </c>
    </row>
    <row r="1947" spans="1:9" x14ac:dyDescent="0.25">
      <c r="A1947" s="11">
        <v>1946</v>
      </c>
      <c r="B1947" t="s">
        <v>143</v>
      </c>
      <c r="C1947" t="s">
        <v>144</v>
      </c>
      <c r="I1947" t="s">
        <v>40</v>
      </c>
    </row>
    <row r="1948" spans="1:9" x14ac:dyDescent="0.25">
      <c r="A1948" s="11">
        <v>1947</v>
      </c>
      <c r="B1948" t="s">
        <v>143</v>
      </c>
      <c r="C1948" t="s">
        <v>144</v>
      </c>
      <c r="I1948" t="s">
        <v>40</v>
      </c>
    </row>
    <row r="1949" spans="1:9" x14ac:dyDescent="0.25">
      <c r="A1949" s="11">
        <v>1948</v>
      </c>
      <c r="B1949" t="s">
        <v>143</v>
      </c>
      <c r="C1949" t="s">
        <v>144</v>
      </c>
      <c r="I1949" t="s">
        <v>40</v>
      </c>
    </row>
    <row r="1950" spans="1:9" x14ac:dyDescent="0.25">
      <c r="A1950" s="11">
        <v>1949</v>
      </c>
      <c r="B1950" t="s">
        <v>143</v>
      </c>
      <c r="C1950" t="s">
        <v>144</v>
      </c>
      <c r="I1950" t="s">
        <v>40</v>
      </c>
    </row>
    <row r="1951" spans="1:9" x14ac:dyDescent="0.25">
      <c r="A1951" s="11">
        <v>1950</v>
      </c>
      <c r="B1951" t="s">
        <v>143</v>
      </c>
      <c r="C1951" t="s">
        <v>144</v>
      </c>
      <c r="I1951" t="s">
        <v>40</v>
      </c>
    </row>
    <row r="1952" spans="1:9" x14ac:dyDescent="0.25">
      <c r="A1952" s="11">
        <v>1951</v>
      </c>
      <c r="B1952" t="s">
        <v>143</v>
      </c>
      <c r="C1952" t="s">
        <v>144</v>
      </c>
      <c r="I1952" t="s">
        <v>40</v>
      </c>
    </row>
    <row r="1953" spans="1:9" x14ac:dyDescent="0.25">
      <c r="A1953" s="11">
        <v>1952</v>
      </c>
      <c r="B1953" t="s">
        <v>143</v>
      </c>
      <c r="C1953" t="s">
        <v>144</v>
      </c>
      <c r="I1953" t="s">
        <v>40</v>
      </c>
    </row>
    <row r="1954" spans="1:9" x14ac:dyDescent="0.25">
      <c r="A1954" s="11">
        <v>1953</v>
      </c>
      <c r="B1954" t="s">
        <v>143</v>
      </c>
      <c r="C1954" t="s">
        <v>144</v>
      </c>
      <c r="I1954" t="s">
        <v>40</v>
      </c>
    </row>
    <row r="1955" spans="1:9" x14ac:dyDescent="0.25">
      <c r="A1955" s="11">
        <v>1954</v>
      </c>
      <c r="B1955" t="s">
        <v>143</v>
      </c>
      <c r="C1955" t="s">
        <v>144</v>
      </c>
      <c r="I1955" t="s">
        <v>40</v>
      </c>
    </row>
    <row r="1956" spans="1:9" x14ac:dyDescent="0.25">
      <c r="A1956" s="11">
        <v>1955</v>
      </c>
      <c r="B1956" t="s">
        <v>143</v>
      </c>
      <c r="C1956" t="s">
        <v>144</v>
      </c>
      <c r="I1956" t="s">
        <v>40</v>
      </c>
    </row>
    <row r="1957" spans="1:9" x14ac:dyDescent="0.25">
      <c r="A1957" s="11">
        <v>1956</v>
      </c>
      <c r="B1957" t="s">
        <v>143</v>
      </c>
      <c r="C1957" t="s">
        <v>144</v>
      </c>
      <c r="I1957" t="s">
        <v>40</v>
      </c>
    </row>
    <row r="1958" spans="1:9" x14ac:dyDescent="0.25">
      <c r="A1958" s="11">
        <v>1957</v>
      </c>
      <c r="B1958" t="s">
        <v>143</v>
      </c>
      <c r="C1958" t="s">
        <v>144</v>
      </c>
      <c r="I1958" t="s">
        <v>40</v>
      </c>
    </row>
    <row r="1959" spans="1:9" x14ac:dyDescent="0.25">
      <c r="A1959" s="11">
        <v>1958</v>
      </c>
      <c r="B1959" t="s">
        <v>143</v>
      </c>
      <c r="C1959" t="s">
        <v>144</v>
      </c>
      <c r="I1959" t="s">
        <v>40</v>
      </c>
    </row>
    <row r="1960" spans="1:9" x14ac:dyDescent="0.25">
      <c r="A1960" s="11">
        <v>1959</v>
      </c>
      <c r="B1960" t="s">
        <v>143</v>
      </c>
      <c r="C1960" t="s">
        <v>144</v>
      </c>
      <c r="I1960" t="s">
        <v>40</v>
      </c>
    </row>
    <row r="1961" spans="1:9" x14ac:dyDescent="0.25">
      <c r="A1961" s="11">
        <v>1960</v>
      </c>
      <c r="B1961" t="s">
        <v>143</v>
      </c>
      <c r="C1961" t="s">
        <v>144</v>
      </c>
      <c r="I1961" t="s">
        <v>40</v>
      </c>
    </row>
    <row r="1962" spans="1:9" x14ac:dyDescent="0.25">
      <c r="A1962" s="11">
        <v>1961</v>
      </c>
      <c r="B1962" t="s">
        <v>143</v>
      </c>
      <c r="C1962" t="s">
        <v>144</v>
      </c>
      <c r="I1962" t="s">
        <v>40</v>
      </c>
    </row>
    <row r="1963" spans="1:9" x14ac:dyDescent="0.25">
      <c r="A1963" s="11">
        <v>1962</v>
      </c>
      <c r="B1963" t="s">
        <v>143</v>
      </c>
      <c r="C1963" t="s">
        <v>144</v>
      </c>
      <c r="I1963" t="s">
        <v>40</v>
      </c>
    </row>
    <row r="1964" spans="1:9" x14ac:dyDescent="0.25">
      <c r="A1964" s="11">
        <v>1963</v>
      </c>
      <c r="B1964" t="s">
        <v>143</v>
      </c>
      <c r="C1964" t="s">
        <v>144</v>
      </c>
      <c r="I1964" t="s">
        <v>40</v>
      </c>
    </row>
    <row r="1965" spans="1:9" x14ac:dyDescent="0.25">
      <c r="A1965" s="11">
        <v>1964</v>
      </c>
      <c r="B1965" t="s">
        <v>143</v>
      </c>
      <c r="C1965" t="s">
        <v>144</v>
      </c>
      <c r="I1965" t="s">
        <v>40</v>
      </c>
    </row>
    <row r="1966" spans="1:9" x14ac:dyDescent="0.25">
      <c r="A1966" s="11">
        <v>1965</v>
      </c>
      <c r="B1966" t="s">
        <v>143</v>
      </c>
      <c r="C1966" t="s">
        <v>144</v>
      </c>
      <c r="I1966" t="s">
        <v>40</v>
      </c>
    </row>
    <row r="1967" spans="1:9" x14ac:dyDescent="0.25">
      <c r="A1967" s="11">
        <v>1966</v>
      </c>
      <c r="B1967" t="s">
        <v>143</v>
      </c>
      <c r="C1967" t="s">
        <v>144</v>
      </c>
      <c r="I1967" t="s">
        <v>40</v>
      </c>
    </row>
    <row r="1968" spans="1:9" x14ac:dyDescent="0.25">
      <c r="A1968" s="11">
        <v>1967</v>
      </c>
      <c r="B1968" t="s">
        <v>143</v>
      </c>
      <c r="C1968" t="s">
        <v>144</v>
      </c>
      <c r="I1968" t="s">
        <v>40</v>
      </c>
    </row>
    <row r="1969" spans="1:9" x14ac:dyDescent="0.25">
      <c r="A1969" s="11">
        <v>1968</v>
      </c>
      <c r="B1969" t="s">
        <v>143</v>
      </c>
      <c r="C1969" t="s">
        <v>144</v>
      </c>
      <c r="I1969" t="s">
        <v>40</v>
      </c>
    </row>
    <row r="1970" spans="1:9" x14ac:dyDescent="0.25">
      <c r="A1970" s="11">
        <v>1969</v>
      </c>
      <c r="B1970" t="s">
        <v>143</v>
      </c>
      <c r="C1970" t="s">
        <v>144</v>
      </c>
      <c r="I1970" t="s">
        <v>40</v>
      </c>
    </row>
    <row r="1971" spans="1:9" x14ac:dyDescent="0.25">
      <c r="A1971" s="11">
        <v>1970</v>
      </c>
      <c r="B1971" t="s">
        <v>143</v>
      </c>
      <c r="C1971" t="s">
        <v>144</v>
      </c>
      <c r="I1971" t="s">
        <v>40</v>
      </c>
    </row>
    <row r="1972" spans="1:9" x14ac:dyDescent="0.25">
      <c r="A1972" s="11">
        <v>1971</v>
      </c>
      <c r="B1972" t="s">
        <v>143</v>
      </c>
      <c r="C1972" t="s">
        <v>144</v>
      </c>
      <c r="I1972" t="s">
        <v>40</v>
      </c>
    </row>
    <row r="1973" spans="1:9" x14ac:dyDescent="0.25">
      <c r="A1973" s="11">
        <v>1972</v>
      </c>
      <c r="B1973" t="s">
        <v>143</v>
      </c>
      <c r="C1973" t="s">
        <v>144</v>
      </c>
      <c r="I1973" t="s">
        <v>40</v>
      </c>
    </row>
    <row r="1974" spans="1:9" x14ac:dyDescent="0.25">
      <c r="A1974" s="11">
        <v>1973</v>
      </c>
      <c r="B1974" t="s">
        <v>143</v>
      </c>
      <c r="C1974" t="s">
        <v>144</v>
      </c>
      <c r="I1974" t="s">
        <v>40</v>
      </c>
    </row>
    <row r="1975" spans="1:9" x14ac:dyDescent="0.25">
      <c r="A1975" s="11">
        <v>1974</v>
      </c>
      <c r="B1975" t="s">
        <v>143</v>
      </c>
      <c r="C1975" t="s">
        <v>144</v>
      </c>
      <c r="I1975" t="s">
        <v>40</v>
      </c>
    </row>
    <row r="1976" spans="1:9" x14ac:dyDescent="0.25">
      <c r="A1976" s="11">
        <v>1975</v>
      </c>
      <c r="B1976" t="s">
        <v>143</v>
      </c>
      <c r="C1976" t="s">
        <v>144</v>
      </c>
      <c r="I1976" t="s">
        <v>40</v>
      </c>
    </row>
    <row r="1977" spans="1:9" x14ac:dyDescent="0.25">
      <c r="A1977" s="11">
        <v>1976</v>
      </c>
      <c r="B1977" t="s">
        <v>143</v>
      </c>
      <c r="C1977" t="s">
        <v>144</v>
      </c>
      <c r="I1977" t="s">
        <v>40</v>
      </c>
    </row>
    <row r="1978" spans="1:9" x14ac:dyDescent="0.25">
      <c r="A1978" s="11">
        <v>1977</v>
      </c>
      <c r="B1978" t="s">
        <v>143</v>
      </c>
      <c r="C1978" t="s">
        <v>144</v>
      </c>
      <c r="I1978" t="s">
        <v>40</v>
      </c>
    </row>
    <row r="1979" spans="1:9" x14ac:dyDescent="0.25">
      <c r="A1979" s="11">
        <v>1978</v>
      </c>
      <c r="B1979" t="s">
        <v>143</v>
      </c>
      <c r="C1979" t="s">
        <v>144</v>
      </c>
      <c r="I1979" t="s">
        <v>40</v>
      </c>
    </row>
    <row r="1980" spans="1:9" x14ac:dyDescent="0.25">
      <c r="A1980" s="11">
        <v>1979</v>
      </c>
      <c r="B1980" t="s">
        <v>143</v>
      </c>
      <c r="C1980" t="s">
        <v>144</v>
      </c>
      <c r="I1980" t="s">
        <v>40</v>
      </c>
    </row>
    <row r="1981" spans="1:9" x14ac:dyDescent="0.25">
      <c r="A1981" s="11">
        <v>1980</v>
      </c>
      <c r="B1981" t="s">
        <v>143</v>
      </c>
      <c r="C1981" t="s">
        <v>144</v>
      </c>
      <c r="I1981" t="s">
        <v>40</v>
      </c>
    </row>
    <row r="1982" spans="1:9" x14ac:dyDescent="0.25">
      <c r="A1982" s="11">
        <v>1981</v>
      </c>
      <c r="B1982" t="s">
        <v>143</v>
      </c>
      <c r="C1982" t="s">
        <v>144</v>
      </c>
      <c r="I1982" t="s">
        <v>40</v>
      </c>
    </row>
    <row r="1983" spans="1:9" x14ac:dyDescent="0.25">
      <c r="A1983" s="11">
        <v>1982</v>
      </c>
      <c r="B1983" t="s">
        <v>143</v>
      </c>
      <c r="C1983" t="s">
        <v>144</v>
      </c>
      <c r="I1983" t="s">
        <v>40</v>
      </c>
    </row>
    <row r="1984" spans="1:9" x14ac:dyDescent="0.25">
      <c r="A1984" s="11">
        <v>1983</v>
      </c>
      <c r="B1984" t="s">
        <v>143</v>
      </c>
      <c r="C1984" t="s">
        <v>144</v>
      </c>
      <c r="I1984" t="s">
        <v>40</v>
      </c>
    </row>
    <row r="1985" spans="1:9" x14ac:dyDescent="0.25">
      <c r="A1985" s="11">
        <v>1984</v>
      </c>
      <c r="B1985" t="s">
        <v>143</v>
      </c>
      <c r="C1985" t="s">
        <v>144</v>
      </c>
      <c r="I1985" t="s">
        <v>40</v>
      </c>
    </row>
    <row r="1986" spans="1:9" x14ac:dyDescent="0.25">
      <c r="A1986" s="11">
        <v>1985</v>
      </c>
      <c r="B1986" t="s">
        <v>143</v>
      </c>
      <c r="C1986" t="s">
        <v>144</v>
      </c>
      <c r="I1986" t="s">
        <v>40</v>
      </c>
    </row>
    <row r="1987" spans="1:9" x14ac:dyDescent="0.25">
      <c r="A1987" s="11">
        <v>1986</v>
      </c>
      <c r="B1987" t="s">
        <v>143</v>
      </c>
      <c r="C1987" t="s">
        <v>144</v>
      </c>
      <c r="I1987" t="s">
        <v>40</v>
      </c>
    </row>
    <row r="1988" spans="1:9" x14ac:dyDescent="0.25">
      <c r="A1988" s="11">
        <v>1987</v>
      </c>
      <c r="B1988" t="s">
        <v>143</v>
      </c>
      <c r="C1988" t="s">
        <v>144</v>
      </c>
      <c r="I1988" t="s">
        <v>40</v>
      </c>
    </row>
    <row r="1989" spans="1:9" x14ac:dyDescent="0.25">
      <c r="A1989" s="11">
        <v>1988</v>
      </c>
      <c r="B1989" t="s">
        <v>143</v>
      </c>
      <c r="C1989" t="s">
        <v>144</v>
      </c>
      <c r="I1989" t="s">
        <v>40</v>
      </c>
    </row>
    <row r="1990" spans="1:9" x14ac:dyDescent="0.25">
      <c r="A1990" s="11">
        <v>1989</v>
      </c>
      <c r="B1990" t="s">
        <v>143</v>
      </c>
      <c r="C1990" t="s">
        <v>144</v>
      </c>
      <c r="I1990" t="s">
        <v>40</v>
      </c>
    </row>
    <row r="1991" spans="1:9" x14ac:dyDescent="0.25">
      <c r="A1991" s="11">
        <v>1990</v>
      </c>
      <c r="B1991" t="s">
        <v>143</v>
      </c>
      <c r="C1991" t="s">
        <v>144</v>
      </c>
      <c r="I1991" t="s">
        <v>40</v>
      </c>
    </row>
    <row r="1992" spans="1:9" x14ac:dyDescent="0.25">
      <c r="A1992" s="11">
        <v>1991</v>
      </c>
      <c r="B1992" t="s">
        <v>143</v>
      </c>
      <c r="C1992" t="s">
        <v>144</v>
      </c>
      <c r="I1992" t="s">
        <v>40</v>
      </c>
    </row>
    <row r="1993" spans="1:9" x14ac:dyDescent="0.25">
      <c r="A1993" s="11">
        <v>1992</v>
      </c>
      <c r="B1993" t="s">
        <v>143</v>
      </c>
      <c r="C1993" t="s">
        <v>144</v>
      </c>
      <c r="I1993" t="s">
        <v>40</v>
      </c>
    </row>
    <row r="1994" spans="1:9" x14ac:dyDescent="0.25">
      <c r="A1994" s="11">
        <v>1993</v>
      </c>
      <c r="B1994" t="s">
        <v>143</v>
      </c>
      <c r="C1994" t="s">
        <v>144</v>
      </c>
      <c r="I1994" t="s">
        <v>41</v>
      </c>
    </row>
    <row r="1995" spans="1:9" x14ac:dyDescent="0.25">
      <c r="A1995" s="11">
        <v>1994</v>
      </c>
      <c r="B1995" t="s">
        <v>143</v>
      </c>
      <c r="C1995" t="s">
        <v>144</v>
      </c>
      <c r="I1995" t="s">
        <v>41</v>
      </c>
    </row>
    <row r="1996" spans="1:9" x14ac:dyDescent="0.25">
      <c r="A1996" s="11">
        <v>1995</v>
      </c>
      <c r="B1996" t="s">
        <v>143</v>
      </c>
      <c r="C1996" t="s">
        <v>144</v>
      </c>
      <c r="I1996" t="s">
        <v>41</v>
      </c>
    </row>
    <row r="1997" spans="1:9" x14ac:dyDescent="0.25">
      <c r="A1997" s="11">
        <v>1996</v>
      </c>
      <c r="B1997" t="s">
        <v>143</v>
      </c>
      <c r="C1997" t="s">
        <v>144</v>
      </c>
      <c r="I1997" t="s">
        <v>41</v>
      </c>
    </row>
    <row r="1998" spans="1:9" x14ac:dyDescent="0.25">
      <c r="A1998" s="11">
        <v>1997</v>
      </c>
      <c r="B1998" t="s">
        <v>143</v>
      </c>
      <c r="C1998" t="s">
        <v>144</v>
      </c>
      <c r="I1998" t="s">
        <v>41</v>
      </c>
    </row>
    <row r="1999" spans="1:9" x14ac:dyDescent="0.25">
      <c r="A1999" s="11">
        <v>1998</v>
      </c>
      <c r="B1999" t="s">
        <v>143</v>
      </c>
      <c r="C1999" t="s">
        <v>144</v>
      </c>
      <c r="I1999" t="s">
        <v>41</v>
      </c>
    </row>
    <row r="2000" spans="1:9" x14ac:dyDescent="0.25">
      <c r="A2000" s="11">
        <v>1999</v>
      </c>
      <c r="B2000" t="s">
        <v>143</v>
      </c>
      <c r="C2000" t="s">
        <v>144</v>
      </c>
      <c r="I2000" t="s">
        <v>41</v>
      </c>
    </row>
    <row r="2001" spans="1:9" x14ac:dyDescent="0.25">
      <c r="A2001" s="11">
        <v>2000</v>
      </c>
      <c r="B2001" t="s">
        <v>143</v>
      </c>
      <c r="C2001" t="s">
        <v>144</v>
      </c>
      <c r="I2001" t="s">
        <v>41</v>
      </c>
    </row>
    <row r="2002" spans="1:9" x14ac:dyDescent="0.25">
      <c r="A2002" s="11">
        <v>2001</v>
      </c>
      <c r="B2002" t="s">
        <v>143</v>
      </c>
      <c r="C2002" t="s">
        <v>144</v>
      </c>
      <c r="I2002" t="s">
        <v>41</v>
      </c>
    </row>
    <row r="2003" spans="1:9" x14ac:dyDescent="0.25">
      <c r="A2003" s="11">
        <v>2002</v>
      </c>
      <c r="B2003" t="s">
        <v>143</v>
      </c>
      <c r="C2003" t="s">
        <v>144</v>
      </c>
      <c r="I2003" t="s">
        <v>41</v>
      </c>
    </row>
    <row r="2004" spans="1:9" x14ac:dyDescent="0.25">
      <c r="A2004" s="11">
        <v>2003</v>
      </c>
      <c r="B2004" t="s">
        <v>143</v>
      </c>
      <c r="C2004" t="s">
        <v>144</v>
      </c>
      <c r="I2004" t="s">
        <v>41</v>
      </c>
    </row>
    <row r="2005" spans="1:9" x14ac:dyDescent="0.25">
      <c r="A2005" s="11">
        <v>2004</v>
      </c>
      <c r="B2005" t="s">
        <v>143</v>
      </c>
      <c r="C2005" t="s">
        <v>144</v>
      </c>
      <c r="I2005" t="s">
        <v>41</v>
      </c>
    </row>
    <row r="2006" spans="1:9" x14ac:dyDescent="0.25">
      <c r="A2006" s="11">
        <v>2005</v>
      </c>
      <c r="B2006" t="s">
        <v>143</v>
      </c>
      <c r="C2006" t="s">
        <v>144</v>
      </c>
      <c r="I2006" t="s">
        <v>41</v>
      </c>
    </row>
    <row r="2007" spans="1:9" x14ac:dyDescent="0.25">
      <c r="A2007" s="11">
        <v>2006</v>
      </c>
      <c r="B2007" t="s">
        <v>143</v>
      </c>
      <c r="C2007" t="s">
        <v>144</v>
      </c>
      <c r="I2007" t="s">
        <v>41</v>
      </c>
    </row>
    <row r="2008" spans="1:9" x14ac:dyDescent="0.25">
      <c r="A2008" s="11">
        <v>2007</v>
      </c>
      <c r="B2008" t="s">
        <v>143</v>
      </c>
      <c r="C2008" t="s">
        <v>144</v>
      </c>
      <c r="I2008" t="s">
        <v>41</v>
      </c>
    </row>
    <row r="2009" spans="1:9" x14ac:dyDescent="0.25">
      <c r="A2009" s="11">
        <v>2008</v>
      </c>
      <c r="B2009" t="s">
        <v>143</v>
      </c>
      <c r="C2009" t="s">
        <v>144</v>
      </c>
      <c r="I2009" t="s">
        <v>41</v>
      </c>
    </row>
    <row r="2010" spans="1:9" x14ac:dyDescent="0.25">
      <c r="A2010" s="11">
        <v>2009</v>
      </c>
      <c r="B2010" t="s">
        <v>143</v>
      </c>
      <c r="C2010" t="s">
        <v>144</v>
      </c>
      <c r="I2010" t="s">
        <v>41</v>
      </c>
    </row>
    <row r="2011" spans="1:9" x14ac:dyDescent="0.25">
      <c r="A2011" s="11">
        <v>2010</v>
      </c>
      <c r="B2011" t="s">
        <v>143</v>
      </c>
      <c r="C2011" t="s">
        <v>144</v>
      </c>
      <c r="I2011" t="s">
        <v>41</v>
      </c>
    </row>
    <row r="2012" spans="1:9" x14ac:dyDescent="0.25">
      <c r="A2012" s="11">
        <v>2011</v>
      </c>
      <c r="B2012" t="s">
        <v>143</v>
      </c>
      <c r="C2012" t="s">
        <v>144</v>
      </c>
      <c r="I2012" t="s">
        <v>41</v>
      </c>
    </row>
    <row r="2013" spans="1:9" x14ac:dyDescent="0.25">
      <c r="A2013" s="11">
        <v>2012</v>
      </c>
      <c r="B2013" t="s">
        <v>143</v>
      </c>
      <c r="C2013" t="s">
        <v>144</v>
      </c>
      <c r="I2013" t="s">
        <v>41</v>
      </c>
    </row>
    <row r="2014" spans="1:9" x14ac:dyDescent="0.25">
      <c r="A2014" s="11">
        <v>2013</v>
      </c>
      <c r="B2014" t="s">
        <v>143</v>
      </c>
      <c r="C2014" t="s">
        <v>144</v>
      </c>
      <c r="I2014" t="s">
        <v>41</v>
      </c>
    </row>
    <row r="2015" spans="1:9" x14ac:dyDescent="0.25">
      <c r="A2015" s="11">
        <v>2014</v>
      </c>
      <c r="B2015" t="s">
        <v>143</v>
      </c>
      <c r="C2015" t="s">
        <v>144</v>
      </c>
      <c r="I2015" t="s">
        <v>41</v>
      </c>
    </row>
    <row r="2016" spans="1:9" x14ac:dyDescent="0.25">
      <c r="A2016" s="11">
        <v>2015</v>
      </c>
      <c r="B2016" t="s">
        <v>143</v>
      </c>
      <c r="C2016" t="s">
        <v>144</v>
      </c>
      <c r="I2016" t="s">
        <v>41</v>
      </c>
    </row>
    <row r="2017" spans="1:9" x14ac:dyDescent="0.25">
      <c r="A2017" s="11">
        <v>2016</v>
      </c>
      <c r="B2017" t="s">
        <v>143</v>
      </c>
      <c r="C2017" t="s">
        <v>144</v>
      </c>
      <c r="I2017" t="s">
        <v>41</v>
      </c>
    </row>
    <row r="2018" spans="1:9" x14ac:dyDescent="0.25">
      <c r="A2018" s="11">
        <v>2017</v>
      </c>
      <c r="B2018" t="s">
        <v>143</v>
      </c>
      <c r="C2018" t="s">
        <v>144</v>
      </c>
      <c r="I2018" t="s">
        <v>41</v>
      </c>
    </row>
    <row r="2019" spans="1:9" x14ac:dyDescent="0.25">
      <c r="A2019" s="11">
        <v>2018</v>
      </c>
      <c r="B2019" t="s">
        <v>143</v>
      </c>
      <c r="C2019" t="s">
        <v>144</v>
      </c>
      <c r="I2019" t="s">
        <v>41</v>
      </c>
    </row>
    <row r="2020" spans="1:9" x14ac:dyDescent="0.25">
      <c r="A2020" s="11">
        <v>2019</v>
      </c>
      <c r="B2020" t="s">
        <v>143</v>
      </c>
      <c r="C2020" t="s">
        <v>144</v>
      </c>
      <c r="I2020" t="s">
        <v>41</v>
      </c>
    </row>
    <row r="2021" spans="1:9" x14ac:dyDescent="0.25">
      <c r="A2021" s="11">
        <v>2020</v>
      </c>
      <c r="B2021" t="s">
        <v>143</v>
      </c>
      <c r="C2021" t="s">
        <v>144</v>
      </c>
      <c r="I2021" t="s">
        <v>41</v>
      </c>
    </row>
    <row r="2022" spans="1:9" x14ac:dyDescent="0.25">
      <c r="A2022" s="11">
        <v>2021</v>
      </c>
      <c r="B2022" t="s">
        <v>143</v>
      </c>
      <c r="C2022" t="s">
        <v>144</v>
      </c>
      <c r="I2022" t="s">
        <v>41</v>
      </c>
    </row>
    <row r="2023" spans="1:9" x14ac:dyDescent="0.25">
      <c r="A2023" s="11">
        <v>2022</v>
      </c>
      <c r="B2023" t="s">
        <v>143</v>
      </c>
      <c r="C2023" t="s">
        <v>144</v>
      </c>
      <c r="I2023" t="s">
        <v>41</v>
      </c>
    </row>
    <row r="2024" spans="1:9" x14ac:dyDescent="0.25">
      <c r="A2024" s="11">
        <v>2023</v>
      </c>
      <c r="B2024" t="s">
        <v>143</v>
      </c>
      <c r="C2024" t="s">
        <v>144</v>
      </c>
      <c r="I2024" t="s">
        <v>41</v>
      </c>
    </row>
    <row r="2025" spans="1:9" x14ac:dyDescent="0.25">
      <c r="A2025" s="11">
        <v>2024</v>
      </c>
      <c r="B2025" t="s">
        <v>143</v>
      </c>
      <c r="C2025" t="s">
        <v>144</v>
      </c>
      <c r="I2025" t="s">
        <v>41</v>
      </c>
    </row>
    <row r="2026" spans="1:9" x14ac:dyDescent="0.25">
      <c r="A2026" s="11">
        <v>2025</v>
      </c>
      <c r="B2026" t="s">
        <v>143</v>
      </c>
      <c r="C2026" t="s">
        <v>144</v>
      </c>
      <c r="I2026" t="s">
        <v>41</v>
      </c>
    </row>
    <row r="2027" spans="1:9" x14ac:dyDescent="0.25">
      <c r="A2027" s="11">
        <v>2026</v>
      </c>
      <c r="B2027" t="s">
        <v>143</v>
      </c>
      <c r="C2027" t="s">
        <v>144</v>
      </c>
      <c r="I2027" t="s">
        <v>41</v>
      </c>
    </row>
    <row r="2028" spans="1:9" x14ac:dyDescent="0.25">
      <c r="A2028" s="11">
        <v>2027</v>
      </c>
      <c r="B2028" t="s">
        <v>143</v>
      </c>
      <c r="C2028" t="s">
        <v>144</v>
      </c>
      <c r="I2028" t="s">
        <v>41</v>
      </c>
    </row>
    <row r="2029" spans="1:9" x14ac:dyDescent="0.25">
      <c r="A2029" s="11">
        <v>2028</v>
      </c>
      <c r="B2029" t="s">
        <v>143</v>
      </c>
      <c r="C2029" t="s">
        <v>144</v>
      </c>
      <c r="I2029" t="s">
        <v>41</v>
      </c>
    </row>
    <row r="2030" spans="1:9" x14ac:dyDescent="0.25">
      <c r="A2030" s="11">
        <v>2029</v>
      </c>
      <c r="B2030" t="s">
        <v>143</v>
      </c>
      <c r="C2030" t="s">
        <v>144</v>
      </c>
      <c r="I2030" t="s">
        <v>41</v>
      </c>
    </row>
    <row r="2031" spans="1:9" x14ac:dyDescent="0.25">
      <c r="A2031" s="11">
        <v>2030</v>
      </c>
      <c r="B2031" t="s">
        <v>143</v>
      </c>
      <c r="C2031" t="s">
        <v>144</v>
      </c>
      <c r="I2031" t="s">
        <v>41</v>
      </c>
    </row>
    <row r="2032" spans="1:9" x14ac:dyDescent="0.25">
      <c r="A2032" s="11">
        <v>2031</v>
      </c>
      <c r="B2032" t="s">
        <v>143</v>
      </c>
      <c r="C2032" t="s">
        <v>144</v>
      </c>
      <c r="I2032" t="s">
        <v>41</v>
      </c>
    </row>
    <row r="2033" spans="1:9" x14ac:dyDescent="0.25">
      <c r="A2033" s="11">
        <v>2032</v>
      </c>
      <c r="B2033" t="s">
        <v>143</v>
      </c>
      <c r="C2033" t="s">
        <v>144</v>
      </c>
      <c r="I2033" t="s">
        <v>41</v>
      </c>
    </row>
    <row r="2034" spans="1:9" x14ac:dyDescent="0.25">
      <c r="A2034" s="11">
        <v>2033</v>
      </c>
      <c r="B2034" t="s">
        <v>143</v>
      </c>
      <c r="C2034" t="s">
        <v>144</v>
      </c>
      <c r="I2034" t="s">
        <v>41</v>
      </c>
    </row>
    <row r="2035" spans="1:9" x14ac:dyDescent="0.25">
      <c r="A2035" s="11">
        <v>2034</v>
      </c>
      <c r="B2035" t="s">
        <v>143</v>
      </c>
      <c r="C2035" t="s">
        <v>144</v>
      </c>
      <c r="I2035" t="s">
        <v>41</v>
      </c>
    </row>
    <row r="2036" spans="1:9" x14ac:dyDescent="0.25">
      <c r="A2036" s="11">
        <v>2035</v>
      </c>
      <c r="B2036" t="s">
        <v>143</v>
      </c>
      <c r="C2036" t="s">
        <v>144</v>
      </c>
      <c r="I2036" t="s">
        <v>41</v>
      </c>
    </row>
    <row r="2037" spans="1:9" x14ac:dyDescent="0.25">
      <c r="A2037" s="11">
        <v>2036</v>
      </c>
      <c r="B2037" t="s">
        <v>143</v>
      </c>
      <c r="C2037" t="s">
        <v>144</v>
      </c>
      <c r="I2037" t="s">
        <v>41</v>
      </c>
    </row>
    <row r="2038" spans="1:9" x14ac:dyDescent="0.25">
      <c r="A2038" s="11">
        <v>2037</v>
      </c>
      <c r="B2038" t="s">
        <v>143</v>
      </c>
      <c r="C2038" t="s">
        <v>144</v>
      </c>
      <c r="I2038" t="s">
        <v>41</v>
      </c>
    </row>
    <row r="2039" spans="1:9" x14ac:dyDescent="0.25">
      <c r="A2039" s="11">
        <v>2038</v>
      </c>
      <c r="B2039" t="s">
        <v>143</v>
      </c>
      <c r="C2039" t="s">
        <v>144</v>
      </c>
      <c r="I2039" t="s">
        <v>41</v>
      </c>
    </row>
    <row r="2040" spans="1:9" x14ac:dyDescent="0.25">
      <c r="A2040" s="11">
        <v>2039</v>
      </c>
      <c r="B2040" t="s">
        <v>143</v>
      </c>
      <c r="C2040" t="s">
        <v>144</v>
      </c>
      <c r="I2040" t="s">
        <v>41</v>
      </c>
    </row>
    <row r="2041" spans="1:9" x14ac:dyDescent="0.25">
      <c r="A2041" s="11">
        <v>2040</v>
      </c>
      <c r="B2041" t="s">
        <v>143</v>
      </c>
      <c r="C2041" t="s">
        <v>144</v>
      </c>
      <c r="I2041" t="s">
        <v>41</v>
      </c>
    </row>
    <row r="2042" spans="1:9" x14ac:dyDescent="0.25">
      <c r="A2042" s="11">
        <v>2041</v>
      </c>
      <c r="B2042" t="s">
        <v>143</v>
      </c>
      <c r="C2042" t="s">
        <v>144</v>
      </c>
      <c r="I2042" t="s">
        <v>41</v>
      </c>
    </row>
    <row r="2043" spans="1:9" x14ac:dyDescent="0.25">
      <c r="A2043" s="11">
        <v>2042</v>
      </c>
      <c r="B2043" t="s">
        <v>143</v>
      </c>
      <c r="C2043" t="s">
        <v>144</v>
      </c>
      <c r="I2043" t="s">
        <v>41</v>
      </c>
    </row>
    <row r="2044" spans="1:9" x14ac:dyDescent="0.25">
      <c r="A2044" s="11">
        <v>2043</v>
      </c>
      <c r="B2044" t="s">
        <v>143</v>
      </c>
      <c r="C2044" t="s">
        <v>144</v>
      </c>
      <c r="I2044" t="s">
        <v>41</v>
      </c>
    </row>
    <row r="2045" spans="1:9" x14ac:dyDescent="0.25">
      <c r="A2045" s="11">
        <v>2044</v>
      </c>
      <c r="B2045" t="s">
        <v>143</v>
      </c>
      <c r="C2045" t="s">
        <v>144</v>
      </c>
      <c r="I2045" t="s">
        <v>41</v>
      </c>
    </row>
    <row r="2046" spans="1:9" x14ac:dyDescent="0.25">
      <c r="A2046" s="11">
        <v>2045</v>
      </c>
      <c r="B2046" t="s">
        <v>143</v>
      </c>
      <c r="C2046" t="s">
        <v>144</v>
      </c>
      <c r="I2046" t="s">
        <v>41</v>
      </c>
    </row>
    <row r="2047" spans="1:9" x14ac:dyDescent="0.25">
      <c r="A2047" s="11">
        <v>2046</v>
      </c>
      <c r="B2047" t="s">
        <v>143</v>
      </c>
      <c r="C2047" t="s">
        <v>144</v>
      </c>
      <c r="I2047" t="s">
        <v>41</v>
      </c>
    </row>
    <row r="2048" spans="1:9" x14ac:dyDescent="0.25">
      <c r="A2048" s="11">
        <v>2047</v>
      </c>
      <c r="B2048" t="s">
        <v>143</v>
      </c>
      <c r="C2048" t="s">
        <v>144</v>
      </c>
      <c r="I2048" t="s">
        <v>41</v>
      </c>
    </row>
    <row r="2049" spans="1:9" x14ac:dyDescent="0.25">
      <c r="A2049" s="11">
        <v>2048</v>
      </c>
      <c r="B2049" t="s">
        <v>143</v>
      </c>
      <c r="C2049" t="s">
        <v>144</v>
      </c>
      <c r="I2049" t="s">
        <v>41</v>
      </c>
    </row>
    <row r="2050" spans="1:9" x14ac:dyDescent="0.25">
      <c r="A2050" s="11">
        <v>2049</v>
      </c>
      <c r="B2050" t="s">
        <v>143</v>
      </c>
      <c r="C2050" t="s">
        <v>144</v>
      </c>
      <c r="I2050" t="s">
        <v>41</v>
      </c>
    </row>
    <row r="2051" spans="1:9" x14ac:dyDescent="0.25">
      <c r="A2051" s="11">
        <v>2050</v>
      </c>
      <c r="B2051" t="s">
        <v>143</v>
      </c>
      <c r="C2051" t="s">
        <v>144</v>
      </c>
      <c r="I2051" t="s">
        <v>41</v>
      </c>
    </row>
    <row r="2052" spans="1:9" x14ac:dyDescent="0.25">
      <c r="A2052" s="11">
        <v>2051</v>
      </c>
      <c r="B2052" t="s">
        <v>143</v>
      </c>
      <c r="C2052" t="s">
        <v>144</v>
      </c>
      <c r="I2052" t="s">
        <v>41</v>
      </c>
    </row>
    <row r="2053" spans="1:9" x14ac:dyDescent="0.25">
      <c r="A2053" s="11">
        <v>2052</v>
      </c>
      <c r="B2053" t="s">
        <v>143</v>
      </c>
      <c r="C2053" t="s">
        <v>144</v>
      </c>
      <c r="I2053" t="s">
        <v>41</v>
      </c>
    </row>
    <row r="2054" spans="1:9" x14ac:dyDescent="0.25">
      <c r="A2054" s="11">
        <v>2053</v>
      </c>
      <c r="B2054" t="s">
        <v>143</v>
      </c>
      <c r="C2054" t="s">
        <v>144</v>
      </c>
      <c r="I2054" t="s">
        <v>41</v>
      </c>
    </row>
    <row r="2055" spans="1:9" x14ac:dyDescent="0.25">
      <c r="A2055" s="11">
        <v>2054</v>
      </c>
      <c r="B2055" t="s">
        <v>143</v>
      </c>
      <c r="C2055" t="s">
        <v>144</v>
      </c>
      <c r="I2055" t="s">
        <v>41</v>
      </c>
    </row>
    <row r="2056" spans="1:9" x14ac:dyDescent="0.25">
      <c r="A2056" s="11">
        <v>2055</v>
      </c>
      <c r="B2056" t="s">
        <v>143</v>
      </c>
      <c r="C2056" t="s">
        <v>144</v>
      </c>
      <c r="I2056" t="s">
        <v>41</v>
      </c>
    </row>
    <row r="2057" spans="1:9" x14ac:dyDescent="0.25">
      <c r="A2057" s="11">
        <v>2056</v>
      </c>
      <c r="B2057" t="s">
        <v>143</v>
      </c>
      <c r="C2057" t="s">
        <v>144</v>
      </c>
      <c r="I2057" t="s">
        <v>41</v>
      </c>
    </row>
    <row r="2058" spans="1:9" x14ac:dyDescent="0.25">
      <c r="A2058" s="11">
        <v>2057</v>
      </c>
      <c r="B2058" t="s">
        <v>143</v>
      </c>
      <c r="C2058" t="s">
        <v>144</v>
      </c>
      <c r="I2058" t="s">
        <v>41</v>
      </c>
    </row>
    <row r="2059" spans="1:9" x14ac:dyDescent="0.25">
      <c r="A2059" s="11">
        <v>2058</v>
      </c>
      <c r="B2059" t="s">
        <v>143</v>
      </c>
      <c r="C2059" t="s">
        <v>144</v>
      </c>
      <c r="I2059" t="s">
        <v>41</v>
      </c>
    </row>
    <row r="2060" spans="1:9" x14ac:dyDescent="0.25">
      <c r="A2060" s="11">
        <v>2059</v>
      </c>
      <c r="B2060" t="s">
        <v>143</v>
      </c>
      <c r="C2060" t="s">
        <v>144</v>
      </c>
      <c r="I2060" t="s">
        <v>41</v>
      </c>
    </row>
    <row r="2061" spans="1:9" x14ac:dyDescent="0.25">
      <c r="A2061" s="11">
        <v>2060</v>
      </c>
      <c r="B2061" t="s">
        <v>143</v>
      </c>
      <c r="C2061" t="s">
        <v>144</v>
      </c>
      <c r="I2061" t="s">
        <v>41</v>
      </c>
    </row>
    <row r="2062" spans="1:9" x14ac:dyDescent="0.25">
      <c r="A2062" s="11">
        <v>2061</v>
      </c>
      <c r="B2062" t="s">
        <v>143</v>
      </c>
      <c r="C2062" t="s">
        <v>144</v>
      </c>
      <c r="I2062" t="s">
        <v>41</v>
      </c>
    </row>
    <row r="2063" spans="1:9" x14ac:dyDescent="0.25">
      <c r="A2063" s="11">
        <v>2062</v>
      </c>
      <c r="B2063" t="s">
        <v>143</v>
      </c>
      <c r="C2063" t="s">
        <v>144</v>
      </c>
      <c r="I2063" t="s">
        <v>41</v>
      </c>
    </row>
    <row r="2064" spans="1:9" x14ac:dyDescent="0.25">
      <c r="A2064" s="11">
        <v>2063</v>
      </c>
      <c r="B2064" t="s">
        <v>143</v>
      </c>
      <c r="C2064" t="s">
        <v>144</v>
      </c>
      <c r="I2064" t="s">
        <v>41</v>
      </c>
    </row>
    <row r="2065" spans="1:9" x14ac:dyDescent="0.25">
      <c r="A2065" s="11">
        <v>2064</v>
      </c>
      <c r="B2065" t="s">
        <v>143</v>
      </c>
      <c r="C2065" t="s">
        <v>144</v>
      </c>
      <c r="I2065" t="s">
        <v>41</v>
      </c>
    </row>
    <row r="2066" spans="1:9" x14ac:dyDescent="0.25">
      <c r="A2066" s="11">
        <v>2065</v>
      </c>
      <c r="B2066" t="s">
        <v>143</v>
      </c>
      <c r="C2066" t="s">
        <v>144</v>
      </c>
      <c r="I2066" t="s">
        <v>41</v>
      </c>
    </row>
    <row r="2067" spans="1:9" x14ac:dyDescent="0.25">
      <c r="A2067" s="11">
        <v>2066</v>
      </c>
      <c r="B2067" t="s">
        <v>143</v>
      </c>
      <c r="C2067" t="s">
        <v>144</v>
      </c>
      <c r="I2067" t="s">
        <v>41</v>
      </c>
    </row>
    <row r="2068" spans="1:9" x14ac:dyDescent="0.25">
      <c r="A2068" s="11">
        <v>2067</v>
      </c>
      <c r="B2068" t="s">
        <v>143</v>
      </c>
      <c r="C2068" t="s">
        <v>144</v>
      </c>
      <c r="I2068" t="s">
        <v>41</v>
      </c>
    </row>
    <row r="2069" spans="1:9" x14ac:dyDescent="0.25">
      <c r="A2069" s="11">
        <v>2068</v>
      </c>
      <c r="B2069" t="s">
        <v>143</v>
      </c>
      <c r="C2069" t="s">
        <v>144</v>
      </c>
      <c r="I2069" t="s">
        <v>41</v>
      </c>
    </row>
    <row r="2070" spans="1:9" x14ac:dyDescent="0.25">
      <c r="A2070" s="11">
        <v>2069</v>
      </c>
      <c r="B2070" t="s">
        <v>143</v>
      </c>
      <c r="C2070" t="s">
        <v>144</v>
      </c>
      <c r="I2070" t="s">
        <v>41</v>
      </c>
    </row>
    <row r="2071" spans="1:9" x14ac:dyDescent="0.25">
      <c r="A2071" s="11">
        <v>2070</v>
      </c>
      <c r="B2071" t="s">
        <v>143</v>
      </c>
      <c r="C2071" t="s">
        <v>144</v>
      </c>
      <c r="I2071" t="s">
        <v>41</v>
      </c>
    </row>
    <row r="2072" spans="1:9" x14ac:dyDescent="0.25">
      <c r="A2072" s="11">
        <v>2071</v>
      </c>
      <c r="B2072" t="s">
        <v>143</v>
      </c>
      <c r="C2072" t="s">
        <v>144</v>
      </c>
      <c r="I2072" t="s">
        <v>41</v>
      </c>
    </row>
    <row r="2073" spans="1:9" x14ac:dyDescent="0.25">
      <c r="A2073" s="11">
        <v>2072</v>
      </c>
      <c r="B2073" t="s">
        <v>143</v>
      </c>
      <c r="C2073" t="s">
        <v>144</v>
      </c>
      <c r="I2073" t="s">
        <v>41</v>
      </c>
    </row>
    <row r="2074" spans="1:9" x14ac:dyDescent="0.25">
      <c r="A2074" s="11">
        <v>2073</v>
      </c>
      <c r="B2074" t="s">
        <v>143</v>
      </c>
      <c r="C2074" t="s">
        <v>144</v>
      </c>
      <c r="I2074" t="s">
        <v>41</v>
      </c>
    </row>
    <row r="2075" spans="1:9" x14ac:dyDescent="0.25">
      <c r="A2075" s="11">
        <v>2074</v>
      </c>
      <c r="B2075" t="s">
        <v>143</v>
      </c>
      <c r="C2075" t="s">
        <v>144</v>
      </c>
      <c r="I2075" t="s">
        <v>41</v>
      </c>
    </row>
    <row r="2076" spans="1:9" x14ac:dyDescent="0.25">
      <c r="A2076" s="11">
        <v>2075</v>
      </c>
      <c r="B2076" t="s">
        <v>143</v>
      </c>
      <c r="C2076" t="s">
        <v>144</v>
      </c>
      <c r="I2076" t="s">
        <v>41</v>
      </c>
    </row>
    <row r="2077" spans="1:9" x14ac:dyDescent="0.25">
      <c r="A2077" s="11">
        <v>2076</v>
      </c>
      <c r="B2077" t="s">
        <v>143</v>
      </c>
      <c r="C2077" t="s">
        <v>144</v>
      </c>
      <c r="I2077" t="s">
        <v>41</v>
      </c>
    </row>
    <row r="2078" spans="1:9" x14ac:dyDescent="0.25">
      <c r="A2078" s="11">
        <v>2077</v>
      </c>
      <c r="B2078" t="s">
        <v>143</v>
      </c>
      <c r="C2078" t="s">
        <v>144</v>
      </c>
      <c r="I2078" t="s">
        <v>41</v>
      </c>
    </row>
    <row r="2079" spans="1:9" x14ac:dyDescent="0.25">
      <c r="A2079" s="11">
        <v>2078</v>
      </c>
      <c r="B2079" t="s">
        <v>143</v>
      </c>
      <c r="C2079" t="s">
        <v>144</v>
      </c>
      <c r="I2079" t="s">
        <v>41</v>
      </c>
    </row>
    <row r="2080" spans="1:9" x14ac:dyDescent="0.25">
      <c r="A2080" s="11">
        <v>2079</v>
      </c>
      <c r="B2080" t="s">
        <v>143</v>
      </c>
      <c r="C2080" t="s">
        <v>144</v>
      </c>
      <c r="I2080" t="s">
        <v>41</v>
      </c>
    </row>
    <row r="2081" spans="1:9" x14ac:dyDescent="0.25">
      <c r="A2081" s="11">
        <v>2080</v>
      </c>
      <c r="B2081" t="s">
        <v>143</v>
      </c>
      <c r="C2081" t="s">
        <v>144</v>
      </c>
      <c r="I2081" t="s">
        <v>41</v>
      </c>
    </row>
    <row r="2082" spans="1:9" x14ac:dyDescent="0.25">
      <c r="A2082" s="11">
        <v>2081</v>
      </c>
      <c r="B2082" t="s">
        <v>143</v>
      </c>
      <c r="C2082" t="s">
        <v>144</v>
      </c>
      <c r="I2082" t="s">
        <v>41</v>
      </c>
    </row>
    <row r="2083" spans="1:9" x14ac:dyDescent="0.25">
      <c r="A2083" s="11">
        <v>2082</v>
      </c>
      <c r="B2083" t="s">
        <v>143</v>
      </c>
      <c r="C2083" t="s">
        <v>144</v>
      </c>
      <c r="I2083" t="s">
        <v>41</v>
      </c>
    </row>
    <row r="2084" spans="1:9" x14ac:dyDescent="0.25">
      <c r="A2084" s="11">
        <v>2083</v>
      </c>
      <c r="B2084" t="s">
        <v>143</v>
      </c>
      <c r="C2084" t="s">
        <v>144</v>
      </c>
      <c r="I2084" t="s">
        <v>41</v>
      </c>
    </row>
    <row r="2085" spans="1:9" x14ac:dyDescent="0.25">
      <c r="A2085" s="11">
        <v>2084</v>
      </c>
      <c r="B2085" t="s">
        <v>143</v>
      </c>
      <c r="C2085" t="s">
        <v>144</v>
      </c>
      <c r="I2085" t="s">
        <v>41</v>
      </c>
    </row>
    <row r="2086" spans="1:9" x14ac:dyDescent="0.25">
      <c r="A2086" s="11">
        <v>2085</v>
      </c>
      <c r="B2086" t="s">
        <v>143</v>
      </c>
      <c r="C2086" t="s">
        <v>144</v>
      </c>
      <c r="I2086" t="s">
        <v>41</v>
      </c>
    </row>
    <row r="2087" spans="1:9" x14ac:dyDescent="0.25">
      <c r="A2087" s="11">
        <v>2086</v>
      </c>
      <c r="B2087" t="s">
        <v>143</v>
      </c>
      <c r="C2087" t="s">
        <v>144</v>
      </c>
      <c r="I2087" t="s">
        <v>41</v>
      </c>
    </row>
    <row r="2088" spans="1:9" x14ac:dyDescent="0.25">
      <c r="A2088" s="11">
        <v>2087</v>
      </c>
      <c r="B2088" t="s">
        <v>143</v>
      </c>
      <c r="C2088" t="s">
        <v>144</v>
      </c>
      <c r="I2088" t="s">
        <v>41</v>
      </c>
    </row>
    <row r="2089" spans="1:9" x14ac:dyDescent="0.25">
      <c r="A2089" s="11">
        <v>2088</v>
      </c>
      <c r="B2089" t="s">
        <v>143</v>
      </c>
      <c r="C2089" t="s">
        <v>144</v>
      </c>
      <c r="I2089" t="s">
        <v>41</v>
      </c>
    </row>
    <row r="2090" spans="1:9" x14ac:dyDescent="0.25">
      <c r="A2090" s="11">
        <v>2089</v>
      </c>
      <c r="B2090" t="s">
        <v>143</v>
      </c>
      <c r="C2090" t="s">
        <v>144</v>
      </c>
      <c r="I2090" t="s">
        <v>41</v>
      </c>
    </row>
    <row r="2091" spans="1:9" x14ac:dyDescent="0.25">
      <c r="A2091" s="11">
        <v>2090</v>
      </c>
      <c r="B2091" t="s">
        <v>143</v>
      </c>
      <c r="C2091" t="s">
        <v>144</v>
      </c>
      <c r="I2091" t="s">
        <v>41</v>
      </c>
    </row>
    <row r="2092" spans="1:9" x14ac:dyDescent="0.25">
      <c r="A2092" s="11">
        <v>2091</v>
      </c>
      <c r="B2092" t="s">
        <v>143</v>
      </c>
      <c r="C2092" t="s">
        <v>144</v>
      </c>
      <c r="I2092" t="s">
        <v>41</v>
      </c>
    </row>
    <row r="2093" spans="1:9" x14ac:dyDescent="0.25">
      <c r="A2093" s="11">
        <v>2092</v>
      </c>
      <c r="B2093" t="s">
        <v>143</v>
      </c>
      <c r="C2093" t="s">
        <v>144</v>
      </c>
      <c r="I2093" t="s">
        <v>41</v>
      </c>
    </row>
    <row r="2094" spans="1:9" x14ac:dyDescent="0.25">
      <c r="A2094" s="11">
        <v>2093</v>
      </c>
      <c r="B2094" t="s">
        <v>143</v>
      </c>
      <c r="C2094" t="s">
        <v>144</v>
      </c>
      <c r="I2094" t="s">
        <v>41</v>
      </c>
    </row>
    <row r="2095" spans="1:9" x14ac:dyDescent="0.25">
      <c r="A2095" s="11">
        <v>2094</v>
      </c>
      <c r="B2095" t="s">
        <v>143</v>
      </c>
      <c r="C2095" t="s">
        <v>144</v>
      </c>
      <c r="I2095" t="s">
        <v>41</v>
      </c>
    </row>
    <row r="2096" spans="1:9" x14ac:dyDescent="0.25">
      <c r="A2096" s="11">
        <v>2095</v>
      </c>
      <c r="B2096" t="s">
        <v>143</v>
      </c>
      <c r="C2096" t="s">
        <v>144</v>
      </c>
      <c r="I2096" t="s">
        <v>41</v>
      </c>
    </row>
    <row r="2097" spans="1:9" x14ac:dyDescent="0.25">
      <c r="A2097" s="11">
        <v>2096</v>
      </c>
      <c r="B2097" t="s">
        <v>143</v>
      </c>
      <c r="C2097" t="s">
        <v>144</v>
      </c>
      <c r="I2097" t="s">
        <v>41</v>
      </c>
    </row>
    <row r="2098" spans="1:9" x14ac:dyDescent="0.25">
      <c r="A2098" s="11">
        <v>2097</v>
      </c>
      <c r="B2098" t="s">
        <v>143</v>
      </c>
      <c r="C2098" t="s">
        <v>144</v>
      </c>
      <c r="I2098" t="s">
        <v>41</v>
      </c>
    </row>
    <row r="2099" spans="1:9" x14ac:dyDescent="0.25">
      <c r="A2099" s="11">
        <v>2098</v>
      </c>
      <c r="B2099" t="s">
        <v>143</v>
      </c>
      <c r="C2099" t="s">
        <v>144</v>
      </c>
      <c r="I2099" t="s">
        <v>41</v>
      </c>
    </row>
    <row r="2100" spans="1:9" x14ac:dyDescent="0.25">
      <c r="A2100" s="11">
        <v>2099</v>
      </c>
      <c r="B2100" t="s">
        <v>143</v>
      </c>
      <c r="C2100" t="s">
        <v>144</v>
      </c>
      <c r="I2100" t="s">
        <v>41</v>
      </c>
    </row>
    <row r="2101" spans="1:9" x14ac:dyDescent="0.25">
      <c r="A2101" s="11">
        <v>2100</v>
      </c>
      <c r="B2101" t="s">
        <v>143</v>
      </c>
      <c r="C2101" t="s">
        <v>144</v>
      </c>
      <c r="I2101" t="s">
        <v>41</v>
      </c>
    </row>
    <row r="2102" spans="1:9" x14ac:dyDescent="0.25">
      <c r="A2102" s="11">
        <v>2101</v>
      </c>
      <c r="B2102" t="s">
        <v>143</v>
      </c>
      <c r="C2102" t="s">
        <v>144</v>
      </c>
      <c r="I2102" t="s">
        <v>41</v>
      </c>
    </row>
    <row r="2103" spans="1:9" x14ac:dyDescent="0.25">
      <c r="A2103" s="11">
        <v>2102</v>
      </c>
      <c r="B2103" t="s">
        <v>143</v>
      </c>
      <c r="C2103" t="s">
        <v>144</v>
      </c>
      <c r="I2103" t="s">
        <v>41</v>
      </c>
    </row>
    <row r="2104" spans="1:9" x14ac:dyDescent="0.25">
      <c r="A2104" s="11">
        <v>2103</v>
      </c>
      <c r="B2104" t="s">
        <v>143</v>
      </c>
      <c r="C2104" t="s">
        <v>144</v>
      </c>
      <c r="I2104" t="s">
        <v>41</v>
      </c>
    </row>
    <row r="2105" spans="1:9" x14ac:dyDescent="0.25">
      <c r="A2105" s="11">
        <v>2104</v>
      </c>
      <c r="B2105" t="s">
        <v>143</v>
      </c>
      <c r="C2105" t="s">
        <v>144</v>
      </c>
      <c r="I2105" t="s">
        <v>41</v>
      </c>
    </row>
    <row r="2106" spans="1:9" x14ac:dyDescent="0.25">
      <c r="A2106" s="11">
        <v>2105</v>
      </c>
      <c r="B2106" t="s">
        <v>143</v>
      </c>
      <c r="C2106" t="s">
        <v>144</v>
      </c>
      <c r="I2106" t="s">
        <v>41</v>
      </c>
    </row>
    <row r="2107" spans="1:9" x14ac:dyDescent="0.25">
      <c r="A2107" s="11">
        <v>2106</v>
      </c>
      <c r="B2107" t="s">
        <v>143</v>
      </c>
      <c r="C2107" t="s">
        <v>144</v>
      </c>
      <c r="I2107" t="s">
        <v>41</v>
      </c>
    </row>
    <row r="2108" spans="1:9" x14ac:dyDescent="0.25">
      <c r="A2108" s="11">
        <v>2107</v>
      </c>
      <c r="B2108" t="s">
        <v>143</v>
      </c>
      <c r="C2108" t="s">
        <v>144</v>
      </c>
      <c r="I2108" t="s">
        <v>41</v>
      </c>
    </row>
    <row r="2109" spans="1:9" x14ac:dyDescent="0.25">
      <c r="A2109" s="11">
        <v>2108</v>
      </c>
      <c r="B2109" t="s">
        <v>143</v>
      </c>
      <c r="C2109" t="s">
        <v>144</v>
      </c>
      <c r="I2109" t="s">
        <v>41</v>
      </c>
    </row>
    <row r="2110" spans="1:9" x14ac:dyDescent="0.25">
      <c r="A2110" s="11">
        <v>2109</v>
      </c>
      <c r="B2110" t="s">
        <v>143</v>
      </c>
      <c r="C2110" t="s">
        <v>144</v>
      </c>
      <c r="I2110" t="s">
        <v>41</v>
      </c>
    </row>
    <row r="2111" spans="1:9" x14ac:dyDescent="0.25">
      <c r="A2111" s="11">
        <v>2110</v>
      </c>
      <c r="B2111" t="s">
        <v>143</v>
      </c>
      <c r="C2111" t="s">
        <v>144</v>
      </c>
      <c r="I2111" t="s">
        <v>41</v>
      </c>
    </row>
    <row r="2112" spans="1:9" x14ac:dyDescent="0.25">
      <c r="A2112" s="11">
        <v>2111</v>
      </c>
      <c r="B2112" t="s">
        <v>143</v>
      </c>
      <c r="C2112" t="s">
        <v>144</v>
      </c>
      <c r="I2112" t="s">
        <v>41</v>
      </c>
    </row>
    <row r="2113" spans="1:9" x14ac:dyDescent="0.25">
      <c r="A2113" s="11">
        <v>2112</v>
      </c>
      <c r="B2113" t="s">
        <v>143</v>
      </c>
      <c r="C2113" t="s">
        <v>144</v>
      </c>
      <c r="I2113" t="s">
        <v>41</v>
      </c>
    </row>
    <row r="2114" spans="1:9" x14ac:dyDescent="0.25">
      <c r="A2114" s="11">
        <v>2113</v>
      </c>
      <c r="B2114" t="s">
        <v>143</v>
      </c>
      <c r="C2114" t="s">
        <v>144</v>
      </c>
      <c r="I2114" t="s">
        <v>41</v>
      </c>
    </row>
    <row r="2115" spans="1:9" x14ac:dyDescent="0.25">
      <c r="A2115" s="11">
        <v>2114</v>
      </c>
      <c r="B2115" t="s">
        <v>143</v>
      </c>
      <c r="C2115" t="s">
        <v>144</v>
      </c>
      <c r="I2115" t="s">
        <v>41</v>
      </c>
    </row>
    <row r="2116" spans="1:9" x14ac:dyDescent="0.25">
      <c r="A2116" s="11">
        <v>2115</v>
      </c>
      <c r="B2116" t="s">
        <v>143</v>
      </c>
      <c r="C2116" t="s">
        <v>144</v>
      </c>
      <c r="I2116" t="s">
        <v>41</v>
      </c>
    </row>
    <row r="2117" spans="1:9" x14ac:dyDescent="0.25">
      <c r="A2117" s="11">
        <v>2116</v>
      </c>
      <c r="B2117" t="s">
        <v>143</v>
      </c>
      <c r="C2117" t="s">
        <v>144</v>
      </c>
      <c r="I2117" t="s">
        <v>41</v>
      </c>
    </row>
    <row r="2118" spans="1:9" x14ac:dyDescent="0.25">
      <c r="A2118" s="11">
        <v>2117</v>
      </c>
      <c r="B2118" t="s">
        <v>143</v>
      </c>
      <c r="C2118" t="s">
        <v>144</v>
      </c>
      <c r="I2118" t="s">
        <v>41</v>
      </c>
    </row>
    <row r="2119" spans="1:9" x14ac:dyDescent="0.25">
      <c r="A2119" s="11">
        <v>2118</v>
      </c>
      <c r="B2119" t="s">
        <v>143</v>
      </c>
      <c r="C2119" t="s">
        <v>144</v>
      </c>
      <c r="I2119" t="s">
        <v>41</v>
      </c>
    </row>
    <row r="2120" spans="1:9" x14ac:dyDescent="0.25">
      <c r="A2120" s="11">
        <v>2119</v>
      </c>
      <c r="B2120" t="s">
        <v>143</v>
      </c>
      <c r="C2120" t="s">
        <v>144</v>
      </c>
      <c r="I2120" t="s">
        <v>41</v>
      </c>
    </row>
    <row r="2121" spans="1:9" x14ac:dyDescent="0.25">
      <c r="A2121" s="11">
        <v>2120</v>
      </c>
      <c r="B2121" t="s">
        <v>143</v>
      </c>
      <c r="C2121" t="s">
        <v>144</v>
      </c>
      <c r="I2121" t="s">
        <v>41</v>
      </c>
    </row>
    <row r="2122" spans="1:9" x14ac:dyDescent="0.25">
      <c r="A2122" s="11">
        <v>2121</v>
      </c>
      <c r="B2122" t="s">
        <v>143</v>
      </c>
      <c r="C2122" t="s">
        <v>144</v>
      </c>
      <c r="I2122" t="s">
        <v>41</v>
      </c>
    </row>
    <row r="2123" spans="1:9" x14ac:dyDescent="0.25">
      <c r="A2123" s="11">
        <v>2122</v>
      </c>
      <c r="B2123" t="s">
        <v>143</v>
      </c>
      <c r="C2123" t="s">
        <v>144</v>
      </c>
      <c r="I2123" t="s">
        <v>41</v>
      </c>
    </row>
    <row r="2124" spans="1:9" x14ac:dyDescent="0.25">
      <c r="A2124" s="11">
        <v>2123</v>
      </c>
      <c r="B2124" t="s">
        <v>143</v>
      </c>
      <c r="C2124" t="s">
        <v>144</v>
      </c>
      <c r="I2124" t="s">
        <v>41</v>
      </c>
    </row>
    <row r="2125" spans="1:9" x14ac:dyDescent="0.25">
      <c r="A2125" s="11">
        <v>2124</v>
      </c>
      <c r="B2125" t="s">
        <v>143</v>
      </c>
      <c r="C2125" t="s">
        <v>144</v>
      </c>
      <c r="I2125" t="s">
        <v>41</v>
      </c>
    </row>
    <row r="2126" spans="1:9" x14ac:dyDescent="0.25">
      <c r="A2126" s="11">
        <v>2125</v>
      </c>
      <c r="B2126" t="s">
        <v>143</v>
      </c>
      <c r="C2126" t="s">
        <v>144</v>
      </c>
      <c r="I2126" t="s">
        <v>41</v>
      </c>
    </row>
    <row r="2127" spans="1:9" x14ac:dyDescent="0.25">
      <c r="A2127" s="11">
        <v>2126</v>
      </c>
      <c r="B2127" t="s">
        <v>143</v>
      </c>
      <c r="C2127" t="s">
        <v>144</v>
      </c>
      <c r="I2127" t="s">
        <v>41</v>
      </c>
    </row>
    <row r="2128" spans="1:9" x14ac:dyDescent="0.25">
      <c r="A2128" s="11">
        <v>2127</v>
      </c>
      <c r="B2128" t="s">
        <v>143</v>
      </c>
      <c r="C2128" t="s">
        <v>144</v>
      </c>
      <c r="I2128" t="s">
        <v>41</v>
      </c>
    </row>
    <row r="2129" spans="1:9" x14ac:dyDescent="0.25">
      <c r="A2129" s="11">
        <v>2128</v>
      </c>
      <c r="B2129" t="s">
        <v>143</v>
      </c>
      <c r="C2129" t="s">
        <v>144</v>
      </c>
      <c r="I2129" t="s">
        <v>41</v>
      </c>
    </row>
    <row r="2130" spans="1:9" x14ac:dyDescent="0.25">
      <c r="A2130" s="11">
        <v>2129</v>
      </c>
      <c r="B2130" t="s">
        <v>143</v>
      </c>
      <c r="C2130" t="s">
        <v>144</v>
      </c>
      <c r="I2130" t="s">
        <v>41</v>
      </c>
    </row>
    <row r="2131" spans="1:9" x14ac:dyDescent="0.25">
      <c r="A2131" s="11">
        <v>2130</v>
      </c>
      <c r="B2131" t="s">
        <v>143</v>
      </c>
      <c r="C2131" t="s">
        <v>144</v>
      </c>
      <c r="I2131" t="s">
        <v>41</v>
      </c>
    </row>
    <row r="2132" spans="1:9" x14ac:dyDescent="0.25">
      <c r="A2132" s="11">
        <v>2131</v>
      </c>
      <c r="B2132" t="s">
        <v>143</v>
      </c>
      <c r="C2132" t="s">
        <v>144</v>
      </c>
      <c r="I2132" t="s">
        <v>41</v>
      </c>
    </row>
    <row r="2133" spans="1:9" x14ac:dyDescent="0.25">
      <c r="A2133" s="11">
        <v>2132</v>
      </c>
      <c r="B2133" t="s">
        <v>143</v>
      </c>
      <c r="C2133" t="s">
        <v>144</v>
      </c>
      <c r="I2133" t="s">
        <v>41</v>
      </c>
    </row>
    <row r="2134" spans="1:9" x14ac:dyDescent="0.25">
      <c r="A2134" s="11">
        <v>2133</v>
      </c>
      <c r="B2134" t="s">
        <v>143</v>
      </c>
      <c r="C2134" t="s">
        <v>144</v>
      </c>
      <c r="I2134" t="s">
        <v>41</v>
      </c>
    </row>
    <row r="2135" spans="1:9" x14ac:dyDescent="0.25">
      <c r="A2135" s="11">
        <v>2134</v>
      </c>
      <c r="B2135" t="s">
        <v>143</v>
      </c>
      <c r="C2135" t="s">
        <v>144</v>
      </c>
      <c r="I2135" t="s">
        <v>41</v>
      </c>
    </row>
    <row r="2136" spans="1:9" x14ac:dyDescent="0.25">
      <c r="A2136" s="11">
        <v>2135</v>
      </c>
      <c r="B2136" t="s">
        <v>143</v>
      </c>
      <c r="C2136" t="s">
        <v>144</v>
      </c>
      <c r="I2136" t="s">
        <v>41</v>
      </c>
    </row>
    <row r="2137" spans="1:9" x14ac:dyDescent="0.25">
      <c r="A2137" s="11">
        <v>2136</v>
      </c>
      <c r="B2137" t="s">
        <v>143</v>
      </c>
      <c r="C2137" t="s">
        <v>144</v>
      </c>
      <c r="I2137" t="s">
        <v>41</v>
      </c>
    </row>
    <row r="2138" spans="1:9" x14ac:dyDescent="0.25">
      <c r="A2138" s="11">
        <v>2137</v>
      </c>
      <c r="B2138" t="s">
        <v>143</v>
      </c>
      <c r="C2138" t="s">
        <v>144</v>
      </c>
      <c r="I2138" t="s">
        <v>41</v>
      </c>
    </row>
    <row r="2139" spans="1:9" x14ac:dyDescent="0.25">
      <c r="A2139" s="11">
        <v>2138</v>
      </c>
      <c r="B2139" t="s">
        <v>143</v>
      </c>
      <c r="C2139" t="s">
        <v>144</v>
      </c>
      <c r="I2139" t="s">
        <v>41</v>
      </c>
    </row>
    <row r="2140" spans="1:9" x14ac:dyDescent="0.25">
      <c r="A2140" s="11">
        <v>2139</v>
      </c>
      <c r="B2140" t="s">
        <v>143</v>
      </c>
      <c r="C2140" t="s">
        <v>144</v>
      </c>
      <c r="I2140" t="s">
        <v>41</v>
      </c>
    </row>
    <row r="2141" spans="1:9" x14ac:dyDescent="0.25">
      <c r="A2141" s="11">
        <v>2140</v>
      </c>
      <c r="B2141" t="s">
        <v>143</v>
      </c>
      <c r="C2141" t="s">
        <v>144</v>
      </c>
      <c r="I2141" t="s">
        <v>41</v>
      </c>
    </row>
    <row r="2142" spans="1:9" x14ac:dyDescent="0.25">
      <c r="A2142" s="11">
        <v>2141</v>
      </c>
      <c r="B2142" t="s">
        <v>143</v>
      </c>
      <c r="C2142" t="s">
        <v>144</v>
      </c>
      <c r="I2142" t="s">
        <v>41</v>
      </c>
    </row>
    <row r="2143" spans="1:9" x14ac:dyDescent="0.25">
      <c r="A2143" s="11">
        <v>2142</v>
      </c>
      <c r="B2143" t="s">
        <v>143</v>
      </c>
      <c r="C2143" t="s">
        <v>144</v>
      </c>
      <c r="I2143" t="s">
        <v>41</v>
      </c>
    </row>
    <row r="2144" spans="1:9" x14ac:dyDescent="0.25">
      <c r="A2144" s="11">
        <v>2143</v>
      </c>
      <c r="B2144" t="s">
        <v>143</v>
      </c>
      <c r="C2144" t="s">
        <v>144</v>
      </c>
      <c r="I2144" t="s">
        <v>41</v>
      </c>
    </row>
    <row r="2145" spans="1:9" x14ac:dyDescent="0.25">
      <c r="A2145" s="11">
        <v>2144</v>
      </c>
      <c r="B2145" t="s">
        <v>143</v>
      </c>
      <c r="C2145" t="s">
        <v>144</v>
      </c>
      <c r="I2145" t="s">
        <v>41</v>
      </c>
    </row>
    <row r="2146" spans="1:9" x14ac:dyDescent="0.25">
      <c r="A2146" s="11">
        <v>2145</v>
      </c>
      <c r="B2146" t="s">
        <v>143</v>
      </c>
      <c r="C2146" t="s">
        <v>144</v>
      </c>
      <c r="I2146" t="s">
        <v>41</v>
      </c>
    </row>
    <row r="2147" spans="1:9" x14ac:dyDescent="0.25">
      <c r="A2147" s="11">
        <v>2146</v>
      </c>
      <c r="B2147" t="s">
        <v>143</v>
      </c>
      <c r="C2147" t="s">
        <v>144</v>
      </c>
      <c r="I2147" t="s">
        <v>41</v>
      </c>
    </row>
    <row r="2148" spans="1:9" x14ac:dyDescent="0.25">
      <c r="A2148" s="11">
        <v>2147</v>
      </c>
      <c r="B2148" t="s">
        <v>143</v>
      </c>
      <c r="C2148" t="s">
        <v>144</v>
      </c>
      <c r="I2148" t="s">
        <v>41</v>
      </c>
    </row>
    <row r="2149" spans="1:9" x14ac:dyDescent="0.25">
      <c r="A2149" s="11">
        <v>2148</v>
      </c>
      <c r="B2149" t="s">
        <v>143</v>
      </c>
      <c r="C2149" t="s">
        <v>144</v>
      </c>
      <c r="I2149" t="s">
        <v>41</v>
      </c>
    </row>
    <row r="2150" spans="1:9" x14ac:dyDescent="0.25">
      <c r="A2150" s="11">
        <v>2149</v>
      </c>
      <c r="B2150" t="s">
        <v>143</v>
      </c>
      <c r="C2150" t="s">
        <v>144</v>
      </c>
      <c r="I2150" t="s">
        <v>41</v>
      </c>
    </row>
    <row r="2151" spans="1:9" x14ac:dyDescent="0.25">
      <c r="A2151" s="11">
        <v>2150</v>
      </c>
      <c r="B2151" t="s">
        <v>143</v>
      </c>
      <c r="C2151" t="s">
        <v>144</v>
      </c>
      <c r="I2151" t="s">
        <v>41</v>
      </c>
    </row>
    <row r="2152" spans="1:9" x14ac:dyDescent="0.25">
      <c r="A2152" s="11">
        <v>2151</v>
      </c>
      <c r="B2152" t="s">
        <v>143</v>
      </c>
      <c r="C2152" t="s">
        <v>144</v>
      </c>
      <c r="I2152" t="s">
        <v>41</v>
      </c>
    </row>
    <row r="2153" spans="1:9" x14ac:dyDescent="0.25">
      <c r="A2153" s="11">
        <v>2152</v>
      </c>
      <c r="B2153" t="s">
        <v>143</v>
      </c>
      <c r="C2153" t="s">
        <v>144</v>
      </c>
      <c r="I2153" t="s">
        <v>41</v>
      </c>
    </row>
    <row r="2154" spans="1:9" x14ac:dyDescent="0.25">
      <c r="A2154" s="11">
        <v>2153</v>
      </c>
      <c r="B2154" t="s">
        <v>143</v>
      </c>
      <c r="C2154" t="s">
        <v>144</v>
      </c>
      <c r="I2154" t="s">
        <v>41</v>
      </c>
    </row>
    <row r="2155" spans="1:9" x14ac:dyDescent="0.25">
      <c r="A2155" s="11">
        <v>2154</v>
      </c>
      <c r="B2155" t="s">
        <v>143</v>
      </c>
      <c r="C2155" t="s">
        <v>144</v>
      </c>
      <c r="I2155" t="s">
        <v>41</v>
      </c>
    </row>
    <row r="2156" spans="1:9" x14ac:dyDescent="0.25">
      <c r="A2156" s="11">
        <v>2155</v>
      </c>
      <c r="B2156" t="s">
        <v>143</v>
      </c>
      <c r="C2156" t="s">
        <v>144</v>
      </c>
      <c r="I2156" t="s">
        <v>41</v>
      </c>
    </row>
    <row r="2157" spans="1:9" x14ac:dyDescent="0.25">
      <c r="A2157" s="11">
        <v>2156</v>
      </c>
      <c r="B2157" t="s">
        <v>143</v>
      </c>
      <c r="C2157" t="s">
        <v>144</v>
      </c>
      <c r="I2157" t="s">
        <v>41</v>
      </c>
    </row>
    <row r="2158" spans="1:9" x14ac:dyDescent="0.25">
      <c r="A2158" s="11">
        <v>2157</v>
      </c>
      <c r="B2158" t="s">
        <v>143</v>
      </c>
      <c r="C2158" t="s">
        <v>144</v>
      </c>
      <c r="I2158" t="s">
        <v>41</v>
      </c>
    </row>
    <row r="2159" spans="1:9" x14ac:dyDescent="0.25">
      <c r="A2159" s="11">
        <v>2158</v>
      </c>
      <c r="B2159" t="s">
        <v>143</v>
      </c>
      <c r="C2159" t="s">
        <v>144</v>
      </c>
      <c r="I2159" t="s">
        <v>41</v>
      </c>
    </row>
    <row r="2160" spans="1:9" x14ac:dyDescent="0.25">
      <c r="A2160" s="11">
        <v>2159</v>
      </c>
      <c r="B2160" t="s">
        <v>143</v>
      </c>
      <c r="C2160" t="s">
        <v>144</v>
      </c>
      <c r="I2160" t="s">
        <v>41</v>
      </c>
    </row>
    <row r="2161" spans="1:9" x14ac:dyDescent="0.25">
      <c r="A2161" s="11">
        <v>2160</v>
      </c>
      <c r="B2161" t="s">
        <v>143</v>
      </c>
      <c r="C2161" t="s">
        <v>144</v>
      </c>
      <c r="I2161" t="s">
        <v>41</v>
      </c>
    </row>
    <row r="2162" spans="1:9" x14ac:dyDescent="0.25">
      <c r="A2162" s="11">
        <v>2161</v>
      </c>
      <c r="B2162" t="s">
        <v>143</v>
      </c>
      <c r="C2162" t="s">
        <v>144</v>
      </c>
      <c r="I2162" t="s">
        <v>41</v>
      </c>
    </row>
    <row r="2163" spans="1:9" x14ac:dyDescent="0.25">
      <c r="A2163" s="11">
        <v>2162</v>
      </c>
      <c r="B2163" t="s">
        <v>143</v>
      </c>
      <c r="C2163" t="s">
        <v>144</v>
      </c>
      <c r="I2163" t="s">
        <v>41</v>
      </c>
    </row>
    <row r="2164" spans="1:9" x14ac:dyDescent="0.25">
      <c r="A2164" s="11">
        <v>2163</v>
      </c>
      <c r="B2164" t="s">
        <v>143</v>
      </c>
      <c r="C2164" t="s">
        <v>144</v>
      </c>
      <c r="I2164" t="s">
        <v>41</v>
      </c>
    </row>
    <row r="2165" spans="1:9" x14ac:dyDescent="0.25">
      <c r="A2165" s="11">
        <v>2164</v>
      </c>
      <c r="B2165" t="s">
        <v>143</v>
      </c>
      <c r="C2165" t="s">
        <v>144</v>
      </c>
      <c r="I2165" t="s">
        <v>41</v>
      </c>
    </row>
    <row r="2166" spans="1:9" x14ac:dyDescent="0.25">
      <c r="A2166" s="11">
        <v>2165</v>
      </c>
      <c r="B2166" t="s">
        <v>143</v>
      </c>
      <c r="C2166" t="s">
        <v>144</v>
      </c>
      <c r="I2166" t="s">
        <v>41</v>
      </c>
    </row>
    <row r="2167" spans="1:9" x14ac:dyDescent="0.25">
      <c r="A2167" s="11">
        <v>2166</v>
      </c>
      <c r="B2167" t="s">
        <v>143</v>
      </c>
      <c r="C2167" t="s">
        <v>144</v>
      </c>
      <c r="I2167" t="s">
        <v>41</v>
      </c>
    </row>
    <row r="2168" spans="1:9" x14ac:dyDescent="0.25">
      <c r="A2168" s="11">
        <v>2167</v>
      </c>
      <c r="B2168" t="s">
        <v>143</v>
      </c>
      <c r="C2168" t="s">
        <v>144</v>
      </c>
      <c r="I2168" t="s">
        <v>41</v>
      </c>
    </row>
    <row r="2169" spans="1:9" x14ac:dyDescent="0.25">
      <c r="A2169" s="11">
        <v>2168</v>
      </c>
      <c r="B2169" t="s">
        <v>143</v>
      </c>
      <c r="C2169" t="s">
        <v>144</v>
      </c>
      <c r="I2169" t="s">
        <v>41</v>
      </c>
    </row>
    <row r="2170" spans="1:9" x14ac:dyDescent="0.25">
      <c r="A2170" s="11">
        <v>2169</v>
      </c>
      <c r="B2170" t="s">
        <v>143</v>
      </c>
      <c r="C2170" t="s">
        <v>144</v>
      </c>
      <c r="I2170" t="s">
        <v>41</v>
      </c>
    </row>
    <row r="2171" spans="1:9" x14ac:dyDescent="0.25">
      <c r="A2171" s="11">
        <v>2170</v>
      </c>
      <c r="B2171" t="s">
        <v>143</v>
      </c>
      <c r="C2171" t="s">
        <v>144</v>
      </c>
      <c r="I2171" t="s">
        <v>41</v>
      </c>
    </row>
    <row r="2172" spans="1:9" x14ac:dyDescent="0.25">
      <c r="A2172" s="11">
        <v>2171</v>
      </c>
      <c r="B2172" t="s">
        <v>143</v>
      </c>
      <c r="C2172" t="s">
        <v>144</v>
      </c>
      <c r="I2172" t="s">
        <v>41</v>
      </c>
    </row>
    <row r="2173" spans="1:9" x14ac:dyDescent="0.25">
      <c r="A2173" s="11">
        <v>2172</v>
      </c>
      <c r="B2173" t="s">
        <v>143</v>
      </c>
      <c r="C2173" t="s">
        <v>144</v>
      </c>
      <c r="I2173" t="s">
        <v>41</v>
      </c>
    </row>
    <row r="2174" spans="1:9" x14ac:dyDescent="0.25">
      <c r="A2174" s="11">
        <v>2173</v>
      </c>
      <c r="B2174" t="s">
        <v>143</v>
      </c>
      <c r="C2174" t="s">
        <v>144</v>
      </c>
      <c r="I2174" t="s">
        <v>41</v>
      </c>
    </row>
    <row r="2175" spans="1:9" x14ac:dyDescent="0.25">
      <c r="A2175" s="11">
        <v>2174</v>
      </c>
      <c r="B2175" t="s">
        <v>143</v>
      </c>
      <c r="C2175" t="s">
        <v>144</v>
      </c>
      <c r="I2175" t="s">
        <v>41</v>
      </c>
    </row>
    <row r="2176" spans="1:9" x14ac:dyDescent="0.25">
      <c r="A2176" s="11">
        <v>2175</v>
      </c>
      <c r="B2176" t="s">
        <v>143</v>
      </c>
      <c r="C2176" t="s">
        <v>144</v>
      </c>
      <c r="I2176" t="s">
        <v>41</v>
      </c>
    </row>
    <row r="2177" spans="1:9" x14ac:dyDescent="0.25">
      <c r="A2177" s="11">
        <v>2176</v>
      </c>
      <c r="B2177" t="s">
        <v>143</v>
      </c>
      <c r="C2177" t="s">
        <v>144</v>
      </c>
      <c r="I2177" t="s">
        <v>41</v>
      </c>
    </row>
    <row r="2178" spans="1:9" x14ac:dyDescent="0.25">
      <c r="A2178" s="11">
        <v>2177</v>
      </c>
      <c r="B2178" t="s">
        <v>143</v>
      </c>
      <c r="C2178" t="s">
        <v>144</v>
      </c>
      <c r="I2178" t="s">
        <v>41</v>
      </c>
    </row>
    <row r="2179" spans="1:9" x14ac:dyDescent="0.25">
      <c r="A2179" s="11">
        <v>2178</v>
      </c>
      <c r="B2179" t="s">
        <v>143</v>
      </c>
      <c r="C2179" t="s">
        <v>144</v>
      </c>
      <c r="I2179" t="s">
        <v>41</v>
      </c>
    </row>
    <row r="2180" spans="1:9" x14ac:dyDescent="0.25">
      <c r="A2180" s="11">
        <v>2179</v>
      </c>
      <c r="B2180" t="s">
        <v>143</v>
      </c>
      <c r="C2180" t="s">
        <v>144</v>
      </c>
      <c r="I2180" t="s">
        <v>41</v>
      </c>
    </row>
    <row r="2181" spans="1:9" x14ac:dyDescent="0.25">
      <c r="A2181" s="11">
        <v>2180</v>
      </c>
      <c r="B2181" t="s">
        <v>143</v>
      </c>
      <c r="C2181" t="s">
        <v>144</v>
      </c>
      <c r="I2181" t="s">
        <v>41</v>
      </c>
    </row>
    <row r="2182" spans="1:9" x14ac:dyDescent="0.25">
      <c r="A2182" s="11">
        <v>2181</v>
      </c>
      <c r="B2182" t="s">
        <v>143</v>
      </c>
      <c r="C2182" t="s">
        <v>144</v>
      </c>
      <c r="I2182" t="s">
        <v>41</v>
      </c>
    </row>
    <row r="2183" spans="1:9" x14ac:dyDescent="0.25">
      <c r="A2183" s="11">
        <v>2182</v>
      </c>
      <c r="B2183" t="s">
        <v>143</v>
      </c>
      <c r="C2183" t="s">
        <v>144</v>
      </c>
      <c r="I2183" t="s">
        <v>41</v>
      </c>
    </row>
    <row r="2184" spans="1:9" x14ac:dyDescent="0.25">
      <c r="A2184" s="11">
        <v>2183</v>
      </c>
      <c r="B2184" t="s">
        <v>143</v>
      </c>
      <c r="C2184" t="s">
        <v>144</v>
      </c>
      <c r="I2184" t="s">
        <v>41</v>
      </c>
    </row>
    <row r="2185" spans="1:9" x14ac:dyDescent="0.25">
      <c r="A2185" s="11">
        <v>2184</v>
      </c>
      <c r="B2185" t="s">
        <v>143</v>
      </c>
      <c r="C2185" t="s">
        <v>144</v>
      </c>
      <c r="I2185" t="s">
        <v>41</v>
      </c>
    </row>
    <row r="2186" spans="1:9" x14ac:dyDescent="0.25">
      <c r="A2186" s="11">
        <v>2185</v>
      </c>
      <c r="B2186" t="s">
        <v>143</v>
      </c>
      <c r="C2186" t="s">
        <v>144</v>
      </c>
      <c r="I2186" t="s">
        <v>41</v>
      </c>
    </row>
    <row r="2187" spans="1:9" x14ac:dyDescent="0.25">
      <c r="A2187" s="11">
        <v>2186</v>
      </c>
      <c r="B2187" t="s">
        <v>143</v>
      </c>
      <c r="C2187" t="s">
        <v>144</v>
      </c>
      <c r="I2187" t="s">
        <v>41</v>
      </c>
    </row>
    <row r="2188" spans="1:9" x14ac:dyDescent="0.25">
      <c r="A2188" s="11">
        <v>2187</v>
      </c>
      <c r="B2188" t="s">
        <v>143</v>
      </c>
      <c r="C2188" t="s">
        <v>144</v>
      </c>
      <c r="I2188" t="s">
        <v>41</v>
      </c>
    </row>
    <row r="2189" spans="1:9" x14ac:dyDescent="0.25">
      <c r="A2189" s="11">
        <v>2188</v>
      </c>
      <c r="B2189" t="s">
        <v>143</v>
      </c>
      <c r="C2189" t="s">
        <v>144</v>
      </c>
      <c r="I2189" t="s">
        <v>41</v>
      </c>
    </row>
    <row r="2190" spans="1:9" x14ac:dyDescent="0.25">
      <c r="A2190" s="11">
        <v>2189</v>
      </c>
      <c r="B2190" t="s">
        <v>143</v>
      </c>
      <c r="C2190" t="s">
        <v>144</v>
      </c>
      <c r="I2190" t="s">
        <v>41</v>
      </c>
    </row>
    <row r="2191" spans="1:9" x14ac:dyDescent="0.25">
      <c r="A2191" s="11">
        <v>2190</v>
      </c>
      <c r="B2191" t="s">
        <v>143</v>
      </c>
      <c r="C2191" t="s">
        <v>144</v>
      </c>
      <c r="I2191" t="s">
        <v>41</v>
      </c>
    </row>
    <row r="2192" spans="1:9" x14ac:dyDescent="0.25">
      <c r="A2192" s="11">
        <v>2191</v>
      </c>
      <c r="B2192" t="s">
        <v>143</v>
      </c>
      <c r="C2192" t="s">
        <v>144</v>
      </c>
      <c r="I2192" t="s">
        <v>41</v>
      </c>
    </row>
    <row r="2193" spans="1:9" x14ac:dyDescent="0.25">
      <c r="A2193" s="11">
        <v>2192</v>
      </c>
      <c r="B2193" t="s">
        <v>143</v>
      </c>
      <c r="C2193" t="s">
        <v>144</v>
      </c>
      <c r="I2193" t="s">
        <v>41</v>
      </c>
    </row>
    <row r="2194" spans="1:9" x14ac:dyDescent="0.25">
      <c r="A2194" s="11">
        <v>2193</v>
      </c>
      <c r="B2194" t="s">
        <v>143</v>
      </c>
      <c r="C2194" t="s">
        <v>144</v>
      </c>
      <c r="I2194" t="s">
        <v>41</v>
      </c>
    </row>
    <row r="2195" spans="1:9" x14ac:dyDescent="0.25">
      <c r="A2195" s="11">
        <v>2194</v>
      </c>
      <c r="B2195" t="s">
        <v>143</v>
      </c>
      <c r="C2195" t="s">
        <v>144</v>
      </c>
      <c r="I2195" t="s">
        <v>41</v>
      </c>
    </row>
    <row r="2196" spans="1:9" x14ac:dyDescent="0.25">
      <c r="A2196" s="11">
        <v>2195</v>
      </c>
      <c r="B2196" t="s">
        <v>143</v>
      </c>
      <c r="C2196" t="s">
        <v>144</v>
      </c>
      <c r="I2196" t="s">
        <v>41</v>
      </c>
    </row>
    <row r="2197" spans="1:9" x14ac:dyDescent="0.25">
      <c r="A2197" s="11">
        <v>2196</v>
      </c>
      <c r="B2197" t="s">
        <v>143</v>
      </c>
      <c r="C2197" t="s">
        <v>144</v>
      </c>
      <c r="I2197" t="s">
        <v>41</v>
      </c>
    </row>
    <row r="2198" spans="1:9" x14ac:dyDescent="0.25">
      <c r="A2198" s="11">
        <v>2197</v>
      </c>
      <c r="B2198" t="s">
        <v>143</v>
      </c>
      <c r="C2198" t="s">
        <v>144</v>
      </c>
      <c r="I2198" t="s">
        <v>41</v>
      </c>
    </row>
    <row r="2199" spans="1:9" x14ac:dyDescent="0.25">
      <c r="A2199" s="11">
        <v>2198</v>
      </c>
      <c r="B2199" t="s">
        <v>143</v>
      </c>
      <c r="C2199" t="s">
        <v>144</v>
      </c>
      <c r="I2199" t="s">
        <v>41</v>
      </c>
    </row>
    <row r="2200" spans="1:9" x14ac:dyDescent="0.25">
      <c r="A2200" s="11">
        <v>2199</v>
      </c>
      <c r="B2200" t="s">
        <v>143</v>
      </c>
      <c r="C2200" t="s">
        <v>144</v>
      </c>
      <c r="I2200" t="s">
        <v>41</v>
      </c>
    </row>
    <row r="2201" spans="1:9" x14ac:dyDescent="0.25">
      <c r="A2201" s="11">
        <v>2200</v>
      </c>
      <c r="B2201" t="s">
        <v>143</v>
      </c>
      <c r="C2201" t="s">
        <v>144</v>
      </c>
      <c r="I2201" t="s">
        <v>41</v>
      </c>
    </row>
    <row r="2202" spans="1:9" x14ac:dyDescent="0.25">
      <c r="A2202" s="11">
        <v>2201</v>
      </c>
      <c r="B2202" t="s">
        <v>143</v>
      </c>
      <c r="C2202" t="s">
        <v>144</v>
      </c>
      <c r="I2202" t="s">
        <v>41</v>
      </c>
    </row>
    <row r="2203" spans="1:9" x14ac:dyDescent="0.25">
      <c r="A2203" s="11">
        <v>2202</v>
      </c>
      <c r="B2203" t="s">
        <v>143</v>
      </c>
      <c r="C2203" t="s">
        <v>144</v>
      </c>
      <c r="I2203" t="s">
        <v>41</v>
      </c>
    </row>
    <row r="2204" spans="1:9" x14ac:dyDescent="0.25">
      <c r="A2204" s="11">
        <v>2203</v>
      </c>
      <c r="B2204" t="s">
        <v>143</v>
      </c>
      <c r="C2204" t="s">
        <v>144</v>
      </c>
      <c r="I2204" t="s">
        <v>41</v>
      </c>
    </row>
    <row r="2205" spans="1:9" x14ac:dyDescent="0.25">
      <c r="A2205" s="11">
        <v>2204</v>
      </c>
      <c r="B2205" t="s">
        <v>143</v>
      </c>
      <c r="C2205" t="s">
        <v>144</v>
      </c>
      <c r="I2205" t="s">
        <v>41</v>
      </c>
    </row>
    <row r="2206" spans="1:9" x14ac:dyDescent="0.25">
      <c r="A2206" s="11">
        <v>2205</v>
      </c>
      <c r="B2206" t="s">
        <v>143</v>
      </c>
      <c r="C2206" t="s">
        <v>144</v>
      </c>
      <c r="I2206" t="s">
        <v>41</v>
      </c>
    </row>
    <row r="2207" spans="1:9" x14ac:dyDescent="0.25">
      <c r="A2207" s="11">
        <v>2206</v>
      </c>
      <c r="B2207" t="s">
        <v>143</v>
      </c>
      <c r="C2207" t="s">
        <v>144</v>
      </c>
      <c r="I2207" t="s">
        <v>41</v>
      </c>
    </row>
    <row r="2208" spans="1:9" x14ac:dyDescent="0.25">
      <c r="A2208" s="11">
        <v>2207</v>
      </c>
      <c r="B2208" t="s">
        <v>143</v>
      </c>
      <c r="C2208" t="s">
        <v>144</v>
      </c>
      <c r="I2208" t="s">
        <v>41</v>
      </c>
    </row>
    <row r="2209" spans="1:9" x14ac:dyDescent="0.25">
      <c r="A2209" s="11">
        <v>2208</v>
      </c>
      <c r="B2209" t="s">
        <v>143</v>
      </c>
      <c r="C2209" t="s">
        <v>144</v>
      </c>
      <c r="I2209" t="s">
        <v>41</v>
      </c>
    </row>
    <row r="2210" spans="1:9" x14ac:dyDescent="0.25">
      <c r="A2210" s="11">
        <v>2209</v>
      </c>
      <c r="B2210" t="s">
        <v>143</v>
      </c>
      <c r="C2210" t="s">
        <v>144</v>
      </c>
      <c r="I2210" t="s">
        <v>41</v>
      </c>
    </row>
    <row r="2211" spans="1:9" x14ac:dyDescent="0.25">
      <c r="A2211" s="11">
        <v>2210</v>
      </c>
      <c r="B2211" t="s">
        <v>143</v>
      </c>
      <c r="C2211" t="s">
        <v>144</v>
      </c>
      <c r="I2211" t="s">
        <v>41</v>
      </c>
    </row>
    <row r="2212" spans="1:9" x14ac:dyDescent="0.25">
      <c r="A2212" s="11">
        <v>2211</v>
      </c>
      <c r="B2212" t="s">
        <v>143</v>
      </c>
      <c r="C2212" t="s">
        <v>144</v>
      </c>
      <c r="I2212" t="s">
        <v>41</v>
      </c>
    </row>
    <row r="2213" spans="1:9" x14ac:dyDescent="0.25">
      <c r="A2213" s="11">
        <v>2212</v>
      </c>
      <c r="B2213" t="s">
        <v>143</v>
      </c>
      <c r="C2213" t="s">
        <v>144</v>
      </c>
      <c r="I2213" t="s">
        <v>41</v>
      </c>
    </row>
    <row r="2214" spans="1:9" x14ac:dyDescent="0.25">
      <c r="A2214" s="11">
        <v>2213</v>
      </c>
      <c r="B2214" t="s">
        <v>143</v>
      </c>
      <c r="C2214" t="s">
        <v>144</v>
      </c>
      <c r="I2214" t="s">
        <v>41</v>
      </c>
    </row>
    <row r="2215" spans="1:9" x14ac:dyDescent="0.25">
      <c r="A2215" s="11">
        <v>2214</v>
      </c>
      <c r="B2215" t="s">
        <v>143</v>
      </c>
      <c r="C2215" t="s">
        <v>144</v>
      </c>
      <c r="I2215" t="s">
        <v>41</v>
      </c>
    </row>
    <row r="2216" spans="1:9" x14ac:dyDescent="0.25">
      <c r="A2216" s="11">
        <v>2215</v>
      </c>
      <c r="B2216" t="s">
        <v>143</v>
      </c>
      <c r="C2216" t="s">
        <v>144</v>
      </c>
      <c r="I2216" t="s">
        <v>41</v>
      </c>
    </row>
    <row r="2217" spans="1:9" x14ac:dyDescent="0.25">
      <c r="A2217" s="11">
        <v>2216</v>
      </c>
      <c r="B2217" t="s">
        <v>143</v>
      </c>
      <c r="C2217" t="s">
        <v>144</v>
      </c>
      <c r="I2217" t="s">
        <v>41</v>
      </c>
    </row>
    <row r="2218" spans="1:9" x14ac:dyDescent="0.25">
      <c r="A2218" s="11">
        <v>2217</v>
      </c>
      <c r="B2218" t="s">
        <v>143</v>
      </c>
      <c r="C2218" t="s">
        <v>144</v>
      </c>
      <c r="I2218" t="s">
        <v>41</v>
      </c>
    </row>
    <row r="2219" spans="1:9" x14ac:dyDescent="0.25">
      <c r="A2219" s="11">
        <v>2218</v>
      </c>
      <c r="B2219" t="s">
        <v>143</v>
      </c>
      <c r="C2219" t="s">
        <v>144</v>
      </c>
      <c r="I2219" t="s">
        <v>41</v>
      </c>
    </row>
    <row r="2220" spans="1:9" x14ac:dyDescent="0.25">
      <c r="A2220" s="11">
        <v>2219</v>
      </c>
      <c r="B2220" t="s">
        <v>143</v>
      </c>
      <c r="C2220" t="s">
        <v>144</v>
      </c>
      <c r="I2220" t="s">
        <v>41</v>
      </c>
    </row>
    <row r="2221" spans="1:9" x14ac:dyDescent="0.25">
      <c r="A2221" s="11">
        <v>2220</v>
      </c>
      <c r="B2221" t="s">
        <v>143</v>
      </c>
      <c r="C2221" t="s">
        <v>144</v>
      </c>
      <c r="I2221" t="s">
        <v>41</v>
      </c>
    </row>
    <row r="2222" spans="1:9" x14ac:dyDescent="0.25">
      <c r="A2222" s="11">
        <v>2221</v>
      </c>
      <c r="B2222" t="s">
        <v>143</v>
      </c>
      <c r="C2222" t="s">
        <v>144</v>
      </c>
      <c r="I2222" t="s">
        <v>41</v>
      </c>
    </row>
    <row r="2223" spans="1:9" x14ac:dyDescent="0.25">
      <c r="A2223" s="11">
        <v>2222</v>
      </c>
      <c r="B2223" t="s">
        <v>143</v>
      </c>
      <c r="C2223" t="s">
        <v>144</v>
      </c>
      <c r="I2223" t="s">
        <v>41</v>
      </c>
    </row>
    <row r="2224" spans="1:9" x14ac:dyDescent="0.25">
      <c r="A2224" s="11">
        <v>2223</v>
      </c>
      <c r="B2224" t="s">
        <v>143</v>
      </c>
      <c r="C2224" t="s">
        <v>144</v>
      </c>
      <c r="I2224" t="s">
        <v>41</v>
      </c>
    </row>
    <row r="2225" spans="1:9" x14ac:dyDescent="0.25">
      <c r="A2225" s="11">
        <v>2224</v>
      </c>
      <c r="B2225" t="s">
        <v>143</v>
      </c>
      <c r="C2225" t="s">
        <v>144</v>
      </c>
      <c r="I2225" t="s">
        <v>41</v>
      </c>
    </row>
    <row r="2226" spans="1:9" x14ac:dyDescent="0.25">
      <c r="A2226" s="11">
        <v>2225</v>
      </c>
      <c r="B2226" t="s">
        <v>143</v>
      </c>
      <c r="C2226" t="s">
        <v>144</v>
      </c>
      <c r="I2226" t="s">
        <v>41</v>
      </c>
    </row>
    <row r="2227" spans="1:9" x14ac:dyDescent="0.25">
      <c r="A2227" s="11">
        <v>2226</v>
      </c>
      <c r="B2227" t="s">
        <v>143</v>
      </c>
      <c r="C2227" t="s">
        <v>144</v>
      </c>
      <c r="I2227" t="s">
        <v>41</v>
      </c>
    </row>
    <row r="2228" spans="1:9" x14ac:dyDescent="0.25">
      <c r="A2228" s="11">
        <v>2227</v>
      </c>
      <c r="B2228" t="s">
        <v>143</v>
      </c>
      <c r="C2228" t="s">
        <v>144</v>
      </c>
      <c r="I2228" t="s">
        <v>41</v>
      </c>
    </row>
    <row r="2229" spans="1:9" x14ac:dyDescent="0.25">
      <c r="A2229" s="11">
        <v>2228</v>
      </c>
      <c r="B2229" t="s">
        <v>143</v>
      </c>
      <c r="C2229" t="s">
        <v>144</v>
      </c>
      <c r="I2229" t="s">
        <v>41</v>
      </c>
    </row>
    <row r="2230" spans="1:9" x14ac:dyDescent="0.25">
      <c r="A2230" s="11">
        <v>2229</v>
      </c>
      <c r="B2230" t="s">
        <v>143</v>
      </c>
      <c r="C2230" t="s">
        <v>144</v>
      </c>
      <c r="I2230" t="s">
        <v>41</v>
      </c>
    </row>
    <row r="2231" spans="1:9" x14ac:dyDescent="0.25">
      <c r="A2231" s="11">
        <v>2230</v>
      </c>
      <c r="B2231" t="s">
        <v>143</v>
      </c>
      <c r="C2231" t="s">
        <v>144</v>
      </c>
      <c r="I2231" t="s">
        <v>41</v>
      </c>
    </row>
    <row r="2232" spans="1:9" x14ac:dyDescent="0.25">
      <c r="A2232" s="11">
        <v>2231</v>
      </c>
      <c r="B2232" t="s">
        <v>143</v>
      </c>
      <c r="C2232" t="s">
        <v>144</v>
      </c>
      <c r="I2232" t="s">
        <v>41</v>
      </c>
    </row>
    <row r="2233" spans="1:9" x14ac:dyDescent="0.25">
      <c r="A2233" s="11">
        <v>2232</v>
      </c>
      <c r="B2233" t="s">
        <v>143</v>
      </c>
      <c r="C2233" t="s">
        <v>144</v>
      </c>
      <c r="I2233" t="s">
        <v>41</v>
      </c>
    </row>
    <row r="2234" spans="1:9" x14ac:dyDescent="0.25">
      <c r="A2234" s="11">
        <v>2233</v>
      </c>
      <c r="B2234" t="s">
        <v>143</v>
      </c>
      <c r="C2234" t="s">
        <v>144</v>
      </c>
      <c r="I2234" t="s">
        <v>41</v>
      </c>
    </row>
    <row r="2235" spans="1:9" x14ac:dyDescent="0.25">
      <c r="A2235" s="11">
        <v>2234</v>
      </c>
      <c r="B2235" t="s">
        <v>143</v>
      </c>
      <c r="C2235" t="s">
        <v>144</v>
      </c>
      <c r="I2235" t="s">
        <v>41</v>
      </c>
    </row>
    <row r="2236" spans="1:9" x14ac:dyDescent="0.25">
      <c r="A2236" s="11">
        <v>2235</v>
      </c>
      <c r="B2236" t="s">
        <v>143</v>
      </c>
      <c r="C2236" t="s">
        <v>144</v>
      </c>
      <c r="I2236" t="s">
        <v>41</v>
      </c>
    </row>
    <row r="2237" spans="1:9" x14ac:dyDescent="0.25">
      <c r="A2237" s="11">
        <v>2236</v>
      </c>
      <c r="B2237" t="s">
        <v>143</v>
      </c>
      <c r="C2237" t="s">
        <v>144</v>
      </c>
      <c r="I2237" t="s">
        <v>41</v>
      </c>
    </row>
    <row r="2238" spans="1:9" x14ac:dyDescent="0.25">
      <c r="A2238" s="11">
        <v>2237</v>
      </c>
      <c r="B2238" t="s">
        <v>143</v>
      </c>
      <c r="C2238" t="s">
        <v>144</v>
      </c>
      <c r="I2238" t="s">
        <v>41</v>
      </c>
    </row>
    <row r="2239" spans="1:9" x14ac:dyDescent="0.25">
      <c r="A2239" s="11">
        <v>2238</v>
      </c>
      <c r="B2239" t="s">
        <v>143</v>
      </c>
      <c r="C2239" t="s">
        <v>144</v>
      </c>
      <c r="I2239" t="s">
        <v>41</v>
      </c>
    </row>
    <row r="2240" spans="1:9" x14ac:dyDescent="0.25">
      <c r="A2240" s="11">
        <v>2239</v>
      </c>
      <c r="B2240" t="s">
        <v>143</v>
      </c>
      <c r="C2240" t="s">
        <v>144</v>
      </c>
      <c r="I2240" t="s">
        <v>41</v>
      </c>
    </row>
    <row r="2241" spans="1:9" x14ac:dyDescent="0.25">
      <c r="A2241" s="11">
        <v>2240</v>
      </c>
      <c r="B2241" t="s">
        <v>143</v>
      </c>
      <c r="C2241" t="s">
        <v>144</v>
      </c>
      <c r="I2241" t="s">
        <v>41</v>
      </c>
    </row>
    <row r="2242" spans="1:9" x14ac:dyDescent="0.25">
      <c r="A2242" s="11">
        <v>2241</v>
      </c>
      <c r="B2242" t="s">
        <v>143</v>
      </c>
      <c r="C2242" t="s">
        <v>144</v>
      </c>
      <c r="I2242" t="s">
        <v>41</v>
      </c>
    </row>
    <row r="2243" spans="1:9" x14ac:dyDescent="0.25">
      <c r="A2243" s="11">
        <v>2242</v>
      </c>
      <c r="B2243" t="s">
        <v>143</v>
      </c>
      <c r="C2243" t="s">
        <v>144</v>
      </c>
      <c r="I2243" t="s">
        <v>41</v>
      </c>
    </row>
    <row r="2244" spans="1:9" x14ac:dyDescent="0.25">
      <c r="A2244" s="11">
        <v>2243</v>
      </c>
      <c r="B2244" t="s">
        <v>143</v>
      </c>
      <c r="C2244" t="s">
        <v>144</v>
      </c>
      <c r="I2244" t="s">
        <v>41</v>
      </c>
    </row>
    <row r="2245" spans="1:9" x14ac:dyDescent="0.25">
      <c r="A2245" s="11">
        <v>2244</v>
      </c>
      <c r="B2245" t="s">
        <v>143</v>
      </c>
      <c r="C2245" t="s">
        <v>144</v>
      </c>
      <c r="I2245" t="s">
        <v>41</v>
      </c>
    </row>
    <row r="2246" spans="1:9" x14ac:dyDescent="0.25">
      <c r="A2246" s="11">
        <v>2245</v>
      </c>
      <c r="B2246" t="s">
        <v>143</v>
      </c>
      <c r="C2246" t="s">
        <v>144</v>
      </c>
      <c r="I2246" t="s">
        <v>41</v>
      </c>
    </row>
    <row r="2247" spans="1:9" x14ac:dyDescent="0.25">
      <c r="A2247" s="11">
        <v>2246</v>
      </c>
      <c r="B2247" t="s">
        <v>143</v>
      </c>
      <c r="C2247" t="s">
        <v>144</v>
      </c>
      <c r="I2247" t="s">
        <v>41</v>
      </c>
    </row>
    <row r="2248" spans="1:9" x14ac:dyDescent="0.25">
      <c r="A2248" s="11">
        <v>2247</v>
      </c>
      <c r="B2248" t="s">
        <v>143</v>
      </c>
      <c r="C2248" t="s">
        <v>144</v>
      </c>
      <c r="I2248" t="s">
        <v>41</v>
      </c>
    </row>
    <row r="2249" spans="1:9" x14ac:dyDescent="0.25">
      <c r="A2249" s="11">
        <v>2248</v>
      </c>
      <c r="B2249" t="s">
        <v>143</v>
      </c>
      <c r="C2249" t="s">
        <v>144</v>
      </c>
      <c r="I2249" t="s">
        <v>41</v>
      </c>
    </row>
    <row r="2250" spans="1:9" x14ac:dyDescent="0.25">
      <c r="A2250" s="11">
        <v>2249</v>
      </c>
      <c r="B2250" t="s">
        <v>143</v>
      </c>
      <c r="C2250" t="s">
        <v>144</v>
      </c>
      <c r="I2250" t="s">
        <v>41</v>
      </c>
    </row>
    <row r="2251" spans="1:9" x14ac:dyDescent="0.25">
      <c r="A2251" s="11">
        <v>2250</v>
      </c>
      <c r="B2251" t="s">
        <v>143</v>
      </c>
      <c r="C2251" t="s">
        <v>144</v>
      </c>
      <c r="I2251" t="s">
        <v>41</v>
      </c>
    </row>
    <row r="2252" spans="1:9" x14ac:dyDescent="0.25">
      <c r="A2252" s="11">
        <v>2251</v>
      </c>
      <c r="B2252" t="s">
        <v>143</v>
      </c>
      <c r="C2252" t="s">
        <v>144</v>
      </c>
      <c r="I2252" t="s">
        <v>41</v>
      </c>
    </row>
    <row r="2253" spans="1:9" x14ac:dyDescent="0.25">
      <c r="A2253" s="11">
        <v>2252</v>
      </c>
      <c r="B2253" t="s">
        <v>143</v>
      </c>
      <c r="C2253" t="s">
        <v>144</v>
      </c>
      <c r="I2253" t="s">
        <v>41</v>
      </c>
    </row>
    <row r="2254" spans="1:9" x14ac:dyDescent="0.25">
      <c r="A2254" s="11">
        <v>2253</v>
      </c>
      <c r="B2254" t="s">
        <v>143</v>
      </c>
      <c r="C2254" t="s">
        <v>144</v>
      </c>
      <c r="I2254" t="s">
        <v>41</v>
      </c>
    </row>
    <row r="2255" spans="1:9" x14ac:dyDescent="0.25">
      <c r="A2255" s="11">
        <v>2254</v>
      </c>
      <c r="B2255" t="s">
        <v>143</v>
      </c>
      <c r="C2255" t="s">
        <v>144</v>
      </c>
      <c r="I2255" t="s">
        <v>41</v>
      </c>
    </row>
    <row r="2256" spans="1:9" x14ac:dyDescent="0.25">
      <c r="A2256" s="11">
        <v>2255</v>
      </c>
      <c r="B2256" t="s">
        <v>143</v>
      </c>
      <c r="C2256" t="s">
        <v>144</v>
      </c>
      <c r="I2256" t="s">
        <v>41</v>
      </c>
    </row>
    <row r="2257" spans="1:9" x14ac:dyDescent="0.25">
      <c r="A2257" s="11">
        <v>2256</v>
      </c>
      <c r="B2257" t="s">
        <v>143</v>
      </c>
      <c r="C2257" t="s">
        <v>144</v>
      </c>
      <c r="I2257" t="s">
        <v>41</v>
      </c>
    </row>
    <row r="2258" spans="1:9" x14ac:dyDescent="0.25">
      <c r="A2258" s="11">
        <v>2257</v>
      </c>
      <c r="B2258" t="s">
        <v>143</v>
      </c>
      <c r="C2258" t="s">
        <v>144</v>
      </c>
      <c r="I2258" t="s">
        <v>41</v>
      </c>
    </row>
    <row r="2259" spans="1:9" x14ac:dyDescent="0.25">
      <c r="A2259" s="11">
        <v>2258</v>
      </c>
      <c r="B2259" t="s">
        <v>143</v>
      </c>
      <c r="C2259" t="s">
        <v>144</v>
      </c>
      <c r="I2259" t="s">
        <v>41</v>
      </c>
    </row>
    <row r="2260" spans="1:9" x14ac:dyDescent="0.25">
      <c r="A2260" s="11">
        <v>2259</v>
      </c>
      <c r="B2260" t="s">
        <v>143</v>
      </c>
      <c r="C2260" t="s">
        <v>144</v>
      </c>
      <c r="I2260" t="s">
        <v>41</v>
      </c>
    </row>
    <row r="2261" spans="1:9" x14ac:dyDescent="0.25">
      <c r="A2261" s="11">
        <v>2260</v>
      </c>
      <c r="B2261" t="s">
        <v>143</v>
      </c>
      <c r="C2261" t="s">
        <v>144</v>
      </c>
      <c r="I2261" t="s">
        <v>41</v>
      </c>
    </row>
    <row r="2262" spans="1:9" x14ac:dyDescent="0.25">
      <c r="A2262" s="11">
        <v>2261</v>
      </c>
      <c r="B2262" t="s">
        <v>143</v>
      </c>
      <c r="C2262" t="s">
        <v>144</v>
      </c>
      <c r="I2262" t="s">
        <v>41</v>
      </c>
    </row>
    <row r="2263" spans="1:9" x14ac:dyDescent="0.25">
      <c r="A2263" s="11">
        <v>2262</v>
      </c>
      <c r="B2263" t="s">
        <v>143</v>
      </c>
      <c r="C2263" t="s">
        <v>144</v>
      </c>
      <c r="I2263" t="s">
        <v>41</v>
      </c>
    </row>
    <row r="2264" spans="1:9" x14ac:dyDescent="0.25">
      <c r="A2264" s="11">
        <v>2263</v>
      </c>
      <c r="B2264" t="s">
        <v>143</v>
      </c>
      <c r="C2264" t="s">
        <v>144</v>
      </c>
      <c r="I2264" t="s">
        <v>41</v>
      </c>
    </row>
    <row r="2265" spans="1:9" x14ac:dyDescent="0.25">
      <c r="A2265" s="11">
        <v>2264</v>
      </c>
      <c r="B2265" t="s">
        <v>143</v>
      </c>
      <c r="C2265" t="s">
        <v>144</v>
      </c>
      <c r="I2265" t="s">
        <v>41</v>
      </c>
    </row>
    <row r="2266" spans="1:9" x14ac:dyDescent="0.25">
      <c r="A2266" s="11">
        <v>2265</v>
      </c>
      <c r="B2266" t="s">
        <v>143</v>
      </c>
      <c r="C2266" t="s">
        <v>144</v>
      </c>
      <c r="I2266" t="s">
        <v>41</v>
      </c>
    </row>
    <row r="2267" spans="1:9" x14ac:dyDescent="0.25">
      <c r="A2267" s="11">
        <v>2266</v>
      </c>
      <c r="B2267" t="s">
        <v>143</v>
      </c>
      <c r="C2267" t="s">
        <v>144</v>
      </c>
      <c r="I2267" t="s">
        <v>41</v>
      </c>
    </row>
    <row r="2268" spans="1:9" x14ac:dyDescent="0.25">
      <c r="A2268" s="11">
        <v>2267</v>
      </c>
      <c r="B2268" t="s">
        <v>143</v>
      </c>
      <c r="C2268" t="s">
        <v>144</v>
      </c>
      <c r="I2268" t="s">
        <v>41</v>
      </c>
    </row>
    <row r="2269" spans="1:9" x14ac:dyDescent="0.25">
      <c r="A2269" s="11">
        <v>2268</v>
      </c>
      <c r="B2269" t="s">
        <v>143</v>
      </c>
      <c r="C2269" t="s">
        <v>144</v>
      </c>
      <c r="I2269" t="s">
        <v>41</v>
      </c>
    </row>
    <row r="2270" spans="1:9" x14ac:dyDescent="0.25">
      <c r="A2270" s="11">
        <v>2269</v>
      </c>
      <c r="B2270" t="s">
        <v>143</v>
      </c>
      <c r="C2270" t="s">
        <v>144</v>
      </c>
      <c r="I2270" t="s">
        <v>41</v>
      </c>
    </row>
    <row r="2271" spans="1:9" x14ac:dyDescent="0.25">
      <c r="A2271" s="11">
        <v>2270</v>
      </c>
      <c r="B2271" t="s">
        <v>143</v>
      </c>
      <c r="C2271" t="s">
        <v>144</v>
      </c>
      <c r="I2271" t="s">
        <v>41</v>
      </c>
    </row>
    <row r="2272" spans="1:9" x14ac:dyDescent="0.25">
      <c r="A2272" s="11">
        <v>2271</v>
      </c>
      <c r="B2272" t="s">
        <v>143</v>
      </c>
      <c r="C2272" t="s">
        <v>144</v>
      </c>
      <c r="I2272" t="s">
        <v>41</v>
      </c>
    </row>
    <row r="2273" spans="1:9" x14ac:dyDescent="0.25">
      <c r="A2273" s="11">
        <v>2272</v>
      </c>
      <c r="B2273" t="s">
        <v>143</v>
      </c>
      <c r="C2273" t="s">
        <v>144</v>
      </c>
      <c r="I2273" t="s">
        <v>41</v>
      </c>
    </row>
    <row r="2274" spans="1:9" x14ac:dyDescent="0.25">
      <c r="A2274" s="11">
        <v>2273</v>
      </c>
      <c r="B2274" t="s">
        <v>143</v>
      </c>
      <c r="C2274" t="s">
        <v>144</v>
      </c>
      <c r="I2274" t="s">
        <v>41</v>
      </c>
    </row>
    <row r="2275" spans="1:9" x14ac:dyDescent="0.25">
      <c r="A2275" s="11">
        <v>2274</v>
      </c>
      <c r="B2275" t="s">
        <v>143</v>
      </c>
      <c r="C2275" t="s">
        <v>144</v>
      </c>
      <c r="I2275" t="s">
        <v>41</v>
      </c>
    </row>
    <row r="2276" spans="1:9" x14ac:dyDescent="0.25">
      <c r="A2276" s="11">
        <v>2275</v>
      </c>
      <c r="B2276" t="s">
        <v>143</v>
      </c>
      <c r="C2276" t="s">
        <v>144</v>
      </c>
      <c r="I2276" t="s">
        <v>41</v>
      </c>
    </row>
    <row r="2277" spans="1:9" x14ac:dyDescent="0.25">
      <c r="A2277" s="11">
        <v>2276</v>
      </c>
      <c r="B2277" t="s">
        <v>143</v>
      </c>
      <c r="C2277" t="s">
        <v>144</v>
      </c>
      <c r="I2277" t="s">
        <v>41</v>
      </c>
    </row>
    <row r="2278" spans="1:9" x14ac:dyDescent="0.25">
      <c r="A2278" s="11">
        <v>2277</v>
      </c>
      <c r="B2278" t="s">
        <v>143</v>
      </c>
      <c r="C2278" t="s">
        <v>144</v>
      </c>
      <c r="I2278" t="s">
        <v>41</v>
      </c>
    </row>
    <row r="2279" spans="1:9" x14ac:dyDescent="0.25">
      <c r="A2279" s="11">
        <v>2278</v>
      </c>
      <c r="B2279" t="s">
        <v>143</v>
      </c>
      <c r="C2279" t="s">
        <v>144</v>
      </c>
      <c r="I2279" t="s">
        <v>41</v>
      </c>
    </row>
    <row r="2280" spans="1:9" x14ac:dyDescent="0.25">
      <c r="A2280" s="11">
        <v>2279</v>
      </c>
      <c r="B2280" t="s">
        <v>143</v>
      </c>
      <c r="C2280" t="s">
        <v>144</v>
      </c>
      <c r="I2280" t="s">
        <v>41</v>
      </c>
    </row>
    <row r="2281" spans="1:9" x14ac:dyDescent="0.25">
      <c r="A2281" s="11">
        <v>2280</v>
      </c>
      <c r="B2281" t="s">
        <v>143</v>
      </c>
      <c r="C2281" t="s">
        <v>144</v>
      </c>
      <c r="I2281" t="s">
        <v>41</v>
      </c>
    </row>
    <row r="2282" spans="1:9" x14ac:dyDescent="0.25">
      <c r="A2282" s="11">
        <v>2281</v>
      </c>
      <c r="B2282" t="s">
        <v>143</v>
      </c>
      <c r="C2282" t="s">
        <v>144</v>
      </c>
      <c r="I2282" t="s">
        <v>41</v>
      </c>
    </row>
    <row r="2283" spans="1:9" x14ac:dyDescent="0.25">
      <c r="A2283" s="11">
        <v>2282</v>
      </c>
      <c r="B2283" t="s">
        <v>143</v>
      </c>
      <c r="C2283" t="s">
        <v>144</v>
      </c>
      <c r="I2283" t="s">
        <v>41</v>
      </c>
    </row>
    <row r="2284" spans="1:9" x14ac:dyDescent="0.25">
      <c r="A2284" s="11">
        <v>2283</v>
      </c>
      <c r="B2284" t="s">
        <v>143</v>
      </c>
      <c r="C2284" t="s">
        <v>144</v>
      </c>
      <c r="I2284" t="s">
        <v>41</v>
      </c>
    </row>
    <row r="2285" spans="1:9" x14ac:dyDescent="0.25">
      <c r="A2285" s="11">
        <v>2284</v>
      </c>
      <c r="B2285" t="s">
        <v>143</v>
      </c>
      <c r="C2285" t="s">
        <v>144</v>
      </c>
      <c r="I2285" t="s">
        <v>41</v>
      </c>
    </row>
    <row r="2286" spans="1:9" x14ac:dyDescent="0.25">
      <c r="A2286" s="11">
        <v>2285</v>
      </c>
      <c r="B2286" t="s">
        <v>143</v>
      </c>
      <c r="C2286" t="s">
        <v>144</v>
      </c>
      <c r="I2286" t="s">
        <v>41</v>
      </c>
    </row>
    <row r="2287" spans="1:9" x14ac:dyDescent="0.25">
      <c r="A2287" s="11">
        <v>2286</v>
      </c>
      <c r="B2287" t="s">
        <v>143</v>
      </c>
      <c r="C2287" t="s">
        <v>144</v>
      </c>
      <c r="I2287" t="s">
        <v>41</v>
      </c>
    </row>
    <row r="2288" spans="1:9" x14ac:dyDescent="0.25">
      <c r="A2288" s="11">
        <v>2287</v>
      </c>
      <c r="B2288" t="s">
        <v>143</v>
      </c>
      <c r="C2288" t="s">
        <v>144</v>
      </c>
      <c r="I2288" t="s">
        <v>41</v>
      </c>
    </row>
    <row r="2289" spans="1:9" x14ac:dyDescent="0.25">
      <c r="A2289" s="11">
        <v>2288</v>
      </c>
      <c r="B2289" t="s">
        <v>143</v>
      </c>
      <c r="C2289" t="s">
        <v>144</v>
      </c>
      <c r="I2289" t="s">
        <v>41</v>
      </c>
    </row>
    <row r="2290" spans="1:9" x14ac:dyDescent="0.25">
      <c r="A2290" s="11">
        <v>2289</v>
      </c>
      <c r="B2290" t="s">
        <v>143</v>
      </c>
      <c r="C2290" t="s">
        <v>144</v>
      </c>
      <c r="I2290" t="s">
        <v>41</v>
      </c>
    </row>
    <row r="2291" spans="1:9" x14ac:dyDescent="0.25">
      <c r="A2291" s="11">
        <v>2290</v>
      </c>
      <c r="B2291" t="s">
        <v>143</v>
      </c>
      <c r="C2291" t="s">
        <v>144</v>
      </c>
      <c r="I2291" t="s">
        <v>41</v>
      </c>
    </row>
    <row r="2292" spans="1:9" x14ac:dyDescent="0.25">
      <c r="A2292" s="11">
        <v>2291</v>
      </c>
      <c r="B2292" t="s">
        <v>143</v>
      </c>
      <c r="C2292" t="s">
        <v>144</v>
      </c>
      <c r="I2292" t="s">
        <v>41</v>
      </c>
    </row>
    <row r="2293" spans="1:9" x14ac:dyDescent="0.25">
      <c r="A2293" s="11">
        <v>2292</v>
      </c>
      <c r="B2293" t="s">
        <v>143</v>
      </c>
      <c r="C2293" t="s">
        <v>144</v>
      </c>
      <c r="I2293" t="s">
        <v>41</v>
      </c>
    </row>
    <row r="2294" spans="1:9" x14ac:dyDescent="0.25">
      <c r="A2294" s="11">
        <v>2293</v>
      </c>
      <c r="B2294" t="s">
        <v>143</v>
      </c>
      <c r="C2294" t="s">
        <v>144</v>
      </c>
      <c r="I2294" t="s">
        <v>41</v>
      </c>
    </row>
    <row r="2295" spans="1:9" x14ac:dyDescent="0.25">
      <c r="A2295" s="11">
        <v>2294</v>
      </c>
      <c r="B2295" t="s">
        <v>143</v>
      </c>
      <c r="C2295" t="s">
        <v>144</v>
      </c>
      <c r="I2295" t="s">
        <v>41</v>
      </c>
    </row>
    <row r="2296" spans="1:9" x14ac:dyDescent="0.25">
      <c r="A2296" s="11">
        <v>2295</v>
      </c>
      <c r="B2296" t="s">
        <v>143</v>
      </c>
      <c r="C2296" t="s">
        <v>144</v>
      </c>
      <c r="I2296" t="s">
        <v>41</v>
      </c>
    </row>
    <row r="2297" spans="1:9" x14ac:dyDescent="0.25">
      <c r="A2297" s="11">
        <v>2296</v>
      </c>
      <c r="B2297" t="s">
        <v>143</v>
      </c>
      <c r="C2297" t="s">
        <v>144</v>
      </c>
      <c r="I2297" t="s">
        <v>41</v>
      </c>
    </row>
    <row r="2298" spans="1:9" x14ac:dyDescent="0.25">
      <c r="A2298" s="11">
        <v>2297</v>
      </c>
      <c r="B2298" t="s">
        <v>143</v>
      </c>
      <c r="C2298" t="s">
        <v>144</v>
      </c>
      <c r="I2298" t="s">
        <v>41</v>
      </c>
    </row>
    <row r="2299" spans="1:9" x14ac:dyDescent="0.25">
      <c r="A2299" s="11">
        <v>2298</v>
      </c>
      <c r="B2299" t="s">
        <v>143</v>
      </c>
      <c r="C2299" t="s">
        <v>144</v>
      </c>
      <c r="I2299" t="s">
        <v>41</v>
      </c>
    </row>
    <row r="2300" spans="1:9" x14ac:dyDescent="0.25">
      <c r="A2300" s="11">
        <v>2299</v>
      </c>
      <c r="B2300" t="s">
        <v>143</v>
      </c>
      <c r="C2300" t="s">
        <v>144</v>
      </c>
      <c r="I2300" t="s">
        <v>41</v>
      </c>
    </row>
    <row r="2301" spans="1:9" x14ac:dyDescent="0.25">
      <c r="A2301" s="11">
        <v>2300</v>
      </c>
      <c r="B2301" t="s">
        <v>143</v>
      </c>
      <c r="C2301" t="s">
        <v>144</v>
      </c>
      <c r="I2301" t="s">
        <v>41</v>
      </c>
    </row>
    <row r="2302" spans="1:9" x14ac:dyDescent="0.25">
      <c r="A2302" s="11">
        <v>2301</v>
      </c>
      <c r="B2302" t="s">
        <v>143</v>
      </c>
      <c r="C2302" t="s">
        <v>144</v>
      </c>
      <c r="I2302" t="s">
        <v>41</v>
      </c>
    </row>
    <row r="2303" spans="1:9" x14ac:dyDescent="0.25">
      <c r="A2303" s="11">
        <v>2302</v>
      </c>
      <c r="B2303" t="s">
        <v>143</v>
      </c>
      <c r="C2303" t="s">
        <v>144</v>
      </c>
      <c r="I2303" t="s">
        <v>41</v>
      </c>
    </row>
    <row r="2304" spans="1:9" x14ac:dyDescent="0.25">
      <c r="A2304" s="11">
        <v>2303</v>
      </c>
      <c r="B2304" t="s">
        <v>143</v>
      </c>
      <c r="C2304" t="s">
        <v>144</v>
      </c>
      <c r="I2304" t="s">
        <v>41</v>
      </c>
    </row>
    <row r="2305" spans="1:9" x14ac:dyDescent="0.25">
      <c r="A2305" s="11">
        <v>2304</v>
      </c>
      <c r="B2305" t="s">
        <v>143</v>
      </c>
      <c r="C2305" t="s">
        <v>144</v>
      </c>
      <c r="I2305" t="s">
        <v>41</v>
      </c>
    </row>
    <row r="2306" spans="1:9" x14ac:dyDescent="0.25">
      <c r="A2306" s="11">
        <v>2305</v>
      </c>
      <c r="B2306" t="s">
        <v>143</v>
      </c>
      <c r="C2306" t="s">
        <v>144</v>
      </c>
      <c r="I2306" t="s">
        <v>41</v>
      </c>
    </row>
    <row r="2307" spans="1:9" x14ac:dyDescent="0.25">
      <c r="A2307" s="11">
        <v>2306</v>
      </c>
      <c r="B2307" t="s">
        <v>143</v>
      </c>
      <c r="C2307" t="s">
        <v>144</v>
      </c>
      <c r="I2307" t="s">
        <v>41</v>
      </c>
    </row>
    <row r="2308" spans="1:9" x14ac:dyDescent="0.25">
      <c r="A2308" s="11">
        <v>2307</v>
      </c>
      <c r="B2308" t="s">
        <v>143</v>
      </c>
      <c r="C2308" t="s">
        <v>144</v>
      </c>
      <c r="I2308" t="s">
        <v>41</v>
      </c>
    </row>
    <row r="2309" spans="1:9" x14ac:dyDescent="0.25">
      <c r="A2309" s="11">
        <v>2308</v>
      </c>
      <c r="B2309" t="s">
        <v>143</v>
      </c>
      <c r="C2309" t="s">
        <v>144</v>
      </c>
      <c r="I2309" t="s">
        <v>41</v>
      </c>
    </row>
    <row r="2310" spans="1:9" x14ac:dyDescent="0.25">
      <c r="A2310" s="11">
        <v>2309</v>
      </c>
      <c r="B2310" t="s">
        <v>143</v>
      </c>
      <c r="C2310" t="s">
        <v>144</v>
      </c>
      <c r="I2310" t="s">
        <v>41</v>
      </c>
    </row>
    <row r="2311" spans="1:9" x14ac:dyDescent="0.25">
      <c r="A2311" s="11">
        <v>2310</v>
      </c>
      <c r="B2311" t="s">
        <v>143</v>
      </c>
      <c r="C2311" t="s">
        <v>144</v>
      </c>
      <c r="I2311" t="s">
        <v>41</v>
      </c>
    </row>
    <row r="2312" spans="1:9" x14ac:dyDescent="0.25">
      <c r="A2312" s="11">
        <v>2311</v>
      </c>
      <c r="B2312" t="s">
        <v>143</v>
      </c>
      <c r="C2312" t="s">
        <v>144</v>
      </c>
      <c r="I2312" t="s">
        <v>41</v>
      </c>
    </row>
    <row r="2313" spans="1:9" x14ac:dyDescent="0.25">
      <c r="A2313" s="11">
        <v>2312</v>
      </c>
      <c r="B2313" t="s">
        <v>143</v>
      </c>
      <c r="C2313" t="s">
        <v>144</v>
      </c>
      <c r="I2313" t="s">
        <v>41</v>
      </c>
    </row>
    <row r="2314" spans="1:9" x14ac:dyDescent="0.25">
      <c r="A2314" s="11">
        <v>2313</v>
      </c>
      <c r="B2314" t="s">
        <v>143</v>
      </c>
      <c r="C2314" t="s">
        <v>144</v>
      </c>
      <c r="I2314" t="s">
        <v>41</v>
      </c>
    </row>
    <row r="2315" spans="1:9" x14ac:dyDescent="0.25">
      <c r="A2315" s="11">
        <v>2314</v>
      </c>
      <c r="B2315" t="s">
        <v>143</v>
      </c>
      <c r="C2315" t="s">
        <v>144</v>
      </c>
      <c r="I2315" t="s">
        <v>41</v>
      </c>
    </row>
    <row r="2316" spans="1:9" x14ac:dyDescent="0.25">
      <c r="A2316" s="11">
        <v>2315</v>
      </c>
      <c r="B2316" t="s">
        <v>143</v>
      </c>
      <c r="C2316" t="s">
        <v>144</v>
      </c>
      <c r="I2316" t="s">
        <v>41</v>
      </c>
    </row>
    <row r="2317" spans="1:9" x14ac:dyDescent="0.25">
      <c r="A2317" s="11">
        <v>2316</v>
      </c>
      <c r="B2317" t="s">
        <v>143</v>
      </c>
      <c r="C2317" t="s">
        <v>144</v>
      </c>
      <c r="I2317" t="s">
        <v>41</v>
      </c>
    </row>
    <row r="2318" spans="1:9" x14ac:dyDescent="0.25">
      <c r="A2318" s="11">
        <v>2317</v>
      </c>
      <c r="B2318" t="s">
        <v>143</v>
      </c>
      <c r="C2318" t="s">
        <v>144</v>
      </c>
      <c r="I2318" t="s">
        <v>41</v>
      </c>
    </row>
    <row r="2319" spans="1:9" x14ac:dyDescent="0.25">
      <c r="A2319" s="11">
        <v>2318</v>
      </c>
      <c r="B2319" t="s">
        <v>143</v>
      </c>
      <c r="C2319" t="s">
        <v>144</v>
      </c>
      <c r="I2319" t="s">
        <v>41</v>
      </c>
    </row>
    <row r="2320" spans="1:9" x14ac:dyDescent="0.25">
      <c r="A2320" s="11">
        <v>2319</v>
      </c>
      <c r="B2320" t="s">
        <v>143</v>
      </c>
      <c r="C2320" t="s">
        <v>144</v>
      </c>
      <c r="I2320" t="s">
        <v>41</v>
      </c>
    </row>
    <row r="2321" spans="1:9" x14ac:dyDescent="0.25">
      <c r="A2321" s="11">
        <v>2320</v>
      </c>
      <c r="B2321" t="s">
        <v>143</v>
      </c>
      <c r="C2321" t="s">
        <v>144</v>
      </c>
      <c r="I2321" t="s">
        <v>41</v>
      </c>
    </row>
    <row r="2322" spans="1:9" x14ac:dyDescent="0.25">
      <c r="A2322" s="11">
        <v>2321</v>
      </c>
      <c r="B2322" t="s">
        <v>143</v>
      </c>
      <c r="C2322" t="s">
        <v>144</v>
      </c>
      <c r="I2322" t="s">
        <v>41</v>
      </c>
    </row>
    <row r="2323" spans="1:9" x14ac:dyDescent="0.25">
      <c r="A2323" s="11">
        <v>2322</v>
      </c>
      <c r="B2323" t="s">
        <v>143</v>
      </c>
      <c r="C2323" t="s">
        <v>144</v>
      </c>
      <c r="I2323" t="s">
        <v>41</v>
      </c>
    </row>
    <row r="2324" spans="1:9" x14ac:dyDescent="0.25">
      <c r="A2324" s="11">
        <v>2323</v>
      </c>
      <c r="B2324" t="s">
        <v>143</v>
      </c>
      <c r="C2324" t="s">
        <v>144</v>
      </c>
      <c r="I2324" t="s">
        <v>41</v>
      </c>
    </row>
    <row r="2325" spans="1:9" x14ac:dyDescent="0.25">
      <c r="A2325" s="11">
        <v>2324</v>
      </c>
      <c r="B2325" t="s">
        <v>143</v>
      </c>
      <c r="C2325" t="s">
        <v>144</v>
      </c>
      <c r="I2325" t="s">
        <v>41</v>
      </c>
    </row>
    <row r="2326" spans="1:9" x14ac:dyDescent="0.25">
      <c r="A2326" s="11">
        <v>2325</v>
      </c>
      <c r="B2326" t="s">
        <v>143</v>
      </c>
      <c r="C2326" t="s">
        <v>144</v>
      </c>
      <c r="I2326" t="s">
        <v>41</v>
      </c>
    </row>
    <row r="2327" spans="1:9" x14ac:dyDescent="0.25">
      <c r="A2327" s="11">
        <v>2326</v>
      </c>
      <c r="B2327" t="s">
        <v>143</v>
      </c>
      <c r="C2327" t="s">
        <v>144</v>
      </c>
      <c r="I2327" t="s">
        <v>41</v>
      </c>
    </row>
    <row r="2328" spans="1:9" x14ac:dyDescent="0.25">
      <c r="A2328" s="11">
        <v>2327</v>
      </c>
      <c r="B2328" t="s">
        <v>143</v>
      </c>
      <c r="C2328" t="s">
        <v>144</v>
      </c>
      <c r="I2328" t="s">
        <v>41</v>
      </c>
    </row>
    <row r="2329" spans="1:9" x14ac:dyDescent="0.25">
      <c r="A2329" s="11">
        <v>2328</v>
      </c>
      <c r="B2329" t="s">
        <v>143</v>
      </c>
      <c r="C2329" t="s">
        <v>144</v>
      </c>
      <c r="I2329" t="s">
        <v>41</v>
      </c>
    </row>
    <row r="2330" spans="1:9" x14ac:dyDescent="0.25">
      <c r="A2330" s="11">
        <v>2329</v>
      </c>
      <c r="B2330" t="s">
        <v>143</v>
      </c>
      <c r="C2330" t="s">
        <v>144</v>
      </c>
      <c r="I2330" t="s">
        <v>41</v>
      </c>
    </row>
    <row r="2331" spans="1:9" x14ac:dyDescent="0.25">
      <c r="A2331" s="11">
        <v>2330</v>
      </c>
      <c r="B2331" t="s">
        <v>143</v>
      </c>
      <c r="C2331" t="s">
        <v>144</v>
      </c>
      <c r="I2331" t="s">
        <v>41</v>
      </c>
    </row>
    <row r="2332" spans="1:9" x14ac:dyDescent="0.25">
      <c r="A2332" s="11">
        <v>2331</v>
      </c>
      <c r="B2332" t="s">
        <v>143</v>
      </c>
      <c r="C2332" t="s">
        <v>144</v>
      </c>
      <c r="I2332" t="s">
        <v>41</v>
      </c>
    </row>
    <row r="2333" spans="1:9" x14ac:dyDescent="0.25">
      <c r="A2333" s="11">
        <v>2332</v>
      </c>
      <c r="B2333" t="s">
        <v>143</v>
      </c>
      <c r="C2333" t="s">
        <v>144</v>
      </c>
      <c r="I2333" t="s">
        <v>41</v>
      </c>
    </row>
    <row r="2334" spans="1:9" x14ac:dyDescent="0.25">
      <c r="A2334" s="11">
        <v>2333</v>
      </c>
      <c r="B2334" t="s">
        <v>143</v>
      </c>
      <c r="C2334" t="s">
        <v>144</v>
      </c>
      <c r="I2334" t="s">
        <v>41</v>
      </c>
    </row>
    <row r="2335" spans="1:9" x14ac:dyDescent="0.25">
      <c r="A2335" s="11">
        <v>2334</v>
      </c>
      <c r="B2335" t="s">
        <v>143</v>
      </c>
      <c r="C2335" t="s">
        <v>144</v>
      </c>
      <c r="I2335" t="s">
        <v>41</v>
      </c>
    </row>
    <row r="2336" spans="1:9" x14ac:dyDescent="0.25">
      <c r="A2336" s="11">
        <v>2335</v>
      </c>
      <c r="B2336" t="s">
        <v>143</v>
      </c>
      <c r="C2336" t="s">
        <v>144</v>
      </c>
      <c r="I2336" t="s">
        <v>41</v>
      </c>
    </row>
    <row r="2337" spans="1:9" x14ac:dyDescent="0.25">
      <c r="A2337" s="11">
        <v>2336</v>
      </c>
      <c r="B2337" t="s">
        <v>143</v>
      </c>
      <c r="C2337" t="s">
        <v>144</v>
      </c>
      <c r="I2337" t="s">
        <v>41</v>
      </c>
    </row>
    <row r="2338" spans="1:9" x14ac:dyDescent="0.25">
      <c r="A2338" s="11">
        <v>2337</v>
      </c>
      <c r="B2338" t="s">
        <v>143</v>
      </c>
      <c r="C2338" t="s">
        <v>144</v>
      </c>
      <c r="I2338" t="s">
        <v>41</v>
      </c>
    </row>
    <row r="2339" spans="1:9" x14ac:dyDescent="0.25">
      <c r="A2339" s="11">
        <v>2338</v>
      </c>
      <c r="B2339" t="s">
        <v>143</v>
      </c>
      <c r="C2339" t="s">
        <v>144</v>
      </c>
      <c r="I2339" t="s">
        <v>41</v>
      </c>
    </row>
    <row r="2340" spans="1:9" x14ac:dyDescent="0.25">
      <c r="A2340" s="11">
        <v>2339</v>
      </c>
      <c r="B2340" t="s">
        <v>143</v>
      </c>
      <c r="C2340" t="s">
        <v>144</v>
      </c>
      <c r="I2340" t="s">
        <v>41</v>
      </c>
    </row>
    <row r="2341" spans="1:9" x14ac:dyDescent="0.25">
      <c r="A2341" s="11">
        <v>2340</v>
      </c>
      <c r="B2341" t="s">
        <v>143</v>
      </c>
      <c r="C2341" t="s">
        <v>144</v>
      </c>
      <c r="I2341" t="s">
        <v>41</v>
      </c>
    </row>
    <row r="2342" spans="1:9" x14ac:dyDescent="0.25">
      <c r="A2342" s="11">
        <v>2341</v>
      </c>
      <c r="B2342" t="s">
        <v>143</v>
      </c>
      <c r="C2342" t="s">
        <v>144</v>
      </c>
      <c r="I2342" t="s">
        <v>41</v>
      </c>
    </row>
    <row r="2343" spans="1:9" x14ac:dyDescent="0.25">
      <c r="A2343" s="11">
        <v>2342</v>
      </c>
      <c r="B2343" t="s">
        <v>143</v>
      </c>
      <c r="C2343" t="s">
        <v>144</v>
      </c>
      <c r="I2343" t="s">
        <v>41</v>
      </c>
    </row>
    <row r="2344" spans="1:9" x14ac:dyDescent="0.25">
      <c r="A2344" s="11">
        <v>2343</v>
      </c>
      <c r="B2344" t="s">
        <v>143</v>
      </c>
      <c r="C2344" t="s">
        <v>144</v>
      </c>
      <c r="I2344" t="s">
        <v>41</v>
      </c>
    </row>
    <row r="2345" spans="1:9" x14ac:dyDescent="0.25">
      <c r="A2345" s="11">
        <v>2344</v>
      </c>
      <c r="B2345" t="s">
        <v>143</v>
      </c>
      <c r="C2345" t="s">
        <v>144</v>
      </c>
      <c r="I2345" t="s">
        <v>41</v>
      </c>
    </row>
    <row r="2346" spans="1:9" x14ac:dyDescent="0.25">
      <c r="A2346" s="11">
        <v>2345</v>
      </c>
      <c r="B2346" t="s">
        <v>143</v>
      </c>
      <c r="C2346" t="s">
        <v>144</v>
      </c>
      <c r="I2346" t="s">
        <v>41</v>
      </c>
    </row>
    <row r="2347" spans="1:9" x14ac:dyDescent="0.25">
      <c r="A2347" s="11">
        <v>2346</v>
      </c>
      <c r="B2347" t="s">
        <v>143</v>
      </c>
      <c r="C2347" t="s">
        <v>144</v>
      </c>
      <c r="I2347" t="s">
        <v>41</v>
      </c>
    </row>
    <row r="2348" spans="1:9" x14ac:dyDescent="0.25">
      <c r="A2348" s="11">
        <v>2347</v>
      </c>
      <c r="B2348" t="s">
        <v>143</v>
      </c>
      <c r="C2348" t="s">
        <v>144</v>
      </c>
      <c r="I2348" t="s">
        <v>41</v>
      </c>
    </row>
    <row r="2349" spans="1:9" x14ac:dyDescent="0.25">
      <c r="A2349" s="11">
        <v>2348</v>
      </c>
      <c r="B2349" t="s">
        <v>143</v>
      </c>
      <c r="C2349" t="s">
        <v>144</v>
      </c>
      <c r="I2349" t="s">
        <v>41</v>
      </c>
    </row>
    <row r="2350" spans="1:9" x14ac:dyDescent="0.25">
      <c r="A2350" s="11">
        <v>2349</v>
      </c>
      <c r="B2350" t="s">
        <v>143</v>
      </c>
      <c r="C2350" t="s">
        <v>144</v>
      </c>
      <c r="I2350" t="s">
        <v>41</v>
      </c>
    </row>
    <row r="2351" spans="1:9" x14ac:dyDescent="0.25">
      <c r="A2351" s="11">
        <v>2350</v>
      </c>
      <c r="B2351" t="s">
        <v>143</v>
      </c>
      <c r="C2351" t="s">
        <v>144</v>
      </c>
      <c r="I2351" t="s">
        <v>41</v>
      </c>
    </row>
    <row r="2352" spans="1:9" x14ac:dyDescent="0.25">
      <c r="A2352" s="11">
        <v>2351</v>
      </c>
      <c r="B2352" t="s">
        <v>143</v>
      </c>
      <c r="C2352" t="s">
        <v>144</v>
      </c>
      <c r="I2352" t="s">
        <v>41</v>
      </c>
    </row>
    <row r="2353" spans="1:9" x14ac:dyDescent="0.25">
      <c r="A2353" s="11">
        <v>2352</v>
      </c>
      <c r="B2353" t="s">
        <v>143</v>
      </c>
      <c r="C2353" t="s">
        <v>144</v>
      </c>
      <c r="I2353" t="s">
        <v>41</v>
      </c>
    </row>
    <row r="2354" spans="1:9" x14ac:dyDescent="0.25">
      <c r="A2354" s="11">
        <v>2353</v>
      </c>
      <c r="B2354" t="s">
        <v>143</v>
      </c>
      <c r="C2354" t="s">
        <v>144</v>
      </c>
      <c r="I2354" t="s">
        <v>41</v>
      </c>
    </row>
    <row r="2355" spans="1:9" x14ac:dyDescent="0.25">
      <c r="A2355" s="11">
        <v>2354</v>
      </c>
      <c r="B2355" t="s">
        <v>143</v>
      </c>
      <c r="C2355" t="s">
        <v>144</v>
      </c>
      <c r="I2355" t="s">
        <v>41</v>
      </c>
    </row>
    <row r="2356" spans="1:9" x14ac:dyDescent="0.25">
      <c r="A2356" s="11">
        <v>2355</v>
      </c>
      <c r="B2356" t="s">
        <v>143</v>
      </c>
      <c r="C2356" t="s">
        <v>144</v>
      </c>
      <c r="I2356" t="s">
        <v>41</v>
      </c>
    </row>
    <row r="2357" spans="1:9" x14ac:dyDescent="0.25">
      <c r="A2357" s="11">
        <v>2356</v>
      </c>
      <c r="B2357" t="s">
        <v>143</v>
      </c>
      <c r="C2357" t="s">
        <v>144</v>
      </c>
      <c r="I2357" t="s">
        <v>41</v>
      </c>
    </row>
    <row r="2358" spans="1:9" x14ac:dyDescent="0.25">
      <c r="A2358" s="11">
        <v>2357</v>
      </c>
      <c r="B2358" t="s">
        <v>143</v>
      </c>
      <c r="C2358" t="s">
        <v>144</v>
      </c>
      <c r="I2358" t="s">
        <v>41</v>
      </c>
    </row>
    <row r="2359" spans="1:9" x14ac:dyDescent="0.25">
      <c r="A2359" s="11">
        <v>2358</v>
      </c>
      <c r="B2359" t="s">
        <v>143</v>
      </c>
      <c r="C2359" t="s">
        <v>144</v>
      </c>
      <c r="I2359" t="s">
        <v>41</v>
      </c>
    </row>
    <row r="2360" spans="1:9" x14ac:dyDescent="0.25">
      <c r="A2360" s="11">
        <v>2359</v>
      </c>
      <c r="B2360" t="s">
        <v>143</v>
      </c>
      <c r="C2360" t="s">
        <v>144</v>
      </c>
      <c r="I2360" t="s">
        <v>41</v>
      </c>
    </row>
    <row r="2361" spans="1:9" x14ac:dyDescent="0.25">
      <c r="A2361" s="11">
        <v>2360</v>
      </c>
      <c r="B2361" t="s">
        <v>143</v>
      </c>
      <c r="C2361" t="s">
        <v>144</v>
      </c>
      <c r="I2361" t="s">
        <v>41</v>
      </c>
    </row>
    <row r="2362" spans="1:9" x14ac:dyDescent="0.25">
      <c r="A2362" s="11">
        <v>2361</v>
      </c>
      <c r="B2362" t="s">
        <v>143</v>
      </c>
      <c r="C2362" t="s">
        <v>144</v>
      </c>
      <c r="I2362" t="s">
        <v>41</v>
      </c>
    </row>
    <row r="2363" spans="1:9" x14ac:dyDescent="0.25">
      <c r="A2363" s="11">
        <v>2362</v>
      </c>
      <c r="B2363" t="s">
        <v>143</v>
      </c>
      <c r="C2363" t="s">
        <v>144</v>
      </c>
      <c r="I2363" t="s">
        <v>41</v>
      </c>
    </row>
    <row r="2364" spans="1:9" x14ac:dyDescent="0.25">
      <c r="A2364" s="11">
        <v>2363</v>
      </c>
      <c r="B2364" t="s">
        <v>143</v>
      </c>
      <c r="C2364" t="s">
        <v>144</v>
      </c>
      <c r="I2364" t="s">
        <v>41</v>
      </c>
    </row>
    <row r="2365" spans="1:9" x14ac:dyDescent="0.25">
      <c r="A2365" s="11">
        <v>2364</v>
      </c>
      <c r="B2365" t="s">
        <v>143</v>
      </c>
      <c r="C2365" t="s">
        <v>144</v>
      </c>
      <c r="I2365" t="s">
        <v>41</v>
      </c>
    </row>
    <row r="2366" spans="1:9" x14ac:dyDescent="0.25">
      <c r="A2366" s="11">
        <v>2365</v>
      </c>
      <c r="B2366" t="s">
        <v>143</v>
      </c>
      <c r="C2366" t="s">
        <v>144</v>
      </c>
      <c r="I2366" t="s">
        <v>41</v>
      </c>
    </row>
    <row r="2367" spans="1:9" x14ac:dyDescent="0.25">
      <c r="A2367" s="11">
        <v>2366</v>
      </c>
      <c r="B2367" t="s">
        <v>143</v>
      </c>
      <c r="C2367" t="s">
        <v>144</v>
      </c>
      <c r="I2367" t="s">
        <v>41</v>
      </c>
    </row>
    <row r="2368" spans="1:9" x14ac:dyDescent="0.25">
      <c r="A2368" s="11">
        <v>2367</v>
      </c>
      <c r="B2368" t="s">
        <v>143</v>
      </c>
      <c r="C2368" t="s">
        <v>144</v>
      </c>
      <c r="I2368" t="s">
        <v>41</v>
      </c>
    </row>
    <row r="2369" spans="1:9" x14ac:dyDescent="0.25">
      <c r="A2369" s="11">
        <v>2368</v>
      </c>
      <c r="B2369" t="s">
        <v>143</v>
      </c>
      <c r="C2369" t="s">
        <v>144</v>
      </c>
      <c r="I2369" t="s">
        <v>41</v>
      </c>
    </row>
    <row r="2370" spans="1:9" x14ac:dyDescent="0.25">
      <c r="A2370" s="11">
        <v>2369</v>
      </c>
      <c r="B2370" t="s">
        <v>143</v>
      </c>
      <c r="C2370" t="s">
        <v>144</v>
      </c>
      <c r="I2370" t="s">
        <v>41</v>
      </c>
    </row>
    <row r="2371" spans="1:9" x14ac:dyDescent="0.25">
      <c r="A2371" s="11">
        <v>2370</v>
      </c>
      <c r="B2371" t="s">
        <v>143</v>
      </c>
      <c r="C2371" t="s">
        <v>144</v>
      </c>
      <c r="I2371" t="s">
        <v>41</v>
      </c>
    </row>
    <row r="2372" spans="1:9" x14ac:dyDescent="0.25">
      <c r="A2372" s="11">
        <v>2371</v>
      </c>
      <c r="B2372" t="s">
        <v>143</v>
      </c>
      <c r="C2372" t="s">
        <v>144</v>
      </c>
      <c r="I2372" t="s">
        <v>41</v>
      </c>
    </row>
    <row r="2373" spans="1:9" x14ac:dyDescent="0.25">
      <c r="A2373" s="11">
        <v>2372</v>
      </c>
      <c r="B2373" t="s">
        <v>143</v>
      </c>
      <c r="C2373" t="s">
        <v>144</v>
      </c>
      <c r="I2373" t="s">
        <v>41</v>
      </c>
    </row>
    <row r="2374" spans="1:9" x14ac:dyDescent="0.25">
      <c r="A2374" s="11">
        <v>2373</v>
      </c>
      <c r="B2374" t="s">
        <v>143</v>
      </c>
      <c r="C2374" t="s">
        <v>144</v>
      </c>
      <c r="I2374" t="s">
        <v>41</v>
      </c>
    </row>
    <row r="2375" spans="1:9" x14ac:dyDescent="0.25">
      <c r="A2375" s="11">
        <v>2374</v>
      </c>
      <c r="B2375" t="s">
        <v>143</v>
      </c>
      <c r="C2375" t="s">
        <v>144</v>
      </c>
      <c r="I2375" t="s">
        <v>41</v>
      </c>
    </row>
    <row r="2376" spans="1:9" x14ac:dyDescent="0.25">
      <c r="A2376" s="11">
        <v>2375</v>
      </c>
      <c r="B2376" t="s">
        <v>143</v>
      </c>
      <c r="C2376" t="s">
        <v>144</v>
      </c>
      <c r="I2376" t="s">
        <v>41</v>
      </c>
    </row>
    <row r="2377" spans="1:9" x14ac:dyDescent="0.25">
      <c r="A2377" s="11">
        <v>2376</v>
      </c>
      <c r="B2377" t="s">
        <v>143</v>
      </c>
      <c r="C2377" t="s">
        <v>144</v>
      </c>
      <c r="I2377" t="s">
        <v>41</v>
      </c>
    </row>
    <row r="2378" spans="1:9" x14ac:dyDescent="0.25">
      <c r="A2378" s="11">
        <v>2377</v>
      </c>
      <c r="B2378" t="s">
        <v>143</v>
      </c>
      <c r="C2378" t="s">
        <v>144</v>
      </c>
      <c r="I2378" t="s">
        <v>41</v>
      </c>
    </row>
    <row r="2379" spans="1:9" x14ac:dyDescent="0.25">
      <c r="A2379" s="11">
        <v>2378</v>
      </c>
      <c r="B2379" t="s">
        <v>143</v>
      </c>
      <c r="C2379" t="s">
        <v>144</v>
      </c>
      <c r="I2379" t="s">
        <v>41</v>
      </c>
    </row>
    <row r="2380" spans="1:9" x14ac:dyDescent="0.25">
      <c r="A2380" s="11">
        <v>2379</v>
      </c>
      <c r="B2380" t="s">
        <v>143</v>
      </c>
      <c r="C2380" t="s">
        <v>144</v>
      </c>
      <c r="I2380" t="s">
        <v>41</v>
      </c>
    </row>
    <row r="2381" spans="1:9" x14ac:dyDescent="0.25">
      <c r="A2381" s="11">
        <v>2380</v>
      </c>
      <c r="B2381" t="s">
        <v>143</v>
      </c>
      <c r="C2381" t="s">
        <v>144</v>
      </c>
      <c r="I2381" t="s">
        <v>41</v>
      </c>
    </row>
    <row r="2382" spans="1:9" x14ac:dyDescent="0.25">
      <c r="A2382" s="11">
        <v>2381</v>
      </c>
      <c r="B2382" t="s">
        <v>143</v>
      </c>
      <c r="C2382" t="s">
        <v>144</v>
      </c>
      <c r="I2382" t="s">
        <v>41</v>
      </c>
    </row>
    <row r="2383" spans="1:9" x14ac:dyDescent="0.25">
      <c r="A2383" s="11">
        <v>2382</v>
      </c>
      <c r="B2383" t="s">
        <v>143</v>
      </c>
      <c r="C2383" t="s">
        <v>144</v>
      </c>
      <c r="I2383" t="s">
        <v>41</v>
      </c>
    </row>
    <row r="2384" spans="1:9" x14ac:dyDescent="0.25">
      <c r="A2384" s="11">
        <v>2383</v>
      </c>
      <c r="B2384" t="s">
        <v>143</v>
      </c>
      <c r="C2384" t="s">
        <v>144</v>
      </c>
      <c r="I2384" t="s">
        <v>41</v>
      </c>
    </row>
    <row r="2385" spans="1:9" x14ac:dyDescent="0.25">
      <c r="A2385" s="11">
        <v>2384</v>
      </c>
      <c r="B2385" t="s">
        <v>143</v>
      </c>
      <c r="C2385" t="s">
        <v>144</v>
      </c>
      <c r="I2385" t="s">
        <v>41</v>
      </c>
    </row>
    <row r="2386" spans="1:9" x14ac:dyDescent="0.25">
      <c r="A2386" s="11">
        <v>2385</v>
      </c>
      <c r="B2386" t="s">
        <v>143</v>
      </c>
      <c r="C2386" t="s">
        <v>144</v>
      </c>
      <c r="I2386" t="s">
        <v>41</v>
      </c>
    </row>
    <row r="2387" spans="1:9" x14ac:dyDescent="0.25">
      <c r="A2387" s="11">
        <v>2386</v>
      </c>
      <c r="B2387" t="s">
        <v>143</v>
      </c>
      <c r="C2387" t="s">
        <v>144</v>
      </c>
      <c r="I2387" t="s">
        <v>41</v>
      </c>
    </row>
    <row r="2388" spans="1:9" x14ac:dyDescent="0.25">
      <c r="A2388" s="11">
        <v>2387</v>
      </c>
      <c r="B2388" t="s">
        <v>143</v>
      </c>
      <c r="C2388" t="s">
        <v>144</v>
      </c>
      <c r="I2388" t="s">
        <v>41</v>
      </c>
    </row>
    <row r="2389" spans="1:9" x14ac:dyDescent="0.25">
      <c r="A2389" s="11">
        <v>2388</v>
      </c>
      <c r="B2389" t="s">
        <v>143</v>
      </c>
      <c r="C2389" t="s">
        <v>144</v>
      </c>
      <c r="I2389" t="s">
        <v>41</v>
      </c>
    </row>
    <row r="2390" spans="1:9" x14ac:dyDescent="0.25">
      <c r="A2390" s="11">
        <v>2389</v>
      </c>
      <c r="B2390" t="s">
        <v>143</v>
      </c>
      <c r="C2390" t="s">
        <v>144</v>
      </c>
      <c r="I2390" t="s">
        <v>41</v>
      </c>
    </row>
    <row r="2391" spans="1:9" x14ac:dyDescent="0.25">
      <c r="A2391" s="11">
        <v>2390</v>
      </c>
      <c r="B2391" t="s">
        <v>143</v>
      </c>
      <c r="C2391" t="s">
        <v>144</v>
      </c>
      <c r="I2391" t="s">
        <v>41</v>
      </c>
    </row>
    <row r="2392" spans="1:9" x14ac:dyDescent="0.25">
      <c r="A2392" s="11">
        <v>2391</v>
      </c>
      <c r="B2392" t="s">
        <v>143</v>
      </c>
      <c r="C2392" t="s">
        <v>144</v>
      </c>
      <c r="I2392" t="s">
        <v>41</v>
      </c>
    </row>
    <row r="2393" spans="1:9" x14ac:dyDescent="0.25">
      <c r="A2393" s="11">
        <v>2392</v>
      </c>
      <c r="B2393" t="s">
        <v>143</v>
      </c>
      <c r="C2393" t="s">
        <v>144</v>
      </c>
      <c r="I2393" t="s">
        <v>41</v>
      </c>
    </row>
    <row r="2394" spans="1:9" x14ac:dyDescent="0.25">
      <c r="A2394" s="11">
        <v>2393</v>
      </c>
      <c r="B2394" t="s">
        <v>143</v>
      </c>
      <c r="C2394" t="s">
        <v>144</v>
      </c>
      <c r="I2394" t="s">
        <v>41</v>
      </c>
    </row>
    <row r="2395" spans="1:9" x14ac:dyDescent="0.25">
      <c r="A2395" s="11">
        <v>2394</v>
      </c>
      <c r="B2395" t="s">
        <v>143</v>
      </c>
      <c r="C2395" t="s">
        <v>144</v>
      </c>
      <c r="I2395" t="s">
        <v>41</v>
      </c>
    </row>
    <row r="2396" spans="1:9" x14ac:dyDescent="0.25">
      <c r="A2396" s="11">
        <v>2395</v>
      </c>
      <c r="B2396" t="s">
        <v>143</v>
      </c>
      <c r="C2396" t="s">
        <v>144</v>
      </c>
      <c r="I2396" t="s">
        <v>41</v>
      </c>
    </row>
    <row r="2397" spans="1:9" x14ac:dyDescent="0.25">
      <c r="A2397" s="11">
        <v>2396</v>
      </c>
      <c r="B2397" t="s">
        <v>143</v>
      </c>
      <c r="C2397" t="s">
        <v>144</v>
      </c>
      <c r="I2397" t="s">
        <v>41</v>
      </c>
    </row>
    <row r="2398" spans="1:9" x14ac:dyDescent="0.25">
      <c r="A2398" s="11">
        <v>2397</v>
      </c>
      <c r="B2398" t="s">
        <v>143</v>
      </c>
      <c r="C2398" t="s">
        <v>144</v>
      </c>
      <c r="I2398" t="s">
        <v>41</v>
      </c>
    </row>
    <row r="2399" spans="1:9" x14ac:dyDescent="0.25">
      <c r="A2399" s="11">
        <v>2398</v>
      </c>
      <c r="B2399" t="s">
        <v>143</v>
      </c>
      <c r="C2399" t="s">
        <v>144</v>
      </c>
      <c r="I2399" t="s">
        <v>41</v>
      </c>
    </row>
    <row r="2400" spans="1:9" x14ac:dyDescent="0.25">
      <c r="A2400" s="11">
        <v>2399</v>
      </c>
      <c r="B2400" t="s">
        <v>143</v>
      </c>
      <c r="C2400" t="s">
        <v>144</v>
      </c>
      <c r="I2400" t="s">
        <v>41</v>
      </c>
    </row>
    <row r="2401" spans="1:9" x14ac:dyDescent="0.25">
      <c r="A2401" s="11">
        <v>2400</v>
      </c>
      <c r="B2401" t="s">
        <v>143</v>
      </c>
      <c r="C2401" t="s">
        <v>144</v>
      </c>
      <c r="I2401" t="s">
        <v>41</v>
      </c>
    </row>
    <row r="2402" spans="1:9" x14ac:dyDescent="0.25">
      <c r="A2402" s="11">
        <v>2401</v>
      </c>
      <c r="B2402" t="s">
        <v>143</v>
      </c>
      <c r="C2402" t="s">
        <v>144</v>
      </c>
      <c r="I2402" t="s">
        <v>41</v>
      </c>
    </row>
    <row r="2403" spans="1:9" x14ac:dyDescent="0.25">
      <c r="A2403" s="11">
        <v>2402</v>
      </c>
      <c r="B2403" t="s">
        <v>143</v>
      </c>
      <c r="C2403" t="s">
        <v>144</v>
      </c>
      <c r="I2403" t="s">
        <v>41</v>
      </c>
    </row>
    <row r="2404" spans="1:9" x14ac:dyDescent="0.25">
      <c r="A2404" s="11">
        <v>2403</v>
      </c>
      <c r="B2404" t="s">
        <v>143</v>
      </c>
      <c r="C2404" t="s">
        <v>144</v>
      </c>
      <c r="I2404" t="s">
        <v>41</v>
      </c>
    </row>
    <row r="2405" spans="1:9" x14ac:dyDescent="0.25">
      <c r="A2405" s="11">
        <v>2404</v>
      </c>
      <c r="B2405" t="s">
        <v>143</v>
      </c>
      <c r="C2405" t="s">
        <v>144</v>
      </c>
      <c r="I2405" t="s">
        <v>41</v>
      </c>
    </row>
    <row r="2406" spans="1:9" x14ac:dyDescent="0.25">
      <c r="A2406" s="11">
        <v>2405</v>
      </c>
      <c r="B2406" t="s">
        <v>143</v>
      </c>
      <c r="C2406" t="s">
        <v>144</v>
      </c>
      <c r="I2406" t="s">
        <v>41</v>
      </c>
    </row>
    <row r="2407" spans="1:9" x14ac:dyDescent="0.25">
      <c r="A2407" s="11">
        <v>2406</v>
      </c>
      <c r="B2407" t="s">
        <v>143</v>
      </c>
      <c r="C2407" t="s">
        <v>144</v>
      </c>
      <c r="I2407" t="s">
        <v>41</v>
      </c>
    </row>
    <row r="2408" spans="1:9" x14ac:dyDescent="0.25">
      <c r="A2408" s="11">
        <v>2407</v>
      </c>
      <c r="B2408" t="s">
        <v>143</v>
      </c>
      <c r="C2408" t="s">
        <v>144</v>
      </c>
      <c r="I2408" t="s">
        <v>41</v>
      </c>
    </row>
    <row r="2409" spans="1:9" x14ac:dyDescent="0.25">
      <c r="A2409" s="11">
        <v>2408</v>
      </c>
      <c r="B2409" t="s">
        <v>143</v>
      </c>
      <c r="C2409" t="s">
        <v>144</v>
      </c>
      <c r="I2409" t="s">
        <v>41</v>
      </c>
    </row>
    <row r="2410" spans="1:9" x14ac:dyDescent="0.25">
      <c r="A2410" s="11">
        <v>2409</v>
      </c>
      <c r="B2410" t="s">
        <v>143</v>
      </c>
      <c r="C2410" t="s">
        <v>144</v>
      </c>
      <c r="I2410" t="s">
        <v>41</v>
      </c>
    </row>
    <row r="2411" spans="1:9" x14ac:dyDescent="0.25">
      <c r="A2411" s="11">
        <v>2410</v>
      </c>
      <c r="B2411" t="s">
        <v>143</v>
      </c>
      <c r="C2411" t="s">
        <v>144</v>
      </c>
      <c r="I2411" t="s">
        <v>41</v>
      </c>
    </row>
    <row r="2412" spans="1:9" x14ac:dyDescent="0.25">
      <c r="A2412" s="11">
        <v>2411</v>
      </c>
      <c r="B2412" t="s">
        <v>143</v>
      </c>
      <c r="C2412" t="s">
        <v>144</v>
      </c>
      <c r="I2412" t="s">
        <v>41</v>
      </c>
    </row>
    <row r="2413" spans="1:9" x14ac:dyDescent="0.25">
      <c r="A2413" s="11">
        <v>2412</v>
      </c>
      <c r="B2413" t="s">
        <v>143</v>
      </c>
      <c r="C2413" t="s">
        <v>144</v>
      </c>
      <c r="I2413" t="s">
        <v>41</v>
      </c>
    </row>
    <row r="2414" spans="1:9" x14ac:dyDescent="0.25">
      <c r="A2414" s="11">
        <v>2413</v>
      </c>
      <c r="B2414" t="s">
        <v>143</v>
      </c>
      <c r="C2414" t="s">
        <v>144</v>
      </c>
      <c r="I2414" t="s">
        <v>41</v>
      </c>
    </row>
    <row r="2415" spans="1:9" x14ac:dyDescent="0.25">
      <c r="A2415" s="11">
        <v>2414</v>
      </c>
      <c r="B2415" t="s">
        <v>143</v>
      </c>
      <c r="C2415" t="s">
        <v>144</v>
      </c>
      <c r="I2415" t="s">
        <v>41</v>
      </c>
    </row>
    <row r="2416" spans="1:9" x14ac:dyDescent="0.25">
      <c r="A2416" s="11">
        <v>2415</v>
      </c>
      <c r="B2416" t="s">
        <v>143</v>
      </c>
      <c r="C2416" t="s">
        <v>144</v>
      </c>
      <c r="I2416" t="s">
        <v>41</v>
      </c>
    </row>
    <row r="2417" spans="1:9" x14ac:dyDescent="0.25">
      <c r="A2417" s="11">
        <v>2416</v>
      </c>
      <c r="B2417" t="s">
        <v>143</v>
      </c>
      <c r="C2417" t="s">
        <v>144</v>
      </c>
      <c r="I2417" t="s">
        <v>41</v>
      </c>
    </row>
    <row r="2418" spans="1:9" x14ac:dyDescent="0.25">
      <c r="A2418" s="11">
        <v>2417</v>
      </c>
      <c r="B2418" t="s">
        <v>143</v>
      </c>
      <c r="C2418" t="s">
        <v>144</v>
      </c>
      <c r="I2418" t="s">
        <v>41</v>
      </c>
    </row>
    <row r="2419" spans="1:9" x14ac:dyDescent="0.25">
      <c r="A2419" s="11">
        <v>2418</v>
      </c>
      <c r="B2419" t="s">
        <v>143</v>
      </c>
      <c r="C2419" t="s">
        <v>144</v>
      </c>
      <c r="I2419" t="s">
        <v>41</v>
      </c>
    </row>
    <row r="2420" spans="1:9" x14ac:dyDescent="0.25">
      <c r="A2420" s="11">
        <v>2419</v>
      </c>
      <c r="B2420" t="s">
        <v>143</v>
      </c>
      <c r="C2420" t="s">
        <v>144</v>
      </c>
      <c r="I2420" t="s">
        <v>41</v>
      </c>
    </row>
    <row r="2421" spans="1:9" x14ac:dyDescent="0.25">
      <c r="A2421" s="11">
        <v>2420</v>
      </c>
      <c r="B2421" t="s">
        <v>143</v>
      </c>
      <c r="C2421" t="s">
        <v>144</v>
      </c>
      <c r="I2421" t="s">
        <v>41</v>
      </c>
    </row>
    <row r="2422" spans="1:9" x14ac:dyDescent="0.25">
      <c r="A2422" s="11">
        <v>2421</v>
      </c>
      <c r="B2422" t="s">
        <v>143</v>
      </c>
      <c r="C2422" t="s">
        <v>144</v>
      </c>
      <c r="I2422" t="s">
        <v>41</v>
      </c>
    </row>
    <row r="2423" spans="1:9" x14ac:dyDescent="0.25">
      <c r="A2423" s="11">
        <v>2422</v>
      </c>
      <c r="B2423" t="s">
        <v>143</v>
      </c>
      <c r="C2423" t="s">
        <v>144</v>
      </c>
      <c r="I2423" t="s">
        <v>41</v>
      </c>
    </row>
    <row r="2424" spans="1:9" x14ac:dyDescent="0.25">
      <c r="A2424" s="11">
        <v>2423</v>
      </c>
      <c r="B2424" t="s">
        <v>143</v>
      </c>
      <c r="C2424" t="s">
        <v>144</v>
      </c>
      <c r="I2424" t="s">
        <v>41</v>
      </c>
    </row>
    <row r="2425" spans="1:9" x14ac:dyDescent="0.25">
      <c r="A2425" s="11">
        <v>2424</v>
      </c>
      <c r="B2425" t="s">
        <v>143</v>
      </c>
      <c r="C2425" t="s">
        <v>144</v>
      </c>
      <c r="I2425" t="s">
        <v>41</v>
      </c>
    </row>
    <row r="2426" spans="1:9" x14ac:dyDescent="0.25">
      <c r="A2426" s="11">
        <v>2425</v>
      </c>
      <c r="B2426" t="s">
        <v>143</v>
      </c>
      <c r="C2426" t="s">
        <v>144</v>
      </c>
      <c r="I2426" t="s">
        <v>41</v>
      </c>
    </row>
    <row r="2427" spans="1:9" x14ac:dyDescent="0.25">
      <c r="A2427" s="11">
        <v>2426</v>
      </c>
      <c r="B2427" t="s">
        <v>143</v>
      </c>
      <c r="C2427" t="s">
        <v>144</v>
      </c>
      <c r="I2427" t="s">
        <v>41</v>
      </c>
    </row>
    <row r="2428" spans="1:9" x14ac:dyDescent="0.25">
      <c r="A2428" s="11">
        <v>2427</v>
      </c>
      <c r="B2428" t="s">
        <v>143</v>
      </c>
      <c r="C2428" t="s">
        <v>144</v>
      </c>
      <c r="I2428" t="s">
        <v>41</v>
      </c>
    </row>
    <row r="2429" spans="1:9" x14ac:dyDescent="0.25">
      <c r="A2429" s="11">
        <v>2428</v>
      </c>
      <c r="B2429" t="s">
        <v>143</v>
      </c>
      <c r="C2429" t="s">
        <v>144</v>
      </c>
      <c r="I2429" t="s">
        <v>41</v>
      </c>
    </row>
    <row r="2430" spans="1:9" x14ac:dyDescent="0.25">
      <c r="A2430" s="11">
        <v>2429</v>
      </c>
      <c r="B2430" t="s">
        <v>143</v>
      </c>
      <c r="C2430" t="s">
        <v>144</v>
      </c>
      <c r="I2430" t="s">
        <v>41</v>
      </c>
    </row>
    <row r="2431" spans="1:9" x14ac:dyDescent="0.25">
      <c r="A2431" s="11">
        <v>2430</v>
      </c>
      <c r="B2431" t="s">
        <v>143</v>
      </c>
      <c r="C2431" t="s">
        <v>144</v>
      </c>
      <c r="I2431" t="s">
        <v>41</v>
      </c>
    </row>
    <row r="2432" spans="1:9" x14ac:dyDescent="0.25">
      <c r="A2432" s="11">
        <v>2431</v>
      </c>
      <c r="B2432" t="s">
        <v>143</v>
      </c>
      <c r="C2432" t="s">
        <v>144</v>
      </c>
      <c r="I2432" t="s">
        <v>41</v>
      </c>
    </row>
    <row r="2433" spans="1:9" x14ac:dyDescent="0.25">
      <c r="A2433" s="11">
        <v>2432</v>
      </c>
      <c r="B2433" t="s">
        <v>143</v>
      </c>
      <c r="C2433" t="s">
        <v>144</v>
      </c>
      <c r="I2433" t="s">
        <v>41</v>
      </c>
    </row>
    <row r="2434" spans="1:9" x14ac:dyDescent="0.25">
      <c r="A2434" s="11">
        <v>2433</v>
      </c>
      <c r="B2434" t="s">
        <v>143</v>
      </c>
      <c r="C2434" t="s">
        <v>144</v>
      </c>
      <c r="I2434" t="s">
        <v>41</v>
      </c>
    </row>
    <row r="2435" spans="1:9" x14ac:dyDescent="0.25">
      <c r="A2435" s="11">
        <v>2434</v>
      </c>
      <c r="B2435" t="s">
        <v>143</v>
      </c>
      <c r="C2435" t="s">
        <v>144</v>
      </c>
      <c r="I2435" t="s">
        <v>41</v>
      </c>
    </row>
    <row r="2436" spans="1:9" x14ac:dyDescent="0.25">
      <c r="A2436" s="11">
        <v>2435</v>
      </c>
      <c r="B2436" t="s">
        <v>143</v>
      </c>
      <c r="C2436" t="s">
        <v>144</v>
      </c>
      <c r="I2436" t="s">
        <v>41</v>
      </c>
    </row>
    <row r="2437" spans="1:9" x14ac:dyDescent="0.25">
      <c r="A2437" s="11">
        <v>2436</v>
      </c>
      <c r="B2437" t="s">
        <v>143</v>
      </c>
      <c r="C2437" t="s">
        <v>144</v>
      </c>
      <c r="I2437" t="s">
        <v>41</v>
      </c>
    </row>
    <row r="2438" spans="1:9" x14ac:dyDescent="0.25">
      <c r="A2438" s="11">
        <v>2437</v>
      </c>
      <c r="B2438" t="s">
        <v>143</v>
      </c>
      <c r="C2438" t="s">
        <v>144</v>
      </c>
      <c r="I2438" t="s">
        <v>41</v>
      </c>
    </row>
    <row r="2439" spans="1:9" x14ac:dyDescent="0.25">
      <c r="A2439" s="11">
        <v>2438</v>
      </c>
      <c r="B2439" t="s">
        <v>143</v>
      </c>
      <c r="C2439" t="s">
        <v>144</v>
      </c>
      <c r="I2439" t="s">
        <v>41</v>
      </c>
    </row>
    <row r="2440" spans="1:9" x14ac:dyDescent="0.25">
      <c r="A2440" s="11">
        <v>2439</v>
      </c>
      <c r="B2440" t="s">
        <v>143</v>
      </c>
      <c r="C2440" t="s">
        <v>144</v>
      </c>
      <c r="I2440" t="s">
        <v>41</v>
      </c>
    </row>
    <row r="2441" spans="1:9" x14ac:dyDescent="0.25">
      <c r="A2441" s="11">
        <v>2440</v>
      </c>
      <c r="B2441" t="s">
        <v>143</v>
      </c>
      <c r="C2441" t="s">
        <v>144</v>
      </c>
      <c r="I2441" t="s">
        <v>41</v>
      </c>
    </row>
    <row r="2442" spans="1:9" x14ac:dyDescent="0.25">
      <c r="A2442" s="11">
        <v>2441</v>
      </c>
      <c r="B2442" t="s">
        <v>143</v>
      </c>
      <c r="C2442" t="s">
        <v>144</v>
      </c>
      <c r="I2442" t="s">
        <v>41</v>
      </c>
    </row>
    <row r="2443" spans="1:9" x14ac:dyDescent="0.25">
      <c r="A2443" s="11">
        <v>2442</v>
      </c>
      <c r="B2443" t="s">
        <v>143</v>
      </c>
      <c r="C2443" t="s">
        <v>144</v>
      </c>
      <c r="I2443" t="s">
        <v>41</v>
      </c>
    </row>
    <row r="2444" spans="1:9" x14ac:dyDescent="0.25">
      <c r="A2444" s="11">
        <v>2443</v>
      </c>
      <c r="B2444" t="s">
        <v>143</v>
      </c>
      <c r="C2444" t="s">
        <v>144</v>
      </c>
      <c r="I2444" t="s">
        <v>41</v>
      </c>
    </row>
    <row r="2445" spans="1:9" x14ac:dyDescent="0.25">
      <c r="A2445" s="11">
        <v>2444</v>
      </c>
      <c r="B2445" t="s">
        <v>143</v>
      </c>
      <c r="C2445" t="s">
        <v>144</v>
      </c>
      <c r="I2445" t="s">
        <v>41</v>
      </c>
    </row>
    <row r="2446" spans="1:9" x14ac:dyDescent="0.25">
      <c r="A2446" s="11">
        <v>2445</v>
      </c>
      <c r="B2446" t="s">
        <v>143</v>
      </c>
      <c r="C2446" t="s">
        <v>144</v>
      </c>
      <c r="I2446" t="s">
        <v>41</v>
      </c>
    </row>
    <row r="2447" spans="1:9" x14ac:dyDescent="0.25">
      <c r="A2447" s="11">
        <v>2446</v>
      </c>
      <c r="B2447" t="s">
        <v>143</v>
      </c>
      <c r="C2447" t="s">
        <v>144</v>
      </c>
      <c r="I2447" t="s">
        <v>41</v>
      </c>
    </row>
    <row r="2448" spans="1:9" x14ac:dyDescent="0.25">
      <c r="A2448" s="11">
        <v>2447</v>
      </c>
      <c r="B2448" t="s">
        <v>143</v>
      </c>
      <c r="C2448" t="s">
        <v>144</v>
      </c>
      <c r="I2448" t="s">
        <v>41</v>
      </c>
    </row>
    <row r="2449" spans="1:9" x14ac:dyDescent="0.25">
      <c r="A2449" s="11">
        <v>2448</v>
      </c>
      <c r="B2449" t="s">
        <v>143</v>
      </c>
      <c r="C2449" t="s">
        <v>144</v>
      </c>
      <c r="I2449" t="s">
        <v>41</v>
      </c>
    </row>
    <row r="2450" spans="1:9" x14ac:dyDescent="0.25">
      <c r="A2450" s="11">
        <v>2449</v>
      </c>
      <c r="B2450" t="s">
        <v>143</v>
      </c>
      <c r="C2450" t="s">
        <v>144</v>
      </c>
      <c r="I2450" t="s">
        <v>41</v>
      </c>
    </row>
    <row r="2451" spans="1:9" x14ac:dyDescent="0.25">
      <c r="A2451" s="11">
        <v>2450</v>
      </c>
      <c r="B2451" t="s">
        <v>143</v>
      </c>
      <c r="C2451" t="s">
        <v>144</v>
      </c>
      <c r="I2451" t="s">
        <v>41</v>
      </c>
    </row>
    <row r="2452" spans="1:9" x14ac:dyDescent="0.25">
      <c r="A2452" s="11">
        <v>2451</v>
      </c>
      <c r="B2452" t="s">
        <v>143</v>
      </c>
      <c r="C2452" t="s">
        <v>144</v>
      </c>
      <c r="I2452" t="s">
        <v>41</v>
      </c>
    </row>
    <row r="2453" spans="1:9" x14ac:dyDescent="0.25">
      <c r="A2453" s="11">
        <v>2452</v>
      </c>
      <c r="B2453" t="s">
        <v>143</v>
      </c>
      <c r="C2453" t="s">
        <v>144</v>
      </c>
      <c r="I2453" t="s">
        <v>41</v>
      </c>
    </row>
    <row r="2454" spans="1:9" x14ac:dyDescent="0.25">
      <c r="A2454" s="11">
        <v>2453</v>
      </c>
      <c r="B2454" t="s">
        <v>143</v>
      </c>
      <c r="C2454" t="s">
        <v>144</v>
      </c>
      <c r="I2454" t="s">
        <v>41</v>
      </c>
    </row>
    <row r="2455" spans="1:9" x14ac:dyDescent="0.25">
      <c r="A2455" s="11">
        <v>2454</v>
      </c>
      <c r="B2455" t="s">
        <v>143</v>
      </c>
      <c r="C2455" t="s">
        <v>144</v>
      </c>
      <c r="I2455" t="s">
        <v>41</v>
      </c>
    </row>
    <row r="2456" spans="1:9" x14ac:dyDescent="0.25">
      <c r="A2456" s="11">
        <v>2455</v>
      </c>
      <c r="B2456" t="s">
        <v>143</v>
      </c>
      <c r="C2456" t="s">
        <v>144</v>
      </c>
      <c r="I2456" t="s">
        <v>41</v>
      </c>
    </row>
    <row r="2457" spans="1:9" x14ac:dyDescent="0.25">
      <c r="A2457" s="11">
        <v>2456</v>
      </c>
      <c r="B2457" t="s">
        <v>143</v>
      </c>
      <c r="C2457" t="s">
        <v>144</v>
      </c>
      <c r="I2457" t="s">
        <v>41</v>
      </c>
    </row>
    <row r="2458" spans="1:9" x14ac:dyDescent="0.25">
      <c r="A2458" s="11">
        <v>2457</v>
      </c>
      <c r="B2458" t="s">
        <v>143</v>
      </c>
      <c r="C2458" t="s">
        <v>144</v>
      </c>
      <c r="I2458" t="s">
        <v>41</v>
      </c>
    </row>
    <row r="2459" spans="1:9" x14ac:dyDescent="0.25">
      <c r="A2459" s="11">
        <v>2458</v>
      </c>
      <c r="B2459" t="s">
        <v>143</v>
      </c>
      <c r="C2459" t="s">
        <v>144</v>
      </c>
      <c r="I2459" t="s">
        <v>41</v>
      </c>
    </row>
    <row r="2460" spans="1:9" x14ac:dyDescent="0.25">
      <c r="A2460" s="11">
        <v>2459</v>
      </c>
      <c r="B2460" t="s">
        <v>143</v>
      </c>
      <c r="C2460" t="s">
        <v>144</v>
      </c>
      <c r="I2460" t="s">
        <v>41</v>
      </c>
    </row>
    <row r="2461" spans="1:9" x14ac:dyDescent="0.25">
      <c r="A2461" s="11">
        <v>2460</v>
      </c>
      <c r="B2461" t="s">
        <v>143</v>
      </c>
      <c r="C2461" t="s">
        <v>144</v>
      </c>
      <c r="I2461" t="s">
        <v>41</v>
      </c>
    </row>
    <row r="2462" spans="1:9" x14ac:dyDescent="0.25">
      <c r="A2462" s="11">
        <v>2461</v>
      </c>
      <c r="B2462" t="s">
        <v>143</v>
      </c>
      <c r="C2462" t="s">
        <v>144</v>
      </c>
      <c r="I2462" t="s">
        <v>41</v>
      </c>
    </row>
    <row r="2463" spans="1:9" x14ac:dyDescent="0.25">
      <c r="A2463" s="11">
        <v>2462</v>
      </c>
      <c r="B2463" t="s">
        <v>143</v>
      </c>
      <c r="C2463" t="s">
        <v>144</v>
      </c>
      <c r="I2463" t="s">
        <v>41</v>
      </c>
    </row>
    <row r="2464" spans="1:9" x14ac:dyDescent="0.25">
      <c r="A2464" s="11">
        <v>2463</v>
      </c>
      <c r="B2464" t="s">
        <v>143</v>
      </c>
      <c r="C2464" t="s">
        <v>144</v>
      </c>
      <c r="I2464" t="s">
        <v>41</v>
      </c>
    </row>
    <row r="2465" spans="1:9" x14ac:dyDescent="0.25">
      <c r="A2465" s="11">
        <v>2464</v>
      </c>
      <c r="B2465" t="s">
        <v>143</v>
      </c>
      <c r="C2465" t="s">
        <v>144</v>
      </c>
      <c r="I2465" t="s">
        <v>41</v>
      </c>
    </row>
    <row r="2466" spans="1:9" x14ac:dyDescent="0.25">
      <c r="A2466" s="11">
        <v>2465</v>
      </c>
      <c r="B2466" t="s">
        <v>143</v>
      </c>
      <c r="C2466" t="s">
        <v>144</v>
      </c>
      <c r="I2466" t="s">
        <v>41</v>
      </c>
    </row>
    <row r="2467" spans="1:9" x14ac:dyDescent="0.25">
      <c r="A2467" s="11">
        <v>2466</v>
      </c>
      <c r="B2467" t="s">
        <v>143</v>
      </c>
      <c r="C2467" t="s">
        <v>144</v>
      </c>
      <c r="I2467" t="s">
        <v>41</v>
      </c>
    </row>
    <row r="2468" spans="1:9" x14ac:dyDescent="0.25">
      <c r="A2468" s="11">
        <v>2467</v>
      </c>
      <c r="B2468" t="s">
        <v>143</v>
      </c>
      <c r="C2468" t="s">
        <v>144</v>
      </c>
      <c r="I2468" t="s">
        <v>41</v>
      </c>
    </row>
    <row r="2469" spans="1:9" x14ac:dyDescent="0.25">
      <c r="A2469" s="11">
        <v>2468</v>
      </c>
      <c r="B2469" t="s">
        <v>143</v>
      </c>
      <c r="C2469" t="s">
        <v>144</v>
      </c>
      <c r="I2469" t="s">
        <v>41</v>
      </c>
    </row>
    <row r="2470" spans="1:9" x14ac:dyDescent="0.25">
      <c r="A2470" s="11">
        <v>2469</v>
      </c>
      <c r="B2470" t="s">
        <v>143</v>
      </c>
      <c r="C2470" t="s">
        <v>144</v>
      </c>
      <c r="I2470" t="s">
        <v>41</v>
      </c>
    </row>
    <row r="2471" spans="1:9" x14ac:dyDescent="0.25">
      <c r="A2471" s="11">
        <v>2470</v>
      </c>
      <c r="B2471" t="s">
        <v>143</v>
      </c>
      <c r="C2471" t="s">
        <v>144</v>
      </c>
      <c r="I2471" t="s">
        <v>41</v>
      </c>
    </row>
    <row r="2472" spans="1:9" x14ac:dyDescent="0.25">
      <c r="A2472" s="11">
        <v>2471</v>
      </c>
      <c r="B2472" t="s">
        <v>143</v>
      </c>
      <c r="C2472" t="s">
        <v>144</v>
      </c>
      <c r="I2472" t="s">
        <v>41</v>
      </c>
    </row>
    <row r="2473" spans="1:9" x14ac:dyDescent="0.25">
      <c r="A2473" s="11">
        <v>2472</v>
      </c>
      <c r="B2473" t="s">
        <v>143</v>
      </c>
      <c r="C2473" t="s">
        <v>144</v>
      </c>
      <c r="I2473" t="s">
        <v>41</v>
      </c>
    </row>
    <row r="2474" spans="1:9" x14ac:dyDescent="0.25">
      <c r="A2474" s="11">
        <v>2473</v>
      </c>
      <c r="B2474" t="s">
        <v>143</v>
      </c>
      <c r="C2474" t="s">
        <v>144</v>
      </c>
      <c r="I2474" t="s">
        <v>41</v>
      </c>
    </row>
    <row r="2475" spans="1:9" x14ac:dyDescent="0.25">
      <c r="A2475" s="11">
        <v>2474</v>
      </c>
      <c r="B2475" t="s">
        <v>143</v>
      </c>
      <c r="C2475" t="s">
        <v>144</v>
      </c>
      <c r="I2475" t="s">
        <v>41</v>
      </c>
    </row>
    <row r="2476" spans="1:9" x14ac:dyDescent="0.25">
      <c r="A2476" s="11">
        <v>2475</v>
      </c>
      <c r="B2476" t="s">
        <v>143</v>
      </c>
      <c r="C2476" t="s">
        <v>144</v>
      </c>
      <c r="I2476" t="s">
        <v>41</v>
      </c>
    </row>
    <row r="2477" spans="1:9" x14ac:dyDescent="0.25">
      <c r="A2477" s="11">
        <v>2476</v>
      </c>
      <c r="B2477" t="s">
        <v>143</v>
      </c>
      <c r="C2477" t="s">
        <v>144</v>
      </c>
      <c r="I2477" t="s">
        <v>41</v>
      </c>
    </row>
    <row r="2478" spans="1:9" x14ac:dyDescent="0.25">
      <c r="A2478" s="11">
        <v>2477</v>
      </c>
      <c r="B2478" t="s">
        <v>143</v>
      </c>
      <c r="C2478" t="s">
        <v>144</v>
      </c>
      <c r="I2478" t="s">
        <v>41</v>
      </c>
    </row>
    <row r="2479" spans="1:9" x14ac:dyDescent="0.25">
      <c r="A2479" s="11">
        <v>2478</v>
      </c>
      <c r="B2479" t="s">
        <v>143</v>
      </c>
      <c r="C2479" t="s">
        <v>144</v>
      </c>
      <c r="I2479" t="s">
        <v>41</v>
      </c>
    </row>
    <row r="2480" spans="1:9" x14ac:dyDescent="0.25">
      <c r="A2480" s="11">
        <v>2479</v>
      </c>
      <c r="B2480" t="s">
        <v>143</v>
      </c>
      <c r="C2480" t="s">
        <v>144</v>
      </c>
      <c r="I2480" t="s">
        <v>41</v>
      </c>
    </row>
    <row r="2481" spans="1:9" x14ac:dyDescent="0.25">
      <c r="A2481" s="11">
        <v>2480</v>
      </c>
      <c r="B2481" t="s">
        <v>143</v>
      </c>
      <c r="C2481" t="s">
        <v>144</v>
      </c>
      <c r="I2481" t="s">
        <v>41</v>
      </c>
    </row>
    <row r="2482" spans="1:9" x14ac:dyDescent="0.25">
      <c r="A2482" s="11">
        <v>2481</v>
      </c>
      <c r="B2482" t="s">
        <v>143</v>
      </c>
      <c r="C2482" t="s">
        <v>144</v>
      </c>
      <c r="I2482" t="s">
        <v>41</v>
      </c>
    </row>
    <row r="2483" spans="1:9" x14ac:dyDescent="0.25">
      <c r="A2483" s="11">
        <v>2482</v>
      </c>
      <c r="B2483" t="s">
        <v>143</v>
      </c>
      <c r="C2483" t="s">
        <v>144</v>
      </c>
      <c r="I2483" t="s">
        <v>41</v>
      </c>
    </row>
    <row r="2484" spans="1:9" x14ac:dyDescent="0.25">
      <c r="A2484" s="11">
        <v>2483</v>
      </c>
      <c r="B2484" t="s">
        <v>143</v>
      </c>
      <c r="C2484" t="s">
        <v>144</v>
      </c>
      <c r="I2484" t="s">
        <v>41</v>
      </c>
    </row>
    <row r="2485" spans="1:9" x14ac:dyDescent="0.25">
      <c r="A2485" s="11">
        <v>2484</v>
      </c>
      <c r="B2485" t="s">
        <v>143</v>
      </c>
      <c r="C2485" t="s">
        <v>144</v>
      </c>
      <c r="I2485" t="s">
        <v>41</v>
      </c>
    </row>
    <row r="2486" spans="1:9" x14ac:dyDescent="0.25">
      <c r="A2486" s="11">
        <v>2485</v>
      </c>
      <c r="B2486" t="s">
        <v>143</v>
      </c>
      <c r="C2486" t="s">
        <v>144</v>
      </c>
      <c r="I2486" t="s">
        <v>41</v>
      </c>
    </row>
    <row r="2487" spans="1:9" x14ac:dyDescent="0.25">
      <c r="A2487" s="11">
        <v>2486</v>
      </c>
      <c r="B2487" t="s">
        <v>143</v>
      </c>
      <c r="C2487" t="s">
        <v>144</v>
      </c>
      <c r="I2487" t="s">
        <v>41</v>
      </c>
    </row>
    <row r="2488" spans="1:9" x14ac:dyDescent="0.25">
      <c r="A2488" s="11">
        <v>2487</v>
      </c>
      <c r="B2488" t="s">
        <v>143</v>
      </c>
      <c r="C2488" t="s">
        <v>144</v>
      </c>
      <c r="I2488" t="s">
        <v>41</v>
      </c>
    </row>
    <row r="2489" spans="1:9" x14ac:dyDescent="0.25">
      <c r="A2489" s="11">
        <v>2488</v>
      </c>
      <c r="B2489" t="s">
        <v>143</v>
      </c>
      <c r="C2489" t="s">
        <v>144</v>
      </c>
      <c r="I2489" t="s">
        <v>41</v>
      </c>
    </row>
    <row r="2490" spans="1:9" x14ac:dyDescent="0.25">
      <c r="A2490" s="11">
        <v>2489</v>
      </c>
      <c r="B2490" t="s">
        <v>143</v>
      </c>
      <c r="C2490" t="s">
        <v>144</v>
      </c>
      <c r="I2490" t="s">
        <v>41</v>
      </c>
    </row>
    <row r="2491" spans="1:9" x14ac:dyDescent="0.25">
      <c r="A2491" s="11">
        <v>2490</v>
      </c>
      <c r="B2491" t="s">
        <v>143</v>
      </c>
      <c r="C2491" t="s">
        <v>144</v>
      </c>
      <c r="I2491" t="s">
        <v>41</v>
      </c>
    </row>
    <row r="2492" spans="1:9" x14ac:dyDescent="0.25">
      <c r="A2492" s="11">
        <v>2491</v>
      </c>
      <c r="B2492" t="s">
        <v>143</v>
      </c>
      <c r="C2492" t="s">
        <v>144</v>
      </c>
      <c r="I2492" t="s">
        <v>41</v>
      </c>
    </row>
    <row r="2493" spans="1:9" x14ac:dyDescent="0.25">
      <c r="A2493" s="11">
        <v>2492</v>
      </c>
      <c r="B2493" t="s">
        <v>143</v>
      </c>
      <c r="C2493" t="s">
        <v>144</v>
      </c>
      <c r="I2493" t="s">
        <v>41</v>
      </c>
    </row>
    <row r="2494" spans="1:9" x14ac:dyDescent="0.25">
      <c r="A2494" s="11">
        <v>2493</v>
      </c>
      <c r="B2494" t="s">
        <v>143</v>
      </c>
      <c r="C2494" t="s">
        <v>144</v>
      </c>
      <c r="I2494" t="s">
        <v>41</v>
      </c>
    </row>
    <row r="2495" spans="1:9" x14ac:dyDescent="0.25">
      <c r="A2495" s="11">
        <v>2494</v>
      </c>
      <c r="B2495" t="s">
        <v>143</v>
      </c>
      <c r="C2495" t="s">
        <v>144</v>
      </c>
      <c r="I2495" t="s">
        <v>41</v>
      </c>
    </row>
    <row r="2496" spans="1:9" x14ac:dyDescent="0.25">
      <c r="A2496" s="11">
        <v>2495</v>
      </c>
      <c r="B2496" t="s">
        <v>143</v>
      </c>
      <c r="C2496" t="s">
        <v>144</v>
      </c>
      <c r="I2496" t="s">
        <v>41</v>
      </c>
    </row>
    <row r="2497" spans="1:9" x14ac:dyDescent="0.25">
      <c r="A2497" s="11">
        <v>2496</v>
      </c>
      <c r="B2497" t="s">
        <v>143</v>
      </c>
      <c r="C2497" t="s">
        <v>144</v>
      </c>
      <c r="I2497" t="s">
        <v>41</v>
      </c>
    </row>
    <row r="2498" spans="1:9" x14ac:dyDescent="0.25">
      <c r="A2498" s="11">
        <v>2497</v>
      </c>
      <c r="B2498" t="s">
        <v>143</v>
      </c>
      <c r="C2498" t="s">
        <v>144</v>
      </c>
      <c r="I2498" t="s">
        <v>41</v>
      </c>
    </row>
    <row r="2499" spans="1:9" x14ac:dyDescent="0.25">
      <c r="A2499" s="11">
        <v>2498</v>
      </c>
      <c r="B2499" t="s">
        <v>143</v>
      </c>
      <c r="C2499" t="s">
        <v>144</v>
      </c>
      <c r="I2499" t="s">
        <v>41</v>
      </c>
    </row>
    <row r="2500" spans="1:9" x14ac:dyDescent="0.25">
      <c r="A2500" s="11">
        <v>2499</v>
      </c>
      <c r="B2500" t="s">
        <v>143</v>
      </c>
      <c r="C2500" t="s">
        <v>144</v>
      </c>
      <c r="I2500" t="s">
        <v>41</v>
      </c>
    </row>
    <row r="2501" spans="1:9" x14ac:dyDescent="0.25">
      <c r="A2501" s="11">
        <v>2500</v>
      </c>
      <c r="B2501" t="s">
        <v>143</v>
      </c>
      <c r="C2501" t="s">
        <v>144</v>
      </c>
      <c r="I2501" t="s">
        <v>41</v>
      </c>
    </row>
    <row r="2502" spans="1:9" x14ac:dyDescent="0.25">
      <c r="A2502" s="11">
        <v>2501</v>
      </c>
      <c r="B2502" t="s">
        <v>143</v>
      </c>
      <c r="C2502" t="s">
        <v>144</v>
      </c>
      <c r="I2502" t="s">
        <v>41</v>
      </c>
    </row>
    <row r="2503" spans="1:9" x14ac:dyDescent="0.25">
      <c r="A2503" s="11">
        <v>2502</v>
      </c>
      <c r="B2503" t="s">
        <v>143</v>
      </c>
      <c r="C2503" t="s">
        <v>144</v>
      </c>
      <c r="I2503" t="s">
        <v>41</v>
      </c>
    </row>
    <row r="2504" spans="1:9" x14ac:dyDescent="0.25">
      <c r="A2504" s="11">
        <v>2503</v>
      </c>
      <c r="B2504" t="s">
        <v>143</v>
      </c>
      <c r="C2504" t="s">
        <v>144</v>
      </c>
      <c r="I2504" t="s">
        <v>41</v>
      </c>
    </row>
    <row r="2505" spans="1:9" x14ac:dyDescent="0.25">
      <c r="A2505" s="11">
        <v>2504</v>
      </c>
      <c r="B2505" t="s">
        <v>143</v>
      </c>
      <c r="C2505" t="s">
        <v>144</v>
      </c>
      <c r="I2505" t="s">
        <v>41</v>
      </c>
    </row>
    <row r="2506" spans="1:9" x14ac:dyDescent="0.25">
      <c r="A2506" s="11">
        <v>2505</v>
      </c>
      <c r="B2506" t="s">
        <v>143</v>
      </c>
      <c r="C2506" t="s">
        <v>144</v>
      </c>
      <c r="I2506" t="s">
        <v>41</v>
      </c>
    </row>
    <row r="2507" spans="1:9" x14ac:dyDescent="0.25">
      <c r="A2507" s="11">
        <v>2506</v>
      </c>
      <c r="B2507" t="s">
        <v>143</v>
      </c>
      <c r="C2507" t="s">
        <v>144</v>
      </c>
      <c r="I2507" t="s">
        <v>41</v>
      </c>
    </row>
    <row r="2508" spans="1:9" x14ac:dyDescent="0.25">
      <c r="A2508" s="11">
        <v>2507</v>
      </c>
      <c r="B2508" t="s">
        <v>143</v>
      </c>
      <c r="C2508" t="s">
        <v>144</v>
      </c>
      <c r="I2508" t="s">
        <v>41</v>
      </c>
    </row>
    <row r="2509" spans="1:9" x14ac:dyDescent="0.25">
      <c r="A2509" s="11">
        <v>2508</v>
      </c>
      <c r="B2509" t="s">
        <v>143</v>
      </c>
      <c r="C2509" t="s">
        <v>144</v>
      </c>
      <c r="I2509" t="s">
        <v>41</v>
      </c>
    </row>
    <row r="2510" spans="1:9" x14ac:dyDescent="0.25">
      <c r="A2510" s="11">
        <v>2509</v>
      </c>
      <c r="B2510" t="s">
        <v>143</v>
      </c>
      <c r="C2510" t="s">
        <v>144</v>
      </c>
      <c r="I2510" t="s">
        <v>41</v>
      </c>
    </row>
    <row r="2511" spans="1:9" x14ac:dyDescent="0.25">
      <c r="A2511" s="11">
        <v>2510</v>
      </c>
      <c r="B2511" t="s">
        <v>143</v>
      </c>
      <c r="C2511" t="s">
        <v>144</v>
      </c>
      <c r="I2511" t="s">
        <v>41</v>
      </c>
    </row>
    <row r="2512" spans="1:9" x14ac:dyDescent="0.25">
      <c r="A2512" s="11">
        <v>2511</v>
      </c>
      <c r="B2512" t="s">
        <v>143</v>
      </c>
      <c r="C2512" t="s">
        <v>144</v>
      </c>
      <c r="I2512" t="s">
        <v>41</v>
      </c>
    </row>
    <row r="2513" spans="1:9" x14ac:dyDescent="0.25">
      <c r="A2513" s="11">
        <v>2512</v>
      </c>
      <c r="B2513" t="s">
        <v>143</v>
      </c>
      <c r="C2513" t="s">
        <v>144</v>
      </c>
      <c r="I2513" t="s">
        <v>41</v>
      </c>
    </row>
    <row r="2514" spans="1:9" x14ac:dyDescent="0.25">
      <c r="A2514" s="11">
        <v>2513</v>
      </c>
      <c r="B2514" t="s">
        <v>143</v>
      </c>
      <c r="C2514" t="s">
        <v>144</v>
      </c>
      <c r="I2514" t="s">
        <v>41</v>
      </c>
    </row>
    <row r="2515" spans="1:9" x14ac:dyDescent="0.25">
      <c r="A2515" s="11">
        <v>2514</v>
      </c>
      <c r="B2515" t="s">
        <v>143</v>
      </c>
      <c r="C2515" t="s">
        <v>144</v>
      </c>
      <c r="I2515" t="s">
        <v>41</v>
      </c>
    </row>
    <row r="2516" spans="1:9" x14ac:dyDescent="0.25">
      <c r="A2516" s="11">
        <v>2515</v>
      </c>
      <c r="B2516" t="s">
        <v>143</v>
      </c>
      <c r="C2516" t="s">
        <v>144</v>
      </c>
      <c r="I2516" t="s">
        <v>41</v>
      </c>
    </row>
    <row r="2517" spans="1:9" x14ac:dyDescent="0.25">
      <c r="A2517" s="11">
        <v>2516</v>
      </c>
      <c r="B2517" t="s">
        <v>143</v>
      </c>
      <c r="C2517" t="s">
        <v>144</v>
      </c>
      <c r="I2517" t="s">
        <v>41</v>
      </c>
    </row>
    <row r="2518" spans="1:9" x14ac:dyDescent="0.25">
      <c r="A2518" s="11">
        <v>2517</v>
      </c>
      <c r="B2518" t="s">
        <v>143</v>
      </c>
      <c r="C2518" t="s">
        <v>144</v>
      </c>
      <c r="I2518" t="s">
        <v>41</v>
      </c>
    </row>
    <row r="2519" spans="1:9" x14ac:dyDescent="0.25">
      <c r="A2519" s="11">
        <v>2518</v>
      </c>
      <c r="B2519" t="s">
        <v>143</v>
      </c>
      <c r="C2519" t="s">
        <v>144</v>
      </c>
      <c r="I2519" t="s">
        <v>41</v>
      </c>
    </row>
    <row r="2520" spans="1:9" x14ac:dyDescent="0.25">
      <c r="A2520" s="11">
        <v>2519</v>
      </c>
      <c r="B2520" t="s">
        <v>143</v>
      </c>
      <c r="C2520" t="s">
        <v>144</v>
      </c>
      <c r="I2520" t="s">
        <v>41</v>
      </c>
    </row>
    <row r="2521" spans="1:9" x14ac:dyDescent="0.25">
      <c r="A2521" s="11">
        <v>2520</v>
      </c>
      <c r="B2521" t="s">
        <v>143</v>
      </c>
      <c r="C2521" t="s">
        <v>144</v>
      </c>
      <c r="I2521" t="s">
        <v>41</v>
      </c>
    </row>
    <row r="2522" spans="1:9" x14ac:dyDescent="0.25">
      <c r="A2522" s="11">
        <v>2521</v>
      </c>
      <c r="B2522" t="s">
        <v>143</v>
      </c>
      <c r="C2522" t="s">
        <v>144</v>
      </c>
      <c r="I2522" t="s">
        <v>41</v>
      </c>
    </row>
    <row r="2523" spans="1:9" x14ac:dyDescent="0.25">
      <c r="A2523" s="11">
        <v>2522</v>
      </c>
      <c r="B2523" t="s">
        <v>143</v>
      </c>
      <c r="C2523" t="s">
        <v>144</v>
      </c>
      <c r="I2523" t="s">
        <v>41</v>
      </c>
    </row>
    <row r="2524" spans="1:9" x14ac:dyDescent="0.25">
      <c r="A2524" s="11">
        <v>2523</v>
      </c>
      <c r="B2524" t="s">
        <v>143</v>
      </c>
      <c r="C2524" t="s">
        <v>144</v>
      </c>
      <c r="I2524" t="s">
        <v>41</v>
      </c>
    </row>
    <row r="2525" spans="1:9" x14ac:dyDescent="0.25">
      <c r="A2525" s="11">
        <v>2524</v>
      </c>
      <c r="B2525" t="s">
        <v>143</v>
      </c>
      <c r="C2525" t="s">
        <v>144</v>
      </c>
      <c r="I2525" t="s">
        <v>41</v>
      </c>
    </row>
    <row r="2526" spans="1:9" x14ac:dyDescent="0.25">
      <c r="A2526" s="11">
        <v>2525</v>
      </c>
      <c r="B2526" t="s">
        <v>143</v>
      </c>
      <c r="C2526" t="s">
        <v>144</v>
      </c>
      <c r="I2526" t="s">
        <v>41</v>
      </c>
    </row>
    <row r="2527" spans="1:9" x14ac:dyDescent="0.25">
      <c r="A2527" s="11">
        <v>2526</v>
      </c>
      <c r="B2527" t="s">
        <v>143</v>
      </c>
      <c r="C2527" t="s">
        <v>144</v>
      </c>
      <c r="I2527" t="s">
        <v>41</v>
      </c>
    </row>
    <row r="2528" spans="1:9" x14ac:dyDescent="0.25">
      <c r="A2528" s="11">
        <v>2527</v>
      </c>
      <c r="B2528" t="s">
        <v>143</v>
      </c>
      <c r="C2528" t="s">
        <v>144</v>
      </c>
      <c r="I2528" t="s">
        <v>41</v>
      </c>
    </row>
    <row r="2529" spans="1:9" x14ac:dyDescent="0.25">
      <c r="A2529" s="11">
        <v>2528</v>
      </c>
      <c r="B2529" t="s">
        <v>143</v>
      </c>
      <c r="C2529" t="s">
        <v>144</v>
      </c>
      <c r="I2529" t="s">
        <v>41</v>
      </c>
    </row>
    <row r="2530" spans="1:9" x14ac:dyDescent="0.25">
      <c r="A2530" s="11">
        <v>2529</v>
      </c>
      <c r="B2530" t="s">
        <v>143</v>
      </c>
      <c r="C2530" t="s">
        <v>144</v>
      </c>
      <c r="I2530" t="s">
        <v>41</v>
      </c>
    </row>
    <row r="2531" spans="1:9" x14ac:dyDescent="0.25">
      <c r="A2531" s="11">
        <v>2530</v>
      </c>
      <c r="B2531" t="s">
        <v>143</v>
      </c>
      <c r="C2531" t="s">
        <v>144</v>
      </c>
      <c r="I2531" t="s">
        <v>41</v>
      </c>
    </row>
    <row r="2532" spans="1:9" x14ac:dyDescent="0.25">
      <c r="A2532" s="11">
        <v>2531</v>
      </c>
      <c r="B2532" t="s">
        <v>143</v>
      </c>
      <c r="C2532" t="s">
        <v>144</v>
      </c>
      <c r="I2532" t="s">
        <v>41</v>
      </c>
    </row>
    <row r="2533" spans="1:9" x14ac:dyDescent="0.25">
      <c r="A2533" s="11">
        <v>2532</v>
      </c>
      <c r="B2533" t="s">
        <v>143</v>
      </c>
      <c r="C2533" t="s">
        <v>144</v>
      </c>
      <c r="I2533" t="s">
        <v>41</v>
      </c>
    </row>
    <row r="2534" spans="1:9" x14ac:dyDescent="0.25">
      <c r="A2534" s="11">
        <v>2533</v>
      </c>
      <c r="B2534" t="s">
        <v>143</v>
      </c>
      <c r="C2534" t="s">
        <v>144</v>
      </c>
      <c r="I2534" t="s">
        <v>41</v>
      </c>
    </row>
    <row r="2535" spans="1:9" x14ac:dyDescent="0.25">
      <c r="A2535" s="11">
        <v>2534</v>
      </c>
      <c r="B2535" t="s">
        <v>143</v>
      </c>
      <c r="C2535" t="s">
        <v>144</v>
      </c>
      <c r="I2535" t="s">
        <v>41</v>
      </c>
    </row>
    <row r="2536" spans="1:9" x14ac:dyDescent="0.25">
      <c r="A2536" s="11">
        <v>2535</v>
      </c>
      <c r="B2536" t="s">
        <v>143</v>
      </c>
      <c r="C2536" t="s">
        <v>144</v>
      </c>
      <c r="I2536" t="s">
        <v>41</v>
      </c>
    </row>
    <row r="2537" spans="1:9" x14ac:dyDescent="0.25">
      <c r="A2537" s="11">
        <v>2536</v>
      </c>
      <c r="B2537" t="s">
        <v>143</v>
      </c>
      <c r="C2537" t="s">
        <v>144</v>
      </c>
      <c r="I2537" t="s">
        <v>41</v>
      </c>
    </row>
    <row r="2538" spans="1:9" x14ac:dyDescent="0.25">
      <c r="A2538" s="11">
        <v>2537</v>
      </c>
      <c r="B2538" t="s">
        <v>143</v>
      </c>
      <c r="C2538" t="s">
        <v>144</v>
      </c>
      <c r="I2538" t="s">
        <v>41</v>
      </c>
    </row>
    <row r="2539" spans="1:9" x14ac:dyDescent="0.25">
      <c r="A2539" s="11">
        <v>2538</v>
      </c>
      <c r="B2539" t="s">
        <v>143</v>
      </c>
      <c r="C2539" t="s">
        <v>144</v>
      </c>
      <c r="I2539" t="s">
        <v>41</v>
      </c>
    </row>
    <row r="2540" spans="1:9" x14ac:dyDescent="0.25">
      <c r="A2540" s="11">
        <v>2539</v>
      </c>
      <c r="B2540" t="s">
        <v>143</v>
      </c>
      <c r="C2540" t="s">
        <v>144</v>
      </c>
      <c r="I2540" t="s">
        <v>41</v>
      </c>
    </row>
    <row r="2541" spans="1:9" x14ac:dyDescent="0.25">
      <c r="A2541" s="11">
        <v>2540</v>
      </c>
      <c r="B2541" t="s">
        <v>143</v>
      </c>
      <c r="C2541" t="s">
        <v>144</v>
      </c>
      <c r="I2541" t="s">
        <v>41</v>
      </c>
    </row>
    <row r="2542" spans="1:9" x14ac:dyDescent="0.25">
      <c r="A2542" s="11">
        <v>2541</v>
      </c>
      <c r="B2542" t="s">
        <v>143</v>
      </c>
      <c r="C2542" t="s">
        <v>144</v>
      </c>
      <c r="I2542" t="s">
        <v>41</v>
      </c>
    </row>
    <row r="2543" spans="1:9" x14ac:dyDescent="0.25">
      <c r="A2543" s="11">
        <v>2542</v>
      </c>
      <c r="B2543" t="s">
        <v>143</v>
      </c>
      <c r="C2543" t="s">
        <v>144</v>
      </c>
      <c r="I2543" t="s">
        <v>41</v>
      </c>
    </row>
    <row r="2544" spans="1:9" x14ac:dyDescent="0.25">
      <c r="A2544" s="11">
        <v>2543</v>
      </c>
      <c r="B2544" t="s">
        <v>143</v>
      </c>
      <c r="C2544" t="s">
        <v>144</v>
      </c>
      <c r="I2544" t="s">
        <v>41</v>
      </c>
    </row>
    <row r="2545" spans="1:9" x14ac:dyDescent="0.25">
      <c r="A2545" s="11">
        <v>2544</v>
      </c>
      <c r="B2545" t="s">
        <v>143</v>
      </c>
      <c r="C2545" t="s">
        <v>144</v>
      </c>
      <c r="I2545" t="s">
        <v>41</v>
      </c>
    </row>
    <row r="2546" spans="1:9" x14ac:dyDescent="0.25">
      <c r="A2546" s="11">
        <v>2545</v>
      </c>
      <c r="B2546" t="s">
        <v>143</v>
      </c>
      <c r="C2546" t="s">
        <v>144</v>
      </c>
      <c r="I2546" t="s">
        <v>41</v>
      </c>
    </row>
    <row r="2547" spans="1:9" x14ac:dyDescent="0.25">
      <c r="A2547" s="11">
        <v>2546</v>
      </c>
      <c r="B2547" t="s">
        <v>143</v>
      </c>
      <c r="C2547" t="s">
        <v>144</v>
      </c>
      <c r="I2547" t="s">
        <v>41</v>
      </c>
    </row>
    <row r="2548" spans="1:9" x14ac:dyDescent="0.25">
      <c r="A2548" s="11">
        <v>2547</v>
      </c>
      <c r="B2548" t="s">
        <v>143</v>
      </c>
      <c r="C2548" t="s">
        <v>144</v>
      </c>
      <c r="I2548" t="s">
        <v>41</v>
      </c>
    </row>
    <row r="2549" spans="1:9" x14ac:dyDescent="0.25">
      <c r="A2549" s="11">
        <v>2548</v>
      </c>
      <c r="B2549" t="s">
        <v>143</v>
      </c>
      <c r="C2549" t="s">
        <v>144</v>
      </c>
      <c r="I2549" t="s">
        <v>41</v>
      </c>
    </row>
    <row r="2550" spans="1:9" x14ac:dyDescent="0.25">
      <c r="A2550" s="11">
        <v>2549</v>
      </c>
      <c r="B2550" t="s">
        <v>143</v>
      </c>
      <c r="C2550" t="s">
        <v>144</v>
      </c>
      <c r="I2550" t="s">
        <v>41</v>
      </c>
    </row>
    <row r="2551" spans="1:9" x14ac:dyDescent="0.25">
      <c r="A2551" s="11">
        <v>2550</v>
      </c>
      <c r="B2551" t="s">
        <v>143</v>
      </c>
      <c r="C2551" t="s">
        <v>144</v>
      </c>
      <c r="I2551" t="s">
        <v>41</v>
      </c>
    </row>
    <row r="2552" spans="1:9" x14ac:dyDescent="0.25">
      <c r="A2552" s="11">
        <v>2551</v>
      </c>
      <c r="B2552" t="s">
        <v>143</v>
      </c>
      <c r="C2552" t="s">
        <v>144</v>
      </c>
      <c r="I2552" t="s">
        <v>41</v>
      </c>
    </row>
    <row r="2553" spans="1:9" x14ac:dyDescent="0.25">
      <c r="A2553" s="11">
        <v>2552</v>
      </c>
      <c r="B2553" t="s">
        <v>143</v>
      </c>
      <c r="C2553" t="s">
        <v>144</v>
      </c>
      <c r="I2553" t="s">
        <v>41</v>
      </c>
    </row>
    <row r="2554" spans="1:9" x14ac:dyDescent="0.25">
      <c r="A2554" s="11">
        <v>2553</v>
      </c>
      <c r="B2554" t="s">
        <v>143</v>
      </c>
      <c r="C2554" t="s">
        <v>144</v>
      </c>
      <c r="I2554" t="s">
        <v>41</v>
      </c>
    </row>
    <row r="2555" spans="1:9" x14ac:dyDescent="0.25">
      <c r="A2555" s="11">
        <v>2554</v>
      </c>
      <c r="B2555" t="s">
        <v>143</v>
      </c>
      <c r="C2555" t="s">
        <v>144</v>
      </c>
      <c r="I2555" t="s">
        <v>41</v>
      </c>
    </row>
    <row r="2556" spans="1:9" x14ac:dyDescent="0.25">
      <c r="A2556" s="11">
        <v>2555</v>
      </c>
      <c r="B2556" t="s">
        <v>143</v>
      </c>
      <c r="C2556" t="s">
        <v>144</v>
      </c>
      <c r="I2556" t="s">
        <v>41</v>
      </c>
    </row>
    <row r="2557" spans="1:9" x14ac:dyDescent="0.25">
      <c r="A2557" s="11">
        <v>2556</v>
      </c>
      <c r="B2557" t="s">
        <v>143</v>
      </c>
      <c r="C2557" t="s">
        <v>144</v>
      </c>
      <c r="I2557" t="s">
        <v>41</v>
      </c>
    </row>
    <row r="2558" spans="1:9" x14ac:dyDescent="0.25">
      <c r="A2558" s="11">
        <v>2557</v>
      </c>
      <c r="B2558" t="s">
        <v>143</v>
      </c>
      <c r="C2558" t="s">
        <v>144</v>
      </c>
      <c r="I2558" t="s">
        <v>41</v>
      </c>
    </row>
    <row r="2559" spans="1:9" x14ac:dyDescent="0.25">
      <c r="A2559" s="11">
        <v>2558</v>
      </c>
      <c r="B2559" t="s">
        <v>143</v>
      </c>
      <c r="C2559" t="s">
        <v>144</v>
      </c>
      <c r="I2559" t="s">
        <v>41</v>
      </c>
    </row>
    <row r="2560" spans="1:9" x14ac:dyDescent="0.25">
      <c r="A2560" s="11">
        <v>2559</v>
      </c>
      <c r="B2560" t="s">
        <v>143</v>
      </c>
      <c r="C2560" t="s">
        <v>144</v>
      </c>
      <c r="I2560" t="s">
        <v>41</v>
      </c>
    </row>
    <row r="2561" spans="1:9" x14ac:dyDescent="0.25">
      <c r="A2561" s="11">
        <v>2560</v>
      </c>
      <c r="B2561" t="s">
        <v>143</v>
      </c>
      <c r="C2561" t="s">
        <v>144</v>
      </c>
      <c r="I2561" t="s">
        <v>41</v>
      </c>
    </row>
    <row r="2562" spans="1:9" x14ac:dyDescent="0.25">
      <c r="A2562" s="11">
        <v>2561</v>
      </c>
      <c r="B2562" t="s">
        <v>143</v>
      </c>
      <c r="C2562" t="s">
        <v>144</v>
      </c>
      <c r="I2562" t="s">
        <v>41</v>
      </c>
    </row>
    <row r="2563" spans="1:9" x14ac:dyDescent="0.25">
      <c r="A2563" s="11">
        <v>2562</v>
      </c>
      <c r="B2563" t="s">
        <v>143</v>
      </c>
      <c r="C2563" t="s">
        <v>144</v>
      </c>
      <c r="I2563" t="s">
        <v>41</v>
      </c>
    </row>
    <row r="2564" spans="1:9" x14ac:dyDescent="0.25">
      <c r="A2564" s="11">
        <v>2563</v>
      </c>
      <c r="B2564" t="s">
        <v>143</v>
      </c>
      <c r="C2564" t="s">
        <v>144</v>
      </c>
      <c r="I2564" t="s">
        <v>41</v>
      </c>
    </row>
    <row r="2565" spans="1:9" x14ac:dyDescent="0.25">
      <c r="A2565" s="11">
        <v>2564</v>
      </c>
      <c r="B2565" t="s">
        <v>143</v>
      </c>
      <c r="C2565" t="s">
        <v>144</v>
      </c>
      <c r="I2565" t="s">
        <v>41</v>
      </c>
    </row>
    <row r="2566" spans="1:9" x14ac:dyDescent="0.25">
      <c r="A2566" s="11">
        <v>2565</v>
      </c>
      <c r="B2566" t="s">
        <v>143</v>
      </c>
      <c r="C2566" t="s">
        <v>144</v>
      </c>
      <c r="I2566" t="s">
        <v>41</v>
      </c>
    </row>
    <row r="2567" spans="1:9" x14ac:dyDescent="0.25">
      <c r="A2567" s="11">
        <v>2566</v>
      </c>
      <c r="B2567" t="s">
        <v>143</v>
      </c>
      <c r="C2567" t="s">
        <v>144</v>
      </c>
      <c r="I2567" t="s">
        <v>41</v>
      </c>
    </row>
    <row r="2568" spans="1:9" x14ac:dyDescent="0.25">
      <c r="A2568" s="11">
        <v>2567</v>
      </c>
      <c r="B2568" t="s">
        <v>143</v>
      </c>
      <c r="C2568" t="s">
        <v>144</v>
      </c>
      <c r="I2568" t="s">
        <v>41</v>
      </c>
    </row>
    <row r="2569" spans="1:9" x14ac:dyDescent="0.25">
      <c r="A2569" s="11">
        <v>2568</v>
      </c>
      <c r="B2569" t="s">
        <v>143</v>
      </c>
      <c r="C2569" t="s">
        <v>144</v>
      </c>
      <c r="I2569" t="s">
        <v>41</v>
      </c>
    </row>
    <row r="2570" spans="1:9" x14ac:dyDescent="0.25">
      <c r="A2570" s="11">
        <v>2569</v>
      </c>
      <c r="B2570" t="s">
        <v>143</v>
      </c>
      <c r="C2570" t="s">
        <v>144</v>
      </c>
      <c r="I2570" t="s">
        <v>41</v>
      </c>
    </row>
    <row r="2571" spans="1:9" x14ac:dyDescent="0.25">
      <c r="A2571" s="11">
        <v>2570</v>
      </c>
      <c r="B2571" t="s">
        <v>143</v>
      </c>
      <c r="C2571" t="s">
        <v>144</v>
      </c>
      <c r="I2571" t="s">
        <v>41</v>
      </c>
    </row>
    <row r="2572" spans="1:9" x14ac:dyDescent="0.25">
      <c r="A2572" s="11">
        <v>2571</v>
      </c>
      <c r="B2572" t="s">
        <v>143</v>
      </c>
      <c r="C2572" t="s">
        <v>144</v>
      </c>
      <c r="I2572" t="s">
        <v>41</v>
      </c>
    </row>
    <row r="2573" spans="1:9" x14ac:dyDescent="0.25">
      <c r="A2573" s="11">
        <v>2572</v>
      </c>
      <c r="B2573" t="s">
        <v>143</v>
      </c>
      <c r="C2573" t="s">
        <v>144</v>
      </c>
      <c r="I2573" t="s">
        <v>41</v>
      </c>
    </row>
    <row r="2574" spans="1:9" x14ac:dyDescent="0.25">
      <c r="A2574" s="11">
        <v>2573</v>
      </c>
      <c r="B2574" t="s">
        <v>143</v>
      </c>
      <c r="C2574" t="s">
        <v>144</v>
      </c>
      <c r="I2574" t="s">
        <v>41</v>
      </c>
    </row>
    <row r="2575" spans="1:9" x14ac:dyDescent="0.25">
      <c r="A2575" s="11">
        <v>2574</v>
      </c>
      <c r="B2575" t="s">
        <v>143</v>
      </c>
      <c r="C2575" t="s">
        <v>144</v>
      </c>
      <c r="I2575" t="s">
        <v>41</v>
      </c>
    </row>
    <row r="2576" spans="1:9" x14ac:dyDescent="0.25">
      <c r="A2576" s="11">
        <v>2575</v>
      </c>
      <c r="B2576" t="s">
        <v>143</v>
      </c>
      <c r="C2576" t="s">
        <v>144</v>
      </c>
      <c r="I2576" t="s">
        <v>41</v>
      </c>
    </row>
    <row r="2577" spans="1:9" x14ac:dyDescent="0.25">
      <c r="A2577" s="11">
        <v>2576</v>
      </c>
      <c r="B2577" t="s">
        <v>143</v>
      </c>
      <c r="C2577" t="s">
        <v>144</v>
      </c>
      <c r="I2577" t="s">
        <v>41</v>
      </c>
    </row>
    <row r="2578" spans="1:9" x14ac:dyDescent="0.25">
      <c r="A2578" s="11">
        <v>2577</v>
      </c>
      <c r="B2578" t="s">
        <v>143</v>
      </c>
      <c r="C2578" t="s">
        <v>144</v>
      </c>
      <c r="I2578" t="s">
        <v>41</v>
      </c>
    </row>
    <row r="2579" spans="1:9" x14ac:dyDescent="0.25">
      <c r="A2579" s="11">
        <v>2578</v>
      </c>
      <c r="B2579" t="s">
        <v>143</v>
      </c>
      <c r="C2579" t="s">
        <v>144</v>
      </c>
      <c r="I2579" t="s">
        <v>41</v>
      </c>
    </row>
    <row r="2580" spans="1:9" x14ac:dyDescent="0.25">
      <c r="A2580" s="11">
        <v>2579</v>
      </c>
      <c r="B2580" t="s">
        <v>143</v>
      </c>
      <c r="C2580" t="s">
        <v>144</v>
      </c>
      <c r="I2580" t="s">
        <v>41</v>
      </c>
    </row>
    <row r="2581" spans="1:9" x14ac:dyDescent="0.25">
      <c r="A2581" s="11">
        <v>2580</v>
      </c>
      <c r="B2581" t="s">
        <v>143</v>
      </c>
      <c r="C2581" t="s">
        <v>144</v>
      </c>
      <c r="I2581" t="s">
        <v>41</v>
      </c>
    </row>
    <row r="2582" spans="1:9" x14ac:dyDescent="0.25">
      <c r="A2582" s="11">
        <v>2581</v>
      </c>
      <c r="B2582" t="s">
        <v>143</v>
      </c>
      <c r="C2582" t="s">
        <v>144</v>
      </c>
      <c r="I2582" t="s">
        <v>41</v>
      </c>
    </row>
    <row r="2583" spans="1:9" x14ac:dyDescent="0.25">
      <c r="A2583" s="11">
        <v>2582</v>
      </c>
      <c r="B2583" t="s">
        <v>143</v>
      </c>
      <c r="C2583" t="s">
        <v>144</v>
      </c>
      <c r="I2583" t="s">
        <v>41</v>
      </c>
    </row>
    <row r="2584" spans="1:9" x14ac:dyDescent="0.25">
      <c r="A2584" s="11">
        <v>2583</v>
      </c>
      <c r="B2584" t="s">
        <v>143</v>
      </c>
      <c r="C2584" t="s">
        <v>144</v>
      </c>
      <c r="I2584" t="s">
        <v>41</v>
      </c>
    </row>
    <row r="2585" spans="1:9" x14ac:dyDescent="0.25">
      <c r="A2585" s="11">
        <v>2584</v>
      </c>
      <c r="B2585" t="s">
        <v>143</v>
      </c>
      <c r="C2585" t="s">
        <v>144</v>
      </c>
      <c r="I2585" t="s">
        <v>41</v>
      </c>
    </row>
    <row r="2586" spans="1:9" x14ac:dyDescent="0.25">
      <c r="A2586" s="11">
        <v>2585</v>
      </c>
      <c r="B2586" t="s">
        <v>143</v>
      </c>
      <c r="C2586" t="s">
        <v>144</v>
      </c>
      <c r="I2586" t="s">
        <v>41</v>
      </c>
    </row>
    <row r="2587" spans="1:9" x14ac:dyDescent="0.25">
      <c r="A2587" s="11">
        <v>2586</v>
      </c>
      <c r="B2587" t="s">
        <v>143</v>
      </c>
      <c r="C2587" t="s">
        <v>144</v>
      </c>
      <c r="I2587" t="s">
        <v>41</v>
      </c>
    </row>
    <row r="2588" spans="1:9" x14ac:dyDescent="0.25">
      <c r="A2588" s="11">
        <v>2587</v>
      </c>
      <c r="B2588" t="s">
        <v>143</v>
      </c>
      <c r="C2588" t="s">
        <v>144</v>
      </c>
      <c r="I2588" t="s">
        <v>41</v>
      </c>
    </row>
    <row r="2589" spans="1:9" x14ac:dyDescent="0.25">
      <c r="A2589" s="11">
        <v>2588</v>
      </c>
      <c r="B2589" t="s">
        <v>143</v>
      </c>
      <c r="C2589" t="s">
        <v>144</v>
      </c>
      <c r="I2589" t="s">
        <v>41</v>
      </c>
    </row>
    <row r="2590" spans="1:9" x14ac:dyDescent="0.25">
      <c r="A2590" s="11">
        <v>2589</v>
      </c>
      <c r="B2590" t="s">
        <v>143</v>
      </c>
      <c r="C2590" t="s">
        <v>144</v>
      </c>
      <c r="I2590" t="s">
        <v>41</v>
      </c>
    </row>
    <row r="2591" spans="1:9" x14ac:dyDescent="0.25">
      <c r="A2591" s="11">
        <v>2590</v>
      </c>
      <c r="B2591" t="s">
        <v>143</v>
      </c>
      <c r="C2591" t="s">
        <v>144</v>
      </c>
      <c r="I2591" t="s">
        <v>41</v>
      </c>
    </row>
    <row r="2592" spans="1:9" x14ac:dyDescent="0.25">
      <c r="A2592" s="11">
        <v>2591</v>
      </c>
      <c r="B2592" t="s">
        <v>143</v>
      </c>
      <c r="C2592" t="s">
        <v>144</v>
      </c>
      <c r="I2592" t="s">
        <v>41</v>
      </c>
    </row>
    <row r="2593" spans="1:9" x14ac:dyDescent="0.25">
      <c r="A2593" s="11">
        <v>2592</v>
      </c>
      <c r="B2593" t="s">
        <v>143</v>
      </c>
      <c r="C2593" t="s">
        <v>144</v>
      </c>
      <c r="I2593" t="s">
        <v>41</v>
      </c>
    </row>
    <row r="2594" spans="1:9" x14ac:dyDescent="0.25">
      <c r="A2594" s="11">
        <v>2593</v>
      </c>
      <c r="B2594" t="s">
        <v>143</v>
      </c>
      <c r="C2594" t="s">
        <v>144</v>
      </c>
      <c r="I2594" t="s">
        <v>41</v>
      </c>
    </row>
    <row r="2595" spans="1:9" x14ac:dyDescent="0.25">
      <c r="A2595" s="11">
        <v>2594</v>
      </c>
      <c r="B2595" t="s">
        <v>143</v>
      </c>
      <c r="C2595" t="s">
        <v>144</v>
      </c>
      <c r="I2595" t="s">
        <v>41</v>
      </c>
    </row>
    <row r="2596" spans="1:9" x14ac:dyDescent="0.25">
      <c r="A2596" s="11">
        <v>2595</v>
      </c>
      <c r="B2596" t="s">
        <v>143</v>
      </c>
      <c r="C2596" t="s">
        <v>144</v>
      </c>
      <c r="I2596" t="s">
        <v>41</v>
      </c>
    </row>
    <row r="2597" spans="1:9" x14ac:dyDescent="0.25">
      <c r="A2597" s="11">
        <v>2596</v>
      </c>
      <c r="B2597" t="s">
        <v>143</v>
      </c>
      <c r="C2597" t="s">
        <v>144</v>
      </c>
      <c r="I2597" t="s">
        <v>41</v>
      </c>
    </row>
    <row r="2598" spans="1:9" x14ac:dyDescent="0.25">
      <c r="A2598" s="11">
        <v>2597</v>
      </c>
      <c r="B2598" t="s">
        <v>143</v>
      </c>
      <c r="C2598" t="s">
        <v>144</v>
      </c>
      <c r="I2598" t="s">
        <v>41</v>
      </c>
    </row>
    <row r="2599" spans="1:9" x14ac:dyDescent="0.25">
      <c r="A2599" s="11">
        <v>2598</v>
      </c>
      <c r="B2599" t="s">
        <v>143</v>
      </c>
      <c r="C2599" t="s">
        <v>144</v>
      </c>
      <c r="I2599" t="s">
        <v>41</v>
      </c>
    </row>
    <row r="2600" spans="1:9" x14ac:dyDescent="0.25">
      <c r="A2600" s="11">
        <v>2599</v>
      </c>
      <c r="B2600" t="s">
        <v>143</v>
      </c>
      <c r="C2600" t="s">
        <v>144</v>
      </c>
      <c r="I2600" t="s">
        <v>41</v>
      </c>
    </row>
    <row r="2601" spans="1:9" x14ac:dyDescent="0.25">
      <c r="A2601" s="11">
        <v>2600</v>
      </c>
      <c r="B2601" t="s">
        <v>143</v>
      </c>
      <c r="C2601" t="s">
        <v>144</v>
      </c>
      <c r="I2601" t="s">
        <v>41</v>
      </c>
    </row>
    <row r="2602" spans="1:9" x14ac:dyDescent="0.25">
      <c r="A2602" s="11">
        <v>2601</v>
      </c>
      <c r="B2602" t="s">
        <v>143</v>
      </c>
      <c r="C2602" t="s">
        <v>144</v>
      </c>
      <c r="I2602" t="s">
        <v>41</v>
      </c>
    </row>
    <row r="2603" spans="1:9" x14ac:dyDescent="0.25">
      <c r="A2603" s="11">
        <v>2602</v>
      </c>
      <c r="B2603" t="s">
        <v>143</v>
      </c>
      <c r="C2603" t="s">
        <v>144</v>
      </c>
      <c r="I2603" t="s">
        <v>41</v>
      </c>
    </row>
    <row r="2604" spans="1:9" x14ac:dyDescent="0.25">
      <c r="A2604" s="11">
        <v>2603</v>
      </c>
      <c r="B2604" t="s">
        <v>143</v>
      </c>
      <c r="C2604" t="s">
        <v>144</v>
      </c>
      <c r="I2604" t="s">
        <v>41</v>
      </c>
    </row>
    <row r="2605" spans="1:9" x14ac:dyDescent="0.25">
      <c r="A2605" s="11">
        <v>2604</v>
      </c>
      <c r="B2605" t="s">
        <v>143</v>
      </c>
      <c r="C2605" t="s">
        <v>144</v>
      </c>
      <c r="I2605" t="s">
        <v>41</v>
      </c>
    </row>
    <row r="2606" spans="1:9" x14ac:dyDescent="0.25">
      <c r="A2606" s="11">
        <v>2605</v>
      </c>
      <c r="B2606" t="s">
        <v>143</v>
      </c>
      <c r="C2606" t="s">
        <v>144</v>
      </c>
      <c r="I2606" t="s">
        <v>41</v>
      </c>
    </row>
    <row r="2607" spans="1:9" x14ac:dyDescent="0.25">
      <c r="A2607" s="11">
        <v>2606</v>
      </c>
      <c r="B2607" t="s">
        <v>143</v>
      </c>
      <c r="C2607" t="s">
        <v>144</v>
      </c>
      <c r="I2607" t="s">
        <v>41</v>
      </c>
    </row>
    <row r="2608" spans="1:9" x14ac:dyDescent="0.25">
      <c r="A2608" s="11">
        <v>2607</v>
      </c>
      <c r="B2608" t="s">
        <v>143</v>
      </c>
      <c r="C2608" t="s">
        <v>144</v>
      </c>
      <c r="I2608" t="s">
        <v>41</v>
      </c>
    </row>
    <row r="2609" spans="1:9" x14ac:dyDescent="0.25">
      <c r="A2609" s="11">
        <v>2608</v>
      </c>
      <c r="B2609" t="s">
        <v>143</v>
      </c>
      <c r="C2609" t="s">
        <v>144</v>
      </c>
      <c r="I2609" t="s">
        <v>41</v>
      </c>
    </row>
    <row r="2610" spans="1:9" x14ac:dyDescent="0.25">
      <c r="A2610" s="11">
        <v>2609</v>
      </c>
      <c r="B2610" t="s">
        <v>143</v>
      </c>
      <c r="C2610" t="s">
        <v>144</v>
      </c>
      <c r="I2610" t="s">
        <v>41</v>
      </c>
    </row>
    <row r="2611" spans="1:9" x14ac:dyDescent="0.25">
      <c r="A2611" s="11">
        <v>2610</v>
      </c>
      <c r="B2611" t="s">
        <v>143</v>
      </c>
      <c r="C2611" t="s">
        <v>144</v>
      </c>
      <c r="I2611" t="s">
        <v>41</v>
      </c>
    </row>
    <row r="2612" spans="1:9" x14ac:dyDescent="0.25">
      <c r="A2612" s="11">
        <v>2611</v>
      </c>
      <c r="B2612" t="s">
        <v>143</v>
      </c>
      <c r="C2612" t="s">
        <v>144</v>
      </c>
      <c r="I2612" t="s">
        <v>41</v>
      </c>
    </row>
    <row r="2613" spans="1:9" x14ac:dyDescent="0.25">
      <c r="A2613" s="11">
        <v>2612</v>
      </c>
      <c r="B2613" t="s">
        <v>143</v>
      </c>
      <c r="C2613" t="s">
        <v>144</v>
      </c>
      <c r="I2613" t="s">
        <v>41</v>
      </c>
    </row>
    <row r="2614" spans="1:9" x14ac:dyDescent="0.25">
      <c r="A2614" s="11">
        <v>2613</v>
      </c>
      <c r="B2614" t="s">
        <v>143</v>
      </c>
      <c r="C2614" t="s">
        <v>144</v>
      </c>
      <c r="I2614" t="s">
        <v>41</v>
      </c>
    </row>
    <row r="2615" spans="1:9" x14ac:dyDescent="0.25">
      <c r="A2615" s="11">
        <v>2614</v>
      </c>
      <c r="B2615" t="s">
        <v>143</v>
      </c>
      <c r="C2615" t="s">
        <v>144</v>
      </c>
      <c r="I2615" t="s">
        <v>41</v>
      </c>
    </row>
    <row r="2616" spans="1:9" x14ac:dyDescent="0.25">
      <c r="A2616" s="11">
        <v>2615</v>
      </c>
      <c r="B2616" t="s">
        <v>143</v>
      </c>
      <c r="C2616" t="s">
        <v>144</v>
      </c>
      <c r="I2616" t="s">
        <v>41</v>
      </c>
    </row>
    <row r="2617" spans="1:9" x14ac:dyDescent="0.25">
      <c r="A2617" s="11">
        <v>2616</v>
      </c>
      <c r="B2617" t="s">
        <v>143</v>
      </c>
      <c r="C2617" t="s">
        <v>144</v>
      </c>
      <c r="I2617" t="s">
        <v>41</v>
      </c>
    </row>
    <row r="2618" spans="1:9" x14ac:dyDescent="0.25">
      <c r="A2618" s="11">
        <v>2617</v>
      </c>
      <c r="B2618" t="s">
        <v>143</v>
      </c>
      <c r="C2618" t="s">
        <v>144</v>
      </c>
      <c r="I2618" t="s">
        <v>41</v>
      </c>
    </row>
    <row r="2619" spans="1:9" x14ac:dyDescent="0.25">
      <c r="A2619" s="11">
        <v>2618</v>
      </c>
      <c r="B2619" t="s">
        <v>143</v>
      </c>
      <c r="C2619" t="s">
        <v>144</v>
      </c>
      <c r="I2619" t="s">
        <v>41</v>
      </c>
    </row>
    <row r="2620" spans="1:9" x14ac:dyDescent="0.25">
      <c r="A2620" s="11">
        <v>2619</v>
      </c>
      <c r="B2620" t="s">
        <v>143</v>
      </c>
      <c r="C2620" t="s">
        <v>144</v>
      </c>
      <c r="I2620" t="s">
        <v>41</v>
      </c>
    </row>
    <row r="2621" spans="1:9" x14ac:dyDescent="0.25">
      <c r="A2621" s="11">
        <v>2620</v>
      </c>
      <c r="B2621" t="s">
        <v>143</v>
      </c>
      <c r="C2621" t="s">
        <v>144</v>
      </c>
      <c r="I2621" t="s">
        <v>41</v>
      </c>
    </row>
    <row r="2622" spans="1:9" x14ac:dyDescent="0.25">
      <c r="A2622" s="11">
        <v>2621</v>
      </c>
      <c r="B2622" t="s">
        <v>143</v>
      </c>
      <c r="C2622" t="s">
        <v>144</v>
      </c>
      <c r="I2622" t="s">
        <v>41</v>
      </c>
    </row>
    <row r="2623" spans="1:9" x14ac:dyDescent="0.25">
      <c r="A2623" s="11">
        <v>2622</v>
      </c>
      <c r="B2623" t="s">
        <v>143</v>
      </c>
      <c r="C2623" t="s">
        <v>144</v>
      </c>
      <c r="I2623" t="s">
        <v>41</v>
      </c>
    </row>
    <row r="2624" spans="1:9" x14ac:dyDescent="0.25">
      <c r="A2624" s="11">
        <v>2623</v>
      </c>
      <c r="B2624" t="s">
        <v>143</v>
      </c>
      <c r="C2624" t="s">
        <v>144</v>
      </c>
      <c r="I2624" t="s">
        <v>41</v>
      </c>
    </row>
    <row r="2625" spans="1:9" x14ac:dyDescent="0.25">
      <c r="A2625" s="11">
        <v>2624</v>
      </c>
      <c r="B2625" t="s">
        <v>143</v>
      </c>
      <c r="C2625" t="s">
        <v>144</v>
      </c>
      <c r="I2625" t="s">
        <v>41</v>
      </c>
    </row>
    <row r="2626" spans="1:9" x14ac:dyDescent="0.25">
      <c r="A2626" s="11">
        <v>2625</v>
      </c>
      <c r="B2626" t="s">
        <v>143</v>
      </c>
      <c r="C2626" t="s">
        <v>144</v>
      </c>
      <c r="I2626" t="s">
        <v>41</v>
      </c>
    </row>
    <row r="2627" spans="1:9" x14ac:dyDescent="0.25">
      <c r="A2627" s="11">
        <v>2626</v>
      </c>
      <c r="B2627" t="s">
        <v>143</v>
      </c>
      <c r="C2627" t="s">
        <v>144</v>
      </c>
      <c r="I2627" t="s">
        <v>41</v>
      </c>
    </row>
    <row r="2628" spans="1:9" x14ac:dyDescent="0.25">
      <c r="A2628" s="11">
        <v>2627</v>
      </c>
      <c r="B2628" t="s">
        <v>143</v>
      </c>
      <c r="C2628" t="s">
        <v>144</v>
      </c>
      <c r="I2628" t="s">
        <v>41</v>
      </c>
    </row>
    <row r="2629" spans="1:9" x14ac:dyDescent="0.25">
      <c r="A2629" s="11">
        <v>2628</v>
      </c>
      <c r="B2629" t="s">
        <v>143</v>
      </c>
      <c r="C2629" t="s">
        <v>144</v>
      </c>
      <c r="I2629" t="s">
        <v>41</v>
      </c>
    </row>
    <row r="2630" spans="1:9" x14ac:dyDescent="0.25">
      <c r="A2630" s="11">
        <v>2629</v>
      </c>
      <c r="B2630" t="s">
        <v>143</v>
      </c>
      <c r="C2630" t="s">
        <v>144</v>
      </c>
      <c r="I2630" t="s">
        <v>41</v>
      </c>
    </row>
    <row r="2631" spans="1:9" x14ac:dyDescent="0.25">
      <c r="A2631" s="11">
        <v>2630</v>
      </c>
      <c r="B2631" t="s">
        <v>143</v>
      </c>
      <c r="C2631" t="s">
        <v>144</v>
      </c>
      <c r="I2631" t="s">
        <v>41</v>
      </c>
    </row>
    <row r="2632" spans="1:9" x14ac:dyDescent="0.25">
      <c r="A2632" s="11">
        <v>2631</v>
      </c>
      <c r="B2632" t="s">
        <v>143</v>
      </c>
      <c r="C2632" t="s">
        <v>144</v>
      </c>
      <c r="I2632" t="s">
        <v>41</v>
      </c>
    </row>
    <row r="2633" spans="1:9" x14ac:dyDescent="0.25">
      <c r="A2633" s="11">
        <v>2632</v>
      </c>
      <c r="B2633" t="s">
        <v>143</v>
      </c>
      <c r="C2633" t="s">
        <v>144</v>
      </c>
      <c r="I2633" t="s">
        <v>41</v>
      </c>
    </row>
    <row r="2634" spans="1:9" x14ac:dyDescent="0.25">
      <c r="A2634" s="11">
        <v>2633</v>
      </c>
      <c r="B2634" t="s">
        <v>143</v>
      </c>
      <c r="C2634" t="s">
        <v>144</v>
      </c>
      <c r="I2634" t="s">
        <v>41</v>
      </c>
    </row>
    <row r="2635" spans="1:9" x14ac:dyDescent="0.25">
      <c r="A2635" s="11">
        <v>2634</v>
      </c>
      <c r="B2635" t="s">
        <v>143</v>
      </c>
      <c r="C2635" t="s">
        <v>144</v>
      </c>
      <c r="I2635" t="s">
        <v>41</v>
      </c>
    </row>
    <row r="2636" spans="1:9" x14ac:dyDescent="0.25">
      <c r="A2636" s="11">
        <v>2635</v>
      </c>
      <c r="B2636" t="s">
        <v>143</v>
      </c>
      <c r="C2636" t="s">
        <v>144</v>
      </c>
      <c r="I2636" t="s">
        <v>41</v>
      </c>
    </row>
    <row r="2637" spans="1:9" x14ac:dyDescent="0.25">
      <c r="A2637" s="11">
        <v>2636</v>
      </c>
      <c r="B2637" t="s">
        <v>143</v>
      </c>
      <c r="C2637" t="s">
        <v>144</v>
      </c>
      <c r="I2637" t="s">
        <v>41</v>
      </c>
    </row>
    <row r="2638" spans="1:9" x14ac:dyDescent="0.25">
      <c r="A2638" s="11">
        <v>2637</v>
      </c>
      <c r="B2638" t="s">
        <v>143</v>
      </c>
      <c r="C2638" t="s">
        <v>144</v>
      </c>
      <c r="I2638" t="s">
        <v>41</v>
      </c>
    </row>
    <row r="2639" spans="1:9" x14ac:dyDescent="0.25">
      <c r="A2639" s="11">
        <v>2638</v>
      </c>
      <c r="B2639" t="s">
        <v>143</v>
      </c>
      <c r="C2639" t="s">
        <v>144</v>
      </c>
      <c r="I2639" t="s">
        <v>41</v>
      </c>
    </row>
    <row r="2640" spans="1:9" x14ac:dyDescent="0.25">
      <c r="A2640" s="11">
        <v>2639</v>
      </c>
      <c r="B2640" t="s">
        <v>143</v>
      </c>
      <c r="C2640" t="s">
        <v>144</v>
      </c>
      <c r="I2640" t="s">
        <v>41</v>
      </c>
    </row>
    <row r="2641" spans="1:9" x14ac:dyDescent="0.25">
      <c r="A2641" s="11">
        <v>2640</v>
      </c>
      <c r="B2641" t="s">
        <v>143</v>
      </c>
      <c r="C2641" t="s">
        <v>144</v>
      </c>
      <c r="I2641" t="s">
        <v>41</v>
      </c>
    </row>
    <row r="2642" spans="1:9" x14ac:dyDescent="0.25">
      <c r="A2642" s="11">
        <v>2641</v>
      </c>
      <c r="B2642" t="s">
        <v>143</v>
      </c>
      <c r="C2642" t="s">
        <v>144</v>
      </c>
      <c r="I2642" t="s">
        <v>41</v>
      </c>
    </row>
    <row r="2643" spans="1:9" x14ac:dyDescent="0.25">
      <c r="A2643" s="11">
        <v>2642</v>
      </c>
      <c r="B2643" t="s">
        <v>143</v>
      </c>
      <c r="C2643" t="s">
        <v>144</v>
      </c>
      <c r="I2643" t="s">
        <v>41</v>
      </c>
    </row>
    <row r="2644" spans="1:9" x14ac:dyDescent="0.25">
      <c r="A2644" s="11">
        <v>2643</v>
      </c>
      <c r="B2644" t="s">
        <v>143</v>
      </c>
      <c r="C2644" t="s">
        <v>144</v>
      </c>
      <c r="I2644" t="s">
        <v>41</v>
      </c>
    </row>
    <row r="2645" spans="1:9" x14ac:dyDescent="0.25">
      <c r="A2645" s="11">
        <v>2644</v>
      </c>
      <c r="B2645" t="s">
        <v>143</v>
      </c>
      <c r="C2645" t="s">
        <v>144</v>
      </c>
      <c r="I2645" t="s">
        <v>41</v>
      </c>
    </row>
    <row r="2646" spans="1:9" x14ac:dyDescent="0.25">
      <c r="A2646" s="11">
        <v>2645</v>
      </c>
      <c r="B2646" t="s">
        <v>143</v>
      </c>
      <c r="C2646" t="s">
        <v>144</v>
      </c>
      <c r="I2646" t="s">
        <v>41</v>
      </c>
    </row>
    <row r="2647" spans="1:9" x14ac:dyDescent="0.25">
      <c r="A2647" s="11">
        <v>2646</v>
      </c>
      <c r="B2647" t="s">
        <v>143</v>
      </c>
      <c r="C2647" t="s">
        <v>144</v>
      </c>
      <c r="I2647" t="s">
        <v>41</v>
      </c>
    </row>
    <row r="2648" spans="1:9" x14ac:dyDescent="0.25">
      <c r="A2648" s="11">
        <v>2647</v>
      </c>
      <c r="B2648" t="s">
        <v>143</v>
      </c>
      <c r="C2648" t="s">
        <v>144</v>
      </c>
      <c r="I2648" t="s">
        <v>41</v>
      </c>
    </row>
    <row r="2649" spans="1:9" x14ac:dyDescent="0.25">
      <c r="A2649" s="11">
        <v>2648</v>
      </c>
      <c r="B2649" t="s">
        <v>143</v>
      </c>
      <c r="C2649" t="s">
        <v>144</v>
      </c>
      <c r="I2649" t="s">
        <v>41</v>
      </c>
    </row>
    <row r="2650" spans="1:9" x14ac:dyDescent="0.25">
      <c r="A2650" s="11">
        <v>2649</v>
      </c>
      <c r="B2650" t="s">
        <v>143</v>
      </c>
      <c r="C2650" t="s">
        <v>144</v>
      </c>
      <c r="I2650" t="s">
        <v>41</v>
      </c>
    </row>
    <row r="2651" spans="1:9" x14ac:dyDescent="0.25">
      <c r="A2651" s="11">
        <v>2650</v>
      </c>
      <c r="B2651" t="s">
        <v>143</v>
      </c>
      <c r="C2651" t="s">
        <v>144</v>
      </c>
      <c r="I2651" t="s">
        <v>41</v>
      </c>
    </row>
    <row r="2652" spans="1:9" x14ac:dyDescent="0.25">
      <c r="A2652" s="11">
        <v>2651</v>
      </c>
      <c r="B2652" t="s">
        <v>143</v>
      </c>
      <c r="C2652" t="s">
        <v>144</v>
      </c>
      <c r="I2652" t="s">
        <v>41</v>
      </c>
    </row>
    <row r="2653" spans="1:9" x14ac:dyDescent="0.25">
      <c r="A2653" s="11">
        <v>2652</v>
      </c>
      <c r="B2653" t="s">
        <v>143</v>
      </c>
      <c r="C2653" t="s">
        <v>144</v>
      </c>
      <c r="I2653" t="s">
        <v>41</v>
      </c>
    </row>
    <row r="2654" spans="1:9" x14ac:dyDescent="0.25">
      <c r="A2654" s="11">
        <v>2653</v>
      </c>
      <c r="B2654" t="s">
        <v>143</v>
      </c>
      <c r="C2654" t="s">
        <v>144</v>
      </c>
      <c r="I2654" t="s">
        <v>41</v>
      </c>
    </row>
    <row r="2655" spans="1:9" x14ac:dyDescent="0.25">
      <c r="A2655" s="11">
        <v>2654</v>
      </c>
      <c r="B2655" t="s">
        <v>143</v>
      </c>
      <c r="C2655" t="s">
        <v>144</v>
      </c>
      <c r="I2655" t="s">
        <v>41</v>
      </c>
    </row>
    <row r="2656" spans="1:9" x14ac:dyDescent="0.25">
      <c r="A2656" s="11">
        <v>2655</v>
      </c>
      <c r="B2656" t="s">
        <v>143</v>
      </c>
      <c r="C2656" t="s">
        <v>144</v>
      </c>
      <c r="I2656" t="s">
        <v>41</v>
      </c>
    </row>
    <row r="2657" spans="1:9" x14ac:dyDescent="0.25">
      <c r="A2657" s="11">
        <v>2656</v>
      </c>
      <c r="B2657" t="s">
        <v>143</v>
      </c>
      <c r="C2657" t="s">
        <v>144</v>
      </c>
      <c r="I2657" t="s">
        <v>41</v>
      </c>
    </row>
    <row r="2658" spans="1:9" x14ac:dyDescent="0.25">
      <c r="A2658" s="11">
        <v>2657</v>
      </c>
      <c r="B2658" t="s">
        <v>143</v>
      </c>
      <c r="C2658" t="s">
        <v>144</v>
      </c>
      <c r="I2658" t="s">
        <v>41</v>
      </c>
    </row>
    <row r="2659" spans="1:9" x14ac:dyDescent="0.25">
      <c r="A2659" s="11">
        <v>2658</v>
      </c>
      <c r="B2659" t="s">
        <v>143</v>
      </c>
      <c r="C2659" t="s">
        <v>144</v>
      </c>
      <c r="I2659" t="s">
        <v>41</v>
      </c>
    </row>
    <row r="2660" spans="1:9" x14ac:dyDescent="0.25">
      <c r="A2660" s="11">
        <v>2659</v>
      </c>
      <c r="B2660" t="s">
        <v>143</v>
      </c>
      <c r="C2660" t="s">
        <v>144</v>
      </c>
      <c r="I2660" t="s">
        <v>41</v>
      </c>
    </row>
    <row r="2661" spans="1:9" x14ac:dyDescent="0.25">
      <c r="A2661" s="11">
        <v>2660</v>
      </c>
      <c r="B2661" t="s">
        <v>143</v>
      </c>
      <c r="C2661" t="s">
        <v>144</v>
      </c>
      <c r="I2661" t="s">
        <v>41</v>
      </c>
    </row>
    <row r="2662" spans="1:9" x14ac:dyDescent="0.25">
      <c r="A2662" s="11">
        <v>2661</v>
      </c>
      <c r="B2662" t="s">
        <v>143</v>
      </c>
      <c r="C2662" t="s">
        <v>144</v>
      </c>
      <c r="I2662" t="s">
        <v>41</v>
      </c>
    </row>
    <row r="2663" spans="1:9" x14ac:dyDescent="0.25">
      <c r="A2663" s="11">
        <v>2662</v>
      </c>
      <c r="B2663" t="s">
        <v>143</v>
      </c>
      <c r="C2663" t="s">
        <v>144</v>
      </c>
      <c r="I2663" t="s">
        <v>41</v>
      </c>
    </row>
    <row r="2664" spans="1:9" x14ac:dyDescent="0.25">
      <c r="A2664" s="11">
        <v>2663</v>
      </c>
      <c r="B2664" t="s">
        <v>143</v>
      </c>
      <c r="C2664" t="s">
        <v>144</v>
      </c>
      <c r="I2664" t="s">
        <v>41</v>
      </c>
    </row>
    <row r="2665" spans="1:9" x14ac:dyDescent="0.25">
      <c r="A2665" s="11">
        <v>2664</v>
      </c>
      <c r="B2665" t="s">
        <v>143</v>
      </c>
      <c r="C2665" t="s">
        <v>144</v>
      </c>
      <c r="I2665" t="s">
        <v>41</v>
      </c>
    </row>
    <row r="2666" spans="1:9" x14ac:dyDescent="0.25">
      <c r="A2666" s="11">
        <v>2665</v>
      </c>
      <c r="B2666" t="s">
        <v>143</v>
      </c>
      <c r="C2666" t="s">
        <v>144</v>
      </c>
      <c r="I2666" t="s">
        <v>41</v>
      </c>
    </row>
    <row r="2667" spans="1:9" x14ac:dyDescent="0.25">
      <c r="A2667" s="11">
        <v>2666</v>
      </c>
      <c r="B2667" t="s">
        <v>143</v>
      </c>
      <c r="C2667" t="s">
        <v>144</v>
      </c>
      <c r="I2667" t="s">
        <v>41</v>
      </c>
    </row>
    <row r="2668" spans="1:9" x14ac:dyDescent="0.25">
      <c r="A2668" s="11">
        <v>2667</v>
      </c>
      <c r="B2668" t="s">
        <v>143</v>
      </c>
      <c r="C2668" t="s">
        <v>144</v>
      </c>
      <c r="I2668" t="s">
        <v>41</v>
      </c>
    </row>
    <row r="2669" spans="1:9" x14ac:dyDescent="0.25">
      <c r="A2669" s="11">
        <v>2668</v>
      </c>
      <c r="B2669" t="s">
        <v>143</v>
      </c>
      <c r="C2669" t="s">
        <v>144</v>
      </c>
      <c r="I2669" t="s">
        <v>41</v>
      </c>
    </row>
    <row r="2670" spans="1:9" x14ac:dyDescent="0.25">
      <c r="A2670" s="11">
        <v>2669</v>
      </c>
      <c r="B2670" t="s">
        <v>143</v>
      </c>
      <c r="C2670" t="s">
        <v>144</v>
      </c>
      <c r="I2670" t="s">
        <v>41</v>
      </c>
    </row>
    <row r="2671" spans="1:9" x14ac:dyDescent="0.25">
      <c r="A2671" s="11">
        <v>2670</v>
      </c>
      <c r="B2671" t="s">
        <v>143</v>
      </c>
      <c r="C2671" t="s">
        <v>144</v>
      </c>
      <c r="I2671" t="s">
        <v>41</v>
      </c>
    </row>
    <row r="2672" spans="1:9" x14ac:dyDescent="0.25">
      <c r="A2672" s="11">
        <v>2671</v>
      </c>
      <c r="B2672" t="s">
        <v>143</v>
      </c>
      <c r="C2672" t="s">
        <v>144</v>
      </c>
      <c r="I2672" t="s">
        <v>41</v>
      </c>
    </row>
    <row r="2673" spans="1:9" x14ac:dyDescent="0.25">
      <c r="A2673" s="11">
        <v>2672</v>
      </c>
      <c r="B2673" t="s">
        <v>143</v>
      </c>
      <c r="C2673" t="s">
        <v>144</v>
      </c>
      <c r="I2673" t="s">
        <v>41</v>
      </c>
    </row>
    <row r="2674" spans="1:9" x14ac:dyDescent="0.25">
      <c r="A2674" s="11">
        <v>2673</v>
      </c>
      <c r="B2674" t="s">
        <v>143</v>
      </c>
      <c r="C2674" t="s">
        <v>144</v>
      </c>
      <c r="I2674" t="s">
        <v>41</v>
      </c>
    </row>
    <row r="2675" spans="1:9" x14ac:dyDescent="0.25">
      <c r="A2675" s="11">
        <v>2674</v>
      </c>
      <c r="B2675" t="s">
        <v>143</v>
      </c>
      <c r="C2675" t="s">
        <v>144</v>
      </c>
      <c r="I2675" t="s">
        <v>41</v>
      </c>
    </row>
    <row r="2676" spans="1:9" x14ac:dyDescent="0.25">
      <c r="A2676" s="11">
        <v>2675</v>
      </c>
      <c r="B2676" t="s">
        <v>143</v>
      </c>
      <c r="C2676" t="s">
        <v>144</v>
      </c>
      <c r="I2676" t="s">
        <v>41</v>
      </c>
    </row>
    <row r="2677" spans="1:9" x14ac:dyDescent="0.25">
      <c r="A2677" s="11">
        <v>2676</v>
      </c>
      <c r="B2677" t="s">
        <v>143</v>
      </c>
      <c r="C2677" t="s">
        <v>144</v>
      </c>
      <c r="I2677" t="s">
        <v>41</v>
      </c>
    </row>
    <row r="2678" spans="1:9" x14ac:dyDescent="0.25">
      <c r="A2678" s="11">
        <v>2677</v>
      </c>
      <c r="B2678" t="s">
        <v>143</v>
      </c>
      <c r="C2678" t="s">
        <v>144</v>
      </c>
      <c r="I2678" t="s">
        <v>41</v>
      </c>
    </row>
    <row r="2679" spans="1:9" x14ac:dyDescent="0.25">
      <c r="A2679" s="11">
        <v>2678</v>
      </c>
      <c r="B2679" t="s">
        <v>143</v>
      </c>
      <c r="C2679" t="s">
        <v>144</v>
      </c>
      <c r="I2679" t="s">
        <v>41</v>
      </c>
    </row>
    <row r="2680" spans="1:9" x14ac:dyDescent="0.25">
      <c r="A2680" s="11">
        <v>2679</v>
      </c>
      <c r="B2680" t="s">
        <v>143</v>
      </c>
      <c r="C2680" t="s">
        <v>144</v>
      </c>
      <c r="I2680" t="s">
        <v>41</v>
      </c>
    </row>
    <row r="2681" spans="1:9" x14ac:dyDescent="0.25">
      <c r="A2681" s="11">
        <v>2680</v>
      </c>
      <c r="B2681" t="s">
        <v>143</v>
      </c>
      <c r="C2681" t="s">
        <v>144</v>
      </c>
      <c r="I2681" t="s">
        <v>41</v>
      </c>
    </row>
    <row r="2682" spans="1:9" x14ac:dyDescent="0.25">
      <c r="A2682" s="11">
        <v>2681</v>
      </c>
      <c r="B2682" t="s">
        <v>143</v>
      </c>
      <c r="C2682" t="s">
        <v>144</v>
      </c>
      <c r="I2682" t="s">
        <v>41</v>
      </c>
    </row>
    <row r="2683" spans="1:9" x14ac:dyDescent="0.25">
      <c r="A2683" s="11">
        <v>2682</v>
      </c>
      <c r="B2683" t="s">
        <v>143</v>
      </c>
      <c r="C2683" t="s">
        <v>144</v>
      </c>
      <c r="I2683" t="s">
        <v>41</v>
      </c>
    </row>
    <row r="2684" spans="1:9" x14ac:dyDescent="0.25">
      <c r="A2684" s="11">
        <v>2683</v>
      </c>
      <c r="B2684" t="s">
        <v>143</v>
      </c>
      <c r="C2684" t="s">
        <v>144</v>
      </c>
      <c r="I2684" t="s">
        <v>41</v>
      </c>
    </row>
    <row r="2685" spans="1:9" x14ac:dyDescent="0.25">
      <c r="A2685" s="11">
        <v>2684</v>
      </c>
      <c r="B2685" t="s">
        <v>143</v>
      </c>
      <c r="C2685" t="s">
        <v>144</v>
      </c>
      <c r="I2685" t="s">
        <v>41</v>
      </c>
    </row>
    <row r="2686" spans="1:9" x14ac:dyDescent="0.25">
      <c r="A2686" s="11">
        <v>2685</v>
      </c>
      <c r="B2686" t="s">
        <v>143</v>
      </c>
      <c r="C2686" t="s">
        <v>144</v>
      </c>
      <c r="I2686" t="s">
        <v>41</v>
      </c>
    </row>
    <row r="2687" spans="1:9" x14ac:dyDescent="0.25">
      <c r="A2687" s="11">
        <v>2686</v>
      </c>
      <c r="B2687" t="s">
        <v>143</v>
      </c>
      <c r="C2687" t="s">
        <v>144</v>
      </c>
      <c r="I2687" t="s">
        <v>41</v>
      </c>
    </row>
    <row r="2688" spans="1:9" x14ac:dyDescent="0.25">
      <c r="A2688" s="11">
        <v>2687</v>
      </c>
      <c r="B2688" t="s">
        <v>143</v>
      </c>
      <c r="C2688" t="s">
        <v>144</v>
      </c>
      <c r="I2688" t="s">
        <v>41</v>
      </c>
    </row>
    <row r="2689" spans="1:9" x14ac:dyDescent="0.25">
      <c r="A2689" s="11">
        <v>2688</v>
      </c>
      <c r="B2689" t="s">
        <v>143</v>
      </c>
      <c r="C2689" t="s">
        <v>144</v>
      </c>
      <c r="I2689" t="s">
        <v>41</v>
      </c>
    </row>
    <row r="2690" spans="1:9" x14ac:dyDescent="0.25">
      <c r="A2690" s="11">
        <v>2689</v>
      </c>
      <c r="B2690" t="s">
        <v>143</v>
      </c>
      <c r="C2690" t="s">
        <v>144</v>
      </c>
      <c r="I2690" t="s">
        <v>41</v>
      </c>
    </row>
    <row r="2691" spans="1:9" x14ac:dyDescent="0.25">
      <c r="A2691" s="11">
        <v>2690</v>
      </c>
      <c r="B2691" t="s">
        <v>143</v>
      </c>
      <c r="C2691" t="s">
        <v>144</v>
      </c>
      <c r="I2691" t="s">
        <v>41</v>
      </c>
    </row>
    <row r="2692" spans="1:9" x14ac:dyDescent="0.25">
      <c r="A2692" s="11">
        <v>2691</v>
      </c>
      <c r="B2692" t="s">
        <v>143</v>
      </c>
      <c r="C2692" t="s">
        <v>144</v>
      </c>
      <c r="I2692" t="s">
        <v>41</v>
      </c>
    </row>
    <row r="2693" spans="1:9" x14ac:dyDescent="0.25">
      <c r="A2693" s="11">
        <v>2692</v>
      </c>
      <c r="B2693" t="s">
        <v>143</v>
      </c>
      <c r="C2693" t="s">
        <v>144</v>
      </c>
      <c r="I2693" t="s">
        <v>41</v>
      </c>
    </row>
    <row r="2694" spans="1:9" x14ac:dyDescent="0.25">
      <c r="A2694" s="11">
        <v>2693</v>
      </c>
      <c r="B2694" t="s">
        <v>143</v>
      </c>
      <c r="C2694" t="s">
        <v>144</v>
      </c>
      <c r="I2694" t="s">
        <v>41</v>
      </c>
    </row>
    <row r="2695" spans="1:9" x14ac:dyDescent="0.25">
      <c r="A2695" s="11">
        <v>2694</v>
      </c>
      <c r="B2695" t="s">
        <v>143</v>
      </c>
      <c r="C2695" t="s">
        <v>144</v>
      </c>
      <c r="I2695" t="s">
        <v>41</v>
      </c>
    </row>
    <row r="2696" spans="1:9" x14ac:dyDescent="0.25">
      <c r="A2696" s="11">
        <v>2695</v>
      </c>
      <c r="B2696" t="s">
        <v>143</v>
      </c>
      <c r="C2696" t="s">
        <v>144</v>
      </c>
      <c r="I2696" t="s">
        <v>41</v>
      </c>
    </row>
    <row r="2697" spans="1:9" x14ac:dyDescent="0.25">
      <c r="A2697" s="11">
        <v>2696</v>
      </c>
      <c r="B2697" t="s">
        <v>143</v>
      </c>
      <c r="C2697" t="s">
        <v>144</v>
      </c>
      <c r="I2697" t="s">
        <v>41</v>
      </c>
    </row>
    <row r="2698" spans="1:9" x14ac:dyDescent="0.25">
      <c r="A2698" s="11">
        <v>2697</v>
      </c>
      <c r="B2698" t="s">
        <v>143</v>
      </c>
      <c r="C2698" t="s">
        <v>144</v>
      </c>
      <c r="I2698" t="s">
        <v>41</v>
      </c>
    </row>
    <row r="2699" spans="1:9" x14ac:dyDescent="0.25">
      <c r="A2699" s="11">
        <v>2698</v>
      </c>
      <c r="B2699" t="s">
        <v>143</v>
      </c>
      <c r="C2699" t="s">
        <v>144</v>
      </c>
      <c r="I2699" t="s">
        <v>41</v>
      </c>
    </row>
    <row r="2700" spans="1:9" x14ac:dyDescent="0.25">
      <c r="A2700" s="11">
        <v>2699</v>
      </c>
      <c r="B2700" t="s">
        <v>143</v>
      </c>
      <c r="C2700" t="s">
        <v>144</v>
      </c>
      <c r="I2700" t="s">
        <v>41</v>
      </c>
    </row>
    <row r="2701" spans="1:9" x14ac:dyDescent="0.25">
      <c r="A2701" s="11">
        <v>2700</v>
      </c>
      <c r="B2701" t="s">
        <v>143</v>
      </c>
      <c r="C2701" t="s">
        <v>144</v>
      </c>
      <c r="I2701" t="s">
        <v>41</v>
      </c>
    </row>
    <row r="2702" spans="1:9" x14ac:dyDescent="0.25">
      <c r="A2702" s="11">
        <v>2701</v>
      </c>
      <c r="B2702" t="s">
        <v>143</v>
      </c>
      <c r="C2702" t="s">
        <v>144</v>
      </c>
      <c r="I2702" t="s">
        <v>41</v>
      </c>
    </row>
    <row r="2703" spans="1:9" x14ac:dyDescent="0.25">
      <c r="A2703" s="11">
        <v>2702</v>
      </c>
      <c r="B2703" t="s">
        <v>143</v>
      </c>
      <c r="C2703" t="s">
        <v>144</v>
      </c>
      <c r="I2703" t="s">
        <v>41</v>
      </c>
    </row>
    <row r="2704" spans="1:9" x14ac:dyDescent="0.25">
      <c r="A2704" s="11">
        <v>2703</v>
      </c>
      <c r="B2704" t="s">
        <v>143</v>
      </c>
      <c r="C2704" t="s">
        <v>144</v>
      </c>
      <c r="I2704" t="s">
        <v>41</v>
      </c>
    </row>
    <row r="2705" spans="1:9" x14ac:dyDescent="0.25">
      <c r="A2705" s="11">
        <v>2704</v>
      </c>
      <c r="B2705" t="s">
        <v>143</v>
      </c>
      <c r="C2705" t="s">
        <v>144</v>
      </c>
      <c r="I2705" t="s">
        <v>41</v>
      </c>
    </row>
    <row r="2706" spans="1:9" x14ac:dyDescent="0.25">
      <c r="A2706" s="11">
        <v>2705</v>
      </c>
      <c r="B2706" t="s">
        <v>143</v>
      </c>
      <c r="C2706" t="s">
        <v>144</v>
      </c>
      <c r="I2706" t="s">
        <v>41</v>
      </c>
    </row>
    <row r="2707" spans="1:9" x14ac:dyDescent="0.25">
      <c r="A2707" s="11">
        <v>2706</v>
      </c>
      <c r="B2707" t="s">
        <v>143</v>
      </c>
      <c r="C2707" t="s">
        <v>144</v>
      </c>
      <c r="I2707" t="s">
        <v>41</v>
      </c>
    </row>
    <row r="2708" spans="1:9" x14ac:dyDescent="0.25">
      <c r="A2708" s="11">
        <v>2707</v>
      </c>
      <c r="B2708" t="s">
        <v>143</v>
      </c>
      <c r="C2708" t="s">
        <v>144</v>
      </c>
      <c r="I2708" t="s">
        <v>41</v>
      </c>
    </row>
    <row r="2709" spans="1:9" x14ac:dyDescent="0.25">
      <c r="A2709" s="11">
        <v>2708</v>
      </c>
      <c r="B2709" t="s">
        <v>143</v>
      </c>
      <c r="C2709" t="s">
        <v>144</v>
      </c>
      <c r="I2709" t="s">
        <v>41</v>
      </c>
    </row>
    <row r="2710" spans="1:9" x14ac:dyDescent="0.25">
      <c r="A2710" s="11">
        <v>2709</v>
      </c>
      <c r="B2710" t="s">
        <v>143</v>
      </c>
      <c r="C2710" t="s">
        <v>144</v>
      </c>
      <c r="I2710" t="s">
        <v>41</v>
      </c>
    </row>
    <row r="2711" spans="1:9" x14ac:dyDescent="0.25">
      <c r="A2711" s="11">
        <v>2710</v>
      </c>
      <c r="B2711" t="s">
        <v>143</v>
      </c>
      <c r="C2711" t="s">
        <v>144</v>
      </c>
      <c r="I2711" t="s">
        <v>41</v>
      </c>
    </row>
    <row r="2712" spans="1:9" x14ac:dyDescent="0.25">
      <c r="A2712" s="11">
        <v>2711</v>
      </c>
      <c r="B2712" t="s">
        <v>143</v>
      </c>
      <c r="C2712" t="s">
        <v>144</v>
      </c>
      <c r="I2712" t="s">
        <v>41</v>
      </c>
    </row>
    <row r="2713" spans="1:9" x14ac:dyDescent="0.25">
      <c r="A2713" s="11">
        <v>2712</v>
      </c>
      <c r="B2713" t="s">
        <v>143</v>
      </c>
      <c r="C2713" t="s">
        <v>144</v>
      </c>
      <c r="I2713" t="s">
        <v>41</v>
      </c>
    </row>
    <row r="2714" spans="1:9" x14ac:dyDescent="0.25">
      <c r="A2714" s="11">
        <v>2713</v>
      </c>
      <c r="B2714" t="s">
        <v>143</v>
      </c>
      <c r="C2714" t="s">
        <v>144</v>
      </c>
      <c r="I2714" t="s">
        <v>41</v>
      </c>
    </row>
    <row r="2715" spans="1:9" x14ac:dyDescent="0.25">
      <c r="A2715" s="11">
        <v>2714</v>
      </c>
      <c r="B2715" t="s">
        <v>143</v>
      </c>
      <c r="C2715" t="s">
        <v>144</v>
      </c>
      <c r="I2715" t="s">
        <v>41</v>
      </c>
    </row>
    <row r="2716" spans="1:9" x14ac:dyDescent="0.25">
      <c r="A2716" s="11">
        <v>2715</v>
      </c>
      <c r="B2716" t="s">
        <v>143</v>
      </c>
      <c r="C2716" t="s">
        <v>144</v>
      </c>
      <c r="I2716" t="s">
        <v>41</v>
      </c>
    </row>
    <row r="2717" spans="1:9" x14ac:dyDescent="0.25">
      <c r="A2717" s="11">
        <v>2716</v>
      </c>
      <c r="B2717" t="s">
        <v>143</v>
      </c>
      <c r="C2717" t="s">
        <v>144</v>
      </c>
      <c r="I2717" t="s">
        <v>41</v>
      </c>
    </row>
    <row r="2718" spans="1:9" x14ac:dyDescent="0.25">
      <c r="A2718" s="11">
        <v>2717</v>
      </c>
      <c r="B2718" t="s">
        <v>143</v>
      </c>
      <c r="C2718" t="s">
        <v>144</v>
      </c>
      <c r="I2718" t="s">
        <v>41</v>
      </c>
    </row>
    <row r="2719" spans="1:9" x14ac:dyDescent="0.25">
      <c r="A2719" s="11">
        <v>2718</v>
      </c>
      <c r="B2719" t="s">
        <v>143</v>
      </c>
      <c r="C2719" t="s">
        <v>144</v>
      </c>
      <c r="I2719" t="s">
        <v>41</v>
      </c>
    </row>
    <row r="2720" spans="1:9" x14ac:dyDescent="0.25">
      <c r="A2720" s="11">
        <v>2719</v>
      </c>
      <c r="B2720" t="s">
        <v>143</v>
      </c>
      <c r="C2720" t="s">
        <v>144</v>
      </c>
      <c r="I2720" t="s">
        <v>41</v>
      </c>
    </row>
    <row r="2721" spans="1:9" x14ac:dyDescent="0.25">
      <c r="A2721" s="11">
        <v>2720</v>
      </c>
      <c r="B2721" t="s">
        <v>143</v>
      </c>
      <c r="C2721" t="s">
        <v>144</v>
      </c>
      <c r="I2721" t="s">
        <v>41</v>
      </c>
    </row>
    <row r="2722" spans="1:9" x14ac:dyDescent="0.25">
      <c r="A2722" s="11">
        <v>2721</v>
      </c>
      <c r="B2722" t="s">
        <v>143</v>
      </c>
      <c r="C2722" t="s">
        <v>144</v>
      </c>
      <c r="I2722" t="s">
        <v>41</v>
      </c>
    </row>
    <row r="2723" spans="1:9" x14ac:dyDescent="0.25">
      <c r="A2723" s="11">
        <v>2722</v>
      </c>
      <c r="B2723" t="s">
        <v>143</v>
      </c>
      <c r="C2723" t="s">
        <v>144</v>
      </c>
      <c r="I2723" t="s">
        <v>41</v>
      </c>
    </row>
    <row r="2724" spans="1:9" x14ac:dyDescent="0.25">
      <c r="A2724" s="11">
        <v>2723</v>
      </c>
      <c r="B2724" t="s">
        <v>143</v>
      </c>
      <c r="C2724" t="s">
        <v>144</v>
      </c>
      <c r="I2724" t="s">
        <v>41</v>
      </c>
    </row>
    <row r="2725" spans="1:9" x14ac:dyDescent="0.25">
      <c r="A2725" s="11">
        <v>2724</v>
      </c>
      <c r="B2725" t="s">
        <v>143</v>
      </c>
      <c r="C2725" t="s">
        <v>144</v>
      </c>
      <c r="I2725" t="s">
        <v>41</v>
      </c>
    </row>
    <row r="2726" spans="1:9" x14ac:dyDescent="0.25">
      <c r="A2726" s="11">
        <v>2725</v>
      </c>
      <c r="B2726" t="s">
        <v>143</v>
      </c>
      <c r="C2726" t="s">
        <v>144</v>
      </c>
      <c r="I2726" t="s">
        <v>41</v>
      </c>
    </row>
    <row r="2727" spans="1:9" x14ac:dyDescent="0.25">
      <c r="A2727" s="11">
        <v>2726</v>
      </c>
      <c r="B2727" t="s">
        <v>143</v>
      </c>
      <c r="C2727" t="s">
        <v>144</v>
      </c>
      <c r="I2727" t="s">
        <v>41</v>
      </c>
    </row>
    <row r="2728" spans="1:9" x14ac:dyDescent="0.25">
      <c r="A2728" s="11">
        <v>2727</v>
      </c>
      <c r="B2728" t="s">
        <v>143</v>
      </c>
      <c r="C2728" t="s">
        <v>144</v>
      </c>
      <c r="I2728" t="s">
        <v>41</v>
      </c>
    </row>
    <row r="2729" spans="1:9" x14ac:dyDescent="0.25">
      <c r="A2729" s="11">
        <v>2728</v>
      </c>
      <c r="B2729" t="s">
        <v>143</v>
      </c>
      <c r="C2729" t="s">
        <v>144</v>
      </c>
      <c r="I2729" t="s">
        <v>41</v>
      </c>
    </row>
    <row r="2730" spans="1:9" x14ac:dyDescent="0.25">
      <c r="A2730" s="11">
        <v>2729</v>
      </c>
      <c r="B2730" t="s">
        <v>143</v>
      </c>
      <c r="C2730" t="s">
        <v>144</v>
      </c>
      <c r="I2730" t="s">
        <v>41</v>
      </c>
    </row>
    <row r="2731" spans="1:9" x14ac:dyDescent="0.25">
      <c r="A2731" s="11">
        <v>2730</v>
      </c>
      <c r="B2731" t="s">
        <v>143</v>
      </c>
      <c r="C2731" t="s">
        <v>144</v>
      </c>
      <c r="I2731" t="s">
        <v>41</v>
      </c>
    </row>
    <row r="2732" spans="1:9" x14ac:dyDescent="0.25">
      <c r="A2732" s="11">
        <v>2731</v>
      </c>
      <c r="B2732" t="s">
        <v>143</v>
      </c>
      <c r="C2732" t="s">
        <v>144</v>
      </c>
      <c r="I2732" t="s">
        <v>41</v>
      </c>
    </row>
    <row r="2733" spans="1:9" x14ac:dyDescent="0.25">
      <c r="A2733" s="11">
        <v>2732</v>
      </c>
      <c r="B2733" t="s">
        <v>143</v>
      </c>
      <c r="C2733" t="s">
        <v>144</v>
      </c>
      <c r="I2733" t="s">
        <v>41</v>
      </c>
    </row>
    <row r="2734" spans="1:9" x14ac:dyDescent="0.25">
      <c r="A2734" s="11">
        <v>2733</v>
      </c>
      <c r="B2734" t="s">
        <v>143</v>
      </c>
      <c r="C2734" t="s">
        <v>144</v>
      </c>
      <c r="I2734" t="s">
        <v>41</v>
      </c>
    </row>
    <row r="2735" spans="1:9" x14ac:dyDescent="0.25">
      <c r="A2735" s="11">
        <v>2734</v>
      </c>
      <c r="B2735" t="s">
        <v>143</v>
      </c>
      <c r="C2735" t="s">
        <v>144</v>
      </c>
      <c r="I2735" t="s">
        <v>41</v>
      </c>
    </row>
    <row r="2736" spans="1:9" x14ac:dyDescent="0.25">
      <c r="A2736" s="11">
        <v>2735</v>
      </c>
      <c r="B2736" t="s">
        <v>143</v>
      </c>
      <c r="C2736" t="s">
        <v>144</v>
      </c>
      <c r="I2736" t="s">
        <v>41</v>
      </c>
    </row>
    <row r="2737" spans="1:9" x14ac:dyDescent="0.25">
      <c r="A2737" s="11">
        <v>2736</v>
      </c>
      <c r="B2737" t="s">
        <v>143</v>
      </c>
      <c r="C2737" t="s">
        <v>144</v>
      </c>
      <c r="I2737" t="s">
        <v>41</v>
      </c>
    </row>
    <row r="2738" spans="1:9" x14ac:dyDescent="0.25">
      <c r="A2738" s="11">
        <v>2737</v>
      </c>
      <c r="B2738" t="s">
        <v>143</v>
      </c>
      <c r="C2738" t="s">
        <v>144</v>
      </c>
      <c r="I2738" t="s">
        <v>41</v>
      </c>
    </row>
    <row r="2739" spans="1:9" x14ac:dyDescent="0.25">
      <c r="A2739" s="11">
        <v>2738</v>
      </c>
      <c r="B2739" t="s">
        <v>143</v>
      </c>
      <c r="C2739" t="s">
        <v>144</v>
      </c>
      <c r="I2739" t="s">
        <v>41</v>
      </c>
    </row>
    <row r="2740" spans="1:9" x14ac:dyDescent="0.25">
      <c r="A2740" s="11">
        <v>2739</v>
      </c>
      <c r="B2740" t="s">
        <v>143</v>
      </c>
      <c r="C2740" t="s">
        <v>144</v>
      </c>
      <c r="I2740" t="s">
        <v>41</v>
      </c>
    </row>
    <row r="2741" spans="1:9" x14ac:dyDescent="0.25">
      <c r="A2741" s="11">
        <v>2740</v>
      </c>
      <c r="B2741" t="s">
        <v>143</v>
      </c>
      <c r="C2741" t="s">
        <v>144</v>
      </c>
      <c r="I2741" t="s">
        <v>41</v>
      </c>
    </row>
    <row r="2742" spans="1:9" x14ac:dyDescent="0.25">
      <c r="A2742" s="11">
        <v>2741</v>
      </c>
      <c r="B2742" t="s">
        <v>143</v>
      </c>
      <c r="C2742" t="s">
        <v>144</v>
      </c>
      <c r="I2742" t="s">
        <v>41</v>
      </c>
    </row>
    <row r="2743" spans="1:9" x14ac:dyDescent="0.25">
      <c r="A2743" s="11">
        <v>2742</v>
      </c>
      <c r="B2743" t="s">
        <v>143</v>
      </c>
      <c r="C2743" t="s">
        <v>144</v>
      </c>
      <c r="I2743" t="s">
        <v>41</v>
      </c>
    </row>
    <row r="2744" spans="1:9" x14ac:dyDescent="0.25">
      <c r="A2744" s="11">
        <v>2743</v>
      </c>
      <c r="B2744" t="s">
        <v>143</v>
      </c>
      <c r="C2744" t="s">
        <v>144</v>
      </c>
      <c r="I2744" t="s">
        <v>41</v>
      </c>
    </row>
    <row r="2745" spans="1:9" x14ac:dyDescent="0.25">
      <c r="A2745" s="11">
        <v>2744</v>
      </c>
      <c r="B2745" t="s">
        <v>143</v>
      </c>
      <c r="C2745" t="s">
        <v>144</v>
      </c>
      <c r="I2745" t="s">
        <v>41</v>
      </c>
    </row>
    <row r="2746" spans="1:9" x14ac:dyDescent="0.25">
      <c r="A2746" s="11">
        <v>2745</v>
      </c>
      <c r="B2746" t="s">
        <v>143</v>
      </c>
      <c r="C2746" t="s">
        <v>144</v>
      </c>
      <c r="I2746" t="s">
        <v>41</v>
      </c>
    </row>
    <row r="2747" spans="1:9" x14ac:dyDescent="0.25">
      <c r="A2747" s="11">
        <v>2746</v>
      </c>
      <c r="B2747" t="s">
        <v>143</v>
      </c>
      <c r="C2747" t="s">
        <v>144</v>
      </c>
      <c r="I2747" t="s">
        <v>41</v>
      </c>
    </row>
    <row r="2748" spans="1:9" x14ac:dyDescent="0.25">
      <c r="A2748" s="11">
        <v>2747</v>
      </c>
      <c r="B2748" t="s">
        <v>143</v>
      </c>
      <c r="C2748" t="s">
        <v>144</v>
      </c>
      <c r="I2748" t="s">
        <v>41</v>
      </c>
    </row>
    <row r="2749" spans="1:9" x14ac:dyDescent="0.25">
      <c r="A2749" s="11">
        <v>2748</v>
      </c>
      <c r="B2749" t="s">
        <v>143</v>
      </c>
      <c r="C2749" t="s">
        <v>144</v>
      </c>
      <c r="I2749" t="s">
        <v>41</v>
      </c>
    </row>
    <row r="2750" spans="1:9" x14ac:dyDescent="0.25">
      <c r="A2750" s="11">
        <v>2749</v>
      </c>
      <c r="B2750" t="s">
        <v>143</v>
      </c>
      <c r="C2750" t="s">
        <v>144</v>
      </c>
      <c r="I2750" t="s">
        <v>41</v>
      </c>
    </row>
    <row r="2751" spans="1:9" x14ac:dyDescent="0.25">
      <c r="A2751" s="11">
        <v>2750</v>
      </c>
      <c r="B2751" t="s">
        <v>143</v>
      </c>
      <c r="C2751" t="s">
        <v>144</v>
      </c>
      <c r="I2751" t="s">
        <v>41</v>
      </c>
    </row>
    <row r="2752" spans="1:9" x14ac:dyDescent="0.25">
      <c r="A2752" s="11">
        <v>2751</v>
      </c>
      <c r="B2752" t="s">
        <v>143</v>
      </c>
      <c r="C2752" t="s">
        <v>144</v>
      </c>
      <c r="I2752" t="s">
        <v>41</v>
      </c>
    </row>
    <row r="2753" spans="1:9" x14ac:dyDescent="0.25">
      <c r="A2753" s="11">
        <v>2752</v>
      </c>
      <c r="B2753" t="s">
        <v>143</v>
      </c>
      <c r="C2753" t="s">
        <v>144</v>
      </c>
      <c r="I2753" t="s">
        <v>41</v>
      </c>
    </row>
    <row r="2754" spans="1:9" x14ac:dyDescent="0.25">
      <c r="A2754" s="11">
        <v>2753</v>
      </c>
      <c r="B2754" t="s">
        <v>143</v>
      </c>
      <c r="C2754" t="s">
        <v>144</v>
      </c>
      <c r="I2754" t="s">
        <v>41</v>
      </c>
    </row>
    <row r="2755" spans="1:9" x14ac:dyDescent="0.25">
      <c r="A2755" s="11">
        <v>2754</v>
      </c>
      <c r="B2755" t="s">
        <v>143</v>
      </c>
      <c r="C2755" t="s">
        <v>144</v>
      </c>
      <c r="I2755" t="s">
        <v>41</v>
      </c>
    </row>
    <row r="2756" spans="1:9" x14ac:dyDescent="0.25">
      <c r="A2756" s="11">
        <v>2755</v>
      </c>
      <c r="B2756" t="s">
        <v>143</v>
      </c>
      <c r="C2756" t="s">
        <v>144</v>
      </c>
      <c r="I2756" t="s">
        <v>41</v>
      </c>
    </row>
    <row r="2757" spans="1:9" x14ac:dyDescent="0.25">
      <c r="A2757" s="11">
        <v>2756</v>
      </c>
      <c r="B2757" t="s">
        <v>143</v>
      </c>
      <c r="C2757" t="s">
        <v>144</v>
      </c>
      <c r="I2757" t="s">
        <v>41</v>
      </c>
    </row>
    <row r="2758" spans="1:9" x14ac:dyDescent="0.25">
      <c r="A2758" s="11">
        <v>2757</v>
      </c>
      <c r="B2758" t="s">
        <v>143</v>
      </c>
      <c r="C2758" t="s">
        <v>144</v>
      </c>
      <c r="I2758" t="s">
        <v>41</v>
      </c>
    </row>
    <row r="2759" spans="1:9" x14ac:dyDescent="0.25">
      <c r="A2759" s="11">
        <v>2758</v>
      </c>
      <c r="B2759" t="s">
        <v>143</v>
      </c>
      <c r="C2759" t="s">
        <v>144</v>
      </c>
      <c r="I2759" t="s">
        <v>41</v>
      </c>
    </row>
    <row r="2760" spans="1:9" x14ac:dyDescent="0.25">
      <c r="A2760" s="11">
        <v>2759</v>
      </c>
      <c r="B2760" t="s">
        <v>143</v>
      </c>
      <c r="C2760" t="s">
        <v>144</v>
      </c>
      <c r="I2760" t="s">
        <v>41</v>
      </c>
    </row>
    <row r="2761" spans="1:9" x14ac:dyDescent="0.25">
      <c r="A2761" s="11">
        <v>2760</v>
      </c>
      <c r="B2761" t="s">
        <v>143</v>
      </c>
      <c r="C2761" t="s">
        <v>144</v>
      </c>
      <c r="I2761" t="s">
        <v>41</v>
      </c>
    </row>
    <row r="2762" spans="1:9" x14ac:dyDescent="0.25">
      <c r="A2762" s="11">
        <v>2761</v>
      </c>
      <c r="B2762" t="s">
        <v>143</v>
      </c>
      <c r="C2762" t="s">
        <v>144</v>
      </c>
      <c r="I2762" t="s">
        <v>41</v>
      </c>
    </row>
    <row r="2763" spans="1:9" x14ac:dyDescent="0.25">
      <c r="A2763" s="11">
        <v>2762</v>
      </c>
      <c r="B2763" t="s">
        <v>143</v>
      </c>
      <c r="C2763" t="s">
        <v>144</v>
      </c>
      <c r="I2763" t="s">
        <v>41</v>
      </c>
    </row>
    <row r="2764" spans="1:9" x14ac:dyDescent="0.25">
      <c r="A2764" s="11">
        <v>2763</v>
      </c>
      <c r="B2764" t="s">
        <v>143</v>
      </c>
      <c r="C2764" t="s">
        <v>144</v>
      </c>
      <c r="I2764" t="s">
        <v>41</v>
      </c>
    </row>
    <row r="2765" spans="1:9" x14ac:dyDescent="0.25">
      <c r="A2765" s="11">
        <v>2764</v>
      </c>
      <c r="B2765" t="s">
        <v>143</v>
      </c>
      <c r="C2765" t="s">
        <v>144</v>
      </c>
      <c r="I2765" t="s">
        <v>41</v>
      </c>
    </row>
    <row r="2766" spans="1:9" x14ac:dyDescent="0.25">
      <c r="A2766" s="11">
        <v>2765</v>
      </c>
      <c r="B2766" t="s">
        <v>143</v>
      </c>
      <c r="C2766" t="s">
        <v>144</v>
      </c>
      <c r="I2766" t="s">
        <v>41</v>
      </c>
    </row>
    <row r="2767" spans="1:9" x14ac:dyDescent="0.25">
      <c r="A2767" s="11">
        <v>2766</v>
      </c>
      <c r="B2767" t="s">
        <v>143</v>
      </c>
      <c r="C2767" t="s">
        <v>144</v>
      </c>
      <c r="I2767" t="s">
        <v>41</v>
      </c>
    </row>
    <row r="2768" spans="1:9" x14ac:dyDescent="0.25">
      <c r="A2768" s="11">
        <v>2767</v>
      </c>
      <c r="B2768" t="s">
        <v>143</v>
      </c>
      <c r="C2768" t="s">
        <v>144</v>
      </c>
      <c r="I2768" t="s">
        <v>41</v>
      </c>
    </row>
    <row r="2769" spans="1:9" x14ac:dyDescent="0.25">
      <c r="A2769" s="11">
        <v>2768</v>
      </c>
      <c r="B2769" t="s">
        <v>143</v>
      </c>
      <c r="C2769" t="s">
        <v>144</v>
      </c>
      <c r="I2769" t="s">
        <v>41</v>
      </c>
    </row>
    <row r="2770" spans="1:9" x14ac:dyDescent="0.25">
      <c r="A2770" s="11">
        <v>2769</v>
      </c>
      <c r="B2770" t="s">
        <v>143</v>
      </c>
      <c r="C2770" t="s">
        <v>144</v>
      </c>
      <c r="I2770" t="s">
        <v>41</v>
      </c>
    </row>
    <row r="2771" spans="1:9" x14ac:dyDescent="0.25">
      <c r="A2771" s="11">
        <v>2770</v>
      </c>
      <c r="B2771" t="s">
        <v>143</v>
      </c>
      <c r="C2771" t="s">
        <v>144</v>
      </c>
      <c r="I2771" t="s">
        <v>41</v>
      </c>
    </row>
    <row r="2772" spans="1:9" x14ac:dyDescent="0.25">
      <c r="A2772" s="11">
        <v>2771</v>
      </c>
      <c r="B2772" t="s">
        <v>143</v>
      </c>
      <c r="C2772" t="s">
        <v>144</v>
      </c>
      <c r="I2772" t="s">
        <v>41</v>
      </c>
    </row>
    <row r="2773" spans="1:9" x14ac:dyDescent="0.25">
      <c r="A2773" s="11">
        <v>2772</v>
      </c>
      <c r="B2773" t="s">
        <v>143</v>
      </c>
      <c r="C2773" t="s">
        <v>144</v>
      </c>
      <c r="I2773" t="s">
        <v>41</v>
      </c>
    </row>
    <row r="2774" spans="1:9" x14ac:dyDescent="0.25">
      <c r="A2774" s="11">
        <v>2773</v>
      </c>
      <c r="B2774" t="s">
        <v>143</v>
      </c>
      <c r="C2774" t="s">
        <v>144</v>
      </c>
      <c r="I2774" t="s">
        <v>41</v>
      </c>
    </row>
    <row r="2775" spans="1:9" x14ac:dyDescent="0.25">
      <c r="A2775" s="11">
        <v>2774</v>
      </c>
      <c r="B2775" t="s">
        <v>143</v>
      </c>
      <c r="C2775" t="s">
        <v>144</v>
      </c>
      <c r="I2775" t="s">
        <v>41</v>
      </c>
    </row>
    <row r="2776" spans="1:9" x14ac:dyDescent="0.25">
      <c r="A2776" s="11">
        <v>2775</v>
      </c>
      <c r="B2776" t="s">
        <v>143</v>
      </c>
      <c r="C2776" t="s">
        <v>144</v>
      </c>
      <c r="I2776" t="s">
        <v>41</v>
      </c>
    </row>
    <row r="2777" spans="1:9" x14ac:dyDescent="0.25">
      <c r="A2777" s="11">
        <v>2776</v>
      </c>
      <c r="B2777" t="s">
        <v>143</v>
      </c>
      <c r="C2777" t="s">
        <v>144</v>
      </c>
      <c r="I2777" t="s">
        <v>41</v>
      </c>
    </row>
    <row r="2778" spans="1:9" x14ac:dyDescent="0.25">
      <c r="A2778" s="11">
        <v>2777</v>
      </c>
      <c r="B2778" t="s">
        <v>143</v>
      </c>
      <c r="C2778" t="s">
        <v>144</v>
      </c>
      <c r="I2778" t="s">
        <v>41</v>
      </c>
    </row>
    <row r="2779" spans="1:9" x14ac:dyDescent="0.25">
      <c r="A2779" s="11">
        <v>2778</v>
      </c>
      <c r="B2779" t="s">
        <v>143</v>
      </c>
      <c r="C2779" t="s">
        <v>144</v>
      </c>
      <c r="I2779" t="s">
        <v>41</v>
      </c>
    </row>
    <row r="2780" spans="1:9" x14ac:dyDescent="0.25">
      <c r="A2780" s="11">
        <v>2779</v>
      </c>
      <c r="B2780" t="s">
        <v>143</v>
      </c>
      <c r="C2780" t="s">
        <v>144</v>
      </c>
      <c r="I2780" t="s">
        <v>41</v>
      </c>
    </row>
    <row r="2781" spans="1:9" x14ac:dyDescent="0.25">
      <c r="A2781" s="11">
        <v>2780</v>
      </c>
      <c r="B2781" t="s">
        <v>143</v>
      </c>
      <c r="C2781" t="s">
        <v>144</v>
      </c>
      <c r="I2781" t="s">
        <v>41</v>
      </c>
    </row>
    <row r="2782" spans="1:9" x14ac:dyDescent="0.25">
      <c r="A2782" s="11">
        <v>2781</v>
      </c>
      <c r="B2782" t="s">
        <v>143</v>
      </c>
      <c r="C2782" t="s">
        <v>144</v>
      </c>
      <c r="I2782" t="s">
        <v>41</v>
      </c>
    </row>
    <row r="2783" spans="1:9" x14ac:dyDescent="0.25">
      <c r="A2783" s="11">
        <v>2782</v>
      </c>
      <c r="B2783" t="s">
        <v>143</v>
      </c>
      <c r="C2783" t="s">
        <v>144</v>
      </c>
      <c r="I2783" t="s">
        <v>41</v>
      </c>
    </row>
    <row r="2784" spans="1:9" x14ac:dyDescent="0.25">
      <c r="A2784" s="11">
        <v>2783</v>
      </c>
      <c r="B2784" t="s">
        <v>143</v>
      </c>
      <c r="C2784" t="s">
        <v>144</v>
      </c>
      <c r="I2784" t="s">
        <v>41</v>
      </c>
    </row>
    <row r="2785" spans="1:9" x14ac:dyDescent="0.25">
      <c r="A2785" s="11">
        <v>2784</v>
      </c>
      <c r="B2785" t="s">
        <v>143</v>
      </c>
      <c r="C2785" t="s">
        <v>144</v>
      </c>
      <c r="I2785" t="s">
        <v>41</v>
      </c>
    </row>
    <row r="2786" spans="1:9" x14ac:dyDescent="0.25">
      <c r="A2786" s="11">
        <v>2785</v>
      </c>
      <c r="B2786" t="s">
        <v>143</v>
      </c>
      <c r="C2786" t="s">
        <v>144</v>
      </c>
      <c r="I2786" t="s">
        <v>41</v>
      </c>
    </row>
    <row r="2787" spans="1:9" x14ac:dyDescent="0.25">
      <c r="A2787" s="11">
        <v>2786</v>
      </c>
      <c r="B2787" t="s">
        <v>143</v>
      </c>
      <c r="C2787" t="s">
        <v>144</v>
      </c>
      <c r="I2787" t="s">
        <v>41</v>
      </c>
    </row>
    <row r="2788" spans="1:9" x14ac:dyDescent="0.25">
      <c r="A2788" s="11">
        <v>2787</v>
      </c>
      <c r="B2788" t="s">
        <v>143</v>
      </c>
      <c r="C2788" t="s">
        <v>144</v>
      </c>
      <c r="I2788" t="s">
        <v>41</v>
      </c>
    </row>
    <row r="2789" spans="1:9" x14ac:dyDescent="0.25">
      <c r="A2789" s="11">
        <v>2788</v>
      </c>
      <c r="B2789" t="s">
        <v>143</v>
      </c>
      <c r="C2789" t="s">
        <v>144</v>
      </c>
      <c r="I2789" t="s">
        <v>41</v>
      </c>
    </row>
    <row r="2790" spans="1:9" x14ac:dyDescent="0.25">
      <c r="A2790" s="11">
        <v>2789</v>
      </c>
      <c r="B2790" t="s">
        <v>143</v>
      </c>
      <c r="C2790" t="s">
        <v>144</v>
      </c>
      <c r="I2790" t="s">
        <v>41</v>
      </c>
    </row>
    <row r="2791" spans="1:9" x14ac:dyDescent="0.25">
      <c r="A2791" s="11">
        <v>2790</v>
      </c>
      <c r="B2791" t="s">
        <v>143</v>
      </c>
      <c r="C2791" t="s">
        <v>144</v>
      </c>
      <c r="I2791" t="s">
        <v>41</v>
      </c>
    </row>
    <row r="2792" spans="1:9" x14ac:dyDescent="0.25">
      <c r="A2792" s="11">
        <v>2791</v>
      </c>
      <c r="B2792" t="s">
        <v>143</v>
      </c>
      <c r="C2792" t="s">
        <v>144</v>
      </c>
      <c r="I2792" t="s">
        <v>41</v>
      </c>
    </row>
    <row r="2793" spans="1:9" x14ac:dyDescent="0.25">
      <c r="A2793" s="11">
        <v>2792</v>
      </c>
      <c r="B2793" t="s">
        <v>143</v>
      </c>
      <c r="C2793" t="s">
        <v>144</v>
      </c>
      <c r="I2793" t="s">
        <v>41</v>
      </c>
    </row>
    <row r="2794" spans="1:9" x14ac:dyDescent="0.25">
      <c r="A2794" s="11">
        <v>2793</v>
      </c>
      <c r="B2794" t="s">
        <v>143</v>
      </c>
      <c r="C2794" t="s">
        <v>144</v>
      </c>
      <c r="I2794" t="s">
        <v>41</v>
      </c>
    </row>
    <row r="2795" spans="1:9" x14ac:dyDescent="0.25">
      <c r="A2795" s="11">
        <v>2794</v>
      </c>
      <c r="B2795" t="s">
        <v>143</v>
      </c>
      <c r="C2795" t="s">
        <v>144</v>
      </c>
      <c r="I2795" t="s">
        <v>41</v>
      </c>
    </row>
    <row r="2796" spans="1:9" x14ac:dyDescent="0.25">
      <c r="A2796" s="11">
        <v>2795</v>
      </c>
      <c r="B2796" t="s">
        <v>143</v>
      </c>
      <c r="C2796" t="s">
        <v>144</v>
      </c>
      <c r="I2796" t="s">
        <v>41</v>
      </c>
    </row>
    <row r="2797" spans="1:9" x14ac:dyDescent="0.25">
      <c r="A2797" s="11">
        <v>2796</v>
      </c>
      <c r="B2797" t="s">
        <v>143</v>
      </c>
      <c r="C2797" t="s">
        <v>144</v>
      </c>
      <c r="I2797" t="s">
        <v>41</v>
      </c>
    </row>
    <row r="2798" spans="1:9" x14ac:dyDescent="0.25">
      <c r="A2798" s="11">
        <v>2797</v>
      </c>
      <c r="B2798" t="s">
        <v>143</v>
      </c>
      <c r="C2798" t="s">
        <v>144</v>
      </c>
      <c r="I2798" t="s">
        <v>41</v>
      </c>
    </row>
    <row r="2799" spans="1:9" x14ac:dyDescent="0.25">
      <c r="A2799" s="11">
        <v>2798</v>
      </c>
      <c r="B2799" t="s">
        <v>143</v>
      </c>
      <c r="C2799" t="s">
        <v>144</v>
      </c>
      <c r="I2799" t="s">
        <v>41</v>
      </c>
    </row>
    <row r="2800" spans="1:9" x14ac:dyDescent="0.25">
      <c r="A2800" s="11">
        <v>2799</v>
      </c>
      <c r="B2800" t="s">
        <v>143</v>
      </c>
      <c r="C2800" t="s">
        <v>144</v>
      </c>
      <c r="I2800" t="s">
        <v>41</v>
      </c>
    </row>
    <row r="2801" spans="1:9" x14ac:dyDescent="0.25">
      <c r="A2801" s="11">
        <v>2800</v>
      </c>
      <c r="B2801" t="s">
        <v>143</v>
      </c>
      <c r="C2801" t="s">
        <v>144</v>
      </c>
      <c r="I2801" t="s">
        <v>41</v>
      </c>
    </row>
    <row r="2802" spans="1:9" x14ac:dyDescent="0.25">
      <c r="A2802" s="11">
        <v>2801</v>
      </c>
      <c r="B2802" t="s">
        <v>143</v>
      </c>
      <c r="C2802" t="s">
        <v>144</v>
      </c>
      <c r="I2802" t="s">
        <v>41</v>
      </c>
    </row>
    <row r="2803" spans="1:9" x14ac:dyDescent="0.25">
      <c r="A2803" s="11">
        <v>2802</v>
      </c>
      <c r="B2803" t="s">
        <v>143</v>
      </c>
      <c r="C2803" t="s">
        <v>144</v>
      </c>
      <c r="I2803" t="s">
        <v>41</v>
      </c>
    </row>
    <row r="2804" spans="1:9" x14ac:dyDescent="0.25">
      <c r="A2804" s="11">
        <v>2803</v>
      </c>
      <c r="B2804" t="s">
        <v>143</v>
      </c>
      <c r="C2804" t="s">
        <v>144</v>
      </c>
      <c r="I2804" t="s">
        <v>41</v>
      </c>
    </row>
    <row r="2805" spans="1:9" x14ac:dyDescent="0.25">
      <c r="A2805" s="11">
        <v>2804</v>
      </c>
      <c r="B2805" t="s">
        <v>143</v>
      </c>
      <c r="C2805" t="s">
        <v>144</v>
      </c>
      <c r="I2805" t="s">
        <v>41</v>
      </c>
    </row>
    <row r="2806" spans="1:9" x14ac:dyDescent="0.25">
      <c r="A2806" s="11">
        <v>2805</v>
      </c>
      <c r="B2806" t="s">
        <v>143</v>
      </c>
      <c r="C2806" t="s">
        <v>144</v>
      </c>
      <c r="I2806" t="s">
        <v>41</v>
      </c>
    </row>
    <row r="2807" spans="1:9" x14ac:dyDescent="0.25">
      <c r="A2807" s="11">
        <v>2806</v>
      </c>
      <c r="B2807" t="s">
        <v>143</v>
      </c>
      <c r="C2807" t="s">
        <v>144</v>
      </c>
      <c r="I2807" t="s">
        <v>41</v>
      </c>
    </row>
    <row r="2808" spans="1:9" x14ac:dyDescent="0.25">
      <c r="A2808" s="11">
        <v>2807</v>
      </c>
      <c r="B2808" t="s">
        <v>143</v>
      </c>
      <c r="C2808" t="s">
        <v>144</v>
      </c>
      <c r="I2808" t="s">
        <v>41</v>
      </c>
    </row>
    <row r="2809" spans="1:9" x14ac:dyDescent="0.25">
      <c r="A2809" s="11">
        <v>2808</v>
      </c>
      <c r="B2809" t="s">
        <v>143</v>
      </c>
      <c r="C2809" t="s">
        <v>144</v>
      </c>
      <c r="I2809" t="s">
        <v>41</v>
      </c>
    </row>
    <row r="2810" spans="1:9" x14ac:dyDescent="0.25">
      <c r="A2810" s="11">
        <v>2809</v>
      </c>
      <c r="B2810" t="s">
        <v>143</v>
      </c>
      <c r="C2810" t="s">
        <v>144</v>
      </c>
      <c r="I2810" t="s">
        <v>41</v>
      </c>
    </row>
    <row r="2811" spans="1:9" x14ac:dyDescent="0.25">
      <c r="A2811" s="11">
        <v>2810</v>
      </c>
      <c r="B2811" t="s">
        <v>143</v>
      </c>
      <c r="C2811" t="s">
        <v>144</v>
      </c>
      <c r="I2811" t="s">
        <v>41</v>
      </c>
    </row>
    <row r="2812" spans="1:9" x14ac:dyDescent="0.25">
      <c r="A2812" s="11">
        <v>2811</v>
      </c>
      <c r="B2812" t="s">
        <v>143</v>
      </c>
      <c r="C2812" t="s">
        <v>144</v>
      </c>
      <c r="I2812" t="s">
        <v>41</v>
      </c>
    </row>
    <row r="2813" spans="1:9" x14ac:dyDescent="0.25">
      <c r="A2813" s="11">
        <v>2812</v>
      </c>
      <c r="B2813" t="s">
        <v>143</v>
      </c>
      <c r="C2813" t="s">
        <v>144</v>
      </c>
      <c r="I2813" t="s">
        <v>41</v>
      </c>
    </row>
    <row r="2814" spans="1:9" x14ac:dyDescent="0.25">
      <c r="A2814" s="11">
        <v>2813</v>
      </c>
      <c r="B2814" t="s">
        <v>143</v>
      </c>
      <c r="C2814" t="s">
        <v>144</v>
      </c>
      <c r="I2814" t="s">
        <v>41</v>
      </c>
    </row>
    <row r="2815" spans="1:9" x14ac:dyDescent="0.25">
      <c r="A2815" s="11">
        <v>2814</v>
      </c>
      <c r="B2815" t="s">
        <v>143</v>
      </c>
      <c r="C2815" t="s">
        <v>144</v>
      </c>
      <c r="I2815" t="s">
        <v>41</v>
      </c>
    </row>
    <row r="2816" spans="1:9" x14ac:dyDescent="0.25">
      <c r="A2816" s="11">
        <v>2815</v>
      </c>
      <c r="B2816" t="s">
        <v>143</v>
      </c>
      <c r="C2816" t="s">
        <v>144</v>
      </c>
      <c r="I2816" t="s">
        <v>41</v>
      </c>
    </row>
    <row r="2817" spans="1:9" x14ac:dyDescent="0.25">
      <c r="A2817" s="11">
        <v>2816</v>
      </c>
      <c r="B2817" t="s">
        <v>143</v>
      </c>
      <c r="C2817" t="s">
        <v>144</v>
      </c>
      <c r="I2817" t="s">
        <v>41</v>
      </c>
    </row>
    <row r="2818" spans="1:9" x14ac:dyDescent="0.25">
      <c r="A2818" s="11">
        <v>2817</v>
      </c>
      <c r="B2818" t="s">
        <v>143</v>
      </c>
      <c r="C2818" t="s">
        <v>144</v>
      </c>
      <c r="I2818" t="s">
        <v>41</v>
      </c>
    </row>
    <row r="2819" spans="1:9" x14ac:dyDescent="0.25">
      <c r="A2819" s="11">
        <v>2818</v>
      </c>
      <c r="B2819" t="s">
        <v>143</v>
      </c>
      <c r="C2819" t="s">
        <v>144</v>
      </c>
      <c r="I2819" t="s">
        <v>41</v>
      </c>
    </row>
    <row r="2820" spans="1:9" x14ac:dyDescent="0.25">
      <c r="A2820" s="11">
        <v>2819</v>
      </c>
      <c r="B2820" t="s">
        <v>143</v>
      </c>
      <c r="C2820" t="s">
        <v>144</v>
      </c>
      <c r="I2820" t="s">
        <v>41</v>
      </c>
    </row>
    <row r="2821" spans="1:9" x14ac:dyDescent="0.25">
      <c r="A2821" s="11">
        <v>2820</v>
      </c>
      <c r="B2821" t="s">
        <v>143</v>
      </c>
      <c r="C2821" t="s">
        <v>144</v>
      </c>
      <c r="I2821" t="s">
        <v>41</v>
      </c>
    </row>
    <row r="2822" spans="1:9" x14ac:dyDescent="0.25">
      <c r="A2822" s="11">
        <v>2821</v>
      </c>
      <c r="B2822" t="s">
        <v>143</v>
      </c>
      <c r="C2822" t="s">
        <v>144</v>
      </c>
      <c r="I2822" t="s">
        <v>41</v>
      </c>
    </row>
    <row r="2823" spans="1:9" x14ac:dyDescent="0.25">
      <c r="A2823" s="11">
        <v>2822</v>
      </c>
      <c r="B2823" t="s">
        <v>143</v>
      </c>
      <c r="C2823" t="s">
        <v>144</v>
      </c>
      <c r="I2823" t="s">
        <v>41</v>
      </c>
    </row>
    <row r="2824" spans="1:9" x14ac:dyDescent="0.25">
      <c r="A2824" s="11">
        <v>2823</v>
      </c>
      <c r="B2824" t="s">
        <v>143</v>
      </c>
      <c r="C2824" t="s">
        <v>144</v>
      </c>
      <c r="I2824" t="s">
        <v>41</v>
      </c>
    </row>
    <row r="2825" spans="1:9" x14ac:dyDescent="0.25">
      <c r="A2825" s="11">
        <v>2824</v>
      </c>
      <c r="B2825" t="s">
        <v>143</v>
      </c>
      <c r="C2825" t="s">
        <v>144</v>
      </c>
      <c r="I2825" t="s">
        <v>41</v>
      </c>
    </row>
    <row r="2826" spans="1:9" x14ac:dyDescent="0.25">
      <c r="A2826" s="11">
        <v>2825</v>
      </c>
      <c r="B2826" t="s">
        <v>143</v>
      </c>
      <c r="C2826" t="s">
        <v>144</v>
      </c>
      <c r="I2826" t="s">
        <v>41</v>
      </c>
    </row>
    <row r="2827" spans="1:9" x14ac:dyDescent="0.25">
      <c r="A2827" s="11">
        <v>2826</v>
      </c>
      <c r="B2827" t="s">
        <v>143</v>
      </c>
      <c r="C2827" t="s">
        <v>144</v>
      </c>
      <c r="I2827" t="s">
        <v>41</v>
      </c>
    </row>
    <row r="2828" spans="1:9" x14ac:dyDescent="0.25">
      <c r="A2828" s="11">
        <v>2827</v>
      </c>
      <c r="B2828" t="s">
        <v>143</v>
      </c>
      <c r="C2828" t="s">
        <v>144</v>
      </c>
      <c r="I2828" t="s">
        <v>41</v>
      </c>
    </row>
    <row r="2829" spans="1:9" x14ac:dyDescent="0.25">
      <c r="A2829" s="11">
        <v>2828</v>
      </c>
      <c r="B2829" t="s">
        <v>143</v>
      </c>
      <c r="C2829" t="s">
        <v>144</v>
      </c>
      <c r="I2829" t="s">
        <v>41</v>
      </c>
    </row>
    <row r="2830" spans="1:9" x14ac:dyDescent="0.25">
      <c r="A2830" s="11">
        <v>2829</v>
      </c>
      <c r="B2830" t="s">
        <v>143</v>
      </c>
      <c r="C2830" t="s">
        <v>144</v>
      </c>
      <c r="I2830" t="s">
        <v>41</v>
      </c>
    </row>
    <row r="2831" spans="1:9" x14ac:dyDescent="0.25">
      <c r="A2831" s="11">
        <v>2830</v>
      </c>
      <c r="B2831" t="s">
        <v>143</v>
      </c>
      <c r="C2831" t="s">
        <v>144</v>
      </c>
      <c r="I2831" t="s">
        <v>41</v>
      </c>
    </row>
    <row r="2832" spans="1:9" x14ac:dyDescent="0.25">
      <c r="A2832" s="11">
        <v>2831</v>
      </c>
      <c r="B2832" t="s">
        <v>143</v>
      </c>
      <c r="C2832" t="s">
        <v>144</v>
      </c>
      <c r="I2832" t="s">
        <v>41</v>
      </c>
    </row>
    <row r="2833" spans="1:9" x14ac:dyDescent="0.25">
      <c r="A2833" s="11">
        <v>2832</v>
      </c>
      <c r="B2833" t="s">
        <v>143</v>
      </c>
      <c r="C2833" t="s">
        <v>144</v>
      </c>
      <c r="I2833" t="s">
        <v>41</v>
      </c>
    </row>
    <row r="2834" spans="1:9" x14ac:dyDescent="0.25">
      <c r="A2834" s="11">
        <v>2833</v>
      </c>
      <c r="B2834" t="s">
        <v>143</v>
      </c>
      <c r="C2834" t="s">
        <v>144</v>
      </c>
      <c r="I2834" t="s">
        <v>41</v>
      </c>
    </row>
    <row r="2835" spans="1:9" x14ac:dyDescent="0.25">
      <c r="A2835" s="11">
        <v>2834</v>
      </c>
      <c r="B2835" t="s">
        <v>143</v>
      </c>
      <c r="C2835" t="s">
        <v>144</v>
      </c>
      <c r="I2835" t="s">
        <v>41</v>
      </c>
    </row>
    <row r="2836" spans="1:9" x14ac:dyDescent="0.25">
      <c r="A2836" s="11">
        <v>2835</v>
      </c>
      <c r="B2836" t="s">
        <v>143</v>
      </c>
      <c r="C2836" t="s">
        <v>144</v>
      </c>
      <c r="I2836" t="s">
        <v>41</v>
      </c>
    </row>
    <row r="2837" spans="1:9" x14ac:dyDescent="0.25">
      <c r="A2837" s="11">
        <v>2836</v>
      </c>
      <c r="B2837" t="s">
        <v>143</v>
      </c>
      <c r="C2837" t="s">
        <v>144</v>
      </c>
      <c r="I2837" t="s">
        <v>41</v>
      </c>
    </row>
    <row r="2838" spans="1:9" x14ac:dyDescent="0.25">
      <c r="A2838" s="11">
        <v>2837</v>
      </c>
      <c r="B2838" t="s">
        <v>143</v>
      </c>
      <c r="C2838" t="s">
        <v>144</v>
      </c>
      <c r="I2838" t="s">
        <v>41</v>
      </c>
    </row>
    <row r="2839" spans="1:9" x14ac:dyDescent="0.25">
      <c r="A2839" s="11">
        <v>2838</v>
      </c>
      <c r="B2839" t="s">
        <v>143</v>
      </c>
      <c r="C2839" t="s">
        <v>144</v>
      </c>
      <c r="I2839" t="s">
        <v>41</v>
      </c>
    </row>
    <row r="2840" spans="1:9" x14ac:dyDescent="0.25">
      <c r="A2840" s="11">
        <v>2839</v>
      </c>
      <c r="B2840" t="s">
        <v>143</v>
      </c>
      <c r="C2840" t="s">
        <v>144</v>
      </c>
      <c r="I2840" t="s">
        <v>41</v>
      </c>
    </row>
    <row r="2841" spans="1:9" x14ac:dyDescent="0.25">
      <c r="A2841" s="11">
        <v>2840</v>
      </c>
      <c r="B2841" t="s">
        <v>143</v>
      </c>
      <c r="C2841" t="s">
        <v>144</v>
      </c>
      <c r="I2841" t="s">
        <v>41</v>
      </c>
    </row>
    <row r="2842" spans="1:9" x14ac:dyDescent="0.25">
      <c r="A2842" s="11">
        <v>2841</v>
      </c>
      <c r="B2842" t="s">
        <v>143</v>
      </c>
      <c r="C2842" t="s">
        <v>144</v>
      </c>
      <c r="I2842" t="s">
        <v>41</v>
      </c>
    </row>
    <row r="2843" spans="1:9" x14ac:dyDescent="0.25">
      <c r="A2843" s="11">
        <v>2842</v>
      </c>
      <c r="B2843" t="s">
        <v>143</v>
      </c>
      <c r="C2843" t="s">
        <v>144</v>
      </c>
      <c r="I2843" t="s">
        <v>41</v>
      </c>
    </row>
    <row r="2844" spans="1:9" x14ac:dyDescent="0.25">
      <c r="A2844" s="11">
        <v>2843</v>
      </c>
      <c r="B2844" t="s">
        <v>143</v>
      </c>
      <c r="C2844" t="s">
        <v>144</v>
      </c>
      <c r="I2844" t="s">
        <v>41</v>
      </c>
    </row>
    <row r="2845" spans="1:9" x14ac:dyDescent="0.25">
      <c r="A2845" s="11">
        <v>2844</v>
      </c>
      <c r="B2845" t="s">
        <v>143</v>
      </c>
      <c r="C2845" t="s">
        <v>144</v>
      </c>
      <c r="I2845" t="s">
        <v>41</v>
      </c>
    </row>
    <row r="2846" spans="1:9" x14ac:dyDescent="0.25">
      <c r="A2846" s="11">
        <v>2845</v>
      </c>
      <c r="B2846" t="s">
        <v>143</v>
      </c>
      <c r="C2846" t="s">
        <v>144</v>
      </c>
      <c r="I2846" t="s">
        <v>41</v>
      </c>
    </row>
    <row r="2847" spans="1:9" x14ac:dyDescent="0.25">
      <c r="A2847" s="11">
        <v>2846</v>
      </c>
      <c r="B2847" t="s">
        <v>143</v>
      </c>
      <c r="C2847" t="s">
        <v>144</v>
      </c>
      <c r="I2847" t="s">
        <v>41</v>
      </c>
    </row>
    <row r="2848" spans="1:9" x14ac:dyDescent="0.25">
      <c r="A2848" s="11">
        <v>2847</v>
      </c>
      <c r="B2848" t="s">
        <v>143</v>
      </c>
      <c r="C2848" t="s">
        <v>144</v>
      </c>
      <c r="I2848" t="s">
        <v>41</v>
      </c>
    </row>
    <row r="2849" spans="1:9" x14ac:dyDescent="0.25">
      <c r="A2849" s="11">
        <v>2848</v>
      </c>
      <c r="B2849" t="s">
        <v>143</v>
      </c>
      <c r="C2849" t="s">
        <v>144</v>
      </c>
      <c r="I2849" t="s">
        <v>41</v>
      </c>
    </row>
    <row r="2850" spans="1:9" x14ac:dyDescent="0.25">
      <c r="A2850" s="11">
        <v>2849</v>
      </c>
      <c r="B2850" t="s">
        <v>143</v>
      </c>
      <c r="C2850" t="s">
        <v>144</v>
      </c>
      <c r="I2850" t="s">
        <v>41</v>
      </c>
    </row>
    <row r="2851" spans="1:9" x14ac:dyDescent="0.25">
      <c r="A2851" s="11">
        <v>2850</v>
      </c>
      <c r="B2851" t="s">
        <v>143</v>
      </c>
      <c r="C2851" t="s">
        <v>144</v>
      </c>
      <c r="I2851" t="s">
        <v>41</v>
      </c>
    </row>
    <row r="2852" spans="1:9" x14ac:dyDescent="0.25">
      <c r="A2852" s="11">
        <v>2851</v>
      </c>
      <c r="B2852" t="s">
        <v>143</v>
      </c>
      <c r="C2852" t="s">
        <v>144</v>
      </c>
      <c r="I2852" t="s">
        <v>41</v>
      </c>
    </row>
    <row r="2853" spans="1:9" x14ac:dyDescent="0.25">
      <c r="A2853" s="11">
        <v>2852</v>
      </c>
      <c r="B2853" t="s">
        <v>143</v>
      </c>
      <c r="C2853" t="s">
        <v>144</v>
      </c>
      <c r="I2853" t="s">
        <v>41</v>
      </c>
    </row>
    <row r="2854" spans="1:9" x14ac:dyDescent="0.25">
      <c r="A2854" s="11">
        <v>2853</v>
      </c>
      <c r="B2854" t="s">
        <v>143</v>
      </c>
      <c r="C2854" t="s">
        <v>144</v>
      </c>
      <c r="I2854" t="s">
        <v>41</v>
      </c>
    </row>
    <row r="2855" spans="1:9" x14ac:dyDescent="0.25">
      <c r="A2855" s="11">
        <v>2854</v>
      </c>
      <c r="B2855" t="s">
        <v>143</v>
      </c>
      <c r="C2855" t="s">
        <v>144</v>
      </c>
      <c r="I2855" t="s">
        <v>41</v>
      </c>
    </row>
    <row r="2856" spans="1:9" x14ac:dyDescent="0.25">
      <c r="A2856" s="11">
        <v>2855</v>
      </c>
      <c r="B2856" t="s">
        <v>143</v>
      </c>
      <c r="C2856" t="s">
        <v>144</v>
      </c>
      <c r="I2856" t="s">
        <v>41</v>
      </c>
    </row>
    <row r="2857" spans="1:9" x14ac:dyDescent="0.25">
      <c r="A2857" s="11">
        <v>2856</v>
      </c>
      <c r="B2857" t="s">
        <v>143</v>
      </c>
      <c r="C2857" t="s">
        <v>144</v>
      </c>
      <c r="I2857" t="s">
        <v>41</v>
      </c>
    </row>
    <row r="2858" spans="1:9" x14ac:dyDescent="0.25">
      <c r="A2858" s="11">
        <v>2857</v>
      </c>
      <c r="B2858" t="s">
        <v>143</v>
      </c>
      <c r="C2858" t="s">
        <v>144</v>
      </c>
      <c r="I2858" t="s">
        <v>41</v>
      </c>
    </row>
    <row r="2859" spans="1:9" x14ac:dyDescent="0.25">
      <c r="A2859" s="11">
        <v>2858</v>
      </c>
      <c r="B2859" t="s">
        <v>143</v>
      </c>
      <c r="C2859" t="s">
        <v>144</v>
      </c>
      <c r="I2859" t="s">
        <v>41</v>
      </c>
    </row>
    <row r="2860" spans="1:9" x14ac:dyDescent="0.25">
      <c r="A2860" s="11">
        <v>2859</v>
      </c>
      <c r="B2860" t="s">
        <v>143</v>
      </c>
      <c r="C2860" t="s">
        <v>144</v>
      </c>
      <c r="I2860" t="s">
        <v>41</v>
      </c>
    </row>
    <row r="2861" spans="1:9" x14ac:dyDescent="0.25">
      <c r="A2861" s="11">
        <v>2860</v>
      </c>
      <c r="B2861" t="s">
        <v>143</v>
      </c>
      <c r="C2861" t="s">
        <v>144</v>
      </c>
      <c r="I2861" t="s">
        <v>41</v>
      </c>
    </row>
    <row r="2862" spans="1:9" x14ac:dyDescent="0.25">
      <c r="A2862" s="11">
        <v>2861</v>
      </c>
      <c r="B2862" t="s">
        <v>143</v>
      </c>
      <c r="C2862" t="s">
        <v>144</v>
      </c>
      <c r="I2862" t="s">
        <v>41</v>
      </c>
    </row>
    <row r="2863" spans="1:9" x14ac:dyDescent="0.25">
      <c r="A2863" s="11">
        <v>2862</v>
      </c>
      <c r="B2863" t="s">
        <v>143</v>
      </c>
      <c r="C2863" t="s">
        <v>144</v>
      </c>
      <c r="I2863" t="s">
        <v>41</v>
      </c>
    </row>
    <row r="2864" spans="1:9" x14ac:dyDescent="0.25">
      <c r="A2864" s="11">
        <v>2863</v>
      </c>
      <c r="B2864" t="s">
        <v>143</v>
      </c>
      <c r="C2864" t="s">
        <v>144</v>
      </c>
      <c r="I2864" t="s">
        <v>41</v>
      </c>
    </row>
    <row r="2865" spans="1:9" x14ac:dyDescent="0.25">
      <c r="A2865" s="11">
        <v>2864</v>
      </c>
      <c r="B2865" t="s">
        <v>143</v>
      </c>
      <c r="C2865" t="s">
        <v>144</v>
      </c>
      <c r="I2865" t="s">
        <v>41</v>
      </c>
    </row>
    <row r="2866" spans="1:9" x14ac:dyDescent="0.25">
      <c r="A2866" s="11">
        <v>2865</v>
      </c>
      <c r="B2866" t="s">
        <v>143</v>
      </c>
      <c r="C2866" t="s">
        <v>144</v>
      </c>
      <c r="I2866" t="s">
        <v>41</v>
      </c>
    </row>
    <row r="2867" spans="1:9" x14ac:dyDescent="0.25">
      <c r="A2867" s="11">
        <v>2866</v>
      </c>
      <c r="B2867" t="s">
        <v>143</v>
      </c>
      <c r="C2867" t="s">
        <v>144</v>
      </c>
      <c r="I2867" t="s">
        <v>41</v>
      </c>
    </row>
    <row r="2868" spans="1:9" x14ac:dyDescent="0.25">
      <c r="A2868" s="11">
        <v>2867</v>
      </c>
      <c r="B2868" t="s">
        <v>143</v>
      </c>
      <c r="C2868" t="s">
        <v>144</v>
      </c>
      <c r="I2868" t="s">
        <v>41</v>
      </c>
    </row>
    <row r="2869" spans="1:9" x14ac:dyDescent="0.25">
      <c r="A2869" s="11">
        <v>2868</v>
      </c>
      <c r="B2869" t="s">
        <v>143</v>
      </c>
      <c r="C2869" t="s">
        <v>144</v>
      </c>
      <c r="I2869" t="s">
        <v>41</v>
      </c>
    </row>
    <row r="2870" spans="1:9" x14ac:dyDescent="0.25">
      <c r="A2870" s="11">
        <v>2869</v>
      </c>
      <c r="B2870" t="s">
        <v>143</v>
      </c>
      <c r="C2870" t="s">
        <v>144</v>
      </c>
      <c r="I2870" t="s">
        <v>41</v>
      </c>
    </row>
    <row r="2871" spans="1:9" x14ac:dyDescent="0.25">
      <c r="A2871" s="11">
        <v>2870</v>
      </c>
      <c r="B2871" t="s">
        <v>143</v>
      </c>
      <c r="C2871" t="s">
        <v>144</v>
      </c>
      <c r="I2871" t="s">
        <v>41</v>
      </c>
    </row>
    <row r="2872" spans="1:9" x14ac:dyDescent="0.25">
      <c r="A2872" s="11">
        <v>2871</v>
      </c>
      <c r="B2872" t="s">
        <v>143</v>
      </c>
      <c r="C2872" t="s">
        <v>144</v>
      </c>
      <c r="I2872" t="s">
        <v>41</v>
      </c>
    </row>
    <row r="2873" spans="1:9" x14ac:dyDescent="0.25">
      <c r="A2873" s="11">
        <v>2872</v>
      </c>
      <c r="B2873" t="s">
        <v>143</v>
      </c>
      <c r="C2873" t="s">
        <v>144</v>
      </c>
      <c r="I2873" t="s">
        <v>41</v>
      </c>
    </row>
    <row r="2874" spans="1:9" x14ac:dyDescent="0.25">
      <c r="A2874" s="11">
        <v>2873</v>
      </c>
      <c r="B2874" t="s">
        <v>143</v>
      </c>
      <c r="C2874" t="s">
        <v>144</v>
      </c>
      <c r="I2874" t="s">
        <v>41</v>
      </c>
    </row>
    <row r="2875" spans="1:9" x14ac:dyDescent="0.25">
      <c r="A2875" s="11">
        <v>2874</v>
      </c>
      <c r="B2875" t="s">
        <v>143</v>
      </c>
      <c r="C2875" t="s">
        <v>144</v>
      </c>
      <c r="I2875" t="s">
        <v>41</v>
      </c>
    </row>
    <row r="2876" spans="1:9" x14ac:dyDescent="0.25">
      <c r="A2876" s="11">
        <v>2875</v>
      </c>
      <c r="B2876" t="s">
        <v>143</v>
      </c>
      <c r="C2876" t="s">
        <v>144</v>
      </c>
      <c r="I2876" t="s">
        <v>41</v>
      </c>
    </row>
    <row r="2877" spans="1:9" x14ac:dyDescent="0.25">
      <c r="A2877" s="11">
        <v>2876</v>
      </c>
      <c r="B2877" t="s">
        <v>143</v>
      </c>
      <c r="C2877" t="s">
        <v>144</v>
      </c>
      <c r="I2877" t="s">
        <v>41</v>
      </c>
    </row>
    <row r="2878" spans="1:9" x14ac:dyDescent="0.25">
      <c r="A2878" s="11">
        <v>2877</v>
      </c>
      <c r="B2878" t="s">
        <v>143</v>
      </c>
      <c r="C2878" t="s">
        <v>144</v>
      </c>
      <c r="I2878" t="s">
        <v>41</v>
      </c>
    </row>
    <row r="2879" spans="1:9" x14ac:dyDescent="0.25">
      <c r="A2879" s="11">
        <v>2878</v>
      </c>
      <c r="B2879" t="s">
        <v>143</v>
      </c>
      <c r="C2879" t="s">
        <v>144</v>
      </c>
      <c r="I2879" t="s">
        <v>41</v>
      </c>
    </row>
    <row r="2880" spans="1:9" x14ac:dyDescent="0.25">
      <c r="A2880" s="11">
        <v>2879</v>
      </c>
      <c r="B2880" t="s">
        <v>143</v>
      </c>
      <c r="C2880" t="s">
        <v>144</v>
      </c>
      <c r="I2880" t="s">
        <v>41</v>
      </c>
    </row>
    <row r="2881" spans="1:9" x14ac:dyDescent="0.25">
      <c r="A2881" s="11">
        <v>2880</v>
      </c>
      <c r="B2881" t="s">
        <v>143</v>
      </c>
      <c r="C2881" t="s">
        <v>144</v>
      </c>
      <c r="I2881" t="s">
        <v>41</v>
      </c>
    </row>
    <row r="2882" spans="1:9" x14ac:dyDescent="0.25">
      <c r="A2882" s="11">
        <v>2881</v>
      </c>
      <c r="B2882" t="s">
        <v>143</v>
      </c>
      <c r="C2882" t="s">
        <v>144</v>
      </c>
      <c r="I2882" t="s">
        <v>41</v>
      </c>
    </row>
    <row r="2883" spans="1:9" x14ac:dyDescent="0.25">
      <c r="A2883" s="11">
        <v>2882</v>
      </c>
      <c r="B2883" t="s">
        <v>143</v>
      </c>
      <c r="C2883" t="s">
        <v>144</v>
      </c>
      <c r="I2883" t="s">
        <v>41</v>
      </c>
    </row>
    <row r="2884" spans="1:9" x14ac:dyDescent="0.25">
      <c r="A2884" s="11">
        <v>2883</v>
      </c>
      <c r="B2884" t="s">
        <v>143</v>
      </c>
      <c r="C2884" t="s">
        <v>144</v>
      </c>
      <c r="I2884" t="s">
        <v>41</v>
      </c>
    </row>
    <row r="2885" spans="1:9" x14ac:dyDescent="0.25">
      <c r="A2885" s="11">
        <v>2884</v>
      </c>
      <c r="B2885" t="s">
        <v>143</v>
      </c>
      <c r="C2885" t="s">
        <v>144</v>
      </c>
      <c r="I2885" t="s">
        <v>41</v>
      </c>
    </row>
    <row r="2886" spans="1:9" x14ac:dyDescent="0.25">
      <c r="A2886" s="11">
        <v>2885</v>
      </c>
      <c r="B2886" t="s">
        <v>143</v>
      </c>
      <c r="C2886" t="s">
        <v>144</v>
      </c>
      <c r="I2886" t="s">
        <v>41</v>
      </c>
    </row>
    <row r="2887" spans="1:9" x14ac:dyDescent="0.25">
      <c r="A2887" s="11">
        <v>2886</v>
      </c>
      <c r="B2887" t="s">
        <v>143</v>
      </c>
      <c r="C2887" t="s">
        <v>144</v>
      </c>
      <c r="I2887" t="s">
        <v>41</v>
      </c>
    </row>
    <row r="2888" spans="1:9" x14ac:dyDescent="0.25">
      <c r="A2888" s="11">
        <v>2887</v>
      </c>
      <c r="B2888" t="s">
        <v>143</v>
      </c>
      <c r="C2888" t="s">
        <v>144</v>
      </c>
      <c r="I2888" t="s">
        <v>41</v>
      </c>
    </row>
    <row r="2889" spans="1:9" x14ac:dyDescent="0.25">
      <c r="A2889" s="11">
        <v>2888</v>
      </c>
      <c r="B2889" t="s">
        <v>143</v>
      </c>
      <c r="C2889" t="s">
        <v>144</v>
      </c>
      <c r="I2889" t="s">
        <v>41</v>
      </c>
    </row>
    <row r="2890" spans="1:9" x14ac:dyDescent="0.25">
      <c r="A2890" s="11">
        <v>2889</v>
      </c>
      <c r="B2890" t="s">
        <v>143</v>
      </c>
      <c r="C2890" t="s">
        <v>144</v>
      </c>
      <c r="I2890" t="s">
        <v>41</v>
      </c>
    </row>
    <row r="2891" spans="1:9" x14ac:dyDescent="0.25">
      <c r="A2891" s="11">
        <v>2890</v>
      </c>
      <c r="B2891" t="s">
        <v>143</v>
      </c>
      <c r="C2891" t="s">
        <v>144</v>
      </c>
      <c r="I2891" t="s">
        <v>41</v>
      </c>
    </row>
    <row r="2892" spans="1:9" x14ac:dyDescent="0.25">
      <c r="A2892" s="11">
        <v>2891</v>
      </c>
      <c r="B2892" t="s">
        <v>143</v>
      </c>
      <c r="C2892" t="s">
        <v>144</v>
      </c>
      <c r="I2892" t="s">
        <v>41</v>
      </c>
    </row>
    <row r="2893" spans="1:9" x14ac:dyDescent="0.25">
      <c r="A2893" s="11">
        <v>2892</v>
      </c>
      <c r="B2893" t="s">
        <v>143</v>
      </c>
      <c r="C2893" t="s">
        <v>144</v>
      </c>
      <c r="I2893" t="s">
        <v>41</v>
      </c>
    </row>
    <row r="2894" spans="1:9" x14ac:dyDescent="0.25">
      <c r="A2894" s="11">
        <v>2893</v>
      </c>
      <c r="B2894" t="s">
        <v>143</v>
      </c>
      <c r="C2894" t="s">
        <v>144</v>
      </c>
      <c r="I2894" t="s">
        <v>41</v>
      </c>
    </row>
    <row r="2895" spans="1:9" x14ac:dyDescent="0.25">
      <c r="A2895" s="11">
        <v>2894</v>
      </c>
      <c r="B2895" t="s">
        <v>143</v>
      </c>
      <c r="C2895" t="s">
        <v>144</v>
      </c>
      <c r="I2895" t="s">
        <v>41</v>
      </c>
    </row>
    <row r="2896" spans="1:9" x14ac:dyDescent="0.25">
      <c r="A2896" s="11">
        <v>2895</v>
      </c>
      <c r="B2896" t="s">
        <v>143</v>
      </c>
      <c r="C2896" t="s">
        <v>144</v>
      </c>
      <c r="I2896" t="s">
        <v>41</v>
      </c>
    </row>
    <row r="2897" spans="1:9" x14ac:dyDescent="0.25">
      <c r="A2897" s="11">
        <v>2896</v>
      </c>
      <c r="B2897" t="s">
        <v>143</v>
      </c>
      <c r="C2897" t="s">
        <v>144</v>
      </c>
      <c r="I2897" t="s">
        <v>41</v>
      </c>
    </row>
    <row r="2898" spans="1:9" x14ac:dyDescent="0.25">
      <c r="A2898" s="11">
        <v>2897</v>
      </c>
      <c r="B2898" t="s">
        <v>143</v>
      </c>
      <c r="C2898" t="s">
        <v>144</v>
      </c>
      <c r="I2898" t="s">
        <v>41</v>
      </c>
    </row>
    <row r="2899" spans="1:9" x14ac:dyDescent="0.25">
      <c r="A2899" s="11">
        <v>2898</v>
      </c>
      <c r="B2899" t="s">
        <v>143</v>
      </c>
      <c r="C2899" t="s">
        <v>144</v>
      </c>
      <c r="I2899" t="s">
        <v>41</v>
      </c>
    </row>
    <row r="2900" spans="1:9" x14ac:dyDescent="0.25">
      <c r="A2900" s="11">
        <v>2899</v>
      </c>
      <c r="B2900" t="s">
        <v>143</v>
      </c>
      <c r="C2900" t="s">
        <v>144</v>
      </c>
      <c r="I2900" t="s">
        <v>41</v>
      </c>
    </row>
    <row r="2901" spans="1:9" x14ac:dyDescent="0.25">
      <c r="A2901" s="11">
        <v>2900</v>
      </c>
      <c r="B2901" t="s">
        <v>143</v>
      </c>
      <c r="C2901" t="s">
        <v>144</v>
      </c>
      <c r="I2901" t="s">
        <v>41</v>
      </c>
    </row>
    <row r="2902" spans="1:9" x14ac:dyDescent="0.25">
      <c r="A2902" s="11">
        <v>2901</v>
      </c>
      <c r="B2902" t="s">
        <v>143</v>
      </c>
      <c r="C2902" t="s">
        <v>144</v>
      </c>
      <c r="I2902" t="s">
        <v>41</v>
      </c>
    </row>
    <row r="2903" spans="1:9" x14ac:dyDescent="0.25">
      <c r="A2903" s="11">
        <v>2902</v>
      </c>
      <c r="B2903" t="s">
        <v>143</v>
      </c>
      <c r="C2903" t="s">
        <v>144</v>
      </c>
      <c r="I2903" t="s">
        <v>41</v>
      </c>
    </row>
    <row r="2904" spans="1:9" x14ac:dyDescent="0.25">
      <c r="A2904" s="11">
        <v>2903</v>
      </c>
      <c r="B2904" t="s">
        <v>143</v>
      </c>
      <c r="C2904" t="s">
        <v>144</v>
      </c>
      <c r="I2904" t="s">
        <v>41</v>
      </c>
    </row>
    <row r="2905" spans="1:9" x14ac:dyDescent="0.25">
      <c r="A2905" s="11">
        <v>2904</v>
      </c>
      <c r="B2905" t="s">
        <v>143</v>
      </c>
      <c r="C2905" t="s">
        <v>144</v>
      </c>
      <c r="I2905" t="s">
        <v>41</v>
      </c>
    </row>
    <row r="2906" spans="1:9" x14ac:dyDescent="0.25">
      <c r="A2906" s="11">
        <v>2905</v>
      </c>
      <c r="B2906" t="s">
        <v>143</v>
      </c>
      <c r="C2906" t="s">
        <v>144</v>
      </c>
      <c r="I2906" t="s">
        <v>41</v>
      </c>
    </row>
    <row r="2907" spans="1:9" x14ac:dyDescent="0.25">
      <c r="A2907" s="11">
        <v>2906</v>
      </c>
      <c r="B2907" t="s">
        <v>143</v>
      </c>
      <c r="C2907" t="s">
        <v>144</v>
      </c>
      <c r="I2907" t="s">
        <v>41</v>
      </c>
    </row>
    <row r="2908" spans="1:9" x14ac:dyDescent="0.25">
      <c r="A2908" s="11">
        <v>2907</v>
      </c>
      <c r="B2908" t="s">
        <v>143</v>
      </c>
      <c r="C2908" t="s">
        <v>144</v>
      </c>
      <c r="I2908" t="s">
        <v>41</v>
      </c>
    </row>
    <row r="2909" spans="1:9" x14ac:dyDescent="0.25">
      <c r="A2909" s="11">
        <v>2908</v>
      </c>
      <c r="B2909" t="s">
        <v>143</v>
      </c>
      <c r="C2909" t="s">
        <v>144</v>
      </c>
      <c r="I2909" t="s">
        <v>41</v>
      </c>
    </row>
    <row r="2910" spans="1:9" x14ac:dyDescent="0.25">
      <c r="A2910" s="11">
        <v>2909</v>
      </c>
      <c r="B2910" t="s">
        <v>143</v>
      </c>
      <c r="C2910" t="s">
        <v>144</v>
      </c>
      <c r="I2910" t="s">
        <v>41</v>
      </c>
    </row>
    <row r="2911" spans="1:9" x14ac:dyDescent="0.25">
      <c r="A2911" s="11">
        <v>2910</v>
      </c>
      <c r="B2911" t="s">
        <v>143</v>
      </c>
      <c r="C2911" t="s">
        <v>144</v>
      </c>
      <c r="I2911" t="s">
        <v>41</v>
      </c>
    </row>
    <row r="2912" spans="1:9" x14ac:dyDescent="0.25">
      <c r="A2912" s="11">
        <v>2911</v>
      </c>
      <c r="B2912" t="s">
        <v>143</v>
      </c>
      <c r="C2912" t="s">
        <v>144</v>
      </c>
      <c r="I2912" t="s">
        <v>41</v>
      </c>
    </row>
    <row r="2913" spans="1:9" x14ac:dyDescent="0.25">
      <c r="A2913" s="11">
        <v>2912</v>
      </c>
      <c r="B2913" t="s">
        <v>143</v>
      </c>
      <c r="C2913" t="s">
        <v>144</v>
      </c>
      <c r="I2913" t="s">
        <v>41</v>
      </c>
    </row>
    <row r="2914" spans="1:9" x14ac:dyDescent="0.25">
      <c r="A2914" s="11">
        <v>2913</v>
      </c>
      <c r="B2914" t="s">
        <v>143</v>
      </c>
      <c r="C2914" t="s">
        <v>144</v>
      </c>
      <c r="I2914" t="s">
        <v>41</v>
      </c>
    </row>
    <row r="2915" spans="1:9" x14ac:dyDescent="0.25">
      <c r="A2915" s="11">
        <v>2914</v>
      </c>
      <c r="B2915" t="s">
        <v>143</v>
      </c>
      <c r="C2915" t="s">
        <v>144</v>
      </c>
      <c r="I2915" t="s">
        <v>41</v>
      </c>
    </row>
    <row r="2916" spans="1:9" x14ac:dyDescent="0.25">
      <c r="A2916" s="11">
        <v>2915</v>
      </c>
      <c r="B2916" t="s">
        <v>143</v>
      </c>
      <c r="C2916" t="s">
        <v>144</v>
      </c>
      <c r="I2916" t="s">
        <v>41</v>
      </c>
    </row>
    <row r="2917" spans="1:9" x14ac:dyDescent="0.25">
      <c r="A2917" s="11">
        <v>2916</v>
      </c>
      <c r="B2917" t="s">
        <v>143</v>
      </c>
      <c r="C2917" t="s">
        <v>144</v>
      </c>
      <c r="I2917" t="s">
        <v>41</v>
      </c>
    </row>
    <row r="2918" spans="1:9" x14ac:dyDescent="0.25">
      <c r="A2918" s="11">
        <v>2917</v>
      </c>
      <c r="B2918" t="s">
        <v>143</v>
      </c>
      <c r="C2918" t="s">
        <v>144</v>
      </c>
      <c r="I2918" t="s">
        <v>41</v>
      </c>
    </row>
    <row r="2919" spans="1:9" x14ac:dyDescent="0.25">
      <c r="A2919" s="11">
        <v>2918</v>
      </c>
      <c r="B2919" t="s">
        <v>143</v>
      </c>
      <c r="C2919" t="s">
        <v>144</v>
      </c>
      <c r="I2919" t="s">
        <v>41</v>
      </c>
    </row>
    <row r="2920" spans="1:9" x14ac:dyDescent="0.25">
      <c r="A2920" s="11">
        <v>2919</v>
      </c>
      <c r="B2920" t="s">
        <v>143</v>
      </c>
      <c r="C2920" t="s">
        <v>144</v>
      </c>
      <c r="I2920" t="s">
        <v>41</v>
      </c>
    </row>
    <row r="2921" spans="1:9" x14ac:dyDescent="0.25">
      <c r="A2921" s="11">
        <v>2920</v>
      </c>
      <c r="B2921" t="s">
        <v>143</v>
      </c>
      <c r="C2921" t="s">
        <v>144</v>
      </c>
      <c r="I2921" t="s">
        <v>41</v>
      </c>
    </row>
    <row r="2922" spans="1:9" x14ac:dyDescent="0.25">
      <c r="A2922" s="11">
        <v>2921</v>
      </c>
      <c r="B2922" t="s">
        <v>143</v>
      </c>
      <c r="C2922" t="s">
        <v>144</v>
      </c>
      <c r="I2922" t="s">
        <v>41</v>
      </c>
    </row>
    <row r="2923" spans="1:9" x14ac:dyDescent="0.25">
      <c r="A2923" s="11">
        <v>2922</v>
      </c>
      <c r="B2923" t="s">
        <v>143</v>
      </c>
      <c r="C2923" t="s">
        <v>144</v>
      </c>
      <c r="I2923" t="s">
        <v>41</v>
      </c>
    </row>
    <row r="2924" spans="1:9" x14ac:dyDescent="0.25">
      <c r="A2924" s="11">
        <v>2923</v>
      </c>
      <c r="B2924" t="s">
        <v>143</v>
      </c>
      <c r="C2924" t="s">
        <v>144</v>
      </c>
      <c r="I2924" t="s">
        <v>41</v>
      </c>
    </row>
    <row r="2925" spans="1:9" x14ac:dyDescent="0.25">
      <c r="A2925" s="11">
        <v>2924</v>
      </c>
      <c r="B2925" t="s">
        <v>143</v>
      </c>
      <c r="C2925" t="s">
        <v>144</v>
      </c>
      <c r="I2925" t="s">
        <v>41</v>
      </c>
    </row>
    <row r="2926" spans="1:9" x14ac:dyDescent="0.25">
      <c r="A2926" s="11">
        <v>2925</v>
      </c>
      <c r="B2926" t="s">
        <v>143</v>
      </c>
      <c r="C2926" t="s">
        <v>144</v>
      </c>
      <c r="I2926" t="s">
        <v>41</v>
      </c>
    </row>
    <row r="2927" spans="1:9" x14ac:dyDescent="0.25">
      <c r="A2927" s="11">
        <v>2926</v>
      </c>
      <c r="B2927" t="s">
        <v>143</v>
      </c>
      <c r="C2927" t="s">
        <v>144</v>
      </c>
      <c r="I2927" t="s">
        <v>41</v>
      </c>
    </row>
    <row r="2928" spans="1:9" x14ac:dyDescent="0.25">
      <c r="A2928" s="11">
        <v>2927</v>
      </c>
      <c r="B2928" t="s">
        <v>143</v>
      </c>
      <c r="C2928" t="s">
        <v>144</v>
      </c>
      <c r="I2928" t="s">
        <v>41</v>
      </c>
    </row>
    <row r="2929" spans="1:9" x14ac:dyDescent="0.25">
      <c r="A2929" s="11">
        <v>2928</v>
      </c>
      <c r="B2929" t="s">
        <v>143</v>
      </c>
      <c r="C2929" t="s">
        <v>144</v>
      </c>
      <c r="I2929" t="s">
        <v>41</v>
      </c>
    </row>
    <row r="2930" spans="1:9" x14ac:dyDescent="0.25">
      <c r="A2930" s="11">
        <v>2929</v>
      </c>
      <c r="B2930" t="s">
        <v>143</v>
      </c>
      <c r="C2930" t="s">
        <v>144</v>
      </c>
      <c r="I2930" t="s">
        <v>41</v>
      </c>
    </row>
    <row r="2931" spans="1:9" x14ac:dyDescent="0.25">
      <c r="A2931" s="11">
        <v>2930</v>
      </c>
      <c r="B2931" t="s">
        <v>143</v>
      </c>
      <c r="C2931" t="s">
        <v>144</v>
      </c>
      <c r="I2931" t="s">
        <v>41</v>
      </c>
    </row>
    <row r="2932" spans="1:9" x14ac:dyDescent="0.25">
      <c r="A2932" s="11">
        <v>2931</v>
      </c>
      <c r="B2932" t="s">
        <v>143</v>
      </c>
      <c r="C2932" t="s">
        <v>144</v>
      </c>
      <c r="I2932" t="s">
        <v>41</v>
      </c>
    </row>
    <row r="2933" spans="1:9" x14ac:dyDescent="0.25">
      <c r="A2933" s="11">
        <v>2932</v>
      </c>
      <c r="B2933" t="s">
        <v>143</v>
      </c>
      <c r="C2933" t="s">
        <v>144</v>
      </c>
      <c r="I2933" t="s">
        <v>41</v>
      </c>
    </row>
    <row r="2934" spans="1:9" x14ac:dyDescent="0.25">
      <c r="A2934" s="11">
        <v>2933</v>
      </c>
      <c r="B2934" t="s">
        <v>143</v>
      </c>
      <c r="C2934" t="s">
        <v>144</v>
      </c>
      <c r="I2934" t="s">
        <v>41</v>
      </c>
    </row>
    <row r="2935" spans="1:9" x14ac:dyDescent="0.25">
      <c r="A2935" s="11">
        <v>2934</v>
      </c>
      <c r="B2935" t="s">
        <v>143</v>
      </c>
      <c r="C2935" t="s">
        <v>144</v>
      </c>
      <c r="I2935" t="s">
        <v>41</v>
      </c>
    </row>
    <row r="2936" spans="1:9" x14ac:dyDescent="0.25">
      <c r="A2936" s="11">
        <v>2935</v>
      </c>
      <c r="B2936" t="s">
        <v>143</v>
      </c>
      <c r="C2936" t="s">
        <v>144</v>
      </c>
      <c r="I2936" t="s">
        <v>41</v>
      </c>
    </row>
    <row r="2937" spans="1:9" x14ac:dyDescent="0.25">
      <c r="A2937" s="11">
        <v>2936</v>
      </c>
      <c r="B2937" t="s">
        <v>143</v>
      </c>
      <c r="C2937" t="s">
        <v>144</v>
      </c>
      <c r="I2937" t="s">
        <v>41</v>
      </c>
    </row>
    <row r="2938" spans="1:9" x14ac:dyDescent="0.25">
      <c r="A2938" s="11">
        <v>2937</v>
      </c>
      <c r="B2938" t="s">
        <v>143</v>
      </c>
      <c r="C2938" t="s">
        <v>144</v>
      </c>
      <c r="I2938" t="s">
        <v>41</v>
      </c>
    </row>
    <row r="2939" spans="1:9" x14ac:dyDescent="0.25">
      <c r="A2939" s="11">
        <v>2938</v>
      </c>
      <c r="B2939" t="s">
        <v>143</v>
      </c>
      <c r="C2939" t="s">
        <v>144</v>
      </c>
      <c r="I2939" t="s">
        <v>41</v>
      </c>
    </row>
    <row r="2940" spans="1:9" x14ac:dyDescent="0.25">
      <c r="A2940" s="11">
        <v>2939</v>
      </c>
      <c r="B2940" t="s">
        <v>143</v>
      </c>
      <c r="C2940" t="s">
        <v>144</v>
      </c>
      <c r="I2940" t="s">
        <v>41</v>
      </c>
    </row>
    <row r="2941" spans="1:9" x14ac:dyDescent="0.25">
      <c r="A2941" s="11">
        <v>2940</v>
      </c>
      <c r="B2941" t="s">
        <v>143</v>
      </c>
      <c r="C2941" t="s">
        <v>144</v>
      </c>
      <c r="I2941" t="s">
        <v>41</v>
      </c>
    </row>
    <row r="2942" spans="1:9" x14ac:dyDescent="0.25">
      <c r="A2942" s="11">
        <v>2941</v>
      </c>
      <c r="B2942" t="s">
        <v>143</v>
      </c>
      <c r="C2942" t="s">
        <v>144</v>
      </c>
      <c r="I2942" t="s">
        <v>41</v>
      </c>
    </row>
    <row r="2943" spans="1:9" x14ac:dyDescent="0.25">
      <c r="A2943" s="11">
        <v>2942</v>
      </c>
      <c r="B2943" t="s">
        <v>143</v>
      </c>
      <c r="C2943" t="s">
        <v>144</v>
      </c>
      <c r="I2943" t="s">
        <v>41</v>
      </c>
    </row>
    <row r="2944" spans="1:9" x14ac:dyDescent="0.25">
      <c r="A2944" s="11">
        <v>2943</v>
      </c>
      <c r="B2944" t="s">
        <v>143</v>
      </c>
      <c r="C2944" t="s">
        <v>144</v>
      </c>
      <c r="I2944" t="s">
        <v>41</v>
      </c>
    </row>
    <row r="2945" spans="1:9" x14ac:dyDescent="0.25">
      <c r="A2945" s="11">
        <v>2944</v>
      </c>
      <c r="B2945" t="s">
        <v>143</v>
      </c>
      <c r="C2945" t="s">
        <v>144</v>
      </c>
      <c r="I2945" t="s">
        <v>41</v>
      </c>
    </row>
    <row r="2946" spans="1:9" x14ac:dyDescent="0.25">
      <c r="A2946" s="11">
        <v>2945</v>
      </c>
      <c r="B2946" t="s">
        <v>143</v>
      </c>
      <c r="C2946" t="s">
        <v>144</v>
      </c>
      <c r="I2946" t="s">
        <v>41</v>
      </c>
    </row>
    <row r="2947" spans="1:9" x14ac:dyDescent="0.25">
      <c r="A2947" s="11">
        <v>2946</v>
      </c>
      <c r="B2947" t="s">
        <v>143</v>
      </c>
      <c r="C2947" t="s">
        <v>144</v>
      </c>
      <c r="I2947" t="s">
        <v>41</v>
      </c>
    </row>
    <row r="2948" spans="1:9" x14ac:dyDescent="0.25">
      <c r="A2948" s="11">
        <v>2947</v>
      </c>
      <c r="B2948" t="s">
        <v>143</v>
      </c>
      <c r="C2948" t="s">
        <v>144</v>
      </c>
      <c r="I2948" t="s">
        <v>41</v>
      </c>
    </row>
    <row r="2949" spans="1:9" x14ac:dyDescent="0.25">
      <c r="A2949" s="11">
        <v>2948</v>
      </c>
      <c r="B2949" t="s">
        <v>143</v>
      </c>
      <c r="C2949" t="s">
        <v>144</v>
      </c>
      <c r="I2949" t="s">
        <v>41</v>
      </c>
    </row>
    <row r="2950" spans="1:9" x14ac:dyDescent="0.25">
      <c r="A2950" s="11">
        <v>2949</v>
      </c>
      <c r="B2950" t="s">
        <v>143</v>
      </c>
      <c r="C2950" t="s">
        <v>144</v>
      </c>
      <c r="I2950" t="s">
        <v>41</v>
      </c>
    </row>
    <row r="2951" spans="1:9" x14ac:dyDescent="0.25">
      <c r="A2951" s="11">
        <v>2950</v>
      </c>
      <c r="B2951" t="s">
        <v>143</v>
      </c>
      <c r="C2951" t="s">
        <v>144</v>
      </c>
      <c r="I2951" t="s">
        <v>41</v>
      </c>
    </row>
    <row r="2952" spans="1:9" x14ac:dyDescent="0.25">
      <c r="A2952" s="11">
        <v>2951</v>
      </c>
      <c r="B2952" t="s">
        <v>143</v>
      </c>
      <c r="C2952" t="s">
        <v>144</v>
      </c>
      <c r="I2952" t="s">
        <v>41</v>
      </c>
    </row>
    <row r="2953" spans="1:9" x14ac:dyDescent="0.25">
      <c r="A2953" s="11">
        <v>2952</v>
      </c>
      <c r="B2953" t="s">
        <v>143</v>
      </c>
      <c r="C2953" t="s">
        <v>144</v>
      </c>
      <c r="I2953" t="s">
        <v>41</v>
      </c>
    </row>
    <row r="2954" spans="1:9" x14ac:dyDescent="0.25">
      <c r="A2954" s="11">
        <v>2953</v>
      </c>
      <c r="B2954" t="s">
        <v>143</v>
      </c>
      <c r="C2954" t="s">
        <v>144</v>
      </c>
      <c r="I2954" t="s">
        <v>41</v>
      </c>
    </row>
    <row r="2955" spans="1:9" x14ac:dyDescent="0.25">
      <c r="A2955" s="11">
        <v>2954</v>
      </c>
      <c r="B2955" t="s">
        <v>143</v>
      </c>
      <c r="C2955" t="s">
        <v>144</v>
      </c>
      <c r="I2955" t="s">
        <v>41</v>
      </c>
    </row>
    <row r="2956" spans="1:9" x14ac:dyDescent="0.25">
      <c r="A2956" s="11">
        <v>2955</v>
      </c>
      <c r="B2956" t="s">
        <v>143</v>
      </c>
      <c r="C2956" t="s">
        <v>144</v>
      </c>
      <c r="I2956" t="s">
        <v>41</v>
      </c>
    </row>
    <row r="2957" spans="1:9" x14ac:dyDescent="0.25">
      <c r="A2957" s="11">
        <v>2956</v>
      </c>
      <c r="B2957" t="s">
        <v>143</v>
      </c>
      <c r="C2957" t="s">
        <v>144</v>
      </c>
      <c r="I2957" t="s">
        <v>41</v>
      </c>
    </row>
    <row r="2958" spans="1:9" x14ac:dyDescent="0.25">
      <c r="A2958" s="11">
        <v>2957</v>
      </c>
      <c r="B2958" t="s">
        <v>143</v>
      </c>
      <c r="C2958" t="s">
        <v>144</v>
      </c>
      <c r="I2958" t="s">
        <v>41</v>
      </c>
    </row>
    <row r="2959" spans="1:9" x14ac:dyDescent="0.25">
      <c r="A2959" s="11">
        <v>2958</v>
      </c>
      <c r="B2959" t="s">
        <v>143</v>
      </c>
      <c r="C2959" t="s">
        <v>144</v>
      </c>
      <c r="I2959" t="s">
        <v>41</v>
      </c>
    </row>
    <row r="2960" spans="1:9" x14ac:dyDescent="0.25">
      <c r="A2960" s="11">
        <v>2959</v>
      </c>
      <c r="B2960" t="s">
        <v>143</v>
      </c>
      <c r="C2960" t="s">
        <v>144</v>
      </c>
      <c r="I2960" t="s">
        <v>41</v>
      </c>
    </row>
    <row r="2961" spans="1:9" x14ac:dyDescent="0.25">
      <c r="A2961" s="11">
        <v>2960</v>
      </c>
      <c r="B2961" t="s">
        <v>143</v>
      </c>
      <c r="C2961" t="s">
        <v>144</v>
      </c>
      <c r="I2961" t="s">
        <v>41</v>
      </c>
    </row>
    <row r="2962" spans="1:9" x14ac:dyDescent="0.25">
      <c r="A2962" s="11">
        <v>2961</v>
      </c>
      <c r="B2962" t="s">
        <v>143</v>
      </c>
      <c r="C2962" t="s">
        <v>144</v>
      </c>
      <c r="I2962" t="s">
        <v>41</v>
      </c>
    </row>
    <row r="2963" spans="1:9" x14ac:dyDescent="0.25">
      <c r="A2963" s="11">
        <v>2962</v>
      </c>
      <c r="B2963" t="s">
        <v>143</v>
      </c>
      <c r="C2963" t="s">
        <v>144</v>
      </c>
      <c r="I2963" t="s">
        <v>41</v>
      </c>
    </row>
    <row r="2964" spans="1:9" x14ac:dyDescent="0.25">
      <c r="A2964" s="11">
        <v>2963</v>
      </c>
      <c r="B2964" t="s">
        <v>143</v>
      </c>
      <c r="C2964" t="s">
        <v>144</v>
      </c>
      <c r="I2964" t="s">
        <v>41</v>
      </c>
    </row>
    <row r="2965" spans="1:9" x14ac:dyDescent="0.25">
      <c r="A2965" s="11">
        <v>2964</v>
      </c>
      <c r="B2965" t="s">
        <v>143</v>
      </c>
      <c r="C2965" t="s">
        <v>144</v>
      </c>
      <c r="I2965" t="s">
        <v>41</v>
      </c>
    </row>
    <row r="2966" spans="1:9" x14ac:dyDescent="0.25">
      <c r="A2966" s="11">
        <v>2965</v>
      </c>
      <c r="B2966" t="s">
        <v>143</v>
      </c>
      <c r="C2966" t="s">
        <v>144</v>
      </c>
      <c r="I2966" t="s">
        <v>41</v>
      </c>
    </row>
    <row r="2967" spans="1:9" x14ac:dyDescent="0.25">
      <c r="A2967" s="11">
        <v>2966</v>
      </c>
      <c r="B2967" t="s">
        <v>143</v>
      </c>
      <c r="C2967" t="s">
        <v>144</v>
      </c>
      <c r="I2967" t="s">
        <v>41</v>
      </c>
    </row>
    <row r="2968" spans="1:9" x14ac:dyDescent="0.25">
      <c r="A2968" s="11">
        <v>2967</v>
      </c>
      <c r="B2968" t="s">
        <v>143</v>
      </c>
      <c r="C2968" t="s">
        <v>144</v>
      </c>
      <c r="I2968" t="s">
        <v>41</v>
      </c>
    </row>
    <row r="2969" spans="1:9" x14ac:dyDescent="0.25">
      <c r="A2969" s="11">
        <v>2968</v>
      </c>
      <c r="B2969" t="s">
        <v>143</v>
      </c>
      <c r="C2969" t="s">
        <v>144</v>
      </c>
      <c r="I2969" t="s">
        <v>41</v>
      </c>
    </row>
    <row r="2970" spans="1:9" x14ac:dyDescent="0.25">
      <c r="A2970" s="11">
        <v>2969</v>
      </c>
      <c r="B2970" t="s">
        <v>143</v>
      </c>
      <c r="C2970" t="s">
        <v>144</v>
      </c>
      <c r="I2970" t="s">
        <v>41</v>
      </c>
    </row>
    <row r="2971" spans="1:9" x14ac:dyDescent="0.25">
      <c r="A2971" s="11">
        <v>2970</v>
      </c>
      <c r="B2971" t="s">
        <v>143</v>
      </c>
      <c r="C2971" t="s">
        <v>144</v>
      </c>
      <c r="I2971" t="s">
        <v>41</v>
      </c>
    </row>
    <row r="2972" spans="1:9" x14ac:dyDescent="0.25">
      <c r="A2972" s="11">
        <v>2971</v>
      </c>
      <c r="B2972" t="s">
        <v>143</v>
      </c>
      <c r="C2972" t="s">
        <v>144</v>
      </c>
      <c r="I2972" t="s">
        <v>41</v>
      </c>
    </row>
    <row r="2973" spans="1:9" x14ac:dyDescent="0.25">
      <c r="A2973" s="11">
        <v>2972</v>
      </c>
      <c r="B2973" t="s">
        <v>143</v>
      </c>
      <c r="C2973" t="s">
        <v>144</v>
      </c>
      <c r="I2973" t="s">
        <v>41</v>
      </c>
    </row>
    <row r="2974" spans="1:9" x14ac:dyDescent="0.25">
      <c r="A2974" s="11">
        <v>2973</v>
      </c>
      <c r="B2974" t="s">
        <v>143</v>
      </c>
      <c r="C2974" t="s">
        <v>144</v>
      </c>
      <c r="I2974" t="s">
        <v>41</v>
      </c>
    </row>
    <row r="2975" spans="1:9" x14ac:dyDescent="0.25">
      <c r="A2975" s="11">
        <v>2974</v>
      </c>
      <c r="B2975" t="s">
        <v>143</v>
      </c>
      <c r="C2975" t="s">
        <v>144</v>
      </c>
      <c r="I2975" t="s">
        <v>41</v>
      </c>
    </row>
    <row r="2976" spans="1:9" x14ac:dyDescent="0.25">
      <c r="A2976" s="11">
        <v>2975</v>
      </c>
      <c r="B2976" t="s">
        <v>143</v>
      </c>
      <c r="C2976" t="s">
        <v>144</v>
      </c>
      <c r="I2976" t="s">
        <v>41</v>
      </c>
    </row>
    <row r="2977" spans="1:9" x14ac:dyDescent="0.25">
      <c r="A2977" s="11">
        <v>2976</v>
      </c>
      <c r="B2977" t="s">
        <v>143</v>
      </c>
      <c r="C2977" t="s">
        <v>144</v>
      </c>
      <c r="I2977" t="s">
        <v>41</v>
      </c>
    </row>
    <row r="2978" spans="1:9" x14ac:dyDescent="0.25">
      <c r="A2978" s="11">
        <v>2977</v>
      </c>
      <c r="B2978" t="s">
        <v>143</v>
      </c>
      <c r="C2978" t="s">
        <v>144</v>
      </c>
      <c r="I2978" t="s">
        <v>41</v>
      </c>
    </row>
    <row r="2979" spans="1:9" x14ac:dyDescent="0.25">
      <c r="A2979" s="11">
        <v>2978</v>
      </c>
      <c r="B2979" t="s">
        <v>143</v>
      </c>
      <c r="C2979" t="s">
        <v>144</v>
      </c>
      <c r="I2979" t="s">
        <v>41</v>
      </c>
    </row>
    <row r="2980" spans="1:9" x14ac:dyDescent="0.25">
      <c r="A2980" s="11">
        <v>2979</v>
      </c>
      <c r="B2980" t="s">
        <v>143</v>
      </c>
      <c r="C2980" t="s">
        <v>144</v>
      </c>
      <c r="I2980" t="s">
        <v>41</v>
      </c>
    </row>
    <row r="2981" spans="1:9" x14ac:dyDescent="0.25">
      <c r="A2981" s="11">
        <v>2980</v>
      </c>
      <c r="B2981" t="s">
        <v>143</v>
      </c>
      <c r="C2981" t="s">
        <v>144</v>
      </c>
      <c r="I2981" t="s">
        <v>41</v>
      </c>
    </row>
    <row r="2982" spans="1:9" x14ac:dyDescent="0.25">
      <c r="A2982" s="11">
        <v>2981</v>
      </c>
      <c r="B2982" t="s">
        <v>143</v>
      </c>
      <c r="C2982" t="s">
        <v>144</v>
      </c>
      <c r="I2982" t="s">
        <v>41</v>
      </c>
    </row>
    <row r="2983" spans="1:9" x14ac:dyDescent="0.25">
      <c r="A2983" s="11">
        <v>2982</v>
      </c>
      <c r="B2983" t="s">
        <v>143</v>
      </c>
      <c r="C2983" t="s">
        <v>144</v>
      </c>
      <c r="I2983" t="s">
        <v>41</v>
      </c>
    </row>
    <row r="2984" spans="1:9" x14ac:dyDescent="0.25">
      <c r="A2984" s="11">
        <v>2983</v>
      </c>
      <c r="B2984" t="s">
        <v>143</v>
      </c>
      <c r="C2984" t="s">
        <v>144</v>
      </c>
      <c r="I2984" t="s">
        <v>41</v>
      </c>
    </row>
    <row r="2985" spans="1:9" x14ac:dyDescent="0.25">
      <c r="A2985" s="11">
        <v>2984</v>
      </c>
      <c r="B2985" t="s">
        <v>143</v>
      </c>
      <c r="C2985" t="s">
        <v>144</v>
      </c>
      <c r="I2985" t="s">
        <v>41</v>
      </c>
    </row>
    <row r="2986" spans="1:9" x14ac:dyDescent="0.25">
      <c r="A2986" s="11">
        <v>2985</v>
      </c>
      <c r="B2986" t="s">
        <v>143</v>
      </c>
      <c r="C2986" t="s">
        <v>144</v>
      </c>
      <c r="I2986" t="s">
        <v>41</v>
      </c>
    </row>
    <row r="2987" spans="1:9" x14ac:dyDescent="0.25">
      <c r="A2987" s="11">
        <v>2986</v>
      </c>
      <c r="B2987" t="s">
        <v>143</v>
      </c>
      <c r="C2987" t="s">
        <v>144</v>
      </c>
      <c r="I2987" t="s">
        <v>41</v>
      </c>
    </row>
    <row r="2988" spans="1:9" x14ac:dyDescent="0.25">
      <c r="A2988" s="11">
        <v>2987</v>
      </c>
      <c r="B2988" t="s">
        <v>143</v>
      </c>
      <c r="C2988" t="s">
        <v>144</v>
      </c>
      <c r="I2988" t="s">
        <v>41</v>
      </c>
    </row>
    <row r="2989" spans="1:9" x14ac:dyDescent="0.25">
      <c r="A2989" s="11">
        <v>2988</v>
      </c>
      <c r="B2989" t="s">
        <v>143</v>
      </c>
      <c r="C2989" t="s">
        <v>144</v>
      </c>
      <c r="I2989" t="s">
        <v>41</v>
      </c>
    </row>
    <row r="2990" spans="1:9" x14ac:dyDescent="0.25">
      <c r="A2990" s="11">
        <v>2989</v>
      </c>
      <c r="B2990" t="s">
        <v>143</v>
      </c>
      <c r="C2990" t="s">
        <v>144</v>
      </c>
      <c r="I2990" t="s">
        <v>41</v>
      </c>
    </row>
    <row r="2991" spans="1:9" x14ac:dyDescent="0.25">
      <c r="A2991" s="11">
        <v>2990</v>
      </c>
      <c r="B2991" t="s">
        <v>143</v>
      </c>
      <c r="C2991" t="s">
        <v>144</v>
      </c>
      <c r="I2991" t="s">
        <v>41</v>
      </c>
    </row>
    <row r="2992" spans="1:9" x14ac:dyDescent="0.25">
      <c r="A2992" s="11">
        <v>2991</v>
      </c>
      <c r="B2992" t="s">
        <v>143</v>
      </c>
      <c r="C2992" t="s">
        <v>144</v>
      </c>
      <c r="I2992" t="s">
        <v>41</v>
      </c>
    </row>
    <row r="2993" spans="1:9" x14ac:dyDescent="0.25">
      <c r="A2993" s="11">
        <v>2992</v>
      </c>
      <c r="B2993" t="s">
        <v>143</v>
      </c>
      <c r="C2993" t="s">
        <v>144</v>
      </c>
      <c r="I2993" t="s">
        <v>41</v>
      </c>
    </row>
    <row r="2994" spans="1:9" x14ac:dyDescent="0.25">
      <c r="A2994" s="11">
        <v>2993</v>
      </c>
      <c r="B2994" t="s">
        <v>143</v>
      </c>
      <c r="C2994" t="s">
        <v>144</v>
      </c>
      <c r="I2994" t="s">
        <v>41</v>
      </c>
    </row>
    <row r="2995" spans="1:9" x14ac:dyDescent="0.25">
      <c r="A2995" s="11">
        <v>2994</v>
      </c>
      <c r="B2995" t="s">
        <v>143</v>
      </c>
      <c r="C2995" t="s">
        <v>144</v>
      </c>
      <c r="I2995" t="s">
        <v>41</v>
      </c>
    </row>
    <row r="2996" spans="1:9" x14ac:dyDescent="0.25">
      <c r="A2996" s="11">
        <v>2995</v>
      </c>
      <c r="B2996" t="s">
        <v>143</v>
      </c>
      <c r="C2996" t="s">
        <v>144</v>
      </c>
      <c r="I2996" t="s">
        <v>41</v>
      </c>
    </row>
    <row r="2997" spans="1:9" x14ac:dyDescent="0.25">
      <c r="A2997" s="11">
        <v>2996</v>
      </c>
      <c r="B2997" t="s">
        <v>143</v>
      </c>
      <c r="C2997" t="s">
        <v>144</v>
      </c>
      <c r="I2997" t="s">
        <v>41</v>
      </c>
    </row>
    <row r="2998" spans="1:9" x14ac:dyDescent="0.25">
      <c r="A2998" s="11">
        <v>2997</v>
      </c>
      <c r="B2998" t="s">
        <v>143</v>
      </c>
      <c r="C2998" t="s">
        <v>144</v>
      </c>
      <c r="I2998" t="s">
        <v>41</v>
      </c>
    </row>
    <row r="2999" spans="1:9" x14ac:dyDescent="0.25">
      <c r="A2999" s="11">
        <v>2998</v>
      </c>
      <c r="B2999" t="s">
        <v>143</v>
      </c>
      <c r="C2999" t="s">
        <v>144</v>
      </c>
      <c r="I2999" t="s">
        <v>41</v>
      </c>
    </row>
    <row r="3000" spans="1:9" x14ac:dyDescent="0.25">
      <c r="A3000" s="11">
        <v>2999</v>
      </c>
      <c r="B3000" t="s">
        <v>143</v>
      </c>
      <c r="C3000" t="s">
        <v>144</v>
      </c>
      <c r="I3000" t="s">
        <v>41</v>
      </c>
    </row>
    <row r="3001" spans="1:9" x14ac:dyDescent="0.25">
      <c r="A3001" s="11">
        <v>3000</v>
      </c>
      <c r="B3001" t="s">
        <v>143</v>
      </c>
      <c r="C3001" t="s">
        <v>144</v>
      </c>
      <c r="I3001" t="s">
        <v>41</v>
      </c>
    </row>
    <row r="3002" spans="1:9" x14ac:dyDescent="0.25">
      <c r="A3002" s="11">
        <v>3001</v>
      </c>
      <c r="B3002" t="s">
        <v>143</v>
      </c>
      <c r="C3002" t="s">
        <v>144</v>
      </c>
      <c r="I3002" t="s">
        <v>41</v>
      </c>
    </row>
    <row r="3003" spans="1:9" x14ac:dyDescent="0.25">
      <c r="A3003" s="11">
        <v>3002</v>
      </c>
      <c r="B3003" t="s">
        <v>143</v>
      </c>
      <c r="C3003" t="s">
        <v>144</v>
      </c>
      <c r="I3003" t="s">
        <v>41</v>
      </c>
    </row>
    <row r="3004" spans="1:9" x14ac:dyDescent="0.25">
      <c r="A3004" s="11">
        <v>3003</v>
      </c>
      <c r="B3004" t="s">
        <v>143</v>
      </c>
      <c r="C3004" t="s">
        <v>144</v>
      </c>
      <c r="I3004" t="s">
        <v>41</v>
      </c>
    </row>
    <row r="3005" spans="1:9" x14ac:dyDescent="0.25">
      <c r="A3005" s="11">
        <v>3004</v>
      </c>
      <c r="B3005" t="s">
        <v>143</v>
      </c>
      <c r="C3005" t="s">
        <v>144</v>
      </c>
      <c r="I3005" t="s">
        <v>41</v>
      </c>
    </row>
    <row r="3006" spans="1:9" x14ac:dyDescent="0.25">
      <c r="A3006" s="11">
        <v>3005</v>
      </c>
      <c r="B3006" t="s">
        <v>143</v>
      </c>
      <c r="C3006" t="s">
        <v>144</v>
      </c>
      <c r="I3006" t="s">
        <v>41</v>
      </c>
    </row>
    <row r="3007" spans="1:9" x14ac:dyDescent="0.25">
      <c r="A3007" s="11">
        <v>3006</v>
      </c>
      <c r="B3007" t="s">
        <v>143</v>
      </c>
      <c r="C3007" t="s">
        <v>144</v>
      </c>
      <c r="I3007" t="s">
        <v>41</v>
      </c>
    </row>
    <row r="3008" spans="1:9" x14ac:dyDescent="0.25">
      <c r="A3008" s="11">
        <v>3007</v>
      </c>
      <c r="B3008" t="s">
        <v>143</v>
      </c>
      <c r="C3008" t="s">
        <v>144</v>
      </c>
      <c r="I3008" t="s">
        <v>41</v>
      </c>
    </row>
    <row r="3009" spans="1:9" x14ac:dyDescent="0.25">
      <c r="A3009" s="11">
        <v>3008</v>
      </c>
      <c r="B3009" t="s">
        <v>143</v>
      </c>
      <c r="C3009" t="s">
        <v>144</v>
      </c>
      <c r="I3009" t="s">
        <v>41</v>
      </c>
    </row>
    <row r="3010" spans="1:9" x14ac:dyDescent="0.25">
      <c r="A3010" s="11">
        <v>3009</v>
      </c>
      <c r="B3010" t="s">
        <v>143</v>
      </c>
      <c r="C3010" t="s">
        <v>144</v>
      </c>
      <c r="I3010" t="s">
        <v>41</v>
      </c>
    </row>
    <row r="3011" spans="1:9" x14ac:dyDescent="0.25">
      <c r="A3011" s="11">
        <v>3010</v>
      </c>
      <c r="B3011" t="s">
        <v>143</v>
      </c>
      <c r="C3011" t="s">
        <v>144</v>
      </c>
      <c r="I3011" t="s">
        <v>41</v>
      </c>
    </row>
    <row r="3012" spans="1:9" x14ac:dyDescent="0.25">
      <c r="A3012" s="11">
        <v>3011</v>
      </c>
      <c r="B3012" t="s">
        <v>143</v>
      </c>
      <c r="C3012" t="s">
        <v>144</v>
      </c>
      <c r="I3012" t="s">
        <v>41</v>
      </c>
    </row>
    <row r="3013" spans="1:9" x14ac:dyDescent="0.25">
      <c r="A3013" s="11">
        <v>3012</v>
      </c>
      <c r="B3013" t="s">
        <v>143</v>
      </c>
      <c r="C3013" t="s">
        <v>144</v>
      </c>
      <c r="I3013" t="s">
        <v>41</v>
      </c>
    </row>
    <row r="3014" spans="1:9" x14ac:dyDescent="0.25">
      <c r="A3014" s="11">
        <v>3013</v>
      </c>
      <c r="B3014" t="s">
        <v>143</v>
      </c>
      <c r="C3014" t="s">
        <v>144</v>
      </c>
      <c r="I3014" t="s">
        <v>41</v>
      </c>
    </row>
    <row r="3015" spans="1:9" x14ac:dyDescent="0.25">
      <c r="A3015" s="11">
        <v>3014</v>
      </c>
      <c r="B3015" t="s">
        <v>143</v>
      </c>
      <c r="C3015" t="s">
        <v>144</v>
      </c>
      <c r="I3015" t="s">
        <v>41</v>
      </c>
    </row>
    <row r="3016" spans="1:9" x14ac:dyDescent="0.25">
      <c r="A3016" s="11">
        <v>3015</v>
      </c>
      <c r="B3016" t="s">
        <v>143</v>
      </c>
      <c r="C3016" t="s">
        <v>144</v>
      </c>
      <c r="I3016" t="s">
        <v>41</v>
      </c>
    </row>
    <row r="3017" spans="1:9" x14ac:dyDescent="0.25">
      <c r="A3017" s="11">
        <v>3016</v>
      </c>
      <c r="B3017" t="s">
        <v>143</v>
      </c>
      <c r="C3017" t="s">
        <v>144</v>
      </c>
      <c r="I3017" t="s">
        <v>41</v>
      </c>
    </row>
    <row r="3018" spans="1:9" x14ac:dyDescent="0.25">
      <c r="A3018" s="11">
        <v>3017</v>
      </c>
      <c r="B3018" t="s">
        <v>143</v>
      </c>
      <c r="C3018" t="s">
        <v>144</v>
      </c>
      <c r="I3018" t="s">
        <v>41</v>
      </c>
    </row>
    <row r="3019" spans="1:9" x14ac:dyDescent="0.25">
      <c r="A3019" s="11">
        <v>3018</v>
      </c>
      <c r="B3019" t="s">
        <v>143</v>
      </c>
      <c r="C3019" t="s">
        <v>144</v>
      </c>
      <c r="I3019" t="s">
        <v>41</v>
      </c>
    </row>
    <row r="3020" spans="1:9" x14ac:dyDescent="0.25">
      <c r="A3020" s="11">
        <v>3019</v>
      </c>
      <c r="B3020" t="s">
        <v>143</v>
      </c>
      <c r="C3020" t="s">
        <v>144</v>
      </c>
      <c r="I3020" t="s">
        <v>41</v>
      </c>
    </row>
    <row r="3021" spans="1:9" x14ac:dyDescent="0.25">
      <c r="A3021" s="11">
        <v>3020</v>
      </c>
      <c r="B3021" t="s">
        <v>143</v>
      </c>
      <c r="C3021" t="s">
        <v>144</v>
      </c>
      <c r="I3021" t="s">
        <v>41</v>
      </c>
    </row>
    <row r="3022" spans="1:9" x14ac:dyDescent="0.25">
      <c r="A3022" s="11">
        <v>3021</v>
      </c>
      <c r="B3022" t="s">
        <v>143</v>
      </c>
      <c r="C3022" t="s">
        <v>144</v>
      </c>
      <c r="I3022" t="s">
        <v>41</v>
      </c>
    </row>
    <row r="3023" spans="1:9" x14ac:dyDescent="0.25">
      <c r="A3023" s="11">
        <v>3022</v>
      </c>
      <c r="B3023" t="s">
        <v>143</v>
      </c>
      <c r="C3023" t="s">
        <v>144</v>
      </c>
      <c r="I3023" t="s">
        <v>41</v>
      </c>
    </row>
    <row r="3024" spans="1:9" x14ac:dyDescent="0.25">
      <c r="A3024" s="11">
        <v>3023</v>
      </c>
      <c r="B3024" t="s">
        <v>143</v>
      </c>
      <c r="C3024" t="s">
        <v>144</v>
      </c>
      <c r="I3024" t="s">
        <v>41</v>
      </c>
    </row>
    <row r="3025" spans="1:9" x14ac:dyDescent="0.25">
      <c r="A3025" s="11">
        <v>3024</v>
      </c>
      <c r="B3025" t="s">
        <v>143</v>
      </c>
      <c r="C3025" t="s">
        <v>144</v>
      </c>
      <c r="I3025" t="s">
        <v>41</v>
      </c>
    </row>
    <row r="3026" spans="1:9" x14ac:dyDescent="0.25">
      <c r="A3026" s="11">
        <v>3025</v>
      </c>
      <c r="B3026" t="s">
        <v>143</v>
      </c>
      <c r="C3026" t="s">
        <v>144</v>
      </c>
      <c r="I3026" t="s">
        <v>41</v>
      </c>
    </row>
    <row r="3027" spans="1:9" x14ac:dyDescent="0.25">
      <c r="A3027" s="11">
        <v>3026</v>
      </c>
      <c r="B3027" t="s">
        <v>143</v>
      </c>
      <c r="C3027" t="s">
        <v>144</v>
      </c>
      <c r="I3027" t="s">
        <v>41</v>
      </c>
    </row>
    <row r="3028" spans="1:9" x14ac:dyDescent="0.25">
      <c r="A3028" s="11">
        <v>3027</v>
      </c>
      <c r="B3028" t="s">
        <v>143</v>
      </c>
      <c r="C3028" t="s">
        <v>144</v>
      </c>
      <c r="I3028" t="s">
        <v>41</v>
      </c>
    </row>
    <row r="3029" spans="1:9" x14ac:dyDescent="0.25">
      <c r="A3029" s="11">
        <v>3028</v>
      </c>
      <c r="B3029" t="s">
        <v>143</v>
      </c>
      <c r="C3029" t="s">
        <v>144</v>
      </c>
      <c r="I3029" t="s">
        <v>41</v>
      </c>
    </row>
    <row r="3030" spans="1:9" x14ac:dyDescent="0.25">
      <c r="A3030" s="11">
        <v>3029</v>
      </c>
      <c r="B3030" t="s">
        <v>143</v>
      </c>
      <c r="C3030" t="s">
        <v>144</v>
      </c>
      <c r="I3030" t="s">
        <v>41</v>
      </c>
    </row>
    <row r="3031" spans="1:9" x14ac:dyDescent="0.25">
      <c r="A3031" s="11">
        <v>3030</v>
      </c>
      <c r="B3031" t="s">
        <v>143</v>
      </c>
      <c r="C3031" t="s">
        <v>144</v>
      </c>
      <c r="I3031" t="s">
        <v>41</v>
      </c>
    </row>
    <row r="3032" spans="1:9" x14ac:dyDescent="0.25">
      <c r="A3032" s="11">
        <v>3031</v>
      </c>
      <c r="B3032" t="s">
        <v>143</v>
      </c>
      <c r="C3032" t="s">
        <v>144</v>
      </c>
      <c r="I3032" t="s">
        <v>41</v>
      </c>
    </row>
    <row r="3033" spans="1:9" x14ac:dyDescent="0.25">
      <c r="A3033" s="11">
        <v>3032</v>
      </c>
      <c r="B3033" t="s">
        <v>143</v>
      </c>
      <c r="C3033" t="s">
        <v>144</v>
      </c>
      <c r="I3033" t="s">
        <v>41</v>
      </c>
    </row>
    <row r="3034" spans="1:9" x14ac:dyDescent="0.25">
      <c r="A3034" s="11">
        <v>3033</v>
      </c>
      <c r="B3034" t="s">
        <v>143</v>
      </c>
      <c r="C3034" t="s">
        <v>144</v>
      </c>
      <c r="I3034" t="s">
        <v>41</v>
      </c>
    </row>
    <row r="3035" spans="1:9" x14ac:dyDescent="0.25">
      <c r="A3035" s="11">
        <v>3034</v>
      </c>
      <c r="B3035" t="s">
        <v>143</v>
      </c>
      <c r="C3035" t="s">
        <v>144</v>
      </c>
      <c r="I3035" t="s">
        <v>41</v>
      </c>
    </row>
    <row r="3036" spans="1:9" x14ac:dyDescent="0.25">
      <c r="A3036" s="11">
        <v>3035</v>
      </c>
      <c r="B3036" t="s">
        <v>143</v>
      </c>
      <c r="C3036" t="s">
        <v>144</v>
      </c>
      <c r="I3036" t="s">
        <v>41</v>
      </c>
    </row>
    <row r="3037" spans="1:9" x14ac:dyDescent="0.25">
      <c r="A3037" s="11">
        <v>3036</v>
      </c>
      <c r="B3037" t="s">
        <v>143</v>
      </c>
      <c r="C3037" t="s">
        <v>144</v>
      </c>
      <c r="I3037" t="s">
        <v>41</v>
      </c>
    </row>
    <row r="3038" spans="1:9" x14ac:dyDescent="0.25">
      <c r="A3038" s="11">
        <v>3037</v>
      </c>
      <c r="B3038" t="s">
        <v>143</v>
      </c>
      <c r="C3038" t="s">
        <v>144</v>
      </c>
      <c r="I3038" t="s">
        <v>41</v>
      </c>
    </row>
    <row r="3039" spans="1:9" x14ac:dyDescent="0.25">
      <c r="A3039" s="11">
        <v>3038</v>
      </c>
      <c r="B3039" t="s">
        <v>143</v>
      </c>
      <c r="C3039" t="s">
        <v>144</v>
      </c>
      <c r="I3039" t="s">
        <v>41</v>
      </c>
    </row>
    <row r="3040" spans="1:9" x14ac:dyDescent="0.25">
      <c r="A3040" s="11">
        <v>3039</v>
      </c>
      <c r="B3040" t="s">
        <v>143</v>
      </c>
      <c r="C3040" t="s">
        <v>144</v>
      </c>
      <c r="I3040" t="s">
        <v>41</v>
      </c>
    </row>
    <row r="3041" spans="1:9" x14ac:dyDescent="0.25">
      <c r="A3041" s="11">
        <v>3040</v>
      </c>
      <c r="B3041" t="s">
        <v>143</v>
      </c>
      <c r="C3041" t="s">
        <v>144</v>
      </c>
      <c r="I3041" t="s">
        <v>41</v>
      </c>
    </row>
    <row r="3042" spans="1:9" x14ac:dyDescent="0.25">
      <c r="A3042" s="11">
        <v>3041</v>
      </c>
      <c r="B3042" t="s">
        <v>143</v>
      </c>
      <c r="C3042" t="s">
        <v>144</v>
      </c>
      <c r="I3042" t="s">
        <v>41</v>
      </c>
    </row>
    <row r="3043" spans="1:9" x14ac:dyDescent="0.25">
      <c r="A3043" s="11">
        <v>3042</v>
      </c>
      <c r="B3043" t="s">
        <v>143</v>
      </c>
      <c r="C3043" t="s">
        <v>144</v>
      </c>
      <c r="I3043" t="s">
        <v>41</v>
      </c>
    </row>
    <row r="3044" spans="1:9" x14ac:dyDescent="0.25">
      <c r="A3044" s="11">
        <v>3043</v>
      </c>
      <c r="B3044" t="s">
        <v>143</v>
      </c>
      <c r="C3044" t="s">
        <v>144</v>
      </c>
      <c r="I3044" t="s">
        <v>41</v>
      </c>
    </row>
    <row r="3045" spans="1:9" x14ac:dyDescent="0.25">
      <c r="A3045" s="11">
        <v>3044</v>
      </c>
      <c r="B3045" t="s">
        <v>143</v>
      </c>
      <c r="C3045" t="s">
        <v>144</v>
      </c>
      <c r="I3045" t="s">
        <v>41</v>
      </c>
    </row>
    <row r="3046" spans="1:9" x14ac:dyDescent="0.25">
      <c r="A3046" s="11">
        <v>3045</v>
      </c>
      <c r="B3046" t="s">
        <v>143</v>
      </c>
      <c r="C3046" t="s">
        <v>144</v>
      </c>
      <c r="I3046" t="s">
        <v>41</v>
      </c>
    </row>
    <row r="3047" spans="1:9" x14ac:dyDescent="0.25">
      <c r="A3047" s="11">
        <v>3046</v>
      </c>
      <c r="B3047" t="s">
        <v>143</v>
      </c>
      <c r="C3047" t="s">
        <v>144</v>
      </c>
      <c r="I3047" t="s">
        <v>41</v>
      </c>
    </row>
    <row r="3048" spans="1:9" x14ac:dyDescent="0.25">
      <c r="A3048" s="11">
        <v>3047</v>
      </c>
      <c r="B3048" t="s">
        <v>143</v>
      </c>
      <c r="C3048" t="s">
        <v>144</v>
      </c>
      <c r="I3048" t="s">
        <v>41</v>
      </c>
    </row>
    <row r="3049" spans="1:9" x14ac:dyDescent="0.25">
      <c r="A3049" s="11">
        <v>3048</v>
      </c>
      <c r="B3049" t="s">
        <v>143</v>
      </c>
      <c r="C3049" t="s">
        <v>144</v>
      </c>
      <c r="I3049" t="s">
        <v>41</v>
      </c>
    </row>
    <row r="3050" spans="1:9" x14ac:dyDescent="0.25">
      <c r="A3050" s="11">
        <v>3049</v>
      </c>
      <c r="B3050" t="s">
        <v>143</v>
      </c>
      <c r="C3050" t="s">
        <v>144</v>
      </c>
      <c r="I3050" t="s">
        <v>41</v>
      </c>
    </row>
    <row r="3051" spans="1:9" x14ac:dyDescent="0.25">
      <c r="A3051" s="11">
        <v>3050</v>
      </c>
      <c r="B3051" t="s">
        <v>143</v>
      </c>
      <c r="C3051" t="s">
        <v>144</v>
      </c>
      <c r="I3051" t="s">
        <v>41</v>
      </c>
    </row>
    <row r="3052" spans="1:9" x14ac:dyDescent="0.25">
      <c r="A3052" s="11">
        <v>3051</v>
      </c>
      <c r="B3052" t="s">
        <v>143</v>
      </c>
      <c r="C3052" t="s">
        <v>144</v>
      </c>
      <c r="I3052" t="s">
        <v>41</v>
      </c>
    </row>
    <row r="3053" spans="1:9" x14ac:dyDescent="0.25">
      <c r="A3053" s="11">
        <v>3052</v>
      </c>
      <c r="B3053" t="s">
        <v>143</v>
      </c>
      <c r="C3053" t="s">
        <v>144</v>
      </c>
      <c r="I3053" t="s">
        <v>41</v>
      </c>
    </row>
    <row r="3054" spans="1:9" x14ac:dyDescent="0.25">
      <c r="A3054" s="11">
        <v>3053</v>
      </c>
      <c r="B3054" t="s">
        <v>143</v>
      </c>
      <c r="C3054" t="s">
        <v>144</v>
      </c>
      <c r="I3054" t="s">
        <v>41</v>
      </c>
    </row>
    <row r="3055" spans="1:9" x14ac:dyDescent="0.25">
      <c r="A3055" s="11">
        <v>3054</v>
      </c>
      <c r="B3055" t="s">
        <v>143</v>
      </c>
      <c r="C3055" t="s">
        <v>144</v>
      </c>
      <c r="I3055" t="s">
        <v>41</v>
      </c>
    </row>
    <row r="3056" spans="1:9" x14ac:dyDescent="0.25">
      <c r="A3056" s="11">
        <v>3055</v>
      </c>
      <c r="B3056" t="s">
        <v>143</v>
      </c>
      <c r="C3056" t="s">
        <v>144</v>
      </c>
      <c r="I3056" t="s">
        <v>41</v>
      </c>
    </row>
    <row r="3057" spans="1:9" x14ac:dyDescent="0.25">
      <c r="A3057" s="11">
        <v>3056</v>
      </c>
      <c r="B3057" t="s">
        <v>143</v>
      </c>
      <c r="C3057" t="s">
        <v>144</v>
      </c>
      <c r="I3057" t="s">
        <v>41</v>
      </c>
    </row>
    <row r="3058" spans="1:9" x14ac:dyDescent="0.25">
      <c r="A3058" s="11">
        <v>3057</v>
      </c>
      <c r="B3058" t="s">
        <v>143</v>
      </c>
      <c r="C3058" t="s">
        <v>144</v>
      </c>
      <c r="I3058" t="s">
        <v>41</v>
      </c>
    </row>
    <row r="3059" spans="1:9" x14ac:dyDescent="0.25">
      <c r="A3059" s="11">
        <v>3058</v>
      </c>
      <c r="B3059" t="s">
        <v>143</v>
      </c>
      <c r="C3059" t="s">
        <v>144</v>
      </c>
      <c r="I3059" t="s">
        <v>41</v>
      </c>
    </row>
    <row r="3060" spans="1:9" x14ac:dyDescent="0.25">
      <c r="A3060" s="11">
        <v>3059</v>
      </c>
      <c r="B3060" t="s">
        <v>143</v>
      </c>
      <c r="C3060" t="s">
        <v>144</v>
      </c>
      <c r="I3060" t="s">
        <v>41</v>
      </c>
    </row>
    <row r="3061" spans="1:9" x14ac:dyDescent="0.25">
      <c r="A3061" s="11">
        <v>3060</v>
      </c>
      <c r="B3061" t="s">
        <v>143</v>
      </c>
      <c r="C3061" t="s">
        <v>144</v>
      </c>
      <c r="I3061" t="s">
        <v>41</v>
      </c>
    </row>
    <row r="3062" spans="1:9" x14ac:dyDescent="0.25">
      <c r="A3062" s="11">
        <v>3061</v>
      </c>
      <c r="B3062" t="s">
        <v>143</v>
      </c>
      <c r="C3062" t="s">
        <v>144</v>
      </c>
      <c r="I3062" t="s">
        <v>41</v>
      </c>
    </row>
    <row r="3063" spans="1:9" x14ac:dyDescent="0.25">
      <c r="A3063" s="11">
        <v>3062</v>
      </c>
      <c r="B3063" t="s">
        <v>143</v>
      </c>
      <c r="C3063" t="s">
        <v>144</v>
      </c>
      <c r="I3063" t="s">
        <v>41</v>
      </c>
    </row>
    <row r="3064" spans="1:9" x14ac:dyDescent="0.25">
      <c r="A3064" s="11">
        <v>3063</v>
      </c>
      <c r="B3064" t="s">
        <v>143</v>
      </c>
      <c r="C3064" t="s">
        <v>144</v>
      </c>
      <c r="I3064" t="s">
        <v>41</v>
      </c>
    </row>
    <row r="3065" spans="1:9" x14ac:dyDescent="0.25">
      <c r="A3065" s="11">
        <v>3064</v>
      </c>
      <c r="B3065" t="s">
        <v>143</v>
      </c>
      <c r="C3065" t="s">
        <v>144</v>
      </c>
      <c r="I3065" t="s">
        <v>41</v>
      </c>
    </row>
    <row r="3066" spans="1:9" x14ac:dyDescent="0.25">
      <c r="A3066" s="11">
        <v>3065</v>
      </c>
      <c r="B3066" t="s">
        <v>143</v>
      </c>
      <c r="C3066" t="s">
        <v>144</v>
      </c>
      <c r="I3066" t="s">
        <v>41</v>
      </c>
    </row>
    <row r="3067" spans="1:9" x14ac:dyDescent="0.25">
      <c r="A3067" s="11">
        <v>3066</v>
      </c>
      <c r="B3067" t="s">
        <v>143</v>
      </c>
      <c r="C3067" t="s">
        <v>144</v>
      </c>
      <c r="I3067" t="s">
        <v>41</v>
      </c>
    </row>
    <row r="3068" spans="1:9" x14ac:dyDescent="0.25">
      <c r="A3068" s="11">
        <v>3067</v>
      </c>
      <c r="B3068" t="s">
        <v>143</v>
      </c>
      <c r="C3068" t="s">
        <v>144</v>
      </c>
      <c r="I3068" t="s">
        <v>41</v>
      </c>
    </row>
    <row r="3069" spans="1:9" x14ac:dyDescent="0.25">
      <c r="A3069" s="11">
        <v>3068</v>
      </c>
      <c r="B3069" t="s">
        <v>143</v>
      </c>
      <c r="C3069" t="s">
        <v>144</v>
      </c>
      <c r="I3069" t="s">
        <v>41</v>
      </c>
    </row>
    <row r="3070" spans="1:9" x14ac:dyDescent="0.25">
      <c r="A3070" s="11">
        <v>3069</v>
      </c>
      <c r="B3070" t="s">
        <v>143</v>
      </c>
      <c r="C3070" t="s">
        <v>144</v>
      </c>
      <c r="I3070" t="s">
        <v>41</v>
      </c>
    </row>
    <row r="3071" spans="1:9" x14ac:dyDescent="0.25">
      <c r="A3071" s="11">
        <v>3070</v>
      </c>
      <c r="B3071" t="s">
        <v>143</v>
      </c>
      <c r="C3071" t="s">
        <v>144</v>
      </c>
      <c r="I3071" t="s">
        <v>41</v>
      </c>
    </row>
    <row r="3072" spans="1:9" x14ac:dyDescent="0.25">
      <c r="A3072" s="11">
        <v>3071</v>
      </c>
      <c r="B3072" t="s">
        <v>143</v>
      </c>
      <c r="C3072" t="s">
        <v>144</v>
      </c>
      <c r="I3072" t="s">
        <v>41</v>
      </c>
    </row>
    <row r="3073" spans="1:9" x14ac:dyDescent="0.25">
      <c r="A3073" s="11">
        <v>3072</v>
      </c>
      <c r="B3073" t="s">
        <v>143</v>
      </c>
      <c r="C3073" t="s">
        <v>144</v>
      </c>
      <c r="I3073" t="s">
        <v>41</v>
      </c>
    </row>
    <row r="3074" spans="1:9" x14ac:dyDescent="0.25">
      <c r="A3074" s="11">
        <v>3073</v>
      </c>
      <c r="B3074" t="s">
        <v>143</v>
      </c>
      <c r="C3074" t="s">
        <v>144</v>
      </c>
      <c r="I3074" t="s">
        <v>41</v>
      </c>
    </row>
    <row r="3075" spans="1:9" x14ac:dyDescent="0.25">
      <c r="A3075" s="11">
        <v>3074</v>
      </c>
      <c r="B3075" t="s">
        <v>143</v>
      </c>
      <c r="C3075" t="s">
        <v>144</v>
      </c>
      <c r="I3075" t="s">
        <v>41</v>
      </c>
    </row>
    <row r="3076" spans="1:9" x14ac:dyDescent="0.25">
      <c r="A3076" s="11">
        <v>3075</v>
      </c>
      <c r="B3076" t="s">
        <v>143</v>
      </c>
      <c r="C3076" t="s">
        <v>144</v>
      </c>
      <c r="I3076" t="s">
        <v>41</v>
      </c>
    </row>
    <row r="3077" spans="1:9" x14ac:dyDescent="0.25">
      <c r="A3077" s="11">
        <v>3076</v>
      </c>
      <c r="B3077" t="s">
        <v>143</v>
      </c>
      <c r="C3077" t="s">
        <v>144</v>
      </c>
      <c r="I3077" t="s">
        <v>41</v>
      </c>
    </row>
    <row r="3078" spans="1:9" x14ac:dyDescent="0.25">
      <c r="A3078" s="11">
        <v>3077</v>
      </c>
      <c r="B3078" t="s">
        <v>143</v>
      </c>
      <c r="C3078" t="s">
        <v>144</v>
      </c>
      <c r="I3078" t="s">
        <v>41</v>
      </c>
    </row>
    <row r="3079" spans="1:9" x14ac:dyDescent="0.25">
      <c r="A3079" s="11">
        <v>3078</v>
      </c>
      <c r="B3079" t="s">
        <v>143</v>
      </c>
      <c r="C3079" t="s">
        <v>144</v>
      </c>
      <c r="I3079" t="s">
        <v>41</v>
      </c>
    </row>
    <row r="3080" spans="1:9" x14ac:dyDescent="0.25">
      <c r="A3080" s="11">
        <v>3079</v>
      </c>
      <c r="B3080" t="s">
        <v>143</v>
      </c>
      <c r="C3080" t="s">
        <v>144</v>
      </c>
      <c r="I3080" t="s">
        <v>41</v>
      </c>
    </row>
    <row r="3081" spans="1:9" x14ac:dyDescent="0.25">
      <c r="A3081" s="11">
        <v>3080</v>
      </c>
      <c r="B3081" t="s">
        <v>143</v>
      </c>
      <c r="C3081" t="s">
        <v>144</v>
      </c>
      <c r="I3081" t="s">
        <v>41</v>
      </c>
    </row>
    <row r="3082" spans="1:9" x14ac:dyDescent="0.25">
      <c r="A3082" s="11">
        <v>3081</v>
      </c>
      <c r="B3082" t="s">
        <v>143</v>
      </c>
      <c r="C3082" t="s">
        <v>144</v>
      </c>
      <c r="I3082" t="s">
        <v>41</v>
      </c>
    </row>
    <row r="3083" spans="1:9" x14ac:dyDescent="0.25">
      <c r="A3083" s="11">
        <v>3082</v>
      </c>
      <c r="B3083" t="s">
        <v>143</v>
      </c>
      <c r="C3083" t="s">
        <v>144</v>
      </c>
      <c r="I3083" t="s">
        <v>41</v>
      </c>
    </row>
    <row r="3084" spans="1:9" x14ac:dyDescent="0.25">
      <c r="A3084" s="11">
        <v>3083</v>
      </c>
      <c r="B3084" t="s">
        <v>143</v>
      </c>
      <c r="C3084" t="s">
        <v>144</v>
      </c>
      <c r="I3084" t="s">
        <v>41</v>
      </c>
    </row>
    <row r="3085" spans="1:9" x14ac:dyDescent="0.25">
      <c r="A3085" s="11">
        <v>3084</v>
      </c>
      <c r="B3085" t="s">
        <v>143</v>
      </c>
      <c r="C3085" t="s">
        <v>144</v>
      </c>
      <c r="I3085" t="s">
        <v>41</v>
      </c>
    </row>
    <row r="3086" spans="1:9" x14ac:dyDescent="0.25">
      <c r="A3086" s="11">
        <v>3085</v>
      </c>
      <c r="B3086" t="s">
        <v>143</v>
      </c>
      <c r="C3086" t="s">
        <v>144</v>
      </c>
      <c r="I3086" t="s">
        <v>41</v>
      </c>
    </row>
    <row r="3087" spans="1:9" x14ac:dyDescent="0.25">
      <c r="A3087" s="11">
        <v>3086</v>
      </c>
      <c r="B3087" t="s">
        <v>143</v>
      </c>
      <c r="C3087" t="s">
        <v>144</v>
      </c>
      <c r="I3087" t="s">
        <v>41</v>
      </c>
    </row>
    <row r="3088" spans="1:9" x14ac:dyDescent="0.25">
      <c r="A3088" s="11">
        <v>3087</v>
      </c>
      <c r="B3088" t="s">
        <v>143</v>
      </c>
      <c r="C3088" t="s">
        <v>144</v>
      </c>
      <c r="I3088" t="s">
        <v>41</v>
      </c>
    </row>
    <row r="3089" spans="1:9" x14ac:dyDescent="0.25">
      <c r="A3089" s="11">
        <v>3088</v>
      </c>
      <c r="B3089" t="s">
        <v>143</v>
      </c>
      <c r="C3089" t="s">
        <v>144</v>
      </c>
      <c r="I3089" t="s">
        <v>41</v>
      </c>
    </row>
    <row r="3090" spans="1:9" x14ac:dyDescent="0.25">
      <c r="A3090" s="11">
        <v>3089</v>
      </c>
      <c r="B3090" t="s">
        <v>143</v>
      </c>
      <c r="C3090" t="s">
        <v>144</v>
      </c>
      <c r="I3090" t="s">
        <v>41</v>
      </c>
    </row>
    <row r="3091" spans="1:9" x14ac:dyDescent="0.25">
      <c r="A3091" s="11">
        <v>3090</v>
      </c>
      <c r="B3091" t="s">
        <v>143</v>
      </c>
      <c r="C3091" t="s">
        <v>144</v>
      </c>
      <c r="I3091" t="s">
        <v>41</v>
      </c>
    </row>
    <row r="3092" spans="1:9" x14ac:dyDescent="0.25">
      <c r="A3092" s="11">
        <v>3091</v>
      </c>
      <c r="B3092" t="s">
        <v>143</v>
      </c>
      <c r="C3092" t="s">
        <v>144</v>
      </c>
      <c r="I3092" t="s">
        <v>41</v>
      </c>
    </row>
    <row r="3093" spans="1:9" x14ac:dyDescent="0.25">
      <c r="A3093" s="11">
        <v>3092</v>
      </c>
      <c r="B3093" t="s">
        <v>143</v>
      </c>
      <c r="C3093" t="s">
        <v>144</v>
      </c>
      <c r="I3093" t="s">
        <v>41</v>
      </c>
    </row>
    <row r="3094" spans="1:9" x14ac:dyDescent="0.25">
      <c r="A3094" s="11">
        <v>3093</v>
      </c>
      <c r="B3094" t="s">
        <v>143</v>
      </c>
      <c r="C3094" t="s">
        <v>144</v>
      </c>
      <c r="I3094" t="s">
        <v>41</v>
      </c>
    </row>
    <row r="3095" spans="1:9" x14ac:dyDescent="0.25">
      <c r="A3095" s="11">
        <v>3094</v>
      </c>
      <c r="B3095" t="s">
        <v>143</v>
      </c>
      <c r="C3095" t="s">
        <v>144</v>
      </c>
      <c r="I3095" t="s">
        <v>41</v>
      </c>
    </row>
    <row r="3096" spans="1:9" x14ac:dyDescent="0.25">
      <c r="A3096" s="11">
        <v>3095</v>
      </c>
      <c r="B3096" t="s">
        <v>143</v>
      </c>
      <c r="C3096" t="s">
        <v>144</v>
      </c>
      <c r="I3096" t="s">
        <v>41</v>
      </c>
    </row>
    <row r="3097" spans="1:9" x14ac:dyDescent="0.25">
      <c r="A3097" s="11">
        <v>3096</v>
      </c>
      <c r="B3097" t="s">
        <v>143</v>
      </c>
      <c r="C3097" t="s">
        <v>144</v>
      </c>
      <c r="I3097" t="s">
        <v>41</v>
      </c>
    </row>
    <row r="3098" spans="1:9" x14ac:dyDescent="0.25">
      <c r="A3098" s="11">
        <v>3097</v>
      </c>
      <c r="B3098" t="s">
        <v>143</v>
      </c>
      <c r="C3098" t="s">
        <v>144</v>
      </c>
      <c r="I3098" t="s">
        <v>41</v>
      </c>
    </row>
    <row r="3099" spans="1:9" x14ac:dyDescent="0.25">
      <c r="A3099" s="11">
        <v>3098</v>
      </c>
      <c r="B3099" t="s">
        <v>143</v>
      </c>
      <c r="C3099" t="s">
        <v>144</v>
      </c>
      <c r="I3099" t="s">
        <v>41</v>
      </c>
    </row>
    <row r="3100" spans="1:9" x14ac:dyDescent="0.25">
      <c r="A3100" s="11">
        <v>3099</v>
      </c>
      <c r="B3100" t="s">
        <v>143</v>
      </c>
      <c r="C3100" t="s">
        <v>144</v>
      </c>
      <c r="I3100" t="s">
        <v>41</v>
      </c>
    </row>
    <row r="3101" spans="1:9" x14ac:dyDescent="0.25">
      <c r="A3101" s="11">
        <v>3100</v>
      </c>
      <c r="B3101" t="s">
        <v>143</v>
      </c>
      <c r="C3101" t="s">
        <v>144</v>
      </c>
      <c r="I3101" t="s">
        <v>41</v>
      </c>
    </row>
    <row r="3102" spans="1:9" x14ac:dyDescent="0.25">
      <c r="A3102" s="11">
        <v>3101</v>
      </c>
      <c r="B3102" t="s">
        <v>143</v>
      </c>
      <c r="C3102" t="s">
        <v>144</v>
      </c>
      <c r="I3102" t="s">
        <v>41</v>
      </c>
    </row>
    <row r="3103" spans="1:9" x14ac:dyDescent="0.25">
      <c r="A3103" s="11">
        <v>3102</v>
      </c>
      <c r="B3103" t="s">
        <v>143</v>
      </c>
      <c r="C3103" t="s">
        <v>144</v>
      </c>
      <c r="I3103" t="s">
        <v>41</v>
      </c>
    </row>
    <row r="3104" spans="1:9" x14ac:dyDescent="0.25">
      <c r="A3104" s="11">
        <v>3103</v>
      </c>
      <c r="B3104" t="s">
        <v>143</v>
      </c>
      <c r="C3104" t="s">
        <v>144</v>
      </c>
      <c r="I3104" t="s">
        <v>41</v>
      </c>
    </row>
    <row r="3105" spans="1:9" x14ac:dyDescent="0.25">
      <c r="A3105" s="11">
        <v>3104</v>
      </c>
      <c r="B3105" t="s">
        <v>143</v>
      </c>
      <c r="C3105" t="s">
        <v>144</v>
      </c>
      <c r="I3105" t="s">
        <v>41</v>
      </c>
    </row>
    <row r="3106" spans="1:9" x14ac:dyDescent="0.25">
      <c r="A3106" s="11">
        <v>3105</v>
      </c>
      <c r="B3106" t="s">
        <v>143</v>
      </c>
      <c r="C3106" t="s">
        <v>144</v>
      </c>
      <c r="I3106" t="s">
        <v>41</v>
      </c>
    </row>
    <row r="3107" spans="1:9" x14ac:dyDescent="0.25">
      <c r="A3107" s="11">
        <v>3106</v>
      </c>
      <c r="B3107" t="s">
        <v>143</v>
      </c>
      <c r="C3107" t="s">
        <v>144</v>
      </c>
      <c r="I3107" t="s">
        <v>41</v>
      </c>
    </row>
    <row r="3108" spans="1:9" x14ac:dyDescent="0.25">
      <c r="A3108" s="11">
        <v>3107</v>
      </c>
      <c r="B3108" t="s">
        <v>143</v>
      </c>
      <c r="C3108" t="s">
        <v>144</v>
      </c>
      <c r="I3108" t="s">
        <v>41</v>
      </c>
    </row>
    <row r="3109" spans="1:9" x14ac:dyDescent="0.25">
      <c r="A3109" s="11">
        <v>3108</v>
      </c>
      <c r="B3109" t="s">
        <v>143</v>
      </c>
      <c r="C3109" t="s">
        <v>144</v>
      </c>
      <c r="I3109" t="s">
        <v>41</v>
      </c>
    </row>
    <row r="3110" spans="1:9" x14ac:dyDescent="0.25">
      <c r="A3110" s="11">
        <v>3109</v>
      </c>
      <c r="B3110" t="s">
        <v>143</v>
      </c>
      <c r="C3110" t="s">
        <v>144</v>
      </c>
      <c r="I3110" t="s">
        <v>41</v>
      </c>
    </row>
    <row r="3111" spans="1:9" x14ac:dyDescent="0.25">
      <c r="A3111" s="11">
        <v>3110</v>
      </c>
      <c r="B3111" t="s">
        <v>143</v>
      </c>
      <c r="C3111" t="s">
        <v>144</v>
      </c>
      <c r="I3111" t="s">
        <v>41</v>
      </c>
    </row>
    <row r="3112" spans="1:9" x14ac:dyDescent="0.25">
      <c r="A3112" s="11">
        <v>3111</v>
      </c>
      <c r="B3112" t="s">
        <v>143</v>
      </c>
      <c r="C3112" t="s">
        <v>144</v>
      </c>
      <c r="I3112" t="s">
        <v>41</v>
      </c>
    </row>
    <row r="3113" spans="1:9" x14ac:dyDescent="0.25">
      <c r="A3113" s="11">
        <v>3112</v>
      </c>
      <c r="B3113" t="s">
        <v>143</v>
      </c>
      <c r="C3113" t="s">
        <v>144</v>
      </c>
      <c r="I3113" t="s">
        <v>41</v>
      </c>
    </row>
    <row r="3114" spans="1:9" x14ac:dyDescent="0.25">
      <c r="A3114" s="11">
        <v>3113</v>
      </c>
      <c r="B3114" t="s">
        <v>143</v>
      </c>
      <c r="C3114" t="s">
        <v>144</v>
      </c>
      <c r="I3114" t="s">
        <v>41</v>
      </c>
    </row>
    <row r="3115" spans="1:9" x14ac:dyDescent="0.25">
      <c r="A3115" s="11">
        <v>3114</v>
      </c>
      <c r="B3115" t="s">
        <v>143</v>
      </c>
      <c r="C3115" t="s">
        <v>144</v>
      </c>
      <c r="I3115" t="s">
        <v>41</v>
      </c>
    </row>
    <row r="3116" spans="1:9" x14ac:dyDescent="0.25">
      <c r="A3116" s="11">
        <v>3115</v>
      </c>
      <c r="B3116" t="s">
        <v>143</v>
      </c>
      <c r="C3116" t="s">
        <v>144</v>
      </c>
      <c r="I3116" t="s">
        <v>41</v>
      </c>
    </row>
    <row r="3117" spans="1:9" x14ac:dyDescent="0.25">
      <c r="A3117" s="11">
        <v>3116</v>
      </c>
      <c r="B3117" t="s">
        <v>143</v>
      </c>
      <c r="C3117" t="s">
        <v>144</v>
      </c>
      <c r="I3117" t="s">
        <v>41</v>
      </c>
    </row>
    <row r="3118" spans="1:9" x14ac:dyDescent="0.25">
      <c r="A3118" s="11">
        <v>3117</v>
      </c>
      <c r="B3118" t="s">
        <v>143</v>
      </c>
      <c r="C3118" t="s">
        <v>144</v>
      </c>
      <c r="I3118" t="s">
        <v>41</v>
      </c>
    </row>
    <row r="3119" spans="1:9" x14ac:dyDescent="0.25">
      <c r="A3119" s="11">
        <v>3118</v>
      </c>
      <c r="B3119" t="s">
        <v>143</v>
      </c>
      <c r="C3119" t="s">
        <v>144</v>
      </c>
      <c r="I3119" t="s">
        <v>41</v>
      </c>
    </row>
    <row r="3120" spans="1:9" x14ac:dyDescent="0.25">
      <c r="A3120" s="11">
        <v>3119</v>
      </c>
      <c r="B3120" t="s">
        <v>143</v>
      </c>
      <c r="C3120" t="s">
        <v>144</v>
      </c>
      <c r="I3120" t="s">
        <v>41</v>
      </c>
    </row>
    <row r="3121" spans="1:9" x14ac:dyDescent="0.25">
      <c r="A3121" s="11">
        <v>3120</v>
      </c>
      <c r="B3121" t="s">
        <v>143</v>
      </c>
      <c r="C3121" t="s">
        <v>144</v>
      </c>
      <c r="I3121" t="s">
        <v>41</v>
      </c>
    </row>
    <row r="3122" spans="1:9" x14ac:dyDescent="0.25">
      <c r="A3122" s="11">
        <v>3121</v>
      </c>
      <c r="B3122" t="s">
        <v>143</v>
      </c>
      <c r="C3122" t="s">
        <v>144</v>
      </c>
      <c r="I3122" t="s">
        <v>41</v>
      </c>
    </row>
    <row r="3123" spans="1:9" x14ac:dyDescent="0.25">
      <c r="A3123" s="11">
        <v>3122</v>
      </c>
      <c r="B3123" t="s">
        <v>143</v>
      </c>
      <c r="C3123" t="s">
        <v>144</v>
      </c>
      <c r="I3123" t="s">
        <v>41</v>
      </c>
    </row>
    <row r="3124" spans="1:9" x14ac:dyDescent="0.25">
      <c r="A3124" s="11">
        <v>3123</v>
      </c>
      <c r="B3124" t="s">
        <v>143</v>
      </c>
      <c r="C3124" t="s">
        <v>144</v>
      </c>
      <c r="I3124" t="s">
        <v>41</v>
      </c>
    </row>
    <row r="3125" spans="1:9" x14ac:dyDescent="0.25">
      <c r="A3125" s="11">
        <v>3124</v>
      </c>
      <c r="B3125" t="s">
        <v>143</v>
      </c>
      <c r="C3125" t="s">
        <v>144</v>
      </c>
      <c r="I3125" t="s">
        <v>41</v>
      </c>
    </row>
    <row r="3126" spans="1:9" x14ac:dyDescent="0.25">
      <c r="A3126" s="11">
        <v>3125</v>
      </c>
      <c r="B3126" t="s">
        <v>143</v>
      </c>
      <c r="C3126" t="s">
        <v>144</v>
      </c>
      <c r="I3126" t="s">
        <v>41</v>
      </c>
    </row>
    <row r="3127" spans="1:9" x14ac:dyDescent="0.25">
      <c r="A3127" s="11">
        <v>3126</v>
      </c>
      <c r="B3127" t="s">
        <v>143</v>
      </c>
      <c r="C3127" t="s">
        <v>144</v>
      </c>
      <c r="I3127" t="s">
        <v>41</v>
      </c>
    </row>
    <row r="3128" spans="1:9" x14ac:dyDescent="0.25">
      <c r="A3128" s="11">
        <v>3127</v>
      </c>
      <c r="B3128" t="s">
        <v>143</v>
      </c>
      <c r="C3128" t="s">
        <v>144</v>
      </c>
      <c r="I3128" t="s">
        <v>41</v>
      </c>
    </row>
    <row r="3129" spans="1:9" x14ac:dyDescent="0.25">
      <c r="A3129" s="11">
        <v>3128</v>
      </c>
      <c r="B3129" t="s">
        <v>143</v>
      </c>
      <c r="C3129" t="s">
        <v>144</v>
      </c>
      <c r="I3129" t="s">
        <v>41</v>
      </c>
    </row>
    <row r="3130" spans="1:9" x14ac:dyDescent="0.25">
      <c r="A3130" s="11">
        <v>3129</v>
      </c>
      <c r="B3130" t="s">
        <v>143</v>
      </c>
      <c r="C3130" t="s">
        <v>144</v>
      </c>
      <c r="I3130" t="s">
        <v>41</v>
      </c>
    </row>
    <row r="3131" spans="1:9" x14ac:dyDescent="0.25">
      <c r="A3131" s="11">
        <v>3130</v>
      </c>
      <c r="B3131" t="s">
        <v>143</v>
      </c>
      <c r="C3131" t="s">
        <v>144</v>
      </c>
      <c r="I3131" t="s">
        <v>41</v>
      </c>
    </row>
    <row r="3132" spans="1:9" x14ac:dyDescent="0.25">
      <c r="A3132" s="11">
        <v>3131</v>
      </c>
      <c r="B3132" t="s">
        <v>143</v>
      </c>
      <c r="C3132" t="s">
        <v>144</v>
      </c>
      <c r="I3132" t="s">
        <v>41</v>
      </c>
    </row>
    <row r="3133" spans="1:9" x14ac:dyDescent="0.25">
      <c r="A3133" s="11">
        <v>3132</v>
      </c>
      <c r="B3133" t="s">
        <v>143</v>
      </c>
      <c r="C3133" t="s">
        <v>144</v>
      </c>
      <c r="I3133" t="s">
        <v>41</v>
      </c>
    </row>
    <row r="3134" spans="1:9" x14ac:dyDescent="0.25">
      <c r="A3134" s="11">
        <v>3133</v>
      </c>
      <c r="B3134" t="s">
        <v>143</v>
      </c>
      <c r="C3134" t="s">
        <v>144</v>
      </c>
      <c r="I3134" t="s">
        <v>41</v>
      </c>
    </row>
    <row r="3135" spans="1:9" x14ac:dyDescent="0.25">
      <c r="A3135" s="11">
        <v>3134</v>
      </c>
      <c r="B3135" t="s">
        <v>143</v>
      </c>
      <c r="C3135" t="s">
        <v>144</v>
      </c>
      <c r="I3135" t="s">
        <v>41</v>
      </c>
    </row>
    <row r="3136" spans="1:9" x14ac:dyDescent="0.25">
      <c r="A3136" s="11">
        <v>3135</v>
      </c>
      <c r="B3136" t="s">
        <v>143</v>
      </c>
      <c r="C3136" t="s">
        <v>144</v>
      </c>
      <c r="I3136" t="s">
        <v>41</v>
      </c>
    </row>
    <row r="3137" spans="1:9" x14ac:dyDescent="0.25">
      <c r="A3137" s="11">
        <v>3136</v>
      </c>
      <c r="B3137" t="s">
        <v>143</v>
      </c>
      <c r="C3137" t="s">
        <v>144</v>
      </c>
      <c r="I3137" t="s">
        <v>41</v>
      </c>
    </row>
    <row r="3138" spans="1:9" x14ac:dyDescent="0.25">
      <c r="A3138" s="11">
        <v>3137</v>
      </c>
      <c r="B3138" t="s">
        <v>143</v>
      </c>
      <c r="C3138" t="s">
        <v>144</v>
      </c>
      <c r="I3138" t="s">
        <v>41</v>
      </c>
    </row>
    <row r="3139" spans="1:9" x14ac:dyDescent="0.25">
      <c r="A3139" s="11">
        <v>3138</v>
      </c>
      <c r="B3139" t="s">
        <v>143</v>
      </c>
      <c r="C3139" t="s">
        <v>144</v>
      </c>
      <c r="I3139" t="s">
        <v>41</v>
      </c>
    </row>
    <row r="3140" spans="1:9" x14ac:dyDescent="0.25">
      <c r="A3140" s="11">
        <v>3139</v>
      </c>
      <c r="B3140" t="s">
        <v>143</v>
      </c>
      <c r="C3140" t="s">
        <v>144</v>
      </c>
      <c r="I3140" t="s">
        <v>41</v>
      </c>
    </row>
    <row r="3141" spans="1:9" x14ac:dyDescent="0.25">
      <c r="A3141" s="11">
        <v>3140</v>
      </c>
      <c r="B3141" t="s">
        <v>143</v>
      </c>
      <c r="C3141" t="s">
        <v>144</v>
      </c>
      <c r="I3141" t="s">
        <v>41</v>
      </c>
    </row>
    <row r="3142" spans="1:9" x14ac:dyDescent="0.25">
      <c r="A3142" s="11">
        <v>3141</v>
      </c>
      <c r="B3142" t="s">
        <v>143</v>
      </c>
      <c r="C3142" t="s">
        <v>144</v>
      </c>
      <c r="I3142" t="s">
        <v>41</v>
      </c>
    </row>
    <row r="3143" spans="1:9" x14ac:dyDescent="0.25">
      <c r="A3143" s="11">
        <v>3142</v>
      </c>
      <c r="B3143" t="s">
        <v>143</v>
      </c>
      <c r="C3143" t="s">
        <v>144</v>
      </c>
      <c r="I3143" t="s">
        <v>41</v>
      </c>
    </row>
    <row r="3144" spans="1:9" x14ac:dyDescent="0.25">
      <c r="A3144" s="11">
        <v>3143</v>
      </c>
      <c r="B3144" t="s">
        <v>143</v>
      </c>
      <c r="C3144" t="s">
        <v>144</v>
      </c>
      <c r="I3144" t="s">
        <v>41</v>
      </c>
    </row>
    <row r="3145" spans="1:9" x14ac:dyDescent="0.25">
      <c r="A3145" s="11">
        <v>3144</v>
      </c>
      <c r="B3145" t="s">
        <v>143</v>
      </c>
      <c r="C3145" t="s">
        <v>144</v>
      </c>
      <c r="I3145" t="s">
        <v>41</v>
      </c>
    </row>
    <row r="3146" spans="1:9" x14ac:dyDescent="0.25">
      <c r="A3146" s="11">
        <v>3145</v>
      </c>
      <c r="B3146" t="s">
        <v>143</v>
      </c>
      <c r="C3146" t="s">
        <v>144</v>
      </c>
      <c r="I3146" t="s">
        <v>41</v>
      </c>
    </row>
    <row r="3147" spans="1:9" x14ac:dyDescent="0.25">
      <c r="A3147" s="11">
        <v>3146</v>
      </c>
      <c r="B3147" t="s">
        <v>143</v>
      </c>
      <c r="C3147" t="s">
        <v>144</v>
      </c>
      <c r="I3147" t="s">
        <v>41</v>
      </c>
    </row>
    <row r="3148" spans="1:9" x14ac:dyDescent="0.25">
      <c r="A3148" s="11">
        <v>3147</v>
      </c>
      <c r="B3148" t="s">
        <v>143</v>
      </c>
      <c r="C3148" t="s">
        <v>144</v>
      </c>
      <c r="I3148" t="s">
        <v>41</v>
      </c>
    </row>
    <row r="3149" spans="1:9" x14ac:dyDescent="0.25">
      <c r="A3149" s="11">
        <v>3148</v>
      </c>
      <c r="B3149" t="s">
        <v>143</v>
      </c>
      <c r="C3149" t="s">
        <v>144</v>
      </c>
      <c r="I3149" t="s">
        <v>41</v>
      </c>
    </row>
    <row r="3150" spans="1:9" x14ac:dyDescent="0.25">
      <c r="A3150" s="11">
        <v>3149</v>
      </c>
      <c r="B3150" t="s">
        <v>143</v>
      </c>
      <c r="C3150" t="s">
        <v>144</v>
      </c>
      <c r="I3150" t="s">
        <v>41</v>
      </c>
    </row>
    <row r="3151" spans="1:9" x14ac:dyDescent="0.25">
      <c r="A3151" s="11">
        <v>3150</v>
      </c>
      <c r="B3151" t="s">
        <v>143</v>
      </c>
      <c r="C3151" t="s">
        <v>144</v>
      </c>
      <c r="I3151" t="s">
        <v>41</v>
      </c>
    </row>
    <row r="3152" spans="1:9" x14ac:dyDescent="0.25">
      <c r="A3152" s="11">
        <v>3151</v>
      </c>
      <c r="B3152" t="s">
        <v>143</v>
      </c>
      <c r="C3152" t="s">
        <v>144</v>
      </c>
      <c r="I3152" t="s">
        <v>41</v>
      </c>
    </row>
    <row r="3153" spans="1:9" x14ac:dyDescent="0.25">
      <c r="A3153" s="11">
        <v>3152</v>
      </c>
      <c r="B3153" t="s">
        <v>143</v>
      </c>
      <c r="C3153" t="s">
        <v>144</v>
      </c>
      <c r="I3153" t="s">
        <v>41</v>
      </c>
    </row>
    <row r="3154" spans="1:9" x14ac:dyDescent="0.25">
      <c r="A3154" s="11">
        <v>3153</v>
      </c>
      <c r="B3154" t="s">
        <v>143</v>
      </c>
      <c r="C3154" t="s">
        <v>144</v>
      </c>
      <c r="I3154" t="s">
        <v>41</v>
      </c>
    </row>
    <row r="3155" spans="1:9" x14ac:dyDescent="0.25">
      <c r="A3155" s="11">
        <v>3154</v>
      </c>
      <c r="B3155" t="s">
        <v>143</v>
      </c>
      <c r="C3155" t="s">
        <v>144</v>
      </c>
      <c r="I3155" t="s">
        <v>41</v>
      </c>
    </row>
    <row r="3156" spans="1:9" x14ac:dyDescent="0.25">
      <c r="A3156" s="11">
        <v>3155</v>
      </c>
      <c r="B3156" t="s">
        <v>143</v>
      </c>
      <c r="C3156" t="s">
        <v>144</v>
      </c>
      <c r="I3156" t="s">
        <v>41</v>
      </c>
    </row>
    <row r="3157" spans="1:9" x14ac:dyDescent="0.25">
      <c r="A3157" s="11">
        <v>3156</v>
      </c>
      <c r="B3157" t="s">
        <v>143</v>
      </c>
      <c r="C3157" t="s">
        <v>144</v>
      </c>
      <c r="I3157" t="s">
        <v>41</v>
      </c>
    </row>
    <row r="3158" spans="1:9" x14ac:dyDescent="0.25">
      <c r="A3158" s="11">
        <v>3157</v>
      </c>
      <c r="B3158" t="s">
        <v>143</v>
      </c>
      <c r="C3158" t="s">
        <v>144</v>
      </c>
      <c r="I3158" t="s">
        <v>41</v>
      </c>
    </row>
    <row r="3159" spans="1:9" x14ac:dyDescent="0.25">
      <c r="A3159" s="11">
        <v>3158</v>
      </c>
      <c r="B3159" t="s">
        <v>143</v>
      </c>
      <c r="C3159" t="s">
        <v>144</v>
      </c>
      <c r="I3159" t="s">
        <v>41</v>
      </c>
    </row>
    <row r="3160" spans="1:9" x14ac:dyDescent="0.25">
      <c r="A3160" s="11">
        <v>3159</v>
      </c>
      <c r="B3160" t="s">
        <v>143</v>
      </c>
      <c r="C3160" t="s">
        <v>144</v>
      </c>
      <c r="I3160" t="s">
        <v>41</v>
      </c>
    </row>
    <row r="3161" spans="1:9" x14ac:dyDescent="0.25">
      <c r="A3161" s="11">
        <v>3160</v>
      </c>
      <c r="B3161" t="s">
        <v>143</v>
      </c>
      <c r="C3161" t="s">
        <v>144</v>
      </c>
      <c r="I3161" t="s">
        <v>41</v>
      </c>
    </row>
    <row r="3162" spans="1:9" x14ac:dyDescent="0.25">
      <c r="A3162" s="11">
        <v>3161</v>
      </c>
      <c r="B3162" t="s">
        <v>143</v>
      </c>
      <c r="C3162" t="s">
        <v>144</v>
      </c>
      <c r="I3162" t="s">
        <v>41</v>
      </c>
    </row>
    <row r="3163" spans="1:9" x14ac:dyDescent="0.25">
      <c r="A3163" s="11">
        <v>3162</v>
      </c>
      <c r="B3163" t="s">
        <v>143</v>
      </c>
      <c r="C3163" t="s">
        <v>144</v>
      </c>
      <c r="I3163" t="s">
        <v>41</v>
      </c>
    </row>
    <row r="3164" spans="1:9" x14ac:dyDescent="0.25">
      <c r="A3164" s="11">
        <v>3163</v>
      </c>
      <c r="B3164" t="s">
        <v>143</v>
      </c>
      <c r="C3164" t="s">
        <v>144</v>
      </c>
      <c r="I3164" t="s">
        <v>41</v>
      </c>
    </row>
    <row r="3165" spans="1:9" x14ac:dyDescent="0.25">
      <c r="A3165" s="11">
        <v>3164</v>
      </c>
      <c r="B3165" t="s">
        <v>143</v>
      </c>
      <c r="C3165" t="s">
        <v>144</v>
      </c>
      <c r="I3165" t="s">
        <v>41</v>
      </c>
    </row>
    <row r="3166" spans="1:9" x14ac:dyDescent="0.25">
      <c r="A3166" s="11">
        <v>3165</v>
      </c>
      <c r="B3166" t="s">
        <v>143</v>
      </c>
      <c r="C3166" t="s">
        <v>144</v>
      </c>
      <c r="I3166" t="s">
        <v>41</v>
      </c>
    </row>
    <row r="3167" spans="1:9" x14ac:dyDescent="0.25">
      <c r="A3167" s="11">
        <v>3166</v>
      </c>
      <c r="B3167" t="s">
        <v>143</v>
      </c>
      <c r="C3167" t="s">
        <v>144</v>
      </c>
      <c r="I3167" t="s">
        <v>41</v>
      </c>
    </row>
    <row r="3168" spans="1:9" x14ac:dyDescent="0.25">
      <c r="A3168" s="11">
        <v>3167</v>
      </c>
      <c r="B3168" t="s">
        <v>143</v>
      </c>
      <c r="C3168" t="s">
        <v>144</v>
      </c>
      <c r="I3168" t="s">
        <v>41</v>
      </c>
    </row>
    <row r="3169" spans="1:9" x14ac:dyDescent="0.25">
      <c r="A3169" s="11">
        <v>3168</v>
      </c>
      <c r="B3169" t="s">
        <v>143</v>
      </c>
      <c r="C3169" t="s">
        <v>144</v>
      </c>
      <c r="I3169" t="s">
        <v>41</v>
      </c>
    </row>
    <row r="3170" spans="1:9" x14ac:dyDescent="0.25">
      <c r="A3170" s="11">
        <v>3169</v>
      </c>
      <c r="B3170" t="s">
        <v>143</v>
      </c>
      <c r="C3170" t="s">
        <v>144</v>
      </c>
      <c r="I3170" t="s">
        <v>41</v>
      </c>
    </row>
    <row r="3171" spans="1:9" x14ac:dyDescent="0.25">
      <c r="A3171" s="11">
        <v>3170</v>
      </c>
      <c r="B3171" t="s">
        <v>143</v>
      </c>
      <c r="C3171" t="s">
        <v>144</v>
      </c>
      <c r="I3171" t="s">
        <v>41</v>
      </c>
    </row>
    <row r="3172" spans="1:9" x14ac:dyDescent="0.25">
      <c r="A3172" s="11">
        <v>3171</v>
      </c>
      <c r="B3172" t="s">
        <v>143</v>
      </c>
      <c r="C3172" t="s">
        <v>144</v>
      </c>
      <c r="I3172" t="s">
        <v>41</v>
      </c>
    </row>
    <row r="3173" spans="1:9" x14ac:dyDescent="0.25">
      <c r="A3173" s="11">
        <v>3172</v>
      </c>
      <c r="B3173" t="s">
        <v>143</v>
      </c>
      <c r="C3173" t="s">
        <v>144</v>
      </c>
      <c r="I3173" t="s">
        <v>41</v>
      </c>
    </row>
    <row r="3174" spans="1:9" x14ac:dyDescent="0.25">
      <c r="A3174" s="11">
        <v>3173</v>
      </c>
      <c r="B3174" t="s">
        <v>143</v>
      </c>
      <c r="C3174" t="s">
        <v>144</v>
      </c>
      <c r="I3174" t="s">
        <v>41</v>
      </c>
    </row>
    <row r="3175" spans="1:9" x14ac:dyDescent="0.25">
      <c r="A3175" s="11">
        <v>3174</v>
      </c>
      <c r="B3175" t="s">
        <v>143</v>
      </c>
      <c r="C3175" t="s">
        <v>144</v>
      </c>
      <c r="I3175" t="s">
        <v>41</v>
      </c>
    </row>
    <row r="3176" spans="1:9" x14ac:dyDescent="0.25">
      <c r="A3176" s="11">
        <v>3175</v>
      </c>
      <c r="B3176" t="s">
        <v>143</v>
      </c>
      <c r="C3176" t="s">
        <v>144</v>
      </c>
      <c r="I3176" t="s">
        <v>41</v>
      </c>
    </row>
    <row r="3177" spans="1:9" x14ac:dyDescent="0.25">
      <c r="A3177" s="11">
        <v>3176</v>
      </c>
      <c r="B3177" t="s">
        <v>143</v>
      </c>
      <c r="C3177" t="s">
        <v>144</v>
      </c>
      <c r="I3177" t="s">
        <v>41</v>
      </c>
    </row>
    <row r="3178" spans="1:9" x14ac:dyDescent="0.25">
      <c r="A3178" s="11">
        <v>3177</v>
      </c>
      <c r="B3178" t="s">
        <v>143</v>
      </c>
      <c r="C3178" t="s">
        <v>144</v>
      </c>
      <c r="I3178" t="s">
        <v>41</v>
      </c>
    </row>
    <row r="3179" spans="1:9" x14ac:dyDescent="0.25">
      <c r="A3179" s="11">
        <v>3178</v>
      </c>
      <c r="B3179" t="s">
        <v>143</v>
      </c>
      <c r="C3179" t="s">
        <v>144</v>
      </c>
      <c r="I3179" t="s">
        <v>41</v>
      </c>
    </row>
    <row r="3180" spans="1:9" x14ac:dyDescent="0.25">
      <c r="A3180" s="11">
        <v>3179</v>
      </c>
      <c r="B3180" t="s">
        <v>143</v>
      </c>
      <c r="C3180" t="s">
        <v>144</v>
      </c>
      <c r="I3180" t="s">
        <v>41</v>
      </c>
    </row>
    <row r="3181" spans="1:9" x14ac:dyDescent="0.25">
      <c r="A3181" s="11">
        <v>3180</v>
      </c>
      <c r="B3181" t="s">
        <v>143</v>
      </c>
      <c r="C3181" t="s">
        <v>144</v>
      </c>
      <c r="I3181" t="s">
        <v>41</v>
      </c>
    </row>
    <row r="3182" spans="1:9" x14ac:dyDescent="0.25">
      <c r="A3182" s="11">
        <v>3181</v>
      </c>
      <c r="B3182" t="s">
        <v>143</v>
      </c>
      <c r="C3182" t="s">
        <v>144</v>
      </c>
      <c r="I3182" t="s">
        <v>41</v>
      </c>
    </row>
    <row r="3183" spans="1:9" x14ac:dyDescent="0.25">
      <c r="A3183" s="11">
        <v>3182</v>
      </c>
      <c r="B3183" t="s">
        <v>143</v>
      </c>
      <c r="C3183" t="s">
        <v>144</v>
      </c>
      <c r="I3183" t="s">
        <v>41</v>
      </c>
    </row>
    <row r="3184" spans="1:9" x14ac:dyDescent="0.25">
      <c r="A3184" s="11">
        <v>3183</v>
      </c>
      <c r="B3184" t="s">
        <v>143</v>
      </c>
      <c r="C3184" t="s">
        <v>144</v>
      </c>
      <c r="I3184" t="s">
        <v>41</v>
      </c>
    </row>
    <row r="3185" spans="1:9" x14ac:dyDescent="0.25">
      <c r="A3185" s="11">
        <v>3184</v>
      </c>
      <c r="B3185" t="s">
        <v>143</v>
      </c>
      <c r="C3185" t="s">
        <v>144</v>
      </c>
      <c r="I3185" t="s">
        <v>41</v>
      </c>
    </row>
    <row r="3186" spans="1:9" x14ac:dyDescent="0.25">
      <c r="A3186" s="11">
        <v>3185</v>
      </c>
      <c r="B3186" t="s">
        <v>143</v>
      </c>
      <c r="C3186" t="s">
        <v>144</v>
      </c>
      <c r="I3186" t="s">
        <v>41</v>
      </c>
    </row>
    <row r="3187" spans="1:9" x14ac:dyDescent="0.25">
      <c r="A3187" s="11">
        <v>3186</v>
      </c>
      <c r="B3187" t="s">
        <v>143</v>
      </c>
      <c r="C3187" t="s">
        <v>144</v>
      </c>
      <c r="I3187" t="s">
        <v>41</v>
      </c>
    </row>
    <row r="3188" spans="1:9" x14ac:dyDescent="0.25">
      <c r="A3188" s="11">
        <v>3187</v>
      </c>
      <c r="B3188" t="s">
        <v>143</v>
      </c>
      <c r="C3188" t="s">
        <v>144</v>
      </c>
      <c r="I3188" t="s">
        <v>41</v>
      </c>
    </row>
    <row r="3189" spans="1:9" x14ac:dyDescent="0.25">
      <c r="A3189" s="11">
        <v>3188</v>
      </c>
      <c r="B3189" t="s">
        <v>143</v>
      </c>
      <c r="C3189" t="s">
        <v>144</v>
      </c>
      <c r="I3189" t="s">
        <v>41</v>
      </c>
    </row>
    <row r="3190" spans="1:9" x14ac:dyDescent="0.25">
      <c r="A3190" s="11">
        <v>3189</v>
      </c>
      <c r="B3190" t="s">
        <v>143</v>
      </c>
      <c r="C3190" t="s">
        <v>144</v>
      </c>
      <c r="I3190" t="s">
        <v>41</v>
      </c>
    </row>
    <row r="3191" spans="1:9" x14ac:dyDescent="0.25">
      <c r="A3191" s="11">
        <v>3190</v>
      </c>
      <c r="B3191" t="s">
        <v>143</v>
      </c>
      <c r="C3191" t="s">
        <v>144</v>
      </c>
      <c r="I3191" t="s">
        <v>41</v>
      </c>
    </row>
    <row r="3192" spans="1:9" x14ac:dyDescent="0.25">
      <c r="A3192" s="11">
        <v>3191</v>
      </c>
      <c r="B3192" t="s">
        <v>143</v>
      </c>
      <c r="C3192" t="s">
        <v>144</v>
      </c>
      <c r="I3192" t="s">
        <v>41</v>
      </c>
    </row>
    <row r="3193" spans="1:9" x14ac:dyDescent="0.25">
      <c r="A3193" s="11">
        <v>3192</v>
      </c>
      <c r="B3193" t="s">
        <v>143</v>
      </c>
      <c r="C3193" t="s">
        <v>144</v>
      </c>
      <c r="I3193" t="s">
        <v>41</v>
      </c>
    </row>
    <row r="3194" spans="1:9" x14ac:dyDescent="0.25">
      <c r="A3194" s="11">
        <v>3193</v>
      </c>
      <c r="B3194" t="s">
        <v>143</v>
      </c>
      <c r="C3194" t="s">
        <v>144</v>
      </c>
      <c r="I3194" t="s">
        <v>41</v>
      </c>
    </row>
    <row r="3195" spans="1:9" x14ac:dyDescent="0.25">
      <c r="A3195" s="11">
        <v>3194</v>
      </c>
      <c r="B3195" t="s">
        <v>143</v>
      </c>
      <c r="C3195" t="s">
        <v>144</v>
      </c>
      <c r="I3195" t="s">
        <v>41</v>
      </c>
    </row>
    <row r="3196" spans="1:9" x14ac:dyDescent="0.25">
      <c r="A3196" s="11">
        <v>3195</v>
      </c>
      <c r="B3196" t="s">
        <v>143</v>
      </c>
      <c r="C3196" t="s">
        <v>144</v>
      </c>
      <c r="I3196" t="s">
        <v>41</v>
      </c>
    </row>
    <row r="3197" spans="1:9" x14ac:dyDescent="0.25">
      <c r="A3197" s="11">
        <v>3196</v>
      </c>
      <c r="B3197" t="s">
        <v>143</v>
      </c>
      <c r="C3197" t="s">
        <v>144</v>
      </c>
      <c r="I3197" t="s">
        <v>41</v>
      </c>
    </row>
    <row r="3198" spans="1:9" x14ac:dyDescent="0.25">
      <c r="A3198" s="11">
        <v>3197</v>
      </c>
      <c r="B3198" t="s">
        <v>143</v>
      </c>
      <c r="C3198" t="s">
        <v>144</v>
      </c>
      <c r="I3198" t="s">
        <v>41</v>
      </c>
    </row>
    <row r="3199" spans="1:9" x14ac:dyDescent="0.25">
      <c r="A3199" s="11">
        <v>3198</v>
      </c>
      <c r="B3199" t="s">
        <v>143</v>
      </c>
      <c r="C3199" t="s">
        <v>144</v>
      </c>
      <c r="I3199" t="s">
        <v>41</v>
      </c>
    </row>
    <row r="3200" spans="1:9" x14ac:dyDescent="0.25">
      <c r="A3200" s="11">
        <v>3199</v>
      </c>
      <c r="B3200" t="s">
        <v>143</v>
      </c>
      <c r="C3200" t="s">
        <v>144</v>
      </c>
      <c r="I3200" t="s">
        <v>41</v>
      </c>
    </row>
    <row r="3201" spans="1:9" x14ac:dyDescent="0.25">
      <c r="A3201" s="11">
        <v>3200</v>
      </c>
      <c r="B3201" t="s">
        <v>143</v>
      </c>
      <c r="C3201" t="s">
        <v>144</v>
      </c>
      <c r="I3201" t="s">
        <v>41</v>
      </c>
    </row>
    <row r="3202" spans="1:9" x14ac:dyDescent="0.25">
      <c r="A3202" s="11">
        <v>3201</v>
      </c>
      <c r="B3202" t="s">
        <v>143</v>
      </c>
      <c r="C3202" t="s">
        <v>144</v>
      </c>
      <c r="I3202" t="s">
        <v>41</v>
      </c>
    </row>
    <row r="3203" spans="1:9" x14ac:dyDescent="0.25">
      <c r="A3203" s="11">
        <v>3202</v>
      </c>
      <c r="B3203" t="s">
        <v>143</v>
      </c>
      <c r="C3203" t="s">
        <v>144</v>
      </c>
      <c r="I3203" t="s">
        <v>41</v>
      </c>
    </row>
    <row r="3204" spans="1:9" x14ac:dyDescent="0.25">
      <c r="A3204" s="11">
        <v>3203</v>
      </c>
      <c r="B3204" t="s">
        <v>143</v>
      </c>
      <c r="C3204" t="s">
        <v>144</v>
      </c>
      <c r="I3204" t="s">
        <v>41</v>
      </c>
    </row>
    <row r="3205" spans="1:9" x14ac:dyDescent="0.25">
      <c r="A3205" s="11">
        <v>3204</v>
      </c>
      <c r="B3205" t="s">
        <v>143</v>
      </c>
      <c r="C3205" t="s">
        <v>144</v>
      </c>
      <c r="I3205" t="s">
        <v>41</v>
      </c>
    </row>
    <row r="3206" spans="1:9" x14ac:dyDescent="0.25">
      <c r="A3206" s="11">
        <v>3205</v>
      </c>
      <c r="B3206" t="s">
        <v>143</v>
      </c>
      <c r="C3206" t="s">
        <v>144</v>
      </c>
      <c r="I3206" t="s">
        <v>41</v>
      </c>
    </row>
    <row r="3207" spans="1:9" x14ac:dyDescent="0.25">
      <c r="A3207" s="11">
        <v>3206</v>
      </c>
      <c r="B3207" t="s">
        <v>143</v>
      </c>
      <c r="C3207" t="s">
        <v>144</v>
      </c>
      <c r="I3207" t="s">
        <v>41</v>
      </c>
    </row>
    <row r="3208" spans="1:9" x14ac:dyDescent="0.25">
      <c r="A3208" s="11">
        <v>3207</v>
      </c>
      <c r="B3208" t="s">
        <v>143</v>
      </c>
      <c r="C3208" t="s">
        <v>144</v>
      </c>
      <c r="I3208" t="s">
        <v>41</v>
      </c>
    </row>
    <row r="3209" spans="1:9" x14ac:dyDescent="0.25">
      <c r="A3209" s="11">
        <v>3208</v>
      </c>
      <c r="B3209" t="s">
        <v>143</v>
      </c>
      <c r="C3209" t="s">
        <v>144</v>
      </c>
      <c r="I3209" t="s">
        <v>41</v>
      </c>
    </row>
    <row r="3210" spans="1:9" x14ac:dyDescent="0.25">
      <c r="A3210" s="11">
        <v>3209</v>
      </c>
      <c r="B3210" t="s">
        <v>143</v>
      </c>
      <c r="C3210" t="s">
        <v>144</v>
      </c>
      <c r="I3210" t="s">
        <v>41</v>
      </c>
    </row>
    <row r="3211" spans="1:9" x14ac:dyDescent="0.25">
      <c r="A3211" s="11">
        <v>3210</v>
      </c>
      <c r="B3211" t="s">
        <v>143</v>
      </c>
      <c r="C3211" t="s">
        <v>144</v>
      </c>
      <c r="I3211" t="s">
        <v>41</v>
      </c>
    </row>
    <row r="3212" spans="1:9" x14ac:dyDescent="0.25">
      <c r="A3212" s="11">
        <v>3211</v>
      </c>
      <c r="B3212" t="s">
        <v>143</v>
      </c>
      <c r="C3212" t="s">
        <v>144</v>
      </c>
      <c r="I3212" t="s">
        <v>41</v>
      </c>
    </row>
    <row r="3213" spans="1:9" x14ac:dyDescent="0.25">
      <c r="A3213" s="11">
        <v>3212</v>
      </c>
      <c r="B3213" t="s">
        <v>143</v>
      </c>
      <c r="C3213" t="s">
        <v>144</v>
      </c>
      <c r="I3213" t="s">
        <v>41</v>
      </c>
    </row>
    <row r="3214" spans="1:9" x14ac:dyDescent="0.25">
      <c r="A3214" s="11">
        <v>3213</v>
      </c>
      <c r="B3214" t="s">
        <v>143</v>
      </c>
      <c r="C3214" t="s">
        <v>144</v>
      </c>
      <c r="I3214" t="s">
        <v>41</v>
      </c>
    </row>
    <row r="3215" spans="1:9" x14ac:dyDescent="0.25">
      <c r="A3215" s="11">
        <v>3214</v>
      </c>
      <c r="B3215" t="s">
        <v>143</v>
      </c>
      <c r="C3215" t="s">
        <v>144</v>
      </c>
      <c r="I3215" t="s">
        <v>41</v>
      </c>
    </row>
    <row r="3216" spans="1:9" x14ac:dyDescent="0.25">
      <c r="A3216" s="11">
        <v>3215</v>
      </c>
      <c r="B3216" t="s">
        <v>143</v>
      </c>
      <c r="C3216" t="s">
        <v>144</v>
      </c>
      <c r="I3216" t="s">
        <v>41</v>
      </c>
    </row>
    <row r="3217" spans="1:9" x14ac:dyDescent="0.25">
      <c r="A3217" s="11">
        <v>3216</v>
      </c>
      <c r="B3217" t="s">
        <v>143</v>
      </c>
      <c r="C3217" t="s">
        <v>144</v>
      </c>
      <c r="I3217" t="s">
        <v>41</v>
      </c>
    </row>
    <row r="3218" spans="1:9" x14ac:dyDescent="0.25">
      <c r="A3218" s="11">
        <v>3217</v>
      </c>
      <c r="B3218" t="s">
        <v>143</v>
      </c>
      <c r="C3218" t="s">
        <v>144</v>
      </c>
      <c r="I3218" t="s">
        <v>41</v>
      </c>
    </row>
    <row r="3219" spans="1:9" x14ac:dyDescent="0.25">
      <c r="A3219" s="11">
        <v>3218</v>
      </c>
      <c r="B3219" t="s">
        <v>143</v>
      </c>
      <c r="C3219" t="s">
        <v>144</v>
      </c>
      <c r="I3219" t="s">
        <v>41</v>
      </c>
    </row>
    <row r="3220" spans="1:9" x14ac:dyDescent="0.25">
      <c r="A3220" s="11">
        <v>3219</v>
      </c>
      <c r="B3220" t="s">
        <v>143</v>
      </c>
      <c r="C3220" t="s">
        <v>144</v>
      </c>
      <c r="I3220" t="s">
        <v>41</v>
      </c>
    </row>
    <row r="3221" spans="1:9" x14ac:dyDescent="0.25">
      <c r="A3221" s="11">
        <v>3220</v>
      </c>
      <c r="B3221" t="s">
        <v>143</v>
      </c>
      <c r="C3221" t="s">
        <v>144</v>
      </c>
      <c r="I3221" t="s">
        <v>41</v>
      </c>
    </row>
    <row r="3222" spans="1:9" x14ac:dyDescent="0.25">
      <c r="A3222" s="11">
        <v>3221</v>
      </c>
      <c r="B3222" t="s">
        <v>143</v>
      </c>
      <c r="C3222" t="s">
        <v>144</v>
      </c>
      <c r="I3222" t="s">
        <v>41</v>
      </c>
    </row>
    <row r="3223" spans="1:9" x14ac:dyDescent="0.25">
      <c r="A3223" s="11">
        <v>3222</v>
      </c>
      <c r="B3223" t="s">
        <v>143</v>
      </c>
      <c r="C3223" t="s">
        <v>144</v>
      </c>
      <c r="I3223" t="s">
        <v>41</v>
      </c>
    </row>
    <row r="3224" spans="1:9" x14ac:dyDescent="0.25">
      <c r="A3224" s="11">
        <v>3223</v>
      </c>
      <c r="B3224" t="s">
        <v>143</v>
      </c>
      <c r="C3224" t="s">
        <v>144</v>
      </c>
      <c r="I3224" t="s">
        <v>41</v>
      </c>
    </row>
    <row r="3225" spans="1:9" x14ac:dyDescent="0.25">
      <c r="A3225" s="11">
        <v>3224</v>
      </c>
      <c r="B3225" t="s">
        <v>143</v>
      </c>
      <c r="C3225" t="s">
        <v>144</v>
      </c>
      <c r="I3225" t="s">
        <v>41</v>
      </c>
    </row>
    <row r="3226" spans="1:9" x14ac:dyDescent="0.25">
      <c r="A3226" s="11">
        <v>3225</v>
      </c>
      <c r="B3226" t="s">
        <v>143</v>
      </c>
      <c r="C3226" t="s">
        <v>144</v>
      </c>
      <c r="I3226" t="s">
        <v>41</v>
      </c>
    </row>
    <row r="3227" spans="1:9" x14ac:dyDescent="0.25">
      <c r="A3227" s="11">
        <v>3226</v>
      </c>
      <c r="B3227" t="s">
        <v>143</v>
      </c>
      <c r="C3227" t="s">
        <v>144</v>
      </c>
      <c r="I3227" t="s">
        <v>41</v>
      </c>
    </row>
    <row r="3228" spans="1:9" x14ac:dyDescent="0.25">
      <c r="A3228" s="11">
        <v>3227</v>
      </c>
      <c r="B3228" t="s">
        <v>143</v>
      </c>
      <c r="C3228" t="s">
        <v>144</v>
      </c>
      <c r="I3228" t="s">
        <v>41</v>
      </c>
    </row>
    <row r="3229" spans="1:9" x14ac:dyDescent="0.25">
      <c r="A3229" s="11">
        <v>3228</v>
      </c>
      <c r="B3229" t="s">
        <v>143</v>
      </c>
      <c r="C3229" t="s">
        <v>144</v>
      </c>
      <c r="I3229" t="s">
        <v>41</v>
      </c>
    </row>
    <row r="3230" spans="1:9" x14ac:dyDescent="0.25">
      <c r="A3230" s="11">
        <v>3229</v>
      </c>
      <c r="B3230" t="s">
        <v>143</v>
      </c>
      <c r="C3230" t="s">
        <v>144</v>
      </c>
      <c r="I3230" t="s">
        <v>41</v>
      </c>
    </row>
    <row r="3231" spans="1:9" x14ac:dyDescent="0.25">
      <c r="A3231" s="11">
        <v>3230</v>
      </c>
      <c r="B3231" t="s">
        <v>143</v>
      </c>
      <c r="C3231" t="s">
        <v>144</v>
      </c>
      <c r="I3231" t="s">
        <v>41</v>
      </c>
    </row>
    <row r="3232" spans="1:9" x14ac:dyDescent="0.25">
      <c r="A3232" s="11">
        <v>3231</v>
      </c>
      <c r="B3232" t="s">
        <v>143</v>
      </c>
      <c r="C3232" t="s">
        <v>144</v>
      </c>
      <c r="I3232" t="s">
        <v>41</v>
      </c>
    </row>
    <row r="3233" spans="1:9" x14ac:dyDescent="0.25">
      <c r="A3233" s="11">
        <v>3232</v>
      </c>
      <c r="B3233" t="s">
        <v>143</v>
      </c>
      <c r="C3233" t="s">
        <v>144</v>
      </c>
      <c r="I3233" t="s">
        <v>41</v>
      </c>
    </row>
    <row r="3234" spans="1:9" x14ac:dyDescent="0.25">
      <c r="A3234" s="11">
        <v>3233</v>
      </c>
      <c r="B3234" t="s">
        <v>143</v>
      </c>
      <c r="C3234" t="s">
        <v>144</v>
      </c>
      <c r="I3234" t="s">
        <v>41</v>
      </c>
    </row>
    <row r="3235" spans="1:9" x14ac:dyDescent="0.25">
      <c r="A3235" s="11">
        <v>3234</v>
      </c>
      <c r="B3235" t="s">
        <v>143</v>
      </c>
      <c r="C3235" t="s">
        <v>144</v>
      </c>
      <c r="I3235" t="s">
        <v>41</v>
      </c>
    </row>
    <row r="3236" spans="1:9" x14ac:dyDescent="0.25">
      <c r="A3236" s="11">
        <v>3235</v>
      </c>
      <c r="B3236" t="s">
        <v>143</v>
      </c>
      <c r="C3236" t="s">
        <v>144</v>
      </c>
      <c r="I3236" t="s">
        <v>41</v>
      </c>
    </row>
    <row r="3237" spans="1:9" x14ac:dyDescent="0.25">
      <c r="A3237" s="11">
        <v>3236</v>
      </c>
      <c r="B3237" t="s">
        <v>143</v>
      </c>
      <c r="C3237" t="s">
        <v>144</v>
      </c>
      <c r="I3237" t="s">
        <v>41</v>
      </c>
    </row>
    <row r="3238" spans="1:9" x14ac:dyDescent="0.25">
      <c r="A3238" s="11">
        <v>3237</v>
      </c>
      <c r="B3238" t="s">
        <v>143</v>
      </c>
      <c r="C3238" t="s">
        <v>144</v>
      </c>
      <c r="I3238" t="s">
        <v>41</v>
      </c>
    </row>
    <row r="3239" spans="1:9" x14ac:dyDescent="0.25">
      <c r="A3239" s="11">
        <v>3238</v>
      </c>
      <c r="B3239" t="s">
        <v>143</v>
      </c>
      <c r="C3239" t="s">
        <v>144</v>
      </c>
      <c r="I3239" t="s">
        <v>41</v>
      </c>
    </row>
    <row r="3240" spans="1:9" x14ac:dyDescent="0.25">
      <c r="A3240" s="11">
        <v>3239</v>
      </c>
      <c r="B3240" t="s">
        <v>143</v>
      </c>
      <c r="C3240" t="s">
        <v>144</v>
      </c>
      <c r="I3240" t="s">
        <v>41</v>
      </c>
    </row>
    <row r="3241" spans="1:9" x14ac:dyDescent="0.25">
      <c r="A3241" s="11">
        <v>3240</v>
      </c>
      <c r="B3241" t="s">
        <v>143</v>
      </c>
      <c r="C3241" t="s">
        <v>144</v>
      </c>
      <c r="I3241" t="s">
        <v>41</v>
      </c>
    </row>
    <row r="3242" spans="1:9" x14ac:dyDescent="0.25">
      <c r="A3242" s="11">
        <v>3241</v>
      </c>
      <c r="B3242" t="s">
        <v>143</v>
      </c>
      <c r="C3242" t="s">
        <v>144</v>
      </c>
      <c r="I3242" t="s">
        <v>41</v>
      </c>
    </row>
    <row r="3243" spans="1:9" x14ac:dyDescent="0.25">
      <c r="A3243" s="11">
        <v>3242</v>
      </c>
      <c r="B3243" t="s">
        <v>143</v>
      </c>
      <c r="C3243" t="s">
        <v>144</v>
      </c>
      <c r="I3243" t="s">
        <v>41</v>
      </c>
    </row>
    <row r="3244" spans="1:9" x14ac:dyDescent="0.25">
      <c r="A3244" s="11">
        <v>3243</v>
      </c>
      <c r="B3244" t="s">
        <v>143</v>
      </c>
      <c r="C3244" t="s">
        <v>144</v>
      </c>
      <c r="I3244" t="s">
        <v>41</v>
      </c>
    </row>
    <row r="3245" spans="1:9" x14ac:dyDescent="0.25">
      <c r="A3245" s="11">
        <v>3244</v>
      </c>
      <c r="B3245" t="s">
        <v>143</v>
      </c>
      <c r="C3245" t="s">
        <v>144</v>
      </c>
      <c r="I3245" t="s">
        <v>41</v>
      </c>
    </row>
    <row r="3246" spans="1:9" x14ac:dyDescent="0.25">
      <c r="A3246" s="11">
        <v>3245</v>
      </c>
      <c r="B3246" t="s">
        <v>143</v>
      </c>
      <c r="C3246" t="s">
        <v>144</v>
      </c>
      <c r="I3246" t="s">
        <v>41</v>
      </c>
    </row>
    <row r="3247" spans="1:9" x14ac:dyDescent="0.25">
      <c r="A3247" s="11">
        <v>3246</v>
      </c>
      <c r="B3247" t="s">
        <v>143</v>
      </c>
      <c r="C3247" t="s">
        <v>144</v>
      </c>
      <c r="I3247" t="s">
        <v>41</v>
      </c>
    </row>
    <row r="3248" spans="1:9" x14ac:dyDescent="0.25">
      <c r="A3248" s="11">
        <v>3247</v>
      </c>
      <c r="B3248" t="s">
        <v>143</v>
      </c>
      <c r="C3248" t="s">
        <v>144</v>
      </c>
      <c r="I3248" t="s">
        <v>41</v>
      </c>
    </row>
    <row r="3249" spans="1:9" x14ac:dyDescent="0.25">
      <c r="A3249" s="11">
        <v>3248</v>
      </c>
      <c r="B3249" t="s">
        <v>143</v>
      </c>
      <c r="C3249" t="s">
        <v>144</v>
      </c>
      <c r="I3249" t="s">
        <v>41</v>
      </c>
    </row>
    <row r="3250" spans="1:9" x14ac:dyDescent="0.25">
      <c r="A3250" s="11">
        <v>3249</v>
      </c>
      <c r="B3250" t="s">
        <v>143</v>
      </c>
      <c r="C3250" t="s">
        <v>144</v>
      </c>
      <c r="I3250" t="s">
        <v>41</v>
      </c>
    </row>
    <row r="3251" spans="1:9" x14ac:dyDescent="0.25">
      <c r="A3251" s="11">
        <v>3250</v>
      </c>
      <c r="B3251" t="s">
        <v>143</v>
      </c>
      <c r="C3251" t="s">
        <v>144</v>
      </c>
      <c r="I3251" t="s">
        <v>41</v>
      </c>
    </row>
    <row r="3252" spans="1:9" x14ac:dyDescent="0.25">
      <c r="A3252" s="11">
        <v>3251</v>
      </c>
      <c r="B3252" t="s">
        <v>143</v>
      </c>
      <c r="C3252" t="s">
        <v>144</v>
      </c>
      <c r="I3252" t="s">
        <v>41</v>
      </c>
    </row>
    <row r="3253" spans="1:9" x14ac:dyDescent="0.25">
      <c r="A3253" s="11">
        <v>3252</v>
      </c>
      <c r="B3253" t="s">
        <v>143</v>
      </c>
      <c r="C3253" t="s">
        <v>144</v>
      </c>
      <c r="I3253" t="s">
        <v>41</v>
      </c>
    </row>
    <row r="3254" spans="1:9" x14ac:dyDescent="0.25">
      <c r="A3254" s="11">
        <v>3253</v>
      </c>
      <c r="B3254" t="s">
        <v>143</v>
      </c>
      <c r="C3254" t="s">
        <v>144</v>
      </c>
      <c r="I3254" t="s">
        <v>41</v>
      </c>
    </row>
    <row r="3255" spans="1:9" x14ac:dyDescent="0.25">
      <c r="A3255" s="11">
        <v>3254</v>
      </c>
      <c r="B3255" t="s">
        <v>143</v>
      </c>
      <c r="C3255" t="s">
        <v>144</v>
      </c>
      <c r="I3255" t="s">
        <v>41</v>
      </c>
    </row>
    <row r="3256" spans="1:9" x14ac:dyDescent="0.25">
      <c r="A3256" s="11">
        <v>3255</v>
      </c>
      <c r="B3256" t="s">
        <v>143</v>
      </c>
      <c r="C3256" t="s">
        <v>144</v>
      </c>
      <c r="I3256" t="s">
        <v>41</v>
      </c>
    </row>
    <row r="3257" spans="1:9" x14ac:dyDescent="0.25">
      <c r="A3257" s="11">
        <v>3256</v>
      </c>
      <c r="B3257" t="s">
        <v>143</v>
      </c>
      <c r="C3257" t="s">
        <v>144</v>
      </c>
      <c r="I3257" t="s">
        <v>41</v>
      </c>
    </row>
    <row r="3258" spans="1:9" x14ac:dyDescent="0.25">
      <c r="A3258" s="11">
        <v>3257</v>
      </c>
      <c r="B3258" t="s">
        <v>143</v>
      </c>
      <c r="C3258" t="s">
        <v>144</v>
      </c>
      <c r="I3258" t="s">
        <v>41</v>
      </c>
    </row>
    <row r="3259" spans="1:9" x14ac:dyDescent="0.25">
      <c r="A3259" s="11">
        <v>3258</v>
      </c>
      <c r="B3259" t="s">
        <v>143</v>
      </c>
      <c r="C3259" t="s">
        <v>144</v>
      </c>
      <c r="I3259" t="s">
        <v>41</v>
      </c>
    </row>
    <row r="3260" spans="1:9" x14ac:dyDescent="0.25">
      <c r="A3260" s="11">
        <v>3259</v>
      </c>
      <c r="B3260" t="s">
        <v>143</v>
      </c>
      <c r="C3260" t="s">
        <v>144</v>
      </c>
      <c r="I3260" t="s">
        <v>41</v>
      </c>
    </row>
    <row r="3261" spans="1:9" x14ac:dyDescent="0.25">
      <c r="A3261" s="11">
        <v>3260</v>
      </c>
      <c r="B3261" t="s">
        <v>143</v>
      </c>
      <c r="C3261" t="s">
        <v>144</v>
      </c>
      <c r="I3261" t="s">
        <v>41</v>
      </c>
    </row>
    <row r="3262" spans="1:9" x14ac:dyDescent="0.25">
      <c r="A3262" s="11">
        <v>3261</v>
      </c>
      <c r="B3262" t="s">
        <v>143</v>
      </c>
      <c r="C3262" t="s">
        <v>144</v>
      </c>
      <c r="I3262" t="s">
        <v>41</v>
      </c>
    </row>
    <row r="3263" spans="1:9" x14ac:dyDescent="0.25">
      <c r="A3263" s="11">
        <v>3262</v>
      </c>
      <c r="B3263" t="s">
        <v>143</v>
      </c>
      <c r="C3263" t="s">
        <v>144</v>
      </c>
      <c r="I3263" t="s">
        <v>41</v>
      </c>
    </row>
    <row r="3264" spans="1:9" x14ac:dyDescent="0.25">
      <c r="A3264" s="11">
        <v>3263</v>
      </c>
      <c r="B3264" t="s">
        <v>143</v>
      </c>
      <c r="C3264" t="s">
        <v>144</v>
      </c>
      <c r="I3264" t="s">
        <v>41</v>
      </c>
    </row>
    <row r="3265" spans="1:9" x14ac:dyDescent="0.25">
      <c r="A3265" s="11">
        <v>3264</v>
      </c>
      <c r="B3265" t="s">
        <v>143</v>
      </c>
      <c r="C3265" t="s">
        <v>144</v>
      </c>
      <c r="I3265" t="s">
        <v>41</v>
      </c>
    </row>
    <row r="3266" spans="1:9" x14ac:dyDescent="0.25">
      <c r="A3266" s="11">
        <v>3265</v>
      </c>
      <c r="B3266" t="s">
        <v>143</v>
      </c>
      <c r="C3266" t="s">
        <v>144</v>
      </c>
      <c r="I3266" t="s">
        <v>41</v>
      </c>
    </row>
    <row r="3267" spans="1:9" x14ac:dyDescent="0.25">
      <c r="A3267" s="11">
        <v>3266</v>
      </c>
      <c r="B3267" t="s">
        <v>143</v>
      </c>
      <c r="C3267" t="s">
        <v>144</v>
      </c>
      <c r="I3267" t="s">
        <v>41</v>
      </c>
    </row>
    <row r="3268" spans="1:9" x14ac:dyDescent="0.25">
      <c r="A3268" s="11">
        <v>3267</v>
      </c>
      <c r="B3268" t="s">
        <v>143</v>
      </c>
      <c r="C3268" t="s">
        <v>144</v>
      </c>
      <c r="I3268" t="s">
        <v>41</v>
      </c>
    </row>
    <row r="3269" spans="1:9" x14ac:dyDescent="0.25">
      <c r="A3269" s="11">
        <v>3268</v>
      </c>
      <c r="B3269" t="s">
        <v>143</v>
      </c>
      <c r="C3269" t="s">
        <v>144</v>
      </c>
      <c r="I3269" t="s">
        <v>41</v>
      </c>
    </row>
    <row r="3270" spans="1:9" x14ac:dyDescent="0.25">
      <c r="A3270" s="11">
        <v>3269</v>
      </c>
      <c r="B3270" t="s">
        <v>143</v>
      </c>
      <c r="C3270" t="s">
        <v>144</v>
      </c>
      <c r="I3270" t="s">
        <v>41</v>
      </c>
    </row>
    <row r="3271" spans="1:9" x14ac:dyDescent="0.25">
      <c r="A3271" s="11">
        <v>3270</v>
      </c>
      <c r="B3271" t="s">
        <v>143</v>
      </c>
      <c r="C3271" t="s">
        <v>144</v>
      </c>
      <c r="I3271" t="s">
        <v>41</v>
      </c>
    </row>
    <row r="3272" spans="1:9" x14ac:dyDescent="0.25">
      <c r="A3272" s="11">
        <v>3271</v>
      </c>
      <c r="B3272" t="s">
        <v>143</v>
      </c>
      <c r="C3272" t="s">
        <v>144</v>
      </c>
      <c r="I3272" t="s">
        <v>41</v>
      </c>
    </row>
    <row r="3273" spans="1:9" x14ac:dyDescent="0.25">
      <c r="A3273" s="11">
        <v>3272</v>
      </c>
      <c r="B3273" t="s">
        <v>143</v>
      </c>
      <c r="C3273" t="s">
        <v>144</v>
      </c>
      <c r="I3273" t="s">
        <v>41</v>
      </c>
    </row>
    <row r="3274" spans="1:9" x14ac:dyDescent="0.25">
      <c r="A3274" s="11">
        <v>3273</v>
      </c>
      <c r="B3274" t="s">
        <v>143</v>
      </c>
      <c r="C3274" t="s">
        <v>144</v>
      </c>
      <c r="I3274" t="s">
        <v>41</v>
      </c>
    </row>
    <row r="3275" spans="1:9" x14ac:dyDescent="0.25">
      <c r="A3275" s="11">
        <v>3274</v>
      </c>
      <c r="B3275" t="s">
        <v>143</v>
      </c>
      <c r="C3275" t="s">
        <v>144</v>
      </c>
      <c r="I3275" t="s">
        <v>41</v>
      </c>
    </row>
    <row r="3276" spans="1:9" x14ac:dyDescent="0.25">
      <c r="A3276" s="11">
        <v>3275</v>
      </c>
      <c r="B3276" t="s">
        <v>143</v>
      </c>
      <c r="C3276" t="s">
        <v>144</v>
      </c>
      <c r="I3276" t="s">
        <v>41</v>
      </c>
    </row>
    <row r="3277" spans="1:9" x14ac:dyDescent="0.25">
      <c r="A3277" s="11">
        <v>3276</v>
      </c>
      <c r="B3277" t="s">
        <v>143</v>
      </c>
      <c r="C3277" t="s">
        <v>144</v>
      </c>
      <c r="I3277" t="s">
        <v>41</v>
      </c>
    </row>
    <row r="3278" spans="1:9" x14ac:dyDescent="0.25">
      <c r="A3278" s="11">
        <v>3277</v>
      </c>
      <c r="B3278" t="s">
        <v>143</v>
      </c>
      <c r="C3278" t="s">
        <v>144</v>
      </c>
      <c r="I3278" t="s">
        <v>41</v>
      </c>
    </row>
    <row r="3279" spans="1:9" x14ac:dyDescent="0.25">
      <c r="A3279" s="11">
        <v>3278</v>
      </c>
      <c r="B3279" t="s">
        <v>143</v>
      </c>
      <c r="C3279" t="s">
        <v>144</v>
      </c>
      <c r="I3279" t="s">
        <v>41</v>
      </c>
    </row>
    <row r="3280" spans="1:9" x14ac:dyDescent="0.25">
      <c r="A3280" s="11">
        <v>3279</v>
      </c>
      <c r="B3280" t="s">
        <v>143</v>
      </c>
      <c r="C3280" t="s">
        <v>144</v>
      </c>
      <c r="I3280" t="s">
        <v>41</v>
      </c>
    </row>
    <row r="3281" spans="1:9" x14ac:dyDescent="0.25">
      <c r="A3281" s="11">
        <v>3280</v>
      </c>
      <c r="B3281" t="s">
        <v>143</v>
      </c>
      <c r="C3281" t="s">
        <v>144</v>
      </c>
      <c r="I3281" t="s">
        <v>41</v>
      </c>
    </row>
    <row r="3282" spans="1:9" x14ac:dyDescent="0.25">
      <c r="A3282" s="11">
        <v>3281</v>
      </c>
      <c r="B3282" t="s">
        <v>143</v>
      </c>
      <c r="C3282" t="s">
        <v>144</v>
      </c>
      <c r="I3282" t="s">
        <v>41</v>
      </c>
    </row>
    <row r="3283" spans="1:9" x14ac:dyDescent="0.25">
      <c r="A3283" s="11">
        <v>3282</v>
      </c>
      <c r="B3283" t="s">
        <v>143</v>
      </c>
      <c r="C3283" t="s">
        <v>144</v>
      </c>
      <c r="I3283" t="s">
        <v>41</v>
      </c>
    </row>
    <row r="3284" spans="1:9" x14ac:dyDescent="0.25">
      <c r="A3284" s="11">
        <v>3283</v>
      </c>
      <c r="B3284" t="s">
        <v>143</v>
      </c>
      <c r="C3284" t="s">
        <v>144</v>
      </c>
      <c r="I3284" t="s">
        <v>41</v>
      </c>
    </row>
    <row r="3285" spans="1:9" x14ac:dyDescent="0.25">
      <c r="A3285" s="11">
        <v>3284</v>
      </c>
      <c r="B3285" t="s">
        <v>143</v>
      </c>
      <c r="C3285" t="s">
        <v>144</v>
      </c>
      <c r="I3285" t="s">
        <v>41</v>
      </c>
    </row>
    <row r="3286" spans="1:9" x14ac:dyDescent="0.25">
      <c r="A3286" s="11">
        <v>3285</v>
      </c>
      <c r="B3286" t="s">
        <v>143</v>
      </c>
      <c r="C3286" t="s">
        <v>144</v>
      </c>
      <c r="I3286" t="s">
        <v>41</v>
      </c>
    </row>
    <row r="3287" spans="1:9" x14ac:dyDescent="0.25">
      <c r="A3287" s="11">
        <v>3286</v>
      </c>
      <c r="B3287" t="s">
        <v>143</v>
      </c>
      <c r="C3287" t="s">
        <v>144</v>
      </c>
      <c r="I3287" t="s">
        <v>41</v>
      </c>
    </row>
    <row r="3288" spans="1:9" x14ac:dyDescent="0.25">
      <c r="A3288" s="11">
        <v>3287</v>
      </c>
      <c r="B3288" t="s">
        <v>143</v>
      </c>
      <c r="C3288" t="s">
        <v>144</v>
      </c>
      <c r="I3288" t="s">
        <v>41</v>
      </c>
    </row>
    <row r="3289" spans="1:9" x14ac:dyDescent="0.25">
      <c r="A3289" s="11">
        <v>3288</v>
      </c>
      <c r="B3289" t="s">
        <v>143</v>
      </c>
      <c r="C3289" t="s">
        <v>144</v>
      </c>
      <c r="I3289" t="s">
        <v>41</v>
      </c>
    </row>
    <row r="3290" spans="1:9" x14ac:dyDescent="0.25">
      <c r="A3290" s="11">
        <v>3289</v>
      </c>
      <c r="B3290" t="s">
        <v>143</v>
      </c>
      <c r="C3290" t="s">
        <v>144</v>
      </c>
      <c r="I3290" t="s">
        <v>41</v>
      </c>
    </row>
    <row r="3291" spans="1:9" x14ac:dyDescent="0.25">
      <c r="A3291" s="11">
        <v>3290</v>
      </c>
      <c r="B3291" t="s">
        <v>143</v>
      </c>
      <c r="C3291" t="s">
        <v>144</v>
      </c>
      <c r="I3291" t="s">
        <v>41</v>
      </c>
    </row>
    <row r="3292" spans="1:9" x14ac:dyDescent="0.25">
      <c r="A3292" s="11">
        <v>3291</v>
      </c>
      <c r="B3292" t="s">
        <v>143</v>
      </c>
      <c r="C3292" t="s">
        <v>144</v>
      </c>
      <c r="I3292" t="s">
        <v>41</v>
      </c>
    </row>
    <row r="3293" spans="1:9" x14ac:dyDescent="0.25">
      <c r="A3293" s="11">
        <v>3292</v>
      </c>
      <c r="B3293" t="s">
        <v>143</v>
      </c>
      <c r="C3293" t="s">
        <v>144</v>
      </c>
      <c r="I3293" t="s">
        <v>41</v>
      </c>
    </row>
    <row r="3294" spans="1:9" x14ac:dyDescent="0.25">
      <c r="A3294" s="11">
        <v>3293</v>
      </c>
      <c r="B3294" t="s">
        <v>143</v>
      </c>
      <c r="C3294" t="s">
        <v>144</v>
      </c>
      <c r="I3294" t="s">
        <v>41</v>
      </c>
    </row>
    <row r="3295" spans="1:9" x14ac:dyDescent="0.25">
      <c r="A3295" s="11">
        <v>3294</v>
      </c>
      <c r="B3295" t="s">
        <v>143</v>
      </c>
      <c r="C3295" t="s">
        <v>144</v>
      </c>
      <c r="I3295" t="s">
        <v>41</v>
      </c>
    </row>
    <row r="3296" spans="1:9" x14ac:dyDescent="0.25">
      <c r="A3296" s="11">
        <v>3295</v>
      </c>
      <c r="B3296" t="s">
        <v>143</v>
      </c>
      <c r="C3296" t="s">
        <v>144</v>
      </c>
      <c r="I3296" t="s">
        <v>41</v>
      </c>
    </row>
    <row r="3297" spans="1:9" x14ac:dyDescent="0.25">
      <c r="A3297" s="11">
        <v>3296</v>
      </c>
      <c r="B3297" t="s">
        <v>143</v>
      </c>
      <c r="C3297" t="s">
        <v>144</v>
      </c>
      <c r="I3297" t="s">
        <v>41</v>
      </c>
    </row>
    <row r="3298" spans="1:9" x14ac:dyDescent="0.25">
      <c r="A3298" s="11">
        <v>3297</v>
      </c>
      <c r="B3298" t="s">
        <v>143</v>
      </c>
      <c r="C3298" t="s">
        <v>144</v>
      </c>
      <c r="I3298" t="s">
        <v>41</v>
      </c>
    </row>
    <row r="3299" spans="1:9" x14ac:dyDescent="0.25">
      <c r="A3299" s="11">
        <v>3298</v>
      </c>
      <c r="B3299" t="s">
        <v>143</v>
      </c>
      <c r="C3299" t="s">
        <v>144</v>
      </c>
      <c r="I3299" t="s">
        <v>41</v>
      </c>
    </row>
    <row r="3300" spans="1:9" x14ac:dyDescent="0.25">
      <c r="A3300" s="11">
        <v>3299</v>
      </c>
      <c r="B3300" t="s">
        <v>143</v>
      </c>
      <c r="C3300" t="s">
        <v>144</v>
      </c>
      <c r="I3300" t="s">
        <v>41</v>
      </c>
    </row>
    <row r="3301" spans="1:9" x14ac:dyDescent="0.25">
      <c r="A3301" s="11">
        <v>3300</v>
      </c>
      <c r="B3301" t="s">
        <v>143</v>
      </c>
      <c r="C3301" t="s">
        <v>144</v>
      </c>
      <c r="I3301" t="s">
        <v>41</v>
      </c>
    </row>
    <row r="3302" spans="1:9" x14ac:dyDescent="0.25">
      <c r="A3302" s="11">
        <v>3301</v>
      </c>
      <c r="B3302" t="s">
        <v>143</v>
      </c>
      <c r="C3302" t="s">
        <v>144</v>
      </c>
      <c r="I3302" t="s">
        <v>41</v>
      </c>
    </row>
    <row r="3303" spans="1:9" x14ac:dyDescent="0.25">
      <c r="A3303" s="11">
        <v>3302</v>
      </c>
      <c r="B3303" t="s">
        <v>143</v>
      </c>
      <c r="C3303" t="s">
        <v>144</v>
      </c>
      <c r="I3303" t="s">
        <v>41</v>
      </c>
    </row>
    <row r="3304" spans="1:9" x14ac:dyDescent="0.25">
      <c r="A3304" s="11">
        <v>3303</v>
      </c>
      <c r="B3304" t="s">
        <v>143</v>
      </c>
      <c r="C3304" t="s">
        <v>144</v>
      </c>
      <c r="I3304" t="s">
        <v>41</v>
      </c>
    </row>
    <row r="3305" spans="1:9" x14ac:dyDescent="0.25">
      <c r="A3305" s="11">
        <v>3304</v>
      </c>
      <c r="B3305" t="s">
        <v>143</v>
      </c>
      <c r="C3305" t="s">
        <v>144</v>
      </c>
      <c r="I3305" t="s">
        <v>41</v>
      </c>
    </row>
    <row r="3306" spans="1:9" x14ac:dyDescent="0.25">
      <c r="A3306" s="11">
        <v>3305</v>
      </c>
      <c r="B3306" t="s">
        <v>143</v>
      </c>
      <c r="C3306" t="s">
        <v>144</v>
      </c>
      <c r="I3306" t="s">
        <v>41</v>
      </c>
    </row>
    <row r="3307" spans="1:9" x14ac:dyDescent="0.25">
      <c r="A3307" s="11">
        <v>3306</v>
      </c>
      <c r="B3307" t="s">
        <v>143</v>
      </c>
      <c r="C3307" t="s">
        <v>144</v>
      </c>
      <c r="I3307" t="s">
        <v>41</v>
      </c>
    </row>
    <row r="3308" spans="1:9" x14ac:dyDescent="0.25">
      <c r="A3308" s="11">
        <v>3307</v>
      </c>
      <c r="B3308" t="s">
        <v>143</v>
      </c>
      <c r="C3308" t="s">
        <v>144</v>
      </c>
      <c r="I3308" t="s">
        <v>41</v>
      </c>
    </row>
    <row r="3309" spans="1:9" x14ac:dyDescent="0.25">
      <c r="A3309" s="11">
        <v>3308</v>
      </c>
      <c r="B3309" t="s">
        <v>143</v>
      </c>
      <c r="C3309" t="s">
        <v>144</v>
      </c>
      <c r="I3309" t="s">
        <v>41</v>
      </c>
    </row>
    <row r="3310" spans="1:9" x14ac:dyDescent="0.25">
      <c r="A3310" s="11">
        <v>3309</v>
      </c>
      <c r="B3310" t="s">
        <v>143</v>
      </c>
      <c r="C3310" t="s">
        <v>144</v>
      </c>
      <c r="I3310" t="s">
        <v>41</v>
      </c>
    </row>
    <row r="3311" spans="1:9" x14ac:dyDescent="0.25">
      <c r="A3311" s="11">
        <v>3310</v>
      </c>
      <c r="B3311" t="s">
        <v>143</v>
      </c>
      <c r="C3311" t="s">
        <v>144</v>
      </c>
      <c r="I3311" t="s">
        <v>41</v>
      </c>
    </row>
    <row r="3312" spans="1:9" x14ac:dyDescent="0.25">
      <c r="A3312" s="11">
        <v>3311</v>
      </c>
      <c r="B3312" t="s">
        <v>143</v>
      </c>
      <c r="C3312" t="s">
        <v>144</v>
      </c>
      <c r="I3312" t="s">
        <v>41</v>
      </c>
    </row>
    <row r="3313" spans="1:9" x14ac:dyDescent="0.25">
      <c r="A3313" s="11">
        <v>3312</v>
      </c>
      <c r="B3313" t="s">
        <v>143</v>
      </c>
      <c r="C3313" t="s">
        <v>144</v>
      </c>
      <c r="I3313" t="s">
        <v>41</v>
      </c>
    </row>
    <row r="3314" spans="1:9" x14ac:dyDescent="0.25">
      <c r="A3314" s="11">
        <v>3313</v>
      </c>
      <c r="B3314" t="s">
        <v>143</v>
      </c>
      <c r="C3314" t="s">
        <v>144</v>
      </c>
      <c r="I3314" t="s">
        <v>41</v>
      </c>
    </row>
    <row r="3315" spans="1:9" x14ac:dyDescent="0.25">
      <c r="A3315" s="11">
        <v>3314</v>
      </c>
      <c r="B3315" t="s">
        <v>143</v>
      </c>
      <c r="C3315" t="s">
        <v>144</v>
      </c>
      <c r="I3315" t="s">
        <v>41</v>
      </c>
    </row>
    <row r="3316" spans="1:9" x14ac:dyDescent="0.25">
      <c r="A3316" s="11">
        <v>3315</v>
      </c>
      <c r="B3316" t="s">
        <v>143</v>
      </c>
      <c r="C3316" t="s">
        <v>144</v>
      </c>
      <c r="I3316" t="s">
        <v>41</v>
      </c>
    </row>
    <row r="3317" spans="1:9" x14ac:dyDescent="0.25">
      <c r="A3317" s="11">
        <v>3316</v>
      </c>
      <c r="B3317" t="s">
        <v>143</v>
      </c>
      <c r="C3317" t="s">
        <v>144</v>
      </c>
      <c r="I3317" t="s">
        <v>41</v>
      </c>
    </row>
    <row r="3318" spans="1:9" x14ac:dyDescent="0.25">
      <c r="A3318" s="11">
        <v>3317</v>
      </c>
      <c r="B3318" t="s">
        <v>143</v>
      </c>
      <c r="C3318" t="s">
        <v>144</v>
      </c>
      <c r="I3318" t="s">
        <v>41</v>
      </c>
    </row>
    <row r="3319" spans="1:9" x14ac:dyDescent="0.25">
      <c r="A3319" s="11">
        <v>3318</v>
      </c>
      <c r="B3319" t="s">
        <v>143</v>
      </c>
      <c r="C3319" t="s">
        <v>144</v>
      </c>
      <c r="I3319" t="s">
        <v>41</v>
      </c>
    </row>
    <row r="3320" spans="1:9" x14ac:dyDescent="0.25">
      <c r="A3320" s="11">
        <v>3319</v>
      </c>
      <c r="B3320" t="s">
        <v>143</v>
      </c>
      <c r="C3320" t="s">
        <v>144</v>
      </c>
      <c r="I3320" t="s">
        <v>41</v>
      </c>
    </row>
    <row r="3321" spans="1:9" x14ac:dyDescent="0.25">
      <c r="A3321" s="11">
        <v>3320</v>
      </c>
      <c r="B3321" t="s">
        <v>143</v>
      </c>
      <c r="C3321" t="s">
        <v>144</v>
      </c>
      <c r="I3321" t="s">
        <v>41</v>
      </c>
    </row>
    <row r="3322" spans="1:9" x14ac:dyDescent="0.25">
      <c r="A3322" s="11">
        <v>3321</v>
      </c>
      <c r="B3322" t="s">
        <v>143</v>
      </c>
      <c r="C3322" t="s">
        <v>144</v>
      </c>
      <c r="I3322" t="s">
        <v>41</v>
      </c>
    </row>
    <row r="3323" spans="1:9" x14ac:dyDescent="0.25">
      <c r="A3323" s="11">
        <v>3322</v>
      </c>
      <c r="B3323" t="s">
        <v>143</v>
      </c>
      <c r="C3323" t="s">
        <v>144</v>
      </c>
      <c r="I3323" t="s">
        <v>41</v>
      </c>
    </row>
    <row r="3324" spans="1:9" x14ac:dyDescent="0.25">
      <c r="A3324" s="11">
        <v>3323</v>
      </c>
      <c r="B3324" t="s">
        <v>143</v>
      </c>
      <c r="C3324" t="s">
        <v>144</v>
      </c>
      <c r="I3324" t="s">
        <v>41</v>
      </c>
    </row>
    <row r="3325" spans="1:9" x14ac:dyDescent="0.25">
      <c r="A3325" s="11">
        <v>3324</v>
      </c>
      <c r="B3325" t="s">
        <v>143</v>
      </c>
      <c r="C3325" t="s">
        <v>144</v>
      </c>
      <c r="I3325" t="s">
        <v>41</v>
      </c>
    </row>
    <row r="3326" spans="1:9" x14ac:dyDescent="0.25">
      <c r="A3326" s="11">
        <v>3325</v>
      </c>
      <c r="B3326" t="s">
        <v>143</v>
      </c>
      <c r="C3326" t="s">
        <v>144</v>
      </c>
      <c r="I3326" t="s">
        <v>41</v>
      </c>
    </row>
    <row r="3327" spans="1:9" x14ac:dyDescent="0.25">
      <c r="A3327" s="11">
        <v>3326</v>
      </c>
      <c r="B3327" t="s">
        <v>143</v>
      </c>
      <c r="C3327" t="s">
        <v>144</v>
      </c>
      <c r="I3327" t="s">
        <v>41</v>
      </c>
    </row>
    <row r="3328" spans="1:9" x14ac:dyDescent="0.25">
      <c r="A3328" s="11">
        <v>3327</v>
      </c>
      <c r="B3328" t="s">
        <v>143</v>
      </c>
      <c r="C3328" t="s">
        <v>144</v>
      </c>
      <c r="I3328" t="s">
        <v>41</v>
      </c>
    </row>
    <row r="3329" spans="1:9" x14ac:dyDescent="0.25">
      <c r="A3329" s="11">
        <v>3328</v>
      </c>
      <c r="B3329" t="s">
        <v>143</v>
      </c>
      <c r="C3329" t="s">
        <v>144</v>
      </c>
      <c r="I3329" t="s">
        <v>41</v>
      </c>
    </row>
    <row r="3330" spans="1:9" x14ac:dyDescent="0.25">
      <c r="A3330" s="11">
        <v>3329</v>
      </c>
      <c r="B3330" t="s">
        <v>143</v>
      </c>
      <c r="C3330" t="s">
        <v>144</v>
      </c>
      <c r="I3330" t="s">
        <v>41</v>
      </c>
    </row>
    <row r="3331" spans="1:9" x14ac:dyDescent="0.25">
      <c r="A3331" s="11">
        <v>3330</v>
      </c>
      <c r="B3331" t="s">
        <v>143</v>
      </c>
      <c r="C3331" t="s">
        <v>144</v>
      </c>
      <c r="I3331" t="s">
        <v>41</v>
      </c>
    </row>
    <row r="3332" spans="1:9" x14ac:dyDescent="0.25">
      <c r="A3332" s="11">
        <v>3331</v>
      </c>
      <c r="B3332" t="s">
        <v>143</v>
      </c>
      <c r="C3332" t="s">
        <v>144</v>
      </c>
      <c r="I3332" t="s">
        <v>41</v>
      </c>
    </row>
    <row r="3333" spans="1:9" x14ac:dyDescent="0.25">
      <c r="A3333" s="11">
        <v>3332</v>
      </c>
      <c r="B3333" t="s">
        <v>143</v>
      </c>
      <c r="C3333" t="s">
        <v>144</v>
      </c>
      <c r="I3333" t="s">
        <v>41</v>
      </c>
    </row>
    <row r="3334" spans="1:9" x14ac:dyDescent="0.25">
      <c r="A3334" s="11">
        <v>3333</v>
      </c>
      <c r="B3334" t="s">
        <v>143</v>
      </c>
      <c r="C3334" t="s">
        <v>144</v>
      </c>
      <c r="I3334" t="s">
        <v>41</v>
      </c>
    </row>
    <row r="3335" spans="1:9" x14ac:dyDescent="0.25">
      <c r="A3335" s="11">
        <v>3334</v>
      </c>
      <c r="B3335" t="s">
        <v>143</v>
      </c>
      <c r="C3335" t="s">
        <v>144</v>
      </c>
      <c r="I3335" t="s">
        <v>41</v>
      </c>
    </row>
    <row r="3336" spans="1:9" x14ac:dyDescent="0.25">
      <c r="A3336" s="11">
        <v>3335</v>
      </c>
      <c r="B3336" t="s">
        <v>143</v>
      </c>
      <c r="C3336" t="s">
        <v>144</v>
      </c>
      <c r="I3336" t="s">
        <v>41</v>
      </c>
    </row>
    <row r="3337" spans="1:9" x14ac:dyDescent="0.25">
      <c r="A3337" s="11">
        <v>3336</v>
      </c>
      <c r="B3337" t="s">
        <v>143</v>
      </c>
      <c r="C3337" t="s">
        <v>144</v>
      </c>
      <c r="I3337" t="s">
        <v>41</v>
      </c>
    </row>
    <row r="3338" spans="1:9" x14ac:dyDescent="0.25">
      <c r="A3338" s="11">
        <v>3337</v>
      </c>
      <c r="B3338" t="s">
        <v>143</v>
      </c>
      <c r="C3338" t="s">
        <v>144</v>
      </c>
      <c r="I3338" t="s">
        <v>41</v>
      </c>
    </row>
    <row r="3339" spans="1:9" x14ac:dyDescent="0.25">
      <c r="A3339" s="11">
        <v>3338</v>
      </c>
      <c r="B3339" t="s">
        <v>143</v>
      </c>
      <c r="C3339" t="s">
        <v>144</v>
      </c>
      <c r="I3339" t="s">
        <v>41</v>
      </c>
    </row>
    <row r="3340" spans="1:9" x14ac:dyDescent="0.25">
      <c r="A3340" s="11">
        <v>3339</v>
      </c>
      <c r="B3340" t="s">
        <v>143</v>
      </c>
      <c r="C3340" t="s">
        <v>144</v>
      </c>
      <c r="I3340" t="s">
        <v>41</v>
      </c>
    </row>
    <row r="3341" spans="1:9" x14ac:dyDescent="0.25">
      <c r="A3341" s="11">
        <v>3340</v>
      </c>
      <c r="B3341" t="s">
        <v>143</v>
      </c>
      <c r="C3341" t="s">
        <v>144</v>
      </c>
      <c r="I3341" t="s">
        <v>41</v>
      </c>
    </row>
    <row r="3342" spans="1:9" x14ac:dyDescent="0.25">
      <c r="A3342" s="11">
        <v>3341</v>
      </c>
      <c r="B3342" t="s">
        <v>143</v>
      </c>
      <c r="C3342" t="s">
        <v>144</v>
      </c>
      <c r="I3342" t="s">
        <v>41</v>
      </c>
    </row>
    <row r="3343" spans="1:9" x14ac:dyDescent="0.25">
      <c r="A3343" s="11">
        <v>3342</v>
      </c>
      <c r="B3343" t="s">
        <v>143</v>
      </c>
      <c r="C3343" t="s">
        <v>144</v>
      </c>
      <c r="I3343" t="s">
        <v>41</v>
      </c>
    </row>
    <row r="3344" spans="1:9" x14ac:dyDescent="0.25">
      <c r="A3344" s="11">
        <v>3343</v>
      </c>
      <c r="B3344" t="s">
        <v>143</v>
      </c>
      <c r="C3344" t="s">
        <v>144</v>
      </c>
      <c r="I3344" t="s">
        <v>41</v>
      </c>
    </row>
    <row r="3345" spans="1:9" x14ac:dyDescent="0.25">
      <c r="A3345" s="11">
        <v>3344</v>
      </c>
      <c r="B3345" t="s">
        <v>143</v>
      </c>
      <c r="C3345" t="s">
        <v>144</v>
      </c>
      <c r="I3345" t="s">
        <v>41</v>
      </c>
    </row>
    <row r="3346" spans="1:9" x14ac:dyDescent="0.25">
      <c r="A3346" s="11">
        <v>3345</v>
      </c>
      <c r="B3346" t="s">
        <v>143</v>
      </c>
      <c r="C3346" t="s">
        <v>144</v>
      </c>
      <c r="I3346" t="s">
        <v>41</v>
      </c>
    </row>
    <row r="3347" spans="1:9" x14ac:dyDescent="0.25">
      <c r="A3347" s="11">
        <v>3346</v>
      </c>
      <c r="B3347" t="s">
        <v>143</v>
      </c>
      <c r="C3347" t="s">
        <v>144</v>
      </c>
      <c r="I3347" t="s">
        <v>41</v>
      </c>
    </row>
    <row r="3348" spans="1:9" x14ac:dyDescent="0.25">
      <c r="A3348" s="11">
        <v>3347</v>
      </c>
      <c r="B3348" t="s">
        <v>143</v>
      </c>
      <c r="C3348" t="s">
        <v>144</v>
      </c>
      <c r="I3348" t="s">
        <v>41</v>
      </c>
    </row>
    <row r="3349" spans="1:9" x14ac:dyDescent="0.25">
      <c r="A3349" s="11">
        <v>3348</v>
      </c>
      <c r="B3349" t="s">
        <v>143</v>
      </c>
      <c r="C3349" t="s">
        <v>144</v>
      </c>
      <c r="I3349" t="s">
        <v>41</v>
      </c>
    </row>
    <row r="3350" spans="1:9" x14ac:dyDescent="0.25">
      <c r="A3350" s="11">
        <v>3349</v>
      </c>
      <c r="B3350" t="s">
        <v>143</v>
      </c>
      <c r="C3350" t="s">
        <v>144</v>
      </c>
      <c r="I3350" t="s">
        <v>41</v>
      </c>
    </row>
    <row r="3351" spans="1:9" x14ac:dyDescent="0.25">
      <c r="A3351" s="11">
        <v>3350</v>
      </c>
      <c r="B3351" t="s">
        <v>143</v>
      </c>
      <c r="C3351" t="s">
        <v>144</v>
      </c>
      <c r="I3351" t="s">
        <v>41</v>
      </c>
    </row>
    <row r="3352" spans="1:9" x14ac:dyDescent="0.25">
      <c r="A3352" s="11">
        <v>3351</v>
      </c>
      <c r="B3352" t="s">
        <v>143</v>
      </c>
      <c r="C3352" t="s">
        <v>144</v>
      </c>
      <c r="I3352" t="s">
        <v>41</v>
      </c>
    </row>
    <row r="3353" spans="1:9" x14ac:dyDescent="0.25">
      <c r="A3353" s="11">
        <v>3352</v>
      </c>
      <c r="B3353" t="s">
        <v>143</v>
      </c>
      <c r="C3353" t="s">
        <v>144</v>
      </c>
      <c r="I3353" t="s">
        <v>41</v>
      </c>
    </row>
    <row r="3354" spans="1:9" x14ac:dyDescent="0.25">
      <c r="A3354" s="11">
        <v>3353</v>
      </c>
      <c r="B3354" t="s">
        <v>143</v>
      </c>
      <c r="C3354" t="s">
        <v>144</v>
      </c>
      <c r="I3354" t="s">
        <v>41</v>
      </c>
    </row>
    <row r="3355" spans="1:9" x14ac:dyDescent="0.25">
      <c r="A3355" s="11">
        <v>3354</v>
      </c>
      <c r="B3355" t="s">
        <v>143</v>
      </c>
      <c r="C3355" t="s">
        <v>144</v>
      </c>
      <c r="I3355" t="s">
        <v>41</v>
      </c>
    </row>
    <row r="3356" spans="1:9" x14ac:dyDescent="0.25">
      <c r="A3356" s="11">
        <v>3355</v>
      </c>
      <c r="B3356" t="s">
        <v>143</v>
      </c>
      <c r="C3356" t="s">
        <v>144</v>
      </c>
      <c r="I3356" t="s">
        <v>41</v>
      </c>
    </row>
    <row r="3357" spans="1:9" x14ac:dyDescent="0.25">
      <c r="A3357" s="11">
        <v>3356</v>
      </c>
      <c r="B3357" t="s">
        <v>143</v>
      </c>
      <c r="C3357" t="s">
        <v>144</v>
      </c>
      <c r="I3357" t="s">
        <v>41</v>
      </c>
    </row>
    <row r="3358" spans="1:9" x14ac:dyDescent="0.25">
      <c r="A3358" s="11">
        <v>3357</v>
      </c>
      <c r="B3358" t="s">
        <v>143</v>
      </c>
      <c r="C3358" t="s">
        <v>144</v>
      </c>
      <c r="I3358" t="s">
        <v>41</v>
      </c>
    </row>
    <row r="3359" spans="1:9" x14ac:dyDescent="0.25">
      <c r="A3359" s="11">
        <v>3358</v>
      </c>
      <c r="B3359" t="s">
        <v>143</v>
      </c>
      <c r="C3359" t="s">
        <v>144</v>
      </c>
      <c r="I3359" t="s">
        <v>41</v>
      </c>
    </row>
    <row r="3360" spans="1:9" x14ac:dyDescent="0.25">
      <c r="A3360" s="11">
        <v>3359</v>
      </c>
      <c r="B3360" t="s">
        <v>143</v>
      </c>
      <c r="C3360" t="s">
        <v>144</v>
      </c>
      <c r="I3360" t="s">
        <v>41</v>
      </c>
    </row>
    <row r="3361" spans="1:9" x14ac:dyDescent="0.25">
      <c r="A3361" s="11">
        <v>3360</v>
      </c>
      <c r="B3361" t="s">
        <v>143</v>
      </c>
      <c r="C3361" t="s">
        <v>144</v>
      </c>
      <c r="I3361" t="s">
        <v>41</v>
      </c>
    </row>
    <row r="3362" spans="1:9" x14ac:dyDescent="0.25">
      <c r="A3362" s="11">
        <v>3361</v>
      </c>
      <c r="B3362" t="s">
        <v>143</v>
      </c>
      <c r="C3362" t="s">
        <v>144</v>
      </c>
      <c r="I3362" t="s">
        <v>41</v>
      </c>
    </row>
    <row r="3363" spans="1:9" x14ac:dyDescent="0.25">
      <c r="A3363" s="11">
        <v>3362</v>
      </c>
      <c r="B3363" t="s">
        <v>143</v>
      </c>
      <c r="C3363" t="s">
        <v>144</v>
      </c>
      <c r="I3363" t="s">
        <v>41</v>
      </c>
    </row>
    <row r="3364" spans="1:9" x14ac:dyDescent="0.25">
      <c r="A3364" s="11">
        <v>3363</v>
      </c>
      <c r="B3364" t="s">
        <v>143</v>
      </c>
      <c r="C3364" t="s">
        <v>144</v>
      </c>
      <c r="I3364" t="s">
        <v>41</v>
      </c>
    </row>
    <row r="3365" spans="1:9" x14ac:dyDescent="0.25">
      <c r="A3365" s="11">
        <v>3364</v>
      </c>
      <c r="B3365" t="s">
        <v>143</v>
      </c>
      <c r="C3365" t="s">
        <v>144</v>
      </c>
      <c r="I3365" t="s">
        <v>41</v>
      </c>
    </row>
    <row r="3366" spans="1:9" x14ac:dyDescent="0.25">
      <c r="A3366" s="11">
        <v>3365</v>
      </c>
      <c r="B3366" t="s">
        <v>143</v>
      </c>
      <c r="C3366" t="s">
        <v>144</v>
      </c>
      <c r="I3366" t="s">
        <v>41</v>
      </c>
    </row>
    <row r="3367" spans="1:9" x14ac:dyDescent="0.25">
      <c r="A3367" s="11">
        <v>3366</v>
      </c>
      <c r="B3367" t="s">
        <v>143</v>
      </c>
      <c r="C3367" t="s">
        <v>144</v>
      </c>
      <c r="I3367" t="s">
        <v>41</v>
      </c>
    </row>
    <row r="3368" spans="1:9" x14ac:dyDescent="0.25">
      <c r="A3368" s="11">
        <v>3367</v>
      </c>
      <c r="B3368" t="s">
        <v>143</v>
      </c>
      <c r="C3368" t="s">
        <v>144</v>
      </c>
      <c r="I3368" t="s">
        <v>41</v>
      </c>
    </row>
    <row r="3369" spans="1:9" x14ac:dyDescent="0.25">
      <c r="A3369" s="11">
        <v>3368</v>
      </c>
      <c r="B3369" t="s">
        <v>143</v>
      </c>
      <c r="C3369" t="s">
        <v>144</v>
      </c>
      <c r="I3369" t="s">
        <v>41</v>
      </c>
    </row>
    <row r="3370" spans="1:9" x14ac:dyDescent="0.25">
      <c r="A3370" s="11">
        <v>3369</v>
      </c>
      <c r="B3370" t="s">
        <v>143</v>
      </c>
      <c r="C3370" t="s">
        <v>144</v>
      </c>
      <c r="I3370" t="s">
        <v>41</v>
      </c>
    </row>
    <row r="3371" spans="1:9" x14ac:dyDescent="0.25">
      <c r="A3371" s="11">
        <v>3370</v>
      </c>
      <c r="B3371" t="s">
        <v>143</v>
      </c>
      <c r="C3371" t="s">
        <v>144</v>
      </c>
      <c r="I3371" t="s">
        <v>41</v>
      </c>
    </row>
    <row r="3372" spans="1:9" x14ac:dyDescent="0.25">
      <c r="A3372" s="11">
        <v>3371</v>
      </c>
      <c r="B3372" t="s">
        <v>143</v>
      </c>
      <c r="C3372" t="s">
        <v>144</v>
      </c>
      <c r="I3372" t="s">
        <v>41</v>
      </c>
    </row>
    <row r="3373" spans="1:9" x14ac:dyDescent="0.25">
      <c r="A3373" s="11">
        <v>3372</v>
      </c>
      <c r="B3373" t="s">
        <v>143</v>
      </c>
      <c r="C3373" t="s">
        <v>144</v>
      </c>
      <c r="I3373" t="s">
        <v>41</v>
      </c>
    </row>
    <row r="3374" spans="1:9" x14ac:dyDescent="0.25">
      <c r="A3374" s="11">
        <v>3373</v>
      </c>
      <c r="B3374" t="s">
        <v>143</v>
      </c>
      <c r="C3374" t="s">
        <v>144</v>
      </c>
      <c r="I3374" t="s">
        <v>41</v>
      </c>
    </row>
    <row r="3375" spans="1:9" x14ac:dyDescent="0.25">
      <c r="A3375" s="11">
        <v>3374</v>
      </c>
      <c r="B3375" t="s">
        <v>143</v>
      </c>
      <c r="C3375" t="s">
        <v>144</v>
      </c>
      <c r="I3375" t="s">
        <v>41</v>
      </c>
    </row>
    <row r="3376" spans="1:9" x14ac:dyDescent="0.25">
      <c r="A3376" s="11">
        <v>3375</v>
      </c>
      <c r="B3376" t="s">
        <v>143</v>
      </c>
      <c r="C3376" t="s">
        <v>144</v>
      </c>
      <c r="I3376" t="s">
        <v>41</v>
      </c>
    </row>
    <row r="3377" spans="1:9" x14ac:dyDescent="0.25">
      <c r="A3377" s="11">
        <v>3376</v>
      </c>
      <c r="B3377" t="s">
        <v>143</v>
      </c>
      <c r="C3377" t="s">
        <v>144</v>
      </c>
      <c r="I3377" t="s">
        <v>41</v>
      </c>
    </row>
    <row r="3378" spans="1:9" x14ac:dyDescent="0.25">
      <c r="A3378" s="11">
        <v>3377</v>
      </c>
      <c r="B3378" t="s">
        <v>143</v>
      </c>
      <c r="C3378" t="s">
        <v>144</v>
      </c>
      <c r="I3378" t="s">
        <v>41</v>
      </c>
    </row>
    <row r="3379" spans="1:9" x14ac:dyDescent="0.25">
      <c r="A3379" s="11">
        <v>3378</v>
      </c>
      <c r="B3379" t="s">
        <v>143</v>
      </c>
      <c r="C3379" t="s">
        <v>144</v>
      </c>
      <c r="I3379" t="s">
        <v>41</v>
      </c>
    </row>
    <row r="3380" spans="1:9" x14ac:dyDescent="0.25">
      <c r="A3380" s="11">
        <v>3379</v>
      </c>
      <c r="B3380" t="s">
        <v>143</v>
      </c>
      <c r="C3380" t="s">
        <v>144</v>
      </c>
      <c r="I3380" t="s">
        <v>41</v>
      </c>
    </row>
    <row r="3381" spans="1:9" x14ac:dyDescent="0.25">
      <c r="A3381" s="11">
        <v>3380</v>
      </c>
      <c r="B3381" t="s">
        <v>143</v>
      </c>
      <c r="C3381" t="s">
        <v>144</v>
      </c>
      <c r="I3381" t="s">
        <v>41</v>
      </c>
    </row>
    <row r="3382" spans="1:9" x14ac:dyDescent="0.25">
      <c r="A3382" s="11">
        <v>3381</v>
      </c>
      <c r="B3382" t="s">
        <v>143</v>
      </c>
      <c r="C3382" t="s">
        <v>144</v>
      </c>
      <c r="I3382" t="s">
        <v>41</v>
      </c>
    </row>
    <row r="3383" spans="1:9" x14ac:dyDescent="0.25">
      <c r="A3383" s="11">
        <v>3382</v>
      </c>
      <c r="B3383" t="s">
        <v>143</v>
      </c>
      <c r="C3383" t="s">
        <v>144</v>
      </c>
      <c r="I3383" t="s">
        <v>41</v>
      </c>
    </row>
    <row r="3384" spans="1:9" x14ac:dyDescent="0.25">
      <c r="A3384" s="11">
        <v>3383</v>
      </c>
      <c r="B3384" t="s">
        <v>143</v>
      </c>
      <c r="C3384" t="s">
        <v>144</v>
      </c>
      <c r="I3384" t="s">
        <v>41</v>
      </c>
    </row>
    <row r="3385" spans="1:9" x14ac:dyDescent="0.25">
      <c r="A3385" s="11">
        <v>3384</v>
      </c>
      <c r="B3385" t="s">
        <v>143</v>
      </c>
      <c r="C3385" t="s">
        <v>144</v>
      </c>
      <c r="I3385" t="s">
        <v>41</v>
      </c>
    </row>
    <row r="3386" spans="1:9" x14ac:dyDescent="0.25">
      <c r="A3386" s="11">
        <v>3385</v>
      </c>
      <c r="B3386" t="s">
        <v>143</v>
      </c>
      <c r="C3386" t="s">
        <v>144</v>
      </c>
      <c r="I3386" t="s">
        <v>41</v>
      </c>
    </row>
    <row r="3387" spans="1:9" x14ac:dyDescent="0.25">
      <c r="A3387" s="11">
        <v>3386</v>
      </c>
      <c r="B3387" t="s">
        <v>143</v>
      </c>
      <c r="C3387" t="s">
        <v>144</v>
      </c>
      <c r="I3387" t="s">
        <v>41</v>
      </c>
    </row>
    <row r="3388" spans="1:9" x14ac:dyDescent="0.25">
      <c r="A3388" s="11">
        <v>3387</v>
      </c>
      <c r="B3388" t="s">
        <v>143</v>
      </c>
      <c r="C3388" t="s">
        <v>144</v>
      </c>
      <c r="I3388" t="s">
        <v>41</v>
      </c>
    </row>
    <row r="3389" spans="1:9" x14ac:dyDescent="0.25">
      <c r="A3389" s="11">
        <v>3388</v>
      </c>
      <c r="B3389" t="s">
        <v>143</v>
      </c>
      <c r="C3389" t="s">
        <v>144</v>
      </c>
      <c r="I3389" t="s">
        <v>41</v>
      </c>
    </row>
    <row r="3390" spans="1:9" x14ac:dyDescent="0.25">
      <c r="A3390" s="11">
        <v>3389</v>
      </c>
      <c r="B3390" t="s">
        <v>143</v>
      </c>
      <c r="C3390" t="s">
        <v>144</v>
      </c>
      <c r="I3390" t="s">
        <v>41</v>
      </c>
    </row>
    <row r="3391" spans="1:9" x14ac:dyDescent="0.25">
      <c r="A3391" s="11">
        <v>3390</v>
      </c>
      <c r="B3391" t="s">
        <v>143</v>
      </c>
      <c r="C3391" t="s">
        <v>144</v>
      </c>
      <c r="I3391" t="s">
        <v>41</v>
      </c>
    </row>
    <row r="3392" spans="1:9" x14ac:dyDescent="0.25">
      <c r="A3392" s="11">
        <v>3391</v>
      </c>
      <c r="B3392" t="s">
        <v>143</v>
      </c>
      <c r="C3392" t="s">
        <v>144</v>
      </c>
      <c r="I3392" t="s">
        <v>41</v>
      </c>
    </row>
    <row r="3393" spans="1:9" x14ac:dyDescent="0.25">
      <c r="A3393" s="11">
        <v>3392</v>
      </c>
      <c r="B3393" t="s">
        <v>143</v>
      </c>
      <c r="C3393" t="s">
        <v>144</v>
      </c>
      <c r="I3393" t="s">
        <v>41</v>
      </c>
    </row>
    <row r="3394" spans="1:9" x14ac:dyDescent="0.25">
      <c r="A3394" s="11">
        <v>3393</v>
      </c>
      <c r="B3394" t="s">
        <v>143</v>
      </c>
      <c r="C3394" t="s">
        <v>144</v>
      </c>
      <c r="I3394" t="s">
        <v>41</v>
      </c>
    </row>
    <row r="3395" spans="1:9" x14ac:dyDescent="0.25">
      <c r="A3395" s="11">
        <v>3394</v>
      </c>
      <c r="B3395" t="s">
        <v>143</v>
      </c>
      <c r="C3395" t="s">
        <v>144</v>
      </c>
      <c r="I3395" t="s">
        <v>41</v>
      </c>
    </row>
    <row r="3396" spans="1:9" x14ac:dyDescent="0.25">
      <c r="A3396" s="11">
        <v>3395</v>
      </c>
      <c r="B3396" t="s">
        <v>143</v>
      </c>
      <c r="C3396" t="s">
        <v>144</v>
      </c>
      <c r="I3396" t="s">
        <v>41</v>
      </c>
    </row>
    <row r="3397" spans="1:9" x14ac:dyDescent="0.25">
      <c r="A3397" s="11">
        <v>3396</v>
      </c>
      <c r="B3397" t="s">
        <v>143</v>
      </c>
      <c r="C3397" t="s">
        <v>144</v>
      </c>
      <c r="I3397" t="s">
        <v>41</v>
      </c>
    </row>
    <row r="3398" spans="1:9" x14ac:dyDescent="0.25">
      <c r="A3398" s="11">
        <v>3397</v>
      </c>
      <c r="B3398" t="s">
        <v>143</v>
      </c>
      <c r="C3398" t="s">
        <v>144</v>
      </c>
      <c r="I3398" t="s">
        <v>41</v>
      </c>
    </row>
    <row r="3399" spans="1:9" x14ac:dyDescent="0.25">
      <c r="A3399" s="11">
        <v>3398</v>
      </c>
      <c r="B3399" t="s">
        <v>143</v>
      </c>
      <c r="C3399" t="s">
        <v>144</v>
      </c>
      <c r="I3399" t="s">
        <v>41</v>
      </c>
    </row>
    <row r="3400" spans="1:9" x14ac:dyDescent="0.25">
      <c r="A3400" s="11">
        <v>3399</v>
      </c>
      <c r="B3400" t="s">
        <v>143</v>
      </c>
      <c r="C3400" t="s">
        <v>144</v>
      </c>
      <c r="I3400" t="s">
        <v>41</v>
      </c>
    </row>
    <row r="3401" spans="1:9" x14ac:dyDescent="0.25">
      <c r="A3401" s="11">
        <v>3400</v>
      </c>
      <c r="B3401" t="s">
        <v>143</v>
      </c>
      <c r="C3401" t="s">
        <v>144</v>
      </c>
      <c r="I3401" t="s">
        <v>41</v>
      </c>
    </row>
    <row r="3402" spans="1:9" x14ac:dyDescent="0.25">
      <c r="A3402" s="11">
        <v>3401</v>
      </c>
      <c r="B3402" t="s">
        <v>143</v>
      </c>
      <c r="C3402" t="s">
        <v>144</v>
      </c>
      <c r="I3402" t="s">
        <v>41</v>
      </c>
    </row>
    <row r="3403" spans="1:9" x14ac:dyDescent="0.25">
      <c r="A3403" s="11">
        <v>3402</v>
      </c>
      <c r="B3403" t="s">
        <v>143</v>
      </c>
      <c r="C3403" t="s">
        <v>144</v>
      </c>
      <c r="I3403" t="s">
        <v>41</v>
      </c>
    </row>
    <row r="3404" spans="1:9" x14ac:dyDescent="0.25">
      <c r="A3404" s="11">
        <v>3403</v>
      </c>
      <c r="B3404" t="s">
        <v>143</v>
      </c>
      <c r="C3404" t="s">
        <v>144</v>
      </c>
      <c r="I3404" t="s">
        <v>41</v>
      </c>
    </row>
    <row r="3405" spans="1:9" x14ac:dyDescent="0.25">
      <c r="A3405" s="11">
        <v>3404</v>
      </c>
      <c r="B3405" t="s">
        <v>143</v>
      </c>
      <c r="C3405" t="s">
        <v>144</v>
      </c>
      <c r="I3405" t="s">
        <v>41</v>
      </c>
    </row>
    <row r="3406" spans="1:9" x14ac:dyDescent="0.25">
      <c r="A3406" s="11">
        <v>3405</v>
      </c>
      <c r="B3406" t="s">
        <v>143</v>
      </c>
      <c r="C3406" t="s">
        <v>144</v>
      </c>
      <c r="I3406" t="s">
        <v>41</v>
      </c>
    </row>
    <row r="3407" spans="1:9" x14ac:dyDescent="0.25">
      <c r="A3407" s="11">
        <v>3406</v>
      </c>
      <c r="B3407" t="s">
        <v>143</v>
      </c>
      <c r="C3407" t="s">
        <v>144</v>
      </c>
      <c r="I3407" t="s">
        <v>41</v>
      </c>
    </row>
    <row r="3408" spans="1:9" x14ac:dyDescent="0.25">
      <c r="A3408" s="11">
        <v>3407</v>
      </c>
      <c r="B3408" t="s">
        <v>143</v>
      </c>
      <c r="C3408" t="s">
        <v>144</v>
      </c>
      <c r="I3408" t="s">
        <v>41</v>
      </c>
    </row>
    <row r="3409" spans="1:9" x14ac:dyDescent="0.25">
      <c r="A3409" s="11">
        <v>3408</v>
      </c>
      <c r="B3409" t="s">
        <v>143</v>
      </c>
      <c r="C3409" t="s">
        <v>144</v>
      </c>
      <c r="I3409" t="s">
        <v>41</v>
      </c>
    </row>
    <row r="3410" spans="1:9" x14ac:dyDescent="0.25">
      <c r="A3410" s="11">
        <v>3409</v>
      </c>
      <c r="B3410" t="s">
        <v>143</v>
      </c>
      <c r="C3410" t="s">
        <v>144</v>
      </c>
      <c r="I3410" t="s">
        <v>41</v>
      </c>
    </row>
    <row r="3411" spans="1:9" x14ac:dyDescent="0.25">
      <c r="A3411" s="11">
        <v>3410</v>
      </c>
      <c r="B3411" t="s">
        <v>143</v>
      </c>
      <c r="C3411" t="s">
        <v>144</v>
      </c>
      <c r="I3411" t="s">
        <v>41</v>
      </c>
    </row>
    <row r="3412" spans="1:9" x14ac:dyDescent="0.25">
      <c r="A3412" s="11">
        <v>3411</v>
      </c>
      <c r="B3412" t="s">
        <v>143</v>
      </c>
      <c r="C3412" t="s">
        <v>144</v>
      </c>
      <c r="I3412" t="s">
        <v>41</v>
      </c>
    </row>
    <row r="3413" spans="1:9" x14ac:dyDescent="0.25">
      <c r="A3413" s="11">
        <v>3412</v>
      </c>
      <c r="B3413" t="s">
        <v>143</v>
      </c>
      <c r="C3413" t="s">
        <v>144</v>
      </c>
      <c r="I3413" t="s">
        <v>41</v>
      </c>
    </row>
    <row r="3414" spans="1:9" x14ac:dyDescent="0.25">
      <c r="A3414" s="11">
        <v>3413</v>
      </c>
      <c r="B3414" t="s">
        <v>143</v>
      </c>
      <c r="C3414" t="s">
        <v>144</v>
      </c>
      <c r="I3414" t="s">
        <v>41</v>
      </c>
    </row>
    <row r="3415" spans="1:9" x14ac:dyDescent="0.25">
      <c r="A3415" s="11">
        <v>3414</v>
      </c>
      <c r="B3415" t="s">
        <v>143</v>
      </c>
      <c r="C3415" t="s">
        <v>144</v>
      </c>
      <c r="I3415" t="s">
        <v>41</v>
      </c>
    </row>
    <row r="3416" spans="1:9" x14ac:dyDescent="0.25">
      <c r="A3416" s="11">
        <v>3415</v>
      </c>
      <c r="B3416" t="s">
        <v>143</v>
      </c>
      <c r="C3416" t="s">
        <v>144</v>
      </c>
      <c r="I3416" t="s">
        <v>41</v>
      </c>
    </row>
    <row r="3417" spans="1:9" x14ac:dyDescent="0.25">
      <c r="A3417" s="11">
        <v>3416</v>
      </c>
      <c r="B3417" t="s">
        <v>143</v>
      </c>
      <c r="C3417" t="s">
        <v>144</v>
      </c>
      <c r="I3417" t="s">
        <v>41</v>
      </c>
    </row>
    <row r="3418" spans="1:9" x14ac:dyDescent="0.25">
      <c r="A3418" s="11">
        <v>3417</v>
      </c>
      <c r="B3418" t="s">
        <v>143</v>
      </c>
      <c r="C3418" t="s">
        <v>144</v>
      </c>
      <c r="I3418" t="s">
        <v>41</v>
      </c>
    </row>
    <row r="3419" spans="1:9" x14ac:dyDescent="0.25">
      <c r="A3419" s="11">
        <v>3418</v>
      </c>
      <c r="B3419" t="s">
        <v>143</v>
      </c>
      <c r="C3419" t="s">
        <v>144</v>
      </c>
      <c r="I3419" t="s">
        <v>41</v>
      </c>
    </row>
    <row r="3420" spans="1:9" x14ac:dyDescent="0.25">
      <c r="A3420" s="11">
        <v>3419</v>
      </c>
      <c r="B3420" t="s">
        <v>143</v>
      </c>
      <c r="C3420" t="s">
        <v>144</v>
      </c>
      <c r="I3420" t="s">
        <v>41</v>
      </c>
    </row>
    <row r="3421" spans="1:9" x14ac:dyDescent="0.25">
      <c r="A3421" s="11">
        <v>3420</v>
      </c>
      <c r="B3421" t="s">
        <v>143</v>
      </c>
      <c r="C3421" t="s">
        <v>144</v>
      </c>
      <c r="I3421" t="s">
        <v>41</v>
      </c>
    </row>
    <row r="3422" spans="1:9" x14ac:dyDescent="0.25">
      <c r="A3422" s="11">
        <v>3421</v>
      </c>
      <c r="B3422" t="s">
        <v>143</v>
      </c>
      <c r="C3422" t="s">
        <v>144</v>
      </c>
      <c r="I3422" t="s">
        <v>41</v>
      </c>
    </row>
    <row r="3423" spans="1:9" x14ac:dyDescent="0.25">
      <c r="A3423" s="11">
        <v>3422</v>
      </c>
      <c r="B3423" t="s">
        <v>143</v>
      </c>
      <c r="C3423" t="s">
        <v>144</v>
      </c>
      <c r="I3423" t="s">
        <v>41</v>
      </c>
    </row>
    <row r="3424" spans="1:9" x14ac:dyDescent="0.25">
      <c r="A3424" s="11">
        <v>3423</v>
      </c>
      <c r="B3424" t="s">
        <v>143</v>
      </c>
      <c r="C3424" t="s">
        <v>144</v>
      </c>
      <c r="I3424" t="s">
        <v>41</v>
      </c>
    </row>
    <row r="3425" spans="1:9" x14ac:dyDescent="0.25">
      <c r="A3425" s="11">
        <v>3424</v>
      </c>
      <c r="B3425" t="s">
        <v>143</v>
      </c>
      <c r="C3425" t="s">
        <v>144</v>
      </c>
      <c r="I3425" t="s">
        <v>41</v>
      </c>
    </row>
    <row r="3426" spans="1:9" x14ac:dyDescent="0.25">
      <c r="A3426" s="11">
        <v>3425</v>
      </c>
      <c r="B3426" t="s">
        <v>143</v>
      </c>
      <c r="C3426" t="s">
        <v>144</v>
      </c>
      <c r="I3426" t="s">
        <v>41</v>
      </c>
    </row>
    <row r="3427" spans="1:9" x14ac:dyDescent="0.25">
      <c r="A3427" s="11">
        <v>3426</v>
      </c>
      <c r="B3427" t="s">
        <v>143</v>
      </c>
      <c r="C3427" t="s">
        <v>144</v>
      </c>
      <c r="I3427" t="s">
        <v>41</v>
      </c>
    </row>
    <row r="3428" spans="1:9" x14ac:dyDescent="0.25">
      <c r="A3428" s="11">
        <v>3427</v>
      </c>
      <c r="B3428" t="s">
        <v>143</v>
      </c>
      <c r="C3428" t="s">
        <v>144</v>
      </c>
      <c r="I3428" t="s">
        <v>41</v>
      </c>
    </row>
    <row r="3429" spans="1:9" x14ac:dyDescent="0.25">
      <c r="A3429" s="11">
        <v>3428</v>
      </c>
      <c r="B3429" t="s">
        <v>143</v>
      </c>
      <c r="C3429" t="s">
        <v>144</v>
      </c>
      <c r="I3429" t="s">
        <v>41</v>
      </c>
    </row>
    <row r="3430" spans="1:9" x14ac:dyDescent="0.25">
      <c r="A3430" s="11">
        <v>3429</v>
      </c>
      <c r="B3430" t="s">
        <v>143</v>
      </c>
      <c r="C3430" t="s">
        <v>144</v>
      </c>
      <c r="I3430" t="s">
        <v>41</v>
      </c>
    </row>
    <row r="3431" spans="1:9" x14ac:dyDescent="0.25">
      <c r="A3431" s="11">
        <v>3430</v>
      </c>
      <c r="B3431" t="s">
        <v>143</v>
      </c>
      <c r="C3431" t="s">
        <v>144</v>
      </c>
      <c r="I3431" t="s">
        <v>41</v>
      </c>
    </row>
    <row r="3432" spans="1:9" x14ac:dyDescent="0.25">
      <c r="A3432" s="11">
        <v>3431</v>
      </c>
      <c r="B3432" t="s">
        <v>143</v>
      </c>
      <c r="C3432" t="s">
        <v>144</v>
      </c>
      <c r="I3432" t="s">
        <v>41</v>
      </c>
    </row>
    <row r="3433" spans="1:9" x14ac:dyDescent="0.25">
      <c r="A3433" s="11">
        <v>3432</v>
      </c>
      <c r="B3433" t="s">
        <v>143</v>
      </c>
      <c r="C3433" t="s">
        <v>144</v>
      </c>
      <c r="I3433" t="s">
        <v>41</v>
      </c>
    </row>
    <row r="3434" spans="1:9" x14ac:dyDescent="0.25">
      <c r="A3434" s="11">
        <v>3433</v>
      </c>
      <c r="B3434" t="s">
        <v>143</v>
      </c>
      <c r="C3434" t="s">
        <v>144</v>
      </c>
      <c r="I3434" t="s">
        <v>41</v>
      </c>
    </row>
    <row r="3435" spans="1:9" x14ac:dyDescent="0.25">
      <c r="A3435" s="11">
        <v>3434</v>
      </c>
      <c r="B3435" t="s">
        <v>143</v>
      </c>
      <c r="C3435" t="s">
        <v>144</v>
      </c>
      <c r="I3435" t="s">
        <v>41</v>
      </c>
    </row>
    <row r="3436" spans="1:9" x14ac:dyDescent="0.25">
      <c r="A3436" s="11">
        <v>3435</v>
      </c>
      <c r="B3436" t="s">
        <v>143</v>
      </c>
      <c r="C3436" t="s">
        <v>144</v>
      </c>
      <c r="I3436" t="s">
        <v>41</v>
      </c>
    </row>
    <row r="3437" spans="1:9" x14ac:dyDescent="0.25">
      <c r="A3437" s="11">
        <v>3436</v>
      </c>
      <c r="B3437" t="s">
        <v>143</v>
      </c>
      <c r="C3437" t="s">
        <v>144</v>
      </c>
      <c r="I3437" t="s">
        <v>41</v>
      </c>
    </row>
    <row r="3438" spans="1:9" x14ac:dyDescent="0.25">
      <c r="A3438" s="11">
        <v>3437</v>
      </c>
      <c r="B3438" t="s">
        <v>143</v>
      </c>
      <c r="C3438" t="s">
        <v>144</v>
      </c>
      <c r="I3438" t="s">
        <v>41</v>
      </c>
    </row>
    <row r="3439" spans="1:9" x14ac:dyDescent="0.25">
      <c r="A3439" s="11">
        <v>3438</v>
      </c>
      <c r="B3439" t="s">
        <v>143</v>
      </c>
      <c r="C3439" t="s">
        <v>144</v>
      </c>
      <c r="I3439" t="s">
        <v>41</v>
      </c>
    </row>
    <row r="3440" spans="1:9" x14ac:dyDescent="0.25">
      <c r="A3440" s="11">
        <v>3439</v>
      </c>
      <c r="B3440" t="s">
        <v>143</v>
      </c>
      <c r="C3440" t="s">
        <v>144</v>
      </c>
      <c r="I3440" t="s">
        <v>41</v>
      </c>
    </row>
    <row r="3441" spans="1:9" x14ac:dyDescent="0.25">
      <c r="A3441" s="11">
        <v>3440</v>
      </c>
      <c r="B3441" t="s">
        <v>143</v>
      </c>
      <c r="C3441" t="s">
        <v>144</v>
      </c>
      <c r="I3441" t="s">
        <v>41</v>
      </c>
    </row>
    <row r="3442" spans="1:9" x14ac:dyDescent="0.25">
      <c r="A3442" s="11">
        <v>3441</v>
      </c>
      <c r="B3442" t="s">
        <v>143</v>
      </c>
      <c r="C3442" t="s">
        <v>144</v>
      </c>
      <c r="I3442" t="s">
        <v>41</v>
      </c>
    </row>
    <row r="3443" spans="1:9" x14ac:dyDescent="0.25">
      <c r="A3443" s="11">
        <v>3442</v>
      </c>
      <c r="B3443" t="s">
        <v>143</v>
      </c>
      <c r="C3443" t="s">
        <v>144</v>
      </c>
      <c r="I3443" t="s">
        <v>41</v>
      </c>
    </row>
    <row r="3444" spans="1:9" x14ac:dyDescent="0.25">
      <c r="A3444" s="11">
        <v>3443</v>
      </c>
      <c r="B3444" t="s">
        <v>143</v>
      </c>
      <c r="C3444" t="s">
        <v>144</v>
      </c>
      <c r="I3444" t="s">
        <v>41</v>
      </c>
    </row>
    <row r="3445" spans="1:9" x14ac:dyDescent="0.25">
      <c r="A3445" s="11">
        <v>3444</v>
      </c>
      <c r="B3445" t="s">
        <v>143</v>
      </c>
      <c r="C3445" t="s">
        <v>144</v>
      </c>
      <c r="I3445" t="s">
        <v>41</v>
      </c>
    </row>
    <row r="3446" spans="1:9" x14ac:dyDescent="0.25">
      <c r="A3446" s="11">
        <v>3445</v>
      </c>
      <c r="B3446" t="s">
        <v>143</v>
      </c>
      <c r="C3446" t="s">
        <v>144</v>
      </c>
      <c r="I3446" t="s">
        <v>41</v>
      </c>
    </row>
    <row r="3447" spans="1:9" x14ac:dyDescent="0.25">
      <c r="A3447" s="11">
        <v>3446</v>
      </c>
      <c r="B3447" t="s">
        <v>143</v>
      </c>
      <c r="C3447" t="s">
        <v>144</v>
      </c>
      <c r="I3447" t="s">
        <v>41</v>
      </c>
    </row>
    <row r="3448" spans="1:9" x14ac:dyDescent="0.25">
      <c r="A3448" s="11">
        <v>3447</v>
      </c>
      <c r="B3448" t="s">
        <v>143</v>
      </c>
      <c r="C3448" t="s">
        <v>144</v>
      </c>
      <c r="I3448" t="s">
        <v>41</v>
      </c>
    </row>
    <row r="3449" spans="1:9" x14ac:dyDescent="0.25">
      <c r="A3449" s="11">
        <v>3448</v>
      </c>
      <c r="B3449" t="s">
        <v>143</v>
      </c>
      <c r="C3449" t="s">
        <v>144</v>
      </c>
      <c r="I3449" t="s">
        <v>41</v>
      </c>
    </row>
    <row r="3450" spans="1:9" x14ac:dyDescent="0.25">
      <c r="A3450" s="11">
        <v>3449</v>
      </c>
      <c r="B3450" t="s">
        <v>143</v>
      </c>
      <c r="C3450" t="s">
        <v>144</v>
      </c>
      <c r="I3450" t="s">
        <v>41</v>
      </c>
    </row>
    <row r="3451" spans="1:9" x14ac:dyDescent="0.25">
      <c r="A3451" s="11">
        <v>3450</v>
      </c>
      <c r="B3451" t="s">
        <v>143</v>
      </c>
      <c r="C3451" t="s">
        <v>144</v>
      </c>
      <c r="I3451" t="s">
        <v>41</v>
      </c>
    </row>
    <row r="3452" spans="1:9" x14ac:dyDescent="0.25">
      <c r="A3452" s="11">
        <v>3451</v>
      </c>
      <c r="B3452" t="s">
        <v>143</v>
      </c>
      <c r="C3452" t="s">
        <v>144</v>
      </c>
      <c r="I3452" t="s">
        <v>41</v>
      </c>
    </row>
    <row r="3453" spans="1:9" x14ac:dyDescent="0.25">
      <c r="A3453" s="11">
        <v>3452</v>
      </c>
      <c r="B3453" t="s">
        <v>143</v>
      </c>
      <c r="C3453" t="s">
        <v>144</v>
      </c>
      <c r="I3453" t="s">
        <v>41</v>
      </c>
    </row>
    <row r="3454" spans="1:9" x14ac:dyDescent="0.25">
      <c r="A3454" s="11">
        <v>3453</v>
      </c>
      <c r="B3454" t="s">
        <v>143</v>
      </c>
      <c r="C3454" t="s">
        <v>144</v>
      </c>
      <c r="I3454" t="s">
        <v>41</v>
      </c>
    </row>
    <row r="3455" spans="1:9" x14ac:dyDescent="0.25">
      <c r="A3455" s="11">
        <v>3454</v>
      </c>
      <c r="B3455" t="s">
        <v>143</v>
      </c>
      <c r="C3455" t="s">
        <v>144</v>
      </c>
      <c r="I3455" t="s">
        <v>41</v>
      </c>
    </row>
    <row r="3456" spans="1:9" x14ac:dyDescent="0.25">
      <c r="A3456" s="11">
        <v>3455</v>
      </c>
      <c r="B3456" t="s">
        <v>143</v>
      </c>
      <c r="C3456" t="s">
        <v>144</v>
      </c>
      <c r="I3456" t="s">
        <v>41</v>
      </c>
    </row>
    <row r="3457" spans="1:9" x14ac:dyDescent="0.25">
      <c r="A3457" s="11">
        <v>3456</v>
      </c>
      <c r="B3457" t="s">
        <v>143</v>
      </c>
      <c r="C3457" t="s">
        <v>144</v>
      </c>
      <c r="I3457" t="s">
        <v>41</v>
      </c>
    </row>
    <row r="3458" spans="1:9" x14ac:dyDescent="0.25">
      <c r="A3458" s="11">
        <v>3457</v>
      </c>
      <c r="B3458" t="s">
        <v>143</v>
      </c>
      <c r="C3458" t="s">
        <v>144</v>
      </c>
      <c r="I3458" t="s">
        <v>41</v>
      </c>
    </row>
    <row r="3459" spans="1:9" x14ac:dyDescent="0.25">
      <c r="A3459" s="11">
        <v>3458</v>
      </c>
      <c r="B3459" t="s">
        <v>143</v>
      </c>
      <c r="C3459" t="s">
        <v>144</v>
      </c>
      <c r="I3459" t="s">
        <v>41</v>
      </c>
    </row>
    <row r="3460" spans="1:9" x14ac:dyDescent="0.25">
      <c r="A3460" s="11">
        <v>3459</v>
      </c>
      <c r="B3460" t="s">
        <v>143</v>
      </c>
      <c r="C3460" t="s">
        <v>144</v>
      </c>
      <c r="I3460" t="s">
        <v>41</v>
      </c>
    </row>
    <row r="3461" spans="1:9" x14ac:dyDescent="0.25">
      <c r="A3461" s="11">
        <v>3460</v>
      </c>
      <c r="B3461" t="s">
        <v>143</v>
      </c>
      <c r="C3461" t="s">
        <v>144</v>
      </c>
      <c r="I3461" t="s">
        <v>41</v>
      </c>
    </row>
    <row r="3462" spans="1:9" x14ac:dyDescent="0.25">
      <c r="A3462" s="11">
        <v>3461</v>
      </c>
      <c r="B3462" t="s">
        <v>143</v>
      </c>
      <c r="C3462" t="s">
        <v>144</v>
      </c>
      <c r="I3462" t="s">
        <v>41</v>
      </c>
    </row>
    <row r="3463" spans="1:9" x14ac:dyDescent="0.25">
      <c r="A3463" s="11">
        <v>3462</v>
      </c>
      <c r="B3463" t="s">
        <v>143</v>
      </c>
      <c r="C3463" t="s">
        <v>144</v>
      </c>
      <c r="I3463" t="s">
        <v>41</v>
      </c>
    </row>
    <row r="3464" spans="1:9" x14ac:dyDescent="0.25">
      <c r="A3464" s="11">
        <v>3463</v>
      </c>
      <c r="B3464" t="s">
        <v>143</v>
      </c>
      <c r="C3464" t="s">
        <v>144</v>
      </c>
      <c r="I3464" t="s">
        <v>41</v>
      </c>
    </row>
    <row r="3465" spans="1:9" x14ac:dyDescent="0.25">
      <c r="A3465" s="11">
        <v>3464</v>
      </c>
      <c r="B3465" t="s">
        <v>143</v>
      </c>
      <c r="C3465" t="s">
        <v>144</v>
      </c>
      <c r="I3465" t="s">
        <v>41</v>
      </c>
    </row>
    <row r="3466" spans="1:9" x14ac:dyDescent="0.25">
      <c r="A3466" s="11">
        <v>3465</v>
      </c>
      <c r="B3466" t="s">
        <v>143</v>
      </c>
      <c r="C3466" t="s">
        <v>144</v>
      </c>
      <c r="I3466" t="s">
        <v>41</v>
      </c>
    </row>
    <row r="3467" spans="1:9" x14ac:dyDescent="0.25">
      <c r="A3467" s="11">
        <v>3466</v>
      </c>
      <c r="B3467" t="s">
        <v>143</v>
      </c>
      <c r="C3467" t="s">
        <v>144</v>
      </c>
      <c r="I3467" t="s">
        <v>41</v>
      </c>
    </row>
    <row r="3468" spans="1:9" x14ac:dyDescent="0.25">
      <c r="A3468" s="11">
        <v>3467</v>
      </c>
      <c r="B3468" t="s">
        <v>143</v>
      </c>
      <c r="C3468" t="s">
        <v>144</v>
      </c>
      <c r="I3468" t="s">
        <v>41</v>
      </c>
    </row>
    <row r="3469" spans="1:9" x14ac:dyDescent="0.25">
      <c r="A3469" s="11">
        <v>3468</v>
      </c>
      <c r="B3469" t="s">
        <v>143</v>
      </c>
      <c r="C3469" t="s">
        <v>144</v>
      </c>
      <c r="I3469" t="s">
        <v>41</v>
      </c>
    </row>
    <row r="3470" spans="1:9" x14ac:dyDescent="0.25">
      <c r="A3470" s="11">
        <v>3469</v>
      </c>
      <c r="B3470" t="s">
        <v>143</v>
      </c>
      <c r="C3470" t="s">
        <v>144</v>
      </c>
      <c r="I3470" t="s">
        <v>41</v>
      </c>
    </row>
    <row r="3471" spans="1:9" x14ac:dyDescent="0.25">
      <c r="A3471" s="11">
        <v>3470</v>
      </c>
      <c r="B3471" t="s">
        <v>143</v>
      </c>
      <c r="C3471" t="s">
        <v>144</v>
      </c>
      <c r="I3471" t="s">
        <v>41</v>
      </c>
    </row>
    <row r="3472" spans="1:9" x14ac:dyDescent="0.25">
      <c r="A3472" s="11">
        <v>3471</v>
      </c>
      <c r="B3472" t="s">
        <v>143</v>
      </c>
      <c r="C3472" t="s">
        <v>144</v>
      </c>
      <c r="I3472" t="s">
        <v>41</v>
      </c>
    </row>
    <row r="3473" spans="1:9" x14ac:dyDescent="0.25">
      <c r="A3473" s="11">
        <v>3472</v>
      </c>
      <c r="B3473" t="s">
        <v>143</v>
      </c>
      <c r="C3473" t="s">
        <v>144</v>
      </c>
      <c r="I3473" t="s">
        <v>41</v>
      </c>
    </row>
    <row r="3474" spans="1:9" x14ac:dyDescent="0.25">
      <c r="A3474" s="11">
        <v>3473</v>
      </c>
      <c r="B3474" t="s">
        <v>143</v>
      </c>
      <c r="C3474" t="s">
        <v>144</v>
      </c>
      <c r="I3474" t="s">
        <v>41</v>
      </c>
    </row>
    <row r="3475" spans="1:9" x14ac:dyDescent="0.25">
      <c r="A3475" s="11">
        <v>3474</v>
      </c>
      <c r="B3475" t="s">
        <v>143</v>
      </c>
      <c r="C3475" t="s">
        <v>144</v>
      </c>
      <c r="I3475" t="s">
        <v>41</v>
      </c>
    </row>
    <row r="3476" spans="1:9" x14ac:dyDescent="0.25">
      <c r="A3476" s="11">
        <v>3475</v>
      </c>
      <c r="B3476" t="s">
        <v>143</v>
      </c>
      <c r="C3476" t="s">
        <v>144</v>
      </c>
      <c r="I3476" t="s">
        <v>41</v>
      </c>
    </row>
    <row r="3477" spans="1:9" x14ac:dyDescent="0.25">
      <c r="A3477" s="11">
        <v>3476</v>
      </c>
      <c r="B3477" t="s">
        <v>143</v>
      </c>
      <c r="C3477" t="s">
        <v>144</v>
      </c>
      <c r="I3477" t="s">
        <v>41</v>
      </c>
    </row>
    <row r="3478" spans="1:9" x14ac:dyDescent="0.25">
      <c r="A3478" s="11">
        <v>3477</v>
      </c>
      <c r="B3478" t="s">
        <v>143</v>
      </c>
      <c r="C3478" t="s">
        <v>144</v>
      </c>
      <c r="I3478" t="s">
        <v>41</v>
      </c>
    </row>
    <row r="3479" spans="1:9" x14ac:dyDescent="0.25">
      <c r="A3479" s="11">
        <v>3478</v>
      </c>
      <c r="B3479" t="s">
        <v>143</v>
      </c>
      <c r="C3479" t="s">
        <v>144</v>
      </c>
      <c r="I3479" t="s">
        <v>41</v>
      </c>
    </row>
    <row r="3480" spans="1:9" x14ac:dyDescent="0.25">
      <c r="A3480" s="11">
        <v>3479</v>
      </c>
      <c r="B3480" t="s">
        <v>143</v>
      </c>
      <c r="C3480" t="s">
        <v>144</v>
      </c>
      <c r="I3480" t="s">
        <v>41</v>
      </c>
    </row>
    <row r="3481" spans="1:9" x14ac:dyDescent="0.25">
      <c r="A3481" s="11">
        <v>3480</v>
      </c>
      <c r="B3481" t="s">
        <v>143</v>
      </c>
      <c r="C3481" t="s">
        <v>144</v>
      </c>
      <c r="I3481" t="s">
        <v>41</v>
      </c>
    </row>
    <row r="3482" spans="1:9" x14ac:dyDescent="0.25">
      <c r="A3482" s="11">
        <v>3481</v>
      </c>
      <c r="B3482" t="s">
        <v>143</v>
      </c>
      <c r="C3482" t="s">
        <v>144</v>
      </c>
      <c r="I3482" t="s">
        <v>41</v>
      </c>
    </row>
    <row r="3483" spans="1:9" x14ac:dyDescent="0.25">
      <c r="A3483" s="11">
        <v>3482</v>
      </c>
      <c r="B3483" t="s">
        <v>143</v>
      </c>
      <c r="C3483" t="s">
        <v>144</v>
      </c>
      <c r="I3483" t="s">
        <v>41</v>
      </c>
    </row>
    <row r="3484" spans="1:9" x14ac:dyDescent="0.25">
      <c r="A3484" s="11">
        <v>3483</v>
      </c>
      <c r="B3484" t="s">
        <v>143</v>
      </c>
      <c r="C3484" t="s">
        <v>144</v>
      </c>
      <c r="I3484" t="s">
        <v>41</v>
      </c>
    </row>
    <row r="3485" spans="1:9" x14ac:dyDescent="0.25">
      <c r="A3485" s="11">
        <v>3484</v>
      </c>
      <c r="B3485" t="s">
        <v>143</v>
      </c>
      <c r="C3485" t="s">
        <v>144</v>
      </c>
      <c r="I3485" t="s">
        <v>41</v>
      </c>
    </row>
    <row r="3486" spans="1:9" x14ac:dyDescent="0.25">
      <c r="A3486" s="11">
        <v>3485</v>
      </c>
      <c r="B3486" t="s">
        <v>143</v>
      </c>
      <c r="C3486" t="s">
        <v>144</v>
      </c>
      <c r="I3486" t="s">
        <v>42</v>
      </c>
    </row>
    <row r="3487" spans="1:9" x14ac:dyDescent="0.25">
      <c r="A3487" s="11">
        <v>3486</v>
      </c>
      <c r="B3487" t="s">
        <v>143</v>
      </c>
      <c r="C3487" t="s">
        <v>144</v>
      </c>
      <c r="I3487" t="s">
        <v>42</v>
      </c>
    </row>
    <row r="3488" spans="1:9" x14ac:dyDescent="0.25">
      <c r="A3488" s="11">
        <v>3487</v>
      </c>
      <c r="B3488" t="s">
        <v>143</v>
      </c>
      <c r="C3488" t="s">
        <v>144</v>
      </c>
      <c r="I3488" t="s">
        <v>42</v>
      </c>
    </row>
    <row r="3489" spans="1:9" x14ac:dyDescent="0.25">
      <c r="A3489" s="11">
        <v>3488</v>
      </c>
      <c r="B3489" t="s">
        <v>143</v>
      </c>
      <c r="C3489" t="s">
        <v>144</v>
      </c>
      <c r="I3489" t="s">
        <v>42</v>
      </c>
    </row>
    <row r="3490" spans="1:9" x14ac:dyDescent="0.25">
      <c r="A3490" s="11">
        <v>3489</v>
      </c>
      <c r="B3490" t="s">
        <v>143</v>
      </c>
      <c r="C3490" t="s">
        <v>144</v>
      </c>
      <c r="I3490" t="s">
        <v>42</v>
      </c>
    </row>
    <row r="3491" spans="1:9" x14ac:dyDescent="0.25">
      <c r="A3491" s="11">
        <v>3490</v>
      </c>
      <c r="B3491" t="s">
        <v>143</v>
      </c>
      <c r="C3491" t="s">
        <v>144</v>
      </c>
      <c r="I3491" t="s">
        <v>42</v>
      </c>
    </row>
    <row r="3492" spans="1:9" x14ac:dyDescent="0.25">
      <c r="A3492" s="11">
        <v>3491</v>
      </c>
      <c r="B3492" t="s">
        <v>143</v>
      </c>
      <c r="C3492" t="s">
        <v>144</v>
      </c>
      <c r="I3492" t="s">
        <v>42</v>
      </c>
    </row>
    <row r="3493" spans="1:9" x14ac:dyDescent="0.25">
      <c r="A3493" s="11">
        <v>3492</v>
      </c>
      <c r="B3493" t="s">
        <v>143</v>
      </c>
      <c r="C3493" t="s">
        <v>144</v>
      </c>
      <c r="I3493" t="s">
        <v>42</v>
      </c>
    </row>
    <row r="3494" spans="1:9" x14ac:dyDescent="0.25">
      <c r="A3494" s="11">
        <v>3493</v>
      </c>
      <c r="B3494" t="s">
        <v>143</v>
      </c>
      <c r="C3494" t="s">
        <v>144</v>
      </c>
      <c r="I3494" t="s">
        <v>42</v>
      </c>
    </row>
    <row r="3495" spans="1:9" x14ac:dyDescent="0.25">
      <c r="A3495" s="11">
        <v>3494</v>
      </c>
      <c r="B3495" t="s">
        <v>143</v>
      </c>
      <c r="C3495" t="s">
        <v>144</v>
      </c>
      <c r="I3495" t="s">
        <v>42</v>
      </c>
    </row>
    <row r="3496" spans="1:9" x14ac:dyDescent="0.25">
      <c r="A3496" s="11">
        <v>3495</v>
      </c>
      <c r="B3496" t="s">
        <v>143</v>
      </c>
      <c r="C3496" t="s">
        <v>144</v>
      </c>
      <c r="I3496" t="s">
        <v>42</v>
      </c>
    </row>
    <row r="3497" spans="1:9" x14ac:dyDescent="0.25">
      <c r="A3497" s="11">
        <v>3496</v>
      </c>
      <c r="B3497" t="s">
        <v>143</v>
      </c>
      <c r="C3497" t="s">
        <v>144</v>
      </c>
      <c r="I3497" t="s">
        <v>42</v>
      </c>
    </row>
    <row r="3498" spans="1:9" x14ac:dyDescent="0.25">
      <c r="A3498" s="11">
        <v>3497</v>
      </c>
      <c r="B3498" t="s">
        <v>143</v>
      </c>
      <c r="C3498" t="s">
        <v>144</v>
      </c>
      <c r="I3498" t="s">
        <v>42</v>
      </c>
    </row>
    <row r="3499" spans="1:9" x14ac:dyDescent="0.25">
      <c r="A3499" s="11">
        <v>3498</v>
      </c>
      <c r="B3499" t="s">
        <v>143</v>
      </c>
      <c r="C3499" t="s">
        <v>144</v>
      </c>
      <c r="I3499" t="s">
        <v>42</v>
      </c>
    </row>
    <row r="3500" spans="1:9" x14ac:dyDescent="0.25">
      <c r="A3500" s="11">
        <v>3499</v>
      </c>
      <c r="B3500" t="s">
        <v>143</v>
      </c>
      <c r="C3500" t="s">
        <v>144</v>
      </c>
      <c r="I3500" t="s">
        <v>42</v>
      </c>
    </row>
    <row r="3501" spans="1:9" x14ac:dyDescent="0.25">
      <c r="A3501" s="11">
        <v>3500</v>
      </c>
      <c r="B3501" t="s">
        <v>143</v>
      </c>
      <c r="C3501" t="s">
        <v>144</v>
      </c>
      <c r="I3501" t="s">
        <v>42</v>
      </c>
    </row>
    <row r="3502" spans="1:9" x14ac:dyDescent="0.25">
      <c r="A3502" s="11">
        <v>3501</v>
      </c>
      <c r="B3502" t="s">
        <v>143</v>
      </c>
      <c r="C3502" t="s">
        <v>144</v>
      </c>
      <c r="I3502" t="s">
        <v>42</v>
      </c>
    </row>
    <row r="3503" spans="1:9" x14ac:dyDescent="0.25">
      <c r="A3503" s="11">
        <v>3502</v>
      </c>
      <c r="B3503" t="s">
        <v>143</v>
      </c>
      <c r="C3503" t="s">
        <v>144</v>
      </c>
      <c r="I3503" t="s">
        <v>42</v>
      </c>
    </row>
    <row r="3504" spans="1:9" x14ac:dyDescent="0.25">
      <c r="A3504" s="11">
        <v>3503</v>
      </c>
      <c r="B3504" t="s">
        <v>143</v>
      </c>
      <c r="C3504" t="s">
        <v>144</v>
      </c>
      <c r="I3504" t="s">
        <v>42</v>
      </c>
    </row>
    <row r="3505" spans="1:9" x14ac:dyDescent="0.25">
      <c r="A3505" s="11">
        <v>3504</v>
      </c>
      <c r="B3505" t="s">
        <v>143</v>
      </c>
      <c r="C3505" t="s">
        <v>144</v>
      </c>
      <c r="I3505" t="s">
        <v>42</v>
      </c>
    </row>
    <row r="3506" spans="1:9" x14ac:dyDescent="0.25">
      <c r="A3506" s="11">
        <v>3505</v>
      </c>
      <c r="B3506" t="s">
        <v>143</v>
      </c>
      <c r="C3506" t="s">
        <v>144</v>
      </c>
      <c r="I3506" t="s">
        <v>42</v>
      </c>
    </row>
    <row r="3507" spans="1:9" x14ac:dyDescent="0.25">
      <c r="A3507" s="11">
        <v>3506</v>
      </c>
      <c r="B3507" t="s">
        <v>143</v>
      </c>
      <c r="C3507" t="s">
        <v>144</v>
      </c>
      <c r="I3507" t="s">
        <v>42</v>
      </c>
    </row>
    <row r="3508" spans="1:9" x14ac:dyDescent="0.25">
      <c r="A3508" s="11">
        <v>3507</v>
      </c>
      <c r="B3508" t="s">
        <v>143</v>
      </c>
      <c r="C3508" t="s">
        <v>144</v>
      </c>
      <c r="I3508" t="s">
        <v>42</v>
      </c>
    </row>
    <row r="3509" spans="1:9" x14ac:dyDescent="0.25">
      <c r="A3509" s="11">
        <v>3508</v>
      </c>
      <c r="B3509" t="s">
        <v>143</v>
      </c>
      <c r="C3509" t="s">
        <v>144</v>
      </c>
      <c r="I3509" t="s">
        <v>42</v>
      </c>
    </row>
    <row r="3510" spans="1:9" x14ac:dyDescent="0.25">
      <c r="A3510" s="11">
        <v>3509</v>
      </c>
      <c r="B3510" t="s">
        <v>143</v>
      </c>
      <c r="C3510" t="s">
        <v>144</v>
      </c>
      <c r="I3510" t="s">
        <v>42</v>
      </c>
    </row>
    <row r="3511" spans="1:9" x14ac:dyDescent="0.25">
      <c r="A3511" s="11">
        <v>3510</v>
      </c>
      <c r="B3511" t="s">
        <v>143</v>
      </c>
      <c r="C3511" t="s">
        <v>144</v>
      </c>
      <c r="I3511" t="s">
        <v>42</v>
      </c>
    </row>
    <row r="3512" spans="1:9" x14ac:dyDescent="0.25">
      <c r="A3512" s="11">
        <v>3511</v>
      </c>
      <c r="B3512" t="s">
        <v>143</v>
      </c>
      <c r="C3512" t="s">
        <v>144</v>
      </c>
      <c r="I3512" t="s">
        <v>42</v>
      </c>
    </row>
    <row r="3513" spans="1:9" x14ac:dyDescent="0.25">
      <c r="A3513" s="11">
        <v>3512</v>
      </c>
      <c r="B3513" t="s">
        <v>143</v>
      </c>
      <c r="C3513" t="s">
        <v>144</v>
      </c>
      <c r="I3513" t="s">
        <v>42</v>
      </c>
    </row>
    <row r="3514" spans="1:9" x14ac:dyDescent="0.25">
      <c r="A3514" s="11">
        <v>3513</v>
      </c>
      <c r="B3514" t="s">
        <v>143</v>
      </c>
      <c r="C3514" t="s">
        <v>144</v>
      </c>
      <c r="I3514" t="s">
        <v>42</v>
      </c>
    </row>
    <row r="3515" spans="1:9" x14ac:dyDescent="0.25">
      <c r="A3515" s="11">
        <v>3514</v>
      </c>
      <c r="B3515" t="s">
        <v>143</v>
      </c>
      <c r="C3515" t="s">
        <v>144</v>
      </c>
      <c r="I3515" t="s">
        <v>42</v>
      </c>
    </row>
    <row r="3516" spans="1:9" x14ac:dyDescent="0.25">
      <c r="A3516" s="11">
        <v>3515</v>
      </c>
      <c r="B3516" t="s">
        <v>143</v>
      </c>
      <c r="C3516" t="s">
        <v>144</v>
      </c>
      <c r="I3516" t="s">
        <v>42</v>
      </c>
    </row>
    <row r="3517" spans="1:9" x14ac:dyDescent="0.25">
      <c r="A3517" s="11">
        <v>3516</v>
      </c>
      <c r="B3517" t="s">
        <v>143</v>
      </c>
      <c r="C3517" t="s">
        <v>144</v>
      </c>
      <c r="I3517" t="s">
        <v>42</v>
      </c>
    </row>
    <row r="3518" spans="1:9" x14ac:dyDescent="0.25">
      <c r="A3518" s="11">
        <v>3517</v>
      </c>
      <c r="B3518" t="s">
        <v>143</v>
      </c>
      <c r="C3518" t="s">
        <v>144</v>
      </c>
      <c r="I3518" t="s">
        <v>42</v>
      </c>
    </row>
    <row r="3519" spans="1:9" x14ac:dyDescent="0.25">
      <c r="A3519" s="11">
        <v>3518</v>
      </c>
      <c r="B3519" t="s">
        <v>143</v>
      </c>
      <c r="C3519" t="s">
        <v>144</v>
      </c>
      <c r="I3519" t="s">
        <v>42</v>
      </c>
    </row>
    <row r="3520" spans="1:9" x14ac:dyDescent="0.25">
      <c r="A3520" s="11">
        <v>3519</v>
      </c>
      <c r="B3520" t="s">
        <v>143</v>
      </c>
      <c r="C3520" t="s">
        <v>144</v>
      </c>
      <c r="I3520" t="s">
        <v>42</v>
      </c>
    </row>
    <row r="3521" spans="1:9" x14ac:dyDescent="0.25">
      <c r="A3521" s="11">
        <v>3520</v>
      </c>
      <c r="B3521" t="s">
        <v>143</v>
      </c>
      <c r="C3521" t="s">
        <v>144</v>
      </c>
      <c r="I3521" t="s">
        <v>42</v>
      </c>
    </row>
    <row r="3522" spans="1:9" x14ac:dyDescent="0.25">
      <c r="A3522" s="11">
        <v>3521</v>
      </c>
      <c r="B3522" t="s">
        <v>143</v>
      </c>
      <c r="C3522" t="s">
        <v>144</v>
      </c>
      <c r="I3522" t="s">
        <v>42</v>
      </c>
    </row>
    <row r="3523" spans="1:9" x14ac:dyDescent="0.25">
      <c r="A3523" s="11">
        <v>3522</v>
      </c>
      <c r="B3523" t="s">
        <v>143</v>
      </c>
      <c r="C3523" t="s">
        <v>144</v>
      </c>
      <c r="I3523" t="s">
        <v>42</v>
      </c>
    </row>
    <row r="3524" spans="1:9" x14ac:dyDescent="0.25">
      <c r="A3524" s="11">
        <v>3523</v>
      </c>
      <c r="B3524" t="s">
        <v>143</v>
      </c>
      <c r="C3524" t="s">
        <v>144</v>
      </c>
      <c r="I3524" t="s">
        <v>42</v>
      </c>
    </row>
    <row r="3525" spans="1:9" x14ac:dyDescent="0.25">
      <c r="A3525" s="11">
        <v>3524</v>
      </c>
      <c r="B3525" t="s">
        <v>143</v>
      </c>
      <c r="C3525" t="s">
        <v>144</v>
      </c>
      <c r="I3525" t="s">
        <v>42</v>
      </c>
    </row>
    <row r="3526" spans="1:9" x14ac:dyDescent="0.25">
      <c r="A3526" s="11">
        <v>3525</v>
      </c>
      <c r="B3526" t="s">
        <v>143</v>
      </c>
      <c r="C3526" t="s">
        <v>144</v>
      </c>
      <c r="I3526" t="s">
        <v>42</v>
      </c>
    </row>
    <row r="3527" spans="1:9" x14ac:dyDescent="0.25">
      <c r="A3527" s="11">
        <v>3526</v>
      </c>
      <c r="B3527" t="s">
        <v>143</v>
      </c>
      <c r="C3527" t="s">
        <v>144</v>
      </c>
      <c r="I3527" t="s">
        <v>42</v>
      </c>
    </row>
    <row r="3528" spans="1:9" x14ac:dyDescent="0.25">
      <c r="A3528" s="11">
        <v>3527</v>
      </c>
      <c r="B3528" t="s">
        <v>143</v>
      </c>
      <c r="C3528" t="s">
        <v>144</v>
      </c>
      <c r="I3528" t="s">
        <v>42</v>
      </c>
    </row>
    <row r="3529" spans="1:9" x14ac:dyDescent="0.25">
      <c r="A3529" s="11">
        <v>3528</v>
      </c>
      <c r="B3529" t="s">
        <v>143</v>
      </c>
      <c r="C3529" t="s">
        <v>144</v>
      </c>
      <c r="I3529" t="s">
        <v>42</v>
      </c>
    </row>
    <row r="3530" spans="1:9" x14ac:dyDescent="0.25">
      <c r="A3530" s="11">
        <v>3529</v>
      </c>
      <c r="B3530" t="s">
        <v>143</v>
      </c>
      <c r="C3530" t="s">
        <v>144</v>
      </c>
      <c r="I3530" t="s">
        <v>42</v>
      </c>
    </row>
    <row r="3531" spans="1:9" x14ac:dyDescent="0.25">
      <c r="A3531" s="11">
        <v>3530</v>
      </c>
      <c r="B3531" t="s">
        <v>143</v>
      </c>
      <c r="C3531" t="s">
        <v>144</v>
      </c>
      <c r="I3531" t="s">
        <v>42</v>
      </c>
    </row>
    <row r="3532" spans="1:9" x14ac:dyDescent="0.25">
      <c r="A3532" s="11">
        <v>3531</v>
      </c>
      <c r="B3532" t="s">
        <v>143</v>
      </c>
      <c r="C3532" t="s">
        <v>144</v>
      </c>
      <c r="I3532" t="s">
        <v>42</v>
      </c>
    </row>
    <row r="3533" spans="1:9" x14ac:dyDescent="0.25">
      <c r="A3533" s="11">
        <v>3532</v>
      </c>
      <c r="B3533" t="s">
        <v>143</v>
      </c>
      <c r="C3533" t="s">
        <v>144</v>
      </c>
      <c r="I3533" t="s">
        <v>42</v>
      </c>
    </row>
    <row r="3534" spans="1:9" x14ac:dyDescent="0.25">
      <c r="A3534" s="11">
        <v>3533</v>
      </c>
      <c r="B3534" t="s">
        <v>143</v>
      </c>
      <c r="C3534" t="s">
        <v>144</v>
      </c>
      <c r="I3534" t="s">
        <v>42</v>
      </c>
    </row>
    <row r="3535" spans="1:9" x14ac:dyDescent="0.25">
      <c r="A3535" s="11">
        <v>3534</v>
      </c>
      <c r="B3535" t="s">
        <v>143</v>
      </c>
      <c r="C3535" t="s">
        <v>144</v>
      </c>
      <c r="I3535" t="s">
        <v>42</v>
      </c>
    </row>
    <row r="3536" spans="1:9" x14ac:dyDescent="0.25">
      <c r="A3536" s="11">
        <v>3535</v>
      </c>
      <c r="B3536" t="s">
        <v>143</v>
      </c>
      <c r="C3536" t="s">
        <v>144</v>
      </c>
      <c r="I3536" t="s">
        <v>42</v>
      </c>
    </row>
    <row r="3537" spans="1:9" x14ac:dyDescent="0.25">
      <c r="A3537" s="11">
        <v>3536</v>
      </c>
      <c r="B3537" t="s">
        <v>143</v>
      </c>
      <c r="C3537" t="s">
        <v>144</v>
      </c>
      <c r="I3537" t="s">
        <v>42</v>
      </c>
    </row>
    <row r="3538" spans="1:9" x14ac:dyDescent="0.25">
      <c r="A3538" s="11">
        <v>3537</v>
      </c>
      <c r="B3538" t="s">
        <v>143</v>
      </c>
      <c r="C3538" t="s">
        <v>144</v>
      </c>
      <c r="I3538" t="s">
        <v>42</v>
      </c>
    </row>
    <row r="3539" spans="1:9" x14ac:dyDescent="0.25">
      <c r="A3539" s="11">
        <v>3538</v>
      </c>
      <c r="B3539" t="s">
        <v>143</v>
      </c>
      <c r="C3539" t="s">
        <v>144</v>
      </c>
      <c r="I3539" t="s">
        <v>42</v>
      </c>
    </row>
    <row r="3540" spans="1:9" x14ac:dyDescent="0.25">
      <c r="A3540" s="11">
        <v>3539</v>
      </c>
      <c r="B3540" t="s">
        <v>143</v>
      </c>
      <c r="C3540" t="s">
        <v>144</v>
      </c>
      <c r="I3540" t="s">
        <v>42</v>
      </c>
    </row>
    <row r="3541" spans="1:9" x14ac:dyDescent="0.25">
      <c r="A3541" s="11">
        <v>3540</v>
      </c>
      <c r="B3541" t="s">
        <v>143</v>
      </c>
      <c r="C3541" t="s">
        <v>144</v>
      </c>
      <c r="I3541" t="s">
        <v>42</v>
      </c>
    </row>
    <row r="3542" spans="1:9" x14ac:dyDescent="0.25">
      <c r="A3542" s="11">
        <v>3541</v>
      </c>
      <c r="B3542" t="s">
        <v>143</v>
      </c>
      <c r="C3542" t="s">
        <v>144</v>
      </c>
      <c r="I3542" t="s">
        <v>42</v>
      </c>
    </row>
    <row r="3543" spans="1:9" x14ac:dyDescent="0.25">
      <c r="A3543" s="11">
        <v>3542</v>
      </c>
      <c r="B3543" t="s">
        <v>143</v>
      </c>
      <c r="C3543" t="s">
        <v>144</v>
      </c>
      <c r="I3543" t="s">
        <v>42</v>
      </c>
    </row>
    <row r="3544" spans="1:9" x14ac:dyDescent="0.25">
      <c r="A3544" s="11">
        <v>3543</v>
      </c>
      <c r="B3544" t="s">
        <v>143</v>
      </c>
      <c r="C3544" t="s">
        <v>144</v>
      </c>
      <c r="I3544" t="s">
        <v>42</v>
      </c>
    </row>
    <row r="3545" spans="1:9" x14ac:dyDescent="0.25">
      <c r="A3545" s="11">
        <v>3544</v>
      </c>
      <c r="B3545" t="s">
        <v>143</v>
      </c>
      <c r="C3545" t="s">
        <v>144</v>
      </c>
      <c r="I3545" t="s">
        <v>42</v>
      </c>
    </row>
    <row r="3546" spans="1:9" x14ac:dyDescent="0.25">
      <c r="A3546" s="11">
        <v>3545</v>
      </c>
      <c r="B3546" t="s">
        <v>143</v>
      </c>
      <c r="C3546" t="s">
        <v>144</v>
      </c>
      <c r="I3546" t="s">
        <v>42</v>
      </c>
    </row>
    <row r="3547" spans="1:9" x14ac:dyDescent="0.25">
      <c r="A3547" s="11">
        <v>3546</v>
      </c>
      <c r="B3547" t="s">
        <v>143</v>
      </c>
      <c r="C3547" t="s">
        <v>144</v>
      </c>
      <c r="I3547" t="s">
        <v>42</v>
      </c>
    </row>
    <row r="3548" spans="1:9" x14ac:dyDescent="0.25">
      <c r="A3548" s="11">
        <v>3547</v>
      </c>
      <c r="B3548" t="s">
        <v>143</v>
      </c>
      <c r="C3548" t="s">
        <v>144</v>
      </c>
      <c r="I3548" t="s">
        <v>42</v>
      </c>
    </row>
    <row r="3549" spans="1:9" x14ac:dyDescent="0.25">
      <c r="A3549" s="11">
        <v>3548</v>
      </c>
      <c r="B3549" t="s">
        <v>143</v>
      </c>
      <c r="C3549" t="s">
        <v>144</v>
      </c>
      <c r="I3549" t="s">
        <v>42</v>
      </c>
    </row>
    <row r="3550" spans="1:9" x14ac:dyDescent="0.25">
      <c r="A3550" s="11">
        <v>3549</v>
      </c>
      <c r="B3550" t="s">
        <v>143</v>
      </c>
      <c r="C3550" t="s">
        <v>144</v>
      </c>
      <c r="I3550" t="s">
        <v>42</v>
      </c>
    </row>
    <row r="3551" spans="1:9" x14ac:dyDescent="0.25">
      <c r="A3551" s="11">
        <v>3550</v>
      </c>
      <c r="B3551" t="s">
        <v>143</v>
      </c>
      <c r="C3551" t="s">
        <v>144</v>
      </c>
      <c r="I3551" t="s">
        <v>42</v>
      </c>
    </row>
    <row r="3552" spans="1:9" x14ac:dyDescent="0.25">
      <c r="A3552" s="11">
        <v>3551</v>
      </c>
      <c r="B3552" t="s">
        <v>143</v>
      </c>
      <c r="C3552" t="s">
        <v>144</v>
      </c>
      <c r="I3552" t="s">
        <v>42</v>
      </c>
    </row>
    <row r="3553" spans="1:9" x14ac:dyDescent="0.25">
      <c r="A3553" s="11">
        <v>3552</v>
      </c>
      <c r="B3553" t="s">
        <v>143</v>
      </c>
      <c r="C3553" t="s">
        <v>144</v>
      </c>
      <c r="I3553" t="s">
        <v>42</v>
      </c>
    </row>
    <row r="3554" spans="1:9" x14ac:dyDescent="0.25">
      <c r="A3554" s="11">
        <v>3553</v>
      </c>
      <c r="B3554" t="s">
        <v>143</v>
      </c>
      <c r="C3554" t="s">
        <v>144</v>
      </c>
      <c r="I3554" t="s">
        <v>42</v>
      </c>
    </row>
    <row r="3555" spans="1:9" x14ac:dyDescent="0.25">
      <c r="A3555" s="11">
        <v>3554</v>
      </c>
      <c r="B3555" t="s">
        <v>143</v>
      </c>
      <c r="C3555" t="s">
        <v>144</v>
      </c>
      <c r="I3555" t="s">
        <v>42</v>
      </c>
    </row>
    <row r="3556" spans="1:9" x14ac:dyDescent="0.25">
      <c r="A3556" s="11">
        <v>3555</v>
      </c>
      <c r="B3556" t="s">
        <v>143</v>
      </c>
      <c r="C3556" t="s">
        <v>144</v>
      </c>
      <c r="I3556" t="s">
        <v>42</v>
      </c>
    </row>
    <row r="3557" spans="1:9" x14ac:dyDescent="0.25">
      <c r="A3557" s="11">
        <v>3556</v>
      </c>
      <c r="B3557" t="s">
        <v>143</v>
      </c>
      <c r="C3557" t="s">
        <v>144</v>
      </c>
      <c r="I3557" t="s">
        <v>42</v>
      </c>
    </row>
    <row r="3558" spans="1:9" x14ac:dyDescent="0.25">
      <c r="A3558" s="11">
        <v>3557</v>
      </c>
      <c r="B3558" t="s">
        <v>143</v>
      </c>
      <c r="C3558" t="s">
        <v>144</v>
      </c>
      <c r="I3558" t="s">
        <v>42</v>
      </c>
    </row>
    <row r="3559" spans="1:9" x14ac:dyDescent="0.25">
      <c r="A3559" s="11">
        <v>3558</v>
      </c>
      <c r="B3559" t="s">
        <v>143</v>
      </c>
      <c r="C3559" t="s">
        <v>144</v>
      </c>
      <c r="I3559" t="s">
        <v>42</v>
      </c>
    </row>
    <row r="3560" spans="1:9" x14ac:dyDescent="0.25">
      <c r="A3560" s="11">
        <v>3559</v>
      </c>
      <c r="B3560" t="s">
        <v>143</v>
      </c>
      <c r="C3560" t="s">
        <v>144</v>
      </c>
      <c r="I3560" t="s">
        <v>42</v>
      </c>
    </row>
    <row r="3561" spans="1:9" x14ac:dyDescent="0.25">
      <c r="A3561" s="11">
        <v>3560</v>
      </c>
      <c r="B3561" t="s">
        <v>143</v>
      </c>
      <c r="C3561" t="s">
        <v>144</v>
      </c>
      <c r="I3561" t="s">
        <v>42</v>
      </c>
    </row>
    <row r="3562" spans="1:9" x14ac:dyDescent="0.25">
      <c r="A3562" s="11">
        <v>3561</v>
      </c>
      <c r="B3562" t="s">
        <v>143</v>
      </c>
      <c r="C3562" t="s">
        <v>144</v>
      </c>
      <c r="I3562" t="s">
        <v>42</v>
      </c>
    </row>
    <row r="3563" spans="1:9" x14ac:dyDescent="0.25">
      <c r="A3563" s="11">
        <v>3562</v>
      </c>
      <c r="B3563" t="s">
        <v>143</v>
      </c>
      <c r="C3563" t="s">
        <v>144</v>
      </c>
      <c r="I3563" t="s">
        <v>42</v>
      </c>
    </row>
    <row r="3564" spans="1:9" x14ac:dyDescent="0.25">
      <c r="A3564" s="11">
        <v>3563</v>
      </c>
      <c r="B3564" t="s">
        <v>143</v>
      </c>
      <c r="C3564" t="s">
        <v>144</v>
      </c>
      <c r="I3564" t="s">
        <v>42</v>
      </c>
    </row>
    <row r="3565" spans="1:9" x14ac:dyDescent="0.25">
      <c r="A3565" s="11">
        <v>3564</v>
      </c>
      <c r="B3565" t="s">
        <v>143</v>
      </c>
      <c r="C3565" t="s">
        <v>144</v>
      </c>
      <c r="I3565" t="s">
        <v>42</v>
      </c>
    </row>
    <row r="3566" spans="1:9" x14ac:dyDescent="0.25">
      <c r="A3566" s="11">
        <v>3565</v>
      </c>
      <c r="B3566" t="s">
        <v>143</v>
      </c>
      <c r="C3566" t="s">
        <v>144</v>
      </c>
      <c r="I3566" t="s">
        <v>42</v>
      </c>
    </row>
    <row r="3567" spans="1:9" x14ac:dyDescent="0.25">
      <c r="A3567" s="11">
        <v>3566</v>
      </c>
      <c r="B3567" t="s">
        <v>143</v>
      </c>
      <c r="C3567" t="s">
        <v>144</v>
      </c>
      <c r="I3567" t="s">
        <v>42</v>
      </c>
    </row>
    <row r="3568" spans="1:9" x14ac:dyDescent="0.25">
      <c r="A3568" s="11">
        <v>3567</v>
      </c>
      <c r="B3568" t="s">
        <v>143</v>
      </c>
      <c r="C3568" t="s">
        <v>144</v>
      </c>
      <c r="I3568" t="s">
        <v>42</v>
      </c>
    </row>
    <row r="3569" spans="1:9" x14ac:dyDescent="0.25">
      <c r="A3569" s="11">
        <v>3568</v>
      </c>
      <c r="B3569" t="s">
        <v>143</v>
      </c>
      <c r="C3569" t="s">
        <v>144</v>
      </c>
      <c r="I3569" t="s">
        <v>42</v>
      </c>
    </row>
    <row r="3570" spans="1:9" x14ac:dyDescent="0.25">
      <c r="A3570" s="11">
        <v>3569</v>
      </c>
      <c r="B3570" t="s">
        <v>143</v>
      </c>
      <c r="C3570" t="s">
        <v>144</v>
      </c>
      <c r="I3570" t="s">
        <v>42</v>
      </c>
    </row>
    <row r="3571" spans="1:9" x14ac:dyDescent="0.25">
      <c r="A3571" s="11">
        <v>3570</v>
      </c>
      <c r="B3571" t="s">
        <v>143</v>
      </c>
      <c r="C3571" t="s">
        <v>144</v>
      </c>
      <c r="I3571" t="s">
        <v>42</v>
      </c>
    </row>
    <row r="3572" spans="1:9" x14ac:dyDescent="0.25">
      <c r="A3572" s="11">
        <v>3571</v>
      </c>
      <c r="B3572" t="s">
        <v>143</v>
      </c>
      <c r="C3572" t="s">
        <v>144</v>
      </c>
      <c r="I3572" t="s">
        <v>42</v>
      </c>
    </row>
    <row r="3573" spans="1:9" x14ac:dyDescent="0.25">
      <c r="A3573" s="11">
        <v>3572</v>
      </c>
      <c r="B3573" t="s">
        <v>143</v>
      </c>
      <c r="C3573" t="s">
        <v>144</v>
      </c>
      <c r="I3573" t="s">
        <v>42</v>
      </c>
    </row>
    <row r="3574" spans="1:9" x14ac:dyDescent="0.25">
      <c r="A3574" s="11">
        <v>3573</v>
      </c>
      <c r="B3574" t="s">
        <v>143</v>
      </c>
      <c r="C3574" t="s">
        <v>144</v>
      </c>
      <c r="I3574" t="s">
        <v>42</v>
      </c>
    </row>
    <row r="3575" spans="1:9" x14ac:dyDescent="0.25">
      <c r="A3575" s="11">
        <v>3574</v>
      </c>
      <c r="B3575" t="s">
        <v>143</v>
      </c>
      <c r="C3575" t="s">
        <v>144</v>
      </c>
      <c r="I3575" t="s">
        <v>42</v>
      </c>
    </row>
    <row r="3576" spans="1:9" x14ac:dyDescent="0.25">
      <c r="A3576" s="11">
        <v>3575</v>
      </c>
      <c r="B3576" t="s">
        <v>143</v>
      </c>
      <c r="C3576" t="s">
        <v>144</v>
      </c>
      <c r="I3576" t="s">
        <v>42</v>
      </c>
    </row>
    <row r="3577" spans="1:9" x14ac:dyDescent="0.25">
      <c r="A3577" s="11">
        <v>3576</v>
      </c>
      <c r="B3577" t="s">
        <v>143</v>
      </c>
      <c r="C3577" t="s">
        <v>144</v>
      </c>
      <c r="I3577" t="s">
        <v>42</v>
      </c>
    </row>
    <row r="3578" spans="1:9" x14ac:dyDescent="0.25">
      <c r="A3578" s="11">
        <v>3577</v>
      </c>
      <c r="B3578" t="s">
        <v>143</v>
      </c>
      <c r="C3578" t="s">
        <v>144</v>
      </c>
      <c r="I3578" t="s">
        <v>42</v>
      </c>
    </row>
    <row r="3579" spans="1:9" x14ac:dyDescent="0.25">
      <c r="A3579" s="11">
        <v>3578</v>
      </c>
      <c r="B3579" t="s">
        <v>143</v>
      </c>
      <c r="C3579" t="s">
        <v>144</v>
      </c>
      <c r="I3579" t="s">
        <v>42</v>
      </c>
    </row>
    <row r="3580" spans="1:9" x14ac:dyDescent="0.25">
      <c r="A3580" s="11">
        <v>3579</v>
      </c>
      <c r="B3580" t="s">
        <v>143</v>
      </c>
      <c r="C3580" t="s">
        <v>144</v>
      </c>
      <c r="I3580" t="s">
        <v>42</v>
      </c>
    </row>
    <row r="3581" spans="1:9" x14ac:dyDescent="0.25">
      <c r="A3581" s="11">
        <v>3580</v>
      </c>
      <c r="B3581" t="s">
        <v>143</v>
      </c>
      <c r="C3581" t="s">
        <v>144</v>
      </c>
      <c r="I3581" t="s">
        <v>42</v>
      </c>
    </row>
    <row r="3582" spans="1:9" x14ac:dyDescent="0.25">
      <c r="A3582" s="11">
        <v>3581</v>
      </c>
      <c r="B3582" t="s">
        <v>143</v>
      </c>
      <c r="C3582" t="s">
        <v>144</v>
      </c>
      <c r="I3582" t="s">
        <v>42</v>
      </c>
    </row>
    <row r="3583" spans="1:9" x14ac:dyDescent="0.25">
      <c r="A3583" s="11">
        <v>3582</v>
      </c>
      <c r="B3583" t="s">
        <v>143</v>
      </c>
      <c r="C3583" t="s">
        <v>144</v>
      </c>
      <c r="I3583" t="s">
        <v>42</v>
      </c>
    </row>
    <row r="3584" spans="1:9" x14ac:dyDescent="0.25">
      <c r="A3584" s="11">
        <v>3583</v>
      </c>
      <c r="B3584" t="s">
        <v>143</v>
      </c>
      <c r="C3584" t="s">
        <v>144</v>
      </c>
      <c r="I3584" t="s">
        <v>42</v>
      </c>
    </row>
    <row r="3585" spans="1:9" x14ac:dyDescent="0.25">
      <c r="A3585" s="11">
        <v>3584</v>
      </c>
      <c r="B3585" t="s">
        <v>143</v>
      </c>
      <c r="C3585" t="s">
        <v>144</v>
      </c>
      <c r="I3585" t="s">
        <v>42</v>
      </c>
    </row>
    <row r="3586" spans="1:9" x14ac:dyDescent="0.25">
      <c r="A3586" s="11">
        <v>3585</v>
      </c>
      <c r="B3586" t="s">
        <v>143</v>
      </c>
      <c r="C3586" t="s">
        <v>144</v>
      </c>
      <c r="I3586" t="s">
        <v>42</v>
      </c>
    </row>
    <row r="3587" spans="1:9" x14ac:dyDescent="0.25">
      <c r="A3587" s="11">
        <v>3586</v>
      </c>
      <c r="B3587" t="s">
        <v>143</v>
      </c>
      <c r="C3587" t="s">
        <v>144</v>
      </c>
      <c r="I3587" t="s">
        <v>42</v>
      </c>
    </row>
    <row r="3588" spans="1:9" x14ac:dyDescent="0.25">
      <c r="A3588" s="11">
        <v>3587</v>
      </c>
      <c r="B3588" t="s">
        <v>143</v>
      </c>
      <c r="C3588" t="s">
        <v>144</v>
      </c>
      <c r="I3588" t="s">
        <v>42</v>
      </c>
    </row>
    <row r="3589" spans="1:9" x14ac:dyDescent="0.25">
      <c r="A3589" s="11">
        <v>3588</v>
      </c>
      <c r="B3589" t="s">
        <v>143</v>
      </c>
      <c r="C3589" t="s">
        <v>144</v>
      </c>
      <c r="I3589" t="s">
        <v>42</v>
      </c>
    </row>
    <row r="3590" spans="1:9" x14ac:dyDescent="0.25">
      <c r="A3590" s="11">
        <v>3589</v>
      </c>
      <c r="B3590" t="s">
        <v>143</v>
      </c>
      <c r="C3590" t="s">
        <v>144</v>
      </c>
      <c r="I3590" t="s">
        <v>42</v>
      </c>
    </row>
    <row r="3591" spans="1:9" x14ac:dyDescent="0.25">
      <c r="A3591" s="11">
        <v>3590</v>
      </c>
      <c r="B3591" t="s">
        <v>143</v>
      </c>
      <c r="C3591" t="s">
        <v>144</v>
      </c>
      <c r="I3591" t="s">
        <v>42</v>
      </c>
    </row>
    <row r="3592" spans="1:9" x14ac:dyDescent="0.25">
      <c r="A3592" s="11">
        <v>3591</v>
      </c>
      <c r="B3592" t="s">
        <v>143</v>
      </c>
      <c r="C3592" t="s">
        <v>144</v>
      </c>
      <c r="I3592" t="s">
        <v>42</v>
      </c>
    </row>
    <row r="3593" spans="1:9" x14ac:dyDescent="0.25">
      <c r="A3593" s="11">
        <v>3592</v>
      </c>
      <c r="B3593" t="s">
        <v>143</v>
      </c>
      <c r="C3593" t="s">
        <v>144</v>
      </c>
      <c r="I3593" t="s">
        <v>42</v>
      </c>
    </row>
    <row r="3594" spans="1:9" x14ac:dyDescent="0.25">
      <c r="A3594" s="11">
        <v>3593</v>
      </c>
      <c r="B3594" t="s">
        <v>143</v>
      </c>
      <c r="C3594" t="s">
        <v>144</v>
      </c>
      <c r="I3594" t="s">
        <v>42</v>
      </c>
    </row>
    <row r="3595" spans="1:9" x14ac:dyDescent="0.25">
      <c r="A3595" s="11">
        <v>3594</v>
      </c>
      <c r="B3595" t="s">
        <v>143</v>
      </c>
      <c r="C3595" t="s">
        <v>144</v>
      </c>
      <c r="I3595" t="s">
        <v>42</v>
      </c>
    </row>
    <row r="3596" spans="1:9" x14ac:dyDescent="0.25">
      <c r="A3596" s="11">
        <v>3595</v>
      </c>
      <c r="B3596" t="s">
        <v>143</v>
      </c>
      <c r="C3596" t="s">
        <v>144</v>
      </c>
      <c r="I3596" t="s">
        <v>42</v>
      </c>
    </row>
    <row r="3597" spans="1:9" x14ac:dyDescent="0.25">
      <c r="A3597" s="11">
        <v>3596</v>
      </c>
      <c r="B3597" t="s">
        <v>143</v>
      </c>
      <c r="C3597" t="s">
        <v>144</v>
      </c>
      <c r="I3597" t="s">
        <v>42</v>
      </c>
    </row>
    <row r="3598" spans="1:9" x14ac:dyDescent="0.25">
      <c r="A3598" s="11">
        <v>3597</v>
      </c>
      <c r="B3598" t="s">
        <v>143</v>
      </c>
      <c r="C3598" t="s">
        <v>144</v>
      </c>
      <c r="I3598" t="s">
        <v>42</v>
      </c>
    </row>
    <row r="3599" spans="1:9" x14ac:dyDescent="0.25">
      <c r="A3599" s="11">
        <v>3598</v>
      </c>
      <c r="B3599" t="s">
        <v>143</v>
      </c>
      <c r="C3599" t="s">
        <v>144</v>
      </c>
      <c r="I3599" t="s">
        <v>42</v>
      </c>
    </row>
    <row r="3600" spans="1:9" x14ac:dyDescent="0.25">
      <c r="A3600" s="11">
        <v>3599</v>
      </c>
      <c r="B3600" t="s">
        <v>143</v>
      </c>
      <c r="C3600" t="s">
        <v>144</v>
      </c>
      <c r="I3600" t="s">
        <v>42</v>
      </c>
    </row>
    <row r="3601" spans="1:9" x14ac:dyDescent="0.25">
      <c r="A3601" s="11">
        <v>3600</v>
      </c>
      <c r="B3601" t="s">
        <v>143</v>
      </c>
      <c r="C3601" t="s">
        <v>144</v>
      </c>
      <c r="I3601" t="s">
        <v>42</v>
      </c>
    </row>
    <row r="3602" spans="1:9" x14ac:dyDescent="0.25">
      <c r="A3602" s="11">
        <v>3601</v>
      </c>
      <c r="B3602" t="s">
        <v>143</v>
      </c>
      <c r="C3602" t="s">
        <v>144</v>
      </c>
      <c r="I3602" t="s">
        <v>42</v>
      </c>
    </row>
    <row r="3603" spans="1:9" x14ac:dyDescent="0.25">
      <c r="A3603" s="11">
        <v>3602</v>
      </c>
      <c r="B3603" t="s">
        <v>143</v>
      </c>
      <c r="C3603" t="s">
        <v>144</v>
      </c>
      <c r="I3603" t="s">
        <v>42</v>
      </c>
    </row>
    <row r="3604" spans="1:9" x14ac:dyDescent="0.25">
      <c r="A3604" s="11">
        <v>3603</v>
      </c>
      <c r="B3604" t="s">
        <v>143</v>
      </c>
      <c r="C3604" t="s">
        <v>144</v>
      </c>
      <c r="I3604" t="s">
        <v>42</v>
      </c>
    </row>
    <row r="3605" spans="1:9" x14ac:dyDescent="0.25">
      <c r="A3605" s="11">
        <v>3604</v>
      </c>
      <c r="B3605" t="s">
        <v>143</v>
      </c>
      <c r="C3605" t="s">
        <v>144</v>
      </c>
      <c r="I3605" t="s">
        <v>42</v>
      </c>
    </row>
    <row r="3606" spans="1:9" x14ac:dyDescent="0.25">
      <c r="A3606" s="11">
        <v>3605</v>
      </c>
      <c r="B3606" t="s">
        <v>143</v>
      </c>
      <c r="C3606" t="s">
        <v>144</v>
      </c>
      <c r="I3606" t="s">
        <v>42</v>
      </c>
    </row>
    <row r="3607" spans="1:9" x14ac:dyDescent="0.25">
      <c r="A3607" s="11">
        <v>3606</v>
      </c>
      <c r="B3607" t="s">
        <v>143</v>
      </c>
      <c r="C3607" t="s">
        <v>144</v>
      </c>
      <c r="I3607" t="s">
        <v>42</v>
      </c>
    </row>
    <row r="3608" spans="1:9" x14ac:dyDescent="0.25">
      <c r="A3608" s="11">
        <v>3607</v>
      </c>
      <c r="B3608" t="s">
        <v>143</v>
      </c>
      <c r="C3608" t="s">
        <v>144</v>
      </c>
      <c r="I3608" t="s">
        <v>42</v>
      </c>
    </row>
    <row r="3609" spans="1:9" x14ac:dyDescent="0.25">
      <c r="A3609" s="11">
        <v>3608</v>
      </c>
      <c r="B3609" t="s">
        <v>143</v>
      </c>
      <c r="C3609" t="s">
        <v>144</v>
      </c>
      <c r="I3609" t="s">
        <v>42</v>
      </c>
    </row>
    <row r="3610" spans="1:9" x14ac:dyDescent="0.25">
      <c r="A3610" s="11">
        <v>3609</v>
      </c>
      <c r="B3610" t="s">
        <v>143</v>
      </c>
      <c r="C3610" t="s">
        <v>144</v>
      </c>
      <c r="I3610" t="s">
        <v>42</v>
      </c>
    </row>
    <row r="3611" spans="1:9" x14ac:dyDescent="0.25">
      <c r="A3611" s="11">
        <v>3610</v>
      </c>
      <c r="B3611" t="s">
        <v>143</v>
      </c>
      <c r="C3611" t="s">
        <v>144</v>
      </c>
      <c r="I3611" t="s">
        <v>42</v>
      </c>
    </row>
    <row r="3612" spans="1:9" x14ac:dyDescent="0.25">
      <c r="A3612" s="11">
        <v>3611</v>
      </c>
      <c r="B3612" t="s">
        <v>143</v>
      </c>
      <c r="C3612" t="s">
        <v>144</v>
      </c>
      <c r="I3612" t="s">
        <v>42</v>
      </c>
    </row>
    <row r="3613" spans="1:9" x14ac:dyDescent="0.25">
      <c r="A3613" s="11">
        <v>3612</v>
      </c>
      <c r="B3613" t="s">
        <v>143</v>
      </c>
      <c r="C3613" t="s">
        <v>144</v>
      </c>
      <c r="I3613" t="s">
        <v>42</v>
      </c>
    </row>
    <row r="3614" spans="1:9" x14ac:dyDescent="0.25">
      <c r="A3614" s="11">
        <v>3613</v>
      </c>
      <c r="B3614" t="s">
        <v>143</v>
      </c>
      <c r="C3614" t="s">
        <v>144</v>
      </c>
      <c r="I3614" t="s">
        <v>42</v>
      </c>
    </row>
    <row r="3615" spans="1:9" x14ac:dyDescent="0.25">
      <c r="A3615" s="11">
        <v>3614</v>
      </c>
      <c r="B3615" t="s">
        <v>143</v>
      </c>
      <c r="C3615" t="s">
        <v>144</v>
      </c>
      <c r="I3615" t="s">
        <v>42</v>
      </c>
    </row>
    <row r="3616" spans="1:9" x14ac:dyDescent="0.25">
      <c r="A3616" s="11">
        <v>3615</v>
      </c>
      <c r="B3616" t="s">
        <v>143</v>
      </c>
      <c r="C3616" t="s">
        <v>144</v>
      </c>
      <c r="I3616" t="s">
        <v>42</v>
      </c>
    </row>
    <row r="3617" spans="1:9" x14ac:dyDescent="0.25">
      <c r="A3617" s="11">
        <v>3616</v>
      </c>
      <c r="B3617" t="s">
        <v>143</v>
      </c>
      <c r="C3617" t="s">
        <v>144</v>
      </c>
      <c r="I3617" t="s">
        <v>42</v>
      </c>
    </row>
    <row r="3618" spans="1:9" x14ac:dyDescent="0.25">
      <c r="A3618" s="11">
        <v>3617</v>
      </c>
      <c r="B3618" t="s">
        <v>143</v>
      </c>
      <c r="C3618" t="s">
        <v>144</v>
      </c>
      <c r="I3618" t="s">
        <v>42</v>
      </c>
    </row>
    <row r="3619" spans="1:9" x14ac:dyDescent="0.25">
      <c r="A3619" s="11">
        <v>3618</v>
      </c>
      <c r="B3619" t="s">
        <v>143</v>
      </c>
      <c r="C3619" t="s">
        <v>144</v>
      </c>
      <c r="I3619" t="s">
        <v>42</v>
      </c>
    </row>
    <row r="3620" spans="1:9" x14ac:dyDescent="0.25">
      <c r="A3620" s="11">
        <v>3619</v>
      </c>
      <c r="B3620" t="s">
        <v>143</v>
      </c>
      <c r="C3620" t="s">
        <v>144</v>
      </c>
      <c r="I3620" t="s">
        <v>42</v>
      </c>
    </row>
    <row r="3621" spans="1:9" x14ac:dyDescent="0.25">
      <c r="A3621" s="11">
        <v>3620</v>
      </c>
      <c r="B3621" t="s">
        <v>143</v>
      </c>
      <c r="C3621" t="s">
        <v>144</v>
      </c>
      <c r="I3621" t="s">
        <v>42</v>
      </c>
    </row>
    <row r="3622" spans="1:9" x14ac:dyDescent="0.25">
      <c r="A3622" s="11">
        <v>3621</v>
      </c>
      <c r="B3622" t="s">
        <v>143</v>
      </c>
      <c r="C3622" t="s">
        <v>144</v>
      </c>
      <c r="I3622" t="s">
        <v>42</v>
      </c>
    </row>
    <row r="3623" spans="1:9" x14ac:dyDescent="0.25">
      <c r="A3623" s="11">
        <v>3622</v>
      </c>
      <c r="B3623" t="s">
        <v>143</v>
      </c>
      <c r="C3623" t="s">
        <v>144</v>
      </c>
      <c r="I3623" t="s">
        <v>42</v>
      </c>
    </row>
    <row r="3624" spans="1:9" x14ac:dyDescent="0.25">
      <c r="A3624" s="11">
        <v>3623</v>
      </c>
      <c r="B3624" t="s">
        <v>143</v>
      </c>
      <c r="C3624" t="s">
        <v>144</v>
      </c>
      <c r="I3624" t="s">
        <v>42</v>
      </c>
    </row>
    <row r="3625" spans="1:9" x14ac:dyDescent="0.25">
      <c r="A3625" s="11">
        <v>3624</v>
      </c>
      <c r="B3625" t="s">
        <v>143</v>
      </c>
      <c r="C3625" t="s">
        <v>144</v>
      </c>
      <c r="I3625" t="s">
        <v>42</v>
      </c>
    </row>
    <row r="3626" spans="1:9" x14ac:dyDescent="0.25">
      <c r="A3626" s="11">
        <v>3625</v>
      </c>
      <c r="B3626" t="s">
        <v>143</v>
      </c>
      <c r="C3626" t="s">
        <v>144</v>
      </c>
      <c r="I3626" t="s">
        <v>42</v>
      </c>
    </row>
    <row r="3627" spans="1:9" x14ac:dyDescent="0.25">
      <c r="A3627" s="11">
        <v>3626</v>
      </c>
      <c r="B3627" t="s">
        <v>143</v>
      </c>
      <c r="C3627" t="s">
        <v>144</v>
      </c>
      <c r="I3627" t="s">
        <v>42</v>
      </c>
    </row>
    <row r="3628" spans="1:9" x14ac:dyDescent="0.25">
      <c r="A3628" s="11">
        <v>3627</v>
      </c>
      <c r="B3628" t="s">
        <v>143</v>
      </c>
      <c r="C3628" t="s">
        <v>144</v>
      </c>
      <c r="I3628" t="s">
        <v>42</v>
      </c>
    </row>
    <row r="3629" spans="1:9" x14ac:dyDescent="0.25">
      <c r="A3629" s="11">
        <v>3628</v>
      </c>
      <c r="B3629" t="s">
        <v>143</v>
      </c>
      <c r="C3629" t="s">
        <v>144</v>
      </c>
      <c r="I3629" t="s">
        <v>42</v>
      </c>
    </row>
    <row r="3630" spans="1:9" x14ac:dyDescent="0.25">
      <c r="A3630" s="11">
        <v>3629</v>
      </c>
      <c r="B3630" t="s">
        <v>143</v>
      </c>
      <c r="C3630" t="s">
        <v>144</v>
      </c>
      <c r="I3630" t="s">
        <v>42</v>
      </c>
    </row>
    <row r="3631" spans="1:9" x14ac:dyDescent="0.25">
      <c r="A3631" s="11">
        <v>3630</v>
      </c>
      <c r="B3631" t="s">
        <v>143</v>
      </c>
      <c r="C3631" t="s">
        <v>144</v>
      </c>
      <c r="I3631" t="s">
        <v>42</v>
      </c>
    </row>
    <row r="3632" spans="1:9" x14ac:dyDescent="0.25">
      <c r="A3632" s="11">
        <v>3631</v>
      </c>
      <c r="B3632" t="s">
        <v>143</v>
      </c>
      <c r="C3632" t="s">
        <v>144</v>
      </c>
      <c r="I3632" t="s">
        <v>42</v>
      </c>
    </row>
    <row r="3633" spans="1:9" x14ac:dyDescent="0.25">
      <c r="A3633" s="11">
        <v>3632</v>
      </c>
      <c r="B3633" t="s">
        <v>143</v>
      </c>
      <c r="C3633" t="s">
        <v>144</v>
      </c>
      <c r="I3633" t="s">
        <v>42</v>
      </c>
    </row>
    <row r="3634" spans="1:9" x14ac:dyDescent="0.25">
      <c r="A3634" s="11">
        <v>3633</v>
      </c>
      <c r="B3634" t="s">
        <v>143</v>
      </c>
      <c r="C3634" t="s">
        <v>144</v>
      </c>
      <c r="I3634" t="s">
        <v>42</v>
      </c>
    </row>
    <row r="3635" spans="1:9" x14ac:dyDescent="0.25">
      <c r="A3635" s="11">
        <v>3634</v>
      </c>
      <c r="B3635" t="s">
        <v>143</v>
      </c>
      <c r="C3635" t="s">
        <v>144</v>
      </c>
      <c r="I3635" t="s">
        <v>42</v>
      </c>
    </row>
    <row r="3636" spans="1:9" x14ac:dyDescent="0.25">
      <c r="A3636" s="11">
        <v>3635</v>
      </c>
      <c r="B3636" t="s">
        <v>143</v>
      </c>
      <c r="C3636" t="s">
        <v>144</v>
      </c>
      <c r="I3636" t="s">
        <v>42</v>
      </c>
    </row>
    <row r="3637" spans="1:9" x14ac:dyDescent="0.25">
      <c r="A3637" s="11">
        <v>3636</v>
      </c>
      <c r="B3637" t="s">
        <v>143</v>
      </c>
      <c r="C3637" t="s">
        <v>144</v>
      </c>
      <c r="I3637" t="s">
        <v>42</v>
      </c>
    </row>
    <row r="3638" spans="1:9" x14ac:dyDescent="0.25">
      <c r="A3638" s="11">
        <v>3637</v>
      </c>
      <c r="B3638" t="s">
        <v>143</v>
      </c>
      <c r="C3638" t="s">
        <v>144</v>
      </c>
      <c r="I3638" t="s">
        <v>42</v>
      </c>
    </row>
    <row r="3639" spans="1:9" x14ac:dyDescent="0.25">
      <c r="A3639" s="11">
        <v>3638</v>
      </c>
      <c r="B3639" t="s">
        <v>143</v>
      </c>
      <c r="C3639" t="s">
        <v>144</v>
      </c>
      <c r="I3639" t="s">
        <v>42</v>
      </c>
    </row>
    <row r="3640" spans="1:9" x14ac:dyDescent="0.25">
      <c r="A3640" s="11">
        <v>3639</v>
      </c>
      <c r="B3640" t="s">
        <v>143</v>
      </c>
      <c r="C3640" t="s">
        <v>144</v>
      </c>
      <c r="I3640" t="s">
        <v>42</v>
      </c>
    </row>
    <row r="3641" spans="1:9" x14ac:dyDescent="0.25">
      <c r="A3641" s="11">
        <v>3640</v>
      </c>
      <c r="B3641" t="s">
        <v>143</v>
      </c>
      <c r="C3641" t="s">
        <v>144</v>
      </c>
      <c r="I3641" t="s">
        <v>42</v>
      </c>
    </row>
    <row r="3642" spans="1:9" x14ac:dyDescent="0.25">
      <c r="A3642" s="11">
        <v>3641</v>
      </c>
      <c r="B3642" t="s">
        <v>143</v>
      </c>
      <c r="C3642" t="s">
        <v>144</v>
      </c>
      <c r="I3642" t="s">
        <v>42</v>
      </c>
    </row>
    <row r="3643" spans="1:9" x14ac:dyDescent="0.25">
      <c r="A3643" s="11">
        <v>3642</v>
      </c>
      <c r="B3643" t="s">
        <v>143</v>
      </c>
      <c r="C3643" t="s">
        <v>144</v>
      </c>
      <c r="I3643" t="s">
        <v>42</v>
      </c>
    </row>
    <row r="3644" spans="1:9" x14ac:dyDescent="0.25">
      <c r="A3644" s="11">
        <v>3643</v>
      </c>
      <c r="B3644" t="s">
        <v>143</v>
      </c>
      <c r="C3644" t="s">
        <v>144</v>
      </c>
      <c r="I3644" t="s">
        <v>42</v>
      </c>
    </row>
    <row r="3645" spans="1:9" x14ac:dyDescent="0.25">
      <c r="A3645" s="11">
        <v>3644</v>
      </c>
      <c r="B3645" t="s">
        <v>143</v>
      </c>
      <c r="C3645" t="s">
        <v>144</v>
      </c>
      <c r="I3645" t="s">
        <v>42</v>
      </c>
    </row>
    <row r="3646" spans="1:9" x14ac:dyDescent="0.25">
      <c r="A3646" s="11">
        <v>3645</v>
      </c>
      <c r="B3646" t="s">
        <v>143</v>
      </c>
      <c r="C3646" t="s">
        <v>144</v>
      </c>
      <c r="I3646" t="s">
        <v>42</v>
      </c>
    </row>
    <row r="3647" spans="1:9" x14ac:dyDescent="0.25">
      <c r="A3647" s="11">
        <v>3646</v>
      </c>
      <c r="B3647" t="s">
        <v>143</v>
      </c>
      <c r="C3647" t="s">
        <v>144</v>
      </c>
      <c r="I3647" t="s">
        <v>42</v>
      </c>
    </row>
    <row r="3648" spans="1:9" x14ac:dyDescent="0.25">
      <c r="A3648" s="11">
        <v>3647</v>
      </c>
      <c r="B3648" t="s">
        <v>143</v>
      </c>
      <c r="C3648" t="s">
        <v>144</v>
      </c>
      <c r="I3648" t="s">
        <v>42</v>
      </c>
    </row>
    <row r="3649" spans="1:9" x14ac:dyDescent="0.25">
      <c r="A3649" s="11">
        <v>3648</v>
      </c>
      <c r="B3649" t="s">
        <v>143</v>
      </c>
      <c r="C3649" t="s">
        <v>144</v>
      </c>
      <c r="I3649" t="s">
        <v>42</v>
      </c>
    </row>
    <row r="3650" spans="1:9" x14ac:dyDescent="0.25">
      <c r="A3650" s="11">
        <v>3649</v>
      </c>
      <c r="B3650" t="s">
        <v>143</v>
      </c>
      <c r="C3650" t="s">
        <v>144</v>
      </c>
      <c r="I3650" t="s">
        <v>42</v>
      </c>
    </row>
    <row r="3651" spans="1:9" x14ac:dyDescent="0.25">
      <c r="A3651" s="11">
        <v>3650</v>
      </c>
      <c r="B3651" t="s">
        <v>143</v>
      </c>
      <c r="C3651" t="s">
        <v>144</v>
      </c>
      <c r="I3651" t="s">
        <v>42</v>
      </c>
    </row>
    <row r="3652" spans="1:9" x14ac:dyDescent="0.25">
      <c r="A3652" s="11">
        <v>3651</v>
      </c>
      <c r="B3652" t="s">
        <v>143</v>
      </c>
      <c r="C3652" t="s">
        <v>144</v>
      </c>
      <c r="I3652" t="s">
        <v>42</v>
      </c>
    </row>
    <row r="3653" spans="1:9" x14ac:dyDescent="0.25">
      <c r="A3653" s="11">
        <v>3652</v>
      </c>
      <c r="B3653" t="s">
        <v>143</v>
      </c>
      <c r="C3653" t="s">
        <v>144</v>
      </c>
      <c r="I3653" t="s">
        <v>42</v>
      </c>
    </row>
    <row r="3654" spans="1:9" x14ac:dyDescent="0.25">
      <c r="A3654" s="11">
        <v>3653</v>
      </c>
      <c r="B3654" t="s">
        <v>143</v>
      </c>
      <c r="C3654" t="s">
        <v>144</v>
      </c>
      <c r="I3654" t="s">
        <v>42</v>
      </c>
    </row>
    <row r="3655" spans="1:9" x14ac:dyDescent="0.25">
      <c r="A3655" s="11">
        <v>3654</v>
      </c>
      <c r="B3655" t="s">
        <v>143</v>
      </c>
      <c r="C3655" t="s">
        <v>144</v>
      </c>
      <c r="I3655" t="s">
        <v>42</v>
      </c>
    </row>
    <row r="3656" spans="1:9" x14ac:dyDescent="0.25">
      <c r="A3656" s="11">
        <v>3655</v>
      </c>
      <c r="B3656" t="s">
        <v>143</v>
      </c>
      <c r="C3656" t="s">
        <v>144</v>
      </c>
      <c r="I3656" t="s">
        <v>42</v>
      </c>
    </row>
    <row r="3657" spans="1:9" x14ac:dyDescent="0.25">
      <c r="A3657" s="11">
        <v>3656</v>
      </c>
      <c r="B3657" t="s">
        <v>143</v>
      </c>
      <c r="C3657" t="s">
        <v>144</v>
      </c>
      <c r="I3657" t="s">
        <v>42</v>
      </c>
    </row>
    <row r="3658" spans="1:9" x14ac:dyDescent="0.25">
      <c r="A3658" s="11">
        <v>3657</v>
      </c>
      <c r="B3658" t="s">
        <v>143</v>
      </c>
      <c r="C3658" t="s">
        <v>144</v>
      </c>
      <c r="I3658" t="s">
        <v>42</v>
      </c>
    </row>
    <row r="3659" spans="1:9" x14ac:dyDescent="0.25">
      <c r="A3659" s="11">
        <v>3658</v>
      </c>
      <c r="B3659" t="s">
        <v>143</v>
      </c>
      <c r="C3659" t="s">
        <v>144</v>
      </c>
      <c r="I3659" t="s">
        <v>42</v>
      </c>
    </row>
    <row r="3660" spans="1:9" x14ac:dyDescent="0.25">
      <c r="A3660" s="11">
        <v>3659</v>
      </c>
      <c r="B3660" t="s">
        <v>143</v>
      </c>
      <c r="C3660" t="s">
        <v>144</v>
      </c>
      <c r="I3660" t="s">
        <v>42</v>
      </c>
    </row>
    <row r="3661" spans="1:9" x14ac:dyDescent="0.25">
      <c r="A3661" s="11">
        <v>3660</v>
      </c>
      <c r="B3661" t="s">
        <v>143</v>
      </c>
      <c r="C3661" t="s">
        <v>144</v>
      </c>
      <c r="I3661" t="s">
        <v>42</v>
      </c>
    </row>
    <row r="3662" spans="1:9" x14ac:dyDescent="0.25">
      <c r="A3662" s="11">
        <v>3661</v>
      </c>
      <c r="B3662" t="s">
        <v>143</v>
      </c>
      <c r="C3662" t="s">
        <v>144</v>
      </c>
      <c r="I3662" t="s">
        <v>42</v>
      </c>
    </row>
    <row r="3663" spans="1:9" x14ac:dyDescent="0.25">
      <c r="A3663" s="11">
        <v>3662</v>
      </c>
      <c r="B3663" t="s">
        <v>143</v>
      </c>
      <c r="C3663" t="s">
        <v>144</v>
      </c>
      <c r="I3663" t="s">
        <v>42</v>
      </c>
    </row>
    <row r="3664" spans="1:9" x14ac:dyDescent="0.25">
      <c r="A3664" s="11">
        <v>3663</v>
      </c>
      <c r="B3664" t="s">
        <v>143</v>
      </c>
      <c r="C3664" t="s">
        <v>144</v>
      </c>
      <c r="I3664" t="s">
        <v>42</v>
      </c>
    </row>
    <row r="3665" spans="1:9" x14ac:dyDescent="0.25">
      <c r="A3665" s="11">
        <v>3664</v>
      </c>
      <c r="B3665" t="s">
        <v>143</v>
      </c>
      <c r="C3665" t="s">
        <v>144</v>
      </c>
      <c r="I3665" t="s">
        <v>42</v>
      </c>
    </row>
    <row r="3666" spans="1:9" x14ac:dyDescent="0.25">
      <c r="A3666" s="11">
        <v>3665</v>
      </c>
      <c r="B3666" t="s">
        <v>143</v>
      </c>
      <c r="C3666" t="s">
        <v>144</v>
      </c>
      <c r="I3666" t="s">
        <v>42</v>
      </c>
    </row>
    <row r="3667" spans="1:9" x14ac:dyDescent="0.25">
      <c r="A3667" s="11">
        <v>3666</v>
      </c>
      <c r="B3667" t="s">
        <v>143</v>
      </c>
      <c r="C3667" t="s">
        <v>144</v>
      </c>
      <c r="I3667" t="s">
        <v>42</v>
      </c>
    </row>
    <row r="3668" spans="1:9" x14ac:dyDescent="0.25">
      <c r="A3668" s="11">
        <v>3667</v>
      </c>
      <c r="B3668" t="s">
        <v>143</v>
      </c>
      <c r="C3668" t="s">
        <v>144</v>
      </c>
      <c r="I3668" t="s">
        <v>42</v>
      </c>
    </row>
    <row r="3669" spans="1:9" x14ac:dyDescent="0.25">
      <c r="A3669" s="11">
        <v>3668</v>
      </c>
      <c r="B3669" t="s">
        <v>143</v>
      </c>
      <c r="C3669" t="s">
        <v>144</v>
      </c>
      <c r="I3669" t="s">
        <v>42</v>
      </c>
    </row>
    <row r="3670" spans="1:9" x14ac:dyDescent="0.25">
      <c r="A3670" s="11">
        <v>3669</v>
      </c>
      <c r="B3670" t="s">
        <v>143</v>
      </c>
      <c r="C3670" t="s">
        <v>144</v>
      </c>
      <c r="I3670" t="s">
        <v>42</v>
      </c>
    </row>
    <row r="3671" spans="1:9" x14ac:dyDescent="0.25">
      <c r="A3671" s="11">
        <v>3670</v>
      </c>
      <c r="B3671" t="s">
        <v>143</v>
      </c>
      <c r="C3671" t="s">
        <v>144</v>
      </c>
      <c r="I3671" t="s">
        <v>42</v>
      </c>
    </row>
    <row r="3672" spans="1:9" x14ac:dyDescent="0.25">
      <c r="A3672" s="11">
        <v>3671</v>
      </c>
      <c r="B3672" t="s">
        <v>143</v>
      </c>
      <c r="C3672" t="s">
        <v>144</v>
      </c>
      <c r="I3672" t="s">
        <v>42</v>
      </c>
    </row>
    <row r="3673" spans="1:9" x14ac:dyDescent="0.25">
      <c r="A3673" s="11">
        <v>3672</v>
      </c>
      <c r="B3673" t="s">
        <v>143</v>
      </c>
      <c r="C3673" t="s">
        <v>144</v>
      </c>
      <c r="I3673" t="s">
        <v>42</v>
      </c>
    </row>
    <row r="3674" spans="1:9" x14ac:dyDescent="0.25">
      <c r="A3674" s="11">
        <v>3673</v>
      </c>
      <c r="B3674" t="s">
        <v>143</v>
      </c>
      <c r="C3674" t="s">
        <v>144</v>
      </c>
      <c r="I3674" t="s">
        <v>42</v>
      </c>
    </row>
    <row r="3675" spans="1:9" x14ac:dyDescent="0.25">
      <c r="A3675" s="11">
        <v>3674</v>
      </c>
      <c r="B3675" t="s">
        <v>143</v>
      </c>
      <c r="C3675" t="s">
        <v>144</v>
      </c>
      <c r="I3675" t="s">
        <v>42</v>
      </c>
    </row>
    <row r="3676" spans="1:9" x14ac:dyDescent="0.25">
      <c r="A3676" s="11">
        <v>3675</v>
      </c>
      <c r="B3676" t="s">
        <v>143</v>
      </c>
      <c r="C3676" t="s">
        <v>144</v>
      </c>
      <c r="I3676" t="s">
        <v>42</v>
      </c>
    </row>
    <row r="3677" spans="1:9" x14ac:dyDescent="0.25">
      <c r="A3677" s="11">
        <v>3676</v>
      </c>
      <c r="B3677" t="s">
        <v>143</v>
      </c>
      <c r="C3677" t="s">
        <v>144</v>
      </c>
      <c r="I3677" t="s">
        <v>42</v>
      </c>
    </row>
    <row r="3678" spans="1:9" x14ac:dyDescent="0.25">
      <c r="A3678" s="11">
        <v>3677</v>
      </c>
      <c r="B3678" t="s">
        <v>143</v>
      </c>
      <c r="C3678" t="s">
        <v>144</v>
      </c>
      <c r="I3678" t="s">
        <v>42</v>
      </c>
    </row>
    <row r="3679" spans="1:9" x14ac:dyDescent="0.25">
      <c r="A3679" s="11">
        <v>3678</v>
      </c>
      <c r="B3679" t="s">
        <v>143</v>
      </c>
      <c r="C3679" t="s">
        <v>144</v>
      </c>
      <c r="I3679" t="s">
        <v>42</v>
      </c>
    </row>
    <row r="3680" spans="1:9" x14ac:dyDescent="0.25">
      <c r="A3680" s="11">
        <v>3679</v>
      </c>
      <c r="B3680" t="s">
        <v>143</v>
      </c>
      <c r="C3680" t="s">
        <v>144</v>
      </c>
      <c r="I3680" t="s">
        <v>42</v>
      </c>
    </row>
    <row r="3681" spans="1:9" x14ac:dyDescent="0.25">
      <c r="A3681" s="11">
        <v>3680</v>
      </c>
      <c r="B3681" t="s">
        <v>143</v>
      </c>
      <c r="C3681" t="s">
        <v>144</v>
      </c>
      <c r="I3681" t="s">
        <v>42</v>
      </c>
    </row>
    <row r="3682" spans="1:9" x14ac:dyDescent="0.25">
      <c r="A3682" s="11">
        <v>3681</v>
      </c>
      <c r="B3682" t="s">
        <v>143</v>
      </c>
      <c r="C3682" t="s">
        <v>144</v>
      </c>
      <c r="I3682" t="s">
        <v>42</v>
      </c>
    </row>
    <row r="3683" spans="1:9" x14ac:dyDescent="0.25">
      <c r="A3683" s="11">
        <v>3682</v>
      </c>
      <c r="B3683" t="s">
        <v>143</v>
      </c>
      <c r="C3683" t="s">
        <v>144</v>
      </c>
      <c r="I3683" t="s">
        <v>42</v>
      </c>
    </row>
    <row r="3684" spans="1:9" x14ac:dyDescent="0.25">
      <c r="A3684" s="11">
        <v>3683</v>
      </c>
      <c r="B3684" t="s">
        <v>143</v>
      </c>
      <c r="C3684" t="s">
        <v>144</v>
      </c>
      <c r="I3684" t="s">
        <v>42</v>
      </c>
    </row>
    <row r="3685" spans="1:9" x14ac:dyDescent="0.25">
      <c r="A3685" s="11">
        <v>3684</v>
      </c>
      <c r="B3685" t="s">
        <v>143</v>
      </c>
      <c r="C3685" t="s">
        <v>144</v>
      </c>
      <c r="I3685" t="s">
        <v>43</v>
      </c>
    </row>
    <row r="3686" spans="1:9" x14ac:dyDescent="0.25">
      <c r="A3686" s="11">
        <v>3685</v>
      </c>
      <c r="B3686" t="s">
        <v>143</v>
      </c>
      <c r="C3686" t="s">
        <v>144</v>
      </c>
      <c r="I3686" t="s">
        <v>43</v>
      </c>
    </row>
    <row r="3687" spans="1:9" x14ac:dyDescent="0.25">
      <c r="A3687" s="11">
        <v>3686</v>
      </c>
      <c r="B3687" t="s">
        <v>143</v>
      </c>
      <c r="C3687" t="s">
        <v>144</v>
      </c>
      <c r="I3687" t="s">
        <v>43</v>
      </c>
    </row>
    <row r="3688" spans="1:9" x14ac:dyDescent="0.25">
      <c r="A3688" s="11">
        <v>3687</v>
      </c>
      <c r="B3688" t="s">
        <v>143</v>
      </c>
      <c r="C3688" t="s">
        <v>144</v>
      </c>
      <c r="I3688" t="s">
        <v>43</v>
      </c>
    </row>
    <row r="3689" spans="1:9" x14ac:dyDescent="0.25">
      <c r="A3689" s="11">
        <v>3688</v>
      </c>
      <c r="B3689" t="s">
        <v>143</v>
      </c>
      <c r="C3689" t="s">
        <v>144</v>
      </c>
      <c r="I3689" t="s">
        <v>43</v>
      </c>
    </row>
    <row r="3690" spans="1:9" x14ac:dyDescent="0.25">
      <c r="A3690" s="11">
        <v>3689</v>
      </c>
      <c r="B3690" t="s">
        <v>143</v>
      </c>
      <c r="C3690" t="s">
        <v>144</v>
      </c>
      <c r="I3690" t="s">
        <v>43</v>
      </c>
    </row>
    <row r="3691" spans="1:9" x14ac:dyDescent="0.25">
      <c r="A3691" s="11">
        <v>3690</v>
      </c>
      <c r="B3691" t="s">
        <v>143</v>
      </c>
      <c r="C3691" t="s">
        <v>144</v>
      </c>
      <c r="I3691" t="s">
        <v>43</v>
      </c>
    </row>
    <row r="3692" spans="1:9" x14ac:dyDescent="0.25">
      <c r="A3692" s="11">
        <v>3691</v>
      </c>
      <c r="B3692" t="s">
        <v>143</v>
      </c>
      <c r="C3692" t="s">
        <v>144</v>
      </c>
      <c r="I3692" t="s">
        <v>43</v>
      </c>
    </row>
    <row r="3693" spans="1:9" x14ac:dyDescent="0.25">
      <c r="A3693" s="11">
        <v>3692</v>
      </c>
      <c r="B3693" t="s">
        <v>143</v>
      </c>
      <c r="C3693" t="s">
        <v>144</v>
      </c>
      <c r="I3693" t="s">
        <v>43</v>
      </c>
    </row>
    <row r="3694" spans="1:9" x14ac:dyDescent="0.25">
      <c r="A3694" s="11">
        <v>3693</v>
      </c>
      <c r="B3694" t="s">
        <v>143</v>
      </c>
      <c r="C3694" t="s">
        <v>144</v>
      </c>
      <c r="I3694" t="s">
        <v>43</v>
      </c>
    </row>
    <row r="3695" spans="1:9" x14ac:dyDescent="0.25">
      <c r="A3695" s="11">
        <v>3694</v>
      </c>
      <c r="B3695" t="s">
        <v>143</v>
      </c>
      <c r="C3695" t="s">
        <v>144</v>
      </c>
      <c r="I3695" t="s">
        <v>43</v>
      </c>
    </row>
    <row r="3696" spans="1:9" x14ac:dyDescent="0.25">
      <c r="A3696" s="11">
        <v>3695</v>
      </c>
      <c r="B3696" t="s">
        <v>143</v>
      </c>
      <c r="C3696" t="s">
        <v>144</v>
      </c>
      <c r="I3696" t="s">
        <v>43</v>
      </c>
    </row>
    <row r="3697" spans="1:9" x14ac:dyDescent="0.25">
      <c r="A3697" s="11">
        <v>3696</v>
      </c>
      <c r="B3697" t="s">
        <v>143</v>
      </c>
      <c r="C3697" t="s">
        <v>144</v>
      </c>
      <c r="I3697" t="s">
        <v>43</v>
      </c>
    </row>
    <row r="3698" spans="1:9" x14ac:dyDescent="0.25">
      <c r="A3698" s="11">
        <v>3697</v>
      </c>
      <c r="B3698" t="s">
        <v>143</v>
      </c>
      <c r="C3698" t="s">
        <v>144</v>
      </c>
      <c r="I3698" t="s">
        <v>43</v>
      </c>
    </row>
    <row r="3699" spans="1:9" x14ac:dyDescent="0.25">
      <c r="A3699" s="11">
        <v>3698</v>
      </c>
      <c r="B3699" t="s">
        <v>143</v>
      </c>
      <c r="C3699" t="s">
        <v>144</v>
      </c>
      <c r="I3699" t="s">
        <v>43</v>
      </c>
    </row>
    <row r="3700" spans="1:9" x14ac:dyDescent="0.25">
      <c r="A3700" s="11">
        <v>3699</v>
      </c>
      <c r="B3700" t="s">
        <v>143</v>
      </c>
      <c r="C3700" t="s">
        <v>144</v>
      </c>
      <c r="I3700" t="s">
        <v>43</v>
      </c>
    </row>
    <row r="3701" spans="1:9" x14ac:dyDescent="0.25">
      <c r="A3701" s="11">
        <v>3700</v>
      </c>
      <c r="B3701" t="s">
        <v>143</v>
      </c>
      <c r="C3701" t="s">
        <v>144</v>
      </c>
      <c r="I3701" t="s">
        <v>43</v>
      </c>
    </row>
    <row r="3702" spans="1:9" x14ac:dyDescent="0.25">
      <c r="A3702" s="11">
        <v>3701</v>
      </c>
      <c r="B3702" t="s">
        <v>143</v>
      </c>
      <c r="C3702" t="s">
        <v>144</v>
      </c>
      <c r="I3702" t="s">
        <v>43</v>
      </c>
    </row>
    <row r="3703" spans="1:9" x14ac:dyDescent="0.25">
      <c r="A3703" s="11">
        <v>3702</v>
      </c>
      <c r="B3703" t="s">
        <v>143</v>
      </c>
      <c r="C3703" t="s">
        <v>144</v>
      </c>
      <c r="I3703" t="s">
        <v>43</v>
      </c>
    </row>
    <row r="3704" spans="1:9" x14ac:dyDescent="0.25">
      <c r="A3704" s="11">
        <v>3703</v>
      </c>
      <c r="B3704" t="s">
        <v>143</v>
      </c>
      <c r="C3704" t="s">
        <v>144</v>
      </c>
      <c r="I3704" t="s">
        <v>43</v>
      </c>
    </row>
    <row r="3705" spans="1:9" x14ac:dyDescent="0.25">
      <c r="A3705" s="11">
        <v>3704</v>
      </c>
      <c r="B3705" t="s">
        <v>143</v>
      </c>
      <c r="C3705" t="s">
        <v>144</v>
      </c>
      <c r="I3705" t="s">
        <v>43</v>
      </c>
    </row>
    <row r="3706" spans="1:9" x14ac:dyDescent="0.25">
      <c r="A3706" s="11">
        <v>3705</v>
      </c>
      <c r="B3706" t="s">
        <v>143</v>
      </c>
      <c r="C3706" t="s">
        <v>144</v>
      </c>
      <c r="I3706" t="s">
        <v>43</v>
      </c>
    </row>
    <row r="3707" spans="1:9" x14ac:dyDescent="0.25">
      <c r="A3707" s="11">
        <v>3706</v>
      </c>
      <c r="B3707" t="s">
        <v>143</v>
      </c>
      <c r="C3707" t="s">
        <v>144</v>
      </c>
      <c r="I3707" t="s">
        <v>43</v>
      </c>
    </row>
    <row r="3708" spans="1:9" x14ac:dyDescent="0.25">
      <c r="A3708" s="11">
        <v>3707</v>
      </c>
      <c r="B3708" t="s">
        <v>143</v>
      </c>
      <c r="C3708" t="s">
        <v>144</v>
      </c>
      <c r="I3708" t="s">
        <v>43</v>
      </c>
    </row>
    <row r="3709" spans="1:9" x14ac:dyDescent="0.25">
      <c r="A3709" s="11">
        <v>3708</v>
      </c>
      <c r="B3709" t="s">
        <v>143</v>
      </c>
      <c r="C3709" t="s">
        <v>144</v>
      </c>
      <c r="I3709" t="s">
        <v>43</v>
      </c>
    </row>
    <row r="3710" spans="1:9" x14ac:dyDescent="0.25">
      <c r="A3710" s="11">
        <v>3709</v>
      </c>
      <c r="B3710" t="s">
        <v>143</v>
      </c>
      <c r="C3710" t="s">
        <v>144</v>
      </c>
      <c r="I3710" t="s">
        <v>43</v>
      </c>
    </row>
    <row r="3711" spans="1:9" x14ac:dyDescent="0.25">
      <c r="A3711" s="11">
        <v>3710</v>
      </c>
      <c r="B3711" t="s">
        <v>143</v>
      </c>
      <c r="C3711" t="s">
        <v>144</v>
      </c>
      <c r="I3711" t="s">
        <v>43</v>
      </c>
    </row>
    <row r="3712" spans="1:9" x14ac:dyDescent="0.25">
      <c r="A3712" s="11">
        <v>3711</v>
      </c>
      <c r="B3712" t="s">
        <v>143</v>
      </c>
      <c r="C3712" t="s">
        <v>144</v>
      </c>
      <c r="I3712" t="s">
        <v>43</v>
      </c>
    </row>
    <row r="3713" spans="1:9" x14ac:dyDescent="0.25">
      <c r="A3713" s="11">
        <v>3712</v>
      </c>
      <c r="B3713" t="s">
        <v>143</v>
      </c>
      <c r="C3713" t="s">
        <v>144</v>
      </c>
      <c r="I3713" t="s">
        <v>43</v>
      </c>
    </row>
    <row r="3714" spans="1:9" x14ac:dyDescent="0.25">
      <c r="A3714" s="11">
        <v>3713</v>
      </c>
      <c r="B3714" t="s">
        <v>143</v>
      </c>
      <c r="C3714" t="s">
        <v>144</v>
      </c>
      <c r="I3714" t="s">
        <v>43</v>
      </c>
    </row>
    <row r="3715" spans="1:9" x14ac:dyDescent="0.25">
      <c r="A3715" s="11">
        <v>3714</v>
      </c>
      <c r="B3715" t="s">
        <v>143</v>
      </c>
      <c r="C3715" t="s">
        <v>144</v>
      </c>
      <c r="I3715" t="s">
        <v>43</v>
      </c>
    </row>
    <row r="3716" spans="1:9" x14ac:dyDescent="0.25">
      <c r="A3716" s="11">
        <v>3715</v>
      </c>
      <c r="B3716" t="s">
        <v>143</v>
      </c>
      <c r="C3716" t="s">
        <v>144</v>
      </c>
      <c r="I3716" t="s">
        <v>43</v>
      </c>
    </row>
    <row r="3717" spans="1:9" x14ac:dyDescent="0.25">
      <c r="A3717" s="11">
        <v>3716</v>
      </c>
      <c r="B3717" t="s">
        <v>143</v>
      </c>
      <c r="C3717" t="s">
        <v>144</v>
      </c>
      <c r="I3717" t="s">
        <v>43</v>
      </c>
    </row>
    <row r="3718" spans="1:9" x14ac:dyDescent="0.25">
      <c r="A3718" s="11">
        <v>3717</v>
      </c>
      <c r="B3718" t="s">
        <v>143</v>
      </c>
      <c r="C3718" t="s">
        <v>144</v>
      </c>
      <c r="I3718" t="s">
        <v>43</v>
      </c>
    </row>
    <row r="3719" spans="1:9" x14ac:dyDescent="0.25">
      <c r="A3719" s="11">
        <v>3718</v>
      </c>
      <c r="B3719" t="s">
        <v>143</v>
      </c>
      <c r="C3719" t="s">
        <v>144</v>
      </c>
      <c r="I3719" t="s">
        <v>43</v>
      </c>
    </row>
    <row r="3720" spans="1:9" x14ac:dyDescent="0.25">
      <c r="A3720" s="11">
        <v>3719</v>
      </c>
      <c r="B3720" t="s">
        <v>143</v>
      </c>
      <c r="C3720" t="s">
        <v>144</v>
      </c>
      <c r="I3720" t="s">
        <v>43</v>
      </c>
    </row>
    <row r="3721" spans="1:9" x14ac:dyDescent="0.25">
      <c r="A3721" s="11">
        <v>3720</v>
      </c>
      <c r="B3721" t="s">
        <v>143</v>
      </c>
      <c r="C3721" t="s">
        <v>144</v>
      </c>
      <c r="I3721" t="s">
        <v>43</v>
      </c>
    </row>
    <row r="3722" spans="1:9" x14ac:dyDescent="0.25">
      <c r="A3722" s="11">
        <v>3721</v>
      </c>
      <c r="B3722" t="s">
        <v>143</v>
      </c>
      <c r="C3722" t="s">
        <v>144</v>
      </c>
      <c r="I3722" t="s">
        <v>43</v>
      </c>
    </row>
    <row r="3723" spans="1:9" x14ac:dyDescent="0.25">
      <c r="A3723" s="11">
        <v>3722</v>
      </c>
      <c r="B3723" t="s">
        <v>143</v>
      </c>
      <c r="C3723" t="s">
        <v>144</v>
      </c>
      <c r="I3723" t="s">
        <v>43</v>
      </c>
    </row>
    <row r="3724" spans="1:9" x14ac:dyDescent="0.25">
      <c r="A3724" s="11">
        <v>3723</v>
      </c>
      <c r="B3724" t="s">
        <v>143</v>
      </c>
      <c r="C3724" t="s">
        <v>144</v>
      </c>
      <c r="I3724" t="s">
        <v>43</v>
      </c>
    </row>
    <row r="3725" spans="1:9" x14ac:dyDescent="0.25">
      <c r="A3725" s="11">
        <v>3724</v>
      </c>
      <c r="B3725" t="s">
        <v>143</v>
      </c>
      <c r="C3725" t="s">
        <v>144</v>
      </c>
      <c r="I3725" t="s">
        <v>43</v>
      </c>
    </row>
    <row r="3726" spans="1:9" x14ac:dyDescent="0.25">
      <c r="A3726" s="11">
        <v>3725</v>
      </c>
      <c r="B3726" t="s">
        <v>143</v>
      </c>
      <c r="C3726" t="s">
        <v>144</v>
      </c>
      <c r="I3726" t="s">
        <v>43</v>
      </c>
    </row>
    <row r="3727" spans="1:9" x14ac:dyDescent="0.25">
      <c r="A3727" s="11">
        <v>3726</v>
      </c>
      <c r="B3727" t="s">
        <v>143</v>
      </c>
      <c r="C3727" t="s">
        <v>144</v>
      </c>
      <c r="I3727" t="s">
        <v>43</v>
      </c>
    </row>
    <row r="3728" spans="1:9" x14ac:dyDescent="0.25">
      <c r="A3728" s="11">
        <v>3727</v>
      </c>
      <c r="B3728" t="s">
        <v>143</v>
      </c>
      <c r="C3728" t="s">
        <v>144</v>
      </c>
      <c r="I3728" t="s">
        <v>43</v>
      </c>
    </row>
    <row r="3729" spans="1:9" x14ac:dyDescent="0.25">
      <c r="A3729" s="11">
        <v>3728</v>
      </c>
      <c r="B3729" t="s">
        <v>143</v>
      </c>
      <c r="C3729" t="s">
        <v>144</v>
      </c>
      <c r="I3729" t="s">
        <v>43</v>
      </c>
    </row>
    <row r="3730" spans="1:9" x14ac:dyDescent="0.25">
      <c r="A3730" s="11">
        <v>3729</v>
      </c>
      <c r="B3730" t="s">
        <v>143</v>
      </c>
      <c r="C3730" t="s">
        <v>144</v>
      </c>
      <c r="I3730" t="s">
        <v>43</v>
      </c>
    </row>
    <row r="3731" spans="1:9" x14ac:dyDescent="0.25">
      <c r="A3731" s="11">
        <v>3730</v>
      </c>
      <c r="B3731" t="s">
        <v>143</v>
      </c>
      <c r="C3731" t="s">
        <v>144</v>
      </c>
      <c r="I3731" t="s">
        <v>43</v>
      </c>
    </row>
    <row r="3732" spans="1:9" x14ac:dyDescent="0.25">
      <c r="A3732" s="11">
        <v>3731</v>
      </c>
      <c r="B3732" t="s">
        <v>143</v>
      </c>
      <c r="C3732" t="s">
        <v>144</v>
      </c>
      <c r="I3732" t="s">
        <v>43</v>
      </c>
    </row>
    <row r="3733" spans="1:9" x14ac:dyDescent="0.25">
      <c r="A3733" s="11">
        <v>3732</v>
      </c>
      <c r="B3733" t="s">
        <v>143</v>
      </c>
      <c r="C3733" t="s">
        <v>144</v>
      </c>
      <c r="I3733" t="s">
        <v>43</v>
      </c>
    </row>
    <row r="3734" spans="1:9" x14ac:dyDescent="0.25">
      <c r="A3734" s="11">
        <v>3733</v>
      </c>
      <c r="B3734" t="s">
        <v>143</v>
      </c>
      <c r="C3734" t="s">
        <v>144</v>
      </c>
      <c r="I3734" t="s">
        <v>43</v>
      </c>
    </row>
    <row r="3735" spans="1:9" x14ac:dyDescent="0.25">
      <c r="A3735" s="11">
        <v>3734</v>
      </c>
      <c r="B3735" t="s">
        <v>143</v>
      </c>
      <c r="C3735" t="s">
        <v>144</v>
      </c>
      <c r="I3735" t="s">
        <v>43</v>
      </c>
    </row>
    <row r="3736" spans="1:9" x14ac:dyDescent="0.25">
      <c r="A3736" s="11">
        <v>3735</v>
      </c>
      <c r="B3736" t="s">
        <v>143</v>
      </c>
      <c r="C3736" t="s">
        <v>144</v>
      </c>
      <c r="I3736" t="s">
        <v>43</v>
      </c>
    </row>
    <row r="3737" spans="1:9" x14ac:dyDescent="0.25">
      <c r="A3737" s="11">
        <v>3736</v>
      </c>
      <c r="B3737" t="s">
        <v>143</v>
      </c>
      <c r="C3737" t="s">
        <v>144</v>
      </c>
      <c r="I3737" t="s">
        <v>43</v>
      </c>
    </row>
    <row r="3738" spans="1:9" x14ac:dyDescent="0.25">
      <c r="A3738" s="11">
        <v>3737</v>
      </c>
      <c r="B3738" t="s">
        <v>143</v>
      </c>
      <c r="C3738" t="s">
        <v>144</v>
      </c>
      <c r="I3738" t="s">
        <v>43</v>
      </c>
    </row>
    <row r="3739" spans="1:9" x14ac:dyDescent="0.25">
      <c r="A3739" s="11">
        <v>3738</v>
      </c>
      <c r="B3739" t="s">
        <v>143</v>
      </c>
      <c r="C3739" t="s">
        <v>144</v>
      </c>
      <c r="I3739" t="s">
        <v>43</v>
      </c>
    </row>
    <row r="3740" spans="1:9" x14ac:dyDescent="0.25">
      <c r="A3740" s="11">
        <v>3739</v>
      </c>
      <c r="B3740" t="s">
        <v>143</v>
      </c>
      <c r="C3740" t="s">
        <v>144</v>
      </c>
      <c r="I3740" t="s">
        <v>43</v>
      </c>
    </row>
    <row r="3741" spans="1:9" x14ac:dyDescent="0.25">
      <c r="A3741" s="11">
        <v>3740</v>
      </c>
      <c r="B3741" t="s">
        <v>143</v>
      </c>
      <c r="C3741" t="s">
        <v>144</v>
      </c>
      <c r="I3741" t="s">
        <v>43</v>
      </c>
    </row>
    <row r="3742" spans="1:9" x14ac:dyDescent="0.25">
      <c r="A3742" s="11">
        <v>3741</v>
      </c>
      <c r="B3742" t="s">
        <v>143</v>
      </c>
      <c r="C3742" t="s">
        <v>144</v>
      </c>
      <c r="I3742" t="s">
        <v>43</v>
      </c>
    </row>
    <row r="3743" spans="1:9" x14ac:dyDescent="0.25">
      <c r="A3743" s="11">
        <v>3742</v>
      </c>
      <c r="B3743" t="s">
        <v>143</v>
      </c>
      <c r="C3743" t="s">
        <v>144</v>
      </c>
      <c r="I3743" t="s">
        <v>43</v>
      </c>
    </row>
    <row r="3744" spans="1:9" x14ac:dyDescent="0.25">
      <c r="A3744" s="11">
        <v>3743</v>
      </c>
      <c r="B3744" t="s">
        <v>143</v>
      </c>
      <c r="C3744" t="s">
        <v>144</v>
      </c>
      <c r="I3744" t="s">
        <v>43</v>
      </c>
    </row>
    <row r="3745" spans="1:9" x14ac:dyDescent="0.25">
      <c r="A3745" s="11">
        <v>3744</v>
      </c>
      <c r="B3745" t="s">
        <v>143</v>
      </c>
      <c r="C3745" t="s">
        <v>144</v>
      </c>
      <c r="I3745" t="s">
        <v>43</v>
      </c>
    </row>
    <row r="3746" spans="1:9" x14ac:dyDescent="0.25">
      <c r="A3746" s="11">
        <v>3745</v>
      </c>
      <c r="B3746" t="s">
        <v>143</v>
      </c>
      <c r="C3746" t="s">
        <v>144</v>
      </c>
      <c r="I3746" t="s">
        <v>43</v>
      </c>
    </row>
    <row r="3747" spans="1:9" x14ac:dyDescent="0.25">
      <c r="A3747" s="11">
        <v>3746</v>
      </c>
      <c r="B3747" t="s">
        <v>143</v>
      </c>
      <c r="C3747" t="s">
        <v>144</v>
      </c>
      <c r="I3747" t="s">
        <v>43</v>
      </c>
    </row>
    <row r="3748" spans="1:9" x14ac:dyDescent="0.25">
      <c r="A3748" s="11">
        <v>3747</v>
      </c>
      <c r="B3748" t="s">
        <v>143</v>
      </c>
      <c r="C3748" t="s">
        <v>144</v>
      </c>
      <c r="I3748" t="s">
        <v>43</v>
      </c>
    </row>
    <row r="3749" spans="1:9" x14ac:dyDescent="0.25">
      <c r="A3749" s="11">
        <v>3748</v>
      </c>
      <c r="B3749" t="s">
        <v>143</v>
      </c>
      <c r="C3749" t="s">
        <v>144</v>
      </c>
      <c r="I3749" t="s">
        <v>43</v>
      </c>
    </row>
    <row r="3750" spans="1:9" x14ac:dyDescent="0.25">
      <c r="A3750" s="11">
        <v>3749</v>
      </c>
      <c r="B3750" t="s">
        <v>143</v>
      </c>
      <c r="C3750" t="s">
        <v>144</v>
      </c>
      <c r="I3750" t="s">
        <v>43</v>
      </c>
    </row>
    <row r="3751" spans="1:9" x14ac:dyDescent="0.25">
      <c r="A3751" s="11">
        <v>3750</v>
      </c>
      <c r="B3751" t="s">
        <v>143</v>
      </c>
      <c r="C3751" t="s">
        <v>144</v>
      </c>
      <c r="I3751" t="s">
        <v>43</v>
      </c>
    </row>
    <row r="3752" spans="1:9" x14ac:dyDescent="0.25">
      <c r="A3752" s="11">
        <v>3751</v>
      </c>
      <c r="B3752" t="s">
        <v>143</v>
      </c>
      <c r="C3752" t="s">
        <v>144</v>
      </c>
      <c r="I3752" t="s">
        <v>43</v>
      </c>
    </row>
    <row r="3753" spans="1:9" x14ac:dyDescent="0.25">
      <c r="A3753" s="11">
        <v>3752</v>
      </c>
      <c r="B3753" t="s">
        <v>143</v>
      </c>
      <c r="C3753" t="s">
        <v>144</v>
      </c>
      <c r="I3753" t="s">
        <v>43</v>
      </c>
    </row>
    <row r="3754" spans="1:9" x14ac:dyDescent="0.25">
      <c r="A3754" s="11">
        <v>3753</v>
      </c>
      <c r="B3754" t="s">
        <v>143</v>
      </c>
      <c r="C3754" t="s">
        <v>144</v>
      </c>
      <c r="I3754" t="s">
        <v>43</v>
      </c>
    </row>
    <row r="3755" spans="1:9" x14ac:dyDescent="0.25">
      <c r="A3755" s="11">
        <v>3754</v>
      </c>
      <c r="B3755" t="s">
        <v>143</v>
      </c>
      <c r="C3755" t="s">
        <v>144</v>
      </c>
      <c r="I3755" t="s">
        <v>43</v>
      </c>
    </row>
    <row r="3756" spans="1:9" x14ac:dyDescent="0.25">
      <c r="A3756" s="11">
        <v>3755</v>
      </c>
      <c r="B3756" t="s">
        <v>143</v>
      </c>
      <c r="C3756" t="s">
        <v>144</v>
      </c>
      <c r="I3756" t="s">
        <v>43</v>
      </c>
    </row>
    <row r="3757" spans="1:9" x14ac:dyDescent="0.25">
      <c r="A3757" s="11">
        <v>3756</v>
      </c>
      <c r="B3757" t="s">
        <v>143</v>
      </c>
      <c r="C3757" t="s">
        <v>144</v>
      </c>
      <c r="I3757" t="s">
        <v>43</v>
      </c>
    </row>
    <row r="3758" spans="1:9" x14ac:dyDescent="0.25">
      <c r="A3758" s="11">
        <v>3757</v>
      </c>
      <c r="B3758" t="s">
        <v>143</v>
      </c>
      <c r="C3758" t="s">
        <v>144</v>
      </c>
      <c r="I3758" t="s">
        <v>43</v>
      </c>
    </row>
    <row r="3759" spans="1:9" x14ac:dyDescent="0.25">
      <c r="A3759" s="11">
        <v>3758</v>
      </c>
      <c r="B3759" t="s">
        <v>143</v>
      </c>
      <c r="C3759" t="s">
        <v>144</v>
      </c>
      <c r="I3759" t="s">
        <v>43</v>
      </c>
    </row>
    <row r="3760" spans="1:9" x14ac:dyDescent="0.25">
      <c r="A3760" s="11">
        <v>3759</v>
      </c>
      <c r="B3760" t="s">
        <v>143</v>
      </c>
      <c r="C3760" t="s">
        <v>144</v>
      </c>
      <c r="I3760" t="s">
        <v>43</v>
      </c>
    </row>
    <row r="3761" spans="1:9" x14ac:dyDescent="0.25">
      <c r="A3761" s="11">
        <v>3760</v>
      </c>
      <c r="B3761" t="s">
        <v>143</v>
      </c>
      <c r="C3761" t="s">
        <v>144</v>
      </c>
      <c r="I3761" t="s">
        <v>43</v>
      </c>
    </row>
    <row r="3762" spans="1:9" x14ac:dyDescent="0.25">
      <c r="A3762" s="11">
        <v>3761</v>
      </c>
      <c r="B3762" t="s">
        <v>143</v>
      </c>
      <c r="C3762" t="s">
        <v>144</v>
      </c>
      <c r="I3762" t="s">
        <v>43</v>
      </c>
    </row>
    <row r="3763" spans="1:9" x14ac:dyDescent="0.25">
      <c r="A3763" s="11">
        <v>3762</v>
      </c>
      <c r="B3763" t="s">
        <v>143</v>
      </c>
      <c r="C3763" t="s">
        <v>144</v>
      </c>
      <c r="I3763" t="s">
        <v>43</v>
      </c>
    </row>
    <row r="3764" spans="1:9" x14ac:dyDescent="0.25">
      <c r="A3764" s="11">
        <v>3763</v>
      </c>
      <c r="B3764" t="s">
        <v>143</v>
      </c>
      <c r="C3764" t="s">
        <v>144</v>
      </c>
      <c r="I3764" t="s">
        <v>43</v>
      </c>
    </row>
    <row r="3765" spans="1:9" x14ac:dyDescent="0.25">
      <c r="A3765" s="11">
        <v>3764</v>
      </c>
      <c r="B3765" t="s">
        <v>143</v>
      </c>
      <c r="C3765" t="s">
        <v>144</v>
      </c>
      <c r="I3765" t="s">
        <v>43</v>
      </c>
    </row>
    <row r="3766" spans="1:9" x14ac:dyDescent="0.25">
      <c r="A3766" s="11">
        <v>3765</v>
      </c>
      <c r="B3766" t="s">
        <v>143</v>
      </c>
      <c r="C3766" t="s">
        <v>144</v>
      </c>
      <c r="I3766" t="s">
        <v>43</v>
      </c>
    </row>
    <row r="3767" spans="1:9" x14ac:dyDescent="0.25">
      <c r="A3767" s="11">
        <v>3766</v>
      </c>
      <c r="B3767" t="s">
        <v>143</v>
      </c>
      <c r="C3767" t="s">
        <v>144</v>
      </c>
      <c r="I3767" t="s">
        <v>43</v>
      </c>
    </row>
    <row r="3768" spans="1:9" x14ac:dyDescent="0.25">
      <c r="A3768" s="11">
        <v>3767</v>
      </c>
      <c r="B3768" t="s">
        <v>143</v>
      </c>
      <c r="C3768" t="s">
        <v>144</v>
      </c>
      <c r="I3768" t="s">
        <v>43</v>
      </c>
    </row>
    <row r="3769" spans="1:9" x14ac:dyDescent="0.25">
      <c r="A3769" s="11">
        <v>3768</v>
      </c>
      <c r="B3769" t="s">
        <v>143</v>
      </c>
      <c r="C3769" t="s">
        <v>144</v>
      </c>
      <c r="I3769" t="s">
        <v>43</v>
      </c>
    </row>
    <row r="3770" spans="1:9" x14ac:dyDescent="0.25">
      <c r="A3770" s="11">
        <v>3769</v>
      </c>
      <c r="B3770" t="s">
        <v>143</v>
      </c>
      <c r="C3770" t="s">
        <v>144</v>
      </c>
      <c r="I3770" t="s">
        <v>43</v>
      </c>
    </row>
    <row r="3771" spans="1:9" x14ac:dyDescent="0.25">
      <c r="A3771" s="11">
        <v>3770</v>
      </c>
      <c r="B3771" t="s">
        <v>143</v>
      </c>
      <c r="C3771" t="s">
        <v>144</v>
      </c>
      <c r="I3771" t="s">
        <v>43</v>
      </c>
    </row>
    <row r="3772" spans="1:9" x14ac:dyDescent="0.25">
      <c r="A3772" s="11">
        <v>3771</v>
      </c>
      <c r="B3772" t="s">
        <v>143</v>
      </c>
      <c r="C3772" t="s">
        <v>144</v>
      </c>
      <c r="I3772" t="s">
        <v>43</v>
      </c>
    </row>
    <row r="3773" spans="1:9" x14ac:dyDescent="0.25">
      <c r="A3773" s="11">
        <v>3772</v>
      </c>
      <c r="B3773" t="s">
        <v>143</v>
      </c>
      <c r="C3773" t="s">
        <v>144</v>
      </c>
      <c r="I3773" t="s">
        <v>43</v>
      </c>
    </row>
    <row r="3774" spans="1:9" x14ac:dyDescent="0.25">
      <c r="A3774" s="11">
        <v>3773</v>
      </c>
      <c r="B3774" t="s">
        <v>143</v>
      </c>
      <c r="C3774" t="s">
        <v>144</v>
      </c>
      <c r="I3774" t="s">
        <v>43</v>
      </c>
    </row>
    <row r="3775" spans="1:9" x14ac:dyDescent="0.25">
      <c r="A3775" s="11">
        <v>3774</v>
      </c>
      <c r="B3775" t="s">
        <v>143</v>
      </c>
      <c r="C3775" t="s">
        <v>144</v>
      </c>
      <c r="I3775" t="s">
        <v>43</v>
      </c>
    </row>
    <row r="3776" spans="1:9" x14ac:dyDescent="0.25">
      <c r="A3776" s="11">
        <v>3775</v>
      </c>
      <c r="B3776" t="s">
        <v>143</v>
      </c>
      <c r="C3776" t="s">
        <v>144</v>
      </c>
      <c r="I3776" t="s">
        <v>43</v>
      </c>
    </row>
    <row r="3777" spans="1:9" x14ac:dyDescent="0.25">
      <c r="A3777" s="11">
        <v>3776</v>
      </c>
      <c r="B3777" t="s">
        <v>143</v>
      </c>
      <c r="C3777" t="s">
        <v>144</v>
      </c>
      <c r="I3777" t="s">
        <v>43</v>
      </c>
    </row>
    <row r="3778" spans="1:9" x14ac:dyDescent="0.25">
      <c r="A3778" s="11">
        <v>3777</v>
      </c>
      <c r="B3778" t="s">
        <v>143</v>
      </c>
      <c r="C3778" t="s">
        <v>144</v>
      </c>
      <c r="I3778" t="s">
        <v>43</v>
      </c>
    </row>
    <row r="3779" spans="1:9" x14ac:dyDescent="0.25">
      <c r="A3779" s="11">
        <v>3778</v>
      </c>
      <c r="B3779" t="s">
        <v>143</v>
      </c>
      <c r="C3779" t="s">
        <v>144</v>
      </c>
      <c r="I3779" t="s">
        <v>43</v>
      </c>
    </row>
    <row r="3780" spans="1:9" x14ac:dyDescent="0.25">
      <c r="A3780" s="11">
        <v>3779</v>
      </c>
      <c r="B3780" t="s">
        <v>143</v>
      </c>
      <c r="C3780" t="s">
        <v>144</v>
      </c>
      <c r="I3780" t="s">
        <v>43</v>
      </c>
    </row>
    <row r="3781" spans="1:9" x14ac:dyDescent="0.25">
      <c r="A3781" s="11">
        <v>3780</v>
      </c>
      <c r="B3781" t="s">
        <v>143</v>
      </c>
      <c r="C3781" t="s">
        <v>144</v>
      </c>
      <c r="I3781" t="s">
        <v>43</v>
      </c>
    </row>
    <row r="3782" spans="1:9" x14ac:dyDescent="0.25">
      <c r="A3782" s="11">
        <v>3781</v>
      </c>
      <c r="B3782" t="s">
        <v>143</v>
      </c>
      <c r="C3782" t="s">
        <v>144</v>
      </c>
      <c r="I3782" t="s">
        <v>43</v>
      </c>
    </row>
    <row r="3783" spans="1:9" x14ac:dyDescent="0.25">
      <c r="A3783" s="11">
        <v>3782</v>
      </c>
      <c r="B3783" t="s">
        <v>143</v>
      </c>
      <c r="C3783" t="s">
        <v>144</v>
      </c>
      <c r="I3783" t="s">
        <v>43</v>
      </c>
    </row>
    <row r="3784" spans="1:9" x14ac:dyDescent="0.25">
      <c r="A3784" s="11">
        <v>3783</v>
      </c>
      <c r="B3784" t="s">
        <v>143</v>
      </c>
      <c r="C3784" t="s">
        <v>144</v>
      </c>
      <c r="I3784" t="s">
        <v>43</v>
      </c>
    </row>
    <row r="3785" spans="1:9" x14ac:dyDescent="0.25">
      <c r="A3785" s="11">
        <v>3784</v>
      </c>
      <c r="B3785" t="s">
        <v>143</v>
      </c>
      <c r="C3785" t="s">
        <v>144</v>
      </c>
      <c r="I3785" t="s">
        <v>43</v>
      </c>
    </row>
    <row r="3786" spans="1:9" x14ac:dyDescent="0.25">
      <c r="A3786" s="11">
        <v>3785</v>
      </c>
      <c r="B3786" t="s">
        <v>143</v>
      </c>
      <c r="C3786" t="s">
        <v>144</v>
      </c>
      <c r="I3786" t="s">
        <v>43</v>
      </c>
    </row>
    <row r="3787" spans="1:9" x14ac:dyDescent="0.25">
      <c r="A3787" s="11">
        <v>3786</v>
      </c>
      <c r="B3787" t="s">
        <v>143</v>
      </c>
      <c r="C3787" t="s">
        <v>144</v>
      </c>
      <c r="I3787" t="s">
        <v>43</v>
      </c>
    </row>
    <row r="3788" spans="1:9" x14ac:dyDescent="0.25">
      <c r="A3788" s="11">
        <v>3787</v>
      </c>
      <c r="B3788" t="s">
        <v>143</v>
      </c>
      <c r="C3788" t="s">
        <v>144</v>
      </c>
      <c r="I3788" t="s">
        <v>43</v>
      </c>
    </row>
    <row r="3789" spans="1:9" x14ac:dyDescent="0.25">
      <c r="A3789" s="11">
        <v>3788</v>
      </c>
      <c r="B3789" t="s">
        <v>143</v>
      </c>
      <c r="C3789" t="s">
        <v>144</v>
      </c>
      <c r="I3789" t="s">
        <v>43</v>
      </c>
    </row>
    <row r="3790" spans="1:9" x14ac:dyDescent="0.25">
      <c r="A3790" s="11">
        <v>3789</v>
      </c>
      <c r="B3790" t="s">
        <v>143</v>
      </c>
      <c r="C3790" t="s">
        <v>144</v>
      </c>
      <c r="I3790" t="s">
        <v>43</v>
      </c>
    </row>
    <row r="3791" spans="1:9" x14ac:dyDescent="0.25">
      <c r="A3791" s="11">
        <v>3790</v>
      </c>
      <c r="B3791" t="s">
        <v>143</v>
      </c>
      <c r="C3791" t="s">
        <v>144</v>
      </c>
      <c r="I3791" t="s">
        <v>43</v>
      </c>
    </row>
    <row r="3792" spans="1:9" x14ac:dyDescent="0.25">
      <c r="A3792" s="11">
        <v>3791</v>
      </c>
      <c r="B3792" t="s">
        <v>143</v>
      </c>
      <c r="C3792" t="s">
        <v>144</v>
      </c>
      <c r="I3792" t="s">
        <v>43</v>
      </c>
    </row>
    <row r="3793" spans="1:9" x14ac:dyDescent="0.25">
      <c r="A3793" s="11">
        <v>3792</v>
      </c>
      <c r="B3793" t="s">
        <v>143</v>
      </c>
      <c r="C3793" t="s">
        <v>144</v>
      </c>
      <c r="I3793" t="s">
        <v>43</v>
      </c>
    </row>
    <row r="3794" spans="1:9" x14ac:dyDescent="0.25">
      <c r="A3794" s="11">
        <v>3793</v>
      </c>
      <c r="B3794" t="s">
        <v>143</v>
      </c>
      <c r="C3794" t="s">
        <v>144</v>
      </c>
      <c r="I3794" t="s">
        <v>43</v>
      </c>
    </row>
    <row r="3795" spans="1:9" x14ac:dyDescent="0.25">
      <c r="A3795" s="11">
        <v>3794</v>
      </c>
      <c r="B3795" t="s">
        <v>143</v>
      </c>
      <c r="C3795" t="s">
        <v>144</v>
      </c>
      <c r="I3795" t="s">
        <v>43</v>
      </c>
    </row>
    <row r="3796" spans="1:9" x14ac:dyDescent="0.25">
      <c r="A3796" s="11">
        <v>3795</v>
      </c>
      <c r="B3796" t="s">
        <v>143</v>
      </c>
      <c r="C3796" t="s">
        <v>144</v>
      </c>
      <c r="I3796" t="s">
        <v>43</v>
      </c>
    </row>
    <row r="3797" spans="1:9" x14ac:dyDescent="0.25">
      <c r="A3797" s="11">
        <v>3796</v>
      </c>
      <c r="B3797" t="s">
        <v>143</v>
      </c>
      <c r="C3797" t="s">
        <v>144</v>
      </c>
      <c r="I3797" t="s">
        <v>43</v>
      </c>
    </row>
    <row r="3798" spans="1:9" x14ac:dyDescent="0.25">
      <c r="A3798" s="11">
        <v>3797</v>
      </c>
      <c r="B3798" t="s">
        <v>143</v>
      </c>
      <c r="C3798" t="s">
        <v>144</v>
      </c>
      <c r="I3798" t="s">
        <v>43</v>
      </c>
    </row>
    <row r="3799" spans="1:9" x14ac:dyDescent="0.25">
      <c r="A3799" s="11">
        <v>3798</v>
      </c>
      <c r="B3799" t="s">
        <v>143</v>
      </c>
      <c r="C3799" t="s">
        <v>144</v>
      </c>
      <c r="I3799" t="s">
        <v>43</v>
      </c>
    </row>
    <row r="3800" spans="1:9" x14ac:dyDescent="0.25">
      <c r="A3800" s="11">
        <v>3799</v>
      </c>
      <c r="B3800" t="s">
        <v>143</v>
      </c>
      <c r="C3800" t="s">
        <v>144</v>
      </c>
      <c r="I3800" t="s">
        <v>43</v>
      </c>
    </row>
    <row r="3801" spans="1:9" x14ac:dyDescent="0.25">
      <c r="A3801" s="11">
        <v>3800</v>
      </c>
      <c r="B3801" t="s">
        <v>143</v>
      </c>
      <c r="C3801" t="s">
        <v>144</v>
      </c>
      <c r="I3801" t="s">
        <v>43</v>
      </c>
    </row>
    <row r="3802" spans="1:9" x14ac:dyDescent="0.25">
      <c r="A3802" s="11">
        <v>3801</v>
      </c>
      <c r="B3802" t="s">
        <v>143</v>
      </c>
      <c r="C3802" t="s">
        <v>144</v>
      </c>
      <c r="I3802" t="s">
        <v>43</v>
      </c>
    </row>
    <row r="3803" spans="1:9" x14ac:dyDescent="0.25">
      <c r="A3803" s="11">
        <v>3802</v>
      </c>
      <c r="B3803" t="s">
        <v>143</v>
      </c>
      <c r="C3803" t="s">
        <v>144</v>
      </c>
      <c r="I3803" t="s">
        <v>43</v>
      </c>
    </row>
    <row r="3804" spans="1:9" x14ac:dyDescent="0.25">
      <c r="A3804" s="11">
        <v>3803</v>
      </c>
      <c r="B3804" t="s">
        <v>143</v>
      </c>
      <c r="C3804" t="s">
        <v>144</v>
      </c>
      <c r="I3804" t="s">
        <v>43</v>
      </c>
    </row>
    <row r="3805" spans="1:9" x14ac:dyDescent="0.25">
      <c r="A3805" s="11">
        <v>3804</v>
      </c>
      <c r="B3805" t="s">
        <v>143</v>
      </c>
      <c r="C3805" t="s">
        <v>144</v>
      </c>
      <c r="I3805" t="s">
        <v>43</v>
      </c>
    </row>
    <row r="3806" spans="1:9" x14ac:dyDescent="0.25">
      <c r="A3806" s="11">
        <v>3805</v>
      </c>
      <c r="B3806" t="s">
        <v>143</v>
      </c>
      <c r="C3806" t="s">
        <v>144</v>
      </c>
      <c r="I3806" t="s">
        <v>43</v>
      </c>
    </row>
    <row r="3807" spans="1:9" x14ac:dyDescent="0.25">
      <c r="A3807" s="11">
        <v>3806</v>
      </c>
      <c r="B3807" t="s">
        <v>143</v>
      </c>
      <c r="C3807" t="s">
        <v>144</v>
      </c>
      <c r="I3807" t="s">
        <v>43</v>
      </c>
    </row>
    <row r="3808" spans="1:9" x14ac:dyDescent="0.25">
      <c r="A3808" s="11">
        <v>3807</v>
      </c>
      <c r="B3808" t="s">
        <v>143</v>
      </c>
      <c r="C3808" t="s">
        <v>144</v>
      </c>
      <c r="I3808" t="s">
        <v>43</v>
      </c>
    </row>
    <row r="3809" spans="1:9" x14ac:dyDescent="0.25">
      <c r="A3809" s="11">
        <v>3808</v>
      </c>
      <c r="B3809" t="s">
        <v>143</v>
      </c>
      <c r="C3809" t="s">
        <v>144</v>
      </c>
      <c r="I3809" t="s">
        <v>43</v>
      </c>
    </row>
    <row r="3810" spans="1:9" x14ac:dyDescent="0.25">
      <c r="A3810" s="11">
        <v>3809</v>
      </c>
      <c r="B3810" t="s">
        <v>143</v>
      </c>
      <c r="C3810" t="s">
        <v>144</v>
      </c>
      <c r="I3810" t="s">
        <v>43</v>
      </c>
    </row>
    <row r="3811" spans="1:9" x14ac:dyDescent="0.25">
      <c r="A3811" s="11">
        <v>3810</v>
      </c>
      <c r="B3811" t="s">
        <v>143</v>
      </c>
      <c r="C3811" t="s">
        <v>144</v>
      </c>
      <c r="I3811" t="s">
        <v>43</v>
      </c>
    </row>
    <row r="3812" spans="1:9" x14ac:dyDescent="0.25">
      <c r="A3812" s="11">
        <v>3811</v>
      </c>
      <c r="B3812" t="s">
        <v>143</v>
      </c>
      <c r="C3812" t="s">
        <v>144</v>
      </c>
      <c r="I3812" t="s">
        <v>43</v>
      </c>
    </row>
    <row r="3813" spans="1:9" x14ac:dyDescent="0.25">
      <c r="A3813" s="11">
        <v>3812</v>
      </c>
      <c r="B3813" t="s">
        <v>143</v>
      </c>
      <c r="C3813" t="s">
        <v>144</v>
      </c>
      <c r="I3813" t="s">
        <v>43</v>
      </c>
    </row>
    <row r="3814" spans="1:9" x14ac:dyDescent="0.25">
      <c r="A3814" s="11">
        <v>3813</v>
      </c>
      <c r="B3814" t="s">
        <v>143</v>
      </c>
      <c r="C3814" t="s">
        <v>144</v>
      </c>
      <c r="I3814" t="s">
        <v>43</v>
      </c>
    </row>
    <row r="3815" spans="1:9" x14ac:dyDescent="0.25">
      <c r="A3815" s="11">
        <v>3814</v>
      </c>
      <c r="B3815" t="s">
        <v>143</v>
      </c>
      <c r="C3815" t="s">
        <v>144</v>
      </c>
      <c r="I3815" t="s">
        <v>43</v>
      </c>
    </row>
    <row r="3816" spans="1:9" x14ac:dyDescent="0.25">
      <c r="A3816" s="11">
        <v>3815</v>
      </c>
      <c r="B3816" t="s">
        <v>143</v>
      </c>
      <c r="C3816" t="s">
        <v>144</v>
      </c>
      <c r="I3816" t="s">
        <v>43</v>
      </c>
    </row>
    <row r="3817" spans="1:9" x14ac:dyDescent="0.25">
      <c r="A3817" s="11">
        <v>3816</v>
      </c>
      <c r="B3817" t="s">
        <v>143</v>
      </c>
      <c r="C3817" t="s">
        <v>144</v>
      </c>
      <c r="I3817" t="s">
        <v>43</v>
      </c>
    </row>
    <row r="3818" spans="1:9" x14ac:dyDescent="0.25">
      <c r="A3818" s="11">
        <v>3817</v>
      </c>
      <c r="B3818" t="s">
        <v>143</v>
      </c>
      <c r="C3818" t="s">
        <v>144</v>
      </c>
      <c r="I3818" t="s">
        <v>43</v>
      </c>
    </row>
    <row r="3819" spans="1:9" x14ac:dyDescent="0.25">
      <c r="A3819" s="11">
        <v>3818</v>
      </c>
      <c r="B3819" t="s">
        <v>143</v>
      </c>
      <c r="C3819" t="s">
        <v>144</v>
      </c>
      <c r="I3819" t="s">
        <v>43</v>
      </c>
    </row>
    <row r="3820" spans="1:9" x14ac:dyDescent="0.25">
      <c r="A3820" s="11">
        <v>3819</v>
      </c>
      <c r="B3820" t="s">
        <v>143</v>
      </c>
      <c r="C3820" t="s">
        <v>144</v>
      </c>
      <c r="I3820" t="s">
        <v>43</v>
      </c>
    </row>
    <row r="3821" spans="1:9" x14ac:dyDescent="0.25">
      <c r="A3821" s="11">
        <v>3820</v>
      </c>
      <c r="B3821" t="s">
        <v>143</v>
      </c>
      <c r="C3821" t="s">
        <v>144</v>
      </c>
      <c r="I3821" t="s">
        <v>43</v>
      </c>
    </row>
    <row r="3822" spans="1:9" x14ac:dyDescent="0.25">
      <c r="A3822" s="11">
        <v>3821</v>
      </c>
      <c r="B3822" t="s">
        <v>143</v>
      </c>
      <c r="C3822" t="s">
        <v>144</v>
      </c>
      <c r="I3822" t="s">
        <v>43</v>
      </c>
    </row>
    <row r="3823" spans="1:9" x14ac:dyDescent="0.25">
      <c r="A3823" s="11">
        <v>3822</v>
      </c>
      <c r="B3823" t="s">
        <v>143</v>
      </c>
      <c r="C3823" t="s">
        <v>144</v>
      </c>
      <c r="I3823" t="s">
        <v>43</v>
      </c>
    </row>
    <row r="3824" spans="1:9" x14ac:dyDescent="0.25">
      <c r="A3824" s="11">
        <v>3823</v>
      </c>
      <c r="B3824" t="s">
        <v>143</v>
      </c>
      <c r="C3824" t="s">
        <v>144</v>
      </c>
      <c r="I3824" t="s">
        <v>43</v>
      </c>
    </row>
    <row r="3825" spans="1:9" x14ac:dyDescent="0.25">
      <c r="A3825" s="11">
        <v>3824</v>
      </c>
      <c r="B3825" t="s">
        <v>143</v>
      </c>
      <c r="C3825" t="s">
        <v>144</v>
      </c>
      <c r="I3825" t="s">
        <v>43</v>
      </c>
    </row>
    <row r="3826" spans="1:9" x14ac:dyDescent="0.25">
      <c r="A3826" s="11">
        <v>3825</v>
      </c>
      <c r="B3826" t="s">
        <v>143</v>
      </c>
      <c r="C3826" t="s">
        <v>144</v>
      </c>
      <c r="I3826" t="s">
        <v>43</v>
      </c>
    </row>
    <row r="3827" spans="1:9" x14ac:dyDescent="0.25">
      <c r="A3827" s="11">
        <v>3826</v>
      </c>
      <c r="B3827" t="s">
        <v>143</v>
      </c>
      <c r="C3827" t="s">
        <v>144</v>
      </c>
      <c r="I3827" t="s">
        <v>43</v>
      </c>
    </row>
    <row r="3828" spans="1:9" x14ac:dyDescent="0.25">
      <c r="A3828" s="11">
        <v>3827</v>
      </c>
      <c r="B3828" t="s">
        <v>143</v>
      </c>
      <c r="C3828" t="s">
        <v>144</v>
      </c>
      <c r="I3828" t="s">
        <v>43</v>
      </c>
    </row>
    <row r="3829" spans="1:9" x14ac:dyDescent="0.25">
      <c r="A3829" s="11">
        <v>3828</v>
      </c>
      <c r="B3829" t="s">
        <v>143</v>
      </c>
      <c r="C3829" t="s">
        <v>144</v>
      </c>
      <c r="I3829" t="s">
        <v>43</v>
      </c>
    </row>
    <row r="3830" spans="1:9" x14ac:dyDescent="0.25">
      <c r="A3830" s="11">
        <v>3829</v>
      </c>
      <c r="B3830" t="s">
        <v>143</v>
      </c>
      <c r="C3830" t="s">
        <v>144</v>
      </c>
      <c r="I3830" t="s">
        <v>43</v>
      </c>
    </row>
    <row r="3831" spans="1:9" x14ac:dyDescent="0.25">
      <c r="A3831" s="11">
        <v>3830</v>
      </c>
      <c r="B3831" t="s">
        <v>143</v>
      </c>
      <c r="C3831" t="s">
        <v>144</v>
      </c>
      <c r="I3831" t="s">
        <v>43</v>
      </c>
    </row>
    <row r="3832" spans="1:9" x14ac:dyDescent="0.25">
      <c r="A3832" s="11">
        <v>3831</v>
      </c>
      <c r="B3832" t="s">
        <v>143</v>
      </c>
      <c r="C3832" t="s">
        <v>144</v>
      </c>
      <c r="I3832" t="s">
        <v>43</v>
      </c>
    </row>
    <row r="3833" spans="1:9" x14ac:dyDescent="0.25">
      <c r="A3833" s="11">
        <v>3832</v>
      </c>
      <c r="B3833" t="s">
        <v>143</v>
      </c>
      <c r="C3833" t="s">
        <v>144</v>
      </c>
      <c r="I3833" t="s">
        <v>43</v>
      </c>
    </row>
    <row r="3834" spans="1:9" x14ac:dyDescent="0.25">
      <c r="A3834" s="11">
        <v>3833</v>
      </c>
      <c r="B3834" t="s">
        <v>143</v>
      </c>
      <c r="C3834" t="s">
        <v>144</v>
      </c>
      <c r="I3834" t="s">
        <v>43</v>
      </c>
    </row>
    <row r="3835" spans="1:9" x14ac:dyDescent="0.25">
      <c r="A3835" s="11">
        <v>3834</v>
      </c>
      <c r="B3835" t="s">
        <v>143</v>
      </c>
      <c r="C3835" t="s">
        <v>144</v>
      </c>
      <c r="I3835" t="s">
        <v>43</v>
      </c>
    </row>
    <row r="3836" spans="1:9" x14ac:dyDescent="0.25">
      <c r="A3836" s="11">
        <v>3835</v>
      </c>
      <c r="B3836" t="s">
        <v>143</v>
      </c>
      <c r="C3836" t="s">
        <v>144</v>
      </c>
      <c r="I3836" t="s">
        <v>43</v>
      </c>
    </row>
    <row r="3837" spans="1:9" x14ac:dyDescent="0.25">
      <c r="A3837" s="11">
        <v>3836</v>
      </c>
      <c r="B3837" t="s">
        <v>143</v>
      </c>
      <c r="C3837" t="s">
        <v>144</v>
      </c>
      <c r="I3837" t="s">
        <v>43</v>
      </c>
    </row>
    <row r="3838" spans="1:9" x14ac:dyDescent="0.25">
      <c r="A3838" s="11">
        <v>3837</v>
      </c>
      <c r="B3838" t="s">
        <v>143</v>
      </c>
      <c r="C3838" t="s">
        <v>144</v>
      </c>
      <c r="I3838" t="s">
        <v>43</v>
      </c>
    </row>
    <row r="3839" spans="1:9" x14ac:dyDescent="0.25">
      <c r="A3839" s="11">
        <v>3838</v>
      </c>
      <c r="B3839" t="s">
        <v>143</v>
      </c>
      <c r="C3839" t="s">
        <v>144</v>
      </c>
      <c r="I3839" t="s">
        <v>43</v>
      </c>
    </row>
    <row r="3840" spans="1:9" x14ac:dyDescent="0.25">
      <c r="A3840" s="11">
        <v>3839</v>
      </c>
      <c r="B3840" t="s">
        <v>143</v>
      </c>
      <c r="C3840" t="s">
        <v>144</v>
      </c>
      <c r="I3840" t="s">
        <v>43</v>
      </c>
    </row>
    <row r="3841" spans="1:9" x14ac:dyDescent="0.25">
      <c r="A3841" s="11">
        <v>3840</v>
      </c>
      <c r="B3841" t="s">
        <v>143</v>
      </c>
      <c r="C3841" t="s">
        <v>144</v>
      </c>
      <c r="I3841" t="s">
        <v>43</v>
      </c>
    </row>
    <row r="3842" spans="1:9" x14ac:dyDescent="0.25">
      <c r="A3842" s="11">
        <v>3841</v>
      </c>
      <c r="B3842" t="s">
        <v>143</v>
      </c>
      <c r="C3842" t="s">
        <v>144</v>
      </c>
      <c r="I3842" t="s">
        <v>43</v>
      </c>
    </row>
    <row r="3843" spans="1:9" x14ac:dyDescent="0.25">
      <c r="A3843" s="11">
        <v>3842</v>
      </c>
      <c r="B3843" t="s">
        <v>143</v>
      </c>
      <c r="C3843" t="s">
        <v>144</v>
      </c>
      <c r="I3843" t="s">
        <v>43</v>
      </c>
    </row>
    <row r="3844" spans="1:9" x14ac:dyDescent="0.25">
      <c r="A3844" s="11">
        <v>3843</v>
      </c>
      <c r="B3844" t="s">
        <v>143</v>
      </c>
      <c r="C3844" t="s">
        <v>144</v>
      </c>
      <c r="I3844" t="s">
        <v>43</v>
      </c>
    </row>
    <row r="3845" spans="1:9" x14ac:dyDescent="0.25">
      <c r="A3845" s="11">
        <v>3844</v>
      </c>
      <c r="B3845" t="s">
        <v>143</v>
      </c>
      <c r="C3845" t="s">
        <v>144</v>
      </c>
      <c r="I3845" t="s">
        <v>43</v>
      </c>
    </row>
    <row r="3846" spans="1:9" x14ac:dyDescent="0.25">
      <c r="A3846" s="11">
        <v>3845</v>
      </c>
      <c r="B3846" t="s">
        <v>143</v>
      </c>
      <c r="C3846" t="s">
        <v>144</v>
      </c>
      <c r="I3846" t="s">
        <v>43</v>
      </c>
    </row>
    <row r="3847" spans="1:9" x14ac:dyDescent="0.25">
      <c r="A3847" s="11">
        <v>3846</v>
      </c>
      <c r="B3847" t="s">
        <v>143</v>
      </c>
      <c r="C3847" t="s">
        <v>144</v>
      </c>
      <c r="I3847" t="s">
        <v>43</v>
      </c>
    </row>
    <row r="3848" spans="1:9" x14ac:dyDescent="0.25">
      <c r="A3848" s="11">
        <v>3847</v>
      </c>
      <c r="B3848" t="s">
        <v>143</v>
      </c>
      <c r="C3848" t="s">
        <v>144</v>
      </c>
      <c r="I3848" t="s">
        <v>43</v>
      </c>
    </row>
    <row r="3849" spans="1:9" x14ac:dyDescent="0.25">
      <c r="A3849" s="11">
        <v>3848</v>
      </c>
      <c r="B3849" t="s">
        <v>143</v>
      </c>
      <c r="C3849" t="s">
        <v>144</v>
      </c>
      <c r="I3849" t="s">
        <v>43</v>
      </c>
    </row>
    <row r="3850" spans="1:9" x14ac:dyDescent="0.25">
      <c r="A3850" s="11">
        <v>3849</v>
      </c>
      <c r="B3850" t="s">
        <v>143</v>
      </c>
      <c r="C3850" t="s">
        <v>144</v>
      </c>
      <c r="I3850" t="s">
        <v>43</v>
      </c>
    </row>
    <row r="3851" spans="1:9" x14ac:dyDescent="0.25">
      <c r="A3851" s="11">
        <v>3850</v>
      </c>
      <c r="B3851" t="s">
        <v>143</v>
      </c>
      <c r="C3851" t="s">
        <v>144</v>
      </c>
      <c r="I3851" t="s">
        <v>43</v>
      </c>
    </row>
    <row r="3852" spans="1:9" x14ac:dyDescent="0.25">
      <c r="A3852" s="11">
        <v>3851</v>
      </c>
      <c r="B3852" t="s">
        <v>143</v>
      </c>
      <c r="C3852" t="s">
        <v>144</v>
      </c>
      <c r="I3852" t="s">
        <v>43</v>
      </c>
    </row>
    <row r="3853" spans="1:9" x14ac:dyDescent="0.25">
      <c r="A3853" s="11">
        <v>3852</v>
      </c>
      <c r="B3853" t="s">
        <v>143</v>
      </c>
      <c r="C3853" t="s">
        <v>144</v>
      </c>
      <c r="I3853" t="s">
        <v>43</v>
      </c>
    </row>
    <row r="3854" spans="1:9" x14ac:dyDescent="0.25">
      <c r="A3854" s="11">
        <v>3853</v>
      </c>
      <c r="B3854" t="s">
        <v>143</v>
      </c>
      <c r="C3854" t="s">
        <v>144</v>
      </c>
      <c r="I3854" t="s">
        <v>43</v>
      </c>
    </row>
    <row r="3855" spans="1:9" x14ac:dyDescent="0.25">
      <c r="A3855" s="11">
        <v>3854</v>
      </c>
      <c r="B3855" t="s">
        <v>143</v>
      </c>
      <c r="C3855" t="s">
        <v>144</v>
      </c>
      <c r="I3855" t="s">
        <v>43</v>
      </c>
    </row>
    <row r="3856" spans="1:9" x14ac:dyDescent="0.25">
      <c r="A3856" s="11">
        <v>3855</v>
      </c>
      <c r="B3856" t="s">
        <v>143</v>
      </c>
      <c r="C3856" t="s">
        <v>144</v>
      </c>
      <c r="I3856" t="s">
        <v>43</v>
      </c>
    </row>
    <row r="3857" spans="1:9" x14ac:dyDescent="0.25">
      <c r="A3857" s="11">
        <v>3856</v>
      </c>
      <c r="B3857" t="s">
        <v>143</v>
      </c>
      <c r="C3857" t="s">
        <v>144</v>
      </c>
      <c r="I3857" t="s">
        <v>43</v>
      </c>
    </row>
    <row r="3858" spans="1:9" x14ac:dyDescent="0.25">
      <c r="A3858" s="11">
        <v>3857</v>
      </c>
      <c r="B3858" t="s">
        <v>143</v>
      </c>
      <c r="C3858" t="s">
        <v>144</v>
      </c>
      <c r="I3858" t="s">
        <v>43</v>
      </c>
    </row>
    <row r="3859" spans="1:9" x14ac:dyDescent="0.25">
      <c r="A3859" s="11">
        <v>3858</v>
      </c>
      <c r="B3859" t="s">
        <v>143</v>
      </c>
      <c r="C3859" t="s">
        <v>144</v>
      </c>
      <c r="I3859" t="s">
        <v>43</v>
      </c>
    </row>
    <row r="3860" spans="1:9" x14ac:dyDescent="0.25">
      <c r="A3860" s="11">
        <v>3859</v>
      </c>
      <c r="B3860" t="s">
        <v>143</v>
      </c>
      <c r="C3860" t="s">
        <v>144</v>
      </c>
      <c r="I3860" t="s">
        <v>43</v>
      </c>
    </row>
    <row r="3861" spans="1:9" x14ac:dyDescent="0.25">
      <c r="A3861" s="11">
        <v>3860</v>
      </c>
      <c r="B3861" t="s">
        <v>143</v>
      </c>
      <c r="C3861" t="s">
        <v>144</v>
      </c>
      <c r="I3861" t="s">
        <v>43</v>
      </c>
    </row>
    <row r="3862" spans="1:9" x14ac:dyDescent="0.25">
      <c r="A3862" s="11">
        <v>3861</v>
      </c>
      <c r="B3862" t="s">
        <v>143</v>
      </c>
      <c r="C3862" t="s">
        <v>144</v>
      </c>
      <c r="I3862" t="s">
        <v>43</v>
      </c>
    </row>
    <row r="3863" spans="1:9" x14ac:dyDescent="0.25">
      <c r="A3863" s="11">
        <v>3862</v>
      </c>
      <c r="B3863" t="s">
        <v>143</v>
      </c>
      <c r="C3863" t="s">
        <v>144</v>
      </c>
      <c r="I3863" t="s">
        <v>43</v>
      </c>
    </row>
    <row r="3864" spans="1:9" x14ac:dyDescent="0.25">
      <c r="A3864" s="11">
        <v>3863</v>
      </c>
      <c r="B3864" t="s">
        <v>143</v>
      </c>
      <c r="C3864" t="s">
        <v>144</v>
      </c>
      <c r="I3864" t="s">
        <v>43</v>
      </c>
    </row>
    <row r="3865" spans="1:9" x14ac:dyDescent="0.25">
      <c r="A3865" s="11">
        <v>3864</v>
      </c>
      <c r="B3865" t="s">
        <v>143</v>
      </c>
      <c r="C3865" t="s">
        <v>144</v>
      </c>
      <c r="I3865" t="s">
        <v>43</v>
      </c>
    </row>
    <row r="3866" spans="1:9" x14ac:dyDescent="0.25">
      <c r="A3866" s="11">
        <v>3865</v>
      </c>
      <c r="B3866" t="s">
        <v>143</v>
      </c>
      <c r="C3866" t="s">
        <v>144</v>
      </c>
      <c r="I3866" t="s">
        <v>43</v>
      </c>
    </row>
    <row r="3867" spans="1:9" x14ac:dyDescent="0.25">
      <c r="A3867" s="11">
        <v>3866</v>
      </c>
      <c r="B3867" t="s">
        <v>143</v>
      </c>
      <c r="C3867" t="s">
        <v>144</v>
      </c>
      <c r="I3867" t="s">
        <v>43</v>
      </c>
    </row>
    <row r="3868" spans="1:9" x14ac:dyDescent="0.25">
      <c r="A3868" s="11">
        <v>3867</v>
      </c>
      <c r="B3868" t="s">
        <v>143</v>
      </c>
      <c r="C3868" t="s">
        <v>144</v>
      </c>
      <c r="I3868" t="s">
        <v>43</v>
      </c>
    </row>
    <row r="3869" spans="1:9" x14ac:dyDescent="0.25">
      <c r="A3869" s="11">
        <v>3868</v>
      </c>
      <c r="B3869" t="s">
        <v>143</v>
      </c>
      <c r="C3869" t="s">
        <v>144</v>
      </c>
      <c r="I3869" t="s">
        <v>43</v>
      </c>
    </row>
    <row r="3870" spans="1:9" x14ac:dyDescent="0.25">
      <c r="A3870" s="11">
        <v>3869</v>
      </c>
      <c r="B3870" t="s">
        <v>143</v>
      </c>
      <c r="C3870" t="s">
        <v>144</v>
      </c>
      <c r="I3870" t="s">
        <v>43</v>
      </c>
    </row>
    <row r="3871" spans="1:9" x14ac:dyDescent="0.25">
      <c r="A3871" s="11">
        <v>3870</v>
      </c>
      <c r="B3871" t="s">
        <v>143</v>
      </c>
      <c r="C3871" t="s">
        <v>144</v>
      </c>
      <c r="I3871" t="s">
        <v>43</v>
      </c>
    </row>
    <row r="3872" spans="1:9" x14ac:dyDescent="0.25">
      <c r="A3872" s="11">
        <v>3871</v>
      </c>
      <c r="B3872" t="s">
        <v>143</v>
      </c>
      <c r="C3872" t="s">
        <v>144</v>
      </c>
      <c r="I3872" t="s">
        <v>43</v>
      </c>
    </row>
    <row r="3873" spans="1:9" x14ac:dyDescent="0.25">
      <c r="A3873" s="11">
        <v>3872</v>
      </c>
      <c r="B3873" t="s">
        <v>143</v>
      </c>
      <c r="C3873" t="s">
        <v>144</v>
      </c>
      <c r="I3873" t="s">
        <v>43</v>
      </c>
    </row>
    <row r="3874" spans="1:9" x14ac:dyDescent="0.25">
      <c r="A3874" s="11">
        <v>3873</v>
      </c>
      <c r="B3874" t="s">
        <v>143</v>
      </c>
      <c r="C3874" t="s">
        <v>144</v>
      </c>
      <c r="I3874" t="s">
        <v>43</v>
      </c>
    </row>
    <row r="3875" spans="1:9" x14ac:dyDescent="0.25">
      <c r="A3875" s="11">
        <v>3874</v>
      </c>
      <c r="B3875" t="s">
        <v>143</v>
      </c>
      <c r="C3875" t="s">
        <v>144</v>
      </c>
      <c r="I3875" t="s">
        <v>43</v>
      </c>
    </row>
    <row r="3876" spans="1:9" x14ac:dyDescent="0.25">
      <c r="A3876" s="11">
        <v>3875</v>
      </c>
      <c r="B3876" t="s">
        <v>143</v>
      </c>
      <c r="C3876" t="s">
        <v>144</v>
      </c>
      <c r="I3876" t="s">
        <v>43</v>
      </c>
    </row>
    <row r="3877" spans="1:9" x14ac:dyDescent="0.25">
      <c r="A3877" s="11">
        <v>3876</v>
      </c>
      <c r="B3877" t="s">
        <v>143</v>
      </c>
      <c r="C3877" t="s">
        <v>144</v>
      </c>
      <c r="I3877" t="s">
        <v>43</v>
      </c>
    </row>
    <row r="3878" spans="1:9" x14ac:dyDescent="0.25">
      <c r="A3878" s="11">
        <v>3877</v>
      </c>
      <c r="B3878" t="s">
        <v>143</v>
      </c>
      <c r="C3878" t="s">
        <v>144</v>
      </c>
      <c r="I3878" t="s">
        <v>43</v>
      </c>
    </row>
    <row r="3879" spans="1:9" x14ac:dyDescent="0.25">
      <c r="A3879" s="11">
        <v>3878</v>
      </c>
      <c r="B3879" t="s">
        <v>143</v>
      </c>
      <c r="C3879" t="s">
        <v>144</v>
      </c>
      <c r="I3879" t="s">
        <v>43</v>
      </c>
    </row>
    <row r="3880" spans="1:9" x14ac:dyDescent="0.25">
      <c r="A3880" s="11">
        <v>3879</v>
      </c>
      <c r="B3880" t="s">
        <v>143</v>
      </c>
      <c r="C3880" t="s">
        <v>144</v>
      </c>
      <c r="I3880" t="s">
        <v>43</v>
      </c>
    </row>
    <row r="3881" spans="1:9" x14ac:dyDescent="0.25">
      <c r="A3881" s="11">
        <v>3880</v>
      </c>
      <c r="B3881" t="s">
        <v>143</v>
      </c>
      <c r="C3881" t="s">
        <v>144</v>
      </c>
      <c r="I3881" t="s">
        <v>43</v>
      </c>
    </row>
    <row r="3882" spans="1:9" x14ac:dyDescent="0.25">
      <c r="A3882" s="11">
        <v>3881</v>
      </c>
      <c r="B3882" t="s">
        <v>143</v>
      </c>
      <c r="C3882" t="s">
        <v>144</v>
      </c>
      <c r="I3882" t="s">
        <v>43</v>
      </c>
    </row>
    <row r="3883" spans="1:9" x14ac:dyDescent="0.25">
      <c r="A3883" s="11">
        <v>3882</v>
      </c>
      <c r="B3883" t="s">
        <v>143</v>
      </c>
      <c r="C3883" t="s">
        <v>144</v>
      </c>
      <c r="I3883" t="s">
        <v>43</v>
      </c>
    </row>
    <row r="3884" spans="1:9" x14ac:dyDescent="0.25">
      <c r="A3884" s="11">
        <v>3883</v>
      </c>
      <c r="B3884" t="s">
        <v>143</v>
      </c>
      <c r="C3884" t="s">
        <v>144</v>
      </c>
      <c r="I3884" t="s">
        <v>43</v>
      </c>
    </row>
    <row r="3885" spans="1:9" x14ac:dyDescent="0.25">
      <c r="A3885" s="11">
        <v>3884</v>
      </c>
      <c r="B3885" t="s">
        <v>143</v>
      </c>
      <c r="C3885" t="s">
        <v>144</v>
      </c>
      <c r="I3885" t="s">
        <v>43</v>
      </c>
    </row>
    <row r="3886" spans="1:9" x14ac:dyDescent="0.25">
      <c r="A3886" s="11">
        <v>3885</v>
      </c>
      <c r="B3886" t="s">
        <v>143</v>
      </c>
      <c r="C3886" t="s">
        <v>144</v>
      </c>
      <c r="I3886" t="s">
        <v>43</v>
      </c>
    </row>
    <row r="3887" spans="1:9" x14ac:dyDescent="0.25">
      <c r="A3887" s="11">
        <v>3886</v>
      </c>
      <c r="B3887" t="s">
        <v>143</v>
      </c>
      <c r="C3887" t="s">
        <v>144</v>
      </c>
      <c r="I3887" t="s">
        <v>43</v>
      </c>
    </row>
    <row r="3888" spans="1:9" x14ac:dyDescent="0.25">
      <c r="A3888" s="11">
        <v>3887</v>
      </c>
      <c r="B3888" t="s">
        <v>143</v>
      </c>
      <c r="C3888" t="s">
        <v>144</v>
      </c>
      <c r="I3888" t="s">
        <v>43</v>
      </c>
    </row>
    <row r="3889" spans="1:9" x14ac:dyDescent="0.25">
      <c r="A3889" s="11">
        <v>3888</v>
      </c>
      <c r="B3889" t="s">
        <v>143</v>
      </c>
      <c r="C3889" t="s">
        <v>144</v>
      </c>
      <c r="I3889" t="s">
        <v>43</v>
      </c>
    </row>
    <row r="3890" spans="1:9" x14ac:dyDescent="0.25">
      <c r="A3890" s="11">
        <v>3889</v>
      </c>
      <c r="B3890" t="s">
        <v>143</v>
      </c>
      <c r="C3890" t="s">
        <v>144</v>
      </c>
      <c r="I3890" t="s">
        <v>43</v>
      </c>
    </row>
    <row r="3891" spans="1:9" x14ac:dyDescent="0.25">
      <c r="A3891" s="11">
        <v>3890</v>
      </c>
      <c r="B3891" t="s">
        <v>143</v>
      </c>
      <c r="C3891" t="s">
        <v>144</v>
      </c>
      <c r="I3891" t="s">
        <v>43</v>
      </c>
    </row>
    <row r="3892" spans="1:9" x14ac:dyDescent="0.25">
      <c r="A3892" s="11">
        <v>3891</v>
      </c>
      <c r="B3892" t="s">
        <v>143</v>
      </c>
      <c r="C3892" t="s">
        <v>144</v>
      </c>
      <c r="I3892" t="s">
        <v>43</v>
      </c>
    </row>
    <row r="3893" spans="1:9" x14ac:dyDescent="0.25">
      <c r="A3893" s="11">
        <v>3892</v>
      </c>
      <c r="B3893" t="s">
        <v>143</v>
      </c>
      <c r="C3893" t="s">
        <v>144</v>
      </c>
      <c r="I3893" t="s">
        <v>43</v>
      </c>
    </row>
    <row r="3894" spans="1:9" x14ac:dyDescent="0.25">
      <c r="A3894" s="11">
        <v>3893</v>
      </c>
      <c r="B3894" t="s">
        <v>143</v>
      </c>
      <c r="C3894" t="s">
        <v>144</v>
      </c>
      <c r="I3894" t="s">
        <v>43</v>
      </c>
    </row>
    <row r="3895" spans="1:9" x14ac:dyDescent="0.25">
      <c r="A3895" s="11">
        <v>3894</v>
      </c>
      <c r="B3895" t="s">
        <v>143</v>
      </c>
      <c r="C3895" t="s">
        <v>144</v>
      </c>
      <c r="I3895" t="s">
        <v>43</v>
      </c>
    </row>
    <row r="3896" spans="1:9" x14ac:dyDescent="0.25">
      <c r="A3896" s="11">
        <v>3895</v>
      </c>
      <c r="B3896" t="s">
        <v>143</v>
      </c>
      <c r="C3896" t="s">
        <v>144</v>
      </c>
      <c r="I3896" t="s">
        <v>43</v>
      </c>
    </row>
    <row r="3897" spans="1:9" x14ac:dyDescent="0.25">
      <c r="A3897" s="11">
        <v>3896</v>
      </c>
      <c r="B3897" t="s">
        <v>143</v>
      </c>
      <c r="C3897" t="s">
        <v>144</v>
      </c>
      <c r="I3897" t="s">
        <v>43</v>
      </c>
    </row>
    <row r="3898" spans="1:9" x14ac:dyDescent="0.25">
      <c r="A3898" s="11">
        <v>3897</v>
      </c>
      <c r="B3898" t="s">
        <v>143</v>
      </c>
      <c r="C3898" t="s">
        <v>144</v>
      </c>
      <c r="I3898" t="s">
        <v>43</v>
      </c>
    </row>
    <row r="3899" spans="1:9" x14ac:dyDescent="0.25">
      <c r="A3899" s="11">
        <v>3898</v>
      </c>
      <c r="B3899" t="s">
        <v>143</v>
      </c>
      <c r="C3899" t="s">
        <v>144</v>
      </c>
      <c r="I3899" t="s">
        <v>43</v>
      </c>
    </row>
    <row r="3900" spans="1:9" x14ac:dyDescent="0.25">
      <c r="A3900" s="11">
        <v>3899</v>
      </c>
      <c r="B3900" t="s">
        <v>143</v>
      </c>
      <c r="C3900" t="s">
        <v>144</v>
      </c>
      <c r="I3900" t="s">
        <v>43</v>
      </c>
    </row>
    <row r="3901" spans="1:9" x14ac:dyDescent="0.25">
      <c r="A3901" s="11">
        <v>3900</v>
      </c>
      <c r="B3901" t="s">
        <v>143</v>
      </c>
      <c r="C3901" t="s">
        <v>144</v>
      </c>
      <c r="I3901" t="s">
        <v>43</v>
      </c>
    </row>
    <row r="3902" spans="1:9" x14ac:dyDescent="0.25">
      <c r="A3902" s="11">
        <v>3901</v>
      </c>
      <c r="B3902" t="s">
        <v>143</v>
      </c>
      <c r="C3902" t="s">
        <v>144</v>
      </c>
      <c r="I3902" t="s">
        <v>43</v>
      </c>
    </row>
    <row r="3903" spans="1:9" x14ac:dyDescent="0.25">
      <c r="A3903" s="11">
        <v>3902</v>
      </c>
      <c r="B3903" t="s">
        <v>143</v>
      </c>
      <c r="C3903" t="s">
        <v>144</v>
      </c>
      <c r="I3903" t="s">
        <v>43</v>
      </c>
    </row>
    <row r="3904" spans="1:9" x14ac:dyDescent="0.25">
      <c r="A3904" s="11">
        <v>3903</v>
      </c>
      <c r="B3904" t="s">
        <v>143</v>
      </c>
      <c r="C3904" t="s">
        <v>144</v>
      </c>
      <c r="I3904" t="s">
        <v>43</v>
      </c>
    </row>
    <row r="3905" spans="1:9" x14ac:dyDescent="0.25">
      <c r="A3905" s="11">
        <v>3904</v>
      </c>
      <c r="B3905" t="s">
        <v>143</v>
      </c>
      <c r="C3905" t="s">
        <v>144</v>
      </c>
      <c r="I3905" t="s">
        <v>43</v>
      </c>
    </row>
    <row r="3906" spans="1:9" x14ac:dyDescent="0.25">
      <c r="A3906" s="11">
        <v>3905</v>
      </c>
      <c r="B3906" t="s">
        <v>143</v>
      </c>
      <c r="C3906" t="s">
        <v>144</v>
      </c>
      <c r="I3906" t="s">
        <v>43</v>
      </c>
    </row>
    <row r="3907" spans="1:9" x14ac:dyDescent="0.25">
      <c r="A3907" s="11">
        <v>3906</v>
      </c>
      <c r="B3907" t="s">
        <v>143</v>
      </c>
      <c r="C3907" t="s">
        <v>144</v>
      </c>
      <c r="I3907" t="s">
        <v>43</v>
      </c>
    </row>
    <row r="3908" spans="1:9" x14ac:dyDescent="0.25">
      <c r="A3908" s="11">
        <v>3907</v>
      </c>
      <c r="B3908" t="s">
        <v>143</v>
      </c>
      <c r="C3908" t="s">
        <v>144</v>
      </c>
      <c r="I3908" t="s">
        <v>43</v>
      </c>
    </row>
    <row r="3909" spans="1:9" x14ac:dyDescent="0.25">
      <c r="A3909" s="11">
        <v>3908</v>
      </c>
      <c r="B3909" t="s">
        <v>143</v>
      </c>
      <c r="C3909" t="s">
        <v>144</v>
      </c>
      <c r="I3909" t="s">
        <v>43</v>
      </c>
    </row>
    <row r="3910" spans="1:9" x14ac:dyDescent="0.25">
      <c r="A3910" s="11">
        <v>3909</v>
      </c>
      <c r="B3910" t="s">
        <v>143</v>
      </c>
      <c r="C3910" t="s">
        <v>144</v>
      </c>
      <c r="I3910" t="s">
        <v>43</v>
      </c>
    </row>
    <row r="3911" spans="1:9" x14ac:dyDescent="0.25">
      <c r="A3911" s="11">
        <v>3910</v>
      </c>
      <c r="B3911" t="s">
        <v>143</v>
      </c>
      <c r="C3911" t="s">
        <v>144</v>
      </c>
      <c r="I3911" t="s">
        <v>43</v>
      </c>
    </row>
    <row r="3912" spans="1:9" x14ac:dyDescent="0.25">
      <c r="A3912" s="11">
        <v>3911</v>
      </c>
      <c r="B3912" t="s">
        <v>143</v>
      </c>
      <c r="C3912" t="s">
        <v>144</v>
      </c>
      <c r="I3912" t="s">
        <v>43</v>
      </c>
    </row>
    <row r="3913" spans="1:9" x14ac:dyDescent="0.25">
      <c r="A3913" s="11">
        <v>3912</v>
      </c>
      <c r="B3913" t="s">
        <v>143</v>
      </c>
      <c r="C3913" t="s">
        <v>144</v>
      </c>
      <c r="I3913" t="s">
        <v>43</v>
      </c>
    </row>
    <row r="3914" spans="1:9" x14ac:dyDescent="0.25">
      <c r="A3914" s="11">
        <v>3913</v>
      </c>
      <c r="B3914" t="s">
        <v>143</v>
      </c>
      <c r="C3914" t="s">
        <v>144</v>
      </c>
      <c r="I3914" t="s">
        <v>43</v>
      </c>
    </row>
    <row r="3915" spans="1:9" x14ac:dyDescent="0.25">
      <c r="A3915" s="11">
        <v>3914</v>
      </c>
      <c r="B3915" t="s">
        <v>143</v>
      </c>
      <c r="C3915" t="s">
        <v>144</v>
      </c>
      <c r="I3915" t="s">
        <v>43</v>
      </c>
    </row>
    <row r="3916" spans="1:9" x14ac:dyDescent="0.25">
      <c r="A3916" s="11">
        <v>3915</v>
      </c>
      <c r="B3916" t="s">
        <v>143</v>
      </c>
      <c r="C3916" t="s">
        <v>144</v>
      </c>
      <c r="I3916" t="s">
        <v>43</v>
      </c>
    </row>
    <row r="3917" spans="1:9" x14ac:dyDescent="0.25">
      <c r="A3917" s="11">
        <v>3916</v>
      </c>
      <c r="B3917" t="s">
        <v>143</v>
      </c>
      <c r="C3917" t="s">
        <v>144</v>
      </c>
      <c r="I3917" t="s">
        <v>43</v>
      </c>
    </row>
    <row r="3918" spans="1:9" x14ac:dyDescent="0.25">
      <c r="A3918" s="11">
        <v>3917</v>
      </c>
      <c r="B3918" t="s">
        <v>143</v>
      </c>
      <c r="C3918" t="s">
        <v>144</v>
      </c>
      <c r="I3918" t="s">
        <v>43</v>
      </c>
    </row>
    <row r="3919" spans="1:9" x14ac:dyDescent="0.25">
      <c r="A3919" s="11">
        <v>3918</v>
      </c>
      <c r="B3919" t="s">
        <v>143</v>
      </c>
      <c r="C3919" t="s">
        <v>144</v>
      </c>
      <c r="I3919" t="s">
        <v>43</v>
      </c>
    </row>
    <row r="3920" spans="1:9" x14ac:dyDescent="0.25">
      <c r="A3920" s="11">
        <v>3919</v>
      </c>
      <c r="B3920" t="s">
        <v>143</v>
      </c>
      <c r="C3920" t="s">
        <v>144</v>
      </c>
      <c r="I3920" t="s">
        <v>43</v>
      </c>
    </row>
    <row r="3921" spans="1:9" x14ac:dyDescent="0.25">
      <c r="A3921" s="11">
        <v>3920</v>
      </c>
      <c r="B3921" t="s">
        <v>143</v>
      </c>
      <c r="C3921" t="s">
        <v>144</v>
      </c>
      <c r="I3921" t="s">
        <v>43</v>
      </c>
    </row>
    <row r="3922" spans="1:9" x14ac:dyDescent="0.25">
      <c r="A3922" s="11">
        <v>3921</v>
      </c>
      <c r="B3922" t="s">
        <v>143</v>
      </c>
      <c r="C3922" t="s">
        <v>144</v>
      </c>
      <c r="I3922" t="s">
        <v>43</v>
      </c>
    </row>
    <row r="3923" spans="1:9" x14ac:dyDescent="0.25">
      <c r="A3923" s="11">
        <v>3922</v>
      </c>
      <c r="B3923" t="s">
        <v>143</v>
      </c>
      <c r="C3923" t="s">
        <v>144</v>
      </c>
      <c r="I3923" t="s">
        <v>43</v>
      </c>
    </row>
    <row r="3924" spans="1:9" x14ac:dyDescent="0.25">
      <c r="A3924" s="11">
        <v>3923</v>
      </c>
      <c r="B3924" t="s">
        <v>143</v>
      </c>
      <c r="C3924" t="s">
        <v>144</v>
      </c>
      <c r="I3924" t="s">
        <v>43</v>
      </c>
    </row>
    <row r="3925" spans="1:9" x14ac:dyDescent="0.25">
      <c r="A3925" s="11">
        <v>3924</v>
      </c>
      <c r="B3925" t="s">
        <v>143</v>
      </c>
      <c r="C3925" t="s">
        <v>144</v>
      </c>
      <c r="I3925" t="s">
        <v>43</v>
      </c>
    </row>
    <row r="3926" spans="1:9" x14ac:dyDescent="0.25">
      <c r="A3926" s="11">
        <v>3925</v>
      </c>
      <c r="B3926" t="s">
        <v>143</v>
      </c>
      <c r="C3926" t="s">
        <v>144</v>
      </c>
      <c r="I3926" t="s">
        <v>43</v>
      </c>
    </row>
    <row r="3927" spans="1:9" x14ac:dyDescent="0.25">
      <c r="A3927" s="11">
        <v>3926</v>
      </c>
      <c r="B3927" t="s">
        <v>143</v>
      </c>
      <c r="C3927" t="s">
        <v>144</v>
      </c>
      <c r="I3927" t="s">
        <v>43</v>
      </c>
    </row>
    <row r="3928" spans="1:9" x14ac:dyDescent="0.25">
      <c r="A3928" s="11">
        <v>3927</v>
      </c>
      <c r="B3928" t="s">
        <v>143</v>
      </c>
      <c r="C3928" t="s">
        <v>144</v>
      </c>
      <c r="I3928" t="s">
        <v>43</v>
      </c>
    </row>
    <row r="3929" spans="1:9" x14ac:dyDescent="0.25">
      <c r="A3929" s="11">
        <v>3928</v>
      </c>
      <c r="B3929" t="s">
        <v>143</v>
      </c>
      <c r="C3929" t="s">
        <v>144</v>
      </c>
      <c r="I3929" t="s">
        <v>43</v>
      </c>
    </row>
    <row r="3930" spans="1:9" x14ac:dyDescent="0.25">
      <c r="A3930" s="11">
        <v>3929</v>
      </c>
      <c r="B3930" t="s">
        <v>143</v>
      </c>
      <c r="C3930" t="s">
        <v>144</v>
      </c>
      <c r="I3930" t="s">
        <v>43</v>
      </c>
    </row>
    <row r="3931" spans="1:9" x14ac:dyDescent="0.25">
      <c r="A3931" s="11">
        <v>3930</v>
      </c>
      <c r="B3931" t="s">
        <v>143</v>
      </c>
      <c r="C3931" t="s">
        <v>144</v>
      </c>
      <c r="I3931" t="s">
        <v>43</v>
      </c>
    </row>
    <row r="3932" spans="1:9" x14ac:dyDescent="0.25">
      <c r="A3932" s="11">
        <v>3931</v>
      </c>
      <c r="B3932" t="s">
        <v>143</v>
      </c>
      <c r="C3932" t="s">
        <v>144</v>
      </c>
      <c r="I3932" t="s">
        <v>43</v>
      </c>
    </row>
    <row r="3933" spans="1:9" x14ac:dyDescent="0.25">
      <c r="A3933" s="11">
        <v>3932</v>
      </c>
      <c r="B3933" t="s">
        <v>143</v>
      </c>
      <c r="C3933" t="s">
        <v>144</v>
      </c>
      <c r="I3933" t="s">
        <v>43</v>
      </c>
    </row>
    <row r="3934" spans="1:9" x14ac:dyDescent="0.25">
      <c r="A3934" s="11">
        <v>3933</v>
      </c>
      <c r="B3934" t="s">
        <v>143</v>
      </c>
      <c r="C3934" t="s">
        <v>144</v>
      </c>
      <c r="I3934" t="s">
        <v>43</v>
      </c>
    </row>
    <row r="3935" spans="1:9" x14ac:dyDescent="0.25">
      <c r="A3935" s="11">
        <v>3934</v>
      </c>
      <c r="B3935" t="s">
        <v>143</v>
      </c>
      <c r="C3935" t="s">
        <v>144</v>
      </c>
      <c r="I3935" t="s">
        <v>43</v>
      </c>
    </row>
    <row r="3936" spans="1:9" x14ac:dyDescent="0.25">
      <c r="A3936" s="11">
        <v>3935</v>
      </c>
      <c r="B3936" t="s">
        <v>143</v>
      </c>
      <c r="C3936" t="s">
        <v>144</v>
      </c>
      <c r="I3936" t="s">
        <v>43</v>
      </c>
    </row>
    <row r="3937" spans="1:9" x14ac:dyDescent="0.25">
      <c r="A3937" s="11">
        <v>3936</v>
      </c>
      <c r="B3937" t="s">
        <v>143</v>
      </c>
      <c r="C3937" t="s">
        <v>144</v>
      </c>
      <c r="I3937" t="s">
        <v>43</v>
      </c>
    </row>
    <row r="3938" spans="1:9" x14ac:dyDescent="0.25">
      <c r="A3938" s="11">
        <v>3937</v>
      </c>
      <c r="B3938" t="s">
        <v>143</v>
      </c>
      <c r="C3938" t="s">
        <v>144</v>
      </c>
      <c r="I3938" t="s">
        <v>43</v>
      </c>
    </row>
    <row r="3939" spans="1:9" x14ac:dyDescent="0.25">
      <c r="A3939" s="11">
        <v>3938</v>
      </c>
      <c r="B3939" t="s">
        <v>143</v>
      </c>
      <c r="C3939" t="s">
        <v>144</v>
      </c>
      <c r="I3939" t="s">
        <v>43</v>
      </c>
    </row>
    <row r="3940" spans="1:9" x14ac:dyDescent="0.25">
      <c r="A3940" s="11">
        <v>3939</v>
      </c>
      <c r="B3940" t="s">
        <v>143</v>
      </c>
      <c r="C3940" t="s">
        <v>144</v>
      </c>
      <c r="I3940" t="s">
        <v>43</v>
      </c>
    </row>
    <row r="3941" spans="1:9" x14ac:dyDescent="0.25">
      <c r="A3941" s="11">
        <v>3940</v>
      </c>
      <c r="B3941" t="s">
        <v>143</v>
      </c>
      <c r="C3941" t="s">
        <v>144</v>
      </c>
      <c r="I3941" t="s">
        <v>43</v>
      </c>
    </row>
    <row r="3942" spans="1:9" x14ac:dyDescent="0.25">
      <c r="A3942" s="11">
        <v>3941</v>
      </c>
      <c r="B3942" t="s">
        <v>143</v>
      </c>
      <c r="C3942" t="s">
        <v>144</v>
      </c>
      <c r="I3942" t="s">
        <v>43</v>
      </c>
    </row>
    <row r="3943" spans="1:9" x14ac:dyDescent="0.25">
      <c r="A3943" s="11">
        <v>3942</v>
      </c>
      <c r="B3943" t="s">
        <v>143</v>
      </c>
      <c r="C3943" t="s">
        <v>144</v>
      </c>
      <c r="I3943" t="s">
        <v>43</v>
      </c>
    </row>
    <row r="3944" spans="1:9" x14ac:dyDescent="0.25">
      <c r="A3944" s="11">
        <v>3943</v>
      </c>
      <c r="B3944" t="s">
        <v>143</v>
      </c>
      <c r="C3944" t="s">
        <v>144</v>
      </c>
      <c r="I3944" t="s">
        <v>43</v>
      </c>
    </row>
    <row r="3945" spans="1:9" x14ac:dyDescent="0.25">
      <c r="A3945" s="11">
        <v>3944</v>
      </c>
      <c r="B3945" t="s">
        <v>143</v>
      </c>
      <c r="C3945" t="s">
        <v>144</v>
      </c>
      <c r="I3945" t="s">
        <v>43</v>
      </c>
    </row>
    <row r="3946" spans="1:9" x14ac:dyDescent="0.25">
      <c r="A3946" s="11">
        <v>3945</v>
      </c>
      <c r="B3946" t="s">
        <v>143</v>
      </c>
      <c r="C3946" t="s">
        <v>144</v>
      </c>
      <c r="I3946" t="s">
        <v>43</v>
      </c>
    </row>
    <row r="3947" spans="1:9" x14ac:dyDescent="0.25">
      <c r="A3947" s="11">
        <v>3946</v>
      </c>
      <c r="B3947" t="s">
        <v>143</v>
      </c>
      <c r="C3947" t="s">
        <v>144</v>
      </c>
      <c r="I3947" t="s">
        <v>43</v>
      </c>
    </row>
    <row r="3948" spans="1:9" x14ac:dyDescent="0.25">
      <c r="A3948" s="11">
        <v>3947</v>
      </c>
      <c r="B3948" t="s">
        <v>143</v>
      </c>
      <c r="C3948" t="s">
        <v>144</v>
      </c>
      <c r="I3948" t="s">
        <v>43</v>
      </c>
    </row>
    <row r="3949" spans="1:9" x14ac:dyDescent="0.25">
      <c r="A3949" s="11">
        <v>3948</v>
      </c>
      <c r="B3949" t="s">
        <v>143</v>
      </c>
      <c r="C3949" t="s">
        <v>144</v>
      </c>
      <c r="I3949" t="s">
        <v>43</v>
      </c>
    </row>
    <row r="3950" spans="1:9" x14ac:dyDescent="0.25">
      <c r="A3950" s="11">
        <v>3949</v>
      </c>
      <c r="B3950" t="s">
        <v>143</v>
      </c>
      <c r="C3950" t="s">
        <v>144</v>
      </c>
      <c r="I3950" t="s">
        <v>43</v>
      </c>
    </row>
    <row r="3951" spans="1:9" x14ac:dyDescent="0.25">
      <c r="A3951" s="11">
        <v>3950</v>
      </c>
      <c r="B3951" t="s">
        <v>143</v>
      </c>
      <c r="C3951" t="s">
        <v>144</v>
      </c>
      <c r="I3951" t="s">
        <v>43</v>
      </c>
    </row>
    <row r="3952" spans="1:9" x14ac:dyDescent="0.25">
      <c r="A3952" s="11">
        <v>3951</v>
      </c>
      <c r="B3952" t="s">
        <v>143</v>
      </c>
      <c r="C3952" t="s">
        <v>144</v>
      </c>
      <c r="I3952" t="s">
        <v>43</v>
      </c>
    </row>
    <row r="3953" spans="1:9" x14ac:dyDescent="0.25">
      <c r="A3953" s="11">
        <v>3952</v>
      </c>
      <c r="B3953" t="s">
        <v>143</v>
      </c>
      <c r="C3953" t="s">
        <v>144</v>
      </c>
      <c r="I3953" t="s">
        <v>43</v>
      </c>
    </row>
    <row r="3954" spans="1:9" x14ac:dyDescent="0.25">
      <c r="A3954" s="11">
        <v>3953</v>
      </c>
      <c r="B3954" t="s">
        <v>143</v>
      </c>
      <c r="C3954" t="s">
        <v>144</v>
      </c>
      <c r="I3954" t="s">
        <v>43</v>
      </c>
    </row>
    <row r="3955" spans="1:9" x14ac:dyDescent="0.25">
      <c r="A3955" s="11">
        <v>3954</v>
      </c>
      <c r="B3955" t="s">
        <v>143</v>
      </c>
      <c r="C3955" t="s">
        <v>144</v>
      </c>
      <c r="I3955" t="s">
        <v>43</v>
      </c>
    </row>
    <row r="3956" spans="1:9" x14ac:dyDescent="0.25">
      <c r="A3956" s="11">
        <v>3955</v>
      </c>
      <c r="B3956" t="s">
        <v>143</v>
      </c>
      <c r="C3956" t="s">
        <v>144</v>
      </c>
      <c r="I3956" t="s">
        <v>43</v>
      </c>
    </row>
    <row r="3957" spans="1:9" x14ac:dyDescent="0.25">
      <c r="A3957" s="11">
        <v>3956</v>
      </c>
      <c r="B3957" t="s">
        <v>143</v>
      </c>
      <c r="C3957" t="s">
        <v>144</v>
      </c>
      <c r="I3957" t="s">
        <v>43</v>
      </c>
    </row>
    <row r="3958" spans="1:9" x14ac:dyDescent="0.25">
      <c r="A3958" s="11">
        <v>3957</v>
      </c>
      <c r="B3958" t="s">
        <v>143</v>
      </c>
      <c r="C3958" t="s">
        <v>144</v>
      </c>
      <c r="I3958" t="s">
        <v>43</v>
      </c>
    </row>
    <row r="3959" spans="1:9" x14ac:dyDescent="0.25">
      <c r="A3959" s="11">
        <v>3958</v>
      </c>
      <c r="B3959" t="s">
        <v>143</v>
      </c>
      <c r="C3959" t="s">
        <v>144</v>
      </c>
      <c r="I3959" t="s">
        <v>43</v>
      </c>
    </row>
    <row r="3960" spans="1:9" x14ac:dyDescent="0.25">
      <c r="A3960" s="11">
        <v>3959</v>
      </c>
      <c r="B3960" t="s">
        <v>143</v>
      </c>
      <c r="C3960" t="s">
        <v>144</v>
      </c>
      <c r="I3960" t="s">
        <v>43</v>
      </c>
    </row>
    <row r="3961" spans="1:9" x14ac:dyDescent="0.25">
      <c r="A3961" s="11">
        <v>3960</v>
      </c>
      <c r="B3961" t="s">
        <v>143</v>
      </c>
      <c r="C3961" t="s">
        <v>144</v>
      </c>
      <c r="I3961" t="s">
        <v>43</v>
      </c>
    </row>
    <row r="3962" spans="1:9" x14ac:dyDescent="0.25">
      <c r="A3962" s="11">
        <v>3961</v>
      </c>
      <c r="B3962" t="s">
        <v>143</v>
      </c>
      <c r="C3962" t="s">
        <v>144</v>
      </c>
      <c r="I3962" t="s">
        <v>43</v>
      </c>
    </row>
    <row r="3963" spans="1:9" x14ac:dyDescent="0.25">
      <c r="A3963" s="11">
        <v>3962</v>
      </c>
      <c r="B3963" t="s">
        <v>143</v>
      </c>
      <c r="C3963" t="s">
        <v>144</v>
      </c>
      <c r="I3963" t="s">
        <v>43</v>
      </c>
    </row>
    <row r="3964" spans="1:9" x14ac:dyDescent="0.25">
      <c r="A3964" s="11">
        <v>3963</v>
      </c>
      <c r="B3964" t="s">
        <v>143</v>
      </c>
      <c r="C3964" t="s">
        <v>144</v>
      </c>
      <c r="I3964" t="s">
        <v>43</v>
      </c>
    </row>
    <row r="3965" spans="1:9" x14ac:dyDescent="0.25">
      <c r="A3965" s="11">
        <v>3964</v>
      </c>
      <c r="B3965" t="s">
        <v>143</v>
      </c>
      <c r="C3965" t="s">
        <v>144</v>
      </c>
      <c r="I3965" t="s">
        <v>43</v>
      </c>
    </row>
    <row r="3966" spans="1:9" x14ac:dyDescent="0.25">
      <c r="A3966" s="11">
        <v>3965</v>
      </c>
      <c r="B3966" t="s">
        <v>143</v>
      </c>
      <c r="C3966" t="s">
        <v>144</v>
      </c>
      <c r="I3966" t="s">
        <v>43</v>
      </c>
    </row>
    <row r="3967" spans="1:9" x14ac:dyDescent="0.25">
      <c r="A3967" s="11">
        <v>3966</v>
      </c>
      <c r="B3967" t="s">
        <v>143</v>
      </c>
      <c r="C3967" t="s">
        <v>144</v>
      </c>
      <c r="I3967" t="s">
        <v>43</v>
      </c>
    </row>
    <row r="3968" spans="1:9" x14ac:dyDescent="0.25">
      <c r="A3968" s="11">
        <v>3967</v>
      </c>
      <c r="B3968" t="s">
        <v>143</v>
      </c>
      <c r="C3968" t="s">
        <v>144</v>
      </c>
      <c r="I3968" t="s">
        <v>43</v>
      </c>
    </row>
    <row r="3969" spans="1:9" x14ac:dyDescent="0.25">
      <c r="A3969" s="11">
        <v>3968</v>
      </c>
      <c r="B3969" t="s">
        <v>143</v>
      </c>
      <c r="C3969" t="s">
        <v>144</v>
      </c>
      <c r="I3969" t="s">
        <v>43</v>
      </c>
    </row>
    <row r="3970" spans="1:9" x14ac:dyDescent="0.25">
      <c r="A3970" s="11">
        <v>3969</v>
      </c>
      <c r="B3970" t="s">
        <v>143</v>
      </c>
      <c r="C3970" t="s">
        <v>144</v>
      </c>
      <c r="I3970" t="s">
        <v>43</v>
      </c>
    </row>
    <row r="3971" spans="1:9" x14ac:dyDescent="0.25">
      <c r="A3971" s="11">
        <v>3970</v>
      </c>
      <c r="B3971" t="s">
        <v>143</v>
      </c>
      <c r="C3971" t="s">
        <v>144</v>
      </c>
      <c r="I3971" t="s">
        <v>43</v>
      </c>
    </row>
    <row r="3972" spans="1:9" x14ac:dyDescent="0.25">
      <c r="A3972" s="11">
        <v>3971</v>
      </c>
      <c r="B3972" t="s">
        <v>143</v>
      </c>
      <c r="C3972" t="s">
        <v>144</v>
      </c>
      <c r="I3972" t="s">
        <v>43</v>
      </c>
    </row>
    <row r="3973" spans="1:9" x14ac:dyDescent="0.25">
      <c r="A3973" s="11">
        <v>3972</v>
      </c>
      <c r="B3973" t="s">
        <v>143</v>
      </c>
      <c r="C3973" t="s">
        <v>144</v>
      </c>
      <c r="I3973" t="s">
        <v>43</v>
      </c>
    </row>
    <row r="3974" spans="1:9" x14ac:dyDescent="0.25">
      <c r="A3974" s="11">
        <v>3973</v>
      </c>
      <c r="B3974" t="s">
        <v>143</v>
      </c>
      <c r="C3974" t="s">
        <v>144</v>
      </c>
      <c r="I3974" t="s">
        <v>43</v>
      </c>
    </row>
    <row r="3975" spans="1:9" x14ac:dyDescent="0.25">
      <c r="A3975" s="11">
        <v>3974</v>
      </c>
      <c r="B3975" t="s">
        <v>143</v>
      </c>
      <c r="C3975" t="s">
        <v>144</v>
      </c>
      <c r="I3975" t="s">
        <v>43</v>
      </c>
    </row>
    <row r="3976" spans="1:9" x14ac:dyDescent="0.25">
      <c r="A3976" s="11">
        <v>3975</v>
      </c>
      <c r="B3976" t="s">
        <v>143</v>
      </c>
      <c r="C3976" t="s">
        <v>144</v>
      </c>
      <c r="I3976" t="s">
        <v>43</v>
      </c>
    </row>
    <row r="3977" spans="1:9" x14ac:dyDescent="0.25">
      <c r="A3977" s="11">
        <v>3976</v>
      </c>
      <c r="B3977" t="s">
        <v>143</v>
      </c>
      <c r="C3977" t="s">
        <v>144</v>
      </c>
      <c r="I3977" t="s">
        <v>43</v>
      </c>
    </row>
    <row r="3978" spans="1:9" x14ac:dyDescent="0.25">
      <c r="A3978" s="11">
        <v>3977</v>
      </c>
      <c r="B3978" t="s">
        <v>143</v>
      </c>
      <c r="C3978" t="s">
        <v>144</v>
      </c>
      <c r="I3978" t="s">
        <v>43</v>
      </c>
    </row>
    <row r="3979" spans="1:9" x14ac:dyDescent="0.25">
      <c r="A3979" s="11">
        <v>3978</v>
      </c>
      <c r="B3979" t="s">
        <v>143</v>
      </c>
      <c r="C3979" t="s">
        <v>144</v>
      </c>
      <c r="I3979" t="s">
        <v>43</v>
      </c>
    </row>
    <row r="3980" spans="1:9" x14ac:dyDescent="0.25">
      <c r="A3980" s="11">
        <v>3979</v>
      </c>
      <c r="B3980" t="s">
        <v>143</v>
      </c>
      <c r="C3980" t="s">
        <v>144</v>
      </c>
      <c r="I3980" t="s">
        <v>43</v>
      </c>
    </row>
    <row r="3981" spans="1:9" x14ac:dyDescent="0.25">
      <c r="A3981" s="11">
        <v>3980</v>
      </c>
      <c r="B3981" t="s">
        <v>143</v>
      </c>
      <c r="C3981" t="s">
        <v>144</v>
      </c>
      <c r="I3981" t="s">
        <v>43</v>
      </c>
    </row>
    <row r="3982" spans="1:9" x14ac:dyDescent="0.25">
      <c r="A3982" s="11">
        <v>3981</v>
      </c>
      <c r="B3982" t="s">
        <v>143</v>
      </c>
      <c r="C3982" t="s">
        <v>144</v>
      </c>
      <c r="I3982" t="s">
        <v>43</v>
      </c>
    </row>
    <row r="3983" spans="1:9" x14ac:dyDescent="0.25">
      <c r="A3983" s="11">
        <v>3982</v>
      </c>
      <c r="B3983" t="s">
        <v>143</v>
      </c>
      <c r="C3983" t="s">
        <v>144</v>
      </c>
      <c r="I3983" t="s">
        <v>43</v>
      </c>
    </row>
    <row r="3984" spans="1:9" x14ac:dyDescent="0.25">
      <c r="A3984" s="11">
        <v>3983</v>
      </c>
      <c r="B3984" t="s">
        <v>143</v>
      </c>
      <c r="C3984" t="s">
        <v>144</v>
      </c>
      <c r="I3984" t="s">
        <v>43</v>
      </c>
    </row>
    <row r="3985" spans="1:9" x14ac:dyDescent="0.25">
      <c r="A3985" s="11">
        <v>3984</v>
      </c>
      <c r="B3985" t="s">
        <v>143</v>
      </c>
      <c r="C3985" t="s">
        <v>144</v>
      </c>
      <c r="I3985" t="s">
        <v>43</v>
      </c>
    </row>
    <row r="3986" spans="1:9" x14ac:dyDescent="0.25">
      <c r="A3986" s="11">
        <v>3985</v>
      </c>
      <c r="B3986" t="s">
        <v>143</v>
      </c>
      <c r="C3986" t="s">
        <v>144</v>
      </c>
      <c r="I3986" t="s">
        <v>43</v>
      </c>
    </row>
    <row r="3987" spans="1:9" x14ac:dyDescent="0.25">
      <c r="A3987" s="11">
        <v>3986</v>
      </c>
      <c r="B3987" t="s">
        <v>143</v>
      </c>
      <c r="C3987" t="s">
        <v>144</v>
      </c>
      <c r="I3987" t="s">
        <v>43</v>
      </c>
    </row>
    <row r="3988" spans="1:9" x14ac:dyDescent="0.25">
      <c r="A3988" s="11">
        <v>3987</v>
      </c>
      <c r="B3988" t="s">
        <v>143</v>
      </c>
      <c r="C3988" t="s">
        <v>144</v>
      </c>
      <c r="I3988" t="s">
        <v>43</v>
      </c>
    </row>
    <row r="3989" spans="1:9" x14ac:dyDescent="0.25">
      <c r="A3989" s="11">
        <v>3988</v>
      </c>
      <c r="B3989" t="s">
        <v>143</v>
      </c>
      <c r="C3989" t="s">
        <v>144</v>
      </c>
      <c r="I3989" t="s">
        <v>43</v>
      </c>
    </row>
    <row r="3990" spans="1:9" x14ac:dyDescent="0.25">
      <c r="A3990" s="11">
        <v>3989</v>
      </c>
      <c r="B3990" t="s">
        <v>143</v>
      </c>
      <c r="C3990" t="s">
        <v>144</v>
      </c>
      <c r="I3990" t="s">
        <v>43</v>
      </c>
    </row>
    <row r="3991" spans="1:9" x14ac:dyDescent="0.25">
      <c r="A3991" s="11">
        <v>3990</v>
      </c>
      <c r="B3991" t="s">
        <v>143</v>
      </c>
      <c r="C3991" t="s">
        <v>144</v>
      </c>
      <c r="I3991" t="s">
        <v>43</v>
      </c>
    </row>
    <row r="3992" spans="1:9" x14ac:dyDescent="0.25">
      <c r="A3992" s="11">
        <v>3991</v>
      </c>
      <c r="B3992" t="s">
        <v>143</v>
      </c>
      <c r="C3992" t="s">
        <v>144</v>
      </c>
      <c r="I3992" t="s">
        <v>43</v>
      </c>
    </row>
    <row r="3993" spans="1:9" x14ac:dyDescent="0.25">
      <c r="A3993" s="11">
        <v>3992</v>
      </c>
      <c r="B3993" t="s">
        <v>143</v>
      </c>
      <c r="C3993" t="s">
        <v>144</v>
      </c>
      <c r="I3993" t="s">
        <v>43</v>
      </c>
    </row>
    <row r="3994" spans="1:9" x14ac:dyDescent="0.25">
      <c r="A3994" s="11">
        <v>3993</v>
      </c>
      <c r="B3994" t="s">
        <v>143</v>
      </c>
      <c r="C3994" t="s">
        <v>144</v>
      </c>
      <c r="I3994" t="s">
        <v>43</v>
      </c>
    </row>
    <row r="3995" spans="1:9" x14ac:dyDescent="0.25">
      <c r="A3995" s="11">
        <v>3994</v>
      </c>
      <c r="B3995" t="s">
        <v>143</v>
      </c>
      <c r="C3995" t="s">
        <v>144</v>
      </c>
      <c r="I3995" t="s">
        <v>43</v>
      </c>
    </row>
    <row r="3996" spans="1:9" x14ac:dyDescent="0.25">
      <c r="A3996" s="11">
        <v>3995</v>
      </c>
      <c r="B3996" t="s">
        <v>143</v>
      </c>
      <c r="C3996" t="s">
        <v>144</v>
      </c>
      <c r="I3996" t="s">
        <v>43</v>
      </c>
    </row>
    <row r="3997" spans="1:9" x14ac:dyDescent="0.25">
      <c r="A3997" s="11">
        <v>3996</v>
      </c>
      <c r="B3997" t="s">
        <v>143</v>
      </c>
      <c r="C3997" t="s">
        <v>144</v>
      </c>
      <c r="I3997" t="s">
        <v>43</v>
      </c>
    </row>
    <row r="3998" spans="1:9" x14ac:dyDescent="0.25">
      <c r="A3998" s="11">
        <v>3997</v>
      </c>
      <c r="B3998" t="s">
        <v>143</v>
      </c>
      <c r="C3998" t="s">
        <v>144</v>
      </c>
      <c r="I3998" t="s">
        <v>43</v>
      </c>
    </row>
    <row r="3999" spans="1:9" x14ac:dyDescent="0.25">
      <c r="A3999" s="11">
        <v>3998</v>
      </c>
      <c r="B3999" t="s">
        <v>143</v>
      </c>
      <c r="C3999" t="s">
        <v>144</v>
      </c>
      <c r="I3999" t="s">
        <v>43</v>
      </c>
    </row>
    <row r="4000" spans="1:9" x14ac:dyDescent="0.25">
      <c r="A4000" s="11">
        <v>3999</v>
      </c>
      <c r="B4000" t="s">
        <v>143</v>
      </c>
      <c r="C4000" t="s">
        <v>144</v>
      </c>
      <c r="I4000" t="s">
        <v>43</v>
      </c>
    </row>
    <row r="4001" spans="1:9" x14ac:dyDescent="0.25">
      <c r="A4001" s="11">
        <v>4000</v>
      </c>
      <c r="B4001" t="s">
        <v>143</v>
      </c>
      <c r="C4001" t="s">
        <v>144</v>
      </c>
      <c r="I4001" t="s">
        <v>43</v>
      </c>
    </row>
    <row r="4002" spans="1:9" x14ac:dyDescent="0.25">
      <c r="A4002" s="11">
        <v>4001</v>
      </c>
      <c r="B4002" t="s">
        <v>143</v>
      </c>
      <c r="C4002" t="s">
        <v>144</v>
      </c>
      <c r="I4002" t="s">
        <v>43</v>
      </c>
    </row>
    <row r="4003" spans="1:9" x14ac:dyDescent="0.25">
      <c r="A4003" s="11">
        <v>4002</v>
      </c>
      <c r="B4003" t="s">
        <v>143</v>
      </c>
      <c r="C4003" t="s">
        <v>144</v>
      </c>
      <c r="I4003" t="s">
        <v>43</v>
      </c>
    </row>
    <row r="4004" spans="1:9" x14ac:dyDescent="0.25">
      <c r="A4004" s="11">
        <v>4003</v>
      </c>
      <c r="B4004" t="s">
        <v>143</v>
      </c>
      <c r="C4004" t="s">
        <v>144</v>
      </c>
      <c r="I4004" t="s">
        <v>43</v>
      </c>
    </row>
    <row r="4005" spans="1:9" x14ac:dyDescent="0.25">
      <c r="A4005" s="11">
        <v>4004</v>
      </c>
      <c r="B4005" t="s">
        <v>143</v>
      </c>
      <c r="C4005" t="s">
        <v>144</v>
      </c>
      <c r="I4005" t="s">
        <v>43</v>
      </c>
    </row>
    <row r="4006" spans="1:9" x14ac:dyDescent="0.25">
      <c r="A4006" s="11">
        <v>4005</v>
      </c>
      <c r="B4006" t="s">
        <v>143</v>
      </c>
      <c r="C4006" t="s">
        <v>144</v>
      </c>
      <c r="I4006" t="s">
        <v>43</v>
      </c>
    </row>
    <row r="4007" spans="1:9" x14ac:dyDescent="0.25">
      <c r="A4007" s="11">
        <v>4006</v>
      </c>
      <c r="B4007" t="s">
        <v>143</v>
      </c>
      <c r="C4007" t="s">
        <v>144</v>
      </c>
      <c r="I4007" t="s">
        <v>43</v>
      </c>
    </row>
    <row r="4008" spans="1:9" x14ac:dyDescent="0.25">
      <c r="A4008" s="11">
        <v>4007</v>
      </c>
      <c r="B4008" t="s">
        <v>143</v>
      </c>
      <c r="C4008" t="s">
        <v>144</v>
      </c>
      <c r="I4008" t="s">
        <v>43</v>
      </c>
    </row>
    <row r="4009" spans="1:9" x14ac:dyDescent="0.25">
      <c r="A4009" s="11">
        <v>4008</v>
      </c>
      <c r="B4009" t="s">
        <v>143</v>
      </c>
      <c r="C4009" t="s">
        <v>144</v>
      </c>
      <c r="I4009" t="s">
        <v>43</v>
      </c>
    </row>
    <row r="4010" spans="1:9" x14ac:dyDescent="0.25">
      <c r="A4010" s="11">
        <v>4009</v>
      </c>
      <c r="B4010" t="s">
        <v>143</v>
      </c>
      <c r="C4010" t="s">
        <v>144</v>
      </c>
      <c r="I4010" t="s">
        <v>43</v>
      </c>
    </row>
    <row r="4011" spans="1:9" x14ac:dyDescent="0.25">
      <c r="A4011" s="11">
        <v>4010</v>
      </c>
      <c r="B4011" t="s">
        <v>143</v>
      </c>
      <c r="C4011" t="s">
        <v>144</v>
      </c>
      <c r="I4011" t="s">
        <v>43</v>
      </c>
    </row>
    <row r="4012" spans="1:9" x14ac:dyDescent="0.25">
      <c r="A4012" s="11">
        <v>4011</v>
      </c>
      <c r="B4012" t="s">
        <v>143</v>
      </c>
      <c r="C4012" t="s">
        <v>144</v>
      </c>
      <c r="I4012" t="s">
        <v>43</v>
      </c>
    </row>
    <row r="4013" spans="1:9" x14ac:dyDescent="0.25">
      <c r="A4013" s="11">
        <v>4012</v>
      </c>
      <c r="B4013" t="s">
        <v>143</v>
      </c>
      <c r="C4013" t="s">
        <v>144</v>
      </c>
      <c r="I4013" t="s">
        <v>43</v>
      </c>
    </row>
    <row r="4014" spans="1:9" x14ac:dyDescent="0.25">
      <c r="A4014" s="11">
        <v>4013</v>
      </c>
      <c r="B4014" t="s">
        <v>143</v>
      </c>
      <c r="C4014" t="s">
        <v>144</v>
      </c>
      <c r="I4014" t="s">
        <v>43</v>
      </c>
    </row>
    <row r="4015" spans="1:9" x14ac:dyDescent="0.25">
      <c r="A4015" s="11">
        <v>4014</v>
      </c>
      <c r="B4015" t="s">
        <v>143</v>
      </c>
      <c r="C4015" t="s">
        <v>144</v>
      </c>
      <c r="I4015" t="s">
        <v>43</v>
      </c>
    </row>
    <row r="4016" spans="1:9" x14ac:dyDescent="0.25">
      <c r="A4016" s="11">
        <v>4015</v>
      </c>
      <c r="B4016" t="s">
        <v>143</v>
      </c>
      <c r="C4016" t="s">
        <v>144</v>
      </c>
      <c r="I4016" t="s">
        <v>43</v>
      </c>
    </row>
    <row r="4017" spans="1:9" x14ac:dyDescent="0.25">
      <c r="A4017" s="11">
        <v>4016</v>
      </c>
      <c r="B4017" t="s">
        <v>143</v>
      </c>
      <c r="C4017" t="s">
        <v>144</v>
      </c>
      <c r="I4017" t="s">
        <v>43</v>
      </c>
    </row>
    <row r="4018" spans="1:9" x14ac:dyDescent="0.25">
      <c r="A4018" s="11">
        <v>4017</v>
      </c>
      <c r="B4018" t="s">
        <v>143</v>
      </c>
      <c r="C4018" t="s">
        <v>144</v>
      </c>
      <c r="I4018" t="s">
        <v>43</v>
      </c>
    </row>
    <row r="4019" spans="1:9" x14ac:dyDescent="0.25">
      <c r="A4019" s="11">
        <v>4018</v>
      </c>
      <c r="B4019" t="s">
        <v>143</v>
      </c>
      <c r="C4019" t="s">
        <v>144</v>
      </c>
      <c r="I4019" t="s">
        <v>43</v>
      </c>
    </row>
    <row r="4020" spans="1:9" x14ac:dyDescent="0.25">
      <c r="A4020" s="11">
        <v>4019</v>
      </c>
      <c r="B4020" t="s">
        <v>143</v>
      </c>
      <c r="C4020" t="s">
        <v>144</v>
      </c>
      <c r="I4020" t="s">
        <v>43</v>
      </c>
    </row>
    <row r="4021" spans="1:9" x14ac:dyDescent="0.25">
      <c r="A4021" s="11">
        <v>4020</v>
      </c>
      <c r="B4021" t="s">
        <v>143</v>
      </c>
      <c r="C4021" t="s">
        <v>144</v>
      </c>
      <c r="I4021" t="s">
        <v>43</v>
      </c>
    </row>
    <row r="4022" spans="1:9" x14ac:dyDescent="0.25">
      <c r="A4022" s="11">
        <v>4021</v>
      </c>
      <c r="B4022" t="s">
        <v>143</v>
      </c>
      <c r="C4022" t="s">
        <v>144</v>
      </c>
      <c r="I4022" t="s">
        <v>43</v>
      </c>
    </row>
    <row r="4023" spans="1:9" x14ac:dyDescent="0.25">
      <c r="A4023" s="11">
        <v>4022</v>
      </c>
      <c r="B4023" t="s">
        <v>143</v>
      </c>
      <c r="C4023" t="s">
        <v>144</v>
      </c>
      <c r="I4023" t="s">
        <v>43</v>
      </c>
    </row>
    <row r="4024" spans="1:9" x14ac:dyDescent="0.25">
      <c r="A4024" s="11">
        <v>4023</v>
      </c>
      <c r="B4024" t="s">
        <v>143</v>
      </c>
      <c r="C4024" t="s">
        <v>144</v>
      </c>
      <c r="I4024" t="s">
        <v>43</v>
      </c>
    </row>
    <row r="4025" spans="1:9" x14ac:dyDescent="0.25">
      <c r="A4025" s="11">
        <v>4024</v>
      </c>
      <c r="B4025" t="s">
        <v>143</v>
      </c>
      <c r="C4025" t="s">
        <v>144</v>
      </c>
      <c r="I4025" t="s">
        <v>43</v>
      </c>
    </row>
    <row r="4026" spans="1:9" x14ac:dyDescent="0.25">
      <c r="A4026" s="11">
        <v>4025</v>
      </c>
      <c r="B4026" t="s">
        <v>143</v>
      </c>
      <c r="C4026" t="s">
        <v>144</v>
      </c>
      <c r="I4026" t="s">
        <v>43</v>
      </c>
    </row>
    <row r="4027" spans="1:9" x14ac:dyDescent="0.25">
      <c r="A4027" s="11">
        <v>4026</v>
      </c>
      <c r="B4027" t="s">
        <v>143</v>
      </c>
      <c r="C4027" t="s">
        <v>144</v>
      </c>
      <c r="I4027" t="s">
        <v>43</v>
      </c>
    </row>
    <row r="4028" spans="1:9" x14ac:dyDescent="0.25">
      <c r="A4028" s="11">
        <v>4027</v>
      </c>
      <c r="B4028" t="s">
        <v>143</v>
      </c>
      <c r="C4028" t="s">
        <v>144</v>
      </c>
      <c r="I4028" t="s">
        <v>43</v>
      </c>
    </row>
    <row r="4029" spans="1:9" x14ac:dyDescent="0.25">
      <c r="A4029" s="11">
        <v>4028</v>
      </c>
      <c r="B4029" t="s">
        <v>143</v>
      </c>
      <c r="C4029" t="s">
        <v>144</v>
      </c>
      <c r="I4029" t="s">
        <v>43</v>
      </c>
    </row>
    <row r="4030" spans="1:9" x14ac:dyDescent="0.25">
      <c r="A4030" s="11">
        <v>4029</v>
      </c>
      <c r="B4030" t="s">
        <v>143</v>
      </c>
      <c r="C4030" t="s">
        <v>144</v>
      </c>
      <c r="I4030" t="s">
        <v>43</v>
      </c>
    </row>
    <row r="4031" spans="1:9" x14ac:dyDescent="0.25">
      <c r="A4031" s="11">
        <v>4030</v>
      </c>
      <c r="B4031" t="s">
        <v>143</v>
      </c>
      <c r="C4031" t="s">
        <v>144</v>
      </c>
      <c r="I4031" t="s">
        <v>43</v>
      </c>
    </row>
    <row r="4032" spans="1:9" x14ac:dyDescent="0.25">
      <c r="A4032" s="11">
        <v>4031</v>
      </c>
      <c r="B4032" t="s">
        <v>143</v>
      </c>
      <c r="C4032" t="s">
        <v>144</v>
      </c>
      <c r="I4032" t="s">
        <v>43</v>
      </c>
    </row>
    <row r="4033" spans="1:9" x14ac:dyDescent="0.25">
      <c r="A4033" s="11">
        <v>4032</v>
      </c>
      <c r="B4033" t="s">
        <v>143</v>
      </c>
      <c r="C4033" t="s">
        <v>144</v>
      </c>
      <c r="I4033" t="s">
        <v>43</v>
      </c>
    </row>
    <row r="4034" spans="1:9" x14ac:dyDescent="0.25">
      <c r="A4034" s="11">
        <v>4033</v>
      </c>
      <c r="B4034" t="s">
        <v>143</v>
      </c>
      <c r="C4034" t="s">
        <v>144</v>
      </c>
      <c r="I4034" t="s">
        <v>43</v>
      </c>
    </row>
    <row r="4035" spans="1:9" x14ac:dyDescent="0.25">
      <c r="A4035" s="11">
        <v>4034</v>
      </c>
      <c r="B4035" t="s">
        <v>143</v>
      </c>
      <c r="C4035" t="s">
        <v>144</v>
      </c>
      <c r="I4035" t="s">
        <v>43</v>
      </c>
    </row>
    <row r="4036" spans="1:9" x14ac:dyDescent="0.25">
      <c r="A4036" s="11">
        <v>4035</v>
      </c>
      <c r="B4036" t="s">
        <v>143</v>
      </c>
      <c r="C4036" t="s">
        <v>144</v>
      </c>
      <c r="I4036" t="s">
        <v>43</v>
      </c>
    </row>
    <row r="4037" spans="1:9" x14ac:dyDescent="0.25">
      <c r="A4037" s="11">
        <v>4036</v>
      </c>
      <c r="B4037" t="s">
        <v>143</v>
      </c>
      <c r="C4037" t="s">
        <v>144</v>
      </c>
      <c r="I4037" t="s">
        <v>43</v>
      </c>
    </row>
    <row r="4038" spans="1:9" x14ac:dyDescent="0.25">
      <c r="A4038" s="11">
        <v>4037</v>
      </c>
      <c r="B4038" t="s">
        <v>143</v>
      </c>
      <c r="C4038" t="s">
        <v>144</v>
      </c>
      <c r="I4038" t="s">
        <v>43</v>
      </c>
    </row>
    <row r="4039" spans="1:9" x14ac:dyDescent="0.25">
      <c r="A4039" s="11">
        <v>4038</v>
      </c>
      <c r="B4039" t="s">
        <v>143</v>
      </c>
      <c r="C4039" t="s">
        <v>144</v>
      </c>
      <c r="I4039" t="s">
        <v>43</v>
      </c>
    </row>
    <row r="4040" spans="1:9" x14ac:dyDescent="0.25">
      <c r="A4040" s="11">
        <v>4039</v>
      </c>
      <c r="B4040" t="s">
        <v>143</v>
      </c>
      <c r="C4040" t="s">
        <v>144</v>
      </c>
      <c r="I4040" t="s">
        <v>43</v>
      </c>
    </row>
    <row r="4041" spans="1:9" x14ac:dyDescent="0.25">
      <c r="A4041" s="11">
        <v>4040</v>
      </c>
      <c r="B4041" t="s">
        <v>143</v>
      </c>
      <c r="C4041" t="s">
        <v>144</v>
      </c>
      <c r="I4041" t="s">
        <v>43</v>
      </c>
    </row>
    <row r="4042" spans="1:9" x14ac:dyDescent="0.25">
      <c r="A4042" s="11">
        <v>4041</v>
      </c>
      <c r="B4042" t="s">
        <v>143</v>
      </c>
      <c r="C4042" t="s">
        <v>144</v>
      </c>
      <c r="I4042" t="s">
        <v>43</v>
      </c>
    </row>
    <row r="4043" spans="1:9" x14ac:dyDescent="0.25">
      <c r="A4043" s="11">
        <v>4042</v>
      </c>
      <c r="B4043" t="s">
        <v>143</v>
      </c>
      <c r="C4043" t="s">
        <v>144</v>
      </c>
      <c r="I4043" t="s">
        <v>43</v>
      </c>
    </row>
    <row r="4044" spans="1:9" x14ac:dyDescent="0.25">
      <c r="A4044" s="11">
        <v>4043</v>
      </c>
      <c r="B4044" t="s">
        <v>143</v>
      </c>
      <c r="C4044" t="s">
        <v>144</v>
      </c>
      <c r="I4044" t="s">
        <v>43</v>
      </c>
    </row>
    <row r="4045" spans="1:9" x14ac:dyDescent="0.25">
      <c r="A4045" s="11">
        <v>4044</v>
      </c>
      <c r="B4045" t="s">
        <v>143</v>
      </c>
      <c r="C4045" t="s">
        <v>144</v>
      </c>
      <c r="I4045" t="s">
        <v>43</v>
      </c>
    </row>
    <row r="4046" spans="1:9" x14ac:dyDescent="0.25">
      <c r="A4046" s="11">
        <v>4045</v>
      </c>
      <c r="B4046" t="s">
        <v>143</v>
      </c>
      <c r="C4046" t="s">
        <v>144</v>
      </c>
      <c r="I4046" t="s">
        <v>43</v>
      </c>
    </row>
    <row r="4047" spans="1:9" x14ac:dyDescent="0.25">
      <c r="A4047" s="11">
        <v>4046</v>
      </c>
      <c r="B4047" t="s">
        <v>143</v>
      </c>
      <c r="C4047" t="s">
        <v>144</v>
      </c>
      <c r="I4047" t="s">
        <v>43</v>
      </c>
    </row>
    <row r="4048" spans="1:9" x14ac:dyDescent="0.25">
      <c r="A4048" s="11">
        <v>4047</v>
      </c>
      <c r="B4048" t="s">
        <v>143</v>
      </c>
      <c r="C4048" t="s">
        <v>144</v>
      </c>
      <c r="I4048" t="s">
        <v>43</v>
      </c>
    </row>
    <row r="4049" spans="1:9" x14ac:dyDescent="0.25">
      <c r="A4049" s="11">
        <v>4048</v>
      </c>
      <c r="B4049" t="s">
        <v>143</v>
      </c>
      <c r="C4049" t="s">
        <v>144</v>
      </c>
      <c r="I4049" t="s">
        <v>43</v>
      </c>
    </row>
    <row r="4050" spans="1:9" x14ac:dyDescent="0.25">
      <c r="A4050" s="11">
        <v>4049</v>
      </c>
      <c r="B4050" t="s">
        <v>143</v>
      </c>
      <c r="C4050" t="s">
        <v>144</v>
      </c>
      <c r="I4050" t="s">
        <v>43</v>
      </c>
    </row>
    <row r="4051" spans="1:9" x14ac:dyDescent="0.25">
      <c r="A4051" s="11">
        <v>4050</v>
      </c>
      <c r="B4051" t="s">
        <v>143</v>
      </c>
      <c r="C4051" t="s">
        <v>144</v>
      </c>
      <c r="I4051" t="s">
        <v>43</v>
      </c>
    </row>
    <row r="4052" spans="1:9" x14ac:dyDescent="0.25">
      <c r="A4052" s="11">
        <v>4051</v>
      </c>
      <c r="B4052" t="s">
        <v>143</v>
      </c>
      <c r="C4052" t="s">
        <v>144</v>
      </c>
      <c r="I4052" t="s">
        <v>43</v>
      </c>
    </row>
    <row r="4053" spans="1:9" x14ac:dyDescent="0.25">
      <c r="A4053" s="11">
        <v>4052</v>
      </c>
      <c r="B4053" t="s">
        <v>143</v>
      </c>
      <c r="C4053" t="s">
        <v>144</v>
      </c>
      <c r="I4053" t="s">
        <v>43</v>
      </c>
    </row>
    <row r="4054" spans="1:9" x14ac:dyDescent="0.25">
      <c r="A4054" s="11">
        <v>4053</v>
      </c>
      <c r="B4054" t="s">
        <v>143</v>
      </c>
      <c r="C4054" t="s">
        <v>144</v>
      </c>
      <c r="I4054" t="s">
        <v>43</v>
      </c>
    </row>
    <row r="4055" spans="1:9" x14ac:dyDescent="0.25">
      <c r="A4055" s="11">
        <v>4054</v>
      </c>
      <c r="B4055" t="s">
        <v>143</v>
      </c>
      <c r="C4055" t="s">
        <v>144</v>
      </c>
      <c r="I4055" t="s">
        <v>43</v>
      </c>
    </row>
    <row r="4056" spans="1:9" x14ac:dyDescent="0.25">
      <c r="A4056" s="11">
        <v>4055</v>
      </c>
      <c r="B4056" t="s">
        <v>143</v>
      </c>
      <c r="C4056" t="s">
        <v>144</v>
      </c>
      <c r="I4056" t="s">
        <v>43</v>
      </c>
    </row>
    <row r="4057" spans="1:9" x14ac:dyDescent="0.25">
      <c r="A4057" s="11">
        <v>4056</v>
      </c>
      <c r="B4057" t="s">
        <v>143</v>
      </c>
      <c r="C4057" t="s">
        <v>144</v>
      </c>
      <c r="I4057" t="s">
        <v>43</v>
      </c>
    </row>
    <row r="4058" spans="1:9" x14ac:dyDescent="0.25">
      <c r="A4058" s="11">
        <v>4057</v>
      </c>
      <c r="B4058" t="s">
        <v>143</v>
      </c>
      <c r="C4058" t="s">
        <v>144</v>
      </c>
      <c r="I4058" t="s">
        <v>43</v>
      </c>
    </row>
    <row r="4059" spans="1:9" x14ac:dyDescent="0.25">
      <c r="A4059" s="11">
        <v>4058</v>
      </c>
      <c r="B4059" t="s">
        <v>143</v>
      </c>
      <c r="C4059" t="s">
        <v>144</v>
      </c>
      <c r="I4059" t="s">
        <v>43</v>
      </c>
    </row>
    <row r="4060" spans="1:9" x14ac:dyDescent="0.25">
      <c r="A4060" s="11">
        <v>4059</v>
      </c>
      <c r="B4060" t="s">
        <v>143</v>
      </c>
      <c r="C4060" t="s">
        <v>144</v>
      </c>
      <c r="I4060" t="s">
        <v>43</v>
      </c>
    </row>
    <row r="4061" spans="1:9" x14ac:dyDescent="0.25">
      <c r="A4061" s="11">
        <v>4060</v>
      </c>
      <c r="B4061" t="s">
        <v>143</v>
      </c>
      <c r="C4061" t="s">
        <v>144</v>
      </c>
      <c r="I4061" t="s">
        <v>43</v>
      </c>
    </row>
    <row r="4062" spans="1:9" x14ac:dyDescent="0.25">
      <c r="A4062" s="11">
        <v>4061</v>
      </c>
      <c r="B4062" t="s">
        <v>143</v>
      </c>
      <c r="C4062" t="s">
        <v>144</v>
      </c>
      <c r="I4062" t="s">
        <v>43</v>
      </c>
    </row>
    <row r="4063" spans="1:9" x14ac:dyDescent="0.25">
      <c r="A4063" s="11">
        <v>4062</v>
      </c>
      <c r="B4063" t="s">
        <v>143</v>
      </c>
      <c r="C4063" t="s">
        <v>144</v>
      </c>
      <c r="I4063" t="s">
        <v>43</v>
      </c>
    </row>
    <row r="4064" spans="1:9" x14ac:dyDescent="0.25">
      <c r="A4064" s="11">
        <v>4063</v>
      </c>
      <c r="B4064" t="s">
        <v>143</v>
      </c>
      <c r="C4064" t="s">
        <v>144</v>
      </c>
      <c r="I4064" t="s">
        <v>43</v>
      </c>
    </row>
    <row r="4065" spans="1:9" x14ac:dyDescent="0.25">
      <c r="A4065" s="11">
        <v>4064</v>
      </c>
      <c r="B4065" t="s">
        <v>143</v>
      </c>
      <c r="C4065" t="s">
        <v>144</v>
      </c>
      <c r="I4065" t="s">
        <v>43</v>
      </c>
    </row>
    <row r="4066" spans="1:9" x14ac:dyDescent="0.25">
      <c r="A4066" s="11">
        <v>4065</v>
      </c>
      <c r="B4066" t="s">
        <v>143</v>
      </c>
      <c r="C4066" t="s">
        <v>144</v>
      </c>
      <c r="I4066" t="s">
        <v>43</v>
      </c>
    </row>
    <row r="4067" spans="1:9" x14ac:dyDescent="0.25">
      <c r="A4067" s="11">
        <v>4066</v>
      </c>
      <c r="B4067" t="s">
        <v>143</v>
      </c>
      <c r="C4067" t="s">
        <v>144</v>
      </c>
      <c r="I4067" t="s">
        <v>43</v>
      </c>
    </row>
    <row r="4068" spans="1:9" x14ac:dyDescent="0.25">
      <c r="A4068" s="11">
        <v>4067</v>
      </c>
      <c r="B4068" t="s">
        <v>143</v>
      </c>
      <c r="C4068" t="s">
        <v>144</v>
      </c>
      <c r="I4068" t="s">
        <v>43</v>
      </c>
    </row>
    <row r="4069" spans="1:9" x14ac:dyDescent="0.25">
      <c r="A4069" s="11">
        <v>4068</v>
      </c>
      <c r="B4069" t="s">
        <v>143</v>
      </c>
      <c r="C4069" t="s">
        <v>144</v>
      </c>
      <c r="I4069" t="s">
        <v>43</v>
      </c>
    </row>
    <row r="4070" spans="1:9" x14ac:dyDescent="0.25">
      <c r="A4070" s="11">
        <v>4069</v>
      </c>
      <c r="B4070" t="s">
        <v>143</v>
      </c>
      <c r="C4070" t="s">
        <v>144</v>
      </c>
      <c r="I4070" t="s">
        <v>43</v>
      </c>
    </row>
    <row r="4071" spans="1:9" x14ac:dyDescent="0.25">
      <c r="A4071" s="11">
        <v>4070</v>
      </c>
      <c r="B4071" t="s">
        <v>143</v>
      </c>
      <c r="C4071" t="s">
        <v>144</v>
      </c>
      <c r="I4071" t="s">
        <v>43</v>
      </c>
    </row>
    <row r="4072" spans="1:9" x14ac:dyDescent="0.25">
      <c r="A4072" s="11">
        <v>4071</v>
      </c>
      <c r="B4072" t="s">
        <v>143</v>
      </c>
      <c r="C4072" t="s">
        <v>144</v>
      </c>
      <c r="I4072" t="s">
        <v>43</v>
      </c>
    </row>
    <row r="4073" spans="1:9" x14ac:dyDescent="0.25">
      <c r="A4073" s="11">
        <v>4072</v>
      </c>
      <c r="B4073" t="s">
        <v>143</v>
      </c>
      <c r="C4073" t="s">
        <v>144</v>
      </c>
      <c r="I4073" t="s">
        <v>43</v>
      </c>
    </row>
    <row r="4074" spans="1:9" x14ac:dyDescent="0.25">
      <c r="A4074" s="11">
        <v>4073</v>
      </c>
      <c r="B4074" t="s">
        <v>143</v>
      </c>
      <c r="C4074" t="s">
        <v>144</v>
      </c>
      <c r="I4074" t="s">
        <v>43</v>
      </c>
    </row>
    <row r="4075" spans="1:9" x14ac:dyDescent="0.25">
      <c r="A4075" s="11">
        <v>4074</v>
      </c>
      <c r="B4075" t="s">
        <v>143</v>
      </c>
      <c r="C4075" t="s">
        <v>144</v>
      </c>
      <c r="I4075" t="s">
        <v>43</v>
      </c>
    </row>
    <row r="4076" spans="1:9" x14ac:dyDescent="0.25">
      <c r="A4076" s="11">
        <v>4075</v>
      </c>
      <c r="B4076" t="s">
        <v>143</v>
      </c>
      <c r="C4076" t="s">
        <v>144</v>
      </c>
      <c r="I4076" t="s">
        <v>43</v>
      </c>
    </row>
    <row r="4077" spans="1:9" x14ac:dyDescent="0.25">
      <c r="A4077" s="11">
        <v>4076</v>
      </c>
      <c r="B4077" t="s">
        <v>143</v>
      </c>
      <c r="C4077" t="s">
        <v>144</v>
      </c>
      <c r="I4077" t="s">
        <v>43</v>
      </c>
    </row>
    <row r="4078" spans="1:9" x14ac:dyDescent="0.25">
      <c r="A4078" s="11">
        <v>4077</v>
      </c>
      <c r="B4078" t="s">
        <v>143</v>
      </c>
      <c r="C4078" t="s">
        <v>144</v>
      </c>
      <c r="I4078" t="s">
        <v>43</v>
      </c>
    </row>
    <row r="4079" spans="1:9" x14ac:dyDescent="0.25">
      <c r="A4079" s="11">
        <v>4078</v>
      </c>
      <c r="B4079" t="s">
        <v>143</v>
      </c>
      <c r="C4079" t="s">
        <v>144</v>
      </c>
      <c r="I4079" t="s">
        <v>43</v>
      </c>
    </row>
    <row r="4080" spans="1:9" x14ac:dyDescent="0.25">
      <c r="A4080" s="11">
        <v>4079</v>
      </c>
      <c r="B4080" t="s">
        <v>143</v>
      </c>
      <c r="C4080" t="s">
        <v>144</v>
      </c>
      <c r="I4080" t="s">
        <v>43</v>
      </c>
    </row>
    <row r="4081" spans="1:9" x14ac:dyDescent="0.25">
      <c r="A4081" s="11">
        <v>4080</v>
      </c>
      <c r="B4081" t="s">
        <v>143</v>
      </c>
      <c r="C4081" t="s">
        <v>144</v>
      </c>
      <c r="I4081" t="s">
        <v>43</v>
      </c>
    </row>
    <row r="4082" spans="1:9" x14ac:dyDescent="0.25">
      <c r="A4082" s="11">
        <v>4081</v>
      </c>
      <c r="B4082" t="s">
        <v>143</v>
      </c>
      <c r="C4082" t="s">
        <v>144</v>
      </c>
      <c r="I4082" t="s">
        <v>44</v>
      </c>
    </row>
    <row r="4083" spans="1:9" x14ac:dyDescent="0.25">
      <c r="A4083" s="11">
        <v>4082</v>
      </c>
      <c r="B4083" t="s">
        <v>143</v>
      </c>
      <c r="C4083" t="s">
        <v>144</v>
      </c>
      <c r="I4083" t="s">
        <v>44</v>
      </c>
    </row>
    <row r="4084" spans="1:9" x14ac:dyDescent="0.25">
      <c r="A4084" s="11">
        <v>4083</v>
      </c>
      <c r="B4084" t="s">
        <v>143</v>
      </c>
      <c r="C4084" t="s">
        <v>144</v>
      </c>
      <c r="I4084" t="s">
        <v>44</v>
      </c>
    </row>
    <row r="4085" spans="1:9" x14ac:dyDescent="0.25">
      <c r="A4085" s="11">
        <v>4084</v>
      </c>
      <c r="B4085" t="s">
        <v>143</v>
      </c>
      <c r="C4085" t="s">
        <v>144</v>
      </c>
      <c r="I4085" t="s">
        <v>44</v>
      </c>
    </row>
    <row r="4086" spans="1:9" x14ac:dyDescent="0.25">
      <c r="A4086" s="11">
        <v>4085</v>
      </c>
      <c r="B4086" t="s">
        <v>143</v>
      </c>
      <c r="C4086" t="s">
        <v>144</v>
      </c>
      <c r="I4086" t="s">
        <v>44</v>
      </c>
    </row>
    <row r="4087" spans="1:9" x14ac:dyDescent="0.25">
      <c r="A4087" s="11">
        <v>4086</v>
      </c>
      <c r="B4087" t="s">
        <v>143</v>
      </c>
      <c r="C4087" t="s">
        <v>144</v>
      </c>
      <c r="I4087" t="s">
        <v>44</v>
      </c>
    </row>
    <row r="4088" spans="1:9" x14ac:dyDescent="0.25">
      <c r="A4088" s="11">
        <v>4087</v>
      </c>
      <c r="B4088" t="s">
        <v>143</v>
      </c>
      <c r="C4088" t="s">
        <v>144</v>
      </c>
      <c r="I4088" t="s">
        <v>44</v>
      </c>
    </row>
    <row r="4089" spans="1:9" x14ac:dyDescent="0.25">
      <c r="A4089" s="11">
        <v>4088</v>
      </c>
      <c r="B4089" t="s">
        <v>143</v>
      </c>
      <c r="C4089" t="s">
        <v>144</v>
      </c>
      <c r="I4089" t="s">
        <v>44</v>
      </c>
    </row>
    <row r="4090" spans="1:9" x14ac:dyDescent="0.25">
      <c r="A4090" s="11">
        <v>4089</v>
      </c>
      <c r="B4090" t="s">
        <v>143</v>
      </c>
      <c r="C4090" t="s">
        <v>144</v>
      </c>
      <c r="I4090" t="s">
        <v>44</v>
      </c>
    </row>
    <row r="4091" spans="1:9" x14ac:dyDescent="0.25">
      <c r="A4091" s="11">
        <v>4090</v>
      </c>
      <c r="B4091" t="s">
        <v>143</v>
      </c>
      <c r="C4091" t="s">
        <v>144</v>
      </c>
      <c r="I4091" t="s">
        <v>44</v>
      </c>
    </row>
    <row r="4092" spans="1:9" x14ac:dyDescent="0.25">
      <c r="A4092" s="11">
        <v>4091</v>
      </c>
      <c r="B4092" t="s">
        <v>143</v>
      </c>
      <c r="C4092" t="s">
        <v>144</v>
      </c>
      <c r="I4092" t="s">
        <v>44</v>
      </c>
    </row>
    <row r="4093" spans="1:9" x14ac:dyDescent="0.25">
      <c r="A4093" s="11">
        <v>4092</v>
      </c>
      <c r="B4093" t="s">
        <v>143</v>
      </c>
      <c r="C4093" t="s">
        <v>144</v>
      </c>
      <c r="I4093" t="s">
        <v>44</v>
      </c>
    </row>
    <row r="4094" spans="1:9" x14ac:dyDescent="0.25">
      <c r="A4094" s="11">
        <v>4093</v>
      </c>
      <c r="B4094" t="s">
        <v>143</v>
      </c>
      <c r="C4094" t="s">
        <v>144</v>
      </c>
      <c r="I4094" t="s">
        <v>44</v>
      </c>
    </row>
    <row r="4095" spans="1:9" x14ac:dyDescent="0.25">
      <c r="A4095" s="11">
        <v>4094</v>
      </c>
      <c r="B4095" t="s">
        <v>143</v>
      </c>
      <c r="C4095" t="s">
        <v>144</v>
      </c>
      <c r="I4095" t="s">
        <v>44</v>
      </c>
    </row>
    <row r="4096" spans="1:9" x14ac:dyDescent="0.25">
      <c r="A4096" s="11">
        <v>4095</v>
      </c>
      <c r="B4096" t="s">
        <v>143</v>
      </c>
      <c r="C4096" t="s">
        <v>144</v>
      </c>
      <c r="I4096" t="s">
        <v>44</v>
      </c>
    </row>
    <row r="4097" spans="1:9" x14ac:dyDescent="0.25">
      <c r="A4097" s="11">
        <v>4096</v>
      </c>
      <c r="B4097" t="s">
        <v>143</v>
      </c>
      <c r="C4097" t="s">
        <v>144</v>
      </c>
      <c r="I4097" t="s">
        <v>44</v>
      </c>
    </row>
    <row r="4098" spans="1:9" x14ac:dyDescent="0.25">
      <c r="A4098" s="11">
        <v>4097</v>
      </c>
      <c r="B4098" t="s">
        <v>143</v>
      </c>
      <c r="C4098" t="s">
        <v>144</v>
      </c>
      <c r="I4098" t="s">
        <v>44</v>
      </c>
    </row>
    <row r="4099" spans="1:9" x14ac:dyDescent="0.25">
      <c r="A4099" s="11">
        <v>4098</v>
      </c>
      <c r="B4099" t="s">
        <v>143</v>
      </c>
      <c r="C4099" t="s">
        <v>144</v>
      </c>
      <c r="I4099" t="s">
        <v>44</v>
      </c>
    </row>
    <row r="4100" spans="1:9" x14ac:dyDescent="0.25">
      <c r="A4100" s="11">
        <v>4099</v>
      </c>
      <c r="B4100" t="s">
        <v>143</v>
      </c>
      <c r="C4100" t="s">
        <v>144</v>
      </c>
      <c r="I4100" t="s">
        <v>44</v>
      </c>
    </row>
    <row r="4101" spans="1:9" x14ac:dyDescent="0.25">
      <c r="A4101" s="11">
        <v>4100</v>
      </c>
      <c r="B4101" t="s">
        <v>143</v>
      </c>
      <c r="C4101" t="s">
        <v>144</v>
      </c>
      <c r="I4101" t="s">
        <v>44</v>
      </c>
    </row>
    <row r="4102" spans="1:9" x14ac:dyDescent="0.25">
      <c r="A4102" s="11">
        <v>4101</v>
      </c>
      <c r="B4102" t="s">
        <v>143</v>
      </c>
      <c r="C4102" t="s">
        <v>144</v>
      </c>
      <c r="I4102" t="s">
        <v>44</v>
      </c>
    </row>
    <row r="4103" spans="1:9" x14ac:dyDescent="0.25">
      <c r="A4103" s="11">
        <v>4102</v>
      </c>
      <c r="B4103" t="s">
        <v>143</v>
      </c>
      <c r="C4103" t="s">
        <v>144</v>
      </c>
      <c r="I4103" t="s">
        <v>44</v>
      </c>
    </row>
    <row r="4104" spans="1:9" x14ac:dyDescent="0.25">
      <c r="A4104" s="11">
        <v>4103</v>
      </c>
      <c r="B4104" t="s">
        <v>143</v>
      </c>
      <c r="C4104" t="s">
        <v>144</v>
      </c>
      <c r="I4104" t="s">
        <v>44</v>
      </c>
    </row>
    <row r="4105" spans="1:9" x14ac:dyDescent="0.25">
      <c r="A4105" s="11">
        <v>4104</v>
      </c>
      <c r="B4105" t="s">
        <v>143</v>
      </c>
      <c r="C4105" t="s">
        <v>144</v>
      </c>
      <c r="I4105" t="s">
        <v>44</v>
      </c>
    </row>
    <row r="4106" spans="1:9" x14ac:dyDescent="0.25">
      <c r="A4106" s="11">
        <v>4105</v>
      </c>
      <c r="B4106" t="s">
        <v>143</v>
      </c>
      <c r="C4106" t="s">
        <v>144</v>
      </c>
      <c r="I4106" t="s">
        <v>44</v>
      </c>
    </row>
    <row r="4107" spans="1:9" x14ac:dyDescent="0.25">
      <c r="A4107" s="11">
        <v>4106</v>
      </c>
      <c r="B4107" t="s">
        <v>143</v>
      </c>
      <c r="C4107" t="s">
        <v>144</v>
      </c>
      <c r="I4107" t="s">
        <v>44</v>
      </c>
    </row>
    <row r="4108" spans="1:9" x14ac:dyDescent="0.25">
      <c r="A4108" s="11">
        <v>4107</v>
      </c>
      <c r="B4108" t="s">
        <v>143</v>
      </c>
      <c r="C4108" t="s">
        <v>144</v>
      </c>
      <c r="I4108" t="s">
        <v>44</v>
      </c>
    </row>
    <row r="4109" spans="1:9" x14ac:dyDescent="0.25">
      <c r="A4109" s="11">
        <v>4108</v>
      </c>
      <c r="B4109" t="s">
        <v>143</v>
      </c>
      <c r="C4109" t="s">
        <v>144</v>
      </c>
      <c r="I4109" t="s">
        <v>44</v>
      </c>
    </row>
    <row r="4110" spans="1:9" x14ac:dyDescent="0.25">
      <c r="A4110" s="11">
        <v>4109</v>
      </c>
      <c r="B4110" t="s">
        <v>143</v>
      </c>
      <c r="C4110" t="s">
        <v>144</v>
      </c>
      <c r="I4110" t="s">
        <v>44</v>
      </c>
    </row>
    <row r="4111" spans="1:9" x14ac:dyDescent="0.25">
      <c r="A4111" s="11">
        <v>4110</v>
      </c>
      <c r="B4111" t="s">
        <v>143</v>
      </c>
      <c r="C4111" t="s">
        <v>144</v>
      </c>
      <c r="I4111" t="s">
        <v>44</v>
      </c>
    </row>
    <row r="4112" spans="1:9" x14ac:dyDescent="0.25">
      <c r="A4112" s="11">
        <v>4111</v>
      </c>
      <c r="B4112" t="s">
        <v>143</v>
      </c>
      <c r="C4112" t="s">
        <v>144</v>
      </c>
      <c r="I4112" t="s">
        <v>44</v>
      </c>
    </row>
    <row r="4113" spans="1:9" x14ac:dyDescent="0.25">
      <c r="A4113" s="11">
        <v>4112</v>
      </c>
      <c r="B4113" t="s">
        <v>143</v>
      </c>
      <c r="C4113" t="s">
        <v>144</v>
      </c>
      <c r="I4113" t="s">
        <v>44</v>
      </c>
    </row>
    <row r="4114" spans="1:9" x14ac:dyDescent="0.25">
      <c r="A4114" s="11">
        <v>4113</v>
      </c>
      <c r="B4114" t="s">
        <v>143</v>
      </c>
      <c r="C4114" t="s">
        <v>144</v>
      </c>
      <c r="I4114" t="s">
        <v>44</v>
      </c>
    </row>
    <row r="4115" spans="1:9" x14ac:dyDescent="0.25">
      <c r="A4115" s="11">
        <v>4114</v>
      </c>
      <c r="B4115" t="s">
        <v>143</v>
      </c>
      <c r="C4115" t="s">
        <v>144</v>
      </c>
      <c r="I4115" t="s">
        <v>44</v>
      </c>
    </row>
    <row r="4116" spans="1:9" x14ac:dyDescent="0.25">
      <c r="A4116" s="11">
        <v>4115</v>
      </c>
      <c r="B4116" t="s">
        <v>143</v>
      </c>
      <c r="C4116" t="s">
        <v>144</v>
      </c>
      <c r="I4116" t="s">
        <v>44</v>
      </c>
    </row>
    <row r="4117" spans="1:9" x14ac:dyDescent="0.25">
      <c r="A4117" s="11">
        <v>4116</v>
      </c>
      <c r="B4117" t="s">
        <v>143</v>
      </c>
      <c r="C4117" t="s">
        <v>144</v>
      </c>
      <c r="I4117" t="s">
        <v>44</v>
      </c>
    </row>
    <row r="4118" spans="1:9" x14ac:dyDescent="0.25">
      <c r="A4118" s="11">
        <v>4117</v>
      </c>
      <c r="B4118" t="s">
        <v>143</v>
      </c>
      <c r="C4118" t="s">
        <v>144</v>
      </c>
      <c r="I4118" t="s">
        <v>44</v>
      </c>
    </row>
    <row r="4119" spans="1:9" x14ac:dyDescent="0.25">
      <c r="A4119" s="11">
        <v>4118</v>
      </c>
      <c r="B4119" t="s">
        <v>143</v>
      </c>
      <c r="C4119" t="s">
        <v>144</v>
      </c>
      <c r="I4119" t="s">
        <v>44</v>
      </c>
    </row>
    <row r="4120" spans="1:9" x14ac:dyDescent="0.25">
      <c r="A4120" s="11">
        <v>4119</v>
      </c>
      <c r="B4120" t="s">
        <v>143</v>
      </c>
      <c r="C4120" t="s">
        <v>144</v>
      </c>
      <c r="I4120" t="s">
        <v>44</v>
      </c>
    </row>
    <row r="4121" spans="1:9" x14ac:dyDescent="0.25">
      <c r="A4121" s="11">
        <v>4120</v>
      </c>
      <c r="B4121" t="s">
        <v>143</v>
      </c>
      <c r="C4121" t="s">
        <v>144</v>
      </c>
      <c r="I4121" t="s">
        <v>44</v>
      </c>
    </row>
    <row r="4122" spans="1:9" x14ac:dyDescent="0.25">
      <c r="A4122" s="11">
        <v>4121</v>
      </c>
      <c r="B4122" t="s">
        <v>143</v>
      </c>
      <c r="C4122" t="s">
        <v>144</v>
      </c>
      <c r="I4122" t="s">
        <v>44</v>
      </c>
    </row>
    <row r="4123" spans="1:9" x14ac:dyDescent="0.25">
      <c r="A4123" s="11">
        <v>4122</v>
      </c>
      <c r="B4123" t="s">
        <v>143</v>
      </c>
      <c r="C4123" t="s">
        <v>144</v>
      </c>
      <c r="I4123" t="s">
        <v>44</v>
      </c>
    </row>
    <row r="4124" spans="1:9" x14ac:dyDescent="0.25">
      <c r="A4124" s="11">
        <v>4123</v>
      </c>
      <c r="B4124" t="s">
        <v>143</v>
      </c>
      <c r="C4124" t="s">
        <v>144</v>
      </c>
      <c r="I4124" t="s">
        <v>44</v>
      </c>
    </row>
    <row r="4125" spans="1:9" x14ac:dyDescent="0.25">
      <c r="A4125" s="11">
        <v>4124</v>
      </c>
      <c r="B4125" t="s">
        <v>143</v>
      </c>
      <c r="C4125" t="s">
        <v>144</v>
      </c>
      <c r="I4125" t="s">
        <v>44</v>
      </c>
    </row>
    <row r="4126" spans="1:9" x14ac:dyDescent="0.25">
      <c r="A4126" s="11">
        <v>4125</v>
      </c>
      <c r="B4126" t="s">
        <v>143</v>
      </c>
      <c r="C4126" t="s">
        <v>144</v>
      </c>
      <c r="I4126" t="s">
        <v>44</v>
      </c>
    </row>
    <row r="4127" spans="1:9" x14ac:dyDescent="0.25">
      <c r="A4127" s="11">
        <v>4126</v>
      </c>
      <c r="B4127" t="s">
        <v>143</v>
      </c>
      <c r="C4127" t="s">
        <v>144</v>
      </c>
      <c r="I4127" t="s">
        <v>44</v>
      </c>
    </row>
    <row r="4128" spans="1:9" x14ac:dyDescent="0.25">
      <c r="A4128" s="11">
        <v>4127</v>
      </c>
      <c r="B4128" t="s">
        <v>143</v>
      </c>
      <c r="C4128" t="s">
        <v>144</v>
      </c>
      <c r="I4128" t="s">
        <v>44</v>
      </c>
    </row>
    <row r="4129" spans="1:9" x14ac:dyDescent="0.25">
      <c r="A4129" s="11">
        <v>4128</v>
      </c>
      <c r="B4129" t="s">
        <v>143</v>
      </c>
      <c r="C4129" t="s">
        <v>144</v>
      </c>
      <c r="I4129" t="s">
        <v>44</v>
      </c>
    </row>
    <row r="4130" spans="1:9" x14ac:dyDescent="0.25">
      <c r="A4130" s="11">
        <v>4129</v>
      </c>
      <c r="B4130" t="s">
        <v>143</v>
      </c>
      <c r="C4130" t="s">
        <v>144</v>
      </c>
      <c r="I4130" t="s">
        <v>44</v>
      </c>
    </row>
    <row r="4131" spans="1:9" x14ac:dyDescent="0.25">
      <c r="A4131" s="11">
        <v>4130</v>
      </c>
      <c r="B4131" t="s">
        <v>143</v>
      </c>
      <c r="C4131" t="s">
        <v>144</v>
      </c>
      <c r="I4131" t="s">
        <v>44</v>
      </c>
    </row>
    <row r="4132" spans="1:9" x14ac:dyDescent="0.25">
      <c r="A4132" s="11">
        <v>4131</v>
      </c>
      <c r="B4132" t="s">
        <v>143</v>
      </c>
      <c r="C4132" t="s">
        <v>144</v>
      </c>
      <c r="I4132" t="s">
        <v>44</v>
      </c>
    </row>
    <row r="4133" spans="1:9" x14ac:dyDescent="0.25">
      <c r="A4133" s="11">
        <v>4132</v>
      </c>
      <c r="B4133" t="s">
        <v>143</v>
      </c>
      <c r="C4133" t="s">
        <v>144</v>
      </c>
      <c r="I4133" t="s">
        <v>44</v>
      </c>
    </row>
    <row r="4134" spans="1:9" x14ac:dyDescent="0.25">
      <c r="A4134" s="11">
        <v>4133</v>
      </c>
      <c r="B4134" t="s">
        <v>143</v>
      </c>
      <c r="C4134" t="s">
        <v>144</v>
      </c>
      <c r="I4134" t="s">
        <v>44</v>
      </c>
    </row>
    <row r="4135" spans="1:9" x14ac:dyDescent="0.25">
      <c r="A4135" s="11">
        <v>4134</v>
      </c>
      <c r="B4135" t="s">
        <v>143</v>
      </c>
      <c r="C4135" t="s">
        <v>144</v>
      </c>
      <c r="I4135" t="s">
        <v>44</v>
      </c>
    </row>
    <row r="4136" spans="1:9" x14ac:dyDescent="0.25">
      <c r="A4136" s="11">
        <v>4135</v>
      </c>
      <c r="B4136" t="s">
        <v>143</v>
      </c>
      <c r="C4136" t="s">
        <v>144</v>
      </c>
      <c r="I4136" t="s">
        <v>44</v>
      </c>
    </row>
    <row r="4137" spans="1:9" x14ac:dyDescent="0.25">
      <c r="A4137" s="11">
        <v>4136</v>
      </c>
      <c r="B4137" t="s">
        <v>143</v>
      </c>
      <c r="C4137" t="s">
        <v>144</v>
      </c>
      <c r="I4137" t="s">
        <v>44</v>
      </c>
    </row>
    <row r="4138" spans="1:9" x14ac:dyDescent="0.25">
      <c r="A4138" s="11">
        <v>4137</v>
      </c>
      <c r="B4138" t="s">
        <v>143</v>
      </c>
      <c r="C4138" t="s">
        <v>144</v>
      </c>
      <c r="I4138" t="s">
        <v>44</v>
      </c>
    </row>
    <row r="4139" spans="1:9" x14ac:dyDescent="0.25">
      <c r="A4139" s="11">
        <v>4138</v>
      </c>
      <c r="B4139" t="s">
        <v>143</v>
      </c>
      <c r="C4139" t="s">
        <v>144</v>
      </c>
      <c r="I4139" t="s">
        <v>44</v>
      </c>
    </row>
    <row r="4140" spans="1:9" x14ac:dyDescent="0.25">
      <c r="A4140" s="11">
        <v>4139</v>
      </c>
      <c r="B4140" t="s">
        <v>143</v>
      </c>
      <c r="C4140" t="s">
        <v>144</v>
      </c>
      <c r="I4140" t="s">
        <v>44</v>
      </c>
    </row>
    <row r="4141" spans="1:9" x14ac:dyDescent="0.25">
      <c r="A4141" s="11">
        <v>4140</v>
      </c>
      <c r="B4141" t="s">
        <v>143</v>
      </c>
      <c r="C4141" t="s">
        <v>144</v>
      </c>
      <c r="I4141" t="s">
        <v>44</v>
      </c>
    </row>
    <row r="4142" spans="1:9" x14ac:dyDescent="0.25">
      <c r="A4142" s="11">
        <v>4141</v>
      </c>
      <c r="B4142" t="s">
        <v>143</v>
      </c>
      <c r="C4142" t="s">
        <v>144</v>
      </c>
      <c r="I4142" t="s">
        <v>44</v>
      </c>
    </row>
    <row r="4143" spans="1:9" x14ac:dyDescent="0.25">
      <c r="A4143" s="11">
        <v>4142</v>
      </c>
      <c r="B4143" t="s">
        <v>143</v>
      </c>
      <c r="C4143" t="s">
        <v>144</v>
      </c>
      <c r="I4143" t="s">
        <v>44</v>
      </c>
    </row>
    <row r="4144" spans="1:9" x14ac:dyDescent="0.25">
      <c r="A4144" s="11">
        <v>4143</v>
      </c>
      <c r="B4144" t="s">
        <v>143</v>
      </c>
      <c r="C4144" t="s">
        <v>144</v>
      </c>
      <c r="I4144" t="s">
        <v>44</v>
      </c>
    </row>
    <row r="4145" spans="1:9" x14ac:dyDescent="0.25">
      <c r="A4145" s="11">
        <v>4144</v>
      </c>
      <c r="B4145" t="s">
        <v>143</v>
      </c>
      <c r="C4145" t="s">
        <v>144</v>
      </c>
      <c r="I4145" t="s">
        <v>44</v>
      </c>
    </row>
    <row r="4146" spans="1:9" x14ac:dyDescent="0.25">
      <c r="A4146" s="11">
        <v>4145</v>
      </c>
      <c r="B4146" t="s">
        <v>143</v>
      </c>
      <c r="C4146" t="s">
        <v>144</v>
      </c>
      <c r="I4146" t="s">
        <v>44</v>
      </c>
    </row>
    <row r="4147" spans="1:9" x14ac:dyDescent="0.25">
      <c r="A4147" s="11">
        <v>4146</v>
      </c>
      <c r="B4147" t="s">
        <v>143</v>
      </c>
      <c r="C4147" t="s">
        <v>144</v>
      </c>
      <c r="I4147" t="s">
        <v>44</v>
      </c>
    </row>
    <row r="4148" spans="1:9" x14ac:dyDescent="0.25">
      <c r="A4148" s="11">
        <v>4147</v>
      </c>
      <c r="B4148" t="s">
        <v>143</v>
      </c>
      <c r="C4148" t="s">
        <v>144</v>
      </c>
      <c r="I4148" t="s">
        <v>44</v>
      </c>
    </row>
    <row r="4149" spans="1:9" x14ac:dyDescent="0.25">
      <c r="A4149" s="11">
        <v>4148</v>
      </c>
      <c r="B4149" t="s">
        <v>143</v>
      </c>
      <c r="C4149" t="s">
        <v>144</v>
      </c>
      <c r="I4149" t="s">
        <v>44</v>
      </c>
    </row>
    <row r="4150" spans="1:9" x14ac:dyDescent="0.25">
      <c r="A4150" s="11">
        <v>4149</v>
      </c>
      <c r="B4150" t="s">
        <v>143</v>
      </c>
      <c r="C4150" t="s">
        <v>144</v>
      </c>
      <c r="I4150" t="s">
        <v>44</v>
      </c>
    </row>
    <row r="4151" spans="1:9" x14ac:dyDescent="0.25">
      <c r="A4151" s="11">
        <v>4150</v>
      </c>
      <c r="B4151" t="s">
        <v>143</v>
      </c>
      <c r="C4151" t="s">
        <v>144</v>
      </c>
      <c r="I4151" t="s">
        <v>44</v>
      </c>
    </row>
    <row r="4152" spans="1:9" x14ac:dyDescent="0.25">
      <c r="A4152" s="11">
        <v>4151</v>
      </c>
      <c r="B4152" t="s">
        <v>143</v>
      </c>
      <c r="C4152" t="s">
        <v>144</v>
      </c>
      <c r="I4152" t="s">
        <v>44</v>
      </c>
    </row>
    <row r="4153" spans="1:9" x14ac:dyDescent="0.25">
      <c r="A4153" s="11">
        <v>4152</v>
      </c>
      <c r="B4153" t="s">
        <v>143</v>
      </c>
      <c r="C4153" t="s">
        <v>144</v>
      </c>
      <c r="I4153" t="s">
        <v>44</v>
      </c>
    </row>
    <row r="4154" spans="1:9" x14ac:dyDescent="0.25">
      <c r="A4154" s="11">
        <v>4153</v>
      </c>
      <c r="B4154" t="s">
        <v>143</v>
      </c>
      <c r="C4154" t="s">
        <v>144</v>
      </c>
      <c r="I4154" t="s">
        <v>44</v>
      </c>
    </row>
    <row r="4155" spans="1:9" x14ac:dyDescent="0.25">
      <c r="A4155" s="11">
        <v>4154</v>
      </c>
      <c r="B4155" t="s">
        <v>143</v>
      </c>
      <c r="C4155" t="s">
        <v>144</v>
      </c>
      <c r="I4155" t="s">
        <v>44</v>
      </c>
    </row>
    <row r="4156" spans="1:9" x14ac:dyDescent="0.25">
      <c r="A4156" s="11">
        <v>4155</v>
      </c>
      <c r="B4156" t="s">
        <v>143</v>
      </c>
      <c r="C4156" t="s">
        <v>144</v>
      </c>
      <c r="I4156" t="s">
        <v>44</v>
      </c>
    </row>
    <row r="4157" spans="1:9" x14ac:dyDescent="0.25">
      <c r="A4157" s="11">
        <v>4156</v>
      </c>
      <c r="B4157" t="s">
        <v>143</v>
      </c>
      <c r="C4157" t="s">
        <v>144</v>
      </c>
      <c r="I4157" t="s">
        <v>44</v>
      </c>
    </row>
    <row r="4158" spans="1:9" x14ac:dyDescent="0.25">
      <c r="A4158" s="11">
        <v>4157</v>
      </c>
      <c r="B4158" t="s">
        <v>143</v>
      </c>
      <c r="C4158" t="s">
        <v>144</v>
      </c>
      <c r="I4158" t="s">
        <v>44</v>
      </c>
    </row>
    <row r="4159" spans="1:9" x14ac:dyDescent="0.25">
      <c r="A4159" s="11">
        <v>4158</v>
      </c>
      <c r="B4159" t="s">
        <v>143</v>
      </c>
      <c r="C4159" t="s">
        <v>144</v>
      </c>
      <c r="I4159" t="s">
        <v>44</v>
      </c>
    </row>
    <row r="4160" spans="1:9" x14ac:dyDescent="0.25">
      <c r="A4160" s="11">
        <v>4159</v>
      </c>
      <c r="B4160" t="s">
        <v>143</v>
      </c>
      <c r="C4160" t="s">
        <v>144</v>
      </c>
      <c r="I4160" t="s">
        <v>44</v>
      </c>
    </row>
    <row r="4161" spans="1:9" x14ac:dyDescent="0.25">
      <c r="A4161" s="11">
        <v>4160</v>
      </c>
      <c r="B4161" t="s">
        <v>143</v>
      </c>
      <c r="C4161" t="s">
        <v>144</v>
      </c>
      <c r="I4161" t="s">
        <v>44</v>
      </c>
    </row>
    <row r="4162" spans="1:9" x14ac:dyDescent="0.25">
      <c r="A4162" s="11">
        <v>4161</v>
      </c>
      <c r="B4162" t="s">
        <v>143</v>
      </c>
      <c r="C4162" t="s">
        <v>144</v>
      </c>
      <c r="I4162" t="s">
        <v>44</v>
      </c>
    </row>
    <row r="4163" spans="1:9" x14ac:dyDescent="0.25">
      <c r="A4163" s="11">
        <v>4162</v>
      </c>
      <c r="B4163" t="s">
        <v>143</v>
      </c>
      <c r="C4163" t="s">
        <v>144</v>
      </c>
      <c r="I4163" t="s">
        <v>44</v>
      </c>
    </row>
    <row r="4164" spans="1:9" x14ac:dyDescent="0.25">
      <c r="A4164" s="11">
        <v>4163</v>
      </c>
      <c r="B4164" t="s">
        <v>143</v>
      </c>
      <c r="C4164" t="s">
        <v>144</v>
      </c>
      <c r="I4164" t="s">
        <v>44</v>
      </c>
    </row>
    <row r="4165" spans="1:9" x14ac:dyDescent="0.25">
      <c r="A4165" s="11">
        <v>4164</v>
      </c>
      <c r="B4165" t="s">
        <v>143</v>
      </c>
      <c r="C4165" t="s">
        <v>144</v>
      </c>
      <c r="I4165" t="s">
        <v>44</v>
      </c>
    </row>
    <row r="4166" spans="1:9" x14ac:dyDescent="0.25">
      <c r="A4166" s="11">
        <v>4165</v>
      </c>
      <c r="B4166" t="s">
        <v>143</v>
      </c>
      <c r="C4166" t="s">
        <v>144</v>
      </c>
      <c r="I4166" t="s">
        <v>44</v>
      </c>
    </row>
    <row r="4167" spans="1:9" x14ac:dyDescent="0.25">
      <c r="A4167" s="11">
        <v>4166</v>
      </c>
      <c r="B4167" t="s">
        <v>143</v>
      </c>
      <c r="C4167" t="s">
        <v>144</v>
      </c>
      <c r="I4167" t="s">
        <v>44</v>
      </c>
    </row>
    <row r="4168" spans="1:9" x14ac:dyDescent="0.25">
      <c r="A4168" s="11">
        <v>4167</v>
      </c>
      <c r="B4168" t="s">
        <v>143</v>
      </c>
      <c r="C4168" t="s">
        <v>144</v>
      </c>
      <c r="I4168" t="s">
        <v>44</v>
      </c>
    </row>
    <row r="4169" spans="1:9" x14ac:dyDescent="0.25">
      <c r="A4169" s="11">
        <v>4168</v>
      </c>
      <c r="B4169" t="s">
        <v>143</v>
      </c>
      <c r="C4169" t="s">
        <v>144</v>
      </c>
      <c r="I4169" t="s">
        <v>44</v>
      </c>
    </row>
    <row r="4170" spans="1:9" x14ac:dyDescent="0.25">
      <c r="A4170" s="11">
        <v>4169</v>
      </c>
      <c r="B4170" t="s">
        <v>143</v>
      </c>
      <c r="C4170" t="s">
        <v>144</v>
      </c>
      <c r="I4170" t="s">
        <v>44</v>
      </c>
    </row>
    <row r="4171" spans="1:9" x14ac:dyDescent="0.25">
      <c r="A4171" s="11">
        <v>4170</v>
      </c>
      <c r="B4171" t="s">
        <v>143</v>
      </c>
      <c r="C4171" t="s">
        <v>144</v>
      </c>
      <c r="I4171" t="s">
        <v>44</v>
      </c>
    </row>
    <row r="4172" spans="1:9" x14ac:dyDescent="0.25">
      <c r="A4172" s="11">
        <v>4171</v>
      </c>
      <c r="B4172" t="s">
        <v>143</v>
      </c>
      <c r="C4172" t="s">
        <v>144</v>
      </c>
      <c r="I4172" t="s">
        <v>44</v>
      </c>
    </row>
    <row r="4173" spans="1:9" x14ac:dyDescent="0.25">
      <c r="A4173" s="11">
        <v>4172</v>
      </c>
      <c r="B4173" t="s">
        <v>143</v>
      </c>
      <c r="C4173" t="s">
        <v>144</v>
      </c>
      <c r="I4173" t="s">
        <v>44</v>
      </c>
    </row>
    <row r="4174" spans="1:9" x14ac:dyDescent="0.25">
      <c r="A4174" s="11">
        <v>4173</v>
      </c>
      <c r="B4174" t="s">
        <v>143</v>
      </c>
      <c r="C4174" t="s">
        <v>144</v>
      </c>
      <c r="I4174" t="s">
        <v>44</v>
      </c>
    </row>
    <row r="4175" spans="1:9" x14ac:dyDescent="0.25">
      <c r="A4175" s="11">
        <v>4174</v>
      </c>
      <c r="B4175" t="s">
        <v>143</v>
      </c>
      <c r="C4175" t="s">
        <v>144</v>
      </c>
      <c r="I4175" t="s">
        <v>44</v>
      </c>
    </row>
    <row r="4176" spans="1:9" x14ac:dyDescent="0.25">
      <c r="A4176" s="11">
        <v>4175</v>
      </c>
      <c r="B4176" t="s">
        <v>143</v>
      </c>
      <c r="C4176" t="s">
        <v>144</v>
      </c>
      <c r="I4176" t="s">
        <v>44</v>
      </c>
    </row>
    <row r="4177" spans="1:9" x14ac:dyDescent="0.25">
      <c r="A4177" s="11">
        <v>4176</v>
      </c>
      <c r="B4177" t="s">
        <v>143</v>
      </c>
      <c r="C4177" t="s">
        <v>144</v>
      </c>
      <c r="I4177" t="s">
        <v>44</v>
      </c>
    </row>
    <row r="4178" spans="1:9" x14ac:dyDescent="0.25">
      <c r="A4178" s="11">
        <v>4177</v>
      </c>
      <c r="B4178" t="s">
        <v>143</v>
      </c>
      <c r="C4178" t="s">
        <v>144</v>
      </c>
      <c r="I4178" t="s">
        <v>44</v>
      </c>
    </row>
    <row r="4179" spans="1:9" x14ac:dyDescent="0.25">
      <c r="A4179" s="11">
        <v>4178</v>
      </c>
      <c r="B4179" t="s">
        <v>143</v>
      </c>
      <c r="C4179" t="s">
        <v>144</v>
      </c>
      <c r="I4179" t="s">
        <v>44</v>
      </c>
    </row>
    <row r="4180" spans="1:9" x14ac:dyDescent="0.25">
      <c r="A4180" s="11">
        <v>4179</v>
      </c>
      <c r="B4180" t="s">
        <v>143</v>
      </c>
      <c r="C4180" t="s">
        <v>144</v>
      </c>
      <c r="I4180" t="s">
        <v>44</v>
      </c>
    </row>
    <row r="4181" spans="1:9" x14ac:dyDescent="0.25">
      <c r="A4181" s="11">
        <v>4180</v>
      </c>
      <c r="B4181" t="s">
        <v>143</v>
      </c>
      <c r="C4181" t="s">
        <v>144</v>
      </c>
      <c r="I4181" t="s">
        <v>44</v>
      </c>
    </row>
    <row r="4182" spans="1:9" x14ac:dyDescent="0.25">
      <c r="A4182" s="11">
        <v>4181</v>
      </c>
      <c r="B4182" t="s">
        <v>143</v>
      </c>
      <c r="C4182" t="s">
        <v>144</v>
      </c>
      <c r="I4182" t="s">
        <v>44</v>
      </c>
    </row>
    <row r="4183" spans="1:9" x14ac:dyDescent="0.25">
      <c r="A4183" s="11">
        <v>4182</v>
      </c>
      <c r="B4183" t="s">
        <v>143</v>
      </c>
      <c r="C4183" t="s">
        <v>144</v>
      </c>
      <c r="I4183" t="s">
        <v>44</v>
      </c>
    </row>
    <row r="4184" spans="1:9" x14ac:dyDescent="0.25">
      <c r="A4184" s="11">
        <v>4183</v>
      </c>
      <c r="B4184" t="s">
        <v>143</v>
      </c>
      <c r="C4184" t="s">
        <v>144</v>
      </c>
      <c r="I4184" t="s">
        <v>44</v>
      </c>
    </row>
    <row r="4185" spans="1:9" x14ac:dyDescent="0.25">
      <c r="A4185" s="11">
        <v>4184</v>
      </c>
      <c r="B4185" t="s">
        <v>143</v>
      </c>
      <c r="C4185" t="s">
        <v>144</v>
      </c>
      <c r="I4185" t="s">
        <v>44</v>
      </c>
    </row>
    <row r="4186" spans="1:9" x14ac:dyDescent="0.25">
      <c r="A4186" s="11">
        <v>4185</v>
      </c>
      <c r="B4186" t="s">
        <v>143</v>
      </c>
      <c r="C4186" t="s">
        <v>144</v>
      </c>
      <c r="I4186" t="s">
        <v>44</v>
      </c>
    </row>
    <row r="4187" spans="1:9" x14ac:dyDescent="0.25">
      <c r="A4187" s="11">
        <v>4186</v>
      </c>
      <c r="B4187" t="s">
        <v>143</v>
      </c>
      <c r="C4187" t="s">
        <v>144</v>
      </c>
      <c r="I4187" t="s">
        <v>44</v>
      </c>
    </row>
    <row r="4188" spans="1:9" x14ac:dyDescent="0.25">
      <c r="A4188" s="11">
        <v>4187</v>
      </c>
      <c r="B4188" t="s">
        <v>143</v>
      </c>
      <c r="C4188" t="s">
        <v>144</v>
      </c>
      <c r="I4188" t="s">
        <v>44</v>
      </c>
    </row>
    <row r="4189" spans="1:9" x14ac:dyDescent="0.25">
      <c r="A4189" s="11">
        <v>4188</v>
      </c>
      <c r="B4189" t="s">
        <v>143</v>
      </c>
      <c r="C4189" t="s">
        <v>144</v>
      </c>
      <c r="I4189" t="s">
        <v>44</v>
      </c>
    </row>
    <row r="4190" spans="1:9" x14ac:dyDescent="0.25">
      <c r="A4190" s="11">
        <v>4189</v>
      </c>
      <c r="B4190" t="s">
        <v>143</v>
      </c>
      <c r="C4190" t="s">
        <v>144</v>
      </c>
      <c r="I4190" t="s">
        <v>44</v>
      </c>
    </row>
    <row r="4191" spans="1:9" x14ac:dyDescent="0.25">
      <c r="A4191" s="11">
        <v>4190</v>
      </c>
      <c r="B4191" t="s">
        <v>143</v>
      </c>
      <c r="C4191" t="s">
        <v>144</v>
      </c>
      <c r="I4191" t="s">
        <v>44</v>
      </c>
    </row>
    <row r="4192" spans="1:9" x14ac:dyDescent="0.25">
      <c r="A4192" s="11">
        <v>4191</v>
      </c>
      <c r="B4192" t="s">
        <v>143</v>
      </c>
      <c r="C4192" t="s">
        <v>144</v>
      </c>
      <c r="I4192" t="s">
        <v>44</v>
      </c>
    </row>
    <row r="4193" spans="1:9" x14ac:dyDescent="0.25">
      <c r="A4193" s="11">
        <v>4192</v>
      </c>
      <c r="B4193" t="s">
        <v>143</v>
      </c>
      <c r="C4193" t="s">
        <v>144</v>
      </c>
      <c r="I4193" t="s">
        <v>44</v>
      </c>
    </row>
    <row r="4194" spans="1:9" x14ac:dyDescent="0.25">
      <c r="A4194" s="11">
        <v>4193</v>
      </c>
      <c r="B4194" t="s">
        <v>143</v>
      </c>
      <c r="C4194" t="s">
        <v>144</v>
      </c>
      <c r="I4194" t="s">
        <v>44</v>
      </c>
    </row>
    <row r="4195" spans="1:9" x14ac:dyDescent="0.25">
      <c r="A4195" s="11">
        <v>4194</v>
      </c>
      <c r="B4195" t="s">
        <v>143</v>
      </c>
      <c r="C4195" t="s">
        <v>144</v>
      </c>
      <c r="I4195" t="s">
        <v>44</v>
      </c>
    </row>
    <row r="4196" spans="1:9" x14ac:dyDescent="0.25">
      <c r="A4196" s="11">
        <v>4195</v>
      </c>
      <c r="B4196" t="s">
        <v>143</v>
      </c>
      <c r="C4196" t="s">
        <v>144</v>
      </c>
      <c r="I4196" t="s">
        <v>44</v>
      </c>
    </row>
    <row r="4197" spans="1:9" x14ac:dyDescent="0.25">
      <c r="A4197" s="11">
        <v>4196</v>
      </c>
      <c r="B4197" t="s">
        <v>143</v>
      </c>
      <c r="C4197" t="s">
        <v>144</v>
      </c>
      <c r="I4197" t="s">
        <v>44</v>
      </c>
    </row>
    <row r="4198" spans="1:9" x14ac:dyDescent="0.25">
      <c r="A4198" s="11">
        <v>4197</v>
      </c>
      <c r="B4198" t="s">
        <v>143</v>
      </c>
      <c r="C4198" t="s">
        <v>144</v>
      </c>
      <c r="I4198" t="s">
        <v>44</v>
      </c>
    </row>
    <row r="4199" spans="1:9" x14ac:dyDescent="0.25">
      <c r="A4199" s="11">
        <v>4198</v>
      </c>
      <c r="B4199" t="s">
        <v>143</v>
      </c>
      <c r="C4199" t="s">
        <v>144</v>
      </c>
      <c r="I4199" t="s">
        <v>44</v>
      </c>
    </row>
    <row r="4200" spans="1:9" x14ac:dyDescent="0.25">
      <c r="A4200" s="11">
        <v>4199</v>
      </c>
      <c r="B4200" t="s">
        <v>143</v>
      </c>
      <c r="C4200" t="s">
        <v>144</v>
      </c>
      <c r="I4200" t="s">
        <v>44</v>
      </c>
    </row>
    <row r="4201" spans="1:9" x14ac:dyDescent="0.25">
      <c r="A4201" s="11">
        <v>4200</v>
      </c>
      <c r="B4201" t="s">
        <v>143</v>
      </c>
      <c r="C4201" t="s">
        <v>144</v>
      </c>
      <c r="I4201" t="s">
        <v>44</v>
      </c>
    </row>
    <row r="4202" spans="1:9" x14ac:dyDescent="0.25">
      <c r="A4202" s="11">
        <v>4201</v>
      </c>
      <c r="B4202" t="s">
        <v>143</v>
      </c>
      <c r="C4202" t="s">
        <v>144</v>
      </c>
      <c r="I4202" t="s">
        <v>44</v>
      </c>
    </row>
    <row r="4203" spans="1:9" x14ac:dyDescent="0.25">
      <c r="A4203" s="11">
        <v>4202</v>
      </c>
      <c r="B4203" t="s">
        <v>143</v>
      </c>
      <c r="C4203" t="s">
        <v>144</v>
      </c>
      <c r="I4203" t="s">
        <v>44</v>
      </c>
    </row>
    <row r="4204" spans="1:9" x14ac:dyDescent="0.25">
      <c r="A4204" s="11">
        <v>4203</v>
      </c>
      <c r="B4204" t="s">
        <v>143</v>
      </c>
      <c r="C4204" t="s">
        <v>144</v>
      </c>
      <c r="I4204" t="s">
        <v>44</v>
      </c>
    </row>
    <row r="4205" spans="1:9" x14ac:dyDescent="0.25">
      <c r="A4205" s="11">
        <v>4204</v>
      </c>
      <c r="B4205" t="s">
        <v>143</v>
      </c>
      <c r="C4205" t="s">
        <v>144</v>
      </c>
      <c r="I4205" t="s">
        <v>44</v>
      </c>
    </row>
    <row r="4206" spans="1:9" x14ac:dyDescent="0.25">
      <c r="A4206" s="11">
        <v>4205</v>
      </c>
      <c r="B4206" t="s">
        <v>143</v>
      </c>
      <c r="C4206" t="s">
        <v>144</v>
      </c>
      <c r="I4206" t="s">
        <v>44</v>
      </c>
    </row>
    <row r="4207" spans="1:9" x14ac:dyDescent="0.25">
      <c r="A4207" s="11">
        <v>4206</v>
      </c>
      <c r="B4207" t="s">
        <v>143</v>
      </c>
      <c r="C4207" t="s">
        <v>144</v>
      </c>
      <c r="I4207" t="s">
        <v>44</v>
      </c>
    </row>
    <row r="4208" spans="1:9" x14ac:dyDescent="0.25">
      <c r="A4208" s="11">
        <v>4207</v>
      </c>
      <c r="B4208" t="s">
        <v>143</v>
      </c>
      <c r="C4208" t="s">
        <v>144</v>
      </c>
      <c r="I4208" t="s">
        <v>44</v>
      </c>
    </row>
    <row r="4209" spans="1:9" x14ac:dyDescent="0.25">
      <c r="A4209" s="11">
        <v>4208</v>
      </c>
      <c r="B4209" t="s">
        <v>143</v>
      </c>
      <c r="C4209" t="s">
        <v>144</v>
      </c>
      <c r="I4209" t="s">
        <v>44</v>
      </c>
    </row>
    <row r="4210" spans="1:9" x14ac:dyDescent="0.25">
      <c r="A4210" s="11">
        <v>4209</v>
      </c>
      <c r="B4210" t="s">
        <v>143</v>
      </c>
      <c r="C4210" t="s">
        <v>144</v>
      </c>
      <c r="I4210" t="s">
        <v>44</v>
      </c>
    </row>
    <row r="4211" spans="1:9" x14ac:dyDescent="0.25">
      <c r="A4211" s="11">
        <v>4210</v>
      </c>
      <c r="B4211" t="s">
        <v>143</v>
      </c>
      <c r="C4211" t="s">
        <v>144</v>
      </c>
      <c r="I4211" t="s">
        <v>44</v>
      </c>
    </row>
    <row r="4212" spans="1:9" x14ac:dyDescent="0.25">
      <c r="A4212" s="11">
        <v>4211</v>
      </c>
      <c r="B4212" t="s">
        <v>143</v>
      </c>
      <c r="C4212" t="s">
        <v>144</v>
      </c>
      <c r="I4212" t="s">
        <v>44</v>
      </c>
    </row>
    <row r="4213" spans="1:9" x14ac:dyDescent="0.25">
      <c r="A4213" s="11">
        <v>4212</v>
      </c>
      <c r="B4213" t="s">
        <v>143</v>
      </c>
      <c r="C4213" t="s">
        <v>144</v>
      </c>
      <c r="I4213" t="s">
        <v>44</v>
      </c>
    </row>
    <row r="4214" spans="1:9" x14ac:dyDescent="0.25">
      <c r="A4214" s="11">
        <v>4213</v>
      </c>
      <c r="B4214" t="s">
        <v>143</v>
      </c>
      <c r="C4214" t="s">
        <v>144</v>
      </c>
      <c r="I4214" t="s">
        <v>44</v>
      </c>
    </row>
    <row r="4215" spans="1:9" x14ac:dyDescent="0.25">
      <c r="A4215" s="11">
        <v>4214</v>
      </c>
      <c r="B4215" t="s">
        <v>143</v>
      </c>
      <c r="C4215" t="s">
        <v>144</v>
      </c>
      <c r="I4215" t="s">
        <v>44</v>
      </c>
    </row>
    <row r="4216" spans="1:9" x14ac:dyDescent="0.25">
      <c r="A4216" s="11">
        <v>4215</v>
      </c>
      <c r="B4216" t="s">
        <v>143</v>
      </c>
      <c r="C4216" t="s">
        <v>144</v>
      </c>
      <c r="I4216" t="s">
        <v>44</v>
      </c>
    </row>
    <row r="4217" spans="1:9" x14ac:dyDescent="0.25">
      <c r="A4217" s="11">
        <v>4216</v>
      </c>
      <c r="B4217" t="s">
        <v>143</v>
      </c>
      <c r="C4217" t="s">
        <v>144</v>
      </c>
      <c r="I4217" t="s">
        <v>44</v>
      </c>
    </row>
    <row r="4218" spans="1:9" x14ac:dyDescent="0.25">
      <c r="A4218" s="11">
        <v>4217</v>
      </c>
      <c r="B4218" t="s">
        <v>143</v>
      </c>
      <c r="C4218" t="s">
        <v>144</v>
      </c>
      <c r="I4218" t="s">
        <v>44</v>
      </c>
    </row>
    <row r="4219" spans="1:9" x14ac:dyDescent="0.25">
      <c r="A4219" s="11">
        <v>4218</v>
      </c>
      <c r="B4219" t="s">
        <v>143</v>
      </c>
      <c r="C4219" t="s">
        <v>144</v>
      </c>
      <c r="I4219" t="s">
        <v>44</v>
      </c>
    </row>
    <row r="4220" spans="1:9" x14ac:dyDescent="0.25">
      <c r="A4220" s="11">
        <v>4219</v>
      </c>
      <c r="B4220" t="s">
        <v>143</v>
      </c>
      <c r="C4220" t="s">
        <v>144</v>
      </c>
      <c r="I4220" t="s">
        <v>44</v>
      </c>
    </row>
    <row r="4221" spans="1:9" x14ac:dyDescent="0.25">
      <c r="A4221" s="11">
        <v>4220</v>
      </c>
      <c r="B4221" t="s">
        <v>143</v>
      </c>
      <c r="C4221" t="s">
        <v>144</v>
      </c>
      <c r="I4221" t="s">
        <v>44</v>
      </c>
    </row>
    <row r="4222" spans="1:9" x14ac:dyDescent="0.25">
      <c r="A4222" s="11">
        <v>4221</v>
      </c>
      <c r="B4222" t="s">
        <v>143</v>
      </c>
      <c r="C4222" t="s">
        <v>144</v>
      </c>
      <c r="I4222" t="s">
        <v>44</v>
      </c>
    </row>
    <row r="4223" spans="1:9" x14ac:dyDescent="0.25">
      <c r="A4223" s="11">
        <v>4222</v>
      </c>
      <c r="B4223" t="s">
        <v>143</v>
      </c>
      <c r="C4223" t="s">
        <v>144</v>
      </c>
      <c r="I4223" t="s">
        <v>44</v>
      </c>
    </row>
    <row r="4224" spans="1:9" x14ac:dyDescent="0.25">
      <c r="A4224" s="11">
        <v>4223</v>
      </c>
      <c r="B4224" t="s">
        <v>143</v>
      </c>
      <c r="C4224" t="s">
        <v>144</v>
      </c>
      <c r="I4224" t="s">
        <v>44</v>
      </c>
    </row>
    <row r="4225" spans="1:9" x14ac:dyDescent="0.25">
      <c r="A4225" s="11">
        <v>4224</v>
      </c>
      <c r="B4225" t="s">
        <v>143</v>
      </c>
      <c r="C4225" t="s">
        <v>144</v>
      </c>
      <c r="I4225" t="s">
        <v>44</v>
      </c>
    </row>
    <row r="4226" spans="1:9" x14ac:dyDescent="0.25">
      <c r="A4226" s="11">
        <v>4225</v>
      </c>
      <c r="B4226" t="s">
        <v>143</v>
      </c>
      <c r="C4226" t="s">
        <v>144</v>
      </c>
      <c r="I4226" t="s">
        <v>44</v>
      </c>
    </row>
    <row r="4227" spans="1:9" x14ac:dyDescent="0.25">
      <c r="A4227" s="11">
        <v>4226</v>
      </c>
      <c r="B4227" t="s">
        <v>143</v>
      </c>
      <c r="C4227" t="s">
        <v>144</v>
      </c>
      <c r="I4227" t="s">
        <v>44</v>
      </c>
    </row>
    <row r="4228" spans="1:9" x14ac:dyDescent="0.25">
      <c r="A4228" s="11">
        <v>4227</v>
      </c>
      <c r="B4228" t="s">
        <v>143</v>
      </c>
      <c r="C4228" t="s">
        <v>144</v>
      </c>
      <c r="I4228" t="s">
        <v>44</v>
      </c>
    </row>
    <row r="4229" spans="1:9" x14ac:dyDescent="0.25">
      <c r="A4229" s="11">
        <v>4228</v>
      </c>
      <c r="B4229" t="s">
        <v>143</v>
      </c>
      <c r="C4229" t="s">
        <v>144</v>
      </c>
      <c r="I4229" t="s">
        <v>44</v>
      </c>
    </row>
    <row r="4230" spans="1:9" x14ac:dyDescent="0.25">
      <c r="A4230" s="11">
        <v>4229</v>
      </c>
      <c r="B4230" t="s">
        <v>143</v>
      </c>
      <c r="C4230" t="s">
        <v>144</v>
      </c>
      <c r="I4230" t="s">
        <v>44</v>
      </c>
    </row>
    <row r="4231" spans="1:9" x14ac:dyDescent="0.25">
      <c r="A4231" s="11">
        <v>4230</v>
      </c>
      <c r="B4231" t="s">
        <v>143</v>
      </c>
      <c r="C4231" t="s">
        <v>144</v>
      </c>
      <c r="I4231" t="s">
        <v>44</v>
      </c>
    </row>
    <row r="4232" spans="1:9" x14ac:dyDescent="0.25">
      <c r="A4232" s="11">
        <v>4231</v>
      </c>
      <c r="B4232" t="s">
        <v>143</v>
      </c>
      <c r="C4232" t="s">
        <v>144</v>
      </c>
      <c r="I4232" t="s">
        <v>44</v>
      </c>
    </row>
    <row r="4233" spans="1:9" x14ac:dyDescent="0.25">
      <c r="A4233" s="11">
        <v>4232</v>
      </c>
      <c r="B4233" t="s">
        <v>143</v>
      </c>
      <c r="C4233" t="s">
        <v>144</v>
      </c>
      <c r="I4233" t="s">
        <v>44</v>
      </c>
    </row>
    <row r="4234" spans="1:9" x14ac:dyDescent="0.25">
      <c r="A4234" s="11">
        <v>4233</v>
      </c>
      <c r="B4234" t="s">
        <v>143</v>
      </c>
      <c r="C4234" t="s">
        <v>144</v>
      </c>
      <c r="I4234" t="s">
        <v>44</v>
      </c>
    </row>
    <row r="4235" spans="1:9" x14ac:dyDescent="0.25">
      <c r="A4235" s="11">
        <v>4234</v>
      </c>
      <c r="B4235" t="s">
        <v>143</v>
      </c>
      <c r="C4235" t="s">
        <v>144</v>
      </c>
      <c r="I4235" t="s">
        <v>44</v>
      </c>
    </row>
    <row r="4236" spans="1:9" x14ac:dyDescent="0.25">
      <c r="A4236" s="11">
        <v>4235</v>
      </c>
      <c r="B4236" t="s">
        <v>143</v>
      </c>
      <c r="C4236" t="s">
        <v>144</v>
      </c>
      <c r="I4236" t="s">
        <v>44</v>
      </c>
    </row>
    <row r="4237" spans="1:9" x14ac:dyDescent="0.25">
      <c r="A4237" s="11">
        <v>4236</v>
      </c>
      <c r="B4237" t="s">
        <v>143</v>
      </c>
      <c r="C4237" t="s">
        <v>144</v>
      </c>
      <c r="I4237" t="s">
        <v>44</v>
      </c>
    </row>
    <row r="4238" spans="1:9" x14ac:dyDescent="0.25">
      <c r="A4238" s="11">
        <v>4237</v>
      </c>
      <c r="B4238" t="s">
        <v>143</v>
      </c>
      <c r="C4238" t="s">
        <v>144</v>
      </c>
      <c r="I4238" t="s">
        <v>44</v>
      </c>
    </row>
    <row r="4239" spans="1:9" x14ac:dyDescent="0.25">
      <c r="A4239" s="11">
        <v>4238</v>
      </c>
      <c r="B4239" t="s">
        <v>143</v>
      </c>
      <c r="C4239" t="s">
        <v>144</v>
      </c>
      <c r="I4239" t="s">
        <v>44</v>
      </c>
    </row>
    <row r="4240" spans="1:9" x14ac:dyDescent="0.25">
      <c r="A4240" s="11">
        <v>4239</v>
      </c>
      <c r="B4240" t="s">
        <v>143</v>
      </c>
      <c r="C4240" t="s">
        <v>144</v>
      </c>
      <c r="I4240" t="s">
        <v>44</v>
      </c>
    </row>
    <row r="4241" spans="1:9" x14ac:dyDescent="0.25">
      <c r="A4241" s="11">
        <v>4240</v>
      </c>
      <c r="B4241" t="s">
        <v>143</v>
      </c>
      <c r="C4241" t="s">
        <v>144</v>
      </c>
      <c r="I4241" t="s">
        <v>44</v>
      </c>
    </row>
    <row r="4242" spans="1:9" x14ac:dyDescent="0.25">
      <c r="A4242" s="11">
        <v>4241</v>
      </c>
      <c r="B4242" t="s">
        <v>143</v>
      </c>
      <c r="C4242" t="s">
        <v>144</v>
      </c>
      <c r="I4242" t="s">
        <v>44</v>
      </c>
    </row>
    <row r="4243" spans="1:9" x14ac:dyDescent="0.25">
      <c r="A4243" s="11">
        <v>4242</v>
      </c>
      <c r="B4243" t="s">
        <v>143</v>
      </c>
      <c r="C4243" t="s">
        <v>144</v>
      </c>
      <c r="I4243" t="s">
        <v>44</v>
      </c>
    </row>
    <row r="4244" spans="1:9" x14ac:dyDescent="0.25">
      <c r="A4244" s="11">
        <v>4243</v>
      </c>
      <c r="B4244" t="s">
        <v>143</v>
      </c>
      <c r="C4244" t="s">
        <v>144</v>
      </c>
      <c r="I4244" t="s">
        <v>44</v>
      </c>
    </row>
    <row r="4245" spans="1:9" x14ac:dyDescent="0.25">
      <c r="A4245" s="11">
        <v>4244</v>
      </c>
      <c r="B4245" t="s">
        <v>143</v>
      </c>
      <c r="C4245" t="s">
        <v>144</v>
      </c>
      <c r="I4245" t="s">
        <v>44</v>
      </c>
    </row>
    <row r="4246" spans="1:9" x14ac:dyDescent="0.25">
      <c r="A4246" s="11">
        <v>4245</v>
      </c>
      <c r="B4246" t="s">
        <v>143</v>
      </c>
      <c r="C4246" t="s">
        <v>144</v>
      </c>
      <c r="I4246" t="s">
        <v>44</v>
      </c>
    </row>
    <row r="4247" spans="1:9" x14ac:dyDescent="0.25">
      <c r="A4247" s="11">
        <v>4246</v>
      </c>
      <c r="B4247" t="s">
        <v>143</v>
      </c>
      <c r="C4247" t="s">
        <v>144</v>
      </c>
      <c r="I4247" t="s">
        <v>44</v>
      </c>
    </row>
    <row r="4248" spans="1:9" x14ac:dyDescent="0.25">
      <c r="A4248" s="11">
        <v>4247</v>
      </c>
      <c r="B4248" t="s">
        <v>143</v>
      </c>
      <c r="C4248" t="s">
        <v>144</v>
      </c>
      <c r="I4248" t="s">
        <v>44</v>
      </c>
    </row>
    <row r="4249" spans="1:9" x14ac:dyDescent="0.25">
      <c r="A4249" s="11">
        <v>4248</v>
      </c>
      <c r="B4249" t="s">
        <v>143</v>
      </c>
      <c r="C4249" t="s">
        <v>144</v>
      </c>
      <c r="I4249" t="s">
        <v>44</v>
      </c>
    </row>
    <row r="4250" spans="1:9" x14ac:dyDescent="0.25">
      <c r="A4250" s="11">
        <v>4249</v>
      </c>
      <c r="B4250" t="s">
        <v>143</v>
      </c>
      <c r="C4250" t="s">
        <v>144</v>
      </c>
      <c r="I4250" t="s">
        <v>44</v>
      </c>
    </row>
    <row r="4251" spans="1:9" x14ac:dyDescent="0.25">
      <c r="A4251" s="11">
        <v>4250</v>
      </c>
      <c r="B4251" t="s">
        <v>143</v>
      </c>
      <c r="C4251" t="s">
        <v>144</v>
      </c>
      <c r="I4251" t="s">
        <v>44</v>
      </c>
    </row>
    <row r="4252" spans="1:9" x14ac:dyDescent="0.25">
      <c r="A4252" s="11">
        <v>4251</v>
      </c>
      <c r="B4252" t="s">
        <v>143</v>
      </c>
      <c r="C4252" t="s">
        <v>144</v>
      </c>
      <c r="I4252" t="s">
        <v>44</v>
      </c>
    </row>
    <row r="4253" spans="1:9" x14ac:dyDescent="0.25">
      <c r="A4253" s="11">
        <v>4252</v>
      </c>
      <c r="B4253" t="s">
        <v>143</v>
      </c>
      <c r="C4253" t="s">
        <v>144</v>
      </c>
      <c r="I4253" t="s">
        <v>44</v>
      </c>
    </row>
    <row r="4254" spans="1:9" x14ac:dyDescent="0.25">
      <c r="A4254" s="11">
        <v>4253</v>
      </c>
      <c r="B4254" t="s">
        <v>143</v>
      </c>
      <c r="C4254" t="s">
        <v>144</v>
      </c>
      <c r="I4254" t="s">
        <v>44</v>
      </c>
    </row>
    <row r="4255" spans="1:9" x14ac:dyDescent="0.25">
      <c r="A4255" s="11">
        <v>4254</v>
      </c>
      <c r="B4255" t="s">
        <v>143</v>
      </c>
      <c r="C4255" t="s">
        <v>144</v>
      </c>
      <c r="I4255" t="s">
        <v>44</v>
      </c>
    </row>
    <row r="4256" spans="1:9" x14ac:dyDescent="0.25">
      <c r="A4256" s="11">
        <v>4255</v>
      </c>
      <c r="B4256" t="s">
        <v>143</v>
      </c>
      <c r="C4256" t="s">
        <v>144</v>
      </c>
      <c r="I4256" t="s">
        <v>44</v>
      </c>
    </row>
    <row r="4257" spans="1:9" x14ac:dyDescent="0.25">
      <c r="A4257" s="11">
        <v>4256</v>
      </c>
      <c r="B4257" t="s">
        <v>143</v>
      </c>
      <c r="C4257" t="s">
        <v>144</v>
      </c>
      <c r="I4257" t="s">
        <v>44</v>
      </c>
    </row>
    <row r="4258" spans="1:9" x14ac:dyDescent="0.25">
      <c r="A4258" s="11">
        <v>4257</v>
      </c>
      <c r="B4258" t="s">
        <v>143</v>
      </c>
      <c r="C4258" t="s">
        <v>144</v>
      </c>
      <c r="I4258" t="s">
        <v>44</v>
      </c>
    </row>
    <row r="4259" spans="1:9" x14ac:dyDescent="0.25">
      <c r="A4259" s="11">
        <v>4258</v>
      </c>
      <c r="B4259" t="s">
        <v>143</v>
      </c>
      <c r="C4259" t="s">
        <v>144</v>
      </c>
      <c r="I4259" t="s">
        <v>44</v>
      </c>
    </row>
    <row r="4260" spans="1:9" x14ac:dyDescent="0.25">
      <c r="A4260" s="11">
        <v>4259</v>
      </c>
      <c r="B4260" t="s">
        <v>143</v>
      </c>
      <c r="C4260" t="s">
        <v>144</v>
      </c>
      <c r="I4260" t="s">
        <v>44</v>
      </c>
    </row>
    <row r="4261" spans="1:9" x14ac:dyDescent="0.25">
      <c r="A4261" s="11">
        <v>4260</v>
      </c>
      <c r="B4261" t="s">
        <v>143</v>
      </c>
      <c r="C4261" t="s">
        <v>144</v>
      </c>
      <c r="I4261" t="s">
        <v>44</v>
      </c>
    </row>
    <row r="4262" spans="1:9" x14ac:dyDescent="0.25">
      <c r="A4262" s="11">
        <v>4261</v>
      </c>
      <c r="B4262" t="s">
        <v>143</v>
      </c>
      <c r="C4262" t="s">
        <v>144</v>
      </c>
      <c r="I4262" t="s">
        <v>44</v>
      </c>
    </row>
    <row r="4263" spans="1:9" x14ac:dyDescent="0.25">
      <c r="A4263" s="11">
        <v>4262</v>
      </c>
      <c r="B4263" t="s">
        <v>143</v>
      </c>
      <c r="C4263" t="s">
        <v>144</v>
      </c>
      <c r="I4263" t="s">
        <v>44</v>
      </c>
    </row>
    <row r="4264" spans="1:9" x14ac:dyDescent="0.25">
      <c r="A4264" s="11">
        <v>4263</v>
      </c>
      <c r="B4264" t="s">
        <v>143</v>
      </c>
      <c r="C4264" t="s">
        <v>144</v>
      </c>
      <c r="I4264" t="s">
        <v>44</v>
      </c>
    </row>
    <row r="4265" spans="1:9" x14ac:dyDescent="0.25">
      <c r="A4265" s="11">
        <v>4264</v>
      </c>
      <c r="B4265" t="s">
        <v>143</v>
      </c>
      <c r="C4265" t="s">
        <v>144</v>
      </c>
      <c r="I4265" t="s">
        <v>44</v>
      </c>
    </row>
    <row r="4266" spans="1:9" x14ac:dyDescent="0.25">
      <c r="A4266" s="11">
        <v>4265</v>
      </c>
      <c r="B4266" t="s">
        <v>143</v>
      </c>
      <c r="C4266" t="s">
        <v>144</v>
      </c>
      <c r="I4266" t="s">
        <v>44</v>
      </c>
    </row>
    <row r="4267" spans="1:9" x14ac:dyDescent="0.25">
      <c r="A4267" s="11">
        <v>4266</v>
      </c>
      <c r="B4267" t="s">
        <v>143</v>
      </c>
      <c r="C4267" t="s">
        <v>144</v>
      </c>
      <c r="I4267" t="s">
        <v>44</v>
      </c>
    </row>
    <row r="4268" spans="1:9" x14ac:dyDescent="0.25">
      <c r="A4268" s="11">
        <v>4267</v>
      </c>
      <c r="B4268" t="s">
        <v>143</v>
      </c>
      <c r="C4268" t="s">
        <v>144</v>
      </c>
      <c r="I4268" t="s">
        <v>44</v>
      </c>
    </row>
    <row r="4269" spans="1:9" x14ac:dyDescent="0.25">
      <c r="A4269" s="11">
        <v>4268</v>
      </c>
      <c r="B4269" t="s">
        <v>143</v>
      </c>
      <c r="C4269" t="s">
        <v>144</v>
      </c>
      <c r="I4269" t="s">
        <v>44</v>
      </c>
    </row>
    <row r="4270" spans="1:9" x14ac:dyDescent="0.25">
      <c r="A4270" s="11">
        <v>4269</v>
      </c>
      <c r="B4270" t="s">
        <v>143</v>
      </c>
      <c r="C4270" t="s">
        <v>144</v>
      </c>
      <c r="I4270" t="s">
        <v>44</v>
      </c>
    </row>
    <row r="4271" spans="1:9" x14ac:dyDescent="0.25">
      <c r="A4271" s="11">
        <v>4270</v>
      </c>
      <c r="B4271" t="s">
        <v>143</v>
      </c>
      <c r="C4271" t="s">
        <v>144</v>
      </c>
      <c r="I4271" t="s">
        <v>44</v>
      </c>
    </row>
    <row r="4272" spans="1:9" x14ac:dyDescent="0.25">
      <c r="A4272" s="11">
        <v>4271</v>
      </c>
      <c r="B4272" t="s">
        <v>143</v>
      </c>
      <c r="C4272" t="s">
        <v>144</v>
      </c>
      <c r="I4272" t="s">
        <v>44</v>
      </c>
    </row>
    <row r="4273" spans="1:9" x14ac:dyDescent="0.25">
      <c r="A4273" s="11">
        <v>4272</v>
      </c>
      <c r="B4273" t="s">
        <v>143</v>
      </c>
      <c r="C4273" t="s">
        <v>144</v>
      </c>
      <c r="I4273" t="s">
        <v>44</v>
      </c>
    </row>
    <row r="4274" spans="1:9" x14ac:dyDescent="0.25">
      <c r="A4274" s="11">
        <v>4273</v>
      </c>
      <c r="B4274" t="s">
        <v>143</v>
      </c>
      <c r="C4274" t="s">
        <v>144</v>
      </c>
      <c r="I4274" t="s">
        <v>44</v>
      </c>
    </row>
    <row r="4275" spans="1:9" x14ac:dyDescent="0.25">
      <c r="A4275" s="11">
        <v>4274</v>
      </c>
      <c r="B4275" t="s">
        <v>143</v>
      </c>
      <c r="C4275" t="s">
        <v>144</v>
      </c>
      <c r="I4275" t="s">
        <v>44</v>
      </c>
    </row>
    <row r="4276" spans="1:9" x14ac:dyDescent="0.25">
      <c r="A4276" s="11">
        <v>4275</v>
      </c>
      <c r="B4276" t="s">
        <v>143</v>
      </c>
      <c r="C4276" t="s">
        <v>144</v>
      </c>
      <c r="I4276" t="s">
        <v>44</v>
      </c>
    </row>
    <row r="4277" spans="1:9" x14ac:dyDescent="0.25">
      <c r="A4277" s="11">
        <v>4276</v>
      </c>
      <c r="B4277" t="s">
        <v>143</v>
      </c>
      <c r="C4277" t="s">
        <v>144</v>
      </c>
      <c r="I4277" t="s">
        <v>44</v>
      </c>
    </row>
    <row r="4278" spans="1:9" x14ac:dyDescent="0.25">
      <c r="A4278" s="11">
        <v>4277</v>
      </c>
      <c r="B4278" t="s">
        <v>143</v>
      </c>
      <c r="C4278" t="s">
        <v>144</v>
      </c>
      <c r="I4278" t="s">
        <v>44</v>
      </c>
    </row>
    <row r="4279" spans="1:9" x14ac:dyDescent="0.25">
      <c r="A4279" s="11">
        <v>4278</v>
      </c>
      <c r="B4279" t="s">
        <v>143</v>
      </c>
      <c r="C4279" t="s">
        <v>144</v>
      </c>
      <c r="I4279" t="s">
        <v>44</v>
      </c>
    </row>
    <row r="4280" spans="1:9" x14ac:dyDescent="0.25">
      <c r="A4280" s="11">
        <v>4279</v>
      </c>
      <c r="B4280" t="s">
        <v>143</v>
      </c>
      <c r="C4280" t="s">
        <v>144</v>
      </c>
      <c r="I4280" t="s">
        <v>44</v>
      </c>
    </row>
    <row r="4281" spans="1:9" x14ac:dyDescent="0.25">
      <c r="A4281" s="11">
        <v>4280</v>
      </c>
      <c r="B4281" t="s">
        <v>143</v>
      </c>
      <c r="C4281" t="s">
        <v>144</v>
      </c>
      <c r="I4281" t="s">
        <v>44</v>
      </c>
    </row>
    <row r="4282" spans="1:9" x14ac:dyDescent="0.25">
      <c r="A4282" s="11">
        <v>4281</v>
      </c>
      <c r="B4282" t="s">
        <v>143</v>
      </c>
      <c r="C4282" t="s">
        <v>144</v>
      </c>
      <c r="I4282" t="s">
        <v>44</v>
      </c>
    </row>
    <row r="4283" spans="1:9" x14ac:dyDescent="0.25">
      <c r="A4283" s="11">
        <v>4282</v>
      </c>
      <c r="B4283" t="s">
        <v>143</v>
      </c>
      <c r="C4283" t="s">
        <v>144</v>
      </c>
      <c r="I4283" t="s">
        <v>44</v>
      </c>
    </row>
    <row r="4284" spans="1:9" x14ac:dyDescent="0.25">
      <c r="A4284" s="11">
        <v>4283</v>
      </c>
      <c r="B4284" t="s">
        <v>143</v>
      </c>
      <c r="C4284" t="s">
        <v>144</v>
      </c>
      <c r="I4284" t="s">
        <v>44</v>
      </c>
    </row>
    <row r="4285" spans="1:9" x14ac:dyDescent="0.25">
      <c r="A4285" s="11">
        <v>4284</v>
      </c>
      <c r="B4285" t="s">
        <v>143</v>
      </c>
      <c r="C4285" t="s">
        <v>144</v>
      </c>
      <c r="I4285" t="s">
        <v>44</v>
      </c>
    </row>
    <row r="4286" spans="1:9" x14ac:dyDescent="0.25">
      <c r="A4286" s="11">
        <v>4285</v>
      </c>
      <c r="B4286" t="s">
        <v>143</v>
      </c>
      <c r="C4286" t="s">
        <v>144</v>
      </c>
      <c r="I4286" t="s">
        <v>44</v>
      </c>
    </row>
    <row r="4287" spans="1:9" x14ac:dyDescent="0.25">
      <c r="A4287" s="11">
        <v>4286</v>
      </c>
      <c r="B4287" t="s">
        <v>143</v>
      </c>
      <c r="C4287" t="s">
        <v>144</v>
      </c>
      <c r="I4287" t="s">
        <v>44</v>
      </c>
    </row>
    <row r="4288" spans="1:9" x14ac:dyDescent="0.25">
      <c r="A4288" s="11">
        <v>4287</v>
      </c>
      <c r="B4288" t="s">
        <v>143</v>
      </c>
      <c r="C4288" t="s">
        <v>144</v>
      </c>
      <c r="I4288" t="s">
        <v>44</v>
      </c>
    </row>
    <row r="4289" spans="1:9" x14ac:dyDescent="0.25">
      <c r="A4289" s="11">
        <v>4288</v>
      </c>
      <c r="B4289" t="s">
        <v>143</v>
      </c>
      <c r="C4289" t="s">
        <v>144</v>
      </c>
      <c r="I4289" t="s">
        <v>44</v>
      </c>
    </row>
    <row r="4290" spans="1:9" x14ac:dyDescent="0.25">
      <c r="A4290" s="11">
        <v>4289</v>
      </c>
      <c r="B4290" t="s">
        <v>143</v>
      </c>
      <c r="C4290" t="s">
        <v>144</v>
      </c>
      <c r="I4290" t="s">
        <v>44</v>
      </c>
    </row>
    <row r="4291" spans="1:9" x14ac:dyDescent="0.25">
      <c r="A4291" s="11">
        <v>4290</v>
      </c>
      <c r="B4291" t="s">
        <v>143</v>
      </c>
      <c r="C4291" t="s">
        <v>144</v>
      </c>
      <c r="I4291" t="s">
        <v>44</v>
      </c>
    </row>
    <row r="4292" spans="1:9" x14ac:dyDescent="0.25">
      <c r="A4292" s="11">
        <v>4291</v>
      </c>
      <c r="B4292" t="s">
        <v>143</v>
      </c>
      <c r="C4292" t="s">
        <v>144</v>
      </c>
      <c r="I4292" t="s">
        <v>44</v>
      </c>
    </row>
    <row r="4293" spans="1:9" x14ac:dyDescent="0.25">
      <c r="A4293" s="11">
        <v>4292</v>
      </c>
      <c r="B4293" t="s">
        <v>143</v>
      </c>
      <c r="C4293" t="s">
        <v>144</v>
      </c>
      <c r="I4293" t="s">
        <v>44</v>
      </c>
    </row>
    <row r="4294" spans="1:9" x14ac:dyDescent="0.25">
      <c r="A4294" s="11">
        <v>4293</v>
      </c>
      <c r="B4294" t="s">
        <v>143</v>
      </c>
      <c r="C4294" t="s">
        <v>144</v>
      </c>
      <c r="I4294" t="s">
        <v>44</v>
      </c>
    </row>
    <row r="4295" spans="1:9" x14ac:dyDescent="0.25">
      <c r="A4295" s="11">
        <v>4294</v>
      </c>
      <c r="B4295" t="s">
        <v>143</v>
      </c>
      <c r="C4295" t="s">
        <v>144</v>
      </c>
      <c r="I4295" t="s">
        <v>44</v>
      </c>
    </row>
    <row r="4296" spans="1:9" x14ac:dyDescent="0.25">
      <c r="A4296" s="11">
        <v>4295</v>
      </c>
      <c r="B4296" t="s">
        <v>143</v>
      </c>
      <c r="C4296" t="s">
        <v>144</v>
      </c>
      <c r="I4296" t="s">
        <v>44</v>
      </c>
    </row>
    <row r="4297" spans="1:9" x14ac:dyDescent="0.25">
      <c r="A4297" s="11">
        <v>4296</v>
      </c>
      <c r="B4297" t="s">
        <v>143</v>
      </c>
      <c r="C4297" t="s">
        <v>144</v>
      </c>
      <c r="I4297" t="s">
        <v>44</v>
      </c>
    </row>
    <row r="4298" spans="1:9" x14ac:dyDescent="0.25">
      <c r="A4298" s="11">
        <v>4297</v>
      </c>
      <c r="B4298" t="s">
        <v>143</v>
      </c>
      <c r="C4298" t="s">
        <v>144</v>
      </c>
      <c r="I4298" t="s">
        <v>44</v>
      </c>
    </row>
    <row r="4299" spans="1:9" x14ac:dyDescent="0.25">
      <c r="A4299" s="11">
        <v>4298</v>
      </c>
      <c r="B4299" t="s">
        <v>143</v>
      </c>
      <c r="C4299" t="s">
        <v>144</v>
      </c>
      <c r="I4299" t="s">
        <v>44</v>
      </c>
    </row>
    <row r="4300" spans="1:9" x14ac:dyDescent="0.25">
      <c r="A4300" s="11">
        <v>4299</v>
      </c>
      <c r="B4300" t="s">
        <v>143</v>
      </c>
      <c r="C4300" t="s">
        <v>144</v>
      </c>
      <c r="I4300" t="s">
        <v>44</v>
      </c>
    </row>
    <row r="4301" spans="1:9" x14ac:dyDescent="0.25">
      <c r="A4301" s="11">
        <v>4300</v>
      </c>
      <c r="B4301" t="s">
        <v>143</v>
      </c>
      <c r="C4301" t="s">
        <v>144</v>
      </c>
      <c r="I4301" t="s">
        <v>44</v>
      </c>
    </row>
    <row r="4302" spans="1:9" x14ac:dyDescent="0.25">
      <c r="A4302" s="11">
        <v>4301</v>
      </c>
      <c r="B4302" t="s">
        <v>143</v>
      </c>
      <c r="C4302" t="s">
        <v>144</v>
      </c>
      <c r="I4302" t="s">
        <v>44</v>
      </c>
    </row>
    <row r="4303" spans="1:9" x14ac:dyDescent="0.25">
      <c r="A4303" s="11">
        <v>4302</v>
      </c>
      <c r="B4303" t="s">
        <v>143</v>
      </c>
      <c r="C4303" t="s">
        <v>144</v>
      </c>
      <c r="I4303" t="s">
        <v>44</v>
      </c>
    </row>
    <row r="4304" spans="1:9" x14ac:dyDescent="0.25">
      <c r="A4304" s="11">
        <v>4303</v>
      </c>
      <c r="B4304" t="s">
        <v>143</v>
      </c>
      <c r="C4304" t="s">
        <v>144</v>
      </c>
      <c r="I4304" t="s">
        <v>44</v>
      </c>
    </row>
    <row r="4305" spans="1:9" x14ac:dyDescent="0.25">
      <c r="A4305" s="11">
        <v>4304</v>
      </c>
      <c r="B4305" t="s">
        <v>143</v>
      </c>
      <c r="C4305" t="s">
        <v>144</v>
      </c>
      <c r="I4305" t="s">
        <v>44</v>
      </c>
    </row>
    <row r="4306" spans="1:9" x14ac:dyDescent="0.25">
      <c r="A4306" s="11">
        <v>4305</v>
      </c>
      <c r="B4306" t="s">
        <v>143</v>
      </c>
      <c r="C4306" t="s">
        <v>144</v>
      </c>
      <c r="I4306" t="s">
        <v>44</v>
      </c>
    </row>
    <row r="4307" spans="1:9" x14ac:dyDescent="0.25">
      <c r="A4307" s="11">
        <v>4306</v>
      </c>
      <c r="B4307" t="s">
        <v>143</v>
      </c>
      <c r="C4307" t="s">
        <v>144</v>
      </c>
      <c r="I4307" t="s">
        <v>44</v>
      </c>
    </row>
    <row r="4308" spans="1:9" x14ac:dyDescent="0.25">
      <c r="A4308" s="11">
        <v>4307</v>
      </c>
      <c r="B4308" t="s">
        <v>143</v>
      </c>
      <c r="C4308" t="s">
        <v>144</v>
      </c>
      <c r="I4308" t="s">
        <v>44</v>
      </c>
    </row>
    <row r="4309" spans="1:9" x14ac:dyDescent="0.25">
      <c r="A4309" s="11">
        <v>4308</v>
      </c>
      <c r="B4309" t="s">
        <v>143</v>
      </c>
      <c r="C4309" t="s">
        <v>144</v>
      </c>
      <c r="I4309" t="s">
        <v>44</v>
      </c>
    </row>
    <row r="4310" spans="1:9" x14ac:dyDescent="0.25">
      <c r="A4310" s="11">
        <v>4309</v>
      </c>
      <c r="B4310" t="s">
        <v>143</v>
      </c>
      <c r="C4310" t="s">
        <v>144</v>
      </c>
      <c r="I4310" t="s">
        <v>44</v>
      </c>
    </row>
    <row r="4311" spans="1:9" x14ac:dyDescent="0.25">
      <c r="A4311" s="11">
        <v>4310</v>
      </c>
      <c r="B4311" t="s">
        <v>143</v>
      </c>
      <c r="C4311" t="s">
        <v>144</v>
      </c>
      <c r="I4311" t="s">
        <v>44</v>
      </c>
    </row>
    <row r="4312" spans="1:9" x14ac:dyDescent="0.25">
      <c r="A4312" s="11">
        <v>4311</v>
      </c>
      <c r="B4312" t="s">
        <v>143</v>
      </c>
      <c r="C4312" t="s">
        <v>144</v>
      </c>
      <c r="I4312" t="s">
        <v>44</v>
      </c>
    </row>
    <row r="4313" spans="1:9" x14ac:dyDescent="0.25">
      <c r="A4313" s="11">
        <v>4312</v>
      </c>
      <c r="B4313" t="s">
        <v>143</v>
      </c>
      <c r="C4313" t="s">
        <v>144</v>
      </c>
      <c r="I4313" t="s">
        <v>44</v>
      </c>
    </row>
    <row r="4314" spans="1:9" x14ac:dyDescent="0.25">
      <c r="A4314" s="11">
        <v>4313</v>
      </c>
      <c r="B4314" t="s">
        <v>143</v>
      </c>
      <c r="C4314" t="s">
        <v>144</v>
      </c>
      <c r="I4314" t="s">
        <v>44</v>
      </c>
    </row>
    <row r="4315" spans="1:9" x14ac:dyDescent="0.25">
      <c r="A4315" s="11">
        <v>4314</v>
      </c>
      <c r="B4315" t="s">
        <v>143</v>
      </c>
      <c r="C4315" t="s">
        <v>144</v>
      </c>
      <c r="I4315" t="s">
        <v>44</v>
      </c>
    </row>
    <row r="4316" spans="1:9" x14ac:dyDescent="0.25">
      <c r="A4316" s="11">
        <v>4315</v>
      </c>
      <c r="B4316" t="s">
        <v>143</v>
      </c>
      <c r="C4316" t="s">
        <v>144</v>
      </c>
      <c r="I4316" t="s">
        <v>44</v>
      </c>
    </row>
    <row r="4317" spans="1:9" x14ac:dyDescent="0.25">
      <c r="A4317" s="11">
        <v>4316</v>
      </c>
      <c r="B4317" t="s">
        <v>143</v>
      </c>
      <c r="C4317" t="s">
        <v>144</v>
      </c>
      <c r="I4317" t="s">
        <v>44</v>
      </c>
    </row>
    <row r="4318" spans="1:9" x14ac:dyDescent="0.25">
      <c r="A4318" s="11">
        <v>4317</v>
      </c>
      <c r="B4318" t="s">
        <v>143</v>
      </c>
      <c r="C4318" t="s">
        <v>144</v>
      </c>
      <c r="I4318" t="s">
        <v>44</v>
      </c>
    </row>
    <row r="4319" spans="1:9" x14ac:dyDescent="0.25">
      <c r="A4319" s="11">
        <v>4318</v>
      </c>
      <c r="B4319" t="s">
        <v>143</v>
      </c>
      <c r="C4319" t="s">
        <v>144</v>
      </c>
      <c r="I4319" t="s">
        <v>44</v>
      </c>
    </row>
    <row r="4320" spans="1:9" x14ac:dyDescent="0.25">
      <c r="A4320" s="11">
        <v>4319</v>
      </c>
      <c r="B4320" t="s">
        <v>143</v>
      </c>
      <c r="C4320" t="s">
        <v>144</v>
      </c>
      <c r="I4320" t="s">
        <v>44</v>
      </c>
    </row>
    <row r="4321" spans="1:9" x14ac:dyDescent="0.25">
      <c r="A4321" s="11">
        <v>4320</v>
      </c>
      <c r="B4321" t="s">
        <v>143</v>
      </c>
      <c r="C4321" t="s">
        <v>144</v>
      </c>
      <c r="I4321" t="s">
        <v>44</v>
      </c>
    </row>
    <row r="4322" spans="1:9" x14ac:dyDescent="0.25">
      <c r="A4322" s="11">
        <v>4321</v>
      </c>
      <c r="B4322" t="s">
        <v>143</v>
      </c>
      <c r="C4322" t="s">
        <v>144</v>
      </c>
      <c r="I4322" t="s">
        <v>44</v>
      </c>
    </row>
    <row r="4323" spans="1:9" x14ac:dyDescent="0.25">
      <c r="A4323" s="11">
        <v>4322</v>
      </c>
      <c r="B4323" t="s">
        <v>143</v>
      </c>
      <c r="C4323" t="s">
        <v>144</v>
      </c>
      <c r="I4323" t="s">
        <v>44</v>
      </c>
    </row>
    <row r="4324" spans="1:9" x14ac:dyDescent="0.25">
      <c r="A4324" s="11">
        <v>4323</v>
      </c>
      <c r="B4324" t="s">
        <v>143</v>
      </c>
      <c r="C4324" t="s">
        <v>144</v>
      </c>
      <c r="I4324" t="s">
        <v>44</v>
      </c>
    </row>
    <row r="4325" spans="1:9" x14ac:dyDescent="0.25">
      <c r="A4325" s="11">
        <v>4324</v>
      </c>
      <c r="B4325" t="s">
        <v>143</v>
      </c>
      <c r="C4325" t="s">
        <v>144</v>
      </c>
      <c r="I4325" t="s">
        <v>44</v>
      </c>
    </row>
    <row r="4326" spans="1:9" x14ac:dyDescent="0.25">
      <c r="A4326" s="11">
        <v>4325</v>
      </c>
      <c r="B4326" t="s">
        <v>143</v>
      </c>
      <c r="C4326" t="s">
        <v>144</v>
      </c>
      <c r="I4326" t="s">
        <v>44</v>
      </c>
    </row>
    <row r="4327" spans="1:9" x14ac:dyDescent="0.25">
      <c r="A4327" s="11">
        <v>4326</v>
      </c>
      <c r="B4327" t="s">
        <v>143</v>
      </c>
      <c r="C4327" t="s">
        <v>144</v>
      </c>
      <c r="I4327" t="s">
        <v>44</v>
      </c>
    </row>
    <row r="4328" spans="1:9" x14ac:dyDescent="0.25">
      <c r="A4328" s="11">
        <v>4327</v>
      </c>
      <c r="B4328" t="s">
        <v>143</v>
      </c>
      <c r="C4328" t="s">
        <v>144</v>
      </c>
      <c r="I4328" t="s">
        <v>44</v>
      </c>
    </row>
    <row r="4329" spans="1:9" x14ac:dyDescent="0.25">
      <c r="A4329" s="11">
        <v>4328</v>
      </c>
      <c r="B4329" t="s">
        <v>143</v>
      </c>
      <c r="C4329" t="s">
        <v>144</v>
      </c>
      <c r="I4329" t="s">
        <v>44</v>
      </c>
    </row>
    <row r="4330" spans="1:9" x14ac:dyDescent="0.25">
      <c r="A4330" s="11">
        <v>4329</v>
      </c>
      <c r="B4330" t="s">
        <v>143</v>
      </c>
      <c r="C4330" t="s">
        <v>144</v>
      </c>
      <c r="I4330" t="s">
        <v>44</v>
      </c>
    </row>
    <row r="4331" spans="1:9" x14ac:dyDescent="0.25">
      <c r="A4331" s="11">
        <v>4330</v>
      </c>
      <c r="B4331" t="s">
        <v>143</v>
      </c>
      <c r="C4331" t="s">
        <v>144</v>
      </c>
      <c r="I4331" t="s">
        <v>44</v>
      </c>
    </row>
    <row r="4332" spans="1:9" x14ac:dyDescent="0.25">
      <c r="A4332" s="11">
        <v>4331</v>
      </c>
      <c r="B4332" t="s">
        <v>143</v>
      </c>
      <c r="C4332" t="s">
        <v>144</v>
      </c>
      <c r="I4332" t="s">
        <v>44</v>
      </c>
    </row>
    <row r="4333" spans="1:9" x14ac:dyDescent="0.25">
      <c r="A4333" s="11">
        <v>4332</v>
      </c>
      <c r="B4333" t="s">
        <v>143</v>
      </c>
      <c r="C4333" t="s">
        <v>144</v>
      </c>
      <c r="I4333" t="s">
        <v>44</v>
      </c>
    </row>
    <row r="4334" spans="1:9" x14ac:dyDescent="0.25">
      <c r="A4334" s="11">
        <v>4333</v>
      </c>
      <c r="B4334" t="s">
        <v>143</v>
      </c>
      <c r="C4334" t="s">
        <v>144</v>
      </c>
      <c r="I4334" t="s">
        <v>44</v>
      </c>
    </row>
    <row r="4335" spans="1:9" x14ac:dyDescent="0.25">
      <c r="A4335" s="11">
        <v>4334</v>
      </c>
      <c r="B4335" t="s">
        <v>143</v>
      </c>
      <c r="C4335" t="s">
        <v>144</v>
      </c>
      <c r="I4335" t="s">
        <v>44</v>
      </c>
    </row>
    <row r="4336" spans="1:9" x14ac:dyDescent="0.25">
      <c r="A4336" s="11">
        <v>4335</v>
      </c>
      <c r="B4336" t="s">
        <v>143</v>
      </c>
      <c r="C4336" t="s">
        <v>144</v>
      </c>
      <c r="I4336" t="s">
        <v>44</v>
      </c>
    </row>
    <row r="4337" spans="1:9" x14ac:dyDescent="0.25">
      <c r="A4337" s="11">
        <v>4336</v>
      </c>
      <c r="B4337" t="s">
        <v>143</v>
      </c>
      <c r="C4337" t="s">
        <v>144</v>
      </c>
      <c r="I4337" t="s">
        <v>44</v>
      </c>
    </row>
    <row r="4338" spans="1:9" x14ac:dyDescent="0.25">
      <c r="A4338" s="11">
        <v>4337</v>
      </c>
      <c r="B4338" t="s">
        <v>143</v>
      </c>
      <c r="C4338" t="s">
        <v>144</v>
      </c>
      <c r="I4338" t="s">
        <v>44</v>
      </c>
    </row>
    <row r="4339" spans="1:9" x14ac:dyDescent="0.25">
      <c r="A4339" s="11">
        <v>4338</v>
      </c>
      <c r="B4339" t="s">
        <v>143</v>
      </c>
      <c r="C4339" t="s">
        <v>144</v>
      </c>
      <c r="I4339" t="s">
        <v>44</v>
      </c>
    </row>
    <row r="4340" spans="1:9" x14ac:dyDescent="0.25">
      <c r="A4340" s="11">
        <v>4339</v>
      </c>
      <c r="B4340" t="s">
        <v>143</v>
      </c>
      <c r="C4340" t="s">
        <v>144</v>
      </c>
      <c r="I4340" t="s">
        <v>44</v>
      </c>
    </row>
    <row r="4341" spans="1:9" x14ac:dyDescent="0.25">
      <c r="A4341" s="11">
        <v>4340</v>
      </c>
      <c r="B4341" t="s">
        <v>143</v>
      </c>
      <c r="C4341" t="s">
        <v>144</v>
      </c>
      <c r="I4341" t="s">
        <v>44</v>
      </c>
    </row>
    <row r="4342" spans="1:9" x14ac:dyDescent="0.25">
      <c r="A4342" s="11">
        <v>4341</v>
      </c>
      <c r="B4342" t="s">
        <v>143</v>
      </c>
      <c r="C4342" t="s">
        <v>144</v>
      </c>
      <c r="I4342" t="s">
        <v>44</v>
      </c>
    </row>
    <row r="4343" spans="1:9" x14ac:dyDescent="0.25">
      <c r="A4343" s="11">
        <v>4342</v>
      </c>
      <c r="B4343" t="s">
        <v>143</v>
      </c>
      <c r="C4343" t="s">
        <v>144</v>
      </c>
      <c r="I4343" t="s">
        <v>44</v>
      </c>
    </row>
    <row r="4344" spans="1:9" x14ac:dyDescent="0.25">
      <c r="A4344" s="11">
        <v>4343</v>
      </c>
      <c r="B4344" t="s">
        <v>143</v>
      </c>
      <c r="C4344" t="s">
        <v>144</v>
      </c>
      <c r="I4344" t="s">
        <v>44</v>
      </c>
    </row>
    <row r="4345" spans="1:9" x14ac:dyDescent="0.25">
      <c r="A4345" s="11">
        <v>4344</v>
      </c>
      <c r="B4345" t="s">
        <v>143</v>
      </c>
      <c r="C4345" t="s">
        <v>144</v>
      </c>
      <c r="I4345" t="s">
        <v>44</v>
      </c>
    </row>
    <row r="4346" spans="1:9" x14ac:dyDescent="0.25">
      <c r="A4346" s="11">
        <v>4345</v>
      </c>
      <c r="B4346" t="s">
        <v>143</v>
      </c>
      <c r="C4346" t="s">
        <v>144</v>
      </c>
      <c r="I4346" t="s">
        <v>44</v>
      </c>
    </row>
    <row r="4347" spans="1:9" x14ac:dyDescent="0.25">
      <c r="A4347" s="11">
        <v>4346</v>
      </c>
      <c r="B4347" t="s">
        <v>143</v>
      </c>
      <c r="C4347" t="s">
        <v>144</v>
      </c>
      <c r="I4347" t="s">
        <v>44</v>
      </c>
    </row>
    <row r="4348" spans="1:9" x14ac:dyDescent="0.25">
      <c r="A4348" s="11">
        <v>4347</v>
      </c>
      <c r="B4348" t="s">
        <v>143</v>
      </c>
      <c r="C4348" t="s">
        <v>144</v>
      </c>
      <c r="I4348" t="s">
        <v>44</v>
      </c>
    </row>
    <row r="4349" spans="1:9" x14ac:dyDescent="0.25">
      <c r="A4349" s="11">
        <v>4348</v>
      </c>
      <c r="B4349" t="s">
        <v>143</v>
      </c>
      <c r="C4349" t="s">
        <v>144</v>
      </c>
      <c r="I4349" t="s">
        <v>44</v>
      </c>
    </row>
    <row r="4350" spans="1:9" x14ac:dyDescent="0.25">
      <c r="A4350" s="11">
        <v>4349</v>
      </c>
      <c r="B4350" t="s">
        <v>143</v>
      </c>
      <c r="C4350" t="s">
        <v>144</v>
      </c>
      <c r="I4350" t="s">
        <v>44</v>
      </c>
    </row>
    <row r="4351" spans="1:9" x14ac:dyDescent="0.25">
      <c r="A4351" s="11">
        <v>4350</v>
      </c>
      <c r="B4351" t="s">
        <v>143</v>
      </c>
      <c r="C4351" t="s">
        <v>144</v>
      </c>
      <c r="I4351" t="s">
        <v>44</v>
      </c>
    </row>
    <row r="4352" spans="1:9" x14ac:dyDescent="0.25">
      <c r="A4352" s="11">
        <v>4351</v>
      </c>
      <c r="B4352" t="s">
        <v>143</v>
      </c>
      <c r="C4352" t="s">
        <v>144</v>
      </c>
      <c r="I4352" t="s">
        <v>44</v>
      </c>
    </row>
    <row r="4353" spans="1:9" x14ac:dyDescent="0.25">
      <c r="A4353" s="11">
        <v>4352</v>
      </c>
      <c r="B4353" t="s">
        <v>143</v>
      </c>
      <c r="C4353" t="s">
        <v>144</v>
      </c>
      <c r="I4353" t="s">
        <v>44</v>
      </c>
    </row>
    <row r="4354" spans="1:9" x14ac:dyDescent="0.25">
      <c r="A4354" s="11">
        <v>4353</v>
      </c>
      <c r="B4354" t="s">
        <v>143</v>
      </c>
      <c r="C4354" t="s">
        <v>144</v>
      </c>
      <c r="I4354" t="s">
        <v>44</v>
      </c>
    </row>
    <row r="4355" spans="1:9" x14ac:dyDescent="0.25">
      <c r="A4355" s="11">
        <v>4354</v>
      </c>
      <c r="B4355" t="s">
        <v>143</v>
      </c>
      <c r="C4355" t="s">
        <v>144</v>
      </c>
      <c r="I4355" t="s">
        <v>44</v>
      </c>
    </row>
    <row r="4356" spans="1:9" x14ac:dyDescent="0.25">
      <c r="A4356" s="11">
        <v>4355</v>
      </c>
      <c r="B4356" t="s">
        <v>143</v>
      </c>
      <c r="C4356" t="s">
        <v>144</v>
      </c>
      <c r="I4356" t="s">
        <v>44</v>
      </c>
    </row>
    <row r="4357" spans="1:9" x14ac:dyDescent="0.25">
      <c r="A4357" s="11">
        <v>4356</v>
      </c>
      <c r="B4357" t="s">
        <v>143</v>
      </c>
      <c r="C4357" t="s">
        <v>144</v>
      </c>
      <c r="I4357" t="s">
        <v>44</v>
      </c>
    </row>
    <row r="4358" spans="1:9" x14ac:dyDescent="0.25">
      <c r="A4358" s="11">
        <v>4357</v>
      </c>
      <c r="B4358" t="s">
        <v>143</v>
      </c>
      <c r="C4358" t="s">
        <v>144</v>
      </c>
      <c r="I4358" t="s">
        <v>44</v>
      </c>
    </row>
    <row r="4359" spans="1:9" x14ac:dyDescent="0.25">
      <c r="A4359" s="11">
        <v>4358</v>
      </c>
      <c r="B4359" t="s">
        <v>143</v>
      </c>
      <c r="C4359" t="s">
        <v>144</v>
      </c>
      <c r="I4359" t="s">
        <v>44</v>
      </c>
    </row>
    <row r="4360" spans="1:9" x14ac:dyDescent="0.25">
      <c r="A4360" s="11">
        <v>4359</v>
      </c>
      <c r="B4360" t="s">
        <v>143</v>
      </c>
      <c r="C4360" t="s">
        <v>144</v>
      </c>
      <c r="I4360" t="s">
        <v>44</v>
      </c>
    </row>
    <row r="4361" spans="1:9" x14ac:dyDescent="0.25">
      <c r="A4361" s="11">
        <v>4360</v>
      </c>
      <c r="B4361" t="s">
        <v>143</v>
      </c>
      <c r="C4361" t="s">
        <v>144</v>
      </c>
      <c r="I4361" t="s">
        <v>44</v>
      </c>
    </row>
    <row r="4362" spans="1:9" x14ac:dyDescent="0.25">
      <c r="A4362" s="11">
        <v>4361</v>
      </c>
      <c r="B4362" t="s">
        <v>143</v>
      </c>
      <c r="C4362" t="s">
        <v>144</v>
      </c>
      <c r="I4362" t="s">
        <v>44</v>
      </c>
    </row>
    <row r="4363" spans="1:9" x14ac:dyDescent="0.25">
      <c r="A4363" s="11">
        <v>4362</v>
      </c>
      <c r="B4363" t="s">
        <v>143</v>
      </c>
      <c r="C4363" t="s">
        <v>144</v>
      </c>
      <c r="I4363" t="s">
        <v>44</v>
      </c>
    </row>
    <row r="4364" spans="1:9" x14ac:dyDescent="0.25">
      <c r="A4364" s="11">
        <v>4363</v>
      </c>
      <c r="B4364" t="s">
        <v>143</v>
      </c>
      <c r="C4364" t="s">
        <v>144</v>
      </c>
      <c r="I4364" t="s">
        <v>44</v>
      </c>
    </row>
    <row r="4365" spans="1:9" x14ac:dyDescent="0.25">
      <c r="A4365" s="11">
        <v>4364</v>
      </c>
      <c r="B4365" t="s">
        <v>143</v>
      </c>
      <c r="C4365" t="s">
        <v>144</v>
      </c>
      <c r="I4365" t="s">
        <v>44</v>
      </c>
    </row>
    <row r="4366" spans="1:9" x14ac:dyDescent="0.25">
      <c r="A4366" s="11">
        <v>4365</v>
      </c>
      <c r="B4366" t="s">
        <v>143</v>
      </c>
      <c r="C4366" t="s">
        <v>144</v>
      </c>
      <c r="I4366" t="s">
        <v>44</v>
      </c>
    </row>
    <row r="4367" spans="1:9" x14ac:dyDescent="0.25">
      <c r="A4367" s="11">
        <v>4366</v>
      </c>
      <c r="B4367" t="s">
        <v>143</v>
      </c>
      <c r="C4367" t="s">
        <v>144</v>
      </c>
      <c r="I4367" t="s">
        <v>44</v>
      </c>
    </row>
    <row r="4368" spans="1:9" x14ac:dyDescent="0.25">
      <c r="A4368" s="11">
        <v>4367</v>
      </c>
      <c r="B4368" t="s">
        <v>143</v>
      </c>
      <c r="C4368" t="s">
        <v>144</v>
      </c>
      <c r="I4368" t="s">
        <v>44</v>
      </c>
    </row>
    <row r="4369" spans="1:9" x14ac:dyDescent="0.25">
      <c r="A4369" s="11">
        <v>4368</v>
      </c>
      <c r="B4369" t="s">
        <v>143</v>
      </c>
      <c r="C4369" t="s">
        <v>144</v>
      </c>
      <c r="I4369" t="s">
        <v>44</v>
      </c>
    </row>
    <row r="4370" spans="1:9" x14ac:dyDescent="0.25">
      <c r="A4370" s="11">
        <v>4369</v>
      </c>
      <c r="B4370" t="s">
        <v>143</v>
      </c>
      <c r="C4370" t="s">
        <v>144</v>
      </c>
      <c r="I4370" t="s">
        <v>44</v>
      </c>
    </row>
    <row r="4371" spans="1:9" x14ac:dyDescent="0.25">
      <c r="A4371" s="11">
        <v>4370</v>
      </c>
      <c r="B4371" t="s">
        <v>143</v>
      </c>
      <c r="C4371" t="s">
        <v>144</v>
      </c>
      <c r="I4371" t="s">
        <v>44</v>
      </c>
    </row>
    <row r="4372" spans="1:9" x14ac:dyDescent="0.25">
      <c r="A4372" s="11">
        <v>4371</v>
      </c>
      <c r="B4372" t="s">
        <v>143</v>
      </c>
      <c r="C4372" t="s">
        <v>144</v>
      </c>
      <c r="I4372" t="s">
        <v>44</v>
      </c>
    </row>
    <row r="4373" spans="1:9" x14ac:dyDescent="0.25">
      <c r="A4373" s="11">
        <v>4372</v>
      </c>
      <c r="B4373" t="s">
        <v>143</v>
      </c>
      <c r="C4373" t="s">
        <v>144</v>
      </c>
      <c r="I4373" t="s">
        <v>44</v>
      </c>
    </row>
    <row r="4374" spans="1:9" x14ac:dyDescent="0.25">
      <c r="A4374" s="11">
        <v>4373</v>
      </c>
      <c r="B4374" t="s">
        <v>143</v>
      </c>
      <c r="C4374" t="s">
        <v>144</v>
      </c>
      <c r="I4374" t="s">
        <v>44</v>
      </c>
    </row>
    <row r="4375" spans="1:9" x14ac:dyDescent="0.25">
      <c r="A4375" s="11">
        <v>4374</v>
      </c>
      <c r="B4375" t="s">
        <v>143</v>
      </c>
      <c r="C4375" t="s">
        <v>144</v>
      </c>
      <c r="I4375" t="s">
        <v>44</v>
      </c>
    </row>
    <row r="4376" spans="1:9" x14ac:dyDescent="0.25">
      <c r="A4376" s="11">
        <v>4375</v>
      </c>
      <c r="B4376" t="s">
        <v>143</v>
      </c>
      <c r="C4376" t="s">
        <v>144</v>
      </c>
      <c r="I4376" t="s">
        <v>44</v>
      </c>
    </row>
    <row r="4377" spans="1:9" x14ac:dyDescent="0.25">
      <c r="A4377" s="11">
        <v>4376</v>
      </c>
      <c r="B4377" t="s">
        <v>143</v>
      </c>
      <c r="C4377" t="s">
        <v>144</v>
      </c>
      <c r="I4377" t="s">
        <v>44</v>
      </c>
    </row>
    <row r="4378" spans="1:9" x14ac:dyDescent="0.25">
      <c r="A4378" s="11">
        <v>4377</v>
      </c>
      <c r="B4378" t="s">
        <v>143</v>
      </c>
      <c r="C4378" t="s">
        <v>144</v>
      </c>
      <c r="I4378" t="s">
        <v>44</v>
      </c>
    </row>
    <row r="4379" spans="1:9" x14ac:dyDescent="0.25">
      <c r="A4379" s="11">
        <v>4378</v>
      </c>
      <c r="B4379" t="s">
        <v>143</v>
      </c>
      <c r="C4379" t="s">
        <v>144</v>
      </c>
      <c r="I4379" t="s">
        <v>44</v>
      </c>
    </row>
    <row r="4380" spans="1:9" x14ac:dyDescent="0.25">
      <c r="A4380" s="11">
        <v>4379</v>
      </c>
      <c r="B4380" t="s">
        <v>143</v>
      </c>
      <c r="C4380" t="s">
        <v>144</v>
      </c>
      <c r="I4380" t="s">
        <v>44</v>
      </c>
    </row>
    <row r="4381" spans="1:9" x14ac:dyDescent="0.25">
      <c r="A4381" s="11">
        <v>4380</v>
      </c>
      <c r="B4381" t="s">
        <v>143</v>
      </c>
      <c r="C4381" t="s">
        <v>144</v>
      </c>
      <c r="I4381" t="s">
        <v>44</v>
      </c>
    </row>
    <row r="4382" spans="1:9" x14ac:dyDescent="0.25">
      <c r="A4382" s="11">
        <v>4381</v>
      </c>
      <c r="B4382" t="s">
        <v>143</v>
      </c>
      <c r="C4382" t="s">
        <v>144</v>
      </c>
      <c r="I4382" t="s">
        <v>44</v>
      </c>
    </row>
    <row r="4383" spans="1:9" x14ac:dyDescent="0.25">
      <c r="A4383" s="11">
        <v>4382</v>
      </c>
      <c r="B4383" t="s">
        <v>143</v>
      </c>
      <c r="C4383" t="s">
        <v>144</v>
      </c>
      <c r="I4383" t="s">
        <v>44</v>
      </c>
    </row>
    <row r="4384" spans="1:9" x14ac:dyDescent="0.25">
      <c r="A4384" s="11">
        <v>4383</v>
      </c>
      <c r="B4384" t="s">
        <v>143</v>
      </c>
      <c r="C4384" t="s">
        <v>144</v>
      </c>
      <c r="I4384" t="s">
        <v>44</v>
      </c>
    </row>
    <row r="4385" spans="1:9" x14ac:dyDescent="0.25">
      <c r="A4385" s="11">
        <v>4384</v>
      </c>
      <c r="B4385" t="s">
        <v>143</v>
      </c>
      <c r="C4385" t="s">
        <v>144</v>
      </c>
      <c r="I4385" t="s">
        <v>44</v>
      </c>
    </row>
    <row r="4386" spans="1:9" x14ac:dyDescent="0.25">
      <c r="A4386" s="11">
        <v>4385</v>
      </c>
      <c r="B4386" t="s">
        <v>143</v>
      </c>
      <c r="C4386" t="s">
        <v>144</v>
      </c>
      <c r="I4386" t="s">
        <v>44</v>
      </c>
    </row>
    <row r="4387" spans="1:9" x14ac:dyDescent="0.25">
      <c r="A4387" s="11">
        <v>4386</v>
      </c>
      <c r="B4387" t="s">
        <v>143</v>
      </c>
      <c r="C4387" t="s">
        <v>144</v>
      </c>
      <c r="I4387" t="s">
        <v>44</v>
      </c>
    </row>
    <row r="4388" spans="1:9" x14ac:dyDescent="0.25">
      <c r="A4388" s="11">
        <v>4387</v>
      </c>
      <c r="B4388" t="s">
        <v>143</v>
      </c>
      <c r="C4388" t="s">
        <v>144</v>
      </c>
      <c r="I4388" t="s">
        <v>44</v>
      </c>
    </row>
    <row r="4389" spans="1:9" x14ac:dyDescent="0.25">
      <c r="A4389" s="11">
        <v>4388</v>
      </c>
      <c r="B4389" t="s">
        <v>143</v>
      </c>
      <c r="C4389" t="s">
        <v>144</v>
      </c>
      <c r="I4389" t="s">
        <v>44</v>
      </c>
    </row>
    <row r="4390" spans="1:9" x14ac:dyDescent="0.25">
      <c r="A4390" s="11">
        <v>4389</v>
      </c>
      <c r="B4390" t="s">
        <v>143</v>
      </c>
      <c r="C4390" t="s">
        <v>144</v>
      </c>
      <c r="I4390" t="s">
        <v>44</v>
      </c>
    </row>
    <row r="4391" spans="1:9" x14ac:dyDescent="0.25">
      <c r="A4391" s="11">
        <v>4390</v>
      </c>
      <c r="B4391" t="s">
        <v>143</v>
      </c>
      <c r="C4391" t="s">
        <v>144</v>
      </c>
      <c r="I4391" t="s">
        <v>44</v>
      </c>
    </row>
    <row r="4392" spans="1:9" x14ac:dyDescent="0.25">
      <c r="A4392" s="11">
        <v>4391</v>
      </c>
      <c r="B4392" t="s">
        <v>143</v>
      </c>
      <c r="C4392" t="s">
        <v>144</v>
      </c>
      <c r="I4392" t="s">
        <v>44</v>
      </c>
    </row>
    <row r="4393" spans="1:9" x14ac:dyDescent="0.25">
      <c r="A4393" s="11">
        <v>4392</v>
      </c>
      <c r="B4393" t="s">
        <v>143</v>
      </c>
      <c r="C4393" t="s">
        <v>144</v>
      </c>
      <c r="I4393" t="s">
        <v>44</v>
      </c>
    </row>
    <row r="4394" spans="1:9" x14ac:dyDescent="0.25">
      <c r="A4394" s="11">
        <v>4393</v>
      </c>
      <c r="B4394" t="s">
        <v>143</v>
      </c>
      <c r="C4394" t="s">
        <v>144</v>
      </c>
      <c r="I4394" t="s">
        <v>44</v>
      </c>
    </row>
    <row r="4395" spans="1:9" x14ac:dyDescent="0.25">
      <c r="A4395" s="11">
        <v>4394</v>
      </c>
      <c r="B4395" t="s">
        <v>143</v>
      </c>
      <c r="C4395" t="s">
        <v>144</v>
      </c>
      <c r="I4395" t="s">
        <v>44</v>
      </c>
    </row>
    <row r="4396" spans="1:9" x14ac:dyDescent="0.25">
      <c r="A4396" s="11">
        <v>4395</v>
      </c>
      <c r="B4396" t="s">
        <v>143</v>
      </c>
      <c r="C4396" t="s">
        <v>144</v>
      </c>
      <c r="I4396" t="s">
        <v>44</v>
      </c>
    </row>
    <row r="4397" spans="1:9" x14ac:dyDescent="0.25">
      <c r="A4397" s="11">
        <v>4396</v>
      </c>
      <c r="B4397" t="s">
        <v>143</v>
      </c>
      <c r="C4397" t="s">
        <v>144</v>
      </c>
      <c r="I4397" t="s">
        <v>44</v>
      </c>
    </row>
    <row r="4398" spans="1:9" x14ac:dyDescent="0.25">
      <c r="A4398" s="11">
        <v>4397</v>
      </c>
      <c r="B4398" t="s">
        <v>143</v>
      </c>
      <c r="C4398" t="s">
        <v>144</v>
      </c>
      <c r="I4398" t="s">
        <v>44</v>
      </c>
    </row>
    <row r="4399" spans="1:9" x14ac:dyDescent="0.25">
      <c r="A4399" s="11">
        <v>4398</v>
      </c>
      <c r="B4399" t="s">
        <v>143</v>
      </c>
      <c r="C4399" t="s">
        <v>144</v>
      </c>
      <c r="I4399" t="s">
        <v>44</v>
      </c>
    </row>
    <row r="4400" spans="1:9" x14ac:dyDescent="0.25">
      <c r="A4400" s="11">
        <v>4399</v>
      </c>
      <c r="B4400" t="s">
        <v>143</v>
      </c>
      <c r="C4400" t="s">
        <v>144</v>
      </c>
      <c r="I4400" t="s">
        <v>44</v>
      </c>
    </row>
    <row r="4401" spans="1:9" x14ac:dyDescent="0.25">
      <c r="A4401" s="11">
        <v>4400</v>
      </c>
      <c r="B4401" t="s">
        <v>143</v>
      </c>
      <c r="C4401" t="s">
        <v>144</v>
      </c>
      <c r="I4401" t="s">
        <v>44</v>
      </c>
    </row>
    <row r="4402" spans="1:9" x14ac:dyDescent="0.25">
      <c r="A4402" s="11">
        <v>4401</v>
      </c>
      <c r="B4402" t="s">
        <v>143</v>
      </c>
      <c r="C4402" t="s">
        <v>144</v>
      </c>
      <c r="I4402" t="s">
        <v>44</v>
      </c>
    </row>
    <row r="4403" spans="1:9" x14ac:dyDescent="0.25">
      <c r="A4403" s="11">
        <v>4402</v>
      </c>
      <c r="B4403" t="s">
        <v>143</v>
      </c>
      <c r="C4403" t="s">
        <v>144</v>
      </c>
      <c r="I4403" t="s">
        <v>44</v>
      </c>
    </row>
    <row r="4404" spans="1:9" x14ac:dyDescent="0.25">
      <c r="A4404" s="11">
        <v>4403</v>
      </c>
      <c r="B4404" t="s">
        <v>143</v>
      </c>
      <c r="C4404" t="s">
        <v>144</v>
      </c>
      <c r="I4404" t="s">
        <v>44</v>
      </c>
    </row>
    <row r="4405" spans="1:9" x14ac:dyDescent="0.25">
      <c r="A4405" s="11">
        <v>4404</v>
      </c>
      <c r="B4405" t="s">
        <v>143</v>
      </c>
      <c r="C4405" t="s">
        <v>144</v>
      </c>
      <c r="I4405" t="s">
        <v>44</v>
      </c>
    </row>
    <row r="4406" spans="1:9" x14ac:dyDescent="0.25">
      <c r="A4406" s="11">
        <v>4405</v>
      </c>
      <c r="B4406" t="s">
        <v>143</v>
      </c>
      <c r="C4406" t="s">
        <v>144</v>
      </c>
      <c r="I4406" t="s">
        <v>44</v>
      </c>
    </row>
    <row r="4407" spans="1:9" x14ac:dyDescent="0.25">
      <c r="A4407" s="11">
        <v>4406</v>
      </c>
      <c r="B4407" t="s">
        <v>143</v>
      </c>
      <c r="C4407" t="s">
        <v>144</v>
      </c>
      <c r="I4407" t="s">
        <v>44</v>
      </c>
    </row>
    <row r="4408" spans="1:9" x14ac:dyDescent="0.25">
      <c r="A4408" s="11">
        <v>4407</v>
      </c>
      <c r="B4408" t="s">
        <v>143</v>
      </c>
      <c r="C4408" t="s">
        <v>144</v>
      </c>
      <c r="I4408" t="s">
        <v>44</v>
      </c>
    </row>
    <row r="4409" spans="1:9" x14ac:dyDescent="0.25">
      <c r="A4409" s="11">
        <v>4408</v>
      </c>
      <c r="B4409" t="s">
        <v>143</v>
      </c>
      <c r="C4409" t="s">
        <v>144</v>
      </c>
      <c r="I4409" t="s">
        <v>44</v>
      </c>
    </row>
    <row r="4410" spans="1:9" x14ac:dyDescent="0.25">
      <c r="A4410" s="11">
        <v>4409</v>
      </c>
      <c r="B4410" t="s">
        <v>143</v>
      </c>
      <c r="C4410" t="s">
        <v>144</v>
      </c>
      <c r="I4410" t="s">
        <v>44</v>
      </c>
    </row>
    <row r="4411" spans="1:9" x14ac:dyDescent="0.25">
      <c r="A4411" s="11">
        <v>4410</v>
      </c>
      <c r="B4411" t="s">
        <v>143</v>
      </c>
      <c r="C4411" t="s">
        <v>144</v>
      </c>
      <c r="I4411" t="s">
        <v>44</v>
      </c>
    </row>
    <row r="4412" spans="1:9" x14ac:dyDescent="0.25">
      <c r="A4412" s="11">
        <v>4411</v>
      </c>
      <c r="B4412" t="s">
        <v>143</v>
      </c>
      <c r="C4412" t="s">
        <v>144</v>
      </c>
      <c r="I4412" t="s">
        <v>44</v>
      </c>
    </row>
    <row r="4413" spans="1:9" x14ac:dyDescent="0.25">
      <c r="A4413" s="11">
        <v>4412</v>
      </c>
      <c r="B4413" t="s">
        <v>143</v>
      </c>
      <c r="C4413" t="s">
        <v>144</v>
      </c>
      <c r="I4413" t="s">
        <v>44</v>
      </c>
    </row>
    <row r="4414" spans="1:9" x14ac:dyDescent="0.25">
      <c r="A4414" s="11">
        <v>4413</v>
      </c>
      <c r="B4414" t="s">
        <v>143</v>
      </c>
      <c r="C4414" t="s">
        <v>144</v>
      </c>
      <c r="I4414" t="s">
        <v>44</v>
      </c>
    </row>
    <row r="4415" spans="1:9" x14ac:dyDescent="0.25">
      <c r="A4415" s="11">
        <v>4414</v>
      </c>
      <c r="B4415" t="s">
        <v>143</v>
      </c>
      <c r="C4415" t="s">
        <v>144</v>
      </c>
      <c r="I4415" t="s">
        <v>44</v>
      </c>
    </row>
    <row r="4416" spans="1:9" x14ac:dyDescent="0.25">
      <c r="A4416" s="11">
        <v>4415</v>
      </c>
      <c r="B4416" t="s">
        <v>143</v>
      </c>
      <c r="C4416" t="s">
        <v>144</v>
      </c>
      <c r="I4416" t="s">
        <v>44</v>
      </c>
    </row>
    <row r="4417" spans="1:9" x14ac:dyDescent="0.25">
      <c r="A4417" s="11">
        <v>4416</v>
      </c>
      <c r="B4417" t="s">
        <v>143</v>
      </c>
      <c r="C4417" t="s">
        <v>144</v>
      </c>
      <c r="I4417" t="s">
        <v>44</v>
      </c>
    </row>
    <row r="4418" spans="1:9" x14ac:dyDescent="0.25">
      <c r="A4418" s="11">
        <v>4417</v>
      </c>
      <c r="B4418" t="s">
        <v>143</v>
      </c>
      <c r="C4418" t="s">
        <v>144</v>
      </c>
      <c r="I4418" t="s">
        <v>44</v>
      </c>
    </row>
    <row r="4419" spans="1:9" x14ac:dyDescent="0.25">
      <c r="A4419" s="11">
        <v>4418</v>
      </c>
      <c r="B4419" t="s">
        <v>143</v>
      </c>
      <c r="C4419" t="s">
        <v>144</v>
      </c>
      <c r="I4419" t="s">
        <v>44</v>
      </c>
    </row>
    <row r="4420" spans="1:9" x14ac:dyDescent="0.25">
      <c r="A4420" s="11">
        <v>4419</v>
      </c>
      <c r="B4420" t="s">
        <v>143</v>
      </c>
      <c r="C4420" t="s">
        <v>144</v>
      </c>
      <c r="I4420" t="s">
        <v>44</v>
      </c>
    </row>
    <row r="4421" spans="1:9" x14ac:dyDescent="0.25">
      <c r="A4421" s="11">
        <v>4420</v>
      </c>
      <c r="B4421" t="s">
        <v>143</v>
      </c>
      <c r="C4421" t="s">
        <v>144</v>
      </c>
      <c r="I4421" t="s">
        <v>44</v>
      </c>
    </row>
    <row r="4422" spans="1:9" x14ac:dyDescent="0.25">
      <c r="A4422" s="11">
        <v>4421</v>
      </c>
      <c r="B4422" t="s">
        <v>143</v>
      </c>
      <c r="C4422" t="s">
        <v>144</v>
      </c>
      <c r="I4422" t="s">
        <v>44</v>
      </c>
    </row>
    <row r="4423" spans="1:9" x14ac:dyDescent="0.25">
      <c r="A4423" s="11">
        <v>4422</v>
      </c>
      <c r="B4423" t="s">
        <v>143</v>
      </c>
      <c r="C4423" t="s">
        <v>144</v>
      </c>
      <c r="I4423" t="s">
        <v>44</v>
      </c>
    </row>
    <row r="4424" spans="1:9" x14ac:dyDescent="0.25">
      <c r="A4424" s="11">
        <v>4423</v>
      </c>
      <c r="B4424" t="s">
        <v>143</v>
      </c>
      <c r="C4424" t="s">
        <v>144</v>
      </c>
      <c r="I4424" t="s">
        <v>44</v>
      </c>
    </row>
    <row r="4425" spans="1:9" x14ac:dyDescent="0.25">
      <c r="A4425" s="11">
        <v>4424</v>
      </c>
      <c r="B4425" t="s">
        <v>143</v>
      </c>
      <c r="C4425" t="s">
        <v>144</v>
      </c>
      <c r="I4425" t="s">
        <v>44</v>
      </c>
    </row>
    <row r="4426" spans="1:9" x14ac:dyDescent="0.25">
      <c r="A4426" s="11">
        <v>4425</v>
      </c>
      <c r="B4426" t="s">
        <v>143</v>
      </c>
      <c r="C4426" t="s">
        <v>144</v>
      </c>
      <c r="I4426" t="s">
        <v>44</v>
      </c>
    </row>
    <row r="4427" spans="1:9" x14ac:dyDescent="0.25">
      <c r="A4427" s="11">
        <v>4426</v>
      </c>
      <c r="B4427" t="s">
        <v>143</v>
      </c>
      <c r="C4427" t="s">
        <v>144</v>
      </c>
      <c r="I4427" t="s">
        <v>44</v>
      </c>
    </row>
    <row r="4428" spans="1:9" x14ac:dyDescent="0.25">
      <c r="A4428" s="11">
        <v>4427</v>
      </c>
      <c r="B4428" t="s">
        <v>143</v>
      </c>
      <c r="C4428" t="s">
        <v>144</v>
      </c>
      <c r="I4428" t="s">
        <v>44</v>
      </c>
    </row>
    <row r="4429" spans="1:9" x14ac:dyDescent="0.25">
      <c r="A4429" s="11">
        <v>4428</v>
      </c>
      <c r="B4429" t="s">
        <v>143</v>
      </c>
      <c r="C4429" t="s">
        <v>144</v>
      </c>
      <c r="I4429" t="s">
        <v>44</v>
      </c>
    </row>
    <row r="4430" spans="1:9" x14ac:dyDescent="0.25">
      <c r="A4430" s="11">
        <v>4429</v>
      </c>
      <c r="B4430" t="s">
        <v>143</v>
      </c>
      <c r="C4430" t="s">
        <v>144</v>
      </c>
      <c r="I4430" t="s">
        <v>44</v>
      </c>
    </row>
    <row r="4431" spans="1:9" x14ac:dyDescent="0.25">
      <c r="A4431" s="11">
        <v>4430</v>
      </c>
      <c r="B4431" t="s">
        <v>143</v>
      </c>
      <c r="C4431" t="s">
        <v>144</v>
      </c>
      <c r="I4431" t="s">
        <v>44</v>
      </c>
    </row>
    <row r="4432" spans="1:9" x14ac:dyDescent="0.25">
      <c r="A4432" s="11">
        <v>4431</v>
      </c>
      <c r="B4432" t="s">
        <v>143</v>
      </c>
      <c r="C4432" t="s">
        <v>144</v>
      </c>
      <c r="I4432" t="s">
        <v>44</v>
      </c>
    </row>
    <row r="4433" spans="1:9" x14ac:dyDescent="0.25">
      <c r="A4433" s="11">
        <v>4432</v>
      </c>
      <c r="B4433" t="s">
        <v>143</v>
      </c>
      <c r="C4433" t="s">
        <v>144</v>
      </c>
      <c r="I4433" t="s">
        <v>44</v>
      </c>
    </row>
    <row r="4434" spans="1:9" x14ac:dyDescent="0.25">
      <c r="A4434" s="11">
        <v>4433</v>
      </c>
      <c r="B4434" t="s">
        <v>143</v>
      </c>
      <c r="C4434" t="s">
        <v>144</v>
      </c>
      <c r="I4434" t="s">
        <v>44</v>
      </c>
    </row>
    <row r="4435" spans="1:9" x14ac:dyDescent="0.25">
      <c r="A4435" s="11">
        <v>4434</v>
      </c>
      <c r="B4435" t="s">
        <v>143</v>
      </c>
      <c r="C4435" t="s">
        <v>144</v>
      </c>
      <c r="I4435" t="s">
        <v>44</v>
      </c>
    </row>
    <row r="4436" spans="1:9" x14ac:dyDescent="0.25">
      <c r="A4436" s="11">
        <v>4435</v>
      </c>
      <c r="B4436" t="s">
        <v>143</v>
      </c>
      <c r="C4436" t="s">
        <v>144</v>
      </c>
      <c r="I4436" t="s">
        <v>44</v>
      </c>
    </row>
    <row r="4437" spans="1:9" x14ac:dyDescent="0.25">
      <c r="A4437" s="11">
        <v>4436</v>
      </c>
      <c r="B4437" t="s">
        <v>143</v>
      </c>
      <c r="C4437" t="s">
        <v>144</v>
      </c>
      <c r="I4437" t="s">
        <v>44</v>
      </c>
    </row>
    <row r="4438" spans="1:9" x14ac:dyDescent="0.25">
      <c r="A4438" s="11">
        <v>4437</v>
      </c>
      <c r="B4438" t="s">
        <v>143</v>
      </c>
      <c r="C4438" t="s">
        <v>144</v>
      </c>
      <c r="I4438" t="s">
        <v>44</v>
      </c>
    </row>
    <row r="4439" spans="1:9" x14ac:dyDescent="0.25">
      <c r="A4439" s="11">
        <v>4438</v>
      </c>
      <c r="B4439" t="s">
        <v>143</v>
      </c>
      <c r="C4439" t="s">
        <v>144</v>
      </c>
      <c r="I4439" t="s">
        <v>44</v>
      </c>
    </row>
    <row r="4440" spans="1:9" x14ac:dyDescent="0.25">
      <c r="A4440" s="11">
        <v>4439</v>
      </c>
      <c r="B4440" t="s">
        <v>143</v>
      </c>
      <c r="C4440" t="s">
        <v>144</v>
      </c>
      <c r="I4440" t="s">
        <v>44</v>
      </c>
    </row>
    <row r="4441" spans="1:9" x14ac:dyDescent="0.25">
      <c r="A4441" s="11">
        <v>4440</v>
      </c>
      <c r="B4441" t="s">
        <v>143</v>
      </c>
      <c r="C4441" t="s">
        <v>144</v>
      </c>
      <c r="I4441" t="s">
        <v>44</v>
      </c>
    </row>
    <row r="4442" spans="1:9" x14ac:dyDescent="0.25">
      <c r="A4442" s="11">
        <v>4441</v>
      </c>
      <c r="B4442" t="s">
        <v>143</v>
      </c>
      <c r="C4442" t="s">
        <v>144</v>
      </c>
      <c r="I4442" t="s">
        <v>44</v>
      </c>
    </row>
    <row r="4443" spans="1:9" x14ac:dyDescent="0.25">
      <c r="A4443" s="11">
        <v>4442</v>
      </c>
      <c r="B4443" t="s">
        <v>143</v>
      </c>
      <c r="C4443" t="s">
        <v>144</v>
      </c>
      <c r="I4443" t="s">
        <v>44</v>
      </c>
    </row>
    <row r="4444" spans="1:9" x14ac:dyDescent="0.25">
      <c r="A4444" s="11">
        <v>4443</v>
      </c>
      <c r="B4444" t="s">
        <v>143</v>
      </c>
      <c r="C4444" t="s">
        <v>144</v>
      </c>
      <c r="I4444" t="s">
        <v>44</v>
      </c>
    </row>
    <row r="4445" spans="1:9" x14ac:dyDescent="0.25">
      <c r="A4445" s="11">
        <v>4444</v>
      </c>
      <c r="B4445" t="s">
        <v>143</v>
      </c>
      <c r="C4445" t="s">
        <v>144</v>
      </c>
      <c r="I4445" t="s">
        <v>44</v>
      </c>
    </row>
    <row r="4446" spans="1:9" x14ac:dyDescent="0.25">
      <c r="A4446" s="11">
        <v>4445</v>
      </c>
      <c r="B4446" t="s">
        <v>143</v>
      </c>
      <c r="C4446" t="s">
        <v>144</v>
      </c>
      <c r="I4446" t="s">
        <v>44</v>
      </c>
    </row>
    <row r="4447" spans="1:9" x14ac:dyDescent="0.25">
      <c r="A4447" s="11">
        <v>4446</v>
      </c>
      <c r="B4447" t="s">
        <v>143</v>
      </c>
      <c r="C4447" t="s">
        <v>144</v>
      </c>
      <c r="I4447" t="s">
        <v>44</v>
      </c>
    </row>
    <row r="4448" spans="1:9" x14ac:dyDescent="0.25">
      <c r="A4448" s="11">
        <v>4447</v>
      </c>
      <c r="B4448" t="s">
        <v>143</v>
      </c>
      <c r="C4448" t="s">
        <v>144</v>
      </c>
      <c r="I4448" t="s">
        <v>44</v>
      </c>
    </row>
    <row r="4449" spans="1:9" x14ac:dyDescent="0.25">
      <c r="A4449" s="11">
        <v>4448</v>
      </c>
      <c r="B4449" t="s">
        <v>143</v>
      </c>
      <c r="C4449" t="s">
        <v>144</v>
      </c>
      <c r="I4449" t="s">
        <v>44</v>
      </c>
    </row>
    <row r="4450" spans="1:9" x14ac:dyDescent="0.25">
      <c r="A4450" s="11">
        <v>4449</v>
      </c>
      <c r="B4450" t="s">
        <v>143</v>
      </c>
      <c r="C4450" t="s">
        <v>144</v>
      </c>
      <c r="I4450" t="s">
        <v>44</v>
      </c>
    </row>
    <row r="4451" spans="1:9" x14ac:dyDescent="0.25">
      <c r="A4451" s="11">
        <v>4450</v>
      </c>
      <c r="B4451" t="s">
        <v>143</v>
      </c>
      <c r="C4451" t="s">
        <v>144</v>
      </c>
      <c r="I4451" t="s">
        <v>44</v>
      </c>
    </row>
    <row r="4452" spans="1:9" x14ac:dyDescent="0.25">
      <c r="A4452" s="11">
        <v>4451</v>
      </c>
      <c r="B4452" t="s">
        <v>143</v>
      </c>
      <c r="C4452" t="s">
        <v>144</v>
      </c>
      <c r="I4452" t="s">
        <v>44</v>
      </c>
    </row>
    <row r="4453" spans="1:9" x14ac:dyDescent="0.25">
      <c r="A4453" s="11">
        <v>4452</v>
      </c>
      <c r="B4453" t="s">
        <v>143</v>
      </c>
      <c r="C4453" t="s">
        <v>144</v>
      </c>
      <c r="I4453" t="s">
        <v>44</v>
      </c>
    </row>
    <row r="4454" spans="1:9" x14ac:dyDescent="0.25">
      <c r="A4454" s="11">
        <v>4453</v>
      </c>
      <c r="B4454" t="s">
        <v>143</v>
      </c>
      <c r="C4454" t="s">
        <v>144</v>
      </c>
      <c r="I4454" t="s">
        <v>44</v>
      </c>
    </row>
    <row r="4455" spans="1:9" x14ac:dyDescent="0.25">
      <c r="A4455" s="11">
        <v>4454</v>
      </c>
      <c r="B4455" t="s">
        <v>143</v>
      </c>
      <c r="C4455" t="s">
        <v>144</v>
      </c>
      <c r="I4455" t="s">
        <v>44</v>
      </c>
    </row>
    <row r="4456" spans="1:9" x14ac:dyDescent="0.25">
      <c r="A4456" s="11">
        <v>4455</v>
      </c>
      <c r="B4456" t="s">
        <v>143</v>
      </c>
      <c r="C4456" t="s">
        <v>144</v>
      </c>
      <c r="I4456" t="s">
        <v>44</v>
      </c>
    </row>
    <row r="4457" spans="1:9" x14ac:dyDescent="0.25">
      <c r="A4457" s="11">
        <v>4456</v>
      </c>
      <c r="B4457" t="s">
        <v>143</v>
      </c>
      <c r="C4457" t="s">
        <v>144</v>
      </c>
      <c r="I4457" t="s">
        <v>44</v>
      </c>
    </row>
    <row r="4458" spans="1:9" x14ac:dyDescent="0.25">
      <c r="A4458" s="11">
        <v>4457</v>
      </c>
      <c r="B4458" t="s">
        <v>143</v>
      </c>
      <c r="C4458" t="s">
        <v>144</v>
      </c>
      <c r="I4458" t="s">
        <v>44</v>
      </c>
    </row>
    <row r="4459" spans="1:9" x14ac:dyDescent="0.25">
      <c r="A4459" s="11">
        <v>4458</v>
      </c>
      <c r="B4459" t="s">
        <v>143</v>
      </c>
      <c r="C4459" t="s">
        <v>144</v>
      </c>
      <c r="I4459" t="s">
        <v>44</v>
      </c>
    </row>
    <row r="4460" spans="1:9" x14ac:dyDescent="0.25">
      <c r="A4460" s="11">
        <v>4459</v>
      </c>
      <c r="B4460" t="s">
        <v>143</v>
      </c>
      <c r="C4460" t="s">
        <v>144</v>
      </c>
      <c r="I4460" t="s">
        <v>44</v>
      </c>
    </row>
    <row r="4461" spans="1:9" x14ac:dyDescent="0.25">
      <c r="A4461" s="11">
        <v>4460</v>
      </c>
      <c r="B4461" t="s">
        <v>143</v>
      </c>
      <c r="C4461" t="s">
        <v>144</v>
      </c>
      <c r="I4461" t="s">
        <v>44</v>
      </c>
    </row>
    <row r="4462" spans="1:9" x14ac:dyDescent="0.25">
      <c r="A4462" s="11">
        <v>4461</v>
      </c>
      <c r="B4462" t="s">
        <v>143</v>
      </c>
      <c r="C4462" t="s">
        <v>144</v>
      </c>
      <c r="I4462" t="s">
        <v>44</v>
      </c>
    </row>
    <row r="4463" spans="1:9" x14ac:dyDescent="0.25">
      <c r="A4463" s="11">
        <v>4462</v>
      </c>
      <c r="B4463" t="s">
        <v>143</v>
      </c>
      <c r="C4463" t="s">
        <v>144</v>
      </c>
      <c r="I4463" t="s">
        <v>44</v>
      </c>
    </row>
    <row r="4464" spans="1:9" x14ac:dyDescent="0.25">
      <c r="A4464" s="11">
        <v>4463</v>
      </c>
      <c r="B4464" t="s">
        <v>143</v>
      </c>
      <c r="C4464" t="s">
        <v>144</v>
      </c>
      <c r="I4464" t="s">
        <v>44</v>
      </c>
    </row>
    <row r="4465" spans="1:9" x14ac:dyDescent="0.25">
      <c r="A4465" s="11">
        <v>4464</v>
      </c>
      <c r="B4465" t="s">
        <v>143</v>
      </c>
      <c r="C4465" t="s">
        <v>144</v>
      </c>
      <c r="I4465" t="s">
        <v>44</v>
      </c>
    </row>
    <row r="4466" spans="1:9" x14ac:dyDescent="0.25">
      <c r="A4466" s="11">
        <v>4465</v>
      </c>
      <c r="B4466" t="s">
        <v>143</v>
      </c>
      <c r="C4466" t="s">
        <v>144</v>
      </c>
      <c r="I4466" t="s">
        <v>44</v>
      </c>
    </row>
    <row r="4467" spans="1:9" x14ac:dyDescent="0.25">
      <c r="A4467" s="11">
        <v>4466</v>
      </c>
      <c r="B4467" t="s">
        <v>143</v>
      </c>
      <c r="C4467" t="s">
        <v>144</v>
      </c>
      <c r="I4467" t="s">
        <v>44</v>
      </c>
    </row>
    <row r="4468" spans="1:9" x14ac:dyDescent="0.25">
      <c r="A4468" s="11">
        <v>4467</v>
      </c>
      <c r="B4468" t="s">
        <v>143</v>
      </c>
      <c r="C4468" t="s">
        <v>144</v>
      </c>
      <c r="I4468" t="s">
        <v>44</v>
      </c>
    </row>
    <row r="4469" spans="1:9" x14ac:dyDescent="0.25">
      <c r="A4469" s="11">
        <v>4468</v>
      </c>
      <c r="B4469" t="s">
        <v>143</v>
      </c>
      <c r="C4469" t="s">
        <v>144</v>
      </c>
      <c r="I4469" t="s">
        <v>44</v>
      </c>
    </row>
    <row r="4470" spans="1:9" x14ac:dyDescent="0.25">
      <c r="A4470" s="11">
        <v>4469</v>
      </c>
      <c r="B4470" t="s">
        <v>143</v>
      </c>
      <c r="C4470" t="s">
        <v>144</v>
      </c>
      <c r="I4470" t="s">
        <v>44</v>
      </c>
    </row>
    <row r="4471" spans="1:9" x14ac:dyDescent="0.25">
      <c r="A4471" s="11">
        <v>4470</v>
      </c>
      <c r="B4471" t="s">
        <v>143</v>
      </c>
      <c r="C4471" t="s">
        <v>144</v>
      </c>
      <c r="I4471" t="s">
        <v>44</v>
      </c>
    </row>
    <row r="4472" spans="1:9" x14ac:dyDescent="0.25">
      <c r="A4472" s="11">
        <v>4471</v>
      </c>
      <c r="B4472" t="s">
        <v>143</v>
      </c>
      <c r="C4472" t="s">
        <v>144</v>
      </c>
      <c r="I4472" t="s">
        <v>44</v>
      </c>
    </row>
    <row r="4473" spans="1:9" x14ac:dyDescent="0.25">
      <c r="A4473" s="11">
        <v>4472</v>
      </c>
      <c r="B4473" t="s">
        <v>143</v>
      </c>
      <c r="C4473" t="s">
        <v>144</v>
      </c>
      <c r="I4473" t="s">
        <v>44</v>
      </c>
    </row>
    <row r="4474" spans="1:9" x14ac:dyDescent="0.25">
      <c r="A4474" s="11">
        <v>4473</v>
      </c>
      <c r="B4474" t="s">
        <v>143</v>
      </c>
      <c r="C4474" t="s">
        <v>144</v>
      </c>
      <c r="I4474" t="s">
        <v>44</v>
      </c>
    </row>
    <row r="4475" spans="1:9" x14ac:dyDescent="0.25">
      <c r="A4475" s="11">
        <v>4474</v>
      </c>
      <c r="B4475" t="s">
        <v>143</v>
      </c>
      <c r="C4475" t="s">
        <v>144</v>
      </c>
      <c r="I4475" t="s">
        <v>44</v>
      </c>
    </row>
    <row r="4476" spans="1:9" x14ac:dyDescent="0.25">
      <c r="A4476" s="11">
        <v>4475</v>
      </c>
      <c r="B4476" t="s">
        <v>143</v>
      </c>
      <c r="C4476" t="s">
        <v>144</v>
      </c>
      <c r="I4476" t="s">
        <v>44</v>
      </c>
    </row>
    <row r="4477" spans="1:9" x14ac:dyDescent="0.25">
      <c r="A4477" s="11">
        <v>4476</v>
      </c>
      <c r="B4477" t="s">
        <v>143</v>
      </c>
      <c r="C4477" t="s">
        <v>144</v>
      </c>
      <c r="I4477" t="s">
        <v>44</v>
      </c>
    </row>
    <row r="4478" spans="1:9" x14ac:dyDescent="0.25">
      <c r="A4478" s="11">
        <v>4477</v>
      </c>
      <c r="B4478" t="s">
        <v>143</v>
      </c>
      <c r="C4478" t="s">
        <v>144</v>
      </c>
      <c r="I4478" t="s">
        <v>44</v>
      </c>
    </row>
    <row r="4479" spans="1:9" x14ac:dyDescent="0.25">
      <c r="A4479" s="11">
        <v>4478</v>
      </c>
      <c r="B4479" t="s">
        <v>143</v>
      </c>
      <c r="C4479" t="s">
        <v>144</v>
      </c>
      <c r="I4479" t="s">
        <v>44</v>
      </c>
    </row>
    <row r="4480" spans="1:9" x14ac:dyDescent="0.25">
      <c r="A4480" s="11">
        <v>4479</v>
      </c>
      <c r="B4480" t="s">
        <v>143</v>
      </c>
      <c r="C4480" t="s">
        <v>144</v>
      </c>
      <c r="I4480" t="s">
        <v>44</v>
      </c>
    </row>
    <row r="4481" spans="1:9" x14ac:dyDescent="0.25">
      <c r="A4481" s="11">
        <v>4480</v>
      </c>
      <c r="B4481" t="s">
        <v>143</v>
      </c>
      <c r="C4481" t="s">
        <v>144</v>
      </c>
      <c r="I4481" t="s">
        <v>44</v>
      </c>
    </row>
    <row r="4482" spans="1:9" x14ac:dyDescent="0.25">
      <c r="A4482" s="11">
        <v>4481</v>
      </c>
      <c r="B4482" t="s">
        <v>143</v>
      </c>
      <c r="C4482" t="s">
        <v>144</v>
      </c>
      <c r="I4482" t="s">
        <v>44</v>
      </c>
    </row>
    <row r="4483" spans="1:9" x14ac:dyDescent="0.25">
      <c r="A4483" s="11">
        <v>4482</v>
      </c>
      <c r="B4483" t="s">
        <v>143</v>
      </c>
      <c r="C4483" t="s">
        <v>144</v>
      </c>
      <c r="I4483" t="s">
        <v>44</v>
      </c>
    </row>
    <row r="4484" spans="1:9" x14ac:dyDescent="0.25">
      <c r="A4484" s="11">
        <v>4483</v>
      </c>
      <c r="B4484" t="s">
        <v>143</v>
      </c>
      <c r="C4484" t="s">
        <v>144</v>
      </c>
      <c r="I4484" t="s">
        <v>44</v>
      </c>
    </row>
    <row r="4485" spans="1:9" x14ac:dyDescent="0.25">
      <c r="A4485" s="11">
        <v>4484</v>
      </c>
      <c r="B4485" t="s">
        <v>143</v>
      </c>
      <c r="C4485" t="s">
        <v>144</v>
      </c>
      <c r="I4485" t="s">
        <v>44</v>
      </c>
    </row>
    <row r="4486" spans="1:9" x14ac:dyDescent="0.25">
      <c r="A4486" s="11">
        <v>4485</v>
      </c>
      <c r="B4486" t="s">
        <v>143</v>
      </c>
      <c r="C4486" t="s">
        <v>144</v>
      </c>
      <c r="I4486" t="s">
        <v>44</v>
      </c>
    </row>
    <row r="4487" spans="1:9" x14ac:dyDescent="0.25">
      <c r="A4487" s="11">
        <v>4486</v>
      </c>
      <c r="B4487" t="s">
        <v>143</v>
      </c>
      <c r="C4487" t="s">
        <v>144</v>
      </c>
      <c r="I4487" t="s">
        <v>44</v>
      </c>
    </row>
    <row r="4488" spans="1:9" x14ac:dyDescent="0.25">
      <c r="A4488" s="11">
        <v>4487</v>
      </c>
      <c r="B4488" t="s">
        <v>143</v>
      </c>
      <c r="C4488" t="s">
        <v>144</v>
      </c>
      <c r="I4488" t="s">
        <v>44</v>
      </c>
    </row>
    <row r="4489" spans="1:9" x14ac:dyDescent="0.25">
      <c r="A4489" s="11">
        <v>4488</v>
      </c>
      <c r="B4489" t="s">
        <v>143</v>
      </c>
      <c r="C4489" t="s">
        <v>144</v>
      </c>
      <c r="I4489" t="s">
        <v>44</v>
      </c>
    </row>
    <row r="4490" spans="1:9" x14ac:dyDescent="0.25">
      <c r="A4490" s="11">
        <v>4489</v>
      </c>
      <c r="B4490" t="s">
        <v>143</v>
      </c>
      <c r="C4490" t="s">
        <v>144</v>
      </c>
      <c r="I4490" t="s">
        <v>44</v>
      </c>
    </row>
    <row r="4491" spans="1:9" x14ac:dyDescent="0.25">
      <c r="A4491" s="11">
        <v>4490</v>
      </c>
      <c r="B4491" t="s">
        <v>143</v>
      </c>
      <c r="C4491" t="s">
        <v>144</v>
      </c>
      <c r="I4491" t="s">
        <v>44</v>
      </c>
    </row>
    <row r="4492" spans="1:9" x14ac:dyDescent="0.25">
      <c r="A4492" s="11">
        <v>4491</v>
      </c>
      <c r="B4492" t="s">
        <v>143</v>
      </c>
      <c r="C4492" t="s">
        <v>144</v>
      </c>
      <c r="I4492" t="s">
        <v>44</v>
      </c>
    </row>
    <row r="4493" spans="1:9" x14ac:dyDescent="0.25">
      <c r="A4493" s="11">
        <v>4492</v>
      </c>
      <c r="B4493" t="s">
        <v>143</v>
      </c>
      <c r="C4493" t="s">
        <v>144</v>
      </c>
      <c r="I4493" t="s">
        <v>44</v>
      </c>
    </row>
    <row r="4494" spans="1:9" x14ac:dyDescent="0.25">
      <c r="A4494" s="11">
        <v>4493</v>
      </c>
      <c r="B4494" t="s">
        <v>143</v>
      </c>
      <c r="C4494" t="s">
        <v>144</v>
      </c>
      <c r="I4494" t="s">
        <v>44</v>
      </c>
    </row>
    <row r="4495" spans="1:9" x14ac:dyDescent="0.25">
      <c r="A4495" s="11">
        <v>4494</v>
      </c>
      <c r="B4495" t="s">
        <v>143</v>
      </c>
      <c r="C4495" t="s">
        <v>144</v>
      </c>
      <c r="I4495" t="s">
        <v>44</v>
      </c>
    </row>
    <row r="4496" spans="1:9" x14ac:dyDescent="0.25">
      <c r="A4496" s="11">
        <v>4495</v>
      </c>
      <c r="B4496" t="s">
        <v>143</v>
      </c>
      <c r="C4496" t="s">
        <v>144</v>
      </c>
      <c r="I4496" t="s">
        <v>44</v>
      </c>
    </row>
    <row r="4497" spans="1:9" x14ac:dyDescent="0.25">
      <c r="A4497" s="11">
        <v>4496</v>
      </c>
      <c r="B4497" t="s">
        <v>143</v>
      </c>
      <c r="C4497" t="s">
        <v>144</v>
      </c>
      <c r="I4497" t="s">
        <v>44</v>
      </c>
    </row>
    <row r="4498" spans="1:9" x14ac:dyDescent="0.25">
      <c r="A4498" s="11">
        <v>4497</v>
      </c>
      <c r="B4498" t="s">
        <v>143</v>
      </c>
      <c r="C4498" t="s">
        <v>144</v>
      </c>
      <c r="I4498" t="s">
        <v>44</v>
      </c>
    </row>
    <row r="4499" spans="1:9" x14ac:dyDescent="0.25">
      <c r="A4499" s="11">
        <v>4498</v>
      </c>
      <c r="B4499" t="s">
        <v>143</v>
      </c>
      <c r="C4499" t="s">
        <v>144</v>
      </c>
      <c r="I4499" t="s">
        <v>44</v>
      </c>
    </row>
    <row r="4500" spans="1:9" x14ac:dyDescent="0.25">
      <c r="A4500" s="11">
        <v>4499</v>
      </c>
      <c r="B4500" t="s">
        <v>143</v>
      </c>
      <c r="C4500" t="s">
        <v>144</v>
      </c>
      <c r="I4500" t="s">
        <v>44</v>
      </c>
    </row>
    <row r="4501" spans="1:9" x14ac:dyDescent="0.25">
      <c r="A4501" s="11">
        <v>4500</v>
      </c>
      <c r="B4501" t="s">
        <v>143</v>
      </c>
      <c r="C4501" t="s">
        <v>144</v>
      </c>
      <c r="I4501" t="s">
        <v>44</v>
      </c>
    </row>
    <row r="4502" spans="1:9" x14ac:dyDescent="0.25">
      <c r="A4502" s="11">
        <v>4501</v>
      </c>
      <c r="B4502" t="s">
        <v>143</v>
      </c>
      <c r="C4502" t="s">
        <v>144</v>
      </c>
      <c r="I4502" t="s">
        <v>44</v>
      </c>
    </row>
    <row r="4503" spans="1:9" x14ac:dyDescent="0.25">
      <c r="A4503" s="11">
        <v>4502</v>
      </c>
      <c r="B4503" t="s">
        <v>143</v>
      </c>
      <c r="C4503" t="s">
        <v>144</v>
      </c>
      <c r="I4503" t="s">
        <v>44</v>
      </c>
    </row>
    <row r="4504" spans="1:9" x14ac:dyDescent="0.25">
      <c r="A4504" s="11">
        <v>4503</v>
      </c>
      <c r="B4504" t="s">
        <v>143</v>
      </c>
      <c r="C4504" t="s">
        <v>144</v>
      </c>
      <c r="I4504" t="s">
        <v>44</v>
      </c>
    </row>
    <row r="4505" spans="1:9" x14ac:dyDescent="0.25">
      <c r="A4505" s="11">
        <v>4504</v>
      </c>
      <c r="B4505" t="s">
        <v>143</v>
      </c>
      <c r="C4505" t="s">
        <v>144</v>
      </c>
      <c r="I4505" t="s">
        <v>44</v>
      </c>
    </row>
    <row r="4506" spans="1:9" x14ac:dyDescent="0.25">
      <c r="A4506" s="11">
        <v>4505</v>
      </c>
      <c r="B4506" t="s">
        <v>143</v>
      </c>
      <c r="C4506" t="s">
        <v>144</v>
      </c>
      <c r="I4506" t="s">
        <v>44</v>
      </c>
    </row>
    <row r="4507" spans="1:9" x14ac:dyDescent="0.25">
      <c r="A4507" s="11">
        <v>4506</v>
      </c>
      <c r="B4507" t="s">
        <v>143</v>
      </c>
      <c r="C4507" t="s">
        <v>144</v>
      </c>
      <c r="I4507" t="s">
        <v>44</v>
      </c>
    </row>
    <row r="4508" spans="1:9" x14ac:dyDescent="0.25">
      <c r="A4508" s="11">
        <v>4507</v>
      </c>
      <c r="B4508" t="s">
        <v>143</v>
      </c>
      <c r="C4508" t="s">
        <v>144</v>
      </c>
      <c r="I4508" t="s">
        <v>44</v>
      </c>
    </row>
    <row r="4509" spans="1:9" x14ac:dyDescent="0.25">
      <c r="A4509" s="11">
        <v>4508</v>
      </c>
      <c r="B4509" t="s">
        <v>143</v>
      </c>
      <c r="C4509" t="s">
        <v>144</v>
      </c>
      <c r="I4509" t="s">
        <v>44</v>
      </c>
    </row>
    <row r="4510" spans="1:9" x14ac:dyDescent="0.25">
      <c r="A4510" s="11">
        <v>4509</v>
      </c>
      <c r="B4510" t="s">
        <v>143</v>
      </c>
      <c r="C4510" t="s">
        <v>144</v>
      </c>
      <c r="I4510" t="s">
        <v>44</v>
      </c>
    </row>
    <row r="4511" spans="1:9" x14ac:dyDescent="0.25">
      <c r="A4511" s="11">
        <v>4510</v>
      </c>
      <c r="B4511" t="s">
        <v>143</v>
      </c>
      <c r="C4511" t="s">
        <v>144</v>
      </c>
      <c r="I4511" t="s">
        <v>44</v>
      </c>
    </row>
    <row r="4512" spans="1:9" x14ac:dyDescent="0.25">
      <c r="A4512" s="11">
        <v>4511</v>
      </c>
      <c r="B4512" t="s">
        <v>143</v>
      </c>
      <c r="C4512" t="s">
        <v>144</v>
      </c>
      <c r="I4512" t="s">
        <v>44</v>
      </c>
    </row>
    <row r="4513" spans="1:9" x14ac:dyDescent="0.25">
      <c r="A4513" s="11">
        <v>4512</v>
      </c>
      <c r="B4513" t="s">
        <v>143</v>
      </c>
      <c r="C4513" t="s">
        <v>144</v>
      </c>
      <c r="I4513" t="s">
        <v>44</v>
      </c>
    </row>
    <row r="4514" spans="1:9" x14ac:dyDescent="0.25">
      <c r="A4514" s="11">
        <v>4513</v>
      </c>
      <c r="B4514" t="s">
        <v>143</v>
      </c>
      <c r="C4514" t="s">
        <v>144</v>
      </c>
      <c r="I4514" t="s">
        <v>44</v>
      </c>
    </row>
    <row r="4515" spans="1:9" x14ac:dyDescent="0.25">
      <c r="A4515" s="11">
        <v>4514</v>
      </c>
      <c r="B4515" t="s">
        <v>143</v>
      </c>
      <c r="C4515" t="s">
        <v>144</v>
      </c>
      <c r="I4515" t="s">
        <v>44</v>
      </c>
    </row>
    <row r="4516" spans="1:9" x14ac:dyDescent="0.25">
      <c r="A4516" s="11">
        <v>4515</v>
      </c>
      <c r="B4516" t="s">
        <v>143</v>
      </c>
      <c r="C4516" t="s">
        <v>144</v>
      </c>
      <c r="I4516" t="s">
        <v>44</v>
      </c>
    </row>
    <row r="4517" spans="1:9" x14ac:dyDescent="0.25">
      <c r="A4517" s="11">
        <v>4516</v>
      </c>
      <c r="B4517" t="s">
        <v>143</v>
      </c>
      <c r="C4517" t="s">
        <v>144</v>
      </c>
      <c r="I4517" t="s">
        <v>44</v>
      </c>
    </row>
    <row r="4518" spans="1:9" x14ac:dyDescent="0.25">
      <c r="A4518" s="11">
        <v>4517</v>
      </c>
      <c r="B4518" t="s">
        <v>143</v>
      </c>
      <c r="C4518" t="s">
        <v>144</v>
      </c>
      <c r="I4518" t="s">
        <v>44</v>
      </c>
    </row>
    <row r="4519" spans="1:9" x14ac:dyDescent="0.25">
      <c r="A4519" s="11">
        <v>4518</v>
      </c>
      <c r="B4519" t="s">
        <v>143</v>
      </c>
      <c r="C4519" t="s">
        <v>144</v>
      </c>
      <c r="I4519" t="s">
        <v>44</v>
      </c>
    </row>
    <row r="4520" spans="1:9" x14ac:dyDescent="0.25">
      <c r="A4520" s="11">
        <v>4519</v>
      </c>
      <c r="B4520" t="s">
        <v>143</v>
      </c>
      <c r="C4520" t="s">
        <v>144</v>
      </c>
      <c r="I4520" t="s">
        <v>44</v>
      </c>
    </row>
    <row r="4521" spans="1:9" x14ac:dyDescent="0.25">
      <c r="A4521" s="11">
        <v>4520</v>
      </c>
      <c r="B4521" t="s">
        <v>143</v>
      </c>
      <c r="C4521" t="s">
        <v>144</v>
      </c>
      <c r="I4521" t="s">
        <v>44</v>
      </c>
    </row>
    <row r="4522" spans="1:9" x14ac:dyDescent="0.25">
      <c r="A4522" s="11">
        <v>4521</v>
      </c>
      <c r="B4522" t="s">
        <v>143</v>
      </c>
      <c r="C4522" t="s">
        <v>144</v>
      </c>
      <c r="I4522" t="s">
        <v>44</v>
      </c>
    </row>
    <row r="4523" spans="1:9" x14ac:dyDescent="0.25">
      <c r="A4523" s="11">
        <v>4522</v>
      </c>
      <c r="B4523" t="s">
        <v>143</v>
      </c>
      <c r="C4523" t="s">
        <v>144</v>
      </c>
      <c r="I4523" t="s">
        <v>44</v>
      </c>
    </row>
    <row r="4524" spans="1:9" x14ac:dyDescent="0.25">
      <c r="A4524" s="11">
        <v>4523</v>
      </c>
      <c r="B4524" t="s">
        <v>143</v>
      </c>
      <c r="C4524" t="s">
        <v>144</v>
      </c>
      <c r="I4524" t="s">
        <v>44</v>
      </c>
    </row>
    <row r="4525" spans="1:9" x14ac:dyDescent="0.25">
      <c r="A4525" s="11">
        <v>4524</v>
      </c>
      <c r="B4525" t="s">
        <v>143</v>
      </c>
      <c r="C4525" t="s">
        <v>144</v>
      </c>
      <c r="I4525" t="s">
        <v>44</v>
      </c>
    </row>
    <row r="4526" spans="1:9" x14ac:dyDescent="0.25">
      <c r="A4526" s="11">
        <v>4525</v>
      </c>
      <c r="B4526" t="s">
        <v>143</v>
      </c>
      <c r="C4526" t="s">
        <v>144</v>
      </c>
      <c r="I4526" t="s">
        <v>44</v>
      </c>
    </row>
    <row r="4527" spans="1:9" x14ac:dyDescent="0.25">
      <c r="A4527" s="11">
        <v>4526</v>
      </c>
      <c r="B4527" t="s">
        <v>143</v>
      </c>
      <c r="C4527" t="s">
        <v>144</v>
      </c>
      <c r="I4527" t="s">
        <v>44</v>
      </c>
    </row>
    <row r="4528" spans="1:9" x14ac:dyDescent="0.25">
      <c r="A4528" s="11">
        <v>4527</v>
      </c>
      <c r="B4528" t="s">
        <v>143</v>
      </c>
      <c r="C4528" t="s">
        <v>144</v>
      </c>
      <c r="I4528" t="s">
        <v>44</v>
      </c>
    </row>
    <row r="4529" spans="1:9" x14ac:dyDescent="0.25">
      <c r="A4529" s="11">
        <v>4528</v>
      </c>
      <c r="B4529" t="s">
        <v>143</v>
      </c>
      <c r="C4529" t="s">
        <v>144</v>
      </c>
      <c r="I4529" t="s">
        <v>44</v>
      </c>
    </row>
    <row r="4530" spans="1:9" x14ac:dyDescent="0.25">
      <c r="A4530" s="11">
        <v>4529</v>
      </c>
      <c r="B4530" t="s">
        <v>143</v>
      </c>
      <c r="C4530" t="s">
        <v>144</v>
      </c>
      <c r="I4530" t="s">
        <v>44</v>
      </c>
    </row>
    <row r="4531" spans="1:9" x14ac:dyDescent="0.25">
      <c r="A4531" s="11">
        <v>4530</v>
      </c>
      <c r="B4531" t="s">
        <v>143</v>
      </c>
      <c r="C4531" t="s">
        <v>144</v>
      </c>
      <c r="I4531" t="s">
        <v>44</v>
      </c>
    </row>
    <row r="4532" spans="1:9" x14ac:dyDescent="0.25">
      <c r="A4532" s="11">
        <v>4531</v>
      </c>
      <c r="B4532" t="s">
        <v>143</v>
      </c>
      <c r="C4532" t="s">
        <v>144</v>
      </c>
      <c r="I4532" t="s">
        <v>44</v>
      </c>
    </row>
    <row r="4533" spans="1:9" x14ac:dyDescent="0.25">
      <c r="A4533" s="11">
        <v>4532</v>
      </c>
      <c r="B4533" t="s">
        <v>143</v>
      </c>
      <c r="C4533" t="s">
        <v>144</v>
      </c>
      <c r="I4533" t="s">
        <v>44</v>
      </c>
    </row>
    <row r="4534" spans="1:9" x14ac:dyDescent="0.25">
      <c r="A4534" s="11">
        <v>4533</v>
      </c>
      <c r="B4534" t="s">
        <v>143</v>
      </c>
      <c r="C4534" t="s">
        <v>144</v>
      </c>
      <c r="I4534" t="s">
        <v>44</v>
      </c>
    </row>
    <row r="4535" spans="1:9" x14ac:dyDescent="0.25">
      <c r="A4535" s="11">
        <v>4534</v>
      </c>
      <c r="B4535" t="s">
        <v>143</v>
      </c>
      <c r="C4535" t="s">
        <v>144</v>
      </c>
      <c r="I4535" t="s">
        <v>44</v>
      </c>
    </row>
    <row r="4536" spans="1:9" x14ac:dyDescent="0.25">
      <c r="A4536" s="11">
        <v>4535</v>
      </c>
      <c r="B4536" t="s">
        <v>143</v>
      </c>
      <c r="C4536" t="s">
        <v>144</v>
      </c>
      <c r="I4536" t="s">
        <v>44</v>
      </c>
    </row>
    <row r="4537" spans="1:9" x14ac:dyDescent="0.25">
      <c r="A4537" s="11">
        <v>4536</v>
      </c>
      <c r="B4537" t="s">
        <v>143</v>
      </c>
      <c r="C4537" t="s">
        <v>144</v>
      </c>
      <c r="I4537" t="s">
        <v>44</v>
      </c>
    </row>
    <row r="4538" spans="1:9" x14ac:dyDescent="0.25">
      <c r="A4538" s="11">
        <v>4537</v>
      </c>
      <c r="B4538" t="s">
        <v>143</v>
      </c>
      <c r="C4538" t="s">
        <v>144</v>
      </c>
      <c r="I4538" t="s">
        <v>44</v>
      </c>
    </row>
    <row r="4539" spans="1:9" x14ac:dyDescent="0.25">
      <c r="A4539" s="11">
        <v>4538</v>
      </c>
      <c r="B4539" t="s">
        <v>143</v>
      </c>
      <c r="C4539" t="s">
        <v>144</v>
      </c>
      <c r="I4539" t="s">
        <v>44</v>
      </c>
    </row>
    <row r="4540" spans="1:9" x14ac:dyDescent="0.25">
      <c r="A4540" s="11">
        <v>4539</v>
      </c>
      <c r="B4540" t="s">
        <v>143</v>
      </c>
      <c r="C4540" t="s">
        <v>144</v>
      </c>
      <c r="I4540" t="s">
        <v>44</v>
      </c>
    </row>
    <row r="4541" spans="1:9" x14ac:dyDescent="0.25">
      <c r="A4541" s="11">
        <v>4540</v>
      </c>
      <c r="B4541" t="s">
        <v>143</v>
      </c>
      <c r="C4541" t="s">
        <v>144</v>
      </c>
      <c r="I4541" t="s">
        <v>44</v>
      </c>
    </row>
    <row r="4542" spans="1:9" x14ac:dyDescent="0.25">
      <c r="A4542" s="11">
        <v>4541</v>
      </c>
      <c r="B4542" t="s">
        <v>143</v>
      </c>
      <c r="C4542" t="s">
        <v>144</v>
      </c>
      <c r="I4542" t="s">
        <v>44</v>
      </c>
    </row>
    <row r="4543" spans="1:9" x14ac:dyDescent="0.25">
      <c r="A4543" s="11">
        <v>4542</v>
      </c>
      <c r="B4543" t="s">
        <v>143</v>
      </c>
      <c r="C4543" t="s">
        <v>144</v>
      </c>
      <c r="I4543" t="s">
        <v>44</v>
      </c>
    </row>
    <row r="4544" spans="1:9" x14ac:dyDescent="0.25">
      <c r="A4544" s="11">
        <v>4543</v>
      </c>
      <c r="B4544" t="s">
        <v>143</v>
      </c>
      <c r="C4544" t="s">
        <v>144</v>
      </c>
      <c r="I4544" t="s">
        <v>44</v>
      </c>
    </row>
    <row r="4545" spans="1:9" x14ac:dyDescent="0.25">
      <c r="A4545" s="11">
        <v>4544</v>
      </c>
      <c r="B4545" t="s">
        <v>143</v>
      </c>
      <c r="C4545" t="s">
        <v>144</v>
      </c>
      <c r="I4545" t="s">
        <v>44</v>
      </c>
    </row>
    <row r="4546" spans="1:9" x14ac:dyDescent="0.25">
      <c r="A4546" s="11">
        <v>4545</v>
      </c>
      <c r="B4546" t="s">
        <v>143</v>
      </c>
      <c r="C4546" t="s">
        <v>144</v>
      </c>
      <c r="I4546" t="s">
        <v>44</v>
      </c>
    </row>
    <row r="4547" spans="1:9" x14ac:dyDescent="0.25">
      <c r="A4547" s="11">
        <v>4546</v>
      </c>
      <c r="B4547" t="s">
        <v>143</v>
      </c>
      <c r="C4547" t="s">
        <v>144</v>
      </c>
      <c r="I4547" t="s">
        <v>44</v>
      </c>
    </row>
    <row r="4548" spans="1:9" x14ac:dyDescent="0.25">
      <c r="A4548" s="11">
        <v>4547</v>
      </c>
      <c r="B4548" t="s">
        <v>143</v>
      </c>
      <c r="C4548" t="s">
        <v>144</v>
      </c>
      <c r="I4548" t="s">
        <v>44</v>
      </c>
    </row>
    <row r="4549" spans="1:9" x14ac:dyDescent="0.25">
      <c r="A4549" s="11">
        <v>4548</v>
      </c>
      <c r="B4549" t="s">
        <v>143</v>
      </c>
      <c r="C4549" t="s">
        <v>144</v>
      </c>
      <c r="I4549" t="s">
        <v>44</v>
      </c>
    </row>
    <row r="4550" spans="1:9" x14ac:dyDescent="0.25">
      <c r="A4550" s="11">
        <v>4549</v>
      </c>
      <c r="B4550" t="s">
        <v>143</v>
      </c>
      <c r="C4550" t="s">
        <v>144</v>
      </c>
      <c r="I4550" t="s">
        <v>44</v>
      </c>
    </row>
    <row r="4551" spans="1:9" x14ac:dyDescent="0.25">
      <c r="A4551" s="11">
        <v>4550</v>
      </c>
      <c r="B4551" t="s">
        <v>143</v>
      </c>
      <c r="C4551" t="s">
        <v>144</v>
      </c>
      <c r="I4551" t="s">
        <v>44</v>
      </c>
    </row>
    <row r="4552" spans="1:9" x14ac:dyDescent="0.25">
      <c r="A4552" s="11">
        <v>4551</v>
      </c>
      <c r="B4552" t="s">
        <v>143</v>
      </c>
      <c r="C4552" t="s">
        <v>144</v>
      </c>
      <c r="I4552" t="s">
        <v>44</v>
      </c>
    </row>
    <row r="4553" spans="1:9" x14ac:dyDescent="0.25">
      <c r="A4553" s="11">
        <v>4552</v>
      </c>
      <c r="B4553" t="s">
        <v>143</v>
      </c>
      <c r="C4553" t="s">
        <v>144</v>
      </c>
      <c r="I4553" t="s">
        <v>44</v>
      </c>
    </row>
    <row r="4554" spans="1:9" x14ac:dyDescent="0.25">
      <c r="A4554" s="11">
        <v>4553</v>
      </c>
      <c r="B4554" t="s">
        <v>143</v>
      </c>
      <c r="C4554" t="s">
        <v>144</v>
      </c>
      <c r="I4554" t="s">
        <v>44</v>
      </c>
    </row>
    <row r="4555" spans="1:9" x14ac:dyDescent="0.25">
      <c r="A4555" s="11">
        <v>4554</v>
      </c>
      <c r="B4555" t="s">
        <v>143</v>
      </c>
      <c r="C4555" t="s">
        <v>144</v>
      </c>
      <c r="I4555" t="s">
        <v>44</v>
      </c>
    </row>
    <row r="4556" spans="1:9" x14ac:dyDescent="0.25">
      <c r="A4556" s="11">
        <v>4555</v>
      </c>
      <c r="B4556" t="s">
        <v>143</v>
      </c>
      <c r="C4556" t="s">
        <v>144</v>
      </c>
      <c r="I4556" t="s">
        <v>44</v>
      </c>
    </row>
    <row r="4557" spans="1:9" x14ac:dyDescent="0.25">
      <c r="A4557" s="11">
        <v>4556</v>
      </c>
      <c r="B4557" t="s">
        <v>143</v>
      </c>
      <c r="C4557" t="s">
        <v>144</v>
      </c>
      <c r="I4557" t="s">
        <v>44</v>
      </c>
    </row>
    <row r="4558" spans="1:9" x14ac:dyDescent="0.25">
      <c r="A4558" s="11">
        <v>4557</v>
      </c>
      <c r="B4558" t="s">
        <v>143</v>
      </c>
      <c r="C4558" t="s">
        <v>144</v>
      </c>
      <c r="I4558" t="s">
        <v>44</v>
      </c>
    </row>
    <row r="4559" spans="1:9" x14ac:dyDescent="0.25">
      <c r="A4559" s="11">
        <v>4558</v>
      </c>
      <c r="B4559" t="s">
        <v>143</v>
      </c>
      <c r="C4559" t="s">
        <v>144</v>
      </c>
      <c r="I4559" t="s">
        <v>44</v>
      </c>
    </row>
    <row r="4560" spans="1:9" x14ac:dyDescent="0.25">
      <c r="A4560" s="11">
        <v>4559</v>
      </c>
      <c r="B4560" t="s">
        <v>143</v>
      </c>
      <c r="C4560" t="s">
        <v>144</v>
      </c>
      <c r="I4560" t="s">
        <v>44</v>
      </c>
    </row>
    <row r="4561" spans="1:9" x14ac:dyDescent="0.25">
      <c r="A4561" s="11">
        <v>4560</v>
      </c>
      <c r="B4561" t="s">
        <v>143</v>
      </c>
      <c r="C4561" t="s">
        <v>144</v>
      </c>
      <c r="I4561" t="s">
        <v>44</v>
      </c>
    </row>
    <row r="4562" spans="1:9" x14ac:dyDescent="0.25">
      <c r="A4562" s="11">
        <v>4561</v>
      </c>
      <c r="B4562" t="s">
        <v>143</v>
      </c>
      <c r="C4562" t="s">
        <v>144</v>
      </c>
      <c r="I4562" t="s">
        <v>44</v>
      </c>
    </row>
    <row r="4563" spans="1:9" x14ac:dyDescent="0.25">
      <c r="A4563" s="11">
        <v>4562</v>
      </c>
      <c r="B4563" t="s">
        <v>143</v>
      </c>
      <c r="C4563" t="s">
        <v>144</v>
      </c>
      <c r="I4563" t="s">
        <v>44</v>
      </c>
    </row>
    <row r="4564" spans="1:9" x14ac:dyDescent="0.25">
      <c r="A4564" s="11">
        <v>4563</v>
      </c>
      <c r="B4564" t="s">
        <v>143</v>
      </c>
      <c r="C4564" t="s">
        <v>144</v>
      </c>
      <c r="I4564" t="s">
        <v>44</v>
      </c>
    </row>
    <row r="4565" spans="1:9" x14ac:dyDescent="0.25">
      <c r="A4565" s="11">
        <v>4564</v>
      </c>
      <c r="B4565" t="s">
        <v>143</v>
      </c>
      <c r="C4565" t="s">
        <v>144</v>
      </c>
      <c r="I4565" t="s">
        <v>44</v>
      </c>
    </row>
    <row r="4566" spans="1:9" x14ac:dyDescent="0.25">
      <c r="A4566" s="11">
        <v>4565</v>
      </c>
      <c r="B4566" t="s">
        <v>143</v>
      </c>
      <c r="C4566" t="s">
        <v>144</v>
      </c>
      <c r="I4566" t="s">
        <v>44</v>
      </c>
    </row>
    <row r="4567" spans="1:9" x14ac:dyDescent="0.25">
      <c r="A4567" s="11">
        <v>4566</v>
      </c>
      <c r="B4567" t="s">
        <v>143</v>
      </c>
      <c r="C4567" t="s">
        <v>144</v>
      </c>
      <c r="I4567" t="s">
        <v>44</v>
      </c>
    </row>
    <row r="4568" spans="1:9" x14ac:dyDescent="0.25">
      <c r="A4568" s="11">
        <v>4567</v>
      </c>
      <c r="B4568" t="s">
        <v>143</v>
      </c>
      <c r="C4568" t="s">
        <v>144</v>
      </c>
      <c r="I4568" t="s">
        <v>44</v>
      </c>
    </row>
    <row r="4569" spans="1:9" x14ac:dyDescent="0.25">
      <c r="A4569" s="11">
        <v>4568</v>
      </c>
      <c r="B4569" t="s">
        <v>143</v>
      </c>
      <c r="C4569" t="s">
        <v>144</v>
      </c>
      <c r="I4569" t="s">
        <v>44</v>
      </c>
    </row>
    <row r="4570" spans="1:9" x14ac:dyDescent="0.25">
      <c r="A4570" s="11">
        <v>4569</v>
      </c>
      <c r="B4570" t="s">
        <v>143</v>
      </c>
      <c r="C4570" t="s">
        <v>144</v>
      </c>
      <c r="I4570" t="s">
        <v>44</v>
      </c>
    </row>
    <row r="4571" spans="1:9" x14ac:dyDescent="0.25">
      <c r="A4571" s="11">
        <v>4570</v>
      </c>
      <c r="B4571" t="s">
        <v>143</v>
      </c>
      <c r="C4571" t="s">
        <v>144</v>
      </c>
      <c r="I4571" t="s">
        <v>44</v>
      </c>
    </row>
    <row r="4572" spans="1:9" x14ac:dyDescent="0.25">
      <c r="A4572" s="11">
        <v>4571</v>
      </c>
      <c r="B4572" t="s">
        <v>143</v>
      </c>
      <c r="C4572" t="s">
        <v>144</v>
      </c>
      <c r="I4572" t="s">
        <v>44</v>
      </c>
    </row>
    <row r="4573" spans="1:9" x14ac:dyDescent="0.25">
      <c r="A4573" s="11">
        <v>4572</v>
      </c>
      <c r="B4573" t="s">
        <v>143</v>
      </c>
      <c r="C4573" t="s">
        <v>144</v>
      </c>
      <c r="I4573" t="s">
        <v>44</v>
      </c>
    </row>
    <row r="4574" spans="1:9" x14ac:dyDescent="0.25">
      <c r="A4574" s="11">
        <v>4573</v>
      </c>
      <c r="B4574" t="s">
        <v>143</v>
      </c>
      <c r="C4574" t="s">
        <v>144</v>
      </c>
      <c r="I4574" t="s">
        <v>44</v>
      </c>
    </row>
    <row r="4575" spans="1:9" x14ac:dyDescent="0.25">
      <c r="A4575" s="11">
        <v>4574</v>
      </c>
      <c r="B4575" t="s">
        <v>143</v>
      </c>
      <c r="C4575" t="s">
        <v>144</v>
      </c>
      <c r="I4575" t="s">
        <v>44</v>
      </c>
    </row>
    <row r="4576" spans="1:9" x14ac:dyDescent="0.25">
      <c r="A4576" s="11">
        <v>4575</v>
      </c>
      <c r="B4576" t="s">
        <v>143</v>
      </c>
      <c r="C4576" t="s">
        <v>144</v>
      </c>
      <c r="I4576" t="s">
        <v>44</v>
      </c>
    </row>
    <row r="4577" spans="1:9" x14ac:dyDescent="0.25">
      <c r="A4577" s="11">
        <v>4576</v>
      </c>
      <c r="B4577" t="s">
        <v>143</v>
      </c>
      <c r="C4577" t="s">
        <v>144</v>
      </c>
      <c r="I4577" t="s">
        <v>44</v>
      </c>
    </row>
    <row r="4578" spans="1:9" x14ac:dyDescent="0.25">
      <c r="A4578" s="11">
        <v>4577</v>
      </c>
      <c r="B4578" t="s">
        <v>143</v>
      </c>
      <c r="C4578" t="s">
        <v>144</v>
      </c>
      <c r="I4578" t="s">
        <v>44</v>
      </c>
    </row>
    <row r="4579" spans="1:9" x14ac:dyDescent="0.25">
      <c r="A4579" s="11">
        <v>4578</v>
      </c>
      <c r="B4579" t="s">
        <v>143</v>
      </c>
      <c r="C4579" t="s">
        <v>144</v>
      </c>
      <c r="I4579" t="s">
        <v>44</v>
      </c>
    </row>
    <row r="4580" spans="1:9" x14ac:dyDescent="0.25">
      <c r="A4580" s="11">
        <v>4579</v>
      </c>
      <c r="B4580" t="s">
        <v>143</v>
      </c>
      <c r="C4580" t="s">
        <v>144</v>
      </c>
      <c r="I4580" t="s">
        <v>44</v>
      </c>
    </row>
    <row r="4581" spans="1:9" x14ac:dyDescent="0.25">
      <c r="A4581" s="11">
        <v>4580</v>
      </c>
      <c r="B4581" t="s">
        <v>143</v>
      </c>
      <c r="C4581" t="s">
        <v>144</v>
      </c>
      <c r="I4581" t="s">
        <v>44</v>
      </c>
    </row>
    <row r="4582" spans="1:9" x14ac:dyDescent="0.25">
      <c r="A4582" s="11">
        <v>4581</v>
      </c>
      <c r="B4582" t="s">
        <v>143</v>
      </c>
      <c r="C4582" t="s">
        <v>144</v>
      </c>
      <c r="I4582" t="s">
        <v>44</v>
      </c>
    </row>
    <row r="4583" spans="1:9" x14ac:dyDescent="0.25">
      <c r="A4583" s="11">
        <v>4582</v>
      </c>
      <c r="B4583" t="s">
        <v>143</v>
      </c>
      <c r="C4583" t="s">
        <v>144</v>
      </c>
      <c r="I4583" t="s">
        <v>44</v>
      </c>
    </row>
    <row r="4584" spans="1:9" x14ac:dyDescent="0.25">
      <c r="A4584" s="11">
        <v>4583</v>
      </c>
      <c r="B4584" t="s">
        <v>143</v>
      </c>
      <c r="C4584" t="s">
        <v>144</v>
      </c>
      <c r="I4584" t="s">
        <v>44</v>
      </c>
    </row>
    <row r="4585" spans="1:9" x14ac:dyDescent="0.25">
      <c r="A4585" s="11">
        <v>4584</v>
      </c>
      <c r="B4585" t="s">
        <v>143</v>
      </c>
      <c r="C4585" t="s">
        <v>144</v>
      </c>
      <c r="I4585" t="s">
        <v>44</v>
      </c>
    </row>
    <row r="4586" spans="1:9" x14ac:dyDescent="0.25">
      <c r="A4586" s="11">
        <v>4585</v>
      </c>
      <c r="B4586" t="s">
        <v>143</v>
      </c>
      <c r="C4586" t="s">
        <v>144</v>
      </c>
      <c r="I4586" t="s">
        <v>44</v>
      </c>
    </row>
    <row r="4587" spans="1:9" x14ac:dyDescent="0.25">
      <c r="A4587" s="11">
        <v>4586</v>
      </c>
      <c r="B4587" t="s">
        <v>143</v>
      </c>
      <c r="C4587" t="s">
        <v>144</v>
      </c>
      <c r="I4587" t="s">
        <v>44</v>
      </c>
    </row>
    <row r="4588" spans="1:9" x14ac:dyDescent="0.25">
      <c r="A4588" s="11">
        <v>4587</v>
      </c>
      <c r="B4588" t="s">
        <v>143</v>
      </c>
      <c r="C4588" t="s">
        <v>144</v>
      </c>
      <c r="I4588" t="s">
        <v>44</v>
      </c>
    </row>
    <row r="4589" spans="1:9" x14ac:dyDescent="0.25">
      <c r="A4589" s="11">
        <v>4588</v>
      </c>
      <c r="B4589" t="s">
        <v>143</v>
      </c>
      <c r="C4589" t="s">
        <v>144</v>
      </c>
      <c r="I4589" t="s">
        <v>44</v>
      </c>
    </row>
    <row r="4590" spans="1:9" x14ac:dyDescent="0.25">
      <c r="A4590" s="11">
        <v>4589</v>
      </c>
      <c r="B4590" t="s">
        <v>143</v>
      </c>
      <c r="C4590" t="s">
        <v>144</v>
      </c>
      <c r="I4590" t="s">
        <v>44</v>
      </c>
    </row>
    <row r="4591" spans="1:9" x14ac:dyDescent="0.25">
      <c r="A4591" s="11">
        <v>4590</v>
      </c>
      <c r="B4591" t="s">
        <v>143</v>
      </c>
      <c r="C4591" t="s">
        <v>144</v>
      </c>
      <c r="I4591" t="s">
        <v>44</v>
      </c>
    </row>
    <row r="4592" spans="1:9" x14ac:dyDescent="0.25">
      <c r="A4592" s="11">
        <v>4591</v>
      </c>
      <c r="B4592" t="s">
        <v>143</v>
      </c>
      <c r="C4592" t="s">
        <v>144</v>
      </c>
      <c r="I4592" t="s">
        <v>44</v>
      </c>
    </row>
    <row r="4593" spans="1:9" x14ac:dyDescent="0.25">
      <c r="A4593" s="11">
        <v>4592</v>
      </c>
      <c r="B4593" t="s">
        <v>143</v>
      </c>
      <c r="C4593" t="s">
        <v>144</v>
      </c>
      <c r="I4593" t="s">
        <v>44</v>
      </c>
    </row>
    <row r="4594" spans="1:9" x14ac:dyDescent="0.25">
      <c r="A4594" s="11">
        <v>4593</v>
      </c>
      <c r="B4594" t="s">
        <v>143</v>
      </c>
      <c r="C4594" t="s">
        <v>144</v>
      </c>
      <c r="I4594" t="s">
        <v>44</v>
      </c>
    </row>
    <row r="4595" spans="1:9" x14ac:dyDescent="0.25">
      <c r="A4595" s="11">
        <v>4594</v>
      </c>
      <c r="B4595" t="s">
        <v>143</v>
      </c>
      <c r="C4595" t="s">
        <v>144</v>
      </c>
      <c r="I4595" t="s">
        <v>44</v>
      </c>
    </row>
    <row r="4596" spans="1:9" x14ac:dyDescent="0.25">
      <c r="A4596" s="11">
        <v>4595</v>
      </c>
      <c r="B4596" t="s">
        <v>143</v>
      </c>
      <c r="C4596" t="s">
        <v>144</v>
      </c>
      <c r="I4596" t="s">
        <v>44</v>
      </c>
    </row>
    <row r="4597" spans="1:9" x14ac:dyDescent="0.25">
      <c r="A4597" s="11">
        <v>4596</v>
      </c>
      <c r="B4597" t="s">
        <v>143</v>
      </c>
      <c r="C4597" t="s">
        <v>144</v>
      </c>
      <c r="I4597" t="s">
        <v>44</v>
      </c>
    </row>
    <row r="4598" spans="1:9" x14ac:dyDescent="0.25">
      <c r="A4598" s="11">
        <v>4597</v>
      </c>
      <c r="B4598" t="s">
        <v>143</v>
      </c>
      <c r="C4598" t="s">
        <v>144</v>
      </c>
      <c r="I4598" t="s">
        <v>44</v>
      </c>
    </row>
    <row r="4599" spans="1:9" x14ac:dyDescent="0.25">
      <c r="A4599" s="11">
        <v>4598</v>
      </c>
      <c r="B4599" t="s">
        <v>143</v>
      </c>
      <c r="C4599" t="s">
        <v>144</v>
      </c>
      <c r="I4599" t="s">
        <v>44</v>
      </c>
    </row>
    <row r="4600" spans="1:9" x14ac:dyDescent="0.25">
      <c r="A4600" s="11">
        <v>4599</v>
      </c>
      <c r="B4600" t="s">
        <v>143</v>
      </c>
      <c r="C4600" t="s">
        <v>144</v>
      </c>
      <c r="I4600" t="s">
        <v>44</v>
      </c>
    </row>
    <row r="4601" spans="1:9" x14ac:dyDescent="0.25">
      <c r="A4601" s="11">
        <v>4600</v>
      </c>
      <c r="B4601" t="s">
        <v>143</v>
      </c>
      <c r="C4601" t="s">
        <v>144</v>
      </c>
      <c r="I4601" t="s">
        <v>44</v>
      </c>
    </row>
    <row r="4602" spans="1:9" x14ac:dyDescent="0.25">
      <c r="A4602" s="11">
        <v>4601</v>
      </c>
      <c r="B4602" t="s">
        <v>143</v>
      </c>
      <c r="C4602" t="s">
        <v>144</v>
      </c>
      <c r="I4602" t="s">
        <v>44</v>
      </c>
    </row>
    <row r="4603" spans="1:9" x14ac:dyDescent="0.25">
      <c r="A4603" s="11">
        <v>4602</v>
      </c>
      <c r="B4603" t="s">
        <v>143</v>
      </c>
      <c r="C4603" t="s">
        <v>144</v>
      </c>
      <c r="I4603" t="s">
        <v>44</v>
      </c>
    </row>
    <row r="4604" spans="1:9" x14ac:dyDescent="0.25">
      <c r="A4604" s="11">
        <v>4603</v>
      </c>
      <c r="B4604" t="s">
        <v>143</v>
      </c>
      <c r="C4604" t="s">
        <v>144</v>
      </c>
      <c r="I4604" t="s">
        <v>44</v>
      </c>
    </row>
    <row r="4605" spans="1:9" x14ac:dyDescent="0.25">
      <c r="A4605" s="11">
        <v>4604</v>
      </c>
      <c r="B4605" t="s">
        <v>143</v>
      </c>
      <c r="C4605" t="s">
        <v>144</v>
      </c>
      <c r="I4605" t="s">
        <v>44</v>
      </c>
    </row>
    <row r="4606" spans="1:9" x14ac:dyDescent="0.25">
      <c r="A4606" s="11">
        <v>4605</v>
      </c>
      <c r="B4606" t="s">
        <v>143</v>
      </c>
      <c r="C4606" t="s">
        <v>144</v>
      </c>
      <c r="I4606" t="s">
        <v>44</v>
      </c>
    </row>
    <row r="4607" spans="1:9" x14ac:dyDescent="0.25">
      <c r="A4607" s="11">
        <v>4606</v>
      </c>
      <c r="B4607" t="s">
        <v>143</v>
      </c>
      <c r="C4607" t="s">
        <v>144</v>
      </c>
      <c r="I4607" t="s">
        <v>44</v>
      </c>
    </row>
    <row r="4608" spans="1:9" x14ac:dyDescent="0.25">
      <c r="A4608" s="11">
        <v>4607</v>
      </c>
      <c r="B4608" t="s">
        <v>143</v>
      </c>
      <c r="C4608" t="s">
        <v>144</v>
      </c>
      <c r="I4608" t="s">
        <v>44</v>
      </c>
    </row>
    <row r="4609" spans="1:9" x14ac:dyDescent="0.25">
      <c r="A4609" s="11">
        <v>4608</v>
      </c>
      <c r="B4609" t="s">
        <v>143</v>
      </c>
      <c r="C4609" t="s">
        <v>144</v>
      </c>
      <c r="I4609" t="s">
        <v>44</v>
      </c>
    </row>
    <row r="4610" spans="1:9" x14ac:dyDescent="0.25">
      <c r="A4610" s="11">
        <v>4609</v>
      </c>
      <c r="B4610" t="s">
        <v>143</v>
      </c>
      <c r="C4610" t="s">
        <v>144</v>
      </c>
      <c r="I4610" t="s">
        <v>44</v>
      </c>
    </row>
    <row r="4611" spans="1:9" x14ac:dyDescent="0.25">
      <c r="A4611" s="11">
        <v>4610</v>
      </c>
      <c r="B4611" t="s">
        <v>143</v>
      </c>
      <c r="C4611" t="s">
        <v>144</v>
      </c>
      <c r="I4611" t="s">
        <v>44</v>
      </c>
    </row>
    <row r="4612" spans="1:9" x14ac:dyDescent="0.25">
      <c r="A4612" s="11">
        <v>4611</v>
      </c>
      <c r="B4612" t="s">
        <v>143</v>
      </c>
      <c r="C4612" t="s">
        <v>144</v>
      </c>
      <c r="I4612" t="s">
        <v>44</v>
      </c>
    </row>
    <row r="4613" spans="1:9" x14ac:dyDescent="0.25">
      <c r="A4613" s="11">
        <v>4612</v>
      </c>
      <c r="B4613" t="s">
        <v>143</v>
      </c>
      <c r="C4613" t="s">
        <v>144</v>
      </c>
      <c r="I4613" t="s">
        <v>44</v>
      </c>
    </row>
    <row r="4614" spans="1:9" x14ac:dyDescent="0.25">
      <c r="A4614" s="11">
        <v>4613</v>
      </c>
      <c r="B4614" t="s">
        <v>143</v>
      </c>
      <c r="C4614" t="s">
        <v>144</v>
      </c>
      <c r="I4614" t="s">
        <v>44</v>
      </c>
    </row>
    <row r="4615" spans="1:9" x14ac:dyDescent="0.25">
      <c r="A4615" s="11">
        <v>4614</v>
      </c>
      <c r="B4615" t="s">
        <v>143</v>
      </c>
      <c r="C4615" t="s">
        <v>144</v>
      </c>
      <c r="I4615" t="s">
        <v>44</v>
      </c>
    </row>
    <row r="4616" spans="1:9" x14ac:dyDescent="0.25">
      <c r="A4616" s="11">
        <v>4615</v>
      </c>
      <c r="B4616" t="s">
        <v>143</v>
      </c>
      <c r="C4616" t="s">
        <v>144</v>
      </c>
      <c r="I4616" t="s">
        <v>44</v>
      </c>
    </row>
    <row r="4617" spans="1:9" x14ac:dyDescent="0.25">
      <c r="A4617" s="11">
        <v>4616</v>
      </c>
      <c r="B4617" t="s">
        <v>143</v>
      </c>
      <c r="C4617" t="s">
        <v>144</v>
      </c>
      <c r="I4617" t="s">
        <v>44</v>
      </c>
    </row>
    <row r="4618" spans="1:9" x14ac:dyDescent="0.25">
      <c r="A4618" s="11">
        <v>4617</v>
      </c>
      <c r="B4618" t="s">
        <v>143</v>
      </c>
      <c r="C4618" t="s">
        <v>144</v>
      </c>
      <c r="I4618" t="s">
        <v>44</v>
      </c>
    </row>
    <row r="4619" spans="1:9" x14ac:dyDescent="0.25">
      <c r="A4619" s="11">
        <v>4618</v>
      </c>
      <c r="B4619" t="s">
        <v>143</v>
      </c>
      <c r="C4619" t="s">
        <v>144</v>
      </c>
      <c r="I4619" t="s">
        <v>44</v>
      </c>
    </row>
    <row r="4620" spans="1:9" x14ac:dyDescent="0.25">
      <c r="A4620" s="11">
        <v>4619</v>
      </c>
      <c r="B4620" t="s">
        <v>143</v>
      </c>
      <c r="C4620" t="s">
        <v>144</v>
      </c>
      <c r="I4620" t="s">
        <v>44</v>
      </c>
    </row>
    <row r="4621" spans="1:9" x14ac:dyDescent="0.25">
      <c r="A4621" s="11">
        <v>4620</v>
      </c>
      <c r="B4621" t="s">
        <v>143</v>
      </c>
      <c r="C4621" t="s">
        <v>144</v>
      </c>
      <c r="I4621" t="s">
        <v>44</v>
      </c>
    </row>
    <row r="4622" spans="1:9" x14ac:dyDescent="0.25">
      <c r="A4622" s="11">
        <v>4621</v>
      </c>
      <c r="B4622" t="s">
        <v>143</v>
      </c>
      <c r="C4622" t="s">
        <v>144</v>
      </c>
      <c r="I4622" t="s">
        <v>44</v>
      </c>
    </row>
    <row r="4623" spans="1:9" x14ac:dyDescent="0.25">
      <c r="A4623" s="11">
        <v>4622</v>
      </c>
      <c r="B4623" t="s">
        <v>143</v>
      </c>
      <c r="C4623" t="s">
        <v>144</v>
      </c>
      <c r="I4623" t="s">
        <v>44</v>
      </c>
    </row>
    <row r="4624" spans="1:9" x14ac:dyDescent="0.25">
      <c r="A4624" s="11">
        <v>4623</v>
      </c>
      <c r="B4624" t="s">
        <v>143</v>
      </c>
      <c r="C4624" t="s">
        <v>144</v>
      </c>
      <c r="I4624" t="s">
        <v>44</v>
      </c>
    </row>
    <row r="4625" spans="1:9" x14ac:dyDescent="0.25">
      <c r="A4625" s="11">
        <v>4624</v>
      </c>
      <c r="B4625" t="s">
        <v>143</v>
      </c>
      <c r="C4625" t="s">
        <v>144</v>
      </c>
      <c r="I4625" t="s">
        <v>44</v>
      </c>
    </row>
    <row r="4626" spans="1:9" x14ac:dyDescent="0.25">
      <c r="A4626" s="11">
        <v>4625</v>
      </c>
      <c r="B4626" t="s">
        <v>143</v>
      </c>
      <c r="C4626" t="s">
        <v>144</v>
      </c>
      <c r="I4626" t="s">
        <v>44</v>
      </c>
    </row>
    <row r="4627" spans="1:9" x14ac:dyDescent="0.25">
      <c r="A4627" s="11">
        <v>4626</v>
      </c>
      <c r="B4627" t="s">
        <v>143</v>
      </c>
      <c r="C4627" t="s">
        <v>144</v>
      </c>
      <c r="I4627" t="s">
        <v>44</v>
      </c>
    </row>
    <row r="4628" spans="1:9" x14ac:dyDescent="0.25">
      <c r="A4628" s="11">
        <v>4627</v>
      </c>
      <c r="B4628" t="s">
        <v>143</v>
      </c>
      <c r="C4628" t="s">
        <v>144</v>
      </c>
      <c r="I4628" t="s">
        <v>44</v>
      </c>
    </row>
    <row r="4629" spans="1:9" x14ac:dyDescent="0.25">
      <c r="A4629" s="11">
        <v>4628</v>
      </c>
      <c r="B4629" t="s">
        <v>143</v>
      </c>
      <c r="C4629" t="s">
        <v>144</v>
      </c>
      <c r="I4629" t="s">
        <v>44</v>
      </c>
    </row>
    <row r="4630" spans="1:9" x14ac:dyDescent="0.25">
      <c r="A4630" s="11">
        <v>4629</v>
      </c>
      <c r="B4630" t="s">
        <v>143</v>
      </c>
      <c r="C4630" t="s">
        <v>144</v>
      </c>
      <c r="I4630" t="s">
        <v>44</v>
      </c>
    </row>
    <row r="4631" spans="1:9" x14ac:dyDescent="0.25">
      <c r="A4631" s="11">
        <v>4630</v>
      </c>
      <c r="B4631" t="s">
        <v>143</v>
      </c>
      <c r="C4631" t="s">
        <v>144</v>
      </c>
      <c r="I4631" t="s">
        <v>44</v>
      </c>
    </row>
    <row r="4632" spans="1:9" x14ac:dyDescent="0.25">
      <c r="A4632" s="11">
        <v>4631</v>
      </c>
      <c r="B4632" t="s">
        <v>143</v>
      </c>
      <c r="C4632" t="s">
        <v>144</v>
      </c>
      <c r="I4632" t="s">
        <v>44</v>
      </c>
    </row>
    <row r="4633" spans="1:9" x14ac:dyDescent="0.25">
      <c r="A4633" s="11">
        <v>4632</v>
      </c>
      <c r="B4633" t="s">
        <v>143</v>
      </c>
      <c r="C4633" t="s">
        <v>144</v>
      </c>
      <c r="I4633" t="s">
        <v>44</v>
      </c>
    </row>
    <row r="4634" spans="1:9" x14ac:dyDescent="0.25">
      <c r="A4634" s="11">
        <v>4633</v>
      </c>
      <c r="B4634" t="s">
        <v>143</v>
      </c>
      <c r="C4634" t="s">
        <v>144</v>
      </c>
      <c r="I4634" t="s">
        <v>44</v>
      </c>
    </row>
    <row r="4635" spans="1:9" x14ac:dyDescent="0.25">
      <c r="A4635" s="11">
        <v>4634</v>
      </c>
      <c r="B4635" t="s">
        <v>143</v>
      </c>
      <c r="C4635" t="s">
        <v>144</v>
      </c>
      <c r="I4635" t="s">
        <v>44</v>
      </c>
    </row>
    <row r="4636" spans="1:9" x14ac:dyDescent="0.25">
      <c r="A4636" s="11">
        <v>4635</v>
      </c>
      <c r="B4636" t="s">
        <v>143</v>
      </c>
      <c r="C4636" t="s">
        <v>144</v>
      </c>
      <c r="I4636" t="s">
        <v>44</v>
      </c>
    </row>
    <row r="4637" spans="1:9" x14ac:dyDescent="0.25">
      <c r="A4637" s="11">
        <v>4636</v>
      </c>
      <c r="B4637" t="s">
        <v>143</v>
      </c>
      <c r="C4637" t="s">
        <v>144</v>
      </c>
      <c r="I4637" t="s">
        <v>44</v>
      </c>
    </row>
    <row r="4638" spans="1:9" x14ac:dyDescent="0.25">
      <c r="A4638" s="11">
        <v>4637</v>
      </c>
      <c r="B4638" t="s">
        <v>143</v>
      </c>
      <c r="C4638" t="s">
        <v>144</v>
      </c>
      <c r="I4638" t="s">
        <v>44</v>
      </c>
    </row>
    <row r="4639" spans="1:9" x14ac:dyDescent="0.25">
      <c r="A4639" s="11">
        <v>4638</v>
      </c>
      <c r="B4639" t="s">
        <v>143</v>
      </c>
      <c r="C4639" t="s">
        <v>144</v>
      </c>
      <c r="I4639" t="s">
        <v>44</v>
      </c>
    </row>
    <row r="4640" spans="1:9" x14ac:dyDescent="0.25">
      <c r="A4640" s="11">
        <v>4639</v>
      </c>
      <c r="B4640" t="s">
        <v>143</v>
      </c>
      <c r="C4640" t="s">
        <v>144</v>
      </c>
      <c r="I4640" t="s">
        <v>44</v>
      </c>
    </row>
    <row r="4641" spans="1:9" x14ac:dyDescent="0.25">
      <c r="A4641" s="11">
        <v>4640</v>
      </c>
      <c r="B4641" t="s">
        <v>143</v>
      </c>
      <c r="C4641" t="s">
        <v>144</v>
      </c>
      <c r="I4641" t="s">
        <v>44</v>
      </c>
    </row>
    <row r="4642" spans="1:9" x14ac:dyDescent="0.25">
      <c r="A4642" s="11">
        <v>4641</v>
      </c>
      <c r="B4642" t="s">
        <v>143</v>
      </c>
      <c r="C4642" t="s">
        <v>144</v>
      </c>
      <c r="I4642" t="s">
        <v>44</v>
      </c>
    </row>
    <row r="4643" spans="1:9" x14ac:dyDescent="0.25">
      <c r="A4643" s="11">
        <v>4642</v>
      </c>
      <c r="B4643" t="s">
        <v>143</v>
      </c>
      <c r="C4643" t="s">
        <v>144</v>
      </c>
      <c r="I4643" t="s">
        <v>44</v>
      </c>
    </row>
    <row r="4644" spans="1:9" x14ac:dyDescent="0.25">
      <c r="A4644" s="11">
        <v>4643</v>
      </c>
      <c r="B4644" t="s">
        <v>143</v>
      </c>
      <c r="C4644" t="s">
        <v>144</v>
      </c>
      <c r="I4644" t="s">
        <v>44</v>
      </c>
    </row>
    <row r="4645" spans="1:9" x14ac:dyDescent="0.25">
      <c r="A4645" s="11">
        <v>4644</v>
      </c>
      <c r="B4645" t="s">
        <v>143</v>
      </c>
      <c r="C4645" t="s">
        <v>144</v>
      </c>
      <c r="I4645" t="s">
        <v>44</v>
      </c>
    </row>
    <row r="4646" spans="1:9" x14ac:dyDescent="0.25">
      <c r="A4646" s="11">
        <v>4645</v>
      </c>
      <c r="B4646" t="s">
        <v>143</v>
      </c>
      <c r="C4646" t="s">
        <v>144</v>
      </c>
      <c r="I4646" t="s">
        <v>44</v>
      </c>
    </row>
    <row r="4647" spans="1:9" x14ac:dyDescent="0.25">
      <c r="A4647" s="11">
        <v>4646</v>
      </c>
      <c r="B4647" t="s">
        <v>143</v>
      </c>
      <c r="C4647" t="s">
        <v>144</v>
      </c>
      <c r="I4647" t="s">
        <v>44</v>
      </c>
    </row>
    <row r="4648" spans="1:9" x14ac:dyDescent="0.25">
      <c r="A4648" s="11">
        <v>4647</v>
      </c>
      <c r="B4648" t="s">
        <v>143</v>
      </c>
      <c r="C4648" t="s">
        <v>144</v>
      </c>
      <c r="I4648" t="s">
        <v>44</v>
      </c>
    </row>
    <row r="4649" spans="1:9" x14ac:dyDescent="0.25">
      <c r="A4649" s="11">
        <v>4648</v>
      </c>
      <c r="B4649" t="s">
        <v>143</v>
      </c>
      <c r="C4649" t="s">
        <v>144</v>
      </c>
      <c r="I4649" t="s">
        <v>44</v>
      </c>
    </row>
    <row r="4650" spans="1:9" x14ac:dyDescent="0.25">
      <c r="A4650" s="11">
        <v>4649</v>
      </c>
      <c r="B4650" t="s">
        <v>143</v>
      </c>
      <c r="C4650" t="s">
        <v>144</v>
      </c>
      <c r="I4650" t="s">
        <v>44</v>
      </c>
    </row>
    <row r="4651" spans="1:9" x14ac:dyDescent="0.25">
      <c r="A4651" s="11">
        <v>4650</v>
      </c>
      <c r="B4651" t="s">
        <v>143</v>
      </c>
      <c r="C4651" t="s">
        <v>144</v>
      </c>
      <c r="I4651" t="s">
        <v>44</v>
      </c>
    </row>
    <row r="4652" spans="1:9" x14ac:dyDescent="0.25">
      <c r="A4652" s="11">
        <v>4651</v>
      </c>
      <c r="B4652" t="s">
        <v>143</v>
      </c>
      <c r="C4652" t="s">
        <v>144</v>
      </c>
      <c r="I4652" t="s">
        <v>44</v>
      </c>
    </row>
    <row r="4653" spans="1:9" x14ac:dyDescent="0.25">
      <c r="A4653" s="11">
        <v>4652</v>
      </c>
      <c r="B4653" t="s">
        <v>143</v>
      </c>
      <c r="C4653" t="s">
        <v>144</v>
      </c>
      <c r="I4653" t="s">
        <v>44</v>
      </c>
    </row>
    <row r="4654" spans="1:9" x14ac:dyDescent="0.25">
      <c r="A4654" s="11">
        <v>4653</v>
      </c>
      <c r="B4654" t="s">
        <v>143</v>
      </c>
      <c r="C4654" t="s">
        <v>144</v>
      </c>
      <c r="I4654" t="s">
        <v>44</v>
      </c>
    </row>
    <row r="4655" spans="1:9" x14ac:dyDescent="0.25">
      <c r="A4655" s="11">
        <v>4654</v>
      </c>
      <c r="B4655" t="s">
        <v>143</v>
      </c>
      <c r="C4655" t="s">
        <v>144</v>
      </c>
      <c r="I4655" t="s">
        <v>44</v>
      </c>
    </row>
    <row r="4656" spans="1:9" x14ac:dyDescent="0.25">
      <c r="A4656" s="11">
        <v>4655</v>
      </c>
      <c r="B4656" t="s">
        <v>143</v>
      </c>
      <c r="C4656" t="s">
        <v>144</v>
      </c>
      <c r="I4656" t="s">
        <v>44</v>
      </c>
    </row>
    <row r="4657" spans="1:9" x14ac:dyDescent="0.25">
      <c r="A4657" s="11">
        <v>4656</v>
      </c>
      <c r="B4657" t="s">
        <v>143</v>
      </c>
      <c r="C4657" t="s">
        <v>144</v>
      </c>
      <c r="I4657" t="s">
        <v>44</v>
      </c>
    </row>
    <row r="4658" spans="1:9" x14ac:dyDescent="0.25">
      <c r="A4658" s="11">
        <v>4657</v>
      </c>
      <c r="B4658" t="s">
        <v>143</v>
      </c>
      <c r="C4658" t="s">
        <v>144</v>
      </c>
      <c r="I4658" t="s">
        <v>44</v>
      </c>
    </row>
    <row r="4659" spans="1:9" x14ac:dyDescent="0.25">
      <c r="A4659" s="11">
        <v>4658</v>
      </c>
      <c r="B4659" t="s">
        <v>143</v>
      </c>
      <c r="C4659" t="s">
        <v>144</v>
      </c>
      <c r="I4659" t="s">
        <v>44</v>
      </c>
    </row>
    <row r="4660" spans="1:9" x14ac:dyDescent="0.25">
      <c r="A4660" s="11">
        <v>4659</v>
      </c>
      <c r="B4660" t="s">
        <v>143</v>
      </c>
      <c r="C4660" t="s">
        <v>144</v>
      </c>
      <c r="I4660" t="s">
        <v>44</v>
      </c>
    </row>
    <row r="4661" spans="1:9" x14ac:dyDescent="0.25">
      <c r="A4661" s="11">
        <v>4660</v>
      </c>
      <c r="B4661" t="s">
        <v>143</v>
      </c>
      <c r="C4661" t="s">
        <v>144</v>
      </c>
      <c r="I4661" t="s">
        <v>44</v>
      </c>
    </row>
    <row r="4662" spans="1:9" x14ac:dyDescent="0.25">
      <c r="A4662" s="11">
        <v>4661</v>
      </c>
      <c r="B4662" t="s">
        <v>143</v>
      </c>
      <c r="C4662" t="s">
        <v>144</v>
      </c>
      <c r="I4662" t="s">
        <v>44</v>
      </c>
    </row>
    <row r="4663" spans="1:9" x14ac:dyDescent="0.25">
      <c r="A4663" s="11">
        <v>4662</v>
      </c>
      <c r="B4663" t="s">
        <v>143</v>
      </c>
      <c r="C4663" t="s">
        <v>144</v>
      </c>
      <c r="I4663" t="s">
        <v>44</v>
      </c>
    </row>
    <row r="4664" spans="1:9" x14ac:dyDescent="0.25">
      <c r="A4664" s="11">
        <v>4663</v>
      </c>
      <c r="B4664" t="s">
        <v>143</v>
      </c>
      <c r="C4664" t="s">
        <v>144</v>
      </c>
      <c r="I4664" t="s">
        <v>44</v>
      </c>
    </row>
    <row r="4665" spans="1:9" x14ac:dyDescent="0.25">
      <c r="A4665" s="11">
        <v>4664</v>
      </c>
      <c r="B4665" t="s">
        <v>143</v>
      </c>
      <c r="C4665" t="s">
        <v>144</v>
      </c>
      <c r="I4665" t="s">
        <v>44</v>
      </c>
    </row>
    <row r="4666" spans="1:9" x14ac:dyDescent="0.25">
      <c r="A4666" s="11">
        <v>4665</v>
      </c>
      <c r="B4666" t="s">
        <v>143</v>
      </c>
      <c r="C4666" t="s">
        <v>144</v>
      </c>
      <c r="I4666" t="s">
        <v>44</v>
      </c>
    </row>
    <row r="4667" spans="1:9" x14ac:dyDescent="0.25">
      <c r="A4667" s="11">
        <v>4666</v>
      </c>
      <c r="B4667" t="s">
        <v>143</v>
      </c>
      <c r="C4667" t="s">
        <v>144</v>
      </c>
      <c r="I4667" t="s">
        <v>44</v>
      </c>
    </row>
    <row r="4668" spans="1:9" x14ac:dyDescent="0.25">
      <c r="A4668" s="11">
        <v>4667</v>
      </c>
      <c r="B4668" t="s">
        <v>143</v>
      </c>
      <c r="C4668" t="s">
        <v>144</v>
      </c>
      <c r="I4668" t="s">
        <v>44</v>
      </c>
    </row>
    <row r="4669" spans="1:9" x14ac:dyDescent="0.25">
      <c r="A4669" s="11">
        <v>4668</v>
      </c>
      <c r="B4669" t="s">
        <v>143</v>
      </c>
      <c r="C4669" t="s">
        <v>144</v>
      </c>
      <c r="I4669" t="s">
        <v>44</v>
      </c>
    </row>
    <row r="4670" spans="1:9" x14ac:dyDescent="0.25">
      <c r="A4670" s="11">
        <v>4669</v>
      </c>
      <c r="B4670" t="s">
        <v>143</v>
      </c>
      <c r="C4670" t="s">
        <v>144</v>
      </c>
      <c r="I4670" t="s">
        <v>44</v>
      </c>
    </row>
    <row r="4671" spans="1:9" x14ac:dyDescent="0.25">
      <c r="A4671" s="11">
        <v>4670</v>
      </c>
      <c r="B4671" t="s">
        <v>143</v>
      </c>
      <c r="C4671" t="s">
        <v>144</v>
      </c>
      <c r="I4671" t="s">
        <v>44</v>
      </c>
    </row>
    <row r="4672" spans="1:9" x14ac:dyDescent="0.25">
      <c r="A4672" s="11">
        <v>4671</v>
      </c>
      <c r="B4672" t="s">
        <v>143</v>
      </c>
      <c r="C4672" t="s">
        <v>144</v>
      </c>
      <c r="I4672" t="s">
        <v>44</v>
      </c>
    </row>
    <row r="4673" spans="1:9" x14ac:dyDescent="0.25">
      <c r="A4673" s="11">
        <v>4672</v>
      </c>
      <c r="B4673" t="s">
        <v>143</v>
      </c>
      <c r="C4673" t="s">
        <v>144</v>
      </c>
      <c r="I4673" t="s">
        <v>44</v>
      </c>
    </row>
    <row r="4674" spans="1:9" x14ac:dyDescent="0.25">
      <c r="A4674" s="11">
        <v>4673</v>
      </c>
      <c r="B4674" t="s">
        <v>143</v>
      </c>
      <c r="C4674" t="s">
        <v>144</v>
      </c>
      <c r="I4674" t="s">
        <v>44</v>
      </c>
    </row>
    <row r="4675" spans="1:9" x14ac:dyDescent="0.25">
      <c r="A4675" s="11">
        <v>4674</v>
      </c>
      <c r="B4675" t="s">
        <v>143</v>
      </c>
      <c r="C4675" t="s">
        <v>144</v>
      </c>
      <c r="I4675" t="s">
        <v>44</v>
      </c>
    </row>
    <row r="4676" spans="1:9" x14ac:dyDescent="0.25">
      <c r="A4676" s="11">
        <v>4675</v>
      </c>
      <c r="B4676" t="s">
        <v>143</v>
      </c>
      <c r="C4676" t="s">
        <v>144</v>
      </c>
      <c r="I4676" t="s">
        <v>44</v>
      </c>
    </row>
    <row r="4677" spans="1:9" x14ac:dyDescent="0.25">
      <c r="A4677" s="11">
        <v>4676</v>
      </c>
      <c r="B4677" t="s">
        <v>143</v>
      </c>
      <c r="C4677" t="s">
        <v>144</v>
      </c>
      <c r="I4677" t="s">
        <v>44</v>
      </c>
    </row>
    <row r="4678" spans="1:9" x14ac:dyDescent="0.25">
      <c r="A4678" s="11">
        <v>4677</v>
      </c>
      <c r="B4678" t="s">
        <v>143</v>
      </c>
      <c r="C4678" t="s">
        <v>144</v>
      </c>
      <c r="I4678" t="s">
        <v>44</v>
      </c>
    </row>
    <row r="4679" spans="1:9" x14ac:dyDescent="0.25">
      <c r="A4679" s="11">
        <v>4678</v>
      </c>
      <c r="B4679" t="s">
        <v>143</v>
      </c>
      <c r="C4679" t="s">
        <v>144</v>
      </c>
      <c r="I4679" t="s">
        <v>44</v>
      </c>
    </row>
    <row r="4680" spans="1:9" x14ac:dyDescent="0.25">
      <c r="A4680" s="11">
        <v>4679</v>
      </c>
      <c r="B4680" t="s">
        <v>143</v>
      </c>
      <c r="C4680" t="s">
        <v>144</v>
      </c>
      <c r="I4680" t="s">
        <v>44</v>
      </c>
    </row>
    <row r="4681" spans="1:9" x14ac:dyDescent="0.25">
      <c r="A4681" s="11">
        <v>4680</v>
      </c>
      <c r="B4681" t="s">
        <v>143</v>
      </c>
      <c r="C4681" t="s">
        <v>144</v>
      </c>
      <c r="I4681" t="s">
        <v>44</v>
      </c>
    </row>
    <row r="4682" spans="1:9" x14ac:dyDescent="0.25">
      <c r="A4682" s="11">
        <v>4681</v>
      </c>
      <c r="B4682" t="s">
        <v>143</v>
      </c>
      <c r="C4682" t="s">
        <v>144</v>
      </c>
      <c r="I4682" t="s">
        <v>44</v>
      </c>
    </row>
    <row r="4683" spans="1:9" x14ac:dyDescent="0.25">
      <c r="A4683" s="11">
        <v>4682</v>
      </c>
      <c r="B4683" t="s">
        <v>143</v>
      </c>
      <c r="C4683" t="s">
        <v>144</v>
      </c>
      <c r="I4683" t="s">
        <v>44</v>
      </c>
    </row>
    <row r="4684" spans="1:9" x14ac:dyDescent="0.25">
      <c r="A4684" s="11">
        <v>4683</v>
      </c>
      <c r="B4684" t="s">
        <v>143</v>
      </c>
      <c r="C4684" t="s">
        <v>144</v>
      </c>
      <c r="I4684" t="s">
        <v>44</v>
      </c>
    </row>
    <row r="4685" spans="1:9" x14ac:dyDescent="0.25">
      <c r="A4685" s="11">
        <v>4684</v>
      </c>
      <c r="B4685" t="s">
        <v>143</v>
      </c>
      <c r="C4685" t="s">
        <v>144</v>
      </c>
      <c r="I4685" t="s">
        <v>44</v>
      </c>
    </row>
    <row r="4686" spans="1:9" x14ac:dyDescent="0.25">
      <c r="A4686" s="11">
        <v>4685</v>
      </c>
      <c r="B4686" t="s">
        <v>143</v>
      </c>
      <c r="C4686" t="s">
        <v>144</v>
      </c>
      <c r="I4686" t="s">
        <v>44</v>
      </c>
    </row>
    <row r="4687" spans="1:9" x14ac:dyDescent="0.25">
      <c r="A4687" s="11">
        <v>4686</v>
      </c>
      <c r="B4687" t="s">
        <v>143</v>
      </c>
      <c r="C4687" t="s">
        <v>144</v>
      </c>
      <c r="I4687" t="s">
        <v>44</v>
      </c>
    </row>
    <row r="4688" spans="1:9" x14ac:dyDescent="0.25">
      <c r="A4688" s="11">
        <v>4687</v>
      </c>
      <c r="B4688" t="s">
        <v>143</v>
      </c>
      <c r="C4688" t="s">
        <v>144</v>
      </c>
      <c r="I4688" t="s">
        <v>44</v>
      </c>
    </row>
    <row r="4689" spans="1:9" x14ac:dyDescent="0.25">
      <c r="A4689" s="11">
        <v>4688</v>
      </c>
      <c r="B4689" t="s">
        <v>143</v>
      </c>
      <c r="C4689" t="s">
        <v>144</v>
      </c>
      <c r="I4689" t="s">
        <v>44</v>
      </c>
    </row>
    <row r="4690" spans="1:9" x14ac:dyDescent="0.25">
      <c r="A4690" s="11">
        <v>4689</v>
      </c>
      <c r="B4690" t="s">
        <v>143</v>
      </c>
      <c r="C4690" t="s">
        <v>144</v>
      </c>
      <c r="I4690" t="s">
        <v>44</v>
      </c>
    </row>
    <row r="4691" spans="1:9" x14ac:dyDescent="0.25">
      <c r="A4691" s="11">
        <v>4690</v>
      </c>
      <c r="B4691" t="s">
        <v>143</v>
      </c>
      <c r="C4691" t="s">
        <v>144</v>
      </c>
      <c r="I4691" t="s">
        <v>44</v>
      </c>
    </row>
    <row r="4692" spans="1:9" x14ac:dyDescent="0.25">
      <c r="A4692" s="11">
        <v>4691</v>
      </c>
      <c r="B4692" t="s">
        <v>143</v>
      </c>
      <c r="C4692" t="s">
        <v>144</v>
      </c>
      <c r="I4692" t="s">
        <v>44</v>
      </c>
    </row>
    <row r="4693" spans="1:9" x14ac:dyDescent="0.25">
      <c r="A4693" s="11">
        <v>4692</v>
      </c>
      <c r="B4693" t="s">
        <v>143</v>
      </c>
      <c r="C4693" t="s">
        <v>144</v>
      </c>
      <c r="I4693" t="s">
        <v>44</v>
      </c>
    </row>
    <row r="4694" spans="1:9" x14ac:dyDescent="0.25">
      <c r="A4694" s="11">
        <v>4693</v>
      </c>
      <c r="B4694" t="s">
        <v>143</v>
      </c>
      <c r="C4694" t="s">
        <v>144</v>
      </c>
      <c r="I4694" t="s">
        <v>44</v>
      </c>
    </row>
    <row r="4695" spans="1:9" x14ac:dyDescent="0.25">
      <c r="A4695" s="11">
        <v>4694</v>
      </c>
      <c r="B4695" t="s">
        <v>143</v>
      </c>
      <c r="C4695" t="s">
        <v>144</v>
      </c>
      <c r="I4695" t="s">
        <v>44</v>
      </c>
    </row>
    <row r="4696" spans="1:9" x14ac:dyDescent="0.25">
      <c r="A4696" s="11">
        <v>4695</v>
      </c>
      <c r="B4696" t="s">
        <v>143</v>
      </c>
      <c r="C4696" t="s">
        <v>144</v>
      </c>
      <c r="I4696" t="s">
        <v>44</v>
      </c>
    </row>
    <row r="4697" spans="1:9" x14ac:dyDescent="0.25">
      <c r="A4697" s="11">
        <v>4696</v>
      </c>
      <c r="B4697" t="s">
        <v>143</v>
      </c>
      <c r="C4697" t="s">
        <v>144</v>
      </c>
      <c r="I4697" t="s">
        <v>44</v>
      </c>
    </row>
    <row r="4698" spans="1:9" x14ac:dyDescent="0.25">
      <c r="A4698" s="11">
        <v>4697</v>
      </c>
      <c r="B4698" t="s">
        <v>143</v>
      </c>
      <c r="C4698" t="s">
        <v>144</v>
      </c>
      <c r="I4698" t="s">
        <v>44</v>
      </c>
    </row>
    <row r="4699" spans="1:9" x14ac:dyDescent="0.25">
      <c r="A4699" s="11">
        <v>4698</v>
      </c>
      <c r="B4699" t="s">
        <v>143</v>
      </c>
      <c r="C4699" t="s">
        <v>144</v>
      </c>
      <c r="I4699" t="s">
        <v>44</v>
      </c>
    </row>
    <row r="4700" spans="1:9" x14ac:dyDescent="0.25">
      <c r="A4700" s="11">
        <v>4699</v>
      </c>
      <c r="B4700" t="s">
        <v>143</v>
      </c>
      <c r="C4700" t="s">
        <v>144</v>
      </c>
      <c r="I4700" t="s">
        <v>44</v>
      </c>
    </row>
    <row r="4701" spans="1:9" x14ac:dyDescent="0.25">
      <c r="A4701" s="11">
        <v>4700</v>
      </c>
      <c r="B4701" t="s">
        <v>143</v>
      </c>
      <c r="C4701" t="s">
        <v>144</v>
      </c>
      <c r="I4701" t="s">
        <v>44</v>
      </c>
    </row>
    <row r="4702" spans="1:9" x14ac:dyDescent="0.25">
      <c r="A4702" s="11">
        <v>4701</v>
      </c>
      <c r="B4702" t="s">
        <v>143</v>
      </c>
      <c r="C4702" t="s">
        <v>144</v>
      </c>
      <c r="I4702" t="s">
        <v>44</v>
      </c>
    </row>
    <row r="4703" spans="1:9" x14ac:dyDescent="0.25">
      <c r="A4703" s="11">
        <v>4702</v>
      </c>
      <c r="B4703" t="s">
        <v>143</v>
      </c>
      <c r="C4703" t="s">
        <v>144</v>
      </c>
      <c r="I4703" t="s">
        <v>44</v>
      </c>
    </row>
    <row r="4704" spans="1:9" x14ac:dyDescent="0.25">
      <c r="A4704" s="11">
        <v>4703</v>
      </c>
      <c r="B4704" t="s">
        <v>143</v>
      </c>
      <c r="C4704" t="s">
        <v>144</v>
      </c>
      <c r="I4704" t="s">
        <v>44</v>
      </c>
    </row>
    <row r="4705" spans="1:9" x14ac:dyDescent="0.25">
      <c r="A4705" s="11">
        <v>4704</v>
      </c>
      <c r="B4705" t="s">
        <v>143</v>
      </c>
      <c r="C4705" t="s">
        <v>144</v>
      </c>
      <c r="I4705" t="s">
        <v>44</v>
      </c>
    </row>
    <row r="4706" spans="1:9" x14ac:dyDescent="0.25">
      <c r="A4706" s="11">
        <v>4705</v>
      </c>
      <c r="B4706" t="s">
        <v>143</v>
      </c>
      <c r="C4706" t="s">
        <v>144</v>
      </c>
      <c r="I4706" t="s">
        <v>44</v>
      </c>
    </row>
    <row r="4707" spans="1:9" x14ac:dyDescent="0.25">
      <c r="A4707" s="11">
        <v>4706</v>
      </c>
      <c r="B4707" t="s">
        <v>143</v>
      </c>
      <c r="C4707" t="s">
        <v>144</v>
      </c>
      <c r="I4707" t="s">
        <v>44</v>
      </c>
    </row>
    <row r="4708" spans="1:9" x14ac:dyDescent="0.25">
      <c r="A4708" s="11">
        <v>4707</v>
      </c>
      <c r="B4708" t="s">
        <v>143</v>
      </c>
      <c r="C4708" t="s">
        <v>144</v>
      </c>
      <c r="I4708" t="s">
        <v>44</v>
      </c>
    </row>
    <row r="4709" spans="1:9" x14ac:dyDescent="0.25">
      <c r="A4709" s="11">
        <v>4708</v>
      </c>
      <c r="B4709" t="s">
        <v>143</v>
      </c>
      <c r="C4709" t="s">
        <v>144</v>
      </c>
      <c r="I4709" t="s">
        <v>44</v>
      </c>
    </row>
    <row r="4710" spans="1:9" x14ac:dyDescent="0.25">
      <c r="A4710" s="11">
        <v>4709</v>
      </c>
      <c r="B4710" t="s">
        <v>143</v>
      </c>
      <c r="C4710" t="s">
        <v>144</v>
      </c>
      <c r="I4710" t="s">
        <v>44</v>
      </c>
    </row>
    <row r="4711" spans="1:9" x14ac:dyDescent="0.25">
      <c r="A4711" s="11">
        <v>4710</v>
      </c>
      <c r="B4711" t="s">
        <v>143</v>
      </c>
      <c r="C4711" t="s">
        <v>144</v>
      </c>
      <c r="I4711" t="s">
        <v>44</v>
      </c>
    </row>
    <row r="4712" spans="1:9" x14ac:dyDescent="0.25">
      <c r="A4712" s="11">
        <v>4711</v>
      </c>
      <c r="B4712" t="s">
        <v>143</v>
      </c>
      <c r="C4712" t="s">
        <v>144</v>
      </c>
      <c r="I4712" t="s">
        <v>44</v>
      </c>
    </row>
    <row r="4713" spans="1:9" x14ac:dyDescent="0.25">
      <c r="A4713" s="11">
        <v>4712</v>
      </c>
      <c r="B4713" t="s">
        <v>143</v>
      </c>
      <c r="C4713" t="s">
        <v>144</v>
      </c>
      <c r="I4713" t="s">
        <v>44</v>
      </c>
    </row>
    <row r="4714" spans="1:9" x14ac:dyDescent="0.25">
      <c r="A4714" s="11">
        <v>4713</v>
      </c>
      <c r="B4714" t="s">
        <v>143</v>
      </c>
      <c r="C4714" t="s">
        <v>144</v>
      </c>
      <c r="I4714" t="s">
        <v>44</v>
      </c>
    </row>
    <row r="4715" spans="1:9" x14ac:dyDescent="0.25">
      <c r="A4715" s="11">
        <v>4714</v>
      </c>
      <c r="B4715" t="s">
        <v>143</v>
      </c>
      <c r="C4715" t="s">
        <v>144</v>
      </c>
      <c r="I4715" t="s">
        <v>44</v>
      </c>
    </row>
    <row r="4716" spans="1:9" x14ac:dyDescent="0.25">
      <c r="A4716" s="11">
        <v>4715</v>
      </c>
      <c r="B4716" t="s">
        <v>143</v>
      </c>
      <c r="C4716" t="s">
        <v>144</v>
      </c>
      <c r="I4716" t="s">
        <v>44</v>
      </c>
    </row>
    <row r="4717" spans="1:9" x14ac:dyDescent="0.25">
      <c r="A4717" s="11">
        <v>4716</v>
      </c>
      <c r="B4717" t="s">
        <v>143</v>
      </c>
      <c r="C4717" t="s">
        <v>144</v>
      </c>
      <c r="I4717" t="s">
        <v>44</v>
      </c>
    </row>
    <row r="4718" spans="1:9" x14ac:dyDescent="0.25">
      <c r="A4718" s="11">
        <v>4717</v>
      </c>
      <c r="B4718" t="s">
        <v>143</v>
      </c>
      <c r="C4718" t="s">
        <v>144</v>
      </c>
      <c r="I4718" t="s">
        <v>44</v>
      </c>
    </row>
    <row r="4719" spans="1:9" x14ac:dyDescent="0.25">
      <c r="A4719" s="11">
        <v>4718</v>
      </c>
      <c r="B4719" t="s">
        <v>143</v>
      </c>
      <c r="C4719" t="s">
        <v>144</v>
      </c>
      <c r="I4719" t="s">
        <v>44</v>
      </c>
    </row>
    <row r="4720" spans="1:9" x14ac:dyDescent="0.25">
      <c r="A4720" s="11">
        <v>4719</v>
      </c>
      <c r="B4720" t="s">
        <v>143</v>
      </c>
      <c r="C4720" t="s">
        <v>144</v>
      </c>
      <c r="I4720" t="s">
        <v>44</v>
      </c>
    </row>
    <row r="4721" spans="1:9" x14ac:dyDescent="0.25">
      <c r="A4721" s="11">
        <v>4720</v>
      </c>
      <c r="B4721" t="s">
        <v>143</v>
      </c>
      <c r="C4721" t="s">
        <v>144</v>
      </c>
      <c r="I4721" t="s">
        <v>44</v>
      </c>
    </row>
    <row r="4722" spans="1:9" x14ac:dyDescent="0.25">
      <c r="A4722" s="11">
        <v>4721</v>
      </c>
      <c r="B4722" t="s">
        <v>143</v>
      </c>
      <c r="C4722" t="s">
        <v>144</v>
      </c>
      <c r="I4722" t="s">
        <v>44</v>
      </c>
    </row>
    <row r="4723" spans="1:9" x14ac:dyDescent="0.25">
      <c r="A4723" s="11">
        <v>4722</v>
      </c>
      <c r="B4723" t="s">
        <v>143</v>
      </c>
      <c r="C4723" t="s">
        <v>144</v>
      </c>
      <c r="I4723" t="s">
        <v>44</v>
      </c>
    </row>
    <row r="4724" spans="1:9" x14ac:dyDescent="0.25">
      <c r="A4724" s="11">
        <v>4723</v>
      </c>
      <c r="B4724" t="s">
        <v>143</v>
      </c>
      <c r="C4724" t="s">
        <v>144</v>
      </c>
      <c r="I4724" t="s">
        <v>44</v>
      </c>
    </row>
    <row r="4725" spans="1:9" x14ac:dyDescent="0.25">
      <c r="A4725" s="11">
        <v>4724</v>
      </c>
      <c r="B4725" t="s">
        <v>143</v>
      </c>
      <c r="C4725" t="s">
        <v>144</v>
      </c>
      <c r="I4725" t="s">
        <v>44</v>
      </c>
    </row>
    <row r="4726" spans="1:9" x14ac:dyDescent="0.25">
      <c r="A4726" s="11">
        <v>4725</v>
      </c>
      <c r="B4726" t="s">
        <v>143</v>
      </c>
      <c r="C4726" t="s">
        <v>144</v>
      </c>
      <c r="I4726" t="s">
        <v>44</v>
      </c>
    </row>
    <row r="4727" spans="1:9" x14ac:dyDescent="0.25">
      <c r="A4727" s="11">
        <v>4726</v>
      </c>
      <c r="B4727" t="s">
        <v>143</v>
      </c>
      <c r="C4727" t="s">
        <v>144</v>
      </c>
      <c r="I4727" t="s">
        <v>44</v>
      </c>
    </row>
    <row r="4728" spans="1:9" x14ac:dyDescent="0.25">
      <c r="A4728" s="11">
        <v>4727</v>
      </c>
      <c r="B4728" t="s">
        <v>143</v>
      </c>
      <c r="C4728" t="s">
        <v>144</v>
      </c>
      <c r="I4728" t="s">
        <v>44</v>
      </c>
    </row>
    <row r="4729" spans="1:9" x14ac:dyDescent="0.25">
      <c r="A4729" s="11">
        <v>4728</v>
      </c>
      <c r="B4729" t="s">
        <v>143</v>
      </c>
      <c r="C4729" t="s">
        <v>144</v>
      </c>
      <c r="I4729" t="s">
        <v>44</v>
      </c>
    </row>
    <row r="4730" spans="1:9" x14ac:dyDescent="0.25">
      <c r="A4730" s="11">
        <v>4729</v>
      </c>
      <c r="B4730" t="s">
        <v>143</v>
      </c>
      <c r="C4730" t="s">
        <v>144</v>
      </c>
      <c r="I4730" t="s">
        <v>44</v>
      </c>
    </row>
    <row r="4731" spans="1:9" x14ac:dyDescent="0.25">
      <c r="A4731" s="11">
        <v>4730</v>
      </c>
      <c r="B4731" t="s">
        <v>143</v>
      </c>
      <c r="C4731" t="s">
        <v>144</v>
      </c>
      <c r="I4731" t="s">
        <v>44</v>
      </c>
    </row>
    <row r="4732" spans="1:9" x14ac:dyDescent="0.25">
      <c r="A4732" s="11">
        <v>4731</v>
      </c>
      <c r="B4732" t="s">
        <v>143</v>
      </c>
      <c r="C4732" t="s">
        <v>144</v>
      </c>
      <c r="I4732" t="s">
        <v>44</v>
      </c>
    </row>
    <row r="4733" spans="1:9" x14ac:dyDescent="0.25">
      <c r="A4733" s="11">
        <v>4732</v>
      </c>
      <c r="B4733" t="s">
        <v>143</v>
      </c>
      <c r="C4733" t="s">
        <v>144</v>
      </c>
      <c r="I4733" t="s">
        <v>44</v>
      </c>
    </row>
    <row r="4734" spans="1:9" x14ac:dyDescent="0.25">
      <c r="A4734" s="11">
        <v>4733</v>
      </c>
      <c r="B4734" t="s">
        <v>143</v>
      </c>
      <c r="C4734" t="s">
        <v>144</v>
      </c>
      <c r="I4734" t="s">
        <v>44</v>
      </c>
    </row>
    <row r="4735" spans="1:9" x14ac:dyDescent="0.25">
      <c r="A4735" s="11">
        <v>4734</v>
      </c>
      <c r="B4735" t="s">
        <v>143</v>
      </c>
      <c r="C4735" t="s">
        <v>144</v>
      </c>
      <c r="I4735" t="s">
        <v>44</v>
      </c>
    </row>
    <row r="4736" spans="1:9" x14ac:dyDescent="0.25">
      <c r="A4736" s="11">
        <v>4735</v>
      </c>
      <c r="B4736" t="s">
        <v>143</v>
      </c>
      <c r="C4736" t="s">
        <v>144</v>
      </c>
      <c r="I4736" t="s">
        <v>44</v>
      </c>
    </row>
    <row r="4737" spans="1:9" x14ac:dyDescent="0.25">
      <c r="A4737" s="11">
        <v>4736</v>
      </c>
      <c r="B4737" t="s">
        <v>143</v>
      </c>
      <c r="C4737" t="s">
        <v>144</v>
      </c>
      <c r="I4737" t="s">
        <v>44</v>
      </c>
    </row>
    <row r="4738" spans="1:9" x14ac:dyDescent="0.25">
      <c r="A4738" s="11">
        <v>4737</v>
      </c>
      <c r="B4738" t="s">
        <v>143</v>
      </c>
      <c r="C4738" t="s">
        <v>144</v>
      </c>
      <c r="I4738" t="s">
        <v>44</v>
      </c>
    </row>
    <row r="4739" spans="1:9" x14ac:dyDescent="0.25">
      <c r="A4739" s="11">
        <v>4738</v>
      </c>
      <c r="B4739" t="s">
        <v>143</v>
      </c>
      <c r="C4739" t="s">
        <v>144</v>
      </c>
      <c r="I4739" t="s">
        <v>44</v>
      </c>
    </row>
    <row r="4740" spans="1:9" x14ac:dyDescent="0.25">
      <c r="A4740" s="11">
        <v>4739</v>
      </c>
      <c r="B4740" t="s">
        <v>143</v>
      </c>
      <c r="C4740" t="s">
        <v>144</v>
      </c>
      <c r="I4740" t="s">
        <v>44</v>
      </c>
    </row>
    <row r="4741" spans="1:9" x14ac:dyDescent="0.25">
      <c r="A4741" s="11">
        <v>4740</v>
      </c>
      <c r="B4741" t="s">
        <v>143</v>
      </c>
      <c r="C4741" t="s">
        <v>144</v>
      </c>
      <c r="I4741" t="s">
        <v>44</v>
      </c>
    </row>
    <row r="4742" spans="1:9" x14ac:dyDescent="0.25">
      <c r="A4742" s="11">
        <v>4741</v>
      </c>
      <c r="B4742" t="s">
        <v>143</v>
      </c>
      <c r="C4742" t="s">
        <v>144</v>
      </c>
      <c r="I4742" t="s">
        <v>44</v>
      </c>
    </row>
    <row r="4743" spans="1:9" x14ac:dyDescent="0.25">
      <c r="A4743" s="11">
        <v>4742</v>
      </c>
      <c r="B4743" t="s">
        <v>143</v>
      </c>
      <c r="C4743" t="s">
        <v>144</v>
      </c>
      <c r="I4743" t="s">
        <v>44</v>
      </c>
    </row>
    <row r="4744" spans="1:9" x14ac:dyDescent="0.25">
      <c r="A4744" s="11">
        <v>4743</v>
      </c>
      <c r="B4744" t="s">
        <v>143</v>
      </c>
      <c r="C4744" t="s">
        <v>144</v>
      </c>
      <c r="I4744" t="s">
        <v>44</v>
      </c>
    </row>
    <row r="4745" spans="1:9" x14ac:dyDescent="0.25">
      <c r="A4745" s="11">
        <v>4744</v>
      </c>
      <c r="B4745" t="s">
        <v>143</v>
      </c>
      <c r="C4745" t="s">
        <v>144</v>
      </c>
      <c r="I4745" t="s">
        <v>44</v>
      </c>
    </row>
    <row r="4746" spans="1:9" x14ac:dyDescent="0.25">
      <c r="A4746" s="11">
        <v>4745</v>
      </c>
      <c r="B4746" t="s">
        <v>143</v>
      </c>
      <c r="C4746" t="s">
        <v>144</v>
      </c>
      <c r="I4746" t="s">
        <v>44</v>
      </c>
    </row>
    <row r="4747" spans="1:9" x14ac:dyDescent="0.25">
      <c r="A4747" s="11">
        <v>4746</v>
      </c>
      <c r="B4747" t="s">
        <v>143</v>
      </c>
      <c r="C4747" t="s">
        <v>144</v>
      </c>
      <c r="I4747" t="s">
        <v>44</v>
      </c>
    </row>
    <row r="4748" spans="1:9" x14ac:dyDescent="0.25">
      <c r="A4748" s="11">
        <v>4747</v>
      </c>
      <c r="B4748" t="s">
        <v>143</v>
      </c>
      <c r="C4748" t="s">
        <v>144</v>
      </c>
      <c r="I4748" t="s">
        <v>44</v>
      </c>
    </row>
    <row r="4749" spans="1:9" x14ac:dyDescent="0.25">
      <c r="A4749" s="11">
        <v>4748</v>
      </c>
      <c r="B4749" t="s">
        <v>143</v>
      </c>
      <c r="C4749" t="s">
        <v>144</v>
      </c>
      <c r="I4749" t="s">
        <v>44</v>
      </c>
    </row>
    <row r="4750" spans="1:9" x14ac:dyDescent="0.25">
      <c r="A4750" s="11">
        <v>4749</v>
      </c>
      <c r="B4750" t="s">
        <v>143</v>
      </c>
      <c r="C4750" t="s">
        <v>144</v>
      </c>
      <c r="I4750" t="s">
        <v>44</v>
      </c>
    </row>
    <row r="4751" spans="1:9" x14ac:dyDescent="0.25">
      <c r="A4751" s="11">
        <v>4750</v>
      </c>
      <c r="B4751" t="s">
        <v>143</v>
      </c>
      <c r="C4751" t="s">
        <v>144</v>
      </c>
      <c r="I4751" t="s">
        <v>44</v>
      </c>
    </row>
    <row r="4752" spans="1:9" x14ac:dyDescent="0.25">
      <c r="A4752" s="11">
        <v>4751</v>
      </c>
      <c r="B4752" t="s">
        <v>143</v>
      </c>
      <c r="C4752" t="s">
        <v>144</v>
      </c>
      <c r="I4752" t="s">
        <v>44</v>
      </c>
    </row>
    <row r="4753" spans="1:9" x14ac:dyDescent="0.25">
      <c r="A4753" s="11">
        <v>4752</v>
      </c>
      <c r="B4753" t="s">
        <v>143</v>
      </c>
      <c r="C4753" t="s">
        <v>144</v>
      </c>
      <c r="I4753" t="s">
        <v>44</v>
      </c>
    </row>
    <row r="4754" spans="1:9" x14ac:dyDescent="0.25">
      <c r="A4754" s="11">
        <v>4753</v>
      </c>
      <c r="B4754" t="s">
        <v>143</v>
      </c>
      <c r="C4754" t="s">
        <v>144</v>
      </c>
      <c r="I4754" t="s">
        <v>44</v>
      </c>
    </row>
    <row r="4755" spans="1:9" x14ac:dyDescent="0.25">
      <c r="A4755" s="11">
        <v>4754</v>
      </c>
      <c r="B4755" t="s">
        <v>143</v>
      </c>
      <c r="C4755" t="s">
        <v>144</v>
      </c>
      <c r="I4755" t="s">
        <v>44</v>
      </c>
    </row>
    <row r="4756" spans="1:9" x14ac:dyDescent="0.25">
      <c r="A4756" s="11">
        <v>4755</v>
      </c>
      <c r="B4756" t="s">
        <v>143</v>
      </c>
      <c r="C4756" t="s">
        <v>144</v>
      </c>
      <c r="I4756" t="s">
        <v>44</v>
      </c>
    </row>
    <row r="4757" spans="1:9" x14ac:dyDescent="0.25">
      <c r="A4757" s="11">
        <v>4756</v>
      </c>
      <c r="B4757" t="s">
        <v>143</v>
      </c>
      <c r="C4757" t="s">
        <v>144</v>
      </c>
      <c r="I4757" t="s">
        <v>44</v>
      </c>
    </row>
    <row r="4758" spans="1:9" x14ac:dyDescent="0.25">
      <c r="A4758" s="11">
        <v>4757</v>
      </c>
      <c r="B4758" t="s">
        <v>143</v>
      </c>
      <c r="C4758" t="s">
        <v>144</v>
      </c>
      <c r="I4758" t="s">
        <v>44</v>
      </c>
    </row>
    <row r="4759" spans="1:9" x14ac:dyDescent="0.25">
      <c r="A4759" s="11">
        <v>4758</v>
      </c>
      <c r="B4759" t="s">
        <v>143</v>
      </c>
      <c r="C4759" t="s">
        <v>144</v>
      </c>
      <c r="I4759" t="s">
        <v>44</v>
      </c>
    </row>
    <row r="4760" spans="1:9" x14ac:dyDescent="0.25">
      <c r="A4760" s="11">
        <v>4759</v>
      </c>
      <c r="B4760" t="s">
        <v>143</v>
      </c>
      <c r="C4760" t="s">
        <v>144</v>
      </c>
      <c r="I4760" t="s">
        <v>44</v>
      </c>
    </row>
    <row r="4761" spans="1:9" x14ac:dyDescent="0.25">
      <c r="A4761" s="11">
        <v>4760</v>
      </c>
      <c r="B4761" t="s">
        <v>143</v>
      </c>
      <c r="C4761" t="s">
        <v>144</v>
      </c>
      <c r="I4761" t="s">
        <v>44</v>
      </c>
    </row>
    <row r="4762" spans="1:9" x14ac:dyDescent="0.25">
      <c r="A4762" s="11">
        <v>4761</v>
      </c>
      <c r="B4762" t="s">
        <v>143</v>
      </c>
      <c r="C4762" t="s">
        <v>144</v>
      </c>
      <c r="I4762" t="s">
        <v>44</v>
      </c>
    </row>
    <row r="4763" spans="1:9" x14ac:dyDescent="0.25">
      <c r="A4763" s="11">
        <v>4762</v>
      </c>
      <c r="B4763" t="s">
        <v>143</v>
      </c>
      <c r="C4763" t="s">
        <v>144</v>
      </c>
      <c r="I4763" t="s">
        <v>44</v>
      </c>
    </row>
    <row r="4764" spans="1:9" x14ac:dyDescent="0.25">
      <c r="A4764" s="11">
        <v>4763</v>
      </c>
      <c r="B4764" t="s">
        <v>143</v>
      </c>
      <c r="C4764" t="s">
        <v>144</v>
      </c>
      <c r="I4764" t="s">
        <v>44</v>
      </c>
    </row>
    <row r="4765" spans="1:9" x14ac:dyDescent="0.25">
      <c r="A4765" s="11">
        <v>4764</v>
      </c>
      <c r="B4765" t="s">
        <v>143</v>
      </c>
      <c r="C4765" t="s">
        <v>144</v>
      </c>
      <c r="I4765" t="s">
        <v>44</v>
      </c>
    </row>
    <row r="4766" spans="1:9" x14ac:dyDescent="0.25">
      <c r="A4766" s="11">
        <v>4765</v>
      </c>
      <c r="B4766" t="s">
        <v>143</v>
      </c>
      <c r="C4766" t="s">
        <v>144</v>
      </c>
      <c r="I4766" t="s">
        <v>44</v>
      </c>
    </row>
    <row r="4767" spans="1:9" x14ac:dyDescent="0.25">
      <c r="A4767" s="11">
        <v>4766</v>
      </c>
      <c r="B4767" t="s">
        <v>143</v>
      </c>
      <c r="C4767" t="s">
        <v>144</v>
      </c>
      <c r="I4767" t="s">
        <v>44</v>
      </c>
    </row>
    <row r="4768" spans="1:9" x14ac:dyDescent="0.25">
      <c r="A4768" s="11">
        <v>4767</v>
      </c>
      <c r="B4768" t="s">
        <v>143</v>
      </c>
      <c r="C4768" t="s">
        <v>144</v>
      </c>
      <c r="I4768" t="s">
        <v>44</v>
      </c>
    </row>
    <row r="4769" spans="1:9" x14ac:dyDescent="0.25">
      <c r="A4769" s="11">
        <v>4768</v>
      </c>
      <c r="B4769" t="s">
        <v>143</v>
      </c>
      <c r="C4769" t="s">
        <v>144</v>
      </c>
      <c r="I4769" t="s">
        <v>44</v>
      </c>
    </row>
    <row r="4770" spans="1:9" x14ac:dyDescent="0.25">
      <c r="A4770" s="11">
        <v>4769</v>
      </c>
      <c r="B4770" t="s">
        <v>143</v>
      </c>
      <c r="C4770" t="s">
        <v>144</v>
      </c>
      <c r="I4770" t="s">
        <v>44</v>
      </c>
    </row>
    <row r="4771" spans="1:9" x14ac:dyDescent="0.25">
      <c r="A4771" s="11">
        <v>4770</v>
      </c>
      <c r="B4771" t="s">
        <v>143</v>
      </c>
      <c r="C4771" t="s">
        <v>144</v>
      </c>
      <c r="I4771" t="s">
        <v>44</v>
      </c>
    </row>
    <row r="4772" spans="1:9" x14ac:dyDescent="0.25">
      <c r="A4772" s="11">
        <v>4771</v>
      </c>
      <c r="B4772" t="s">
        <v>143</v>
      </c>
      <c r="C4772" t="s">
        <v>144</v>
      </c>
      <c r="I4772" t="s">
        <v>44</v>
      </c>
    </row>
    <row r="4773" spans="1:9" x14ac:dyDescent="0.25">
      <c r="A4773" s="11">
        <v>4772</v>
      </c>
      <c r="B4773" t="s">
        <v>143</v>
      </c>
      <c r="C4773" t="s">
        <v>144</v>
      </c>
      <c r="I4773" t="s">
        <v>44</v>
      </c>
    </row>
    <row r="4774" spans="1:9" x14ac:dyDescent="0.25">
      <c r="A4774" s="11">
        <v>4773</v>
      </c>
      <c r="B4774" t="s">
        <v>143</v>
      </c>
      <c r="C4774" t="s">
        <v>144</v>
      </c>
      <c r="I4774" t="s">
        <v>44</v>
      </c>
    </row>
    <row r="4775" spans="1:9" x14ac:dyDescent="0.25">
      <c r="A4775" s="11">
        <v>4774</v>
      </c>
      <c r="B4775" t="s">
        <v>143</v>
      </c>
      <c r="C4775" t="s">
        <v>144</v>
      </c>
      <c r="I4775" t="s">
        <v>44</v>
      </c>
    </row>
    <row r="4776" spans="1:9" x14ac:dyDescent="0.25">
      <c r="A4776" s="11">
        <v>4775</v>
      </c>
      <c r="B4776" t="s">
        <v>143</v>
      </c>
      <c r="C4776" t="s">
        <v>144</v>
      </c>
      <c r="I4776" t="s">
        <v>44</v>
      </c>
    </row>
    <row r="4777" spans="1:9" x14ac:dyDescent="0.25">
      <c r="A4777" s="11">
        <v>4776</v>
      </c>
      <c r="B4777" t="s">
        <v>143</v>
      </c>
      <c r="C4777" t="s">
        <v>144</v>
      </c>
      <c r="I4777" t="s">
        <v>44</v>
      </c>
    </row>
    <row r="4778" spans="1:9" x14ac:dyDescent="0.25">
      <c r="A4778" s="11">
        <v>4777</v>
      </c>
      <c r="B4778" t="s">
        <v>143</v>
      </c>
      <c r="C4778" t="s">
        <v>144</v>
      </c>
      <c r="I4778" t="s">
        <v>44</v>
      </c>
    </row>
    <row r="4779" spans="1:9" x14ac:dyDescent="0.25">
      <c r="A4779" s="11">
        <v>4778</v>
      </c>
      <c r="B4779" t="s">
        <v>143</v>
      </c>
      <c r="C4779" t="s">
        <v>144</v>
      </c>
      <c r="I4779" t="s">
        <v>44</v>
      </c>
    </row>
    <row r="4780" spans="1:9" x14ac:dyDescent="0.25">
      <c r="A4780" s="11">
        <v>4779</v>
      </c>
      <c r="B4780" t="s">
        <v>143</v>
      </c>
      <c r="C4780" t="s">
        <v>144</v>
      </c>
      <c r="I4780" t="s">
        <v>44</v>
      </c>
    </row>
    <row r="4781" spans="1:9" x14ac:dyDescent="0.25">
      <c r="A4781" s="11">
        <v>4780</v>
      </c>
      <c r="B4781" t="s">
        <v>143</v>
      </c>
      <c r="C4781" t="s">
        <v>144</v>
      </c>
      <c r="I4781" t="s">
        <v>44</v>
      </c>
    </row>
    <row r="4782" spans="1:9" x14ac:dyDescent="0.25">
      <c r="A4782" s="11">
        <v>4781</v>
      </c>
      <c r="B4782" t="s">
        <v>143</v>
      </c>
      <c r="C4782" t="s">
        <v>144</v>
      </c>
      <c r="I4782" t="s">
        <v>44</v>
      </c>
    </row>
    <row r="4783" spans="1:9" x14ac:dyDescent="0.25">
      <c r="A4783" s="11">
        <v>4782</v>
      </c>
      <c r="B4783" t="s">
        <v>143</v>
      </c>
      <c r="C4783" t="s">
        <v>144</v>
      </c>
      <c r="I4783" t="s">
        <v>44</v>
      </c>
    </row>
    <row r="4784" spans="1:9" x14ac:dyDescent="0.25">
      <c r="A4784" s="11">
        <v>4783</v>
      </c>
      <c r="B4784" t="s">
        <v>143</v>
      </c>
      <c r="C4784" t="s">
        <v>144</v>
      </c>
      <c r="I4784" t="s">
        <v>44</v>
      </c>
    </row>
    <row r="4785" spans="1:9" x14ac:dyDescent="0.25">
      <c r="A4785" s="11">
        <v>4784</v>
      </c>
      <c r="B4785" t="s">
        <v>143</v>
      </c>
      <c r="C4785" t="s">
        <v>144</v>
      </c>
      <c r="I4785" t="s">
        <v>44</v>
      </c>
    </row>
    <row r="4786" spans="1:9" x14ac:dyDescent="0.25">
      <c r="A4786" s="11">
        <v>4785</v>
      </c>
      <c r="B4786" t="s">
        <v>143</v>
      </c>
      <c r="C4786" t="s">
        <v>144</v>
      </c>
      <c r="I4786" t="s">
        <v>44</v>
      </c>
    </row>
    <row r="4787" spans="1:9" x14ac:dyDescent="0.25">
      <c r="A4787" s="11">
        <v>4786</v>
      </c>
      <c r="B4787" t="s">
        <v>143</v>
      </c>
      <c r="C4787" t="s">
        <v>144</v>
      </c>
      <c r="I4787" t="s">
        <v>44</v>
      </c>
    </row>
    <row r="4788" spans="1:9" x14ac:dyDescent="0.25">
      <c r="A4788" s="11">
        <v>4787</v>
      </c>
      <c r="B4788" t="s">
        <v>143</v>
      </c>
      <c r="C4788" t="s">
        <v>144</v>
      </c>
      <c r="I4788" t="s">
        <v>44</v>
      </c>
    </row>
    <row r="4789" spans="1:9" x14ac:dyDescent="0.25">
      <c r="A4789" s="11">
        <v>4788</v>
      </c>
      <c r="B4789" t="s">
        <v>143</v>
      </c>
      <c r="C4789" t="s">
        <v>144</v>
      </c>
      <c r="I4789" t="s">
        <v>44</v>
      </c>
    </row>
    <row r="4790" spans="1:9" x14ac:dyDescent="0.25">
      <c r="A4790" s="11">
        <v>4789</v>
      </c>
      <c r="B4790" t="s">
        <v>143</v>
      </c>
      <c r="C4790" t="s">
        <v>144</v>
      </c>
      <c r="I4790" t="s">
        <v>44</v>
      </c>
    </row>
    <row r="4791" spans="1:9" x14ac:dyDescent="0.25">
      <c r="A4791" s="11">
        <v>4790</v>
      </c>
      <c r="B4791" t="s">
        <v>143</v>
      </c>
      <c r="C4791" t="s">
        <v>144</v>
      </c>
      <c r="I4791" t="s">
        <v>44</v>
      </c>
    </row>
    <row r="4792" spans="1:9" x14ac:dyDescent="0.25">
      <c r="A4792" s="11">
        <v>4791</v>
      </c>
      <c r="B4792" t="s">
        <v>143</v>
      </c>
      <c r="C4792" t="s">
        <v>144</v>
      </c>
      <c r="I4792" t="s">
        <v>44</v>
      </c>
    </row>
    <row r="4793" spans="1:9" x14ac:dyDescent="0.25">
      <c r="A4793" s="11">
        <v>4792</v>
      </c>
      <c r="B4793" t="s">
        <v>143</v>
      </c>
      <c r="C4793" t="s">
        <v>144</v>
      </c>
      <c r="I4793" t="s">
        <v>44</v>
      </c>
    </row>
    <row r="4794" spans="1:9" x14ac:dyDescent="0.25">
      <c r="A4794" s="11">
        <v>4793</v>
      </c>
      <c r="B4794" t="s">
        <v>143</v>
      </c>
      <c r="C4794" t="s">
        <v>144</v>
      </c>
      <c r="I4794" t="s">
        <v>44</v>
      </c>
    </row>
    <row r="4795" spans="1:9" x14ac:dyDescent="0.25">
      <c r="A4795" s="11">
        <v>4794</v>
      </c>
      <c r="B4795" t="s">
        <v>143</v>
      </c>
      <c r="C4795" t="s">
        <v>144</v>
      </c>
      <c r="I4795" t="s">
        <v>44</v>
      </c>
    </row>
    <row r="4796" spans="1:9" x14ac:dyDescent="0.25">
      <c r="A4796" s="11">
        <v>4795</v>
      </c>
      <c r="B4796" t="s">
        <v>143</v>
      </c>
      <c r="C4796" t="s">
        <v>144</v>
      </c>
      <c r="I4796" t="s">
        <v>44</v>
      </c>
    </row>
    <row r="4797" spans="1:9" x14ac:dyDescent="0.25">
      <c r="A4797" s="11">
        <v>4796</v>
      </c>
      <c r="B4797" t="s">
        <v>143</v>
      </c>
      <c r="C4797" t="s">
        <v>144</v>
      </c>
      <c r="I4797" t="s">
        <v>44</v>
      </c>
    </row>
    <row r="4798" spans="1:9" x14ac:dyDescent="0.25">
      <c r="A4798" s="11">
        <v>4797</v>
      </c>
      <c r="B4798" t="s">
        <v>143</v>
      </c>
      <c r="C4798" t="s">
        <v>144</v>
      </c>
      <c r="I4798" t="s">
        <v>44</v>
      </c>
    </row>
    <row r="4799" spans="1:9" x14ac:dyDescent="0.25">
      <c r="A4799" s="11">
        <v>4798</v>
      </c>
      <c r="B4799" t="s">
        <v>143</v>
      </c>
      <c r="C4799" t="s">
        <v>144</v>
      </c>
      <c r="I4799" t="s">
        <v>44</v>
      </c>
    </row>
    <row r="4800" spans="1:9" x14ac:dyDescent="0.25">
      <c r="A4800" s="11">
        <v>4799</v>
      </c>
      <c r="B4800" t="s">
        <v>143</v>
      </c>
      <c r="C4800" t="s">
        <v>144</v>
      </c>
      <c r="I4800" t="s">
        <v>44</v>
      </c>
    </row>
    <row r="4801" spans="1:9" x14ac:dyDescent="0.25">
      <c r="A4801" s="11">
        <v>4800</v>
      </c>
      <c r="B4801" t="s">
        <v>143</v>
      </c>
      <c r="C4801" t="s">
        <v>144</v>
      </c>
      <c r="I4801" t="s">
        <v>44</v>
      </c>
    </row>
    <row r="4802" spans="1:9" x14ac:dyDescent="0.25">
      <c r="A4802" s="11">
        <v>4801</v>
      </c>
      <c r="B4802" t="s">
        <v>143</v>
      </c>
      <c r="C4802" t="s">
        <v>144</v>
      </c>
      <c r="I4802" t="s">
        <v>44</v>
      </c>
    </row>
    <row r="4803" spans="1:9" x14ac:dyDescent="0.25">
      <c r="A4803" s="11">
        <v>4802</v>
      </c>
      <c r="B4803" t="s">
        <v>143</v>
      </c>
      <c r="C4803" t="s">
        <v>144</v>
      </c>
      <c r="I4803" t="s">
        <v>44</v>
      </c>
    </row>
    <row r="4804" spans="1:9" x14ac:dyDescent="0.25">
      <c r="A4804" s="11">
        <v>4803</v>
      </c>
      <c r="B4804" t="s">
        <v>143</v>
      </c>
      <c r="C4804" t="s">
        <v>144</v>
      </c>
      <c r="I4804" t="s">
        <v>44</v>
      </c>
    </row>
    <row r="4805" spans="1:9" x14ac:dyDescent="0.25">
      <c r="A4805" s="11">
        <v>4804</v>
      </c>
      <c r="B4805" t="s">
        <v>143</v>
      </c>
      <c r="C4805" t="s">
        <v>144</v>
      </c>
      <c r="I4805" t="s">
        <v>44</v>
      </c>
    </row>
    <row r="4806" spans="1:9" x14ac:dyDescent="0.25">
      <c r="A4806" s="11">
        <v>4805</v>
      </c>
      <c r="B4806" t="s">
        <v>143</v>
      </c>
      <c r="C4806" t="s">
        <v>144</v>
      </c>
      <c r="I4806" t="s">
        <v>44</v>
      </c>
    </row>
    <row r="4807" spans="1:9" x14ac:dyDescent="0.25">
      <c r="A4807" s="11">
        <v>4806</v>
      </c>
      <c r="B4807" t="s">
        <v>143</v>
      </c>
      <c r="C4807" t="s">
        <v>144</v>
      </c>
      <c r="I4807" t="s">
        <v>44</v>
      </c>
    </row>
    <row r="4808" spans="1:9" x14ac:dyDescent="0.25">
      <c r="A4808" s="11">
        <v>4807</v>
      </c>
      <c r="B4808" t="s">
        <v>143</v>
      </c>
      <c r="C4808" t="s">
        <v>144</v>
      </c>
      <c r="I4808" t="s">
        <v>44</v>
      </c>
    </row>
    <row r="4809" spans="1:9" x14ac:dyDescent="0.25">
      <c r="A4809" s="11">
        <v>4808</v>
      </c>
      <c r="B4809" t="s">
        <v>143</v>
      </c>
      <c r="C4809" t="s">
        <v>144</v>
      </c>
      <c r="I4809" t="s">
        <v>44</v>
      </c>
    </row>
    <row r="4810" spans="1:9" x14ac:dyDescent="0.25">
      <c r="A4810" s="11">
        <v>4809</v>
      </c>
      <c r="B4810" t="s">
        <v>143</v>
      </c>
      <c r="C4810" t="s">
        <v>144</v>
      </c>
      <c r="I4810" t="s">
        <v>44</v>
      </c>
    </row>
    <row r="4811" spans="1:9" x14ac:dyDescent="0.25">
      <c r="A4811" s="11">
        <v>4810</v>
      </c>
      <c r="B4811" t="s">
        <v>143</v>
      </c>
      <c r="C4811" t="s">
        <v>144</v>
      </c>
      <c r="I4811" t="s">
        <v>44</v>
      </c>
    </row>
    <row r="4812" spans="1:9" x14ac:dyDescent="0.25">
      <c r="A4812" s="11">
        <v>4811</v>
      </c>
      <c r="B4812" t="s">
        <v>143</v>
      </c>
      <c r="C4812" t="s">
        <v>144</v>
      </c>
      <c r="I4812" t="s">
        <v>44</v>
      </c>
    </row>
    <row r="4813" spans="1:9" x14ac:dyDescent="0.25">
      <c r="A4813" s="11">
        <v>4812</v>
      </c>
      <c r="B4813" t="s">
        <v>143</v>
      </c>
      <c r="C4813" t="s">
        <v>144</v>
      </c>
      <c r="I4813" t="s">
        <v>44</v>
      </c>
    </row>
    <row r="4814" spans="1:9" x14ac:dyDescent="0.25">
      <c r="A4814" s="11">
        <v>4813</v>
      </c>
      <c r="B4814" t="s">
        <v>143</v>
      </c>
      <c r="C4814" t="s">
        <v>144</v>
      </c>
      <c r="I4814" t="s">
        <v>44</v>
      </c>
    </row>
    <row r="4815" spans="1:9" x14ac:dyDescent="0.25">
      <c r="A4815" s="11">
        <v>4814</v>
      </c>
      <c r="B4815" t="s">
        <v>143</v>
      </c>
      <c r="C4815" t="s">
        <v>144</v>
      </c>
      <c r="I4815" t="s">
        <v>44</v>
      </c>
    </row>
    <row r="4816" spans="1:9" x14ac:dyDescent="0.25">
      <c r="A4816" s="11">
        <v>4815</v>
      </c>
      <c r="B4816" t="s">
        <v>143</v>
      </c>
      <c r="C4816" t="s">
        <v>144</v>
      </c>
      <c r="I4816" t="s">
        <v>44</v>
      </c>
    </row>
    <row r="4817" spans="1:9" x14ac:dyDescent="0.25">
      <c r="A4817" s="11">
        <v>4816</v>
      </c>
      <c r="B4817" t="s">
        <v>143</v>
      </c>
      <c r="C4817" t="s">
        <v>144</v>
      </c>
      <c r="I4817" t="s">
        <v>44</v>
      </c>
    </row>
    <row r="4818" spans="1:9" x14ac:dyDescent="0.25">
      <c r="A4818" s="11">
        <v>4817</v>
      </c>
      <c r="B4818" t="s">
        <v>143</v>
      </c>
      <c r="C4818" t="s">
        <v>144</v>
      </c>
      <c r="I4818" t="s">
        <v>44</v>
      </c>
    </row>
    <row r="4819" spans="1:9" x14ac:dyDescent="0.25">
      <c r="A4819" s="11">
        <v>4818</v>
      </c>
      <c r="B4819" t="s">
        <v>143</v>
      </c>
      <c r="C4819" t="s">
        <v>144</v>
      </c>
      <c r="I4819" t="s">
        <v>44</v>
      </c>
    </row>
    <row r="4820" spans="1:9" x14ac:dyDescent="0.25">
      <c r="A4820" s="11">
        <v>4819</v>
      </c>
      <c r="B4820" t="s">
        <v>143</v>
      </c>
      <c r="C4820" t="s">
        <v>144</v>
      </c>
      <c r="I4820" t="s">
        <v>44</v>
      </c>
    </row>
    <row r="4821" spans="1:9" x14ac:dyDescent="0.25">
      <c r="A4821" s="11">
        <v>4820</v>
      </c>
      <c r="B4821" t="s">
        <v>143</v>
      </c>
      <c r="C4821" t="s">
        <v>144</v>
      </c>
      <c r="I4821" t="s">
        <v>44</v>
      </c>
    </row>
    <row r="4822" spans="1:9" x14ac:dyDescent="0.25">
      <c r="A4822" s="11">
        <v>4821</v>
      </c>
      <c r="B4822" t="s">
        <v>143</v>
      </c>
      <c r="C4822" t="s">
        <v>144</v>
      </c>
      <c r="I4822" t="s">
        <v>44</v>
      </c>
    </row>
    <row r="4823" spans="1:9" x14ac:dyDescent="0.25">
      <c r="A4823" s="11">
        <v>4822</v>
      </c>
      <c r="B4823" t="s">
        <v>143</v>
      </c>
      <c r="C4823" t="s">
        <v>144</v>
      </c>
      <c r="I4823" t="s">
        <v>44</v>
      </c>
    </row>
    <row r="4824" spans="1:9" x14ac:dyDescent="0.25">
      <c r="A4824" s="11">
        <v>4823</v>
      </c>
      <c r="B4824" t="s">
        <v>143</v>
      </c>
      <c r="C4824" t="s">
        <v>144</v>
      </c>
      <c r="I4824" t="s">
        <v>44</v>
      </c>
    </row>
    <row r="4825" spans="1:9" x14ac:dyDescent="0.25">
      <c r="A4825" s="11">
        <v>4824</v>
      </c>
      <c r="B4825" t="s">
        <v>143</v>
      </c>
      <c r="C4825" t="s">
        <v>144</v>
      </c>
      <c r="I4825" t="s">
        <v>44</v>
      </c>
    </row>
    <row r="4826" spans="1:9" x14ac:dyDescent="0.25">
      <c r="A4826" s="11">
        <v>4825</v>
      </c>
      <c r="B4826" t="s">
        <v>143</v>
      </c>
      <c r="C4826" t="s">
        <v>144</v>
      </c>
      <c r="I4826" t="s">
        <v>44</v>
      </c>
    </row>
    <row r="4827" spans="1:9" x14ac:dyDescent="0.25">
      <c r="A4827" s="11">
        <v>4826</v>
      </c>
      <c r="B4827" t="s">
        <v>143</v>
      </c>
      <c r="C4827" t="s">
        <v>144</v>
      </c>
      <c r="I4827" t="s">
        <v>44</v>
      </c>
    </row>
    <row r="4828" spans="1:9" x14ac:dyDescent="0.25">
      <c r="A4828" s="11">
        <v>4827</v>
      </c>
      <c r="B4828" t="s">
        <v>143</v>
      </c>
      <c r="C4828" t="s">
        <v>144</v>
      </c>
      <c r="I4828" t="s">
        <v>44</v>
      </c>
    </row>
    <row r="4829" spans="1:9" x14ac:dyDescent="0.25">
      <c r="A4829" s="11">
        <v>4828</v>
      </c>
      <c r="B4829" t="s">
        <v>143</v>
      </c>
      <c r="C4829" t="s">
        <v>144</v>
      </c>
      <c r="I4829" t="s">
        <v>44</v>
      </c>
    </row>
    <row r="4830" spans="1:9" x14ac:dyDescent="0.25">
      <c r="A4830" s="11">
        <v>4829</v>
      </c>
      <c r="B4830" t="s">
        <v>143</v>
      </c>
      <c r="C4830" t="s">
        <v>144</v>
      </c>
      <c r="I4830" t="s">
        <v>44</v>
      </c>
    </row>
    <row r="4831" spans="1:9" x14ac:dyDescent="0.25">
      <c r="A4831" s="11">
        <v>4830</v>
      </c>
      <c r="B4831" t="s">
        <v>143</v>
      </c>
      <c r="C4831" t="s">
        <v>144</v>
      </c>
      <c r="I4831" t="s">
        <v>44</v>
      </c>
    </row>
    <row r="4832" spans="1:9" x14ac:dyDescent="0.25">
      <c r="A4832" s="11">
        <v>4831</v>
      </c>
      <c r="B4832" t="s">
        <v>143</v>
      </c>
      <c r="C4832" t="s">
        <v>144</v>
      </c>
      <c r="I4832" t="s">
        <v>44</v>
      </c>
    </row>
    <row r="4833" spans="1:9" x14ac:dyDescent="0.25">
      <c r="A4833" s="11">
        <v>4832</v>
      </c>
      <c r="B4833" t="s">
        <v>143</v>
      </c>
      <c r="C4833" t="s">
        <v>144</v>
      </c>
      <c r="I4833" t="s">
        <v>44</v>
      </c>
    </row>
    <row r="4834" spans="1:9" x14ac:dyDescent="0.25">
      <c r="A4834" s="11">
        <v>4833</v>
      </c>
      <c r="B4834" t="s">
        <v>143</v>
      </c>
      <c r="C4834" t="s">
        <v>144</v>
      </c>
      <c r="I4834" t="s">
        <v>44</v>
      </c>
    </row>
    <row r="4835" spans="1:9" x14ac:dyDescent="0.25">
      <c r="A4835" s="11">
        <v>4834</v>
      </c>
      <c r="B4835" t="s">
        <v>143</v>
      </c>
      <c r="C4835" t="s">
        <v>144</v>
      </c>
      <c r="I4835" t="s">
        <v>44</v>
      </c>
    </row>
    <row r="4836" spans="1:9" x14ac:dyDescent="0.25">
      <c r="A4836" s="11">
        <v>4835</v>
      </c>
      <c r="B4836" t="s">
        <v>143</v>
      </c>
      <c r="C4836" t="s">
        <v>144</v>
      </c>
      <c r="I4836" t="s">
        <v>44</v>
      </c>
    </row>
    <row r="4837" spans="1:9" x14ac:dyDescent="0.25">
      <c r="A4837" s="11">
        <v>4836</v>
      </c>
      <c r="B4837" t="s">
        <v>143</v>
      </c>
      <c r="C4837" t="s">
        <v>144</v>
      </c>
      <c r="I4837" t="s">
        <v>44</v>
      </c>
    </row>
    <row r="4838" spans="1:9" x14ac:dyDescent="0.25">
      <c r="A4838" s="11">
        <v>4837</v>
      </c>
      <c r="B4838" t="s">
        <v>143</v>
      </c>
      <c r="C4838" t="s">
        <v>144</v>
      </c>
      <c r="I4838" t="s">
        <v>44</v>
      </c>
    </row>
    <row r="4839" spans="1:9" x14ac:dyDescent="0.25">
      <c r="A4839" s="11">
        <v>4838</v>
      </c>
      <c r="B4839" t="s">
        <v>143</v>
      </c>
      <c r="C4839" t="s">
        <v>144</v>
      </c>
      <c r="I4839" t="s">
        <v>44</v>
      </c>
    </row>
    <row r="4840" spans="1:9" x14ac:dyDescent="0.25">
      <c r="A4840" s="11">
        <v>4839</v>
      </c>
      <c r="B4840" t="s">
        <v>143</v>
      </c>
      <c r="C4840" t="s">
        <v>144</v>
      </c>
      <c r="I4840" t="s">
        <v>44</v>
      </c>
    </row>
    <row r="4841" spans="1:9" x14ac:dyDescent="0.25">
      <c r="A4841" s="11">
        <v>4840</v>
      </c>
      <c r="B4841" t="s">
        <v>143</v>
      </c>
      <c r="C4841" t="s">
        <v>144</v>
      </c>
      <c r="I4841" t="s">
        <v>44</v>
      </c>
    </row>
    <row r="4842" spans="1:9" x14ac:dyDescent="0.25">
      <c r="A4842" s="11">
        <v>4841</v>
      </c>
      <c r="B4842" t="s">
        <v>143</v>
      </c>
      <c r="C4842" t="s">
        <v>144</v>
      </c>
      <c r="I4842" t="s">
        <v>44</v>
      </c>
    </row>
    <row r="4843" spans="1:9" x14ac:dyDescent="0.25">
      <c r="A4843" s="11">
        <v>4842</v>
      </c>
      <c r="B4843" t="s">
        <v>143</v>
      </c>
      <c r="C4843" t="s">
        <v>144</v>
      </c>
      <c r="I4843" t="s">
        <v>44</v>
      </c>
    </row>
    <row r="4844" spans="1:9" x14ac:dyDescent="0.25">
      <c r="A4844" s="11">
        <v>4843</v>
      </c>
      <c r="B4844" t="s">
        <v>143</v>
      </c>
      <c r="C4844" t="s">
        <v>144</v>
      </c>
      <c r="I4844" t="s">
        <v>44</v>
      </c>
    </row>
    <row r="4845" spans="1:9" x14ac:dyDescent="0.25">
      <c r="A4845" s="11">
        <v>4844</v>
      </c>
      <c r="B4845" t="s">
        <v>143</v>
      </c>
      <c r="C4845" t="s">
        <v>144</v>
      </c>
      <c r="I4845" t="s">
        <v>44</v>
      </c>
    </row>
    <row r="4846" spans="1:9" x14ac:dyDescent="0.25">
      <c r="A4846" s="11">
        <v>4845</v>
      </c>
      <c r="B4846" t="s">
        <v>143</v>
      </c>
      <c r="C4846" t="s">
        <v>144</v>
      </c>
      <c r="I4846" t="s">
        <v>44</v>
      </c>
    </row>
    <row r="4847" spans="1:9" x14ac:dyDescent="0.25">
      <c r="A4847" s="11">
        <v>4846</v>
      </c>
      <c r="B4847" t="s">
        <v>143</v>
      </c>
      <c r="C4847" t="s">
        <v>144</v>
      </c>
      <c r="I4847" t="s">
        <v>44</v>
      </c>
    </row>
    <row r="4848" spans="1:9" x14ac:dyDescent="0.25">
      <c r="A4848" s="11">
        <v>4847</v>
      </c>
      <c r="B4848" t="s">
        <v>143</v>
      </c>
      <c r="C4848" t="s">
        <v>144</v>
      </c>
      <c r="I4848" t="s">
        <v>44</v>
      </c>
    </row>
    <row r="4849" spans="1:9" x14ac:dyDescent="0.25">
      <c r="A4849" s="11">
        <v>4848</v>
      </c>
      <c r="B4849" t="s">
        <v>143</v>
      </c>
      <c r="C4849" t="s">
        <v>144</v>
      </c>
      <c r="I4849" t="s">
        <v>44</v>
      </c>
    </row>
    <row r="4850" spans="1:9" x14ac:dyDescent="0.25">
      <c r="A4850" s="11">
        <v>4849</v>
      </c>
      <c r="B4850" t="s">
        <v>143</v>
      </c>
      <c r="C4850" t="s">
        <v>144</v>
      </c>
      <c r="I4850" t="s">
        <v>44</v>
      </c>
    </row>
    <row r="4851" spans="1:9" x14ac:dyDescent="0.25">
      <c r="A4851" s="11">
        <v>4850</v>
      </c>
      <c r="B4851" t="s">
        <v>143</v>
      </c>
      <c r="C4851" t="s">
        <v>144</v>
      </c>
      <c r="I4851" t="s">
        <v>44</v>
      </c>
    </row>
    <row r="4852" spans="1:9" x14ac:dyDescent="0.25">
      <c r="A4852" s="11">
        <v>4851</v>
      </c>
      <c r="B4852" t="s">
        <v>143</v>
      </c>
      <c r="C4852" t="s">
        <v>144</v>
      </c>
      <c r="I4852" t="s">
        <v>44</v>
      </c>
    </row>
    <row r="4853" spans="1:9" x14ac:dyDescent="0.25">
      <c r="A4853" s="11">
        <v>4852</v>
      </c>
      <c r="B4853" t="s">
        <v>143</v>
      </c>
      <c r="C4853" t="s">
        <v>144</v>
      </c>
      <c r="I4853" t="s">
        <v>44</v>
      </c>
    </row>
    <row r="4854" spans="1:9" x14ac:dyDescent="0.25">
      <c r="A4854" s="11">
        <v>4853</v>
      </c>
      <c r="B4854" t="s">
        <v>143</v>
      </c>
      <c r="C4854" t="s">
        <v>144</v>
      </c>
      <c r="I4854" t="s">
        <v>44</v>
      </c>
    </row>
    <row r="4855" spans="1:9" x14ac:dyDescent="0.25">
      <c r="A4855" s="11">
        <v>4854</v>
      </c>
      <c r="B4855" t="s">
        <v>143</v>
      </c>
      <c r="C4855" t="s">
        <v>144</v>
      </c>
      <c r="I4855" t="s">
        <v>44</v>
      </c>
    </row>
    <row r="4856" spans="1:9" x14ac:dyDescent="0.25">
      <c r="A4856" s="11">
        <v>4855</v>
      </c>
      <c r="B4856" t="s">
        <v>143</v>
      </c>
      <c r="C4856" t="s">
        <v>144</v>
      </c>
      <c r="I4856" t="s">
        <v>44</v>
      </c>
    </row>
    <row r="4857" spans="1:9" x14ac:dyDescent="0.25">
      <c r="A4857" s="11">
        <v>4856</v>
      </c>
      <c r="B4857" t="s">
        <v>143</v>
      </c>
      <c r="C4857" t="s">
        <v>144</v>
      </c>
      <c r="I4857" t="s">
        <v>44</v>
      </c>
    </row>
    <row r="4858" spans="1:9" x14ac:dyDescent="0.25">
      <c r="A4858" s="11">
        <v>4857</v>
      </c>
      <c r="B4858" t="s">
        <v>143</v>
      </c>
      <c r="C4858" t="s">
        <v>144</v>
      </c>
      <c r="I4858" t="s">
        <v>44</v>
      </c>
    </row>
    <row r="4859" spans="1:9" x14ac:dyDescent="0.25">
      <c r="A4859" s="11">
        <v>4858</v>
      </c>
      <c r="B4859" t="s">
        <v>143</v>
      </c>
      <c r="C4859" t="s">
        <v>144</v>
      </c>
      <c r="I4859" t="s">
        <v>44</v>
      </c>
    </row>
    <row r="4860" spans="1:9" x14ac:dyDescent="0.25">
      <c r="A4860" s="11">
        <v>4859</v>
      </c>
      <c r="B4860" t="s">
        <v>143</v>
      </c>
      <c r="C4860" t="s">
        <v>144</v>
      </c>
      <c r="I4860" t="s">
        <v>44</v>
      </c>
    </row>
    <row r="4861" spans="1:9" x14ac:dyDescent="0.25">
      <c r="A4861" s="11">
        <v>4860</v>
      </c>
      <c r="B4861" t="s">
        <v>143</v>
      </c>
      <c r="C4861" t="s">
        <v>144</v>
      </c>
      <c r="I4861" t="s">
        <v>44</v>
      </c>
    </row>
    <row r="4862" spans="1:9" x14ac:dyDescent="0.25">
      <c r="A4862" s="11">
        <v>4861</v>
      </c>
      <c r="B4862" t="s">
        <v>143</v>
      </c>
      <c r="C4862" t="s">
        <v>144</v>
      </c>
      <c r="I4862" t="s">
        <v>44</v>
      </c>
    </row>
    <row r="4863" spans="1:9" x14ac:dyDescent="0.25">
      <c r="A4863" s="11">
        <v>4862</v>
      </c>
      <c r="B4863" t="s">
        <v>143</v>
      </c>
      <c r="C4863" t="s">
        <v>144</v>
      </c>
      <c r="I4863" t="s">
        <v>44</v>
      </c>
    </row>
    <row r="4864" spans="1:9" x14ac:dyDescent="0.25">
      <c r="A4864" s="11">
        <v>4863</v>
      </c>
      <c r="B4864" t="s">
        <v>143</v>
      </c>
      <c r="C4864" t="s">
        <v>144</v>
      </c>
      <c r="I4864" t="s">
        <v>44</v>
      </c>
    </row>
    <row r="4865" spans="1:9" x14ac:dyDescent="0.25">
      <c r="A4865" s="11">
        <v>4864</v>
      </c>
      <c r="B4865" t="s">
        <v>143</v>
      </c>
      <c r="C4865" t="s">
        <v>144</v>
      </c>
      <c r="I4865" t="s">
        <v>44</v>
      </c>
    </row>
    <row r="4866" spans="1:9" x14ac:dyDescent="0.25">
      <c r="A4866" s="11">
        <v>4865</v>
      </c>
      <c r="B4866" t="s">
        <v>143</v>
      </c>
      <c r="C4866" t="s">
        <v>144</v>
      </c>
      <c r="I4866" t="s">
        <v>44</v>
      </c>
    </row>
    <row r="4867" spans="1:9" x14ac:dyDescent="0.25">
      <c r="A4867" s="11">
        <v>4866</v>
      </c>
      <c r="B4867" t="s">
        <v>143</v>
      </c>
      <c r="C4867" t="s">
        <v>144</v>
      </c>
      <c r="I4867" t="s">
        <v>44</v>
      </c>
    </row>
    <row r="4868" spans="1:9" x14ac:dyDescent="0.25">
      <c r="A4868" s="11">
        <v>4867</v>
      </c>
      <c r="B4868" t="s">
        <v>143</v>
      </c>
      <c r="C4868" t="s">
        <v>144</v>
      </c>
      <c r="I4868" t="s">
        <v>44</v>
      </c>
    </row>
    <row r="4869" spans="1:9" x14ac:dyDescent="0.25">
      <c r="A4869" s="11">
        <v>4868</v>
      </c>
      <c r="B4869" t="s">
        <v>143</v>
      </c>
      <c r="C4869" t="s">
        <v>144</v>
      </c>
      <c r="I4869" t="s">
        <v>44</v>
      </c>
    </row>
    <row r="4870" spans="1:9" x14ac:dyDescent="0.25">
      <c r="A4870" s="11">
        <v>4869</v>
      </c>
      <c r="B4870" t="s">
        <v>143</v>
      </c>
      <c r="C4870" t="s">
        <v>144</v>
      </c>
      <c r="I4870" t="s">
        <v>44</v>
      </c>
    </row>
    <row r="4871" spans="1:9" x14ac:dyDescent="0.25">
      <c r="A4871" s="11">
        <v>4870</v>
      </c>
      <c r="B4871" t="s">
        <v>143</v>
      </c>
      <c r="C4871" t="s">
        <v>144</v>
      </c>
      <c r="I4871" t="s">
        <v>44</v>
      </c>
    </row>
    <row r="4872" spans="1:9" x14ac:dyDescent="0.25">
      <c r="A4872" s="11">
        <v>4871</v>
      </c>
      <c r="B4872" t="s">
        <v>143</v>
      </c>
      <c r="C4872" t="s">
        <v>144</v>
      </c>
      <c r="I4872" t="s">
        <v>44</v>
      </c>
    </row>
    <row r="4873" spans="1:9" x14ac:dyDescent="0.25">
      <c r="A4873" s="11">
        <v>4872</v>
      </c>
      <c r="B4873" t="s">
        <v>143</v>
      </c>
      <c r="C4873" t="s">
        <v>144</v>
      </c>
      <c r="I4873" t="s">
        <v>44</v>
      </c>
    </row>
    <row r="4874" spans="1:9" x14ac:dyDescent="0.25">
      <c r="A4874" s="11">
        <v>4873</v>
      </c>
      <c r="B4874" t="s">
        <v>143</v>
      </c>
      <c r="C4874" t="s">
        <v>144</v>
      </c>
      <c r="I4874" t="s">
        <v>44</v>
      </c>
    </row>
    <row r="4875" spans="1:9" x14ac:dyDescent="0.25">
      <c r="A4875" s="11">
        <v>4874</v>
      </c>
      <c r="B4875" t="s">
        <v>143</v>
      </c>
      <c r="C4875" t="s">
        <v>144</v>
      </c>
      <c r="I4875" t="s">
        <v>44</v>
      </c>
    </row>
    <row r="4876" spans="1:9" x14ac:dyDescent="0.25">
      <c r="A4876" s="11">
        <v>4875</v>
      </c>
      <c r="B4876" t="s">
        <v>143</v>
      </c>
      <c r="C4876" t="s">
        <v>144</v>
      </c>
      <c r="I4876" t="s">
        <v>44</v>
      </c>
    </row>
    <row r="4877" spans="1:9" x14ac:dyDescent="0.25">
      <c r="A4877" s="11">
        <v>4876</v>
      </c>
      <c r="B4877" t="s">
        <v>143</v>
      </c>
      <c r="C4877" t="s">
        <v>144</v>
      </c>
      <c r="I4877" t="s">
        <v>44</v>
      </c>
    </row>
    <row r="4878" spans="1:9" x14ac:dyDescent="0.25">
      <c r="A4878" s="11">
        <v>4877</v>
      </c>
      <c r="B4878" t="s">
        <v>143</v>
      </c>
      <c r="C4878" t="s">
        <v>144</v>
      </c>
      <c r="I4878" t="s">
        <v>44</v>
      </c>
    </row>
    <row r="4879" spans="1:9" x14ac:dyDescent="0.25">
      <c r="A4879" s="11">
        <v>4878</v>
      </c>
      <c r="B4879" t="s">
        <v>143</v>
      </c>
      <c r="C4879" t="s">
        <v>144</v>
      </c>
      <c r="I4879" t="s">
        <v>44</v>
      </c>
    </row>
    <row r="4880" spans="1:9" x14ac:dyDescent="0.25">
      <c r="A4880" s="11">
        <v>4879</v>
      </c>
      <c r="B4880" t="s">
        <v>143</v>
      </c>
      <c r="C4880" t="s">
        <v>144</v>
      </c>
      <c r="I4880" t="s">
        <v>44</v>
      </c>
    </row>
    <row r="4881" spans="1:9" x14ac:dyDescent="0.25">
      <c r="A4881" s="11">
        <v>4880</v>
      </c>
      <c r="B4881" t="s">
        <v>143</v>
      </c>
      <c r="C4881" t="s">
        <v>144</v>
      </c>
      <c r="I4881" t="s">
        <v>44</v>
      </c>
    </row>
    <row r="4882" spans="1:9" x14ac:dyDescent="0.25">
      <c r="A4882" s="11">
        <v>4881</v>
      </c>
      <c r="B4882" t="s">
        <v>143</v>
      </c>
      <c r="C4882" t="s">
        <v>144</v>
      </c>
      <c r="I4882" t="s">
        <v>44</v>
      </c>
    </row>
    <row r="4883" spans="1:9" x14ac:dyDescent="0.25">
      <c r="A4883" s="11">
        <v>4882</v>
      </c>
      <c r="B4883" t="s">
        <v>143</v>
      </c>
      <c r="C4883" t="s">
        <v>144</v>
      </c>
      <c r="I4883" t="s">
        <v>44</v>
      </c>
    </row>
    <row r="4884" spans="1:9" x14ac:dyDescent="0.25">
      <c r="A4884" s="11">
        <v>4883</v>
      </c>
      <c r="B4884" t="s">
        <v>143</v>
      </c>
      <c r="C4884" t="s">
        <v>144</v>
      </c>
      <c r="I4884" t="s">
        <v>44</v>
      </c>
    </row>
    <row r="4885" spans="1:9" x14ac:dyDescent="0.25">
      <c r="A4885" s="11">
        <v>4884</v>
      </c>
      <c r="B4885" t="s">
        <v>143</v>
      </c>
      <c r="C4885" t="s">
        <v>144</v>
      </c>
      <c r="I4885" t="s">
        <v>44</v>
      </c>
    </row>
    <row r="4886" spans="1:9" x14ac:dyDescent="0.25">
      <c r="A4886" s="11">
        <v>4885</v>
      </c>
      <c r="B4886" t="s">
        <v>143</v>
      </c>
      <c r="C4886" t="s">
        <v>144</v>
      </c>
      <c r="I4886" t="s">
        <v>44</v>
      </c>
    </row>
    <row r="4887" spans="1:9" x14ac:dyDescent="0.25">
      <c r="A4887" s="11">
        <v>4886</v>
      </c>
      <c r="B4887" t="s">
        <v>143</v>
      </c>
      <c r="C4887" t="s">
        <v>144</v>
      </c>
      <c r="I4887" t="s">
        <v>44</v>
      </c>
    </row>
    <row r="4888" spans="1:9" x14ac:dyDescent="0.25">
      <c r="A4888" s="11">
        <v>4887</v>
      </c>
      <c r="B4888" t="s">
        <v>143</v>
      </c>
      <c r="C4888" t="s">
        <v>144</v>
      </c>
      <c r="I4888" t="s">
        <v>44</v>
      </c>
    </row>
    <row r="4889" spans="1:9" x14ac:dyDescent="0.25">
      <c r="A4889" s="11">
        <v>4888</v>
      </c>
      <c r="B4889" t="s">
        <v>143</v>
      </c>
      <c r="C4889" t="s">
        <v>144</v>
      </c>
      <c r="I4889" t="s">
        <v>44</v>
      </c>
    </row>
    <row r="4890" spans="1:9" x14ac:dyDescent="0.25">
      <c r="A4890" s="11">
        <v>4889</v>
      </c>
      <c r="B4890" t="s">
        <v>143</v>
      </c>
      <c r="C4890" t="s">
        <v>144</v>
      </c>
      <c r="I4890" t="s">
        <v>44</v>
      </c>
    </row>
    <row r="4891" spans="1:9" x14ac:dyDescent="0.25">
      <c r="A4891" s="11">
        <v>4890</v>
      </c>
      <c r="B4891" t="s">
        <v>143</v>
      </c>
      <c r="C4891" t="s">
        <v>144</v>
      </c>
      <c r="I4891" t="s">
        <v>44</v>
      </c>
    </row>
    <row r="4892" spans="1:9" x14ac:dyDescent="0.25">
      <c r="A4892" s="11">
        <v>4891</v>
      </c>
      <c r="B4892" t="s">
        <v>143</v>
      </c>
      <c r="C4892" t="s">
        <v>144</v>
      </c>
      <c r="I4892" t="s">
        <v>44</v>
      </c>
    </row>
    <row r="4893" spans="1:9" x14ac:dyDescent="0.25">
      <c r="A4893" s="11">
        <v>4892</v>
      </c>
      <c r="B4893" t="s">
        <v>143</v>
      </c>
      <c r="C4893" t="s">
        <v>144</v>
      </c>
      <c r="I4893" t="s">
        <v>44</v>
      </c>
    </row>
    <row r="4894" spans="1:9" x14ac:dyDescent="0.25">
      <c r="A4894" s="11">
        <v>4893</v>
      </c>
      <c r="B4894" t="s">
        <v>143</v>
      </c>
      <c r="C4894" t="s">
        <v>144</v>
      </c>
      <c r="I4894" t="s">
        <v>44</v>
      </c>
    </row>
    <row r="4895" spans="1:9" x14ac:dyDescent="0.25">
      <c r="A4895" s="11">
        <v>4894</v>
      </c>
      <c r="B4895" t="s">
        <v>143</v>
      </c>
      <c r="C4895" t="s">
        <v>144</v>
      </c>
      <c r="I4895" t="s">
        <v>44</v>
      </c>
    </row>
    <row r="4896" spans="1:9" x14ac:dyDescent="0.25">
      <c r="A4896" s="11">
        <v>4895</v>
      </c>
      <c r="B4896" t="s">
        <v>143</v>
      </c>
      <c r="C4896" t="s">
        <v>144</v>
      </c>
      <c r="I4896" t="s">
        <v>44</v>
      </c>
    </row>
    <row r="4897" spans="1:9" x14ac:dyDescent="0.25">
      <c r="A4897" s="11">
        <v>4896</v>
      </c>
      <c r="B4897" t="s">
        <v>143</v>
      </c>
      <c r="C4897" t="s">
        <v>144</v>
      </c>
      <c r="I4897" t="s">
        <v>44</v>
      </c>
    </row>
    <row r="4898" spans="1:9" x14ac:dyDescent="0.25">
      <c r="A4898" s="11">
        <v>4897</v>
      </c>
      <c r="B4898" t="s">
        <v>143</v>
      </c>
      <c r="C4898" t="s">
        <v>144</v>
      </c>
      <c r="I4898" t="s">
        <v>44</v>
      </c>
    </row>
    <row r="4899" spans="1:9" x14ac:dyDescent="0.25">
      <c r="A4899" s="11">
        <v>4898</v>
      </c>
      <c r="B4899" t="s">
        <v>143</v>
      </c>
      <c r="C4899" t="s">
        <v>144</v>
      </c>
      <c r="I4899" t="s">
        <v>44</v>
      </c>
    </row>
    <row r="4900" spans="1:9" x14ac:dyDescent="0.25">
      <c r="A4900" s="11">
        <v>4899</v>
      </c>
      <c r="B4900" t="s">
        <v>143</v>
      </c>
      <c r="C4900" t="s">
        <v>144</v>
      </c>
      <c r="I4900" t="s">
        <v>44</v>
      </c>
    </row>
    <row r="4901" spans="1:9" x14ac:dyDescent="0.25">
      <c r="A4901" s="11">
        <v>4900</v>
      </c>
      <c r="B4901" t="s">
        <v>143</v>
      </c>
      <c r="C4901" t="s">
        <v>144</v>
      </c>
      <c r="I4901" t="s">
        <v>44</v>
      </c>
    </row>
    <row r="4902" spans="1:9" x14ac:dyDescent="0.25">
      <c r="A4902" s="11">
        <v>4901</v>
      </c>
      <c r="B4902" t="s">
        <v>143</v>
      </c>
      <c r="C4902" t="s">
        <v>144</v>
      </c>
      <c r="I4902" t="s">
        <v>44</v>
      </c>
    </row>
    <row r="4903" spans="1:9" x14ac:dyDescent="0.25">
      <c r="A4903" s="11">
        <v>4902</v>
      </c>
      <c r="B4903" t="s">
        <v>143</v>
      </c>
      <c r="C4903" t="s">
        <v>144</v>
      </c>
      <c r="I4903" t="s">
        <v>44</v>
      </c>
    </row>
    <row r="4904" spans="1:9" x14ac:dyDescent="0.25">
      <c r="A4904" s="11">
        <v>4903</v>
      </c>
      <c r="B4904" t="s">
        <v>143</v>
      </c>
      <c r="C4904" t="s">
        <v>144</v>
      </c>
      <c r="I4904" t="s">
        <v>44</v>
      </c>
    </row>
    <row r="4905" spans="1:9" x14ac:dyDescent="0.25">
      <c r="A4905" s="11">
        <v>4904</v>
      </c>
      <c r="B4905" t="s">
        <v>143</v>
      </c>
      <c r="C4905" t="s">
        <v>144</v>
      </c>
      <c r="I4905" t="s">
        <v>44</v>
      </c>
    </row>
    <row r="4906" spans="1:9" x14ac:dyDescent="0.25">
      <c r="A4906" s="11">
        <v>4905</v>
      </c>
      <c r="B4906" t="s">
        <v>143</v>
      </c>
      <c r="C4906" t="s">
        <v>144</v>
      </c>
      <c r="I4906" t="s">
        <v>44</v>
      </c>
    </row>
    <row r="4907" spans="1:9" x14ac:dyDescent="0.25">
      <c r="A4907" s="11">
        <v>4906</v>
      </c>
      <c r="B4907" t="s">
        <v>143</v>
      </c>
      <c r="C4907" t="s">
        <v>144</v>
      </c>
      <c r="I4907" t="s">
        <v>44</v>
      </c>
    </row>
    <row r="4908" spans="1:9" x14ac:dyDescent="0.25">
      <c r="A4908" s="11">
        <v>4907</v>
      </c>
      <c r="B4908" t="s">
        <v>143</v>
      </c>
      <c r="C4908" t="s">
        <v>144</v>
      </c>
      <c r="I4908" t="s">
        <v>44</v>
      </c>
    </row>
    <row r="4909" spans="1:9" x14ac:dyDescent="0.25">
      <c r="A4909" s="11">
        <v>4908</v>
      </c>
      <c r="B4909" t="s">
        <v>143</v>
      </c>
      <c r="C4909" t="s">
        <v>144</v>
      </c>
      <c r="I4909" t="s">
        <v>44</v>
      </c>
    </row>
    <row r="4910" spans="1:9" x14ac:dyDescent="0.25">
      <c r="A4910" s="11">
        <v>4909</v>
      </c>
      <c r="B4910" t="s">
        <v>143</v>
      </c>
      <c r="C4910" t="s">
        <v>144</v>
      </c>
      <c r="I4910" t="s">
        <v>44</v>
      </c>
    </row>
    <row r="4911" spans="1:9" x14ac:dyDescent="0.25">
      <c r="A4911" s="11">
        <v>4910</v>
      </c>
      <c r="B4911" t="s">
        <v>143</v>
      </c>
      <c r="C4911" t="s">
        <v>144</v>
      </c>
      <c r="I4911" t="s">
        <v>44</v>
      </c>
    </row>
    <row r="4912" spans="1:9" x14ac:dyDescent="0.25">
      <c r="A4912" s="11">
        <v>4911</v>
      </c>
      <c r="B4912" t="s">
        <v>143</v>
      </c>
      <c r="C4912" t="s">
        <v>144</v>
      </c>
      <c r="I4912" t="s">
        <v>44</v>
      </c>
    </row>
    <row r="4913" spans="1:9" x14ac:dyDescent="0.25">
      <c r="A4913" s="11">
        <v>4912</v>
      </c>
      <c r="B4913" t="s">
        <v>143</v>
      </c>
      <c r="C4913" t="s">
        <v>144</v>
      </c>
      <c r="I4913" t="s">
        <v>44</v>
      </c>
    </row>
    <row r="4914" spans="1:9" x14ac:dyDescent="0.25">
      <c r="A4914" s="11">
        <v>4913</v>
      </c>
      <c r="B4914" t="s">
        <v>143</v>
      </c>
      <c r="C4914" t="s">
        <v>144</v>
      </c>
      <c r="I4914" t="s">
        <v>44</v>
      </c>
    </row>
    <row r="4915" spans="1:9" x14ac:dyDescent="0.25">
      <c r="A4915" s="11">
        <v>4914</v>
      </c>
      <c r="B4915" t="s">
        <v>143</v>
      </c>
      <c r="C4915" t="s">
        <v>144</v>
      </c>
      <c r="I4915" t="s">
        <v>44</v>
      </c>
    </row>
    <row r="4916" spans="1:9" x14ac:dyDescent="0.25">
      <c r="A4916" s="11">
        <v>4915</v>
      </c>
      <c r="B4916" t="s">
        <v>143</v>
      </c>
      <c r="C4916" t="s">
        <v>144</v>
      </c>
      <c r="I4916" t="s">
        <v>44</v>
      </c>
    </row>
    <row r="4917" spans="1:9" x14ac:dyDescent="0.25">
      <c r="A4917" s="11">
        <v>4916</v>
      </c>
      <c r="B4917" t="s">
        <v>143</v>
      </c>
      <c r="C4917" t="s">
        <v>144</v>
      </c>
      <c r="I4917" t="s">
        <v>44</v>
      </c>
    </row>
    <row r="4918" spans="1:9" x14ac:dyDescent="0.25">
      <c r="A4918" s="11">
        <v>4917</v>
      </c>
      <c r="B4918" t="s">
        <v>143</v>
      </c>
      <c r="C4918" t="s">
        <v>144</v>
      </c>
      <c r="I4918" t="s">
        <v>44</v>
      </c>
    </row>
    <row r="4919" spans="1:9" x14ac:dyDescent="0.25">
      <c r="A4919" s="11">
        <v>4918</v>
      </c>
      <c r="B4919" t="s">
        <v>143</v>
      </c>
      <c r="C4919" t="s">
        <v>144</v>
      </c>
      <c r="I4919" t="s">
        <v>44</v>
      </c>
    </row>
    <row r="4920" spans="1:9" x14ac:dyDescent="0.25">
      <c r="A4920" s="11">
        <v>4919</v>
      </c>
      <c r="B4920" t="s">
        <v>143</v>
      </c>
      <c r="C4920" t="s">
        <v>144</v>
      </c>
      <c r="I4920" t="s">
        <v>44</v>
      </c>
    </row>
    <row r="4921" spans="1:9" x14ac:dyDescent="0.25">
      <c r="A4921" s="11">
        <v>4920</v>
      </c>
      <c r="B4921" t="s">
        <v>143</v>
      </c>
      <c r="C4921" t="s">
        <v>144</v>
      </c>
      <c r="I4921" t="s">
        <v>44</v>
      </c>
    </row>
    <row r="4922" spans="1:9" x14ac:dyDescent="0.25">
      <c r="A4922" s="11">
        <v>4921</v>
      </c>
      <c r="B4922" t="s">
        <v>143</v>
      </c>
      <c r="C4922" t="s">
        <v>144</v>
      </c>
      <c r="I4922" t="s">
        <v>44</v>
      </c>
    </row>
    <row r="4923" spans="1:9" x14ac:dyDescent="0.25">
      <c r="A4923" s="11">
        <v>4922</v>
      </c>
      <c r="B4923" t="s">
        <v>143</v>
      </c>
      <c r="C4923" t="s">
        <v>144</v>
      </c>
      <c r="I4923" t="s">
        <v>44</v>
      </c>
    </row>
    <row r="4924" spans="1:9" x14ac:dyDescent="0.25">
      <c r="A4924" s="11">
        <v>4923</v>
      </c>
      <c r="B4924" t="s">
        <v>143</v>
      </c>
      <c r="C4924" t="s">
        <v>144</v>
      </c>
      <c r="I4924" t="s">
        <v>44</v>
      </c>
    </row>
    <row r="4925" spans="1:9" x14ac:dyDescent="0.25">
      <c r="A4925" s="11">
        <v>4924</v>
      </c>
      <c r="B4925" t="s">
        <v>143</v>
      </c>
      <c r="C4925" t="s">
        <v>144</v>
      </c>
      <c r="I4925" t="s">
        <v>44</v>
      </c>
    </row>
    <row r="4926" spans="1:9" x14ac:dyDescent="0.25">
      <c r="A4926" s="11">
        <v>4925</v>
      </c>
      <c r="B4926" t="s">
        <v>143</v>
      </c>
      <c r="C4926" t="s">
        <v>144</v>
      </c>
      <c r="I4926" t="s">
        <v>44</v>
      </c>
    </row>
    <row r="4927" spans="1:9" x14ac:dyDescent="0.25">
      <c r="A4927" s="11">
        <v>4926</v>
      </c>
      <c r="B4927" t="s">
        <v>143</v>
      </c>
      <c r="C4927" t="s">
        <v>144</v>
      </c>
      <c r="I4927" t="s">
        <v>44</v>
      </c>
    </row>
    <row r="4928" spans="1:9" x14ac:dyDescent="0.25">
      <c r="A4928" s="11">
        <v>4927</v>
      </c>
      <c r="B4928" t="s">
        <v>143</v>
      </c>
      <c r="C4928" t="s">
        <v>144</v>
      </c>
      <c r="I4928" t="s">
        <v>44</v>
      </c>
    </row>
    <row r="4929" spans="1:9" x14ac:dyDescent="0.25">
      <c r="A4929" s="11">
        <v>4928</v>
      </c>
      <c r="B4929" t="s">
        <v>143</v>
      </c>
      <c r="C4929" t="s">
        <v>144</v>
      </c>
      <c r="I4929" t="s">
        <v>44</v>
      </c>
    </row>
    <row r="4930" spans="1:9" x14ac:dyDescent="0.25">
      <c r="A4930" s="11">
        <v>4929</v>
      </c>
      <c r="B4930" t="s">
        <v>143</v>
      </c>
      <c r="C4930" t="s">
        <v>144</v>
      </c>
      <c r="I4930" t="s">
        <v>44</v>
      </c>
    </row>
    <row r="4931" spans="1:9" x14ac:dyDescent="0.25">
      <c r="A4931" s="11">
        <v>4930</v>
      </c>
      <c r="B4931" t="s">
        <v>143</v>
      </c>
      <c r="C4931" t="s">
        <v>144</v>
      </c>
      <c r="I4931" t="s">
        <v>44</v>
      </c>
    </row>
    <row r="4932" spans="1:9" x14ac:dyDescent="0.25">
      <c r="A4932" s="11">
        <v>4931</v>
      </c>
      <c r="B4932" t="s">
        <v>143</v>
      </c>
      <c r="C4932" t="s">
        <v>144</v>
      </c>
      <c r="I4932" t="s">
        <v>44</v>
      </c>
    </row>
    <row r="4933" spans="1:9" x14ac:dyDescent="0.25">
      <c r="A4933" s="11">
        <v>4932</v>
      </c>
      <c r="B4933" t="s">
        <v>143</v>
      </c>
      <c r="C4933" t="s">
        <v>144</v>
      </c>
      <c r="I4933" t="s">
        <v>44</v>
      </c>
    </row>
    <row r="4934" spans="1:9" x14ac:dyDescent="0.25">
      <c r="A4934" s="11">
        <v>4933</v>
      </c>
      <c r="B4934" t="s">
        <v>143</v>
      </c>
      <c r="C4934" t="s">
        <v>144</v>
      </c>
      <c r="I4934" t="s">
        <v>44</v>
      </c>
    </row>
    <row r="4935" spans="1:9" x14ac:dyDescent="0.25">
      <c r="A4935" s="11">
        <v>4934</v>
      </c>
      <c r="B4935" t="s">
        <v>143</v>
      </c>
      <c r="C4935" t="s">
        <v>144</v>
      </c>
      <c r="I4935" t="s">
        <v>44</v>
      </c>
    </row>
    <row r="4936" spans="1:9" x14ac:dyDescent="0.25">
      <c r="A4936" s="11">
        <v>4935</v>
      </c>
      <c r="B4936" t="s">
        <v>143</v>
      </c>
      <c r="C4936" t="s">
        <v>144</v>
      </c>
      <c r="I4936" t="s">
        <v>44</v>
      </c>
    </row>
    <row r="4937" spans="1:9" x14ac:dyDescent="0.25">
      <c r="A4937" s="11">
        <v>4936</v>
      </c>
      <c r="B4937" t="s">
        <v>143</v>
      </c>
      <c r="C4937" t="s">
        <v>144</v>
      </c>
      <c r="I4937" t="s">
        <v>44</v>
      </c>
    </row>
    <row r="4938" spans="1:9" x14ac:dyDescent="0.25">
      <c r="A4938" s="11">
        <v>4937</v>
      </c>
      <c r="B4938" t="s">
        <v>143</v>
      </c>
      <c r="C4938" t="s">
        <v>144</v>
      </c>
      <c r="I4938" t="s">
        <v>44</v>
      </c>
    </row>
    <row r="4939" spans="1:9" x14ac:dyDescent="0.25">
      <c r="A4939" s="11">
        <v>4938</v>
      </c>
      <c r="B4939" t="s">
        <v>143</v>
      </c>
      <c r="C4939" t="s">
        <v>144</v>
      </c>
      <c r="I4939" t="s">
        <v>44</v>
      </c>
    </row>
    <row r="4940" spans="1:9" x14ac:dyDescent="0.25">
      <c r="A4940" s="11">
        <v>4939</v>
      </c>
      <c r="B4940" t="s">
        <v>143</v>
      </c>
      <c r="C4940" t="s">
        <v>144</v>
      </c>
      <c r="I4940" t="s">
        <v>44</v>
      </c>
    </row>
    <row r="4941" spans="1:9" x14ac:dyDescent="0.25">
      <c r="A4941" s="11">
        <v>4940</v>
      </c>
      <c r="B4941" t="s">
        <v>143</v>
      </c>
      <c r="C4941" t="s">
        <v>144</v>
      </c>
      <c r="I4941" t="s">
        <v>44</v>
      </c>
    </row>
    <row r="4942" spans="1:9" x14ac:dyDescent="0.25">
      <c r="A4942" s="11">
        <v>4941</v>
      </c>
      <c r="B4942" t="s">
        <v>143</v>
      </c>
      <c r="C4942" t="s">
        <v>144</v>
      </c>
      <c r="I4942" t="s">
        <v>44</v>
      </c>
    </row>
    <row r="4943" spans="1:9" x14ac:dyDescent="0.25">
      <c r="A4943" s="11">
        <v>4942</v>
      </c>
      <c r="B4943" t="s">
        <v>143</v>
      </c>
      <c r="C4943" t="s">
        <v>144</v>
      </c>
      <c r="I4943" t="s">
        <v>44</v>
      </c>
    </row>
    <row r="4944" spans="1:9" x14ac:dyDescent="0.25">
      <c r="A4944" s="11">
        <v>4943</v>
      </c>
      <c r="B4944" t="s">
        <v>143</v>
      </c>
      <c r="C4944" t="s">
        <v>144</v>
      </c>
      <c r="I4944" t="s">
        <v>44</v>
      </c>
    </row>
    <row r="4945" spans="1:9" x14ac:dyDescent="0.25">
      <c r="A4945" s="11">
        <v>4944</v>
      </c>
      <c r="B4945" t="s">
        <v>143</v>
      </c>
      <c r="C4945" t="s">
        <v>144</v>
      </c>
      <c r="I4945" t="s">
        <v>44</v>
      </c>
    </row>
    <row r="4946" spans="1:9" x14ac:dyDescent="0.25">
      <c r="A4946" s="11">
        <v>4945</v>
      </c>
      <c r="B4946" t="s">
        <v>143</v>
      </c>
      <c r="C4946" t="s">
        <v>144</v>
      </c>
      <c r="I4946" t="s">
        <v>44</v>
      </c>
    </row>
    <row r="4947" spans="1:9" x14ac:dyDescent="0.25">
      <c r="A4947" s="11">
        <v>4946</v>
      </c>
      <c r="B4947" t="s">
        <v>143</v>
      </c>
      <c r="C4947" t="s">
        <v>144</v>
      </c>
      <c r="I4947" t="s">
        <v>44</v>
      </c>
    </row>
    <row r="4948" spans="1:9" x14ac:dyDescent="0.25">
      <c r="A4948" s="11">
        <v>4947</v>
      </c>
      <c r="B4948" t="s">
        <v>143</v>
      </c>
      <c r="C4948" t="s">
        <v>144</v>
      </c>
      <c r="I4948" t="s">
        <v>44</v>
      </c>
    </row>
    <row r="4949" spans="1:9" x14ac:dyDescent="0.25">
      <c r="A4949" s="11">
        <v>4948</v>
      </c>
      <c r="B4949" t="s">
        <v>143</v>
      </c>
      <c r="C4949" t="s">
        <v>144</v>
      </c>
      <c r="I4949" t="s">
        <v>44</v>
      </c>
    </row>
    <row r="4950" spans="1:9" x14ac:dyDescent="0.25">
      <c r="A4950" s="11">
        <v>4949</v>
      </c>
      <c r="B4950" t="s">
        <v>143</v>
      </c>
      <c r="C4950" t="s">
        <v>144</v>
      </c>
      <c r="I4950" t="s">
        <v>44</v>
      </c>
    </row>
    <row r="4951" spans="1:9" x14ac:dyDescent="0.25">
      <c r="A4951" s="11">
        <v>4950</v>
      </c>
      <c r="B4951" t="s">
        <v>143</v>
      </c>
      <c r="C4951" t="s">
        <v>144</v>
      </c>
      <c r="I4951" t="s">
        <v>44</v>
      </c>
    </row>
    <row r="4952" spans="1:9" x14ac:dyDescent="0.25">
      <c r="A4952" s="11">
        <v>4951</v>
      </c>
      <c r="B4952" t="s">
        <v>143</v>
      </c>
      <c r="C4952" t="s">
        <v>144</v>
      </c>
      <c r="I4952" t="s">
        <v>44</v>
      </c>
    </row>
    <row r="4953" spans="1:9" x14ac:dyDescent="0.25">
      <c r="A4953" s="11">
        <v>4952</v>
      </c>
      <c r="B4953" t="s">
        <v>143</v>
      </c>
      <c r="C4953" t="s">
        <v>144</v>
      </c>
      <c r="I4953" t="s">
        <v>44</v>
      </c>
    </row>
    <row r="4954" spans="1:9" x14ac:dyDescent="0.25">
      <c r="A4954" s="11">
        <v>4953</v>
      </c>
      <c r="B4954" t="s">
        <v>143</v>
      </c>
      <c r="C4954" t="s">
        <v>144</v>
      </c>
      <c r="I4954" t="s">
        <v>44</v>
      </c>
    </row>
    <row r="4955" spans="1:9" x14ac:dyDescent="0.25">
      <c r="A4955" s="11">
        <v>4954</v>
      </c>
      <c r="B4955" t="s">
        <v>143</v>
      </c>
      <c r="C4955" t="s">
        <v>144</v>
      </c>
      <c r="I4955" t="s">
        <v>44</v>
      </c>
    </row>
    <row r="4956" spans="1:9" x14ac:dyDescent="0.25">
      <c r="A4956" s="11">
        <v>4955</v>
      </c>
      <c r="B4956" t="s">
        <v>143</v>
      </c>
      <c r="C4956" t="s">
        <v>144</v>
      </c>
      <c r="I4956" t="s">
        <v>44</v>
      </c>
    </row>
    <row r="4957" spans="1:9" x14ac:dyDescent="0.25">
      <c r="A4957" s="11">
        <v>4956</v>
      </c>
      <c r="B4957" t="s">
        <v>143</v>
      </c>
      <c r="C4957" t="s">
        <v>144</v>
      </c>
      <c r="I4957" t="s">
        <v>44</v>
      </c>
    </row>
    <row r="4958" spans="1:9" x14ac:dyDescent="0.25">
      <c r="A4958" s="11">
        <v>4957</v>
      </c>
      <c r="B4958" t="s">
        <v>143</v>
      </c>
      <c r="C4958" t="s">
        <v>144</v>
      </c>
      <c r="I4958" t="s">
        <v>44</v>
      </c>
    </row>
    <row r="4959" spans="1:9" x14ac:dyDescent="0.25">
      <c r="A4959" s="11">
        <v>4958</v>
      </c>
      <c r="B4959" t="s">
        <v>143</v>
      </c>
      <c r="C4959" t="s">
        <v>144</v>
      </c>
      <c r="I4959" t="s">
        <v>44</v>
      </c>
    </row>
    <row r="4960" spans="1:9" x14ac:dyDescent="0.25">
      <c r="A4960" s="11">
        <v>4959</v>
      </c>
      <c r="B4960" t="s">
        <v>143</v>
      </c>
      <c r="C4960" t="s">
        <v>144</v>
      </c>
      <c r="I4960" t="s">
        <v>44</v>
      </c>
    </row>
    <row r="4961" spans="1:9" x14ac:dyDescent="0.25">
      <c r="A4961" s="11">
        <v>4960</v>
      </c>
      <c r="B4961" t="s">
        <v>143</v>
      </c>
      <c r="C4961" t="s">
        <v>144</v>
      </c>
      <c r="I4961" t="s">
        <v>44</v>
      </c>
    </row>
    <row r="4962" spans="1:9" x14ac:dyDescent="0.25">
      <c r="A4962" s="11">
        <v>4961</v>
      </c>
      <c r="B4962" t="s">
        <v>143</v>
      </c>
      <c r="C4962" t="s">
        <v>144</v>
      </c>
      <c r="I4962" t="s">
        <v>44</v>
      </c>
    </row>
    <row r="4963" spans="1:9" x14ac:dyDescent="0.25">
      <c r="A4963" s="11">
        <v>4962</v>
      </c>
      <c r="B4963" t="s">
        <v>143</v>
      </c>
      <c r="C4963" t="s">
        <v>144</v>
      </c>
      <c r="I4963" t="s">
        <v>44</v>
      </c>
    </row>
    <row r="4964" spans="1:9" x14ac:dyDescent="0.25">
      <c r="A4964" s="11">
        <v>4963</v>
      </c>
      <c r="B4964" t="s">
        <v>143</v>
      </c>
      <c r="C4964" t="s">
        <v>144</v>
      </c>
      <c r="I4964" t="s">
        <v>44</v>
      </c>
    </row>
    <row r="4965" spans="1:9" x14ac:dyDescent="0.25">
      <c r="A4965" s="11">
        <v>4964</v>
      </c>
      <c r="B4965" t="s">
        <v>143</v>
      </c>
      <c r="C4965" t="s">
        <v>144</v>
      </c>
      <c r="I4965" t="s">
        <v>44</v>
      </c>
    </row>
    <row r="4966" spans="1:9" x14ac:dyDescent="0.25">
      <c r="A4966" s="11">
        <v>4965</v>
      </c>
      <c r="B4966" t="s">
        <v>143</v>
      </c>
      <c r="C4966" t="s">
        <v>144</v>
      </c>
      <c r="I4966" t="s">
        <v>44</v>
      </c>
    </row>
    <row r="4967" spans="1:9" x14ac:dyDescent="0.25">
      <c r="A4967" s="11">
        <v>4966</v>
      </c>
      <c r="B4967" t="s">
        <v>143</v>
      </c>
      <c r="C4967" t="s">
        <v>144</v>
      </c>
      <c r="I4967" t="s">
        <v>44</v>
      </c>
    </row>
    <row r="4968" spans="1:9" x14ac:dyDescent="0.25">
      <c r="A4968" s="11">
        <v>4967</v>
      </c>
      <c r="B4968" t="s">
        <v>143</v>
      </c>
      <c r="C4968" t="s">
        <v>144</v>
      </c>
      <c r="I4968" t="s">
        <v>44</v>
      </c>
    </row>
    <row r="4969" spans="1:9" x14ac:dyDescent="0.25">
      <c r="A4969" s="11">
        <v>4968</v>
      </c>
      <c r="B4969" t="s">
        <v>143</v>
      </c>
      <c r="C4969" t="s">
        <v>144</v>
      </c>
      <c r="I4969" t="s">
        <v>44</v>
      </c>
    </row>
    <row r="4970" spans="1:9" x14ac:dyDescent="0.25">
      <c r="A4970" s="11">
        <v>4969</v>
      </c>
      <c r="B4970" t="s">
        <v>143</v>
      </c>
      <c r="C4970" t="s">
        <v>144</v>
      </c>
      <c r="I4970" t="s">
        <v>44</v>
      </c>
    </row>
    <row r="4971" spans="1:9" x14ac:dyDescent="0.25">
      <c r="A4971" s="11">
        <v>4970</v>
      </c>
      <c r="B4971" t="s">
        <v>143</v>
      </c>
      <c r="C4971" t="s">
        <v>144</v>
      </c>
      <c r="I4971" t="s">
        <v>44</v>
      </c>
    </row>
    <row r="4972" spans="1:9" x14ac:dyDescent="0.25">
      <c r="A4972" s="11">
        <v>4971</v>
      </c>
      <c r="B4972" t="s">
        <v>143</v>
      </c>
      <c r="C4972" t="s">
        <v>144</v>
      </c>
      <c r="I4972" t="s">
        <v>44</v>
      </c>
    </row>
    <row r="4973" spans="1:9" x14ac:dyDescent="0.25">
      <c r="A4973" s="11">
        <v>4972</v>
      </c>
      <c r="B4973" t="s">
        <v>143</v>
      </c>
      <c r="C4973" t="s">
        <v>144</v>
      </c>
      <c r="I4973" t="s">
        <v>44</v>
      </c>
    </row>
    <row r="4974" spans="1:9" x14ac:dyDescent="0.25">
      <c r="A4974" s="11">
        <v>4973</v>
      </c>
      <c r="B4974" t="s">
        <v>143</v>
      </c>
      <c r="C4974" t="s">
        <v>144</v>
      </c>
      <c r="I4974" t="s">
        <v>44</v>
      </c>
    </row>
    <row r="4975" spans="1:9" x14ac:dyDescent="0.25">
      <c r="A4975" s="11">
        <v>4974</v>
      </c>
      <c r="B4975" t="s">
        <v>143</v>
      </c>
      <c r="C4975" t="s">
        <v>144</v>
      </c>
      <c r="I4975" t="s">
        <v>44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F32B4-C73F-4555-93F2-29463A8009E9}">
  <dimension ref="A1:J61"/>
  <sheetViews>
    <sheetView zoomScale="90" zoomScaleNormal="90" workbookViewId="0">
      <selection activeCell="I12" sqref="I12"/>
    </sheetView>
  </sheetViews>
  <sheetFormatPr defaultColWidth="12.42578125" defaultRowHeight="15" x14ac:dyDescent="0.25"/>
  <cols>
    <col min="1" max="1" width="4" bestFit="1" customWidth="1"/>
    <col min="2" max="2" width="16.85546875" bestFit="1" customWidth="1"/>
    <col min="3" max="3" width="20.140625" bestFit="1" customWidth="1"/>
    <col min="4" max="4" width="21.85546875" bestFit="1" customWidth="1"/>
    <col min="5" max="5" width="6.7109375" bestFit="1" customWidth="1"/>
    <col min="6" max="6" width="12.85546875" bestFit="1" customWidth="1"/>
    <col min="7" max="7" width="16.85546875" bestFit="1" customWidth="1"/>
    <col min="10" max="10" width="16.140625" bestFit="1" customWidth="1"/>
    <col min="11" max="11" width="3.42578125" bestFit="1" customWidth="1"/>
    <col min="12" max="12" width="9.28515625" bestFit="1" customWidth="1"/>
    <col min="13" max="13" width="15.28515625" bestFit="1" customWidth="1"/>
    <col min="14" max="14" width="13.42578125" bestFit="1" customWidth="1"/>
    <col min="15" max="15" width="6.42578125" bestFit="1" customWidth="1"/>
    <col min="16" max="16" width="20.85546875" bestFit="1" customWidth="1"/>
    <col min="17" max="17" width="7.85546875" bestFit="1" customWidth="1"/>
    <col min="18" max="18" width="10.5703125" bestFit="1" customWidth="1"/>
    <col min="19" max="19" width="6.85546875" bestFit="1" customWidth="1"/>
    <col min="20" max="20" width="18.42578125" bestFit="1" customWidth="1"/>
    <col min="21" max="21" width="11.140625" bestFit="1" customWidth="1"/>
    <col min="22" max="22" width="4.140625" bestFit="1" customWidth="1"/>
    <col min="23" max="23" width="11.5703125" bestFit="1" customWidth="1"/>
    <col min="24" max="24" width="11.28515625" bestFit="1" customWidth="1"/>
    <col min="25" max="25" width="13.85546875" bestFit="1" customWidth="1"/>
    <col min="26" max="26" width="8" bestFit="1" customWidth="1"/>
    <col min="27" max="27" width="10.42578125" bestFit="1" customWidth="1"/>
    <col min="28" max="28" width="8" bestFit="1" customWidth="1"/>
    <col min="29" max="29" width="9" bestFit="1" customWidth="1"/>
    <col min="30" max="30" width="6.5703125" bestFit="1" customWidth="1"/>
    <col min="31" max="31" width="10.140625" bestFit="1" customWidth="1"/>
  </cols>
  <sheetData>
    <row r="1" spans="1:10" x14ac:dyDescent="0.25">
      <c r="A1" s="10" t="s">
        <v>34</v>
      </c>
      <c r="B1" s="23" t="s">
        <v>89</v>
      </c>
      <c r="C1" s="23" t="s">
        <v>90</v>
      </c>
      <c r="D1" s="23" t="s">
        <v>92</v>
      </c>
      <c r="E1" s="23" t="s">
        <v>91</v>
      </c>
      <c r="F1" s="24" t="s">
        <v>113</v>
      </c>
      <c r="G1" s="24" t="s">
        <v>114</v>
      </c>
    </row>
    <row r="2" spans="1:10" x14ac:dyDescent="0.25">
      <c r="A2" s="11">
        <v>1</v>
      </c>
      <c r="B2" t="s">
        <v>146</v>
      </c>
      <c r="C2" t="s">
        <v>145</v>
      </c>
      <c r="D2" t="s">
        <v>93</v>
      </c>
      <c r="E2">
        <v>5</v>
      </c>
      <c r="F2" t="s">
        <v>115</v>
      </c>
      <c r="G2" t="s">
        <v>116</v>
      </c>
    </row>
    <row r="3" spans="1:10" x14ac:dyDescent="0.25">
      <c r="A3" s="11">
        <v>2</v>
      </c>
      <c r="B3" t="s">
        <v>146</v>
      </c>
      <c r="C3" t="s">
        <v>145</v>
      </c>
      <c r="D3" t="s">
        <v>93</v>
      </c>
      <c r="E3">
        <v>5</v>
      </c>
      <c r="F3" t="s">
        <v>115</v>
      </c>
      <c r="G3" t="s">
        <v>117</v>
      </c>
      <c r="J3" s="26"/>
    </row>
    <row r="4" spans="1:10" x14ac:dyDescent="0.25">
      <c r="A4" s="11">
        <v>3</v>
      </c>
      <c r="B4" t="s">
        <v>146</v>
      </c>
      <c r="C4" t="s">
        <v>145</v>
      </c>
      <c r="D4" t="s">
        <v>93</v>
      </c>
      <c r="E4">
        <v>4.8</v>
      </c>
      <c r="F4" t="s">
        <v>115</v>
      </c>
      <c r="G4" t="s">
        <v>118</v>
      </c>
      <c r="J4" s="26"/>
    </row>
    <row r="5" spans="1:10" x14ac:dyDescent="0.25">
      <c r="A5" s="11">
        <v>4</v>
      </c>
      <c r="B5" t="s">
        <v>146</v>
      </c>
      <c r="C5" t="s">
        <v>145</v>
      </c>
      <c r="D5" t="s">
        <v>93</v>
      </c>
      <c r="E5">
        <v>4</v>
      </c>
      <c r="F5" t="s">
        <v>115</v>
      </c>
      <c r="G5" t="s">
        <v>116</v>
      </c>
      <c r="J5" s="26"/>
    </row>
    <row r="6" spans="1:10" x14ac:dyDescent="0.25">
      <c r="A6" s="11">
        <v>5</v>
      </c>
      <c r="B6" t="s">
        <v>146</v>
      </c>
      <c r="C6" t="s">
        <v>145</v>
      </c>
      <c r="D6" t="s">
        <v>93</v>
      </c>
      <c r="E6">
        <v>4</v>
      </c>
      <c r="F6" t="s">
        <v>115</v>
      </c>
      <c r="G6" t="s">
        <v>116</v>
      </c>
      <c r="J6" s="26"/>
    </row>
    <row r="7" spans="1:10" x14ac:dyDescent="0.25">
      <c r="A7" s="11">
        <v>6</v>
      </c>
      <c r="B7" t="s">
        <v>146</v>
      </c>
      <c r="C7" t="s">
        <v>145</v>
      </c>
      <c r="D7" t="s">
        <v>94</v>
      </c>
      <c r="E7">
        <v>4.8</v>
      </c>
      <c r="F7" t="s">
        <v>115</v>
      </c>
      <c r="G7" t="s">
        <v>119</v>
      </c>
      <c r="J7" s="26"/>
    </row>
    <row r="8" spans="1:10" x14ac:dyDescent="0.25">
      <c r="A8" s="11">
        <v>7</v>
      </c>
      <c r="B8" t="s">
        <v>146</v>
      </c>
      <c r="C8" t="s">
        <v>145</v>
      </c>
      <c r="D8" t="s">
        <v>94</v>
      </c>
      <c r="E8">
        <v>5</v>
      </c>
      <c r="F8" t="s">
        <v>115</v>
      </c>
      <c r="G8" t="s">
        <v>119</v>
      </c>
      <c r="J8" s="26"/>
    </row>
    <row r="9" spans="1:10" x14ac:dyDescent="0.25">
      <c r="A9" s="11">
        <v>8</v>
      </c>
      <c r="B9" t="s">
        <v>146</v>
      </c>
      <c r="C9" t="s">
        <v>145</v>
      </c>
      <c r="D9" t="s">
        <v>94</v>
      </c>
      <c r="E9">
        <v>4</v>
      </c>
      <c r="F9" t="s">
        <v>115</v>
      </c>
      <c r="G9" t="s">
        <v>120</v>
      </c>
      <c r="J9" s="26"/>
    </row>
    <row r="10" spans="1:10" x14ac:dyDescent="0.25">
      <c r="A10" s="11">
        <v>9</v>
      </c>
      <c r="B10" t="s">
        <v>146</v>
      </c>
      <c r="C10" t="s">
        <v>145</v>
      </c>
      <c r="D10" t="s">
        <v>94</v>
      </c>
      <c r="E10">
        <v>5</v>
      </c>
      <c r="F10" t="s">
        <v>115</v>
      </c>
      <c r="G10" t="s">
        <v>121</v>
      </c>
      <c r="J10" s="26"/>
    </row>
    <row r="11" spans="1:10" x14ac:dyDescent="0.25">
      <c r="A11" s="11">
        <v>10</v>
      </c>
      <c r="B11" t="s">
        <v>146</v>
      </c>
      <c r="C11" t="s">
        <v>145</v>
      </c>
      <c r="D11" t="s">
        <v>94</v>
      </c>
      <c r="E11">
        <v>4.8</v>
      </c>
      <c r="F11" t="s">
        <v>115</v>
      </c>
      <c r="G11" t="s">
        <v>122</v>
      </c>
      <c r="J11" s="26"/>
    </row>
    <row r="12" spans="1:10" x14ac:dyDescent="0.25">
      <c r="A12" s="11">
        <v>11</v>
      </c>
      <c r="B12" t="s">
        <v>146</v>
      </c>
      <c r="C12" t="s">
        <v>145</v>
      </c>
      <c r="D12" t="s">
        <v>94</v>
      </c>
      <c r="E12">
        <v>4.5999999999999996</v>
      </c>
      <c r="F12" t="s">
        <v>115</v>
      </c>
      <c r="G12" t="s">
        <v>122</v>
      </c>
      <c r="J12" s="26"/>
    </row>
    <row r="13" spans="1:10" x14ac:dyDescent="0.25">
      <c r="A13" s="11">
        <v>12</v>
      </c>
      <c r="B13" t="s">
        <v>146</v>
      </c>
      <c r="C13" t="s">
        <v>145</v>
      </c>
      <c r="D13" s="21" t="s">
        <v>94</v>
      </c>
      <c r="E13" s="21">
        <v>4</v>
      </c>
      <c r="F13" s="27" t="s">
        <v>123</v>
      </c>
      <c r="G13" s="27" t="s">
        <v>116</v>
      </c>
      <c r="J13" s="26"/>
    </row>
    <row r="14" spans="1:10" x14ac:dyDescent="0.25">
      <c r="A14" s="11">
        <v>13</v>
      </c>
      <c r="B14" t="s">
        <v>146</v>
      </c>
      <c r="C14" t="s">
        <v>145</v>
      </c>
      <c r="D14" t="s">
        <v>96</v>
      </c>
      <c r="E14">
        <v>5</v>
      </c>
      <c r="F14" t="s">
        <v>115</v>
      </c>
      <c r="G14" t="s">
        <v>124</v>
      </c>
      <c r="J14" s="26"/>
    </row>
    <row r="15" spans="1:10" x14ac:dyDescent="0.25">
      <c r="A15" s="11">
        <v>14</v>
      </c>
      <c r="B15" t="s">
        <v>146</v>
      </c>
      <c r="C15" t="s">
        <v>145</v>
      </c>
      <c r="D15" t="s">
        <v>96</v>
      </c>
      <c r="E15">
        <v>5</v>
      </c>
      <c r="F15" t="s">
        <v>115</v>
      </c>
      <c r="G15" t="s">
        <v>125</v>
      </c>
      <c r="J15" s="26"/>
    </row>
    <row r="16" spans="1:10" x14ac:dyDescent="0.25">
      <c r="A16" s="11">
        <v>15</v>
      </c>
      <c r="B16" t="s">
        <v>146</v>
      </c>
      <c r="C16" t="s">
        <v>145</v>
      </c>
      <c r="D16" s="21" t="s">
        <v>96</v>
      </c>
      <c r="E16" s="21">
        <v>4</v>
      </c>
      <c r="F16" t="s">
        <v>115</v>
      </c>
      <c r="G16" t="s">
        <v>116</v>
      </c>
      <c r="J16" s="26"/>
    </row>
    <row r="17" spans="1:10" x14ac:dyDescent="0.25">
      <c r="A17" s="11">
        <v>16</v>
      </c>
      <c r="B17" t="s">
        <v>146</v>
      </c>
      <c r="C17" t="s">
        <v>145</v>
      </c>
      <c r="D17" t="s">
        <v>96</v>
      </c>
      <c r="E17">
        <v>4</v>
      </c>
      <c r="F17" t="s">
        <v>115</v>
      </c>
      <c r="G17" t="s">
        <v>122</v>
      </c>
      <c r="J17" s="26"/>
    </row>
    <row r="18" spans="1:10" x14ac:dyDescent="0.25">
      <c r="A18" s="11">
        <v>17</v>
      </c>
      <c r="B18" t="s">
        <v>146</v>
      </c>
      <c r="C18" t="s">
        <v>145</v>
      </c>
      <c r="D18" t="s">
        <v>96</v>
      </c>
      <c r="E18">
        <v>4.7</v>
      </c>
      <c r="F18" t="s">
        <v>115</v>
      </c>
      <c r="G18" t="s">
        <v>119</v>
      </c>
      <c r="J18" s="26"/>
    </row>
    <row r="19" spans="1:10" x14ac:dyDescent="0.25">
      <c r="A19" s="11">
        <v>18</v>
      </c>
      <c r="B19" t="s">
        <v>146</v>
      </c>
      <c r="C19" t="s">
        <v>145</v>
      </c>
      <c r="D19" t="s">
        <v>97</v>
      </c>
      <c r="E19">
        <v>5</v>
      </c>
      <c r="F19" t="s">
        <v>115</v>
      </c>
      <c r="G19" t="s">
        <v>116</v>
      </c>
      <c r="J19" s="26"/>
    </row>
    <row r="20" spans="1:10" x14ac:dyDescent="0.25">
      <c r="A20" s="11">
        <v>19</v>
      </c>
      <c r="B20" t="s">
        <v>146</v>
      </c>
      <c r="C20" t="s">
        <v>145</v>
      </c>
      <c r="D20" t="s">
        <v>97</v>
      </c>
      <c r="E20">
        <v>5</v>
      </c>
      <c r="F20" t="s">
        <v>115</v>
      </c>
      <c r="G20" t="s">
        <v>126</v>
      </c>
      <c r="J20" s="26"/>
    </row>
    <row r="21" spans="1:10" x14ac:dyDescent="0.25">
      <c r="A21" s="11">
        <v>20</v>
      </c>
      <c r="B21" t="s">
        <v>146</v>
      </c>
      <c r="C21" t="s">
        <v>145</v>
      </c>
      <c r="D21" t="s">
        <v>97</v>
      </c>
      <c r="E21">
        <v>5</v>
      </c>
      <c r="F21" t="s">
        <v>115</v>
      </c>
      <c r="G21" t="s">
        <v>116</v>
      </c>
    </row>
    <row r="22" spans="1:10" x14ac:dyDescent="0.25">
      <c r="A22" s="11">
        <v>21</v>
      </c>
      <c r="B22" t="s">
        <v>146</v>
      </c>
      <c r="C22" t="s">
        <v>145</v>
      </c>
      <c r="D22" t="s">
        <v>127</v>
      </c>
      <c r="E22">
        <v>4.7</v>
      </c>
      <c r="F22" t="s">
        <v>115</v>
      </c>
      <c r="G22" t="s">
        <v>116</v>
      </c>
    </row>
    <row r="23" spans="1:10" x14ac:dyDescent="0.25">
      <c r="A23" s="11">
        <v>22</v>
      </c>
      <c r="B23" t="s">
        <v>146</v>
      </c>
      <c r="C23" t="s">
        <v>145</v>
      </c>
      <c r="D23" t="s">
        <v>127</v>
      </c>
      <c r="E23">
        <v>2</v>
      </c>
      <c r="F23" t="s">
        <v>115</v>
      </c>
      <c r="G23" t="s">
        <v>116</v>
      </c>
    </row>
    <row r="24" spans="1:10" x14ac:dyDescent="0.25">
      <c r="A24" s="11">
        <v>23</v>
      </c>
      <c r="B24" t="s">
        <v>146</v>
      </c>
      <c r="C24" t="s">
        <v>145</v>
      </c>
      <c r="D24" t="s">
        <v>127</v>
      </c>
      <c r="E24">
        <v>3</v>
      </c>
      <c r="F24" t="s">
        <v>115</v>
      </c>
      <c r="G24" t="s">
        <v>116</v>
      </c>
    </row>
    <row r="25" spans="1:10" x14ac:dyDescent="0.25">
      <c r="A25" s="11">
        <v>24</v>
      </c>
      <c r="B25" t="s">
        <v>146</v>
      </c>
      <c r="C25" t="s">
        <v>145</v>
      </c>
      <c r="D25" t="s">
        <v>128</v>
      </c>
      <c r="E25">
        <v>4.7</v>
      </c>
      <c r="F25" t="s">
        <v>115</v>
      </c>
      <c r="G25" t="s">
        <v>116</v>
      </c>
    </row>
    <row r="26" spans="1:10" x14ac:dyDescent="0.25">
      <c r="A26" s="11">
        <v>25</v>
      </c>
      <c r="B26" t="s">
        <v>146</v>
      </c>
      <c r="C26" t="s">
        <v>145</v>
      </c>
      <c r="D26" t="s">
        <v>128</v>
      </c>
      <c r="E26">
        <v>5</v>
      </c>
      <c r="F26" t="s">
        <v>115</v>
      </c>
      <c r="G26" t="s">
        <v>116</v>
      </c>
    </row>
    <row r="27" spans="1:10" x14ac:dyDescent="0.25">
      <c r="A27" s="11">
        <v>26</v>
      </c>
      <c r="B27" t="s">
        <v>146</v>
      </c>
      <c r="C27" t="s">
        <v>145</v>
      </c>
      <c r="D27" t="s">
        <v>128</v>
      </c>
      <c r="E27">
        <v>5</v>
      </c>
      <c r="F27" t="s">
        <v>115</v>
      </c>
      <c r="G27" t="s">
        <v>116</v>
      </c>
    </row>
    <row r="28" spans="1:10" x14ac:dyDescent="0.25">
      <c r="A28" s="11">
        <v>27</v>
      </c>
      <c r="B28" t="s">
        <v>146</v>
      </c>
      <c r="C28" t="s">
        <v>145</v>
      </c>
      <c r="D28" t="s">
        <v>128</v>
      </c>
      <c r="E28">
        <v>4.9000000000000004</v>
      </c>
      <c r="F28" t="s">
        <v>115</v>
      </c>
      <c r="G28" t="s">
        <v>116</v>
      </c>
    </row>
    <row r="29" spans="1:10" x14ac:dyDescent="0.25">
      <c r="A29" s="11">
        <v>28</v>
      </c>
      <c r="B29" t="s">
        <v>146</v>
      </c>
      <c r="C29" t="s">
        <v>145</v>
      </c>
      <c r="D29" t="s">
        <v>127</v>
      </c>
      <c r="E29">
        <v>3.9</v>
      </c>
      <c r="F29" t="s">
        <v>115</v>
      </c>
      <c r="G29" t="s">
        <v>126</v>
      </c>
    </row>
    <row r="30" spans="1:10" x14ac:dyDescent="0.25">
      <c r="A30" s="11">
        <v>29</v>
      </c>
      <c r="B30" t="s">
        <v>146</v>
      </c>
      <c r="C30" t="s">
        <v>145</v>
      </c>
      <c r="D30" t="s">
        <v>129</v>
      </c>
      <c r="E30">
        <v>2.5</v>
      </c>
      <c r="F30" t="s">
        <v>115</v>
      </c>
      <c r="G30" t="s">
        <v>130</v>
      </c>
    </row>
    <row r="31" spans="1:10" x14ac:dyDescent="0.25">
      <c r="A31" s="11">
        <v>30</v>
      </c>
      <c r="B31" t="s">
        <v>146</v>
      </c>
      <c r="C31" t="s">
        <v>145</v>
      </c>
      <c r="D31" t="s">
        <v>129</v>
      </c>
      <c r="E31">
        <v>2.7</v>
      </c>
      <c r="F31" t="s">
        <v>115</v>
      </c>
      <c r="G31" t="s">
        <v>121</v>
      </c>
    </row>
    <row r="32" spans="1:10" x14ac:dyDescent="0.25">
      <c r="A32" s="11">
        <v>31</v>
      </c>
      <c r="B32" t="s">
        <v>146</v>
      </c>
      <c r="C32" t="s">
        <v>145</v>
      </c>
      <c r="D32" t="s">
        <v>129</v>
      </c>
      <c r="E32">
        <v>3.4</v>
      </c>
      <c r="F32" t="s">
        <v>115</v>
      </c>
      <c r="G32" t="s">
        <v>125</v>
      </c>
    </row>
    <row r="33" spans="1:7" x14ac:dyDescent="0.25">
      <c r="A33" s="11">
        <v>32</v>
      </c>
      <c r="B33" t="s">
        <v>146</v>
      </c>
      <c r="C33" t="s">
        <v>145</v>
      </c>
      <c r="D33" t="s">
        <v>129</v>
      </c>
      <c r="E33">
        <v>2.9</v>
      </c>
      <c r="F33" t="s">
        <v>115</v>
      </c>
      <c r="G33" t="s">
        <v>131</v>
      </c>
    </row>
    <row r="34" spans="1:7" x14ac:dyDescent="0.25">
      <c r="A34" s="11">
        <v>33</v>
      </c>
      <c r="B34" t="s">
        <v>146</v>
      </c>
      <c r="C34" t="s">
        <v>145</v>
      </c>
      <c r="D34" t="s">
        <v>129</v>
      </c>
      <c r="E34">
        <v>3.4</v>
      </c>
      <c r="F34" t="s">
        <v>115</v>
      </c>
      <c r="G34" t="s">
        <v>132</v>
      </c>
    </row>
    <row r="35" spans="1:7" x14ac:dyDescent="0.25">
      <c r="A35" s="11">
        <v>34</v>
      </c>
      <c r="B35" t="s">
        <v>146</v>
      </c>
      <c r="C35" t="s">
        <v>145</v>
      </c>
      <c r="D35" t="s">
        <v>129</v>
      </c>
      <c r="E35" t="s">
        <v>133</v>
      </c>
      <c r="F35" t="s">
        <v>115</v>
      </c>
      <c r="G35" t="s">
        <v>126</v>
      </c>
    </row>
    <row r="36" spans="1:7" x14ac:dyDescent="0.25">
      <c r="A36" s="11">
        <v>35</v>
      </c>
      <c r="B36" t="s">
        <v>146</v>
      </c>
      <c r="C36" t="s">
        <v>145</v>
      </c>
      <c r="D36" t="s">
        <v>129</v>
      </c>
      <c r="E36">
        <v>1</v>
      </c>
      <c r="F36" t="s">
        <v>115</v>
      </c>
      <c r="G36" t="s">
        <v>134</v>
      </c>
    </row>
    <row r="37" spans="1:7" x14ac:dyDescent="0.25">
      <c r="A37" s="11">
        <v>36</v>
      </c>
      <c r="B37" t="s">
        <v>146</v>
      </c>
      <c r="C37" t="s">
        <v>145</v>
      </c>
      <c r="D37" t="s">
        <v>129</v>
      </c>
      <c r="E37">
        <v>2.8</v>
      </c>
      <c r="F37" t="s">
        <v>115</v>
      </c>
      <c r="G37" t="s">
        <v>132</v>
      </c>
    </row>
    <row r="38" spans="1:7" x14ac:dyDescent="0.25">
      <c r="A38" s="11">
        <v>37</v>
      </c>
      <c r="B38" t="s">
        <v>146</v>
      </c>
      <c r="C38" t="s">
        <v>145</v>
      </c>
      <c r="D38" t="s">
        <v>96</v>
      </c>
      <c r="E38">
        <v>4.5999999999999996</v>
      </c>
      <c r="F38" t="s">
        <v>115</v>
      </c>
      <c r="G38" t="s">
        <v>95</v>
      </c>
    </row>
    <row r="39" spans="1:7" x14ac:dyDescent="0.25">
      <c r="A39" s="11">
        <v>38</v>
      </c>
      <c r="B39" t="s">
        <v>146</v>
      </c>
      <c r="C39" t="s">
        <v>145</v>
      </c>
      <c r="D39" t="s">
        <v>96</v>
      </c>
      <c r="E39">
        <v>4.7</v>
      </c>
      <c r="F39" t="s">
        <v>115</v>
      </c>
      <c r="G39" t="s">
        <v>116</v>
      </c>
    </row>
    <row r="40" spans="1:7" x14ac:dyDescent="0.25">
      <c r="A40" s="11">
        <v>39</v>
      </c>
      <c r="B40" t="s">
        <v>146</v>
      </c>
      <c r="C40" t="s">
        <v>145</v>
      </c>
      <c r="D40" t="s">
        <v>96</v>
      </c>
      <c r="E40">
        <v>4.5999999999999996</v>
      </c>
      <c r="F40" t="s">
        <v>115</v>
      </c>
      <c r="G40" t="s">
        <v>130</v>
      </c>
    </row>
    <row r="41" spans="1:7" x14ac:dyDescent="0.25">
      <c r="A41" s="11">
        <v>40</v>
      </c>
      <c r="B41" t="s">
        <v>146</v>
      </c>
      <c r="C41" t="s">
        <v>145</v>
      </c>
      <c r="D41" t="s">
        <v>96</v>
      </c>
      <c r="E41">
        <v>4.7</v>
      </c>
      <c r="F41" t="s">
        <v>115</v>
      </c>
      <c r="G41" t="s">
        <v>131</v>
      </c>
    </row>
    <row r="42" spans="1:7" x14ac:dyDescent="0.25">
      <c r="A42" s="11">
        <v>41</v>
      </c>
      <c r="B42" t="s">
        <v>146</v>
      </c>
      <c r="C42" t="s">
        <v>145</v>
      </c>
      <c r="D42" t="s">
        <v>96</v>
      </c>
      <c r="E42">
        <v>4.7</v>
      </c>
      <c r="F42" t="s">
        <v>115</v>
      </c>
      <c r="G42" t="s">
        <v>116</v>
      </c>
    </row>
    <row r="43" spans="1:7" x14ac:dyDescent="0.25">
      <c r="A43" s="11">
        <v>42</v>
      </c>
      <c r="B43" t="s">
        <v>146</v>
      </c>
      <c r="C43" t="s">
        <v>145</v>
      </c>
      <c r="D43" t="s">
        <v>96</v>
      </c>
      <c r="E43">
        <v>4.9000000000000004</v>
      </c>
      <c r="F43" t="s">
        <v>115</v>
      </c>
      <c r="G43" t="s">
        <v>116</v>
      </c>
    </row>
    <row r="44" spans="1:7" x14ac:dyDescent="0.25">
      <c r="A44" s="11">
        <v>43</v>
      </c>
      <c r="B44" t="s">
        <v>146</v>
      </c>
      <c r="C44" t="s">
        <v>145</v>
      </c>
      <c r="D44" t="s">
        <v>96</v>
      </c>
      <c r="E44">
        <v>4.5999999999999996</v>
      </c>
      <c r="F44" t="s">
        <v>115</v>
      </c>
      <c r="G44" t="s">
        <v>116</v>
      </c>
    </row>
    <row r="45" spans="1:7" x14ac:dyDescent="0.25">
      <c r="A45" s="11">
        <v>44</v>
      </c>
      <c r="B45" t="s">
        <v>146</v>
      </c>
      <c r="C45" t="s">
        <v>145</v>
      </c>
      <c r="D45" t="s">
        <v>96</v>
      </c>
      <c r="E45">
        <v>4.7</v>
      </c>
      <c r="F45" t="s">
        <v>115</v>
      </c>
      <c r="G45" t="s">
        <v>135</v>
      </c>
    </row>
    <row r="46" spans="1:7" x14ac:dyDescent="0.25">
      <c r="A46" s="11">
        <v>45</v>
      </c>
      <c r="B46" t="s">
        <v>146</v>
      </c>
      <c r="C46" t="s">
        <v>145</v>
      </c>
      <c r="D46" t="s">
        <v>94</v>
      </c>
      <c r="E46">
        <v>4.4000000000000004</v>
      </c>
      <c r="F46" t="s">
        <v>115</v>
      </c>
      <c r="G46" t="s">
        <v>136</v>
      </c>
    </row>
    <row r="47" spans="1:7" x14ac:dyDescent="0.25">
      <c r="A47" s="11">
        <v>46</v>
      </c>
      <c r="B47" t="s">
        <v>146</v>
      </c>
      <c r="C47" t="s">
        <v>145</v>
      </c>
      <c r="D47" t="s">
        <v>94</v>
      </c>
      <c r="E47">
        <v>4.4000000000000004</v>
      </c>
      <c r="F47" t="s">
        <v>115</v>
      </c>
      <c r="G47" t="s">
        <v>119</v>
      </c>
    </row>
    <row r="48" spans="1:7" x14ac:dyDescent="0.25">
      <c r="A48" s="11">
        <v>47</v>
      </c>
      <c r="B48" t="s">
        <v>146</v>
      </c>
      <c r="C48" t="s">
        <v>145</v>
      </c>
      <c r="D48" t="s">
        <v>94</v>
      </c>
      <c r="E48">
        <v>4.8</v>
      </c>
      <c r="F48" t="s">
        <v>115</v>
      </c>
      <c r="G48" t="s">
        <v>137</v>
      </c>
    </row>
    <row r="49" spans="1:7" x14ac:dyDescent="0.25">
      <c r="A49" s="11">
        <v>48</v>
      </c>
      <c r="B49" t="s">
        <v>146</v>
      </c>
      <c r="C49" t="s">
        <v>145</v>
      </c>
      <c r="D49" t="s">
        <v>94</v>
      </c>
      <c r="E49">
        <v>4.0999999999999996</v>
      </c>
      <c r="F49" t="s">
        <v>115</v>
      </c>
      <c r="G49" t="s">
        <v>116</v>
      </c>
    </row>
    <row r="50" spans="1:7" x14ac:dyDescent="0.25">
      <c r="A50" s="11">
        <v>49</v>
      </c>
      <c r="B50" t="s">
        <v>146</v>
      </c>
      <c r="C50" t="s">
        <v>145</v>
      </c>
      <c r="D50" t="s">
        <v>138</v>
      </c>
      <c r="F50" t="s">
        <v>115</v>
      </c>
      <c r="G50" t="s">
        <v>116</v>
      </c>
    </row>
    <row r="51" spans="1:7" x14ac:dyDescent="0.25">
      <c r="A51" s="11">
        <v>50</v>
      </c>
      <c r="B51" t="s">
        <v>146</v>
      </c>
      <c r="C51" t="s">
        <v>145</v>
      </c>
      <c r="D51" t="s">
        <v>138</v>
      </c>
      <c r="E51">
        <v>4.9000000000000004</v>
      </c>
      <c r="F51" t="s">
        <v>115</v>
      </c>
      <c r="G51" t="s">
        <v>116</v>
      </c>
    </row>
    <row r="52" spans="1:7" x14ac:dyDescent="0.25">
      <c r="A52" s="11">
        <v>51</v>
      </c>
      <c r="B52" t="s">
        <v>146</v>
      </c>
      <c r="C52" t="s">
        <v>145</v>
      </c>
      <c r="D52" t="s">
        <v>138</v>
      </c>
      <c r="E52">
        <v>2.9</v>
      </c>
      <c r="F52" t="s">
        <v>115</v>
      </c>
      <c r="G52" t="s">
        <v>116</v>
      </c>
    </row>
    <row r="53" spans="1:7" x14ac:dyDescent="0.25">
      <c r="A53" s="11">
        <v>52</v>
      </c>
      <c r="B53" t="s">
        <v>146</v>
      </c>
      <c r="C53" t="s">
        <v>145</v>
      </c>
      <c r="D53" t="s">
        <v>138</v>
      </c>
      <c r="E53">
        <v>3.9</v>
      </c>
      <c r="F53" t="s">
        <v>115</v>
      </c>
      <c r="G53" t="s">
        <v>116</v>
      </c>
    </row>
    <row r="54" spans="1:7" x14ac:dyDescent="0.25">
      <c r="A54" s="11">
        <v>53</v>
      </c>
      <c r="B54" t="s">
        <v>146</v>
      </c>
      <c r="C54" t="s">
        <v>145</v>
      </c>
      <c r="D54" t="s">
        <v>138</v>
      </c>
      <c r="E54">
        <v>4</v>
      </c>
      <c r="F54" t="s">
        <v>115</v>
      </c>
      <c r="G54" t="s">
        <v>116</v>
      </c>
    </row>
    <row r="55" spans="1:7" x14ac:dyDescent="0.25">
      <c r="A55" s="11">
        <v>54</v>
      </c>
      <c r="B55" t="s">
        <v>146</v>
      </c>
      <c r="C55" t="s">
        <v>145</v>
      </c>
      <c r="D55" t="s">
        <v>139</v>
      </c>
      <c r="E55">
        <v>3.6</v>
      </c>
      <c r="F55" t="s">
        <v>115</v>
      </c>
      <c r="G55" t="s">
        <v>116</v>
      </c>
    </row>
    <row r="56" spans="1:7" x14ac:dyDescent="0.25">
      <c r="A56" s="11">
        <v>55</v>
      </c>
      <c r="B56" t="s">
        <v>146</v>
      </c>
      <c r="C56" t="s">
        <v>145</v>
      </c>
      <c r="D56" t="s">
        <v>140</v>
      </c>
      <c r="E56">
        <v>3.2</v>
      </c>
      <c r="F56" t="s">
        <v>115</v>
      </c>
      <c r="G56" t="s">
        <v>126</v>
      </c>
    </row>
    <row r="57" spans="1:7" x14ac:dyDescent="0.25">
      <c r="A57" s="11">
        <v>56</v>
      </c>
      <c r="B57" t="s">
        <v>146</v>
      </c>
      <c r="C57" t="s">
        <v>145</v>
      </c>
      <c r="D57" t="s">
        <v>141</v>
      </c>
      <c r="E57">
        <v>4.3</v>
      </c>
      <c r="F57" t="s">
        <v>115</v>
      </c>
      <c r="G57" t="s">
        <v>130</v>
      </c>
    </row>
    <row r="58" spans="1:7" x14ac:dyDescent="0.25">
      <c r="A58" s="11">
        <v>57</v>
      </c>
      <c r="B58" t="s">
        <v>146</v>
      </c>
      <c r="C58" t="s">
        <v>145</v>
      </c>
      <c r="D58" t="s">
        <v>141</v>
      </c>
      <c r="E58">
        <v>5</v>
      </c>
      <c r="F58" t="s">
        <v>115</v>
      </c>
      <c r="G58" t="s">
        <v>122</v>
      </c>
    </row>
    <row r="59" spans="1:7" x14ac:dyDescent="0.25">
      <c r="A59" s="11">
        <v>58</v>
      </c>
      <c r="B59" t="s">
        <v>146</v>
      </c>
      <c r="C59" t="s">
        <v>145</v>
      </c>
      <c r="D59" t="s">
        <v>141</v>
      </c>
      <c r="E59">
        <v>4.5999999999999996</v>
      </c>
      <c r="F59" t="s">
        <v>115</v>
      </c>
      <c r="G59" t="s">
        <v>122</v>
      </c>
    </row>
    <row r="60" spans="1:7" x14ac:dyDescent="0.25">
      <c r="A60" s="11">
        <v>59</v>
      </c>
      <c r="B60" t="s">
        <v>146</v>
      </c>
      <c r="C60" t="s">
        <v>145</v>
      </c>
      <c r="D60" t="s">
        <v>93</v>
      </c>
      <c r="E60">
        <v>4.5999999999999996</v>
      </c>
      <c r="F60" t="s">
        <v>115</v>
      </c>
      <c r="G60" t="s">
        <v>122</v>
      </c>
    </row>
    <row r="61" spans="1:7" x14ac:dyDescent="0.25">
      <c r="A61" s="11">
        <v>60</v>
      </c>
      <c r="B61" t="s">
        <v>146</v>
      </c>
      <c r="C61" t="s">
        <v>145</v>
      </c>
      <c r="D61" t="s">
        <v>142</v>
      </c>
      <c r="E61">
        <v>4.0999999999999996</v>
      </c>
      <c r="F61" t="s">
        <v>115</v>
      </c>
      <c r="G61" t="s">
        <v>116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0AF3-7211-4833-81CE-BBDD1FDEEDA2}">
  <dimension ref="A1:U1023"/>
  <sheetViews>
    <sheetView topLeftCell="F1" zoomScale="90" zoomScaleNormal="90" workbookViewId="0">
      <selection activeCell="R31" sqref="R31"/>
    </sheetView>
  </sheetViews>
  <sheetFormatPr defaultRowHeight="15" x14ac:dyDescent="0.25"/>
  <cols>
    <col min="1" max="1" width="8.7109375" bestFit="1" customWidth="1"/>
    <col min="2" max="2" width="12.42578125" bestFit="1" customWidth="1"/>
    <col min="3" max="3" width="7.140625" bestFit="1" customWidth="1"/>
    <col min="5" max="5" width="6.28515625" bestFit="1" customWidth="1"/>
    <col min="6" max="6" width="4.85546875" bestFit="1" customWidth="1"/>
    <col min="7" max="7" width="6.140625" customWidth="1"/>
    <col min="8" max="8" width="13" bestFit="1" customWidth="1"/>
    <col min="9" max="9" width="16.7109375" bestFit="1" customWidth="1"/>
    <col min="10" max="10" width="11.28515625" bestFit="1" customWidth="1"/>
    <col min="11" max="11" width="10" bestFit="1" customWidth="1"/>
    <col min="12" max="12" width="6.5703125" bestFit="1" customWidth="1"/>
    <col min="13" max="13" width="14.28515625" bestFit="1" customWidth="1"/>
    <col min="14" max="14" width="15.28515625" customWidth="1"/>
    <col min="15" max="15" width="14.42578125" bestFit="1" customWidth="1"/>
    <col min="17" max="17" width="18" style="21" bestFit="1" customWidth="1"/>
    <col min="18" max="18" width="12.7109375" style="21" bestFit="1" customWidth="1"/>
    <col min="19" max="19" width="9.28515625" style="21" bestFit="1" customWidth="1"/>
    <col min="20" max="20" width="18" style="21" bestFit="1" customWidth="1"/>
    <col min="21" max="21" width="10.42578125" style="21" bestFit="1" customWidth="1"/>
    <col min="22" max="22" width="13.85546875" bestFit="1" customWidth="1"/>
    <col min="23" max="23" width="10.85546875" bestFit="1" customWidth="1"/>
    <col min="24" max="24" width="9.28515625" bestFit="1" customWidth="1"/>
    <col min="25" max="25" width="10.7109375" bestFit="1" customWidth="1"/>
    <col min="26" max="26" width="18" bestFit="1" customWidth="1"/>
    <col min="27" max="27" width="8.140625" bestFit="1" customWidth="1"/>
    <col min="28" max="28" width="8.85546875" bestFit="1" customWidth="1"/>
  </cols>
  <sheetData>
    <row r="1" spans="1:21" x14ac:dyDescent="0.25">
      <c r="A1" t="s">
        <v>45</v>
      </c>
      <c r="B1" t="s">
        <v>46</v>
      </c>
      <c r="C1" t="s">
        <v>7</v>
      </c>
      <c r="E1" t="s">
        <v>0</v>
      </c>
      <c r="F1" t="s">
        <v>1</v>
      </c>
      <c r="G1" t="s">
        <v>6</v>
      </c>
      <c r="H1" t="s">
        <v>7</v>
      </c>
      <c r="I1" t="s">
        <v>47</v>
      </c>
      <c r="J1" t="s">
        <v>37</v>
      </c>
      <c r="K1" t="s">
        <v>4</v>
      </c>
      <c r="L1" t="s">
        <v>5</v>
      </c>
      <c r="M1" t="s">
        <v>3</v>
      </c>
      <c r="N1" t="s">
        <v>2</v>
      </c>
      <c r="O1" t="s">
        <v>112</v>
      </c>
    </row>
    <row r="2" spans="1:21" x14ac:dyDescent="0.25">
      <c r="A2">
        <v>38</v>
      </c>
      <c r="B2">
        <v>1</v>
      </c>
      <c r="C2">
        <v>100</v>
      </c>
      <c r="E2">
        <f>INDEX(user!B:B,user_content!$A2+1)</f>
        <v>1</v>
      </c>
      <c r="F2">
        <f>INDEX(user!C:C,user_content!$A2+1)</f>
        <v>52</v>
      </c>
      <c r="G2">
        <f>INDEX(user!H:H,user_content!$A2+1)</f>
        <v>40.11</v>
      </c>
      <c r="H2">
        <f>INDEX(user!I:I,user_content!$A2+1)</f>
        <v>0.45539452103656564</v>
      </c>
      <c r="I2">
        <f t="shared" ref="I2:I21" si="0">_xlfn.IFS(J2=$Q$3,$R$3,J2=$Q$4,$R$4,J2=$Q$5,$R$5,J2=$Q$6,$R$6,J2=$Q$7,$R$7,J2=$Q$8,$R$8,J2=$Q$9,$R$9)</f>
        <v>6</v>
      </c>
      <c r="J2" t="str">
        <f>INDEX(content!I:I,user_content!$B2+1)</f>
        <v>Alcool</v>
      </c>
      <c r="K2">
        <f>INDEX(user!F:F,user_content!$A2+1)</f>
        <v>1</v>
      </c>
      <c r="L2">
        <f>INDEX(user!G:G,user_content!$A2+1)</f>
        <v>160</v>
      </c>
      <c r="M2">
        <f>INDEX(user!E:E,user_content!$A2+1)</f>
        <v>1</v>
      </c>
      <c r="N2">
        <f>INDEX(user!D:D,user_content!$A2+1)</f>
        <v>0</v>
      </c>
      <c r="O2" t="str">
        <f>INDEX(user!M:M,user_content!$A2+1)</f>
        <v>'&gt;30%</v>
      </c>
      <c r="Q2" s="30" t="s">
        <v>49</v>
      </c>
      <c r="R2" s="30" t="s">
        <v>50</v>
      </c>
      <c r="T2" s="21" t="s">
        <v>80</v>
      </c>
    </row>
    <row r="3" spans="1:21" x14ac:dyDescent="0.25">
      <c r="A3">
        <v>2</v>
      </c>
      <c r="B3">
        <v>2</v>
      </c>
      <c r="C3">
        <v>0</v>
      </c>
      <c r="E3">
        <f>INDEX(user!B:B,user_content!$A3+1)</f>
        <v>0</v>
      </c>
      <c r="F3">
        <f>INDEX(user!C:C,user_content!$A3+1)</f>
        <v>46</v>
      </c>
      <c r="G3">
        <f>INDEX(user!H:H,user_content!$A3+1)</f>
        <v>28.73</v>
      </c>
      <c r="H3">
        <f>INDEX(user!I:I,user_content!$A3+1)</f>
        <v>3.5295300713646727E-2</v>
      </c>
      <c r="I3">
        <f t="shared" si="0"/>
        <v>6</v>
      </c>
      <c r="J3" t="str">
        <f>INDEX(content!I:I,user_content!$B3+1)</f>
        <v>Alcool</v>
      </c>
      <c r="K3">
        <f>INDEX(user!F:F,user_content!$A3+1)</f>
        <v>0</v>
      </c>
      <c r="L3">
        <f>INDEX(user!G:G,user_content!$A3+1)</f>
        <v>121</v>
      </c>
      <c r="M3">
        <f>INDEX(user!E:E,user_content!$A3+1)</f>
        <v>0</v>
      </c>
      <c r="N3">
        <f>INDEX(user!D:D,user_content!$A3+1)</f>
        <v>0</v>
      </c>
      <c r="O3" t="str">
        <f>INDEX(user!M:M,user_content!$A3+1)</f>
        <v>NORMAL</v>
      </c>
      <c r="Q3" s="30" t="s">
        <v>41</v>
      </c>
      <c r="R3" s="30">
        <v>1</v>
      </c>
      <c r="T3" s="21">
        <f ca="1">INT(RAND()*4219)</f>
        <v>1788</v>
      </c>
      <c r="U3" s="21">
        <f ca="1">INT(RAND()*4974)</f>
        <v>4041</v>
      </c>
    </row>
    <row r="4" spans="1:21" x14ac:dyDescent="0.25">
      <c r="A4">
        <v>40</v>
      </c>
      <c r="B4">
        <v>3</v>
      </c>
      <c r="C4">
        <v>0</v>
      </c>
      <c r="E4">
        <f>INDEX(user!B:B,user_content!$A4+1)</f>
        <v>1</v>
      </c>
      <c r="F4">
        <f>INDEX(user!C:C,user_content!$A4+1)</f>
        <v>36</v>
      </c>
      <c r="G4">
        <f>INDEX(user!H:H,user_content!$A4+1)</f>
        <v>27.78</v>
      </c>
      <c r="H4">
        <f>INDEX(user!I:I,user_content!$A4+1)</f>
        <v>2.9527854737621984E-2</v>
      </c>
      <c r="I4">
        <f t="shared" si="0"/>
        <v>6</v>
      </c>
      <c r="J4" t="str">
        <f>INDEX(content!I:I,user_content!$B4+1)</f>
        <v>Alcool</v>
      </c>
      <c r="K4">
        <f>INDEX(user!F:F,user_content!$A4+1)</f>
        <v>0</v>
      </c>
      <c r="L4">
        <f>INDEX(user!G:G,user_content!$A4+1)</f>
        <v>111</v>
      </c>
      <c r="M4">
        <f>INDEX(user!E:E,user_content!$A4+1)</f>
        <v>0</v>
      </c>
      <c r="N4">
        <f>INDEX(user!D:D,user_content!$A4+1)</f>
        <v>0</v>
      </c>
      <c r="O4" t="str">
        <f>INDEX(user!M:M,user_content!$A4+1)</f>
        <v>NORMAL</v>
      </c>
      <c r="Q4" s="30" t="s">
        <v>39</v>
      </c>
      <c r="R4" s="30">
        <v>2</v>
      </c>
    </row>
    <row r="5" spans="1:21" x14ac:dyDescent="0.25">
      <c r="A5">
        <v>4</v>
      </c>
      <c r="B5">
        <v>200</v>
      </c>
      <c r="C5">
        <v>100</v>
      </c>
      <c r="E5">
        <f>INDEX(user!B:B,user_content!$A5+1)</f>
        <v>0</v>
      </c>
      <c r="F5">
        <f>INDEX(user!C:C,user_content!$A5+1)</f>
        <v>61</v>
      </c>
      <c r="G5">
        <f>INDEX(user!H:H,user_content!$A5+1)</f>
        <v>28.58</v>
      </c>
      <c r="H5">
        <f>INDEX(user!I:I,user_content!$A5+1)</f>
        <v>0.31080676026168119</v>
      </c>
      <c r="I5">
        <f t="shared" si="0"/>
        <v>2</v>
      </c>
      <c r="J5" t="str">
        <f>INDEX(content!I:I,user_content!$B5+1)</f>
        <v>Colesterol</v>
      </c>
      <c r="K5">
        <f>INDEX(user!F:F,user_content!$A5+1)</f>
        <v>0</v>
      </c>
      <c r="L5">
        <f>INDEX(user!G:G,user_content!$A5+1)</f>
        <v>150</v>
      </c>
      <c r="M5">
        <f>INDEX(user!E:E,user_content!$A5+1)</f>
        <v>1</v>
      </c>
      <c r="N5">
        <f>INDEX(user!D:D,user_content!$A5+1)</f>
        <v>1</v>
      </c>
      <c r="O5" t="str">
        <f>INDEX(user!M:M,user_content!$A5+1)</f>
        <v>'&gt;30%</v>
      </c>
      <c r="Q5" s="30" t="s">
        <v>44</v>
      </c>
      <c r="R5" s="30">
        <v>3</v>
      </c>
    </row>
    <row r="6" spans="1:21" x14ac:dyDescent="0.25">
      <c r="A6">
        <v>5</v>
      </c>
      <c r="B6">
        <v>201</v>
      </c>
      <c r="C6">
        <v>0</v>
      </c>
      <c r="E6">
        <f>INDEX(user!B:B,user_content!$A6+1)</f>
        <v>0</v>
      </c>
      <c r="F6">
        <f>INDEX(user!C:C,user_content!$A6+1)</f>
        <v>46</v>
      </c>
      <c r="G6">
        <f>INDEX(user!H:H,user_content!$A6+1)</f>
        <v>23.1</v>
      </c>
      <c r="H6">
        <f>INDEX(user!I:I,user_content!$A6+1)</f>
        <v>7.0411657349614742E-2</v>
      </c>
      <c r="I6">
        <f t="shared" si="0"/>
        <v>2</v>
      </c>
      <c r="J6" t="str">
        <f>INDEX(content!I:I,user_content!$B6+1)</f>
        <v>Colesterol</v>
      </c>
      <c r="K6">
        <f>INDEX(user!F:F,user_content!$A6+1)</f>
        <v>0</v>
      </c>
      <c r="L6">
        <f>INDEX(user!G:G,user_content!$A6+1)</f>
        <v>130</v>
      </c>
      <c r="M6">
        <f>INDEX(user!E:E,user_content!$A6+1)</f>
        <v>0</v>
      </c>
      <c r="N6">
        <f>INDEX(user!D:D,user_content!$A6+1)</f>
        <v>1</v>
      </c>
      <c r="O6" t="str">
        <f>INDEX(user!M:M,user_content!$A6+1)</f>
        <v>Elevated Risk</v>
      </c>
      <c r="Q6" s="30" t="s">
        <v>40</v>
      </c>
      <c r="R6" s="30">
        <v>4</v>
      </c>
    </row>
    <row r="7" spans="1:21" x14ac:dyDescent="0.25">
      <c r="A7">
        <v>6</v>
      </c>
      <c r="B7">
        <v>202</v>
      </c>
      <c r="C7">
        <v>100</v>
      </c>
      <c r="E7">
        <f>INDEX(user!B:B,user_content!$A7+1)</f>
        <v>0</v>
      </c>
      <c r="F7">
        <f>INDEX(user!C:C,user_content!$A7+1)</f>
        <v>43</v>
      </c>
      <c r="G7">
        <f>INDEX(user!H:H,user_content!$A7+1)</f>
        <v>30.3</v>
      </c>
      <c r="H7">
        <f>INDEX(user!I:I,user_content!$A7+1)</f>
        <v>0.12622873919225963</v>
      </c>
      <c r="I7">
        <f t="shared" si="0"/>
        <v>2</v>
      </c>
      <c r="J7" t="str">
        <f>INDEX(content!I:I,user_content!$B7+1)</f>
        <v>Colesterol</v>
      </c>
      <c r="K7">
        <f>INDEX(user!F:F,user_content!$A7+1)</f>
        <v>0</v>
      </c>
      <c r="L7">
        <f>INDEX(user!G:G,user_content!$A7+1)</f>
        <v>180</v>
      </c>
      <c r="M7">
        <f>INDEX(user!E:E,user_content!$A7+1)</f>
        <v>1</v>
      </c>
      <c r="N7">
        <f>INDEX(user!D:D,user_content!$A7+1)</f>
        <v>0</v>
      </c>
      <c r="O7" t="str">
        <f>INDEX(user!M:M,user_content!$A7+1)</f>
        <v>Elevated Risk</v>
      </c>
      <c r="Q7" s="30" t="s">
        <v>48</v>
      </c>
      <c r="R7" s="30">
        <v>5</v>
      </c>
    </row>
    <row r="8" spans="1:21" x14ac:dyDescent="0.25">
      <c r="A8">
        <v>7</v>
      </c>
      <c r="B8">
        <v>203</v>
      </c>
      <c r="C8">
        <v>100</v>
      </c>
      <c r="E8">
        <f>INDEX(user!B:B,user_content!$A8+1)</f>
        <v>0</v>
      </c>
      <c r="F8">
        <f>INDEX(user!C:C,user_content!$A8+1)</f>
        <v>63</v>
      </c>
      <c r="G8">
        <f>INDEX(user!H:H,user_content!$A8+1)</f>
        <v>33.11</v>
      </c>
      <c r="H8">
        <f>INDEX(user!I:I,user_content!$A8+1)</f>
        <v>0.12330736195066561</v>
      </c>
      <c r="I8">
        <f t="shared" si="0"/>
        <v>2</v>
      </c>
      <c r="J8" t="str">
        <f>INDEX(content!I:I,user_content!$B8+1)</f>
        <v>Colesterol</v>
      </c>
      <c r="K8">
        <f>INDEX(user!F:F,user_content!$A8+1)</f>
        <v>0</v>
      </c>
      <c r="L8">
        <f>INDEX(user!G:G,user_content!$A8+1)</f>
        <v>138</v>
      </c>
      <c r="M8">
        <f>INDEX(user!E:E,user_content!$A8+1)</f>
        <v>0</v>
      </c>
      <c r="N8">
        <f>INDEX(user!D:D,user_content!$A8+1)</f>
        <v>0</v>
      </c>
      <c r="O8" t="str">
        <f>INDEX(user!M:M,user_content!$A8+1)</f>
        <v>Elevated Risk</v>
      </c>
      <c r="Q8" s="30" t="s">
        <v>38</v>
      </c>
      <c r="R8" s="30">
        <v>6</v>
      </c>
    </row>
    <row r="9" spans="1:21" x14ac:dyDescent="0.25">
      <c r="A9">
        <v>8</v>
      </c>
      <c r="B9">
        <v>1600</v>
      </c>
      <c r="C9">
        <v>0</v>
      </c>
      <c r="E9">
        <f>INDEX(user!B:B,user_content!$A9+1)</f>
        <v>0</v>
      </c>
      <c r="F9">
        <f>INDEX(user!C:C,user_content!$A9+1)</f>
        <v>45</v>
      </c>
      <c r="G9">
        <f>INDEX(user!H:H,user_content!$A9+1)</f>
        <v>21.68</v>
      </c>
      <c r="H9">
        <f>INDEX(user!I:I,user_content!$A9+1)</f>
        <v>3.1328327498763686E-2</v>
      </c>
      <c r="I9">
        <f t="shared" si="0"/>
        <v>4</v>
      </c>
      <c r="J9" t="str">
        <f>INDEX(content!I:I,user_content!$B9+1)</f>
        <v>DCNT</v>
      </c>
      <c r="K9">
        <f>INDEX(user!F:F,user_content!$A9+1)</f>
        <v>0</v>
      </c>
      <c r="L9">
        <f>INDEX(user!G:G,user_content!$A9+1)</f>
        <v>100</v>
      </c>
      <c r="M9">
        <f>INDEX(user!E:E,user_content!$A9+1)</f>
        <v>0</v>
      </c>
      <c r="N9">
        <f>INDEX(user!D:D,user_content!$A9+1)</f>
        <v>1</v>
      </c>
      <c r="O9" t="str">
        <f>INDEX(user!M:M,user_content!$A9+1)</f>
        <v>NORMAL</v>
      </c>
      <c r="Q9" s="30" t="s">
        <v>43</v>
      </c>
      <c r="R9" s="30">
        <v>7</v>
      </c>
    </row>
    <row r="10" spans="1:21" x14ac:dyDescent="0.25">
      <c r="A10">
        <v>31</v>
      </c>
      <c r="B10">
        <v>1601</v>
      </c>
      <c r="C10">
        <v>0</v>
      </c>
      <c r="E10">
        <f>INDEX(user!B:B,user_content!$A10+1)</f>
        <v>1</v>
      </c>
      <c r="F10">
        <f>INDEX(user!C:C,user_content!$A10+1)</f>
        <v>36</v>
      </c>
      <c r="G10">
        <f>INDEX(user!H:H,user_content!$A10+1)</f>
        <v>28.15</v>
      </c>
      <c r="H10">
        <f>INDEX(user!I:I,user_content!$A10+1)</f>
        <v>5.1276763917180501E-2</v>
      </c>
      <c r="I10">
        <f t="shared" si="0"/>
        <v>4</v>
      </c>
      <c r="J10" t="str">
        <f>INDEX(content!I:I,user_content!$B10+1)</f>
        <v>DCNT</v>
      </c>
      <c r="K10">
        <f>INDEX(user!F:F,user_content!$A10+1)</f>
        <v>0</v>
      </c>
      <c r="L10">
        <f>INDEX(user!G:G,user_content!$A10+1)</f>
        <v>102</v>
      </c>
      <c r="M10">
        <f>INDEX(user!E:E,user_content!$A10+1)</f>
        <v>0</v>
      </c>
      <c r="N10">
        <f>INDEX(user!D:D,user_content!$A10+1)</f>
        <v>1</v>
      </c>
      <c r="O10" t="str">
        <f>INDEX(user!M:M,user_content!$A10+1)</f>
        <v>Elevated Risk</v>
      </c>
    </row>
    <row r="11" spans="1:21" x14ac:dyDescent="0.25">
      <c r="A11">
        <v>10</v>
      </c>
      <c r="B11">
        <v>1601</v>
      </c>
      <c r="C11">
        <v>0</v>
      </c>
      <c r="E11">
        <f>INDEX(user!B:B,user_content!$A11+1)</f>
        <v>1</v>
      </c>
      <c r="F11">
        <f>INDEX(user!C:C,user_content!$A11+1)</f>
        <v>43</v>
      </c>
      <c r="G11">
        <f>INDEX(user!H:H,user_content!$A11+1)</f>
        <v>23.61</v>
      </c>
      <c r="H11">
        <f>INDEX(user!I:I,user_content!$A11+1)</f>
        <v>0.236905663773886</v>
      </c>
      <c r="I11">
        <f t="shared" si="0"/>
        <v>4</v>
      </c>
      <c r="J11" t="str">
        <f>INDEX(content!I:I,user_content!$B11+1)</f>
        <v>DCNT</v>
      </c>
      <c r="K11">
        <f>INDEX(user!F:F,user_content!$A11+1)</f>
        <v>0</v>
      </c>
      <c r="L11">
        <f>INDEX(user!G:G,user_content!$A11+1)</f>
        <v>162</v>
      </c>
      <c r="M11">
        <f>INDEX(user!E:E,user_content!$A11+1)</f>
        <v>1</v>
      </c>
      <c r="N11">
        <f>INDEX(user!D:D,user_content!$A11+1)</f>
        <v>1</v>
      </c>
      <c r="O11" t="str">
        <f>INDEX(user!M:M,user_content!$A11+1)</f>
        <v>Elevated Risk</v>
      </c>
    </row>
    <row r="12" spans="1:21" x14ac:dyDescent="0.25">
      <c r="A12">
        <v>11</v>
      </c>
      <c r="B12">
        <v>2000</v>
      </c>
      <c r="C12">
        <v>0</v>
      </c>
      <c r="E12">
        <f>INDEX(user!B:B,user_content!$A12+1)</f>
        <v>0</v>
      </c>
      <c r="F12">
        <f>INDEX(user!C:C,user_content!$A12+1)</f>
        <v>50</v>
      </c>
      <c r="G12">
        <f>INDEX(user!H:H,user_content!$A12+1)</f>
        <v>22.91</v>
      </c>
      <c r="H12">
        <f>INDEX(user!I:I,user_content!$A12+1)</f>
        <v>5.1045677429885083E-2</v>
      </c>
      <c r="I12">
        <f t="shared" si="0"/>
        <v>1</v>
      </c>
      <c r="J12" t="str">
        <f>INDEX(content!I:I,user_content!$B12+1)</f>
        <v>Diabetes</v>
      </c>
      <c r="K12">
        <f>INDEX(user!F:F,user_content!$A12+1)</f>
        <v>0</v>
      </c>
      <c r="L12">
        <f>INDEX(user!G:G,user_content!$A12+1)</f>
        <v>133</v>
      </c>
      <c r="M12">
        <f>INDEX(user!E:E,user_content!$A12+1)</f>
        <v>0</v>
      </c>
      <c r="N12">
        <f>INDEX(user!D:D,user_content!$A12+1)</f>
        <v>0</v>
      </c>
      <c r="O12" t="str">
        <f>INDEX(user!M:M,user_content!$A12+1)</f>
        <v>Elevated Risk</v>
      </c>
      <c r="Q12" s="27" t="s">
        <v>82</v>
      </c>
      <c r="R12" s="21">
        <f>'regressao content'!B17</f>
        <v>-36.395117547950036</v>
      </c>
      <c r="S12" s="21">
        <v>12</v>
      </c>
    </row>
    <row r="13" spans="1:21" x14ac:dyDescent="0.25">
      <c r="A13">
        <v>12</v>
      </c>
      <c r="B13">
        <v>2001</v>
      </c>
      <c r="C13">
        <v>100</v>
      </c>
      <c r="E13" s="21">
        <f>INDEX(user!B:B,user_content!$A13+1)</f>
        <v>0</v>
      </c>
      <c r="F13" s="21">
        <f>INDEX(user!C:C,user_content!$A13+1)</f>
        <v>43</v>
      </c>
      <c r="G13" s="21">
        <f>INDEX(user!H:H,user_content!$A13+1)</f>
        <v>27.64</v>
      </c>
      <c r="H13" s="21">
        <f>INDEX(user!I:I,user_content!$A13+1)</f>
        <v>3.5998068075323242E-2</v>
      </c>
      <c r="I13" s="21">
        <f t="shared" si="0"/>
        <v>1</v>
      </c>
      <c r="J13" t="str">
        <f>INDEX(content!I:I,user_content!$B13+1)</f>
        <v>Diabetes</v>
      </c>
      <c r="K13">
        <f>INDEX(user!F:F,user_content!$A13+1)</f>
        <v>0</v>
      </c>
      <c r="L13">
        <f>INDEX(user!G:G,user_content!$A13+1)</f>
        <v>131</v>
      </c>
      <c r="M13">
        <f>INDEX(user!E:E,user_content!$A13+1)</f>
        <v>0</v>
      </c>
      <c r="N13">
        <f>INDEX(user!D:D,user_content!$A13+1)</f>
        <v>0</v>
      </c>
      <c r="O13" t="str">
        <f>INDEX(user!M:M,user_content!$A13+1)</f>
        <v>Elevated Risk</v>
      </c>
      <c r="Q13" s="21" t="s">
        <v>83</v>
      </c>
      <c r="R13" s="21">
        <f>'regressao content'!B18</f>
        <v>-10.024771214105728</v>
      </c>
      <c r="S13" s="21">
        <v>13</v>
      </c>
    </row>
    <row r="14" spans="1:21" x14ac:dyDescent="0.25">
      <c r="A14">
        <v>13</v>
      </c>
      <c r="B14">
        <v>2002</v>
      </c>
      <c r="C14">
        <v>100</v>
      </c>
      <c r="E14">
        <f>INDEX(user!B:B,user_content!$A14+1)</f>
        <v>1</v>
      </c>
      <c r="F14">
        <f>INDEX(user!C:C,user_content!$A14+1)</f>
        <v>46</v>
      </c>
      <c r="G14">
        <f>INDEX(user!H:H,user_content!$A14+1)</f>
        <v>26.31</v>
      </c>
      <c r="H14">
        <f>INDEX(user!I:I,user_content!$A14+1)</f>
        <v>0.2456832126394114</v>
      </c>
      <c r="I14">
        <f t="shared" si="0"/>
        <v>1</v>
      </c>
      <c r="J14" t="str">
        <f>INDEX(content!I:I,user_content!$B14+1)</f>
        <v>Diabetes</v>
      </c>
      <c r="K14">
        <f>INDEX(user!F:F,user_content!$A14+1)</f>
        <v>0</v>
      </c>
      <c r="L14">
        <f>INDEX(user!G:G,user_content!$A14+1)</f>
        <v>142</v>
      </c>
      <c r="M14">
        <f>INDEX(user!E:E,user_content!$A14+1)</f>
        <v>1</v>
      </c>
      <c r="N14">
        <f>INDEX(user!D:D,user_content!$A14+1)</f>
        <v>1</v>
      </c>
      <c r="O14" t="str">
        <f>INDEX(user!M:M,user_content!$A14+1)</f>
        <v>Elevated Risk</v>
      </c>
      <c r="Q14" s="21" t="s">
        <v>84</v>
      </c>
      <c r="R14" s="21">
        <f>'regressao content'!B19</f>
        <v>-0.17292552247510548</v>
      </c>
      <c r="S14" s="21">
        <v>14</v>
      </c>
    </row>
    <row r="15" spans="1:21" x14ac:dyDescent="0.25">
      <c r="A15">
        <v>14</v>
      </c>
      <c r="B15">
        <v>3500</v>
      </c>
      <c r="C15">
        <v>0</v>
      </c>
      <c r="E15">
        <f>INDEX(user!B:B,user_content!$A15+1)</f>
        <v>0</v>
      </c>
      <c r="F15">
        <f>INDEX(user!C:C,user_content!$A15+1)</f>
        <v>41</v>
      </c>
      <c r="G15">
        <f>INDEX(user!H:H,user_content!$A15+1)</f>
        <v>31.31</v>
      </c>
      <c r="H15">
        <f>INDEX(user!I:I,user_content!$A15+1)</f>
        <v>4.0332457526048637E-2</v>
      </c>
      <c r="I15">
        <f t="shared" si="0"/>
        <v>5</v>
      </c>
      <c r="J15" t="str">
        <f>INDEX(content!I:I,user_content!$B15+1)</f>
        <v>fumante</v>
      </c>
      <c r="K15">
        <f>INDEX(user!F:F,user_content!$A15+1)</f>
        <v>0</v>
      </c>
      <c r="L15">
        <f>INDEX(user!G:G,user_content!$A15+1)</f>
        <v>124</v>
      </c>
      <c r="M15">
        <f>INDEX(user!E:E,user_content!$A15+1)</f>
        <v>1</v>
      </c>
      <c r="N15">
        <f>INDEX(user!D:D,user_content!$A15+1)</f>
        <v>0</v>
      </c>
      <c r="O15" t="str">
        <f>INDEX(user!M:M,user_content!$A15+1)</f>
        <v>Elevated Risk</v>
      </c>
      <c r="Q15" s="21" t="s">
        <v>86</v>
      </c>
      <c r="R15" s="21">
        <f>'regressao content'!B20</f>
        <v>3.9141237516596625</v>
      </c>
      <c r="S15" s="21">
        <v>15</v>
      </c>
    </row>
    <row r="16" spans="1:21" x14ac:dyDescent="0.25">
      <c r="A16">
        <v>15</v>
      </c>
      <c r="B16">
        <v>3501</v>
      </c>
      <c r="C16">
        <v>100</v>
      </c>
      <c r="E16">
        <f>INDEX(user!B:B,user_content!$A16+1)</f>
        <v>0</v>
      </c>
      <c r="F16">
        <f>INDEX(user!C:C,user_content!$A16+1)</f>
        <v>39</v>
      </c>
      <c r="G16">
        <f>INDEX(user!H:H,user_content!$A16+1)</f>
        <v>22.35</v>
      </c>
      <c r="H16">
        <f>INDEX(user!I:I,user_content!$A16+1)</f>
        <v>3.1166677236804108E-2</v>
      </c>
      <c r="I16">
        <f t="shared" si="0"/>
        <v>5</v>
      </c>
      <c r="J16" t="str">
        <f>INDEX(content!I:I,user_content!$B16+1)</f>
        <v>fumante</v>
      </c>
      <c r="K16">
        <f>INDEX(user!F:F,user_content!$A16+1)</f>
        <v>0</v>
      </c>
      <c r="L16">
        <f>INDEX(user!G:G,user_content!$A16+1)</f>
        <v>114</v>
      </c>
      <c r="M16">
        <f>INDEX(user!E:E,user_content!$A16+1)</f>
        <v>0</v>
      </c>
      <c r="N16">
        <f>INDEX(user!D:D,user_content!$A16+1)</f>
        <v>1</v>
      </c>
      <c r="O16" t="str">
        <f>INDEX(user!M:M,user_content!$A16+1)</f>
        <v>Elevated Risk</v>
      </c>
      <c r="Q16" s="21" t="s">
        <v>87</v>
      </c>
      <c r="R16" s="21">
        <f>'regressao content'!B21</f>
        <v>105.44897356316204</v>
      </c>
      <c r="S16" s="21">
        <v>16</v>
      </c>
    </row>
    <row r="17" spans="1:19" x14ac:dyDescent="0.25">
      <c r="A17">
        <v>16</v>
      </c>
      <c r="B17">
        <v>3700</v>
      </c>
      <c r="C17">
        <v>0</v>
      </c>
      <c r="E17">
        <f>INDEX(user!B:B,user_content!$A17+1)</f>
        <v>0</v>
      </c>
      <c r="F17">
        <f>INDEX(user!C:C,user_content!$A17+1)</f>
        <v>38</v>
      </c>
      <c r="G17">
        <f>INDEX(user!H:H,user_content!$A17+1)</f>
        <v>21.35</v>
      </c>
      <c r="H17">
        <f>INDEX(user!I:I,user_content!$A17+1)</f>
        <v>6.9940559135500791E-2</v>
      </c>
      <c r="I17">
        <f t="shared" si="0"/>
        <v>7</v>
      </c>
      <c r="J17" t="str">
        <f>INDEX(content!I:I,user_content!$B17+1)</f>
        <v>IMC</v>
      </c>
      <c r="K17">
        <f>INDEX(user!F:F,user_content!$A17+1)</f>
        <v>0</v>
      </c>
      <c r="L17">
        <f>INDEX(user!G:G,user_content!$A17+1)</f>
        <v>140</v>
      </c>
      <c r="M17">
        <f>INDEX(user!E:E,user_content!$A17+1)</f>
        <v>1</v>
      </c>
      <c r="N17">
        <f>INDEX(user!D:D,user_content!$A17+1)</f>
        <v>1</v>
      </c>
      <c r="O17" t="str">
        <f>INDEX(user!M:M,user_content!$A17+1)</f>
        <v>Elevated Risk</v>
      </c>
      <c r="Q17" s="21" t="s">
        <v>88</v>
      </c>
      <c r="R17" s="21">
        <f>'regressao content'!B22</f>
        <v>-6.6884615135197221</v>
      </c>
      <c r="S17" s="21">
        <v>17</v>
      </c>
    </row>
    <row r="18" spans="1:19" x14ac:dyDescent="0.25">
      <c r="A18">
        <v>17</v>
      </c>
      <c r="B18">
        <v>3701</v>
      </c>
      <c r="C18">
        <v>0</v>
      </c>
      <c r="E18">
        <f>INDEX(user!B:B,user_content!$A18+1)</f>
        <v>1</v>
      </c>
      <c r="F18">
        <f>INDEX(user!C:C,user_content!$A18+1)</f>
        <v>48</v>
      </c>
      <c r="G18">
        <f>INDEX(user!H:H,user_content!$A18+1)</f>
        <v>22.37</v>
      </c>
      <c r="H18">
        <f>INDEX(user!I:I,user_content!$A18+1)</f>
        <v>0.23499817850081695</v>
      </c>
      <c r="I18">
        <f t="shared" si="0"/>
        <v>7</v>
      </c>
      <c r="J18" t="str">
        <f>INDEX(content!I:I,user_content!$B18+1)</f>
        <v>IMC</v>
      </c>
      <c r="K18">
        <f>INDEX(user!F:F,user_content!$A18+1)</f>
        <v>0</v>
      </c>
      <c r="L18">
        <f>INDEX(user!G:G,user_content!$A18+1)</f>
        <v>138</v>
      </c>
      <c r="M18">
        <f>INDEX(user!E:E,user_content!$A18+1)</f>
        <v>1</v>
      </c>
      <c r="N18">
        <f>INDEX(user!D:D,user_content!$A18+1)</f>
        <v>1</v>
      </c>
      <c r="O18" t="str">
        <f>INDEX(user!M:M,user_content!$A18+1)</f>
        <v>Elevated Risk</v>
      </c>
    </row>
    <row r="19" spans="1:19" x14ac:dyDescent="0.25">
      <c r="A19">
        <v>26</v>
      </c>
      <c r="B19">
        <v>4000</v>
      </c>
      <c r="C19">
        <v>0</v>
      </c>
      <c r="E19">
        <f>INDEX(user!B:B,user_content!$A19+1)</f>
        <v>1</v>
      </c>
      <c r="F19">
        <f>INDEX(user!C:C,user_content!$A19+1)</f>
        <v>47</v>
      </c>
      <c r="G19">
        <f>INDEX(user!H:H,user_content!$A19+1)</f>
        <v>24.18</v>
      </c>
      <c r="H19">
        <f>INDEX(user!I:I,user_content!$A19+1)</f>
        <v>0.10148382391857047</v>
      </c>
      <c r="I19">
        <f t="shared" si="0"/>
        <v>7</v>
      </c>
      <c r="J19" t="str">
        <f>INDEX(content!I:I,user_content!$B19+1)</f>
        <v>IMC</v>
      </c>
      <c r="K19">
        <f>INDEX(user!F:F,user_content!$A19+1)</f>
        <v>0</v>
      </c>
      <c r="L19">
        <f>INDEX(user!G:G,user_content!$A19+1)</f>
        <v>102</v>
      </c>
      <c r="M19">
        <f>INDEX(user!E:E,user_content!$A19+1)</f>
        <v>0</v>
      </c>
      <c r="N19">
        <f>INDEX(user!D:D,user_content!$A19+1)</f>
        <v>1</v>
      </c>
      <c r="O19" t="str">
        <f>INDEX(user!M:M,user_content!$A19+1)</f>
        <v>Elevated Risk</v>
      </c>
    </row>
    <row r="20" spans="1:19" x14ac:dyDescent="0.25">
      <c r="A20">
        <v>25</v>
      </c>
      <c r="B20">
        <v>4001</v>
      </c>
      <c r="C20">
        <v>0</v>
      </c>
      <c r="E20">
        <f>INDEX(user!B:B,user_content!$A20+1)</f>
        <v>1</v>
      </c>
      <c r="F20">
        <f>INDEX(user!C:C,user_content!$A20+1)</f>
        <v>44</v>
      </c>
      <c r="G20">
        <f>INDEX(user!H:H,user_content!$A20+1)</f>
        <v>21.96</v>
      </c>
      <c r="H20">
        <f>INDEX(user!I:I,user_content!$A20+1)</f>
        <v>0.18121841406984474</v>
      </c>
      <c r="I20">
        <f t="shared" si="0"/>
        <v>7</v>
      </c>
      <c r="J20" t="str">
        <f>INDEX(content!I:I,user_content!$B20+1)</f>
        <v>IMC</v>
      </c>
      <c r="K20">
        <f>INDEX(user!F:F,user_content!$A20+1)</f>
        <v>0</v>
      </c>
      <c r="L20">
        <f>INDEX(user!G:G,user_content!$A20+1)</f>
        <v>137.5</v>
      </c>
      <c r="M20">
        <f>INDEX(user!E:E,user_content!$A20+1)</f>
        <v>1</v>
      </c>
      <c r="N20">
        <f>INDEX(user!D:D,user_content!$A20+1)</f>
        <v>1</v>
      </c>
      <c r="O20" t="str">
        <f>INDEX(user!M:M,user_content!$A20+1)</f>
        <v>Elevated Risk</v>
      </c>
    </row>
    <row r="21" spans="1:19" x14ac:dyDescent="0.25">
      <c r="A21">
        <v>20</v>
      </c>
      <c r="B21">
        <v>4002</v>
      </c>
      <c r="C21">
        <v>100</v>
      </c>
      <c r="E21">
        <f>INDEX(user!B:B,user_content!$A21+1)</f>
        <v>1</v>
      </c>
      <c r="F21">
        <f>INDEX(user!C:C,user_content!$A21+1)</f>
        <v>41</v>
      </c>
      <c r="G21">
        <f>INDEX(user!H:H,user_content!$A21+1)</f>
        <v>26.88</v>
      </c>
      <c r="H21">
        <f>INDEX(user!I:I,user_content!$A21+1)</f>
        <v>6.4281780589041659E-2</v>
      </c>
      <c r="I21">
        <f t="shared" si="0"/>
        <v>7</v>
      </c>
      <c r="J21" t="str">
        <f>INDEX(content!I:I,user_content!$B21+1)</f>
        <v>IMC</v>
      </c>
      <c r="K21">
        <f>INDEX(user!F:F,user_content!$A21+1)</f>
        <v>0</v>
      </c>
      <c r="L21">
        <f>INDEX(user!G:G,user_content!$A21+1)</f>
        <v>139</v>
      </c>
      <c r="M21">
        <f>INDEX(user!E:E,user_content!$A21+1)</f>
        <v>0</v>
      </c>
      <c r="N21">
        <f>INDEX(user!D:D,user_content!$A21+1)</f>
        <v>0</v>
      </c>
      <c r="O21" t="str">
        <f>INDEX(user!M:M,user_content!$A21+1)</f>
        <v>Elevated Risk</v>
      </c>
    </row>
    <row r="23" spans="1:19" s="21" customFormat="1" x14ac:dyDescent="0.25">
      <c r="A23" s="31" t="s">
        <v>111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</row>
    <row r="24" spans="1:19" x14ac:dyDescent="0.25">
      <c r="A24">
        <v>2384</v>
      </c>
      <c r="B24">
        <v>1736</v>
      </c>
      <c r="C24" s="4">
        <f>$R$12+(E24*$R$13)+(F24*$R$14)+(G24*$R$15)+(H24*$R$16)+(I24*$R$17)</f>
        <v>70.994994115908725</v>
      </c>
      <c r="E24">
        <f>INDEX(user!B:B,user_content!$A24+1)</f>
        <v>0</v>
      </c>
      <c r="F24">
        <f>INDEX(user!C:C,user_content!$A24+1)</f>
        <v>42</v>
      </c>
      <c r="G24">
        <f>INDEX(user!H:H,user_content!$A24+1)</f>
        <v>34.549999999999997</v>
      </c>
      <c r="H24">
        <f>INDEX(user!I:I,user_content!$A24+1)</f>
        <v>5.8548261148817171E-2</v>
      </c>
      <c r="I24">
        <f t="shared" ref="I24:I48" si="1">_xlfn.IFS(J24=$Q$3,$R$3,J24=$Q$4,$R$4,J24=$Q$5,$R$5,J24=$Q$6,$R$6,J24=$Q$7,$R$7,J24=$Q$8,$R$8,J24=$Q$9,$R$9)</f>
        <v>4</v>
      </c>
      <c r="J24" t="str">
        <f>INDEX(content!I:I,user_content!$B24+1)</f>
        <v>DCNT</v>
      </c>
      <c r="K24">
        <f>INDEX(user!F:F,user_content!$A24+1)</f>
        <v>0</v>
      </c>
      <c r="L24">
        <f>INDEX(user!G:G,user_content!$A24+1)</f>
        <v>136</v>
      </c>
      <c r="M24">
        <f>INDEX(user!E:E,user_content!$A24+1)</f>
        <v>1</v>
      </c>
      <c r="N24">
        <f>INDEX(user!D:D,user_content!$A24+1)</f>
        <v>0</v>
      </c>
      <c r="O24" t="str">
        <f>INDEX(user!M:M,user_content!$A24+1)</f>
        <v>Elevated Risk</v>
      </c>
    </row>
    <row r="25" spans="1:19" x14ac:dyDescent="0.25">
      <c r="A25">
        <v>3287</v>
      </c>
      <c r="B25">
        <v>2084</v>
      </c>
      <c r="C25" s="4">
        <f t="shared" ref="C25:C48" si="2">$R$12+(E25*$R$13)+(F25*$R$14)+(G25*$R$15)+(H25*$R$16)+(I25*$R$17)</f>
        <v>48.125888522169184</v>
      </c>
      <c r="E25">
        <f>INDEX(user!B:B,user_content!$A25+1)</f>
        <v>0</v>
      </c>
      <c r="F25">
        <f>INDEX(user!C:C,user_content!$A25+1)</f>
        <v>47</v>
      </c>
      <c r="G25">
        <f>INDEX(user!H:H,user_content!$A25+1)</f>
        <v>23.48</v>
      </c>
      <c r="H25">
        <f>INDEX(user!I:I,user_content!$A25+1)</f>
        <v>7.0492307320066838E-2</v>
      </c>
      <c r="I25">
        <f t="shared" si="1"/>
        <v>1</v>
      </c>
      <c r="J25" t="str">
        <f>INDEX(content!I:I,user_content!$B25+1)</f>
        <v>Diabetes</v>
      </c>
      <c r="K25">
        <f>INDEX(user!F:F,user_content!$A25+1)</f>
        <v>0</v>
      </c>
      <c r="L25">
        <f>INDEX(user!G:G,user_content!$A25+1)</f>
        <v>127</v>
      </c>
      <c r="M25">
        <f>INDEX(user!E:E,user_content!$A25+1)</f>
        <v>0</v>
      </c>
      <c r="N25">
        <f>INDEX(user!D:D,user_content!$A25+1)</f>
        <v>1</v>
      </c>
      <c r="O25" t="str">
        <f>INDEX(user!M:M,user_content!$A25+1)</f>
        <v>Elevated Risk</v>
      </c>
    </row>
    <row r="26" spans="1:19" x14ac:dyDescent="0.25">
      <c r="A26">
        <v>707</v>
      </c>
      <c r="B26">
        <v>4025</v>
      </c>
      <c r="C26" s="4">
        <f t="shared" si="2"/>
        <v>36.452094086330007</v>
      </c>
      <c r="E26">
        <f>INDEX(user!B:B,user_content!$A26+1)</f>
        <v>1</v>
      </c>
      <c r="F26">
        <f>INDEX(user!C:C,user_content!$A26+1)</f>
        <v>44</v>
      </c>
      <c r="G26">
        <f>INDEX(user!H:H,user_content!$A26+1)</f>
        <v>31.44</v>
      </c>
      <c r="H26">
        <f>INDEX(user!I:I,user_content!$A26+1)</f>
        <v>0.13504053381059455</v>
      </c>
      <c r="I26">
        <f t="shared" si="1"/>
        <v>7</v>
      </c>
      <c r="J26" t="str">
        <f>INDEX(content!I:I,user_content!$B26+1)</f>
        <v>IMC</v>
      </c>
      <c r="K26">
        <f>INDEX(user!F:F,user_content!$A26+1)</f>
        <v>0</v>
      </c>
      <c r="L26">
        <f>INDEX(user!G:G,user_content!$A26+1)</f>
        <v>120</v>
      </c>
      <c r="M26">
        <f>INDEX(user!E:E,user_content!$A26+1)</f>
        <v>0</v>
      </c>
      <c r="N26">
        <f>INDEX(user!D:D,user_content!$A26+1)</f>
        <v>1</v>
      </c>
      <c r="O26" t="str">
        <f>INDEX(user!M:M,user_content!$A26+1)</f>
        <v>Elevated Risk</v>
      </c>
    </row>
    <row r="27" spans="1:19" x14ac:dyDescent="0.25">
      <c r="A27">
        <v>4021</v>
      </c>
      <c r="B27">
        <v>4373</v>
      </c>
      <c r="C27" s="4">
        <f t="shared" si="2"/>
        <v>30.675891524960818</v>
      </c>
      <c r="E27">
        <f>INDEX(user!B:B,user_content!$A27+1)</f>
        <v>1</v>
      </c>
      <c r="F27">
        <f>INDEX(user!C:C,user_content!$A27+1)</f>
        <v>52</v>
      </c>
      <c r="G27">
        <f>INDEX(user!H:H,user_content!$A27+1)</f>
        <v>22.18</v>
      </c>
      <c r="H27">
        <f>INDEX(user!I:I,user_content!$A27+1)</f>
        <v>0.18338753361963056</v>
      </c>
      <c r="I27">
        <f t="shared" si="1"/>
        <v>3</v>
      </c>
      <c r="J27" t="str">
        <f>INDEX(content!I:I,user_content!$B27+1)</f>
        <v>PA</v>
      </c>
      <c r="K27">
        <f>INDEX(user!F:F,user_content!$A27+1)</f>
        <v>0</v>
      </c>
      <c r="L27">
        <f>INDEX(user!G:G,user_content!$A27+1)</f>
        <v>126</v>
      </c>
      <c r="M27">
        <f>INDEX(user!E:E,user_content!$A27+1)</f>
        <v>0</v>
      </c>
      <c r="N27">
        <f>INDEX(user!D:D,user_content!$A27+1)</f>
        <v>1</v>
      </c>
      <c r="O27" t="str">
        <f>INDEX(user!M:M,user_content!$A27+1)</f>
        <v>Elevated Risk</v>
      </c>
    </row>
    <row r="28" spans="1:19" x14ac:dyDescent="0.25">
      <c r="A28">
        <v>63</v>
      </c>
      <c r="B28">
        <v>2117</v>
      </c>
      <c r="C28" s="4">
        <f t="shared" si="2"/>
        <v>32.679712821937329</v>
      </c>
      <c r="E28">
        <f>INDEX(user!B:B,user_content!$A28+1)</f>
        <v>1</v>
      </c>
      <c r="F28">
        <f>INDEX(user!C:C,user_content!$A28+1)</f>
        <v>53</v>
      </c>
      <c r="G28">
        <f>INDEX(user!H:H,user_content!$A28+1)</f>
        <v>19.64</v>
      </c>
      <c r="H28">
        <f>INDEX(user!I:I,user_content!$A28+1)</f>
        <v>0.17145473014270918</v>
      </c>
      <c r="I28">
        <f t="shared" si="1"/>
        <v>1</v>
      </c>
      <c r="J28" t="str">
        <f>INDEX(content!I:I,user_content!$B28+1)</f>
        <v>Diabetes</v>
      </c>
      <c r="K28">
        <f>INDEX(user!F:F,user_content!$A28+1)</f>
        <v>0</v>
      </c>
      <c r="L28">
        <f>INDEX(user!G:G,user_content!$A28+1)</f>
        <v>123.5</v>
      </c>
      <c r="M28">
        <f>INDEX(user!E:E,user_content!$A28+1)</f>
        <v>0</v>
      </c>
      <c r="N28">
        <f>INDEX(user!D:D,user_content!$A28+1)</f>
        <v>1</v>
      </c>
      <c r="O28" t="str">
        <f>INDEX(user!M:M,user_content!$A28+1)</f>
        <v>Elevated Risk</v>
      </c>
    </row>
    <row r="29" spans="1:19" x14ac:dyDescent="0.25">
      <c r="A29">
        <v>3911</v>
      </c>
      <c r="B29">
        <v>96</v>
      </c>
      <c r="C29" s="4">
        <f t="shared" si="2"/>
        <v>26.611189063769729</v>
      </c>
      <c r="E29">
        <f>INDEX(user!B:B,user_content!$A29+1)</f>
        <v>0</v>
      </c>
      <c r="F29">
        <f>INDEX(user!C:C,user_content!$A29+1)</f>
        <v>56</v>
      </c>
      <c r="G29">
        <f>INDEX(user!H:H,user_content!$A29+1)</f>
        <v>25.48</v>
      </c>
      <c r="H29">
        <f>INDEX(user!I:I,user_content!$A29+1)</f>
        <v>0.12412668722010567</v>
      </c>
      <c r="I29">
        <f t="shared" si="1"/>
        <v>6</v>
      </c>
      <c r="J29" t="str">
        <f>INDEX(content!I:I,user_content!$B29+1)</f>
        <v>Alcool</v>
      </c>
      <c r="K29">
        <f>INDEX(user!F:F,user_content!$A29+1)</f>
        <v>0</v>
      </c>
      <c r="L29">
        <f>INDEX(user!G:G,user_content!$A29+1)</f>
        <v>130.5</v>
      </c>
      <c r="M29">
        <f>INDEX(user!E:E,user_content!$A29+1)</f>
        <v>0</v>
      </c>
      <c r="N29">
        <f>INDEX(user!D:D,user_content!$A29+1)</f>
        <v>1</v>
      </c>
      <c r="O29" t="str">
        <f>INDEX(user!M:M,user_content!$A29+1)</f>
        <v>Elevated Risk</v>
      </c>
    </row>
    <row r="30" spans="1:19" x14ac:dyDescent="0.25">
      <c r="A30">
        <v>515</v>
      </c>
      <c r="B30">
        <v>2712</v>
      </c>
      <c r="C30" s="4">
        <f t="shared" si="2"/>
        <v>71.077909272258708</v>
      </c>
      <c r="E30">
        <f>INDEX(user!B:B,user_content!$A30+1)</f>
        <v>1</v>
      </c>
      <c r="F30">
        <f>INDEX(user!C:C,user_content!$A30+1)</f>
        <v>64</v>
      </c>
      <c r="G30">
        <f>INDEX(user!H:H,user_content!$A30+1)</f>
        <v>28.66</v>
      </c>
      <c r="H30">
        <f>INDEX(user!I:I,user_content!$A30+1)</f>
        <v>0.21882343169375362</v>
      </c>
      <c r="I30">
        <f t="shared" si="1"/>
        <v>1</v>
      </c>
      <c r="J30" t="str">
        <f>INDEX(content!I:I,user_content!$B30+1)</f>
        <v>Diabetes</v>
      </c>
      <c r="K30">
        <f>INDEX(user!F:F,user_content!$A30+1)</f>
        <v>0</v>
      </c>
      <c r="L30">
        <f>INDEX(user!G:G,user_content!$A30+1)</f>
        <v>130</v>
      </c>
      <c r="M30">
        <f>INDEX(user!E:E,user_content!$A30+1)</f>
        <v>0</v>
      </c>
      <c r="N30">
        <f>INDEX(user!D:D,user_content!$A30+1)</f>
        <v>0</v>
      </c>
      <c r="O30" t="str">
        <f>INDEX(user!M:M,user_content!$A30+1)</f>
        <v>Elevated Risk</v>
      </c>
    </row>
    <row r="31" spans="1:19" x14ac:dyDescent="0.25">
      <c r="A31">
        <v>3429</v>
      </c>
      <c r="B31">
        <v>2906</v>
      </c>
      <c r="C31" s="4">
        <f t="shared" si="2"/>
        <v>67.599284162232721</v>
      </c>
      <c r="E31">
        <f>INDEX(user!B:B,user_content!$A31+1)</f>
        <v>0</v>
      </c>
      <c r="F31">
        <f>INDEX(user!C:C,user_content!$A31+1)</f>
        <v>49</v>
      </c>
      <c r="G31">
        <f>INDEX(user!H:H,user_content!$A31+1)</f>
        <v>28.3</v>
      </c>
      <c r="H31">
        <f>INDEX(user!I:I,user_content!$A31+1)</f>
        <v>7.9531467871432948E-2</v>
      </c>
      <c r="I31">
        <f t="shared" si="1"/>
        <v>1</v>
      </c>
      <c r="J31" t="str">
        <f>INDEX(content!I:I,user_content!$B31+1)</f>
        <v>Diabetes</v>
      </c>
      <c r="K31">
        <f>INDEX(user!F:F,user_content!$A31+1)</f>
        <v>0</v>
      </c>
      <c r="L31">
        <f>INDEX(user!G:G,user_content!$A31+1)</f>
        <v>136</v>
      </c>
      <c r="M31">
        <f>INDEX(user!E:E,user_content!$A31+1)</f>
        <v>1</v>
      </c>
      <c r="N31">
        <f>INDEX(user!D:D,user_content!$A31+1)</f>
        <v>0</v>
      </c>
      <c r="O31" t="str">
        <f>INDEX(user!M:M,user_content!$A31+1)</f>
        <v>Elevated Risk</v>
      </c>
    </row>
    <row r="32" spans="1:19" x14ac:dyDescent="0.25">
      <c r="A32">
        <v>1315</v>
      </c>
      <c r="B32">
        <v>2855</v>
      </c>
      <c r="C32" s="4">
        <f t="shared" si="2"/>
        <v>49.77332895444772</v>
      </c>
      <c r="E32">
        <f>INDEX(user!B:B,user_content!$A32+1)</f>
        <v>0</v>
      </c>
      <c r="F32">
        <f>INDEX(user!C:C,user_content!$A32+1)</f>
        <v>35</v>
      </c>
      <c r="G32">
        <f>INDEX(user!H:H,user_content!$A32+1)</f>
        <v>24.73</v>
      </c>
      <c r="H32">
        <f>INDEX(user!I:I,user_content!$A32+1)</f>
        <v>2.0038326145840113E-2</v>
      </c>
      <c r="I32">
        <f t="shared" si="1"/>
        <v>1</v>
      </c>
      <c r="J32" t="str">
        <f>INDEX(content!I:I,user_content!$B32+1)</f>
        <v>Diabetes</v>
      </c>
      <c r="K32">
        <f>INDEX(user!F:F,user_content!$A32+1)</f>
        <v>0</v>
      </c>
      <c r="L32">
        <f>INDEX(user!G:G,user_content!$A32+1)</f>
        <v>106</v>
      </c>
      <c r="M32">
        <f>INDEX(user!E:E,user_content!$A32+1)</f>
        <v>0</v>
      </c>
      <c r="N32">
        <f>INDEX(user!D:D,user_content!$A32+1)</f>
        <v>1</v>
      </c>
      <c r="O32" t="str">
        <f>INDEX(user!M:M,user_content!$A32+1)</f>
        <v>Elevated Risk</v>
      </c>
    </row>
    <row r="33" spans="1:15" x14ac:dyDescent="0.25">
      <c r="A33">
        <v>771</v>
      </c>
      <c r="B33">
        <v>1743</v>
      </c>
      <c r="C33" s="4">
        <f t="shared" si="2"/>
        <v>19.926500141431529</v>
      </c>
      <c r="E33">
        <f>INDEX(user!B:B,user_content!$A33+1)</f>
        <v>0</v>
      </c>
      <c r="F33">
        <f>INDEX(user!C:C,user_content!$A33+1)</f>
        <v>45</v>
      </c>
      <c r="G33">
        <f>INDEX(user!H:H,user_content!$A33+1)</f>
        <v>22.19</v>
      </c>
      <c r="H33">
        <f>INDEX(user!I:I,user_content!$A33+1)</f>
        <v>3.7958702396612032E-2</v>
      </c>
      <c r="I33">
        <f t="shared" si="1"/>
        <v>4</v>
      </c>
      <c r="J33" t="str">
        <f>INDEX(content!I:I,user_content!$B33+1)</f>
        <v>DCNT</v>
      </c>
      <c r="K33">
        <f>INDEX(user!F:F,user_content!$A33+1)</f>
        <v>0</v>
      </c>
      <c r="L33">
        <f>INDEX(user!G:G,user_content!$A33+1)</f>
        <v>133</v>
      </c>
      <c r="M33">
        <f>INDEX(user!E:E,user_content!$A33+1)</f>
        <v>0</v>
      </c>
      <c r="N33">
        <f>INDEX(user!D:D,user_content!$A33+1)</f>
        <v>0</v>
      </c>
      <c r="O33" t="str">
        <f>INDEX(user!M:M,user_content!$A33+1)</f>
        <v>Elevated Risk</v>
      </c>
    </row>
    <row r="34" spans="1:15" x14ac:dyDescent="0.25">
      <c r="A34">
        <v>3385</v>
      </c>
      <c r="B34">
        <v>162</v>
      </c>
      <c r="C34" s="4">
        <f t="shared" si="2"/>
        <v>3.1111930441389148</v>
      </c>
      <c r="E34">
        <f>INDEX(user!B:B,user_content!$A34+1)</f>
        <v>1</v>
      </c>
      <c r="F34">
        <f>INDEX(user!C:C,user_content!$A34+1)</f>
        <v>46</v>
      </c>
      <c r="G34">
        <f>INDEX(user!H:H,user_content!$A34+1)</f>
        <v>21.66</v>
      </c>
      <c r="H34">
        <f>INDEX(user!I:I,user_content!$A34+1)</f>
        <v>0.12173190526630151</v>
      </c>
      <c r="I34">
        <f t="shared" si="1"/>
        <v>6</v>
      </c>
      <c r="J34" t="str">
        <f>INDEX(content!I:I,user_content!$B34+1)</f>
        <v>Alcool</v>
      </c>
      <c r="K34">
        <f>INDEX(user!F:F,user_content!$A34+1)</f>
        <v>0</v>
      </c>
      <c r="L34">
        <f>INDEX(user!G:G,user_content!$A34+1)</f>
        <v>123</v>
      </c>
      <c r="M34">
        <f>INDEX(user!E:E,user_content!$A34+1)</f>
        <v>0</v>
      </c>
      <c r="N34">
        <f>INDEX(user!D:D,user_content!$A34+1)</f>
        <v>1</v>
      </c>
      <c r="O34" t="str">
        <f>INDEX(user!M:M,user_content!$A34+1)</f>
        <v>Elevated Risk</v>
      </c>
    </row>
    <row r="35" spans="1:15" x14ac:dyDescent="0.25">
      <c r="A35">
        <v>1614</v>
      </c>
      <c r="B35">
        <v>4191</v>
      </c>
      <c r="C35" s="4">
        <f t="shared" si="2"/>
        <v>63.330013455264933</v>
      </c>
      <c r="E35">
        <f>INDEX(user!B:B,user_content!$A35+1)</f>
        <v>0</v>
      </c>
      <c r="F35">
        <f>INDEX(user!C:C,user_content!$A35+1)</f>
        <v>56</v>
      </c>
      <c r="G35">
        <f>INDEX(user!H:H,user_content!$A35+1)</f>
        <v>26.1</v>
      </c>
      <c r="H35">
        <f>INDEX(user!I:I,user_content!$A35+1)</f>
        <v>0.25904201777460845</v>
      </c>
      <c r="I35">
        <f t="shared" si="1"/>
        <v>3</v>
      </c>
      <c r="J35" t="str">
        <f>INDEX(content!I:I,user_content!$B35+1)</f>
        <v>PA</v>
      </c>
      <c r="K35">
        <f>INDEX(user!F:F,user_content!$A35+1)</f>
        <v>0</v>
      </c>
      <c r="L35">
        <f>INDEX(user!G:G,user_content!$A35+1)</f>
        <v>190</v>
      </c>
      <c r="M35">
        <f>INDEX(user!E:E,user_content!$A35+1)</f>
        <v>1</v>
      </c>
      <c r="N35">
        <f>INDEX(user!D:D,user_content!$A35+1)</f>
        <v>0</v>
      </c>
      <c r="O35" t="str">
        <f>INDEX(user!M:M,user_content!$A35+1)</f>
        <v>Elevated Risk</v>
      </c>
    </row>
    <row r="36" spans="1:15" x14ac:dyDescent="0.25">
      <c r="A36">
        <v>1945</v>
      </c>
      <c r="B36">
        <v>4439</v>
      </c>
      <c r="C36" s="4">
        <f t="shared" si="2"/>
        <v>39.632570073882199</v>
      </c>
      <c r="E36">
        <f>INDEX(user!B:B,user_content!$A36+1)</f>
        <v>1</v>
      </c>
      <c r="F36">
        <f>INDEX(user!C:C,user_content!$A36+1)</f>
        <v>46</v>
      </c>
      <c r="G36">
        <f>INDEX(user!H:H,user_content!$A36+1)</f>
        <v>27.23</v>
      </c>
      <c r="H36">
        <f>INDEX(user!I:I,user_content!$A36+1)</f>
        <v>7.1037463898806941E-2</v>
      </c>
      <c r="I36">
        <f t="shared" si="1"/>
        <v>3</v>
      </c>
      <c r="J36" t="str">
        <f>INDEX(content!I:I,user_content!$B36+1)</f>
        <v>PA</v>
      </c>
      <c r="K36">
        <f>INDEX(user!F:F,user_content!$A36+1)</f>
        <v>0</v>
      </c>
      <c r="L36">
        <f>INDEX(user!G:G,user_content!$A36+1)</f>
        <v>120.5</v>
      </c>
      <c r="M36">
        <f>INDEX(user!E:E,user_content!$A36+1)</f>
        <v>0</v>
      </c>
      <c r="N36">
        <f>INDEX(user!D:D,user_content!$A36+1)</f>
        <v>0</v>
      </c>
      <c r="O36" t="str">
        <f>INDEX(user!M:M,user_content!$A36+1)</f>
        <v>NORMAL</v>
      </c>
    </row>
    <row r="37" spans="1:15" x14ac:dyDescent="0.25">
      <c r="A37">
        <v>270</v>
      </c>
      <c r="B37">
        <v>1538</v>
      </c>
      <c r="C37" s="4">
        <f t="shared" si="2"/>
        <v>66.233327594594556</v>
      </c>
      <c r="E37">
        <f>INDEX(user!B:B,user_content!$A37+1)</f>
        <v>0</v>
      </c>
      <c r="F37">
        <f>INDEX(user!C:C,user_content!$A37+1)</f>
        <v>54</v>
      </c>
      <c r="G37">
        <f>INDEX(user!H:H,user_content!$A37+1)</f>
        <v>29.06</v>
      </c>
      <c r="H37">
        <f>INDEX(user!I:I,user_content!$A37+1)</f>
        <v>0.10999547713058011</v>
      </c>
      <c r="I37">
        <f t="shared" si="1"/>
        <v>2</v>
      </c>
      <c r="J37" t="str">
        <f>INDEX(content!I:I,user_content!$B37+1)</f>
        <v>Colesterol</v>
      </c>
      <c r="K37">
        <f>INDEX(user!F:F,user_content!$A37+1)</f>
        <v>0</v>
      </c>
      <c r="L37">
        <f>INDEX(user!G:G,user_content!$A37+1)</f>
        <v>139</v>
      </c>
      <c r="M37">
        <f>INDEX(user!E:E,user_content!$A37+1)</f>
        <v>1</v>
      </c>
      <c r="N37">
        <f>INDEX(user!D:D,user_content!$A37+1)</f>
        <v>0</v>
      </c>
      <c r="O37" t="str">
        <f>INDEX(user!M:M,user_content!$A37+1)</f>
        <v>Elevated Risk</v>
      </c>
    </row>
    <row r="38" spans="1:15" x14ac:dyDescent="0.25">
      <c r="A38">
        <v>4040</v>
      </c>
      <c r="B38">
        <v>1506</v>
      </c>
      <c r="C38" s="4">
        <f t="shared" si="2"/>
        <v>50.489498797857642</v>
      </c>
      <c r="E38">
        <f>INDEX(user!B:B,user_content!$A38+1)</f>
        <v>0</v>
      </c>
      <c r="F38">
        <f>INDEX(user!C:C,user_content!$A38+1)</f>
        <v>48</v>
      </c>
      <c r="G38">
        <f>INDEX(user!H:H,user_content!$A38+1)</f>
        <v>23.03</v>
      </c>
      <c r="H38">
        <f>INDEX(user!I:I,user_content!$A38+1)</f>
        <v>0.17467874582863607</v>
      </c>
      <c r="I38">
        <f t="shared" si="1"/>
        <v>2</v>
      </c>
      <c r="J38" t="str">
        <f>INDEX(content!I:I,user_content!$B38+1)</f>
        <v>Colesterol</v>
      </c>
      <c r="K38">
        <f>INDEX(user!F:F,user_content!$A38+1)</f>
        <v>0</v>
      </c>
      <c r="L38">
        <f>INDEX(user!G:G,user_content!$A38+1)</f>
        <v>192.5</v>
      </c>
      <c r="M38">
        <f>INDEX(user!E:E,user_content!$A38+1)</f>
        <v>1</v>
      </c>
      <c r="N38">
        <f>INDEX(user!D:D,user_content!$A38+1)</f>
        <v>0</v>
      </c>
      <c r="O38" t="str">
        <f>INDEX(user!M:M,user_content!$A38+1)</f>
        <v>Elevated Risk</v>
      </c>
    </row>
    <row r="39" spans="1:15" x14ac:dyDescent="0.25">
      <c r="A39">
        <v>2953</v>
      </c>
      <c r="B39">
        <v>1499</v>
      </c>
      <c r="C39" s="4">
        <f t="shared" si="2"/>
        <v>57.025970615094074</v>
      </c>
      <c r="E39">
        <f>INDEX(user!B:B,user_content!$A39+1)</f>
        <v>0</v>
      </c>
      <c r="F39">
        <f>INDEX(user!C:C,user_content!$A39+1)</f>
        <v>49</v>
      </c>
      <c r="G39">
        <f>INDEX(user!H:H,user_content!$A39+1)</f>
        <v>24.96</v>
      </c>
      <c r="H39">
        <f>INDEX(user!I:I,user_content!$A39+1)</f>
        <v>0.16666670481540091</v>
      </c>
      <c r="I39">
        <f t="shared" si="1"/>
        <v>2</v>
      </c>
      <c r="J39" t="str">
        <f>INDEX(content!I:I,user_content!$B39+1)</f>
        <v>Colesterol</v>
      </c>
      <c r="K39">
        <f>INDEX(user!F:F,user_content!$A39+1)</f>
        <v>0</v>
      </c>
      <c r="L39">
        <f>INDEX(user!G:G,user_content!$A39+1)</f>
        <v>147.5</v>
      </c>
      <c r="M39">
        <f>INDEX(user!E:E,user_content!$A39+1)</f>
        <v>1</v>
      </c>
      <c r="N39">
        <f>INDEX(user!D:D,user_content!$A39+1)</f>
        <v>1</v>
      </c>
      <c r="O39" t="str">
        <f>INDEX(user!M:M,user_content!$A39+1)</f>
        <v>Elevated Risk</v>
      </c>
    </row>
    <row r="40" spans="1:15" x14ac:dyDescent="0.25">
      <c r="A40">
        <v>2642</v>
      </c>
      <c r="B40">
        <v>2406</v>
      </c>
      <c r="C40" s="4">
        <f t="shared" si="2"/>
        <v>47.197527138806493</v>
      </c>
      <c r="E40">
        <f>INDEX(user!B:B,user_content!$A40+1)</f>
        <v>1</v>
      </c>
      <c r="F40">
        <f>INDEX(user!C:C,user_content!$A40+1)</f>
        <v>46</v>
      </c>
      <c r="G40">
        <f>INDEX(user!H:H,user_content!$A40+1)</f>
        <v>25.86</v>
      </c>
      <c r="H40">
        <f>INDEX(user!I:I,user_content!$A40+1)</f>
        <v>6.677363460631891E-2</v>
      </c>
      <c r="I40">
        <f t="shared" si="1"/>
        <v>1</v>
      </c>
      <c r="J40" t="str">
        <f>INDEX(content!I:I,user_content!$B40+1)</f>
        <v>Diabetes</v>
      </c>
      <c r="K40">
        <f>INDEX(user!F:F,user_content!$A40+1)</f>
        <v>0</v>
      </c>
      <c r="L40">
        <f>INDEX(user!G:G,user_content!$A40+1)</f>
        <v>119</v>
      </c>
      <c r="M40">
        <f>INDEX(user!E:E,user_content!$A40+1)</f>
        <v>0</v>
      </c>
      <c r="N40">
        <f>INDEX(user!D:D,user_content!$A40+1)</f>
        <v>0</v>
      </c>
      <c r="O40" t="str">
        <f>INDEX(user!M:M,user_content!$A40+1)</f>
        <v>NORMAL</v>
      </c>
    </row>
    <row r="41" spans="1:15" x14ac:dyDescent="0.25">
      <c r="A41">
        <v>2769</v>
      </c>
      <c r="B41">
        <v>3102</v>
      </c>
      <c r="C41" s="4">
        <f t="shared" si="2"/>
        <v>113.72218996343385</v>
      </c>
      <c r="E41">
        <f>INDEX(user!B:B,user_content!$A41+1)</f>
        <v>0</v>
      </c>
      <c r="F41">
        <f>INDEX(user!C:C,user_content!$A41+1)</f>
        <v>55</v>
      </c>
      <c r="G41">
        <f>INDEX(user!H:H,user_content!$A41+1)</f>
        <v>32.51</v>
      </c>
      <c r="H41">
        <f>INDEX(user!I:I,user_content!$A41+1)</f>
        <v>0.37049682205941481</v>
      </c>
      <c r="I41">
        <f t="shared" si="1"/>
        <v>1</v>
      </c>
      <c r="J41" t="str">
        <f>INDEX(content!I:I,user_content!$B41+1)</f>
        <v>Diabetes</v>
      </c>
      <c r="K41">
        <f>INDEX(user!F:F,user_content!$A41+1)</f>
        <v>1</v>
      </c>
      <c r="L41">
        <f>INDEX(user!G:G,user_content!$A41+1)</f>
        <v>165</v>
      </c>
      <c r="M41">
        <f>INDEX(user!E:E,user_content!$A41+1)</f>
        <v>1</v>
      </c>
      <c r="N41">
        <f>INDEX(user!D:D,user_content!$A41+1)</f>
        <v>0</v>
      </c>
      <c r="O41" t="str">
        <f>INDEX(user!M:M,user_content!$A41+1)</f>
        <v>'&gt;30%</v>
      </c>
    </row>
    <row r="42" spans="1:15" x14ac:dyDescent="0.25">
      <c r="A42">
        <v>1031</v>
      </c>
      <c r="B42">
        <v>2060</v>
      </c>
      <c r="C42" s="4">
        <f t="shared" si="2"/>
        <v>73.127750293974728</v>
      </c>
      <c r="E42">
        <f>INDEX(user!B:B,user_content!$A42+1)</f>
        <v>0</v>
      </c>
      <c r="F42">
        <f>INDEX(user!C:C,user_content!$A42+1)</f>
        <v>44</v>
      </c>
      <c r="G42">
        <f>INDEX(user!H:H,user_content!$A42+1)</f>
        <v>30.4</v>
      </c>
      <c r="H42">
        <f>INDEX(user!I:I,user_content!$A42+1)</f>
        <v>4.5810690523240605E-2</v>
      </c>
      <c r="I42">
        <f t="shared" si="1"/>
        <v>1</v>
      </c>
      <c r="J42" t="str">
        <f>INDEX(content!I:I,user_content!$B42+1)</f>
        <v>Diabetes</v>
      </c>
      <c r="K42">
        <f>INDEX(user!F:F,user_content!$A42+1)</f>
        <v>0</v>
      </c>
      <c r="L42">
        <f>INDEX(user!G:G,user_content!$A42+1)</f>
        <v>122</v>
      </c>
      <c r="M42">
        <f>INDEX(user!E:E,user_content!$A42+1)</f>
        <v>1</v>
      </c>
      <c r="N42">
        <f>INDEX(user!D:D,user_content!$A42+1)</f>
        <v>0</v>
      </c>
      <c r="O42" t="str">
        <f>INDEX(user!M:M,user_content!$A42+1)</f>
        <v>Elevated Risk</v>
      </c>
    </row>
    <row r="43" spans="1:15" x14ac:dyDescent="0.25">
      <c r="A43">
        <v>1120</v>
      </c>
      <c r="B43">
        <v>1800</v>
      </c>
      <c r="C43" s="4">
        <f t="shared" si="2"/>
        <v>72.120367809082069</v>
      </c>
      <c r="E43">
        <f>INDEX(user!B:B,user_content!$A43+1)</f>
        <v>0</v>
      </c>
      <c r="F43">
        <f>INDEX(user!C:C,user_content!$A43+1)</f>
        <v>67</v>
      </c>
      <c r="G43">
        <f>INDEX(user!H:H,user_content!$A43+1)</f>
        <v>32.770000000000003</v>
      </c>
      <c r="H43">
        <f>INDEX(user!I:I,user_content!$A43+1)</f>
        <v>0.17628911355804844</v>
      </c>
      <c r="I43">
        <f t="shared" si="1"/>
        <v>4</v>
      </c>
      <c r="J43" t="str">
        <f>INDEX(content!I:I,user_content!$B43+1)</f>
        <v>DCNT</v>
      </c>
      <c r="K43">
        <f>INDEX(user!F:F,user_content!$A43+1)</f>
        <v>0</v>
      </c>
      <c r="L43">
        <f>INDEX(user!G:G,user_content!$A43+1)</f>
        <v>120</v>
      </c>
      <c r="M43">
        <f>INDEX(user!E:E,user_content!$A43+1)</f>
        <v>0</v>
      </c>
      <c r="N43">
        <f>INDEX(user!D:D,user_content!$A43+1)</f>
        <v>1</v>
      </c>
      <c r="O43" t="str">
        <f>INDEX(user!M:M,user_content!$A43+1)</f>
        <v>Elevated Risk</v>
      </c>
    </row>
    <row r="44" spans="1:15" x14ac:dyDescent="0.25">
      <c r="A44">
        <v>2641</v>
      </c>
      <c r="B44">
        <v>4957</v>
      </c>
      <c r="C44" s="4">
        <f t="shared" si="2"/>
        <v>29.85039764989002</v>
      </c>
      <c r="E44">
        <f>INDEX(user!B:B,user_content!$A44+1)</f>
        <v>0</v>
      </c>
      <c r="F44">
        <f>INDEX(user!C:C,user_content!$A44+1)</f>
        <v>52</v>
      </c>
      <c r="G44">
        <f>INDEX(user!H:H,user_content!$A44+1)</f>
        <v>22</v>
      </c>
      <c r="H44">
        <f>INDEX(user!I:I,user_content!$A44+1)</f>
        <v>8.7173009465911E-2</v>
      </c>
      <c r="I44">
        <f t="shared" si="1"/>
        <v>3</v>
      </c>
      <c r="J44" t="str">
        <f>INDEX(content!I:I,user_content!$B44+1)</f>
        <v>PA</v>
      </c>
      <c r="K44">
        <f>INDEX(user!F:F,user_content!$A44+1)</f>
        <v>0</v>
      </c>
      <c r="L44">
        <f>INDEX(user!G:G,user_content!$A44+1)</f>
        <v>139</v>
      </c>
      <c r="M44">
        <f>INDEX(user!E:E,user_content!$A44+1)</f>
        <v>1</v>
      </c>
      <c r="N44">
        <f>INDEX(user!D:D,user_content!$A44+1)</f>
        <v>0</v>
      </c>
      <c r="O44" t="str">
        <f>INDEX(user!M:M,user_content!$A44+1)</f>
        <v>Elevated Risk</v>
      </c>
    </row>
    <row r="45" spans="1:15" x14ac:dyDescent="0.25">
      <c r="A45">
        <v>2149</v>
      </c>
      <c r="B45">
        <v>793</v>
      </c>
      <c r="C45" s="4">
        <f t="shared" si="2"/>
        <v>41.628401660529697</v>
      </c>
      <c r="E45">
        <f>INDEX(user!B:B,user_content!$A45+1)</f>
        <v>1</v>
      </c>
      <c r="F45">
        <f>INDEX(user!C:C,user_content!$A45+1)</f>
        <v>48</v>
      </c>
      <c r="G45">
        <f>INDEX(user!H:H,user_content!$A45+1)</f>
        <v>23.68</v>
      </c>
      <c r="H45">
        <f>INDEX(user!I:I,user_content!$A45+1)</f>
        <v>0.16158704550047598</v>
      </c>
      <c r="I45">
        <f t="shared" si="1"/>
        <v>2</v>
      </c>
      <c r="J45" t="str">
        <f>INDEX(content!I:I,user_content!$B45+1)</f>
        <v>Colesterol</v>
      </c>
      <c r="K45">
        <f>INDEX(user!F:F,user_content!$A45+1)</f>
        <v>0</v>
      </c>
      <c r="L45">
        <f>INDEX(user!G:G,user_content!$A45+1)</f>
        <v>130</v>
      </c>
      <c r="M45">
        <f>INDEX(user!E:E,user_content!$A45+1)</f>
        <v>0</v>
      </c>
      <c r="N45">
        <f>INDEX(user!D:D,user_content!$A45+1)</f>
        <v>1</v>
      </c>
      <c r="O45" t="str">
        <f>INDEX(user!M:M,user_content!$A45+1)</f>
        <v>Elevated Risk</v>
      </c>
    </row>
    <row r="46" spans="1:15" x14ac:dyDescent="0.25">
      <c r="A46">
        <v>1544</v>
      </c>
      <c r="B46">
        <v>1546</v>
      </c>
      <c r="C46" s="4">
        <f t="shared" si="2"/>
        <v>37.120903440514823</v>
      </c>
      <c r="E46">
        <f>INDEX(user!B:B,user_content!$A46+1)</f>
        <v>0</v>
      </c>
      <c r="F46">
        <f>INDEX(user!C:C,user_content!$A46+1)</f>
        <v>59</v>
      </c>
      <c r="G46">
        <f>INDEX(user!H:H,user_content!$A46+1)</f>
        <v>22.91</v>
      </c>
      <c r="H46">
        <f>INDEX(user!I:I,user_content!$A46+1)</f>
        <v>7.0393996642996504E-2</v>
      </c>
      <c r="I46">
        <f t="shared" si="1"/>
        <v>2</v>
      </c>
      <c r="J46" t="str">
        <f>INDEX(content!I:I,user_content!$B46+1)</f>
        <v>Colesterol</v>
      </c>
      <c r="K46">
        <f>INDEX(user!F:F,user_content!$A46+1)</f>
        <v>0</v>
      </c>
      <c r="L46">
        <f>INDEX(user!G:G,user_content!$A46+1)</f>
        <v>127.5</v>
      </c>
      <c r="M46">
        <f>INDEX(user!E:E,user_content!$A46+1)</f>
        <v>0</v>
      </c>
      <c r="N46">
        <f>INDEX(user!D:D,user_content!$A46+1)</f>
        <v>0</v>
      </c>
      <c r="O46" t="str">
        <f>INDEX(user!M:M,user_content!$A46+1)</f>
        <v>NORMAL</v>
      </c>
    </row>
    <row r="47" spans="1:15" x14ac:dyDescent="0.25">
      <c r="A47">
        <v>243</v>
      </c>
      <c r="B47">
        <v>426</v>
      </c>
      <c r="C47" s="4">
        <f t="shared" si="2"/>
        <v>17.986274222942185</v>
      </c>
      <c r="E47">
        <f>INDEX(user!B:B,user_content!$A47+1)</f>
        <v>0</v>
      </c>
      <c r="F47">
        <f>INDEX(user!C:C,user_content!$A47+1)</f>
        <v>40</v>
      </c>
      <c r="G47">
        <f>INDEX(user!H:H,user_content!$A47+1)</f>
        <v>18.059999999999999</v>
      </c>
      <c r="H47">
        <f>INDEX(user!I:I,user_content!$A47+1)</f>
        <v>3.7802745795099457E-2</v>
      </c>
      <c r="I47">
        <f t="shared" si="1"/>
        <v>2</v>
      </c>
      <c r="J47" t="str">
        <f>INDEX(content!I:I,user_content!$B47+1)</f>
        <v>Colesterol</v>
      </c>
      <c r="K47">
        <f>INDEX(user!F:F,user_content!$A47+1)</f>
        <v>0</v>
      </c>
      <c r="L47">
        <f>INDEX(user!G:G,user_content!$A47+1)</f>
        <v>124</v>
      </c>
      <c r="M47">
        <f>INDEX(user!E:E,user_content!$A47+1)</f>
        <v>0</v>
      </c>
      <c r="N47">
        <f>INDEX(user!D:D,user_content!$A47+1)</f>
        <v>1</v>
      </c>
      <c r="O47" t="str">
        <f>INDEX(user!M:M,user_content!$A47+1)</f>
        <v>Elevated Risk</v>
      </c>
    </row>
    <row r="48" spans="1:15" x14ac:dyDescent="0.25">
      <c r="A48">
        <v>3484</v>
      </c>
      <c r="B48">
        <v>1818</v>
      </c>
      <c r="C48" s="4">
        <f t="shared" si="2"/>
        <v>19.315798607091356</v>
      </c>
      <c r="E48">
        <f>INDEX(user!B:B,user_content!$A48+1)</f>
        <v>1</v>
      </c>
      <c r="F48">
        <f>INDEX(user!C:C,user_content!$A48+1)</f>
        <v>38</v>
      </c>
      <c r="G48">
        <f>INDEX(user!H:H,user_content!$A48+1)</f>
        <v>23.74</v>
      </c>
      <c r="H48">
        <f>INDEX(user!I:I,user_content!$A48+1)</f>
        <v>5.822157585253529E-2</v>
      </c>
      <c r="I48">
        <f t="shared" si="1"/>
        <v>4</v>
      </c>
      <c r="J48" t="str">
        <f>INDEX(content!I:I,user_content!$B48+1)</f>
        <v>DCNT</v>
      </c>
      <c r="K48">
        <f>INDEX(user!F:F,user_content!$A48+1)</f>
        <v>0</v>
      </c>
      <c r="L48">
        <f>INDEX(user!G:G,user_content!$A48+1)</f>
        <v>107.5</v>
      </c>
      <c r="M48">
        <f>INDEX(user!E:E,user_content!$A48+1)</f>
        <v>0</v>
      </c>
      <c r="N48">
        <f>INDEX(user!D:D,user_content!$A48+1)</f>
        <v>1</v>
      </c>
      <c r="O48" t="str">
        <f>INDEX(user!M:M,user_content!$A48+1)</f>
        <v>Elevated Risk</v>
      </c>
    </row>
    <row r="49" spans="1:15" x14ac:dyDescent="0.25">
      <c r="A49">
        <v>2243</v>
      </c>
      <c r="B49">
        <v>49</v>
      </c>
      <c r="C49" s="4">
        <f t="shared" ref="C49:C112" si="3">$R$12+(E49*$R$13)+(F49*$R$14)+(G49*$R$15)+(H49*$R$16)+(I49*$R$17)</f>
        <v>33.222640078316473</v>
      </c>
      <c r="E49">
        <f>INDEX(user!B:B,user_content!$A49+1)</f>
        <v>1</v>
      </c>
      <c r="F49">
        <f>INDEX(user!C:C,user_content!$A49+1)</f>
        <v>48</v>
      </c>
      <c r="G49">
        <f>INDEX(user!H:H,user_content!$A49+1)</f>
        <v>29.07</v>
      </c>
      <c r="H49">
        <f>INDEX(user!I:I,user_content!$A49+1)</f>
        <v>0.13551716111290268</v>
      </c>
      <c r="I49">
        <f t="shared" ref="I49:I112" si="4">_xlfn.IFS(J49=$Q$3,$R$3,J49=$Q$4,$R$4,J49=$Q$5,$R$5,J49=$Q$6,$R$6,J49=$Q$7,$R$7,J49=$Q$8,$R$8,J49=$Q$9,$R$9)</f>
        <v>6</v>
      </c>
      <c r="J49" t="str">
        <f>INDEX(content!I:I,user_content!$B49+1)</f>
        <v>Alcool</v>
      </c>
      <c r="K49">
        <f>INDEX(user!F:F,user_content!$A49+1)</f>
        <v>0</v>
      </c>
      <c r="L49">
        <f>INDEX(user!G:G,user_content!$A49+1)</f>
        <v>130.5</v>
      </c>
      <c r="M49">
        <f>INDEX(user!E:E,user_content!$A49+1)</f>
        <v>1</v>
      </c>
      <c r="N49">
        <f>INDEX(user!D:D,user_content!$A49+1)</f>
        <v>0</v>
      </c>
      <c r="O49" t="str">
        <f>INDEX(user!M:M,user_content!$A49+1)</f>
        <v>Elevated Risk</v>
      </c>
    </row>
    <row r="50" spans="1:15" x14ac:dyDescent="0.25">
      <c r="A50">
        <v>1175</v>
      </c>
      <c r="B50">
        <v>2985</v>
      </c>
      <c r="C50" s="4">
        <f t="shared" si="3"/>
        <v>44.264166389414321</v>
      </c>
      <c r="E50">
        <f>INDEX(user!B:B,user_content!$A50+1)</f>
        <v>1</v>
      </c>
      <c r="F50">
        <f>INDEX(user!C:C,user_content!$A50+1)</f>
        <v>44</v>
      </c>
      <c r="G50">
        <f>INDEX(user!H:H,user_content!$A50+1)</f>
        <v>24.36</v>
      </c>
      <c r="H50">
        <f>INDEX(user!I:I,user_content!$A50+1)</f>
        <v>9.1353995567296509E-2</v>
      </c>
      <c r="I50">
        <f t="shared" si="4"/>
        <v>1</v>
      </c>
      <c r="J50" t="str">
        <f>INDEX(content!I:I,user_content!$B50+1)</f>
        <v>Diabetes</v>
      </c>
      <c r="K50">
        <f>INDEX(user!F:F,user_content!$A50+1)</f>
        <v>0</v>
      </c>
      <c r="L50">
        <f>INDEX(user!G:G,user_content!$A50+1)</f>
        <v>107</v>
      </c>
      <c r="M50">
        <f>INDEX(user!E:E,user_content!$A50+1)</f>
        <v>0</v>
      </c>
      <c r="N50">
        <f>INDEX(user!D:D,user_content!$A50+1)</f>
        <v>1</v>
      </c>
      <c r="O50" t="str">
        <f>INDEX(user!M:M,user_content!$A50+1)</f>
        <v>Elevated Risk</v>
      </c>
    </row>
    <row r="51" spans="1:15" x14ac:dyDescent="0.25">
      <c r="A51">
        <v>3558</v>
      </c>
      <c r="B51">
        <v>575</v>
      </c>
      <c r="C51" s="4">
        <f t="shared" si="3"/>
        <v>69.407856583973441</v>
      </c>
      <c r="E51">
        <f>INDEX(user!B:B,user_content!$A51+1)</f>
        <v>0</v>
      </c>
      <c r="F51">
        <f>INDEX(user!C:C,user_content!$A51+1)</f>
        <v>67</v>
      </c>
      <c r="G51">
        <f>INDEX(user!H:H,user_content!$A51+1)</f>
        <v>19.53</v>
      </c>
      <c r="H51">
        <f>INDEX(user!I:I,user_content!$A51+1)</f>
        <v>0.51515978258757755</v>
      </c>
      <c r="I51">
        <f t="shared" si="4"/>
        <v>2</v>
      </c>
      <c r="J51" t="str">
        <f>INDEX(content!I:I,user_content!$B51+1)</f>
        <v>Colesterol</v>
      </c>
      <c r="K51">
        <f>INDEX(user!F:F,user_content!$A51+1)</f>
        <v>0</v>
      </c>
      <c r="L51">
        <f>INDEX(user!G:G,user_content!$A51+1)</f>
        <v>185</v>
      </c>
      <c r="M51">
        <f>INDEX(user!E:E,user_content!$A51+1)</f>
        <v>1</v>
      </c>
      <c r="N51">
        <f>INDEX(user!D:D,user_content!$A51+1)</f>
        <v>1</v>
      </c>
      <c r="O51" t="str">
        <f>INDEX(user!M:M,user_content!$A51+1)</f>
        <v>'&gt;30%</v>
      </c>
    </row>
    <row r="52" spans="1:15" x14ac:dyDescent="0.25">
      <c r="A52">
        <v>1937</v>
      </c>
      <c r="B52">
        <v>407</v>
      </c>
      <c r="C52" s="4">
        <f t="shared" si="3"/>
        <v>48.168143047178781</v>
      </c>
      <c r="E52">
        <f>INDEX(user!B:B,user_content!$A52+1)</f>
        <v>1</v>
      </c>
      <c r="F52">
        <f>INDEX(user!C:C,user_content!$A52+1)</f>
        <v>45</v>
      </c>
      <c r="G52">
        <f>INDEX(user!H:H,user_content!$A52+1)</f>
        <v>26.09</v>
      </c>
      <c r="H52">
        <f>INDEX(user!I:I,user_content!$A52+1)</f>
        <v>0.1292294671667974</v>
      </c>
      <c r="I52">
        <f t="shared" si="4"/>
        <v>2</v>
      </c>
      <c r="J52" t="str">
        <f>INDEX(content!I:I,user_content!$B52+1)</f>
        <v>Colesterol</v>
      </c>
      <c r="K52">
        <f>INDEX(user!F:F,user_content!$A52+1)</f>
        <v>0</v>
      </c>
      <c r="L52">
        <f>INDEX(user!G:G,user_content!$A52+1)</f>
        <v>122</v>
      </c>
      <c r="M52">
        <f>INDEX(user!E:E,user_content!$A52+1)</f>
        <v>0</v>
      </c>
      <c r="N52">
        <f>INDEX(user!D:D,user_content!$A52+1)</f>
        <v>1</v>
      </c>
      <c r="O52" t="str">
        <f>INDEX(user!M:M,user_content!$A52+1)</f>
        <v>Elevated Risk</v>
      </c>
    </row>
    <row r="53" spans="1:15" x14ac:dyDescent="0.25">
      <c r="A53">
        <v>3932</v>
      </c>
      <c r="B53">
        <v>1295</v>
      </c>
      <c r="C53" s="4">
        <f t="shared" si="3"/>
        <v>47.573883340176508</v>
      </c>
      <c r="E53">
        <f>INDEX(user!B:B,user_content!$A53+1)</f>
        <v>0</v>
      </c>
      <c r="F53">
        <f>INDEX(user!C:C,user_content!$A53+1)</f>
        <v>48</v>
      </c>
      <c r="G53">
        <f>INDEX(user!H:H,user_content!$A53+1)</f>
        <v>26.18</v>
      </c>
      <c r="H53">
        <f>INDEX(user!I:I,user_content!$A53+1)</f>
        <v>3.0105453550190897E-2</v>
      </c>
      <c r="I53">
        <f t="shared" si="4"/>
        <v>2</v>
      </c>
      <c r="J53" t="str">
        <f>INDEX(content!I:I,user_content!$B53+1)</f>
        <v>Colesterol</v>
      </c>
      <c r="K53">
        <f>INDEX(user!F:F,user_content!$A53+1)</f>
        <v>0</v>
      </c>
      <c r="L53">
        <f>INDEX(user!G:G,user_content!$A53+1)</f>
        <v>111.5</v>
      </c>
      <c r="M53">
        <f>INDEX(user!E:E,user_content!$A53+1)</f>
        <v>0</v>
      </c>
      <c r="N53">
        <f>INDEX(user!D:D,user_content!$A53+1)</f>
        <v>0</v>
      </c>
      <c r="O53" t="str">
        <f>INDEX(user!M:M,user_content!$A53+1)</f>
        <v>NORMAL</v>
      </c>
    </row>
    <row r="54" spans="1:15" x14ac:dyDescent="0.25">
      <c r="A54">
        <v>2779</v>
      </c>
      <c r="B54">
        <v>1627</v>
      </c>
      <c r="C54" s="4">
        <f t="shared" si="3"/>
        <v>8.6115576579549291</v>
      </c>
      <c r="E54">
        <f>INDEX(user!B:B,user_content!$A54+1)</f>
        <v>1</v>
      </c>
      <c r="F54">
        <f>INDEX(user!C:C,user_content!$A54+1)</f>
        <v>51</v>
      </c>
      <c r="G54">
        <f>INDEX(user!H:H,user_content!$A54+1)</f>
        <v>16.98</v>
      </c>
      <c r="H54">
        <f>INDEX(user!I:I,user_content!$A54+1)</f>
        <v>0.22895123585700783</v>
      </c>
      <c r="I54">
        <f t="shared" si="4"/>
        <v>4</v>
      </c>
      <c r="J54" t="str">
        <f>INDEX(content!I:I,user_content!$B54+1)</f>
        <v>DCNT</v>
      </c>
      <c r="K54">
        <f>INDEX(user!F:F,user_content!$A54+1)</f>
        <v>0</v>
      </c>
      <c r="L54">
        <f>INDEX(user!G:G,user_content!$A54+1)</f>
        <v>138</v>
      </c>
      <c r="M54">
        <f>INDEX(user!E:E,user_content!$A54+1)</f>
        <v>1</v>
      </c>
      <c r="N54">
        <f>INDEX(user!D:D,user_content!$A54+1)</f>
        <v>1</v>
      </c>
      <c r="O54" t="str">
        <f>INDEX(user!M:M,user_content!$A54+1)</f>
        <v>Elevated Risk</v>
      </c>
    </row>
    <row r="55" spans="1:15" x14ac:dyDescent="0.25">
      <c r="A55">
        <v>1478</v>
      </c>
      <c r="B55">
        <v>4323</v>
      </c>
      <c r="C55" s="4">
        <f t="shared" si="3"/>
        <v>21.307154595536247</v>
      </c>
      <c r="E55">
        <f>INDEX(user!B:B,user_content!$A55+1)</f>
        <v>0</v>
      </c>
      <c r="F55">
        <f>INDEX(user!C:C,user_content!$A55+1)</f>
        <v>40</v>
      </c>
      <c r="G55">
        <f>INDEX(user!H:H,user_content!$A55+1)</f>
        <v>21.12</v>
      </c>
      <c r="H55">
        <f>INDEX(user!I:I,user_content!$A55+1)</f>
        <v>1.9140859126415499E-2</v>
      </c>
      <c r="I55">
        <f t="shared" si="4"/>
        <v>3</v>
      </c>
      <c r="J55" t="str">
        <f>INDEX(content!I:I,user_content!$B55+1)</f>
        <v>PA</v>
      </c>
      <c r="K55">
        <f>INDEX(user!F:F,user_content!$A55+1)</f>
        <v>0</v>
      </c>
      <c r="L55">
        <f>INDEX(user!G:G,user_content!$A55+1)</f>
        <v>117.5</v>
      </c>
      <c r="M55">
        <f>INDEX(user!E:E,user_content!$A55+1)</f>
        <v>0</v>
      </c>
      <c r="N55">
        <f>INDEX(user!D:D,user_content!$A55+1)</f>
        <v>0</v>
      </c>
      <c r="O55" t="str">
        <f>INDEX(user!M:M,user_content!$A55+1)</f>
        <v>NORMAL</v>
      </c>
    </row>
    <row r="56" spans="1:15" x14ac:dyDescent="0.25">
      <c r="A56">
        <v>3235</v>
      </c>
      <c r="B56">
        <v>3234</v>
      </c>
      <c r="C56" s="4">
        <f t="shared" si="3"/>
        <v>43.078333556841429</v>
      </c>
      <c r="E56">
        <f>INDEX(user!B:B,user_content!$A56+1)</f>
        <v>1</v>
      </c>
      <c r="F56">
        <f>INDEX(user!C:C,user_content!$A56+1)</f>
        <v>40</v>
      </c>
      <c r="G56">
        <f>INDEX(user!H:H,user_content!$A56+1)</f>
        <v>23.74</v>
      </c>
      <c r="H56">
        <f>INDEX(user!I:I,user_content!$A56+1)</f>
        <v>9.6562408556036483E-2</v>
      </c>
      <c r="I56">
        <f t="shared" si="4"/>
        <v>1</v>
      </c>
      <c r="J56" t="str">
        <f>INDEX(content!I:I,user_content!$B56+1)</f>
        <v>Diabetes</v>
      </c>
      <c r="K56">
        <f>INDEX(user!F:F,user_content!$A56+1)</f>
        <v>0</v>
      </c>
      <c r="L56">
        <f>INDEX(user!G:G,user_content!$A56+1)</f>
        <v>131</v>
      </c>
      <c r="M56">
        <f>INDEX(user!E:E,user_content!$A56+1)</f>
        <v>0</v>
      </c>
      <c r="N56">
        <f>INDEX(user!D:D,user_content!$A56+1)</f>
        <v>1</v>
      </c>
      <c r="O56" t="str">
        <f>INDEX(user!M:M,user_content!$A56+1)</f>
        <v>Elevated Risk</v>
      </c>
    </row>
    <row r="57" spans="1:15" x14ac:dyDescent="0.25">
      <c r="A57" s="21">
        <v>2751</v>
      </c>
      <c r="B57" s="21">
        <v>3038</v>
      </c>
      <c r="C57" s="28">
        <f t="shared" si="3"/>
        <v>88.465115025278706</v>
      </c>
      <c r="D57" s="21"/>
      <c r="E57" s="21">
        <f>INDEX(user!B:B,user_content!$A57+1)</f>
        <v>0</v>
      </c>
      <c r="F57" s="21">
        <f>INDEX(user!C:C,user_content!$A57+1)</f>
        <v>58</v>
      </c>
      <c r="G57" s="21">
        <f>INDEX(user!H:H,user_content!$A57+1)</f>
        <v>27.02</v>
      </c>
      <c r="H57" s="21">
        <f>INDEX(user!I:I,user_content!$A57+1)</f>
        <v>0.33967851378852654</v>
      </c>
      <c r="I57" s="21">
        <f t="shared" si="4"/>
        <v>1</v>
      </c>
      <c r="J57" s="21" t="str">
        <f>INDEX(content!I:I,user_content!$B57+1)</f>
        <v>Diabetes</v>
      </c>
      <c r="K57" s="21">
        <f>INDEX(user!F:F,user_content!$A57+1)</f>
        <v>0</v>
      </c>
      <c r="L57" s="21">
        <f>INDEX(user!G:G,user_content!$A57+1)</f>
        <v>165</v>
      </c>
      <c r="M57" s="21">
        <f>INDEX(user!E:E,user_content!$A57+1)</f>
        <v>1</v>
      </c>
      <c r="N57" s="21">
        <f>INDEX(user!D:D,user_content!$A57+1)</f>
        <v>1</v>
      </c>
      <c r="O57" s="21" t="str">
        <f>INDEX(user!M:M,user_content!$A57+1)</f>
        <v>'&gt;30%</v>
      </c>
    </row>
    <row r="58" spans="1:15" x14ac:dyDescent="0.25">
      <c r="A58">
        <v>3153</v>
      </c>
      <c r="B58">
        <v>827</v>
      </c>
      <c r="C58" s="4">
        <f t="shared" si="3"/>
        <v>51.746553305530092</v>
      </c>
      <c r="E58">
        <f>INDEX(user!B:B,user_content!$A58+1)</f>
        <v>1</v>
      </c>
      <c r="F58">
        <f>INDEX(user!C:C,user_content!$A58+1)</f>
        <v>53</v>
      </c>
      <c r="G58">
        <f>INDEX(user!H:H,user_content!$A58+1)</f>
        <v>28.09</v>
      </c>
      <c r="H58">
        <f>INDEX(user!I:I,user_content!$A58+1)</f>
        <v>0.1020463380351494</v>
      </c>
      <c r="I58">
        <f t="shared" si="4"/>
        <v>2</v>
      </c>
      <c r="J58" t="str">
        <f>INDEX(content!I:I,user_content!$B58+1)</f>
        <v>Colesterol</v>
      </c>
      <c r="K58">
        <f>INDEX(user!F:F,user_content!$A58+1)</f>
        <v>0</v>
      </c>
      <c r="L58">
        <f>INDEX(user!G:G,user_content!$A58+1)</f>
        <v>115</v>
      </c>
      <c r="M58">
        <f>INDEX(user!E:E,user_content!$A58+1)</f>
        <v>0</v>
      </c>
      <c r="N58">
        <f>INDEX(user!D:D,user_content!$A58+1)</f>
        <v>0</v>
      </c>
      <c r="O58" t="str">
        <f>INDEX(user!M:M,user_content!$A58+1)</f>
        <v>NORMAL</v>
      </c>
    </row>
    <row r="59" spans="1:15" x14ac:dyDescent="0.25">
      <c r="A59">
        <v>2400</v>
      </c>
      <c r="B59">
        <v>3</v>
      </c>
      <c r="C59" s="4">
        <f t="shared" si="3"/>
        <v>-9.0239889966316511</v>
      </c>
      <c r="E59">
        <f>INDEX(user!B:B,user_content!$A59+1)</f>
        <v>1</v>
      </c>
      <c r="F59">
        <f>INDEX(user!C:C,user_content!$A59+1)</f>
        <v>43</v>
      </c>
      <c r="G59">
        <f>INDEX(user!H:H,user_content!$A59+1)</f>
        <v>19.05</v>
      </c>
      <c r="H59">
        <f>INDEX(user!I:I,user_content!$A59+1)</f>
        <v>9.8610811395209441E-2</v>
      </c>
      <c r="I59">
        <f t="shared" si="4"/>
        <v>6</v>
      </c>
      <c r="J59" t="str">
        <f>INDEX(content!I:I,user_content!$B59+1)</f>
        <v>Alcool</v>
      </c>
      <c r="K59">
        <f>INDEX(user!F:F,user_content!$A59+1)</f>
        <v>0</v>
      </c>
      <c r="L59">
        <f>INDEX(user!G:G,user_content!$A59+1)</f>
        <v>129</v>
      </c>
      <c r="M59">
        <f>INDEX(user!E:E,user_content!$A59+1)</f>
        <v>0</v>
      </c>
      <c r="N59">
        <f>INDEX(user!D:D,user_content!$A59+1)</f>
        <v>1</v>
      </c>
      <c r="O59" t="str">
        <f>INDEX(user!M:M,user_content!$A59+1)</f>
        <v>Elevated Risk</v>
      </c>
    </row>
    <row r="60" spans="1:15" x14ac:dyDescent="0.25">
      <c r="A60">
        <v>3238</v>
      </c>
      <c r="B60">
        <v>4690</v>
      </c>
      <c r="C60" s="4">
        <f t="shared" si="3"/>
        <v>94.348156175130697</v>
      </c>
      <c r="E60">
        <f>INDEX(user!B:B,user_content!$A60+1)</f>
        <v>1</v>
      </c>
      <c r="F60">
        <f>INDEX(user!C:C,user_content!$A60+1)</f>
        <v>59</v>
      </c>
      <c r="G60">
        <f>INDEX(user!H:H,user_content!$A60+1)</f>
        <v>27.87</v>
      </c>
      <c r="H60">
        <f>INDEX(user!I:I,user_content!$A60+1)</f>
        <v>0.58748230780943045</v>
      </c>
      <c r="I60">
        <f t="shared" si="4"/>
        <v>3</v>
      </c>
      <c r="J60" t="str">
        <f>INDEX(content!I:I,user_content!$B60+1)</f>
        <v>PA</v>
      </c>
      <c r="K60">
        <f>INDEX(user!F:F,user_content!$A60+1)</f>
        <v>0</v>
      </c>
      <c r="L60">
        <f>INDEX(user!G:G,user_content!$A60+1)</f>
        <v>168</v>
      </c>
      <c r="M60">
        <f>INDEX(user!E:E,user_content!$A60+1)</f>
        <v>1</v>
      </c>
      <c r="N60">
        <f>INDEX(user!D:D,user_content!$A60+1)</f>
        <v>1</v>
      </c>
      <c r="O60" t="str">
        <f>INDEX(user!M:M,user_content!$A60+1)</f>
        <v>'&gt;30%</v>
      </c>
    </row>
    <row r="61" spans="1:15" x14ac:dyDescent="0.25">
      <c r="A61">
        <v>3465</v>
      </c>
      <c r="B61">
        <v>151</v>
      </c>
      <c r="C61" s="4">
        <f t="shared" si="3"/>
        <v>-10.890220338592879</v>
      </c>
      <c r="E61">
        <f>INDEX(user!B:B,user_content!$A61+1)</f>
        <v>0</v>
      </c>
      <c r="F61">
        <f>INDEX(user!C:C,user_content!$A61+1)</f>
        <v>35</v>
      </c>
      <c r="G61">
        <f>INDEX(user!H:H,user_content!$A61+1)</f>
        <v>17.920000000000002</v>
      </c>
      <c r="H61">
        <f>INDEX(user!I:I,user_content!$A61+1)</f>
        <v>1.4670241872353773E-2</v>
      </c>
      <c r="I61">
        <f t="shared" si="4"/>
        <v>6</v>
      </c>
      <c r="J61" t="str">
        <f>INDEX(content!I:I,user_content!$B61+1)</f>
        <v>Alcool</v>
      </c>
      <c r="K61">
        <f>INDEX(user!F:F,user_content!$A61+1)</f>
        <v>0</v>
      </c>
      <c r="L61">
        <f>INDEX(user!G:G,user_content!$A61+1)</f>
        <v>100.5</v>
      </c>
      <c r="M61">
        <f>INDEX(user!E:E,user_content!$A61+1)</f>
        <v>0</v>
      </c>
      <c r="N61">
        <f>INDEX(user!D:D,user_content!$A61+1)</f>
        <v>1</v>
      </c>
      <c r="O61" t="str">
        <f>INDEX(user!M:M,user_content!$A61+1)</f>
        <v>NORMAL</v>
      </c>
    </row>
    <row r="62" spans="1:15" x14ac:dyDescent="0.25">
      <c r="A62">
        <v>2517</v>
      </c>
      <c r="B62">
        <v>4785</v>
      </c>
      <c r="C62" s="4">
        <f t="shared" si="3"/>
        <v>39.234628240390784</v>
      </c>
      <c r="E62">
        <f>INDEX(user!B:B,user_content!$A62+1)</f>
        <v>0</v>
      </c>
      <c r="F62">
        <f>INDEX(user!C:C,user_content!$A62+1)</f>
        <v>39</v>
      </c>
      <c r="G62">
        <f>INDEX(user!H:H,user_content!$A62+1)</f>
        <v>25.31</v>
      </c>
      <c r="H62">
        <f>INDEX(user!I:I,user_content!$A62+1)</f>
        <v>3.1984697782789007E-2</v>
      </c>
      <c r="I62">
        <f t="shared" si="4"/>
        <v>3</v>
      </c>
      <c r="J62" t="str">
        <f>INDEX(content!I:I,user_content!$B62+1)</f>
        <v>PA</v>
      </c>
      <c r="K62">
        <f>INDEX(user!F:F,user_content!$A62+1)</f>
        <v>0</v>
      </c>
      <c r="L62">
        <f>INDEX(user!G:G,user_content!$A62+1)</f>
        <v>112.5</v>
      </c>
      <c r="M62">
        <f>INDEX(user!E:E,user_content!$A62+1)</f>
        <v>0</v>
      </c>
      <c r="N62">
        <f>INDEX(user!D:D,user_content!$A62+1)</f>
        <v>1</v>
      </c>
      <c r="O62" t="str">
        <f>INDEX(user!M:M,user_content!$A62+1)</f>
        <v>Elevated Risk</v>
      </c>
    </row>
    <row r="63" spans="1:15" x14ac:dyDescent="0.25">
      <c r="A63">
        <v>30</v>
      </c>
      <c r="B63">
        <v>2769</v>
      </c>
      <c r="C63" s="4">
        <f t="shared" si="3"/>
        <v>74.756863640519995</v>
      </c>
      <c r="E63">
        <f>INDEX(user!B:B,user_content!$A63+1)</f>
        <v>0</v>
      </c>
      <c r="F63">
        <f>INDEX(user!C:C,user_content!$A63+1)</f>
        <v>60</v>
      </c>
      <c r="G63">
        <f>INDEX(user!H:H,user_content!$A63+1)</f>
        <v>30.36</v>
      </c>
      <c r="H63">
        <f>INDEX(user!I:I,user_content!$A63+1)</f>
        <v>8.8983103704545541E-2</v>
      </c>
      <c r="I63">
        <f t="shared" si="4"/>
        <v>1</v>
      </c>
      <c r="J63" t="str">
        <f>INDEX(content!I:I,user_content!$B63+1)</f>
        <v>Diabetes</v>
      </c>
      <c r="K63">
        <f>INDEX(user!F:F,user_content!$A63+1)</f>
        <v>0</v>
      </c>
      <c r="L63">
        <f>INDEX(user!G:G,user_content!$A63+1)</f>
        <v>130</v>
      </c>
      <c r="M63">
        <f>INDEX(user!E:E,user_content!$A63+1)</f>
        <v>0</v>
      </c>
      <c r="N63">
        <f>INDEX(user!D:D,user_content!$A63+1)</f>
        <v>0</v>
      </c>
      <c r="O63" t="str">
        <f>INDEX(user!M:M,user_content!$A63+1)</f>
        <v>Elevated Risk</v>
      </c>
    </row>
    <row r="64" spans="1:15" x14ac:dyDescent="0.25">
      <c r="A64">
        <v>1902</v>
      </c>
      <c r="B64">
        <v>2499</v>
      </c>
      <c r="C64" s="4">
        <f t="shared" si="3"/>
        <v>29.976450757207612</v>
      </c>
      <c r="E64">
        <f>INDEX(user!B:B,user_content!$A64+1)</f>
        <v>0</v>
      </c>
      <c r="F64">
        <f>INDEX(user!C:C,user_content!$A64+1)</f>
        <v>55</v>
      </c>
      <c r="G64">
        <f>INDEX(user!H:H,user_content!$A64+1)</f>
        <v>20.170000000000002</v>
      </c>
      <c r="H64">
        <f>INDEX(user!I:I,user_content!$A64+1)</f>
        <v>3.4358394979185136E-2</v>
      </c>
      <c r="I64">
        <f t="shared" si="4"/>
        <v>1</v>
      </c>
      <c r="J64" t="str">
        <f>INDEX(content!I:I,user_content!$B64+1)</f>
        <v>Diabetes</v>
      </c>
      <c r="K64">
        <f>INDEX(user!F:F,user_content!$A64+1)</f>
        <v>0</v>
      </c>
      <c r="L64">
        <f>INDEX(user!G:G,user_content!$A64+1)</f>
        <v>107.5</v>
      </c>
      <c r="M64">
        <f>INDEX(user!E:E,user_content!$A64+1)</f>
        <v>0</v>
      </c>
      <c r="N64">
        <f>INDEX(user!D:D,user_content!$A64+1)</f>
        <v>0</v>
      </c>
      <c r="O64" t="str">
        <f>INDEX(user!M:M,user_content!$A64+1)</f>
        <v>OPTIMAL</v>
      </c>
    </row>
    <row r="65" spans="1:15" x14ac:dyDescent="0.25">
      <c r="A65">
        <v>3070</v>
      </c>
      <c r="B65">
        <v>422</v>
      </c>
      <c r="C65" s="4">
        <f t="shared" si="3"/>
        <v>70.113737595091564</v>
      </c>
      <c r="E65">
        <f>INDEX(user!B:B,user_content!$A65+1)</f>
        <v>1</v>
      </c>
      <c r="F65">
        <f>INDEX(user!C:C,user_content!$A65+1)</f>
        <v>57</v>
      </c>
      <c r="G65">
        <f>INDEX(user!H:H,user_content!$A65+1)</f>
        <v>28.13</v>
      </c>
      <c r="H65">
        <f>INDEX(user!I:I,user_content!$A65+1)</f>
        <v>0.28130196083240078</v>
      </c>
      <c r="I65">
        <f t="shared" si="4"/>
        <v>2</v>
      </c>
      <c r="J65" t="str">
        <f>INDEX(content!I:I,user_content!$B65+1)</f>
        <v>Colesterol</v>
      </c>
      <c r="K65">
        <f>INDEX(user!F:F,user_content!$A65+1)</f>
        <v>0</v>
      </c>
      <c r="L65">
        <f>INDEX(user!G:G,user_content!$A65+1)</f>
        <v>127</v>
      </c>
      <c r="M65">
        <f>INDEX(user!E:E,user_content!$A65+1)</f>
        <v>0</v>
      </c>
      <c r="N65">
        <f>INDEX(user!D:D,user_content!$A65+1)</f>
        <v>1</v>
      </c>
      <c r="O65" t="str">
        <f>INDEX(user!M:M,user_content!$A65+1)</f>
        <v>Elevated Risk</v>
      </c>
    </row>
    <row r="66" spans="1:15" x14ac:dyDescent="0.25">
      <c r="A66">
        <v>635</v>
      </c>
      <c r="B66">
        <v>1996</v>
      </c>
      <c r="C66" s="4">
        <f t="shared" si="3"/>
        <v>28.533744552514566</v>
      </c>
      <c r="E66">
        <f>INDEX(user!B:B,user_content!$A66+1)</f>
        <v>0</v>
      </c>
      <c r="F66">
        <f>INDEX(user!C:C,user_content!$A66+1)</f>
        <v>42</v>
      </c>
      <c r="G66">
        <f>INDEX(user!H:H,user_content!$A66+1)</f>
        <v>19.27</v>
      </c>
      <c r="H66">
        <f>INDEX(user!I:I,user_content!$A66+1)</f>
        <v>3.2764954903876431E-2</v>
      </c>
      <c r="I66">
        <f t="shared" si="4"/>
        <v>1</v>
      </c>
      <c r="J66" t="str">
        <f>INDEX(content!I:I,user_content!$B66+1)</f>
        <v>Diabetes</v>
      </c>
      <c r="K66">
        <f>INDEX(user!F:F,user_content!$A66+1)</f>
        <v>0</v>
      </c>
      <c r="L66">
        <f>INDEX(user!G:G,user_content!$A66+1)</f>
        <v>111</v>
      </c>
      <c r="M66">
        <f>INDEX(user!E:E,user_content!$A66+1)</f>
        <v>0</v>
      </c>
      <c r="N66">
        <f>INDEX(user!D:D,user_content!$A66+1)</f>
        <v>1</v>
      </c>
      <c r="O66" t="str">
        <f>INDEX(user!M:M,user_content!$A66+1)</f>
        <v>Elevated Risk</v>
      </c>
    </row>
    <row r="67" spans="1:15" x14ac:dyDescent="0.25">
      <c r="A67">
        <v>2193</v>
      </c>
      <c r="B67">
        <v>675</v>
      </c>
      <c r="C67" s="4">
        <f t="shared" si="3"/>
        <v>73.698990293928105</v>
      </c>
      <c r="E67">
        <f>INDEX(user!B:B,user_content!$A67+1)</f>
        <v>1</v>
      </c>
      <c r="F67">
        <f>INDEX(user!C:C,user_content!$A67+1)</f>
        <v>46</v>
      </c>
      <c r="G67">
        <f>INDEX(user!H:H,user_content!$A67+1)</f>
        <v>26.33</v>
      </c>
      <c r="H67">
        <f>INDEX(user!I:I,user_content!$A67+1)</f>
        <v>0.36407654279046564</v>
      </c>
      <c r="I67">
        <f t="shared" si="4"/>
        <v>2</v>
      </c>
      <c r="J67" t="str">
        <f>INDEX(content!I:I,user_content!$B67+1)</f>
        <v>Colesterol</v>
      </c>
      <c r="K67">
        <f>INDEX(user!F:F,user_content!$A67+1)</f>
        <v>0</v>
      </c>
      <c r="L67">
        <f>INDEX(user!G:G,user_content!$A67+1)</f>
        <v>181.5</v>
      </c>
      <c r="M67">
        <f>INDEX(user!E:E,user_content!$A67+1)</f>
        <v>1</v>
      </c>
      <c r="N67">
        <f>INDEX(user!D:D,user_content!$A67+1)</f>
        <v>1</v>
      </c>
      <c r="O67" t="str">
        <f>INDEX(user!M:M,user_content!$A67+1)</f>
        <v>'&gt;30%</v>
      </c>
    </row>
    <row r="68" spans="1:15" x14ac:dyDescent="0.25">
      <c r="A68">
        <v>552</v>
      </c>
      <c r="B68">
        <v>1217</v>
      </c>
      <c r="C68" s="4">
        <f t="shared" si="3"/>
        <v>79.199555847231181</v>
      </c>
      <c r="E68">
        <f>INDEX(user!B:B,user_content!$A68+1)</f>
        <v>1</v>
      </c>
      <c r="F68">
        <f>INDEX(user!C:C,user_content!$A68+1)</f>
        <v>53</v>
      </c>
      <c r="G68">
        <f>INDEX(user!H:H,user_content!$A68+1)</f>
        <v>29.82</v>
      </c>
      <c r="H68">
        <f>INDEX(user!I:I,user_content!$A68+1)</f>
        <v>0.2981750223882691</v>
      </c>
      <c r="I68">
        <f t="shared" si="4"/>
        <v>2</v>
      </c>
      <c r="J68" t="str">
        <f>INDEX(content!I:I,user_content!$B68+1)</f>
        <v>Colesterol</v>
      </c>
      <c r="K68">
        <f>INDEX(user!F:F,user_content!$A68+1)</f>
        <v>0</v>
      </c>
      <c r="L68">
        <f>INDEX(user!G:G,user_content!$A68+1)</f>
        <v>174.5</v>
      </c>
      <c r="M68">
        <f>INDEX(user!E:E,user_content!$A68+1)</f>
        <v>1</v>
      </c>
      <c r="N68">
        <f>INDEX(user!D:D,user_content!$A68+1)</f>
        <v>0</v>
      </c>
      <c r="O68" t="str">
        <f>INDEX(user!M:M,user_content!$A68+1)</f>
        <v>Elevated Risk</v>
      </c>
    </row>
    <row r="69" spans="1:15" x14ac:dyDescent="0.25">
      <c r="A69">
        <v>1427</v>
      </c>
      <c r="B69">
        <v>1236</v>
      </c>
      <c r="C69" s="4">
        <f t="shared" si="3"/>
        <v>25.29488568750746</v>
      </c>
      <c r="E69">
        <f>INDEX(user!B:B,user_content!$A69+1)</f>
        <v>1</v>
      </c>
      <c r="F69">
        <f>INDEX(user!C:C,user_content!$A69+1)</f>
        <v>39</v>
      </c>
      <c r="G69">
        <f>INDEX(user!H:H,user_content!$A69+1)</f>
        <v>22.32</v>
      </c>
      <c r="H69">
        <f>INDEX(user!I:I,user_content!$A69+1)</f>
        <v>4.2414359902793519E-2</v>
      </c>
      <c r="I69">
        <f t="shared" si="4"/>
        <v>2</v>
      </c>
      <c r="J69" t="str">
        <f>INDEX(content!I:I,user_content!$B69+1)</f>
        <v>Colesterol</v>
      </c>
      <c r="K69">
        <f>INDEX(user!F:F,user_content!$A69+1)</f>
        <v>0</v>
      </c>
      <c r="L69">
        <f>INDEX(user!G:G,user_content!$A69+1)</f>
        <v>130</v>
      </c>
      <c r="M69">
        <f>INDEX(user!E:E,user_content!$A69+1)</f>
        <v>0</v>
      </c>
      <c r="N69">
        <f>INDEX(user!D:D,user_content!$A69+1)</f>
        <v>0</v>
      </c>
      <c r="O69" t="str">
        <f>INDEX(user!M:M,user_content!$A69+1)</f>
        <v>NORMAL</v>
      </c>
    </row>
    <row r="70" spans="1:15" x14ac:dyDescent="0.25">
      <c r="A70">
        <v>3438</v>
      </c>
      <c r="B70">
        <v>4888</v>
      </c>
      <c r="C70" s="4">
        <f t="shared" si="3"/>
        <v>56.400599027504143</v>
      </c>
      <c r="E70">
        <f>INDEX(user!B:B,user_content!$A70+1)</f>
        <v>0</v>
      </c>
      <c r="F70">
        <f>INDEX(user!C:C,user_content!$A70+1)</f>
        <v>52</v>
      </c>
      <c r="G70">
        <f>INDEX(user!H:H,user_content!$A70+1)</f>
        <v>26.55</v>
      </c>
      <c r="H70">
        <f>INDEX(user!I:I,user_content!$A70+1)</f>
        <v>0.17006559734233062</v>
      </c>
      <c r="I70">
        <f t="shared" si="4"/>
        <v>3</v>
      </c>
      <c r="J70" t="str">
        <f>INDEX(content!I:I,user_content!$B70+1)</f>
        <v>PA</v>
      </c>
      <c r="K70">
        <f>INDEX(user!F:F,user_content!$A70+1)</f>
        <v>0</v>
      </c>
      <c r="L70">
        <f>INDEX(user!G:G,user_content!$A70+1)</f>
        <v>139</v>
      </c>
      <c r="M70">
        <f>INDEX(user!E:E,user_content!$A70+1)</f>
        <v>1</v>
      </c>
      <c r="N70">
        <f>INDEX(user!D:D,user_content!$A70+1)</f>
        <v>1</v>
      </c>
      <c r="O70" t="str">
        <f>INDEX(user!M:M,user_content!$A70+1)</f>
        <v>Elevated Risk</v>
      </c>
    </row>
    <row r="71" spans="1:15" x14ac:dyDescent="0.25">
      <c r="A71">
        <v>3782</v>
      </c>
      <c r="B71">
        <v>3373</v>
      </c>
      <c r="C71" s="4">
        <f t="shared" si="3"/>
        <v>39.55643930007961</v>
      </c>
      <c r="E71">
        <f>INDEX(user!B:B,user_content!$A71+1)</f>
        <v>0</v>
      </c>
      <c r="F71">
        <f>INDEX(user!C:C,user_content!$A71+1)</f>
        <v>48</v>
      </c>
      <c r="G71">
        <f>INDEX(user!H:H,user_content!$A71+1)</f>
        <v>22.51</v>
      </c>
      <c r="H71">
        <f>INDEX(user!I:I,user_content!$A71+1)</f>
        <v>2.6870985034275319E-2</v>
      </c>
      <c r="I71">
        <f t="shared" si="4"/>
        <v>1</v>
      </c>
      <c r="J71" t="str">
        <f>INDEX(content!I:I,user_content!$B71+1)</f>
        <v>Diabetes</v>
      </c>
      <c r="K71">
        <f>INDEX(user!F:F,user_content!$A71+1)</f>
        <v>0</v>
      </c>
      <c r="L71">
        <f>INDEX(user!G:G,user_content!$A71+1)</f>
        <v>110</v>
      </c>
      <c r="M71">
        <f>INDEX(user!E:E,user_content!$A71+1)</f>
        <v>0</v>
      </c>
      <c r="N71">
        <f>INDEX(user!D:D,user_content!$A71+1)</f>
        <v>0</v>
      </c>
      <c r="O71" t="str">
        <f>INDEX(user!M:M,user_content!$A71+1)</f>
        <v>OPTIMAL</v>
      </c>
    </row>
    <row r="72" spans="1:15" x14ac:dyDescent="0.25">
      <c r="A72">
        <v>1593</v>
      </c>
      <c r="B72">
        <v>3326</v>
      </c>
      <c r="C72" s="4">
        <f t="shared" si="3"/>
        <v>77.358119071098955</v>
      </c>
      <c r="E72">
        <f>INDEX(user!B:B,user_content!$A72+1)</f>
        <v>0</v>
      </c>
      <c r="F72">
        <f>INDEX(user!C:C,user_content!$A72+1)</f>
        <v>58</v>
      </c>
      <c r="G72">
        <f>INDEX(user!H:H,user_content!$A72+1)</f>
        <v>25.46</v>
      </c>
      <c r="H72">
        <f>INDEX(user!I:I,user_content!$A72+1)</f>
        <v>0.29225308390897253</v>
      </c>
      <c r="I72">
        <f t="shared" si="4"/>
        <v>1</v>
      </c>
      <c r="J72" t="str">
        <f>INDEX(content!I:I,user_content!$B72+1)</f>
        <v>Diabetes</v>
      </c>
      <c r="K72">
        <f>INDEX(user!F:F,user_content!$A72+1)</f>
        <v>0</v>
      </c>
      <c r="L72">
        <f>INDEX(user!G:G,user_content!$A72+1)</f>
        <v>156.5</v>
      </c>
      <c r="M72">
        <f>INDEX(user!E:E,user_content!$A72+1)</f>
        <v>1</v>
      </c>
      <c r="N72">
        <f>INDEX(user!D:D,user_content!$A72+1)</f>
        <v>1</v>
      </c>
      <c r="O72" t="str">
        <f>INDEX(user!M:M,user_content!$A72+1)</f>
        <v>Elevated Risk</v>
      </c>
    </row>
    <row r="73" spans="1:15" x14ac:dyDescent="0.25">
      <c r="A73">
        <v>1440</v>
      </c>
      <c r="B73">
        <v>2807</v>
      </c>
      <c r="C73" s="4">
        <f t="shared" si="3"/>
        <v>30.806053221551362</v>
      </c>
      <c r="E73">
        <f>INDEX(user!B:B,user_content!$A73+1)</f>
        <v>0</v>
      </c>
      <c r="F73">
        <f>INDEX(user!C:C,user_content!$A73+1)</f>
        <v>49</v>
      </c>
      <c r="G73">
        <f>INDEX(user!H:H,user_content!$A73+1)</f>
        <v>19.39</v>
      </c>
      <c r="H73">
        <f>INDEX(user!I:I,user_content!$A73+1)</f>
        <v>6.1338893315506238E-2</v>
      </c>
      <c r="I73">
        <f t="shared" si="4"/>
        <v>1</v>
      </c>
      <c r="J73" t="str">
        <f>INDEX(content!I:I,user_content!$B73+1)</f>
        <v>Diabetes</v>
      </c>
      <c r="K73">
        <f>INDEX(user!F:F,user_content!$A73+1)</f>
        <v>0</v>
      </c>
      <c r="L73">
        <f>INDEX(user!G:G,user_content!$A73+1)</f>
        <v>120</v>
      </c>
      <c r="M73">
        <f>INDEX(user!E:E,user_content!$A73+1)</f>
        <v>0</v>
      </c>
      <c r="N73">
        <f>INDEX(user!D:D,user_content!$A73+1)</f>
        <v>1</v>
      </c>
      <c r="O73" t="str">
        <f>INDEX(user!M:M,user_content!$A73+1)</f>
        <v>Elevated Risk</v>
      </c>
    </row>
    <row r="74" spans="1:15" x14ac:dyDescent="0.25">
      <c r="A74">
        <v>457</v>
      </c>
      <c r="B74">
        <v>3476</v>
      </c>
      <c r="C74" s="4">
        <f t="shared" si="3"/>
        <v>52.757524971515252</v>
      </c>
      <c r="E74">
        <f>INDEX(user!B:B,user_content!$A74+1)</f>
        <v>0</v>
      </c>
      <c r="F74">
        <f>INDEX(user!C:C,user_content!$A74+1)</f>
        <v>47</v>
      </c>
      <c r="G74">
        <f>INDEX(user!H:H,user_content!$A74+1)</f>
        <v>22.53</v>
      </c>
      <c r="H74">
        <f>INDEX(user!I:I,user_content!$A74+1)</f>
        <v>0.1496780379276883</v>
      </c>
      <c r="I74">
        <f t="shared" si="4"/>
        <v>1</v>
      </c>
      <c r="J74" t="str">
        <f>INDEX(content!I:I,user_content!$B74+1)</f>
        <v>Diabetes</v>
      </c>
      <c r="K74">
        <f>INDEX(user!F:F,user_content!$A74+1)</f>
        <v>0</v>
      </c>
      <c r="L74">
        <f>INDEX(user!G:G,user_content!$A74+1)</f>
        <v>150</v>
      </c>
      <c r="M74">
        <f>INDEX(user!E:E,user_content!$A74+1)</f>
        <v>1</v>
      </c>
      <c r="N74">
        <f>INDEX(user!D:D,user_content!$A74+1)</f>
        <v>1</v>
      </c>
      <c r="O74" t="str">
        <f>INDEX(user!M:M,user_content!$A74+1)</f>
        <v>Elevated Risk</v>
      </c>
    </row>
    <row r="75" spans="1:15" x14ac:dyDescent="0.25">
      <c r="A75">
        <v>623</v>
      </c>
      <c r="B75">
        <v>1401</v>
      </c>
      <c r="C75" s="4">
        <f t="shared" si="3"/>
        <v>95.835066246463171</v>
      </c>
      <c r="E75">
        <f>INDEX(user!B:B,user_content!$A75+1)</f>
        <v>1</v>
      </c>
      <c r="F75">
        <f>INDEX(user!C:C,user_content!$A75+1)</f>
        <v>63</v>
      </c>
      <c r="G75">
        <f>INDEX(user!H:H,user_content!$A75+1)</f>
        <v>24.42</v>
      </c>
      <c r="H75">
        <f>INDEX(user!I:I,user_content!$A75+1)</f>
        <v>0.67277358459508663</v>
      </c>
      <c r="I75">
        <f t="shared" si="4"/>
        <v>2</v>
      </c>
      <c r="J75" t="str">
        <f>INDEX(content!I:I,user_content!$B75+1)</f>
        <v>Colesterol</v>
      </c>
      <c r="K75">
        <f>INDEX(user!F:F,user_content!$A75+1)</f>
        <v>0</v>
      </c>
      <c r="L75">
        <f>INDEX(user!G:G,user_content!$A75+1)</f>
        <v>180</v>
      </c>
      <c r="M75">
        <f>INDEX(user!E:E,user_content!$A75+1)</f>
        <v>1</v>
      </c>
      <c r="N75">
        <f>INDEX(user!D:D,user_content!$A75+1)</f>
        <v>1</v>
      </c>
      <c r="O75" t="str">
        <f>INDEX(user!M:M,user_content!$A75+1)</f>
        <v>'&gt;30%</v>
      </c>
    </row>
    <row r="76" spans="1:15" x14ac:dyDescent="0.25">
      <c r="A76">
        <v>1046</v>
      </c>
      <c r="B76">
        <v>4777</v>
      </c>
      <c r="C76" s="4">
        <f t="shared" si="3"/>
        <v>30.262780609784251</v>
      </c>
      <c r="E76">
        <f>INDEX(user!B:B,user_content!$A76+1)</f>
        <v>1</v>
      </c>
      <c r="F76">
        <f>INDEX(user!C:C,user_content!$A76+1)</f>
        <v>50</v>
      </c>
      <c r="G76">
        <f>INDEX(user!H:H,user_content!$A76+1)</f>
        <v>24.54</v>
      </c>
      <c r="H76">
        <f>INDEX(user!I:I,user_content!$A76+1)</f>
        <v>8.8590081579417168E-2</v>
      </c>
      <c r="I76">
        <f t="shared" si="4"/>
        <v>3</v>
      </c>
      <c r="J76" t="str">
        <f>INDEX(content!I:I,user_content!$B76+1)</f>
        <v>PA</v>
      </c>
      <c r="K76">
        <f>INDEX(user!F:F,user_content!$A76+1)</f>
        <v>0</v>
      </c>
      <c r="L76">
        <f>INDEX(user!G:G,user_content!$A76+1)</f>
        <v>124</v>
      </c>
      <c r="M76">
        <f>INDEX(user!E:E,user_content!$A76+1)</f>
        <v>0</v>
      </c>
      <c r="N76">
        <f>INDEX(user!D:D,user_content!$A76+1)</f>
        <v>0</v>
      </c>
      <c r="O76" t="str">
        <f>INDEX(user!M:M,user_content!$A76+1)</f>
        <v>NORMAL</v>
      </c>
    </row>
    <row r="77" spans="1:15" x14ac:dyDescent="0.25">
      <c r="A77">
        <v>2572</v>
      </c>
      <c r="B77">
        <v>1747</v>
      </c>
      <c r="C77" s="4">
        <f t="shared" si="3"/>
        <v>48.364463936481826</v>
      </c>
      <c r="E77">
        <f>INDEX(user!B:B,user_content!$A77+1)</f>
        <v>0</v>
      </c>
      <c r="F77">
        <f>INDEX(user!C:C,user_content!$A77+1)</f>
        <v>49</v>
      </c>
      <c r="G77">
        <f>INDEX(user!H:H,user_content!$A77+1)</f>
        <v>27.1</v>
      </c>
      <c r="H77">
        <f>INDEX(user!I:I,user_content!$A77+1)</f>
        <v>0.13195030733494817</v>
      </c>
      <c r="I77">
        <f t="shared" si="4"/>
        <v>4</v>
      </c>
      <c r="J77" t="str">
        <f>INDEX(content!I:I,user_content!$B77+1)</f>
        <v>DCNT</v>
      </c>
      <c r="K77">
        <f>INDEX(user!F:F,user_content!$A77+1)</f>
        <v>0</v>
      </c>
      <c r="L77">
        <f>INDEX(user!G:G,user_content!$A77+1)</f>
        <v>165</v>
      </c>
      <c r="M77">
        <f>INDEX(user!E:E,user_content!$A77+1)</f>
        <v>1</v>
      </c>
      <c r="N77">
        <f>INDEX(user!D:D,user_content!$A77+1)</f>
        <v>0</v>
      </c>
      <c r="O77" t="str">
        <f>INDEX(user!M:M,user_content!$A77+1)</f>
        <v>Elevated Risk</v>
      </c>
    </row>
    <row r="78" spans="1:15" x14ac:dyDescent="0.25">
      <c r="A78">
        <v>469</v>
      </c>
      <c r="B78">
        <v>3745</v>
      </c>
      <c r="C78" s="4">
        <f t="shared" si="3"/>
        <v>14.136382325416903</v>
      </c>
      <c r="E78">
        <f>INDEX(user!B:B,user_content!$A78+1)</f>
        <v>1</v>
      </c>
      <c r="F78">
        <f>INDEX(user!C:C,user_content!$A78+1)</f>
        <v>56</v>
      </c>
      <c r="G78">
        <f>INDEX(user!H:H,user_content!$A78+1)</f>
        <v>25.94</v>
      </c>
      <c r="H78">
        <f>INDEX(user!I:I,user_content!$A78+1)</f>
        <v>0.14724620162722224</v>
      </c>
      <c r="I78">
        <f t="shared" si="4"/>
        <v>7</v>
      </c>
      <c r="J78" t="str">
        <f>INDEX(content!I:I,user_content!$B78+1)</f>
        <v>IMC</v>
      </c>
      <c r="K78">
        <f>INDEX(user!F:F,user_content!$A78+1)</f>
        <v>0</v>
      </c>
      <c r="L78">
        <f>INDEX(user!G:G,user_content!$A78+1)</f>
        <v>134</v>
      </c>
      <c r="M78">
        <f>INDEX(user!E:E,user_content!$A78+1)</f>
        <v>0</v>
      </c>
      <c r="N78">
        <f>INDEX(user!D:D,user_content!$A78+1)</f>
        <v>0</v>
      </c>
      <c r="O78" t="str">
        <f>INDEX(user!M:M,user_content!$A78+1)</f>
        <v>Elevated Risk</v>
      </c>
    </row>
    <row r="79" spans="1:15" x14ac:dyDescent="0.25">
      <c r="A79">
        <v>3277</v>
      </c>
      <c r="B79">
        <v>3563</v>
      </c>
      <c r="C79" s="4">
        <f t="shared" si="3"/>
        <v>31.154652625411707</v>
      </c>
      <c r="E79">
        <f>INDEX(user!B:B,user_content!$A79+1)</f>
        <v>0</v>
      </c>
      <c r="F79">
        <f>INDEX(user!C:C,user_content!$A79+1)</f>
        <v>46</v>
      </c>
      <c r="G79">
        <f>INDEX(user!H:H,user_content!$A79+1)</f>
        <v>26.84</v>
      </c>
      <c r="H79">
        <f>INDEX(user!I:I,user_content!$A79+1)</f>
        <v>3.6904771557011662E-2</v>
      </c>
      <c r="I79">
        <f t="shared" si="4"/>
        <v>5</v>
      </c>
      <c r="J79" t="str">
        <f>INDEX(content!I:I,user_content!$B79+1)</f>
        <v>fumante</v>
      </c>
      <c r="K79">
        <f>INDEX(user!F:F,user_content!$A79+1)</f>
        <v>0</v>
      </c>
      <c r="L79">
        <f>INDEX(user!G:G,user_content!$A79+1)</f>
        <v>124.5</v>
      </c>
      <c r="M79">
        <f>INDEX(user!E:E,user_content!$A79+1)</f>
        <v>0</v>
      </c>
      <c r="N79">
        <f>INDEX(user!D:D,user_content!$A79+1)</f>
        <v>0</v>
      </c>
      <c r="O79" t="str">
        <f>INDEX(user!M:M,user_content!$A79+1)</f>
        <v>NORMAL</v>
      </c>
    </row>
    <row r="80" spans="1:15" x14ac:dyDescent="0.25">
      <c r="A80">
        <v>1628</v>
      </c>
      <c r="B80">
        <v>761</v>
      </c>
      <c r="C80" s="4">
        <f t="shared" si="3"/>
        <v>60.694459909655215</v>
      </c>
      <c r="E80">
        <f>INDEX(user!B:B,user_content!$A80+1)</f>
        <v>1</v>
      </c>
      <c r="F80">
        <f>INDEX(user!C:C,user_content!$A80+1)</f>
        <v>52</v>
      </c>
      <c r="G80">
        <f>INDEX(user!H:H,user_content!$A80+1)</f>
        <v>27.61</v>
      </c>
      <c r="H80">
        <f>INDEX(user!I:I,user_content!$A80+1)</f>
        <v>0.20307871533055522</v>
      </c>
      <c r="I80">
        <f t="shared" si="4"/>
        <v>2</v>
      </c>
      <c r="J80" t="str">
        <f>INDEX(content!I:I,user_content!$B80+1)</f>
        <v>Colesterol</v>
      </c>
      <c r="K80">
        <f>INDEX(user!F:F,user_content!$A80+1)</f>
        <v>0</v>
      </c>
      <c r="L80">
        <f>INDEX(user!G:G,user_content!$A80+1)</f>
        <v>122</v>
      </c>
      <c r="M80">
        <f>INDEX(user!E:E,user_content!$A80+1)</f>
        <v>0</v>
      </c>
      <c r="N80">
        <f>INDEX(user!D:D,user_content!$A80+1)</f>
        <v>1</v>
      </c>
      <c r="O80" t="str">
        <f>INDEX(user!M:M,user_content!$A80+1)</f>
        <v>Elevated Risk</v>
      </c>
    </row>
    <row r="81" spans="1:15" x14ac:dyDescent="0.25">
      <c r="A81">
        <v>1411</v>
      </c>
      <c r="B81">
        <v>1354</v>
      </c>
      <c r="C81" s="4">
        <f t="shared" si="3"/>
        <v>27.174535631061872</v>
      </c>
      <c r="E81">
        <f>INDEX(user!B:B,user_content!$A81+1)</f>
        <v>0</v>
      </c>
      <c r="F81">
        <f>INDEX(user!C:C,user_content!$A81+1)</f>
        <v>51</v>
      </c>
      <c r="G81">
        <f>INDEX(user!H:H,user_content!$A81+1)</f>
        <v>19.05</v>
      </c>
      <c r="H81">
        <f>INDEX(user!I:I,user_content!$A81+1)</f>
        <v>0.10622882333184147</v>
      </c>
      <c r="I81">
        <f t="shared" si="4"/>
        <v>2</v>
      </c>
      <c r="J81" t="str">
        <f>INDEX(content!I:I,user_content!$B81+1)</f>
        <v>Colesterol</v>
      </c>
      <c r="K81">
        <f>INDEX(user!F:F,user_content!$A81+1)</f>
        <v>0</v>
      </c>
      <c r="L81">
        <f>INDEX(user!G:G,user_content!$A81+1)</f>
        <v>142</v>
      </c>
      <c r="M81">
        <f>INDEX(user!E:E,user_content!$A81+1)</f>
        <v>0</v>
      </c>
      <c r="N81">
        <f>INDEX(user!D:D,user_content!$A81+1)</f>
        <v>1</v>
      </c>
      <c r="O81" t="str">
        <f>INDEX(user!M:M,user_content!$A81+1)</f>
        <v>Elevated Risk</v>
      </c>
    </row>
    <row r="82" spans="1:15" x14ac:dyDescent="0.25">
      <c r="A82">
        <v>377</v>
      </c>
      <c r="B82">
        <v>3373</v>
      </c>
      <c r="C82" s="4">
        <f t="shared" si="3"/>
        <v>65.67443230674354</v>
      </c>
      <c r="E82">
        <f>INDEX(user!B:B,user_content!$A82+1)</f>
        <v>1</v>
      </c>
      <c r="F82">
        <f>INDEX(user!C:C,user_content!$A82+1)</f>
        <v>68</v>
      </c>
      <c r="G82">
        <f>INDEX(user!H:H,user_content!$A82+1)</f>
        <v>24.68</v>
      </c>
      <c r="H82">
        <f>INDEX(user!I:I,user_content!$A82+1)</f>
        <v>0.32187268185532025</v>
      </c>
      <c r="I82">
        <f t="shared" si="4"/>
        <v>1</v>
      </c>
      <c r="J82" t="str">
        <f>INDEX(content!I:I,user_content!$B82+1)</f>
        <v>Diabetes</v>
      </c>
      <c r="K82">
        <f>INDEX(user!F:F,user_content!$A82+1)</f>
        <v>0</v>
      </c>
      <c r="L82">
        <f>INDEX(user!G:G,user_content!$A82+1)</f>
        <v>109</v>
      </c>
      <c r="M82">
        <f>INDEX(user!E:E,user_content!$A82+1)</f>
        <v>0</v>
      </c>
      <c r="N82">
        <f>INDEX(user!D:D,user_content!$A82+1)</f>
        <v>1</v>
      </c>
      <c r="O82" t="str">
        <f>INDEX(user!M:M,user_content!$A82+1)</f>
        <v>'&gt;30%</v>
      </c>
    </row>
    <row r="83" spans="1:15" x14ac:dyDescent="0.25">
      <c r="A83">
        <v>1207</v>
      </c>
      <c r="B83">
        <v>1773</v>
      </c>
      <c r="C83" s="4">
        <f t="shared" si="3"/>
        <v>71.473148675403024</v>
      </c>
      <c r="E83">
        <f>INDEX(user!B:B,user_content!$A83+1)</f>
        <v>1</v>
      </c>
      <c r="F83">
        <f>INDEX(user!C:C,user_content!$A83+1)</f>
        <v>42</v>
      </c>
      <c r="G83">
        <f>INDEX(user!H:H,user_content!$A83+1)</f>
        <v>35.450000000000003</v>
      </c>
      <c r="H83">
        <f>INDEX(user!I:I,user_content!$A83+1)</f>
        <v>0.12474344694572115</v>
      </c>
      <c r="I83">
        <f t="shared" si="4"/>
        <v>4</v>
      </c>
      <c r="J83" t="str">
        <f>INDEX(content!I:I,user_content!$B83+1)</f>
        <v>DCNT</v>
      </c>
      <c r="K83">
        <f>INDEX(user!F:F,user_content!$A83+1)</f>
        <v>0</v>
      </c>
      <c r="L83">
        <f>INDEX(user!G:G,user_content!$A83+1)</f>
        <v>142.5</v>
      </c>
      <c r="M83">
        <f>INDEX(user!E:E,user_content!$A83+1)</f>
        <v>1</v>
      </c>
      <c r="N83">
        <f>INDEX(user!D:D,user_content!$A83+1)</f>
        <v>0</v>
      </c>
      <c r="O83" t="str">
        <f>INDEX(user!M:M,user_content!$A83+1)</f>
        <v>Elevated Risk</v>
      </c>
    </row>
    <row r="84" spans="1:15" x14ac:dyDescent="0.25">
      <c r="A84">
        <v>2702</v>
      </c>
      <c r="B84">
        <v>4122</v>
      </c>
      <c r="C84" s="4">
        <f t="shared" si="3"/>
        <v>56.079184728847622</v>
      </c>
      <c r="E84">
        <f>INDEX(user!B:B,user_content!$A84+1)</f>
        <v>1</v>
      </c>
      <c r="F84">
        <f>INDEX(user!C:C,user_content!$A84+1)</f>
        <v>62</v>
      </c>
      <c r="G84">
        <f>INDEX(user!H:H,user_content!$A84+1)</f>
        <v>25.37</v>
      </c>
      <c r="H84">
        <f>INDEX(user!I:I,user_content!$A84+1)</f>
        <v>0.32228403650564996</v>
      </c>
      <c r="I84">
        <f t="shared" si="4"/>
        <v>3</v>
      </c>
      <c r="J84" t="str">
        <f>INDEX(content!I:I,user_content!$B84+1)</f>
        <v>PA</v>
      </c>
      <c r="K84">
        <f>INDEX(user!F:F,user_content!$A84+1)</f>
        <v>0</v>
      </c>
      <c r="L84">
        <f>INDEX(user!G:G,user_content!$A84+1)</f>
        <v>152</v>
      </c>
      <c r="M84">
        <f>INDEX(user!E:E,user_content!$A84+1)</f>
        <v>1</v>
      </c>
      <c r="N84">
        <f>INDEX(user!D:D,user_content!$A84+1)</f>
        <v>0</v>
      </c>
      <c r="O84" t="str">
        <f>INDEX(user!M:M,user_content!$A84+1)</f>
        <v>'&gt;30%</v>
      </c>
    </row>
    <row r="85" spans="1:15" x14ac:dyDescent="0.25">
      <c r="A85">
        <v>1809</v>
      </c>
      <c r="B85">
        <v>4054</v>
      </c>
      <c r="C85" s="4">
        <f t="shared" si="3"/>
        <v>1.7707385714435091</v>
      </c>
      <c r="E85">
        <f>INDEX(user!B:B,user_content!$A85+1)</f>
        <v>0</v>
      </c>
      <c r="F85">
        <f>INDEX(user!C:C,user_content!$A85+1)</f>
        <v>64</v>
      </c>
      <c r="G85">
        <f>INDEX(user!H:H,user_content!$A85+1)</f>
        <v>20.52</v>
      </c>
      <c r="H85">
        <f>INDEX(user!I:I,user_content!$A85+1)</f>
        <v>0.14921435682783002</v>
      </c>
      <c r="I85">
        <f t="shared" si="4"/>
        <v>7</v>
      </c>
      <c r="J85" t="str">
        <f>INDEX(content!I:I,user_content!$B85+1)</f>
        <v>IMC</v>
      </c>
      <c r="K85">
        <f>INDEX(user!F:F,user_content!$A85+1)</f>
        <v>0</v>
      </c>
      <c r="L85">
        <f>INDEX(user!G:G,user_content!$A85+1)</f>
        <v>128</v>
      </c>
      <c r="M85">
        <f>INDEX(user!E:E,user_content!$A85+1)</f>
        <v>0</v>
      </c>
      <c r="N85">
        <f>INDEX(user!D:D,user_content!$A85+1)</f>
        <v>1</v>
      </c>
      <c r="O85" t="str">
        <f>INDEX(user!M:M,user_content!$A85+1)</f>
        <v>Elevated Risk</v>
      </c>
    </row>
    <row r="86" spans="1:15" x14ac:dyDescent="0.25">
      <c r="A86">
        <v>3500</v>
      </c>
      <c r="B86">
        <v>4604</v>
      </c>
      <c r="C86" s="4">
        <f t="shared" si="3"/>
        <v>9.8272508011555573</v>
      </c>
      <c r="E86">
        <f>INDEX(user!B:B,user_content!$A86+1)</f>
        <v>1</v>
      </c>
      <c r="F86">
        <f>INDEX(user!C:C,user_content!$A86+1)</f>
        <v>36</v>
      </c>
      <c r="G86">
        <f>INDEX(user!H:H,user_content!$A86+1)</f>
        <v>20.420000000000002</v>
      </c>
      <c r="H86">
        <f>INDEX(user!I:I,user_content!$A86+1)</f>
        <v>2.4764924832765267E-2</v>
      </c>
      <c r="I86">
        <f t="shared" si="4"/>
        <v>3</v>
      </c>
      <c r="J86" t="str">
        <f>INDEX(content!I:I,user_content!$B86+1)</f>
        <v>PA</v>
      </c>
      <c r="K86">
        <f>INDEX(user!F:F,user_content!$A86+1)</f>
        <v>0</v>
      </c>
      <c r="L86">
        <f>INDEX(user!G:G,user_content!$A86+1)</f>
        <v>115</v>
      </c>
      <c r="M86">
        <f>INDEX(user!E:E,user_content!$A86+1)</f>
        <v>0</v>
      </c>
      <c r="N86">
        <f>INDEX(user!D:D,user_content!$A86+1)</f>
        <v>0</v>
      </c>
      <c r="O86" t="str">
        <f>INDEX(user!M:M,user_content!$A86+1)</f>
        <v>OPTIMAL</v>
      </c>
    </row>
    <row r="87" spans="1:15" x14ac:dyDescent="0.25">
      <c r="A87">
        <v>3740</v>
      </c>
      <c r="B87">
        <v>3734</v>
      </c>
      <c r="C87" s="4">
        <f t="shared" si="3"/>
        <v>5.2725482157203771</v>
      </c>
      <c r="E87">
        <f>INDEX(user!B:B,user_content!$A87+1)</f>
        <v>0</v>
      </c>
      <c r="F87">
        <f>INDEX(user!C:C,user_content!$A87+1)</f>
        <v>50</v>
      </c>
      <c r="G87">
        <f>INDEX(user!H:H,user_content!$A87+1)</f>
        <v>23.31</v>
      </c>
      <c r="H87">
        <f>INDEX(user!I:I,user_content!$A87+1)</f>
        <v>5.5903321120011173E-2</v>
      </c>
      <c r="I87">
        <f t="shared" si="4"/>
        <v>7</v>
      </c>
      <c r="J87" t="str">
        <f>INDEX(content!I:I,user_content!$B87+1)</f>
        <v>IMC</v>
      </c>
      <c r="K87">
        <f>INDEX(user!F:F,user_content!$A87+1)</f>
        <v>0</v>
      </c>
      <c r="L87">
        <f>INDEX(user!G:G,user_content!$A87+1)</f>
        <v>110</v>
      </c>
      <c r="M87">
        <f>INDEX(user!E:E,user_content!$A87+1)</f>
        <v>0</v>
      </c>
      <c r="N87">
        <f>INDEX(user!D:D,user_content!$A87+1)</f>
        <v>1</v>
      </c>
      <c r="O87" t="str">
        <f>INDEX(user!M:M,user_content!$A87+1)</f>
        <v>Elevated Risk</v>
      </c>
    </row>
    <row r="88" spans="1:15" x14ac:dyDescent="0.25">
      <c r="A88">
        <v>896</v>
      </c>
      <c r="B88">
        <v>2001</v>
      </c>
      <c r="C88" s="4">
        <f t="shared" si="3"/>
        <v>92.111656438464365</v>
      </c>
      <c r="E88">
        <f>INDEX(user!B:B,user_content!$A88+1)</f>
        <v>0</v>
      </c>
      <c r="F88">
        <f>INDEX(user!C:C,user_content!$A88+1)</f>
        <v>62</v>
      </c>
      <c r="G88">
        <f>INDEX(user!H:H,user_content!$A88+1)</f>
        <v>26.39</v>
      </c>
      <c r="H88">
        <f>INDEX(user!I:I,user_content!$A88+1)</f>
        <v>0.40420395426193334</v>
      </c>
      <c r="I88">
        <f t="shared" si="4"/>
        <v>1</v>
      </c>
      <c r="J88" t="str">
        <f>INDEX(content!I:I,user_content!$B88+1)</f>
        <v>Diabetes</v>
      </c>
      <c r="K88">
        <f>INDEX(user!F:F,user_content!$A88+1)</f>
        <v>0</v>
      </c>
      <c r="L88">
        <f>INDEX(user!G:G,user_content!$A88+1)</f>
        <v>168</v>
      </c>
      <c r="M88">
        <f>INDEX(user!E:E,user_content!$A88+1)</f>
        <v>1</v>
      </c>
      <c r="N88">
        <f>INDEX(user!D:D,user_content!$A88+1)</f>
        <v>1</v>
      </c>
      <c r="O88" t="str">
        <f>INDEX(user!M:M,user_content!$A88+1)</f>
        <v>'&gt;30%</v>
      </c>
    </row>
    <row r="89" spans="1:15" x14ac:dyDescent="0.25">
      <c r="A89">
        <v>2375</v>
      </c>
      <c r="B89">
        <v>4851</v>
      </c>
      <c r="C89" s="4">
        <f t="shared" si="3"/>
        <v>98.821077978822245</v>
      </c>
      <c r="E89">
        <f>INDEX(user!B:B,user_content!$A89+1)</f>
        <v>0</v>
      </c>
      <c r="F89">
        <f>INDEX(user!C:C,user_content!$A89+1)</f>
        <v>41</v>
      </c>
      <c r="G89">
        <f>INDEX(user!H:H,user_content!$A89+1)</f>
        <v>39.69</v>
      </c>
      <c r="H89">
        <f>INDEX(user!I:I,user_content!$A89+1)</f>
        <v>6.6572054219512622E-2</v>
      </c>
      <c r="I89">
        <f t="shared" si="4"/>
        <v>3</v>
      </c>
      <c r="J89" t="str">
        <f>INDEX(content!I:I,user_content!$B89+1)</f>
        <v>PA</v>
      </c>
      <c r="K89">
        <f>INDEX(user!F:F,user_content!$A89+1)</f>
        <v>0</v>
      </c>
      <c r="L89">
        <f>INDEX(user!G:G,user_content!$A89+1)</f>
        <v>129</v>
      </c>
      <c r="M89">
        <f>INDEX(user!E:E,user_content!$A89+1)</f>
        <v>0</v>
      </c>
      <c r="N89">
        <f>INDEX(user!D:D,user_content!$A89+1)</f>
        <v>1</v>
      </c>
      <c r="O89" t="str">
        <f>INDEX(user!M:M,user_content!$A89+1)</f>
        <v>Elevated Risk</v>
      </c>
    </row>
    <row r="90" spans="1:15" x14ac:dyDescent="0.25">
      <c r="A90">
        <v>1311</v>
      </c>
      <c r="B90">
        <v>3519</v>
      </c>
      <c r="C90" s="4">
        <f t="shared" si="3"/>
        <v>15.345868187529867</v>
      </c>
      <c r="E90">
        <f>INDEX(user!B:B,user_content!$A90+1)</f>
        <v>1</v>
      </c>
      <c r="F90">
        <f>INDEX(user!C:C,user_content!$A90+1)</f>
        <v>60</v>
      </c>
      <c r="G90">
        <f>INDEX(user!H:H,user_content!$A90+1)</f>
        <v>23.56</v>
      </c>
      <c r="H90">
        <f>INDEX(user!I:I,user_content!$A90+1)</f>
        <v>0.12676121753411318</v>
      </c>
      <c r="I90">
        <f t="shared" si="4"/>
        <v>5</v>
      </c>
      <c r="J90" t="str">
        <f>INDEX(content!I:I,user_content!$B90+1)</f>
        <v>fumante</v>
      </c>
      <c r="K90">
        <f>INDEX(user!F:F,user_content!$A90+1)</f>
        <v>0</v>
      </c>
      <c r="L90">
        <f>INDEX(user!G:G,user_content!$A90+1)</f>
        <v>114</v>
      </c>
      <c r="M90">
        <f>INDEX(user!E:E,user_content!$A90+1)</f>
        <v>0</v>
      </c>
      <c r="N90">
        <f>INDEX(user!D:D,user_content!$A90+1)</f>
        <v>0</v>
      </c>
      <c r="O90" t="str">
        <f>INDEX(user!M:M,user_content!$A90+1)</f>
        <v>NORMAL</v>
      </c>
    </row>
    <row r="91" spans="1:15" x14ac:dyDescent="0.25">
      <c r="A91">
        <v>3432</v>
      </c>
      <c r="B91">
        <v>2047</v>
      </c>
      <c r="C91" s="4">
        <f t="shared" si="3"/>
        <v>70.62608085644662</v>
      </c>
      <c r="E91">
        <f>INDEX(user!B:B,user_content!$A91+1)</f>
        <v>0</v>
      </c>
      <c r="F91">
        <f>INDEX(user!C:C,user_content!$A91+1)</f>
        <v>61</v>
      </c>
      <c r="G91">
        <f>INDEX(user!H:H,user_content!$A91+1)</f>
        <v>26.3</v>
      </c>
      <c r="H91">
        <f>INDEX(user!I:I,user_content!$A91+1)</f>
        <v>0.20215144254088335</v>
      </c>
      <c r="I91">
        <f t="shared" si="4"/>
        <v>1</v>
      </c>
      <c r="J91" t="str">
        <f>INDEX(content!I:I,user_content!$B91+1)</f>
        <v>Diabetes</v>
      </c>
      <c r="K91">
        <f>INDEX(user!F:F,user_content!$A91+1)</f>
        <v>0</v>
      </c>
      <c r="L91">
        <f>INDEX(user!G:G,user_content!$A91+1)</f>
        <v>128</v>
      </c>
      <c r="M91">
        <f>INDEX(user!E:E,user_content!$A91+1)</f>
        <v>1</v>
      </c>
      <c r="N91">
        <f>INDEX(user!D:D,user_content!$A91+1)</f>
        <v>1</v>
      </c>
      <c r="O91" t="str">
        <f>INDEX(user!M:M,user_content!$A91+1)</f>
        <v>Elevated Risk</v>
      </c>
    </row>
    <row r="92" spans="1:15" x14ac:dyDescent="0.25">
      <c r="A92">
        <v>1834</v>
      </c>
      <c r="B92">
        <v>1361</v>
      </c>
      <c r="C92" s="4">
        <f t="shared" si="3"/>
        <v>56.56088471983761</v>
      </c>
      <c r="E92">
        <f>INDEX(user!B:B,user_content!$A92+1)</f>
        <v>1</v>
      </c>
      <c r="F92">
        <f>INDEX(user!C:C,user_content!$A92+1)</f>
        <v>49</v>
      </c>
      <c r="G92">
        <f>INDEX(user!H:H,user_content!$A92+1)</f>
        <v>25.35</v>
      </c>
      <c r="H92">
        <f>INDEX(user!I:I,user_content!$A92+1)</f>
        <v>0.2428474089442112</v>
      </c>
      <c r="I92">
        <f t="shared" si="4"/>
        <v>2</v>
      </c>
      <c r="J92" t="str">
        <f>INDEX(content!I:I,user_content!$B92+1)</f>
        <v>Colesterol</v>
      </c>
      <c r="K92">
        <f>INDEX(user!F:F,user_content!$A92+1)</f>
        <v>0</v>
      </c>
      <c r="L92">
        <f>INDEX(user!G:G,user_content!$A92+1)</f>
        <v>156</v>
      </c>
      <c r="M92">
        <f>INDEX(user!E:E,user_content!$A92+1)</f>
        <v>0</v>
      </c>
      <c r="N92">
        <f>INDEX(user!D:D,user_content!$A92+1)</f>
        <v>1</v>
      </c>
      <c r="O92" t="str">
        <f>INDEX(user!M:M,user_content!$A92+1)</f>
        <v>Elevated Risk</v>
      </c>
    </row>
    <row r="93" spans="1:15" x14ac:dyDescent="0.25">
      <c r="A93">
        <v>2259</v>
      </c>
      <c r="B93">
        <v>4543</v>
      </c>
      <c r="C93" s="4">
        <f t="shared" si="3"/>
        <v>70.395175629074714</v>
      </c>
      <c r="E93">
        <f>INDEX(user!B:B,user_content!$A93+1)</f>
        <v>0</v>
      </c>
      <c r="F93">
        <f>INDEX(user!C:C,user_content!$A93+1)</f>
        <v>48</v>
      </c>
      <c r="G93">
        <f>INDEX(user!H:H,user_content!$A93+1)</f>
        <v>33.29</v>
      </c>
      <c r="H93">
        <f>INDEX(user!I:I,user_content!$A93+1)</f>
        <v>4.6040496550976862E-2</v>
      </c>
      <c r="I93">
        <f t="shared" si="4"/>
        <v>3</v>
      </c>
      <c r="J93" t="str">
        <f>INDEX(content!I:I,user_content!$B93+1)</f>
        <v>PA</v>
      </c>
      <c r="K93">
        <f>INDEX(user!F:F,user_content!$A93+1)</f>
        <v>0</v>
      </c>
      <c r="L93">
        <f>INDEX(user!G:G,user_content!$A93+1)</f>
        <v>124.5</v>
      </c>
      <c r="M93">
        <f>INDEX(user!E:E,user_content!$A93+1)</f>
        <v>0</v>
      </c>
      <c r="N93">
        <f>INDEX(user!D:D,user_content!$A93+1)</f>
        <v>0</v>
      </c>
      <c r="O93" t="str">
        <f>INDEX(user!M:M,user_content!$A93+1)</f>
        <v>Elevated Risk</v>
      </c>
    </row>
    <row r="94" spans="1:15" x14ac:dyDescent="0.25">
      <c r="A94">
        <v>635</v>
      </c>
      <c r="B94">
        <v>4615</v>
      </c>
      <c r="C94" s="4">
        <f t="shared" si="3"/>
        <v>15.156821525475124</v>
      </c>
      <c r="E94">
        <f>INDEX(user!B:B,user_content!$A94+1)</f>
        <v>0</v>
      </c>
      <c r="F94">
        <f>INDEX(user!C:C,user_content!$A94+1)</f>
        <v>42</v>
      </c>
      <c r="G94">
        <f>INDEX(user!H:H,user_content!$A94+1)</f>
        <v>19.27</v>
      </c>
      <c r="H94">
        <f>INDEX(user!I:I,user_content!$A94+1)</f>
        <v>3.2764954903876431E-2</v>
      </c>
      <c r="I94">
        <f t="shared" si="4"/>
        <v>3</v>
      </c>
      <c r="J94" t="str">
        <f>INDEX(content!I:I,user_content!$B94+1)</f>
        <v>PA</v>
      </c>
      <c r="K94">
        <f>INDEX(user!F:F,user_content!$A94+1)</f>
        <v>0</v>
      </c>
      <c r="L94">
        <f>INDEX(user!G:G,user_content!$A94+1)</f>
        <v>111</v>
      </c>
      <c r="M94">
        <f>INDEX(user!E:E,user_content!$A94+1)</f>
        <v>0</v>
      </c>
      <c r="N94">
        <f>INDEX(user!D:D,user_content!$A94+1)</f>
        <v>1</v>
      </c>
      <c r="O94" t="str">
        <f>INDEX(user!M:M,user_content!$A94+1)</f>
        <v>Elevated Risk</v>
      </c>
    </row>
    <row r="95" spans="1:15" x14ac:dyDescent="0.25">
      <c r="A95">
        <v>2179</v>
      </c>
      <c r="B95">
        <v>678</v>
      </c>
      <c r="C95" s="4">
        <f t="shared" si="3"/>
        <v>49.775358724317904</v>
      </c>
      <c r="E95">
        <f>INDEX(user!B:B,user_content!$A95+1)</f>
        <v>1</v>
      </c>
      <c r="F95">
        <f>INDEX(user!C:C,user_content!$A95+1)</f>
        <v>44</v>
      </c>
      <c r="G95">
        <f>INDEX(user!H:H,user_content!$A95+1)</f>
        <v>26.41</v>
      </c>
      <c r="H95">
        <f>INDEX(user!I:I,user_content!$A95+1)</f>
        <v>0.1309532445350432</v>
      </c>
      <c r="I95">
        <f t="shared" si="4"/>
        <v>2</v>
      </c>
      <c r="J95" t="str">
        <f>INDEX(content!I:I,user_content!$B95+1)</f>
        <v>Colesterol</v>
      </c>
      <c r="K95">
        <f>INDEX(user!F:F,user_content!$A95+1)</f>
        <v>0</v>
      </c>
      <c r="L95">
        <f>INDEX(user!G:G,user_content!$A95+1)</f>
        <v>127</v>
      </c>
      <c r="M95">
        <f>INDEX(user!E:E,user_content!$A95+1)</f>
        <v>0</v>
      </c>
      <c r="N95">
        <f>INDEX(user!D:D,user_content!$A95+1)</f>
        <v>1</v>
      </c>
      <c r="O95" t="str">
        <f>INDEX(user!M:M,user_content!$A95+1)</f>
        <v>Elevated Risk</v>
      </c>
    </row>
    <row r="96" spans="1:15" x14ac:dyDescent="0.25">
      <c r="A96">
        <v>4170</v>
      </c>
      <c r="B96">
        <v>4776</v>
      </c>
      <c r="C96" s="4">
        <f t="shared" si="3"/>
        <v>32.106913389670204</v>
      </c>
      <c r="E96">
        <f>INDEX(user!B:B,user_content!$A96+1)</f>
        <v>0</v>
      </c>
      <c r="F96">
        <f>INDEX(user!C:C,user_content!$A96+1)</f>
        <v>44</v>
      </c>
      <c r="G96">
        <f>INDEX(user!H:H,user_content!$A96+1)</f>
        <v>23.98</v>
      </c>
      <c r="H96">
        <f>INDEX(user!I:I,user_content!$A96+1)</f>
        <v>2.1958022198276028E-2</v>
      </c>
      <c r="I96">
        <f t="shared" si="4"/>
        <v>3</v>
      </c>
      <c r="J96" t="str">
        <f>INDEX(content!I:I,user_content!$B96+1)</f>
        <v>PA</v>
      </c>
      <c r="K96">
        <f>INDEX(user!F:F,user_content!$A96+1)</f>
        <v>0</v>
      </c>
      <c r="L96">
        <f>INDEX(user!G:G,user_content!$A96+1)</f>
        <v>110</v>
      </c>
      <c r="M96">
        <f>INDEX(user!E:E,user_content!$A96+1)</f>
        <v>0</v>
      </c>
      <c r="N96">
        <f>INDEX(user!D:D,user_content!$A96+1)</f>
        <v>0</v>
      </c>
      <c r="O96" t="str">
        <f>INDEX(user!M:M,user_content!$A96+1)</f>
        <v>OPTIMAL</v>
      </c>
    </row>
    <row r="97" spans="1:15" x14ac:dyDescent="0.25">
      <c r="A97">
        <v>1334</v>
      </c>
      <c r="B97">
        <v>2081</v>
      </c>
      <c r="C97" s="4">
        <f t="shared" si="3"/>
        <v>65.402479663454002</v>
      </c>
      <c r="E97">
        <f>INDEX(user!B:B,user_content!$A97+1)</f>
        <v>0</v>
      </c>
      <c r="F97">
        <f>INDEX(user!C:C,user_content!$A97+1)</f>
        <v>46</v>
      </c>
      <c r="G97">
        <f>INDEX(user!H:H,user_content!$A97+1)</f>
        <v>28.92</v>
      </c>
      <c r="H97">
        <f>INDEX(user!I:I,user_content!$A97+1)</f>
        <v>3.0765343190732652E-2</v>
      </c>
      <c r="I97">
        <f t="shared" si="4"/>
        <v>1</v>
      </c>
      <c r="J97" t="str">
        <f>INDEX(content!I:I,user_content!$B97+1)</f>
        <v>Diabetes</v>
      </c>
      <c r="K97">
        <f>INDEX(user!F:F,user_content!$A97+1)</f>
        <v>0</v>
      </c>
      <c r="L97">
        <f>INDEX(user!G:G,user_content!$A97+1)</f>
        <v>115</v>
      </c>
      <c r="M97">
        <f>INDEX(user!E:E,user_content!$A97+1)</f>
        <v>0</v>
      </c>
      <c r="N97">
        <f>INDEX(user!D:D,user_content!$A97+1)</f>
        <v>0</v>
      </c>
      <c r="O97" t="str">
        <f>INDEX(user!M:M,user_content!$A97+1)</f>
        <v>NORMAL</v>
      </c>
    </row>
    <row r="98" spans="1:15" x14ac:dyDescent="0.25">
      <c r="A98">
        <v>2390</v>
      </c>
      <c r="B98">
        <v>3018</v>
      </c>
      <c r="C98" s="4">
        <f t="shared" si="3"/>
        <v>82.120348064182991</v>
      </c>
      <c r="E98">
        <f>INDEX(user!B:B,user_content!$A98+1)</f>
        <v>1</v>
      </c>
      <c r="F98">
        <f>INDEX(user!C:C,user_content!$A98+1)</f>
        <v>56</v>
      </c>
      <c r="G98">
        <f>INDEX(user!H:H,user_content!$A98+1)</f>
        <v>26.64</v>
      </c>
      <c r="H98">
        <f>INDEX(user!I:I,user_content!$A98+1)</f>
        <v>0.38540224224950081</v>
      </c>
      <c r="I98">
        <f t="shared" si="4"/>
        <v>1</v>
      </c>
      <c r="J98" t="str">
        <f>INDEX(content!I:I,user_content!$B98+1)</f>
        <v>Diabetes</v>
      </c>
      <c r="K98">
        <f>INDEX(user!F:F,user_content!$A98+1)</f>
        <v>0</v>
      </c>
      <c r="L98">
        <f>INDEX(user!G:G,user_content!$A98+1)</f>
        <v>136.5</v>
      </c>
      <c r="M98">
        <f>INDEX(user!E:E,user_content!$A98+1)</f>
        <v>1</v>
      </c>
      <c r="N98">
        <f>INDEX(user!D:D,user_content!$A98+1)</f>
        <v>1</v>
      </c>
      <c r="O98" t="str">
        <f>INDEX(user!M:M,user_content!$A98+1)</f>
        <v>'&gt;30%</v>
      </c>
    </row>
    <row r="99" spans="1:15" x14ac:dyDescent="0.25">
      <c r="A99">
        <v>3766</v>
      </c>
      <c r="B99">
        <v>359</v>
      </c>
      <c r="C99" s="4">
        <f t="shared" si="3"/>
        <v>25.520148495026355</v>
      </c>
      <c r="E99">
        <f>INDEX(user!B:B,user_content!$A99+1)</f>
        <v>0</v>
      </c>
      <c r="F99">
        <f>INDEX(user!C:C,user_content!$A99+1)</f>
        <v>42</v>
      </c>
      <c r="G99">
        <f>INDEX(user!H:H,user_content!$A99+1)</f>
        <v>19.739999999999998</v>
      </c>
      <c r="H99">
        <f>INDEX(user!I:I,user_content!$A99+1)</f>
        <v>5.0168891905237545E-2</v>
      </c>
      <c r="I99">
        <f t="shared" si="4"/>
        <v>2</v>
      </c>
      <c r="J99" t="str">
        <f>INDEX(content!I:I,user_content!$B99+1)</f>
        <v>Colesterol</v>
      </c>
      <c r="K99">
        <f>INDEX(user!F:F,user_content!$A99+1)</f>
        <v>0</v>
      </c>
      <c r="L99">
        <f>INDEX(user!G:G,user_content!$A99+1)</f>
        <v>129</v>
      </c>
      <c r="M99">
        <f>INDEX(user!E:E,user_content!$A99+1)</f>
        <v>0</v>
      </c>
      <c r="N99">
        <f>INDEX(user!D:D,user_content!$A99+1)</f>
        <v>1</v>
      </c>
      <c r="O99" t="str">
        <f>INDEX(user!M:M,user_content!$A99+1)</f>
        <v>Elevated Risk</v>
      </c>
    </row>
    <row r="100" spans="1:15" x14ac:dyDescent="0.25">
      <c r="A100">
        <v>3522</v>
      </c>
      <c r="B100">
        <v>2275</v>
      </c>
      <c r="C100" s="4">
        <f t="shared" si="3"/>
        <v>94.78617487224659</v>
      </c>
      <c r="E100">
        <f>INDEX(user!B:B,user_content!$A100+1)</f>
        <v>1</v>
      </c>
      <c r="F100">
        <f>INDEX(user!C:C,user_content!$A100+1)</f>
        <v>47</v>
      </c>
      <c r="G100">
        <f>INDEX(user!H:H,user_content!$A100+1)</f>
        <v>28.88</v>
      </c>
      <c r="H100">
        <f>INDEX(user!I:I,user_content!$A100+1)</f>
        <v>0.407610707850802</v>
      </c>
      <c r="I100">
        <f t="shared" si="4"/>
        <v>1</v>
      </c>
      <c r="J100" t="str">
        <f>INDEX(content!I:I,user_content!$B100+1)</f>
        <v>Diabetes</v>
      </c>
      <c r="K100">
        <f>INDEX(user!F:F,user_content!$A100+1)</f>
        <v>0</v>
      </c>
      <c r="L100">
        <f>INDEX(user!G:G,user_content!$A100+1)</f>
        <v>182</v>
      </c>
      <c r="M100">
        <f>INDEX(user!E:E,user_content!$A100+1)</f>
        <v>1</v>
      </c>
      <c r="N100">
        <f>INDEX(user!D:D,user_content!$A100+1)</f>
        <v>1</v>
      </c>
      <c r="O100" t="str">
        <f>INDEX(user!M:M,user_content!$A100+1)</f>
        <v>'&gt;30%</v>
      </c>
    </row>
    <row r="101" spans="1:15" x14ac:dyDescent="0.25">
      <c r="A101">
        <v>1635</v>
      </c>
      <c r="B101">
        <v>4408</v>
      </c>
      <c r="C101" s="4">
        <f t="shared" si="3"/>
        <v>23.315266206107431</v>
      </c>
      <c r="E101">
        <f>INDEX(user!B:B,user_content!$A101+1)</f>
        <v>0</v>
      </c>
      <c r="F101">
        <f>INDEX(user!C:C,user_content!$A101+1)</f>
        <v>48</v>
      </c>
      <c r="G101">
        <f>INDEX(user!H:H,user_content!$A101+1)</f>
        <v>21.79</v>
      </c>
      <c r="H101">
        <f>INDEX(user!I:I,user_content!$A101+1)</f>
        <v>2.6433987269568138E-2</v>
      </c>
      <c r="I101">
        <f t="shared" si="4"/>
        <v>3</v>
      </c>
      <c r="J101" t="str">
        <f>INDEX(content!I:I,user_content!$B101+1)</f>
        <v>PA</v>
      </c>
      <c r="K101">
        <f>INDEX(user!F:F,user_content!$A101+1)</f>
        <v>0</v>
      </c>
      <c r="L101">
        <f>INDEX(user!G:G,user_content!$A101+1)</f>
        <v>110</v>
      </c>
      <c r="M101">
        <f>INDEX(user!E:E,user_content!$A101+1)</f>
        <v>0</v>
      </c>
      <c r="N101">
        <f>INDEX(user!D:D,user_content!$A101+1)</f>
        <v>0</v>
      </c>
      <c r="O101" t="str">
        <f>INDEX(user!M:M,user_content!$A101+1)</f>
        <v>OPTIMAL</v>
      </c>
    </row>
    <row r="102" spans="1:15" x14ac:dyDescent="0.25">
      <c r="A102">
        <v>488</v>
      </c>
      <c r="B102">
        <v>2011</v>
      </c>
      <c r="C102" s="4">
        <f t="shared" si="3"/>
        <v>33.185710824769544</v>
      </c>
      <c r="E102">
        <f>INDEX(user!B:B,user_content!$A102+1)</f>
        <v>0</v>
      </c>
      <c r="F102">
        <f>INDEX(user!C:C,user_content!$A102+1)</f>
        <v>51</v>
      </c>
      <c r="G102">
        <f>INDEX(user!H:H,user_content!$A102+1)</f>
        <v>21.14</v>
      </c>
      <c r="H102">
        <f>INDEX(user!I:I,user_content!$A102+1)</f>
        <v>2.2227958634234213E-2</v>
      </c>
      <c r="I102">
        <f t="shared" si="4"/>
        <v>1</v>
      </c>
      <c r="J102" t="str">
        <f>INDEX(content!I:I,user_content!$B102+1)</f>
        <v>Diabetes</v>
      </c>
      <c r="K102">
        <f>INDEX(user!F:F,user_content!$A102+1)</f>
        <v>0</v>
      </c>
      <c r="L102">
        <f>INDEX(user!G:G,user_content!$A102+1)</f>
        <v>98</v>
      </c>
      <c r="M102">
        <f>INDEX(user!E:E,user_content!$A102+1)</f>
        <v>0</v>
      </c>
      <c r="N102">
        <f>INDEX(user!D:D,user_content!$A102+1)</f>
        <v>0</v>
      </c>
      <c r="O102" t="str">
        <f>INDEX(user!M:M,user_content!$A102+1)</f>
        <v>OPTIMAL</v>
      </c>
    </row>
    <row r="103" spans="1:15" x14ac:dyDescent="0.25">
      <c r="A103">
        <v>246</v>
      </c>
      <c r="B103">
        <v>4326</v>
      </c>
      <c r="C103" s="4">
        <f t="shared" si="3"/>
        <v>34.827158550084818</v>
      </c>
      <c r="E103">
        <f>INDEX(user!B:B,user_content!$A103+1)</f>
        <v>0</v>
      </c>
      <c r="F103">
        <f>INDEX(user!C:C,user_content!$A103+1)</f>
        <v>61</v>
      </c>
      <c r="G103">
        <f>INDEX(user!H:H,user_content!$A103+1)</f>
        <v>22.82</v>
      </c>
      <c r="H103">
        <f>INDEX(user!I:I,user_content!$A103+1)</f>
        <v>0.11869070958007188</v>
      </c>
      <c r="I103">
        <f t="shared" si="4"/>
        <v>3</v>
      </c>
      <c r="J103" t="str">
        <f>INDEX(content!I:I,user_content!$B103+1)</f>
        <v>PA</v>
      </c>
      <c r="K103">
        <f>INDEX(user!F:F,user_content!$A103+1)</f>
        <v>0</v>
      </c>
      <c r="L103">
        <f>INDEX(user!G:G,user_content!$A103+1)</f>
        <v>133</v>
      </c>
      <c r="M103">
        <f>INDEX(user!E:E,user_content!$A103+1)</f>
        <v>1</v>
      </c>
      <c r="N103">
        <f>INDEX(user!D:D,user_content!$A103+1)</f>
        <v>0</v>
      </c>
      <c r="O103" t="str">
        <f>INDEX(user!M:M,user_content!$A103+1)</f>
        <v>Elevated Risk</v>
      </c>
    </row>
    <row r="104" spans="1:15" x14ac:dyDescent="0.25">
      <c r="A104">
        <v>1404</v>
      </c>
      <c r="B104">
        <v>4152</v>
      </c>
      <c r="C104" s="4">
        <f t="shared" si="3"/>
        <v>14.602478524297098</v>
      </c>
      <c r="E104">
        <f>INDEX(user!B:B,user_content!$A104+1)</f>
        <v>1</v>
      </c>
      <c r="F104">
        <f>INDEX(user!C:C,user_content!$A104+1)</f>
        <v>43</v>
      </c>
      <c r="G104">
        <f>INDEX(user!H:H,user_content!$A104+1)</f>
        <v>19.84</v>
      </c>
      <c r="H104">
        <f>INDEX(user!I:I,user_content!$A104+1)</f>
        <v>0.10305775099749559</v>
      </c>
      <c r="I104">
        <f t="shared" si="4"/>
        <v>3</v>
      </c>
      <c r="J104" t="str">
        <f>INDEX(content!I:I,user_content!$B104+1)</f>
        <v>PA</v>
      </c>
      <c r="K104">
        <f>INDEX(user!F:F,user_content!$A104+1)</f>
        <v>0</v>
      </c>
      <c r="L104">
        <f>INDEX(user!G:G,user_content!$A104+1)</f>
        <v>130</v>
      </c>
      <c r="M104">
        <f>INDEX(user!E:E,user_content!$A104+1)</f>
        <v>0</v>
      </c>
      <c r="N104">
        <f>INDEX(user!D:D,user_content!$A104+1)</f>
        <v>1</v>
      </c>
      <c r="O104" t="str">
        <f>INDEX(user!M:M,user_content!$A104+1)</f>
        <v>Elevated Risk</v>
      </c>
    </row>
    <row r="105" spans="1:15" x14ac:dyDescent="0.25">
      <c r="A105">
        <v>155</v>
      </c>
      <c r="B105">
        <v>1333</v>
      </c>
      <c r="C105" s="4">
        <f t="shared" si="3"/>
        <v>55.617934652403072</v>
      </c>
      <c r="E105">
        <f>INDEX(user!B:B,user_content!$A105+1)</f>
        <v>1</v>
      </c>
      <c r="F105">
        <f>INDEX(user!C:C,user_content!$A105+1)</f>
        <v>39</v>
      </c>
      <c r="G105">
        <f>INDEX(user!H:H,user_content!$A105+1)</f>
        <v>28.34</v>
      </c>
      <c r="H105">
        <f>INDEX(user!I:I,user_content!$A105+1)</f>
        <v>0.10652142279283983</v>
      </c>
      <c r="I105">
        <f t="shared" si="4"/>
        <v>2</v>
      </c>
      <c r="J105" t="str">
        <f>INDEX(content!I:I,user_content!$B105+1)</f>
        <v>Colesterol</v>
      </c>
      <c r="K105">
        <f>INDEX(user!F:F,user_content!$A105+1)</f>
        <v>0</v>
      </c>
      <c r="L105">
        <f>INDEX(user!G:G,user_content!$A105+1)</f>
        <v>134</v>
      </c>
      <c r="M105">
        <f>INDEX(user!E:E,user_content!$A105+1)</f>
        <v>0</v>
      </c>
      <c r="N105">
        <f>INDEX(user!D:D,user_content!$A105+1)</f>
        <v>1</v>
      </c>
      <c r="O105" t="str">
        <f>INDEX(user!M:M,user_content!$A105+1)</f>
        <v>Elevated Risk</v>
      </c>
    </row>
    <row r="106" spans="1:15" x14ac:dyDescent="0.25">
      <c r="A106">
        <v>2635</v>
      </c>
      <c r="B106">
        <v>3864</v>
      </c>
      <c r="C106" s="4">
        <f t="shared" si="3"/>
        <v>94.200356318784188</v>
      </c>
      <c r="E106">
        <f>INDEX(user!B:B,user_content!$A106+1)</f>
        <v>0</v>
      </c>
      <c r="F106">
        <f>INDEX(user!C:C,user_content!$A106+1)</f>
        <v>63</v>
      </c>
      <c r="G106">
        <f>INDEX(user!H:H,user_content!$A106+1)</f>
        <v>36.54</v>
      </c>
      <c r="H106">
        <f>INDEX(user!I:I,user_content!$A106+1)</f>
        <v>0.42946772226790619</v>
      </c>
      <c r="I106">
        <f t="shared" si="4"/>
        <v>7</v>
      </c>
      <c r="J106" t="str">
        <f>INDEX(content!I:I,user_content!$B106+1)</f>
        <v>IMC</v>
      </c>
      <c r="K106">
        <f>INDEX(user!F:F,user_content!$A106+1)</f>
        <v>1</v>
      </c>
      <c r="L106">
        <f>INDEX(user!G:G,user_content!$A106+1)</f>
        <v>152</v>
      </c>
      <c r="M106">
        <f>INDEX(user!E:E,user_content!$A106+1)</f>
        <v>1</v>
      </c>
      <c r="N106">
        <f>INDEX(user!D:D,user_content!$A106+1)</f>
        <v>0</v>
      </c>
      <c r="O106" t="str">
        <f>INDEX(user!M:M,user_content!$A106+1)</f>
        <v>'&gt;30%</v>
      </c>
    </row>
    <row r="107" spans="1:15" x14ac:dyDescent="0.25">
      <c r="A107">
        <v>1903</v>
      </c>
      <c r="B107">
        <v>4872</v>
      </c>
      <c r="C107" s="4">
        <f t="shared" si="3"/>
        <v>30.24303867436371</v>
      </c>
      <c r="E107">
        <f>INDEX(user!B:B,user_content!$A107+1)</f>
        <v>0</v>
      </c>
      <c r="F107">
        <f>INDEX(user!C:C,user_content!$A107+1)</f>
        <v>42</v>
      </c>
      <c r="G107">
        <f>INDEX(user!H:H,user_content!$A107+1)</f>
        <v>22.65</v>
      </c>
      <c r="H107">
        <f>INDEX(user!I:I,user_content!$A107+1)</f>
        <v>5.0370426114716982E-2</v>
      </c>
      <c r="I107">
        <f t="shared" si="4"/>
        <v>3</v>
      </c>
      <c r="J107" t="str">
        <f>INDEX(content!I:I,user_content!$B107+1)</f>
        <v>PA</v>
      </c>
      <c r="K107">
        <f>INDEX(user!F:F,user_content!$A107+1)</f>
        <v>0</v>
      </c>
      <c r="L107">
        <f>INDEX(user!G:G,user_content!$A107+1)</f>
        <v>126</v>
      </c>
      <c r="M107">
        <f>INDEX(user!E:E,user_content!$A107+1)</f>
        <v>0</v>
      </c>
      <c r="N107">
        <f>INDEX(user!D:D,user_content!$A107+1)</f>
        <v>1</v>
      </c>
      <c r="O107" t="str">
        <f>INDEX(user!M:M,user_content!$A107+1)</f>
        <v>Elevated Risk</v>
      </c>
    </row>
    <row r="108" spans="1:15" x14ac:dyDescent="0.25">
      <c r="A108">
        <v>2095</v>
      </c>
      <c r="B108">
        <v>1290</v>
      </c>
      <c r="C108" s="4">
        <f t="shared" si="3"/>
        <v>40.496361239876173</v>
      </c>
      <c r="E108">
        <f>INDEX(user!B:B,user_content!$A108+1)</f>
        <v>1</v>
      </c>
      <c r="F108">
        <f>INDEX(user!C:C,user_content!$A108+1)</f>
        <v>50</v>
      </c>
      <c r="G108">
        <f>INDEX(user!H:H,user_content!$A108+1)</f>
        <v>25.12</v>
      </c>
      <c r="H108">
        <f>INDEX(user!I:I,user_content!$A108+1)</f>
        <v>0.10068054863214715</v>
      </c>
      <c r="I108">
        <f t="shared" si="4"/>
        <v>2</v>
      </c>
      <c r="J108" t="str">
        <f>INDEX(content!I:I,user_content!$B108+1)</f>
        <v>Colesterol</v>
      </c>
      <c r="K108">
        <f>INDEX(user!F:F,user_content!$A108+1)</f>
        <v>0</v>
      </c>
      <c r="L108">
        <f>INDEX(user!G:G,user_content!$A108+1)</f>
        <v>132</v>
      </c>
      <c r="M108">
        <f>INDEX(user!E:E,user_content!$A108+1)</f>
        <v>0</v>
      </c>
      <c r="N108">
        <f>INDEX(user!D:D,user_content!$A108+1)</f>
        <v>0</v>
      </c>
      <c r="O108" t="str">
        <f>INDEX(user!M:M,user_content!$A108+1)</f>
        <v>Elevated Risk</v>
      </c>
    </row>
    <row r="109" spans="1:15" x14ac:dyDescent="0.25">
      <c r="A109">
        <v>90</v>
      </c>
      <c r="B109">
        <v>3363</v>
      </c>
      <c r="C109" s="4">
        <f t="shared" si="3"/>
        <v>44.355716241422172</v>
      </c>
      <c r="E109">
        <f>INDEX(user!B:B,user_content!$A109+1)</f>
        <v>1</v>
      </c>
      <c r="F109">
        <f>INDEX(user!C:C,user_content!$A109+1)</f>
        <v>41</v>
      </c>
      <c r="G109">
        <f>INDEX(user!H:H,user_content!$A109+1)</f>
        <v>25.42</v>
      </c>
      <c r="H109">
        <f>INDEX(user!I:I,user_content!$A109+1)</f>
        <v>4.7956722577857103E-2</v>
      </c>
      <c r="I109">
        <f t="shared" si="4"/>
        <v>1</v>
      </c>
      <c r="J109" t="str">
        <f>INDEX(content!I:I,user_content!$B109+1)</f>
        <v>Diabetes</v>
      </c>
      <c r="K109">
        <f>INDEX(user!F:F,user_content!$A109+1)</f>
        <v>0</v>
      </c>
      <c r="L109">
        <f>INDEX(user!G:G,user_content!$A109+1)</f>
        <v>121</v>
      </c>
      <c r="M109">
        <f>INDEX(user!E:E,user_content!$A109+1)</f>
        <v>0</v>
      </c>
      <c r="N109">
        <f>INDEX(user!D:D,user_content!$A109+1)</f>
        <v>0</v>
      </c>
      <c r="O109" t="str">
        <f>INDEX(user!M:M,user_content!$A109+1)</f>
        <v>NORMAL</v>
      </c>
    </row>
    <row r="110" spans="1:15" x14ac:dyDescent="0.25">
      <c r="A110">
        <v>776</v>
      </c>
      <c r="B110">
        <v>4170</v>
      </c>
      <c r="C110" s="4">
        <f t="shared" si="3"/>
        <v>28.56015054356731</v>
      </c>
      <c r="E110">
        <f>INDEX(user!B:B,user_content!$A110+1)</f>
        <v>1</v>
      </c>
      <c r="F110">
        <f>INDEX(user!C:C,user_content!$A110+1)</f>
        <v>34</v>
      </c>
      <c r="G110">
        <f>INDEX(user!H:H,user_content!$A110+1)</f>
        <v>24.39</v>
      </c>
      <c r="H110">
        <f>INDEX(user!I:I,user_content!$A110+1)</f>
        <v>5.1773034130925599E-2</v>
      </c>
      <c r="I110">
        <f t="shared" si="4"/>
        <v>3</v>
      </c>
      <c r="J110" t="str">
        <f>INDEX(content!I:I,user_content!$B110+1)</f>
        <v>PA</v>
      </c>
      <c r="K110">
        <f>INDEX(user!F:F,user_content!$A110+1)</f>
        <v>0</v>
      </c>
      <c r="L110">
        <f>INDEX(user!G:G,user_content!$A110+1)</f>
        <v>120</v>
      </c>
      <c r="M110">
        <f>INDEX(user!E:E,user_content!$A110+1)</f>
        <v>0</v>
      </c>
      <c r="N110">
        <f>INDEX(user!D:D,user_content!$A110+1)</f>
        <v>1</v>
      </c>
      <c r="O110" t="str">
        <f>INDEX(user!M:M,user_content!$A110+1)</f>
        <v>Elevated Risk</v>
      </c>
    </row>
    <row r="111" spans="1:15" x14ac:dyDescent="0.25">
      <c r="A111">
        <v>1616</v>
      </c>
      <c r="B111">
        <v>1390</v>
      </c>
      <c r="C111" s="4">
        <f t="shared" si="3"/>
        <v>65.547389704492076</v>
      </c>
      <c r="E111">
        <f>INDEX(user!B:B,user_content!$A111+1)</f>
        <v>0</v>
      </c>
      <c r="F111">
        <f>INDEX(user!C:C,user_content!$A111+1)</f>
        <v>50</v>
      </c>
      <c r="G111">
        <f>INDEX(user!H:H,user_content!$A111+1)</f>
        <v>27.96</v>
      </c>
      <c r="H111">
        <f>INDEX(user!I:I,user_content!$A111+1)</f>
        <v>0.13776147662671523</v>
      </c>
      <c r="I111">
        <f t="shared" si="4"/>
        <v>2</v>
      </c>
      <c r="J111" t="str">
        <f>INDEX(content!I:I,user_content!$B111+1)</f>
        <v>Colesterol</v>
      </c>
      <c r="K111">
        <f>INDEX(user!F:F,user_content!$A111+1)</f>
        <v>0</v>
      </c>
      <c r="L111">
        <f>INDEX(user!G:G,user_content!$A111+1)</f>
        <v>132</v>
      </c>
      <c r="M111">
        <f>INDEX(user!E:E,user_content!$A111+1)</f>
        <v>1</v>
      </c>
      <c r="N111">
        <f>INDEX(user!D:D,user_content!$A111+1)</f>
        <v>1</v>
      </c>
      <c r="O111" t="str">
        <f>INDEX(user!M:M,user_content!$A111+1)</f>
        <v>Elevated Risk</v>
      </c>
    </row>
    <row r="112" spans="1:15" x14ac:dyDescent="0.25">
      <c r="A112">
        <v>306</v>
      </c>
      <c r="B112">
        <v>2787</v>
      </c>
      <c r="C112" s="4">
        <f t="shared" si="3"/>
        <v>43.923427618558314</v>
      </c>
      <c r="E112">
        <f>INDEX(user!B:B,user_content!$A112+1)</f>
        <v>1</v>
      </c>
      <c r="F112">
        <f>INDEX(user!C:C,user_content!$A112+1)</f>
        <v>49</v>
      </c>
      <c r="G112">
        <f>INDEX(user!H:H,user_content!$A112+1)</f>
        <v>23.94</v>
      </c>
      <c r="H112">
        <f>INDEX(user!I:I,user_content!$A112+1)</f>
        <v>0.11191200333128937</v>
      </c>
      <c r="I112">
        <f t="shared" si="4"/>
        <v>1</v>
      </c>
      <c r="J112" t="str">
        <f>INDEX(content!I:I,user_content!$B112+1)</f>
        <v>Diabetes</v>
      </c>
      <c r="K112">
        <f>INDEX(user!F:F,user_content!$A112+1)</f>
        <v>0</v>
      </c>
      <c r="L112">
        <f>INDEX(user!G:G,user_content!$A112+1)</f>
        <v>101</v>
      </c>
      <c r="M112">
        <f>INDEX(user!E:E,user_content!$A112+1)</f>
        <v>0</v>
      </c>
      <c r="N112">
        <f>INDEX(user!D:D,user_content!$A112+1)</f>
        <v>1</v>
      </c>
      <c r="O112" t="str">
        <f>INDEX(user!M:M,user_content!$A112+1)</f>
        <v>Elevated Risk</v>
      </c>
    </row>
    <row r="113" spans="1:15" x14ac:dyDescent="0.25">
      <c r="A113">
        <v>1329</v>
      </c>
      <c r="B113">
        <v>3094</v>
      </c>
      <c r="C113" s="4">
        <f t="shared" ref="C113:C176" si="5">$R$12+(E113*$R$13)+(F113*$R$14)+(G113*$R$15)+(H113*$R$16)+(I113*$R$17)</f>
        <v>61.779667328911721</v>
      </c>
      <c r="E113">
        <f>INDEX(user!B:B,user_content!$A113+1)</f>
        <v>1</v>
      </c>
      <c r="F113">
        <f>INDEX(user!C:C,user_content!$A113+1)</f>
        <v>62</v>
      </c>
      <c r="G113">
        <f>INDEX(user!H:H,user_content!$A113+1)</f>
        <v>25.65</v>
      </c>
      <c r="H113">
        <f>INDEX(user!I:I,user_content!$A113+1)</f>
        <v>0.2390931359115771</v>
      </c>
      <c r="I113">
        <f t="shared" ref="I113:I176" si="6">_xlfn.IFS(J113=$Q$3,$R$3,J113=$Q$4,$R$4,J113=$Q$5,$R$5,J113=$Q$6,$R$6,J113=$Q$7,$R$7,J113=$Q$8,$R$8,J113=$Q$9,$R$9)</f>
        <v>1</v>
      </c>
      <c r="J113" t="str">
        <f>INDEX(content!I:I,user_content!$B113+1)</f>
        <v>Diabetes</v>
      </c>
      <c r="K113">
        <f>INDEX(user!F:F,user_content!$A113+1)</f>
        <v>1</v>
      </c>
      <c r="L113">
        <f>INDEX(user!G:G,user_content!$A113+1)</f>
        <v>114</v>
      </c>
      <c r="M113">
        <f>INDEX(user!E:E,user_content!$A113+1)</f>
        <v>0</v>
      </c>
      <c r="N113">
        <f>INDEX(user!D:D,user_content!$A113+1)</f>
        <v>0</v>
      </c>
      <c r="O113" t="str">
        <f>INDEX(user!M:M,user_content!$A113+1)</f>
        <v>NORMAL</v>
      </c>
    </row>
    <row r="114" spans="1:15" x14ac:dyDescent="0.25">
      <c r="A114">
        <v>2542</v>
      </c>
      <c r="B114">
        <v>4444</v>
      </c>
      <c r="C114" s="4">
        <f t="shared" si="5"/>
        <v>76.453576052677832</v>
      </c>
      <c r="E114">
        <f>INDEX(user!B:B,user_content!$A114+1)</f>
        <v>0</v>
      </c>
      <c r="F114">
        <f>INDEX(user!C:C,user_content!$A114+1)</f>
        <v>41</v>
      </c>
      <c r="G114">
        <f>INDEX(user!H:H,user_content!$A114+1)</f>
        <v>32.520000000000003</v>
      </c>
      <c r="H114">
        <f>INDEX(user!I:I,user_content!$A114+1)</f>
        <v>0.12059595962854042</v>
      </c>
      <c r="I114">
        <f t="shared" si="6"/>
        <v>3</v>
      </c>
      <c r="J114" t="str">
        <f>INDEX(content!I:I,user_content!$B114+1)</f>
        <v>PA</v>
      </c>
      <c r="K114">
        <f>INDEX(user!F:F,user_content!$A114+1)</f>
        <v>0</v>
      </c>
      <c r="L114">
        <f>INDEX(user!G:G,user_content!$A114+1)</f>
        <v>147.5</v>
      </c>
      <c r="M114">
        <f>INDEX(user!E:E,user_content!$A114+1)</f>
        <v>1</v>
      </c>
      <c r="N114">
        <f>INDEX(user!D:D,user_content!$A114+1)</f>
        <v>1</v>
      </c>
      <c r="O114" t="str">
        <f>INDEX(user!M:M,user_content!$A114+1)</f>
        <v>Elevated Risk</v>
      </c>
    </row>
    <row r="115" spans="1:15" x14ac:dyDescent="0.25">
      <c r="A115">
        <v>1274</v>
      </c>
      <c r="B115">
        <v>4438</v>
      </c>
      <c r="C115" s="4">
        <f t="shared" si="5"/>
        <v>58.761435635317341</v>
      </c>
      <c r="E115">
        <f>INDEX(user!B:B,user_content!$A115+1)</f>
        <v>1</v>
      </c>
      <c r="F115">
        <f>INDEX(user!C:C,user_content!$A115+1)</f>
        <v>53</v>
      </c>
      <c r="G115">
        <f>INDEX(user!H:H,user_content!$A115+1)</f>
        <v>28.52</v>
      </c>
      <c r="H115">
        <f>INDEX(user!I:I,user_content!$A115+1)</f>
        <v>0.2160376859252584</v>
      </c>
      <c r="I115">
        <f t="shared" si="6"/>
        <v>3</v>
      </c>
      <c r="J115" t="str">
        <f>INDEX(content!I:I,user_content!$B115+1)</f>
        <v>PA</v>
      </c>
      <c r="K115">
        <f>INDEX(user!F:F,user_content!$A115+1)</f>
        <v>0</v>
      </c>
      <c r="L115">
        <f>INDEX(user!G:G,user_content!$A115+1)</f>
        <v>121</v>
      </c>
      <c r="M115">
        <f>INDEX(user!E:E,user_content!$A115+1)</f>
        <v>0</v>
      </c>
      <c r="N115">
        <f>INDEX(user!D:D,user_content!$A115+1)</f>
        <v>1</v>
      </c>
      <c r="O115" t="str">
        <f>INDEX(user!M:M,user_content!$A115+1)</f>
        <v>Elevated Risk</v>
      </c>
    </row>
    <row r="116" spans="1:15" x14ac:dyDescent="0.25">
      <c r="A116">
        <v>1315</v>
      </c>
      <c r="B116">
        <v>3212</v>
      </c>
      <c r="C116" s="4">
        <f t="shared" si="5"/>
        <v>49.77332895444772</v>
      </c>
      <c r="E116">
        <f>INDEX(user!B:B,user_content!$A116+1)</f>
        <v>0</v>
      </c>
      <c r="F116">
        <f>INDEX(user!C:C,user_content!$A116+1)</f>
        <v>35</v>
      </c>
      <c r="G116">
        <f>INDEX(user!H:H,user_content!$A116+1)</f>
        <v>24.73</v>
      </c>
      <c r="H116">
        <f>INDEX(user!I:I,user_content!$A116+1)</f>
        <v>2.0038326145840113E-2</v>
      </c>
      <c r="I116">
        <f t="shared" si="6"/>
        <v>1</v>
      </c>
      <c r="J116" t="str">
        <f>INDEX(content!I:I,user_content!$B116+1)</f>
        <v>Diabetes</v>
      </c>
      <c r="K116">
        <f>INDEX(user!F:F,user_content!$A116+1)</f>
        <v>0</v>
      </c>
      <c r="L116">
        <f>INDEX(user!G:G,user_content!$A116+1)</f>
        <v>106</v>
      </c>
      <c r="M116">
        <f>INDEX(user!E:E,user_content!$A116+1)</f>
        <v>0</v>
      </c>
      <c r="N116">
        <f>INDEX(user!D:D,user_content!$A116+1)</f>
        <v>1</v>
      </c>
      <c r="O116" t="str">
        <f>INDEX(user!M:M,user_content!$A116+1)</f>
        <v>Elevated Risk</v>
      </c>
    </row>
    <row r="117" spans="1:15" x14ac:dyDescent="0.25">
      <c r="A117">
        <v>4121</v>
      </c>
      <c r="B117">
        <v>906</v>
      </c>
      <c r="C117" s="4">
        <f t="shared" si="5"/>
        <v>45.318403267651426</v>
      </c>
      <c r="E117">
        <f>INDEX(user!B:B,user_content!$A117+1)</f>
        <v>0</v>
      </c>
      <c r="F117">
        <f>INDEX(user!C:C,user_content!$A117+1)</f>
        <v>53</v>
      </c>
      <c r="G117">
        <f>INDEX(user!H:H,user_content!$A117+1)</f>
        <v>25.29</v>
      </c>
      <c r="H117">
        <f>INDEX(user!I:I,user_content!$A117+1)</f>
        <v>4.9951238749551319E-2</v>
      </c>
      <c r="I117">
        <f t="shared" si="6"/>
        <v>2</v>
      </c>
      <c r="J117" t="str">
        <f>INDEX(content!I:I,user_content!$B117+1)</f>
        <v>Colesterol</v>
      </c>
      <c r="K117">
        <f>INDEX(user!F:F,user_content!$A117+1)</f>
        <v>0</v>
      </c>
      <c r="L117">
        <f>INDEX(user!G:G,user_content!$A117+1)</f>
        <v>122.5</v>
      </c>
      <c r="M117">
        <f>INDEX(user!E:E,user_content!$A117+1)</f>
        <v>0</v>
      </c>
      <c r="N117">
        <f>INDEX(user!D:D,user_content!$A117+1)</f>
        <v>0</v>
      </c>
      <c r="O117" t="str">
        <f>INDEX(user!M:M,user_content!$A117+1)</f>
        <v>NORMAL</v>
      </c>
    </row>
    <row r="118" spans="1:15" x14ac:dyDescent="0.25">
      <c r="A118">
        <v>99</v>
      </c>
      <c r="B118">
        <v>285</v>
      </c>
      <c r="C118" s="4">
        <f t="shared" si="5"/>
        <v>38.120518389674345</v>
      </c>
      <c r="E118">
        <f>INDEX(user!B:B,user_content!$A118+1)</f>
        <v>0</v>
      </c>
      <c r="F118">
        <f>INDEX(user!C:C,user_content!$A118+1)</f>
        <v>56</v>
      </c>
      <c r="G118">
        <f>INDEX(user!H:H,user_content!$A118+1)</f>
        <v>22.36</v>
      </c>
      <c r="H118">
        <f>INDEX(user!I:I,user_content!$A118+1)</f>
        <v>9.5369170475006815E-2</v>
      </c>
      <c r="I118">
        <f t="shared" si="6"/>
        <v>2</v>
      </c>
      <c r="J118" t="str">
        <f>INDEX(content!I:I,user_content!$B118+1)</f>
        <v>Colesterol</v>
      </c>
      <c r="K118">
        <f>INDEX(user!F:F,user_content!$A118+1)</f>
        <v>0</v>
      </c>
      <c r="L118">
        <f>INDEX(user!G:G,user_content!$A118+1)</f>
        <v>121</v>
      </c>
      <c r="M118">
        <f>INDEX(user!E:E,user_content!$A118+1)</f>
        <v>0</v>
      </c>
      <c r="N118">
        <f>INDEX(user!D:D,user_content!$A118+1)</f>
        <v>1</v>
      </c>
      <c r="O118" t="str">
        <f>INDEX(user!M:M,user_content!$A118+1)</f>
        <v>Elevated Risk</v>
      </c>
    </row>
    <row r="119" spans="1:15" x14ac:dyDescent="0.25">
      <c r="A119">
        <v>1783</v>
      </c>
      <c r="B119">
        <v>3386</v>
      </c>
      <c r="C119" s="4">
        <f t="shared" si="5"/>
        <v>65.501582068879387</v>
      </c>
      <c r="E119">
        <f>INDEX(user!B:B,user_content!$A119+1)</f>
        <v>1</v>
      </c>
      <c r="F119">
        <f>INDEX(user!C:C,user_content!$A119+1)</f>
        <v>61</v>
      </c>
      <c r="G119">
        <f>INDEX(user!H:H,user_content!$A119+1)</f>
        <v>22.16</v>
      </c>
      <c r="H119">
        <f>INDEX(user!I:I,user_content!$A119+1)</f>
        <v>0.40229321770731619</v>
      </c>
      <c r="I119">
        <f t="shared" si="6"/>
        <v>1</v>
      </c>
      <c r="J119" t="str">
        <f>INDEX(content!I:I,user_content!$B119+1)</f>
        <v>Diabetes</v>
      </c>
      <c r="K119">
        <f>INDEX(user!F:F,user_content!$A119+1)</f>
        <v>0</v>
      </c>
      <c r="L119">
        <f>INDEX(user!G:G,user_content!$A119+1)</f>
        <v>132</v>
      </c>
      <c r="M119">
        <f>INDEX(user!E:E,user_content!$A119+1)</f>
        <v>1</v>
      </c>
      <c r="N119">
        <f>INDEX(user!D:D,user_content!$A119+1)</f>
        <v>1</v>
      </c>
      <c r="O119" t="str">
        <f>INDEX(user!M:M,user_content!$A119+1)</f>
        <v>'&gt;30%</v>
      </c>
    </row>
    <row r="120" spans="1:15" x14ac:dyDescent="0.25">
      <c r="A120">
        <v>2501</v>
      </c>
      <c r="B120">
        <v>4883</v>
      </c>
      <c r="C120" s="4">
        <f t="shared" si="5"/>
        <v>25.160777943419802</v>
      </c>
      <c r="E120">
        <f>INDEX(user!B:B,user_content!$A120+1)</f>
        <v>0</v>
      </c>
      <c r="F120">
        <f>INDEX(user!C:C,user_content!$A120+1)</f>
        <v>36</v>
      </c>
      <c r="G120">
        <f>INDEX(user!H:H,user_content!$A120+1)</f>
        <v>22.19</v>
      </c>
      <c r="H120">
        <f>INDEX(user!I:I,user_content!$A120+1)</f>
        <v>9.4092219030522672E-3</v>
      </c>
      <c r="I120">
        <f t="shared" si="6"/>
        <v>3</v>
      </c>
      <c r="J120" t="str">
        <f>INDEX(content!I:I,user_content!$B120+1)</f>
        <v>PA</v>
      </c>
      <c r="K120">
        <f>INDEX(user!F:F,user_content!$A120+1)</f>
        <v>0</v>
      </c>
      <c r="L120">
        <f>INDEX(user!G:G,user_content!$A120+1)</f>
        <v>100</v>
      </c>
      <c r="M120">
        <f>INDEX(user!E:E,user_content!$A120+1)</f>
        <v>0</v>
      </c>
      <c r="N120">
        <f>INDEX(user!D:D,user_content!$A120+1)</f>
        <v>0</v>
      </c>
      <c r="O120" t="str">
        <f>INDEX(user!M:M,user_content!$A120+1)</f>
        <v>OPTIMAL</v>
      </c>
    </row>
    <row r="121" spans="1:15" x14ac:dyDescent="0.25">
      <c r="A121">
        <v>461</v>
      </c>
      <c r="B121">
        <v>986</v>
      </c>
      <c r="C121" s="4">
        <f t="shared" si="5"/>
        <v>45.31982213054669</v>
      </c>
      <c r="E121">
        <f>INDEX(user!B:B,user_content!$A121+1)</f>
        <v>0</v>
      </c>
      <c r="F121">
        <f>INDEX(user!C:C,user_content!$A121+1)</f>
        <v>49</v>
      </c>
      <c r="G121">
        <f>INDEX(user!H:H,user_content!$A121+1)</f>
        <v>25.04</v>
      </c>
      <c r="H121">
        <f>INDEX(user!I:I,user_content!$A121+1)</f>
        <v>5.2684766646217907E-2</v>
      </c>
      <c r="I121">
        <f t="shared" si="6"/>
        <v>2</v>
      </c>
      <c r="J121" t="str">
        <f>INDEX(content!I:I,user_content!$B121+1)</f>
        <v>Colesterol</v>
      </c>
      <c r="K121">
        <f>INDEX(user!F:F,user_content!$A121+1)</f>
        <v>0</v>
      </c>
      <c r="L121">
        <f>INDEX(user!G:G,user_content!$A121+1)</f>
        <v>135</v>
      </c>
      <c r="M121">
        <f>INDEX(user!E:E,user_content!$A121+1)</f>
        <v>0</v>
      </c>
      <c r="N121">
        <f>INDEX(user!D:D,user_content!$A121+1)</f>
        <v>0</v>
      </c>
      <c r="O121" t="str">
        <f>INDEX(user!M:M,user_content!$A121+1)</f>
        <v>Elevated Risk</v>
      </c>
    </row>
    <row r="122" spans="1:15" x14ac:dyDescent="0.25">
      <c r="A122">
        <v>3095</v>
      </c>
      <c r="B122">
        <v>985</v>
      </c>
      <c r="C122" s="4">
        <f t="shared" si="5"/>
        <v>96.31734128590945</v>
      </c>
      <c r="E122">
        <f>INDEX(user!B:B,user_content!$A122+1)</f>
        <v>1</v>
      </c>
      <c r="F122">
        <f>INDEX(user!C:C,user_content!$A122+1)</f>
        <v>47</v>
      </c>
      <c r="G122">
        <f>INDEX(user!H:H,user_content!$A122+1)</f>
        <v>28.24</v>
      </c>
      <c r="H122">
        <f>INDEX(user!I:I,user_content!$A122+1)</f>
        <v>0.50931551128182706</v>
      </c>
      <c r="I122">
        <f t="shared" si="6"/>
        <v>2</v>
      </c>
      <c r="J122" t="str">
        <f>INDEX(content!I:I,user_content!$B122+1)</f>
        <v>Colesterol</v>
      </c>
      <c r="K122">
        <f>INDEX(user!F:F,user_content!$A122+1)</f>
        <v>1</v>
      </c>
      <c r="L122">
        <f>INDEX(user!G:G,user_content!$A122+1)</f>
        <v>163.5</v>
      </c>
      <c r="M122">
        <f>INDEX(user!E:E,user_content!$A122+1)</f>
        <v>1</v>
      </c>
      <c r="N122">
        <f>INDEX(user!D:D,user_content!$A122+1)</f>
        <v>1</v>
      </c>
      <c r="O122" t="str">
        <f>INDEX(user!M:M,user_content!$A122+1)</f>
        <v>'&gt;30%</v>
      </c>
    </row>
    <row r="123" spans="1:15" x14ac:dyDescent="0.25">
      <c r="A123">
        <v>3123</v>
      </c>
      <c r="B123">
        <v>3786</v>
      </c>
      <c r="C123" s="4">
        <f t="shared" si="5"/>
        <v>33.952093270788467</v>
      </c>
      <c r="E123">
        <f>INDEX(user!B:B,user_content!$A123+1)</f>
        <v>0</v>
      </c>
      <c r="F123">
        <f>INDEX(user!C:C,user_content!$A123+1)</f>
        <v>47</v>
      </c>
      <c r="G123">
        <f>INDEX(user!H:H,user_content!$A123+1)</f>
        <v>28.84</v>
      </c>
      <c r="H123">
        <f>INDEX(user!I:I,user_content!$A123+1)</f>
        <v>0.1176930562003824</v>
      </c>
      <c r="I123">
        <f t="shared" si="6"/>
        <v>7</v>
      </c>
      <c r="J123" t="str">
        <f>INDEX(content!I:I,user_content!$B123+1)</f>
        <v>IMC</v>
      </c>
      <c r="K123">
        <f>INDEX(user!F:F,user_content!$A123+1)</f>
        <v>1</v>
      </c>
      <c r="L123">
        <f>INDEX(user!G:G,user_content!$A123+1)</f>
        <v>140</v>
      </c>
      <c r="M123">
        <f>INDEX(user!E:E,user_content!$A123+1)</f>
        <v>0</v>
      </c>
      <c r="N123">
        <f>INDEX(user!D:D,user_content!$A123+1)</f>
        <v>0</v>
      </c>
      <c r="O123" t="str">
        <f>INDEX(user!M:M,user_content!$A123+1)</f>
        <v>Elevated Risk</v>
      </c>
    </row>
    <row r="124" spans="1:15" x14ac:dyDescent="0.25">
      <c r="A124">
        <v>4127</v>
      </c>
      <c r="B124">
        <v>1919</v>
      </c>
      <c r="C124" s="4">
        <f t="shared" si="5"/>
        <v>74.304603282066026</v>
      </c>
      <c r="E124">
        <f>INDEX(user!B:B,user_content!$A124+1)</f>
        <v>1</v>
      </c>
      <c r="F124">
        <f>INDEX(user!C:C,user_content!$A124+1)</f>
        <v>55</v>
      </c>
      <c r="G124">
        <f>INDEX(user!H:H,user_content!$A124+1)</f>
        <v>28.82</v>
      </c>
      <c r="H124">
        <f>INDEX(user!I:I,user_content!$A124+1)</f>
        <v>0.41901019818874252</v>
      </c>
      <c r="I124">
        <f t="shared" si="6"/>
        <v>4</v>
      </c>
      <c r="J124" t="str">
        <f>INDEX(content!I:I,user_content!$B124+1)</f>
        <v>DCNT</v>
      </c>
      <c r="K124">
        <f>INDEX(user!F:F,user_content!$A124+1)</f>
        <v>0</v>
      </c>
      <c r="L124">
        <f>INDEX(user!G:G,user_content!$A124+1)</f>
        <v>144</v>
      </c>
      <c r="M124">
        <f>INDEX(user!E:E,user_content!$A124+1)</f>
        <v>1</v>
      </c>
      <c r="N124">
        <f>INDEX(user!D:D,user_content!$A124+1)</f>
        <v>1</v>
      </c>
      <c r="O124" t="str">
        <f>INDEX(user!M:M,user_content!$A124+1)</f>
        <v>'&gt;30%</v>
      </c>
    </row>
    <row r="125" spans="1:15" x14ac:dyDescent="0.25">
      <c r="A125">
        <v>3492</v>
      </c>
      <c r="B125">
        <v>4858</v>
      </c>
      <c r="C125" s="4">
        <f t="shared" si="5"/>
        <v>60.267388045485845</v>
      </c>
      <c r="E125">
        <f>INDEX(user!B:B,user_content!$A125+1)</f>
        <v>1</v>
      </c>
      <c r="F125">
        <f>INDEX(user!C:C,user_content!$A125+1)</f>
        <v>51</v>
      </c>
      <c r="G125">
        <f>INDEX(user!H:H,user_content!$A125+1)</f>
        <v>24.63</v>
      </c>
      <c r="H125">
        <f>INDEX(user!I:I,user_content!$A125+1)</f>
        <v>0.3714307846485897</v>
      </c>
      <c r="I125">
        <f t="shared" si="6"/>
        <v>3</v>
      </c>
      <c r="J125" t="str">
        <f>INDEX(content!I:I,user_content!$B125+1)</f>
        <v>PA</v>
      </c>
      <c r="K125">
        <f>INDEX(user!F:F,user_content!$A125+1)</f>
        <v>0</v>
      </c>
      <c r="L125">
        <f>INDEX(user!G:G,user_content!$A125+1)</f>
        <v>160</v>
      </c>
      <c r="M125">
        <f>INDEX(user!E:E,user_content!$A125+1)</f>
        <v>1</v>
      </c>
      <c r="N125">
        <f>INDEX(user!D:D,user_content!$A125+1)</f>
        <v>1</v>
      </c>
      <c r="O125" t="str">
        <f>INDEX(user!M:M,user_content!$A125+1)</f>
        <v>'&gt;30%</v>
      </c>
    </row>
    <row r="126" spans="1:15" x14ac:dyDescent="0.25">
      <c r="A126">
        <v>340</v>
      </c>
      <c r="B126">
        <v>3973</v>
      </c>
      <c r="C126" s="4">
        <f t="shared" si="5"/>
        <v>6.1725777524388263</v>
      </c>
      <c r="E126">
        <f>INDEX(user!B:B,user_content!$A126+1)</f>
        <v>0</v>
      </c>
      <c r="F126">
        <f>INDEX(user!C:C,user_content!$A126+1)</f>
        <v>42</v>
      </c>
      <c r="G126">
        <f>INDEX(user!H:H,user_content!$A126+1)</f>
        <v>23.85</v>
      </c>
      <c r="H126">
        <f>INDEX(user!I:I,user_content!$A126+1)</f>
        <v>3.1275281782832898E-2</v>
      </c>
      <c r="I126">
        <f t="shared" si="6"/>
        <v>7</v>
      </c>
      <c r="J126" t="str">
        <f>INDEX(content!I:I,user_content!$B126+1)</f>
        <v>IMC</v>
      </c>
      <c r="K126">
        <f>INDEX(user!F:F,user_content!$A126+1)</f>
        <v>0</v>
      </c>
      <c r="L126">
        <f>INDEX(user!G:G,user_content!$A126+1)</f>
        <v>105</v>
      </c>
      <c r="M126">
        <f>INDEX(user!E:E,user_content!$A126+1)</f>
        <v>0</v>
      </c>
      <c r="N126">
        <f>INDEX(user!D:D,user_content!$A126+1)</f>
        <v>1</v>
      </c>
      <c r="O126" t="str">
        <f>INDEX(user!M:M,user_content!$A126+1)</f>
        <v>Elevated Risk</v>
      </c>
    </row>
    <row r="127" spans="1:15" x14ac:dyDescent="0.25">
      <c r="A127">
        <v>232</v>
      </c>
      <c r="B127">
        <v>4129</v>
      </c>
      <c r="C127" s="4">
        <f t="shared" si="5"/>
        <v>45.05540194993219</v>
      </c>
      <c r="E127">
        <f>INDEX(user!B:B,user_content!$A127+1)</f>
        <v>1</v>
      </c>
      <c r="F127">
        <f>INDEX(user!C:C,user_content!$A127+1)</f>
        <v>48</v>
      </c>
      <c r="G127">
        <f>INDEX(user!H:H,user_content!$A127+1)</f>
        <v>28.62</v>
      </c>
      <c r="H127">
        <f>INDEX(user!I:I,user_content!$A127+1)</f>
        <v>7.4148455832709126E-2</v>
      </c>
      <c r="I127">
        <f t="shared" si="6"/>
        <v>3</v>
      </c>
      <c r="J127" t="str">
        <f>INDEX(content!I:I,user_content!$B127+1)</f>
        <v>PA</v>
      </c>
      <c r="K127">
        <f>INDEX(user!F:F,user_content!$A127+1)</f>
        <v>0</v>
      </c>
      <c r="L127">
        <f>INDEX(user!G:G,user_content!$A127+1)</f>
        <v>112.5</v>
      </c>
      <c r="M127">
        <f>INDEX(user!E:E,user_content!$A127+1)</f>
        <v>0</v>
      </c>
      <c r="N127">
        <f>INDEX(user!D:D,user_content!$A127+1)</f>
        <v>0</v>
      </c>
      <c r="O127" t="str">
        <f>INDEX(user!M:M,user_content!$A127+1)</f>
        <v>NORMAL</v>
      </c>
    </row>
    <row r="128" spans="1:15" x14ac:dyDescent="0.25">
      <c r="A128">
        <v>660</v>
      </c>
      <c r="B128">
        <v>2655</v>
      </c>
      <c r="C128" s="4">
        <f t="shared" si="5"/>
        <v>47.684971880173251</v>
      </c>
      <c r="E128">
        <f>INDEX(user!B:B,user_content!$A128+1)</f>
        <v>0</v>
      </c>
      <c r="F128">
        <f>INDEX(user!C:C,user_content!$A128+1)</f>
        <v>51</v>
      </c>
      <c r="G128">
        <f>INDEX(user!H:H,user_content!$A128+1)</f>
        <v>24.16</v>
      </c>
      <c r="H128">
        <f>INDEX(user!I:I,user_content!$A128+1)</f>
        <v>4.7629887499735069E-2</v>
      </c>
      <c r="I128">
        <f t="shared" si="6"/>
        <v>1</v>
      </c>
      <c r="J128" t="str">
        <f>INDEX(content!I:I,user_content!$B128+1)</f>
        <v>Diabetes</v>
      </c>
      <c r="K128">
        <f>INDEX(user!F:F,user_content!$A128+1)</f>
        <v>0</v>
      </c>
      <c r="L128">
        <f>INDEX(user!G:G,user_content!$A128+1)</f>
        <v>126</v>
      </c>
      <c r="M128">
        <f>INDEX(user!E:E,user_content!$A128+1)</f>
        <v>0</v>
      </c>
      <c r="N128">
        <f>INDEX(user!D:D,user_content!$A128+1)</f>
        <v>0</v>
      </c>
      <c r="O128" t="str">
        <f>INDEX(user!M:M,user_content!$A128+1)</f>
        <v>NORMAL</v>
      </c>
    </row>
    <row r="129" spans="1:15" x14ac:dyDescent="0.25">
      <c r="A129">
        <v>4183</v>
      </c>
      <c r="B129">
        <v>4543</v>
      </c>
      <c r="C129" s="4">
        <f t="shared" si="5"/>
        <v>36.922887152784156</v>
      </c>
      <c r="E129">
        <f>INDEX(user!B:B,user_content!$A129+1)</f>
        <v>1</v>
      </c>
      <c r="F129">
        <f>INDEX(user!C:C,user_content!$A129+1)</f>
        <v>62</v>
      </c>
      <c r="G129">
        <f>INDEX(user!H:H,user_content!$A129+1)</f>
        <v>24.35</v>
      </c>
      <c r="H129">
        <f>INDEX(user!I:I,user_content!$A129+1)</f>
        <v>0.17848091697800761</v>
      </c>
      <c r="I129">
        <f t="shared" si="6"/>
        <v>3</v>
      </c>
      <c r="J129" t="str">
        <f>INDEX(content!I:I,user_content!$B129+1)</f>
        <v>PA</v>
      </c>
      <c r="K129">
        <f>INDEX(user!F:F,user_content!$A129+1)</f>
        <v>0</v>
      </c>
      <c r="L129">
        <f>INDEX(user!G:G,user_content!$A129+1)</f>
        <v>130</v>
      </c>
      <c r="M129">
        <f>INDEX(user!E:E,user_content!$A129+1)</f>
        <v>0</v>
      </c>
      <c r="N129">
        <f>INDEX(user!D:D,user_content!$A129+1)</f>
        <v>0</v>
      </c>
      <c r="O129" t="str">
        <f>INDEX(user!M:M,user_content!$A129+1)</f>
        <v>Elevated Risk</v>
      </c>
    </row>
    <row r="130" spans="1:15" x14ac:dyDescent="0.25">
      <c r="A130">
        <v>3296</v>
      </c>
      <c r="B130">
        <v>3112</v>
      </c>
      <c r="C130" s="4">
        <f t="shared" si="5"/>
        <v>32.74927010597002</v>
      </c>
      <c r="E130">
        <f>INDEX(user!B:B,user_content!$A130+1)</f>
        <v>0</v>
      </c>
      <c r="F130">
        <f>INDEX(user!C:C,user_content!$A130+1)</f>
        <v>52</v>
      </c>
      <c r="G130">
        <f>INDEX(user!H:H,user_content!$A130+1)</f>
        <v>20.399999999999999</v>
      </c>
      <c r="H130">
        <f>INDEX(user!I:I,user_content!$A130+1)</f>
        <v>4.7196778063535172E-2</v>
      </c>
      <c r="I130">
        <f t="shared" si="6"/>
        <v>1</v>
      </c>
      <c r="J130" t="str">
        <f>INDEX(content!I:I,user_content!$B130+1)</f>
        <v>Diabetes</v>
      </c>
      <c r="K130">
        <f>INDEX(user!F:F,user_content!$A130+1)</f>
        <v>0</v>
      </c>
      <c r="L130">
        <f>INDEX(user!G:G,user_content!$A130+1)</f>
        <v>102</v>
      </c>
      <c r="M130">
        <f>INDEX(user!E:E,user_content!$A130+1)</f>
        <v>0</v>
      </c>
      <c r="N130">
        <f>INDEX(user!D:D,user_content!$A130+1)</f>
        <v>1</v>
      </c>
      <c r="O130" t="str">
        <f>INDEX(user!M:M,user_content!$A130+1)</f>
        <v>NORMAL</v>
      </c>
    </row>
    <row r="131" spans="1:15" x14ac:dyDescent="0.25">
      <c r="A131">
        <v>1118</v>
      </c>
      <c r="B131">
        <v>370</v>
      </c>
      <c r="C131" s="4">
        <f t="shared" si="5"/>
        <v>42.610507449227761</v>
      </c>
      <c r="E131">
        <f>INDEX(user!B:B,user_content!$A131+1)</f>
        <v>0</v>
      </c>
      <c r="F131">
        <f>INDEX(user!C:C,user_content!$A131+1)</f>
        <v>56</v>
      </c>
      <c r="G131">
        <f>INDEX(user!H:H,user_content!$A131+1)</f>
        <v>24.81</v>
      </c>
      <c r="H131">
        <f>INDEX(user!I:I,user_content!$A131+1)</f>
        <v>4.7008205358943567E-2</v>
      </c>
      <c r="I131">
        <f t="shared" si="6"/>
        <v>2</v>
      </c>
      <c r="J131" t="str">
        <f>INDEX(content!I:I,user_content!$B131+1)</f>
        <v>Colesterol</v>
      </c>
      <c r="K131">
        <f>INDEX(user!F:F,user_content!$A131+1)</f>
        <v>0</v>
      </c>
      <c r="L131">
        <f>INDEX(user!G:G,user_content!$A131+1)</f>
        <v>114</v>
      </c>
      <c r="M131">
        <f>INDEX(user!E:E,user_content!$A131+1)</f>
        <v>0</v>
      </c>
      <c r="N131">
        <f>INDEX(user!D:D,user_content!$A131+1)</f>
        <v>0</v>
      </c>
      <c r="O131" t="str">
        <f>INDEX(user!M:M,user_content!$A131+1)</f>
        <v>NORMAL</v>
      </c>
    </row>
    <row r="132" spans="1:15" x14ac:dyDescent="0.25">
      <c r="A132">
        <v>3567</v>
      </c>
      <c r="B132">
        <v>1674</v>
      </c>
      <c r="C132" s="4">
        <f t="shared" si="5"/>
        <v>35.251728079797687</v>
      </c>
      <c r="E132">
        <f>INDEX(user!B:B,user_content!$A132+1)</f>
        <v>0</v>
      </c>
      <c r="F132">
        <f>INDEX(user!C:C,user_content!$A132+1)</f>
        <v>52</v>
      </c>
      <c r="G132">
        <f>INDEX(user!H:H,user_content!$A132+1)</f>
        <v>25.37</v>
      </c>
      <c r="H132">
        <f>INDEX(user!I:I,user_content!$A132+1)</f>
        <v>7.6733788841290007E-2</v>
      </c>
      <c r="I132">
        <f t="shared" si="6"/>
        <v>4</v>
      </c>
      <c r="J132" t="str">
        <f>INDEX(content!I:I,user_content!$B132+1)</f>
        <v>DCNT</v>
      </c>
      <c r="K132">
        <f>INDEX(user!F:F,user_content!$A132+1)</f>
        <v>0</v>
      </c>
      <c r="L132">
        <f>INDEX(user!G:G,user_content!$A132+1)</f>
        <v>146</v>
      </c>
      <c r="M132">
        <f>INDEX(user!E:E,user_content!$A132+1)</f>
        <v>0</v>
      </c>
      <c r="N132">
        <f>INDEX(user!D:D,user_content!$A132+1)</f>
        <v>0</v>
      </c>
      <c r="O132" t="str">
        <f>INDEX(user!M:M,user_content!$A132+1)</f>
        <v>Elevated Risk</v>
      </c>
    </row>
    <row r="133" spans="1:15" x14ac:dyDescent="0.25">
      <c r="A133">
        <v>1287</v>
      </c>
      <c r="B133">
        <v>4270</v>
      </c>
      <c r="C133" s="4">
        <f t="shared" si="5"/>
        <v>31.076709344540262</v>
      </c>
      <c r="E133">
        <f>INDEX(user!B:B,user_content!$A133+1)</f>
        <v>0</v>
      </c>
      <c r="F133">
        <f>INDEX(user!C:C,user_content!$A133+1)</f>
        <v>55</v>
      </c>
      <c r="G133">
        <f>INDEX(user!H:H,user_content!$A133+1)</f>
        <v>23.18</v>
      </c>
      <c r="H133">
        <f>INDEX(user!I:I,user_content!$A133+1)</f>
        <v>5.9922125291475559E-2</v>
      </c>
      <c r="I133">
        <f t="shared" si="6"/>
        <v>3</v>
      </c>
      <c r="J133" t="str">
        <f>INDEX(content!I:I,user_content!$B133+1)</f>
        <v>PA</v>
      </c>
      <c r="K133">
        <f>INDEX(user!F:F,user_content!$A133+1)</f>
        <v>0</v>
      </c>
      <c r="L133">
        <f>INDEX(user!G:G,user_content!$A133+1)</f>
        <v>103</v>
      </c>
      <c r="M133">
        <f>INDEX(user!E:E,user_content!$A133+1)</f>
        <v>0</v>
      </c>
      <c r="N133">
        <f>INDEX(user!D:D,user_content!$A133+1)</f>
        <v>1</v>
      </c>
      <c r="O133" t="str">
        <f>INDEX(user!M:M,user_content!$A133+1)</f>
        <v>NORMAL</v>
      </c>
    </row>
    <row r="134" spans="1:15" x14ac:dyDescent="0.25">
      <c r="A134">
        <v>4195</v>
      </c>
      <c r="B134">
        <v>3965</v>
      </c>
      <c r="C134" s="4">
        <f t="shared" si="5"/>
        <v>19.057118431766085</v>
      </c>
      <c r="E134">
        <f>INDEX(user!B:B,user_content!$A134+1)</f>
        <v>1</v>
      </c>
      <c r="F134">
        <f>INDEX(user!C:C,user_content!$A134+1)</f>
        <v>48</v>
      </c>
      <c r="G134">
        <f>INDEX(user!H:H,user_content!$A134+1)</f>
        <v>27.89</v>
      </c>
      <c r="H134">
        <f>INDEX(user!I:I,user_content!$A134+1)</f>
        <v>0.10841026751796279</v>
      </c>
      <c r="I134">
        <f t="shared" si="6"/>
        <v>7</v>
      </c>
      <c r="J134" t="str">
        <f>INDEX(content!I:I,user_content!$B134+1)</f>
        <v>IMC</v>
      </c>
      <c r="K134">
        <f>INDEX(user!F:F,user_content!$A134+1)</f>
        <v>0</v>
      </c>
      <c r="L134">
        <f>INDEX(user!G:G,user_content!$A134+1)</f>
        <v>141</v>
      </c>
      <c r="M134">
        <f>INDEX(user!E:E,user_content!$A134+1)</f>
        <v>0</v>
      </c>
      <c r="N134">
        <f>INDEX(user!D:D,user_content!$A134+1)</f>
        <v>0</v>
      </c>
      <c r="O134" t="str">
        <f>INDEX(user!M:M,user_content!$A134+1)</f>
        <v>Elevated Risk</v>
      </c>
    </row>
    <row r="135" spans="1:15" x14ac:dyDescent="0.25">
      <c r="A135">
        <v>2341</v>
      </c>
      <c r="B135">
        <v>4406</v>
      </c>
      <c r="C135" s="4">
        <f t="shared" si="5"/>
        <v>50.062357922525905</v>
      </c>
      <c r="E135">
        <f>INDEX(user!B:B,user_content!$A135+1)</f>
        <v>1</v>
      </c>
      <c r="F135">
        <f>INDEX(user!C:C,user_content!$A135+1)</f>
        <v>37</v>
      </c>
      <c r="G135">
        <f>INDEX(user!H:H,user_content!$A135+1)</f>
        <v>29.19</v>
      </c>
      <c r="H135">
        <f>INDEX(user!I:I,user_content!$A135+1)</f>
        <v>8.2434213933504696E-2</v>
      </c>
      <c r="I135">
        <f t="shared" si="6"/>
        <v>3</v>
      </c>
      <c r="J135" t="str">
        <f>INDEX(content!I:I,user_content!$B135+1)</f>
        <v>PA</v>
      </c>
      <c r="K135">
        <f>INDEX(user!F:F,user_content!$A135+1)</f>
        <v>0</v>
      </c>
      <c r="L135">
        <f>INDEX(user!G:G,user_content!$A135+1)</f>
        <v>125</v>
      </c>
      <c r="M135">
        <f>INDEX(user!E:E,user_content!$A135+1)</f>
        <v>0</v>
      </c>
      <c r="N135">
        <f>INDEX(user!D:D,user_content!$A135+1)</f>
        <v>1</v>
      </c>
      <c r="O135" t="str">
        <f>INDEX(user!M:M,user_content!$A135+1)</f>
        <v>Elevated Risk</v>
      </c>
    </row>
    <row r="136" spans="1:15" x14ac:dyDescent="0.25">
      <c r="A136">
        <v>716</v>
      </c>
      <c r="B136">
        <v>4439</v>
      </c>
      <c r="C136" s="4">
        <f t="shared" si="5"/>
        <v>47.306400297018044</v>
      </c>
      <c r="E136">
        <f>INDEX(user!B:B,user_content!$A136+1)</f>
        <v>0</v>
      </c>
      <c r="F136">
        <f>INDEX(user!C:C,user_content!$A136+1)</f>
        <v>59</v>
      </c>
      <c r="G136">
        <f>INDEX(user!H:H,user_content!$A136+1)</f>
        <v>26.45</v>
      </c>
      <c r="H136">
        <f>INDEX(user!I:I,user_content!$A136+1)</f>
        <v>9.9014097789263622E-2</v>
      </c>
      <c r="I136">
        <f t="shared" si="6"/>
        <v>3</v>
      </c>
      <c r="J136" t="str">
        <f>INDEX(content!I:I,user_content!$B136+1)</f>
        <v>PA</v>
      </c>
      <c r="K136">
        <f>INDEX(user!F:F,user_content!$A136+1)</f>
        <v>0</v>
      </c>
      <c r="L136">
        <f>INDEX(user!G:G,user_content!$A136+1)</f>
        <v>141</v>
      </c>
      <c r="M136">
        <f>INDEX(user!E:E,user_content!$A136+1)</f>
        <v>0</v>
      </c>
      <c r="N136">
        <f>INDEX(user!D:D,user_content!$A136+1)</f>
        <v>0</v>
      </c>
      <c r="O136" t="str">
        <f>INDEX(user!M:M,user_content!$A136+1)</f>
        <v>Elevated Risk</v>
      </c>
    </row>
    <row r="137" spans="1:15" x14ac:dyDescent="0.25">
      <c r="A137">
        <v>3094</v>
      </c>
      <c r="B137">
        <v>2793</v>
      </c>
      <c r="C137" s="4">
        <f t="shared" si="5"/>
        <v>84.818548194262732</v>
      </c>
      <c r="E137">
        <f>INDEX(user!B:B,user_content!$A137+1)</f>
        <v>0</v>
      </c>
      <c r="F137">
        <f>INDEX(user!C:C,user_content!$A137+1)</f>
        <v>63</v>
      </c>
      <c r="G137">
        <f>INDEX(user!H:H,user_content!$A137+1)</f>
        <v>32.78</v>
      </c>
      <c r="H137">
        <f>INDEX(user!I:I,user_content!$A137+1)</f>
        <v>9.9493226323120298E-2</v>
      </c>
      <c r="I137">
        <f t="shared" si="6"/>
        <v>1</v>
      </c>
      <c r="J137" t="str">
        <f>INDEX(content!I:I,user_content!$B137+1)</f>
        <v>Diabetes</v>
      </c>
      <c r="K137">
        <f>INDEX(user!F:F,user_content!$A137+1)</f>
        <v>0</v>
      </c>
      <c r="L137">
        <f>INDEX(user!G:G,user_content!$A137+1)</f>
        <v>127.5</v>
      </c>
      <c r="M137">
        <f>INDEX(user!E:E,user_content!$A137+1)</f>
        <v>0</v>
      </c>
      <c r="N137">
        <f>INDEX(user!D:D,user_content!$A137+1)</f>
        <v>0</v>
      </c>
      <c r="O137" t="str">
        <f>INDEX(user!M:M,user_content!$A137+1)</f>
        <v>Elevated Risk</v>
      </c>
    </row>
    <row r="138" spans="1:15" x14ac:dyDescent="0.25">
      <c r="A138">
        <v>1354</v>
      </c>
      <c r="B138">
        <v>4104</v>
      </c>
      <c r="C138" s="4">
        <f t="shared" si="5"/>
        <v>37.615070228680082</v>
      </c>
      <c r="E138">
        <f>INDEX(user!B:B,user_content!$A138+1)</f>
        <v>1</v>
      </c>
      <c r="F138">
        <f>INDEX(user!C:C,user_content!$A138+1)</f>
        <v>64</v>
      </c>
      <c r="G138">
        <f>INDEX(user!H:H,user_content!$A138+1)</f>
        <v>24.77</v>
      </c>
      <c r="H138">
        <f>INDEX(user!I:I,user_content!$A138+1)</f>
        <v>0.17273503027681558</v>
      </c>
      <c r="I138">
        <f t="shared" si="6"/>
        <v>3</v>
      </c>
      <c r="J138" t="str">
        <f>INDEX(content!I:I,user_content!$B138+1)</f>
        <v>PA</v>
      </c>
      <c r="K138">
        <f>INDEX(user!F:F,user_content!$A138+1)</f>
        <v>0</v>
      </c>
      <c r="L138">
        <f>INDEX(user!G:G,user_content!$A138+1)</f>
        <v>120</v>
      </c>
      <c r="M138">
        <f>INDEX(user!E:E,user_content!$A138+1)</f>
        <v>0</v>
      </c>
      <c r="N138">
        <f>INDEX(user!D:D,user_content!$A138+1)</f>
        <v>0</v>
      </c>
      <c r="O138" t="str">
        <f>INDEX(user!M:M,user_content!$A138+1)</f>
        <v>NORMAL</v>
      </c>
    </row>
    <row r="139" spans="1:15" x14ac:dyDescent="0.25">
      <c r="A139">
        <v>102</v>
      </c>
      <c r="B139">
        <v>1483</v>
      </c>
      <c r="C139" s="4">
        <f t="shared" si="5"/>
        <v>27.5882725861822</v>
      </c>
      <c r="E139">
        <f>INDEX(user!B:B,user_content!$A139+1)</f>
        <v>0</v>
      </c>
      <c r="F139">
        <f>INDEX(user!C:C,user_content!$A139+1)</f>
        <v>45</v>
      </c>
      <c r="G139">
        <f>INDEX(user!H:H,user_content!$A139+1)</f>
        <v>20.68</v>
      </c>
      <c r="H139">
        <f>INDEX(user!I:I,user_content!$A139+1)</f>
        <v>3.980960977031367E-2</v>
      </c>
      <c r="I139">
        <f t="shared" si="6"/>
        <v>2</v>
      </c>
      <c r="J139" t="str">
        <f>INDEX(content!I:I,user_content!$B139+1)</f>
        <v>Colesterol</v>
      </c>
      <c r="K139">
        <f>INDEX(user!F:F,user_content!$A139+1)</f>
        <v>0</v>
      </c>
      <c r="L139">
        <f>INDEX(user!G:G,user_content!$A139+1)</f>
        <v>110</v>
      </c>
      <c r="M139">
        <f>INDEX(user!E:E,user_content!$A139+1)</f>
        <v>0</v>
      </c>
      <c r="N139">
        <f>INDEX(user!D:D,user_content!$A139+1)</f>
        <v>1</v>
      </c>
      <c r="O139" t="str">
        <f>INDEX(user!M:M,user_content!$A139+1)</f>
        <v>Elevated Risk</v>
      </c>
    </row>
    <row r="140" spans="1:15" x14ac:dyDescent="0.25">
      <c r="A140">
        <v>1479</v>
      </c>
      <c r="B140">
        <v>3728</v>
      </c>
      <c r="C140" s="4">
        <f t="shared" si="5"/>
        <v>14.39799244792021</v>
      </c>
      <c r="E140">
        <f>INDEX(user!B:B,user_content!$A140+1)</f>
        <v>1</v>
      </c>
      <c r="F140">
        <f>INDEX(user!C:C,user_content!$A140+1)</f>
        <v>55</v>
      </c>
      <c r="G140">
        <f>INDEX(user!H:H,user_content!$A140+1)</f>
        <v>26.36</v>
      </c>
      <c r="H140">
        <f>INDEX(user!I:I,user_content!$A140+1)</f>
        <v>0.13249738688662838</v>
      </c>
      <c r="I140">
        <f t="shared" si="6"/>
        <v>7</v>
      </c>
      <c r="J140" t="str">
        <f>INDEX(content!I:I,user_content!$B140+1)</f>
        <v>IMC</v>
      </c>
      <c r="K140">
        <f>INDEX(user!F:F,user_content!$A140+1)</f>
        <v>0</v>
      </c>
      <c r="L140">
        <f>INDEX(user!G:G,user_content!$A140+1)</f>
        <v>129</v>
      </c>
      <c r="M140">
        <f>INDEX(user!E:E,user_content!$A140+1)</f>
        <v>0</v>
      </c>
      <c r="N140">
        <f>INDEX(user!D:D,user_content!$A140+1)</f>
        <v>0</v>
      </c>
      <c r="O140" t="str">
        <f>INDEX(user!M:M,user_content!$A140+1)</f>
        <v>Elevated Risk</v>
      </c>
    </row>
    <row r="141" spans="1:15" x14ac:dyDescent="0.25">
      <c r="A141">
        <v>1837</v>
      </c>
      <c r="B141">
        <v>3981</v>
      </c>
      <c r="C141" s="4">
        <f t="shared" si="5"/>
        <v>38.737202932251307</v>
      </c>
      <c r="E141">
        <f>INDEX(user!B:B,user_content!$A141+1)</f>
        <v>1</v>
      </c>
      <c r="F141">
        <f>INDEX(user!C:C,user_content!$A141+1)</f>
        <v>57</v>
      </c>
      <c r="G141">
        <f>INDEX(user!H:H,user_content!$A141+1)</f>
        <v>29.08</v>
      </c>
      <c r="H141">
        <f>INDEX(user!I:I,user_content!$A141+1)</f>
        <v>0.26562950235817573</v>
      </c>
      <c r="I141">
        <f t="shared" si="6"/>
        <v>7</v>
      </c>
      <c r="J141" t="str">
        <f>INDEX(content!I:I,user_content!$B141+1)</f>
        <v>IMC</v>
      </c>
      <c r="K141">
        <f>INDEX(user!F:F,user_content!$A141+1)</f>
        <v>0</v>
      </c>
      <c r="L141">
        <f>INDEX(user!G:G,user_content!$A141+1)</f>
        <v>146</v>
      </c>
      <c r="M141">
        <f>INDEX(user!E:E,user_content!$A141+1)</f>
        <v>1</v>
      </c>
      <c r="N141">
        <f>INDEX(user!D:D,user_content!$A141+1)</f>
        <v>0</v>
      </c>
      <c r="O141" t="str">
        <f>INDEX(user!M:M,user_content!$A141+1)</f>
        <v>Elevated Risk</v>
      </c>
    </row>
    <row r="142" spans="1:15" x14ac:dyDescent="0.25">
      <c r="A142">
        <v>2307</v>
      </c>
      <c r="B142">
        <v>1504</v>
      </c>
      <c r="C142" s="4">
        <f t="shared" si="5"/>
        <v>32.306748535362956</v>
      </c>
      <c r="E142">
        <f>INDEX(user!B:B,user_content!$A142+1)</f>
        <v>0</v>
      </c>
      <c r="F142">
        <f>INDEX(user!C:C,user_content!$A142+1)</f>
        <v>51</v>
      </c>
      <c r="G142">
        <f>INDEX(user!H:H,user_content!$A142+1)</f>
        <v>20.72</v>
      </c>
      <c r="H142">
        <f>INDEX(user!I:I,user_content!$A142+1)</f>
        <v>9.2910782259309377E-2</v>
      </c>
      <c r="I142">
        <f t="shared" si="6"/>
        <v>2</v>
      </c>
      <c r="J142" t="str">
        <f>INDEX(content!I:I,user_content!$B142+1)</f>
        <v>Colesterol</v>
      </c>
      <c r="K142">
        <f>INDEX(user!F:F,user_content!$A142+1)</f>
        <v>0</v>
      </c>
      <c r="L142">
        <f>INDEX(user!G:G,user_content!$A142+1)</f>
        <v>133</v>
      </c>
      <c r="M142">
        <f>INDEX(user!E:E,user_content!$A142+1)</f>
        <v>0</v>
      </c>
      <c r="N142">
        <f>INDEX(user!D:D,user_content!$A142+1)</f>
        <v>1</v>
      </c>
      <c r="O142" t="str">
        <f>INDEX(user!M:M,user_content!$A142+1)</f>
        <v>Elevated Risk</v>
      </c>
    </row>
    <row r="143" spans="1:15" x14ac:dyDescent="0.25">
      <c r="A143">
        <v>1639</v>
      </c>
      <c r="B143">
        <v>627</v>
      </c>
      <c r="C143" s="4">
        <f t="shared" si="5"/>
        <v>81.951240297440535</v>
      </c>
      <c r="E143">
        <f>INDEX(user!B:B,user_content!$A143+1)</f>
        <v>0</v>
      </c>
      <c r="F143">
        <f>INDEX(user!C:C,user_content!$A143+1)</f>
        <v>51</v>
      </c>
      <c r="G143">
        <f>INDEX(user!H:H,user_content!$A143+1)</f>
        <v>32.35</v>
      </c>
      <c r="H143">
        <f>INDEX(user!I:I,user_content!$A143+1)</f>
        <v>0.13201246709274161</v>
      </c>
      <c r="I143">
        <f t="shared" si="6"/>
        <v>2</v>
      </c>
      <c r="J143" t="str">
        <f>INDEX(content!I:I,user_content!$B143+1)</f>
        <v>Colesterol</v>
      </c>
      <c r="K143">
        <f>INDEX(user!F:F,user_content!$A143+1)</f>
        <v>0</v>
      </c>
      <c r="L143">
        <f>INDEX(user!G:G,user_content!$A143+1)</f>
        <v>154</v>
      </c>
      <c r="M143">
        <f>INDEX(user!E:E,user_content!$A143+1)</f>
        <v>1</v>
      </c>
      <c r="N143">
        <f>INDEX(user!D:D,user_content!$A143+1)</f>
        <v>0</v>
      </c>
      <c r="O143" t="str">
        <f>INDEX(user!M:M,user_content!$A143+1)</f>
        <v>Elevated Risk</v>
      </c>
    </row>
    <row r="144" spans="1:15" x14ac:dyDescent="0.25">
      <c r="A144">
        <v>2390</v>
      </c>
      <c r="B144">
        <v>401</v>
      </c>
      <c r="C144" s="4">
        <f t="shared" si="5"/>
        <v>75.431886550663279</v>
      </c>
      <c r="E144">
        <f>INDEX(user!B:B,user_content!$A144+1)</f>
        <v>1</v>
      </c>
      <c r="F144">
        <f>INDEX(user!C:C,user_content!$A144+1)</f>
        <v>56</v>
      </c>
      <c r="G144">
        <f>INDEX(user!H:H,user_content!$A144+1)</f>
        <v>26.64</v>
      </c>
      <c r="H144">
        <f>INDEX(user!I:I,user_content!$A144+1)</f>
        <v>0.38540224224950081</v>
      </c>
      <c r="I144">
        <f t="shared" si="6"/>
        <v>2</v>
      </c>
      <c r="J144" t="str">
        <f>INDEX(content!I:I,user_content!$B144+1)</f>
        <v>Colesterol</v>
      </c>
      <c r="K144">
        <f>INDEX(user!F:F,user_content!$A144+1)</f>
        <v>0</v>
      </c>
      <c r="L144">
        <f>INDEX(user!G:G,user_content!$A144+1)</f>
        <v>136.5</v>
      </c>
      <c r="M144">
        <f>INDEX(user!E:E,user_content!$A144+1)</f>
        <v>1</v>
      </c>
      <c r="N144">
        <f>INDEX(user!D:D,user_content!$A144+1)</f>
        <v>1</v>
      </c>
      <c r="O144" t="str">
        <f>INDEX(user!M:M,user_content!$A144+1)</f>
        <v>'&gt;30%</v>
      </c>
    </row>
    <row r="145" spans="1:15" x14ac:dyDescent="0.25">
      <c r="A145">
        <v>3655</v>
      </c>
      <c r="B145">
        <v>1444</v>
      </c>
      <c r="C145" s="4">
        <f t="shared" si="5"/>
        <v>52.575567452442719</v>
      </c>
      <c r="E145">
        <f>INDEX(user!B:B,user_content!$A145+1)</f>
        <v>1</v>
      </c>
      <c r="F145">
        <f>INDEX(user!C:C,user_content!$A145+1)</f>
        <v>48</v>
      </c>
      <c r="G145">
        <f>INDEX(user!H:H,user_content!$A145+1)</f>
        <v>25.83</v>
      </c>
      <c r="H145">
        <f>INDEX(user!I:I,user_content!$A145+1)</f>
        <v>0.18559675977548751</v>
      </c>
      <c r="I145">
        <f t="shared" si="6"/>
        <v>2</v>
      </c>
      <c r="J145" t="str">
        <f>INDEX(content!I:I,user_content!$B145+1)</f>
        <v>Colesterol</v>
      </c>
      <c r="K145">
        <f>INDEX(user!F:F,user_content!$A145+1)</f>
        <v>0</v>
      </c>
      <c r="L145">
        <f>INDEX(user!G:G,user_content!$A145+1)</f>
        <v>136</v>
      </c>
      <c r="M145">
        <f>INDEX(user!E:E,user_content!$A145+1)</f>
        <v>0</v>
      </c>
      <c r="N145">
        <f>INDEX(user!D:D,user_content!$A145+1)</f>
        <v>1</v>
      </c>
      <c r="O145" t="str">
        <f>INDEX(user!M:M,user_content!$A145+1)</f>
        <v>Elevated Risk</v>
      </c>
    </row>
    <row r="146" spans="1:15" x14ac:dyDescent="0.25">
      <c r="A146">
        <v>3310</v>
      </c>
      <c r="B146">
        <v>292</v>
      </c>
      <c r="C146" s="4">
        <f t="shared" si="5"/>
        <v>59.894190699142918</v>
      </c>
      <c r="E146">
        <f>INDEX(user!B:B,user_content!$A146+1)</f>
        <v>1</v>
      </c>
      <c r="F146">
        <f>INDEX(user!C:C,user_content!$A146+1)</f>
        <v>44</v>
      </c>
      <c r="G146">
        <f>INDEX(user!H:H,user_content!$A146+1)</f>
        <v>27.78</v>
      </c>
      <c r="H146">
        <f>INDEX(user!I:I,user_content!$A146+1)</f>
        <v>0.17606020266206779</v>
      </c>
      <c r="I146">
        <f t="shared" si="6"/>
        <v>2</v>
      </c>
      <c r="J146" t="str">
        <f>INDEX(content!I:I,user_content!$B146+1)</f>
        <v>Colesterol</v>
      </c>
      <c r="K146">
        <f>INDEX(user!F:F,user_content!$A146+1)</f>
        <v>1</v>
      </c>
      <c r="L146">
        <f>INDEX(user!G:G,user_content!$A146+1)</f>
        <v>111</v>
      </c>
      <c r="M146">
        <f>INDEX(user!E:E,user_content!$A146+1)</f>
        <v>0</v>
      </c>
      <c r="N146">
        <f>INDEX(user!D:D,user_content!$A146+1)</f>
        <v>1</v>
      </c>
      <c r="O146" t="str">
        <f>INDEX(user!M:M,user_content!$A146+1)</f>
        <v>Elevated Risk</v>
      </c>
    </row>
    <row r="147" spans="1:15" x14ac:dyDescent="0.25">
      <c r="A147">
        <v>2564</v>
      </c>
      <c r="B147">
        <v>825</v>
      </c>
      <c r="C147" s="4">
        <f t="shared" si="5"/>
        <v>45.041471228483466</v>
      </c>
      <c r="E147">
        <f>INDEX(user!B:B,user_content!$A147+1)</f>
        <v>1</v>
      </c>
      <c r="F147">
        <f>INDEX(user!C:C,user_content!$A147+1)</f>
        <v>58</v>
      </c>
      <c r="G147">
        <f>INDEX(user!H:H,user_content!$A147+1)</f>
        <v>23.27</v>
      </c>
      <c r="H147">
        <f>INDEX(user!I:I,user_content!$A147+1)</f>
        <v>0.22557169421632051</v>
      </c>
      <c r="I147">
        <f t="shared" si="6"/>
        <v>2</v>
      </c>
      <c r="J147" t="str">
        <f>INDEX(content!I:I,user_content!$B147+1)</f>
        <v>Colesterol</v>
      </c>
      <c r="K147">
        <f>INDEX(user!F:F,user_content!$A147+1)</f>
        <v>0</v>
      </c>
      <c r="L147">
        <f>INDEX(user!G:G,user_content!$A147+1)</f>
        <v>116.5</v>
      </c>
      <c r="M147">
        <f>INDEX(user!E:E,user_content!$A147+1)</f>
        <v>0</v>
      </c>
      <c r="N147">
        <f>INDEX(user!D:D,user_content!$A147+1)</f>
        <v>1</v>
      </c>
      <c r="O147" t="str">
        <f>INDEX(user!M:M,user_content!$A147+1)</f>
        <v>Elevated Risk</v>
      </c>
    </row>
    <row r="148" spans="1:15" x14ac:dyDescent="0.25">
      <c r="A148">
        <v>1242</v>
      </c>
      <c r="B148">
        <v>1781</v>
      </c>
      <c r="C148" s="4">
        <f t="shared" si="5"/>
        <v>56.654806144948381</v>
      </c>
      <c r="E148">
        <f>INDEX(user!B:B,user_content!$A148+1)</f>
        <v>1</v>
      </c>
      <c r="F148">
        <f>INDEX(user!C:C,user_content!$A148+1)</f>
        <v>40</v>
      </c>
      <c r="G148">
        <f>INDEX(user!H:H,user_content!$A148+1)</f>
        <v>32.840000000000003</v>
      </c>
      <c r="H148">
        <f>INDEX(user!I:I,user_content!$A148+1)</f>
        <v>7.7817143005842748E-2</v>
      </c>
      <c r="I148">
        <f t="shared" si="6"/>
        <v>4</v>
      </c>
      <c r="J148" t="str">
        <f>INDEX(content!I:I,user_content!$B148+1)</f>
        <v>DCNT</v>
      </c>
      <c r="K148">
        <f>INDEX(user!F:F,user_content!$A148+1)</f>
        <v>0</v>
      </c>
      <c r="L148">
        <f>INDEX(user!G:G,user_content!$A148+1)</f>
        <v>148</v>
      </c>
      <c r="M148">
        <f>INDEX(user!E:E,user_content!$A148+1)</f>
        <v>0</v>
      </c>
      <c r="N148">
        <f>INDEX(user!D:D,user_content!$A148+1)</f>
        <v>0</v>
      </c>
      <c r="O148" t="str">
        <f>INDEX(user!M:M,user_content!$A148+1)</f>
        <v>Elevated Risk</v>
      </c>
    </row>
    <row r="149" spans="1:15" x14ac:dyDescent="0.25">
      <c r="A149">
        <v>1997</v>
      </c>
      <c r="B149">
        <v>2740</v>
      </c>
      <c r="C149" s="4">
        <f t="shared" si="5"/>
        <v>47.911336458232199</v>
      </c>
      <c r="E149">
        <f>INDEX(user!B:B,user_content!$A149+1)</f>
        <v>1</v>
      </c>
      <c r="F149">
        <f>INDEX(user!C:C,user_content!$A149+1)</f>
        <v>36</v>
      </c>
      <c r="G149">
        <f>INDEX(user!H:H,user_content!$A149+1)</f>
        <v>25.82</v>
      </c>
      <c r="H149">
        <f>INDEX(user!I:I,user_content!$A149+1)</f>
        <v>5.8628643467599884E-2</v>
      </c>
      <c r="I149">
        <f t="shared" si="6"/>
        <v>1</v>
      </c>
      <c r="J149" t="str">
        <f>INDEX(content!I:I,user_content!$B149+1)</f>
        <v>Diabetes</v>
      </c>
      <c r="K149">
        <f>INDEX(user!F:F,user_content!$A149+1)</f>
        <v>0</v>
      </c>
      <c r="L149">
        <f>INDEX(user!G:G,user_content!$A149+1)</f>
        <v>114</v>
      </c>
      <c r="M149">
        <f>INDEX(user!E:E,user_content!$A149+1)</f>
        <v>0</v>
      </c>
      <c r="N149">
        <f>INDEX(user!D:D,user_content!$A149+1)</f>
        <v>1</v>
      </c>
      <c r="O149" t="str">
        <f>INDEX(user!M:M,user_content!$A149+1)</f>
        <v>Elevated Risk</v>
      </c>
    </row>
    <row r="150" spans="1:15" x14ac:dyDescent="0.25">
      <c r="A150">
        <v>2560</v>
      </c>
      <c r="B150">
        <v>1829</v>
      </c>
      <c r="C150" s="4">
        <f t="shared" si="5"/>
        <v>62.204696445633161</v>
      </c>
      <c r="E150">
        <f>INDEX(user!B:B,user_content!$A150+1)</f>
        <v>1</v>
      </c>
      <c r="F150">
        <f>INDEX(user!C:C,user_content!$A150+1)</f>
        <v>49</v>
      </c>
      <c r="G150">
        <f>INDEX(user!H:H,user_content!$A150+1)</f>
        <v>31.67</v>
      </c>
      <c r="H150">
        <f>INDEX(user!I:I,user_content!$A150+1)</f>
        <v>0.18863609550520499</v>
      </c>
      <c r="I150">
        <f t="shared" si="6"/>
        <v>4</v>
      </c>
      <c r="J150" t="str">
        <f>INDEX(content!I:I,user_content!$B150+1)</f>
        <v>DCNT</v>
      </c>
      <c r="K150">
        <f>INDEX(user!F:F,user_content!$A150+1)</f>
        <v>0</v>
      </c>
      <c r="L150">
        <f>INDEX(user!G:G,user_content!$A150+1)</f>
        <v>147</v>
      </c>
      <c r="M150">
        <f>INDEX(user!E:E,user_content!$A150+1)</f>
        <v>1</v>
      </c>
      <c r="N150">
        <f>INDEX(user!D:D,user_content!$A150+1)</f>
        <v>0</v>
      </c>
      <c r="O150" t="str">
        <f>INDEX(user!M:M,user_content!$A150+1)</f>
        <v>Elevated Risk</v>
      </c>
    </row>
    <row r="151" spans="1:15" x14ac:dyDescent="0.25">
      <c r="A151">
        <v>1952</v>
      </c>
      <c r="B151">
        <v>1047</v>
      </c>
      <c r="C151" s="4">
        <f t="shared" si="5"/>
        <v>97.82991861328253</v>
      </c>
      <c r="E151">
        <f>INDEX(user!B:B,user_content!$A151+1)</f>
        <v>0</v>
      </c>
      <c r="F151">
        <f>INDEX(user!C:C,user_content!$A151+1)</f>
        <v>57</v>
      </c>
      <c r="G151">
        <f>INDEX(user!H:H,user_content!$A151+1)</f>
        <v>35.17</v>
      </c>
      <c r="H151">
        <f>INDEX(user!I:I,user_content!$A151+1)</f>
        <v>0.1877588842685457</v>
      </c>
      <c r="I151">
        <f t="shared" si="6"/>
        <v>2</v>
      </c>
      <c r="J151" t="str">
        <f>INDEX(content!I:I,user_content!$B151+1)</f>
        <v>Colesterol</v>
      </c>
      <c r="K151">
        <f>INDEX(user!F:F,user_content!$A151+1)</f>
        <v>0</v>
      </c>
      <c r="L151">
        <f>INDEX(user!G:G,user_content!$A151+1)</f>
        <v>142</v>
      </c>
      <c r="M151">
        <f>INDEX(user!E:E,user_content!$A151+1)</f>
        <v>0</v>
      </c>
      <c r="N151">
        <f>INDEX(user!D:D,user_content!$A151+1)</f>
        <v>1</v>
      </c>
      <c r="O151" t="str">
        <f>INDEX(user!M:M,user_content!$A151+1)</f>
        <v>Elevated Risk</v>
      </c>
    </row>
    <row r="152" spans="1:15" x14ac:dyDescent="0.25">
      <c r="A152">
        <v>2689</v>
      </c>
      <c r="B152">
        <v>4133</v>
      </c>
      <c r="C152" s="4">
        <f t="shared" si="5"/>
        <v>32.962497338014181</v>
      </c>
      <c r="E152">
        <f>INDEX(user!B:B,user_content!$A152+1)</f>
        <v>0</v>
      </c>
      <c r="F152">
        <f>INDEX(user!C:C,user_content!$A152+1)</f>
        <v>46</v>
      </c>
      <c r="G152">
        <f>INDEX(user!H:H,user_content!$A152+1)</f>
        <v>23.99</v>
      </c>
      <c r="H152">
        <f>INDEX(user!I:I,user_content!$A152+1)</f>
        <v>3.29803557165953E-2</v>
      </c>
      <c r="I152">
        <f t="shared" si="6"/>
        <v>3</v>
      </c>
      <c r="J152" t="str">
        <f>INDEX(content!I:I,user_content!$B152+1)</f>
        <v>PA</v>
      </c>
      <c r="K152">
        <f>INDEX(user!F:F,user_content!$A152+1)</f>
        <v>0</v>
      </c>
      <c r="L152">
        <f>INDEX(user!G:G,user_content!$A152+1)</f>
        <v>122</v>
      </c>
      <c r="M152">
        <f>INDEX(user!E:E,user_content!$A152+1)</f>
        <v>0</v>
      </c>
      <c r="N152">
        <f>INDEX(user!D:D,user_content!$A152+1)</f>
        <v>0</v>
      </c>
      <c r="O152" t="str">
        <f>INDEX(user!M:M,user_content!$A152+1)</f>
        <v>NORMAL</v>
      </c>
    </row>
    <row r="153" spans="1:15" x14ac:dyDescent="0.25">
      <c r="A153">
        <v>2591</v>
      </c>
      <c r="B153">
        <v>1270</v>
      </c>
      <c r="C153" s="4">
        <f t="shared" si="5"/>
        <v>123.58385091706567</v>
      </c>
      <c r="E153">
        <f>INDEX(user!B:B,user_content!$A153+1)</f>
        <v>1</v>
      </c>
      <c r="F153">
        <f>INDEX(user!C:C,user_content!$A153+1)</f>
        <v>59</v>
      </c>
      <c r="G153">
        <f>INDEX(user!H:H,user_content!$A153+1)</f>
        <v>33</v>
      </c>
      <c r="H153">
        <f>INDEX(user!I:I,user_content!$A153+1)</f>
        <v>0.61088489105907229</v>
      </c>
      <c r="I153">
        <f t="shared" si="6"/>
        <v>2</v>
      </c>
      <c r="J153" t="str">
        <f>INDEX(content!I:I,user_content!$B153+1)</f>
        <v>Colesterol</v>
      </c>
      <c r="K153">
        <f>INDEX(user!F:F,user_content!$A153+1)</f>
        <v>0</v>
      </c>
      <c r="L153">
        <f>INDEX(user!G:G,user_content!$A153+1)</f>
        <v>162</v>
      </c>
      <c r="M153">
        <f>INDEX(user!E:E,user_content!$A153+1)</f>
        <v>1</v>
      </c>
      <c r="N153">
        <f>INDEX(user!D:D,user_content!$A153+1)</f>
        <v>1</v>
      </c>
      <c r="O153" t="str">
        <f>INDEX(user!M:M,user_content!$A153+1)</f>
        <v>'&gt;30%</v>
      </c>
    </row>
    <row r="154" spans="1:15" x14ac:dyDescent="0.25">
      <c r="A154">
        <v>2791</v>
      </c>
      <c r="B154">
        <v>2631</v>
      </c>
      <c r="C154" s="4">
        <f t="shared" si="5"/>
        <v>58.971272095982137</v>
      </c>
      <c r="E154">
        <f>INDEX(user!B:B,user_content!$A154+1)</f>
        <v>1</v>
      </c>
      <c r="F154">
        <f>INDEX(user!C:C,user_content!$A154+1)</f>
        <v>51</v>
      </c>
      <c r="G154">
        <f>INDEX(user!H:H,user_content!$A154+1)</f>
        <v>24.49</v>
      </c>
      <c r="H154">
        <f>INDEX(user!I:I,user_content!$A154+1)</f>
        <v>0.23747915691794952</v>
      </c>
      <c r="I154">
        <f t="shared" si="6"/>
        <v>1</v>
      </c>
      <c r="J154" t="str">
        <f>INDEX(content!I:I,user_content!$B154+1)</f>
        <v>Diabetes</v>
      </c>
      <c r="K154">
        <f>INDEX(user!F:F,user_content!$A154+1)</f>
        <v>0</v>
      </c>
      <c r="L154">
        <f>INDEX(user!G:G,user_content!$A154+1)</f>
        <v>146</v>
      </c>
      <c r="M154">
        <f>INDEX(user!E:E,user_content!$A154+1)</f>
        <v>0</v>
      </c>
      <c r="N154">
        <f>INDEX(user!D:D,user_content!$A154+1)</f>
        <v>1</v>
      </c>
      <c r="O154" t="str">
        <f>INDEX(user!M:M,user_content!$A154+1)</f>
        <v>Elevated Risk</v>
      </c>
    </row>
    <row r="155" spans="1:15" x14ac:dyDescent="0.25">
      <c r="A155">
        <v>2479</v>
      </c>
      <c r="B155">
        <v>4655</v>
      </c>
      <c r="C155" s="4">
        <f t="shared" si="5"/>
        <v>138.37959400763572</v>
      </c>
      <c r="E155">
        <f>INDEX(user!B:B,user_content!$A155+1)</f>
        <v>0</v>
      </c>
      <c r="F155">
        <f>INDEX(user!C:C,user_content!$A155+1)</f>
        <v>59</v>
      </c>
      <c r="G155">
        <f>INDEX(user!H:H,user_content!$A155+1)</f>
        <v>39.82</v>
      </c>
      <c r="H155">
        <f>INDEX(user!I:I,user_content!$A155+1)</f>
        <v>0.46640846723490459</v>
      </c>
      <c r="I155">
        <f t="shared" si="6"/>
        <v>3</v>
      </c>
      <c r="J155" t="str">
        <f>INDEX(content!I:I,user_content!$B155+1)</f>
        <v>PA</v>
      </c>
      <c r="K155">
        <f>INDEX(user!F:F,user_content!$A155+1)</f>
        <v>0</v>
      </c>
      <c r="L155">
        <f>INDEX(user!G:G,user_content!$A155+1)</f>
        <v>175</v>
      </c>
      <c r="M155">
        <f>INDEX(user!E:E,user_content!$A155+1)</f>
        <v>1</v>
      </c>
      <c r="N155">
        <f>INDEX(user!D:D,user_content!$A155+1)</f>
        <v>1</v>
      </c>
      <c r="O155" t="str">
        <f>INDEX(user!M:M,user_content!$A155+1)</f>
        <v>'&gt;30%</v>
      </c>
    </row>
    <row r="156" spans="1:15" x14ac:dyDescent="0.25">
      <c r="A156">
        <v>2229</v>
      </c>
      <c r="B156">
        <v>2625</v>
      </c>
      <c r="C156" s="4">
        <f t="shared" si="5"/>
        <v>57.498790011242598</v>
      </c>
      <c r="E156">
        <f>INDEX(user!B:B,user_content!$A156+1)</f>
        <v>0</v>
      </c>
      <c r="F156">
        <f>INDEX(user!C:C,user_content!$A156+1)</f>
        <v>50</v>
      </c>
      <c r="G156">
        <f>INDEX(user!H:H,user_content!$A156+1)</f>
        <v>25.03</v>
      </c>
      <c r="H156">
        <f>INDEX(user!I:I,user_content!$A156+1)</f>
        <v>0.106763748493795</v>
      </c>
      <c r="I156">
        <f t="shared" si="6"/>
        <v>1</v>
      </c>
      <c r="J156" t="str">
        <f>INDEX(content!I:I,user_content!$B156+1)</f>
        <v>Diabetes</v>
      </c>
      <c r="K156">
        <f>INDEX(user!F:F,user_content!$A156+1)</f>
        <v>0</v>
      </c>
      <c r="L156">
        <f>INDEX(user!G:G,user_content!$A156+1)</f>
        <v>138</v>
      </c>
      <c r="M156">
        <f>INDEX(user!E:E,user_content!$A156+1)</f>
        <v>0</v>
      </c>
      <c r="N156">
        <f>INDEX(user!D:D,user_content!$A156+1)</f>
        <v>1</v>
      </c>
      <c r="O156" t="str">
        <f>INDEX(user!M:M,user_content!$A156+1)</f>
        <v>Elevated Risk</v>
      </c>
    </row>
    <row r="157" spans="1:15" x14ac:dyDescent="0.25">
      <c r="A157">
        <v>1734</v>
      </c>
      <c r="B157">
        <v>2800</v>
      </c>
      <c r="C157" s="4">
        <f t="shared" si="5"/>
        <v>72.615444372124486</v>
      </c>
      <c r="E157">
        <f>INDEX(user!B:B,user_content!$A157+1)</f>
        <v>1</v>
      </c>
      <c r="F157">
        <f>INDEX(user!C:C,user_content!$A157+1)</f>
        <v>54</v>
      </c>
      <c r="G157">
        <f>INDEX(user!H:H,user_content!$A157+1)</f>
        <v>27.97</v>
      </c>
      <c r="H157">
        <f>INDEX(user!I:I,user_content!$A157+1)</f>
        <v>0.24261716983058845</v>
      </c>
      <c r="I157">
        <f t="shared" si="6"/>
        <v>1</v>
      </c>
      <c r="J157" t="str">
        <f>INDEX(content!I:I,user_content!$B157+1)</f>
        <v>Diabetes</v>
      </c>
      <c r="K157">
        <f>INDEX(user!F:F,user_content!$A157+1)</f>
        <v>0</v>
      </c>
      <c r="L157">
        <f>INDEX(user!G:G,user_content!$A157+1)</f>
        <v>127</v>
      </c>
      <c r="M157">
        <f>INDEX(user!E:E,user_content!$A157+1)</f>
        <v>0</v>
      </c>
      <c r="N157">
        <f>INDEX(user!D:D,user_content!$A157+1)</f>
        <v>1</v>
      </c>
      <c r="O157" t="str">
        <f>INDEX(user!M:M,user_content!$A157+1)</f>
        <v>Elevated Risk</v>
      </c>
    </row>
    <row r="158" spans="1:15" x14ac:dyDescent="0.25">
      <c r="A158">
        <v>2087</v>
      </c>
      <c r="B158">
        <v>800</v>
      </c>
      <c r="C158" s="4">
        <f t="shared" si="5"/>
        <v>46.859782332504665</v>
      </c>
      <c r="E158">
        <f>INDEX(user!B:B,user_content!$A158+1)</f>
        <v>0</v>
      </c>
      <c r="F158">
        <f>INDEX(user!C:C,user_content!$A158+1)</f>
        <v>50</v>
      </c>
      <c r="G158">
        <f>INDEX(user!H:H,user_content!$A158+1)</f>
        <v>23.82</v>
      </c>
      <c r="H158">
        <f>INDEX(user!I:I,user_content!$A158+1)</f>
        <v>0.11421326220403949</v>
      </c>
      <c r="I158">
        <f t="shared" si="6"/>
        <v>2</v>
      </c>
      <c r="J158" t="str">
        <f>INDEX(content!I:I,user_content!$B158+1)</f>
        <v>Colesterol</v>
      </c>
      <c r="K158">
        <f>INDEX(user!F:F,user_content!$A158+1)</f>
        <v>0</v>
      </c>
      <c r="L158">
        <f>INDEX(user!G:G,user_content!$A158+1)</f>
        <v>157</v>
      </c>
      <c r="M158">
        <f>INDEX(user!E:E,user_content!$A158+1)</f>
        <v>1</v>
      </c>
      <c r="N158">
        <f>INDEX(user!D:D,user_content!$A158+1)</f>
        <v>0</v>
      </c>
      <c r="O158" t="str">
        <f>INDEX(user!M:M,user_content!$A158+1)</f>
        <v>Elevated Risk</v>
      </c>
    </row>
    <row r="159" spans="1:15" x14ac:dyDescent="0.25">
      <c r="A159">
        <v>604</v>
      </c>
      <c r="B159">
        <v>256</v>
      </c>
      <c r="C159" s="4">
        <f t="shared" si="5"/>
        <v>69.550727962911779</v>
      </c>
      <c r="E159">
        <f>INDEX(user!B:B,user_content!$A159+1)</f>
        <v>0</v>
      </c>
      <c r="F159">
        <f>INDEX(user!C:C,user_content!$A159+1)</f>
        <v>64</v>
      </c>
      <c r="G159">
        <f>INDEX(user!H:H,user_content!$A159+1)</f>
        <v>25.16</v>
      </c>
      <c r="H159">
        <f>INDEX(user!I:I,user_content!$A159+1)</f>
        <v>0.3026169654030535</v>
      </c>
      <c r="I159">
        <f t="shared" si="6"/>
        <v>2</v>
      </c>
      <c r="J159" t="str">
        <f>INDEX(content!I:I,user_content!$B159+1)</f>
        <v>Colesterol</v>
      </c>
      <c r="K159">
        <f>INDEX(user!F:F,user_content!$A159+1)</f>
        <v>0</v>
      </c>
      <c r="L159">
        <f>INDEX(user!G:G,user_content!$A159+1)</f>
        <v>145</v>
      </c>
      <c r="M159">
        <f>INDEX(user!E:E,user_content!$A159+1)</f>
        <v>1</v>
      </c>
      <c r="N159">
        <f>INDEX(user!D:D,user_content!$A159+1)</f>
        <v>1</v>
      </c>
      <c r="O159" t="str">
        <f>INDEX(user!M:M,user_content!$A159+1)</f>
        <v>'&gt;30%</v>
      </c>
    </row>
    <row r="160" spans="1:15" x14ac:dyDescent="0.25">
      <c r="A160">
        <v>2779</v>
      </c>
      <c r="B160">
        <v>1387</v>
      </c>
      <c r="C160" s="4">
        <f t="shared" si="5"/>
        <v>21.988480684994371</v>
      </c>
      <c r="E160">
        <f>INDEX(user!B:B,user_content!$A160+1)</f>
        <v>1</v>
      </c>
      <c r="F160">
        <f>INDEX(user!C:C,user_content!$A160+1)</f>
        <v>51</v>
      </c>
      <c r="G160">
        <f>INDEX(user!H:H,user_content!$A160+1)</f>
        <v>16.98</v>
      </c>
      <c r="H160">
        <f>INDEX(user!I:I,user_content!$A160+1)</f>
        <v>0.22895123585700783</v>
      </c>
      <c r="I160">
        <f t="shared" si="6"/>
        <v>2</v>
      </c>
      <c r="J160" t="str">
        <f>INDEX(content!I:I,user_content!$B160+1)</f>
        <v>Colesterol</v>
      </c>
      <c r="K160">
        <f>INDEX(user!F:F,user_content!$A160+1)</f>
        <v>0</v>
      </c>
      <c r="L160">
        <f>INDEX(user!G:G,user_content!$A160+1)</f>
        <v>138</v>
      </c>
      <c r="M160">
        <f>INDEX(user!E:E,user_content!$A160+1)</f>
        <v>1</v>
      </c>
      <c r="N160">
        <f>INDEX(user!D:D,user_content!$A160+1)</f>
        <v>1</v>
      </c>
      <c r="O160" t="str">
        <f>INDEX(user!M:M,user_content!$A160+1)</f>
        <v>Elevated Risk</v>
      </c>
    </row>
    <row r="161" spans="1:15" x14ac:dyDescent="0.25">
      <c r="A161">
        <v>169</v>
      </c>
      <c r="B161">
        <v>1494</v>
      </c>
      <c r="C161" s="4">
        <f t="shared" si="5"/>
        <v>43.778368710313508</v>
      </c>
      <c r="E161">
        <f>INDEX(user!B:B,user_content!$A161+1)</f>
        <v>0</v>
      </c>
      <c r="F161">
        <f>INDEX(user!C:C,user_content!$A161+1)</f>
        <v>46</v>
      </c>
      <c r="G161">
        <f>INDEX(user!H:H,user_content!$A161+1)</f>
        <v>22.51</v>
      </c>
      <c r="H161">
        <f>INDEX(user!I:I,user_content!$A161+1)</f>
        <v>0.12705726017592422</v>
      </c>
      <c r="I161">
        <f t="shared" si="6"/>
        <v>2</v>
      </c>
      <c r="J161" t="str">
        <f>INDEX(content!I:I,user_content!$B161+1)</f>
        <v>Colesterol</v>
      </c>
      <c r="K161">
        <f>INDEX(user!F:F,user_content!$A161+1)</f>
        <v>0</v>
      </c>
      <c r="L161">
        <f>INDEX(user!G:G,user_content!$A161+1)</f>
        <v>144</v>
      </c>
      <c r="M161">
        <f>INDEX(user!E:E,user_content!$A161+1)</f>
        <v>1</v>
      </c>
      <c r="N161">
        <f>INDEX(user!D:D,user_content!$A161+1)</f>
        <v>1</v>
      </c>
      <c r="O161" t="str">
        <f>INDEX(user!M:M,user_content!$A161+1)</f>
        <v>Elevated Risk</v>
      </c>
    </row>
    <row r="162" spans="1:15" x14ac:dyDescent="0.25">
      <c r="A162">
        <v>1853</v>
      </c>
      <c r="B162">
        <v>1147</v>
      </c>
      <c r="C162" s="4">
        <f t="shared" si="5"/>
        <v>51.328728568275046</v>
      </c>
      <c r="E162">
        <f>INDEX(user!B:B,user_content!$A162+1)</f>
        <v>0</v>
      </c>
      <c r="F162">
        <f>INDEX(user!C:C,user_content!$A162+1)</f>
        <v>60</v>
      </c>
      <c r="G162">
        <f>INDEX(user!H:H,user_content!$A162+1)</f>
        <v>22.17</v>
      </c>
      <c r="H162">
        <f>INDEX(user!I:I,user_content!$A162+1)</f>
        <v>0.23423819201693008</v>
      </c>
      <c r="I162">
        <f t="shared" si="6"/>
        <v>2</v>
      </c>
      <c r="J162" t="str">
        <f>INDEX(content!I:I,user_content!$B162+1)</f>
        <v>Colesterol</v>
      </c>
      <c r="K162">
        <f>INDEX(user!F:F,user_content!$A162+1)</f>
        <v>0</v>
      </c>
      <c r="L162">
        <f>INDEX(user!G:G,user_content!$A162+1)</f>
        <v>176</v>
      </c>
      <c r="M162">
        <f>INDEX(user!E:E,user_content!$A162+1)</f>
        <v>1</v>
      </c>
      <c r="N162">
        <f>INDEX(user!D:D,user_content!$A162+1)</f>
        <v>0</v>
      </c>
      <c r="O162" t="str">
        <f>INDEX(user!M:M,user_content!$A162+1)</f>
        <v>Elevated Risk</v>
      </c>
    </row>
    <row r="163" spans="1:15" x14ac:dyDescent="0.25">
      <c r="A163">
        <v>1104</v>
      </c>
      <c r="B163">
        <v>3776</v>
      </c>
      <c r="C163" s="4">
        <f t="shared" si="5"/>
        <v>33.388256957304151</v>
      </c>
      <c r="E163">
        <f>INDEX(user!B:B,user_content!$A163+1)</f>
        <v>1</v>
      </c>
      <c r="F163">
        <f>INDEX(user!C:C,user_content!$A163+1)</f>
        <v>53</v>
      </c>
      <c r="G163">
        <f>INDEX(user!H:H,user_content!$A163+1)</f>
        <v>25.77</v>
      </c>
      <c r="H163">
        <f>INDEX(user!I:I,user_content!$A163+1)</f>
        <v>0.33120720614686061</v>
      </c>
      <c r="I163">
        <f t="shared" si="6"/>
        <v>7</v>
      </c>
      <c r="J163" t="str">
        <f>INDEX(content!I:I,user_content!$B163+1)</f>
        <v>IMC</v>
      </c>
      <c r="K163">
        <f>INDEX(user!F:F,user_content!$A163+1)</f>
        <v>0</v>
      </c>
      <c r="L163">
        <f>INDEX(user!G:G,user_content!$A163+1)</f>
        <v>137</v>
      </c>
      <c r="M163">
        <f>INDEX(user!E:E,user_content!$A163+1)</f>
        <v>1</v>
      </c>
      <c r="N163">
        <f>INDEX(user!D:D,user_content!$A163+1)</f>
        <v>1</v>
      </c>
      <c r="O163" t="str">
        <f>INDEX(user!M:M,user_content!$A163+1)</f>
        <v>'&gt;30%</v>
      </c>
    </row>
    <row r="164" spans="1:15" x14ac:dyDescent="0.25">
      <c r="A164">
        <v>2287</v>
      </c>
      <c r="B164">
        <v>4490</v>
      </c>
      <c r="C164" s="4">
        <f t="shared" si="5"/>
        <v>20.319880389036562</v>
      </c>
      <c r="E164">
        <f>INDEX(user!B:B,user_content!$A164+1)</f>
        <v>0</v>
      </c>
      <c r="F164">
        <f>INDEX(user!C:C,user_content!$A164+1)</f>
        <v>41</v>
      </c>
      <c r="G164">
        <f>INDEX(user!H:H,user_content!$A164+1)</f>
        <v>20.72</v>
      </c>
      <c r="H164">
        <f>INDEX(user!I:I,user_content!$A164+1)</f>
        <v>2.6265639873468194E-2</v>
      </c>
      <c r="I164">
        <f t="shared" si="6"/>
        <v>3</v>
      </c>
      <c r="J164" t="str">
        <f>INDEX(content!I:I,user_content!$B164+1)</f>
        <v>PA</v>
      </c>
      <c r="K164">
        <f>INDEX(user!F:F,user_content!$A164+1)</f>
        <v>0</v>
      </c>
      <c r="L164">
        <f>INDEX(user!G:G,user_content!$A164+1)</f>
        <v>129</v>
      </c>
      <c r="M164">
        <f>INDEX(user!E:E,user_content!$A164+1)</f>
        <v>0</v>
      </c>
      <c r="N164">
        <f>INDEX(user!D:D,user_content!$A164+1)</f>
        <v>0</v>
      </c>
      <c r="O164" t="str">
        <f>INDEX(user!M:M,user_content!$A164+1)</f>
        <v>NORMAL</v>
      </c>
    </row>
    <row r="165" spans="1:15" x14ac:dyDescent="0.25">
      <c r="A165">
        <v>700</v>
      </c>
      <c r="B165">
        <v>4486</v>
      </c>
      <c r="C165" s="4">
        <f t="shared" si="5"/>
        <v>31.896082096330822</v>
      </c>
      <c r="E165">
        <f>INDEX(user!B:B,user_content!$A165+1)</f>
        <v>1</v>
      </c>
      <c r="F165">
        <f>INDEX(user!C:C,user_content!$A165+1)</f>
        <v>40</v>
      </c>
      <c r="G165">
        <f>INDEX(user!H:H,user_content!$A165+1)</f>
        <v>25.88</v>
      </c>
      <c r="H165">
        <f>INDEX(user!I:I,user_content!$A165+1)</f>
        <v>3.7941133704838537E-2</v>
      </c>
      <c r="I165">
        <f t="shared" si="6"/>
        <v>3</v>
      </c>
      <c r="J165" t="str">
        <f>INDEX(content!I:I,user_content!$B165+1)</f>
        <v>PA</v>
      </c>
      <c r="K165">
        <f>INDEX(user!F:F,user_content!$A165+1)</f>
        <v>0</v>
      </c>
      <c r="L165">
        <f>INDEX(user!G:G,user_content!$A165+1)</f>
        <v>110</v>
      </c>
      <c r="M165">
        <f>INDEX(user!E:E,user_content!$A165+1)</f>
        <v>0</v>
      </c>
      <c r="N165">
        <f>INDEX(user!D:D,user_content!$A165+1)</f>
        <v>0</v>
      </c>
      <c r="O165" t="str">
        <f>INDEX(user!M:M,user_content!$A165+1)</f>
        <v>NORMAL</v>
      </c>
    </row>
    <row r="166" spans="1:15" x14ac:dyDescent="0.25">
      <c r="A166">
        <v>769</v>
      </c>
      <c r="B166">
        <v>2898</v>
      </c>
      <c r="C166" s="4">
        <f t="shared" si="5"/>
        <v>58.477614748064461</v>
      </c>
      <c r="E166">
        <f>INDEX(user!B:B,user_content!$A166+1)</f>
        <v>0</v>
      </c>
      <c r="F166">
        <f>INDEX(user!C:C,user_content!$A166+1)</f>
        <v>63</v>
      </c>
      <c r="G166">
        <f>INDEX(user!H:H,user_content!$A166+1)</f>
        <v>24.01</v>
      </c>
      <c r="H166">
        <f>INDEX(user!I:I,user_content!$A166+1)</f>
        <v>0.1752258919528481</v>
      </c>
      <c r="I166">
        <f t="shared" si="6"/>
        <v>1</v>
      </c>
      <c r="J166" t="str">
        <f>INDEX(content!I:I,user_content!$B166+1)</f>
        <v>Diabetes</v>
      </c>
      <c r="K166">
        <f>INDEX(user!F:F,user_content!$A166+1)</f>
        <v>0</v>
      </c>
      <c r="L166">
        <f>INDEX(user!G:G,user_content!$A166+1)</f>
        <v>148</v>
      </c>
      <c r="M166">
        <f>INDEX(user!E:E,user_content!$A166+1)</f>
        <v>1</v>
      </c>
      <c r="N166">
        <f>INDEX(user!D:D,user_content!$A166+1)</f>
        <v>0</v>
      </c>
      <c r="O166" t="str">
        <f>INDEX(user!M:M,user_content!$A166+1)</f>
        <v>Elevated Risk</v>
      </c>
    </row>
    <row r="167" spans="1:15" x14ac:dyDescent="0.25">
      <c r="A167">
        <v>1089</v>
      </c>
      <c r="B167">
        <v>1577</v>
      </c>
      <c r="C167" s="4">
        <f t="shared" si="5"/>
        <v>41.042387278999122</v>
      </c>
      <c r="E167">
        <f>INDEX(user!B:B,user_content!$A167+1)</f>
        <v>1</v>
      </c>
      <c r="F167">
        <f>INDEX(user!C:C,user_content!$A167+1)</f>
        <v>47</v>
      </c>
      <c r="G167">
        <f>INDEX(user!H:H,user_content!$A167+1)</f>
        <v>24.58</v>
      </c>
      <c r="H167">
        <f>INDEX(user!I:I,user_content!$A167+1)</f>
        <v>0.12098303451942327</v>
      </c>
      <c r="I167">
        <f t="shared" si="6"/>
        <v>2</v>
      </c>
      <c r="J167" t="str">
        <f>INDEX(content!I:I,user_content!$B167+1)</f>
        <v>Colesterol</v>
      </c>
      <c r="K167">
        <f>INDEX(user!F:F,user_content!$A167+1)</f>
        <v>0</v>
      </c>
      <c r="L167">
        <f>INDEX(user!G:G,user_content!$A167+1)</f>
        <v>112</v>
      </c>
      <c r="M167">
        <f>INDEX(user!E:E,user_content!$A167+1)</f>
        <v>0</v>
      </c>
      <c r="N167">
        <f>INDEX(user!D:D,user_content!$A167+1)</f>
        <v>1</v>
      </c>
      <c r="O167" t="str">
        <f>INDEX(user!M:M,user_content!$A167+1)</f>
        <v>Elevated Risk</v>
      </c>
    </row>
    <row r="168" spans="1:15" x14ac:dyDescent="0.25">
      <c r="A168">
        <v>4038</v>
      </c>
      <c r="B168">
        <v>2349</v>
      </c>
      <c r="C168" s="4">
        <f t="shared" si="5"/>
        <v>57.166557702209531</v>
      </c>
      <c r="E168">
        <f>INDEX(user!B:B,user_content!$A168+1)</f>
        <v>1</v>
      </c>
      <c r="F168">
        <f>INDEX(user!C:C,user_content!$A168+1)</f>
        <v>44</v>
      </c>
      <c r="G168">
        <f>INDEX(user!H:H,user_content!$A168+1)</f>
        <v>28.15</v>
      </c>
      <c r="H168">
        <f>INDEX(user!I:I,user_content!$A168+1)</f>
        <v>7.3031031950798186E-2</v>
      </c>
      <c r="I168">
        <f t="shared" si="6"/>
        <v>1</v>
      </c>
      <c r="J168" t="str">
        <f>INDEX(content!I:I,user_content!$B168+1)</f>
        <v>Diabetes</v>
      </c>
      <c r="K168">
        <f>INDEX(user!F:F,user_content!$A168+1)</f>
        <v>0</v>
      </c>
      <c r="L168">
        <f>INDEX(user!G:G,user_content!$A168+1)</f>
        <v>130</v>
      </c>
      <c r="M168">
        <f>INDEX(user!E:E,user_content!$A168+1)</f>
        <v>0</v>
      </c>
      <c r="N168">
        <f>INDEX(user!D:D,user_content!$A168+1)</f>
        <v>0</v>
      </c>
      <c r="O168" t="str">
        <f>INDEX(user!M:M,user_content!$A168+1)</f>
        <v>Elevated Risk</v>
      </c>
    </row>
    <row r="169" spans="1:15" x14ac:dyDescent="0.25">
      <c r="A169">
        <v>1037</v>
      </c>
      <c r="B169">
        <v>811</v>
      </c>
      <c r="C169" s="4">
        <f t="shared" si="5"/>
        <v>21.824074468401363</v>
      </c>
      <c r="E169">
        <f>INDEX(user!B:B,user_content!$A169+1)</f>
        <v>1</v>
      </c>
      <c r="F169">
        <f>INDEX(user!C:C,user_content!$A169+1)</f>
        <v>45</v>
      </c>
      <c r="G169">
        <f>INDEX(user!H:H,user_content!$A169+1)</f>
        <v>20.170000000000002</v>
      </c>
      <c r="H169">
        <f>INDEX(user!I:I,user_content!$A169+1)</f>
        <v>9.9144243368464502E-2</v>
      </c>
      <c r="I169">
        <f t="shared" si="6"/>
        <v>2</v>
      </c>
      <c r="J169" t="str">
        <f>INDEX(content!I:I,user_content!$B169+1)</f>
        <v>Colesterol</v>
      </c>
      <c r="K169">
        <f>INDEX(user!F:F,user_content!$A169+1)</f>
        <v>0</v>
      </c>
      <c r="L169">
        <f>INDEX(user!G:G,user_content!$A169+1)</f>
        <v>117</v>
      </c>
      <c r="M169">
        <f>INDEX(user!E:E,user_content!$A169+1)</f>
        <v>0</v>
      </c>
      <c r="N169">
        <f>INDEX(user!D:D,user_content!$A169+1)</f>
        <v>1</v>
      </c>
      <c r="O169" t="str">
        <f>INDEX(user!M:M,user_content!$A169+1)</f>
        <v>Elevated Risk</v>
      </c>
    </row>
    <row r="170" spans="1:15" x14ac:dyDescent="0.25">
      <c r="A170">
        <v>1273</v>
      </c>
      <c r="B170">
        <v>3812</v>
      </c>
      <c r="C170" s="4">
        <f t="shared" si="5"/>
        <v>29.665645827729577</v>
      </c>
      <c r="E170">
        <f>INDEX(user!B:B,user_content!$A170+1)</f>
        <v>1</v>
      </c>
      <c r="F170">
        <f>INDEX(user!C:C,user_content!$A170+1)</f>
        <v>40</v>
      </c>
      <c r="G170">
        <f>INDEX(user!H:H,user_content!$A170+1)</f>
        <v>29.29</v>
      </c>
      <c r="H170">
        <f>INDEX(user!I:I,user_content!$A170+1)</f>
        <v>0.143928393842784</v>
      </c>
      <c r="I170">
        <f t="shared" si="6"/>
        <v>7</v>
      </c>
      <c r="J170" t="str">
        <f>INDEX(content!I:I,user_content!$B170+1)</f>
        <v>IMC</v>
      </c>
      <c r="K170">
        <f>INDEX(user!F:F,user_content!$A170+1)</f>
        <v>0</v>
      </c>
      <c r="L170">
        <f>INDEX(user!G:G,user_content!$A170+1)</f>
        <v>125</v>
      </c>
      <c r="M170">
        <f>INDEX(user!E:E,user_content!$A170+1)</f>
        <v>1</v>
      </c>
      <c r="N170">
        <f>INDEX(user!D:D,user_content!$A170+1)</f>
        <v>1</v>
      </c>
      <c r="O170" t="str">
        <f>INDEX(user!M:M,user_content!$A170+1)</f>
        <v>Elevated Risk</v>
      </c>
    </row>
    <row r="171" spans="1:15" x14ac:dyDescent="0.25">
      <c r="A171">
        <v>1050</v>
      </c>
      <c r="B171">
        <v>3545</v>
      </c>
      <c r="C171" s="4">
        <f t="shared" si="5"/>
        <v>-6.662450353769497</v>
      </c>
      <c r="E171">
        <f>INDEX(user!B:B,user_content!$A171+1)</f>
        <v>1</v>
      </c>
      <c r="F171">
        <f>INDEX(user!C:C,user_content!$A171+1)</f>
        <v>44</v>
      </c>
      <c r="G171">
        <f>INDEX(user!H:H,user_content!$A171+1)</f>
        <v>19.440000000000001</v>
      </c>
      <c r="H171">
        <f>INDEX(user!I:I,user_content!$A171+1)</f>
        <v>4.4741101530966887E-2</v>
      </c>
      <c r="I171">
        <f t="shared" si="6"/>
        <v>5</v>
      </c>
      <c r="J171" t="str">
        <f>INDEX(content!I:I,user_content!$B171+1)</f>
        <v>fumante</v>
      </c>
      <c r="K171">
        <f>INDEX(user!F:F,user_content!$A171+1)</f>
        <v>0</v>
      </c>
      <c r="L171">
        <f>INDEX(user!G:G,user_content!$A171+1)</f>
        <v>116</v>
      </c>
      <c r="M171">
        <f>INDEX(user!E:E,user_content!$A171+1)</f>
        <v>0</v>
      </c>
      <c r="N171">
        <f>INDEX(user!D:D,user_content!$A171+1)</f>
        <v>0</v>
      </c>
      <c r="O171" t="str">
        <f>INDEX(user!M:M,user_content!$A171+1)</f>
        <v>OPTIMAL</v>
      </c>
    </row>
    <row r="172" spans="1:15" x14ac:dyDescent="0.25">
      <c r="A172">
        <v>4107</v>
      </c>
      <c r="B172">
        <v>4745</v>
      </c>
      <c r="C172" s="4">
        <f t="shared" si="5"/>
        <v>91.954057103454375</v>
      </c>
      <c r="E172">
        <f>INDEX(user!B:B,user_content!$A172+1)</f>
        <v>0</v>
      </c>
      <c r="F172">
        <f>INDEX(user!C:C,user_content!$A172+1)</f>
        <v>64</v>
      </c>
      <c r="G172">
        <f>INDEX(user!H:H,user_content!$A172+1)</f>
        <v>33.369999999999997</v>
      </c>
      <c r="H172">
        <f>INDEX(user!I:I,user_content!$A172+1)</f>
        <v>0.27375783814715182</v>
      </c>
      <c r="I172">
        <f t="shared" si="6"/>
        <v>3</v>
      </c>
      <c r="J172" t="str">
        <f>INDEX(content!I:I,user_content!$B172+1)</f>
        <v>PA</v>
      </c>
      <c r="K172">
        <f>INDEX(user!F:F,user_content!$A172+1)</f>
        <v>0</v>
      </c>
      <c r="L172">
        <f>INDEX(user!G:G,user_content!$A172+1)</f>
        <v>164</v>
      </c>
      <c r="M172">
        <f>INDEX(user!E:E,user_content!$A172+1)</f>
        <v>1</v>
      </c>
      <c r="N172">
        <f>INDEX(user!D:D,user_content!$A172+1)</f>
        <v>0</v>
      </c>
      <c r="O172" t="str">
        <f>INDEX(user!M:M,user_content!$A172+1)</f>
        <v>Elevated Risk</v>
      </c>
    </row>
    <row r="173" spans="1:15" x14ac:dyDescent="0.25">
      <c r="A173">
        <v>3161</v>
      </c>
      <c r="B173">
        <v>1755</v>
      </c>
      <c r="C173" s="4">
        <f t="shared" si="5"/>
        <v>57.007409622450552</v>
      </c>
      <c r="E173">
        <f>INDEX(user!B:B,user_content!$A173+1)</f>
        <v>0</v>
      </c>
      <c r="F173">
        <f>INDEX(user!C:C,user_content!$A173+1)</f>
        <v>49</v>
      </c>
      <c r="G173">
        <f>INDEX(user!H:H,user_content!$A173+1)</f>
        <v>31.4</v>
      </c>
      <c r="H173">
        <f>INDEX(user!I:I,user_content!$A173+1)</f>
        <v>5.4303402206341334E-2</v>
      </c>
      <c r="I173">
        <f t="shared" si="6"/>
        <v>4</v>
      </c>
      <c r="J173" t="str">
        <f>INDEX(content!I:I,user_content!$B173+1)</f>
        <v>DCNT</v>
      </c>
      <c r="K173">
        <f>INDEX(user!F:F,user_content!$A173+1)</f>
        <v>0</v>
      </c>
      <c r="L173">
        <f>INDEX(user!G:G,user_content!$A173+1)</f>
        <v>131</v>
      </c>
      <c r="M173">
        <f>INDEX(user!E:E,user_content!$A173+1)</f>
        <v>0</v>
      </c>
      <c r="N173">
        <f>INDEX(user!D:D,user_content!$A173+1)</f>
        <v>0</v>
      </c>
      <c r="O173" t="str">
        <f>INDEX(user!M:M,user_content!$A173+1)</f>
        <v>Elevated Risk</v>
      </c>
    </row>
    <row r="174" spans="1:15" x14ac:dyDescent="0.25">
      <c r="A174">
        <v>3399</v>
      </c>
      <c r="B174">
        <v>327</v>
      </c>
      <c r="C174" s="4">
        <f t="shared" si="5"/>
        <v>44.3189691951114</v>
      </c>
      <c r="E174">
        <f>INDEX(user!B:B,user_content!$A174+1)</f>
        <v>1</v>
      </c>
      <c r="F174">
        <f>INDEX(user!C:C,user_content!$A174+1)</f>
        <v>54</v>
      </c>
      <c r="G174">
        <f>INDEX(user!H:H,user_content!$A174+1)</f>
        <v>25.91</v>
      </c>
      <c r="H174">
        <f>INDEX(user!I:I,user_content!$A174+1)</f>
        <v>0.114167188030042</v>
      </c>
      <c r="I174">
        <f t="shared" si="6"/>
        <v>2</v>
      </c>
      <c r="J174" t="str">
        <f>INDEX(content!I:I,user_content!$B174+1)</f>
        <v>Colesterol</v>
      </c>
      <c r="K174">
        <f>INDEX(user!F:F,user_content!$A174+1)</f>
        <v>0</v>
      </c>
      <c r="L174">
        <f>INDEX(user!G:G,user_content!$A174+1)</f>
        <v>123</v>
      </c>
      <c r="M174">
        <f>INDEX(user!E:E,user_content!$A174+1)</f>
        <v>0</v>
      </c>
      <c r="N174">
        <f>INDEX(user!D:D,user_content!$A174+1)</f>
        <v>0</v>
      </c>
      <c r="O174" t="str">
        <f>INDEX(user!M:M,user_content!$A174+1)</f>
        <v>NORMAL</v>
      </c>
    </row>
    <row r="175" spans="1:15" x14ac:dyDescent="0.25">
      <c r="A175">
        <v>426</v>
      </c>
      <c r="B175">
        <v>2307</v>
      </c>
      <c r="C175" s="4">
        <f t="shared" si="5"/>
        <v>38.788833412453549</v>
      </c>
      <c r="E175">
        <f>INDEX(user!B:B,user_content!$A175+1)</f>
        <v>0</v>
      </c>
      <c r="F175">
        <f>INDEX(user!C:C,user_content!$A175+1)</f>
        <v>53</v>
      </c>
      <c r="G175">
        <f>INDEX(user!H:H,user_content!$A175+1)</f>
        <v>21.14</v>
      </c>
      <c r="H175">
        <f>INDEX(user!I:I,user_content!$A175+1)</f>
        <v>7.8643620462093389E-2</v>
      </c>
      <c r="I175">
        <f t="shared" si="6"/>
        <v>1</v>
      </c>
      <c r="J175" t="str">
        <f>INDEX(content!I:I,user_content!$B175+1)</f>
        <v>Diabetes</v>
      </c>
      <c r="K175">
        <f>INDEX(user!F:F,user_content!$A175+1)</f>
        <v>0</v>
      </c>
      <c r="L175">
        <f>INDEX(user!G:G,user_content!$A175+1)</f>
        <v>120</v>
      </c>
      <c r="M175">
        <f>INDEX(user!E:E,user_content!$A175+1)</f>
        <v>0</v>
      </c>
      <c r="N175">
        <f>INDEX(user!D:D,user_content!$A175+1)</f>
        <v>1</v>
      </c>
      <c r="O175" t="str">
        <f>INDEX(user!M:M,user_content!$A175+1)</f>
        <v>Elevated Risk</v>
      </c>
    </row>
    <row r="176" spans="1:15" x14ac:dyDescent="0.25">
      <c r="A176">
        <v>4199</v>
      </c>
      <c r="B176">
        <v>4775</v>
      </c>
      <c r="C176" s="4">
        <f t="shared" si="5"/>
        <v>57.141424330372999</v>
      </c>
      <c r="E176">
        <f>INDEX(user!B:B,user_content!$A176+1)</f>
        <v>0</v>
      </c>
      <c r="F176">
        <f>INDEX(user!C:C,user_content!$A176+1)</f>
        <v>63</v>
      </c>
      <c r="G176">
        <f>INDEX(user!H:H,user_content!$A176+1)</f>
        <v>25.23</v>
      </c>
      <c r="H176">
        <f>INDEX(user!I:I,user_content!$A176+1)</f>
        <v>0.2441265306866266</v>
      </c>
      <c r="I176">
        <f t="shared" si="6"/>
        <v>3</v>
      </c>
      <c r="J176" t="str">
        <f>INDEX(content!I:I,user_content!$B176+1)</f>
        <v>PA</v>
      </c>
      <c r="K176">
        <f>INDEX(user!F:F,user_content!$A176+1)</f>
        <v>0</v>
      </c>
      <c r="L176">
        <f>INDEX(user!G:G,user_content!$A176+1)</f>
        <v>167</v>
      </c>
      <c r="M176">
        <f>INDEX(user!E:E,user_content!$A176+1)</f>
        <v>1</v>
      </c>
      <c r="N176">
        <f>INDEX(user!D:D,user_content!$A176+1)</f>
        <v>0</v>
      </c>
      <c r="O176" t="str">
        <f>INDEX(user!M:M,user_content!$A176+1)</f>
        <v>Elevated Risk</v>
      </c>
    </row>
    <row r="177" spans="1:15" x14ac:dyDescent="0.25">
      <c r="A177">
        <v>3062</v>
      </c>
      <c r="B177">
        <v>1882</v>
      </c>
      <c r="C177" s="4">
        <f t="shared" ref="C177:C240" si="7">$R$12+(E177*$R$13)+(F177*$R$14)+(G177*$R$15)+(H177*$R$16)+(I177*$R$17)</f>
        <v>20.627706291799395</v>
      </c>
      <c r="E177">
        <f>INDEX(user!B:B,user_content!$A177+1)</f>
        <v>0</v>
      </c>
      <c r="F177">
        <f>INDEX(user!C:C,user_content!$A177+1)</f>
        <v>42</v>
      </c>
      <c r="G177">
        <f>INDEX(user!H:H,user_content!$A177+1)</f>
        <v>22.65</v>
      </c>
      <c r="H177">
        <f>INDEX(user!I:I,user_content!$A177+1)</f>
        <v>2.2614149594002875E-2</v>
      </c>
      <c r="I177">
        <f t="shared" ref="I177:I240" si="8">_xlfn.IFS(J177=$Q$3,$R$3,J177=$Q$4,$R$4,J177=$Q$5,$R$5,J177=$Q$6,$R$6,J177=$Q$7,$R$7,J177=$Q$8,$R$8,J177=$Q$9,$R$9)</f>
        <v>4</v>
      </c>
      <c r="J177" t="str">
        <f>INDEX(content!I:I,user_content!$B177+1)</f>
        <v>DCNT</v>
      </c>
      <c r="K177">
        <f>INDEX(user!F:F,user_content!$A177+1)</f>
        <v>0</v>
      </c>
      <c r="L177">
        <f>INDEX(user!G:G,user_content!$A177+1)</f>
        <v>117.5</v>
      </c>
      <c r="M177">
        <f>INDEX(user!E:E,user_content!$A177+1)</f>
        <v>0</v>
      </c>
      <c r="N177">
        <f>INDEX(user!D:D,user_content!$A177+1)</f>
        <v>0</v>
      </c>
      <c r="O177" t="str">
        <f>INDEX(user!M:M,user_content!$A177+1)</f>
        <v>NORMAL</v>
      </c>
    </row>
    <row r="178" spans="1:15" x14ac:dyDescent="0.25">
      <c r="A178">
        <v>1608</v>
      </c>
      <c r="B178">
        <v>3876</v>
      </c>
      <c r="C178" s="4">
        <f t="shared" si="7"/>
        <v>88.164598182666722</v>
      </c>
      <c r="E178">
        <f>INDEX(user!B:B,user_content!$A178+1)</f>
        <v>0</v>
      </c>
      <c r="F178">
        <f>INDEX(user!C:C,user_content!$A178+1)</f>
        <v>64</v>
      </c>
      <c r="G178">
        <f>INDEX(user!H:H,user_content!$A178+1)</f>
        <v>35.22</v>
      </c>
      <c r="H178">
        <f>INDEX(user!I:I,user_content!$A178+1)</f>
        <v>0.42286557871043873</v>
      </c>
      <c r="I178">
        <f t="shared" si="8"/>
        <v>7</v>
      </c>
      <c r="J178" t="str">
        <f>INDEX(content!I:I,user_content!$B178+1)</f>
        <v>IMC</v>
      </c>
      <c r="K178">
        <f>INDEX(user!F:F,user_content!$A178+1)</f>
        <v>0</v>
      </c>
      <c r="L178">
        <f>INDEX(user!G:G,user_content!$A178+1)</f>
        <v>196</v>
      </c>
      <c r="M178">
        <f>INDEX(user!E:E,user_content!$A178+1)</f>
        <v>1</v>
      </c>
      <c r="N178">
        <f>INDEX(user!D:D,user_content!$A178+1)</f>
        <v>0</v>
      </c>
      <c r="O178" t="str">
        <f>INDEX(user!M:M,user_content!$A178+1)</f>
        <v>'&gt;30%</v>
      </c>
    </row>
    <row r="179" spans="1:15" x14ac:dyDescent="0.25">
      <c r="A179">
        <v>2987</v>
      </c>
      <c r="B179">
        <v>3316</v>
      </c>
      <c r="C179" s="4">
        <f t="shared" si="7"/>
        <v>71.541348849632143</v>
      </c>
      <c r="E179">
        <f>INDEX(user!B:B,user_content!$A179+1)</f>
        <v>1</v>
      </c>
      <c r="F179">
        <f>INDEX(user!C:C,user_content!$A179+1)</f>
        <v>48</v>
      </c>
      <c r="G179">
        <f>INDEX(user!H:H,user_content!$A179+1)</f>
        <v>25.94</v>
      </c>
      <c r="H179">
        <f>INDEX(user!I:I,user_content!$A179+1)</f>
        <v>0.29794272077141071</v>
      </c>
      <c r="I179">
        <f t="shared" si="8"/>
        <v>1</v>
      </c>
      <c r="J179" t="str">
        <f>INDEX(content!I:I,user_content!$B179+1)</f>
        <v>Diabetes</v>
      </c>
      <c r="K179">
        <f>INDEX(user!F:F,user_content!$A179+1)</f>
        <v>0</v>
      </c>
      <c r="L179">
        <f>INDEX(user!G:G,user_content!$A179+1)</f>
        <v>150</v>
      </c>
      <c r="M179">
        <f>INDEX(user!E:E,user_content!$A179+1)</f>
        <v>1</v>
      </c>
      <c r="N179">
        <f>INDEX(user!D:D,user_content!$A179+1)</f>
        <v>1</v>
      </c>
      <c r="O179" t="str">
        <f>INDEX(user!M:M,user_content!$A179+1)</f>
        <v>Elevated Risk</v>
      </c>
    </row>
    <row r="180" spans="1:15" x14ac:dyDescent="0.25">
      <c r="A180">
        <v>3160</v>
      </c>
      <c r="B180">
        <v>1248</v>
      </c>
      <c r="C180" s="4">
        <f t="shared" si="7"/>
        <v>55.656539619686932</v>
      </c>
      <c r="E180">
        <f>INDEX(user!B:B,user_content!$A180+1)</f>
        <v>1</v>
      </c>
      <c r="F180">
        <f>INDEX(user!C:C,user_content!$A180+1)</f>
        <v>45</v>
      </c>
      <c r="G180">
        <f>INDEX(user!H:H,user_content!$A180+1)</f>
        <v>27.88</v>
      </c>
      <c r="H180">
        <f>INDEX(user!I:I,user_content!$A180+1)</f>
        <v>0.13380148945157178</v>
      </c>
      <c r="I180">
        <f t="shared" si="8"/>
        <v>2</v>
      </c>
      <c r="J180" t="str">
        <f>INDEX(content!I:I,user_content!$B180+1)</f>
        <v>Colesterol</v>
      </c>
      <c r="K180">
        <f>INDEX(user!F:F,user_content!$A180+1)</f>
        <v>0</v>
      </c>
      <c r="L180">
        <f>INDEX(user!G:G,user_content!$A180+1)</f>
        <v>121</v>
      </c>
      <c r="M180">
        <f>INDEX(user!E:E,user_content!$A180+1)</f>
        <v>0</v>
      </c>
      <c r="N180">
        <f>INDEX(user!D:D,user_content!$A180+1)</f>
        <v>1</v>
      </c>
      <c r="O180" t="str">
        <f>INDEX(user!M:M,user_content!$A180+1)</f>
        <v>Elevated Risk</v>
      </c>
    </row>
    <row r="181" spans="1:15" x14ac:dyDescent="0.25">
      <c r="A181">
        <v>2965</v>
      </c>
      <c r="B181">
        <v>177</v>
      </c>
      <c r="C181" s="4">
        <f t="shared" si="7"/>
        <v>55.298842908036903</v>
      </c>
      <c r="E181">
        <f>INDEX(user!B:B,user_content!$A181+1)</f>
        <v>1</v>
      </c>
      <c r="F181">
        <f>INDEX(user!C:C,user_content!$A181+1)</f>
        <v>50</v>
      </c>
      <c r="G181">
        <f>INDEX(user!H:H,user_content!$A181+1)</f>
        <v>28.26</v>
      </c>
      <c r="H181">
        <f>INDEX(user!I:I,user_content!$A181+1)</f>
        <v>0.3782174288228155</v>
      </c>
      <c r="I181">
        <f t="shared" si="8"/>
        <v>6</v>
      </c>
      <c r="J181" t="str">
        <f>INDEX(content!I:I,user_content!$B181+1)</f>
        <v>Alcool</v>
      </c>
      <c r="K181">
        <f>INDEX(user!F:F,user_content!$A181+1)</f>
        <v>0</v>
      </c>
      <c r="L181">
        <f>INDEX(user!G:G,user_content!$A181+1)</f>
        <v>158</v>
      </c>
      <c r="M181">
        <f>INDEX(user!E:E,user_content!$A181+1)</f>
        <v>1</v>
      </c>
      <c r="N181">
        <f>INDEX(user!D:D,user_content!$A181+1)</f>
        <v>1</v>
      </c>
      <c r="O181" t="str">
        <f>INDEX(user!M:M,user_content!$A181+1)</f>
        <v>'&gt;30%</v>
      </c>
    </row>
    <row r="182" spans="1:15" x14ac:dyDescent="0.25">
      <c r="A182">
        <v>2420</v>
      </c>
      <c r="B182">
        <v>4865</v>
      </c>
      <c r="C182" s="4">
        <f t="shared" si="7"/>
        <v>29.570965564182295</v>
      </c>
      <c r="E182">
        <f>INDEX(user!B:B,user_content!$A182+1)</f>
        <v>0</v>
      </c>
      <c r="F182">
        <f>INDEX(user!C:C,user_content!$A182+1)</f>
        <v>52</v>
      </c>
      <c r="G182">
        <f>INDEX(user!H:H,user_content!$A182+1)</f>
        <v>21.84</v>
      </c>
      <c r="H182">
        <f>INDEX(user!I:I,user_content!$A182+1)</f>
        <v>9.0462066749622649E-2</v>
      </c>
      <c r="I182">
        <f t="shared" si="8"/>
        <v>3</v>
      </c>
      <c r="J182" t="str">
        <f>INDEX(content!I:I,user_content!$B182+1)</f>
        <v>PA</v>
      </c>
      <c r="K182">
        <f>INDEX(user!F:F,user_content!$A182+1)</f>
        <v>0</v>
      </c>
      <c r="L182">
        <f>INDEX(user!G:G,user_content!$A182+1)</f>
        <v>128</v>
      </c>
      <c r="M182">
        <f>INDEX(user!E:E,user_content!$A182+1)</f>
        <v>0</v>
      </c>
      <c r="N182">
        <f>INDEX(user!D:D,user_content!$A182+1)</f>
        <v>1</v>
      </c>
      <c r="O182" t="str">
        <f>INDEX(user!M:M,user_content!$A182+1)</f>
        <v>Elevated Risk</v>
      </c>
    </row>
    <row r="183" spans="1:15" x14ac:dyDescent="0.25">
      <c r="A183">
        <v>731</v>
      </c>
      <c r="B183">
        <v>1235</v>
      </c>
      <c r="C183" s="4">
        <f t="shared" si="7"/>
        <v>30.322404459712061</v>
      </c>
      <c r="E183">
        <f>INDEX(user!B:B,user_content!$A183+1)</f>
        <v>1</v>
      </c>
      <c r="F183">
        <f>INDEX(user!C:C,user_content!$A183+1)</f>
        <v>64</v>
      </c>
      <c r="G183">
        <f>INDEX(user!H:H,user_content!$A183+1)</f>
        <v>18.7</v>
      </c>
      <c r="H183">
        <f>INDEX(user!I:I,user_content!$A183+1)</f>
        <v>0.26545858708061709</v>
      </c>
      <c r="I183">
        <f t="shared" si="8"/>
        <v>2</v>
      </c>
      <c r="J183" t="str">
        <f>INDEX(content!I:I,user_content!$B183+1)</f>
        <v>Colesterol</v>
      </c>
      <c r="K183">
        <f>INDEX(user!F:F,user_content!$A183+1)</f>
        <v>0</v>
      </c>
      <c r="L183">
        <f>INDEX(user!G:G,user_content!$A183+1)</f>
        <v>120</v>
      </c>
      <c r="M183">
        <f>INDEX(user!E:E,user_content!$A183+1)</f>
        <v>0</v>
      </c>
      <c r="N183">
        <f>INDEX(user!D:D,user_content!$A183+1)</f>
        <v>1</v>
      </c>
      <c r="O183" t="str">
        <f>INDEX(user!M:M,user_content!$A183+1)</f>
        <v>Elevated Risk</v>
      </c>
    </row>
    <row r="184" spans="1:15" x14ac:dyDescent="0.25">
      <c r="A184">
        <v>169</v>
      </c>
      <c r="B184">
        <v>1696</v>
      </c>
      <c r="C184" s="4">
        <f t="shared" si="7"/>
        <v>30.401445683274066</v>
      </c>
      <c r="E184">
        <f>INDEX(user!B:B,user_content!$A184+1)</f>
        <v>0</v>
      </c>
      <c r="F184">
        <f>INDEX(user!C:C,user_content!$A184+1)</f>
        <v>46</v>
      </c>
      <c r="G184">
        <f>INDEX(user!H:H,user_content!$A184+1)</f>
        <v>22.51</v>
      </c>
      <c r="H184">
        <f>INDEX(user!I:I,user_content!$A184+1)</f>
        <v>0.12705726017592422</v>
      </c>
      <c r="I184">
        <f t="shared" si="8"/>
        <v>4</v>
      </c>
      <c r="J184" t="str">
        <f>INDEX(content!I:I,user_content!$B184+1)</f>
        <v>DCNT</v>
      </c>
      <c r="K184">
        <f>INDEX(user!F:F,user_content!$A184+1)</f>
        <v>0</v>
      </c>
      <c r="L184">
        <f>INDEX(user!G:G,user_content!$A184+1)</f>
        <v>144</v>
      </c>
      <c r="M184">
        <f>INDEX(user!E:E,user_content!$A184+1)</f>
        <v>1</v>
      </c>
      <c r="N184">
        <f>INDEX(user!D:D,user_content!$A184+1)</f>
        <v>1</v>
      </c>
      <c r="O184" t="str">
        <f>INDEX(user!M:M,user_content!$A184+1)</f>
        <v>Elevated Risk</v>
      </c>
    </row>
    <row r="185" spans="1:15" x14ac:dyDescent="0.25">
      <c r="A185">
        <v>3292</v>
      </c>
      <c r="B185">
        <v>1698</v>
      </c>
      <c r="C185" s="4">
        <f t="shared" si="7"/>
        <v>24.728007665673434</v>
      </c>
      <c r="E185">
        <f>INDEX(user!B:B,user_content!$A185+1)</f>
        <v>1</v>
      </c>
      <c r="F185">
        <f>INDEX(user!C:C,user_content!$A185+1)</f>
        <v>58</v>
      </c>
      <c r="G185">
        <f>INDEX(user!H:H,user_content!$A185+1)</f>
        <v>21.02</v>
      </c>
      <c r="H185">
        <f>INDEX(user!I:I,user_content!$A185+1)</f>
        <v>0.24330764594982324</v>
      </c>
      <c r="I185">
        <f t="shared" si="8"/>
        <v>4</v>
      </c>
      <c r="J185" t="str">
        <f>INDEX(content!I:I,user_content!$B185+1)</f>
        <v>DCNT</v>
      </c>
      <c r="K185">
        <f>INDEX(user!F:F,user_content!$A185+1)</f>
        <v>0</v>
      </c>
      <c r="L185">
        <f>INDEX(user!G:G,user_content!$A185+1)</f>
        <v>127.5</v>
      </c>
      <c r="M185">
        <f>INDEX(user!E:E,user_content!$A185+1)</f>
        <v>0</v>
      </c>
      <c r="N185">
        <f>INDEX(user!D:D,user_content!$A185+1)</f>
        <v>1</v>
      </c>
      <c r="O185" t="str">
        <f>INDEX(user!M:M,user_content!$A185+1)</f>
        <v>Elevated Risk</v>
      </c>
    </row>
    <row r="186" spans="1:15" x14ac:dyDescent="0.25">
      <c r="A186">
        <v>725</v>
      </c>
      <c r="B186">
        <v>4721</v>
      </c>
      <c r="C186" s="4">
        <f t="shared" si="7"/>
        <v>22.733232210184035</v>
      </c>
      <c r="E186">
        <f>INDEX(user!B:B,user_content!$A186+1)</f>
        <v>0</v>
      </c>
      <c r="F186">
        <f>INDEX(user!C:C,user_content!$A186+1)</f>
        <v>53</v>
      </c>
      <c r="G186">
        <f>INDEX(user!H:H,user_content!$A186+1)</f>
        <v>21.8</v>
      </c>
      <c r="H186">
        <f>INDEX(user!I:I,user_content!$A186+1)</f>
        <v>2.8742709400369271E-2</v>
      </c>
      <c r="I186">
        <f t="shared" si="8"/>
        <v>3</v>
      </c>
      <c r="J186" t="str">
        <f>INDEX(content!I:I,user_content!$B186+1)</f>
        <v>PA</v>
      </c>
      <c r="K186">
        <f>INDEX(user!F:F,user_content!$A186+1)</f>
        <v>0</v>
      </c>
      <c r="L186">
        <f>INDEX(user!G:G,user_content!$A186+1)</f>
        <v>103</v>
      </c>
      <c r="M186">
        <f>INDEX(user!E:E,user_content!$A186+1)</f>
        <v>0</v>
      </c>
      <c r="N186">
        <f>INDEX(user!D:D,user_content!$A186+1)</f>
        <v>0</v>
      </c>
      <c r="O186" t="str">
        <f>INDEX(user!M:M,user_content!$A186+1)</f>
        <v>OPTIMAL</v>
      </c>
    </row>
    <row r="187" spans="1:15" x14ac:dyDescent="0.25">
      <c r="A187">
        <v>3273</v>
      </c>
      <c r="B187">
        <v>1180</v>
      </c>
      <c r="C187" s="4">
        <f t="shared" si="7"/>
        <v>80.178060039620206</v>
      </c>
      <c r="E187">
        <f>INDEX(user!B:B,user_content!$A187+1)</f>
        <v>0</v>
      </c>
      <c r="F187">
        <f>INDEX(user!C:C,user_content!$A187+1)</f>
        <v>65</v>
      </c>
      <c r="G187">
        <f>INDEX(user!H:H,user_content!$A187+1)</f>
        <v>31.34</v>
      </c>
      <c r="H187">
        <f>INDEX(user!I:I,user_content!$A187+1)</f>
        <v>0.17564534364465489</v>
      </c>
      <c r="I187">
        <f t="shared" si="8"/>
        <v>2</v>
      </c>
      <c r="J187" t="str">
        <f>INDEX(content!I:I,user_content!$B187+1)</f>
        <v>Colesterol</v>
      </c>
      <c r="K187">
        <f>INDEX(user!F:F,user_content!$A187+1)</f>
        <v>0</v>
      </c>
      <c r="L187">
        <f>INDEX(user!G:G,user_content!$A187+1)</f>
        <v>155</v>
      </c>
      <c r="M187">
        <f>INDEX(user!E:E,user_content!$A187+1)</f>
        <v>0</v>
      </c>
      <c r="N187">
        <f>INDEX(user!D:D,user_content!$A187+1)</f>
        <v>0</v>
      </c>
      <c r="O187" t="str">
        <f>INDEX(user!M:M,user_content!$A187+1)</f>
        <v>Elevated Risk</v>
      </c>
    </row>
    <row r="188" spans="1:15" x14ac:dyDescent="0.25">
      <c r="A188">
        <v>1770</v>
      </c>
      <c r="B188">
        <v>29</v>
      </c>
      <c r="C188" s="4">
        <f t="shared" si="7"/>
        <v>14.071897552245645</v>
      </c>
      <c r="E188">
        <f>INDEX(user!B:B,user_content!$A188+1)</f>
        <v>0</v>
      </c>
      <c r="F188">
        <f>INDEX(user!C:C,user_content!$A188+1)</f>
        <v>43</v>
      </c>
      <c r="G188">
        <f>INDEX(user!H:H,user_content!$A188+1)</f>
        <v>24.47</v>
      </c>
      <c r="H188">
        <f>INDEX(user!I:I,user_content!$A188+1)</f>
        <v>2.1384498762151649E-2</v>
      </c>
      <c r="I188">
        <f t="shared" si="8"/>
        <v>6</v>
      </c>
      <c r="J188" t="str">
        <f>INDEX(content!I:I,user_content!$B188+1)</f>
        <v>Alcool</v>
      </c>
      <c r="K188">
        <f>INDEX(user!F:F,user_content!$A188+1)</f>
        <v>0</v>
      </c>
      <c r="L188">
        <f>INDEX(user!G:G,user_content!$A188+1)</f>
        <v>111</v>
      </c>
      <c r="M188">
        <f>INDEX(user!E:E,user_content!$A188+1)</f>
        <v>0</v>
      </c>
      <c r="N188">
        <f>INDEX(user!D:D,user_content!$A188+1)</f>
        <v>0</v>
      </c>
      <c r="O188" t="str">
        <f>INDEX(user!M:M,user_content!$A188+1)</f>
        <v>NORMAL</v>
      </c>
    </row>
    <row r="189" spans="1:15" x14ac:dyDescent="0.25">
      <c r="A189">
        <v>3587</v>
      </c>
      <c r="B189">
        <v>631</v>
      </c>
      <c r="C189" s="4">
        <f t="shared" si="7"/>
        <v>40.837976371970719</v>
      </c>
      <c r="E189">
        <f>INDEX(user!B:B,user_content!$A189+1)</f>
        <v>1</v>
      </c>
      <c r="F189">
        <f>INDEX(user!C:C,user_content!$A189+1)</f>
        <v>58</v>
      </c>
      <c r="G189">
        <f>INDEX(user!H:H,user_content!$A189+1)</f>
        <v>25.26</v>
      </c>
      <c r="H189">
        <f>INDEX(user!I:I,user_content!$A189+1)</f>
        <v>0.11184274345387291</v>
      </c>
      <c r="I189">
        <f t="shared" si="8"/>
        <v>2</v>
      </c>
      <c r="J189" t="str">
        <f>INDEX(content!I:I,user_content!$B189+1)</f>
        <v>Colesterol</v>
      </c>
      <c r="K189">
        <f>INDEX(user!F:F,user_content!$A189+1)</f>
        <v>0</v>
      </c>
      <c r="L189">
        <f>INDEX(user!G:G,user_content!$A189+1)</f>
        <v>109</v>
      </c>
      <c r="M189">
        <f>INDEX(user!E:E,user_content!$A189+1)</f>
        <v>0</v>
      </c>
      <c r="N189">
        <f>INDEX(user!D:D,user_content!$A189+1)</f>
        <v>0</v>
      </c>
      <c r="O189" t="str">
        <f>INDEX(user!M:M,user_content!$A189+1)</f>
        <v>NORMAL</v>
      </c>
    </row>
    <row r="190" spans="1:15" x14ac:dyDescent="0.25">
      <c r="A190">
        <v>3841</v>
      </c>
      <c r="B190">
        <v>507</v>
      </c>
      <c r="C190" s="4">
        <f t="shared" si="7"/>
        <v>51.61463014899082</v>
      </c>
      <c r="E190">
        <f>INDEX(user!B:B,user_content!$A190+1)</f>
        <v>0</v>
      </c>
      <c r="F190">
        <f>INDEX(user!C:C,user_content!$A190+1)</f>
        <v>43</v>
      </c>
      <c r="G190">
        <f>INDEX(user!H:H,user_content!$A190+1)</f>
        <v>26.01</v>
      </c>
      <c r="H190">
        <f>INDEX(user!I:I,user_content!$A190+1)</f>
        <v>6.6535587523187001E-2</v>
      </c>
      <c r="I190">
        <f t="shared" si="8"/>
        <v>2</v>
      </c>
      <c r="J190" t="str">
        <f>INDEX(content!I:I,user_content!$B190+1)</f>
        <v>Colesterol</v>
      </c>
      <c r="K190">
        <f>INDEX(user!F:F,user_content!$A190+1)</f>
        <v>0</v>
      </c>
      <c r="L190">
        <f>INDEX(user!G:G,user_content!$A190+1)</f>
        <v>133</v>
      </c>
      <c r="M190">
        <f>INDEX(user!E:E,user_content!$A190+1)</f>
        <v>0</v>
      </c>
      <c r="N190">
        <f>INDEX(user!D:D,user_content!$A190+1)</f>
        <v>1</v>
      </c>
      <c r="O190" t="str">
        <f>INDEX(user!M:M,user_content!$A190+1)</f>
        <v>Elevated Risk</v>
      </c>
    </row>
    <row r="191" spans="1:15" x14ac:dyDescent="0.25">
      <c r="A191">
        <v>1179</v>
      </c>
      <c r="B191">
        <v>1988</v>
      </c>
      <c r="C191" s="4">
        <f t="shared" si="7"/>
        <v>110.43655919670157</v>
      </c>
      <c r="E191">
        <f>INDEX(user!B:B,user_content!$A191+1)</f>
        <v>0</v>
      </c>
      <c r="F191">
        <f>INDEX(user!C:C,user_content!$A191+1)</f>
        <v>57</v>
      </c>
      <c r="G191">
        <f>INDEX(user!H:H,user_content!$A191+1)</f>
        <v>38.880000000000003</v>
      </c>
      <c r="H191">
        <f>INDEX(user!I:I,user_content!$A191+1)</f>
        <v>0.29645756671646462</v>
      </c>
      <c r="I191">
        <f t="shared" si="8"/>
        <v>4</v>
      </c>
      <c r="J191" t="str">
        <f>INDEX(content!I:I,user_content!$B191+1)</f>
        <v>DCNT</v>
      </c>
      <c r="K191">
        <f>INDEX(user!F:F,user_content!$A191+1)</f>
        <v>0</v>
      </c>
      <c r="L191">
        <f>INDEX(user!G:G,user_content!$A191+1)</f>
        <v>184</v>
      </c>
      <c r="M191">
        <f>INDEX(user!E:E,user_content!$A191+1)</f>
        <v>1</v>
      </c>
      <c r="N191">
        <f>INDEX(user!D:D,user_content!$A191+1)</f>
        <v>0</v>
      </c>
      <c r="O191" t="str">
        <f>INDEX(user!M:M,user_content!$A191+1)</f>
        <v>Elevated Risk</v>
      </c>
    </row>
    <row r="192" spans="1:15" x14ac:dyDescent="0.25">
      <c r="A192">
        <v>115</v>
      </c>
      <c r="B192">
        <v>561</v>
      </c>
      <c r="C192" s="4">
        <f t="shared" si="7"/>
        <v>74.220721351766244</v>
      </c>
      <c r="E192">
        <f>INDEX(user!B:B,user_content!$A192+1)</f>
        <v>1</v>
      </c>
      <c r="F192">
        <f>INDEX(user!C:C,user_content!$A192+1)</f>
        <v>50</v>
      </c>
      <c r="G192">
        <f>INDEX(user!H:H,user_content!$A192+1)</f>
        <v>32.229999999999997</v>
      </c>
      <c r="H192">
        <f>INDEX(user!I:I,user_content!$A192+1)</f>
        <v>0.15658379774304443</v>
      </c>
      <c r="I192">
        <f t="shared" si="8"/>
        <v>2</v>
      </c>
      <c r="J192" t="str">
        <f>INDEX(content!I:I,user_content!$B192+1)</f>
        <v>Colesterol</v>
      </c>
      <c r="K192">
        <f>INDEX(user!F:F,user_content!$A192+1)</f>
        <v>0</v>
      </c>
      <c r="L192">
        <f>INDEX(user!G:G,user_content!$A192+1)</f>
        <v>127</v>
      </c>
      <c r="M192">
        <f>INDEX(user!E:E,user_content!$A192+1)</f>
        <v>1</v>
      </c>
      <c r="N192">
        <f>INDEX(user!D:D,user_content!$A192+1)</f>
        <v>0</v>
      </c>
      <c r="O192" t="str">
        <f>INDEX(user!M:M,user_content!$A192+1)</f>
        <v>Elevated Risk</v>
      </c>
    </row>
    <row r="193" spans="1:18" x14ac:dyDescent="0.25">
      <c r="A193">
        <v>3542</v>
      </c>
      <c r="B193">
        <v>4300</v>
      </c>
      <c r="C193" s="4">
        <f t="shared" si="7"/>
        <v>39.63772630325434</v>
      </c>
      <c r="E193">
        <f>INDEX(user!B:B,user_content!$A193+1)</f>
        <v>1</v>
      </c>
      <c r="F193">
        <f>INDEX(user!C:C,user_content!$A193+1)</f>
        <v>48</v>
      </c>
      <c r="G193">
        <f>INDEX(user!H:H,user_content!$A193+1)</f>
        <v>25.1</v>
      </c>
      <c r="H193">
        <f>INDEX(user!I:I,user_content!$A193+1)</f>
        <v>0.15342888575701419</v>
      </c>
      <c r="I193">
        <f t="shared" si="8"/>
        <v>3</v>
      </c>
      <c r="J193" t="str">
        <f>INDEX(content!I:I,user_content!$B193+1)</f>
        <v>PA</v>
      </c>
      <c r="K193">
        <f>INDEX(user!F:F,user_content!$A193+1)</f>
        <v>0</v>
      </c>
      <c r="L193">
        <f>INDEX(user!G:G,user_content!$A193+1)</f>
        <v>123</v>
      </c>
      <c r="M193">
        <f>INDEX(user!E:E,user_content!$A193+1)</f>
        <v>0</v>
      </c>
      <c r="N193">
        <f>INDEX(user!D:D,user_content!$A193+1)</f>
        <v>1</v>
      </c>
      <c r="O193" t="str">
        <f>INDEX(user!M:M,user_content!$A193+1)</f>
        <v>Elevated Risk</v>
      </c>
      <c r="R193" s="21" t="s">
        <v>109</v>
      </c>
    </row>
    <row r="194" spans="1:18" x14ac:dyDescent="0.25">
      <c r="A194">
        <v>3813</v>
      </c>
      <c r="B194">
        <v>3354</v>
      </c>
      <c r="C194" s="4">
        <f t="shared" si="7"/>
        <v>56.805238370283213</v>
      </c>
      <c r="E194">
        <f>INDEX(user!B:B,user_content!$A194+1)</f>
        <v>1</v>
      </c>
      <c r="F194">
        <f>INDEX(user!C:C,user_content!$A194+1)</f>
        <v>46</v>
      </c>
      <c r="G194">
        <f>INDEX(user!H:H,user_content!$A194+1)</f>
        <v>25.94</v>
      </c>
      <c r="H194">
        <f>INDEX(user!I:I,user_content!$A194+1)</f>
        <v>0.1549165630510102</v>
      </c>
      <c r="I194">
        <f t="shared" si="8"/>
        <v>1</v>
      </c>
      <c r="J194" t="str">
        <f>INDEX(content!I:I,user_content!$B194+1)</f>
        <v>Diabetes</v>
      </c>
      <c r="K194">
        <f>INDEX(user!F:F,user_content!$A194+1)</f>
        <v>0</v>
      </c>
      <c r="L194">
        <f>INDEX(user!G:G,user_content!$A194+1)</f>
        <v>131</v>
      </c>
      <c r="M194">
        <f>INDEX(user!E:E,user_content!$A194+1)</f>
        <v>0</v>
      </c>
      <c r="N194">
        <f>INDEX(user!D:D,user_content!$A194+1)</f>
        <v>1</v>
      </c>
      <c r="O194" t="str">
        <f>INDEX(user!M:M,user_content!$A194+1)</f>
        <v>Elevated Risk</v>
      </c>
    </row>
    <row r="195" spans="1:18" x14ac:dyDescent="0.25">
      <c r="A195">
        <v>212</v>
      </c>
      <c r="B195">
        <v>3709</v>
      </c>
      <c r="C195" s="4">
        <f t="shared" si="7"/>
        <v>35.965270478196942</v>
      </c>
      <c r="E195">
        <f>INDEX(user!B:B,user_content!$A195+1)</f>
        <v>0</v>
      </c>
      <c r="F195">
        <f>INDEX(user!C:C,user_content!$A195+1)</f>
        <v>66</v>
      </c>
      <c r="G195">
        <f>INDEX(user!H:H,user_content!$A195+1)</f>
        <v>26.04</v>
      </c>
      <c r="H195">
        <f>INDEX(user!I:I,user_content!$A195+1)</f>
        <v>0.27187481909202471</v>
      </c>
      <c r="I195">
        <f t="shared" si="8"/>
        <v>7</v>
      </c>
      <c r="J195" t="str">
        <f>INDEX(content!I:I,user_content!$B195+1)</f>
        <v>IMC</v>
      </c>
      <c r="K195">
        <f>INDEX(user!F:F,user_content!$A195+1)</f>
        <v>0</v>
      </c>
      <c r="L195">
        <f>INDEX(user!G:G,user_content!$A195+1)</f>
        <v>166</v>
      </c>
      <c r="M195">
        <f>INDEX(user!E:E,user_content!$A195+1)</f>
        <v>1</v>
      </c>
      <c r="N195">
        <f>INDEX(user!D:D,user_content!$A195+1)</f>
        <v>0</v>
      </c>
      <c r="O195" t="str">
        <f>INDEX(user!M:M,user_content!$A195+1)</f>
        <v>Elevated Risk</v>
      </c>
    </row>
    <row r="196" spans="1:18" x14ac:dyDescent="0.25">
      <c r="A196">
        <v>3343</v>
      </c>
      <c r="B196">
        <v>2887</v>
      </c>
      <c r="C196" s="4">
        <f t="shared" si="7"/>
        <v>70.490356423939843</v>
      </c>
      <c r="E196">
        <f>INDEX(user!B:B,user_content!$A196+1)</f>
        <v>0</v>
      </c>
      <c r="F196">
        <f>INDEX(user!C:C,user_content!$A196+1)</f>
        <v>51</v>
      </c>
      <c r="G196">
        <f>INDEX(user!H:H,user_content!$A196+1)</f>
        <v>28.58</v>
      </c>
      <c r="H196">
        <f>INDEX(user!I:I,user_content!$A196+1)</f>
        <v>9.9834829619285581E-2</v>
      </c>
      <c r="I196">
        <f t="shared" si="8"/>
        <v>1</v>
      </c>
      <c r="J196" t="str">
        <f>INDEX(content!I:I,user_content!$B196+1)</f>
        <v>Diabetes</v>
      </c>
      <c r="K196">
        <f>INDEX(user!F:F,user_content!$A196+1)</f>
        <v>0</v>
      </c>
      <c r="L196">
        <f>INDEX(user!G:G,user_content!$A196+1)</f>
        <v>142</v>
      </c>
      <c r="M196">
        <f>INDEX(user!E:E,user_content!$A196+1)</f>
        <v>1</v>
      </c>
      <c r="N196">
        <f>INDEX(user!D:D,user_content!$A196+1)</f>
        <v>0</v>
      </c>
      <c r="O196" t="str">
        <f>INDEX(user!M:M,user_content!$A196+1)</f>
        <v>Elevated Risk</v>
      </c>
    </row>
    <row r="197" spans="1:18" x14ac:dyDescent="0.25">
      <c r="A197">
        <v>3660</v>
      </c>
      <c r="B197">
        <v>1473</v>
      </c>
      <c r="C197" s="4">
        <f t="shared" si="7"/>
        <v>114.14729062595737</v>
      </c>
      <c r="E197">
        <f>INDEX(user!B:B,user_content!$A197+1)</f>
        <v>1</v>
      </c>
      <c r="F197">
        <f>INDEX(user!C:C,user_content!$A197+1)</f>
        <v>48</v>
      </c>
      <c r="G197">
        <f>INDEX(user!H:H,user_content!$A197+1)</f>
        <v>40.08</v>
      </c>
      <c r="H197">
        <f>INDEX(user!I:I,user_content!$A197+1)</f>
        <v>0.24055660923189848</v>
      </c>
      <c r="I197">
        <f t="shared" si="8"/>
        <v>2</v>
      </c>
      <c r="J197" t="str">
        <f>INDEX(content!I:I,user_content!$B197+1)</f>
        <v>Colesterol</v>
      </c>
      <c r="K197">
        <f>INDEX(user!F:F,user_content!$A197+1)</f>
        <v>0</v>
      </c>
      <c r="L197">
        <f>INDEX(user!G:G,user_content!$A197+1)</f>
        <v>132</v>
      </c>
      <c r="M197">
        <f>INDEX(user!E:E,user_content!$A197+1)</f>
        <v>0</v>
      </c>
      <c r="N197">
        <f>INDEX(user!D:D,user_content!$A197+1)</f>
        <v>1</v>
      </c>
      <c r="O197" t="str">
        <f>INDEX(user!M:M,user_content!$A197+1)</f>
        <v>Elevated Risk</v>
      </c>
    </row>
    <row r="198" spans="1:18" x14ac:dyDescent="0.25">
      <c r="A198">
        <v>2931</v>
      </c>
      <c r="B198">
        <v>1815</v>
      </c>
      <c r="C198" s="4">
        <f t="shared" si="7"/>
        <v>39.047833158037477</v>
      </c>
      <c r="E198">
        <f>INDEX(user!B:B,user_content!$A198+1)</f>
        <v>0</v>
      </c>
      <c r="F198">
        <f>INDEX(user!C:C,user_content!$A198+1)</f>
        <v>59</v>
      </c>
      <c r="G198">
        <f>INDEX(user!H:H,user_content!$A198+1)</f>
        <v>26.48</v>
      </c>
      <c r="H198">
        <f>INDEX(user!I:I,user_content!$A198+1)</f>
        <v>8.3010818847910617E-2</v>
      </c>
      <c r="I198">
        <f t="shared" si="8"/>
        <v>4</v>
      </c>
      <c r="J198" t="str">
        <f>INDEX(content!I:I,user_content!$B198+1)</f>
        <v>DCNT</v>
      </c>
      <c r="K198">
        <f>INDEX(user!F:F,user_content!$A198+1)</f>
        <v>0</v>
      </c>
      <c r="L198">
        <f>INDEX(user!G:G,user_content!$A198+1)</f>
        <v>132</v>
      </c>
      <c r="M198">
        <f>INDEX(user!E:E,user_content!$A198+1)</f>
        <v>0</v>
      </c>
      <c r="N198">
        <f>INDEX(user!D:D,user_content!$A198+1)</f>
        <v>0</v>
      </c>
      <c r="O198" t="str">
        <f>INDEX(user!M:M,user_content!$A198+1)</f>
        <v>Elevated Risk</v>
      </c>
    </row>
    <row r="199" spans="1:18" x14ac:dyDescent="0.25">
      <c r="A199">
        <v>1120</v>
      </c>
      <c r="B199">
        <v>1258</v>
      </c>
      <c r="C199" s="4">
        <f t="shared" si="7"/>
        <v>85.497290836121522</v>
      </c>
      <c r="E199">
        <f>INDEX(user!B:B,user_content!$A199+1)</f>
        <v>0</v>
      </c>
      <c r="F199">
        <f>INDEX(user!C:C,user_content!$A199+1)</f>
        <v>67</v>
      </c>
      <c r="G199">
        <f>INDEX(user!H:H,user_content!$A199+1)</f>
        <v>32.770000000000003</v>
      </c>
      <c r="H199">
        <f>INDEX(user!I:I,user_content!$A199+1)</f>
        <v>0.17628911355804844</v>
      </c>
      <c r="I199">
        <f t="shared" si="8"/>
        <v>2</v>
      </c>
      <c r="J199" t="str">
        <f>INDEX(content!I:I,user_content!$B199+1)</f>
        <v>Colesterol</v>
      </c>
      <c r="K199">
        <f>INDEX(user!F:F,user_content!$A199+1)</f>
        <v>0</v>
      </c>
      <c r="L199">
        <f>INDEX(user!G:G,user_content!$A199+1)</f>
        <v>120</v>
      </c>
      <c r="M199">
        <f>INDEX(user!E:E,user_content!$A199+1)</f>
        <v>0</v>
      </c>
      <c r="N199">
        <f>INDEX(user!D:D,user_content!$A199+1)</f>
        <v>1</v>
      </c>
      <c r="O199" t="str">
        <f>INDEX(user!M:M,user_content!$A199+1)</f>
        <v>Elevated Risk</v>
      </c>
    </row>
    <row r="200" spans="1:18" x14ac:dyDescent="0.25">
      <c r="A200" s="21">
        <v>265</v>
      </c>
      <c r="B200" s="21">
        <v>3603</v>
      </c>
      <c r="C200" s="28">
        <f t="shared" si="7"/>
        <v>4.6171959470100887</v>
      </c>
      <c r="D200" s="21"/>
      <c r="E200" s="21">
        <f>INDEX(user!B:B,user_content!$A200+1)</f>
        <v>1</v>
      </c>
      <c r="F200" s="21">
        <f>INDEX(user!C:C,user_content!$A200+1)</f>
        <v>45</v>
      </c>
      <c r="G200" s="21">
        <f>INDEX(user!H:H,user_content!$A200+1)</f>
        <v>22.32</v>
      </c>
      <c r="H200" s="21">
        <f>INDEX(user!I:I,user_content!$A200+1)</f>
        <v>4.6447096500819351E-2</v>
      </c>
      <c r="I200" s="21">
        <f t="shared" si="8"/>
        <v>5</v>
      </c>
      <c r="J200" s="21" t="str">
        <f>INDEX(content!I:I,user_content!$B200+1)</f>
        <v>fumante</v>
      </c>
      <c r="K200" s="21">
        <f>INDEX(user!F:F,user_content!$A200+1)</f>
        <v>0</v>
      </c>
      <c r="L200" s="21">
        <f>INDEX(user!G:G,user_content!$A200+1)</f>
        <v>107.5</v>
      </c>
      <c r="M200" s="21">
        <f>INDEX(user!E:E,user_content!$A200+1)</f>
        <v>0</v>
      </c>
      <c r="N200" s="21">
        <f>INDEX(user!D:D,user_content!$A200+1)</f>
        <v>0</v>
      </c>
      <c r="O200" s="21" t="str">
        <f>INDEX(user!M:M,user_content!$A200+1)</f>
        <v>OPTIMAL</v>
      </c>
    </row>
    <row r="201" spans="1:18" x14ac:dyDescent="0.25">
      <c r="A201">
        <v>1407</v>
      </c>
      <c r="B201">
        <v>1630</v>
      </c>
      <c r="C201" s="4">
        <f t="shared" si="7"/>
        <v>26.506560798314258</v>
      </c>
      <c r="E201">
        <f>INDEX(user!B:B,user_content!$A201+1)</f>
        <v>0</v>
      </c>
      <c r="F201">
        <f>INDEX(user!C:C,user_content!$A201+1)</f>
        <v>36</v>
      </c>
      <c r="G201">
        <f>INDEX(user!H:H,user_content!$A201+1)</f>
        <v>24.11</v>
      </c>
      <c r="H201">
        <f>INDEX(user!I:I,user_content!$A201+1)</f>
        <v>1.4332235828044992E-2</v>
      </c>
      <c r="I201">
        <f t="shared" si="8"/>
        <v>4</v>
      </c>
      <c r="J201" t="str">
        <f>INDEX(content!I:I,user_content!$B201+1)</f>
        <v>DCNT</v>
      </c>
      <c r="K201">
        <f>INDEX(user!F:F,user_content!$A201+1)</f>
        <v>0</v>
      </c>
      <c r="L201">
        <f>INDEX(user!G:G,user_content!$A201+1)</f>
        <v>114.5</v>
      </c>
      <c r="M201">
        <f>INDEX(user!E:E,user_content!$A201+1)</f>
        <v>0</v>
      </c>
      <c r="N201">
        <f>INDEX(user!D:D,user_content!$A201+1)</f>
        <v>0</v>
      </c>
      <c r="O201" t="str">
        <f>INDEX(user!M:M,user_content!$A201+1)</f>
        <v>NORMAL</v>
      </c>
    </row>
    <row r="202" spans="1:18" x14ac:dyDescent="0.25">
      <c r="A202">
        <v>3088</v>
      </c>
      <c r="B202">
        <v>3499</v>
      </c>
      <c r="C202" s="4">
        <f t="shared" si="7"/>
        <v>33.596507827085169</v>
      </c>
      <c r="E202">
        <f>INDEX(user!B:B,user_content!$A202+1)</f>
        <v>0</v>
      </c>
      <c r="F202">
        <f>INDEX(user!C:C,user_content!$A202+1)</f>
        <v>54</v>
      </c>
      <c r="G202">
        <f>INDEX(user!H:H,user_content!$A202+1)</f>
        <v>26.42</v>
      </c>
      <c r="H202">
        <f>INDEX(user!I:I,user_content!$A202+1)</f>
        <v>8.8770533473560009E-2</v>
      </c>
      <c r="I202">
        <f t="shared" si="8"/>
        <v>5</v>
      </c>
      <c r="J202" t="str">
        <f>INDEX(content!I:I,user_content!$B202+1)</f>
        <v>fumante</v>
      </c>
      <c r="K202">
        <f>INDEX(user!F:F,user_content!$A202+1)</f>
        <v>0</v>
      </c>
      <c r="L202">
        <f>INDEX(user!G:G,user_content!$A202+1)</f>
        <v>147.5</v>
      </c>
      <c r="M202">
        <f>INDEX(user!E:E,user_content!$A202+1)</f>
        <v>0</v>
      </c>
      <c r="N202">
        <f>INDEX(user!D:D,user_content!$A202+1)</f>
        <v>0</v>
      </c>
      <c r="O202" t="str">
        <f>INDEX(user!M:M,user_content!$A202+1)</f>
        <v>Elevated Risk</v>
      </c>
    </row>
    <row r="203" spans="1:18" x14ac:dyDescent="0.25">
      <c r="A203">
        <v>2214</v>
      </c>
      <c r="B203">
        <v>3710</v>
      </c>
      <c r="C203" s="4">
        <f t="shared" si="7"/>
        <v>29.121459813488343</v>
      </c>
      <c r="E203">
        <f>INDEX(user!B:B,user_content!$A203+1)</f>
        <v>0</v>
      </c>
      <c r="F203">
        <f>INDEX(user!C:C,user_content!$A203+1)</f>
        <v>55</v>
      </c>
      <c r="G203">
        <f>INDEX(user!H:H,user_content!$A203+1)</f>
        <v>26.09</v>
      </c>
      <c r="H203">
        <f>INDEX(user!I:I,user_content!$A203+1)</f>
        <v>0.18707837871546829</v>
      </c>
      <c r="I203">
        <f t="shared" si="8"/>
        <v>7</v>
      </c>
      <c r="J203" t="str">
        <f>INDEX(content!I:I,user_content!$B203+1)</f>
        <v>IMC</v>
      </c>
      <c r="K203">
        <f>INDEX(user!F:F,user_content!$A203+1)</f>
        <v>0</v>
      </c>
      <c r="L203">
        <f>INDEX(user!G:G,user_content!$A203+1)</f>
        <v>170</v>
      </c>
      <c r="M203">
        <f>INDEX(user!E:E,user_content!$A203+1)</f>
        <v>1</v>
      </c>
      <c r="N203">
        <f>INDEX(user!D:D,user_content!$A203+1)</f>
        <v>0</v>
      </c>
      <c r="O203" t="str">
        <f>INDEX(user!M:M,user_content!$A203+1)</f>
        <v>Elevated Risk</v>
      </c>
    </row>
    <row r="204" spans="1:18" x14ac:dyDescent="0.25">
      <c r="A204">
        <v>3334</v>
      </c>
      <c r="B204">
        <v>1841</v>
      </c>
      <c r="C204" s="4">
        <f t="shared" si="7"/>
        <v>19.385525306779943</v>
      </c>
      <c r="E204">
        <f>INDEX(user!B:B,user_content!$A204+1)</f>
        <v>0</v>
      </c>
      <c r="F204">
        <f>INDEX(user!C:C,user_content!$A204+1)</f>
        <v>49</v>
      </c>
      <c r="G204">
        <f>INDEX(user!H:H,user_content!$A204+1)</f>
        <v>22.17</v>
      </c>
      <c r="H204">
        <f>INDEX(user!I:I,user_content!$A204+1)</f>
        <v>4.0130461139667561E-2</v>
      </c>
      <c r="I204">
        <f t="shared" si="8"/>
        <v>4</v>
      </c>
      <c r="J204" t="str">
        <f>INDEX(content!I:I,user_content!$B204+1)</f>
        <v>DCNT</v>
      </c>
      <c r="K204">
        <f>INDEX(user!F:F,user_content!$A204+1)</f>
        <v>0</v>
      </c>
      <c r="L204">
        <f>INDEX(user!G:G,user_content!$A204+1)</f>
        <v>125</v>
      </c>
      <c r="M204">
        <f>INDEX(user!E:E,user_content!$A204+1)</f>
        <v>0</v>
      </c>
      <c r="N204">
        <f>INDEX(user!D:D,user_content!$A204+1)</f>
        <v>0</v>
      </c>
      <c r="O204" t="str">
        <f>INDEX(user!M:M,user_content!$A204+1)</f>
        <v>NORMAL</v>
      </c>
    </row>
    <row r="205" spans="1:18" x14ac:dyDescent="0.25">
      <c r="A205">
        <v>1894</v>
      </c>
      <c r="B205">
        <v>2794</v>
      </c>
      <c r="C205" s="4">
        <f t="shared" si="7"/>
        <v>112.44907446106198</v>
      </c>
      <c r="E205">
        <f>INDEX(user!B:B,user_content!$A205+1)</f>
        <v>0</v>
      </c>
      <c r="F205">
        <f>INDEX(user!C:C,user_content!$A205+1)</f>
        <v>52</v>
      </c>
      <c r="G205">
        <f>INDEX(user!H:H,user_content!$A205+1)</f>
        <v>32.520000000000003</v>
      </c>
      <c r="H205">
        <f>INDEX(user!I:I,user_content!$A205+1)</f>
        <v>0.35313265771108171</v>
      </c>
      <c r="I205">
        <f t="shared" si="8"/>
        <v>1</v>
      </c>
      <c r="J205" t="str">
        <f>INDEX(content!I:I,user_content!$B205+1)</f>
        <v>Diabetes</v>
      </c>
      <c r="K205">
        <f>INDEX(user!F:F,user_content!$A205+1)</f>
        <v>0</v>
      </c>
      <c r="L205">
        <f>INDEX(user!G:G,user_content!$A205+1)</f>
        <v>180</v>
      </c>
      <c r="M205">
        <f>INDEX(user!E:E,user_content!$A205+1)</f>
        <v>1</v>
      </c>
      <c r="N205">
        <f>INDEX(user!D:D,user_content!$A205+1)</f>
        <v>1</v>
      </c>
      <c r="O205" t="str">
        <f>INDEX(user!M:M,user_content!$A205+1)</f>
        <v>'&gt;30%</v>
      </c>
    </row>
    <row r="206" spans="1:18" x14ac:dyDescent="0.25">
      <c r="A206">
        <v>2902</v>
      </c>
      <c r="B206">
        <v>1347</v>
      </c>
      <c r="C206" s="4">
        <f t="shared" si="7"/>
        <v>67.1878790243439</v>
      </c>
      <c r="E206">
        <f>INDEX(user!B:B,user_content!$A206+1)</f>
        <v>1</v>
      </c>
      <c r="F206">
        <f>INDEX(user!C:C,user_content!$A206+1)</f>
        <v>61</v>
      </c>
      <c r="G206">
        <f>INDEX(user!H:H,user_content!$A206+1)</f>
        <v>27.3</v>
      </c>
      <c r="H206">
        <f>INDEX(user!I:I,user_content!$A206+1)</f>
        <v>0.29092335588962781</v>
      </c>
      <c r="I206">
        <f t="shared" si="8"/>
        <v>2</v>
      </c>
      <c r="J206" t="str">
        <f>INDEX(content!I:I,user_content!$B206+1)</f>
        <v>Colesterol</v>
      </c>
      <c r="K206">
        <f>INDEX(user!F:F,user_content!$A206+1)</f>
        <v>0</v>
      </c>
      <c r="L206">
        <f>INDEX(user!G:G,user_content!$A206+1)</f>
        <v>142</v>
      </c>
      <c r="M206">
        <f>INDEX(user!E:E,user_content!$A206+1)</f>
        <v>1</v>
      </c>
      <c r="N206">
        <f>INDEX(user!D:D,user_content!$A206+1)</f>
        <v>0</v>
      </c>
      <c r="O206" t="str">
        <f>INDEX(user!M:M,user_content!$A206+1)</f>
        <v>Elevated Risk</v>
      </c>
    </row>
    <row r="207" spans="1:18" x14ac:dyDescent="0.25">
      <c r="A207">
        <v>431</v>
      </c>
      <c r="B207">
        <v>403</v>
      </c>
      <c r="C207" s="4">
        <f t="shared" si="7"/>
        <v>94.070267328316206</v>
      </c>
      <c r="E207">
        <f>INDEX(user!B:B,user_content!$A207+1)</f>
        <v>0</v>
      </c>
      <c r="F207">
        <f>INDEX(user!C:C,user_content!$A207+1)</f>
        <v>48</v>
      </c>
      <c r="G207">
        <f>INDEX(user!H:H,user_content!$A207+1)</f>
        <v>36.11</v>
      </c>
      <c r="H207">
        <f>INDEX(user!I:I,user_content!$A207+1)</f>
        <v>0.10245452321268056</v>
      </c>
      <c r="I207">
        <f t="shared" si="8"/>
        <v>2</v>
      </c>
      <c r="J207" t="str">
        <f>INDEX(content!I:I,user_content!$B207+1)</f>
        <v>Colesterol</v>
      </c>
      <c r="K207">
        <f>INDEX(user!F:F,user_content!$A207+1)</f>
        <v>0</v>
      </c>
      <c r="L207">
        <f>INDEX(user!G:G,user_content!$A207+1)</f>
        <v>117.5</v>
      </c>
      <c r="M207">
        <f>INDEX(user!E:E,user_content!$A207+1)</f>
        <v>1</v>
      </c>
      <c r="N207">
        <f>INDEX(user!D:D,user_content!$A207+1)</f>
        <v>1</v>
      </c>
      <c r="O207" t="str">
        <f>INDEX(user!M:M,user_content!$A207+1)</f>
        <v>Elevated Risk</v>
      </c>
    </row>
    <row r="208" spans="1:18" x14ac:dyDescent="0.25">
      <c r="A208">
        <v>3282</v>
      </c>
      <c r="B208">
        <v>2842</v>
      </c>
      <c r="C208" s="4">
        <f t="shared" si="7"/>
        <v>51.511537647459718</v>
      </c>
      <c r="E208">
        <f>INDEX(user!B:B,user_content!$A208+1)</f>
        <v>0</v>
      </c>
      <c r="F208">
        <f>INDEX(user!C:C,user_content!$A208+1)</f>
        <v>48</v>
      </c>
      <c r="G208">
        <f>INDEX(user!H:H,user_content!$A208+1)</f>
        <v>24.53</v>
      </c>
      <c r="H208">
        <f>INDEX(user!I:I,user_content!$A208+1)</f>
        <v>6.5264610237298903E-2</v>
      </c>
      <c r="I208">
        <f t="shared" si="8"/>
        <v>1</v>
      </c>
      <c r="J208" t="str">
        <f>INDEX(content!I:I,user_content!$B208+1)</f>
        <v>Diabetes</v>
      </c>
      <c r="K208">
        <f>INDEX(user!F:F,user_content!$A208+1)</f>
        <v>0</v>
      </c>
      <c r="L208">
        <f>INDEX(user!G:G,user_content!$A208+1)</f>
        <v>120</v>
      </c>
      <c r="M208">
        <f>INDEX(user!E:E,user_content!$A208+1)</f>
        <v>0</v>
      </c>
      <c r="N208">
        <f>INDEX(user!D:D,user_content!$A208+1)</f>
        <v>1</v>
      </c>
      <c r="O208" t="str">
        <f>INDEX(user!M:M,user_content!$A208+1)</f>
        <v>Elevated Risk</v>
      </c>
    </row>
    <row r="209" spans="1:15" x14ac:dyDescent="0.25">
      <c r="A209">
        <v>802</v>
      </c>
      <c r="B209">
        <v>3356</v>
      </c>
      <c r="C209" s="4">
        <f t="shared" si="7"/>
        <v>61.408603582800076</v>
      </c>
      <c r="E209">
        <f>INDEX(user!B:B,user_content!$A209+1)</f>
        <v>1</v>
      </c>
      <c r="F209">
        <f>INDEX(user!C:C,user_content!$A209+1)</f>
        <v>47</v>
      </c>
      <c r="G209">
        <f>INDEX(user!H:H,user_content!$A209+1)</f>
        <v>27.93</v>
      </c>
      <c r="H209">
        <f>INDEX(user!I:I,user_content!$A209+1)</f>
        <v>0.12634525098407823</v>
      </c>
      <c r="I209">
        <f t="shared" si="8"/>
        <v>1</v>
      </c>
      <c r="J209" t="str">
        <f>INDEX(content!I:I,user_content!$B209+1)</f>
        <v>Diabetes</v>
      </c>
      <c r="K209">
        <f>INDEX(user!F:F,user_content!$A209+1)</f>
        <v>0</v>
      </c>
      <c r="L209">
        <f>INDEX(user!G:G,user_content!$A209+1)</f>
        <v>132</v>
      </c>
      <c r="M209">
        <f>INDEX(user!E:E,user_content!$A209+1)</f>
        <v>1</v>
      </c>
      <c r="N209">
        <f>INDEX(user!D:D,user_content!$A209+1)</f>
        <v>0</v>
      </c>
      <c r="O209" t="str">
        <f>INDEX(user!M:M,user_content!$A209+1)</f>
        <v>Elevated Risk</v>
      </c>
    </row>
    <row r="210" spans="1:15" x14ac:dyDescent="0.25">
      <c r="A210">
        <v>910</v>
      </c>
      <c r="B210">
        <v>936</v>
      </c>
      <c r="C210" s="4">
        <f t="shared" si="7"/>
        <v>60.802794794888676</v>
      </c>
      <c r="E210">
        <f>INDEX(user!B:B,user_content!$A210+1)</f>
        <v>0</v>
      </c>
      <c r="F210">
        <f>INDEX(user!C:C,user_content!$A210+1)</f>
        <v>66</v>
      </c>
      <c r="G210">
        <f>INDEX(user!H:H,user_content!$A210+1)</f>
        <v>25.27</v>
      </c>
      <c r="H210">
        <f>INDEX(user!I:I,user_content!$A210+1)</f>
        <v>0.21885478700247496</v>
      </c>
      <c r="I210">
        <f t="shared" si="8"/>
        <v>2</v>
      </c>
      <c r="J210" t="str">
        <f>INDEX(content!I:I,user_content!$B210+1)</f>
        <v>Colesterol</v>
      </c>
      <c r="K210">
        <f>INDEX(user!F:F,user_content!$A210+1)</f>
        <v>0</v>
      </c>
      <c r="L210">
        <f>INDEX(user!G:G,user_content!$A210+1)</f>
        <v>153</v>
      </c>
      <c r="M210">
        <f>INDEX(user!E:E,user_content!$A210+1)</f>
        <v>1</v>
      </c>
      <c r="N210">
        <f>INDEX(user!D:D,user_content!$A210+1)</f>
        <v>0</v>
      </c>
      <c r="O210" t="str">
        <f>INDEX(user!M:M,user_content!$A210+1)</f>
        <v>Elevated Risk</v>
      </c>
    </row>
    <row r="211" spans="1:15" x14ac:dyDescent="0.25">
      <c r="A211">
        <v>1855</v>
      </c>
      <c r="B211">
        <v>1685</v>
      </c>
      <c r="C211" s="4">
        <f t="shared" si="7"/>
        <v>25.860565429782401</v>
      </c>
      <c r="E211">
        <f>INDEX(user!B:B,user_content!$A211+1)</f>
        <v>0</v>
      </c>
      <c r="F211">
        <f>INDEX(user!C:C,user_content!$A211+1)</f>
        <v>50</v>
      </c>
      <c r="G211">
        <f>INDEX(user!H:H,user_content!$A211+1)</f>
        <v>23.01</v>
      </c>
      <c r="H211">
        <f>INDEX(user!I:I,user_content!$A211+1)</f>
        <v>7.1995178078527178E-2</v>
      </c>
      <c r="I211">
        <f t="shared" si="8"/>
        <v>4</v>
      </c>
      <c r="J211" t="str">
        <f>INDEX(content!I:I,user_content!$B211+1)</f>
        <v>DCNT</v>
      </c>
      <c r="K211">
        <f>INDEX(user!F:F,user_content!$A211+1)</f>
        <v>0</v>
      </c>
      <c r="L211">
        <f>INDEX(user!G:G,user_content!$A211+1)</f>
        <v>121</v>
      </c>
      <c r="M211">
        <f>INDEX(user!E:E,user_content!$A211+1)</f>
        <v>0</v>
      </c>
      <c r="N211">
        <f>INDEX(user!D:D,user_content!$A211+1)</f>
        <v>1</v>
      </c>
      <c r="O211" t="str">
        <f>INDEX(user!M:M,user_content!$A211+1)</f>
        <v>Elevated Risk</v>
      </c>
    </row>
    <row r="212" spans="1:15" x14ac:dyDescent="0.25">
      <c r="A212">
        <v>1276</v>
      </c>
      <c r="B212">
        <v>2900</v>
      </c>
      <c r="C212" s="4">
        <f t="shared" si="7"/>
        <v>56.492910397351473</v>
      </c>
      <c r="E212">
        <f>INDEX(user!B:B,user_content!$A212+1)</f>
        <v>1</v>
      </c>
      <c r="F212">
        <f>INDEX(user!C:C,user_content!$A212+1)</f>
        <v>48</v>
      </c>
      <c r="G212">
        <f>INDEX(user!H:H,user_content!$A212+1)</f>
        <v>26.18</v>
      </c>
      <c r="H212">
        <f>INDEX(user!I:I,user_content!$A212+1)</f>
        <v>0.14632599457252948</v>
      </c>
      <c r="I212">
        <f t="shared" si="8"/>
        <v>1</v>
      </c>
      <c r="J212" t="str">
        <f>INDEX(content!I:I,user_content!$B212+1)</f>
        <v>Diabetes</v>
      </c>
      <c r="K212">
        <f>INDEX(user!F:F,user_content!$A212+1)</f>
        <v>0</v>
      </c>
      <c r="L212">
        <f>INDEX(user!G:G,user_content!$A212+1)</f>
        <v>117.5</v>
      </c>
      <c r="M212">
        <f>INDEX(user!E:E,user_content!$A212+1)</f>
        <v>0</v>
      </c>
      <c r="N212">
        <f>INDEX(user!D:D,user_content!$A212+1)</f>
        <v>1</v>
      </c>
      <c r="O212" t="str">
        <f>INDEX(user!M:M,user_content!$A212+1)</f>
        <v>Elevated Risk</v>
      </c>
    </row>
    <row r="213" spans="1:15" x14ac:dyDescent="0.25">
      <c r="A213">
        <v>416</v>
      </c>
      <c r="B213">
        <v>2569</v>
      </c>
      <c r="C213" s="4">
        <f t="shared" si="7"/>
        <v>46.740313477913659</v>
      </c>
      <c r="E213">
        <f>INDEX(user!B:B,user_content!$A213+1)</f>
        <v>0</v>
      </c>
      <c r="F213">
        <f>INDEX(user!C:C,user_content!$A213+1)</f>
        <v>45</v>
      </c>
      <c r="G213">
        <f>INDEX(user!H:H,user_content!$A213+1)</f>
        <v>22.98</v>
      </c>
      <c r="H213">
        <f>INDEX(user!I:I,user_content!$A213+1)</f>
        <v>7.2632070079245659E-2</v>
      </c>
      <c r="I213">
        <f t="shared" si="8"/>
        <v>1</v>
      </c>
      <c r="J213" t="str">
        <f>INDEX(content!I:I,user_content!$B213+1)</f>
        <v>Diabetes</v>
      </c>
      <c r="K213">
        <f>INDEX(user!F:F,user_content!$A213+1)</f>
        <v>0</v>
      </c>
      <c r="L213">
        <f>INDEX(user!G:G,user_content!$A213+1)</f>
        <v>148</v>
      </c>
      <c r="M213">
        <f>INDEX(user!E:E,user_content!$A213+1)</f>
        <v>1</v>
      </c>
      <c r="N213">
        <f>INDEX(user!D:D,user_content!$A213+1)</f>
        <v>0</v>
      </c>
      <c r="O213" t="str">
        <f>INDEX(user!M:M,user_content!$A213+1)</f>
        <v>Elevated Risk</v>
      </c>
    </row>
    <row r="214" spans="1:15" x14ac:dyDescent="0.25">
      <c r="A214">
        <v>1769</v>
      </c>
      <c r="B214">
        <v>573</v>
      </c>
      <c r="C214" s="4">
        <f t="shared" si="7"/>
        <v>25.012050005018068</v>
      </c>
      <c r="E214">
        <f>INDEX(user!B:B,user_content!$A214+1)</f>
        <v>0</v>
      </c>
      <c r="F214">
        <f>INDEX(user!C:C,user_content!$A214+1)</f>
        <v>48</v>
      </c>
      <c r="G214">
        <f>INDEX(user!H:H,user_content!$A214+1)</f>
        <v>20.27</v>
      </c>
      <c r="H214">
        <f>INDEX(user!I:I,user_content!$A214+1)</f>
        <v>3.5516962243619554E-2</v>
      </c>
      <c r="I214">
        <f t="shared" si="8"/>
        <v>2</v>
      </c>
      <c r="J214" t="str">
        <f>INDEX(content!I:I,user_content!$B214+1)</f>
        <v>Colesterol</v>
      </c>
      <c r="K214">
        <f>INDEX(user!F:F,user_content!$A214+1)</f>
        <v>0</v>
      </c>
      <c r="L214">
        <f>INDEX(user!G:G,user_content!$A214+1)</f>
        <v>124</v>
      </c>
      <c r="M214">
        <f>INDEX(user!E:E,user_content!$A214+1)</f>
        <v>0</v>
      </c>
      <c r="N214">
        <f>INDEX(user!D:D,user_content!$A214+1)</f>
        <v>0</v>
      </c>
      <c r="O214" t="str">
        <f>INDEX(user!M:M,user_content!$A214+1)</f>
        <v>NORMAL</v>
      </c>
    </row>
    <row r="215" spans="1:15" x14ac:dyDescent="0.25">
      <c r="A215">
        <v>2720</v>
      </c>
      <c r="B215">
        <v>1124</v>
      </c>
      <c r="C215" s="4">
        <f t="shared" si="7"/>
        <v>72.427384427930392</v>
      </c>
      <c r="E215">
        <f>INDEX(user!B:B,user_content!$A215+1)</f>
        <v>1</v>
      </c>
      <c r="F215">
        <f>INDEX(user!C:C,user_content!$A215+1)</f>
        <v>41</v>
      </c>
      <c r="G215">
        <f>INDEX(user!H:H,user_content!$A215+1)</f>
        <v>31.12</v>
      </c>
      <c r="H215">
        <f>INDEX(user!I:I,user_content!$A215+1)</f>
        <v>0.16601974296478161</v>
      </c>
      <c r="I215">
        <f t="shared" si="8"/>
        <v>2</v>
      </c>
      <c r="J215" t="str">
        <f>INDEX(content!I:I,user_content!$B215+1)</f>
        <v>Colesterol</v>
      </c>
      <c r="K215">
        <f>INDEX(user!F:F,user_content!$A215+1)</f>
        <v>0</v>
      </c>
      <c r="L215">
        <f>INDEX(user!G:G,user_content!$A215+1)</f>
        <v>127</v>
      </c>
      <c r="M215">
        <f>INDEX(user!E:E,user_content!$A215+1)</f>
        <v>1</v>
      </c>
      <c r="N215">
        <f>INDEX(user!D:D,user_content!$A215+1)</f>
        <v>1</v>
      </c>
      <c r="O215" t="str">
        <f>INDEX(user!M:M,user_content!$A215+1)</f>
        <v>Elevated Risk</v>
      </c>
    </row>
    <row r="216" spans="1:15" x14ac:dyDescent="0.25">
      <c r="A216">
        <v>1091</v>
      </c>
      <c r="B216">
        <v>1981</v>
      </c>
      <c r="C216" s="4">
        <f t="shared" si="7"/>
        <v>30.377270435577632</v>
      </c>
      <c r="E216">
        <f>INDEX(user!B:B,user_content!$A216+1)</f>
        <v>1</v>
      </c>
      <c r="F216">
        <f>INDEX(user!C:C,user_content!$A216+1)</f>
        <v>43</v>
      </c>
      <c r="G216">
        <f>INDEX(user!H:H,user_content!$A216+1)</f>
        <v>25.68</v>
      </c>
      <c r="H216">
        <f>INDEX(user!I:I,user_content!$A216+1)</f>
        <v>9.9309689053057371E-2</v>
      </c>
      <c r="I216">
        <f t="shared" si="8"/>
        <v>4</v>
      </c>
      <c r="J216" t="str">
        <f>INDEX(content!I:I,user_content!$B216+1)</f>
        <v>DCNT</v>
      </c>
      <c r="K216">
        <f>INDEX(user!F:F,user_content!$A216+1)</f>
        <v>0</v>
      </c>
      <c r="L216">
        <f>INDEX(user!G:G,user_content!$A216+1)</f>
        <v>114</v>
      </c>
      <c r="M216">
        <f>INDEX(user!E:E,user_content!$A216+1)</f>
        <v>0</v>
      </c>
      <c r="N216">
        <f>INDEX(user!D:D,user_content!$A216+1)</f>
        <v>1</v>
      </c>
      <c r="O216" t="str">
        <f>INDEX(user!M:M,user_content!$A216+1)</f>
        <v>Elevated Risk</v>
      </c>
    </row>
    <row r="217" spans="1:15" x14ac:dyDescent="0.25">
      <c r="A217">
        <v>627</v>
      </c>
      <c r="B217">
        <v>1868</v>
      </c>
      <c r="C217" s="4">
        <f t="shared" si="7"/>
        <v>4.1828797931675332</v>
      </c>
      <c r="E217">
        <f>INDEX(user!B:B,user_content!$A217+1)</f>
        <v>1</v>
      </c>
      <c r="F217">
        <f>INDEX(user!C:C,user_content!$A217+1)</f>
        <v>38</v>
      </c>
      <c r="G217">
        <f>INDEX(user!H:H,user_content!$A217+1)</f>
        <v>19.53</v>
      </c>
      <c r="H217">
        <f>INDEX(user!I:I,user_content!$A217+1)</f>
        <v>7.0981701770284511E-2</v>
      </c>
      <c r="I217">
        <f t="shared" si="8"/>
        <v>4</v>
      </c>
      <c r="J217" t="str">
        <f>INDEX(content!I:I,user_content!$B217+1)</f>
        <v>DCNT</v>
      </c>
      <c r="K217">
        <f>INDEX(user!F:F,user_content!$A217+1)</f>
        <v>0</v>
      </c>
      <c r="L217">
        <f>INDEX(user!G:G,user_content!$A217+1)</f>
        <v>130.5</v>
      </c>
      <c r="M217">
        <f>INDEX(user!E:E,user_content!$A217+1)</f>
        <v>0</v>
      </c>
      <c r="N217">
        <f>INDEX(user!D:D,user_content!$A217+1)</f>
        <v>1</v>
      </c>
      <c r="O217" t="str">
        <f>INDEX(user!M:M,user_content!$A217+1)</f>
        <v>Elevated Risk</v>
      </c>
    </row>
    <row r="218" spans="1:15" x14ac:dyDescent="0.25">
      <c r="A218">
        <v>1445</v>
      </c>
      <c r="B218">
        <v>2512</v>
      </c>
      <c r="C218" s="4">
        <f t="shared" si="7"/>
        <v>55.515009293480865</v>
      </c>
      <c r="E218">
        <f>INDEX(user!B:B,user_content!$A218+1)</f>
        <v>1</v>
      </c>
      <c r="F218">
        <f>INDEX(user!C:C,user_content!$A218+1)</f>
        <v>37</v>
      </c>
      <c r="G218">
        <f>INDEX(user!H:H,user_content!$A218+1)</f>
        <v>27.22</v>
      </c>
      <c r="H218">
        <f>INDEX(user!I:I,user_content!$A218+1)</f>
        <v>8.0410032397142062E-2</v>
      </c>
      <c r="I218">
        <f t="shared" si="8"/>
        <v>1</v>
      </c>
      <c r="J218" t="str">
        <f>INDEX(content!I:I,user_content!$B218+1)</f>
        <v>Diabetes</v>
      </c>
      <c r="K218">
        <f>INDEX(user!F:F,user_content!$A218+1)</f>
        <v>0</v>
      </c>
      <c r="L218">
        <f>INDEX(user!G:G,user_content!$A218+1)</f>
        <v>127</v>
      </c>
      <c r="M218">
        <f>INDEX(user!E:E,user_content!$A218+1)</f>
        <v>0</v>
      </c>
      <c r="N218">
        <f>INDEX(user!D:D,user_content!$A218+1)</f>
        <v>1</v>
      </c>
      <c r="O218" t="str">
        <f>INDEX(user!M:M,user_content!$A218+1)</f>
        <v>Elevated Risk</v>
      </c>
    </row>
    <row r="219" spans="1:15" x14ac:dyDescent="0.25">
      <c r="A219">
        <v>131</v>
      </c>
      <c r="B219">
        <v>260</v>
      </c>
      <c r="C219" s="4">
        <f t="shared" si="7"/>
        <v>42.280151517375636</v>
      </c>
      <c r="E219">
        <f>INDEX(user!B:B,user_content!$A219+1)</f>
        <v>1</v>
      </c>
      <c r="F219">
        <f>INDEX(user!C:C,user_content!$A219+1)</f>
        <v>43</v>
      </c>
      <c r="G219">
        <f>INDEX(user!H:H,user_content!$A219+1)</f>
        <v>25.5</v>
      </c>
      <c r="H219">
        <f>INDEX(user!I:I,user_content!$A219+1)</f>
        <v>9.2012323854127387E-2</v>
      </c>
      <c r="I219">
        <f t="shared" si="8"/>
        <v>2</v>
      </c>
      <c r="J219" t="str">
        <f>INDEX(content!I:I,user_content!$B219+1)</f>
        <v>Colesterol</v>
      </c>
      <c r="K219">
        <f>INDEX(user!F:F,user_content!$A219+1)</f>
        <v>0</v>
      </c>
      <c r="L219">
        <f>INDEX(user!G:G,user_content!$A219+1)</f>
        <v>109.5</v>
      </c>
      <c r="M219">
        <f>INDEX(user!E:E,user_content!$A219+1)</f>
        <v>0</v>
      </c>
      <c r="N219">
        <f>INDEX(user!D:D,user_content!$A219+1)</f>
        <v>1</v>
      </c>
      <c r="O219" t="str">
        <f>INDEX(user!M:M,user_content!$A219+1)</f>
        <v>Elevated Risk</v>
      </c>
    </row>
    <row r="220" spans="1:15" x14ac:dyDescent="0.25">
      <c r="A220">
        <v>120</v>
      </c>
      <c r="B220">
        <v>848</v>
      </c>
      <c r="C220" s="4">
        <f t="shared" si="7"/>
        <v>47.254923901812475</v>
      </c>
      <c r="E220">
        <f>INDEX(user!B:B,user_content!$A220+1)</f>
        <v>0</v>
      </c>
      <c r="F220">
        <f>INDEX(user!C:C,user_content!$A220+1)</f>
        <v>39</v>
      </c>
      <c r="G220">
        <f>INDEX(user!H:H,user_content!$A220+1)</f>
        <v>26.12</v>
      </c>
      <c r="H220">
        <f>INDEX(user!I:I,user_content!$A220+1)</f>
        <v>1.4548718760754475E-2</v>
      </c>
      <c r="I220">
        <f t="shared" si="8"/>
        <v>2</v>
      </c>
      <c r="J220" t="str">
        <f>INDEX(content!I:I,user_content!$B220+1)</f>
        <v>Colesterol</v>
      </c>
      <c r="K220">
        <f>INDEX(user!F:F,user_content!$A220+1)</f>
        <v>0</v>
      </c>
      <c r="L220">
        <f>INDEX(user!G:G,user_content!$A220+1)</f>
        <v>105</v>
      </c>
      <c r="M220">
        <f>INDEX(user!E:E,user_content!$A220+1)</f>
        <v>0</v>
      </c>
      <c r="N220">
        <f>INDEX(user!D:D,user_content!$A220+1)</f>
        <v>0</v>
      </c>
      <c r="O220" t="str">
        <f>INDEX(user!M:M,user_content!$A220+1)</f>
        <v>OPTIMAL</v>
      </c>
    </row>
    <row r="221" spans="1:15" x14ac:dyDescent="0.25">
      <c r="A221">
        <v>2012</v>
      </c>
      <c r="B221">
        <v>4172</v>
      </c>
      <c r="C221" s="4">
        <f t="shared" si="7"/>
        <v>44.799229154928469</v>
      </c>
      <c r="E221">
        <f>INDEX(user!B:B,user_content!$A221+1)</f>
        <v>0</v>
      </c>
      <c r="F221">
        <f>INDEX(user!C:C,user_content!$A221+1)</f>
        <v>42</v>
      </c>
      <c r="G221">
        <f>INDEX(user!H:H,user_content!$A221+1)</f>
        <v>26.81</v>
      </c>
      <c r="H221">
        <f>INDEX(user!I:I,user_content!$A221+1)</f>
        <v>3.3996968242172909E-2</v>
      </c>
      <c r="I221">
        <f t="shared" si="8"/>
        <v>3</v>
      </c>
      <c r="J221" t="str">
        <f>INDEX(content!I:I,user_content!$B221+1)</f>
        <v>PA</v>
      </c>
      <c r="K221">
        <f>INDEX(user!F:F,user_content!$A221+1)</f>
        <v>0</v>
      </c>
      <c r="L221">
        <f>INDEX(user!G:G,user_content!$A221+1)</f>
        <v>132</v>
      </c>
      <c r="M221">
        <f>INDEX(user!E:E,user_content!$A221+1)</f>
        <v>0</v>
      </c>
      <c r="N221">
        <f>INDEX(user!D:D,user_content!$A221+1)</f>
        <v>0</v>
      </c>
      <c r="O221" t="str">
        <f>INDEX(user!M:M,user_content!$A221+1)</f>
        <v>Elevated Risk</v>
      </c>
    </row>
    <row r="222" spans="1:15" x14ac:dyDescent="0.25">
      <c r="A222">
        <v>4157</v>
      </c>
      <c r="B222">
        <v>4533</v>
      </c>
      <c r="C222" s="4">
        <f t="shared" si="7"/>
        <v>33.235592927164888</v>
      </c>
      <c r="E222">
        <f>INDEX(user!B:B,user_content!$A222+1)</f>
        <v>1</v>
      </c>
      <c r="F222">
        <f>INDEX(user!C:C,user_content!$A222+1)</f>
        <v>52</v>
      </c>
      <c r="G222">
        <f>INDEX(user!H:H,user_content!$A222+1)</f>
        <v>25.64</v>
      </c>
      <c r="H222">
        <f>INDEX(user!I:I,user_content!$A222+1)</f>
        <v>7.9231310875938932E-2</v>
      </c>
      <c r="I222">
        <f t="shared" si="8"/>
        <v>3</v>
      </c>
      <c r="J222" t="str">
        <f>INDEX(content!I:I,user_content!$B222+1)</f>
        <v>PA</v>
      </c>
      <c r="K222">
        <f>INDEX(user!F:F,user_content!$A222+1)</f>
        <v>0</v>
      </c>
      <c r="L222">
        <f>INDEX(user!G:G,user_content!$A222+1)</f>
        <v>107</v>
      </c>
      <c r="M222">
        <f>INDEX(user!E:E,user_content!$A222+1)</f>
        <v>0</v>
      </c>
      <c r="N222">
        <f>INDEX(user!D:D,user_content!$A222+1)</f>
        <v>0</v>
      </c>
      <c r="O222" t="str">
        <f>INDEX(user!M:M,user_content!$A222+1)</f>
        <v>NORMAL</v>
      </c>
    </row>
    <row r="223" spans="1:15" x14ac:dyDescent="0.25">
      <c r="A223">
        <v>2689</v>
      </c>
      <c r="B223">
        <v>3051</v>
      </c>
      <c r="C223" s="4">
        <f t="shared" si="7"/>
        <v>46.339420365053627</v>
      </c>
      <c r="E223">
        <f>INDEX(user!B:B,user_content!$A223+1)</f>
        <v>0</v>
      </c>
      <c r="F223">
        <f>INDEX(user!C:C,user_content!$A223+1)</f>
        <v>46</v>
      </c>
      <c r="G223">
        <f>INDEX(user!H:H,user_content!$A223+1)</f>
        <v>23.99</v>
      </c>
      <c r="H223">
        <f>INDEX(user!I:I,user_content!$A223+1)</f>
        <v>3.29803557165953E-2</v>
      </c>
      <c r="I223">
        <f t="shared" si="8"/>
        <v>1</v>
      </c>
      <c r="J223" t="str">
        <f>INDEX(content!I:I,user_content!$B223+1)</f>
        <v>Diabetes</v>
      </c>
      <c r="K223">
        <f>INDEX(user!F:F,user_content!$A223+1)</f>
        <v>0</v>
      </c>
      <c r="L223">
        <f>INDEX(user!G:G,user_content!$A223+1)</f>
        <v>122</v>
      </c>
      <c r="M223">
        <f>INDEX(user!E:E,user_content!$A223+1)</f>
        <v>0</v>
      </c>
      <c r="N223">
        <f>INDEX(user!D:D,user_content!$A223+1)</f>
        <v>0</v>
      </c>
      <c r="O223" t="str">
        <f>INDEX(user!M:M,user_content!$A223+1)</f>
        <v>NORMAL</v>
      </c>
    </row>
    <row r="224" spans="1:15" x14ac:dyDescent="0.25">
      <c r="A224">
        <v>388</v>
      </c>
      <c r="B224">
        <v>4505</v>
      </c>
      <c r="C224" s="4">
        <f t="shared" si="7"/>
        <v>33.380833520766757</v>
      </c>
      <c r="E224">
        <f>INDEX(user!B:B,user_content!$A224+1)</f>
        <v>0</v>
      </c>
      <c r="F224">
        <f>INDEX(user!C:C,user_content!$A224+1)</f>
        <v>39</v>
      </c>
      <c r="G224">
        <f>INDEX(user!H:H,user_content!$A224+1)</f>
        <v>23.87</v>
      </c>
      <c r="H224">
        <f>INDEX(user!I:I,user_content!$A224+1)</f>
        <v>2.9922501159283077E-2</v>
      </c>
      <c r="I224">
        <f t="shared" si="8"/>
        <v>3</v>
      </c>
      <c r="J224" t="str">
        <f>INDEX(content!I:I,user_content!$B224+1)</f>
        <v>PA</v>
      </c>
      <c r="K224">
        <f>INDEX(user!F:F,user_content!$A224+1)</f>
        <v>0</v>
      </c>
      <c r="L224">
        <f>INDEX(user!G:G,user_content!$A224+1)</f>
        <v>111</v>
      </c>
      <c r="M224">
        <f>INDEX(user!E:E,user_content!$A224+1)</f>
        <v>0</v>
      </c>
      <c r="N224">
        <f>INDEX(user!D:D,user_content!$A224+1)</f>
        <v>1</v>
      </c>
      <c r="O224" t="str">
        <f>INDEX(user!M:M,user_content!$A224+1)</f>
        <v>Elevated Risk</v>
      </c>
    </row>
    <row r="225" spans="1:15" x14ac:dyDescent="0.25">
      <c r="A225">
        <v>825</v>
      </c>
      <c r="B225">
        <v>4153</v>
      </c>
      <c r="C225" s="4">
        <f t="shared" si="7"/>
        <v>66.75081043150476</v>
      </c>
      <c r="E225">
        <f>INDEX(user!B:B,user_content!$A225+1)</f>
        <v>1</v>
      </c>
      <c r="F225">
        <f>INDEX(user!C:C,user_content!$A225+1)</f>
        <v>68</v>
      </c>
      <c r="G225">
        <f>INDEX(user!H:H,user_content!$A225+1)</f>
        <v>26.37</v>
      </c>
      <c r="H225">
        <f>INDEX(user!I:I,user_content!$A225+1)</f>
        <v>0.39620656815721733</v>
      </c>
      <c r="I225">
        <f t="shared" si="8"/>
        <v>3</v>
      </c>
      <c r="J225" t="str">
        <f>INDEX(content!I:I,user_content!$B225+1)</f>
        <v>PA</v>
      </c>
      <c r="K225">
        <f>INDEX(user!F:F,user_content!$A225+1)</f>
        <v>0</v>
      </c>
      <c r="L225">
        <f>INDEX(user!G:G,user_content!$A225+1)</f>
        <v>122</v>
      </c>
      <c r="M225">
        <f>INDEX(user!E:E,user_content!$A225+1)</f>
        <v>0</v>
      </c>
      <c r="N225">
        <f>INDEX(user!D:D,user_content!$A225+1)</f>
        <v>1</v>
      </c>
      <c r="O225" t="str">
        <f>INDEX(user!M:M,user_content!$A225+1)</f>
        <v>'&gt;30%</v>
      </c>
    </row>
    <row r="226" spans="1:15" x14ac:dyDescent="0.25">
      <c r="A226">
        <v>1243</v>
      </c>
      <c r="B226">
        <v>1511</v>
      </c>
      <c r="C226" s="4">
        <f t="shared" si="7"/>
        <v>62.403627516470614</v>
      </c>
      <c r="E226">
        <f>INDEX(user!B:B,user_content!$A226+1)</f>
        <v>0</v>
      </c>
      <c r="F226">
        <f>INDEX(user!C:C,user_content!$A226+1)</f>
        <v>43</v>
      </c>
      <c r="G226">
        <f>INDEX(user!H:H,user_content!$A226+1)</f>
        <v>29.34</v>
      </c>
      <c r="H226">
        <f>INDEX(user!I:I,user_content!$A226+1)</f>
        <v>4.5245340215069429E-2</v>
      </c>
      <c r="I226">
        <f t="shared" si="8"/>
        <v>2</v>
      </c>
      <c r="J226" t="str">
        <f>INDEX(content!I:I,user_content!$B226+1)</f>
        <v>Colesterol</v>
      </c>
      <c r="K226">
        <f>INDEX(user!F:F,user_content!$A226+1)</f>
        <v>0</v>
      </c>
      <c r="L226">
        <f>INDEX(user!G:G,user_content!$A226+1)</f>
        <v>113</v>
      </c>
      <c r="M226">
        <f>INDEX(user!E:E,user_content!$A226+1)</f>
        <v>0</v>
      </c>
      <c r="N226">
        <f>INDEX(user!D:D,user_content!$A226+1)</f>
        <v>1</v>
      </c>
      <c r="O226" t="str">
        <f>INDEX(user!M:M,user_content!$A226+1)</f>
        <v>Elevated Risk</v>
      </c>
    </row>
    <row r="227" spans="1:15" x14ac:dyDescent="0.25">
      <c r="A227">
        <v>3425</v>
      </c>
      <c r="B227">
        <v>4467</v>
      </c>
      <c r="C227" s="4">
        <f t="shared" si="7"/>
        <v>41.775351724495593</v>
      </c>
      <c r="E227">
        <f>INDEX(user!B:B,user_content!$A227+1)</f>
        <v>0</v>
      </c>
      <c r="F227">
        <f>INDEX(user!C:C,user_content!$A227+1)</f>
        <v>61</v>
      </c>
      <c r="G227">
        <f>INDEX(user!H:H,user_content!$A227+1)</f>
        <v>23.48</v>
      </c>
      <c r="H227">
        <f>INDEX(user!I:I,user_content!$A227+1)</f>
        <v>0.16008391949786149</v>
      </c>
      <c r="I227">
        <f t="shared" si="8"/>
        <v>3</v>
      </c>
      <c r="J227" t="str">
        <f>INDEX(content!I:I,user_content!$B227+1)</f>
        <v>PA</v>
      </c>
      <c r="K227">
        <f>INDEX(user!F:F,user_content!$A227+1)</f>
        <v>0</v>
      </c>
      <c r="L227">
        <f>INDEX(user!G:G,user_content!$A227+1)</f>
        <v>148</v>
      </c>
      <c r="M227">
        <f>INDEX(user!E:E,user_content!$A227+1)</f>
        <v>1</v>
      </c>
      <c r="N227">
        <f>INDEX(user!D:D,user_content!$A227+1)</f>
        <v>0</v>
      </c>
      <c r="O227" t="str">
        <f>INDEX(user!M:M,user_content!$A227+1)</f>
        <v>Elevated Risk</v>
      </c>
    </row>
    <row r="228" spans="1:15" x14ac:dyDescent="0.25">
      <c r="A228">
        <v>1224</v>
      </c>
      <c r="B228">
        <v>899</v>
      </c>
      <c r="C228" s="4">
        <f t="shared" si="7"/>
        <v>47.699529133048948</v>
      </c>
      <c r="E228">
        <f>INDEX(user!B:B,user_content!$A228+1)</f>
        <v>0</v>
      </c>
      <c r="F228">
        <f>INDEX(user!C:C,user_content!$A228+1)</f>
        <v>41</v>
      </c>
      <c r="G228">
        <f>INDEX(user!H:H,user_content!$A228+1)</f>
        <v>25.25</v>
      </c>
      <c r="H228">
        <f>INDEX(user!I:I,user_content!$A228+1)</f>
        <v>5.4338048124092597E-2</v>
      </c>
      <c r="I228">
        <f t="shared" si="8"/>
        <v>2</v>
      </c>
      <c r="J228" t="str">
        <f>INDEX(content!I:I,user_content!$B228+1)</f>
        <v>Colesterol</v>
      </c>
      <c r="K228">
        <f>INDEX(user!F:F,user_content!$A228+1)</f>
        <v>0</v>
      </c>
      <c r="L228">
        <f>INDEX(user!G:G,user_content!$A228+1)</f>
        <v>130</v>
      </c>
      <c r="M228">
        <f>INDEX(user!E:E,user_content!$A228+1)</f>
        <v>0</v>
      </c>
      <c r="N228">
        <f>INDEX(user!D:D,user_content!$A228+1)</f>
        <v>1</v>
      </c>
      <c r="O228" t="str">
        <f>INDEX(user!M:M,user_content!$A228+1)</f>
        <v>Elevated Risk</v>
      </c>
    </row>
    <row r="229" spans="1:15" x14ac:dyDescent="0.25">
      <c r="A229">
        <v>1744</v>
      </c>
      <c r="B229">
        <v>2104</v>
      </c>
      <c r="C229" s="4">
        <f t="shared" si="7"/>
        <v>81.093225478275954</v>
      </c>
      <c r="E229">
        <f>INDEX(user!B:B,user_content!$A229+1)</f>
        <v>1</v>
      </c>
      <c r="F229">
        <f>INDEX(user!C:C,user_content!$A229+1)</f>
        <v>60</v>
      </c>
      <c r="G229">
        <f>INDEX(user!H:H,user_content!$A229+1)</f>
        <v>27.87</v>
      </c>
      <c r="H229">
        <f>INDEX(user!I:I,user_content!$A229+1)</f>
        <v>0.33656542064247597</v>
      </c>
      <c r="I229">
        <f t="shared" si="8"/>
        <v>1</v>
      </c>
      <c r="J229" t="str">
        <f>INDEX(content!I:I,user_content!$B229+1)</f>
        <v>Diabetes</v>
      </c>
      <c r="K229">
        <f>INDEX(user!F:F,user_content!$A229+1)</f>
        <v>0</v>
      </c>
      <c r="L229">
        <f>INDEX(user!G:G,user_content!$A229+1)</f>
        <v>131.5</v>
      </c>
      <c r="M229">
        <f>INDEX(user!E:E,user_content!$A229+1)</f>
        <v>0</v>
      </c>
      <c r="N229">
        <f>INDEX(user!D:D,user_content!$A229+1)</f>
        <v>1</v>
      </c>
      <c r="O229" t="str">
        <f>INDEX(user!M:M,user_content!$A229+1)</f>
        <v>'&gt;30%</v>
      </c>
    </row>
    <row r="230" spans="1:15" x14ac:dyDescent="0.25">
      <c r="A230">
        <v>4187</v>
      </c>
      <c r="B230">
        <v>1480</v>
      </c>
      <c r="C230" s="4">
        <f t="shared" si="7"/>
        <v>69.024170464869243</v>
      </c>
      <c r="E230">
        <f>INDEX(user!B:B,user_content!$A230+1)</f>
        <v>0</v>
      </c>
      <c r="F230">
        <f>INDEX(user!C:C,user_content!$A230+1)</f>
        <v>46</v>
      </c>
      <c r="G230">
        <f>INDEX(user!H:H,user_content!$A230+1)</f>
        <v>31.02</v>
      </c>
      <c r="H230">
        <f>INDEX(user!I:I,user_content!$A230+1)</f>
        <v>5.0590025838757602E-2</v>
      </c>
      <c r="I230">
        <f t="shared" si="8"/>
        <v>2</v>
      </c>
      <c r="J230" t="str">
        <f>INDEX(content!I:I,user_content!$B230+1)</f>
        <v>Colesterol</v>
      </c>
      <c r="K230">
        <f>INDEX(user!F:F,user_content!$A230+1)</f>
        <v>0</v>
      </c>
      <c r="L230">
        <f>INDEX(user!G:G,user_content!$A230+1)</f>
        <v>136</v>
      </c>
      <c r="M230">
        <f>INDEX(user!E:E,user_content!$A230+1)</f>
        <v>0</v>
      </c>
      <c r="N230">
        <f>INDEX(user!D:D,user_content!$A230+1)</f>
        <v>0</v>
      </c>
      <c r="O230" t="str">
        <f>INDEX(user!M:M,user_content!$A230+1)</f>
        <v>Elevated Risk</v>
      </c>
    </row>
    <row r="231" spans="1:15" x14ac:dyDescent="0.25">
      <c r="A231">
        <v>3370</v>
      </c>
      <c r="B231">
        <v>1700</v>
      </c>
      <c r="C231" s="4">
        <f t="shared" si="7"/>
        <v>77.441733507237629</v>
      </c>
      <c r="E231">
        <f>INDEX(user!B:B,user_content!$A231+1)</f>
        <v>1</v>
      </c>
      <c r="F231">
        <f>INDEX(user!C:C,user_content!$A231+1)</f>
        <v>59</v>
      </c>
      <c r="G231">
        <f>INDEX(user!H:H,user_content!$A231+1)</f>
        <v>31.08</v>
      </c>
      <c r="H231">
        <f>INDEX(user!I:I,user_content!$A231+1)</f>
        <v>0.37143185584789784</v>
      </c>
      <c r="I231">
        <f t="shared" si="8"/>
        <v>4</v>
      </c>
      <c r="J231" t="str">
        <f>INDEX(content!I:I,user_content!$B231+1)</f>
        <v>DCNT</v>
      </c>
      <c r="K231">
        <f>INDEX(user!F:F,user_content!$A231+1)</f>
        <v>0</v>
      </c>
      <c r="L231">
        <f>INDEX(user!G:G,user_content!$A231+1)</f>
        <v>138</v>
      </c>
      <c r="M231">
        <f>INDEX(user!E:E,user_content!$A231+1)</f>
        <v>0</v>
      </c>
      <c r="N231">
        <f>INDEX(user!D:D,user_content!$A231+1)</f>
        <v>1</v>
      </c>
      <c r="O231" t="str">
        <f>INDEX(user!M:M,user_content!$A231+1)</f>
        <v>'&gt;30%</v>
      </c>
    </row>
    <row r="232" spans="1:15" x14ac:dyDescent="0.25">
      <c r="A232">
        <v>4218</v>
      </c>
      <c r="B232">
        <v>4419</v>
      </c>
      <c r="C232" s="4">
        <f t="shared" si="7"/>
        <v>16.513705980050766</v>
      </c>
      <c r="E232">
        <f>INDEX(user!B:B,user_content!$A232+1)</f>
        <v>0</v>
      </c>
      <c r="F232">
        <f>INDEX(user!C:C,user_content!$A232+1)</f>
        <v>44</v>
      </c>
      <c r="G232">
        <f>INDEX(user!H:H,user_content!$A232+1)</f>
        <v>19.16</v>
      </c>
      <c r="H232">
        <f>INDEX(user!I:I,user_content!$A232+1)</f>
        <v>5.299548954185096E-2</v>
      </c>
      <c r="I232">
        <f t="shared" si="8"/>
        <v>3</v>
      </c>
      <c r="J232" t="str">
        <f>INDEX(content!I:I,user_content!$B232+1)</f>
        <v>PA</v>
      </c>
      <c r="K232">
        <f>INDEX(user!F:F,user_content!$A232+1)</f>
        <v>0</v>
      </c>
      <c r="L232">
        <f>INDEX(user!G:G,user_content!$A232+1)</f>
        <v>126.5</v>
      </c>
      <c r="M232">
        <f>INDEX(user!E:E,user_content!$A232+1)</f>
        <v>0</v>
      </c>
      <c r="N232">
        <f>INDEX(user!D:D,user_content!$A232+1)</f>
        <v>1</v>
      </c>
      <c r="O232" t="str">
        <f>INDEX(user!M:M,user_content!$A232+1)</f>
        <v>Elevated Risk</v>
      </c>
    </row>
    <row r="233" spans="1:15" x14ac:dyDescent="0.25">
      <c r="A233">
        <v>182</v>
      </c>
      <c r="B233">
        <v>3033</v>
      </c>
      <c r="C233" s="4">
        <f t="shared" si="7"/>
        <v>20.187036705145548</v>
      </c>
      <c r="E233">
        <f>INDEX(user!B:B,user_content!$A233+1)</f>
        <v>1</v>
      </c>
      <c r="F233">
        <f>INDEX(user!C:C,user_content!$A233+1)</f>
        <v>36</v>
      </c>
      <c r="G233">
        <f>INDEX(user!H:H,user_content!$A233+1)</f>
        <v>18.989999999999998</v>
      </c>
      <c r="H233">
        <f>INDEX(user!I:I,user_content!$A233+1)</f>
        <v>4.9232302320119103E-2</v>
      </c>
      <c r="I233">
        <f t="shared" si="8"/>
        <v>1</v>
      </c>
      <c r="J233" t="str">
        <f>INDEX(content!I:I,user_content!$B233+1)</f>
        <v>Diabetes</v>
      </c>
      <c r="K233">
        <f>INDEX(user!F:F,user_content!$A233+1)</f>
        <v>0</v>
      </c>
      <c r="L233">
        <f>INDEX(user!G:G,user_content!$A233+1)</f>
        <v>118</v>
      </c>
      <c r="M233">
        <f>INDEX(user!E:E,user_content!$A233+1)</f>
        <v>0</v>
      </c>
      <c r="N233">
        <f>INDEX(user!D:D,user_content!$A233+1)</f>
        <v>1</v>
      </c>
      <c r="O233" t="str">
        <f>INDEX(user!M:M,user_content!$A233+1)</f>
        <v>Elevated Risk</v>
      </c>
    </row>
    <row r="234" spans="1:15" x14ac:dyDescent="0.25">
      <c r="A234">
        <v>2557</v>
      </c>
      <c r="B234">
        <v>4093</v>
      </c>
      <c r="C234" s="4">
        <f t="shared" si="7"/>
        <v>38.967788395940332</v>
      </c>
      <c r="E234">
        <f>INDEX(user!B:B,user_content!$A234+1)</f>
        <v>0</v>
      </c>
      <c r="F234">
        <f>INDEX(user!C:C,user_content!$A234+1)</f>
        <v>39</v>
      </c>
      <c r="G234">
        <f>INDEX(user!H:H,user_content!$A234+1)</f>
        <v>25.19</v>
      </c>
      <c r="H234">
        <f>INDEX(user!I:I,user_content!$A234+1)</f>
        <v>3.3908424481059796E-2</v>
      </c>
      <c r="I234">
        <f t="shared" si="8"/>
        <v>3</v>
      </c>
      <c r="J234" t="str">
        <f>INDEX(content!I:I,user_content!$B234+1)</f>
        <v>PA</v>
      </c>
      <c r="K234">
        <f>INDEX(user!F:F,user_content!$A234+1)</f>
        <v>0</v>
      </c>
      <c r="L234">
        <f>INDEX(user!G:G,user_content!$A234+1)</f>
        <v>115</v>
      </c>
      <c r="M234">
        <f>INDEX(user!E:E,user_content!$A234+1)</f>
        <v>0</v>
      </c>
      <c r="N234">
        <f>INDEX(user!D:D,user_content!$A234+1)</f>
        <v>1</v>
      </c>
      <c r="O234" t="str">
        <f>INDEX(user!M:M,user_content!$A234+1)</f>
        <v>Elevated Risk</v>
      </c>
    </row>
    <row r="235" spans="1:15" x14ac:dyDescent="0.25">
      <c r="A235">
        <v>3337</v>
      </c>
      <c r="B235">
        <v>4897</v>
      </c>
      <c r="C235" s="4">
        <f t="shared" si="7"/>
        <v>33.007966504339329</v>
      </c>
      <c r="E235">
        <f>INDEX(user!B:B,user_content!$A235+1)</f>
        <v>1</v>
      </c>
      <c r="F235">
        <f>INDEX(user!C:C,user_content!$A235+1)</f>
        <v>48</v>
      </c>
      <c r="G235">
        <f>INDEX(user!H:H,user_content!$A235+1)</f>
        <v>23.95</v>
      </c>
      <c r="H235">
        <f>INDEX(user!I:I,user_content!$A235+1)</f>
        <v>0.13324360170366634</v>
      </c>
      <c r="I235">
        <f t="shared" si="8"/>
        <v>3</v>
      </c>
      <c r="J235" t="str">
        <f>INDEX(content!I:I,user_content!$B235+1)</f>
        <v>PA</v>
      </c>
      <c r="K235">
        <f>INDEX(user!F:F,user_content!$A235+1)</f>
        <v>0</v>
      </c>
      <c r="L235">
        <f>INDEX(user!G:G,user_content!$A235+1)</f>
        <v>140</v>
      </c>
      <c r="M235">
        <f>INDEX(user!E:E,user_content!$A235+1)</f>
        <v>1</v>
      </c>
      <c r="N235">
        <f>INDEX(user!D:D,user_content!$A235+1)</f>
        <v>0</v>
      </c>
      <c r="O235" t="str">
        <f>INDEX(user!M:M,user_content!$A235+1)</f>
        <v>Elevated Risk</v>
      </c>
    </row>
    <row r="236" spans="1:15" x14ac:dyDescent="0.25">
      <c r="A236">
        <v>1298</v>
      </c>
      <c r="B236">
        <v>2078</v>
      </c>
      <c r="C236" s="4">
        <f t="shared" si="7"/>
        <v>78.115913866914937</v>
      </c>
      <c r="E236">
        <f>INDEX(user!B:B,user_content!$A236+1)</f>
        <v>0</v>
      </c>
      <c r="F236">
        <f>INDEX(user!C:C,user_content!$A236+1)</f>
        <v>63</v>
      </c>
      <c r="G236">
        <f>INDEX(user!H:H,user_content!$A236+1)</f>
        <v>26.47</v>
      </c>
      <c r="H236">
        <f>INDEX(user!I:I,user_content!$A236+1)</f>
        <v>0.27014909842457524</v>
      </c>
      <c r="I236">
        <f t="shared" si="8"/>
        <v>1</v>
      </c>
      <c r="J236" t="str">
        <f>INDEX(content!I:I,user_content!$B236+1)</f>
        <v>Diabetes</v>
      </c>
      <c r="K236">
        <f>INDEX(user!F:F,user_content!$A236+1)</f>
        <v>0</v>
      </c>
      <c r="L236">
        <f>INDEX(user!G:G,user_content!$A236+1)</f>
        <v>172.5</v>
      </c>
      <c r="M236">
        <f>INDEX(user!E:E,user_content!$A236+1)</f>
        <v>1</v>
      </c>
      <c r="N236">
        <f>INDEX(user!D:D,user_content!$A236+1)</f>
        <v>0</v>
      </c>
      <c r="O236" t="str">
        <f>INDEX(user!M:M,user_content!$A236+1)</f>
        <v>Elevated Risk</v>
      </c>
    </row>
    <row r="237" spans="1:15" x14ac:dyDescent="0.25">
      <c r="A237">
        <v>797</v>
      </c>
      <c r="B237">
        <v>1056</v>
      </c>
      <c r="C237" s="4">
        <f t="shared" si="7"/>
        <v>59.342961969901673</v>
      </c>
      <c r="E237">
        <f>INDEX(user!B:B,user_content!$A237+1)</f>
        <v>1</v>
      </c>
      <c r="F237">
        <f>INDEX(user!C:C,user_content!$A237+1)</f>
        <v>57</v>
      </c>
      <c r="G237">
        <f>INDEX(user!H:H,user_content!$A237+1)</f>
        <v>26.56</v>
      </c>
      <c r="H237">
        <f>INDEX(user!I:I,user_content!$A237+1)</f>
        <v>0.2374361821644505</v>
      </c>
      <c r="I237">
        <f t="shared" si="8"/>
        <v>2</v>
      </c>
      <c r="J237" t="str">
        <f>INDEX(content!I:I,user_content!$B237+1)</f>
        <v>Colesterol</v>
      </c>
      <c r="K237">
        <f>INDEX(user!F:F,user_content!$A237+1)</f>
        <v>0</v>
      </c>
      <c r="L237">
        <f>INDEX(user!G:G,user_content!$A237+1)</f>
        <v>117</v>
      </c>
      <c r="M237">
        <f>INDEX(user!E:E,user_content!$A237+1)</f>
        <v>0</v>
      </c>
      <c r="N237">
        <f>INDEX(user!D:D,user_content!$A237+1)</f>
        <v>1</v>
      </c>
      <c r="O237" t="str">
        <f>INDEX(user!M:M,user_content!$A237+1)</f>
        <v>Elevated Risk</v>
      </c>
    </row>
    <row r="238" spans="1:15" x14ac:dyDescent="0.25">
      <c r="A238">
        <v>437</v>
      </c>
      <c r="B238">
        <v>4935</v>
      </c>
      <c r="C238" s="4">
        <f t="shared" si="7"/>
        <v>35.624204203726897</v>
      </c>
      <c r="E238">
        <f>INDEX(user!B:B,user_content!$A238+1)</f>
        <v>1</v>
      </c>
      <c r="F238">
        <f>INDEX(user!C:C,user_content!$A238+1)</f>
        <v>36</v>
      </c>
      <c r="G238">
        <f>INDEX(user!H:H,user_content!$A238+1)</f>
        <v>25.84</v>
      </c>
      <c r="H238">
        <f>INDEX(user!I:I,user_content!$A238+1)</f>
        <v>6.8221039328097088E-2</v>
      </c>
      <c r="I238">
        <f t="shared" si="8"/>
        <v>3</v>
      </c>
      <c r="J238" t="str">
        <f>INDEX(content!I:I,user_content!$B238+1)</f>
        <v>PA</v>
      </c>
      <c r="K238">
        <f>INDEX(user!F:F,user_content!$A238+1)</f>
        <v>0</v>
      </c>
      <c r="L238">
        <f>INDEX(user!G:G,user_content!$A238+1)</f>
        <v>124</v>
      </c>
      <c r="M238">
        <f>INDEX(user!E:E,user_content!$A238+1)</f>
        <v>0</v>
      </c>
      <c r="N238">
        <f>INDEX(user!D:D,user_content!$A238+1)</f>
        <v>1</v>
      </c>
      <c r="O238" t="str">
        <f>INDEX(user!M:M,user_content!$A238+1)</f>
        <v>Elevated Risk</v>
      </c>
    </row>
    <row r="239" spans="1:15" x14ac:dyDescent="0.25">
      <c r="A239">
        <v>957</v>
      </c>
      <c r="B239">
        <v>297</v>
      </c>
      <c r="C239" s="4">
        <f t="shared" si="7"/>
        <v>82.745937802647433</v>
      </c>
      <c r="E239">
        <f>INDEX(user!B:B,user_content!$A239+1)</f>
        <v>1</v>
      </c>
      <c r="F239">
        <f>INDEX(user!C:C,user_content!$A239+1)</f>
        <v>57</v>
      </c>
      <c r="G239">
        <f>INDEX(user!H:H,user_content!$A239+1)</f>
        <v>28.3</v>
      </c>
      <c r="H239">
        <f>INDEX(user!I:I,user_content!$A239+1)</f>
        <v>0.39478622497846971</v>
      </c>
      <c r="I239">
        <f t="shared" si="8"/>
        <v>2</v>
      </c>
      <c r="J239" t="str">
        <f>INDEX(content!I:I,user_content!$B239+1)</f>
        <v>Colesterol</v>
      </c>
      <c r="K239">
        <f>INDEX(user!F:F,user_content!$A239+1)</f>
        <v>0</v>
      </c>
      <c r="L239">
        <f>INDEX(user!G:G,user_content!$A239+1)</f>
        <v>131.5</v>
      </c>
      <c r="M239">
        <f>INDEX(user!E:E,user_content!$A239+1)</f>
        <v>1</v>
      </c>
      <c r="N239">
        <f>INDEX(user!D:D,user_content!$A239+1)</f>
        <v>1</v>
      </c>
      <c r="O239" t="str">
        <f>INDEX(user!M:M,user_content!$A239+1)</f>
        <v>'&gt;30%</v>
      </c>
    </row>
    <row r="240" spans="1:15" x14ac:dyDescent="0.25">
      <c r="A240">
        <v>3512</v>
      </c>
      <c r="B240">
        <v>1320</v>
      </c>
      <c r="C240" s="4">
        <f t="shared" si="7"/>
        <v>52.49877442599675</v>
      </c>
      <c r="E240">
        <f>INDEX(user!B:B,user_content!$A240+1)</f>
        <v>0</v>
      </c>
      <c r="F240">
        <f>INDEX(user!C:C,user_content!$A240+1)</f>
        <v>48</v>
      </c>
      <c r="G240">
        <f>INDEX(user!H:H,user_content!$A240+1)</f>
        <v>26.83</v>
      </c>
      <c r="H240">
        <f>INDEX(user!I:I,user_content!$A240+1)</f>
        <v>5.268235085697659E-2</v>
      </c>
      <c r="I240">
        <f t="shared" si="8"/>
        <v>2</v>
      </c>
      <c r="J240" t="str">
        <f>INDEX(content!I:I,user_content!$B240+1)</f>
        <v>Colesterol</v>
      </c>
      <c r="K240">
        <f>INDEX(user!F:F,user_content!$A240+1)</f>
        <v>0</v>
      </c>
      <c r="L240">
        <f>INDEX(user!G:G,user_content!$A240+1)</f>
        <v>136</v>
      </c>
      <c r="M240">
        <f>INDEX(user!E:E,user_content!$A240+1)</f>
        <v>0</v>
      </c>
      <c r="N240">
        <f>INDEX(user!D:D,user_content!$A240+1)</f>
        <v>0</v>
      </c>
      <c r="O240" t="str">
        <f>INDEX(user!M:M,user_content!$A240+1)</f>
        <v>Elevated Risk</v>
      </c>
    </row>
    <row r="241" spans="1:15" x14ac:dyDescent="0.25">
      <c r="A241">
        <v>1512</v>
      </c>
      <c r="B241">
        <v>868</v>
      </c>
      <c r="C241" s="4">
        <f t="shared" ref="C241:C304" si="9">$R$12+(E241*$R$13)+(F241*$R$14)+(G241*$R$15)+(H241*$R$16)+(I241*$R$17)</f>
        <v>18.540933386521623</v>
      </c>
      <c r="E241">
        <f>INDEX(user!B:B,user_content!$A241+1)</f>
        <v>1</v>
      </c>
      <c r="F241">
        <f>INDEX(user!C:C,user_content!$A241+1)</f>
        <v>36</v>
      </c>
      <c r="G241">
        <f>INDEX(user!H:H,user_content!$A241+1)</f>
        <v>20.86</v>
      </c>
      <c r="H241">
        <f>INDEX(user!I:I,user_content!$A241+1)</f>
        <v>2.7638415307612019E-2</v>
      </c>
      <c r="I241">
        <f t="shared" ref="I241:I304" si="10">_xlfn.IFS(J241=$Q$3,$R$3,J241=$Q$4,$R$4,J241=$Q$5,$R$5,J241=$Q$6,$R$6,J241=$Q$7,$R$7,J241=$Q$8,$R$8,J241=$Q$9,$R$9)</f>
        <v>2</v>
      </c>
      <c r="J241" t="str">
        <f>INDEX(content!I:I,user_content!$B241+1)</f>
        <v>Colesterol</v>
      </c>
      <c r="K241">
        <f>INDEX(user!F:F,user_content!$A241+1)</f>
        <v>0</v>
      </c>
      <c r="L241">
        <f>INDEX(user!G:G,user_content!$A241+1)</f>
        <v>121</v>
      </c>
      <c r="M241">
        <f>INDEX(user!E:E,user_content!$A241+1)</f>
        <v>0</v>
      </c>
      <c r="N241">
        <f>INDEX(user!D:D,user_content!$A241+1)</f>
        <v>0</v>
      </c>
      <c r="O241" t="str">
        <f>INDEX(user!M:M,user_content!$A241+1)</f>
        <v>NORMAL</v>
      </c>
    </row>
    <row r="242" spans="1:15" x14ac:dyDescent="0.25">
      <c r="A242">
        <v>3129</v>
      </c>
      <c r="B242">
        <v>138</v>
      </c>
      <c r="C242" s="4">
        <f t="shared" si="9"/>
        <v>78.036426226753932</v>
      </c>
      <c r="E242">
        <f>INDEX(user!B:B,user_content!$A242+1)</f>
        <v>0</v>
      </c>
      <c r="F242">
        <f>INDEX(user!C:C,user_content!$A242+1)</f>
        <v>60</v>
      </c>
      <c r="G242">
        <f>INDEX(user!H:H,user_content!$A242+1)</f>
        <v>33.450000000000003</v>
      </c>
      <c r="H242">
        <f>INDEX(user!I:I,user_content!$A242+1)</f>
        <v>0.32252949992861979</v>
      </c>
      <c r="I242">
        <f t="shared" si="10"/>
        <v>6</v>
      </c>
      <c r="J242" t="str">
        <f>INDEX(content!I:I,user_content!$B242+1)</f>
        <v>Alcool</v>
      </c>
      <c r="K242">
        <f>INDEX(user!F:F,user_content!$A242+1)</f>
        <v>0</v>
      </c>
      <c r="L242">
        <f>INDEX(user!G:G,user_content!$A242+1)</f>
        <v>150.5</v>
      </c>
      <c r="M242">
        <f>INDEX(user!E:E,user_content!$A242+1)</f>
        <v>1</v>
      </c>
      <c r="N242">
        <f>INDEX(user!D:D,user_content!$A242+1)</f>
        <v>1</v>
      </c>
      <c r="O242" t="str">
        <f>INDEX(user!M:M,user_content!$A242+1)</f>
        <v>'&gt;30%</v>
      </c>
    </row>
    <row r="243" spans="1:15" x14ac:dyDescent="0.25">
      <c r="A243">
        <v>4058</v>
      </c>
      <c r="B243">
        <v>1595</v>
      </c>
      <c r="C243" s="4">
        <f t="shared" si="9"/>
        <v>122.43129019954033</v>
      </c>
      <c r="E243">
        <f>INDEX(user!B:B,user_content!$A243+1)</f>
        <v>0</v>
      </c>
      <c r="F243">
        <f>INDEX(user!C:C,user_content!$A243+1)</f>
        <v>61</v>
      </c>
      <c r="G243">
        <f>INDEX(user!H:H,user_content!$A243+1)</f>
        <v>29.5</v>
      </c>
      <c r="H243">
        <f>INDEX(user!I:I,user_content!$A243+1)</f>
        <v>0.63808242695931594</v>
      </c>
      <c r="I243">
        <f t="shared" si="10"/>
        <v>2</v>
      </c>
      <c r="J243" t="str">
        <f>INDEX(content!I:I,user_content!$B243+1)</f>
        <v>Colesterol</v>
      </c>
      <c r="K243">
        <f>INDEX(user!F:F,user_content!$A243+1)</f>
        <v>1</v>
      </c>
      <c r="L243">
        <f>INDEX(user!G:G,user_content!$A243+1)</f>
        <v>200</v>
      </c>
      <c r="M243">
        <f>INDEX(user!E:E,user_content!$A243+1)</f>
        <v>1</v>
      </c>
      <c r="N243">
        <f>INDEX(user!D:D,user_content!$A243+1)</f>
        <v>0</v>
      </c>
      <c r="O243" t="str">
        <f>INDEX(user!M:M,user_content!$A243+1)</f>
        <v>'&gt;30%</v>
      </c>
    </row>
    <row r="244" spans="1:15" x14ac:dyDescent="0.25">
      <c r="A244">
        <v>234</v>
      </c>
      <c r="B244">
        <v>3402</v>
      </c>
      <c r="C244" s="4">
        <f t="shared" si="9"/>
        <v>58.695140703246103</v>
      </c>
      <c r="E244">
        <f>INDEX(user!B:B,user_content!$A244+1)</f>
        <v>1</v>
      </c>
      <c r="F244">
        <f>INDEX(user!C:C,user_content!$A244+1)</f>
        <v>54</v>
      </c>
      <c r="G244">
        <f>INDEX(user!H:H,user_content!$A244+1)</f>
        <v>24.85</v>
      </c>
      <c r="H244">
        <f>INDEX(user!I:I,user_content!$A244+1)</f>
        <v>0.22641750940736916</v>
      </c>
      <c r="I244">
        <f t="shared" si="10"/>
        <v>1</v>
      </c>
      <c r="J244" t="str">
        <f>INDEX(content!I:I,user_content!$B244+1)</f>
        <v>Diabetes</v>
      </c>
      <c r="K244">
        <f>INDEX(user!F:F,user_content!$A244+1)</f>
        <v>0</v>
      </c>
      <c r="L244">
        <f>INDEX(user!G:G,user_content!$A244+1)</f>
        <v>128</v>
      </c>
      <c r="M244">
        <f>INDEX(user!E:E,user_content!$A244+1)</f>
        <v>0</v>
      </c>
      <c r="N244">
        <f>INDEX(user!D:D,user_content!$A244+1)</f>
        <v>1</v>
      </c>
      <c r="O244" t="str">
        <f>INDEX(user!M:M,user_content!$A244+1)</f>
        <v>Elevated Risk</v>
      </c>
    </row>
    <row r="245" spans="1:15" x14ac:dyDescent="0.25">
      <c r="A245">
        <v>806</v>
      </c>
      <c r="B245">
        <v>3538</v>
      </c>
      <c r="C245" s="4">
        <f t="shared" si="9"/>
        <v>22.399534135763865</v>
      </c>
      <c r="E245">
        <f>INDEX(user!B:B,user_content!$A245+1)</f>
        <v>0</v>
      </c>
      <c r="F245">
        <f>INDEX(user!C:C,user_content!$A245+1)</f>
        <v>47</v>
      </c>
      <c r="G245">
        <f>INDEX(user!H:H,user_content!$A245+1)</f>
        <v>23.81</v>
      </c>
      <c r="H245">
        <f>INDEX(user!I:I,user_content!$A245+1)</f>
        <v>6.7987122476177553E-2</v>
      </c>
      <c r="I245">
        <f t="shared" si="10"/>
        <v>5</v>
      </c>
      <c r="J245" t="str">
        <f>INDEX(content!I:I,user_content!$B245+1)</f>
        <v>fumante</v>
      </c>
      <c r="K245">
        <f>INDEX(user!F:F,user_content!$A245+1)</f>
        <v>0</v>
      </c>
      <c r="L245">
        <f>INDEX(user!G:G,user_content!$A245+1)</f>
        <v>125</v>
      </c>
      <c r="M245">
        <f>INDEX(user!E:E,user_content!$A245+1)</f>
        <v>0</v>
      </c>
      <c r="N245">
        <f>INDEX(user!D:D,user_content!$A245+1)</f>
        <v>1</v>
      </c>
      <c r="O245" t="str">
        <f>INDEX(user!M:M,user_content!$A245+1)</f>
        <v>Elevated Risk</v>
      </c>
    </row>
    <row r="246" spans="1:15" x14ac:dyDescent="0.25">
      <c r="A246">
        <v>1649</v>
      </c>
      <c r="B246">
        <v>1576</v>
      </c>
      <c r="C246" s="4">
        <f t="shared" si="9"/>
        <v>46.705717152679213</v>
      </c>
      <c r="E246">
        <f>INDEX(user!B:B,user_content!$A246+1)</f>
        <v>0</v>
      </c>
      <c r="F246">
        <f>INDEX(user!C:C,user_content!$A246+1)</f>
        <v>40</v>
      </c>
      <c r="G246">
        <f>INDEX(user!H:H,user_content!$A246+1)</f>
        <v>25.05</v>
      </c>
      <c r="H246">
        <f>INDEX(user!I:I,user_content!$A246+1)</f>
        <v>5.0697303794960402E-2</v>
      </c>
      <c r="I246">
        <f t="shared" si="10"/>
        <v>2</v>
      </c>
      <c r="J246" t="str">
        <f>INDEX(content!I:I,user_content!$B246+1)</f>
        <v>Colesterol</v>
      </c>
      <c r="K246">
        <f>INDEX(user!F:F,user_content!$A246+1)</f>
        <v>0</v>
      </c>
      <c r="L246">
        <f>INDEX(user!G:G,user_content!$A246+1)</f>
        <v>130</v>
      </c>
      <c r="M246">
        <f>INDEX(user!E:E,user_content!$A246+1)</f>
        <v>0</v>
      </c>
      <c r="N246">
        <f>INDEX(user!D:D,user_content!$A246+1)</f>
        <v>1</v>
      </c>
      <c r="O246" t="str">
        <f>INDEX(user!M:M,user_content!$A246+1)</f>
        <v>Elevated Risk</v>
      </c>
    </row>
    <row r="247" spans="1:15" x14ac:dyDescent="0.25">
      <c r="A247">
        <v>1506</v>
      </c>
      <c r="B247">
        <v>4514</v>
      </c>
      <c r="C247" s="4">
        <f t="shared" si="9"/>
        <v>77.973628731665485</v>
      </c>
      <c r="E247">
        <f>INDEX(user!B:B,user_content!$A247+1)</f>
        <v>0</v>
      </c>
      <c r="F247">
        <f>INDEX(user!C:C,user_content!$A247+1)</f>
        <v>51</v>
      </c>
      <c r="G247">
        <f>INDEX(user!H:H,user_content!$A247+1)</f>
        <v>33.659999999999997</v>
      </c>
      <c r="H247">
        <f>INDEX(user!I:I,user_content!$A247+1)</f>
        <v>0.10909472702121847</v>
      </c>
      <c r="I247">
        <f t="shared" si="10"/>
        <v>3</v>
      </c>
      <c r="J247" t="str">
        <f>INDEX(content!I:I,user_content!$B247+1)</f>
        <v>PA</v>
      </c>
      <c r="K247">
        <f>INDEX(user!F:F,user_content!$A247+1)</f>
        <v>0</v>
      </c>
      <c r="L247">
        <f>INDEX(user!G:G,user_content!$A247+1)</f>
        <v>142.5</v>
      </c>
      <c r="M247">
        <f>INDEX(user!E:E,user_content!$A247+1)</f>
        <v>1</v>
      </c>
      <c r="N247">
        <f>INDEX(user!D:D,user_content!$A247+1)</f>
        <v>0</v>
      </c>
      <c r="O247" t="str">
        <f>INDEX(user!M:M,user_content!$A247+1)</f>
        <v>Elevated Risk</v>
      </c>
    </row>
    <row r="248" spans="1:15" x14ac:dyDescent="0.25">
      <c r="A248">
        <v>3535</v>
      </c>
      <c r="B248">
        <v>4749</v>
      </c>
      <c r="C248" s="4">
        <f t="shared" si="9"/>
        <v>76.895741954627439</v>
      </c>
      <c r="E248">
        <f>INDEX(user!B:B,user_content!$A248+1)</f>
        <v>0</v>
      </c>
      <c r="F248">
        <f>INDEX(user!C:C,user_content!$A248+1)</f>
        <v>68</v>
      </c>
      <c r="G248">
        <f>INDEX(user!H:H,user_content!$A248+1)</f>
        <v>30.12</v>
      </c>
      <c r="H248">
        <f>INDEX(user!I:I,user_content!$A248+1)</f>
        <v>0.25815113463526906</v>
      </c>
      <c r="I248">
        <f t="shared" si="10"/>
        <v>3</v>
      </c>
      <c r="J248" t="str">
        <f>INDEX(content!I:I,user_content!$B248+1)</f>
        <v>PA</v>
      </c>
      <c r="K248">
        <f>INDEX(user!F:F,user_content!$A248+1)</f>
        <v>0</v>
      </c>
      <c r="L248">
        <f>INDEX(user!G:G,user_content!$A248+1)</f>
        <v>154</v>
      </c>
      <c r="M248">
        <f>INDEX(user!E:E,user_content!$A248+1)</f>
        <v>1</v>
      </c>
      <c r="N248">
        <f>INDEX(user!D:D,user_content!$A248+1)</f>
        <v>0</v>
      </c>
      <c r="O248" t="str">
        <f>INDEX(user!M:M,user_content!$A248+1)</f>
        <v>Elevated Risk</v>
      </c>
    </row>
    <row r="249" spans="1:15" x14ac:dyDescent="0.25">
      <c r="A249">
        <v>1385</v>
      </c>
      <c r="B249">
        <v>1138</v>
      </c>
      <c r="C249" s="4">
        <f t="shared" si="9"/>
        <v>65.424511325082733</v>
      </c>
      <c r="E249">
        <f>INDEX(user!B:B,user_content!$A249+1)</f>
        <v>0</v>
      </c>
      <c r="F249">
        <f>INDEX(user!C:C,user_content!$A249+1)</f>
        <v>51</v>
      </c>
      <c r="G249">
        <f>INDEX(user!H:H,user_content!$A249+1)</f>
        <v>29.36</v>
      </c>
      <c r="H249">
        <f>INDEX(user!I:I,user_content!$A249+1)</f>
        <v>8.6269973904733233E-2</v>
      </c>
      <c r="I249">
        <f t="shared" si="10"/>
        <v>2</v>
      </c>
      <c r="J249" t="str">
        <f>INDEX(content!I:I,user_content!$B249+1)</f>
        <v>Colesterol</v>
      </c>
      <c r="K249">
        <f>INDEX(user!F:F,user_content!$A249+1)</f>
        <v>0</v>
      </c>
      <c r="L249">
        <f>INDEX(user!G:G,user_content!$A249+1)</f>
        <v>134</v>
      </c>
      <c r="M249">
        <f>INDEX(user!E:E,user_content!$A249+1)</f>
        <v>1</v>
      </c>
      <c r="N249">
        <f>INDEX(user!D:D,user_content!$A249+1)</f>
        <v>0</v>
      </c>
      <c r="O249" t="str">
        <f>INDEX(user!M:M,user_content!$A249+1)</f>
        <v>Elevated Risk</v>
      </c>
    </row>
    <row r="250" spans="1:15" x14ac:dyDescent="0.25">
      <c r="A250">
        <v>2449</v>
      </c>
      <c r="B250">
        <v>2482</v>
      </c>
      <c r="C250" s="4">
        <f t="shared" si="9"/>
        <v>43.052742993671423</v>
      </c>
      <c r="E250">
        <f>INDEX(user!B:B,user_content!$A250+1)</f>
        <v>0</v>
      </c>
      <c r="F250">
        <f>INDEX(user!C:C,user_content!$A250+1)</f>
        <v>39</v>
      </c>
      <c r="G250">
        <f>INDEX(user!H:H,user_content!$A250+1)</f>
        <v>22.91</v>
      </c>
      <c r="H250">
        <f>INDEX(user!I:I,user_content!$A250+1)</f>
        <v>3.0420801386236151E-2</v>
      </c>
      <c r="I250">
        <f t="shared" si="10"/>
        <v>1</v>
      </c>
      <c r="J250" t="str">
        <f>INDEX(content!I:I,user_content!$B250+1)</f>
        <v>Diabetes</v>
      </c>
      <c r="K250">
        <f>INDEX(user!F:F,user_content!$A250+1)</f>
        <v>0</v>
      </c>
      <c r="L250">
        <f>INDEX(user!G:G,user_content!$A250+1)</f>
        <v>112.5</v>
      </c>
      <c r="M250">
        <f>INDEX(user!E:E,user_content!$A250+1)</f>
        <v>0</v>
      </c>
      <c r="N250">
        <f>INDEX(user!D:D,user_content!$A250+1)</f>
        <v>1</v>
      </c>
      <c r="O250" t="str">
        <f>INDEX(user!M:M,user_content!$A250+1)</f>
        <v>Elevated Risk</v>
      </c>
    </row>
    <row r="251" spans="1:15" x14ac:dyDescent="0.25">
      <c r="A251">
        <v>1332</v>
      </c>
      <c r="B251">
        <v>3643</v>
      </c>
      <c r="C251" s="4">
        <f t="shared" si="9"/>
        <v>51.255060370130472</v>
      </c>
      <c r="E251">
        <f>INDEX(user!B:B,user_content!$A251+1)</f>
        <v>0</v>
      </c>
      <c r="F251">
        <f>INDEX(user!C:C,user_content!$A251+1)</f>
        <v>39</v>
      </c>
      <c r="G251">
        <f>INDEX(user!H:H,user_content!$A251+1)</f>
        <v>31.48</v>
      </c>
      <c r="H251">
        <f>INDEX(user!I:I,user_content!$A251+1)</f>
        <v>4.3812329355627067E-2</v>
      </c>
      <c r="I251">
        <f t="shared" si="10"/>
        <v>5</v>
      </c>
      <c r="J251" t="str">
        <f>INDEX(content!I:I,user_content!$B251+1)</f>
        <v>fumante</v>
      </c>
      <c r="K251">
        <f>INDEX(user!F:F,user_content!$A251+1)</f>
        <v>0</v>
      </c>
      <c r="L251">
        <f>INDEX(user!G:G,user_content!$A251+1)</f>
        <v>151</v>
      </c>
      <c r="M251">
        <f>INDEX(user!E:E,user_content!$A251+1)</f>
        <v>0</v>
      </c>
      <c r="N251">
        <f>INDEX(user!D:D,user_content!$A251+1)</f>
        <v>0</v>
      </c>
      <c r="O251" t="str">
        <f>INDEX(user!M:M,user_content!$A251+1)</f>
        <v>Elevated Risk</v>
      </c>
    </row>
    <row r="252" spans="1:15" x14ac:dyDescent="0.25">
      <c r="A252">
        <v>2257</v>
      </c>
      <c r="B252">
        <v>81</v>
      </c>
      <c r="C252" s="4">
        <f t="shared" si="9"/>
        <v>23.720059869066802</v>
      </c>
      <c r="E252">
        <f>INDEX(user!B:B,user_content!$A252+1)</f>
        <v>1</v>
      </c>
      <c r="F252">
        <f>INDEX(user!C:C,user_content!$A252+1)</f>
        <v>43</v>
      </c>
      <c r="G252">
        <f>INDEX(user!H:H,user_content!$A252+1)</f>
        <v>26.32</v>
      </c>
      <c r="H252">
        <f>INDEX(user!I:I,user_content!$A252+1)</f>
        <v>0.13927853006735047</v>
      </c>
      <c r="I252">
        <f t="shared" si="10"/>
        <v>6</v>
      </c>
      <c r="J252" t="str">
        <f>INDEX(content!I:I,user_content!$B252+1)</f>
        <v>Alcool</v>
      </c>
      <c r="K252">
        <f>INDEX(user!F:F,user_content!$A252+1)</f>
        <v>0</v>
      </c>
      <c r="L252">
        <f>INDEX(user!G:G,user_content!$A252+1)</f>
        <v>137</v>
      </c>
      <c r="M252">
        <f>INDEX(user!E:E,user_content!$A252+1)</f>
        <v>0</v>
      </c>
      <c r="N252">
        <f>INDEX(user!D:D,user_content!$A252+1)</f>
        <v>1</v>
      </c>
      <c r="O252" t="str">
        <f>INDEX(user!M:M,user_content!$A252+1)</f>
        <v>Elevated Risk</v>
      </c>
    </row>
    <row r="253" spans="1:15" x14ac:dyDescent="0.25">
      <c r="A253">
        <v>2235</v>
      </c>
      <c r="B253">
        <v>1321</v>
      </c>
      <c r="C253" s="4">
        <f t="shared" si="9"/>
        <v>25.320101064373638</v>
      </c>
      <c r="E253">
        <f>INDEX(user!B:B,user_content!$A253+1)</f>
        <v>0</v>
      </c>
      <c r="F253">
        <f>INDEX(user!C:C,user_content!$A253+1)</f>
        <v>38</v>
      </c>
      <c r="G253">
        <f>INDEX(user!H:H,user_content!$A253+1)</f>
        <v>20.399999999999999</v>
      </c>
      <c r="H253">
        <f>INDEX(user!I:I,user_content!$A253+1)</f>
        <v>1.7213889317497677E-2</v>
      </c>
      <c r="I253">
        <f t="shared" si="10"/>
        <v>2</v>
      </c>
      <c r="J253" t="str">
        <f>INDEX(content!I:I,user_content!$B253+1)</f>
        <v>Colesterol</v>
      </c>
      <c r="K253">
        <f>INDEX(user!F:F,user_content!$A253+1)</f>
        <v>0</v>
      </c>
      <c r="L253">
        <f>INDEX(user!G:G,user_content!$A253+1)</f>
        <v>96</v>
      </c>
      <c r="M253">
        <f>INDEX(user!E:E,user_content!$A253+1)</f>
        <v>0</v>
      </c>
      <c r="N253">
        <f>INDEX(user!D:D,user_content!$A253+1)</f>
        <v>1</v>
      </c>
      <c r="O253" t="str">
        <f>INDEX(user!M:M,user_content!$A253+1)</f>
        <v>NORMAL</v>
      </c>
    </row>
    <row r="254" spans="1:15" x14ac:dyDescent="0.25">
      <c r="A254">
        <v>1763</v>
      </c>
      <c r="B254">
        <v>4970</v>
      </c>
      <c r="C254" s="4">
        <f t="shared" si="9"/>
        <v>45.758457306401141</v>
      </c>
      <c r="E254">
        <f>INDEX(user!B:B,user_content!$A254+1)</f>
        <v>1</v>
      </c>
      <c r="F254">
        <f>INDEX(user!C:C,user_content!$A254+1)</f>
        <v>57</v>
      </c>
      <c r="G254">
        <f>INDEX(user!H:H,user_content!$A254+1)</f>
        <v>26</v>
      </c>
      <c r="H254">
        <f>INDEX(user!I:I,user_content!$A254+1)</f>
        <v>0.19282565927269646</v>
      </c>
      <c r="I254">
        <f t="shared" si="10"/>
        <v>3</v>
      </c>
      <c r="J254" t="str">
        <f>INDEX(content!I:I,user_content!$B254+1)</f>
        <v>PA</v>
      </c>
      <c r="K254">
        <f>INDEX(user!F:F,user_content!$A254+1)</f>
        <v>0</v>
      </c>
      <c r="L254">
        <f>INDEX(user!G:G,user_content!$A254+1)</f>
        <v>104</v>
      </c>
      <c r="M254">
        <f>INDEX(user!E:E,user_content!$A254+1)</f>
        <v>0</v>
      </c>
      <c r="N254">
        <f>INDEX(user!D:D,user_content!$A254+1)</f>
        <v>1</v>
      </c>
      <c r="O254" t="str">
        <f>INDEX(user!M:M,user_content!$A254+1)</f>
        <v>Elevated Risk</v>
      </c>
    </row>
    <row r="255" spans="1:15" x14ac:dyDescent="0.25">
      <c r="A255">
        <v>1563</v>
      </c>
      <c r="B255">
        <v>4760</v>
      </c>
      <c r="C255" s="4">
        <f t="shared" si="9"/>
        <v>69.760637377881011</v>
      </c>
      <c r="E255">
        <f>INDEX(user!B:B,user_content!$A255+1)</f>
        <v>0</v>
      </c>
      <c r="F255">
        <f>INDEX(user!C:C,user_content!$A255+1)</f>
        <v>62</v>
      </c>
      <c r="G255">
        <f>INDEX(user!H:H,user_content!$A255+1)</f>
        <v>24.83</v>
      </c>
      <c r="H255">
        <f>INDEX(user!I:I,user_content!$A255+1)</f>
        <v>0.37700536821560338</v>
      </c>
      <c r="I255">
        <f t="shared" si="10"/>
        <v>3</v>
      </c>
      <c r="J255" t="str">
        <f>INDEX(content!I:I,user_content!$B255+1)</f>
        <v>PA</v>
      </c>
      <c r="K255">
        <f>INDEX(user!F:F,user_content!$A255+1)</f>
        <v>0</v>
      </c>
      <c r="L255">
        <f>INDEX(user!G:G,user_content!$A255+1)</f>
        <v>204</v>
      </c>
      <c r="M255">
        <f>INDEX(user!E:E,user_content!$A255+1)</f>
        <v>1</v>
      </c>
      <c r="N255">
        <f>INDEX(user!D:D,user_content!$A255+1)</f>
        <v>0</v>
      </c>
      <c r="O255" t="str">
        <f>INDEX(user!M:M,user_content!$A255+1)</f>
        <v>'&gt;30%</v>
      </c>
    </row>
    <row r="256" spans="1:15" x14ac:dyDescent="0.25">
      <c r="A256">
        <v>2843</v>
      </c>
      <c r="B256">
        <v>3343</v>
      </c>
      <c r="C256" s="4">
        <f t="shared" si="9"/>
        <v>41.647557549024846</v>
      </c>
      <c r="E256">
        <f>INDEX(user!B:B,user_content!$A256+1)</f>
        <v>0</v>
      </c>
      <c r="F256">
        <f>INDEX(user!C:C,user_content!$A256+1)</f>
        <v>48</v>
      </c>
      <c r="G256">
        <f>INDEX(user!H:H,user_content!$A256+1)</f>
        <v>22.98</v>
      </c>
      <c r="H256">
        <f>INDEX(user!I:I,user_content!$A256+1)</f>
        <v>2.9255835992682777E-2</v>
      </c>
      <c r="I256">
        <f t="shared" si="10"/>
        <v>1</v>
      </c>
      <c r="J256" t="str">
        <f>INDEX(content!I:I,user_content!$B256+1)</f>
        <v>Diabetes</v>
      </c>
      <c r="K256">
        <f>INDEX(user!F:F,user_content!$A256+1)</f>
        <v>0</v>
      </c>
      <c r="L256">
        <f>INDEX(user!G:G,user_content!$A256+1)</f>
        <v>113</v>
      </c>
      <c r="M256">
        <f>INDEX(user!E:E,user_content!$A256+1)</f>
        <v>0</v>
      </c>
      <c r="N256">
        <f>INDEX(user!D:D,user_content!$A256+1)</f>
        <v>0</v>
      </c>
      <c r="O256" t="str">
        <f>INDEX(user!M:M,user_content!$A256+1)</f>
        <v>NORMAL</v>
      </c>
    </row>
    <row r="257" spans="1:15" x14ac:dyDescent="0.25">
      <c r="A257">
        <v>859</v>
      </c>
      <c r="B257">
        <v>1159</v>
      </c>
      <c r="C257" s="4">
        <f t="shared" si="9"/>
        <v>40.078487570562579</v>
      </c>
      <c r="E257">
        <f>INDEX(user!B:B,user_content!$A257+1)</f>
        <v>1</v>
      </c>
      <c r="F257">
        <f>INDEX(user!C:C,user_content!$A257+1)</f>
        <v>40</v>
      </c>
      <c r="G257">
        <f>INDEX(user!H:H,user_content!$A257+1)</f>
        <v>24.71</v>
      </c>
      <c r="H257">
        <f>INDEX(user!I:I,user_content!$A257+1)</f>
        <v>9.5537415061867859E-2</v>
      </c>
      <c r="I257">
        <f t="shared" si="10"/>
        <v>2</v>
      </c>
      <c r="J257" t="str">
        <f>INDEX(content!I:I,user_content!$B257+1)</f>
        <v>Colesterol</v>
      </c>
      <c r="K257">
        <f>INDEX(user!F:F,user_content!$A257+1)</f>
        <v>0</v>
      </c>
      <c r="L257">
        <f>INDEX(user!G:G,user_content!$A257+1)</f>
        <v>128</v>
      </c>
      <c r="M257">
        <f>INDEX(user!E:E,user_content!$A257+1)</f>
        <v>0</v>
      </c>
      <c r="N257">
        <f>INDEX(user!D:D,user_content!$A257+1)</f>
        <v>1</v>
      </c>
      <c r="O257" t="str">
        <f>INDEX(user!M:M,user_content!$A257+1)</f>
        <v>Elevated Risk</v>
      </c>
    </row>
    <row r="258" spans="1:15" x14ac:dyDescent="0.25">
      <c r="A258">
        <v>2454</v>
      </c>
      <c r="B258">
        <v>2359</v>
      </c>
      <c r="C258" s="4">
        <f t="shared" si="9"/>
        <v>74.166477003027708</v>
      </c>
      <c r="E258">
        <f>INDEX(user!B:B,user_content!$A258+1)</f>
        <v>1</v>
      </c>
      <c r="F258">
        <f>INDEX(user!C:C,user_content!$A258+1)</f>
        <v>62</v>
      </c>
      <c r="G258">
        <f>INDEX(user!H:H,user_content!$A258+1)</f>
        <v>27.27</v>
      </c>
      <c r="H258">
        <f>INDEX(user!I:I,user_content!$A258+1)</f>
        <v>0.2964282525289611</v>
      </c>
      <c r="I258">
        <f t="shared" si="10"/>
        <v>1</v>
      </c>
      <c r="J258" t="str">
        <f>INDEX(content!I:I,user_content!$B258+1)</f>
        <v>Diabetes</v>
      </c>
      <c r="K258">
        <f>INDEX(user!F:F,user_content!$A258+1)</f>
        <v>0</v>
      </c>
      <c r="L258">
        <f>INDEX(user!G:G,user_content!$A258+1)</f>
        <v>140</v>
      </c>
      <c r="M258">
        <f>INDEX(user!E:E,user_content!$A258+1)</f>
        <v>1</v>
      </c>
      <c r="N258">
        <f>INDEX(user!D:D,user_content!$A258+1)</f>
        <v>0</v>
      </c>
      <c r="O258" t="str">
        <f>INDEX(user!M:M,user_content!$A258+1)</f>
        <v>Elevated Risk</v>
      </c>
    </row>
    <row r="259" spans="1:15" x14ac:dyDescent="0.25">
      <c r="A259">
        <v>2304</v>
      </c>
      <c r="B259">
        <v>2282</v>
      </c>
      <c r="C259" s="4">
        <f t="shared" si="9"/>
        <v>55.924014033860296</v>
      </c>
      <c r="E259">
        <f>INDEX(user!B:B,user_content!$A259+1)</f>
        <v>0</v>
      </c>
      <c r="F259">
        <f>INDEX(user!C:C,user_content!$A259+1)</f>
        <v>46</v>
      </c>
      <c r="G259">
        <f>INDEX(user!H:H,user_content!$A259+1)</f>
        <v>26.15</v>
      </c>
      <c r="H259">
        <f>INDEX(user!I:I,user_content!$A259+1)</f>
        <v>4.3697258186441434E-2</v>
      </c>
      <c r="I259">
        <f t="shared" si="10"/>
        <v>1</v>
      </c>
      <c r="J259" t="str">
        <f>INDEX(content!I:I,user_content!$B259+1)</f>
        <v>Diabetes</v>
      </c>
      <c r="K259">
        <f>INDEX(user!F:F,user_content!$A259+1)</f>
        <v>0</v>
      </c>
      <c r="L259">
        <f>INDEX(user!G:G,user_content!$A259+1)</f>
        <v>133</v>
      </c>
      <c r="M259">
        <f>INDEX(user!E:E,user_content!$A259+1)</f>
        <v>0</v>
      </c>
      <c r="N259">
        <f>INDEX(user!D:D,user_content!$A259+1)</f>
        <v>0</v>
      </c>
      <c r="O259" t="str">
        <f>INDEX(user!M:M,user_content!$A259+1)</f>
        <v>Elevated Risk</v>
      </c>
    </row>
    <row r="260" spans="1:15" x14ac:dyDescent="0.25">
      <c r="A260">
        <v>3045</v>
      </c>
      <c r="B260">
        <v>3521</v>
      </c>
      <c r="C260" s="4">
        <f t="shared" si="9"/>
        <v>39.957867645854698</v>
      </c>
      <c r="E260">
        <f>INDEX(user!B:B,user_content!$A260+1)</f>
        <v>1</v>
      </c>
      <c r="F260">
        <f>INDEX(user!C:C,user_content!$A260+1)</f>
        <v>50</v>
      </c>
      <c r="G260">
        <f>INDEX(user!H:H,user_content!$A260+1)</f>
        <v>27.83</v>
      </c>
      <c r="H260">
        <f>INDEX(user!I:I,user_content!$A260+1)</f>
        <v>0.18526757947884687</v>
      </c>
      <c r="I260">
        <f t="shared" si="10"/>
        <v>5</v>
      </c>
      <c r="J260" t="str">
        <f>INDEX(content!I:I,user_content!$B260+1)</f>
        <v>fumante</v>
      </c>
      <c r="K260">
        <f>INDEX(user!F:F,user_content!$A260+1)</f>
        <v>0</v>
      </c>
      <c r="L260">
        <f>INDEX(user!G:G,user_content!$A260+1)</f>
        <v>148.5</v>
      </c>
      <c r="M260">
        <f>INDEX(user!E:E,user_content!$A260+1)</f>
        <v>1</v>
      </c>
      <c r="N260">
        <f>INDEX(user!D:D,user_content!$A260+1)</f>
        <v>0</v>
      </c>
      <c r="O260" t="str">
        <f>INDEX(user!M:M,user_content!$A260+1)</f>
        <v>Elevated Risk</v>
      </c>
    </row>
    <row r="261" spans="1:15" x14ac:dyDescent="0.25">
      <c r="A261">
        <v>1493</v>
      </c>
      <c r="B261">
        <v>2491</v>
      </c>
      <c r="C261" s="4">
        <f t="shared" si="9"/>
        <v>81.492094000539737</v>
      </c>
      <c r="E261">
        <f>INDEX(user!B:B,user_content!$A261+1)</f>
        <v>1</v>
      </c>
      <c r="F261">
        <f>INDEX(user!C:C,user_content!$A261+1)</f>
        <v>55</v>
      </c>
      <c r="G261">
        <f>INDEX(user!H:H,user_content!$A261+1)</f>
        <v>29.25</v>
      </c>
      <c r="H261">
        <f>INDEX(user!I:I,user_content!$A261+1)</f>
        <v>0.28092476650289167</v>
      </c>
      <c r="I261">
        <f t="shared" si="10"/>
        <v>1</v>
      </c>
      <c r="J261" t="str">
        <f>INDEX(content!I:I,user_content!$B261+1)</f>
        <v>Diabetes</v>
      </c>
      <c r="K261">
        <f>INDEX(user!F:F,user_content!$A261+1)</f>
        <v>0</v>
      </c>
      <c r="L261">
        <f>INDEX(user!G:G,user_content!$A261+1)</f>
        <v>132.5</v>
      </c>
      <c r="M261">
        <f>INDEX(user!E:E,user_content!$A261+1)</f>
        <v>0</v>
      </c>
      <c r="N261">
        <f>INDEX(user!D:D,user_content!$A261+1)</f>
        <v>1</v>
      </c>
      <c r="O261" t="str">
        <f>INDEX(user!M:M,user_content!$A261+1)</f>
        <v>Elevated Risk</v>
      </c>
    </row>
    <row r="262" spans="1:15" x14ac:dyDescent="0.25">
      <c r="A262">
        <v>2350</v>
      </c>
      <c r="B262">
        <v>555</v>
      </c>
      <c r="C262" s="4">
        <f t="shared" si="9"/>
        <v>45.12815086155485</v>
      </c>
      <c r="E262">
        <f>INDEX(user!B:B,user_content!$A262+1)</f>
        <v>1</v>
      </c>
      <c r="F262">
        <f>INDEX(user!C:C,user_content!$A262+1)</f>
        <v>42</v>
      </c>
      <c r="G262">
        <f>INDEX(user!H:H,user_content!$A262+1)</f>
        <v>26.17</v>
      </c>
      <c r="H262">
        <f>INDEX(user!I:I,user_content!$A262+1)</f>
        <v>9.251124675792044E-2</v>
      </c>
      <c r="I262">
        <f t="shared" si="10"/>
        <v>2</v>
      </c>
      <c r="J262" t="str">
        <f>INDEX(content!I:I,user_content!$B262+1)</f>
        <v>Colesterol</v>
      </c>
      <c r="K262">
        <f>INDEX(user!F:F,user_content!$A262+1)</f>
        <v>0</v>
      </c>
      <c r="L262">
        <f>INDEX(user!G:G,user_content!$A262+1)</f>
        <v>113</v>
      </c>
      <c r="M262">
        <f>INDEX(user!E:E,user_content!$A262+1)</f>
        <v>0</v>
      </c>
      <c r="N262">
        <f>INDEX(user!D:D,user_content!$A262+1)</f>
        <v>1</v>
      </c>
      <c r="O262" t="str">
        <f>INDEX(user!M:M,user_content!$A262+1)</f>
        <v>Elevated Risk</v>
      </c>
    </row>
    <row r="263" spans="1:15" x14ac:dyDescent="0.25">
      <c r="A263">
        <v>873</v>
      </c>
      <c r="B263">
        <v>4405</v>
      </c>
      <c r="C263" s="4">
        <f t="shared" si="9"/>
        <v>34.598192699841782</v>
      </c>
      <c r="E263">
        <f>INDEX(user!B:B,user_content!$A263+1)</f>
        <v>1</v>
      </c>
      <c r="F263">
        <f>INDEX(user!C:C,user_content!$A263+1)</f>
        <v>39</v>
      </c>
      <c r="G263">
        <f>INDEX(user!H:H,user_content!$A263+1)</f>
        <v>25.13</v>
      </c>
      <c r="H263">
        <f>INDEX(user!I:I,user_content!$A263+1)</f>
        <v>8.9765041611417629E-2</v>
      </c>
      <c r="I263">
        <f t="shared" si="10"/>
        <v>3</v>
      </c>
      <c r="J263" t="str">
        <f>INDEX(content!I:I,user_content!$B263+1)</f>
        <v>PA</v>
      </c>
      <c r="K263">
        <f>INDEX(user!F:F,user_content!$A263+1)</f>
        <v>0</v>
      </c>
      <c r="L263">
        <f>INDEX(user!G:G,user_content!$A263+1)</f>
        <v>128</v>
      </c>
      <c r="M263">
        <f>INDEX(user!E:E,user_content!$A263+1)</f>
        <v>0</v>
      </c>
      <c r="N263">
        <f>INDEX(user!D:D,user_content!$A263+1)</f>
        <v>1</v>
      </c>
      <c r="O263" t="str">
        <f>INDEX(user!M:M,user_content!$A263+1)</f>
        <v>Elevated Risk</v>
      </c>
    </row>
    <row r="264" spans="1:15" x14ac:dyDescent="0.25">
      <c r="A264">
        <v>3719</v>
      </c>
      <c r="B264">
        <v>4367</v>
      </c>
      <c r="C264" s="4">
        <f t="shared" si="9"/>
        <v>22.235427065277733</v>
      </c>
      <c r="E264">
        <f>INDEX(user!B:B,user_content!$A264+1)</f>
        <v>0</v>
      </c>
      <c r="F264">
        <f>INDEX(user!C:C,user_content!$A264+1)</f>
        <v>41</v>
      </c>
      <c r="G264">
        <f>INDEX(user!H:H,user_content!$A264+1)</f>
        <v>20.7</v>
      </c>
      <c r="H264">
        <f>INDEX(user!I:I,user_content!$A264+1)</f>
        <v>4.517363948600206E-2</v>
      </c>
      <c r="I264">
        <f t="shared" si="10"/>
        <v>3</v>
      </c>
      <c r="J264" t="str">
        <f>INDEX(content!I:I,user_content!$B264+1)</f>
        <v>PA</v>
      </c>
      <c r="K264">
        <f>INDEX(user!F:F,user_content!$A264+1)</f>
        <v>0</v>
      </c>
      <c r="L264">
        <f>INDEX(user!G:G,user_content!$A264+1)</f>
        <v>126</v>
      </c>
      <c r="M264">
        <f>INDEX(user!E:E,user_content!$A264+1)</f>
        <v>0</v>
      </c>
      <c r="N264">
        <f>INDEX(user!D:D,user_content!$A264+1)</f>
        <v>1</v>
      </c>
      <c r="O264" t="str">
        <f>INDEX(user!M:M,user_content!$A264+1)</f>
        <v>Elevated Risk</v>
      </c>
    </row>
    <row r="265" spans="1:15" x14ac:dyDescent="0.25">
      <c r="A265">
        <v>4056</v>
      </c>
      <c r="B265">
        <v>1712</v>
      </c>
      <c r="C265" s="4">
        <f t="shared" si="9"/>
        <v>22.006847593317463</v>
      </c>
      <c r="E265">
        <f>INDEX(user!B:B,user_content!$A265+1)</f>
        <v>0</v>
      </c>
      <c r="F265">
        <f>INDEX(user!C:C,user_content!$A265+1)</f>
        <v>40</v>
      </c>
      <c r="G265">
        <f>INDEX(user!H:H,user_content!$A265+1)</f>
        <v>22.72</v>
      </c>
      <c r="H265">
        <f>INDEX(user!I:I,user_content!$A265+1)</f>
        <v>2.9814803790004896E-2</v>
      </c>
      <c r="I265">
        <f t="shared" si="10"/>
        <v>4</v>
      </c>
      <c r="J265" t="str">
        <f>INDEX(content!I:I,user_content!$B265+1)</f>
        <v>DCNT</v>
      </c>
      <c r="K265">
        <f>INDEX(user!F:F,user_content!$A265+1)</f>
        <v>0</v>
      </c>
      <c r="L265">
        <f>INDEX(user!G:G,user_content!$A265+1)</f>
        <v>136</v>
      </c>
      <c r="M265">
        <f>INDEX(user!E:E,user_content!$A265+1)</f>
        <v>0</v>
      </c>
      <c r="N265">
        <f>INDEX(user!D:D,user_content!$A265+1)</f>
        <v>0</v>
      </c>
      <c r="O265" t="str">
        <f>INDEX(user!M:M,user_content!$A265+1)</f>
        <v>Elevated Risk</v>
      </c>
    </row>
    <row r="266" spans="1:15" x14ac:dyDescent="0.25">
      <c r="A266">
        <v>2893</v>
      </c>
      <c r="B266">
        <v>2377</v>
      </c>
      <c r="C266" s="4">
        <f t="shared" si="9"/>
        <v>52.85080604717627</v>
      </c>
      <c r="E266">
        <f>INDEX(user!B:B,user_content!$A266+1)</f>
        <v>0</v>
      </c>
      <c r="F266">
        <f>INDEX(user!C:C,user_content!$A266+1)</f>
        <v>59</v>
      </c>
      <c r="G266">
        <f>INDEX(user!H:H,user_content!$A266+1)</f>
        <v>23.65</v>
      </c>
      <c r="H266">
        <f>INDEX(user!I:I,user_content!$A266+1)</f>
        <v>0.12866852800420348</v>
      </c>
      <c r="I266">
        <f t="shared" si="10"/>
        <v>1</v>
      </c>
      <c r="J266" t="str">
        <f>INDEX(content!I:I,user_content!$B266+1)</f>
        <v>Diabetes</v>
      </c>
      <c r="K266">
        <f>INDEX(user!F:F,user_content!$A266+1)</f>
        <v>0</v>
      </c>
      <c r="L266">
        <f>INDEX(user!G:G,user_content!$A266+1)</f>
        <v>127.5</v>
      </c>
      <c r="M266">
        <f>INDEX(user!E:E,user_content!$A266+1)</f>
        <v>0</v>
      </c>
      <c r="N266">
        <f>INDEX(user!D:D,user_content!$A266+1)</f>
        <v>1</v>
      </c>
      <c r="O266" t="str">
        <f>INDEX(user!M:M,user_content!$A266+1)</f>
        <v>Elevated Risk</v>
      </c>
    </row>
    <row r="267" spans="1:15" x14ac:dyDescent="0.25">
      <c r="A267" s="21">
        <v>798</v>
      </c>
      <c r="B267" s="21">
        <v>3801</v>
      </c>
      <c r="C267" s="28">
        <f t="shared" si="9"/>
        <v>-6.18733946495189</v>
      </c>
      <c r="D267" s="21"/>
      <c r="E267" s="21">
        <f>INDEX(user!B:B,user_content!$A267+1)</f>
        <v>0</v>
      </c>
      <c r="F267" s="21">
        <f>INDEX(user!C:C,user_content!$A267+1)</f>
        <v>53</v>
      </c>
      <c r="G267" s="21">
        <f>INDEX(user!H:H,user_content!$A267+1)</f>
        <v>19.64</v>
      </c>
      <c r="H267" s="21">
        <f>INDEX(user!I:I,user_content!$A267+1)</f>
        <v>8.8371375949328645E-2</v>
      </c>
      <c r="I267" s="21">
        <f t="shared" si="10"/>
        <v>7</v>
      </c>
      <c r="J267" s="21" t="str">
        <f>INDEX(content!I:I,user_content!$B267+1)</f>
        <v>IMC</v>
      </c>
      <c r="K267" s="21">
        <f>INDEX(user!F:F,user_content!$A267+1)</f>
        <v>0</v>
      </c>
      <c r="L267" s="21">
        <f>INDEX(user!G:G,user_content!$A267+1)</f>
        <v>127</v>
      </c>
      <c r="M267" s="21">
        <f>INDEX(user!E:E,user_content!$A267+1)</f>
        <v>0</v>
      </c>
      <c r="N267" s="21">
        <f>INDEX(user!D:D,user_content!$A267+1)</f>
        <v>1</v>
      </c>
      <c r="O267" s="21" t="str">
        <f>INDEX(user!M:M,user_content!$A267+1)</f>
        <v>Elevated Risk</v>
      </c>
    </row>
    <row r="268" spans="1:15" x14ac:dyDescent="0.25">
      <c r="A268">
        <v>7</v>
      </c>
      <c r="B268">
        <v>2939</v>
      </c>
      <c r="C268" s="4">
        <f t="shared" si="9"/>
        <v>88.621385190529011</v>
      </c>
      <c r="E268">
        <f>INDEX(user!B:B,user_content!$A268+1)</f>
        <v>0</v>
      </c>
      <c r="F268">
        <f>INDEX(user!C:C,user_content!$A268+1)</f>
        <v>63</v>
      </c>
      <c r="G268">
        <f>INDEX(user!H:H,user_content!$A268+1)</f>
        <v>33.11</v>
      </c>
      <c r="H268">
        <f>INDEX(user!I:I,user_content!$A268+1)</f>
        <v>0.12330736195066561</v>
      </c>
      <c r="I268">
        <f t="shared" si="10"/>
        <v>1</v>
      </c>
      <c r="J268" t="str">
        <f>INDEX(content!I:I,user_content!$B268+1)</f>
        <v>Diabetes</v>
      </c>
      <c r="K268">
        <f>INDEX(user!F:F,user_content!$A268+1)</f>
        <v>0</v>
      </c>
      <c r="L268">
        <f>INDEX(user!G:G,user_content!$A268+1)</f>
        <v>138</v>
      </c>
      <c r="M268">
        <f>INDEX(user!E:E,user_content!$A268+1)</f>
        <v>0</v>
      </c>
      <c r="N268">
        <f>INDEX(user!D:D,user_content!$A268+1)</f>
        <v>0</v>
      </c>
      <c r="O268" t="str">
        <f>INDEX(user!M:M,user_content!$A268+1)</f>
        <v>Elevated Risk</v>
      </c>
    </row>
    <row r="269" spans="1:15" x14ac:dyDescent="0.25">
      <c r="A269">
        <v>1107</v>
      </c>
      <c r="B269">
        <v>4686</v>
      </c>
      <c r="C269" s="4">
        <f t="shared" si="9"/>
        <v>21.184648939738416</v>
      </c>
      <c r="E269">
        <f>INDEX(user!B:B,user_content!$A269+1)</f>
        <v>0</v>
      </c>
      <c r="F269">
        <f>INDEX(user!C:C,user_content!$A269+1)</f>
        <v>40</v>
      </c>
      <c r="G269">
        <f>INDEX(user!H:H,user_content!$A269+1)</f>
        <v>20.329999999999998</v>
      </c>
      <c r="H269">
        <f>INDEX(user!I:I,user_content!$A269+1)</f>
        <v>4.7302841245990601E-2</v>
      </c>
      <c r="I269">
        <f t="shared" si="10"/>
        <v>3</v>
      </c>
      <c r="J269" t="str">
        <f>INDEX(content!I:I,user_content!$B269+1)</f>
        <v>PA</v>
      </c>
      <c r="K269">
        <f>INDEX(user!F:F,user_content!$A269+1)</f>
        <v>0</v>
      </c>
      <c r="L269">
        <f>INDEX(user!G:G,user_content!$A269+1)</f>
        <v>145</v>
      </c>
      <c r="M269">
        <f>INDEX(user!E:E,user_content!$A269+1)</f>
        <v>1</v>
      </c>
      <c r="N269">
        <f>INDEX(user!D:D,user_content!$A269+1)</f>
        <v>0</v>
      </c>
      <c r="O269" t="str">
        <f>INDEX(user!M:M,user_content!$A269+1)</f>
        <v>Elevated Risk</v>
      </c>
    </row>
    <row r="270" spans="1:15" x14ac:dyDescent="0.25">
      <c r="A270">
        <v>3314</v>
      </c>
      <c r="B270">
        <v>110</v>
      </c>
      <c r="C270" s="4">
        <f t="shared" si="9"/>
        <v>35.581650955405422</v>
      </c>
      <c r="E270">
        <f>INDEX(user!B:B,user_content!$A270+1)</f>
        <v>0</v>
      </c>
      <c r="F270">
        <f>INDEX(user!C:C,user_content!$A270+1)</f>
        <v>39</v>
      </c>
      <c r="G270">
        <f>INDEX(user!H:H,user_content!$A270+1)</f>
        <v>29.7</v>
      </c>
      <c r="H270">
        <f>INDEX(user!I:I,user_content!$A270+1)</f>
        <v>2.4676935666446242E-2</v>
      </c>
      <c r="I270">
        <f t="shared" si="10"/>
        <v>6</v>
      </c>
      <c r="J270" t="str">
        <f>INDEX(content!I:I,user_content!$B270+1)</f>
        <v>Alcool</v>
      </c>
      <c r="K270">
        <f>INDEX(user!F:F,user_content!$A270+1)</f>
        <v>0</v>
      </c>
      <c r="L270">
        <f>INDEX(user!G:G,user_content!$A270+1)</f>
        <v>124</v>
      </c>
      <c r="M270">
        <f>INDEX(user!E:E,user_content!$A270+1)</f>
        <v>0</v>
      </c>
      <c r="N270">
        <f>INDEX(user!D:D,user_content!$A270+1)</f>
        <v>0</v>
      </c>
      <c r="O270" t="str">
        <f>INDEX(user!M:M,user_content!$A270+1)</f>
        <v>Elevated Risk</v>
      </c>
    </row>
    <row r="271" spans="1:15" x14ac:dyDescent="0.25">
      <c r="A271">
        <v>2945</v>
      </c>
      <c r="B271">
        <v>4120</v>
      </c>
      <c r="C271" s="4">
        <f t="shared" si="9"/>
        <v>90.561824315816224</v>
      </c>
      <c r="E271">
        <f>INDEX(user!B:B,user_content!$A271+1)</f>
        <v>1</v>
      </c>
      <c r="F271">
        <f>INDEX(user!C:C,user_content!$A271+1)</f>
        <v>52</v>
      </c>
      <c r="G271">
        <f>INDEX(user!H:H,user_content!$A271+1)</f>
        <v>30.38</v>
      </c>
      <c r="H271">
        <f>INDEX(user!I:I,user_content!$A271+1)</f>
        <v>0.44692843959725392</v>
      </c>
      <c r="I271">
        <f t="shared" si="10"/>
        <v>3</v>
      </c>
      <c r="J271" t="str">
        <f>INDEX(content!I:I,user_content!$B271+1)</f>
        <v>PA</v>
      </c>
      <c r="K271">
        <f>INDEX(user!F:F,user_content!$A271+1)</f>
        <v>1</v>
      </c>
      <c r="L271">
        <f>INDEX(user!G:G,user_content!$A271+1)</f>
        <v>177</v>
      </c>
      <c r="M271">
        <f>INDEX(user!E:E,user_content!$A271+1)</f>
        <v>1</v>
      </c>
      <c r="N271">
        <f>INDEX(user!D:D,user_content!$A271+1)</f>
        <v>0</v>
      </c>
      <c r="O271" t="str">
        <f>INDEX(user!M:M,user_content!$A271+1)</f>
        <v>'&gt;30%</v>
      </c>
    </row>
    <row r="272" spans="1:15" x14ac:dyDescent="0.25">
      <c r="A272">
        <v>885</v>
      </c>
      <c r="B272">
        <v>2944</v>
      </c>
      <c r="C272" s="4">
        <f t="shared" si="9"/>
        <v>57.899342354236346</v>
      </c>
      <c r="E272">
        <f>INDEX(user!B:B,user_content!$A272+1)</f>
        <v>1</v>
      </c>
      <c r="F272">
        <f>INDEX(user!C:C,user_content!$A272+1)</f>
        <v>37</v>
      </c>
      <c r="G272">
        <f>INDEX(user!H:H,user_content!$A272+1)</f>
        <v>28.95</v>
      </c>
      <c r="H272">
        <f>INDEX(user!I:I,user_content!$A272+1)</f>
        <v>3.8806014061317007E-2</v>
      </c>
      <c r="I272">
        <f t="shared" si="10"/>
        <v>1</v>
      </c>
      <c r="J272" t="str">
        <f>INDEX(content!I:I,user_content!$B272+1)</f>
        <v>Diabetes</v>
      </c>
      <c r="K272">
        <f>INDEX(user!F:F,user_content!$A272+1)</f>
        <v>0</v>
      </c>
      <c r="L272">
        <f>INDEX(user!G:G,user_content!$A272+1)</f>
        <v>121</v>
      </c>
      <c r="M272">
        <f>INDEX(user!E:E,user_content!$A272+1)</f>
        <v>0</v>
      </c>
      <c r="N272">
        <f>INDEX(user!D:D,user_content!$A272+1)</f>
        <v>0</v>
      </c>
      <c r="O272" t="str">
        <f>INDEX(user!M:M,user_content!$A272+1)</f>
        <v>Elevated Risk</v>
      </c>
    </row>
    <row r="273" spans="1:15" x14ac:dyDescent="0.25">
      <c r="A273">
        <v>2705</v>
      </c>
      <c r="B273">
        <v>3756</v>
      </c>
      <c r="C273" s="4">
        <f t="shared" si="9"/>
        <v>0.4193189689643475</v>
      </c>
      <c r="E273">
        <f>INDEX(user!B:B,user_content!$A273+1)</f>
        <v>0</v>
      </c>
      <c r="F273">
        <f>INDEX(user!C:C,user_content!$A273+1)</f>
        <v>41</v>
      </c>
      <c r="G273">
        <f>INDEX(user!H:H,user_content!$A273+1)</f>
        <v>22.49</v>
      </c>
      <c r="H273">
        <f>INDEX(user!I:I,user_content!$A273+1)</f>
        <v>2.5557103754942911E-2</v>
      </c>
      <c r="I273">
        <f t="shared" si="10"/>
        <v>7</v>
      </c>
      <c r="J273" t="str">
        <f>INDEX(content!I:I,user_content!$B273+1)</f>
        <v>IMC</v>
      </c>
      <c r="K273">
        <f>INDEX(user!F:F,user_content!$A273+1)</f>
        <v>0</v>
      </c>
      <c r="L273">
        <f>INDEX(user!G:G,user_content!$A273+1)</f>
        <v>101</v>
      </c>
      <c r="M273">
        <f>INDEX(user!E:E,user_content!$A273+1)</f>
        <v>0</v>
      </c>
      <c r="N273">
        <f>INDEX(user!D:D,user_content!$A273+1)</f>
        <v>1</v>
      </c>
      <c r="O273" t="str">
        <f>INDEX(user!M:M,user_content!$A273+1)</f>
        <v>NORMAL</v>
      </c>
    </row>
    <row r="274" spans="1:15" x14ac:dyDescent="0.25">
      <c r="A274">
        <v>3638</v>
      </c>
      <c r="B274">
        <v>1421</v>
      </c>
      <c r="C274" s="4">
        <f t="shared" si="9"/>
        <v>48.559868324394479</v>
      </c>
      <c r="E274">
        <f>INDEX(user!B:B,user_content!$A274+1)</f>
        <v>0</v>
      </c>
      <c r="F274">
        <f>INDEX(user!C:C,user_content!$A274+1)</f>
        <v>46</v>
      </c>
      <c r="G274">
        <f>INDEX(user!H:H,user_content!$A274+1)</f>
        <v>23.65</v>
      </c>
      <c r="H274">
        <f>INDEX(user!I:I,user_content!$A274+1)</f>
        <v>0.13008619944765309</v>
      </c>
      <c r="I274">
        <f t="shared" si="10"/>
        <v>2</v>
      </c>
      <c r="J274" t="str">
        <f>INDEX(content!I:I,user_content!$B274+1)</f>
        <v>Colesterol</v>
      </c>
      <c r="K274">
        <f>INDEX(user!F:F,user_content!$A274+1)</f>
        <v>0</v>
      </c>
      <c r="L274">
        <f>INDEX(user!G:G,user_content!$A274+1)</f>
        <v>144</v>
      </c>
      <c r="M274">
        <f>INDEX(user!E:E,user_content!$A274+1)</f>
        <v>1</v>
      </c>
      <c r="N274">
        <f>INDEX(user!D:D,user_content!$A274+1)</f>
        <v>1</v>
      </c>
      <c r="O274" t="str">
        <f>INDEX(user!M:M,user_content!$A274+1)</f>
        <v>Elevated Risk</v>
      </c>
    </row>
    <row r="275" spans="1:15" x14ac:dyDescent="0.25">
      <c r="A275">
        <v>2369</v>
      </c>
      <c r="B275">
        <v>1318</v>
      </c>
      <c r="C275" s="4">
        <f t="shared" si="9"/>
        <v>66.083863246447336</v>
      </c>
      <c r="E275">
        <f>INDEX(user!B:B,user_content!$A275+1)</f>
        <v>1</v>
      </c>
      <c r="F275">
        <f>INDEX(user!C:C,user_content!$A275+1)</f>
        <v>46</v>
      </c>
      <c r="G275">
        <f>INDEX(user!H:H,user_content!$A275+1)</f>
        <v>29.28</v>
      </c>
      <c r="H275">
        <f>INDEX(user!I:I,user_content!$A275+1)</f>
        <v>0.18236029210169802</v>
      </c>
      <c r="I275">
        <f t="shared" si="10"/>
        <v>2</v>
      </c>
      <c r="J275" t="str">
        <f>INDEX(content!I:I,user_content!$B275+1)</f>
        <v>Colesterol</v>
      </c>
      <c r="K275">
        <f>INDEX(user!F:F,user_content!$A275+1)</f>
        <v>0</v>
      </c>
      <c r="L275">
        <f>INDEX(user!G:G,user_content!$A275+1)</f>
        <v>137</v>
      </c>
      <c r="M275">
        <f>INDEX(user!E:E,user_content!$A275+1)</f>
        <v>0</v>
      </c>
      <c r="N275">
        <f>INDEX(user!D:D,user_content!$A275+1)</f>
        <v>1</v>
      </c>
      <c r="O275" t="str">
        <f>INDEX(user!M:M,user_content!$A275+1)</f>
        <v>Elevated Risk</v>
      </c>
    </row>
    <row r="276" spans="1:15" x14ac:dyDescent="0.25">
      <c r="A276">
        <v>4205</v>
      </c>
      <c r="B276">
        <v>164</v>
      </c>
      <c r="C276" s="4">
        <f t="shared" si="9"/>
        <v>11.186401100777125</v>
      </c>
      <c r="E276">
        <f>INDEX(user!B:B,user_content!$A276+1)</f>
        <v>1</v>
      </c>
      <c r="F276">
        <f>INDEX(user!C:C,user_content!$A276+1)</f>
        <v>56</v>
      </c>
      <c r="G276">
        <f>INDEX(user!H:H,user_content!$A276+1)</f>
        <v>21.68</v>
      </c>
      <c r="H276">
        <f>INDEX(user!I:I,user_content!$A276+1)</f>
        <v>0.21396780361319501</v>
      </c>
      <c r="I276">
        <f t="shared" si="10"/>
        <v>6</v>
      </c>
      <c r="J276" t="str">
        <f>INDEX(content!I:I,user_content!$B276+1)</f>
        <v>Alcool</v>
      </c>
      <c r="K276">
        <f>INDEX(user!F:F,user_content!$A276+1)</f>
        <v>0</v>
      </c>
      <c r="L276">
        <f>INDEX(user!G:G,user_content!$A276+1)</f>
        <v>149</v>
      </c>
      <c r="M276">
        <f>INDEX(user!E:E,user_content!$A276+1)</f>
        <v>1</v>
      </c>
      <c r="N276">
        <f>INDEX(user!D:D,user_content!$A276+1)</f>
        <v>0</v>
      </c>
      <c r="O276" t="str">
        <f>INDEX(user!M:M,user_content!$A276+1)</f>
        <v>Elevated Risk</v>
      </c>
    </row>
    <row r="277" spans="1:15" x14ac:dyDescent="0.25">
      <c r="A277">
        <v>2965</v>
      </c>
      <c r="B277">
        <v>458</v>
      </c>
      <c r="C277" s="4">
        <f t="shared" si="9"/>
        <v>82.052688962115795</v>
      </c>
      <c r="E277">
        <f>INDEX(user!B:B,user_content!$A277+1)</f>
        <v>1</v>
      </c>
      <c r="F277">
        <f>INDEX(user!C:C,user_content!$A277+1)</f>
        <v>50</v>
      </c>
      <c r="G277">
        <f>INDEX(user!H:H,user_content!$A277+1)</f>
        <v>28.26</v>
      </c>
      <c r="H277">
        <f>INDEX(user!I:I,user_content!$A277+1)</f>
        <v>0.3782174288228155</v>
      </c>
      <c r="I277">
        <f t="shared" si="10"/>
        <v>2</v>
      </c>
      <c r="J277" t="str">
        <f>INDEX(content!I:I,user_content!$B277+1)</f>
        <v>Colesterol</v>
      </c>
      <c r="K277">
        <f>INDEX(user!F:F,user_content!$A277+1)</f>
        <v>0</v>
      </c>
      <c r="L277">
        <f>INDEX(user!G:G,user_content!$A277+1)</f>
        <v>158</v>
      </c>
      <c r="M277">
        <f>INDEX(user!E:E,user_content!$A277+1)</f>
        <v>1</v>
      </c>
      <c r="N277">
        <f>INDEX(user!D:D,user_content!$A277+1)</f>
        <v>1</v>
      </c>
      <c r="O277" t="str">
        <f>INDEX(user!M:M,user_content!$A277+1)</f>
        <v>'&gt;30%</v>
      </c>
    </row>
    <row r="278" spans="1:15" x14ac:dyDescent="0.25">
      <c r="A278">
        <v>1624</v>
      </c>
      <c r="B278">
        <v>1358</v>
      </c>
      <c r="C278" s="4">
        <f t="shared" si="9"/>
        <v>42.232959047314004</v>
      </c>
      <c r="E278">
        <f>INDEX(user!B:B,user_content!$A278+1)</f>
        <v>0</v>
      </c>
      <c r="F278">
        <f>INDEX(user!C:C,user_content!$A278+1)</f>
        <v>58</v>
      </c>
      <c r="G278">
        <f>INDEX(user!H:H,user_content!$A278+1)</f>
        <v>21.51</v>
      </c>
      <c r="H278">
        <f>INDEX(user!I:I,user_content!$A278+1)</f>
        <v>0.1691991626355025</v>
      </c>
      <c r="I278">
        <f t="shared" si="10"/>
        <v>2</v>
      </c>
      <c r="J278" t="str">
        <f>INDEX(content!I:I,user_content!$B278+1)</f>
        <v>Colesterol</v>
      </c>
      <c r="K278">
        <f>INDEX(user!F:F,user_content!$A278+1)</f>
        <v>0</v>
      </c>
      <c r="L278">
        <f>INDEX(user!G:G,user_content!$A278+1)</f>
        <v>161</v>
      </c>
      <c r="M278">
        <f>INDEX(user!E:E,user_content!$A278+1)</f>
        <v>1</v>
      </c>
      <c r="N278">
        <f>INDEX(user!D:D,user_content!$A278+1)</f>
        <v>0</v>
      </c>
      <c r="O278" t="str">
        <f>INDEX(user!M:M,user_content!$A278+1)</f>
        <v>Elevated Risk</v>
      </c>
    </row>
    <row r="279" spans="1:15" x14ac:dyDescent="0.25">
      <c r="A279">
        <v>2151</v>
      </c>
      <c r="B279">
        <v>29</v>
      </c>
      <c r="C279" s="4">
        <f t="shared" si="9"/>
        <v>19.677384366376977</v>
      </c>
      <c r="E279">
        <f>INDEX(user!B:B,user_content!$A279+1)</f>
        <v>0</v>
      </c>
      <c r="F279">
        <f>INDEX(user!C:C,user_content!$A279+1)</f>
        <v>54</v>
      </c>
      <c r="G279">
        <f>INDEX(user!H:H,user_content!$A279+1)</f>
        <v>24.77</v>
      </c>
      <c r="H279">
        <f>INDEX(user!I:I,user_content!$A279+1)</f>
        <v>8.1446064293332343E-2</v>
      </c>
      <c r="I279">
        <f t="shared" si="10"/>
        <v>6</v>
      </c>
      <c r="J279" t="str">
        <f>INDEX(content!I:I,user_content!$B279+1)</f>
        <v>Alcool</v>
      </c>
      <c r="K279">
        <f>INDEX(user!F:F,user_content!$A279+1)</f>
        <v>0</v>
      </c>
      <c r="L279">
        <f>INDEX(user!G:G,user_content!$A279+1)</f>
        <v>116</v>
      </c>
      <c r="M279">
        <f>INDEX(user!E:E,user_content!$A279+1)</f>
        <v>0</v>
      </c>
      <c r="N279">
        <f>INDEX(user!D:D,user_content!$A279+1)</f>
        <v>1</v>
      </c>
      <c r="O279" t="str">
        <f>INDEX(user!M:M,user_content!$A279+1)</f>
        <v>Elevated Risk</v>
      </c>
    </row>
    <row r="280" spans="1:15" x14ac:dyDescent="0.25">
      <c r="A280">
        <v>1210</v>
      </c>
      <c r="B280">
        <v>1648</v>
      </c>
      <c r="C280" s="4">
        <f t="shared" si="9"/>
        <v>25.371004494251341</v>
      </c>
      <c r="E280">
        <f>INDEX(user!B:B,user_content!$A280+1)</f>
        <v>0</v>
      </c>
      <c r="F280">
        <f>INDEX(user!C:C,user_content!$A280+1)</f>
        <v>58</v>
      </c>
      <c r="G280">
        <f>INDEX(user!H:H,user_content!$A280+1)</f>
        <v>22.91</v>
      </c>
      <c r="H280">
        <f>INDEX(user!I:I,user_content!$A280+1)</f>
        <v>8.4183590881482639E-2</v>
      </c>
      <c r="I280">
        <f t="shared" si="10"/>
        <v>4</v>
      </c>
      <c r="J280" t="str">
        <f>INDEX(content!I:I,user_content!$B280+1)</f>
        <v>DCNT</v>
      </c>
      <c r="K280">
        <f>INDEX(user!F:F,user_content!$A280+1)</f>
        <v>0</v>
      </c>
      <c r="L280">
        <f>INDEX(user!G:G,user_content!$A280+1)</f>
        <v>138.5</v>
      </c>
      <c r="M280">
        <f>INDEX(user!E:E,user_content!$A280+1)</f>
        <v>0</v>
      </c>
      <c r="N280">
        <f>INDEX(user!D:D,user_content!$A280+1)</f>
        <v>0</v>
      </c>
      <c r="O280" t="str">
        <f>INDEX(user!M:M,user_content!$A280+1)</f>
        <v>Elevated Risk</v>
      </c>
    </row>
    <row r="281" spans="1:15" x14ac:dyDescent="0.25">
      <c r="A281">
        <v>330</v>
      </c>
      <c r="B281">
        <v>1565</v>
      </c>
      <c r="C281" s="4">
        <f t="shared" si="9"/>
        <v>29.498240874926459</v>
      </c>
      <c r="E281">
        <f>INDEX(user!B:B,user_content!$A281+1)</f>
        <v>0</v>
      </c>
      <c r="F281">
        <f>INDEX(user!C:C,user_content!$A281+1)</f>
        <v>48</v>
      </c>
      <c r="G281">
        <f>INDEX(user!H:H,user_content!$A281+1)</f>
        <v>21.35</v>
      </c>
      <c r="H281">
        <f>INDEX(user!I:I,user_content!$A281+1)</f>
        <v>3.7972531125575859E-2</v>
      </c>
      <c r="I281">
        <f t="shared" si="10"/>
        <v>2</v>
      </c>
      <c r="J281" t="str">
        <f>INDEX(content!I:I,user_content!$B281+1)</f>
        <v>Colesterol</v>
      </c>
      <c r="K281">
        <f>INDEX(user!F:F,user_content!$A281+1)</f>
        <v>0</v>
      </c>
      <c r="L281">
        <f>INDEX(user!G:G,user_content!$A281+1)</f>
        <v>101</v>
      </c>
      <c r="M281">
        <f>INDEX(user!E:E,user_content!$A281+1)</f>
        <v>0</v>
      </c>
      <c r="N281">
        <f>INDEX(user!D:D,user_content!$A281+1)</f>
        <v>1</v>
      </c>
      <c r="O281" t="str">
        <f>INDEX(user!M:M,user_content!$A281+1)</f>
        <v>NORMAL</v>
      </c>
    </row>
    <row r="282" spans="1:15" x14ac:dyDescent="0.25">
      <c r="A282">
        <v>2401</v>
      </c>
      <c r="B282">
        <v>4196</v>
      </c>
      <c r="C282" s="4">
        <f t="shared" si="9"/>
        <v>37.824671743186215</v>
      </c>
      <c r="E282">
        <f>INDEX(user!B:B,user_content!$A282+1)</f>
        <v>0</v>
      </c>
      <c r="F282">
        <f>INDEX(user!C:C,user_content!$A282+1)</f>
        <v>65</v>
      </c>
      <c r="G282">
        <f>INDEX(user!H:H,user_content!$A282+1)</f>
        <v>25.83</v>
      </c>
      <c r="H282">
        <f>INDEX(user!I:I,user_content!$A282+1)</f>
        <v>4.1949353680134194E-2</v>
      </c>
      <c r="I282">
        <f t="shared" si="10"/>
        <v>3</v>
      </c>
      <c r="J282" t="str">
        <f>INDEX(content!I:I,user_content!$B282+1)</f>
        <v>PA</v>
      </c>
      <c r="K282">
        <f>INDEX(user!F:F,user_content!$A282+1)</f>
        <v>0</v>
      </c>
      <c r="L282">
        <f>INDEX(user!G:G,user_content!$A282+1)</f>
        <v>94</v>
      </c>
      <c r="M282">
        <f>INDEX(user!E:E,user_content!$A282+1)</f>
        <v>0</v>
      </c>
      <c r="N282">
        <f>INDEX(user!D:D,user_content!$A282+1)</f>
        <v>0</v>
      </c>
      <c r="O282" t="str">
        <f>INDEX(user!M:M,user_content!$A282+1)</f>
        <v>OPTIMAL</v>
      </c>
    </row>
    <row r="283" spans="1:15" x14ac:dyDescent="0.25">
      <c r="A283">
        <v>1673</v>
      </c>
      <c r="B283">
        <v>4764</v>
      </c>
      <c r="C283" s="4">
        <f t="shared" si="9"/>
        <v>66.897938399040441</v>
      </c>
      <c r="E283">
        <f>INDEX(user!B:B,user_content!$A283+1)</f>
        <v>0</v>
      </c>
      <c r="F283">
        <f>INDEX(user!C:C,user_content!$A283+1)</f>
        <v>62</v>
      </c>
      <c r="G283">
        <f>INDEX(user!H:H,user_content!$A283+1)</f>
        <v>29.64</v>
      </c>
      <c r="H283">
        <f>INDEX(user!I:I,user_content!$A283+1)</f>
        <v>0.17131693435586692</v>
      </c>
      <c r="I283">
        <f t="shared" si="10"/>
        <v>3</v>
      </c>
      <c r="J283" t="str">
        <f>INDEX(content!I:I,user_content!$B283+1)</f>
        <v>PA</v>
      </c>
      <c r="K283">
        <f>INDEX(user!F:F,user_content!$A283+1)</f>
        <v>0</v>
      </c>
      <c r="L283">
        <f>INDEX(user!G:G,user_content!$A283+1)</f>
        <v>143.5</v>
      </c>
      <c r="M283">
        <f>INDEX(user!E:E,user_content!$A283+1)</f>
        <v>1</v>
      </c>
      <c r="N283">
        <f>INDEX(user!D:D,user_content!$A283+1)</f>
        <v>0</v>
      </c>
      <c r="O283" t="str">
        <f>INDEX(user!M:M,user_content!$A283+1)</f>
        <v>Elevated Risk</v>
      </c>
    </row>
    <row r="284" spans="1:15" x14ac:dyDescent="0.25">
      <c r="A284">
        <v>1915</v>
      </c>
      <c r="B284">
        <v>4074</v>
      </c>
      <c r="C284" s="4">
        <f t="shared" si="9"/>
        <v>2.9647199038152223</v>
      </c>
      <c r="E284">
        <f>INDEX(user!B:B,user_content!$A284+1)</f>
        <v>1</v>
      </c>
      <c r="F284">
        <f>INDEX(user!C:C,user_content!$A284+1)</f>
        <v>37</v>
      </c>
      <c r="G284">
        <f>INDEX(user!H:H,user_content!$A284+1)</f>
        <v>24.5</v>
      </c>
      <c r="H284">
        <f>INDEX(user!I:I,user_content!$A284+1)</f>
        <v>6.3595229520270302E-2</v>
      </c>
      <c r="I284">
        <f t="shared" si="10"/>
        <v>7</v>
      </c>
      <c r="J284" t="str">
        <f>INDEX(content!I:I,user_content!$B284+1)</f>
        <v>IMC</v>
      </c>
      <c r="K284">
        <f>INDEX(user!F:F,user_content!$A284+1)</f>
        <v>0</v>
      </c>
      <c r="L284">
        <f>INDEX(user!G:G,user_content!$A284+1)</f>
        <v>116.5</v>
      </c>
      <c r="M284">
        <f>INDEX(user!E:E,user_content!$A284+1)</f>
        <v>0</v>
      </c>
      <c r="N284">
        <f>INDEX(user!D:D,user_content!$A284+1)</f>
        <v>1</v>
      </c>
      <c r="O284" t="str">
        <f>INDEX(user!M:M,user_content!$A284+1)</f>
        <v>Elevated Risk</v>
      </c>
    </row>
    <row r="285" spans="1:15" x14ac:dyDescent="0.25">
      <c r="A285">
        <v>4129</v>
      </c>
      <c r="B285">
        <v>4224</v>
      </c>
      <c r="C285" s="4">
        <f t="shared" si="9"/>
        <v>41.814761668676894</v>
      </c>
      <c r="E285">
        <f>INDEX(user!B:B,user_content!$A285+1)</f>
        <v>0</v>
      </c>
      <c r="F285">
        <f>INDEX(user!C:C,user_content!$A285+1)</f>
        <v>48</v>
      </c>
      <c r="G285">
        <f>INDEX(user!H:H,user_content!$A285+1)</f>
        <v>25.11</v>
      </c>
      <c r="H285">
        <f>INDEX(user!I:I,user_content!$A285+1)</f>
        <v>7.8635582231156187E-2</v>
      </c>
      <c r="I285">
        <f t="shared" si="10"/>
        <v>3</v>
      </c>
      <c r="J285" t="str">
        <f>INDEX(content!I:I,user_content!$B285+1)</f>
        <v>PA</v>
      </c>
      <c r="K285">
        <f>INDEX(user!F:F,user_content!$A285+1)</f>
        <v>0</v>
      </c>
      <c r="L285">
        <f>INDEX(user!G:G,user_content!$A285+1)</f>
        <v>128</v>
      </c>
      <c r="M285">
        <f>INDEX(user!E:E,user_content!$A285+1)</f>
        <v>0</v>
      </c>
      <c r="N285">
        <f>INDEX(user!D:D,user_content!$A285+1)</f>
        <v>1</v>
      </c>
      <c r="O285" t="str">
        <f>INDEX(user!M:M,user_content!$A285+1)</f>
        <v>Elevated Risk</v>
      </c>
    </row>
    <row r="286" spans="1:15" x14ac:dyDescent="0.25">
      <c r="A286">
        <v>2100</v>
      </c>
      <c r="B286">
        <v>4901</v>
      </c>
      <c r="C286" s="4">
        <f t="shared" si="9"/>
        <v>35.974249606939985</v>
      </c>
      <c r="E286">
        <f>INDEX(user!B:B,user_content!$A286+1)</f>
        <v>1</v>
      </c>
      <c r="F286">
        <f>INDEX(user!C:C,user_content!$A286+1)</f>
        <v>56</v>
      </c>
      <c r="G286">
        <f>INDEX(user!H:H,user_content!$A286+1)</f>
        <v>25.14</v>
      </c>
      <c r="H286">
        <f>INDEX(user!I:I,user_content!$A286+1)</f>
        <v>0.13032161989898872</v>
      </c>
      <c r="I286">
        <f t="shared" si="10"/>
        <v>3</v>
      </c>
      <c r="J286" t="str">
        <f>INDEX(content!I:I,user_content!$B286+1)</f>
        <v>PA</v>
      </c>
      <c r="K286">
        <f>INDEX(user!F:F,user_content!$A286+1)</f>
        <v>0</v>
      </c>
      <c r="L286">
        <f>INDEX(user!G:G,user_content!$A286+1)</f>
        <v>126.5</v>
      </c>
      <c r="M286">
        <f>INDEX(user!E:E,user_content!$A286+1)</f>
        <v>0</v>
      </c>
      <c r="N286">
        <f>INDEX(user!D:D,user_content!$A286+1)</f>
        <v>0</v>
      </c>
      <c r="O286" t="str">
        <f>INDEX(user!M:M,user_content!$A286+1)</f>
        <v>Elevated Risk</v>
      </c>
    </row>
    <row r="287" spans="1:15" x14ac:dyDescent="0.25">
      <c r="A287">
        <v>3813</v>
      </c>
      <c r="B287">
        <v>2603</v>
      </c>
      <c r="C287" s="4">
        <f t="shared" si="9"/>
        <v>56.805238370283213</v>
      </c>
      <c r="E287">
        <f>INDEX(user!B:B,user_content!$A287+1)</f>
        <v>1</v>
      </c>
      <c r="F287">
        <f>INDEX(user!C:C,user_content!$A287+1)</f>
        <v>46</v>
      </c>
      <c r="G287">
        <f>INDEX(user!H:H,user_content!$A287+1)</f>
        <v>25.94</v>
      </c>
      <c r="H287">
        <f>INDEX(user!I:I,user_content!$A287+1)</f>
        <v>0.1549165630510102</v>
      </c>
      <c r="I287">
        <f t="shared" si="10"/>
        <v>1</v>
      </c>
      <c r="J287" t="str">
        <f>INDEX(content!I:I,user_content!$B287+1)</f>
        <v>Diabetes</v>
      </c>
      <c r="K287">
        <f>INDEX(user!F:F,user_content!$A287+1)</f>
        <v>0</v>
      </c>
      <c r="L287">
        <f>INDEX(user!G:G,user_content!$A287+1)</f>
        <v>131</v>
      </c>
      <c r="M287">
        <f>INDEX(user!E:E,user_content!$A287+1)</f>
        <v>0</v>
      </c>
      <c r="N287">
        <f>INDEX(user!D:D,user_content!$A287+1)</f>
        <v>1</v>
      </c>
      <c r="O287" t="str">
        <f>INDEX(user!M:M,user_content!$A287+1)</f>
        <v>Elevated Risk</v>
      </c>
    </row>
    <row r="288" spans="1:15" x14ac:dyDescent="0.25">
      <c r="A288">
        <v>1171</v>
      </c>
      <c r="B288">
        <v>1769</v>
      </c>
      <c r="C288" s="4">
        <f t="shared" si="9"/>
        <v>8.742338366410177</v>
      </c>
      <c r="E288">
        <f>INDEX(user!B:B,user_content!$A288+1)</f>
        <v>0</v>
      </c>
      <c r="F288">
        <f>INDEX(user!C:C,user_content!$A288+1)</f>
        <v>58</v>
      </c>
      <c r="G288">
        <f>INDEX(user!H:H,user_content!$A288+1)</f>
        <v>19.09</v>
      </c>
      <c r="H288">
        <f>INDEX(user!I:I,user_content!$A288+1)</f>
        <v>6.8282882322219796E-2</v>
      </c>
      <c r="I288">
        <f t="shared" si="10"/>
        <v>4</v>
      </c>
      <c r="J288" t="str">
        <f>INDEX(content!I:I,user_content!$B288+1)</f>
        <v>DCNT</v>
      </c>
      <c r="K288">
        <f>INDEX(user!F:F,user_content!$A288+1)</f>
        <v>0</v>
      </c>
      <c r="L288">
        <f>INDEX(user!G:G,user_content!$A288+1)</f>
        <v>132.5</v>
      </c>
      <c r="M288">
        <f>INDEX(user!E:E,user_content!$A288+1)</f>
        <v>0</v>
      </c>
      <c r="N288">
        <f>INDEX(user!D:D,user_content!$A288+1)</f>
        <v>0</v>
      </c>
      <c r="O288" t="str">
        <f>INDEX(user!M:M,user_content!$A288+1)</f>
        <v>NORMAL</v>
      </c>
    </row>
    <row r="289" spans="1:15" x14ac:dyDescent="0.25">
      <c r="A289">
        <v>3777</v>
      </c>
      <c r="B289">
        <v>825</v>
      </c>
      <c r="C289" s="4">
        <f t="shared" si="9"/>
        <v>69.732854652048417</v>
      </c>
      <c r="E289">
        <f>INDEX(user!B:B,user_content!$A289+1)</f>
        <v>0</v>
      </c>
      <c r="F289">
        <f>INDEX(user!C:C,user_content!$A289+1)</f>
        <v>48</v>
      </c>
      <c r="G289">
        <f>INDEX(user!H:H,user_content!$A289+1)</f>
        <v>29.8</v>
      </c>
      <c r="H289">
        <f>INDEX(user!I:I,user_content!$A289+1)</f>
        <v>0.10587521271316802</v>
      </c>
      <c r="I289">
        <f t="shared" si="10"/>
        <v>2</v>
      </c>
      <c r="J289" t="str">
        <f>INDEX(content!I:I,user_content!$B289+1)</f>
        <v>Colesterol</v>
      </c>
      <c r="K289">
        <f>INDEX(user!F:F,user_content!$A289+1)</f>
        <v>0</v>
      </c>
      <c r="L289">
        <f>INDEX(user!G:G,user_content!$A289+1)</f>
        <v>152.5</v>
      </c>
      <c r="M289">
        <f>INDEX(user!E:E,user_content!$A289+1)</f>
        <v>1</v>
      </c>
      <c r="N289">
        <f>INDEX(user!D:D,user_content!$A289+1)</f>
        <v>0</v>
      </c>
      <c r="O289" t="str">
        <f>INDEX(user!M:M,user_content!$A289+1)</f>
        <v>Elevated Risk</v>
      </c>
    </row>
    <row r="290" spans="1:15" x14ac:dyDescent="0.25">
      <c r="A290">
        <v>4068</v>
      </c>
      <c r="B290">
        <v>4567</v>
      </c>
      <c r="C290" s="4">
        <f t="shared" si="9"/>
        <v>32.930392895079343</v>
      </c>
      <c r="E290">
        <f>INDEX(user!B:B,user_content!$A290+1)</f>
        <v>0</v>
      </c>
      <c r="F290">
        <f>INDEX(user!C:C,user_content!$A290+1)</f>
        <v>55</v>
      </c>
      <c r="G290">
        <f>INDEX(user!H:H,user_content!$A290+1)</f>
        <v>23.46</v>
      </c>
      <c r="H290">
        <f>INDEX(user!I:I,user_content!$A290+1)</f>
        <v>6.7107865223031249E-2</v>
      </c>
      <c r="I290">
        <f t="shared" si="10"/>
        <v>3</v>
      </c>
      <c r="J290" t="str">
        <f>INDEX(content!I:I,user_content!$B290+1)</f>
        <v>PA</v>
      </c>
      <c r="K290">
        <f>INDEX(user!F:F,user_content!$A290+1)</f>
        <v>0</v>
      </c>
      <c r="L290">
        <f>INDEX(user!G:G,user_content!$A290+1)</f>
        <v>133.5</v>
      </c>
      <c r="M290">
        <f>INDEX(user!E:E,user_content!$A290+1)</f>
        <v>0</v>
      </c>
      <c r="N290">
        <f>INDEX(user!D:D,user_content!$A290+1)</f>
        <v>0</v>
      </c>
      <c r="O290" t="str">
        <f>INDEX(user!M:M,user_content!$A290+1)</f>
        <v>Elevated Risk</v>
      </c>
    </row>
    <row r="291" spans="1:15" x14ac:dyDescent="0.25">
      <c r="A291">
        <v>1125</v>
      </c>
      <c r="B291">
        <v>525</v>
      </c>
      <c r="C291" s="4">
        <f t="shared" si="9"/>
        <v>42.089284141115563</v>
      </c>
      <c r="E291">
        <f>INDEX(user!B:B,user_content!$A291+1)</f>
        <v>0</v>
      </c>
      <c r="F291">
        <f>INDEX(user!C:C,user_content!$A291+1)</f>
        <v>42</v>
      </c>
      <c r="G291">
        <f>INDEX(user!H:H,user_content!$A291+1)</f>
        <v>24.38</v>
      </c>
      <c r="H291">
        <f>INDEX(user!I:I,user_content!$A291+1)</f>
        <v>3.5067762820678028E-2</v>
      </c>
      <c r="I291">
        <f t="shared" si="10"/>
        <v>2</v>
      </c>
      <c r="J291" t="str">
        <f>INDEX(content!I:I,user_content!$B291+1)</f>
        <v>Colesterol</v>
      </c>
      <c r="K291">
        <f>INDEX(user!F:F,user_content!$A291+1)</f>
        <v>0</v>
      </c>
      <c r="L291">
        <f>INDEX(user!G:G,user_content!$A291+1)</f>
        <v>109</v>
      </c>
      <c r="M291">
        <f>INDEX(user!E:E,user_content!$A291+1)</f>
        <v>0</v>
      </c>
      <c r="N291">
        <f>INDEX(user!D:D,user_content!$A291+1)</f>
        <v>1</v>
      </c>
      <c r="O291" t="str">
        <f>INDEX(user!M:M,user_content!$A291+1)</f>
        <v>Elevated Risk</v>
      </c>
    </row>
    <row r="292" spans="1:15" x14ac:dyDescent="0.25">
      <c r="A292">
        <v>3030</v>
      </c>
      <c r="B292">
        <v>11</v>
      </c>
      <c r="C292" s="4">
        <f t="shared" si="9"/>
        <v>29.609466049442076</v>
      </c>
      <c r="E292">
        <f>INDEX(user!B:B,user_content!$A292+1)</f>
        <v>0</v>
      </c>
      <c r="F292">
        <f>INDEX(user!C:C,user_content!$A292+1)</f>
        <v>54</v>
      </c>
      <c r="G292">
        <f>INDEX(user!H:H,user_content!$A292+1)</f>
        <v>27.76</v>
      </c>
      <c r="H292">
        <f>INDEX(user!I:I,user_content!$A292+1)</f>
        <v>6.4649804694499768E-2</v>
      </c>
      <c r="I292">
        <f t="shared" si="10"/>
        <v>6</v>
      </c>
      <c r="J292" t="str">
        <f>INDEX(content!I:I,user_content!$B292+1)</f>
        <v>Alcool</v>
      </c>
      <c r="K292">
        <f>INDEX(user!F:F,user_content!$A292+1)</f>
        <v>0</v>
      </c>
      <c r="L292">
        <f>INDEX(user!G:G,user_content!$A292+1)</f>
        <v>130</v>
      </c>
      <c r="M292">
        <f>INDEX(user!E:E,user_content!$A292+1)</f>
        <v>0</v>
      </c>
      <c r="N292">
        <f>INDEX(user!D:D,user_content!$A292+1)</f>
        <v>0</v>
      </c>
      <c r="O292" t="str">
        <f>INDEX(user!M:M,user_content!$A292+1)</f>
        <v>Elevated Risk</v>
      </c>
    </row>
    <row r="293" spans="1:15" x14ac:dyDescent="0.25">
      <c r="A293">
        <v>2025</v>
      </c>
      <c r="B293">
        <v>2904</v>
      </c>
      <c r="C293" s="4">
        <f t="shared" si="9"/>
        <v>67.573752933080314</v>
      </c>
      <c r="E293">
        <f>INDEX(user!B:B,user_content!$A293+1)</f>
        <v>0</v>
      </c>
      <c r="F293">
        <f>INDEX(user!C:C,user_content!$A293+1)</f>
        <v>43</v>
      </c>
      <c r="G293">
        <f>INDEX(user!H:H,user_content!$A293+1)</f>
        <v>28.96</v>
      </c>
      <c r="H293">
        <f>INDEX(user!I:I,user_content!$A293+1)</f>
        <v>4.4951652469870096E-2</v>
      </c>
      <c r="I293">
        <f t="shared" si="10"/>
        <v>1</v>
      </c>
      <c r="J293" t="str">
        <f>INDEX(content!I:I,user_content!$B293+1)</f>
        <v>Diabetes</v>
      </c>
      <c r="K293">
        <f>INDEX(user!F:F,user_content!$A293+1)</f>
        <v>0</v>
      </c>
      <c r="L293">
        <f>INDEX(user!G:G,user_content!$A293+1)</f>
        <v>113</v>
      </c>
      <c r="M293">
        <f>INDEX(user!E:E,user_content!$A293+1)</f>
        <v>0</v>
      </c>
      <c r="N293">
        <f>INDEX(user!D:D,user_content!$A293+1)</f>
        <v>1</v>
      </c>
      <c r="O293" t="str">
        <f>INDEX(user!M:M,user_content!$A293+1)</f>
        <v>Elevated Risk</v>
      </c>
    </row>
    <row r="294" spans="1:15" x14ac:dyDescent="0.25">
      <c r="A294">
        <v>1233</v>
      </c>
      <c r="B294">
        <v>4722</v>
      </c>
      <c r="C294" s="4">
        <f t="shared" si="9"/>
        <v>76.406689866716079</v>
      </c>
      <c r="E294">
        <f>INDEX(user!B:B,user_content!$A294+1)</f>
        <v>1</v>
      </c>
      <c r="F294">
        <f>INDEX(user!C:C,user_content!$A294+1)</f>
        <v>61</v>
      </c>
      <c r="G294">
        <f>INDEX(user!H:H,user_content!$A294+1)</f>
        <v>24.69</v>
      </c>
      <c r="H294">
        <f>INDEX(user!I:I,user_content!$A294+1)</f>
        <v>0.53865583222403546</v>
      </c>
      <c r="I294">
        <f t="shared" si="10"/>
        <v>3</v>
      </c>
      <c r="J294" t="str">
        <f>INDEX(content!I:I,user_content!$B294+1)</f>
        <v>PA</v>
      </c>
      <c r="K294">
        <f>INDEX(user!F:F,user_content!$A294+1)</f>
        <v>0</v>
      </c>
      <c r="L294">
        <f>INDEX(user!G:G,user_content!$A294+1)</f>
        <v>156</v>
      </c>
      <c r="M294">
        <f>INDEX(user!E:E,user_content!$A294+1)</f>
        <v>1</v>
      </c>
      <c r="N294">
        <f>INDEX(user!D:D,user_content!$A294+1)</f>
        <v>1</v>
      </c>
      <c r="O294" t="str">
        <f>INDEX(user!M:M,user_content!$A294+1)</f>
        <v>'&gt;30%</v>
      </c>
    </row>
    <row r="295" spans="1:15" x14ac:dyDescent="0.25">
      <c r="A295">
        <v>3998</v>
      </c>
      <c r="B295">
        <v>4209</v>
      </c>
      <c r="C295" s="4">
        <f t="shared" si="9"/>
        <v>61.098613291470315</v>
      </c>
      <c r="E295">
        <f>INDEX(user!B:B,user_content!$A295+1)</f>
        <v>1</v>
      </c>
      <c r="F295">
        <f>INDEX(user!C:C,user_content!$A295+1)</f>
        <v>62</v>
      </c>
      <c r="G295">
        <f>INDEX(user!H:H,user_content!$A295+1)</f>
        <v>26.15</v>
      </c>
      <c r="H295">
        <f>INDEX(user!I:I,user_content!$A295+1)</f>
        <v>0.34093203249728776</v>
      </c>
      <c r="I295">
        <f t="shared" si="10"/>
        <v>3</v>
      </c>
      <c r="J295" t="str">
        <f>INDEX(content!I:I,user_content!$B295+1)</f>
        <v>PA</v>
      </c>
      <c r="K295">
        <f>INDEX(user!F:F,user_content!$A295+1)</f>
        <v>0</v>
      </c>
      <c r="L295">
        <f>INDEX(user!G:G,user_content!$A295+1)</f>
        <v>129</v>
      </c>
      <c r="M295">
        <f>INDEX(user!E:E,user_content!$A295+1)</f>
        <v>0</v>
      </c>
      <c r="N295">
        <f>INDEX(user!D:D,user_content!$A295+1)</f>
        <v>1</v>
      </c>
      <c r="O295" t="str">
        <f>INDEX(user!M:M,user_content!$A295+1)</f>
        <v>'&gt;30%</v>
      </c>
    </row>
    <row r="296" spans="1:15" x14ac:dyDescent="0.25">
      <c r="A296">
        <v>2888</v>
      </c>
      <c r="B296">
        <v>45</v>
      </c>
      <c r="C296" s="4">
        <f t="shared" si="9"/>
        <v>22.875448398587999</v>
      </c>
      <c r="E296">
        <f>INDEX(user!B:B,user_content!$A296+1)</f>
        <v>0</v>
      </c>
      <c r="F296">
        <f>INDEX(user!C:C,user_content!$A296+1)</f>
        <v>57</v>
      </c>
      <c r="G296">
        <f>INDEX(user!H:H,user_content!$A296+1)</f>
        <v>25.13</v>
      </c>
      <c r="H296">
        <f>INDEX(user!I:I,user_content!$A296+1)</f>
        <v>0.10333111420002072</v>
      </c>
      <c r="I296">
        <f t="shared" si="10"/>
        <v>6</v>
      </c>
      <c r="J296" t="str">
        <f>INDEX(content!I:I,user_content!$B296+1)</f>
        <v>Alcool</v>
      </c>
      <c r="K296">
        <f>INDEX(user!F:F,user_content!$A296+1)</f>
        <v>0</v>
      </c>
      <c r="L296">
        <f>INDEX(user!G:G,user_content!$A296+1)</f>
        <v>120</v>
      </c>
      <c r="M296">
        <f>INDEX(user!E:E,user_content!$A296+1)</f>
        <v>0</v>
      </c>
      <c r="N296">
        <f>INDEX(user!D:D,user_content!$A296+1)</f>
        <v>1</v>
      </c>
      <c r="O296" t="str">
        <f>INDEX(user!M:M,user_content!$A296+1)</f>
        <v>Elevated Risk</v>
      </c>
    </row>
    <row r="297" spans="1:15" x14ac:dyDescent="0.25">
      <c r="A297">
        <v>2531</v>
      </c>
      <c r="B297">
        <v>2270</v>
      </c>
      <c r="C297" s="4">
        <f t="shared" si="9"/>
        <v>48.819584358380254</v>
      </c>
      <c r="E297">
        <f>INDEX(user!B:B,user_content!$A297+1)</f>
        <v>0</v>
      </c>
      <c r="F297">
        <f>INDEX(user!C:C,user_content!$A297+1)</f>
        <v>48</v>
      </c>
      <c r="G297">
        <f>INDEX(user!H:H,user_content!$A297+1)</f>
        <v>24.57</v>
      </c>
      <c r="H297">
        <f>INDEX(user!I:I,user_content!$A297+1)</f>
        <v>3.8251372053053956E-2</v>
      </c>
      <c r="I297">
        <f t="shared" si="10"/>
        <v>1</v>
      </c>
      <c r="J297" t="str">
        <f>INDEX(content!I:I,user_content!$B297+1)</f>
        <v>Diabetes</v>
      </c>
      <c r="K297">
        <f>INDEX(user!F:F,user_content!$A297+1)</f>
        <v>0</v>
      </c>
      <c r="L297">
        <f>INDEX(user!G:G,user_content!$A297+1)</f>
        <v>123</v>
      </c>
      <c r="M297">
        <f>INDEX(user!E:E,user_content!$A297+1)</f>
        <v>0</v>
      </c>
      <c r="N297">
        <f>INDEX(user!D:D,user_content!$A297+1)</f>
        <v>0</v>
      </c>
      <c r="O297" t="str">
        <f>INDEX(user!M:M,user_content!$A297+1)</f>
        <v>NORMAL</v>
      </c>
    </row>
    <row r="298" spans="1:15" x14ac:dyDescent="0.25">
      <c r="A298">
        <v>4047</v>
      </c>
      <c r="B298">
        <v>2887</v>
      </c>
      <c r="C298" s="4">
        <f t="shared" si="9"/>
        <v>35.323602566802982</v>
      </c>
      <c r="E298">
        <f>INDEX(user!B:B,user_content!$A298+1)</f>
        <v>0</v>
      </c>
      <c r="F298">
        <f>INDEX(user!C:C,user_content!$A298+1)</f>
        <v>53</v>
      </c>
      <c r="G298">
        <f>INDEX(user!H:H,user_content!$A298+1)</f>
        <v>21.31</v>
      </c>
      <c r="H298">
        <f>INDEX(user!I:I,user_content!$A298+1)</f>
        <v>3.9471765641159173E-2</v>
      </c>
      <c r="I298">
        <f t="shared" si="10"/>
        <v>1</v>
      </c>
      <c r="J298" t="str">
        <f>INDEX(content!I:I,user_content!$B298+1)</f>
        <v>Diabetes</v>
      </c>
      <c r="K298">
        <f>INDEX(user!F:F,user_content!$A298+1)</f>
        <v>0</v>
      </c>
      <c r="L298">
        <f>INDEX(user!G:G,user_content!$A298+1)</f>
        <v>116</v>
      </c>
      <c r="M298">
        <f>INDEX(user!E:E,user_content!$A298+1)</f>
        <v>0</v>
      </c>
      <c r="N298">
        <f>INDEX(user!D:D,user_content!$A298+1)</f>
        <v>0</v>
      </c>
      <c r="O298" t="str">
        <f>INDEX(user!M:M,user_content!$A298+1)</f>
        <v>NORMAL</v>
      </c>
    </row>
    <row r="299" spans="1:15" x14ac:dyDescent="0.25">
      <c r="A299">
        <v>3292</v>
      </c>
      <c r="B299">
        <v>1813</v>
      </c>
      <c r="C299" s="4">
        <f t="shared" si="9"/>
        <v>24.728007665673434</v>
      </c>
      <c r="E299">
        <f>INDEX(user!B:B,user_content!$A299+1)</f>
        <v>1</v>
      </c>
      <c r="F299">
        <f>INDEX(user!C:C,user_content!$A299+1)</f>
        <v>58</v>
      </c>
      <c r="G299">
        <f>INDEX(user!H:H,user_content!$A299+1)</f>
        <v>21.02</v>
      </c>
      <c r="H299">
        <f>INDEX(user!I:I,user_content!$A299+1)</f>
        <v>0.24330764594982324</v>
      </c>
      <c r="I299">
        <f t="shared" si="10"/>
        <v>4</v>
      </c>
      <c r="J299" t="str">
        <f>INDEX(content!I:I,user_content!$B299+1)</f>
        <v>DCNT</v>
      </c>
      <c r="K299">
        <f>INDEX(user!F:F,user_content!$A299+1)</f>
        <v>0</v>
      </c>
      <c r="L299">
        <f>INDEX(user!G:G,user_content!$A299+1)</f>
        <v>127.5</v>
      </c>
      <c r="M299">
        <f>INDEX(user!E:E,user_content!$A299+1)</f>
        <v>0</v>
      </c>
      <c r="N299">
        <f>INDEX(user!D:D,user_content!$A299+1)</f>
        <v>1</v>
      </c>
      <c r="O299" t="str">
        <f>INDEX(user!M:M,user_content!$A299+1)</f>
        <v>Elevated Risk</v>
      </c>
    </row>
    <row r="300" spans="1:15" x14ac:dyDescent="0.25">
      <c r="A300">
        <v>2427</v>
      </c>
      <c r="B300">
        <v>3850</v>
      </c>
      <c r="C300" s="4">
        <f t="shared" si="9"/>
        <v>16.568172340387051</v>
      </c>
      <c r="E300">
        <f>INDEX(user!B:B,user_content!$A300+1)</f>
        <v>1</v>
      </c>
      <c r="F300">
        <f>INDEX(user!C:C,user_content!$A300+1)</f>
        <v>51</v>
      </c>
      <c r="G300">
        <f>INDEX(user!H:H,user_content!$A300+1)</f>
        <v>27.78</v>
      </c>
      <c r="H300">
        <f>INDEX(user!I:I,user_content!$A300+1)</f>
        <v>9.380969001353634E-2</v>
      </c>
      <c r="I300">
        <f t="shared" si="10"/>
        <v>7</v>
      </c>
      <c r="J300" t="str">
        <f>INDEX(content!I:I,user_content!$B300+1)</f>
        <v>IMC</v>
      </c>
      <c r="K300">
        <f>INDEX(user!F:F,user_content!$A300+1)</f>
        <v>0</v>
      </c>
      <c r="L300">
        <f>INDEX(user!G:G,user_content!$A300+1)</f>
        <v>117.5</v>
      </c>
      <c r="M300">
        <f>INDEX(user!E:E,user_content!$A300+1)</f>
        <v>0</v>
      </c>
      <c r="N300">
        <f>INDEX(user!D:D,user_content!$A300+1)</f>
        <v>0</v>
      </c>
      <c r="O300" t="str">
        <f>INDEX(user!M:M,user_content!$A300+1)</f>
        <v>NORMAL</v>
      </c>
    </row>
    <row r="301" spans="1:15" x14ac:dyDescent="0.25">
      <c r="A301">
        <v>3173</v>
      </c>
      <c r="B301">
        <v>632</v>
      </c>
      <c r="C301" s="4">
        <f t="shared" si="9"/>
        <v>19.658450998112151</v>
      </c>
      <c r="E301">
        <f>INDEX(user!B:B,user_content!$A301+1)</f>
        <v>0</v>
      </c>
      <c r="F301">
        <f>INDEX(user!C:C,user_content!$A301+1)</f>
        <v>46</v>
      </c>
      <c r="G301">
        <f>INDEX(user!H:H,user_content!$A301+1)</f>
        <v>18.989999999999998</v>
      </c>
      <c r="H301">
        <f>INDEX(user!I:I,user_content!$A301+1)</f>
        <v>2.8979471868534556E-2</v>
      </c>
      <c r="I301">
        <f t="shared" si="10"/>
        <v>2</v>
      </c>
      <c r="J301" t="str">
        <f>INDEX(content!I:I,user_content!$B301+1)</f>
        <v>Colesterol</v>
      </c>
      <c r="K301">
        <f>INDEX(user!F:F,user_content!$A301+1)</f>
        <v>0</v>
      </c>
      <c r="L301">
        <f>INDEX(user!G:G,user_content!$A301+1)</f>
        <v>97.5</v>
      </c>
      <c r="M301">
        <f>INDEX(user!E:E,user_content!$A301+1)</f>
        <v>0</v>
      </c>
      <c r="N301">
        <f>INDEX(user!D:D,user_content!$A301+1)</f>
        <v>1</v>
      </c>
      <c r="O301" t="str">
        <f>INDEX(user!M:M,user_content!$A301+1)</f>
        <v>NORMAL</v>
      </c>
    </row>
    <row r="302" spans="1:15" x14ac:dyDescent="0.25">
      <c r="A302">
        <v>1776</v>
      </c>
      <c r="B302">
        <v>2661</v>
      </c>
      <c r="C302" s="4">
        <f t="shared" si="9"/>
        <v>41.105702508305285</v>
      </c>
      <c r="E302">
        <f>INDEX(user!B:B,user_content!$A302+1)</f>
        <v>1</v>
      </c>
      <c r="F302">
        <f>INDEX(user!C:C,user_content!$A302+1)</f>
        <v>42</v>
      </c>
      <c r="G302">
        <f>INDEX(user!H:H,user_content!$A302+1)</f>
        <v>23.72</v>
      </c>
      <c r="H302">
        <f>INDEX(user!I:I,user_content!$A302+1)</f>
        <v>8.1877604368490564E-2</v>
      </c>
      <c r="I302">
        <f t="shared" si="10"/>
        <v>1</v>
      </c>
      <c r="J302" t="str">
        <f>INDEX(content!I:I,user_content!$B302+1)</f>
        <v>Diabetes</v>
      </c>
      <c r="K302">
        <f>INDEX(user!F:F,user_content!$A302+1)</f>
        <v>0</v>
      </c>
      <c r="L302">
        <f>INDEX(user!G:G,user_content!$A302+1)</f>
        <v>110</v>
      </c>
      <c r="M302">
        <f>INDEX(user!E:E,user_content!$A302+1)</f>
        <v>0</v>
      </c>
      <c r="N302">
        <f>INDEX(user!D:D,user_content!$A302+1)</f>
        <v>1</v>
      </c>
      <c r="O302" t="str">
        <f>INDEX(user!M:M,user_content!$A302+1)</f>
        <v>Elevated Risk</v>
      </c>
    </row>
    <row r="303" spans="1:15" x14ac:dyDescent="0.25">
      <c r="A303">
        <v>3717</v>
      </c>
      <c r="B303">
        <v>4660</v>
      </c>
      <c r="C303" s="4">
        <f t="shared" si="9"/>
        <v>49.048765702590657</v>
      </c>
      <c r="E303">
        <f>INDEX(user!B:B,user_content!$A303+1)</f>
        <v>0</v>
      </c>
      <c r="F303">
        <f>INDEX(user!C:C,user_content!$A303+1)</f>
        <v>55</v>
      </c>
      <c r="G303">
        <f>INDEX(user!H:H,user_content!$A303+1)</f>
        <v>27.49</v>
      </c>
      <c r="H303">
        <f>INDEX(user!I:I,user_content!$A303+1)</f>
        <v>7.0374412792757579E-2</v>
      </c>
      <c r="I303">
        <f t="shared" si="10"/>
        <v>3</v>
      </c>
      <c r="J303" t="str">
        <f>INDEX(content!I:I,user_content!$B303+1)</f>
        <v>PA</v>
      </c>
      <c r="K303">
        <f>INDEX(user!F:F,user_content!$A303+1)</f>
        <v>0</v>
      </c>
      <c r="L303">
        <f>INDEX(user!G:G,user_content!$A303+1)</f>
        <v>132</v>
      </c>
      <c r="M303">
        <f>INDEX(user!E:E,user_content!$A303+1)</f>
        <v>0</v>
      </c>
      <c r="N303">
        <f>INDEX(user!D:D,user_content!$A303+1)</f>
        <v>0</v>
      </c>
      <c r="O303" t="str">
        <f>INDEX(user!M:M,user_content!$A303+1)</f>
        <v>Elevated Risk</v>
      </c>
    </row>
    <row r="304" spans="1:15" x14ac:dyDescent="0.25">
      <c r="A304">
        <v>2674</v>
      </c>
      <c r="B304">
        <v>4875</v>
      </c>
      <c r="C304" s="4">
        <f t="shared" si="9"/>
        <v>39.123449660684109</v>
      </c>
      <c r="E304">
        <f>INDEX(user!B:B,user_content!$A304+1)</f>
        <v>0</v>
      </c>
      <c r="F304">
        <f>INDEX(user!C:C,user_content!$A304+1)</f>
        <v>58</v>
      </c>
      <c r="G304">
        <f>INDEX(user!H:H,user_content!$A304+1)</f>
        <v>25.33</v>
      </c>
      <c r="H304">
        <f>INDEX(user!I:I,user_content!$A304+1)</f>
        <v>6.1346044486013329E-2</v>
      </c>
      <c r="I304">
        <f t="shared" si="10"/>
        <v>3</v>
      </c>
      <c r="J304" t="str">
        <f>INDEX(content!I:I,user_content!$B304+1)</f>
        <v>PA</v>
      </c>
      <c r="K304">
        <f>INDEX(user!F:F,user_content!$A304+1)</f>
        <v>0</v>
      </c>
      <c r="L304">
        <f>INDEX(user!G:G,user_content!$A304+1)</f>
        <v>121</v>
      </c>
      <c r="M304">
        <f>INDEX(user!E:E,user_content!$A304+1)</f>
        <v>0</v>
      </c>
      <c r="N304">
        <f>INDEX(user!D:D,user_content!$A304+1)</f>
        <v>0</v>
      </c>
      <c r="O304" t="str">
        <f>INDEX(user!M:M,user_content!$A304+1)</f>
        <v>NORMAL</v>
      </c>
    </row>
    <row r="305" spans="1:15" x14ac:dyDescent="0.25">
      <c r="A305">
        <v>2809</v>
      </c>
      <c r="B305">
        <v>2816</v>
      </c>
      <c r="C305" s="4">
        <f t="shared" ref="C305:C368" si="11">$R$12+(E305*$R$13)+(F305*$R$14)+(G305*$R$15)+(H305*$R$16)+(I305*$R$17)</f>
        <v>24.368647199934049</v>
      </c>
      <c r="E305">
        <f>INDEX(user!B:B,user_content!$A305+1)</f>
        <v>0</v>
      </c>
      <c r="F305">
        <f>INDEX(user!C:C,user_content!$A305+1)</f>
        <v>55</v>
      </c>
      <c r="G305">
        <f>INDEX(user!H:H,user_content!$A305+1)</f>
        <v>18.059999999999999</v>
      </c>
      <c r="H305">
        <f>INDEX(user!I:I,user_content!$A305+1)</f>
        <v>5.949849325752854E-2</v>
      </c>
      <c r="I305">
        <f t="shared" ref="I305:I368" si="12">_xlfn.IFS(J305=$Q$3,$R$3,J305=$Q$4,$R$4,J305=$Q$5,$R$5,J305=$Q$6,$R$6,J305=$Q$7,$R$7,J305=$Q$8,$R$8,J305=$Q$9,$R$9)</f>
        <v>1</v>
      </c>
      <c r="J305" t="str">
        <f>INDEX(content!I:I,user_content!$B305+1)</f>
        <v>Diabetes</v>
      </c>
      <c r="K305">
        <f>INDEX(user!F:F,user_content!$A305+1)</f>
        <v>0</v>
      </c>
      <c r="L305">
        <f>INDEX(user!G:G,user_content!$A305+1)</f>
        <v>107.5</v>
      </c>
      <c r="M305">
        <f>INDEX(user!E:E,user_content!$A305+1)</f>
        <v>0</v>
      </c>
      <c r="N305">
        <f>INDEX(user!D:D,user_content!$A305+1)</f>
        <v>1</v>
      </c>
      <c r="O305" t="str">
        <f>INDEX(user!M:M,user_content!$A305+1)</f>
        <v>NORMAL</v>
      </c>
    </row>
    <row r="306" spans="1:15" x14ac:dyDescent="0.25">
      <c r="A306">
        <v>2629</v>
      </c>
      <c r="B306">
        <v>2494</v>
      </c>
      <c r="C306" s="4">
        <f t="shared" si="11"/>
        <v>54.625478030660325</v>
      </c>
      <c r="E306">
        <f>INDEX(user!B:B,user_content!$A306+1)</f>
        <v>1</v>
      </c>
      <c r="F306">
        <f>INDEX(user!C:C,user_content!$A306+1)</f>
        <v>38</v>
      </c>
      <c r="G306">
        <f>INDEX(user!H:H,user_content!$A306+1)</f>
        <v>28.03</v>
      </c>
      <c r="H306">
        <f>INDEX(user!I:I,user_content!$A306+1)</f>
        <v>4.3548165962173924E-2</v>
      </c>
      <c r="I306">
        <f t="shared" si="12"/>
        <v>1</v>
      </c>
      <c r="J306" t="str">
        <f>INDEX(content!I:I,user_content!$B306+1)</f>
        <v>Diabetes</v>
      </c>
      <c r="K306">
        <f>INDEX(user!F:F,user_content!$A306+1)</f>
        <v>0</v>
      </c>
      <c r="L306">
        <f>INDEX(user!G:G,user_content!$A306+1)</f>
        <v>125</v>
      </c>
      <c r="M306">
        <f>INDEX(user!E:E,user_content!$A306+1)</f>
        <v>0</v>
      </c>
      <c r="N306">
        <f>INDEX(user!D:D,user_content!$A306+1)</f>
        <v>0</v>
      </c>
      <c r="O306" t="str">
        <f>INDEX(user!M:M,user_content!$A306+1)</f>
        <v>Elevated Risk</v>
      </c>
    </row>
    <row r="307" spans="1:15" x14ac:dyDescent="0.25">
      <c r="A307">
        <v>1315</v>
      </c>
      <c r="B307">
        <v>4924</v>
      </c>
      <c r="C307" s="4">
        <f t="shared" si="11"/>
        <v>36.396405927408274</v>
      </c>
      <c r="E307">
        <f>INDEX(user!B:B,user_content!$A307+1)</f>
        <v>0</v>
      </c>
      <c r="F307">
        <f>INDEX(user!C:C,user_content!$A307+1)</f>
        <v>35</v>
      </c>
      <c r="G307">
        <f>INDEX(user!H:H,user_content!$A307+1)</f>
        <v>24.73</v>
      </c>
      <c r="H307">
        <f>INDEX(user!I:I,user_content!$A307+1)</f>
        <v>2.0038326145840113E-2</v>
      </c>
      <c r="I307">
        <f t="shared" si="12"/>
        <v>3</v>
      </c>
      <c r="J307" t="str">
        <f>INDEX(content!I:I,user_content!$B307+1)</f>
        <v>PA</v>
      </c>
      <c r="K307">
        <f>INDEX(user!F:F,user_content!$A307+1)</f>
        <v>0</v>
      </c>
      <c r="L307">
        <f>INDEX(user!G:G,user_content!$A307+1)</f>
        <v>106</v>
      </c>
      <c r="M307">
        <f>INDEX(user!E:E,user_content!$A307+1)</f>
        <v>0</v>
      </c>
      <c r="N307">
        <f>INDEX(user!D:D,user_content!$A307+1)</f>
        <v>1</v>
      </c>
      <c r="O307" t="str">
        <f>INDEX(user!M:M,user_content!$A307+1)</f>
        <v>Elevated Risk</v>
      </c>
    </row>
    <row r="308" spans="1:15" x14ac:dyDescent="0.25">
      <c r="A308">
        <v>1883</v>
      </c>
      <c r="B308">
        <v>4117</v>
      </c>
      <c r="C308" s="4">
        <f t="shared" si="11"/>
        <v>65.788772437154279</v>
      </c>
      <c r="E308">
        <f>INDEX(user!B:B,user_content!$A308+1)</f>
        <v>1</v>
      </c>
      <c r="F308">
        <f>INDEX(user!C:C,user_content!$A308+1)</f>
        <v>54</v>
      </c>
      <c r="G308">
        <f>INDEX(user!H:H,user_content!$A308+1)</f>
        <v>29.93</v>
      </c>
      <c r="H308">
        <f>INDEX(user!I:I,user_content!$A308+1)</f>
        <v>0.23198234406329932</v>
      </c>
      <c r="I308">
        <f t="shared" si="12"/>
        <v>3</v>
      </c>
      <c r="J308" t="str">
        <f>INDEX(content!I:I,user_content!$B308+1)</f>
        <v>PA</v>
      </c>
      <c r="K308">
        <f>INDEX(user!F:F,user_content!$A308+1)</f>
        <v>0</v>
      </c>
      <c r="L308">
        <f>INDEX(user!G:G,user_content!$A308+1)</f>
        <v>120</v>
      </c>
      <c r="M308">
        <f>INDEX(user!E:E,user_content!$A308+1)</f>
        <v>0</v>
      </c>
      <c r="N308">
        <f>INDEX(user!D:D,user_content!$A308+1)</f>
        <v>1</v>
      </c>
      <c r="O308" t="str">
        <f>INDEX(user!M:M,user_content!$A308+1)</f>
        <v>Elevated Risk</v>
      </c>
    </row>
    <row r="309" spans="1:15" x14ac:dyDescent="0.25">
      <c r="A309">
        <v>2767</v>
      </c>
      <c r="B309">
        <v>1877</v>
      </c>
      <c r="C309" s="4">
        <f t="shared" si="11"/>
        <v>47.809057692285421</v>
      </c>
      <c r="E309">
        <f>INDEX(user!B:B,user_content!$A309+1)</f>
        <v>1</v>
      </c>
      <c r="F309">
        <f>INDEX(user!C:C,user_content!$A309+1)</f>
        <v>53</v>
      </c>
      <c r="G309">
        <f>INDEX(user!H:H,user_content!$A309+1)</f>
        <v>24.15</v>
      </c>
      <c r="H309">
        <f>INDEX(user!I:I,user_content!$A309+1)</f>
        <v>0.33781036830750211</v>
      </c>
      <c r="I309">
        <f t="shared" si="12"/>
        <v>4</v>
      </c>
      <c r="J309" t="str">
        <f>INDEX(content!I:I,user_content!$B309+1)</f>
        <v>DCNT</v>
      </c>
      <c r="K309">
        <f>INDEX(user!F:F,user_content!$A309+1)</f>
        <v>0</v>
      </c>
      <c r="L309">
        <f>INDEX(user!G:G,user_content!$A309+1)</f>
        <v>142.5</v>
      </c>
      <c r="M309">
        <f>INDEX(user!E:E,user_content!$A309+1)</f>
        <v>1</v>
      </c>
      <c r="N309">
        <f>INDEX(user!D:D,user_content!$A309+1)</f>
        <v>1</v>
      </c>
      <c r="O309" t="str">
        <f>INDEX(user!M:M,user_content!$A309+1)</f>
        <v>'&gt;30%</v>
      </c>
    </row>
    <row r="310" spans="1:15" x14ac:dyDescent="0.25">
      <c r="A310">
        <v>2465</v>
      </c>
      <c r="B310">
        <v>2709</v>
      </c>
      <c r="C310" s="4">
        <f t="shared" si="11"/>
        <v>67.70062445554413</v>
      </c>
      <c r="E310">
        <f>INDEX(user!B:B,user_content!$A310+1)</f>
        <v>1</v>
      </c>
      <c r="F310">
        <f>INDEX(user!C:C,user_content!$A310+1)</f>
        <v>59</v>
      </c>
      <c r="G310">
        <f>INDEX(user!H:H,user_content!$A310+1)</f>
        <v>27.88</v>
      </c>
      <c r="H310">
        <f>INDEX(user!I:I,user_content!$A310+1)</f>
        <v>0.20754882310703804</v>
      </c>
      <c r="I310">
        <f t="shared" si="12"/>
        <v>1</v>
      </c>
      <c r="J310" t="str">
        <f>INDEX(content!I:I,user_content!$B310+1)</f>
        <v>Diabetes</v>
      </c>
      <c r="K310">
        <f>INDEX(user!F:F,user_content!$A310+1)</f>
        <v>0</v>
      </c>
      <c r="L310">
        <f>INDEX(user!G:G,user_content!$A310+1)</f>
        <v>146</v>
      </c>
      <c r="M310">
        <f>INDEX(user!E:E,user_content!$A310+1)</f>
        <v>0</v>
      </c>
      <c r="N310">
        <f>INDEX(user!D:D,user_content!$A310+1)</f>
        <v>0</v>
      </c>
      <c r="O310" t="str">
        <f>INDEX(user!M:M,user_content!$A310+1)</f>
        <v>Elevated Risk</v>
      </c>
    </row>
    <row r="311" spans="1:15" x14ac:dyDescent="0.25">
      <c r="A311">
        <v>1514</v>
      </c>
      <c r="B311">
        <v>3807</v>
      </c>
      <c r="C311" s="4">
        <f t="shared" si="11"/>
        <v>5.9018996533152759</v>
      </c>
      <c r="E311">
        <f>INDEX(user!B:B,user_content!$A311+1)</f>
        <v>0</v>
      </c>
      <c r="F311">
        <f>INDEX(user!C:C,user_content!$A311+1)</f>
        <v>47</v>
      </c>
      <c r="G311">
        <f>INDEX(user!H:H,user_content!$A311+1)</f>
        <v>22.18</v>
      </c>
      <c r="H311">
        <f>INDEX(user!I:I,user_content!$A311+1)</f>
        <v>9.8896008069490948E-2</v>
      </c>
      <c r="I311">
        <f t="shared" si="12"/>
        <v>7</v>
      </c>
      <c r="J311" t="str">
        <f>INDEX(content!I:I,user_content!$B311+1)</f>
        <v>IMC</v>
      </c>
      <c r="K311">
        <f>INDEX(user!F:F,user_content!$A311+1)</f>
        <v>0</v>
      </c>
      <c r="L311">
        <f>INDEX(user!G:G,user_content!$A311+1)</f>
        <v>129</v>
      </c>
      <c r="M311">
        <f>INDEX(user!E:E,user_content!$A311+1)</f>
        <v>1</v>
      </c>
      <c r="N311">
        <f>INDEX(user!D:D,user_content!$A311+1)</f>
        <v>1</v>
      </c>
      <c r="O311" t="str">
        <f>INDEX(user!M:M,user_content!$A311+1)</f>
        <v>Elevated Risk</v>
      </c>
    </row>
    <row r="312" spans="1:15" x14ac:dyDescent="0.25">
      <c r="A312">
        <v>1213</v>
      </c>
      <c r="B312">
        <v>4734</v>
      </c>
      <c r="C312" s="4">
        <f t="shared" si="11"/>
        <v>19.036424141368336</v>
      </c>
      <c r="E312">
        <f>INDEX(user!B:B,user_content!$A312+1)</f>
        <v>1</v>
      </c>
      <c r="F312">
        <f>INDEX(user!C:C,user_content!$A312+1)</f>
        <v>35</v>
      </c>
      <c r="G312">
        <f>INDEX(user!H:H,user_content!$A312+1)</f>
        <v>22.39</v>
      </c>
      <c r="H312">
        <f>INDEX(user!I:I,user_content!$A312+1)</f>
        <v>3.7334265075553374E-2</v>
      </c>
      <c r="I312">
        <f t="shared" si="12"/>
        <v>3</v>
      </c>
      <c r="J312" t="str">
        <f>INDEX(content!I:I,user_content!$B312+1)</f>
        <v>PA</v>
      </c>
      <c r="K312">
        <f>INDEX(user!F:F,user_content!$A312+1)</f>
        <v>0</v>
      </c>
      <c r="L312">
        <f>INDEX(user!G:G,user_content!$A312+1)</f>
        <v>99</v>
      </c>
      <c r="M312">
        <f>INDEX(user!E:E,user_content!$A312+1)</f>
        <v>0</v>
      </c>
      <c r="N312">
        <f>INDEX(user!D:D,user_content!$A312+1)</f>
        <v>1</v>
      </c>
      <c r="O312" t="str">
        <f>INDEX(user!M:M,user_content!$A312+1)</f>
        <v>Elevated Risk</v>
      </c>
    </row>
    <row r="313" spans="1:15" x14ac:dyDescent="0.25">
      <c r="A313">
        <v>1995</v>
      </c>
      <c r="B313">
        <v>4436</v>
      </c>
      <c r="C313" s="4">
        <f t="shared" si="11"/>
        <v>57.941524801916529</v>
      </c>
      <c r="E313">
        <f>INDEX(user!B:B,user_content!$A313+1)</f>
        <v>0</v>
      </c>
      <c r="F313">
        <f>INDEX(user!C:C,user_content!$A313+1)</f>
        <v>44</v>
      </c>
      <c r="G313">
        <f>INDEX(user!H:H,user_content!$A313+1)</f>
        <v>30.47</v>
      </c>
      <c r="H313">
        <f>INDEX(user!I:I,user_content!$A313+1)</f>
        <v>2.6054299756790189E-2</v>
      </c>
      <c r="I313">
        <f t="shared" si="12"/>
        <v>3</v>
      </c>
      <c r="J313" t="str">
        <f>INDEX(content!I:I,user_content!$B313+1)</f>
        <v>PA</v>
      </c>
      <c r="K313">
        <f>INDEX(user!F:F,user_content!$A313+1)</f>
        <v>0</v>
      </c>
      <c r="L313">
        <f>INDEX(user!G:G,user_content!$A313+1)</f>
        <v>112</v>
      </c>
      <c r="M313">
        <f>INDEX(user!E:E,user_content!$A313+1)</f>
        <v>0</v>
      </c>
      <c r="N313">
        <f>INDEX(user!D:D,user_content!$A313+1)</f>
        <v>0</v>
      </c>
      <c r="O313" t="str">
        <f>INDEX(user!M:M,user_content!$A313+1)</f>
        <v>NORMAL</v>
      </c>
    </row>
    <row r="314" spans="1:15" x14ac:dyDescent="0.25">
      <c r="A314">
        <v>463</v>
      </c>
      <c r="B314">
        <v>752</v>
      </c>
      <c r="C314" s="4">
        <f t="shared" si="11"/>
        <v>68.045287337455093</v>
      </c>
      <c r="E314">
        <f>INDEX(user!B:B,user_content!$A314+1)</f>
        <v>1</v>
      </c>
      <c r="F314">
        <f>INDEX(user!C:C,user_content!$A314+1)</f>
        <v>50</v>
      </c>
      <c r="G314">
        <f>INDEX(user!H:H,user_content!$A314+1)</f>
        <v>29.46</v>
      </c>
      <c r="H314">
        <f>INDEX(user!I:I,user_content!$A314+1)</f>
        <v>0.20083921930000093</v>
      </c>
      <c r="I314">
        <f t="shared" si="12"/>
        <v>2</v>
      </c>
      <c r="J314" t="str">
        <f>INDEX(content!I:I,user_content!$B314+1)</f>
        <v>Colesterol</v>
      </c>
      <c r="K314">
        <f>INDEX(user!F:F,user_content!$A314+1)</f>
        <v>0</v>
      </c>
      <c r="L314">
        <f>INDEX(user!G:G,user_content!$A314+1)</f>
        <v>152</v>
      </c>
      <c r="M314">
        <f>INDEX(user!E:E,user_content!$A314+1)</f>
        <v>1</v>
      </c>
      <c r="N314">
        <f>INDEX(user!D:D,user_content!$A314+1)</f>
        <v>0</v>
      </c>
      <c r="O314" t="str">
        <f>INDEX(user!M:M,user_content!$A314+1)</f>
        <v>Elevated Risk</v>
      </c>
    </row>
    <row r="315" spans="1:15" x14ac:dyDescent="0.25">
      <c r="A315">
        <v>2899</v>
      </c>
      <c r="B315">
        <v>203</v>
      </c>
      <c r="C315" s="4">
        <f t="shared" si="11"/>
        <v>50.580932018380452</v>
      </c>
      <c r="E315">
        <f>INDEX(user!B:B,user_content!$A315+1)</f>
        <v>0</v>
      </c>
      <c r="F315">
        <f>INDEX(user!C:C,user_content!$A315+1)</f>
        <v>43</v>
      </c>
      <c r="G315">
        <f>INDEX(user!H:H,user_content!$A315+1)</f>
        <v>26.24</v>
      </c>
      <c r="H315">
        <f>INDEX(user!I:I,user_content!$A315+1)</f>
        <v>4.8195469756808995E-2</v>
      </c>
      <c r="I315">
        <f t="shared" si="12"/>
        <v>2</v>
      </c>
      <c r="J315" t="str">
        <f>INDEX(content!I:I,user_content!$B315+1)</f>
        <v>Colesterol</v>
      </c>
      <c r="K315">
        <f>INDEX(user!F:F,user_content!$A315+1)</f>
        <v>0</v>
      </c>
      <c r="L315">
        <f>INDEX(user!G:G,user_content!$A315+1)</f>
        <v>118</v>
      </c>
      <c r="M315">
        <f>INDEX(user!E:E,user_content!$A315+1)</f>
        <v>0</v>
      </c>
      <c r="N315">
        <f>INDEX(user!D:D,user_content!$A315+1)</f>
        <v>1</v>
      </c>
      <c r="O315" t="str">
        <f>INDEX(user!M:M,user_content!$A315+1)</f>
        <v>Elevated Risk</v>
      </c>
    </row>
    <row r="316" spans="1:15" x14ac:dyDescent="0.25">
      <c r="A316">
        <v>3263</v>
      </c>
      <c r="B316">
        <v>2848</v>
      </c>
      <c r="C316" s="4">
        <f t="shared" si="11"/>
        <v>49.695418806638081</v>
      </c>
      <c r="E316">
        <f>INDEX(user!B:B,user_content!$A316+1)</f>
        <v>0</v>
      </c>
      <c r="F316">
        <f>INDEX(user!C:C,user_content!$A316+1)</f>
        <v>66</v>
      </c>
      <c r="G316">
        <f>INDEX(user!H:H,user_content!$A316+1)</f>
        <v>23.36</v>
      </c>
      <c r="H316">
        <f>INDEX(user!I:I,user_content!$A316+1)</f>
        <v>0.12098886391770503</v>
      </c>
      <c r="I316">
        <f t="shared" si="12"/>
        <v>1</v>
      </c>
      <c r="J316" t="str">
        <f>INDEX(content!I:I,user_content!$B316+1)</f>
        <v>Diabetes</v>
      </c>
      <c r="K316">
        <f>INDEX(user!F:F,user_content!$A316+1)</f>
        <v>0</v>
      </c>
      <c r="L316">
        <f>INDEX(user!G:G,user_content!$A316+1)</f>
        <v>112</v>
      </c>
      <c r="M316">
        <f>INDEX(user!E:E,user_content!$A316+1)</f>
        <v>0</v>
      </c>
      <c r="N316">
        <f>INDEX(user!D:D,user_content!$A316+1)</f>
        <v>1</v>
      </c>
      <c r="O316" t="str">
        <f>INDEX(user!M:M,user_content!$A316+1)</f>
        <v>Elevated Risk</v>
      </c>
    </row>
    <row r="317" spans="1:15" x14ac:dyDescent="0.25">
      <c r="A317">
        <v>2099</v>
      </c>
      <c r="B317">
        <v>4149</v>
      </c>
      <c r="C317" s="4">
        <f t="shared" si="11"/>
        <v>56.684222024702734</v>
      </c>
      <c r="E317">
        <f>INDEX(user!B:B,user_content!$A317+1)</f>
        <v>0</v>
      </c>
      <c r="F317">
        <f>INDEX(user!C:C,user_content!$A317+1)</f>
        <v>55</v>
      </c>
      <c r="G317">
        <f>INDEX(user!H:H,user_content!$A317+1)</f>
        <v>27.05</v>
      </c>
      <c r="H317">
        <f>INDEX(user!I:I,user_content!$A317+1)</f>
        <v>0.1591156347946695</v>
      </c>
      <c r="I317">
        <f t="shared" si="12"/>
        <v>3</v>
      </c>
      <c r="J317" t="str">
        <f>INDEX(content!I:I,user_content!$B317+1)</f>
        <v>PA</v>
      </c>
      <c r="K317">
        <f>INDEX(user!F:F,user_content!$A317+1)</f>
        <v>0</v>
      </c>
      <c r="L317">
        <f>INDEX(user!G:G,user_content!$A317+1)</f>
        <v>144.5</v>
      </c>
      <c r="M317">
        <f>INDEX(user!E:E,user_content!$A317+1)</f>
        <v>0</v>
      </c>
      <c r="N317">
        <f>INDEX(user!D:D,user_content!$A317+1)</f>
        <v>1</v>
      </c>
      <c r="O317" t="str">
        <f>INDEX(user!M:M,user_content!$A317+1)</f>
        <v>Elevated Risk</v>
      </c>
    </row>
    <row r="318" spans="1:15" x14ac:dyDescent="0.25">
      <c r="A318">
        <v>3801</v>
      </c>
      <c r="B318">
        <v>3231</v>
      </c>
      <c r="C318" s="4">
        <f t="shared" si="11"/>
        <v>82.49143897407582</v>
      </c>
      <c r="E318">
        <f>INDEX(user!B:B,user_content!$A318+1)</f>
        <v>0</v>
      </c>
      <c r="F318">
        <f>INDEX(user!C:C,user_content!$A318+1)</f>
        <v>53</v>
      </c>
      <c r="G318">
        <f>INDEX(user!H:H,user_content!$A318+1)</f>
        <v>29.55</v>
      </c>
      <c r="H318">
        <f>INDEX(user!I:I,user_content!$A318+1)</f>
        <v>0.180918914812916</v>
      </c>
      <c r="I318">
        <f t="shared" si="12"/>
        <v>1</v>
      </c>
      <c r="J318" t="str">
        <f>INDEX(content!I:I,user_content!$B318+1)</f>
        <v>Diabetes</v>
      </c>
      <c r="K318">
        <f>INDEX(user!F:F,user_content!$A318+1)</f>
        <v>0</v>
      </c>
      <c r="L318">
        <f>INDEX(user!G:G,user_content!$A318+1)</f>
        <v>170</v>
      </c>
      <c r="M318">
        <f>INDEX(user!E:E,user_content!$A318+1)</f>
        <v>1</v>
      </c>
      <c r="N318">
        <f>INDEX(user!D:D,user_content!$A318+1)</f>
        <v>0</v>
      </c>
      <c r="O318" t="str">
        <f>INDEX(user!M:M,user_content!$A318+1)</f>
        <v>Elevated Risk</v>
      </c>
    </row>
    <row r="319" spans="1:15" x14ac:dyDescent="0.25">
      <c r="A319">
        <v>312</v>
      </c>
      <c r="B319">
        <v>3222</v>
      </c>
      <c r="C319" s="4">
        <f t="shared" si="11"/>
        <v>66.288078497883191</v>
      </c>
      <c r="E319">
        <f>INDEX(user!B:B,user_content!$A319+1)</f>
        <v>1</v>
      </c>
      <c r="F319">
        <f>INDEX(user!C:C,user_content!$A319+1)</f>
        <v>45</v>
      </c>
      <c r="G319">
        <f>INDEX(user!H:H,user_content!$A319+1)</f>
        <v>27.87</v>
      </c>
      <c r="H319">
        <f>INDEX(user!I:I,user_content!$A319+1)</f>
        <v>0.17156590258554927</v>
      </c>
      <c r="I319">
        <f t="shared" si="12"/>
        <v>1</v>
      </c>
      <c r="J319" t="str">
        <f>INDEX(content!I:I,user_content!$B319+1)</f>
        <v>Diabetes</v>
      </c>
      <c r="K319">
        <f>INDEX(user!F:F,user_content!$A319+1)</f>
        <v>0</v>
      </c>
      <c r="L319">
        <f>INDEX(user!G:G,user_content!$A319+1)</f>
        <v>140</v>
      </c>
      <c r="M319">
        <f>INDEX(user!E:E,user_content!$A319+1)</f>
        <v>0</v>
      </c>
      <c r="N319">
        <f>INDEX(user!D:D,user_content!$A319+1)</f>
        <v>1</v>
      </c>
      <c r="O319" t="str">
        <f>INDEX(user!M:M,user_content!$A319+1)</f>
        <v>Elevated Risk</v>
      </c>
    </row>
    <row r="320" spans="1:15" x14ac:dyDescent="0.25">
      <c r="A320">
        <v>1162</v>
      </c>
      <c r="B320">
        <v>4719</v>
      </c>
      <c r="C320" s="4">
        <f t="shared" si="11"/>
        <v>64.321046739130566</v>
      </c>
      <c r="E320">
        <f>INDEX(user!B:B,user_content!$A320+1)</f>
        <v>1</v>
      </c>
      <c r="F320">
        <f>INDEX(user!C:C,user_content!$A320+1)</f>
        <v>56</v>
      </c>
      <c r="G320">
        <f>INDEX(user!H:H,user_content!$A320+1)</f>
        <v>29.47</v>
      </c>
      <c r="H320">
        <f>INDEX(user!I:I,user_content!$A320+1)</f>
        <v>0.23841789530442603</v>
      </c>
      <c r="I320">
        <f t="shared" si="12"/>
        <v>3</v>
      </c>
      <c r="J320" t="str">
        <f>INDEX(content!I:I,user_content!$B320+1)</f>
        <v>PA</v>
      </c>
      <c r="K320">
        <f>INDEX(user!F:F,user_content!$A320+1)</f>
        <v>0</v>
      </c>
      <c r="L320">
        <f>INDEX(user!G:G,user_content!$A320+1)</f>
        <v>140</v>
      </c>
      <c r="M320">
        <f>INDEX(user!E:E,user_content!$A320+1)</f>
        <v>1</v>
      </c>
      <c r="N320">
        <f>INDEX(user!D:D,user_content!$A320+1)</f>
        <v>0</v>
      </c>
      <c r="O320" t="str">
        <f>INDEX(user!M:M,user_content!$A320+1)</f>
        <v>Elevated Risk</v>
      </c>
    </row>
    <row r="321" spans="1:15" x14ac:dyDescent="0.25">
      <c r="A321">
        <v>1998</v>
      </c>
      <c r="B321">
        <v>4942</v>
      </c>
      <c r="C321" s="4">
        <f t="shared" si="11"/>
        <v>99.81339897830324</v>
      </c>
      <c r="E321">
        <f>INDEX(user!B:B,user_content!$A321+1)</f>
        <v>1</v>
      </c>
      <c r="F321">
        <f>INDEX(user!C:C,user_content!$A321+1)</f>
        <v>64</v>
      </c>
      <c r="G321">
        <f>INDEX(user!H:H,user_content!$A321+1)</f>
        <v>25.33</v>
      </c>
      <c r="H321">
        <f>INDEX(user!I:I,user_content!$A321+1)</f>
        <v>0.74179148878042511</v>
      </c>
      <c r="I321">
        <f t="shared" si="12"/>
        <v>3</v>
      </c>
      <c r="J321" t="str">
        <f>INDEX(content!I:I,user_content!$B321+1)</f>
        <v>PA</v>
      </c>
      <c r="K321">
        <f>INDEX(user!F:F,user_content!$A321+1)</f>
        <v>0</v>
      </c>
      <c r="L321">
        <f>INDEX(user!G:G,user_content!$A321+1)</f>
        <v>191</v>
      </c>
      <c r="M321">
        <f>INDEX(user!E:E,user_content!$A321+1)</f>
        <v>1</v>
      </c>
      <c r="N321">
        <f>INDEX(user!D:D,user_content!$A321+1)</f>
        <v>1</v>
      </c>
      <c r="O321" t="str">
        <f>INDEX(user!M:M,user_content!$A321+1)</f>
        <v>'&gt;30%</v>
      </c>
    </row>
    <row r="322" spans="1:15" x14ac:dyDescent="0.25">
      <c r="A322">
        <v>3765</v>
      </c>
      <c r="B322">
        <v>1316</v>
      </c>
      <c r="C322" s="4">
        <f t="shared" si="11"/>
        <v>34.923399408738604</v>
      </c>
      <c r="E322">
        <f>INDEX(user!B:B,user_content!$A322+1)</f>
        <v>0</v>
      </c>
      <c r="F322">
        <f>INDEX(user!C:C,user_content!$A322+1)</f>
        <v>60</v>
      </c>
      <c r="G322">
        <f>INDEX(user!H:H,user_content!$A322+1)</f>
        <v>22.19</v>
      </c>
      <c r="H322">
        <f>INDEX(user!I:I,user_content!$A322+1)</f>
        <v>7.7919822310882125E-2</v>
      </c>
      <c r="I322">
        <f t="shared" si="12"/>
        <v>2</v>
      </c>
      <c r="J322" t="str">
        <f>INDEX(content!I:I,user_content!$B322+1)</f>
        <v>Colesterol</v>
      </c>
      <c r="K322">
        <f>INDEX(user!F:F,user_content!$A322+1)</f>
        <v>0</v>
      </c>
      <c r="L322">
        <f>INDEX(user!G:G,user_content!$A322+1)</f>
        <v>131</v>
      </c>
      <c r="M322">
        <f>INDEX(user!E:E,user_content!$A322+1)</f>
        <v>0</v>
      </c>
      <c r="N322">
        <f>INDEX(user!D:D,user_content!$A322+1)</f>
        <v>0</v>
      </c>
      <c r="O322" t="str">
        <f>INDEX(user!M:M,user_content!$A322+1)</f>
        <v>Elevated Risk</v>
      </c>
    </row>
    <row r="323" spans="1:15" x14ac:dyDescent="0.25">
      <c r="A323">
        <v>1832</v>
      </c>
      <c r="B323">
        <v>130</v>
      </c>
      <c r="C323" s="4">
        <f t="shared" si="11"/>
        <v>18.67256310689843</v>
      </c>
      <c r="E323">
        <f>INDEX(user!B:B,user_content!$A323+1)</f>
        <v>0</v>
      </c>
      <c r="F323">
        <f>INDEX(user!C:C,user_content!$A323+1)</f>
        <v>56</v>
      </c>
      <c r="G323">
        <f>INDEX(user!H:H,user_content!$A323+1)</f>
        <v>24.59</v>
      </c>
      <c r="H323">
        <f>INDEX(user!I:I,user_content!$A323+1)</f>
        <v>8.1878235980078151E-2</v>
      </c>
      <c r="I323">
        <f t="shared" si="12"/>
        <v>6</v>
      </c>
      <c r="J323" t="str">
        <f>INDEX(content!I:I,user_content!$B323+1)</f>
        <v>Alcool</v>
      </c>
      <c r="K323">
        <f>INDEX(user!F:F,user_content!$A323+1)</f>
        <v>0</v>
      </c>
      <c r="L323">
        <f>INDEX(user!G:G,user_content!$A323+1)</f>
        <v>140</v>
      </c>
      <c r="M323">
        <f>INDEX(user!E:E,user_content!$A323+1)</f>
        <v>0</v>
      </c>
      <c r="N323">
        <f>INDEX(user!D:D,user_content!$A323+1)</f>
        <v>0</v>
      </c>
      <c r="O323" t="str">
        <f>INDEX(user!M:M,user_content!$A323+1)</f>
        <v>Elevated Risk</v>
      </c>
    </row>
    <row r="324" spans="1:15" x14ac:dyDescent="0.25">
      <c r="A324">
        <v>707</v>
      </c>
      <c r="B324">
        <v>4592</v>
      </c>
      <c r="C324" s="4">
        <f t="shared" si="11"/>
        <v>63.205940140408899</v>
      </c>
      <c r="E324">
        <f>INDEX(user!B:B,user_content!$A324+1)</f>
        <v>1</v>
      </c>
      <c r="F324">
        <f>INDEX(user!C:C,user_content!$A324+1)</f>
        <v>44</v>
      </c>
      <c r="G324">
        <f>INDEX(user!H:H,user_content!$A324+1)</f>
        <v>31.44</v>
      </c>
      <c r="H324">
        <f>INDEX(user!I:I,user_content!$A324+1)</f>
        <v>0.13504053381059455</v>
      </c>
      <c r="I324">
        <f t="shared" si="12"/>
        <v>3</v>
      </c>
      <c r="J324" t="str">
        <f>INDEX(content!I:I,user_content!$B324+1)</f>
        <v>PA</v>
      </c>
      <c r="K324">
        <f>INDEX(user!F:F,user_content!$A324+1)</f>
        <v>0</v>
      </c>
      <c r="L324">
        <f>INDEX(user!G:G,user_content!$A324+1)</f>
        <v>120</v>
      </c>
      <c r="M324">
        <f>INDEX(user!E:E,user_content!$A324+1)</f>
        <v>0</v>
      </c>
      <c r="N324">
        <f>INDEX(user!D:D,user_content!$A324+1)</f>
        <v>1</v>
      </c>
      <c r="O324" t="str">
        <f>INDEX(user!M:M,user_content!$A324+1)</f>
        <v>Elevated Risk</v>
      </c>
    </row>
    <row r="325" spans="1:15" x14ac:dyDescent="0.25">
      <c r="A325">
        <v>4073</v>
      </c>
      <c r="B325">
        <v>3203</v>
      </c>
      <c r="C325" s="4">
        <f t="shared" si="11"/>
        <v>43.614251411837934</v>
      </c>
      <c r="E325">
        <f>INDEX(user!B:B,user_content!$A325+1)</f>
        <v>1</v>
      </c>
      <c r="F325">
        <f>INDEX(user!C:C,user_content!$A325+1)</f>
        <v>43</v>
      </c>
      <c r="G325">
        <f>INDEX(user!H:H,user_content!$A325+1)</f>
        <v>23.99</v>
      </c>
      <c r="H325">
        <f>INDEX(user!I:I,user_content!$A325+1)</f>
        <v>9.7284686658262731E-2</v>
      </c>
      <c r="I325">
        <f t="shared" si="12"/>
        <v>1</v>
      </c>
      <c r="J325" t="str">
        <f>INDEX(content!I:I,user_content!$B325+1)</f>
        <v>Diabetes</v>
      </c>
      <c r="K325">
        <f>INDEX(user!F:F,user_content!$A325+1)</f>
        <v>0</v>
      </c>
      <c r="L325">
        <f>INDEX(user!G:G,user_content!$A325+1)</f>
        <v>116</v>
      </c>
      <c r="M325">
        <f>INDEX(user!E:E,user_content!$A325+1)</f>
        <v>0</v>
      </c>
      <c r="N325">
        <f>INDEX(user!D:D,user_content!$A325+1)</f>
        <v>1</v>
      </c>
      <c r="O325" t="str">
        <f>INDEX(user!M:M,user_content!$A325+1)</f>
        <v>Elevated Risk</v>
      </c>
    </row>
    <row r="326" spans="1:15" x14ac:dyDescent="0.25">
      <c r="A326">
        <v>1077</v>
      </c>
      <c r="B326">
        <v>4518</v>
      </c>
      <c r="C326" s="4">
        <f t="shared" si="11"/>
        <v>98.100720104703242</v>
      </c>
      <c r="E326">
        <f>INDEX(user!B:B,user_content!$A326+1)</f>
        <v>0</v>
      </c>
      <c r="F326">
        <f>INDEX(user!C:C,user_content!$A326+1)</f>
        <v>67</v>
      </c>
      <c r="G326">
        <f>INDEX(user!H:H,user_content!$A326+1)</f>
        <v>30.04</v>
      </c>
      <c r="H326">
        <f>INDEX(user!I:I,user_content!$A326+1)</f>
        <v>0.46057304360670237</v>
      </c>
      <c r="I326">
        <f t="shared" si="12"/>
        <v>3</v>
      </c>
      <c r="J326" t="str">
        <f>INDEX(content!I:I,user_content!$B326+1)</f>
        <v>PA</v>
      </c>
      <c r="K326">
        <f>INDEX(user!F:F,user_content!$A326+1)</f>
        <v>0</v>
      </c>
      <c r="L326">
        <f>INDEX(user!G:G,user_content!$A326+1)</f>
        <v>201</v>
      </c>
      <c r="M326">
        <f>INDEX(user!E:E,user_content!$A326+1)</f>
        <v>1</v>
      </c>
      <c r="N326">
        <f>INDEX(user!D:D,user_content!$A326+1)</f>
        <v>0</v>
      </c>
      <c r="O326" t="str">
        <f>INDEX(user!M:M,user_content!$A326+1)</f>
        <v>'&gt;30%</v>
      </c>
    </row>
    <row r="327" spans="1:15" x14ac:dyDescent="0.25">
      <c r="A327">
        <v>1930</v>
      </c>
      <c r="B327">
        <v>4676</v>
      </c>
      <c r="C327" s="4">
        <f t="shared" si="11"/>
        <v>64.143844566373076</v>
      </c>
      <c r="E327">
        <f>INDEX(user!B:B,user_content!$A327+1)</f>
        <v>0</v>
      </c>
      <c r="F327">
        <f>INDEX(user!C:C,user_content!$A327+1)</f>
        <v>44</v>
      </c>
      <c r="G327">
        <f>INDEX(user!H:H,user_content!$A327+1)</f>
        <v>30.85</v>
      </c>
      <c r="H327">
        <f>INDEX(user!I:I,user_content!$A327+1)</f>
        <v>7.0767420989797492E-2</v>
      </c>
      <c r="I327">
        <f t="shared" si="12"/>
        <v>3</v>
      </c>
      <c r="J327" t="str">
        <f>INDEX(content!I:I,user_content!$B327+1)</f>
        <v>PA</v>
      </c>
      <c r="K327">
        <f>INDEX(user!F:F,user_content!$A327+1)</f>
        <v>0</v>
      </c>
      <c r="L327">
        <f>INDEX(user!G:G,user_content!$A327+1)</f>
        <v>129</v>
      </c>
      <c r="M327">
        <f>INDEX(user!E:E,user_content!$A327+1)</f>
        <v>0</v>
      </c>
      <c r="N327">
        <f>INDEX(user!D:D,user_content!$A327+1)</f>
        <v>1</v>
      </c>
      <c r="O327" t="str">
        <f>INDEX(user!M:M,user_content!$A327+1)</f>
        <v>Elevated Risk</v>
      </c>
    </row>
    <row r="328" spans="1:15" x14ac:dyDescent="0.25">
      <c r="A328">
        <v>2402</v>
      </c>
      <c r="B328">
        <v>3205</v>
      </c>
      <c r="C328" s="4">
        <f t="shared" si="11"/>
        <v>91.761865437076423</v>
      </c>
      <c r="E328">
        <f>INDEX(user!B:B,user_content!$A328+1)</f>
        <v>0</v>
      </c>
      <c r="F328">
        <f>INDEX(user!C:C,user_content!$A328+1)</f>
        <v>65</v>
      </c>
      <c r="G328">
        <f>INDEX(user!H:H,user_content!$A328+1)</f>
        <v>30.12</v>
      </c>
      <c r="H328">
        <f>INDEX(user!I:I,user_content!$A328+1)</f>
        <v>0.26735391637124262</v>
      </c>
      <c r="I328">
        <f t="shared" si="12"/>
        <v>1</v>
      </c>
      <c r="J328" t="str">
        <f>INDEX(content!I:I,user_content!$B328+1)</f>
        <v>Diabetes</v>
      </c>
      <c r="K328">
        <f>INDEX(user!F:F,user_content!$A328+1)</f>
        <v>0</v>
      </c>
      <c r="L328">
        <f>INDEX(user!G:G,user_content!$A328+1)</f>
        <v>163</v>
      </c>
      <c r="M328">
        <f>INDEX(user!E:E,user_content!$A328+1)</f>
        <v>1</v>
      </c>
      <c r="N328">
        <f>INDEX(user!D:D,user_content!$A328+1)</f>
        <v>0</v>
      </c>
      <c r="O328" t="str">
        <f>INDEX(user!M:M,user_content!$A328+1)</f>
        <v>Elevated Risk</v>
      </c>
    </row>
    <row r="329" spans="1:15" x14ac:dyDescent="0.25">
      <c r="A329">
        <v>721</v>
      </c>
      <c r="B329">
        <v>2132</v>
      </c>
      <c r="C329" s="4">
        <f t="shared" si="11"/>
        <v>85.197417918896818</v>
      </c>
      <c r="E329">
        <f>INDEX(user!B:B,user_content!$A329+1)</f>
        <v>0</v>
      </c>
      <c r="F329">
        <f>INDEX(user!C:C,user_content!$A329+1)</f>
        <v>51</v>
      </c>
      <c r="G329">
        <f>INDEX(user!H:H,user_content!$A329+1)</f>
        <v>31.63</v>
      </c>
      <c r="H329">
        <f>INDEX(user!I:I,user_content!$A329+1)</f>
        <v>0.12609382445659834</v>
      </c>
      <c r="I329">
        <f t="shared" si="12"/>
        <v>1</v>
      </c>
      <c r="J329" t="str">
        <f>INDEX(content!I:I,user_content!$B329+1)</f>
        <v>Diabetes</v>
      </c>
      <c r="K329">
        <f>INDEX(user!F:F,user_content!$A329+1)</f>
        <v>0</v>
      </c>
      <c r="L329">
        <f>INDEX(user!G:G,user_content!$A329+1)</f>
        <v>152</v>
      </c>
      <c r="M329">
        <f>INDEX(user!E:E,user_content!$A329+1)</f>
        <v>1</v>
      </c>
      <c r="N329">
        <f>INDEX(user!D:D,user_content!$A329+1)</f>
        <v>0</v>
      </c>
      <c r="O329" t="str">
        <f>INDEX(user!M:M,user_content!$A329+1)</f>
        <v>Elevated Risk</v>
      </c>
    </row>
    <row r="330" spans="1:15" x14ac:dyDescent="0.25">
      <c r="A330">
        <v>1417</v>
      </c>
      <c r="B330">
        <v>2495</v>
      </c>
      <c r="C330" s="4">
        <f t="shared" si="11"/>
        <v>30.251073110264809</v>
      </c>
      <c r="E330">
        <f>INDEX(user!B:B,user_content!$A330+1)</f>
        <v>0</v>
      </c>
      <c r="F330">
        <f>INDEX(user!C:C,user_content!$A330+1)</f>
        <v>41</v>
      </c>
      <c r="G330">
        <f>INDEX(user!H:H,user_content!$A330+1)</f>
        <v>20</v>
      </c>
      <c r="H330">
        <f>INDEX(user!I:I,user_content!$A330+1)</f>
        <v>2.0314314000766887E-2</v>
      </c>
      <c r="I330">
        <f t="shared" si="12"/>
        <v>1</v>
      </c>
      <c r="J330" t="str">
        <f>INDEX(content!I:I,user_content!$B330+1)</f>
        <v>Diabetes</v>
      </c>
      <c r="K330">
        <f>INDEX(user!F:F,user_content!$A330+1)</f>
        <v>0</v>
      </c>
      <c r="L330">
        <f>INDEX(user!G:G,user_content!$A330+1)</f>
        <v>95</v>
      </c>
      <c r="M330">
        <f>INDEX(user!E:E,user_content!$A330+1)</f>
        <v>0</v>
      </c>
      <c r="N330">
        <f>INDEX(user!D:D,user_content!$A330+1)</f>
        <v>1</v>
      </c>
      <c r="O330" t="str">
        <f>INDEX(user!M:M,user_content!$A330+1)</f>
        <v>NORMAL</v>
      </c>
    </row>
    <row r="331" spans="1:15" x14ac:dyDescent="0.25">
      <c r="A331">
        <v>1295</v>
      </c>
      <c r="B331">
        <v>1019</v>
      </c>
      <c r="C331" s="4">
        <f t="shared" si="11"/>
        <v>74.241498175514565</v>
      </c>
      <c r="E331">
        <f>INDEX(user!B:B,user_content!$A331+1)</f>
        <v>1</v>
      </c>
      <c r="F331">
        <f>INDEX(user!C:C,user_content!$A331+1)</f>
        <v>52</v>
      </c>
      <c r="G331">
        <f>INDEX(user!H:H,user_content!$A331+1)</f>
        <v>26.73</v>
      </c>
      <c r="H331">
        <f>INDEX(user!I:I,user_content!$A331+1)</f>
        <v>0.36421321093702275</v>
      </c>
      <c r="I331">
        <f t="shared" si="12"/>
        <v>2</v>
      </c>
      <c r="J331" t="str">
        <f>INDEX(content!I:I,user_content!$B331+1)</f>
        <v>Colesterol</v>
      </c>
      <c r="K331">
        <f>INDEX(user!F:F,user_content!$A331+1)</f>
        <v>0</v>
      </c>
      <c r="L331">
        <f>INDEX(user!G:G,user_content!$A331+1)</f>
        <v>148</v>
      </c>
      <c r="M331">
        <f>INDEX(user!E:E,user_content!$A331+1)</f>
        <v>1</v>
      </c>
      <c r="N331">
        <f>INDEX(user!D:D,user_content!$A331+1)</f>
        <v>1</v>
      </c>
      <c r="O331" t="str">
        <f>INDEX(user!M:M,user_content!$A331+1)</f>
        <v>'&gt;30%</v>
      </c>
    </row>
    <row r="332" spans="1:15" x14ac:dyDescent="0.25">
      <c r="A332">
        <v>1262</v>
      </c>
      <c r="B332">
        <v>237</v>
      </c>
      <c r="C332" s="4">
        <f t="shared" si="11"/>
        <v>68.175440696370856</v>
      </c>
      <c r="E332">
        <f>INDEX(user!B:B,user_content!$A332+1)</f>
        <v>1</v>
      </c>
      <c r="F332">
        <f>INDEX(user!C:C,user_content!$A332+1)</f>
        <v>58</v>
      </c>
      <c r="G332">
        <f>INDEX(user!H:H,user_content!$A332+1)</f>
        <v>29.85</v>
      </c>
      <c r="H332">
        <f>INDEX(user!I:I,user_content!$A332+1)</f>
        <v>0.20071640421709358</v>
      </c>
      <c r="I332">
        <f t="shared" si="12"/>
        <v>2</v>
      </c>
      <c r="J332" t="str">
        <f>INDEX(content!I:I,user_content!$B332+1)</f>
        <v>Colesterol</v>
      </c>
      <c r="K332">
        <f>INDEX(user!F:F,user_content!$A332+1)</f>
        <v>0</v>
      </c>
      <c r="L332">
        <f>INDEX(user!G:G,user_content!$A332+1)</f>
        <v>143</v>
      </c>
      <c r="M332">
        <f>INDEX(user!E:E,user_content!$A332+1)</f>
        <v>0</v>
      </c>
      <c r="N332">
        <f>INDEX(user!D:D,user_content!$A332+1)</f>
        <v>0</v>
      </c>
      <c r="O332" t="str">
        <f>INDEX(user!M:M,user_content!$A332+1)</f>
        <v>Elevated Risk</v>
      </c>
    </row>
    <row r="333" spans="1:15" x14ac:dyDescent="0.25">
      <c r="A333">
        <v>3782</v>
      </c>
      <c r="B333">
        <v>3198</v>
      </c>
      <c r="C333" s="4">
        <f t="shared" si="11"/>
        <v>39.55643930007961</v>
      </c>
      <c r="E333">
        <f>INDEX(user!B:B,user_content!$A333+1)</f>
        <v>0</v>
      </c>
      <c r="F333">
        <f>INDEX(user!C:C,user_content!$A333+1)</f>
        <v>48</v>
      </c>
      <c r="G333">
        <f>INDEX(user!H:H,user_content!$A333+1)</f>
        <v>22.51</v>
      </c>
      <c r="H333">
        <f>INDEX(user!I:I,user_content!$A333+1)</f>
        <v>2.6870985034275319E-2</v>
      </c>
      <c r="I333">
        <f t="shared" si="12"/>
        <v>1</v>
      </c>
      <c r="J333" t="str">
        <f>INDEX(content!I:I,user_content!$B333+1)</f>
        <v>Diabetes</v>
      </c>
      <c r="K333">
        <f>INDEX(user!F:F,user_content!$A333+1)</f>
        <v>0</v>
      </c>
      <c r="L333">
        <f>INDEX(user!G:G,user_content!$A333+1)</f>
        <v>110</v>
      </c>
      <c r="M333">
        <f>INDEX(user!E:E,user_content!$A333+1)</f>
        <v>0</v>
      </c>
      <c r="N333">
        <f>INDEX(user!D:D,user_content!$A333+1)</f>
        <v>0</v>
      </c>
      <c r="O333" t="str">
        <f>INDEX(user!M:M,user_content!$A333+1)</f>
        <v>OPTIMAL</v>
      </c>
    </row>
    <row r="334" spans="1:15" x14ac:dyDescent="0.25">
      <c r="A334">
        <v>2047</v>
      </c>
      <c r="B334">
        <v>218</v>
      </c>
      <c r="C334" s="4">
        <f t="shared" si="11"/>
        <v>45.991598705651299</v>
      </c>
      <c r="E334">
        <f>INDEX(user!B:B,user_content!$A334+1)</f>
        <v>1</v>
      </c>
      <c r="F334">
        <f>INDEX(user!C:C,user_content!$A334+1)</f>
        <v>57</v>
      </c>
      <c r="G334">
        <f>INDEX(user!H:H,user_content!$A334+1)</f>
        <v>26.35</v>
      </c>
      <c r="H334">
        <f>INDEX(user!I:I,user_content!$A334+1)</f>
        <v>0.11861665407395672</v>
      </c>
      <c r="I334">
        <f t="shared" si="12"/>
        <v>2</v>
      </c>
      <c r="J334" t="str">
        <f>INDEX(content!I:I,user_content!$B334+1)</f>
        <v>Colesterol</v>
      </c>
      <c r="K334">
        <f>INDEX(user!F:F,user_content!$A334+1)</f>
        <v>0</v>
      </c>
      <c r="L334">
        <f>INDEX(user!G:G,user_content!$A334+1)</f>
        <v>114</v>
      </c>
      <c r="M334">
        <f>INDEX(user!E:E,user_content!$A334+1)</f>
        <v>0</v>
      </c>
      <c r="N334">
        <f>INDEX(user!D:D,user_content!$A334+1)</f>
        <v>0</v>
      </c>
      <c r="O334" t="str">
        <f>INDEX(user!M:M,user_content!$A334+1)</f>
        <v>NORMAL</v>
      </c>
    </row>
    <row r="335" spans="1:15" x14ac:dyDescent="0.25">
      <c r="A335">
        <v>3174</v>
      </c>
      <c r="B335">
        <v>1942</v>
      </c>
      <c r="C335" s="4">
        <f t="shared" si="11"/>
        <v>36.621327339059363</v>
      </c>
      <c r="E335">
        <f>INDEX(user!B:B,user_content!$A335+1)</f>
        <v>1</v>
      </c>
      <c r="F335">
        <f>INDEX(user!C:C,user_content!$A335+1)</f>
        <v>55</v>
      </c>
      <c r="G335">
        <f>INDEX(user!H:H,user_content!$A335+1)</f>
        <v>22.72</v>
      </c>
      <c r="H335">
        <f>INDEX(user!I:I,user_content!$A335+1)</f>
        <v>0.28807368367053821</v>
      </c>
      <c r="I335">
        <f t="shared" si="12"/>
        <v>4</v>
      </c>
      <c r="J335" t="str">
        <f>INDEX(content!I:I,user_content!$B335+1)</f>
        <v>DCNT</v>
      </c>
      <c r="K335">
        <f>INDEX(user!F:F,user_content!$A335+1)</f>
        <v>0</v>
      </c>
      <c r="L335">
        <f>INDEX(user!G:G,user_content!$A335+1)</f>
        <v>150</v>
      </c>
      <c r="M335">
        <f>INDEX(user!E:E,user_content!$A335+1)</f>
        <v>0</v>
      </c>
      <c r="N335">
        <f>INDEX(user!D:D,user_content!$A335+1)</f>
        <v>1</v>
      </c>
      <c r="O335" t="str">
        <f>INDEX(user!M:M,user_content!$A335+1)</f>
        <v>Elevated Risk</v>
      </c>
    </row>
    <row r="336" spans="1:15" x14ac:dyDescent="0.25">
      <c r="A336">
        <v>1592</v>
      </c>
      <c r="B336">
        <v>2565</v>
      </c>
      <c r="C336" s="4">
        <f t="shared" si="11"/>
        <v>33.201280727036938</v>
      </c>
      <c r="E336">
        <f>INDEX(user!B:B,user_content!$A336+1)</f>
        <v>0</v>
      </c>
      <c r="F336">
        <f>INDEX(user!C:C,user_content!$A336+1)</f>
        <v>40</v>
      </c>
      <c r="G336">
        <f>INDEX(user!H:H,user_content!$A336+1)</f>
        <v>20.82</v>
      </c>
      <c r="H336">
        <f>INDEX(user!I:I,user_content!$A336+1)</f>
        <v>1.6214706698236214E-2</v>
      </c>
      <c r="I336">
        <f t="shared" si="12"/>
        <v>1</v>
      </c>
      <c r="J336" t="str">
        <f>INDEX(content!I:I,user_content!$B336+1)</f>
        <v>Diabetes</v>
      </c>
      <c r="K336">
        <f>INDEX(user!F:F,user_content!$A336+1)</f>
        <v>0</v>
      </c>
      <c r="L336">
        <f>INDEX(user!G:G,user_content!$A336+1)</f>
        <v>111</v>
      </c>
      <c r="M336">
        <f>INDEX(user!E:E,user_content!$A336+1)</f>
        <v>0</v>
      </c>
      <c r="N336">
        <f>INDEX(user!D:D,user_content!$A336+1)</f>
        <v>0</v>
      </c>
      <c r="O336" t="str">
        <f>INDEX(user!M:M,user_content!$A336+1)</f>
        <v>OPTIMAL</v>
      </c>
    </row>
    <row r="337" spans="1:15" x14ac:dyDescent="0.25">
      <c r="A337">
        <v>3429</v>
      </c>
      <c r="B337">
        <v>2832</v>
      </c>
      <c r="C337" s="4">
        <f t="shared" si="11"/>
        <v>67.599284162232721</v>
      </c>
      <c r="E337">
        <f>INDEX(user!B:B,user_content!$A337+1)</f>
        <v>0</v>
      </c>
      <c r="F337">
        <f>INDEX(user!C:C,user_content!$A337+1)</f>
        <v>49</v>
      </c>
      <c r="G337">
        <f>INDEX(user!H:H,user_content!$A337+1)</f>
        <v>28.3</v>
      </c>
      <c r="H337">
        <f>INDEX(user!I:I,user_content!$A337+1)</f>
        <v>7.9531467871432948E-2</v>
      </c>
      <c r="I337">
        <f t="shared" si="12"/>
        <v>1</v>
      </c>
      <c r="J337" t="str">
        <f>INDEX(content!I:I,user_content!$B337+1)</f>
        <v>Diabetes</v>
      </c>
      <c r="K337">
        <f>INDEX(user!F:F,user_content!$A337+1)</f>
        <v>0</v>
      </c>
      <c r="L337">
        <f>INDEX(user!G:G,user_content!$A337+1)</f>
        <v>136</v>
      </c>
      <c r="M337">
        <f>INDEX(user!E:E,user_content!$A337+1)</f>
        <v>1</v>
      </c>
      <c r="N337">
        <f>INDEX(user!D:D,user_content!$A337+1)</f>
        <v>0</v>
      </c>
      <c r="O337" t="str">
        <f>INDEX(user!M:M,user_content!$A337+1)</f>
        <v>Elevated Risk</v>
      </c>
    </row>
    <row r="338" spans="1:15" x14ac:dyDescent="0.25">
      <c r="A338">
        <v>1401</v>
      </c>
      <c r="B338">
        <v>3315</v>
      </c>
      <c r="C338" s="4">
        <f t="shared" si="11"/>
        <v>92.511426083332864</v>
      </c>
      <c r="E338">
        <f>INDEX(user!B:B,user_content!$A338+1)</f>
        <v>1</v>
      </c>
      <c r="F338">
        <f>INDEX(user!C:C,user_content!$A338+1)</f>
        <v>40</v>
      </c>
      <c r="G338">
        <f>INDEX(user!H:H,user_content!$A338+1)</f>
        <v>35.200000000000003</v>
      </c>
      <c r="H338">
        <f>INDEX(user!I:I,user_content!$A338+1)</f>
        <v>0.13996951037794303</v>
      </c>
      <c r="I338">
        <f t="shared" si="12"/>
        <v>1</v>
      </c>
      <c r="J338" t="str">
        <f>INDEX(content!I:I,user_content!$B338+1)</f>
        <v>Diabetes</v>
      </c>
      <c r="K338">
        <f>INDEX(user!F:F,user_content!$A338+1)</f>
        <v>0</v>
      </c>
      <c r="L338">
        <f>INDEX(user!G:G,user_content!$A338+1)</f>
        <v>137</v>
      </c>
      <c r="M338">
        <f>INDEX(user!E:E,user_content!$A338+1)</f>
        <v>0</v>
      </c>
      <c r="N338">
        <f>INDEX(user!D:D,user_content!$A338+1)</f>
        <v>1</v>
      </c>
      <c r="O338" t="str">
        <f>INDEX(user!M:M,user_content!$A338+1)</f>
        <v>Elevated Risk</v>
      </c>
    </row>
    <row r="339" spans="1:15" x14ac:dyDescent="0.25">
      <c r="A339">
        <v>44</v>
      </c>
      <c r="B339">
        <v>3977</v>
      </c>
      <c r="C339" s="4">
        <f t="shared" si="11"/>
        <v>13.738801085293908</v>
      </c>
      <c r="E339">
        <f>INDEX(user!B:B,user_content!$A339+1)</f>
        <v>1</v>
      </c>
      <c r="F339">
        <f>INDEX(user!C:C,user_content!$A339+1)</f>
        <v>54</v>
      </c>
      <c r="G339">
        <f>INDEX(user!H:H,user_content!$A339+1)</f>
        <v>26.21</v>
      </c>
      <c r="H339">
        <f>INDEX(user!I:I,user_content!$A339+1)</f>
        <v>0.13017400417294345</v>
      </c>
      <c r="I339">
        <f t="shared" si="12"/>
        <v>7</v>
      </c>
      <c r="J339" t="str">
        <f>INDEX(content!I:I,user_content!$B339+1)</f>
        <v>IMC</v>
      </c>
      <c r="K339">
        <f>INDEX(user!F:F,user_content!$A339+1)</f>
        <v>0</v>
      </c>
      <c r="L339">
        <f>INDEX(user!G:G,user_content!$A339+1)</f>
        <v>132</v>
      </c>
      <c r="M339">
        <f>INDEX(user!E:E,user_content!$A339+1)</f>
        <v>0</v>
      </c>
      <c r="N339">
        <f>INDEX(user!D:D,user_content!$A339+1)</f>
        <v>0</v>
      </c>
      <c r="O339" t="str">
        <f>INDEX(user!M:M,user_content!$A339+1)</f>
        <v>Elevated Risk</v>
      </c>
    </row>
    <row r="340" spans="1:15" x14ac:dyDescent="0.25">
      <c r="A340">
        <v>593</v>
      </c>
      <c r="B340">
        <v>211</v>
      </c>
      <c r="C340" s="4">
        <f t="shared" si="11"/>
        <v>28.616727071620723</v>
      </c>
      <c r="E340">
        <f>INDEX(user!B:B,user_content!$A340+1)</f>
        <v>0</v>
      </c>
      <c r="F340">
        <f>INDEX(user!C:C,user_content!$A340+1)</f>
        <v>40</v>
      </c>
      <c r="G340">
        <f>INDEX(user!H:H,user_content!$A340+1)</f>
        <v>20.68</v>
      </c>
      <c r="H340">
        <f>INDEX(user!I:I,user_content!$A340+1)</f>
        <v>4.1363222551237255E-2</v>
      </c>
      <c r="I340">
        <f t="shared" si="12"/>
        <v>2</v>
      </c>
      <c r="J340" t="str">
        <f>INDEX(content!I:I,user_content!$B340+1)</f>
        <v>Colesterol</v>
      </c>
      <c r="K340">
        <f>INDEX(user!F:F,user_content!$A340+1)</f>
        <v>0</v>
      </c>
      <c r="L340">
        <f>INDEX(user!G:G,user_content!$A340+1)</f>
        <v>125</v>
      </c>
      <c r="M340">
        <f>INDEX(user!E:E,user_content!$A340+1)</f>
        <v>0</v>
      </c>
      <c r="N340">
        <f>INDEX(user!D:D,user_content!$A340+1)</f>
        <v>1</v>
      </c>
      <c r="O340" t="str">
        <f>INDEX(user!M:M,user_content!$A340+1)</f>
        <v>Elevated Risk</v>
      </c>
    </row>
    <row r="341" spans="1:15" x14ac:dyDescent="0.25">
      <c r="A341">
        <v>3583</v>
      </c>
      <c r="B341">
        <v>3287</v>
      </c>
      <c r="C341" s="4">
        <f t="shared" si="11"/>
        <v>34.635165388569604</v>
      </c>
      <c r="E341">
        <f>INDEX(user!B:B,user_content!$A341+1)</f>
        <v>0</v>
      </c>
      <c r="F341">
        <f>INDEX(user!C:C,user_content!$A341+1)</f>
        <v>57</v>
      </c>
      <c r="G341">
        <f>INDEX(user!H:H,user_content!$A341+1)</f>
        <v>18.09</v>
      </c>
      <c r="H341">
        <f>INDEX(user!I:I,user_content!$A341+1)</f>
        <v>0.15902478703173661</v>
      </c>
      <c r="I341">
        <f t="shared" si="12"/>
        <v>1</v>
      </c>
      <c r="J341" t="str">
        <f>INDEX(content!I:I,user_content!$B341+1)</f>
        <v>Diabetes</v>
      </c>
      <c r="K341">
        <f>INDEX(user!F:F,user_content!$A341+1)</f>
        <v>0</v>
      </c>
      <c r="L341">
        <f>INDEX(user!G:G,user_content!$A341+1)</f>
        <v>133</v>
      </c>
      <c r="M341">
        <f>INDEX(user!E:E,user_content!$A341+1)</f>
        <v>1</v>
      </c>
      <c r="N341">
        <f>INDEX(user!D:D,user_content!$A341+1)</f>
        <v>1</v>
      </c>
      <c r="O341" t="str">
        <f>INDEX(user!M:M,user_content!$A341+1)</f>
        <v>Elevated Risk</v>
      </c>
    </row>
    <row r="342" spans="1:15" x14ac:dyDescent="0.25">
      <c r="A342">
        <v>1595</v>
      </c>
      <c r="B342">
        <v>4140</v>
      </c>
      <c r="C342" s="4">
        <f t="shared" si="11"/>
        <v>73.429593446353778</v>
      </c>
      <c r="E342">
        <f>INDEX(user!B:B,user_content!$A342+1)</f>
        <v>1</v>
      </c>
      <c r="F342">
        <f>INDEX(user!C:C,user_content!$A342+1)</f>
        <v>66</v>
      </c>
      <c r="G342">
        <f>INDEX(user!H:H,user_content!$A342+1)</f>
        <v>26.37</v>
      </c>
      <c r="H342">
        <f>INDEX(user!I:I,user_content!$A342+1)</f>
        <v>0.45626340660624665</v>
      </c>
      <c r="I342">
        <f t="shared" si="12"/>
        <v>3</v>
      </c>
      <c r="J342" t="str">
        <f>INDEX(content!I:I,user_content!$B342+1)</f>
        <v>PA</v>
      </c>
      <c r="K342">
        <f>INDEX(user!F:F,user_content!$A342+1)</f>
        <v>0</v>
      </c>
      <c r="L342">
        <f>INDEX(user!G:G,user_content!$A342+1)</f>
        <v>142</v>
      </c>
      <c r="M342">
        <f>INDEX(user!E:E,user_content!$A342+1)</f>
        <v>0</v>
      </c>
      <c r="N342">
        <f>INDEX(user!D:D,user_content!$A342+1)</f>
        <v>1</v>
      </c>
      <c r="O342" t="str">
        <f>INDEX(user!M:M,user_content!$A342+1)</f>
        <v>'&gt;30%</v>
      </c>
    </row>
    <row r="343" spans="1:15" x14ac:dyDescent="0.25">
      <c r="A343">
        <v>4172</v>
      </c>
      <c r="B343">
        <v>2190</v>
      </c>
      <c r="C343" s="4">
        <f t="shared" si="11"/>
        <v>98.785848945794484</v>
      </c>
      <c r="E343">
        <f>INDEX(user!B:B,user_content!$A343+1)</f>
        <v>0</v>
      </c>
      <c r="F343">
        <f>INDEX(user!C:C,user_content!$A343+1)</f>
        <v>41</v>
      </c>
      <c r="G343">
        <f>INDEX(user!H:H,user_content!$A343+1)</f>
        <v>36.07</v>
      </c>
      <c r="H343">
        <f>INDEX(user!I:I,user_content!$A343+1)</f>
        <v>7.3750653454405457E-2</v>
      </c>
      <c r="I343">
        <f t="shared" si="12"/>
        <v>1</v>
      </c>
      <c r="J343" t="str">
        <f>INDEX(content!I:I,user_content!$B343+1)</f>
        <v>Diabetes</v>
      </c>
      <c r="K343">
        <f>INDEX(user!F:F,user_content!$A343+1)</f>
        <v>0</v>
      </c>
      <c r="L343">
        <f>INDEX(user!G:G,user_content!$A343+1)</f>
        <v>150</v>
      </c>
      <c r="M343">
        <f>INDEX(user!E:E,user_content!$A343+1)</f>
        <v>1</v>
      </c>
      <c r="N343">
        <f>INDEX(user!D:D,user_content!$A343+1)</f>
        <v>0</v>
      </c>
      <c r="O343" t="str">
        <f>INDEX(user!M:M,user_content!$A343+1)</f>
        <v>Elevated Risk</v>
      </c>
    </row>
    <row r="344" spans="1:15" x14ac:dyDescent="0.25">
      <c r="A344">
        <v>21</v>
      </c>
      <c r="B344">
        <v>134</v>
      </c>
      <c r="C344" s="4">
        <f t="shared" si="11"/>
        <v>4.1083968676033322</v>
      </c>
      <c r="E344">
        <f>INDEX(user!B:B,user_content!$A344+1)</f>
        <v>0</v>
      </c>
      <c r="F344">
        <f>INDEX(user!C:C,user_content!$A344+1)</f>
        <v>42</v>
      </c>
      <c r="G344">
        <f>INDEX(user!H:H,user_content!$A344+1)</f>
        <v>21.59</v>
      </c>
      <c r="H344">
        <f>INDEX(user!I:I,user_content!$A344+1)</f>
        <v>3.2159854455697801E-2</v>
      </c>
      <c r="I344">
        <f t="shared" si="12"/>
        <v>6</v>
      </c>
      <c r="J344" t="str">
        <f>INDEX(content!I:I,user_content!$B344+1)</f>
        <v>Alcool</v>
      </c>
      <c r="K344">
        <f>INDEX(user!F:F,user_content!$A344+1)</f>
        <v>0</v>
      </c>
      <c r="L344">
        <f>INDEX(user!G:G,user_content!$A344+1)</f>
        <v>108</v>
      </c>
      <c r="M344">
        <f>INDEX(user!E:E,user_content!$A344+1)</f>
        <v>0</v>
      </c>
      <c r="N344">
        <f>INDEX(user!D:D,user_content!$A344+1)</f>
        <v>1</v>
      </c>
      <c r="O344" t="str">
        <f>INDEX(user!M:M,user_content!$A344+1)</f>
        <v>Elevated Risk</v>
      </c>
    </row>
    <row r="345" spans="1:15" x14ac:dyDescent="0.25">
      <c r="A345">
        <v>2712</v>
      </c>
      <c r="B345">
        <v>3044</v>
      </c>
      <c r="C345" s="4">
        <f t="shared" si="11"/>
        <v>59.207312830427433</v>
      </c>
      <c r="E345">
        <f>INDEX(user!B:B,user_content!$A345+1)</f>
        <v>0</v>
      </c>
      <c r="F345">
        <f>INDEX(user!C:C,user_content!$A345+1)</f>
        <v>48</v>
      </c>
      <c r="G345">
        <f>INDEX(user!H:H,user_content!$A345+1)</f>
        <v>26.39</v>
      </c>
      <c r="H345">
        <f>INDEX(user!I:I,user_content!$A345+1)</f>
        <v>6.9204952099724548E-2</v>
      </c>
      <c r="I345">
        <f t="shared" si="12"/>
        <v>1</v>
      </c>
      <c r="J345" t="str">
        <f>INDEX(content!I:I,user_content!$B345+1)</f>
        <v>Diabetes</v>
      </c>
      <c r="K345">
        <f>INDEX(user!F:F,user_content!$A345+1)</f>
        <v>0</v>
      </c>
      <c r="L345">
        <f>INDEX(user!G:G,user_content!$A345+1)</f>
        <v>121</v>
      </c>
      <c r="M345">
        <f>INDEX(user!E:E,user_content!$A345+1)</f>
        <v>0</v>
      </c>
      <c r="N345">
        <f>INDEX(user!D:D,user_content!$A345+1)</f>
        <v>1</v>
      </c>
      <c r="O345" t="str">
        <f>INDEX(user!M:M,user_content!$A345+1)</f>
        <v>Elevated Risk</v>
      </c>
    </row>
    <row r="346" spans="1:15" x14ac:dyDescent="0.25">
      <c r="A346">
        <v>1470</v>
      </c>
      <c r="B346">
        <v>1356</v>
      </c>
      <c r="C346" s="4">
        <f t="shared" si="11"/>
        <v>58.927675215617505</v>
      </c>
      <c r="E346">
        <f>INDEX(user!B:B,user_content!$A346+1)</f>
        <v>0</v>
      </c>
      <c r="F346">
        <f>INDEX(user!C:C,user_content!$A346+1)</f>
        <v>47</v>
      </c>
      <c r="G346">
        <f>INDEX(user!H:H,user_content!$A346+1)</f>
        <v>27.86</v>
      </c>
      <c r="H346">
        <f>INDEX(user!I:I,user_content!$A346+1)</f>
        <v>7.3777177366632585E-2</v>
      </c>
      <c r="I346">
        <f t="shared" si="12"/>
        <v>2</v>
      </c>
      <c r="J346" t="str">
        <f>INDEX(content!I:I,user_content!$B346+1)</f>
        <v>Colesterol</v>
      </c>
      <c r="K346">
        <f>INDEX(user!F:F,user_content!$A346+1)</f>
        <v>0</v>
      </c>
      <c r="L346">
        <f>INDEX(user!G:G,user_content!$A346+1)</f>
        <v>156</v>
      </c>
      <c r="M346">
        <f>INDEX(user!E:E,user_content!$A346+1)</f>
        <v>0</v>
      </c>
      <c r="N346">
        <f>INDEX(user!D:D,user_content!$A346+1)</f>
        <v>0</v>
      </c>
      <c r="O346" t="str">
        <f>INDEX(user!M:M,user_content!$A346+1)</f>
        <v>Elevated Risk</v>
      </c>
    </row>
    <row r="347" spans="1:15" x14ac:dyDescent="0.25">
      <c r="A347">
        <v>2222</v>
      </c>
      <c r="B347">
        <v>2922</v>
      </c>
      <c r="C347" s="4">
        <f t="shared" si="11"/>
        <v>36.389222097160307</v>
      </c>
      <c r="E347">
        <f>INDEX(user!B:B,user_content!$A347+1)</f>
        <v>1</v>
      </c>
      <c r="F347">
        <f>INDEX(user!C:C,user_content!$A347+1)</f>
        <v>59</v>
      </c>
      <c r="G347">
        <f>INDEX(user!H:H,user_content!$A347+1)</f>
        <v>20.12</v>
      </c>
      <c r="H347">
        <f>INDEX(user!I:I,user_content!$A347+1)</f>
        <v>0.19865540277475646</v>
      </c>
      <c r="I347">
        <f t="shared" si="12"/>
        <v>1</v>
      </c>
      <c r="J347" t="str">
        <f>INDEX(content!I:I,user_content!$B347+1)</f>
        <v>Diabetes</v>
      </c>
      <c r="K347">
        <f>INDEX(user!F:F,user_content!$A347+1)</f>
        <v>0</v>
      </c>
      <c r="L347">
        <f>INDEX(user!G:G,user_content!$A347+1)</f>
        <v>111.5</v>
      </c>
      <c r="M347">
        <f>INDEX(user!E:E,user_content!$A347+1)</f>
        <v>0</v>
      </c>
      <c r="N347">
        <f>INDEX(user!D:D,user_content!$A347+1)</f>
        <v>1</v>
      </c>
      <c r="O347" t="str">
        <f>INDEX(user!M:M,user_content!$A347+1)</f>
        <v>Elevated Risk</v>
      </c>
    </row>
    <row r="348" spans="1:15" x14ac:dyDescent="0.25">
      <c r="A348">
        <v>3061</v>
      </c>
      <c r="B348">
        <v>3678</v>
      </c>
      <c r="C348" s="4">
        <f t="shared" si="11"/>
        <v>35.581204655607969</v>
      </c>
      <c r="E348">
        <f>INDEX(user!B:B,user_content!$A348+1)</f>
        <v>0</v>
      </c>
      <c r="F348">
        <f>INDEX(user!C:C,user_content!$A348+1)</f>
        <v>67</v>
      </c>
      <c r="G348">
        <f>INDEX(user!H:H,user_content!$A348+1)</f>
        <v>27.89</v>
      </c>
      <c r="H348">
        <f>INDEX(user!I:I,user_content!$A348+1)</f>
        <v>7.4346179752094343E-2</v>
      </c>
      <c r="I348">
        <f t="shared" si="12"/>
        <v>5</v>
      </c>
      <c r="J348" t="str">
        <f>INDEX(content!I:I,user_content!$B348+1)</f>
        <v>fumante</v>
      </c>
      <c r="K348">
        <f>INDEX(user!F:F,user_content!$A348+1)</f>
        <v>0</v>
      </c>
      <c r="L348">
        <f>INDEX(user!G:G,user_content!$A348+1)</f>
        <v>111</v>
      </c>
      <c r="M348">
        <f>INDEX(user!E:E,user_content!$A348+1)</f>
        <v>0</v>
      </c>
      <c r="N348">
        <f>INDEX(user!D:D,user_content!$A348+1)</f>
        <v>0</v>
      </c>
      <c r="O348" t="str">
        <f>INDEX(user!M:M,user_content!$A348+1)</f>
        <v>NORMAL</v>
      </c>
    </row>
    <row r="349" spans="1:15" x14ac:dyDescent="0.25">
      <c r="A349">
        <v>2025</v>
      </c>
      <c r="B349">
        <v>1692</v>
      </c>
      <c r="C349" s="4">
        <f t="shared" si="11"/>
        <v>47.508368392521149</v>
      </c>
      <c r="E349">
        <f>INDEX(user!B:B,user_content!$A349+1)</f>
        <v>0</v>
      </c>
      <c r="F349">
        <f>INDEX(user!C:C,user_content!$A349+1)</f>
        <v>43</v>
      </c>
      <c r="G349">
        <f>INDEX(user!H:H,user_content!$A349+1)</f>
        <v>28.96</v>
      </c>
      <c r="H349">
        <f>INDEX(user!I:I,user_content!$A349+1)</f>
        <v>4.4951652469870096E-2</v>
      </c>
      <c r="I349">
        <f t="shared" si="12"/>
        <v>4</v>
      </c>
      <c r="J349" t="str">
        <f>INDEX(content!I:I,user_content!$B349+1)</f>
        <v>DCNT</v>
      </c>
      <c r="K349">
        <f>INDEX(user!F:F,user_content!$A349+1)</f>
        <v>0</v>
      </c>
      <c r="L349">
        <f>INDEX(user!G:G,user_content!$A349+1)</f>
        <v>113</v>
      </c>
      <c r="M349">
        <f>INDEX(user!E:E,user_content!$A349+1)</f>
        <v>0</v>
      </c>
      <c r="N349">
        <f>INDEX(user!D:D,user_content!$A349+1)</f>
        <v>1</v>
      </c>
      <c r="O349" t="str">
        <f>INDEX(user!M:M,user_content!$A349+1)</f>
        <v>Elevated Risk</v>
      </c>
    </row>
    <row r="350" spans="1:15" x14ac:dyDescent="0.25">
      <c r="A350">
        <v>3611</v>
      </c>
      <c r="B350">
        <v>1051</v>
      </c>
      <c r="C350" s="4">
        <f t="shared" si="11"/>
        <v>45.420926569996716</v>
      </c>
      <c r="E350">
        <f>INDEX(user!B:B,user_content!$A350+1)</f>
        <v>0</v>
      </c>
      <c r="F350">
        <f>INDEX(user!C:C,user_content!$A350+1)</f>
        <v>44</v>
      </c>
      <c r="G350">
        <f>INDEX(user!H:H,user_content!$A350+1)</f>
        <v>25.38</v>
      </c>
      <c r="H350">
        <f>INDEX(user!I:I,user_content!$A350+1)</f>
        <v>3.2823736446285889E-2</v>
      </c>
      <c r="I350">
        <f t="shared" si="12"/>
        <v>2</v>
      </c>
      <c r="J350" t="str">
        <f>INDEX(content!I:I,user_content!$B350+1)</f>
        <v>Colesterol</v>
      </c>
      <c r="K350">
        <f>INDEX(user!F:F,user_content!$A350+1)</f>
        <v>0</v>
      </c>
      <c r="L350">
        <f>INDEX(user!G:G,user_content!$A350+1)</f>
        <v>101</v>
      </c>
      <c r="M350">
        <f>INDEX(user!E:E,user_content!$A350+1)</f>
        <v>0</v>
      </c>
      <c r="N350">
        <f>INDEX(user!D:D,user_content!$A350+1)</f>
        <v>1</v>
      </c>
      <c r="O350" t="str">
        <f>INDEX(user!M:M,user_content!$A350+1)</f>
        <v>NORMAL</v>
      </c>
    </row>
    <row r="351" spans="1:15" x14ac:dyDescent="0.25">
      <c r="A351">
        <v>1338</v>
      </c>
      <c r="B351">
        <v>2914</v>
      </c>
      <c r="C351" s="4">
        <f t="shared" si="11"/>
        <v>82.754808318532</v>
      </c>
      <c r="E351">
        <f>INDEX(user!B:B,user_content!$A351+1)</f>
        <v>1</v>
      </c>
      <c r="F351">
        <f>INDEX(user!C:C,user_content!$A351+1)</f>
        <v>57</v>
      </c>
      <c r="G351">
        <f>INDEX(user!H:H,user_content!$A351+1)</f>
        <v>29.38</v>
      </c>
      <c r="H351">
        <f>INDEX(user!I:I,user_content!$A351+1)</f>
        <v>0.29135378480498075</v>
      </c>
      <c r="I351">
        <f t="shared" si="12"/>
        <v>1</v>
      </c>
      <c r="J351" t="str">
        <f>INDEX(content!I:I,user_content!$B351+1)</f>
        <v>Diabetes</v>
      </c>
      <c r="K351">
        <f>INDEX(user!F:F,user_content!$A351+1)</f>
        <v>0</v>
      </c>
      <c r="L351">
        <f>INDEX(user!G:G,user_content!$A351+1)</f>
        <v>127.5</v>
      </c>
      <c r="M351">
        <f>INDEX(user!E:E,user_content!$A351+1)</f>
        <v>0</v>
      </c>
      <c r="N351">
        <f>INDEX(user!D:D,user_content!$A351+1)</f>
        <v>1</v>
      </c>
      <c r="O351" t="str">
        <f>INDEX(user!M:M,user_content!$A351+1)</f>
        <v>Elevated Risk</v>
      </c>
    </row>
    <row r="352" spans="1:15" x14ac:dyDescent="0.25">
      <c r="A352">
        <v>327</v>
      </c>
      <c r="B352">
        <v>3240</v>
      </c>
      <c r="C352" s="4">
        <f t="shared" si="11"/>
        <v>51.553469016746789</v>
      </c>
      <c r="E352">
        <f>INDEX(user!B:B,user_content!$A352+1)</f>
        <v>0</v>
      </c>
      <c r="F352">
        <f>INDEX(user!C:C,user_content!$A352+1)</f>
        <v>59</v>
      </c>
      <c r="G352">
        <f>INDEX(user!H:H,user_content!$A352+1)</f>
        <v>19.88</v>
      </c>
      <c r="H352">
        <f>INDEX(user!I:I,user_content!$A352+1)</f>
        <v>0.25630286201946828</v>
      </c>
      <c r="I352">
        <f t="shared" si="12"/>
        <v>1</v>
      </c>
      <c r="J352" t="str">
        <f>INDEX(content!I:I,user_content!$B352+1)</f>
        <v>Diabetes</v>
      </c>
      <c r="K352">
        <f>INDEX(user!F:F,user_content!$A352+1)</f>
        <v>0</v>
      </c>
      <c r="L352">
        <f>INDEX(user!G:G,user_content!$A352+1)</f>
        <v>189</v>
      </c>
      <c r="M352">
        <f>INDEX(user!E:E,user_content!$A352+1)</f>
        <v>1</v>
      </c>
      <c r="N352">
        <f>INDEX(user!D:D,user_content!$A352+1)</f>
        <v>0</v>
      </c>
      <c r="O352" t="str">
        <f>INDEX(user!M:M,user_content!$A352+1)</f>
        <v>Elevated Risk</v>
      </c>
    </row>
    <row r="353" spans="1:15" x14ac:dyDescent="0.25">
      <c r="A353">
        <v>3890</v>
      </c>
      <c r="B353">
        <v>3773</v>
      </c>
      <c r="C353" s="4">
        <f t="shared" si="11"/>
        <v>66.135734554622061</v>
      </c>
      <c r="E353">
        <f>INDEX(user!B:B,user_content!$A353+1)</f>
        <v>1</v>
      </c>
      <c r="F353">
        <f>INDEX(user!C:C,user_content!$A353+1)</f>
        <v>59</v>
      </c>
      <c r="G353">
        <f>INDEX(user!H:H,user_content!$A353+1)</f>
        <v>26</v>
      </c>
      <c r="H353">
        <f>INDEX(user!I:I,user_content!$A353+1)</f>
        <v>0.64306213614852092</v>
      </c>
      <c r="I353">
        <f t="shared" si="12"/>
        <v>7</v>
      </c>
      <c r="J353" t="str">
        <f>INDEX(content!I:I,user_content!$B353+1)</f>
        <v>IMC</v>
      </c>
      <c r="K353">
        <f>INDEX(user!F:F,user_content!$A353+1)</f>
        <v>0</v>
      </c>
      <c r="L353">
        <f>INDEX(user!G:G,user_content!$A353+1)</f>
        <v>187</v>
      </c>
      <c r="M353">
        <f>INDEX(user!E:E,user_content!$A353+1)</f>
        <v>1</v>
      </c>
      <c r="N353">
        <f>INDEX(user!D:D,user_content!$A353+1)</f>
        <v>1</v>
      </c>
      <c r="O353" t="str">
        <f>INDEX(user!M:M,user_content!$A353+1)</f>
        <v>'&gt;30%</v>
      </c>
    </row>
    <row r="354" spans="1:15" x14ac:dyDescent="0.25">
      <c r="A354">
        <v>751</v>
      </c>
      <c r="B354">
        <v>110</v>
      </c>
      <c r="C354" s="4">
        <f t="shared" si="11"/>
        <v>16.443139515264086</v>
      </c>
      <c r="E354">
        <f>INDEX(user!B:B,user_content!$A354+1)</f>
        <v>1</v>
      </c>
      <c r="F354">
        <f>INDEX(user!C:C,user_content!$A354+1)</f>
        <v>50</v>
      </c>
      <c r="G354">
        <f>INDEX(user!H:H,user_content!$A354+1)</f>
        <v>25.86</v>
      </c>
      <c r="H354">
        <f>INDEX(user!I:I,user_content!$A354+1)</f>
        <v>9.8823467997369296E-2</v>
      </c>
      <c r="I354">
        <f t="shared" si="12"/>
        <v>6</v>
      </c>
      <c r="J354" t="str">
        <f>INDEX(content!I:I,user_content!$B354+1)</f>
        <v>Alcool</v>
      </c>
      <c r="K354">
        <f>INDEX(user!F:F,user_content!$A354+1)</f>
        <v>0</v>
      </c>
      <c r="L354">
        <f>INDEX(user!G:G,user_content!$A354+1)</f>
        <v>129</v>
      </c>
      <c r="M354">
        <f>INDEX(user!E:E,user_content!$A354+1)</f>
        <v>0</v>
      </c>
      <c r="N354">
        <f>INDEX(user!D:D,user_content!$A354+1)</f>
        <v>0</v>
      </c>
      <c r="O354" t="str">
        <f>INDEX(user!M:M,user_content!$A354+1)</f>
        <v>Elevated Risk</v>
      </c>
    </row>
    <row r="355" spans="1:15" x14ac:dyDescent="0.25">
      <c r="A355">
        <v>2781</v>
      </c>
      <c r="B355">
        <v>3956</v>
      </c>
      <c r="C355" s="4">
        <f t="shared" si="11"/>
        <v>7.9954419861907553</v>
      </c>
      <c r="E355">
        <f>INDEX(user!B:B,user_content!$A355+1)</f>
        <v>1</v>
      </c>
      <c r="F355">
        <f>INDEX(user!C:C,user_content!$A355+1)</f>
        <v>49</v>
      </c>
      <c r="G355">
        <f>INDEX(user!H:H,user_content!$A355+1)</f>
        <v>23.03</v>
      </c>
      <c r="H355">
        <f>INDEX(user!I:I,user_content!$A355+1)</f>
        <v>0.18554606348750502</v>
      </c>
      <c r="I355">
        <f t="shared" si="12"/>
        <v>7</v>
      </c>
      <c r="J355" t="str">
        <f>INDEX(content!I:I,user_content!$B355+1)</f>
        <v>IMC</v>
      </c>
      <c r="K355">
        <f>INDEX(user!F:F,user_content!$A355+1)</f>
        <v>0</v>
      </c>
      <c r="L355">
        <f>INDEX(user!G:G,user_content!$A355+1)</f>
        <v>166</v>
      </c>
      <c r="M355">
        <f>INDEX(user!E:E,user_content!$A355+1)</f>
        <v>1</v>
      </c>
      <c r="N355">
        <f>INDEX(user!D:D,user_content!$A355+1)</f>
        <v>0</v>
      </c>
      <c r="O355" t="str">
        <f>INDEX(user!M:M,user_content!$A355+1)</f>
        <v>Elevated Risk</v>
      </c>
    </row>
    <row r="356" spans="1:15" x14ac:dyDescent="0.25">
      <c r="A356">
        <v>250</v>
      </c>
      <c r="B356">
        <v>1910</v>
      </c>
      <c r="C356" s="4">
        <f t="shared" si="11"/>
        <v>61.121739891829918</v>
      </c>
      <c r="E356">
        <f>INDEX(user!B:B,user_content!$A356+1)</f>
        <v>1</v>
      </c>
      <c r="F356">
        <f>INDEX(user!C:C,user_content!$A356+1)</f>
        <v>38</v>
      </c>
      <c r="G356">
        <f>INDEX(user!H:H,user_content!$A356+1)</f>
        <v>33.61</v>
      </c>
      <c r="H356">
        <f>INDEX(user!I:I,user_content!$A356+1)</f>
        <v>8.8317078431863871E-2</v>
      </c>
      <c r="I356">
        <f t="shared" si="12"/>
        <v>4</v>
      </c>
      <c r="J356" t="str">
        <f>INDEX(content!I:I,user_content!$B356+1)</f>
        <v>DCNT</v>
      </c>
      <c r="K356">
        <f>INDEX(user!F:F,user_content!$A356+1)</f>
        <v>0</v>
      </c>
      <c r="L356">
        <f>INDEX(user!G:G,user_content!$A356+1)</f>
        <v>117</v>
      </c>
      <c r="M356">
        <f>INDEX(user!E:E,user_content!$A356+1)</f>
        <v>0</v>
      </c>
      <c r="N356">
        <f>INDEX(user!D:D,user_content!$A356+1)</f>
        <v>1</v>
      </c>
      <c r="O356" t="str">
        <f>INDEX(user!M:M,user_content!$A356+1)</f>
        <v>Elevated Risk</v>
      </c>
    </row>
    <row r="357" spans="1:15" x14ac:dyDescent="0.25">
      <c r="A357">
        <v>1327</v>
      </c>
      <c r="B357">
        <v>936</v>
      </c>
      <c r="C357" s="4">
        <f t="shared" si="11"/>
        <v>36.806992252568008</v>
      </c>
      <c r="E357">
        <f>INDEX(user!B:B,user_content!$A357+1)</f>
        <v>1</v>
      </c>
      <c r="F357">
        <f>INDEX(user!C:C,user_content!$A357+1)</f>
        <v>35</v>
      </c>
      <c r="G357">
        <f>INDEX(user!H:H,user_content!$A357+1)</f>
        <v>24.69</v>
      </c>
      <c r="H357">
        <f>INDEX(user!I:I,user_content!$A357+1)</f>
        <v>5.7055860256535085E-2</v>
      </c>
      <c r="I357">
        <f t="shared" si="12"/>
        <v>2</v>
      </c>
      <c r="J357" t="str">
        <f>INDEX(content!I:I,user_content!$B357+1)</f>
        <v>Colesterol</v>
      </c>
      <c r="K357">
        <f>INDEX(user!F:F,user_content!$A357+1)</f>
        <v>0</v>
      </c>
      <c r="L357">
        <f>INDEX(user!G:G,user_content!$A357+1)</f>
        <v>120</v>
      </c>
      <c r="M357">
        <f>INDEX(user!E:E,user_content!$A357+1)</f>
        <v>0</v>
      </c>
      <c r="N357">
        <f>INDEX(user!D:D,user_content!$A357+1)</f>
        <v>1</v>
      </c>
      <c r="O357" t="str">
        <f>INDEX(user!M:M,user_content!$A357+1)</f>
        <v>Elevated Risk</v>
      </c>
    </row>
    <row r="358" spans="1:15" x14ac:dyDescent="0.25">
      <c r="A358">
        <v>2851</v>
      </c>
      <c r="B358">
        <v>641</v>
      </c>
      <c r="C358" s="4">
        <f t="shared" si="11"/>
        <v>49.856907670179439</v>
      </c>
      <c r="E358">
        <f>INDEX(user!B:B,user_content!$A358+1)</f>
        <v>1</v>
      </c>
      <c r="F358">
        <f>INDEX(user!C:C,user_content!$A358+1)</f>
        <v>47</v>
      </c>
      <c r="G358">
        <f>INDEX(user!H:H,user_content!$A358+1)</f>
        <v>24.23</v>
      </c>
      <c r="H358">
        <f>INDEX(user!I:I,user_content!$A358+1)</f>
        <v>0.21756494859714437</v>
      </c>
      <c r="I358">
        <f t="shared" si="12"/>
        <v>2</v>
      </c>
      <c r="J358" t="str">
        <f>INDEX(content!I:I,user_content!$B358+1)</f>
        <v>Colesterol</v>
      </c>
      <c r="K358">
        <f>INDEX(user!F:F,user_content!$A358+1)</f>
        <v>0</v>
      </c>
      <c r="L358">
        <f>INDEX(user!G:G,user_content!$A358+1)</f>
        <v>132</v>
      </c>
      <c r="M358">
        <f>INDEX(user!E:E,user_content!$A358+1)</f>
        <v>1</v>
      </c>
      <c r="N358">
        <f>INDEX(user!D:D,user_content!$A358+1)</f>
        <v>1</v>
      </c>
      <c r="O358" t="str">
        <f>INDEX(user!M:M,user_content!$A358+1)</f>
        <v>Elevated Risk</v>
      </c>
    </row>
    <row r="359" spans="1:15" x14ac:dyDescent="0.25">
      <c r="A359">
        <v>3193</v>
      </c>
      <c r="B359">
        <v>3727</v>
      </c>
      <c r="C359" s="4">
        <f t="shared" si="11"/>
        <v>0.18789899935814702</v>
      </c>
      <c r="E359">
        <f>INDEX(user!B:B,user_content!$A359+1)</f>
        <v>1</v>
      </c>
      <c r="F359">
        <f>INDEX(user!C:C,user_content!$A359+1)</f>
        <v>57</v>
      </c>
      <c r="G359">
        <f>INDEX(user!H:H,user_content!$A359+1)</f>
        <v>23.04</v>
      </c>
      <c r="H359">
        <f>INDEX(user!I:I,user_content!$A359+1)</f>
        <v>0.12425310039690685</v>
      </c>
      <c r="I359">
        <f t="shared" si="12"/>
        <v>7</v>
      </c>
      <c r="J359" t="str">
        <f>INDEX(content!I:I,user_content!$B359+1)</f>
        <v>IMC</v>
      </c>
      <c r="K359">
        <f>INDEX(user!F:F,user_content!$A359+1)</f>
        <v>0</v>
      </c>
      <c r="L359">
        <f>INDEX(user!G:G,user_content!$A359+1)</f>
        <v>124</v>
      </c>
      <c r="M359">
        <f>INDEX(user!E:E,user_content!$A359+1)</f>
        <v>0</v>
      </c>
      <c r="N359">
        <f>INDEX(user!D:D,user_content!$A359+1)</f>
        <v>0</v>
      </c>
      <c r="O359" t="str">
        <f>INDEX(user!M:M,user_content!$A359+1)</f>
        <v>NORMAL</v>
      </c>
    </row>
    <row r="360" spans="1:15" x14ac:dyDescent="0.25">
      <c r="A360">
        <v>2609</v>
      </c>
      <c r="B360">
        <v>4954</v>
      </c>
      <c r="C360" s="4">
        <f t="shared" si="11"/>
        <v>35.506588337490996</v>
      </c>
      <c r="E360">
        <f>INDEX(user!B:B,user_content!$A360+1)</f>
        <v>0</v>
      </c>
      <c r="F360">
        <f>INDEX(user!C:C,user_content!$A360+1)</f>
        <v>43</v>
      </c>
      <c r="G360">
        <f>INDEX(user!H:H,user_content!$A360+1)</f>
        <v>24.83</v>
      </c>
      <c r="H360">
        <f>INDEX(user!I:I,user_content!$A360+1)</f>
        <v>2.1007270757296248E-2</v>
      </c>
      <c r="I360">
        <f t="shared" si="12"/>
        <v>3</v>
      </c>
      <c r="J360" t="str">
        <f>INDEX(content!I:I,user_content!$B360+1)</f>
        <v>PA</v>
      </c>
      <c r="K360">
        <f>INDEX(user!F:F,user_content!$A360+1)</f>
        <v>0</v>
      </c>
      <c r="L360">
        <f>INDEX(user!G:G,user_content!$A360+1)</f>
        <v>110</v>
      </c>
      <c r="M360">
        <f>INDEX(user!E:E,user_content!$A360+1)</f>
        <v>0</v>
      </c>
      <c r="N360">
        <f>INDEX(user!D:D,user_content!$A360+1)</f>
        <v>0</v>
      </c>
      <c r="O360" t="str">
        <f>INDEX(user!M:M,user_content!$A360+1)</f>
        <v>NORMAL</v>
      </c>
    </row>
    <row r="361" spans="1:15" x14ac:dyDescent="0.25">
      <c r="A361">
        <v>913</v>
      </c>
      <c r="B361">
        <v>1162</v>
      </c>
      <c r="C361" s="4">
        <f t="shared" si="11"/>
        <v>51.78101632746634</v>
      </c>
      <c r="E361">
        <f>INDEX(user!B:B,user_content!$A361+1)</f>
        <v>0</v>
      </c>
      <c r="F361">
        <f>INDEX(user!C:C,user_content!$A361+1)</f>
        <v>46</v>
      </c>
      <c r="G361">
        <f>INDEX(user!H:H,user_content!$A361+1)</f>
        <v>26.42</v>
      </c>
      <c r="H361">
        <f>INDEX(user!I:I,user_content!$A361+1)</f>
        <v>5.7814516457201037E-2</v>
      </c>
      <c r="I361">
        <f t="shared" si="12"/>
        <v>2</v>
      </c>
      <c r="J361" t="str">
        <f>INDEX(content!I:I,user_content!$B361+1)</f>
        <v>Colesterol</v>
      </c>
      <c r="K361">
        <f>INDEX(user!F:F,user_content!$A361+1)</f>
        <v>0</v>
      </c>
      <c r="L361">
        <f>INDEX(user!G:G,user_content!$A361+1)</f>
        <v>118</v>
      </c>
      <c r="M361">
        <f>INDEX(user!E:E,user_content!$A361+1)</f>
        <v>0</v>
      </c>
      <c r="N361">
        <f>INDEX(user!D:D,user_content!$A361+1)</f>
        <v>1</v>
      </c>
      <c r="O361" t="str">
        <f>INDEX(user!M:M,user_content!$A361+1)</f>
        <v>Elevated Risk</v>
      </c>
    </row>
    <row r="362" spans="1:15" x14ac:dyDescent="0.25">
      <c r="A362">
        <v>1843</v>
      </c>
      <c r="B362">
        <v>1822</v>
      </c>
      <c r="C362" s="4">
        <f t="shared" si="11"/>
        <v>14.810543462794097</v>
      </c>
      <c r="E362">
        <f>INDEX(user!B:B,user_content!$A362+1)</f>
        <v>0</v>
      </c>
      <c r="F362">
        <f>INDEX(user!C:C,user_content!$A362+1)</f>
        <v>42</v>
      </c>
      <c r="G362">
        <f>INDEX(user!H:H,user_content!$A362+1)</f>
        <v>20.93</v>
      </c>
      <c r="H362">
        <f>INDEX(user!I:I,user_content!$A362+1)</f>
        <v>3.1292565257301619E-2</v>
      </c>
      <c r="I362">
        <f t="shared" si="12"/>
        <v>4</v>
      </c>
      <c r="J362" t="str">
        <f>INDEX(content!I:I,user_content!$B362+1)</f>
        <v>DCNT</v>
      </c>
      <c r="K362">
        <f>INDEX(user!F:F,user_content!$A362+1)</f>
        <v>0</v>
      </c>
      <c r="L362">
        <f>INDEX(user!G:G,user_content!$A362+1)</f>
        <v>134</v>
      </c>
      <c r="M362">
        <f>INDEX(user!E:E,user_content!$A362+1)</f>
        <v>0</v>
      </c>
      <c r="N362">
        <f>INDEX(user!D:D,user_content!$A362+1)</f>
        <v>0</v>
      </c>
      <c r="O362" t="str">
        <f>INDEX(user!M:M,user_content!$A362+1)</f>
        <v>Elevated Risk</v>
      </c>
    </row>
    <row r="363" spans="1:15" x14ac:dyDescent="0.25">
      <c r="A363">
        <v>2508</v>
      </c>
      <c r="B363">
        <v>2116</v>
      </c>
      <c r="C363" s="4">
        <f t="shared" si="11"/>
        <v>58.40170470150283</v>
      </c>
      <c r="E363">
        <f>INDEX(user!B:B,user_content!$A363+1)</f>
        <v>1</v>
      </c>
      <c r="F363">
        <f>INDEX(user!C:C,user_content!$A363+1)</f>
        <v>53</v>
      </c>
      <c r="G363">
        <f>INDEX(user!H:H,user_content!$A363+1)</f>
        <v>24.76</v>
      </c>
      <c r="H363">
        <f>INDEX(user!I:I,user_content!$A363+1)</f>
        <v>0.22533556064377425</v>
      </c>
      <c r="I363">
        <f t="shared" si="12"/>
        <v>1</v>
      </c>
      <c r="J363" t="str">
        <f>INDEX(content!I:I,user_content!$B363+1)</f>
        <v>Diabetes</v>
      </c>
      <c r="K363">
        <f>INDEX(user!F:F,user_content!$A363+1)</f>
        <v>0</v>
      </c>
      <c r="L363">
        <f>INDEX(user!G:G,user_content!$A363+1)</f>
        <v>110</v>
      </c>
      <c r="M363">
        <f>INDEX(user!E:E,user_content!$A363+1)</f>
        <v>1</v>
      </c>
      <c r="N363">
        <f>INDEX(user!D:D,user_content!$A363+1)</f>
        <v>1</v>
      </c>
      <c r="O363" t="str">
        <f>INDEX(user!M:M,user_content!$A363+1)</f>
        <v>Elevated Risk</v>
      </c>
    </row>
    <row r="364" spans="1:15" x14ac:dyDescent="0.25">
      <c r="A364">
        <v>345</v>
      </c>
      <c r="B364">
        <v>2396</v>
      </c>
      <c r="C364" s="4">
        <f t="shared" si="11"/>
        <v>72.512841621646189</v>
      </c>
      <c r="E364">
        <f>INDEX(user!B:B,user_content!$A364+1)</f>
        <v>0</v>
      </c>
      <c r="F364">
        <f>INDEX(user!C:C,user_content!$A364+1)</f>
        <v>53</v>
      </c>
      <c r="G364">
        <f>INDEX(user!H:H,user_content!$A364+1)</f>
        <v>28.78</v>
      </c>
      <c r="H364">
        <f>INDEX(user!I:I,user_content!$A364+1)</f>
        <v>0.11487064683731596</v>
      </c>
      <c r="I364">
        <f t="shared" si="12"/>
        <v>1</v>
      </c>
      <c r="J364" t="str">
        <f>INDEX(content!I:I,user_content!$B364+1)</f>
        <v>Diabetes</v>
      </c>
      <c r="K364">
        <f>INDEX(user!F:F,user_content!$A364+1)</f>
        <v>0</v>
      </c>
      <c r="L364">
        <f>INDEX(user!G:G,user_content!$A364+1)</f>
        <v>144</v>
      </c>
      <c r="M364">
        <f>INDEX(user!E:E,user_content!$A364+1)</f>
        <v>1</v>
      </c>
      <c r="N364">
        <f>INDEX(user!D:D,user_content!$A364+1)</f>
        <v>0</v>
      </c>
      <c r="O364" t="str">
        <f>INDEX(user!M:M,user_content!$A364+1)</f>
        <v>Elevated Risk</v>
      </c>
    </row>
    <row r="365" spans="1:15" x14ac:dyDescent="0.25">
      <c r="A365">
        <v>2566</v>
      </c>
      <c r="B365">
        <v>1046</v>
      </c>
      <c r="C365" s="4">
        <f t="shared" si="11"/>
        <v>44.90765254775441</v>
      </c>
      <c r="E365">
        <f>INDEX(user!B:B,user_content!$A365+1)</f>
        <v>0</v>
      </c>
      <c r="F365">
        <f>INDEX(user!C:C,user_content!$A365+1)</f>
        <v>54</v>
      </c>
      <c r="G365">
        <f>INDEX(user!H:H,user_content!$A365+1)</f>
        <v>24.89</v>
      </c>
      <c r="H365">
        <f>INDEX(user!I:I,user_content!$A365+1)</f>
        <v>6.2543341435563837E-2</v>
      </c>
      <c r="I365">
        <f t="shared" si="12"/>
        <v>2</v>
      </c>
      <c r="J365" t="str">
        <f>INDEX(content!I:I,user_content!$B365+1)</f>
        <v>Colesterol</v>
      </c>
      <c r="K365">
        <f>INDEX(user!F:F,user_content!$A365+1)</f>
        <v>0</v>
      </c>
      <c r="L365">
        <f>INDEX(user!G:G,user_content!$A365+1)</f>
        <v>131</v>
      </c>
      <c r="M365">
        <f>INDEX(user!E:E,user_content!$A365+1)</f>
        <v>0</v>
      </c>
      <c r="N365">
        <f>INDEX(user!D:D,user_content!$A365+1)</f>
        <v>0</v>
      </c>
      <c r="O365" t="str">
        <f>INDEX(user!M:M,user_content!$A365+1)</f>
        <v>Elevated Risk</v>
      </c>
    </row>
    <row r="366" spans="1:15" x14ac:dyDescent="0.25">
      <c r="A366">
        <v>3974</v>
      </c>
      <c r="B366">
        <v>3206</v>
      </c>
      <c r="C366" s="4">
        <f t="shared" si="11"/>
        <v>29.971867943918713</v>
      </c>
      <c r="E366">
        <f>INDEX(user!B:B,user_content!$A366+1)</f>
        <v>0</v>
      </c>
      <c r="F366">
        <f>INDEX(user!C:C,user_content!$A366+1)</f>
        <v>43</v>
      </c>
      <c r="G366">
        <f>INDEX(user!H:H,user_content!$A366+1)</f>
        <v>19.829999999999998</v>
      </c>
      <c r="H366">
        <f>INDEX(user!I:I,user_content!$A366+1)</f>
        <v>2.7256505011737486E-2</v>
      </c>
      <c r="I366">
        <f t="shared" si="12"/>
        <v>1</v>
      </c>
      <c r="J366" t="str">
        <f>INDEX(content!I:I,user_content!$B366+1)</f>
        <v>Diabetes</v>
      </c>
      <c r="K366">
        <f>INDEX(user!F:F,user_content!$A366+1)</f>
        <v>0</v>
      </c>
      <c r="L366">
        <f>INDEX(user!G:G,user_content!$A366+1)</f>
        <v>101</v>
      </c>
      <c r="M366">
        <f>INDEX(user!E:E,user_content!$A366+1)</f>
        <v>0</v>
      </c>
      <c r="N366">
        <f>INDEX(user!D:D,user_content!$A366+1)</f>
        <v>1</v>
      </c>
      <c r="O366" t="str">
        <f>INDEX(user!M:M,user_content!$A366+1)</f>
        <v>NORMAL</v>
      </c>
    </row>
    <row r="367" spans="1:15" x14ac:dyDescent="0.25">
      <c r="A367">
        <v>1014</v>
      </c>
      <c r="B367">
        <v>2203</v>
      </c>
      <c r="C367" s="4">
        <f t="shared" si="11"/>
        <v>66.0141680187498</v>
      </c>
      <c r="E367">
        <f>INDEX(user!B:B,user_content!$A367+1)</f>
        <v>1</v>
      </c>
      <c r="F367">
        <f>INDEX(user!C:C,user_content!$A367+1)</f>
        <v>62</v>
      </c>
      <c r="G367">
        <f>INDEX(user!H:H,user_content!$A367+1)</f>
        <v>28.5</v>
      </c>
      <c r="H367">
        <f>INDEX(user!I:I,user_content!$A367+1)</f>
        <v>0.17346184744534499</v>
      </c>
      <c r="I367">
        <f t="shared" si="12"/>
        <v>1</v>
      </c>
      <c r="J367" t="str">
        <f>INDEX(content!I:I,user_content!$B367+1)</f>
        <v>Diabetes</v>
      </c>
      <c r="K367">
        <f>INDEX(user!F:F,user_content!$A367+1)</f>
        <v>0</v>
      </c>
      <c r="L367">
        <f>INDEX(user!G:G,user_content!$A367+1)</f>
        <v>119.5</v>
      </c>
      <c r="M367">
        <f>INDEX(user!E:E,user_content!$A367+1)</f>
        <v>0</v>
      </c>
      <c r="N367">
        <f>INDEX(user!D:D,user_content!$A367+1)</f>
        <v>0</v>
      </c>
      <c r="O367" t="str">
        <f>INDEX(user!M:M,user_content!$A367+1)</f>
        <v>NORMAL</v>
      </c>
    </row>
    <row r="368" spans="1:15" x14ac:dyDescent="0.25">
      <c r="A368">
        <v>3091</v>
      </c>
      <c r="B368">
        <v>1368</v>
      </c>
      <c r="C368" s="4">
        <f t="shared" si="11"/>
        <v>50.770657653470273</v>
      </c>
      <c r="E368">
        <f>INDEX(user!B:B,user_content!$A368+1)</f>
        <v>1</v>
      </c>
      <c r="F368">
        <f>INDEX(user!C:C,user_content!$A368+1)</f>
        <v>39</v>
      </c>
      <c r="G368">
        <f>INDEX(user!H:H,user_content!$A368+1)</f>
        <v>27.62</v>
      </c>
      <c r="H368">
        <f>INDEX(user!I:I,user_content!$A368+1)</f>
        <v>8.7278865666169825E-2</v>
      </c>
      <c r="I368">
        <f t="shared" si="12"/>
        <v>2</v>
      </c>
      <c r="J368" t="str">
        <f>INDEX(content!I:I,user_content!$B368+1)</f>
        <v>Colesterol</v>
      </c>
      <c r="K368">
        <f>INDEX(user!F:F,user_content!$A368+1)</f>
        <v>0</v>
      </c>
      <c r="L368">
        <f>INDEX(user!G:G,user_content!$A368+1)</f>
        <v>121</v>
      </c>
      <c r="M368">
        <f>INDEX(user!E:E,user_content!$A368+1)</f>
        <v>0</v>
      </c>
      <c r="N368">
        <f>INDEX(user!D:D,user_content!$A368+1)</f>
        <v>1</v>
      </c>
      <c r="O368" t="str">
        <f>INDEX(user!M:M,user_content!$A368+1)</f>
        <v>Elevated Risk</v>
      </c>
    </row>
    <row r="369" spans="1:15" x14ac:dyDescent="0.25">
      <c r="A369">
        <v>3946</v>
      </c>
      <c r="B369">
        <v>2319</v>
      </c>
      <c r="C369" s="4">
        <f t="shared" ref="C369:C432" si="13">$R$12+(E369*$R$13)+(F369*$R$14)+(G369*$R$15)+(H369*$R$16)+(I369*$R$17)</f>
        <v>17.646262125838255</v>
      </c>
      <c r="E369">
        <f>INDEX(user!B:B,user_content!$A369+1)</f>
        <v>0</v>
      </c>
      <c r="F369">
        <f>INDEX(user!C:C,user_content!$A369+1)</f>
        <v>39</v>
      </c>
      <c r="G369">
        <f>INDEX(user!H:H,user_content!$A369+1)</f>
        <v>16.73</v>
      </c>
      <c r="H369">
        <f>INDEX(user!I:I,user_content!$A369+1)</f>
        <v>1.8877814845477014E-2</v>
      </c>
      <c r="I369">
        <f t="shared" ref="I369:I432" si="14">_xlfn.IFS(J369=$Q$3,$R$3,J369=$Q$4,$R$4,J369=$Q$5,$R$5,J369=$Q$6,$R$6,J369=$Q$7,$R$7,J369=$Q$8,$R$8,J369=$Q$9,$R$9)</f>
        <v>1</v>
      </c>
      <c r="J369" t="str">
        <f>INDEX(content!I:I,user_content!$B369+1)</f>
        <v>Diabetes</v>
      </c>
      <c r="K369">
        <f>INDEX(user!F:F,user_content!$A369+1)</f>
        <v>0</v>
      </c>
      <c r="L369">
        <f>INDEX(user!G:G,user_content!$A369+1)</f>
        <v>125</v>
      </c>
      <c r="M369">
        <f>INDEX(user!E:E,user_content!$A369+1)</f>
        <v>0</v>
      </c>
      <c r="N369">
        <f>INDEX(user!D:D,user_content!$A369+1)</f>
        <v>0</v>
      </c>
      <c r="O369" t="str">
        <f>INDEX(user!M:M,user_content!$A369+1)</f>
        <v>NORMAL</v>
      </c>
    </row>
    <row r="370" spans="1:15" x14ac:dyDescent="0.25">
      <c r="A370">
        <v>344</v>
      </c>
      <c r="B370">
        <v>4729</v>
      </c>
      <c r="C370" s="4">
        <f t="shared" si="13"/>
        <v>38.865875216885129</v>
      </c>
      <c r="E370">
        <f>INDEX(user!B:B,user_content!$A370+1)</f>
        <v>0</v>
      </c>
      <c r="F370">
        <f>INDEX(user!C:C,user_content!$A370+1)</f>
        <v>46</v>
      </c>
      <c r="G370">
        <f>INDEX(user!H:H,user_content!$A370+1)</f>
        <v>25.11</v>
      </c>
      <c r="H370">
        <f>INDEX(user!I:I,user_content!$A370+1)</f>
        <v>4.7390730949901316E-2</v>
      </c>
      <c r="I370">
        <f t="shared" si="14"/>
        <v>3</v>
      </c>
      <c r="J370" t="str">
        <f>INDEX(content!I:I,user_content!$B370+1)</f>
        <v>PA</v>
      </c>
      <c r="K370">
        <f>INDEX(user!F:F,user_content!$A370+1)</f>
        <v>0</v>
      </c>
      <c r="L370">
        <f>INDEX(user!G:G,user_content!$A370+1)</f>
        <v>138</v>
      </c>
      <c r="M370">
        <f>INDEX(user!E:E,user_content!$A370+1)</f>
        <v>0</v>
      </c>
      <c r="N370">
        <f>INDEX(user!D:D,user_content!$A370+1)</f>
        <v>0</v>
      </c>
      <c r="O370" t="str">
        <f>INDEX(user!M:M,user_content!$A370+1)</f>
        <v>Elevated Risk</v>
      </c>
    </row>
    <row r="371" spans="1:15" x14ac:dyDescent="0.25">
      <c r="A371">
        <v>427</v>
      </c>
      <c r="B371">
        <v>4702</v>
      </c>
      <c r="C371" s="4">
        <f t="shared" si="13"/>
        <v>50.219070640663986</v>
      </c>
      <c r="E371">
        <f>INDEX(user!B:B,user_content!$A371+1)</f>
        <v>0</v>
      </c>
      <c r="F371">
        <f>INDEX(user!C:C,user_content!$A371+1)</f>
        <v>59</v>
      </c>
      <c r="G371">
        <f>INDEX(user!H:H,user_content!$A371+1)</f>
        <v>27.49</v>
      </c>
      <c r="H371">
        <f>INDEX(user!I:I,user_content!$A371+1)</f>
        <v>8.8032308977573859E-2</v>
      </c>
      <c r="I371">
        <f t="shared" si="14"/>
        <v>3</v>
      </c>
      <c r="J371" t="str">
        <f>INDEX(content!I:I,user_content!$B371+1)</f>
        <v>PA</v>
      </c>
      <c r="K371">
        <f>INDEX(user!F:F,user_content!$A371+1)</f>
        <v>0</v>
      </c>
      <c r="L371">
        <f>INDEX(user!G:G,user_content!$A371+1)</f>
        <v>134</v>
      </c>
      <c r="M371">
        <f>INDEX(user!E:E,user_content!$A371+1)</f>
        <v>0</v>
      </c>
      <c r="N371">
        <f>INDEX(user!D:D,user_content!$A371+1)</f>
        <v>0</v>
      </c>
      <c r="O371" t="str">
        <f>INDEX(user!M:M,user_content!$A371+1)</f>
        <v>Elevated Risk</v>
      </c>
    </row>
    <row r="372" spans="1:15" x14ac:dyDescent="0.25">
      <c r="A372">
        <v>3966</v>
      </c>
      <c r="B372">
        <v>3490</v>
      </c>
      <c r="C372" s="4">
        <f t="shared" si="13"/>
        <v>7.0849215929969134</v>
      </c>
      <c r="E372">
        <f>INDEX(user!B:B,user_content!$A372+1)</f>
        <v>1</v>
      </c>
      <c r="F372">
        <f>INDEX(user!C:C,user_content!$A372+1)</f>
        <v>51</v>
      </c>
      <c r="G372">
        <f>INDEX(user!H:H,user_content!$A372+1)</f>
        <v>22.46</v>
      </c>
      <c r="H372">
        <f>INDEX(user!I:I,user_content!$A372+1)</f>
        <v>7.4491954176306718E-2</v>
      </c>
      <c r="I372">
        <f t="shared" si="14"/>
        <v>5</v>
      </c>
      <c r="J372" t="str">
        <f>INDEX(content!I:I,user_content!$B372+1)</f>
        <v>fumante</v>
      </c>
      <c r="K372">
        <f>INDEX(user!F:F,user_content!$A372+1)</f>
        <v>0</v>
      </c>
      <c r="L372">
        <f>INDEX(user!G:G,user_content!$A372+1)</f>
        <v>113</v>
      </c>
      <c r="M372">
        <f>INDEX(user!E:E,user_content!$A372+1)</f>
        <v>0</v>
      </c>
      <c r="N372">
        <f>INDEX(user!D:D,user_content!$A372+1)</f>
        <v>0</v>
      </c>
      <c r="O372" t="str">
        <f>INDEX(user!M:M,user_content!$A372+1)</f>
        <v>NORMAL</v>
      </c>
    </row>
    <row r="373" spans="1:15" x14ac:dyDescent="0.25">
      <c r="A373">
        <v>2117</v>
      </c>
      <c r="B373">
        <v>930</v>
      </c>
      <c r="C373" s="4">
        <f t="shared" si="13"/>
        <v>49.380782749520385</v>
      </c>
      <c r="E373">
        <f>INDEX(user!B:B,user_content!$A373+1)</f>
        <v>1</v>
      </c>
      <c r="F373">
        <f>INDEX(user!C:C,user_content!$A373+1)</f>
        <v>54</v>
      </c>
      <c r="G373">
        <f>INDEX(user!H:H,user_content!$A373+1)</f>
        <v>22.18</v>
      </c>
      <c r="H373">
        <f>INDEX(user!I:I,user_content!$A373+1)</f>
        <v>0.30062225234911422</v>
      </c>
      <c r="I373">
        <f t="shared" si="14"/>
        <v>2</v>
      </c>
      <c r="J373" t="str">
        <f>INDEX(content!I:I,user_content!$B373+1)</f>
        <v>Colesterol</v>
      </c>
      <c r="K373">
        <f>INDEX(user!F:F,user_content!$A373+1)</f>
        <v>0</v>
      </c>
      <c r="L373">
        <f>INDEX(user!G:G,user_content!$A373+1)</f>
        <v>133</v>
      </c>
      <c r="M373">
        <f>INDEX(user!E:E,user_content!$A373+1)</f>
        <v>1</v>
      </c>
      <c r="N373">
        <f>INDEX(user!D:D,user_content!$A373+1)</f>
        <v>1</v>
      </c>
      <c r="O373" t="str">
        <f>INDEX(user!M:M,user_content!$A373+1)</f>
        <v>'&gt;30%</v>
      </c>
    </row>
    <row r="374" spans="1:15" x14ac:dyDescent="0.25">
      <c r="A374">
        <v>2640</v>
      </c>
      <c r="B374">
        <v>2794</v>
      </c>
      <c r="C374" s="4">
        <f t="shared" si="13"/>
        <v>69.278728174643035</v>
      </c>
      <c r="E374">
        <f>INDEX(user!B:B,user_content!$A374+1)</f>
        <v>0</v>
      </c>
      <c r="F374">
        <f>INDEX(user!C:C,user_content!$A374+1)</f>
        <v>42</v>
      </c>
      <c r="G374">
        <f>INDEX(user!H:H,user_content!$A374+1)</f>
        <v>29.47</v>
      </c>
      <c r="H374">
        <f>INDEX(user!I:I,user_content!$A374+1)</f>
        <v>4.0549965297630552E-2</v>
      </c>
      <c r="I374">
        <f t="shared" si="14"/>
        <v>1</v>
      </c>
      <c r="J374" t="str">
        <f>INDEX(content!I:I,user_content!$B374+1)</f>
        <v>Diabetes</v>
      </c>
      <c r="K374">
        <f>INDEX(user!F:F,user_content!$A374+1)</f>
        <v>0</v>
      </c>
      <c r="L374">
        <f>INDEX(user!G:G,user_content!$A374+1)</f>
        <v>111</v>
      </c>
      <c r="M374">
        <f>INDEX(user!E:E,user_content!$A374+1)</f>
        <v>0</v>
      </c>
      <c r="N374">
        <f>INDEX(user!D:D,user_content!$A374+1)</f>
        <v>1</v>
      </c>
      <c r="O374" t="str">
        <f>INDEX(user!M:M,user_content!$A374+1)</f>
        <v>Elevated Risk</v>
      </c>
    </row>
    <row r="375" spans="1:15" x14ac:dyDescent="0.25">
      <c r="A375">
        <v>622</v>
      </c>
      <c r="B375">
        <v>2641</v>
      </c>
      <c r="C375" s="4">
        <f t="shared" si="13"/>
        <v>42.57135951544408</v>
      </c>
      <c r="E375">
        <f>INDEX(user!B:B,user_content!$A375+1)</f>
        <v>1</v>
      </c>
      <c r="F375">
        <f>INDEX(user!C:C,user_content!$A375+1)</f>
        <v>50</v>
      </c>
      <c r="G375">
        <f>INDEX(user!H:H,user_content!$A375+1)</f>
        <v>23.3</v>
      </c>
      <c r="H375">
        <f>INDEX(user!I:I,user_content!$A375+1)</f>
        <v>0.12448582530053665</v>
      </c>
      <c r="I375">
        <f t="shared" si="14"/>
        <v>1</v>
      </c>
      <c r="J375" t="str">
        <f>INDEX(content!I:I,user_content!$B375+1)</f>
        <v>Diabetes</v>
      </c>
      <c r="K375">
        <f>INDEX(user!F:F,user_content!$A375+1)</f>
        <v>0</v>
      </c>
      <c r="L375">
        <f>INDEX(user!G:G,user_content!$A375+1)</f>
        <v>105</v>
      </c>
      <c r="M375">
        <f>INDEX(user!E:E,user_content!$A375+1)</f>
        <v>0</v>
      </c>
      <c r="N375">
        <f>INDEX(user!D:D,user_content!$A375+1)</f>
        <v>1</v>
      </c>
      <c r="O375" t="str">
        <f>INDEX(user!M:M,user_content!$A375+1)</f>
        <v>Elevated Risk</v>
      </c>
    </row>
    <row r="376" spans="1:15" x14ac:dyDescent="0.25">
      <c r="A376">
        <v>558</v>
      </c>
      <c r="B376">
        <v>2093</v>
      </c>
      <c r="C376" s="4">
        <f t="shared" si="13"/>
        <v>44.239501004293935</v>
      </c>
      <c r="E376">
        <f>INDEX(user!B:B,user_content!$A376+1)</f>
        <v>0</v>
      </c>
      <c r="F376">
        <f>INDEX(user!C:C,user_content!$A376+1)</f>
        <v>37</v>
      </c>
      <c r="G376">
        <f>INDEX(user!H:H,user_content!$A376+1)</f>
        <v>23.09</v>
      </c>
      <c r="H376">
        <f>INDEX(user!I:I,user_content!$A376+1)</f>
        <v>3.1713983157151016E-2</v>
      </c>
      <c r="I376">
        <f t="shared" si="14"/>
        <v>1</v>
      </c>
      <c r="J376" t="str">
        <f>INDEX(content!I:I,user_content!$B376+1)</f>
        <v>Diabetes</v>
      </c>
      <c r="K376">
        <f>INDEX(user!F:F,user_content!$A376+1)</f>
        <v>0</v>
      </c>
      <c r="L376">
        <f>INDEX(user!G:G,user_content!$A376+1)</f>
        <v>120</v>
      </c>
      <c r="M376">
        <f>INDEX(user!E:E,user_content!$A376+1)</f>
        <v>0</v>
      </c>
      <c r="N376">
        <f>INDEX(user!D:D,user_content!$A376+1)</f>
        <v>1</v>
      </c>
      <c r="O376" t="str">
        <f>INDEX(user!M:M,user_content!$A376+1)</f>
        <v>Elevated Risk</v>
      </c>
    </row>
    <row r="377" spans="1:15" x14ac:dyDescent="0.25">
      <c r="A377">
        <v>245</v>
      </c>
      <c r="B377">
        <v>2460</v>
      </c>
      <c r="C377" s="4">
        <f t="shared" si="13"/>
        <v>89.173428396650962</v>
      </c>
      <c r="E377">
        <f>INDEX(user!B:B,user_content!$A377+1)</f>
        <v>1</v>
      </c>
      <c r="F377">
        <f>INDEX(user!C:C,user_content!$A377+1)</f>
        <v>46</v>
      </c>
      <c r="G377">
        <f>INDEX(user!H:H,user_content!$A377+1)</f>
        <v>30.62</v>
      </c>
      <c r="H377">
        <f>INDEX(user!I:I,user_content!$A377+1)</f>
        <v>0.28815722338029059</v>
      </c>
      <c r="I377">
        <f t="shared" si="14"/>
        <v>1</v>
      </c>
      <c r="J377" t="str">
        <f>INDEX(content!I:I,user_content!$B377+1)</f>
        <v>Diabetes</v>
      </c>
      <c r="K377">
        <f>INDEX(user!F:F,user_content!$A377+1)</f>
        <v>0</v>
      </c>
      <c r="L377">
        <f>INDEX(user!G:G,user_content!$A377+1)</f>
        <v>147</v>
      </c>
      <c r="M377">
        <f>INDEX(user!E:E,user_content!$A377+1)</f>
        <v>1</v>
      </c>
      <c r="N377">
        <f>INDEX(user!D:D,user_content!$A377+1)</f>
        <v>1</v>
      </c>
      <c r="O377" t="str">
        <f>INDEX(user!M:M,user_content!$A377+1)</f>
        <v>Elevated Risk</v>
      </c>
    </row>
    <row r="378" spans="1:15" x14ac:dyDescent="0.25">
      <c r="A378">
        <v>1966</v>
      </c>
      <c r="B378">
        <v>3158</v>
      </c>
      <c r="C378" s="4">
        <f t="shared" si="13"/>
        <v>73.23564558759098</v>
      </c>
      <c r="E378">
        <f>INDEX(user!B:B,user_content!$A378+1)</f>
        <v>1</v>
      </c>
      <c r="F378">
        <f>INDEX(user!C:C,user_content!$A378+1)</f>
        <v>44</v>
      </c>
      <c r="G378">
        <f>INDEX(user!H:H,user_content!$A378+1)</f>
        <v>27.99</v>
      </c>
      <c r="H378">
        <f>INDEX(user!I:I,user_content!$A378+1)</f>
        <v>0.23135734961425836</v>
      </c>
      <c r="I378">
        <f t="shared" si="14"/>
        <v>1</v>
      </c>
      <c r="J378" t="str">
        <f>INDEX(content!I:I,user_content!$B378+1)</f>
        <v>Diabetes</v>
      </c>
      <c r="K378">
        <f>INDEX(user!F:F,user_content!$A378+1)</f>
        <v>0</v>
      </c>
      <c r="L378">
        <f>INDEX(user!G:G,user_content!$A378+1)</f>
        <v>143.5</v>
      </c>
      <c r="M378">
        <f>INDEX(user!E:E,user_content!$A378+1)</f>
        <v>1</v>
      </c>
      <c r="N378">
        <f>INDEX(user!D:D,user_content!$A378+1)</f>
        <v>1</v>
      </c>
      <c r="O378" t="str">
        <f>INDEX(user!M:M,user_content!$A378+1)</f>
        <v>Elevated Risk</v>
      </c>
    </row>
    <row r="379" spans="1:15" x14ac:dyDescent="0.25">
      <c r="A379">
        <v>1747</v>
      </c>
      <c r="B379">
        <v>2944</v>
      </c>
      <c r="C379" s="4">
        <f t="shared" si="13"/>
        <v>45.405439512659704</v>
      </c>
      <c r="E379">
        <f>INDEX(user!B:B,user_content!$A379+1)</f>
        <v>1</v>
      </c>
      <c r="F379">
        <f>INDEX(user!C:C,user_content!$A379+1)</f>
        <v>40</v>
      </c>
      <c r="G379">
        <f>INDEX(user!H:H,user_content!$A379+1)</f>
        <v>24.77</v>
      </c>
      <c r="H379">
        <f>INDEX(user!I:I,user_content!$A379+1)</f>
        <v>8.0398747111098401E-2</v>
      </c>
      <c r="I379">
        <f t="shared" si="14"/>
        <v>1</v>
      </c>
      <c r="J379" t="str">
        <f>INDEX(content!I:I,user_content!$B379+1)</f>
        <v>Diabetes</v>
      </c>
      <c r="K379">
        <f>INDEX(user!F:F,user_content!$A379+1)</f>
        <v>0</v>
      </c>
      <c r="L379">
        <f>INDEX(user!G:G,user_content!$A379+1)</f>
        <v>116</v>
      </c>
      <c r="M379">
        <f>INDEX(user!E:E,user_content!$A379+1)</f>
        <v>0</v>
      </c>
      <c r="N379">
        <f>INDEX(user!D:D,user_content!$A379+1)</f>
        <v>1</v>
      </c>
      <c r="O379" t="str">
        <f>INDEX(user!M:M,user_content!$A379+1)</f>
        <v>Elevated Risk</v>
      </c>
    </row>
    <row r="380" spans="1:15" x14ac:dyDescent="0.25">
      <c r="A380">
        <v>2830</v>
      </c>
      <c r="B380">
        <v>3776</v>
      </c>
      <c r="C380" s="4">
        <f t="shared" si="13"/>
        <v>19.029300880853171</v>
      </c>
      <c r="E380">
        <f>INDEX(user!B:B,user_content!$A380+1)</f>
        <v>1</v>
      </c>
      <c r="F380">
        <f>INDEX(user!C:C,user_content!$A380+1)</f>
        <v>44</v>
      </c>
      <c r="G380">
        <f>INDEX(user!H:H,user_content!$A380+1)</f>
        <v>27.17</v>
      </c>
      <c r="H380">
        <f>INDEX(user!I:I,user_content!$A380+1)</f>
        <v>0.12831230534220539</v>
      </c>
      <c r="I380">
        <f t="shared" si="14"/>
        <v>7</v>
      </c>
      <c r="J380" t="str">
        <f>INDEX(content!I:I,user_content!$B380+1)</f>
        <v>IMC</v>
      </c>
      <c r="K380">
        <f>INDEX(user!F:F,user_content!$A380+1)</f>
        <v>0</v>
      </c>
      <c r="L380">
        <f>INDEX(user!G:G,user_content!$A380+1)</f>
        <v>124</v>
      </c>
      <c r="M380">
        <f>INDEX(user!E:E,user_content!$A380+1)</f>
        <v>0</v>
      </c>
      <c r="N380">
        <f>INDEX(user!D:D,user_content!$A380+1)</f>
        <v>1</v>
      </c>
      <c r="O380" t="str">
        <f>INDEX(user!M:M,user_content!$A380+1)</f>
        <v>Elevated Risk</v>
      </c>
    </row>
    <row r="381" spans="1:15" x14ac:dyDescent="0.25">
      <c r="A381">
        <v>3008</v>
      </c>
      <c r="B381">
        <v>4148</v>
      </c>
      <c r="C381" s="4">
        <f t="shared" si="13"/>
        <v>29.002398698533092</v>
      </c>
      <c r="E381">
        <f>INDEX(user!B:B,user_content!$A381+1)</f>
        <v>1</v>
      </c>
      <c r="F381">
        <f>INDEX(user!C:C,user_content!$A381+1)</f>
        <v>45</v>
      </c>
      <c r="G381">
        <f>INDEX(user!H:H,user_content!$A381+1)</f>
        <v>23.72</v>
      </c>
      <c r="H381">
        <f>INDEX(user!I:I,user_content!$A381+1)</f>
        <v>9.8875359056154299E-2</v>
      </c>
      <c r="I381">
        <f t="shared" si="14"/>
        <v>3</v>
      </c>
      <c r="J381" t="str">
        <f>INDEX(content!I:I,user_content!$B381+1)</f>
        <v>PA</v>
      </c>
      <c r="K381">
        <f>INDEX(user!F:F,user_content!$A381+1)</f>
        <v>0</v>
      </c>
      <c r="L381">
        <f>INDEX(user!G:G,user_content!$A381+1)</f>
        <v>109</v>
      </c>
      <c r="M381">
        <f>INDEX(user!E:E,user_content!$A381+1)</f>
        <v>0</v>
      </c>
      <c r="N381">
        <f>INDEX(user!D:D,user_content!$A381+1)</f>
        <v>1</v>
      </c>
      <c r="O381" t="str">
        <f>INDEX(user!M:M,user_content!$A381+1)</f>
        <v>Elevated Risk</v>
      </c>
    </row>
    <row r="382" spans="1:15" x14ac:dyDescent="0.25">
      <c r="A382">
        <v>277</v>
      </c>
      <c r="B382">
        <v>3538</v>
      </c>
      <c r="C382" s="4">
        <f t="shared" si="13"/>
        <v>38.92056188033802</v>
      </c>
      <c r="E382">
        <f>INDEX(user!B:B,user_content!$A382+1)</f>
        <v>0</v>
      </c>
      <c r="F382">
        <f>INDEX(user!C:C,user_content!$A382+1)</f>
        <v>67</v>
      </c>
      <c r="G382">
        <f>INDEX(user!H:H,user_content!$A382+1)</f>
        <v>25.23</v>
      </c>
      <c r="H382">
        <f>INDEX(user!I:I,user_content!$A382+1)</f>
        <v>0.20474978577589498</v>
      </c>
      <c r="I382">
        <f t="shared" si="14"/>
        <v>5</v>
      </c>
      <c r="J382" t="str">
        <f>INDEX(content!I:I,user_content!$B382+1)</f>
        <v>fumante</v>
      </c>
      <c r="K382">
        <f>INDEX(user!F:F,user_content!$A382+1)</f>
        <v>0</v>
      </c>
      <c r="L382">
        <f>INDEX(user!G:G,user_content!$A382+1)</f>
        <v>147</v>
      </c>
      <c r="M382">
        <f>INDEX(user!E:E,user_content!$A382+1)</f>
        <v>1</v>
      </c>
      <c r="N382">
        <f>INDEX(user!D:D,user_content!$A382+1)</f>
        <v>0</v>
      </c>
      <c r="O382" t="str">
        <f>INDEX(user!M:M,user_content!$A382+1)</f>
        <v>Elevated Risk</v>
      </c>
    </row>
    <row r="383" spans="1:15" x14ac:dyDescent="0.25">
      <c r="A383">
        <v>3629</v>
      </c>
      <c r="B383">
        <v>1882</v>
      </c>
      <c r="C383" s="4">
        <f t="shared" si="13"/>
        <v>8.3797745974277795</v>
      </c>
      <c r="E383">
        <f>INDEX(user!B:B,user_content!$A383+1)</f>
        <v>0</v>
      </c>
      <c r="F383">
        <f>INDEX(user!C:C,user_content!$A383+1)</f>
        <v>56</v>
      </c>
      <c r="G383">
        <f>INDEX(user!H:H,user_content!$A383+1)</f>
        <v>18.46</v>
      </c>
      <c r="H383">
        <f>INDEX(user!I:I,user_content!$A383+1)</f>
        <v>8.494955142507532E-2</v>
      </c>
      <c r="I383">
        <f t="shared" si="14"/>
        <v>4</v>
      </c>
      <c r="J383" t="str">
        <f>INDEX(content!I:I,user_content!$B383+1)</f>
        <v>DCNT</v>
      </c>
      <c r="K383">
        <f>INDEX(user!F:F,user_content!$A383+1)</f>
        <v>0</v>
      </c>
      <c r="L383">
        <f>INDEX(user!G:G,user_content!$A383+1)</f>
        <v>120</v>
      </c>
      <c r="M383">
        <f>INDEX(user!E:E,user_content!$A383+1)</f>
        <v>0</v>
      </c>
      <c r="N383">
        <f>INDEX(user!D:D,user_content!$A383+1)</f>
        <v>1</v>
      </c>
      <c r="O383" t="str">
        <f>INDEX(user!M:M,user_content!$A383+1)</f>
        <v>Elevated Risk</v>
      </c>
    </row>
    <row r="384" spans="1:15" x14ac:dyDescent="0.25">
      <c r="A384">
        <v>3414</v>
      </c>
      <c r="B384">
        <v>645</v>
      </c>
      <c r="C384" s="4">
        <f t="shared" si="13"/>
        <v>84.582622929553253</v>
      </c>
      <c r="E384">
        <f>INDEX(user!B:B,user_content!$A384+1)</f>
        <v>0</v>
      </c>
      <c r="F384">
        <f>INDEX(user!C:C,user_content!$A384+1)</f>
        <v>55</v>
      </c>
      <c r="G384">
        <f>INDEX(user!H:H,user_content!$A384+1)</f>
        <v>28.66</v>
      </c>
      <c r="H384">
        <f>INDEX(user!I:I,user_content!$A384+1)</f>
        <v>0.30049396829005437</v>
      </c>
      <c r="I384">
        <f t="shared" si="14"/>
        <v>2</v>
      </c>
      <c r="J384" t="str">
        <f>INDEX(content!I:I,user_content!$B384+1)</f>
        <v>Colesterol</v>
      </c>
      <c r="K384">
        <f>INDEX(user!F:F,user_content!$A384+1)</f>
        <v>0</v>
      </c>
      <c r="L384">
        <f>INDEX(user!G:G,user_content!$A384+1)</f>
        <v>163</v>
      </c>
      <c r="M384">
        <f>INDEX(user!E:E,user_content!$A384+1)</f>
        <v>1</v>
      </c>
      <c r="N384">
        <f>INDEX(user!D:D,user_content!$A384+1)</f>
        <v>1</v>
      </c>
      <c r="O384" t="str">
        <f>INDEX(user!M:M,user_content!$A384+1)</f>
        <v>'&gt;30%</v>
      </c>
    </row>
    <row r="385" spans="1:15" x14ac:dyDescent="0.25">
      <c r="A385">
        <v>3346</v>
      </c>
      <c r="B385">
        <v>2931</v>
      </c>
      <c r="C385" s="4">
        <f t="shared" si="13"/>
        <v>70.284265469086662</v>
      </c>
      <c r="E385">
        <f>INDEX(user!B:B,user_content!$A385+1)</f>
        <v>1</v>
      </c>
      <c r="F385">
        <f>INDEX(user!C:C,user_content!$A385+1)</f>
        <v>52</v>
      </c>
      <c r="G385">
        <f>INDEX(user!H:H,user_content!$A385+1)</f>
        <v>23.68</v>
      </c>
      <c r="H385">
        <f>INDEX(user!I:I,user_content!$A385+1)</f>
        <v>0.37646921665186495</v>
      </c>
      <c r="I385">
        <f t="shared" si="14"/>
        <v>1</v>
      </c>
      <c r="J385" t="str">
        <f>INDEX(content!I:I,user_content!$B385+1)</f>
        <v>Diabetes</v>
      </c>
      <c r="K385">
        <f>INDEX(user!F:F,user_content!$A385+1)</f>
        <v>0</v>
      </c>
      <c r="L385">
        <f>INDEX(user!G:G,user_content!$A385+1)</f>
        <v>159</v>
      </c>
      <c r="M385">
        <f>INDEX(user!E:E,user_content!$A385+1)</f>
        <v>1</v>
      </c>
      <c r="N385">
        <f>INDEX(user!D:D,user_content!$A385+1)</f>
        <v>1</v>
      </c>
      <c r="O385" t="str">
        <f>INDEX(user!M:M,user_content!$A385+1)</f>
        <v>'&gt;30%</v>
      </c>
    </row>
    <row r="386" spans="1:15" x14ac:dyDescent="0.25">
      <c r="A386">
        <v>428</v>
      </c>
      <c r="B386">
        <v>823</v>
      </c>
      <c r="C386" s="4">
        <f t="shared" si="13"/>
        <v>70.733082797207302</v>
      </c>
      <c r="E386">
        <f>INDEX(user!B:B,user_content!$A386+1)</f>
        <v>1</v>
      </c>
      <c r="F386">
        <f>INDEX(user!C:C,user_content!$A386+1)</f>
        <v>65</v>
      </c>
      <c r="G386">
        <f>INDEX(user!H:H,user_content!$A386+1)</f>
        <v>28.35</v>
      </c>
      <c r="H386">
        <f>INDEX(user!I:I,user_content!$A386+1)</f>
        <v>0.2921284498723119</v>
      </c>
      <c r="I386">
        <f t="shared" si="14"/>
        <v>2</v>
      </c>
      <c r="J386" t="str">
        <f>INDEX(content!I:I,user_content!$B386+1)</f>
        <v>Colesterol</v>
      </c>
      <c r="K386">
        <f>INDEX(user!F:F,user_content!$A386+1)</f>
        <v>0</v>
      </c>
      <c r="L386">
        <f>INDEX(user!G:G,user_content!$A386+1)</f>
        <v>152.5</v>
      </c>
      <c r="M386">
        <f>INDEX(user!E:E,user_content!$A386+1)</f>
        <v>0</v>
      </c>
      <c r="N386">
        <f>INDEX(user!D:D,user_content!$A386+1)</f>
        <v>0</v>
      </c>
      <c r="O386" t="str">
        <f>INDEX(user!M:M,user_content!$A386+1)</f>
        <v>Elevated Risk</v>
      </c>
    </row>
    <row r="387" spans="1:15" x14ac:dyDescent="0.25">
      <c r="A387">
        <v>2928</v>
      </c>
      <c r="B387">
        <v>4650</v>
      </c>
      <c r="C387" s="4">
        <f t="shared" si="13"/>
        <v>54.613565490318877</v>
      </c>
      <c r="E387">
        <f>INDEX(user!B:B,user_content!$A387+1)</f>
        <v>1</v>
      </c>
      <c r="F387">
        <f>INDEX(user!C:C,user_content!$A387+1)</f>
        <v>48</v>
      </c>
      <c r="G387">
        <f>INDEX(user!H:H,user_content!$A387+1)</f>
        <v>24.32</v>
      </c>
      <c r="H387">
        <f>INDEX(user!I:I,user_content!$A387+1)</f>
        <v>0.32440120634162495</v>
      </c>
      <c r="I387">
        <f t="shared" si="14"/>
        <v>3</v>
      </c>
      <c r="J387" t="str">
        <f>INDEX(content!I:I,user_content!$B387+1)</f>
        <v>PA</v>
      </c>
      <c r="K387">
        <f>INDEX(user!F:F,user_content!$A387+1)</f>
        <v>0</v>
      </c>
      <c r="L387">
        <f>INDEX(user!G:G,user_content!$A387+1)</f>
        <v>162.5</v>
      </c>
      <c r="M387">
        <f>INDEX(user!E:E,user_content!$A387+1)</f>
        <v>1</v>
      </c>
      <c r="N387">
        <f>INDEX(user!D:D,user_content!$A387+1)</f>
        <v>1</v>
      </c>
      <c r="O387" t="str">
        <f>INDEX(user!M:M,user_content!$A387+1)</f>
        <v>'&gt;30%</v>
      </c>
    </row>
    <row r="388" spans="1:15" x14ac:dyDescent="0.25">
      <c r="A388">
        <v>2375</v>
      </c>
      <c r="B388">
        <v>343</v>
      </c>
      <c r="C388" s="4">
        <f t="shared" si="13"/>
        <v>105.50953949234197</v>
      </c>
      <c r="E388">
        <f>INDEX(user!B:B,user_content!$A388+1)</f>
        <v>0</v>
      </c>
      <c r="F388">
        <f>INDEX(user!C:C,user_content!$A388+1)</f>
        <v>41</v>
      </c>
      <c r="G388">
        <f>INDEX(user!H:H,user_content!$A388+1)</f>
        <v>39.69</v>
      </c>
      <c r="H388">
        <f>INDEX(user!I:I,user_content!$A388+1)</f>
        <v>6.6572054219512622E-2</v>
      </c>
      <c r="I388">
        <f t="shared" si="14"/>
        <v>2</v>
      </c>
      <c r="J388" t="str">
        <f>INDEX(content!I:I,user_content!$B388+1)</f>
        <v>Colesterol</v>
      </c>
      <c r="K388">
        <f>INDEX(user!F:F,user_content!$A388+1)</f>
        <v>0</v>
      </c>
      <c r="L388">
        <f>INDEX(user!G:G,user_content!$A388+1)</f>
        <v>129</v>
      </c>
      <c r="M388">
        <f>INDEX(user!E:E,user_content!$A388+1)</f>
        <v>0</v>
      </c>
      <c r="N388">
        <f>INDEX(user!D:D,user_content!$A388+1)</f>
        <v>1</v>
      </c>
      <c r="O388" t="str">
        <f>INDEX(user!M:M,user_content!$A388+1)</f>
        <v>Elevated Risk</v>
      </c>
    </row>
    <row r="389" spans="1:15" x14ac:dyDescent="0.25">
      <c r="A389">
        <v>123</v>
      </c>
      <c r="B389">
        <v>508</v>
      </c>
      <c r="C389" s="4">
        <f t="shared" si="13"/>
        <v>94.278539812479224</v>
      </c>
      <c r="E389">
        <f>INDEX(user!B:B,user_content!$A389+1)</f>
        <v>0</v>
      </c>
      <c r="F389">
        <f>INDEX(user!C:C,user_content!$A389+1)</f>
        <v>46</v>
      </c>
      <c r="G389">
        <f>INDEX(user!H:H,user_content!$A389+1)</f>
        <v>36.81</v>
      </c>
      <c r="H389">
        <f>INDEX(user!I:I,user_content!$A389+1)</f>
        <v>7.5166773605280124E-2</v>
      </c>
      <c r="I389">
        <f t="shared" si="14"/>
        <v>2</v>
      </c>
      <c r="J389" t="str">
        <f>INDEX(content!I:I,user_content!$B389+1)</f>
        <v>Colesterol</v>
      </c>
      <c r="K389">
        <f>INDEX(user!F:F,user_content!$A389+1)</f>
        <v>0</v>
      </c>
      <c r="L389">
        <f>INDEX(user!G:G,user_content!$A389+1)</f>
        <v>135</v>
      </c>
      <c r="M389">
        <f>INDEX(user!E:E,user_content!$A389+1)</f>
        <v>1</v>
      </c>
      <c r="N389">
        <f>INDEX(user!D:D,user_content!$A389+1)</f>
        <v>0</v>
      </c>
      <c r="O389" t="str">
        <f>INDEX(user!M:M,user_content!$A389+1)</f>
        <v>Elevated Risk</v>
      </c>
    </row>
    <row r="390" spans="1:15" x14ac:dyDescent="0.25">
      <c r="A390">
        <v>1046</v>
      </c>
      <c r="B390">
        <v>3977</v>
      </c>
      <c r="C390" s="4">
        <f t="shared" si="13"/>
        <v>3.5089345557053591</v>
      </c>
      <c r="E390">
        <f>INDEX(user!B:B,user_content!$A390+1)</f>
        <v>1</v>
      </c>
      <c r="F390">
        <f>INDEX(user!C:C,user_content!$A390+1)</f>
        <v>50</v>
      </c>
      <c r="G390">
        <f>INDEX(user!H:H,user_content!$A390+1)</f>
        <v>24.54</v>
      </c>
      <c r="H390">
        <f>INDEX(user!I:I,user_content!$A390+1)</f>
        <v>8.8590081579417168E-2</v>
      </c>
      <c r="I390">
        <f t="shared" si="14"/>
        <v>7</v>
      </c>
      <c r="J390" t="str">
        <f>INDEX(content!I:I,user_content!$B390+1)</f>
        <v>IMC</v>
      </c>
      <c r="K390">
        <f>INDEX(user!F:F,user_content!$A390+1)</f>
        <v>0</v>
      </c>
      <c r="L390">
        <f>INDEX(user!G:G,user_content!$A390+1)</f>
        <v>124</v>
      </c>
      <c r="M390">
        <f>INDEX(user!E:E,user_content!$A390+1)</f>
        <v>0</v>
      </c>
      <c r="N390">
        <f>INDEX(user!D:D,user_content!$A390+1)</f>
        <v>0</v>
      </c>
      <c r="O390" t="str">
        <f>INDEX(user!M:M,user_content!$A390+1)</f>
        <v>NORMAL</v>
      </c>
    </row>
    <row r="391" spans="1:15" x14ac:dyDescent="0.25">
      <c r="A391">
        <v>916</v>
      </c>
      <c r="B391">
        <v>1535</v>
      </c>
      <c r="C391" s="4">
        <f t="shared" si="13"/>
        <v>32.840445075034033</v>
      </c>
      <c r="E391">
        <f>INDEX(user!B:B,user_content!$A391+1)</f>
        <v>1</v>
      </c>
      <c r="F391">
        <f>INDEX(user!C:C,user_content!$A391+1)</f>
        <v>49</v>
      </c>
      <c r="G391">
        <f>INDEX(user!H:H,user_content!$A391+1)</f>
        <v>23.03</v>
      </c>
      <c r="H391">
        <f>INDEX(user!I:I,user_content!$A391+1)</f>
        <v>0.10401559250946657</v>
      </c>
      <c r="I391">
        <f t="shared" si="14"/>
        <v>2</v>
      </c>
      <c r="J391" t="str">
        <f>INDEX(content!I:I,user_content!$B391+1)</f>
        <v>Colesterol</v>
      </c>
      <c r="K391">
        <f>INDEX(user!F:F,user_content!$A391+1)</f>
        <v>0</v>
      </c>
      <c r="L391">
        <f>INDEX(user!G:G,user_content!$A391+1)</f>
        <v>120</v>
      </c>
      <c r="M391">
        <f>INDEX(user!E:E,user_content!$A391+1)</f>
        <v>1</v>
      </c>
      <c r="N391">
        <f>INDEX(user!D:D,user_content!$A391+1)</f>
        <v>0</v>
      </c>
      <c r="O391" t="str">
        <f>INDEX(user!M:M,user_content!$A391+1)</f>
        <v>Elevated Risk</v>
      </c>
    </row>
    <row r="392" spans="1:15" x14ac:dyDescent="0.25">
      <c r="A392">
        <v>1692</v>
      </c>
      <c r="B392">
        <v>2110</v>
      </c>
      <c r="C392" s="4">
        <f t="shared" si="13"/>
        <v>53.967286433037451</v>
      </c>
      <c r="E392">
        <f>INDEX(user!B:B,user_content!$A392+1)</f>
        <v>0</v>
      </c>
      <c r="F392">
        <f>INDEX(user!C:C,user_content!$A392+1)</f>
        <v>51</v>
      </c>
      <c r="G392">
        <f>INDEX(user!H:H,user_content!$A392+1)</f>
        <v>22.34</v>
      </c>
      <c r="H392">
        <f>INDEX(user!I:I,user_content!$A392+1)</f>
        <v>0.17476265444748362</v>
      </c>
      <c r="I392">
        <f t="shared" si="14"/>
        <v>1</v>
      </c>
      <c r="J392" t="str">
        <f>INDEX(content!I:I,user_content!$B392+1)</f>
        <v>Diabetes</v>
      </c>
      <c r="K392">
        <f>INDEX(user!F:F,user_content!$A392+1)</f>
        <v>0</v>
      </c>
      <c r="L392">
        <f>INDEX(user!G:G,user_content!$A392+1)</f>
        <v>147.5</v>
      </c>
      <c r="M392">
        <f>INDEX(user!E:E,user_content!$A392+1)</f>
        <v>1</v>
      </c>
      <c r="N392">
        <f>INDEX(user!D:D,user_content!$A392+1)</f>
        <v>1</v>
      </c>
      <c r="O392" t="str">
        <f>INDEX(user!M:M,user_content!$A392+1)</f>
        <v>Elevated Risk</v>
      </c>
    </row>
    <row r="393" spans="1:15" x14ac:dyDescent="0.25">
      <c r="A393">
        <v>140</v>
      </c>
      <c r="B393">
        <v>4116</v>
      </c>
      <c r="C393" s="4">
        <f t="shared" si="13"/>
        <v>36.896823562186277</v>
      </c>
      <c r="E393">
        <f>INDEX(user!B:B,user_content!$A393+1)</f>
        <v>0</v>
      </c>
      <c r="F393">
        <f>INDEX(user!C:C,user_content!$A393+1)</f>
        <v>55</v>
      </c>
      <c r="G393">
        <f>INDEX(user!H:H,user_content!$A393+1)</f>
        <v>24.27</v>
      </c>
      <c r="H393">
        <f>INDEX(user!I:I,user_content!$A393+1)</f>
        <v>7.4656449162407656E-2</v>
      </c>
      <c r="I393">
        <f t="shared" si="14"/>
        <v>3</v>
      </c>
      <c r="J393" t="str">
        <f>INDEX(content!I:I,user_content!$B393+1)</f>
        <v>PA</v>
      </c>
      <c r="K393">
        <f>INDEX(user!F:F,user_content!$A393+1)</f>
        <v>0</v>
      </c>
      <c r="L393">
        <f>INDEX(user!G:G,user_content!$A393+1)</f>
        <v>138</v>
      </c>
      <c r="M393">
        <f>INDEX(user!E:E,user_content!$A393+1)</f>
        <v>0</v>
      </c>
      <c r="N393">
        <f>INDEX(user!D:D,user_content!$A393+1)</f>
        <v>0</v>
      </c>
      <c r="O393" t="str">
        <f>INDEX(user!M:M,user_content!$A393+1)</f>
        <v>Elevated Risk</v>
      </c>
    </row>
    <row r="394" spans="1:15" x14ac:dyDescent="0.25">
      <c r="A394">
        <v>4056</v>
      </c>
      <c r="B394">
        <v>2491</v>
      </c>
      <c r="C394" s="4">
        <f t="shared" si="13"/>
        <v>42.072232133876632</v>
      </c>
      <c r="E394">
        <f>INDEX(user!B:B,user_content!$A394+1)</f>
        <v>0</v>
      </c>
      <c r="F394">
        <f>INDEX(user!C:C,user_content!$A394+1)</f>
        <v>40</v>
      </c>
      <c r="G394">
        <f>INDEX(user!H:H,user_content!$A394+1)</f>
        <v>22.72</v>
      </c>
      <c r="H394">
        <f>INDEX(user!I:I,user_content!$A394+1)</f>
        <v>2.9814803790004896E-2</v>
      </c>
      <c r="I394">
        <f t="shared" si="14"/>
        <v>1</v>
      </c>
      <c r="J394" t="str">
        <f>INDEX(content!I:I,user_content!$B394+1)</f>
        <v>Diabetes</v>
      </c>
      <c r="K394">
        <f>INDEX(user!F:F,user_content!$A394+1)</f>
        <v>0</v>
      </c>
      <c r="L394">
        <f>INDEX(user!G:G,user_content!$A394+1)</f>
        <v>136</v>
      </c>
      <c r="M394">
        <f>INDEX(user!E:E,user_content!$A394+1)</f>
        <v>0</v>
      </c>
      <c r="N394">
        <f>INDEX(user!D:D,user_content!$A394+1)</f>
        <v>0</v>
      </c>
      <c r="O394" t="str">
        <f>INDEX(user!M:M,user_content!$A394+1)</f>
        <v>Elevated Risk</v>
      </c>
    </row>
    <row r="395" spans="1:15" x14ac:dyDescent="0.25">
      <c r="A395">
        <v>2971</v>
      </c>
      <c r="B395">
        <v>1301</v>
      </c>
      <c r="C395" s="4">
        <f t="shared" si="13"/>
        <v>53.962687841870796</v>
      </c>
      <c r="E395">
        <f>INDEX(user!B:B,user_content!$A395+1)</f>
        <v>0</v>
      </c>
      <c r="F395">
        <f>INDEX(user!C:C,user_content!$A395+1)</f>
        <v>55</v>
      </c>
      <c r="G395">
        <f>INDEX(user!H:H,user_content!$A395+1)</f>
        <v>25.71</v>
      </c>
      <c r="H395">
        <f>INDEX(user!I:I,user_content!$A395+1)</f>
        <v>0.11961719561230144</v>
      </c>
      <c r="I395">
        <f t="shared" si="14"/>
        <v>2</v>
      </c>
      <c r="J395" t="str">
        <f>INDEX(content!I:I,user_content!$B395+1)</f>
        <v>Colesterol</v>
      </c>
      <c r="K395">
        <f>INDEX(user!F:F,user_content!$A395+1)</f>
        <v>0</v>
      </c>
      <c r="L395">
        <f>INDEX(user!G:G,user_content!$A395+1)</f>
        <v>144</v>
      </c>
      <c r="M395">
        <f>INDEX(user!E:E,user_content!$A395+1)</f>
        <v>1</v>
      </c>
      <c r="N395">
        <f>INDEX(user!D:D,user_content!$A395+1)</f>
        <v>0</v>
      </c>
      <c r="O395" t="str">
        <f>INDEX(user!M:M,user_content!$A395+1)</f>
        <v>Elevated Risk</v>
      </c>
    </row>
    <row r="396" spans="1:15" x14ac:dyDescent="0.25">
      <c r="A396">
        <v>4091</v>
      </c>
      <c r="B396">
        <v>4028</v>
      </c>
      <c r="C396" s="4">
        <f t="shared" si="13"/>
        <v>41.800248151562002</v>
      </c>
      <c r="E396">
        <f>INDEX(user!B:B,user_content!$A396+1)</f>
        <v>1</v>
      </c>
      <c r="F396">
        <f>INDEX(user!C:C,user_content!$A396+1)</f>
        <v>54</v>
      </c>
      <c r="G396">
        <f>INDEX(user!H:H,user_content!$A396+1)</f>
        <v>26.38</v>
      </c>
      <c r="H396">
        <f>INDEX(user!I:I,user_content!$A396+1)</f>
        <v>0.38997782305104967</v>
      </c>
      <c r="I396">
        <f t="shared" si="14"/>
        <v>7</v>
      </c>
      <c r="J396" t="str">
        <f>INDEX(content!I:I,user_content!$B396+1)</f>
        <v>IMC</v>
      </c>
      <c r="K396">
        <f>INDEX(user!F:F,user_content!$A396+1)</f>
        <v>0</v>
      </c>
      <c r="L396">
        <f>INDEX(user!G:G,user_content!$A396+1)</f>
        <v>146.5</v>
      </c>
      <c r="M396">
        <f>INDEX(user!E:E,user_content!$A396+1)</f>
        <v>1</v>
      </c>
      <c r="N396">
        <f>INDEX(user!D:D,user_content!$A396+1)</f>
        <v>1</v>
      </c>
      <c r="O396" t="str">
        <f>INDEX(user!M:M,user_content!$A396+1)</f>
        <v>'&gt;30%</v>
      </c>
    </row>
    <row r="397" spans="1:15" x14ac:dyDescent="0.25">
      <c r="A397">
        <v>350</v>
      </c>
      <c r="B397">
        <v>323</v>
      </c>
      <c r="C397" s="4">
        <f t="shared" si="13"/>
        <v>18.761185500873758</v>
      </c>
      <c r="E397">
        <f>INDEX(user!B:B,user_content!$A397+1)</f>
        <v>1</v>
      </c>
      <c r="F397">
        <f>INDEX(user!C:C,user_content!$A397+1)</f>
        <v>49</v>
      </c>
      <c r="G397">
        <f>INDEX(user!H:H,user_content!$A397+1)</f>
        <v>19.260000000000002</v>
      </c>
      <c r="H397">
        <f>INDEX(user!I:I,user_content!$A397+1)</f>
        <v>0.11043563574669302</v>
      </c>
      <c r="I397">
        <f t="shared" si="14"/>
        <v>2</v>
      </c>
      <c r="J397" t="str">
        <f>INDEX(content!I:I,user_content!$B397+1)</f>
        <v>Colesterol</v>
      </c>
      <c r="K397">
        <f>INDEX(user!F:F,user_content!$A397+1)</f>
        <v>0</v>
      </c>
      <c r="L397">
        <f>INDEX(user!G:G,user_content!$A397+1)</f>
        <v>110</v>
      </c>
      <c r="M397">
        <f>INDEX(user!E:E,user_content!$A397+1)</f>
        <v>0</v>
      </c>
      <c r="N397">
        <f>INDEX(user!D:D,user_content!$A397+1)</f>
        <v>1</v>
      </c>
      <c r="O397" t="str">
        <f>INDEX(user!M:M,user_content!$A397+1)</f>
        <v>Elevated Risk</v>
      </c>
    </row>
    <row r="398" spans="1:15" x14ac:dyDescent="0.25">
      <c r="A398">
        <v>209</v>
      </c>
      <c r="B398">
        <v>4741</v>
      </c>
      <c r="C398" s="4">
        <f t="shared" si="13"/>
        <v>17.35843051731765</v>
      </c>
      <c r="E398">
        <f>INDEX(user!B:B,user_content!$A398+1)</f>
        <v>1</v>
      </c>
      <c r="F398">
        <f>INDEX(user!C:C,user_content!$A398+1)</f>
        <v>43</v>
      </c>
      <c r="G398">
        <f>INDEX(user!H:H,user_content!$A398+1)</f>
        <v>20.65</v>
      </c>
      <c r="H398">
        <f>INDEX(user!I:I,user_content!$A398+1)</f>
        <v>9.9127051325246129E-2</v>
      </c>
      <c r="I398">
        <f t="shared" si="14"/>
        <v>3</v>
      </c>
      <c r="J398" t="str">
        <f>INDEX(content!I:I,user_content!$B398+1)</f>
        <v>PA</v>
      </c>
      <c r="K398">
        <f>INDEX(user!F:F,user_content!$A398+1)</f>
        <v>0</v>
      </c>
      <c r="L398">
        <f>INDEX(user!G:G,user_content!$A398+1)</f>
        <v>125</v>
      </c>
      <c r="M398">
        <f>INDEX(user!E:E,user_content!$A398+1)</f>
        <v>0</v>
      </c>
      <c r="N398">
        <f>INDEX(user!D:D,user_content!$A398+1)</f>
        <v>1</v>
      </c>
      <c r="O398" t="str">
        <f>INDEX(user!M:M,user_content!$A398+1)</f>
        <v>Elevated Risk</v>
      </c>
    </row>
    <row r="399" spans="1:15" x14ac:dyDescent="0.25">
      <c r="A399">
        <v>1353</v>
      </c>
      <c r="B399">
        <v>179</v>
      </c>
      <c r="C399" s="4">
        <f t="shared" si="13"/>
        <v>40.315801720551406</v>
      </c>
      <c r="E399">
        <f>INDEX(user!B:B,user_content!$A399+1)</f>
        <v>1</v>
      </c>
      <c r="F399">
        <f>INDEX(user!C:C,user_content!$A399+1)</f>
        <v>66</v>
      </c>
      <c r="G399">
        <f>INDEX(user!H:H,user_content!$A399+1)</f>
        <v>24.35</v>
      </c>
      <c r="H399">
        <f>INDEX(user!I:I,user_content!$A399+1)</f>
        <v>0.40750164977595571</v>
      </c>
      <c r="I399">
        <f t="shared" si="14"/>
        <v>6</v>
      </c>
      <c r="J399" t="str">
        <f>INDEX(content!I:I,user_content!$B399+1)</f>
        <v>Alcool</v>
      </c>
      <c r="K399">
        <f>INDEX(user!F:F,user_content!$A399+1)</f>
        <v>0</v>
      </c>
      <c r="L399">
        <f>INDEX(user!G:G,user_content!$A399+1)</f>
        <v>163</v>
      </c>
      <c r="M399">
        <f>INDEX(user!E:E,user_content!$A399+1)</f>
        <v>1</v>
      </c>
      <c r="N399">
        <f>INDEX(user!D:D,user_content!$A399+1)</f>
        <v>0</v>
      </c>
      <c r="O399" t="str">
        <f>INDEX(user!M:M,user_content!$A399+1)</f>
        <v>'&gt;30%</v>
      </c>
    </row>
    <row r="400" spans="1:15" x14ac:dyDescent="0.25">
      <c r="A400">
        <v>1982</v>
      </c>
      <c r="B400">
        <v>3747</v>
      </c>
      <c r="C400" s="4">
        <f t="shared" si="13"/>
        <v>29.369400332265513</v>
      </c>
      <c r="E400">
        <f>INDEX(user!B:B,user_content!$A400+1)</f>
        <v>1</v>
      </c>
      <c r="F400">
        <f>INDEX(user!C:C,user_content!$A400+1)</f>
        <v>57</v>
      </c>
      <c r="G400">
        <f>INDEX(user!H:H,user_content!$A400+1)</f>
        <v>30.05</v>
      </c>
      <c r="H400">
        <f>INDEX(user!I:I,user_content!$A400+1)</f>
        <v>0.14078710518481308</v>
      </c>
      <c r="I400">
        <f t="shared" si="14"/>
        <v>7</v>
      </c>
      <c r="J400" t="str">
        <f>INDEX(content!I:I,user_content!$B400+1)</f>
        <v>IMC</v>
      </c>
      <c r="K400">
        <f>INDEX(user!F:F,user_content!$A400+1)</f>
        <v>0</v>
      </c>
      <c r="L400">
        <f>INDEX(user!G:G,user_content!$A400+1)</f>
        <v>119</v>
      </c>
      <c r="M400">
        <f>INDEX(user!E:E,user_content!$A400+1)</f>
        <v>0</v>
      </c>
      <c r="N400">
        <f>INDEX(user!D:D,user_content!$A400+1)</f>
        <v>0</v>
      </c>
      <c r="O400" t="str">
        <f>INDEX(user!M:M,user_content!$A400+1)</f>
        <v>Elevated Risk</v>
      </c>
    </row>
    <row r="401" spans="1:15" x14ac:dyDescent="0.25">
      <c r="A401">
        <v>3584</v>
      </c>
      <c r="B401">
        <v>2936</v>
      </c>
      <c r="C401" s="4">
        <f t="shared" si="13"/>
        <v>73.435380292810706</v>
      </c>
      <c r="E401">
        <f>INDEX(user!B:B,user_content!$A401+1)</f>
        <v>0</v>
      </c>
      <c r="F401">
        <f>INDEX(user!C:C,user_content!$A401+1)</f>
        <v>60</v>
      </c>
      <c r="G401">
        <f>INDEX(user!H:H,user_content!$A401+1)</f>
        <v>29.64</v>
      </c>
      <c r="H401">
        <f>INDEX(user!I:I,user_content!$A401+1)</f>
        <v>0.10317656337429926</v>
      </c>
      <c r="I401">
        <f t="shared" si="14"/>
        <v>1</v>
      </c>
      <c r="J401" t="str">
        <f>INDEX(content!I:I,user_content!$B401+1)</f>
        <v>Diabetes</v>
      </c>
      <c r="K401">
        <f>INDEX(user!F:F,user_content!$A401+1)</f>
        <v>0</v>
      </c>
      <c r="L401">
        <f>INDEX(user!G:G,user_content!$A401+1)</f>
        <v>138</v>
      </c>
      <c r="M401">
        <f>INDEX(user!E:E,user_content!$A401+1)</f>
        <v>0</v>
      </c>
      <c r="N401">
        <f>INDEX(user!D:D,user_content!$A401+1)</f>
        <v>0</v>
      </c>
      <c r="O401" t="str">
        <f>INDEX(user!M:M,user_content!$A401+1)</f>
        <v>Elevated Risk</v>
      </c>
    </row>
    <row r="402" spans="1:15" x14ac:dyDescent="0.25">
      <c r="A402">
        <v>1338</v>
      </c>
      <c r="B402">
        <v>4631</v>
      </c>
      <c r="C402" s="4">
        <f t="shared" si="13"/>
        <v>69.377885291492561</v>
      </c>
      <c r="E402">
        <f>INDEX(user!B:B,user_content!$A402+1)</f>
        <v>1</v>
      </c>
      <c r="F402">
        <f>INDEX(user!C:C,user_content!$A402+1)</f>
        <v>57</v>
      </c>
      <c r="G402">
        <f>INDEX(user!H:H,user_content!$A402+1)</f>
        <v>29.38</v>
      </c>
      <c r="H402">
        <f>INDEX(user!I:I,user_content!$A402+1)</f>
        <v>0.29135378480498075</v>
      </c>
      <c r="I402">
        <f t="shared" si="14"/>
        <v>3</v>
      </c>
      <c r="J402" t="str">
        <f>INDEX(content!I:I,user_content!$B402+1)</f>
        <v>PA</v>
      </c>
      <c r="K402">
        <f>INDEX(user!F:F,user_content!$A402+1)</f>
        <v>0</v>
      </c>
      <c r="L402">
        <f>INDEX(user!G:G,user_content!$A402+1)</f>
        <v>127.5</v>
      </c>
      <c r="M402">
        <f>INDEX(user!E:E,user_content!$A402+1)</f>
        <v>0</v>
      </c>
      <c r="N402">
        <f>INDEX(user!D:D,user_content!$A402+1)</f>
        <v>1</v>
      </c>
      <c r="O402" t="str">
        <f>INDEX(user!M:M,user_content!$A402+1)</f>
        <v>Elevated Risk</v>
      </c>
    </row>
    <row r="403" spans="1:15" x14ac:dyDescent="0.25">
      <c r="A403">
        <v>929</v>
      </c>
      <c r="B403">
        <v>1558</v>
      </c>
      <c r="C403" s="4">
        <f t="shared" si="13"/>
        <v>47.313606164410608</v>
      </c>
      <c r="E403">
        <f>INDEX(user!B:B,user_content!$A403+1)</f>
        <v>1</v>
      </c>
      <c r="F403">
        <f>INDEX(user!C:C,user_content!$A403+1)</f>
        <v>36</v>
      </c>
      <c r="G403">
        <f>INDEX(user!H:H,user_content!$A403+1)</f>
        <v>25.35</v>
      </c>
      <c r="H403">
        <f>INDEX(user!I:I,user_content!$A403+1)</f>
        <v>0.13383439573818046</v>
      </c>
      <c r="I403">
        <f t="shared" si="14"/>
        <v>2</v>
      </c>
      <c r="J403" t="str">
        <f>INDEX(content!I:I,user_content!$B403+1)</f>
        <v>Colesterol</v>
      </c>
      <c r="K403">
        <f>INDEX(user!F:F,user_content!$A403+1)</f>
        <v>0</v>
      </c>
      <c r="L403">
        <f>INDEX(user!G:G,user_content!$A403+1)</f>
        <v>151</v>
      </c>
      <c r="M403">
        <f>INDEX(user!E:E,user_content!$A403+1)</f>
        <v>1</v>
      </c>
      <c r="N403">
        <f>INDEX(user!D:D,user_content!$A403+1)</f>
        <v>1</v>
      </c>
      <c r="O403" t="str">
        <f>INDEX(user!M:M,user_content!$A403+1)</f>
        <v>Elevated Risk</v>
      </c>
    </row>
    <row r="404" spans="1:15" x14ac:dyDescent="0.25">
      <c r="A404">
        <v>1438</v>
      </c>
      <c r="B404">
        <v>1906</v>
      </c>
      <c r="C404" s="4">
        <f t="shared" si="13"/>
        <v>70.888233548134238</v>
      </c>
      <c r="E404">
        <f>INDEX(user!B:B,user_content!$A404+1)</f>
        <v>1</v>
      </c>
      <c r="F404">
        <f>INDEX(user!C:C,user_content!$A404+1)</f>
        <v>61</v>
      </c>
      <c r="G404">
        <f>INDEX(user!H:H,user_content!$A404+1)</f>
        <v>24.12</v>
      </c>
      <c r="H404">
        <f>INDEX(user!I:I,user_content!$A404+1)</f>
        <v>0.57090892695280226</v>
      </c>
      <c r="I404">
        <f t="shared" si="14"/>
        <v>4</v>
      </c>
      <c r="J404" t="str">
        <f>INDEX(content!I:I,user_content!$B404+1)</f>
        <v>DCNT</v>
      </c>
      <c r="K404">
        <f>INDEX(user!F:F,user_content!$A404+1)</f>
        <v>0</v>
      </c>
      <c r="L404">
        <f>INDEX(user!G:G,user_content!$A404+1)</f>
        <v>165</v>
      </c>
      <c r="M404">
        <f>INDEX(user!E:E,user_content!$A404+1)</f>
        <v>1</v>
      </c>
      <c r="N404">
        <f>INDEX(user!D:D,user_content!$A404+1)</f>
        <v>1</v>
      </c>
      <c r="O404" t="str">
        <f>INDEX(user!M:M,user_content!$A404+1)</f>
        <v>'&gt;30%</v>
      </c>
    </row>
    <row r="405" spans="1:15" x14ac:dyDescent="0.25">
      <c r="A405">
        <v>2780</v>
      </c>
      <c r="B405">
        <v>264</v>
      </c>
      <c r="C405" s="4">
        <f t="shared" si="13"/>
        <v>44.89093943588616</v>
      </c>
      <c r="E405">
        <f>INDEX(user!B:B,user_content!$A405+1)</f>
        <v>0</v>
      </c>
      <c r="F405">
        <f>INDEX(user!C:C,user_content!$A405+1)</f>
        <v>60</v>
      </c>
      <c r="G405">
        <f>INDEX(user!H:H,user_content!$A405+1)</f>
        <v>22.69</v>
      </c>
      <c r="H405">
        <f>INDEX(user!I:I,user_content!$A405+1)</f>
        <v>0.15388526683481196</v>
      </c>
      <c r="I405">
        <f t="shared" si="14"/>
        <v>2</v>
      </c>
      <c r="J405" t="str">
        <f>INDEX(content!I:I,user_content!$B405+1)</f>
        <v>Colesterol</v>
      </c>
      <c r="K405">
        <f>INDEX(user!F:F,user_content!$A405+1)</f>
        <v>0</v>
      </c>
      <c r="L405">
        <f>INDEX(user!G:G,user_content!$A405+1)</f>
        <v>149</v>
      </c>
      <c r="M405">
        <f>INDEX(user!E:E,user_content!$A405+1)</f>
        <v>1</v>
      </c>
      <c r="N405">
        <f>INDEX(user!D:D,user_content!$A405+1)</f>
        <v>0</v>
      </c>
      <c r="O405" t="str">
        <f>INDEX(user!M:M,user_content!$A405+1)</f>
        <v>Elevated Risk</v>
      </c>
    </row>
    <row r="406" spans="1:15" x14ac:dyDescent="0.25">
      <c r="A406">
        <v>1852</v>
      </c>
      <c r="B406">
        <v>2226</v>
      </c>
      <c r="C406" s="4">
        <f t="shared" si="13"/>
        <v>23.088294050083611</v>
      </c>
      <c r="E406">
        <f>INDEX(user!B:B,user_content!$A406+1)</f>
        <v>0</v>
      </c>
      <c r="F406">
        <f>INDEX(user!C:C,user_content!$A406+1)</f>
        <v>39</v>
      </c>
      <c r="G406">
        <f>INDEX(user!H:H,user_content!$A406+1)</f>
        <v>18.16</v>
      </c>
      <c r="H406">
        <f>INDEX(user!I:I,user_content!$A406+1)</f>
        <v>1.740634447089795E-2</v>
      </c>
      <c r="I406">
        <f t="shared" si="14"/>
        <v>1</v>
      </c>
      <c r="J406" t="str">
        <f>INDEX(content!I:I,user_content!$B406+1)</f>
        <v>Diabetes</v>
      </c>
      <c r="K406">
        <f>INDEX(user!F:F,user_content!$A406+1)</f>
        <v>0</v>
      </c>
      <c r="L406">
        <f>INDEX(user!G:G,user_content!$A406+1)</f>
        <v>96</v>
      </c>
      <c r="M406">
        <f>INDEX(user!E:E,user_content!$A406+1)</f>
        <v>0</v>
      </c>
      <c r="N406">
        <f>INDEX(user!D:D,user_content!$A406+1)</f>
        <v>1</v>
      </c>
      <c r="O406" t="str">
        <f>INDEX(user!M:M,user_content!$A406+1)</f>
        <v>NORMAL</v>
      </c>
    </row>
    <row r="407" spans="1:15" x14ac:dyDescent="0.25">
      <c r="A407">
        <v>2601</v>
      </c>
      <c r="B407">
        <v>3769</v>
      </c>
      <c r="C407" s="4">
        <f t="shared" si="13"/>
        <v>9.0727937345012322</v>
      </c>
      <c r="E407">
        <f>INDEX(user!B:B,user_content!$A407+1)</f>
        <v>0</v>
      </c>
      <c r="F407">
        <f>INDEX(user!C:C,user_content!$A407+1)</f>
        <v>47</v>
      </c>
      <c r="G407">
        <f>INDEX(user!H:H,user_content!$A407+1)</f>
        <v>24.08</v>
      </c>
      <c r="H407">
        <f>INDEX(user!I:I,user_content!$A407+1)</f>
        <v>5.844098131276132E-2</v>
      </c>
      <c r="I407">
        <f t="shared" si="14"/>
        <v>7</v>
      </c>
      <c r="J407" t="str">
        <f>INDEX(content!I:I,user_content!$B407+1)</f>
        <v>IMC</v>
      </c>
      <c r="K407">
        <f>INDEX(user!F:F,user_content!$A407+1)</f>
        <v>0</v>
      </c>
      <c r="L407">
        <f>INDEX(user!G:G,user_content!$A407+1)</f>
        <v>118</v>
      </c>
      <c r="M407">
        <f>INDEX(user!E:E,user_content!$A407+1)</f>
        <v>0</v>
      </c>
      <c r="N407">
        <f>INDEX(user!D:D,user_content!$A407+1)</f>
        <v>1</v>
      </c>
      <c r="O407" t="str">
        <f>INDEX(user!M:M,user_content!$A407+1)</f>
        <v>Elevated Risk</v>
      </c>
    </row>
    <row r="408" spans="1:15" x14ac:dyDescent="0.25">
      <c r="A408">
        <v>1080</v>
      </c>
      <c r="B408">
        <v>4238</v>
      </c>
      <c r="C408" s="4">
        <f t="shared" si="13"/>
        <v>47.240504683683227</v>
      </c>
      <c r="E408">
        <f>INDEX(user!B:B,user_content!$A408+1)</f>
        <v>0</v>
      </c>
      <c r="F408">
        <f>INDEX(user!C:C,user_content!$A408+1)</f>
        <v>49</v>
      </c>
      <c r="G408">
        <f>INDEX(user!H:H,user_content!$A408+1)</f>
        <v>25.57</v>
      </c>
      <c r="H408">
        <f>INDEX(user!I:I,user_content!$A408+1)</f>
        <v>0.11465462995989428</v>
      </c>
      <c r="I408">
        <f t="shared" si="14"/>
        <v>3</v>
      </c>
      <c r="J408" t="str">
        <f>INDEX(content!I:I,user_content!$B408+1)</f>
        <v>PA</v>
      </c>
      <c r="K408">
        <f>INDEX(user!F:F,user_content!$A408+1)</f>
        <v>0</v>
      </c>
      <c r="L408">
        <f>INDEX(user!G:G,user_content!$A408+1)</f>
        <v>144</v>
      </c>
      <c r="M408">
        <f>INDEX(user!E:E,user_content!$A408+1)</f>
        <v>0</v>
      </c>
      <c r="N408">
        <f>INDEX(user!D:D,user_content!$A408+1)</f>
        <v>1</v>
      </c>
      <c r="O408" t="str">
        <f>INDEX(user!M:M,user_content!$A408+1)</f>
        <v>Elevated Risk</v>
      </c>
    </row>
    <row r="409" spans="1:15" x14ac:dyDescent="0.25">
      <c r="A409">
        <v>1224</v>
      </c>
      <c r="B409">
        <v>1386</v>
      </c>
      <c r="C409" s="4">
        <f t="shared" si="13"/>
        <v>47.699529133048948</v>
      </c>
      <c r="E409">
        <f>INDEX(user!B:B,user_content!$A409+1)</f>
        <v>0</v>
      </c>
      <c r="F409">
        <f>INDEX(user!C:C,user_content!$A409+1)</f>
        <v>41</v>
      </c>
      <c r="G409">
        <f>INDEX(user!H:H,user_content!$A409+1)</f>
        <v>25.25</v>
      </c>
      <c r="H409">
        <f>INDEX(user!I:I,user_content!$A409+1)</f>
        <v>5.4338048124092597E-2</v>
      </c>
      <c r="I409">
        <f t="shared" si="14"/>
        <v>2</v>
      </c>
      <c r="J409" t="str">
        <f>INDEX(content!I:I,user_content!$B409+1)</f>
        <v>Colesterol</v>
      </c>
      <c r="K409">
        <f>INDEX(user!F:F,user_content!$A409+1)</f>
        <v>0</v>
      </c>
      <c r="L409">
        <f>INDEX(user!G:G,user_content!$A409+1)</f>
        <v>130</v>
      </c>
      <c r="M409">
        <f>INDEX(user!E:E,user_content!$A409+1)</f>
        <v>0</v>
      </c>
      <c r="N409">
        <f>INDEX(user!D:D,user_content!$A409+1)</f>
        <v>1</v>
      </c>
      <c r="O409" t="str">
        <f>INDEX(user!M:M,user_content!$A409+1)</f>
        <v>Elevated Risk</v>
      </c>
    </row>
    <row r="410" spans="1:15" x14ac:dyDescent="0.25">
      <c r="A410">
        <v>3714</v>
      </c>
      <c r="B410">
        <v>2196</v>
      </c>
      <c r="C410" s="4">
        <f t="shared" si="13"/>
        <v>53.77450097808974</v>
      </c>
      <c r="E410">
        <f>INDEX(user!B:B,user_content!$A410+1)</f>
        <v>0</v>
      </c>
      <c r="F410">
        <f>INDEX(user!C:C,user_content!$A410+1)</f>
        <v>48</v>
      </c>
      <c r="G410">
        <f>INDEX(user!H:H,user_content!$A410+1)</f>
        <v>23.08</v>
      </c>
      <c r="H410">
        <f>INDEX(user!I:I,user_content!$A410+1)</f>
        <v>0.14054692453864737</v>
      </c>
      <c r="I410">
        <f t="shared" si="14"/>
        <v>1</v>
      </c>
      <c r="J410" t="str">
        <f>INDEX(content!I:I,user_content!$B410+1)</f>
        <v>Diabetes</v>
      </c>
      <c r="K410">
        <f>INDEX(user!F:F,user_content!$A410+1)</f>
        <v>0</v>
      </c>
      <c r="L410">
        <f>INDEX(user!G:G,user_content!$A410+1)</f>
        <v>143</v>
      </c>
      <c r="M410">
        <f>INDEX(user!E:E,user_content!$A410+1)</f>
        <v>1</v>
      </c>
      <c r="N410">
        <f>INDEX(user!D:D,user_content!$A410+1)</f>
        <v>1</v>
      </c>
      <c r="O410" t="str">
        <f>INDEX(user!M:M,user_content!$A410+1)</f>
        <v>Elevated Risk</v>
      </c>
    </row>
    <row r="411" spans="1:15" x14ac:dyDescent="0.25">
      <c r="A411">
        <v>3963</v>
      </c>
      <c r="B411">
        <v>1488</v>
      </c>
      <c r="C411" s="4">
        <f t="shared" si="13"/>
        <v>107.18131647262916</v>
      </c>
      <c r="E411">
        <f>INDEX(user!B:B,user_content!$A411+1)</f>
        <v>0</v>
      </c>
      <c r="F411">
        <f>INDEX(user!C:C,user_content!$A411+1)</f>
        <v>61</v>
      </c>
      <c r="G411">
        <f>INDEX(user!H:H,user_content!$A411+1)</f>
        <v>31.64</v>
      </c>
      <c r="H411">
        <f>INDEX(user!I:I,user_content!$A411+1)</f>
        <v>0.41402905064730111</v>
      </c>
      <c r="I411">
        <f t="shared" si="14"/>
        <v>2</v>
      </c>
      <c r="J411" t="str">
        <f>INDEX(content!I:I,user_content!$B411+1)</f>
        <v>Colesterol</v>
      </c>
      <c r="K411">
        <f>INDEX(user!F:F,user_content!$A411+1)</f>
        <v>0</v>
      </c>
      <c r="L411">
        <f>INDEX(user!G:G,user_content!$A411+1)</f>
        <v>207</v>
      </c>
      <c r="M411">
        <f>INDEX(user!E:E,user_content!$A411+1)</f>
        <v>1</v>
      </c>
      <c r="N411">
        <f>INDEX(user!D:D,user_content!$A411+1)</f>
        <v>0</v>
      </c>
      <c r="O411" t="str">
        <f>INDEX(user!M:M,user_content!$A411+1)</f>
        <v>'&gt;30%</v>
      </c>
    </row>
    <row r="412" spans="1:15" x14ac:dyDescent="0.25">
      <c r="A412">
        <v>1406</v>
      </c>
      <c r="B412">
        <v>289</v>
      </c>
      <c r="C412" s="4">
        <f t="shared" si="13"/>
        <v>43.005462194440589</v>
      </c>
      <c r="E412">
        <f>INDEX(user!B:B,user_content!$A412+1)</f>
        <v>1</v>
      </c>
      <c r="F412">
        <f>INDEX(user!C:C,user_content!$A412+1)</f>
        <v>36</v>
      </c>
      <c r="G412">
        <f>INDEX(user!H:H,user_content!$A412+1)</f>
        <v>26.78</v>
      </c>
      <c r="H412">
        <f>INDEX(user!I:I,user_content!$A412+1)</f>
        <v>3.9899475367332071E-2</v>
      </c>
      <c r="I412">
        <f t="shared" si="14"/>
        <v>2</v>
      </c>
      <c r="J412" t="str">
        <f>INDEX(content!I:I,user_content!$B412+1)</f>
        <v>Colesterol</v>
      </c>
      <c r="K412">
        <f>INDEX(user!F:F,user_content!$A412+1)</f>
        <v>0</v>
      </c>
      <c r="L412">
        <f>INDEX(user!G:G,user_content!$A412+1)</f>
        <v>133</v>
      </c>
      <c r="M412">
        <f>INDEX(user!E:E,user_content!$A412+1)</f>
        <v>0</v>
      </c>
      <c r="N412">
        <f>INDEX(user!D:D,user_content!$A412+1)</f>
        <v>0</v>
      </c>
      <c r="O412" t="str">
        <f>INDEX(user!M:M,user_content!$A412+1)</f>
        <v>Elevated Risk</v>
      </c>
    </row>
    <row r="413" spans="1:15" x14ac:dyDescent="0.25">
      <c r="A413">
        <v>669</v>
      </c>
      <c r="B413">
        <v>1094</v>
      </c>
      <c r="C413" s="4">
        <f t="shared" si="13"/>
        <v>63.1492758045081</v>
      </c>
      <c r="E413">
        <f>INDEX(user!B:B,user_content!$A413+1)</f>
        <v>0</v>
      </c>
      <c r="F413">
        <f>INDEX(user!C:C,user_content!$A413+1)</f>
        <v>65</v>
      </c>
      <c r="G413">
        <f>INDEX(user!H:H,user_content!$A413+1)</f>
        <v>28.38</v>
      </c>
      <c r="H413">
        <f>INDEX(user!I:I,user_content!$A413+1)</f>
        <v>0.12402817046336023</v>
      </c>
      <c r="I413">
        <f t="shared" si="14"/>
        <v>2</v>
      </c>
      <c r="J413" t="str">
        <f>INDEX(content!I:I,user_content!$B413+1)</f>
        <v>Colesterol</v>
      </c>
      <c r="K413">
        <f>INDEX(user!F:F,user_content!$A413+1)</f>
        <v>0</v>
      </c>
      <c r="L413">
        <f>INDEX(user!G:G,user_content!$A413+1)</f>
        <v>138</v>
      </c>
      <c r="M413">
        <f>INDEX(user!E:E,user_content!$A413+1)</f>
        <v>0</v>
      </c>
      <c r="N413">
        <f>INDEX(user!D:D,user_content!$A413+1)</f>
        <v>0</v>
      </c>
      <c r="O413" t="str">
        <f>INDEX(user!M:M,user_content!$A413+1)</f>
        <v>Elevated Risk</v>
      </c>
    </row>
    <row r="414" spans="1:15" x14ac:dyDescent="0.25">
      <c r="A414">
        <v>569</v>
      </c>
      <c r="B414">
        <v>3579</v>
      </c>
      <c r="C414" s="4">
        <f t="shared" si="13"/>
        <v>43.550913148108442</v>
      </c>
      <c r="E414">
        <f>INDEX(user!B:B,user_content!$A414+1)</f>
        <v>0</v>
      </c>
      <c r="F414">
        <f>INDEX(user!C:C,user_content!$A414+1)</f>
        <v>49</v>
      </c>
      <c r="G414">
        <f>INDEX(user!H:H,user_content!$A414+1)</f>
        <v>29.07</v>
      </c>
      <c r="H414">
        <f>INDEX(user!I:I,user_content!$A414+1)</f>
        <v>7.6606828224385137E-2</v>
      </c>
      <c r="I414">
        <f t="shared" si="14"/>
        <v>5</v>
      </c>
      <c r="J414" t="str">
        <f>INDEX(content!I:I,user_content!$B414+1)</f>
        <v>fumante</v>
      </c>
      <c r="K414">
        <f>INDEX(user!F:F,user_content!$A414+1)</f>
        <v>0</v>
      </c>
      <c r="L414">
        <f>INDEX(user!G:G,user_content!$A414+1)</f>
        <v>121</v>
      </c>
      <c r="M414">
        <f>INDEX(user!E:E,user_content!$A414+1)</f>
        <v>0</v>
      </c>
      <c r="N414">
        <f>INDEX(user!D:D,user_content!$A414+1)</f>
        <v>1</v>
      </c>
      <c r="O414" t="str">
        <f>INDEX(user!M:M,user_content!$A414+1)</f>
        <v>Elevated Risk</v>
      </c>
    </row>
    <row r="415" spans="1:15" x14ac:dyDescent="0.25">
      <c r="A415">
        <v>3757</v>
      </c>
      <c r="B415">
        <v>4381</v>
      </c>
      <c r="C415" s="4">
        <f t="shared" si="13"/>
        <v>88.048131087569033</v>
      </c>
      <c r="E415">
        <f>INDEX(user!B:B,user_content!$A415+1)</f>
        <v>0</v>
      </c>
      <c r="F415">
        <f>INDEX(user!C:C,user_content!$A415+1)</f>
        <v>59</v>
      </c>
      <c r="G415">
        <f>INDEX(user!H:H,user_content!$A415+1)</f>
        <v>35.11</v>
      </c>
      <c r="H415">
        <f>INDEX(user!I:I,user_content!$A415+1)</f>
        <v>0.16393098479033086</v>
      </c>
      <c r="I415">
        <f t="shared" si="14"/>
        <v>3</v>
      </c>
      <c r="J415" t="str">
        <f>INDEX(content!I:I,user_content!$B415+1)</f>
        <v>PA</v>
      </c>
      <c r="K415">
        <f>INDEX(user!F:F,user_content!$A415+1)</f>
        <v>0</v>
      </c>
      <c r="L415">
        <f>INDEX(user!G:G,user_content!$A415+1)</f>
        <v>143.5</v>
      </c>
      <c r="M415">
        <f>INDEX(user!E:E,user_content!$A415+1)</f>
        <v>1</v>
      </c>
      <c r="N415">
        <f>INDEX(user!D:D,user_content!$A415+1)</f>
        <v>0</v>
      </c>
      <c r="O415" t="str">
        <f>INDEX(user!M:M,user_content!$A415+1)</f>
        <v>Elevated Risk</v>
      </c>
    </row>
    <row r="416" spans="1:15" x14ac:dyDescent="0.25">
      <c r="A416">
        <v>2853</v>
      </c>
      <c r="B416">
        <v>973</v>
      </c>
      <c r="C416" s="4">
        <f t="shared" si="13"/>
        <v>54.537508332533811</v>
      </c>
      <c r="E416">
        <f>INDEX(user!B:B,user_content!$A416+1)</f>
        <v>1</v>
      </c>
      <c r="F416">
        <f>INDEX(user!C:C,user_content!$A416+1)</f>
        <v>56</v>
      </c>
      <c r="G416">
        <f>INDEX(user!H:H,user_content!$A416+1)</f>
        <v>27.73</v>
      </c>
      <c r="H416">
        <f>INDEX(user!I:I,user_content!$A416+1)</f>
        <v>0.14679609695243301</v>
      </c>
      <c r="I416">
        <f t="shared" si="14"/>
        <v>2</v>
      </c>
      <c r="J416" t="str">
        <f>INDEX(content!I:I,user_content!$B416+1)</f>
        <v>Colesterol</v>
      </c>
      <c r="K416">
        <f>INDEX(user!F:F,user_content!$A416+1)</f>
        <v>0</v>
      </c>
      <c r="L416">
        <f>INDEX(user!G:G,user_content!$A416+1)</f>
        <v>130</v>
      </c>
      <c r="M416">
        <f>INDEX(user!E:E,user_content!$A416+1)</f>
        <v>0</v>
      </c>
      <c r="N416">
        <f>INDEX(user!D:D,user_content!$A416+1)</f>
        <v>0</v>
      </c>
      <c r="O416" t="str">
        <f>INDEX(user!M:M,user_content!$A416+1)</f>
        <v>Elevated Risk</v>
      </c>
    </row>
    <row r="417" spans="1:15" x14ac:dyDescent="0.25">
      <c r="A417">
        <v>3840</v>
      </c>
      <c r="B417">
        <v>1313</v>
      </c>
      <c r="C417" s="4">
        <f t="shared" si="13"/>
        <v>15.615110023921799</v>
      </c>
      <c r="E417">
        <f>INDEX(user!B:B,user_content!$A417+1)</f>
        <v>0</v>
      </c>
      <c r="F417">
        <f>INDEX(user!C:C,user_content!$A417+1)</f>
        <v>43</v>
      </c>
      <c r="G417">
        <f>INDEX(user!H:H,user_content!$A417+1)</f>
        <v>17.84</v>
      </c>
      <c r="H417">
        <f>INDEX(user!I:I,user_content!$A417+1)</f>
        <v>2.8402176280440505E-2</v>
      </c>
      <c r="I417">
        <f t="shared" si="14"/>
        <v>2</v>
      </c>
      <c r="J417" t="str">
        <f>INDEX(content!I:I,user_content!$B417+1)</f>
        <v>Colesterol</v>
      </c>
      <c r="K417">
        <f>INDEX(user!F:F,user_content!$A417+1)</f>
        <v>0</v>
      </c>
      <c r="L417">
        <f>INDEX(user!G:G,user_content!$A417+1)</f>
        <v>104.5</v>
      </c>
      <c r="M417">
        <f>INDEX(user!E:E,user_content!$A417+1)</f>
        <v>0</v>
      </c>
      <c r="N417">
        <f>INDEX(user!D:D,user_content!$A417+1)</f>
        <v>1</v>
      </c>
      <c r="O417" t="str">
        <f>INDEX(user!M:M,user_content!$A417+1)</f>
        <v>NORMAL</v>
      </c>
    </row>
    <row r="418" spans="1:15" x14ac:dyDescent="0.25">
      <c r="A418">
        <v>1350</v>
      </c>
      <c r="B418">
        <v>3626</v>
      </c>
      <c r="C418" s="4">
        <f t="shared" si="13"/>
        <v>28.084544126859903</v>
      </c>
      <c r="E418">
        <f>INDEX(user!B:B,user_content!$A418+1)</f>
        <v>0</v>
      </c>
      <c r="F418">
        <f>INDEX(user!C:C,user_content!$A418+1)</f>
        <v>54</v>
      </c>
      <c r="G418">
        <f>INDEX(user!H:H,user_content!$A418+1)</f>
        <v>25.43</v>
      </c>
      <c r="H418">
        <f>INDEX(user!I:I,user_content!$A418+1)</f>
        <v>7.3246615783629454E-2</v>
      </c>
      <c r="I418">
        <f t="shared" si="14"/>
        <v>5</v>
      </c>
      <c r="J418" t="str">
        <f>INDEX(content!I:I,user_content!$B418+1)</f>
        <v>fumante</v>
      </c>
      <c r="K418">
        <f>INDEX(user!F:F,user_content!$A418+1)</f>
        <v>0</v>
      </c>
      <c r="L418">
        <f>INDEX(user!G:G,user_content!$A418+1)</f>
        <v>111</v>
      </c>
      <c r="M418">
        <f>INDEX(user!E:E,user_content!$A418+1)</f>
        <v>0</v>
      </c>
      <c r="N418">
        <f>INDEX(user!D:D,user_content!$A418+1)</f>
        <v>1</v>
      </c>
      <c r="O418" t="str">
        <f>INDEX(user!M:M,user_content!$A418+1)</f>
        <v>Elevated Risk</v>
      </c>
    </row>
    <row r="419" spans="1:15" x14ac:dyDescent="0.25">
      <c r="A419">
        <v>3093</v>
      </c>
      <c r="B419">
        <v>1134</v>
      </c>
      <c r="C419" s="4">
        <f t="shared" si="13"/>
        <v>58.226251463842054</v>
      </c>
      <c r="E419">
        <f>INDEX(user!B:B,user_content!$A419+1)</f>
        <v>1</v>
      </c>
      <c r="F419">
        <f>INDEX(user!C:C,user_content!$A419+1)</f>
        <v>45</v>
      </c>
      <c r="G419">
        <f>INDEX(user!H:H,user_content!$A419+1)</f>
        <v>28.24</v>
      </c>
      <c r="H419">
        <f>INDEX(user!I:I,user_content!$A419+1)</f>
        <v>0.14480801947590105</v>
      </c>
      <c r="I419">
        <f t="shared" si="14"/>
        <v>2</v>
      </c>
      <c r="J419" t="str">
        <f>INDEX(content!I:I,user_content!$B419+1)</f>
        <v>Colesterol</v>
      </c>
      <c r="K419">
        <f>INDEX(user!F:F,user_content!$A419+1)</f>
        <v>0</v>
      </c>
      <c r="L419">
        <f>INDEX(user!G:G,user_content!$A419+1)</f>
        <v>126</v>
      </c>
      <c r="M419">
        <f>INDEX(user!E:E,user_content!$A419+1)</f>
        <v>0</v>
      </c>
      <c r="N419">
        <f>INDEX(user!D:D,user_content!$A419+1)</f>
        <v>1</v>
      </c>
      <c r="O419" t="str">
        <f>INDEX(user!M:M,user_content!$A419+1)</f>
        <v>Elevated Risk</v>
      </c>
    </row>
    <row r="420" spans="1:15" x14ac:dyDescent="0.25">
      <c r="A420">
        <v>2750</v>
      </c>
      <c r="B420">
        <v>3699</v>
      </c>
      <c r="C420" s="4">
        <f t="shared" si="13"/>
        <v>19.918633102068341</v>
      </c>
      <c r="E420">
        <f>INDEX(user!B:B,user_content!$A420+1)</f>
        <v>0</v>
      </c>
      <c r="F420">
        <f>INDEX(user!C:C,user_content!$A420+1)</f>
        <v>41</v>
      </c>
      <c r="G420">
        <f>INDEX(user!H:H,user_content!$A420+1)</f>
        <v>27.27</v>
      </c>
      <c r="H420">
        <f>INDEX(user!I:I,user_content!$A420+1)</f>
        <v>3.3047006913627719E-2</v>
      </c>
      <c r="I420">
        <f t="shared" si="14"/>
        <v>7</v>
      </c>
      <c r="J420" t="str">
        <f>INDEX(content!I:I,user_content!$B420+1)</f>
        <v>IMC</v>
      </c>
      <c r="K420">
        <f>INDEX(user!F:F,user_content!$A420+1)</f>
        <v>0</v>
      </c>
      <c r="L420">
        <f>INDEX(user!G:G,user_content!$A420+1)</f>
        <v>107</v>
      </c>
      <c r="M420">
        <f>INDEX(user!E:E,user_content!$A420+1)</f>
        <v>0</v>
      </c>
      <c r="N420">
        <f>INDEX(user!D:D,user_content!$A420+1)</f>
        <v>1</v>
      </c>
      <c r="O420" t="str">
        <f>INDEX(user!M:M,user_content!$A420+1)</f>
        <v>Elevated Risk</v>
      </c>
    </row>
    <row r="421" spans="1:15" x14ac:dyDescent="0.25">
      <c r="A421">
        <v>1971</v>
      </c>
      <c r="B421">
        <v>4748</v>
      </c>
      <c r="C421" s="4">
        <f t="shared" si="13"/>
        <v>39.32199751097528</v>
      </c>
      <c r="E421">
        <f>INDEX(user!B:B,user_content!$A421+1)</f>
        <v>0</v>
      </c>
      <c r="F421">
        <f>INDEX(user!C:C,user_content!$A421+1)</f>
        <v>60</v>
      </c>
      <c r="G421">
        <f>INDEX(user!H:H,user_content!$A421+1)</f>
        <v>24.51</v>
      </c>
      <c r="H421">
        <f>INDEX(user!I:I,user_content!$A421+1)</f>
        <v>9.6946015208855152E-2</v>
      </c>
      <c r="I421">
        <f t="shared" si="14"/>
        <v>3</v>
      </c>
      <c r="J421" t="str">
        <f>INDEX(content!I:I,user_content!$B421+1)</f>
        <v>PA</v>
      </c>
      <c r="K421">
        <f>INDEX(user!F:F,user_content!$A421+1)</f>
        <v>0</v>
      </c>
      <c r="L421">
        <f>INDEX(user!G:G,user_content!$A421+1)</f>
        <v>112</v>
      </c>
      <c r="M421">
        <f>INDEX(user!E:E,user_content!$A421+1)</f>
        <v>0</v>
      </c>
      <c r="N421">
        <f>INDEX(user!D:D,user_content!$A421+1)</f>
        <v>1</v>
      </c>
      <c r="O421" t="str">
        <f>INDEX(user!M:M,user_content!$A421+1)</f>
        <v>Elevated Risk</v>
      </c>
    </row>
    <row r="422" spans="1:15" x14ac:dyDescent="0.25">
      <c r="A422">
        <v>63</v>
      </c>
      <c r="B422">
        <v>292</v>
      </c>
      <c r="C422" s="4">
        <f t="shared" si="13"/>
        <v>25.991251308417603</v>
      </c>
      <c r="E422">
        <f>INDEX(user!B:B,user_content!$A422+1)</f>
        <v>1</v>
      </c>
      <c r="F422">
        <f>INDEX(user!C:C,user_content!$A422+1)</f>
        <v>53</v>
      </c>
      <c r="G422">
        <f>INDEX(user!H:H,user_content!$A422+1)</f>
        <v>19.64</v>
      </c>
      <c r="H422">
        <f>INDEX(user!I:I,user_content!$A422+1)</f>
        <v>0.17145473014270918</v>
      </c>
      <c r="I422">
        <f t="shared" si="14"/>
        <v>2</v>
      </c>
      <c r="J422" t="str">
        <f>INDEX(content!I:I,user_content!$B422+1)</f>
        <v>Colesterol</v>
      </c>
      <c r="K422">
        <f>INDEX(user!F:F,user_content!$A422+1)</f>
        <v>0</v>
      </c>
      <c r="L422">
        <f>INDEX(user!G:G,user_content!$A422+1)</f>
        <v>123.5</v>
      </c>
      <c r="M422">
        <f>INDEX(user!E:E,user_content!$A422+1)</f>
        <v>0</v>
      </c>
      <c r="N422">
        <f>INDEX(user!D:D,user_content!$A422+1)</f>
        <v>1</v>
      </c>
      <c r="O422" t="str">
        <f>INDEX(user!M:M,user_content!$A422+1)</f>
        <v>Elevated Risk</v>
      </c>
    </row>
    <row r="423" spans="1:15" x14ac:dyDescent="0.25">
      <c r="A423">
        <v>3654</v>
      </c>
      <c r="B423">
        <v>4358</v>
      </c>
      <c r="C423" s="4">
        <f t="shared" si="13"/>
        <v>36.874978075124474</v>
      </c>
      <c r="E423">
        <f>INDEX(user!B:B,user_content!$A423+1)</f>
        <v>0</v>
      </c>
      <c r="F423">
        <f>INDEX(user!C:C,user_content!$A423+1)</f>
        <v>54</v>
      </c>
      <c r="G423">
        <f>INDEX(user!H:H,user_content!$A423+1)</f>
        <v>24.21</v>
      </c>
      <c r="H423">
        <f>INDEX(user!I:I,user_content!$A423+1)</f>
        <v>7.5036504218502276E-2</v>
      </c>
      <c r="I423">
        <f t="shared" si="14"/>
        <v>3</v>
      </c>
      <c r="J423" t="str">
        <f>INDEX(content!I:I,user_content!$B423+1)</f>
        <v>PA</v>
      </c>
      <c r="K423">
        <f>INDEX(user!F:F,user_content!$A423+1)</f>
        <v>0</v>
      </c>
      <c r="L423">
        <f>INDEX(user!G:G,user_content!$A423+1)</f>
        <v>113</v>
      </c>
      <c r="M423">
        <f>INDEX(user!E:E,user_content!$A423+1)</f>
        <v>0</v>
      </c>
      <c r="N423">
        <f>INDEX(user!D:D,user_content!$A423+1)</f>
        <v>1</v>
      </c>
      <c r="O423" t="str">
        <f>INDEX(user!M:M,user_content!$A423+1)</f>
        <v>Elevated Risk</v>
      </c>
    </row>
    <row r="424" spans="1:15" x14ac:dyDescent="0.25">
      <c r="A424">
        <v>2971</v>
      </c>
      <c r="B424">
        <v>2468</v>
      </c>
      <c r="C424" s="4">
        <f t="shared" si="13"/>
        <v>60.651149355390523</v>
      </c>
      <c r="E424">
        <f>INDEX(user!B:B,user_content!$A424+1)</f>
        <v>0</v>
      </c>
      <c r="F424">
        <f>INDEX(user!C:C,user_content!$A424+1)</f>
        <v>55</v>
      </c>
      <c r="G424">
        <f>INDEX(user!H:H,user_content!$A424+1)</f>
        <v>25.71</v>
      </c>
      <c r="H424">
        <f>INDEX(user!I:I,user_content!$A424+1)</f>
        <v>0.11961719561230144</v>
      </c>
      <c r="I424">
        <f t="shared" si="14"/>
        <v>1</v>
      </c>
      <c r="J424" t="str">
        <f>INDEX(content!I:I,user_content!$B424+1)</f>
        <v>Diabetes</v>
      </c>
      <c r="K424">
        <f>INDEX(user!F:F,user_content!$A424+1)</f>
        <v>0</v>
      </c>
      <c r="L424">
        <f>INDEX(user!G:G,user_content!$A424+1)</f>
        <v>144</v>
      </c>
      <c r="M424">
        <f>INDEX(user!E:E,user_content!$A424+1)</f>
        <v>1</v>
      </c>
      <c r="N424">
        <f>INDEX(user!D:D,user_content!$A424+1)</f>
        <v>0</v>
      </c>
      <c r="O424" t="str">
        <f>INDEX(user!M:M,user_content!$A424+1)</f>
        <v>Elevated Risk</v>
      </c>
    </row>
    <row r="425" spans="1:15" x14ac:dyDescent="0.25">
      <c r="A425">
        <v>4044</v>
      </c>
      <c r="B425">
        <v>1283</v>
      </c>
      <c r="C425" s="4">
        <f t="shared" si="13"/>
        <v>42.228480247790166</v>
      </c>
      <c r="E425">
        <f>INDEX(user!B:B,user_content!$A425+1)</f>
        <v>0</v>
      </c>
      <c r="F425">
        <f>INDEX(user!C:C,user_content!$A425+1)</f>
        <v>61</v>
      </c>
      <c r="G425">
        <f>INDEX(user!H:H,user_content!$A425+1)</f>
        <v>24.69</v>
      </c>
      <c r="H425">
        <f>INDEX(user!I:I,user_content!$A425+1)</f>
        <v>5.6039068618761512E-2</v>
      </c>
      <c r="I425">
        <f t="shared" si="14"/>
        <v>2</v>
      </c>
      <c r="J425" t="str">
        <f>INDEX(content!I:I,user_content!$B425+1)</f>
        <v>Colesterol</v>
      </c>
      <c r="K425">
        <f>INDEX(user!F:F,user_content!$A425+1)</f>
        <v>0</v>
      </c>
      <c r="L425">
        <f>INDEX(user!G:G,user_content!$A425+1)</f>
        <v>112</v>
      </c>
      <c r="M425">
        <f>INDEX(user!E:E,user_content!$A425+1)</f>
        <v>0</v>
      </c>
      <c r="N425">
        <f>INDEX(user!D:D,user_content!$A425+1)</f>
        <v>0</v>
      </c>
      <c r="O425" t="str">
        <f>INDEX(user!M:M,user_content!$A425+1)</f>
        <v>NORMAL</v>
      </c>
    </row>
    <row r="426" spans="1:15" x14ac:dyDescent="0.25">
      <c r="A426">
        <v>728</v>
      </c>
      <c r="B426">
        <v>3193</v>
      </c>
      <c r="C426" s="4">
        <f t="shared" si="13"/>
        <v>26.174348746511161</v>
      </c>
      <c r="E426">
        <f>INDEX(user!B:B,user_content!$A426+1)</f>
        <v>0</v>
      </c>
      <c r="F426">
        <f>INDEX(user!C:C,user_content!$A426+1)</f>
        <v>40</v>
      </c>
      <c r="G426">
        <f>INDEX(user!H:H,user_content!$A426+1)</f>
        <v>18.920000000000002</v>
      </c>
      <c r="H426">
        <f>INDEX(user!I:I,user_content!$A426+1)</f>
        <v>2.0101924693602058E-2</v>
      </c>
      <c r="I426">
        <f t="shared" si="14"/>
        <v>1</v>
      </c>
      <c r="J426" t="str">
        <f>INDEX(content!I:I,user_content!$B426+1)</f>
        <v>Diabetes</v>
      </c>
      <c r="K426">
        <f>INDEX(user!F:F,user_content!$A426+1)</f>
        <v>0</v>
      </c>
      <c r="L426">
        <f>INDEX(user!G:G,user_content!$A426+1)</f>
        <v>122</v>
      </c>
      <c r="M426">
        <f>INDEX(user!E:E,user_content!$A426+1)</f>
        <v>0</v>
      </c>
      <c r="N426">
        <f>INDEX(user!D:D,user_content!$A426+1)</f>
        <v>0</v>
      </c>
      <c r="O426" t="str">
        <f>INDEX(user!M:M,user_content!$A426+1)</f>
        <v>NORMAL</v>
      </c>
    </row>
    <row r="427" spans="1:15" x14ac:dyDescent="0.25">
      <c r="A427">
        <v>2268</v>
      </c>
      <c r="B427">
        <v>9</v>
      </c>
      <c r="C427" s="4">
        <f t="shared" si="13"/>
        <v>16.8541622184202</v>
      </c>
      <c r="E427">
        <f>INDEX(user!B:B,user_content!$A427+1)</f>
        <v>1</v>
      </c>
      <c r="F427">
        <f>INDEX(user!C:C,user_content!$A427+1)</f>
        <v>39</v>
      </c>
      <c r="G427">
        <f>INDEX(user!H:H,user_content!$A427+1)</f>
        <v>25.91</v>
      </c>
      <c r="H427">
        <f>INDEX(user!I:I,user_content!$A427+1)</f>
        <v>8.282649643232487E-2</v>
      </c>
      <c r="I427">
        <f t="shared" si="14"/>
        <v>6</v>
      </c>
      <c r="J427" t="str">
        <f>INDEX(content!I:I,user_content!$B427+1)</f>
        <v>Alcool</v>
      </c>
      <c r="K427">
        <f>INDEX(user!F:F,user_content!$A427+1)</f>
        <v>0</v>
      </c>
      <c r="L427">
        <f>INDEX(user!G:G,user_content!$A427+1)</f>
        <v>146</v>
      </c>
      <c r="M427">
        <f>INDEX(user!E:E,user_content!$A427+1)</f>
        <v>1</v>
      </c>
      <c r="N427">
        <f>INDEX(user!D:D,user_content!$A427+1)</f>
        <v>0</v>
      </c>
      <c r="O427" t="str">
        <f>INDEX(user!M:M,user_content!$A427+1)</f>
        <v>Elevated Risk</v>
      </c>
    </row>
    <row r="428" spans="1:15" x14ac:dyDescent="0.25">
      <c r="A428">
        <v>2917</v>
      </c>
      <c r="B428">
        <v>1132</v>
      </c>
      <c r="C428" s="4">
        <f t="shared" si="13"/>
        <v>66.671301576660497</v>
      </c>
      <c r="E428">
        <f>INDEX(user!B:B,user_content!$A428+1)</f>
        <v>1</v>
      </c>
      <c r="F428">
        <f>INDEX(user!C:C,user_content!$A428+1)</f>
        <v>51</v>
      </c>
      <c r="G428">
        <f>INDEX(user!H:H,user_content!$A428+1)</f>
        <v>28.85</v>
      </c>
      <c r="H428">
        <f>INDEX(user!I:I,user_content!$A428+1)</f>
        <v>0.21209163087024896</v>
      </c>
      <c r="I428">
        <f t="shared" si="14"/>
        <v>2</v>
      </c>
      <c r="J428" t="str">
        <f>INDEX(content!I:I,user_content!$B428+1)</f>
        <v>Colesterol</v>
      </c>
      <c r="K428">
        <f>INDEX(user!F:F,user_content!$A428+1)</f>
        <v>0</v>
      </c>
      <c r="L428">
        <f>INDEX(user!G:G,user_content!$A428+1)</f>
        <v>127</v>
      </c>
      <c r="M428">
        <f>INDEX(user!E:E,user_content!$A428+1)</f>
        <v>0</v>
      </c>
      <c r="N428">
        <f>INDEX(user!D:D,user_content!$A428+1)</f>
        <v>1</v>
      </c>
      <c r="O428" t="str">
        <f>INDEX(user!M:M,user_content!$A428+1)</f>
        <v>Elevated Risk</v>
      </c>
    </row>
    <row r="429" spans="1:15" x14ac:dyDescent="0.25">
      <c r="A429">
        <v>2974</v>
      </c>
      <c r="B429">
        <v>3490</v>
      </c>
      <c r="C429" s="4">
        <f t="shared" si="13"/>
        <v>53.66731092680687</v>
      </c>
      <c r="E429">
        <f>INDEX(user!B:B,user_content!$A429+1)</f>
        <v>0</v>
      </c>
      <c r="F429">
        <f>INDEX(user!C:C,user_content!$A429+1)</f>
        <v>58</v>
      </c>
      <c r="G429">
        <f>INDEX(user!H:H,user_content!$A429+1)</f>
        <v>26.85</v>
      </c>
      <c r="H429">
        <f>INDEX(user!I:I,user_content!$A429+1)</f>
        <v>0.26970574158139649</v>
      </c>
      <c r="I429">
        <f t="shared" si="14"/>
        <v>5</v>
      </c>
      <c r="J429" t="str">
        <f>INDEX(content!I:I,user_content!$B429+1)</f>
        <v>fumante</v>
      </c>
      <c r="K429">
        <f>INDEX(user!F:F,user_content!$A429+1)</f>
        <v>0</v>
      </c>
      <c r="L429">
        <f>INDEX(user!G:G,user_content!$A429+1)</f>
        <v>150</v>
      </c>
      <c r="M429">
        <f>INDEX(user!E:E,user_content!$A429+1)</f>
        <v>1</v>
      </c>
      <c r="N429">
        <f>INDEX(user!D:D,user_content!$A429+1)</f>
        <v>1</v>
      </c>
      <c r="O429" t="str">
        <f>INDEX(user!M:M,user_content!$A429+1)</f>
        <v>Elevated Risk</v>
      </c>
    </row>
    <row r="430" spans="1:15" x14ac:dyDescent="0.25">
      <c r="A430">
        <v>374</v>
      </c>
      <c r="B430">
        <v>4929</v>
      </c>
      <c r="C430" s="4">
        <f t="shared" si="13"/>
        <v>72.709688620093047</v>
      </c>
      <c r="E430">
        <f>INDEX(user!B:B,user_content!$A430+1)</f>
        <v>0</v>
      </c>
      <c r="F430">
        <f>INDEX(user!C:C,user_content!$A430+1)</f>
        <v>58</v>
      </c>
      <c r="G430">
        <f>INDEX(user!H:H,user_content!$A430+1)</f>
        <v>29.5</v>
      </c>
      <c r="H430">
        <f>INDEX(user!I:I,user_content!$A430+1)</f>
        <v>0.22506829166983355</v>
      </c>
      <c r="I430">
        <f t="shared" si="14"/>
        <v>3</v>
      </c>
      <c r="J430" t="str">
        <f>INDEX(content!I:I,user_content!$B430+1)</f>
        <v>PA</v>
      </c>
      <c r="K430">
        <f>INDEX(user!F:F,user_content!$A430+1)</f>
        <v>0</v>
      </c>
      <c r="L430">
        <f>INDEX(user!G:G,user_content!$A430+1)</f>
        <v>155</v>
      </c>
      <c r="M430">
        <f>INDEX(user!E:E,user_content!$A430+1)</f>
        <v>0</v>
      </c>
      <c r="N430">
        <f>INDEX(user!D:D,user_content!$A430+1)</f>
        <v>1</v>
      </c>
      <c r="O430" t="str">
        <f>INDEX(user!M:M,user_content!$A430+1)</f>
        <v>Elevated Risk</v>
      </c>
    </row>
    <row r="431" spans="1:15" x14ac:dyDescent="0.25">
      <c r="A431">
        <v>1245</v>
      </c>
      <c r="B431">
        <v>2428</v>
      </c>
      <c r="C431" s="4">
        <f t="shared" si="13"/>
        <v>84.261189386722791</v>
      </c>
      <c r="E431">
        <f>INDEX(user!B:B,user_content!$A431+1)</f>
        <v>1</v>
      </c>
      <c r="F431">
        <f>INDEX(user!C:C,user_content!$A431+1)</f>
        <v>47</v>
      </c>
      <c r="G431">
        <f>INDEX(user!H:H,user_content!$A431+1)</f>
        <v>30.7</v>
      </c>
      <c r="H431">
        <f>INDEX(user!I:I,user_content!$A431+1)</f>
        <v>0.24024359068324497</v>
      </c>
      <c r="I431">
        <f t="shared" si="14"/>
        <v>1</v>
      </c>
      <c r="J431" t="str">
        <f>INDEX(content!I:I,user_content!$B431+1)</f>
        <v>Diabetes</v>
      </c>
      <c r="K431">
        <f>INDEX(user!F:F,user_content!$A431+1)</f>
        <v>0</v>
      </c>
      <c r="L431">
        <f>INDEX(user!G:G,user_content!$A431+1)</f>
        <v>127</v>
      </c>
      <c r="M431">
        <f>INDEX(user!E:E,user_content!$A431+1)</f>
        <v>1</v>
      </c>
      <c r="N431">
        <f>INDEX(user!D:D,user_content!$A431+1)</f>
        <v>1</v>
      </c>
      <c r="O431" t="str">
        <f>INDEX(user!M:M,user_content!$A431+1)</f>
        <v>Elevated Risk</v>
      </c>
    </row>
    <row r="432" spans="1:15" x14ac:dyDescent="0.25">
      <c r="A432">
        <v>2870</v>
      </c>
      <c r="B432">
        <v>1892</v>
      </c>
      <c r="C432" s="4">
        <f t="shared" si="13"/>
        <v>34.134620981094614</v>
      </c>
      <c r="E432">
        <f>INDEX(user!B:B,user_content!$A432+1)</f>
        <v>1</v>
      </c>
      <c r="F432">
        <f>INDEX(user!C:C,user_content!$A432+1)</f>
        <v>44</v>
      </c>
      <c r="G432">
        <f>INDEX(user!H:H,user_content!$A432+1)</f>
        <v>26.84</v>
      </c>
      <c r="H432">
        <f>INDEX(user!I:I,user_content!$A432+1)</f>
        <v>9.3523881346093907E-2</v>
      </c>
      <c r="I432">
        <f t="shared" si="14"/>
        <v>4</v>
      </c>
      <c r="J432" t="str">
        <f>INDEX(content!I:I,user_content!$B432+1)</f>
        <v>DCNT</v>
      </c>
      <c r="K432">
        <f>INDEX(user!F:F,user_content!$A432+1)</f>
        <v>0</v>
      </c>
      <c r="L432">
        <f>INDEX(user!G:G,user_content!$A432+1)</f>
        <v>152.5</v>
      </c>
      <c r="M432">
        <f>INDEX(user!E:E,user_content!$A432+1)</f>
        <v>0</v>
      </c>
      <c r="N432">
        <f>INDEX(user!D:D,user_content!$A432+1)</f>
        <v>0</v>
      </c>
      <c r="O432" t="str">
        <f>INDEX(user!M:M,user_content!$A432+1)</f>
        <v>Elevated Risk</v>
      </c>
    </row>
    <row r="433" spans="1:15" x14ac:dyDescent="0.25">
      <c r="A433">
        <v>2061</v>
      </c>
      <c r="B433">
        <v>935</v>
      </c>
      <c r="C433" s="4">
        <f t="shared" ref="C433:C496" si="15">$R$12+(E433*$R$13)+(F433*$R$14)+(G433*$R$15)+(H433*$R$16)+(I433*$R$17)</f>
        <v>54.229872778756764</v>
      </c>
      <c r="E433">
        <f>INDEX(user!B:B,user_content!$A433+1)</f>
        <v>1</v>
      </c>
      <c r="F433">
        <f>INDEX(user!C:C,user_content!$A433+1)</f>
        <v>62</v>
      </c>
      <c r="G433">
        <f>INDEX(user!H:H,user_content!$A433+1)</f>
        <v>23.5</v>
      </c>
      <c r="H433">
        <f>INDEX(user!I:I,user_content!$A433+1)</f>
        <v>0.31072999281192726</v>
      </c>
      <c r="I433">
        <f t="shared" ref="I433:I496" si="16">_xlfn.IFS(J433=$Q$3,$R$3,J433=$Q$4,$R$4,J433=$Q$5,$R$5,J433=$Q$6,$R$6,J433=$Q$7,$R$7,J433=$Q$8,$R$8,J433=$Q$9,$R$9)</f>
        <v>2</v>
      </c>
      <c r="J433" t="str">
        <f>INDEX(content!I:I,user_content!$B433+1)</f>
        <v>Colesterol</v>
      </c>
      <c r="K433">
        <f>INDEX(user!F:F,user_content!$A433+1)</f>
        <v>0</v>
      </c>
      <c r="L433">
        <f>INDEX(user!G:G,user_content!$A433+1)</f>
        <v>127</v>
      </c>
      <c r="M433">
        <f>INDEX(user!E:E,user_content!$A433+1)</f>
        <v>0</v>
      </c>
      <c r="N433">
        <f>INDEX(user!D:D,user_content!$A433+1)</f>
        <v>1</v>
      </c>
      <c r="O433" t="str">
        <f>INDEX(user!M:M,user_content!$A433+1)</f>
        <v>'&gt;30%</v>
      </c>
    </row>
    <row r="434" spans="1:15" x14ac:dyDescent="0.25">
      <c r="A434">
        <v>1576</v>
      </c>
      <c r="B434">
        <v>1870</v>
      </c>
      <c r="C434" s="4">
        <f t="shared" si="15"/>
        <v>41.304436187518121</v>
      </c>
      <c r="E434">
        <f>INDEX(user!B:B,user_content!$A434+1)</f>
        <v>1</v>
      </c>
      <c r="F434">
        <f>INDEX(user!C:C,user_content!$A434+1)</f>
        <v>40</v>
      </c>
      <c r="G434">
        <f>INDEX(user!H:H,user_content!$A434+1)</f>
        <v>29.42</v>
      </c>
      <c r="H434">
        <f>INDEX(user!I:I,user_content!$A434+1)</f>
        <v>5.9191388193940764E-2</v>
      </c>
      <c r="I434">
        <f t="shared" si="16"/>
        <v>4</v>
      </c>
      <c r="J434" t="str">
        <f>INDEX(content!I:I,user_content!$B434+1)</f>
        <v>DCNT</v>
      </c>
      <c r="K434">
        <f>INDEX(user!F:F,user_content!$A434+1)</f>
        <v>0</v>
      </c>
      <c r="L434">
        <f>INDEX(user!G:G,user_content!$A434+1)</f>
        <v>111</v>
      </c>
      <c r="M434">
        <f>INDEX(user!E:E,user_content!$A434+1)</f>
        <v>1</v>
      </c>
      <c r="N434">
        <f>INDEX(user!D:D,user_content!$A434+1)</f>
        <v>0</v>
      </c>
      <c r="O434" t="str">
        <f>INDEX(user!M:M,user_content!$A434+1)</f>
        <v>Elevated Risk</v>
      </c>
    </row>
    <row r="435" spans="1:15" x14ac:dyDescent="0.25">
      <c r="A435">
        <v>1468</v>
      </c>
      <c r="B435">
        <v>1201</v>
      </c>
      <c r="C435" s="4">
        <f t="shared" si="15"/>
        <v>93.154587830754835</v>
      </c>
      <c r="E435">
        <f>INDEX(user!B:B,user_content!$A435+1)</f>
        <v>1</v>
      </c>
      <c r="F435">
        <f>INDEX(user!C:C,user_content!$A435+1)</f>
        <v>61</v>
      </c>
      <c r="G435">
        <f>INDEX(user!H:H,user_content!$A435+1)</f>
        <v>29.82</v>
      </c>
      <c r="H435">
        <f>INDEX(user!I:I,user_content!$A435+1)</f>
        <v>0.44363339571361071</v>
      </c>
      <c r="I435">
        <f t="shared" si="16"/>
        <v>2</v>
      </c>
      <c r="J435" t="str">
        <f>INDEX(content!I:I,user_content!$B435+1)</f>
        <v>Colesterol</v>
      </c>
      <c r="K435">
        <f>INDEX(user!F:F,user_content!$A435+1)</f>
        <v>0</v>
      </c>
      <c r="L435">
        <f>INDEX(user!G:G,user_content!$A435+1)</f>
        <v>125</v>
      </c>
      <c r="M435">
        <f>INDEX(user!E:E,user_content!$A435+1)</f>
        <v>1</v>
      </c>
      <c r="N435">
        <f>INDEX(user!D:D,user_content!$A435+1)</f>
        <v>1</v>
      </c>
      <c r="O435" t="str">
        <f>INDEX(user!M:M,user_content!$A435+1)</f>
        <v>'&gt;30%</v>
      </c>
    </row>
    <row r="436" spans="1:15" x14ac:dyDescent="0.25">
      <c r="A436">
        <v>4193</v>
      </c>
      <c r="B436">
        <v>4109</v>
      </c>
      <c r="C436" s="4">
        <f t="shared" si="15"/>
        <v>21.578009420072483</v>
      </c>
      <c r="E436">
        <f>INDEX(user!B:B,user_content!$A436+1)</f>
        <v>1</v>
      </c>
      <c r="F436">
        <f>INDEX(user!C:C,user_content!$A436+1)</f>
        <v>42</v>
      </c>
      <c r="G436">
        <f>INDEX(user!H:H,user_content!$A436+1)</f>
        <v>22.41</v>
      </c>
      <c r="H436">
        <f>INDEX(user!I:I,user_content!$A436+1)</f>
        <v>7.2173688702528382E-2</v>
      </c>
      <c r="I436">
        <f t="shared" si="16"/>
        <v>3</v>
      </c>
      <c r="J436" t="str">
        <f>INDEX(content!I:I,user_content!$B436+1)</f>
        <v>PA</v>
      </c>
      <c r="K436">
        <f>INDEX(user!F:F,user_content!$A436+1)</f>
        <v>0</v>
      </c>
      <c r="L436">
        <f>INDEX(user!G:G,user_content!$A436+1)</f>
        <v>105</v>
      </c>
      <c r="M436">
        <f>INDEX(user!E:E,user_content!$A436+1)</f>
        <v>0</v>
      </c>
      <c r="N436">
        <f>INDEX(user!D:D,user_content!$A436+1)</f>
        <v>1</v>
      </c>
      <c r="O436" t="str">
        <f>INDEX(user!M:M,user_content!$A436+1)</f>
        <v>Elevated Risk</v>
      </c>
    </row>
    <row r="437" spans="1:15" x14ac:dyDescent="0.25">
      <c r="A437">
        <v>4052</v>
      </c>
      <c r="B437">
        <v>2858</v>
      </c>
      <c r="C437" s="4">
        <f t="shared" si="15"/>
        <v>68.444040984842047</v>
      </c>
      <c r="E437">
        <f>INDEX(user!B:B,user_content!$A437+1)</f>
        <v>0</v>
      </c>
      <c r="F437">
        <f>INDEX(user!C:C,user_content!$A437+1)</f>
        <v>40</v>
      </c>
      <c r="G437">
        <f>INDEX(user!H:H,user_content!$A437+1)</f>
        <v>28.35</v>
      </c>
      <c r="H437">
        <f>INDEX(user!I:I,user_content!$A437+1)</f>
        <v>7.0927504868358637E-2</v>
      </c>
      <c r="I437">
        <f t="shared" si="16"/>
        <v>1</v>
      </c>
      <c r="J437" t="str">
        <f>INDEX(content!I:I,user_content!$B437+1)</f>
        <v>Diabetes</v>
      </c>
      <c r="K437">
        <f>INDEX(user!F:F,user_content!$A437+1)</f>
        <v>0</v>
      </c>
      <c r="L437">
        <f>INDEX(user!G:G,user_content!$A437+1)</f>
        <v>158</v>
      </c>
      <c r="M437">
        <f>INDEX(user!E:E,user_content!$A437+1)</f>
        <v>1</v>
      </c>
      <c r="N437">
        <f>INDEX(user!D:D,user_content!$A437+1)</f>
        <v>0</v>
      </c>
      <c r="O437" t="str">
        <f>INDEX(user!M:M,user_content!$A437+1)</f>
        <v>Elevated Risk</v>
      </c>
    </row>
    <row r="438" spans="1:15" x14ac:dyDescent="0.25">
      <c r="A438">
        <v>1110</v>
      </c>
      <c r="B438">
        <v>4583</v>
      </c>
      <c r="C438" s="4">
        <f t="shared" si="15"/>
        <v>49.11710844316471</v>
      </c>
      <c r="E438">
        <f>INDEX(user!B:B,user_content!$A438+1)</f>
        <v>0</v>
      </c>
      <c r="F438">
        <f>INDEX(user!C:C,user_content!$A438+1)</f>
        <v>63</v>
      </c>
      <c r="G438">
        <f>INDEX(user!H:H,user_content!$A438+1)</f>
        <v>26.45</v>
      </c>
      <c r="H438">
        <f>INDEX(user!I:I,user_content!$A438+1)</f>
        <v>0.12274510390046289</v>
      </c>
      <c r="I438">
        <f t="shared" si="16"/>
        <v>3</v>
      </c>
      <c r="J438" t="str">
        <f>INDEX(content!I:I,user_content!$B438+1)</f>
        <v>PA</v>
      </c>
      <c r="K438">
        <f>INDEX(user!F:F,user_content!$A438+1)</f>
        <v>0</v>
      </c>
      <c r="L438">
        <f>INDEX(user!G:G,user_content!$A438+1)</f>
        <v>143.5</v>
      </c>
      <c r="M438">
        <f>INDEX(user!E:E,user_content!$A438+1)</f>
        <v>0</v>
      </c>
      <c r="N438">
        <f>INDEX(user!D:D,user_content!$A438+1)</f>
        <v>0</v>
      </c>
      <c r="O438" t="str">
        <f>INDEX(user!M:M,user_content!$A438+1)</f>
        <v>Elevated Risk</v>
      </c>
    </row>
    <row r="439" spans="1:15" x14ac:dyDescent="0.25">
      <c r="A439">
        <v>1711</v>
      </c>
      <c r="B439">
        <v>526</v>
      </c>
      <c r="C439" s="4">
        <f t="shared" si="15"/>
        <v>33.453719159045768</v>
      </c>
      <c r="E439">
        <f>INDEX(user!B:B,user_content!$A439+1)</f>
        <v>0</v>
      </c>
      <c r="F439">
        <f>INDEX(user!C:C,user_content!$A439+1)</f>
        <v>43</v>
      </c>
      <c r="G439">
        <f>INDEX(user!H:H,user_content!$A439+1)</f>
        <v>21.1</v>
      </c>
      <c r="H439">
        <f>INDEX(user!I:I,user_content!$A439+1)</f>
        <v>7.6563533694427033E-2</v>
      </c>
      <c r="I439">
        <f t="shared" si="16"/>
        <v>2</v>
      </c>
      <c r="J439" t="str">
        <f>INDEX(content!I:I,user_content!$B439+1)</f>
        <v>Colesterol</v>
      </c>
      <c r="K439">
        <f>INDEX(user!F:F,user_content!$A439+1)</f>
        <v>0</v>
      </c>
      <c r="L439">
        <f>INDEX(user!G:G,user_content!$A439+1)</f>
        <v>145.5</v>
      </c>
      <c r="M439">
        <f>INDEX(user!E:E,user_content!$A439+1)</f>
        <v>0</v>
      </c>
      <c r="N439">
        <f>INDEX(user!D:D,user_content!$A439+1)</f>
        <v>1</v>
      </c>
      <c r="O439" t="str">
        <f>INDEX(user!M:M,user_content!$A439+1)</f>
        <v>Elevated Risk</v>
      </c>
    </row>
    <row r="440" spans="1:15" x14ac:dyDescent="0.25">
      <c r="A440">
        <v>1202</v>
      </c>
      <c r="B440">
        <v>2726</v>
      </c>
      <c r="C440" s="4">
        <f t="shared" si="15"/>
        <v>90.710058321121508</v>
      </c>
      <c r="E440">
        <f>INDEX(user!B:B,user_content!$A440+1)</f>
        <v>0</v>
      </c>
      <c r="F440">
        <f>INDEX(user!C:C,user_content!$A440+1)</f>
        <v>66</v>
      </c>
      <c r="G440">
        <f>INDEX(user!H:H,user_content!$A440+1)</f>
        <v>30.86</v>
      </c>
      <c r="H440">
        <f>INDEX(user!I:I,user_content!$A440+1)</f>
        <v>0.2315514515189262</v>
      </c>
      <c r="I440">
        <f t="shared" si="16"/>
        <v>1</v>
      </c>
      <c r="J440" t="str">
        <f>INDEX(content!I:I,user_content!$B440+1)</f>
        <v>Diabetes</v>
      </c>
      <c r="K440">
        <f>INDEX(user!F:F,user_content!$A440+1)</f>
        <v>0</v>
      </c>
      <c r="L440">
        <f>INDEX(user!G:G,user_content!$A440+1)</f>
        <v>151</v>
      </c>
      <c r="M440">
        <f>INDEX(user!E:E,user_content!$A440+1)</f>
        <v>1</v>
      </c>
      <c r="N440">
        <f>INDEX(user!D:D,user_content!$A440+1)</f>
        <v>0</v>
      </c>
      <c r="O440" t="str">
        <f>INDEX(user!M:M,user_content!$A440+1)</f>
        <v>Elevated Risk</v>
      </c>
    </row>
    <row r="441" spans="1:15" x14ac:dyDescent="0.25">
      <c r="A441">
        <v>1529</v>
      </c>
      <c r="B441">
        <v>4566</v>
      </c>
      <c r="C441" s="4">
        <f t="shared" si="15"/>
        <v>20.510078128895501</v>
      </c>
      <c r="E441">
        <f>INDEX(user!B:B,user_content!$A441+1)</f>
        <v>0</v>
      </c>
      <c r="F441">
        <f>INDEX(user!C:C,user_content!$A441+1)</f>
        <v>54</v>
      </c>
      <c r="G441">
        <f>INDEX(user!H:H,user_content!$A441+1)</f>
        <v>20.55</v>
      </c>
      <c r="H441">
        <f>INDEX(user!I:I,user_content!$A441+1)</f>
        <v>5.5698174538762246E-2</v>
      </c>
      <c r="I441">
        <f t="shared" si="16"/>
        <v>3</v>
      </c>
      <c r="J441" t="str">
        <f>INDEX(content!I:I,user_content!$B441+1)</f>
        <v>PA</v>
      </c>
      <c r="K441">
        <f>INDEX(user!F:F,user_content!$A441+1)</f>
        <v>0</v>
      </c>
      <c r="L441">
        <f>INDEX(user!G:G,user_content!$A441+1)</f>
        <v>130</v>
      </c>
      <c r="M441">
        <f>INDEX(user!E:E,user_content!$A441+1)</f>
        <v>0</v>
      </c>
      <c r="N441">
        <f>INDEX(user!D:D,user_content!$A441+1)</f>
        <v>0</v>
      </c>
      <c r="O441" t="str">
        <f>INDEX(user!M:M,user_content!$A441+1)</f>
        <v>NORMAL</v>
      </c>
    </row>
    <row r="442" spans="1:15" x14ac:dyDescent="0.25">
      <c r="A442">
        <v>2567</v>
      </c>
      <c r="B442">
        <v>3948</v>
      </c>
      <c r="C442" s="4">
        <f t="shared" si="15"/>
        <v>38.159190559858388</v>
      </c>
      <c r="E442">
        <f>INDEX(user!B:B,user_content!$A442+1)</f>
        <v>1</v>
      </c>
      <c r="F442">
        <f>INDEX(user!C:C,user_content!$A442+1)</f>
        <v>60</v>
      </c>
      <c r="G442">
        <f>INDEX(user!H:H,user_content!$A442+1)</f>
        <v>28.09</v>
      </c>
      <c r="H442">
        <f>INDEX(user!I:I,user_content!$A442+1)</f>
        <v>0.30181521930012289</v>
      </c>
      <c r="I442">
        <f t="shared" si="16"/>
        <v>7</v>
      </c>
      <c r="J442" t="str">
        <f>INDEX(content!I:I,user_content!$B442+1)</f>
        <v>IMC</v>
      </c>
      <c r="K442">
        <f>INDEX(user!F:F,user_content!$A442+1)</f>
        <v>0</v>
      </c>
      <c r="L442">
        <f>INDEX(user!G:G,user_content!$A442+1)</f>
        <v>122</v>
      </c>
      <c r="M442">
        <f>INDEX(user!E:E,user_content!$A442+1)</f>
        <v>0</v>
      </c>
      <c r="N442">
        <f>INDEX(user!D:D,user_content!$A442+1)</f>
        <v>1</v>
      </c>
      <c r="O442" t="str">
        <f>INDEX(user!M:M,user_content!$A442+1)</f>
        <v>'&gt;30%</v>
      </c>
    </row>
    <row r="443" spans="1:15" x14ac:dyDescent="0.25">
      <c r="A443">
        <v>750</v>
      </c>
      <c r="B443">
        <v>2233</v>
      </c>
      <c r="C443" s="4">
        <f t="shared" si="15"/>
        <v>43.251021874717999</v>
      </c>
      <c r="E443">
        <f>INDEX(user!B:B,user_content!$A443+1)</f>
        <v>1</v>
      </c>
      <c r="F443">
        <f>INDEX(user!C:C,user_content!$A443+1)</f>
        <v>62</v>
      </c>
      <c r="G443">
        <f>INDEX(user!H:H,user_content!$A443+1)</f>
        <v>23.8</v>
      </c>
      <c r="H443">
        <f>INDEX(user!I:I,user_content!$A443+1)</f>
        <v>0.13205068559448285</v>
      </c>
      <c r="I443">
        <f t="shared" si="16"/>
        <v>1</v>
      </c>
      <c r="J443" t="str">
        <f>INDEX(content!I:I,user_content!$B443+1)</f>
        <v>Diabetes</v>
      </c>
      <c r="K443">
        <f>INDEX(user!F:F,user_content!$A443+1)</f>
        <v>0</v>
      </c>
      <c r="L443">
        <f>INDEX(user!G:G,user_content!$A443+1)</f>
        <v>110</v>
      </c>
      <c r="M443">
        <f>INDEX(user!E:E,user_content!$A443+1)</f>
        <v>0</v>
      </c>
      <c r="N443">
        <f>INDEX(user!D:D,user_content!$A443+1)</f>
        <v>0</v>
      </c>
      <c r="O443" t="str">
        <f>INDEX(user!M:M,user_content!$A443+1)</f>
        <v>NORMAL</v>
      </c>
    </row>
    <row r="444" spans="1:15" x14ac:dyDescent="0.25">
      <c r="A444">
        <v>2096</v>
      </c>
      <c r="B444">
        <v>2693</v>
      </c>
      <c r="C444" s="4">
        <f t="shared" si="15"/>
        <v>33.009627307473387</v>
      </c>
      <c r="E444">
        <f>INDEX(user!B:B,user_content!$A444+1)</f>
        <v>0</v>
      </c>
      <c r="F444">
        <f>INDEX(user!C:C,user_content!$A444+1)</f>
        <v>57</v>
      </c>
      <c r="G444">
        <f>INDEX(user!H:H,user_content!$A444+1)</f>
        <v>20.34</v>
      </c>
      <c r="H444">
        <f>INDEX(user!I:I,user_content!$A444+1)</f>
        <v>6.0092420316173678E-2</v>
      </c>
      <c r="I444">
        <f t="shared" si="16"/>
        <v>1</v>
      </c>
      <c r="J444" t="str">
        <f>INDEX(content!I:I,user_content!$B444+1)</f>
        <v>Diabetes</v>
      </c>
      <c r="K444">
        <f>INDEX(user!F:F,user_content!$A444+1)</f>
        <v>0</v>
      </c>
      <c r="L444">
        <f>INDEX(user!G:G,user_content!$A444+1)</f>
        <v>102</v>
      </c>
      <c r="M444">
        <f>INDEX(user!E:E,user_content!$A444+1)</f>
        <v>0</v>
      </c>
      <c r="N444">
        <f>INDEX(user!D:D,user_content!$A444+1)</f>
        <v>1</v>
      </c>
      <c r="O444" t="str">
        <f>INDEX(user!M:M,user_content!$A444+1)</f>
        <v>NORMAL</v>
      </c>
    </row>
    <row r="445" spans="1:15" x14ac:dyDescent="0.25">
      <c r="A445">
        <v>3571</v>
      </c>
      <c r="B445">
        <v>3728</v>
      </c>
      <c r="C445" s="4">
        <f t="shared" si="15"/>
        <v>81.212682848502013</v>
      </c>
      <c r="E445">
        <f>INDEX(user!B:B,user_content!$A445+1)</f>
        <v>1</v>
      </c>
      <c r="F445">
        <f>INDEX(user!C:C,user_content!$A445+1)</f>
        <v>53</v>
      </c>
      <c r="G445">
        <f>INDEX(user!H:H,user_content!$A445+1)</f>
        <v>32.32</v>
      </c>
      <c r="H445">
        <f>INDEX(user!I:I,user_content!$A445+1)</f>
        <v>0.54161148575359863</v>
      </c>
      <c r="I445">
        <f t="shared" si="16"/>
        <v>7</v>
      </c>
      <c r="J445" t="str">
        <f>INDEX(content!I:I,user_content!$B445+1)</f>
        <v>IMC</v>
      </c>
      <c r="K445">
        <f>INDEX(user!F:F,user_content!$A445+1)</f>
        <v>0</v>
      </c>
      <c r="L445">
        <f>INDEX(user!G:G,user_content!$A445+1)</f>
        <v>176</v>
      </c>
      <c r="M445">
        <f>INDEX(user!E:E,user_content!$A445+1)</f>
        <v>1</v>
      </c>
      <c r="N445">
        <f>INDEX(user!D:D,user_content!$A445+1)</f>
        <v>1</v>
      </c>
      <c r="O445" t="str">
        <f>INDEX(user!M:M,user_content!$A445+1)</f>
        <v>'&gt;30%</v>
      </c>
    </row>
    <row r="446" spans="1:15" x14ac:dyDescent="0.25">
      <c r="A446">
        <v>4029</v>
      </c>
      <c r="B446">
        <v>2587</v>
      </c>
      <c r="C446" s="4">
        <f t="shared" si="15"/>
        <v>35.071610962882623</v>
      </c>
      <c r="E446">
        <f>INDEX(user!B:B,user_content!$A446+1)</f>
        <v>1</v>
      </c>
      <c r="F446">
        <f>INDEX(user!C:C,user_content!$A446+1)</f>
        <v>37</v>
      </c>
      <c r="G446">
        <f>INDEX(user!H:H,user_content!$A446+1)</f>
        <v>22.52</v>
      </c>
      <c r="H446">
        <f>INDEX(user!I:I,user_content!$A446+1)</f>
        <v>6.099764146882547E-2</v>
      </c>
      <c r="I446">
        <f t="shared" si="16"/>
        <v>1</v>
      </c>
      <c r="J446" t="str">
        <f>INDEX(content!I:I,user_content!$B446+1)</f>
        <v>Diabetes</v>
      </c>
      <c r="K446">
        <f>INDEX(user!F:F,user_content!$A446+1)</f>
        <v>0</v>
      </c>
      <c r="L446">
        <f>INDEX(user!G:G,user_content!$A446+1)</f>
        <v>118</v>
      </c>
      <c r="M446">
        <f>INDEX(user!E:E,user_content!$A446+1)</f>
        <v>0</v>
      </c>
      <c r="N446">
        <f>INDEX(user!D:D,user_content!$A446+1)</f>
        <v>1</v>
      </c>
      <c r="O446" t="str">
        <f>INDEX(user!M:M,user_content!$A446+1)</f>
        <v>Elevated Risk</v>
      </c>
    </row>
    <row r="447" spans="1:15" x14ac:dyDescent="0.25">
      <c r="A447">
        <v>3793</v>
      </c>
      <c r="B447">
        <v>3995</v>
      </c>
      <c r="C447" s="4">
        <f t="shared" si="15"/>
        <v>-15.304067106480655</v>
      </c>
      <c r="E447">
        <f>INDEX(user!B:B,user_content!$A447+1)</f>
        <v>1</v>
      </c>
      <c r="F447">
        <f>INDEX(user!C:C,user_content!$A447+1)</f>
        <v>35</v>
      </c>
      <c r="G447">
        <f>INDEX(user!H:H,user_content!$A447+1)</f>
        <v>19.989999999999998</v>
      </c>
      <c r="H447">
        <f>INDEX(user!I:I,user_content!$A447+1)</f>
        <v>5.4472903311141185E-2</v>
      </c>
      <c r="I447">
        <f t="shared" si="16"/>
        <v>7</v>
      </c>
      <c r="J447" t="str">
        <f>INDEX(content!I:I,user_content!$B447+1)</f>
        <v>IMC</v>
      </c>
      <c r="K447">
        <f>INDEX(user!F:F,user_content!$A447+1)</f>
        <v>0</v>
      </c>
      <c r="L447">
        <f>INDEX(user!G:G,user_content!$A447+1)</f>
        <v>128</v>
      </c>
      <c r="M447">
        <f>INDEX(user!E:E,user_content!$A447+1)</f>
        <v>0</v>
      </c>
      <c r="N447">
        <f>INDEX(user!D:D,user_content!$A447+1)</f>
        <v>1</v>
      </c>
      <c r="O447" t="str">
        <f>INDEX(user!M:M,user_content!$A447+1)</f>
        <v>Elevated Risk</v>
      </c>
    </row>
    <row r="448" spans="1:15" x14ac:dyDescent="0.25">
      <c r="A448">
        <v>3242</v>
      </c>
      <c r="B448">
        <v>900</v>
      </c>
      <c r="C448" s="4">
        <f t="shared" si="15"/>
        <v>30.6287749116714</v>
      </c>
      <c r="E448">
        <f>INDEX(user!B:B,user_content!$A448+1)</f>
        <v>0</v>
      </c>
      <c r="F448">
        <f>INDEX(user!C:C,user_content!$A448+1)</f>
        <v>37</v>
      </c>
      <c r="G448">
        <f>INDEX(user!H:H,user_content!$A448+1)</f>
        <v>21.84</v>
      </c>
      <c r="H448">
        <f>INDEX(user!I:I,user_content!$A448+1)</f>
        <v>1.2466665511972397E-2</v>
      </c>
      <c r="I448">
        <f t="shared" si="16"/>
        <v>2</v>
      </c>
      <c r="J448" t="str">
        <f>INDEX(content!I:I,user_content!$B448+1)</f>
        <v>Colesterol</v>
      </c>
      <c r="K448">
        <f>INDEX(user!F:F,user_content!$A448+1)</f>
        <v>0</v>
      </c>
      <c r="L448">
        <f>INDEX(user!G:G,user_content!$A448+1)</f>
        <v>108</v>
      </c>
      <c r="M448">
        <f>INDEX(user!E:E,user_content!$A448+1)</f>
        <v>0</v>
      </c>
      <c r="N448">
        <f>INDEX(user!D:D,user_content!$A448+1)</f>
        <v>0</v>
      </c>
      <c r="O448" t="str">
        <f>INDEX(user!M:M,user_content!$A448+1)</f>
        <v>OPTIMAL</v>
      </c>
    </row>
    <row r="449" spans="1:15" x14ac:dyDescent="0.25">
      <c r="A449">
        <v>2521</v>
      </c>
      <c r="B449">
        <v>172</v>
      </c>
      <c r="C449" s="4">
        <f t="shared" si="15"/>
        <v>40.046907529036673</v>
      </c>
      <c r="E449">
        <f>INDEX(user!B:B,user_content!$A449+1)</f>
        <v>0</v>
      </c>
      <c r="F449">
        <f>INDEX(user!C:C,user_content!$A449+1)</f>
        <v>67</v>
      </c>
      <c r="G449">
        <f>INDEX(user!H:H,user_content!$A449+1)</f>
        <v>30.12</v>
      </c>
      <c r="H449">
        <f>INDEX(user!I:I,user_content!$A449+1)</f>
        <v>9.7349423299974314E-2</v>
      </c>
      <c r="I449">
        <f t="shared" si="16"/>
        <v>6</v>
      </c>
      <c r="J449" t="str">
        <f>INDEX(content!I:I,user_content!$B449+1)</f>
        <v>Alcool</v>
      </c>
      <c r="K449">
        <f>INDEX(user!F:F,user_content!$A449+1)</f>
        <v>0</v>
      </c>
      <c r="L449">
        <f>INDEX(user!G:G,user_content!$A449+1)</f>
        <v>121</v>
      </c>
      <c r="M449">
        <f>INDEX(user!E:E,user_content!$A449+1)</f>
        <v>0</v>
      </c>
      <c r="N449">
        <f>INDEX(user!D:D,user_content!$A449+1)</f>
        <v>0</v>
      </c>
      <c r="O449" t="str">
        <f>INDEX(user!M:M,user_content!$A449+1)</f>
        <v>NORMAL</v>
      </c>
    </row>
    <row r="450" spans="1:15" x14ac:dyDescent="0.25">
      <c r="A450">
        <v>3586</v>
      </c>
      <c r="B450">
        <v>3685</v>
      </c>
      <c r="C450" s="4">
        <f t="shared" si="15"/>
        <v>-15.745348250803644</v>
      </c>
      <c r="E450">
        <f>INDEX(user!B:B,user_content!$A450+1)</f>
        <v>0</v>
      </c>
      <c r="F450">
        <f>INDEX(user!C:C,user_content!$A450+1)</f>
        <v>42</v>
      </c>
      <c r="G450">
        <f>INDEX(user!H:H,user_content!$A450+1)</f>
        <v>18.73</v>
      </c>
      <c r="H450">
        <f>INDEX(user!I:I,user_content!$A450+1)</f>
        <v>1.3469395852418131E-2</v>
      </c>
      <c r="I450">
        <f t="shared" si="16"/>
        <v>7</v>
      </c>
      <c r="J450" t="str">
        <f>INDEX(content!I:I,user_content!$B450+1)</f>
        <v>IMC</v>
      </c>
      <c r="K450">
        <f>INDEX(user!F:F,user_content!$A450+1)</f>
        <v>0</v>
      </c>
      <c r="L450">
        <f>INDEX(user!G:G,user_content!$A450+1)</f>
        <v>101</v>
      </c>
      <c r="M450">
        <f>INDEX(user!E:E,user_content!$A450+1)</f>
        <v>0</v>
      </c>
      <c r="N450">
        <f>INDEX(user!D:D,user_content!$A450+1)</f>
        <v>0</v>
      </c>
      <c r="O450" t="str">
        <f>INDEX(user!M:M,user_content!$A450+1)</f>
        <v>OPTIMAL</v>
      </c>
    </row>
    <row r="451" spans="1:15" x14ac:dyDescent="0.25">
      <c r="A451">
        <v>2294</v>
      </c>
      <c r="B451">
        <v>4168</v>
      </c>
      <c r="C451" s="4">
        <f t="shared" si="15"/>
        <v>131.59630131411581</v>
      </c>
      <c r="E451">
        <f>INDEX(user!B:B,user_content!$A451+1)</f>
        <v>0</v>
      </c>
      <c r="F451">
        <f>INDEX(user!C:C,user_content!$A451+1)</f>
        <v>37</v>
      </c>
      <c r="G451">
        <f>INDEX(user!H:H,user_content!$A451+1)</f>
        <v>43.48</v>
      </c>
      <c r="H451">
        <f>INDEX(user!I:I,user_content!$A451+1)</f>
        <v>0.23014872683900656</v>
      </c>
      <c r="I451">
        <f t="shared" si="16"/>
        <v>3</v>
      </c>
      <c r="J451" t="str">
        <f>INDEX(content!I:I,user_content!$B451+1)</f>
        <v>PA</v>
      </c>
      <c r="K451">
        <f>INDEX(user!F:F,user_content!$A451+1)</f>
        <v>0</v>
      </c>
      <c r="L451">
        <f>INDEX(user!G:G,user_content!$A451+1)</f>
        <v>197.5</v>
      </c>
      <c r="M451">
        <f>INDEX(user!E:E,user_content!$A451+1)</f>
        <v>1</v>
      </c>
      <c r="N451">
        <f>INDEX(user!D:D,user_content!$A451+1)</f>
        <v>1</v>
      </c>
      <c r="O451" t="str">
        <f>INDEX(user!M:M,user_content!$A451+1)</f>
        <v>Elevated Risk</v>
      </c>
    </row>
    <row r="452" spans="1:15" x14ac:dyDescent="0.25">
      <c r="A452">
        <v>2429</v>
      </c>
      <c r="B452">
        <v>2180</v>
      </c>
      <c r="C452" s="4">
        <f t="shared" si="15"/>
        <v>62.769745506821103</v>
      </c>
      <c r="E452">
        <f>INDEX(user!B:B,user_content!$A452+1)</f>
        <v>1</v>
      </c>
      <c r="F452">
        <f>INDEX(user!C:C,user_content!$A452+1)</f>
        <v>38</v>
      </c>
      <c r="G452">
        <f>INDEX(user!H:H,user_content!$A452+1)</f>
        <v>29.84</v>
      </c>
      <c r="H452">
        <f>INDEX(user!I:I,user_content!$A452+1)</f>
        <v>5.3597609307604377E-2</v>
      </c>
      <c r="I452">
        <f t="shared" si="16"/>
        <v>1</v>
      </c>
      <c r="J452" t="str">
        <f>INDEX(content!I:I,user_content!$B452+1)</f>
        <v>Diabetes</v>
      </c>
      <c r="K452">
        <f>INDEX(user!F:F,user_content!$A452+1)</f>
        <v>0</v>
      </c>
      <c r="L452">
        <f>INDEX(user!G:G,user_content!$A452+1)</f>
        <v>136.5</v>
      </c>
      <c r="M452">
        <f>INDEX(user!E:E,user_content!$A452+1)</f>
        <v>0</v>
      </c>
      <c r="N452">
        <f>INDEX(user!D:D,user_content!$A452+1)</f>
        <v>0</v>
      </c>
      <c r="O452" t="str">
        <f>INDEX(user!M:M,user_content!$A452+1)</f>
        <v>Elevated Risk</v>
      </c>
    </row>
    <row r="453" spans="1:15" x14ac:dyDescent="0.25">
      <c r="A453">
        <v>4204</v>
      </c>
      <c r="B453">
        <v>1661</v>
      </c>
      <c r="C453" s="4">
        <f t="shared" si="15"/>
        <v>55.103471413446428</v>
      </c>
      <c r="E453">
        <f>INDEX(user!B:B,user_content!$A453+1)</f>
        <v>1</v>
      </c>
      <c r="F453">
        <f>INDEX(user!C:C,user_content!$A453+1)</f>
        <v>53</v>
      </c>
      <c r="G453">
        <f>INDEX(user!H:H,user_content!$A453+1)</f>
        <v>26.7</v>
      </c>
      <c r="H453">
        <f>INDEX(user!I:I,user_content!$A453+1)</f>
        <v>0.3123326253310672</v>
      </c>
      <c r="I453">
        <f t="shared" si="16"/>
        <v>4</v>
      </c>
      <c r="J453" t="str">
        <f>INDEX(content!I:I,user_content!$B453+1)</f>
        <v>DCNT</v>
      </c>
      <c r="K453">
        <f>INDEX(user!F:F,user_content!$A453+1)</f>
        <v>0</v>
      </c>
      <c r="L453">
        <f>INDEX(user!G:G,user_content!$A453+1)</f>
        <v>188</v>
      </c>
      <c r="M453">
        <f>INDEX(user!E:E,user_content!$A453+1)</f>
        <v>1</v>
      </c>
      <c r="N453">
        <f>INDEX(user!D:D,user_content!$A453+1)</f>
        <v>0</v>
      </c>
      <c r="O453" t="str">
        <f>INDEX(user!M:M,user_content!$A453+1)</f>
        <v>'&gt;30%</v>
      </c>
    </row>
    <row r="454" spans="1:15" x14ac:dyDescent="0.25">
      <c r="A454">
        <v>3697</v>
      </c>
      <c r="B454">
        <v>596</v>
      </c>
      <c r="C454" s="4">
        <f t="shared" si="15"/>
        <v>48.391910138513737</v>
      </c>
      <c r="E454">
        <f>INDEX(user!B:B,user_content!$A454+1)</f>
        <v>0</v>
      </c>
      <c r="F454">
        <f>INDEX(user!C:C,user_content!$A454+1)</f>
        <v>57</v>
      </c>
      <c r="G454">
        <f>INDEX(user!H:H,user_content!$A454+1)</f>
        <v>24.83</v>
      </c>
      <c r="H454">
        <f>INDEX(user!I:I,user_content!$A454+1)</f>
        <v>0.10273227301151522</v>
      </c>
      <c r="I454">
        <f t="shared" si="16"/>
        <v>2</v>
      </c>
      <c r="J454" t="str">
        <f>INDEX(content!I:I,user_content!$B454+1)</f>
        <v>Colesterol</v>
      </c>
      <c r="K454">
        <f>INDEX(user!F:F,user_content!$A454+1)</f>
        <v>0</v>
      </c>
      <c r="L454">
        <f>INDEX(user!G:G,user_content!$A454+1)</f>
        <v>120</v>
      </c>
      <c r="M454">
        <f>INDEX(user!E:E,user_content!$A454+1)</f>
        <v>0</v>
      </c>
      <c r="N454">
        <f>INDEX(user!D:D,user_content!$A454+1)</f>
        <v>1</v>
      </c>
      <c r="O454" t="str">
        <f>INDEX(user!M:M,user_content!$A454+1)</f>
        <v>Elevated Risk</v>
      </c>
    </row>
    <row r="455" spans="1:15" x14ac:dyDescent="0.25">
      <c r="A455">
        <v>605</v>
      </c>
      <c r="B455">
        <v>4943</v>
      </c>
      <c r="C455" s="4">
        <f t="shared" si="15"/>
        <v>26.542826815023886</v>
      </c>
      <c r="E455">
        <f>INDEX(user!B:B,user_content!$A455+1)</f>
        <v>1</v>
      </c>
      <c r="F455">
        <f>INDEX(user!C:C,user_content!$A455+1)</f>
        <v>46</v>
      </c>
      <c r="G455">
        <f>INDEX(user!H:H,user_content!$A455+1)</f>
        <v>22.54</v>
      </c>
      <c r="H455">
        <f>INDEX(user!I:I,user_content!$A455+1)</f>
        <v>0.12099050714270698</v>
      </c>
      <c r="I455">
        <f t="shared" si="16"/>
        <v>3</v>
      </c>
      <c r="J455" t="str">
        <f>INDEX(content!I:I,user_content!$B455+1)</f>
        <v>PA</v>
      </c>
      <c r="K455">
        <f>INDEX(user!F:F,user_content!$A455+1)</f>
        <v>0</v>
      </c>
      <c r="L455">
        <f>INDEX(user!G:G,user_content!$A455+1)</f>
        <v>120.5</v>
      </c>
      <c r="M455">
        <f>INDEX(user!E:E,user_content!$A455+1)</f>
        <v>0</v>
      </c>
      <c r="N455">
        <f>INDEX(user!D:D,user_content!$A455+1)</f>
        <v>1</v>
      </c>
      <c r="O455" t="str">
        <f>INDEX(user!M:M,user_content!$A455+1)</f>
        <v>Elevated Risk</v>
      </c>
    </row>
    <row r="456" spans="1:15" x14ac:dyDescent="0.25">
      <c r="A456">
        <v>134</v>
      </c>
      <c r="B456">
        <v>4575</v>
      </c>
      <c r="C456" s="4">
        <f t="shared" si="15"/>
        <v>55.650379082282313</v>
      </c>
      <c r="E456">
        <f>INDEX(user!B:B,user_content!$A456+1)</f>
        <v>0</v>
      </c>
      <c r="F456">
        <f>INDEX(user!C:C,user_content!$A456+1)</f>
        <v>50</v>
      </c>
      <c r="G456">
        <f>INDEX(user!H:H,user_content!$A456+1)</f>
        <v>28.69</v>
      </c>
      <c r="H456">
        <f>INDEX(user!I:I,user_content!$A456+1)</f>
        <v>8.0237356263720305E-2</v>
      </c>
      <c r="I456">
        <f t="shared" si="16"/>
        <v>3</v>
      </c>
      <c r="J456" t="str">
        <f>INDEX(content!I:I,user_content!$B456+1)</f>
        <v>PA</v>
      </c>
      <c r="K456">
        <f>INDEX(user!F:F,user_content!$A456+1)</f>
        <v>0</v>
      </c>
      <c r="L456">
        <f>INDEX(user!G:G,user_content!$A456+1)</f>
        <v>121</v>
      </c>
      <c r="M456">
        <f>INDEX(user!E:E,user_content!$A456+1)</f>
        <v>0</v>
      </c>
      <c r="N456">
        <f>INDEX(user!D:D,user_content!$A456+1)</f>
        <v>1</v>
      </c>
      <c r="O456" t="str">
        <f>INDEX(user!M:M,user_content!$A456+1)</f>
        <v>Elevated Risk</v>
      </c>
    </row>
    <row r="457" spans="1:15" x14ac:dyDescent="0.25">
      <c r="A457">
        <v>1617</v>
      </c>
      <c r="B457">
        <v>1364</v>
      </c>
      <c r="C457" s="4">
        <f t="shared" si="15"/>
        <v>43.950517276138015</v>
      </c>
      <c r="E457">
        <f>INDEX(user!B:B,user_content!$A457+1)</f>
        <v>1</v>
      </c>
      <c r="F457">
        <f>INDEX(user!C:C,user_content!$A457+1)</f>
        <v>46</v>
      </c>
      <c r="G457">
        <f>INDEX(user!H:H,user_content!$A457+1)</f>
        <v>24.81</v>
      </c>
      <c r="H457">
        <f>INDEX(user!I:I,user_content!$A457+1)</f>
        <v>0.13838439889290355</v>
      </c>
      <c r="I457">
        <f t="shared" si="16"/>
        <v>2</v>
      </c>
      <c r="J457" t="str">
        <f>INDEX(content!I:I,user_content!$B457+1)</f>
        <v>Colesterol</v>
      </c>
      <c r="K457">
        <f>INDEX(user!F:F,user_content!$A457+1)</f>
        <v>0</v>
      </c>
      <c r="L457">
        <f>INDEX(user!G:G,user_content!$A457+1)</f>
        <v>125</v>
      </c>
      <c r="M457">
        <f>INDEX(user!E:E,user_content!$A457+1)</f>
        <v>0</v>
      </c>
      <c r="N457">
        <f>INDEX(user!D:D,user_content!$A457+1)</f>
        <v>1</v>
      </c>
      <c r="O457" t="str">
        <f>INDEX(user!M:M,user_content!$A457+1)</f>
        <v>Elevated Risk</v>
      </c>
    </row>
    <row r="458" spans="1:15" x14ac:dyDescent="0.25">
      <c r="A458">
        <v>1315</v>
      </c>
      <c r="B458">
        <v>3136</v>
      </c>
      <c r="C458" s="4">
        <f t="shared" si="15"/>
        <v>49.77332895444772</v>
      </c>
      <c r="E458">
        <f>INDEX(user!B:B,user_content!$A458+1)</f>
        <v>0</v>
      </c>
      <c r="F458">
        <f>INDEX(user!C:C,user_content!$A458+1)</f>
        <v>35</v>
      </c>
      <c r="G458">
        <f>INDEX(user!H:H,user_content!$A458+1)</f>
        <v>24.73</v>
      </c>
      <c r="H458">
        <f>INDEX(user!I:I,user_content!$A458+1)</f>
        <v>2.0038326145840113E-2</v>
      </c>
      <c r="I458">
        <f t="shared" si="16"/>
        <v>1</v>
      </c>
      <c r="J458" t="str">
        <f>INDEX(content!I:I,user_content!$B458+1)</f>
        <v>Diabetes</v>
      </c>
      <c r="K458">
        <f>INDEX(user!F:F,user_content!$A458+1)</f>
        <v>0</v>
      </c>
      <c r="L458">
        <f>INDEX(user!G:G,user_content!$A458+1)</f>
        <v>106</v>
      </c>
      <c r="M458">
        <f>INDEX(user!E:E,user_content!$A458+1)</f>
        <v>0</v>
      </c>
      <c r="N458">
        <f>INDEX(user!D:D,user_content!$A458+1)</f>
        <v>1</v>
      </c>
      <c r="O458" t="str">
        <f>INDEX(user!M:M,user_content!$A458+1)</f>
        <v>Elevated Risk</v>
      </c>
    </row>
    <row r="459" spans="1:15" x14ac:dyDescent="0.25">
      <c r="A459">
        <v>3293</v>
      </c>
      <c r="B459">
        <v>4170</v>
      </c>
      <c r="C459" s="4">
        <f t="shared" si="15"/>
        <v>81.158285203605999</v>
      </c>
      <c r="E459">
        <f>INDEX(user!B:B,user_content!$A459+1)</f>
        <v>1</v>
      </c>
      <c r="F459">
        <f>INDEX(user!C:C,user_content!$A459+1)</f>
        <v>48</v>
      </c>
      <c r="G459">
        <f>INDEX(user!H:H,user_content!$A459+1)</f>
        <v>33.99</v>
      </c>
      <c r="H459">
        <f>INDEX(user!I:I,user_content!$A459+1)</f>
        <v>0.21719431201855766</v>
      </c>
      <c r="I459">
        <f t="shared" si="16"/>
        <v>3</v>
      </c>
      <c r="J459" t="str">
        <f>INDEX(content!I:I,user_content!$B459+1)</f>
        <v>PA</v>
      </c>
      <c r="K459">
        <f>INDEX(user!F:F,user_content!$A459+1)</f>
        <v>0</v>
      </c>
      <c r="L459">
        <f>INDEX(user!G:G,user_content!$A459+1)</f>
        <v>133</v>
      </c>
      <c r="M459">
        <f>INDEX(user!E:E,user_content!$A459+1)</f>
        <v>0</v>
      </c>
      <c r="N459">
        <f>INDEX(user!D:D,user_content!$A459+1)</f>
        <v>1</v>
      </c>
      <c r="O459" t="str">
        <f>INDEX(user!M:M,user_content!$A459+1)</f>
        <v>Elevated Risk</v>
      </c>
    </row>
    <row r="460" spans="1:15" x14ac:dyDescent="0.25">
      <c r="A460">
        <v>1248</v>
      </c>
      <c r="B460">
        <v>2787</v>
      </c>
      <c r="C460" s="4">
        <f t="shared" si="15"/>
        <v>42.916002102417913</v>
      </c>
      <c r="E460">
        <f>INDEX(user!B:B,user_content!$A460+1)</f>
        <v>1</v>
      </c>
      <c r="F460">
        <f>INDEX(user!C:C,user_content!$A460+1)</f>
        <v>38</v>
      </c>
      <c r="G460">
        <f>INDEX(user!H:H,user_content!$A460+1)</f>
        <v>24.72</v>
      </c>
      <c r="H460">
        <f>INDEX(user!I:I,user_content!$A460+1)</f>
        <v>5.5366903002839196E-2</v>
      </c>
      <c r="I460">
        <f t="shared" si="16"/>
        <v>1</v>
      </c>
      <c r="J460" t="str">
        <f>INDEX(content!I:I,user_content!$B460+1)</f>
        <v>Diabetes</v>
      </c>
      <c r="K460">
        <f>INDEX(user!F:F,user_content!$A460+1)</f>
        <v>0</v>
      </c>
      <c r="L460">
        <f>INDEX(user!G:G,user_content!$A460+1)</f>
        <v>125</v>
      </c>
      <c r="M460">
        <f>INDEX(user!E:E,user_content!$A460+1)</f>
        <v>1</v>
      </c>
      <c r="N460">
        <f>INDEX(user!D:D,user_content!$A460+1)</f>
        <v>0</v>
      </c>
      <c r="O460" t="str">
        <f>INDEX(user!M:M,user_content!$A460+1)</f>
        <v>Elevated Risk</v>
      </c>
    </row>
    <row r="461" spans="1:15" x14ac:dyDescent="0.25">
      <c r="A461">
        <v>2348</v>
      </c>
      <c r="B461">
        <v>2771</v>
      </c>
      <c r="C461" s="4">
        <f t="shared" si="15"/>
        <v>71.436549017531433</v>
      </c>
      <c r="E461">
        <f>INDEX(user!B:B,user_content!$A461+1)</f>
        <v>0</v>
      </c>
      <c r="F461">
        <f>INDEX(user!C:C,user_content!$A461+1)</f>
        <v>50</v>
      </c>
      <c r="G461">
        <f>INDEX(user!H:H,user_content!$A461+1)</f>
        <v>29.35</v>
      </c>
      <c r="H461">
        <f>INDEX(user!I:I,user_content!$A461+1)</f>
        <v>7.8586560034950681E-2</v>
      </c>
      <c r="I461">
        <f t="shared" si="16"/>
        <v>1</v>
      </c>
      <c r="J461" t="str">
        <f>INDEX(content!I:I,user_content!$B461+1)</f>
        <v>Diabetes</v>
      </c>
      <c r="K461">
        <f>INDEX(user!F:F,user_content!$A461+1)</f>
        <v>0</v>
      </c>
      <c r="L461">
        <f>INDEX(user!G:G,user_content!$A461+1)</f>
        <v>132</v>
      </c>
      <c r="M461">
        <f>INDEX(user!E:E,user_content!$A461+1)</f>
        <v>1</v>
      </c>
      <c r="N461">
        <f>INDEX(user!D:D,user_content!$A461+1)</f>
        <v>0</v>
      </c>
      <c r="O461" t="str">
        <f>INDEX(user!M:M,user_content!$A461+1)</f>
        <v>Elevated Risk</v>
      </c>
    </row>
    <row r="462" spans="1:15" x14ac:dyDescent="0.25">
      <c r="A462">
        <v>252</v>
      </c>
      <c r="B462">
        <v>4278</v>
      </c>
      <c r="C462" s="4">
        <f t="shared" si="15"/>
        <v>18.896498077815643</v>
      </c>
      <c r="E462">
        <f>INDEX(user!B:B,user_content!$A462+1)</f>
        <v>0</v>
      </c>
      <c r="F462">
        <f>INDEX(user!C:C,user_content!$A462+1)</f>
        <v>39</v>
      </c>
      <c r="G462">
        <f>INDEX(user!H:H,user_content!$A462+1)</f>
        <v>20.59</v>
      </c>
      <c r="H462">
        <f>INDEX(user!I:I,user_content!$A462+1)</f>
        <v>1.4312965268243882E-2</v>
      </c>
      <c r="I462">
        <f t="shared" si="16"/>
        <v>3</v>
      </c>
      <c r="J462" t="str">
        <f>INDEX(content!I:I,user_content!$B462+1)</f>
        <v>PA</v>
      </c>
      <c r="K462">
        <f>INDEX(user!F:F,user_content!$A462+1)</f>
        <v>0</v>
      </c>
      <c r="L462">
        <f>INDEX(user!G:G,user_content!$A462+1)</f>
        <v>109</v>
      </c>
      <c r="M462">
        <f>INDEX(user!E:E,user_content!$A462+1)</f>
        <v>0</v>
      </c>
      <c r="N462">
        <f>INDEX(user!D:D,user_content!$A462+1)</f>
        <v>0</v>
      </c>
      <c r="O462" t="str">
        <f>INDEX(user!M:M,user_content!$A462+1)</f>
        <v>OPTIMAL</v>
      </c>
    </row>
    <row r="463" spans="1:15" x14ac:dyDescent="0.25">
      <c r="A463">
        <v>1643</v>
      </c>
      <c r="B463">
        <v>2943</v>
      </c>
      <c r="C463" s="4">
        <f t="shared" si="15"/>
        <v>59.402690092309193</v>
      </c>
      <c r="E463">
        <f>INDEX(user!B:B,user_content!$A463+1)</f>
        <v>1</v>
      </c>
      <c r="F463">
        <f>INDEX(user!C:C,user_content!$A463+1)</f>
        <v>42</v>
      </c>
      <c r="G463">
        <f>INDEX(user!H:H,user_content!$A463+1)</f>
        <v>27.63</v>
      </c>
      <c r="H463">
        <f>INDEX(user!I:I,user_content!$A463+1)</f>
        <v>0.11025875985903699</v>
      </c>
      <c r="I463">
        <f t="shared" si="16"/>
        <v>1</v>
      </c>
      <c r="J463" t="str">
        <f>INDEX(content!I:I,user_content!$B463+1)</f>
        <v>Diabetes</v>
      </c>
      <c r="K463">
        <f>INDEX(user!F:F,user_content!$A463+1)</f>
        <v>0</v>
      </c>
      <c r="L463">
        <f>INDEX(user!G:G,user_content!$A463+1)</f>
        <v>122</v>
      </c>
      <c r="M463">
        <f>INDEX(user!E:E,user_content!$A463+1)</f>
        <v>0</v>
      </c>
      <c r="N463">
        <f>INDEX(user!D:D,user_content!$A463+1)</f>
        <v>1</v>
      </c>
      <c r="O463" t="str">
        <f>INDEX(user!M:M,user_content!$A463+1)</f>
        <v>Elevated Risk</v>
      </c>
    </row>
    <row r="464" spans="1:15" x14ac:dyDescent="0.25">
      <c r="A464">
        <v>3818</v>
      </c>
      <c r="B464">
        <v>2834</v>
      </c>
      <c r="C464" s="4">
        <f t="shared" si="15"/>
        <v>87.080401494008512</v>
      </c>
      <c r="E464">
        <f>INDEX(user!B:B,user_content!$A464+1)</f>
        <v>0</v>
      </c>
      <c r="F464">
        <f>INDEX(user!C:C,user_content!$A464+1)</f>
        <v>53</v>
      </c>
      <c r="G464">
        <f>INDEX(user!H:H,user_content!$A464+1)</f>
        <v>30.85</v>
      </c>
      <c r="H464">
        <f>INDEX(user!I:I,user_content!$A464+1)</f>
        <v>0.17618299050421937</v>
      </c>
      <c r="I464">
        <f t="shared" si="16"/>
        <v>1</v>
      </c>
      <c r="J464" t="str">
        <f>INDEX(content!I:I,user_content!$B464+1)</f>
        <v>Diabetes</v>
      </c>
      <c r="K464">
        <f>INDEX(user!F:F,user_content!$A464+1)</f>
        <v>0</v>
      </c>
      <c r="L464">
        <f>INDEX(user!G:G,user_content!$A464+1)</f>
        <v>167</v>
      </c>
      <c r="M464">
        <f>INDEX(user!E:E,user_content!$A464+1)</f>
        <v>1</v>
      </c>
      <c r="N464">
        <f>INDEX(user!D:D,user_content!$A464+1)</f>
        <v>0</v>
      </c>
      <c r="O464" t="str">
        <f>INDEX(user!M:M,user_content!$A464+1)</f>
        <v>Elevated Risk</v>
      </c>
    </row>
    <row r="465" spans="1:15" x14ac:dyDescent="0.25">
      <c r="A465">
        <v>4078</v>
      </c>
      <c r="B465">
        <v>155</v>
      </c>
      <c r="C465" s="4">
        <f t="shared" si="15"/>
        <v>46.201941599357951</v>
      </c>
      <c r="E465">
        <f>INDEX(user!B:B,user_content!$A465+1)</f>
        <v>0</v>
      </c>
      <c r="F465">
        <f>INDEX(user!C:C,user_content!$A465+1)</f>
        <v>56</v>
      </c>
      <c r="G465">
        <f>INDEX(user!H:H,user_content!$A465+1)</f>
        <v>27.73</v>
      </c>
      <c r="H465">
        <f>INDEX(user!I:I,user_content!$A465+1)</f>
        <v>0.22639391401197739</v>
      </c>
      <c r="I465">
        <f t="shared" si="16"/>
        <v>6</v>
      </c>
      <c r="J465" t="str">
        <f>INDEX(content!I:I,user_content!$B465+1)</f>
        <v>Alcool</v>
      </c>
      <c r="K465">
        <f>INDEX(user!F:F,user_content!$A465+1)</f>
        <v>1</v>
      </c>
      <c r="L465">
        <f>INDEX(user!G:G,user_content!$A465+1)</f>
        <v>136</v>
      </c>
      <c r="M465">
        <f>INDEX(user!E:E,user_content!$A465+1)</f>
        <v>1</v>
      </c>
      <c r="N465">
        <f>INDEX(user!D:D,user_content!$A465+1)</f>
        <v>0</v>
      </c>
      <c r="O465" t="str">
        <f>INDEX(user!M:M,user_content!$A465+1)</f>
        <v>Elevated Risk</v>
      </c>
    </row>
    <row r="466" spans="1:15" x14ac:dyDescent="0.25">
      <c r="A466">
        <v>2012</v>
      </c>
      <c r="B466">
        <v>2156</v>
      </c>
      <c r="C466" s="4">
        <f t="shared" si="15"/>
        <v>58.176152181967915</v>
      </c>
      <c r="E466">
        <f>INDEX(user!B:B,user_content!$A466+1)</f>
        <v>0</v>
      </c>
      <c r="F466">
        <f>INDEX(user!C:C,user_content!$A466+1)</f>
        <v>42</v>
      </c>
      <c r="G466">
        <f>INDEX(user!H:H,user_content!$A466+1)</f>
        <v>26.81</v>
      </c>
      <c r="H466">
        <f>INDEX(user!I:I,user_content!$A466+1)</f>
        <v>3.3996968242172909E-2</v>
      </c>
      <c r="I466">
        <f t="shared" si="16"/>
        <v>1</v>
      </c>
      <c r="J466" t="str">
        <f>INDEX(content!I:I,user_content!$B466+1)</f>
        <v>Diabetes</v>
      </c>
      <c r="K466">
        <f>INDEX(user!F:F,user_content!$A466+1)</f>
        <v>0</v>
      </c>
      <c r="L466">
        <f>INDEX(user!G:G,user_content!$A466+1)</f>
        <v>132</v>
      </c>
      <c r="M466">
        <f>INDEX(user!E:E,user_content!$A466+1)</f>
        <v>0</v>
      </c>
      <c r="N466">
        <f>INDEX(user!D:D,user_content!$A466+1)</f>
        <v>0</v>
      </c>
      <c r="O466" t="str">
        <f>INDEX(user!M:M,user_content!$A466+1)</f>
        <v>Elevated Risk</v>
      </c>
    </row>
    <row r="467" spans="1:15" x14ac:dyDescent="0.25">
      <c r="A467">
        <v>1568</v>
      </c>
      <c r="B467">
        <v>1237</v>
      </c>
      <c r="C467" s="4">
        <f t="shared" si="15"/>
        <v>45.646756359541961</v>
      </c>
      <c r="E467">
        <f>INDEX(user!B:B,user_content!$A467+1)</f>
        <v>0</v>
      </c>
      <c r="F467">
        <f>INDEX(user!C:C,user_content!$A467+1)</f>
        <v>39</v>
      </c>
      <c r="G467">
        <f>INDEX(user!H:H,user_content!$A467+1)</f>
        <v>24.79</v>
      </c>
      <c r="H467">
        <f>INDEX(user!I:I,user_content!$A467+1)</f>
        <v>4.8665855475052977E-2</v>
      </c>
      <c r="I467">
        <f t="shared" si="16"/>
        <v>2</v>
      </c>
      <c r="J467" t="str">
        <f>INDEX(content!I:I,user_content!$B467+1)</f>
        <v>Colesterol</v>
      </c>
      <c r="K467">
        <f>INDEX(user!F:F,user_content!$A467+1)</f>
        <v>0</v>
      </c>
      <c r="L467">
        <f>INDEX(user!G:G,user_content!$A467+1)</f>
        <v>131.5</v>
      </c>
      <c r="M467">
        <f>INDEX(user!E:E,user_content!$A467+1)</f>
        <v>0</v>
      </c>
      <c r="N467">
        <f>INDEX(user!D:D,user_content!$A467+1)</f>
        <v>1</v>
      </c>
      <c r="O467" t="str">
        <f>INDEX(user!M:M,user_content!$A467+1)</f>
        <v>Elevated Risk</v>
      </c>
    </row>
    <row r="468" spans="1:15" x14ac:dyDescent="0.25">
      <c r="A468">
        <v>3995</v>
      </c>
      <c r="B468">
        <v>3706</v>
      </c>
      <c r="C468" s="4">
        <f t="shared" si="15"/>
        <v>-3.7177694684397551</v>
      </c>
      <c r="E468">
        <f>INDEX(user!B:B,user_content!$A468+1)</f>
        <v>1</v>
      </c>
      <c r="F468">
        <f>INDEX(user!C:C,user_content!$A468+1)</f>
        <v>39</v>
      </c>
      <c r="G468">
        <f>INDEX(user!H:H,user_content!$A468+1)</f>
        <v>22.66</v>
      </c>
      <c r="H468">
        <f>INDEX(user!I:I,user_content!$A468+1)</f>
        <v>7.1801562370259586E-2</v>
      </c>
      <c r="I468">
        <f t="shared" si="16"/>
        <v>7</v>
      </c>
      <c r="J468" t="str">
        <f>INDEX(content!I:I,user_content!$B468+1)</f>
        <v>IMC</v>
      </c>
      <c r="K468">
        <f>INDEX(user!F:F,user_content!$A468+1)</f>
        <v>0</v>
      </c>
      <c r="L468">
        <f>INDEX(user!G:G,user_content!$A468+1)</f>
        <v>118</v>
      </c>
      <c r="M468">
        <f>INDEX(user!E:E,user_content!$A468+1)</f>
        <v>0</v>
      </c>
      <c r="N468">
        <f>INDEX(user!D:D,user_content!$A468+1)</f>
        <v>1</v>
      </c>
      <c r="O468" t="str">
        <f>INDEX(user!M:M,user_content!$A468+1)</f>
        <v>Elevated Risk</v>
      </c>
    </row>
    <row r="469" spans="1:15" x14ac:dyDescent="0.25">
      <c r="A469">
        <v>3234</v>
      </c>
      <c r="B469">
        <v>1419</v>
      </c>
      <c r="C469" s="4">
        <f t="shared" si="15"/>
        <v>32.208172924558504</v>
      </c>
      <c r="E469">
        <f>INDEX(user!B:B,user_content!$A469+1)</f>
        <v>0</v>
      </c>
      <c r="F469">
        <f>INDEX(user!C:C,user_content!$A469+1)</f>
        <v>48</v>
      </c>
      <c r="G469">
        <f>INDEX(user!H:H,user_content!$A469+1)</f>
        <v>21.08</v>
      </c>
      <c r="H469">
        <f>INDEX(user!I:I,user_content!$A469+1)</f>
        <v>7.369355652108589E-2</v>
      </c>
      <c r="I469">
        <f t="shared" si="16"/>
        <v>2</v>
      </c>
      <c r="J469" t="str">
        <f>INDEX(content!I:I,user_content!$B469+1)</f>
        <v>Colesterol</v>
      </c>
      <c r="K469">
        <f>INDEX(user!F:F,user_content!$A469+1)</f>
        <v>0</v>
      </c>
      <c r="L469">
        <f>INDEX(user!G:G,user_content!$A469+1)</f>
        <v>129</v>
      </c>
      <c r="M469">
        <f>INDEX(user!E:E,user_content!$A469+1)</f>
        <v>0</v>
      </c>
      <c r="N469">
        <f>INDEX(user!D:D,user_content!$A469+1)</f>
        <v>1</v>
      </c>
      <c r="O469" t="str">
        <f>INDEX(user!M:M,user_content!$A469+1)</f>
        <v>Elevated Risk</v>
      </c>
    </row>
    <row r="470" spans="1:15" x14ac:dyDescent="0.25">
      <c r="A470">
        <v>1736</v>
      </c>
      <c r="B470">
        <v>77</v>
      </c>
      <c r="C470" s="4">
        <f t="shared" si="15"/>
        <v>48.017374542151941</v>
      </c>
      <c r="E470">
        <f>INDEX(user!B:B,user_content!$A470+1)</f>
        <v>0</v>
      </c>
      <c r="F470">
        <f>INDEX(user!C:C,user_content!$A470+1)</f>
        <v>52</v>
      </c>
      <c r="G470">
        <f>INDEX(user!H:H,user_content!$A470+1)</f>
        <v>30.18</v>
      </c>
      <c r="H470">
        <f>INDEX(user!I:I,user_content!$A470+1)</f>
        <v>0.14610984814952777</v>
      </c>
      <c r="I470">
        <f t="shared" si="16"/>
        <v>6</v>
      </c>
      <c r="J470" t="str">
        <f>INDEX(content!I:I,user_content!$B470+1)</f>
        <v>Alcool</v>
      </c>
      <c r="K470">
        <f>INDEX(user!F:F,user_content!$A470+1)</f>
        <v>0</v>
      </c>
      <c r="L470">
        <f>INDEX(user!G:G,user_content!$A470+1)</f>
        <v>159</v>
      </c>
      <c r="M470">
        <f>INDEX(user!E:E,user_content!$A470+1)</f>
        <v>1</v>
      </c>
      <c r="N470">
        <f>INDEX(user!D:D,user_content!$A470+1)</f>
        <v>0</v>
      </c>
      <c r="O470" t="str">
        <f>INDEX(user!M:M,user_content!$A470+1)</f>
        <v>Elevated Risk</v>
      </c>
    </row>
    <row r="471" spans="1:15" x14ac:dyDescent="0.25">
      <c r="A471">
        <v>1271</v>
      </c>
      <c r="B471">
        <v>1838</v>
      </c>
      <c r="C471" s="4">
        <f t="shared" si="15"/>
        <v>45.130194870971863</v>
      </c>
      <c r="E471">
        <f>INDEX(user!B:B,user_content!$A471+1)</f>
        <v>0</v>
      </c>
      <c r="F471">
        <f>INDEX(user!C:C,user_content!$A471+1)</f>
        <v>53</v>
      </c>
      <c r="G471">
        <f>INDEX(user!H:H,user_content!$A471+1)</f>
        <v>25.51</v>
      </c>
      <c r="H471">
        <f>INDEX(user!I:I,user_content!$A471+1)</f>
        <v>0.16685714108733685</v>
      </c>
      <c r="I471">
        <f t="shared" si="16"/>
        <v>4</v>
      </c>
      <c r="J471" t="str">
        <f>INDEX(content!I:I,user_content!$B471+1)</f>
        <v>DCNT</v>
      </c>
      <c r="K471">
        <f>INDEX(user!F:F,user_content!$A471+1)</f>
        <v>0</v>
      </c>
      <c r="L471">
        <f>INDEX(user!G:G,user_content!$A471+1)</f>
        <v>136.5</v>
      </c>
      <c r="M471">
        <f>INDEX(user!E:E,user_content!$A471+1)</f>
        <v>1</v>
      </c>
      <c r="N471">
        <f>INDEX(user!D:D,user_content!$A471+1)</f>
        <v>1</v>
      </c>
      <c r="O471" t="str">
        <f>INDEX(user!M:M,user_content!$A471+1)</f>
        <v>Elevated Risk</v>
      </c>
    </row>
    <row r="472" spans="1:15" x14ac:dyDescent="0.25">
      <c r="A472">
        <v>3176</v>
      </c>
      <c r="B472">
        <v>2972</v>
      </c>
      <c r="C472" s="4">
        <f t="shared" si="15"/>
        <v>52.123650670280995</v>
      </c>
      <c r="E472">
        <f>INDEX(user!B:B,user_content!$A472+1)</f>
        <v>0</v>
      </c>
      <c r="F472">
        <f>INDEX(user!C:C,user_content!$A472+1)</f>
        <v>45</v>
      </c>
      <c r="G472">
        <f>INDEX(user!H:H,user_content!$A472+1)</f>
        <v>25.56</v>
      </c>
      <c r="H472">
        <f>INDEX(user!I:I,user_content!$A472+1)</f>
        <v>2.7917532539529111E-2</v>
      </c>
      <c r="I472">
        <f t="shared" si="16"/>
        <v>1</v>
      </c>
      <c r="J472" t="str">
        <f>INDEX(content!I:I,user_content!$B472+1)</f>
        <v>Diabetes</v>
      </c>
      <c r="K472">
        <f>INDEX(user!F:F,user_content!$A472+1)</f>
        <v>0</v>
      </c>
      <c r="L472">
        <f>INDEX(user!G:G,user_content!$A472+1)</f>
        <v>116</v>
      </c>
      <c r="M472">
        <f>INDEX(user!E:E,user_content!$A472+1)</f>
        <v>0</v>
      </c>
      <c r="N472">
        <f>INDEX(user!D:D,user_content!$A472+1)</f>
        <v>0</v>
      </c>
      <c r="O472" t="str">
        <f>INDEX(user!M:M,user_content!$A472+1)</f>
        <v>NORMAL</v>
      </c>
    </row>
    <row r="473" spans="1:15" x14ac:dyDescent="0.25">
      <c r="A473">
        <v>669</v>
      </c>
      <c r="B473">
        <v>4232</v>
      </c>
      <c r="C473" s="4">
        <f t="shared" si="15"/>
        <v>56.460814290988381</v>
      </c>
      <c r="E473">
        <f>INDEX(user!B:B,user_content!$A473+1)</f>
        <v>0</v>
      </c>
      <c r="F473">
        <f>INDEX(user!C:C,user_content!$A473+1)</f>
        <v>65</v>
      </c>
      <c r="G473">
        <f>INDEX(user!H:H,user_content!$A473+1)</f>
        <v>28.38</v>
      </c>
      <c r="H473">
        <f>INDEX(user!I:I,user_content!$A473+1)</f>
        <v>0.12402817046336023</v>
      </c>
      <c r="I473">
        <f t="shared" si="16"/>
        <v>3</v>
      </c>
      <c r="J473" t="str">
        <f>INDEX(content!I:I,user_content!$B473+1)</f>
        <v>PA</v>
      </c>
      <c r="K473">
        <f>INDEX(user!F:F,user_content!$A473+1)</f>
        <v>0</v>
      </c>
      <c r="L473">
        <f>INDEX(user!G:G,user_content!$A473+1)</f>
        <v>138</v>
      </c>
      <c r="M473">
        <f>INDEX(user!E:E,user_content!$A473+1)</f>
        <v>0</v>
      </c>
      <c r="N473">
        <f>INDEX(user!D:D,user_content!$A473+1)</f>
        <v>0</v>
      </c>
      <c r="O473" t="str">
        <f>INDEX(user!M:M,user_content!$A473+1)</f>
        <v>Elevated Risk</v>
      </c>
    </row>
    <row r="474" spans="1:15" x14ac:dyDescent="0.25">
      <c r="A474">
        <v>1827</v>
      </c>
      <c r="B474">
        <v>3942</v>
      </c>
      <c r="C474" s="4">
        <f t="shared" si="15"/>
        <v>9.8804124132990125</v>
      </c>
      <c r="E474">
        <f>INDEX(user!B:B,user_content!$A474+1)</f>
        <v>0</v>
      </c>
      <c r="F474">
        <f>INDEX(user!C:C,user_content!$A474+1)</f>
        <v>41</v>
      </c>
      <c r="G474">
        <f>INDEX(user!H:H,user_content!$A474+1)</f>
        <v>25.03</v>
      </c>
      <c r="H474">
        <f>INDEX(user!I:I,user_content!$A474+1)</f>
        <v>2.0997733771195182E-2</v>
      </c>
      <c r="I474">
        <f t="shared" si="16"/>
        <v>7</v>
      </c>
      <c r="J474" t="str">
        <f>INDEX(content!I:I,user_content!$B474+1)</f>
        <v>IMC</v>
      </c>
      <c r="K474">
        <f>INDEX(user!F:F,user_content!$A474+1)</f>
        <v>0</v>
      </c>
      <c r="L474">
        <f>INDEX(user!G:G,user_content!$A474+1)</f>
        <v>115</v>
      </c>
      <c r="M474">
        <f>INDEX(user!E:E,user_content!$A474+1)</f>
        <v>0</v>
      </c>
      <c r="N474">
        <f>INDEX(user!D:D,user_content!$A474+1)</f>
        <v>0</v>
      </c>
      <c r="O474" t="str">
        <f>INDEX(user!M:M,user_content!$A474+1)</f>
        <v>NORMAL</v>
      </c>
    </row>
    <row r="475" spans="1:15" x14ac:dyDescent="0.25">
      <c r="A475">
        <v>2367</v>
      </c>
      <c r="B475">
        <v>1100</v>
      </c>
      <c r="C475" s="4">
        <f t="shared" si="15"/>
        <v>78.368482961069631</v>
      </c>
      <c r="E475">
        <f>INDEX(user!B:B,user_content!$A475+1)</f>
        <v>1</v>
      </c>
      <c r="F475">
        <f>INDEX(user!C:C,user_content!$A475+1)</f>
        <v>59</v>
      </c>
      <c r="G475">
        <f>INDEX(user!H:H,user_content!$A475+1)</f>
        <v>28.61</v>
      </c>
      <c r="H475">
        <f>INDEX(user!I:I,user_content!$A475+1)</f>
        <v>0.34504669710624791</v>
      </c>
      <c r="I475">
        <f t="shared" si="16"/>
        <v>2</v>
      </c>
      <c r="J475" t="str">
        <f>INDEX(content!I:I,user_content!$B475+1)</f>
        <v>Colesterol</v>
      </c>
      <c r="K475">
        <f>INDEX(user!F:F,user_content!$A475+1)</f>
        <v>0</v>
      </c>
      <c r="L475">
        <f>INDEX(user!G:G,user_content!$A475+1)</f>
        <v>136</v>
      </c>
      <c r="M475">
        <f>INDEX(user!E:E,user_content!$A475+1)</f>
        <v>0</v>
      </c>
      <c r="N475">
        <f>INDEX(user!D:D,user_content!$A475+1)</f>
        <v>1</v>
      </c>
      <c r="O475" t="str">
        <f>INDEX(user!M:M,user_content!$A475+1)</f>
        <v>'&gt;30%</v>
      </c>
    </row>
    <row r="476" spans="1:15" x14ac:dyDescent="0.25">
      <c r="A476">
        <v>2292</v>
      </c>
      <c r="B476">
        <v>1805</v>
      </c>
      <c r="C476" s="4">
        <f t="shared" si="15"/>
        <v>88.184695995287584</v>
      </c>
      <c r="E476">
        <f>INDEX(user!B:B,user_content!$A476+1)</f>
        <v>1</v>
      </c>
      <c r="F476">
        <f>INDEX(user!C:C,user_content!$A476+1)</f>
        <v>66</v>
      </c>
      <c r="G476">
        <f>INDEX(user!H:H,user_content!$A476+1)</f>
        <v>26.35</v>
      </c>
      <c r="H476">
        <f>INDEX(user!I:I,user_content!$A476+1)</f>
        <v>0.66036066625947143</v>
      </c>
      <c r="I476">
        <f t="shared" si="16"/>
        <v>4</v>
      </c>
      <c r="J476" t="str">
        <f>INDEX(content!I:I,user_content!$B476+1)</f>
        <v>DCNT</v>
      </c>
      <c r="K476">
        <f>INDEX(user!F:F,user_content!$A476+1)</f>
        <v>0</v>
      </c>
      <c r="L476">
        <f>INDEX(user!G:G,user_content!$A476+1)</f>
        <v>159</v>
      </c>
      <c r="M476">
        <f>INDEX(user!E:E,user_content!$A476+1)</f>
        <v>1</v>
      </c>
      <c r="N476">
        <f>INDEX(user!D:D,user_content!$A476+1)</f>
        <v>1</v>
      </c>
      <c r="O476" t="str">
        <f>INDEX(user!M:M,user_content!$A476+1)</f>
        <v>'&gt;30%</v>
      </c>
    </row>
    <row r="477" spans="1:15" x14ac:dyDescent="0.25">
      <c r="A477">
        <v>3917</v>
      </c>
      <c r="B477">
        <v>4261</v>
      </c>
      <c r="C477" s="4">
        <f t="shared" si="15"/>
        <v>43.955727329841224</v>
      </c>
      <c r="E477">
        <f>INDEX(user!B:B,user_content!$A477+1)</f>
        <v>0</v>
      </c>
      <c r="F477">
        <f>INDEX(user!C:C,user_content!$A477+1)</f>
        <v>46</v>
      </c>
      <c r="G477">
        <f>INDEX(user!H:H,user_content!$A477+1)</f>
        <v>26.83</v>
      </c>
      <c r="H477">
        <f>INDEX(user!I:I,user_content!$A477+1)</f>
        <v>3.1815038893356684E-2</v>
      </c>
      <c r="I477">
        <f t="shared" si="16"/>
        <v>3</v>
      </c>
      <c r="J477" t="str">
        <f>INDEX(content!I:I,user_content!$B477+1)</f>
        <v>PA</v>
      </c>
      <c r="K477">
        <f>INDEX(user!F:F,user_content!$A477+1)</f>
        <v>0</v>
      </c>
      <c r="L477">
        <f>INDEX(user!G:G,user_content!$A477+1)</f>
        <v>118</v>
      </c>
      <c r="M477">
        <f>INDEX(user!E:E,user_content!$A477+1)</f>
        <v>0</v>
      </c>
      <c r="N477">
        <f>INDEX(user!D:D,user_content!$A477+1)</f>
        <v>0</v>
      </c>
      <c r="O477" t="str">
        <f>INDEX(user!M:M,user_content!$A477+1)</f>
        <v>NORMAL</v>
      </c>
    </row>
    <row r="478" spans="1:15" x14ac:dyDescent="0.25">
      <c r="A478">
        <v>2191</v>
      </c>
      <c r="B478">
        <v>3304</v>
      </c>
      <c r="C478" s="4">
        <f t="shared" si="15"/>
        <v>57.407969059316024</v>
      </c>
      <c r="E478">
        <f>INDEX(user!B:B,user_content!$A478+1)</f>
        <v>1</v>
      </c>
      <c r="F478">
        <f>INDEX(user!C:C,user_content!$A478+1)</f>
        <v>52</v>
      </c>
      <c r="G478">
        <f>INDEX(user!H:H,user_content!$A478+1)</f>
        <v>21.17</v>
      </c>
      <c r="H478">
        <f>INDEX(user!I:I,user_content!$A478+1)</f>
        <v>0.34752777047195604</v>
      </c>
      <c r="I478">
        <f t="shared" si="16"/>
        <v>1</v>
      </c>
      <c r="J478" t="str">
        <f>INDEX(content!I:I,user_content!$B478+1)</f>
        <v>Diabetes</v>
      </c>
      <c r="K478">
        <f>INDEX(user!F:F,user_content!$A478+1)</f>
        <v>0</v>
      </c>
      <c r="L478">
        <f>INDEX(user!G:G,user_content!$A478+1)</f>
        <v>158</v>
      </c>
      <c r="M478">
        <f>INDEX(user!E:E,user_content!$A478+1)</f>
        <v>1</v>
      </c>
      <c r="N478">
        <f>INDEX(user!D:D,user_content!$A478+1)</f>
        <v>1</v>
      </c>
      <c r="O478" t="str">
        <f>INDEX(user!M:M,user_content!$A478+1)</f>
        <v>'&gt;30%</v>
      </c>
    </row>
    <row r="479" spans="1:15" x14ac:dyDescent="0.25">
      <c r="A479">
        <v>2114</v>
      </c>
      <c r="B479">
        <v>318</v>
      </c>
      <c r="C479" s="4">
        <f t="shared" si="15"/>
        <v>75.472684630856222</v>
      </c>
      <c r="E479">
        <f>INDEX(user!B:B,user_content!$A479+1)</f>
        <v>0</v>
      </c>
      <c r="F479">
        <f>INDEX(user!C:C,user_content!$A479+1)</f>
        <v>51</v>
      </c>
      <c r="G479">
        <f>INDEX(user!H:H,user_content!$A479+1)</f>
        <v>28.38</v>
      </c>
      <c r="H479">
        <f>INDEX(user!I:I,user_content!$A479+1)</f>
        <v>0.21793568968416366</v>
      </c>
      <c r="I479">
        <f t="shared" si="16"/>
        <v>2</v>
      </c>
      <c r="J479" t="str">
        <f>INDEX(content!I:I,user_content!$B479+1)</f>
        <v>Colesterol</v>
      </c>
      <c r="K479">
        <f>INDEX(user!F:F,user_content!$A479+1)</f>
        <v>0</v>
      </c>
      <c r="L479">
        <f>INDEX(user!G:G,user_content!$A479+1)</f>
        <v>154</v>
      </c>
      <c r="M479">
        <f>INDEX(user!E:E,user_content!$A479+1)</f>
        <v>1</v>
      </c>
      <c r="N479">
        <f>INDEX(user!D:D,user_content!$A479+1)</f>
        <v>1</v>
      </c>
      <c r="O479" t="str">
        <f>INDEX(user!M:M,user_content!$A479+1)</f>
        <v>Elevated Risk</v>
      </c>
    </row>
    <row r="480" spans="1:15" x14ac:dyDescent="0.25">
      <c r="A480">
        <v>944</v>
      </c>
      <c r="B480">
        <v>1730</v>
      </c>
      <c r="C480" s="4">
        <f t="shared" si="15"/>
        <v>17.657529722396088</v>
      </c>
      <c r="E480">
        <f>INDEX(user!B:B,user_content!$A480+1)</f>
        <v>0</v>
      </c>
      <c r="F480">
        <f>INDEX(user!C:C,user_content!$A480+1)</f>
        <v>47</v>
      </c>
      <c r="G480">
        <f>INDEX(user!H:H,user_content!$A480+1)</f>
        <v>20.89</v>
      </c>
      <c r="H480">
        <f>INDEX(user!I:I,user_content!$A480+1)</f>
        <v>6.7975509541504886E-2</v>
      </c>
      <c r="I480">
        <f t="shared" si="16"/>
        <v>4</v>
      </c>
      <c r="J480" t="str">
        <f>INDEX(content!I:I,user_content!$B480+1)</f>
        <v>DCNT</v>
      </c>
      <c r="K480">
        <f>INDEX(user!F:F,user_content!$A480+1)</f>
        <v>0</v>
      </c>
      <c r="L480">
        <f>INDEX(user!G:G,user_content!$A480+1)</f>
        <v>128</v>
      </c>
      <c r="M480">
        <f>INDEX(user!E:E,user_content!$A480+1)</f>
        <v>0</v>
      </c>
      <c r="N480">
        <f>INDEX(user!D:D,user_content!$A480+1)</f>
        <v>1</v>
      </c>
      <c r="O480" t="str">
        <f>INDEX(user!M:M,user_content!$A480+1)</f>
        <v>Elevated Risk</v>
      </c>
    </row>
    <row r="481" spans="1:15" x14ac:dyDescent="0.25">
      <c r="A481">
        <v>613</v>
      </c>
      <c r="B481">
        <v>3792</v>
      </c>
      <c r="C481" s="4">
        <f t="shared" si="15"/>
        <v>12.808749767680496</v>
      </c>
      <c r="E481">
        <f>INDEX(user!B:B,user_content!$A481+1)</f>
        <v>0</v>
      </c>
      <c r="F481">
        <f>INDEX(user!C:C,user_content!$A481+1)</f>
        <v>52</v>
      </c>
      <c r="G481">
        <f>INDEX(user!H:H,user_content!$A481+1)</f>
        <v>24.29</v>
      </c>
      <c r="H481">
        <f>INDEX(user!I:I,user_content!$A481+1)</f>
        <v>9.4274593817703756E-2</v>
      </c>
      <c r="I481">
        <f t="shared" si="16"/>
        <v>7</v>
      </c>
      <c r="J481" t="str">
        <f>INDEX(content!I:I,user_content!$B481+1)</f>
        <v>IMC</v>
      </c>
      <c r="K481">
        <f>INDEX(user!F:F,user_content!$A481+1)</f>
        <v>0</v>
      </c>
      <c r="L481">
        <f>INDEX(user!G:G,user_content!$A481+1)</f>
        <v>127.5</v>
      </c>
      <c r="M481">
        <f>INDEX(user!E:E,user_content!$A481+1)</f>
        <v>0</v>
      </c>
      <c r="N481">
        <f>INDEX(user!D:D,user_content!$A481+1)</f>
        <v>1</v>
      </c>
      <c r="O481" t="str">
        <f>INDEX(user!M:M,user_content!$A481+1)</f>
        <v>Elevated Risk</v>
      </c>
    </row>
    <row r="482" spans="1:15" x14ac:dyDescent="0.25">
      <c r="A482">
        <v>3933</v>
      </c>
      <c r="B482">
        <v>468</v>
      </c>
      <c r="C482" s="4">
        <f t="shared" si="15"/>
        <v>49.338437177314766</v>
      </c>
      <c r="E482">
        <f>INDEX(user!B:B,user_content!$A482+1)</f>
        <v>0</v>
      </c>
      <c r="F482">
        <f>INDEX(user!C:C,user_content!$A482+1)</f>
        <v>47</v>
      </c>
      <c r="G482">
        <f>INDEX(user!H:H,user_content!$A482+1)</f>
        <v>26.32</v>
      </c>
      <c r="H482">
        <f>INDEX(user!I:I,user_content!$A482+1)</f>
        <v>4.0002666905289863E-2</v>
      </c>
      <c r="I482">
        <f t="shared" si="16"/>
        <v>2</v>
      </c>
      <c r="J482" t="str">
        <f>INDEX(content!I:I,user_content!$B482+1)</f>
        <v>Colesterol</v>
      </c>
      <c r="K482">
        <f>INDEX(user!F:F,user_content!$A482+1)</f>
        <v>0</v>
      </c>
      <c r="L482">
        <f>INDEX(user!G:G,user_content!$A482+1)</f>
        <v>126</v>
      </c>
      <c r="M482">
        <f>INDEX(user!E:E,user_content!$A482+1)</f>
        <v>0</v>
      </c>
      <c r="N482">
        <f>INDEX(user!D:D,user_content!$A482+1)</f>
        <v>0</v>
      </c>
      <c r="O482" t="str">
        <f>INDEX(user!M:M,user_content!$A482+1)</f>
        <v>Elevated Risk</v>
      </c>
    </row>
    <row r="483" spans="1:15" x14ac:dyDescent="0.25">
      <c r="A483">
        <v>2354</v>
      </c>
      <c r="B483">
        <v>1420</v>
      </c>
      <c r="C483" s="4">
        <f t="shared" si="15"/>
        <v>71.887369647903327</v>
      </c>
      <c r="E483">
        <f>INDEX(user!B:B,user_content!$A483+1)</f>
        <v>0</v>
      </c>
      <c r="F483">
        <f>INDEX(user!C:C,user_content!$A483+1)</f>
        <v>57</v>
      </c>
      <c r="G483">
        <f>INDEX(user!H:H,user_content!$A483+1)</f>
        <v>27.05</v>
      </c>
      <c r="H483">
        <f>INDEX(user!I:I,user_content!$A483+1)</f>
        <v>0.24314240959607403</v>
      </c>
      <c r="I483">
        <f t="shared" si="16"/>
        <v>2</v>
      </c>
      <c r="J483" t="str">
        <f>INDEX(content!I:I,user_content!$B483+1)</f>
        <v>Colesterol</v>
      </c>
      <c r="K483">
        <f>INDEX(user!F:F,user_content!$A483+1)</f>
        <v>0</v>
      </c>
      <c r="L483">
        <f>INDEX(user!G:G,user_content!$A483+1)</f>
        <v>181</v>
      </c>
      <c r="M483">
        <f>INDEX(user!E:E,user_content!$A483+1)</f>
        <v>1</v>
      </c>
      <c r="N483">
        <f>INDEX(user!D:D,user_content!$A483+1)</f>
        <v>0</v>
      </c>
      <c r="O483" t="str">
        <f>INDEX(user!M:M,user_content!$A483+1)</f>
        <v>Elevated Risk</v>
      </c>
    </row>
    <row r="484" spans="1:15" x14ac:dyDescent="0.25">
      <c r="A484">
        <v>3357</v>
      </c>
      <c r="B484">
        <v>1696</v>
      </c>
      <c r="C484" s="4">
        <f t="shared" si="15"/>
        <v>56.188821946395095</v>
      </c>
      <c r="E484">
        <f>INDEX(user!B:B,user_content!$A484+1)</f>
        <v>0</v>
      </c>
      <c r="F484">
        <f>INDEX(user!C:C,user_content!$A484+1)</f>
        <v>68</v>
      </c>
      <c r="G484">
        <f>INDEX(user!H:H,user_content!$A484+1)</f>
        <v>29.25</v>
      </c>
      <c r="H484">
        <f>INDEX(user!I:I,user_content!$A484+1)</f>
        <v>0.1575036795473197</v>
      </c>
      <c r="I484">
        <f t="shared" si="16"/>
        <v>4</v>
      </c>
      <c r="J484" t="str">
        <f>INDEX(content!I:I,user_content!$B484+1)</f>
        <v>DCNT</v>
      </c>
      <c r="K484">
        <f>INDEX(user!F:F,user_content!$A484+1)</f>
        <v>0</v>
      </c>
      <c r="L484">
        <f>INDEX(user!G:G,user_content!$A484+1)</f>
        <v>144</v>
      </c>
      <c r="M484">
        <f>INDEX(user!E:E,user_content!$A484+1)</f>
        <v>0</v>
      </c>
      <c r="N484">
        <f>INDEX(user!D:D,user_content!$A484+1)</f>
        <v>0</v>
      </c>
      <c r="O484" t="str">
        <f>INDEX(user!M:M,user_content!$A484+1)</f>
        <v>Elevated Risk</v>
      </c>
    </row>
    <row r="485" spans="1:15" x14ac:dyDescent="0.25">
      <c r="A485">
        <v>3212</v>
      </c>
      <c r="B485">
        <v>3482</v>
      </c>
      <c r="C485" s="4">
        <f t="shared" si="15"/>
        <v>63.922965208169295</v>
      </c>
      <c r="E485">
        <f>INDEX(user!B:B,user_content!$A485+1)</f>
        <v>0</v>
      </c>
      <c r="F485">
        <f>INDEX(user!C:C,user_content!$A485+1)</f>
        <v>55</v>
      </c>
      <c r="G485">
        <f>INDEX(user!H:H,user_content!$A485+1)</f>
        <v>27.86</v>
      </c>
      <c r="H485">
        <f>INDEX(user!I:I,user_content!$A485+1)</f>
        <v>7.0839573227872932E-2</v>
      </c>
      <c r="I485">
        <f t="shared" si="16"/>
        <v>1</v>
      </c>
      <c r="J485" t="str">
        <f>INDEX(content!I:I,user_content!$B485+1)</f>
        <v>Diabetes</v>
      </c>
      <c r="K485">
        <f>INDEX(user!F:F,user_content!$A485+1)</f>
        <v>0</v>
      </c>
      <c r="L485">
        <f>INDEX(user!G:G,user_content!$A485+1)</f>
        <v>132</v>
      </c>
      <c r="M485">
        <f>INDEX(user!E:E,user_content!$A485+1)</f>
        <v>0</v>
      </c>
      <c r="N485">
        <f>INDEX(user!D:D,user_content!$A485+1)</f>
        <v>0</v>
      </c>
      <c r="O485" t="str">
        <f>INDEX(user!M:M,user_content!$A485+1)</f>
        <v>Elevated Risk</v>
      </c>
    </row>
    <row r="486" spans="1:15" x14ac:dyDescent="0.25">
      <c r="A486">
        <v>2079</v>
      </c>
      <c r="B486">
        <v>4740</v>
      </c>
      <c r="C486" s="4">
        <f t="shared" si="15"/>
        <v>21.681426698404657</v>
      </c>
      <c r="E486">
        <f>INDEX(user!B:B,user_content!$A486+1)</f>
        <v>0</v>
      </c>
      <c r="F486">
        <f>INDEX(user!C:C,user_content!$A486+1)</f>
        <v>42</v>
      </c>
      <c r="G486">
        <f>INDEX(user!H:H,user_content!$A486+1)</f>
        <v>21.29</v>
      </c>
      <c r="H486">
        <f>INDEX(user!I:I,user_content!$A486+1)</f>
        <v>1.9659803106497953E-2</v>
      </c>
      <c r="I486">
        <f t="shared" si="16"/>
        <v>3</v>
      </c>
      <c r="J486" t="str">
        <f>INDEX(content!I:I,user_content!$B486+1)</f>
        <v>PA</v>
      </c>
      <c r="K486">
        <f>INDEX(user!F:F,user_content!$A486+1)</f>
        <v>0</v>
      </c>
      <c r="L486">
        <f>INDEX(user!G:G,user_content!$A486+1)</f>
        <v>113</v>
      </c>
      <c r="M486">
        <f>INDEX(user!E:E,user_content!$A486+1)</f>
        <v>0</v>
      </c>
      <c r="N486">
        <f>INDEX(user!D:D,user_content!$A486+1)</f>
        <v>0</v>
      </c>
      <c r="O486" t="str">
        <f>INDEX(user!M:M,user_content!$A486+1)</f>
        <v>NORMAL</v>
      </c>
    </row>
    <row r="487" spans="1:15" x14ac:dyDescent="0.25">
      <c r="A487">
        <v>661</v>
      </c>
      <c r="B487">
        <v>1680</v>
      </c>
      <c r="C487" s="4">
        <f t="shared" si="15"/>
        <v>38.277011645687239</v>
      </c>
      <c r="E487">
        <f>INDEX(user!B:B,user_content!$A487+1)</f>
        <v>0</v>
      </c>
      <c r="F487">
        <f>INDEX(user!C:C,user_content!$A487+1)</f>
        <v>49</v>
      </c>
      <c r="G487">
        <f>INDEX(user!H:H,user_content!$A487+1)</f>
        <v>25.94</v>
      </c>
      <c r="H487">
        <f>INDEX(user!I:I,user_content!$A487+1)</f>
        <v>7.9346013984033958E-2</v>
      </c>
      <c r="I487">
        <f t="shared" si="16"/>
        <v>4</v>
      </c>
      <c r="J487" t="str">
        <f>INDEX(content!I:I,user_content!$B487+1)</f>
        <v>DCNT</v>
      </c>
      <c r="K487">
        <f>INDEX(user!F:F,user_content!$A487+1)</f>
        <v>0</v>
      </c>
      <c r="L487">
        <f>INDEX(user!G:G,user_content!$A487+1)</f>
        <v>138</v>
      </c>
      <c r="M487">
        <f>INDEX(user!E:E,user_content!$A487+1)</f>
        <v>1</v>
      </c>
      <c r="N487">
        <f>INDEX(user!D:D,user_content!$A487+1)</f>
        <v>0</v>
      </c>
      <c r="O487" t="str">
        <f>INDEX(user!M:M,user_content!$A487+1)</f>
        <v>Elevated Risk</v>
      </c>
    </row>
    <row r="488" spans="1:15" x14ac:dyDescent="0.25">
      <c r="A488">
        <v>3336</v>
      </c>
      <c r="B488">
        <v>4881</v>
      </c>
      <c r="C488" s="4">
        <f t="shared" si="15"/>
        <v>43.482264108219042</v>
      </c>
      <c r="E488">
        <f>INDEX(user!B:B,user_content!$A488+1)</f>
        <v>1</v>
      </c>
      <c r="F488">
        <f>INDEX(user!C:C,user_content!$A488+1)</f>
        <v>48</v>
      </c>
      <c r="G488">
        <f>INDEX(user!H:H,user_content!$A488+1)</f>
        <v>25.82</v>
      </c>
      <c r="H488">
        <f>INDEX(user!I:I,user_content!$A488+1)</f>
        <v>0.16316220670920889</v>
      </c>
      <c r="I488">
        <f t="shared" si="16"/>
        <v>3</v>
      </c>
      <c r="J488" t="str">
        <f>INDEX(content!I:I,user_content!$B488+1)</f>
        <v>PA</v>
      </c>
      <c r="K488">
        <f>INDEX(user!F:F,user_content!$A488+1)</f>
        <v>0</v>
      </c>
      <c r="L488">
        <f>INDEX(user!G:G,user_content!$A488+1)</f>
        <v>126</v>
      </c>
      <c r="M488">
        <f>INDEX(user!E:E,user_content!$A488+1)</f>
        <v>0</v>
      </c>
      <c r="N488">
        <f>INDEX(user!D:D,user_content!$A488+1)</f>
        <v>1</v>
      </c>
      <c r="O488" t="str">
        <f>INDEX(user!M:M,user_content!$A488+1)</f>
        <v>Elevated Risk</v>
      </c>
    </row>
    <row r="489" spans="1:15" x14ac:dyDescent="0.25">
      <c r="A489">
        <v>1556</v>
      </c>
      <c r="B489">
        <v>2228</v>
      </c>
      <c r="C489" s="4">
        <f t="shared" si="15"/>
        <v>84.663447943652542</v>
      </c>
      <c r="E489">
        <f>INDEX(user!B:B,user_content!$A489+1)</f>
        <v>0</v>
      </c>
      <c r="F489">
        <f>INDEX(user!C:C,user_content!$A489+1)</f>
        <v>53</v>
      </c>
      <c r="G489">
        <f>INDEX(user!H:H,user_content!$A489+1)</f>
        <v>28.9</v>
      </c>
      <c r="H489">
        <f>INDEX(user!I:I,user_content!$A489+1)</f>
        <v>0.2256437637023232</v>
      </c>
      <c r="I489">
        <f t="shared" si="16"/>
        <v>1</v>
      </c>
      <c r="J489" t="str">
        <f>INDEX(content!I:I,user_content!$B489+1)</f>
        <v>Diabetes</v>
      </c>
      <c r="K489">
        <f>INDEX(user!F:F,user_content!$A489+1)</f>
        <v>0</v>
      </c>
      <c r="L489">
        <f>INDEX(user!G:G,user_content!$A489+1)</f>
        <v>186</v>
      </c>
      <c r="M489">
        <f>INDEX(user!E:E,user_content!$A489+1)</f>
        <v>1</v>
      </c>
      <c r="N489">
        <f>INDEX(user!D:D,user_content!$A489+1)</f>
        <v>0</v>
      </c>
      <c r="O489" t="str">
        <f>INDEX(user!M:M,user_content!$A489+1)</f>
        <v>Elevated Risk</v>
      </c>
    </row>
    <row r="490" spans="1:15" x14ac:dyDescent="0.25">
      <c r="A490">
        <v>2502</v>
      </c>
      <c r="B490">
        <v>3114</v>
      </c>
      <c r="C490" s="4">
        <f t="shared" si="15"/>
        <v>42.014727560763852</v>
      </c>
      <c r="E490">
        <f>INDEX(user!B:B,user_content!$A490+1)</f>
        <v>1</v>
      </c>
      <c r="F490">
        <f>INDEX(user!C:C,user_content!$A490+1)</f>
        <v>54</v>
      </c>
      <c r="G490">
        <f>INDEX(user!H:H,user_content!$A490+1)</f>
        <v>23.4</v>
      </c>
      <c r="H490">
        <f>INDEX(user!I:I,user_content!$A490+1)</f>
        <v>0.12205486527044951</v>
      </c>
      <c r="I490">
        <f t="shared" si="16"/>
        <v>1</v>
      </c>
      <c r="J490" t="str">
        <f>INDEX(content!I:I,user_content!$B490+1)</f>
        <v>Diabetes</v>
      </c>
      <c r="K490">
        <f>INDEX(user!F:F,user_content!$A490+1)</f>
        <v>0</v>
      </c>
      <c r="L490">
        <f>INDEX(user!G:G,user_content!$A490+1)</f>
        <v>133.5</v>
      </c>
      <c r="M490">
        <f>INDEX(user!E:E,user_content!$A490+1)</f>
        <v>0</v>
      </c>
      <c r="N490">
        <f>INDEX(user!D:D,user_content!$A490+1)</f>
        <v>0</v>
      </c>
      <c r="O490" t="str">
        <f>INDEX(user!M:M,user_content!$A490+1)</f>
        <v>Elevated Risk</v>
      </c>
    </row>
    <row r="491" spans="1:15" x14ac:dyDescent="0.25">
      <c r="A491">
        <v>3111</v>
      </c>
      <c r="B491">
        <v>2309</v>
      </c>
      <c r="C491" s="4">
        <f t="shared" si="15"/>
        <v>74.511859325371773</v>
      </c>
      <c r="E491">
        <f>INDEX(user!B:B,user_content!$A491+1)</f>
        <v>1</v>
      </c>
      <c r="F491">
        <f>INDEX(user!C:C,user_content!$A491+1)</f>
        <v>48</v>
      </c>
      <c r="G491">
        <f>INDEX(user!H:H,user_content!$A491+1)</f>
        <v>31.78</v>
      </c>
      <c r="H491">
        <f>INDEX(user!I:I,user_content!$A491+1)</f>
        <v>0.10933991543409483</v>
      </c>
      <c r="I491">
        <f t="shared" si="16"/>
        <v>1</v>
      </c>
      <c r="J491" t="str">
        <f>INDEX(content!I:I,user_content!$B491+1)</f>
        <v>Diabetes</v>
      </c>
      <c r="K491">
        <f>INDEX(user!F:F,user_content!$A491+1)</f>
        <v>0</v>
      </c>
      <c r="L491">
        <f>INDEX(user!G:G,user_content!$A491+1)</f>
        <v>134</v>
      </c>
      <c r="M491">
        <f>INDEX(user!E:E,user_content!$A491+1)</f>
        <v>0</v>
      </c>
      <c r="N491">
        <f>INDEX(user!D:D,user_content!$A491+1)</f>
        <v>0</v>
      </c>
      <c r="O491" t="str">
        <f>INDEX(user!M:M,user_content!$A491+1)</f>
        <v>Elevated Risk</v>
      </c>
    </row>
    <row r="492" spans="1:15" x14ac:dyDescent="0.25">
      <c r="A492">
        <v>2330</v>
      </c>
      <c r="B492">
        <v>1518</v>
      </c>
      <c r="C492" s="4">
        <f t="shared" si="15"/>
        <v>39.09613953931936</v>
      </c>
      <c r="E492">
        <f>INDEX(user!B:B,user_content!$A492+1)</f>
        <v>1</v>
      </c>
      <c r="F492">
        <f>INDEX(user!C:C,user_content!$A492+1)</f>
        <v>37</v>
      </c>
      <c r="G492">
        <f>INDEX(user!H:H,user_content!$A492+1)</f>
        <v>26.09</v>
      </c>
      <c r="H492">
        <f>INDEX(user!I:I,user_content!$A492+1)</f>
        <v>3.0078120933942243E-2</v>
      </c>
      <c r="I492">
        <f t="shared" si="16"/>
        <v>2</v>
      </c>
      <c r="J492" t="str">
        <f>INDEX(content!I:I,user_content!$B492+1)</f>
        <v>Colesterol</v>
      </c>
      <c r="K492">
        <f>INDEX(user!F:F,user_content!$A492+1)</f>
        <v>0</v>
      </c>
      <c r="L492">
        <f>INDEX(user!G:G,user_content!$A492+1)</f>
        <v>110</v>
      </c>
      <c r="M492">
        <f>INDEX(user!E:E,user_content!$A492+1)</f>
        <v>0</v>
      </c>
      <c r="N492">
        <f>INDEX(user!D:D,user_content!$A492+1)</f>
        <v>0</v>
      </c>
      <c r="O492" t="str">
        <f>INDEX(user!M:M,user_content!$A492+1)</f>
        <v>NORMAL</v>
      </c>
    </row>
    <row r="493" spans="1:15" x14ac:dyDescent="0.25">
      <c r="A493">
        <v>3630</v>
      </c>
      <c r="B493">
        <v>139</v>
      </c>
      <c r="C493" s="4">
        <f t="shared" si="15"/>
        <v>93.870859387745156</v>
      </c>
      <c r="E493">
        <f>INDEX(user!B:B,user_content!$A493+1)</f>
        <v>0</v>
      </c>
      <c r="F493">
        <f>INDEX(user!C:C,user_content!$A493+1)</f>
        <v>50</v>
      </c>
      <c r="G493">
        <f>INDEX(user!H:H,user_content!$A493+1)</f>
        <v>39.94</v>
      </c>
      <c r="H493">
        <f>INDEX(user!I:I,user_content!$A493+1)</f>
        <v>0.21539251385578695</v>
      </c>
      <c r="I493">
        <f t="shared" si="16"/>
        <v>6</v>
      </c>
      <c r="J493" t="str">
        <f>INDEX(content!I:I,user_content!$B493+1)</f>
        <v>Alcool</v>
      </c>
      <c r="K493">
        <f>INDEX(user!F:F,user_content!$A493+1)</f>
        <v>0</v>
      </c>
      <c r="L493">
        <f>INDEX(user!G:G,user_content!$A493+1)</f>
        <v>147</v>
      </c>
      <c r="M493">
        <f>INDEX(user!E:E,user_content!$A493+1)</f>
        <v>1</v>
      </c>
      <c r="N493">
        <f>INDEX(user!D:D,user_content!$A493+1)</f>
        <v>1</v>
      </c>
      <c r="O493" t="str">
        <f>INDEX(user!M:M,user_content!$A493+1)</f>
        <v>Elevated Risk</v>
      </c>
    </row>
    <row r="494" spans="1:15" x14ac:dyDescent="0.25">
      <c r="A494">
        <v>2432</v>
      </c>
      <c r="B494">
        <v>323</v>
      </c>
      <c r="C494" s="4">
        <f t="shared" si="15"/>
        <v>37.341827669444712</v>
      </c>
      <c r="E494">
        <f>INDEX(user!B:B,user_content!$A494+1)</f>
        <v>0</v>
      </c>
      <c r="F494">
        <f>INDEX(user!C:C,user_content!$A494+1)</f>
        <v>48</v>
      </c>
      <c r="G494">
        <f>INDEX(user!H:H,user_content!$A494+1)</f>
        <v>23.25</v>
      </c>
      <c r="H494">
        <f>INDEX(user!I:I,user_content!$A494+1)</f>
        <v>4.1829862805729867E-2</v>
      </c>
      <c r="I494">
        <f t="shared" si="16"/>
        <v>2</v>
      </c>
      <c r="J494" t="str">
        <f>INDEX(content!I:I,user_content!$B494+1)</f>
        <v>Colesterol</v>
      </c>
      <c r="K494">
        <f>INDEX(user!F:F,user_content!$A494+1)</f>
        <v>0</v>
      </c>
      <c r="L494">
        <f>INDEX(user!G:G,user_content!$A494+1)</f>
        <v>103</v>
      </c>
      <c r="M494">
        <f>INDEX(user!E:E,user_content!$A494+1)</f>
        <v>0</v>
      </c>
      <c r="N494">
        <f>INDEX(user!D:D,user_content!$A494+1)</f>
        <v>1</v>
      </c>
      <c r="O494" t="str">
        <f>INDEX(user!M:M,user_content!$A494+1)</f>
        <v>NORMAL</v>
      </c>
    </row>
    <row r="495" spans="1:15" x14ac:dyDescent="0.25">
      <c r="A495">
        <v>767</v>
      </c>
      <c r="B495">
        <v>4925</v>
      </c>
      <c r="C495" s="4">
        <f t="shared" si="15"/>
        <v>30.147793019104512</v>
      </c>
      <c r="E495">
        <f>INDEX(user!B:B,user_content!$A495+1)</f>
        <v>0</v>
      </c>
      <c r="F495">
        <f>INDEX(user!C:C,user_content!$A495+1)</f>
        <v>37</v>
      </c>
      <c r="G495">
        <f>INDEX(user!H:H,user_content!$A495+1)</f>
        <v>23.44</v>
      </c>
      <c r="H495">
        <f>INDEX(user!I:I,user_content!$A495+1)</f>
        <v>1.1943963584773232E-2</v>
      </c>
      <c r="I495">
        <f t="shared" si="16"/>
        <v>3</v>
      </c>
      <c r="J495" t="str">
        <f>INDEX(content!I:I,user_content!$B495+1)</f>
        <v>PA</v>
      </c>
      <c r="K495">
        <f>INDEX(user!F:F,user_content!$A495+1)</f>
        <v>0</v>
      </c>
      <c r="L495">
        <f>INDEX(user!G:G,user_content!$A495+1)</f>
        <v>105</v>
      </c>
      <c r="M495">
        <f>INDEX(user!E:E,user_content!$A495+1)</f>
        <v>0</v>
      </c>
      <c r="N495">
        <f>INDEX(user!D:D,user_content!$A495+1)</f>
        <v>0</v>
      </c>
      <c r="O495" t="str">
        <f>INDEX(user!M:M,user_content!$A495+1)</f>
        <v>OPTIMAL</v>
      </c>
    </row>
    <row r="496" spans="1:15" x14ac:dyDescent="0.25">
      <c r="A496">
        <v>2530</v>
      </c>
      <c r="B496">
        <v>4058</v>
      </c>
      <c r="C496" s="4">
        <f t="shared" si="15"/>
        <v>18.65980064995037</v>
      </c>
      <c r="E496">
        <f>INDEX(user!B:B,user_content!$A496+1)</f>
        <v>0</v>
      </c>
      <c r="F496">
        <f>INDEX(user!C:C,user_content!$A496+1)</f>
        <v>38</v>
      </c>
      <c r="G496">
        <f>INDEX(user!H:H,user_content!$A496+1)</f>
        <v>27.14</v>
      </c>
      <c r="H496">
        <f>INDEX(user!I:I,user_content!$A496+1)</f>
        <v>2.10149037175964E-2</v>
      </c>
      <c r="I496">
        <f t="shared" si="16"/>
        <v>7</v>
      </c>
      <c r="J496" t="str">
        <f>INDEX(content!I:I,user_content!$B496+1)</f>
        <v>IMC</v>
      </c>
      <c r="K496">
        <f>INDEX(user!F:F,user_content!$A496+1)</f>
        <v>0</v>
      </c>
      <c r="L496">
        <f>INDEX(user!G:G,user_content!$A496+1)</f>
        <v>122</v>
      </c>
      <c r="M496">
        <f>INDEX(user!E:E,user_content!$A496+1)</f>
        <v>0</v>
      </c>
      <c r="N496">
        <f>INDEX(user!D:D,user_content!$A496+1)</f>
        <v>0</v>
      </c>
      <c r="O496" t="str">
        <f>INDEX(user!M:M,user_content!$A496+1)</f>
        <v>NORMAL</v>
      </c>
    </row>
    <row r="497" spans="1:15" x14ac:dyDescent="0.25">
      <c r="A497">
        <v>2235</v>
      </c>
      <c r="B497">
        <v>4723</v>
      </c>
      <c r="C497" s="4">
        <f t="shared" ref="C497:C560" si="17">$R$12+(E497*$R$13)+(F497*$R$14)+(G497*$R$15)+(H497*$R$16)+(I497*$R$17)</f>
        <v>18.631639550853919</v>
      </c>
      <c r="E497">
        <f>INDEX(user!B:B,user_content!$A497+1)</f>
        <v>0</v>
      </c>
      <c r="F497">
        <f>INDEX(user!C:C,user_content!$A497+1)</f>
        <v>38</v>
      </c>
      <c r="G497">
        <f>INDEX(user!H:H,user_content!$A497+1)</f>
        <v>20.399999999999999</v>
      </c>
      <c r="H497">
        <f>INDEX(user!I:I,user_content!$A497+1)</f>
        <v>1.7213889317497677E-2</v>
      </c>
      <c r="I497">
        <f t="shared" ref="I497:I560" si="18">_xlfn.IFS(J497=$Q$3,$R$3,J497=$Q$4,$R$4,J497=$Q$5,$R$5,J497=$Q$6,$R$6,J497=$Q$7,$R$7,J497=$Q$8,$R$8,J497=$Q$9,$R$9)</f>
        <v>3</v>
      </c>
      <c r="J497" t="str">
        <f>INDEX(content!I:I,user_content!$B497+1)</f>
        <v>PA</v>
      </c>
      <c r="K497">
        <f>INDEX(user!F:F,user_content!$A497+1)</f>
        <v>0</v>
      </c>
      <c r="L497">
        <f>INDEX(user!G:G,user_content!$A497+1)</f>
        <v>96</v>
      </c>
      <c r="M497">
        <f>INDEX(user!E:E,user_content!$A497+1)</f>
        <v>0</v>
      </c>
      <c r="N497">
        <f>INDEX(user!D:D,user_content!$A497+1)</f>
        <v>1</v>
      </c>
      <c r="O497" t="str">
        <f>INDEX(user!M:M,user_content!$A497+1)</f>
        <v>NORMAL</v>
      </c>
    </row>
    <row r="498" spans="1:15" x14ac:dyDescent="0.25">
      <c r="A498">
        <v>659</v>
      </c>
      <c r="B498">
        <v>2818</v>
      </c>
      <c r="C498" s="4">
        <f t="shared" si="17"/>
        <v>63.541772704062247</v>
      </c>
      <c r="E498">
        <f>INDEX(user!B:B,user_content!$A498+1)</f>
        <v>1</v>
      </c>
      <c r="F498">
        <f>INDEX(user!C:C,user_content!$A498+1)</f>
        <v>50</v>
      </c>
      <c r="G498">
        <f>INDEX(user!H:H,user_content!$A498+1)</f>
        <v>25.35</v>
      </c>
      <c r="H498">
        <f>INDEX(user!I:I,user_content!$A498+1)</f>
        <v>0.247260462741281</v>
      </c>
      <c r="I498">
        <f t="shared" si="18"/>
        <v>1</v>
      </c>
      <c r="J498" t="str">
        <f>INDEX(content!I:I,user_content!$B498+1)</f>
        <v>Diabetes</v>
      </c>
      <c r="K498">
        <f>INDEX(user!F:F,user_content!$A498+1)</f>
        <v>0</v>
      </c>
      <c r="L498">
        <f>INDEX(user!G:G,user_content!$A498+1)</f>
        <v>126.5</v>
      </c>
      <c r="M498">
        <f>INDEX(user!E:E,user_content!$A498+1)</f>
        <v>1</v>
      </c>
      <c r="N498">
        <f>INDEX(user!D:D,user_content!$A498+1)</f>
        <v>1</v>
      </c>
      <c r="O498" t="str">
        <f>INDEX(user!M:M,user_content!$A498+1)</f>
        <v>Elevated Risk</v>
      </c>
    </row>
    <row r="499" spans="1:15" x14ac:dyDescent="0.25">
      <c r="A499">
        <v>972</v>
      </c>
      <c r="B499">
        <v>4109</v>
      </c>
      <c r="C499" s="4">
        <f t="shared" si="17"/>
        <v>42.736840277918134</v>
      </c>
      <c r="E499">
        <f>INDEX(user!B:B,user_content!$A499+1)</f>
        <v>1</v>
      </c>
      <c r="F499">
        <f>INDEX(user!C:C,user_content!$A499+1)</f>
        <v>52</v>
      </c>
      <c r="G499">
        <f>INDEX(user!H:H,user_content!$A499+1)</f>
        <v>24.54</v>
      </c>
      <c r="H499">
        <f>INDEX(user!I:I,user_content!$A499+1)</f>
        <v>0.21016462403245684</v>
      </c>
      <c r="I499">
        <f t="shared" si="18"/>
        <v>3</v>
      </c>
      <c r="J499" t="str">
        <f>INDEX(content!I:I,user_content!$B499+1)</f>
        <v>PA</v>
      </c>
      <c r="K499">
        <f>INDEX(user!F:F,user_content!$A499+1)</f>
        <v>0</v>
      </c>
      <c r="L499">
        <f>INDEX(user!G:G,user_content!$A499+1)</f>
        <v>131</v>
      </c>
      <c r="M499">
        <f>INDEX(user!E:E,user_content!$A499+1)</f>
        <v>0</v>
      </c>
      <c r="N499">
        <f>INDEX(user!D:D,user_content!$A499+1)</f>
        <v>1</v>
      </c>
      <c r="O499" t="str">
        <f>INDEX(user!M:M,user_content!$A499+1)</f>
        <v>Elevated Risk</v>
      </c>
    </row>
    <row r="500" spans="1:15" x14ac:dyDescent="0.25">
      <c r="A500">
        <v>1456</v>
      </c>
      <c r="B500">
        <v>2039</v>
      </c>
      <c r="C500" s="4">
        <f t="shared" si="17"/>
        <v>64.197138904635537</v>
      </c>
      <c r="E500">
        <f>INDEX(user!B:B,user_content!$A500+1)</f>
        <v>1</v>
      </c>
      <c r="F500">
        <f>INDEX(user!C:C,user_content!$A500+1)</f>
        <v>54</v>
      </c>
      <c r="G500">
        <f>INDEX(user!H:H,user_content!$A500+1)</f>
        <v>26.77</v>
      </c>
      <c r="H500">
        <f>INDEX(user!I:I,user_content!$A500+1)</f>
        <v>0.20732657533970578</v>
      </c>
      <c r="I500">
        <f t="shared" si="18"/>
        <v>1</v>
      </c>
      <c r="J500" t="str">
        <f>INDEX(content!I:I,user_content!$B500+1)</f>
        <v>Diabetes</v>
      </c>
      <c r="K500">
        <f>INDEX(user!F:F,user_content!$A500+1)</f>
        <v>0</v>
      </c>
      <c r="L500">
        <f>INDEX(user!G:G,user_content!$A500+1)</f>
        <v>117.5</v>
      </c>
      <c r="M500">
        <f>INDEX(user!E:E,user_content!$A500+1)</f>
        <v>0</v>
      </c>
      <c r="N500">
        <f>INDEX(user!D:D,user_content!$A500+1)</f>
        <v>1</v>
      </c>
      <c r="O500" t="str">
        <f>INDEX(user!M:M,user_content!$A500+1)</f>
        <v>Elevated Risk</v>
      </c>
    </row>
    <row r="501" spans="1:15" x14ac:dyDescent="0.25">
      <c r="A501">
        <v>2375</v>
      </c>
      <c r="B501">
        <v>2014</v>
      </c>
      <c r="C501" s="4">
        <f t="shared" si="17"/>
        <v>112.19800100586168</v>
      </c>
      <c r="E501">
        <f>INDEX(user!B:B,user_content!$A501+1)</f>
        <v>0</v>
      </c>
      <c r="F501">
        <f>INDEX(user!C:C,user_content!$A501+1)</f>
        <v>41</v>
      </c>
      <c r="G501">
        <f>INDEX(user!H:H,user_content!$A501+1)</f>
        <v>39.69</v>
      </c>
      <c r="H501">
        <f>INDEX(user!I:I,user_content!$A501+1)</f>
        <v>6.6572054219512622E-2</v>
      </c>
      <c r="I501">
        <f t="shared" si="18"/>
        <v>1</v>
      </c>
      <c r="J501" t="str">
        <f>INDEX(content!I:I,user_content!$B501+1)</f>
        <v>Diabetes</v>
      </c>
      <c r="K501">
        <f>INDEX(user!F:F,user_content!$A501+1)</f>
        <v>0</v>
      </c>
      <c r="L501">
        <f>INDEX(user!G:G,user_content!$A501+1)</f>
        <v>129</v>
      </c>
      <c r="M501">
        <f>INDEX(user!E:E,user_content!$A501+1)</f>
        <v>0</v>
      </c>
      <c r="N501">
        <f>INDEX(user!D:D,user_content!$A501+1)</f>
        <v>1</v>
      </c>
      <c r="O501" t="str">
        <f>INDEX(user!M:M,user_content!$A501+1)</f>
        <v>Elevated Risk</v>
      </c>
    </row>
    <row r="502" spans="1:15" x14ac:dyDescent="0.25">
      <c r="A502">
        <v>4077</v>
      </c>
      <c r="B502">
        <v>1530</v>
      </c>
      <c r="C502" s="4">
        <f t="shared" si="17"/>
        <v>71.512761648214791</v>
      </c>
      <c r="E502">
        <f>INDEX(user!B:B,user_content!$A502+1)</f>
        <v>1</v>
      </c>
      <c r="F502">
        <f>INDEX(user!C:C,user_content!$A502+1)</f>
        <v>60</v>
      </c>
      <c r="G502">
        <f>INDEX(user!H:H,user_content!$A502+1)</f>
        <v>28.59</v>
      </c>
      <c r="H502">
        <f>INDEX(user!I:I,user_content!$A502+1)</f>
        <v>0.28241438223226234</v>
      </c>
      <c r="I502">
        <f t="shared" si="18"/>
        <v>2</v>
      </c>
      <c r="J502" t="str">
        <f>INDEX(content!I:I,user_content!$B502+1)</f>
        <v>Colesterol</v>
      </c>
      <c r="K502">
        <f>INDEX(user!F:F,user_content!$A502+1)</f>
        <v>0</v>
      </c>
      <c r="L502">
        <f>INDEX(user!G:G,user_content!$A502+1)</f>
        <v>140.5</v>
      </c>
      <c r="M502">
        <f>INDEX(user!E:E,user_content!$A502+1)</f>
        <v>1</v>
      </c>
      <c r="N502">
        <f>INDEX(user!D:D,user_content!$A502+1)</f>
        <v>0</v>
      </c>
      <c r="O502" t="str">
        <f>INDEX(user!M:M,user_content!$A502+1)</f>
        <v>Elevated Risk</v>
      </c>
    </row>
    <row r="503" spans="1:15" x14ac:dyDescent="0.25">
      <c r="A503">
        <v>871</v>
      </c>
      <c r="B503">
        <v>958</v>
      </c>
      <c r="C503" s="4">
        <f t="shared" si="17"/>
        <v>54.586275883456544</v>
      </c>
      <c r="E503">
        <f>INDEX(user!B:B,user_content!$A503+1)</f>
        <v>1</v>
      </c>
      <c r="F503">
        <f>INDEX(user!C:C,user_content!$A503+1)</f>
        <v>65</v>
      </c>
      <c r="G503">
        <f>INDEX(user!H:H,user_content!$A503+1)</f>
        <v>26.46</v>
      </c>
      <c r="H503">
        <f>INDEX(user!I:I,user_content!$A503+1)</f>
        <v>0.20915833904545378</v>
      </c>
      <c r="I503">
        <f t="shared" si="18"/>
        <v>2</v>
      </c>
      <c r="J503" t="str">
        <f>INDEX(content!I:I,user_content!$B503+1)</f>
        <v>Colesterol</v>
      </c>
      <c r="K503">
        <f>INDEX(user!F:F,user_content!$A503+1)</f>
        <v>0</v>
      </c>
      <c r="L503">
        <f>INDEX(user!G:G,user_content!$A503+1)</f>
        <v>127.5</v>
      </c>
      <c r="M503">
        <f>INDEX(user!E:E,user_content!$A503+1)</f>
        <v>0</v>
      </c>
      <c r="N503">
        <f>INDEX(user!D:D,user_content!$A503+1)</f>
        <v>0</v>
      </c>
      <c r="O503" t="str">
        <f>INDEX(user!M:M,user_content!$A503+1)</f>
        <v>Elevated Risk</v>
      </c>
    </row>
    <row r="504" spans="1:15" x14ac:dyDescent="0.25">
      <c r="A504">
        <v>1492</v>
      </c>
      <c r="B504">
        <v>1863</v>
      </c>
      <c r="C504" s="4">
        <f t="shared" si="17"/>
        <v>22.2418410690554</v>
      </c>
      <c r="E504">
        <f>INDEX(user!B:B,user_content!$A504+1)</f>
        <v>0</v>
      </c>
      <c r="F504">
        <f>INDEX(user!C:C,user_content!$A504+1)</f>
        <v>40</v>
      </c>
      <c r="G504">
        <f>INDEX(user!H:H,user_content!$A504+1)</f>
        <v>22.52</v>
      </c>
      <c r="H504">
        <f>INDEX(user!I:I,user_content!$A504+1)</f>
        <v>3.9467038341725824E-2</v>
      </c>
      <c r="I504">
        <f t="shared" si="18"/>
        <v>4</v>
      </c>
      <c r="J504" t="str">
        <f>INDEX(content!I:I,user_content!$B504+1)</f>
        <v>DCNT</v>
      </c>
      <c r="K504">
        <f>INDEX(user!F:F,user_content!$A504+1)</f>
        <v>0</v>
      </c>
      <c r="L504">
        <f>INDEX(user!G:G,user_content!$A504+1)</f>
        <v>121</v>
      </c>
      <c r="M504">
        <f>INDEX(user!E:E,user_content!$A504+1)</f>
        <v>0</v>
      </c>
      <c r="N504">
        <f>INDEX(user!D:D,user_content!$A504+1)</f>
        <v>1</v>
      </c>
      <c r="O504" t="str">
        <f>INDEX(user!M:M,user_content!$A504+1)</f>
        <v>Elevated Risk</v>
      </c>
    </row>
    <row r="505" spans="1:15" x14ac:dyDescent="0.25">
      <c r="A505">
        <v>3835</v>
      </c>
      <c r="B505">
        <v>4194</v>
      </c>
      <c r="C505" s="4">
        <f t="shared" si="17"/>
        <v>82.905619065722178</v>
      </c>
      <c r="E505">
        <f>INDEX(user!B:B,user_content!$A505+1)</f>
        <v>0</v>
      </c>
      <c r="F505">
        <f>INDEX(user!C:C,user_content!$A505+1)</f>
        <v>55</v>
      </c>
      <c r="G505">
        <f>INDEX(user!H:H,user_content!$A505+1)</f>
        <v>32.270000000000003</v>
      </c>
      <c r="H505">
        <f>INDEX(user!I:I,user_content!$A505+1)</f>
        <v>0.2140205889323985</v>
      </c>
      <c r="I505">
        <f t="shared" si="18"/>
        <v>3</v>
      </c>
      <c r="J505" t="str">
        <f>INDEX(content!I:I,user_content!$B505+1)</f>
        <v>PA</v>
      </c>
      <c r="K505">
        <f>INDEX(user!F:F,user_content!$A505+1)</f>
        <v>0</v>
      </c>
      <c r="L505">
        <f>INDEX(user!G:G,user_content!$A505+1)</f>
        <v>172.5</v>
      </c>
      <c r="M505">
        <f>INDEX(user!E:E,user_content!$A505+1)</f>
        <v>1</v>
      </c>
      <c r="N505">
        <f>INDEX(user!D:D,user_content!$A505+1)</f>
        <v>0</v>
      </c>
      <c r="O505" t="str">
        <f>INDEX(user!M:M,user_content!$A505+1)</f>
        <v>Elevated Risk</v>
      </c>
    </row>
    <row r="506" spans="1:15" x14ac:dyDescent="0.25">
      <c r="A506">
        <v>1470</v>
      </c>
      <c r="B506">
        <v>4044</v>
      </c>
      <c r="C506" s="4">
        <f t="shared" si="17"/>
        <v>25.485367648018894</v>
      </c>
      <c r="E506">
        <f>INDEX(user!B:B,user_content!$A506+1)</f>
        <v>0</v>
      </c>
      <c r="F506">
        <f>INDEX(user!C:C,user_content!$A506+1)</f>
        <v>47</v>
      </c>
      <c r="G506">
        <f>INDEX(user!H:H,user_content!$A506+1)</f>
        <v>27.86</v>
      </c>
      <c r="H506">
        <f>INDEX(user!I:I,user_content!$A506+1)</f>
        <v>7.3777177366632585E-2</v>
      </c>
      <c r="I506">
        <f t="shared" si="18"/>
        <v>7</v>
      </c>
      <c r="J506" t="str">
        <f>INDEX(content!I:I,user_content!$B506+1)</f>
        <v>IMC</v>
      </c>
      <c r="K506">
        <f>INDEX(user!F:F,user_content!$A506+1)</f>
        <v>0</v>
      </c>
      <c r="L506">
        <f>INDEX(user!G:G,user_content!$A506+1)</f>
        <v>156</v>
      </c>
      <c r="M506">
        <f>INDEX(user!E:E,user_content!$A506+1)</f>
        <v>0</v>
      </c>
      <c r="N506">
        <f>INDEX(user!D:D,user_content!$A506+1)</f>
        <v>0</v>
      </c>
      <c r="O506" t="str">
        <f>INDEX(user!M:M,user_content!$A506+1)</f>
        <v>Elevated Risk</v>
      </c>
    </row>
    <row r="507" spans="1:15" x14ac:dyDescent="0.25">
      <c r="A507">
        <v>117</v>
      </c>
      <c r="B507">
        <v>2414</v>
      </c>
      <c r="C507" s="4">
        <f t="shared" si="17"/>
        <v>24.255187706140489</v>
      </c>
      <c r="E507">
        <f>INDEX(user!B:B,user_content!$A507+1)</f>
        <v>0</v>
      </c>
      <c r="F507">
        <f>INDEX(user!C:C,user_content!$A507+1)</f>
        <v>37</v>
      </c>
      <c r="G507">
        <f>INDEX(user!H:H,user_content!$A507+1)</f>
        <v>18.38</v>
      </c>
      <c r="H507">
        <f>INDEX(user!I:I,user_content!$A507+1)</f>
        <v>1.7026401329635843E-2</v>
      </c>
      <c r="I507">
        <f t="shared" si="18"/>
        <v>1</v>
      </c>
      <c r="J507" t="str">
        <f>INDEX(content!I:I,user_content!$B507+1)</f>
        <v>Diabetes</v>
      </c>
      <c r="K507">
        <f>INDEX(user!F:F,user_content!$A507+1)</f>
        <v>0</v>
      </c>
      <c r="L507">
        <f>INDEX(user!G:G,user_content!$A507+1)</f>
        <v>100</v>
      </c>
      <c r="M507">
        <f>INDEX(user!E:E,user_content!$A507+1)</f>
        <v>0</v>
      </c>
      <c r="N507">
        <f>INDEX(user!D:D,user_content!$A507+1)</f>
        <v>1</v>
      </c>
      <c r="O507" t="str">
        <f>INDEX(user!M:M,user_content!$A507+1)</f>
        <v>NORMAL</v>
      </c>
    </row>
    <row r="508" spans="1:15" x14ac:dyDescent="0.25">
      <c r="A508">
        <v>1749</v>
      </c>
      <c r="B508">
        <v>464</v>
      </c>
      <c r="C508" s="4">
        <f t="shared" si="17"/>
        <v>37.892986825860127</v>
      </c>
      <c r="E508">
        <f>INDEX(user!B:B,user_content!$A508+1)</f>
        <v>0</v>
      </c>
      <c r="F508">
        <f>INDEX(user!C:C,user_content!$A508+1)</f>
        <v>45</v>
      </c>
      <c r="G508">
        <f>INDEX(user!H:H,user_content!$A508+1)</f>
        <v>23.22</v>
      </c>
      <c r="H508">
        <f>INDEX(user!I:I,user_content!$A508+1)</f>
        <v>4.3250514865943224E-2</v>
      </c>
      <c r="I508">
        <f t="shared" si="18"/>
        <v>2</v>
      </c>
      <c r="J508" t="str">
        <f>INDEX(content!I:I,user_content!$B508+1)</f>
        <v>Colesterol</v>
      </c>
      <c r="K508">
        <f>INDEX(user!F:F,user_content!$A508+1)</f>
        <v>0</v>
      </c>
      <c r="L508">
        <f>INDEX(user!G:G,user_content!$A508+1)</f>
        <v>111</v>
      </c>
      <c r="M508">
        <f>INDEX(user!E:E,user_content!$A508+1)</f>
        <v>0</v>
      </c>
      <c r="N508">
        <f>INDEX(user!D:D,user_content!$A508+1)</f>
        <v>1</v>
      </c>
      <c r="O508" t="str">
        <f>INDEX(user!M:M,user_content!$A508+1)</f>
        <v>Elevated Risk</v>
      </c>
    </row>
    <row r="509" spans="1:15" x14ac:dyDescent="0.25">
      <c r="A509">
        <v>3165</v>
      </c>
      <c r="B509">
        <v>4248</v>
      </c>
      <c r="C509" s="4">
        <f t="shared" si="17"/>
        <v>59.834700563493968</v>
      </c>
      <c r="E509">
        <f>INDEX(user!B:B,user_content!$A509+1)</f>
        <v>0</v>
      </c>
      <c r="F509">
        <f>INDEX(user!C:C,user_content!$A509+1)</f>
        <v>53</v>
      </c>
      <c r="G509">
        <f>INDEX(user!H:H,user_content!$A509+1)</f>
        <v>28.49</v>
      </c>
      <c r="H509">
        <f>INDEX(user!I:I,user_content!$A509+1)</f>
        <v>0.13226178678776845</v>
      </c>
      <c r="I509">
        <f t="shared" si="18"/>
        <v>3</v>
      </c>
      <c r="J509" t="str">
        <f>INDEX(content!I:I,user_content!$B509+1)</f>
        <v>PA</v>
      </c>
      <c r="K509">
        <f>INDEX(user!F:F,user_content!$A509+1)</f>
        <v>0</v>
      </c>
      <c r="L509">
        <f>INDEX(user!G:G,user_content!$A509+1)</f>
        <v>152</v>
      </c>
      <c r="M509">
        <f>INDEX(user!E:E,user_content!$A509+1)</f>
        <v>1</v>
      </c>
      <c r="N509">
        <f>INDEX(user!D:D,user_content!$A509+1)</f>
        <v>0</v>
      </c>
      <c r="O509" t="str">
        <f>INDEX(user!M:M,user_content!$A509+1)</f>
        <v>Elevated Risk</v>
      </c>
    </row>
    <row r="510" spans="1:15" x14ac:dyDescent="0.25">
      <c r="A510">
        <v>246</v>
      </c>
      <c r="B510">
        <v>933</v>
      </c>
      <c r="C510" s="4">
        <f t="shared" si="17"/>
        <v>41.515620063604537</v>
      </c>
      <c r="E510">
        <f>INDEX(user!B:B,user_content!$A510+1)</f>
        <v>0</v>
      </c>
      <c r="F510">
        <f>INDEX(user!C:C,user_content!$A510+1)</f>
        <v>61</v>
      </c>
      <c r="G510">
        <f>INDEX(user!H:H,user_content!$A510+1)</f>
        <v>22.82</v>
      </c>
      <c r="H510">
        <f>INDEX(user!I:I,user_content!$A510+1)</f>
        <v>0.11869070958007188</v>
      </c>
      <c r="I510">
        <f t="shared" si="18"/>
        <v>2</v>
      </c>
      <c r="J510" t="str">
        <f>INDEX(content!I:I,user_content!$B510+1)</f>
        <v>Colesterol</v>
      </c>
      <c r="K510">
        <f>INDEX(user!F:F,user_content!$A510+1)</f>
        <v>0</v>
      </c>
      <c r="L510">
        <f>INDEX(user!G:G,user_content!$A510+1)</f>
        <v>133</v>
      </c>
      <c r="M510">
        <f>INDEX(user!E:E,user_content!$A510+1)</f>
        <v>1</v>
      </c>
      <c r="N510">
        <f>INDEX(user!D:D,user_content!$A510+1)</f>
        <v>0</v>
      </c>
      <c r="O510" t="str">
        <f>INDEX(user!M:M,user_content!$A510+1)</f>
        <v>Elevated Risk</v>
      </c>
    </row>
    <row r="511" spans="1:15" x14ac:dyDescent="0.25">
      <c r="A511">
        <v>3383</v>
      </c>
      <c r="B511">
        <v>4437</v>
      </c>
      <c r="C511" s="4">
        <f t="shared" si="17"/>
        <v>59.294202612432471</v>
      </c>
      <c r="E511">
        <f>INDEX(user!B:B,user_content!$A511+1)</f>
        <v>1</v>
      </c>
      <c r="F511">
        <f>INDEX(user!C:C,user_content!$A511+1)</f>
        <v>58</v>
      </c>
      <c r="G511">
        <f>INDEX(user!H:H,user_content!$A511+1)</f>
        <v>25.96</v>
      </c>
      <c r="H511">
        <f>INDEX(user!I:I,user_content!$A511+1)</f>
        <v>0.32431329077882765</v>
      </c>
      <c r="I511">
        <f t="shared" si="18"/>
        <v>3</v>
      </c>
      <c r="J511" t="str">
        <f>INDEX(content!I:I,user_content!$B511+1)</f>
        <v>PA</v>
      </c>
      <c r="K511">
        <f>INDEX(user!F:F,user_content!$A511+1)</f>
        <v>0</v>
      </c>
      <c r="L511">
        <f>INDEX(user!G:G,user_content!$A511+1)</f>
        <v>140</v>
      </c>
      <c r="M511">
        <f>INDEX(user!E:E,user_content!$A511+1)</f>
        <v>0</v>
      </c>
      <c r="N511">
        <f>INDEX(user!D:D,user_content!$A511+1)</f>
        <v>1</v>
      </c>
      <c r="O511" t="str">
        <f>INDEX(user!M:M,user_content!$A511+1)</f>
        <v>'&gt;30%</v>
      </c>
    </row>
    <row r="512" spans="1:15" x14ac:dyDescent="0.25">
      <c r="A512">
        <v>4063</v>
      </c>
      <c r="B512">
        <v>351</v>
      </c>
      <c r="C512" s="4">
        <f t="shared" si="17"/>
        <v>54.335879023639912</v>
      </c>
      <c r="E512">
        <f>INDEX(user!B:B,user_content!$A512+1)</f>
        <v>0</v>
      </c>
      <c r="F512">
        <f>INDEX(user!C:C,user_content!$A512+1)</f>
        <v>63</v>
      </c>
      <c r="G512">
        <f>INDEX(user!H:H,user_content!$A512+1)</f>
        <v>26.92</v>
      </c>
      <c r="H512">
        <f>INDEX(user!I:I,user_content!$A512+1)</f>
        <v>9.136187669112128E-2</v>
      </c>
      <c r="I512">
        <f t="shared" si="18"/>
        <v>2</v>
      </c>
      <c r="J512" t="str">
        <f>INDEX(content!I:I,user_content!$B512+1)</f>
        <v>Colesterol</v>
      </c>
      <c r="K512">
        <f>INDEX(user!F:F,user_content!$A512+1)</f>
        <v>0</v>
      </c>
      <c r="L512">
        <f>INDEX(user!G:G,user_content!$A512+1)</f>
        <v>128</v>
      </c>
      <c r="M512">
        <f>INDEX(user!E:E,user_content!$A512+1)</f>
        <v>0</v>
      </c>
      <c r="N512">
        <f>INDEX(user!D:D,user_content!$A512+1)</f>
        <v>0</v>
      </c>
      <c r="O512" t="str">
        <f>INDEX(user!M:M,user_content!$A512+1)</f>
        <v>Elevated Risk</v>
      </c>
    </row>
    <row r="513" spans="1:15" x14ac:dyDescent="0.25">
      <c r="A513">
        <v>2386</v>
      </c>
      <c r="B513">
        <v>3244</v>
      </c>
      <c r="C513" s="4">
        <f t="shared" si="17"/>
        <v>53.772421231528888</v>
      </c>
      <c r="E513">
        <f>INDEX(user!B:B,user_content!$A513+1)</f>
        <v>0</v>
      </c>
      <c r="F513">
        <f>INDEX(user!C:C,user_content!$A513+1)</f>
        <v>41</v>
      </c>
      <c r="G513">
        <f>INDEX(user!H:H,user_content!$A513+1)</f>
        <v>25.27</v>
      </c>
      <c r="H513">
        <f>INDEX(user!I:I,user_content!$A513+1)</f>
        <v>4.775807046639291E-2</v>
      </c>
      <c r="I513">
        <f t="shared" si="18"/>
        <v>1</v>
      </c>
      <c r="J513" t="str">
        <f>INDEX(content!I:I,user_content!$B513+1)</f>
        <v>Diabetes</v>
      </c>
      <c r="K513">
        <f>INDEX(user!F:F,user_content!$A513+1)</f>
        <v>0</v>
      </c>
      <c r="L513">
        <f>INDEX(user!G:G,user_content!$A513+1)</f>
        <v>124</v>
      </c>
      <c r="M513">
        <f>INDEX(user!E:E,user_content!$A513+1)</f>
        <v>0</v>
      </c>
      <c r="N513">
        <f>INDEX(user!D:D,user_content!$A513+1)</f>
        <v>1</v>
      </c>
      <c r="O513" t="str">
        <f>INDEX(user!M:M,user_content!$A513+1)</f>
        <v>Elevated Risk</v>
      </c>
    </row>
    <row r="514" spans="1:15" x14ac:dyDescent="0.25">
      <c r="A514">
        <v>2233</v>
      </c>
      <c r="B514">
        <v>1070</v>
      </c>
      <c r="C514" s="4">
        <f t="shared" si="17"/>
        <v>57.963716371033549</v>
      </c>
      <c r="E514">
        <f>INDEX(user!B:B,user_content!$A514+1)</f>
        <v>1</v>
      </c>
      <c r="F514">
        <f>INDEX(user!C:C,user_content!$A514+1)</f>
        <v>50</v>
      </c>
      <c r="G514">
        <f>INDEX(user!H:H,user_content!$A514+1)</f>
        <v>24</v>
      </c>
      <c r="H514">
        <f>INDEX(user!I:I,user_content!$A514+1)</f>
        <v>0.30790090360248479</v>
      </c>
      <c r="I514">
        <f t="shared" si="18"/>
        <v>2</v>
      </c>
      <c r="J514" t="str">
        <f>INDEX(content!I:I,user_content!$B514+1)</f>
        <v>Colesterol</v>
      </c>
      <c r="K514">
        <f>INDEX(user!F:F,user_content!$A514+1)</f>
        <v>0</v>
      </c>
      <c r="L514">
        <f>INDEX(user!G:G,user_content!$A514+1)</f>
        <v>148</v>
      </c>
      <c r="M514">
        <f>INDEX(user!E:E,user_content!$A514+1)</f>
        <v>1</v>
      </c>
      <c r="N514">
        <f>INDEX(user!D:D,user_content!$A514+1)</f>
        <v>1</v>
      </c>
      <c r="O514" t="str">
        <f>INDEX(user!M:M,user_content!$A514+1)</f>
        <v>'&gt;30%</v>
      </c>
    </row>
    <row r="515" spans="1:15" x14ac:dyDescent="0.25">
      <c r="A515">
        <v>2913</v>
      </c>
      <c r="B515">
        <v>2275</v>
      </c>
      <c r="C515" s="4">
        <f t="shared" si="17"/>
        <v>45.604448050809069</v>
      </c>
      <c r="E515">
        <f>INDEX(user!B:B,user_content!$A515+1)</f>
        <v>1</v>
      </c>
      <c r="F515">
        <f>INDEX(user!C:C,user_content!$A515+1)</f>
        <v>46</v>
      </c>
      <c r="G515">
        <f>INDEX(user!H:H,user_content!$A515+1)</f>
        <v>22.08</v>
      </c>
      <c r="H515">
        <f>INDEX(user!I:I,user_content!$A515+1)</f>
        <v>0.19197455640920535</v>
      </c>
      <c r="I515">
        <f t="shared" si="18"/>
        <v>1</v>
      </c>
      <c r="J515" t="str">
        <f>INDEX(content!I:I,user_content!$B515+1)</f>
        <v>Diabetes</v>
      </c>
      <c r="K515">
        <f>INDEX(user!F:F,user_content!$A515+1)</f>
        <v>0</v>
      </c>
      <c r="L515">
        <f>INDEX(user!G:G,user_content!$A515+1)</f>
        <v>132</v>
      </c>
      <c r="M515">
        <f>INDEX(user!E:E,user_content!$A515+1)</f>
        <v>1</v>
      </c>
      <c r="N515">
        <f>INDEX(user!D:D,user_content!$A515+1)</f>
        <v>1</v>
      </c>
      <c r="O515" t="str">
        <f>INDEX(user!M:M,user_content!$A515+1)</f>
        <v>Elevated Risk</v>
      </c>
    </row>
    <row r="516" spans="1:15" x14ac:dyDescent="0.25">
      <c r="A516">
        <v>2593</v>
      </c>
      <c r="B516">
        <v>3552</v>
      </c>
      <c r="C516" s="4">
        <f t="shared" si="17"/>
        <v>26.136020524430734</v>
      </c>
      <c r="E516">
        <f>INDEX(user!B:B,user_content!$A516+1)</f>
        <v>0</v>
      </c>
      <c r="F516">
        <f>INDEX(user!C:C,user_content!$A516+1)</f>
        <v>57</v>
      </c>
      <c r="G516">
        <f>INDEX(user!H:H,user_content!$A516+1)</f>
        <v>24.27</v>
      </c>
      <c r="H516">
        <f>INDEX(user!I:I,user_content!$A516+1)</f>
        <v>0.10274558966466152</v>
      </c>
      <c r="I516">
        <f t="shared" si="18"/>
        <v>5</v>
      </c>
      <c r="J516" t="str">
        <f>INDEX(content!I:I,user_content!$B516+1)</f>
        <v>fumante</v>
      </c>
      <c r="K516">
        <f>INDEX(user!F:F,user_content!$A516+1)</f>
        <v>0</v>
      </c>
      <c r="L516">
        <f>INDEX(user!G:G,user_content!$A516+1)</f>
        <v>133</v>
      </c>
      <c r="M516">
        <f>INDEX(user!E:E,user_content!$A516+1)</f>
        <v>1</v>
      </c>
      <c r="N516">
        <f>INDEX(user!D:D,user_content!$A516+1)</f>
        <v>0</v>
      </c>
      <c r="O516" t="str">
        <f>INDEX(user!M:M,user_content!$A516+1)</f>
        <v>Elevated Risk</v>
      </c>
    </row>
    <row r="517" spans="1:15" x14ac:dyDescent="0.25">
      <c r="A517">
        <v>690</v>
      </c>
      <c r="B517">
        <v>3623</v>
      </c>
      <c r="C517" s="4">
        <f t="shared" si="17"/>
        <v>12.344181399956575</v>
      </c>
      <c r="E517">
        <f>INDEX(user!B:B,user_content!$A517+1)</f>
        <v>1</v>
      </c>
      <c r="F517">
        <f>INDEX(user!C:C,user_content!$A517+1)</f>
        <v>50</v>
      </c>
      <c r="G517">
        <f>INDEX(user!H:H,user_content!$A517+1)</f>
        <v>21.45</v>
      </c>
      <c r="H517">
        <f>INDEX(user!I:I,user_content!$A517+1)</f>
        <v>0.16021682155252881</v>
      </c>
      <c r="I517">
        <f t="shared" si="18"/>
        <v>5</v>
      </c>
      <c r="J517" t="str">
        <f>INDEX(content!I:I,user_content!$B517+1)</f>
        <v>fumante</v>
      </c>
      <c r="K517">
        <f>INDEX(user!F:F,user_content!$A517+1)</f>
        <v>0</v>
      </c>
      <c r="L517">
        <f>INDEX(user!G:G,user_content!$A517+1)</f>
        <v>126</v>
      </c>
      <c r="M517">
        <f>INDEX(user!E:E,user_content!$A517+1)</f>
        <v>0</v>
      </c>
      <c r="N517">
        <f>INDEX(user!D:D,user_content!$A517+1)</f>
        <v>1</v>
      </c>
      <c r="O517" t="str">
        <f>INDEX(user!M:M,user_content!$A517+1)</f>
        <v>Elevated Risk</v>
      </c>
    </row>
    <row r="518" spans="1:15" x14ac:dyDescent="0.25">
      <c r="A518">
        <v>543</v>
      </c>
      <c r="B518">
        <v>3328</v>
      </c>
      <c r="C518" s="4">
        <f t="shared" si="17"/>
        <v>37.158948023810424</v>
      </c>
      <c r="E518">
        <f>INDEX(user!B:B,user_content!$A518+1)</f>
        <v>0</v>
      </c>
      <c r="F518">
        <f>INDEX(user!C:C,user_content!$A518+1)</f>
        <v>38</v>
      </c>
      <c r="G518">
        <f>INDEX(user!H:H,user_content!$A518+1)</f>
        <v>21.8</v>
      </c>
      <c r="H518">
        <f>INDEX(user!I:I,user_content!$A518+1)</f>
        <v>1.4090219211698396E-2</v>
      </c>
      <c r="I518">
        <f t="shared" si="18"/>
        <v>1</v>
      </c>
      <c r="J518" t="str">
        <f>INDEX(content!I:I,user_content!$B518+1)</f>
        <v>Diabetes</v>
      </c>
      <c r="K518">
        <f>INDEX(user!F:F,user_content!$A518+1)</f>
        <v>0</v>
      </c>
      <c r="L518">
        <f>INDEX(user!G:G,user_content!$A518+1)</f>
        <v>110</v>
      </c>
      <c r="M518">
        <f>INDEX(user!E:E,user_content!$A518+1)</f>
        <v>0</v>
      </c>
      <c r="N518">
        <f>INDEX(user!D:D,user_content!$A518+1)</f>
        <v>0</v>
      </c>
      <c r="O518" t="str">
        <f>INDEX(user!M:M,user_content!$A518+1)</f>
        <v>OPTIMAL</v>
      </c>
    </row>
    <row r="519" spans="1:15" x14ac:dyDescent="0.25">
      <c r="A519">
        <v>1527</v>
      </c>
      <c r="B519">
        <v>3942</v>
      </c>
      <c r="C519" s="4">
        <f t="shared" si="17"/>
        <v>-6.8871705559014416</v>
      </c>
      <c r="E519">
        <f>INDEX(user!B:B,user_content!$A519+1)</f>
        <v>0</v>
      </c>
      <c r="F519">
        <f>INDEX(user!C:C,user_content!$A519+1)</f>
        <v>37</v>
      </c>
      <c r="G519">
        <f>INDEX(user!H:H,user_content!$A519+1)</f>
        <v>20.84</v>
      </c>
      <c r="H519">
        <f>INDEX(user!I:I,user_content!$A519+1)</f>
        <v>1.0953951419795604E-2</v>
      </c>
      <c r="I519">
        <f t="shared" si="18"/>
        <v>7</v>
      </c>
      <c r="J519" t="str">
        <f>INDEX(content!I:I,user_content!$B519+1)</f>
        <v>IMC</v>
      </c>
      <c r="K519">
        <f>INDEX(user!F:F,user_content!$A519+1)</f>
        <v>0</v>
      </c>
      <c r="L519">
        <f>INDEX(user!G:G,user_content!$A519+1)</f>
        <v>104</v>
      </c>
      <c r="M519">
        <f>INDEX(user!E:E,user_content!$A519+1)</f>
        <v>0</v>
      </c>
      <c r="N519">
        <f>INDEX(user!D:D,user_content!$A519+1)</f>
        <v>0</v>
      </c>
      <c r="O519" t="str">
        <f>INDEX(user!M:M,user_content!$A519+1)</f>
        <v>OPTIMAL</v>
      </c>
    </row>
    <row r="520" spans="1:15" x14ac:dyDescent="0.25">
      <c r="A520">
        <v>288</v>
      </c>
      <c r="B520">
        <v>3767</v>
      </c>
      <c r="C520" s="4">
        <f t="shared" si="17"/>
        <v>6.4960657426986828</v>
      </c>
      <c r="E520">
        <f>INDEX(user!B:B,user_content!$A520+1)</f>
        <v>0</v>
      </c>
      <c r="F520">
        <f>INDEX(user!C:C,user_content!$A520+1)</f>
        <v>36</v>
      </c>
      <c r="G520">
        <f>INDEX(user!H:H,user_content!$A520+1)</f>
        <v>23.86</v>
      </c>
      <c r="H520">
        <f>INDEX(user!I:I,user_content!$A520+1)</f>
        <v>2.4132430063596333E-2</v>
      </c>
      <c r="I520">
        <f t="shared" si="18"/>
        <v>7</v>
      </c>
      <c r="J520" t="str">
        <f>INDEX(content!I:I,user_content!$B520+1)</f>
        <v>IMC</v>
      </c>
      <c r="K520">
        <f>INDEX(user!F:F,user_content!$A520+1)</f>
        <v>0</v>
      </c>
      <c r="L520">
        <f>INDEX(user!G:G,user_content!$A520+1)</f>
        <v>111</v>
      </c>
      <c r="M520">
        <f>INDEX(user!E:E,user_content!$A520+1)</f>
        <v>0</v>
      </c>
      <c r="N520">
        <f>INDEX(user!D:D,user_content!$A520+1)</f>
        <v>1</v>
      </c>
      <c r="O520" t="str">
        <f>INDEX(user!M:M,user_content!$A520+1)</f>
        <v>Elevated Risk</v>
      </c>
    </row>
    <row r="521" spans="1:15" x14ac:dyDescent="0.25">
      <c r="A521">
        <v>1719</v>
      </c>
      <c r="B521">
        <v>446</v>
      </c>
      <c r="C521" s="4">
        <f t="shared" si="17"/>
        <v>32.705044941268355</v>
      </c>
      <c r="E521">
        <f>INDEX(user!B:B,user_content!$A521+1)</f>
        <v>0</v>
      </c>
      <c r="F521">
        <f>INDEX(user!C:C,user_content!$A521+1)</f>
        <v>49</v>
      </c>
      <c r="G521">
        <f>INDEX(user!H:H,user_content!$A521+1)</f>
        <v>22.29</v>
      </c>
      <c r="H521">
        <f>INDEX(user!I:I,user_content!$A521+1)</f>
        <v>3.5131851623241506E-2</v>
      </c>
      <c r="I521">
        <f t="shared" si="18"/>
        <v>2</v>
      </c>
      <c r="J521" t="str">
        <f>INDEX(content!I:I,user_content!$B521+1)</f>
        <v>Colesterol</v>
      </c>
      <c r="K521">
        <f>INDEX(user!F:F,user_content!$A521+1)</f>
        <v>0</v>
      </c>
      <c r="L521">
        <f>INDEX(user!G:G,user_content!$A521+1)</f>
        <v>119</v>
      </c>
      <c r="M521">
        <f>INDEX(user!E:E,user_content!$A521+1)</f>
        <v>0</v>
      </c>
      <c r="N521">
        <f>INDEX(user!D:D,user_content!$A521+1)</f>
        <v>0</v>
      </c>
      <c r="O521" t="str">
        <f>INDEX(user!M:M,user_content!$A521+1)</f>
        <v>NORMAL</v>
      </c>
    </row>
    <row r="522" spans="1:15" x14ac:dyDescent="0.25">
      <c r="A522">
        <v>53</v>
      </c>
      <c r="B522">
        <v>2492</v>
      </c>
      <c r="C522" s="4">
        <f t="shared" si="17"/>
        <v>32.996137555350288</v>
      </c>
      <c r="E522">
        <f>INDEX(user!B:B,user_content!$A522+1)</f>
        <v>0</v>
      </c>
      <c r="F522">
        <f>INDEX(user!C:C,user_content!$A522+1)</f>
        <v>47</v>
      </c>
      <c r="G522">
        <f>INDEX(user!H:H,user_content!$A522+1)</f>
        <v>19.66</v>
      </c>
      <c r="H522">
        <f>INDEX(user!I:I,user_content!$A522+1)</f>
        <v>6.8806200481174806E-2</v>
      </c>
      <c r="I522">
        <f t="shared" si="18"/>
        <v>1</v>
      </c>
      <c r="J522" t="str">
        <f>INDEX(content!I:I,user_content!$B522+1)</f>
        <v>Diabetes</v>
      </c>
      <c r="K522">
        <f>INDEX(user!F:F,user_content!$A522+1)</f>
        <v>0</v>
      </c>
      <c r="L522">
        <f>INDEX(user!G:G,user_content!$A522+1)</f>
        <v>130</v>
      </c>
      <c r="M522">
        <f>INDEX(user!E:E,user_content!$A522+1)</f>
        <v>0</v>
      </c>
      <c r="N522">
        <f>INDEX(user!D:D,user_content!$A522+1)</f>
        <v>1</v>
      </c>
      <c r="O522" t="str">
        <f>INDEX(user!M:M,user_content!$A522+1)</f>
        <v>Elevated Risk</v>
      </c>
    </row>
    <row r="523" spans="1:15" x14ac:dyDescent="0.25">
      <c r="A523">
        <v>1761</v>
      </c>
      <c r="B523">
        <v>1743</v>
      </c>
      <c r="C523" s="4">
        <f t="shared" si="17"/>
        <v>31.989824456070071</v>
      </c>
      <c r="E523">
        <f>INDEX(user!B:B,user_content!$A523+1)</f>
        <v>0</v>
      </c>
      <c r="F523">
        <f>INDEX(user!C:C,user_content!$A523+1)</f>
        <v>55</v>
      </c>
      <c r="G523">
        <f>INDEX(user!H:H,user_content!$A523+1)</f>
        <v>24.79</v>
      </c>
      <c r="H523">
        <f>INDEX(user!I:I,user_content!$A523+1)</f>
        <v>7.2248820762806032E-2</v>
      </c>
      <c r="I523">
        <f t="shared" si="18"/>
        <v>4</v>
      </c>
      <c r="J523" t="str">
        <f>INDEX(content!I:I,user_content!$B523+1)</f>
        <v>DCNT</v>
      </c>
      <c r="K523">
        <f>INDEX(user!F:F,user_content!$A523+1)</f>
        <v>0</v>
      </c>
      <c r="L523">
        <f>INDEX(user!G:G,user_content!$A523+1)</f>
        <v>109</v>
      </c>
      <c r="M523">
        <f>INDEX(user!E:E,user_content!$A523+1)</f>
        <v>0</v>
      </c>
      <c r="N523">
        <f>INDEX(user!D:D,user_content!$A523+1)</f>
        <v>1</v>
      </c>
      <c r="O523" t="str">
        <f>INDEX(user!M:M,user_content!$A523+1)</f>
        <v>Elevated Risk</v>
      </c>
    </row>
    <row r="524" spans="1:15" x14ac:dyDescent="0.25">
      <c r="A524">
        <v>1907</v>
      </c>
      <c r="B524">
        <v>3754</v>
      </c>
      <c r="C524" s="4">
        <f t="shared" si="17"/>
        <v>-1.7037283475095393</v>
      </c>
      <c r="E524">
        <f>INDEX(user!B:B,user_content!$A524+1)</f>
        <v>1</v>
      </c>
      <c r="F524">
        <f>INDEX(user!C:C,user_content!$A524+1)</f>
        <v>40</v>
      </c>
      <c r="G524">
        <f>INDEX(user!H:H,user_content!$A524+1)</f>
        <v>22.98</v>
      </c>
      <c r="H524">
        <f>INDEX(user!I:I,user_content!$A524+1)</f>
        <v>8.0663166341345183E-2</v>
      </c>
      <c r="I524">
        <f t="shared" si="18"/>
        <v>7</v>
      </c>
      <c r="J524" t="str">
        <f>INDEX(content!I:I,user_content!$B524+1)</f>
        <v>IMC</v>
      </c>
      <c r="K524">
        <f>INDEX(user!F:F,user_content!$A524+1)</f>
        <v>0</v>
      </c>
      <c r="L524">
        <f>INDEX(user!G:G,user_content!$A524+1)</f>
        <v>120</v>
      </c>
      <c r="M524">
        <f>INDEX(user!E:E,user_content!$A524+1)</f>
        <v>0</v>
      </c>
      <c r="N524">
        <f>INDEX(user!D:D,user_content!$A524+1)</f>
        <v>1</v>
      </c>
      <c r="O524" t="str">
        <f>INDEX(user!M:M,user_content!$A524+1)</f>
        <v>Elevated Risk</v>
      </c>
    </row>
    <row r="525" spans="1:15" x14ac:dyDescent="0.25">
      <c r="A525">
        <v>70</v>
      </c>
      <c r="B525">
        <v>1496</v>
      </c>
      <c r="C525" s="4">
        <f t="shared" si="17"/>
        <v>36.845858978671927</v>
      </c>
      <c r="E525">
        <f>INDEX(user!B:B,user_content!$A525+1)</f>
        <v>0</v>
      </c>
      <c r="F525">
        <f>INDEX(user!C:C,user_content!$A525+1)</f>
        <v>52</v>
      </c>
      <c r="G525">
        <f>INDEX(user!H:H,user_content!$A525+1)</f>
        <v>23.51</v>
      </c>
      <c r="H525">
        <f>INDEX(user!I:I,user_content!$A525+1)</f>
        <v>3.4035203943436176E-2</v>
      </c>
      <c r="I525">
        <f t="shared" si="18"/>
        <v>2</v>
      </c>
      <c r="J525" t="str">
        <f>INDEX(content!I:I,user_content!$B525+1)</f>
        <v>Colesterol</v>
      </c>
      <c r="K525">
        <f>INDEX(user!F:F,user_content!$A525+1)</f>
        <v>0</v>
      </c>
      <c r="L525">
        <f>INDEX(user!G:G,user_content!$A525+1)</f>
        <v>110</v>
      </c>
      <c r="M525">
        <f>INDEX(user!E:E,user_content!$A525+1)</f>
        <v>0</v>
      </c>
      <c r="N525">
        <f>INDEX(user!D:D,user_content!$A525+1)</f>
        <v>0</v>
      </c>
      <c r="O525" t="str">
        <f>INDEX(user!M:M,user_content!$A525+1)</f>
        <v>OPTIMAL</v>
      </c>
    </row>
    <row r="526" spans="1:15" x14ac:dyDescent="0.25">
      <c r="A526">
        <v>2656</v>
      </c>
      <c r="B526">
        <v>3196</v>
      </c>
      <c r="C526" s="4">
        <f t="shared" si="17"/>
        <v>58.820649099589211</v>
      </c>
      <c r="E526">
        <f>INDEX(user!B:B,user_content!$A526+1)</f>
        <v>0</v>
      </c>
      <c r="F526">
        <f>INDEX(user!C:C,user_content!$A526+1)</f>
        <v>65</v>
      </c>
      <c r="G526">
        <f>INDEX(user!H:H,user_content!$A526+1)</f>
        <v>22.91</v>
      </c>
      <c r="H526">
        <f>INDEX(user!I:I,user_content!$A526+1)</f>
        <v>0.22258928824336777</v>
      </c>
      <c r="I526">
        <f t="shared" si="18"/>
        <v>1</v>
      </c>
      <c r="J526" t="str">
        <f>INDEX(content!I:I,user_content!$B526+1)</f>
        <v>Diabetes</v>
      </c>
      <c r="K526">
        <f>INDEX(user!F:F,user_content!$A526+1)</f>
        <v>0</v>
      </c>
      <c r="L526">
        <f>INDEX(user!G:G,user_content!$A526+1)</f>
        <v>159</v>
      </c>
      <c r="M526">
        <f>INDEX(user!E:E,user_content!$A526+1)</f>
        <v>1</v>
      </c>
      <c r="N526">
        <f>INDEX(user!D:D,user_content!$A526+1)</f>
        <v>0</v>
      </c>
      <c r="O526" t="str">
        <f>INDEX(user!M:M,user_content!$A526+1)</f>
        <v>Elevated Risk</v>
      </c>
    </row>
    <row r="527" spans="1:15" x14ac:dyDescent="0.25">
      <c r="A527">
        <v>1658</v>
      </c>
      <c r="B527">
        <v>46</v>
      </c>
      <c r="C527" s="4">
        <f t="shared" si="17"/>
        <v>18.04569719486463</v>
      </c>
      <c r="E527">
        <f>INDEX(user!B:B,user_content!$A527+1)</f>
        <v>1</v>
      </c>
      <c r="F527">
        <f>INDEX(user!C:C,user_content!$A527+1)</f>
        <v>50</v>
      </c>
      <c r="G527">
        <f>INDEX(user!H:H,user_content!$A527+1)</f>
        <v>24.33</v>
      </c>
      <c r="H527">
        <f>INDEX(user!I:I,user_content!$A527+1)</f>
        <v>0.17081247617005535</v>
      </c>
      <c r="I527">
        <f t="shared" si="18"/>
        <v>6</v>
      </c>
      <c r="J527" t="str">
        <f>INDEX(content!I:I,user_content!$B527+1)</f>
        <v>Alcool</v>
      </c>
      <c r="K527">
        <f>INDEX(user!F:F,user_content!$A527+1)</f>
        <v>0</v>
      </c>
      <c r="L527">
        <f>INDEX(user!G:G,user_content!$A527+1)</f>
        <v>124</v>
      </c>
      <c r="M527">
        <f>INDEX(user!E:E,user_content!$A527+1)</f>
        <v>0</v>
      </c>
      <c r="N527">
        <f>INDEX(user!D:D,user_content!$A527+1)</f>
        <v>1</v>
      </c>
      <c r="O527" t="str">
        <f>INDEX(user!M:M,user_content!$A527+1)</f>
        <v>Elevated Risk</v>
      </c>
    </row>
    <row r="528" spans="1:15" x14ac:dyDescent="0.25">
      <c r="A528" s="21">
        <v>3984</v>
      </c>
      <c r="B528" s="21">
        <v>688</v>
      </c>
      <c r="C528" s="28">
        <f t="shared" si="17"/>
        <v>53.360184383996305</v>
      </c>
      <c r="D528" s="21"/>
      <c r="E528" s="21">
        <f>INDEX(user!B:B,user_content!$A528+1)</f>
        <v>0</v>
      </c>
      <c r="F528" s="21">
        <f>INDEX(user!C:C,user_content!$A528+1)</f>
        <v>46</v>
      </c>
      <c r="G528" s="21">
        <f>INDEX(user!H:H,user_content!$A528+1)</f>
        <v>27.42</v>
      </c>
      <c r="H528" s="21">
        <f>INDEX(user!I:I,user_content!$A528+1)</f>
        <v>3.5671525243245794E-2</v>
      </c>
      <c r="I528" s="21">
        <f t="shared" si="18"/>
        <v>2</v>
      </c>
      <c r="J528" s="21" t="str">
        <f>INDEX(content!I:I,user_content!$B528+1)</f>
        <v>Colesterol</v>
      </c>
      <c r="K528" s="21">
        <f>INDEX(user!F:F,user_content!$A528+1)</f>
        <v>0</v>
      </c>
      <c r="L528" s="21">
        <f>INDEX(user!G:G,user_content!$A528+1)</f>
        <v>122.5</v>
      </c>
      <c r="M528" s="21">
        <f>INDEX(user!E:E,user_content!$A528+1)</f>
        <v>0</v>
      </c>
      <c r="N528" s="21">
        <f>INDEX(user!D:D,user_content!$A528+1)</f>
        <v>0</v>
      </c>
      <c r="O528" s="21" t="str">
        <f>INDEX(user!M:M,user_content!$A528+1)</f>
        <v>NORMAL</v>
      </c>
    </row>
    <row r="529" spans="1:15" x14ac:dyDescent="0.25">
      <c r="A529">
        <v>3431</v>
      </c>
      <c r="B529">
        <v>4965</v>
      </c>
      <c r="C529" s="4">
        <f t="shared" si="17"/>
        <v>114.72194226087026</v>
      </c>
      <c r="E529">
        <f>INDEX(user!B:B,user_content!$A529+1)</f>
        <v>0</v>
      </c>
      <c r="F529">
        <f>INDEX(user!C:C,user_content!$A529+1)</f>
        <v>56</v>
      </c>
      <c r="G529">
        <f>INDEX(user!H:H,user_content!$A529+1)</f>
        <v>29.22</v>
      </c>
      <c r="H529">
        <f>INDEX(user!I:I,user_content!$A529+1)</f>
        <v>0.63059483025370922</v>
      </c>
      <c r="I529">
        <f t="shared" si="18"/>
        <v>3</v>
      </c>
      <c r="J529" t="str">
        <f>INDEX(content!I:I,user_content!$B529+1)</f>
        <v>PA</v>
      </c>
      <c r="K529">
        <f>INDEX(user!F:F,user_content!$A529+1)</f>
        <v>1</v>
      </c>
      <c r="L529">
        <f>INDEX(user!G:G,user_content!$A529+1)</f>
        <v>174</v>
      </c>
      <c r="M529">
        <f>INDEX(user!E:E,user_content!$A529+1)</f>
        <v>1</v>
      </c>
      <c r="N529">
        <f>INDEX(user!D:D,user_content!$A529+1)</f>
        <v>1</v>
      </c>
      <c r="O529" t="str">
        <f>INDEX(user!M:M,user_content!$A529+1)</f>
        <v>'&gt;30%</v>
      </c>
    </row>
    <row r="530" spans="1:15" x14ac:dyDescent="0.25">
      <c r="A530">
        <v>3248</v>
      </c>
      <c r="B530">
        <v>4330</v>
      </c>
      <c r="C530" s="4">
        <f t="shared" si="17"/>
        <v>31.910975110255173</v>
      </c>
      <c r="E530">
        <f>INDEX(user!B:B,user_content!$A530+1)</f>
        <v>0</v>
      </c>
      <c r="F530">
        <f>INDEX(user!C:C,user_content!$A530+1)</f>
        <v>40</v>
      </c>
      <c r="G530">
        <f>INDEX(user!H:H,user_content!$A530+1)</f>
        <v>23.59</v>
      </c>
      <c r="H530">
        <f>INDEX(user!I:I,user_content!$A530+1)</f>
        <v>2.8016572341006074E-2</v>
      </c>
      <c r="I530">
        <f t="shared" si="18"/>
        <v>3</v>
      </c>
      <c r="J530" t="str">
        <f>INDEX(content!I:I,user_content!$B530+1)</f>
        <v>PA</v>
      </c>
      <c r="K530">
        <f>INDEX(user!F:F,user_content!$A530+1)</f>
        <v>0</v>
      </c>
      <c r="L530">
        <f>INDEX(user!G:G,user_content!$A530+1)</f>
        <v>106</v>
      </c>
      <c r="M530">
        <f>INDEX(user!E:E,user_content!$A530+1)</f>
        <v>0</v>
      </c>
      <c r="N530">
        <f>INDEX(user!D:D,user_content!$A530+1)</f>
        <v>1</v>
      </c>
      <c r="O530" t="str">
        <f>INDEX(user!M:M,user_content!$A530+1)</f>
        <v>Elevated Risk</v>
      </c>
    </row>
    <row r="531" spans="1:15" x14ac:dyDescent="0.25">
      <c r="A531">
        <v>980</v>
      </c>
      <c r="B531">
        <v>2657</v>
      </c>
      <c r="C531" s="4">
        <f t="shared" si="17"/>
        <v>48.524872647778921</v>
      </c>
      <c r="E531">
        <f>INDEX(user!B:B,user_content!$A531+1)</f>
        <v>0</v>
      </c>
      <c r="F531">
        <f>INDEX(user!C:C,user_content!$A531+1)</f>
        <v>67</v>
      </c>
      <c r="G531">
        <f>INDEX(user!H:H,user_content!$A531+1)</f>
        <v>24.53</v>
      </c>
      <c r="H531">
        <f>INDEX(user!I:I,user_content!$A531+1)</f>
        <v>6.809934553386543E-2</v>
      </c>
      <c r="I531">
        <f t="shared" si="18"/>
        <v>1</v>
      </c>
      <c r="J531" t="str">
        <f>INDEX(content!I:I,user_content!$B531+1)</f>
        <v>Diabetes</v>
      </c>
      <c r="K531">
        <f>INDEX(user!F:F,user_content!$A531+1)</f>
        <v>0</v>
      </c>
      <c r="L531">
        <f>INDEX(user!G:G,user_content!$A531+1)</f>
        <v>110</v>
      </c>
      <c r="M531">
        <f>INDEX(user!E:E,user_content!$A531+1)</f>
        <v>0</v>
      </c>
      <c r="N531">
        <f>INDEX(user!D:D,user_content!$A531+1)</f>
        <v>0</v>
      </c>
      <c r="O531" t="str">
        <f>INDEX(user!M:M,user_content!$A531+1)</f>
        <v>NORMAL</v>
      </c>
    </row>
    <row r="532" spans="1:15" x14ac:dyDescent="0.25">
      <c r="A532">
        <v>284</v>
      </c>
      <c r="B532">
        <v>1938</v>
      </c>
      <c r="C532" s="4">
        <f t="shared" si="17"/>
        <v>95.760442936079883</v>
      </c>
      <c r="E532">
        <f>INDEX(user!B:B,user_content!$A532+1)</f>
        <v>1</v>
      </c>
      <c r="F532">
        <f>INDEX(user!C:C,user_content!$A532+1)</f>
        <v>68</v>
      </c>
      <c r="G532">
        <f>INDEX(user!H:H,user_content!$A532+1)</f>
        <v>30.28</v>
      </c>
      <c r="H532">
        <f>INDEX(user!I:I,user_content!$A532+1)</f>
        <v>0.58960693479890858</v>
      </c>
      <c r="I532">
        <f t="shared" si="18"/>
        <v>4</v>
      </c>
      <c r="J532" t="str">
        <f>INDEX(content!I:I,user_content!$B532+1)</f>
        <v>DCNT</v>
      </c>
      <c r="K532">
        <f>INDEX(user!F:F,user_content!$A532+1)</f>
        <v>1</v>
      </c>
      <c r="L532">
        <f>INDEX(user!G:G,user_content!$A532+1)</f>
        <v>142</v>
      </c>
      <c r="M532">
        <f>INDEX(user!E:E,user_content!$A532+1)</f>
        <v>1</v>
      </c>
      <c r="N532">
        <f>INDEX(user!D:D,user_content!$A532+1)</f>
        <v>0</v>
      </c>
      <c r="O532" t="str">
        <f>INDEX(user!M:M,user_content!$A532+1)</f>
        <v>'&gt;30%</v>
      </c>
    </row>
    <row r="533" spans="1:15" x14ac:dyDescent="0.25">
      <c r="A533">
        <v>951</v>
      </c>
      <c r="B533">
        <v>3302</v>
      </c>
      <c r="C533" s="4">
        <f t="shared" si="17"/>
        <v>63.31239104104646</v>
      </c>
      <c r="E533">
        <f>INDEX(user!B:B,user_content!$A533+1)</f>
        <v>0</v>
      </c>
      <c r="F533">
        <f>INDEX(user!C:C,user_content!$A533+1)</f>
        <v>39</v>
      </c>
      <c r="G533">
        <f>INDEX(user!H:H,user_content!$A533+1)</f>
        <v>27.35</v>
      </c>
      <c r="H533">
        <f>INDEX(user!I:I,user_content!$A533+1)</f>
        <v>5.7741490176824617E-2</v>
      </c>
      <c r="I533">
        <f t="shared" si="18"/>
        <v>1</v>
      </c>
      <c r="J533" t="str">
        <f>INDEX(content!I:I,user_content!$B533+1)</f>
        <v>Diabetes</v>
      </c>
      <c r="K533">
        <f>INDEX(user!F:F,user_content!$A533+1)</f>
        <v>0</v>
      </c>
      <c r="L533">
        <f>INDEX(user!G:G,user_content!$A533+1)</f>
        <v>137.5</v>
      </c>
      <c r="M533">
        <f>INDEX(user!E:E,user_content!$A533+1)</f>
        <v>0</v>
      </c>
      <c r="N533">
        <f>INDEX(user!D:D,user_content!$A533+1)</f>
        <v>1</v>
      </c>
      <c r="O533" t="str">
        <f>INDEX(user!M:M,user_content!$A533+1)</f>
        <v>Elevated Risk</v>
      </c>
    </row>
    <row r="534" spans="1:15" x14ac:dyDescent="0.25">
      <c r="A534">
        <v>502</v>
      </c>
      <c r="B534">
        <v>1735</v>
      </c>
      <c r="C534" s="4">
        <f t="shared" si="17"/>
        <v>31.949313794969772</v>
      </c>
      <c r="E534">
        <f>INDEX(user!B:B,user_content!$A534+1)</f>
        <v>1</v>
      </c>
      <c r="F534">
        <f>INDEX(user!C:C,user_content!$A534+1)</f>
        <v>38</v>
      </c>
      <c r="G534">
        <f>INDEX(user!H:H,user_content!$A534+1)</f>
        <v>24.67</v>
      </c>
      <c r="H534">
        <f>INDEX(user!I:I,user_content!$A534+1)</f>
        <v>0.14350813479137636</v>
      </c>
      <c r="I534">
        <f t="shared" si="18"/>
        <v>4</v>
      </c>
      <c r="J534" t="str">
        <f>INDEX(content!I:I,user_content!$B534+1)</f>
        <v>DCNT</v>
      </c>
      <c r="K534">
        <f>INDEX(user!F:F,user_content!$A534+1)</f>
        <v>0</v>
      </c>
      <c r="L534">
        <f>INDEX(user!G:G,user_content!$A534+1)</f>
        <v>145.5</v>
      </c>
      <c r="M534">
        <f>INDEX(user!E:E,user_content!$A534+1)</f>
        <v>1</v>
      </c>
      <c r="N534">
        <f>INDEX(user!D:D,user_content!$A534+1)</f>
        <v>1</v>
      </c>
      <c r="O534" t="str">
        <f>INDEX(user!M:M,user_content!$A534+1)</f>
        <v>Elevated Risk</v>
      </c>
    </row>
    <row r="535" spans="1:15" x14ac:dyDescent="0.25">
      <c r="A535">
        <v>3931</v>
      </c>
      <c r="B535">
        <v>1079</v>
      </c>
      <c r="C535" s="4">
        <f t="shared" si="17"/>
        <v>26.029715752311375</v>
      </c>
      <c r="E535">
        <f>INDEX(user!B:B,user_content!$A535+1)</f>
        <v>1</v>
      </c>
      <c r="F535">
        <f>INDEX(user!C:C,user_content!$A535+1)</f>
        <v>48</v>
      </c>
      <c r="G535">
        <f>INDEX(user!H:H,user_content!$A535+1)</f>
        <v>20.420000000000002</v>
      </c>
      <c r="H535">
        <f>INDEX(user!I:I,user_content!$A535+1)</f>
        <v>0.13466746172560373</v>
      </c>
      <c r="I535">
        <f t="shared" si="18"/>
        <v>2</v>
      </c>
      <c r="J535" t="str">
        <f>INDEX(content!I:I,user_content!$B535+1)</f>
        <v>Colesterol</v>
      </c>
      <c r="K535">
        <f>INDEX(user!F:F,user_content!$A535+1)</f>
        <v>0</v>
      </c>
      <c r="L535">
        <f>INDEX(user!G:G,user_content!$A535+1)</f>
        <v>124.5</v>
      </c>
      <c r="M535">
        <f>INDEX(user!E:E,user_content!$A535+1)</f>
        <v>0</v>
      </c>
      <c r="N535">
        <f>INDEX(user!D:D,user_content!$A535+1)</f>
        <v>1</v>
      </c>
      <c r="O535" t="str">
        <f>INDEX(user!M:M,user_content!$A535+1)</f>
        <v>Elevated Risk</v>
      </c>
    </row>
    <row r="536" spans="1:15" x14ac:dyDescent="0.25">
      <c r="A536">
        <v>1622</v>
      </c>
      <c r="B536">
        <v>3604</v>
      </c>
      <c r="C536" s="4">
        <f t="shared" si="17"/>
        <v>24.333649216986572</v>
      </c>
      <c r="E536">
        <f>INDEX(user!B:B,user_content!$A536+1)</f>
        <v>0</v>
      </c>
      <c r="F536">
        <f>INDEX(user!C:C,user_content!$A536+1)</f>
        <v>44</v>
      </c>
      <c r="G536">
        <f>INDEX(user!H:H,user_content!$A536+1)</f>
        <v>25.13</v>
      </c>
      <c r="H536">
        <f>INDEX(user!I:I,user_content!$A536+1)</f>
        <v>3.2412524529556563E-2</v>
      </c>
      <c r="I536">
        <f t="shared" si="18"/>
        <v>5</v>
      </c>
      <c r="J536" t="str">
        <f>INDEX(content!I:I,user_content!$B536+1)</f>
        <v>fumante</v>
      </c>
      <c r="K536">
        <f>INDEX(user!F:F,user_content!$A536+1)</f>
        <v>0</v>
      </c>
      <c r="L536">
        <f>INDEX(user!G:G,user_content!$A536+1)</f>
        <v>125.5</v>
      </c>
      <c r="M536">
        <f>INDEX(user!E:E,user_content!$A536+1)</f>
        <v>0</v>
      </c>
      <c r="N536">
        <f>INDEX(user!D:D,user_content!$A536+1)</f>
        <v>0</v>
      </c>
      <c r="O536" t="str">
        <f>INDEX(user!M:M,user_content!$A536+1)</f>
        <v>NORMAL</v>
      </c>
    </row>
    <row r="537" spans="1:15" x14ac:dyDescent="0.25">
      <c r="A537">
        <v>985</v>
      </c>
      <c r="B537">
        <v>1807</v>
      </c>
      <c r="C537" s="4">
        <f t="shared" si="17"/>
        <v>36.749632685636911</v>
      </c>
      <c r="E537">
        <f>INDEX(user!B:B,user_content!$A537+1)</f>
        <v>1</v>
      </c>
      <c r="F537">
        <f>INDEX(user!C:C,user_content!$A537+1)</f>
        <v>47</v>
      </c>
      <c r="G537">
        <f>INDEX(user!H:H,user_content!$A537+1)</f>
        <v>28.23</v>
      </c>
      <c r="H537">
        <f>INDEX(user!I:I,user_content!$A537+1)</f>
        <v>7.1647483076009766E-2</v>
      </c>
      <c r="I537">
        <f t="shared" si="18"/>
        <v>4</v>
      </c>
      <c r="J537" t="str">
        <f>INDEX(content!I:I,user_content!$B537+1)</f>
        <v>DCNT</v>
      </c>
      <c r="K537">
        <f>INDEX(user!F:F,user_content!$A537+1)</f>
        <v>0</v>
      </c>
      <c r="L537">
        <f>INDEX(user!G:G,user_content!$A537+1)</f>
        <v>115</v>
      </c>
      <c r="M537">
        <f>INDEX(user!E:E,user_content!$A537+1)</f>
        <v>0</v>
      </c>
      <c r="N537">
        <f>INDEX(user!D:D,user_content!$A537+1)</f>
        <v>0</v>
      </c>
      <c r="O537" t="str">
        <f>INDEX(user!M:M,user_content!$A537+1)</f>
        <v>NORMAL</v>
      </c>
    </row>
    <row r="538" spans="1:15" x14ac:dyDescent="0.25">
      <c r="A538">
        <v>2361</v>
      </c>
      <c r="B538">
        <v>3069</v>
      </c>
      <c r="C538" s="4">
        <f t="shared" si="17"/>
        <v>77.102391553254193</v>
      </c>
      <c r="E538">
        <f>INDEX(user!B:B,user_content!$A538+1)</f>
        <v>1</v>
      </c>
      <c r="F538">
        <f>INDEX(user!C:C,user_content!$A538+1)</f>
        <v>45</v>
      </c>
      <c r="G538">
        <f>INDEX(user!H:H,user_content!$A538+1)</f>
        <v>31.9</v>
      </c>
      <c r="H538">
        <f>INDEX(user!I:I,user_content!$A538+1)</f>
        <v>0.12453267413172553</v>
      </c>
      <c r="I538">
        <f t="shared" si="18"/>
        <v>1</v>
      </c>
      <c r="J538" t="str">
        <f>INDEX(content!I:I,user_content!$B538+1)</f>
        <v>Diabetes</v>
      </c>
      <c r="K538">
        <f>INDEX(user!F:F,user_content!$A538+1)</f>
        <v>0</v>
      </c>
      <c r="L538">
        <f>INDEX(user!G:G,user_content!$A538+1)</f>
        <v>133</v>
      </c>
      <c r="M538">
        <f>INDEX(user!E:E,user_content!$A538+1)</f>
        <v>1</v>
      </c>
      <c r="N538">
        <f>INDEX(user!D:D,user_content!$A538+1)</f>
        <v>0</v>
      </c>
      <c r="O538" t="str">
        <f>INDEX(user!M:M,user_content!$A538+1)</f>
        <v>Elevated Risk</v>
      </c>
    </row>
    <row r="539" spans="1:15" x14ac:dyDescent="0.25">
      <c r="A539">
        <v>355</v>
      </c>
      <c r="B539">
        <v>3609</v>
      </c>
      <c r="C539" s="4">
        <f t="shared" si="17"/>
        <v>31.841991322905876</v>
      </c>
      <c r="E539">
        <f>INDEX(user!B:B,user_content!$A539+1)</f>
        <v>1</v>
      </c>
      <c r="F539">
        <f>INDEX(user!C:C,user_content!$A539+1)</f>
        <v>53</v>
      </c>
      <c r="G539">
        <f>INDEX(user!H:H,user_content!$A539+1)</f>
        <v>25.82</v>
      </c>
      <c r="H539">
        <f>INDEX(user!I:I,user_content!$A539+1)</f>
        <v>0.18783080011703079</v>
      </c>
      <c r="I539">
        <f t="shared" si="18"/>
        <v>5</v>
      </c>
      <c r="J539" t="str">
        <f>INDEX(content!I:I,user_content!$B539+1)</f>
        <v>fumante</v>
      </c>
      <c r="K539">
        <f>INDEX(user!F:F,user_content!$A539+1)</f>
        <v>0</v>
      </c>
      <c r="L539">
        <f>INDEX(user!G:G,user_content!$A539+1)</f>
        <v>140.5</v>
      </c>
      <c r="M539">
        <f>INDEX(user!E:E,user_content!$A539+1)</f>
        <v>1</v>
      </c>
      <c r="N539">
        <f>INDEX(user!D:D,user_content!$A539+1)</f>
        <v>0</v>
      </c>
      <c r="O539" t="str">
        <f>INDEX(user!M:M,user_content!$A539+1)</f>
        <v>Elevated Risk</v>
      </c>
    </row>
    <row r="540" spans="1:15" x14ac:dyDescent="0.25">
      <c r="A540">
        <v>329</v>
      </c>
      <c r="B540">
        <v>4127</v>
      </c>
      <c r="C540" s="4">
        <f t="shared" si="17"/>
        <v>36.459501292051044</v>
      </c>
      <c r="E540">
        <f>INDEX(user!B:B,user_content!$A540+1)</f>
        <v>0</v>
      </c>
      <c r="F540">
        <f>INDEX(user!C:C,user_content!$A540+1)</f>
        <v>43</v>
      </c>
      <c r="G540">
        <f>INDEX(user!H:H,user_content!$A540+1)</f>
        <v>24.33</v>
      </c>
      <c r="H540">
        <f>INDEX(user!I:I,user_content!$A540+1)</f>
        <v>4.8603317755770425E-2</v>
      </c>
      <c r="I540">
        <f t="shared" si="18"/>
        <v>3</v>
      </c>
      <c r="J540" t="str">
        <f>INDEX(content!I:I,user_content!$B540+1)</f>
        <v>PA</v>
      </c>
      <c r="K540">
        <f>INDEX(user!F:F,user_content!$A540+1)</f>
        <v>0</v>
      </c>
      <c r="L540">
        <f>INDEX(user!G:G,user_content!$A540+1)</f>
        <v>120</v>
      </c>
      <c r="M540">
        <f>INDEX(user!E:E,user_content!$A540+1)</f>
        <v>0</v>
      </c>
      <c r="N540">
        <f>INDEX(user!D:D,user_content!$A540+1)</f>
        <v>1</v>
      </c>
      <c r="O540" t="str">
        <f>INDEX(user!M:M,user_content!$A540+1)</f>
        <v>Elevated Risk</v>
      </c>
    </row>
    <row r="541" spans="1:15" x14ac:dyDescent="0.25">
      <c r="A541">
        <v>248</v>
      </c>
      <c r="B541">
        <v>3442</v>
      </c>
      <c r="C541" s="4">
        <f t="shared" si="17"/>
        <v>40.598111143531689</v>
      </c>
      <c r="E541">
        <f>INDEX(user!B:B,user_content!$A541+1)</f>
        <v>1</v>
      </c>
      <c r="F541">
        <f>INDEX(user!C:C,user_content!$A541+1)</f>
        <v>55</v>
      </c>
      <c r="G541">
        <f>INDEX(user!H:H,user_content!$A541+1)</f>
        <v>21.97</v>
      </c>
      <c r="H541">
        <f>INDEX(user!I:I,user_content!$A541+1)</f>
        <v>0.16334029388117555</v>
      </c>
      <c r="I541">
        <f t="shared" si="18"/>
        <v>1</v>
      </c>
      <c r="J541" t="str">
        <f>INDEX(content!I:I,user_content!$B541+1)</f>
        <v>Diabetes</v>
      </c>
      <c r="K541">
        <f>INDEX(user!F:F,user_content!$A541+1)</f>
        <v>0</v>
      </c>
      <c r="L541">
        <f>INDEX(user!G:G,user_content!$A541+1)</f>
        <v>107.5</v>
      </c>
      <c r="M541">
        <f>INDEX(user!E:E,user_content!$A541+1)</f>
        <v>0</v>
      </c>
      <c r="N541">
        <f>INDEX(user!D:D,user_content!$A541+1)</f>
        <v>1</v>
      </c>
      <c r="O541" t="str">
        <f>INDEX(user!M:M,user_content!$A541+1)</f>
        <v>Elevated Risk</v>
      </c>
    </row>
    <row r="542" spans="1:15" x14ac:dyDescent="0.25">
      <c r="A542">
        <v>3959</v>
      </c>
      <c r="B542">
        <v>1848</v>
      </c>
      <c r="C542" s="4">
        <f t="shared" si="17"/>
        <v>16.023360742911276</v>
      </c>
      <c r="E542">
        <f>INDEX(user!B:B,user_content!$A542+1)</f>
        <v>0</v>
      </c>
      <c r="F542">
        <f>INDEX(user!C:C,user_content!$A542+1)</f>
        <v>46</v>
      </c>
      <c r="G542">
        <f>INDEX(user!H:H,user_content!$A542+1)</f>
        <v>19.37</v>
      </c>
      <c r="H542">
        <f>INDEX(user!I:I,user_content!$A542+1)</f>
        <v>0.10725871411515175</v>
      </c>
      <c r="I542">
        <f t="shared" si="18"/>
        <v>4</v>
      </c>
      <c r="J542" t="str">
        <f>INDEX(content!I:I,user_content!$B542+1)</f>
        <v>DCNT</v>
      </c>
      <c r="K542">
        <f>INDEX(user!F:F,user_content!$A542+1)</f>
        <v>0</v>
      </c>
      <c r="L542">
        <f>INDEX(user!G:G,user_content!$A542+1)</f>
        <v>157</v>
      </c>
      <c r="M542">
        <f>INDEX(user!E:E,user_content!$A542+1)</f>
        <v>0</v>
      </c>
      <c r="N542">
        <f>INDEX(user!D:D,user_content!$A542+1)</f>
        <v>1</v>
      </c>
      <c r="O542" t="str">
        <f>INDEX(user!M:M,user_content!$A542+1)</f>
        <v>Elevated Risk</v>
      </c>
    </row>
    <row r="543" spans="1:15" x14ac:dyDescent="0.25">
      <c r="A543">
        <v>2760</v>
      </c>
      <c r="B543">
        <v>846</v>
      </c>
      <c r="C543" s="4">
        <f t="shared" si="17"/>
        <v>70.248889362820393</v>
      </c>
      <c r="E543">
        <f>INDEX(user!B:B,user_content!$A543+1)</f>
        <v>0</v>
      </c>
      <c r="F543">
        <f>INDEX(user!C:C,user_content!$A543+1)</f>
        <v>52</v>
      </c>
      <c r="G543">
        <f>INDEX(user!H:H,user_content!$A543+1)</f>
        <v>28.33</v>
      </c>
      <c r="H543">
        <f>INDEX(user!I:I,user_content!$A543+1)</f>
        <v>0.17189291284224806</v>
      </c>
      <c r="I543">
        <f t="shared" si="18"/>
        <v>2</v>
      </c>
      <c r="J543" t="str">
        <f>INDEX(content!I:I,user_content!$B543+1)</f>
        <v>Colesterol</v>
      </c>
      <c r="K543">
        <f>INDEX(user!F:F,user_content!$A543+1)</f>
        <v>0</v>
      </c>
      <c r="L543">
        <f>INDEX(user!G:G,user_content!$A543+1)</f>
        <v>171</v>
      </c>
      <c r="M543">
        <f>INDEX(user!E:E,user_content!$A543+1)</f>
        <v>1</v>
      </c>
      <c r="N543">
        <f>INDEX(user!D:D,user_content!$A543+1)</f>
        <v>0</v>
      </c>
      <c r="O543" t="str">
        <f>INDEX(user!M:M,user_content!$A543+1)</f>
        <v>Elevated Risk</v>
      </c>
    </row>
    <row r="544" spans="1:15" x14ac:dyDescent="0.25">
      <c r="A544">
        <v>3530</v>
      </c>
      <c r="B544">
        <v>4453</v>
      </c>
      <c r="C544" s="4">
        <f t="shared" si="17"/>
        <v>36.719093977250523</v>
      </c>
      <c r="E544">
        <f>INDEX(user!B:B,user_content!$A544+1)</f>
        <v>0</v>
      </c>
      <c r="F544">
        <f>INDEX(user!C:C,user_content!$A544+1)</f>
        <v>46</v>
      </c>
      <c r="G544">
        <f>INDEX(user!H:H,user_content!$A544+1)</f>
        <v>24.24</v>
      </c>
      <c r="H544">
        <f>INDEX(user!I:I,user_content!$A544+1)</f>
        <v>5.93254741890612E-2</v>
      </c>
      <c r="I544">
        <f t="shared" si="18"/>
        <v>3</v>
      </c>
      <c r="J544" t="str">
        <f>INDEX(content!I:I,user_content!$B544+1)</f>
        <v>PA</v>
      </c>
      <c r="K544">
        <f>INDEX(user!F:F,user_content!$A544+1)</f>
        <v>0</v>
      </c>
      <c r="L544">
        <f>INDEX(user!G:G,user_content!$A544+1)</f>
        <v>121</v>
      </c>
      <c r="M544">
        <f>INDEX(user!E:E,user_content!$A544+1)</f>
        <v>0</v>
      </c>
      <c r="N544">
        <f>INDEX(user!D:D,user_content!$A544+1)</f>
        <v>1</v>
      </c>
      <c r="O544" t="str">
        <f>INDEX(user!M:M,user_content!$A544+1)</f>
        <v>Elevated Risk</v>
      </c>
    </row>
    <row r="545" spans="1:15" x14ac:dyDescent="0.25">
      <c r="A545">
        <v>375</v>
      </c>
      <c r="B545">
        <v>2262</v>
      </c>
      <c r="C545" s="4">
        <f t="shared" si="17"/>
        <v>47.703340514182365</v>
      </c>
      <c r="E545">
        <f>INDEX(user!B:B,user_content!$A545+1)</f>
        <v>0</v>
      </c>
      <c r="F545">
        <f>INDEX(user!C:C,user_content!$A545+1)</f>
        <v>45</v>
      </c>
      <c r="G545">
        <f>INDEX(user!H:H,user_content!$A545+1)</f>
        <v>23.85</v>
      </c>
      <c r="H545">
        <f>INDEX(user!I:I,user_content!$A545+1)</f>
        <v>4.9471478324292883E-2</v>
      </c>
      <c r="I545">
        <f t="shared" si="18"/>
        <v>1</v>
      </c>
      <c r="J545" t="str">
        <f>INDEX(content!I:I,user_content!$B545+1)</f>
        <v>Diabetes</v>
      </c>
      <c r="K545">
        <f>INDEX(user!F:F,user_content!$A545+1)</f>
        <v>0</v>
      </c>
      <c r="L545">
        <f>INDEX(user!G:G,user_content!$A545+1)</f>
        <v>116</v>
      </c>
      <c r="M545">
        <f>INDEX(user!E:E,user_content!$A545+1)</f>
        <v>0</v>
      </c>
      <c r="N545">
        <f>INDEX(user!D:D,user_content!$A545+1)</f>
        <v>1</v>
      </c>
      <c r="O545" t="str">
        <f>INDEX(user!M:M,user_content!$A545+1)</f>
        <v>Elevated Risk</v>
      </c>
    </row>
    <row r="546" spans="1:15" x14ac:dyDescent="0.25">
      <c r="A546">
        <v>3113</v>
      </c>
      <c r="B546">
        <v>492</v>
      </c>
      <c r="C546" s="4">
        <f t="shared" si="17"/>
        <v>40.830090411054748</v>
      </c>
      <c r="E546">
        <f>INDEX(user!B:B,user_content!$A546+1)</f>
        <v>1</v>
      </c>
      <c r="F546">
        <f>INDEX(user!C:C,user_content!$A546+1)</f>
        <v>52</v>
      </c>
      <c r="G546">
        <f>INDEX(user!H:H,user_content!$A546+1)</f>
        <v>25.23</v>
      </c>
      <c r="H546">
        <f>INDEX(user!I:I,user_content!$A546+1)</f>
        <v>0.10304213258153527</v>
      </c>
      <c r="I546">
        <f t="shared" si="18"/>
        <v>2</v>
      </c>
      <c r="J546" t="str">
        <f>INDEX(content!I:I,user_content!$B546+1)</f>
        <v>Colesterol</v>
      </c>
      <c r="K546">
        <f>INDEX(user!F:F,user_content!$A546+1)</f>
        <v>0</v>
      </c>
      <c r="L546">
        <f>INDEX(user!G:G,user_content!$A546+1)</f>
        <v>125</v>
      </c>
      <c r="M546">
        <f>INDEX(user!E:E,user_content!$A546+1)</f>
        <v>0</v>
      </c>
      <c r="N546">
        <f>INDEX(user!D:D,user_content!$A546+1)</f>
        <v>0</v>
      </c>
      <c r="O546" t="str">
        <f>INDEX(user!M:M,user_content!$A546+1)</f>
        <v>NORMAL</v>
      </c>
    </row>
    <row r="547" spans="1:15" x14ac:dyDescent="0.25">
      <c r="A547">
        <v>2106</v>
      </c>
      <c r="B547">
        <v>3225</v>
      </c>
      <c r="C547" s="4">
        <f t="shared" si="17"/>
        <v>78.527908602093177</v>
      </c>
      <c r="E547">
        <f>INDEX(user!B:B,user_content!$A547+1)</f>
        <v>0</v>
      </c>
      <c r="F547">
        <f>INDEX(user!C:C,user_content!$A547+1)</f>
        <v>56</v>
      </c>
      <c r="G547">
        <f>INDEX(user!H:H,user_content!$A547+1)</f>
        <v>32.07</v>
      </c>
      <c r="H547">
        <f>INDEX(user!I:I,user_content!$A547+1)</f>
        <v>5.471241693014417E-2</v>
      </c>
      <c r="I547">
        <f t="shared" si="18"/>
        <v>1</v>
      </c>
      <c r="J547" t="str">
        <f>INDEX(content!I:I,user_content!$B547+1)</f>
        <v>Diabetes</v>
      </c>
      <c r="K547">
        <f>INDEX(user!F:F,user_content!$A547+1)</f>
        <v>0</v>
      </c>
      <c r="L547">
        <f>INDEX(user!G:G,user_content!$A547+1)</f>
        <v>115</v>
      </c>
      <c r="M547">
        <f>INDEX(user!E:E,user_content!$A547+1)</f>
        <v>0</v>
      </c>
      <c r="N547">
        <f>INDEX(user!D:D,user_content!$A547+1)</f>
        <v>0</v>
      </c>
      <c r="O547" t="str">
        <f>INDEX(user!M:M,user_content!$A547+1)</f>
        <v>NORMAL</v>
      </c>
    </row>
    <row r="548" spans="1:15" x14ac:dyDescent="0.25">
      <c r="A548">
        <v>3849</v>
      </c>
      <c r="B548">
        <v>3802</v>
      </c>
      <c r="C548" s="4">
        <f t="shared" si="17"/>
        <v>34.096967451584177</v>
      </c>
      <c r="E548">
        <f>INDEX(user!B:B,user_content!$A548+1)</f>
        <v>1</v>
      </c>
      <c r="F548">
        <f>INDEX(user!C:C,user_content!$A548+1)</f>
        <v>61</v>
      </c>
      <c r="G548">
        <f>INDEX(user!H:H,user_content!$A548+1)</f>
        <v>26.88</v>
      </c>
      <c r="H548">
        <f>INDEX(user!I:I,user_content!$A548+1)</f>
        <v>0.30984556919444295</v>
      </c>
      <c r="I548">
        <f t="shared" si="18"/>
        <v>7</v>
      </c>
      <c r="J548" t="str">
        <f>INDEX(content!I:I,user_content!$B548+1)</f>
        <v>IMC</v>
      </c>
      <c r="K548">
        <f>INDEX(user!F:F,user_content!$A548+1)</f>
        <v>0</v>
      </c>
      <c r="L548">
        <f>INDEX(user!G:G,user_content!$A548+1)</f>
        <v>123</v>
      </c>
      <c r="M548">
        <f>INDEX(user!E:E,user_content!$A548+1)</f>
        <v>0</v>
      </c>
      <c r="N548">
        <f>INDEX(user!D:D,user_content!$A548+1)</f>
        <v>1</v>
      </c>
      <c r="O548" t="str">
        <f>INDEX(user!M:M,user_content!$A548+1)</f>
        <v>'&gt;30%</v>
      </c>
    </row>
    <row r="549" spans="1:15" x14ac:dyDescent="0.25">
      <c r="A549">
        <v>3391</v>
      </c>
      <c r="B549">
        <v>993</v>
      </c>
      <c r="C549" s="4">
        <f t="shared" si="17"/>
        <v>62.976255217184367</v>
      </c>
      <c r="E549">
        <f>INDEX(user!B:B,user_content!$A549+1)</f>
        <v>0</v>
      </c>
      <c r="F549">
        <f>INDEX(user!C:C,user_content!$A549+1)</f>
        <v>58</v>
      </c>
      <c r="G549">
        <f>INDEX(user!H:H,user_content!$A549+1)</f>
        <v>26.94</v>
      </c>
      <c r="H549">
        <f>INDEX(user!I:I,user_content!$A549+1)</f>
        <v>0.16435894670551165</v>
      </c>
      <c r="I549">
        <f t="shared" si="18"/>
        <v>2</v>
      </c>
      <c r="J549" t="str">
        <f>INDEX(content!I:I,user_content!$B549+1)</f>
        <v>Colesterol</v>
      </c>
      <c r="K549">
        <f>INDEX(user!F:F,user_content!$A549+1)</f>
        <v>0</v>
      </c>
      <c r="L549">
        <f>INDEX(user!G:G,user_content!$A549+1)</f>
        <v>153</v>
      </c>
      <c r="M549">
        <f>INDEX(user!E:E,user_content!$A549+1)</f>
        <v>1</v>
      </c>
      <c r="N549">
        <f>INDEX(user!D:D,user_content!$A549+1)</f>
        <v>0</v>
      </c>
      <c r="O549" t="str">
        <f>INDEX(user!M:M,user_content!$A549+1)</f>
        <v>Elevated Risk</v>
      </c>
    </row>
    <row r="550" spans="1:15" x14ac:dyDescent="0.25">
      <c r="A550">
        <v>1816</v>
      </c>
      <c r="B550">
        <v>3973</v>
      </c>
      <c r="C550" s="4">
        <f t="shared" si="17"/>
        <v>16.608656718669593</v>
      </c>
      <c r="E550">
        <f>INDEX(user!B:B,user_content!$A550+1)</f>
        <v>1</v>
      </c>
      <c r="F550">
        <f>INDEX(user!C:C,user_content!$A550+1)</f>
        <v>57</v>
      </c>
      <c r="G550">
        <f>INDEX(user!H:H,user_content!$A550+1)</f>
        <v>24.17</v>
      </c>
      <c r="H550">
        <f>INDEX(user!I:I,user_content!$A550+1)</f>
        <v>0.23803133336139903</v>
      </c>
      <c r="I550">
        <f t="shared" si="18"/>
        <v>7</v>
      </c>
      <c r="J550" t="str">
        <f>INDEX(content!I:I,user_content!$B550+1)</f>
        <v>IMC</v>
      </c>
      <c r="K550">
        <f>INDEX(user!F:F,user_content!$A550+1)</f>
        <v>0</v>
      </c>
      <c r="L550">
        <f>INDEX(user!G:G,user_content!$A550+1)</f>
        <v>122</v>
      </c>
      <c r="M550">
        <f>INDEX(user!E:E,user_content!$A550+1)</f>
        <v>0</v>
      </c>
      <c r="N550">
        <f>INDEX(user!D:D,user_content!$A550+1)</f>
        <v>1</v>
      </c>
      <c r="O550" t="str">
        <f>INDEX(user!M:M,user_content!$A550+1)</f>
        <v>Elevated Risk</v>
      </c>
    </row>
    <row r="551" spans="1:15" x14ac:dyDescent="0.25">
      <c r="A551">
        <v>3957</v>
      </c>
      <c r="B551">
        <v>528</v>
      </c>
      <c r="C551" s="4">
        <f t="shared" si="17"/>
        <v>27.331949912293105</v>
      </c>
      <c r="E551">
        <f>INDEX(user!B:B,user_content!$A551+1)</f>
        <v>1</v>
      </c>
      <c r="F551">
        <f>INDEX(user!C:C,user_content!$A551+1)</f>
        <v>43</v>
      </c>
      <c r="G551">
        <f>INDEX(user!H:H,user_content!$A551+1)</f>
        <v>21.38</v>
      </c>
      <c r="H551">
        <f>INDEX(user!I:I,user_content!$A551+1)</f>
        <v>0.10318349235345547</v>
      </c>
      <c r="I551">
        <f t="shared" si="18"/>
        <v>2</v>
      </c>
      <c r="J551" t="str">
        <f>INDEX(content!I:I,user_content!$B551+1)</f>
        <v>Colesterol</v>
      </c>
      <c r="K551">
        <f>INDEX(user!F:F,user_content!$A551+1)</f>
        <v>0</v>
      </c>
      <c r="L551">
        <f>INDEX(user!G:G,user_content!$A551+1)</f>
        <v>126</v>
      </c>
      <c r="M551">
        <f>INDEX(user!E:E,user_content!$A551+1)</f>
        <v>0</v>
      </c>
      <c r="N551">
        <f>INDEX(user!D:D,user_content!$A551+1)</f>
        <v>1</v>
      </c>
      <c r="O551" t="str">
        <f>INDEX(user!M:M,user_content!$A551+1)</f>
        <v>Elevated Risk</v>
      </c>
    </row>
    <row r="552" spans="1:15" x14ac:dyDescent="0.25">
      <c r="A552">
        <v>3377</v>
      </c>
      <c r="B552">
        <v>1992</v>
      </c>
      <c r="C552" s="4">
        <f t="shared" si="17"/>
        <v>54.180299539030045</v>
      </c>
      <c r="E552">
        <f>INDEX(user!B:B,user_content!$A552+1)</f>
        <v>1</v>
      </c>
      <c r="F552">
        <f>INDEX(user!C:C,user_content!$A552+1)</f>
        <v>39</v>
      </c>
      <c r="G552">
        <f>INDEX(user!H:H,user_content!$A552+1)</f>
        <v>31.6</v>
      </c>
      <c r="H552">
        <f>INDEX(user!I:I,user_content!$A552+1)</f>
        <v>9.8737985088228397E-2</v>
      </c>
      <c r="I552">
        <f t="shared" si="18"/>
        <v>4</v>
      </c>
      <c r="J552" t="str">
        <f>INDEX(content!I:I,user_content!$B552+1)</f>
        <v>DCNT</v>
      </c>
      <c r="K552">
        <f>INDEX(user!F:F,user_content!$A552+1)</f>
        <v>0</v>
      </c>
      <c r="L552">
        <f>INDEX(user!G:G,user_content!$A552+1)</f>
        <v>122.5</v>
      </c>
      <c r="M552">
        <f>INDEX(user!E:E,user_content!$A552+1)</f>
        <v>0</v>
      </c>
      <c r="N552">
        <f>INDEX(user!D:D,user_content!$A552+1)</f>
        <v>1</v>
      </c>
      <c r="O552" t="str">
        <f>INDEX(user!M:M,user_content!$A552+1)</f>
        <v>Elevated Risk</v>
      </c>
    </row>
    <row r="553" spans="1:15" x14ac:dyDescent="0.25">
      <c r="A553">
        <v>568</v>
      </c>
      <c r="B553">
        <v>3154</v>
      </c>
      <c r="C553" s="4">
        <f t="shared" si="17"/>
        <v>47.816924702048588</v>
      </c>
      <c r="E553">
        <f>INDEX(user!B:B,user_content!$A553+1)</f>
        <v>0</v>
      </c>
      <c r="F553">
        <f>INDEX(user!C:C,user_content!$A553+1)</f>
        <v>44</v>
      </c>
      <c r="G553">
        <f>INDEX(user!H:H,user_content!$A553+1)</f>
        <v>23.29</v>
      </c>
      <c r="H553">
        <f>INDEX(user!I:I,user_content!$A553+1)</f>
        <v>6.9695174148540762E-2</v>
      </c>
      <c r="I553">
        <f t="shared" si="18"/>
        <v>1</v>
      </c>
      <c r="J553" t="str">
        <f>INDEX(content!I:I,user_content!$B553+1)</f>
        <v>Diabetes</v>
      </c>
      <c r="K553">
        <f>INDEX(user!F:F,user_content!$A553+1)</f>
        <v>0</v>
      </c>
      <c r="L553">
        <f>INDEX(user!G:G,user_content!$A553+1)</f>
        <v>135</v>
      </c>
      <c r="M553">
        <f>INDEX(user!E:E,user_content!$A553+1)</f>
        <v>0</v>
      </c>
      <c r="N553">
        <f>INDEX(user!D:D,user_content!$A553+1)</f>
        <v>1</v>
      </c>
      <c r="O553" t="str">
        <f>INDEX(user!M:M,user_content!$A553+1)</f>
        <v>Elevated Risk</v>
      </c>
    </row>
    <row r="554" spans="1:15" x14ac:dyDescent="0.25">
      <c r="A554">
        <v>2123</v>
      </c>
      <c r="B554">
        <v>2473</v>
      </c>
      <c r="C554" s="4">
        <f t="shared" si="17"/>
        <v>40.618498114172652</v>
      </c>
      <c r="E554">
        <f>INDEX(user!B:B,user_content!$A554+1)</f>
        <v>0</v>
      </c>
      <c r="F554">
        <f>INDEX(user!C:C,user_content!$A554+1)</f>
        <v>40</v>
      </c>
      <c r="G554">
        <f>INDEX(user!H:H,user_content!$A554+1)</f>
        <v>21.99</v>
      </c>
      <c r="H554">
        <f>INDEX(user!I:I,user_content!$A554+1)</f>
        <v>4.3125282513317043E-2</v>
      </c>
      <c r="I554">
        <f t="shared" si="18"/>
        <v>1</v>
      </c>
      <c r="J554" t="str">
        <f>INDEX(content!I:I,user_content!$B554+1)</f>
        <v>Diabetes</v>
      </c>
      <c r="K554">
        <f>INDEX(user!F:F,user_content!$A554+1)</f>
        <v>0</v>
      </c>
      <c r="L554">
        <f>INDEX(user!G:G,user_content!$A554+1)</f>
        <v>125.5</v>
      </c>
      <c r="M554">
        <f>INDEX(user!E:E,user_content!$A554+1)</f>
        <v>0</v>
      </c>
      <c r="N554">
        <f>INDEX(user!D:D,user_content!$A554+1)</f>
        <v>1</v>
      </c>
      <c r="O554" t="str">
        <f>INDEX(user!M:M,user_content!$A554+1)</f>
        <v>Elevated Risk</v>
      </c>
    </row>
    <row r="555" spans="1:15" x14ac:dyDescent="0.25">
      <c r="A555">
        <v>2580</v>
      </c>
      <c r="B555">
        <v>4409</v>
      </c>
      <c r="C555" s="4">
        <f t="shared" si="17"/>
        <v>24.432957837160259</v>
      </c>
      <c r="E555">
        <f>INDEX(user!B:B,user_content!$A555+1)</f>
        <v>1</v>
      </c>
      <c r="F555">
        <f>INDEX(user!C:C,user_content!$A555+1)</f>
        <v>45</v>
      </c>
      <c r="G555">
        <f>INDEX(user!H:H,user_content!$A555+1)</f>
        <v>23.95</v>
      </c>
      <c r="H555">
        <f>INDEX(user!I:I,user_content!$A555+1)</f>
        <v>4.700487478844062E-2</v>
      </c>
      <c r="I555">
        <f t="shared" si="18"/>
        <v>3</v>
      </c>
      <c r="J555" t="str">
        <f>INDEX(content!I:I,user_content!$B555+1)</f>
        <v>PA</v>
      </c>
      <c r="K555">
        <f>INDEX(user!F:F,user_content!$A555+1)</f>
        <v>0</v>
      </c>
      <c r="L555">
        <f>INDEX(user!G:G,user_content!$A555+1)</f>
        <v>105</v>
      </c>
      <c r="M555">
        <f>INDEX(user!E:E,user_content!$A555+1)</f>
        <v>0</v>
      </c>
      <c r="N555">
        <f>INDEX(user!D:D,user_content!$A555+1)</f>
        <v>0</v>
      </c>
      <c r="O555" t="str">
        <f>INDEX(user!M:M,user_content!$A555+1)</f>
        <v>OPTIMAL</v>
      </c>
    </row>
    <row r="556" spans="1:15" x14ac:dyDescent="0.25">
      <c r="A556">
        <v>2550</v>
      </c>
      <c r="B556">
        <v>2321</v>
      </c>
      <c r="C556" s="4">
        <f t="shared" si="17"/>
        <v>50.981352116226539</v>
      </c>
      <c r="E556">
        <f>INDEX(user!B:B,user_content!$A556+1)</f>
        <v>1</v>
      </c>
      <c r="F556">
        <f>INDEX(user!C:C,user_content!$A556+1)</f>
        <v>54</v>
      </c>
      <c r="G556">
        <f>INDEX(user!H:H,user_content!$A556+1)</f>
        <v>23.63</v>
      </c>
      <c r="H556">
        <f>INDEX(user!I:I,user_content!$A556+1)</f>
        <v>0.19855040448733285</v>
      </c>
      <c r="I556">
        <f t="shared" si="18"/>
        <v>1</v>
      </c>
      <c r="J556" t="str">
        <f>INDEX(content!I:I,user_content!$B556+1)</f>
        <v>Diabetes</v>
      </c>
      <c r="K556">
        <f>INDEX(user!F:F,user_content!$A556+1)</f>
        <v>0</v>
      </c>
      <c r="L556">
        <f>INDEX(user!G:G,user_content!$A556+1)</f>
        <v>146</v>
      </c>
      <c r="M556">
        <f>INDEX(user!E:E,user_content!$A556+1)</f>
        <v>1</v>
      </c>
      <c r="N556">
        <f>INDEX(user!D:D,user_content!$A556+1)</f>
        <v>0</v>
      </c>
      <c r="O556" t="str">
        <f>INDEX(user!M:M,user_content!$A556+1)</f>
        <v>Elevated Risk</v>
      </c>
    </row>
    <row r="557" spans="1:15" x14ac:dyDescent="0.25">
      <c r="A557">
        <v>4067</v>
      </c>
      <c r="B557">
        <v>4738</v>
      </c>
      <c r="C557" s="4">
        <f t="shared" si="17"/>
        <v>81.725630128625909</v>
      </c>
      <c r="E557">
        <f>INDEX(user!B:B,user_content!$A557+1)</f>
        <v>0</v>
      </c>
      <c r="F557">
        <f>INDEX(user!C:C,user_content!$A557+1)</f>
        <v>58</v>
      </c>
      <c r="G557">
        <f>INDEX(user!H:H,user_content!$A557+1)</f>
        <v>35.19</v>
      </c>
      <c r="H557">
        <f>INDEX(user!I:I,user_content!$A557+1)</f>
        <v>9.936367653224909E-2</v>
      </c>
      <c r="I557">
        <f t="shared" si="18"/>
        <v>3</v>
      </c>
      <c r="J557" t="str">
        <f>INDEX(content!I:I,user_content!$B557+1)</f>
        <v>PA</v>
      </c>
      <c r="K557">
        <f>INDEX(user!F:F,user_content!$A557+1)</f>
        <v>0</v>
      </c>
      <c r="L557">
        <f>INDEX(user!G:G,user_content!$A557+1)</f>
        <v>121</v>
      </c>
      <c r="M557">
        <f>INDEX(user!E:E,user_content!$A557+1)</f>
        <v>1</v>
      </c>
      <c r="N557">
        <f>INDEX(user!D:D,user_content!$A557+1)</f>
        <v>0</v>
      </c>
      <c r="O557" t="str">
        <f>INDEX(user!M:M,user_content!$A557+1)</f>
        <v>Elevated Risk</v>
      </c>
    </row>
    <row r="558" spans="1:15" x14ac:dyDescent="0.25">
      <c r="A558">
        <v>164</v>
      </c>
      <c r="B558">
        <v>982</v>
      </c>
      <c r="C558" s="4">
        <f t="shared" si="17"/>
        <v>50.702650554168436</v>
      </c>
      <c r="E558">
        <f>INDEX(user!B:B,user_content!$A558+1)</f>
        <v>1</v>
      </c>
      <c r="F558">
        <f>INDEX(user!C:C,user_content!$A558+1)</f>
        <v>50</v>
      </c>
      <c r="G558">
        <f>INDEX(user!H:H,user_content!$A558+1)</f>
        <v>28.04</v>
      </c>
      <c r="H558">
        <f>INDEX(user!I:I,user_content!$A558+1)</f>
        <v>8.9082976847141393E-2</v>
      </c>
      <c r="I558">
        <f t="shared" si="18"/>
        <v>2</v>
      </c>
      <c r="J558" t="str">
        <f>INDEX(content!I:I,user_content!$B558+1)</f>
        <v>Colesterol</v>
      </c>
      <c r="K558">
        <f>INDEX(user!F:F,user_content!$A558+1)</f>
        <v>0</v>
      </c>
      <c r="L558">
        <f>INDEX(user!G:G,user_content!$A558+1)</f>
        <v>117.5</v>
      </c>
      <c r="M558">
        <f>INDEX(user!E:E,user_content!$A558+1)</f>
        <v>0</v>
      </c>
      <c r="N558">
        <f>INDEX(user!D:D,user_content!$A558+1)</f>
        <v>0</v>
      </c>
      <c r="O558" t="str">
        <f>INDEX(user!M:M,user_content!$A558+1)</f>
        <v>NORMAL</v>
      </c>
    </row>
    <row r="559" spans="1:15" x14ac:dyDescent="0.25">
      <c r="A559">
        <v>3251</v>
      </c>
      <c r="B559">
        <v>2007</v>
      </c>
      <c r="C559" s="4">
        <f t="shared" si="17"/>
        <v>55.828849361006128</v>
      </c>
      <c r="E559">
        <f>INDEX(user!B:B,user_content!$A559+1)</f>
        <v>1</v>
      </c>
      <c r="F559">
        <f>INDEX(user!C:C,user_content!$A559+1)</f>
        <v>44</v>
      </c>
      <c r="G559">
        <f>INDEX(user!H:H,user_content!$A559+1)</f>
        <v>28.23</v>
      </c>
      <c r="H559">
        <f>INDEX(user!I:I,user_content!$A559+1)</f>
        <v>5.7375704207400458E-2</v>
      </c>
      <c r="I559">
        <f t="shared" si="18"/>
        <v>1</v>
      </c>
      <c r="J559" t="str">
        <f>INDEX(content!I:I,user_content!$B559+1)</f>
        <v>Diabetes</v>
      </c>
      <c r="K559">
        <f>INDEX(user!F:F,user_content!$A559+1)</f>
        <v>0</v>
      </c>
      <c r="L559">
        <f>INDEX(user!G:G,user_content!$A559+1)</f>
        <v>113.5</v>
      </c>
      <c r="M559">
        <f>INDEX(user!E:E,user_content!$A559+1)</f>
        <v>0</v>
      </c>
      <c r="N559">
        <f>INDEX(user!D:D,user_content!$A559+1)</f>
        <v>0</v>
      </c>
      <c r="O559" t="str">
        <f>INDEX(user!M:M,user_content!$A559+1)</f>
        <v>NORMAL</v>
      </c>
    </row>
    <row r="560" spans="1:15" x14ac:dyDescent="0.25">
      <c r="A560">
        <v>2702</v>
      </c>
      <c r="B560">
        <v>4451</v>
      </c>
      <c r="C560" s="4">
        <f t="shared" si="17"/>
        <v>56.079184728847622</v>
      </c>
      <c r="E560">
        <f>INDEX(user!B:B,user_content!$A560+1)</f>
        <v>1</v>
      </c>
      <c r="F560">
        <f>INDEX(user!C:C,user_content!$A560+1)</f>
        <v>62</v>
      </c>
      <c r="G560">
        <f>INDEX(user!H:H,user_content!$A560+1)</f>
        <v>25.37</v>
      </c>
      <c r="H560">
        <f>INDEX(user!I:I,user_content!$A560+1)</f>
        <v>0.32228403650564996</v>
      </c>
      <c r="I560">
        <f t="shared" si="18"/>
        <v>3</v>
      </c>
      <c r="J560" t="str">
        <f>INDEX(content!I:I,user_content!$B560+1)</f>
        <v>PA</v>
      </c>
      <c r="K560">
        <f>INDEX(user!F:F,user_content!$A560+1)</f>
        <v>0</v>
      </c>
      <c r="L560">
        <f>INDEX(user!G:G,user_content!$A560+1)</f>
        <v>152</v>
      </c>
      <c r="M560">
        <f>INDEX(user!E:E,user_content!$A560+1)</f>
        <v>1</v>
      </c>
      <c r="N560">
        <f>INDEX(user!D:D,user_content!$A560+1)</f>
        <v>0</v>
      </c>
      <c r="O560" t="str">
        <f>INDEX(user!M:M,user_content!$A560+1)</f>
        <v>'&gt;30%</v>
      </c>
    </row>
    <row r="561" spans="1:15" x14ac:dyDescent="0.25">
      <c r="A561">
        <v>4129</v>
      </c>
      <c r="B561">
        <v>2318</v>
      </c>
      <c r="C561" s="4">
        <f t="shared" ref="C561:C624" si="19">$R$12+(E561*$R$13)+(F561*$R$14)+(G561*$R$15)+(H561*$R$16)+(I561*$R$17)</f>
        <v>55.19168469571634</v>
      </c>
      <c r="E561">
        <f>INDEX(user!B:B,user_content!$A561+1)</f>
        <v>0</v>
      </c>
      <c r="F561">
        <f>INDEX(user!C:C,user_content!$A561+1)</f>
        <v>48</v>
      </c>
      <c r="G561">
        <f>INDEX(user!H:H,user_content!$A561+1)</f>
        <v>25.11</v>
      </c>
      <c r="H561">
        <f>INDEX(user!I:I,user_content!$A561+1)</f>
        <v>7.8635582231156187E-2</v>
      </c>
      <c r="I561">
        <f t="shared" ref="I561:I624" si="20">_xlfn.IFS(J561=$Q$3,$R$3,J561=$Q$4,$R$4,J561=$Q$5,$R$5,J561=$Q$6,$R$6,J561=$Q$7,$R$7,J561=$Q$8,$R$8,J561=$Q$9,$R$9)</f>
        <v>1</v>
      </c>
      <c r="J561" t="str">
        <f>INDEX(content!I:I,user_content!$B561+1)</f>
        <v>Diabetes</v>
      </c>
      <c r="K561">
        <f>INDEX(user!F:F,user_content!$A561+1)</f>
        <v>0</v>
      </c>
      <c r="L561">
        <f>INDEX(user!G:G,user_content!$A561+1)</f>
        <v>128</v>
      </c>
      <c r="M561">
        <f>INDEX(user!E:E,user_content!$A561+1)</f>
        <v>0</v>
      </c>
      <c r="N561">
        <f>INDEX(user!D:D,user_content!$A561+1)</f>
        <v>1</v>
      </c>
      <c r="O561" t="str">
        <f>INDEX(user!M:M,user_content!$A561+1)</f>
        <v>Elevated Risk</v>
      </c>
    </row>
    <row r="562" spans="1:15" x14ac:dyDescent="0.25">
      <c r="A562">
        <v>1024</v>
      </c>
      <c r="B562">
        <v>213</v>
      </c>
      <c r="C562" s="4">
        <f t="shared" si="19"/>
        <v>43.396813716993051</v>
      </c>
      <c r="E562">
        <f>INDEX(user!B:B,user_content!$A562+1)</f>
        <v>1</v>
      </c>
      <c r="F562">
        <f>INDEX(user!C:C,user_content!$A562+1)</f>
        <v>42</v>
      </c>
      <c r="G562">
        <f>INDEX(user!H:H,user_content!$A562+1)</f>
        <v>25.09</v>
      </c>
      <c r="H562">
        <f>INDEX(user!I:I,user_content!$A562+1)</f>
        <v>0.11618067115241815</v>
      </c>
      <c r="I562">
        <f t="shared" si="20"/>
        <v>2</v>
      </c>
      <c r="J562" t="str">
        <f>INDEX(content!I:I,user_content!$B562+1)</f>
        <v>Colesterol</v>
      </c>
      <c r="K562">
        <f>INDEX(user!F:F,user_content!$A562+1)</f>
        <v>0</v>
      </c>
      <c r="L562">
        <f>INDEX(user!G:G,user_content!$A562+1)</f>
        <v>131</v>
      </c>
      <c r="M562">
        <f>INDEX(user!E:E,user_content!$A562+1)</f>
        <v>0</v>
      </c>
      <c r="N562">
        <f>INDEX(user!D:D,user_content!$A562+1)</f>
        <v>1</v>
      </c>
      <c r="O562" t="str">
        <f>INDEX(user!M:M,user_content!$A562+1)</f>
        <v>Elevated Risk</v>
      </c>
    </row>
    <row r="563" spans="1:15" x14ac:dyDescent="0.25">
      <c r="A563">
        <v>37</v>
      </c>
      <c r="B563">
        <v>2436</v>
      </c>
      <c r="C563" s="4">
        <f t="shared" si="19"/>
        <v>67.835390209290381</v>
      </c>
      <c r="E563">
        <f>INDEX(user!B:B,user_content!$A563+1)</f>
        <v>1</v>
      </c>
      <c r="F563">
        <f>INDEX(user!C:C,user_content!$A563+1)</f>
        <v>56</v>
      </c>
      <c r="G563">
        <f>INDEX(user!H:H,user_content!$A563+1)</f>
        <v>28.09</v>
      </c>
      <c r="H563">
        <f>INDEX(user!I:I,user_content!$A563+1)</f>
        <v>0.19611223192196381</v>
      </c>
      <c r="I563">
        <f t="shared" si="20"/>
        <v>1</v>
      </c>
      <c r="J563" t="str">
        <f>INDEX(content!I:I,user_content!$B563+1)</f>
        <v>Diabetes</v>
      </c>
      <c r="K563">
        <f>INDEX(user!F:F,user_content!$A563+1)</f>
        <v>0</v>
      </c>
      <c r="L563">
        <f>INDEX(user!G:G,user_content!$A563+1)</f>
        <v>153.5</v>
      </c>
      <c r="M563">
        <f>INDEX(user!E:E,user_content!$A563+1)</f>
        <v>0</v>
      </c>
      <c r="N563">
        <f>INDEX(user!D:D,user_content!$A563+1)</f>
        <v>0</v>
      </c>
      <c r="O563" t="str">
        <f>INDEX(user!M:M,user_content!$A563+1)</f>
        <v>Elevated Risk</v>
      </c>
    </row>
    <row r="564" spans="1:15" x14ac:dyDescent="0.25">
      <c r="A564">
        <v>1862</v>
      </c>
      <c r="B564">
        <v>4521</v>
      </c>
      <c r="C564" s="4">
        <f t="shared" si="19"/>
        <v>38.654713815609327</v>
      </c>
      <c r="E564">
        <f>INDEX(user!B:B,user_content!$A564+1)</f>
        <v>0</v>
      </c>
      <c r="F564">
        <f>INDEX(user!C:C,user_content!$A564+1)</f>
        <v>47</v>
      </c>
      <c r="G564">
        <f>INDEX(user!H:H,user_content!$A564+1)</f>
        <v>24.44</v>
      </c>
      <c r="H564">
        <f>INDEX(user!I:I,user_content!$A564+1)</f>
        <v>7.1897627010519161E-2</v>
      </c>
      <c r="I564">
        <f t="shared" si="20"/>
        <v>3</v>
      </c>
      <c r="J564" t="str">
        <f>INDEX(content!I:I,user_content!$B564+1)</f>
        <v>PA</v>
      </c>
      <c r="K564">
        <f>INDEX(user!F:F,user_content!$A564+1)</f>
        <v>0</v>
      </c>
      <c r="L564">
        <f>INDEX(user!G:G,user_content!$A564+1)</f>
        <v>127</v>
      </c>
      <c r="M564">
        <f>INDEX(user!E:E,user_content!$A564+1)</f>
        <v>0</v>
      </c>
      <c r="N564">
        <f>INDEX(user!D:D,user_content!$A564+1)</f>
        <v>1</v>
      </c>
      <c r="O564" t="str">
        <f>INDEX(user!M:M,user_content!$A564+1)</f>
        <v>Elevated Risk</v>
      </c>
    </row>
    <row r="565" spans="1:15" x14ac:dyDescent="0.25">
      <c r="A565">
        <v>28</v>
      </c>
      <c r="B565">
        <v>3561</v>
      </c>
      <c r="C565" s="4">
        <f t="shared" si="19"/>
        <v>26.612749547723872</v>
      </c>
      <c r="E565">
        <f>INDEX(user!B:B,user_content!$A565+1)</f>
        <v>1</v>
      </c>
      <c r="F565">
        <f>INDEX(user!C:C,user_content!$A565+1)</f>
        <v>35</v>
      </c>
      <c r="G565">
        <f>INDEX(user!H:H,user_content!$A565+1)</f>
        <v>26.09</v>
      </c>
      <c r="H565">
        <f>INDEX(user!I:I,user_content!$A565+1)</f>
        <v>9.8700348913043023E-2</v>
      </c>
      <c r="I565">
        <f t="shared" si="20"/>
        <v>5</v>
      </c>
      <c r="J565" t="str">
        <f>INDEX(content!I:I,user_content!$B565+1)</f>
        <v>fumante</v>
      </c>
      <c r="K565">
        <f>INDEX(user!F:F,user_content!$A565+1)</f>
        <v>0</v>
      </c>
      <c r="L565">
        <f>INDEX(user!G:G,user_content!$A565+1)</f>
        <v>132</v>
      </c>
      <c r="M565">
        <f>INDEX(user!E:E,user_content!$A565+1)</f>
        <v>1</v>
      </c>
      <c r="N565">
        <f>INDEX(user!D:D,user_content!$A565+1)</f>
        <v>1</v>
      </c>
      <c r="O565" t="str">
        <f>INDEX(user!M:M,user_content!$A565+1)</f>
        <v>Elevated Risk</v>
      </c>
    </row>
    <row r="566" spans="1:15" x14ac:dyDescent="0.25">
      <c r="A566">
        <v>1145</v>
      </c>
      <c r="B566">
        <v>890</v>
      </c>
      <c r="C566" s="4">
        <f t="shared" si="19"/>
        <v>66.166239088757408</v>
      </c>
      <c r="E566">
        <f>INDEX(user!B:B,user_content!$A566+1)</f>
        <v>1</v>
      </c>
      <c r="F566">
        <f>INDEX(user!C:C,user_content!$A566+1)</f>
        <v>55</v>
      </c>
      <c r="G566">
        <f>INDEX(user!H:H,user_content!$A566+1)</f>
        <v>27.63</v>
      </c>
      <c r="H566">
        <f>INDEX(user!I:I,user_content!$A566+1)</f>
        <v>0.25914633810312737</v>
      </c>
      <c r="I566">
        <f t="shared" si="20"/>
        <v>2</v>
      </c>
      <c r="J566" t="str">
        <f>INDEX(content!I:I,user_content!$B566+1)</f>
        <v>Colesterol</v>
      </c>
      <c r="K566">
        <f>INDEX(user!F:F,user_content!$A566+1)</f>
        <v>0</v>
      </c>
      <c r="L566">
        <f>INDEX(user!G:G,user_content!$A566+1)</f>
        <v>129</v>
      </c>
      <c r="M566">
        <f>INDEX(user!E:E,user_content!$A566+1)</f>
        <v>0</v>
      </c>
      <c r="N566">
        <f>INDEX(user!D:D,user_content!$A566+1)</f>
        <v>1</v>
      </c>
      <c r="O566" t="str">
        <f>INDEX(user!M:M,user_content!$A566+1)</f>
        <v>Elevated Risk</v>
      </c>
    </row>
    <row r="567" spans="1:15" x14ac:dyDescent="0.25">
      <c r="A567">
        <v>732</v>
      </c>
      <c r="B567">
        <v>2105</v>
      </c>
      <c r="C567" s="4">
        <f t="shared" si="19"/>
        <v>67.618717081118845</v>
      </c>
      <c r="E567">
        <f>INDEX(user!B:B,user_content!$A567+1)</f>
        <v>1</v>
      </c>
      <c r="F567">
        <f>INDEX(user!C:C,user_content!$A567+1)</f>
        <v>44</v>
      </c>
      <c r="G567">
        <f>INDEX(user!H:H,user_content!$A567+1)</f>
        <v>28.82</v>
      </c>
      <c r="H567">
        <f>INDEX(user!I:I,user_content!$A567+1)</f>
        <v>0.14728207679958938</v>
      </c>
      <c r="I567">
        <f t="shared" si="20"/>
        <v>1</v>
      </c>
      <c r="J567" t="str">
        <f>INDEX(content!I:I,user_content!$B567+1)</f>
        <v>Diabetes</v>
      </c>
      <c r="K567">
        <f>INDEX(user!F:F,user_content!$A567+1)</f>
        <v>0</v>
      </c>
      <c r="L567">
        <f>INDEX(user!G:G,user_content!$A567+1)</f>
        <v>131</v>
      </c>
      <c r="M567">
        <f>INDEX(user!E:E,user_content!$A567+1)</f>
        <v>0</v>
      </c>
      <c r="N567">
        <f>INDEX(user!D:D,user_content!$A567+1)</f>
        <v>1</v>
      </c>
      <c r="O567" t="str">
        <f>INDEX(user!M:M,user_content!$A567+1)</f>
        <v>Elevated Risk</v>
      </c>
    </row>
    <row r="568" spans="1:15" x14ac:dyDescent="0.25">
      <c r="A568">
        <v>3518</v>
      </c>
      <c r="B568">
        <v>1707</v>
      </c>
      <c r="C568" s="4">
        <f t="shared" si="19"/>
        <v>44.605749624756754</v>
      </c>
      <c r="E568">
        <f>INDEX(user!B:B,user_content!$A568+1)</f>
        <v>1</v>
      </c>
      <c r="F568">
        <f>INDEX(user!C:C,user_content!$A568+1)</f>
        <v>62</v>
      </c>
      <c r="G568">
        <f>INDEX(user!H:H,user_content!$A568+1)</f>
        <v>24.53</v>
      </c>
      <c r="H568">
        <f>INDEX(user!I:I,user_content!$A568+1)</f>
        <v>0.30808655701780763</v>
      </c>
      <c r="I568">
        <f t="shared" si="20"/>
        <v>4</v>
      </c>
      <c r="J568" t="str">
        <f>INDEX(content!I:I,user_content!$B568+1)</f>
        <v>DCNT</v>
      </c>
      <c r="K568">
        <f>INDEX(user!F:F,user_content!$A568+1)</f>
        <v>0</v>
      </c>
      <c r="L568">
        <f>INDEX(user!G:G,user_content!$A568+1)</f>
        <v>124</v>
      </c>
      <c r="M568">
        <f>INDEX(user!E:E,user_content!$A568+1)</f>
        <v>0</v>
      </c>
      <c r="N568">
        <f>INDEX(user!D:D,user_content!$A568+1)</f>
        <v>1</v>
      </c>
      <c r="O568" t="str">
        <f>INDEX(user!M:M,user_content!$A568+1)</f>
        <v>'&gt;30%</v>
      </c>
    </row>
    <row r="569" spans="1:15" x14ac:dyDescent="0.25">
      <c r="A569">
        <v>1551</v>
      </c>
      <c r="B569">
        <v>3400</v>
      </c>
      <c r="C569" s="4">
        <f t="shared" si="19"/>
        <v>50.198138026512012</v>
      </c>
      <c r="E569">
        <f>INDEX(user!B:B,user_content!$A569+1)</f>
        <v>0</v>
      </c>
      <c r="F569">
        <f>INDEX(user!C:C,user_content!$A569+1)</f>
        <v>38</v>
      </c>
      <c r="G569">
        <f>INDEX(user!H:H,user_content!$A569+1)</f>
        <v>24.51</v>
      </c>
      <c r="H569">
        <f>INDEX(user!I:I,user_content!$A569+1)</f>
        <v>3.7152697238070242E-2</v>
      </c>
      <c r="I569">
        <f t="shared" si="20"/>
        <v>1</v>
      </c>
      <c r="J569" t="str">
        <f>INDEX(content!I:I,user_content!$B569+1)</f>
        <v>Diabetes</v>
      </c>
      <c r="K569">
        <f>INDEX(user!F:F,user_content!$A569+1)</f>
        <v>0</v>
      </c>
      <c r="L569">
        <f>INDEX(user!G:G,user_content!$A569+1)</f>
        <v>122.5</v>
      </c>
      <c r="M569">
        <f>INDEX(user!E:E,user_content!$A569+1)</f>
        <v>0</v>
      </c>
      <c r="N569">
        <f>INDEX(user!D:D,user_content!$A569+1)</f>
        <v>1</v>
      </c>
      <c r="O569" t="str">
        <f>INDEX(user!M:M,user_content!$A569+1)</f>
        <v>Elevated Risk</v>
      </c>
    </row>
    <row r="570" spans="1:15" x14ac:dyDescent="0.25">
      <c r="A570">
        <v>3497</v>
      </c>
      <c r="B570">
        <v>4821</v>
      </c>
      <c r="C570" s="4">
        <f t="shared" si="19"/>
        <v>3.5853603273210588</v>
      </c>
      <c r="E570">
        <f>INDEX(user!B:B,user_content!$A570+1)</f>
        <v>1</v>
      </c>
      <c r="F570">
        <f>INDEX(user!C:C,user_content!$A570+1)</f>
        <v>48</v>
      </c>
      <c r="G570">
        <f>INDEX(user!H:H,user_content!$A570+1)</f>
        <v>17.5</v>
      </c>
      <c r="H570">
        <f>INDEX(user!I:I,user_content!$A570+1)</f>
        <v>9.3636691956822782E-2</v>
      </c>
      <c r="I570">
        <f t="shared" si="20"/>
        <v>3</v>
      </c>
      <c r="J570" t="str">
        <f>INDEX(content!I:I,user_content!$B570+1)</f>
        <v>PA</v>
      </c>
      <c r="K570">
        <f>INDEX(user!F:F,user_content!$A570+1)</f>
        <v>0</v>
      </c>
      <c r="L570">
        <f>INDEX(user!G:G,user_content!$A570+1)</f>
        <v>108</v>
      </c>
      <c r="M570">
        <f>INDEX(user!E:E,user_content!$A570+1)</f>
        <v>0</v>
      </c>
      <c r="N570">
        <f>INDEX(user!D:D,user_content!$A570+1)</f>
        <v>1</v>
      </c>
      <c r="O570" t="str">
        <f>INDEX(user!M:M,user_content!$A570+1)</f>
        <v>Elevated Risk</v>
      </c>
    </row>
    <row r="571" spans="1:15" x14ac:dyDescent="0.25">
      <c r="A571">
        <v>3226</v>
      </c>
      <c r="B571">
        <v>4117</v>
      </c>
      <c r="C571" s="4">
        <f t="shared" si="19"/>
        <v>31.02317076404367</v>
      </c>
      <c r="E571">
        <f>INDEX(user!B:B,user_content!$A571+1)</f>
        <v>1</v>
      </c>
      <c r="F571">
        <f>INDEX(user!C:C,user_content!$A571+1)</f>
        <v>50</v>
      </c>
      <c r="G571">
        <f>INDEX(user!H:H,user_content!$A571+1)</f>
        <v>24.56</v>
      </c>
      <c r="H571">
        <f>INDEX(user!I:I,user_content!$A571+1)</f>
        <v>9.5058685835841317E-2</v>
      </c>
      <c r="I571">
        <f t="shared" si="20"/>
        <v>3</v>
      </c>
      <c r="J571" t="str">
        <f>INDEX(content!I:I,user_content!$B571+1)</f>
        <v>PA</v>
      </c>
      <c r="K571">
        <f>INDEX(user!F:F,user_content!$A571+1)</f>
        <v>0</v>
      </c>
      <c r="L571">
        <f>INDEX(user!G:G,user_content!$A571+1)</f>
        <v>129</v>
      </c>
      <c r="M571">
        <f>INDEX(user!E:E,user_content!$A571+1)</f>
        <v>0</v>
      </c>
      <c r="N571">
        <f>INDEX(user!D:D,user_content!$A571+1)</f>
        <v>0</v>
      </c>
      <c r="O571" t="str">
        <f>INDEX(user!M:M,user_content!$A571+1)</f>
        <v>Elevated Risk</v>
      </c>
    </row>
    <row r="572" spans="1:15" x14ac:dyDescent="0.25">
      <c r="A572">
        <v>969</v>
      </c>
      <c r="B572">
        <v>1701</v>
      </c>
      <c r="C572" s="4">
        <f t="shared" si="19"/>
        <v>36.649964712384048</v>
      </c>
      <c r="E572">
        <f>INDEX(user!B:B,user_content!$A572+1)</f>
        <v>0</v>
      </c>
      <c r="F572">
        <f>INDEX(user!C:C,user_content!$A572+1)</f>
        <v>38</v>
      </c>
      <c r="G572">
        <f>INDEX(user!H:H,user_content!$A572+1)</f>
        <v>26.57</v>
      </c>
      <c r="H572">
        <f>INDEX(user!I:I,user_content!$A572+1)</f>
        <v>2.2492680646616803E-2</v>
      </c>
      <c r="I572">
        <f t="shared" si="20"/>
        <v>4</v>
      </c>
      <c r="J572" t="str">
        <f>INDEX(content!I:I,user_content!$B572+1)</f>
        <v>DCNT</v>
      </c>
      <c r="K572">
        <f>INDEX(user!F:F,user_content!$A572+1)</f>
        <v>0</v>
      </c>
      <c r="L572">
        <f>INDEX(user!G:G,user_content!$A572+1)</f>
        <v>125.5</v>
      </c>
      <c r="M572">
        <f>INDEX(user!E:E,user_content!$A572+1)</f>
        <v>0</v>
      </c>
      <c r="N572">
        <f>INDEX(user!D:D,user_content!$A572+1)</f>
        <v>0</v>
      </c>
      <c r="O572" t="str">
        <f>INDEX(user!M:M,user_content!$A572+1)</f>
        <v>NORMAL</v>
      </c>
    </row>
    <row r="573" spans="1:15" x14ac:dyDescent="0.25">
      <c r="A573">
        <v>2857</v>
      </c>
      <c r="B573">
        <v>520</v>
      </c>
      <c r="C573" s="4">
        <f t="shared" si="19"/>
        <v>112.88927865881998</v>
      </c>
      <c r="E573">
        <f>INDEX(user!B:B,user_content!$A573+1)</f>
        <v>0</v>
      </c>
      <c r="F573">
        <f>INDEX(user!C:C,user_content!$A573+1)</f>
        <v>61</v>
      </c>
      <c r="G573">
        <f>INDEX(user!H:H,user_content!$A573+1)</f>
        <v>35.22</v>
      </c>
      <c r="H573">
        <f>INDEX(user!I:I,user_content!$A573+1)</f>
        <v>0.33527436424178136</v>
      </c>
      <c r="I573">
        <f t="shared" si="20"/>
        <v>2</v>
      </c>
      <c r="J573" t="str">
        <f>INDEX(content!I:I,user_content!$B573+1)</f>
        <v>Colesterol</v>
      </c>
      <c r="K573">
        <f>INDEX(user!F:F,user_content!$A573+1)</f>
        <v>0</v>
      </c>
      <c r="L573">
        <f>INDEX(user!G:G,user_content!$A573+1)</f>
        <v>185</v>
      </c>
      <c r="M573">
        <f>INDEX(user!E:E,user_content!$A573+1)</f>
        <v>1</v>
      </c>
      <c r="N573">
        <f>INDEX(user!D:D,user_content!$A573+1)</f>
        <v>0</v>
      </c>
      <c r="O573" t="str">
        <f>INDEX(user!M:M,user_content!$A573+1)</f>
        <v>'&gt;30%</v>
      </c>
    </row>
    <row r="574" spans="1:15" x14ac:dyDescent="0.25">
      <c r="A574">
        <v>974</v>
      </c>
      <c r="B574">
        <v>3146</v>
      </c>
      <c r="C574" s="4">
        <f t="shared" si="19"/>
        <v>119.0290314708616</v>
      </c>
      <c r="E574">
        <f>INDEX(user!B:B,user_content!$A574+1)</f>
        <v>1</v>
      </c>
      <c r="F574">
        <f>INDEX(user!C:C,user_content!$A574+1)</f>
        <v>60</v>
      </c>
      <c r="G574">
        <f>INDEX(user!H:H,user_content!$A574+1)</f>
        <v>29.59</v>
      </c>
      <c r="H574">
        <f>INDEX(user!I:I,user_content!$A574+1)</f>
        <v>0.63247643888525373</v>
      </c>
      <c r="I574">
        <f t="shared" si="20"/>
        <v>1</v>
      </c>
      <c r="J574" t="str">
        <f>INDEX(content!I:I,user_content!$B574+1)</f>
        <v>Diabetes</v>
      </c>
      <c r="K574">
        <f>INDEX(user!F:F,user_content!$A574+1)</f>
        <v>0</v>
      </c>
      <c r="L574">
        <f>INDEX(user!G:G,user_content!$A574+1)</f>
        <v>170</v>
      </c>
      <c r="M574">
        <f>INDEX(user!E:E,user_content!$A574+1)</f>
        <v>1</v>
      </c>
      <c r="N574">
        <f>INDEX(user!D:D,user_content!$A574+1)</f>
        <v>1</v>
      </c>
      <c r="O574" t="str">
        <f>INDEX(user!M:M,user_content!$A574+1)</f>
        <v>'&gt;30%</v>
      </c>
    </row>
    <row r="575" spans="1:15" x14ac:dyDescent="0.25">
      <c r="A575">
        <v>2410</v>
      </c>
      <c r="B575">
        <v>4027</v>
      </c>
      <c r="C575" s="4">
        <f t="shared" si="19"/>
        <v>39.876973148575715</v>
      </c>
      <c r="E575">
        <f>INDEX(user!B:B,user_content!$A575+1)</f>
        <v>1</v>
      </c>
      <c r="F575">
        <f>INDEX(user!C:C,user_content!$A575+1)</f>
        <v>46</v>
      </c>
      <c r="G575">
        <f>INDEX(user!H:H,user_content!$A575+1)</f>
        <v>30.1</v>
      </c>
      <c r="H575">
        <f>INDEX(user!I:I,user_content!$A575+1)</f>
        <v>0.22053834028302688</v>
      </c>
      <c r="I575">
        <f t="shared" si="20"/>
        <v>7</v>
      </c>
      <c r="J575" t="str">
        <f>INDEX(content!I:I,user_content!$B575+1)</f>
        <v>IMC</v>
      </c>
      <c r="K575">
        <f>INDEX(user!F:F,user_content!$A575+1)</f>
        <v>0</v>
      </c>
      <c r="L575">
        <f>INDEX(user!G:G,user_content!$A575+1)</f>
        <v>126</v>
      </c>
      <c r="M575">
        <f>INDEX(user!E:E,user_content!$A575+1)</f>
        <v>1</v>
      </c>
      <c r="N575">
        <f>INDEX(user!D:D,user_content!$A575+1)</f>
        <v>1</v>
      </c>
      <c r="O575" t="str">
        <f>INDEX(user!M:M,user_content!$A575+1)</f>
        <v>Elevated Risk</v>
      </c>
    </row>
    <row r="576" spans="1:15" x14ac:dyDescent="0.25">
      <c r="A576">
        <v>1719</v>
      </c>
      <c r="B576">
        <v>2335</v>
      </c>
      <c r="C576" s="4">
        <f t="shared" si="19"/>
        <v>39.393506454788081</v>
      </c>
      <c r="E576">
        <f>INDEX(user!B:B,user_content!$A576+1)</f>
        <v>0</v>
      </c>
      <c r="F576">
        <f>INDEX(user!C:C,user_content!$A576+1)</f>
        <v>49</v>
      </c>
      <c r="G576">
        <f>INDEX(user!H:H,user_content!$A576+1)</f>
        <v>22.29</v>
      </c>
      <c r="H576">
        <f>INDEX(user!I:I,user_content!$A576+1)</f>
        <v>3.5131851623241506E-2</v>
      </c>
      <c r="I576">
        <f t="shared" si="20"/>
        <v>1</v>
      </c>
      <c r="J576" t="str">
        <f>INDEX(content!I:I,user_content!$B576+1)</f>
        <v>Diabetes</v>
      </c>
      <c r="K576">
        <f>INDEX(user!F:F,user_content!$A576+1)</f>
        <v>0</v>
      </c>
      <c r="L576">
        <f>INDEX(user!G:G,user_content!$A576+1)</f>
        <v>119</v>
      </c>
      <c r="M576">
        <f>INDEX(user!E:E,user_content!$A576+1)</f>
        <v>0</v>
      </c>
      <c r="N576">
        <f>INDEX(user!D:D,user_content!$A576+1)</f>
        <v>0</v>
      </c>
      <c r="O576" t="str">
        <f>INDEX(user!M:M,user_content!$A576+1)</f>
        <v>NORMAL</v>
      </c>
    </row>
    <row r="577" spans="1:15" x14ac:dyDescent="0.25">
      <c r="A577">
        <v>2941</v>
      </c>
      <c r="B577">
        <v>3644</v>
      </c>
      <c r="C577" s="4">
        <f t="shared" si="19"/>
        <v>30.297616787129911</v>
      </c>
      <c r="E577">
        <f>INDEX(user!B:B,user_content!$A577+1)</f>
        <v>0</v>
      </c>
      <c r="F577">
        <f>INDEX(user!C:C,user_content!$A577+1)</f>
        <v>44</v>
      </c>
      <c r="G577">
        <f>INDEX(user!H:H,user_content!$A577+1)</f>
        <v>25.71</v>
      </c>
      <c r="H577">
        <f>INDEX(user!I:I,user_content!$A577+1)</f>
        <v>6.7441559610379009E-2</v>
      </c>
      <c r="I577">
        <f t="shared" si="20"/>
        <v>5</v>
      </c>
      <c r="J577" t="str">
        <f>INDEX(content!I:I,user_content!$B577+1)</f>
        <v>fumante</v>
      </c>
      <c r="K577">
        <f>INDEX(user!F:F,user_content!$A577+1)</f>
        <v>0</v>
      </c>
      <c r="L577">
        <f>INDEX(user!G:G,user_content!$A577+1)</f>
        <v>131</v>
      </c>
      <c r="M577">
        <f>INDEX(user!E:E,user_content!$A577+1)</f>
        <v>0</v>
      </c>
      <c r="N577">
        <f>INDEX(user!D:D,user_content!$A577+1)</f>
        <v>1</v>
      </c>
      <c r="O577" t="str">
        <f>INDEX(user!M:M,user_content!$A577+1)</f>
        <v>Elevated Risk</v>
      </c>
    </row>
    <row r="578" spans="1:15" x14ac:dyDescent="0.25">
      <c r="A578">
        <v>2310</v>
      </c>
      <c r="B578">
        <v>493</v>
      </c>
      <c r="C578" s="4">
        <f t="shared" si="19"/>
        <v>35.509411852260627</v>
      </c>
      <c r="E578">
        <f>INDEX(user!B:B,user_content!$A578+1)</f>
        <v>1</v>
      </c>
      <c r="F578">
        <f>INDEX(user!C:C,user_content!$A578+1)</f>
        <v>36</v>
      </c>
      <c r="G578">
        <f>INDEX(user!H:H,user_content!$A578+1)</f>
        <v>24.39</v>
      </c>
      <c r="H578">
        <f>INDEX(user!I:I,user_content!$A578+1)</f>
        <v>5.7526061587000688E-2</v>
      </c>
      <c r="I578">
        <f t="shared" si="20"/>
        <v>2</v>
      </c>
      <c r="J578" t="str">
        <f>INDEX(content!I:I,user_content!$B578+1)</f>
        <v>Colesterol</v>
      </c>
      <c r="K578">
        <f>INDEX(user!F:F,user_content!$A578+1)</f>
        <v>0</v>
      </c>
      <c r="L578">
        <f>INDEX(user!G:G,user_content!$A578+1)</f>
        <v>140</v>
      </c>
      <c r="M578">
        <f>INDEX(user!E:E,user_content!$A578+1)</f>
        <v>1</v>
      </c>
      <c r="N578">
        <f>INDEX(user!D:D,user_content!$A578+1)</f>
        <v>0</v>
      </c>
      <c r="O578" t="str">
        <f>INDEX(user!M:M,user_content!$A578+1)</f>
        <v>Elevated Risk</v>
      </c>
    </row>
    <row r="579" spans="1:15" x14ac:dyDescent="0.25">
      <c r="A579">
        <v>2604</v>
      </c>
      <c r="B579">
        <v>3543</v>
      </c>
      <c r="C579" s="4">
        <f t="shared" si="19"/>
        <v>7.4483741470534426</v>
      </c>
      <c r="E579">
        <f>INDEX(user!B:B,user_content!$A579+1)</f>
        <v>0</v>
      </c>
      <c r="F579">
        <f>INDEX(user!C:C,user_content!$A579+1)</f>
        <v>39</v>
      </c>
      <c r="G579">
        <f>INDEX(user!H:H,user_content!$A579+1)</f>
        <v>20.7</v>
      </c>
      <c r="H579">
        <f>INDEX(user!I:I,user_content!$A579+1)</f>
        <v>2.8521216263662663E-2</v>
      </c>
      <c r="I579">
        <f t="shared" si="20"/>
        <v>5</v>
      </c>
      <c r="J579" t="str">
        <f>INDEX(content!I:I,user_content!$B579+1)</f>
        <v>fumante</v>
      </c>
      <c r="K579">
        <f>INDEX(user!F:F,user_content!$A579+1)</f>
        <v>0</v>
      </c>
      <c r="L579">
        <f>INDEX(user!G:G,user_content!$A579+1)</f>
        <v>139.5</v>
      </c>
      <c r="M579">
        <f>INDEX(user!E:E,user_content!$A579+1)</f>
        <v>0</v>
      </c>
      <c r="N579">
        <f>INDEX(user!D:D,user_content!$A579+1)</f>
        <v>0</v>
      </c>
      <c r="O579" t="str">
        <f>INDEX(user!M:M,user_content!$A579+1)</f>
        <v>Elevated Risk</v>
      </c>
    </row>
    <row r="580" spans="1:15" x14ac:dyDescent="0.25">
      <c r="A580">
        <v>4097</v>
      </c>
      <c r="B580">
        <v>3745</v>
      </c>
      <c r="C580" s="4">
        <f t="shared" si="19"/>
        <v>35.014967254717149</v>
      </c>
      <c r="E580">
        <f>INDEX(user!B:B,user_content!$A580+1)</f>
        <v>0</v>
      </c>
      <c r="F580">
        <f>INDEX(user!C:C,user_content!$A580+1)</f>
        <v>63</v>
      </c>
      <c r="G580">
        <f>INDEX(user!H:H,user_content!$A580+1)</f>
        <v>24.16</v>
      </c>
      <c r="H580">
        <f>INDEX(user!I:I,user_content!$A580+1)</f>
        <v>0.32772621966243787</v>
      </c>
      <c r="I580">
        <f t="shared" si="20"/>
        <v>7</v>
      </c>
      <c r="J580" t="str">
        <f>INDEX(content!I:I,user_content!$B580+1)</f>
        <v>IMC</v>
      </c>
      <c r="K580">
        <f>INDEX(user!F:F,user_content!$A580+1)</f>
        <v>0</v>
      </c>
      <c r="L580">
        <f>INDEX(user!G:G,user_content!$A580+1)</f>
        <v>190</v>
      </c>
      <c r="M580">
        <f>INDEX(user!E:E,user_content!$A580+1)</f>
        <v>1</v>
      </c>
      <c r="N580">
        <f>INDEX(user!D:D,user_content!$A580+1)</f>
        <v>0</v>
      </c>
      <c r="O580" t="str">
        <f>INDEX(user!M:M,user_content!$A580+1)</f>
        <v>'&gt;30%</v>
      </c>
    </row>
    <row r="581" spans="1:15" x14ac:dyDescent="0.25">
      <c r="A581">
        <v>373</v>
      </c>
      <c r="B581">
        <v>252</v>
      </c>
      <c r="C581" s="4">
        <f t="shared" si="19"/>
        <v>65.651715635780889</v>
      </c>
      <c r="E581">
        <f>INDEX(user!B:B,user_content!$A581+1)</f>
        <v>0</v>
      </c>
      <c r="F581">
        <f>INDEX(user!C:C,user_content!$A581+1)</f>
        <v>54</v>
      </c>
      <c r="G581">
        <f>INDEX(user!H:H,user_content!$A581+1)</f>
        <v>27.91</v>
      </c>
      <c r="H581">
        <f>INDEX(user!I:I,user_content!$A581+1)</f>
        <v>0.1471663496687291</v>
      </c>
      <c r="I581">
        <f t="shared" si="20"/>
        <v>2</v>
      </c>
      <c r="J581" t="str">
        <f>INDEX(content!I:I,user_content!$B581+1)</f>
        <v>Colesterol</v>
      </c>
      <c r="K581">
        <f>INDEX(user!F:F,user_content!$A581+1)</f>
        <v>0</v>
      </c>
      <c r="L581">
        <f>INDEX(user!G:G,user_content!$A581+1)</f>
        <v>156</v>
      </c>
      <c r="M581">
        <f>INDEX(user!E:E,user_content!$A581+1)</f>
        <v>1</v>
      </c>
      <c r="N581">
        <f>INDEX(user!D:D,user_content!$A581+1)</f>
        <v>0</v>
      </c>
      <c r="O581" t="str">
        <f>INDEX(user!M:M,user_content!$A581+1)</f>
        <v>Elevated Risk</v>
      </c>
    </row>
    <row r="582" spans="1:15" x14ac:dyDescent="0.25">
      <c r="A582">
        <v>3334</v>
      </c>
      <c r="B582">
        <v>634</v>
      </c>
      <c r="C582" s="4">
        <f t="shared" si="19"/>
        <v>32.762448333819385</v>
      </c>
      <c r="E582">
        <f>INDEX(user!B:B,user_content!$A582+1)</f>
        <v>0</v>
      </c>
      <c r="F582">
        <f>INDEX(user!C:C,user_content!$A582+1)</f>
        <v>49</v>
      </c>
      <c r="G582">
        <f>INDEX(user!H:H,user_content!$A582+1)</f>
        <v>22.17</v>
      </c>
      <c r="H582">
        <f>INDEX(user!I:I,user_content!$A582+1)</f>
        <v>4.0130461139667561E-2</v>
      </c>
      <c r="I582">
        <f t="shared" si="20"/>
        <v>2</v>
      </c>
      <c r="J582" t="str">
        <f>INDEX(content!I:I,user_content!$B582+1)</f>
        <v>Colesterol</v>
      </c>
      <c r="K582">
        <f>INDEX(user!F:F,user_content!$A582+1)</f>
        <v>0</v>
      </c>
      <c r="L582">
        <f>INDEX(user!G:G,user_content!$A582+1)</f>
        <v>125</v>
      </c>
      <c r="M582">
        <f>INDEX(user!E:E,user_content!$A582+1)</f>
        <v>0</v>
      </c>
      <c r="N582">
        <f>INDEX(user!D:D,user_content!$A582+1)</f>
        <v>0</v>
      </c>
      <c r="O582" t="str">
        <f>INDEX(user!M:M,user_content!$A582+1)</f>
        <v>NORMAL</v>
      </c>
    </row>
    <row r="583" spans="1:15" x14ac:dyDescent="0.25">
      <c r="A583">
        <v>3844</v>
      </c>
      <c r="B583">
        <v>3548</v>
      </c>
      <c r="C583" s="4">
        <f t="shared" si="19"/>
        <v>70.733597648402025</v>
      </c>
      <c r="E583">
        <f>INDEX(user!B:B,user_content!$A583+1)</f>
        <v>0</v>
      </c>
      <c r="F583">
        <f>INDEX(user!C:C,user_content!$A583+1)</f>
        <v>67</v>
      </c>
      <c r="G583">
        <f>INDEX(user!H:H,user_content!$A583+1)</f>
        <v>26.05</v>
      </c>
      <c r="H583">
        <f>INDEX(user!I:I,user_content!$A583+1)</f>
        <v>0.47600377076200884</v>
      </c>
      <c r="I583">
        <f t="shared" si="20"/>
        <v>5</v>
      </c>
      <c r="J583" t="str">
        <f>INDEX(content!I:I,user_content!$B583+1)</f>
        <v>fumante</v>
      </c>
      <c r="K583">
        <f>INDEX(user!F:F,user_content!$A583+1)</f>
        <v>0</v>
      </c>
      <c r="L583">
        <f>INDEX(user!G:G,user_content!$A583+1)</f>
        <v>169</v>
      </c>
      <c r="M583">
        <f>INDEX(user!E:E,user_content!$A583+1)</f>
        <v>1</v>
      </c>
      <c r="N583">
        <f>INDEX(user!D:D,user_content!$A583+1)</f>
        <v>1</v>
      </c>
      <c r="O583" t="str">
        <f>INDEX(user!M:M,user_content!$A583+1)</f>
        <v>'&gt;30%</v>
      </c>
    </row>
    <row r="584" spans="1:15" x14ac:dyDescent="0.25">
      <c r="A584">
        <v>3258</v>
      </c>
      <c r="B584">
        <v>4495</v>
      </c>
      <c r="C584" s="4">
        <f t="shared" si="19"/>
        <v>13.516885576105622</v>
      </c>
      <c r="E584">
        <f>INDEX(user!B:B,user_content!$A584+1)</f>
        <v>0</v>
      </c>
      <c r="F584">
        <f>INDEX(user!C:C,user_content!$A584+1)</f>
        <v>41</v>
      </c>
      <c r="G584">
        <f>INDEX(user!H:H,user_content!$A584+1)</f>
        <v>19.09</v>
      </c>
      <c r="H584">
        <f>INDEX(user!I:I,user_content!$A584+1)</f>
        <v>2.2254476147229196E-2</v>
      </c>
      <c r="I584">
        <f t="shared" si="20"/>
        <v>3</v>
      </c>
      <c r="J584" t="str">
        <f>INDEX(content!I:I,user_content!$B584+1)</f>
        <v>PA</v>
      </c>
      <c r="K584">
        <f>INDEX(user!F:F,user_content!$A584+1)</f>
        <v>0</v>
      </c>
      <c r="L584">
        <f>INDEX(user!G:G,user_content!$A584+1)</f>
        <v>99</v>
      </c>
      <c r="M584">
        <f>INDEX(user!E:E,user_content!$A584+1)</f>
        <v>0</v>
      </c>
      <c r="N584">
        <f>INDEX(user!D:D,user_content!$A584+1)</f>
        <v>1</v>
      </c>
      <c r="O584" t="str">
        <f>INDEX(user!M:M,user_content!$A584+1)</f>
        <v>NORMAL</v>
      </c>
    </row>
    <row r="585" spans="1:15" x14ac:dyDescent="0.25">
      <c r="A585">
        <v>2914</v>
      </c>
      <c r="B585">
        <v>566</v>
      </c>
      <c r="C585" s="4">
        <f t="shared" si="19"/>
        <v>154.91330144451462</v>
      </c>
      <c r="E585">
        <f>INDEX(user!B:B,user_content!$A585+1)</f>
        <v>0</v>
      </c>
      <c r="F585">
        <f>INDEX(user!C:C,user_content!$A585+1)</f>
        <v>57</v>
      </c>
      <c r="G585">
        <f>INDEX(user!H:H,user_content!$A585+1)</f>
        <v>38.61</v>
      </c>
      <c r="H585">
        <f>INDEX(user!I:I,user_content!$A585+1)</f>
        <v>0.60140726463325356</v>
      </c>
      <c r="I585">
        <f t="shared" si="20"/>
        <v>2</v>
      </c>
      <c r="J585" t="str">
        <f>INDEX(content!I:I,user_content!$B585+1)</f>
        <v>Colesterol</v>
      </c>
      <c r="K585">
        <f>INDEX(user!F:F,user_content!$A585+1)</f>
        <v>0</v>
      </c>
      <c r="L585">
        <f>INDEX(user!G:G,user_content!$A585+1)</f>
        <v>207.5</v>
      </c>
      <c r="M585">
        <f>INDEX(user!E:E,user_content!$A585+1)</f>
        <v>1</v>
      </c>
      <c r="N585">
        <f>INDEX(user!D:D,user_content!$A585+1)</f>
        <v>1</v>
      </c>
      <c r="O585" t="str">
        <f>INDEX(user!M:M,user_content!$A585+1)</f>
        <v>'&gt;30%</v>
      </c>
    </row>
    <row r="586" spans="1:15" x14ac:dyDescent="0.25">
      <c r="A586">
        <v>1375</v>
      </c>
      <c r="B586">
        <v>4752</v>
      </c>
      <c r="C586" s="4">
        <f t="shared" si="19"/>
        <v>25.003689797992195</v>
      </c>
      <c r="E586">
        <f>INDEX(user!B:B,user_content!$A586+1)</f>
        <v>0</v>
      </c>
      <c r="F586">
        <f>INDEX(user!C:C,user_content!$A586+1)</f>
        <v>66</v>
      </c>
      <c r="G586">
        <f>INDEX(user!H:H,user_content!$A586+1)</f>
        <v>20.74</v>
      </c>
      <c r="H586">
        <f>INDEX(user!I:I,user_content!$A586+1)</f>
        <v>0.11093848868457556</v>
      </c>
      <c r="I586">
        <f t="shared" si="20"/>
        <v>3</v>
      </c>
      <c r="J586" t="str">
        <f>INDEX(content!I:I,user_content!$B586+1)</f>
        <v>PA</v>
      </c>
      <c r="K586">
        <f>INDEX(user!F:F,user_content!$A586+1)</f>
        <v>0</v>
      </c>
      <c r="L586">
        <f>INDEX(user!G:G,user_content!$A586+1)</f>
        <v>138</v>
      </c>
      <c r="M586">
        <f>INDEX(user!E:E,user_content!$A586+1)</f>
        <v>0</v>
      </c>
      <c r="N586">
        <f>INDEX(user!D:D,user_content!$A586+1)</f>
        <v>0</v>
      </c>
      <c r="O586" t="str">
        <f>INDEX(user!M:M,user_content!$A586+1)</f>
        <v>Elevated Risk</v>
      </c>
    </row>
    <row r="587" spans="1:15" x14ac:dyDescent="0.25">
      <c r="A587">
        <v>1194</v>
      </c>
      <c r="B587">
        <v>1023</v>
      </c>
      <c r="C587" s="4">
        <f t="shared" si="19"/>
        <v>31.762405027072312</v>
      </c>
      <c r="E587">
        <f>INDEX(user!B:B,user_content!$A587+1)</f>
        <v>0</v>
      </c>
      <c r="F587">
        <f>INDEX(user!C:C,user_content!$A587+1)</f>
        <v>36</v>
      </c>
      <c r="G587">
        <f>INDEX(user!H:H,user_content!$A587+1)</f>
        <v>21.67</v>
      </c>
      <c r="H587">
        <f>INDEX(user!I:I,user_content!$A587+1)</f>
        <v>2.788744748605132E-2</v>
      </c>
      <c r="I587">
        <f t="shared" si="20"/>
        <v>2</v>
      </c>
      <c r="J587" t="str">
        <f>INDEX(content!I:I,user_content!$B587+1)</f>
        <v>Colesterol</v>
      </c>
      <c r="K587">
        <f>INDEX(user!F:F,user_content!$A587+1)</f>
        <v>0</v>
      </c>
      <c r="L587">
        <f>INDEX(user!G:G,user_content!$A587+1)</f>
        <v>119</v>
      </c>
      <c r="M587">
        <f>INDEX(user!E:E,user_content!$A587+1)</f>
        <v>0</v>
      </c>
      <c r="N587">
        <f>INDEX(user!D:D,user_content!$A587+1)</f>
        <v>1</v>
      </c>
      <c r="O587" t="str">
        <f>INDEX(user!M:M,user_content!$A587+1)</f>
        <v>Elevated Risk</v>
      </c>
    </row>
    <row r="588" spans="1:15" x14ac:dyDescent="0.25">
      <c r="A588">
        <v>3091</v>
      </c>
      <c r="B588">
        <v>3789</v>
      </c>
      <c r="C588" s="4">
        <f t="shared" si="19"/>
        <v>17.328350085871662</v>
      </c>
      <c r="E588">
        <f>INDEX(user!B:B,user_content!$A588+1)</f>
        <v>1</v>
      </c>
      <c r="F588">
        <f>INDEX(user!C:C,user_content!$A588+1)</f>
        <v>39</v>
      </c>
      <c r="G588">
        <f>INDEX(user!H:H,user_content!$A588+1)</f>
        <v>27.62</v>
      </c>
      <c r="H588">
        <f>INDEX(user!I:I,user_content!$A588+1)</f>
        <v>8.7278865666169825E-2</v>
      </c>
      <c r="I588">
        <f t="shared" si="20"/>
        <v>7</v>
      </c>
      <c r="J588" t="str">
        <f>INDEX(content!I:I,user_content!$B588+1)</f>
        <v>IMC</v>
      </c>
      <c r="K588">
        <f>INDEX(user!F:F,user_content!$A588+1)</f>
        <v>0</v>
      </c>
      <c r="L588">
        <f>INDEX(user!G:G,user_content!$A588+1)</f>
        <v>121</v>
      </c>
      <c r="M588">
        <f>INDEX(user!E:E,user_content!$A588+1)</f>
        <v>0</v>
      </c>
      <c r="N588">
        <f>INDEX(user!D:D,user_content!$A588+1)</f>
        <v>1</v>
      </c>
      <c r="O588" t="str">
        <f>INDEX(user!M:M,user_content!$A588+1)</f>
        <v>Elevated Risk</v>
      </c>
    </row>
    <row r="589" spans="1:15" x14ac:dyDescent="0.25">
      <c r="A589">
        <v>3081</v>
      </c>
      <c r="B589">
        <v>3348</v>
      </c>
      <c r="C589" s="4">
        <f t="shared" si="19"/>
        <v>93.590348729921672</v>
      </c>
      <c r="E589">
        <f>INDEX(user!B:B,user_content!$A589+1)</f>
        <v>0</v>
      </c>
      <c r="F589">
        <f>INDEX(user!C:C,user_content!$A589+1)</f>
        <v>42</v>
      </c>
      <c r="G589">
        <f>INDEX(user!H:H,user_content!$A589+1)</f>
        <v>34.71</v>
      </c>
      <c r="H589">
        <f>INDEX(user!I:I,user_content!$A589+1)</f>
        <v>7.6601640037782359E-2</v>
      </c>
      <c r="I589">
        <f t="shared" si="20"/>
        <v>1</v>
      </c>
      <c r="J589" t="str">
        <f>INDEX(content!I:I,user_content!$B589+1)</f>
        <v>Diabetes</v>
      </c>
      <c r="K589">
        <f>INDEX(user!F:F,user_content!$A589+1)</f>
        <v>0</v>
      </c>
      <c r="L589">
        <f>INDEX(user!G:G,user_content!$A589+1)</f>
        <v>136</v>
      </c>
      <c r="M589">
        <f>INDEX(user!E:E,user_content!$A589+1)</f>
        <v>0</v>
      </c>
      <c r="N589">
        <f>INDEX(user!D:D,user_content!$A589+1)</f>
        <v>1</v>
      </c>
      <c r="O589" t="str">
        <f>INDEX(user!M:M,user_content!$A589+1)</f>
        <v>Elevated Risk</v>
      </c>
    </row>
    <row r="590" spans="1:15" x14ac:dyDescent="0.25">
      <c r="A590">
        <v>2944</v>
      </c>
      <c r="B590">
        <v>2421</v>
      </c>
      <c r="C590" s="4">
        <f t="shared" si="19"/>
        <v>65.249684183071381</v>
      </c>
      <c r="E590">
        <f>INDEX(user!B:B,user_content!$A590+1)</f>
        <v>1</v>
      </c>
      <c r="F590">
        <f>INDEX(user!C:C,user_content!$A590+1)</f>
        <v>53</v>
      </c>
      <c r="G590">
        <f>INDEX(user!H:H,user_content!$A590+1)</f>
        <v>23.65</v>
      </c>
      <c r="H590">
        <f>INDEX(user!I:I,user_content!$A590+1)</f>
        <v>0.33147843209815198</v>
      </c>
      <c r="I590">
        <f t="shared" si="20"/>
        <v>1</v>
      </c>
      <c r="J590" t="str">
        <f>INDEX(content!I:I,user_content!$B590+1)</f>
        <v>Diabetes</v>
      </c>
      <c r="K590">
        <f>INDEX(user!F:F,user_content!$A590+1)</f>
        <v>0</v>
      </c>
      <c r="L590">
        <f>INDEX(user!G:G,user_content!$A590+1)</f>
        <v>142</v>
      </c>
      <c r="M590">
        <f>INDEX(user!E:E,user_content!$A590+1)</f>
        <v>1</v>
      </c>
      <c r="N590">
        <f>INDEX(user!D:D,user_content!$A590+1)</f>
        <v>1</v>
      </c>
      <c r="O590" t="str">
        <f>INDEX(user!M:M,user_content!$A590+1)</f>
        <v>'&gt;30%</v>
      </c>
    </row>
    <row r="591" spans="1:15" x14ac:dyDescent="0.25">
      <c r="A591">
        <v>869</v>
      </c>
      <c r="B591">
        <v>2895</v>
      </c>
      <c r="C591" s="4">
        <f t="shared" si="19"/>
        <v>73.6335410211327</v>
      </c>
      <c r="E591">
        <f>INDEX(user!B:B,user_content!$A591+1)</f>
        <v>0</v>
      </c>
      <c r="F591">
        <f>INDEX(user!C:C,user_content!$A591+1)</f>
        <v>58</v>
      </c>
      <c r="G591">
        <f>INDEX(user!H:H,user_content!$A591+1)</f>
        <v>29.25</v>
      </c>
      <c r="H591">
        <f>INDEX(user!I:I,user_content!$A591+1)</f>
        <v>0.11625225202188161</v>
      </c>
      <c r="I591">
        <f t="shared" si="20"/>
        <v>1</v>
      </c>
      <c r="J591" t="str">
        <f>INDEX(content!I:I,user_content!$B591+1)</f>
        <v>Diabetes</v>
      </c>
      <c r="K591">
        <f>INDEX(user!F:F,user_content!$A591+1)</f>
        <v>0</v>
      </c>
      <c r="L591">
        <f>INDEX(user!G:G,user_content!$A591+1)</f>
        <v>120</v>
      </c>
      <c r="M591">
        <f>INDEX(user!E:E,user_content!$A591+1)</f>
        <v>0</v>
      </c>
      <c r="N591">
        <f>INDEX(user!D:D,user_content!$A591+1)</f>
        <v>1</v>
      </c>
      <c r="O591" t="str">
        <f>INDEX(user!M:M,user_content!$A591+1)</f>
        <v>Elevated Risk</v>
      </c>
    </row>
    <row r="592" spans="1:15" x14ac:dyDescent="0.25">
      <c r="A592">
        <v>1223</v>
      </c>
      <c r="B592">
        <v>1610</v>
      </c>
      <c r="C592" s="4">
        <f t="shared" si="19"/>
        <v>71.189819741303239</v>
      </c>
      <c r="E592">
        <f>INDEX(user!B:B,user_content!$A592+1)</f>
        <v>1</v>
      </c>
      <c r="F592">
        <f>INDEX(user!C:C,user_content!$A592+1)</f>
        <v>57</v>
      </c>
      <c r="G592">
        <f>INDEX(user!H:H,user_content!$A592+1)</f>
        <v>30.93</v>
      </c>
      <c r="H592">
        <f>INDEX(user!I:I,user_content!$A592+1)</f>
        <v>0.31443133659167777</v>
      </c>
      <c r="I592">
        <f t="shared" si="20"/>
        <v>4</v>
      </c>
      <c r="J592" t="str">
        <f>INDEX(content!I:I,user_content!$B592+1)</f>
        <v>DCNT</v>
      </c>
      <c r="K592">
        <f>INDEX(user!F:F,user_content!$A592+1)</f>
        <v>0</v>
      </c>
      <c r="L592">
        <f>INDEX(user!G:G,user_content!$A592+1)</f>
        <v>158</v>
      </c>
      <c r="M592">
        <f>INDEX(user!E:E,user_content!$A592+1)</f>
        <v>1</v>
      </c>
      <c r="N592">
        <f>INDEX(user!D:D,user_content!$A592+1)</f>
        <v>0</v>
      </c>
      <c r="O592" t="str">
        <f>INDEX(user!M:M,user_content!$A592+1)</f>
        <v>'&gt;30%</v>
      </c>
    </row>
    <row r="593" spans="1:15" x14ac:dyDescent="0.25">
      <c r="A593">
        <v>1341</v>
      </c>
      <c r="B593">
        <v>1728</v>
      </c>
      <c r="C593" s="4">
        <f t="shared" si="19"/>
        <v>25.603433185640743</v>
      </c>
      <c r="E593">
        <f>INDEX(user!B:B,user_content!$A593+1)</f>
        <v>0</v>
      </c>
      <c r="F593">
        <f>INDEX(user!C:C,user_content!$A593+1)</f>
        <v>49</v>
      </c>
      <c r="G593">
        <f>INDEX(user!H:H,user_content!$A593+1)</f>
        <v>24.17</v>
      </c>
      <c r="H593">
        <f>INDEX(user!I:I,user_content!$A593+1)</f>
        <v>2.4859192297074673E-2</v>
      </c>
      <c r="I593">
        <f t="shared" si="20"/>
        <v>4</v>
      </c>
      <c r="J593" t="str">
        <f>INDEX(content!I:I,user_content!$B593+1)</f>
        <v>DCNT</v>
      </c>
      <c r="K593">
        <f>INDEX(user!F:F,user_content!$A593+1)</f>
        <v>0</v>
      </c>
      <c r="L593">
        <f>INDEX(user!G:G,user_content!$A593+1)</f>
        <v>103.5</v>
      </c>
      <c r="M593">
        <f>INDEX(user!E:E,user_content!$A593+1)</f>
        <v>0</v>
      </c>
      <c r="N593">
        <f>INDEX(user!D:D,user_content!$A593+1)</f>
        <v>0</v>
      </c>
      <c r="O593" t="str">
        <f>INDEX(user!M:M,user_content!$A593+1)</f>
        <v>OPTIMAL</v>
      </c>
    </row>
    <row r="594" spans="1:15" x14ac:dyDescent="0.25">
      <c r="A594">
        <v>1447</v>
      </c>
      <c r="B594">
        <v>3439</v>
      </c>
      <c r="C594" s="4">
        <f t="shared" si="19"/>
        <v>58.733887861911903</v>
      </c>
      <c r="E594">
        <f>INDEX(user!B:B,user_content!$A594+1)</f>
        <v>1</v>
      </c>
      <c r="F594">
        <f>INDEX(user!C:C,user_content!$A594+1)</f>
        <v>54</v>
      </c>
      <c r="G594">
        <f>INDEX(user!H:H,user_content!$A594+1)</f>
        <v>26.05</v>
      </c>
      <c r="H594">
        <f>INDEX(user!I:I,user_content!$A594+1)</f>
        <v>0.18224257639547381</v>
      </c>
      <c r="I594">
        <f t="shared" si="20"/>
        <v>1</v>
      </c>
      <c r="J594" t="str">
        <f>INDEX(content!I:I,user_content!$B594+1)</f>
        <v>Diabetes</v>
      </c>
      <c r="K594">
        <f>INDEX(user!F:F,user_content!$A594+1)</f>
        <v>0</v>
      </c>
      <c r="L594">
        <f>INDEX(user!G:G,user_content!$A594+1)</f>
        <v>110</v>
      </c>
      <c r="M594">
        <f>INDEX(user!E:E,user_content!$A594+1)</f>
        <v>0</v>
      </c>
      <c r="N594">
        <f>INDEX(user!D:D,user_content!$A594+1)</f>
        <v>1</v>
      </c>
      <c r="O594" t="str">
        <f>INDEX(user!M:M,user_content!$A594+1)</f>
        <v>Elevated Risk</v>
      </c>
    </row>
    <row r="595" spans="1:15" x14ac:dyDescent="0.25">
      <c r="A595">
        <v>1093</v>
      </c>
      <c r="B595">
        <v>610</v>
      </c>
      <c r="C595" s="4">
        <f t="shared" si="19"/>
        <v>31.802997428559216</v>
      </c>
      <c r="E595">
        <f>INDEX(user!B:B,user_content!$A595+1)</f>
        <v>1</v>
      </c>
      <c r="F595">
        <f>INDEX(user!C:C,user_content!$A595+1)</f>
        <v>51</v>
      </c>
      <c r="G595">
        <f>INDEX(user!H:H,user_content!$A595+1)</f>
        <v>21.19</v>
      </c>
      <c r="H595">
        <f>INDEX(user!I:I,user_content!$A595+1)</f>
        <v>0.16575532198753096</v>
      </c>
      <c r="I595">
        <f t="shared" si="20"/>
        <v>2</v>
      </c>
      <c r="J595" t="str">
        <f>INDEX(content!I:I,user_content!$B595+1)</f>
        <v>Colesterol</v>
      </c>
      <c r="K595">
        <f>INDEX(user!F:F,user_content!$A595+1)</f>
        <v>0</v>
      </c>
      <c r="L595">
        <f>INDEX(user!G:G,user_content!$A595+1)</f>
        <v>125</v>
      </c>
      <c r="M595">
        <f>INDEX(user!E:E,user_content!$A595+1)</f>
        <v>0</v>
      </c>
      <c r="N595">
        <f>INDEX(user!D:D,user_content!$A595+1)</f>
        <v>1</v>
      </c>
      <c r="O595" t="str">
        <f>INDEX(user!M:M,user_content!$A595+1)</f>
        <v>Elevated Risk</v>
      </c>
    </row>
    <row r="596" spans="1:15" x14ac:dyDescent="0.25">
      <c r="A596">
        <v>3621</v>
      </c>
      <c r="B596">
        <v>1532</v>
      </c>
      <c r="C596" s="4">
        <f t="shared" si="19"/>
        <v>33.494508454434886</v>
      </c>
      <c r="E596">
        <f>INDEX(user!B:B,user_content!$A596+1)</f>
        <v>0</v>
      </c>
      <c r="F596">
        <f>INDEX(user!C:C,user_content!$A596+1)</f>
        <v>50</v>
      </c>
      <c r="G596">
        <f>INDEX(user!H:H,user_content!$A596+1)</f>
        <v>21.86</v>
      </c>
      <c r="H596">
        <f>INDEX(user!I:I,user_content!$A596+1)</f>
        <v>6.0219457120612385E-2</v>
      </c>
      <c r="I596">
        <f t="shared" si="20"/>
        <v>2</v>
      </c>
      <c r="J596" t="str">
        <f>INDEX(content!I:I,user_content!$B596+1)</f>
        <v>Colesterol</v>
      </c>
      <c r="K596">
        <f>INDEX(user!F:F,user_content!$A596+1)</f>
        <v>0</v>
      </c>
      <c r="L596">
        <f>INDEX(user!G:G,user_content!$A596+1)</f>
        <v>142.5</v>
      </c>
      <c r="M596">
        <f>INDEX(user!E:E,user_content!$A596+1)</f>
        <v>0</v>
      </c>
      <c r="N596">
        <f>INDEX(user!D:D,user_content!$A596+1)</f>
        <v>0</v>
      </c>
      <c r="O596" t="str">
        <f>INDEX(user!M:M,user_content!$A596+1)</f>
        <v>Elevated Risk</v>
      </c>
    </row>
    <row r="597" spans="1:15" x14ac:dyDescent="0.25">
      <c r="A597">
        <v>316</v>
      </c>
      <c r="B597">
        <v>3685</v>
      </c>
      <c r="C597" s="4">
        <f t="shared" si="19"/>
        <v>43.147304811324588</v>
      </c>
      <c r="E597">
        <f>INDEX(user!B:B,user_content!$A597+1)</f>
        <v>1</v>
      </c>
      <c r="F597">
        <f>INDEX(user!C:C,user_content!$A597+1)</f>
        <v>41</v>
      </c>
      <c r="G597">
        <f>INDEX(user!H:H,user_content!$A597+1)</f>
        <v>33.11</v>
      </c>
      <c r="H597">
        <f>INDEX(user!I:I,user_content!$A597+1)</f>
        <v>0.13162511405322108</v>
      </c>
      <c r="I597">
        <f t="shared" si="20"/>
        <v>7</v>
      </c>
      <c r="J597" t="str">
        <f>INDEX(content!I:I,user_content!$B597+1)</f>
        <v>IMC</v>
      </c>
      <c r="K597">
        <f>INDEX(user!F:F,user_content!$A597+1)</f>
        <v>0</v>
      </c>
      <c r="L597">
        <f>INDEX(user!G:G,user_content!$A597+1)</f>
        <v>157</v>
      </c>
      <c r="M597">
        <f>INDEX(user!E:E,user_content!$A597+1)</f>
        <v>1</v>
      </c>
      <c r="N597">
        <f>INDEX(user!D:D,user_content!$A597+1)</f>
        <v>0</v>
      </c>
      <c r="O597" t="str">
        <f>INDEX(user!M:M,user_content!$A597+1)</f>
        <v>Elevated Risk</v>
      </c>
    </row>
    <row r="598" spans="1:15" x14ac:dyDescent="0.25">
      <c r="A598">
        <v>261</v>
      </c>
      <c r="B598">
        <v>2979</v>
      </c>
      <c r="C598" s="4">
        <f t="shared" si="19"/>
        <v>65.181606541502632</v>
      </c>
      <c r="E598">
        <f>INDEX(user!B:B,user_content!$A598+1)</f>
        <v>1</v>
      </c>
      <c r="F598">
        <f>INDEX(user!C:C,user_content!$A598+1)</f>
        <v>47</v>
      </c>
      <c r="G598">
        <f>INDEX(user!H:H,user_content!$A598+1)</f>
        <v>27.33</v>
      </c>
      <c r="H598">
        <f>INDEX(user!I:I,user_content!$A598+1)</f>
        <v>0.18439680903012901</v>
      </c>
      <c r="I598">
        <f t="shared" si="20"/>
        <v>1</v>
      </c>
      <c r="J598" t="str">
        <f>INDEX(content!I:I,user_content!$B598+1)</f>
        <v>Diabetes</v>
      </c>
      <c r="K598">
        <f>INDEX(user!F:F,user_content!$A598+1)</f>
        <v>0</v>
      </c>
      <c r="L598">
        <f>INDEX(user!G:G,user_content!$A598+1)</f>
        <v>137</v>
      </c>
      <c r="M598">
        <f>INDEX(user!E:E,user_content!$A598+1)</f>
        <v>0</v>
      </c>
      <c r="N598">
        <f>INDEX(user!D:D,user_content!$A598+1)</f>
        <v>1</v>
      </c>
      <c r="O598" t="str">
        <f>INDEX(user!M:M,user_content!$A598+1)</f>
        <v>Elevated Risk</v>
      </c>
    </row>
    <row r="599" spans="1:15" x14ac:dyDescent="0.25">
      <c r="A599">
        <v>503</v>
      </c>
      <c r="B599">
        <v>4714</v>
      </c>
      <c r="C599" s="4">
        <f t="shared" si="19"/>
        <v>39.1592354835349</v>
      </c>
      <c r="E599">
        <f>INDEX(user!B:B,user_content!$A599+1)</f>
        <v>0</v>
      </c>
      <c r="F599">
        <f>INDEX(user!C:C,user_content!$A599+1)</f>
        <v>50</v>
      </c>
      <c r="G599">
        <f>INDEX(user!H:H,user_content!$A599+1)</f>
        <v>24.19</v>
      </c>
      <c r="H599">
        <f>INDEX(user!I:I,user_content!$A599+1)</f>
        <v>9.0881492909097639E-2</v>
      </c>
      <c r="I599">
        <f t="shared" si="20"/>
        <v>3</v>
      </c>
      <c r="J599" t="str">
        <f>INDEX(content!I:I,user_content!$B599+1)</f>
        <v>PA</v>
      </c>
      <c r="K599">
        <f>INDEX(user!F:F,user_content!$A599+1)</f>
        <v>0</v>
      </c>
      <c r="L599">
        <f>INDEX(user!G:G,user_content!$A599+1)</f>
        <v>144</v>
      </c>
      <c r="M599">
        <f>INDEX(user!E:E,user_content!$A599+1)</f>
        <v>1</v>
      </c>
      <c r="N599">
        <f>INDEX(user!D:D,user_content!$A599+1)</f>
        <v>0</v>
      </c>
      <c r="O599" t="str">
        <f>INDEX(user!M:M,user_content!$A599+1)</f>
        <v>Elevated Risk</v>
      </c>
    </row>
    <row r="600" spans="1:15" x14ac:dyDescent="0.25">
      <c r="A600">
        <v>832</v>
      </c>
      <c r="B600">
        <v>2518</v>
      </c>
      <c r="C600" s="4">
        <f t="shared" si="19"/>
        <v>66.758102777554811</v>
      </c>
      <c r="E600">
        <f>INDEX(user!B:B,user_content!$A600+1)</f>
        <v>0</v>
      </c>
      <c r="F600">
        <f>INDEX(user!C:C,user_content!$A600+1)</f>
        <v>59</v>
      </c>
      <c r="G600">
        <f>INDEX(user!H:H,user_content!$A600+1)</f>
        <v>26.08</v>
      </c>
      <c r="H600">
        <f>INDEX(user!I:I,user_content!$A600+1)</f>
        <v>0.17035671012019593</v>
      </c>
      <c r="I600">
        <f t="shared" si="20"/>
        <v>1</v>
      </c>
      <c r="J600" t="str">
        <f>INDEX(content!I:I,user_content!$B600+1)</f>
        <v>Diabetes</v>
      </c>
      <c r="K600">
        <f>INDEX(user!F:F,user_content!$A600+1)</f>
        <v>0</v>
      </c>
      <c r="L600">
        <f>INDEX(user!G:G,user_content!$A600+1)</f>
        <v>153.5</v>
      </c>
      <c r="M600">
        <f>INDEX(user!E:E,user_content!$A600+1)</f>
        <v>1</v>
      </c>
      <c r="N600">
        <f>INDEX(user!D:D,user_content!$A600+1)</f>
        <v>0</v>
      </c>
      <c r="O600" t="str">
        <f>INDEX(user!M:M,user_content!$A600+1)</f>
        <v>Elevated Risk</v>
      </c>
    </row>
    <row r="601" spans="1:15" x14ac:dyDescent="0.25">
      <c r="A601">
        <v>301</v>
      </c>
      <c r="B601">
        <v>2877</v>
      </c>
      <c r="C601" s="4">
        <f t="shared" si="19"/>
        <v>55.231308383552836</v>
      </c>
      <c r="E601">
        <f>INDEX(user!B:B,user_content!$A601+1)</f>
        <v>0</v>
      </c>
      <c r="F601">
        <f>INDEX(user!C:C,user_content!$A601+1)</f>
        <v>55</v>
      </c>
      <c r="G601">
        <f>INDEX(user!H:H,user_content!$A601+1)</f>
        <v>26.2</v>
      </c>
      <c r="H601">
        <f>INDEX(user!I:I,user_content!$A601+1)</f>
        <v>5.0031296743824227E-2</v>
      </c>
      <c r="I601">
        <f t="shared" si="20"/>
        <v>1</v>
      </c>
      <c r="J601" t="str">
        <f>INDEX(content!I:I,user_content!$B601+1)</f>
        <v>Diabetes</v>
      </c>
      <c r="K601">
        <f>INDEX(user!F:F,user_content!$A601+1)</f>
        <v>0</v>
      </c>
      <c r="L601">
        <f>INDEX(user!G:G,user_content!$A601+1)</f>
        <v>117.5</v>
      </c>
      <c r="M601">
        <f>INDEX(user!E:E,user_content!$A601+1)</f>
        <v>0</v>
      </c>
      <c r="N601">
        <f>INDEX(user!D:D,user_content!$A601+1)</f>
        <v>0</v>
      </c>
      <c r="O601" t="str">
        <f>INDEX(user!M:M,user_content!$A601+1)</f>
        <v>NORMAL</v>
      </c>
    </row>
    <row r="602" spans="1:15" x14ac:dyDescent="0.25">
      <c r="A602">
        <v>4037</v>
      </c>
      <c r="B602">
        <v>1351</v>
      </c>
      <c r="C602" s="4">
        <f t="shared" si="19"/>
        <v>43.426639777443668</v>
      </c>
      <c r="E602">
        <f>INDEX(user!B:B,user_content!$A602+1)</f>
        <v>1</v>
      </c>
      <c r="F602">
        <f>INDEX(user!C:C,user_content!$A602+1)</f>
        <v>44</v>
      </c>
      <c r="G602">
        <f>INDEX(user!H:H,user_content!$A602+1)</f>
        <v>25.43</v>
      </c>
      <c r="H602">
        <f>INDEX(user!I:I,user_content!$A602+1)</f>
        <v>0.10712297302706497</v>
      </c>
      <c r="I602">
        <f t="shared" si="20"/>
        <v>2</v>
      </c>
      <c r="J602" t="str">
        <f>INDEX(content!I:I,user_content!$B602+1)</f>
        <v>Colesterol</v>
      </c>
      <c r="K602">
        <f>INDEX(user!F:F,user_content!$A602+1)</f>
        <v>0</v>
      </c>
      <c r="L602">
        <f>INDEX(user!G:G,user_content!$A602+1)</f>
        <v>115</v>
      </c>
      <c r="M602">
        <f>INDEX(user!E:E,user_content!$A602+1)</f>
        <v>0</v>
      </c>
      <c r="N602">
        <f>INDEX(user!D:D,user_content!$A602+1)</f>
        <v>1</v>
      </c>
      <c r="O602" t="str">
        <f>INDEX(user!M:M,user_content!$A602+1)</f>
        <v>Elevated Risk</v>
      </c>
    </row>
    <row r="603" spans="1:15" x14ac:dyDescent="0.25">
      <c r="A603">
        <v>799</v>
      </c>
      <c r="B603">
        <v>2530</v>
      </c>
      <c r="C603" s="4">
        <f t="shared" si="19"/>
        <v>46.574263510144604</v>
      </c>
      <c r="E603">
        <f>INDEX(user!B:B,user_content!$A603+1)</f>
        <v>0</v>
      </c>
      <c r="F603">
        <f>INDEX(user!C:C,user_content!$A603+1)</f>
        <v>35</v>
      </c>
      <c r="G603">
        <f>INDEX(user!H:H,user_content!$A603+1)</f>
        <v>23.09</v>
      </c>
      <c r="H603">
        <f>INDEX(user!I:I,user_content!$A603+1)</f>
        <v>5.0575347034810147E-2</v>
      </c>
      <c r="I603">
        <f t="shared" si="20"/>
        <v>1</v>
      </c>
      <c r="J603" t="str">
        <f>INDEX(content!I:I,user_content!$B603+1)</f>
        <v>Diabetes</v>
      </c>
      <c r="K603">
        <f>INDEX(user!F:F,user_content!$A603+1)</f>
        <v>0</v>
      </c>
      <c r="L603">
        <f>INDEX(user!G:G,user_content!$A603+1)</f>
        <v>150</v>
      </c>
      <c r="M603">
        <f>INDEX(user!E:E,user_content!$A603+1)</f>
        <v>0</v>
      </c>
      <c r="N603">
        <f>INDEX(user!D:D,user_content!$A603+1)</f>
        <v>1</v>
      </c>
      <c r="O603" t="str">
        <f>INDEX(user!M:M,user_content!$A603+1)</f>
        <v>Elevated Risk</v>
      </c>
    </row>
    <row r="604" spans="1:15" x14ac:dyDescent="0.25">
      <c r="A604">
        <v>1979</v>
      </c>
      <c r="B604">
        <v>2710</v>
      </c>
      <c r="C604" s="4">
        <f t="shared" si="19"/>
        <v>71.867612447467295</v>
      </c>
      <c r="E604">
        <f>INDEX(user!B:B,user_content!$A604+1)</f>
        <v>0</v>
      </c>
      <c r="F604">
        <f>INDEX(user!C:C,user_content!$A604+1)</f>
        <v>46</v>
      </c>
      <c r="G604">
        <f>INDEX(user!H:H,user_content!$A604+1)</f>
        <v>29.84</v>
      </c>
      <c r="H604">
        <f>INDEX(user!I:I,user_content!$A604+1)</f>
        <v>5.792671646641312E-2</v>
      </c>
      <c r="I604">
        <f t="shared" si="20"/>
        <v>1</v>
      </c>
      <c r="J604" t="str">
        <f>INDEX(content!I:I,user_content!$B604+1)</f>
        <v>Diabetes</v>
      </c>
      <c r="K604">
        <f>INDEX(user!F:F,user_content!$A604+1)</f>
        <v>0</v>
      </c>
      <c r="L604">
        <f>INDEX(user!G:G,user_content!$A604+1)</f>
        <v>115.5</v>
      </c>
      <c r="M604">
        <f>INDEX(user!E:E,user_content!$A604+1)</f>
        <v>0</v>
      </c>
      <c r="N604">
        <f>INDEX(user!D:D,user_content!$A604+1)</f>
        <v>1</v>
      </c>
      <c r="O604" t="str">
        <f>INDEX(user!M:M,user_content!$A604+1)</f>
        <v>Elevated Risk</v>
      </c>
    </row>
    <row r="605" spans="1:15" x14ac:dyDescent="0.25">
      <c r="A605">
        <v>3490</v>
      </c>
      <c r="B605">
        <v>4570</v>
      </c>
      <c r="C605" s="4">
        <f t="shared" si="19"/>
        <v>21.499947579366513</v>
      </c>
      <c r="E605">
        <f>INDEX(user!B:B,user_content!$A605+1)</f>
        <v>1</v>
      </c>
      <c r="F605">
        <f>INDEX(user!C:C,user_content!$A605+1)</f>
        <v>45</v>
      </c>
      <c r="G605">
        <f>INDEX(user!H:H,user_content!$A605+1)</f>
        <v>22.82</v>
      </c>
      <c r="H605">
        <f>INDEX(user!I:I,user_content!$A605+1)</f>
        <v>6.1134453590734106E-2</v>
      </c>
      <c r="I605">
        <f t="shared" si="20"/>
        <v>3</v>
      </c>
      <c r="J605" t="str">
        <f>INDEX(content!I:I,user_content!$B605+1)</f>
        <v>PA</v>
      </c>
      <c r="K605">
        <f>INDEX(user!F:F,user_content!$A605+1)</f>
        <v>0</v>
      </c>
      <c r="L605">
        <f>INDEX(user!G:G,user_content!$A605+1)</f>
        <v>124</v>
      </c>
      <c r="M605">
        <f>INDEX(user!E:E,user_content!$A605+1)</f>
        <v>0</v>
      </c>
      <c r="N605">
        <f>INDEX(user!D:D,user_content!$A605+1)</f>
        <v>0</v>
      </c>
      <c r="O605" t="str">
        <f>INDEX(user!M:M,user_content!$A605+1)</f>
        <v>NORMAL</v>
      </c>
    </row>
    <row r="606" spans="1:15" x14ac:dyDescent="0.25">
      <c r="A606">
        <v>3509</v>
      </c>
      <c r="B606">
        <v>2233</v>
      </c>
      <c r="C606" s="4">
        <f t="shared" si="19"/>
        <v>49.028787804095494</v>
      </c>
      <c r="E606">
        <f>INDEX(user!B:B,user_content!$A606+1)</f>
        <v>1</v>
      </c>
      <c r="F606">
        <f>INDEX(user!C:C,user_content!$A606+1)</f>
        <v>43</v>
      </c>
      <c r="G606">
        <f>INDEX(user!H:H,user_content!$A606+1)</f>
        <v>24.92</v>
      </c>
      <c r="H606">
        <f>INDEX(user!I:I,user_content!$A606+1)</f>
        <v>0.11411179500513757</v>
      </c>
      <c r="I606">
        <f t="shared" si="20"/>
        <v>1</v>
      </c>
      <c r="J606" t="str">
        <f>INDEX(content!I:I,user_content!$B606+1)</f>
        <v>Diabetes</v>
      </c>
      <c r="K606">
        <f>INDEX(user!F:F,user_content!$A606+1)</f>
        <v>0</v>
      </c>
      <c r="L606">
        <f>INDEX(user!G:G,user_content!$A606+1)</f>
        <v>125</v>
      </c>
      <c r="M606">
        <f>INDEX(user!E:E,user_content!$A606+1)</f>
        <v>0</v>
      </c>
      <c r="N606">
        <f>INDEX(user!D:D,user_content!$A606+1)</f>
        <v>1</v>
      </c>
      <c r="O606" t="str">
        <f>INDEX(user!M:M,user_content!$A606+1)</f>
        <v>Elevated Risk</v>
      </c>
    </row>
    <row r="607" spans="1:15" x14ac:dyDescent="0.25">
      <c r="A607">
        <v>3929</v>
      </c>
      <c r="B607">
        <v>2463</v>
      </c>
      <c r="C607" s="4">
        <f t="shared" si="19"/>
        <v>95.900139181035428</v>
      </c>
      <c r="E607">
        <f>INDEX(user!B:B,user_content!$A607+1)</f>
        <v>1</v>
      </c>
      <c r="F607">
        <f>INDEX(user!C:C,user_content!$A607+1)</f>
        <v>52</v>
      </c>
      <c r="G607">
        <f>INDEX(user!H:H,user_content!$A607+1)</f>
        <v>30.12</v>
      </c>
      <c r="H607">
        <f>INDEX(user!I:I,user_content!$A607+1)</f>
        <v>0.38034708039432796</v>
      </c>
      <c r="I607">
        <f t="shared" si="20"/>
        <v>1</v>
      </c>
      <c r="J607" t="str">
        <f>INDEX(content!I:I,user_content!$B607+1)</f>
        <v>Diabetes</v>
      </c>
      <c r="K607">
        <f>INDEX(user!F:F,user_content!$A607+1)</f>
        <v>0</v>
      </c>
      <c r="L607">
        <f>INDEX(user!G:G,user_content!$A607+1)</f>
        <v>145</v>
      </c>
      <c r="M607">
        <f>INDEX(user!E:E,user_content!$A607+1)</f>
        <v>1</v>
      </c>
      <c r="N607">
        <f>INDEX(user!D:D,user_content!$A607+1)</f>
        <v>1</v>
      </c>
      <c r="O607" t="str">
        <f>INDEX(user!M:M,user_content!$A607+1)</f>
        <v>'&gt;30%</v>
      </c>
    </row>
    <row r="608" spans="1:15" x14ac:dyDescent="0.25">
      <c r="A608">
        <v>1145</v>
      </c>
      <c r="B608">
        <v>3310</v>
      </c>
      <c r="C608" s="4">
        <f t="shared" si="19"/>
        <v>72.85470060227712</v>
      </c>
      <c r="E608">
        <f>INDEX(user!B:B,user_content!$A608+1)</f>
        <v>1</v>
      </c>
      <c r="F608">
        <f>INDEX(user!C:C,user_content!$A608+1)</f>
        <v>55</v>
      </c>
      <c r="G608">
        <f>INDEX(user!H:H,user_content!$A608+1)</f>
        <v>27.63</v>
      </c>
      <c r="H608">
        <f>INDEX(user!I:I,user_content!$A608+1)</f>
        <v>0.25914633810312737</v>
      </c>
      <c r="I608">
        <f t="shared" si="20"/>
        <v>1</v>
      </c>
      <c r="J608" t="str">
        <f>INDEX(content!I:I,user_content!$B608+1)</f>
        <v>Diabetes</v>
      </c>
      <c r="K608">
        <f>INDEX(user!F:F,user_content!$A608+1)</f>
        <v>0</v>
      </c>
      <c r="L608">
        <f>INDEX(user!G:G,user_content!$A608+1)</f>
        <v>129</v>
      </c>
      <c r="M608">
        <f>INDEX(user!E:E,user_content!$A608+1)</f>
        <v>0</v>
      </c>
      <c r="N608">
        <f>INDEX(user!D:D,user_content!$A608+1)</f>
        <v>1</v>
      </c>
      <c r="O608" t="str">
        <f>INDEX(user!M:M,user_content!$A608+1)</f>
        <v>Elevated Risk</v>
      </c>
    </row>
    <row r="609" spans="1:15" x14ac:dyDescent="0.25">
      <c r="A609">
        <v>2239</v>
      </c>
      <c r="B609">
        <v>2457</v>
      </c>
      <c r="C609" s="4">
        <f t="shared" si="19"/>
        <v>66.922252515838252</v>
      </c>
      <c r="E609">
        <f>INDEX(user!B:B,user_content!$A609+1)</f>
        <v>1</v>
      </c>
      <c r="F609">
        <f>INDEX(user!C:C,user_content!$A609+1)</f>
        <v>48</v>
      </c>
      <c r="G609">
        <f>INDEX(user!H:H,user_content!$A609+1)</f>
        <v>28.31</v>
      </c>
      <c r="H609">
        <f>INDEX(user!I:I,user_content!$A609+1)</f>
        <v>0.16616742552015729</v>
      </c>
      <c r="I609">
        <f t="shared" si="20"/>
        <v>1</v>
      </c>
      <c r="J609" t="str">
        <f>INDEX(content!I:I,user_content!$B609+1)</f>
        <v>Diabetes</v>
      </c>
      <c r="K609">
        <f>INDEX(user!F:F,user_content!$A609+1)</f>
        <v>0</v>
      </c>
      <c r="L609">
        <f>INDEX(user!G:G,user_content!$A609+1)</f>
        <v>148</v>
      </c>
      <c r="M609">
        <f>INDEX(user!E:E,user_content!$A609+1)</f>
        <v>1</v>
      </c>
      <c r="N609">
        <f>INDEX(user!D:D,user_content!$A609+1)</f>
        <v>0</v>
      </c>
      <c r="O609" t="str">
        <f>INDEX(user!M:M,user_content!$A609+1)</f>
        <v>Elevated Risk</v>
      </c>
    </row>
    <row r="610" spans="1:15" x14ac:dyDescent="0.25">
      <c r="A610">
        <v>1060</v>
      </c>
      <c r="B610">
        <v>305</v>
      </c>
      <c r="C610" s="4">
        <f t="shared" si="19"/>
        <v>30.834323464381839</v>
      </c>
      <c r="E610">
        <f>INDEX(user!B:B,user_content!$A610+1)</f>
        <v>1</v>
      </c>
      <c r="F610">
        <f>INDEX(user!C:C,user_content!$A610+1)</f>
        <v>40</v>
      </c>
      <c r="G610">
        <f>INDEX(user!H:H,user_content!$A610+1)</f>
        <v>24.08</v>
      </c>
      <c r="H610">
        <f>INDEX(user!I:I,user_content!$A610+1)</f>
        <v>3.1257357005398667E-2</v>
      </c>
      <c r="I610">
        <f t="shared" si="20"/>
        <v>2</v>
      </c>
      <c r="J610" t="str">
        <f>INDEX(content!I:I,user_content!$B610+1)</f>
        <v>Colesterol</v>
      </c>
      <c r="K610">
        <f>INDEX(user!F:F,user_content!$A610+1)</f>
        <v>0</v>
      </c>
      <c r="L610">
        <f>INDEX(user!G:G,user_content!$A610+1)</f>
        <v>102</v>
      </c>
      <c r="M610">
        <f>INDEX(user!E:E,user_content!$A610+1)</f>
        <v>0</v>
      </c>
      <c r="N610">
        <f>INDEX(user!D:D,user_content!$A610+1)</f>
        <v>0</v>
      </c>
      <c r="O610" t="str">
        <f>INDEX(user!M:M,user_content!$A610+1)</f>
        <v>OPTIMAL</v>
      </c>
    </row>
    <row r="611" spans="1:15" x14ac:dyDescent="0.25">
      <c r="A611">
        <v>2517</v>
      </c>
      <c r="B611">
        <v>326</v>
      </c>
      <c r="C611" s="4">
        <f t="shared" si="19"/>
        <v>45.923089753910503</v>
      </c>
      <c r="E611">
        <f>INDEX(user!B:B,user_content!$A611+1)</f>
        <v>0</v>
      </c>
      <c r="F611">
        <f>INDEX(user!C:C,user_content!$A611+1)</f>
        <v>39</v>
      </c>
      <c r="G611">
        <f>INDEX(user!H:H,user_content!$A611+1)</f>
        <v>25.31</v>
      </c>
      <c r="H611">
        <f>INDEX(user!I:I,user_content!$A611+1)</f>
        <v>3.1984697782789007E-2</v>
      </c>
      <c r="I611">
        <f t="shared" si="20"/>
        <v>2</v>
      </c>
      <c r="J611" t="str">
        <f>INDEX(content!I:I,user_content!$B611+1)</f>
        <v>Colesterol</v>
      </c>
      <c r="K611">
        <f>INDEX(user!F:F,user_content!$A611+1)</f>
        <v>0</v>
      </c>
      <c r="L611">
        <f>INDEX(user!G:G,user_content!$A611+1)</f>
        <v>112.5</v>
      </c>
      <c r="M611">
        <f>INDEX(user!E:E,user_content!$A611+1)</f>
        <v>0</v>
      </c>
      <c r="N611">
        <f>INDEX(user!D:D,user_content!$A611+1)</f>
        <v>1</v>
      </c>
      <c r="O611" t="str">
        <f>INDEX(user!M:M,user_content!$A611+1)</f>
        <v>Elevated Risk</v>
      </c>
    </row>
    <row r="612" spans="1:15" x14ac:dyDescent="0.25">
      <c r="A612">
        <v>1387</v>
      </c>
      <c r="B612">
        <v>793</v>
      </c>
      <c r="C612" s="4">
        <f t="shared" si="19"/>
        <v>68.672231650152199</v>
      </c>
      <c r="E612">
        <f>INDEX(user!B:B,user_content!$A612+1)</f>
        <v>1</v>
      </c>
      <c r="F612">
        <f>INDEX(user!C:C,user_content!$A612+1)</f>
        <v>51</v>
      </c>
      <c r="G612">
        <f>INDEX(user!H:H,user_content!$A612+1)</f>
        <v>29.43</v>
      </c>
      <c r="H612">
        <f>INDEX(user!I:I,user_content!$A612+1)</f>
        <v>0.20953815222202288</v>
      </c>
      <c r="I612">
        <f t="shared" si="20"/>
        <v>2</v>
      </c>
      <c r="J612" t="str">
        <f>INDEX(content!I:I,user_content!$B612+1)</f>
        <v>Colesterol</v>
      </c>
      <c r="K612">
        <f>INDEX(user!F:F,user_content!$A612+1)</f>
        <v>0</v>
      </c>
      <c r="L612">
        <f>INDEX(user!G:G,user_content!$A612+1)</f>
        <v>125</v>
      </c>
      <c r="M612">
        <f>INDEX(user!E:E,user_content!$A612+1)</f>
        <v>0</v>
      </c>
      <c r="N612">
        <f>INDEX(user!D:D,user_content!$A612+1)</f>
        <v>1</v>
      </c>
      <c r="O612" t="str">
        <f>INDEX(user!M:M,user_content!$A612+1)</f>
        <v>Elevated Risk</v>
      </c>
    </row>
    <row r="613" spans="1:15" x14ac:dyDescent="0.25">
      <c r="A613">
        <v>2122</v>
      </c>
      <c r="B613">
        <v>2658</v>
      </c>
      <c r="C613" s="4">
        <f t="shared" si="19"/>
        <v>72.69645468053038</v>
      </c>
      <c r="E613">
        <f>INDEX(user!B:B,user_content!$A613+1)</f>
        <v>0</v>
      </c>
      <c r="F613">
        <f>INDEX(user!C:C,user_content!$A613+1)</f>
        <v>53</v>
      </c>
      <c r="G613">
        <f>INDEX(user!H:H,user_content!$A613+1)</f>
        <v>27.94</v>
      </c>
      <c r="H613">
        <f>INDEX(user!I:I,user_content!$A613+1)</f>
        <v>0.14779156482234457</v>
      </c>
      <c r="I613">
        <f t="shared" si="20"/>
        <v>1</v>
      </c>
      <c r="J613" t="str">
        <f>INDEX(content!I:I,user_content!$B613+1)</f>
        <v>Diabetes</v>
      </c>
      <c r="K613">
        <f>INDEX(user!F:F,user_content!$A613+1)</f>
        <v>0</v>
      </c>
      <c r="L613">
        <f>INDEX(user!G:G,user_content!$A613+1)</f>
        <v>159</v>
      </c>
      <c r="M613">
        <f>INDEX(user!E:E,user_content!$A613+1)</f>
        <v>1</v>
      </c>
      <c r="N613">
        <f>INDEX(user!D:D,user_content!$A613+1)</f>
        <v>0</v>
      </c>
      <c r="O613" t="str">
        <f>INDEX(user!M:M,user_content!$A613+1)</f>
        <v>Elevated Risk</v>
      </c>
    </row>
    <row r="614" spans="1:15" x14ac:dyDescent="0.25">
      <c r="A614">
        <v>449</v>
      </c>
      <c r="B614">
        <v>2026</v>
      </c>
      <c r="C614" s="4">
        <f t="shared" si="19"/>
        <v>31.856031074080423</v>
      </c>
      <c r="E614">
        <f>INDEX(user!B:B,user_content!$A614+1)</f>
        <v>0</v>
      </c>
      <c r="F614">
        <f>INDEX(user!C:C,user_content!$A614+1)</f>
        <v>55</v>
      </c>
      <c r="G614">
        <f>INDEX(user!H:H,user_content!$A614+1)</f>
        <v>20.53</v>
      </c>
      <c r="H614">
        <f>INDEX(user!I:I,user_content!$A614+1)</f>
        <v>3.8820228512287391E-2</v>
      </c>
      <c r="I614">
        <f t="shared" si="20"/>
        <v>1</v>
      </c>
      <c r="J614" t="str">
        <f>INDEX(content!I:I,user_content!$B614+1)</f>
        <v>Diabetes</v>
      </c>
      <c r="K614">
        <f>INDEX(user!F:F,user_content!$A614+1)</f>
        <v>0</v>
      </c>
      <c r="L614">
        <f>INDEX(user!G:G,user_content!$A614+1)</f>
        <v>112</v>
      </c>
      <c r="M614">
        <f>INDEX(user!E:E,user_content!$A614+1)</f>
        <v>0</v>
      </c>
      <c r="N614">
        <f>INDEX(user!D:D,user_content!$A614+1)</f>
        <v>0</v>
      </c>
      <c r="O614" t="str">
        <f>INDEX(user!M:M,user_content!$A614+1)</f>
        <v>OPTIMAL</v>
      </c>
    </row>
    <row r="615" spans="1:15" x14ac:dyDescent="0.25">
      <c r="A615">
        <v>1959</v>
      </c>
      <c r="B615">
        <v>1671</v>
      </c>
      <c r="C615" s="4">
        <f t="shared" si="19"/>
        <v>46.745340218434691</v>
      </c>
      <c r="E615">
        <f>INDEX(user!B:B,user_content!$A615+1)</f>
        <v>1</v>
      </c>
      <c r="F615">
        <f>INDEX(user!C:C,user_content!$A615+1)</f>
        <v>45</v>
      </c>
      <c r="G615">
        <f>INDEX(user!H:H,user_content!$A615+1)</f>
        <v>28.68</v>
      </c>
      <c r="H615">
        <f>INDEX(user!I:I,user_content!$A615+1)</f>
        <v>0.14645618469770594</v>
      </c>
      <c r="I615">
        <f t="shared" si="20"/>
        <v>4</v>
      </c>
      <c r="J615" t="str">
        <f>INDEX(content!I:I,user_content!$B615+1)</f>
        <v>DCNT</v>
      </c>
      <c r="K615">
        <f>INDEX(user!F:F,user_content!$A615+1)</f>
        <v>0</v>
      </c>
      <c r="L615">
        <f>INDEX(user!G:G,user_content!$A615+1)</f>
        <v>126</v>
      </c>
      <c r="M615">
        <f>INDEX(user!E:E,user_content!$A615+1)</f>
        <v>0</v>
      </c>
      <c r="N615">
        <f>INDEX(user!D:D,user_content!$A615+1)</f>
        <v>1</v>
      </c>
      <c r="O615" t="str">
        <f>INDEX(user!M:M,user_content!$A615+1)</f>
        <v>Elevated Risk</v>
      </c>
    </row>
    <row r="616" spans="1:15" x14ac:dyDescent="0.25">
      <c r="A616">
        <v>3445</v>
      </c>
      <c r="B616">
        <v>175</v>
      </c>
      <c r="C616" s="4">
        <f t="shared" si="19"/>
        <v>25.998763720658303</v>
      </c>
      <c r="E616">
        <f>INDEX(user!B:B,user_content!$A616+1)</f>
        <v>1</v>
      </c>
      <c r="F616">
        <f>INDEX(user!C:C,user_content!$A616+1)</f>
        <v>60</v>
      </c>
      <c r="G616">
        <f>INDEX(user!H:H,user_content!$A616+1)</f>
        <v>23.06</v>
      </c>
      <c r="H616">
        <f>INDEX(user!I:I,user_content!$A616+1)</f>
        <v>0.30977313571953358</v>
      </c>
      <c r="I616">
        <f t="shared" si="20"/>
        <v>6</v>
      </c>
      <c r="J616" t="str">
        <f>INDEX(content!I:I,user_content!$B616+1)</f>
        <v>Alcool</v>
      </c>
      <c r="K616">
        <f>INDEX(user!F:F,user_content!$A616+1)</f>
        <v>0</v>
      </c>
      <c r="L616">
        <f>INDEX(user!G:G,user_content!$A616+1)</f>
        <v>135</v>
      </c>
      <c r="M616">
        <f>INDEX(user!E:E,user_content!$A616+1)</f>
        <v>0</v>
      </c>
      <c r="N616">
        <f>INDEX(user!D:D,user_content!$A616+1)</f>
        <v>1</v>
      </c>
      <c r="O616" t="str">
        <f>INDEX(user!M:M,user_content!$A616+1)</f>
        <v>'&gt;30%</v>
      </c>
    </row>
    <row r="617" spans="1:15" x14ac:dyDescent="0.25">
      <c r="A617">
        <v>1637</v>
      </c>
      <c r="B617">
        <v>3752</v>
      </c>
      <c r="C617" s="4">
        <f t="shared" si="19"/>
        <v>19.848182623276472</v>
      </c>
      <c r="E617">
        <f>INDEX(user!B:B,user_content!$A617+1)</f>
        <v>0</v>
      </c>
      <c r="F617">
        <f>INDEX(user!C:C,user_content!$A617+1)</f>
        <v>41</v>
      </c>
      <c r="G617">
        <f>INDEX(user!H:H,user_content!$A617+1)</f>
        <v>27.49</v>
      </c>
      <c r="H617">
        <f>INDEX(user!I:I,user_content!$A617+1)</f>
        <v>2.4212803291920659E-2</v>
      </c>
      <c r="I617">
        <f t="shared" si="20"/>
        <v>7</v>
      </c>
      <c r="J617" t="str">
        <f>INDEX(content!I:I,user_content!$B617+1)</f>
        <v>IMC</v>
      </c>
      <c r="K617">
        <f>INDEX(user!F:F,user_content!$A617+1)</f>
        <v>0</v>
      </c>
      <c r="L617">
        <f>INDEX(user!G:G,user_content!$A617+1)</f>
        <v>119</v>
      </c>
      <c r="M617">
        <f>INDEX(user!E:E,user_content!$A617+1)</f>
        <v>0</v>
      </c>
      <c r="N617">
        <f>INDEX(user!D:D,user_content!$A617+1)</f>
        <v>0</v>
      </c>
      <c r="O617" t="str">
        <f>INDEX(user!M:M,user_content!$A617+1)</f>
        <v>NORMAL</v>
      </c>
    </row>
    <row r="618" spans="1:15" x14ac:dyDescent="0.25">
      <c r="A618">
        <v>241</v>
      </c>
      <c r="B618">
        <v>1847</v>
      </c>
      <c r="C618" s="4">
        <f t="shared" si="19"/>
        <v>96.216927601699297</v>
      </c>
      <c r="E618">
        <f>INDEX(user!B:B,user_content!$A618+1)</f>
        <v>1</v>
      </c>
      <c r="F618">
        <f>INDEX(user!C:C,user_content!$A618+1)</f>
        <v>65</v>
      </c>
      <c r="G618">
        <f>INDEX(user!H:H,user_content!$A618+1)</f>
        <v>29.35</v>
      </c>
      <c r="H618">
        <f>INDEX(user!I:I,user_content!$A618+1)</f>
        <v>0.62353655086192816</v>
      </c>
      <c r="I618">
        <f t="shared" si="20"/>
        <v>4</v>
      </c>
      <c r="J618" t="str">
        <f>INDEX(content!I:I,user_content!$B618+1)</f>
        <v>DCNT</v>
      </c>
      <c r="K618">
        <f>INDEX(user!F:F,user_content!$A618+1)</f>
        <v>0</v>
      </c>
      <c r="L618">
        <f>INDEX(user!G:G,user_content!$A618+1)</f>
        <v>148</v>
      </c>
      <c r="M618">
        <f>INDEX(user!E:E,user_content!$A618+1)</f>
        <v>1</v>
      </c>
      <c r="N618">
        <f>INDEX(user!D:D,user_content!$A618+1)</f>
        <v>1</v>
      </c>
      <c r="O618" t="str">
        <f>INDEX(user!M:M,user_content!$A618+1)</f>
        <v>'&gt;30%</v>
      </c>
    </row>
    <row r="619" spans="1:15" x14ac:dyDescent="0.25">
      <c r="A619">
        <v>3811</v>
      </c>
      <c r="B619">
        <v>2864</v>
      </c>
      <c r="C619" s="4">
        <f t="shared" si="19"/>
        <v>30.724815748714793</v>
      </c>
      <c r="E619">
        <f>INDEX(user!B:B,user_content!$A619+1)</f>
        <v>1</v>
      </c>
      <c r="F619">
        <f>INDEX(user!C:C,user_content!$A619+1)</f>
        <v>55</v>
      </c>
      <c r="G619">
        <f>INDEX(user!H:H,user_content!$A619+1)</f>
        <v>20.72</v>
      </c>
      <c r="H619">
        <f>INDEX(user!I:I,user_content!$A619+1)</f>
        <v>0.116107584666998</v>
      </c>
      <c r="I619">
        <f t="shared" si="20"/>
        <v>1</v>
      </c>
      <c r="J619" t="str">
        <f>INDEX(content!I:I,user_content!$B619+1)</f>
        <v>Diabetes</v>
      </c>
      <c r="K619">
        <f>INDEX(user!F:F,user_content!$A619+1)</f>
        <v>0</v>
      </c>
      <c r="L619">
        <f>INDEX(user!G:G,user_content!$A619+1)</f>
        <v>132.5</v>
      </c>
      <c r="M619">
        <f>INDEX(user!E:E,user_content!$A619+1)</f>
        <v>0</v>
      </c>
      <c r="N619">
        <f>INDEX(user!D:D,user_content!$A619+1)</f>
        <v>0</v>
      </c>
      <c r="O619" t="str">
        <f>INDEX(user!M:M,user_content!$A619+1)</f>
        <v>NORMAL</v>
      </c>
    </row>
    <row r="620" spans="1:15" x14ac:dyDescent="0.25">
      <c r="A620">
        <v>2690</v>
      </c>
      <c r="B620">
        <v>1941</v>
      </c>
      <c r="C620" s="4">
        <f t="shared" si="19"/>
        <v>36.524327407222074</v>
      </c>
      <c r="E620">
        <f>INDEX(user!B:B,user_content!$A620+1)</f>
        <v>0</v>
      </c>
      <c r="F620">
        <f>INDEX(user!C:C,user_content!$A620+1)</f>
        <v>51</v>
      </c>
      <c r="G620">
        <f>INDEX(user!H:H,user_content!$A620+1)</f>
        <v>26.32</v>
      </c>
      <c r="H620">
        <f>INDEX(user!I:I,user_content!$A620+1)</f>
        <v>5.1899561720446519E-2</v>
      </c>
      <c r="I620">
        <f t="shared" si="20"/>
        <v>4</v>
      </c>
      <c r="J620" t="str">
        <f>INDEX(content!I:I,user_content!$B620+1)</f>
        <v>DCNT</v>
      </c>
      <c r="K620">
        <f>INDEX(user!F:F,user_content!$A620+1)</f>
        <v>0</v>
      </c>
      <c r="L620">
        <f>INDEX(user!G:G,user_content!$A620+1)</f>
        <v>128</v>
      </c>
      <c r="M620">
        <f>INDEX(user!E:E,user_content!$A620+1)</f>
        <v>0</v>
      </c>
      <c r="N620">
        <f>INDEX(user!D:D,user_content!$A620+1)</f>
        <v>0</v>
      </c>
      <c r="O620" t="str">
        <f>INDEX(user!M:M,user_content!$A620+1)</f>
        <v>Elevated Risk</v>
      </c>
    </row>
    <row r="621" spans="1:15" x14ac:dyDescent="0.25">
      <c r="A621">
        <v>1401</v>
      </c>
      <c r="B621">
        <v>2927</v>
      </c>
      <c r="C621" s="4">
        <f t="shared" si="19"/>
        <v>92.511426083332864</v>
      </c>
      <c r="E621">
        <f>INDEX(user!B:B,user_content!$A621+1)</f>
        <v>1</v>
      </c>
      <c r="F621">
        <f>INDEX(user!C:C,user_content!$A621+1)</f>
        <v>40</v>
      </c>
      <c r="G621">
        <f>INDEX(user!H:H,user_content!$A621+1)</f>
        <v>35.200000000000003</v>
      </c>
      <c r="H621">
        <f>INDEX(user!I:I,user_content!$A621+1)</f>
        <v>0.13996951037794303</v>
      </c>
      <c r="I621">
        <f t="shared" si="20"/>
        <v>1</v>
      </c>
      <c r="J621" t="str">
        <f>INDEX(content!I:I,user_content!$B621+1)</f>
        <v>Diabetes</v>
      </c>
      <c r="K621">
        <f>INDEX(user!F:F,user_content!$A621+1)</f>
        <v>0</v>
      </c>
      <c r="L621">
        <f>INDEX(user!G:G,user_content!$A621+1)</f>
        <v>137</v>
      </c>
      <c r="M621">
        <f>INDEX(user!E:E,user_content!$A621+1)</f>
        <v>0</v>
      </c>
      <c r="N621">
        <f>INDEX(user!D:D,user_content!$A621+1)</f>
        <v>1</v>
      </c>
      <c r="O621" t="str">
        <f>INDEX(user!M:M,user_content!$A621+1)</f>
        <v>Elevated Risk</v>
      </c>
    </row>
    <row r="622" spans="1:15" x14ac:dyDescent="0.25">
      <c r="A622">
        <v>353</v>
      </c>
      <c r="B622">
        <v>4709</v>
      </c>
      <c r="C622" s="4">
        <f t="shared" si="19"/>
        <v>47.892275818975037</v>
      </c>
      <c r="E622">
        <f>INDEX(user!B:B,user_content!$A622+1)</f>
        <v>1</v>
      </c>
      <c r="F622">
        <f>INDEX(user!C:C,user_content!$A622+1)</f>
        <v>50</v>
      </c>
      <c r="G622">
        <f>INDEX(user!H:H,user_content!$A622+1)</f>
        <v>25.77</v>
      </c>
      <c r="H622">
        <f>INDEX(user!I:I,user_content!$A622+1)</f>
        <v>0.2101192208552336</v>
      </c>
      <c r="I622">
        <f t="shared" si="20"/>
        <v>3</v>
      </c>
      <c r="J622" t="str">
        <f>INDEX(content!I:I,user_content!$B622+1)</f>
        <v>PA</v>
      </c>
      <c r="K622">
        <f>INDEX(user!F:F,user_content!$A622+1)</f>
        <v>0</v>
      </c>
      <c r="L622">
        <f>INDEX(user!G:G,user_content!$A622+1)</f>
        <v>137</v>
      </c>
      <c r="M622">
        <f>INDEX(user!E:E,user_content!$A622+1)</f>
        <v>0</v>
      </c>
      <c r="N622">
        <f>INDEX(user!D:D,user_content!$A622+1)</f>
        <v>1</v>
      </c>
      <c r="O622" t="str">
        <f>INDEX(user!M:M,user_content!$A622+1)</f>
        <v>Elevated Risk</v>
      </c>
    </row>
    <row r="623" spans="1:15" x14ac:dyDescent="0.25">
      <c r="A623">
        <v>230</v>
      </c>
      <c r="B623">
        <v>10</v>
      </c>
      <c r="C623" s="4">
        <f t="shared" si="19"/>
        <v>29.919948857233351</v>
      </c>
      <c r="E623">
        <f>INDEX(user!B:B,user_content!$A623+1)</f>
        <v>0</v>
      </c>
      <c r="F623">
        <f>INDEX(user!C:C,user_content!$A623+1)</f>
        <v>53</v>
      </c>
      <c r="G623">
        <f>INDEX(user!H:H,user_content!$A623+1)</f>
        <v>27.35</v>
      </c>
      <c r="H623">
        <f>INDEX(user!I:I,user_content!$A623+1)</f>
        <v>8.1172943466002456E-2</v>
      </c>
      <c r="I623">
        <f t="shared" si="20"/>
        <v>6</v>
      </c>
      <c r="J623" t="str">
        <f>INDEX(content!I:I,user_content!$B623+1)</f>
        <v>Alcool</v>
      </c>
      <c r="K623">
        <f>INDEX(user!F:F,user_content!$A623+1)</f>
        <v>0</v>
      </c>
      <c r="L623">
        <f>INDEX(user!G:G,user_content!$A623+1)</f>
        <v>128</v>
      </c>
      <c r="M623">
        <f>INDEX(user!E:E,user_content!$A623+1)</f>
        <v>1</v>
      </c>
      <c r="N623">
        <f>INDEX(user!D:D,user_content!$A623+1)</f>
        <v>0</v>
      </c>
      <c r="O623" t="str">
        <f>INDEX(user!M:M,user_content!$A623+1)</f>
        <v>Elevated Risk</v>
      </c>
    </row>
    <row r="624" spans="1:15" x14ac:dyDescent="0.25">
      <c r="A624">
        <v>4074</v>
      </c>
      <c r="B624">
        <v>3056</v>
      </c>
      <c r="C624" s="4">
        <f t="shared" si="19"/>
        <v>25.574026310997684</v>
      </c>
      <c r="E624">
        <f>INDEX(user!B:B,user_content!$A624+1)</f>
        <v>0</v>
      </c>
      <c r="F624">
        <f>INDEX(user!C:C,user_content!$A624+1)</f>
        <v>40</v>
      </c>
      <c r="G624">
        <f>INDEX(user!H:H,user_content!$A624+1)</f>
        <v>18.84</v>
      </c>
      <c r="H624">
        <f>INDEX(user!I:I,user_content!$A624+1)</f>
        <v>1.7378403300492673E-2</v>
      </c>
      <c r="I624">
        <f t="shared" si="20"/>
        <v>1</v>
      </c>
      <c r="J624" t="str">
        <f>INDEX(content!I:I,user_content!$B624+1)</f>
        <v>Diabetes</v>
      </c>
      <c r="K624">
        <f>INDEX(user!F:F,user_content!$A624+1)</f>
        <v>0</v>
      </c>
      <c r="L624">
        <f>INDEX(user!G:G,user_content!$A624+1)</f>
        <v>93</v>
      </c>
      <c r="M624">
        <f>INDEX(user!E:E,user_content!$A624+1)</f>
        <v>0</v>
      </c>
      <c r="N624">
        <f>INDEX(user!D:D,user_content!$A624+1)</f>
        <v>1</v>
      </c>
      <c r="O624" t="str">
        <f>INDEX(user!M:M,user_content!$A624+1)</f>
        <v>NORMAL</v>
      </c>
    </row>
    <row r="625" spans="1:15" x14ac:dyDescent="0.25">
      <c r="A625">
        <v>4035</v>
      </c>
      <c r="B625">
        <v>2392</v>
      </c>
      <c r="C625" s="4">
        <f t="shared" ref="C625:C688" si="21">$R$12+(E625*$R$13)+(F625*$R$14)+(G625*$R$15)+(H625*$R$16)+(I625*$R$17)</f>
        <v>24.114519226333233</v>
      </c>
      <c r="E625">
        <f>INDEX(user!B:B,user_content!$A625+1)</f>
        <v>0</v>
      </c>
      <c r="F625">
        <f>INDEX(user!C:C,user_content!$A625+1)</f>
        <v>44</v>
      </c>
      <c r="G625">
        <f>INDEX(user!H:H,user_content!$A625+1)</f>
        <v>18.63</v>
      </c>
      <c r="H625">
        <f>INDEX(user!I:I,user_content!$A625+1)</f>
        <v>1.7892026062804933E-2</v>
      </c>
      <c r="I625">
        <f t="shared" ref="I625:I688" si="22">_xlfn.IFS(J625=$Q$3,$R$3,J625=$Q$4,$R$4,J625=$Q$5,$R$5,J625=$Q$6,$R$6,J625=$Q$7,$R$7,J625=$Q$8,$R$8,J625=$Q$9,$R$9)</f>
        <v>1</v>
      </c>
      <c r="J625" t="str">
        <f>INDEX(content!I:I,user_content!$B625+1)</f>
        <v>Diabetes</v>
      </c>
      <c r="K625">
        <f>INDEX(user!F:F,user_content!$A625+1)</f>
        <v>0</v>
      </c>
      <c r="L625">
        <f>INDEX(user!G:G,user_content!$A625+1)</f>
        <v>107</v>
      </c>
      <c r="M625">
        <f>INDEX(user!E:E,user_content!$A625+1)</f>
        <v>0</v>
      </c>
      <c r="N625">
        <f>INDEX(user!D:D,user_content!$A625+1)</f>
        <v>0</v>
      </c>
      <c r="O625" t="str">
        <f>INDEX(user!M:M,user_content!$A625+1)</f>
        <v>OPTIMAL</v>
      </c>
    </row>
    <row r="626" spans="1:15" x14ac:dyDescent="0.25">
      <c r="A626">
        <v>1946</v>
      </c>
      <c r="B626">
        <v>464</v>
      </c>
      <c r="C626" s="4">
        <f t="shared" si="21"/>
        <v>42.223753400530377</v>
      </c>
      <c r="E626">
        <f>INDEX(user!B:B,user_content!$A626+1)</f>
        <v>0</v>
      </c>
      <c r="F626">
        <f>INDEX(user!C:C,user_content!$A626+1)</f>
        <v>51</v>
      </c>
      <c r="G626">
        <f>INDEX(user!H:H,user_content!$A626+1)</f>
        <v>24.41</v>
      </c>
      <c r="H626">
        <f>INDEX(user!I:I,user_content!$A626+1)</f>
        <v>4.9988488892976246E-2</v>
      </c>
      <c r="I626">
        <f t="shared" si="22"/>
        <v>2</v>
      </c>
      <c r="J626" t="str">
        <f>INDEX(content!I:I,user_content!$B626+1)</f>
        <v>Colesterol</v>
      </c>
      <c r="K626">
        <f>INDEX(user!F:F,user_content!$A626+1)</f>
        <v>0</v>
      </c>
      <c r="L626">
        <f>INDEX(user!G:G,user_content!$A626+1)</f>
        <v>128</v>
      </c>
      <c r="M626">
        <f>INDEX(user!E:E,user_content!$A626+1)</f>
        <v>0</v>
      </c>
      <c r="N626">
        <f>INDEX(user!D:D,user_content!$A626+1)</f>
        <v>0</v>
      </c>
      <c r="O626" t="str">
        <f>INDEX(user!M:M,user_content!$A626+1)</f>
        <v>Elevated Risk</v>
      </c>
    </row>
    <row r="627" spans="1:15" x14ac:dyDescent="0.25">
      <c r="A627">
        <v>2513</v>
      </c>
      <c r="B627">
        <v>4256</v>
      </c>
      <c r="C627" s="4">
        <f t="shared" si="21"/>
        <v>28.321803720509536</v>
      </c>
      <c r="E627">
        <f>INDEX(user!B:B,user_content!$A627+1)</f>
        <v>0</v>
      </c>
      <c r="F627">
        <f>INDEX(user!C:C,user_content!$A627+1)</f>
        <v>40</v>
      </c>
      <c r="G627">
        <f>INDEX(user!H:H,user_content!$A627+1)</f>
        <v>22.98</v>
      </c>
      <c r="H627">
        <f>INDEX(user!I:I,user_content!$A627+1)</f>
        <v>1.6621905701472151E-2</v>
      </c>
      <c r="I627">
        <f t="shared" si="22"/>
        <v>3</v>
      </c>
      <c r="J627" t="str">
        <f>INDEX(content!I:I,user_content!$B627+1)</f>
        <v>PA</v>
      </c>
      <c r="K627">
        <f>INDEX(user!F:F,user_content!$A627+1)</f>
        <v>0</v>
      </c>
      <c r="L627">
        <f>INDEX(user!G:G,user_content!$A627+1)</f>
        <v>110</v>
      </c>
      <c r="M627">
        <f>INDEX(user!E:E,user_content!$A627+1)</f>
        <v>0</v>
      </c>
      <c r="N627">
        <f>INDEX(user!D:D,user_content!$A627+1)</f>
        <v>0</v>
      </c>
      <c r="O627" t="str">
        <f>INDEX(user!M:M,user_content!$A627+1)</f>
        <v>OPTIMAL</v>
      </c>
    </row>
    <row r="628" spans="1:15" x14ac:dyDescent="0.25">
      <c r="A628">
        <v>2401</v>
      </c>
      <c r="B628">
        <v>2051</v>
      </c>
      <c r="C628" s="4">
        <f t="shared" si="21"/>
        <v>51.201594770225661</v>
      </c>
      <c r="E628">
        <f>INDEX(user!B:B,user_content!$A628+1)</f>
        <v>0</v>
      </c>
      <c r="F628">
        <f>INDEX(user!C:C,user_content!$A628+1)</f>
        <v>65</v>
      </c>
      <c r="G628">
        <f>INDEX(user!H:H,user_content!$A628+1)</f>
        <v>25.83</v>
      </c>
      <c r="H628">
        <f>INDEX(user!I:I,user_content!$A628+1)</f>
        <v>4.1949353680134194E-2</v>
      </c>
      <c r="I628">
        <f t="shared" si="22"/>
        <v>1</v>
      </c>
      <c r="J628" t="str">
        <f>INDEX(content!I:I,user_content!$B628+1)</f>
        <v>Diabetes</v>
      </c>
      <c r="K628">
        <f>INDEX(user!F:F,user_content!$A628+1)</f>
        <v>0</v>
      </c>
      <c r="L628">
        <f>INDEX(user!G:G,user_content!$A628+1)</f>
        <v>94</v>
      </c>
      <c r="M628">
        <f>INDEX(user!E:E,user_content!$A628+1)</f>
        <v>0</v>
      </c>
      <c r="N628">
        <f>INDEX(user!D:D,user_content!$A628+1)</f>
        <v>0</v>
      </c>
      <c r="O628" t="str">
        <f>INDEX(user!M:M,user_content!$A628+1)</f>
        <v>OPTIMAL</v>
      </c>
    </row>
    <row r="629" spans="1:15" x14ac:dyDescent="0.25">
      <c r="A629">
        <v>4183</v>
      </c>
      <c r="B629">
        <v>556</v>
      </c>
      <c r="C629" s="4">
        <f t="shared" si="21"/>
        <v>43.611348666303876</v>
      </c>
      <c r="E629">
        <f>INDEX(user!B:B,user_content!$A629+1)</f>
        <v>1</v>
      </c>
      <c r="F629">
        <f>INDEX(user!C:C,user_content!$A629+1)</f>
        <v>62</v>
      </c>
      <c r="G629">
        <f>INDEX(user!H:H,user_content!$A629+1)</f>
        <v>24.35</v>
      </c>
      <c r="H629">
        <f>INDEX(user!I:I,user_content!$A629+1)</f>
        <v>0.17848091697800761</v>
      </c>
      <c r="I629">
        <f t="shared" si="22"/>
        <v>2</v>
      </c>
      <c r="J629" t="str">
        <f>INDEX(content!I:I,user_content!$B629+1)</f>
        <v>Colesterol</v>
      </c>
      <c r="K629">
        <f>INDEX(user!F:F,user_content!$A629+1)</f>
        <v>0</v>
      </c>
      <c r="L629">
        <f>INDEX(user!G:G,user_content!$A629+1)</f>
        <v>130</v>
      </c>
      <c r="M629">
        <f>INDEX(user!E:E,user_content!$A629+1)</f>
        <v>0</v>
      </c>
      <c r="N629">
        <f>INDEX(user!D:D,user_content!$A629+1)</f>
        <v>0</v>
      </c>
      <c r="O629" t="str">
        <f>INDEX(user!M:M,user_content!$A629+1)</f>
        <v>Elevated Risk</v>
      </c>
    </row>
    <row r="630" spans="1:15" x14ac:dyDescent="0.25">
      <c r="A630">
        <v>3299</v>
      </c>
      <c r="B630">
        <v>4532</v>
      </c>
      <c r="C630" s="4">
        <f t="shared" si="21"/>
        <v>74.766602096938641</v>
      </c>
      <c r="E630">
        <f>INDEX(user!B:B,user_content!$A630+1)</f>
        <v>0</v>
      </c>
      <c r="F630">
        <f>INDEX(user!C:C,user_content!$A630+1)</f>
        <v>47</v>
      </c>
      <c r="G630">
        <f>INDEX(user!H:H,user_content!$A630+1)</f>
        <v>34.56</v>
      </c>
      <c r="H630">
        <f>INDEX(user!I:I,user_content!$A630+1)</f>
        <v>3.8715283292677038E-2</v>
      </c>
      <c r="I630">
        <f t="shared" si="22"/>
        <v>3</v>
      </c>
      <c r="J630" t="str">
        <f>INDEX(content!I:I,user_content!$B630+1)</f>
        <v>PA</v>
      </c>
      <c r="K630">
        <f>INDEX(user!F:F,user_content!$A630+1)</f>
        <v>0</v>
      </c>
      <c r="L630">
        <f>INDEX(user!G:G,user_content!$A630+1)</f>
        <v>118.5</v>
      </c>
      <c r="M630">
        <f>INDEX(user!E:E,user_content!$A630+1)</f>
        <v>0</v>
      </c>
      <c r="N630">
        <f>INDEX(user!D:D,user_content!$A630+1)</f>
        <v>0</v>
      </c>
      <c r="O630" t="str">
        <f>INDEX(user!M:M,user_content!$A630+1)</f>
        <v>NORMAL</v>
      </c>
    </row>
    <row r="631" spans="1:15" x14ac:dyDescent="0.25">
      <c r="A631">
        <v>424</v>
      </c>
      <c r="B631">
        <v>4373</v>
      </c>
      <c r="C631" s="4">
        <f t="shared" si="21"/>
        <v>12.369790165437173</v>
      </c>
      <c r="E631">
        <f>INDEX(user!B:B,user_content!$A631+1)</f>
        <v>0</v>
      </c>
      <c r="F631">
        <f>INDEX(user!C:C,user_content!$A631+1)</f>
        <v>51</v>
      </c>
      <c r="G631">
        <f>INDEX(user!H:H,user_content!$A631+1)</f>
        <v>18.8</v>
      </c>
      <c r="H631">
        <f>INDEX(user!I:I,user_content!$A631+1)</f>
        <v>3.853965791844205E-2</v>
      </c>
      <c r="I631">
        <f t="shared" si="22"/>
        <v>3</v>
      </c>
      <c r="J631" t="str">
        <f>INDEX(content!I:I,user_content!$B631+1)</f>
        <v>PA</v>
      </c>
      <c r="K631">
        <f>INDEX(user!F:F,user_content!$A631+1)</f>
        <v>0</v>
      </c>
      <c r="L631">
        <f>INDEX(user!G:G,user_content!$A631+1)</f>
        <v>98</v>
      </c>
      <c r="M631">
        <f>INDEX(user!E:E,user_content!$A631+1)</f>
        <v>0</v>
      </c>
      <c r="N631">
        <f>INDEX(user!D:D,user_content!$A631+1)</f>
        <v>1</v>
      </c>
      <c r="O631" t="str">
        <f>INDEX(user!M:M,user_content!$A631+1)</f>
        <v>NORMAL</v>
      </c>
    </row>
    <row r="632" spans="1:15" x14ac:dyDescent="0.25">
      <c r="A632">
        <v>3292</v>
      </c>
      <c r="B632">
        <v>2903</v>
      </c>
      <c r="C632" s="4">
        <f t="shared" si="21"/>
        <v>44.793392206232603</v>
      </c>
      <c r="E632">
        <f>INDEX(user!B:B,user_content!$A632+1)</f>
        <v>1</v>
      </c>
      <c r="F632">
        <f>INDEX(user!C:C,user_content!$A632+1)</f>
        <v>58</v>
      </c>
      <c r="G632">
        <f>INDEX(user!H:H,user_content!$A632+1)</f>
        <v>21.02</v>
      </c>
      <c r="H632">
        <f>INDEX(user!I:I,user_content!$A632+1)</f>
        <v>0.24330764594982324</v>
      </c>
      <c r="I632">
        <f t="shared" si="22"/>
        <v>1</v>
      </c>
      <c r="J632" t="str">
        <f>INDEX(content!I:I,user_content!$B632+1)</f>
        <v>Diabetes</v>
      </c>
      <c r="K632">
        <f>INDEX(user!F:F,user_content!$A632+1)</f>
        <v>0</v>
      </c>
      <c r="L632">
        <f>INDEX(user!G:G,user_content!$A632+1)</f>
        <v>127.5</v>
      </c>
      <c r="M632">
        <f>INDEX(user!E:E,user_content!$A632+1)</f>
        <v>0</v>
      </c>
      <c r="N632">
        <f>INDEX(user!D:D,user_content!$A632+1)</f>
        <v>1</v>
      </c>
      <c r="O632" t="str">
        <f>INDEX(user!M:M,user_content!$A632+1)</f>
        <v>Elevated Risk</v>
      </c>
    </row>
    <row r="633" spans="1:15" x14ac:dyDescent="0.25">
      <c r="A633">
        <v>2631</v>
      </c>
      <c r="B633">
        <v>2754</v>
      </c>
      <c r="C633" s="4">
        <f t="shared" si="21"/>
        <v>133.52280311471529</v>
      </c>
      <c r="E633">
        <f>INDEX(user!B:B,user_content!$A633+1)</f>
        <v>0</v>
      </c>
      <c r="F633">
        <f>INDEX(user!C:C,user_content!$A633+1)</f>
        <v>66</v>
      </c>
      <c r="G633">
        <f>INDEX(user!H:H,user_content!$A633+1)</f>
        <v>28.27</v>
      </c>
      <c r="H633">
        <f>INDEX(user!I:I,user_content!$A633+1)</f>
        <v>0.73369313693491556</v>
      </c>
      <c r="I633">
        <f t="shared" si="22"/>
        <v>1</v>
      </c>
      <c r="J633" t="str">
        <f>INDEX(content!I:I,user_content!$B633+1)</f>
        <v>Diabetes</v>
      </c>
      <c r="K633">
        <f>INDEX(user!F:F,user_content!$A633+1)</f>
        <v>1</v>
      </c>
      <c r="L633">
        <f>INDEX(user!G:G,user_content!$A633+1)</f>
        <v>205</v>
      </c>
      <c r="M633">
        <f>INDEX(user!E:E,user_content!$A633+1)</f>
        <v>1</v>
      </c>
      <c r="N633">
        <f>INDEX(user!D:D,user_content!$A633+1)</f>
        <v>0</v>
      </c>
      <c r="O633" t="str">
        <f>INDEX(user!M:M,user_content!$A633+1)</f>
        <v>'&gt;30%</v>
      </c>
    </row>
    <row r="634" spans="1:15" x14ac:dyDescent="0.25">
      <c r="A634">
        <v>1842</v>
      </c>
      <c r="B634">
        <v>876</v>
      </c>
      <c r="C634" s="4">
        <f t="shared" si="21"/>
        <v>71.371766948091505</v>
      </c>
      <c r="E634">
        <f>INDEX(user!B:B,user_content!$A634+1)</f>
        <v>0</v>
      </c>
      <c r="F634">
        <f>INDEX(user!C:C,user_content!$A634+1)</f>
        <v>42</v>
      </c>
      <c r="G634">
        <f>INDEX(user!H:H,user_content!$A634+1)</f>
        <v>29.65</v>
      </c>
      <c r="H634">
        <f>INDEX(user!I:I,user_content!$A634+1)</f>
        <v>0.11714585560121415</v>
      </c>
      <c r="I634">
        <f t="shared" si="22"/>
        <v>2</v>
      </c>
      <c r="J634" t="str">
        <f>INDEX(content!I:I,user_content!$B634+1)</f>
        <v>Colesterol</v>
      </c>
      <c r="K634">
        <f>INDEX(user!F:F,user_content!$A634+1)</f>
        <v>0</v>
      </c>
      <c r="L634">
        <f>INDEX(user!G:G,user_content!$A634+1)</f>
        <v>145</v>
      </c>
      <c r="M634">
        <f>INDEX(user!E:E,user_content!$A634+1)</f>
        <v>1</v>
      </c>
      <c r="N634">
        <f>INDEX(user!D:D,user_content!$A634+1)</f>
        <v>1</v>
      </c>
      <c r="O634" t="str">
        <f>INDEX(user!M:M,user_content!$A634+1)</f>
        <v>Elevated Risk</v>
      </c>
    </row>
    <row r="635" spans="1:15" x14ac:dyDescent="0.25">
      <c r="A635">
        <v>1237</v>
      </c>
      <c r="B635">
        <v>1206</v>
      </c>
      <c r="C635" s="4">
        <f t="shared" si="21"/>
        <v>68.958552400328784</v>
      </c>
      <c r="E635">
        <f>INDEX(user!B:B,user_content!$A635+1)</f>
        <v>1</v>
      </c>
      <c r="F635">
        <f>INDEX(user!C:C,user_content!$A635+1)</f>
        <v>51</v>
      </c>
      <c r="G635">
        <f>INDEX(user!H:H,user_content!$A635+1)</f>
        <v>27.57</v>
      </c>
      <c r="H635">
        <f>INDEX(user!I:I,user_content!$A635+1)</f>
        <v>0.28129409893810264</v>
      </c>
      <c r="I635">
        <f t="shared" si="22"/>
        <v>2</v>
      </c>
      <c r="J635" t="str">
        <f>INDEX(content!I:I,user_content!$B635+1)</f>
        <v>Colesterol</v>
      </c>
      <c r="K635">
        <f>INDEX(user!F:F,user_content!$A635+1)</f>
        <v>0</v>
      </c>
      <c r="L635">
        <f>INDEX(user!G:G,user_content!$A635+1)</f>
        <v>128</v>
      </c>
      <c r="M635">
        <f>INDEX(user!E:E,user_content!$A635+1)</f>
        <v>1</v>
      </c>
      <c r="N635">
        <f>INDEX(user!D:D,user_content!$A635+1)</f>
        <v>1</v>
      </c>
      <c r="O635" t="str">
        <f>INDEX(user!M:M,user_content!$A635+1)</f>
        <v>Elevated Risk</v>
      </c>
    </row>
    <row r="636" spans="1:15" x14ac:dyDescent="0.25">
      <c r="A636">
        <v>2462</v>
      </c>
      <c r="B636">
        <v>909</v>
      </c>
      <c r="C636" s="4">
        <f t="shared" si="21"/>
        <v>56.011646115987638</v>
      </c>
      <c r="E636">
        <f>INDEX(user!B:B,user_content!$A636+1)</f>
        <v>1</v>
      </c>
      <c r="F636">
        <f>INDEX(user!C:C,user_content!$A636+1)</f>
        <v>55</v>
      </c>
      <c r="G636">
        <f>INDEX(user!H:H,user_content!$A636+1)</f>
        <v>24.8</v>
      </c>
      <c r="H636">
        <f>INDEX(user!I:I,user_content!$A636+1)</f>
        <v>0.26789348104117217</v>
      </c>
      <c r="I636">
        <f t="shared" si="22"/>
        <v>2</v>
      </c>
      <c r="J636" t="str">
        <f>INDEX(content!I:I,user_content!$B636+1)</f>
        <v>Colesterol</v>
      </c>
      <c r="K636">
        <f>INDEX(user!F:F,user_content!$A636+1)</f>
        <v>0</v>
      </c>
      <c r="L636">
        <f>INDEX(user!G:G,user_content!$A636+1)</f>
        <v>166</v>
      </c>
      <c r="M636">
        <f>INDEX(user!E:E,user_content!$A636+1)</f>
        <v>1</v>
      </c>
      <c r="N636">
        <f>INDEX(user!D:D,user_content!$A636+1)</f>
        <v>0</v>
      </c>
      <c r="O636" t="str">
        <f>INDEX(user!M:M,user_content!$A636+1)</f>
        <v>Elevated Risk</v>
      </c>
    </row>
    <row r="637" spans="1:15" x14ac:dyDescent="0.25">
      <c r="A637">
        <v>1963</v>
      </c>
      <c r="B637">
        <v>3577</v>
      </c>
      <c r="C637" s="4">
        <f t="shared" si="21"/>
        <v>49.797314957535683</v>
      </c>
      <c r="E637">
        <f>INDEX(user!B:B,user_content!$A637+1)</f>
        <v>0</v>
      </c>
      <c r="F637">
        <f>INDEX(user!C:C,user_content!$A637+1)</f>
        <v>48</v>
      </c>
      <c r="G637">
        <f>INDEX(user!H:H,user_content!$A637+1)</f>
        <v>28.69</v>
      </c>
      <c r="H637">
        <f>INDEX(user!I:I,user_content!$A637+1)</f>
        <v>0.14830826880838455</v>
      </c>
      <c r="I637">
        <f t="shared" si="22"/>
        <v>5</v>
      </c>
      <c r="J637" t="str">
        <f>INDEX(content!I:I,user_content!$B637+1)</f>
        <v>fumante</v>
      </c>
      <c r="K637">
        <f>INDEX(user!F:F,user_content!$A637+1)</f>
        <v>0</v>
      </c>
      <c r="L637">
        <f>INDEX(user!G:G,user_content!$A637+1)</f>
        <v>174</v>
      </c>
      <c r="M637">
        <f>INDEX(user!E:E,user_content!$A637+1)</f>
        <v>1</v>
      </c>
      <c r="N637">
        <f>INDEX(user!D:D,user_content!$A637+1)</f>
        <v>0</v>
      </c>
      <c r="O637" t="str">
        <f>INDEX(user!M:M,user_content!$A637+1)</f>
        <v>Elevated Risk</v>
      </c>
    </row>
    <row r="638" spans="1:15" x14ac:dyDescent="0.25">
      <c r="A638">
        <v>1180</v>
      </c>
      <c r="B638">
        <v>2698</v>
      </c>
      <c r="C638" s="4">
        <f t="shared" si="21"/>
        <v>64.45805987797597</v>
      </c>
      <c r="E638">
        <f>INDEX(user!B:B,user_content!$A638+1)</f>
        <v>0</v>
      </c>
      <c r="F638">
        <f>INDEX(user!C:C,user_content!$A638+1)</f>
        <v>64</v>
      </c>
      <c r="G638">
        <f>INDEX(user!H:H,user_content!$A638+1)</f>
        <v>25.23</v>
      </c>
      <c r="H638">
        <f>INDEX(user!I:I,user_content!$A638+1)</f>
        <v>0.18829514837890837</v>
      </c>
      <c r="I638">
        <f t="shared" si="22"/>
        <v>1</v>
      </c>
      <c r="J638" t="str">
        <f>INDEX(content!I:I,user_content!$B638+1)</f>
        <v>Diabetes</v>
      </c>
      <c r="K638">
        <f>INDEX(user!F:F,user_content!$A638+1)</f>
        <v>0</v>
      </c>
      <c r="L638">
        <f>INDEX(user!G:G,user_content!$A638+1)</f>
        <v>135</v>
      </c>
      <c r="M638">
        <f>INDEX(user!E:E,user_content!$A638+1)</f>
        <v>0</v>
      </c>
      <c r="N638">
        <f>INDEX(user!D:D,user_content!$A638+1)</f>
        <v>1</v>
      </c>
      <c r="O638" t="str">
        <f>INDEX(user!M:M,user_content!$A638+1)</f>
        <v>Elevated Risk</v>
      </c>
    </row>
    <row r="639" spans="1:15" x14ac:dyDescent="0.25">
      <c r="A639">
        <v>359</v>
      </c>
      <c r="B639">
        <v>3671</v>
      </c>
      <c r="C639" s="4">
        <f t="shared" si="21"/>
        <v>16.433581181352075</v>
      </c>
      <c r="E639">
        <f>INDEX(user!B:B,user_content!$A639+1)</f>
        <v>1</v>
      </c>
      <c r="F639">
        <f>INDEX(user!C:C,user_content!$A639+1)</f>
        <v>40</v>
      </c>
      <c r="G639">
        <f>INDEX(user!H:H,user_content!$A639+1)</f>
        <v>23.27</v>
      </c>
      <c r="H639">
        <f>INDEX(user!I:I,user_content!$A639+1)</f>
        <v>0.11504273867231141</v>
      </c>
      <c r="I639">
        <f t="shared" si="22"/>
        <v>5</v>
      </c>
      <c r="J639" t="str">
        <f>INDEX(content!I:I,user_content!$B639+1)</f>
        <v>fumante</v>
      </c>
      <c r="K639">
        <f>INDEX(user!F:F,user_content!$A639+1)</f>
        <v>0</v>
      </c>
      <c r="L639">
        <f>INDEX(user!G:G,user_content!$A639+1)</f>
        <v>146</v>
      </c>
      <c r="M639">
        <f>INDEX(user!E:E,user_content!$A639+1)</f>
        <v>0</v>
      </c>
      <c r="N639">
        <f>INDEX(user!D:D,user_content!$A639+1)</f>
        <v>1</v>
      </c>
      <c r="O639" t="str">
        <f>INDEX(user!M:M,user_content!$A639+1)</f>
        <v>Elevated Risk</v>
      </c>
    </row>
    <row r="640" spans="1:15" x14ac:dyDescent="0.25">
      <c r="A640">
        <v>1033</v>
      </c>
      <c r="B640">
        <v>1693</v>
      </c>
      <c r="C640" s="4">
        <f t="shared" si="21"/>
        <v>8.9098814640003035</v>
      </c>
      <c r="E640">
        <f>INDEX(user!B:B,user_content!$A640+1)</f>
        <v>0</v>
      </c>
      <c r="F640">
        <f>INDEX(user!C:C,user_content!$A640+1)</f>
        <v>42</v>
      </c>
      <c r="G640">
        <f>INDEX(user!H:H,user_content!$A640+1)</f>
        <v>19.78</v>
      </c>
      <c r="H640">
        <f>INDEX(user!I:I,user_content!$A640+1)</f>
        <v>1.8021504979536362E-2</v>
      </c>
      <c r="I640">
        <f t="shared" si="22"/>
        <v>4</v>
      </c>
      <c r="J640" t="str">
        <f>INDEX(content!I:I,user_content!$B640+1)</f>
        <v>DCNT</v>
      </c>
      <c r="K640">
        <f>INDEX(user!F:F,user_content!$A640+1)</f>
        <v>0</v>
      </c>
      <c r="L640">
        <f>INDEX(user!G:G,user_content!$A640+1)</f>
        <v>111</v>
      </c>
      <c r="M640">
        <f>INDEX(user!E:E,user_content!$A640+1)</f>
        <v>0</v>
      </c>
      <c r="N640">
        <f>INDEX(user!D:D,user_content!$A640+1)</f>
        <v>0</v>
      </c>
      <c r="O640" t="str">
        <f>INDEX(user!M:M,user_content!$A640+1)</f>
        <v>OPTIMAL</v>
      </c>
    </row>
    <row r="641" spans="1:15" x14ac:dyDescent="0.25">
      <c r="A641">
        <v>439</v>
      </c>
      <c r="B641">
        <v>3734</v>
      </c>
      <c r="C641" s="4">
        <f t="shared" si="21"/>
        <v>-2.1717238213788761</v>
      </c>
      <c r="E641">
        <f>INDEX(user!B:B,user_content!$A641+1)</f>
        <v>0</v>
      </c>
      <c r="F641">
        <f>INDEX(user!C:C,user_content!$A641+1)</f>
        <v>33</v>
      </c>
      <c r="G641">
        <f>INDEX(user!H:H,user_content!$A641+1)</f>
        <v>21.61</v>
      </c>
      <c r="H641">
        <f>INDEX(user!I:I,user_content!$A641+1)</f>
        <v>2.0530804770950373E-2</v>
      </c>
      <c r="I641">
        <f t="shared" si="22"/>
        <v>7</v>
      </c>
      <c r="J641" t="str">
        <f>INDEX(content!I:I,user_content!$B641+1)</f>
        <v>IMC</v>
      </c>
      <c r="K641">
        <f>INDEX(user!F:F,user_content!$A641+1)</f>
        <v>0</v>
      </c>
      <c r="L641">
        <f>INDEX(user!G:G,user_content!$A641+1)</f>
        <v>116</v>
      </c>
      <c r="M641">
        <f>INDEX(user!E:E,user_content!$A641+1)</f>
        <v>0</v>
      </c>
      <c r="N641">
        <f>INDEX(user!D:D,user_content!$A641+1)</f>
        <v>1</v>
      </c>
      <c r="O641" t="str">
        <f>INDEX(user!M:M,user_content!$A641+1)</f>
        <v>Elevated Risk</v>
      </c>
    </row>
    <row r="642" spans="1:15" x14ac:dyDescent="0.25">
      <c r="A642">
        <v>1749</v>
      </c>
      <c r="B642">
        <v>4749</v>
      </c>
      <c r="C642" s="4">
        <f t="shared" si="21"/>
        <v>31.204525312340408</v>
      </c>
      <c r="E642">
        <f>INDEX(user!B:B,user_content!$A642+1)</f>
        <v>0</v>
      </c>
      <c r="F642">
        <f>INDEX(user!C:C,user_content!$A642+1)</f>
        <v>45</v>
      </c>
      <c r="G642">
        <f>INDEX(user!H:H,user_content!$A642+1)</f>
        <v>23.22</v>
      </c>
      <c r="H642">
        <f>INDEX(user!I:I,user_content!$A642+1)</f>
        <v>4.3250514865943224E-2</v>
      </c>
      <c r="I642">
        <f t="shared" si="22"/>
        <v>3</v>
      </c>
      <c r="J642" t="str">
        <f>INDEX(content!I:I,user_content!$B642+1)</f>
        <v>PA</v>
      </c>
      <c r="K642">
        <f>INDEX(user!F:F,user_content!$A642+1)</f>
        <v>0</v>
      </c>
      <c r="L642">
        <f>INDEX(user!G:G,user_content!$A642+1)</f>
        <v>111</v>
      </c>
      <c r="M642">
        <f>INDEX(user!E:E,user_content!$A642+1)</f>
        <v>0</v>
      </c>
      <c r="N642">
        <f>INDEX(user!D:D,user_content!$A642+1)</f>
        <v>1</v>
      </c>
      <c r="O642" t="str">
        <f>INDEX(user!M:M,user_content!$A642+1)</f>
        <v>Elevated Risk</v>
      </c>
    </row>
    <row r="643" spans="1:15" x14ac:dyDescent="0.25">
      <c r="A643">
        <v>3185</v>
      </c>
      <c r="B643">
        <v>968</v>
      </c>
      <c r="C643" s="4">
        <f t="shared" si="21"/>
        <v>46.274416727157153</v>
      </c>
      <c r="E643">
        <f>INDEX(user!B:B,user_content!$A643+1)</f>
        <v>1</v>
      </c>
      <c r="F643">
        <f>INDEX(user!C:C,user_content!$A643+1)</f>
        <v>38</v>
      </c>
      <c r="G643">
        <f>INDEX(user!H:H,user_content!$A643+1)</f>
        <v>25.62</v>
      </c>
      <c r="H643">
        <f>INDEX(user!I:I,user_content!$A643+1)</f>
        <v>0.11723725167775922</v>
      </c>
      <c r="I643">
        <f t="shared" si="22"/>
        <v>2</v>
      </c>
      <c r="J643" t="str">
        <f>INDEX(content!I:I,user_content!$B643+1)</f>
        <v>Colesterol</v>
      </c>
      <c r="K643">
        <f>INDEX(user!F:F,user_content!$A643+1)</f>
        <v>0</v>
      </c>
      <c r="L643">
        <f>INDEX(user!G:G,user_content!$A643+1)</f>
        <v>128</v>
      </c>
      <c r="M643">
        <f>INDEX(user!E:E,user_content!$A643+1)</f>
        <v>1</v>
      </c>
      <c r="N643">
        <f>INDEX(user!D:D,user_content!$A643+1)</f>
        <v>1</v>
      </c>
      <c r="O643" t="str">
        <f>INDEX(user!M:M,user_content!$A643+1)</f>
        <v>Elevated Risk</v>
      </c>
    </row>
    <row r="644" spans="1:15" x14ac:dyDescent="0.25">
      <c r="A644">
        <v>3229</v>
      </c>
      <c r="B644">
        <v>3308</v>
      </c>
      <c r="C644" s="4">
        <f t="shared" si="21"/>
        <v>68.792263728141535</v>
      </c>
      <c r="E644">
        <f>INDEX(user!B:B,user_content!$A644+1)</f>
        <v>1</v>
      </c>
      <c r="F644">
        <f>INDEX(user!C:C,user_content!$A644+1)</f>
        <v>51</v>
      </c>
      <c r="G644">
        <f>INDEX(user!H:H,user_content!$A644+1)</f>
        <v>30.75</v>
      </c>
      <c r="H644">
        <f>INDEX(user!I:I,user_content!$A644+1)</f>
        <v>9.8251409533228196E-2</v>
      </c>
      <c r="I644">
        <f t="shared" si="22"/>
        <v>1</v>
      </c>
      <c r="J644" t="str">
        <f>INDEX(content!I:I,user_content!$B644+1)</f>
        <v>Diabetes</v>
      </c>
      <c r="K644">
        <f>INDEX(user!F:F,user_content!$A644+1)</f>
        <v>0</v>
      </c>
      <c r="L644">
        <f>INDEX(user!G:G,user_content!$A644+1)</f>
        <v>115.5</v>
      </c>
      <c r="M644">
        <f>INDEX(user!E:E,user_content!$A644+1)</f>
        <v>0</v>
      </c>
      <c r="N644">
        <f>INDEX(user!D:D,user_content!$A644+1)</f>
        <v>0</v>
      </c>
      <c r="O644" t="str">
        <f>INDEX(user!M:M,user_content!$A644+1)</f>
        <v>Elevated Risk</v>
      </c>
    </row>
    <row r="645" spans="1:15" x14ac:dyDescent="0.25">
      <c r="A645">
        <v>245</v>
      </c>
      <c r="B645">
        <v>1427</v>
      </c>
      <c r="C645" s="4">
        <f t="shared" si="21"/>
        <v>82.48496688313125</v>
      </c>
      <c r="E645">
        <f>INDEX(user!B:B,user_content!$A645+1)</f>
        <v>1</v>
      </c>
      <c r="F645">
        <f>INDEX(user!C:C,user_content!$A645+1)</f>
        <v>46</v>
      </c>
      <c r="G645">
        <f>INDEX(user!H:H,user_content!$A645+1)</f>
        <v>30.62</v>
      </c>
      <c r="H645">
        <f>INDEX(user!I:I,user_content!$A645+1)</f>
        <v>0.28815722338029059</v>
      </c>
      <c r="I645">
        <f t="shared" si="22"/>
        <v>2</v>
      </c>
      <c r="J645" t="str">
        <f>INDEX(content!I:I,user_content!$B645+1)</f>
        <v>Colesterol</v>
      </c>
      <c r="K645">
        <f>INDEX(user!F:F,user_content!$A645+1)</f>
        <v>0</v>
      </c>
      <c r="L645">
        <f>INDEX(user!G:G,user_content!$A645+1)</f>
        <v>147</v>
      </c>
      <c r="M645">
        <f>INDEX(user!E:E,user_content!$A645+1)</f>
        <v>1</v>
      </c>
      <c r="N645">
        <f>INDEX(user!D:D,user_content!$A645+1)</f>
        <v>1</v>
      </c>
      <c r="O645" t="str">
        <f>INDEX(user!M:M,user_content!$A645+1)</f>
        <v>Elevated Risk</v>
      </c>
    </row>
    <row r="646" spans="1:15" x14ac:dyDescent="0.25">
      <c r="A646">
        <v>3146</v>
      </c>
      <c r="B646">
        <v>487</v>
      </c>
      <c r="C646" s="4">
        <f t="shared" si="21"/>
        <v>43.710541120035678</v>
      </c>
      <c r="E646">
        <f>INDEX(user!B:B,user_content!$A646+1)</f>
        <v>0</v>
      </c>
      <c r="F646">
        <f>INDEX(user!C:C,user_content!$A646+1)</f>
        <v>44</v>
      </c>
      <c r="G646">
        <f>INDEX(user!H:H,user_content!$A646+1)</f>
        <v>24.37</v>
      </c>
      <c r="H646">
        <f>INDEX(user!I:I,user_content!$A646+1)</f>
        <v>5.4093545562747147E-2</v>
      </c>
      <c r="I646">
        <f t="shared" si="22"/>
        <v>2</v>
      </c>
      <c r="J646" t="str">
        <f>INDEX(content!I:I,user_content!$B646+1)</f>
        <v>Colesterol</v>
      </c>
      <c r="K646">
        <f>INDEX(user!F:F,user_content!$A646+1)</f>
        <v>0</v>
      </c>
      <c r="L646">
        <f>INDEX(user!G:G,user_content!$A646+1)</f>
        <v>122</v>
      </c>
      <c r="M646">
        <f>INDEX(user!E:E,user_content!$A646+1)</f>
        <v>0</v>
      </c>
      <c r="N646">
        <f>INDEX(user!D:D,user_content!$A646+1)</f>
        <v>1</v>
      </c>
      <c r="O646" t="str">
        <f>INDEX(user!M:M,user_content!$A646+1)</f>
        <v>Elevated Risk</v>
      </c>
    </row>
    <row r="647" spans="1:15" x14ac:dyDescent="0.25">
      <c r="A647">
        <v>2410</v>
      </c>
      <c r="B647">
        <v>64</v>
      </c>
      <c r="C647" s="4">
        <f t="shared" si="21"/>
        <v>46.565434662095441</v>
      </c>
      <c r="E647">
        <f>INDEX(user!B:B,user_content!$A647+1)</f>
        <v>1</v>
      </c>
      <c r="F647">
        <f>INDEX(user!C:C,user_content!$A647+1)</f>
        <v>46</v>
      </c>
      <c r="G647">
        <f>INDEX(user!H:H,user_content!$A647+1)</f>
        <v>30.1</v>
      </c>
      <c r="H647">
        <f>INDEX(user!I:I,user_content!$A647+1)</f>
        <v>0.22053834028302688</v>
      </c>
      <c r="I647">
        <f t="shared" si="22"/>
        <v>6</v>
      </c>
      <c r="J647" t="str">
        <f>INDEX(content!I:I,user_content!$B647+1)</f>
        <v>Alcool</v>
      </c>
      <c r="K647">
        <f>INDEX(user!F:F,user_content!$A647+1)</f>
        <v>0</v>
      </c>
      <c r="L647">
        <f>INDEX(user!G:G,user_content!$A647+1)</f>
        <v>126</v>
      </c>
      <c r="M647">
        <f>INDEX(user!E:E,user_content!$A647+1)</f>
        <v>1</v>
      </c>
      <c r="N647">
        <f>INDEX(user!D:D,user_content!$A647+1)</f>
        <v>1</v>
      </c>
      <c r="O647" t="str">
        <f>INDEX(user!M:M,user_content!$A647+1)</f>
        <v>Elevated Risk</v>
      </c>
    </row>
    <row r="648" spans="1:15" x14ac:dyDescent="0.25">
      <c r="A648">
        <v>3298</v>
      </c>
      <c r="B648">
        <v>827</v>
      </c>
      <c r="C648" s="4">
        <f t="shared" si="21"/>
        <v>66.307406229820657</v>
      </c>
      <c r="E648">
        <f>INDEX(user!B:B,user_content!$A648+1)</f>
        <v>0</v>
      </c>
      <c r="F648">
        <f>INDEX(user!C:C,user_content!$A648+1)</f>
        <v>41</v>
      </c>
      <c r="G648">
        <f>INDEX(user!H:H,user_content!$A648+1)</f>
        <v>27.78</v>
      </c>
      <c r="H648">
        <f>INDEX(user!I:I,user_content!$A648+1)</f>
        <v>0.13689118933469469</v>
      </c>
      <c r="I648">
        <f t="shared" si="22"/>
        <v>2</v>
      </c>
      <c r="J648" t="str">
        <f>INDEX(content!I:I,user_content!$B648+1)</f>
        <v>Colesterol</v>
      </c>
      <c r="K648">
        <f>INDEX(user!F:F,user_content!$A648+1)</f>
        <v>0</v>
      </c>
      <c r="L648">
        <f>INDEX(user!G:G,user_content!$A648+1)</f>
        <v>159</v>
      </c>
      <c r="M648">
        <f>INDEX(user!E:E,user_content!$A648+1)</f>
        <v>1</v>
      </c>
      <c r="N648">
        <f>INDEX(user!D:D,user_content!$A648+1)</f>
        <v>1</v>
      </c>
      <c r="O648" t="str">
        <f>INDEX(user!M:M,user_content!$A648+1)</f>
        <v>Elevated Risk</v>
      </c>
    </row>
    <row r="649" spans="1:15" x14ac:dyDescent="0.25">
      <c r="A649">
        <v>1240</v>
      </c>
      <c r="B649">
        <v>2121</v>
      </c>
      <c r="C649" s="4">
        <f t="shared" si="21"/>
        <v>34.871719763476868</v>
      </c>
      <c r="E649">
        <f>INDEX(user!B:B,user_content!$A649+1)</f>
        <v>0</v>
      </c>
      <c r="F649">
        <f>INDEX(user!C:C,user_content!$A649+1)</f>
        <v>49</v>
      </c>
      <c r="G649">
        <f>INDEX(user!H:H,user_content!$A649+1)</f>
        <v>21.18</v>
      </c>
      <c r="H649">
        <f>INDEX(user!I:I,user_content!$A649+1)</f>
        <v>3.3452277882650372E-2</v>
      </c>
      <c r="I649">
        <f t="shared" si="22"/>
        <v>1</v>
      </c>
      <c r="J649" t="str">
        <f>INDEX(content!I:I,user_content!$B649+1)</f>
        <v>Diabetes</v>
      </c>
      <c r="K649">
        <f>INDEX(user!F:F,user_content!$A649+1)</f>
        <v>0</v>
      </c>
      <c r="L649">
        <f>INDEX(user!G:G,user_content!$A649+1)</f>
        <v>118</v>
      </c>
      <c r="M649">
        <f>INDEX(user!E:E,user_content!$A649+1)</f>
        <v>0</v>
      </c>
      <c r="N649">
        <f>INDEX(user!D:D,user_content!$A649+1)</f>
        <v>0</v>
      </c>
      <c r="O649" t="str">
        <f>INDEX(user!M:M,user_content!$A649+1)</f>
        <v>NORMAL</v>
      </c>
    </row>
    <row r="650" spans="1:15" x14ac:dyDescent="0.25">
      <c r="A650">
        <v>1901</v>
      </c>
      <c r="B650">
        <v>4773</v>
      </c>
      <c r="C650" s="4">
        <f t="shared" si="21"/>
        <v>27.284623065836598</v>
      </c>
      <c r="E650">
        <f>INDEX(user!B:B,user_content!$A650+1)</f>
        <v>1</v>
      </c>
      <c r="F650">
        <f>INDEX(user!C:C,user_content!$A650+1)</f>
        <v>42</v>
      </c>
      <c r="G650">
        <f>INDEX(user!H:H,user_content!$A650+1)</f>
        <v>23.31</v>
      </c>
      <c r="H650">
        <f>INDEX(user!I:I,user_content!$A650+1)</f>
        <v>9.2884201052487958E-2</v>
      </c>
      <c r="I650">
        <f t="shared" si="22"/>
        <v>3</v>
      </c>
      <c r="J650" t="str">
        <f>INDEX(content!I:I,user_content!$B650+1)</f>
        <v>PA</v>
      </c>
      <c r="K650">
        <f>INDEX(user!F:F,user_content!$A650+1)</f>
        <v>0</v>
      </c>
      <c r="L650">
        <f>INDEX(user!G:G,user_content!$A650+1)</f>
        <v>119</v>
      </c>
      <c r="M650">
        <f>INDEX(user!E:E,user_content!$A650+1)</f>
        <v>0</v>
      </c>
      <c r="N650">
        <f>INDEX(user!D:D,user_content!$A650+1)</f>
        <v>1</v>
      </c>
      <c r="O650" t="str">
        <f>INDEX(user!M:M,user_content!$A650+1)</f>
        <v>Elevated Risk</v>
      </c>
    </row>
    <row r="651" spans="1:15" x14ac:dyDescent="0.25">
      <c r="A651">
        <v>46</v>
      </c>
      <c r="B651">
        <v>2792</v>
      </c>
      <c r="C651" s="4">
        <f t="shared" si="21"/>
        <v>31.352253482084539</v>
      </c>
      <c r="E651">
        <f>INDEX(user!B:B,user_content!$A651+1)</f>
        <v>0</v>
      </c>
      <c r="F651">
        <f>INDEX(user!C:C,user_content!$A651+1)</f>
        <v>49</v>
      </c>
      <c r="G651">
        <f>INDEX(user!H:H,user_content!$A651+1)</f>
        <v>20.68</v>
      </c>
      <c r="H651">
        <f>INDEX(user!I:I,user_content!$A651+1)</f>
        <v>1.8635591168989274E-2</v>
      </c>
      <c r="I651">
        <f t="shared" si="22"/>
        <v>1</v>
      </c>
      <c r="J651" t="str">
        <f>INDEX(content!I:I,user_content!$B651+1)</f>
        <v>Diabetes</v>
      </c>
      <c r="K651">
        <f>INDEX(user!F:F,user_content!$A651+1)</f>
        <v>0</v>
      </c>
      <c r="L651">
        <f>INDEX(user!G:G,user_content!$A651+1)</f>
        <v>96</v>
      </c>
      <c r="M651">
        <f>INDEX(user!E:E,user_content!$A651+1)</f>
        <v>0</v>
      </c>
      <c r="N651">
        <f>INDEX(user!D:D,user_content!$A651+1)</f>
        <v>0</v>
      </c>
      <c r="O651" t="str">
        <f>INDEX(user!M:M,user_content!$A651+1)</f>
        <v>OPTIMAL</v>
      </c>
    </row>
    <row r="652" spans="1:15" x14ac:dyDescent="0.25">
      <c r="A652">
        <v>1554</v>
      </c>
      <c r="B652">
        <v>2745</v>
      </c>
      <c r="C652" s="4">
        <f t="shared" si="21"/>
        <v>88.661790765915768</v>
      </c>
      <c r="E652">
        <f>INDEX(user!B:B,user_content!$A652+1)</f>
        <v>0</v>
      </c>
      <c r="F652">
        <f>INDEX(user!C:C,user_content!$A652+1)</f>
        <v>61</v>
      </c>
      <c r="G652">
        <f>INDEX(user!H:H,user_content!$A652+1)</f>
        <v>29.25</v>
      </c>
      <c r="H652">
        <f>INDEX(user!I:I,user_content!$A652+1)</f>
        <v>0.26368873989718555</v>
      </c>
      <c r="I652">
        <f t="shared" si="22"/>
        <v>1</v>
      </c>
      <c r="J652" t="str">
        <f>INDEX(content!I:I,user_content!$B652+1)</f>
        <v>Diabetes</v>
      </c>
      <c r="K652">
        <f>INDEX(user!F:F,user_content!$A652+1)</f>
        <v>0</v>
      </c>
      <c r="L652">
        <f>INDEX(user!G:G,user_content!$A652+1)</f>
        <v>173</v>
      </c>
      <c r="M652">
        <f>INDEX(user!E:E,user_content!$A652+1)</f>
        <v>1</v>
      </c>
      <c r="N652">
        <f>INDEX(user!D:D,user_content!$A652+1)</f>
        <v>0</v>
      </c>
      <c r="O652" t="str">
        <f>INDEX(user!M:M,user_content!$A652+1)</f>
        <v>Elevated Risk</v>
      </c>
    </row>
    <row r="653" spans="1:15" x14ac:dyDescent="0.25">
      <c r="A653">
        <v>1929</v>
      </c>
      <c r="B653">
        <v>228</v>
      </c>
      <c r="C653" s="4">
        <f t="shared" si="21"/>
        <v>54.631314497522673</v>
      </c>
      <c r="E653">
        <f>INDEX(user!B:B,user_content!$A653+1)</f>
        <v>0</v>
      </c>
      <c r="F653">
        <f>INDEX(user!C:C,user_content!$A653+1)</f>
        <v>59</v>
      </c>
      <c r="G653">
        <f>INDEX(user!H:H,user_content!$A653+1)</f>
        <v>25.58</v>
      </c>
      <c r="H653">
        <f>INDEX(user!I:I,user_content!$A653+1)</f>
        <v>0.13734297112351079</v>
      </c>
      <c r="I653">
        <f t="shared" si="22"/>
        <v>2</v>
      </c>
      <c r="J653" t="str">
        <f>INDEX(content!I:I,user_content!$B653+1)</f>
        <v>Colesterol</v>
      </c>
      <c r="K653">
        <f>INDEX(user!F:F,user_content!$A653+1)</f>
        <v>0</v>
      </c>
      <c r="L653">
        <f>INDEX(user!G:G,user_content!$A653+1)</f>
        <v>142</v>
      </c>
      <c r="M653">
        <f>INDEX(user!E:E,user_content!$A653+1)</f>
        <v>1</v>
      </c>
      <c r="N653">
        <f>INDEX(user!D:D,user_content!$A653+1)</f>
        <v>0</v>
      </c>
      <c r="O653" t="str">
        <f>INDEX(user!M:M,user_content!$A653+1)</f>
        <v>Elevated Risk</v>
      </c>
    </row>
    <row r="654" spans="1:15" x14ac:dyDescent="0.25">
      <c r="A654">
        <v>668</v>
      </c>
      <c r="B654">
        <v>1834</v>
      </c>
      <c r="C654" s="4">
        <f t="shared" si="21"/>
        <v>27.856055078298187</v>
      </c>
      <c r="E654">
        <f>INDEX(user!B:B,user_content!$A654+1)</f>
        <v>0</v>
      </c>
      <c r="F654">
        <f>INDEX(user!C:C,user_content!$A654+1)</f>
        <v>49</v>
      </c>
      <c r="G654">
        <f>INDEX(user!H:H,user_content!$A654+1)</f>
        <v>23.1</v>
      </c>
      <c r="H654">
        <f>INDEX(user!I:I,user_content!$A654+1)</f>
        <v>8.5938348303039924E-2</v>
      </c>
      <c r="I654">
        <f t="shared" si="22"/>
        <v>4</v>
      </c>
      <c r="J654" t="str">
        <f>INDEX(content!I:I,user_content!$B654+1)</f>
        <v>DCNT</v>
      </c>
      <c r="K654">
        <f>INDEX(user!F:F,user_content!$A654+1)</f>
        <v>0</v>
      </c>
      <c r="L654">
        <f>INDEX(user!G:G,user_content!$A654+1)</f>
        <v>145</v>
      </c>
      <c r="M654">
        <f>INDEX(user!E:E,user_content!$A654+1)</f>
        <v>1</v>
      </c>
      <c r="N654">
        <f>INDEX(user!D:D,user_content!$A654+1)</f>
        <v>0</v>
      </c>
      <c r="O654" t="str">
        <f>INDEX(user!M:M,user_content!$A654+1)</f>
        <v>Elevated Risk</v>
      </c>
    </row>
    <row r="655" spans="1:15" x14ac:dyDescent="0.25">
      <c r="A655">
        <v>60</v>
      </c>
      <c r="B655">
        <v>2395</v>
      </c>
      <c r="C655" s="4">
        <f t="shared" si="21"/>
        <v>58.765924013097411</v>
      </c>
      <c r="E655">
        <f>INDEX(user!B:B,user_content!$A655+1)</f>
        <v>0</v>
      </c>
      <c r="F655">
        <f>INDEX(user!C:C,user_content!$A655+1)</f>
        <v>40</v>
      </c>
      <c r="G655">
        <f>INDEX(user!H:H,user_content!$A655+1)</f>
        <v>25.45</v>
      </c>
      <c r="H655">
        <f>INDEX(user!I:I,user_content!$A655+1)</f>
        <v>8.6791499097438329E-2</v>
      </c>
      <c r="I655">
        <f t="shared" si="22"/>
        <v>1</v>
      </c>
      <c r="J655" t="str">
        <f>INDEX(content!I:I,user_content!$B655+1)</f>
        <v>Diabetes</v>
      </c>
      <c r="K655">
        <f>INDEX(user!F:F,user_content!$A655+1)</f>
        <v>0</v>
      </c>
      <c r="L655">
        <f>INDEX(user!G:G,user_content!$A655+1)</f>
        <v>158</v>
      </c>
      <c r="M655">
        <f>INDEX(user!E:E,user_content!$A655+1)</f>
        <v>0</v>
      </c>
      <c r="N655">
        <f>INDEX(user!D:D,user_content!$A655+1)</f>
        <v>1</v>
      </c>
      <c r="O655" t="str">
        <f>INDEX(user!M:M,user_content!$A655+1)</f>
        <v>Elevated Risk</v>
      </c>
    </row>
    <row r="656" spans="1:15" x14ac:dyDescent="0.25">
      <c r="A656">
        <v>1295</v>
      </c>
      <c r="B656">
        <v>3911</v>
      </c>
      <c r="C656" s="4">
        <f t="shared" si="21"/>
        <v>40.799190607915946</v>
      </c>
      <c r="E656">
        <f>INDEX(user!B:B,user_content!$A656+1)</f>
        <v>1</v>
      </c>
      <c r="F656">
        <f>INDEX(user!C:C,user_content!$A656+1)</f>
        <v>52</v>
      </c>
      <c r="G656">
        <f>INDEX(user!H:H,user_content!$A656+1)</f>
        <v>26.73</v>
      </c>
      <c r="H656">
        <f>INDEX(user!I:I,user_content!$A656+1)</f>
        <v>0.36421321093702275</v>
      </c>
      <c r="I656">
        <f t="shared" si="22"/>
        <v>7</v>
      </c>
      <c r="J656" t="str">
        <f>INDEX(content!I:I,user_content!$B656+1)</f>
        <v>IMC</v>
      </c>
      <c r="K656">
        <f>INDEX(user!F:F,user_content!$A656+1)</f>
        <v>0</v>
      </c>
      <c r="L656">
        <f>INDEX(user!G:G,user_content!$A656+1)</f>
        <v>148</v>
      </c>
      <c r="M656">
        <f>INDEX(user!E:E,user_content!$A656+1)</f>
        <v>1</v>
      </c>
      <c r="N656">
        <f>INDEX(user!D:D,user_content!$A656+1)</f>
        <v>1</v>
      </c>
      <c r="O656" t="str">
        <f>INDEX(user!M:M,user_content!$A656+1)</f>
        <v>'&gt;30%</v>
      </c>
    </row>
    <row r="657" spans="1:15" x14ac:dyDescent="0.25">
      <c r="A657">
        <v>2766</v>
      </c>
      <c r="B657">
        <v>672</v>
      </c>
      <c r="C657" s="4">
        <f t="shared" si="21"/>
        <v>52.573392504686829</v>
      </c>
      <c r="E657">
        <f>INDEX(user!B:B,user_content!$A657+1)</f>
        <v>1</v>
      </c>
      <c r="F657">
        <f>INDEX(user!C:C,user_content!$A657+1)</f>
        <v>47</v>
      </c>
      <c r="G657">
        <f>INDEX(user!H:H,user_content!$A657+1)</f>
        <v>27.73</v>
      </c>
      <c r="H657">
        <f>INDEX(user!I:I,user_content!$A657+1)</f>
        <v>0.11341079777724239</v>
      </c>
      <c r="I657">
        <f t="shared" si="22"/>
        <v>2</v>
      </c>
      <c r="J657" t="str">
        <f>INDEX(content!I:I,user_content!$B657+1)</f>
        <v>Colesterol</v>
      </c>
      <c r="K657">
        <f>INDEX(user!F:F,user_content!$A657+1)</f>
        <v>0</v>
      </c>
      <c r="L657">
        <f>INDEX(user!G:G,user_content!$A657+1)</f>
        <v>102.5</v>
      </c>
      <c r="M657">
        <f>INDEX(user!E:E,user_content!$A657+1)</f>
        <v>0</v>
      </c>
      <c r="N657">
        <f>INDEX(user!D:D,user_content!$A657+1)</f>
        <v>1</v>
      </c>
      <c r="O657" t="str">
        <f>INDEX(user!M:M,user_content!$A657+1)</f>
        <v>Elevated Risk</v>
      </c>
    </row>
    <row r="658" spans="1:15" x14ac:dyDescent="0.25">
      <c r="A658">
        <v>2805</v>
      </c>
      <c r="B658">
        <v>1009</v>
      </c>
      <c r="C658" s="4">
        <f t="shared" si="21"/>
        <v>47.938751984561932</v>
      </c>
      <c r="E658">
        <f>INDEX(user!B:B,user_content!$A658+1)</f>
        <v>0</v>
      </c>
      <c r="F658">
        <f>INDEX(user!C:C,user_content!$A658+1)</f>
        <v>51</v>
      </c>
      <c r="G658">
        <f>INDEX(user!H:H,user_content!$A658+1)</f>
        <v>25.15</v>
      </c>
      <c r="H658">
        <f>INDEX(user!I:I,user_content!$A658+1)</f>
        <v>7.6717502107269575E-2</v>
      </c>
      <c r="I658">
        <f t="shared" si="22"/>
        <v>2</v>
      </c>
      <c r="J658" t="str">
        <f>INDEX(content!I:I,user_content!$B658+1)</f>
        <v>Colesterol</v>
      </c>
      <c r="K658">
        <f>INDEX(user!F:F,user_content!$A658+1)</f>
        <v>0</v>
      </c>
      <c r="L658">
        <f>INDEX(user!G:G,user_content!$A658+1)</f>
        <v>132</v>
      </c>
      <c r="M658">
        <f>INDEX(user!E:E,user_content!$A658+1)</f>
        <v>1</v>
      </c>
      <c r="N658">
        <f>INDEX(user!D:D,user_content!$A658+1)</f>
        <v>0</v>
      </c>
      <c r="O658" t="str">
        <f>INDEX(user!M:M,user_content!$A658+1)</f>
        <v>Elevated Risk</v>
      </c>
    </row>
    <row r="659" spans="1:15" x14ac:dyDescent="0.25">
      <c r="A659">
        <v>2079</v>
      </c>
      <c r="B659">
        <v>2199</v>
      </c>
      <c r="C659" s="4">
        <f t="shared" si="21"/>
        <v>35.058349725444103</v>
      </c>
      <c r="E659">
        <f>INDEX(user!B:B,user_content!$A659+1)</f>
        <v>0</v>
      </c>
      <c r="F659">
        <f>INDEX(user!C:C,user_content!$A659+1)</f>
        <v>42</v>
      </c>
      <c r="G659">
        <f>INDEX(user!H:H,user_content!$A659+1)</f>
        <v>21.29</v>
      </c>
      <c r="H659">
        <f>INDEX(user!I:I,user_content!$A659+1)</f>
        <v>1.9659803106497953E-2</v>
      </c>
      <c r="I659">
        <f t="shared" si="22"/>
        <v>1</v>
      </c>
      <c r="J659" t="str">
        <f>INDEX(content!I:I,user_content!$B659+1)</f>
        <v>Diabetes</v>
      </c>
      <c r="K659">
        <f>INDEX(user!F:F,user_content!$A659+1)</f>
        <v>0</v>
      </c>
      <c r="L659">
        <f>INDEX(user!G:G,user_content!$A659+1)</f>
        <v>113</v>
      </c>
      <c r="M659">
        <f>INDEX(user!E:E,user_content!$A659+1)</f>
        <v>0</v>
      </c>
      <c r="N659">
        <f>INDEX(user!D:D,user_content!$A659+1)</f>
        <v>0</v>
      </c>
      <c r="O659" t="str">
        <f>INDEX(user!M:M,user_content!$A659+1)</f>
        <v>NORMAL</v>
      </c>
    </row>
    <row r="660" spans="1:15" x14ac:dyDescent="0.25">
      <c r="A660">
        <v>3451</v>
      </c>
      <c r="B660">
        <v>88</v>
      </c>
      <c r="C660" s="4">
        <f t="shared" si="21"/>
        <v>20.797333805839642</v>
      </c>
      <c r="E660">
        <f>INDEX(user!B:B,user_content!$A660+1)</f>
        <v>0</v>
      </c>
      <c r="F660">
        <f>INDEX(user!C:C,user_content!$A660+1)</f>
        <v>59</v>
      </c>
      <c r="G660">
        <f>INDEX(user!H:H,user_content!$A660+1)</f>
        <v>25.02</v>
      </c>
      <c r="H660">
        <f>INDEX(user!I:I,user_content!$A660+1)</f>
        <v>9.0986660848505818E-2</v>
      </c>
      <c r="I660">
        <f t="shared" si="22"/>
        <v>6</v>
      </c>
      <c r="J660" t="str">
        <f>INDEX(content!I:I,user_content!$B660+1)</f>
        <v>Alcool</v>
      </c>
      <c r="K660">
        <f>INDEX(user!F:F,user_content!$A660+1)</f>
        <v>0</v>
      </c>
      <c r="L660">
        <f>INDEX(user!G:G,user_content!$A660+1)</f>
        <v>138</v>
      </c>
      <c r="M660">
        <f>INDEX(user!E:E,user_content!$A660+1)</f>
        <v>0</v>
      </c>
      <c r="N660">
        <f>INDEX(user!D:D,user_content!$A660+1)</f>
        <v>0</v>
      </c>
      <c r="O660" t="str">
        <f>INDEX(user!M:M,user_content!$A660+1)</f>
        <v>Elevated Risk</v>
      </c>
    </row>
    <row r="661" spans="1:15" x14ac:dyDescent="0.25">
      <c r="A661">
        <v>4044</v>
      </c>
      <c r="B661">
        <v>1069</v>
      </c>
      <c r="C661" s="4">
        <f t="shared" si="21"/>
        <v>42.228480247790166</v>
      </c>
      <c r="E661">
        <f>INDEX(user!B:B,user_content!$A661+1)</f>
        <v>0</v>
      </c>
      <c r="F661">
        <f>INDEX(user!C:C,user_content!$A661+1)</f>
        <v>61</v>
      </c>
      <c r="G661">
        <f>INDEX(user!H:H,user_content!$A661+1)</f>
        <v>24.69</v>
      </c>
      <c r="H661">
        <f>INDEX(user!I:I,user_content!$A661+1)</f>
        <v>5.6039068618761512E-2</v>
      </c>
      <c r="I661">
        <f t="shared" si="22"/>
        <v>2</v>
      </c>
      <c r="J661" t="str">
        <f>INDEX(content!I:I,user_content!$B661+1)</f>
        <v>Colesterol</v>
      </c>
      <c r="K661">
        <f>INDEX(user!F:F,user_content!$A661+1)</f>
        <v>0</v>
      </c>
      <c r="L661">
        <f>INDEX(user!G:G,user_content!$A661+1)</f>
        <v>112</v>
      </c>
      <c r="M661">
        <f>INDEX(user!E:E,user_content!$A661+1)</f>
        <v>0</v>
      </c>
      <c r="N661">
        <f>INDEX(user!D:D,user_content!$A661+1)</f>
        <v>0</v>
      </c>
      <c r="O661" t="str">
        <f>INDEX(user!M:M,user_content!$A661+1)</f>
        <v>NORMAL</v>
      </c>
    </row>
    <row r="662" spans="1:15" x14ac:dyDescent="0.25">
      <c r="A662">
        <v>2350</v>
      </c>
      <c r="B662">
        <v>4817</v>
      </c>
      <c r="C662" s="4">
        <f t="shared" si="21"/>
        <v>38.439689348035131</v>
      </c>
      <c r="E662">
        <f>INDEX(user!B:B,user_content!$A662+1)</f>
        <v>1</v>
      </c>
      <c r="F662">
        <f>INDEX(user!C:C,user_content!$A662+1)</f>
        <v>42</v>
      </c>
      <c r="G662">
        <f>INDEX(user!H:H,user_content!$A662+1)</f>
        <v>26.17</v>
      </c>
      <c r="H662">
        <f>INDEX(user!I:I,user_content!$A662+1)</f>
        <v>9.251124675792044E-2</v>
      </c>
      <c r="I662">
        <f t="shared" si="22"/>
        <v>3</v>
      </c>
      <c r="J662" t="str">
        <f>INDEX(content!I:I,user_content!$B662+1)</f>
        <v>PA</v>
      </c>
      <c r="K662">
        <f>INDEX(user!F:F,user_content!$A662+1)</f>
        <v>0</v>
      </c>
      <c r="L662">
        <f>INDEX(user!G:G,user_content!$A662+1)</f>
        <v>113</v>
      </c>
      <c r="M662">
        <f>INDEX(user!E:E,user_content!$A662+1)</f>
        <v>0</v>
      </c>
      <c r="N662">
        <f>INDEX(user!D:D,user_content!$A662+1)</f>
        <v>1</v>
      </c>
      <c r="O662" t="str">
        <f>INDEX(user!M:M,user_content!$A662+1)</f>
        <v>Elevated Risk</v>
      </c>
    </row>
    <row r="663" spans="1:15" x14ac:dyDescent="0.25">
      <c r="A663">
        <v>1028</v>
      </c>
      <c r="B663">
        <v>3892</v>
      </c>
      <c r="C663" s="4">
        <f t="shared" si="21"/>
        <v>48.968074568103859</v>
      </c>
      <c r="E663">
        <f>INDEX(user!B:B,user_content!$A663+1)</f>
        <v>1</v>
      </c>
      <c r="F663">
        <f>INDEX(user!C:C,user_content!$A663+1)</f>
        <v>45</v>
      </c>
      <c r="G663">
        <f>INDEX(user!H:H,user_content!$A663+1)</f>
        <v>30.63</v>
      </c>
      <c r="H663">
        <f>INDEX(user!I:I,user_content!$A663+1)</f>
        <v>0.28543883269582582</v>
      </c>
      <c r="I663">
        <f t="shared" si="22"/>
        <v>7</v>
      </c>
      <c r="J663" t="str">
        <f>INDEX(content!I:I,user_content!$B663+1)</f>
        <v>IMC</v>
      </c>
      <c r="K663">
        <f>INDEX(user!F:F,user_content!$A663+1)</f>
        <v>1</v>
      </c>
      <c r="L663">
        <f>INDEX(user!G:G,user_content!$A663+1)</f>
        <v>138</v>
      </c>
      <c r="M663">
        <f>INDEX(user!E:E,user_content!$A663+1)</f>
        <v>0</v>
      </c>
      <c r="N663">
        <f>INDEX(user!D:D,user_content!$A663+1)</f>
        <v>1</v>
      </c>
      <c r="O663" t="str">
        <f>INDEX(user!M:M,user_content!$A663+1)</f>
        <v>Elevated Risk</v>
      </c>
    </row>
    <row r="664" spans="1:15" x14ac:dyDescent="0.25">
      <c r="A664">
        <v>1634</v>
      </c>
      <c r="B664">
        <v>1329</v>
      </c>
      <c r="C664" s="4">
        <f t="shared" si="21"/>
        <v>54.045220491128752</v>
      </c>
      <c r="E664">
        <f>INDEX(user!B:B,user_content!$A664+1)</f>
        <v>0</v>
      </c>
      <c r="F664">
        <f>INDEX(user!C:C,user_content!$A664+1)</f>
        <v>40</v>
      </c>
      <c r="G664">
        <f>INDEX(user!H:H,user_content!$A664+1)</f>
        <v>27.72</v>
      </c>
      <c r="H664">
        <f>INDEX(user!I:I,user_content!$A664+1)</f>
        <v>2.1192919130483712E-2</v>
      </c>
      <c r="I664">
        <f t="shared" si="22"/>
        <v>2</v>
      </c>
      <c r="J664" t="str">
        <f>INDEX(content!I:I,user_content!$B664+1)</f>
        <v>Colesterol</v>
      </c>
      <c r="K664">
        <f>INDEX(user!F:F,user_content!$A664+1)</f>
        <v>0</v>
      </c>
      <c r="L664">
        <f>INDEX(user!G:G,user_content!$A664+1)</f>
        <v>116</v>
      </c>
      <c r="M664">
        <f>INDEX(user!E:E,user_content!$A664+1)</f>
        <v>0</v>
      </c>
      <c r="N664">
        <f>INDEX(user!D:D,user_content!$A664+1)</f>
        <v>0</v>
      </c>
      <c r="O664" t="str">
        <f>INDEX(user!M:M,user_content!$A664+1)</f>
        <v>NORMAL</v>
      </c>
    </row>
    <row r="665" spans="1:15" x14ac:dyDescent="0.25">
      <c r="A665">
        <v>970</v>
      </c>
      <c r="B665">
        <v>2975</v>
      </c>
      <c r="C665" s="4">
        <f t="shared" si="21"/>
        <v>71.08409603313865</v>
      </c>
      <c r="E665">
        <f>INDEX(user!B:B,user_content!$A665+1)</f>
        <v>0</v>
      </c>
      <c r="F665">
        <f>INDEX(user!C:C,user_content!$A665+1)</f>
        <v>51</v>
      </c>
      <c r="G665">
        <f>INDEX(user!H:H,user_content!$A665+1)</f>
        <v>28.5</v>
      </c>
      <c r="H665">
        <f>INDEX(user!I:I,user_content!$A665+1)</f>
        <v>0.10843490867826644</v>
      </c>
      <c r="I665">
        <f t="shared" si="22"/>
        <v>1</v>
      </c>
      <c r="J665" t="str">
        <f>INDEX(content!I:I,user_content!$B665+1)</f>
        <v>Diabetes</v>
      </c>
      <c r="K665">
        <f>INDEX(user!F:F,user_content!$A665+1)</f>
        <v>0</v>
      </c>
      <c r="L665">
        <f>INDEX(user!G:G,user_content!$A665+1)</f>
        <v>133</v>
      </c>
      <c r="M665">
        <f>INDEX(user!E:E,user_content!$A665+1)</f>
        <v>0</v>
      </c>
      <c r="N665">
        <f>INDEX(user!D:D,user_content!$A665+1)</f>
        <v>1</v>
      </c>
      <c r="O665" t="str">
        <f>INDEX(user!M:M,user_content!$A665+1)</f>
        <v>Elevated Risk</v>
      </c>
    </row>
    <row r="666" spans="1:15" x14ac:dyDescent="0.25">
      <c r="A666">
        <v>1455</v>
      </c>
      <c r="B666">
        <v>2155</v>
      </c>
      <c r="C666" s="4">
        <f t="shared" si="21"/>
        <v>28.665436115223553</v>
      </c>
      <c r="E666">
        <f>INDEX(user!B:B,user_content!$A666+1)</f>
        <v>0</v>
      </c>
      <c r="F666">
        <f>INDEX(user!C:C,user_content!$A666+1)</f>
        <v>40</v>
      </c>
      <c r="G666">
        <f>INDEX(user!H:H,user_content!$A666+1)</f>
        <v>19.78</v>
      </c>
      <c r="H666">
        <f>INDEX(user!I:I,user_content!$A666+1)</f>
        <v>1.1803512408054551E-2</v>
      </c>
      <c r="I666">
        <f t="shared" si="22"/>
        <v>1</v>
      </c>
      <c r="J666" t="str">
        <f>INDEX(content!I:I,user_content!$B666+1)</f>
        <v>Diabetes</v>
      </c>
      <c r="K666">
        <f>INDEX(user!F:F,user_content!$A666+1)</f>
        <v>0</v>
      </c>
      <c r="L666">
        <f>INDEX(user!G:G,user_content!$A666+1)</f>
        <v>100</v>
      </c>
      <c r="M666">
        <f>INDEX(user!E:E,user_content!$A666+1)</f>
        <v>0</v>
      </c>
      <c r="N666">
        <f>INDEX(user!D:D,user_content!$A666+1)</f>
        <v>0</v>
      </c>
      <c r="O666" t="str">
        <f>INDEX(user!M:M,user_content!$A666+1)</f>
        <v>OPTIMAL</v>
      </c>
    </row>
    <row r="667" spans="1:15" x14ac:dyDescent="0.25">
      <c r="A667">
        <v>214</v>
      </c>
      <c r="B667">
        <v>4312</v>
      </c>
      <c r="C667" s="4">
        <f t="shared" si="21"/>
        <v>45.034672206982478</v>
      </c>
      <c r="E667">
        <f>INDEX(user!B:B,user_content!$A667+1)</f>
        <v>0</v>
      </c>
      <c r="F667">
        <f>INDEX(user!C:C,user_content!$A667+1)</f>
        <v>52</v>
      </c>
      <c r="G667">
        <f>INDEX(user!H:H,user_content!$A667+1)</f>
        <v>26.79</v>
      </c>
      <c r="H667">
        <f>INDEX(user!I:I,user_content!$A667+1)</f>
        <v>5.3371085246873395E-2</v>
      </c>
      <c r="I667">
        <f t="shared" si="22"/>
        <v>3</v>
      </c>
      <c r="J667" t="str">
        <f>INDEX(content!I:I,user_content!$B667+1)</f>
        <v>PA</v>
      </c>
      <c r="K667">
        <f>INDEX(user!F:F,user_content!$A667+1)</f>
        <v>0</v>
      </c>
      <c r="L667">
        <f>INDEX(user!G:G,user_content!$A667+1)</f>
        <v>126.5</v>
      </c>
      <c r="M667">
        <f>INDEX(user!E:E,user_content!$A667+1)</f>
        <v>0</v>
      </c>
      <c r="N667">
        <f>INDEX(user!D:D,user_content!$A667+1)</f>
        <v>0</v>
      </c>
      <c r="O667" t="str">
        <f>INDEX(user!M:M,user_content!$A667+1)</f>
        <v>Elevated Risk</v>
      </c>
    </row>
    <row r="668" spans="1:15" x14ac:dyDescent="0.25">
      <c r="A668">
        <v>1593</v>
      </c>
      <c r="B668">
        <v>4688</v>
      </c>
      <c r="C668" s="4">
        <f t="shared" si="21"/>
        <v>63.981196044059516</v>
      </c>
      <c r="E668">
        <f>INDEX(user!B:B,user_content!$A668+1)</f>
        <v>0</v>
      </c>
      <c r="F668">
        <f>INDEX(user!C:C,user_content!$A668+1)</f>
        <v>58</v>
      </c>
      <c r="G668">
        <f>INDEX(user!H:H,user_content!$A668+1)</f>
        <v>25.46</v>
      </c>
      <c r="H668">
        <f>INDEX(user!I:I,user_content!$A668+1)</f>
        <v>0.29225308390897253</v>
      </c>
      <c r="I668">
        <f t="shared" si="22"/>
        <v>3</v>
      </c>
      <c r="J668" t="str">
        <f>INDEX(content!I:I,user_content!$B668+1)</f>
        <v>PA</v>
      </c>
      <c r="K668">
        <f>INDEX(user!F:F,user_content!$A668+1)</f>
        <v>0</v>
      </c>
      <c r="L668">
        <f>INDEX(user!G:G,user_content!$A668+1)</f>
        <v>156.5</v>
      </c>
      <c r="M668">
        <f>INDEX(user!E:E,user_content!$A668+1)</f>
        <v>1</v>
      </c>
      <c r="N668">
        <f>INDEX(user!D:D,user_content!$A668+1)</f>
        <v>1</v>
      </c>
      <c r="O668" t="str">
        <f>INDEX(user!M:M,user_content!$A668+1)</f>
        <v>Elevated Risk</v>
      </c>
    </row>
    <row r="669" spans="1:15" x14ac:dyDescent="0.25">
      <c r="A669">
        <v>1201</v>
      </c>
      <c r="B669">
        <v>462</v>
      </c>
      <c r="C669" s="4">
        <f t="shared" si="21"/>
        <v>42.707437919337472</v>
      </c>
      <c r="E669">
        <f>INDEX(user!B:B,user_content!$A669+1)</f>
        <v>0</v>
      </c>
      <c r="F669">
        <f>INDEX(user!C:C,user_content!$A669+1)</f>
        <v>58</v>
      </c>
      <c r="G669">
        <f>INDEX(user!H:H,user_content!$A669+1)</f>
        <v>24.49</v>
      </c>
      <c r="H669">
        <f>INDEX(user!I:I,user_content!$A669+1)</f>
        <v>6.3085186085318767E-2</v>
      </c>
      <c r="I669">
        <f t="shared" si="22"/>
        <v>2</v>
      </c>
      <c r="J669" t="str">
        <f>INDEX(content!I:I,user_content!$B669+1)</f>
        <v>Colesterol</v>
      </c>
      <c r="K669">
        <f>INDEX(user!F:F,user_content!$A669+1)</f>
        <v>0</v>
      </c>
      <c r="L669">
        <f>INDEX(user!G:G,user_content!$A669+1)</f>
        <v>123</v>
      </c>
      <c r="M669">
        <f>INDEX(user!E:E,user_content!$A669+1)</f>
        <v>0</v>
      </c>
      <c r="N669">
        <f>INDEX(user!D:D,user_content!$A669+1)</f>
        <v>0</v>
      </c>
      <c r="O669" t="str">
        <f>INDEX(user!M:M,user_content!$A669+1)</f>
        <v>NORMAL</v>
      </c>
    </row>
    <row r="670" spans="1:15" x14ac:dyDescent="0.25">
      <c r="A670">
        <v>331</v>
      </c>
      <c r="B670">
        <v>3430</v>
      </c>
      <c r="C670" s="4">
        <f t="shared" si="21"/>
        <v>66.131523527345408</v>
      </c>
      <c r="E670">
        <f>INDEX(user!B:B,user_content!$A670+1)</f>
        <v>0</v>
      </c>
      <c r="F670">
        <f>INDEX(user!C:C,user_content!$A670+1)</f>
        <v>61</v>
      </c>
      <c r="G670">
        <f>INDEX(user!H:H,user_content!$A670+1)</f>
        <v>29.04</v>
      </c>
      <c r="H670">
        <f>INDEX(user!I:I,user_content!$A670+1)</f>
        <v>5.7823281778534907E-2</v>
      </c>
      <c r="I670">
        <f t="shared" si="22"/>
        <v>1</v>
      </c>
      <c r="J670" t="str">
        <f>INDEX(content!I:I,user_content!$B670+1)</f>
        <v>Diabetes</v>
      </c>
      <c r="K670">
        <f>INDEX(user!F:F,user_content!$A670+1)</f>
        <v>0</v>
      </c>
      <c r="L670">
        <f>INDEX(user!G:G,user_content!$A670+1)</f>
        <v>110</v>
      </c>
      <c r="M670">
        <f>INDEX(user!E:E,user_content!$A670+1)</f>
        <v>0</v>
      </c>
      <c r="N670">
        <f>INDEX(user!D:D,user_content!$A670+1)</f>
        <v>0</v>
      </c>
      <c r="O670" t="str">
        <f>INDEX(user!M:M,user_content!$A670+1)</f>
        <v>NORMAL</v>
      </c>
    </row>
    <row r="671" spans="1:15" x14ac:dyDescent="0.25">
      <c r="A671">
        <v>1414</v>
      </c>
      <c r="B671">
        <v>3788</v>
      </c>
      <c r="C671" s="4">
        <f t="shared" si="21"/>
        <v>14.376432963154798</v>
      </c>
      <c r="E671">
        <f>INDEX(user!B:B,user_content!$A671+1)</f>
        <v>1</v>
      </c>
      <c r="F671">
        <f>INDEX(user!C:C,user_content!$A671+1)</f>
        <v>41</v>
      </c>
      <c r="G671">
        <f>INDEX(user!H:H,user_content!$A671+1)</f>
        <v>24.5</v>
      </c>
      <c r="H671">
        <f>INDEX(user!I:I,user_content!$A671+1)</f>
        <v>0.17837505847697677</v>
      </c>
      <c r="I671">
        <f t="shared" si="22"/>
        <v>7</v>
      </c>
      <c r="J671" t="str">
        <f>INDEX(content!I:I,user_content!$B671+1)</f>
        <v>IMC</v>
      </c>
      <c r="K671">
        <f>INDEX(user!F:F,user_content!$A671+1)</f>
        <v>0</v>
      </c>
      <c r="L671">
        <f>INDEX(user!G:G,user_content!$A671+1)</f>
        <v>146</v>
      </c>
      <c r="M671">
        <f>INDEX(user!E:E,user_content!$A671+1)</f>
        <v>1</v>
      </c>
      <c r="N671">
        <f>INDEX(user!D:D,user_content!$A671+1)</f>
        <v>1</v>
      </c>
      <c r="O671" t="str">
        <f>INDEX(user!M:M,user_content!$A671+1)</f>
        <v>Elevated Risk</v>
      </c>
    </row>
    <row r="672" spans="1:15" x14ac:dyDescent="0.25">
      <c r="A672">
        <v>3424</v>
      </c>
      <c r="B672">
        <v>214</v>
      </c>
      <c r="C672" s="4">
        <f t="shared" si="21"/>
        <v>52.881897158803277</v>
      </c>
      <c r="E672">
        <f>INDEX(user!B:B,user_content!$A672+1)</f>
        <v>1</v>
      </c>
      <c r="F672">
        <f>INDEX(user!C:C,user_content!$A672+1)</f>
        <v>62</v>
      </c>
      <c r="G672">
        <f>INDEX(user!H:H,user_content!$A672+1)</f>
        <v>24.46</v>
      </c>
      <c r="H672">
        <f>INDEX(user!I:I,user_content!$A672+1)</f>
        <v>0.26231288405279218</v>
      </c>
      <c r="I672">
        <f t="shared" si="22"/>
        <v>2</v>
      </c>
      <c r="J672" t="str">
        <f>INDEX(content!I:I,user_content!$B672+1)</f>
        <v>Colesterol</v>
      </c>
      <c r="K672">
        <f>INDEX(user!F:F,user_content!$A672+1)</f>
        <v>0</v>
      </c>
      <c r="L672">
        <f>INDEX(user!G:G,user_content!$A672+1)</f>
        <v>112</v>
      </c>
      <c r="M672">
        <f>INDEX(user!E:E,user_content!$A672+1)</f>
        <v>0</v>
      </c>
      <c r="N672">
        <f>INDEX(user!D:D,user_content!$A672+1)</f>
        <v>1</v>
      </c>
      <c r="O672" t="str">
        <f>INDEX(user!M:M,user_content!$A672+1)</f>
        <v>Elevated Risk</v>
      </c>
    </row>
    <row r="673" spans="1:15" x14ac:dyDescent="0.25">
      <c r="A673">
        <v>1494</v>
      </c>
      <c r="B673">
        <v>4490</v>
      </c>
      <c r="C673" s="4">
        <f t="shared" si="21"/>
        <v>31.705649577817816</v>
      </c>
      <c r="E673">
        <f>INDEX(user!B:B,user_content!$A673+1)</f>
        <v>0</v>
      </c>
      <c r="F673">
        <f>INDEX(user!C:C,user_content!$A673+1)</f>
        <v>43</v>
      </c>
      <c r="G673">
        <f>INDEX(user!H:H,user_content!$A673+1)</f>
        <v>23.09</v>
      </c>
      <c r="H673">
        <f>INDEX(user!I:I,user_content!$A673+1)</f>
        <v>4.9548435896394571E-2</v>
      </c>
      <c r="I673">
        <f t="shared" si="22"/>
        <v>3</v>
      </c>
      <c r="J673" t="str">
        <f>INDEX(content!I:I,user_content!$B673+1)</f>
        <v>PA</v>
      </c>
      <c r="K673">
        <f>INDEX(user!F:F,user_content!$A673+1)</f>
        <v>0</v>
      </c>
      <c r="L673">
        <f>INDEX(user!G:G,user_content!$A673+1)</f>
        <v>122</v>
      </c>
      <c r="M673">
        <f>INDEX(user!E:E,user_content!$A673+1)</f>
        <v>0</v>
      </c>
      <c r="N673">
        <f>INDEX(user!D:D,user_content!$A673+1)</f>
        <v>1</v>
      </c>
      <c r="O673" t="str">
        <f>INDEX(user!M:M,user_content!$A673+1)</f>
        <v>Elevated Risk</v>
      </c>
    </row>
    <row r="674" spans="1:15" x14ac:dyDescent="0.25">
      <c r="A674">
        <v>3143</v>
      </c>
      <c r="B674">
        <v>4100</v>
      </c>
      <c r="C674" s="4">
        <f t="shared" si="21"/>
        <v>58.227452611006612</v>
      </c>
      <c r="E674">
        <f>INDEX(user!B:B,user_content!$A674+1)</f>
        <v>1</v>
      </c>
      <c r="F674">
        <f>INDEX(user!C:C,user_content!$A674+1)</f>
        <v>51</v>
      </c>
      <c r="G674">
        <f>INDEX(user!H:H,user_content!$A674+1)</f>
        <v>24.44</v>
      </c>
      <c r="H674">
        <f>INDEX(user!I:I,user_content!$A674+1)</f>
        <v>0.3591380910560108</v>
      </c>
      <c r="I674">
        <f t="shared" si="22"/>
        <v>3</v>
      </c>
      <c r="J674" t="str">
        <f>INDEX(content!I:I,user_content!$B674+1)</f>
        <v>PA</v>
      </c>
      <c r="K674">
        <f>INDEX(user!F:F,user_content!$A674+1)</f>
        <v>0</v>
      </c>
      <c r="L674">
        <f>INDEX(user!G:G,user_content!$A674+1)</f>
        <v>157</v>
      </c>
      <c r="M674">
        <f>INDEX(user!E:E,user_content!$A674+1)</f>
        <v>1</v>
      </c>
      <c r="N674">
        <f>INDEX(user!D:D,user_content!$A674+1)</f>
        <v>1</v>
      </c>
      <c r="O674" t="str">
        <f>INDEX(user!M:M,user_content!$A674+1)</f>
        <v>'&gt;30%</v>
      </c>
    </row>
    <row r="675" spans="1:15" x14ac:dyDescent="0.25">
      <c r="A675">
        <v>3078</v>
      </c>
      <c r="B675">
        <v>2225</v>
      </c>
      <c r="C675" s="4">
        <f t="shared" si="21"/>
        <v>18.948445651083095</v>
      </c>
      <c r="E675">
        <f>INDEX(user!B:B,user_content!$A675+1)</f>
        <v>0</v>
      </c>
      <c r="F675">
        <f>INDEX(user!C:C,user_content!$A675+1)</f>
        <v>52</v>
      </c>
      <c r="G675">
        <f>INDEX(user!H:H,user_content!$A675+1)</f>
        <v>16.59</v>
      </c>
      <c r="H675">
        <f>INDEX(user!I:I,user_content!$A675+1)</f>
        <v>5.7742039922061728E-2</v>
      </c>
      <c r="I675">
        <f t="shared" si="22"/>
        <v>1</v>
      </c>
      <c r="J675" t="str">
        <f>INDEX(content!I:I,user_content!$B675+1)</f>
        <v>Diabetes</v>
      </c>
      <c r="K675">
        <f>INDEX(user!F:F,user_content!$A675+1)</f>
        <v>0</v>
      </c>
      <c r="L675">
        <f>INDEX(user!G:G,user_content!$A675+1)</f>
        <v>114</v>
      </c>
      <c r="M675">
        <f>INDEX(user!E:E,user_content!$A675+1)</f>
        <v>0</v>
      </c>
      <c r="N675">
        <f>INDEX(user!D:D,user_content!$A675+1)</f>
        <v>1</v>
      </c>
      <c r="O675" t="str">
        <f>INDEX(user!M:M,user_content!$A675+1)</f>
        <v>Elevated Risk</v>
      </c>
    </row>
    <row r="676" spans="1:15" x14ac:dyDescent="0.25">
      <c r="A676">
        <v>261</v>
      </c>
      <c r="B676">
        <v>1404</v>
      </c>
      <c r="C676" s="4">
        <f t="shared" si="21"/>
        <v>58.493145027982912</v>
      </c>
      <c r="E676">
        <f>INDEX(user!B:B,user_content!$A676+1)</f>
        <v>1</v>
      </c>
      <c r="F676">
        <f>INDEX(user!C:C,user_content!$A676+1)</f>
        <v>47</v>
      </c>
      <c r="G676">
        <f>INDEX(user!H:H,user_content!$A676+1)</f>
        <v>27.33</v>
      </c>
      <c r="H676">
        <f>INDEX(user!I:I,user_content!$A676+1)</f>
        <v>0.18439680903012901</v>
      </c>
      <c r="I676">
        <f t="shared" si="22"/>
        <v>2</v>
      </c>
      <c r="J676" t="str">
        <f>INDEX(content!I:I,user_content!$B676+1)</f>
        <v>Colesterol</v>
      </c>
      <c r="K676">
        <f>INDEX(user!F:F,user_content!$A676+1)</f>
        <v>0</v>
      </c>
      <c r="L676">
        <f>INDEX(user!G:G,user_content!$A676+1)</f>
        <v>137</v>
      </c>
      <c r="M676">
        <f>INDEX(user!E:E,user_content!$A676+1)</f>
        <v>0</v>
      </c>
      <c r="N676">
        <f>INDEX(user!D:D,user_content!$A676+1)</f>
        <v>1</v>
      </c>
      <c r="O676" t="str">
        <f>INDEX(user!M:M,user_content!$A676+1)</f>
        <v>Elevated Risk</v>
      </c>
    </row>
    <row r="677" spans="1:15" x14ac:dyDescent="0.25">
      <c r="A677">
        <v>1594</v>
      </c>
      <c r="B677">
        <v>4212</v>
      </c>
      <c r="C677" s="4">
        <f t="shared" si="21"/>
        <v>20.785831003766511</v>
      </c>
      <c r="E677">
        <f>INDEX(user!B:B,user_content!$A677+1)</f>
        <v>0</v>
      </c>
      <c r="F677">
        <f>INDEX(user!C:C,user_content!$A677+1)</f>
        <v>36</v>
      </c>
      <c r="G677">
        <f>INDEX(user!H:H,user_content!$A677+1)</f>
        <v>20.69</v>
      </c>
      <c r="H677">
        <f>INDEX(user!I:I,user_content!$A677+1)</f>
        <v>2.3598441933155079E-2</v>
      </c>
      <c r="I677">
        <f t="shared" si="22"/>
        <v>3</v>
      </c>
      <c r="J677" t="str">
        <f>INDEX(content!I:I,user_content!$B677+1)</f>
        <v>PA</v>
      </c>
      <c r="K677">
        <f>INDEX(user!F:F,user_content!$A677+1)</f>
        <v>0</v>
      </c>
      <c r="L677">
        <f>INDEX(user!G:G,user_content!$A677+1)</f>
        <v>113</v>
      </c>
      <c r="M677">
        <f>INDEX(user!E:E,user_content!$A677+1)</f>
        <v>0</v>
      </c>
      <c r="N677">
        <f>INDEX(user!D:D,user_content!$A677+1)</f>
        <v>1</v>
      </c>
      <c r="O677" t="str">
        <f>INDEX(user!M:M,user_content!$A677+1)</f>
        <v>Elevated Risk</v>
      </c>
    </row>
    <row r="678" spans="1:15" x14ac:dyDescent="0.25">
      <c r="A678">
        <v>3450</v>
      </c>
      <c r="B678">
        <v>427</v>
      </c>
      <c r="C678" s="4">
        <f t="shared" si="21"/>
        <v>36.575628329600654</v>
      </c>
      <c r="E678">
        <f>INDEX(user!B:B,user_content!$A678+1)</f>
        <v>0</v>
      </c>
      <c r="F678">
        <f>INDEX(user!C:C,user_content!$A678+1)</f>
        <v>44</v>
      </c>
      <c r="G678">
        <f>INDEX(user!H:H,user_content!$A678+1)</f>
        <v>22.72</v>
      </c>
      <c r="H678">
        <f>INDEX(user!I:I,user_content!$A678+1)</f>
        <v>4.7677090500799157E-2</v>
      </c>
      <c r="I678">
        <f t="shared" si="22"/>
        <v>2</v>
      </c>
      <c r="J678" t="str">
        <f>INDEX(content!I:I,user_content!$B678+1)</f>
        <v>Colesterol</v>
      </c>
      <c r="K678">
        <f>INDEX(user!F:F,user_content!$A678+1)</f>
        <v>0</v>
      </c>
      <c r="L678">
        <f>INDEX(user!G:G,user_content!$A678+1)</f>
        <v>118</v>
      </c>
      <c r="M678">
        <f>INDEX(user!E:E,user_content!$A678+1)</f>
        <v>0</v>
      </c>
      <c r="N678">
        <f>INDEX(user!D:D,user_content!$A678+1)</f>
        <v>1</v>
      </c>
      <c r="O678" t="str">
        <f>INDEX(user!M:M,user_content!$A678+1)</f>
        <v>Elevated Risk</v>
      </c>
    </row>
    <row r="679" spans="1:15" x14ac:dyDescent="0.25">
      <c r="A679">
        <v>392</v>
      </c>
      <c r="B679">
        <v>724</v>
      </c>
      <c r="C679" s="4">
        <f t="shared" si="21"/>
        <v>50.236908868534861</v>
      </c>
      <c r="E679">
        <f>INDEX(user!B:B,user_content!$A679+1)</f>
        <v>1</v>
      </c>
      <c r="F679">
        <f>INDEX(user!C:C,user_content!$A679+1)</f>
        <v>51</v>
      </c>
      <c r="G679">
        <f>INDEX(user!H:H,user_content!$A679+1)</f>
        <v>24.76</v>
      </c>
      <c r="H679">
        <f>INDEX(user!I:I,user_content!$A679+1)</f>
        <v>0.20805530363580071</v>
      </c>
      <c r="I679">
        <f t="shared" si="22"/>
        <v>2</v>
      </c>
      <c r="J679" t="str">
        <f>INDEX(content!I:I,user_content!$B679+1)</f>
        <v>Colesterol</v>
      </c>
      <c r="K679">
        <f>INDEX(user!F:F,user_content!$A679+1)</f>
        <v>0</v>
      </c>
      <c r="L679">
        <f>INDEX(user!G:G,user_content!$A679+1)</f>
        <v>134</v>
      </c>
      <c r="M679">
        <f>INDEX(user!E:E,user_content!$A679+1)</f>
        <v>0</v>
      </c>
      <c r="N679">
        <f>INDEX(user!D:D,user_content!$A679+1)</f>
        <v>1</v>
      </c>
      <c r="O679" t="str">
        <f>INDEX(user!M:M,user_content!$A679+1)</f>
        <v>Elevated Risk</v>
      </c>
    </row>
    <row r="680" spans="1:15" x14ac:dyDescent="0.25">
      <c r="A680">
        <v>2365</v>
      </c>
      <c r="B680">
        <v>918</v>
      </c>
      <c r="C680" s="4">
        <f t="shared" si="21"/>
        <v>74.803621329836815</v>
      </c>
      <c r="E680">
        <f>INDEX(user!B:B,user_content!$A680+1)</f>
        <v>1</v>
      </c>
      <c r="F680">
        <f>INDEX(user!C:C,user_content!$A680+1)</f>
        <v>58</v>
      </c>
      <c r="G680">
        <f>INDEX(user!H:H,user_content!$A680+1)</f>
        <v>26.27</v>
      </c>
      <c r="H680">
        <f>INDEX(user!I:I,user_content!$A680+1)</f>
        <v>0.39645793651417294</v>
      </c>
      <c r="I680">
        <f t="shared" si="22"/>
        <v>2</v>
      </c>
      <c r="J680" t="str">
        <f>INDEX(content!I:I,user_content!$B680+1)</f>
        <v>Colesterol</v>
      </c>
      <c r="K680">
        <f>INDEX(user!F:F,user_content!$A680+1)</f>
        <v>1</v>
      </c>
      <c r="L680">
        <f>INDEX(user!G:G,user_content!$A680+1)</f>
        <v>145</v>
      </c>
      <c r="M680">
        <f>INDEX(user!E:E,user_content!$A680+1)</f>
        <v>1</v>
      </c>
      <c r="N680">
        <f>INDEX(user!D:D,user_content!$A680+1)</f>
        <v>0</v>
      </c>
      <c r="O680" t="str">
        <f>INDEX(user!M:M,user_content!$A680+1)</f>
        <v>'&gt;30%</v>
      </c>
    </row>
    <row r="681" spans="1:15" x14ac:dyDescent="0.25">
      <c r="A681">
        <v>3179</v>
      </c>
      <c r="B681">
        <v>325</v>
      </c>
      <c r="C681" s="4">
        <f t="shared" si="21"/>
        <v>33.807878440582748</v>
      </c>
      <c r="E681">
        <f>INDEX(user!B:B,user_content!$A681+1)</f>
        <v>1</v>
      </c>
      <c r="F681">
        <f>INDEX(user!C:C,user_content!$A681+1)</f>
        <v>48</v>
      </c>
      <c r="G681">
        <f>INDEX(user!H:H,user_content!$A681+1)</f>
        <v>23.96</v>
      </c>
      <c r="H681">
        <f>INDEX(user!I:I,user_content!$A681+1)</f>
        <v>7.7029770364261951E-2</v>
      </c>
      <c r="I681">
        <f t="shared" si="22"/>
        <v>2</v>
      </c>
      <c r="J681" t="str">
        <f>INDEX(content!I:I,user_content!$B681+1)</f>
        <v>Colesterol</v>
      </c>
      <c r="K681">
        <f>INDEX(user!F:F,user_content!$A681+1)</f>
        <v>0</v>
      </c>
      <c r="L681">
        <f>INDEX(user!G:G,user_content!$A681+1)</f>
        <v>124</v>
      </c>
      <c r="M681">
        <f>INDEX(user!E:E,user_content!$A681+1)</f>
        <v>0</v>
      </c>
      <c r="N681">
        <f>INDEX(user!D:D,user_content!$A681+1)</f>
        <v>0</v>
      </c>
      <c r="O681" t="str">
        <f>INDEX(user!M:M,user_content!$A681+1)</f>
        <v>NORMAL</v>
      </c>
    </row>
    <row r="682" spans="1:15" x14ac:dyDescent="0.25">
      <c r="A682">
        <v>2037</v>
      </c>
      <c r="B682">
        <v>2708</v>
      </c>
      <c r="C682" s="4">
        <f t="shared" si="21"/>
        <v>52.320872801870273</v>
      </c>
      <c r="E682">
        <f>INDEX(user!B:B,user_content!$A682+1)</f>
        <v>1</v>
      </c>
      <c r="F682">
        <f>INDEX(user!C:C,user_content!$A682+1)</f>
        <v>38</v>
      </c>
      <c r="G682">
        <f>INDEX(user!H:H,user_content!$A682+1)</f>
        <v>26.65</v>
      </c>
      <c r="H682">
        <f>INDEX(user!I:I,user_content!$A682+1)</f>
        <v>7.2916735838724822E-2</v>
      </c>
      <c r="I682">
        <f t="shared" si="22"/>
        <v>1</v>
      </c>
      <c r="J682" t="str">
        <f>INDEX(content!I:I,user_content!$B682+1)</f>
        <v>Diabetes</v>
      </c>
      <c r="K682">
        <f>INDEX(user!F:F,user_content!$A682+1)</f>
        <v>0</v>
      </c>
      <c r="L682">
        <f>INDEX(user!G:G,user_content!$A682+1)</f>
        <v>116</v>
      </c>
      <c r="M682">
        <f>INDEX(user!E:E,user_content!$A682+1)</f>
        <v>0</v>
      </c>
      <c r="N682">
        <f>INDEX(user!D:D,user_content!$A682+1)</f>
        <v>1</v>
      </c>
      <c r="O682" t="str">
        <f>INDEX(user!M:M,user_content!$A682+1)</f>
        <v>Elevated Risk</v>
      </c>
    </row>
    <row r="683" spans="1:15" x14ac:dyDescent="0.25">
      <c r="A683">
        <v>2204</v>
      </c>
      <c r="B683">
        <v>2869</v>
      </c>
      <c r="C683" s="4">
        <f t="shared" si="21"/>
        <v>43.123764010259784</v>
      </c>
      <c r="E683">
        <f>INDEX(user!B:B,user_content!$A683+1)</f>
        <v>1</v>
      </c>
      <c r="F683">
        <f>INDEX(user!C:C,user_content!$A683+1)</f>
        <v>39</v>
      </c>
      <c r="G683">
        <f>INDEX(user!H:H,user_content!$A683+1)</f>
        <v>23.57</v>
      </c>
      <c r="H683">
        <f>INDEX(user!I:I,user_content!$A683+1)</f>
        <v>0.10166351054450873</v>
      </c>
      <c r="I683">
        <f t="shared" si="22"/>
        <v>1</v>
      </c>
      <c r="J683" t="str">
        <f>INDEX(content!I:I,user_content!$B683+1)</f>
        <v>Diabetes</v>
      </c>
      <c r="K683">
        <f>INDEX(user!F:F,user_content!$A683+1)</f>
        <v>1</v>
      </c>
      <c r="L683">
        <f>INDEX(user!G:G,user_content!$A683+1)</f>
        <v>106</v>
      </c>
      <c r="M683">
        <f>INDEX(user!E:E,user_content!$A683+1)</f>
        <v>0</v>
      </c>
      <c r="N683">
        <f>INDEX(user!D:D,user_content!$A683+1)</f>
        <v>1</v>
      </c>
      <c r="O683" t="str">
        <f>INDEX(user!M:M,user_content!$A683+1)</f>
        <v>Elevated Risk</v>
      </c>
    </row>
    <row r="684" spans="1:15" x14ac:dyDescent="0.25">
      <c r="A684">
        <v>2391</v>
      </c>
      <c r="B684">
        <v>556</v>
      </c>
      <c r="C684" s="4">
        <f t="shared" si="21"/>
        <v>44.888801304158363</v>
      </c>
      <c r="E684">
        <f>INDEX(user!B:B,user_content!$A684+1)</f>
        <v>1</v>
      </c>
      <c r="F684">
        <f>INDEX(user!C:C,user_content!$A684+1)</f>
        <v>51</v>
      </c>
      <c r="G684">
        <f>INDEX(user!H:H,user_content!$A684+1)</f>
        <v>24.1</v>
      </c>
      <c r="H684">
        <f>INDEX(user!I:I,user_content!$A684+1)</f>
        <v>0.1818361210789875</v>
      </c>
      <c r="I684">
        <f t="shared" si="22"/>
        <v>2</v>
      </c>
      <c r="J684" t="str">
        <f>INDEX(content!I:I,user_content!$B684+1)</f>
        <v>Colesterol</v>
      </c>
      <c r="K684">
        <f>INDEX(user!F:F,user_content!$A684+1)</f>
        <v>0</v>
      </c>
      <c r="L684">
        <f>INDEX(user!G:G,user_content!$A684+1)</f>
        <v>125</v>
      </c>
      <c r="M684">
        <f>INDEX(user!E:E,user_content!$A684+1)</f>
        <v>0</v>
      </c>
      <c r="N684">
        <f>INDEX(user!D:D,user_content!$A684+1)</f>
        <v>1</v>
      </c>
      <c r="O684" t="str">
        <f>INDEX(user!M:M,user_content!$A684+1)</f>
        <v>Elevated Risk</v>
      </c>
    </row>
    <row r="685" spans="1:15" x14ac:dyDescent="0.25">
      <c r="A685">
        <v>299</v>
      </c>
      <c r="B685">
        <v>1058</v>
      </c>
      <c r="C685" s="4">
        <f t="shared" si="21"/>
        <v>54.691402777668863</v>
      </c>
      <c r="E685">
        <f>INDEX(user!B:B,user_content!$A685+1)</f>
        <v>1</v>
      </c>
      <c r="F685">
        <f>INDEX(user!C:C,user_content!$A685+1)</f>
        <v>38</v>
      </c>
      <c r="G685">
        <f>INDEX(user!H:H,user_content!$A685+1)</f>
        <v>29.77</v>
      </c>
      <c r="H685">
        <f>INDEX(user!I:I,user_content!$A685+1)</f>
        <v>4.301531044484741E-2</v>
      </c>
      <c r="I685">
        <f t="shared" si="22"/>
        <v>2</v>
      </c>
      <c r="J685" t="str">
        <f>INDEX(content!I:I,user_content!$B685+1)</f>
        <v>Colesterol</v>
      </c>
      <c r="K685">
        <f>INDEX(user!F:F,user_content!$A685+1)</f>
        <v>0</v>
      </c>
      <c r="L685">
        <f>INDEX(user!G:G,user_content!$A685+1)</f>
        <v>121</v>
      </c>
      <c r="M685">
        <f>INDEX(user!E:E,user_content!$A685+1)</f>
        <v>0</v>
      </c>
      <c r="N685">
        <f>INDEX(user!D:D,user_content!$A685+1)</f>
        <v>0</v>
      </c>
      <c r="O685" t="str">
        <f>INDEX(user!M:M,user_content!$A685+1)</f>
        <v>Elevated Risk</v>
      </c>
    </row>
    <row r="686" spans="1:15" x14ac:dyDescent="0.25">
      <c r="A686">
        <v>3103</v>
      </c>
      <c r="B686">
        <v>3044</v>
      </c>
      <c r="C686" s="4">
        <f t="shared" si="21"/>
        <v>63.429252973151996</v>
      </c>
      <c r="E686">
        <f>INDEX(user!B:B,user_content!$A686+1)</f>
        <v>0</v>
      </c>
      <c r="F686">
        <f>INDEX(user!C:C,user_content!$A686+1)</f>
        <v>48</v>
      </c>
      <c r="G686">
        <f>INDEX(user!H:H,user_content!$A686+1)</f>
        <v>27.69</v>
      </c>
      <c r="H686">
        <f>INDEX(user!I:I,user_content!$A686+1)</f>
        <v>6.098845927711749E-2</v>
      </c>
      <c r="I686">
        <f t="shared" si="22"/>
        <v>1</v>
      </c>
      <c r="J686" t="str">
        <f>INDEX(content!I:I,user_content!$B686+1)</f>
        <v>Diabetes</v>
      </c>
      <c r="K686">
        <f>INDEX(user!F:F,user_content!$A686+1)</f>
        <v>0</v>
      </c>
      <c r="L686">
        <f>INDEX(user!G:G,user_content!$A686+1)</f>
        <v>114.5</v>
      </c>
      <c r="M686">
        <f>INDEX(user!E:E,user_content!$A686+1)</f>
        <v>0</v>
      </c>
      <c r="N686">
        <f>INDEX(user!D:D,user_content!$A686+1)</f>
        <v>1</v>
      </c>
      <c r="O686" t="str">
        <f>INDEX(user!M:M,user_content!$A686+1)</f>
        <v>Elevated Risk</v>
      </c>
    </row>
    <row r="687" spans="1:15" x14ac:dyDescent="0.25">
      <c r="A687">
        <v>2221</v>
      </c>
      <c r="B687">
        <v>3416</v>
      </c>
      <c r="C687" s="4">
        <f t="shared" si="21"/>
        <v>49.286325210155347</v>
      </c>
      <c r="E687">
        <f>INDEX(user!B:B,user_content!$A687+1)</f>
        <v>1</v>
      </c>
      <c r="F687">
        <f>INDEX(user!C:C,user_content!$A687+1)</f>
        <v>52</v>
      </c>
      <c r="G687">
        <f>INDEX(user!H:H,user_content!$A687+1)</f>
        <v>24.06</v>
      </c>
      <c r="H687">
        <f>INDEX(user!I:I,user_content!$A687+1)</f>
        <v>0.1632352085361416</v>
      </c>
      <c r="I687">
        <f t="shared" si="22"/>
        <v>1</v>
      </c>
      <c r="J687" t="str">
        <f>INDEX(content!I:I,user_content!$B687+1)</f>
        <v>Diabetes</v>
      </c>
      <c r="K687">
        <f>INDEX(user!F:F,user_content!$A687+1)</f>
        <v>1</v>
      </c>
      <c r="L687">
        <f>INDEX(user!G:G,user_content!$A687+1)</f>
        <v>125</v>
      </c>
      <c r="M687">
        <f>INDEX(user!E:E,user_content!$A687+1)</f>
        <v>0</v>
      </c>
      <c r="N687">
        <f>INDEX(user!D:D,user_content!$A687+1)</f>
        <v>0</v>
      </c>
      <c r="O687" t="str">
        <f>INDEX(user!M:M,user_content!$A687+1)</f>
        <v>NORMAL</v>
      </c>
    </row>
    <row r="688" spans="1:15" x14ac:dyDescent="0.25">
      <c r="A688">
        <v>1797</v>
      </c>
      <c r="B688">
        <v>491</v>
      </c>
      <c r="C688" s="4">
        <f t="shared" si="21"/>
        <v>59.119282796570438</v>
      </c>
      <c r="E688">
        <f>INDEX(user!B:B,user_content!$A688+1)</f>
        <v>1</v>
      </c>
      <c r="F688">
        <f>INDEX(user!C:C,user_content!$A688+1)</f>
        <v>59</v>
      </c>
      <c r="G688">
        <f>INDEX(user!H:H,user_content!$A688+1)</f>
        <v>26.42</v>
      </c>
      <c r="H688">
        <f>INDEX(user!I:I,user_content!$A688+1)</f>
        <v>0.243791381027054</v>
      </c>
      <c r="I688">
        <f t="shared" si="22"/>
        <v>2</v>
      </c>
      <c r="J688" t="str">
        <f>INDEX(content!I:I,user_content!$B688+1)</f>
        <v>Colesterol</v>
      </c>
      <c r="K688">
        <f>INDEX(user!F:F,user_content!$A688+1)</f>
        <v>0</v>
      </c>
      <c r="L688">
        <f>INDEX(user!G:G,user_content!$A688+1)</f>
        <v>112.5</v>
      </c>
      <c r="M688">
        <f>INDEX(user!E:E,user_content!$A688+1)</f>
        <v>0</v>
      </c>
      <c r="N688">
        <f>INDEX(user!D:D,user_content!$A688+1)</f>
        <v>1</v>
      </c>
      <c r="O688" t="str">
        <f>INDEX(user!M:M,user_content!$A688+1)</f>
        <v>Elevated Risk</v>
      </c>
    </row>
    <row r="689" spans="1:15" x14ac:dyDescent="0.25">
      <c r="A689">
        <v>3380</v>
      </c>
      <c r="B689">
        <v>1441</v>
      </c>
      <c r="C689" s="4">
        <f t="shared" ref="C689:C752" si="23">$R$12+(E689*$R$13)+(F689*$R$14)+(G689*$R$15)+(H689*$R$16)+(I689*$R$17)</f>
        <v>50.396472980130277</v>
      </c>
      <c r="E689">
        <f>INDEX(user!B:B,user_content!$A689+1)</f>
        <v>0</v>
      </c>
      <c r="F689">
        <f>INDEX(user!C:C,user_content!$A689+1)</f>
        <v>44</v>
      </c>
      <c r="G689">
        <f>INDEX(user!H:H,user_content!$A689+1)</f>
        <v>26.58</v>
      </c>
      <c r="H689">
        <f>INDEX(user!I:I,user_content!$A689+1)</f>
        <v>3.5465752757379732E-2</v>
      </c>
      <c r="I689">
        <f t="shared" ref="I689:I752" si="24">_xlfn.IFS(J689=$Q$3,$R$3,J689=$Q$4,$R$4,J689=$Q$5,$R$5,J689=$Q$6,$R$6,J689=$Q$7,$R$7,J689=$Q$8,$R$8,J689=$Q$9,$R$9)</f>
        <v>2</v>
      </c>
      <c r="J689" t="str">
        <f>INDEX(content!I:I,user_content!$B689+1)</f>
        <v>Colesterol</v>
      </c>
      <c r="K689">
        <f>INDEX(user!F:F,user_content!$A689+1)</f>
        <v>0</v>
      </c>
      <c r="L689">
        <f>INDEX(user!G:G,user_content!$A689+1)</f>
        <v>103</v>
      </c>
      <c r="M689">
        <f>INDEX(user!E:E,user_content!$A689+1)</f>
        <v>0</v>
      </c>
      <c r="N689">
        <f>INDEX(user!D:D,user_content!$A689+1)</f>
        <v>1</v>
      </c>
      <c r="O689" t="str">
        <f>INDEX(user!M:M,user_content!$A689+1)</f>
        <v>Elevated Risk</v>
      </c>
    </row>
    <row r="690" spans="1:15" x14ac:dyDescent="0.25">
      <c r="A690">
        <v>2705</v>
      </c>
      <c r="B690">
        <v>2721</v>
      </c>
      <c r="C690" s="4">
        <f t="shared" si="23"/>
        <v>40.550088050082685</v>
      </c>
      <c r="E690">
        <f>INDEX(user!B:B,user_content!$A690+1)</f>
        <v>0</v>
      </c>
      <c r="F690">
        <f>INDEX(user!C:C,user_content!$A690+1)</f>
        <v>41</v>
      </c>
      <c r="G690">
        <f>INDEX(user!H:H,user_content!$A690+1)</f>
        <v>22.49</v>
      </c>
      <c r="H690">
        <f>INDEX(user!I:I,user_content!$A690+1)</f>
        <v>2.5557103754942911E-2</v>
      </c>
      <c r="I690">
        <f t="shared" si="24"/>
        <v>1</v>
      </c>
      <c r="J690" t="str">
        <f>INDEX(content!I:I,user_content!$B690+1)</f>
        <v>Diabetes</v>
      </c>
      <c r="K690">
        <f>INDEX(user!F:F,user_content!$A690+1)</f>
        <v>0</v>
      </c>
      <c r="L690">
        <f>INDEX(user!G:G,user_content!$A690+1)</f>
        <v>101</v>
      </c>
      <c r="M690">
        <f>INDEX(user!E:E,user_content!$A690+1)</f>
        <v>0</v>
      </c>
      <c r="N690">
        <f>INDEX(user!D:D,user_content!$A690+1)</f>
        <v>1</v>
      </c>
      <c r="O690" t="str">
        <f>INDEX(user!M:M,user_content!$A690+1)</f>
        <v>NORMAL</v>
      </c>
    </row>
    <row r="691" spans="1:15" x14ac:dyDescent="0.25">
      <c r="A691">
        <v>1101</v>
      </c>
      <c r="B691">
        <v>4564</v>
      </c>
      <c r="C691" s="4">
        <f t="shared" si="23"/>
        <v>64.589669807356387</v>
      </c>
      <c r="E691">
        <f>INDEX(user!B:B,user_content!$A691+1)</f>
        <v>0</v>
      </c>
      <c r="F691">
        <f>INDEX(user!C:C,user_content!$A691+1)</f>
        <v>60</v>
      </c>
      <c r="G691">
        <f>INDEX(user!H:H,user_content!$A691+1)</f>
        <v>25.96</v>
      </c>
      <c r="H691">
        <f>INDEX(user!I:I,user_content!$A691+1)</f>
        <v>0.28274386789956185</v>
      </c>
      <c r="I691">
        <f t="shared" si="24"/>
        <v>3</v>
      </c>
      <c r="J691" t="str">
        <f>INDEX(content!I:I,user_content!$B691+1)</f>
        <v>PA</v>
      </c>
      <c r="K691">
        <f>INDEX(user!F:F,user_content!$A691+1)</f>
        <v>0</v>
      </c>
      <c r="L691">
        <f>INDEX(user!G:G,user_content!$A691+1)</f>
        <v>149</v>
      </c>
      <c r="M691">
        <f>INDEX(user!E:E,user_content!$A691+1)</f>
        <v>1</v>
      </c>
      <c r="N691">
        <f>INDEX(user!D:D,user_content!$A691+1)</f>
        <v>1</v>
      </c>
      <c r="O691" t="str">
        <f>INDEX(user!M:M,user_content!$A691+1)</f>
        <v>Elevated Risk</v>
      </c>
    </row>
    <row r="692" spans="1:15" x14ac:dyDescent="0.25">
      <c r="A692">
        <v>3118</v>
      </c>
      <c r="B692">
        <v>2441</v>
      </c>
      <c r="C692" s="4">
        <f t="shared" si="23"/>
        <v>70.489606763051455</v>
      </c>
      <c r="E692">
        <f>INDEX(user!B:B,user_content!$A692+1)</f>
        <v>0</v>
      </c>
      <c r="F692">
        <f>INDEX(user!C:C,user_content!$A692+1)</f>
        <v>49</v>
      </c>
      <c r="G692">
        <f>INDEX(user!H:H,user_content!$A692+1)</f>
        <v>29.35</v>
      </c>
      <c r="H692">
        <f>INDEX(user!I:I,user_content!$A692+1)</f>
        <v>6.7966563091269583E-2</v>
      </c>
      <c r="I692">
        <f t="shared" si="24"/>
        <v>1</v>
      </c>
      <c r="J692" t="str">
        <f>INDEX(content!I:I,user_content!$B692+1)</f>
        <v>Diabetes</v>
      </c>
      <c r="K692">
        <f>INDEX(user!F:F,user_content!$A692+1)</f>
        <v>0</v>
      </c>
      <c r="L692">
        <f>INDEX(user!G:G,user_content!$A692+1)</f>
        <v>144</v>
      </c>
      <c r="M692">
        <f>INDEX(user!E:E,user_content!$A692+1)</f>
        <v>0</v>
      </c>
      <c r="N692">
        <f>INDEX(user!D:D,user_content!$A692+1)</f>
        <v>0</v>
      </c>
      <c r="O692" t="str">
        <f>INDEX(user!M:M,user_content!$A692+1)</f>
        <v>Elevated Risk</v>
      </c>
    </row>
    <row r="693" spans="1:15" x14ac:dyDescent="0.25">
      <c r="A693">
        <v>4124</v>
      </c>
      <c r="B693">
        <v>1381</v>
      </c>
      <c r="C693" s="4">
        <f t="shared" si="23"/>
        <v>74.699747461876427</v>
      </c>
      <c r="E693">
        <f>INDEX(user!B:B,user_content!$A693+1)</f>
        <v>1</v>
      </c>
      <c r="F693">
        <f>INDEX(user!C:C,user_content!$A693+1)</f>
        <v>47</v>
      </c>
      <c r="G693">
        <f>INDEX(user!H:H,user_content!$A693+1)</f>
        <v>27.51</v>
      </c>
      <c r="H693">
        <f>INDEX(user!I:I,user_content!$A693+1)</f>
        <v>0.3314068711936009</v>
      </c>
      <c r="I693">
        <f t="shared" si="24"/>
        <v>2</v>
      </c>
      <c r="J693" t="str">
        <f>INDEX(content!I:I,user_content!$B693+1)</f>
        <v>Colesterol</v>
      </c>
      <c r="K693">
        <f>INDEX(user!F:F,user_content!$A693+1)</f>
        <v>0</v>
      </c>
      <c r="L693">
        <f>INDEX(user!G:G,user_content!$A693+1)</f>
        <v>162</v>
      </c>
      <c r="M693">
        <f>INDEX(user!E:E,user_content!$A693+1)</f>
        <v>1</v>
      </c>
      <c r="N693">
        <f>INDEX(user!D:D,user_content!$A693+1)</f>
        <v>1</v>
      </c>
      <c r="O693" t="str">
        <f>INDEX(user!M:M,user_content!$A693+1)</f>
        <v>'&gt;30%</v>
      </c>
    </row>
    <row r="694" spans="1:15" x14ac:dyDescent="0.25">
      <c r="A694">
        <v>1017</v>
      </c>
      <c r="B694">
        <v>3197</v>
      </c>
      <c r="C694" s="4">
        <f t="shared" si="23"/>
        <v>37.933515040578875</v>
      </c>
      <c r="E694">
        <f>INDEX(user!B:B,user_content!$A694+1)</f>
        <v>0</v>
      </c>
      <c r="F694">
        <f>INDEX(user!C:C,user_content!$A694+1)</f>
        <v>42</v>
      </c>
      <c r="G694">
        <f>INDEX(user!H:H,user_content!$A694+1)</f>
        <v>21.85</v>
      </c>
      <c r="H694">
        <f>INDEX(user!I:I,user_content!$A694+1)</f>
        <v>2.6139297321736588E-2</v>
      </c>
      <c r="I694">
        <f t="shared" si="24"/>
        <v>1</v>
      </c>
      <c r="J694" t="str">
        <f>INDEX(content!I:I,user_content!$B694+1)</f>
        <v>Diabetes</v>
      </c>
      <c r="K694">
        <f>INDEX(user!F:F,user_content!$A694+1)</f>
        <v>0</v>
      </c>
      <c r="L694">
        <f>INDEX(user!G:G,user_content!$A694+1)</f>
        <v>100</v>
      </c>
      <c r="M694">
        <f>INDEX(user!E:E,user_content!$A694+1)</f>
        <v>0</v>
      </c>
      <c r="N694">
        <f>INDEX(user!D:D,user_content!$A694+1)</f>
        <v>1</v>
      </c>
      <c r="O694" t="str">
        <f>INDEX(user!M:M,user_content!$A694+1)</f>
        <v>NORMAL</v>
      </c>
    </row>
    <row r="695" spans="1:15" x14ac:dyDescent="0.25">
      <c r="A695">
        <v>3855</v>
      </c>
      <c r="B695">
        <v>4219</v>
      </c>
      <c r="C695" s="4">
        <f t="shared" si="23"/>
        <v>39.685569749102171</v>
      </c>
      <c r="E695">
        <f>INDEX(user!B:B,user_content!$A695+1)</f>
        <v>1</v>
      </c>
      <c r="F695">
        <f>INDEX(user!C:C,user_content!$A695+1)</f>
        <v>46</v>
      </c>
      <c r="G695">
        <f>INDEX(user!H:H,user_content!$A695+1)</f>
        <v>26.84</v>
      </c>
      <c r="H695">
        <f>INDEX(user!I:I,user_content!$A695+1)</f>
        <v>8.6016347855616071E-2</v>
      </c>
      <c r="I695">
        <f t="shared" si="24"/>
        <v>3</v>
      </c>
      <c r="J695" t="str">
        <f>INDEX(content!I:I,user_content!$B695+1)</f>
        <v>PA</v>
      </c>
      <c r="K695">
        <f>INDEX(user!F:F,user_content!$A695+1)</f>
        <v>0</v>
      </c>
      <c r="L695">
        <f>INDEX(user!G:G,user_content!$A695+1)</f>
        <v>135</v>
      </c>
      <c r="M695">
        <f>INDEX(user!E:E,user_content!$A695+1)</f>
        <v>0</v>
      </c>
      <c r="N695">
        <f>INDEX(user!D:D,user_content!$A695+1)</f>
        <v>0</v>
      </c>
      <c r="O695" t="str">
        <f>INDEX(user!M:M,user_content!$A695+1)</f>
        <v>Elevated Risk</v>
      </c>
    </row>
    <row r="696" spans="1:15" x14ac:dyDescent="0.25">
      <c r="A696">
        <v>307</v>
      </c>
      <c r="B696">
        <v>2344</v>
      </c>
      <c r="C696" s="4">
        <f t="shared" si="23"/>
        <v>42.6830441722513</v>
      </c>
      <c r="E696">
        <f>INDEX(user!B:B,user_content!$A696+1)</f>
        <v>0</v>
      </c>
      <c r="F696">
        <f>INDEX(user!C:C,user_content!$A696+1)</f>
        <v>39</v>
      </c>
      <c r="G696">
        <f>INDEX(user!H:H,user_content!$A696+1)</f>
        <v>23.09</v>
      </c>
      <c r="H696">
        <f>INDEX(user!I:I,user_content!$A696+1)</f>
        <v>2.023349409987929E-2</v>
      </c>
      <c r="I696">
        <f t="shared" si="24"/>
        <v>1</v>
      </c>
      <c r="J696" t="str">
        <f>INDEX(content!I:I,user_content!$B696+1)</f>
        <v>Diabetes</v>
      </c>
      <c r="K696">
        <f>INDEX(user!F:F,user_content!$A696+1)</f>
        <v>0</v>
      </c>
      <c r="L696">
        <f>INDEX(user!G:G,user_content!$A696+1)</f>
        <v>97</v>
      </c>
      <c r="M696">
        <f>INDEX(user!E:E,user_content!$A696+1)</f>
        <v>0</v>
      </c>
      <c r="N696">
        <f>INDEX(user!D:D,user_content!$A696+1)</f>
        <v>1</v>
      </c>
      <c r="O696" t="str">
        <f>INDEX(user!M:M,user_content!$A696+1)</f>
        <v>NORMAL</v>
      </c>
    </row>
    <row r="697" spans="1:15" x14ac:dyDescent="0.25">
      <c r="A697">
        <v>2149</v>
      </c>
      <c r="B697">
        <v>2249</v>
      </c>
      <c r="C697" s="4">
        <f t="shared" si="23"/>
        <v>48.316863174049423</v>
      </c>
      <c r="E697">
        <f>INDEX(user!B:B,user_content!$A697+1)</f>
        <v>1</v>
      </c>
      <c r="F697">
        <f>INDEX(user!C:C,user_content!$A697+1)</f>
        <v>48</v>
      </c>
      <c r="G697">
        <f>INDEX(user!H:H,user_content!$A697+1)</f>
        <v>23.68</v>
      </c>
      <c r="H697">
        <f>INDEX(user!I:I,user_content!$A697+1)</f>
        <v>0.16158704550047598</v>
      </c>
      <c r="I697">
        <f t="shared" si="24"/>
        <v>1</v>
      </c>
      <c r="J697" t="str">
        <f>INDEX(content!I:I,user_content!$B697+1)</f>
        <v>Diabetes</v>
      </c>
      <c r="K697">
        <f>INDEX(user!F:F,user_content!$A697+1)</f>
        <v>0</v>
      </c>
      <c r="L697">
        <f>INDEX(user!G:G,user_content!$A697+1)</f>
        <v>130</v>
      </c>
      <c r="M697">
        <f>INDEX(user!E:E,user_content!$A697+1)</f>
        <v>0</v>
      </c>
      <c r="N697">
        <f>INDEX(user!D:D,user_content!$A697+1)</f>
        <v>1</v>
      </c>
      <c r="O697" t="str">
        <f>INDEX(user!M:M,user_content!$A697+1)</f>
        <v>Elevated Risk</v>
      </c>
    </row>
    <row r="698" spans="1:15" x14ac:dyDescent="0.25">
      <c r="A698">
        <v>3924</v>
      </c>
      <c r="B698">
        <v>4554</v>
      </c>
      <c r="C698" s="4">
        <f t="shared" si="23"/>
        <v>18.055915344533368</v>
      </c>
      <c r="E698">
        <f>INDEX(user!B:B,user_content!$A698+1)</f>
        <v>0</v>
      </c>
      <c r="F698">
        <f>INDEX(user!C:C,user_content!$A698+1)</f>
        <v>39</v>
      </c>
      <c r="G698">
        <f>INDEX(user!H:H,user_content!$A698+1)</f>
        <v>19.71</v>
      </c>
      <c r="H698">
        <f>INDEX(user!I:I,user_content!$A698+1)</f>
        <v>3.9005914665409591E-2</v>
      </c>
      <c r="I698">
        <f t="shared" si="24"/>
        <v>3</v>
      </c>
      <c r="J698" t="str">
        <f>INDEX(content!I:I,user_content!$B698+1)</f>
        <v>PA</v>
      </c>
      <c r="K698">
        <f>INDEX(user!F:F,user_content!$A698+1)</f>
        <v>0</v>
      </c>
      <c r="L698">
        <f>INDEX(user!G:G,user_content!$A698+1)</f>
        <v>126.5</v>
      </c>
      <c r="M698">
        <f>INDEX(user!E:E,user_content!$A698+1)</f>
        <v>0</v>
      </c>
      <c r="N698">
        <f>INDEX(user!D:D,user_content!$A698+1)</f>
        <v>1</v>
      </c>
      <c r="O698" t="str">
        <f>INDEX(user!M:M,user_content!$A698+1)</f>
        <v>Elevated Risk</v>
      </c>
    </row>
    <row r="699" spans="1:15" x14ac:dyDescent="0.25">
      <c r="A699">
        <v>3399</v>
      </c>
      <c r="B699">
        <v>824</v>
      </c>
      <c r="C699" s="4">
        <f t="shared" si="23"/>
        <v>44.3189691951114</v>
      </c>
      <c r="E699">
        <f>INDEX(user!B:B,user_content!$A699+1)</f>
        <v>1</v>
      </c>
      <c r="F699">
        <f>INDEX(user!C:C,user_content!$A699+1)</f>
        <v>54</v>
      </c>
      <c r="G699">
        <f>INDEX(user!H:H,user_content!$A699+1)</f>
        <v>25.91</v>
      </c>
      <c r="H699">
        <f>INDEX(user!I:I,user_content!$A699+1)</f>
        <v>0.114167188030042</v>
      </c>
      <c r="I699">
        <f t="shared" si="24"/>
        <v>2</v>
      </c>
      <c r="J699" t="str">
        <f>INDEX(content!I:I,user_content!$B699+1)</f>
        <v>Colesterol</v>
      </c>
      <c r="K699">
        <f>INDEX(user!F:F,user_content!$A699+1)</f>
        <v>0</v>
      </c>
      <c r="L699">
        <f>INDEX(user!G:G,user_content!$A699+1)</f>
        <v>123</v>
      </c>
      <c r="M699">
        <f>INDEX(user!E:E,user_content!$A699+1)</f>
        <v>0</v>
      </c>
      <c r="N699">
        <f>INDEX(user!D:D,user_content!$A699+1)</f>
        <v>0</v>
      </c>
      <c r="O699" t="str">
        <f>INDEX(user!M:M,user_content!$A699+1)</f>
        <v>NORMAL</v>
      </c>
    </row>
    <row r="700" spans="1:15" x14ac:dyDescent="0.25">
      <c r="A700">
        <v>3957</v>
      </c>
      <c r="B700">
        <v>1054</v>
      </c>
      <c r="C700" s="4">
        <f t="shared" si="23"/>
        <v>27.331949912293105</v>
      </c>
      <c r="E700">
        <f>INDEX(user!B:B,user_content!$A700+1)</f>
        <v>1</v>
      </c>
      <c r="F700">
        <f>INDEX(user!C:C,user_content!$A700+1)</f>
        <v>43</v>
      </c>
      <c r="G700">
        <f>INDEX(user!H:H,user_content!$A700+1)</f>
        <v>21.38</v>
      </c>
      <c r="H700">
        <f>INDEX(user!I:I,user_content!$A700+1)</f>
        <v>0.10318349235345547</v>
      </c>
      <c r="I700">
        <f t="shared" si="24"/>
        <v>2</v>
      </c>
      <c r="J700" t="str">
        <f>INDEX(content!I:I,user_content!$B700+1)</f>
        <v>Colesterol</v>
      </c>
      <c r="K700">
        <f>INDEX(user!F:F,user_content!$A700+1)</f>
        <v>0</v>
      </c>
      <c r="L700">
        <f>INDEX(user!G:G,user_content!$A700+1)</f>
        <v>126</v>
      </c>
      <c r="M700">
        <f>INDEX(user!E:E,user_content!$A700+1)</f>
        <v>0</v>
      </c>
      <c r="N700">
        <f>INDEX(user!D:D,user_content!$A700+1)</f>
        <v>1</v>
      </c>
      <c r="O700" t="str">
        <f>INDEX(user!M:M,user_content!$A700+1)</f>
        <v>Elevated Risk</v>
      </c>
    </row>
    <row r="701" spans="1:15" x14ac:dyDescent="0.25">
      <c r="A701">
        <v>3195</v>
      </c>
      <c r="B701">
        <v>397</v>
      </c>
      <c r="C701" s="4">
        <f t="shared" si="23"/>
        <v>44.312693583750622</v>
      </c>
      <c r="E701">
        <f>INDEX(user!B:B,user_content!$A701+1)</f>
        <v>1</v>
      </c>
      <c r="F701">
        <f>INDEX(user!C:C,user_content!$A701+1)</f>
        <v>48</v>
      </c>
      <c r="G701">
        <f>INDEX(user!H:H,user_content!$A701+1)</f>
        <v>23.85</v>
      </c>
      <c r="H701">
        <f>INDEX(user!I:I,user_content!$A701+1)</f>
        <v>0.18073271204629116</v>
      </c>
      <c r="I701">
        <f t="shared" si="24"/>
        <v>2</v>
      </c>
      <c r="J701" t="str">
        <f>INDEX(content!I:I,user_content!$B701+1)</f>
        <v>Colesterol</v>
      </c>
      <c r="K701">
        <f>INDEX(user!F:F,user_content!$A701+1)</f>
        <v>0</v>
      </c>
      <c r="L701">
        <f>INDEX(user!G:G,user_content!$A701+1)</f>
        <v>138.5</v>
      </c>
      <c r="M701">
        <f>INDEX(user!E:E,user_content!$A701+1)</f>
        <v>0</v>
      </c>
      <c r="N701">
        <f>INDEX(user!D:D,user_content!$A701+1)</f>
        <v>1</v>
      </c>
      <c r="O701" t="str">
        <f>INDEX(user!M:M,user_content!$A701+1)</f>
        <v>Elevated Risk</v>
      </c>
    </row>
    <row r="702" spans="1:15" x14ac:dyDescent="0.25">
      <c r="A702">
        <v>348</v>
      </c>
      <c r="B702">
        <v>920</v>
      </c>
      <c r="C702" s="4">
        <f t="shared" si="23"/>
        <v>50.649348639945266</v>
      </c>
      <c r="E702">
        <f>INDEX(user!B:B,user_content!$A702+1)</f>
        <v>0</v>
      </c>
      <c r="F702">
        <f>INDEX(user!C:C,user_content!$A702+1)</f>
        <v>59</v>
      </c>
      <c r="G702">
        <f>INDEX(user!H:H,user_content!$A702+1)</f>
        <v>26.89</v>
      </c>
      <c r="H702">
        <f>INDEX(user!I:I,user_content!$A702+1)</f>
        <v>5.0955520734577764E-2</v>
      </c>
      <c r="I702">
        <f t="shared" si="24"/>
        <v>2</v>
      </c>
      <c r="J702" t="str">
        <f>INDEX(content!I:I,user_content!$B702+1)</f>
        <v>Colesterol</v>
      </c>
      <c r="K702">
        <f>INDEX(user!F:F,user_content!$A702+1)</f>
        <v>0</v>
      </c>
      <c r="L702">
        <f>INDEX(user!G:G,user_content!$A702+1)</f>
        <v>110</v>
      </c>
      <c r="M702">
        <f>INDEX(user!E:E,user_content!$A702+1)</f>
        <v>0</v>
      </c>
      <c r="N702">
        <f>INDEX(user!D:D,user_content!$A702+1)</f>
        <v>0</v>
      </c>
      <c r="O702" t="str">
        <f>INDEX(user!M:M,user_content!$A702+1)</f>
        <v>NORMAL</v>
      </c>
    </row>
    <row r="703" spans="1:15" x14ac:dyDescent="0.25">
      <c r="A703">
        <v>1680</v>
      </c>
      <c r="B703">
        <v>1006</v>
      </c>
      <c r="C703" s="4">
        <f t="shared" si="23"/>
        <v>89.27667729355251</v>
      </c>
      <c r="E703">
        <f>INDEX(user!B:B,user_content!$A703+1)</f>
        <v>1</v>
      </c>
      <c r="F703">
        <f>INDEX(user!C:C,user_content!$A703+1)</f>
        <v>61</v>
      </c>
      <c r="G703">
        <f>INDEX(user!H:H,user_content!$A703+1)</f>
        <v>28.88</v>
      </c>
      <c r="H703">
        <f>INDEX(user!I:I,user_content!$A703+1)</f>
        <v>0.44174969591141899</v>
      </c>
      <c r="I703">
        <f t="shared" si="24"/>
        <v>2</v>
      </c>
      <c r="J703" t="str">
        <f>INDEX(content!I:I,user_content!$B703+1)</f>
        <v>Colesterol</v>
      </c>
      <c r="K703">
        <f>INDEX(user!F:F,user_content!$A703+1)</f>
        <v>0</v>
      </c>
      <c r="L703">
        <f>INDEX(user!G:G,user_content!$A703+1)</f>
        <v>182.5</v>
      </c>
      <c r="M703">
        <f>INDEX(user!E:E,user_content!$A703+1)</f>
        <v>1</v>
      </c>
      <c r="N703">
        <f>INDEX(user!D:D,user_content!$A703+1)</f>
        <v>0</v>
      </c>
      <c r="O703" t="str">
        <f>INDEX(user!M:M,user_content!$A703+1)</f>
        <v>'&gt;30%</v>
      </c>
    </row>
    <row r="704" spans="1:15" x14ac:dyDescent="0.25">
      <c r="A704">
        <v>3706</v>
      </c>
      <c r="B704">
        <v>3547</v>
      </c>
      <c r="C704" s="4">
        <f t="shared" si="23"/>
        <v>16.673963547729862</v>
      </c>
      <c r="E704">
        <f>INDEX(user!B:B,user_content!$A704+1)</f>
        <v>1</v>
      </c>
      <c r="F704">
        <f>INDEX(user!C:C,user_content!$A704+1)</f>
        <v>41</v>
      </c>
      <c r="G704">
        <f>INDEX(user!H:H,user_content!$A704+1)</f>
        <v>23.68</v>
      </c>
      <c r="H704">
        <f>INDEX(user!I:I,user_content!$A704+1)</f>
        <v>0.10374359739983707</v>
      </c>
      <c r="I704">
        <f t="shared" si="24"/>
        <v>5</v>
      </c>
      <c r="J704" t="str">
        <f>INDEX(content!I:I,user_content!$B704+1)</f>
        <v>fumante</v>
      </c>
      <c r="K704">
        <f>INDEX(user!F:F,user_content!$A704+1)</f>
        <v>0</v>
      </c>
      <c r="L704">
        <f>INDEX(user!G:G,user_content!$A704+1)</f>
        <v>158</v>
      </c>
      <c r="M704">
        <f>INDEX(user!E:E,user_content!$A704+1)</f>
        <v>1</v>
      </c>
      <c r="N704">
        <f>INDEX(user!D:D,user_content!$A704+1)</f>
        <v>0</v>
      </c>
      <c r="O704" t="str">
        <f>INDEX(user!M:M,user_content!$A704+1)</f>
        <v>Elevated Risk</v>
      </c>
    </row>
    <row r="705" spans="1:15" x14ac:dyDescent="0.25">
      <c r="A705">
        <v>1051</v>
      </c>
      <c r="B705">
        <v>4912</v>
      </c>
      <c r="C705" s="4">
        <f t="shared" si="23"/>
        <v>90.114971979554923</v>
      </c>
      <c r="E705">
        <f>INDEX(user!B:B,user_content!$A705+1)</f>
        <v>0</v>
      </c>
      <c r="F705">
        <f>INDEX(user!C:C,user_content!$A705+1)</f>
        <v>54</v>
      </c>
      <c r="G705">
        <f>INDEX(user!H:H,user_content!$A705+1)</f>
        <v>34.25</v>
      </c>
      <c r="H705">
        <f>INDEX(user!I:I,user_content!$A705+1)</f>
        <v>0.20725392622514072</v>
      </c>
      <c r="I705">
        <f t="shared" si="24"/>
        <v>3</v>
      </c>
      <c r="J705" t="str">
        <f>INDEX(content!I:I,user_content!$B705+1)</f>
        <v>PA</v>
      </c>
      <c r="K705">
        <f>INDEX(user!F:F,user_content!$A705+1)</f>
        <v>0</v>
      </c>
      <c r="L705">
        <f>INDEX(user!G:G,user_content!$A705+1)</f>
        <v>171.5</v>
      </c>
      <c r="M705">
        <f>INDEX(user!E:E,user_content!$A705+1)</f>
        <v>1</v>
      </c>
      <c r="N705">
        <f>INDEX(user!D:D,user_content!$A705+1)</f>
        <v>0</v>
      </c>
      <c r="O705" t="str">
        <f>INDEX(user!M:M,user_content!$A705+1)</f>
        <v>Elevated Risk</v>
      </c>
    </row>
    <row r="706" spans="1:15" x14ac:dyDescent="0.25">
      <c r="A706">
        <v>414</v>
      </c>
      <c r="B706">
        <v>3086</v>
      </c>
      <c r="C706" s="4">
        <f t="shared" si="23"/>
        <v>47.187030658233589</v>
      </c>
      <c r="E706">
        <f>INDEX(user!B:B,user_content!$A706+1)</f>
        <v>0</v>
      </c>
      <c r="F706">
        <f>INDEX(user!C:C,user_content!$A706+1)</f>
        <v>61</v>
      </c>
      <c r="G706">
        <f>INDEX(user!H:H,user_content!$A706+1)</f>
        <v>21.93</v>
      </c>
      <c r="H706">
        <f>INDEX(user!I:I,user_content!$A706+1)</f>
        <v>0.14208135186649529</v>
      </c>
      <c r="I706">
        <f t="shared" si="24"/>
        <v>1</v>
      </c>
      <c r="J706" t="str">
        <f>INDEX(content!I:I,user_content!$B706+1)</f>
        <v>Diabetes</v>
      </c>
      <c r="K706">
        <f>INDEX(user!F:F,user_content!$A706+1)</f>
        <v>0</v>
      </c>
      <c r="L706">
        <f>INDEX(user!G:G,user_content!$A706+1)</f>
        <v>130</v>
      </c>
      <c r="M706">
        <f>INDEX(user!E:E,user_content!$A706+1)</f>
        <v>0</v>
      </c>
      <c r="N706">
        <f>INDEX(user!D:D,user_content!$A706+1)</f>
        <v>1</v>
      </c>
      <c r="O706" t="str">
        <f>INDEX(user!M:M,user_content!$A706+1)</f>
        <v>Elevated Risk</v>
      </c>
    </row>
    <row r="707" spans="1:15" x14ac:dyDescent="0.25">
      <c r="A707">
        <v>3514</v>
      </c>
      <c r="B707">
        <v>3334</v>
      </c>
      <c r="C707" s="4">
        <f t="shared" si="23"/>
        <v>83.565191523604682</v>
      </c>
      <c r="E707">
        <f>INDEX(user!B:B,user_content!$A707+1)</f>
        <v>1</v>
      </c>
      <c r="F707">
        <f>INDEX(user!C:C,user_content!$A707+1)</f>
        <v>44</v>
      </c>
      <c r="G707">
        <f>INDEX(user!H:H,user_content!$A707+1)</f>
        <v>28.92</v>
      </c>
      <c r="H707">
        <f>INDEX(user!I:I,user_content!$A707+1)</f>
        <v>0.2947947698273945</v>
      </c>
      <c r="I707">
        <f t="shared" si="24"/>
        <v>1</v>
      </c>
      <c r="J707" t="str">
        <f>INDEX(content!I:I,user_content!$B707+1)</f>
        <v>Diabetes</v>
      </c>
      <c r="K707">
        <f>INDEX(user!F:F,user_content!$A707+1)</f>
        <v>0</v>
      </c>
      <c r="L707">
        <f>INDEX(user!G:G,user_content!$A707+1)</f>
        <v>164</v>
      </c>
      <c r="M707">
        <f>INDEX(user!E:E,user_content!$A707+1)</f>
        <v>1</v>
      </c>
      <c r="N707">
        <f>INDEX(user!D:D,user_content!$A707+1)</f>
        <v>1</v>
      </c>
      <c r="O707" t="str">
        <f>INDEX(user!M:M,user_content!$A707+1)</f>
        <v>Elevated Risk</v>
      </c>
    </row>
    <row r="708" spans="1:15" x14ac:dyDescent="0.25">
      <c r="A708">
        <v>3853</v>
      </c>
      <c r="B708">
        <v>3407</v>
      </c>
      <c r="C708" s="4">
        <f t="shared" si="23"/>
        <v>68.406190964423075</v>
      </c>
      <c r="E708">
        <f>INDEX(user!B:B,user_content!$A708+1)</f>
        <v>1</v>
      </c>
      <c r="F708">
        <f>INDEX(user!C:C,user_content!$A708+1)</f>
        <v>45</v>
      </c>
      <c r="G708">
        <f>INDEX(user!H:H,user_content!$A708+1)</f>
        <v>26.6</v>
      </c>
      <c r="H708">
        <f>INDEX(user!I:I,user_content!$A708+1)</f>
        <v>0.23879320116993474</v>
      </c>
      <c r="I708">
        <f t="shared" si="24"/>
        <v>1</v>
      </c>
      <c r="J708" t="str">
        <f>INDEX(content!I:I,user_content!$B708+1)</f>
        <v>Diabetes</v>
      </c>
      <c r="K708">
        <f>INDEX(user!F:F,user_content!$A708+1)</f>
        <v>0</v>
      </c>
      <c r="L708">
        <f>INDEX(user!G:G,user_content!$A708+1)</f>
        <v>144</v>
      </c>
      <c r="M708">
        <f>INDEX(user!E:E,user_content!$A708+1)</f>
        <v>1</v>
      </c>
      <c r="N708">
        <f>INDEX(user!D:D,user_content!$A708+1)</f>
        <v>1</v>
      </c>
      <c r="O708" t="str">
        <f>INDEX(user!M:M,user_content!$A708+1)</f>
        <v>Elevated Risk</v>
      </c>
    </row>
    <row r="709" spans="1:15" x14ac:dyDescent="0.25">
      <c r="A709">
        <v>1</v>
      </c>
      <c r="B709">
        <v>3501</v>
      </c>
      <c r="C709" s="4">
        <f t="shared" si="23"/>
        <v>22.531929844419025</v>
      </c>
      <c r="E709">
        <f>INDEX(user!B:B,user_content!$A709+1)</f>
        <v>1</v>
      </c>
      <c r="F709">
        <f>INDEX(user!C:C,user_content!$A709+1)</f>
        <v>39</v>
      </c>
      <c r="G709">
        <f>INDEX(user!H:H,user_content!$A709+1)</f>
        <v>26.97</v>
      </c>
      <c r="H709">
        <f>INDEX(user!I:I,user_content!$A709+1)</f>
        <v>3.3896052731138937E-2</v>
      </c>
      <c r="I709">
        <f t="shared" si="24"/>
        <v>5</v>
      </c>
      <c r="J709" t="str">
        <f>INDEX(content!I:I,user_content!$B709+1)</f>
        <v>fumante</v>
      </c>
      <c r="K709">
        <f>INDEX(user!F:F,user_content!$A709+1)</f>
        <v>0</v>
      </c>
      <c r="L709">
        <f>INDEX(user!G:G,user_content!$A709+1)</f>
        <v>106</v>
      </c>
      <c r="M709">
        <f>INDEX(user!E:E,user_content!$A709+1)</f>
        <v>0</v>
      </c>
      <c r="N709">
        <f>INDEX(user!D:D,user_content!$A709+1)</f>
        <v>0</v>
      </c>
      <c r="O709" t="str">
        <f>INDEX(user!M:M,user_content!$A709+1)</f>
        <v>NORMAL</v>
      </c>
    </row>
    <row r="710" spans="1:15" x14ac:dyDescent="0.25">
      <c r="A710">
        <v>569</v>
      </c>
      <c r="B710">
        <v>4479</v>
      </c>
      <c r="C710" s="4">
        <f t="shared" si="23"/>
        <v>56.927836175147888</v>
      </c>
      <c r="E710">
        <f>INDEX(user!B:B,user_content!$A710+1)</f>
        <v>0</v>
      </c>
      <c r="F710">
        <f>INDEX(user!C:C,user_content!$A710+1)</f>
        <v>49</v>
      </c>
      <c r="G710">
        <f>INDEX(user!H:H,user_content!$A710+1)</f>
        <v>29.07</v>
      </c>
      <c r="H710">
        <f>INDEX(user!I:I,user_content!$A710+1)</f>
        <v>7.6606828224385137E-2</v>
      </c>
      <c r="I710">
        <f t="shared" si="24"/>
        <v>3</v>
      </c>
      <c r="J710" t="str">
        <f>INDEX(content!I:I,user_content!$B710+1)</f>
        <v>PA</v>
      </c>
      <c r="K710">
        <f>INDEX(user!F:F,user_content!$A710+1)</f>
        <v>0</v>
      </c>
      <c r="L710">
        <f>INDEX(user!G:G,user_content!$A710+1)</f>
        <v>121</v>
      </c>
      <c r="M710">
        <f>INDEX(user!E:E,user_content!$A710+1)</f>
        <v>0</v>
      </c>
      <c r="N710">
        <f>INDEX(user!D:D,user_content!$A710+1)</f>
        <v>1</v>
      </c>
      <c r="O710" t="str">
        <f>INDEX(user!M:M,user_content!$A710+1)</f>
        <v>Elevated Risk</v>
      </c>
    </row>
    <row r="711" spans="1:15" x14ac:dyDescent="0.25">
      <c r="A711">
        <v>908</v>
      </c>
      <c r="B711">
        <v>1347</v>
      </c>
      <c r="C711" s="4">
        <f t="shared" si="23"/>
        <v>49.153465591048331</v>
      </c>
      <c r="E711">
        <f>INDEX(user!B:B,user_content!$A711+1)</f>
        <v>1</v>
      </c>
      <c r="F711">
        <f>INDEX(user!C:C,user_content!$A711+1)</f>
        <v>39</v>
      </c>
      <c r="G711">
        <f>INDEX(user!H:H,user_content!$A711+1)</f>
        <v>28.57</v>
      </c>
      <c r="H711">
        <f>INDEX(user!I:I,user_content!$A711+1)</f>
        <v>3.6679893990995693E-2</v>
      </c>
      <c r="I711">
        <f t="shared" si="24"/>
        <v>2</v>
      </c>
      <c r="J711" t="str">
        <f>INDEX(content!I:I,user_content!$B711+1)</f>
        <v>Colesterol</v>
      </c>
      <c r="K711">
        <f>INDEX(user!F:F,user_content!$A711+1)</f>
        <v>0</v>
      </c>
      <c r="L711">
        <f>INDEX(user!G:G,user_content!$A711+1)</f>
        <v>108</v>
      </c>
      <c r="M711">
        <f>INDEX(user!E:E,user_content!$A711+1)</f>
        <v>0</v>
      </c>
      <c r="N711">
        <f>INDEX(user!D:D,user_content!$A711+1)</f>
        <v>0</v>
      </c>
      <c r="O711" t="str">
        <f>INDEX(user!M:M,user_content!$A711+1)</f>
        <v>NORMAL</v>
      </c>
    </row>
    <row r="712" spans="1:15" x14ac:dyDescent="0.25">
      <c r="A712">
        <v>3575</v>
      </c>
      <c r="B712">
        <v>4605</v>
      </c>
      <c r="C712" s="4">
        <f t="shared" si="23"/>
        <v>52.407656778642092</v>
      </c>
      <c r="E712">
        <f>INDEX(user!B:B,user_content!$A712+1)</f>
        <v>0</v>
      </c>
      <c r="F712">
        <f>INDEX(user!C:C,user_content!$A712+1)</f>
        <v>48</v>
      </c>
      <c r="G712">
        <f>INDEX(user!H:H,user_content!$A712+1)</f>
        <v>28.96</v>
      </c>
      <c r="H712">
        <f>INDEX(user!I:I,user_content!$A712+1)</f>
        <v>3.6183947258690785E-2</v>
      </c>
      <c r="I712">
        <f t="shared" si="24"/>
        <v>3</v>
      </c>
      <c r="J712" t="str">
        <f>INDEX(content!I:I,user_content!$B712+1)</f>
        <v>PA</v>
      </c>
      <c r="K712">
        <f>INDEX(user!F:F,user_content!$A712+1)</f>
        <v>0</v>
      </c>
      <c r="L712">
        <f>INDEX(user!G:G,user_content!$A712+1)</f>
        <v>117</v>
      </c>
      <c r="M712">
        <f>INDEX(user!E:E,user_content!$A712+1)</f>
        <v>0</v>
      </c>
      <c r="N712">
        <f>INDEX(user!D:D,user_content!$A712+1)</f>
        <v>0</v>
      </c>
      <c r="O712" t="str">
        <f>INDEX(user!M:M,user_content!$A712+1)</f>
        <v>NORMAL</v>
      </c>
    </row>
    <row r="713" spans="1:15" x14ac:dyDescent="0.25">
      <c r="A713">
        <v>2038</v>
      </c>
      <c r="B713">
        <v>4331</v>
      </c>
      <c r="C713" s="4">
        <f t="shared" si="23"/>
        <v>15.501455064846951</v>
      </c>
      <c r="E713">
        <f>INDEX(user!B:B,user_content!$A713+1)</f>
        <v>0</v>
      </c>
      <c r="F713">
        <f>INDEX(user!C:C,user_content!$A713+1)</f>
        <v>48</v>
      </c>
      <c r="G713">
        <f>INDEX(user!H:H,user_content!$A713+1)</f>
        <v>19.420000000000002</v>
      </c>
      <c r="H713">
        <f>INDEX(user!I:I,user_content!$A713+1)</f>
        <v>4.0304792273628265E-2</v>
      </c>
      <c r="I713">
        <f t="shared" si="24"/>
        <v>3</v>
      </c>
      <c r="J713" t="str">
        <f>INDEX(content!I:I,user_content!$B713+1)</f>
        <v>PA</v>
      </c>
      <c r="K713">
        <f>INDEX(user!F:F,user_content!$A713+1)</f>
        <v>0</v>
      </c>
      <c r="L713">
        <f>INDEX(user!G:G,user_content!$A713+1)</f>
        <v>105</v>
      </c>
      <c r="M713">
        <f>INDEX(user!E:E,user_content!$A713+1)</f>
        <v>0</v>
      </c>
      <c r="N713">
        <f>INDEX(user!D:D,user_content!$A713+1)</f>
        <v>1</v>
      </c>
      <c r="O713" t="str">
        <f>INDEX(user!M:M,user_content!$A713+1)</f>
        <v>NORMAL</v>
      </c>
    </row>
    <row r="714" spans="1:15" x14ac:dyDescent="0.25">
      <c r="A714">
        <v>3807</v>
      </c>
      <c r="B714">
        <v>3084</v>
      </c>
      <c r="C714" s="4">
        <f t="shared" si="23"/>
        <v>39.711037427610222</v>
      </c>
      <c r="E714">
        <f>INDEX(user!B:B,user_content!$A714+1)</f>
        <v>0</v>
      </c>
      <c r="F714">
        <f>INDEX(user!C:C,user_content!$A714+1)</f>
        <v>37</v>
      </c>
      <c r="G714">
        <f>INDEX(user!H:H,user_content!$A714+1)</f>
        <v>22.52</v>
      </c>
      <c r="H714">
        <f>INDEX(user!I:I,user_content!$A714+1)</f>
        <v>9.9270187078328576E-3</v>
      </c>
      <c r="I714">
        <f t="shared" si="24"/>
        <v>1</v>
      </c>
      <c r="J714" t="str">
        <f>INDEX(content!I:I,user_content!$B714+1)</f>
        <v>Diabetes</v>
      </c>
      <c r="K714">
        <f>INDEX(user!F:F,user_content!$A714+1)</f>
        <v>0</v>
      </c>
      <c r="L714">
        <f>INDEX(user!G:G,user_content!$A714+1)</f>
        <v>99</v>
      </c>
      <c r="M714">
        <f>INDEX(user!E:E,user_content!$A714+1)</f>
        <v>0</v>
      </c>
      <c r="N714">
        <f>INDEX(user!D:D,user_content!$A714+1)</f>
        <v>0</v>
      </c>
      <c r="O714" t="str">
        <f>INDEX(user!M:M,user_content!$A714+1)</f>
        <v>OPTIMAL</v>
      </c>
    </row>
    <row r="715" spans="1:15" x14ac:dyDescent="0.25">
      <c r="A715">
        <v>1459</v>
      </c>
      <c r="B715">
        <v>4551</v>
      </c>
      <c r="C715" s="4">
        <f t="shared" si="23"/>
        <v>54.74047831107184</v>
      </c>
      <c r="E715">
        <f>INDEX(user!B:B,user_content!$A715+1)</f>
        <v>1</v>
      </c>
      <c r="F715">
        <f>INDEX(user!C:C,user_content!$A715+1)</f>
        <v>51</v>
      </c>
      <c r="G715">
        <f>INDEX(user!H:H,user_content!$A715+1)</f>
        <v>27.77</v>
      </c>
      <c r="H715">
        <f>INDEX(user!I:I,user_content!$A715+1)</f>
        <v>0.20246509714521033</v>
      </c>
      <c r="I715">
        <f t="shared" si="24"/>
        <v>3</v>
      </c>
      <c r="J715" t="str">
        <f>INDEX(content!I:I,user_content!$B715+1)</f>
        <v>PA</v>
      </c>
      <c r="K715">
        <f>INDEX(user!F:F,user_content!$A715+1)</f>
        <v>0</v>
      </c>
      <c r="L715">
        <f>INDEX(user!G:G,user_content!$A715+1)</f>
        <v>125.5</v>
      </c>
      <c r="M715">
        <f>INDEX(user!E:E,user_content!$A715+1)</f>
        <v>0</v>
      </c>
      <c r="N715">
        <f>INDEX(user!D:D,user_content!$A715+1)</f>
        <v>1</v>
      </c>
      <c r="O715" t="str">
        <f>INDEX(user!M:M,user_content!$A715+1)</f>
        <v>Elevated Risk</v>
      </c>
    </row>
    <row r="716" spans="1:15" x14ac:dyDescent="0.25">
      <c r="A716">
        <v>2692</v>
      </c>
      <c r="B716">
        <v>3853</v>
      </c>
      <c r="C716" s="4">
        <f t="shared" si="23"/>
        <v>34.518722194701112</v>
      </c>
      <c r="E716">
        <f>INDEX(user!B:B,user_content!$A716+1)</f>
        <v>0</v>
      </c>
      <c r="F716">
        <f>INDEX(user!C:C,user_content!$A716+1)</f>
        <v>67</v>
      </c>
      <c r="G716">
        <f>INDEX(user!H:H,user_content!$A716+1)</f>
        <v>27.59</v>
      </c>
      <c r="H716">
        <f>INDEX(user!I:I,user_content!$A716+1)</f>
        <v>0.2022628131326083</v>
      </c>
      <c r="I716">
        <f t="shared" si="24"/>
        <v>7</v>
      </c>
      <c r="J716" t="str">
        <f>INDEX(content!I:I,user_content!$B716+1)</f>
        <v>IMC</v>
      </c>
      <c r="K716">
        <f>INDEX(user!F:F,user_content!$A716+1)</f>
        <v>0</v>
      </c>
      <c r="L716">
        <f>INDEX(user!G:G,user_content!$A716+1)</f>
        <v>144</v>
      </c>
      <c r="M716">
        <f>INDEX(user!E:E,user_content!$A716+1)</f>
        <v>1</v>
      </c>
      <c r="N716">
        <f>INDEX(user!D:D,user_content!$A716+1)</f>
        <v>0</v>
      </c>
      <c r="O716" t="str">
        <f>INDEX(user!M:M,user_content!$A716+1)</f>
        <v>Elevated Risk</v>
      </c>
    </row>
    <row r="717" spans="1:15" x14ac:dyDescent="0.25">
      <c r="A717">
        <v>2882</v>
      </c>
      <c r="B717">
        <v>998</v>
      </c>
      <c r="C717" s="4">
        <f t="shared" si="23"/>
        <v>40.772562379256115</v>
      </c>
      <c r="E717">
        <f>INDEX(user!B:B,user_content!$A717+1)</f>
        <v>0</v>
      </c>
      <c r="F717">
        <f>INDEX(user!C:C,user_content!$A717+1)</f>
        <v>45</v>
      </c>
      <c r="G717">
        <f>INDEX(user!H:H,user_content!$A717+1)</f>
        <v>24.24</v>
      </c>
      <c r="H717">
        <f>INDEX(user!I:I,user_content!$A717+1)</f>
        <v>3.2697252603695603E-2</v>
      </c>
      <c r="I717">
        <f t="shared" si="24"/>
        <v>2</v>
      </c>
      <c r="J717" t="str">
        <f>INDEX(content!I:I,user_content!$B717+1)</f>
        <v>Colesterol</v>
      </c>
      <c r="K717">
        <f>INDEX(user!F:F,user_content!$A717+1)</f>
        <v>0</v>
      </c>
      <c r="L717">
        <f>INDEX(user!G:G,user_content!$A717+1)</f>
        <v>124</v>
      </c>
      <c r="M717">
        <f>INDEX(user!E:E,user_content!$A717+1)</f>
        <v>0</v>
      </c>
      <c r="N717">
        <f>INDEX(user!D:D,user_content!$A717+1)</f>
        <v>0</v>
      </c>
      <c r="O717" t="str">
        <f>INDEX(user!M:M,user_content!$A717+1)</f>
        <v>NORMAL</v>
      </c>
    </row>
    <row r="718" spans="1:15" x14ac:dyDescent="0.25">
      <c r="A718">
        <v>2626</v>
      </c>
      <c r="B718">
        <v>487</v>
      </c>
      <c r="C718" s="4">
        <f t="shared" si="23"/>
        <v>81.522634458187881</v>
      </c>
      <c r="E718">
        <f>INDEX(user!B:B,user_content!$A718+1)</f>
        <v>0</v>
      </c>
      <c r="F718">
        <f>INDEX(user!C:C,user_content!$A718+1)</f>
        <v>53</v>
      </c>
      <c r="G718">
        <f>INDEX(user!H:H,user_content!$A718+1)</f>
        <v>32.6</v>
      </c>
      <c r="H718">
        <f>INDEX(user!I:I,user_content!$A718+1)</f>
        <v>0.12194801889228879</v>
      </c>
      <c r="I718">
        <f t="shared" si="24"/>
        <v>2</v>
      </c>
      <c r="J718" t="str">
        <f>INDEX(content!I:I,user_content!$B718+1)</f>
        <v>Colesterol</v>
      </c>
      <c r="K718">
        <f>INDEX(user!F:F,user_content!$A718+1)</f>
        <v>0</v>
      </c>
      <c r="L718">
        <f>INDEX(user!G:G,user_content!$A718+1)</f>
        <v>144</v>
      </c>
      <c r="M718">
        <f>INDEX(user!E:E,user_content!$A718+1)</f>
        <v>1</v>
      </c>
      <c r="N718">
        <f>INDEX(user!D:D,user_content!$A718+1)</f>
        <v>0</v>
      </c>
      <c r="O718" t="str">
        <f>INDEX(user!M:M,user_content!$A718+1)</f>
        <v>Elevated Risk</v>
      </c>
    </row>
    <row r="719" spans="1:15" x14ac:dyDescent="0.25">
      <c r="A719">
        <v>664</v>
      </c>
      <c r="B719">
        <v>3772</v>
      </c>
      <c r="C719" s="4">
        <f t="shared" si="23"/>
        <v>33.309107811879713</v>
      </c>
      <c r="E719">
        <f>INDEX(user!B:B,user_content!$A719+1)</f>
        <v>0</v>
      </c>
      <c r="F719">
        <f>INDEX(user!C:C,user_content!$A719+1)</f>
        <v>56</v>
      </c>
      <c r="G719">
        <f>INDEX(user!H:H,user_content!$A719+1)</f>
        <v>25.68</v>
      </c>
      <c r="H719">
        <f>INDEX(user!I:I,user_content!$A719+1)</f>
        <v>0.24364947711002793</v>
      </c>
      <c r="I719">
        <f t="shared" si="24"/>
        <v>7</v>
      </c>
      <c r="J719" t="str">
        <f>INDEX(content!I:I,user_content!$B719+1)</f>
        <v>IMC</v>
      </c>
      <c r="K719">
        <f>INDEX(user!F:F,user_content!$A719+1)</f>
        <v>0</v>
      </c>
      <c r="L719">
        <f>INDEX(user!G:G,user_content!$A719+1)</f>
        <v>150</v>
      </c>
      <c r="M719">
        <f>INDEX(user!E:E,user_content!$A719+1)</f>
        <v>1</v>
      </c>
      <c r="N719">
        <f>INDEX(user!D:D,user_content!$A719+1)</f>
        <v>1</v>
      </c>
      <c r="O719" t="str">
        <f>INDEX(user!M:M,user_content!$A719+1)</f>
        <v>Elevated Risk</v>
      </c>
    </row>
    <row r="720" spans="1:15" x14ac:dyDescent="0.25">
      <c r="A720">
        <v>3618</v>
      </c>
      <c r="B720">
        <v>2575</v>
      </c>
      <c r="C720" s="4">
        <f t="shared" si="23"/>
        <v>48.034321557907802</v>
      </c>
      <c r="E720">
        <f>INDEX(user!B:B,user_content!$A720+1)</f>
        <v>0</v>
      </c>
      <c r="F720">
        <f>INDEX(user!C:C,user_content!$A720+1)</f>
        <v>41</v>
      </c>
      <c r="G720">
        <f>INDEX(user!H:H,user_content!$A720+1)</f>
        <v>23.8</v>
      </c>
      <c r="H720">
        <f>INDEX(user!I:I,user_content!$A720+1)</f>
        <v>4.7906599568093733E-2</v>
      </c>
      <c r="I720">
        <f t="shared" si="24"/>
        <v>1</v>
      </c>
      <c r="J720" t="str">
        <f>INDEX(content!I:I,user_content!$B720+1)</f>
        <v>Diabetes</v>
      </c>
      <c r="K720">
        <f>INDEX(user!F:F,user_content!$A720+1)</f>
        <v>0</v>
      </c>
      <c r="L720">
        <f>INDEX(user!G:G,user_content!$A720+1)</f>
        <v>125.5</v>
      </c>
      <c r="M720">
        <f>INDEX(user!E:E,user_content!$A720+1)</f>
        <v>0</v>
      </c>
      <c r="N720">
        <f>INDEX(user!D:D,user_content!$A720+1)</f>
        <v>1</v>
      </c>
      <c r="O720" t="str">
        <f>INDEX(user!M:M,user_content!$A720+1)</f>
        <v>Elevated Risk</v>
      </c>
    </row>
    <row r="721" spans="1:15" x14ac:dyDescent="0.25">
      <c r="A721">
        <v>681</v>
      </c>
      <c r="B721">
        <v>821</v>
      </c>
      <c r="C721" s="4">
        <f t="shared" si="23"/>
        <v>81.067850569905133</v>
      </c>
      <c r="E721">
        <f>INDEX(user!B:B,user_content!$A721+1)</f>
        <v>1</v>
      </c>
      <c r="F721">
        <f>INDEX(user!C:C,user_content!$A721+1)</f>
        <v>45</v>
      </c>
      <c r="G721">
        <f>INDEX(user!H:H,user_content!$A721+1)</f>
        <v>29.32</v>
      </c>
      <c r="H721">
        <f>INDEX(user!I:I,user_content!$A721+1)</f>
        <v>0.32133269131750009</v>
      </c>
      <c r="I721">
        <f t="shared" si="24"/>
        <v>2</v>
      </c>
      <c r="J721" t="str">
        <f>INDEX(content!I:I,user_content!$B721+1)</f>
        <v>Colesterol</v>
      </c>
      <c r="K721">
        <f>INDEX(user!F:F,user_content!$A721+1)</f>
        <v>0</v>
      </c>
      <c r="L721">
        <f>INDEX(user!G:G,user_content!$A721+1)</f>
        <v>166</v>
      </c>
      <c r="M721">
        <f>INDEX(user!E:E,user_content!$A721+1)</f>
        <v>1</v>
      </c>
      <c r="N721">
        <f>INDEX(user!D:D,user_content!$A721+1)</f>
        <v>1</v>
      </c>
      <c r="O721" t="str">
        <f>INDEX(user!M:M,user_content!$A721+1)</f>
        <v>'&gt;30%</v>
      </c>
    </row>
    <row r="722" spans="1:15" x14ac:dyDescent="0.25">
      <c r="A722">
        <v>1547</v>
      </c>
      <c r="B722">
        <v>1120</v>
      </c>
      <c r="C722" s="4">
        <f t="shared" si="23"/>
        <v>39.970796709452564</v>
      </c>
      <c r="E722">
        <f>INDEX(user!B:B,user_content!$A722+1)</f>
        <v>1</v>
      </c>
      <c r="F722">
        <f>INDEX(user!C:C,user_content!$A722+1)</f>
        <v>38</v>
      </c>
      <c r="G722">
        <f>INDEX(user!H:H,user_content!$A722+1)</f>
        <v>25.17</v>
      </c>
      <c r="H722">
        <f>INDEX(user!I:I,user_content!$A722+1)</f>
        <v>7.4161779475680367E-2</v>
      </c>
      <c r="I722">
        <f t="shared" si="24"/>
        <v>2</v>
      </c>
      <c r="J722" t="str">
        <f>INDEX(content!I:I,user_content!$B722+1)</f>
        <v>Colesterol</v>
      </c>
      <c r="K722">
        <f>INDEX(user!F:F,user_content!$A722+1)</f>
        <v>0</v>
      </c>
      <c r="L722">
        <f>INDEX(user!G:G,user_content!$A722+1)</f>
        <v>120</v>
      </c>
      <c r="M722">
        <f>INDEX(user!E:E,user_content!$A722+1)</f>
        <v>0</v>
      </c>
      <c r="N722">
        <f>INDEX(user!D:D,user_content!$A722+1)</f>
        <v>1</v>
      </c>
      <c r="O722" t="str">
        <f>INDEX(user!M:M,user_content!$A722+1)</f>
        <v>Elevated Risk</v>
      </c>
    </row>
    <row r="723" spans="1:15" x14ac:dyDescent="0.25">
      <c r="A723">
        <v>2096</v>
      </c>
      <c r="B723">
        <v>2268</v>
      </c>
      <c r="C723" s="4">
        <f t="shared" si="23"/>
        <v>33.009627307473387</v>
      </c>
      <c r="E723">
        <f>INDEX(user!B:B,user_content!$A723+1)</f>
        <v>0</v>
      </c>
      <c r="F723">
        <f>INDEX(user!C:C,user_content!$A723+1)</f>
        <v>57</v>
      </c>
      <c r="G723">
        <f>INDEX(user!H:H,user_content!$A723+1)</f>
        <v>20.34</v>
      </c>
      <c r="H723">
        <f>INDEX(user!I:I,user_content!$A723+1)</f>
        <v>6.0092420316173678E-2</v>
      </c>
      <c r="I723">
        <f t="shared" si="24"/>
        <v>1</v>
      </c>
      <c r="J723" t="str">
        <f>INDEX(content!I:I,user_content!$B723+1)</f>
        <v>Diabetes</v>
      </c>
      <c r="K723">
        <f>INDEX(user!F:F,user_content!$A723+1)</f>
        <v>0</v>
      </c>
      <c r="L723">
        <f>INDEX(user!G:G,user_content!$A723+1)</f>
        <v>102</v>
      </c>
      <c r="M723">
        <f>INDEX(user!E:E,user_content!$A723+1)</f>
        <v>0</v>
      </c>
      <c r="N723">
        <f>INDEX(user!D:D,user_content!$A723+1)</f>
        <v>1</v>
      </c>
      <c r="O723" t="str">
        <f>INDEX(user!M:M,user_content!$A723+1)</f>
        <v>NORMAL</v>
      </c>
    </row>
    <row r="724" spans="1:15" x14ac:dyDescent="0.25">
      <c r="A724">
        <v>816</v>
      </c>
      <c r="B724">
        <v>1879</v>
      </c>
      <c r="C724" s="4">
        <f t="shared" si="23"/>
        <v>23.867409395490409</v>
      </c>
      <c r="E724">
        <f>INDEX(user!B:B,user_content!$A724+1)</f>
        <v>1</v>
      </c>
      <c r="F724">
        <f>INDEX(user!C:C,user_content!$A724+1)</f>
        <v>41</v>
      </c>
      <c r="G724">
        <f>INDEX(user!H:H,user_content!$A724+1)</f>
        <v>25.26</v>
      </c>
      <c r="H724">
        <f>INDEX(user!I:I,user_content!$A724+1)</f>
        <v>4.9885024845978787E-2</v>
      </c>
      <c r="I724">
        <f t="shared" si="24"/>
        <v>4</v>
      </c>
      <c r="J724" t="str">
        <f>INDEX(content!I:I,user_content!$B724+1)</f>
        <v>DCNT</v>
      </c>
      <c r="K724">
        <f>INDEX(user!F:F,user_content!$A724+1)</f>
        <v>0</v>
      </c>
      <c r="L724">
        <f>INDEX(user!G:G,user_content!$A724+1)</f>
        <v>124</v>
      </c>
      <c r="M724">
        <f>INDEX(user!E:E,user_content!$A724+1)</f>
        <v>0</v>
      </c>
      <c r="N724">
        <f>INDEX(user!D:D,user_content!$A724+1)</f>
        <v>0</v>
      </c>
      <c r="O724" t="str">
        <f>INDEX(user!M:M,user_content!$A724+1)</f>
        <v>NORMAL</v>
      </c>
    </row>
    <row r="725" spans="1:15" x14ac:dyDescent="0.25">
      <c r="A725">
        <v>3967</v>
      </c>
      <c r="B725">
        <v>4863</v>
      </c>
      <c r="C725" s="4">
        <f t="shared" si="23"/>
        <v>33.511432030975833</v>
      </c>
      <c r="E725">
        <f>INDEX(user!B:B,user_content!$A725+1)</f>
        <v>0</v>
      </c>
      <c r="F725">
        <f>INDEX(user!C:C,user_content!$A725+1)</f>
        <v>35</v>
      </c>
      <c r="G725">
        <f>INDEX(user!H:H,user_content!$A725+1)</f>
        <v>24.08</v>
      </c>
      <c r="H725">
        <f>INDEX(user!I:I,user_content!$A725+1)</f>
        <v>1.6806493285470681E-2</v>
      </c>
      <c r="I725">
        <f t="shared" si="24"/>
        <v>3</v>
      </c>
      <c r="J725" t="str">
        <f>INDEX(content!I:I,user_content!$B725+1)</f>
        <v>PA</v>
      </c>
      <c r="K725">
        <f>INDEX(user!F:F,user_content!$A725+1)</f>
        <v>0</v>
      </c>
      <c r="L725">
        <f>INDEX(user!G:G,user_content!$A725+1)</f>
        <v>100</v>
      </c>
      <c r="M725">
        <f>INDEX(user!E:E,user_content!$A725+1)</f>
        <v>0</v>
      </c>
      <c r="N725">
        <f>INDEX(user!D:D,user_content!$A725+1)</f>
        <v>1</v>
      </c>
      <c r="O725" t="str">
        <f>INDEX(user!M:M,user_content!$A725+1)</f>
        <v>NORMAL</v>
      </c>
    </row>
    <row r="726" spans="1:15" x14ac:dyDescent="0.25">
      <c r="A726">
        <v>1099</v>
      </c>
      <c r="B726">
        <v>27</v>
      </c>
      <c r="C726" s="4">
        <f t="shared" si="23"/>
        <v>25.740254675315995</v>
      </c>
      <c r="E726">
        <f>INDEX(user!B:B,user_content!$A726+1)</f>
        <v>0</v>
      </c>
      <c r="F726">
        <f>INDEX(user!C:C,user_content!$A726+1)</f>
        <v>38</v>
      </c>
      <c r="G726">
        <f>INDEX(user!H:H,user_content!$A726+1)</f>
        <v>27.47</v>
      </c>
      <c r="H726">
        <f>INDEX(user!I:I,user_content!$A726+1)</f>
        <v>1.2483115348287277E-2</v>
      </c>
      <c r="I726">
        <f t="shared" si="24"/>
        <v>6</v>
      </c>
      <c r="J726" t="str">
        <f>INDEX(content!I:I,user_content!$B726+1)</f>
        <v>Alcool</v>
      </c>
      <c r="K726">
        <f>INDEX(user!F:F,user_content!$A726+1)</f>
        <v>0</v>
      </c>
      <c r="L726">
        <f>INDEX(user!G:G,user_content!$A726+1)</f>
        <v>101</v>
      </c>
      <c r="M726">
        <f>INDEX(user!E:E,user_content!$A726+1)</f>
        <v>0</v>
      </c>
      <c r="N726">
        <f>INDEX(user!D:D,user_content!$A726+1)</f>
        <v>0</v>
      </c>
      <c r="O726" t="str">
        <f>INDEX(user!M:M,user_content!$A726+1)</f>
        <v>OPTIMAL</v>
      </c>
    </row>
    <row r="727" spans="1:15" x14ac:dyDescent="0.25">
      <c r="A727">
        <v>1679</v>
      </c>
      <c r="B727">
        <v>3828</v>
      </c>
      <c r="C727" s="4">
        <f t="shared" si="23"/>
        <v>21.161692789895241</v>
      </c>
      <c r="E727">
        <f>INDEX(user!B:B,user_content!$A727+1)</f>
        <v>1</v>
      </c>
      <c r="F727">
        <f>INDEX(user!C:C,user_content!$A727+1)</f>
        <v>35</v>
      </c>
      <c r="G727">
        <f>INDEX(user!H:H,user_content!$A727+1)</f>
        <v>28.7</v>
      </c>
      <c r="H727">
        <f>INDEX(user!I:I,user_content!$A727+1)</f>
        <v>7.6983715310637857E-2</v>
      </c>
      <c r="I727">
        <f t="shared" si="24"/>
        <v>7</v>
      </c>
      <c r="J727" t="str">
        <f>INDEX(content!I:I,user_content!$B727+1)</f>
        <v>IMC</v>
      </c>
      <c r="K727">
        <f>INDEX(user!F:F,user_content!$A727+1)</f>
        <v>0</v>
      </c>
      <c r="L727">
        <f>INDEX(user!G:G,user_content!$A727+1)</f>
        <v>133</v>
      </c>
      <c r="M727">
        <f>INDEX(user!E:E,user_content!$A727+1)</f>
        <v>0</v>
      </c>
      <c r="N727">
        <f>INDEX(user!D:D,user_content!$A727+1)</f>
        <v>1</v>
      </c>
      <c r="O727" t="str">
        <f>INDEX(user!M:M,user_content!$A727+1)</f>
        <v>Elevated Risk</v>
      </c>
    </row>
    <row r="728" spans="1:15" x14ac:dyDescent="0.25">
      <c r="A728">
        <v>2591</v>
      </c>
      <c r="B728">
        <v>526</v>
      </c>
      <c r="C728" s="4">
        <f t="shared" si="23"/>
        <v>123.58385091706567</v>
      </c>
      <c r="E728">
        <f>INDEX(user!B:B,user_content!$A728+1)</f>
        <v>1</v>
      </c>
      <c r="F728">
        <f>INDEX(user!C:C,user_content!$A728+1)</f>
        <v>59</v>
      </c>
      <c r="G728">
        <f>INDEX(user!H:H,user_content!$A728+1)</f>
        <v>33</v>
      </c>
      <c r="H728">
        <f>INDEX(user!I:I,user_content!$A728+1)</f>
        <v>0.61088489105907229</v>
      </c>
      <c r="I728">
        <f t="shared" si="24"/>
        <v>2</v>
      </c>
      <c r="J728" t="str">
        <f>INDEX(content!I:I,user_content!$B728+1)</f>
        <v>Colesterol</v>
      </c>
      <c r="K728">
        <f>INDEX(user!F:F,user_content!$A728+1)</f>
        <v>0</v>
      </c>
      <c r="L728">
        <f>INDEX(user!G:G,user_content!$A728+1)</f>
        <v>162</v>
      </c>
      <c r="M728">
        <f>INDEX(user!E:E,user_content!$A728+1)</f>
        <v>1</v>
      </c>
      <c r="N728">
        <f>INDEX(user!D:D,user_content!$A728+1)</f>
        <v>1</v>
      </c>
      <c r="O728" t="str">
        <f>INDEX(user!M:M,user_content!$A728+1)</f>
        <v>'&gt;30%</v>
      </c>
    </row>
    <row r="729" spans="1:15" x14ac:dyDescent="0.25">
      <c r="A729">
        <v>913</v>
      </c>
      <c r="B729">
        <v>4241</v>
      </c>
      <c r="C729" s="4">
        <f t="shared" si="23"/>
        <v>45.09255481394662</v>
      </c>
      <c r="E729">
        <f>INDEX(user!B:B,user_content!$A729+1)</f>
        <v>0</v>
      </c>
      <c r="F729">
        <f>INDEX(user!C:C,user_content!$A729+1)</f>
        <v>46</v>
      </c>
      <c r="G729">
        <f>INDEX(user!H:H,user_content!$A729+1)</f>
        <v>26.42</v>
      </c>
      <c r="H729">
        <f>INDEX(user!I:I,user_content!$A729+1)</f>
        <v>5.7814516457201037E-2</v>
      </c>
      <c r="I729">
        <f t="shared" si="24"/>
        <v>3</v>
      </c>
      <c r="J729" t="str">
        <f>INDEX(content!I:I,user_content!$B729+1)</f>
        <v>PA</v>
      </c>
      <c r="K729">
        <f>INDEX(user!F:F,user_content!$A729+1)</f>
        <v>0</v>
      </c>
      <c r="L729">
        <f>INDEX(user!G:G,user_content!$A729+1)</f>
        <v>118</v>
      </c>
      <c r="M729">
        <f>INDEX(user!E:E,user_content!$A729+1)</f>
        <v>0</v>
      </c>
      <c r="N729">
        <f>INDEX(user!D:D,user_content!$A729+1)</f>
        <v>1</v>
      </c>
      <c r="O729" t="str">
        <f>INDEX(user!M:M,user_content!$A729+1)</f>
        <v>Elevated Risk</v>
      </c>
    </row>
    <row r="730" spans="1:15" x14ac:dyDescent="0.25">
      <c r="A730">
        <v>2069</v>
      </c>
      <c r="B730">
        <v>2365</v>
      </c>
      <c r="C730" s="4">
        <f t="shared" si="23"/>
        <v>55.395855435161501</v>
      </c>
      <c r="E730">
        <f>INDEX(user!B:B,user_content!$A730+1)</f>
        <v>1</v>
      </c>
      <c r="F730">
        <f>INDEX(user!C:C,user_content!$A730+1)</f>
        <v>52</v>
      </c>
      <c r="G730">
        <f>INDEX(user!H:H,user_content!$A730+1)</f>
        <v>27.39</v>
      </c>
      <c r="H730">
        <f>INDEX(user!I:I,user_content!$A730+1)</f>
        <v>9.7568359120363546E-2</v>
      </c>
      <c r="I730">
        <f t="shared" si="24"/>
        <v>1</v>
      </c>
      <c r="J730" t="str">
        <f>INDEX(content!I:I,user_content!$B730+1)</f>
        <v>Diabetes</v>
      </c>
      <c r="K730">
        <f>INDEX(user!F:F,user_content!$A730+1)</f>
        <v>0</v>
      </c>
      <c r="L730">
        <f>INDEX(user!G:G,user_content!$A730+1)</f>
        <v>117</v>
      </c>
      <c r="M730">
        <f>INDEX(user!E:E,user_content!$A730+1)</f>
        <v>0</v>
      </c>
      <c r="N730">
        <f>INDEX(user!D:D,user_content!$A730+1)</f>
        <v>0</v>
      </c>
      <c r="O730" t="str">
        <f>INDEX(user!M:M,user_content!$A730+1)</f>
        <v>NORMAL</v>
      </c>
    </row>
    <row r="731" spans="1:15" x14ac:dyDescent="0.25">
      <c r="A731">
        <v>3351</v>
      </c>
      <c r="B731">
        <v>4549</v>
      </c>
      <c r="C731" s="4">
        <f t="shared" si="23"/>
        <v>56.643066387483799</v>
      </c>
      <c r="E731">
        <f>INDEX(user!B:B,user_content!$A731+1)</f>
        <v>1</v>
      </c>
      <c r="F731">
        <f>INDEX(user!C:C,user_content!$A731+1)</f>
        <v>62</v>
      </c>
      <c r="G731">
        <f>INDEX(user!H:H,user_content!$A731+1)</f>
        <v>25.35</v>
      </c>
      <c r="H731">
        <f>INDEX(user!I:I,user_content!$A731+1)</f>
        <v>0.32837384574674922</v>
      </c>
      <c r="I731">
        <f t="shared" si="24"/>
        <v>3</v>
      </c>
      <c r="J731" t="str">
        <f>INDEX(content!I:I,user_content!$B731+1)</f>
        <v>PA</v>
      </c>
      <c r="K731">
        <f>INDEX(user!F:F,user_content!$A731+1)</f>
        <v>0</v>
      </c>
      <c r="L731">
        <f>INDEX(user!G:G,user_content!$A731+1)</f>
        <v>127.5</v>
      </c>
      <c r="M731">
        <f>INDEX(user!E:E,user_content!$A731+1)</f>
        <v>0</v>
      </c>
      <c r="N731">
        <f>INDEX(user!D:D,user_content!$A731+1)</f>
        <v>1</v>
      </c>
      <c r="O731" t="str">
        <f>INDEX(user!M:M,user_content!$A731+1)</f>
        <v>'&gt;30%</v>
      </c>
    </row>
    <row r="732" spans="1:15" x14ac:dyDescent="0.25">
      <c r="A732">
        <v>1083</v>
      </c>
      <c r="B732">
        <v>2561</v>
      </c>
      <c r="C732" s="4">
        <f t="shared" si="23"/>
        <v>48.161145474162673</v>
      </c>
      <c r="E732">
        <f>INDEX(user!B:B,user_content!$A732+1)</f>
        <v>0</v>
      </c>
      <c r="F732">
        <f>INDEX(user!C:C,user_content!$A732+1)</f>
        <v>55</v>
      </c>
      <c r="G732">
        <f>INDEX(user!H:H,user_content!$A732+1)</f>
        <v>22.69</v>
      </c>
      <c r="H732">
        <f>INDEX(user!I:I,user_content!$A732+1)</f>
        <v>0.11326957430696227</v>
      </c>
      <c r="I732">
        <f t="shared" si="24"/>
        <v>1</v>
      </c>
      <c r="J732" t="str">
        <f>INDEX(content!I:I,user_content!$B732+1)</f>
        <v>Diabetes</v>
      </c>
      <c r="K732">
        <f>INDEX(user!F:F,user_content!$A732+1)</f>
        <v>0</v>
      </c>
      <c r="L732">
        <f>INDEX(user!G:G,user_content!$A732+1)</f>
        <v>131</v>
      </c>
      <c r="M732">
        <f>INDEX(user!E:E,user_content!$A732+1)</f>
        <v>0</v>
      </c>
      <c r="N732">
        <f>INDEX(user!D:D,user_content!$A732+1)</f>
        <v>1</v>
      </c>
      <c r="O732" t="str">
        <f>INDEX(user!M:M,user_content!$A732+1)</f>
        <v>Elevated Risk</v>
      </c>
    </row>
    <row r="733" spans="1:15" x14ac:dyDescent="0.25">
      <c r="A733">
        <v>2822</v>
      </c>
      <c r="B733">
        <v>3039</v>
      </c>
      <c r="C733" s="4">
        <f t="shared" si="23"/>
        <v>46.208172011864455</v>
      </c>
      <c r="E733">
        <f>INDEX(user!B:B,user_content!$A733+1)</f>
        <v>1</v>
      </c>
      <c r="F733">
        <f>INDEX(user!C:C,user_content!$A733+1)</f>
        <v>40</v>
      </c>
      <c r="G733">
        <f>INDEX(user!H:H,user_content!$A733+1)</f>
        <v>24.74</v>
      </c>
      <c r="H733">
        <f>INDEX(user!I:I,user_content!$A733+1)</f>
        <v>8.9124827419536756E-2</v>
      </c>
      <c r="I733">
        <f t="shared" si="24"/>
        <v>1</v>
      </c>
      <c r="J733" t="str">
        <f>INDEX(content!I:I,user_content!$B733+1)</f>
        <v>Diabetes</v>
      </c>
      <c r="K733">
        <f>INDEX(user!F:F,user_content!$A733+1)</f>
        <v>0</v>
      </c>
      <c r="L733">
        <f>INDEX(user!G:G,user_content!$A733+1)</f>
        <v>123</v>
      </c>
      <c r="M733">
        <f>INDEX(user!E:E,user_content!$A733+1)</f>
        <v>0</v>
      </c>
      <c r="N733">
        <f>INDEX(user!D:D,user_content!$A733+1)</f>
        <v>1</v>
      </c>
      <c r="O733" t="str">
        <f>INDEX(user!M:M,user_content!$A733+1)</f>
        <v>Elevated Risk</v>
      </c>
    </row>
    <row r="734" spans="1:15" x14ac:dyDescent="0.25">
      <c r="A734">
        <v>562</v>
      </c>
      <c r="B734">
        <v>3655</v>
      </c>
      <c r="C734" s="4">
        <f t="shared" si="23"/>
        <v>44.062639983548415</v>
      </c>
      <c r="E734">
        <f>INDEX(user!B:B,user_content!$A734+1)</f>
        <v>0</v>
      </c>
      <c r="F734">
        <f>INDEX(user!C:C,user_content!$A734+1)</f>
        <v>38</v>
      </c>
      <c r="G734">
        <f>INDEX(user!H:H,user_content!$A734+1)</f>
        <v>30.24</v>
      </c>
      <c r="H734">
        <f>INDEX(user!I:I,user_content!$A734+1)</f>
        <v>1.9991969876313131E-2</v>
      </c>
      <c r="I734">
        <f t="shared" si="24"/>
        <v>5</v>
      </c>
      <c r="J734" t="str">
        <f>INDEX(content!I:I,user_content!$B734+1)</f>
        <v>fumante</v>
      </c>
      <c r="K734">
        <f>INDEX(user!F:F,user_content!$A734+1)</f>
        <v>0</v>
      </c>
      <c r="L734">
        <f>INDEX(user!G:G,user_content!$A734+1)</f>
        <v>117.5</v>
      </c>
      <c r="M734">
        <f>INDEX(user!E:E,user_content!$A734+1)</f>
        <v>0</v>
      </c>
      <c r="N734">
        <f>INDEX(user!D:D,user_content!$A734+1)</f>
        <v>0</v>
      </c>
      <c r="O734" t="str">
        <f>INDEX(user!M:M,user_content!$A734+1)</f>
        <v>NORMAL</v>
      </c>
    </row>
    <row r="735" spans="1:15" x14ac:dyDescent="0.25">
      <c r="A735">
        <v>2862</v>
      </c>
      <c r="B735">
        <v>3704</v>
      </c>
      <c r="C735" s="4">
        <f t="shared" si="23"/>
        <v>55.43920147710331</v>
      </c>
      <c r="E735">
        <f>INDEX(user!B:B,user_content!$A735+1)</f>
        <v>1</v>
      </c>
      <c r="F735">
        <f>INDEX(user!C:C,user_content!$A735+1)</f>
        <v>49</v>
      </c>
      <c r="G735">
        <f>INDEX(user!H:H,user_content!$A735+1)</f>
        <v>29.91</v>
      </c>
      <c r="H735">
        <f>INDEX(user!I:I,user_content!$A735+1)</f>
        <v>0.38009122961191699</v>
      </c>
      <c r="I735">
        <f t="shared" si="24"/>
        <v>7</v>
      </c>
      <c r="J735" t="str">
        <f>INDEX(content!I:I,user_content!$B735+1)</f>
        <v>IMC</v>
      </c>
      <c r="K735">
        <f>INDEX(user!F:F,user_content!$A735+1)</f>
        <v>0</v>
      </c>
      <c r="L735">
        <f>INDEX(user!G:G,user_content!$A735+1)</f>
        <v>160</v>
      </c>
      <c r="M735">
        <f>INDEX(user!E:E,user_content!$A735+1)</f>
        <v>1</v>
      </c>
      <c r="N735">
        <f>INDEX(user!D:D,user_content!$A735+1)</f>
        <v>1</v>
      </c>
      <c r="O735" t="str">
        <f>INDEX(user!M:M,user_content!$A735+1)</f>
        <v>'&gt;30%</v>
      </c>
    </row>
    <row r="736" spans="1:15" x14ac:dyDescent="0.25">
      <c r="A736">
        <v>2035</v>
      </c>
      <c r="B736">
        <v>4776</v>
      </c>
      <c r="C736" s="4">
        <f t="shared" si="23"/>
        <v>32.40049055856629</v>
      </c>
      <c r="E736">
        <f>INDEX(user!B:B,user_content!$A736+1)</f>
        <v>0</v>
      </c>
      <c r="F736">
        <f>INDEX(user!C:C,user_content!$A736+1)</f>
        <v>40</v>
      </c>
      <c r="G736">
        <f>INDEX(user!H:H,user_content!$A736+1)</f>
        <v>23.58</v>
      </c>
      <c r="H736">
        <f>INDEX(user!I:I,user_content!$A736+1)</f>
        <v>3.3029960977843387E-2</v>
      </c>
      <c r="I736">
        <f t="shared" si="24"/>
        <v>3</v>
      </c>
      <c r="J736" t="str">
        <f>INDEX(content!I:I,user_content!$B736+1)</f>
        <v>PA</v>
      </c>
      <c r="K736">
        <f>INDEX(user!F:F,user_content!$A736+1)</f>
        <v>0</v>
      </c>
      <c r="L736">
        <f>INDEX(user!G:G,user_content!$A736+1)</f>
        <v>112.5</v>
      </c>
      <c r="M736">
        <f>INDEX(user!E:E,user_content!$A736+1)</f>
        <v>0</v>
      </c>
      <c r="N736">
        <f>INDEX(user!D:D,user_content!$A736+1)</f>
        <v>1</v>
      </c>
      <c r="O736" t="str">
        <f>INDEX(user!M:M,user_content!$A736+1)</f>
        <v>Elevated Risk</v>
      </c>
    </row>
    <row r="737" spans="1:15" x14ac:dyDescent="0.25">
      <c r="A737">
        <v>2025</v>
      </c>
      <c r="B737">
        <v>196</v>
      </c>
      <c r="C737" s="4">
        <f t="shared" si="23"/>
        <v>34.13144536548171</v>
      </c>
      <c r="E737">
        <f>INDEX(user!B:B,user_content!$A737+1)</f>
        <v>0</v>
      </c>
      <c r="F737">
        <f>INDEX(user!C:C,user_content!$A737+1)</f>
        <v>43</v>
      </c>
      <c r="G737">
        <f>INDEX(user!H:H,user_content!$A737+1)</f>
        <v>28.96</v>
      </c>
      <c r="H737">
        <f>INDEX(user!I:I,user_content!$A737+1)</f>
        <v>4.4951652469870096E-2</v>
      </c>
      <c r="I737">
        <f t="shared" si="24"/>
        <v>6</v>
      </c>
      <c r="J737" t="str">
        <f>INDEX(content!I:I,user_content!$B737+1)</f>
        <v>Alcool</v>
      </c>
      <c r="K737">
        <f>INDEX(user!F:F,user_content!$A737+1)</f>
        <v>0</v>
      </c>
      <c r="L737">
        <f>INDEX(user!G:G,user_content!$A737+1)</f>
        <v>113</v>
      </c>
      <c r="M737">
        <f>INDEX(user!E:E,user_content!$A737+1)</f>
        <v>0</v>
      </c>
      <c r="N737">
        <f>INDEX(user!D:D,user_content!$A737+1)</f>
        <v>1</v>
      </c>
      <c r="O737" t="str">
        <f>INDEX(user!M:M,user_content!$A737+1)</f>
        <v>Elevated Risk</v>
      </c>
    </row>
    <row r="738" spans="1:15" x14ac:dyDescent="0.25">
      <c r="A738">
        <v>3061</v>
      </c>
      <c r="B738">
        <v>417</v>
      </c>
      <c r="C738" s="4">
        <f t="shared" si="23"/>
        <v>55.646589196167135</v>
      </c>
      <c r="E738">
        <f>INDEX(user!B:B,user_content!$A738+1)</f>
        <v>0</v>
      </c>
      <c r="F738">
        <f>INDEX(user!C:C,user_content!$A738+1)</f>
        <v>67</v>
      </c>
      <c r="G738">
        <f>INDEX(user!H:H,user_content!$A738+1)</f>
        <v>27.89</v>
      </c>
      <c r="H738">
        <f>INDEX(user!I:I,user_content!$A738+1)</f>
        <v>7.4346179752094343E-2</v>
      </c>
      <c r="I738">
        <f t="shared" si="24"/>
        <v>2</v>
      </c>
      <c r="J738" t="str">
        <f>INDEX(content!I:I,user_content!$B738+1)</f>
        <v>Colesterol</v>
      </c>
      <c r="K738">
        <f>INDEX(user!F:F,user_content!$A738+1)</f>
        <v>0</v>
      </c>
      <c r="L738">
        <f>INDEX(user!G:G,user_content!$A738+1)</f>
        <v>111</v>
      </c>
      <c r="M738">
        <f>INDEX(user!E:E,user_content!$A738+1)</f>
        <v>0</v>
      </c>
      <c r="N738">
        <f>INDEX(user!D:D,user_content!$A738+1)</f>
        <v>0</v>
      </c>
      <c r="O738" t="str">
        <f>INDEX(user!M:M,user_content!$A738+1)</f>
        <v>NORMAL</v>
      </c>
    </row>
    <row r="739" spans="1:15" x14ac:dyDescent="0.25">
      <c r="A739">
        <v>3992</v>
      </c>
      <c r="B739">
        <v>4914</v>
      </c>
      <c r="C739" s="4">
        <f t="shared" si="23"/>
        <v>24.301789165780463</v>
      </c>
      <c r="E739">
        <f>INDEX(user!B:B,user_content!$A739+1)</f>
        <v>1</v>
      </c>
      <c r="F739">
        <f>INDEX(user!C:C,user_content!$A739+1)</f>
        <v>48</v>
      </c>
      <c r="G739">
        <f>INDEX(user!H:H,user_content!$A739+1)</f>
        <v>21.84</v>
      </c>
      <c r="H739">
        <f>INDEX(user!I:I,user_content!$A739+1)</f>
        <v>0.12900101680748421</v>
      </c>
      <c r="I739">
        <f t="shared" si="24"/>
        <v>3</v>
      </c>
      <c r="J739" t="str">
        <f>INDEX(content!I:I,user_content!$B739+1)</f>
        <v>PA</v>
      </c>
      <c r="K739">
        <f>INDEX(user!F:F,user_content!$A739+1)</f>
        <v>0</v>
      </c>
      <c r="L739">
        <f>INDEX(user!G:G,user_content!$A739+1)</f>
        <v>118</v>
      </c>
      <c r="M739">
        <f>INDEX(user!E:E,user_content!$A739+1)</f>
        <v>0</v>
      </c>
      <c r="N739">
        <f>INDEX(user!D:D,user_content!$A739+1)</f>
        <v>1</v>
      </c>
      <c r="O739" t="str">
        <f>INDEX(user!M:M,user_content!$A739+1)</f>
        <v>Elevated Risk</v>
      </c>
    </row>
    <row r="740" spans="1:15" x14ac:dyDescent="0.25">
      <c r="A740">
        <v>902</v>
      </c>
      <c r="B740">
        <v>4318</v>
      </c>
      <c r="C740" s="4">
        <f t="shared" si="23"/>
        <v>40.046625917055366</v>
      </c>
      <c r="E740">
        <f>INDEX(user!B:B,user_content!$A740+1)</f>
        <v>0</v>
      </c>
      <c r="F740">
        <f>INDEX(user!C:C,user_content!$A740+1)</f>
        <v>54</v>
      </c>
      <c r="G740">
        <f>INDEX(user!H:H,user_content!$A740+1)</f>
        <v>25.84</v>
      </c>
      <c r="H740">
        <f>INDEX(user!I:I,user_content!$A740+1)</f>
        <v>4.4610661606078961E-2</v>
      </c>
      <c r="I740">
        <f t="shared" si="24"/>
        <v>3</v>
      </c>
      <c r="J740" t="str">
        <f>INDEX(content!I:I,user_content!$B740+1)</f>
        <v>PA</v>
      </c>
      <c r="K740">
        <f>INDEX(user!F:F,user_content!$A740+1)</f>
        <v>0</v>
      </c>
      <c r="L740">
        <f>INDEX(user!G:G,user_content!$A740+1)</f>
        <v>115</v>
      </c>
      <c r="M740">
        <f>INDEX(user!E:E,user_content!$A740+1)</f>
        <v>0</v>
      </c>
      <c r="N740">
        <f>INDEX(user!D:D,user_content!$A740+1)</f>
        <v>0</v>
      </c>
      <c r="O740" t="str">
        <f>INDEX(user!M:M,user_content!$A740+1)</f>
        <v>NORMAL</v>
      </c>
    </row>
    <row r="741" spans="1:15" x14ac:dyDescent="0.25">
      <c r="A741">
        <v>4210</v>
      </c>
      <c r="B741">
        <v>573</v>
      </c>
      <c r="C741" s="4">
        <f t="shared" si="23"/>
        <v>161.44045684461969</v>
      </c>
      <c r="E741">
        <f>INDEX(user!B:B,user_content!$A741+1)</f>
        <v>0</v>
      </c>
      <c r="F741">
        <f>INDEX(user!C:C,user_content!$A741+1)</f>
        <v>50</v>
      </c>
      <c r="G741">
        <f>INDEX(user!H:H,user_content!$A741+1)</f>
        <v>43.67</v>
      </c>
      <c r="H741">
        <f>INDEX(user!I:I,user_content!$A741+1)</f>
        <v>0.46400631182132268</v>
      </c>
      <c r="I741">
        <f t="shared" si="24"/>
        <v>2</v>
      </c>
      <c r="J741" t="str">
        <f>INDEX(content!I:I,user_content!$B741+1)</f>
        <v>Colesterol</v>
      </c>
      <c r="K741">
        <f>INDEX(user!F:F,user_content!$A741+1)</f>
        <v>1</v>
      </c>
      <c r="L741">
        <f>INDEX(user!G:G,user_content!$A741+1)</f>
        <v>190</v>
      </c>
      <c r="M741">
        <f>INDEX(user!E:E,user_content!$A741+1)</f>
        <v>1</v>
      </c>
      <c r="N741">
        <f>INDEX(user!D:D,user_content!$A741+1)</f>
        <v>0</v>
      </c>
      <c r="O741" t="str">
        <f>INDEX(user!M:M,user_content!$A741+1)</f>
        <v>'&gt;30%</v>
      </c>
    </row>
    <row r="742" spans="1:15" x14ac:dyDescent="0.25">
      <c r="A742">
        <v>2920</v>
      </c>
      <c r="B742">
        <v>3557</v>
      </c>
      <c r="C742" s="4">
        <f t="shared" si="23"/>
        <v>68.717287696370079</v>
      </c>
      <c r="E742">
        <f>INDEX(user!B:B,user_content!$A742+1)</f>
        <v>0</v>
      </c>
      <c r="F742">
        <f>INDEX(user!C:C,user_content!$A742+1)</f>
        <v>61</v>
      </c>
      <c r="G742">
        <f>INDEX(user!H:H,user_content!$A742+1)</f>
        <v>31.27</v>
      </c>
      <c r="H742">
        <f>INDEX(user!I:I,user_content!$A742+1)</f>
        <v>0.25328383070987959</v>
      </c>
      <c r="I742">
        <f t="shared" si="24"/>
        <v>5</v>
      </c>
      <c r="J742" t="str">
        <f>INDEX(content!I:I,user_content!$B742+1)</f>
        <v>fumante</v>
      </c>
      <c r="K742">
        <f>INDEX(user!F:F,user_content!$A742+1)</f>
        <v>0</v>
      </c>
      <c r="L742">
        <f>INDEX(user!G:G,user_content!$A742+1)</f>
        <v>191</v>
      </c>
      <c r="M742">
        <f>INDEX(user!E:E,user_content!$A742+1)</f>
        <v>0</v>
      </c>
      <c r="N742">
        <f>INDEX(user!D:D,user_content!$A742+1)</f>
        <v>0</v>
      </c>
      <c r="O742" t="str">
        <f>INDEX(user!M:M,user_content!$A742+1)</f>
        <v>Elevated Risk</v>
      </c>
    </row>
    <row r="743" spans="1:15" x14ac:dyDescent="0.25">
      <c r="A743">
        <v>3761</v>
      </c>
      <c r="B743">
        <v>4283</v>
      </c>
      <c r="C743" s="4">
        <f t="shared" si="23"/>
        <v>27.892639006029185</v>
      </c>
      <c r="E743">
        <f>INDEX(user!B:B,user_content!$A743+1)</f>
        <v>0</v>
      </c>
      <c r="F743">
        <f>INDEX(user!C:C,user_content!$A743+1)</f>
        <v>67</v>
      </c>
      <c r="G743">
        <f>INDEX(user!H:H,user_content!$A743+1)</f>
        <v>23.1</v>
      </c>
      <c r="H743">
        <f>INDEX(user!I:I,user_content!$A743+1)</f>
        <v>5.2375023202327564E-2</v>
      </c>
      <c r="I743">
        <f t="shared" si="24"/>
        <v>3</v>
      </c>
      <c r="J743" t="str">
        <f>INDEX(content!I:I,user_content!$B743+1)</f>
        <v>PA</v>
      </c>
      <c r="K743">
        <f>INDEX(user!F:F,user_content!$A743+1)</f>
        <v>0</v>
      </c>
      <c r="L743">
        <f>INDEX(user!G:G,user_content!$A743+1)</f>
        <v>101</v>
      </c>
      <c r="M743">
        <f>INDEX(user!E:E,user_content!$A743+1)</f>
        <v>0</v>
      </c>
      <c r="N743">
        <f>INDEX(user!D:D,user_content!$A743+1)</f>
        <v>0</v>
      </c>
      <c r="O743" t="str">
        <f>INDEX(user!M:M,user_content!$A743+1)</f>
        <v>OPTIMAL</v>
      </c>
    </row>
    <row r="744" spans="1:15" x14ac:dyDescent="0.25">
      <c r="A744">
        <v>1518</v>
      </c>
      <c r="B744">
        <v>3466</v>
      </c>
      <c r="C744" s="4">
        <f t="shared" si="23"/>
        <v>91.058042952341069</v>
      </c>
      <c r="E744">
        <f>INDEX(user!B:B,user_content!$A744+1)</f>
        <v>1</v>
      </c>
      <c r="F744">
        <f>INDEX(user!C:C,user_content!$A744+1)</f>
        <v>51</v>
      </c>
      <c r="G744">
        <f>INDEX(user!H:H,user_content!$A744+1)</f>
        <v>30.39</v>
      </c>
      <c r="H744">
        <f>INDEX(user!I:I,user_content!$A744+1)</f>
        <v>0.3227662907579012</v>
      </c>
      <c r="I744">
        <f t="shared" si="24"/>
        <v>1</v>
      </c>
      <c r="J744" t="str">
        <f>INDEX(content!I:I,user_content!$B744+1)</f>
        <v>Diabetes</v>
      </c>
      <c r="K744">
        <f>INDEX(user!F:F,user_content!$A744+1)</f>
        <v>0</v>
      </c>
      <c r="L744">
        <f>INDEX(user!G:G,user_content!$A744+1)</f>
        <v>134</v>
      </c>
      <c r="M744">
        <f>INDEX(user!E:E,user_content!$A744+1)</f>
        <v>1</v>
      </c>
      <c r="N744">
        <f>INDEX(user!D:D,user_content!$A744+1)</f>
        <v>1</v>
      </c>
      <c r="O744" t="str">
        <f>INDEX(user!M:M,user_content!$A744+1)</f>
        <v>'&gt;30%</v>
      </c>
    </row>
    <row r="745" spans="1:15" x14ac:dyDescent="0.25">
      <c r="A745">
        <v>3740</v>
      </c>
      <c r="B745">
        <v>2867</v>
      </c>
      <c r="C745" s="4">
        <f t="shared" si="23"/>
        <v>45.403317296838715</v>
      </c>
      <c r="E745">
        <f>INDEX(user!B:B,user_content!$A745+1)</f>
        <v>0</v>
      </c>
      <c r="F745">
        <f>INDEX(user!C:C,user_content!$A745+1)</f>
        <v>50</v>
      </c>
      <c r="G745">
        <f>INDEX(user!H:H,user_content!$A745+1)</f>
        <v>23.31</v>
      </c>
      <c r="H745">
        <f>INDEX(user!I:I,user_content!$A745+1)</f>
        <v>5.5903321120011173E-2</v>
      </c>
      <c r="I745">
        <f t="shared" si="24"/>
        <v>1</v>
      </c>
      <c r="J745" t="str">
        <f>INDEX(content!I:I,user_content!$B745+1)</f>
        <v>Diabetes</v>
      </c>
      <c r="K745">
        <f>INDEX(user!F:F,user_content!$A745+1)</f>
        <v>0</v>
      </c>
      <c r="L745">
        <f>INDEX(user!G:G,user_content!$A745+1)</f>
        <v>110</v>
      </c>
      <c r="M745">
        <f>INDEX(user!E:E,user_content!$A745+1)</f>
        <v>0</v>
      </c>
      <c r="N745">
        <f>INDEX(user!D:D,user_content!$A745+1)</f>
        <v>1</v>
      </c>
      <c r="O745" t="str">
        <f>INDEX(user!M:M,user_content!$A745+1)</f>
        <v>Elevated Risk</v>
      </c>
    </row>
    <row r="746" spans="1:15" x14ac:dyDescent="0.25">
      <c r="A746">
        <v>3824</v>
      </c>
      <c r="B746">
        <v>239</v>
      </c>
      <c r="C746" s="4">
        <f t="shared" si="23"/>
        <v>41.571022979244837</v>
      </c>
      <c r="E746">
        <f>INDEX(user!B:B,user_content!$A746+1)</f>
        <v>0</v>
      </c>
      <c r="F746">
        <f>INDEX(user!C:C,user_content!$A746+1)</f>
        <v>45</v>
      </c>
      <c r="G746">
        <f>INDEX(user!H:H,user_content!$A746+1)</f>
        <v>24.45</v>
      </c>
      <c r="H746">
        <f>INDEX(user!I:I,user_content!$A746+1)</f>
        <v>3.2474344906583297E-2</v>
      </c>
      <c r="I746">
        <f t="shared" si="24"/>
        <v>2</v>
      </c>
      <c r="J746" t="str">
        <f>INDEX(content!I:I,user_content!$B746+1)</f>
        <v>Colesterol</v>
      </c>
      <c r="K746">
        <f>INDEX(user!F:F,user_content!$A746+1)</f>
        <v>0</v>
      </c>
      <c r="L746">
        <f>INDEX(user!G:G,user_content!$A746+1)</f>
        <v>123.5</v>
      </c>
      <c r="M746">
        <f>INDEX(user!E:E,user_content!$A746+1)</f>
        <v>0</v>
      </c>
      <c r="N746">
        <f>INDEX(user!D:D,user_content!$A746+1)</f>
        <v>0</v>
      </c>
      <c r="O746" t="str">
        <f>INDEX(user!M:M,user_content!$A746+1)</f>
        <v>NORMAL</v>
      </c>
    </row>
    <row r="747" spans="1:15" x14ac:dyDescent="0.25">
      <c r="A747">
        <v>2428</v>
      </c>
      <c r="B747">
        <v>2262</v>
      </c>
      <c r="C747" s="4">
        <f t="shared" si="23"/>
        <v>67.756711759002869</v>
      </c>
      <c r="E747">
        <f>INDEX(user!B:B,user_content!$A747+1)</f>
        <v>0</v>
      </c>
      <c r="F747">
        <f>INDEX(user!C:C,user_content!$A747+1)</f>
        <v>56</v>
      </c>
      <c r="G747">
        <f>INDEX(user!H:H,user_content!$A747+1)</f>
        <v>23.4</v>
      </c>
      <c r="H747">
        <f>INDEX(user!I:I,user_content!$A747+1)</f>
        <v>0.27438507282303448</v>
      </c>
      <c r="I747">
        <f t="shared" si="24"/>
        <v>1</v>
      </c>
      <c r="J747" t="str">
        <f>INDEX(content!I:I,user_content!$B747+1)</f>
        <v>Diabetes</v>
      </c>
      <c r="K747">
        <f>INDEX(user!F:F,user_content!$A747+1)</f>
        <v>0</v>
      </c>
      <c r="L747">
        <f>INDEX(user!G:G,user_content!$A747+1)</f>
        <v>160</v>
      </c>
      <c r="M747">
        <f>INDEX(user!E:E,user_content!$A747+1)</f>
        <v>1</v>
      </c>
      <c r="N747">
        <f>INDEX(user!D:D,user_content!$A747+1)</f>
        <v>1</v>
      </c>
      <c r="O747" t="str">
        <f>INDEX(user!M:M,user_content!$A747+1)</f>
        <v>Elevated Risk</v>
      </c>
    </row>
    <row r="748" spans="1:15" x14ac:dyDescent="0.25">
      <c r="A748">
        <v>3876</v>
      </c>
      <c r="B748">
        <v>4022</v>
      </c>
      <c r="C748" s="4">
        <f t="shared" si="23"/>
        <v>-7.9049233638474163</v>
      </c>
      <c r="E748">
        <f>INDEX(user!B:B,user_content!$A748+1)</f>
        <v>0</v>
      </c>
      <c r="F748">
        <f>INDEX(user!C:C,user_content!$A748+1)</f>
        <v>39</v>
      </c>
      <c r="G748">
        <f>INDEX(user!H:H,user_content!$A748+1)</f>
        <v>20.239999999999998</v>
      </c>
      <c r="H748">
        <f>INDEX(user!I:I,user_content!$A748+1)</f>
        <v>2.6853323707149435E-2</v>
      </c>
      <c r="I748">
        <f t="shared" si="24"/>
        <v>7</v>
      </c>
      <c r="J748" t="str">
        <f>INDEX(content!I:I,user_content!$B748+1)</f>
        <v>IMC</v>
      </c>
      <c r="K748">
        <f>INDEX(user!F:F,user_content!$A748+1)</f>
        <v>0</v>
      </c>
      <c r="L748">
        <f>INDEX(user!G:G,user_content!$A748+1)</f>
        <v>110</v>
      </c>
      <c r="M748">
        <f>INDEX(user!E:E,user_content!$A748+1)</f>
        <v>0</v>
      </c>
      <c r="N748">
        <f>INDEX(user!D:D,user_content!$A748+1)</f>
        <v>1</v>
      </c>
      <c r="O748" t="str">
        <f>INDEX(user!M:M,user_content!$A748+1)</f>
        <v>Elevated Risk</v>
      </c>
    </row>
    <row r="749" spans="1:15" x14ac:dyDescent="0.25">
      <c r="A749">
        <v>1841</v>
      </c>
      <c r="B749">
        <v>677</v>
      </c>
      <c r="C749" s="4">
        <f t="shared" si="23"/>
        <v>33.402669274298283</v>
      </c>
      <c r="E749">
        <f>INDEX(user!B:B,user_content!$A749+1)</f>
        <v>1</v>
      </c>
      <c r="F749">
        <f>INDEX(user!C:C,user_content!$A749+1)</f>
        <v>48</v>
      </c>
      <c r="G749">
        <f>INDEX(user!H:H,user_content!$A749+1)</f>
        <v>23.03</v>
      </c>
      <c r="H749">
        <f>INDEX(user!I:I,user_content!$A749+1)</f>
        <v>0.10770741295716357</v>
      </c>
      <c r="I749">
        <f t="shared" si="24"/>
        <v>2</v>
      </c>
      <c r="J749" t="str">
        <f>INDEX(content!I:I,user_content!$B749+1)</f>
        <v>Colesterol</v>
      </c>
      <c r="K749">
        <f>INDEX(user!F:F,user_content!$A749+1)</f>
        <v>0</v>
      </c>
      <c r="L749">
        <f>INDEX(user!G:G,user_content!$A749+1)</f>
        <v>104</v>
      </c>
      <c r="M749">
        <f>INDEX(user!E:E,user_content!$A749+1)</f>
        <v>0</v>
      </c>
      <c r="N749">
        <f>INDEX(user!D:D,user_content!$A749+1)</f>
        <v>1</v>
      </c>
      <c r="O749" t="str">
        <f>INDEX(user!M:M,user_content!$A749+1)</f>
        <v>Elevated Risk</v>
      </c>
    </row>
    <row r="750" spans="1:15" x14ac:dyDescent="0.25">
      <c r="A750">
        <v>3168</v>
      </c>
      <c r="B750">
        <v>1913</v>
      </c>
      <c r="C750" s="4">
        <f t="shared" si="23"/>
        <v>31.892754517907509</v>
      </c>
      <c r="E750">
        <f>INDEX(user!B:B,user_content!$A750+1)</f>
        <v>1</v>
      </c>
      <c r="F750">
        <f>INDEX(user!C:C,user_content!$A750+1)</f>
        <v>42</v>
      </c>
      <c r="G750">
        <f>INDEX(user!H:H,user_content!$A750+1)</f>
        <v>25.74</v>
      </c>
      <c r="H750">
        <f>INDEX(user!I:I,user_content!$A750+1)</f>
        <v>0.10981440140183807</v>
      </c>
      <c r="I750">
        <f t="shared" si="24"/>
        <v>4</v>
      </c>
      <c r="J750" t="str">
        <f>INDEX(content!I:I,user_content!$B750+1)</f>
        <v>DCNT</v>
      </c>
      <c r="K750">
        <f>INDEX(user!F:F,user_content!$A750+1)</f>
        <v>0</v>
      </c>
      <c r="L750">
        <f>INDEX(user!G:G,user_content!$A750+1)</f>
        <v>151.5</v>
      </c>
      <c r="M750">
        <f>INDEX(user!E:E,user_content!$A750+1)</f>
        <v>1</v>
      </c>
      <c r="N750">
        <f>INDEX(user!D:D,user_content!$A750+1)</f>
        <v>0</v>
      </c>
      <c r="O750" t="str">
        <f>INDEX(user!M:M,user_content!$A750+1)</f>
        <v>Elevated Risk</v>
      </c>
    </row>
    <row r="751" spans="1:15" x14ac:dyDescent="0.25">
      <c r="A751">
        <v>2461</v>
      </c>
      <c r="B751">
        <v>277</v>
      </c>
      <c r="C751" s="4">
        <f t="shared" si="23"/>
        <v>72.846644880352414</v>
      </c>
      <c r="E751">
        <f>INDEX(user!B:B,user_content!$A751+1)</f>
        <v>0</v>
      </c>
      <c r="F751">
        <f>INDEX(user!C:C,user_content!$A751+1)</f>
        <v>54</v>
      </c>
      <c r="G751">
        <f>INDEX(user!H:H,user_content!$A751+1)</f>
        <v>30.47</v>
      </c>
      <c r="H751">
        <f>INDEX(user!I:I,user_content!$A751+1)</f>
        <v>0.12037398304616609</v>
      </c>
      <c r="I751">
        <f t="shared" si="24"/>
        <v>2</v>
      </c>
      <c r="J751" t="str">
        <f>INDEX(content!I:I,user_content!$B751+1)</f>
        <v>Colesterol</v>
      </c>
      <c r="K751">
        <f>INDEX(user!F:F,user_content!$A751+1)</f>
        <v>0</v>
      </c>
      <c r="L751">
        <f>INDEX(user!G:G,user_content!$A751+1)</f>
        <v>142.5</v>
      </c>
      <c r="M751">
        <f>INDEX(user!E:E,user_content!$A751+1)</f>
        <v>1</v>
      </c>
      <c r="N751">
        <f>INDEX(user!D:D,user_content!$A751+1)</f>
        <v>0</v>
      </c>
      <c r="O751" t="str">
        <f>INDEX(user!M:M,user_content!$A751+1)</f>
        <v>Elevated Risk</v>
      </c>
    </row>
    <row r="752" spans="1:15" x14ac:dyDescent="0.25">
      <c r="A752">
        <v>3229</v>
      </c>
      <c r="B752">
        <v>3447</v>
      </c>
      <c r="C752" s="4">
        <f t="shared" si="23"/>
        <v>68.792263728141535</v>
      </c>
      <c r="E752">
        <f>INDEX(user!B:B,user_content!$A752+1)</f>
        <v>1</v>
      </c>
      <c r="F752">
        <f>INDEX(user!C:C,user_content!$A752+1)</f>
        <v>51</v>
      </c>
      <c r="G752">
        <f>INDEX(user!H:H,user_content!$A752+1)</f>
        <v>30.75</v>
      </c>
      <c r="H752">
        <f>INDEX(user!I:I,user_content!$A752+1)</f>
        <v>9.8251409533228196E-2</v>
      </c>
      <c r="I752">
        <f t="shared" si="24"/>
        <v>1</v>
      </c>
      <c r="J752" t="str">
        <f>INDEX(content!I:I,user_content!$B752+1)</f>
        <v>Diabetes</v>
      </c>
      <c r="K752">
        <f>INDEX(user!F:F,user_content!$A752+1)</f>
        <v>0</v>
      </c>
      <c r="L752">
        <f>INDEX(user!G:G,user_content!$A752+1)</f>
        <v>115.5</v>
      </c>
      <c r="M752">
        <f>INDEX(user!E:E,user_content!$A752+1)</f>
        <v>0</v>
      </c>
      <c r="N752">
        <f>INDEX(user!D:D,user_content!$A752+1)</f>
        <v>0</v>
      </c>
      <c r="O752" t="str">
        <f>INDEX(user!M:M,user_content!$A752+1)</f>
        <v>Elevated Risk</v>
      </c>
    </row>
    <row r="753" spans="1:15" x14ac:dyDescent="0.25">
      <c r="A753">
        <v>3797</v>
      </c>
      <c r="B753">
        <v>673</v>
      </c>
      <c r="C753" s="4">
        <f t="shared" ref="C753:C816" si="25">$R$12+(E753*$R$13)+(F753*$R$14)+(G753*$R$15)+(H753*$R$16)+(I753*$R$17)</f>
        <v>36.238231139508152</v>
      </c>
      <c r="E753">
        <f>INDEX(user!B:B,user_content!$A753+1)</f>
        <v>1</v>
      </c>
      <c r="F753">
        <f>INDEX(user!C:C,user_content!$A753+1)</f>
        <v>60</v>
      </c>
      <c r="G753">
        <f>INDEX(user!H:H,user_content!$A753+1)</f>
        <v>23.68</v>
      </c>
      <c r="H753">
        <f>INDEX(user!I:I,user_content!$A753+1)</f>
        <v>0.13014943032696635</v>
      </c>
      <c r="I753">
        <f t="shared" ref="I753:I816" si="26">_xlfn.IFS(J753=$Q$3,$R$3,J753=$Q$4,$R$4,J753=$Q$5,$R$5,J753=$Q$6,$R$6,J753=$Q$7,$R$7,J753=$Q$8,$R$8,J753=$Q$9,$R$9)</f>
        <v>2</v>
      </c>
      <c r="J753" t="str">
        <f>INDEX(content!I:I,user_content!$B753+1)</f>
        <v>Colesterol</v>
      </c>
      <c r="K753">
        <f>INDEX(user!F:F,user_content!$A753+1)</f>
        <v>0</v>
      </c>
      <c r="L753">
        <f>INDEX(user!G:G,user_content!$A753+1)</f>
        <v>115.5</v>
      </c>
      <c r="M753">
        <f>INDEX(user!E:E,user_content!$A753+1)</f>
        <v>0</v>
      </c>
      <c r="N753">
        <f>INDEX(user!D:D,user_content!$A753+1)</f>
        <v>0</v>
      </c>
      <c r="O753" t="str">
        <f>INDEX(user!M:M,user_content!$A753+1)</f>
        <v>NORMAL</v>
      </c>
    </row>
    <row r="754" spans="1:15" x14ac:dyDescent="0.25">
      <c r="A754">
        <v>1748</v>
      </c>
      <c r="B754">
        <v>4223</v>
      </c>
      <c r="C754" s="4">
        <f t="shared" si="25"/>
        <v>52.546127032330588</v>
      </c>
      <c r="E754">
        <f>INDEX(user!B:B,user_content!$A754+1)</f>
        <v>0</v>
      </c>
      <c r="F754">
        <f>INDEX(user!C:C,user_content!$A754+1)</f>
        <v>44</v>
      </c>
      <c r="G754">
        <f>INDEX(user!H:H,user_content!$A754+1)</f>
        <v>28.72</v>
      </c>
      <c r="H754">
        <f>INDEX(user!I:I,user_content!$A754+1)</f>
        <v>3.9845982564848503E-2</v>
      </c>
      <c r="I754">
        <f t="shared" si="26"/>
        <v>3</v>
      </c>
      <c r="J754" t="str">
        <f>INDEX(content!I:I,user_content!$B754+1)</f>
        <v>PA</v>
      </c>
      <c r="K754">
        <f>INDEX(user!F:F,user_content!$A754+1)</f>
        <v>0</v>
      </c>
      <c r="L754">
        <f>INDEX(user!G:G,user_content!$A754+1)</f>
        <v>132</v>
      </c>
      <c r="M754">
        <f>INDEX(user!E:E,user_content!$A754+1)</f>
        <v>0</v>
      </c>
      <c r="N754">
        <f>INDEX(user!D:D,user_content!$A754+1)</f>
        <v>0</v>
      </c>
      <c r="O754" t="str">
        <f>INDEX(user!M:M,user_content!$A754+1)</f>
        <v>Elevated Risk</v>
      </c>
    </row>
    <row r="755" spans="1:15" x14ac:dyDescent="0.25">
      <c r="A755">
        <v>3699</v>
      </c>
      <c r="B755">
        <v>552</v>
      </c>
      <c r="C755" s="4">
        <f t="shared" si="25"/>
        <v>49.360636932903802</v>
      </c>
      <c r="E755">
        <f>INDEX(user!B:B,user_content!$A755+1)</f>
        <v>0</v>
      </c>
      <c r="F755">
        <f>INDEX(user!C:C,user_content!$A755+1)</f>
        <v>60</v>
      </c>
      <c r="G755">
        <f>INDEX(user!H:H,user_content!$A755+1)</f>
        <v>22</v>
      </c>
      <c r="H755">
        <f>INDEX(user!I:I,user_content!$A755+1)</f>
        <v>0.22188443878851372</v>
      </c>
      <c r="I755">
        <f t="shared" si="26"/>
        <v>2</v>
      </c>
      <c r="J755" t="str">
        <f>INDEX(content!I:I,user_content!$B755+1)</f>
        <v>Colesterol</v>
      </c>
      <c r="K755">
        <f>INDEX(user!F:F,user_content!$A755+1)</f>
        <v>0</v>
      </c>
      <c r="L755">
        <f>INDEX(user!G:G,user_content!$A755+1)</f>
        <v>172.5</v>
      </c>
      <c r="M755">
        <f>INDEX(user!E:E,user_content!$A755+1)</f>
        <v>1</v>
      </c>
      <c r="N755">
        <f>INDEX(user!D:D,user_content!$A755+1)</f>
        <v>0</v>
      </c>
      <c r="O755" t="str">
        <f>INDEX(user!M:M,user_content!$A755+1)</f>
        <v>Elevated Risk</v>
      </c>
    </row>
    <row r="756" spans="1:15" x14ac:dyDescent="0.25">
      <c r="A756">
        <v>3303</v>
      </c>
      <c r="B756">
        <v>818</v>
      </c>
      <c r="C756" s="4">
        <f t="shared" si="25"/>
        <v>58.072264053782085</v>
      </c>
      <c r="E756">
        <f>INDEX(user!B:B,user_content!$A756+1)</f>
        <v>0</v>
      </c>
      <c r="F756">
        <f>INDEX(user!C:C,user_content!$A756+1)</f>
        <v>52</v>
      </c>
      <c r="G756">
        <f>INDEX(user!H:H,user_content!$A756+1)</f>
        <v>24.8</v>
      </c>
      <c r="H756">
        <f>INDEX(user!I:I,user_content!$A756+1)</f>
        <v>0.18744765442859279</v>
      </c>
      <c r="I756">
        <f t="shared" si="26"/>
        <v>2</v>
      </c>
      <c r="J756" t="str">
        <f>INDEX(content!I:I,user_content!$B756+1)</f>
        <v>Colesterol</v>
      </c>
      <c r="K756">
        <f>INDEX(user!F:F,user_content!$A756+1)</f>
        <v>0</v>
      </c>
      <c r="L756">
        <f>INDEX(user!G:G,user_content!$A756+1)</f>
        <v>181</v>
      </c>
      <c r="M756">
        <f>INDEX(user!E:E,user_content!$A756+1)</f>
        <v>1</v>
      </c>
      <c r="N756">
        <f>INDEX(user!D:D,user_content!$A756+1)</f>
        <v>0</v>
      </c>
      <c r="O756" t="str">
        <f>INDEX(user!M:M,user_content!$A756+1)</f>
        <v>Elevated Risk</v>
      </c>
    </row>
    <row r="757" spans="1:15" x14ac:dyDescent="0.25">
      <c r="A757">
        <v>2062</v>
      </c>
      <c r="B757">
        <v>3024</v>
      </c>
      <c r="C757" s="4">
        <f t="shared" si="25"/>
        <v>48.682735713393392</v>
      </c>
      <c r="E757">
        <f>INDEX(user!B:B,user_content!$A757+1)</f>
        <v>0</v>
      </c>
      <c r="F757">
        <f>INDEX(user!C:C,user_content!$A757+1)</f>
        <v>39</v>
      </c>
      <c r="G757">
        <f>INDEX(user!H:H,user_content!$A757+1)</f>
        <v>24.25</v>
      </c>
      <c r="H757">
        <f>INDEX(user!I:I,user_content!$A757+1)</f>
        <v>3.407249072456231E-2</v>
      </c>
      <c r="I757">
        <f t="shared" si="26"/>
        <v>1</v>
      </c>
      <c r="J757" t="str">
        <f>INDEX(content!I:I,user_content!$B757+1)</f>
        <v>Diabetes</v>
      </c>
      <c r="K757">
        <f>INDEX(user!F:F,user_content!$A757+1)</f>
        <v>0</v>
      </c>
      <c r="L757">
        <f>INDEX(user!G:G,user_content!$A757+1)</f>
        <v>116</v>
      </c>
      <c r="M757">
        <f>INDEX(user!E:E,user_content!$A757+1)</f>
        <v>0</v>
      </c>
      <c r="N757">
        <f>INDEX(user!D:D,user_content!$A757+1)</f>
        <v>1</v>
      </c>
      <c r="O757" t="str">
        <f>INDEX(user!M:M,user_content!$A757+1)</f>
        <v>Elevated Risk</v>
      </c>
    </row>
    <row r="758" spans="1:15" x14ac:dyDescent="0.25">
      <c r="A758">
        <v>1635</v>
      </c>
      <c r="B758">
        <v>4968</v>
      </c>
      <c r="C758" s="4">
        <f t="shared" si="25"/>
        <v>23.315266206107431</v>
      </c>
      <c r="E758">
        <f>INDEX(user!B:B,user_content!$A758+1)</f>
        <v>0</v>
      </c>
      <c r="F758">
        <f>INDEX(user!C:C,user_content!$A758+1)</f>
        <v>48</v>
      </c>
      <c r="G758">
        <f>INDEX(user!H:H,user_content!$A758+1)</f>
        <v>21.79</v>
      </c>
      <c r="H758">
        <f>INDEX(user!I:I,user_content!$A758+1)</f>
        <v>2.6433987269568138E-2</v>
      </c>
      <c r="I758">
        <f t="shared" si="26"/>
        <v>3</v>
      </c>
      <c r="J758" t="str">
        <f>INDEX(content!I:I,user_content!$B758+1)</f>
        <v>PA</v>
      </c>
      <c r="K758">
        <f>INDEX(user!F:F,user_content!$A758+1)</f>
        <v>0</v>
      </c>
      <c r="L758">
        <f>INDEX(user!G:G,user_content!$A758+1)</f>
        <v>110</v>
      </c>
      <c r="M758">
        <f>INDEX(user!E:E,user_content!$A758+1)</f>
        <v>0</v>
      </c>
      <c r="N758">
        <f>INDEX(user!D:D,user_content!$A758+1)</f>
        <v>0</v>
      </c>
      <c r="O758" t="str">
        <f>INDEX(user!M:M,user_content!$A758+1)</f>
        <v>OPTIMAL</v>
      </c>
    </row>
    <row r="759" spans="1:15" x14ac:dyDescent="0.25">
      <c r="A759">
        <v>1388</v>
      </c>
      <c r="B759">
        <v>4864</v>
      </c>
      <c r="C759" s="4">
        <f t="shared" si="25"/>
        <v>72.689434505934713</v>
      </c>
      <c r="E759">
        <f>INDEX(user!B:B,user_content!$A759+1)</f>
        <v>0</v>
      </c>
      <c r="F759">
        <f>INDEX(user!C:C,user_content!$A759+1)</f>
        <v>45</v>
      </c>
      <c r="G759">
        <f>INDEX(user!H:H,user_content!$A759+1)</f>
        <v>33.65</v>
      </c>
      <c r="H759">
        <f>INDEX(user!I:I,user_content!$A759+1)</f>
        <v>4.9515141646670813E-2</v>
      </c>
      <c r="I759">
        <f t="shared" si="26"/>
        <v>3</v>
      </c>
      <c r="J759" t="str">
        <f>INDEX(content!I:I,user_content!$B759+1)</f>
        <v>PA</v>
      </c>
      <c r="K759">
        <f>INDEX(user!F:F,user_content!$A759+1)</f>
        <v>0</v>
      </c>
      <c r="L759">
        <f>INDEX(user!G:G,user_content!$A759+1)</f>
        <v>109</v>
      </c>
      <c r="M759">
        <f>INDEX(user!E:E,user_content!$A759+1)</f>
        <v>0</v>
      </c>
      <c r="N759">
        <f>INDEX(user!D:D,user_content!$A759+1)</f>
        <v>1</v>
      </c>
      <c r="O759" t="str">
        <f>INDEX(user!M:M,user_content!$A759+1)</f>
        <v>Elevated Risk</v>
      </c>
    </row>
    <row r="760" spans="1:15" x14ac:dyDescent="0.25">
      <c r="A760">
        <v>735</v>
      </c>
      <c r="B760">
        <v>3536</v>
      </c>
      <c r="C760" s="4">
        <f t="shared" si="25"/>
        <v>39.490413888557477</v>
      </c>
      <c r="E760">
        <f>INDEX(user!B:B,user_content!$A760+1)</f>
        <v>1</v>
      </c>
      <c r="F760">
        <f>INDEX(user!C:C,user_content!$A760+1)</f>
        <v>48</v>
      </c>
      <c r="G760">
        <f>INDEX(user!H:H,user_content!$A760+1)</f>
        <v>30.5</v>
      </c>
      <c r="H760">
        <f>INDEX(user!I:I,user_content!$A760+1)</f>
        <v>7.8447998039945621E-2</v>
      </c>
      <c r="I760">
        <f t="shared" si="26"/>
        <v>5</v>
      </c>
      <c r="J760" t="str">
        <f>INDEX(content!I:I,user_content!$B760+1)</f>
        <v>fumante</v>
      </c>
      <c r="K760">
        <f>INDEX(user!F:F,user_content!$A760+1)</f>
        <v>0</v>
      </c>
      <c r="L760">
        <f>INDEX(user!G:G,user_content!$A760+1)</f>
        <v>113</v>
      </c>
      <c r="M760">
        <f>INDEX(user!E:E,user_content!$A760+1)</f>
        <v>0</v>
      </c>
      <c r="N760">
        <f>INDEX(user!D:D,user_content!$A760+1)</f>
        <v>0</v>
      </c>
      <c r="O760" t="str">
        <f>INDEX(user!M:M,user_content!$A760+1)</f>
        <v>NORMAL</v>
      </c>
    </row>
    <row r="761" spans="1:15" x14ac:dyDescent="0.25">
      <c r="A761">
        <v>2997</v>
      </c>
      <c r="B761">
        <v>3508</v>
      </c>
      <c r="C761" s="4">
        <f t="shared" si="25"/>
        <v>15.779259316460433</v>
      </c>
      <c r="E761">
        <f>INDEX(user!B:B,user_content!$A761+1)</f>
        <v>1</v>
      </c>
      <c r="F761">
        <f>INDEX(user!C:C,user_content!$A761+1)</f>
        <v>42</v>
      </c>
      <c r="G761">
        <f>INDEX(user!H:H,user_content!$A761+1)</f>
        <v>24.98</v>
      </c>
      <c r="H761">
        <f>INDEX(user!I:I,user_content!$A761+1)</f>
        <v>4.8644534890027957E-2</v>
      </c>
      <c r="I761">
        <f t="shared" si="26"/>
        <v>5</v>
      </c>
      <c r="J761" t="str">
        <f>INDEX(content!I:I,user_content!$B761+1)</f>
        <v>fumante</v>
      </c>
      <c r="K761">
        <f>INDEX(user!F:F,user_content!$A761+1)</f>
        <v>0</v>
      </c>
      <c r="L761">
        <f>INDEX(user!G:G,user_content!$A761+1)</f>
        <v>118</v>
      </c>
      <c r="M761">
        <f>INDEX(user!E:E,user_content!$A761+1)</f>
        <v>0</v>
      </c>
      <c r="N761">
        <f>INDEX(user!D:D,user_content!$A761+1)</f>
        <v>0</v>
      </c>
      <c r="O761" t="str">
        <f>INDEX(user!M:M,user_content!$A761+1)</f>
        <v>NORMAL</v>
      </c>
    </row>
    <row r="762" spans="1:15" x14ac:dyDescent="0.25">
      <c r="A762">
        <v>1481</v>
      </c>
      <c r="B762">
        <v>110</v>
      </c>
      <c r="C762" s="4">
        <f t="shared" si="25"/>
        <v>50.109671127266381</v>
      </c>
      <c r="E762">
        <f>INDEX(user!B:B,user_content!$A762+1)</f>
        <v>1</v>
      </c>
      <c r="F762">
        <f>INDEX(user!C:C,user_content!$A762+1)</f>
        <v>52</v>
      </c>
      <c r="G762">
        <f>INDEX(user!H:H,user_content!$A762+1)</f>
        <v>27.52</v>
      </c>
      <c r="H762">
        <f>INDEX(user!I:I,user_content!$A762+1)</f>
        <v>0.3597547630062915</v>
      </c>
      <c r="I762">
        <f t="shared" si="26"/>
        <v>6</v>
      </c>
      <c r="J762" t="str">
        <f>INDEX(content!I:I,user_content!$B762+1)</f>
        <v>Alcool</v>
      </c>
      <c r="K762">
        <f>INDEX(user!F:F,user_content!$A762+1)</f>
        <v>1</v>
      </c>
      <c r="L762">
        <f>INDEX(user!G:G,user_content!$A762+1)</f>
        <v>132</v>
      </c>
      <c r="M762">
        <f>INDEX(user!E:E,user_content!$A762+1)</f>
        <v>0</v>
      </c>
      <c r="N762">
        <f>INDEX(user!D:D,user_content!$A762+1)</f>
        <v>1</v>
      </c>
      <c r="O762" t="str">
        <f>INDEX(user!M:M,user_content!$A762+1)</f>
        <v>'&gt;30%</v>
      </c>
    </row>
    <row r="763" spans="1:15" x14ac:dyDescent="0.25">
      <c r="A763">
        <v>767</v>
      </c>
      <c r="B763">
        <v>401</v>
      </c>
      <c r="C763" s="4">
        <f t="shared" si="25"/>
        <v>36.836254532624231</v>
      </c>
      <c r="E763">
        <f>INDEX(user!B:B,user_content!$A763+1)</f>
        <v>0</v>
      </c>
      <c r="F763">
        <f>INDEX(user!C:C,user_content!$A763+1)</f>
        <v>37</v>
      </c>
      <c r="G763">
        <f>INDEX(user!H:H,user_content!$A763+1)</f>
        <v>23.44</v>
      </c>
      <c r="H763">
        <f>INDEX(user!I:I,user_content!$A763+1)</f>
        <v>1.1943963584773232E-2</v>
      </c>
      <c r="I763">
        <f t="shared" si="26"/>
        <v>2</v>
      </c>
      <c r="J763" t="str">
        <f>INDEX(content!I:I,user_content!$B763+1)</f>
        <v>Colesterol</v>
      </c>
      <c r="K763">
        <f>INDEX(user!F:F,user_content!$A763+1)</f>
        <v>0</v>
      </c>
      <c r="L763">
        <f>INDEX(user!G:G,user_content!$A763+1)</f>
        <v>105</v>
      </c>
      <c r="M763">
        <f>INDEX(user!E:E,user_content!$A763+1)</f>
        <v>0</v>
      </c>
      <c r="N763">
        <f>INDEX(user!D:D,user_content!$A763+1)</f>
        <v>0</v>
      </c>
      <c r="O763" t="str">
        <f>INDEX(user!M:M,user_content!$A763+1)</f>
        <v>OPTIMAL</v>
      </c>
    </row>
    <row r="764" spans="1:15" x14ac:dyDescent="0.25">
      <c r="A764">
        <v>2939</v>
      </c>
      <c r="B764">
        <v>1812</v>
      </c>
      <c r="C764" s="4">
        <f t="shared" si="25"/>
        <v>34.248314964254504</v>
      </c>
      <c r="E764">
        <f>INDEX(user!B:B,user_content!$A764+1)</f>
        <v>0</v>
      </c>
      <c r="F764">
        <f>INDEX(user!C:C,user_content!$A764+1)</f>
        <v>47</v>
      </c>
      <c r="G764">
        <f>INDEX(user!H:H,user_content!$A764+1)</f>
        <v>25.62</v>
      </c>
      <c r="H764">
        <f>INDEX(user!I:I,user_content!$A764+1)</f>
        <v>4.9739010517264148E-2</v>
      </c>
      <c r="I764">
        <f t="shared" si="26"/>
        <v>4</v>
      </c>
      <c r="J764" t="str">
        <f>INDEX(content!I:I,user_content!$B764+1)</f>
        <v>DCNT</v>
      </c>
      <c r="K764">
        <f>INDEX(user!F:F,user_content!$A764+1)</f>
        <v>0</v>
      </c>
      <c r="L764">
        <f>INDEX(user!G:G,user_content!$A764+1)</f>
        <v>110</v>
      </c>
      <c r="M764">
        <f>INDEX(user!E:E,user_content!$A764+1)</f>
        <v>0</v>
      </c>
      <c r="N764">
        <f>INDEX(user!D:D,user_content!$A764+1)</f>
        <v>1</v>
      </c>
      <c r="O764" t="str">
        <f>INDEX(user!M:M,user_content!$A764+1)</f>
        <v>Elevated Risk</v>
      </c>
    </row>
    <row r="765" spans="1:15" x14ac:dyDescent="0.25">
      <c r="A765">
        <v>1055</v>
      </c>
      <c r="B765">
        <v>1923</v>
      </c>
      <c r="C765" s="4">
        <f t="shared" si="25"/>
        <v>32.387082325052205</v>
      </c>
      <c r="E765">
        <f>INDEX(user!B:B,user_content!$A765+1)</f>
        <v>1</v>
      </c>
      <c r="F765">
        <f>INDEX(user!C:C,user_content!$A765+1)</f>
        <v>41</v>
      </c>
      <c r="G765">
        <f>INDEX(user!H:H,user_content!$A765+1)</f>
        <v>24.04</v>
      </c>
      <c r="H765">
        <f>INDEX(user!I:I,user_content!$A765+1)</f>
        <v>0.17596405110243818</v>
      </c>
      <c r="I765">
        <f t="shared" si="26"/>
        <v>4</v>
      </c>
      <c r="J765" t="str">
        <f>INDEX(content!I:I,user_content!$B765+1)</f>
        <v>DCNT</v>
      </c>
      <c r="K765">
        <f>INDEX(user!F:F,user_content!$A765+1)</f>
        <v>0</v>
      </c>
      <c r="L765">
        <f>INDEX(user!G:G,user_content!$A765+1)</f>
        <v>146</v>
      </c>
      <c r="M765">
        <f>INDEX(user!E:E,user_content!$A765+1)</f>
        <v>1</v>
      </c>
      <c r="N765">
        <f>INDEX(user!D:D,user_content!$A765+1)</f>
        <v>1</v>
      </c>
      <c r="O765" t="str">
        <f>INDEX(user!M:M,user_content!$A765+1)</f>
        <v>Elevated Risk</v>
      </c>
    </row>
    <row r="766" spans="1:15" x14ac:dyDescent="0.25">
      <c r="A766">
        <v>8</v>
      </c>
      <c r="B766">
        <v>4899</v>
      </c>
      <c r="C766" s="4">
        <f t="shared" si="25"/>
        <v>23.919592314287755</v>
      </c>
      <c r="E766">
        <f>INDEX(user!B:B,user_content!$A766+1)</f>
        <v>0</v>
      </c>
      <c r="F766">
        <f>INDEX(user!C:C,user_content!$A766+1)</f>
        <v>45</v>
      </c>
      <c r="G766">
        <f>INDEX(user!H:H,user_content!$A766+1)</f>
        <v>21.68</v>
      </c>
      <c r="H766">
        <f>INDEX(user!I:I,user_content!$A766+1)</f>
        <v>3.1328327498763686E-2</v>
      </c>
      <c r="I766">
        <f t="shared" si="26"/>
        <v>3</v>
      </c>
      <c r="J766" t="str">
        <f>INDEX(content!I:I,user_content!$B766+1)</f>
        <v>PA</v>
      </c>
      <c r="K766">
        <f>INDEX(user!F:F,user_content!$A766+1)</f>
        <v>0</v>
      </c>
      <c r="L766">
        <f>INDEX(user!G:G,user_content!$A766+1)</f>
        <v>100</v>
      </c>
      <c r="M766">
        <f>INDEX(user!E:E,user_content!$A766+1)</f>
        <v>0</v>
      </c>
      <c r="N766">
        <f>INDEX(user!D:D,user_content!$A766+1)</f>
        <v>1</v>
      </c>
      <c r="O766" t="str">
        <f>INDEX(user!M:M,user_content!$A766+1)</f>
        <v>NORMAL</v>
      </c>
    </row>
    <row r="767" spans="1:15" x14ac:dyDescent="0.25">
      <c r="A767">
        <v>3282</v>
      </c>
      <c r="B767">
        <v>4006</v>
      </c>
      <c r="C767" s="4">
        <f t="shared" si="25"/>
        <v>11.380768566341381</v>
      </c>
      <c r="E767">
        <f>INDEX(user!B:B,user_content!$A767+1)</f>
        <v>0</v>
      </c>
      <c r="F767">
        <f>INDEX(user!C:C,user_content!$A767+1)</f>
        <v>48</v>
      </c>
      <c r="G767">
        <f>INDEX(user!H:H,user_content!$A767+1)</f>
        <v>24.53</v>
      </c>
      <c r="H767">
        <f>INDEX(user!I:I,user_content!$A767+1)</f>
        <v>6.5264610237298903E-2</v>
      </c>
      <c r="I767">
        <f t="shared" si="26"/>
        <v>7</v>
      </c>
      <c r="J767" t="str">
        <f>INDEX(content!I:I,user_content!$B767+1)</f>
        <v>IMC</v>
      </c>
      <c r="K767">
        <f>INDEX(user!F:F,user_content!$A767+1)</f>
        <v>0</v>
      </c>
      <c r="L767">
        <f>INDEX(user!G:G,user_content!$A767+1)</f>
        <v>120</v>
      </c>
      <c r="M767">
        <f>INDEX(user!E:E,user_content!$A767+1)</f>
        <v>0</v>
      </c>
      <c r="N767">
        <f>INDEX(user!D:D,user_content!$A767+1)</f>
        <v>1</v>
      </c>
      <c r="O767" t="str">
        <f>INDEX(user!M:M,user_content!$A767+1)</f>
        <v>Elevated Risk</v>
      </c>
    </row>
    <row r="768" spans="1:15" x14ac:dyDescent="0.25">
      <c r="A768">
        <v>1662</v>
      </c>
      <c r="B768">
        <v>4953</v>
      </c>
      <c r="C768" s="4">
        <f t="shared" si="25"/>
        <v>49.876195560210647</v>
      </c>
      <c r="E768">
        <f>INDEX(user!B:B,user_content!$A768+1)</f>
        <v>0</v>
      </c>
      <c r="F768">
        <f>INDEX(user!C:C,user_content!$A768+1)</f>
        <v>47</v>
      </c>
      <c r="G768">
        <f>INDEX(user!H:H,user_content!$A768+1)</f>
        <v>27.64</v>
      </c>
      <c r="H768">
        <f>INDEX(user!I:I,user_content!$A768+1)</f>
        <v>5.953416611889939E-2</v>
      </c>
      <c r="I768">
        <f t="shared" si="26"/>
        <v>3</v>
      </c>
      <c r="J768" t="str">
        <f>INDEX(content!I:I,user_content!$B768+1)</f>
        <v>PA</v>
      </c>
      <c r="K768">
        <f>INDEX(user!F:F,user_content!$A768+1)</f>
        <v>0</v>
      </c>
      <c r="L768">
        <f>INDEX(user!G:G,user_content!$A768+1)</f>
        <v>128</v>
      </c>
      <c r="M768">
        <f>INDEX(user!E:E,user_content!$A768+1)</f>
        <v>1</v>
      </c>
      <c r="N768">
        <f>INDEX(user!D:D,user_content!$A768+1)</f>
        <v>0</v>
      </c>
      <c r="O768" t="str">
        <f>INDEX(user!M:M,user_content!$A768+1)</f>
        <v>Elevated Risk</v>
      </c>
    </row>
    <row r="769" spans="1:15" x14ac:dyDescent="0.25">
      <c r="A769">
        <v>3776</v>
      </c>
      <c r="B769">
        <v>3761</v>
      </c>
      <c r="C769" s="4">
        <f t="shared" si="25"/>
        <v>37.337026656399786</v>
      </c>
      <c r="E769">
        <f>INDEX(user!B:B,user_content!$A769+1)</f>
        <v>0</v>
      </c>
      <c r="F769">
        <f>INDEX(user!C:C,user_content!$A769+1)</f>
        <v>54</v>
      </c>
      <c r="G769">
        <f>INDEX(user!H:H,user_content!$A769+1)</f>
        <v>25.07</v>
      </c>
      <c r="H769">
        <f>INDEX(user!I:I,user_content!$A769+1)</f>
        <v>0.30120985994719818</v>
      </c>
      <c r="I769">
        <f t="shared" si="26"/>
        <v>7</v>
      </c>
      <c r="J769" t="str">
        <f>INDEX(content!I:I,user_content!$B769+1)</f>
        <v>IMC</v>
      </c>
      <c r="K769">
        <f>INDEX(user!F:F,user_content!$A769+1)</f>
        <v>0</v>
      </c>
      <c r="L769">
        <f>INDEX(user!G:G,user_content!$A769+1)</f>
        <v>170</v>
      </c>
      <c r="M769">
        <f>INDEX(user!E:E,user_content!$A769+1)</f>
        <v>1</v>
      </c>
      <c r="N769">
        <f>INDEX(user!D:D,user_content!$A769+1)</f>
        <v>1</v>
      </c>
      <c r="O769" t="str">
        <f>INDEX(user!M:M,user_content!$A769+1)</f>
        <v>'&gt;30%</v>
      </c>
    </row>
    <row r="770" spans="1:15" x14ac:dyDescent="0.25">
      <c r="A770">
        <v>1689</v>
      </c>
      <c r="B770">
        <v>1086</v>
      </c>
      <c r="C770" s="4">
        <f t="shared" si="25"/>
        <v>42.367651676454763</v>
      </c>
      <c r="E770">
        <f>INDEX(user!B:B,user_content!$A770+1)</f>
        <v>0</v>
      </c>
      <c r="F770">
        <f>INDEX(user!C:C,user_content!$A770+1)</f>
        <v>51</v>
      </c>
      <c r="G770">
        <f>INDEX(user!H:H,user_content!$A770+1)</f>
        <v>24.36</v>
      </c>
      <c r="H770">
        <f>INDEX(user!I:I,user_content!$A770+1)</f>
        <v>5.3209046211193933E-2</v>
      </c>
      <c r="I770">
        <f t="shared" si="26"/>
        <v>2</v>
      </c>
      <c r="J770" t="str">
        <f>INDEX(content!I:I,user_content!$B770+1)</f>
        <v>Colesterol</v>
      </c>
      <c r="K770">
        <f>INDEX(user!F:F,user_content!$A770+1)</f>
        <v>0</v>
      </c>
      <c r="L770">
        <f>INDEX(user!G:G,user_content!$A770+1)</f>
        <v>131</v>
      </c>
      <c r="M770">
        <f>INDEX(user!E:E,user_content!$A770+1)</f>
        <v>0</v>
      </c>
      <c r="N770">
        <f>INDEX(user!D:D,user_content!$A770+1)</f>
        <v>0</v>
      </c>
      <c r="O770" t="str">
        <f>INDEX(user!M:M,user_content!$A770+1)</f>
        <v>Elevated Risk</v>
      </c>
    </row>
    <row r="771" spans="1:15" x14ac:dyDescent="0.25">
      <c r="A771">
        <v>143</v>
      </c>
      <c r="B771">
        <v>4193</v>
      </c>
      <c r="C771" s="4">
        <f t="shared" si="25"/>
        <v>102.85427812274509</v>
      </c>
      <c r="E771">
        <f>INDEX(user!B:B,user_content!$A771+1)</f>
        <v>0</v>
      </c>
      <c r="F771">
        <f>INDEX(user!C:C,user_content!$A771+1)</f>
        <v>57</v>
      </c>
      <c r="G771">
        <f>INDEX(user!H:H,user_content!$A771+1)</f>
        <v>38.39</v>
      </c>
      <c r="H771">
        <f>INDEX(user!I:I,user_content!$A771+1)</f>
        <v>0.17931254830844889</v>
      </c>
      <c r="I771">
        <f t="shared" si="26"/>
        <v>3</v>
      </c>
      <c r="J771" t="str">
        <f>INDEX(content!I:I,user_content!$B771+1)</f>
        <v>PA</v>
      </c>
      <c r="K771">
        <f>INDEX(user!F:F,user_content!$A771+1)</f>
        <v>0</v>
      </c>
      <c r="L771">
        <f>INDEX(user!G:G,user_content!$A771+1)</f>
        <v>151</v>
      </c>
      <c r="M771">
        <f>INDEX(user!E:E,user_content!$A771+1)</f>
        <v>1</v>
      </c>
      <c r="N771">
        <f>INDEX(user!D:D,user_content!$A771+1)</f>
        <v>0</v>
      </c>
      <c r="O771" t="str">
        <f>INDEX(user!M:M,user_content!$A771+1)</f>
        <v>Elevated Risk</v>
      </c>
    </row>
    <row r="772" spans="1:15" x14ac:dyDescent="0.25">
      <c r="A772" s="21">
        <v>1932</v>
      </c>
      <c r="B772" s="21">
        <v>4773</v>
      </c>
      <c r="C772" s="28">
        <f t="shared" si="25"/>
        <v>29.120627269480053</v>
      </c>
      <c r="D772" s="21"/>
      <c r="E772" s="21">
        <f>INDEX(user!B:B,user_content!$A772+1)</f>
        <v>0</v>
      </c>
      <c r="F772" s="21">
        <f>INDEX(user!C:C,user_content!$A772+1)</f>
        <v>52</v>
      </c>
      <c r="G772" s="21">
        <f>INDEX(user!H:H,user_content!$A772+1)</f>
        <v>22.52</v>
      </c>
      <c r="H772" s="21">
        <f>INDEX(user!I:I,user_content!$A772+1)</f>
        <v>6.0950708405609788E-2</v>
      </c>
      <c r="I772" s="21">
        <f t="shared" si="26"/>
        <v>3</v>
      </c>
      <c r="J772" s="21" t="str">
        <f>INDEX(content!I:I,user_content!$B772+1)</f>
        <v>PA</v>
      </c>
      <c r="K772" s="21">
        <f>INDEX(user!F:F,user_content!$A772+1)</f>
        <v>0</v>
      </c>
      <c r="L772" s="21">
        <f>INDEX(user!G:G,user_content!$A772+1)</f>
        <v>110</v>
      </c>
      <c r="M772" s="21">
        <f>INDEX(user!E:E,user_content!$A772+1)</f>
        <v>0</v>
      </c>
      <c r="N772" s="21">
        <f>INDEX(user!D:D,user_content!$A772+1)</f>
        <v>1</v>
      </c>
      <c r="O772" s="21" t="str">
        <f>INDEX(user!M:M,user_content!$A772+1)</f>
        <v>Elevated Risk</v>
      </c>
    </row>
    <row r="773" spans="1:15" x14ac:dyDescent="0.25">
      <c r="A773" s="21">
        <v>798</v>
      </c>
      <c r="B773" s="21">
        <v>3661</v>
      </c>
      <c r="C773" s="28">
        <f t="shared" si="25"/>
        <v>7.1895835620875559</v>
      </c>
      <c r="D773" s="21"/>
      <c r="E773" s="21">
        <f>INDEX(user!B:B,user_content!$A773+1)</f>
        <v>0</v>
      </c>
      <c r="F773" s="21">
        <f>INDEX(user!C:C,user_content!$A773+1)</f>
        <v>53</v>
      </c>
      <c r="G773" s="21">
        <f>INDEX(user!H:H,user_content!$A773+1)</f>
        <v>19.64</v>
      </c>
      <c r="H773" s="21">
        <f>INDEX(user!I:I,user_content!$A773+1)</f>
        <v>8.8371375949328645E-2</v>
      </c>
      <c r="I773" s="21">
        <f t="shared" si="26"/>
        <v>5</v>
      </c>
      <c r="J773" s="21" t="str">
        <f>INDEX(content!I:I,user_content!$B773+1)</f>
        <v>fumante</v>
      </c>
      <c r="K773" s="21">
        <f>INDEX(user!F:F,user_content!$A773+1)</f>
        <v>0</v>
      </c>
      <c r="L773" s="21">
        <f>INDEX(user!G:G,user_content!$A773+1)</f>
        <v>127</v>
      </c>
      <c r="M773" s="21">
        <f>INDEX(user!E:E,user_content!$A773+1)</f>
        <v>0</v>
      </c>
      <c r="N773" s="21">
        <f>INDEX(user!D:D,user_content!$A773+1)</f>
        <v>1</v>
      </c>
      <c r="O773" s="21" t="str">
        <f>INDEX(user!M:M,user_content!$A773+1)</f>
        <v>Elevated Risk</v>
      </c>
    </row>
    <row r="774" spans="1:15" x14ac:dyDescent="0.25">
      <c r="A774">
        <v>4149</v>
      </c>
      <c r="B774">
        <v>4354</v>
      </c>
      <c r="C774" s="4">
        <f t="shared" si="25"/>
        <v>42.964042385124856</v>
      </c>
      <c r="E774">
        <f>INDEX(user!B:B,user_content!$A774+1)</f>
        <v>0</v>
      </c>
      <c r="F774">
        <f>INDEX(user!C:C,user_content!$A774+1)</f>
        <v>45</v>
      </c>
      <c r="G774">
        <f>INDEX(user!H:H,user_content!$A774+1)</f>
        <v>26.79</v>
      </c>
      <c r="H774">
        <f>INDEX(user!I:I,user_content!$A774+1)</f>
        <v>2.2255481478401951E-2</v>
      </c>
      <c r="I774">
        <f t="shared" si="26"/>
        <v>3</v>
      </c>
      <c r="J774" t="str">
        <f>INDEX(content!I:I,user_content!$B774+1)</f>
        <v>PA</v>
      </c>
      <c r="K774">
        <f>INDEX(user!F:F,user_content!$A774+1)</f>
        <v>0</v>
      </c>
      <c r="L774">
        <f>INDEX(user!G:G,user_content!$A774+1)</f>
        <v>106</v>
      </c>
      <c r="M774">
        <f>INDEX(user!E:E,user_content!$A774+1)</f>
        <v>0</v>
      </c>
      <c r="N774">
        <f>INDEX(user!D:D,user_content!$A774+1)</f>
        <v>0</v>
      </c>
      <c r="O774" t="str">
        <f>INDEX(user!M:M,user_content!$A774+1)</f>
        <v>OPTIMAL</v>
      </c>
    </row>
    <row r="775" spans="1:15" x14ac:dyDescent="0.25">
      <c r="A775">
        <v>3477</v>
      </c>
      <c r="B775">
        <v>2731</v>
      </c>
      <c r="C775" s="4">
        <f t="shared" si="25"/>
        <v>32.173844001012355</v>
      </c>
      <c r="E775">
        <f>INDEX(user!B:B,user_content!$A775+1)</f>
        <v>0</v>
      </c>
      <c r="F775">
        <f>INDEX(user!C:C,user_content!$A775+1)</f>
        <v>49</v>
      </c>
      <c r="G775">
        <f>INDEX(user!H:H,user_content!$A775+1)</f>
        <v>20.13</v>
      </c>
      <c r="H775">
        <f>INDEX(user!I:I,user_content!$A775+1)</f>
        <v>4.684220600681932E-2</v>
      </c>
      <c r="I775">
        <f t="shared" si="26"/>
        <v>1</v>
      </c>
      <c r="J775" t="str">
        <f>INDEX(content!I:I,user_content!$B775+1)</f>
        <v>Diabetes</v>
      </c>
      <c r="K775">
        <f>INDEX(user!F:F,user_content!$A775+1)</f>
        <v>0</v>
      </c>
      <c r="L775">
        <f>INDEX(user!G:G,user_content!$A775+1)</f>
        <v>108</v>
      </c>
      <c r="M775">
        <f>INDEX(user!E:E,user_content!$A775+1)</f>
        <v>0</v>
      </c>
      <c r="N775">
        <f>INDEX(user!D:D,user_content!$A775+1)</f>
        <v>1</v>
      </c>
      <c r="O775" t="str">
        <f>INDEX(user!M:M,user_content!$A775+1)</f>
        <v>Elevated Risk</v>
      </c>
    </row>
    <row r="776" spans="1:15" x14ac:dyDescent="0.25">
      <c r="A776">
        <v>856</v>
      </c>
      <c r="B776">
        <v>1829</v>
      </c>
      <c r="C776" s="4">
        <f t="shared" si="25"/>
        <v>46.225359956749955</v>
      </c>
      <c r="E776">
        <f>INDEX(user!B:B,user_content!$A776+1)</f>
        <v>0</v>
      </c>
      <c r="F776">
        <f>INDEX(user!C:C,user_content!$A776+1)</f>
        <v>52</v>
      </c>
      <c r="G776">
        <f>INDEX(user!H:H,user_content!$A776+1)</f>
        <v>27.26</v>
      </c>
      <c r="H776">
        <f>INDEX(user!I:I,user_content!$A776+1)</f>
        <v>0.11064533738921012</v>
      </c>
      <c r="I776">
        <f t="shared" si="26"/>
        <v>4</v>
      </c>
      <c r="J776" t="str">
        <f>INDEX(content!I:I,user_content!$B776+1)</f>
        <v>DCNT</v>
      </c>
      <c r="K776">
        <f>INDEX(user!F:F,user_content!$A776+1)</f>
        <v>0</v>
      </c>
      <c r="L776">
        <f>INDEX(user!G:G,user_content!$A776+1)</f>
        <v>146</v>
      </c>
      <c r="M776">
        <f>INDEX(user!E:E,user_content!$A776+1)</f>
        <v>1</v>
      </c>
      <c r="N776">
        <f>INDEX(user!D:D,user_content!$A776+1)</f>
        <v>0</v>
      </c>
      <c r="O776" t="str">
        <f>INDEX(user!M:M,user_content!$A776+1)</f>
        <v>Elevated Risk</v>
      </c>
    </row>
    <row r="777" spans="1:15" x14ac:dyDescent="0.25">
      <c r="A777">
        <v>755</v>
      </c>
      <c r="B777">
        <v>3250</v>
      </c>
      <c r="C777" s="4">
        <f t="shared" si="25"/>
        <v>48.588510655406402</v>
      </c>
      <c r="E777">
        <f>INDEX(user!B:B,user_content!$A777+1)</f>
        <v>0</v>
      </c>
      <c r="F777">
        <f>INDEX(user!C:C,user_content!$A777+1)</f>
        <v>44</v>
      </c>
      <c r="G777">
        <f>INDEX(user!H:H,user_content!$A777+1)</f>
        <v>24.16</v>
      </c>
      <c r="H777">
        <f>INDEX(user!I:I,user_content!$A777+1)</f>
        <v>4.4719096889632604E-2</v>
      </c>
      <c r="I777">
        <f t="shared" si="26"/>
        <v>1</v>
      </c>
      <c r="J777" t="str">
        <f>INDEX(content!I:I,user_content!$B777+1)</f>
        <v>Diabetes</v>
      </c>
      <c r="K777">
        <f>INDEX(user!F:F,user_content!$A777+1)</f>
        <v>0</v>
      </c>
      <c r="L777">
        <f>INDEX(user!G:G,user_content!$A777+1)</f>
        <v>114</v>
      </c>
      <c r="M777">
        <f>INDEX(user!E:E,user_content!$A777+1)</f>
        <v>0</v>
      </c>
      <c r="N777">
        <f>INDEX(user!D:D,user_content!$A777+1)</f>
        <v>1</v>
      </c>
      <c r="O777" t="str">
        <f>INDEX(user!M:M,user_content!$A777+1)</f>
        <v>Elevated Risk</v>
      </c>
    </row>
    <row r="778" spans="1:15" x14ac:dyDescent="0.25">
      <c r="A778">
        <v>2983</v>
      </c>
      <c r="B778">
        <v>1628</v>
      </c>
      <c r="C778" s="4">
        <f t="shared" si="25"/>
        <v>54.510593412546825</v>
      </c>
      <c r="E778">
        <f>INDEX(user!B:B,user_content!$A778+1)</f>
        <v>1</v>
      </c>
      <c r="F778">
        <f>INDEX(user!C:C,user_content!$A778+1)</f>
        <v>44</v>
      </c>
      <c r="G778">
        <f>INDEX(user!H:H,user_content!$A778+1)</f>
        <v>31.69</v>
      </c>
      <c r="H778">
        <f>INDEX(user!I:I,user_content!$A778+1)</f>
        <v>0.10672905716574066</v>
      </c>
      <c r="I778">
        <f t="shared" si="26"/>
        <v>4</v>
      </c>
      <c r="J778" t="str">
        <f>INDEX(content!I:I,user_content!$B778+1)</f>
        <v>DCNT</v>
      </c>
      <c r="K778">
        <f>INDEX(user!F:F,user_content!$A778+1)</f>
        <v>0</v>
      </c>
      <c r="L778">
        <f>INDEX(user!G:G,user_content!$A778+1)</f>
        <v>127</v>
      </c>
      <c r="M778">
        <f>INDEX(user!E:E,user_content!$A778+1)</f>
        <v>1</v>
      </c>
      <c r="N778">
        <f>INDEX(user!D:D,user_content!$A778+1)</f>
        <v>0</v>
      </c>
      <c r="O778" t="str">
        <f>INDEX(user!M:M,user_content!$A778+1)</f>
        <v>Elevated Risk</v>
      </c>
    </row>
    <row r="779" spans="1:15" x14ac:dyDescent="0.25">
      <c r="A779">
        <v>3029</v>
      </c>
      <c r="B779">
        <v>4784</v>
      </c>
      <c r="C779" s="4">
        <f t="shared" si="25"/>
        <v>16.817007577640034</v>
      </c>
      <c r="E779">
        <f>INDEX(user!B:B,user_content!$A779+1)</f>
        <v>1</v>
      </c>
      <c r="F779">
        <f>INDEX(user!C:C,user_content!$A779+1)</f>
        <v>39</v>
      </c>
      <c r="G779">
        <f>INDEX(user!H:H,user_content!$A779+1)</f>
        <v>20.71</v>
      </c>
      <c r="H779">
        <f>INDEX(user!I:I,user_content!$A779+1)</f>
        <v>8.5205887324552143E-2</v>
      </c>
      <c r="I779">
        <f t="shared" si="26"/>
        <v>3</v>
      </c>
      <c r="J779" t="str">
        <f>INDEX(content!I:I,user_content!$B779+1)</f>
        <v>PA</v>
      </c>
      <c r="K779">
        <f>INDEX(user!F:F,user_content!$A779+1)</f>
        <v>0</v>
      </c>
      <c r="L779">
        <f>INDEX(user!G:G,user_content!$A779+1)</f>
        <v>135</v>
      </c>
      <c r="M779">
        <f>INDEX(user!E:E,user_content!$A779+1)</f>
        <v>0</v>
      </c>
      <c r="N779">
        <f>INDEX(user!D:D,user_content!$A779+1)</f>
        <v>1</v>
      </c>
      <c r="O779" t="str">
        <f>INDEX(user!M:M,user_content!$A779+1)</f>
        <v>Elevated Risk</v>
      </c>
    </row>
    <row r="780" spans="1:15" x14ac:dyDescent="0.25">
      <c r="A780">
        <v>638</v>
      </c>
      <c r="B780">
        <v>2855</v>
      </c>
      <c r="C780" s="4">
        <f t="shared" si="25"/>
        <v>64.21800089993441</v>
      </c>
      <c r="E780">
        <f>INDEX(user!B:B,user_content!$A780+1)</f>
        <v>0</v>
      </c>
      <c r="F780">
        <f>INDEX(user!C:C,user_content!$A780+1)</f>
        <v>60</v>
      </c>
      <c r="G780">
        <f>INDEX(user!H:H,user_content!$A780+1)</f>
        <v>25.23</v>
      </c>
      <c r="H780">
        <f>INDEX(user!I:I,user_content!$A780+1)</f>
        <v>0.17945901620561733</v>
      </c>
      <c r="I780">
        <f t="shared" si="26"/>
        <v>1</v>
      </c>
      <c r="J780" t="str">
        <f>INDEX(content!I:I,user_content!$B780+1)</f>
        <v>Diabetes</v>
      </c>
      <c r="K780">
        <f>INDEX(user!F:F,user_content!$A780+1)</f>
        <v>0</v>
      </c>
      <c r="L780">
        <f>INDEX(user!G:G,user_content!$A780+1)</f>
        <v>141</v>
      </c>
      <c r="M780">
        <f>INDEX(user!E:E,user_content!$A780+1)</f>
        <v>0</v>
      </c>
      <c r="N780">
        <f>INDEX(user!D:D,user_content!$A780+1)</f>
        <v>1</v>
      </c>
      <c r="O780" t="str">
        <f>INDEX(user!M:M,user_content!$A780+1)</f>
        <v>Elevated Risk</v>
      </c>
    </row>
    <row r="781" spans="1:15" x14ac:dyDescent="0.25">
      <c r="A781">
        <v>1066</v>
      </c>
      <c r="B781">
        <v>4666</v>
      </c>
      <c r="C781" s="4">
        <f t="shared" si="25"/>
        <v>92.501109499772923</v>
      </c>
      <c r="E781">
        <f>INDEX(user!B:B,user_content!$A781+1)</f>
        <v>1</v>
      </c>
      <c r="F781">
        <f>INDEX(user!C:C,user_content!$A781+1)</f>
        <v>53</v>
      </c>
      <c r="G781">
        <f>INDEX(user!H:H,user_content!$A781+1)</f>
        <v>27.8</v>
      </c>
      <c r="H781">
        <f>INDEX(user!I:I,user_content!$A781+1)</f>
        <v>0.56272520435570617</v>
      </c>
      <c r="I781">
        <f t="shared" si="26"/>
        <v>3</v>
      </c>
      <c r="J781" t="str">
        <f>INDEX(content!I:I,user_content!$B781+1)</f>
        <v>PA</v>
      </c>
      <c r="K781">
        <f>INDEX(user!F:F,user_content!$A781+1)</f>
        <v>1</v>
      </c>
      <c r="L781">
        <f>INDEX(user!G:G,user_content!$A781+1)</f>
        <v>146.5</v>
      </c>
      <c r="M781">
        <f>INDEX(user!E:E,user_content!$A781+1)</f>
        <v>1</v>
      </c>
      <c r="N781">
        <f>INDEX(user!D:D,user_content!$A781+1)</f>
        <v>1</v>
      </c>
      <c r="O781" t="str">
        <f>INDEX(user!M:M,user_content!$A781+1)</f>
        <v>'&gt;30%</v>
      </c>
    </row>
    <row r="782" spans="1:15" x14ac:dyDescent="0.25">
      <c r="A782">
        <v>2301</v>
      </c>
      <c r="B782">
        <v>2494</v>
      </c>
      <c r="C782" s="4">
        <f t="shared" si="25"/>
        <v>61.163461622596706</v>
      </c>
      <c r="E782">
        <f>INDEX(user!B:B,user_content!$A782+1)</f>
        <v>0</v>
      </c>
      <c r="F782">
        <f>INDEX(user!C:C,user_content!$A782+1)</f>
        <v>63</v>
      </c>
      <c r="G782">
        <f>INDEX(user!H:H,user_content!$A782+1)</f>
        <v>20.5</v>
      </c>
      <c r="H782">
        <f>INDEX(user!I:I,user_content!$A782+1)</f>
        <v>0.33098294380333126</v>
      </c>
      <c r="I782">
        <f t="shared" si="26"/>
        <v>1</v>
      </c>
      <c r="J782" t="str">
        <f>INDEX(content!I:I,user_content!$B782+1)</f>
        <v>Diabetes</v>
      </c>
      <c r="K782">
        <f>INDEX(user!F:F,user_content!$A782+1)</f>
        <v>0</v>
      </c>
      <c r="L782">
        <f>INDEX(user!G:G,user_content!$A782+1)</f>
        <v>158.5</v>
      </c>
      <c r="M782">
        <f>INDEX(user!E:E,user_content!$A782+1)</f>
        <v>1</v>
      </c>
      <c r="N782">
        <f>INDEX(user!D:D,user_content!$A782+1)</f>
        <v>1</v>
      </c>
      <c r="O782" t="str">
        <f>INDEX(user!M:M,user_content!$A782+1)</f>
        <v>'&gt;30%</v>
      </c>
    </row>
    <row r="783" spans="1:15" x14ac:dyDescent="0.25">
      <c r="A783">
        <v>1513</v>
      </c>
      <c r="B783">
        <v>3089</v>
      </c>
      <c r="C783" s="4">
        <f t="shared" si="25"/>
        <v>40.615239520574463</v>
      </c>
      <c r="E783">
        <f>INDEX(user!B:B,user_content!$A783+1)</f>
        <v>0</v>
      </c>
      <c r="F783">
        <f>INDEX(user!C:C,user_content!$A783+1)</f>
        <v>56</v>
      </c>
      <c r="G783">
        <f>INDEX(user!H:H,user_content!$A783+1)</f>
        <v>22.69</v>
      </c>
      <c r="H783">
        <f>INDEX(user!I:I,user_content!$A783+1)</f>
        <v>4.334968621343982E-2</v>
      </c>
      <c r="I783">
        <f t="shared" si="26"/>
        <v>1</v>
      </c>
      <c r="J783" t="str">
        <f>INDEX(content!I:I,user_content!$B783+1)</f>
        <v>Diabetes</v>
      </c>
      <c r="K783">
        <f>INDEX(user!F:F,user_content!$A783+1)</f>
        <v>0</v>
      </c>
      <c r="L783">
        <f>INDEX(user!G:G,user_content!$A783+1)</f>
        <v>112.5</v>
      </c>
      <c r="M783">
        <f>INDEX(user!E:E,user_content!$A783+1)</f>
        <v>0</v>
      </c>
      <c r="N783">
        <f>INDEX(user!D:D,user_content!$A783+1)</f>
        <v>0</v>
      </c>
      <c r="O783" t="str">
        <f>INDEX(user!M:M,user_content!$A783+1)</f>
        <v>NORMAL</v>
      </c>
    </row>
    <row r="784" spans="1:15" x14ac:dyDescent="0.25">
      <c r="A784">
        <v>2391</v>
      </c>
      <c r="B784">
        <v>1093</v>
      </c>
      <c r="C784" s="4">
        <f t="shared" si="25"/>
        <v>44.888801304158363</v>
      </c>
      <c r="E784">
        <f>INDEX(user!B:B,user_content!$A784+1)</f>
        <v>1</v>
      </c>
      <c r="F784">
        <f>INDEX(user!C:C,user_content!$A784+1)</f>
        <v>51</v>
      </c>
      <c r="G784">
        <f>INDEX(user!H:H,user_content!$A784+1)</f>
        <v>24.1</v>
      </c>
      <c r="H784">
        <f>INDEX(user!I:I,user_content!$A784+1)</f>
        <v>0.1818361210789875</v>
      </c>
      <c r="I784">
        <f t="shared" si="26"/>
        <v>2</v>
      </c>
      <c r="J784" t="str">
        <f>INDEX(content!I:I,user_content!$B784+1)</f>
        <v>Colesterol</v>
      </c>
      <c r="K784">
        <f>INDEX(user!F:F,user_content!$A784+1)</f>
        <v>0</v>
      </c>
      <c r="L784">
        <f>INDEX(user!G:G,user_content!$A784+1)</f>
        <v>125</v>
      </c>
      <c r="M784">
        <f>INDEX(user!E:E,user_content!$A784+1)</f>
        <v>0</v>
      </c>
      <c r="N784">
        <f>INDEX(user!D:D,user_content!$A784+1)</f>
        <v>1</v>
      </c>
      <c r="O784" t="str">
        <f>INDEX(user!M:M,user_content!$A784+1)</f>
        <v>Elevated Risk</v>
      </c>
    </row>
    <row r="785" spans="1:15" x14ac:dyDescent="0.25">
      <c r="A785">
        <v>307</v>
      </c>
      <c r="B785">
        <v>1040</v>
      </c>
      <c r="C785" s="4">
        <f t="shared" si="25"/>
        <v>35.994582658731574</v>
      </c>
      <c r="E785">
        <f>INDEX(user!B:B,user_content!$A785+1)</f>
        <v>0</v>
      </c>
      <c r="F785">
        <f>INDEX(user!C:C,user_content!$A785+1)</f>
        <v>39</v>
      </c>
      <c r="G785">
        <f>INDEX(user!H:H,user_content!$A785+1)</f>
        <v>23.09</v>
      </c>
      <c r="H785">
        <f>INDEX(user!I:I,user_content!$A785+1)</f>
        <v>2.023349409987929E-2</v>
      </c>
      <c r="I785">
        <f t="shared" si="26"/>
        <v>2</v>
      </c>
      <c r="J785" t="str">
        <f>INDEX(content!I:I,user_content!$B785+1)</f>
        <v>Colesterol</v>
      </c>
      <c r="K785">
        <f>INDEX(user!F:F,user_content!$A785+1)</f>
        <v>0</v>
      </c>
      <c r="L785">
        <f>INDEX(user!G:G,user_content!$A785+1)</f>
        <v>97</v>
      </c>
      <c r="M785">
        <f>INDEX(user!E:E,user_content!$A785+1)</f>
        <v>0</v>
      </c>
      <c r="N785">
        <f>INDEX(user!D:D,user_content!$A785+1)</f>
        <v>1</v>
      </c>
      <c r="O785" t="str">
        <f>INDEX(user!M:M,user_content!$A785+1)</f>
        <v>NORMAL</v>
      </c>
    </row>
    <row r="786" spans="1:15" x14ac:dyDescent="0.25">
      <c r="A786">
        <v>1150</v>
      </c>
      <c r="B786">
        <v>2994</v>
      </c>
      <c r="C786" s="4">
        <f t="shared" si="25"/>
        <v>61.493221059541092</v>
      </c>
      <c r="E786">
        <f>INDEX(user!B:B,user_content!$A786+1)</f>
        <v>0</v>
      </c>
      <c r="F786">
        <f>INDEX(user!C:C,user_content!$A786+1)</f>
        <v>56</v>
      </c>
      <c r="G786">
        <f>INDEX(user!H:H,user_content!$A786+1)</f>
        <v>26.67</v>
      </c>
      <c r="H786">
        <f>INDEX(user!I:I,user_content!$A786+1)</f>
        <v>9.3608771989999839E-2</v>
      </c>
      <c r="I786">
        <f t="shared" si="26"/>
        <v>1</v>
      </c>
      <c r="J786" t="str">
        <f>INDEX(content!I:I,user_content!$B786+1)</f>
        <v>Diabetes</v>
      </c>
      <c r="K786">
        <f>INDEX(user!F:F,user_content!$A786+1)</f>
        <v>0</v>
      </c>
      <c r="L786">
        <f>INDEX(user!G:G,user_content!$A786+1)</f>
        <v>145</v>
      </c>
      <c r="M786">
        <f>INDEX(user!E:E,user_content!$A786+1)</f>
        <v>0</v>
      </c>
      <c r="N786">
        <f>INDEX(user!D:D,user_content!$A786+1)</f>
        <v>0</v>
      </c>
      <c r="O786" t="str">
        <f>INDEX(user!M:M,user_content!$A786+1)</f>
        <v>Elevated Risk</v>
      </c>
    </row>
    <row r="787" spans="1:15" x14ac:dyDescent="0.25">
      <c r="A787">
        <v>2589</v>
      </c>
      <c r="B787">
        <v>674</v>
      </c>
      <c r="C787" s="4">
        <f t="shared" si="25"/>
        <v>48.602776341171698</v>
      </c>
      <c r="E787">
        <f>INDEX(user!B:B,user_content!$A787+1)</f>
        <v>0</v>
      </c>
      <c r="F787">
        <f>INDEX(user!C:C,user_content!$A787+1)</f>
        <v>57</v>
      </c>
      <c r="G787">
        <f>INDEX(user!H:H,user_content!$A787+1)</f>
        <v>25.27</v>
      </c>
      <c r="H787">
        <f>INDEX(user!I:I,user_content!$A787+1)</f>
        <v>8.8399765097941008E-2</v>
      </c>
      <c r="I787">
        <f t="shared" si="26"/>
        <v>2</v>
      </c>
      <c r="J787" t="str">
        <f>INDEX(content!I:I,user_content!$B787+1)</f>
        <v>Colesterol</v>
      </c>
      <c r="K787">
        <f>INDEX(user!F:F,user_content!$A787+1)</f>
        <v>0</v>
      </c>
      <c r="L787">
        <f>INDEX(user!G:G,user_content!$A787+1)</f>
        <v>125</v>
      </c>
      <c r="M787">
        <f>INDEX(user!E:E,user_content!$A787+1)</f>
        <v>1</v>
      </c>
      <c r="N787">
        <f>INDEX(user!D:D,user_content!$A787+1)</f>
        <v>0</v>
      </c>
      <c r="O787" t="str">
        <f>INDEX(user!M:M,user_content!$A787+1)</f>
        <v>Elevated Risk</v>
      </c>
    </row>
    <row r="788" spans="1:15" x14ac:dyDescent="0.25">
      <c r="A788">
        <v>578</v>
      </c>
      <c r="B788">
        <v>623</v>
      </c>
      <c r="C788" s="4">
        <f t="shared" si="25"/>
        <v>69.62972217878135</v>
      </c>
      <c r="E788">
        <f>INDEX(user!B:B,user_content!$A788+1)</f>
        <v>1</v>
      </c>
      <c r="F788">
        <f>INDEX(user!C:C,user_content!$A788+1)</f>
        <v>59</v>
      </c>
      <c r="G788">
        <f>INDEX(user!H:H,user_content!$A788+1)</f>
        <v>28.83</v>
      </c>
      <c r="H788">
        <f>INDEX(user!I:I,user_content!$A788+1)</f>
        <v>0.25400865583121113</v>
      </c>
      <c r="I788">
        <f t="shared" si="26"/>
        <v>2</v>
      </c>
      <c r="J788" t="str">
        <f>INDEX(content!I:I,user_content!$B788+1)</f>
        <v>Colesterol</v>
      </c>
      <c r="K788">
        <f>INDEX(user!F:F,user_content!$A788+1)</f>
        <v>0</v>
      </c>
      <c r="L788">
        <f>INDEX(user!G:G,user_content!$A788+1)</f>
        <v>163</v>
      </c>
      <c r="M788">
        <f>INDEX(user!E:E,user_content!$A788+1)</f>
        <v>0</v>
      </c>
      <c r="N788">
        <f>INDEX(user!D:D,user_content!$A788+1)</f>
        <v>0</v>
      </c>
      <c r="O788" t="str">
        <f>INDEX(user!M:M,user_content!$A788+1)</f>
        <v>Elevated Risk</v>
      </c>
    </row>
    <row r="789" spans="1:15" x14ac:dyDescent="0.25">
      <c r="A789">
        <v>514</v>
      </c>
      <c r="B789">
        <v>4452</v>
      </c>
      <c r="C789" s="4">
        <f t="shared" si="25"/>
        <v>46.964135354493479</v>
      </c>
      <c r="E789">
        <f>INDEX(user!B:B,user_content!$A789+1)</f>
        <v>1</v>
      </c>
      <c r="F789">
        <f>INDEX(user!C:C,user_content!$A789+1)</f>
        <v>46</v>
      </c>
      <c r="G789">
        <f>INDEX(user!H:H,user_content!$A789+1)</f>
        <v>26.55</v>
      </c>
      <c r="H789">
        <f>INDEX(user!I:I,user_content!$A789+1)</f>
        <v>0.16580528471362144</v>
      </c>
      <c r="I789">
        <f t="shared" si="26"/>
        <v>3</v>
      </c>
      <c r="J789" t="str">
        <f>INDEX(content!I:I,user_content!$B789+1)</f>
        <v>PA</v>
      </c>
      <c r="K789">
        <f>INDEX(user!F:F,user_content!$A789+1)</f>
        <v>0</v>
      </c>
      <c r="L789">
        <f>INDEX(user!G:G,user_content!$A789+1)</f>
        <v>135</v>
      </c>
      <c r="M789">
        <f>INDEX(user!E:E,user_content!$A789+1)</f>
        <v>0</v>
      </c>
      <c r="N789">
        <f>INDEX(user!D:D,user_content!$A789+1)</f>
        <v>1</v>
      </c>
      <c r="O789" t="str">
        <f>INDEX(user!M:M,user_content!$A789+1)</f>
        <v>Elevated Risk</v>
      </c>
    </row>
    <row r="790" spans="1:15" x14ac:dyDescent="0.25">
      <c r="A790">
        <v>4149</v>
      </c>
      <c r="B790">
        <v>3339</v>
      </c>
      <c r="C790" s="4">
        <f t="shared" si="25"/>
        <v>56.340965412164302</v>
      </c>
      <c r="E790">
        <f>INDEX(user!B:B,user_content!$A790+1)</f>
        <v>0</v>
      </c>
      <c r="F790">
        <f>INDEX(user!C:C,user_content!$A790+1)</f>
        <v>45</v>
      </c>
      <c r="G790">
        <f>INDEX(user!H:H,user_content!$A790+1)</f>
        <v>26.79</v>
      </c>
      <c r="H790">
        <f>INDEX(user!I:I,user_content!$A790+1)</f>
        <v>2.2255481478401951E-2</v>
      </c>
      <c r="I790">
        <f t="shared" si="26"/>
        <v>1</v>
      </c>
      <c r="J790" t="str">
        <f>INDEX(content!I:I,user_content!$B790+1)</f>
        <v>Diabetes</v>
      </c>
      <c r="K790">
        <f>INDEX(user!F:F,user_content!$A790+1)</f>
        <v>0</v>
      </c>
      <c r="L790">
        <f>INDEX(user!G:G,user_content!$A790+1)</f>
        <v>106</v>
      </c>
      <c r="M790">
        <f>INDEX(user!E:E,user_content!$A790+1)</f>
        <v>0</v>
      </c>
      <c r="N790">
        <f>INDEX(user!D:D,user_content!$A790+1)</f>
        <v>0</v>
      </c>
      <c r="O790" t="str">
        <f>INDEX(user!M:M,user_content!$A790+1)</f>
        <v>OPTIMAL</v>
      </c>
    </row>
    <row r="791" spans="1:15" x14ac:dyDescent="0.25">
      <c r="A791">
        <v>1022</v>
      </c>
      <c r="B791">
        <v>1291</v>
      </c>
      <c r="C791" s="4">
        <f t="shared" si="25"/>
        <v>37.103579197662278</v>
      </c>
      <c r="E791">
        <f>INDEX(user!B:B,user_content!$A791+1)</f>
        <v>1</v>
      </c>
      <c r="F791">
        <f>INDEX(user!C:C,user_content!$A791+1)</f>
        <v>34</v>
      </c>
      <c r="G791">
        <f>INDEX(user!H:H,user_content!$A791+1)</f>
        <v>25.41</v>
      </c>
      <c r="H791">
        <f>INDEX(user!I:I,user_content!$A791+1)</f>
        <v>3.1503144212676859E-2</v>
      </c>
      <c r="I791">
        <f t="shared" si="26"/>
        <v>2</v>
      </c>
      <c r="J791" t="str">
        <f>INDEX(content!I:I,user_content!$B791+1)</f>
        <v>Colesterol</v>
      </c>
      <c r="K791">
        <f>INDEX(user!F:F,user_content!$A791+1)</f>
        <v>0</v>
      </c>
      <c r="L791">
        <f>INDEX(user!G:G,user_content!$A791+1)</f>
        <v>131.5</v>
      </c>
      <c r="M791">
        <f>INDEX(user!E:E,user_content!$A791+1)</f>
        <v>0</v>
      </c>
      <c r="N791">
        <f>INDEX(user!D:D,user_content!$A791+1)</f>
        <v>0</v>
      </c>
      <c r="O791" t="str">
        <f>INDEX(user!M:M,user_content!$A791+1)</f>
        <v>Elevated Risk</v>
      </c>
    </row>
    <row r="792" spans="1:15" x14ac:dyDescent="0.25">
      <c r="A792">
        <v>1610</v>
      </c>
      <c r="B792">
        <v>3196</v>
      </c>
      <c r="C792" s="4">
        <f t="shared" si="25"/>
        <v>42.453931905973604</v>
      </c>
      <c r="E792">
        <f>INDEX(user!B:B,user_content!$A792+1)</f>
        <v>0</v>
      </c>
      <c r="F792">
        <f>INDEX(user!C:C,user_content!$A792+1)</f>
        <v>41</v>
      </c>
      <c r="G792">
        <f>INDEX(user!H:H,user_content!$A792+1)</f>
        <v>23.04</v>
      </c>
      <c r="H792">
        <f>INDEX(user!I:I,user_content!$A792+1)</f>
        <v>2.3196490852695928E-2</v>
      </c>
      <c r="I792">
        <f t="shared" si="26"/>
        <v>1</v>
      </c>
      <c r="J792" t="str">
        <f>INDEX(content!I:I,user_content!$B792+1)</f>
        <v>Diabetes</v>
      </c>
      <c r="K792">
        <f>INDEX(user!F:F,user_content!$A792+1)</f>
        <v>0</v>
      </c>
      <c r="L792">
        <f>INDEX(user!G:G,user_content!$A792+1)</f>
        <v>121</v>
      </c>
      <c r="M792">
        <f>INDEX(user!E:E,user_content!$A792+1)</f>
        <v>0</v>
      </c>
      <c r="N792">
        <f>INDEX(user!D:D,user_content!$A792+1)</f>
        <v>0</v>
      </c>
      <c r="O792" t="str">
        <f>INDEX(user!M:M,user_content!$A792+1)</f>
        <v>NORMAL</v>
      </c>
    </row>
    <row r="793" spans="1:15" x14ac:dyDescent="0.25">
      <c r="A793">
        <v>3336</v>
      </c>
      <c r="B793">
        <v>4638</v>
      </c>
      <c r="C793" s="4">
        <f t="shared" si="25"/>
        <v>43.482264108219042</v>
      </c>
      <c r="E793">
        <f>INDEX(user!B:B,user_content!$A793+1)</f>
        <v>1</v>
      </c>
      <c r="F793">
        <f>INDEX(user!C:C,user_content!$A793+1)</f>
        <v>48</v>
      </c>
      <c r="G793">
        <f>INDEX(user!H:H,user_content!$A793+1)</f>
        <v>25.82</v>
      </c>
      <c r="H793">
        <f>INDEX(user!I:I,user_content!$A793+1)</f>
        <v>0.16316220670920889</v>
      </c>
      <c r="I793">
        <f t="shared" si="26"/>
        <v>3</v>
      </c>
      <c r="J793" t="str">
        <f>INDEX(content!I:I,user_content!$B793+1)</f>
        <v>PA</v>
      </c>
      <c r="K793">
        <f>INDEX(user!F:F,user_content!$A793+1)</f>
        <v>0</v>
      </c>
      <c r="L793">
        <f>INDEX(user!G:G,user_content!$A793+1)</f>
        <v>126</v>
      </c>
      <c r="M793">
        <f>INDEX(user!E:E,user_content!$A793+1)</f>
        <v>0</v>
      </c>
      <c r="N793">
        <f>INDEX(user!D:D,user_content!$A793+1)</f>
        <v>1</v>
      </c>
      <c r="O793" t="str">
        <f>INDEX(user!M:M,user_content!$A793+1)</f>
        <v>Elevated Risk</v>
      </c>
    </row>
    <row r="794" spans="1:15" x14ac:dyDescent="0.25">
      <c r="A794">
        <v>3949</v>
      </c>
      <c r="B794">
        <v>4326</v>
      </c>
      <c r="C794" s="4">
        <f t="shared" si="25"/>
        <v>63.12936327435294</v>
      </c>
      <c r="E794">
        <f>INDEX(user!B:B,user_content!$A794+1)</f>
        <v>1</v>
      </c>
      <c r="F794">
        <f>INDEX(user!C:C,user_content!$A794+1)</f>
        <v>42</v>
      </c>
      <c r="G794">
        <f>INDEX(user!H:H,user_content!$A794+1)</f>
        <v>30.13</v>
      </c>
      <c r="H794">
        <f>INDEX(user!I:I,user_content!$A794+1)</f>
        <v>0.1796599743293753</v>
      </c>
      <c r="I794">
        <f t="shared" si="26"/>
        <v>3</v>
      </c>
      <c r="J794" t="str">
        <f>INDEX(content!I:I,user_content!$B794+1)</f>
        <v>PA</v>
      </c>
      <c r="K794">
        <f>INDEX(user!F:F,user_content!$A794+1)</f>
        <v>0</v>
      </c>
      <c r="L794">
        <f>INDEX(user!G:G,user_content!$A794+1)</f>
        <v>129.5</v>
      </c>
      <c r="M794">
        <f>INDEX(user!E:E,user_content!$A794+1)</f>
        <v>1</v>
      </c>
      <c r="N794">
        <f>INDEX(user!D:D,user_content!$A794+1)</f>
        <v>1</v>
      </c>
      <c r="O794" t="str">
        <f>INDEX(user!M:M,user_content!$A794+1)</f>
        <v>Elevated Risk</v>
      </c>
    </row>
    <row r="795" spans="1:15" x14ac:dyDescent="0.25">
      <c r="A795">
        <v>356</v>
      </c>
      <c r="B795">
        <v>2029</v>
      </c>
      <c r="C795" s="4">
        <f t="shared" si="25"/>
        <v>59.345261712967293</v>
      </c>
      <c r="E795">
        <f>INDEX(user!B:B,user_content!$A795+1)</f>
        <v>0</v>
      </c>
      <c r="F795">
        <f>INDEX(user!C:C,user_content!$A795+1)</f>
        <v>54</v>
      </c>
      <c r="G795">
        <f>INDEX(user!H:H,user_content!$A795+1)</f>
        <v>21.31</v>
      </c>
      <c r="H795">
        <f>INDEX(user!I:I,user_content!$A795+1)</f>
        <v>0.26891529506676615</v>
      </c>
      <c r="I795">
        <f t="shared" si="26"/>
        <v>1</v>
      </c>
      <c r="J795" t="str">
        <f>INDEX(content!I:I,user_content!$B795+1)</f>
        <v>Diabetes</v>
      </c>
      <c r="K795">
        <f>INDEX(user!F:F,user_content!$A795+1)</f>
        <v>1</v>
      </c>
      <c r="L795">
        <f>INDEX(user!G:G,user_content!$A795+1)</f>
        <v>127.5</v>
      </c>
      <c r="M795">
        <f>INDEX(user!E:E,user_content!$A795+1)</f>
        <v>1</v>
      </c>
      <c r="N795">
        <f>INDEX(user!D:D,user_content!$A795+1)</f>
        <v>1</v>
      </c>
      <c r="O795" t="str">
        <f>INDEX(user!M:M,user_content!$A795+1)</f>
        <v>Elevated Risk</v>
      </c>
    </row>
    <row r="796" spans="1:15" x14ac:dyDescent="0.25">
      <c r="A796">
        <v>1820</v>
      </c>
      <c r="B796">
        <v>1981</v>
      </c>
      <c r="C796" s="4">
        <f t="shared" si="25"/>
        <v>61.32731841639891</v>
      </c>
      <c r="E796">
        <f>INDEX(user!B:B,user_content!$A796+1)</f>
        <v>0</v>
      </c>
      <c r="F796">
        <f>INDEX(user!C:C,user_content!$A796+1)</f>
        <v>63</v>
      </c>
      <c r="G796">
        <f>INDEX(user!H:H,user_content!$A796+1)</f>
        <v>24.38</v>
      </c>
      <c r="H796">
        <f>INDEX(user!I:I,user_content!$A796+1)</f>
        <v>0.37880172294869263</v>
      </c>
      <c r="I796">
        <f t="shared" si="26"/>
        <v>4</v>
      </c>
      <c r="J796" t="str">
        <f>INDEX(content!I:I,user_content!$B796+1)</f>
        <v>DCNT</v>
      </c>
      <c r="K796">
        <f>INDEX(user!F:F,user_content!$A796+1)</f>
        <v>0</v>
      </c>
      <c r="L796">
        <f>INDEX(user!G:G,user_content!$A796+1)</f>
        <v>163</v>
      </c>
      <c r="M796">
        <f>INDEX(user!E:E,user_content!$A796+1)</f>
        <v>1</v>
      </c>
      <c r="N796">
        <f>INDEX(user!D:D,user_content!$A796+1)</f>
        <v>1</v>
      </c>
      <c r="O796" t="str">
        <f>INDEX(user!M:M,user_content!$A796+1)</f>
        <v>'&gt;30%</v>
      </c>
    </row>
    <row r="797" spans="1:15" x14ac:dyDescent="0.25">
      <c r="A797">
        <v>1398</v>
      </c>
      <c r="B797">
        <v>357</v>
      </c>
      <c r="C797" s="4">
        <f t="shared" si="25"/>
        <v>60.236667056946111</v>
      </c>
      <c r="E797">
        <f>INDEX(user!B:B,user_content!$A797+1)</f>
        <v>0</v>
      </c>
      <c r="F797">
        <f>INDEX(user!C:C,user_content!$A797+1)</f>
        <v>65</v>
      </c>
      <c r="G797">
        <f>INDEX(user!H:H,user_content!$A797+1)</f>
        <v>24.5</v>
      </c>
      <c r="H797">
        <f>INDEX(user!I:I,user_content!$A797+1)</f>
        <v>0.24042751503853965</v>
      </c>
      <c r="I797">
        <f t="shared" si="26"/>
        <v>2</v>
      </c>
      <c r="J797" t="str">
        <f>INDEX(content!I:I,user_content!$B797+1)</f>
        <v>Colesterol</v>
      </c>
      <c r="K797">
        <f>INDEX(user!F:F,user_content!$A797+1)</f>
        <v>0</v>
      </c>
      <c r="L797">
        <f>INDEX(user!G:G,user_content!$A797+1)</f>
        <v>162</v>
      </c>
      <c r="M797">
        <f>INDEX(user!E:E,user_content!$A797+1)</f>
        <v>1</v>
      </c>
      <c r="N797">
        <f>INDEX(user!D:D,user_content!$A797+1)</f>
        <v>0</v>
      </c>
      <c r="O797" t="str">
        <f>INDEX(user!M:M,user_content!$A797+1)</f>
        <v>Elevated Risk</v>
      </c>
    </row>
    <row r="798" spans="1:15" x14ac:dyDescent="0.25">
      <c r="A798">
        <v>302</v>
      </c>
      <c r="B798">
        <v>619</v>
      </c>
      <c r="C798" s="4">
        <f t="shared" si="25"/>
        <v>71.766583006813931</v>
      </c>
      <c r="E798">
        <f>INDEX(user!B:B,user_content!$A798+1)</f>
        <v>0</v>
      </c>
      <c r="F798">
        <f>INDEX(user!C:C,user_content!$A798+1)</f>
        <v>55</v>
      </c>
      <c r="G798">
        <f>INDEX(user!H:H,user_content!$A798+1)</f>
        <v>30.24</v>
      </c>
      <c r="H798">
        <f>INDEX(user!I:I,user_content!$A798+1)</f>
        <v>0.12030866341384605</v>
      </c>
      <c r="I798">
        <f t="shared" si="26"/>
        <v>2</v>
      </c>
      <c r="J798" t="str">
        <f>INDEX(content!I:I,user_content!$B798+1)</f>
        <v>Colesterol</v>
      </c>
      <c r="K798">
        <f>INDEX(user!F:F,user_content!$A798+1)</f>
        <v>0</v>
      </c>
      <c r="L798">
        <f>INDEX(user!G:G,user_content!$A798+1)</f>
        <v>158.5</v>
      </c>
      <c r="M798">
        <f>INDEX(user!E:E,user_content!$A798+1)</f>
        <v>0</v>
      </c>
      <c r="N798">
        <f>INDEX(user!D:D,user_content!$A798+1)</f>
        <v>0</v>
      </c>
      <c r="O798" t="str">
        <f>INDEX(user!M:M,user_content!$A798+1)</f>
        <v>Elevated Risk</v>
      </c>
    </row>
    <row r="799" spans="1:15" x14ac:dyDescent="0.25">
      <c r="A799">
        <v>3557</v>
      </c>
      <c r="B799">
        <v>3628</v>
      </c>
      <c r="C799" s="4">
        <f t="shared" si="25"/>
        <v>29.132787805379962</v>
      </c>
      <c r="E799">
        <f>INDEX(user!B:B,user_content!$A799+1)</f>
        <v>1</v>
      </c>
      <c r="F799">
        <f>INDEX(user!C:C,user_content!$A799+1)</f>
        <v>56</v>
      </c>
      <c r="G799">
        <f>INDEX(user!H:H,user_content!$A799+1)</f>
        <v>24.62</v>
      </c>
      <c r="H799">
        <f>INDEX(user!I:I,user_content!$A799+1)</f>
        <v>0.21160079490403205</v>
      </c>
      <c r="I799">
        <f t="shared" si="26"/>
        <v>5</v>
      </c>
      <c r="J799" t="str">
        <f>INDEX(content!I:I,user_content!$B799+1)</f>
        <v>fumante</v>
      </c>
      <c r="K799">
        <f>INDEX(user!F:F,user_content!$A799+1)</f>
        <v>0</v>
      </c>
      <c r="L799">
        <f>INDEX(user!G:G,user_content!$A799+1)</f>
        <v>116</v>
      </c>
      <c r="M799">
        <f>INDEX(user!E:E,user_content!$A799+1)</f>
        <v>0</v>
      </c>
      <c r="N799">
        <f>INDEX(user!D:D,user_content!$A799+1)</f>
        <v>1</v>
      </c>
      <c r="O799" t="str">
        <f>INDEX(user!M:M,user_content!$A799+1)</f>
        <v>Elevated Risk</v>
      </c>
    </row>
    <row r="800" spans="1:15" x14ac:dyDescent="0.25">
      <c r="A800">
        <v>4008</v>
      </c>
      <c r="B800">
        <v>3227</v>
      </c>
      <c r="C800" s="4">
        <f t="shared" si="25"/>
        <v>69.329824056013024</v>
      </c>
      <c r="E800">
        <f>INDEX(user!B:B,user_content!$A800+1)</f>
        <v>1</v>
      </c>
      <c r="F800">
        <f>INDEX(user!C:C,user_content!$A800+1)</f>
        <v>55</v>
      </c>
      <c r="G800">
        <f>INDEX(user!H:H,user_content!$A800+1)</f>
        <v>26.79</v>
      </c>
      <c r="H800">
        <f>INDEX(user!I:I,user_content!$A800+1)</f>
        <v>0.25689868611694655</v>
      </c>
      <c r="I800">
        <f t="shared" si="26"/>
        <v>1</v>
      </c>
      <c r="J800" t="str">
        <f>INDEX(content!I:I,user_content!$B800+1)</f>
        <v>Diabetes</v>
      </c>
      <c r="K800">
        <f>INDEX(user!F:F,user_content!$A800+1)</f>
        <v>0</v>
      </c>
      <c r="L800">
        <f>INDEX(user!G:G,user_content!$A800+1)</f>
        <v>130</v>
      </c>
      <c r="M800">
        <f>INDEX(user!E:E,user_content!$A800+1)</f>
        <v>0</v>
      </c>
      <c r="N800">
        <f>INDEX(user!D:D,user_content!$A800+1)</f>
        <v>1</v>
      </c>
      <c r="O800" t="str">
        <f>INDEX(user!M:M,user_content!$A800+1)</f>
        <v>Elevated Risk</v>
      </c>
    </row>
    <row r="801" spans="1:15" x14ac:dyDescent="0.25">
      <c r="A801">
        <v>59</v>
      </c>
      <c r="B801">
        <v>4446</v>
      </c>
      <c r="C801" s="4">
        <f t="shared" si="25"/>
        <v>18.315043264116547</v>
      </c>
      <c r="E801">
        <f>INDEX(user!B:B,user_content!$A801+1)</f>
        <v>1</v>
      </c>
      <c r="F801">
        <f>INDEX(user!C:C,user_content!$A801+1)</f>
        <v>44</v>
      </c>
      <c r="G801">
        <f>INDEX(user!H:H,user_content!$A801+1)</f>
        <v>22.29</v>
      </c>
      <c r="H801">
        <f>INDEX(user!I:I,user_content!$A801+1)</f>
        <v>4.8964166806702569E-2</v>
      </c>
      <c r="I801">
        <f t="shared" si="26"/>
        <v>3</v>
      </c>
      <c r="J801" t="str">
        <f>INDEX(content!I:I,user_content!$B801+1)</f>
        <v>PA</v>
      </c>
      <c r="K801">
        <f>INDEX(user!F:F,user_content!$A801+1)</f>
        <v>0</v>
      </c>
      <c r="L801">
        <f>INDEX(user!G:G,user_content!$A801+1)</f>
        <v>115</v>
      </c>
      <c r="M801">
        <f>INDEX(user!E:E,user_content!$A801+1)</f>
        <v>0</v>
      </c>
      <c r="N801">
        <f>INDEX(user!D:D,user_content!$A801+1)</f>
        <v>0</v>
      </c>
      <c r="O801" t="str">
        <f>INDEX(user!M:M,user_content!$A801+1)</f>
        <v>NORMAL</v>
      </c>
    </row>
    <row r="802" spans="1:15" x14ac:dyDescent="0.25">
      <c r="A802">
        <v>464</v>
      </c>
      <c r="B802">
        <v>668</v>
      </c>
      <c r="C802" s="4">
        <f t="shared" si="25"/>
        <v>70.41374641807613</v>
      </c>
      <c r="E802">
        <f>INDEX(user!B:B,user_content!$A802+1)</f>
        <v>1</v>
      </c>
      <c r="F802">
        <f>INDEX(user!C:C,user_content!$A802+1)</f>
        <v>38</v>
      </c>
      <c r="G802">
        <f>INDEX(user!H:H,user_content!$A802+1)</f>
        <v>30.02</v>
      </c>
      <c r="H802">
        <f>INDEX(user!I:I,user_content!$A802+1)</f>
        <v>0.18283471507528759</v>
      </c>
      <c r="I802">
        <f t="shared" si="26"/>
        <v>2</v>
      </c>
      <c r="J802" t="str">
        <f>INDEX(content!I:I,user_content!$B802+1)</f>
        <v>Colesterol</v>
      </c>
      <c r="K802">
        <f>INDEX(user!F:F,user_content!$A802+1)</f>
        <v>0</v>
      </c>
      <c r="L802">
        <f>INDEX(user!G:G,user_content!$A802+1)</f>
        <v>154</v>
      </c>
      <c r="M802">
        <f>INDEX(user!E:E,user_content!$A802+1)</f>
        <v>1</v>
      </c>
      <c r="N802">
        <f>INDEX(user!D:D,user_content!$A802+1)</f>
        <v>1</v>
      </c>
      <c r="O802" t="str">
        <f>INDEX(user!M:M,user_content!$A802+1)</f>
        <v>Elevated Risk</v>
      </c>
    </row>
    <row r="803" spans="1:15" x14ac:dyDescent="0.25">
      <c r="A803">
        <v>4099</v>
      </c>
      <c r="B803">
        <v>2897</v>
      </c>
      <c r="C803" s="4">
        <f t="shared" si="25"/>
        <v>56.847870981944801</v>
      </c>
      <c r="E803">
        <f>INDEX(user!B:B,user_content!$A803+1)</f>
        <v>1</v>
      </c>
      <c r="F803">
        <f>INDEX(user!C:C,user_content!$A803+1)</f>
        <v>47</v>
      </c>
      <c r="G803">
        <f>INDEX(user!H:H,user_content!$A803+1)</f>
        <v>26.25</v>
      </c>
      <c r="H803">
        <f>INDEX(user!I:I,user_content!$A803+1)</f>
        <v>0.14545397469987631</v>
      </c>
      <c r="I803">
        <f t="shared" si="26"/>
        <v>1</v>
      </c>
      <c r="J803" t="str">
        <f>INDEX(content!I:I,user_content!$B803+1)</f>
        <v>Diabetes</v>
      </c>
      <c r="K803">
        <f>INDEX(user!F:F,user_content!$A803+1)</f>
        <v>0</v>
      </c>
      <c r="L803">
        <f>INDEX(user!G:G,user_content!$A803+1)</f>
        <v>146.5</v>
      </c>
      <c r="M803">
        <f>INDEX(user!E:E,user_content!$A803+1)</f>
        <v>1</v>
      </c>
      <c r="N803">
        <f>INDEX(user!D:D,user_content!$A803+1)</f>
        <v>0</v>
      </c>
      <c r="O803" t="str">
        <f>INDEX(user!M:M,user_content!$A803+1)</f>
        <v>Elevated Risk</v>
      </c>
    </row>
    <row r="804" spans="1:15" x14ac:dyDescent="0.25">
      <c r="A804">
        <v>1538</v>
      </c>
      <c r="B804">
        <v>1510</v>
      </c>
      <c r="C804" s="4">
        <f t="shared" si="25"/>
        <v>95.021972094284152</v>
      </c>
      <c r="E804">
        <f>INDEX(user!B:B,user_content!$A804+1)</f>
        <v>0</v>
      </c>
      <c r="F804">
        <f>INDEX(user!C:C,user_content!$A804+1)</f>
        <v>63</v>
      </c>
      <c r="G804">
        <f>INDEX(user!H:H,user_content!$A804+1)</f>
        <v>30.47</v>
      </c>
      <c r="H804">
        <f>INDEX(user!I:I,user_content!$A804+1)</f>
        <v>0.34542744837926243</v>
      </c>
      <c r="I804">
        <f t="shared" si="26"/>
        <v>2</v>
      </c>
      <c r="J804" t="str">
        <f>INDEX(content!I:I,user_content!$B804+1)</f>
        <v>Colesterol</v>
      </c>
      <c r="K804">
        <f>INDEX(user!F:F,user_content!$A804+1)</f>
        <v>0</v>
      </c>
      <c r="L804">
        <f>INDEX(user!G:G,user_content!$A804+1)</f>
        <v>186.5</v>
      </c>
      <c r="M804">
        <f>INDEX(user!E:E,user_content!$A804+1)</f>
        <v>1</v>
      </c>
      <c r="N804">
        <f>INDEX(user!D:D,user_content!$A804+1)</f>
        <v>0</v>
      </c>
      <c r="O804" t="str">
        <f>INDEX(user!M:M,user_content!$A804+1)</f>
        <v>'&gt;30%</v>
      </c>
    </row>
    <row r="805" spans="1:15" x14ac:dyDescent="0.25">
      <c r="A805">
        <v>3112</v>
      </c>
      <c r="B805">
        <v>3705</v>
      </c>
      <c r="C805" s="4">
        <f t="shared" si="25"/>
        <v>-1.2065004426864334</v>
      </c>
      <c r="E805">
        <f>INDEX(user!B:B,user_content!$A805+1)</f>
        <v>0</v>
      </c>
      <c r="F805">
        <f>INDEX(user!C:C,user_content!$A805+1)</f>
        <v>42</v>
      </c>
      <c r="G805">
        <f>INDEX(user!H:H,user_content!$A805+1)</f>
        <v>22.19</v>
      </c>
      <c r="H805">
        <f>INDEX(user!I:I,user_content!$A805+1)</f>
        <v>2.2914529301518938E-2</v>
      </c>
      <c r="I805">
        <f t="shared" si="26"/>
        <v>7</v>
      </c>
      <c r="J805" t="str">
        <f>INDEX(content!I:I,user_content!$B805+1)</f>
        <v>IMC</v>
      </c>
      <c r="K805">
        <f>INDEX(user!F:F,user_content!$A805+1)</f>
        <v>0</v>
      </c>
      <c r="L805">
        <f>INDEX(user!G:G,user_content!$A805+1)</f>
        <v>118.5</v>
      </c>
      <c r="M805">
        <f>INDEX(user!E:E,user_content!$A805+1)</f>
        <v>0</v>
      </c>
      <c r="N805">
        <f>INDEX(user!D:D,user_content!$A805+1)</f>
        <v>0</v>
      </c>
      <c r="O805" t="str">
        <f>INDEX(user!M:M,user_content!$A805+1)</f>
        <v>NORMAL</v>
      </c>
    </row>
    <row r="806" spans="1:15" x14ac:dyDescent="0.25">
      <c r="A806">
        <v>2099</v>
      </c>
      <c r="B806">
        <v>2829</v>
      </c>
      <c r="C806" s="4">
        <f t="shared" si="25"/>
        <v>70.061145051742173</v>
      </c>
      <c r="E806">
        <f>INDEX(user!B:B,user_content!$A806+1)</f>
        <v>0</v>
      </c>
      <c r="F806">
        <f>INDEX(user!C:C,user_content!$A806+1)</f>
        <v>55</v>
      </c>
      <c r="G806">
        <f>INDEX(user!H:H,user_content!$A806+1)</f>
        <v>27.05</v>
      </c>
      <c r="H806">
        <f>INDEX(user!I:I,user_content!$A806+1)</f>
        <v>0.1591156347946695</v>
      </c>
      <c r="I806">
        <f t="shared" si="26"/>
        <v>1</v>
      </c>
      <c r="J806" t="str">
        <f>INDEX(content!I:I,user_content!$B806+1)</f>
        <v>Diabetes</v>
      </c>
      <c r="K806">
        <f>INDEX(user!F:F,user_content!$A806+1)</f>
        <v>0</v>
      </c>
      <c r="L806">
        <f>INDEX(user!G:G,user_content!$A806+1)</f>
        <v>144.5</v>
      </c>
      <c r="M806">
        <f>INDEX(user!E:E,user_content!$A806+1)</f>
        <v>0</v>
      </c>
      <c r="N806">
        <f>INDEX(user!D:D,user_content!$A806+1)</f>
        <v>1</v>
      </c>
      <c r="O806" t="str">
        <f>INDEX(user!M:M,user_content!$A806+1)</f>
        <v>Elevated Risk</v>
      </c>
    </row>
    <row r="807" spans="1:15" x14ac:dyDescent="0.25">
      <c r="A807">
        <v>480</v>
      </c>
      <c r="B807">
        <v>910</v>
      </c>
      <c r="C807" s="4">
        <f t="shared" si="25"/>
        <v>180.42542213394051</v>
      </c>
      <c r="E807">
        <f>INDEX(user!B:B,user_content!$A807+1)</f>
        <v>0</v>
      </c>
      <c r="F807">
        <f>INDEX(user!C:C,user_content!$A807+1)</f>
        <v>64</v>
      </c>
      <c r="G807">
        <f>INDEX(user!H:H,user_content!$A807+1)</f>
        <v>38.82</v>
      </c>
      <c r="H807">
        <f>INDEX(user!I:I,user_content!$A807+1)</f>
        <v>0.84702969682685958</v>
      </c>
      <c r="I807">
        <f t="shared" si="26"/>
        <v>2</v>
      </c>
      <c r="J807" t="str">
        <f>INDEX(content!I:I,user_content!$B807+1)</f>
        <v>Colesterol</v>
      </c>
      <c r="K807">
        <f>INDEX(user!F:F,user_content!$A807+1)</f>
        <v>0</v>
      </c>
      <c r="L807">
        <f>INDEX(user!G:G,user_content!$A807+1)</f>
        <v>295</v>
      </c>
      <c r="M807">
        <f>INDEX(user!E:E,user_content!$A807+1)</f>
        <v>1</v>
      </c>
      <c r="N807">
        <f>INDEX(user!D:D,user_content!$A807+1)</f>
        <v>0</v>
      </c>
      <c r="O807" t="str">
        <f>INDEX(user!M:M,user_content!$A807+1)</f>
        <v>'&gt;30%</v>
      </c>
    </row>
    <row r="808" spans="1:15" x14ac:dyDescent="0.25">
      <c r="A808">
        <v>67</v>
      </c>
      <c r="B808">
        <v>3965</v>
      </c>
      <c r="C808" s="4">
        <f t="shared" si="25"/>
        <v>85.442332378978435</v>
      </c>
      <c r="E808">
        <f>INDEX(user!B:B,user_content!$A808+1)</f>
        <v>0</v>
      </c>
      <c r="F808">
        <f>INDEX(user!C:C,user_content!$A808+1)</f>
        <v>62</v>
      </c>
      <c r="G808">
        <f>INDEX(user!H:H,user_content!$A808+1)</f>
        <v>29.64</v>
      </c>
      <c r="H808">
        <f>INDEX(user!I:I,user_content!$A808+1)</f>
        <v>0.60089190795088299</v>
      </c>
      <c r="I808">
        <f t="shared" si="26"/>
        <v>7</v>
      </c>
      <c r="J808" t="str">
        <f>INDEX(content!I:I,user_content!$B808+1)</f>
        <v>IMC</v>
      </c>
      <c r="K808">
        <f>INDEX(user!F:F,user_content!$A808+1)</f>
        <v>1</v>
      </c>
      <c r="L808">
        <f>INDEX(user!G:G,user_content!$A808+1)</f>
        <v>190</v>
      </c>
      <c r="M808">
        <f>INDEX(user!E:E,user_content!$A808+1)</f>
        <v>1</v>
      </c>
      <c r="N808">
        <f>INDEX(user!D:D,user_content!$A808+1)</f>
        <v>0</v>
      </c>
      <c r="O808" t="str">
        <f>INDEX(user!M:M,user_content!$A808+1)</f>
        <v>'&gt;30%</v>
      </c>
    </row>
    <row r="809" spans="1:15" x14ac:dyDescent="0.25">
      <c r="A809">
        <v>521</v>
      </c>
      <c r="B809">
        <v>1695</v>
      </c>
      <c r="C809" s="4">
        <f t="shared" si="25"/>
        <v>98.398437641271087</v>
      </c>
      <c r="E809">
        <f>INDEX(user!B:B,user_content!$A809+1)</f>
        <v>1</v>
      </c>
      <c r="F809">
        <f>INDEX(user!C:C,user_content!$A809+1)</f>
        <v>62</v>
      </c>
      <c r="G809">
        <f>INDEX(user!H:H,user_content!$A809+1)</f>
        <v>30.84</v>
      </c>
      <c r="H809">
        <f>INDEX(user!I:I,user_content!$A809+1)</f>
        <v>0.58399789271340596</v>
      </c>
      <c r="I809">
        <f t="shared" si="26"/>
        <v>4</v>
      </c>
      <c r="J809" t="str">
        <f>INDEX(content!I:I,user_content!$B809+1)</f>
        <v>DCNT</v>
      </c>
      <c r="K809">
        <f>INDEX(user!F:F,user_content!$A809+1)</f>
        <v>0</v>
      </c>
      <c r="L809">
        <f>INDEX(user!G:G,user_content!$A809+1)</f>
        <v>148</v>
      </c>
      <c r="M809">
        <f>INDEX(user!E:E,user_content!$A809+1)</f>
        <v>1</v>
      </c>
      <c r="N809">
        <f>INDEX(user!D:D,user_content!$A809+1)</f>
        <v>1</v>
      </c>
      <c r="O809" t="str">
        <f>INDEX(user!M:M,user_content!$A809+1)</f>
        <v>'&gt;30%</v>
      </c>
    </row>
    <row r="810" spans="1:15" x14ac:dyDescent="0.25">
      <c r="A810">
        <v>1432</v>
      </c>
      <c r="B810">
        <v>1940</v>
      </c>
      <c r="C810" s="4">
        <f t="shared" si="25"/>
        <v>31.339885279113506</v>
      </c>
      <c r="E810">
        <f>INDEX(user!B:B,user_content!$A810+1)</f>
        <v>0</v>
      </c>
      <c r="F810">
        <f>INDEX(user!C:C,user_content!$A810+1)</f>
        <v>55</v>
      </c>
      <c r="G810">
        <f>INDEX(user!H:H,user_content!$A810+1)</f>
        <v>23.43</v>
      </c>
      <c r="H810">
        <f>INDEX(user!I:I,user_content!$A810+1)</f>
        <v>0.11656664546407136</v>
      </c>
      <c r="I810">
        <f t="shared" si="26"/>
        <v>4</v>
      </c>
      <c r="J810" t="str">
        <f>INDEX(content!I:I,user_content!$B810+1)</f>
        <v>DCNT</v>
      </c>
      <c r="K810">
        <f>INDEX(user!F:F,user_content!$A810+1)</f>
        <v>0</v>
      </c>
      <c r="L810">
        <f>INDEX(user!G:G,user_content!$A810+1)</f>
        <v>145</v>
      </c>
      <c r="M810">
        <f>INDEX(user!E:E,user_content!$A810+1)</f>
        <v>1</v>
      </c>
      <c r="N810">
        <f>INDEX(user!D:D,user_content!$A810+1)</f>
        <v>0</v>
      </c>
      <c r="O810" t="str">
        <f>INDEX(user!M:M,user_content!$A810+1)</f>
        <v>Elevated Risk</v>
      </c>
    </row>
    <row r="811" spans="1:15" x14ac:dyDescent="0.25">
      <c r="A811">
        <v>241</v>
      </c>
      <c r="B811">
        <v>2056</v>
      </c>
      <c r="C811" s="4">
        <f t="shared" si="25"/>
        <v>116.28231214225846</v>
      </c>
      <c r="E811">
        <f>INDEX(user!B:B,user_content!$A811+1)</f>
        <v>1</v>
      </c>
      <c r="F811">
        <f>INDEX(user!C:C,user_content!$A811+1)</f>
        <v>65</v>
      </c>
      <c r="G811">
        <f>INDEX(user!H:H,user_content!$A811+1)</f>
        <v>29.35</v>
      </c>
      <c r="H811">
        <f>INDEX(user!I:I,user_content!$A811+1)</f>
        <v>0.62353655086192816</v>
      </c>
      <c r="I811">
        <f t="shared" si="26"/>
        <v>1</v>
      </c>
      <c r="J811" t="str">
        <f>INDEX(content!I:I,user_content!$B811+1)</f>
        <v>Diabetes</v>
      </c>
      <c r="K811">
        <f>INDEX(user!F:F,user_content!$A811+1)</f>
        <v>0</v>
      </c>
      <c r="L811">
        <f>INDEX(user!G:G,user_content!$A811+1)</f>
        <v>148</v>
      </c>
      <c r="M811">
        <f>INDEX(user!E:E,user_content!$A811+1)</f>
        <v>1</v>
      </c>
      <c r="N811">
        <f>INDEX(user!D:D,user_content!$A811+1)</f>
        <v>1</v>
      </c>
      <c r="O811" t="str">
        <f>INDEX(user!M:M,user_content!$A811+1)</f>
        <v>'&gt;30%</v>
      </c>
    </row>
    <row r="812" spans="1:15" x14ac:dyDescent="0.25">
      <c r="A812">
        <v>2841</v>
      </c>
      <c r="B812">
        <v>3370</v>
      </c>
      <c r="C812" s="4">
        <f t="shared" si="25"/>
        <v>86.803436110413983</v>
      </c>
      <c r="E812">
        <f>INDEX(user!B:B,user_content!$A812+1)</f>
        <v>1</v>
      </c>
      <c r="F812">
        <f>INDEX(user!C:C,user_content!$A812+1)</f>
        <v>50</v>
      </c>
      <c r="G812">
        <f>INDEX(user!H:H,user_content!$A812+1)</f>
        <v>25.45</v>
      </c>
      <c r="H812">
        <f>INDEX(user!I:I,user_content!$A812+1)</f>
        <v>0.46414499237102558</v>
      </c>
      <c r="I812">
        <f t="shared" si="26"/>
        <v>1</v>
      </c>
      <c r="J812" t="str">
        <f>INDEX(content!I:I,user_content!$B812+1)</f>
        <v>Diabetes</v>
      </c>
      <c r="K812">
        <f>INDEX(user!F:F,user_content!$A812+1)</f>
        <v>0</v>
      </c>
      <c r="L812">
        <f>INDEX(user!G:G,user_content!$A812+1)</f>
        <v>190</v>
      </c>
      <c r="M812">
        <f>INDEX(user!E:E,user_content!$A812+1)</f>
        <v>1</v>
      </c>
      <c r="N812">
        <f>INDEX(user!D:D,user_content!$A812+1)</f>
        <v>1</v>
      </c>
      <c r="O812" t="str">
        <f>INDEX(user!M:M,user_content!$A812+1)</f>
        <v>'&gt;30%</v>
      </c>
    </row>
    <row r="813" spans="1:15" x14ac:dyDescent="0.25">
      <c r="A813">
        <v>775</v>
      </c>
      <c r="B813">
        <v>266</v>
      </c>
      <c r="C813" s="4">
        <f t="shared" si="25"/>
        <v>24.598777378493729</v>
      </c>
      <c r="E813">
        <f>INDEX(user!B:B,user_content!$A813+1)</f>
        <v>0</v>
      </c>
      <c r="F813">
        <f>INDEX(user!C:C,user_content!$A813+1)</f>
        <v>41</v>
      </c>
      <c r="G813">
        <f>INDEX(user!H:H,user_content!$A813+1)</f>
        <v>20.2</v>
      </c>
      <c r="H813">
        <f>INDEX(user!I:I,user_content!$A813+1)</f>
        <v>2.2716812790999019E-2</v>
      </c>
      <c r="I813">
        <f t="shared" si="26"/>
        <v>2</v>
      </c>
      <c r="J813" t="str">
        <f>INDEX(content!I:I,user_content!$B813+1)</f>
        <v>Colesterol</v>
      </c>
      <c r="K813">
        <f>INDEX(user!F:F,user_content!$A813+1)</f>
        <v>0</v>
      </c>
      <c r="L813">
        <f>INDEX(user!G:G,user_content!$A813+1)</f>
        <v>123</v>
      </c>
      <c r="M813">
        <f>INDEX(user!E:E,user_content!$A813+1)</f>
        <v>0</v>
      </c>
      <c r="N813">
        <f>INDEX(user!D:D,user_content!$A813+1)</f>
        <v>0</v>
      </c>
      <c r="O813" t="str">
        <f>INDEX(user!M:M,user_content!$A813+1)</f>
        <v>NORMAL</v>
      </c>
    </row>
    <row r="814" spans="1:15" x14ac:dyDescent="0.25">
      <c r="A814">
        <v>2129</v>
      </c>
      <c r="B814">
        <v>1935</v>
      </c>
      <c r="C814" s="4">
        <f t="shared" si="25"/>
        <v>19.783515954188996</v>
      </c>
      <c r="E814">
        <f>INDEX(user!B:B,user_content!$A814+1)</f>
        <v>0</v>
      </c>
      <c r="F814">
        <f>INDEX(user!C:C,user_content!$A814+1)</f>
        <v>41</v>
      </c>
      <c r="G814">
        <f>INDEX(user!H:H,user_content!$A814+1)</f>
        <v>22.25</v>
      </c>
      <c r="H814">
        <f>INDEX(user!I:I,user_content!$A814+1)</f>
        <v>2.7816036554522139E-2</v>
      </c>
      <c r="I814">
        <f t="shared" si="26"/>
        <v>4</v>
      </c>
      <c r="J814" t="str">
        <f>INDEX(content!I:I,user_content!$B814+1)</f>
        <v>DCNT</v>
      </c>
      <c r="K814">
        <f>INDEX(user!F:F,user_content!$A814+1)</f>
        <v>0</v>
      </c>
      <c r="L814">
        <f>INDEX(user!G:G,user_content!$A814+1)</f>
        <v>130</v>
      </c>
      <c r="M814">
        <f>INDEX(user!E:E,user_content!$A814+1)</f>
        <v>0</v>
      </c>
      <c r="N814">
        <f>INDEX(user!D:D,user_content!$A814+1)</f>
        <v>0</v>
      </c>
      <c r="O814" t="str">
        <f>INDEX(user!M:M,user_content!$A814+1)</f>
        <v>Elevated Risk</v>
      </c>
    </row>
    <row r="815" spans="1:15" x14ac:dyDescent="0.25">
      <c r="A815">
        <v>768</v>
      </c>
      <c r="B815">
        <v>3878</v>
      </c>
      <c r="C815" s="4">
        <f t="shared" si="25"/>
        <v>-3.4063237086772844</v>
      </c>
      <c r="E815">
        <f>INDEX(user!B:B,user_content!$A815+1)</f>
        <v>1</v>
      </c>
      <c r="F815">
        <f>INDEX(user!C:C,user_content!$A815+1)</f>
        <v>38</v>
      </c>
      <c r="G815">
        <f>INDEX(user!H:H,user_content!$A815+1)</f>
        <v>22.7</v>
      </c>
      <c r="H815">
        <f>INDEX(user!I:I,user_content!$A815+1)</f>
        <v>7.1630439673003421E-2</v>
      </c>
      <c r="I815">
        <f t="shared" si="26"/>
        <v>7</v>
      </c>
      <c r="J815" t="str">
        <f>INDEX(content!I:I,user_content!$B815+1)</f>
        <v>IMC</v>
      </c>
      <c r="K815">
        <f>INDEX(user!F:F,user_content!$A815+1)</f>
        <v>0</v>
      </c>
      <c r="L815">
        <f>INDEX(user!G:G,user_content!$A815+1)</f>
        <v>123</v>
      </c>
      <c r="M815">
        <f>INDEX(user!E:E,user_content!$A815+1)</f>
        <v>0</v>
      </c>
      <c r="N815">
        <f>INDEX(user!D:D,user_content!$A815+1)</f>
        <v>1</v>
      </c>
      <c r="O815" t="str">
        <f>INDEX(user!M:M,user_content!$A815+1)</f>
        <v>Elevated Risk</v>
      </c>
    </row>
    <row r="816" spans="1:15" x14ac:dyDescent="0.25">
      <c r="A816">
        <v>2574</v>
      </c>
      <c r="B816">
        <v>2016</v>
      </c>
      <c r="C816" s="4">
        <f t="shared" si="25"/>
        <v>48.158572912156323</v>
      </c>
      <c r="E816">
        <f>INDEX(user!B:B,user_content!$A816+1)</f>
        <v>1</v>
      </c>
      <c r="F816">
        <f>INDEX(user!C:C,user_content!$A816+1)</f>
        <v>44</v>
      </c>
      <c r="G816">
        <f>INDEX(user!H:H,user_content!$A816+1)</f>
        <v>23.85</v>
      </c>
      <c r="H816">
        <f>INDEX(user!I:I,user_content!$A816+1)</f>
        <v>0.14721617645955565</v>
      </c>
      <c r="I816">
        <f t="shared" si="26"/>
        <v>1</v>
      </c>
      <c r="J816" t="str">
        <f>INDEX(content!I:I,user_content!$B816+1)</f>
        <v>Diabetes</v>
      </c>
      <c r="K816">
        <f>INDEX(user!F:F,user_content!$A816+1)</f>
        <v>0</v>
      </c>
      <c r="L816">
        <f>INDEX(user!G:G,user_content!$A816+1)</f>
        <v>142</v>
      </c>
      <c r="M816">
        <f>INDEX(user!E:E,user_content!$A816+1)</f>
        <v>0</v>
      </c>
      <c r="N816">
        <f>INDEX(user!D:D,user_content!$A816+1)</f>
        <v>1</v>
      </c>
      <c r="O816" t="str">
        <f>INDEX(user!M:M,user_content!$A816+1)</f>
        <v>Elevated Risk</v>
      </c>
    </row>
    <row r="817" spans="1:15" x14ac:dyDescent="0.25">
      <c r="A817">
        <v>473</v>
      </c>
      <c r="B817">
        <v>908</v>
      </c>
      <c r="C817" s="4">
        <f t="shared" ref="C817:C880" si="27">$R$12+(E817*$R$13)+(F817*$R$14)+(G817*$R$15)+(H817*$R$16)+(I817*$R$17)</f>
        <v>60.02214433718644</v>
      </c>
      <c r="E817">
        <f>INDEX(user!B:B,user_content!$A817+1)</f>
        <v>1</v>
      </c>
      <c r="F817">
        <f>INDEX(user!C:C,user_content!$A817+1)</f>
        <v>46</v>
      </c>
      <c r="G817">
        <f>INDEX(user!H:H,user_content!$A817+1)</f>
        <v>27.22</v>
      </c>
      <c r="H817">
        <f>INDEX(user!I:I,user_content!$A817+1)</f>
        <v>0.20133986062219422</v>
      </c>
      <c r="I817">
        <f t="shared" ref="I817:I880" si="28">_xlfn.IFS(J817=$Q$3,$R$3,J817=$Q$4,$R$4,J817=$Q$5,$R$5,J817=$Q$6,$R$6,J817=$Q$7,$R$7,J817=$Q$8,$R$8,J817=$Q$9,$R$9)</f>
        <v>2</v>
      </c>
      <c r="J817" t="str">
        <f>INDEX(content!I:I,user_content!$B817+1)</f>
        <v>Colesterol</v>
      </c>
      <c r="K817">
        <f>INDEX(user!F:F,user_content!$A817+1)</f>
        <v>0</v>
      </c>
      <c r="L817">
        <f>INDEX(user!G:G,user_content!$A817+1)</f>
        <v>150</v>
      </c>
      <c r="M817">
        <f>INDEX(user!E:E,user_content!$A817+1)</f>
        <v>0</v>
      </c>
      <c r="N817">
        <f>INDEX(user!D:D,user_content!$A817+1)</f>
        <v>1</v>
      </c>
      <c r="O817" t="str">
        <f>INDEX(user!M:M,user_content!$A817+1)</f>
        <v>Elevated Risk</v>
      </c>
    </row>
    <row r="818" spans="1:15" x14ac:dyDescent="0.25">
      <c r="A818">
        <v>1649</v>
      </c>
      <c r="B818">
        <v>2145</v>
      </c>
      <c r="C818" s="4">
        <f t="shared" si="27"/>
        <v>53.39417866619894</v>
      </c>
      <c r="E818">
        <f>INDEX(user!B:B,user_content!$A818+1)</f>
        <v>0</v>
      </c>
      <c r="F818">
        <f>INDEX(user!C:C,user_content!$A818+1)</f>
        <v>40</v>
      </c>
      <c r="G818">
        <f>INDEX(user!H:H,user_content!$A818+1)</f>
        <v>25.05</v>
      </c>
      <c r="H818">
        <f>INDEX(user!I:I,user_content!$A818+1)</f>
        <v>5.0697303794960402E-2</v>
      </c>
      <c r="I818">
        <f t="shared" si="28"/>
        <v>1</v>
      </c>
      <c r="J818" t="str">
        <f>INDEX(content!I:I,user_content!$B818+1)</f>
        <v>Diabetes</v>
      </c>
      <c r="K818">
        <f>INDEX(user!F:F,user_content!$A818+1)</f>
        <v>0</v>
      </c>
      <c r="L818">
        <f>INDEX(user!G:G,user_content!$A818+1)</f>
        <v>130</v>
      </c>
      <c r="M818">
        <f>INDEX(user!E:E,user_content!$A818+1)</f>
        <v>0</v>
      </c>
      <c r="N818">
        <f>INDEX(user!D:D,user_content!$A818+1)</f>
        <v>1</v>
      </c>
      <c r="O818" t="str">
        <f>INDEX(user!M:M,user_content!$A818+1)</f>
        <v>Elevated Risk</v>
      </c>
    </row>
    <row r="819" spans="1:15" x14ac:dyDescent="0.25">
      <c r="A819">
        <v>2085</v>
      </c>
      <c r="B819">
        <v>2575</v>
      </c>
      <c r="C819" s="4">
        <f t="shared" si="27"/>
        <v>81.899245190306445</v>
      </c>
      <c r="E819">
        <f>INDEX(user!B:B,user_content!$A819+1)</f>
        <v>1</v>
      </c>
      <c r="F819">
        <f>INDEX(user!C:C,user_content!$A819+1)</f>
        <v>43</v>
      </c>
      <c r="G819">
        <f>INDEX(user!H:H,user_content!$A819+1)</f>
        <v>29.01</v>
      </c>
      <c r="H819">
        <f>INDEX(user!I:I,user_content!$A819+1)</f>
        <v>0.27401559180997881</v>
      </c>
      <c r="I819">
        <f t="shared" si="28"/>
        <v>1</v>
      </c>
      <c r="J819" t="str">
        <f>INDEX(content!I:I,user_content!$B819+1)</f>
        <v>Diabetes</v>
      </c>
      <c r="K819">
        <f>INDEX(user!F:F,user_content!$A819+1)</f>
        <v>0</v>
      </c>
      <c r="L819">
        <f>INDEX(user!G:G,user_content!$A819+1)</f>
        <v>162.5</v>
      </c>
      <c r="M819">
        <f>INDEX(user!E:E,user_content!$A819+1)</f>
        <v>1</v>
      </c>
      <c r="N819">
        <f>INDEX(user!D:D,user_content!$A819+1)</f>
        <v>1</v>
      </c>
      <c r="O819" t="str">
        <f>INDEX(user!M:M,user_content!$A819+1)</f>
        <v>Elevated Risk</v>
      </c>
    </row>
    <row r="820" spans="1:15" x14ac:dyDescent="0.25">
      <c r="A820">
        <v>3281</v>
      </c>
      <c r="B820">
        <v>582</v>
      </c>
      <c r="C820" s="4">
        <f t="shared" si="27"/>
        <v>62.920051882852427</v>
      </c>
      <c r="E820">
        <f>INDEX(user!B:B,user_content!$A820+1)</f>
        <v>0</v>
      </c>
      <c r="F820">
        <f>INDEX(user!C:C,user_content!$A820+1)</f>
        <v>46</v>
      </c>
      <c r="G820">
        <f>INDEX(user!H:H,user_content!$A820+1)</f>
        <v>29.15</v>
      </c>
      <c r="H820">
        <f>INDEX(user!I:I,user_content!$A820+1)</f>
        <v>6.2114963375099141E-2</v>
      </c>
      <c r="I820">
        <f t="shared" si="28"/>
        <v>2</v>
      </c>
      <c r="J820" t="str">
        <f>INDEX(content!I:I,user_content!$B820+1)</f>
        <v>Colesterol</v>
      </c>
      <c r="K820">
        <f>INDEX(user!F:F,user_content!$A820+1)</f>
        <v>0</v>
      </c>
      <c r="L820">
        <f>INDEX(user!G:G,user_content!$A820+1)</f>
        <v>119</v>
      </c>
      <c r="M820">
        <f>INDEX(user!E:E,user_content!$A820+1)</f>
        <v>0</v>
      </c>
      <c r="N820">
        <f>INDEX(user!D:D,user_content!$A820+1)</f>
        <v>1</v>
      </c>
      <c r="O820" t="str">
        <f>INDEX(user!M:M,user_content!$A820+1)</f>
        <v>Elevated Risk</v>
      </c>
    </row>
    <row r="821" spans="1:15" x14ac:dyDescent="0.25">
      <c r="A821">
        <v>446</v>
      </c>
      <c r="B821">
        <v>770</v>
      </c>
      <c r="C821" s="4">
        <f t="shared" si="27"/>
        <v>52.926248453618861</v>
      </c>
      <c r="E821">
        <f>INDEX(user!B:B,user_content!$A821+1)</f>
        <v>1</v>
      </c>
      <c r="F821">
        <f>INDEX(user!C:C,user_content!$A821+1)</f>
        <v>46</v>
      </c>
      <c r="G821">
        <f>INDEX(user!H:H,user_content!$A821+1)</f>
        <v>27.48</v>
      </c>
      <c r="H821">
        <f>INDEX(user!I:I,user_content!$A821+1)</f>
        <v>0.12439678773263962</v>
      </c>
      <c r="I821">
        <f t="shared" si="28"/>
        <v>2</v>
      </c>
      <c r="J821" t="str">
        <f>INDEX(content!I:I,user_content!$B821+1)</f>
        <v>Colesterol</v>
      </c>
      <c r="K821">
        <f>INDEX(user!F:F,user_content!$A821+1)</f>
        <v>0</v>
      </c>
      <c r="L821">
        <f>INDEX(user!G:G,user_content!$A821+1)</f>
        <v>112.5</v>
      </c>
      <c r="M821">
        <f>INDEX(user!E:E,user_content!$A821+1)</f>
        <v>0</v>
      </c>
      <c r="N821">
        <f>INDEX(user!D:D,user_content!$A821+1)</f>
        <v>1</v>
      </c>
      <c r="O821" t="str">
        <f>INDEX(user!M:M,user_content!$A821+1)</f>
        <v>Elevated Risk</v>
      </c>
    </row>
    <row r="822" spans="1:15" x14ac:dyDescent="0.25">
      <c r="A822">
        <v>4035</v>
      </c>
      <c r="B822">
        <v>3690</v>
      </c>
      <c r="C822" s="4">
        <f t="shared" si="27"/>
        <v>-16.016249854785102</v>
      </c>
      <c r="E822">
        <f>INDEX(user!B:B,user_content!$A822+1)</f>
        <v>0</v>
      </c>
      <c r="F822">
        <f>INDEX(user!C:C,user_content!$A822+1)</f>
        <v>44</v>
      </c>
      <c r="G822">
        <f>INDEX(user!H:H,user_content!$A822+1)</f>
        <v>18.63</v>
      </c>
      <c r="H822">
        <f>INDEX(user!I:I,user_content!$A822+1)</f>
        <v>1.7892026062804933E-2</v>
      </c>
      <c r="I822">
        <f t="shared" si="28"/>
        <v>7</v>
      </c>
      <c r="J822" t="str">
        <f>INDEX(content!I:I,user_content!$B822+1)</f>
        <v>IMC</v>
      </c>
      <c r="K822">
        <f>INDEX(user!F:F,user_content!$A822+1)</f>
        <v>0</v>
      </c>
      <c r="L822">
        <f>INDEX(user!G:G,user_content!$A822+1)</f>
        <v>107</v>
      </c>
      <c r="M822">
        <f>INDEX(user!E:E,user_content!$A822+1)</f>
        <v>0</v>
      </c>
      <c r="N822">
        <f>INDEX(user!D:D,user_content!$A822+1)</f>
        <v>0</v>
      </c>
      <c r="O822" t="str">
        <f>INDEX(user!M:M,user_content!$A822+1)</f>
        <v>OPTIMAL</v>
      </c>
    </row>
    <row r="823" spans="1:15" x14ac:dyDescent="0.25">
      <c r="A823">
        <v>1722</v>
      </c>
      <c r="B823">
        <v>3263</v>
      </c>
      <c r="C823" s="4">
        <f t="shared" si="27"/>
        <v>74.596491268234786</v>
      </c>
      <c r="E823">
        <f>INDEX(user!B:B,user_content!$A823+1)</f>
        <v>1</v>
      </c>
      <c r="F823">
        <f>INDEX(user!C:C,user_content!$A823+1)</f>
        <v>63</v>
      </c>
      <c r="G823">
        <f>INDEX(user!H:H,user_content!$A823+1)</f>
        <v>23.06</v>
      </c>
      <c r="H823">
        <f>INDEX(user!I:I,user_content!$A823+1)</f>
        <v>0.45841561195961422</v>
      </c>
      <c r="I823">
        <f t="shared" si="28"/>
        <v>1</v>
      </c>
      <c r="J823" t="str">
        <f>INDEX(content!I:I,user_content!$B823+1)</f>
        <v>Diabetes</v>
      </c>
      <c r="K823">
        <f>INDEX(user!F:F,user_content!$A823+1)</f>
        <v>0</v>
      </c>
      <c r="L823">
        <f>INDEX(user!G:G,user_content!$A823+1)</f>
        <v>135</v>
      </c>
      <c r="M823">
        <f>INDEX(user!E:E,user_content!$A823+1)</f>
        <v>1</v>
      </c>
      <c r="N823">
        <f>INDEX(user!D:D,user_content!$A823+1)</f>
        <v>1</v>
      </c>
      <c r="O823" t="str">
        <f>INDEX(user!M:M,user_content!$A823+1)</f>
        <v>'&gt;30%</v>
      </c>
    </row>
    <row r="824" spans="1:15" x14ac:dyDescent="0.25">
      <c r="A824">
        <v>849</v>
      </c>
      <c r="B824">
        <v>444</v>
      </c>
      <c r="C824" s="4">
        <f t="shared" si="27"/>
        <v>65.25256064498798</v>
      </c>
      <c r="E824">
        <f>INDEX(user!B:B,user_content!$A824+1)</f>
        <v>0</v>
      </c>
      <c r="F824">
        <f>INDEX(user!C:C,user_content!$A824+1)</f>
        <v>48</v>
      </c>
      <c r="G824">
        <f>INDEX(user!H:H,user_content!$A824+1)</f>
        <v>30.46</v>
      </c>
      <c r="H824">
        <f>INDEX(user!I:I,user_content!$A824+1)</f>
        <v>3.8889110862448395E-2</v>
      </c>
      <c r="I824">
        <f t="shared" si="28"/>
        <v>2</v>
      </c>
      <c r="J824" t="str">
        <f>INDEX(content!I:I,user_content!$B824+1)</f>
        <v>Colesterol</v>
      </c>
      <c r="K824">
        <f>INDEX(user!F:F,user_content!$A824+1)</f>
        <v>0</v>
      </c>
      <c r="L824">
        <f>INDEX(user!G:G,user_content!$A824+1)</f>
        <v>119</v>
      </c>
      <c r="M824">
        <f>INDEX(user!E:E,user_content!$A824+1)</f>
        <v>0</v>
      </c>
      <c r="N824">
        <f>INDEX(user!D:D,user_content!$A824+1)</f>
        <v>0</v>
      </c>
      <c r="O824" t="str">
        <f>INDEX(user!M:M,user_content!$A824+1)</f>
        <v>NORMAL</v>
      </c>
    </row>
    <row r="825" spans="1:15" x14ac:dyDescent="0.25">
      <c r="A825">
        <v>2815</v>
      </c>
      <c r="B825">
        <v>1193</v>
      </c>
      <c r="C825" s="4">
        <f t="shared" si="27"/>
        <v>41.781797398039068</v>
      </c>
      <c r="E825">
        <f>INDEX(user!B:B,user_content!$A825+1)</f>
        <v>0</v>
      </c>
      <c r="F825">
        <f>INDEX(user!C:C,user_content!$A825+1)</f>
        <v>41</v>
      </c>
      <c r="G825">
        <f>INDEX(user!H:H,user_content!$A825+1)</f>
        <v>24.73</v>
      </c>
      <c r="H825">
        <f>INDEX(user!I:I,user_content!$A825+1)</f>
        <v>1.7520360355691822E-2</v>
      </c>
      <c r="I825">
        <f t="shared" si="28"/>
        <v>2</v>
      </c>
      <c r="J825" t="str">
        <f>INDEX(content!I:I,user_content!$B825+1)</f>
        <v>Colesterol</v>
      </c>
      <c r="K825">
        <f>INDEX(user!F:F,user_content!$A825+1)</f>
        <v>0</v>
      </c>
      <c r="L825">
        <f>INDEX(user!G:G,user_content!$A825+1)</f>
        <v>108</v>
      </c>
      <c r="M825">
        <f>INDEX(user!E:E,user_content!$A825+1)</f>
        <v>0</v>
      </c>
      <c r="N825">
        <f>INDEX(user!D:D,user_content!$A825+1)</f>
        <v>0</v>
      </c>
      <c r="O825" t="str">
        <f>INDEX(user!M:M,user_content!$A825+1)</f>
        <v>OPTIMAL</v>
      </c>
    </row>
    <row r="826" spans="1:15" x14ac:dyDescent="0.25">
      <c r="A826">
        <v>1079</v>
      </c>
      <c r="B826">
        <v>3673</v>
      </c>
      <c r="C826" s="4">
        <f t="shared" si="27"/>
        <v>28.50546132494901</v>
      </c>
      <c r="E826">
        <f>INDEX(user!B:B,user_content!$A826+1)</f>
        <v>0</v>
      </c>
      <c r="F826">
        <f>INDEX(user!C:C,user_content!$A826+1)</f>
        <v>59</v>
      </c>
      <c r="G826">
        <f>INDEX(user!H:H,user_content!$A826+1)</f>
        <v>23.94</v>
      </c>
      <c r="H826">
        <f>INDEX(user!I:I,user_content!$A826+1)</f>
        <v>0.1407445625149385</v>
      </c>
      <c r="I826">
        <f t="shared" si="28"/>
        <v>5</v>
      </c>
      <c r="J826" t="str">
        <f>INDEX(content!I:I,user_content!$B826+1)</f>
        <v>fumante</v>
      </c>
      <c r="K826">
        <f>INDEX(user!F:F,user_content!$A826+1)</f>
        <v>0</v>
      </c>
      <c r="L826">
        <f>INDEX(user!G:G,user_content!$A826+1)</f>
        <v>145</v>
      </c>
      <c r="M826">
        <f>INDEX(user!E:E,user_content!$A826+1)</f>
        <v>1</v>
      </c>
      <c r="N826">
        <f>INDEX(user!D:D,user_content!$A826+1)</f>
        <v>0</v>
      </c>
      <c r="O826" t="str">
        <f>INDEX(user!M:M,user_content!$A826+1)</f>
        <v>Elevated Risk</v>
      </c>
    </row>
    <row r="827" spans="1:15" x14ac:dyDescent="0.25">
      <c r="A827">
        <v>3899</v>
      </c>
      <c r="B827">
        <v>4595</v>
      </c>
      <c r="C827" s="4">
        <f t="shared" si="27"/>
        <v>50.446145559673653</v>
      </c>
      <c r="E827">
        <f>INDEX(user!B:B,user_content!$A827+1)</f>
        <v>0</v>
      </c>
      <c r="F827">
        <f>INDEX(user!C:C,user_content!$A827+1)</f>
        <v>44</v>
      </c>
      <c r="G827">
        <f>INDEX(user!H:H,user_content!$A827+1)</f>
        <v>27.42</v>
      </c>
      <c r="H827">
        <f>INDEX(user!I:I,user_content!$A827+1)</f>
        <v>6.8185560500243381E-2</v>
      </c>
      <c r="I827">
        <f t="shared" si="28"/>
        <v>3</v>
      </c>
      <c r="J827" t="str">
        <f>INDEX(content!I:I,user_content!$B827+1)</f>
        <v>PA</v>
      </c>
      <c r="K827">
        <f>INDEX(user!F:F,user_content!$A827+1)</f>
        <v>0</v>
      </c>
      <c r="L827">
        <f>INDEX(user!G:G,user_content!$A827+1)</f>
        <v>130</v>
      </c>
      <c r="M827">
        <f>INDEX(user!E:E,user_content!$A827+1)</f>
        <v>0</v>
      </c>
      <c r="N827">
        <f>INDEX(user!D:D,user_content!$A827+1)</f>
        <v>1</v>
      </c>
      <c r="O827" t="str">
        <f>INDEX(user!M:M,user_content!$A827+1)</f>
        <v>Elevated Risk</v>
      </c>
    </row>
    <row r="828" spans="1:15" x14ac:dyDescent="0.25">
      <c r="A828">
        <v>3214</v>
      </c>
      <c r="B828">
        <v>817</v>
      </c>
      <c r="C828" s="4">
        <f t="shared" si="27"/>
        <v>93.858833411483104</v>
      </c>
      <c r="E828">
        <f>INDEX(user!B:B,user_content!$A828+1)</f>
        <v>0</v>
      </c>
      <c r="F828">
        <f>INDEX(user!C:C,user_content!$A828+1)</f>
        <v>46</v>
      </c>
      <c r="G828">
        <f>INDEX(user!H:H,user_content!$A828+1)</f>
        <v>32.89</v>
      </c>
      <c r="H828">
        <f>INDEX(user!I:I,user_content!$A828+1)</f>
        <v>0.2166917045859571</v>
      </c>
      <c r="I828">
        <f t="shared" si="28"/>
        <v>2</v>
      </c>
      <c r="J828" t="str">
        <f>INDEX(content!I:I,user_content!$B828+1)</f>
        <v>Colesterol</v>
      </c>
      <c r="K828">
        <f>INDEX(user!F:F,user_content!$A828+1)</f>
        <v>0</v>
      </c>
      <c r="L828">
        <f>INDEX(user!G:G,user_content!$A828+1)</f>
        <v>165</v>
      </c>
      <c r="M828">
        <f>INDEX(user!E:E,user_content!$A828+1)</f>
        <v>1</v>
      </c>
      <c r="N828">
        <f>INDEX(user!D:D,user_content!$A828+1)</f>
        <v>1</v>
      </c>
      <c r="O828" t="str">
        <f>INDEX(user!M:M,user_content!$A828+1)</f>
        <v>Elevated Risk</v>
      </c>
    </row>
    <row r="829" spans="1:15" x14ac:dyDescent="0.25">
      <c r="A829">
        <v>2565</v>
      </c>
      <c r="B829">
        <v>3252</v>
      </c>
      <c r="C829" s="4">
        <f t="shared" si="27"/>
        <v>65.208469598631424</v>
      </c>
      <c r="E829">
        <f>INDEX(user!B:B,user_content!$A829+1)</f>
        <v>1</v>
      </c>
      <c r="F829">
        <f>INDEX(user!C:C,user_content!$A829+1)</f>
        <v>48</v>
      </c>
      <c r="G829">
        <f>INDEX(user!H:H,user_content!$A829+1)</f>
        <v>30.28</v>
      </c>
      <c r="H829">
        <f>INDEX(user!I:I,user_content!$A829+1)</f>
        <v>7.679143266299393E-2</v>
      </c>
      <c r="I829">
        <f t="shared" si="28"/>
        <v>1</v>
      </c>
      <c r="J829" t="str">
        <f>INDEX(content!I:I,user_content!$B829+1)</f>
        <v>Diabetes</v>
      </c>
      <c r="K829">
        <f>INDEX(user!F:F,user_content!$A829+1)</f>
        <v>0</v>
      </c>
      <c r="L829">
        <f>INDEX(user!G:G,user_content!$A829+1)</f>
        <v>112</v>
      </c>
      <c r="M829">
        <f>INDEX(user!E:E,user_content!$A829+1)</f>
        <v>0</v>
      </c>
      <c r="N829">
        <f>INDEX(user!D:D,user_content!$A829+1)</f>
        <v>0</v>
      </c>
      <c r="O829" t="str">
        <f>INDEX(user!M:M,user_content!$A829+1)</f>
        <v>NORMAL</v>
      </c>
    </row>
    <row r="830" spans="1:15" x14ac:dyDescent="0.25">
      <c r="A830">
        <v>1648</v>
      </c>
      <c r="B830">
        <v>217</v>
      </c>
      <c r="C830" s="4">
        <f t="shared" si="27"/>
        <v>46.287880391247768</v>
      </c>
      <c r="E830">
        <f>INDEX(user!B:B,user_content!$A830+1)</f>
        <v>0</v>
      </c>
      <c r="F830">
        <f>INDEX(user!C:C,user_content!$A830+1)</f>
        <v>46</v>
      </c>
      <c r="G830">
        <f>INDEX(user!H:H,user_content!$A830+1)</f>
        <v>25.46</v>
      </c>
      <c r="H830">
        <f>INDEX(user!I:I,user_content!$A830+1)</f>
        <v>4.1355587783175385E-2</v>
      </c>
      <c r="I830">
        <f t="shared" si="28"/>
        <v>2</v>
      </c>
      <c r="J830" t="str">
        <f>INDEX(content!I:I,user_content!$B830+1)</f>
        <v>Colesterol</v>
      </c>
      <c r="K830">
        <f>INDEX(user!F:F,user_content!$A830+1)</f>
        <v>0</v>
      </c>
      <c r="L830">
        <f>INDEX(user!G:G,user_content!$A830+1)</f>
        <v>131</v>
      </c>
      <c r="M830">
        <f>INDEX(user!E:E,user_content!$A830+1)</f>
        <v>0</v>
      </c>
      <c r="N830">
        <f>INDEX(user!D:D,user_content!$A830+1)</f>
        <v>0</v>
      </c>
      <c r="O830" t="str">
        <f>INDEX(user!M:M,user_content!$A830+1)</f>
        <v>Elevated Risk</v>
      </c>
    </row>
    <row r="831" spans="1:15" x14ac:dyDescent="0.25">
      <c r="A831">
        <v>3248</v>
      </c>
      <c r="B831">
        <v>1626</v>
      </c>
      <c r="C831" s="4">
        <f t="shared" si="27"/>
        <v>25.22251359673545</v>
      </c>
      <c r="E831">
        <f>INDEX(user!B:B,user_content!$A831+1)</f>
        <v>0</v>
      </c>
      <c r="F831">
        <f>INDEX(user!C:C,user_content!$A831+1)</f>
        <v>40</v>
      </c>
      <c r="G831">
        <f>INDEX(user!H:H,user_content!$A831+1)</f>
        <v>23.59</v>
      </c>
      <c r="H831">
        <f>INDEX(user!I:I,user_content!$A831+1)</f>
        <v>2.8016572341006074E-2</v>
      </c>
      <c r="I831">
        <f t="shared" si="28"/>
        <v>4</v>
      </c>
      <c r="J831" t="str">
        <f>INDEX(content!I:I,user_content!$B831+1)</f>
        <v>DCNT</v>
      </c>
      <c r="K831">
        <f>INDEX(user!F:F,user_content!$A831+1)</f>
        <v>0</v>
      </c>
      <c r="L831">
        <f>INDEX(user!G:G,user_content!$A831+1)</f>
        <v>106</v>
      </c>
      <c r="M831">
        <f>INDEX(user!E:E,user_content!$A831+1)</f>
        <v>0</v>
      </c>
      <c r="N831">
        <f>INDEX(user!D:D,user_content!$A831+1)</f>
        <v>1</v>
      </c>
      <c r="O831" t="str">
        <f>INDEX(user!M:M,user_content!$A831+1)</f>
        <v>Elevated Risk</v>
      </c>
    </row>
    <row r="832" spans="1:15" x14ac:dyDescent="0.25">
      <c r="A832">
        <v>3973</v>
      </c>
      <c r="B832">
        <v>4740</v>
      </c>
      <c r="C832" s="4">
        <f t="shared" si="27"/>
        <v>17.385088125594208</v>
      </c>
      <c r="E832">
        <f>INDEX(user!B:B,user_content!$A832+1)</f>
        <v>1</v>
      </c>
      <c r="F832">
        <f>INDEX(user!C:C,user_content!$A832+1)</f>
        <v>39</v>
      </c>
      <c r="G832">
        <f>INDEX(user!H:H,user_content!$A832+1)</f>
        <v>21.01</v>
      </c>
      <c r="H832">
        <f>INDEX(user!I:I,user_content!$A832+1)</f>
        <v>7.9457547088877423E-2</v>
      </c>
      <c r="I832">
        <f t="shared" si="28"/>
        <v>3</v>
      </c>
      <c r="J832" t="str">
        <f>INDEX(content!I:I,user_content!$B832+1)</f>
        <v>PA</v>
      </c>
      <c r="K832">
        <f>INDEX(user!F:F,user_content!$A832+1)</f>
        <v>0</v>
      </c>
      <c r="L832">
        <f>INDEX(user!G:G,user_content!$A832+1)</f>
        <v>129</v>
      </c>
      <c r="M832">
        <f>INDEX(user!E:E,user_content!$A832+1)</f>
        <v>0</v>
      </c>
      <c r="N832">
        <f>INDEX(user!D:D,user_content!$A832+1)</f>
        <v>1</v>
      </c>
      <c r="O832" t="str">
        <f>INDEX(user!M:M,user_content!$A832+1)</f>
        <v>Elevated Risk</v>
      </c>
    </row>
    <row r="833" spans="1:15" x14ac:dyDescent="0.25">
      <c r="A833">
        <v>2595</v>
      </c>
      <c r="B833">
        <v>174</v>
      </c>
      <c r="C833" s="4">
        <f t="shared" si="27"/>
        <v>21.055925114063129</v>
      </c>
      <c r="E833">
        <f>INDEX(user!B:B,user_content!$A833+1)</f>
        <v>0</v>
      </c>
      <c r="F833">
        <f>INDEX(user!C:C,user_content!$A833+1)</f>
        <v>58</v>
      </c>
      <c r="G833">
        <f>INDEX(user!H:H,user_content!$A833+1)</f>
        <v>23.96</v>
      </c>
      <c r="H833">
        <f>INDEX(user!I:I,user_content!$A833+1)</f>
        <v>0.13114482284304763</v>
      </c>
      <c r="I833">
        <f t="shared" si="28"/>
        <v>6</v>
      </c>
      <c r="J833" t="str">
        <f>INDEX(content!I:I,user_content!$B833+1)</f>
        <v>Alcool</v>
      </c>
      <c r="K833">
        <f>INDEX(user!F:F,user_content!$A833+1)</f>
        <v>0</v>
      </c>
      <c r="L833">
        <f>INDEX(user!G:G,user_content!$A833+1)</f>
        <v>143.5</v>
      </c>
      <c r="M833">
        <f>INDEX(user!E:E,user_content!$A833+1)</f>
        <v>1</v>
      </c>
      <c r="N833">
        <f>INDEX(user!D:D,user_content!$A833+1)</f>
        <v>0</v>
      </c>
      <c r="O833" t="str">
        <f>INDEX(user!M:M,user_content!$A833+1)</f>
        <v>Elevated Risk</v>
      </c>
    </row>
    <row r="834" spans="1:15" x14ac:dyDescent="0.25">
      <c r="A834">
        <v>1408</v>
      </c>
      <c r="B834">
        <v>3530</v>
      </c>
      <c r="C834" s="4">
        <f t="shared" si="27"/>
        <v>6.4936474983785573</v>
      </c>
      <c r="E834">
        <f>INDEX(user!B:B,user_content!$A834+1)</f>
        <v>0</v>
      </c>
      <c r="F834">
        <f>INDEX(user!C:C,user_content!$A834+1)</f>
        <v>46</v>
      </c>
      <c r="G834">
        <f>INDEX(user!H:H,user_content!$A834+1)</f>
        <v>20.66</v>
      </c>
      <c r="H834">
        <f>INDEX(user!I:I,user_content!$A834+1)</f>
        <v>3.243132505642643E-2</v>
      </c>
      <c r="I834">
        <f t="shared" si="28"/>
        <v>5</v>
      </c>
      <c r="J834" t="str">
        <f>INDEX(content!I:I,user_content!$B834+1)</f>
        <v>fumante</v>
      </c>
      <c r="K834">
        <f>INDEX(user!F:F,user_content!$A834+1)</f>
        <v>0</v>
      </c>
      <c r="L834">
        <f>INDEX(user!G:G,user_content!$A834+1)</f>
        <v>100</v>
      </c>
      <c r="M834">
        <f>INDEX(user!E:E,user_content!$A834+1)</f>
        <v>0</v>
      </c>
      <c r="N834">
        <f>INDEX(user!D:D,user_content!$A834+1)</f>
        <v>1</v>
      </c>
      <c r="O834" t="str">
        <f>INDEX(user!M:M,user_content!$A834+1)</f>
        <v>NORMAL</v>
      </c>
    </row>
    <row r="835" spans="1:15" x14ac:dyDescent="0.25">
      <c r="A835">
        <v>3624</v>
      </c>
      <c r="B835">
        <v>556</v>
      </c>
      <c r="C835" s="4">
        <f t="shared" si="27"/>
        <v>45.363615747926623</v>
      </c>
      <c r="E835">
        <f>INDEX(user!B:B,user_content!$A835+1)</f>
        <v>1</v>
      </c>
      <c r="F835">
        <f>INDEX(user!C:C,user_content!$A835+1)</f>
        <v>48</v>
      </c>
      <c r="G835">
        <f>INDEX(user!H:H,user_content!$A835+1)</f>
        <v>26.36</v>
      </c>
      <c r="H835">
        <f>INDEX(user!I:I,user_content!$A835+1)</f>
        <v>9.7531063362299442E-2</v>
      </c>
      <c r="I835">
        <f t="shared" si="28"/>
        <v>2</v>
      </c>
      <c r="J835" t="str">
        <f>INDEX(content!I:I,user_content!$B835+1)</f>
        <v>Colesterol</v>
      </c>
      <c r="K835">
        <f>INDEX(user!F:F,user_content!$A835+1)</f>
        <v>0</v>
      </c>
      <c r="L835">
        <f>INDEX(user!G:G,user_content!$A835+1)</f>
        <v>136</v>
      </c>
      <c r="M835">
        <f>INDEX(user!E:E,user_content!$A835+1)</f>
        <v>0</v>
      </c>
      <c r="N835">
        <f>INDEX(user!D:D,user_content!$A835+1)</f>
        <v>0</v>
      </c>
      <c r="O835" t="str">
        <f>INDEX(user!M:M,user_content!$A835+1)</f>
        <v>Elevated Risk</v>
      </c>
    </row>
    <row r="836" spans="1:15" x14ac:dyDescent="0.25">
      <c r="A836">
        <v>258</v>
      </c>
      <c r="B836">
        <v>1698</v>
      </c>
      <c r="C836" s="4">
        <f t="shared" si="27"/>
        <v>28.830508147918547</v>
      </c>
      <c r="E836">
        <f>INDEX(user!B:B,user_content!$A836+1)</f>
        <v>0</v>
      </c>
      <c r="F836">
        <f>INDEX(user!C:C,user_content!$A836+1)</f>
        <v>42</v>
      </c>
      <c r="G836">
        <f>INDEX(user!H:H,user_content!$A836+1)</f>
        <v>24.85</v>
      </c>
      <c r="H836">
        <f>INDEX(user!I:I,user_content!$A836+1)</f>
        <v>1.8742415391795886E-2</v>
      </c>
      <c r="I836">
        <f t="shared" si="28"/>
        <v>4</v>
      </c>
      <c r="J836" t="str">
        <f>INDEX(content!I:I,user_content!$B836+1)</f>
        <v>DCNT</v>
      </c>
      <c r="K836">
        <f>INDEX(user!F:F,user_content!$A836+1)</f>
        <v>0</v>
      </c>
      <c r="L836">
        <f>INDEX(user!G:G,user_content!$A836+1)</f>
        <v>108</v>
      </c>
      <c r="M836">
        <f>INDEX(user!E:E,user_content!$A836+1)</f>
        <v>0</v>
      </c>
      <c r="N836">
        <f>INDEX(user!D:D,user_content!$A836+1)</f>
        <v>0</v>
      </c>
      <c r="O836" t="str">
        <f>INDEX(user!M:M,user_content!$A836+1)</f>
        <v>OPTIMAL</v>
      </c>
    </row>
    <row r="837" spans="1:15" x14ac:dyDescent="0.25">
      <c r="A837">
        <v>1693</v>
      </c>
      <c r="B837">
        <v>508</v>
      </c>
      <c r="C837" s="4">
        <f t="shared" si="27"/>
        <v>37.314514788948983</v>
      </c>
      <c r="E837">
        <f>INDEX(user!B:B,user_content!$A837+1)</f>
        <v>0</v>
      </c>
      <c r="F837">
        <f>INDEX(user!C:C,user_content!$A837+1)</f>
        <v>35</v>
      </c>
      <c r="G837">
        <f>INDEX(user!H:H,user_content!$A837+1)</f>
        <v>23.48</v>
      </c>
      <c r="H837">
        <f>INDEX(user!I:I,user_content!$A837+1)</f>
        <v>1.1714888441833438E-2</v>
      </c>
      <c r="I837">
        <f t="shared" si="28"/>
        <v>2</v>
      </c>
      <c r="J837" t="str">
        <f>INDEX(content!I:I,user_content!$B837+1)</f>
        <v>Colesterol</v>
      </c>
      <c r="K837">
        <f>INDEX(user!F:F,user_content!$A837+1)</f>
        <v>0</v>
      </c>
      <c r="L837">
        <f>INDEX(user!G:G,user_content!$A837+1)</f>
        <v>110</v>
      </c>
      <c r="M837">
        <f>INDEX(user!E:E,user_content!$A837+1)</f>
        <v>0</v>
      </c>
      <c r="N837">
        <f>INDEX(user!D:D,user_content!$A837+1)</f>
        <v>0</v>
      </c>
      <c r="O837" t="str">
        <f>INDEX(user!M:M,user_content!$A837+1)</f>
        <v>OPTIMAL</v>
      </c>
    </row>
    <row r="838" spans="1:15" x14ac:dyDescent="0.25">
      <c r="A838">
        <v>2574</v>
      </c>
      <c r="B838">
        <v>2314</v>
      </c>
      <c r="C838" s="4">
        <f t="shared" si="27"/>
        <v>48.158572912156323</v>
      </c>
      <c r="E838">
        <f>INDEX(user!B:B,user_content!$A838+1)</f>
        <v>1</v>
      </c>
      <c r="F838">
        <f>INDEX(user!C:C,user_content!$A838+1)</f>
        <v>44</v>
      </c>
      <c r="G838">
        <f>INDEX(user!H:H,user_content!$A838+1)</f>
        <v>23.85</v>
      </c>
      <c r="H838">
        <f>INDEX(user!I:I,user_content!$A838+1)</f>
        <v>0.14721617645955565</v>
      </c>
      <c r="I838">
        <f t="shared" si="28"/>
        <v>1</v>
      </c>
      <c r="J838" t="str">
        <f>INDEX(content!I:I,user_content!$B838+1)</f>
        <v>Diabetes</v>
      </c>
      <c r="K838">
        <f>INDEX(user!F:F,user_content!$A838+1)</f>
        <v>0</v>
      </c>
      <c r="L838">
        <f>INDEX(user!G:G,user_content!$A838+1)</f>
        <v>142</v>
      </c>
      <c r="M838">
        <f>INDEX(user!E:E,user_content!$A838+1)</f>
        <v>0</v>
      </c>
      <c r="N838">
        <f>INDEX(user!D:D,user_content!$A838+1)</f>
        <v>1</v>
      </c>
      <c r="O838" t="str">
        <f>INDEX(user!M:M,user_content!$A838+1)</f>
        <v>Elevated Risk</v>
      </c>
    </row>
    <row r="839" spans="1:15" x14ac:dyDescent="0.25">
      <c r="A839">
        <v>1032</v>
      </c>
      <c r="B839">
        <v>1774</v>
      </c>
      <c r="C839" s="4">
        <f t="shared" si="27"/>
        <v>42.597615498497447</v>
      </c>
      <c r="E839">
        <f>INDEX(user!B:B,user_content!$A839+1)</f>
        <v>1</v>
      </c>
      <c r="F839">
        <f>INDEX(user!C:C,user_content!$A839+1)</f>
        <v>39</v>
      </c>
      <c r="G839">
        <f>INDEX(user!H:H,user_content!$A839+1)</f>
        <v>27.06</v>
      </c>
      <c r="H839">
        <f>INDEX(user!I:I,user_content!$A839+1)</f>
        <v>0.1574150644653558</v>
      </c>
      <c r="I839">
        <f t="shared" si="28"/>
        <v>4</v>
      </c>
      <c r="J839" t="str">
        <f>INDEX(content!I:I,user_content!$B839+1)</f>
        <v>DCNT</v>
      </c>
      <c r="K839">
        <f>INDEX(user!F:F,user_content!$A839+1)</f>
        <v>0</v>
      </c>
      <c r="L839">
        <f>INDEX(user!G:G,user_content!$A839+1)</f>
        <v>141.5</v>
      </c>
      <c r="M839">
        <f>INDEX(user!E:E,user_content!$A839+1)</f>
        <v>1</v>
      </c>
      <c r="N839">
        <f>INDEX(user!D:D,user_content!$A839+1)</f>
        <v>1</v>
      </c>
      <c r="O839" t="str">
        <f>INDEX(user!M:M,user_content!$A839+1)</f>
        <v>Elevated Risk</v>
      </c>
    </row>
    <row r="840" spans="1:15" x14ac:dyDescent="0.25">
      <c r="A840">
        <v>1195</v>
      </c>
      <c r="B840">
        <v>768</v>
      </c>
      <c r="C840" s="4">
        <f t="shared" si="27"/>
        <v>62.182655326419258</v>
      </c>
      <c r="E840">
        <f>INDEX(user!B:B,user_content!$A840+1)</f>
        <v>1</v>
      </c>
      <c r="F840">
        <f>INDEX(user!C:C,user_content!$A840+1)</f>
        <v>40</v>
      </c>
      <c r="G840">
        <f>INDEX(user!H:H,user_content!$A840+1)</f>
        <v>30.07</v>
      </c>
      <c r="H840">
        <f>INDEX(user!I:I,user_content!$A840+1)</f>
        <v>0.10620100342090832</v>
      </c>
      <c r="I840">
        <f t="shared" si="28"/>
        <v>2</v>
      </c>
      <c r="J840" t="str">
        <f>INDEX(content!I:I,user_content!$B840+1)</f>
        <v>Colesterol</v>
      </c>
      <c r="K840">
        <f>INDEX(user!F:F,user_content!$A840+1)</f>
        <v>0</v>
      </c>
      <c r="L840">
        <f>INDEX(user!G:G,user_content!$A840+1)</f>
        <v>125</v>
      </c>
      <c r="M840">
        <f>INDEX(user!E:E,user_content!$A840+1)</f>
        <v>0</v>
      </c>
      <c r="N840">
        <f>INDEX(user!D:D,user_content!$A840+1)</f>
        <v>1</v>
      </c>
      <c r="O840" t="str">
        <f>INDEX(user!M:M,user_content!$A840+1)</f>
        <v>Elevated Risk</v>
      </c>
    </row>
    <row r="841" spans="1:15" x14ac:dyDescent="0.25">
      <c r="A841">
        <v>3812</v>
      </c>
      <c r="B841">
        <v>2498</v>
      </c>
      <c r="C841" s="4">
        <f t="shared" si="27"/>
        <v>76.844098302178978</v>
      </c>
      <c r="E841">
        <f>INDEX(user!B:B,user_content!$A841+1)</f>
        <v>1</v>
      </c>
      <c r="F841">
        <f>INDEX(user!C:C,user_content!$A841+1)</f>
        <v>62</v>
      </c>
      <c r="G841">
        <f>INDEX(user!H:H,user_content!$A841+1)</f>
        <v>28.65</v>
      </c>
      <c r="H841">
        <f>INDEX(user!I:I,user_content!$A841+1)</f>
        <v>0.27059709091497419</v>
      </c>
      <c r="I841">
        <f t="shared" si="28"/>
        <v>1</v>
      </c>
      <c r="J841" t="str">
        <f>INDEX(content!I:I,user_content!$B841+1)</f>
        <v>Diabetes</v>
      </c>
      <c r="K841">
        <f>INDEX(user!F:F,user_content!$A841+1)</f>
        <v>0</v>
      </c>
      <c r="L841">
        <f>INDEX(user!G:G,user_content!$A841+1)</f>
        <v>156.5</v>
      </c>
      <c r="M841">
        <f>INDEX(user!E:E,user_content!$A841+1)</f>
        <v>0</v>
      </c>
      <c r="N841">
        <f>INDEX(user!D:D,user_content!$A841+1)</f>
        <v>0</v>
      </c>
      <c r="O841" t="str">
        <f>INDEX(user!M:M,user_content!$A841+1)</f>
        <v>Elevated Risk</v>
      </c>
    </row>
    <row r="842" spans="1:15" x14ac:dyDescent="0.25">
      <c r="A842">
        <v>520</v>
      </c>
      <c r="B842">
        <v>1404</v>
      </c>
      <c r="C842" s="4">
        <f t="shared" si="27"/>
        <v>36.807754573087642</v>
      </c>
      <c r="E842">
        <f>INDEX(user!B:B,user_content!$A842+1)</f>
        <v>0</v>
      </c>
      <c r="F842">
        <f>INDEX(user!C:C,user_content!$A842+1)</f>
        <v>50</v>
      </c>
      <c r="G842">
        <f>INDEX(user!H:H,user_content!$A842+1)</f>
        <v>23.06</v>
      </c>
      <c r="H842">
        <f>INDEX(user!I:I,user_content!$A842+1)</f>
        <v>4.7097448090244409E-2</v>
      </c>
      <c r="I842">
        <f t="shared" si="28"/>
        <v>2</v>
      </c>
      <c r="J842" t="str">
        <f>INDEX(content!I:I,user_content!$B842+1)</f>
        <v>Colesterol</v>
      </c>
      <c r="K842">
        <f>INDEX(user!F:F,user_content!$A842+1)</f>
        <v>0</v>
      </c>
      <c r="L842">
        <f>INDEX(user!G:G,user_content!$A842+1)</f>
        <v>129</v>
      </c>
      <c r="M842">
        <f>INDEX(user!E:E,user_content!$A842+1)</f>
        <v>0</v>
      </c>
      <c r="N842">
        <f>INDEX(user!D:D,user_content!$A842+1)</f>
        <v>0</v>
      </c>
      <c r="O842" t="str">
        <f>INDEX(user!M:M,user_content!$A842+1)</f>
        <v>Elevated Risk</v>
      </c>
    </row>
    <row r="843" spans="1:15" x14ac:dyDescent="0.25">
      <c r="A843">
        <v>212</v>
      </c>
      <c r="B843">
        <v>4058</v>
      </c>
      <c r="C843" s="4">
        <f t="shared" si="27"/>
        <v>35.965270478196942</v>
      </c>
      <c r="E843">
        <f>INDEX(user!B:B,user_content!$A843+1)</f>
        <v>0</v>
      </c>
      <c r="F843">
        <f>INDEX(user!C:C,user_content!$A843+1)</f>
        <v>66</v>
      </c>
      <c r="G843">
        <f>INDEX(user!H:H,user_content!$A843+1)</f>
        <v>26.04</v>
      </c>
      <c r="H843">
        <f>INDEX(user!I:I,user_content!$A843+1)</f>
        <v>0.27187481909202471</v>
      </c>
      <c r="I843">
        <f t="shared" si="28"/>
        <v>7</v>
      </c>
      <c r="J843" t="str">
        <f>INDEX(content!I:I,user_content!$B843+1)</f>
        <v>IMC</v>
      </c>
      <c r="K843">
        <f>INDEX(user!F:F,user_content!$A843+1)</f>
        <v>0</v>
      </c>
      <c r="L843">
        <f>INDEX(user!G:G,user_content!$A843+1)</f>
        <v>166</v>
      </c>
      <c r="M843">
        <f>INDEX(user!E:E,user_content!$A843+1)</f>
        <v>1</v>
      </c>
      <c r="N843">
        <f>INDEX(user!D:D,user_content!$A843+1)</f>
        <v>0</v>
      </c>
      <c r="O843" t="str">
        <f>INDEX(user!M:M,user_content!$A843+1)</f>
        <v>Elevated Risk</v>
      </c>
    </row>
    <row r="844" spans="1:15" x14ac:dyDescent="0.25">
      <c r="A844">
        <v>1755</v>
      </c>
      <c r="B844">
        <v>4305</v>
      </c>
      <c r="C844" s="4">
        <f t="shared" si="27"/>
        <v>13.767372741866645</v>
      </c>
      <c r="E844">
        <f>INDEX(user!B:B,user_content!$A844+1)</f>
        <v>0</v>
      </c>
      <c r="F844">
        <f>INDEX(user!C:C,user_content!$A844+1)</f>
        <v>51</v>
      </c>
      <c r="G844">
        <f>INDEX(user!H:H,user_content!$A844+1)</f>
        <v>18.52</v>
      </c>
      <c r="H844">
        <f>INDEX(user!I:I,user_content!$A844+1)</f>
        <v>6.2186518979641447E-2</v>
      </c>
      <c r="I844">
        <f t="shared" si="28"/>
        <v>3</v>
      </c>
      <c r="J844" t="str">
        <f>INDEX(content!I:I,user_content!$B844+1)</f>
        <v>PA</v>
      </c>
      <c r="K844">
        <f>INDEX(user!F:F,user_content!$A844+1)</f>
        <v>0</v>
      </c>
      <c r="L844">
        <f>INDEX(user!G:G,user_content!$A844+1)</f>
        <v>117</v>
      </c>
      <c r="M844">
        <f>INDEX(user!E:E,user_content!$A844+1)</f>
        <v>0</v>
      </c>
      <c r="N844">
        <f>INDEX(user!D:D,user_content!$A844+1)</f>
        <v>1</v>
      </c>
      <c r="O844" t="str">
        <f>INDEX(user!M:M,user_content!$A844+1)</f>
        <v>Elevated Risk</v>
      </c>
    </row>
    <row r="845" spans="1:15" x14ac:dyDescent="0.25">
      <c r="A845">
        <v>1600</v>
      </c>
      <c r="B845">
        <v>3966</v>
      </c>
      <c r="C845" s="4">
        <f t="shared" si="27"/>
        <v>7.0935634341741789</v>
      </c>
      <c r="E845">
        <f>INDEX(user!B:B,user_content!$A845+1)</f>
        <v>1</v>
      </c>
      <c r="F845">
        <f>INDEX(user!C:C,user_content!$A845+1)</f>
        <v>47</v>
      </c>
      <c r="G845">
        <f>INDEX(user!H:H,user_content!$A845+1)</f>
        <v>24.99</v>
      </c>
      <c r="H845">
        <f>INDEX(user!I:I,user_content!$A845+1)</f>
        <v>0.1009609618138777</v>
      </c>
      <c r="I845">
        <f t="shared" si="28"/>
        <v>7</v>
      </c>
      <c r="J845" t="str">
        <f>INDEX(content!I:I,user_content!$B845+1)</f>
        <v>IMC</v>
      </c>
      <c r="K845">
        <f>INDEX(user!F:F,user_content!$A845+1)</f>
        <v>0</v>
      </c>
      <c r="L845">
        <f>INDEX(user!G:G,user_content!$A845+1)</f>
        <v>147</v>
      </c>
      <c r="M845">
        <f>INDEX(user!E:E,user_content!$A845+1)</f>
        <v>0</v>
      </c>
      <c r="N845">
        <f>INDEX(user!D:D,user_content!$A845+1)</f>
        <v>0</v>
      </c>
      <c r="O845" t="str">
        <f>INDEX(user!M:M,user_content!$A845+1)</f>
        <v>Elevated Risk</v>
      </c>
    </row>
    <row r="846" spans="1:15" x14ac:dyDescent="0.25">
      <c r="A846">
        <v>2639</v>
      </c>
      <c r="B846">
        <v>3089</v>
      </c>
      <c r="C846" s="4">
        <f t="shared" si="27"/>
        <v>59.515939303787142</v>
      </c>
      <c r="E846">
        <f>INDEX(user!B:B,user_content!$A846+1)</f>
        <v>1</v>
      </c>
      <c r="F846">
        <f>INDEX(user!C:C,user_content!$A846+1)</f>
        <v>54</v>
      </c>
      <c r="G846">
        <f>INDEX(user!H:H,user_content!$A846+1)</f>
        <v>27.93</v>
      </c>
      <c r="H846">
        <f>INDEX(user!I:I,user_content!$A846+1)</f>
        <v>0.1198759075790562</v>
      </c>
      <c r="I846">
        <f t="shared" si="28"/>
        <v>1</v>
      </c>
      <c r="J846" t="str">
        <f>INDEX(content!I:I,user_content!$B846+1)</f>
        <v>Diabetes</v>
      </c>
      <c r="K846">
        <f>INDEX(user!F:F,user_content!$A846+1)</f>
        <v>0</v>
      </c>
      <c r="L846">
        <f>INDEX(user!G:G,user_content!$A846+1)</f>
        <v>122.5</v>
      </c>
      <c r="M846">
        <f>INDEX(user!E:E,user_content!$A846+1)</f>
        <v>0</v>
      </c>
      <c r="N846">
        <f>INDEX(user!D:D,user_content!$A846+1)</f>
        <v>0</v>
      </c>
      <c r="O846" t="str">
        <f>INDEX(user!M:M,user_content!$A846+1)</f>
        <v>Elevated Risk</v>
      </c>
    </row>
    <row r="847" spans="1:15" x14ac:dyDescent="0.25">
      <c r="A847">
        <v>557</v>
      </c>
      <c r="B847">
        <v>929</v>
      </c>
      <c r="C847" s="4">
        <f t="shared" si="27"/>
        <v>33.359172744846354</v>
      </c>
      <c r="E847">
        <f>INDEX(user!B:B,user_content!$A847+1)</f>
        <v>0</v>
      </c>
      <c r="F847">
        <f>INDEX(user!C:C,user_content!$A847+1)</f>
        <v>44</v>
      </c>
      <c r="G847">
        <f>INDEX(user!H:H,user_content!$A847+1)</f>
        <v>21.33</v>
      </c>
      <c r="H847">
        <f>INDEX(user!I:I,user_content!$A847+1)</f>
        <v>6.8769533176121889E-2</v>
      </c>
      <c r="I847">
        <f t="shared" si="28"/>
        <v>2</v>
      </c>
      <c r="J847" t="str">
        <f>INDEX(content!I:I,user_content!$B847+1)</f>
        <v>Colesterol</v>
      </c>
      <c r="K847">
        <f>INDEX(user!F:F,user_content!$A847+1)</f>
        <v>0</v>
      </c>
      <c r="L847">
        <f>INDEX(user!G:G,user_content!$A847+1)</f>
        <v>136.5</v>
      </c>
      <c r="M847">
        <f>INDEX(user!E:E,user_content!$A847+1)</f>
        <v>0</v>
      </c>
      <c r="N847">
        <f>INDEX(user!D:D,user_content!$A847+1)</f>
        <v>1</v>
      </c>
      <c r="O847" t="str">
        <f>INDEX(user!M:M,user_content!$A847+1)</f>
        <v>Elevated Risk</v>
      </c>
    </row>
    <row r="848" spans="1:15" x14ac:dyDescent="0.25">
      <c r="A848">
        <v>1861</v>
      </c>
      <c r="B848">
        <v>2426</v>
      </c>
      <c r="C848" s="4">
        <f t="shared" si="27"/>
        <v>48.701821644501635</v>
      </c>
      <c r="E848">
        <f>INDEX(user!B:B,user_content!$A848+1)</f>
        <v>1</v>
      </c>
      <c r="F848">
        <f>INDEX(user!C:C,user_content!$A848+1)</f>
        <v>43</v>
      </c>
      <c r="G848">
        <f>INDEX(user!H:H,user_content!$A848+1)</f>
        <v>25.65</v>
      </c>
      <c r="H848">
        <f>INDEX(user!I:I,user_content!$A848+1)</f>
        <v>8.391447405731367E-2</v>
      </c>
      <c r="I848">
        <f t="shared" si="28"/>
        <v>1</v>
      </c>
      <c r="J848" t="str">
        <f>INDEX(content!I:I,user_content!$B848+1)</f>
        <v>Diabetes</v>
      </c>
      <c r="K848">
        <f>INDEX(user!F:F,user_content!$A848+1)</f>
        <v>0</v>
      </c>
      <c r="L848">
        <f>INDEX(user!G:G,user_content!$A848+1)</f>
        <v>152</v>
      </c>
      <c r="M848">
        <f>INDEX(user!E:E,user_content!$A848+1)</f>
        <v>0</v>
      </c>
      <c r="N848">
        <f>INDEX(user!D:D,user_content!$A848+1)</f>
        <v>0</v>
      </c>
      <c r="O848" t="str">
        <f>INDEX(user!M:M,user_content!$A848+1)</f>
        <v>Elevated Risk</v>
      </c>
    </row>
    <row r="849" spans="1:15" x14ac:dyDescent="0.25">
      <c r="A849" s="21">
        <v>2453</v>
      </c>
      <c r="B849" s="21">
        <v>4035</v>
      </c>
      <c r="C849" s="28">
        <f t="shared" si="27"/>
        <v>15.216245534663756</v>
      </c>
      <c r="D849" s="21"/>
      <c r="E849" s="21">
        <f>INDEX(user!B:B,user_content!$A849+1)</f>
        <v>1</v>
      </c>
      <c r="F849" s="21">
        <f>INDEX(user!C:C,user_content!$A849+1)</f>
        <v>64</v>
      </c>
      <c r="G849" s="21">
        <f>INDEX(user!H:H,user_content!$A849+1)</f>
        <v>21.68</v>
      </c>
      <c r="H849" s="21">
        <f>INDEX(user!I:I,user_content!$A849+1)</f>
        <v>0.32873146340319281</v>
      </c>
      <c r="I849" s="21">
        <f t="shared" si="28"/>
        <v>7</v>
      </c>
      <c r="J849" s="21" t="str">
        <f>INDEX(content!I:I,user_content!$B849+1)</f>
        <v>IMC</v>
      </c>
      <c r="K849" s="21">
        <f>INDEX(user!F:F,user_content!$A849+1)</f>
        <v>0</v>
      </c>
      <c r="L849" s="21">
        <f>INDEX(user!G:G,user_content!$A849+1)</f>
        <v>156</v>
      </c>
      <c r="M849" s="21">
        <f>INDEX(user!E:E,user_content!$A849+1)</f>
        <v>1</v>
      </c>
      <c r="N849" s="21">
        <f>INDEX(user!D:D,user_content!$A849+1)</f>
        <v>0</v>
      </c>
      <c r="O849" s="21" t="str">
        <f>INDEX(user!M:M,user_content!$A849+1)</f>
        <v>'&gt;30%</v>
      </c>
    </row>
    <row r="850" spans="1:15" x14ac:dyDescent="0.25">
      <c r="A850">
        <v>1231</v>
      </c>
      <c r="B850">
        <v>2015</v>
      </c>
      <c r="C850" s="4">
        <f t="shared" si="27"/>
        <v>65.961984955031781</v>
      </c>
      <c r="E850">
        <f>INDEX(user!B:B,user_content!$A850+1)</f>
        <v>1</v>
      </c>
      <c r="F850">
        <f>INDEX(user!C:C,user_content!$A850+1)</f>
        <v>55</v>
      </c>
      <c r="G850">
        <f>INDEX(user!H:H,user_content!$A850+1)</f>
        <v>26.77</v>
      </c>
      <c r="H850">
        <f>INDEX(user!I:I,user_content!$A850+1)</f>
        <v>0.22570296637883391</v>
      </c>
      <c r="I850">
        <f t="shared" si="28"/>
        <v>1</v>
      </c>
      <c r="J850" t="str">
        <f>INDEX(content!I:I,user_content!$B850+1)</f>
        <v>Diabetes</v>
      </c>
      <c r="K850">
        <f>INDEX(user!F:F,user_content!$A850+1)</f>
        <v>0</v>
      </c>
      <c r="L850">
        <f>INDEX(user!G:G,user_content!$A850+1)</f>
        <v>120</v>
      </c>
      <c r="M850">
        <f>INDEX(user!E:E,user_content!$A850+1)</f>
        <v>0</v>
      </c>
      <c r="N850">
        <f>INDEX(user!D:D,user_content!$A850+1)</f>
        <v>1</v>
      </c>
      <c r="O850" t="str">
        <f>INDEX(user!M:M,user_content!$A850+1)</f>
        <v>Elevated Risk</v>
      </c>
    </row>
    <row r="851" spans="1:15" x14ac:dyDescent="0.25">
      <c r="A851">
        <v>2270</v>
      </c>
      <c r="B851">
        <v>3501</v>
      </c>
      <c r="C851" s="4">
        <f t="shared" si="27"/>
        <v>13.310269236837577</v>
      </c>
      <c r="E851">
        <f>INDEX(user!B:B,user_content!$A851+1)</f>
        <v>0</v>
      </c>
      <c r="F851">
        <f>INDEX(user!C:C,user_content!$A851+1)</f>
        <v>49</v>
      </c>
      <c r="G851">
        <f>INDEX(user!H:H,user_content!$A851+1)</f>
        <v>22.02</v>
      </c>
      <c r="H851">
        <f>INDEX(user!I:I,user_content!$A851+1)</f>
        <v>5.151344539989211E-2</v>
      </c>
      <c r="I851">
        <f t="shared" si="28"/>
        <v>5</v>
      </c>
      <c r="J851" t="str">
        <f>INDEX(content!I:I,user_content!$B851+1)</f>
        <v>fumante</v>
      </c>
      <c r="K851">
        <f>INDEX(user!F:F,user_content!$A851+1)</f>
        <v>0</v>
      </c>
      <c r="L851">
        <f>INDEX(user!G:G,user_content!$A851+1)</f>
        <v>110</v>
      </c>
      <c r="M851">
        <f>INDEX(user!E:E,user_content!$A851+1)</f>
        <v>0</v>
      </c>
      <c r="N851">
        <f>INDEX(user!D:D,user_content!$A851+1)</f>
        <v>1</v>
      </c>
      <c r="O851" t="str">
        <f>INDEX(user!M:M,user_content!$A851+1)</f>
        <v>Elevated Risk</v>
      </c>
    </row>
    <row r="852" spans="1:15" x14ac:dyDescent="0.25">
      <c r="A852">
        <v>1229</v>
      </c>
      <c r="B852">
        <v>4535</v>
      </c>
      <c r="C852" s="4">
        <f t="shared" si="27"/>
        <v>32.601261269909003</v>
      </c>
      <c r="E852">
        <f>INDEX(user!B:B,user_content!$A852+1)</f>
        <v>1</v>
      </c>
      <c r="F852">
        <f>INDEX(user!C:C,user_content!$A852+1)</f>
        <v>59</v>
      </c>
      <c r="G852">
        <f>INDEX(user!H:H,user_content!$A852+1)</f>
        <v>25.18</v>
      </c>
      <c r="H852">
        <f>INDEX(user!I:I,user_content!$A852+1)</f>
        <v>0.10176964240753739</v>
      </c>
      <c r="I852">
        <f t="shared" si="28"/>
        <v>3</v>
      </c>
      <c r="J852" t="str">
        <f>INDEX(content!I:I,user_content!$B852+1)</f>
        <v>PA</v>
      </c>
      <c r="K852">
        <f>INDEX(user!F:F,user_content!$A852+1)</f>
        <v>0</v>
      </c>
      <c r="L852">
        <f>INDEX(user!G:G,user_content!$A852+1)</f>
        <v>100.5</v>
      </c>
      <c r="M852">
        <f>INDEX(user!E:E,user_content!$A852+1)</f>
        <v>0</v>
      </c>
      <c r="N852">
        <f>INDEX(user!D:D,user_content!$A852+1)</f>
        <v>0</v>
      </c>
      <c r="O852" t="str">
        <f>INDEX(user!M:M,user_content!$A852+1)</f>
        <v>OPTIMAL</v>
      </c>
    </row>
    <row r="853" spans="1:15" x14ac:dyDescent="0.25">
      <c r="A853">
        <v>3411</v>
      </c>
      <c r="B853">
        <v>2372</v>
      </c>
      <c r="C853" s="4">
        <f t="shared" si="27"/>
        <v>67.336738202016292</v>
      </c>
      <c r="E853">
        <f>INDEX(user!B:B,user_content!$A853+1)</f>
        <v>0</v>
      </c>
      <c r="F853">
        <f>INDEX(user!C:C,user_content!$A853+1)</f>
        <v>51</v>
      </c>
      <c r="G853">
        <f>INDEX(user!H:H,user_content!$A853+1)</f>
        <v>26.36</v>
      </c>
      <c r="H853">
        <f>INDEX(user!I:I,user_content!$A853+1)</f>
        <v>0.15233165647028468</v>
      </c>
      <c r="I853">
        <f t="shared" si="28"/>
        <v>1</v>
      </c>
      <c r="J853" t="str">
        <f>INDEX(content!I:I,user_content!$B853+1)</f>
        <v>Diabetes</v>
      </c>
      <c r="K853">
        <f>INDEX(user!F:F,user_content!$A853+1)</f>
        <v>0</v>
      </c>
      <c r="L853">
        <f>INDEX(user!G:G,user_content!$A853+1)</f>
        <v>168.5</v>
      </c>
      <c r="M853">
        <f>INDEX(user!E:E,user_content!$A853+1)</f>
        <v>1</v>
      </c>
      <c r="N853">
        <f>INDEX(user!D:D,user_content!$A853+1)</f>
        <v>0</v>
      </c>
      <c r="O853" t="str">
        <f>INDEX(user!M:M,user_content!$A853+1)</f>
        <v>Elevated Risk</v>
      </c>
    </row>
    <row r="854" spans="1:15" x14ac:dyDescent="0.25">
      <c r="A854">
        <v>4093</v>
      </c>
      <c r="B854">
        <v>3620</v>
      </c>
      <c r="C854" s="4">
        <f t="shared" si="27"/>
        <v>65.121435860493477</v>
      </c>
      <c r="E854">
        <f>INDEX(user!B:B,user_content!$A854+1)</f>
        <v>0</v>
      </c>
      <c r="F854">
        <f>INDEX(user!C:C,user_content!$A854+1)</f>
        <v>61</v>
      </c>
      <c r="G854">
        <f>INDEX(user!H:H,user_content!$A854+1)</f>
        <v>33.9</v>
      </c>
      <c r="H854">
        <f>INDEX(user!I:I,user_content!$A854+1)</f>
        <v>0.12156137923981736</v>
      </c>
      <c r="I854">
        <f t="shared" si="28"/>
        <v>5</v>
      </c>
      <c r="J854" t="str">
        <f>INDEX(content!I:I,user_content!$B854+1)</f>
        <v>fumante</v>
      </c>
      <c r="K854">
        <f>INDEX(user!F:F,user_content!$A854+1)</f>
        <v>0</v>
      </c>
      <c r="L854">
        <f>INDEX(user!G:G,user_content!$A854+1)</f>
        <v>141</v>
      </c>
      <c r="M854">
        <f>INDEX(user!E:E,user_content!$A854+1)</f>
        <v>0</v>
      </c>
      <c r="N854">
        <f>INDEX(user!D:D,user_content!$A854+1)</f>
        <v>0</v>
      </c>
      <c r="O854" t="str">
        <f>INDEX(user!M:M,user_content!$A854+1)</f>
        <v>Elevated Risk</v>
      </c>
    </row>
    <row r="855" spans="1:15" x14ac:dyDescent="0.25">
      <c r="A855">
        <v>970</v>
      </c>
      <c r="B855">
        <v>3636</v>
      </c>
      <c r="C855" s="4">
        <f t="shared" si="27"/>
        <v>44.330249979059765</v>
      </c>
      <c r="E855">
        <f>INDEX(user!B:B,user_content!$A855+1)</f>
        <v>0</v>
      </c>
      <c r="F855">
        <f>INDEX(user!C:C,user_content!$A855+1)</f>
        <v>51</v>
      </c>
      <c r="G855">
        <f>INDEX(user!H:H,user_content!$A855+1)</f>
        <v>28.5</v>
      </c>
      <c r="H855">
        <f>INDEX(user!I:I,user_content!$A855+1)</f>
        <v>0.10843490867826644</v>
      </c>
      <c r="I855">
        <f t="shared" si="28"/>
        <v>5</v>
      </c>
      <c r="J855" t="str">
        <f>INDEX(content!I:I,user_content!$B855+1)</f>
        <v>fumante</v>
      </c>
      <c r="K855">
        <f>INDEX(user!F:F,user_content!$A855+1)</f>
        <v>0</v>
      </c>
      <c r="L855">
        <f>INDEX(user!G:G,user_content!$A855+1)</f>
        <v>133</v>
      </c>
      <c r="M855">
        <f>INDEX(user!E:E,user_content!$A855+1)</f>
        <v>0</v>
      </c>
      <c r="N855">
        <f>INDEX(user!D:D,user_content!$A855+1)</f>
        <v>1</v>
      </c>
      <c r="O855" t="str">
        <f>INDEX(user!M:M,user_content!$A855+1)</f>
        <v>Elevated Risk</v>
      </c>
    </row>
    <row r="856" spans="1:15" x14ac:dyDescent="0.25">
      <c r="A856">
        <v>1350</v>
      </c>
      <c r="B856">
        <v>1758</v>
      </c>
      <c r="C856" s="4">
        <f t="shared" si="27"/>
        <v>34.773005640379623</v>
      </c>
      <c r="E856">
        <f>INDEX(user!B:B,user_content!$A856+1)</f>
        <v>0</v>
      </c>
      <c r="F856">
        <f>INDEX(user!C:C,user_content!$A856+1)</f>
        <v>54</v>
      </c>
      <c r="G856">
        <f>INDEX(user!H:H,user_content!$A856+1)</f>
        <v>25.43</v>
      </c>
      <c r="H856">
        <f>INDEX(user!I:I,user_content!$A856+1)</f>
        <v>7.3246615783629454E-2</v>
      </c>
      <c r="I856">
        <f t="shared" si="28"/>
        <v>4</v>
      </c>
      <c r="J856" t="str">
        <f>INDEX(content!I:I,user_content!$B856+1)</f>
        <v>DCNT</v>
      </c>
      <c r="K856">
        <f>INDEX(user!F:F,user_content!$A856+1)</f>
        <v>0</v>
      </c>
      <c r="L856">
        <f>INDEX(user!G:G,user_content!$A856+1)</f>
        <v>111</v>
      </c>
      <c r="M856">
        <f>INDEX(user!E:E,user_content!$A856+1)</f>
        <v>0</v>
      </c>
      <c r="N856">
        <f>INDEX(user!D:D,user_content!$A856+1)</f>
        <v>1</v>
      </c>
      <c r="O856" t="str">
        <f>INDEX(user!M:M,user_content!$A856+1)</f>
        <v>Elevated Risk</v>
      </c>
    </row>
    <row r="857" spans="1:15" x14ac:dyDescent="0.25">
      <c r="A857">
        <v>1557</v>
      </c>
      <c r="B857">
        <v>808</v>
      </c>
      <c r="C857" s="4">
        <f t="shared" si="27"/>
        <v>76.485356754083782</v>
      </c>
      <c r="E857">
        <f>INDEX(user!B:B,user_content!$A857+1)</f>
        <v>1</v>
      </c>
      <c r="F857">
        <f>INDEX(user!C:C,user_content!$A857+1)</f>
        <v>67</v>
      </c>
      <c r="G857">
        <f>INDEX(user!H:H,user_content!$A857+1)</f>
        <v>26.71</v>
      </c>
      <c r="H857">
        <f>INDEX(user!I:I,user_content!$A857+1)</f>
        <v>0.41083314211904021</v>
      </c>
      <c r="I857">
        <f t="shared" si="28"/>
        <v>2</v>
      </c>
      <c r="J857" t="str">
        <f>INDEX(content!I:I,user_content!$B857+1)</f>
        <v>Colesterol</v>
      </c>
      <c r="K857">
        <f>INDEX(user!F:F,user_content!$A857+1)</f>
        <v>0</v>
      </c>
      <c r="L857">
        <f>INDEX(user!G:G,user_content!$A857+1)</f>
        <v>154</v>
      </c>
      <c r="M857">
        <f>INDEX(user!E:E,user_content!$A857+1)</f>
        <v>1</v>
      </c>
      <c r="N857">
        <f>INDEX(user!D:D,user_content!$A857+1)</f>
        <v>0</v>
      </c>
      <c r="O857" t="str">
        <f>INDEX(user!M:M,user_content!$A857+1)</f>
        <v>'&gt;30%</v>
      </c>
    </row>
    <row r="858" spans="1:15" x14ac:dyDescent="0.25">
      <c r="A858">
        <v>3835</v>
      </c>
      <c r="B858">
        <v>1649</v>
      </c>
      <c r="C858" s="4">
        <f t="shared" si="27"/>
        <v>76.217157552202451</v>
      </c>
      <c r="E858">
        <f>INDEX(user!B:B,user_content!$A858+1)</f>
        <v>0</v>
      </c>
      <c r="F858">
        <f>INDEX(user!C:C,user_content!$A858+1)</f>
        <v>55</v>
      </c>
      <c r="G858">
        <f>INDEX(user!H:H,user_content!$A858+1)</f>
        <v>32.270000000000003</v>
      </c>
      <c r="H858">
        <f>INDEX(user!I:I,user_content!$A858+1)</f>
        <v>0.2140205889323985</v>
      </c>
      <c r="I858">
        <f t="shared" si="28"/>
        <v>4</v>
      </c>
      <c r="J858" t="str">
        <f>INDEX(content!I:I,user_content!$B858+1)</f>
        <v>DCNT</v>
      </c>
      <c r="K858">
        <f>INDEX(user!F:F,user_content!$A858+1)</f>
        <v>0</v>
      </c>
      <c r="L858">
        <f>INDEX(user!G:G,user_content!$A858+1)</f>
        <v>172.5</v>
      </c>
      <c r="M858">
        <f>INDEX(user!E:E,user_content!$A858+1)</f>
        <v>1</v>
      </c>
      <c r="N858">
        <f>INDEX(user!D:D,user_content!$A858+1)</f>
        <v>0</v>
      </c>
      <c r="O858" t="str">
        <f>INDEX(user!M:M,user_content!$A858+1)</f>
        <v>Elevated Risk</v>
      </c>
    </row>
    <row r="859" spans="1:15" x14ac:dyDescent="0.25">
      <c r="A859">
        <v>3192</v>
      </c>
      <c r="B859">
        <v>4211</v>
      </c>
      <c r="C859" s="4">
        <f t="shared" si="27"/>
        <v>47.141396438385527</v>
      </c>
      <c r="E859">
        <f>INDEX(user!B:B,user_content!$A859+1)</f>
        <v>1</v>
      </c>
      <c r="F859">
        <f>INDEX(user!C:C,user_content!$A859+1)</f>
        <v>45</v>
      </c>
      <c r="G859">
        <f>INDEX(user!H:H,user_content!$A859+1)</f>
        <v>27.15</v>
      </c>
      <c r="H859">
        <f>INDEX(user!I:I,user_content!$A859+1)</f>
        <v>0.14357520877860286</v>
      </c>
      <c r="I859">
        <f t="shared" si="28"/>
        <v>3</v>
      </c>
      <c r="J859" t="str">
        <f>INDEX(content!I:I,user_content!$B859+1)</f>
        <v>PA</v>
      </c>
      <c r="K859">
        <f>INDEX(user!F:F,user_content!$A859+1)</f>
        <v>0</v>
      </c>
      <c r="L859">
        <f>INDEX(user!G:G,user_content!$A859+1)</f>
        <v>127.5</v>
      </c>
      <c r="M859">
        <f>INDEX(user!E:E,user_content!$A859+1)</f>
        <v>0</v>
      </c>
      <c r="N859">
        <f>INDEX(user!D:D,user_content!$A859+1)</f>
        <v>1</v>
      </c>
      <c r="O859" t="str">
        <f>INDEX(user!M:M,user_content!$A859+1)</f>
        <v>Elevated Risk</v>
      </c>
    </row>
    <row r="860" spans="1:15" x14ac:dyDescent="0.25">
      <c r="A860">
        <v>140</v>
      </c>
      <c r="B860">
        <v>4090</v>
      </c>
      <c r="C860" s="4">
        <f t="shared" si="27"/>
        <v>36.896823562186277</v>
      </c>
      <c r="E860">
        <f>INDEX(user!B:B,user_content!$A860+1)</f>
        <v>0</v>
      </c>
      <c r="F860">
        <f>INDEX(user!C:C,user_content!$A860+1)</f>
        <v>55</v>
      </c>
      <c r="G860">
        <f>INDEX(user!H:H,user_content!$A860+1)</f>
        <v>24.27</v>
      </c>
      <c r="H860">
        <f>INDEX(user!I:I,user_content!$A860+1)</f>
        <v>7.4656449162407656E-2</v>
      </c>
      <c r="I860">
        <f t="shared" si="28"/>
        <v>3</v>
      </c>
      <c r="J860" t="str">
        <f>INDEX(content!I:I,user_content!$B860+1)</f>
        <v>PA</v>
      </c>
      <c r="K860">
        <f>INDEX(user!F:F,user_content!$A860+1)</f>
        <v>0</v>
      </c>
      <c r="L860">
        <f>INDEX(user!G:G,user_content!$A860+1)</f>
        <v>138</v>
      </c>
      <c r="M860">
        <f>INDEX(user!E:E,user_content!$A860+1)</f>
        <v>0</v>
      </c>
      <c r="N860">
        <f>INDEX(user!D:D,user_content!$A860+1)</f>
        <v>0</v>
      </c>
      <c r="O860" t="str">
        <f>INDEX(user!M:M,user_content!$A860+1)</f>
        <v>Elevated Risk</v>
      </c>
    </row>
    <row r="861" spans="1:15" x14ac:dyDescent="0.25">
      <c r="A861">
        <v>2461</v>
      </c>
      <c r="B861">
        <v>4514</v>
      </c>
      <c r="C861" s="4">
        <f t="shared" si="27"/>
        <v>66.158183366832688</v>
      </c>
      <c r="E861">
        <f>INDEX(user!B:B,user_content!$A861+1)</f>
        <v>0</v>
      </c>
      <c r="F861">
        <f>INDEX(user!C:C,user_content!$A861+1)</f>
        <v>54</v>
      </c>
      <c r="G861">
        <f>INDEX(user!H:H,user_content!$A861+1)</f>
        <v>30.47</v>
      </c>
      <c r="H861">
        <f>INDEX(user!I:I,user_content!$A861+1)</f>
        <v>0.12037398304616609</v>
      </c>
      <c r="I861">
        <f t="shared" si="28"/>
        <v>3</v>
      </c>
      <c r="J861" t="str">
        <f>INDEX(content!I:I,user_content!$B861+1)</f>
        <v>PA</v>
      </c>
      <c r="K861">
        <f>INDEX(user!F:F,user_content!$A861+1)</f>
        <v>0</v>
      </c>
      <c r="L861">
        <f>INDEX(user!G:G,user_content!$A861+1)</f>
        <v>142.5</v>
      </c>
      <c r="M861">
        <f>INDEX(user!E:E,user_content!$A861+1)</f>
        <v>1</v>
      </c>
      <c r="N861">
        <f>INDEX(user!D:D,user_content!$A861+1)</f>
        <v>0</v>
      </c>
      <c r="O861" t="str">
        <f>INDEX(user!M:M,user_content!$A861+1)</f>
        <v>Elevated Risk</v>
      </c>
    </row>
    <row r="862" spans="1:15" x14ac:dyDescent="0.25">
      <c r="A862">
        <v>450</v>
      </c>
      <c r="B862">
        <v>3109</v>
      </c>
      <c r="C862" s="4">
        <f t="shared" si="27"/>
        <v>56.08469679741269</v>
      </c>
      <c r="E862">
        <f>INDEX(user!B:B,user_content!$A862+1)</f>
        <v>0</v>
      </c>
      <c r="F862">
        <f>INDEX(user!C:C,user_content!$A862+1)</f>
        <v>50</v>
      </c>
      <c r="G862">
        <f>INDEX(user!H:H,user_content!$A862+1)</f>
        <v>22.54</v>
      </c>
      <c r="H862">
        <f>INDEX(user!I:I,user_content!$A862+1)</f>
        <v>0.18577897876355098</v>
      </c>
      <c r="I862">
        <f t="shared" si="28"/>
        <v>1</v>
      </c>
      <c r="J862" t="str">
        <f>INDEX(content!I:I,user_content!$B862+1)</f>
        <v>Diabetes</v>
      </c>
      <c r="K862">
        <f>INDEX(user!F:F,user_content!$A862+1)</f>
        <v>1</v>
      </c>
      <c r="L862">
        <f>INDEX(user!G:G,user_content!$A862+1)</f>
        <v>132</v>
      </c>
      <c r="M862">
        <f>INDEX(user!E:E,user_content!$A862+1)</f>
        <v>0</v>
      </c>
      <c r="N862">
        <f>INDEX(user!D:D,user_content!$A862+1)</f>
        <v>1</v>
      </c>
      <c r="O862" t="str">
        <f>INDEX(user!M:M,user_content!$A862+1)</f>
        <v>Elevated Risk</v>
      </c>
    </row>
    <row r="863" spans="1:15" x14ac:dyDescent="0.25">
      <c r="A863">
        <v>2086</v>
      </c>
      <c r="B863">
        <v>3582</v>
      </c>
      <c r="C863" s="4">
        <f t="shared" si="27"/>
        <v>20.28745259591161</v>
      </c>
      <c r="E863">
        <f>INDEX(user!B:B,user_content!$A863+1)</f>
        <v>0</v>
      </c>
      <c r="F863">
        <f>INDEX(user!C:C,user_content!$A863+1)</f>
        <v>39</v>
      </c>
      <c r="G863">
        <f>INDEX(user!H:H,user_content!$A863+1)</f>
        <v>23.96</v>
      </c>
      <c r="H863">
        <f>INDEX(user!I:I,user_content!$A863+1)</f>
        <v>2.9270725867948433E-2</v>
      </c>
      <c r="I863">
        <f t="shared" si="28"/>
        <v>5</v>
      </c>
      <c r="J863" t="str">
        <f>INDEX(content!I:I,user_content!$B863+1)</f>
        <v>fumante</v>
      </c>
      <c r="K863">
        <f>INDEX(user!F:F,user_content!$A863+1)</f>
        <v>1</v>
      </c>
      <c r="L863">
        <f>INDEX(user!G:G,user_content!$A863+1)</f>
        <v>104</v>
      </c>
      <c r="M863">
        <f>INDEX(user!E:E,user_content!$A863+1)</f>
        <v>0</v>
      </c>
      <c r="N863">
        <f>INDEX(user!D:D,user_content!$A863+1)</f>
        <v>0</v>
      </c>
      <c r="O863" t="str">
        <f>INDEX(user!M:M,user_content!$A863+1)</f>
        <v>OPTIMAL</v>
      </c>
    </row>
    <row r="864" spans="1:15" x14ac:dyDescent="0.25">
      <c r="A864">
        <v>152</v>
      </c>
      <c r="B864">
        <v>4736</v>
      </c>
      <c r="C864" s="4">
        <f t="shared" si="27"/>
        <v>66.12956425873891</v>
      </c>
      <c r="E864">
        <f>INDEX(user!B:B,user_content!$A864+1)</f>
        <v>0</v>
      </c>
      <c r="F864">
        <f>INDEX(user!C:C,user_content!$A864+1)</f>
        <v>61</v>
      </c>
      <c r="G864">
        <f>INDEX(user!H:H,user_content!$A864+1)</f>
        <v>31.13</v>
      </c>
      <c r="H864">
        <f>INDEX(user!I:I,user_content!$A864+1)</f>
        <v>0.10708355375598444</v>
      </c>
      <c r="I864">
        <f t="shared" si="28"/>
        <v>3</v>
      </c>
      <c r="J864" t="str">
        <f>INDEX(content!I:I,user_content!$B864+1)</f>
        <v>PA</v>
      </c>
      <c r="K864">
        <f>INDEX(user!F:F,user_content!$A864+1)</f>
        <v>0</v>
      </c>
      <c r="L864">
        <f>INDEX(user!G:G,user_content!$A864+1)</f>
        <v>136.5</v>
      </c>
      <c r="M864">
        <f>INDEX(user!E:E,user_content!$A864+1)</f>
        <v>0</v>
      </c>
      <c r="N864">
        <f>INDEX(user!D:D,user_content!$A864+1)</f>
        <v>0</v>
      </c>
      <c r="O864" t="str">
        <f>INDEX(user!M:M,user_content!$A864+1)</f>
        <v>Elevated Risk</v>
      </c>
    </row>
    <row r="865" spans="1:15" x14ac:dyDescent="0.25">
      <c r="A865">
        <v>1040</v>
      </c>
      <c r="B865">
        <v>79</v>
      </c>
      <c r="C865" s="4">
        <f t="shared" si="27"/>
        <v>40.377409788374166</v>
      </c>
      <c r="E865">
        <f>INDEX(user!B:B,user_content!$A865+1)</f>
        <v>0</v>
      </c>
      <c r="F865">
        <f>INDEX(user!C:C,user_content!$A865+1)</f>
        <v>55</v>
      </c>
      <c r="G865">
        <f>INDEX(user!H:H,user_content!$A865+1)</f>
        <v>27.76</v>
      </c>
      <c r="H865">
        <f>INDEX(user!I:I,user_content!$A865+1)</f>
        <v>0.16840490909913219</v>
      </c>
      <c r="I865">
        <f t="shared" si="28"/>
        <v>6</v>
      </c>
      <c r="J865" t="str">
        <f>INDEX(content!I:I,user_content!$B865+1)</f>
        <v>Alcool</v>
      </c>
      <c r="K865">
        <f>INDEX(user!F:F,user_content!$A865+1)</f>
        <v>0</v>
      </c>
      <c r="L865">
        <f>INDEX(user!G:G,user_content!$A865+1)</f>
        <v>161.5</v>
      </c>
      <c r="M865">
        <f>INDEX(user!E:E,user_content!$A865+1)</f>
        <v>1</v>
      </c>
      <c r="N865">
        <f>INDEX(user!D:D,user_content!$A865+1)</f>
        <v>0</v>
      </c>
      <c r="O865" t="str">
        <f>INDEX(user!M:M,user_content!$A865+1)</f>
        <v>Elevated Risk</v>
      </c>
    </row>
    <row r="866" spans="1:15" x14ac:dyDescent="0.25">
      <c r="A866">
        <v>1675</v>
      </c>
      <c r="B866">
        <v>1285</v>
      </c>
      <c r="C866" s="4">
        <f t="shared" si="27"/>
        <v>28.691575481571832</v>
      </c>
      <c r="E866">
        <f>INDEX(user!B:B,user_content!$A866+1)</f>
        <v>0</v>
      </c>
      <c r="F866">
        <f>INDEX(user!C:C,user_content!$A866+1)</f>
        <v>36</v>
      </c>
      <c r="G866">
        <f>INDEX(user!H:H,user_content!$A866+1)</f>
        <v>21.27</v>
      </c>
      <c r="H866">
        <f>INDEX(user!I:I,user_content!$A866+1)</f>
        <v>1.3613434245561717E-2</v>
      </c>
      <c r="I866">
        <f t="shared" si="28"/>
        <v>2</v>
      </c>
      <c r="J866" t="str">
        <f>INDEX(content!I:I,user_content!$B866+1)</f>
        <v>Colesterol</v>
      </c>
      <c r="K866">
        <f>INDEX(user!F:F,user_content!$A866+1)</f>
        <v>0</v>
      </c>
      <c r="L866">
        <f>INDEX(user!G:G,user_content!$A866+1)</f>
        <v>115</v>
      </c>
      <c r="M866">
        <f>INDEX(user!E:E,user_content!$A866+1)</f>
        <v>0</v>
      </c>
      <c r="N866">
        <f>INDEX(user!D:D,user_content!$A866+1)</f>
        <v>0</v>
      </c>
      <c r="O866" t="str">
        <f>INDEX(user!M:M,user_content!$A866+1)</f>
        <v>NORMAL</v>
      </c>
    </row>
    <row r="867" spans="1:15" x14ac:dyDescent="0.25">
      <c r="A867">
        <v>3009</v>
      </c>
      <c r="B867">
        <v>3851</v>
      </c>
      <c r="C867" s="4">
        <f t="shared" si="27"/>
        <v>36.255832537640345</v>
      </c>
      <c r="E867">
        <f>INDEX(user!B:B,user_content!$A867+1)</f>
        <v>1</v>
      </c>
      <c r="F867">
        <f>INDEX(user!C:C,user_content!$A867+1)</f>
        <v>53</v>
      </c>
      <c r="G867">
        <f>INDEX(user!H:H,user_content!$A867+1)</f>
        <v>29.4</v>
      </c>
      <c r="H867">
        <f>INDEX(user!I:I,user_content!$A867+1)</f>
        <v>0.22366046334812195</v>
      </c>
      <c r="I867">
        <f t="shared" si="28"/>
        <v>7</v>
      </c>
      <c r="J867" t="str">
        <f>INDEX(content!I:I,user_content!$B867+1)</f>
        <v>IMC</v>
      </c>
      <c r="K867">
        <f>INDEX(user!F:F,user_content!$A867+1)</f>
        <v>0</v>
      </c>
      <c r="L867">
        <f>INDEX(user!G:G,user_content!$A867+1)</f>
        <v>122</v>
      </c>
      <c r="M867">
        <f>INDEX(user!E:E,user_content!$A867+1)</f>
        <v>0</v>
      </c>
      <c r="N867">
        <f>INDEX(user!D:D,user_content!$A867+1)</f>
        <v>1</v>
      </c>
      <c r="O867" t="str">
        <f>INDEX(user!M:M,user_content!$A867+1)</f>
        <v>Elevated Risk</v>
      </c>
    </row>
    <row r="868" spans="1:15" x14ac:dyDescent="0.25">
      <c r="A868">
        <v>3323</v>
      </c>
      <c r="B868">
        <v>4833</v>
      </c>
      <c r="C868" s="4">
        <f t="shared" si="27"/>
        <v>47.810080656297629</v>
      </c>
      <c r="E868">
        <f>INDEX(user!B:B,user_content!$A868+1)</f>
        <v>0</v>
      </c>
      <c r="F868">
        <f>INDEX(user!C:C,user_content!$A868+1)</f>
        <v>59</v>
      </c>
      <c r="G868">
        <f>INDEX(user!H:H,user_content!$A868+1)</f>
        <v>21.82</v>
      </c>
      <c r="H868">
        <f>INDEX(user!I:I,user_content!$A868+1)</f>
        <v>0.27564998811689334</v>
      </c>
      <c r="I868">
        <f t="shared" si="28"/>
        <v>3</v>
      </c>
      <c r="J868" t="str">
        <f>INDEX(content!I:I,user_content!$B868+1)</f>
        <v>PA</v>
      </c>
      <c r="K868">
        <f>INDEX(user!F:F,user_content!$A868+1)</f>
        <v>0</v>
      </c>
      <c r="L868">
        <f>INDEX(user!G:G,user_content!$A868+1)</f>
        <v>154.5</v>
      </c>
      <c r="M868">
        <f>INDEX(user!E:E,user_content!$A868+1)</f>
        <v>1</v>
      </c>
      <c r="N868">
        <f>INDEX(user!D:D,user_content!$A868+1)</f>
        <v>1</v>
      </c>
      <c r="O868" t="str">
        <f>INDEX(user!M:M,user_content!$A868+1)</f>
        <v>Elevated Risk</v>
      </c>
    </row>
    <row r="869" spans="1:15" x14ac:dyDescent="0.25">
      <c r="A869">
        <v>2096</v>
      </c>
      <c r="B869">
        <v>3736</v>
      </c>
      <c r="C869" s="4">
        <f t="shared" si="27"/>
        <v>-7.1211417736449505</v>
      </c>
      <c r="E869">
        <f>INDEX(user!B:B,user_content!$A869+1)</f>
        <v>0</v>
      </c>
      <c r="F869">
        <f>INDEX(user!C:C,user_content!$A869+1)</f>
        <v>57</v>
      </c>
      <c r="G869">
        <f>INDEX(user!H:H,user_content!$A869+1)</f>
        <v>20.34</v>
      </c>
      <c r="H869">
        <f>INDEX(user!I:I,user_content!$A869+1)</f>
        <v>6.0092420316173678E-2</v>
      </c>
      <c r="I869">
        <f t="shared" si="28"/>
        <v>7</v>
      </c>
      <c r="J869" t="str">
        <f>INDEX(content!I:I,user_content!$B869+1)</f>
        <v>IMC</v>
      </c>
      <c r="K869">
        <f>INDEX(user!F:F,user_content!$A869+1)</f>
        <v>0</v>
      </c>
      <c r="L869">
        <f>INDEX(user!G:G,user_content!$A869+1)</f>
        <v>102</v>
      </c>
      <c r="M869">
        <f>INDEX(user!E:E,user_content!$A869+1)</f>
        <v>0</v>
      </c>
      <c r="N869">
        <f>INDEX(user!D:D,user_content!$A869+1)</f>
        <v>1</v>
      </c>
      <c r="O869" t="str">
        <f>INDEX(user!M:M,user_content!$A869+1)</f>
        <v>NORMAL</v>
      </c>
    </row>
    <row r="870" spans="1:15" x14ac:dyDescent="0.25">
      <c r="A870">
        <v>3346</v>
      </c>
      <c r="B870">
        <v>1698</v>
      </c>
      <c r="C870" s="4">
        <f t="shared" si="27"/>
        <v>50.218880928527497</v>
      </c>
      <c r="E870">
        <f>INDEX(user!B:B,user_content!$A870+1)</f>
        <v>1</v>
      </c>
      <c r="F870">
        <f>INDEX(user!C:C,user_content!$A870+1)</f>
        <v>52</v>
      </c>
      <c r="G870">
        <f>INDEX(user!H:H,user_content!$A870+1)</f>
        <v>23.68</v>
      </c>
      <c r="H870">
        <f>INDEX(user!I:I,user_content!$A870+1)</f>
        <v>0.37646921665186495</v>
      </c>
      <c r="I870">
        <f t="shared" si="28"/>
        <v>4</v>
      </c>
      <c r="J870" t="str">
        <f>INDEX(content!I:I,user_content!$B870+1)</f>
        <v>DCNT</v>
      </c>
      <c r="K870">
        <f>INDEX(user!F:F,user_content!$A870+1)</f>
        <v>0</v>
      </c>
      <c r="L870">
        <f>INDEX(user!G:G,user_content!$A870+1)</f>
        <v>159</v>
      </c>
      <c r="M870">
        <f>INDEX(user!E:E,user_content!$A870+1)</f>
        <v>1</v>
      </c>
      <c r="N870">
        <f>INDEX(user!D:D,user_content!$A870+1)</f>
        <v>1</v>
      </c>
      <c r="O870" t="str">
        <f>INDEX(user!M:M,user_content!$A870+1)</f>
        <v>'&gt;30%</v>
      </c>
    </row>
    <row r="871" spans="1:15" x14ac:dyDescent="0.25">
      <c r="A871">
        <v>1333</v>
      </c>
      <c r="B871">
        <v>3931</v>
      </c>
      <c r="C871" s="4">
        <f t="shared" si="27"/>
        <v>1.9964243656411611</v>
      </c>
      <c r="E871">
        <f>INDEX(user!B:B,user_content!$A871+1)</f>
        <v>0</v>
      </c>
      <c r="F871">
        <f>INDEX(user!C:C,user_content!$A871+1)</f>
        <v>39</v>
      </c>
      <c r="G871">
        <f>INDEX(user!H:H,user_content!$A871+1)</f>
        <v>22.91</v>
      </c>
      <c r="H871">
        <f>INDEX(user!I:I,user_content!$A871+1)</f>
        <v>2.1643574679922728E-2</v>
      </c>
      <c r="I871">
        <f t="shared" si="28"/>
        <v>7</v>
      </c>
      <c r="J871" t="str">
        <f>INDEX(content!I:I,user_content!$B871+1)</f>
        <v>IMC</v>
      </c>
      <c r="K871">
        <f>INDEX(user!F:F,user_content!$A871+1)</f>
        <v>0</v>
      </c>
      <c r="L871">
        <f>INDEX(user!G:G,user_content!$A871+1)</f>
        <v>124</v>
      </c>
      <c r="M871">
        <f>INDEX(user!E:E,user_content!$A871+1)</f>
        <v>0</v>
      </c>
      <c r="N871">
        <f>INDEX(user!D:D,user_content!$A871+1)</f>
        <v>0</v>
      </c>
      <c r="O871" t="str">
        <f>INDEX(user!M:M,user_content!$A871+1)</f>
        <v>NORMAL</v>
      </c>
    </row>
    <row r="872" spans="1:15" x14ac:dyDescent="0.25">
      <c r="A872">
        <v>2599</v>
      </c>
      <c r="B872">
        <v>1950</v>
      </c>
      <c r="C872" s="4">
        <f t="shared" si="27"/>
        <v>47.905776043124945</v>
      </c>
      <c r="E872">
        <f>INDEX(user!B:B,user_content!$A872+1)</f>
        <v>0</v>
      </c>
      <c r="F872">
        <f>INDEX(user!C:C,user_content!$A872+1)</f>
        <v>52</v>
      </c>
      <c r="G872">
        <f>INDEX(user!H:H,user_content!$A872+1)</f>
        <v>29.09</v>
      </c>
      <c r="H872">
        <f>INDEX(user!I:I,user_content!$A872+1)</f>
        <v>5.8654026389124425E-2</v>
      </c>
      <c r="I872">
        <f t="shared" si="28"/>
        <v>4</v>
      </c>
      <c r="J872" t="str">
        <f>INDEX(content!I:I,user_content!$B872+1)</f>
        <v>DCNT</v>
      </c>
      <c r="K872">
        <f>INDEX(user!F:F,user_content!$A872+1)</f>
        <v>0</v>
      </c>
      <c r="L872">
        <f>INDEX(user!G:G,user_content!$A872+1)</f>
        <v>129</v>
      </c>
      <c r="M872">
        <f>INDEX(user!E:E,user_content!$A872+1)</f>
        <v>0</v>
      </c>
      <c r="N872">
        <f>INDEX(user!D:D,user_content!$A872+1)</f>
        <v>0</v>
      </c>
      <c r="O872" t="str">
        <f>INDEX(user!M:M,user_content!$A872+1)</f>
        <v>Elevated Risk</v>
      </c>
    </row>
    <row r="873" spans="1:15" x14ac:dyDescent="0.25">
      <c r="A873">
        <v>4061</v>
      </c>
      <c r="B873">
        <v>3804</v>
      </c>
      <c r="C873" s="4">
        <f t="shared" si="27"/>
        <v>14.310402441476484</v>
      </c>
      <c r="E873">
        <f>INDEX(user!B:B,user_content!$A873+1)</f>
        <v>1</v>
      </c>
      <c r="F873">
        <f>INDEX(user!C:C,user_content!$A873+1)</f>
        <v>62</v>
      </c>
      <c r="G873">
        <f>INDEX(user!H:H,user_content!$A873+1)</f>
        <v>24.02</v>
      </c>
      <c r="H873">
        <f>INDEX(user!I:I,user_content!$A873+1)</f>
        <v>0.23000367720254999</v>
      </c>
      <c r="I873">
        <f t="shared" si="28"/>
        <v>7</v>
      </c>
      <c r="J873" t="str">
        <f>INDEX(content!I:I,user_content!$B873+1)</f>
        <v>IMC</v>
      </c>
      <c r="K873">
        <f>INDEX(user!F:F,user_content!$A873+1)</f>
        <v>0</v>
      </c>
      <c r="L873">
        <f>INDEX(user!G:G,user_content!$A873+1)</f>
        <v>104</v>
      </c>
      <c r="M873">
        <f>INDEX(user!E:E,user_content!$A873+1)</f>
        <v>0</v>
      </c>
      <c r="N873">
        <f>INDEX(user!D:D,user_content!$A873+1)</f>
        <v>1</v>
      </c>
      <c r="O873" t="str">
        <f>INDEX(user!M:M,user_content!$A873+1)</f>
        <v>Elevated Risk</v>
      </c>
    </row>
    <row r="874" spans="1:15" x14ac:dyDescent="0.25">
      <c r="A874">
        <v>873</v>
      </c>
      <c r="B874">
        <v>3814</v>
      </c>
      <c r="C874" s="4">
        <f t="shared" si="27"/>
        <v>7.8443466457628901</v>
      </c>
      <c r="E874">
        <f>INDEX(user!B:B,user_content!$A874+1)</f>
        <v>1</v>
      </c>
      <c r="F874">
        <f>INDEX(user!C:C,user_content!$A874+1)</f>
        <v>39</v>
      </c>
      <c r="G874">
        <f>INDEX(user!H:H,user_content!$A874+1)</f>
        <v>25.13</v>
      </c>
      <c r="H874">
        <f>INDEX(user!I:I,user_content!$A874+1)</f>
        <v>8.9765041611417629E-2</v>
      </c>
      <c r="I874">
        <f t="shared" si="28"/>
        <v>7</v>
      </c>
      <c r="J874" t="str">
        <f>INDEX(content!I:I,user_content!$B874+1)</f>
        <v>IMC</v>
      </c>
      <c r="K874">
        <f>INDEX(user!F:F,user_content!$A874+1)</f>
        <v>0</v>
      </c>
      <c r="L874">
        <f>INDEX(user!G:G,user_content!$A874+1)</f>
        <v>128</v>
      </c>
      <c r="M874">
        <f>INDEX(user!E:E,user_content!$A874+1)</f>
        <v>0</v>
      </c>
      <c r="N874">
        <f>INDEX(user!D:D,user_content!$A874+1)</f>
        <v>1</v>
      </c>
      <c r="O874" t="str">
        <f>INDEX(user!M:M,user_content!$A874+1)</f>
        <v>Elevated Risk</v>
      </c>
    </row>
    <row r="875" spans="1:15" x14ac:dyDescent="0.25">
      <c r="A875">
        <v>2394</v>
      </c>
      <c r="B875">
        <v>57</v>
      </c>
      <c r="C875" s="4">
        <f t="shared" si="27"/>
        <v>12.063668234772997</v>
      </c>
      <c r="E875">
        <f>INDEX(user!B:B,user_content!$A875+1)</f>
        <v>0</v>
      </c>
      <c r="F875">
        <f>INDEX(user!C:C,user_content!$A875+1)</f>
        <v>49</v>
      </c>
      <c r="G875">
        <f>INDEX(user!H:H,user_content!$A875+1)</f>
        <v>22.86</v>
      </c>
      <c r="H875">
        <f>INDEX(user!I:I,user_content!$A875+1)</f>
        <v>7.1940354143302687E-2</v>
      </c>
      <c r="I875">
        <f t="shared" si="28"/>
        <v>6</v>
      </c>
      <c r="J875" t="str">
        <f>INDEX(content!I:I,user_content!$B875+1)</f>
        <v>Alcool</v>
      </c>
      <c r="K875">
        <f>INDEX(user!F:F,user_content!$A875+1)</f>
        <v>0</v>
      </c>
      <c r="L875">
        <f>INDEX(user!G:G,user_content!$A875+1)</f>
        <v>123.5</v>
      </c>
      <c r="M875">
        <f>INDEX(user!E:E,user_content!$A875+1)</f>
        <v>0</v>
      </c>
      <c r="N875">
        <f>INDEX(user!D:D,user_content!$A875+1)</f>
        <v>1</v>
      </c>
      <c r="O875" t="str">
        <f>INDEX(user!M:M,user_content!$A875+1)</f>
        <v>Elevated Risk</v>
      </c>
    </row>
    <row r="876" spans="1:15" x14ac:dyDescent="0.25">
      <c r="A876">
        <v>1660</v>
      </c>
      <c r="B876">
        <v>3009</v>
      </c>
      <c r="C876" s="4">
        <f t="shared" si="27"/>
        <v>90.545759338030408</v>
      </c>
      <c r="E876">
        <f>INDEX(user!B:B,user_content!$A876+1)</f>
        <v>0</v>
      </c>
      <c r="F876">
        <f>INDEX(user!C:C,user_content!$A876+1)</f>
        <v>56</v>
      </c>
      <c r="G876">
        <f>INDEX(user!H:H,user_content!$A876+1)</f>
        <v>30.14</v>
      </c>
      <c r="H876">
        <f>INDEX(user!I:I,user_content!$A876+1)</f>
        <v>0.24031981466282126</v>
      </c>
      <c r="I876">
        <f t="shared" si="28"/>
        <v>1</v>
      </c>
      <c r="J876" t="str">
        <f>INDEX(content!I:I,user_content!$B876+1)</f>
        <v>Diabetes</v>
      </c>
      <c r="K876">
        <f>INDEX(user!F:F,user_content!$A876+1)</f>
        <v>0</v>
      </c>
      <c r="L876">
        <f>INDEX(user!G:G,user_content!$A876+1)</f>
        <v>145</v>
      </c>
      <c r="M876">
        <f>INDEX(user!E:E,user_content!$A876+1)</f>
        <v>1</v>
      </c>
      <c r="N876">
        <f>INDEX(user!D:D,user_content!$A876+1)</f>
        <v>1</v>
      </c>
      <c r="O876" t="str">
        <f>INDEX(user!M:M,user_content!$A876+1)</f>
        <v>Elevated Risk</v>
      </c>
    </row>
    <row r="877" spans="1:15" x14ac:dyDescent="0.25">
      <c r="A877">
        <v>1961</v>
      </c>
      <c r="B877">
        <v>1549</v>
      </c>
      <c r="C877" s="4">
        <f t="shared" si="27"/>
        <v>96.34011643197482</v>
      </c>
      <c r="E877">
        <f>INDEX(user!B:B,user_content!$A877+1)</f>
        <v>0</v>
      </c>
      <c r="F877">
        <f>INDEX(user!C:C,user_content!$A877+1)</f>
        <v>61</v>
      </c>
      <c r="G877">
        <f>INDEX(user!H:H,user_content!$A877+1)</f>
        <v>32.770000000000003</v>
      </c>
      <c r="H877">
        <f>INDEX(user!I:I,user_content!$A877+1)</f>
        <v>0.26927505860500978</v>
      </c>
      <c r="I877">
        <f t="shared" si="28"/>
        <v>2</v>
      </c>
      <c r="J877" t="str">
        <f>INDEX(content!I:I,user_content!$B877+1)</f>
        <v>Colesterol</v>
      </c>
      <c r="K877">
        <f>INDEX(user!F:F,user_content!$A877+1)</f>
        <v>0</v>
      </c>
      <c r="L877">
        <f>INDEX(user!G:G,user_content!$A877+1)</f>
        <v>171</v>
      </c>
      <c r="M877">
        <f>INDEX(user!E:E,user_content!$A877+1)</f>
        <v>1</v>
      </c>
      <c r="N877">
        <f>INDEX(user!D:D,user_content!$A877+1)</f>
        <v>0</v>
      </c>
      <c r="O877" t="str">
        <f>INDEX(user!M:M,user_content!$A877+1)</f>
        <v>Elevated Risk</v>
      </c>
    </row>
    <row r="878" spans="1:15" x14ac:dyDescent="0.25">
      <c r="A878">
        <v>392</v>
      </c>
      <c r="B878">
        <v>3740</v>
      </c>
      <c r="C878" s="4">
        <f t="shared" si="27"/>
        <v>16.79460130093625</v>
      </c>
      <c r="E878">
        <f>INDEX(user!B:B,user_content!$A878+1)</f>
        <v>1</v>
      </c>
      <c r="F878">
        <f>INDEX(user!C:C,user_content!$A878+1)</f>
        <v>51</v>
      </c>
      <c r="G878">
        <f>INDEX(user!H:H,user_content!$A878+1)</f>
        <v>24.76</v>
      </c>
      <c r="H878">
        <f>INDEX(user!I:I,user_content!$A878+1)</f>
        <v>0.20805530363580071</v>
      </c>
      <c r="I878">
        <f t="shared" si="28"/>
        <v>7</v>
      </c>
      <c r="J878" t="str">
        <f>INDEX(content!I:I,user_content!$B878+1)</f>
        <v>IMC</v>
      </c>
      <c r="K878">
        <f>INDEX(user!F:F,user_content!$A878+1)</f>
        <v>0</v>
      </c>
      <c r="L878">
        <f>INDEX(user!G:G,user_content!$A878+1)</f>
        <v>134</v>
      </c>
      <c r="M878">
        <f>INDEX(user!E:E,user_content!$A878+1)</f>
        <v>0</v>
      </c>
      <c r="N878">
        <f>INDEX(user!D:D,user_content!$A878+1)</f>
        <v>1</v>
      </c>
      <c r="O878" t="str">
        <f>INDEX(user!M:M,user_content!$A878+1)</f>
        <v>Elevated Risk</v>
      </c>
    </row>
    <row r="879" spans="1:15" x14ac:dyDescent="0.25">
      <c r="A879">
        <v>1580</v>
      </c>
      <c r="B879">
        <v>1341</v>
      </c>
      <c r="C879" s="4">
        <f t="shared" si="27"/>
        <v>29.689300896553753</v>
      </c>
      <c r="E879">
        <f>INDEX(user!B:B,user_content!$A879+1)</f>
        <v>1</v>
      </c>
      <c r="F879">
        <f>INDEX(user!C:C,user_content!$A879+1)</f>
        <v>40</v>
      </c>
      <c r="G879">
        <f>INDEX(user!H:H,user_content!$A879+1)</f>
        <v>22.71</v>
      </c>
      <c r="H879">
        <f>INDEX(user!I:I,user_content!$A879+1)</f>
        <v>7.1251363864266226E-2</v>
      </c>
      <c r="I879">
        <f t="shared" si="28"/>
        <v>2</v>
      </c>
      <c r="J879" t="str">
        <f>INDEX(content!I:I,user_content!$B879+1)</f>
        <v>Colesterol</v>
      </c>
      <c r="K879">
        <f>INDEX(user!F:F,user_content!$A879+1)</f>
        <v>0</v>
      </c>
      <c r="L879">
        <f>INDEX(user!G:G,user_content!$A879+1)</f>
        <v>112.5</v>
      </c>
      <c r="M879">
        <f>INDEX(user!E:E,user_content!$A879+1)</f>
        <v>0</v>
      </c>
      <c r="N879">
        <f>INDEX(user!D:D,user_content!$A879+1)</f>
        <v>1</v>
      </c>
      <c r="O879" t="str">
        <f>INDEX(user!M:M,user_content!$A879+1)</f>
        <v>Elevated Risk</v>
      </c>
    </row>
    <row r="880" spans="1:15" x14ac:dyDescent="0.25">
      <c r="A880">
        <v>1658</v>
      </c>
      <c r="B880">
        <v>2996</v>
      </c>
      <c r="C880" s="4">
        <f t="shared" si="27"/>
        <v>51.488004762463241</v>
      </c>
      <c r="E880">
        <f>INDEX(user!B:B,user_content!$A880+1)</f>
        <v>1</v>
      </c>
      <c r="F880">
        <f>INDEX(user!C:C,user_content!$A880+1)</f>
        <v>50</v>
      </c>
      <c r="G880">
        <f>INDEX(user!H:H,user_content!$A880+1)</f>
        <v>24.33</v>
      </c>
      <c r="H880">
        <f>INDEX(user!I:I,user_content!$A880+1)</f>
        <v>0.17081247617005535</v>
      </c>
      <c r="I880">
        <f t="shared" si="28"/>
        <v>1</v>
      </c>
      <c r="J880" t="str">
        <f>INDEX(content!I:I,user_content!$B880+1)</f>
        <v>Diabetes</v>
      </c>
      <c r="K880">
        <f>INDEX(user!F:F,user_content!$A880+1)</f>
        <v>0</v>
      </c>
      <c r="L880">
        <f>INDEX(user!G:G,user_content!$A880+1)</f>
        <v>124</v>
      </c>
      <c r="M880">
        <f>INDEX(user!E:E,user_content!$A880+1)</f>
        <v>0</v>
      </c>
      <c r="N880">
        <f>INDEX(user!D:D,user_content!$A880+1)</f>
        <v>1</v>
      </c>
      <c r="O880" t="str">
        <f>INDEX(user!M:M,user_content!$A880+1)</f>
        <v>Elevated Risk</v>
      </c>
    </row>
    <row r="881" spans="1:15" x14ac:dyDescent="0.25">
      <c r="A881">
        <v>1359</v>
      </c>
      <c r="B881">
        <v>1710</v>
      </c>
      <c r="C881" s="4">
        <f t="shared" ref="C881:C944" si="29">$R$12+(E881*$R$13)+(F881*$R$14)+(G881*$R$15)+(H881*$R$16)+(I881*$R$17)</f>
        <v>40.353596683746588</v>
      </c>
      <c r="E881">
        <f>INDEX(user!B:B,user_content!$A881+1)</f>
        <v>1</v>
      </c>
      <c r="F881">
        <f>INDEX(user!C:C,user_content!$A881+1)</f>
        <v>55</v>
      </c>
      <c r="G881">
        <f>INDEX(user!H:H,user_content!$A881+1)</f>
        <v>22.24</v>
      </c>
      <c r="H881">
        <f>INDEX(user!I:I,user_content!$A881+1)</f>
        <v>0.34128471603893717</v>
      </c>
      <c r="I881">
        <f t="shared" ref="I881:I944" si="30">_xlfn.IFS(J881=$Q$3,$R$3,J881=$Q$4,$R$4,J881=$Q$5,$R$5,J881=$Q$6,$R$6,J881=$Q$7,$R$7,J881=$Q$8,$R$8,J881=$Q$9,$R$9)</f>
        <v>4</v>
      </c>
      <c r="J881" t="str">
        <f>INDEX(content!I:I,user_content!$B881+1)</f>
        <v>DCNT</v>
      </c>
      <c r="K881">
        <f>INDEX(user!F:F,user_content!$A881+1)</f>
        <v>1</v>
      </c>
      <c r="L881">
        <f>INDEX(user!G:G,user_content!$A881+1)</f>
        <v>127</v>
      </c>
      <c r="M881">
        <f>INDEX(user!E:E,user_content!$A881+1)</f>
        <v>0</v>
      </c>
      <c r="N881">
        <f>INDEX(user!D:D,user_content!$A881+1)</f>
        <v>1</v>
      </c>
      <c r="O881" t="str">
        <f>INDEX(user!M:M,user_content!$A881+1)</f>
        <v>'&gt;30%</v>
      </c>
    </row>
    <row r="882" spans="1:15" x14ac:dyDescent="0.25">
      <c r="A882">
        <v>4049</v>
      </c>
      <c r="B882">
        <v>954</v>
      </c>
      <c r="C882" s="4">
        <f t="shared" si="29"/>
        <v>38.616466396287727</v>
      </c>
      <c r="E882">
        <f>INDEX(user!B:B,user_content!$A882+1)</f>
        <v>1</v>
      </c>
      <c r="F882">
        <f>INDEX(user!C:C,user_content!$A882+1)</f>
        <v>42</v>
      </c>
      <c r="G882">
        <f>INDEX(user!H:H,user_content!$A882+1)</f>
        <v>24.01</v>
      </c>
      <c r="H882">
        <f>INDEX(user!I:I,user_content!$A882+1)</f>
        <v>0.11093554025902341</v>
      </c>
      <c r="I882">
        <f t="shared" si="30"/>
        <v>2</v>
      </c>
      <c r="J882" t="str">
        <f>INDEX(content!I:I,user_content!$B882+1)</f>
        <v>Colesterol</v>
      </c>
      <c r="K882">
        <f>INDEX(user!F:F,user_content!$A882+1)</f>
        <v>0</v>
      </c>
      <c r="L882">
        <f>INDEX(user!G:G,user_content!$A882+1)</f>
        <v>130</v>
      </c>
      <c r="M882">
        <f>INDEX(user!E:E,user_content!$A882+1)</f>
        <v>0</v>
      </c>
      <c r="N882">
        <f>INDEX(user!D:D,user_content!$A882+1)</f>
        <v>1</v>
      </c>
      <c r="O882" t="str">
        <f>INDEX(user!M:M,user_content!$A882+1)</f>
        <v>Elevated Risk</v>
      </c>
    </row>
    <row r="883" spans="1:15" x14ac:dyDescent="0.25">
      <c r="A883">
        <v>1093</v>
      </c>
      <c r="B883">
        <v>719</v>
      </c>
      <c r="C883" s="4">
        <f t="shared" si="29"/>
        <v>31.802997428559216</v>
      </c>
      <c r="E883">
        <f>INDEX(user!B:B,user_content!$A883+1)</f>
        <v>1</v>
      </c>
      <c r="F883">
        <f>INDEX(user!C:C,user_content!$A883+1)</f>
        <v>51</v>
      </c>
      <c r="G883">
        <f>INDEX(user!H:H,user_content!$A883+1)</f>
        <v>21.19</v>
      </c>
      <c r="H883">
        <f>INDEX(user!I:I,user_content!$A883+1)</f>
        <v>0.16575532198753096</v>
      </c>
      <c r="I883">
        <f t="shared" si="30"/>
        <v>2</v>
      </c>
      <c r="J883" t="str">
        <f>INDEX(content!I:I,user_content!$B883+1)</f>
        <v>Colesterol</v>
      </c>
      <c r="K883">
        <f>INDEX(user!F:F,user_content!$A883+1)</f>
        <v>0</v>
      </c>
      <c r="L883">
        <f>INDEX(user!G:G,user_content!$A883+1)</f>
        <v>125</v>
      </c>
      <c r="M883">
        <f>INDEX(user!E:E,user_content!$A883+1)</f>
        <v>0</v>
      </c>
      <c r="N883">
        <f>INDEX(user!D:D,user_content!$A883+1)</f>
        <v>1</v>
      </c>
      <c r="O883" t="str">
        <f>INDEX(user!M:M,user_content!$A883+1)</f>
        <v>Elevated Risk</v>
      </c>
    </row>
    <row r="884" spans="1:15" x14ac:dyDescent="0.25">
      <c r="A884">
        <v>707</v>
      </c>
      <c r="B884">
        <v>904</v>
      </c>
      <c r="C884" s="4">
        <f t="shared" si="29"/>
        <v>69.894401653928625</v>
      </c>
      <c r="E884">
        <f>INDEX(user!B:B,user_content!$A884+1)</f>
        <v>1</v>
      </c>
      <c r="F884">
        <f>INDEX(user!C:C,user_content!$A884+1)</f>
        <v>44</v>
      </c>
      <c r="G884">
        <f>INDEX(user!H:H,user_content!$A884+1)</f>
        <v>31.44</v>
      </c>
      <c r="H884">
        <f>INDEX(user!I:I,user_content!$A884+1)</f>
        <v>0.13504053381059455</v>
      </c>
      <c r="I884">
        <f t="shared" si="30"/>
        <v>2</v>
      </c>
      <c r="J884" t="str">
        <f>INDEX(content!I:I,user_content!$B884+1)</f>
        <v>Colesterol</v>
      </c>
      <c r="K884">
        <f>INDEX(user!F:F,user_content!$A884+1)</f>
        <v>0</v>
      </c>
      <c r="L884">
        <f>INDEX(user!G:G,user_content!$A884+1)</f>
        <v>120</v>
      </c>
      <c r="M884">
        <f>INDEX(user!E:E,user_content!$A884+1)</f>
        <v>0</v>
      </c>
      <c r="N884">
        <f>INDEX(user!D:D,user_content!$A884+1)</f>
        <v>1</v>
      </c>
      <c r="O884" t="str">
        <f>INDEX(user!M:M,user_content!$A884+1)</f>
        <v>Elevated Risk</v>
      </c>
    </row>
    <row r="885" spans="1:15" x14ac:dyDescent="0.25">
      <c r="A885">
        <v>3023</v>
      </c>
      <c r="B885">
        <v>3704</v>
      </c>
      <c r="C885" s="4">
        <f t="shared" si="29"/>
        <v>5.9895243050048421</v>
      </c>
      <c r="E885">
        <f>INDEX(user!B:B,user_content!$A885+1)</f>
        <v>0</v>
      </c>
      <c r="F885">
        <f>INDEX(user!C:C,user_content!$A885+1)</f>
        <v>45</v>
      </c>
      <c r="G885">
        <f>INDEX(user!H:H,user_content!$A885+1)</f>
        <v>23.96</v>
      </c>
      <c r="H885">
        <f>INDEX(user!I:I,user_content!$A885+1)</f>
        <v>3.0375979594420177E-2</v>
      </c>
      <c r="I885">
        <f t="shared" si="30"/>
        <v>7</v>
      </c>
      <c r="J885" t="str">
        <f>INDEX(content!I:I,user_content!$B885+1)</f>
        <v>IMC</v>
      </c>
      <c r="K885">
        <f>INDEX(user!F:F,user_content!$A885+1)</f>
        <v>0</v>
      </c>
      <c r="L885">
        <f>INDEX(user!G:G,user_content!$A885+1)</f>
        <v>121</v>
      </c>
      <c r="M885">
        <f>INDEX(user!E:E,user_content!$A885+1)</f>
        <v>0</v>
      </c>
      <c r="N885">
        <f>INDEX(user!D:D,user_content!$A885+1)</f>
        <v>0</v>
      </c>
      <c r="O885" t="str">
        <f>INDEX(user!M:M,user_content!$A885+1)</f>
        <v>NORMAL</v>
      </c>
    </row>
    <row r="886" spans="1:15" x14ac:dyDescent="0.25">
      <c r="A886">
        <v>3668</v>
      </c>
      <c r="B886">
        <v>3291</v>
      </c>
      <c r="C886" s="4">
        <f t="shared" si="29"/>
        <v>57.126541304388873</v>
      </c>
      <c r="E886">
        <f>INDEX(user!B:B,user_content!$A886+1)</f>
        <v>0</v>
      </c>
      <c r="F886">
        <f>INDEX(user!C:C,user_content!$A886+1)</f>
        <v>51</v>
      </c>
      <c r="G886">
        <f>INDEX(user!H:H,user_content!$A886+1)</f>
        <v>25.79</v>
      </c>
      <c r="H886">
        <f>INDEX(user!I:I,user_content!$A886+1)</f>
        <v>7.6663339467634595E-2</v>
      </c>
      <c r="I886">
        <f t="shared" si="30"/>
        <v>1</v>
      </c>
      <c r="J886" t="str">
        <f>INDEX(content!I:I,user_content!$B886+1)</f>
        <v>Diabetes</v>
      </c>
      <c r="K886">
        <f>INDEX(user!F:F,user_content!$A886+1)</f>
        <v>0</v>
      </c>
      <c r="L886">
        <f>INDEX(user!G:G,user_content!$A886+1)</f>
        <v>119</v>
      </c>
      <c r="M886">
        <f>INDEX(user!E:E,user_content!$A886+1)</f>
        <v>0</v>
      </c>
      <c r="N886">
        <f>INDEX(user!D:D,user_content!$A886+1)</f>
        <v>1</v>
      </c>
      <c r="O886" t="str">
        <f>INDEX(user!M:M,user_content!$A886+1)</f>
        <v>Elevated Risk</v>
      </c>
    </row>
    <row r="887" spans="1:15" x14ac:dyDescent="0.25">
      <c r="A887">
        <v>3613</v>
      </c>
      <c r="B887">
        <v>1899</v>
      </c>
      <c r="C887" s="4">
        <f t="shared" si="29"/>
        <v>61.078000307160366</v>
      </c>
      <c r="E887">
        <f>INDEX(user!B:B,user_content!$A887+1)</f>
        <v>0</v>
      </c>
      <c r="F887">
        <f>INDEX(user!C:C,user_content!$A887+1)</f>
        <v>47</v>
      </c>
      <c r="G887">
        <f>INDEX(user!H:H,user_content!$A887+1)</f>
        <v>30.59</v>
      </c>
      <c r="H887">
        <f>INDEX(user!I:I,user_content!$A887+1)</f>
        <v>0.11969218358195</v>
      </c>
      <c r="I887">
        <f t="shared" si="30"/>
        <v>4</v>
      </c>
      <c r="J887" t="str">
        <f>INDEX(content!I:I,user_content!$B887+1)</f>
        <v>DCNT</v>
      </c>
      <c r="K887">
        <f>INDEX(user!F:F,user_content!$A887+1)</f>
        <v>0</v>
      </c>
      <c r="L887">
        <f>INDEX(user!G:G,user_content!$A887+1)</f>
        <v>162</v>
      </c>
      <c r="M887">
        <f>INDEX(user!E:E,user_content!$A887+1)</f>
        <v>1</v>
      </c>
      <c r="N887">
        <f>INDEX(user!D:D,user_content!$A887+1)</f>
        <v>0</v>
      </c>
      <c r="O887" t="str">
        <f>INDEX(user!M:M,user_content!$A887+1)</f>
        <v>Elevated Risk</v>
      </c>
    </row>
    <row r="888" spans="1:15" x14ac:dyDescent="0.25">
      <c r="A888">
        <v>2789</v>
      </c>
      <c r="B888">
        <v>1837</v>
      </c>
      <c r="C888" s="4">
        <f t="shared" si="29"/>
        <v>16.83565573446349</v>
      </c>
      <c r="E888">
        <f>INDEX(user!B:B,user_content!$A888+1)</f>
        <v>0</v>
      </c>
      <c r="F888">
        <f>INDEX(user!C:C,user_content!$A888+1)</f>
        <v>35</v>
      </c>
      <c r="G888">
        <f>INDEX(user!H:H,user_content!$A888+1)</f>
        <v>21.63</v>
      </c>
      <c r="H888">
        <f>INDEX(user!I:I,user_content!$A888+1)</f>
        <v>1.3034890983545711E-2</v>
      </c>
      <c r="I888">
        <f t="shared" si="30"/>
        <v>4</v>
      </c>
      <c r="J888" t="str">
        <f>INDEX(content!I:I,user_content!$B888+1)</f>
        <v>DCNT</v>
      </c>
      <c r="K888">
        <f>INDEX(user!F:F,user_content!$A888+1)</f>
        <v>0</v>
      </c>
      <c r="L888">
        <f>INDEX(user!G:G,user_content!$A888+1)</f>
        <v>116</v>
      </c>
      <c r="M888">
        <f>INDEX(user!E:E,user_content!$A888+1)</f>
        <v>0</v>
      </c>
      <c r="N888">
        <f>INDEX(user!D:D,user_content!$A888+1)</f>
        <v>0</v>
      </c>
      <c r="O888" t="str">
        <f>INDEX(user!M:M,user_content!$A888+1)</f>
        <v>NORMAL</v>
      </c>
    </row>
    <row r="889" spans="1:15" x14ac:dyDescent="0.25">
      <c r="A889">
        <v>1244</v>
      </c>
      <c r="B889">
        <v>2978</v>
      </c>
      <c r="C889" s="4">
        <f t="shared" si="29"/>
        <v>48.89848615310077</v>
      </c>
      <c r="E889">
        <f>INDEX(user!B:B,user_content!$A889+1)</f>
        <v>0</v>
      </c>
      <c r="F889">
        <f>INDEX(user!C:C,user_content!$A889+1)</f>
        <v>49</v>
      </c>
      <c r="G889">
        <f>INDEX(user!H:H,user_content!$A889+1)</f>
        <v>20.66</v>
      </c>
      <c r="H889">
        <f>INDEX(user!I:I,user_content!$A889+1)</f>
        <v>0.18577344515191729</v>
      </c>
      <c r="I889">
        <f t="shared" si="30"/>
        <v>1</v>
      </c>
      <c r="J889" t="str">
        <f>INDEX(content!I:I,user_content!$B889+1)</f>
        <v>Diabetes</v>
      </c>
      <c r="K889">
        <f>INDEX(user!F:F,user_content!$A889+1)</f>
        <v>0</v>
      </c>
      <c r="L889">
        <f>INDEX(user!G:G,user_content!$A889+1)</f>
        <v>159</v>
      </c>
      <c r="M889">
        <f>INDEX(user!E:E,user_content!$A889+1)</f>
        <v>1</v>
      </c>
      <c r="N889">
        <f>INDEX(user!D:D,user_content!$A889+1)</f>
        <v>1</v>
      </c>
      <c r="O889" t="str">
        <f>INDEX(user!M:M,user_content!$A889+1)</f>
        <v>Elevated Risk</v>
      </c>
    </row>
    <row r="890" spans="1:15" x14ac:dyDescent="0.25">
      <c r="A890">
        <v>881</v>
      </c>
      <c r="B890">
        <v>959</v>
      </c>
      <c r="C890" s="4">
        <f t="shared" si="29"/>
        <v>89.483233961425867</v>
      </c>
      <c r="E890">
        <f>INDEX(user!B:B,user_content!$A890+1)</f>
        <v>0</v>
      </c>
      <c r="F890">
        <f>INDEX(user!C:C,user_content!$A890+1)</f>
        <v>62</v>
      </c>
      <c r="G890">
        <f>INDEX(user!H:H,user_content!$A890+1)</f>
        <v>31.44</v>
      </c>
      <c r="H890">
        <f>INDEX(user!I:I,user_content!$A890+1)</f>
        <v>0.25525716626885442</v>
      </c>
      <c r="I890">
        <f t="shared" si="30"/>
        <v>2</v>
      </c>
      <c r="J890" t="str">
        <f>INDEX(content!I:I,user_content!$B890+1)</f>
        <v>Colesterol</v>
      </c>
      <c r="K890">
        <f>INDEX(user!F:F,user_content!$A890+1)</f>
        <v>0</v>
      </c>
      <c r="L890">
        <f>INDEX(user!G:G,user_content!$A890+1)</f>
        <v>166</v>
      </c>
      <c r="M890">
        <f>INDEX(user!E:E,user_content!$A890+1)</f>
        <v>1</v>
      </c>
      <c r="N890">
        <f>INDEX(user!D:D,user_content!$A890+1)</f>
        <v>0</v>
      </c>
      <c r="O890" t="str">
        <f>INDEX(user!M:M,user_content!$A890+1)</f>
        <v>Elevated Risk</v>
      </c>
    </row>
    <row r="891" spans="1:15" x14ac:dyDescent="0.25">
      <c r="A891">
        <v>2111</v>
      </c>
      <c r="B891">
        <v>4403</v>
      </c>
      <c r="C891" s="4">
        <f t="shared" si="29"/>
        <v>47.505251734240019</v>
      </c>
      <c r="E891">
        <f>INDEX(user!B:B,user_content!$A891+1)</f>
        <v>0</v>
      </c>
      <c r="F891">
        <f>INDEX(user!C:C,user_content!$A891+1)</f>
        <v>60</v>
      </c>
      <c r="G891">
        <f>INDEX(user!H:H,user_content!$A891+1)</f>
        <v>26.72</v>
      </c>
      <c r="H891">
        <f>INDEX(user!I:I,user_content!$A891+1)</f>
        <v>9.2517719208198512E-2</v>
      </c>
      <c r="I891">
        <f t="shared" si="30"/>
        <v>3</v>
      </c>
      <c r="J891" t="str">
        <f>INDEX(content!I:I,user_content!$B891+1)</f>
        <v>PA</v>
      </c>
      <c r="K891">
        <f>INDEX(user!F:F,user_content!$A891+1)</f>
        <v>0</v>
      </c>
      <c r="L891">
        <f>INDEX(user!G:G,user_content!$A891+1)</f>
        <v>135</v>
      </c>
      <c r="M891">
        <f>INDEX(user!E:E,user_content!$A891+1)</f>
        <v>0</v>
      </c>
      <c r="N891">
        <f>INDEX(user!D:D,user_content!$A891+1)</f>
        <v>0</v>
      </c>
      <c r="O891" t="str">
        <f>INDEX(user!M:M,user_content!$A891+1)</f>
        <v>Elevated Risk</v>
      </c>
    </row>
    <row r="892" spans="1:15" x14ac:dyDescent="0.25">
      <c r="A892">
        <v>2369</v>
      </c>
      <c r="B892">
        <v>3193</v>
      </c>
      <c r="C892" s="4">
        <f t="shared" si="29"/>
        <v>72.772324759967049</v>
      </c>
      <c r="E892">
        <f>INDEX(user!B:B,user_content!$A892+1)</f>
        <v>1</v>
      </c>
      <c r="F892">
        <f>INDEX(user!C:C,user_content!$A892+1)</f>
        <v>46</v>
      </c>
      <c r="G892">
        <f>INDEX(user!H:H,user_content!$A892+1)</f>
        <v>29.28</v>
      </c>
      <c r="H892">
        <f>INDEX(user!I:I,user_content!$A892+1)</f>
        <v>0.18236029210169802</v>
      </c>
      <c r="I892">
        <f t="shared" si="30"/>
        <v>1</v>
      </c>
      <c r="J892" t="str">
        <f>INDEX(content!I:I,user_content!$B892+1)</f>
        <v>Diabetes</v>
      </c>
      <c r="K892">
        <f>INDEX(user!F:F,user_content!$A892+1)</f>
        <v>0</v>
      </c>
      <c r="L892">
        <f>INDEX(user!G:G,user_content!$A892+1)</f>
        <v>137</v>
      </c>
      <c r="M892">
        <f>INDEX(user!E:E,user_content!$A892+1)</f>
        <v>0</v>
      </c>
      <c r="N892">
        <f>INDEX(user!D:D,user_content!$A892+1)</f>
        <v>1</v>
      </c>
      <c r="O892" t="str">
        <f>INDEX(user!M:M,user_content!$A892+1)</f>
        <v>Elevated Risk</v>
      </c>
    </row>
    <row r="893" spans="1:15" x14ac:dyDescent="0.25">
      <c r="A893">
        <v>1907</v>
      </c>
      <c r="B893">
        <v>1142</v>
      </c>
      <c r="C893" s="4">
        <f t="shared" si="29"/>
        <v>31.738579220089072</v>
      </c>
      <c r="E893">
        <f>INDEX(user!B:B,user_content!$A893+1)</f>
        <v>1</v>
      </c>
      <c r="F893">
        <f>INDEX(user!C:C,user_content!$A893+1)</f>
        <v>40</v>
      </c>
      <c r="G893">
        <f>INDEX(user!H:H,user_content!$A893+1)</f>
        <v>22.98</v>
      </c>
      <c r="H893">
        <f>INDEX(user!I:I,user_content!$A893+1)</f>
        <v>8.0663166341345183E-2</v>
      </c>
      <c r="I893">
        <f t="shared" si="30"/>
        <v>2</v>
      </c>
      <c r="J893" t="str">
        <f>INDEX(content!I:I,user_content!$B893+1)</f>
        <v>Colesterol</v>
      </c>
      <c r="K893">
        <f>INDEX(user!F:F,user_content!$A893+1)</f>
        <v>0</v>
      </c>
      <c r="L893">
        <f>INDEX(user!G:G,user_content!$A893+1)</f>
        <v>120</v>
      </c>
      <c r="M893">
        <f>INDEX(user!E:E,user_content!$A893+1)</f>
        <v>0</v>
      </c>
      <c r="N893">
        <f>INDEX(user!D:D,user_content!$A893+1)</f>
        <v>1</v>
      </c>
      <c r="O893" t="str">
        <f>INDEX(user!M:M,user_content!$A893+1)</f>
        <v>Elevated Risk</v>
      </c>
    </row>
    <row r="894" spans="1:15" x14ac:dyDescent="0.25">
      <c r="A894">
        <v>3672</v>
      </c>
      <c r="B894">
        <v>827</v>
      </c>
      <c r="C894" s="4">
        <f t="shared" si="29"/>
        <v>53.986102386205552</v>
      </c>
      <c r="E894">
        <f>INDEX(user!B:B,user_content!$A894+1)</f>
        <v>0</v>
      </c>
      <c r="F894">
        <f>INDEX(user!C:C,user_content!$A894+1)</f>
        <v>55</v>
      </c>
      <c r="G894">
        <f>INDEX(user!H:H,user_content!$A894+1)</f>
        <v>25.94</v>
      </c>
      <c r="H894">
        <f>INDEX(user!I:I,user_content!$A894+1)</f>
        <v>0.11130195186057579</v>
      </c>
      <c r="I894">
        <f t="shared" si="30"/>
        <v>2</v>
      </c>
      <c r="J894" t="str">
        <f>INDEX(content!I:I,user_content!$B894+1)</f>
        <v>Colesterol</v>
      </c>
      <c r="K894">
        <f>INDEX(user!F:F,user_content!$A894+1)</f>
        <v>0</v>
      </c>
      <c r="L894">
        <f>INDEX(user!G:G,user_content!$A894+1)</f>
        <v>140</v>
      </c>
      <c r="M894">
        <f>INDEX(user!E:E,user_content!$A894+1)</f>
        <v>1</v>
      </c>
      <c r="N894">
        <f>INDEX(user!D:D,user_content!$A894+1)</f>
        <v>0</v>
      </c>
      <c r="O894" t="str">
        <f>INDEX(user!M:M,user_content!$A894+1)</f>
        <v>Elevated Risk</v>
      </c>
    </row>
    <row r="895" spans="1:15" x14ac:dyDescent="0.25">
      <c r="A895">
        <v>2260</v>
      </c>
      <c r="B895">
        <v>2501</v>
      </c>
      <c r="C895" s="4">
        <f t="shared" si="29"/>
        <v>61.463194804546482</v>
      </c>
      <c r="E895">
        <f>INDEX(user!B:B,user_content!$A895+1)</f>
        <v>0</v>
      </c>
      <c r="F895">
        <f>INDEX(user!C:C,user_content!$A895+1)</f>
        <v>45</v>
      </c>
      <c r="G895">
        <f>INDEX(user!H:H,user_content!$A895+1)</f>
        <v>28.06</v>
      </c>
      <c r="H895">
        <f>INDEX(user!I:I,user_content!$A895+1)</f>
        <v>2.3690224962972573E-2</v>
      </c>
      <c r="I895">
        <f t="shared" si="30"/>
        <v>1</v>
      </c>
      <c r="J895" t="str">
        <f>INDEX(content!I:I,user_content!$B895+1)</f>
        <v>Diabetes</v>
      </c>
      <c r="K895">
        <f>INDEX(user!F:F,user_content!$A895+1)</f>
        <v>0</v>
      </c>
      <c r="L895">
        <f>INDEX(user!G:G,user_content!$A895+1)</f>
        <v>107.5</v>
      </c>
      <c r="M895">
        <f>INDEX(user!E:E,user_content!$A895+1)</f>
        <v>0</v>
      </c>
      <c r="N895">
        <f>INDEX(user!D:D,user_content!$A895+1)</f>
        <v>0</v>
      </c>
      <c r="O895" t="str">
        <f>INDEX(user!M:M,user_content!$A895+1)</f>
        <v>NORMAL</v>
      </c>
    </row>
    <row r="896" spans="1:15" x14ac:dyDescent="0.25">
      <c r="A896">
        <v>1038</v>
      </c>
      <c r="B896">
        <v>1324</v>
      </c>
      <c r="C896" s="4">
        <f t="shared" si="29"/>
        <v>93.312641735576605</v>
      </c>
      <c r="E896">
        <f>INDEX(user!B:B,user_content!$A896+1)</f>
        <v>1</v>
      </c>
      <c r="F896">
        <f>INDEX(user!C:C,user_content!$A896+1)</f>
        <v>58</v>
      </c>
      <c r="G896">
        <f>INDEX(user!H:H,user_content!$A896+1)</f>
        <v>29.01</v>
      </c>
      <c r="H896">
        <f>INDEX(user!I:I,user_content!$A896+1)</f>
        <v>0.47027867713550908</v>
      </c>
      <c r="I896">
        <f t="shared" si="30"/>
        <v>2</v>
      </c>
      <c r="J896" t="str">
        <f>INDEX(content!I:I,user_content!$B896+1)</f>
        <v>Colesterol</v>
      </c>
      <c r="K896">
        <f>INDEX(user!F:F,user_content!$A896+1)</f>
        <v>0</v>
      </c>
      <c r="L896">
        <f>INDEX(user!G:G,user_content!$A896+1)</f>
        <v>143</v>
      </c>
      <c r="M896">
        <f>INDEX(user!E:E,user_content!$A896+1)</f>
        <v>1</v>
      </c>
      <c r="N896">
        <f>INDEX(user!D:D,user_content!$A896+1)</f>
        <v>1</v>
      </c>
      <c r="O896" t="str">
        <f>INDEX(user!M:M,user_content!$A896+1)</f>
        <v>'&gt;30%</v>
      </c>
    </row>
    <row r="897" spans="1:15" x14ac:dyDescent="0.25">
      <c r="A897">
        <v>1384</v>
      </c>
      <c r="B897">
        <v>1994</v>
      </c>
      <c r="C897" s="4">
        <f t="shared" si="29"/>
        <v>45.283958276390443</v>
      </c>
      <c r="E897">
        <f>INDEX(user!B:B,user_content!$A897+1)</f>
        <v>0</v>
      </c>
      <c r="F897">
        <f>INDEX(user!C:C,user_content!$A897+1)</f>
        <v>46</v>
      </c>
      <c r="G897">
        <f>INDEX(user!H:H,user_content!$A897+1)</f>
        <v>23.05</v>
      </c>
      <c r="H897">
        <f>INDEX(user!I:I,user_content!$A897+1)</f>
        <v>5.7862667504346099E-2</v>
      </c>
      <c r="I897">
        <f t="shared" si="30"/>
        <v>1</v>
      </c>
      <c r="J897" t="str">
        <f>INDEX(content!I:I,user_content!$B897+1)</f>
        <v>Diabetes</v>
      </c>
      <c r="K897">
        <f>INDEX(user!F:F,user_content!$A897+1)</f>
        <v>0</v>
      </c>
      <c r="L897">
        <f>INDEX(user!G:G,user_content!$A897+1)</f>
        <v>121</v>
      </c>
      <c r="M897">
        <f>INDEX(user!E:E,user_content!$A897+1)</f>
        <v>0</v>
      </c>
      <c r="N897">
        <f>INDEX(user!D:D,user_content!$A897+1)</f>
        <v>1</v>
      </c>
      <c r="O897" t="str">
        <f>INDEX(user!M:M,user_content!$A897+1)</f>
        <v>Elevated Risk</v>
      </c>
    </row>
    <row r="898" spans="1:15" x14ac:dyDescent="0.25">
      <c r="A898">
        <v>3715</v>
      </c>
      <c r="B898">
        <v>1759</v>
      </c>
      <c r="C898" s="4">
        <f t="shared" si="29"/>
        <v>24.238116912726316</v>
      </c>
      <c r="E898">
        <f>INDEX(user!B:B,user_content!$A898+1)</f>
        <v>0</v>
      </c>
      <c r="F898">
        <f>INDEX(user!C:C,user_content!$A898+1)</f>
        <v>50</v>
      </c>
      <c r="G898">
        <f>INDEX(user!H:H,user_content!$A898+1)</f>
        <v>23.48</v>
      </c>
      <c r="H898">
        <f>INDEX(user!I:I,user_content!$A898+1)</f>
        <v>3.9163311030884551E-2</v>
      </c>
      <c r="I898">
        <f t="shared" si="30"/>
        <v>4</v>
      </c>
      <c r="J898" t="str">
        <f>INDEX(content!I:I,user_content!$B898+1)</f>
        <v>DCNT</v>
      </c>
      <c r="K898">
        <f>INDEX(user!F:F,user_content!$A898+1)</f>
        <v>0</v>
      </c>
      <c r="L898">
        <f>INDEX(user!G:G,user_content!$A898+1)</f>
        <v>96.5</v>
      </c>
      <c r="M898">
        <f>INDEX(user!E:E,user_content!$A898+1)</f>
        <v>0</v>
      </c>
      <c r="N898">
        <f>INDEX(user!D:D,user_content!$A898+1)</f>
        <v>1</v>
      </c>
      <c r="O898" t="str">
        <f>INDEX(user!M:M,user_content!$A898+1)</f>
        <v>NORMAL</v>
      </c>
    </row>
    <row r="899" spans="1:15" x14ac:dyDescent="0.25">
      <c r="A899">
        <v>2117</v>
      </c>
      <c r="B899">
        <v>2460</v>
      </c>
      <c r="C899" s="4">
        <f t="shared" si="29"/>
        <v>56.069244263040112</v>
      </c>
      <c r="E899">
        <f>INDEX(user!B:B,user_content!$A899+1)</f>
        <v>1</v>
      </c>
      <c r="F899">
        <f>INDEX(user!C:C,user_content!$A899+1)</f>
        <v>54</v>
      </c>
      <c r="G899">
        <f>INDEX(user!H:H,user_content!$A899+1)</f>
        <v>22.18</v>
      </c>
      <c r="H899">
        <f>INDEX(user!I:I,user_content!$A899+1)</f>
        <v>0.30062225234911422</v>
      </c>
      <c r="I899">
        <f t="shared" si="30"/>
        <v>1</v>
      </c>
      <c r="J899" t="str">
        <f>INDEX(content!I:I,user_content!$B899+1)</f>
        <v>Diabetes</v>
      </c>
      <c r="K899">
        <f>INDEX(user!F:F,user_content!$A899+1)</f>
        <v>0</v>
      </c>
      <c r="L899">
        <f>INDEX(user!G:G,user_content!$A899+1)</f>
        <v>133</v>
      </c>
      <c r="M899">
        <f>INDEX(user!E:E,user_content!$A899+1)</f>
        <v>1</v>
      </c>
      <c r="N899">
        <f>INDEX(user!D:D,user_content!$A899+1)</f>
        <v>1</v>
      </c>
      <c r="O899" t="str">
        <f>INDEX(user!M:M,user_content!$A899+1)</f>
        <v>'&gt;30%</v>
      </c>
    </row>
    <row r="900" spans="1:15" x14ac:dyDescent="0.25">
      <c r="A900">
        <v>3900</v>
      </c>
      <c r="B900">
        <v>3059</v>
      </c>
      <c r="C900" s="4">
        <f t="shared" si="29"/>
        <v>40.119335980646987</v>
      </c>
      <c r="E900">
        <f>INDEX(user!B:B,user_content!$A900+1)</f>
        <v>0</v>
      </c>
      <c r="F900">
        <f>INDEX(user!C:C,user_content!$A900+1)</f>
        <v>63</v>
      </c>
      <c r="G900">
        <f>INDEX(user!H:H,user_content!$A900+1)</f>
        <v>23.1</v>
      </c>
      <c r="H900">
        <f>INDEX(user!I:I,user_content!$A900+1)</f>
        <v>3.4907540304366713E-2</v>
      </c>
      <c r="I900">
        <f t="shared" si="30"/>
        <v>1</v>
      </c>
      <c r="J900" t="str">
        <f>INDEX(content!I:I,user_content!$B900+1)</f>
        <v>Diabetes</v>
      </c>
      <c r="K900">
        <f>INDEX(user!F:F,user_content!$A900+1)</f>
        <v>0</v>
      </c>
      <c r="L900">
        <f>INDEX(user!G:G,user_content!$A900+1)</f>
        <v>92.5</v>
      </c>
      <c r="M900">
        <f>INDEX(user!E:E,user_content!$A900+1)</f>
        <v>0</v>
      </c>
      <c r="N900">
        <f>INDEX(user!D:D,user_content!$A900+1)</f>
        <v>0</v>
      </c>
      <c r="O900" t="str">
        <f>INDEX(user!M:M,user_content!$A900+1)</f>
        <v>OPTIMAL</v>
      </c>
    </row>
    <row r="901" spans="1:15" x14ac:dyDescent="0.25">
      <c r="A901">
        <v>2467</v>
      </c>
      <c r="B901">
        <v>2132</v>
      </c>
      <c r="C901" s="4">
        <f t="shared" si="29"/>
        <v>48.058872527039632</v>
      </c>
      <c r="E901">
        <f>INDEX(user!B:B,user_content!$A901+1)</f>
        <v>1</v>
      </c>
      <c r="F901">
        <f>INDEX(user!C:C,user_content!$A901+1)</f>
        <v>42</v>
      </c>
      <c r="G901">
        <f>INDEX(user!H:H,user_content!$A901+1)</f>
        <v>25.31</v>
      </c>
      <c r="H901">
        <f>INDEX(user!I:I,user_content!$A901+1)</f>
        <v>8.8797664649194918E-2</v>
      </c>
      <c r="I901">
        <f t="shared" si="30"/>
        <v>1</v>
      </c>
      <c r="J901" t="str">
        <f>INDEX(content!I:I,user_content!$B901+1)</f>
        <v>Diabetes</v>
      </c>
      <c r="K901">
        <f>INDEX(user!F:F,user_content!$A901+1)</f>
        <v>0</v>
      </c>
      <c r="L901">
        <f>INDEX(user!G:G,user_content!$A901+1)</f>
        <v>112</v>
      </c>
      <c r="M901">
        <f>INDEX(user!E:E,user_content!$A901+1)</f>
        <v>0</v>
      </c>
      <c r="N901">
        <f>INDEX(user!D:D,user_content!$A901+1)</f>
        <v>1</v>
      </c>
      <c r="O901" t="str">
        <f>INDEX(user!M:M,user_content!$A901+1)</f>
        <v>Elevated Risk</v>
      </c>
    </row>
    <row r="902" spans="1:15" x14ac:dyDescent="0.25">
      <c r="A902">
        <v>2012</v>
      </c>
      <c r="B902">
        <v>179</v>
      </c>
      <c r="C902" s="4">
        <f t="shared" si="29"/>
        <v>24.733844614369303</v>
      </c>
      <c r="E902">
        <f>INDEX(user!B:B,user_content!$A902+1)</f>
        <v>0</v>
      </c>
      <c r="F902">
        <f>INDEX(user!C:C,user_content!$A902+1)</f>
        <v>42</v>
      </c>
      <c r="G902">
        <f>INDEX(user!H:H,user_content!$A902+1)</f>
        <v>26.81</v>
      </c>
      <c r="H902">
        <f>INDEX(user!I:I,user_content!$A902+1)</f>
        <v>3.3996968242172909E-2</v>
      </c>
      <c r="I902">
        <f t="shared" si="30"/>
        <v>6</v>
      </c>
      <c r="J902" t="str">
        <f>INDEX(content!I:I,user_content!$B902+1)</f>
        <v>Alcool</v>
      </c>
      <c r="K902">
        <f>INDEX(user!F:F,user_content!$A902+1)</f>
        <v>0</v>
      </c>
      <c r="L902">
        <f>INDEX(user!G:G,user_content!$A902+1)</f>
        <v>132</v>
      </c>
      <c r="M902">
        <f>INDEX(user!E:E,user_content!$A902+1)</f>
        <v>0</v>
      </c>
      <c r="N902">
        <f>INDEX(user!D:D,user_content!$A902+1)</f>
        <v>0</v>
      </c>
      <c r="O902" t="str">
        <f>INDEX(user!M:M,user_content!$A902+1)</f>
        <v>Elevated Risk</v>
      </c>
    </row>
    <row r="903" spans="1:15" x14ac:dyDescent="0.25">
      <c r="A903">
        <v>1619</v>
      </c>
      <c r="B903">
        <v>392</v>
      </c>
      <c r="C903" s="4">
        <f t="shared" si="29"/>
        <v>29.51563299409986</v>
      </c>
      <c r="E903">
        <f>INDEX(user!B:B,user_content!$A903+1)</f>
        <v>1</v>
      </c>
      <c r="F903">
        <f>INDEX(user!C:C,user_content!$A903+1)</f>
        <v>41</v>
      </c>
      <c r="G903">
        <f>INDEX(user!H:H,user_content!$A903+1)</f>
        <v>23.7</v>
      </c>
      <c r="H903">
        <f>INDEX(user!I:I,user_content!$A903+1)</f>
        <v>3.449685821893278E-2</v>
      </c>
      <c r="I903">
        <f t="shared" si="30"/>
        <v>2</v>
      </c>
      <c r="J903" t="str">
        <f>INDEX(content!I:I,user_content!$B903+1)</f>
        <v>Colesterol</v>
      </c>
      <c r="K903">
        <f>INDEX(user!F:F,user_content!$A903+1)</f>
        <v>0</v>
      </c>
      <c r="L903">
        <f>INDEX(user!G:G,user_content!$A903+1)</f>
        <v>104</v>
      </c>
      <c r="M903">
        <f>INDEX(user!E:E,user_content!$A903+1)</f>
        <v>0</v>
      </c>
      <c r="N903">
        <f>INDEX(user!D:D,user_content!$A903+1)</f>
        <v>0</v>
      </c>
      <c r="O903" t="str">
        <f>INDEX(user!M:M,user_content!$A903+1)</f>
        <v>OPTIMAL</v>
      </c>
    </row>
    <row r="904" spans="1:15" x14ac:dyDescent="0.25">
      <c r="A904">
        <v>809</v>
      </c>
      <c r="B904">
        <v>1963</v>
      </c>
      <c r="C904" s="4">
        <f t="shared" si="29"/>
        <v>30.713712527161324</v>
      </c>
      <c r="E904">
        <f>INDEX(user!B:B,user_content!$A904+1)</f>
        <v>1</v>
      </c>
      <c r="F904">
        <f>INDEX(user!C:C,user_content!$A904+1)</f>
        <v>66</v>
      </c>
      <c r="G904">
        <f>INDEX(user!H:H,user_content!$A904+1)</f>
        <v>25.16</v>
      </c>
      <c r="H904">
        <f>INDEX(user!I:I,user_content!$A904+1)</f>
        <v>0.15951960143851229</v>
      </c>
      <c r="I904">
        <f t="shared" si="30"/>
        <v>4</v>
      </c>
      <c r="J904" t="str">
        <f>INDEX(content!I:I,user_content!$B904+1)</f>
        <v>DCNT</v>
      </c>
      <c r="K904">
        <f>INDEX(user!F:F,user_content!$A904+1)</f>
        <v>0</v>
      </c>
      <c r="L904">
        <f>INDEX(user!G:G,user_content!$A904+1)</f>
        <v>108</v>
      </c>
      <c r="M904">
        <f>INDEX(user!E:E,user_content!$A904+1)</f>
        <v>0</v>
      </c>
      <c r="N904">
        <f>INDEX(user!D:D,user_content!$A904+1)</f>
        <v>0</v>
      </c>
      <c r="O904" t="str">
        <f>INDEX(user!M:M,user_content!$A904+1)</f>
        <v>NORMAL</v>
      </c>
    </row>
    <row r="905" spans="1:15" x14ac:dyDescent="0.25">
      <c r="A905">
        <v>2282</v>
      </c>
      <c r="B905">
        <v>3427</v>
      </c>
      <c r="C905" s="4">
        <f t="shared" si="29"/>
        <v>97.988736634397327</v>
      </c>
      <c r="E905">
        <f>INDEX(user!B:B,user_content!$A905+1)</f>
        <v>0</v>
      </c>
      <c r="F905">
        <f>INDEX(user!C:C,user_content!$A905+1)</f>
        <v>64</v>
      </c>
      <c r="G905">
        <f>INDEX(user!H:H,user_content!$A905+1)</f>
        <v>35.619999999999997</v>
      </c>
      <c r="H905">
        <f>INDEX(user!I:I,user_content!$A905+1)</f>
        <v>0.12061246942852943</v>
      </c>
      <c r="I905">
        <f t="shared" si="30"/>
        <v>1</v>
      </c>
      <c r="J905" t="str">
        <f>INDEX(content!I:I,user_content!$B905+1)</f>
        <v>Diabetes</v>
      </c>
      <c r="K905">
        <f>INDEX(user!F:F,user_content!$A905+1)</f>
        <v>0</v>
      </c>
      <c r="L905">
        <f>INDEX(user!G:G,user_content!$A905+1)</f>
        <v>133</v>
      </c>
      <c r="M905">
        <f>INDEX(user!E:E,user_content!$A905+1)</f>
        <v>0</v>
      </c>
      <c r="N905">
        <f>INDEX(user!D:D,user_content!$A905+1)</f>
        <v>0</v>
      </c>
      <c r="O905" t="str">
        <f>INDEX(user!M:M,user_content!$A905+1)</f>
        <v>Elevated Risk</v>
      </c>
    </row>
    <row r="906" spans="1:15" x14ac:dyDescent="0.25">
      <c r="A906">
        <v>2716</v>
      </c>
      <c r="B906">
        <v>3040</v>
      </c>
      <c r="C906" s="4">
        <f t="shared" si="29"/>
        <v>67.6468671332279</v>
      </c>
      <c r="E906">
        <f>INDEX(user!B:B,user_content!$A906+1)</f>
        <v>1</v>
      </c>
      <c r="F906">
        <f>INDEX(user!C:C,user_content!$A906+1)</f>
        <v>56</v>
      </c>
      <c r="G906">
        <f>INDEX(user!H:H,user_content!$A906+1)</f>
        <v>23.68</v>
      </c>
      <c r="H906">
        <f>INDEX(user!I:I,user_content!$A906+1)</f>
        <v>0.35801767387992023</v>
      </c>
      <c r="I906">
        <f t="shared" si="30"/>
        <v>1</v>
      </c>
      <c r="J906" t="str">
        <f>INDEX(content!I:I,user_content!$B906+1)</f>
        <v>Diabetes</v>
      </c>
      <c r="K906">
        <f>INDEX(user!F:F,user_content!$A906+1)</f>
        <v>0</v>
      </c>
      <c r="L906">
        <f>INDEX(user!G:G,user_content!$A906+1)</f>
        <v>165</v>
      </c>
      <c r="M906">
        <f>INDEX(user!E:E,user_content!$A906+1)</f>
        <v>0</v>
      </c>
      <c r="N906">
        <f>INDEX(user!D:D,user_content!$A906+1)</f>
        <v>1</v>
      </c>
      <c r="O906" t="str">
        <f>INDEX(user!M:M,user_content!$A906+1)</f>
        <v>'&gt;30%</v>
      </c>
    </row>
    <row r="907" spans="1:15" x14ac:dyDescent="0.25">
      <c r="A907">
        <v>2103</v>
      </c>
      <c r="B907">
        <v>1405</v>
      </c>
      <c r="C907" s="4">
        <f t="shared" si="29"/>
        <v>46.323025691096525</v>
      </c>
      <c r="E907">
        <f>INDEX(user!B:B,user_content!$A907+1)</f>
        <v>1</v>
      </c>
      <c r="F907">
        <f>INDEX(user!C:C,user_content!$A907+1)</f>
        <v>57</v>
      </c>
      <c r="G907">
        <f>INDEX(user!H:H,user_content!$A907+1)</f>
        <v>24.94</v>
      </c>
      <c r="H907">
        <f>INDEX(user!I:I,user_content!$A907+1)</f>
        <v>0.17409696154021292</v>
      </c>
      <c r="I907">
        <f t="shared" si="30"/>
        <v>2</v>
      </c>
      <c r="J907" t="str">
        <f>INDEX(content!I:I,user_content!$B907+1)</f>
        <v>Colesterol</v>
      </c>
      <c r="K907">
        <f>INDEX(user!F:F,user_content!$A907+1)</f>
        <v>0</v>
      </c>
      <c r="L907">
        <f>INDEX(user!G:G,user_content!$A907+1)</f>
        <v>146</v>
      </c>
      <c r="M907">
        <f>INDEX(user!E:E,user_content!$A907+1)</f>
        <v>0</v>
      </c>
      <c r="N907">
        <f>INDEX(user!D:D,user_content!$A907+1)</f>
        <v>0</v>
      </c>
      <c r="O907" t="str">
        <f>INDEX(user!M:M,user_content!$A907+1)</f>
        <v>Elevated Risk</v>
      </c>
    </row>
    <row r="908" spans="1:15" x14ac:dyDescent="0.25">
      <c r="A908">
        <v>1506</v>
      </c>
      <c r="B908">
        <v>1667</v>
      </c>
      <c r="C908" s="4">
        <f t="shared" si="29"/>
        <v>71.285167218145759</v>
      </c>
      <c r="E908">
        <f>INDEX(user!B:B,user_content!$A908+1)</f>
        <v>0</v>
      </c>
      <c r="F908">
        <f>INDEX(user!C:C,user_content!$A908+1)</f>
        <v>51</v>
      </c>
      <c r="G908">
        <f>INDEX(user!H:H,user_content!$A908+1)</f>
        <v>33.659999999999997</v>
      </c>
      <c r="H908">
        <f>INDEX(user!I:I,user_content!$A908+1)</f>
        <v>0.10909472702121847</v>
      </c>
      <c r="I908">
        <f t="shared" si="30"/>
        <v>4</v>
      </c>
      <c r="J908" t="str">
        <f>INDEX(content!I:I,user_content!$B908+1)</f>
        <v>DCNT</v>
      </c>
      <c r="K908">
        <f>INDEX(user!F:F,user_content!$A908+1)</f>
        <v>0</v>
      </c>
      <c r="L908">
        <f>INDEX(user!G:G,user_content!$A908+1)</f>
        <v>142.5</v>
      </c>
      <c r="M908">
        <f>INDEX(user!E:E,user_content!$A908+1)</f>
        <v>1</v>
      </c>
      <c r="N908">
        <f>INDEX(user!D:D,user_content!$A908+1)</f>
        <v>0</v>
      </c>
      <c r="O908" t="str">
        <f>INDEX(user!M:M,user_content!$A908+1)</f>
        <v>Elevated Risk</v>
      </c>
    </row>
    <row r="909" spans="1:15" x14ac:dyDescent="0.25">
      <c r="A909">
        <v>2336</v>
      </c>
      <c r="B909">
        <v>1254</v>
      </c>
      <c r="C909" s="4">
        <f t="shared" si="29"/>
        <v>44.394215985295311</v>
      </c>
      <c r="E909">
        <f>INDEX(user!B:B,user_content!$A909+1)</f>
        <v>0</v>
      </c>
      <c r="F909">
        <f>INDEX(user!C:C,user_content!$A909+1)</f>
        <v>63</v>
      </c>
      <c r="G909">
        <f>INDEX(user!H:H,user_content!$A909+1)</f>
        <v>20.149999999999999</v>
      </c>
      <c r="H909">
        <f>INDEX(user!I:I,user_content!$A909+1)</f>
        <v>0.24837577830557378</v>
      </c>
      <c r="I909">
        <f t="shared" si="30"/>
        <v>2</v>
      </c>
      <c r="J909" t="str">
        <f>INDEX(content!I:I,user_content!$B909+1)</f>
        <v>Colesterol</v>
      </c>
      <c r="K909">
        <f>INDEX(user!F:F,user_content!$A909+1)</f>
        <v>0</v>
      </c>
      <c r="L909">
        <f>INDEX(user!G:G,user_content!$A909+1)</f>
        <v>175</v>
      </c>
      <c r="M909">
        <f>INDEX(user!E:E,user_content!$A909+1)</f>
        <v>1</v>
      </c>
      <c r="N909">
        <f>INDEX(user!D:D,user_content!$A909+1)</f>
        <v>0</v>
      </c>
      <c r="O909" t="str">
        <f>INDEX(user!M:M,user_content!$A909+1)</f>
        <v>Elevated Risk</v>
      </c>
    </row>
    <row r="910" spans="1:15" x14ac:dyDescent="0.25">
      <c r="A910">
        <v>3410</v>
      </c>
      <c r="B910">
        <v>251</v>
      </c>
      <c r="C910" s="4">
        <f t="shared" si="29"/>
        <v>62.455747604698196</v>
      </c>
      <c r="E910">
        <f>INDEX(user!B:B,user_content!$A910+1)</f>
        <v>1</v>
      </c>
      <c r="F910">
        <f>INDEX(user!C:C,user_content!$A910+1)</f>
        <v>39</v>
      </c>
      <c r="G910">
        <f>INDEX(user!H:H,user_content!$A910+1)</f>
        <v>28.35</v>
      </c>
      <c r="H910">
        <f>INDEX(user!I:I,user_content!$A910+1)</f>
        <v>0.17099499218900116</v>
      </c>
      <c r="I910">
        <f t="shared" si="30"/>
        <v>2</v>
      </c>
      <c r="J910" t="str">
        <f>INDEX(content!I:I,user_content!$B910+1)</f>
        <v>Colesterol</v>
      </c>
      <c r="K910">
        <f>INDEX(user!F:F,user_content!$A910+1)</f>
        <v>0</v>
      </c>
      <c r="L910">
        <f>INDEX(user!G:G,user_content!$A910+1)</f>
        <v>145.5</v>
      </c>
      <c r="M910">
        <f>INDEX(user!E:E,user_content!$A910+1)</f>
        <v>1</v>
      </c>
      <c r="N910">
        <f>INDEX(user!D:D,user_content!$A910+1)</f>
        <v>1</v>
      </c>
      <c r="O910" t="str">
        <f>INDEX(user!M:M,user_content!$A910+1)</f>
        <v>Elevated Risk</v>
      </c>
    </row>
    <row r="911" spans="1:15" x14ac:dyDescent="0.25">
      <c r="A911">
        <v>950</v>
      </c>
      <c r="B911">
        <v>1552</v>
      </c>
      <c r="C911" s="4">
        <f t="shared" si="29"/>
        <v>96.056110090930972</v>
      </c>
      <c r="E911">
        <f>INDEX(user!B:B,user_content!$A911+1)</f>
        <v>1</v>
      </c>
      <c r="F911">
        <f>INDEX(user!C:C,user_content!$A911+1)</f>
        <v>66</v>
      </c>
      <c r="G911">
        <f>INDEX(user!H:H,user_content!$A911+1)</f>
        <v>28.62</v>
      </c>
      <c r="H911">
        <f>INDEX(user!I:I,user_content!$A911+1)</f>
        <v>0.52389115535385988</v>
      </c>
      <c r="I911">
        <f t="shared" si="30"/>
        <v>2</v>
      </c>
      <c r="J911" t="str">
        <f>INDEX(content!I:I,user_content!$B911+1)</f>
        <v>Colesterol</v>
      </c>
      <c r="K911">
        <f>INDEX(user!F:F,user_content!$A911+1)</f>
        <v>1</v>
      </c>
      <c r="L911">
        <f>INDEX(user!G:G,user_content!$A911+1)</f>
        <v>114.5</v>
      </c>
      <c r="M911">
        <f>INDEX(user!E:E,user_content!$A911+1)</f>
        <v>0</v>
      </c>
      <c r="N911">
        <f>INDEX(user!D:D,user_content!$A911+1)</f>
        <v>1</v>
      </c>
      <c r="O911" t="str">
        <f>INDEX(user!M:M,user_content!$A911+1)</f>
        <v>'&gt;30%</v>
      </c>
    </row>
    <row r="912" spans="1:15" x14ac:dyDescent="0.25">
      <c r="A912">
        <v>645</v>
      </c>
      <c r="B912">
        <v>2879</v>
      </c>
      <c r="C912" s="4">
        <f t="shared" si="29"/>
        <v>23.847065393804897</v>
      </c>
      <c r="E912">
        <f>INDEX(user!B:B,user_content!$A912+1)</f>
        <v>1</v>
      </c>
      <c r="F912">
        <f>INDEX(user!C:C,user_content!$A912+1)</f>
        <v>38</v>
      </c>
      <c r="G912">
        <f>INDEX(user!H:H,user_content!$A912+1)</f>
        <v>20.39</v>
      </c>
      <c r="H912">
        <f>INDEX(user!I:I,user_content!$A912+1)</f>
        <v>3.5254987331546639E-2</v>
      </c>
      <c r="I912">
        <f t="shared" si="30"/>
        <v>1</v>
      </c>
      <c r="J912" t="str">
        <f>INDEX(content!I:I,user_content!$B912+1)</f>
        <v>Diabetes</v>
      </c>
      <c r="K912">
        <f>INDEX(user!F:F,user_content!$A912+1)</f>
        <v>0</v>
      </c>
      <c r="L912">
        <f>INDEX(user!G:G,user_content!$A912+1)</f>
        <v>127.5</v>
      </c>
      <c r="M912">
        <f>INDEX(user!E:E,user_content!$A912+1)</f>
        <v>0</v>
      </c>
      <c r="N912">
        <f>INDEX(user!D:D,user_content!$A912+1)</f>
        <v>0</v>
      </c>
      <c r="O912" t="str">
        <f>INDEX(user!M:M,user_content!$A912+1)</f>
        <v>NORMAL</v>
      </c>
    </row>
    <row r="913" spans="1:15" x14ac:dyDescent="0.25">
      <c r="A913">
        <v>3428</v>
      </c>
      <c r="B913">
        <v>365</v>
      </c>
      <c r="C913" s="4">
        <f t="shared" si="29"/>
        <v>86.378299227314173</v>
      </c>
      <c r="E913">
        <f>INDEX(user!B:B,user_content!$A913+1)</f>
        <v>1</v>
      </c>
      <c r="F913">
        <f>INDEX(user!C:C,user_content!$A913+1)</f>
        <v>57</v>
      </c>
      <c r="G913">
        <f>INDEX(user!H:H,user_content!$A913+1)</f>
        <v>32.090000000000003</v>
      </c>
      <c r="H913">
        <f>INDEX(user!I:I,user_content!$A913+1)</f>
        <v>0.28855316062897662</v>
      </c>
      <c r="I913">
        <f t="shared" si="30"/>
        <v>2</v>
      </c>
      <c r="J913" t="str">
        <f>INDEX(content!I:I,user_content!$B913+1)</f>
        <v>Colesterol</v>
      </c>
      <c r="K913">
        <f>INDEX(user!F:F,user_content!$A913+1)</f>
        <v>0</v>
      </c>
      <c r="L913">
        <f>INDEX(user!G:G,user_content!$A913+1)</f>
        <v>147.5</v>
      </c>
      <c r="M913">
        <f>INDEX(user!E:E,user_content!$A913+1)</f>
        <v>1</v>
      </c>
      <c r="N913">
        <f>INDEX(user!D:D,user_content!$A913+1)</f>
        <v>0</v>
      </c>
      <c r="O913" t="str">
        <f>INDEX(user!M:M,user_content!$A913+1)</f>
        <v>Elevated Risk</v>
      </c>
    </row>
    <row r="914" spans="1:15" x14ac:dyDescent="0.25">
      <c r="A914">
        <v>2621</v>
      </c>
      <c r="B914">
        <v>2893</v>
      </c>
      <c r="C914" s="4">
        <f t="shared" si="29"/>
        <v>65.9379627276669</v>
      </c>
      <c r="E914">
        <f>INDEX(user!B:B,user_content!$A914+1)</f>
        <v>0</v>
      </c>
      <c r="F914">
        <f>INDEX(user!C:C,user_content!$A914+1)</f>
        <v>41</v>
      </c>
      <c r="G914">
        <f>INDEX(user!H:H,user_content!$A914+1)</f>
        <v>29.01</v>
      </c>
      <c r="H914">
        <f>INDEX(user!I:I,user_content!$A914+1)</f>
        <v>2.4303301287557089E-2</v>
      </c>
      <c r="I914">
        <f t="shared" si="30"/>
        <v>1</v>
      </c>
      <c r="J914" t="str">
        <f>INDEX(content!I:I,user_content!$B914+1)</f>
        <v>Diabetes</v>
      </c>
      <c r="K914">
        <f>INDEX(user!F:F,user_content!$A914+1)</f>
        <v>0</v>
      </c>
      <c r="L914">
        <f>INDEX(user!G:G,user_content!$A914+1)</f>
        <v>118</v>
      </c>
      <c r="M914">
        <f>INDEX(user!E:E,user_content!$A914+1)</f>
        <v>0</v>
      </c>
      <c r="N914">
        <f>INDEX(user!D:D,user_content!$A914+1)</f>
        <v>0</v>
      </c>
      <c r="O914" t="str">
        <f>INDEX(user!M:M,user_content!$A914+1)</f>
        <v>NORMAL</v>
      </c>
    </row>
    <row r="915" spans="1:15" x14ac:dyDescent="0.25">
      <c r="A915">
        <v>659</v>
      </c>
      <c r="B915">
        <v>1612</v>
      </c>
      <c r="C915" s="4">
        <f t="shared" si="29"/>
        <v>43.476388163503074</v>
      </c>
      <c r="E915">
        <f>INDEX(user!B:B,user_content!$A915+1)</f>
        <v>1</v>
      </c>
      <c r="F915">
        <f>INDEX(user!C:C,user_content!$A915+1)</f>
        <v>50</v>
      </c>
      <c r="G915">
        <f>INDEX(user!H:H,user_content!$A915+1)</f>
        <v>25.35</v>
      </c>
      <c r="H915">
        <f>INDEX(user!I:I,user_content!$A915+1)</f>
        <v>0.247260462741281</v>
      </c>
      <c r="I915">
        <f t="shared" si="30"/>
        <v>4</v>
      </c>
      <c r="J915" t="str">
        <f>INDEX(content!I:I,user_content!$B915+1)</f>
        <v>DCNT</v>
      </c>
      <c r="K915">
        <f>INDEX(user!F:F,user_content!$A915+1)</f>
        <v>0</v>
      </c>
      <c r="L915">
        <f>INDEX(user!G:G,user_content!$A915+1)</f>
        <v>126.5</v>
      </c>
      <c r="M915">
        <f>INDEX(user!E:E,user_content!$A915+1)</f>
        <v>1</v>
      </c>
      <c r="N915">
        <f>INDEX(user!D:D,user_content!$A915+1)</f>
        <v>1</v>
      </c>
      <c r="O915" t="str">
        <f>INDEX(user!M:M,user_content!$A915+1)</f>
        <v>Elevated Risk</v>
      </c>
    </row>
    <row r="916" spans="1:15" x14ac:dyDescent="0.25">
      <c r="A916">
        <v>3274</v>
      </c>
      <c r="B916">
        <v>1403</v>
      </c>
      <c r="C916" s="4">
        <f t="shared" si="29"/>
        <v>34.436646253040927</v>
      </c>
      <c r="E916">
        <f>INDEX(user!B:B,user_content!$A916+1)</f>
        <v>1</v>
      </c>
      <c r="F916">
        <f>INDEX(user!C:C,user_content!$A916+1)</f>
        <v>43</v>
      </c>
      <c r="G916">
        <f>INDEX(user!H:H,user_content!$A916+1)</f>
        <v>24.45</v>
      </c>
      <c r="H916">
        <f>INDEX(user!I:I,user_content!$A916+1)</f>
        <v>5.6604911160293425E-2</v>
      </c>
      <c r="I916">
        <f t="shared" si="30"/>
        <v>2</v>
      </c>
      <c r="J916" t="str">
        <f>INDEX(content!I:I,user_content!$B916+1)</f>
        <v>Colesterol</v>
      </c>
      <c r="K916">
        <f>INDEX(user!F:F,user_content!$A916+1)</f>
        <v>0</v>
      </c>
      <c r="L916">
        <f>INDEX(user!G:G,user_content!$A916+1)</f>
        <v>124.5</v>
      </c>
      <c r="M916">
        <f>INDEX(user!E:E,user_content!$A916+1)</f>
        <v>0</v>
      </c>
      <c r="N916">
        <f>INDEX(user!D:D,user_content!$A916+1)</f>
        <v>0</v>
      </c>
      <c r="O916" t="str">
        <f>INDEX(user!M:M,user_content!$A916+1)</f>
        <v>NORMAL</v>
      </c>
    </row>
    <row r="917" spans="1:15" x14ac:dyDescent="0.25">
      <c r="A917">
        <v>839</v>
      </c>
      <c r="B917">
        <v>3470</v>
      </c>
      <c r="C917" s="4">
        <f t="shared" si="29"/>
        <v>43.790428350070847</v>
      </c>
      <c r="E917">
        <f>INDEX(user!B:B,user_content!$A917+1)</f>
        <v>1</v>
      </c>
      <c r="F917">
        <f>INDEX(user!C:C,user_content!$A917+1)</f>
        <v>55</v>
      </c>
      <c r="G917">
        <f>INDEX(user!H:H,user_content!$A917+1)</f>
        <v>24.15</v>
      </c>
      <c r="H917">
        <f>INDEX(user!I:I,user_content!$A917+1)</f>
        <v>0.11269520563022106</v>
      </c>
      <c r="I917">
        <f t="shared" si="30"/>
        <v>1</v>
      </c>
      <c r="J917" t="str">
        <f>INDEX(content!I:I,user_content!$B917+1)</f>
        <v>Diabetes</v>
      </c>
      <c r="K917">
        <f>INDEX(user!F:F,user_content!$A917+1)</f>
        <v>0</v>
      </c>
      <c r="L917">
        <f>INDEX(user!G:G,user_content!$A917+1)</f>
        <v>122</v>
      </c>
      <c r="M917">
        <f>INDEX(user!E:E,user_content!$A917+1)</f>
        <v>0</v>
      </c>
      <c r="N917">
        <f>INDEX(user!D:D,user_content!$A917+1)</f>
        <v>0</v>
      </c>
      <c r="O917" t="str">
        <f>INDEX(user!M:M,user_content!$A917+1)</f>
        <v>NORMAL</v>
      </c>
    </row>
    <row r="918" spans="1:15" x14ac:dyDescent="0.25">
      <c r="A918">
        <v>2752</v>
      </c>
      <c r="B918">
        <v>1495</v>
      </c>
      <c r="C918" s="4">
        <f t="shared" si="29"/>
        <v>39.734016483955287</v>
      </c>
      <c r="E918">
        <f>INDEX(user!B:B,user_content!$A918+1)</f>
        <v>1</v>
      </c>
      <c r="F918">
        <f>INDEX(user!C:C,user_content!$A918+1)</f>
        <v>65</v>
      </c>
      <c r="G918">
        <f>INDEX(user!H:H,user_content!$A918+1)</f>
        <v>24.12</v>
      </c>
      <c r="H918">
        <f>INDEX(user!I:I,user_content!$A918+1)</f>
        <v>0.1551681518654191</v>
      </c>
      <c r="I918">
        <f t="shared" si="30"/>
        <v>2</v>
      </c>
      <c r="J918" t="str">
        <f>INDEX(content!I:I,user_content!$B918+1)</f>
        <v>Colesterol</v>
      </c>
      <c r="K918">
        <f>INDEX(user!F:F,user_content!$A918+1)</f>
        <v>0</v>
      </c>
      <c r="L918">
        <f>INDEX(user!G:G,user_content!$A918+1)</f>
        <v>111</v>
      </c>
      <c r="M918">
        <f>INDEX(user!E:E,user_content!$A918+1)</f>
        <v>0</v>
      </c>
      <c r="N918">
        <f>INDEX(user!D:D,user_content!$A918+1)</f>
        <v>0</v>
      </c>
      <c r="O918" t="str">
        <f>INDEX(user!M:M,user_content!$A918+1)</f>
        <v>NORMAL</v>
      </c>
    </row>
    <row r="919" spans="1:15" x14ac:dyDescent="0.25">
      <c r="A919">
        <v>4010</v>
      </c>
      <c r="B919">
        <v>2026</v>
      </c>
      <c r="C919" s="4">
        <f t="shared" si="29"/>
        <v>28.308185351845548</v>
      </c>
      <c r="E919">
        <f>INDEX(user!B:B,user_content!$A919+1)</f>
        <v>0</v>
      </c>
      <c r="F919">
        <f>INDEX(user!C:C,user_content!$A919+1)</f>
        <v>44</v>
      </c>
      <c r="G919">
        <f>INDEX(user!H:H,user_content!$A919+1)</f>
        <v>19.28</v>
      </c>
      <c r="H919">
        <f>INDEX(user!I:I,user_content!$A919+1)</f>
        <v>3.3534527181561802E-2</v>
      </c>
      <c r="I919">
        <f t="shared" si="30"/>
        <v>1</v>
      </c>
      <c r="J919" t="str">
        <f>INDEX(content!I:I,user_content!$B919+1)</f>
        <v>Diabetes</v>
      </c>
      <c r="K919">
        <f>INDEX(user!F:F,user_content!$A919+1)</f>
        <v>0</v>
      </c>
      <c r="L919">
        <f>INDEX(user!G:G,user_content!$A919+1)</f>
        <v>107</v>
      </c>
      <c r="M919">
        <f>INDEX(user!E:E,user_content!$A919+1)</f>
        <v>0</v>
      </c>
      <c r="N919">
        <f>INDEX(user!D:D,user_content!$A919+1)</f>
        <v>1</v>
      </c>
      <c r="O919" t="str">
        <f>INDEX(user!M:M,user_content!$A919+1)</f>
        <v>Elevated Risk</v>
      </c>
    </row>
    <row r="920" spans="1:15" x14ac:dyDescent="0.25">
      <c r="A920">
        <v>2026</v>
      </c>
      <c r="B920">
        <v>954</v>
      </c>
      <c r="C920" s="4">
        <f t="shared" si="29"/>
        <v>41.793382625931663</v>
      </c>
      <c r="E920">
        <f>INDEX(user!B:B,user_content!$A920+1)</f>
        <v>1</v>
      </c>
      <c r="F920">
        <f>INDEX(user!C:C,user_content!$A920+1)</f>
        <v>38</v>
      </c>
      <c r="G920">
        <f>INDEX(user!H:H,user_content!$A920+1)</f>
        <v>26.43</v>
      </c>
      <c r="H920">
        <f>INDEX(user!I:I,user_content!$A920+1)</f>
        <v>4.4676333524424017E-2</v>
      </c>
      <c r="I920">
        <f t="shared" si="30"/>
        <v>2</v>
      </c>
      <c r="J920" t="str">
        <f>INDEX(content!I:I,user_content!$B920+1)</f>
        <v>Colesterol</v>
      </c>
      <c r="K920">
        <f>INDEX(user!F:F,user_content!$A920+1)</f>
        <v>0</v>
      </c>
      <c r="L920">
        <f>INDEX(user!G:G,user_content!$A920+1)</f>
        <v>130</v>
      </c>
      <c r="M920">
        <f>INDEX(user!E:E,user_content!$A920+1)</f>
        <v>0</v>
      </c>
      <c r="N920">
        <f>INDEX(user!D:D,user_content!$A920+1)</f>
        <v>0</v>
      </c>
      <c r="O920" t="str">
        <f>INDEX(user!M:M,user_content!$A920+1)</f>
        <v>Elevated Risk</v>
      </c>
    </row>
    <row r="921" spans="1:15" x14ac:dyDescent="0.25">
      <c r="A921">
        <v>1380</v>
      </c>
      <c r="B921">
        <v>1551</v>
      </c>
      <c r="C921" s="4">
        <f t="shared" si="29"/>
        <v>58.353664618214246</v>
      </c>
      <c r="E921">
        <f>INDEX(user!B:B,user_content!$A921+1)</f>
        <v>1</v>
      </c>
      <c r="F921">
        <f>INDEX(user!C:C,user_content!$A921+1)</f>
        <v>46</v>
      </c>
      <c r="G921">
        <f>INDEX(user!H:H,user_content!$A921+1)</f>
        <v>27.18</v>
      </c>
      <c r="H921">
        <f>INDEX(user!I:I,user_content!$A921+1)</f>
        <v>0.18700198024443793</v>
      </c>
      <c r="I921">
        <f t="shared" si="30"/>
        <v>2</v>
      </c>
      <c r="J921" t="str">
        <f>INDEX(content!I:I,user_content!$B921+1)</f>
        <v>Colesterol</v>
      </c>
      <c r="K921">
        <f>INDEX(user!F:F,user_content!$A921+1)</f>
        <v>0</v>
      </c>
      <c r="L921">
        <f>INDEX(user!G:G,user_content!$A921+1)</f>
        <v>172.5</v>
      </c>
      <c r="M921">
        <f>INDEX(user!E:E,user_content!$A921+1)</f>
        <v>1</v>
      </c>
      <c r="N921">
        <f>INDEX(user!D:D,user_content!$A921+1)</f>
        <v>0</v>
      </c>
      <c r="O921" t="str">
        <f>INDEX(user!M:M,user_content!$A921+1)</f>
        <v>Elevated Risk</v>
      </c>
    </row>
    <row r="922" spans="1:15" x14ac:dyDescent="0.25">
      <c r="A922">
        <v>1766</v>
      </c>
      <c r="B922">
        <v>2330</v>
      </c>
      <c r="C922" s="4">
        <f t="shared" si="29"/>
        <v>47.5647815790688</v>
      </c>
      <c r="E922">
        <f>INDEX(user!B:B,user_content!$A922+1)</f>
        <v>0</v>
      </c>
      <c r="F922">
        <f>INDEX(user!C:C,user_content!$A922+1)</f>
        <v>58</v>
      </c>
      <c r="G922">
        <f>INDEX(user!H:H,user_content!$A922+1)</f>
        <v>23.45</v>
      </c>
      <c r="H922">
        <f>INDEX(user!I:I,user_content!$A922+1)</f>
        <v>8.4323618023171565E-2</v>
      </c>
      <c r="I922">
        <f t="shared" si="30"/>
        <v>1</v>
      </c>
      <c r="J922" t="str">
        <f>INDEX(content!I:I,user_content!$B922+1)</f>
        <v>Diabetes</v>
      </c>
      <c r="K922">
        <f>INDEX(user!F:F,user_content!$A922+1)</f>
        <v>0</v>
      </c>
      <c r="L922">
        <f>INDEX(user!G:G,user_content!$A922+1)</f>
        <v>138</v>
      </c>
      <c r="M922">
        <f>INDEX(user!E:E,user_content!$A922+1)</f>
        <v>0</v>
      </c>
      <c r="N922">
        <f>INDEX(user!D:D,user_content!$A922+1)</f>
        <v>0</v>
      </c>
      <c r="O922" t="str">
        <f>INDEX(user!M:M,user_content!$A922+1)</f>
        <v>Elevated Risk</v>
      </c>
    </row>
    <row r="923" spans="1:15" x14ac:dyDescent="0.25">
      <c r="A923">
        <v>2963</v>
      </c>
      <c r="B923">
        <v>2947</v>
      </c>
      <c r="C923" s="4">
        <f t="shared" si="29"/>
        <v>48.770128517801851</v>
      </c>
      <c r="E923">
        <f>INDEX(user!B:B,user_content!$A923+1)</f>
        <v>0</v>
      </c>
      <c r="F923">
        <f>INDEX(user!C:C,user_content!$A923+1)</f>
        <v>45</v>
      </c>
      <c r="G923">
        <f>INDEX(user!H:H,user_content!$A923+1)</f>
        <v>23.46</v>
      </c>
      <c r="H923">
        <f>INDEX(user!I:I,user_content!$A923+1)</f>
        <v>7.4064380266704144E-2</v>
      </c>
      <c r="I923">
        <f t="shared" si="30"/>
        <v>1</v>
      </c>
      <c r="J923" t="str">
        <f>INDEX(content!I:I,user_content!$B923+1)</f>
        <v>Diabetes</v>
      </c>
      <c r="K923">
        <f>INDEX(user!F:F,user_content!$A923+1)</f>
        <v>0</v>
      </c>
      <c r="L923">
        <f>INDEX(user!G:G,user_content!$A923+1)</f>
        <v>148.5</v>
      </c>
      <c r="M923">
        <f>INDEX(user!E:E,user_content!$A923+1)</f>
        <v>1</v>
      </c>
      <c r="N923">
        <f>INDEX(user!D:D,user_content!$A923+1)</f>
        <v>0</v>
      </c>
      <c r="O923" t="str">
        <f>INDEX(user!M:M,user_content!$A923+1)</f>
        <v>Elevated Risk</v>
      </c>
    </row>
    <row r="924" spans="1:15" x14ac:dyDescent="0.25">
      <c r="A924">
        <v>3763</v>
      </c>
      <c r="B924">
        <v>801</v>
      </c>
      <c r="C924" s="4">
        <f t="shared" si="29"/>
        <v>59.585938577561869</v>
      </c>
      <c r="E924">
        <f>INDEX(user!B:B,user_content!$A924+1)</f>
        <v>0</v>
      </c>
      <c r="F924">
        <f>INDEX(user!C:C,user_content!$A924+1)</f>
        <v>55</v>
      </c>
      <c r="G924">
        <f>INDEX(user!H:H,user_content!$A924+1)</f>
        <v>29.44</v>
      </c>
      <c r="H924">
        <f>INDEX(user!I:I,user_content!$A924+1)</f>
        <v>3.4491370725796E-2</v>
      </c>
      <c r="I924">
        <f t="shared" si="30"/>
        <v>2</v>
      </c>
      <c r="J924" t="str">
        <f>INDEX(content!I:I,user_content!$B924+1)</f>
        <v>Colesterol</v>
      </c>
      <c r="K924">
        <f>INDEX(user!F:F,user_content!$A924+1)</f>
        <v>0</v>
      </c>
      <c r="L924">
        <f>INDEX(user!G:G,user_content!$A924+1)</f>
        <v>100.5</v>
      </c>
      <c r="M924">
        <f>INDEX(user!E:E,user_content!$A924+1)</f>
        <v>0</v>
      </c>
      <c r="N924">
        <f>INDEX(user!D:D,user_content!$A924+1)</f>
        <v>0</v>
      </c>
      <c r="O924" t="str">
        <f>INDEX(user!M:M,user_content!$A924+1)</f>
        <v>OPTIMAL</v>
      </c>
    </row>
    <row r="925" spans="1:15" x14ac:dyDescent="0.25">
      <c r="A925">
        <v>1480</v>
      </c>
      <c r="B925">
        <v>3135</v>
      </c>
      <c r="C925" s="4">
        <f t="shared" si="29"/>
        <v>45.718726715673007</v>
      </c>
      <c r="E925">
        <f>INDEX(user!B:B,user_content!$A925+1)</f>
        <v>1</v>
      </c>
      <c r="F925">
        <f>INDEX(user!C:C,user_content!$A925+1)</f>
        <v>61</v>
      </c>
      <c r="G925">
        <f>INDEX(user!H:H,user_content!$A925+1)</f>
        <v>24.38</v>
      </c>
      <c r="H925">
        <f>INDEX(user!I:I,user_content!$A925+1)</f>
        <v>0.13228385564523337</v>
      </c>
      <c r="I925">
        <f t="shared" si="30"/>
        <v>1</v>
      </c>
      <c r="J925" t="str">
        <f>INDEX(content!I:I,user_content!$B925+1)</f>
        <v>Diabetes</v>
      </c>
      <c r="K925">
        <f>INDEX(user!F:F,user_content!$A925+1)</f>
        <v>0</v>
      </c>
      <c r="L925">
        <f>INDEX(user!G:G,user_content!$A925+1)</f>
        <v>112</v>
      </c>
      <c r="M925">
        <f>INDEX(user!E:E,user_content!$A925+1)</f>
        <v>0</v>
      </c>
      <c r="N925">
        <f>INDEX(user!D:D,user_content!$A925+1)</f>
        <v>0</v>
      </c>
      <c r="O925" t="str">
        <f>INDEX(user!M:M,user_content!$A925+1)</f>
        <v>NORMAL</v>
      </c>
    </row>
    <row r="926" spans="1:15" x14ac:dyDescent="0.25">
      <c r="A926">
        <v>1759</v>
      </c>
      <c r="B926">
        <v>4962</v>
      </c>
      <c r="C926" s="4">
        <f t="shared" si="29"/>
        <v>38.165022554420815</v>
      </c>
      <c r="E926">
        <f>INDEX(user!B:B,user_content!$A926+1)</f>
        <v>0</v>
      </c>
      <c r="F926">
        <f>INDEX(user!C:C,user_content!$A926+1)</f>
        <v>51</v>
      </c>
      <c r="G926">
        <f>INDEX(user!H:H,user_content!$A926+1)</f>
        <v>24.81</v>
      </c>
      <c r="H926">
        <f>INDEX(user!I:I,user_content!$A926+1)</f>
        <v>6.0079446925004332E-2</v>
      </c>
      <c r="I926">
        <f t="shared" si="30"/>
        <v>3</v>
      </c>
      <c r="J926" t="str">
        <f>INDEX(content!I:I,user_content!$B926+1)</f>
        <v>PA</v>
      </c>
      <c r="K926">
        <f>INDEX(user!F:F,user_content!$A926+1)</f>
        <v>0</v>
      </c>
      <c r="L926">
        <f>INDEX(user!G:G,user_content!$A926+1)</f>
        <v>136.5</v>
      </c>
      <c r="M926">
        <f>INDEX(user!E:E,user_content!$A926+1)</f>
        <v>0</v>
      </c>
      <c r="N926">
        <f>INDEX(user!D:D,user_content!$A926+1)</f>
        <v>0</v>
      </c>
      <c r="O926" t="str">
        <f>INDEX(user!M:M,user_content!$A926+1)</f>
        <v>Elevated Risk</v>
      </c>
    </row>
    <row r="927" spans="1:15" x14ac:dyDescent="0.25">
      <c r="A927">
        <v>614</v>
      </c>
      <c r="B927">
        <v>2072</v>
      </c>
      <c r="C927" s="4">
        <f t="shared" si="29"/>
        <v>48.922773901559111</v>
      </c>
      <c r="E927">
        <f>INDEX(user!B:B,user_content!$A927+1)</f>
        <v>0</v>
      </c>
      <c r="F927">
        <f>INDEX(user!C:C,user_content!$A927+1)</f>
        <v>63</v>
      </c>
      <c r="G927">
        <f>INDEX(user!H:H,user_content!$A927+1)</f>
        <v>24.3</v>
      </c>
      <c r="H927">
        <f>INDEX(user!I:I,user_content!$A927+1)</f>
        <v>7.3850445864854009E-2</v>
      </c>
      <c r="I927">
        <f t="shared" si="30"/>
        <v>1</v>
      </c>
      <c r="J927" t="str">
        <f>INDEX(content!I:I,user_content!$B927+1)</f>
        <v>Diabetes</v>
      </c>
      <c r="K927">
        <f>INDEX(user!F:F,user_content!$A927+1)</f>
        <v>0</v>
      </c>
      <c r="L927">
        <f>INDEX(user!G:G,user_content!$A927+1)</f>
        <v>120.5</v>
      </c>
      <c r="M927">
        <f>INDEX(user!E:E,user_content!$A927+1)</f>
        <v>0</v>
      </c>
      <c r="N927">
        <f>INDEX(user!D:D,user_content!$A927+1)</f>
        <v>0</v>
      </c>
      <c r="O927" t="str">
        <f>INDEX(user!M:M,user_content!$A927+1)</f>
        <v>NORMAL</v>
      </c>
    </row>
    <row r="928" spans="1:15" x14ac:dyDescent="0.25">
      <c r="A928">
        <v>4025</v>
      </c>
      <c r="B928">
        <v>1561</v>
      </c>
      <c r="C928" s="4">
        <f t="shared" si="29"/>
        <v>42.180935228344303</v>
      </c>
      <c r="E928">
        <f>INDEX(user!B:B,user_content!$A928+1)</f>
        <v>1</v>
      </c>
      <c r="F928">
        <f>INDEX(user!C:C,user_content!$A928+1)</f>
        <v>56</v>
      </c>
      <c r="G928">
        <f>INDEX(user!H:H,user_content!$A928+1)</f>
        <v>23.38</v>
      </c>
      <c r="H928">
        <f>INDEX(user!I:I,user_content!$A928+1)</f>
        <v>0.19108164149339413</v>
      </c>
      <c r="I928">
        <f t="shared" si="30"/>
        <v>2</v>
      </c>
      <c r="J928" t="str">
        <f>INDEX(content!I:I,user_content!$B928+1)</f>
        <v>Colesterol</v>
      </c>
      <c r="K928">
        <f>INDEX(user!F:F,user_content!$A928+1)</f>
        <v>0</v>
      </c>
      <c r="L928">
        <f>INDEX(user!G:G,user_content!$A928+1)</f>
        <v>111.5</v>
      </c>
      <c r="M928">
        <f>INDEX(user!E:E,user_content!$A928+1)</f>
        <v>0</v>
      </c>
      <c r="N928">
        <f>INDEX(user!D:D,user_content!$A928+1)</f>
        <v>1</v>
      </c>
      <c r="O928" t="str">
        <f>INDEX(user!M:M,user_content!$A928+1)</f>
        <v>Elevated Risk</v>
      </c>
    </row>
    <row r="929" spans="1:15" x14ac:dyDescent="0.25">
      <c r="A929">
        <v>2026</v>
      </c>
      <c r="B929">
        <v>1347</v>
      </c>
      <c r="C929" s="4">
        <f t="shared" si="29"/>
        <v>41.793382625931663</v>
      </c>
      <c r="E929">
        <f>INDEX(user!B:B,user_content!$A929+1)</f>
        <v>1</v>
      </c>
      <c r="F929">
        <f>INDEX(user!C:C,user_content!$A929+1)</f>
        <v>38</v>
      </c>
      <c r="G929">
        <f>INDEX(user!H:H,user_content!$A929+1)</f>
        <v>26.43</v>
      </c>
      <c r="H929">
        <f>INDEX(user!I:I,user_content!$A929+1)</f>
        <v>4.4676333524424017E-2</v>
      </c>
      <c r="I929">
        <f t="shared" si="30"/>
        <v>2</v>
      </c>
      <c r="J929" t="str">
        <f>INDEX(content!I:I,user_content!$B929+1)</f>
        <v>Colesterol</v>
      </c>
      <c r="K929">
        <f>INDEX(user!F:F,user_content!$A929+1)</f>
        <v>0</v>
      </c>
      <c r="L929">
        <f>INDEX(user!G:G,user_content!$A929+1)</f>
        <v>130</v>
      </c>
      <c r="M929">
        <f>INDEX(user!E:E,user_content!$A929+1)</f>
        <v>0</v>
      </c>
      <c r="N929">
        <f>INDEX(user!D:D,user_content!$A929+1)</f>
        <v>0</v>
      </c>
      <c r="O929" t="str">
        <f>INDEX(user!M:M,user_content!$A929+1)</f>
        <v>Elevated Risk</v>
      </c>
    </row>
    <row r="930" spans="1:15" x14ac:dyDescent="0.25">
      <c r="A930">
        <v>3127</v>
      </c>
      <c r="B930">
        <v>1228</v>
      </c>
      <c r="C930" s="4">
        <f t="shared" si="29"/>
        <v>112.7462360452181</v>
      </c>
      <c r="E930">
        <f>INDEX(user!B:B,user_content!$A930+1)</f>
        <v>0</v>
      </c>
      <c r="F930">
        <f>INDEX(user!C:C,user_content!$A930+1)</f>
        <v>67</v>
      </c>
      <c r="G930">
        <f>INDEX(user!H:H,user_content!$A930+1)</f>
        <v>35.35</v>
      </c>
      <c r="H930">
        <f>INDEX(user!I:I,user_content!$A930+1)</f>
        <v>0.33893181504951242</v>
      </c>
      <c r="I930">
        <f t="shared" si="30"/>
        <v>2</v>
      </c>
      <c r="J930" t="str">
        <f>INDEX(content!I:I,user_content!$B930+1)</f>
        <v>Colesterol</v>
      </c>
      <c r="K930">
        <f>INDEX(user!F:F,user_content!$A930+1)</f>
        <v>0</v>
      </c>
      <c r="L930">
        <f>INDEX(user!G:G,user_content!$A930+1)</f>
        <v>170</v>
      </c>
      <c r="M930">
        <f>INDEX(user!E:E,user_content!$A930+1)</f>
        <v>1</v>
      </c>
      <c r="N930">
        <f>INDEX(user!D:D,user_content!$A930+1)</f>
        <v>0</v>
      </c>
      <c r="O930" t="str">
        <f>INDEX(user!M:M,user_content!$A930+1)</f>
        <v>'&gt;30%</v>
      </c>
    </row>
    <row r="931" spans="1:15" x14ac:dyDescent="0.25">
      <c r="A931">
        <v>2936</v>
      </c>
      <c r="B931">
        <v>4909</v>
      </c>
      <c r="C931" s="4">
        <f t="shared" si="29"/>
        <v>89.129768825043854</v>
      </c>
      <c r="E931">
        <f>INDEX(user!B:B,user_content!$A931+1)</f>
        <v>0</v>
      </c>
      <c r="F931">
        <f>INDEX(user!C:C,user_content!$A931+1)</f>
        <v>54</v>
      </c>
      <c r="G931">
        <f>INDEX(user!H:H,user_content!$A931+1)</f>
        <v>32.1</v>
      </c>
      <c r="H931">
        <f>INDEX(user!I:I,user_content!$A931+1)</f>
        <v>0.2777160906302466</v>
      </c>
      <c r="I931">
        <f t="shared" si="30"/>
        <v>3</v>
      </c>
      <c r="J931" t="str">
        <f>INDEX(content!I:I,user_content!$B931+1)</f>
        <v>PA</v>
      </c>
      <c r="K931">
        <f>INDEX(user!F:F,user_content!$A931+1)</f>
        <v>0</v>
      </c>
      <c r="L931">
        <f>INDEX(user!G:G,user_content!$A931+1)</f>
        <v>195</v>
      </c>
      <c r="M931">
        <f>INDEX(user!E:E,user_content!$A931+1)</f>
        <v>1</v>
      </c>
      <c r="N931">
        <f>INDEX(user!D:D,user_content!$A931+1)</f>
        <v>0</v>
      </c>
      <c r="O931" t="str">
        <f>INDEX(user!M:M,user_content!$A931+1)</f>
        <v>Elevated Risk</v>
      </c>
    </row>
    <row r="932" spans="1:15" x14ac:dyDescent="0.25">
      <c r="A932">
        <v>753</v>
      </c>
      <c r="B932">
        <v>4124</v>
      </c>
      <c r="C932" s="4">
        <f t="shared" si="29"/>
        <v>35.211583063805698</v>
      </c>
      <c r="E932">
        <f>INDEX(user!B:B,user_content!$A932+1)</f>
        <v>0</v>
      </c>
      <c r="F932">
        <f>INDEX(user!C:C,user_content!$A932+1)</f>
        <v>45</v>
      </c>
      <c r="G932">
        <f>INDEX(user!H:H,user_content!$A932+1)</f>
        <v>24.58</v>
      </c>
      <c r="H932">
        <f>INDEX(user!I:I,user_content!$A932+1)</f>
        <v>3.0769117405933799E-2</v>
      </c>
      <c r="I932">
        <f t="shared" si="30"/>
        <v>3</v>
      </c>
      <c r="J932" t="str">
        <f>INDEX(content!I:I,user_content!$B932+1)</f>
        <v>PA</v>
      </c>
      <c r="K932">
        <f>INDEX(user!F:F,user_content!$A932+1)</f>
        <v>0</v>
      </c>
      <c r="L932">
        <f>INDEX(user!G:G,user_content!$A932+1)</f>
        <v>121</v>
      </c>
      <c r="M932">
        <f>INDEX(user!E:E,user_content!$A932+1)</f>
        <v>0</v>
      </c>
      <c r="N932">
        <f>INDEX(user!D:D,user_content!$A932+1)</f>
        <v>0</v>
      </c>
      <c r="O932" t="str">
        <f>INDEX(user!M:M,user_content!$A932+1)</f>
        <v>NORMAL</v>
      </c>
    </row>
    <row r="933" spans="1:15" x14ac:dyDescent="0.25">
      <c r="A933">
        <v>74</v>
      </c>
      <c r="B933">
        <v>2445</v>
      </c>
      <c r="C933" s="4">
        <f t="shared" si="29"/>
        <v>95.677704855216334</v>
      </c>
      <c r="E933">
        <f>INDEX(user!B:B,user_content!$A933+1)</f>
        <v>0</v>
      </c>
      <c r="F933">
        <f>INDEX(user!C:C,user_content!$A933+1)</f>
        <v>41</v>
      </c>
      <c r="G933">
        <f>INDEX(user!H:H,user_content!$A933+1)</f>
        <v>33.799999999999997</v>
      </c>
      <c r="H933">
        <f>INDEX(user!I:I,user_content!$A933+1)</f>
        <v>0.12853465590113433</v>
      </c>
      <c r="I933">
        <f t="shared" si="30"/>
        <v>1</v>
      </c>
      <c r="J933" t="str">
        <f>INDEX(content!I:I,user_content!$B933+1)</f>
        <v>Diabetes</v>
      </c>
      <c r="K933">
        <f>INDEX(user!F:F,user_content!$A933+1)</f>
        <v>0</v>
      </c>
      <c r="L933">
        <f>INDEX(user!G:G,user_content!$A933+1)</f>
        <v>150</v>
      </c>
      <c r="M933">
        <f>INDEX(user!E:E,user_content!$A933+1)</f>
        <v>1</v>
      </c>
      <c r="N933">
        <f>INDEX(user!D:D,user_content!$A933+1)</f>
        <v>1</v>
      </c>
      <c r="O933" t="str">
        <f>INDEX(user!M:M,user_content!$A933+1)</f>
        <v>Elevated Risk</v>
      </c>
    </row>
    <row r="934" spans="1:15" x14ac:dyDescent="0.25">
      <c r="A934">
        <v>530</v>
      </c>
      <c r="B934">
        <v>2020</v>
      </c>
      <c r="C934" s="4">
        <f t="shared" si="29"/>
        <v>130.86979134110655</v>
      </c>
      <c r="E934">
        <f>INDEX(user!B:B,user_content!$A934+1)</f>
        <v>0</v>
      </c>
      <c r="F934">
        <f>INDEX(user!C:C,user_content!$A934+1)</f>
        <v>61</v>
      </c>
      <c r="G934">
        <f>INDEX(user!H:H,user_content!$A934+1)</f>
        <v>37.409999999999997</v>
      </c>
      <c r="H934">
        <f>INDEX(user!I:I,user_content!$A934+1)</f>
        <v>0.36106997002833663</v>
      </c>
      <c r="I934">
        <f t="shared" si="30"/>
        <v>1</v>
      </c>
      <c r="J934" t="str">
        <f>INDEX(content!I:I,user_content!$B934+1)</f>
        <v>Diabetes</v>
      </c>
      <c r="K934">
        <f>INDEX(user!F:F,user_content!$A934+1)</f>
        <v>0</v>
      </c>
      <c r="L934">
        <f>INDEX(user!G:G,user_content!$A934+1)</f>
        <v>189</v>
      </c>
      <c r="M934">
        <f>INDEX(user!E:E,user_content!$A934+1)</f>
        <v>1</v>
      </c>
      <c r="N934">
        <f>INDEX(user!D:D,user_content!$A934+1)</f>
        <v>0</v>
      </c>
      <c r="O934" t="str">
        <f>INDEX(user!M:M,user_content!$A934+1)</f>
        <v>'&gt;30%</v>
      </c>
    </row>
    <row r="935" spans="1:15" x14ac:dyDescent="0.25">
      <c r="A935">
        <v>438</v>
      </c>
      <c r="B935">
        <v>1115</v>
      </c>
      <c r="C935" s="4">
        <f t="shared" si="29"/>
        <v>54.397296386996167</v>
      </c>
      <c r="E935">
        <f>INDEX(user!B:B,user_content!$A935+1)</f>
        <v>1</v>
      </c>
      <c r="F935">
        <f>INDEX(user!C:C,user_content!$A935+1)</f>
        <v>63</v>
      </c>
      <c r="G935">
        <f>INDEX(user!H:H,user_content!$A935+1)</f>
        <v>27.61</v>
      </c>
      <c r="H935">
        <f>INDEX(user!I:I,user_content!$A935+1)</f>
        <v>0.16139995235236104</v>
      </c>
      <c r="I935">
        <f t="shared" si="30"/>
        <v>2</v>
      </c>
      <c r="J935" t="str">
        <f>INDEX(content!I:I,user_content!$B935+1)</f>
        <v>Colesterol</v>
      </c>
      <c r="K935">
        <f>INDEX(user!F:F,user_content!$A935+1)</f>
        <v>0</v>
      </c>
      <c r="L935">
        <f>INDEX(user!G:G,user_content!$A935+1)</f>
        <v>113</v>
      </c>
      <c r="M935">
        <f>INDEX(user!E:E,user_content!$A935+1)</f>
        <v>0</v>
      </c>
      <c r="N935">
        <f>INDEX(user!D:D,user_content!$A935+1)</f>
        <v>0</v>
      </c>
      <c r="O935" t="str">
        <f>INDEX(user!M:M,user_content!$A935+1)</f>
        <v>NORMAL</v>
      </c>
    </row>
    <row r="936" spans="1:15" x14ac:dyDescent="0.25">
      <c r="A936">
        <v>1718</v>
      </c>
      <c r="B936">
        <v>4228</v>
      </c>
      <c r="C936" s="4">
        <f t="shared" si="29"/>
        <v>51.0800939513218</v>
      </c>
      <c r="E936">
        <f>INDEX(user!B:B,user_content!$A936+1)</f>
        <v>1</v>
      </c>
      <c r="F936">
        <f>INDEX(user!C:C,user_content!$A936+1)</f>
        <v>52</v>
      </c>
      <c r="G936">
        <f>INDEX(user!H:H,user_content!$A936+1)</f>
        <v>29.82</v>
      </c>
      <c r="H936">
        <f>INDEX(user!I:I,user_content!$A936+1)</f>
        <v>9.3299382779274742E-2</v>
      </c>
      <c r="I936">
        <f t="shared" si="30"/>
        <v>3</v>
      </c>
      <c r="J936" t="str">
        <f>INDEX(content!I:I,user_content!$B936+1)</f>
        <v>PA</v>
      </c>
      <c r="K936">
        <f>INDEX(user!F:F,user_content!$A936+1)</f>
        <v>0</v>
      </c>
      <c r="L936">
        <f>INDEX(user!G:G,user_content!$A936+1)</f>
        <v>110</v>
      </c>
      <c r="M936">
        <f>INDEX(user!E:E,user_content!$A936+1)</f>
        <v>0</v>
      </c>
      <c r="N936">
        <f>INDEX(user!D:D,user_content!$A936+1)</f>
        <v>0</v>
      </c>
      <c r="O936" t="str">
        <f>INDEX(user!M:M,user_content!$A936+1)</f>
        <v>NORMAL</v>
      </c>
    </row>
    <row r="937" spans="1:15" x14ac:dyDescent="0.25">
      <c r="A937">
        <v>3832</v>
      </c>
      <c r="B937">
        <v>3315</v>
      </c>
      <c r="C937" s="4">
        <f t="shared" si="29"/>
        <v>80.632338810732833</v>
      </c>
      <c r="E937">
        <f>INDEX(user!B:B,user_content!$A937+1)</f>
        <v>1</v>
      </c>
      <c r="F937">
        <f>INDEX(user!C:C,user_content!$A937+1)</f>
        <v>38</v>
      </c>
      <c r="G937">
        <f>INDEX(user!H:H,user_content!$A937+1)</f>
        <v>31.08</v>
      </c>
      <c r="H937">
        <f>INDEX(user!I:I,user_content!$A937+1)</f>
        <v>0.17696609182831435</v>
      </c>
      <c r="I937">
        <f t="shared" si="30"/>
        <v>1</v>
      </c>
      <c r="J937" t="str">
        <f>INDEX(content!I:I,user_content!$B937+1)</f>
        <v>Diabetes</v>
      </c>
      <c r="K937">
        <f>INDEX(user!F:F,user_content!$A937+1)</f>
        <v>0</v>
      </c>
      <c r="L937">
        <f>INDEX(user!G:G,user_content!$A937+1)</f>
        <v>149</v>
      </c>
      <c r="M937">
        <f>INDEX(user!E:E,user_content!$A937+1)</f>
        <v>1</v>
      </c>
      <c r="N937">
        <f>INDEX(user!D:D,user_content!$A937+1)</f>
        <v>1</v>
      </c>
      <c r="O937" t="str">
        <f>INDEX(user!M:M,user_content!$A937+1)</f>
        <v>Elevated Risk</v>
      </c>
    </row>
    <row r="938" spans="1:15" x14ac:dyDescent="0.25">
      <c r="A938">
        <v>926</v>
      </c>
      <c r="B938">
        <v>1254</v>
      </c>
      <c r="C938" s="4">
        <f t="shared" si="29"/>
        <v>43.656600033378503</v>
      </c>
      <c r="E938">
        <f>INDEX(user!B:B,user_content!$A938+1)</f>
        <v>1</v>
      </c>
      <c r="F938">
        <f>INDEX(user!C:C,user_content!$A938+1)</f>
        <v>58</v>
      </c>
      <c r="G938">
        <f>INDEX(user!H:H,user_content!$A938+1)</f>
        <v>23.72</v>
      </c>
      <c r="H938">
        <f>INDEX(user!I:I,user_content!$A938+1)</f>
        <v>0.19573520764808205</v>
      </c>
      <c r="I938">
        <f t="shared" si="30"/>
        <v>2</v>
      </c>
      <c r="J938" t="str">
        <f>INDEX(content!I:I,user_content!$B938+1)</f>
        <v>Colesterol</v>
      </c>
      <c r="K938">
        <f>INDEX(user!F:F,user_content!$A938+1)</f>
        <v>0</v>
      </c>
      <c r="L938">
        <f>INDEX(user!G:G,user_content!$A938+1)</f>
        <v>106</v>
      </c>
      <c r="M938">
        <f>INDEX(user!E:E,user_content!$A938+1)</f>
        <v>0</v>
      </c>
      <c r="N938">
        <f>INDEX(user!D:D,user_content!$A938+1)</f>
        <v>1</v>
      </c>
      <c r="O938" t="str">
        <f>INDEX(user!M:M,user_content!$A938+1)</f>
        <v>Elevated Risk</v>
      </c>
    </row>
    <row r="939" spans="1:15" x14ac:dyDescent="0.25">
      <c r="A939">
        <v>4033</v>
      </c>
      <c r="B939">
        <v>1930</v>
      </c>
      <c r="C939" s="4">
        <f t="shared" si="29"/>
        <v>39.028266998687045</v>
      </c>
      <c r="E939">
        <f>INDEX(user!B:B,user_content!$A939+1)</f>
        <v>1</v>
      </c>
      <c r="F939">
        <f>INDEX(user!C:C,user_content!$A939+1)</f>
        <v>41</v>
      </c>
      <c r="G939">
        <f>INDEX(user!H:H,user_content!$A939+1)</f>
        <v>27.63</v>
      </c>
      <c r="H939">
        <f>INDEX(user!I:I,user_content!$A939+1)</f>
        <v>0.10568816937102821</v>
      </c>
      <c r="I939">
        <f t="shared" si="30"/>
        <v>4</v>
      </c>
      <c r="J939" t="str">
        <f>INDEX(content!I:I,user_content!$B939+1)</f>
        <v>DCNT</v>
      </c>
      <c r="K939">
        <f>INDEX(user!F:F,user_content!$A939+1)</f>
        <v>0</v>
      </c>
      <c r="L939">
        <f>INDEX(user!G:G,user_content!$A939+1)</f>
        <v>124</v>
      </c>
      <c r="M939">
        <f>INDEX(user!E:E,user_content!$A939+1)</f>
        <v>0</v>
      </c>
      <c r="N939">
        <f>INDEX(user!D:D,user_content!$A939+1)</f>
        <v>1</v>
      </c>
      <c r="O939" t="str">
        <f>INDEX(user!M:M,user_content!$A939+1)</f>
        <v>Elevated Risk</v>
      </c>
    </row>
    <row r="940" spans="1:15" x14ac:dyDescent="0.25">
      <c r="A940">
        <v>297</v>
      </c>
      <c r="B940">
        <v>2987</v>
      </c>
      <c r="C940" s="4">
        <f t="shared" si="29"/>
        <v>57.191637890682181</v>
      </c>
      <c r="E940">
        <f>INDEX(user!B:B,user_content!$A940+1)</f>
        <v>1</v>
      </c>
      <c r="F940">
        <f>INDEX(user!C:C,user_content!$A940+1)</f>
        <v>41</v>
      </c>
      <c r="G940">
        <f>INDEX(user!H:H,user_content!$A940+1)</f>
        <v>28.39</v>
      </c>
      <c r="H940">
        <f>INDEX(user!I:I,user_content!$A940+1)</f>
        <v>5.9440704506855901E-2</v>
      </c>
      <c r="I940">
        <f t="shared" si="30"/>
        <v>1</v>
      </c>
      <c r="J940" t="str">
        <f>INDEX(content!I:I,user_content!$B940+1)</f>
        <v>Diabetes</v>
      </c>
      <c r="K940">
        <f>INDEX(user!F:F,user_content!$A940+1)</f>
        <v>0</v>
      </c>
      <c r="L940">
        <f>INDEX(user!G:G,user_content!$A940+1)</f>
        <v>130</v>
      </c>
      <c r="M940">
        <f>INDEX(user!E:E,user_content!$A940+1)</f>
        <v>0</v>
      </c>
      <c r="N940">
        <f>INDEX(user!D:D,user_content!$A940+1)</f>
        <v>0</v>
      </c>
      <c r="O940" t="str">
        <f>INDEX(user!M:M,user_content!$A940+1)</f>
        <v>Elevated Risk</v>
      </c>
    </row>
    <row r="941" spans="1:15" x14ac:dyDescent="0.25">
      <c r="A941">
        <v>3570</v>
      </c>
      <c r="B941">
        <v>230</v>
      </c>
      <c r="C941" s="4">
        <f t="shared" si="29"/>
        <v>35.011688282962531</v>
      </c>
      <c r="E941">
        <f>INDEX(user!B:B,user_content!$A941+1)</f>
        <v>0</v>
      </c>
      <c r="F941">
        <f>INDEX(user!C:C,user_content!$A941+1)</f>
        <v>44</v>
      </c>
      <c r="G941">
        <f>INDEX(user!H:H,user_content!$A941+1)</f>
        <v>22.55</v>
      </c>
      <c r="H941">
        <f>INDEX(user!I:I,user_content!$A941+1)</f>
        <v>3.91560117411488E-2</v>
      </c>
      <c r="I941">
        <f t="shared" si="30"/>
        <v>2</v>
      </c>
      <c r="J941" t="str">
        <f>INDEX(content!I:I,user_content!$B941+1)</f>
        <v>Colesterol</v>
      </c>
      <c r="K941">
        <f>INDEX(user!F:F,user_content!$A941+1)</f>
        <v>0</v>
      </c>
      <c r="L941">
        <f>INDEX(user!G:G,user_content!$A941+1)</f>
        <v>110</v>
      </c>
      <c r="M941">
        <f>INDEX(user!E:E,user_content!$A941+1)</f>
        <v>0</v>
      </c>
      <c r="N941">
        <f>INDEX(user!D:D,user_content!$A941+1)</f>
        <v>1</v>
      </c>
      <c r="O941" t="str">
        <f>INDEX(user!M:M,user_content!$A941+1)</f>
        <v>Elevated Risk</v>
      </c>
    </row>
    <row r="942" spans="1:15" x14ac:dyDescent="0.25">
      <c r="A942">
        <v>517</v>
      </c>
      <c r="B942">
        <v>4769</v>
      </c>
      <c r="C942" s="4">
        <f t="shared" si="29"/>
        <v>22.451805049255867</v>
      </c>
      <c r="E942">
        <f>INDEX(user!B:B,user_content!$A942+1)</f>
        <v>1</v>
      </c>
      <c r="F942">
        <f>INDEX(user!C:C,user_content!$A942+1)</f>
        <v>35</v>
      </c>
      <c r="G942">
        <f>INDEX(user!H:H,user_content!$A942+1)</f>
        <v>22.78</v>
      </c>
      <c r="H942">
        <f>INDEX(user!I:I,user_content!$A942+1)</f>
        <v>5.5246934880811005E-2</v>
      </c>
      <c r="I942">
        <f t="shared" si="30"/>
        <v>3</v>
      </c>
      <c r="J942" t="str">
        <f>INDEX(content!I:I,user_content!$B942+1)</f>
        <v>PA</v>
      </c>
      <c r="K942">
        <f>INDEX(user!F:F,user_content!$A942+1)</f>
        <v>0</v>
      </c>
      <c r="L942">
        <f>INDEX(user!G:G,user_content!$A942+1)</f>
        <v>122</v>
      </c>
      <c r="M942">
        <f>INDEX(user!E:E,user_content!$A942+1)</f>
        <v>0</v>
      </c>
      <c r="N942">
        <f>INDEX(user!D:D,user_content!$A942+1)</f>
        <v>1</v>
      </c>
      <c r="O942" t="str">
        <f>INDEX(user!M:M,user_content!$A942+1)</f>
        <v>Elevated Risk</v>
      </c>
    </row>
    <row r="943" spans="1:15" x14ac:dyDescent="0.25">
      <c r="A943">
        <v>3555</v>
      </c>
      <c r="B943">
        <v>3345</v>
      </c>
      <c r="C943" s="4">
        <f t="shared" si="29"/>
        <v>50.976302412580132</v>
      </c>
      <c r="E943">
        <f>INDEX(user!B:B,user_content!$A943+1)</f>
        <v>1</v>
      </c>
      <c r="F943">
        <f>INDEX(user!C:C,user_content!$A943+1)</f>
        <v>35</v>
      </c>
      <c r="G943">
        <f>INDEX(user!H:H,user_content!$A943+1)</f>
        <v>26.23</v>
      </c>
      <c r="H943">
        <f>INDEX(user!I:I,user_content!$A943+1)</f>
        <v>7.0835966594565369E-2</v>
      </c>
      <c r="I943">
        <f t="shared" si="30"/>
        <v>1</v>
      </c>
      <c r="J943" t="str">
        <f>INDEX(content!I:I,user_content!$B943+1)</f>
        <v>Diabetes</v>
      </c>
      <c r="K943">
        <f>INDEX(user!F:F,user_content!$A943+1)</f>
        <v>0</v>
      </c>
      <c r="L943">
        <f>INDEX(user!G:G,user_content!$A943+1)</f>
        <v>159</v>
      </c>
      <c r="M943">
        <f>INDEX(user!E:E,user_content!$A943+1)</f>
        <v>1</v>
      </c>
      <c r="N943">
        <f>INDEX(user!D:D,user_content!$A943+1)</f>
        <v>0</v>
      </c>
      <c r="O943" t="str">
        <f>INDEX(user!M:M,user_content!$A943+1)</f>
        <v>Elevated Risk</v>
      </c>
    </row>
    <row r="944" spans="1:15" x14ac:dyDescent="0.25">
      <c r="A944">
        <v>2071</v>
      </c>
      <c r="B944">
        <v>4453</v>
      </c>
      <c r="C944" s="4">
        <f t="shared" si="29"/>
        <v>33.943855266764722</v>
      </c>
      <c r="E944">
        <f>INDEX(user!B:B,user_content!$A944+1)</f>
        <v>0</v>
      </c>
      <c r="F944">
        <f>INDEX(user!C:C,user_content!$A944+1)</f>
        <v>40</v>
      </c>
      <c r="G944">
        <f>INDEX(user!H:H,user_content!$A944+1)</f>
        <v>23.54</v>
      </c>
      <c r="H944">
        <f>INDEX(user!I:I,user_content!$A944+1)</f>
        <v>4.9150835376365554E-2</v>
      </c>
      <c r="I944">
        <f t="shared" si="30"/>
        <v>3</v>
      </c>
      <c r="J944" t="str">
        <f>INDEX(content!I:I,user_content!$B944+1)</f>
        <v>PA</v>
      </c>
      <c r="K944">
        <f>INDEX(user!F:F,user_content!$A944+1)</f>
        <v>0</v>
      </c>
      <c r="L944">
        <f>INDEX(user!G:G,user_content!$A944+1)</f>
        <v>130</v>
      </c>
      <c r="M944">
        <f>INDEX(user!E:E,user_content!$A944+1)</f>
        <v>0</v>
      </c>
      <c r="N944">
        <f>INDEX(user!D:D,user_content!$A944+1)</f>
        <v>1</v>
      </c>
      <c r="O944" t="str">
        <f>INDEX(user!M:M,user_content!$A944+1)</f>
        <v>Elevated Risk</v>
      </c>
    </row>
    <row r="945" spans="1:15" x14ac:dyDescent="0.25">
      <c r="A945">
        <v>102</v>
      </c>
      <c r="B945">
        <v>4272</v>
      </c>
      <c r="C945" s="4">
        <f t="shared" ref="C945:C1008" si="31">$R$12+(E945*$R$13)+(F945*$R$14)+(G945*$R$15)+(H945*$R$16)+(I945*$R$17)</f>
        <v>20.89981107266248</v>
      </c>
      <c r="E945">
        <f>INDEX(user!B:B,user_content!$A945+1)</f>
        <v>0</v>
      </c>
      <c r="F945">
        <f>INDEX(user!C:C,user_content!$A945+1)</f>
        <v>45</v>
      </c>
      <c r="G945">
        <f>INDEX(user!H:H,user_content!$A945+1)</f>
        <v>20.68</v>
      </c>
      <c r="H945">
        <f>INDEX(user!I:I,user_content!$A945+1)</f>
        <v>3.980960977031367E-2</v>
      </c>
      <c r="I945">
        <f t="shared" ref="I945:I1008" si="32">_xlfn.IFS(J945=$Q$3,$R$3,J945=$Q$4,$R$4,J945=$Q$5,$R$5,J945=$Q$6,$R$6,J945=$Q$7,$R$7,J945=$Q$8,$R$8,J945=$Q$9,$R$9)</f>
        <v>3</v>
      </c>
      <c r="J945" t="str">
        <f>INDEX(content!I:I,user_content!$B945+1)</f>
        <v>PA</v>
      </c>
      <c r="K945">
        <f>INDEX(user!F:F,user_content!$A945+1)</f>
        <v>0</v>
      </c>
      <c r="L945">
        <f>INDEX(user!G:G,user_content!$A945+1)</f>
        <v>110</v>
      </c>
      <c r="M945">
        <f>INDEX(user!E:E,user_content!$A945+1)</f>
        <v>0</v>
      </c>
      <c r="N945">
        <f>INDEX(user!D:D,user_content!$A945+1)</f>
        <v>1</v>
      </c>
      <c r="O945" t="str">
        <f>INDEX(user!M:M,user_content!$A945+1)</f>
        <v>Elevated Risk</v>
      </c>
    </row>
    <row r="946" spans="1:15" x14ac:dyDescent="0.25">
      <c r="A946">
        <v>2249</v>
      </c>
      <c r="B946">
        <v>1953</v>
      </c>
      <c r="C946" s="4">
        <f t="shared" si="31"/>
        <v>148.27201819788172</v>
      </c>
      <c r="E946">
        <f>INDEX(user!B:B,user_content!$A946+1)</f>
        <v>0</v>
      </c>
      <c r="F946">
        <f>INDEX(user!C:C,user_content!$A946+1)</f>
        <v>65</v>
      </c>
      <c r="G946">
        <f>INDEX(user!H:H,user_content!$A946+1)</f>
        <v>39.54</v>
      </c>
      <c r="H946">
        <f>INDEX(user!I:I,user_content!$A946+1)</f>
        <v>0.64388192057175908</v>
      </c>
      <c r="I946">
        <f t="shared" si="32"/>
        <v>4</v>
      </c>
      <c r="J946" t="str">
        <f>INDEX(content!I:I,user_content!$B946+1)</f>
        <v>DCNT</v>
      </c>
      <c r="K946">
        <f>INDEX(user!F:F,user_content!$A946+1)</f>
        <v>0</v>
      </c>
      <c r="L946">
        <f>INDEX(user!G:G,user_content!$A946+1)</f>
        <v>190</v>
      </c>
      <c r="M946">
        <f>INDEX(user!E:E,user_content!$A946+1)</f>
        <v>1</v>
      </c>
      <c r="N946">
        <f>INDEX(user!D:D,user_content!$A946+1)</f>
        <v>1</v>
      </c>
      <c r="O946" t="str">
        <f>INDEX(user!M:M,user_content!$A946+1)</f>
        <v>'&gt;30%</v>
      </c>
    </row>
    <row r="947" spans="1:15" x14ac:dyDescent="0.25">
      <c r="A947">
        <v>3676</v>
      </c>
      <c r="B947">
        <v>2458</v>
      </c>
      <c r="C947" s="4">
        <f t="shared" si="31"/>
        <v>50.060351395588746</v>
      </c>
      <c r="E947">
        <f>INDEX(user!B:B,user_content!$A947+1)</f>
        <v>0</v>
      </c>
      <c r="F947">
        <f>INDEX(user!C:C,user_content!$A947+1)</f>
        <v>63</v>
      </c>
      <c r="G947">
        <f>INDEX(user!H:H,user_content!$A947+1)</f>
        <v>24.38</v>
      </c>
      <c r="H947">
        <f>INDEX(user!I:I,user_content!$A947+1)</f>
        <v>8.166889649588871E-2</v>
      </c>
      <c r="I947">
        <f t="shared" si="32"/>
        <v>1</v>
      </c>
      <c r="J947" t="str">
        <f>INDEX(content!I:I,user_content!$B947+1)</f>
        <v>Diabetes</v>
      </c>
      <c r="K947">
        <f>INDEX(user!F:F,user_content!$A947+1)</f>
        <v>0</v>
      </c>
      <c r="L947">
        <f>INDEX(user!G:G,user_content!$A947+1)</f>
        <v>125</v>
      </c>
      <c r="M947">
        <f>INDEX(user!E:E,user_content!$A947+1)</f>
        <v>0</v>
      </c>
      <c r="N947">
        <f>INDEX(user!D:D,user_content!$A947+1)</f>
        <v>0</v>
      </c>
      <c r="O947" t="str">
        <f>INDEX(user!M:M,user_content!$A947+1)</f>
        <v>NORMAL</v>
      </c>
    </row>
    <row r="948" spans="1:15" x14ac:dyDescent="0.25">
      <c r="A948">
        <v>4176</v>
      </c>
      <c r="B948">
        <v>1554</v>
      </c>
      <c r="C948" s="4">
        <f t="shared" si="31"/>
        <v>71.799560629148104</v>
      </c>
      <c r="E948">
        <f>INDEX(user!B:B,user_content!$A948+1)</f>
        <v>1</v>
      </c>
      <c r="F948">
        <f>INDEX(user!C:C,user_content!$A948+1)</f>
        <v>65</v>
      </c>
      <c r="G948">
        <f>INDEX(user!H:H,user_content!$A948+1)</f>
        <v>19.34</v>
      </c>
      <c r="H948">
        <f>INDEX(user!I:I,user_content!$A948+1)</f>
        <v>0.63668119046994054</v>
      </c>
      <c r="I948">
        <f t="shared" si="32"/>
        <v>2</v>
      </c>
      <c r="J948" t="str">
        <f>INDEX(content!I:I,user_content!$B948+1)</f>
        <v>Colesterol</v>
      </c>
      <c r="K948">
        <f>INDEX(user!F:F,user_content!$A948+1)</f>
        <v>0</v>
      </c>
      <c r="L948">
        <f>INDEX(user!G:G,user_content!$A948+1)</f>
        <v>179</v>
      </c>
      <c r="M948">
        <f>INDEX(user!E:E,user_content!$A948+1)</f>
        <v>1</v>
      </c>
      <c r="N948">
        <f>INDEX(user!D:D,user_content!$A948+1)</f>
        <v>1</v>
      </c>
      <c r="O948" t="str">
        <f>INDEX(user!M:M,user_content!$A948+1)</f>
        <v>'&gt;30%</v>
      </c>
    </row>
    <row r="949" spans="1:15" x14ac:dyDescent="0.25">
      <c r="A949">
        <v>1899</v>
      </c>
      <c r="B949">
        <v>2167</v>
      </c>
      <c r="C949" s="4">
        <f t="shared" si="31"/>
        <v>76.5558937489469</v>
      </c>
      <c r="E949">
        <f>INDEX(user!B:B,user_content!$A949+1)</f>
        <v>1</v>
      </c>
      <c r="F949">
        <f>INDEX(user!C:C,user_content!$A949+1)</f>
        <v>55</v>
      </c>
      <c r="G949">
        <f>INDEX(user!H:H,user_content!$A949+1)</f>
        <v>29.05</v>
      </c>
      <c r="H949">
        <f>INDEX(user!I:I,user_content!$A949+1)</f>
        <v>0.24153722804787681</v>
      </c>
      <c r="I949">
        <f t="shared" si="32"/>
        <v>1</v>
      </c>
      <c r="J949" t="str">
        <f>INDEX(content!I:I,user_content!$B949+1)</f>
        <v>Diabetes</v>
      </c>
      <c r="K949">
        <f>INDEX(user!F:F,user_content!$A949+1)</f>
        <v>1</v>
      </c>
      <c r="L949">
        <f>INDEX(user!G:G,user_content!$A949+1)</f>
        <v>133</v>
      </c>
      <c r="M949">
        <f>INDEX(user!E:E,user_content!$A949+1)</f>
        <v>0</v>
      </c>
      <c r="N949">
        <f>INDEX(user!D:D,user_content!$A949+1)</f>
        <v>0</v>
      </c>
      <c r="O949" t="str">
        <f>INDEX(user!M:M,user_content!$A949+1)</f>
        <v>Elevated Risk</v>
      </c>
    </row>
    <row r="950" spans="1:15" x14ac:dyDescent="0.25">
      <c r="A950">
        <v>3469</v>
      </c>
      <c r="B950">
        <v>3796</v>
      </c>
      <c r="C950" s="4">
        <f t="shared" si="31"/>
        <v>-22.972648350713019</v>
      </c>
      <c r="E950">
        <f>INDEX(user!B:B,user_content!$A950+1)</f>
        <v>0</v>
      </c>
      <c r="F950">
        <f>INDEX(user!C:C,user_content!$A950+1)</f>
        <v>35</v>
      </c>
      <c r="G950">
        <f>INDEX(user!H:H,user_content!$A950+1)</f>
        <v>16.71</v>
      </c>
      <c r="H950">
        <f>INDEX(user!I:I,user_content!$A950+1)</f>
        <v>8.4314257240091228E-3</v>
      </c>
      <c r="I950">
        <f t="shared" si="32"/>
        <v>7</v>
      </c>
      <c r="J950" t="str">
        <f>INDEX(content!I:I,user_content!$B950+1)</f>
        <v>IMC</v>
      </c>
      <c r="K950">
        <f>INDEX(user!F:F,user_content!$A950+1)</f>
        <v>0</v>
      </c>
      <c r="L950">
        <f>INDEX(user!G:G,user_content!$A950+1)</f>
        <v>83.5</v>
      </c>
      <c r="M950">
        <f>INDEX(user!E:E,user_content!$A950+1)</f>
        <v>0</v>
      </c>
      <c r="N950">
        <f>INDEX(user!D:D,user_content!$A950+1)</f>
        <v>1</v>
      </c>
      <c r="O950" t="str">
        <f>INDEX(user!M:M,user_content!$A950+1)</f>
        <v>OPTIMAL</v>
      </c>
    </row>
    <row r="951" spans="1:15" x14ac:dyDescent="0.25">
      <c r="A951">
        <v>3589</v>
      </c>
      <c r="B951">
        <v>2007</v>
      </c>
      <c r="C951" s="4">
        <f t="shared" si="31"/>
        <v>52.277139005326738</v>
      </c>
      <c r="E951">
        <f>INDEX(user!B:B,user_content!$A951+1)</f>
        <v>0</v>
      </c>
      <c r="F951">
        <f>INDEX(user!C:C,user_content!$A951+1)</f>
        <v>40</v>
      </c>
      <c r="G951">
        <f>INDEX(user!H:H,user_content!$A951+1)</f>
        <v>24.73</v>
      </c>
      <c r="H951">
        <f>INDEX(user!I:I,user_content!$A951+1)</f>
        <v>5.1982095245089899E-2</v>
      </c>
      <c r="I951">
        <f t="shared" si="32"/>
        <v>1</v>
      </c>
      <c r="J951" t="str">
        <f>INDEX(content!I:I,user_content!$B951+1)</f>
        <v>Diabetes</v>
      </c>
      <c r="K951">
        <f>INDEX(user!F:F,user_content!$A951+1)</f>
        <v>0</v>
      </c>
      <c r="L951">
        <f>INDEX(user!G:G,user_content!$A951+1)</f>
        <v>131.5</v>
      </c>
      <c r="M951">
        <f>INDEX(user!E:E,user_content!$A951+1)</f>
        <v>0</v>
      </c>
      <c r="N951">
        <f>INDEX(user!D:D,user_content!$A951+1)</f>
        <v>1</v>
      </c>
      <c r="O951" t="str">
        <f>INDEX(user!M:M,user_content!$A951+1)</f>
        <v>Elevated Risk</v>
      </c>
    </row>
    <row r="952" spans="1:15" x14ac:dyDescent="0.25">
      <c r="A952">
        <v>3624</v>
      </c>
      <c r="B952">
        <v>1322</v>
      </c>
      <c r="C952" s="4">
        <f t="shared" si="31"/>
        <v>45.363615747926623</v>
      </c>
      <c r="E952">
        <f>INDEX(user!B:B,user_content!$A952+1)</f>
        <v>1</v>
      </c>
      <c r="F952">
        <f>INDEX(user!C:C,user_content!$A952+1)</f>
        <v>48</v>
      </c>
      <c r="G952">
        <f>INDEX(user!H:H,user_content!$A952+1)</f>
        <v>26.36</v>
      </c>
      <c r="H952">
        <f>INDEX(user!I:I,user_content!$A952+1)</f>
        <v>9.7531063362299442E-2</v>
      </c>
      <c r="I952">
        <f t="shared" si="32"/>
        <v>2</v>
      </c>
      <c r="J952" t="str">
        <f>INDEX(content!I:I,user_content!$B952+1)</f>
        <v>Colesterol</v>
      </c>
      <c r="K952">
        <f>INDEX(user!F:F,user_content!$A952+1)</f>
        <v>0</v>
      </c>
      <c r="L952">
        <f>INDEX(user!G:G,user_content!$A952+1)</f>
        <v>136</v>
      </c>
      <c r="M952">
        <f>INDEX(user!E:E,user_content!$A952+1)</f>
        <v>0</v>
      </c>
      <c r="N952">
        <f>INDEX(user!D:D,user_content!$A952+1)</f>
        <v>0</v>
      </c>
      <c r="O952" t="str">
        <f>INDEX(user!M:M,user_content!$A952+1)</f>
        <v>Elevated Risk</v>
      </c>
    </row>
    <row r="953" spans="1:15" x14ac:dyDescent="0.25">
      <c r="A953">
        <v>2214</v>
      </c>
      <c r="B953">
        <v>1916</v>
      </c>
      <c r="C953" s="4">
        <f t="shared" si="31"/>
        <v>49.186844354047508</v>
      </c>
      <c r="E953">
        <f>INDEX(user!B:B,user_content!$A953+1)</f>
        <v>0</v>
      </c>
      <c r="F953">
        <f>INDEX(user!C:C,user_content!$A953+1)</f>
        <v>55</v>
      </c>
      <c r="G953">
        <f>INDEX(user!H:H,user_content!$A953+1)</f>
        <v>26.09</v>
      </c>
      <c r="H953">
        <f>INDEX(user!I:I,user_content!$A953+1)</f>
        <v>0.18707837871546829</v>
      </c>
      <c r="I953">
        <f t="shared" si="32"/>
        <v>4</v>
      </c>
      <c r="J953" t="str">
        <f>INDEX(content!I:I,user_content!$B953+1)</f>
        <v>DCNT</v>
      </c>
      <c r="K953">
        <f>INDEX(user!F:F,user_content!$A953+1)</f>
        <v>0</v>
      </c>
      <c r="L953">
        <f>INDEX(user!G:G,user_content!$A953+1)</f>
        <v>170</v>
      </c>
      <c r="M953">
        <f>INDEX(user!E:E,user_content!$A953+1)</f>
        <v>1</v>
      </c>
      <c r="N953">
        <f>INDEX(user!D:D,user_content!$A953+1)</f>
        <v>0</v>
      </c>
      <c r="O953" t="str">
        <f>INDEX(user!M:M,user_content!$A953+1)</f>
        <v>Elevated Risk</v>
      </c>
    </row>
    <row r="954" spans="1:15" x14ac:dyDescent="0.25">
      <c r="A954">
        <v>1149</v>
      </c>
      <c r="B954">
        <v>2148</v>
      </c>
      <c r="C954" s="4">
        <f t="shared" si="31"/>
        <v>84.245292915048708</v>
      </c>
      <c r="E954">
        <f>INDEX(user!B:B,user_content!$A954+1)</f>
        <v>0</v>
      </c>
      <c r="F954">
        <f>INDEX(user!C:C,user_content!$A954+1)</f>
        <v>38</v>
      </c>
      <c r="G954">
        <f>INDEX(user!H:H,user_content!$A954+1)</f>
        <v>33.49</v>
      </c>
      <c r="H954">
        <f>INDEX(user!I:I,user_content!$A954+1)</f>
        <v>2.6705213833149499E-2</v>
      </c>
      <c r="I954">
        <f t="shared" si="32"/>
        <v>1</v>
      </c>
      <c r="J954" t="str">
        <f>INDEX(content!I:I,user_content!$B954+1)</f>
        <v>Diabetes</v>
      </c>
      <c r="K954">
        <f>INDEX(user!F:F,user_content!$A954+1)</f>
        <v>0</v>
      </c>
      <c r="L954">
        <f>INDEX(user!G:G,user_content!$A954+1)</f>
        <v>128</v>
      </c>
      <c r="M954">
        <f>INDEX(user!E:E,user_content!$A954+1)</f>
        <v>0</v>
      </c>
      <c r="N954">
        <f>INDEX(user!D:D,user_content!$A954+1)</f>
        <v>0</v>
      </c>
      <c r="O954" t="str">
        <f>INDEX(user!M:M,user_content!$A954+1)</f>
        <v>Elevated Risk</v>
      </c>
    </row>
    <row r="955" spans="1:15" x14ac:dyDescent="0.25">
      <c r="A955">
        <v>1069</v>
      </c>
      <c r="B955">
        <v>3591</v>
      </c>
      <c r="C955" s="4">
        <f t="shared" si="31"/>
        <v>28.527501979999805</v>
      </c>
      <c r="E955">
        <f>INDEX(user!B:B,user_content!$A955+1)</f>
        <v>0</v>
      </c>
      <c r="F955">
        <f>INDEX(user!C:C,user_content!$A955+1)</f>
        <v>65</v>
      </c>
      <c r="G955">
        <f>INDEX(user!H:H,user_content!$A955+1)</f>
        <v>25.61</v>
      </c>
      <c r="H955">
        <f>INDEX(user!I:I,user_content!$A955+1)</f>
        <v>8.8804816775359674E-2</v>
      </c>
      <c r="I955">
        <f t="shared" si="32"/>
        <v>5</v>
      </c>
      <c r="J955" t="str">
        <f>INDEX(content!I:I,user_content!$B955+1)</f>
        <v>fumante</v>
      </c>
      <c r="K955">
        <f>INDEX(user!F:F,user_content!$A955+1)</f>
        <v>0</v>
      </c>
      <c r="L955">
        <f>INDEX(user!G:G,user_content!$A955+1)</f>
        <v>124</v>
      </c>
      <c r="M955">
        <f>INDEX(user!E:E,user_content!$A955+1)</f>
        <v>0</v>
      </c>
      <c r="N955">
        <f>INDEX(user!D:D,user_content!$A955+1)</f>
        <v>0</v>
      </c>
      <c r="O955" t="str">
        <f>INDEX(user!M:M,user_content!$A955+1)</f>
        <v>NORMAL</v>
      </c>
    </row>
    <row r="956" spans="1:15" x14ac:dyDescent="0.25">
      <c r="A956">
        <v>1377</v>
      </c>
      <c r="B956">
        <v>4266</v>
      </c>
      <c r="C956" s="4">
        <f t="shared" si="31"/>
        <v>62.091665453700017</v>
      </c>
      <c r="E956">
        <f>INDEX(user!B:B,user_content!$A956+1)</f>
        <v>0</v>
      </c>
      <c r="F956">
        <f>INDEX(user!C:C,user_content!$A956+1)</f>
        <v>64</v>
      </c>
      <c r="G956">
        <f>INDEX(user!H:H,user_content!$A956+1)</f>
        <v>20.52</v>
      </c>
      <c r="H956">
        <f>INDEX(user!I:I,user_content!$A956+1)</f>
        <v>0.46753970124734245</v>
      </c>
      <c r="I956">
        <f t="shared" si="32"/>
        <v>3</v>
      </c>
      <c r="J956" t="str">
        <f>INDEX(content!I:I,user_content!$B956+1)</f>
        <v>PA</v>
      </c>
      <c r="K956">
        <f>INDEX(user!F:F,user_content!$A956+1)</f>
        <v>0</v>
      </c>
      <c r="L956">
        <f>INDEX(user!G:G,user_content!$A956+1)</f>
        <v>182.5</v>
      </c>
      <c r="M956">
        <f>INDEX(user!E:E,user_content!$A956+1)</f>
        <v>1</v>
      </c>
      <c r="N956">
        <f>INDEX(user!D:D,user_content!$A956+1)</f>
        <v>1</v>
      </c>
      <c r="O956" t="str">
        <f>INDEX(user!M:M,user_content!$A956+1)</f>
        <v>'&gt;30%</v>
      </c>
    </row>
    <row r="957" spans="1:15" x14ac:dyDescent="0.25">
      <c r="A957">
        <v>826</v>
      </c>
      <c r="B957">
        <v>4287</v>
      </c>
      <c r="C957" s="4">
        <f t="shared" si="31"/>
        <v>51.824220090863903</v>
      </c>
      <c r="E957">
        <f>INDEX(user!B:B,user_content!$A957+1)</f>
        <v>1</v>
      </c>
      <c r="F957">
        <f>INDEX(user!C:C,user_content!$A957+1)</f>
        <v>44</v>
      </c>
      <c r="G957">
        <f>INDEX(user!H:H,user_content!$A957+1)</f>
        <v>28.49</v>
      </c>
      <c r="H957">
        <f>INDEX(user!I:I,user_content!$A957+1)</f>
        <v>0.13660475024891017</v>
      </c>
      <c r="I957">
        <f t="shared" si="32"/>
        <v>3</v>
      </c>
      <c r="J957" t="str">
        <f>INDEX(content!I:I,user_content!$B957+1)</f>
        <v>PA</v>
      </c>
      <c r="K957">
        <f>INDEX(user!F:F,user_content!$A957+1)</f>
        <v>0</v>
      </c>
      <c r="L957">
        <f>INDEX(user!G:G,user_content!$A957+1)</f>
        <v>126</v>
      </c>
      <c r="M957">
        <f>INDEX(user!E:E,user_content!$A957+1)</f>
        <v>0</v>
      </c>
      <c r="N957">
        <f>INDEX(user!D:D,user_content!$A957+1)</f>
        <v>1</v>
      </c>
      <c r="O957" t="str">
        <f>INDEX(user!M:M,user_content!$A957+1)</f>
        <v>Elevated Risk</v>
      </c>
    </row>
    <row r="958" spans="1:15" x14ac:dyDescent="0.25">
      <c r="A958">
        <v>3781</v>
      </c>
      <c r="B958">
        <v>633</v>
      </c>
      <c r="C958" s="4">
        <f t="shared" si="31"/>
        <v>68.207547941741183</v>
      </c>
      <c r="E958">
        <f>INDEX(user!B:B,user_content!$A958+1)</f>
        <v>1</v>
      </c>
      <c r="F958">
        <f>INDEX(user!C:C,user_content!$A958+1)</f>
        <v>54</v>
      </c>
      <c r="G958">
        <f>INDEX(user!H:H,user_content!$A958+1)</f>
        <v>25.36</v>
      </c>
      <c r="H958">
        <f>INDEX(user!I:I,user_content!$A958+1)</f>
        <v>0.3611240424222214</v>
      </c>
      <c r="I958">
        <f t="shared" si="32"/>
        <v>2</v>
      </c>
      <c r="J958" t="str">
        <f>INDEX(content!I:I,user_content!$B958+1)</f>
        <v>Colesterol</v>
      </c>
      <c r="K958">
        <f>INDEX(user!F:F,user_content!$A958+1)</f>
        <v>0</v>
      </c>
      <c r="L958">
        <f>INDEX(user!G:G,user_content!$A958+1)</f>
        <v>141.5</v>
      </c>
      <c r="M958">
        <f>INDEX(user!E:E,user_content!$A958+1)</f>
        <v>1</v>
      </c>
      <c r="N958">
        <f>INDEX(user!D:D,user_content!$A958+1)</f>
        <v>1</v>
      </c>
      <c r="O958" t="str">
        <f>INDEX(user!M:M,user_content!$A958+1)</f>
        <v>'&gt;30%</v>
      </c>
    </row>
    <row r="959" spans="1:15" x14ac:dyDescent="0.25">
      <c r="A959">
        <v>1023</v>
      </c>
      <c r="B959">
        <v>1312</v>
      </c>
      <c r="C959" s="4">
        <f t="shared" si="31"/>
        <v>67.242671895816855</v>
      </c>
      <c r="E959">
        <f>INDEX(user!B:B,user_content!$A959+1)</f>
        <v>1</v>
      </c>
      <c r="F959">
        <f>INDEX(user!C:C,user_content!$A959+1)</f>
        <v>46</v>
      </c>
      <c r="G959">
        <f>INDEX(user!H:H,user_content!$A959+1)</f>
        <v>32.4</v>
      </c>
      <c r="H959">
        <f>INDEX(user!I:I,user_content!$A959+1)</f>
        <v>7.7539381263832752E-2</v>
      </c>
      <c r="I959">
        <f t="shared" si="32"/>
        <v>2</v>
      </c>
      <c r="J959" t="str">
        <f>INDEX(content!I:I,user_content!$B959+1)</f>
        <v>Colesterol</v>
      </c>
      <c r="K959">
        <f>INDEX(user!F:F,user_content!$A959+1)</f>
        <v>0</v>
      </c>
      <c r="L959">
        <f>INDEX(user!G:G,user_content!$A959+1)</f>
        <v>117.5</v>
      </c>
      <c r="M959">
        <f>INDEX(user!E:E,user_content!$A959+1)</f>
        <v>0</v>
      </c>
      <c r="N959">
        <f>INDEX(user!D:D,user_content!$A959+1)</f>
        <v>0</v>
      </c>
      <c r="O959" t="str">
        <f>INDEX(user!M:M,user_content!$A959+1)</f>
        <v>Elevated Risk</v>
      </c>
    </row>
    <row r="960" spans="1:15" x14ac:dyDescent="0.25">
      <c r="A960">
        <v>2419</v>
      </c>
      <c r="B960">
        <v>1170</v>
      </c>
      <c r="C960" s="4">
        <f t="shared" si="31"/>
        <v>27.590009332272999</v>
      </c>
      <c r="E960">
        <f>INDEX(user!B:B,user_content!$A960+1)</f>
        <v>1</v>
      </c>
      <c r="F960">
        <f>INDEX(user!C:C,user_content!$A960+1)</f>
        <v>49</v>
      </c>
      <c r="G960">
        <f>INDEX(user!H:H,user_content!$A960+1)</f>
        <v>20.260000000000002</v>
      </c>
      <c r="H960">
        <f>INDEX(user!I:I,user_content!$A960+1)</f>
        <v>0.15704301288532174</v>
      </c>
      <c r="I960">
        <f t="shared" si="32"/>
        <v>2</v>
      </c>
      <c r="J960" t="str">
        <f>INDEX(content!I:I,user_content!$B960+1)</f>
        <v>Colesterol</v>
      </c>
      <c r="K960">
        <f>INDEX(user!F:F,user_content!$A960+1)</f>
        <v>0</v>
      </c>
      <c r="L960">
        <f>INDEX(user!G:G,user_content!$A960+1)</f>
        <v>132</v>
      </c>
      <c r="M960">
        <f>INDEX(user!E:E,user_content!$A960+1)</f>
        <v>0</v>
      </c>
      <c r="N960">
        <f>INDEX(user!D:D,user_content!$A960+1)</f>
        <v>1</v>
      </c>
      <c r="O960" t="str">
        <f>INDEX(user!M:M,user_content!$A960+1)</f>
        <v>Elevated Risk</v>
      </c>
    </row>
    <row r="961" spans="1:15" x14ac:dyDescent="0.25">
      <c r="A961">
        <v>2489</v>
      </c>
      <c r="B961">
        <v>739</v>
      </c>
      <c r="C961" s="4">
        <f t="shared" si="31"/>
        <v>56.66814415103584</v>
      </c>
      <c r="E961">
        <f>INDEX(user!B:B,user_content!$A961+1)</f>
        <v>1</v>
      </c>
      <c r="F961">
        <f>INDEX(user!C:C,user_content!$A961+1)</f>
        <v>53</v>
      </c>
      <c r="G961">
        <f>INDEX(user!H:H,user_content!$A961+1)</f>
        <v>26.86</v>
      </c>
      <c r="H961">
        <f>INDEX(user!I:I,user_content!$A961+1)</f>
        <v>0.19437500403411678</v>
      </c>
      <c r="I961">
        <f t="shared" si="32"/>
        <v>2</v>
      </c>
      <c r="J961" t="str">
        <f>INDEX(content!I:I,user_content!$B961+1)</f>
        <v>Colesterol</v>
      </c>
      <c r="K961">
        <f>INDEX(user!F:F,user_content!$A961+1)</f>
        <v>0</v>
      </c>
      <c r="L961">
        <f>INDEX(user!G:G,user_content!$A961+1)</f>
        <v>141</v>
      </c>
      <c r="M961">
        <f>INDEX(user!E:E,user_content!$A961+1)</f>
        <v>1</v>
      </c>
      <c r="N961">
        <f>INDEX(user!D:D,user_content!$A961+1)</f>
        <v>0</v>
      </c>
      <c r="O961" t="str">
        <f>INDEX(user!M:M,user_content!$A961+1)</f>
        <v>Elevated Risk</v>
      </c>
    </row>
    <row r="962" spans="1:15" x14ac:dyDescent="0.25">
      <c r="A962">
        <v>1541</v>
      </c>
      <c r="B962">
        <v>2901</v>
      </c>
      <c r="C962" s="4">
        <f t="shared" si="31"/>
        <v>52.509342927273465</v>
      </c>
      <c r="E962">
        <f>INDEX(user!B:B,user_content!$A962+1)</f>
        <v>0</v>
      </c>
      <c r="F962">
        <f>INDEX(user!C:C,user_content!$A962+1)</f>
        <v>48</v>
      </c>
      <c r="G962">
        <f>INDEX(user!H:H,user_content!$A962+1)</f>
        <v>25.1</v>
      </c>
      <c r="H962">
        <f>INDEX(user!I:I,user_content!$A962+1)</f>
        <v>5.356942519224428E-2</v>
      </c>
      <c r="I962">
        <f t="shared" si="32"/>
        <v>1</v>
      </c>
      <c r="J962" t="str">
        <f>INDEX(content!I:I,user_content!$B962+1)</f>
        <v>Diabetes</v>
      </c>
      <c r="K962">
        <f>INDEX(user!F:F,user_content!$A962+1)</f>
        <v>0</v>
      </c>
      <c r="L962">
        <f>INDEX(user!G:G,user_content!$A962+1)</f>
        <v>138.5</v>
      </c>
      <c r="M962">
        <f>INDEX(user!E:E,user_content!$A962+1)</f>
        <v>0</v>
      </c>
      <c r="N962">
        <f>INDEX(user!D:D,user_content!$A962+1)</f>
        <v>0</v>
      </c>
      <c r="O962" t="str">
        <f>INDEX(user!M:M,user_content!$A962+1)</f>
        <v>Elevated Risk</v>
      </c>
    </row>
    <row r="963" spans="1:15" x14ac:dyDescent="0.25">
      <c r="A963">
        <v>67</v>
      </c>
      <c r="B963">
        <v>1967</v>
      </c>
      <c r="C963" s="4">
        <f t="shared" si="31"/>
        <v>105.5077169195376</v>
      </c>
      <c r="E963">
        <f>INDEX(user!B:B,user_content!$A963+1)</f>
        <v>0</v>
      </c>
      <c r="F963">
        <f>INDEX(user!C:C,user_content!$A963+1)</f>
        <v>62</v>
      </c>
      <c r="G963">
        <f>INDEX(user!H:H,user_content!$A963+1)</f>
        <v>29.64</v>
      </c>
      <c r="H963">
        <f>INDEX(user!I:I,user_content!$A963+1)</f>
        <v>0.60089190795088299</v>
      </c>
      <c r="I963">
        <f t="shared" si="32"/>
        <v>4</v>
      </c>
      <c r="J963" t="str">
        <f>INDEX(content!I:I,user_content!$B963+1)</f>
        <v>DCNT</v>
      </c>
      <c r="K963">
        <f>INDEX(user!F:F,user_content!$A963+1)</f>
        <v>1</v>
      </c>
      <c r="L963">
        <f>INDEX(user!G:G,user_content!$A963+1)</f>
        <v>190</v>
      </c>
      <c r="M963">
        <f>INDEX(user!E:E,user_content!$A963+1)</f>
        <v>1</v>
      </c>
      <c r="N963">
        <f>INDEX(user!D:D,user_content!$A963+1)</f>
        <v>0</v>
      </c>
      <c r="O963" t="str">
        <f>INDEX(user!M:M,user_content!$A963+1)</f>
        <v>'&gt;30%</v>
      </c>
    </row>
    <row r="964" spans="1:15" x14ac:dyDescent="0.25">
      <c r="A964">
        <v>2406</v>
      </c>
      <c r="B964">
        <v>1862</v>
      </c>
      <c r="C964" s="4">
        <f t="shared" si="31"/>
        <v>17.940441192371171</v>
      </c>
      <c r="E964">
        <f>INDEX(user!B:B,user_content!$A964+1)</f>
        <v>0</v>
      </c>
      <c r="F964">
        <f>INDEX(user!C:C,user_content!$A964+1)</f>
        <v>61</v>
      </c>
      <c r="G964">
        <f>INDEX(user!H:H,user_content!$A964+1)</f>
        <v>21.97</v>
      </c>
      <c r="H964">
        <f>INDEX(user!I:I,user_content!$A964+1)</f>
        <v>5.3528855243315965E-2</v>
      </c>
      <c r="I964">
        <f t="shared" si="32"/>
        <v>4</v>
      </c>
      <c r="J964" t="str">
        <f>INDEX(content!I:I,user_content!$B964+1)</f>
        <v>DCNT</v>
      </c>
      <c r="K964">
        <f>INDEX(user!F:F,user_content!$A964+1)</f>
        <v>0</v>
      </c>
      <c r="L964">
        <f>INDEX(user!G:G,user_content!$A964+1)</f>
        <v>112.5</v>
      </c>
      <c r="M964">
        <f>INDEX(user!E:E,user_content!$A964+1)</f>
        <v>0</v>
      </c>
      <c r="N964">
        <f>INDEX(user!D:D,user_content!$A964+1)</f>
        <v>0</v>
      </c>
      <c r="O964" t="str">
        <f>INDEX(user!M:M,user_content!$A964+1)</f>
        <v>NORMAL</v>
      </c>
    </row>
    <row r="965" spans="1:15" x14ac:dyDescent="0.25">
      <c r="A965">
        <v>1811</v>
      </c>
      <c r="B965">
        <v>1114</v>
      </c>
      <c r="C965" s="4">
        <f t="shared" si="31"/>
        <v>35.431934417307239</v>
      </c>
      <c r="E965">
        <f>INDEX(user!B:B,user_content!$A965+1)</f>
        <v>0</v>
      </c>
      <c r="F965">
        <f>INDEX(user!C:C,user_content!$A965+1)</f>
        <v>43</v>
      </c>
      <c r="G965">
        <f>INDEX(user!H:H,user_content!$A965+1)</f>
        <v>22.9</v>
      </c>
      <c r="H965">
        <f>INDEX(user!I:I,user_content!$A965+1)</f>
        <v>2.8509889135328925E-2</v>
      </c>
      <c r="I965">
        <f t="shared" si="32"/>
        <v>2</v>
      </c>
      <c r="J965" t="str">
        <f>INDEX(content!I:I,user_content!$B965+1)</f>
        <v>Colesterol</v>
      </c>
      <c r="K965">
        <f>INDEX(user!F:F,user_content!$A965+1)</f>
        <v>0</v>
      </c>
      <c r="L965">
        <f>INDEX(user!G:G,user_content!$A965+1)</f>
        <v>100</v>
      </c>
      <c r="M965">
        <f>INDEX(user!E:E,user_content!$A965+1)</f>
        <v>0</v>
      </c>
      <c r="N965">
        <f>INDEX(user!D:D,user_content!$A965+1)</f>
        <v>1</v>
      </c>
      <c r="O965" t="str">
        <f>INDEX(user!M:M,user_content!$A965+1)</f>
        <v>NORMAL</v>
      </c>
    </row>
    <row r="966" spans="1:15" x14ac:dyDescent="0.25">
      <c r="A966">
        <v>2239</v>
      </c>
      <c r="B966">
        <v>2092</v>
      </c>
      <c r="C966" s="4">
        <f t="shared" si="31"/>
        <v>66.922252515838252</v>
      </c>
      <c r="E966">
        <f>INDEX(user!B:B,user_content!$A966+1)</f>
        <v>1</v>
      </c>
      <c r="F966">
        <f>INDEX(user!C:C,user_content!$A966+1)</f>
        <v>48</v>
      </c>
      <c r="G966">
        <f>INDEX(user!H:H,user_content!$A966+1)</f>
        <v>28.31</v>
      </c>
      <c r="H966">
        <f>INDEX(user!I:I,user_content!$A966+1)</f>
        <v>0.16616742552015729</v>
      </c>
      <c r="I966">
        <f t="shared" si="32"/>
        <v>1</v>
      </c>
      <c r="J966" t="str">
        <f>INDEX(content!I:I,user_content!$B966+1)</f>
        <v>Diabetes</v>
      </c>
      <c r="K966">
        <f>INDEX(user!F:F,user_content!$A966+1)</f>
        <v>0</v>
      </c>
      <c r="L966">
        <f>INDEX(user!G:G,user_content!$A966+1)</f>
        <v>148</v>
      </c>
      <c r="M966">
        <f>INDEX(user!E:E,user_content!$A966+1)</f>
        <v>1</v>
      </c>
      <c r="N966">
        <f>INDEX(user!D:D,user_content!$A966+1)</f>
        <v>0</v>
      </c>
      <c r="O966" t="str">
        <f>INDEX(user!M:M,user_content!$A966+1)</f>
        <v>Elevated Risk</v>
      </c>
    </row>
    <row r="967" spans="1:15" x14ac:dyDescent="0.25">
      <c r="A967">
        <v>3083</v>
      </c>
      <c r="B967">
        <v>4948</v>
      </c>
      <c r="C967" s="4">
        <f t="shared" si="31"/>
        <v>77.896331448860622</v>
      </c>
      <c r="E967">
        <f>INDEX(user!B:B,user_content!$A967+1)</f>
        <v>0</v>
      </c>
      <c r="F967">
        <f>INDEX(user!C:C,user_content!$A967+1)</f>
        <v>54</v>
      </c>
      <c r="G967">
        <f>INDEX(user!H:H,user_content!$A967+1)</f>
        <v>33.11</v>
      </c>
      <c r="H967">
        <f>INDEX(user!I:I,user_content!$A967+1)</f>
        <v>0.13369664831426298</v>
      </c>
      <c r="I967">
        <f t="shared" si="32"/>
        <v>3</v>
      </c>
      <c r="J967" t="str">
        <f>INDEX(content!I:I,user_content!$B967+1)</f>
        <v>PA</v>
      </c>
      <c r="K967">
        <f>INDEX(user!F:F,user_content!$A967+1)</f>
        <v>0</v>
      </c>
      <c r="L967">
        <f>INDEX(user!G:G,user_content!$A967+1)</f>
        <v>146</v>
      </c>
      <c r="M967">
        <f>INDEX(user!E:E,user_content!$A967+1)</f>
        <v>1</v>
      </c>
      <c r="N967">
        <f>INDEX(user!D:D,user_content!$A967+1)</f>
        <v>0</v>
      </c>
      <c r="O967" t="str">
        <f>INDEX(user!M:M,user_content!$A967+1)</f>
        <v>Elevated Risk</v>
      </c>
    </row>
    <row r="968" spans="1:15" x14ac:dyDescent="0.25">
      <c r="A968">
        <v>3227</v>
      </c>
      <c r="B968">
        <v>1812</v>
      </c>
      <c r="C968" s="4">
        <f t="shared" si="31"/>
        <v>43.871475432890932</v>
      </c>
      <c r="E968">
        <f>INDEX(user!B:B,user_content!$A968+1)</f>
        <v>1</v>
      </c>
      <c r="F968">
        <f>INDEX(user!C:C,user_content!$A968+1)</f>
        <v>60</v>
      </c>
      <c r="G968">
        <f>INDEX(user!H:H,user_content!$A968+1)</f>
        <v>26.85</v>
      </c>
      <c r="H968">
        <f>INDEX(user!I:I,user_content!$A968+1)</f>
        <v>0.21172817630222629</v>
      </c>
      <c r="I968">
        <f t="shared" si="32"/>
        <v>4</v>
      </c>
      <c r="J968" t="str">
        <f>INDEX(content!I:I,user_content!$B968+1)</f>
        <v>DCNT</v>
      </c>
      <c r="K968">
        <f>INDEX(user!F:F,user_content!$A968+1)</f>
        <v>0</v>
      </c>
      <c r="L968">
        <f>INDEX(user!G:G,user_content!$A968+1)</f>
        <v>146</v>
      </c>
      <c r="M968">
        <f>INDEX(user!E:E,user_content!$A968+1)</f>
        <v>0</v>
      </c>
      <c r="N968">
        <f>INDEX(user!D:D,user_content!$A968+1)</f>
        <v>0</v>
      </c>
      <c r="O968" t="str">
        <f>INDEX(user!M:M,user_content!$A968+1)</f>
        <v>Elevated Risk</v>
      </c>
    </row>
    <row r="969" spans="1:15" x14ac:dyDescent="0.25">
      <c r="A969">
        <v>3601</v>
      </c>
      <c r="B969">
        <v>587</v>
      </c>
      <c r="C969" s="4">
        <f t="shared" si="31"/>
        <v>94.382902682984621</v>
      </c>
      <c r="E969">
        <f>INDEX(user!B:B,user_content!$A969+1)</f>
        <v>1</v>
      </c>
      <c r="F969">
        <f>INDEX(user!C:C,user_content!$A969+1)</f>
        <v>54</v>
      </c>
      <c r="G969">
        <f>INDEX(user!H:H,user_content!$A969+1)</f>
        <v>32.99</v>
      </c>
      <c r="H969">
        <f>INDEX(user!I:I,user_content!$A969+1)</f>
        <v>0.32613641419547623</v>
      </c>
      <c r="I969">
        <f t="shared" si="32"/>
        <v>2</v>
      </c>
      <c r="J969" t="str">
        <f>INDEX(content!I:I,user_content!$B969+1)</f>
        <v>Colesterol</v>
      </c>
      <c r="K969">
        <f>INDEX(user!F:F,user_content!$A969+1)</f>
        <v>0</v>
      </c>
      <c r="L969">
        <f>INDEX(user!G:G,user_content!$A969+1)</f>
        <v>143</v>
      </c>
      <c r="M969">
        <f>INDEX(user!E:E,user_content!$A969+1)</f>
        <v>0</v>
      </c>
      <c r="N969">
        <f>INDEX(user!D:D,user_content!$A969+1)</f>
        <v>1</v>
      </c>
      <c r="O969" t="str">
        <f>INDEX(user!M:M,user_content!$A969+1)</f>
        <v>'&gt;30%</v>
      </c>
    </row>
    <row r="970" spans="1:15" x14ac:dyDescent="0.25">
      <c r="A970">
        <v>782</v>
      </c>
      <c r="B970">
        <v>1475</v>
      </c>
      <c r="C970" s="4">
        <f t="shared" si="31"/>
        <v>35.293015497229383</v>
      </c>
      <c r="E970">
        <f>INDEX(user!B:B,user_content!$A970+1)</f>
        <v>0</v>
      </c>
      <c r="F970">
        <f>INDEX(user!C:C,user_content!$A970+1)</f>
        <v>43</v>
      </c>
      <c r="G970">
        <f>INDEX(user!H:H,user_content!$A970+1)</f>
        <v>21.85</v>
      </c>
      <c r="H970">
        <f>INDEX(user!I:I,user_content!$A970+1)</f>
        <v>6.6167069523019317E-2</v>
      </c>
      <c r="I970">
        <f t="shared" si="32"/>
        <v>2</v>
      </c>
      <c r="J970" t="str">
        <f>INDEX(content!I:I,user_content!$B970+1)</f>
        <v>Colesterol</v>
      </c>
      <c r="K970">
        <f>INDEX(user!F:F,user_content!$A970+1)</f>
        <v>0</v>
      </c>
      <c r="L970">
        <f>INDEX(user!G:G,user_content!$A970+1)</f>
        <v>137</v>
      </c>
      <c r="M970">
        <f>INDEX(user!E:E,user_content!$A970+1)</f>
        <v>0</v>
      </c>
      <c r="N970">
        <f>INDEX(user!D:D,user_content!$A970+1)</f>
        <v>1</v>
      </c>
      <c r="O970" t="str">
        <f>INDEX(user!M:M,user_content!$A970+1)</f>
        <v>Elevated Risk</v>
      </c>
    </row>
    <row r="971" spans="1:15" x14ac:dyDescent="0.25">
      <c r="A971">
        <v>242</v>
      </c>
      <c r="B971">
        <v>4288</v>
      </c>
      <c r="C971" s="4">
        <f t="shared" si="31"/>
        <v>25.897195955334745</v>
      </c>
      <c r="E971">
        <f>INDEX(user!B:B,user_content!$A971+1)</f>
        <v>0</v>
      </c>
      <c r="F971">
        <f>INDEX(user!C:C,user_content!$A971+1)</f>
        <v>45</v>
      </c>
      <c r="G971">
        <f>INDEX(user!H:H,user_content!$A971+1)</f>
        <v>21.99</v>
      </c>
      <c r="H971">
        <f>INDEX(user!I:I,user_content!$A971+1)</f>
        <v>3.8575674269519578E-2</v>
      </c>
      <c r="I971">
        <f t="shared" si="32"/>
        <v>3</v>
      </c>
      <c r="J971" t="str">
        <f>INDEX(content!I:I,user_content!$B971+1)</f>
        <v>PA</v>
      </c>
      <c r="K971">
        <f>INDEX(user!F:F,user_content!$A971+1)</f>
        <v>0</v>
      </c>
      <c r="L971">
        <f>INDEX(user!G:G,user_content!$A971+1)</f>
        <v>134</v>
      </c>
      <c r="M971">
        <f>INDEX(user!E:E,user_content!$A971+1)</f>
        <v>0</v>
      </c>
      <c r="N971">
        <f>INDEX(user!D:D,user_content!$A971+1)</f>
        <v>0</v>
      </c>
      <c r="O971" t="str">
        <f>INDEX(user!M:M,user_content!$A971+1)</f>
        <v>Elevated Risk</v>
      </c>
    </row>
    <row r="972" spans="1:15" x14ac:dyDescent="0.25">
      <c r="A972">
        <v>3436</v>
      </c>
      <c r="B972">
        <v>4419</v>
      </c>
      <c r="C972" s="4">
        <f t="shared" si="31"/>
        <v>56.860415889887449</v>
      </c>
      <c r="E972">
        <f>INDEX(user!B:B,user_content!$A972+1)</f>
        <v>1</v>
      </c>
      <c r="F972">
        <f>INDEX(user!C:C,user_content!$A972+1)</f>
        <v>47</v>
      </c>
      <c r="G972">
        <f>INDEX(user!H:H,user_content!$A972+1)</f>
        <v>29.73</v>
      </c>
      <c r="H972">
        <f>INDEX(user!I:I,user_content!$A972+1)</f>
        <v>0.14325686729366005</v>
      </c>
      <c r="I972">
        <f t="shared" si="32"/>
        <v>3</v>
      </c>
      <c r="J972" t="str">
        <f>INDEX(content!I:I,user_content!$B972+1)</f>
        <v>PA</v>
      </c>
      <c r="K972">
        <f>INDEX(user!F:F,user_content!$A972+1)</f>
        <v>0</v>
      </c>
      <c r="L972">
        <f>INDEX(user!G:G,user_content!$A972+1)</f>
        <v>138</v>
      </c>
      <c r="M972">
        <f>INDEX(user!E:E,user_content!$A972+1)</f>
        <v>1</v>
      </c>
      <c r="N972">
        <f>INDEX(user!D:D,user_content!$A972+1)</f>
        <v>0</v>
      </c>
      <c r="O972" t="str">
        <f>INDEX(user!M:M,user_content!$A972+1)</f>
        <v>Elevated Risk</v>
      </c>
    </row>
    <row r="973" spans="1:15" x14ac:dyDescent="0.25">
      <c r="A973">
        <v>2071</v>
      </c>
      <c r="B973">
        <v>3220</v>
      </c>
      <c r="C973" s="4">
        <f t="shared" si="31"/>
        <v>47.320778293804167</v>
      </c>
      <c r="E973">
        <f>INDEX(user!B:B,user_content!$A973+1)</f>
        <v>0</v>
      </c>
      <c r="F973">
        <f>INDEX(user!C:C,user_content!$A973+1)</f>
        <v>40</v>
      </c>
      <c r="G973">
        <f>INDEX(user!H:H,user_content!$A973+1)</f>
        <v>23.54</v>
      </c>
      <c r="H973">
        <f>INDEX(user!I:I,user_content!$A973+1)</f>
        <v>4.9150835376365554E-2</v>
      </c>
      <c r="I973">
        <f t="shared" si="32"/>
        <v>1</v>
      </c>
      <c r="J973" t="str">
        <f>INDEX(content!I:I,user_content!$B973+1)</f>
        <v>Diabetes</v>
      </c>
      <c r="K973">
        <f>INDEX(user!F:F,user_content!$A973+1)</f>
        <v>0</v>
      </c>
      <c r="L973">
        <f>INDEX(user!G:G,user_content!$A973+1)</f>
        <v>130</v>
      </c>
      <c r="M973">
        <f>INDEX(user!E:E,user_content!$A973+1)</f>
        <v>0</v>
      </c>
      <c r="N973">
        <f>INDEX(user!D:D,user_content!$A973+1)</f>
        <v>1</v>
      </c>
      <c r="O973" t="str">
        <f>INDEX(user!M:M,user_content!$A973+1)</f>
        <v>Elevated Risk</v>
      </c>
    </row>
    <row r="974" spans="1:15" x14ac:dyDescent="0.25">
      <c r="A974">
        <v>2069</v>
      </c>
      <c r="B974">
        <v>4730</v>
      </c>
      <c r="C974" s="4">
        <f t="shared" si="31"/>
        <v>42.018932408122055</v>
      </c>
      <c r="E974">
        <f>INDEX(user!B:B,user_content!$A974+1)</f>
        <v>1</v>
      </c>
      <c r="F974">
        <f>INDEX(user!C:C,user_content!$A974+1)</f>
        <v>52</v>
      </c>
      <c r="G974">
        <f>INDEX(user!H:H,user_content!$A974+1)</f>
        <v>27.39</v>
      </c>
      <c r="H974">
        <f>INDEX(user!I:I,user_content!$A974+1)</f>
        <v>9.7568359120363546E-2</v>
      </c>
      <c r="I974">
        <f t="shared" si="32"/>
        <v>3</v>
      </c>
      <c r="J974" t="str">
        <f>INDEX(content!I:I,user_content!$B974+1)</f>
        <v>PA</v>
      </c>
      <c r="K974">
        <f>INDEX(user!F:F,user_content!$A974+1)</f>
        <v>0</v>
      </c>
      <c r="L974">
        <f>INDEX(user!G:G,user_content!$A974+1)</f>
        <v>117</v>
      </c>
      <c r="M974">
        <f>INDEX(user!E:E,user_content!$A974+1)</f>
        <v>0</v>
      </c>
      <c r="N974">
        <f>INDEX(user!D:D,user_content!$A974+1)</f>
        <v>0</v>
      </c>
      <c r="O974" t="str">
        <f>INDEX(user!M:M,user_content!$A974+1)</f>
        <v>NORMAL</v>
      </c>
    </row>
    <row r="975" spans="1:15" x14ac:dyDescent="0.25">
      <c r="A975">
        <v>2923</v>
      </c>
      <c r="B975">
        <v>1808</v>
      </c>
      <c r="C975" s="4">
        <f t="shared" si="31"/>
        <v>54.754745361818934</v>
      </c>
      <c r="E975">
        <f>INDEX(user!B:B,user_content!$A975+1)</f>
        <v>0</v>
      </c>
      <c r="F975">
        <f>INDEX(user!C:C,user_content!$A975+1)</f>
        <v>42</v>
      </c>
      <c r="G975">
        <f>INDEX(user!H:H,user_content!$A975+1)</f>
        <v>30.91</v>
      </c>
      <c r="H975">
        <f>INDEX(user!I:I,user_content!$A975+1)</f>
        <v>3.9649658054734416E-2</v>
      </c>
      <c r="I975">
        <f t="shared" si="32"/>
        <v>4</v>
      </c>
      <c r="J975" t="str">
        <f>INDEX(content!I:I,user_content!$B975+1)</f>
        <v>DCNT</v>
      </c>
      <c r="K975">
        <f>INDEX(user!F:F,user_content!$A975+1)</f>
        <v>0</v>
      </c>
      <c r="L975">
        <f>INDEX(user!G:G,user_content!$A975+1)</f>
        <v>136</v>
      </c>
      <c r="M975">
        <f>INDEX(user!E:E,user_content!$A975+1)</f>
        <v>0</v>
      </c>
      <c r="N975">
        <f>INDEX(user!D:D,user_content!$A975+1)</f>
        <v>0</v>
      </c>
      <c r="O975" t="str">
        <f>INDEX(user!M:M,user_content!$A975+1)</f>
        <v>Elevated Risk</v>
      </c>
    </row>
    <row r="976" spans="1:15" x14ac:dyDescent="0.25">
      <c r="A976">
        <v>259</v>
      </c>
      <c r="B976">
        <v>4745</v>
      </c>
      <c r="C976" s="4">
        <f t="shared" si="31"/>
        <v>115.31923873326818</v>
      </c>
      <c r="E976">
        <f>INDEX(user!B:B,user_content!$A976+1)</f>
        <v>0</v>
      </c>
      <c r="F976">
        <f>INDEX(user!C:C,user_content!$A976+1)</f>
        <v>60</v>
      </c>
      <c r="G976">
        <f>INDEX(user!H:H,user_content!$A976+1)</f>
        <v>36.29</v>
      </c>
      <c r="H976">
        <f>INDEX(user!I:I,user_content!$A976+1)</f>
        <v>0.38038986883573944</v>
      </c>
      <c r="I976">
        <f t="shared" si="32"/>
        <v>3</v>
      </c>
      <c r="J976" t="str">
        <f>INDEX(content!I:I,user_content!$B976+1)</f>
        <v>PA</v>
      </c>
      <c r="K976">
        <f>INDEX(user!F:F,user_content!$A976+1)</f>
        <v>0</v>
      </c>
      <c r="L976">
        <f>INDEX(user!G:G,user_content!$A976+1)</f>
        <v>197.5</v>
      </c>
      <c r="M976">
        <f>INDEX(user!E:E,user_content!$A976+1)</f>
        <v>1</v>
      </c>
      <c r="N976">
        <f>INDEX(user!D:D,user_content!$A976+1)</f>
        <v>0</v>
      </c>
      <c r="O976" t="str">
        <f>INDEX(user!M:M,user_content!$A976+1)</f>
        <v>'&gt;30%</v>
      </c>
    </row>
    <row r="977" spans="1:15" x14ac:dyDescent="0.25">
      <c r="A977">
        <v>663</v>
      </c>
      <c r="B977">
        <v>4144</v>
      </c>
      <c r="C977" s="4">
        <f t="shared" si="31"/>
        <v>103.54041304210108</v>
      </c>
      <c r="E977">
        <f>INDEX(user!B:B,user_content!$A977+1)</f>
        <v>0</v>
      </c>
      <c r="F977">
        <f>INDEX(user!C:C,user_content!$A977+1)</f>
        <v>62</v>
      </c>
      <c r="G977">
        <f>INDEX(user!H:H,user_content!$A977+1)</f>
        <v>32.19</v>
      </c>
      <c r="H977">
        <f>INDEX(user!I:I,user_content!$A977+1)</f>
        <v>0.42415447440417076</v>
      </c>
      <c r="I977">
        <f t="shared" si="32"/>
        <v>3</v>
      </c>
      <c r="J977" t="str">
        <f>INDEX(content!I:I,user_content!$B977+1)</f>
        <v>PA</v>
      </c>
      <c r="K977">
        <f>INDEX(user!F:F,user_content!$A977+1)</f>
        <v>0</v>
      </c>
      <c r="L977">
        <f>INDEX(user!G:G,user_content!$A977+1)</f>
        <v>205.5</v>
      </c>
      <c r="M977">
        <f>INDEX(user!E:E,user_content!$A977+1)</f>
        <v>1</v>
      </c>
      <c r="N977">
        <f>INDEX(user!D:D,user_content!$A977+1)</f>
        <v>0</v>
      </c>
      <c r="O977" t="str">
        <f>INDEX(user!M:M,user_content!$A977+1)</f>
        <v>'&gt;30%</v>
      </c>
    </row>
    <row r="978" spans="1:15" x14ac:dyDescent="0.25">
      <c r="A978">
        <v>999</v>
      </c>
      <c r="B978">
        <v>4844</v>
      </c>
      <c r="C978" s="4">
        <f t="shared" si="31"/>
        <v>51.09936988821282</v>
      </c>
      <c r="E978">
        <f>INDEX(user!B:B,user_content!$A978+1)</f>
        <v>1</v>
      </c>
      <c r="F978">
        <f>INDEX(user!C:C,user_content!$A978+1)</f>
        <v>46</v>
      </c>
      <c r="G978">
        <f>INDEX(user!H:H,user_content!$A978+1)</f>
        <v>29.91</v>
      </c>
      <c r="H978">
        <f>INDEX(user!I:I,user_content!$A978+1)</f>
        <v>8.0302116999460882E-2</v>
      </c>
      <c r="I978">
        <f t="shared" si="32"/>
        <v>3</v>
      </c>
      <c r="J978" t="str">
        <f>INDEX(content!I:I,user_content!$B978+1)</f>
        <v>PA</v>
      </c>
      <c r="K978">
        <f>INDEX(user!F:F,user_content!$A978+1)</f>
        <v>0</v>
      </c>
      <c r="L978">
        <f>INDEX(user!G:G,user_content!$A978+1)</f>
        <v>124</v>
      </c>
      <c r="M978">
        <f>INDEX(user!E:E,user_content!$A978+1)</f>
        <v>0</v>
      </c>
      <c r="N978">
        <f>INDEX(user!D:D,user_content!$A978+1)</f>
        <v>0</v>
      </c>
      <c r="O978" t="str">
        <f>INDEX(user!M:M,user_content!$A978+1)</f>
        <v>Elevated Risk</v>
      </c>
    </row>
    <row r="979" spans="1:15" x14ac:dyDescent="0.25">
      <c r="A979">
        <v>3753</v>
      </c>
      <c r="B979">
        <v>3202</v>
      </c>
      <c r="C979" s="4">
        <f t="shared" si="31"/>
        <v>43.929099015175019</v>
      </c>
      <c r="E979">
        <f>INDEX(user!B:B,user_content!$A979+1)</f>
        <v>0</v>
      </c>
      <c r="F979">
        <f>INDEX(user!C:C,user_content!$A979+1)</f>
        <v>40</v>
      </c>
      <c r="G979">
        <f>INDEX(user!H:H,user_content!$A979+1)</f>
        <v>23.41</v>
      </c>
      <c r="H979">
        <f>INDEX(user!I:I,user_content!$A979+1)</f>
        <v>2.1812084760773898E-2</v>
      </c>
      <c r="I979">
        <f t="shared" si="32"/>
        <v>1</v>
      </c>
      <c r="J979" t="str">
        <f>INDEX(content!I:I,user_content!$B979+1)</f>
        <v>Diabetes</v>
      </c>
      <c r="K979">
        <f>INDEX(user!F:F,user_content!$A979+1)</f>
        <v>0</v>
      </c>
      <c r="L979">
        <f>INDEX(user!G:G,user_content!$A979+1)</f>
        <v>97</v>
      </c>
      <c r="M979">
        <f>INDEX(user!E:E,user_content!$A979+1)</f>
        <v>0</v>
      </c>
      <c r="N979">
        <f>INDEX(user!D:D,user_content!$A979+1)</f>
        <v>1</v>
      </c>
      <c r="O979" t="str">
        <f>INDEX(user!M:M,user_content!$A979+1)</f>
        <v>NORMAL</v>
      </c>
    </row>
    <row r="980" spans="1:15" x14ac:dyDescent="0.25">
      <c r="A980">
        <v>2841</v>
      </c>
      <c r="B980">
        <v>1907</v>
      </c>
      <c r="C980" s="4">
        <f t="shared" si="31"/>
        <v>66.738051569854818</v>
      </c>
      <c r="E980">
        <f>INDEX(user!B:B,user_content!$A980+1)</f>
        <v>1</v>
      </c>
      <c r="F980">
        <f>INDEX(user!C:C,user_content!$A980+1)</f>
        <v>50</v>
      </c>
      <c r="G980">
        <f>INDEX(user!H:H,user_content!$A980+1)</f>
        <v>25.45</v>
      </c>
      <c r="H980">
        <f>INDEX(user!I:I,user_content!$A980+1)</f>
        <v>0.46414499237102558</v>
      </c>
      <c r="I980">
        <f t="shared" si="32"/>
        <v>4</v>
      </c>
      <c r="J980" t="str">
        <f>INDEX(content!I:I,user_content!$B980+1)</f>
        <v>DCNT</v>
      </c>
      <c r="K980">
        <f>INDEX(user!F:F,user_content!$A980+1)</f>
        <v>0</v>
      </c>
      <c r="L980">
        <f>INDEX(user!G:G,user_content!$A980+1)</f>
        <v>190</v>
      </c>
      <c r="M980">
        <f>INDEX(user!E:E,user_content!$A980+1)</f>
        <v>1</v>
      </c>
      <c r="N980">
        <f>INDEX(user!D:D,user_content!$A980+1)</f>
        <v>1</v>
      </c>
      <c r="O980" t="str">
        <f>INDEX(user!M:M,user_content!$A980+1)</f>
        <v>'&gt;30%</v>
      </c>
    </row>
    <row r="981" spans="1:15" x14ac:dyDescent="0.25">
      <c r="A981">
        <v>37</v>
      </c>
      <c r="B981">
        <v>2129</v>
      </c>
      <c r="C981" s="4">
        <f t="shared" si="31"/>
        <v>67.835390209290381</v>
      </c>
      <c r="E981">
        <f>INDEX(user!B:B,user_content!$A981+1)</f>
        <v>1</v>
      </c>
      <c r="F981">
        <f>INDEX(user!C:C,user_content!$A981+1)</f>
        <v>56</v>
      </c>
      <c r="G981">
        <f>INDEX(user!H:H,user_content!$A981+1)</f>
        <v>28.09</v>
      </c>
      <c r="H981">
        <f>INDEX(user!I:I,user_content!$A981+1)</f>
        <v>0.19611223192196381</v>
      </c>
      <c r="I981">
        <f t="shared" si="32"/>
        <v>1</v>
      </c>
      <c r="J981" t="str">
        <f>INDEX(content!I:I,user_content!$B981+1)</f>
        <v>Diabetes</v>
      </c>
      <c r="K981">
        <f>INDEX(user!F:F,user_content!$A981+1)</f>
        <v>0</v>
      </c>
      <c r="L981">
        <f>INDEX(user!G:G,user_content!$A981+1)</f>
        <v>153.5</v>
      </c>
      <c r="M981">
        <f>INDEX(user!E:E,user_content!$A981+1)</f>
        <v>0</v>
      </c>
      <c r="N981">
        <f>INDEX(user!D:D,user_content!$A981+1)</f>
        <v>0</v>
      </c>
      <c r="O981" t="str">
        <f>INDEX(user!M:M,user_content!$A981+1)</f>
        <v>Elevated Risk</v>
      </c>
    </row>
    <row r="982" spans="1:15" x14ac:dyDescent="0.25">
      <c r="A982">
        <v>746</v>
      </c>
      <c r="B982">
        <v>627</v>
      </c>
      <c r="C982" s="4">
        <f t="shared" si="31"/>
        <v>45.732901290232583</v>
      </c>
      <c r="E982">
        <f>INDEX(user!B:B,user_content!$A982+1)</f>
        <v>1</v>
      </c>
      <c r="F982">
        <f>INDEX(user!C:C,user_content!$A982+1)</f>
        <v>42</v>
      </c>
      <c r="G982">
        <f>INDEX(user!H:H,user_content!$A982+1)</f>
        <v>26.14</v>
      </c>
      <c r="H982">
        <f>INDEX(user!I:I,user_content!$A982+1)</f>
        <v>9.9359811678231935E-2</v>
      </c>
      <c r="I982">
        <f t="shared" si="32"/>
        <v>2</v>
      </c>
      <c r="J982" t="str">
        <f>INDEX(content!I:I,user_content!$B982+1)</f>
        <v>Colesterol</v>
      </c>
      <c r="K982">
        <f>INDEX(user!F:F,user_content!$A982+1)</f>
        <v>0</v>
      </c>
      <c r="L982">
        <f>INDEX(user!G:G,user_content!$A982+1)</f>
        <v>142.5</v>
      </c>
      <c r="M982">
        <f>INDEX(user!E:E,user_content!$A982+1)</f>
        <v>1</v>
      </c>
      <c r="N982">
        <f>INDEX(user!D:D,user_content!$A982+1)</f>
        <v>0</v>
      </c>
      <c r="O982" t="str">
        <f>INDEX(user!M:M,user_content!$A982+1)</f>
        <v>Elevated Risk</v>
      </c>
    </row>
    <row r="983" spans="1:15" x14ac:dyDescent="0.25">
      <c r="A983">
        <v>2438</v>
      </c>
      <c r="B983">
        <v>3349</v>
      </c>
      <c r="C983" s="4">
        <f t="shared" si="31"/>
        <v>98.632736103188051</v>
      </c>
      <c r="E983">
        <f>INDEX(user!B:B,user_content!$A983+1)</f>
        <v>0</v>
      </c>
      <c r="F983">
        <f>INDEX(user!C:C,user_content!$A983+1)</f>
        <v>60</v>
      </c>
      <c r="G983">
        <f>INDEX(user!H:H,user_content!$A983+1)</f>
        <v>32.76</v>
      </c>
      <c r="H983">
        <f>INDEX(user!I:I,user_content!$A983+1)</f>
        <v>0.22631943775629848</v>
      </c>
      <c r="I983">
        <f t="shared" si="32"/>
        <v>1</v>
      </c>
      <c r="J983" t="str">
        <f>INDEX(content!I:I,user_content!$B983+1)</f>
        <v>Diabetes</v>
      </c>
      <c r="K983">
        <f>INDEX(user!F:F,user_content!$A983+1)</f>
        <v>0</v>
      </c>
      <c r="L983">
        <f>INDEX(user!G:G,user_content!$A983+1)</f>
        <v>162</v>
      </c>
      <c r="M983">
        <f>INDEX(user!E:E,user_content!$A983+1)</f>
        <v>1</v>
      </c>
      <c r="N983">
        <f>INDEX(user!D:D,user_content!$A983+1)</f>
        <v>0</v>
      </c>
      <c r="O983" t="str">
        <f>INDEX(user!M:M,user_content!$A983+1)</f>
        <v>Elevated Risk</v>
      </c>
    </row>
    <row r="984" spans="1:15" x14ac:dyDescent="0.25">
      <c r="A984">
        <v>234</v>
      </c>
      <c r="B984">
        <v>2967</v>
      </c>
      <c r="C984" s="4">
        <f t="shared" si="31"/>
        <v>58.695140703246103</v>
      </c>
      <c r="E984">
        <f>INDEX(user!B:B,user_content!$A984+1)</f>
        <v>1</v>
      </c>
      <c r="F984">
        <f>INDEX(user!C:C,user_content!$A984+1)</f>
        <v>54</v>
      </c>
      <c r="G984">
        <f>INDEX(user!H:H,user_content!$A984+1)</f>
        <v>24.85</v>
      </c>
      <c r="H984">
        <f>INDEX(user!I:I,user_content!$A984+1)</f>
        <v>0.22641750940736916</v>
      </c>
      <c r="I984">
        <f t="shared" si="32"/>
        <v>1</v>
      </c>
      <c r="J984" t="str">
        <f>INDEX(content!I:I,user_content!$B984+1)</f>
        <v>Diabetes</v>
      </c>
      <c r="K984">
        <f>INDEX(user!F:F,user_content!$A984+1)</f>
        <v>0</v>
      </c>
      <c r="L984">
        <f>INDEX(user!G:G,user_content!$A984+1)</f>
        <v>128</v>
      </c>
      <c r="M984">
        <f>INDEX(user!E:E,user_content!$A984+1)</f>
        <v>0</v>
      </c>
      <c r="N984">
        <f>INDEX(user!D:D,user_content!$A984+1)</f>
        <v>1</v>
      </c>
      <c r="O984" t="str">
        <f>INDEX(user!M:M,user_content!$A984+1)</f>
        <v>Elevated Risk</v>
      </c>
    </row>
    <row r="985" spans="1:15" x14ac:dyDescent="0.25">
      <c r="A985">
        <v>3759</v>
      </c>
      <c r="B985">
        <v>1582</v>
      </c>
      <c r="C985" s="4">
        <f t="shared" si="31"/>
        <v>51.20566668877877</v>
      </c>
      <c r="E985">
        <f>INDEX(user!B:B,user_content!$A985+1)</f>
        <v>0</v>
      </c>
      <c r="F985">
        <f>INDEX(user!C:C,user_content!$A985+1)</f>
        <v>61</v>
      </c>
      <c r="G985">
        <f>INDEX(user!H:H,user_content!$A985+1)</f>
        <v>23.61</v>
      </c>
      <c r="H985">
        <f>INDEX(user!I:I,user_content!$A985+1)</f>
        <v>0.18126020303664958</v>
      </c>
      <c r="I985">
        <f t="shared" si="32"/>
        <v>2</v>
      </c>
      <c r="J985" t="str">
        <f>INDEX(content!I:I,user_content!$B985+1)</f>
        <v>Colesterol</v>
      </c>
      <c r="K985">
        <f>INDEX(user!F:F,user_content!$A985+1)</f>
        <v>0</v>
      </c>
      <c r="L985">
        <f>INDEX(user!G:G,user_content!$A985+1)</f>
        <v>141</v>
      </c>
      <c r="M985">
        <f>INDEX(user!E:E,user_content!$A985+1)</f>
        <v>0</v>
      </c>
      <c r="N985">
        <f>INDEX(user!D:D,user_content!$A985+1)</f>
        <v>1</v>
      </c>
      <c r="O985" t="str">
        <f>INDEX(user!M:M,user_content!$A985+1)</f>
        <v>Elevated Risk</v>
      </c>
    </row>
    <row r="986" spans="1:15" x14ac:dyDescent="0.25">
      <c r="A986">
        <v>373</v>
      </c>
      <c r="B986">
        <v>2525</v>
      </c>
      <c r="C986" s="4">
        <f t="shared" si="31"/>
        <v>72.340177149300601</v>
      </c>
      <c r="E986">
        <f>INDEX(user!B:B,user_content!$A986+1)</f>
        <v>0</v>
      </c>
      <c r="F986">
        <f>INDEX(user!C:C,user_content!$A986+1)</f>
        <v>54</v>
      </c>
      <c r="G986">
        <f>INDEX(user!H:H,user_content!$A986+1)</f>
        <v>27.91</v>
      </c>
      <c r="H986">
        <f>INDEX(user!I:I,user_content!$A986+1)</f>
        <v>0.1471663496687291</v>
      </c>
      <c r="I986">
        <f t="shared" si="32"/>
        <v>1</v>
      </c>
      <c r="J986" t="str">
        <f>INDEX(content!I:I,user_content!$B986+1)</f>
        <v>Diabetes</v>
      </c>
      <c r="K986">
        <f>INDEX(user!F:F,user_content!$A986+1)</f>
        <v>0</v>
      </c>
      <c r="L986">
        <f>INDEX(user!G:G,user_content!$A986+1)</f>
        <v>156</v>
      </c>
      <c r="M986">
        <f>INDEX(user!E:E,user_content!$A986+1)</f>
        <v>1</v>
      </c>
      <c r="N986">
        <f>INDEX(user!D:D,user_content!$A986+1)</f>
        <v>0</v>
      </c>
      <c r="O986" t="str">
        <f>INDEX(user!M:M,user_content!$A986+1)</f>
        <v>Elevated Risk</v>
      </c>
    </row>
    <row r="987" spans="1:15" x14ac:dyDescent="0.25">
      <c r="A987">
        <v>1418</v>
      </c>
      <c r="B987">
        <v>643</v>
      </c>
      <c r="C987" s="4">
        <f t="shared" si="31"/>
        <v>101.87141076020808</v>
      </c>
      <c r="E987">
        <f>INDEX(user!B:B,user_content!$A987+1)</f>
        <v>0</v>
      </c>
      <c r="F987">
        <f>INDEX(user!C:C,user_content!$A987+1)</f>
        <v>43</v>
      </c>
      <c r="G987">
        <f>INDEX(user!H:H,user_content!$A987+1)</f>
        <v>35.99</v>
      </c>
      <c r="H987">
        <f>INDEX(user!I:I,user_content!$A987+1)</f>
        <v>0.17268954228832223</v>
      </c>
      <c r="I987">
        <f t="shared" si="32"/>
        <v>2</v>
      </c>
      <c r="J987" t="str">
        <f>INDEX(content!I:I,user_content!$B987+1)</f>
        <v>Colesterol</v>
      </c>
      <c r="K987">
        <f>INDEX(user!F:F,user_content!$A987+1)</f>
        <v>0</v>
      </c>
      <c r="L987">
        <f>INDEX(user!G:G,user_content!$A987+1)</f>
        <v>158.5</v>
      </c>
      <c r="M987">
        <f>INDEX(user!E:E,user_content!$A987+1)</f>
        <v>1</v>
      </c>
      <c r="N987">
        <f>INDEX(user!D:D,user_content!$A987+1)</f>
        <v>1</v>
      </c>
      <c r="O987" t="str">
        <f>INDEX(user!M:M,user_content!$A987+1)</f>
        <v>Elevated Risk</v>
      </c>
    </row>
    <row r="988" spans="1:15" x14ac:dyDescent="0.25">
      <c r="A988">
        <v>2165</v>
      </c>
      <c r="B988">
        <v>3699</v>
      </c>
      <c r="C988" s="4">
        <f t="shared" si="31"/>
        <v>31.283796246055061</v>
      </c>
      <c r="E988">
        <f>INDEX(user!B:B,user_content!$A988+1)</f>
        <v>0</v>
      </c>
      <c r="F988">
        <f>INDEX(user!C:C,user_content!$A988+1)</f>
        <v>43</v>
      </c>
      <c r="G988">
        <f>INDEX(user!H:H,user_content!$A988+1)</f>
        <v>30.28</v>
      </c>
      <c r="H988">
        <f>INDEX(user!I:I,user_content!$A988+1)</f>
        <v>3.2378453193506074E-2</v>
      </c>
      <c r="I988">
        <f t="shared" si="32"/>
        <v>7</v>
      </c>
      <c r="J988" t="str">
        <f>INDEX(content!I:I,user_content!$B988+1)</f>
        <v>IMC</v>
      </c>
      <c r="K988">
        <f>INDEX(user!F:F,user_content!$A988+1)</f>
        <v>0</v>
      </c>
      <c r="L988">
        <f>INDEX(user!G:G,user_content!$A988+1)</f>
        <v>124</v>
      </c>
      <c r="M988">
        <f>INDEX(user!E:E,user_content!$A988+1)</f>
        <v>0</v>
      </c>
      <c r="N988">
        <f>INDEX(user!D:D,user_content!$A988+1)</f>
        <v>0</v>
      </c>
      <c r="O988" t="str">
        <f>INDEX(user!M:M,user_content!$A988+1)</f>
        <v>Elevated Risk</v>
      </c>
    </row>
    <row r="989" spans="1:15" x14ac:dyDescent="0.25">
      <c r="A989">
        <v>3700</v>
      </c>
      <c r="B989">
        <v>385</v>
      </c>
      <c r="C989" s="4">
        <f t="shared" si="31"/>
        <v>57.620496218803275</v>
      </c>
      <c r="E989">
        <f>INDEX(user!B:B,user_content!$A989+1)</f>
        <v>0</v>
      </c>
      <c r="F989">
        <f>INDEX(user!C:C,user_content!$A989+1)</f>
        <v>47</v>
      </c>
      <c r="G989">
        <f>INDEX(user!H:H,user_content!$A989+1)</f>
        <v>27.42</v>
      </c>
      <c r="H989">
        <f>INDEX(user!I:I,user_content!$A989+1)</f>
        <v>7.771306635532349E-2</v>
      </c>
      <c r="I989">
        <f t="shared" si="32"/>
        <v>2</v>
      </c>
      <c r="J989" t="str">
        <f>INDEX(content!I:I,user_content!$B989+1)</f>
        <v>Colesterol</v>
      </c>
      <c r="K989">
        <f>INDEX(user!F:F,user_content!$A989+1)</f>
        <v>0</v>
      </c>
      <c r="L989">
        <f>INDEX(user!G:G,user_content!$A989+1)</f>
        <v>128</v>
      </c>
      <c r="M989">
        <f>INDEX(user!E:E,user_content!$A989+1)</f>
        <v>0</v>
      </c>
      <c r="N989">
        <f>INDEX(user!D:D,user_content!$A989+1)</f>
        <v>1</v>
      </c>
      <c r="O989" t="str">
        <f>INDEX(user!M:M,user_content!$A989+1)</f>
        <v>Elevated Risk</v>
      </c>
    </row>
    <row r="990" spans="1:15" x14ac:dyDescent="0.25">
      <c r="A990">
        <v>1275</v>
      </c>
      <c r="B990">
        <v>3834</v>
      </c>
      <c r="C990" s="4">
        <f t="shared" si="31"/>
        <v>13.717668699578894</v>
      </c>
      <c r="E990">
        <f>INDEX(user!B:B,user_content!$A990+1)</f>
        <v>1</v>
      </c>
      <c r="F990">
        <f>INDEX(user!C:C,user_content!$A990+1)</f>
        <v>64</v>
      </c>
      <c r="G990">
        <f>INDEX(user!H:H,user_content!$A990+1)</f>
        <v>22.48</v>
      </c>
      <c r="H990">
        <f>INDEX(user!I:I,user_content!$A990+1)</f>
        <v>0.28482514852911411</v>
      </c>
      <c r="I990">
        <f t="shared" si="32"/>
        <v>7</v>
      </c>
      <c r="J990" t="str">
        <f>INDEX(content!I:I,user_content!$B990+1)</f>
        <v>IMC</v>
      </c>
      <c r="K990">
        <f>INDEX(user!F:F,user_content!$A990+1)</f>
        <v>0</v>
      </c>
      <c r="L990">
        <f>INDEX(user!G:G,user_content!$A990+1)</f>
        <v>116</v>
      </c>
      <c r="M990">
        <f>INDEX(user!E:E,user_content!$A990+1)</f>
        <v>0</v>
      </c>
      <c r="N990">
        <f>INDEX(user!D:D,user_content!$A990+1)</f>
        <v>1</v>
      </c>
      <c r="O990" t="str">
        <f>INDEX(user!M:M,user_content!$A990+1)</f>
        <v>Elevated Risk</v>
      </c>
    </row>
    <row r="991" spans="1:15" x14ac:dyDescent="0.25">
      <c r="A991">
        <v>3291</v>
      </c>
      <c r="B991">
        <v>1035</v>
      </c>
      <c r="C991" s="4">
        <f t="shared" si="31"/>
        <v>32.7981731515695</v>
      </c>
      <c r="E991">
        <f>INDEX(user!B:B,user_content!$A991+1)</f>
        <v>1</v>
      </c>
      <c r="F991">
        <f>INDEX(user!C:C,user_content!$A991+1)</f>
        <v>40</v>
      </c>
      <c r="G991">
        <f>INDEX(user!H:H,user_content!$A991+1)</f>
        <v>22.67</v>
      </c>
      <c r="H991">
        <f>INDEX(user!I:I,user_content!$A991+1)</f>
        <v>0.10221835287081349</v>
      </c>
      <c r="I991">
        <f t="shared" si="32"/>
        <v>2</v>
      </c>
      <c r="J991" t="str">
        <f>INDEX(content!I:I,user_content!$B991+1)</f>
        <v>Colesterol</v>
      </c>
      <c r="K991">
        <f>INDEX(user!F:F,user_content!$A991+1)</f>
        <v>0</v>
      </c>
      <c r="L991">
        <f>INDEX(user!G:G,user_content!$A991+1)</f>
        <v>138</v>
      </c>
      <c r="M991">
        <f>INDEX(user!E:E,user_content!$A991+1)</f>
        <v>0</v>
      </c>
      <c r="N991">
        <f>INDEX(user!D:D,user_content!$A991+1)</f>
        <v>1</v>
      </c>
      <c r="O991" t="str">
        <f>INDEX(user!M:M,user_content!$A991+1)</f>
        <v>Elevated Risk</v>
      </c>
    </row>
    <row r="992" spans="1:15" x14ac:dyDescent="0.25">
      <c r="A992">
        <v>3963</v>
      </c>
      <c r="B992">
        <v>4258</v>
      </c>
      <c r="C992" s="4">
        <f t="shared" si="31"/>
        <v>100.49285495910944</v>
      </c>
      <c r="E992">
        <f>INDEX(user!B:B,user_content!$A992+1)</f>
        <v>0</v>
      </c>
      <c r="F992">
        <f>INDEX(user!C:C,user_content!$A992+1)</f>
        <v>61</v>
      </c>
      <c r="G992">
        <f>INDEX(user!H:H,user_content!$A992+1)</f>
        <v>31.64</v>
      </c>
      <c r="H992">
        <f>INDEX(user!I:I,user_content!$A992+1)</f>
        <v>0.41402905064730111</v>
      </c>
      <c r="I992">
        <f t="shared" si="32"/>
        <v>3</v>
      </c>
      <c r="J992" t="str">
        <f>INDEX(content!I:I,user_content!$B992+1)</f>
        <v>PA</v>
      </c>
      <c r="K992">
        <f>INDEX(user!F:F,user_content!$A992+1)</f>
        <v>0</v>
      </c>
      <c r="L992">
        <f>INDEX(user!G:G,user_content!$A992+1)</f>
        <v>207</v>
      </c>
      <c r="M992">
        <f>INDEX(user!E:E,user_content!$A992+1)</f>
        <v>1</v>
      </c>
      <c r="N992">
        <f>INDEX(user!D:D,user_content!$A992+1)</f>
        <v>0</v>
      </c>
      <c r="O992" t="str">
        <f>INDEX(user!M:M,user_content!$A992+1)</f>
        <v>'&gt;30%</v>
      </c>
    </row>
    <row r="993" spans="1:15" x14ac:dyDescent="0.25">
      <c r="A993">
        <v>3681</v>
      </c>
      <c r="B993">
        <v>1076</v>
      </c>
      <c r="C993" s="4">
        <f t="shared" si="31"/>
        <v>38.231734876804808</v>
      </c>
      <c r="E993">
        <f>INDEX(user!B:B,user_content!$A993+1)</f>
        <v>0</v>
      </c>
      <c r="F993">
        <f>INDEX(user!C:C,user_content!$A993+1)</f>
        <v>50</v>
      </c>
      <c r="G993">
        <f>INDEX(user!H:H,user_content!$A993+1)</f>
        <v>23.96</v>
      </c>
      <c r="H993">
        <f>INDEX(user!I:I,user_content!$A993+1)</f>
        <v>2.7194636314467058E-2</v>
      </c>
      <c r="I993">
        <f t="shared" si="32"/>
        <v>2</v>
      </c>
      <c r="J993" t="str">
        <f>INDEX(content!I:I,user_content!$B993+1)</f>
        <v>Colesterol</v>
      </c>
      <c r="K993">
        <f>INDEX(user!F:F,user_content!$A993+1)</f>
        <v>0</v>
      </c>
      <c r="L993">
        <f>INDEX(user!G:G,user_content!$A993+1)</f>
        <v>105</v>
      </c>
      <c r="M993">
        <f>INDEX(user!E:E,user_content!$A993+1)</f>
        <v>0</v>
      </c>
      <c r="N993">
        <f>INDEX(user!D:D,user_content!$A993+1)</f>
        <v>0</v>
      </c>
      <c r="O993" t="str">
        <f>INDEX(user!M:M,user_content!$A993+1)</f>
        <v>OPTIMAL</v>
      </c>
    </row>
    <row r="994" spans="1:15" x14ac:dyDescent="0.25">
      <c r="A994">
        <v>767</v>
      </c>
      <c r="B994">
        <v>1853</v>
      </c>
      <c r="C994" s="4">
        <f t="shared" si="31"/>
        <v>23.459331505584789</v>
      </c>
      <c r="E994">
        <f>INDEX(user!B:B,user_content!$A994+1)</f>
        <v>0</v>
      </c>
      <c r="F994">
        <f>INDEX(user!C:C,user_content!$A994+1)</f>
        <v>37</v>
      </c>
      <c r="G994">
        <f>INDEX(user!H:H,user_content!$A994+1)</f>
        <v>23.44</v>
      </c>
      <c r="H994">
        <f>INDEX(user!I:I,user_content!$A994+1)</f>
        <v>1.1943963584773232E-2</v>
      </c>
      <c r="I994">
        <f t="shared" si="32"/>
        <v>4</v>
      </c>
      <c r="J994" t="str">
        <f>INDEX(content!I:I,user_content!$B994+1)</f>
        <v>DCNT</v>
      </c>
      <c r="K994">
        <f>INDEX(user!F:F,user_content!$A994+1)</f>
        <v>0</v>
      </c>
      <c r="L994">
        <f>INDEX(user!G:G,user_content!$A994+1)</f>
        <v>105</v>
      </c>
      <c r="M994">
        <f>INDEX(user!E:E,user_content!$A994+1)</f>
        <v>0</v>
      </c>
      <c r="N994">
        <f>INDEX(user!D:D,user_content!$A994+1)</f>
        <v>0</v>
      </c>
      <c r="O994" t="str">
        <f>INDEX(user!M:M,user_content!$A994+1)</f>
        <v>OPTIMAL</v>
      </c>
    </row>
    <row r="995" spans="1:15" x14ac:dyDescent="0.25">
      <c r="A995">
        <v>376</v>
      </c>
      <c r="B995">
        <v>2926</v>
      </c>
      <c r="C995" s="4">
        <f t="shared" si="31"/>
        <v>11.346565772552996</v>
      </c>
      <c r="E995">
        <f>INDEX(user!B:B,user_content!$A995+1)</f>
        <v>1</v>
      </c>
      <c r="F995">
        <f>INDEX(user!C:C,user_content!$A995+1)</f>
        <v>67</v>
      </c>
      <c r="G995">
        <f>INDEX(user!H:H,user_content!$A995+1)</f>
        <v>15.54</v>
      </c>
      <c r="H995">
        <f>INDEX(user!I:I,user_content!$A995+1)</f>
        <v>0.1442919967737345</v>
      </c>
      <c r="I995">
        <f t="shared" si="32"/>
        <v>1</v>
      </c>
      <c r="J995" t="str">
        <f>INDEX(content!I:I,user_content!$B995+1)</f>
        <v>Diabetes</v>
      </c>
      <c r="K995">
        <f>INDEX(user!F:F,user_content!$A995+1)</f>
        <v>0</v>
      </c>
      <c r="L995">
        <f>INDEX(user!G:G,user_content!$A995+1)</f>
        <v>122</v>
      </c>
      <c r="M995">
        <f>INDEX(user!E:E,user_content!$A995+1)</f>
        <v>0</v>
      </c>
      <c r="N995">
        <f>INDEX(user!D:D,user_content!$A995+1)</f>
        <v>0</v>
      </c>
      <c r="O995" t="str">
        <f>INDEX(user!M:M,user_content!$A995+1)</f>
        <v>OPTIMAL</v>
      </c>
    </row>
    <row r="996" spans="1:15" x14ac:dyDescent="0.25">
      <c r="A996">
        <v>2679</v>
      </c>
      <c r="B996">
        <v>4633</v>
      </c>
      <c r="C996" s="4">
        <f t="shared" si="31"/>
        <v>10.647886322469009</v>
      </c>
      <c r="E996">
        <f>INDEX(user!B:B,user_content!$A996+1)</f>
        <v>0</v>
      </c>
      <c r="F996">
        <f>INDEX(user!C:C,user_content!$A996+1)</f>
        <v>46</v>
      </c>
      <c r="G996">
        <f>INDEX(user!H:H,user_content!$A996+1)</f>
        <v>18.399999999999999</v>
      </c>
      <c r="H996">
        <f>INDEX(user!I:I,user_content!$A996+1)</f>
        <v>2.8858369232703129E-2</v>
      </c>
      <c r="I996">
        <f t="shared" si="32"/>
        <v>3</v>
      </c>
      <c r="J996" t="str">
        <f>INDEX(content!I:I,user_content!$B996+1)</f>
        <v>PA</v>
      </c>
      <c r="K996">
        <f>INDEX(user!F:F,user_content!$A996+1)</f>
        <v>0</v>
      </c>
      <c r="L996">
        <f>INDEX(user!G:G,user_content!$A996+1)</f>
        <v>122</v>
      </c>
      <c r="M996">
        <f>INDEX(user!E:E,user_content!$A996+1)</f>
        <v>0</v>
      </c>
      <c r="N996">
        <f>INDEX(user!D:D,user_content!$A996+1)</f>
        <v>0</v>
      </c>
      <c r="O996" t="str">
        <f>INDEX(user!M:M,user_content!$A996+1)</f>
        <v>NORMAL</v>
      </c>
    </row>
    <row r="997" spans="1:15" x14ac:dyDescent="0.25">
      <c r="A997">
        <v>559</v>
      </c>
      <c r="B997">
        <v>2641</v>
      </c>
      <c r="C997" s="4">
        <f t="shared" si="31"/>
        <v>48.573480981787121</v>
      </c>
      <c r="E997">
        <f>INDEX(user!B:B,user_content!$A997+1)</f>
        <v>0</v>
      </c>
      <c r="F997">
        <f>INDEX(user!C:C,user_content!$A997+1)</f>
        <v>42</v>
      </c>
      <c r="G997">
        <f>INDEX(user!H:H,user_content!$A997+1)</f>
        <v>24.56</v>
      </c>
      <c r="H997">
        <f>INDEX(user!I:I,user_content!$A997+1)</f>
        <v>2.6449310526284076E-2</v>
      </c>
      <c r="I997">
        <f t="shared" si="32"/>
        <v>1</v>
      </c>
      <c r="J997" t="str">
        <f>INDEX(content!I:I,user_content!$B997+1)</f>
        <v>Diabetes</v>
      </c>
      <c r="K997">
        <f>INDEX(user!F:F,user_content!$A997+1)</f>
        <v>0</v>
      </c>
      <c r="L997">
        <f>INDEX(user!G:G,user_content!$A997+1)</f>
        <v>122.5</v>
      </c>
      <c r="M997">
        <f>INDEX(user!E:E,user_content!$A997+1)</f>
        <v>0</v>
      </c>
      <c r="N997">
        <f>INDEX(user!D:D,user_content!$A997+1)</f>
        <v>0</v>
      </c>
      <c r="O997" t="str">
        <f>INDEX(user!M:M,user_content!$A997+1)</f>
        <v>NORMAL</v>
      </c>
    </row>
    <row r="998" spans="1:15" x14ac:dyDescent="0.25">
      <c r="A998">
        <v>3948</v>
      </c>
      <c r="B998">
        <v>2075</v>
      </c>
      <c r="C998" s="4">
        <f t="shared" si="31"/>
        <v>64.185447573502316</v>
      </c>
      <c r="E998">
        <f>INDEX(user!B:B,user_content!$A998+1)</f>
        <v>1</v>
      </c>
      <c r="F998">
        <f>INDEX(user!C:C,user_content!$A998+1)</f>
        <v>64</v>
      </c>
      <c r="G998">
        <f>INDEX(user!H:H,user_content!$A998+1)</f>
        <v>28.82</v>
      </c>
      <c r="H998">
        <f>INDEX(user!I:I,user_content!$A998+1)</f>
        <v>0.1475214432062284</v>
      </c>
      <c r="I998">
        <f t="shared" si="32"/>
        <v>1</v>
      </c>
      <c r="J998" t="str">
        <f>INDEX(content!I:I,user_content!$B998+1)</f>
        <v>Diabetes</v>
      </c>
      <c r="K998">
        <f>INDEX(user!F:F,user_content!$A998+1)</f>
        <v>0</v>
      </c>
      <c r="L998">
        <f>INDEX(user!G:G,user_content!$A998+1)</f>
        <v>102.5</v>
      </c>
      <c r="M998">
        <f>INDEX(user!E:E,user_content!$A998+1)</f>
        <v>0</v>
      </c>
      <c r="N998">
        <f>INDEX(user!D:D,user_content!$A998+1)</f>
        <v>0</v>
      </c>
      <c r="O998" t="str">
        <f>INDEX(user!M:M,user_content!$A998+1)</f>
        <v>NORMAL</v>
      </c>
    </row>
    <row r="999" spans="1:15" x14ac:dyDescent="0.25">
      <c r="A999">
        <v>3450</v>
      </c>
      <c r="B999">
        <v>624</v>
      </c>
      <c r="C999" s="4">
        <f t="shared" si="31"/>
        <v>36.575628329600654</v>
      </c>
      <c r="E999">
        <f>INDEX(user!B:B,user_content!$A999+1)</f>
        <v>0</v>
      </c>
      <c r="F999">
        <f>INDEX(user!C:C,user_content!$A999+1)</f>
        <v>44</v>
      </c>
      <c r="G999">
        <f>INDEX(user!H:H,user_content!$A999+1)</f>
        <v>22.72</v>
      </c>
      <c r="H999">
        <f>INDEX(user!I:I,user_content!$A999+1)</f>
        <v>4.7677090500799157E-2</v>
      </c>
      <c r="I999">
        <f t="shared" si="32"/>
        <v>2</v>
      </c>
      <c r="J999" t="str">
        <f>INDEX(content!I:I,user_content!$B999+1)</f>
        <v>Colesterol</v>
      </c>
      <c r="K999">
        <f>INDEX(user!F:F,user_content!$A999+1)</f>
        <v>0</v>
      </c>
      <c r="L999">
        <f>INDEX(user!G:G,user_content!$A999+1)</f>
        <v>118</v>
      </c>
      <c r="M999">
        <f>INDEX(user!E:E,user_content!$A999+1)</f>
        <v>0</v>
      </c>
      <c r="N999">
        <f>INDEX(user!D:D,user_content!$A999+1)</f>
        <v>1</v>
      </c>
      <c r="O999" t="str">
        <f>INDEX(user!M:M,user_content!$A999+1)</f>
        <v>Elevated Risk</v>
      </c>
    </row>
    <row r="1000" spans="1:15" x14ac:dyDescent="0.25">
      <c r="A1000">
        <v>848</v>
      </c>
      <c r="B1000">
        <v>831</v>
      </c>
      <c r="C1000" s="4">
        <f t="shared" si="31"/>
        <v>37.975979881629947</v>
      </c>
      <c r="E1000">
        <f>INDEX(user!B:B,user_content!$A1000+1)</f>
        <v>1</v>
      </c>
      <c r="F1000">
        <f>INDEX(user!C:C,user_content!$A1000+1)</f>
        <v>39</v>
      </c>
      <c r="G1000">
        <f>INDEX(user!H:H,user_content!$A1000+1)</f>
        <v>24.25</v>
      </c>
      <c r="H1000">
        <f>INDEX(user!I:I,user_content!$A1000+1)</f>
        <v>9.1033470930445781E-2</v>
      </c>
      <c r="I1000">
        <f t="shared" si="32"/>
        <v>2</v>
      </c>
      <c r="J1000" t="str">
        <f>INDEX(content!I:I,user_content!$B1000+1)</f>
        <v>Colesterol</v>
      </c>
      <c r="K1000">
        <f>INDEX(user!F:F,user_content!$A1000+1)</f>
        <v>0</v>
      </c>
      <c r="L1000">
        <f>INDEX(user!G:G,user_content!$A1000+1)</f>
        <v>131</v>
      </c>
      <c r="M1000">
        <f>INDEX(user!E:E,user_content!$A1000+1)</f>
        <v>0</v>
      </c>
      <c r="N1000">
        <f>INDEX(user!D:D,user_content!$A1000+1)</f>
        <v>1</v>
      </c>
      <c r="O1000" t="str">
        <f>INDEX(user!M:M,user_content!$A1000+1)</f>
        <v>Elevated Risk</v>
      </c>
    </row>
    <row r="1001" spans="1:15" x14ac:dyDescent="0.25">
      <c r="A1001">
        <v>1353</v>
      </c>
      <c r="B1001">
        <v>1471</v>
      </c>
      <c r="C1001" s="4">
        <f t="shared" si="31"/>
        <v>67.069647774630297</v>
      </c>
      <c r="E1001">
        <f>INDEX(user!B:B,user_content!$A1001+1)</f>
        <v>1</v>
      </c>
      <c r="F1001">
        <f>INDEX(user!C:C,user_content!$A1001+1)</f>
        <v>66</v>
      </c>
      <c r="G1001">
        <f>INDEX(user!H:H,user_content!$A1001+1)</f>
        <v>24.35</v>
      </c>
      <c r="H1001">
        <f>INDEX(user!I:I,user_content!$A1001+1)</f>
        <v>0.40750164977595571</v>
      </c>
      <c r="I1001">
        <f t="shared" si="32"/>
        <v>2</v>
      </c>
      <c r="J1001" t="str">
        <f>INDEX(content!I:I,user_content!$B1001+1)</f>
        <v>Colesterol</v>
      </c>
      <c r="K1001">
        <f>INDEX(user!F:F,user_content!$A1001+1)</f>
        <v>0</v>
      </c>
      <c r="L1001">
        <f>INDEX(user!G:G,user_content!$A1001+1)</f>
        <v>163</v>
      </c>
      <c r="M1001">
        <f>INDEX(user!E:E,user_content!$A1001+1)</f>
        <v>1</v>
      </c>
      <c r="N1001">
        <f>INDEX(user!D:D,user_content!$A1001+1)</f>
        <v>0</v>
      </c>
      <c r="O1001" t="str">
        <f>INDEX(user!M:M,user_content!$A1001+1)</f>
        <v>'&gt;30%</v>
      </c>
    </row>
    <row r="1002" spans="1:15" x14ac:dyDescent="0.25">
      <c r="A1002">
        <v>336</v>
      </c>
      <c r="B1002">
        <v>1892</v>
      </c>
      <c r="C1002" s="4">
        <f t="shared" si="31"/>
        <v>47.965533896192909</v>
      </c>
      <c r="E1002">
        <f>INDEX(user!B:B,user_content!$A1002+1)</f>
        <v>0</v>
      </c>
      <c r="F1002">
        <f>INDEX(user!C:C,user_content!$A1002+1)</f>
        <v>54</v>
      </c>
      <c r="G1002">
        <f>INDEX(user!H:H,user_content!$A1002+1)</f>
        <v>28.47</v>
      </c>
      <c r="H1002">
        <f>INDEX(user!I:I,user_content!$A1002+1)</f>
        <v>8.5514085129768436E-2</v>
      </c>
      <c r="I1002">
        <f t="shared" si="32"/>
        <v>4</v>
      </c>
      <c r="J1002" t="str">
        <f>INDEX(content!I:I,user_content!$B1002+1)</f>
        <v>DCNT</v>
      </c>
      <c r="K1002">
        <f>INDEX(user!F:F,user_content!$A1002+1)</f>
        <v>0</v>
      </c>
      <c r="L1002">
        <f>INDEX(user!G:G,user_content!$A1002+1)</f>
        <v>143.5</v>
      </c>
      <c r="M1002">
        <f>INDEX(user!E:E,user_content!$A1002+1)</f>
        <v>0</v>
      </c>
      <c r="N1002">
        <f>INDEX(user!D:D,user_content!$A1002+1)</f>
        <v>0</v>
      </c>
      <c r="O1002" t="str">
        <f>INDEX(user!M:M,user_content!$A1002+1)</f>
        <v>Elevated Risk</v>
      </c>
    </row>
    <row r="1003" spans="1:15" x14ac:dyDescent="0.25">
      <c r="A1003">
        <v>3227</v>
      </c>
      <c r="B1003">
        <v>267</v>
      </c>
      <c r="C1003" s="4">
        <f t="shared" si="31"/>
        <v>57.248398459930378</v>
      </c>
      <c r="E1003">
        <f>INDEX(user!B:B,user_content!$A1003+1)</f>
        <v>1</v>
      </c>
      <c r="F1003">
        <f>INDEX(user!C:C,user_content!$A1003+1)</f>
        <v>60</v>
      </c>
      <c r="G1003">
        <f>INDEX(user!H:H,user_content!$A1003+1)</f>
        <v>26.85</v>
      </c>
      <c r="H1003">
        <f>INDEX(user!I:I,user_content!$A1003+1)</f>
        <v>0.21172817630222629</v>
      </c>
      <c r="I1003">
        <f t="shared" si="32"/>
        <v>2</v>
      </c>
      <c r="J1003" t="str">
        <f>INDEX(content!I:I,user_content!$B1003+1)</f>
        <v>Colesterol</v>
      </c>
      <c r="K1003">
        <f>INDEX(user!F:F,user_content!$A1003+1)</f>
        <v>0</v>
      </c>
      <c r="L1003">
        <f>INDEX(user!G:G,user_content!$A1003+1)</f>
        <v>146</v>
      </c>
      <c r="M1003">
        <f>INDEX(user!E:E,user_content!$A1003+1)</f>
        <v>0</v>
      </c>
      <c r="N1003">
        <f>INDEX(user!D:D,user_content!$A1003+1)</f>
        <v>0</v>
      </c>
      <c r="O1003" t="str">
        <f>INDEX(user!M:M,user_content!$A1003+1)</f>
        <v>Elevated Risk</v>
      </c>
    </row>
    <row r="1004" spans="1:15" x14ac:dyDescent="0.25">
      <c r="A1004">
        <v>1358</v>
      </c>
      <c r="B1004">
        <v>1745</v>
      </c>
      <c r="C1004" s="4">
        <f t="shared" si="31"/>
        <v>11.810030959984569</v>
      </c>
      <c r="E1004">
        <f>INDEX(user!B:B,user_content!$A1004+1)</f>
        <v>0</v>
      </c>
      <c r="F1004">
        <f>INDEX(user!C:C,user_content!$A1004+1)</f>
        <v>39</v>
      </c>
      <c r="G1004">
        <f>INDEX(user!H:H,user_content!$A1004+1)</f>
        <v>19.57</v>
      </c>
      <c r="H1004">
        <f>INDEX(user!I:I,user_content!$A1004+1)</f>
        <v>4.8399599788479741E-2</v>
      </c>
      <c r="I1004">
        <f t="shared" si="32"/>
        <v>4</v>
      </c>
      <c r="J1004" t="str">
        <f>INDEX(content!I:I,user_content!$B1004+1)</f>
        <v>DCNT</v>
      </c>
      <c r="K1004">
        <f>INDEX(user!F:F,user_content!$A1004+1)</f>
        <v>0</v>
      </c>
      <c r="L1004">
        <f>INDEX(user!G:G,user_content!$A1004+1)</f>
        <v>137</v>
      </c>
      <c r="M1004">
        <f>INDEX(user!E:E,user_content!$A1004+1)</f>
        <v>0</v>
      </c>
      <c r="N1004">
        <f>INDEX(user!D:D,user_content!$A1004+1)</f>
        <v>1</v>
      </c>
      <c r="O1004" t="str">
        <f>INDEX(user!M:M,user_content!$A1004+1)</f>
        <v>Elevated Risk</v>
      </c>
    </row>
    <row r="1005" spans="1:15" x14ac:dyDescent="0.25">
      <c r="A1005">
        <v>3239</v>
      </c>
      <c r="B1005">
        <v>99</v>
      </c>
      <c r="C1005" s="4">
        <f t="shared" si="31"/>
        <v>12.883852480532738</v>
      </c>
      <c r="E1005">
        <f>INDEX(user!B:B,user_content!$A1005+1)</f>
        <v>0</v>
      </c>
      <c r="F1005">
        <f>INDEX(user!C:C,user_content!$A1005+1)</f>
        <v>44</v>
      </c>
      <c r="G1005">
        <f>INDEX(user!H:H,user_content!$A1005+1)</f>
        <v>21.27</v>
      </c>
      <c r="H1005">
        <f>INDEX(user!I:I,user_content!$A1005+1)</f>
        <v>0.13053754280936358</v>
      </c>
      <c r="I1005">
        <f t="shared" si="32"/>
        <v>6</v>
      </c>
      <c r="J1005" t="str">
        <f>INDEX(content!I:I,user_content!$B1005+1)</f>
        <v>Alcool</v>
      </c>
      <c r="K1005">
        <f>INDEX(user!F:F,user_content!$A1005+1)</f>
        <v>1</v>
      </c>
      <c r="L1005">
        <f>INDEX(user!G:G,user_content!$A1005+1)</f>
        <v>145</v>
      </c>
      <c r="M1005">
        <f>INDEX(user!E:E,user_content!$A1005+1)</f>
        <v>1</v>
      </c>
      <c r="N1005">
        <f>INDEX(user!D:D,user_content!$A1005+1)</f>
        <v>0</v>
      </c>
      <c r="O1005" t="str">
        <f>INDEX(user!M:M,user_content!$A1005+1)</f>
        <v>Elevated Risk</v>
      </c>
    </row>
    <row r="1006" spans="1:15" x14ac:dyDescent="0.25">
      <c r="A1006">
        <v>2895</v>
      </c>
      <c r="B1006">
        <v>2410</v>
      </c>
      <c r="C1006" s="4">
        <f t="shared" si="31"/>
        <v>65.70399084320151</v>
      </c>
      <c r="E1006">
        <f>INDEX(user!B:B,user_content!$A1006+1)</f>
        <v>0</v>
      </c>
      <c r="F1006">
        <f>INDEX(user!C:C,user_content!$A1006+1)</f>
        <v>42</v>
      </c>
      <c r="G1006">
        <f>INDEX(user!H:H,user_content!$A1006+1)</f>
        <v>28.04</v>
      </c>
      <c r="H1006">
        <f>INDEX(user!I:I,user_content!$A1006+1)</f>
        <v>5.9729475207420002E-2</v>
      </c>
      <c r="I1006">
        <f t="shared" si="32"/>
        <v>1</v>
      </c>
      <c r="J1006" t="str">
        <f>INDEX(content!I:I,user_content!$B1006+1)</f>
        <v>Diabetes</v>
      </c>
      <c r="K1006">
        <f>INDEX(user!F:F,user_content!$A1006+1)</f>
        <v>0</v>
      </c>
      <c r="L1006">
        <f>INDEX(user!G:G,user_content!$A1006+1)</f>
        <v>129</v>
      </c>
      <c r="M1006">
        <f>INDEX(user!E:E,user_content!$A1006+1)</f>
        <v>0</v>
      </c>
      <c r="N1006">
        <f>INDEX(user!D:D,user_content!$A1006+1)</f>
        <v>1</v>
      </c>
      <c r="O1006" t="str">
        <f>INDEX(user!M:M,user_content!$A1006+1)</f>
        <v>Elevated Risk</v>
      </c>
    </row>
    <row r="1007" spans="1:15" x14ac:dyDescent="0.25">
      <c r="A1007">
        <v>3408</v>
      </c>
      <c r="B1007">
        <v>3674</v>
      </c>
      <c r="C1007" s="4">
        <f t="shared" si="31"/>
        <v>21.152826967320003</v>
      </c>
      <c r="E1007">
        <f>INDEX(user!B:B,user_content!$A1007+1)</f>
        <v>0</v>
      </c>
      <c r="F1007">
        <f>INDEX(user!C:C,user_content!$A1007+1)</f>
        <v>45</v>
      </c>
      <c r="G1007">
        <f>INDEX(user!H:H,user_content!$A1007+1)</f>
        <v>24.39</v>
      </c>
      <c r="H1007">
        <f>INDEX(user!I:I,user_content!$A1007+1)</f>
        <v>3.1355661222143061E-2</v>
      </c>
      <c r="I1007">
        <f t="shared" si="32"/>
        <v>5</v>
      </c>
      <c r="J1007" t="str">
        <f>INDEX(content!I:I,user_content!$B1007+1)</f>
        <v>fumante</v>
      </c>
      <c r="K1007">
        <f>INDEX(user!F:F,user_content!$A1007+1)</f>
        <v>0</v>
      </c>
      <c r="L1007">
        <f>INDEX(user!G:G,user_content!$A1007+1)</f>
        <v>122</v>
      </c>
      <c r="M1007">
        <f>INDEX(user!E:E,user_content!$A1007+1)</f>
        <v>0</v>
      </c>
      <c r="N1007">
        <f>INDEX(user!D:D,user_content!$A1007+1)</f>
        <v>0</v>
      </c>
      <c r="O1007" t="str">
        <f>INDEX(user!M:M,user_content!$A1007+1)</f>
        <v>NORMAL</v>
      </c>
    </row>
    <row r="1008" spans="1:15" x14ac:dyDescent="0.25">
      <c r="A1008">
        <v>3507</v>
      </c>
      <c r="B1008">
        <v>2279</v>
      </c>
      <c r="C1008" s="4">
        <f t="shared" si="31"/>
        <v>32.152142807004225</v>
      </c>
      <c r="E1008">
        <f>INDEX(user!B:B,user_content!$A1008+1)</f>
        <v>0</v>
      </c>
      <c r="F1008">
        <f>INDEX(user!C:C,user_content!$A1008+1)</f>
        <v>46</v>
      </c>
      <c r="G1008">
        <f>INDEX(user!H:H,user_content!$A1008+1)</f>
        <v>20.25</v>
      </c>
      <c r="H1008">
        <f>INDEX(user!I:I,user_content!$A1008+1)</f>
        <v>3.7262476802271571E-2</v>
      </c>
      <c r="I1008">
        <f t="shared" si="32"/>
        <v>1</v>
      </c>
      <c r="J1008" t="str">
        <f>INDEX(content!I:I,user_content!$B1008+1)</f>
        <v>Diabetes</v>
      </c>
      <c r="K1008">
        <f>INDEX(user!F:F,user_content!$A1008+1)</f>
        <v>0</v>
      </c>
      <c r="L1008">
        <f>INDEX(user!G:G,user_content!$A1008+1)</f>
        <v>131.5</v>
      </c>
      <c r="M1008">
        <f>INDEX(user!E:E,user_content!$A1008+1)</f>
        <v>0</v>
      </c>
      <c r="N1008">
        <f>INDEX(user!D:D,user_content!$A1008+1)</f>
        <v>0</v>
      </c>
      <c r="O1008" t="str">
        <f>INDEX(user!M:M,user_content!$A1008+1)</f>
        <v>NORMAL</v>
      </c>
    </row>
    <row r="1009" spans="1:15" x14ac:dyDescent="0.25">
      <c r="A1009">
        <v>4065</v>
      </c>
      <c r="B1009">
        <v>1786</v>
      </c>
      <c r="C1009" s="4">
        <f t="shared" ref="C1009:C1023" si="33">$R$12+(E1009*$R$13)+(F1009*$R$14)+(G1009*$R$15)+(H1009*$R$16)+(I1009*$R$17)</f>
        <v>40.571670937659206</v>
      </c>
      <c r="E1009">
        <f>INDEX(user!B:B,user_content!$A1009+1)</f>
        <v>0</v>
      </c>
      <c r="F1009">
        <f>INDEX(user!C:C,user_content!$A1009+1)</f>
        <v>46</v>
      </c>
      <c r="G1009">
        <f>INDEX(user!H:H,user_content!$A1009+1)</f>
        <v>27.72</v>
      </c>
      <c r="H1009">
        <f>INDEX(user!I:I,user_content!$A1009+1)</f>
        <v>3.011597050430237E-2</v>
      </c>
      <c r="I1009">
        <f t="shared" ref="I1009:I1023" si="34">_xlfn.IFS(J1009=$Q$3,$R$3,J1009=$Q$4,$R$4,J1009=$Q$5,$R$5,J1009=$Q$6,$R$6,J1009=$Q$7,$R$7,J1009=$Q$8,$R$8,J1009=$Q$9,$R$9)</f>
        <v>4</v>
      </c>
      <c r="J1009" t="str">
        <f>INDEX(content!I:I,user_content!$B1009+1)</f>
        <v>DCNT</v>
      </c>
      <c r="K1009">
        <f>INDEX(user!F:F,user_content!$A1009+1)</f>
        <v>0</v>
      </c>
      <c r="L1009">
        <f>INDEX(user!G:G,user_content!$A1009+1)</f>
        <v>115</v>
      </c>
      <c r="M1009">
        <f>INDEX(user!E:E,user_content!$A1009+1)</f>
        <v>0</v>
      </c>
      <c r="N1009">
        <f>INDEX(user!D:D,user_content!$A1009+1)</f>
        <v>0</v>
      </c>
      <c r="O1009" t="str">
        <f>INDEX(user!M:M,user_content!$A1009+1)</f>
        <v>NORMAL</v>
      </c>
    </row>
    <row r="1010" spans="1:15" x14ac:dyDescent="0.25">
      <c r="A1010">
        <v>661</v>
      </c>
      <c r="B1010">
        <v>2983</v>
      </c>
      <c r="C1010" s="4">
        <f t="shared" si="33"/>
        <v>58.342396186246411</v>
      </c>
      <c r="E1010">
        <f>INDEX(user!B:B,user_content!$A1010+1)</f>
        <v>0</v>
      </c>
      <c r="F1010">
        <f>INDEX(user!C:C,user_content!$A1010+1)</f>
        <v>49</v>
      </c>
      <c r="G1010">
        <f>INDEX(user!H:H,user_content!$A1010+1)</f>
        <v>25.94</v>
      </c>
      <c r="H1010">
        <f>INDEX(user!I:I,user_content!$A1010+1)</f>
        <v>7.9346013984033958E-2</v>
      </c>
      <c r="I1010">
        <f t="shared" si="34"/>
        <v>1</v>
      </c>
      <c r="J1010" t="str">
        <f>INDEX(content!I:I,user_content!$B1010+1)</f>
        <v>Diabetes</v>
      </c>
      <c r="K1010">
        <f>INDEX(user!F:F,user_content!$A1010+1)</f>
        <v>0</v>
      </c>
      <c r="L1010">
        <f>INDEX(user!G:G,user_content!$A1010+1)</f>
        <v>138</v>
      </c>
      <c r="M1010">
        <f>INDEX(user!E:E,user_content!$A1010+1)</f>
        <v>1</v>
      </c>
      <c r="N1010">
        <f>INDEX(user!D:D,user_content!$A1010+1)</f>
        <v>0</v>
      </c>
      <c r="O1010" t="str">
        <f>INDEX(user!M:M,user_content!$A1010+1)</f>
        <v>Elevated Risk</v>
      </c>
    </row>
    <row r="1011" spans="1:15" x14ac:dyDescent="0.25">
      <c r="A1011">
        <v>1286</v>
      </c>
      <c r="B1011">
        <v>196</v>
      </c>
      <c r="C1011" s="4">
        <f t="shared" si="33"/>
        <v>5.1906294503328638</v>
      </c>
      <c r="E1011">
        <f>INDEX(user!B:B,user_content!$A1011+1)</f>
        <v>0</v>
      </c>
      <c r="F1011">
        <f>INDEX(user!C:C,user_content!$A1011+1)</f>
        <v>40</v>
      </c>
      <c r="G1011">
        <f>INDEX(user!H:H,user_content!$A1011+1)</f>
        <v>21.84</v>
      </c>
      <c r="H1011">
        <f>INDEX(user!I:I,user_content!$A1011+1)</f>
        <v>2.9863488811222916E-2</v>
      </c>
      <c r="I1011">
        <f t="shared" si="34"/>
        <v>6</v>
      </c>
      <c r="J1011" t="str">
        <f>INDEX(content!I:I,user_content!$B1011+1)</f>
        <v>Alcool</v>
      </c>
      <c r="K1011">
        <f>INDEX(user!F:F,user_content!$A1011+1)</f>
        <v>0</v>
      </c>
      <c r="L1011">
        <f>INDEX(user!G:G,user_content!$A1011+1)</f>
        <v>110</v>
      </c>
      <c r="M1011">
        <f>INDEX(user!E:E,user_content!$A1011+1)</f>
        <v>0</v>
      </c>
      <c r="N1011">
        <f>INDEX(user!D:D,user_content!$A1011+1)</f>
        <v>1</v>
      </c>
      <c r="O1011" t="str">
        <f>INDEX(user!M:M,user_content!$A1011+1)</f>
        <v>Elevated Risk</v>
      </c>
    </row>
    <row r="1012" spans="1:15" x14ac:dyDescent="0.25">
      <c r="A1012">
        <v>2218</v>
      </c>
      <c r="B1012">
        <v>2640</v>
      </c>
      <c r="C1012" s="4">
        <f t="shared" si="33"/>
        <v>37.71859062382859</v>
      </c>
      <c r="E1012">
        <f>INDEX(user!B:B,user_content!$A1012+1)</f>
        <v>1</v>
      </c>
      <c r="F1012">
        <f>INDEX(user!C:C,user_content!$A1012+1)</f>
        <v>52</v>
      </c>
      <c r="G1012">
        <f>INDEX(user!H:H,user_content!$A1012+1)</f>
        <v>23.41</v>
      </c>
      <c r="H1012">
        <f>INDEX(user!I:I,user_content!$A1012+1)</f>
        <v>7.7662501255657435E-2</v>
      </c>
      <c r="I1012">
        <f t="shared" si="34"/>
        <v>1</v>
      </c>
      <c r="J1012" t="str">
        <f>INDEX(content!I:I,user_content!$B1012+1)</f>
        <v>Diabetes</v>
      </c>
      <c r="K1012">
        <f>INDEX(user!F:F,user_content!$A1012+1)</f>
        <v>0</v>
      </c>
      <c r="L1012">
        <f>INDEX(user!G:G,user_content!$A1012+1)</f>
        <v>110</v>
      </c>
      <c r="M1012">
        <f>INDEX(user!E:E,user_content!$A1012+1)</f>
        <v>0</v>
      </c>
      <c r="N1012">
        <f>INDEX(user!D:D,user_content!$A1012+1)</f>
        <v>0</v>
      </c>
      <c r="O1012" t="str">
        <f>INDEX(user!M:M,user_content!$A1012+1)</f>
        <v>OPTIMAL</v>
      </c>
    </row>
    <row r="1013" spans="1:15" x14ac:dyDescent="0.25">
      <c r="A1013">
        <v>3065</v>
      </c>
      <c r="B1013">
        <v>4555</v>
      </c>
      <c r="C1013" s="4">
        <f t="shared" si="33"/>
        <v>48.739390491126088</v>
      </c>
      <c r="E1013">
        <f>INDEX(user!B:B,user_content!$A1013+1)</f>
        <v>1</v>
      </c>
      <c r="F1013">
        <f>INDEX(user!C:C,user_content!$A1013+1)</f>
        <v>36</v>
      </c>
      <c r="G1013">
        <f>INDEX(user!H:H,user_content!$A1013+1)</f>
        <v>30.18</v>
      </c>
      <c r="H1013">
        <f>INDEX(user!I:I,user_content!$A1013+1)</f>
        <v>3.1500807125130925E-2</v>
      </c>
      <c r="I1013">
        <f t="shared" si="34"/>
        <v>3</v>
      </c>
      <c r="J1013" t="str">
        <f>INDEX(content!I:I,user_content!$B1013+1)</f>
        <v>PA</v>
      </c>
      <c r="K1013">
        <f>INDEX(user!F:F,user_content!$A1013+1)</f>
        <v>0</v>
      </c>
      <c r="L1013">
        <f>INDEX(user!G:G,user_content!$A1013+1)</f>
        <v>111</v>
      </c>
      <c r="M1013">
        <f>INDEX(user!E:E,user_content!$A1013+1)</f>
        <v>0</v>
      </c>
      <c r="N1013">
        <f>INDEX(user!D:D,user_content!$A1013+1)</f>
        <v>0</v>
      </c>
      <c r="O1013" t="str">
        <f>INDEX(user!M:M,user_content!$A1013+1)</f>
        <v>NORMAL</v>
      </c>
    </row>
    <row r="1014" spans="1:15" x14ac:dyDescent="0.25">
      <c r="A1014">
        <v>989</v>
      </c>
      <c r="B1014">
        <v>1912</v>
      </c>
      <c r="C1014" s="4">
        <f t="shared" si="33"/>
        <v>20.107095692276683</v>
      </c>
      <c r="E1014">
        <f>INDEX(user!B:B,user_content!$A1014+1)</f>
        <v>1</v>
      </c>
      <c r="F1014">
        <f>INDEX(user!C:C,user_content!$A1014+1)</f>
        <v>39</v>
      </c>
      <c r="G1014">
        <f>INDEX(user!H:H,user_content!$A1014+1)</f>
        <v>23.39</v>
      </c>
      <c r="H1014">
        <f>INDEX(user!I:I,user_content!$A1014+1)</f>
        <v>8.0357077430871615E-2</v>
      </c>
      <c r="I1014">
        <f t="shared" si="34"/>
        <v>4</v>
      </c>
      <c r="J1014" t="str">
        <f>INDEX(content!I:I,user_content!$B1014+1)</f>
        <v>DCNT</v>
      </c>
      <c r="K1014">
        <f>INDEX(user!F:F,user_content!$A1014+1)</f>
        <v>0</v>
      </c>
      <c r="L1014">
        <f>INDEX(user!G:G,user_content!$A1014+1)</f>
        <v>124</v>
      </c>
      <c r="M1014">
        <f>INDEX(user!E:E,user_content!$A1014+1)</f>
        <v>0</v>
      </c>
      <c r="N1014">
        <f>INDEX(user!D:D,user_content!$A1014+1)</f>
        <v>1</v>
      </c>
      <c r="O1014" t="str">
        <f>INDEX(user!M:M,user_content!$A1014+1)</f>
        <v>Elevated Risk</v>
      </c>
    </row>
    <row r="1015" spans="1:15" x14ac:dyDescent="0.25">
      <c r="A1015">
        <v>2550</v>
      </c>
      <c r="B1015">
        <v>4501</v>
      </c>
      <c r="C1015" s="4">
        <f t="shared" si="33"/>
        <v>37.604429089187093</v>
      </c>
      <c r="E1015">
        <f>INDEX(user!B:B,user_content!$A1015+1)</f>
        <v>1</v>
      </c>
      <c r="F1015">
        <f>INDEX(user!C:C,user_content!$A1015+1)</f>
        <v>54</v>
      </c>
      <c r="G1015">
        <f>INDEX(user!H:H,user_content!$A1015+1)</f>
        <v>23.63</v>
      </c>
      <c r="H1015">
        <f>INDEX(user!I:I,user_content!$A1015+1)</f>
        <v>0.19855040448733285</v>
      </c>
      <c r="I1015">
        <f t="shared" si="34"/>
        <v>3</v>
      </c>
      <c r="J1015" t="str">
        <f>INDEX(content!I:I,user_content!$B1015+1)</f>
        <v>PA</v>
      </c>
      <c r="K1015">
        <f>INDEX(user!F:F,user_content!$A1015+1)</f>
        <v>0</v>
      </c>
      <c r="L1015">
        <f>INDEX(user!G:G,user_content!$A1015+1)</f>
        <v>146</v>
      </c>
      <c r="M1015">
        <f>INDEX(user!E:E,user_content!$A1015+1)</f>
        <v>1</v>
      </c>
      <c r="N1015">
        <f>INDEX(user!D:D,user_content!$A1015+1)</f>
        <v>0</v>
      </c>
      <c r="O1015" t="str">
        <f>INDEX(user!M:M,user_content!$A1015+1)</f>
        <v>Elevated Risk</v>
      </c>
    </row>
    <row r="1016" spans="1:15" x14ac:dyDescent="0.25">
      <c r="A1016">
        <v>2433</v>
      </c>
      <c r="B1016">
        <v>2564</v>
      </c>
      <c r="C1016" s="4">
        <f t="shared" si="33"/>
        <v>101.54530732754945</v>
      </c>
      <c r="E1016">
        <f>INDEX(user!B:B,user_content!$A1016+1)</f>
        <v>0</v>
      </c>
      <c r="F1016">
        <f>INDEX(user!C:C,user_content!$A1016+1)</f>
        <v>63</v>
      </c>
      <c r="G1016">
        <f>INDEX(user!H:H,user_content!$A1016+1)</f>
        <v>27.68</v>
      </c>
      <c r="H1016">
        <f>INDEX(user!I:I,user_content!$A1016+1)</f>
        <v>0.44742255201518177</v>
      </c>
      <c r="I1016">
        <f t="shared" si="34"/>
        <v>1</v>
      </c>
      <c r="J1016" t="str">
        <f>INDEX(content!I:I,user_content!$B1016+1)</f>
        <v>Diabetes</v>
      </c>
      <c r="K1016">
        <f>INDEX(user!F:F,user_content!$A1016+1)</f>
        <v>0</v>
      </c>
      <c r="L1016">
        <f>INDEX(user!G:G,user_content!$A1016+1)</f>
        <v>172</v>
      </c>
      <c r="M1016">
        <f>INDEX(user!E:E,user_content!$A1016+1)</f>
        <v>1</v>
      </c>
      <c r="N1016">
        <f>INDEX(user!D:D,user_content!$A1016+1)</f>
        <v>1</v>
      </c>
      <c r="O1016" t="str">
        <f>INDEX(user!M:M,user_content!$A1016+1)</f>
        <v>'&gt;30%</v>
      </c>
    </row>
    <row r="1017" spans="1:15" x14ac:dyDescent="0.25">
      <c r="A1017">
        <v>2174</v>
      </c>
      <c r="B1017">
        <v>3485</v>
      </c>
      <c r="C1017" s="4">
        <f t="shared" si="33"/>
        <v>78.945118440891775</v>
      </c>
      <c r="E1017">
        <f>INDEX(user!B:B,user_content!$A1017+1)</f>
        <v>1</v>
      </c>
      <c r="F1017">
        <f>INDEX(user!C:C,user_content!$A1017+1)</f>
        <v>52</v>
      </c>
      <c r="G1017">
        <f>INDEX(user!H:H,user_content!$A1017+1)</f>
        <v>28.88</v>
      </c>
      <c r="H1017">
        <f>INDEX(user!I:I,user_content!$A1017+1)</f>
        <v>0.51929901393037836</v>
      </c>
      <c r="I1017">
        <f t="shared" si="34"/>
        <v>5</v>
      </c>
      <c r="J1017" t="str">
        <f>INDEX(content!I:I,user_content!$B1017+1)</f>
        <v>fumante</v>
      </c>
      <c r="K1017">
        <f>INDEX(user!F:F,user_content!$A1017+1)</f>
        <v>0</v>
      </c>
      <c r="L1017">
        <f>INDEX(user!G:G,user_content!$A1017+1)</f>
        <v>184</v>
      </c>
      <c r="M1017">
        <f>INDEX(user!E:E,user_content!$A1017+1)</f>
        <v>1</v>
      </c>
      <c r="N1017">
        <f>INDEX(user!D:D,user_content!$A1017+1)</f>
        <v>1</v>
      </c>
      <c r="O1017" t="str">
        <f>INDEX(user!M:M,user_content!$A1017+1)</f>
        <v>'&gt;30%</v>
      </c>
    </row>
    <row r="1018" spans="1:15" x14ac:dyDescent="0.25">
      <c r="A1018">
        <v>2688</v>
      </c>
      <c r="B1018">
        <v>1862</v>
      </c>
      <c r="C1018" s="4">
        <f t="shared" si="33"/>
        <v>23.180397820494409</v>
      </c>
      <c r="E1018">
        <f>INDEX(user!B:B,user_content!$A1018+1)</f>
        <v>1</v>
      </c>
      <c r="F1018">
        <f>INDEX(user!C:C,user_content!$A1018+1)</f>
        <v>40</v>
      </c>
      <c r="G1018">
        <f>INDEX(user!H:H,user_content!$A1018+1)</f>
        <v>23.6</v>
      </c>
      <c r="H1018">
        <f>INDEX(user!I:I,user_content!$A1018+1)</f>
        <v>0.10334698032824041</v>
      </c>
      <c r="I1018">
        <f t="shared" si="34"/>
        <v>4</v>
      </c>
      <c r="J1018" t="str">
        <f>INDEX(content!I:I,user_content!$B1018+1)</f>
        <v>DCNT</v>
      </c>
      <c r="K1018">
        <f>INDEX(user!F:F,user_content!$A1018+1)</f>
        <v>0</v>
      </c>
      <c r="L1018">
        <f>INDEX(user!G:G,user_content!$A1018+1)</f>
        <v>136.5</v>
      </c>
      <c r="M1018">
        <f>INDEX(user!E:E,user_content!$A1018+1)</f>
        <v>0</v>
      </c>
      <c r="N1018">
        <f>INDEX(user!D:D,user_content!$A1018+1)</f>
        <v>1</v>
      </c>
      <c r="O1018" t="str">
        <f>INDEX(user!M:M,user_content!$A1018+1)</f>
        <v>Elevated Risk</v>
      </c>
    </row>
    <row r="1019" spans="1:15" x14ac:dyDescent="0.25">
      <c r="A1019">
        <v>1355</v>
      </c>
      <c r="B1019">
        <v>2697</v>
      </c>
      <c r="C1019" s="4">
        <f t="shared" si="33"/>
        <v>61.338748877186866</v>
      </c>
      <c r="E1019">
        <f>INDEX(user!B:B,user_content!$A1019+1)</f>
        <v>0</v>
      </c>
      <c r="F1019">
        <f>INDEX(user!C:C,user_content!$A1019+1)</f>
        <v>39</v>
      </c>
      <c r="G1019">
        <f>INDEX(user!H:H,user_content!$A1019+1)</f>
        <v>27.73</v>
      </c>
      <c r="H1019">
        <f>INDEX(user!I:I,user_content!$A1019+1)</f>
        <v>2.4919841254683273E-2</v>
      </c>
      <c r="I1019">
        <f t="shared" si="34"/>
        <v>1</v>
      </c>
      <c r="J1019" t="str">
        <f>INDEX(content!I:I,user_content!$B1019+1)</f>
        <v>Diabetes</v>
      </c>
      <c r="K1019">
        <f>INDEX(user!F:F,user_content!$A1019+1)</f>
        <v>0</v>
      </c>
      <c r="L1019">
        <f>INDEX(user!G:G,user_content!$A1019+1)</f>
        <v>126</v>
      </c>
      <c r="M1019">
        <f>INDEX(user!E:E,user_content!$A1019+1)</f>
        <v>0</v>
      </c>
      <c r="N1019">
        <f>INDEX(user!D:D,user_content!$A1019+1)</f>
        <v>0</v>
      </c>
      <c r="O1019" t="str">
        <f>INDEX(user!M:M,user_content!$A1019+1)</f>
        <v>Elevated Risk</v>
      </c>
    </row>
    <row r="1020" spans="1:15" x14ac:dyDescent="0.25">
      <c r="A1020">
        <v>3840</v>
      </c>
      <c r="B1020">
        <v>294</v>
      </c>
      <c r="C1020" s="4">
        <f t="shared" si="33"/>
        <v>15.615110023921799</v>
      </c>
      <c r="E1020">
        <f>INDEX(user!B:B,user_content!$A1020+1)</f>
        <v>0</v>
      </c>
      <c r="F1020">
        <f>INDEX(user!C:C,user_content!$A1020+1)</f>
        <v>43</v>
      </c>
      <c r="G1020">
        <f>INDEX(user!H:H,user_content!$A1020+1)</f>
        <v>17.84</v>
      </c>
      <c r="H1020">
        <f>INDEX(user!I:I,user_content!$A1020+1)</f>
        <v>2.8402176280440505E-2</v>
      </c>
      <c r="I1020">
        <f t="shared" si="34"/>
        <v>2</v>
      </c>
      <c r="J1020" t="str">
        <f>INDEX(content!I:I,user_content!$B1020+1)</f>
        <v>Colesterol</v>
      </c>
      <c r="K1020">
        <f>INDEX(user!F:F,user_content!$A1020+1)</f>
        <v>0</v>
      </c>
      <c r="L1020">
        <f>INDEX(user!G:G,user_content!$A1020+1)</f>
        <v>104.5</v>
      </c>
      <c r="M1020">
        <f>INDEX(user!E:E,user_content!$A1020+1)</f>
        <v>0</v>
      </c>
      <c r="N1020">
        <f>INDEX(user!D:D,user_content!$A1020+1)</f>
        <v>1</v>
      </c>
      <c r="O1020" t="str">
        <f>INDEX(user!M:M,user_content!$A1020+1)</f>
        <v>NORMAL</v>
      </c>
    </row>
    <row r="1021" spans="1:15" x14ac:dyDescent="0.25">
      <c r="A1021">
        <v>3546</v>
      </c>
      <c r="B1021">
        <v>3020</v>
      </c>
      <c r="C1021" s="4">
        <f t="shared" si="33"/>
        <v>66.053388382614074</v>
      </c>
      <c r="E1021">
        <f>INDEX(user!B:B,user_content!$A1021+1)</f>
        <v>1</v>
      </c>
      <c r="F1021">
        <f>INDEX(user!C:C,user_content!$A1021+1)</f>
        <v>40</v>
      </c>
      <c r="G1021">
        <f>INDEX(user!H:H,user_content!$A1021+1)</f>
        <v>30.8</v>
      </c>
      <c r="H1021">
        <f>INDEX(user!I:I,user_content!$A1021+1)</f>
        <v>5.2383136785751128E-2</v>
      </c>
      <c r="I1021">
        <f t="shared" si="34"/>
        <v>1</v>
      </c>
      <c r="J1021" t="str">
        <f>INDEX(content!I:I,user_content!$B1021+1)</f>
        <v>Diabetes</v>
      </c>
      <c r="K1021">
        <f>INDEX(user!F:F,user_content!$A1021+1)</f>
        <v>0</v>
      </c>
      <c r="L1021">
        <f>INDEX(user!G:G,user_content!$A1021+1)</f>
        <v>122</v>
      </c>
      <c r="M1021">
        <f>INDEX(user!E:E,user_content!$A1021+1)</f>
        <v>0</v>
      </c>
      <c r="N1021">
        <f>INDEX(user!D:D,user_content!$A1021+1)</f>
        <v>0</v>
      </c>
      <c r="O1021" t="str">
        <f>INDEX(user!M:M,user_content!$A1021+1)</f>
        <v>Elevated Risk</v>
      </c>
    </row>
    <row r="1022" spans="1:15" x14ac:dyDescent="0.25">
      <c r="A1022">
        <v>3422</v>
      </c>
      <c r="B1022">
        <v>4465</v>
      </c>
      <c r="C1022" s="4">
        <f t="shared" si="33"/>
        <v>32.31846039046016</v>
      </c>
      <c r="E1022">
        <f>INDEX(user!B:B,user_content!$A1022+1)</f>
        <v>0</v>
      </c>
      <c r="F1022">
        <f>INDEX(user!C:C,user_content!$A1022+1)</f>
        <v>50</v>
      </c>
      <c r="G1022">
        <f>INDEX(user!H:H,user_content!$A1022+1)</f>
        <v>23.29</v>
      </c>
      <c r="H1022">
        <f>INDEX(user!I:I,user_content!$A1022+1)</f>
        <v>5.9415433027598885E-2</v>
      </c>
      <c r="I1022">
        <f t="shared" si="34"/>
        <v>3</v>
      </c>
      <c r="J1022" t="str">
        <f>INDEX(content!I:I,user_content!$B1022+1)</f>
        <v>PA</v>
      </c>
      <c r="K1022">
        <f>INDEX(user!F:F,user_content!$A1022+1)</f>
        <v>0</v>
      </c>
      <c r="L1022">
        <f>INDEX(user!G:G,user_content!$A1022+1)</f>
        <v>112.5</v>
      </c>
      <c r="M1022">
        <f>INDEX(user!E:E,user_content!$A1022+1)</f>
        <v>0</v>
      </c>
      <c r="N1022">
        <f>INDEX(user!D:D,user_content!$A1022+1)</f>
        <v>1</v>
      </c>
      <c r="O1022" t="str">
        <f>INDEX(user!M:M,user_content!$A1022+1)</f>
        <v>Elevated Risk</v>
      </c>
    </row>
    <row r="1023" spans="1:15" x14ac:dyDescent="0.25">
      <c r="A1023">
        <v>2470</v>
      </c>
      <c r="B1023">
        <v>1374</v>
      </c>
      <c r="C1023" s="4">
        <f t="shared" si="33"/>
        <v>44.342789480169564</v>
      </c>
      <c r="E1023">
        <f>INDEX(user!B:B,user_content!$A1023+1)</f>
        <v>0</v>
      </c>
      <c r="F1023">
        <f>INDEX(user!C:C,user_content!$A1023+1)</f>
        <v>50</v>
      </c>
      <c r="G1023">
        <f>INDEX(user!H:H,user_content!$A1023+1)</f>
        <v>24.22</v>
      </c>
      <c r="H1023">
        <f>INDEX(user!I:I,user_content!$A1023+1)</f>
        <v>7.5496504562453493E-2</v>
      </c>
      <c r="I1023">
        <f t="shared" si="34"/>
        <v>2</v>
      </c>
      <c r="J1023" t="str">
        <f>INDEX(content!I:I,user_content!$B1023+1)</f>
        <v>Colesterol</v>
      </c>
      <c r="K1023">
        <f>INDEX(user!F:F,user_content!$A1023+1)</f>
        <v>0</v>
      </c>
      <c r="L1023">
        <f>INDEX(user!G:G,user_content!$A1023+1)</f>
        <v>122</v>
      </c>
      <c r="M1023">
        <f>INDEX(user!E:E,user_content!$A1023+1)</f>
        <v>0</v>
      </c>
      <c r="N1023">
        <f>INDEX(user!D:D,user_content!$A1023+1)</f>
        <v>1</v>
      </c>
      <c r="O1023" t="str">
        <f>INDEX(user!M:M,user_content!$A1023+1)</f>
        <v>Elevated Risk</v>
      </c>
    </row>
  </sheetData>
  <mergeCells count="1">
    <mergeCell ref="A23:N2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B30B-7CE1-444E-B391-BC7D7EB3BF08}">
  <dimension ref="A1:I48"/>
  <sheetViews>
    <sheetView zoomScale="90" zoomScaleNormal="90" workbookViewId="0">
      <selection activeCell="I31" sqref="I31"/>
    </sheetView>
  </sheetViews>
  <sheetFormatPr defaultRowHeight="15" x14ac:dyDescent="0.25"/>
  <cols>
    <col min="1" max="1" width="24.85546875" bestFit="1" customWidth="1"/>
    <col min="2" max="2" width="17.5703125" bestFit="1" customWidth="1"/>
    <col min="3" max="4" width="12.7109375" bestFit="1" customWidth="1"/>
    <col min="5" max="5" width="30.28515625" bestFit="1" customWidth="1"/>
    <col min="6" max="6" width="16" bestFit="1" customWidth="1"/>
    <col min="7" max="7" width="14.7109375" bestFit="1" customWidth="1"/>
    <col min="8" max="8" width="13.7109375" bestFit="1" customWidth="1"/>
    <col min="9" max="9" width="14.5703125" bestFit="1" customWidth="1"/>
  </cols>
  <sheetData>
    <row r="1" spans="1:9" x14ac:dyDescent="0.25">
      <c r="A1" t="s">
        <v>51</v>
      </c>
    </row>
    <row r="2" spans="1:9" ht="15.75" thickBot="1" x14ac:dyDescent="0.3"/>
    <row r="3" spans="1:9" x14ac:dyDescent="0.25">
      <c r="A3" s="17" t="s">
        <v>52</v>
      </c>
      <c r="B3" s="17"/>
    </row>
    <row r="4" spans="1:9" x14ac:dyDescent="0.25">
      <c r="A4" s="14" t="s">
        <v>53</v>
      </c>
      <c r="B4" s="14">
        <v>0.62176008303397057</v>
      </c>
    </row>
    <row r="5" spans="1:9" x14ac:dyDescent="0.25">
      <c r="A5" s="14" t="s">
        <v>54</v>
      </c>
      <c r="B5" s="14">
        <v>0.38658560085440996</v>
      </c>
    </row>
    <row r="6" spans="1:9" x14ac:dyDescent="0.25">
      <c r="A6" s="14" t="s">
        <v>55</v>
      </c>
      <c r="B6" s="14">
        <v>0.16750902973098494</v>
      </c>
    </row>
    <row r="7" spans="1:9" x14ac:dyDescent="0.25">
      <c r="A7" s="14" t="s">
        <v>56</v>
      </c>
      <c r="B7" s="14">
        <v>45.859950749917736</v>
      </c>
    </row>
    <row r="8" spans="1:9" ht="15.75" thickBot="1" x14ac:dyDescent="0.3">
      <c r="A8" s="15" t="s">
        <v>57</v>
      </c>
      <c r="B8" s="15">
        <v>20</v>
      </c>
    </row>
    <row r="10" spans="1:9" ht="15.75" thickBot="1" x14ac:dyDescent="0.3">
      <c r="A10" t="s">
        <v>58</v>
      </c>
    </row>
    <row r="11" spans="1:9" x14ac:dyDescent="0.25">
      <c r="A11" s="16"/>
      <c r="B11" s="16" t="s">
        <v>63</v>
      </c>
      <c r="C11" s="16" t="s">
        <v>64</v>
      </c>
      <c r="D11" s="16" t="s">
        <v>65</v>
      </c>
      <c r="E11" s="16" t="s">
        <v>66</v>
      </c>
      <c r="F11" s="16" t="s">
        <v>67</v>
      </c>
    </row>
    <row r="12" spans="1:9" x14ac:dyDescent="0.25">
      <c r="A12" s="14" t="s">
        <v>59</v>
      </c>
      <c r="B12" s="14">
        <v>5</v>
      </c>
      <c r="C12" s="14">
        <v>18556.108841011679</v>
      </c>
      <c r="D12" s="14">
        <v>3711.2217682023356</v>
      </c>
      <c r="E12" s="14">
        <v>1.7646140747593335</v>
      </c>
      <c r="F12" s="14">
        <v>0.18489529646908143</v>
      </c>
    </row>
    <row r="13" spans="1:9" x14ac:dyDescent="0.25">
      <c r="A13" s="14" t="s">
        <v>60</v>
      </c>
      <c r="B13" s="14">
        <v>14</v>
      </c>
      <c r="C13" s="14">
        <v>29443.891158988321</v>
      </c>
      <c r="D13" s="14">
        <v>2103.1350827848801</v>
      </c>
      <c r="E13" s="14"/>
      <c r="F13" s="14"/>
    </row>
    <row r="14" spans="1:9" ht="15.75" thickBot="1" x14ac:dyDescent="0.3">
      <c r="A14" s="15" t="s">
        <v>61</v>
      </c>
      <c r="B14" s="15">
        <v>19</v>
      </c>
      <c r="C14" s="15">
        <v>48000</v>
      </c>
      <c r="D14" s="15"/>
      <c r="E14" s="15"/>
      <c r="F14" s="15"/>
    </row>
    <row r="15" spans="1:9" ht="15.75" thickBot="1" x14ac:dyDescent="0.3"/>
    <row r="16" spans="1:9" x14ac:dyDescent="0.25">
      <c r="A16" s="19" t="s">
        <v>103</v>
      </c>
      <c r="B16" s="19" t="s">
        <v>68</v>
      </c>
      <c r="C16" s="16" t="s">
        <v>56</v>
      </c>
      <c r="D16" s="16" t="s">
        <v>69</v>
      </c>
      <c r="E16" s="16" t="s">
        <v>70</v>
      </c>
      <c r="F16" s="16" t="s">
        <v>71</v>
      </c>
      <c r="G16" s="16" t="s">
        <v>72</v>
      </c>
      <c r="H16" s="16" t="s">
        <v>73</v>
      </c>
      <c r="I16" s="16" t="s">
        <v>74</v>
      </c>
    </row>
    <row r="17" spans="1:9" x14ac:dyDescent="0.25">
      <c r="A17" s="20" t="s">
        <v>62</v>
      </c>
      <c r="B17" s="20">
        <v>-36.395117547950036</v>
      </c>
      <c r="C17" s="14">
        <v>113.76241724441407</v>
      </c>
      <c r="D17" s="14">
        <v>-0.31992215381426503</v>
      </c>
      <c r="E17" s="14">
        <v>0.75375185558763924</v>
      </c>
      <c r="F17" s="14">
        <v>-280.39123563912017</v>
      </c>
      <c r="G17" s="14">
        <v>207.60100054322012</v>
      </c>
      <c r="H17" s="14">
        <v>-280.39123563912017</v>
      </c>
      <c r="I17" s="14">
        <v>207.60100054322012</v>
      </c>
    </row>
    <row r="18" spans="1:9" x14ac:dyDescent="0.25">
      <c r="A18" s="20" t="s">
        <v>0</v>
      </c>
      <c r="B18" s="20">
        <v>-10.024771214105728</v>
      </c>
      <c r="C18" s="14">
        <v>29.211902008299184</v>
      </c>
      <c r="D18" s="14">
        <v>-0.34317420383163211</v>
      </c>
      <c r="E18" s="14">
        <v>0.73656609542338214</v>
      </c>
      <c r="F18" s="14">
        <v>-72.678069770265196</v>
      </c>
      <c r="G18" s="14">
        <v>52.628527342053737</v>
      </c>
      <c r="H18" s="14">
        <v>-72.678069770265196</v>
      </c>
      <c r="I18" s="14">
        <v>52.628527342053737</v>
      </c>
    </row>
    <row r="19" spans="1:9" x14ac:dyDescent="0.25">
      <c r="A19" s="20" t="s">
        <v>1</v>
      </c>
      <c r="B19" s="20">
        <v>-0.17292552247510548</v>
      </c>
      <c r="C19" s="14">
        <v>2.1419551764335334</v>
      </c>
      <c r="D19" s="14">
        <v>-8.0732558915184896E-2</v>
      </c>
      <c r="E19" s="14">
        <v>0.93679740449103355</v>
      </c>
      <c r="F19" s="14">
        <v>-4.7669624710063792</v>
      </c>
      <c r="G19" s="14">
        <v>4.4211114260561688</v>
      </c>
      <c r="H19" s="14">
        <v>-4.7669624710063792</v>
      </c>
      <c r="I19" s="14">
        <v>4.4211114260561688</v>
      </c>
    </row>
    <row r="20" spans="1:9" x14ac:dyDescent="0.25">
      <c r="A20" s="20" t="s">
        <v>6</v>
      </c>
      <c r="B20" s="20">
        <v>3.9141237516596625</v>
      </c>
      <c r="C20" s="14">
        <v>2.5117759565007169</v>
      </c>
      <c r="D20" s="14">
        <v>1.5583092678029404</v>
      </c>
      <c r="E20" s="14">
        <v>0.14147320427640234</v>
      </c>
      <c r="F20" s="14">
        <v>-1.4730998828750854</v>
      </c>
      <c r="G20" s="14">
        <v>9.3013473861944114</v>
      </c>
      <c r="H20" s="14">
        <v>-1.4730998828750854</v>
      </c>
      <c r="I20" s="14">
        <v>9.3013473861944114</v>
      </c>
    </row>
    <row r="21" spans="1:9" x14ac:dyDescent="0.25">
      <c r="A21" s="20" t="s">
        <v>7</v>
      </c>
      <c r="B21" s="20">
        <v>105.44897356316204</v>
      </c>
      <c r="C21" s="14">
        <v>142.49624080793342</v>
      </c>
      <c r="D21" s="14">
        <v>0.74001231867789186</v>
      </c>
      <c r="E21" s="14">
        <v>0.47152081556286785</v>
      </c>
      <c r="F21" s="14">
        <v>-200.17506680002333</v>
      </c>
      <c r="G21" s="14">
        <v>411.07301392634741</v>
      </c>
      <c r="H21" s="14">
        <v>-200.17506680002333</v>
      </c>
      <c r="I21" s="14">
        <v>411.07301392634741</v>
      </c>
    </row>
    <row r="22" spans="1:9" ht="15.75" thickBot="1" x14ac:dyDescent="0.3">
      <c r="A22" s="20" t="s">
        <v>47</v>
      </c>
      <c r="B22" s="20">
        <v>-6.6884615135197221</v>
      </c>
      <c r="C22" s="15">
        <v>5.4258676140777276</v>
      </c>
      <c r="D22" s="15">
        <v>-1.2326989873778198</v>
      </c>
      <c r="E22" s="15">
        <v>0.23798798110611938</v>
      </c>
      <c r="F22" s="15">
        <v>-18.32579014259797</v>
      </c>
      <c r="G22" s="15">
        <v>4.9488671155585271</v>
      </c>
      <c r="H22" s="15">
        <v>-18.32579014259797</v>
      </c>
      <c r="I22" s="15">
        <v>4.9488671155585271</v>
      </c>
    </row>
    <row r="26" spans="1:9" x14ac:dyDescent="0.25">
      <c r="A26" t="s">
        <v>75</v>
      </c>
      <c r="E26" t="s">
        <v>78</v>
      </c>
    </row>
    <row r="27" spans="1:9" ht="15.75" thickBot="1" x14ac:dyDescent="0.3"/>
    <row r="28" spans="1:9" x14ac:dyDescent="0.25">
      <c r="A28" s="16" t="s">
        <v>76</v>
      </c>
      <c r="B28" s="16" t="s">
        <v>81</v>
      </c>
      <c r="C28" s="16" t="s">
        <v>77</v>
      </c>
      <c r="E28" s="16" t="s">
        <v>79</v>
      </c>
      <c r="F28" s="16" t="s">
        <v>7</v>
      </c>
    </row>
    <row r="29" spans="1:9" x14ac:dyDescent="0.25">
      <c r="A29" s="14">
        <v>1</v>
      </c>
      <c r="B29" s="14">
        <v>109.47360347678313</v>
      </c>
      <c r="C29" s="14">
        <v>-9.4736034767831256</v>
      </c>
      <c r="E29" s="14">
        <v>2.5</v>
      </c>
      <c r="F29" s="14">
        <v>0</v>
      </c>
    </row>
    <row r="30" spans="1:9" x14ac:dyDescent="0.25">
      <c r="A30" s="14">
        <v>2</v>
      </c>
      <c r="B30" s="14">
        <v>31.694167954116068</v>
      </c>
      <c r="C30" s="14">
        <v>-31.694167954116068</v>
      </c>
      <c r="E30" s="14">
        <v>7.5</v>
      </c>
      <c r="F30" s="14">
        <v>0</v>
      </c>
    </row>
    <row r="31" spans="1:9" x14ac:dyDescent="0.25">
      <c r="A31" s="14">
        <v>3</v>
      </c>
      <c r="B31" s="14">
        <v>19.072063142431929</v>
      </c>
      <c r="C31" s="14">
        <v>-19.072063142431929</v>
      </c>
      <c r="E31" s="14">
        <v>12.5</v>
      </c>
      <c r="F31" s="14">
        <v>0</v>
      </c>
    </row>
    <row r="32" spans="1:9" x14ac:dyDescent="0.25">
      <c r="A32" s="14">
        <v>4</v>
      </c>
      <c r="B32" s="14">
        <v>84.319413222548306</v>
      </c>
      <c r="C32" s="14">
        <v>15.680586777451694</v>
      </c>
      <c r="E32" s="14">
        <v>17.5</v>
      </c>
      <c r="F32" s="14">
        <v>0</v>
      </c>
    </row>
    <row r="33" spans="1:6" x14ac:dyDescent="0.25">
      <c r="A33" s="14">
        <v>5</v>
      </c>
      <c r="B33" s="14">
        <v>40.114481048891825</v>
      </c>
      <c r="C33" s="14">
        <v>-40.114481048891825</v>
      </c>
      <c r="E33" s="14">
        <v>22.5</v>
      </c>
      <c r="F33" s="14">
        <v>0</v>
      </c>
    </row>
    <row r="34" spans="1:6" x14ac:dyDescent="0.25">
      <c r="A34" s="14">
        <v>6</v>
      </c>
      <c r="B34" s="14">
        <v>74.700802615864632</v>
      </c>
      <c r="C34" s="14">
        <v>25.299197384135368</v>
      </c>
      <c r="E34" s="14">
        <v>27.5</v>
      </c>
      <c r="F34" s="14">
        <v>0</v>
      </c>
    </row>
    <row r="35" spans="1:6" x14ac:dyDescent="0.25">
      <c r="A35" s="14">
        <v>7</v>
      </c>
      <c r="B35" s="14">
        <v>81.932923677009299</v>
      </c>
      <c r="C35" s="14">
        <v>18.067076322990701</v>
      </c>
      <c r="E35" s="14">
        <v>32.5</v>
      </c>
      <c r="F35" s="14">
        <v>0</v>
      </c>
    </row>
    <row r="36" spans="1:6" x14ac:dyDescent="0.25">
      <c r="A36" s="14">
        <v>8</v>
      </c>
      <c r="B36" s="14">
        <v>17.231130800768032</v>
      </c>
      <c r="C36" s="14">
        <v>-17.231130800768032</v>
      </c>
      <c r="E36" s="14">
        <v>37.5</v>
      </c>
      <c r="F36" s="14">
        <v>0</v>
      </c>
    </row>
    <row r="37" spans="1:6" x14ac:dyDescent="0.25">
      <c r="A37" s="14">
        <v>9</v>
      </c>
      <c r="B37" s="14">
        <v>36.190612106688306</v>
      </c>
      <c r="C37" s="14">
        <v>-36.190612106688306</v>
      </c>
      <c r="E37" s="14">
        <v>42.5</v>
      </c>
      <c r="F37" s="14">
        <v>0</v>
      </c>
    </row>
    <row r="38" spans="1:6" x14ac:dyDescent="0.25">
      <c r="A38" s="14">
        <v>10</v>
      </c>
      <c r="B38" s="14">
        <v>36.784388570376308</v>
      </c>
      <c r="C38" s="14">
        <v>-36.784388570376308</v>
      </c>
      <c r="E38" s="14">
        <v>47.5</v>
      </c>
      <c r="F38" s="14">
        <v>0</v>
      </c>
    </row>
    <row r="39" spans="1:6" x14ac:dyDescent="0.25">
      <c r="A39" s="14">
        <v>11</v>
      </c>
      <c r="B39" s="14">
        <v>43.325434255115496</v>
      </c>
      <c r="C39" s="14">
        <v>-43.325434255115496</v>
      </c>
      <c r="E39" s="14">
        <v>52.5</v>
      </c>
      <c r="F39" s="14">
        <v>0</v>
      </c>
    </row>
    <row r="40" spans="1:6" x14ac:dyDescent="0.25">
      <c r="A40" s="14">
        <v>12</v>
      </c>
      <c r="B40" s="14">
        <v>61.462963296773459</v>
      </c>
      <c r="C40" s="14">
        <v>38.537036703226541</v>
      </c>
      <c r="E40" s="14">
        <v>57.5</v>
      </c>
      <c r="F40" s="14">
        <v>0</v>
      </c>
    </row>
    <row r="41" spans="1:6" x14ac:dyDescent="0.25">
      <c r="A41" s="14">
        <v>13</v>
      </c>
      <c r="B41" s="14">
        <v>67.824714191261378</v>
      </c>
      <c r="C41" s="14">
        <v>32.175285808738622</v>
      </c>
      <c r="E41" s="14">
        <v>62.5</v>
      </c>
      <c r="F41" s="14">
        <v>100</v>
      </c>
    </row>
    <row r="42" spans="1:6" x14ac:dyDescent="0.25">
      <c r="A42" s="14">
        <v>14</v>
      </c>
      <c r="B42" s="14">
        <v>49.876859374837714</v>
      </c>
      <c r="C42" s="14">
        <v>-49.876859374837714</v>
      </c>
      <c r="E42" s="14">
        <v>67.5</v>
      </c>
      <c r="F42" s="14">
        <v>100</v>
      </c>
    </row>
    <row r="43" spans="1:6" x14ac:dyDescent="0.25">
      <c r="A43" s="14">
        <v>15</v>
      </c>
      <c r="B43" s="14">
        <v>14.18563948151106</v>
      </c>
      <c r="C43" s="14">
        <v>85.81436051848894</v>
      </c>
      <c r="E43" s="14">
        <v>72.5</v>
      </c>
      <c r="F43" s="14">
        <v>100</v>
      </c>
    </row>
    <row r="44" spans="1:6" x14ac:dyDescent="0.25">
      <c r="A44" s="14">
        <v>16</v>
      </c>
      <c r="B44" s="14">
        <v>1.1561842725638982</v>
      </c>
      <c r="C44" s="14">
        <v>-1.1561842725638982</v>
      </c>
      <c r="E44" s="14">
        <v>77.5</v>
      </c>
      <c r="F44" s="14">
        <v>100</v>
      </c>
    </row>
    <row r="45" spans="1:6" x14ac:dyDescent="0.25">
      <c r="A45" s="14">
        <v>17</v>
      </c>
      <c r="B45" s="14">
        <v>10.79972060125165</v>
      </c>
      <c r="C45" s="14">
        <v>-10.79972060125165</v>
      </c>
      <c r="E45" s="14">
        <v>82.5</v>
      </c>
      <c r="F45" s="14">
        <v>100</v>
      </c>
    </row>
    <row r="46" spans="1:6" x14ac:dyDescent="0.25">
      <c r="A46" s="14">
        <v>18</v>
      </c>
      <c r="B46" s="14">
        <v>3.9782584675847872</v>
      </c>
      <c r="C46" s="14">
        <v>-3.9782584675847872</v>
      </c>
      <c r="E46" s="14">
        <v>87.5</v>
      </c>
      <c r="F46" s="14">
        <v>100</v>
      </c>
    </row>
    <row r="47" spans="1:6" x14ac:dyDescent="0.25">
      <c r="A47" s="14">
        <v>19</v>
      </c>
      <c r="B47" s="14">
        <v>4.2156109952569381</v>
      </c>
      <c r="C47" s="14">
        <v>-4.2156109952569381</v>
      </c>
      <c r="E47" s="14">
        <v>92.5</v>
      </c>
      <c r="F47" s="14">
        <v>100</v>
      </c>
    </row>
    <row r="48" spans="1:6" ht="15.75" thickBot="1" x14ac:dyDescent="0.3">
      <c r="A48" s="15">
        <v>20</v>
      </c>
      <c r="B48" s="15">
        <v>11.661028448365421</v>
      </c>
      <c r="C48" s="15">
        <v>88.338971551634586</v>
      </c>
      <c r="E48" s="15">
        <v>97.5</v>
      </c>
      <c r="F48" s="15">
        <v>100</v>
      </c>
    </row>
  </sheetData>
  <sortState ref="F29:F48">
    <sortCondition ref="F29"/>
  </sortState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2CF2-3F33-422B-9170-09AD78252C2F}">
  <dimension ref="A1:X1091"/>
  <sheetViews>
    <sheetView zoomScale="90" zoomScaleNormal="90" workbookViewId="0">
      <selection activeCell="Q36" sqref="Q36"/>
    </sheetView>
  </sheetViews>
  <sheetFormatPr defaultRowHeight="15" x14ac:dyDescent="0.25"/>
  <cols>
    <col min="2" max="2" width="11.7109375" bestFit="1" customWidth="1"/>
    <col min="3" max="3" width="11.7109375" style="21" customWidth="1"/>
    <col min="5" max="5" width="6.28515625" bestFit="1" customWidth="1"/>
    <col min="6" max="6" width="4.85546875" bestFit="1" customWidth="1"/>
    <col min="7" max="8" width="6.5703125" bestFit="1" customWidth="1"/>
    <col min="9" max="9" width="13" bestFit="1" customWidth="1"/>
    <col min="10" max="11" width="15.28515625" bestFit="1" customWidth="1"/>
    <col min="12" max="12" width="14.28515625" bestFit="1" customWidth="1"/>
    <col min="13" max="13" width="10" bestFit="1" customWidth="1"/>
    <col min="14" max="14" width="24.28515625" bestFit="1" customWidth="1"/>
    <col min="15" max="15" width="14.42578125" bestFit="1" customWidth="1"/>
    <col min="16" max="16" width="21.140625" customWidth="1"/>
    <col min="17" max="17" width="16.85546875" bestFit="1" customWidth="1"/>
    <col min="18" max="18" width="13.85546875" bestFit="1" customWidth="1"/>
    <col min="20" max="20" width="23.140625" bestFit="1" customWidth="1"/>
    <col min="21" max="21" width="12.7109375" bestFit="1" customWidth="1"/>
    <col min="22" max="22" width="9.28515625" bestFit="1" customWidth="1"/>
    <col min="23" max="23" width="18" bestFit="1" customWidth="1"/>
    <col min="24" max="24" width="10.42578125" bestFit="1" customWidth="1"/>
    <col min="25" max="25" width="13.85546875" bestFit="1" customWidth="1"/>
    <col min="26" max="26" width="10.85546875" bestFit="1" customWidth="1"/>
    <col min="27" max="27" width="9.28515625" bestFit="1" customWidth="1"/>
    <col min="28" max="28" width="10.7109375" bestFit="1" customWidth="1"/>
    <col min="29" max="29" width="18" bestFit="1" customWidth="1"/>
    <col min="30" max="30" width="8.140625" bestFit="1" customWidth="1"/>
    <col min="31" max="31" width="8.85546875" bestFit="1" customWidth="1"/>
  </cols>
  <sheetData>
    <row r="1" spans="1:24" x14ac:dyDescent="0.25">
      <c r="A1" t="s">
        <v>45</v>
      </c>
      <c r="B1" t="s">
        <v>98</v>
      </c>
      <c r="C1" s="21" t="s">
        <v>7</v>
      </c>
      <c r="E1" t="s">
        <v>0</v>
      </c>
      <c r="F1" t="s">
        <v>1</v>
      </c>
      <c r="G1" t="s">
        <v>5</v>
      </c>
      <c r="H1" t="s">
        <v>6</v>
      </c>
      <c r="I1" t="s">
        <v>7</v>
      </c>
      <c r="J1" t="s">
        <v>99</v>
      </c>
      <c r="K1" t="s">
        <v>2</v>
      </c>
      <c r="L1" t="s">
        <v>3</v>
      </c>
      <c r="M1" t="s">
        <v>4</v>
      </c>
      <c r="N1" t="s">
        <v>100</v>
      </c>
      <c r="O1" t="s">
        <v>112</v>
      </c>
    </row>
    <row r="2" spans="1:24" x14ac:dyDescent="0.25">
      <c r="A2">
        <v>1871</v>
      </c>
      <c r="B2">
        <v>1</v>
      </c>
      <c r="C2" s="21">
        <v>0</v>
      </c>
      <c r="E2">
        <f>INDEX(user!B:B,user_geo!$A2+1)</f>
        <v>0</v>
      </c>
      <c r="F2">
        <f>INDEX(user!C:C,user_geo!$A2+1)</f>
        <v>61</v>
      </c>
      <c r="G2">
        <f>INDEX(user!G:G,user_geo!$A2+1)</f>
        <v>115</v>
      </c>
      <c r="H2">
        <f>INDEX(user!H:H,user_geo!$A2+1)</f>
        <v>25.5</v>
      </c>
      <c r="I2">
        <f>INDEX(user!I:I,user_geo!$A2+1)</f>
        <v>6.1202724426314026E-2</v>
      </c>
      <c r="J2">
        <f>_xlfn.IFS(N2=$T$3,$U$3,N2=$T$4,$U$4,N2=$T$5,$U$5,N2=$T$6,$U$6,N2=$T$7,$U$7,N2=$T$8,$U$8,N2=$T$9,$U$9,N2=$T$10,$U$10,N2=$T$11,$U$11,N2=$T$12,$U$12,N2=$T$13,$U$13,N2=$T$14,$U$14)</f>
        <v>1</v>
      </c>
      <c r="K2">
        <f>INDEX(user!D:D,user_geo!$A2+1)</f>
        <v>0</v>
      </c>
      <c r="L2">
        <f>INDEX(user!E:E,user_geo!$A2+1)</f>
        <v>0</v>
      </c>
      <c r="M2">
        <f>INDEX(user!F:F,user_geo!$A2+1)</f>
        <v>0</v>
      </c>
      <c r="N2" t="str">
        <f>INDEX(geo!D:D,user_geo!$B2+1)</f>
        <v>Restaurante</v>
      </c>
      <c r="O2" t="str">
        <f>INDEX(user!M:M,user_geo!$A2+1)</f>
        <v>NORMAL</v>
      </c>
      <c r="T2" s="13" t="s">
        <v>101</v>
      </c>
      <c r="U2" s="13" t="s">
        <v>50</v>
      </c>
      <c r="W2" t="s">
        <v>80</v>
      </c>
    </row>
    <row r="3" spans="1:24" x14ac:dyDescent="0.25">
      <c r="A3">
        <v>3916</v>
      </c>
      <c r="B3">
        <v>2</v>
      </c>
      <c r="C3" s="21">
        <v>0</v>
      </c>
      <c r="E3">
        <f>INDEX(user!B:B,user_geo!$A3+1)</f>
        <v>1</v>
      </c>
      <c r="F3">
        <f>INDEX(user!C:C,user_geo!$A3+1)</f>
        <v>40</v>
      </c>
      <c r="G3">
        <f>INDEX(user!G:G,user_geo!$A3+1)</f>
        <v>130.5</v>
      </c>
      <c r="H3">
        <f>INDEX(user!H:H,user_geo!$A3+1)</f>
        <v>23.92</v>
      </c>
      <c r="I3">
        <f>INDEX(user!I:I,user_geo!$A3+1)</f>
        <v>9.6461011452790624E-2</v>
      </c>
      <c r="J3">
        <f t="shared" ref="J3:J41" si="0">_xlfn.IFS(N3=$T$3,$U$3,N3=$T$4,$U$4,N3=$T$5,$U$5,N3=$T$6,$U$6,N3=$T$7,$U$7,N3=$T$8,$U$8,N3=$T$9,$U$9,N3=$T$10,$U$10,N3=$T$11,$U$11,N3=$T$12,$U$12,N3=$T$13,$U$13,N3=$T$14,$U$14)</f>
        <v>1</v>
      </c>
      <c r="K3">
        <f>INDEX(user!D:D,user_geo!$A3+1)</f>
        <v>1</v>
      </c>
      <c r="L3">
        <f>INDEX(user!E:E,user_geo!$A3+1)</f>
        <v>0</v>
      </c>
      <c r="M3">
        <f>INDEX(user!F:F,user_geo!$A3+1)</f>
        <v>0</v>
      </c>
      <c r="N3" t="str">
        <f>INDEX(geo!D:D,user_geo!$B3+1)</f>
        <v>Restaurante</v>
      </c>
      <c r="O3" t="str">
        <f>INDEX(user!M:M,user_geo!$A3+1)</f>
        <v>Elevated Risk</v>
      </c>
      <c r="T3" s="13" t="s">
        <v>93</v>
      </c>
      <c r="U3" s="13">
        <v>1</v>
      </c>
      <c r="W3" s="12">
        <f ca="1">INT(RAND()*4219)</f>
        <v>1413</v>
      </c>
      <c r="X3" s="12">
        <f ca="1">INT(RAND()*60)</f>
        <v>22</v>
      </c>
    </row>
    <row r="4" spans="1:24" x14ac:dyDescent="0.25">
      <c r="A4">
        <v>1922</v>
      </c>
      <c r="B4">
        <v>3</v>
      </c>
      <c r="C4" s="21">
        <v>100</v>
      </c>
      <c r="E4">
        <f>INDEX(user!B:B,user_geo!$A4+1)</f>
        <v>0</v>
      </c>
      <c r="F4">
        <f>INDEX(user!C:C,user_geo!$A4+1)</f>
        <v>59</v>
      </c>
      <c r="G4">
        <f>INDEX(user!G:G,user_geo!$A4+1)</f>
        <v>158</v>
      </c>
      <c r="H4">
        <f>INDEX(user!H:H,user_geo!$A4+1)</f>
        <v>32.840000000000003</v>
      </c>
      <c r="I4">
        <f>INDEX(user!I:I,user_geo!$A4+1)</f>
        <v>0.20416654925697231</v>
      </c>
      <c r="J4">
        <f t="shared" si="0"/>
        <v>1</v>
      </c>
      <c r="K4">
        <f>INDEX(user!D:D,user_geo!$A4+1)</f>
        <v>0</v>
      </c>
      <c r="L4">
        <f>INDEX(user!E:E,user_geo!$A4+1)</f>
        <v>1</v>
      </c>
      <c r="M4">
        <f>INDEX(user!F:F,user_geo!$A4+1)</f>
        <v>0</v>
      </c>
      <c r="N4" t="str">
        <f>INDEX(geo!D:D,user_geo!$B4+1)</f>
        <v>Restaurante</v>
      </c>
      <c r="O4" t="str">
        <f>INDEX(user!M:M,user_geo!$A4+1)</f>
        <v>Elevated Risk</v>
      </c>
      <c r="T4" s="13" t="s">
        <v>94</v>
      </c>
      <c r="U4" s="13">
        <v>2</v>
      </c>
    </row>
    <row r="5" spans="1:24" x14ac:dyDescent="0.25">
      <c r="A5">
        <v>3854</v>
      </c>
      <c r="B5">
        <v>4</v>
      </c>
      <c r="C5" s="21">
        <v>0</v>
      </c>
      <c r="E5">
        <f>INDEX(user!B:B,user_geo!$A5+1)</f>
        <v>0</v>
      </c>
      <c r="F5">
        <f>INDEX(user!C:C,user_geo!$A5+1)</f>
        <v>46</v>
      </c>
      <c r="G5">
        <f>INDEX(user!G:G,user_geo!$A5+1)</f>
        <v>124</v>
      </c>
      <c r="H5">
        <f>INDEX(user!H:H,user_geo!$A5+1)</f>
        <v>22.02</v>
      </c>
      <c r="I5">
        <f>INDEX(user!I:I,user_geo!$A5+1)</f>
        <v>6.0474271565787885E-2</v>
      </c>
      <c r="J5">
        <f t="shared" si="0"/>
        <v>1</v>
      </c>
      <c r="K5">
        <f>INDEX(user!D:D,user_geo!$A5+1)</f>
        <v>1</v>
      </c>
      <c r="L5">
        <f>INDEX(user!E:E,user_geo!$A5+1)</f>
        <v>0</v>
      </c>
      <c r="M5">
        <f>INDEX(user!F:F,user_geo!$A5+1)</f>
        <v>0</v>
      </c>
      <c r="N5" t="str">
        <f>INDEX(geo!D:D,user_geo!$B5+1)</f>
        <v>Restaurante</v>
      </c>
      <c r="O5" t="str">
        <f>INDEX(user!M:M,user_geo!$A5+1)</f>
        <v>Elevated Risk</v>
      </c>
      <c r="T5" s="13" t="s">
        <v>96</v>
      </c>
      <c r="U5" s="13">
        <v>3</v>
      </c>
    </row>
    <row r="6" spans="1:24" x14ac:dyDescent="0.25">
      <c r="A6">
        <v>2147</v>
      </c>
      <c r="B6">
        <v>5</v>
      </c>
      <c r="C6" s="21">
        <v>100</v>
      </c>
      <c r="E6">
        <f>INDEX(user!B:B,user_geo!$A6+1)</f>
        <v>0</v>
      </c>
      <c r="F6">
        <f>INDEX(user!C:C,user_geo!$A6+1)</f>
        <v>42</v>
      </c>
      <c r="G6">
        <f>INDEX(user!G:G,user_geo!$A6+1)</f>
        <v>115</v>
      </c>
      <c r="H6">
        <f>INDEX(user!H:H,user_geo!$A6+1)</f>
        <v>23.72</v>
      </c>
      <c r="I6">
        <f>INDEX(user!I:I,user_geo!$A6+1)</f>
        <v>4.0100191783822514E-2</v>
      </c>
      <c r="J6">
        <f t="shared" si="0"/>
        <v>1</v>
      </c>
      <c r="K6">
        <f>INDEX(user!D:D,user_geo!$A6+1)</f>
        <v>1</v>
      </c>
      <c r="L6">
        <f>INDEX(user!E:E,user_geo!$A6+1)</f>
        <v>0</v>
      </c>
      <c r="M6">
        <f>INDEX(user!F:F,user_geo!$A6+1)</f>
        <v>0</v>
      </c>
      <c r="N6" t="str">
        <f>INDEX(geo!D:D,user_geo!$B6+1)</f>
        <v>Restaurante</v>
      </c>
      <c r="O6" t="str">
        <f>INDEX(user!M:M,user_geo!$A6+1)</f>
        <v>Elevated Risk</v>
      </c>
      <c r="T6" s="13" t="s">
        <v>97</v>
      </c>
      <c r="U6" s="13">
        <v>1000</v>
      </c>
    </row>
    <row r="7" spans="1:24" x14ac:dyDescent="0.25">
      <c r="A7">
        <v>2770</v>
      </c>
      <c r="B7">
        <v>6</v>
      </c>
      <c r="C7" s="21">
        <v>100</v>
      </c>
      <c r="E7">
        <f>INDEX(user!B:B,user_geo!$A7+1)</f>
        <v>0</v>
      </c>
      <c r="F7">
        <f>INDEX(user!C:C,user_geo!$A7+1)</f>
        <v>41</v>
      </c>
      <c r="G7">
        <f>INDEX(user!G:G,user_geo!$A7+1)</f>
        <v>113.5</v>
      </c>
      <c r="H7">
        <f>INDEX(user!H:H,user_geo!$A7+1)</f>
        <v>23.08</v>
      </c>
      <c r="I7">
        <f>INDEX(user!I:I,user_geo!$A7+1)</f>
        <v>3.5770741489864366E-2</v>
      </c>
      <c r="J7">
        <f t="shared" si="0"/>
        <v>2</v>
      </c>
      <c r="K7">
        <f>INDEX(user!D:D,user_geo!$A7+1)</f>
        <v>1</v>
      </c>
      <c r="L7">
        <f>INDEX(user!E:E,user_geo!$A7+1)</f>
        <v>0</v>
      </c>
      <c r="M7">
        <f>INDEX(user!F:F,user_geo!$A7+1)</f>
        <v>0</v>
      </c>
      <c r="N7" t="str">
        <f>INDEX(geo!D:D,user_geo!$B7+1)</f>
        <v>Parque</v>
      </c>
      <c r="O7" t="str">
        <f>INDEX(user!M:M,user_geo!$A7+1)</f>
        <v>Elevated Risk</v>
      </c>
      <c r="T7" s="13" t="s">
        <v>127</v>
      </c>
      <c r="U7" s="13">
        <v>150</v>
      </c>
    </row>
    <row r="8" spans="1:24" x14ac:dyDescent="0.25">
      <c r="A8">
        <v>1158</v>
      </c>
      <c r="B8">
        <v>7</v>
      </c>
      <c r="C8" s="21">
        <v>0</v>
      </c>
      <c r="E8">
        <f>INDEX(user!B:B,user_geo!$A8+1)</f>
        <v>1</v>
      </c>
      <c r="F8">
        <f>INDEX(user!C:C,user_geo!$A8+1)</f>
        <v>61</v>
      </c>
      <c r="G8">
        <f>INDEX(user!G:G,user_geo!$A8+1)</f>
        <v>100</v>
      </c>
      <c r="H8">
        <f>INDEX(user!H:H,user_geo!$A8+1)</f>
        <v>30.18</v>
      </c>
      <c r="I8">
        <f>INDEX(user!I:I,user_geo!$A8+1)</f>
        <v>0.12731866843301198</v>
      </c>
      <c r="J8">
        <f t="shared" si="0"/>
        <v>2</v>
      </c>
      <c r="K8">
        <f>INDEX(user!D:D,user_geo!$A8+1)</f>
        <v>0</v>
      </c>
      <c r="L8">
        <f>INDEX(user!E:E,user_geo!$A8+1)</f>
        <v>0</v>
      </c>
      <c r="M8">
        <f>INDEX(user!F:F,user_geo!$A8+1)</f>
        <v>0</v>
      </c>
      <c r="N8" t="str">
        <f>INDEX(geo!D:D,user_geo!$B8+1)</f>
        <v>Parque</v>
      </c>
      <c r="O8" t="str">
        <f>INDEX(user!M:M,user_geo!$A8+1)</f>
        <v>NORMAL</v>
      </c>
      <c r="T8" s="13" t="s">
        <v>128</v>
      </c>
      <c r="U8" s="13">
        <v>5</v>
      </c>
    </row>
    <row r="9" spans="1:24" x14ac:dyDescent="0.25">
      <c r="A9">
        <v>2437</v>
      </c>
      <c r="B9">
        <v>8</v>
      </c>
      <c r="C9" s="21">
        <v>0</v>
      </c>
      <c r="E9">
        <f>INDEX(user!B:B,user_geo!$A9+1)</f>
        <v>1</v>
      </c>
      <c r="F9">
        <f>INDEX(user!C:C,user_geo!$A9+1)</f>
        <v>48</v>
      </c>
      <c r="G9">
        <f>INDEX(user!G:G,user_geo!$A9+1)</f>
        <v>116</v>
      </c>
      <c r="H9">
        <f>INDEX(user!H:H,user_geo!$A9+1)</f>
        <v>26.09</v>
      </c>
      <c r="I9">
        <f>INDEX(user!I:I,user_geo!$A9+1)</f>
        <v>7.2977657461624101E-2</v>
      </c>
      <c r="J9">
        <f t="shared" si="0"/>
        <v>2</v>
      </c>
      <c r="K9">
        <f>INDEX(user!D:D,user_geo!$A9+1)</f>
        <v>0</v>
      </c>
      <c r="L9">
        <f>INDEX(user!E:E,user_geo!$A9+1)</f>
        <v>0</v>
      </c>
      <c r="M9">
        <f>INDEX(user!F:F,user_geo!$A9+1)</f>
        <v>0</v>
      </c>
      <c r="N9" t="str">
        <f>INDEX(geo!D:D,user_geo!$B9+1)</f>
        <v>Parque</v>
      </c>
      <c r="O9" t="str">
        <f>INDEX(user!M:M,user_geo!$A9+1)</f>
        <v>NORMAL</v>
      </c>
      <c r="T9" s="13" t="s">
        <v>129</v>
      </c>
      <c r="U9" s="13">
        <v>130</v>
      </c>
    </row>
    <row r="10" spans="1:24" x14ac:dyDescent="0.25">
      <c r="A10">
        <v>3796</v>
      </c>
      <c r="B10">
        <v>9</v>
      </c>
      <c r="C10" s="21">
        <v>100</v>
      </c>
      <c r="E10">
        <f>INDEX(user!B:B,user_geo!$A10+1)</f>
        <v>1</v>
      </c>
      <c r="F10">
        <f>INDEX(user!C:C,user_geo!$A10+1)</f>
        <v>41</v>
      </c>
      <c r="G10">
        <f>INDEX(user!G:G,user_geo!$A10+1)</f>
        <v>109</v>
      </c>
      <c r="H10">
        <f>INDEX(user!H:H,user_geo!$A10+1)</f>
        <v>25.8</v>
      </c>
      <c r="I10">
        <f>INDEX(user!I:I,user_geo!$A10+1)</f>
        <v>7.9914647880650169E-2</v>
      </c>
      <c r="J10">
        <f t="shared" si="0"/>
        <v>2</v>
      </c>
      <c r="K10">
        <f>INDEX(user!D:D,user_geo!$A10+1)</f>
        <v>1</v>
      </c>
      <c r="L10">
        <f>INDEX(user!E:E,user_geo!$A10+1)</f>
        <v>0</v>
      </c>
      <c r="M10">
        <f>INDEX(user!F:F,user_geo!$A10+1)</f>
        <v>0</v>
      </c>
      <c r="N10" t="str">
        <f>INDEX(geo!D:D,user_geo!$B10+1)</f>
        <v>Parque</v>
      </c>
      <c r="O10" t="str">
        <f>INDEX(user!M:M,user_geo!$A10+1)</f>
        <v>Elevated Risk</v>
      </c>
      <c r="T10" s="13" t="s">
        <v>138</v>
      </c>
      <c r="U10" s="13">
        <v>100</v>
      </c>
    </row>
    <row r="11" spans="1:24" x14ac:dyDescent="0.25">
      <c r="A11">
        <v>1970</v>
      </c>
      <c r="B11">
        <v>10</v>
      </c>
      <c r="C11" s="21">
        <v>100</v>
      </c>
      <c r="E11">
        <f>INDEX(user!B:B,user_geo!$A11+1)</f>
        <v>1</v>
      </c>
      <c r="F11">
        <f>INDEX(user!C:C,user_geo!$A11+1)</f>
        <v>53</v>
      </c>
      <c r="G11">
        <f>INDEX(user!G:G,user_geo!$A11+1)</f>
        <v>126</v>
      </c>
      <c r="H11">
        <f>INDEX(user!H:H,user_geo!$A11+1)</f>
        <v>23.4</v>
      </c>
      <c r="I11">
        <f>INDEX(user!I:I,user_geo!$A11+1)</f>
        <v>0.20091532060373574</v>
      </c>
      <c r="J11">
        <f t="shared" si="0"/>
        <v>2</v>
      </c>
      <c r="K11">
        <f>INDEX(user!D:D,user_geo!$A11+1)</f>
        <v>1</v>
      </c>
      <c r="L11">
        <f>INDEX(user!E:E,user_geo!$A11+1)</f>
        <v>0</v>
      </c>
      <c r="M11">
        <f>INDEX(user!F:F,user_geo!$A11+1)</f>
        <v>0</v>
      </c>
      <c r="N11" t="str">
        <f>INDEX(geo!D:D,user_geo!$B11+1)</f>
        <v>Parque</v>
      </c>
      <c r="O11" t="str">
        <f>INDEX(user!M:M,user_geo!$A11+1)</f>
        <v>Elevated Risk</v>
      </c>
      <c r="T11" s="13" t="s">
        <v>139</v>
      </c>
      <c r="U11" s="13">
        <v>110</v>
      </c>
    </row>
    <row r="12" spans="1:24" x14ac:dyDescent="0.25">
      <c r="A12">
        <v>541</v>
      </c>
      <c r="B12">
        <v>11</v>
      </c>
      <c r="C12" s="21">
        <v>0</v>
      </c>
      <c r="E12">
        <f>INDEX(user!B:B,user_geo!$A12+1)</f>
        <v>0</v>
      </c>
      <c r="F12">
        <f>INDEX(user!C:C,user_geo!$A12+1)</f>
        <v>46</v>
      </c>
      <c r="G12">
        <f>INDEX(user!G:G,user_geo!$A12+1)</f>
        <v>115</v>
      </c>
      <c r="H12">
        <f>INDEX(user!H:H,user_geo!$A12+1)</f>
        <v>19.98</v>
      </c>
      <c r="I12">
        <f>INDEX(user!I:I,user_geo!$A12+1)</f>
        <v>2.5533886298945374E-2</v>
      </c>
      <c r="J12">
        <f t="shared" si="0"/>
        <v>2</v>
      </c>
      <c r="K12">
        <f>INDEX(user!D:D,user_geo!$A12+1)</f>
        <v>0</v>
      </c>
      <c r="L12">
        <f>INDEX(user!E:E,user_geo!$A12+1)</f>
        <v>0</v>
      </c>
      <c r="M12">
        <f>INDEX(user!F:F,user_geo!$A12+1)</f>
        <v>0</v>
      </c>
      <c r="N12" t="str">
        <f>INDEX(geo!D:D,user_geo!$B12+1)</f>
        <v>Parque</v>
      </c>
      <c r="O12" t="str">
        <f>INDEX(user!M:M,user_geo!$A12+1)</f>
        <v>NORMAL</v>
      </c>
      <c r="T12" s="13" t="s">
        <v>140</v>
      </c>
      <c r="U12" s="13">
        <v>120</v>
      </c>
    </row>
    <row r="13" spans="1:24" x14ac:dyDescent="0.25">
      <c r="A13">
        <v>479</v>
      </c>
      <c r="B13">
        <v>12</v>
      </c>
      <c r="C13" s="21">
        <v>100</v>
      </c>
      <c r="E13">
        <f>INDEX(user!B:B,user_geo!$A13+1)</f>
        <v>0</v>
      </c>
      <c r="F13">
        <f>INDEX(user!C:C,user_geo!$A13+1)</f>
        <v>51</v>
      </c>
      <c r="G13">
        <f>INDEX(user!G:G,user_geo!$A13+1)</f>
        <v>145</v>
      </c>
      <c r="H13">
        <f>INDEX(user!H:H,user_geo!$A13+1)</f>
        <v>24.03</v>
      </c>
      <c r="I13">
        <f>INDEX(user!I:I,user_geo!$A13+1)</f>
        <v>0.17287044481785407</v>
      </c>
      <c r="J13">
        <f t="shared" si="0"/>
        <v>2</v>
      </c>
      <c r="K13">
        <f>INDEX(user!D:D,user_geo!$A13+1)</f>
        <v>1</v>
      </c>
      <c r="L13">
        <f>INDEX(user!E:E,user_geo!$A13+1)</f>
        <v>1</v>
      </c>
      <c r="M13">
        <f>INDEX(user!F:F,user_geo!$A13+1)</f>
        <v>0</v>
      </c>
      <c r="N13" t="str">
        <f>INDEX(geo!D:D,user_geo!$B13+1)</f>
        <v>Parque</v>
      </c>
      <c r="O13" t="str">
        <f>INDEX(user!M:M,user_geo!$A13+1)</f>
        <v>Elevated Risk</v>
      </c>
      <c r="T13" s="13" t="s">
        <v>141</v>
      </c>
      <c r="U13" s="13">
        <v>10</v>
      </c>
    </row>
    <row r="14" spans="1:24" x14ac:dyDescent="0.25">
      <c r="A14">
        <v>2956</v>
      </c>
      <c r="B14">
        <v>13</v>
      </c>
      <c r="C14" s="21">
        <v>100</v>
      </c>
      <c r="E14">
        <f>INDEX(user!B:B,user_geo!$A14+1)</f>
        <v>0</v>
      </c>
      <c r="F14">
        <f>INDEX(user!C:C,user_geo!$A14+1)</f>
        <v>51</v>
      </c>
      <c r="G14">
        <f>INDEX(user!G:G,user_geo!$A14+1)</f>
        <v>136.5</v>
      </c>
      <c r="H14">
        <f>INDEX(user!H:H,user_geo!$A14+1)</f>
        <v>25.79</v>
      </c>
      <c r="I14">
        <f>INDEX(user!I:I,user_geo!$A14+1)</f>
        <v>0.11070656534962875</v>
      </c>
      <c r="J14">
        <f t="shared" si="0"/>
        <v>3</v>
      </c>
      <c r="K14">
        <f>INDEX(user!D:D,user_geo!$A14+1)</f>
        <v>1</v>
      </c>
      <c r="L14">
        <f>INDEX(user!E:E,user_geo!$A14+1)</f>
        <v>0</v>
      </c>
      <c r="M14">
        <f>INDEX(user!F:F,user_geo!$A14+1)</f>
        <v>0</v>
      </c>
      <c r="N14" t="str">
        <f>INDEX(geo!D:D,user_geo!$B14+1)</f>
        <v>Academia</v>
      </c>
      <c r="O14" t="str">
        <f>INDEX(user!M:M,user_geo!$A14+1)</f>
        <v>Elevated Risk</v>
      </c>
      <c r="T14" s="13" t="s">
        <v>142</v>
      </c>
      <c r="U14" s="13">
        <v>140</v>
      </c>
    </row>
    <row r="15" spans="1:24" x14ac:dyDescent="0.25">
      <c r="A15">
        <v>2169</v>
      </c>
      <c r="B15">
        <v>14</v>
      </c>
      <c r="C15" s="21">
        <v>100</v>
      </c>
      <c r="E15">
        <f>INDEX(user!B:B,user_geo!$A15+1)</f>
        <v>1</v>
      </c>
      <c r="F15">
        <f>INDEX(user!C:C,user_geo!$A15+1)</f>
        <v>38</v>
      </c>
      <c r="G15">
        <f>INDEX(user!G:G,user_geo!$A15+1)</f>
        <v>120</v>
      </c>
      <c r="H15">
        <f>INDEX(user!H:H,user_geo!$A15+1)</f>
        <v>28.74</v>
      </c>
      <c r="I15">
        <f>INDEX(user!I:I,user_geo!$A15+1)</f>
        <v>8.2038250672300639E-2</v>
      </c>
      <c r="J15">
        <f t="shared" si="0"/>
        <v>3</v>
      </c>
      <c r="K15">
        <f>INDEX(user!D:D,user_geo!$A15+1)</f>
        <v>1</v>
      </c>
      <c r="L15">
        <f>INDEX(user!E:E,user_geo!$A15+1)</f>
        <v>0</v>
      </c>
      <c r="M15">
        <f>INDEX(user!F:F,user_geo!$A15+1)</f>
        <v>0</v>
      </c>
      <c r="N15" t="str">
        <f>INDEX(geo!D:D,user_geo!$B15+1)</f>
        <v>Academia</v>
      </c>
      <c r="O15" t="str">
        <f>INDEX(user!M:M,user_geo!$A15+1)</f>
        <v>Elevated Risk</v>
      </c>
      <c r="T15" s="18" t="s">
        <v>82</v>
      </c>
      <c r="U15">
        <f>'regressao geo'!B17</f>
        <v>39.772089490280493</v>
      </c>
      <c r="V15">
        <v>12</v>
      </c>
    </row>
    <row r="16" spans="1:24" x14ac:dyDescent="0.25">
      <c r="A16">
        <v>1774</v>
      </c>
      <c r="B16">
        <v>15</v>
      </c>
      <c r="C16" s="21">
        <v>100</v>
      </c>
      <c r="E16">
        <f>INDEX(user!B:B,user_geo!$A16+1)</f>
        <v>0</v>
      </c>
      <c r="F16">
        <f>INDEX(user!C:C,user_geo!$A16+1)</f>
        <v>65</v>
      </c>
      <c r="G16">
        <f>INDEX(user!G:G,user_geo!$A16+1)</f>
        <v>171</v>
      </c>
      <c r="H16">
        <f>INDEX(user!H:H,user_geo!$A16+1)</f>
        <v>23.07</v>
      </c>
      <c r="I16">
        <f>INDEX(user!I:I,user_geo!$A16+1)</f>
        <v>0.26776222454013165</v>
      </c>
      <c r="J16">
        <f t="shared" si="0"/>
        <v>3</v>
      </c>
      <c r="K16">
        <f>INDEX(user!D:D,user_geo!$A16+1)</f>
        <v>0</v>
      </c>
      <c r="L16">
        <f>INDEX(user!E:E,user_geo!$A16+1)</f>
        <v>1</v>
      </c>
      <c r="M16">
        <f>INDEX(user!F:F,user_geo!$A16+1)</f>
        <v>0</v>
      </c>
      <c r="N16" t="str">
        <f>INDEX(geo!D:D,user_geo!$B16+1)</f>
        <v>Academia</v>
      </c>
      <c r="O16" t="str">
        <f>INDEX(user!M:M,user_geo!$A16+1)</f>
        <v>Elevated Risk</v>
      </c>
      <c r="T16" s="12" t="s">
        <v>83</v>
      </c>
      <c r="U16">
        <f>'regressao geo'!B18</f>
        <v>-18.208957414769369</v>
      </c>
      <c r="V16">
        <v>13</v>
      </c>
      <c r="W16" t="s">
        <v>104</v>
      </c>
    </row>
    <row r="17" spans="1:23" x14ac:dyDescent="0.25">
      <c r="A17">
        <v>869</v>
      </c>
      <c r="B17">
        <v>16</v>
      </c>
      <c r="C17" s="21">
        <v>100</v>
      </c>
      <c r="E17">
        <f>INDEX(user!B:B,user_geo!$A17+1)</f>
        <v>0</v>
      </c>
      <c r="F17">
        <f>INDEX(user!C:C,user_geo!$A17+1)</f>
        <v>58</v>
      </c>
      <c r="G17">
        <f>INDEX(user!G:G,user_geo!$A17+1)</f>
        <v>120</v>
      </c>
      <c r="H17">
        <f>INDEX(user!H:H,user_geo!$A17+1)</f>
        <v>29.25</v>
      </c>
      <c r="I17">
        <f>INDEX(user!I:I,user_geo!$A17+1)</f>
        <v>0.11625225202188161</v>
      </c>
      <c r="J17">
        <f t="shared" si="0"/>
        <v>3</v>
      </c>
      <c r="K17">
        <f>INDEX(user!D:D,user_geo!$A17+1)</f>
        <v>1</v>
      </c>
      <c r="L17">
        <f>INDEX(user!E:E,user_geo!$A17+1)</f>
        <v>0</v>
      </c>
      <c r="M17">
        <f>INDEX(user!F:F,user_geo!$A17+1)</f>
        <v>0</v>
      </c>
      <c r="N17" t="str">
        <f>INDEX(geo!D:D,user_geo!$B17+1)</f>
        <v>Academia</v>
      </c>
      <c r="O17" t="str">
        <f>INDEX(user!M:M,user_geo!$A17+1)</f>
        <v>Elevated Risk</v>
      </c>
      <c r="T17" s="12" t="s">
        <v>84</v>
      </c>
      <c r="U17">
        <f>'regressao geo'!B19</f>
        <v>-0.14185758178857433</v>
      </c>
      <c r="V17">
        <v>14</v>
      </c>
      <c r="W17" t="s">
        <v>66</v>
      </c>
    </row>
    <row r="18" spans="1:23" x14ac:dyDescent="0.25">
      <c r="A18">
        <v>3035</v>
      </c>
      <c r="B18">
        <v>17</v>
      </c>
      <c r="C18" s="21">
        <v>100</v>
      </c>
      <c r="E18">
        <f>INDEX(user!B:B,user_geo!$A18+1)</f>
        <v>0</v>
      </c>
      <c r="F18">
        <f>INDEX(user!C:C,user_geo!$A18+1)</f>
        <v>50</v>
      </c>
      <c r="G18">
        <f>INDEX(user!G:G,user_geo!$A18+1)</f>
        <v>134</v>
      </c>
      <c r="H18">
        <f>INDEX(user!H:H,user_geo!$A18+1)</f>
        <v>18.260000000000002</v>
      </c>
      <c r="I18">
        <f>INDEX(user!I:I,user_geo!$A18+1)</f>
        <v>0.1751224721045892</v>
      </c>
      <c r="J18">
        <f t="shared" si="0"/>
        <v>3</v>
      </c>
      <c r="K18">
        <f>INDEX(user!D:D,user_geo!$A18+1)</f>
        <v>1</v>
      </c>
      <c r="L18">
        <f>INDEX(user!E:E,user_geo!$A18+1)</f>
        <v>0</v>
      </c>
      <c r="M18">
        <f>INDEX(user!F:F,user_geo!$A18+1)</f>
        <v>1</v>
      </c>
      <c r="N18" t="str">
        <f>INDEX(geo!D:D,user_geo!$B18+1)</f>
        <v>Academia</v>
      </c>
      <c r="O18" t="str">
        <f>INDEX(user!M:M,user_geo!$A18+1)</f>
        <v>Elevated Risk</v>
      </c>
      <c r="T18" s="12" t="s">
        <v>85</v>
      </c>
      <c r="U18">
        <f>'regressao geo'!B20</f>
        <v>0.22849686914343198</v>
      </c>
      <c r="V18">
        <v>15</v>
      </c>
      <c r="W18" t="s">
        <v>105</v>
      </c>
    </row>
    <row r="19" spans="1:23" x14ac:dyDescent="0.25">
      <c r="A19">
        <v>3296</v>
      </c>
      <c r="B19">
        <v>18</v>
      </c>
      <c r="C19" s="21">
        <v>100</v>
      </c>
      <c r="E19">
        <f>INDEX(user!B:B,user_geo!$A19+1)</f>
        <v>0</v>
      </c>
      <c r="F19">
        <f>INDEX(user!C:C,user_geo!$A19+1)</f>
        <v>52</v>
      </c>
      <c r="G19">
        <f>INDEX(user!G:G,user_geo!$A19+1)</f>
        <v>102</v>
      </c>
      <c r="H19">
        <f>INDEX(user!H:H,user_geo!$A19+1)</f>
        <v>20.399999999999999</v>
      </c>
      <c r="I19">
        <f>INDEX(user!I:I,user_geo!$A19+1)</f>
        <v>4.7196778063535172E-2</v>
      </c>
      <c r="J19">
        <f t="shared" si="0"/>
        <v>1000</v>
      </c>
      <c r="K19">
        <f>INDEX(user!D:D,user_geo!$A19+1)</f>
        <v>1</v>
      </c>
      <c r="L19">
        <f>INDEX(user!E:E,user_geo!$A19+1)</f>
        <v>0</v>
      </c>
      <c r="M19">
        <f>INDEX(user!F:F,user_geo!$A19+1)</f>
        <v>0</v>
      </c>
      <c r="N19" t="str">
        <f>INDEX(geo!D:D,user_geo!$B19+1)</f>
        <v>AA</v>
      </c>
      <c r="O19" t="str">
        <f>INDEX(user!M:M,user_geo!$A19+1)</f>
        <v>NORMAL</v>
      </c>
      <c r="T19" s="12" t="s">
        <v>86</v>
      </c>
      <c r="U19">
        <f>'regressao geo'!B21</f>
        <v>-1.0159857455382146</v>
      </c>
      <c r="V19">
        <v>16</v>
      </c>
      <c r="W19" t="s">
        <v>106</v>
      </c>
    </row>
    <row r="20" spans="1:23" x14ac:dyDescent="0.25">
      <c r="A20">
        <v>3199</v>
      </c>
      <c r="B20">
        <v>19</v>
      </c>
      <c r="C20" s="21">
        <v>0</v>
      </c>
      <c r="E20">
        <f>INDEX(user!B:B,user_geo!$A20+1)</f>
        <v>0</v>
      </c>
      <c r="F20">
        <f>INDEX(user!C:C,user_geo!$A20+1)</f>
        <v>39</v>
      </c>
      <c r="G20">
        <f>INDEX(user!G:G,user_geo!$A20+1)</f>
        <v>161</v>
      </c>
      <c r="H20">
        <f>INDEX(user!H:H,user_geo!$A20+1)</f>
        <v>29.06</v>
      </c>
      <c r="I20">
        <f>INDEX(user!I:I,user_geo!$A20+1)</f>
        <v>7.0789269865695892E-2</v>
      </c>
      <c r="J20">
        <f t="shared" si="0"/>
        <v>1000</v>
      </c>
      <c r="K20">
        <f>INDEX(user!D:D,user_geo!$A20+1)</f>
        <v>0</v>
      </c>
      <c r="L20">
        <f>INDEX(user!E:E,user_geo!$A20+1)</f>
        <v>1</v>
      </c>
      <c r="M20">
        <f>INDEX(user!F:F,user_geo!$A20+1)</f>
        <v>0</v>
      </c>
      <c r="N20" t="str">
        <f>INDEX(geo!D:D,user_geo!$B20+1)</f>
        <v>AA</v>
      </c>
      <c r="O20" t="str">
        <f>INDEX(user!M:M,user_geo!$A20+1)</f>
        <v>Elevated Risk</v>
      </c>
      <c r="T20" s="12" t="s">
        <v>87</v>
      </c>
      <c r="U20">
        <f>'regressao geo'!B22</f>
        <v>191.0040756292434</v>
      </c>
      <c r="V20">
        <v>17</v>
      </c>
      <c r="W20" t="s">
        <v>107</v>
      </c>
    </row>
    <row r="21" spans="1:23" x14ac:dyDescent="0.25">
      <c r="A21">
        <v>2657</v>
      </c>
      <c r="B21">
        <v>20</v>
      </c>
      <c r="C21" s="21">
        <v>0</v>
      </c>
      <c r="E21">
        <f>INDEX(user!B:B,user_geo!$A21+1)</f>
        <v>0</v>
      </c>
      <c r="F21">
        <f>INDEX(user!C:C,user_geo!$A21+1)</f>
        <v>59</v>
      </c>
      <c r="G21">
        <f>INDEX(user!G:G,user_geo!$A21+1)</f>
        <v>142</v>
      </c>
      <c r="H21">
        <f>INDEX(user!H:H,user_geo!$A21+1)</f>
        <v>26.24</v>
      </c>
      <c r="I21">
        <f>INDEX(user!I:I,user_geo!$A21+1)</f>
        <v>0.10050931038076871</v>
      </c>
      <c r="J21">
        <f t="shared" si="0"/>
        <v>1000</v>
      </c>
      <c r="K21">
        <f>INDEX(user!D:D,user_geo!$A21+1)</f>
        <v>0</v>
      </c>
      <c r="L21">
        <f>INDEX(user!E:E,user_geo!$A21+1)</f>
        <v>0</v>
      </c>
      <c r="M21">
        <f>INDEX(user!F:F,user_geo!$A21+1)</f>
        <v>0</v>
      </c>
      <c r="N21" t="str">
        <f>INDEX(geo!D:D,user_geo!$B21+1)</f>
        <v>AA</v>
      </c>
      <c r="O21" t="str">
        <f>INDEX(user!M:M,user_geo!$A21+1)</f>
        <v>Elevated Risk</v>
      </c>
      <c r="T21" s="12" t="s">
        <v>102</v>
      </c>
      <c r="U21">
        <f>'regressao geo'!B23</f>
        <v>-4.5202251054635913E-2</v>
      </c>
      <c r="V21">
        <v>18</v>
      </c>
      <c r="W21" t="s">
        <v>108</v>
      </c>
    </row>
    <row r="22" spans="1:23" x14ac:dyDescent="0.25">
      <c r="A22">
        <v>166</v>
      </c>
      <c r="B22">
        <v>21</v>
      </c>
      <c r="C22" s="21">
        <v>0</v>
      </c>
      <c r="E22">
        <f>INDEX(user!B:B,user_geo!$A22+1)</f>
        <v>1</v>
      </c>
      <c r="F22">
        <f>INDEX(user!C:C,user_geo!$A22+1)</f>
        <v>39</v>
      </c>
      <c r="G22">
        <f>INDEX(user!G:G,user_geo!$A22+1)</f>
        <v>109</v>
      </c>
      <c r="H22">
        <f>INDEX(user!H:H,user_geo!$A22+1)</f>
        <v>21.19</v>
      </c>
      <c r="I22">
        <f>INDEX(user!I:I,user_geo!$A22+1)</f>
        <v>2.9550211281565764E-2</v>
      </c>
      <c r="J22">
        <f t="shared" si="0"/>
        <v>150</v>
      </c>
      <c r="K22">
        <f>INDEX(user!D:D,user_geo!$A22+1)</f>
        <v>0</v>
      </c>
      <c r="L22">
        <f>INDEX(user!E:E,user_geo!$A22+1)</f>
        <v>0</v>
      </c>
      <c r="M22">
        <f>INDEX(user!F:F,user_geo!$A22+1)</f>
        <v>0</v>
      </c>
      <c r="N22" t="str">
        <f>INDEX(geo!D:D,user_geo!$B22+1)</f>
        <v>Laboratório</v>
      </c>
      <c r="O22" t="str">
        <f>INDEX(user!M:M,user_geo!$A22+1)</f>
        <v>OPTIMAL</v>
      </c>
    </row>
    <row r="23" spans="1:23" x14ac:dyDescent="0.25">
      <c r="A23">
        <v>3428</v>
      </c>
      <c r="B23">
        <v>22</v>
      </c>
      <c r="C23" s="21">
        <v>100</v>
      </c>
      <c r="E23">
        <f>INDEX(user!B:B,user_geo!$A23+1)</f>
        <v>1</v>
      </c>
      <c r="F23">
        <f>INDEX(user!C:C,user_geo!$A23+1)</f>
        <v>57</v>
      </c>
      <c r="G23">
        <f>INDEX(user!G:G,user_geo!$A23+1)</f>
        <v>147.5</v>
      </c>
      <c r="H23">
        <f>INDEX(user!H:H,user_geo!$A23+1)</f>
        <v>32.090000000000003</v>
      </c>
      <c r="I23">
        <f>INDEX(user!I:I,user_geo!$A23+1)</f>
        <v>0.28855316062897662</v>
      </c>
      <c r="J23">
        <f t="shared" si="0"/>
        <v>150</v>
      </c>
      <c r="K23">
        <f>INDEX(user!D:D,user_geo!$A23+1)</f>
        <v>0</v>
      </c>
      <c r="L23">
        <f>INDEX(user!E:E,user_geo!$A23+1)</f>
        <v>1</v>
      </c>
      <c r="M23">
        <f>INDEX(user!F:F,user_geo!$A23+1)</f>
        <v>0</v>
      </c>
      <c r="N23" t="str">
        <f>INDEX(geo!D:D,user_geo!$B23+1)</f>
        <v>Laboratório</v>
      </c>
      <c r="O23" t="str">
        <f>INDEX(user!M:M,user_geo!$A23+1)</f>
        <v>Elevated Risk</v>
      </c>
    </row>
    <row r="24" spans="1:23" x14ac:dyDescent="0.25">
      <c r="A24">
        <v>3971</v>
      </c>
      <c r="B24">
        <v>23</v>
      </c>
      <c r="C24" s="21">
        <v>0</v>
      </c>
      <c r="E24">
        <f>INDEX(user!B:B,user_geo!$A24+1)</f>
        <v>0</v>
      </c>
      <c r="F24">
        <f>INDEX(user!C:C,user_geo!$A24+1)</f>
        <v>35</v>
      </c>
      <c r="G24">
        <f>INDEX(user!G:G,user_geo!$A24+1)</f>
        <v>107.5</v>
      </c>
      <c r="H24">
        <f>INDEX(user!H:H,user_geo!$A24+1)</f>
        <v>29.22</v>
      </c>
      <c r="I24">
        <f>INDEX(user!I:I,user_geo!$A24+1)</f>
        <v>1.2276929776309453E-2</v>
      </c>
      <c r="J24">
        <f t="shared" si="0"/>
        <v>150</v>
      </c>
      <c r="K24">
        <f>INDEX(user!D:D,user_geo!$A24+1)</f>
        <v>0</v>
      </c>
      <c r="L24">
        <f>INDEX(user!E:E,user_geo!$A24+1)</f>
        <v>0</v>
      </c>
      <c r="M24">
        <f>INDEX(user!F:F,user_geo!$A24+1)</f>
        <v>0</v>
      </c>
      <c r="N24" t="str">
        <f>INDEX(geo!D:D,user_geo!$B24+1)</f>
        <v>Laboratório</v>
      </c>
      <c r="O24" t="str">
        <f>INDEX(user!M:M,user_geo!$A24+1)</f>
        <v>NORMAL</v>
      </c>
    </row>
    <row r="25" spans="1:23" x14ac:dyDescent="0.25">
      <c r="A25">
        <v>2619</v>
      </c>
      <c r="B25">
        <v>24</v>
      </c>
      <c r="C25" s="21">
        <v>0</v>
      </c>
      <c r="E25">
        <f>INDEX(user!B:B,user_geo!$A25+1)</f>
        <v>0</v>
      </c>
      <c r="F25">
        <f>INDEX(user!C:C,user_geo!$A25+1)</f>
        <v>43</v>
      </c>
      <c r="G25">
        <f>INDEX(user!G:G,user_geo!$A25+1)</f>
        <v>121.5</v>
      </c>
      <c r="H25">
        <f>INDEX(user!H:H,user_geo!$A25+1)</f>
        <v>20.82</v>
      </c>
      <c r="I25">
        <f>INDEX(user!I:I,user_geo!$A25+1)</f>
        <v>2.5338076611411742E-2</v>
      </c>
      <c r="J25">
        <f t="shared" si="0"/>
        <v>5</v>
      </c>
      <c r="K25">
        <f>INDEX(user!D:D,user_geo!$A25+1)</f>
        <v>0</v>
      </c>
      <c r="L25">
        <f>INDEX(user!E:E,user_geo!$A25+1)</f>
        <v>0</v>
      </c>
      <c r="M25">
        <f>INDEX(user!F:F,user_geo!$A25+1)</f>
        <v>0</v>
      </c>
      <c r="N25" t="str">
        <f>INDEX(geo!D:D,user_geo!$B25+1)</f>
        <v>Comércio de alimentos</v>
      </c>
      <c r="O25" t="str">
        <f>INDEX(user!M:M,user_geo!$A25+1)</f>
        <v>NORMAL</v>
      </c>
    </row>
    <row r="26" spans="1:23" x14ac:dyDescent="0.25">
      <c r="A26">
        <v>3189</v>
      </c>
      <c r="B26">
        <v>25</v>
      </c>
      <c r="C26" s="21">
        <v>100</v>
      </c>
      <c r="E26">
        <f>INDEX(user!B:B,user_geo!$A26+1)</f>
        <v>1</v>
      </c>
      <c r="F26">
        <f>INDEX(user!C:C,user_geo!$A26+1)</f>
        <v>37</v>
      </c>
      <c r="G26">
        <f>INDEX(user!G:G,user_geo!$A26+1)</f>
        <v>122</v>
      </c>
      <c r="H26">
        <f>INDEX(user!H:H,user_geo!$A26+1)</f>
        <v>27.98</v>
      </c>
      <c r="I26">
        <f>INDEX(user!I:I,user_geo!$A26+1)</f>
        <v>3.8361537278075342E-2</v>
      </c>
      <c r="J26">
        <f t="shared" si="0"/>
        <v>5</v>
      </c>
      <c r="K26">
        <f>INDEX(user!D:D,user_geo!$A26+1)</f>
        <v>0</v>
      </c>
      <c r="L26">
        <f>INDEX(user!E:E,user_geo!$A26+1)</f>
        <v>0</v>
      </c>
      <c r="M26">
        <f>INDEX(user!F:F,user_geo!$A26+1)</f>
        <v>0</v>
      </c>
      <c r="N26" t="str">
        <f>INDEX(geo!D:D,user_geo!$B26+1)</f>
        <v>Comércio de alimentos</v>
      </c>
      <c r="O26" t="str">
        <f>INDEX(user!M:M,user_geo!$A26+1)</f>
        <v>Elevated Risk</v>
      </c>
    </row>
    <row r="27" spans="1:23" x14ac:dyDescent="0.25">
      <c r="A27">
        <v>2962</v>
      </c>
      <c r="B27">
        <v>26</v>
      </c>
      <c r="C27" s="21">
        <v>100</v>
      </c>
      <c r="E27">
        <f>INDEX(user!B:B,user_geo!$A27+1)</f>
        <v>1</v>
      </c>
      <c r="F27">
        <f>INDEX(user!C:C,user_geo!$A27+1)</f>
        <v>42</v>
      </c>
      <c r="G27">
        <f>INDEX(user!G:G,user_geo!$A27+1)</f>
        <v>125</v>
      </c>
      <c r="H27">
        <f>INDEX(user!H:H,user_geo!$A27+1)</f>
        <v>28.09</v>
      </c>
      <c r="I27">
        <f>INDEX(user!I:I,user_geo!$A27+1)</f>
        <v>0.11646107930584215</v>
      </c>
      <c r="J27">
        <f t="shared" si="0"/>
        <v>5</v>
      </c>
      <c r="K27">
        <f>INDEX(user!D:D,user_geo!$A27+1)</f>
        <v>1</v>
      </c>
      <c r="L27">
        <f>INDEX(user!E:E,user_geo!$A27+1)</f>
        <v>0</v>
      </c>
      <c r="M27">
        <f>INDEX(user!F:F,user_geo!$A27+1)</f>
        <v>0</v>
      </c>
      <c r="N27" t="str">
        <f>INDEX(geo!D:D,user_geo!$B27+1)</f>
        <v>Comércio de alimentos</v>
      </c>
      <c r="O27" t="str">
        <f>INDEX(user!M:M,user_geo!$A27+1)</f>
        <v>Elevated Risk</v>
      </c>
    </row>
    <row r="28" spans="1:23" x14ac:dyDescent="0.25">
      <c r="A28">
        <v>3745</v>
      </c>
      <c r="B28">
        <v>27</v>
      </c>
      <c r="C28" s="21">
        <v>100</v>
      </c>
      <c r="E28">
        <f>INDEX(user!B:B,user_geo!$A28+1)</f>
        <v>0</v>
      </c>
      <c r="F28">
        <f>INDEX(user!C:C,user_geo!$A28+1)</f>
        <v>61</v>
      </c>
      <c r="G28">
        <f>INDEX(user!G:G,user_geo!$A28+1)</f>
        <v>161.5</v>
      </c>
      <c r="H28">
        <f>INDEX(user!H:H,user_geo!$A28+1)</f>
        <v>31.03</v>
      </c>
      <c r="I28">
        <f>INDEX(user!I:I,user_geo!$A28+1)</f>
        <v>0.43056076001253829</v>
      </c>
      <c r="J28">
        <f t="shared" si="0"/>
        <v>5</v>
      </c>
      <c r="K28">
        <f>INDEX(user!D:D,user_geo!$A28+1)</f>
        <v>0</v>
      </c>
      <c r="L28">
        <f>INDEX(user!E:E,user_geo!$A28+1)</f>
        <v>1</v>
      </c>
      <c r="M28">
        <f>INDEX(user!F:F,user_geo!$A28+1)</f>
        <v>1</v>
      </c>
      <c r="N28" t="str">
        <f>INDEX(geo!D:D,user_geo!$B28+1)</f>
        <v>Comércio de alimentos</v>
      </c>
      <c r="O28" t="str">
        <f>INDEX(user!M:M,user_geo!$A28+1)</f>
        <v>'&gt;30%</v>
      </c>
    </row>
    <row r="29" spans="1:23" x14ac:dyDescent="0.25">
      <c r="A29">
        <v>2156</v>
      </c>
      <c r="B29">
        <v>28</v>
      </c>
      <c r="C29" s="21">
        <v>0</v>
      </c>
      <c r="E29">
        <f>INDEX(user!B:B,user_geo!$A29+1)</f>
        <v>0</v>
      </c>
      <c r="F29">
        <f>INDEX(user!C:C,user_geo!$A29+1)</f>
        <v>45</v>
      </c>
      <c r="G29">
        <f>INDEX(user!G:G,user_geo!$A29+1)</f>
        <v>111</v>
      </c>
      <c r="H29">
        <f>INDEX(user!H:H,user_geo!$A29+1)</f>
        <v>17.32</v>
      </c>
      <c r="I29">
        <f>INDEX(user!I:I,user_geo!$A29+1)</f>
        <v>3.7344698295692647E-2</v>
      </c>
      <c r="J29">
        <f t="shared" si="0"/>
        <v>150</v>
      </c>
      <c r="K29">
        <f>INDEX(user!D:D,user_geo!$A29+1)</f>
        <v>1</v>
      </c>
      <c r="L29">
        <f>INDEX(user!E:E,user_geo!$A29+1)</f>
        <v>0</v>
      </c>
      <c r="M29">
        <f>INDEX(user!F:F,user_geo!$A29+1)</f>
        <v>0</v>
      </c>
      <c r="N29" t="str">
        <f>INDEX(geo!D:D,user_geo!$B29+1)</f>
        <v>Laboratório</v>
      </c>
      <c r="O29" t="str">
        <f>INDEX(user!M:M,user_geo!$A29+1)</f>
        <v>Elevated Risk</v>
      </c>
    </row>
    <row r="30" spans="1:23" x14ac:dyDescent="0.25">
      <c r="A30">
        <v>1392</v>
      </c>
      <c r="B30">
        <v>29</v>
      </c>
      <c r="C30" s="21">
        <v>0</v>
      </c>
      <c r="E30">
        <f>INDEX(user!B:B,user_geo!$A30+1)</f>
        <v>1</v>
      </c>
      <c r="F30">
        <f>INDEX(user!C:C,user_geo!$A30+1)</f>
        <v>44</v>
      </c>
      <c r="G30">
        <f>INDEX(user!G:G,user_geo!$A30+1)</f>
        <v>115</v>
      </c>
      <c r="H30">
        <f>INDEX(user!H:H,user_geo!$A30+1)</f>
        <v>24.16</v>
      </c>
      <c r="I30">
        <f>INDEX(user!I:I,user_geo!$A30+1)</f>
        <v>0.10308728038917092</v>
      </c>
      <c r="J30">
        <f t="shared" si="0"/>
        <v>130</v>
      </c>
      <c r="K30">
        <f>INDEX(user!D:D,user_geo!$A30+1)</f>
        <v>1</v>
      </c>
      <c r="L30">
        <f>INDEX(user!E:E,user_geo!$A30+1)</f>
        <v>0</v>
      </c>
      <c r="M30">
        <f>INDEX(user!F:F,user_geo!$A30+1)</f>
        <v>0</v>
      </c>
      <c r="N30" t="str">
        <f>INDEX(geo!D:D,user_geo!$B30+1)</f>
        <v>UBS</v>
      </c>
      <c r="O30" t="str">
        <f>INDEX(user!M:M,user_geo!$A30+1)</f>
        <v>Elevated Risk</v>
      </c>
    </row>
    <row r="31" spans="1:23" x14ac:dyDescent="0.25">
      <c r="A31">
        <v>2420</v>
      </c>
      <c r="B31">
        <v>30</v>
      </c>
      <c r="C31" s="21">
        <v>0</v>
      </c>
      <c r="E31">
        <f>INDEX(user!B:B,user_geo!$A31+1)</f>
        <v>0</v>
      </c>
      <c r="F31">
        <f>INDEX(user!C:C,user_geo!$A31+1)</f>
        <v>52</v>
      </c>
      <c r="G31">
        <f>INDEX(user!G:G,user_geo!$A31+1)</f>
        <v>128</v>
      </c>
      <c r="H31">
        <f>INDEX(user!H:H,user_geo!$A31+1)</f>
        <v>21.84</v>
      </c>
      <c r="I31">
        <f>INDEX(user!I:I,user_geo!$A31+1)</f>
        <v>9.0462066749622649E-2</v>
      </c>
      <c r="J31">
        <f t="shared" si="0"/>
        <v>130</v>
      </c>
      <c r="K31">
        <f>INDEX(user!D:D,user_geo!$A31+1)</f>
        <v>1</v>
      </c>
      <c r="L31">
        <f>INDEX(user!E:E,user_geo!$A31+1)</f>
        <v>0</v>
      </c>
      <c r="M31">
        <f>INDEX(user!F:F,user_geo!$A31+1)</f>
        <v>0</v>
      </c>
      <c r="N31" t="str">
        <f>INDEX(geo!D:D,user_geo!$B31+1)</f>
        <v>UBS</v>
      </c>
      <c r="O31" t="str">
        <f>INDEX(user!M:M,user_geo!$A31+1)</f>
        <v>Elevated Risk</v>
      </c>
    </row>
    <row r="32" spans="1:23" x14ac:dyDescent="0.25">
      <c r="A32">
        <v>767</v>
      </c>
      <c r="B32">
        <v>31</v>
      </c>
      <c r="C32" s="21">
        <v>0</v>
      </c>
      <c r="E32">
        <f>INDEX(user!B:B,user_geo!$A32+1)</f>
        <v>0</v>
      </c>
      <c r="F32">
        <f>INDEX(user!C:C,user_geo!$A32+1)</f>
        <v>37</v>
      </c>
      <c r="G32">
        <f>INDEX(user!G:G,user_geo!$A32+1)</f>
        <v>105</v>
      </c>
      <c r="H32">
        <f>INDEX(user!H:H,user_geo!$A32+1)</f>
        <v>23.44</v>
      </c>
      <c r="I32">
        <f>INDEX(user!I:I,user_geo!$A32+1)</f>
        <v>1.1943963584773232E-2</v>
      </c>
      <c r="J32">
        <f t="shared" si="0"/>
        <v>130</v>
      </c>
      <c r="K32">
        <f>INDEX(user!D:D,user_geo!$A32+1)</f>
        <v>0</v>
      </c>
      <c r="L32">
        <f>INDEX(user!E:E,user_geo!$A32+1)</f>
        <v>0</v>
      </c>
      <c r="M32">
        <f>INDEX(user!F:F,user_geo!$A32+1)</f>
        <v>0</v>
      </c>
      <c r="N32" t="str">
        <f>INDEX(geo!D:D,user_geo!$B32+1)</f>
        <v>UBS</v>
      </c>
      <c r="O32" t="str">
        <f>INDEX(user!M:M,user_geo!$A32+1)</f>
        <v>OPTIMAL</v>
      </c>
    </row>
    <row r="33" spans="1:15" x14ac:dyDescent="0.25">
      <c r="A33">
        <v>115</v>
      </c>
      <c r="B33">
        <v>32</v>
      </c>
      <c r="C33" s="21">
        <v>0</v>
      </c>
      <c r="E33">
        <f>INDEX(user!B:B,user_geo!$A33+1)</f>
        <v>1</v>
      </c>
      <c r="F33">
        <f>INDEX(user!C:C,user_geo!$A33+1)</f>
        <v>50</v>
      </c>
      <c r="G33">
        <f>INDEX(user!G:G,user_geo!$A33+1)</f>
        <v>127</v>
      </c>
      <c r="H33">
        <f>INDEX(user!H:H,user_geo!$A33+1)</f>
        <v>32.229999999999997</v>
      </c>
      <c r="I33">
        <f>INDEX(user!I:I,user_geo!$A33+1)</f>
        <v>0.15658379774304443</v>
      </c>
      <c r="J33">
        <f t="shared" si="0"/>
        <v>130</v>
      </c>
      <c r="K33">
        <f>INDEX(user!D:D,user_geo!$A33+1)</f>
        <v>0</v>
      </c>
      <c r="L33">
        <f>INDEX(user!E:E,user_geo!$A33+1)</f>
        <v>1</v>
      </c>
      <c r="M33">
        <f>INDEX(user!F:F,user_geo!$A33+1)</f>
        <v>0</v>
      </c>
      <c r="N33" t="str">
        <f>INDEX(geo!D:D,user_geo!$B33+1)</f>
        <v>UBS</v>
      </c>
      <c r="O33" t="str">
        <f>INDEX(user!M:M,user_geo!$A33+1)</f>
        <v>Elevated Risk</v>
      </c>
    </row>
    <row r="34" spans="1:15" x14ac:dyDescent="0.25">
      <c r="A34">
        <v>1028</v>
      </c>
      <c r="B34">
        <v>33</v>
      </c>
      <c r="C34" s="21">
        <v>0</v>
      </c>
      <c r="E34">
        <f>INDEX(user!B:B,user_geo!$A34+1)</f>
        <v>1</v>
      </c>
      <c r="F34">
        <f>INDEX(user!C:C,user_geo!$A34+1)</f>
        <v>45</v>
      </c>
      <c r="G34">
        <f>INDEX(user!G:G,user_geo!$A34+1)</f>
        <v>138</v>
      </c>
      <c r="H34">
        <f>INDEX(user!H:H,user_geo!$A34+1)</f>
        <v>30.63</v>
      </c>
      <c r="I34">
        <f>INDEX(user!I:I,user_geo!$A34+1)</f>
        <v>0.28543883269582582</v>
      </c>
      <c r="J34">
        <f t="shared" si="0"/>
        <v>130</v>
      </c>
      <c r="K34">
        <f>INDEX(user!D:D,user_geo!$A34+1)</f>
        <v>1</v>
      </c>
      <c r="L34">
        <f>INDEX(user!E:E,user_geo!$A34+1)</f>
        <v>0</v>
      </c>
      <c r="M34">
        <f>INDEX(user!F:F,user_geo!$A34+1)</f>
        <v>1</v>
      </c>
      <c r="N34" t="str">
        <f>INDEX(geo!D:D,user_geo!$B34+1)</f>
        <v>UBS</v>
      </c>
      <c r="O34" t="str">
        <f>INDEX(user!M:M,user_geo!$A34+1)</f>
        <v>Elevated Risk</v>
      </c>
    </row>
    <row r="35" spans="1:15" x14ac:dyDescent="0.25">
      <c r="A35">
        <v>3725</v>
      </c>
      <c r="B35">
        <v>34</v>
      </c>
      <c r="C35" s="21">
        <v>0</v>
      </c>
      <c r="E35">
        <f>INDEX(user!B:B,user_geo!$A35+1)</f>
        <v>1</v>
      </c>
      <c r="F35">
        <f>INDEX(user!C:C,user_geo!$A35+1)</f>
        <v>39</v>
      </c>
      <c r="G35">
        <f>INDEX(user!G:G,user_geo!$A35+1)</f>
        <v>112.5</v>
      </c>
      <c r="H35">
        <f>INDEX(user!H:H,user_geo!$A35+1)</f>
        <v>24</v>
      </c>
      <c r="I35">
        <f>INDEX(user!I:I,user_geo!$A35+1)</f>
        <v>6.8886226258207728E-2</v>
      </c>
      <c r="J35">
        <f t="shared" si="0"/>
        <v>130</v>
      </c>
      <c r="K35">
        <f>INDEX(user!D:D,user_geo!$A35+1)</f>
        <v>1</v>
      </c>
      <c r="L35">
        <f>INDEX(user!E:E,user_geo!$A35+1)</f>
        <v>0</v>
      </c>
      <c r="M35">
        <f>INDEX(user!F:F,user_geo!$A35+1)</f>
        <v>0</v>
      </c>
      <c r="N35" t="str">
        <f>INDEX(geo!D:D,user_geo!$B35+1)</f>
        <v>UBS</v>
      </c>
      <c r="O35" t="str">
        <f>INDEX(user!M:M,user_geo!$A35+1)</f>
        <v>Elevated Risk</v>
      </c>
    </row>
    <row r="36" spans="1:15" x14ac:dyDescent="0.25">
      <c r="A36">
        <v>4093</v>
      </c>
      <c r="B36">
        <v>35</v>
      </c>
      <c r="C36" s="21">
        <v>0</v>
      </c>
      <c r="E36">
        <f>INDEX(user!B:B,user_geo!$A36+1)</f>
        <v>0</v>
      </c>
      <c r="F36">
        <f>INDEX(user!C:C,user_geo!$A36+1)</f>
        <v>61</v>
      </c>
      <c r="G36">
        <f>INDEX(user!G:G,user_geo!$A36+1)</f>
        <v>141</v>
      </c>
      <c r="H36">
        <f>INDEX(user!H:H,user_geo!$A36+1)</f>
        <v>33.9</v>
      </c>
      <c r="I36">
        <f>INDEX(user!I:I,user_geo!$A36+1)</f>
        <v>0.12156137923981736</v>
      </c>
      <c r="J36">
        <f t="shared" si="0"/>
        <v>130</v>
      </c>
      <c r="K36">
        <f>INDEX(user!D:D,user_geo!$A36+1)</f>
        <v>0</v>
      </c>
      <c r="L36">
        <f>INDEX(user!E:E,user_geo!$A36+1)</f>
        <v>0</v>
      </c>
      <c r="M36">
        <f>INDEX(user!F:F,user_geo!$A36+1)</f>
        <v>0</v>
      </c>
      <c r="N36" t="str">
        <f>INDEX(geo!D:D,user_geo!$B36+1)</f>
        <v>UBS</v>
      </c>
      <c r="O36" t="str">
        <f>INDEX(user!M:M,user_geo!$A36+1)</f>
        <v>Elevated Risk</v>
      </c>
    </row>
    <row r="37" spans="1:15" x14ac:dyDescent="0.25">
      <c r="A37">
        <v>1715</v>
      </c>
      <c r="B37">
        <v>36</v>
      </c>
      <c r="C37" s="21">
        <v>0</v>
      </c>
      <c r="E37">
        <f>INDEX(user!B:B,user_geo!$A37+1)</f>
        <v>1</v>
      </c>
      <c r="F37">
        <f>INDEX(user!C:C,user_geo!$A37+1)</f>
        <v>49</v>
      </c>
      <c r="G37">
        <f>INDEX(user!G:G,user_geo!$A37+1)</f>
        <v>142</v>
      </c>
      <c r="H37">
        <f>INDEX(user!H:H,user_geo!$A37+1)</f>
        <v>25.4</v>
      </c>
      <c r="I37">
        <f>INDEX(user!I:I,user_geo!$A37+1)</f>
        <v>0.28378634352658383</v>
      </c>
      <c r="J37">
        <f t="shared" si="0"/>
        <v>130</v>
      </c>
      <c r="K37">
        <f>INDEX(user!D:D,user_geo!$A37+1)</f>
        <v>1</v>
      </c>
      <c r="L37">
        <f>INDEX(user!E:E,user_geo!$A37+1)</f>
        <v>1</v>
      </c>
      <c r="M37">
        <f>INDEX(user!F:F,user_geo!$A37+1)</f>
        <v>0</v>
      </c>
      <c r="N37" t="str">
        <f>INDEX(geo!D:D,user_geo!$B37+1)</f>
        <v>UBS</v>
      </c>
      <c r="O37" t="str">
        <f>INDEX(user!M:M,user_geo!$A37+1)</f>
        <v>Elevated Risk</v>
      </c>
    </row>
    <row r="38" spans="1:15" x14ac:dyDescent="0.25">
      <c r="A38">
        <v>525</v>
      </c>
      <c r="B38">
        <v>37</v>
      </c>
      <c r="C38" s="21">
        <v>100</v>
      </c>
      <c r="E38">
        <f>INDEX(user!B:B,user_geo!$A38+1)</f>
        <v>0</v>
      </c>
      <c r="F38">
        <f>INDEX(user!C:C,user_geo!$A38+1)</f>
        <v>46</v>
      </c>
      <c r="G38">
        <f>INDEX(user!G:G,user_geo!$A38+1)</f>
        <v>130</v>
      </c>
      <c r="H38">
        <f>INDEX(user!H:H,user_geo!$A38+1)</f>
        <v>34.840000000000003</v>
      </c>
      <c r="I38">
        <f>INDEX(user!I:I,user_geo!$A38+1)</f>
        <v>8.614481125737361E-2</v>
      </c>
      <c r="J38">
        <f t="shared" si="0"/>
        <v>3</v>
      </c>
      <c r="K38">
        <f>INDEX(user!D:D,user_geo!$A38+1)</f>
        <v>1</v>
      </c>
      <c r="L38">
        <f>INDEX(user!E:E,user_geo!$A38+1)</f>
        <v>0</v>
      </c>
      <c r="M38">
        <f>INDEX(user!F:F,user_geo!$A38+1)</f>
        <v>0</v>
      </c>
      <c r="N38" t="str">
        <f>INDEX(geo!D:D,user_geo!$B38+1)</f>
        <v>Academia</v>
      </c>
      <c r="O38" t="str">
        <f>INDEX(user!M:M,user_geo!$A38+1)</f>
        <v>Elevated Risk</v>
      </c>
    </row>
    <row r="39" spans="1:15" x14ac:dyDescent="0.25">
      <c r="A39">
        <v>4099</v>
      </c>
      <c r="B39">
        <v>38</v>
      </c>
      <c r="C39" s="21">
        <v>100</v>
      </c>
      <c r="E39">
        <f>INDEX(user!B:B,user_geo!$A39+1)</f>
        <v>1</v>
      </c>
      <c r="F39">
        <f>INDEX(user!C:C,user_geo!$A39+1)</f>
        <v>47</v>
      </c>
      <c r="G39">
        <f>INDEX(user!G:G,user_geo!$A39+1)</f>
        <v>146.5</v>
      </c>
      <c r="H39">
        <f>INDEX(user!H:H,user_geo!$A39+1)</f>
        <v>26.25</v>
      </c>
      <c r="I39">
        <f>INDEX(user!I:I,user_geo!$A39+1)</f>
        <v>0.14545397469987631</v>
      </c>
      <c r="J39">
        <f t="shared" si="0"/>
        <v>3</v>
      </c>
      <c r="K39">
        <f>INDEX(user!D:D,user_geo!$A39+1)</f>
        <v>0</v>
      </c>
      <c r="L39">
        <f>INDEX(user!E:E,user_geo!$A39+1)</f>
        <v>1</v>
      </c>
      <c r="M39">
        <f>INDEX(user!F:F,user_geo!$A39+1)</f>
        <v>0</v>
      </c>
      <c r="N39" t="str">
        <f>INDEX(geo!D:D,user_geo!$B39+1)</f>
        <v>Academia</v>
      </c>
      <c r="O39" t="str">
        <f>INDEX(user!M:M,user_geo!$A39+1)</f>
        <v>Elevated Risk</v>
      </c>
    </row>
    <row r="40" spans="1:15" x14ac:dyDescent="0.25">
      <c r="A40">
        <v>952</v>
      </c>
      <c r="B40">
        <v>39</v>
      </c>
      <c r="C40" s="21">
        <v>100</v>
      </c>
      <c r="E40">
        <f>INDEX(user!B:B,user_geo!$A40+1)</f>
        <v>0</v>
      </c>
      <c r="F40">
        <f>INDEX(user!C:C,user_geo!$A40+1)</f>
        <v>58</v>
      </c>
      <c r="G40">
        <f>INDEX(user!G:G,user_geo!$A40+1)</f>
        <v>151</v>
      </c>
      <c r="H40">
        <f>INDEX(user!H:H,user_geo!$A40+1)</f>
        <v>20.34</v>
      </c>
      <c r="I40">
        <f>INDEX(user!I:I,user_geo!$A40+1)</f>
        <v>0.13906615258951938</v>
      </c>
      <c r="J40">
        <f t="shared" si="0"/>
        <v>3</v>
      </c>
      <c r="K40">
        <f>INDEX(user!D:D,user_geo!$A40+1)</f>
        <v>0</v>
      </c>
      <c r="L40">
        <f>INDEX(user!E:E,user_geo!$A40+1)</f>
        <v>1</v>
      </c>
      <c r="M40">
        <f>INDEX(user!F:F,user_geo!$A40+1)</f>
        <v>0</v>
      </c>
      <c r="N40" t="str">
        <f>INDEX(geo!D:D,user_geo!$B40+1)</f>
        <v>Academia</v>
      </c>
      <c r="O40" t="str">
        <f>INDEX(user!M:M,user_geo!$A40+1)</f>
        <v>Elevated Risk</v>
      </c>
    </row>
    <row r="41" spans="1:15" x14ac:dyDescent="0.25">
      <c r="A41">
        <v>919</v>
      </c>
      <c r="B41">
        <v>40</v>
      </c>
      <c r="C41" s="21">
        <v>0</v>
      </c>
      <c r="E41">
        <f>INDEX(user!B:B,user_geo!$A41+1)</f>
        <v>0</v>
      </c>
      <c r="F41">
        <f>INDEX(user!C:C,user_geo!$A41+1)</f>
        <v>56</v>
      </c>
      <c r="G41">
        <f>INDEX(user!G:G,user_geo!$A41+1)</f>
        <v>115</v>
      </c>
      <c r="H41">
        <f>INDEX(user!H:H,user_geo!$A41+1)</f>
        <v>31.11</v>
      </c>
      <c r="I41">
        <f>INDEX(user!I:I,user_geo!$A41+1)</f>
        <v>5.3892031915200644E-2</v>
      </c>
      <c r="J41">
        <f t="shared" si="0"/>
        <v>3</v>
      </c>
      <c r="K41">
        <f>INDEX(user!D:D,user_geo!$A41+1)</f>
        <v>0</v>
      </c>
      <c r="L41">
        <f>INDEX(user!E:E,user_geo!$A41+1)</f>
        <v>0</v>
      </c>
      <c r="M41">
        <f>INDEX(user!F:F,user_geo!$A41+1)</f>
        <v>0</v>
      </c>
      <c r="N41" t="str">
        <f>INDEX(geo!D:D,user_geo!$B41+1)</f>
        <v>Academia</v>
      </c>
      <c r="O41" t="str">
        <f>INDEX(user!M:M,user_geo!$A41+1)</f>
        <v>NORMAL</v>
      </c>
    </row>
    <row r="42" spans="1:15" x14ac:dyDescent="0.25">
      <c r="A42">
        <v>385</v>
      </c>
      <c r="B42">
        <v>41</v>
      </c>
      <c r="C42" s="21">
        <v>100</v>
      </c>
      <c r="E42">
        <f>INDEX(user!B:B,user_geo!$A42+1)</f>
        <v>0</v>
      </c>
      <c r="F42">
        <f>INDEX(user!C:C,user_geo!$A42+1)</f>
        <v>63</v>
      </c>
      <c r="G42">
        <f>INDEX(user!G:G,user_geo!$A42+1)</f>
        <v>178</v>
      </c>
      <c r="H42">
        <f>INDEX(user!H:H,user_geo!$A42+1)</f>
        <v>27.18</v>
      </c>
      <c r="I42">
        <f>INDEX(user!I:I,user_geo!$A42+1)</f>
        <v>0.29491219315299266</v>
      </c>
      <c r="J42">
        <f t="shared" ref="J42:J61" si="1">_xlfn.IFS(N42=$T$3,$U$3,N42=$T$4,$U$4,N42=$T$5,$U$5,N42=$T$6,$U$6,N42=$T$7,$U$7,N42=$T$8,$U$8,N42=$T$9,$U$9,N42=$T$10,$U$10,N42=$T$11,$U$11,N42=$T$12,$U$12,N42=$T$13,$U$13,N42=$T$14,$U$14)</f>
        <v>3</v>
      </c>
      <c r="K42">
        <f>INDEX(user!D:D,user_geo!$A42+1)</f>
        <v>0</v>
      </c>
      <c r="L42">
        <f>INDEX(user!E:E,user_geo!$A42+1)</f>
        <v>1</v>
      </c>
      <c r="M42">
        <f>INDEX(user!F:F,user_geo!$A42+1)</f>
        <v>0</v>
      </c>
      <c r="N42" t="str">
        <f>INDEX(geo!D:D,user_geo!$B42+1)</f>
        <v>Academia</v>
      </c>
      <c r="O42" t="str">
        <f>INDEX(user!M:M,user_geo!$A42+1)</f>
        <v>Elevated Risk</v>
      </c>
    </row>
    <row r="43" spans="1:15" x14ac:dyDescent="0.25">
      <c r="A43">
        <v>1520</v>
      </c>
      <c r="B43">
        <v>42</v>
      </c>
      <c r="C43" s="21">
        <v>100</v>
      </c>
      <c r="E43">
        <f>INDEX(user!B:B,user_geo!$A43+1)</f>
        <v>0</v>
      </c>
      <c r="F43">
        <f>INDEX(user!C:C,user_geo!$A43+1)</f>
        <v>37</v>
      </c>
      <c r="G43">
        <f>INDEX(user!G:G,user_geo!$A43+1)</f>
        <v>125</v>
      </c>
      <c r="H43">
        <f>INDEX(user!H:H,user_geo!$A43+1)</f>
        <v>27.17</v>
      </c>
      <c r="I43">
        <f>INDEX(user!I:I,user_geo!$A43+1)</f>
        <v>2.920109246103153E-2</v>
      </c>
      <c r="J43">
        <f t="shared" si="1"/>
        <v>3</v>
      </c>
      <c r="K43">
        <f>INDEX(user!D:D,user_geo!$A43+1)</f>
        <v>0</v>
      </c>
      <c r="L43">
        <f>INDEX(user!E:E,user_geo!$A43+1)</f>
        <v>1</v>
      </c>
      <c r="M43">
        <f>INDEX(user!F:F,user_geo!$A43+1)</f>
        <v>0</v>
      </c>
      <c r="N43" t="str">
        <f>INDEX(geo!D:D,user_geo!$B43+1)</f>
        <v>Academia</v>
      </c>
      <c r="O43" t="str">
        <f>INDEX(user!M:M,user_geo!$A43+1)</f>
        <v>Elevated Risk</v>
      </c>
    </row>
    <row r="44" spans="1:15" x14ac:dyDescent="0.25">
      <c r="A44">
        <v>926</v>
      </c>
      <c r="B44">
        <v>43</v>
      </c>
      <c r="C44" s="21">
        <v>100</v>
      </c>
      <c r="E44">
        <f>INDEX(user!B:B,user_geo!$A44+1)</f>
        <v>1</v>
      </c>
      <c r="F44">
        <f>INDEX(user!C:C,user_geo!$A44+1)</f>
        <v>58</v>
      </c>
      <c r="G44">
        <f>INDEX(user!G:G,user_geo!$A44+1)</f>
        <v>106</v>
      </c>
      <c r="H44">
        <f>INDEX(user!H:H,user_geo!$A44+1)</f>
        <v>23.72</v>
      </c>
      <c r="I44">
        <f>INDEX(user!I:I,user_geo!$A44+1)</f>
        <v>0.19573520764808205</v>
      </c>
      <c r="J44">
        <f t="shared" si="1"/>
        <v>3</v>
      </c>
      <c r="K44">
        <f>INDEX(user!D:D,user_geo!$A44+1)</f>
        <v>1</v>
      </c>
      <c r="L44">
        <f>INDEX(user!E:E,user_geo!$A44+1)</f>
        <v>0</v>
      </c>
      <c r="M44">
        <f>INDEX(user!F:F,user_geo!$A44+1)</f>
        <v>0</v>
      </c>
      <c r="N44" t="str">
        <f>INDEX(geo!D:D,user_geo!$B44+1)</f>
        <v>Academia</v>
      </c>
      <c r="O44" t="str">
        <f>INDEX(user!M:M,user_geo!$A44+1)</f>
        <v>Elevated Risk</v>
      </c>
    </row>
    <row r="45" spans="1:15" x14ac:dyDescent="0.25">
      <c r="A45">
        <v>2</v>
      </c>
      <c r="B45">
        <v>44</v>
      </c>
      <c r="C45" s="21">
        <v>0</v>
      </c>
      <c r="E45">
        <f>INDEX(user!B:B,user_geo!$A45+1)</f>
        <v>0</v>
      </c>
      <c r="F45">
        <f>INDEX(user!C:C,user_geo!$A45+1)</f>
        <v>46</v>
      </c>
      <c r="G45">
        <f>INDEX(user!G:G,user_geo!$A45+1)</f>
        <v>121</v>
      </c>
      <c r="H45">
        <f>INDEX(user!H:H,user_geo!$A45+1)</f>
        <v>28.73</v>
      </c>
      <c r="I45">
        <f>INDEX(user!I:I,user_geo!$A45+1)</f>
        <v>3.5295300713646727E-2</v>
      </c>
      <c r="J45">
        <f t="shared" si="1"/>
        <v>3</v>
      </c>
      <c r="K45">
        <f>INDEX(user!D:D,user_geo!$A45+1)</f>
        <v>0</v>
      </c>
      <c r="L45">
        <f>INDEX(user!E:E,user_geo!$A45+1)</f>
        <v>0</v>
      </c>
      <c r="M45">
        <f>INDEX(user!F:F,user_geo!$A45+1)</f>
        <v>0</v>
      </c>
      <c r="N45" t="str">
        <f>INDEX(geo!D:D,user_geo!$B45+1)</f>
        <v>Academia</v>
      </c>
      <c r="O45" t="str">
        <f>INDEX(user!M:M,user_geo!$A45+1)</f>
        <v>NORMAL</v>
      </c>
    </row>
    <row r="46" spans="1:15" x14ac:dyDescent="0.25">
      <c r="A46">
        <v>3433</v>
      </c>
      <c r="B46">
        <v>45</v>
      </c>
      <c r="C46" s="21">
        <v>0</v>
      </c>
      <c r="E46">
        <f>INDEX(user!B:B,user_geo!$A46+1)</f>
        <v>0</v>
      </c>
      <c r="F46">
        <f>INDEX(user!C:C,user_geo!$A46+1)</f>
        <v>51</v>
      </c>
      <c r="G46">
        <f>INDEX(user!G:G,user_geo!$A46+1)</f>
        <v>108</v>
      </c>
      <c r="H46">
        <f>INDEX(user!H:H,user_geo!$A46+1)</f>
        <v>22.91</v>
      </c>
      <c r="I46">
        <f>INDEX(user!I:I,user_geo!$A46+1)</f>
        <v>3.0314843507566414E-2</v>
      </c>
      <c r="J46">
        <f t="shared" si="1"/>
        <v>2</v>
      </c>
      <c r="K46">
        <f>INDEX(user!D:D,user_geo!$A46+1)</f>
        <v>0</v>
      </c>
      <c r="L46">
        <f>INDEX(user!E:E,user_geo!$A46+1)</f>
        <v>0</v>
      </c>
      <c r="M46">
        <f>INDEX(user!F:F,user_geo!$A46+1)</f>
        <v>0</v>
      </c>
      <c r="N46" t="str">
        <f>INDEX(geo!D:D,user_geo!$B46+1)</f>
        <v>Parque</v>
      </c>
      <c r="O46" t="str">
        <f>INDEX(user!M:M,user_geo!$A46+1)</f>
        <v>OPTIMAL</v>
      </c>
    </row>
    <row r="47" spans="1:15" x14ac:dyDescent="0.25">
      <c r="A47">
        <v>426</v>
      </c>
      <c r="B47">
        <v>46</v>
      </c>
      <c r="C47" s="21">
        <v>100</v>
      </c>
      <c r="E47">
        <f>INDEX(user!B:B,user_geo!$A47+1)</f>
        <v>0</v>
      </c>
      <c r="F47">
        <f>INDEX(user!C:C,user_geo!$A47+1)</f>
        <v>53</v>
      </c>
      <c r="G47">
        <f>INDEX(user!G:G,user_geo!$A47+1)</f>
        <v>120</v>
      </c>
      <c r="H47">
        <f>INDEX(user!H:H,user_geo!$A47+1)</f>
        <v>21.14</v>
      </c>
      <c r="I47">
        <f>INDEX(user!I:I,user_geo!$A47+1)</f>
        <v>7.8643620462093389E-2</v>
      </c>
      <c r="J47">
        <f t="shared" si="1"/>
        <v>2</v>
      </c>
      <c r="K47">
        <f>INDEX(user!D:D,user_geo!$A47+1)</f>
        <v>1</v>
      </c>
      <c r="L47">
        <f>INDEX(user!E:E,user_geo!$A47+1)</f>
        <v>0</v>
      </c>
      <c r="M47">
        <f>INDEX(user!F:F,user_geo!$A47+1)</f>
        <v>0</v>
      </c>
      <c r="N47" t="str">
        <f>INDEX(geo!D:D,user_geo!$B47+1)</f>
        <v>Parque</v>
      </c>
      <c r="O47" t="str">
        <f>INDEX(user!M:M,user_geo!$A47+1)</f>
        <v>Elevated Risk</v>
      </c>
    </row>
    <row r="48" spans="1:15" x14ac:dyDescent="0.25">
      <c r="A48">
        <v>1770</v>
      </c>
      <c r="B48">
        <v>47</v>
      </c>
      <c r="C48" s="21">
        <v>0</v>
      </c>
      <c r="E48">
        <f>INDEX(user!B:B,user_geo!$A48+1)</f>
        <v>0</v>
      </c>
      <c r="F48">
        <f>INDEX(user!C:C,user_geo!$A48+1)</f>
        <v>43</v>
      </c>
      <c r="G48">
        <f>INDEX(user!G:G,user_geo!$A48+1)</f>
        <v>111</v>
      </c>
      <c r="H48">
        <f>INDEX(user!H:H,user_geo!$A48+1)</f>
        <v>24.47</v>
      </c>
      <c r="I48">
        <f>INDEX(user!I:I,user_geo!$A48+1)</f>
        <v>2.1384498762151649E-2</v>
      </c>
      <c r="J48">
        <f t="shared" si="1"/>
        <v>2</v>
      </c>
      <c r="K48">
        <f>INDEX(user!D:D,user_geo!$A48+1)</f>
        <v>0</v>
      </c>
      <c r="L48">
        <f>INDEX(user!E:E,user_geo!$A48+1)</f>
        <v>0</v>
      </c>
      <c r="M48">
        <f>INDEX(user!F:F,user_geo!$A48+1)</f>
        <v>0</v>
      </c>
      <c r="N48" t="str">
        <f>INDEX(geo!D:D,user_geo!$B48+1)</f>
        <v>Parque</v>
      </c>
      <c r="O48" t="str">
        <f>INDEX(user!M:M,user_geo!$A48+1)</f>
        <v>NORMAL</v>
      </c>
    </row>
    <row r="49" spans="1:18" x14ac:dyDescent="0.25">
      <c r="A49">
        <v>501</v>
      </c>
      <c r="B49">
        <v>48</v>
      </c>
      <c r="C49" s="21">
        <v>100</v>
      </c>
      <c r="E49">
        <f>INDEX(user!B:B,user_geo!$A49+1)</f>
        <v>0</v>
      </c>
      <c r="F49">
        <f>INDEX(user!C:C,user_geo!$A49+1)</f>
        <v>64</v>
      </c>
      <c r="G49">
        <f>INDEX(user!G:G,user_geo!$A49+1)</f>
        <v>132</v>
      </c>
      <c r="H49">
        <f>INDEX(user!H:H,user_geo!$A49+1)</f>
        <v>28.87</v>
      </c>
      <c r="I49">
        <f>INDEX(user!I:I,user_geo!$A49+1)</f>
        <v>0.10686205705880103</v>
      </c>
      <c r="J49">
        <f t="shared" si="1"/>
        <v>2</v>
      </c>
      <c r="K49">
        <f>INDEX(user!D:D,user_geo!$A49+1)</f>
        <v>0</v>
      </c>
      <c r="L49">
        <f>INDEX(user!E:E,user_geo!$A49+1)</f>
        <v>0</v>
      </c>
      <c r="M49">
        <f>INDEX(user!F:F,user_geo!$A49+1)</f>
        <v>0</v>
      </c>
      <c r="N49" t="str">
        <f>INDEX(geo!D:D,user_geo!$B49+1)</f>
        <v>Parque</v>
      </c>
      <c r="O49" t="str">
        <f>INDEX(user!M:M,user_geo!$A49+1)</f>
        <v>Elevated Risk</v>
      </c>
    </row>
    <row r="50" spans="1:18" x14ac:dyDescent="0.25">
      <c r="A50">
        <v>2477</v>
      </c>
      <c r="B50">
        <v>49</v>
      </c>
      <c r="C50" s="21">
        <v>100</v>
      </c>
      <c r="E50">
        <f>INDEX(user!B:B,user_geo!$A50+1)</f>
        <v>0</v>
      </c>
      <c r="F50">
        <f>INDEX(user!C:C,user_geo!$A50+1)</f>
        <v>59</v>
      </c>
      <c r="G50">
        <f>INDEX(user!G:G,user_geo!$A50+1)</f>
        <v>141</v>
      </c>
      <c r="H50">
        <f>INDEX(user!H:H,user_geo!$A50+1)</f>
        <v>25.97</v>
      </c>
      <c r="I50">
        <f>INDEX(user!I:I,user_geo!$A50+1)</f>
        <v>0.17449732224866155</v>
      </c>
      <c r="J50">
        <f t="shared" si="1"/>
        <v>100</v>
      </c>
      <c r="K50">
        <f>INDEX(user!D:D,user_geo!$A50+1)</f>
        <v>1</v>
      </c>
      <c r="L50">
        <f>INDEX(user!E:E,user_geo!$A50+1)</f>
        <v>0</v>
      </c>
      <c r="M50">
        <f>INDEX(user!F:F,user_geo!$A50+1)</f>
        <v>0</v>
      </c>
      <c r="N50" t="str">
        <f>INDEX(geo!D:D,user_geo!$B50+1)</f>
        <v>Clínica</v>
      </c>
      <c r="O50" t="str">
        <f>INDEX(user!M:M,user_geo!$A50+1)</f>
        <v>Elevated Risk</v>
      </c>
    </row>
    <row r="51" spans="1:18" x14ac:dyDescent="0.25">
      <c r="A51">
        <v>872</v>
      </c>
      <c r="B51">
        <v>50</v>
      </c>
      <c r="C51" s="21">
        <v>0</v>
      </c>
      <c r="E51">
        <f>INDEX(user!B:B,user_geo!$A51+1)</f>
        <v>1</v>
      </c>
      <c r="F51">
        <f>INDEX(user!C:C,user_geo!$A51+1)</f>
        <v>52</v>
      </c>
      <c r="G51">
        <f>INDEX(user!G:G,user_geo!$A51+1)</f>
        <v>122</v>
      </c>
      <c r="H51">
        <f>INDEX(user!H:H,user_geo!$A51+1)</f>
        <v>22.73</v>
      </c>
      <c r="I51">
        <f>INDEX(user!I:I,user_geo!$A51+1)</f>
        <v>9.1264378860551165E-2</v>
      </c>
      <c r="J51">
        <f t="shared" si="1"/>
        <v>100</v>
      </c>
      <c r="K51">
        <f>INDEX(user!D:D,user_geo!$A51+1)</f>
        <v>0</v>
      </c>
      <c r="L51">
        <f>INDEX(user!E:E,user_geo!$A51+1)</f>
        <v>0</v>
      </c>
      <c r="M51">
        <f>INDEX(user!F:F,user_geo!$A51+1)</f>
        <v>0</v>
      </c>
      <c r="N51" t="str">
        <f>INDEX(geo!D:D,user_geo!$B51+1)</f>
        <v>Clínica</v>
      </c>
      <c r="O51" t="str">
        <f>INDEX(user!M:M,user_geo!$A51+1)</f>
        <v>NORMAL</v>
      </c>
    </row>
    <row r="52" spans="1:18" x14ac:dyDescent="0.25">
      <c r="A52">
        <v>2790</v>
      </c>
      <c r="B52">
        <v>51</v>
      </c>
      <c r="C52" s="21">
        <v>0</v>
      </c>
      <c r="E52">
        <f>INDEX(user!B:B,user_geo!$A52+1)</f>
        <v>0</v>
      </c>
      <c r="F52">
        <f>INDEX(user!C:C,user_geo!$A52+1)</f>
        <v>48</v>
      </c>
      <c r="G52">
        <f>INDEX(user!G:G,user_geo!$A52+1)</f>
        <v>117.5</v>
      </c>
      <c r="H52">
        <f>INDEX(user!H:H,user_geo!$A52+1)</f>
        <v>28.62</v>
      </c>
      <c r="I52">
        <f>INDEX(user!I:I,user_geo!$A52+1)</f>
        <v>6.6513632580479043E-2</v>
      </c>
      <c r="J52">
        <f t="shared" si="1"/>
        <v>100</v>
      </c>
      <c r="K52">
        <f>INDEX(user!D:D,user_geo!$A52+1)</f>
        <v>1</v>
      </c>
      <c r="L52">
        <f>INDEX(user!E:E,user_geo!$A52+1)</f>
        <v>0</v>
      </c>
      <c r="M52">
        <f>INDEX(user!F:F,user_geo!$A52+1)</f>
        <v>0</v>
      </c>
      <c r="N52" t="str">
        <f>INDEX(geo!D:D,user_geo!$B52+1)</f>
        <v>Clínica</v>
      </c>
      <c r="O52" t="str">
        <f>INDEX(user!M:M,user_geo!$A52+1)</f>
        <v>Elevated Risk</v>
      </c>
    </row>
    <row r="53" spans="1:18" x14ac:dyDescent="0.25">
      <c r="A53">
        <v>3375</v>
      </c>
      <c r="B53">
        <v>52</v>
      </c>
      <c r="C53" s="21">
        <v>0</v>
      </c>
      <c r="E53">
        <f>INDEX(user!B:B,user_geo!$A53+1)</f>
        <v>1</v>
      </c>
      <c r="F53">
        <f>INDEX(user!C:C,user_geo!$A53+1)</f>
        <v>62</v>
      </c>
      <c r="G53">
        <f>INDEX(user!G:G,user_geo!$A53+1)</f>
        <v>130</v>
      </c>
      <c r="H53">
        <f>INDEX(user!H:H,user_geo!$A53+1)</f>
        <v>28.73</v>
      </c>
      <c r="I53">
        <f>INDEX(user!I:I,user_geo!$A53+1)</f>
        <v>0.20080267815039921</v>
      </c>
      <c r="J53">
        <f t="shared" si="1"/>
        <v>100</v>
      </c>
      <c r="K53">
        <f>INDEX(user!D:D,user_geo!$A53+1)</f>
        <v>0</v>
      </c>
      <c r="L53">
        <f>INDEX(user!E:E,user_geo!$A53+1)</f>
        <v>0</v>
      </c>
      <c r="M53">
        <f>INDEX(user!F:F,user_geo!$A53+1)</f>
        <v>0</v>
      </c>
      <c r="N53" t="str">
        <f>INDEX(geo!D:D,user_geo!$B53+1)</f>
        <v>Clínica</v>
      </c>
      <c r="O53" t="str">
        <f>INDEX(user!M:M,user_geo!$A53+1)</f>
        <v>Elevated Risk</v>
      </c>
    </row>
    <row r="54" spans="1:18" x14ac:dyDescent="0.25">
      <c r="A54">
        <v>2696</v>
      </c>
      <c r="B54">
        <v>53</v>
      </c>
      <c r="C54" s="21">
        <v>0</v>
      </c>
      <c r="E54">
        <f>INDEX(user!B:B,user_geo!$A54+1)</f>
        <v>1</v>
      </c>
      <c r="F54">
        <f>INDEX(user!C:C,user_geo!$A54+1)</f>
        <v>49</v>
      </c>
      <c r="G54">
        <f>INDEX(user!G:G,user_geo!$A54+1)</f>
        <v>123</v>
      </c>
      <c r="H54">
        <f>INDEX(user!H:H,user_geo!$A54+1)</f>
        <v>24.84</v>
      </c>
      <c r="I54">
        <f>INDEX(user!I:I,user_geo!$A54+1)</f>
        <v>0.16150164970238301</v>
      </c>
      <c r="J54">
        <f t="shared" si="1"/>
        <v>100</v>
      </c>
      <c r="K54">
        <f>INDEX(user!D:D,user_geo!$A54+1)</f>
        <v>1</v>
      </c>
      <c r="L54">
        <f>INDEX(user!E:E,user_geo!$A54+1)</f>
        <v>0</v>
      </c>
      <c r="M54">
        <f>INDEX(user!F:F,user_geo!$A54+1)</f>
        <v>0</v>
      </c>
      <c r="N54" t="str">
        <f>INDEX(geo!D:D,user_geo!$B54+1)</f>
        <v>Clínica</v>
      </c>
      <c r="O54" t="str">
        <f>INDEX(user!M:M,user_geo!$A54+1)</f>
        <v>Elevated Risk</v>
      </c>
    </row>
    <row r="55" spans="1:18" x14ac:dyDescent="0.25">
      <c r="A55">
        <v>1116</v>
      </c>
      <c r="B55">
        <v>54</v>
      </c>
      <c r="C55" s="21">
        <v>0</v>
      </c>
      <c r="E55">
        <f>INDEX(user!B:B,user_geo!$A55+1)</f>
        <v>0</v>
      </c>
      <c r="F55">
        <f>INDEX(user!C:C,user_geo!$A55+1)</f>
        <v>55</v>
      </c>
      <c r="G55">
        <f>INDEX(user!G:G,user_geo!$A55+1)</f>
        <v>113</v>
      </c>
      <c r="H55">
        <f>INDEX(user!H:H,user_geo!$A55+1)</f>
        <v>24.99</v>
      </c>
      <c r="I55">
        <f>INDEX(user!I:I,user_geo!$A55+1)</f>
        <v>4.3895965936797898E-2</v>
      </c>
      <c r="J55">
        <f t="shared" si="1"/>
        <v>110</v>
      </c>
      <c r="K55">
        <f>INDEX(user!D:D,user_geo!$A55+1)</f>
        <v>0</v>
      </c>
      <c r="L55">
        <f>INDEX(user!E:E,user_geo!$A55+1)</f>
        <v>0</v>
      </c>
      <c r="M55">
        <f>INDEX(user!F:F,user_geo!$A55+1)</f>
        <v>0</v>
      </c>
      <c r="N55" t="str">
        <f>INDEX(geo!D:D,user_geo!$B55+1)</f>
        <v>Centro Médico</v>
      </c>
      <c r="O55" t="str">
        <f>INDEX(user!M:M,user_geo!$A55+1)</f>
        <v>NORMAL</v>
      </c>
    </row>
    <row r="56" spans="1:18" x14ac:dyDescent="0.25">
      <c r="A56">
        <v>3633</v>
      </c>
      <c r="B56">
        <v>55</v>
      </c>
      <c r="C56" s="21">
        <v>0</v>
      </c>
      <c r="E56">
        <f>INDEX(user!B:B,user_geo!$A56+1)</f>
        <v>0</v>
      </c>
      <c r="F56">
        <f>INDEX(user!C:C,user_geo!$A56+1)</f>
        <v>40</v>
      </c>
      <c r="G56">
        <f>INDEX(user!G:G,user_geo!$A56+1)</f>
        <v>142</v>
      </c>
      <c r="H56">
        <f>INDEX(user!H:H,user_geo!$A56+1)</f>
        <v>34.46</v>
      </c>
      <c r="I56">
        <f>INDEX(user!I:I,user_geo!$A56+1)</f>
        <v>7.5504099998063179E-2</v>
      </c>
      <c r="J56">
        <f t="shared" si="1"/>
        <v>120</v>
      </c>
      <c r="K56">
        <f>INDEX(user!D:D,user_geo!$A56+1)</f>
        <v>1</v>
      </c>
      <c r="L56">
        <f>INDEX(user!E:E,user_geo!$A56+1)</f>
        <v>0</v>
      </c>
      <c r="M56">
        <f>INDEX(user!F:F,user_geo!$A56+1)</f>
        <v>0</v>
      </c>
      <c r="N56" t="str">
        <f>INDEX(geo!D:D,user_geo!$B56+1)</f>
        <v>Hospital</v>
      </c>
      <c r="O56" t="str">
        <f>INDEX(user!M:M,user_geo!$A56+1)</f>
        <v>Elevated Risk</v>
      </c>
    </row>
    <row r="57" spans="1:18" x14ac:dyDescent="0.25">
      <c r="A57">
        <v>3696</v>
      </c>
      <c r="B57">
        <v>56</v>
      </c>
      <c r="C57" s="21">
        <v>100</v>
      </c>
      <c r="E57">
        <f>INDEX(user!B:B,user_geo!$A57+1)</f>
        <v>1</v>
      </c>
      <c r="F57">
        <f>INDEX(user!C:C,user_geo!$A57+1)</f>
        <v>53</v>
      </c>
      <c r="G57">
        <f>INDEX(user!G:G,user_geo!$A57+1)</f>
        <v>142.5</v>
      </c>
      <c r="H57">
        <f>INDEX(user!H:H,user_geo!$A57+1)</f>
        <v>23.84</v>
      </c>
      <c r="I57">
        <f>INDEX(user!I:I,user_geo!$A57+1)</f>
        <v>0.18183119328389641</v>
      </c>
      <c r="J57">
        <f t="shared" si="1"/>
        <v>10</v>
      </c>
      <c r="K57">
        <f>INDEX(user!D:D,user_geo!$A57+1)</f>
        <v>0</v>
      </c>
      <c r="L57">
        <f>INDEX(user!E:E,user_geo!$A57+1)</f>
        <v>1</v>
      </c>
      <c r="M57">
        <f>INDEX(user!F:F,user_geo!$A57+1)</f>
        <v>0</v>
      </c>
      <c r="N57" t="str">
        <f>INDEX(geo!D:D,user_geo!$B57+1)</f>
        <v>Centro esportivo</v>
      </c>
      <c r="O57" t="str">
        <f>INDEX(user!M:M,user_geo!$A57+1)</f>
        <v>Elevated Risk</v>
      </c>
    </row>
    <row r="58" spans="1:18" x14ac:dyDescent="0.25">
      <c r="A58">
        <v>3371</v>
      </c>
      <c r="B58">
        <v>57</v>
      </c>
      <c r="C58" s="21">
        <v>100</v>
      </c>
      <c r="E58">
        <f>INDEX(user!B:B,user_geo!$A58+1)</f>
        <v>1</v>
      </c>
      <c r="F58">
        <f>INDEX(user!C:C,user_geo!$A58+1)</f>
        <v>50</v>
      </c>
      <c r="G58">
        <f>INDEX(user!G:G,user_geo!$A58+1)</f>
        <v>110</v>
      </c>
      <c r="H58">
        <f>INDEX(user!H:H,user_geo!$A58+1)</f>
        <v>24.45</v>
      </c>
      <c r="I58">
        <f>INDEX(user!I:I,user_geo!$A58+1)</f>
        <v>0.13978131343697497</v>
      </c>
      <c r="J58">
        <f t="shared" si="1"/>
        <v>10</v>
      </c>
      <c r="K58">
        <f>INDEX(user!D:D,user_geo!$A58+1)</f>
        <v>1</v>
      </c>
      <c r="L58">
        <f>INDEX(user!E:E,user_geo!$A58+1)</f>
        <v>0</v>
      </c>
      <c r="M58">
        <f>INDEX(user!F:F,user_geo!$A58+1)</f>
        <v>0</v>
      </c>
      <c r="N58" t="str">
        <f>INDEX(geo!D:D,user_geo!$B58+1)</f>
        <v>Centro esportivo</v>
      </c>
      <c r="O58" t="str">
        <f>INDEX(user!M:M,user_geo!$A58+1)</f>
        <v>Elevated Risk</v>
      </c>
    </row>
    <row r="59" spans="1:18" x14ac:dyDescent="0.25">
      <c r="A59">
        <v>4211</v>
      </c>
      <c r="B59">
        <v>58</v>
      </c>
      <c r="C59" s="21">
        <v>100</v>
      </c>
      <c r="E59">
        <f>INDEX(user!B:B,user_geo!$A59+1)</f>
        <v>0</v>
      </c>
      <c r="F59">
        <f>INDEX(user!C:C,user_geo!$A59+1)</f>
        <v>51</v>
      </c>
      <c r="G59">
        <f>INDEX(user!G:G,user_geo!$A59+1)</f>
        <v>140</v>
      </c>
      <c r="H59">
        <f>INDEX(user!H:H,user_geo!$A59+1)</f>
        <v>25.6</v>
      </c>
      <c r="I59">
        <f>INDEX(user!I:I,user_geo!$A59+1)</f>
        <v>0.1623669580949082</v>
      </c>
      <c r="J59">
        <f t="shared" si="1"/>
        <v>10</v>
      </c>
      <c r="K59">
        <f>INDEX(user!D:D,user_geo!$A59+1)</f>
        <v>1</v>
      </c>
      <c r="L59">
        <f>INDEX(user!E:E,user_geo!$A59+1)</f>
        <v>1</v>
      </c>
      <c r="M59">
        <f>INDEX(user!F:F,user_geo!$A59+1)</f>
        <v>0</v>
      </c>
      <c r="N59" t="str">
        <f>INDEX(geo!D:D,user_geo!$B59+1)</f>
        <v>Centro esportivo</v>
      </c>
      <c r="O59" t="str">
        <f>INDEX(user!M:M,user_geo!$A59+1)</f>
        <v>Elevated Risk</v>
      </c>
    </row>
    <row r="60" spans="1:18" x14ac:dyDescent="0.25">
      <c r="A60">
        <v>3925</v>
      </c>
      <c r="B60">
        <v>59</v>
      </c>
      <c r="C60" s="21">
        <v>0</v>
      </c>
      <c r="E60">
        <f>INDEX(user!B:B,user_geo!$A60+1)</f>
        <v>1</v>
      </c>
      <c r="F60">
        <f>INDEX(user!C:C,user_geo!$A60+1)</f>
        <v>51</v>
      </c>
      <c r="G60">
        <f>INDEX(user!G:G,user_geo!$A60+1)</f>
        <v>125</v>
      </c>
      <c r="H60">
        <f>INDEX(user!H:H,user_geo!$A60+1)</f>
        <v>20.12</v>
      </c>
      <c r="I60">
        <f>INDEX(user!I:I,user_geo!$A60+1)</f>
        <v>8.1996723920790937E-2</v>
      </c>
      <c r="J60">
        <f t="shared" si="1"/>
        <v>1</v>
      </c>
      <c r="K60">
        <f>INDEX(user!D:D,user_geo!$A60+1)</f>
        <v>0</v>
      </c>
      <c r="L60">
        <f>INDEX(user!E:E,user_geo!$A60+1)</f>
        <v>0</v>
      </c>
      <c r="M60">
        <f>INDEX(user!F:F,user_geo!$A60+1)</f>
        <v>0</v>
      </c>
      <c r="N60" t="str">
        <f>INDEX(geo!D:D,user_geo!$B60+1)</f>
        <v>Restaurante</v>
      </c>
      <c r="O60" t="str">
        <f>INDEX(user!M:M,user_geo!$A60+1)</f>
        <v>NORMAL</v>
      </c>
    </row>
    <row r="61" spans="1:18" x14ac:dyDescent="0.25">
      <c r="A61">
        <v>2068</v>
      </c>
      <c r="B61">
        <v>60</v>
      </c>
      <c r="C61" s="21">
        <v>0</v>
      </c>
      <c r="E61">
        <f>INDEX(user!B:B,user_geo!$A61+1)</f>
        <v>1</v>
      </c>
      <c r="F61">
        <f>INDEX(user!C:C,user_geo!$A61+1)</f>
        <v>43</v>
      </c>
      <c r="G61">
        <f>INDEX(user!G:G,user_geo!$A61+1)</f>
        <v>152</v>
      </c>
      <c r="H61">
        <f>INDEX(user!H:H,user_geo!$A61+1)</f>
        <v>26.77</v>
      </c>
      <c r="I61">
        <f>INDEX(user!I:I,user_geo!$A61+1)</f>
        <v>0.23216317789413732</v>
      </c>
      <c r="J61">
        <f t="shared" si="1"/>
        <v>140</v>
      </c>
      <c r="K61">
        <f>INDEX(user!D:D,user_geo!$A61+1)</f>
        <v>1</v>
      </c>
      <c r="L61">
        <f>INDEX(user!E:E,user_geo!$A61+1)</f>
        <v>1</v>
      </c>
      <c r="M61">
        <f>INDEX(user!F:F,user_geo!$A61+1)</f>
        <v>0</v>
      </c>
      <c r="N61" t="str">
        <f>INDEX(geo!D:D,user_geo!$B61+1)</f>
        <v>Pronto atendimento</v>
      </c>
      <c r="O61" t="str">
        <f>INDEX(user!M:M,user_geo!$A61+1)</f>
        <v>Elevated Risk</v>
      </c>
    </row>
    <row r="62" spans="1:18" s="21" customFormat="1" x14ac:dyDescent="0.25">
      <c r="A62" s="31" t="s">
        <v>110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</row>
    <row r="63" spans="1:18" x14ac:dyDescent="0.25">
      <c r="A63">
        <v>2384</v>
      </c>
      <c r="B63" s="21">
        <v>13</v>
      </c>
      <c r="C63" s="21">
        <f>$U$15+(E63*$U$16)+(F63*$U$17)+(G63*$U$18)+(H63*$U$19)+(I63*$U$20)+(J63*$U$21)</f>
        <v>40.834687497587268</v>
      </c>
      <c r="E63">
        <f>INDEX(user!B:B,user_geo!$A63+1)</f>
        <v>0</v>
      </c>
      <c r="F63">
        <f>INDEX(user!C:C,user_geo!$A63+1)</f>
        <v>42</v>
      </c>
      <c r="G63">
        <f>INDEX(user!G:G,user_geo!$A63+1)</f>
        <v>136</v>
      </c>
      <c r="H63">
        <f>INDEX(user!H:H,user_geo!$A63+1)</f>
        <v>34.549999999999997</v>
      </c>
      <c r="I63">
        <f>INDEX(user!I:I,user_geo!$A63+1)</f>
        <v>5.8548261148817171E-2</v>
      </c>
      <c r="J63">
        <f>_xlfn.IFS(N63=$T$3,$U$3,N63=$T$4,$U$4,N63=$T$5,$U$5,N63=$T$6,$U$6,N63=$T$7,$U$7,N63=$T$8,$U$8,N63=$T$9,$U$9,N63=$T$10,$U$10,N63=$T$11,$U$11,N63=$T$12,$U$12,N63=$T$13,$U$13,N63=$T$14,$U$14)</f>
        <v>3</v>
      </c>
      <c r="K63">
        <f>INDEX(user!D:D,user_geo!$A63+1)</f>
        <v>0</v>
      </c>
      <c r="L63">
        <f>INDEX(user!E:E,user_geo!$A63+1)</f>
        <v>1</v>
      </c>
      <c r="M63">
        <f>INDEX(user!F:F,user_geo!$A63+1)</f>
        <v>0</v>
      </c>
      <c r="N63" t="str">
        <f>INDEX(geo!D:D,user_geo!$B63+1)</f>
        <v>Academia</v>
      </c>
      <c r="O63" t="str">
        <f>INDEX(user!M:M,user_geo!$A63+1)</f>
        <v>Elevated Risk</v>
      </c>
      <c r="P63" s="25">
        <v>44531.576388888891</v>
      </c>
      <c r="Q63" t="str">
        <f>INDEX(geo!G:G,user_geo!$B63+1)</f>
        <v>Padre Reus</v>
      </c>
      <c r="R63" t="str">
        <f>INDEX(geo!F:F,user_geo!$B63+1)</f>
        <v>São Leopoldo</v>
      </c>
    </row>
    <row r="64" spans="1:18" x14ac:dyDescent="0.25">
      <c r="A64">
        <v>2384</v>
      </c>
      <c r="B64" s="21">
        <v>21</v>
      </c>
      <c r="C64" s="21">
        <f t="shared" ref="C64:C67" si="2">$U$15+(E64*$U$16)+(F64*$U$17)+(G64*$U$18)+(H64*$U$19)+(I64*$U$20)+(J64*$U$21)</f>
        <v>34.189956592555788</v>
      </c>
      <c r="E64">
        <f>INDEX(user!B:B,user_geo!$A64+1)</f>
        <v>0</v>
      </c>
      <c r="F64">
        <f>INDEX(user!C:C,user_geo!$A64+1)</f>
        <v>42</v>
      </c>
      <c r="G64">
        <f>INDEX(user!G:G,user_geo!$A64+1)</f>
        <v>136</v>
      </c>
      <c r="H64">
        <f>INDEX(user!H:H,user_geo!$A64+1)</f>
        <v>34.549999999999997</v>
      </c>
      <c r="I64">
        <f>INDEX(user!I:I,user_geo!$A64+1)</f>
        <v>5.8548261148817171E-2</v>
      </c>
      <c r="J64">
        <f t="shared" ref="J64:J87" si="3">_xlfn.IFS(N64=$T$3,$U$3,N64=$T$4,$U$4,N64=$T$5,$U$5,N64=$T$6,$U$6,N64=$T$7,$U$7,N64=$T$8,$U$8,N64=$T$9,$U$9,N64=$T$10,$U$10,N64=$T$11,$U$11,N64=$T$12,$U$12,N64=$T$13,$U$13,N64=$T$14,$U$14)</f>
        <v>150</v>
      </c>
      <c r="K64">
        <f>INDEX(user!D:D,user_geo!$A64+1)</f>
        <v>0</v>
      </c>
      <c r="L64">
        <f>INDEX(user!E:E,user_geo!$A64+1)</f>
        <v>1</v>
      </c>
      <c r="M64">
        <f>INDEX(user!F:F,user_geo!$A64+1)</f>
        <v>0</v>
      </c>
      <c r="N64" t="str">
        <f>INDEX(geo!D:D,user_geo!$B64+1)</f>
        <v>Laboratório</v>
      </c>
      <c r="O64" t="str">
        <f>INDEX(user!M:M,user_geo!$A64+1)</f>
        <v>Elevated Risk</v>
      </c>
      <c r="P64" s="25">
        <v>44532.576388888891</v>
      </c>
      <c r="Q64" t="str">
        <f>INDEX(geo!G:G,user_geo!$B64+1)</f>
        <v>Centro</v>
      </c>
      <c r="R64" t="str">
        <f>INDEX(geo!F:F,user_geo!$B64+1)</f>
        <v>São Leopoldo</v>
      </c>
    </row>
    <row r="65" spans="1:24" x14ac:dyDescent="0.25">
      <c r="A65">
        <v>2384</v>
      </c>
      <c r="B65" s="21">
        <v>27</v>
      </c>
      <c r="C65" s="21">
        <f t="shared" si="2"/>
        <v>40.744282995477995</v>
      </c>
      <c r="E65">
        <f>INDEX(user!B:B,user_geo!$A65+1)</f>
        <v>0</v>
      </c>
      <c r="F65">
        <f>INDEX(user!C:C,user_geo!$A65+1)</f>
        <v>42</v>
      </c>
      <c r="G65">
        <f>INDEX(user!G:G,user_geo!$A65+1)</f>
        <v>136</v>
      </c>
      <c r="H65">
        <f>INDEX(user!H:H,user_geo!$A65+1)</f>
        <v>34.549999999999997</v>
      </c>
      <c r="I65">
        <f>INDEX(user!I:I,user_geo!$A65+1)</f>
        <v>5.8548261148817171E-2</v>
      </c>
      <c r="J65">
        <f t="shared" si="3"/>
        <v>5</v>
      </c>
      <c r="K65">
        <f>INDEX(user!D:D,user_geo!$A65+1)</f>
        <v>0</v>
      </c>
      <c r="L65">
        <f>INDEX(user!E:E,user_geo!$A65+1)</f>
        <v>1</v>
      </c>
      <c r="M65">
        <f>INDEX(user!F:F,user_geo!$A65+1)</f>
        <v>0</v>
      </c>
      <c r="N65" t="str">
        <f>INDEX(geo!D:D,user_geo!$B65+1)</f>
        <v>Comércio de alimentos</v>
      </c>
      <c r="O65" t="str">
        <f>INDEX(user!M:M,user_geo!$A65+1)</f>
        <v>Elevated Risk</v>
      </c>
      <c r="P65" s="25">
        <v>44533.576388888891</v>
      </c>
      <c r="Q65" t="str">
        <f>INDEX(geo!G:G,user_geo!$B65+1)</f>
        <v>Centro</v>
      </c>
      <c r="R65" t="str">
        <f>INDEX(geo!F:F,user_geo!$B65+1)</f>
        <v>São Leopoldo</v>
      </c>
    </row>
    <row r="66" spans="1:24" x14ac:dyDescent="0.25">
      <c r="A66">
        <v>2384</v>
      </c>
      <c r="B66" s="21">
        <v>29</v>
      </c>
      <c r="C66" s="21">
        <f t="shared" si="2"/>
        <v>35.094001613648501</v>
      </c>
      <c r="E66">
        <f>INDEX(user!B:B,user_geo!$A66+1)</f>
        <v>0</v>
      </c>
      <c r="F66">
        <f>INDEX(user!C:C,user_geo!$A66+1)</f>
        <v>42</v>
      </c>
      <c r="G66">
        <f>INDEX(user!G:G,user_geo!$A66+1)</f>
        <v>136</v>
      </c>
      <c r="H66">
        <f>INDEX(user!H:H,user_geo!$A66+1)</f>
        <v>34.549999999999997</v>
      </c>
      <c r="I66">
        <f>INDEX(user!I:I,user_geo!$A66+1)</f>
        <v>5.8548261148817171E-2</v>
      </c>
      <c r="J66">
        <f t="shared" si="3"/>
        <v>130</v>
      </c>
      <c r="K66">
        <f>INDEX(user!D:D,user_geo!$A66+1)</f>
        <v>0</v>
      </c>
      <c r="L66">
        <f>INDEX(user!E:E,user_geo!$A66+1)</f>
        <v>1</v>
      </c>
      <c r="M66">
        <f>INDEX(user!F:F,user_geo!$A66+1)</f>
        <v>0</v>
      </c>
      <c r="N66" t="str">
        <f>INDEX(geo!D:D,user_geo!$B66+1)</f>
        <v>UBS</v>
      </c>
      <c r="O66" t="str">
        <f>INDEX(user!M:M,user_geo!$A66+1)</f>
        <v>Elevated Risk</v>
      </c>
      <c r="P66" s="25">
        <v>44534.576388888891</v>
      </c>
      <c r="Q66" t="str">
        <f>INDEX(geo!G:G,user_geo!$B66+1)</f>
        <v>Rio Branco</v>
      </c>
      <c r="R66" t="str">
        <f>INDEX(geo!F:F,user_geo!$B66+1)</f>
        <v>São Leopoldo</v>
      </c>
    </row>
    <row r="67" spans="1:24" x14ac:dyDescent="0.25">
      <c r="A67">
        <v>2384</v>
      </c>
      <c r="B67" s="21">
        <v>45</v>
      </c>
      <c r="C67" s="21">
        <f t="shared" si="2"/>
        <v>40.879889748641901</v>
      </c>
      <c r="E67">
        <f>INDEX(user!B:B,user_geo!$A67+1)</f>
        <v>0</v>
      </c>
      <c r="F67">
        <f>INDEX(user!C:C,user_geo!$A67+1)</f>
        <v>42</v>
      </c>
      <c r="G67">
        <f>INDEX(user!G:G,user_geo!$A67+1)</f>
        <v>136</v>
      </c>
      <c r="H67">
        <f>INDEX(user!H:H,user_geo!$A67+1)</f>
        <v>34.549999999999997</v>
      </c>
      <c r="I67">
        <f>INDEX(user!I:I,user_geo!$A67+1)</f>
        <v>5.8548261148817171E-2</v>
      </c>
      <c r="J67">
        <f t="shared" si="3"/>
        <v>2</v>
      </c>
      <c r="K67">
        <f>INDEX(user!D:D,user_geo!$A67+1)</f>
        <v>0</v>
      </c>
      <c r="L67">
        <f>INDEX(user!E:E,user_geo!$A67+1)</f>
        <v>1</v>
      </c>
      <c r="M67">
        <f>INDEX(user!F:F,user_geo!$A67+1)</f>
        <v>0</v>
      </c>
      <c r="N67" t="str">
        <f>INDEX(geo!D:D,user_geo!$B67+1)</f>
        <v>Parque</v>
      </c>
      <c r="O67" t="str">
        <f>INDEX(user!M:M,user_geo!$A67+1)</f>
        <v>Elevated Risk</v>
      </c>
      <c r="P67" s="25">
        <v>44535.576388888891</v>
      </c>
      <c r="Q67" t="str">
        <f>INDEX(geo!G:G,user_geo!$B67+1)</f>
        <v>Campina</v>
      </c>
      <c r="R67" t="str">
        <f>INDEX(geo!F:F,user_geo!$B67+1)</f>
        <v>São Leopoldo</v>
      </c>
    </row>
    <row r="68" spans="1:24" x14ac:dyDescent="0.25">
      <c r="A68" s="21"/>
      <c r="B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9"/>
      <c r="Q68" s="21"/>
      <c r="R68" s="21"/>
      <c r="S68" s="21"/>
      <c r="T68" s="21"/>
      <c r="U68" s="21"/>
      <c r="V68" s="21"/>
      <c r="W68" s="21"/>
      <c r="X68" s="21"/>
    </row>
    <row r="69" spans="1:24" x14ac:dyDescent="0.25">
      <c r="A69" s="21">
        <v>1945</v>
      </c>
      <c r="B69" s="21">
        <v>13</v>
      </c>
      <c r="C69" s="21">
        <f>$U$15+(E69*$U$16)+(F69*$U$17)+(G69*$U$18)+(H69*$U$19)+(I69*$U$20)+(J69*$U$21)</f>
        <v>28.339102567888137</v>
      </c>
      <c r="D69" s="21"/>
      <c r="E69" s="21">
        <f>INDEX(user!B:B,user_geo!$A69+1)</f>
        <v>1</v>
      </c>
      <c r="F69" s="21">
        <f>INDEX(user!C:C,user_geo!$A69+1)</f>
        <v>46</v>
      </c>
      <c r="G69" s="21">
        <f>INDEX(user!G:G,user_geo!$A69+1)</f>
        <v>120.5</v>
      </c>
      <c r="H69" s="21">
        <f>INDEX(user!H:H,user_geo!$A69+1)</f>
        <v>27.23</v>
      </c>
      <c r="I69" s="21">
        <f>INDEX(user!I:I,user_geo!$A69+1)</f>
        <v>7.1037463898806941E-2</v>
      </c>
      <c r="J69" s="21">
        <f t="shared" si="3"/>
        <v>3</v>
      </c>
      <c r="K69" s="21">
        <f>INDEX(user!D:D,user_geo!$A69+1)</f>
        <v>0</v>
      </c>
      <c r="L69" s="21">
        <f>INDEX(user!E:E,user_geo!$A69+1)</f>
        <v>0</v>
      </c>
      <c r="M69" s="21">
        <f>INDEX(user!F:F,user_geo!$A69+1)</f>
        <v>0</v>
      </c>
      <c r="N69" s="21" t="str">
        <f>INDEX(geo!D:D,user_geo!$B69+1)</f>
        <v>Academia</v>
      </c>
      <c r="O69" s="21" t="str">
        <f>INDEX(user!M:M,user_geo!$A69+1)</f>
        <v>NORMAL</v>
      </c>
      <c r="P69" s="29">
        <v>44531.576388888891</v>
      </c>
      <c r="Q69" s="21" t="str">
        <f>INDEX(geo!G:G,user_geo!$B69+1)</f>
        <v>Padre Reus</v>
      </c>
      <c r="R69" s="21" t="str">
        <f>INDEX(geo!F:F,user_geo!$B69+1)</f>
        <v>São Leopoldo</v>
      </c>
      <c r="S69" s="21"/>
      <c r="T69" s="21"/>
      <c r="U69" s="21"/>
      <c r="V69" s="21"/>
      <c r="W69" s="21"/>
      <c r="X69" s="21"/>
    </row>
    <row r="70" spans="1:24" x14ac:dyDescent="0.25">
      <c r="A70" s="21">
        <v>1945</v>
      </c>
      <c r="B70" s="21">
        <v>59</v>
      </c>
      <c r="C70" s="21">
        <f t="shared" ref="C70:C73" si="4">$U$15+(E70*$U$16)+(F70*$U$17)+(G70*$U$18)+(H70*$U$19)+(I70*$U$20)+(J70*$U$21)</f>
        <v>28.42950706999741</v>
      </c>
      <c r="D70" s="21"/>
      <c r="E70" s="21">
        <f>INDEX(user!B:B,user_geo!$A70+1)</f>
        <v>1</v>
      </c>
      <c r="F70" s="21">
        <f>INDEX(user!C:C,user_geo!$A70+1)</f>
        <v>46</v>
      </c>
      <c r="G70" s="21">
        <f>INDEX(user!G:G,user_geo!$A70+1)</f>
        <v>120.5</v>
      </c>
      <c r="H70" s="21">
        <f>INDEX(user!H:H,user_geo!$A70+1)</f>
        <v>27.23</v>
      </c>
      <c r="I70" s="21">
        <f>INDEX(user!I:I,user_geo!$A70+1)</f>
        <v>7.1037463898806941E-2</v>
      </c>
      <c r="J70" s="21">
        <f t="shared" si="3"/>
        <v>1</v>
      </c>
      <c r="K70" s="21">
        <f>INDEX(user!D:D,user_geo!$A70+1)</f>
        <v>0</v>
      </c>
      <c r="L70" s="21">
        <f>INDEX(user!E:E,user_geo!$A70+1)</f>
        <v>0</v>
      </c>
      <c r="M70" s="21">
        <f>INDEX(user!F:F,user_geo!$A70+1)</f>
        <v>0</v>
      </c>
      <c r="N70" s="21" t="str">
        <f>INDEX(geo!D:D,user_geo!$B70+1)</f>
        <v>Restaurante</v>
      </c>
      <c r="O70" s="21" t="str">
        <f>INDEX(user!M:M,user_geo!$A70+1)</f>
        <v>NORMAL</v>
      </c>
      <c r="P70" s="29">
        <v>44532.576388888891</v>
      </c>
      <c r="Q70" s="21" t="str">
        <f>INDEX(geo!G:G,user_geo!$B70+1)</f>
        <v>Cristo Rei</v>
      </c>
      <c r="R70" s="21" t="str">
        <f>INDEX(geo!F:F,user_geo!$B70+1)</f>
        <v>São Leopoldo</v>
      </c>
      <c r="S70" s="21"/>
      <c r="T70" s="21"/>
      <c r="U70" s="21"/>
      <c r="V70" s="21"/>
      <c r="W70" s="21"/>
      <c r="X70" s="21"/>
    </row>
    <row r="71" spans="1:24" x14ac:dyDescent="0.25">
      <c r="A71" s="21">
        <v>1945</v>
      </c>
      <c r="B71" s="21">
        <v>60</v>
      </c>
      <c r="C71" s="21">
        <f t="shared" si="4"/>
        <v>22.146394173403017</v>
      </c>
      <c r="D71" s="21"/>
      <c r="E71" s="21">
        <f>INDEX(user!B:B,user_geo!$A71+1)</f>
        <v>1</v>
      </c>
      <c r="F71" s="21">
        <f>INDEX(user!C:C,user_geo!$A71+1)</f>
        <v>46</v>
      </c>
      <c r="G71" s="21">
        <f>INDEX(user!G:G,user_geo!$A71+1)</f>
        <v>120.5</v>
      </c>
      <c r="H71" s="21">
        <f>INDEX(user!H:H,user_geo!$A71+1)</f>
        <v>27.23</v>
      </c>
      <c r="I71" s="21">
        <f>INDEX(user!I:I,user_geo!$A71+1)</f>
        <v>7.1037463898806941E-2</v>
      </c>
      <c r="J71" s="21">
        <f t="shared" si="3"/>
        <v>140</v>
      </c>
      <c r="K71" s="21">
        <f>INDEX(user!D:D,user_geo!$A71+1)</f>
        <v>0</v>
      </c>
      <c r="L71" s="21">
        <f>INDEX(user!E:E,user_geo!$A71+1)</f>
        <v>0</v>
      </c>
      <c r="M71" s="21">
        <f>INDEX(user!F:F,user_geo!$A71+1)</f>
        <v>0</v>
      </c>
      <c r="N71" s="21" t="str">
        <f>INDEX(geo!D:D,user_geo!$B71+1)</f>
        <v>Pronto atendimento</v>
      </c>
      <c r="O71" s="21" t="str">
        <f>INDEX(user!M:M,user_geo!$A71+1)</f>
        <v>NORMAL</v>
      </c>
      <c r="P71" s="29">
        <v>44533.576388888891</v>
      </c>
      <c r="Q71" s="21" t="str">
        <f>INDEX(geo!G:G,user_geo!$B71+1)</f>
        <v>Centro</v>
      </c>
      <c r="R71" s="21" t="str">
        <f>INDEX(geo!F:F,user_geo!$B71+1)</f>
        <v>São Leopoldo</v>
      </c>
      <c r="S71" s="21"/>
      <c r="T71" s="21"/>
      <c r="U71" s="21"/>
      <c r="V71" s="21"/>
      <c r="W71" s="21"/>
      <c r="X71" s="21"/>
    </row>
    <row r="72" spans="1:24" x14ac:dyDescent="0.25">
      <c r="A72" s="21">
        <v>1945</v>
      </c>
      <c r="B72" s="21">
        <v>37</v>
      </c>
      <c r="C72" s="21">
        <f t="shared" si="4"/>
        <v>28.339102567888137</v>
      </c>
      <c r="D72" s="21"/>
      <c r="E72" s="21">
        <f>INDEX(user!B:B,user_geo!$A72+1)</f>
        <v>1</v>
      </c>
      <c r="F72" s="21">
        <f>INDEX(user!C:C,user_geo!$A72+1)</f>
        <v>46</v>
      </c>
      <c r="G72" s="21">
        <f>INDEX(user!G:G,user_geo!$A72+1)</f>
        <v>120.5</v>
      </c>
      <c r="H72" s="21">
        <f>INDEX(user!H:H,user_geo!$A72+1)</f>
        <v>27.23</v>
      </c>
      <c r="I72" s="21">
        <f>INDEX(user!I:I,user_geo!$A72+1)</f>
        <v>7.1037463898806941E-2</v>
      </c>
      <c r="J72" s="21">
        <f t="shared" si="3"/>
        <v>3</v>
      </c>
      <c r="K72" s="21">
        <f>INDEX(user!D:D,user_geo!$A72+1)</f>
        <v>0</v>
      </c>
      <c r="L72" s="21">
        <f>INDEX(user!E:E,user_geo!$A72+1)</f>
        <v>0</v>
      </c>
      <c r="M72" s="21">
        <f>INDEX(user!F:F,user_geo!$A72+1)</f>
        <v>0</v>
      </c>
      <c r="N72" s="21" t="str">
        <f>INDEX(geo!D:D,user_geo!$B72+1)</f>
        <v>Academia</v>
      </c>
      <c r="O72" s="21" t="str">
        <f>INDEX(user!M:M,user_geo!$A72+1)</f>
        <v>NORMAL</v>
      </c>
      <c r="P72" s="29">
        <v>44534.576388888891</v>
      </c>
      <c r="Q72" s="21" t="str">
        <f>INDEX(geo!G:G,user_geo!$B72+1)</f>
        <v>Scharlau</v>
      </c>
      <c r="R72" s="21" t="str">
        <f>INDEX(geo!F:F,user_geo!$B72+1)</f>
        <v>São Leopoldo</v>
      </c>
      <c r="S72" s="21"/>
      <c r="T72" s="21"/>
      <c r="U72" s="21"/>
      <c r="V72" s="21"/>
      <c r="W72" s="21"/>
      <c r="X72" s="21"/>
    </row>
    <row r="73" spans="1:24" x14ac:dyDescent="0.25">
      <c r="A73" s="21">
        <v>1945</v>
      </c>
      <c r="B73" s="21">
        <v>31</v>
      </c>
      <c r="C73" s="21">
        <f t="shared" si="4"/>
        <v>22.598416683949377</v>
      </c>
      <c r="D73" s="21"/>
      <c r="E73" s="21">
        <f>INDEX(user!B:B,user_geo!$A73+1)</f>
        <v>1</v>
      </c>
      <c r="F73" s="21">
        <f>INDEX(user!C:C,user_geo!$A73+1)</f>
        <v>46</v>
      </c>
      <c r="G73" s="21">
        <f>INDEX(user!G:G,user_geo!$A73+1)</f>
        <v>120.5</v>
      </c>
      <c r="H73" s="21">
        <f>INDEX(user!H:H,user_geo!$A73+1)</f>
        <v>27.23</v>
      </c>
      <c r="I73" s="21">
        <f>INDEX(user!I:I,user_geo!$A73+1)</f>
        <v>7.1037463898806941E-2</v>
      </c>
      <c r="J73" s="21">
        <f t="shared" si="3"/>
        <v>130</v>
      </c>
      <c r="K73" s="21">
        <f>INDEX(user!D:D,user_geo!$A73+1)</f>
        <v>0</v>
      </c>
      <c r="L73" s="21">
        <f>INDEX(user!E:E,user_geo!$A73+1)</f>
        <v>0</v>
      </c>
      <c r="M73" s="21">
        <f>INDEX(user!F:F,user_geo!$A73+1)</f>
        <v>0</v>
      </c>
      <c r="N73" s="21" t="str">
        <f>INDEX(geo!D:D,user_geo!$B73+1)</f>
        <v>UBS</v>
      </c>
      <c r="O73" s="21" t="str">
        <f>INDEX(user!M:M,user_geo!$A73+1)</f>
        <v>NORMAL</v>
      </c>
      <c r="P73" s="29">
        <v>44535.576388888891</v>
      </c>
      <c r="Q73" s="21" t="str">
        <f>INDEX(geo!G:G,user_geo!$B73+1)</f>
        <v>Pinheiro</v>
      </c>
      <c r="R73" s="21" t="str">
        <f>INDEX(geo!F:F,user_geo!$B73+1)</f>
        <v>São Leopoldo</v>
      </c>
      <c r="S73" s="21"/>
      <c r="T73" s="21"/>
      <c r="U73" s="21"/>
      <c r="V73" s="21"/>
      <c r="W73" s="21"/>
      <c r="X73" s="21"/>
    </row>
    <row r="74" spans="1:24" x14ac:dyDescent="0.25">
      <c r="A74" s="21"/>
      <c r="B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9"/>
      <c r="Q74" s="21"/>
      <c r="R74" s="21"/>
      <c r="S74" s="21"/>
      <c r="T74" s="21"/>
      <c r="U74" s="21"/>
      <c r="V74" s="21"/>
      <c r="W74" s="21"/>
      <c r="X74" s="21"/>
    </row>
    <row r="75" spans="1:24" x14ac:dyDescent="0.25">
      <c r="A75" s="21">
        <v>2769</v>
      </c>
      <c r="B75" s="21">
        <v>17</v>
      </c>
      <c r="C75" s="21">
        <f>$U$15+(E75*$U$16)+(F75*$U$17)+(G75*$U$18)+(H75*$U$19)+(I75*$U$20)+(J75*$U$21)</f>
        <v>107.27300558099471</v>
      </c>
      <c r="D75" s="21"/>
      <c r="E75" s="21">
        <f>INDEX(user!B:B,user_geo!$A75+1)</f>
        <v>0</v>
      </c>
      <c r="F75" s="21">
        <f>INDEX(user!C:C,user_geo!$A75+1)</f>
        <v>55</v>
      </c>
      <c r="G75" s="21">
        <f>INDEX(user!G:G,user_geo!$A75+1)</f>
        <v>165</v>
      </c>
      <c r="H75" s="21">
        <f>INDEX(user!H:H,user_geo!$A75+1)</f>
        <v>32.51</v>
      </c>
      <c r="I75" s="21">
        <f>INDEX(user!I:I,user_geo!$A75+1)</f>
        <v>0.37049682205941481</v>
      </c>
      <c r="J75" s="21">
        <f t="shared" si="3"/>
        <v>3</v>
      </c>
      <c r="K75" s="21">
        <f>INDEX(user!D:D,user_geo!$A75+1)</f>
        <v>0</v>
      </c>
      <c r="L75" s="21">
        <f>INDEX(user!E:E,user_geo!$A75+1)</f>
        <v>1</v>
      </c>
      <c r="M75" s="21">
        <f>INDEX(user!F:F,user_geo!$A75+1)</f>
        <v>1</v>
      </c>
      <c r="N75" s="21" t="str">
        <f>INDEX(geo!D:D,user_geo!$B75+1)</f>
        <v>Academia</v>
      </c>
      <c r="O75" s="21" t="str">
        <f>INDEX(user!M:M,user_geo!$A75+1)</f>
        <v>'&gt;30%</v>
      </c>
      <c r="P75" s="29">
        <v>44531.576388888891</v>
      </c>
      <c r="Q75" s="21" t="str">
        <f>INDEX(geo!G:G,user_geo!$B75+1)</f>
        <v>São José</v>
      </c>
      <c r="R75" s="21" t="str">
        <f>INDEX(geo!F:F,user_geo!$B75+1)</f>
        <v>São Leopoldo</v>
      </c>
      <c r="S75" s="21"/>
      <c r="T75" s="21"/>
      <c r="U75" s="21"/>
      <c r="V75" s="21"/>
      <c r="W75" s="21"/>
      <c r="X75" s="21"/>
    </row>
    <row r="76" spans="1:24" x14ac:dyDescent="0.25">
      <c r="A76" s="21">
        <v>2769</v>
      </c>
      <c r="B76" s="21">
        <v>30</v>
      </c>
      <c r="C76" s="21">
        <f t="shared" ref="C76:C79" si="5">$U$15+(E76*$U$16)+(F76*$U$17)+(G76*$U$18)+(H76*$U$19)+(I76*$U$20)+(J76*$U$21)</f>
        <v>101.53231969705595</v>
      </c>
      <c r="D76" s="21"/>
      <c r="E76" s="21">
        <f>INDEX(user!B:B,user_geo!$A76+1)</f>
        <v>0</v>
      </c>
      <c r="F76" s="21">
        <f>INDEX(user!C:C,user_geo!$A76+1)</f>
        <v>55</v>
      </c>
      <c r="G76" s="21">
        <f>INDEX(user!G:G,user_geo!$A76+1)</f>
        <v>165</v>
      </c>
      <c r="H76" s="21">
        <f>INDEX(user!H:H,user_geo!$A76+1)</f>
        <v>32.51</v>
      </c>
      <c r="I76" s="21">
        <f>INDEX(user!I:I,user_geo!$A76+1)</f>
        <v>0.37049682205941481</v>
      </c>
      <c r="J76" s="21">
        <f t="shared" ref="J76:J79" si="6">_xlfn.IFS(N76=$T$3,$U$3,N76=$T$4,$U$4,N76=$T$5,$U$5,N76=$T$6,$U$6,N76=$T$7,$U$7,N76=$T$8,$U$8,N76=$T$9,$U$9,N76=$T$10,$U$10,N76=$T$11,$U$11,N76=$T$12,$U$12,N76=$T$13,$U$13,N76=$T$14,$U$14)</f>
        <v>130</v>
      </c>
      <c r="K76" s="21">
        <f>INDEX(user!D:D,user_geo!$A76+1)</f>
        <v>0</v>
      </c>
      <c r="L76" s="21">
        <f>INDEX(user!E:E,user_geo!$A76+1)</f>
        <v>1</v>
      </c>
      <c r="M76" s="21">
        <f>INDEX(user!F:F,user_geo!$A76+1)</f>
        <v>1</v>
      </c>
      <c r="N76" s="21" t="str">
        <f>INDEX(geo!D:D,user_geo!$B76+1)</f>
        <v>UBS</v>
      </c>
      <c r="O76" s="21" t="str">
        <f>INDEX(user!M:M,user_geo!$A76+1)</f>
        <v>'&gt;30%</v>
      </c>
      <c r="P76" s="29">
        <v>44532.576388888891</v>
      </c>
      <c r="Q76" s="21" t="str">
        <f>INDEX(geo!G:G,user_geo!$B76+1)</f>
        <v>Vicentina</v>
      </c>
      <c r="R76" s="21" t="str">
        <f>INDEX(geo!F:F,user_geo!$B76+1)</f>
        <v>São Leopoldo</v>
      </c>
      <c r="S76" s="21"/>
      <c r="T76" s="21"/>
      <c r="U76" s="21"/>
      <c r="V76" s="21"/>
      <c r="W76" s="21"/>
      <c r="X76" s="21"/>
    </row>
    <row r="77" spans="1:24" x14ac:dyDescent="0.25">
      <c r="A77" s="21">
        <v>2769</v>
      </c>
      <c r="B77" s="21">
        <v>12</v>
      </c>
      <c r="C77" s="21">
        <f t="shared" si="5"/>
        <v>107.31820783204935</v>
      </c>
      <c r="D77" s="21"/>
      <c r="E77" s="21">
        <f>INDEX(user!B:B,user_geo!$A77+1)</f>
        <v>0</v>
      </c>
      <c r="F77" s="21">
        <f>INDEX(user!C:C,user_geo!$A77+1)</f>
        <v>55</v>
      </c>
      <c r="G77" s="21">
        <f>INDEX(user!G:G,user_geo!$A77+1)</f>
        <v>165</v>
      </c>
      <c r="H77" s="21">
        <f>INDEX(user!H:H,user_geo!$A77+1)</f>
        <v>32.51</v>
      </c>
      <c r="I77" s="21">
        <f>INDEX(user!I:I,user_geo!$A77+1)</f>
        <v>0.37049682205941481</v>
      </c>
      <c r="J77" s="21">
        <f t="shared" si="6"/>
        <v>2</v>
      </c>
      <c r="K77" s="21">
        <f>INDEX(user!D:D,user_geo!$A77+1)</f>
        <v>0</v>
      </c>
      <c r="L77" s="21">
        <f>INDEX(user!E:E,user_geo!$A77+1)</f>
        <v>1</v>
      </c>
      <c r="M77" s="21">
        <f>INDEX(user!F:F,user_geo!$A77+1)</f>
        <v>1</v>
      </c>
      <c r="N77" s="21" t="str">
        <f>INDEX(geo!D:D,user_geo!$B77+1)</f>
        <v>Parque</v>
      </c>
      <c r="O77" s="21" t="str">
        <f>INDEX(user!M:M,user_geo!$A77+1)</f>
        <v>'&gt;30%</v>
      </c>
      <c r="P77" s="29">
        <v>44533.576388888891</v>
      </c>
      <c r="Q77" s="21" t="str">
        <f>INDEX(geo!G:G,user_geo!$B77+1)</f>
        <v>Centro</v>
      </c>
      <c r="R77" s="21" t="str">
        <f>INDEX(geo!F:F,user_geo!$B77+1)</f>
        <v>Campo Bom</v>
      </c>
      <c r="S77" s="21"/>
      <c r="T77" s="21"/>
      <c r="U77" s="21"/>
      <c r="V77" s="21"/>
      <c r="W77" s="21"/>
      <c r="X77" s="21"/>
    </row>
    <row r="78" spans="1:24" x14ac:dyDescent="0.25">
      <c r="A78" s="21">
        <v>2769</v>
      </c>
      <c r="B78" s="21">
        <v>41</v>
      </c>
      <c r="C78" s="21">
        <f t="shared" si="5"/>
        <v>107.27300558099471</v>
      </c>
      <c r="D78" s="21"/>
      <c r="E78" s="21">
        <f>INDEX(user!B:B,user_geo!$A78+1)</f>
        <v>0</v>
      </c>
      <c r="F78" s="21">
        <f>INDEX(user!C:C,user_geo!$A78+1)</f>
        <v>55</v>
      </c>
      <c r="G78" s="21">
        <f>INDEX(user!G:G,user_geo!$A78+1)</f>
        <v>165</v>
      </c>
      <c r="H78" s="21">
        <f>INDEX(user!H:H,user_geo!$A78+1)</f>
        <v>32.51</v>
      </c>
      <c r="I78" s="21">
        <f>INDEX(user!I:I,user_geo!$A78+1)</f>
        <v>0.37049682205941481</v>
      </c>
      <c r="J78" s="21">
        <f t="shared" si="6"/>
        <v>3</v>
      </c>
      <c r="K78" s="21">
        <f>INDEX(user!D:D,user_geo!$A78+1)</f>
        <v>0</v>
      </c>
      <c r="L78" s="21">
        <f>INDEX(user!E:E,user_geo!$A78+1)</f>
        <v>1</v>
      </c>
      <c r="M78" s="21">
        <f>INDEX(user!F:F,user_geo!$A78+1)</f>
        <v>1</v>
      </c>
      <c r="N78" s="21" t="str">
        <f>INDEX(geo!D:D,user_geo!$B78+1)</f>
        <v>Academia</v>
      </c>
      <c r="O78" s="21" t="str">
        <f>INDEX(user!M:M,user_geo!$A78+1)</f>
        <v>'&gt;30%</v>
      </c>
      <c r="P78" s="29">
        <v>44534.576388888891</v>
      </c>
      <c r="Q78" s="21" t="str">
        <f>INDEX(geo!G:G,user_geo!$B78+1)</f>
        <v>Centro</v>
      </c>
      <c r="R78" s="21" t="str">
        <f>INDEX(geo!F:F,user_geo!$B78+1)</f>
        <v>São Leopoldo</v>
      </c>
      <c r="S78" s="21"/>
      <c r="T78" s="21"/>
      <c r="U78" s="21"/>
      <c r="V78" s="21"/>
      <c r="W78" s="21"/>
      <c r="X78" s="21"/>
    </row>
    <row r="79" spans="1:24" x14ac:dyDescent="0.25">
      <c r="A79" s="21">
        <v>2769</v>
      </c>
      <c r="B79" s="21">
        <v>27</v>
      </c>
      <c r="C79" s="21">
        <f t="shared" si="5"/>
        <v>107.18260107888544</v>
      </c>
      <c r="D79" s="21"/>
      <c r="E79" s="21">
        <f>INDEX(user!B:B,user_geo!$A79+1)</f>
        <v>0</v>
      </c>
      <c r="F79" s="21">
        <f>INDEX(user!C:C,user_geo!$A79+1)</f>
        <v>55</v>
      </c>
      <c r="G79" s="21">
        <f>INDEX(user!G:G,user_geo!$A79+1)</f>
        <v>165</v>
      </c>
      <c r="H79" s="21">
        <f>INDEX(user!H:H,user_geo!$A79+1)</f>
        <v>32.51</v>
      </c>
      <c r="I79" s="21">
        <f>INDEX(user!I:I,user_geo!$A79+1)</f>
        <v>0.37049682205941481</v>
      </c>
      <c r="J79" s="21">
        <f t="shared" si="6"/>
        <v>5</v>
      </c>
      <c r="K79" s="21">
        <f>INDEX(user!D:D,user_geo!$A79+1)</f>
        <v>0</v>
      </c>
      <c r="L79" s="21">
        <f>INDEX(user!E:E,user_geo!$A79+1)</f>
        <v>1</v>
      </c>
      <c r="M79" s="21">
        <f>INDEX(user!F:F,user_geo!$A79+1)</f>
        <v>1</v>
      </c>
      <c r="N79" s="21" t="str">
        <f>INDEX(geo!D:D,user_geo!$B79+1)</f>
        <v>Comércio de alimentos</v>
      </c>
      <c r="O79" s="21" t="str">
        <f>INDEX(user!M:M,user_geo!$A79+1)</f>
        <v>'&gt;30%</v>
      </c>
      <c r="P79" s="29">
        <v>44535.576388888891</v>
      </c>
      <c r="Q79" s="21" t="str">
        <f>INDEX(geo!G:G,user_geo!$B79+1)</f>
        <v>Centro</v>
      </c>
      <c r="R79" s="21" t="str">
        <f>INDEX(geo!F:F,user_geo!$B79+1)</f>
        <v>São Leopoldo</v>
      </c>
      <c r="S79" s="21"/>
      <c r="T79" s="21"/>
      <c r="U79" s="21"/>
      <c r="V79" s="21"/>
      <c r="W79" s="21"/>
      <c r="X79" s="21"/>
    </row>
    <row r="80" spans="1:24" x14ac:dyDescent="0.25">
      <c r="A80" s="21"/>
      <c r="B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9"/>
      <c r="Q80" s="21"/>
      <c r="R80" s="21"/>
      <c r="S80" s="21"/>
      <c r="T80" s="21"/>
      <c r="U80" s="21"/>
      <c r="V80" s="21"/>
      <c r="W80" s="21"/>
      <c r="X80" s="21"/>
    </row>
    <row r="81" spans="1:24" x14ac:dyDescent="0.25">
      <c r="A81" s="21">
        <v>3782</v>
      </c>
      <c r="B81" s="21">
        <v>11</v>
      </c>
      <c r="C81" s="21">
        <f>$U$15+(E81*$U$16)+(F81*$U$17)+(G81*$U$18)+(H81*$U$19)+(I81*$U$20)+(J81*$U$21)</f>
        <v>40.269805193750948</v>
      </c>
      <c r="D81" s="21"/>
      <c r="E81" s="21">
        <f>INDEX(user!B:B,user_geo!$A81+1)</f>
        <v>0</v>
      </c>
      <c r="F81" s="21">
        <f>INDEX(user!C:C,user_geo!$A81+1)</f>
        <v>48</v>
      </c>
      <c r="G81" s="21">
        <f>INDEX(user!G:G,user_geo!$A81+1)</f>
        <v>110</v>
      </c>
      <c r="H81" s="21">
        <f>INDEX(user!H:H,user_geo!$A81+1)</f>
        <v>22.51</v>
      </c>
      <c r="I81" s="21">
        <f>INDEX(user!I:I,user_geo!$A81+1)</f>
        <v>2.6870985034275319E-2</v>
      </c>
      <c r="J81" s="21">
        <f t="shared" si="3"/>
        <v>2</v>
      </c>
      <c r="K81" s="21">
        <f>INDEX(user!D:D,user_geo!$A81+1)</f>
        <v>0</v>
      </c>
      <c r="L81" s="21">
        <f>INDEX(user!E:E,user_geo!$A81+1)</f>
        <v>0</v>
      </c>
      <c r="M81" s="21">
        <f>INDEX(user!F:F,user_geo!$A81+1)</f>
        <v>0</v>
      </c>
      <c r="N81" s="21" t="str">
        <f>INDEX(geo!D:D,user_geo!$B81+1)</f>
        <v>Parque</v>
      </c>
      <c r="O81" s="21" t="str">
        <f>INDEX(user!M:M,user_geo!$A81+1)</f>
        <v>OPTIMAL</v>
      </c>
      <c r="P81" s="29">
        <v>44531.576388888891</v>
      </c>
      <c r="Q81" s="21" t="str">
        <f>INDEX(geo!G:G,user_geo!$B81+1)</f>
        <v>Cristo Rei</v>
      </c>
      <c r="R81" s="21" t="str">
        <f>INDEX(geo!F:F,user_geo!$B81+1)</f>
        <v>São Leopoldo</v>
      </c>
      <c r="S81" s="21"/>
      <c r="T81" s="21"/>
      <c r="U81" s="21"/>
      <c r="V81" s="21"/>
      <c r="W81" s="21"/>
      <c r="X81" s="21"/>
    </row>
    <row r="82" spans="1:24" x14ac:dyDescent="0.25">
      <c r="A82" s="21">
        <v>3782</v>
      </c>
      <c r="B82" s="21">
        <v>55</v>
      </c>
      <c r="C82" s="21">
        <f t="shared" ref="C82:C85" si="7">$U$15+(E82*$U$16)+(F82*$U$17)+(G82*$U$18)+(H82*$U$19)+(I82*$U$20)+(J82*$U$21)</f>
        <v>34.935939569303912</v>
      </c>
      <c r="D82" s="21"/>
      <c r="E82" s="21">
        <f>INDEX(user!B:B,user_geo!$A82+1)</f>
        <v>0</v>
      </c>
      <c r="F82" s="21">
        <f>INDEX(user!C:C,user_geo!$A82+1)</f>
        <v>48</v>
      </c>
      <c r="G82" s="21">
        <f>INDEX(user!G:G,user_geo!$A82+1)</f>
        <v>110</v>
      </c>
      <c r="H82" s="21">
        <f>INDEX(user!H:H,user_geo!$A82+1)</f>
        <v>22.51</v>
      </c>
      <c r="I82" s="21">
        <f>INDEX(user!I:I,user_geo!$A82+1)</f>
        <v>2.6870985034275319E-2</v>
      </c>
      <c r="J82" s="21">
        <f t="shared" ref="J82:J85" si="8">_xlfn.IFS(N82=$T$3,$U$3,N82=$T$4,$U$4,N82=$T$5,$U$5,N82=$T$6,$U$6,N82=$T$7,$U$7,N82=$T$8,$U$8,N82=$T$9,$U$9,N82=$T$10,$U$10,N82=$T$11,$U$11,N82=$T$12,$U$12,N82=$T$13,$U$13,N82=$T$14,$U$14)</f>
        <v>120</v>
      </c>
      <c r="K82" s="21">
        <f>INDEX(user!D:D,user_geo!$A82+1)</f>
        <v>0</v>
      </c>
      <c r="L82" s="21">
        <f>INDEX(user!E:E,user_geo!$A82+1)</f>
        <v>0</v>
      </c>
      <c r="M82" s="21">
        <f>INDEX(user!F:F,user_geo!$A82+1)</f>
        <v>0</v>
      </c>
      <c r="N82" s="21" t="str">
        <f>INDEX(geo!D:D,user_geo!$B82+1)</f>
        <v>Hospital</v>
      </c>
      <c r="O82" s="21" t="str">
        <f>INDEX(user!M:M,user_geo!$A82+1)</f>
        <v>OPTIMAL</v>
      </c>
      <c r="P82" s="29">
        <v>44532.576388888891</v>
      </c>
      <c r="Q82" s="21" t="str">
        <f>INDEX(geo!G:G,user_geo!$B82+1)</f>
        <v>Fião</v>
      </c>
      <c r="R82" s="21" t="str">
        <f>INDEX(geo!F:F,user_geo!$B82+1)</f>
        <v>São Leopoldo</v>
      </c>
      <c r="S82" s="21"/>
      <c r="T82" s="21"/>
      <c r="U82" s="21"/>
      <c r="V82" s="21"/>
      <c r="W82" s="21"/>
      <c r="X82" s="21"/>
    </row>
    <row r="83" spans="1:24" x14ac:dyDescent="0.25">
      <c r="A83" s="21">
        <v>3782</v>
      </c>
      <c r="B83" s="21">
        <v>58</v>
      </c>
      <c r="C83" s="21">
        <f t="shared" si="7"/>
        <v>39.908187185313864</v>
      </c>
      <c r="D83" s="21"/>
      <c r="E83" s="21">
        <f>INDEX(user!B:B,user_geo!$A83+1)</f>
        <v>0</v>
      </c>
      <c r="F83" s="21">
        <f>INDEX(user!C:C,user_geo!$A83+1)</f>
        <v>48</v>
      </c>
      <c r="G83" s="21">
        <f>INDEX(user!G:G,user_geo!$A83+1)</f>
        <v>110</v>
      </c>
      <c r="H83" s="21">
        <f>INDEX(user!H:H,user_geo!$A83+1)</f>
        <v>22.51</v>
      </c>
      <c r="I83" s="21">
        <f>INDEX(user!I:I,user_geo!$A83+1)</f>
        <v>2.6870985034275319E-2</v>
      </c>
      <c r="J83" s="21">
        <f t="shared" si="8"/>
        <v>10</v>
      </c>
      <c r="K83" s="21">
        <f>INDEX(user!D:D,user_geo!$A83+1)</f>
        <v>0</v>
      </c>
      <c r="L83" s="21">
        <f>INDEX(user!E:E,user_geo!$A83+1)</f>
        <v>0</v>
      </c>
      <c r="M83" s="21">
        <f>INDEX(user!F:F,user_geo!$A83+1)</f>
        <v>0</v>
      </c>
      <c r="N83" s="21" t="str">
        <f>INDEX(geo!D:D,user_geo!$B83+1)</f>
        <v>Centro esportivo</v>
      </c>
      <c r="O83" s="21" t="str">
        <f>INDEX(user!M:M,user_geo!$A83+1)</f>
        <v>OPTIMAL</v>
      </c>
      <c r="P83" s="29">
        <v>44533.576388888891</v>
      </c>
      <c r="Q83" s="21" t="str">
        <f>INDEX(geo!G:G,user_geo!$B83+1)</f>
        <v>Cristo Rei</v>
      </c>
      <c r="R83" s="21" t="str">
        <f>INDEX(geo!F:F,user_geo!$B83+1)</f>
        <v>São Leopoldo</v>
      </c>
      <c r="S83" s="21"/>
      <c r="T83" s="21"/>
      <c r="U83" s="21"/>
      <c r="V83" s="21"/>
      <c r="W83" s="21"/>
      <c r="X83" s="21"/>
    </row>
    <row r="84" spans="1:24" x14ac:dyDescent="0.25">
      <c r="A84" s="21">
        <v>3782</v>
      </c>
      <c r="B84" s="21">
        <v>40</v>
      </c>
      <c r="C84" s="21">
        <f t="shared" si="7"/>
        <v>40.224602942696315</v>
      </c>
      <c r="D84" s="21"/>
      <c r="E84" s="21">
        <f>INDEX(user!B:B,user_geo!$A84+1)</f>
        <v>0</v>
      </c>
      <c r="F84" s="21">
        <f>INDEX(user!C:C,user_geo!$A84+1)</f>
        <v>48</v>
      </c>
      <c r="G84" s="21">
        <f>INDEX(user!G:G,user_geo!$A84+1)</f>
        <v>110</v>
      </c>
      <c r="H84" s="21">
        <f>INDEX(user!H:H,user_geo!$A84+1)</f>
        <v>22.51</v>
      </c>
      <c r="I84" s="21">
        <f>INDEX(user!I:I,user_geo!$A84+1)</f>
        <v>2.6870985034275319E-2</v>
      </c>
      <c r="J84" s="21">
        <f t="shared" si="8"/>
        <v>3</v>
      </c>
      <c r="K84" s="21">
        <f>INDEX(user!D:D,user_geo!$A84+1)</f>
        <v>0</v>
      </c>
      <c r="L84" s="21">
        <f>INDEX(user!E:E,user_geo!$A84+1)</f>
        <v>0</v>
      </c>
      <c r="M84" s="21">
        <f>INDEX(user!F:F,user_geo!$A84+1)</f>
        <v>0</v>
      </c>
      <c r="N84" s="21" t="str">
        <f>INDEX(geo!D:D,user_geo!$B84+1)</f>
        <v>Academia</v>
      </c>
      <c r="O84" s="21" t="str">
        <f>INDEX(user!M:M,user_geo!$A84+1)</f>
        <v>OPTIMAL</v>
      </c>
      <c r="P84" s="29">
        <v>44534.576388888891</v>
      </c>
      <c r="Q84" s="21" t="str">
        <f>INDEX(geo!G:G,user_geo!$B84+1)</f>
        <v>Santos Dumont</v>
      </c>
      <c r="R84" s="21" t="str">
        <f>INDEX(geo!F:F,user_geo!$B84+1)</f>
        <v>São Leopoldo</v>
      </c>
      <c r="S84" s="21"/>
      <c r="T84" s="21"/>
      <c r="U84" s="21"/>
      <c r="V84" s="21"/>
      <c r="W84" s="21"/>
      <c r="X84" s="21"/>
    </row>
    <row r="85" spans="1:24" x14ac:dyDescent="0.25">
      <c r="A85" s="21">
        <v>3782</v>
      </c>
      <c r="B85" s="21">
        <v>50</v>
      </c>
      <c r="C85" s="21">
        <f t="shared" si="7"/>
        <v>35.839984590396625</v>
      </c>
      <c r="D85" s="21"/>
      <c r="E85" s="21">
        <f>INDEX(user!B:B,user_geo!$A85+1)</f>
        <v>0</v>
      </c>
      <c r="F85" s="21">
        <f>INDEX(user!C:C,user_geo!$A85+1)</f>
        <v>48</v>
      </c>
      <c r="G85" s="21">
        <f>INDEX(user!G:G,user_geo!$A85+1)</f>
        <v>110</v>
      </c>
      <c r="H85" s="21">
        <f>INDEX(user!H:H,user_geo!$A85+1)</f>
        <v>22.51</v>
      </c>
      <c r="I85" s="21">
        <f>INDEX(user!I:I,user_geo!$A85+1)</f>
        <v>2.6870985034275319E-2</v>
      </c>
      <c r="J85" s="21">
        <f t="shared" si="8"/>
        <v>100</v>
      </c>
      <c r="K85" s="21">
        <f>INDEX(user!D:D,user_geo!$A85+1)</f>
        <v>0</v>
      </c>
      <c r="L85" s="21">
        <f>INDEX(user!E:E,user_geo!$A85+1)</f>
        <v>0</v>
      </c>
      <c r="M85" s="21">
        <f>INDEX(user!F:F,user_geo!$A85+1)</f>
        <v>0</v>
      </c>
      <c r="N85" s="21" t="str">
        <f>INDEX(geo!D:D,user_geo!$B85+1)</f>
        <v>Clínica</v>
      </c>
      <c r="O85" s="21" t="str">
        <f>INDEX(user!M:M,user_geo!$A85+1)</f>
        <v>OPTIMAL</v>
      </c>
      <c r="P85" s="29">
        <v>44535.576388888891</v>
      </c>
      <c r="Q85" s="21" t="str">
        <f>INDEX(geo!G:G,user_geo!$B85+1)</f>
        <v>Centro</v>
      </c>
      <c r="R85" s="21" t="str">
        <f>INDEX(geo!F:F,user_geo!$B85+1)</f>
        <v>São Leopoldo</v>
      </c>
      <c r="S85" s="21"/>
      <c r="T85" s="21"/>
      <c r="U85" s="21"/>
      <c r="V85" s="21"/>
      <c r="W85" s="21"/>
      <c r="X85" s="21"/>
    </row>
    <row r="86" spans="1:24" x14ac:dyDescent="0.25">
      <c r="A86" s="21"/>
      <c r="B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9"/>
      <c r="Q86" s="21"/>
      <c r="R86" s="21"/>
      <c r="S86" s="21"/>
      <c r="T86" s="21"/>
      <c r="U86" s="21"/>
      <c r="V86" s="21"/>
      <c r="W86" s="21"/>
      <c r="X86" s="21"/>
    </row>
    <row r="87" spans="1:24" x14ac:dyDescent="0.25">
      <c r="A87" s="21">
        <v>771</v>
      </c>
      <c r="B87" s="21">
        <v>2</v>
      </c>
      <c r="C87" s="21">
        <f>$U$15+(E87*$U$16)+(F87*$U$17)+(G87*$U$18)+(H87*$U$19)+(I87*$U$20)+(J87*$U$21)</f>
        <v>48.438922824673917</v>
      </c>
      <c r="D87" s="21"/>
      <c r="E87" s="21">
        <f>INDEX(user!B:B,user_geo!$A87+1)</f>
        <v>0</v>
      </c>
      <c r="F87" s="21">
        <f>INDEX(user!C:C,user_geo!$A87+1)</f>
        <v>45</v>
      </c>
      <c r="G87" s="21">
        <f>INDEX(user!G:G,user_geo!$A87+1)</f>
        <v>133</v>
      </c>
      <c r="H87" s="21">
        <f>INDEX(user!H:H,user_geo!$A87+1)</f>
        <v>22.19</v>
      </c>
      <c r="I87" s="21">
        <f>INDEX(user!I:I,user_geo!$A87+1)</f>
        <v>3.7958702396612032E-2</v>
      </c>
      <c r="J87" s="21">
        <f t="shared" si="3"/>
        <v>1</v>
      </c>
      <c r="K87" s="21">
        <f>INDEX(user!D:D,user_geo!$A87+1)</f>
        <v>0</v>
      </c>
      <c r="L87" s="21">
        <f>INDEX(user!E:E,user_geo!$A87+1)</f>
        <v>0</v>
      </c>
      <c r="M87" s="21">
        <f>INDEX(user!F:F,user_geo!$A87+1)</f>
        <v>0</v>
      </c>
      <c r="N87" s="21" t="str">
        <f>INDEX(geo!D:D,user_geo!$B87+1)</f>
        <v>Restaurante</v>
      </c>
      <c r="O87" s="21" t="str">
        <f>INDEX(user!M:M,user_geo!$A87+1)</f>
        <v>Elevated Risk</v>
      </c>
      <c r="P87" s="29">
        <v>44531.576388888891</v>
      </c>
      <c r="Q87" s="21" t="str">
        <f>INDEX(geo!G:G,user_geo!$B87+1)</f>
        <v>São Miguel</v>
      </c>
      <c r="R87" s="21" t="str">
        <f>INDEX(geo!F:F,user_geo!$B87+1)</f>
        <v>São Leopoldo</v>
      </c>
      <c r="S87" s="21"/>
      <c r="T87" s="21"/>
      <c r="U87" s="21"/>
      <c r="V87" s="21"/>
      <c r="W87" s="21"/>
      <c r="X87" s="21"/>
    </row>
    <row r="88" spans="1:24" x14ac:dyDescent="0.25">
      <c r="A88" s="21">
        <v>771</v>
      </c>
      <c r="B88" s="21">
        <v>21</v>
      </c>
      <c r="C88" s="21">
        <f t="shared" ref="C88:C91" si="9">$U$15+(E88*$U$16)+(F88*$U$17)+(G88*$U$18)+(H88*$U$19)+(I88*$U$20)+(J88*$U$21)</f>
        <v>41.703787417533164</v>
      </c>
      <c r="D88" s="21"/>
      <c r="E88" s="21">
        <f>INDEX(user!B:B,user_geo!$A88+1)</f>
        <v>0</v>
      </c>
      <c r="F88" s="21">
        <f>INDEX(user!C:C,user_geo!$A88+1)</f>
        <v>45</v>
      </c>
      <c r="G88" s="21">
        <f>INDEX(user!G:G,user_geo!$A88+1)</f>
        <v>133</v>
      </c>
      <c r="H88" s="21">
        <f>INDEX(user!H:H,user_geo!$A88+1)</f>
        <v>22.19</v>
      </c>
      <c r="I88" s="21">
        <f>INDEX(user!I:I,user_geo!$A88+1)</f>
        <v>3.7958702396612032E-2</v>
      </c>
      <c r="J88" s="21">
        <f t="shared" ref="J88:J91" si="10">_xlfn.IFS(N88=$T$3,$U$3,N88=$T$4,$U$4,N88=$T$5,$U$5,N88=$T$6,$U$6,N88=$T$7,$U$7,N88=$T$8,$U$8,N88=$T$9,$U$9,N88=$T$10,$U$10,N88=$T$11,$U$11,N88=$T$12,$U$12,N88=$T$13,$U$13,N88=$T$14,$U$14)</f>
        <v>150</v>
      </c>
      <c r="K88" s="21">
        <f>INDEX(user!D:D,user_geo!$A88+1)</f>
        <v>0</v>
      </c>
      <c r="L88" s="21">
        <f>INDEX(user!E:E,user_geo!$A88+1)</f>
        <v>0</v>
      </c>
      <c r="M88" s="21">
        <f>INDEX(user!F:F,user_geo!$A88+1)</f>
        <v>0</v>
      </c>
      <c r="N88" s="21" t="str">
        <f>INDEX(geo!D:D,user_geo!$B88+1)</f>
        <v>Laboratório</v>
      </c>
      <c r="O88" s="21" t="str">
        <f>INDEX(user!M:M,user_geo!$A88+1)</f>
        <v>Elevated Risk</v>
      </c>
      <c r="P88" s="29">
        <v>44532.576388888891</v>
      </c>
      <c r="Q88" s="21" t="str">
        <f>INDEX(geo!G:G,user_geo!$B88+1)</f>
        <v>Centro</v>
      </c>
      <c r="R88" s="21" t="str">
        <f>INDEX(geo!F:F,user_geo!$B88+1)</f>
        <v>São Leopoldo</v>
      </c>
      <c r="S88" s="21"/>
      <c r="T88" s="21"/>
      <c r="U88" s="21"/>
      <c r="V88" s="21"/>
      <c r="W88" s="21"/>
      <c r="X88" s="21"/>
    </row>
    <row r="89" spans="1:24" x14ac:dyDescent="0.25">
      <c r="A89" s="21">
        <v>771</v>
      </c>
      <c r="B89" s="21">
        <v>24</v>
      </c>
      <c r="C89" s="21">
        <f t="shared" si="9"/>
        <v>48.258113820455371</v>
      </c>
      <c r="D89" s="21"/>
      <c r="E89" s="21">
        <f>INDEX(user!B:B,user_geo!$A89+1)</f>
        <v>0</v>
      </c>
      <c r="F89" s="21">
        <f>INDEX(user!C:C,user_geo!$A89+1)</f>
        <v>45</v>
      </c>
      <c r="G89" s="21">
        <f>INDEX(user!G:G,user_geo!$A89+1)</f>
        <v>133</v>
      </c>
      <c r="H89" s="21">
        <f>INDEX(user!H:H,user_geo!$A89+1)</f>
        <v>22.19</v>
      </c>
      <c r="I89" s="21">
        <f>INDEX(user!I:I,user_geo!$A89+1)</f>
        <v>3.7958702396612032E-2</v>
      </c>
      <c r="J89" s="21">
        <f t="shared" si="10"/>
        <v>5</v>
      </c>
      <c r="K89" s="21">
        <f>INDEX(user!D:D,user_geo!$A89+1)</f>
        <v>0</v>
      </c>
      <c r="L89" s="21">
        <f>INDEX(user!E:E,user_geo!$A89+1)</f>
        <v>0</v>
      </c>
      <c r="M89" s="21">
        <f>INDEX(user!F:F,user_geo!$A89+1)</f>
        <v>0</v>
      </c>
      <c r="N89" s="21" t="str">
        <f>INDEX(geo!D:D,user_geo!$B89+1)</f>
        <v>Comércio de alimentos</v>
      </c>
      <c r="O89" s="21" t="str">
        <f>INDEX(user!M:M,user_geo!$A89+1)</f>
        <v>Elevated Risk</v>
      </c>
      <c r="P89" s="29">
        <v>44533.576388888891</v>
      </c>
      <c r="Q89" s="21" t="str">
        <f>INDEX(geo!G:G,user_geo!$B89+1)</f>
        <v>Centro</v>
      </c>
      <c r="R89" s="21" t="str">
        <f>INDEX(geo!F:F,user_geo!$B89+1)</f>
        <v>São Leopoldo</v>
      </c>
      <c r="S89" s="21"/>
      <c r="T89" s="21"/>
      <c r="U89" s="21"/>
      <c r="V89" s="21"/>
      <c r="W89" s="21"/>
      <c r="X89" s="21"/>
    </row>
    <row r="90" spans="1:24" x14ac:dyDescent="0.25">
      <c r="A90" s="21">
        <v>771</v>
      </c>
      <c r="B90" s="21">
        <v>33</v>
      </c>
      <c r="C90" s="21">
        <f t="shared" si="9"/>
        <v>42.607832438625877</v>
      </c>
      <c r="D90" s="21"/>
      <c r="E90" s="21">
        <f>INDEX(user!B:B,user_geo!$A90+1)</f>
        <v>0</v>
      </c>
      <c r="F90" s="21">
        <f>INDEX(user!C:C,user_geo!$A90+1)</f>
        <v>45</v>
      </c>
      <c r="G90" s="21">
        <f>INDEX(user!G:G,user_geo!$A90+1)</f>
        <v>133</v>
      </c>
      <c r="H90" s="21">
        <f>INDEX(user!H:H,user_geo!$A90+1)</f>
        <v>22.19</v>
      </c>
      <c r="I90" s="21">
        <f>INDEX(user!I:I,user_geo!$A90+1)</f>
        <v>3.7958702396612032E-2</v>
      </c>
      <c r="J90" s="21">
        <f t="shared" si="10"/>
        <v>130</v>
      </c>
      <c r="K90" s="21">
        <f>INDEX(user!D:D,user_geo!$A90+1)</f>
        <v>0</v>
      </c>
      <c r="L90" s="21">
        <f>INDEX(user!E:E,user_geo!$A90+1)</f>
        <v>0</v>
      </c>
      <c r="M90" s="21">
        <f>INDEX(user!F:F,user_geo!$A90+1)</f>
        <v>0</v>
      </c>
      <c r="N90" s="21" t="str">
        <f>INDEX(geo!D:D,user_geo!$B90+1)</f>
        <v>UBS</v>
      </c>
      <c r="O90" s="21" t="str">
        <f>INDEX(user!M:M,user_geo!$A90+1)</f>
        <v>Elevated Risk</v>
      </c>
      <c r="P90" s="29">
        <v>44534.576388888891</v>
      </c>
      <c r="Q90" s="21" t="str">
        <f>INDEX(geo!G:G,user_geo!$B90+1)</f>
        <v>Duque de Caxias</v>
      </c>
      <c r="R90" s="21" t="str">
        <f>INDEX(geo!F:F,user_geo!$B90+1)</f>
        <v>São Leopoldo</v>
      </c>
      <c r="S90" s="21"/>
      <c r="T90" s="21"/>
      <c r="U90" s="21"/>
      <c r="V90" s="21"/>
      <c r="W90" s="21"/>
      <c r="X90" s="21"/>
    </row>
    <row r="91" spans="1:24" x14ac:dyDescent="0.25">
      <c r="A91" s="21">
        <v>771</v>
      </c>
      <c r="B91" s="21">
        <v>44</v>
      </c>
      <c r="C91" s="21">
        <f t="shared" si="9"/>
        <v>48.348518322564644</v>
      </c>
      <c r="D91" s="21"/>
      <c r="E91" s="21">
        <f>INDEX(user!B:B,user_geo!$A91+1)</f>
        <v>0</v>
      </c>
      <c r="F91" s="21">
        <f>INDEX(user!C:C,user_geo!$A91+1)</f>
        <v>45</v>
      </c>
      <c r="G91" s="21">
        <f>INDEX(user!G:G,user_geo!$A91+1)</f>
        <v>133</v>
      </c>
      <c r="H91" s="21">
        <f>INDEX(user!H:H,user_geo!$A91+1)</f>
        <v>22.19</v>
      </c>
      <c r="I91" s="21">
        <f>INDEX(user!I:I,user_geo!$A91+1)</f>
        <v>3.7958702396612032E-2</v>
      </c>
      <c r="J91" s="21">
        <f t="shared" si="10"/>
        <v>3</v>
      </c>
      <c r="K91" s="21">
        <f>INDEX(user!D:D,user_geo!$A91+1)</f>
        <v>0</v>
      </c>
      <c r="L91" s="21">
        <f>INDEX(user!E:E,user_geo!$A91+1)</f>
        <v>0</v>
      </c>
      <c r="M91" s="21">
        <f>INDEX(user!F:F,user_geo!$A91+1)</f>
        <v>0</v>
      </c>
      <c r="N91" s="21" t="str">
        <f>INDEX(geo!D:D,user_geo!$B91+1)</f>
        <v>Academia</v>
      </c>
      <c r="O91" s="21" t="str">
        <f>INDEX(user!M:M,user_geo!$A91+1)</f>
        <v>Elevated Risk</v>
      </c>
      <c r="P91" s="29">
        <v>44535.576388888891</v>
      </c>
      <c r="Q91" s="21" t="str">
        <f>INDEX(geo!G:G,user_geo!$B91+1)</f>
        <v>Santa Teresa</v>
      </c>
      <c r="R91" s="21" t="str">
        <f>INDEX(geo!F:F,user_geo!$B91+1)</f>
        <v>São Leopoldo</v>
      </c>
      <c r="S91" s="21"/>
      <c r="T91" s="21"/>
      <c r="U91" s="21"/>
      <c r="V91" s="21"/>
      <c r="W91" s="21"/>
      <c r="X91" s="21"/>
    </row>
    <row r="92" spans="1:24" x14ac:dyDescent="0.25">
      <c r="A92" s="21"/>
      <c r="B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</row>
    <row r="93" spans="1:24" x14ac:dyDescent="0.25">
      <c r="A93" s="21"/>
      <c r="B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</row>
    <row r="94" spans="1:24" x14ac:dyDescent="0.25">
      <c r="B94" s="21"/>
    </row>
    <row r="95" spans="1:24" x14ac:dyDescent="0.25">
      <c r="B95" s="21"/>
    </row>
    <row r="96" spans="1:24" x14ac:dyDescent="0.25">
      <c r="B96" s="21"/>
    </row>
    <row r="97" spans="2:2" x14ac:dyDescent="0.25">
      <c r="B97" s="21"/>
    </row>
    <row r="98" spans="2:2" x14ac:dyDescent="0.25">
      <c r="B98" s="21"/>
    </row>
    <row r="99" spans="2:2" x14ac:dyDescent="0.25">
      <c r="B99" s="21"/>
    </row>
    <row r="100" spans="2:2" x14ac:dyDescent="0.25">
      <c r="B100" s="21"/>
    </row>
    <row r="101" spans="2:2" x14ac:dyDescent="0.25">
      <c r="B101" s="21"/>
    </row>
    <row r="102" spans="2:2" x14ac:dyDescent="0.25">
      <c r="B102" s="21"/>
    </row>
    <row r="103" spans="2:2" x14ac:dyDescent="0.25">
      <c r="B103" s="21"/>
    </row>
    <row r="104" spans="2:2" x14ac:dyDescent="0.25">
      <c r="B104" s="21"/>
    </row>
    <row r="105" spans="2:2" x14ac:dyDescent="0.25">
      <c r="B105" s="21"/>
    </row>
    <row r="106" spans="2:2" x14ac:dyDescent="0.25">
      <c r="B106" s="21"/>
    </row>
    <row r="107" spans="2:2" x14ac:dyDescent="0.25">
      <c r="B107" s="21"/>
    </row>
    <row r="108" spans="2:2" x14ac:dyDescent="0.25">
      <c r="B108" s="21"/>
    </row>
    <row r="109" spans="2:2" x14ac:dyDescent="0.25">
      <c r="B109" s="21"/>
    </row>
    <row r="110" spans="2:2" x14ac:dyDescent="0.25">
      <c r="B110" s="21"/>
    </row>
    <row r="111" spans="2:2" x14ac:dyDescent="0.25">
      <c r="B111" s="21"/>
    </row>
    <row r="112" spans="2:2" x14ac:dyDescent="0.25">
      <c r="B112" s="21"/>
    </row>
    <row r="113" spans="2:2" x14ac:dyDescent="0.25">
      <c r="B113" s="21"/>
    </row>
    <row r="114" spans="2:2" x14ac:dyDescent="0.25">
      <c r="B114" s="21"/>
    </row>
    <row r="115" spans="2:2" x14ac:dyDescent="0.25">
      <c r="B115" s="21"/>
    </row>
    <row r="116" spans="2:2" x14ac:dyDescent="0.25">
      <c r="B116" s="21"/>
    </row>
    <row r="117" spans="2:2" x14ac:dyDescent="0.25">
      <c r="B117" s="21"/>
    </row>
    <row r="118" spans="2:2" x14ac:dyDescent="0.25">
      <c r="B118" s="21"/>
    </row>
    <row r="119" spans="2:2" x14ac:dyDescent="0.25">
      <c r="B119" s="21"/>
    </row>
    <row r="120" spans="2:2" x14ac:dyDescent="0.25">
      <c r="B120" s="21"/>
    </row>
    <row r="121" spans="2:2" x14ac:dyDescent="0.25">
      <c r="B121" s="21"/>
    </row>
    <row r="122" spans="2:2" x14ac:dyDescent="0.25">
      <c r="B122" s="21"/>
    </row>
    <row r="123" spans="2:2" x14ac:dyDescent="0.25">
      <c r="B123" s="21"/>
    </row>
    <row r="124" spans="2:2" x14ac:dyDescent="0.25">
      <c r="B124" s="21"/>
    </row>
    <row r="125" spans="2:2" x14ac:dyDescent="0.25">
      <c r="B125" s="21"/>
    </row>
    <row r="126" spans="2:2" x14ac:dyDescent="0.25">
      <c r="B126" s="21"/>
    </row>
    <row r="127" spans="2:2" x14ac:dyDescent="0.25">
      <c r="B127" s="21"/>
    </row>
    <row r="128" spans="2:2" x14ac:dyDescent="0.25">
      <c r="B128" s="21"/>
    </row>
    <row r="129" spans="2:2" x14ac:dyDescent="0.25">
      <c r="B129" s="21"/>
    </row>
    <row r="130" spans="2:2" x14ac:dyDescent="0.25">
      <c r="B130" s="21"/>
    </row>
    <row r="131" spans="2:2" x14ac:dyDescent="0.25">
      <c r="B131" s="21"/>
    </row>
    <row r="132" spans="2:2" x14ac:dyDescent="0.25">
      <c r="B132" s="21"/>
    </row>
    <row r="133" spans="2:2" x14ac:dyDescent="0.25">
      <c r="B133" s="21"/>
    </row>
    <row r="134" spans="2:2" x14ac:dyDescent="0.25">
      <c r="B134" s="21"/>
    </row>
    <row r="135" spans="2:2" x14ac:dyDescent="0.25">
      <c r="B135" s="21"/>
    </row>
    <row r="136" spans="2:2" x14ac:dyDescent="0.25">
      <c r="B136" s="21"/>
    </row>
    <row r="137" spans="2:2" x14ac:dyDescent="0.25">
      <c r="B137" s="21"/>
    </row>
    <row r="138" spans="2:2" x14ac:dyDescent="0.25">
      <c r="B138" s="21"/>
    </row>
    <row r="139" spans="2:2" x14ac:dyDescent="0.25">
      <c r="B139" s="21"/>
    </row>
    <row r="140" spans="2:2" x14ac:dyDescent="0.25">
      <c r="B140" s="21"/>
    </row>
    <row r="141" spans="2:2" x14ac:dyDescent="0.25">
      <c r="B141" s="21"/>
    </row>
    <row r="142" spans="2:2" x14ac:dyDescent="0.25">
      <c r="B142" s="21"/>
    </row>
    <row r="143" spans="2:2" x14ac:dyDescent="0.25">
      <c r="B143" s="21"/>
    </row>
    <row r="144" spans="2:2" x14ac:dyDescent="0.25">
      <c r="B144" s="21"/>
    </row>
    <row r="145" spans="2:2" x14ac:dyDescent="0.25">
      <c r="B145" s="21"/>
    </row>
    <row r="146" spans="2:2" x14ac:dyDescent="0.25">
      <c r="B146" s="21"/>
    </row>
    <row r="147" spans="2:2" x14ac:dyDescent="0.25">
      <c r="B147" s="21"/>
    </row>
    <row r="148" spans="2:2" x14ac:dyDescent="0.25">
      <c r="B148" s="21"/>
    </row>
    <row r="149" spans="2:2" x14ac:dyDescent="0.25">
      <c r="B149" s="21"/>
    </row>
    <row r="150" spans="2:2" x14ac:dyDescent="0.25">
      <c r="B150" s="21"/>
    </row>
    <row r="151" spans="2:2" x14ac:dyDescent="0.25">
      <c r="B151" s="21"/>
    </row>
    <row r="152" spans="2:2" x14ac:dyDescent="0.25">
      <c r="B152" s="21"/>
    </row>
    <row r="153" spans="2:2" x14ac:dyDescent="0.25">
      <c r="B153" s="21"/>
    </row>
    <row r="154" spans="2:2" x14ac:dyDescent="0.25">
      <c r="B154" s="21"/>
    </row>
    <row r="155" spans="2:2" x14ac:dyDescent="0.25">
      <c r="B155" s="21"/>
    </row>
    <row r="156" spans="2:2" x14ac:dyDescent="0.25">
      <c r="B156" s="21"/>
    </row>
    <row r="157" spans="2:2" x14ac:dyDescent="0.25">
      <c r="B157" s="21"/>
    </row>
    <row r="158" spans="2:2" x14ac:dyDescent="0.25">
      <c r="B158" s="21"/>
    </row>
    <row r="159" spans="2:2" x14ac:dyDescent="0.25">
      <c r="B159" s="21"/>
    </row>
    <row r="160" spans="2:2" x14ac:dyDescent="0.25">
      <c r="B160" s="21"/>
    </row>
    <row r="161" spans="2:2" x14ac:dyDescent="0.25">
      <c r="B161" s="21"/>
    </row>
    <row r="162" spans="2:2" x14ac:dyDescent="0.25">
      <c r="B162" s="21"/>
    </row>
    <row r="163" spans="2:2" x14ac:dyDescent="0.25">
      <c r="B163" s="21"/>
    </row>
    <row r="164" spans="2:2" x14ac:dyDescent="0.25">
      <c r="B164" s="21"/>
    </row>
    <row r="165" spans="2:2" x14ac:dyDescent="0.25">
      <c r="B165" s="21"/>
    </row>
    <row r="166" spans="2:2" x14ac:dyDescent="0.25">
      <c r="B166" s="21"/>
    </row>
    <row r="167" spans="2:2" x14ac:dyDescent="0.25">
      <c r="B167" s="21"/>
    </row>
    <row r="168" spans="2:2" x14ac:dyDescent="0.25">
      <c r="B168" s="21"/>
    </row>
    <row r="169" spans="2:2" x14ac:dyDescent="0.25">
      <c r="B169" s="21"/>
    </row>
    <row r="170" spans="2:2" x14ac:dyDescent="0.25">
      <c r="B170" s="21"/>
    </row>
    <row r="171" spans="2:2" x14ac:dyDescent="0.25">
      <c r="B171" s="21"/>
    </row>
    <row r="172" spans="2:2" x14ac:dyDescent="0.25">
      <c r="B172" s="21"/>
    </row>
    <row r="173" spans="2:2" x14ac:dyDescent="0.25">
      <c r="B173" s="21"/>
    </row>
    <row r="174" spans="2:2" x14ac:dyDescent="0.25">
      <c r="B174" s="21"/>
    </row>
    <row r="175" spans="2:2" x14ac:dyDescent="0.25">
      <c r="B175" s="21"/>
    </row>
    <row r="176" spans="2:2" x14ac:dyDescent="0.25">
      <c r="B176" s="21"/>
    </row>
    <row r="177" spans="2:2" x14ac:dyDescent="0.25">
      <c r="B177" s="21"/>
    </row>
    <row r="178" spans="2:2" x14ac:dyDescent="0.25">
      <c r="B178" s="21"/>
    </row>
    <row r="179" spans="2:2" x14ac:dyDescent="0.25">
      <c r="B179" s="21"/>
    </row>
    <row r="180" spans="2:2" x14ac:dyDescent="0.25">
      <c r="B180" s="21"/>
    </row>
    <row r="181" spans="2:2" x14ac:dyDescent="0.25">
      <c r="B181" s="21"/>
    </row>
    <row r="182" spans="2:2" x14ac:dyDescent="0.25">
      <c r="B182" s="21"/>
    </row>
    <row r="183" spans="2:2" x14ac:dyDescent="0.25">
      <c r="B183" s="21"/>
    </row>
    <row r="184" spans="2:2" x14ac:dyDescent="0.25">
      <c r="B184" s="21"/>
    </row>
    <row r="185" spans="2:2" x14ac:dyDescent="0.25">
      <c r="B185" s="21"/>
    </row>
    <row r="186" spans="2:2" x14ac:dyDescent="0.25">
      <c r="B186" s="21"/>
    </row>
    <row r="187" spans="2:2" x14ac:dyDescent="0.25">
      <c r="B187" s="21"/>
    </row>
    <row r="188" spans="2:2" x14ac:dyDescent="0.25">
      <c r="B188" s="21"/>
    </row>
    <row r="189" spans="2:2" x14ac:dyDescent="0.25">
      <c r="B189" s="21"/>
    </row>
    <row r="190" spans="2:2" x14ac:dyDescent="0.25">
      <c r="B190" s="21"/>
    </row>
    <row r="191" spans="2:2" x14ac:dyDescent="0.25">
      <c r="B191" s="21"/>
    </row>
    <row r="192" spans="2:2" x14ac:dyDescent="0.25">
      <c r="B192" s="21"/>
    </row>
    <row r="193" spans="2:2" x14ac:dyDescent="0.25">
      <c r="B193" s="21"/>
    </row>
    <row r="194" spans="2:2" x14ac:dyDescent="0.25">
      <c r="B194" s="21"/>
    </row>
    <row r="195" spans="2:2" x14ac:dyDescent="0.25">
      <c r="B195" s="21"/>
    </row>
    <row r="196" spans="2:2" x14ac:dyDescent="0.25">
      <c r="B196" s="21"/>
    </row>
    <row r="197" spans="2:2" x14ac:dyDescent="0.25">
      <c r="B197" s="21"/>
    </row>
    <row r="198" spans="2:2" x14ac:dyDescent="0.25">
      <c r="B198" s="21"/>
    </row>
    <row r="199" spans="2:2" x14ac:dyDescent="0.25">
      <c r="B199" s="21"/>
    </row>
    <row r="200" spans="2:2" x14ac:dyDescent="0.25">
      <c r="B200" s="21"/>
    </row>
    <row r="201" spans="2:2" x14ac:dyDescent="0.25">
      <c r="B201" s="21"/>
    </row>
    <row r="202" spans="2:2" x14ac:dyDescent="0.25">
      <c r="B202" s="21"/>
    </row>
    <row r="203" spans="2:2" x14ac:dyDescent="0.25">
      <c r="B203" s="21"/>
    </row>
    <row r="204" spans="2:2" x14ac:dyDescent="0.25">
      <c r="B204" s="21"/>
    </row>
    <row r="205" spans="2:2" x14ac:dyDescent="0.25">
      <c r="B205" s="21"/>
    </row>
    <row r="206" spans="2:2" x14ac:dyDescent="0.25">
      <c r="B206" s="21"/>
    </row>
    <row r="207" spans="2:2" x14ac:dyDescent="0.25">
      <c r="B207" s="21"/>
    </row>
    <row r="208" spans="2:2" x14ac:dyDescent="0.25">
      <c r="B208" s="21"/>
    </row>
    <row r="209" spans="2:2" x14ac:dyDescent="0.25">
      <c r="B209" s="21"/>
    </row>
    <row r="210" spans="2:2" x14ac:dyDescent="0.25">
      <c r="B210" s="21"/>
    </row>
    <row r="211" spans="2:2" x14ac:dyDescent="0.25">
      <c r="B211" s="21"/>
    </row>
    <row r="212" spans="2:2" x14ac:dyDescent="0.25">
      <c r="B212" s="21"/>
    </row>
    <row r="213" spans="2:2" x14ac:dyDescent="0.25">
      <c r="B213" s="21"/>
    </row>
    <row r="214" spans="2:2" x14ac:dyDescent="0.25">
      <c r="B214" s="21"/>
    </row>
    <row r="215" spans="2:2" x14ac:dyDescent="0.25">
      <c r="B215" s="21"/>
    </row>
    <row r="216" spans="2:2" x14ac:dyDescent="0.25">
      <c r="B216" s="21"/>
    </row>
    <row r="217" spans="2:2" x14ac:dyDescent="0.25">
      <c r="B217" s="21"/>
    </row>
    <row r="218" spans="2:2" x14ac:dyDescent="0.25">
      <c r="B218" s="21"/>
    </row>
    <row r="219" spans="2:2" x14ac:dyDescent="0.25">
      <c r="B219" s="21"/>
    </row>
    <row r="220" spans="2:2" x14ac:dyDescent="0.25">
      <c r="B220" s="21"/>
    </row>
    <row r="221" spans="2:2" x14ac:dyDescent="0.25">
      <c r="B221" s="21"/>
    </row>
    <row r="222" spans="2:2" x14ac:dyDescent="0.25">
      <c r="B222" s="21"/>
    </row>
    <row r="223" spans="2:2" x14ac:dyDescent="0.25">
      <c r="B223" s="21"/>
    </row>
    <row r="224" spans="2:2" x14ac:dyDescent="0.25">
      <c r="B224" s="21"/>
    </row>
    <row r="225" spans="2:2" x14ac:dyDescent="0.25">
      <c r="B225" s="21"/>
    </row>
    <row r="226" spans="2:2" x14ac:dyDescent="0.25">
      <c r="B226" s="21"/>
    </row>
    <row r="227" spans="2:2" x14ac:dyDescent="0.25">
      <c r="B227" s="21"/>
    </row>
    <row r="228" spans="2:2" x14ac:dyDescent="0.25">
      <c r="B228" s="21"/>
    </row>
    <row r="229" spans="2:2" x14ac:dyDescent="0.25">
      <c r="B229" s="21"/>
    </row>
    <row r="230" spans="2:2" x14ac:dyDescent="0.25">
      <c r="B230" s="21"/>
    </row>
    <row r="231" spans="2:2" x14ac:dyDescent="0.25">
      <c r="B231" s="21"/>
    </row>
    <row r="232" spans="2:2" x14ac:dyDescent="0.25">
      <c r="B232" s="21"/>
    </row>
    <row r="233" spans="2:2" x14ac:dyDescent="0.25">
      <c r="B233" s="21"/>
    </row>
    <row r="234" spans="2:2" x14ac:dyDescent="0.25">
      <c r="B234" s="21"/>
    </row>
    <row r="235" spans="2:2" x14ac:dyDescent="0.25">
      <c r="B235" s="21"/>
    </row>
    <row r="236" spans="2:2" x14ac:dyDescent="0.25">
      <c r="B236" s="21"/>
    </row>
    <row r="237" spans="2:2" x14ac:dyDescent="0.25">
      <c r="B237" s="21"/>
    </row>
    <row r="238" spans="2:2" x14ac:dyDescent="0.25">
      <c r="B238" s="21"/>
    </row>
    <row r="239" spans="2:2" x14ac:dyDescent="0.25">
      <c r="B239" s="21"/>
    </row>
    <row r="240" spans="2:2" x14ac:dyDescent="0.25">
      <c r="B240" s="21"/>
    </row>
    <row r="241" spans="2:2" x14ac:dyDescent="0.25">
      <c r="B241" s="21"/>
    </row>
    <row r="242" spans="2:2" x14ac:dyDescent="0.25">
      <c r="B242" s="21"/>
    </row>
    <row r="243" spans="2:2" x14ac:dyDescent="0.25">
      <c r="B243" s="21"/>
    </row>
    <row r="244" spans="2:2" x14ac:dyDescent="0.25">
      <c r="B244" s="21"/>
    </row>
    <row r="245" spans="2:2" x14ac:dyDescent="0.25">
      <c r="B245" s="21"/>
    </row>
    <row r="246" spans="2:2" x14ac:dyDescent="0.25">
      <c r="B246" s="21"/>
    </row>
    <row r="247" spans="2:2" x14ac:dyDescent="0.25">
      <c r="B247" s="21"/>
    </row>
    <row r="248" spans="2:2" x14ac:dyDescent="0.25">
      <c r="B248" s="21"/>
    </row>
    <row r="249" spans="2:2" x14ac:dyDescent="0.25">
      <c r="B249" s="21"/>
    </row>
    <row r="250" spans="2:2" x14ac:dyDescent="0.25">
      <c r="B250" s="21"/>
    </row>
    <row r="251" spans="2:2" x14ac:dyDescent="0.25">
      <c r="B251" s="21"/>
    </row>
    <row r="252" spans="2:2" x14ac:dyDescent="0.25">
      <c r="B252" s="21"/>
    </row>
    <row r="253" spans="2:2" x14ac:dyDescent="0.25">
      <c r="B253" s="21"/>
    </row>
    <row r="254" spans="2:2" x14ac:dyDescent="0.25">
      <c r="B254" s="21"/>
    </row>
    <row r="255" spans="2:2" x14ac:dyDescent="0.25">
      <c r="B255" s="21"/>
    </row>
    <row r="256" spans="2:2" x14ac:dyDescent="0.25">
      <c r="B256" s="21"/>
    </row>
    <row r="257" spans="2:2" x14ac:dyDescent="0.25">
      <c r="B257" s="21"/>
    </row>
    <row r="258" spans="2:2" x14ac:dyDescent="0.25">
      <c r="B258" s="21"/>
    </row>
    <row r="259" spans="2:2" x14ac:dyDescent="0.25">
      <c r="B259" s="21"/>
    </row>
    <row r="260" spans="2:2" x14ac:dyDescent="0.25">
      <c r="B260" s="21"/>
    </row>
    <row r="261" spans="2:2" x14ac:dyDescent="0.25">
      <c r="B261" s="21"/>
    </row>
    <row r="262" spans="2:2" x14ac:dyDescent="0.25">
      <c r="B262" s="21"/>
    </row>
    <row r="263" spans="2:2" x14ac:dyDescent="0.25">
      <c r="B263" s="21"/>
    </row>
    <row r="264" spans="2:2" x14ac:dyDescent="0.25">
      <c r="B264" s="21"/>
    </row>
    <row r="265" spans="2:2" x14ac:dyDescent="0.25">
      <c r="B265" s="21"/>
    </row>
    <row r="266" spans="2:2" x14ac:dyDescent="0.25">
      <c r="B266" s="21"/>
    </row>
    <row r="267" spans="2:2" x14ac:dyDescent="0.25">
      <c r="B267" s="21"/>
    </row>
    <row r="268" spans="2:2" x14ac:dyDescent="0.25">
      <c r="B268" s="21"/>
    </row>
    <row r="269" spans="2:2" x14ac:dyDescent="0.25">
      <c r="B269" s="21"/>
    </row>
    <row r="270" spans="2:2" x14ac:dyDescent="0.25">
      <c r="B270" s="21"/>
    </row>
    <row r="271" spans="2:2" x14ac:dyDescent="0.25">
      <c r="B271" s="21"/>
    </row>
    <row r="272" spans="2:2" x14ac:dyDescent="0.25">
      <c r="B272" s="21"/>
    </row>
    <row r="273" spans="2:2" x14ac:dyDescent="0.25">
      <c r="B273" s="21"/>
    </row>
    <row r="274" spans="2:2" x14ac:dyDescent="0.25">
      <c r="B274" s="21"/>
    </row>
    <row r="275" spans="2:2" x14ac:dyDescent="0.25">
      <c r="B275" s="21"/>
    </row>
    <row r="276" spans="2:2" x14ac:dyDescent="0.25">
      <c r="B276" s="21"/>
    </row>
    <row r="277" spans="2:2" x14ac:dyDescent="0.25">
      <c r="B277" s="21"/>
    </row>
    <row r="278" spans="2:2" x14ac:dyDescent="0.25">
      <c r="B278" s="21"/>
    </row>
    <row r="279" spans="2:2" x14ac:dyDescent="0.25">
      <c r="B279" s="21"/>
    </row>
    <row r="280" spans="2:2" x14ac:dyDescent="0.25">
      <c r="B280" s="21"/>
    </row>
    <row r="281" spans="2:2" x14ac:dyDescent="0.25">
      <c r="B281" s="21"/>
    </row>
    <row r="282" spans="2:2" x14ac:dyDescent="0.25">
      <c r="B282" s="21"/>
    </row>
    <row r="283" spans="2:2" x14ac:dyDescent="0.25">
      <c r="B283" s="21"/>
    </row>
    <row r="284" spans="2:2" x14ac:dyDescent="0.25">
      <c r="B284" s="21"/>
    </row>
    <row r="285" spans="2:2" x14ac:dyDescent="0.25">
      <c r="B285" s="21"/>
    </row>
    <row r="286" spans="2:2" x14ac:dyDescent="0.25">
      <c r="B286" s="21"/>
    </row>
    <row r="287" spans="2:2" x14ac:dyDescent="0.25">
      <c r="B287" s="21"/>
    </row>
    <row r="288" spans="2:2" x14ac:dyDescent="0.25">
      <c r="B288" s="21"/>
    </row>
    <row r="289" spans="2:2" x14ac:dyDescent="0.25">
      <c r="B289" s="21"/>
    </row>
    <row r="290" spans="2:2" x14ac:dyDescent="0.25">
      <c r="B290" s="21"/>
    </row>
    <row r="291" spans="2:2" x14ac:dyDescent="0.25">
      <c r="B291" s="21"/>
    </row>
    <row r="292" spans="2:2" x14ac:dyDescent="0.25">
      <c r="B292" s="21"/>
    </row>
    <row r="293" spans="2:2" x14ac:dyDescent="0.25">
      <c r="B293" s="21"/>
    </row>
    <row r="294" spans="2:2" x14ac:dyDescent="0.25">
      <c r="B294" s="21"/>
    </row>
    <row r="295" spans="2:2" x14ac:dyDescent="0.25">
      <c r="B295" s="21"/>
    </row>
    <row r="296" spans="2:2" x14ac:dyDescent="0.25">
      <c r="B296" s="21"/>
    </row>
    <row r="297" spans="2:2" x14ac:dyDescent="0.25">
      <c r="B297" s="21"/>
    </row>
    <row r="298" spans="2:2" x14ac:dyDescent="0.25">
      <c r="B298" s="21"/>
    </row>
    <row r="299" spans="2:2" x14ac:dyDescent="0.25">
      <c r="B299" s="21"/>
    </row>
    <row r="300" spans="2:2" x14ac:dyDescent="0.25">
      <c r="B300" s="21"/>
    </row>
    <row r="301" spans="2:2" x14ac:dyDescent="0.25">
      <c r="B301" s="21"/>
    </row>
    <row r="302" spans="2:2" x14ac:dyDescent="0.25">
      <c r="B302" s="21"/>
    </row>
    <row r="303" spans="2:2" x14ac:dyDescent="0.25">
      <c r="B303" s="21"/>
    </row>
    <row r="304" spans="2:2" x14ac:dyDescent="0.25">
      <c r="B304" s="21"/>
    </row>
    <row r="305" spans="2:2" x14ac:dyDescent="0.25">
      <c r="B305" s="21"/>
    </row>
    <row r="306" spans="2:2" x14ac:dyDescent="0.25">
      <c r="B306" s="21"/>
    </row>
    <row r="307" spans="2:2" x14ac:dyDescent="0.25">
      <c r="B307" s="21"/>
    </row>
    <row r="308" spans="2:2" x14ac:dyDescent="0.25">
      <c r="B308" s="21"/>
    </row>
    <row r="309" spans="2:2" x14ac:dyDescent="0.25">
      <c r="B309" s="21"/>
    </row>
    <row r="310" spans="2:2" x14ac:dyDescent="0.25">
      <c r="B310" s="21"/>
    </row>
    <row r="311" spans="2:2" x14ac:dyDescent="0.25">
      <c r="B311" s="21"/>
    </row>
    <row r="312" spans="2:2" x14ac:dyDescent="0.25">
      <c r="B312" s="21"/>
    </row>
    <row r="313" spans="2:2" x14ac:dyDescent="0.25">
      <c r="B313" s="21"/>
    </row>
    <row r="314" spans="2:2" x14ac:dyDescent="0.25">
      <c r="B314" s="21"/>
    </row>
    <row r="315" spans="2:2" x14ac:dyDescent="0.25">
      <c r="B315" s="21"/>
    </row>
    <row r="316" spans="2:2" x14ac:dyDescent="0.25">
      <c r="B316" s="21"/>
    </row>
    <row r="317" spans="2:2" x14ac:dyDescent="0.25">
      <c r="B317" s="21"/>
    </row>
    <row r="318" spans="2:2" x14ac:dyDescent="0.25">
      <c r="B318" s="21"/>
    </row>
    <row r="319" spans="2:2" x14ac:dyDescent="0.25">
      <c r="B319" s="21"/>
    </row>
    <row r="320" spans="2:2" x14ac:dyDescent="0.25">
      <c r="B320" s="21"/>
    </row>
    <row r="321" spans="2:2" x14ac:dyDescent="0.25">
      <c r="B321" s="21"/>
    </row>
    <row r="322" spans="2:2" x14ac:dyDescent="0.25">
      <c r="B322" s="21"/>
    </row>
    <row r="323" spans="2:2" x14ac:dyDescent="0.25">
      <c r="B323" s="21"/>
    </row>
    <row r="324" spans="2:2" x14ac:dyDescent="0.25">
      <c r="B324" s="21"/>
    </row>
    <row r="325" spans="2:2" x14ac:dyDescent="0.25">
      <c r="B325" s="21"/>
    </row>
    <row r="326" spans="2:2" x14ac:dyDescent="0.25">
      <c r="B326" s="21"/>
    </row>
    <row r="327" spans="2:2" x14ac:dyDescent="0.25">
      <c r="B327" s="21"/>
    </row>
    <row r="328" spans="2:2" x14ac:dyDescent="0.25">
      <c r="B328" s="21"/>
    </row>
    <row r="329" spans="2:2" x14ac:dyDescent="0.25">
      <c r="B329" s="21"/>
    </row>
    <row r="330" spans="2:2" x14ac:dyDescent="0.25">
      <c r="B330" s="21"/>
    </row>
    <row r="331" spans="2:2" x14ac:dyDescent="0.25">
      <c r="B331" s="21"/>
    </row>
    <row r="332" spans="2:2" x14ac:dyDescent="0.25">
      <c r="B332" s="21"/>
    </row>
    <row r="333" spans="2:2" x14ac:dyDescent="0.25">
      <c r="B333" s="21"/>
    </row>
    <row r="334" spans="2:2" x14ac:dyDescent="0.25">
      <c r="B334" s="21"/>
    </row>
    <row r="335" spans="2:2" x14ac:dyDescent="0.25">
      <c r="B335" s="21"/>
    </row>
    <row r="336" spans="2:2" x14ac:dyDescent="0.25">
      <c r="B336" s="21"/>
    </row>
    <row r="337" spans="2:2" x14ac:dyDescent="0.25">
      <c r="B337" s="21"/>
    </row>
    <row r="338" spans="2:2" x14ac:dyDescent="0.25">
      <c r="B338" s="21"/>
    </row>
    <row r="339" spans="2:2" x14ac:dyDescent="0.25">
      <c r="B339" s="21"/>
    </row>
    <row r="340" spans="2:2" x14ac:dyDescent="0.25">
      <c r="B340" s="21"/>
    </row>
    <row r="341" spans="2:2" x14ac:dyDescent="0.25">
      <c r="B341" s="21"/>
    </row>
    <row r="342" spans="2:2" x14ac:dyDescent="0.25">
      <c r="B342" s="21"/>
    </row>
    <row r="343" spans="2:2" x14ac:dyDescent="0.25">
      <c r="B343" s="21"/>
    </row>
    <row r="344" spans="2:2" x14ac:dyDescent="0.25">
      <c r="B344" s="21"/>
    </row>
    <row r="345" spans="2:2" x14ac:dyDescent="0.25">
      <c r="B345" s="21"/>
    </row>
    <row r="346" spans="2:2" x14ac:dyDescent="0.25">
      <c r="B346" s="21"/>
    </row>
    <row r="347" spans="2:2" x14ac:dyDescent="0.25">
      <c r="B347" s="21"/>
    </row>
    <row r="348" spans="2:2" x14ac:dyDescent="0.25">
      <c r="B348" s="21"/>
    </row>
    <row r="349" spans="2:2" x14ac:dyDescent="0.25">
      <c r="B349" s="21"/>
    </row>
    <row r="350" spans="2:2" x14ac:dyDescent="0.25">
      <c r="B350" s="21"/>
    </row>
    <row r="351" spans="2:2" x14ac:dyDescent="0.25">
      <c r="B351" s="21"/>
    </row>
    <row r="352" spans="2:2" x14ac:dyDescent="0.25">
      <c r="B352" s="21"/>
    </row>
    <row r="353" spans="2:2" x14ac:dyDescent="0.25">
      <c r="B353" s="21"/>
    </row>
    <row r="354" spans="2:2" x14ac:dyDescent="0.25">
      <c r="B354" s="21"/>
    </row>
    <row r="355" spans="2:2" x14ac:dyDescent="0.25">
      <c r="B355" s="21"/>
    </row>
    <row r="356" spans="2:2" x14ac:dyDescent="0.25">
      <c r="B356" s="21"/>
    </row>
    <row r="357" spans="2:2" x14ac:dyDescent="0.25">
      <c r="B357" s="21"/>
    </row>
    <row r="358" spans="2:2" x14ac:dyDescent="0.25">
      <c r="B358" s="21"/>
    </row>
    <row r="359" spans="2:2" x14ac:dyDescent="0.25">
      <c r="B359" s="21"/>
    </row>
    <row r="360" spans="2:2" x14ac:dyDescent="0.25">
      <c r="B360" s="21"/>
    </row>
    <row r="361" spans="2:2" x14ac:dyDescent="0.25">
      <c r="B361" s="21"/>
    </row>
    <row r="362" spans="2:2" x14ac:dyDescent="0.25">
      <c r="B362" s="21"/>
    </row>
    <row r="363" spans="2:2" x14ac:dyDescent="0.25">
      <c r="B363" s="21"/>
    </row>
    <row r="364" spans="2:2" x14ac:dyDescent="0.25">
      <c r="B364" s="21"/>
    </row>
    <row r="365" spans="2:2" x14ac:dyDescent="0.25">
      <c r="B365" s="21"/>
    </row>
    <row r="366" spans="2:2" x14ac:dyDescent="0.25">
      <c r="B366" s="21"/>
    </row>
    <row r="367" spans="2:2" x14ac:dyDescent="0.25">
      <c r="B367" s="21"/>
    </row>
    <row r="368" spans="2:2" x14ac:dyDescent="0.25">
      <c r="B368" s="21"/>
    </row>
    <row r="369" spans="2:2" x14ac:dyDescent="0.25">
      <c r="B369" s="21"/>
    </row>
    <row r="370" spans="2:2" x14ac:dyDescent="0.25">
      <c r="B370" s="21"/>
    </row>
    <row r="371" spans="2:2" x14ac:dyDescent="0.25">
      <c r="B371" s="21"/>
    </row>
    <row r="372" spans="2:2" x14ac:dyDescent="0.25">
      <c r="B372" s="21"/>
    </row>
    <row r="373" spans="2:2" x14ac:dyDescent="0.25">
      <c r="B373" s="21"/>
    </row>
    <row r="374" spans="2:2" x14ac:dyDescent="0.25">
      <c r="B374" s="21"/>
    </row>
    <row r="375" spans="2:2" x14ac:dyDescent="0.25">
      <c r="B375" s="21"/>
    </row>
    <row r="376" spans="2:2" x14ac:dyDescent="0.25">
      <c r="B376" s="21"/>
    </row>
    <row r="377" spans="2:2" x14ac:dyDescent="0.25">
      <c r="B377" s="21"/>
    </row>
    <row r="378" spans="2:2" x14ac:dyDescent="0.25">
      <c r="B378" s="21"/>
    </row>
    <row r="379" spans="2:2" x14ac:dyDescent="0.25">
      <c r="B379" s="21"/>
    </row>
    <row r="380" spans="2:2" x14ac:dyDescent="0.25">
      <c r="B380" s="21"/>
    </row>
    <row r="381" spans="2:2" x14ac:dyDescent="0.25">
      <c r="B381" s="21"/>
    </row>
    <row r="382" spans="2:2" x14ac:dyDescent="0.25">
      <c r="B382" s="21"/>
    </row>
    <row r="383" spans="2:2" x14ac:dyDescent="0.25">
      <c r="B383" s="21"/>
    </row>
    <row r="384" spans="2:2" x14ac:dyDescent="0.25">
      <c r="B384" s="21"/>
    </row>
    <row r="385" spans="2:2" x14ac:dyDescent="0.25">
      <c r="B385" s="21"/>
    </row>
    <row r="386" spans="2:2" x14ac:dyDescent="0.25">
      <c r="B386" s="21"/>
    </row>
    <row r="387" spans="2:2" x14ac:dyDescent="0.25">
      <c r="B387" s="21"/>
    </row>
    <row r="388" spans="2:2" x14ac:dyDescent="0.25">
      <c r="B388" s="21"/>
    </row>
    <row r="389" spans="2:2" x14ac:dyDescent="0.25">
      <c r="B389" s="21"/>
    </row>
    <row r="390" spans="2:2" x14ac:dyDescent="0.25">
      <c r="B390" s="21"/>
    </row>
    <row r="391" spans="2:2" x14ac:dyDescent="0.25">
      <c r="B391" s="21"/>
    </row>
    <row r="392" spans="2:2" x14ac:dyDescent="0.25">
      <c r="B392" s="21"/>
    </row>
    <row r="393" spans="2:2" x14ac:dyDescent="0.25">
      <c r="B393" s="21"/>
    </row>
    <row r="394" spans="2:2" x14ac:dyDescent="0.25">
      <c r="B394" s="21"/>
    </row>
    <row r="395" spans="2:2" x14ac:dyDescent="0.25">
      <c r="B395" s="21"/>
    </row>
    <row r="396" spans="2:2" x14ac:dyDescent="0.25">
      <c r="B396" s="21"/>
    </row>
    <row r="397" spans="2:2" x14ac:dyDescent="0.25">
      <c r="B397" s="21"/>
    </row>
    <row r="398" spans="2:2" x14ac:dyDescent="0.25">
      <c r="B398" s="21"/>
    </row>
    <row r="399" spans="2:2" x14ac:dyDescent="0.25">
      <c r="B399" s="21"/>
    </row>
    <row r="400" spans="2:2" x14ac:dyDescent="0.25">
      <c r="B400" s="21"/>
    </row>
    <row r="401" spans="2:2" x14ac:dyDescent="0.25">
      <c r="B401" s="21"/>
    </row>
    <row r="402" spans="2:2" x14ac:dyDescent="0.25">
      <c r="B402" s="21"/>
    </row>
    <row r="403" spans="2:2" x14ac:dyDescent="0.25">
      <c r="B403" s="21"/>
    </row>
    <row r="404" spans="2:2" x14ac:dyDescent="0.25">
      <c r="B404" s="21"/>
    </row>
    <row r="405" spans="2:2" x14ac:dyDescent="0.25">
      <c r="B405" s="21"/>
    </row>
    <row r="406" spans="2:2" x14ac:dyDescent="0.25">
      <c r="B406" s="21"/>
    </row>
    <row r="407" spans="2:2" x14ac:dyDescent="0.25">
      <c r="B407" s="21"/>
    </row>
    <row r="408" spans="2:2" x14ac:dyDescent="0.25">
      <c r="B408" s="21"/>
    </row>
    <row r="409" spans="2:2" x14ac:dyDescent="0.25">
      <c r="B409" s="21"/>
    </row>
    <row r="410" spans="2:2" x14ac:dyDescent="0.25">
      <c r="B410" s="21"/>
    </row>
    <row r="411" spans="2:2" x14ac:dyDescent="0.25">
      <c r="B411" s="21"/>
    </row>
    <row r="412" spans="2:2" x14ac:dyDescent="0.25">
      <c r="B412" s="21"/>
    </row>
    <row r="413" spans="2:2" x14ac:dyDescent="0.25">
      <c r="B413" s="21"/>
    </row>
    <row r="414" spans="2:2" x14ac:dyDescent="0.25">
      <c r="B414" s="21"/>
    </row>
    <row r="415" spans="2:2" x14ac:dyDescent="0.25">
      <c r="B415" s="21"/>
    </row>
    <row r="416" spans="2:2" x14ac:dyDescent="0.25">
      <c r="B416" s="21"/>
    </row>
    <row r="417" spans="2:2" x14ac:dyDescent="0.25">
      <c r="B417" s="21"/>
    </row>
    <row r="418" spans="2:2" x14ac:dyDescent="0.25">
      <c r="B418" s="21"/>
    </row>
    <row r="419" spans="2:2" x14ac:dyDescent="0.25">
      <c r="B419" s="21"/>
    </row>
    <row r="420" spans="2:2" x14ac:dyDescent="0.25">
      <c r="B420" s="21"/>
    </row>
    <row r="421" spans="2:2" x14ac:dyDescent="0.25">
      <c r="B421" s="21"/>
    </row>
    <row r="422" spans="2:2" x14ac:dyDescent="0.25">
      <c r="B422" s="21"/>
    </row>
    <row r="423" spans="2:2" x14ac:dyDescent="0.25">
      <c r="B423" s="21"/>
    </row>
    <row r="424" spans="2:2" x14ac:dyDescent="0.25">
      <c r="B424" s="21"/>
    </row>
    <row r="425" spans="2:2" x14ac:dyDescent="0.25">
      <c r="B425" s="21"/>
    </row>
    <row r="426" spans="2:2" x14ac:dyDescent="0.25">
      <c r="B426" s="21"/>
    </row>
    <row r="427" spans="2:2" x14ac:dyDescent="0.25">
      <c r="B427" s="21"/>
    </row>
    <row r="428" spans="2:2" x14ac:dyDescent="0.25">
      <c r="B428" s="21"/>
    </row>
    <row r="429" spans="2:2" x14ac:dyDescent="0.25">
      <c r="B429" s="21"/>
    </row>
    <row r="430" spans="2:2" x14ac:dyDescent="0.25">
      <c r="B430" s="21"/>
    </row>
    <row r="431" spans="2:2" x14ac:dyDescent="0.25">
      <c r="B431" s="21"/>
    </row>
    <row r="432" spans="2:2" x14ac:dyDescent="0.25">
      <c r="B432" s="21"/>
    </row>
    <row r="433" spans="2:2" x14ac:dyDescent="0.25">
      <c r="B433" s="21"/>
    </row>
    <row r="434" spans="2:2" x14ac:dyDescent="0.25">
      <c r="B434" s="21"/>
    </row>
    <row r="435" spans="2:2" x14ac:dyDescent="0.25">
      <c r="B435" s="21"/>
    </row>
    <row r="436" spans="2:2" x14ac:dyDescent="0.25">
      <c r="B436" s="21"/>
    </row>
    <row r="437" spans="2:2" x14ac:dyDescent="0.25">
      <c r="B437" s="21"/>
    </row>
    <row r="438" spans="2:2" x14ac:dyDescent="0.25">
      <c r="B438" s="21"/>
    </row>
    <row r="439" spans="2:2" x14ac:dyDescent="0.25">
      <c r="B439" s="21"/>
    </row>
    <row r="440" spans="2:2" x14ac:dyDescent="0.25">
      <c r="B440" s="21"/>
    </row>
    <row r="441" spans="2:2" x14ac:dyDescent="0.25">
      <c r="B441" s="21"/>
    </row>
    <row r="442" spans="2:2" x14ac:dyDescent="0.25">
      <c r="B442" s="21"/>
    </row>
    <row r="443" spans="2:2" x14ac:dyDescent="0.25">
      <c r="B443" s="21"/>
    </row>
    <row r="444" spans="2:2" x14ac:dyDescent="0.25">
      <c r="B444" s="21"/>
    </row>
    <row r="445" spans="2:2" x14ac:dyDescent="0.25">
      <c r="B445" s="21"/>
    </row>
    <row r="446" spans="2:2" x14ac:dyDescent="0.25">
      <c r="B446" s="21"/>
    </row>
    <row r="447" spans="2:2" x14ac:dyDescent="0.25">
      <c r="B447" s="21"/>
    </row>
    <row r="448" spans="2:2" x14ac:dyDescent="0.25">
      <c r="B448" s="21"/>
    </row>
    <row r="449" spans="2:2" x14ac:dyDescent="0.25">
      <c r="B449" s="21"/>
    </row>
    <row r="450" spans="2:2" x14ac:dyDescent="0.25">
      <c r="B450" s="21"/>
    </row>
    <row r="451" spans="2:2" x14ac:dyDescent="0.25">
      <c r="B451" s="21"/>
    </row>
    <row r="452" spans="2:2" x14ac:dyDescent="0.25">
      <c r="B452" s="21"/>
    </row>
    <row r="453" spans="2:2" x14ac:dyDescent="0.25">
      <c r="B453" s="21"/>
    </row>
    <row r="454" spans="2:2" x14ac:dyDescent="0.25">
      <c r="B454" s="21"/>
    </row>
    <row r="455" spans="2:2" x14ac:dyDescent="0.25">
      <c r="B455" s="21"/>
    </row>
    <row r="456" spans="2:2" x14ac:dyDescent="0.25">
      <c r="B456" s="21"/>
    </row>
    <row r="457" spans="2:2" x14ac:dyDescent="0.25">
      <c r="B457" s="21"/>
    </row>
    <row r="458" spans="2:2" x14ac:dyDescent="0.25">
      <c r="B458" s="21"/>
    </row>
    <row r="459" spans="2:2" x14ac:dyDescent="0.25">
      <c r="B459" s="21"/>
    </row>
    <row r="460" spans="2:2" x14ac:dyDescent="0.25">
      <c r="B460" s="21"/>
    </row>
    <row r="461" spans="2:2" x14ac:dyDescent="0.25">
      <c r="B461" s="21"/>
    </row>
    <row r="462" spans="2:2" x14ac:dyDescent="0.25">
      <c r="B462" s="21"/>
    </row>
    <row r="463" spans="2:2" x14ac:dyDescent="0.25">
      <c r="B463" s="21"/>
    </row>
    <row r="464" spans="2:2" x14ac:dyDescent="0.25">
      <c r="B464" s="21"/>
    </row>
    <row r="465" spans="2:2" x14ac:dyDescent="0.25">
      <c r="B465" s="21"/>
    </row>
    <row r="466" spans="2:2" x14ac:dyDescent="0.25">
      <c r="B466" s="21"/>
    </row>
    <row r="467" spans="2:2" x14ac:dyDescent="0.25">
      <c r="B467" s="21"/>
    </row>
    <row r="468" spans="2:2" x14ac:dyDescent="0.25">
      <c r="B468" s="21"/>
    </row>
    <row r="469" spans="2:2" x14ac:dyDescent="0.25">
      <c r="B469" s="21"/>
    </row>
    <row r="470" spans="2:2" x14ac:dyDescent="0.25">
      <c r="B470" s="21"/>
    </row>
    <row r="471" spans="2:2" x14ac:dyDescent="0.25">
      <c r="B471" s="21"/>
    </row>
    <row r="472" spans="2:2" x14ac:dyDescent="0.25">
      <c r="B472" s="21"/>
    </row>
    <row r="473" spans="2:2" x14ac:dyDescent="0.25">
      <c r="B473" s="21"/>
    </row>
    <row r="474" spans="2:2" x14ac:dyDescent="0.25">
      <c r="B474" s="21"/>
    </row>
    <row r="475" spans="2:2" x14ac:dyDescent="0.25">
      <c r="B475" s="21"/>
    </row>
    <row r="476" spans="2:2" x14ac:dyDescent="0.25">
      <c r="B476" s="21"/>
    </row>
    <row r="477" spans="2:2" x14ac:dyDescent="0.25">
      <c r="B477" s="21"/>
    </row>
    <row r="478" spans="2:2" x14ac:dyDescent="0.25">
      <c r="B478" s="21"/>
    </row>
    <row r="479" spans="2:2" x14ac:dyDescent="0.25">
      <c r="B479" s="21"/>
    </row>
    <row r="480" spans="2:2" x14ac:dyDescent="0.25">
      <c r="B480" s="21"/>
    </row>
    <row r="481" spans="2:2" x14ac:dyDescent="0.25">
      <c r="B481" s="21"/>
    </row>
    <row r="482" spans="2:2" x14ac:dyDescent="0.25">
      <c r="B482" s="21"/>
    </row>
    <row r="483" spans="2:2" x14ac:dyDescent="0.25">
      <c r="B483" s="21"/>
    </row>
    <row r="484" spans="2:2" x14ac:dyDescent="0.25">
      <c r="B484" s="21"/>
    </row>
    <row r="485" spans="2:2" x14ac:dyDescent="0.25">
      <c r="B485" s="21"/>
    </row>
    <row r="486" spans="2:2" x14ac:dyDescent="0.25">
      <c r="B486" s="21"/>
    </row>
    <row r="487" spans="2:2" x14ac:dyDescent="0.25">
      <c r="B487" s="21"/>
    </row>
    <row r="488" spans="2:2" x14ac:dyDescent="0.25">
      <c r="B488" s="21"/>
    </row>
    <row r="489" spans="2:2" x14ac:dyDescent="0.25">
      <c r="B489" s="21"/>
    </row>
    <row r="490" spans="2:2" x14ac:dyDescent="0.25">
      <c r="B490" s="21"/>
    </row>
    <row r="491" spans="2:2" x14ac:dyDescent="0.25">
      <c r="B491" s="21"/>
    </row>
    <row r="492" spans="2:2" x14ac:dyDescent="0.25">
      <c r="B492" s="21"/>
    </row>
    <row r="493" spans="2:2" x14ac:dyDescent="0.25">
      <c r="B493" s="21"/>
    </row>
    <row r="494" spans="2:2" x14ac:dyDescent="0.25">
      <c r="B494" s="21"/>
    </row>
    <row r="495" spans="2:2" x14ac:dyDescent="0.25">
      <c r="B495" s="21"/>
    </row>
    <row r="496" spans="2:2" x14ac:dyDescent="0.25">
      <c r="B496" s="21"/>
    </row>
    <row r="497" spans="2:2" x14ac:dyDescent="0.25">
      <c r="B497" s="21"/>
    </row>
    <row r="498" spans="2:2" x14ac:dyDescent="0.25">
      <c r="B498" s="21"/>
    </row>
    <row r="499" spans="2:2" x14ac:dyDescent="0.25">
      <c r="B499" s="21"/>
    </row>
    <row r="500" spans="2:2" x14ac:dyDescent="0.25">
      <c r="B500" s="21"/>
    </row>
    <row r="501" spans="2:2" x14ac:dyDescent="0.25">
      <c r="B501" s="21"/>
    </row>
    <row r="502" spans="2:2" x14ac:dyDescent="0.25">
      <c r="B502" s="21"/>
    </row>
    <row r="503" spans="2:2" x14ac:dyDescent="0.25">
      <c r="B503" s="21"/>
    </row>
    <row r="504" spans="2:2" x14ac:dyDescent="0.25">
      <c r="B504" s="21"/>
    </row>
    <row r="505" spans="2:2" x14ac:dyDescent="0.25">
      <c r="B505" s="21"/>
    </row>
    <row r="506" spans="2:2" x14ac:dyDescent="0.25">
      <c r="B506" s="21"/>
    </row>
    <row r="507" spans="2:2" x14ac:dyDescent="0.25">
      <c r="B507" s="21"/>
    </row>
    <row r="508" spans="2:2" x14ac:dyDescent="0.25">
      <c r="B508" s="21"/>
    </row>
    <row r="509" spans="2:2" x14ac:dyDescent="0.25">
      <c r="B509" s="21"/>
    </row>
    <row r="510" spans="2:2" x14ac:dyDescent="0.25">
      <c r="B510" s="21"/>
    </row>
    <row r="511" spans="2:2" x14ac:dyDescent="0.25">
      <c r="B511" s="21"/>
    </row>
    <row r="512" spans="2:2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  <row r="918" spans="2:2" x14ac:dyDescent="0.25">
      <c r="B918" s="21"/>
    </row>
    <row r="919" spans="2:2" x14ac:dyDescent="0.25">
      <c r="B919" s="21"/>
    </row>
    <row r="920" spans="2:2" x14ac:dyDescent="0.25">
      <c r="B920" s="21"/>
    </row>
    <row r="921" spans="2:2" x14ac:dyDescent="0.25">
      <c r="B921" s="21"/>
    </row>
    <row r="922" spans="2:2" x14ac:dyDescent="0.25">
      <c r="B922" s="21"/>
    </row>
    <row r="923" spans="2:2" x14ac:dyDescent="0.25">
      <c r="B923" s="21"/>
    </row>
    <row r="924" spans="2:2" x14ac:dyDescent="0.25">
      <c r="B924" s="21"/>
    </row>
    <row r="925" spans="2:2" x14ac:dyDescent="0.25">
      <c r="B925" s="21"/>
    </row>
    <row r="926" spans="2:2" x14ac:dyDescent="0.25">
      <c r="B926" s="21"/>
    </row>
    <row r="927" spans="2:2" x14ac:dyDescent="0.25">
      <c r="B927" s="21"/>
    </row>
    <row r="928" spans="2:2" x14ac:dyDescent="0.25">
      <c r="B928" s="21"/>
    </row>
    <row r="929" spans="2:2" x14ac:dyDescent="0.25">
      <c r="B929" s="21"/>
    </row>
    <row r="930" spans="2:2" x14ac:dyDescent="0.25">
      <c r="B930" s="21"/>
    </row>
    <row r="931" spans="2:2" x14ac:dyDescent="0.25">
      <c r="B931" s="21"/>
    </row>
    <row r="932" spans="2:2" x14ac:dyDescent="0.25">
      <c r="B932" s="21"/>
    </row>
    <row r="933" spans="2:2" x14ac:dyDescent="0.25">
      <c r="B933" s="21"/>
    </row>
    <row r="934" spans="2:2" x14ac:dyDescent="0.25">
      <c r="B934" s="21"/>
    </row>
    <row r="935" spans="2:2" x14ac:dyDescent="0.25">
      <c r="B935" s="21"/>
    </row>
    <row r="936" spans="2:2" x14ac:dyDescent="0.25">
      <c r="B936" s="21"/>
    </row>
    <row r="937" spans="2:2" x14ac:dyDescent="0.25">
      <c r="B937" s="21"/>
    </row>
    <row r="938" spans="2:2" x14ac:dyDescent="0.25">
      <c r="B938" s="21"/>
    </row>
    <row r="939" spans="2:2" x14ac:dyDescent="0.25">
      <c r="B939" s="21"/>
    </row>
    <row r="940" spans="2:2" x14ac:dyDescent="0.25">
      <c r="B940" s="21"/>
    </row>
    <row r="941" spans="2:2" x14ac:dyDescent="0.25">
      <c r="B941" s="21"/>
    </row>
    <row r="942" spans="2:2" x14ac:dyDescent="0.25">
      <c r="B942" s="21"/>
    </row>
    <row r="943" spans="2:2" x14ac:dyDescent="0.25">
      <c r="B943" s="21"/>
    </row>
    <row r="944" spans="2:2" x14ac:dyDescent="0.25">
      <c r="B944" s="21"/>
    </row>
    <row r="945" spans="2:2" x14ac:dyDescent="0.25">
      <c r="B945" s="21"/>
    </row>
    <row r="946" spans="2:2" x14ac:dyDescent="0.25">
      <c r="B946" s="21"/>
    </row>
    <row r="947" spans="2:2" x14ac:dyDescent="0.25">
      <c r="B947" s="21"/>
    </row>
    <row r="948" spans="2:2" x14ac:dyDescent="0.25">
      <c r="B948" s="21"/>
    </row>
    <row r="949" spans="2:2" x14ac:dyDescent="0.25">
      <c r="B949" s="21"/>
    </row>
    <row r="950" spans="2:2" x14ac:dyDescent="0.25">
      <c r="B950" s="21"/>
    </row>
    <row r="951" spans="2:2" x14ac:dyDescent="0.25">
      <c r="B951" s="21"/>
    </row>
    <row r="952" spans="2:2" x14ac:dyDescent="0.25">
      <c r="B952" s="21"/>
    </row>
    <row r="953" spans="2:2" x14ac:dyDescent="0.25">
      <c r="B953" s="21"/>
    </row>
    <row r="954" spans="2:2" x14ac:dyDescent="0.25">
      <c r="B954" s="21"/>
    </row>
    <row r="955" spans="2:2" x14ac:dyDescent="0.25">
      <c r="B955" s="21"/>
    </row>
    <row r="956" spans="2:2" x14ac:dyDescent="0.25">
      <c r="B956" s="21"/>
    </row>
    <row r="957" spans="2:2" x14ac:dyDescent="0.25">
      <c r="B957" s="21"/>
    </row>
    <row r="958" spans="2:2" x14ac:dyDescent="0.25">
      <c r="B958" s="21"/>
    </row>
    <row r="959" spans="2:2" x14ac:dyDescent="0.25">
      <c r="B959" s="21"/>
    </row>
    <row r="960" spans="2:2" x14ac:dyDescent="0.25">
      <c r="B960" s="21"/>
    </row>
    <row r="961" spans="2:2" x14ac:dyDescent="0.25">
      <c r="B961" s="21"/>
    </row>
    <row r="962" spans="2:2" x14ac:dyDescent="0.25">
      <c r="B962" s="21"/>
    </row>
    <row r="963" spans="2:2" x14ac:dyDescent="0.25">
      <c r="B963" s="21"/>
    </row>
    <row r="964" spans="2:2" x14ac:dyDescent="0.25">
      <c r="B964" s="21"/>
    </row>
    <row r="965" spans="2:2" x14ac:dyDescent="0.25">
      <c r="B965" s="21"/>
    </row>
    <row r="966" spans="2:2" x14ac:dyDescent="0.25">
      <c r="B966" s="21"/>
    </row>
    <row r="967" spans="2:2" x14ac:dyDescent="0.25">
      <c r="B967" s="21"/>
    </row>
    <row r="968" spans="2:2" x14ac:dyDescent="0.25">
      <c r="B968" s="21"/>
    </row>
    <row r="969" spans="2:2" x14ac:dyDescent="0.25">
      <c r="B969" s="21"/>
    </row>
    <row r="970" spans="2:2" x14ac:dyDescent="0.25">
      <c r="B970" s="21"/>
    </row>
    <row r="971" spans="2:2" x14ac:dyDescent="0.25">
      <c r="B971" s="21"/>
    </row>
    <row r="972" spans="2:2" x14ac:dyDescent="0.25">
      <c r="B972" s="21"/>
    </row>
    <row r="973" spans="2:2" x14ac:dyDescent="0.25">
      <c r="B973" s="21"/>
    </row>
    <row r="974" spans="2:2" x14ac:dyDescent="0.25">
      <c r="B974" s="21"/>
    </row>
    <row r="975" spans="2:2" x14ac:dyDescent="0.25">
      <c r="B975" s="21"/>
    </row>
    <row r="976" spans="2:2" x14ac:dyDescent="0.25">
      <c r="B976" s="21"/>
    </row>
    <row r="977" spans="2:2" x14ac:dyDescent="0.25">
      <c r="B977" s="21"/>
    </row>
    <row r="978" spans="2:2" x14ac:dyDescent="0.25">
      <c r="B978" s="21"/>
    </row>
    <row r="979" spans="2:2" x14ac:dyDescent="0.25">
      <c r="B979" s="21"/>
    </row>
    <row r="980" spans="2:2" x14ac:dyDescent="0.25">
      <c r="B980" s="21"/>
    </row>
    <row r="981" spans="2:2" x14ac:dyDescent="0.25">
      <c r="B981" s="21"/>
    </row>
    <row r="982" spans="2:2" x14ac:dyDescent="0.25">
      <c r="B982" s="21"/>
    </row>
    <row r="983" spans="2:2" x14ac:dyDescent="0.25">
      <c r="B983" s="21"/>
    </row>
    <row r="984" spans="2:2" x14ac:dyDescent="0.25">
      <c r="B984" s="21"/>
    </row>
    <row r="985" spans="2:2" x14ac:dyDescent="0.25">
      <c r="B985" s="21"/>
    </row>
    <row r="986" spans="2:2" x14ac:dyDescent="0.25">
      <c r="B986" s="21"/>
    </row>
    <row r="987" spans="2:2" x14ac:dyDescent="0.25">
      <c r="B987" s="21"/>
    </row>
    <row r="988" spans="2:2" x14ac:dyDescent="0.25">
      <c r="B988" s="21"/>
    </row>
    <row r="989" spans="2:2" x14ac:dyDescent="0.25">
      <c r="B989" s="21"/>
    </row>
    <row r="990" spans="2:2" x14ac:dyDescent="0.25">
      <c r="B990" s="21"/>
    </row>
    <row r="991" spans="2:2" x14ac:dyDescent="0.25">
      <c r="B991" s="21"/>
    </row>
    <row r="992" spans="2:2" x14ac:dyDescent="0.25">
      <c r="B992" s="21"/>
    </row>
    <row r="993" spans="2:2" x14ac:dyDescent="0.25">
      <c r="B993" s="21"/>
    </row>
    <row r="994" spans="2:2" x14ac:dyDescent="0.25">
      <c r="B994" s="21"/>
    </row>
    <row r="995" spans="2:2" x14ac:dyDescent="0.25">
      <c r="B995" s="21"/>
    </row>
    <row r="996" spans="2:2" x14ac:dyDescent="0.25">
      <c r="B996" s="21"/>
    </row>
    <row r="997" spans="2:2" x14ac:dyDescent="0.25">
      <c r="B997" s="21"/>
    </row>
    <row r="998" spans="2:2" x14ac:dyDescent="0.25">
      <c r="B998" s="21"/>
    </row>
    <row r="999" spans="2:2" x14ac:dyDescent="0.25">
      <c r="B999" s="21"/>
    </row>
    <row r="1000" spans="2:2" x14ac:dyDescent="0.25">
      <c r="B1000" s="21"/>
    </row>
    <row r="1001" spans="2:2" x14ac:dyDescent="0.25">
      <c r="B1001" s="21"/>
    </row>
    <row r="1002" spans="2:2" x14ac:dyDescent="0.25">
      <c r="B1002" s="21"/>
    </row>
    <row r="1003" spans="2:2" x14ac:dyDescent="0.25">
      <c r="B1003" s="21"/>
    </row>
    <row r="1004" spans="2:2" x14ac:dyDescent="0.25">
      <c r="B1004" s="21"/>
    </row>
    <row r="1005" spans="2:2" x14ac:dyDescent="0.25">
      <c r="B1005" s="21"/>
    </row>
    <row r="1006" spans="2:2" x14ac:dyDescent="0.25">
      <c r="B1006" s="21"/>
    </row>
    <row r="1007" spans="2:2" x14ac:dyDescent="0.25">
      <c r="B1007" s="21"/>
    </row>
    <row r="1008" spans="2:2" x14ac:dyDescent="0.25">
      <c r="B1008" s="21"/>
    </row>
    <row r="1009" spans="2:2" x14ac:dyDescent="0.25">
      <c r="B1009" s="21"/>
    </row>
    <row r="1010" spans="2:2" x14ac:dyDescent="0.25">
      <c r="B1010" s="21"/>
    </row>
    <row r="1011" spans="2:2" x14ac:dyDescent="0.25">
      <c r="B1011" s="21"/>
    </row>
    <row r="1012" spans="2:2" x14ac:dyDescent="0.25">
      <c r="B1012" s="21"/>
    </row>
    <row r="1013" spans="2:2" x14ac:dyDescent="0.25">
      <c r="B1013" s="21"/>
    </row>
    <row r="1014" spans="2:2" x14ac:dyDescent="0.25">
      <c r="B1014" s="21"/>
    </row>
    <row r="1015" spans="2:2" x14ac:dyDescent="0.25">
      <c r="B1015" s="21"/>
    </row>
    <row r="1016" spans="2:2" x14ac:dyDescent="0.25">
      <c r="B1016" s="21"/>
    </row>
    <row r="1017" spans="2:2" x14ac:dyDescent="0.25">
      <c r="B1017" s="21"/>
    </row>
    <row r="1018" spans="2:2" x14ac:dyDescent="0.25">
      <c r="B1018" s="21"/>
    </row>
    <row r="1019" spans="2:2" x14ac:dyDescent="0.25">
      <c r="B1019" s="21"/>
    </row>
    <row r="1020" spans="2:2" x14ac:dyDescent="0.25">
      <c r="B1020" s="21"/>
    </row>
    <row r="1021" spans="2:2" x14ac:dyDescent="0.25">
      <c r="B1021" s="21"/>
    </row>
    <row r="1022" spans="2:2" x14ac:dyDescent="0.25">
      <c r="B1022" s="21"/>
    </row>
    <row r="1023" spans="2:2" x14ac:dyDescent="0.25">
      <c r="B1023" s="21"/>
    </row>
    <row r="1024" spans="2:2" x14ac:dyDescent="0.25">
      <c r="B1024" s="21"/>
    </row>
    <row r="1025" spans="2:2" x14ac:dyDescent="0.25">
      <c r="B1025" s="21"/>
    </row>
    <row r="1026" spans="2:2" x14ac:dyDescent="0.25">
      <c r="B1026" s="21"/>
    </row>
    <row r="1027" spans="2:2" x14ac:dyDescent="0.25">
      <c r="B1027" s="21"/>
    </row>
    <row r="1028" spans="2:2" x14ac:dyDescent="0.25">
      <c r="B1028" s="21"/>
    </row>
    <row r="1029" spans="2:2" x14ac:dyDescent="0.25">
      <c r="B1029" s="21"/>
    </row>
    <row r="1030" spans="2:2" x14ac:dyDescent="0.25">
      <c r="B1030" s="21"/>
    </row>
    <row r="1031" spans="2:2" x14ac:dyDescent="0.25">
      <c r="B1031" s="21"/>
    </row>
    <row r="1032" spans="2:2" x14ac:dyDescent="0.25">
      <c r="B1032" s="21"/>
    </row>
    <row r="1033" spans="2:2" x14ac:dyDescent="0.25">
      <c r="B1033" s="21"/>
    </row>
    <row r="1034" spans="2:2" x14ac:dyDescent="0.25">
      <c r="B1034" s="21"/>
    </row>
    <row r="1035" spans="2:2" x14ac:dyDescent="0.25">
      <c r="B1035" s="21"/>
    </row>
    <row r="1036" spans="2:2" x14ac:dyDescent="0.25">
      <c r="B1036" s="21"/>
    </row>
    <row r="1037" spans="2:2" x14ac:dyDescent="0.25">
      <c r="B1037" s="21"/>
    </row>
    <row r="1038" spans="2:2" x14ac:dyDescent="0.25">
      <c r="B1038" s="21"/>
    </row>
    <row r="1039" spans="2:2" x14ac:dyDescent="0.25">
      <c r="B1039" s="21"/>
    </row>
    <row r="1040" spans="2:2" x14ac:dyDescent="0.25">
      <c r="B1040" s="21"/>
    </row>
    <row r="1041" spans="2:2" x14ac:dyDescent="0.25">
      <c r="B1041" s="21"/>
    </row>
    <row r="1042" spans="2:2" x14ac:dyDescent="0.25">
      <c r="B1042" s="21"/>
    </row>
    <row r="1043" spans="2:2" x14ac:dyDescent="0.25">
      <c r="B1043" s="21"/>
    </row>
    <row r="1044" spans="2:2" x14ac:dyDescent="0.25">
      <c r="B1044" s="21"/>
    </row>
    <row r="1045" spans="2:2" x14ac:dyDescent="0.25">
      <c r="B1045" s="21"/>
    </row>
    <row r="1046" spans="2:2" x14ac:dyDescent="0.25">
      <c r="B1046" s="21"/>
    </row>
    <row r="1047" spans="2:2" x14ac:dyDescent="0.25">
      <c r="B1047" s="21"/>
    </row>
    <row r="1048" spans="2:2" x14ac:dyDescent="0.25">
      <c r="B1048" s="21"/>
    </row>
    <row r="1049" spans="2:2" x14ac:dyDescent="0.25">
      <c r="B1049" s="21"/>
    </row>
    <row r="1050" spans="2:2" x14ac:dyDescent="0.25">
      <c r="B1050" s="21"/>
    </row>
    <row r="1051" spans="2:2" x14ac:dyDescent="0.25">
      <c r="B1051" s="21"/>
    </row>
    <row r="1052" spans="2:2" x14ac:dyDescent="0.25">
      <c r="B1052" s="21"/>
    </row>
    <row r="1053" spans="2:2" x14ac:dyDescent="0.25">
      <c r="B1053" s="21"/>
    </row>
    <row r="1054" spans="2:2" x14ac:dyDescent="0.25">
      <c r="B1054" s="21"/>
    </row>
    <row r="1055" spans="2:2" x14ac:dyDescent="0.25">
      <c r="B1055" s="21"/>
    </row>
    <row r="1056" spans="2:2" x14ac:dyDescent="0.25">
      <c r="B1056" s="21"/>
    </row>
    <row r="1057" spans="2:2" x14ac:dyDescent="0.25">
      <c r="B1057" s="21"/>
    </row>
    <row r="1058" spans="2:2" x14ac:dyDescent="0.25">
      <c r="B1058" s="21"/>
    </row>
    <row r="1059" spans="2:2" x14ac:dyDescent="0.25">
      <c r="B1059" s="21"/>
    </row>
    <row r="1060" spans="2:2" x14ac:dyDescent="0.25">
      <c r="B1060" s="21"/>
    </row>
    <row r="1061" spans="2:2" x14ac:dyDescent="0.25">
      <c r="B1061" s="21"/>
    </row>
    <row r="1062" spans="2:2" x14ac:dyDescent="0.25">
      <c r="B1062" s="21"/>
    </row>
    <row r="1063" spans="2:2" x14ac:dyDescent="0.25">
      <c r="B1063" s="21"/>
    </row>
    <row r="1064" spans="2:2" x14ac:dyDescent="0.25">
      <c r="B1064" s="21"/>
    </row>
    <row r="1065" spans="2:2" x14ac:dyDescent="0.25">
      <c r="B1065" s="21"/>
    </row>
    <row r="1066" spans="2:2" x14ac:dyDescent="0.25">
      <c r="B1066" s="21"/>
    </row>
    <row r="1067" spans="2:2" x14ac:dyDescent="0.25">
      <c r="B1067" s="21"/>
    </row>
    <row r="1068" spans="2:2" x14ac:dyDescent="0.25">
      <c r="B1068" s="21"/>
    </row>
    <row r="1069" spans="2:2" x14ac:dyDescent="0.25">
      <c r="B1069" s="21"/>
    </row>
    <row r="1070" spans="2:2" x14ac:dyDescent="0.25">
      <c r="B1070" s="21"/>
    </row>
    <row r="1071" spans="2:2" x14ac:dyDescent="0.25">
      <c r="B1071" s="21"/>
    </row>
    <row r="1072" spans="2:2" x14ac:dyDescent="0.25">
      <c r="B1072" s="21"/>
    </row>
    <row r="1073" spans="2:2" x14ac:dyDescent="0.25">
      <c r="B1073" s="21"/>
    </row>
    <row r="1074" spans="2:2" x14ac:dyDescent="0.25">
      <c r="B1074" s="21"/>
    </row>
    <row r="1075" spans="2:2" x14ac:dyDescent="0.25">
      <c r="B1075" s="21"/>
    </row>
    <row r="1076" spans="2:2" x14ac:dyDescent="0.25">
      <c r="B1076" s="21"/>
    </row>
    <row r="1077" spans="2:2" x14ac:dyDescent="0.25">
      <c r="B1077" s="21"/>
    </row>
    <row r="1078" spans="2:2" x14ac:dyDescent="0.25">
      <c r="B1078" s="21"/>
    </row>
    <row r="1079" spans="2:2" x14ac:dyDescent="0.25">
      <c r="B1079" s="21"/>
    </row>
    <row r="1080" spans="2:2" x14ac:dyDescent="0.25">
      <c r="B1080" s="21"/>
    </row>
    <row r="1081" spans="2:2" x14ac:dyDescent="0.25">
      <c r="B1081" s="21"/>
    </row>
    <row r="1082" spans="2:2" x14ac:dyDescent="0.25">
      <c r="B1082" s="21"/>
    </row>
    <row r="1083" spans="2:2" x14ac:dyDescent="0.25">
      <c r="B1083" s="21"/>
    </row>
    <row r="1084" spans="2:2" x14ac:dyDescent="0.25">
      <c r="B1084" s="21"/>
    </row>
    <row r="1085" spans="2:2" x14ac:dyDescent="0.25">
      <c r="B1085" s="21"/>
    </row>
    <row r="1086" spans="2:2" x14ac:dyDescent="0.25">
      <c r="B1086" s="21"/>
    </row>
    <row r="1087" spans="2:2" x14ac:dyDescent="0.25">
      <c r="B1087" s="21"/>
    </row>
    <row r="1088" spans="2:2" x14ac:dyDescent="0.25">
      <c r="B1088" s="21"/>
    </row>
    <row r="1089" spans="2:2" x14ac:dyDescent="0.25">
      <c r="B1089" s="21"/>
    </row>
    <row r="1090" spans="2:2" x14ac:dyDescent="0.25">
      <c r="B1090" s="21"/>
    </row>
    <row r="1091" spans="2:2" x14ac:dyDescent="0.25">
      <c r="B1091" s="21"/>
    </row>
  </sheetData>
  <mergeCells count="1">
    <mergeCell ref="A62:N6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A45EF-39F3-4692-83DE-A73F38EB0691}">
  <dimension ref="A1:I89"/>
  <sheetViews>
    <sheetView topLeftCell="A43" zoomScale="90" zoomScaleNormal="90" workbookViewId="0">
      <selection activeCell="L25" sqref="L25"/>
    </sheetView>
  </sheetViews>
  <sheetFormatPr defaultRowHeight="15" x14ac:dyDescent="0.25"/>
  <cols>
    <col min="1" max="1" width="23.7109375" bestFit="1" customWidth="1"/>
    <col min="2" max="2" width="16.7109375" bestFit="1" customWidth="1"/>
    <col min="3" max="4" width="12.42578125" bestFit="1" customWidth="1"/>
    <col min="5" max="5" width="11.85546875" bestFit="1" customWidth="1"/>
    <col min="6" max="6" width="15.28515625" bestFit="1" customWidth="1"/>
    <col min="7" max="7" width="14.140625" bestFit="1" customWidth="1"/>
    <col min="8" max="8" width="13.140625" bestFit="1" customWidth="1"/>
    <col min="9" max="9" width="13.85546875" bestFit="1" customWidth="1"/>
  </cols>
  <sheetData>
    <row r="1" spans="1:9" x14ac:dyDescent="0.25">
      <c r="A1" t="s">
        <v>51</v>
      </c>
    </row>
    <row r="2" spans="1:9" ht="15.75" thickBot="1" x14ac:dyDescent="0.3"/>
    <row r="3" spans="1:9" x14ac:dyDescent="0.25">
      <c r="A3" s="17" t="s">
        <v>52</v>
      </c>
      <c r="B3" s="17"/>
    </row>
    <row r="4" spans="1:9" x14ac:dyDescent="0.25">
      <c r="A4" s="14" t="s">
        <v>53</v>
      </c>
      <c r="B4" s="14">
        <v>0.4209544019508703</v>
      </c>
    </row>
    <row r="5" spans="1:9" x14ac:dyDescent="0.25">
      <c r="A5" s="14" t="s">
        <v>54</v>
      </c>
      <c r="B5" s="14">
        <v>0.17720260852181488</v>
      </c>
    </row>
    <row r="6" spans="1:9" x14ac:dyDescent="0.25">
      <c r="A6" s="14" t="s">
        <v>55</v>
      </c>
      <c r="B6" s="14">
        <v>8.4055734014850544E-2</v>
      </c>
    </row>
    <row r="7" spans="1:9" x14ac:dyDescent="0.25">
      <c r="A7" s="14" t="s">
        <v>56</v>
      </c>
      <c r="B7" s="14">
        <v>48.148958555207741</v>
      </c>
    </row>
    <row r="8" spans="1:9" ht="15.75" thickBot="1" x14ac:dyDescent="0.3">
      <c r="A8" s="15" t="s">
        <v>57</v>
      </c>
      <c r="B8" s="15">
        <v>60</v>
      </c>
    </row>
    <row r="10" spans="1:9" ht="15.75" thickBot="1" x14ac:dyDescent="0.3">
      <c r="A10" t="s">
        <v>58</v>
      </c>
    </row>
    <row r="11" spans="1:9" x14ac:dyDescent="0.25">
      <c r="A11" s="16"/>
      <c r="B11" s="16" t="s">
        <v>63</v>
      </c>
      <c r="C11" s="16" t="s">
        <v>64</v>
      </c>
      <c r="D11" s="16" t="s">
        <v>65</v>
      </c>
      <c r="E11" s="16" t="s">
        <v>66</v>
      </c>
      <c r="F11" s="16" t="s">
        <v>67</v>
      </c>
    </row>
    <row r="12" spans="1:9" x14ac:dyDescent="0.25">
      <c r="A12" s="14" t="s">
        <v>59</v>
      </c>
      <c r="B12" s="14">
        <v>6</v>
      </c>
      <c r="C12" s="14">
        <v>26462.25620592435</v>
      </c>
      <c r="D12" s="14">
        <v>4410.376034320725</v>
      </c>
      <c r="E12" s="14">
        <v>1.9023999405215242</v>
      </c>
      <c r="F12" s="14">
        <v>9.7546132725072884E-2</v>
      </c>
    </row>
    <row r="13" spans="1:9" x14ac:dyDescent="0.25">
      <c r="A13" s="14" t="s">
        <v>60</v>
      </c>
      <c r="B13" s="14">
        <v>53</v>
      </c>
      <c r="C13" s="14">
        <v>122871.07712740896</v>
      </c>
      <c r="D13" s="14">
        <v>2318.3222099511127</v>
      </c>
      <c r="E13" s="14"/>
      <c r="F13" s="14"/>
    </row>
    <row r="14" spans="1:9" ht="15.75" thickBot="1" x14ac:dyDescent="0.3">
      <c r="A14" s="15" t="s">
        <v>61</v>
      </c>
      <c r="B14" s="15">
        <v>59</v>
      </c>
      <c r="C14" s="15">
        <v>149333.33333333331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68</v>
      </c>
      <c r="C16" s="16" t="s">
        <v>56</v>
      </c>
      <c r="D16" s="16" t="s">
        <v>69</v>
      </c>
      <c r="E16" s="16" t="s">
        <v>70</v>
      </c>
      <c r="F16" s="16" t="s">
        <v>71</v>
      </c>
      <c r="G16" s="16" t="s">
        <v>72</v>
      </c>
      <c r="H16" s="16" t="s">
        <v>73</v>
      </c>
      <c r="I16" s="16" t="s">
        <v>74</v>
      </c>
    </row>
    <row r="17" spans="1:9" x14ac:dyDescent="0.25">
      <c r="A17" s="14" t="s">
        <v>62</v>
      </c>
      <c r="B17" s="14">
        <v>39.772089490280493</v>
      </c>
      <c r="C17" s="14">
        <v>92.106598181332188</v>
      </c>
      <c r="D17" s="14">
        <v>0.43180499850814541</v>
      </c>
      <c r="E17" s="14">
        <v>0.66763475337996547</v>
      </c>
      <c r="F17" s="14">
        <v>-144.97035095427873</v>
      </c>
      <c r="G17" s="14">
        <v>224.51452993483969</v>
      </c>
      <c r="H17" s="14">
        <v>-144.97035095427873</v>
      </c>
      <c r="I17" s="14">
        <v>224.51452993483969</v>
      </c>
    </row>
    <row r="18" spans="1:9" x14ac:dyDescent="0.25">
      <c r="A18" s="14" t="s">
        <v>0</v>
      </c>
      <c r="B18" s="14">
        <v>-18.208957414769369</v>
      </c>
      <c r="C18" s="14">
        <v>16.091378523495596</v>
      </c>
      <c r="D18" s="14">
        <v>-1.1315971088606125</v>
      </c>
      <c r="E18" s="14">
        <v>0.2628980575150946</v>
      </c>
      <c r="F18" s="14">
        <v>-50.484175447414628</v>
      </c>
      <c r="G18" s="14">
        <v>14.066260617875894</v>
      </c>
      <c r="H18" s="14">
        <v>-50.484175447414628</v>
      </c>
      <c r="I18" s="14">
        <v>14.066260617875894</v>
      </c>
    </row>
    <row r="19" spans="1:9" x14ac:dyDescent="0.25">
      <c r="A19" s="14" t="s">
        <v>1</v>
      </c>
      <c r="B19" s="14">
        <v>-0.14185758178857433</v>
      </c>
      <c r="C19" s="14">
        <v>1.0057171690385942</v>
      </c>
      <c r="D19" s="14">
        <v>-0.14105116841565082</v>
      </c>
      <c r="E19" s="14">
        <v>0.88836427233275184</v>
      </c>
      <c r="F19" s="14">
        <v>-2.1590707660101591</v>
      </c>
      <c r="G19" s="14">
        <v>1.8753556024330107</v>
      </c>
      <c r="H19" s="14">
        <v>-2.1590707660101591</v>
      </c>
      <c r="I19" s="14">
        <v>1.8753556024330107</v>
      </c>
    </row>
    <row r="20" spans="1:9" x14ac:dyDescent="0.25">
      <c r="A20" s="14" t="s">
        <v>5</v>
      </c>
      <c r="B20" s="14">
        <v>0.22849686914343198</v>
      </c>
      <c r="C20" s="14">
        <v>0.58033895324034912</v>
      </c>
      <c r="D20" s="14">
        <v>0.39373002254563344</v>
      </c>
      <c r="E20" s="14">
        <v>0.69535996727319249</v>
      </c>
      <c r="F20" s="14">
        <v>-0.93551566224536264</v>
      </c>
      <c r="G20" s="14">
        <v>1.3925094005322265</v>
      </c>
      <c r="H20" s="14">
        <v>-0.93551566224536264</v>
      </c>
      <c r="I20" s="14">
        <v>1.3925094005322265</v>
      </c>
    </row>
    <row r="21" spans="1:9" x14ac:dyDescent="0.25">
      <c r="A21" s="14" t="s">
        <v>6</v>
      </c>
      <c r="B21" s="14">
        <v>-1.0159857455382146</v>
      </c>
      <c r="C21" s="14">
        <v>1.6225735246837609</v>
      </c>
      <c r="D21" s="14">
        <v>-0.62615698461875857</v>
      </c>
      <c r="E21" s="14">
        <v>0.5338995272656103</v>
      </c>
      <c r="F21" s="14">
        <v>-4.2704560947814683</v>
      </c>
      <c r="G21" s="14">
        <v>2.2384846037050394</v>
      </c>
      <c r="H21" s="14">
        <v>-4.2704560947814683</v>
      </c>
      <c r="I21" s="14">
        <v>2.2384846037050394</v>
      </c>
    </row>
    <row r="22" spans="1:9" x14ac:dyDescent="0.25">
      <c r="A22" s="14" t="s">
        <v>7</v>
      </c>
      <c r="B22" s="14">
        <v>191.0040756292434</v>
      </c>
      <c r="C22" s="14">
        <v>139.10859053267524</v>
      </c>
      <c r="D22" s="14">
        <v>1.3730573712079874</v>
      </c>
      <c r="E22" s="14">
        <v>0.17551607348740314</v>
      </c>
      <c r="F22" s="14">
        <v>-88.012422745983258</v>
      </c>
      <c r="G22" s="14">
        <v>470.02057400447006</v>
      </c>
      <c r="H22" s="14">
        <v>-88.012422745983258</v>
      </c>
      <c r="I22" s="14">
        <v>470.02057400447006</v>
      </c>
    </row>
    <row r="23" spans="1:9" ht="15.75" thickBot="1" x14ac:dyDescent="0.3">
      <c r="A23" s="15" t="s">
        <v>99</v>
      </c>
      <c r="B23" s="15">
        <v>-4.5202251054635913E-2</v>
      </c>
      <c r="C23" s="15">
        <v>2.9602244051910007E-2</v>
      </c>
      <c r="D23" s="15">
        <v>-1.5269873113460584</v>
      </c>
      <c r="E23" s="15">
        <v>0.13271043504045005</v>
      </c>
      <c r="F23" s="15">
        <v>-0.10457683351417663</v>
      </c>
      <c r="G23" s="15">
        <v>1.4172331404904807E-2</v>
      </c>
      <c r="H23" s="15">
        <v>-0.10457683351417663</v>
      </c>
      <c r="I23" s="15">
        <v>1.4172331404904807E-2</v>
      </c>
    </row>
    <row r="27" spans="1:9" x14ac:dyDescent="0.25">
      <c r="A27" t="s">
        <v>75</v>
      </c>
    </row>
    <row r="28" spans="1:9" ht="15.75" thickBot="1" x14ac:dyDescent="0.3"/>
    <row r="29" spans="1:9" x14ac:dyDescent="0.25">
      <c r="A29" s="16" t="s">
        <v>76</v>
      </c>
      <c r="B29" s="16" t="s">
        <v>81</v>
      </c>
      <c r="C29" s="16" t="s">
        <v>77</v>
      </c>
    </row>
    <row r="30" spans="1:9" x14ac:dyDescent="0.25">
      <c r="A30" s="14">
        <v>1</v>
      </c>
      <c r="B30" s="14">
        <v>43.133047995432456</v>
      </c>
      <c r="C30" s="14">
        <v>-43.133047995432456</v>
      </c>
    </row>
    <row r="31" spans="1:9" x14ac:dyDescent="0.25">
      <c r="A31" s="14">
        <v>2</v>
      </c>
      <c r="B31" s="14">
        <v>39.784535269659429</v>
      </c>
      <c r="C31" s="14">
        <v>-39.784535269659429</v>
      </c>
    </row>
    <row r="32" spans="1:9" x14ac:dyDescent="0.25">
      <c r="A32" s="14">
        <v>3</v>
      </c>
      <c r="B32" s="14">
        <v>73.091466370127648</v>
      </c>
      <c r="C32" s="14">
        <v>26.908533629872352</v>
      </c>
    </row>
    <row r="33" spans="1:3" x14ac:dyDescent="0.25">
      <c r="A33" s="14">
        <v>4</v>
      </c>
      <c r="B33" s="14">
        <v>50.713876473760671</v>
      </c>
      <c r="C33" s="14">
        <v>-50.713876473760671</v>
      </c>
    </row>
    <row r="34" spans="1:3" x14ac:dyDescent="0.25">
      <c r="A34" s="14">
        <v>5</v>
      </c>
      <c r="B34" s="14">
        <v>43.606126935658367</v>
      </c>
      <c r="C34" s="14">
        <v>56.393873064341633</v>
      </c>
    </row>
    <row r="35" spans="1:3" x14ac:dyDescent="0.25">
      <c r="A35" s="14">
        <v>6</v>
      </c>
      <c r="B35" s="14">
        <v>43.183325188441387</v>
      </c>
      <c r="C35" s="14">
        <v>56.816674811558613</v>
      </c>
    </row>
    <row r="36" spans="1:3" x14ac:dyDescent="0.25">
      <c r="A36" s="14">
        <v>7</v>
      </c>
      <c r="B36" s="14">
        <v>29.325036772692282</v>
      </c>
      <c r="C36" s="14">
        <v>-29.325036772692282</v>
      </c>
    </row>
    <row r="37" spans="1:3" x14ac:dyDescent="0.25">
      <c r="A37" s="14">
        <v>8</v>
      </c>
      <c r="B37" s="14">
        <v>28.601162372141442</v>
      </c>
      <c r="C37" s="14">
        <v>-28.601162372141442</v>
      </c>
    </row>
    <row r="38" spans="1:3" x14ac:dyDescent="0.25">
      <c r="A38" s="14">
        <v>9</v>
      </c>
      <c r="B38" s="14">
        <v>29.614316669498514</v>
      </c>
      <c r="C38" s="14">
        <v>70.385683330501479</v>
      </c>
    </row>
    <row r="39" spans="1:3" x14ac:dyDescent="0.25">
      <c r="A39" s="14">
        <v>10</v>
      </c>
      <c r="B39" s="14">
        <v>57.346459896755242</v>
      </c>
      <c r="C39" s="14">
        <v>42.653540103244758</v>
      </c>
    </row>
    <row r="40" spans="1:3" x14ac:dyDescent="0.25">
      <c r="A40" s="14">
        <v>11</v>
      </c>
      <c r="B40" s="14">
        <v>44.01105733129021</v>
      </c>
      <c r="C40" s="14">
        <v>-44.01105733129021</v>
      </c>
    </row>
    <row r="41" spans="1:3" x14ac:dyDescent="0.25">
      <c r="A41" s="14">
        <v>12</v>
      </c>
      <c r="B41" s="14">
        <v>74.183816393518612</v>
      </c>
      <c r="C41" s="14">
        <v>25.816183606481388</v>
      </c>
    </row>
    <row r="42" spans="1:3" x14ac:dyDescent="0.25">
      <c r="A42" s="14">
        <v>13</v>
      </c>
      <c r="B42" s="14">
        <v>58.534701507241472</v>
      </c>
      <c r="C42" s="14">
        <v>41.465298492758528</v>
      </c>
    </row>
    <row r="43" spans="1:3" x14ac:dyDescent="0.25">
      <c r="A43" s="14">
        <v>14</v>
      </c>
      <c r="B43" s="14">
        <v>29.926771420727878</v>
      </c>
      <c r="C43" s="14">
        <v>70.073228579272126</v>
      </c>
    </row>
    <row r="44" spans="1:3" x14ac:dyDescent="0.25">
      <c r="A44" s="14">
        <v>15</v>
      </c>
      <c r="B44" s="14">
        <v>97.193589581537267</v>
      </c>
      <c r="C44" s="14">
        <v>2.8064104184627325</v>
      </c>
    </row>
    <row r="45" spans="1:3" x14ac:dyDescent="0.25">
      <c r="A45" s="14">
        <v>16</v>
      </c>
      <c r="B45" s="14">
        <v>51.315438170855671</v>
      </c>
      <c r="C45" s="14">
        <v>48.684561829144329</v>
      </c>
    </row>
    <row r="46" spans="1:3" x14ac:dyDescent="0.25">
      <c r="A46" s="14">
        <v>17</v>
      </c>
      <c r="B46" s="14">
        <v>78.059390305624973</v>
      </c>
      <c r="C46" s="14">
        <v>21.940609694375027</v>
      </c>
    </row>
    <row r="47" spans="1:3" x14ac:dyDescent="0.25">
      <c r="A47" s="14">
        <v>18</v>
      </c>
      <c r="B47" s="14">
        <v>-1.2114074070067105</v>
      </c>
      <c r="C47" s="14">
        <v>101.2114074070067</v>
      </c>
    </row>
    <row r="48" spans="1:3" x14ac:dyDescent="0.25">
      <c r="A48" s="14">
        <v>19</v>
      </c>
      <c r="B48" s="14">
        <v>9.8218819678085012</v>
      </c>
      <c r="C48" s="14">
        <v>-9.8218819678085012</v>
      </c>
    </row>
    <row r="49" spans="1:3" x14ac:dyDescent="0.25">
      <c r="A49" s="14">
        <v>20</v>
      </c>
      <c r="B49" s="14">
        <v>11.18501848697472</v>
      </c>
      <c r="C49" s="14">
        <v>-11.18501848697472</v>
      </c>
    </row>
    <row r="50" spans="1:3" x14ac:dyDescent="0.25">
      <c r="A50" s="14">
        <v>21</v>
      </c>
      <c r="B50" s="14">
        <v>18.271980306724959</v>
      </c>
      <c r="C50" s="14">
        <v>-18.271980306724959</v>
      </c>
    </row>
    <row r="51" spans="1:3" x14ac:dyDescent="0.25">
      <c r="A51" s="14">
        <v>22</v>
      </c>
      <c r="B51" s="14">
        <v>62.912047595536187</v>
      </c>
      <c r="C51" s="14">
        <v>37.087952404463813</v>
      </c>
    </row>
    <row r="52" spans="1:3" x14ac:dyDescent="0.25">
      <c r="A52" s="14">
        <v>23</v>
      </c>
      <c r="B52" s="14">
        <v>25.247990041266434</v>
      </c>
      <c r="C52" s="14">
        <v>-25.247990041266434</v>
      </c>
    </row>
    <row r="53" spans="1:3" x14ac:dyDescent="0.25">
      <c r="A53" s="14">
        <v>24</v>
      </c>
      <c r="B53" s="14">
        <v>44.895424498305637</v>
      </c>
      <c r="C53" s="14">
        <v>-44.895424498305637</v>
      </c>
    </row>
    <row r="54" spans="1:3" x14ac:dyDescent="0.25">
      <c r="A54" s="14">
        <v>25</v>
      </c>
      <c r="B54" s="14">
        <v>22.864937136915692</v>
      </c>
      <c r="C54" s="14">
        <v>77.1350628630843</v>
      </c>
    </row>
    <row r="55" spans="1:3" x14ac:dyDescent="0.25">
      <c r="A55" s="14">
        <v>26</v>
      </c>
      <c r="B55" s="14">
        <v>37.646712235474766</v>
      </c>
      <c r="C55" s="14">
        <v>62.353287764525234</v>
      </c>
    </row>
    <row r="56" spans="1:3" x14ac:dyDescent="0.25">
      <c r="A56" s="14">
        <v>27</v>
      </c>
      <c r="B56" s="14">
        <v>118.50783239693712</v>
      </c>
      <c r="C56" s="14">
        <v>-18.507832396937118</v>
      </c>
    </row>
    <row r="57" spans="1:3" x14ac:dyDescent="0.25">
      <c r="A57" s="14">
        <v>28</v>
      </c>
      <c r="B57" s="14">
        <v>41.507429591420085</v>
      </c>
      <c r="C57" s="14">
        <v>-41.507429591420085</v>
      </c>
    </row>
    <row r="58" spans="1:3" x14ac:dyDescent="0.25">
      <c r="A58" s="14">
        <v>29</v>
      </c>
      <c r="B58" s="14">
        <v>30.866120878868816</v>
      </c>
      <c r="C58" s="14">
        <v>-30.866120878868816</v>
      </c>
    </row>
    <row r="59" spans="1:3" x14ac:dyDescent="0.25">
      <c r="A59" s="14">
        <v>30</v>
      </c>
      <c r="B59" s="14">
        <v>50.856296606999237</v>
      </c>
      <c r="C59" s="14">
        <v>-50.856296606999237</v>
      </c>
    </row>
    <row r="60" spans="1:3" x14ac:dyDescent="0.25">
      <c r="A60" s="14">
        <v>31</v>
      </c>
      <c r="B60" s="14">
        <v>31.10587743550413</v>
      </c>
      <c r="C60" s="14">
        <v>-31.10587743550413</v>
      </c>
    </row>
    <row r="61" spans="1:3" x14ac:dyDescent="0.25">
      <c r="A61" s="14">
        <v>32</v>
      </c>
      <c r="B61" s="14">
        <v>34.775985697925563</v>
      </c>
      <c r="C61" s="14">
        <v>-34.775985697925563</v>
      </c>
    </row>
    <row r="62" spans="1:3" x14ac:dyDescent="0.25">
      <c r="A62" s="14">
        <v>33</v>
      </c>
      <c r="B62" s="14">
        <v>64.23615320163718</v>
      </c>
      <c r="C62" s="14">
        <v>-64.23615320163718</v>
      </c>
    </row>
    <row r="63" spans="1:3" x14ac:dyDescent="0.25">
      <c r="A63" s="14">
        <v>34</v>
      </c>
      <c r="B63" s="14">
        <v>24.634183604408886</v>
      </c>
      <c r="C63" s="14">
        <v>-24.634183604408886</v>
      </c>
    </row>
    <row r="64" spans="1:3" x14ac:dyDescent="0.25">
      <c r="A64" s="14">
        <v>35</v>
      </c>
      <c r="B64" s="14">
        <v>46.237345013470446</v>
      </c>
      <c r="C64" s="14">
        <v>-46.237345013470446</v>
      </c>
    </row>
    <row r="65" spans="1:3" x14ac:dyDescent="0.25">
      <c r="A65" s="14">
        <v>36</v>
      </c>
      <c r="B65" s="14">
        <v>69.580683633963076</v>
      </c>
      <c r="C65" s="14">
        <v>-69.580683633963076</v>
      </c>
    </row>
    <row r="66" spans="1:3" x14ac:dyDescent="0.25">
      <c r="A66" s="14">
        <v>37</v>
      </c>
      <c r="B66" s="14">
        <v>43.872693633407209</v>
      </c>
      <c r="C66" s="14">
        <v>56.127306366592791</v>
      </c>
    </row>
    <row r="67" spans="1:3" x14ac:dyDescent="0.25">
      <c r="A67" s="14">
        <v>38</v>
      </c>
      <c r="B67" s="14">
        <v>49.347686471568103</v>
      </c>
      <c r="C67" s="14">
        <v>50.652313528431897</v>
      </c>
    </row>
    <row r="68" spans="1:3" x14ac:dyDescent="0.25">
      <c r="A68" s="14">
        <v>39</v>
      </c>
      <c r="B68" s="14">
        <v>71.80882209646667</v>
      </c>
      <c r="C68" s="14">
        <v>28.19117790353333</v>
      </c>
    </row>
    <row r="69" spans="1:3" x14ac:dyDescent="0.25">
      <c r="A69" s="14">
        <v>40</v>
      </c>
      <c r="B69" s="14">
        <v>36.655879304501831</v>
      </c>
      <c r="C69" s="14">
        <v>-36.655879304501831</v>
      </c>
    </row>
    <row r="70" spans="1:3" x14ac:dyDescent="0.25">
      <c r="A70" s="14">
        <v>41</v>
      </c>
      <c r="B70" s="14">
        <v>100.08683607321886</v>
      </c>
      <c r="C70" s="14">
        <v>-8.6836073218861998E-2</v>
      </c>
    </row>
    <row r="71" spans="1:3" x14ac:dyDescent="0.25">
      <c r="A71" s="14">
        <v>42</v>
      </c>
      <c r="B71" s="14">
        <v>40.923055820478439</v>
      </c>
      <c r="C71" s="14">
        <v>59.076944179521561</v>
      </c>
    </row>
    <row r="72" spans="1:3" x14ac:dyDescent="0.25">
      <c r="A72" s="14">
        <v>43</v>
      </c>
      <c r="B72" s="14">
        <v>50.707494228567178</v>
      </c>
      <c r="C72" s="14">
        <v>49.292505771432822</v>
      </c>
    </row>
    <row r="73" spans="1:3" x14ac:dyDescent="0.25">
      <c r="A73" s="14">
        <v>44</v>
      </c>
      <c r="B73" s="14">
        <v>38.311430958750798</v>
      </c>
      <c r="C73" s="14">
        <v>-38.311430958750798</v>
      </c>
    </row>
    <row r="74" spans="1:3" x14ac:dyDescent="0.25">
      <c r="A74" s="14">
        <v>45</v>
      </c>
      <c r="B74" s="14">
        <v>39.638635416171979</v>
      </c>
      <c r="C74" s="14">
        <v>-39.638635416171979</v>
      </c>
    </row>
    <row r="75" spans="1:3" x14ac:dyDescent="0.25">
      <c r="A75" s="14">
        <v>46</v>
      </c>
      <c r="B75" s="14">
        <v>53.126170820409953</v>
      </c>
      <c r="C75" s="14">
        <v>46.873829179590047</v>
      </c>
    </row>
    <row r="76" spans="1:3" x14ac:dyDescent="0.25">
      <c r="A76" s="14">
        <v>47</v>
      </c>
      <c r="B76" s="14">
        <v>38.168316671722842</v>
      </c>
      <c r="C76" s="14">
        <v>-38.168316671722842</v>
      </c>
    </row>
    <row r="77" spans="1:3" x14ac:dyDescent="0.25">
      <c r="A77" s="14">
        <v>48</v>
      </c>
      <c r="B77" s="14">
        <v>51.843966435302988</v>
      </c>
      <c r="C77" s="14">
        <v>48.156033564697012</v>
      </c>
    </row>
    <row r="78" spans="1:3" x14ac:dyDescent="0.25">
      <c r="A78" s="14">
        <v>49</v>
      </c>
      <c r="B78" s="14">
        <v>66.0448755327713</v>
      </c>
      <c r="C78" s="14">
        <v>33.9551244672287</v>
      </c>
    </row>
    <row r="79" spans="1:3" x14ac:dyDescent="0.25">
      <c r="A79" s="14">
        <v>50</v>
      </c>
      <c r="B79" s="14">
        <v>31.881443078593382</v>
      </c>
      <c r="C79" s="14">
        <v>-31.881443078593382</v>
      </c>
    </row>
    <row r="80" spans="1:3" x14ac:dyDescent="0.25">
      <c r="A80" s="14">
        <v>51</v>
      </c>
      <c r="B80" s="14">
        <v>38.917945453792413</v>
      </c>
      <c r="C80" s="14">
        <v>-38.917945453792413</v>
      </c>
    </row>
    <row r="81" spans="1:3" x14ac:dyDescent="0.25">
      <c r="A81" s="14">
        <v>52</v>
      </c>
      <c r="B81" s="14">
        <v>47.117189342482646</v>
      </c>
      <c r="C81" s="14">
        <v>-47.117189342482646</v>
      </c>
    </row>
    <row r="82" spans="1:3" x14ac:dyDescent="0.25">
      <c r="A82" s="14">
        <v>53</v>
      </c>
      <c r="B82" s="14">
        <v>43.807387761881813</v>
      </c>
      <c r="C82" s="14">
        <v>-43.807387761881813</v>
      </c>
    </row>
    <row r="83" spans="1:3" x14ac:dyDescent="0.25">
      <c r="A83" s="14">
        <v>54</v>
      </c>
      <c r="B83" s="14">
        <v>35.812645705717621</v>
      </c>
      <c r="C83" s="14">
        <v>-35.812645705717621</v>
      </c>
    </row>
    <row r="84" spans="1:3" x14ac:dyDescent="0.25">
      <c r="A84" s="14">
        <v>55</v>
      </c>
      <c r="B84" s="14">
        <v>40.530793545649679</v>
      </c>
      <c r="C84" s="14">
        <v>-40.530793545649679</v>
      </c>
    </row>
    <row r="85" spans="1:3" x14ac:dyDescent="0.25">
      <c r="A85" s="14">
        <v>56</v>
      </c>
      <c r="B85" s="14">
        <v>56.662860403231278</v>
      </c>
      <c r="C85" s="14">
        <v>43.337139596768722</v>
      </c>
    </row>
    <row r="86" spans="1:3" x14ac:dyDescent="0.25">
      <c r="A86" s="14">
        <v>57</v>
      </c>
      <c r="B86" s="14">
        <v>41.01083516617517</v>
      </c>
      <c r="C86" s="14">
        <v>58.98916483382483</v>
      </c>
    </row>
    <row r="87" spans="1:3" x14ac:dyDescent="0.25">
      <c r="A87" s="14">
        <v>58</v>
      </c>
      <c r="B87" s="14">
        <v>69.07840764646906</v>
      </c>
      <c r="C87" s="14">
        <v>30.92159235353094</v>
      </c>
    </row>
    <row r="88" spans="1:3" x14ac:dyDescent="0.25">
      <c r="A88" s="14">
        <v>59</v>
      </c>
      <c r="B88" s="14">
        <v>38.065377053056267</v>
      </c>
      <c r="C88" s="14">
        <v>-38.065377053056267</v>
      </c>
    </row>
    <row r="89" spans="1:3" ht="15.75" thickBot="1" x14ac:dyDescent="0.3">
      <c r="A89" s="15">
        <v>60</v>
      </c>
      <c r="B89" s="15">
        <v>61.012639801514361</v>
      </c>
      <c r="C89" s="15">
        <v>-61.012639801514361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E9"/>
  <sheetViews>
    <sheetView zoomScale="90" zoomScaleNormal="90" workbookViewId="0">
      <selection activeCell="F23" sqref="F23"/>
    </sheetView>
  </sheetViews>
  <sheetFormatPr defaultRowHeight="15" x14ac:dyDescent="0.25"/>
  <cols>
    <col min="2" max="2" width="18.7109375" bestFit="1" customWidth="1"/>
    <col min="3" max="3" width="15.5703125" bestFit="1" customWidth="1"/>
    <col min="4" max="4" width="21.140625" bestFit="1" customWidth="1"/>
    <col min="5" max="5" width="18.140625" bestFit="1" customWidth="1"/>
  </cols>
  <sheetData>
    <row r="2" spans="2:5" x14ac:dyDescent="0.25">
      <c r="B2" s="2" t="s">
        <v>19</v>
      </c>
      <c r="C2" s="2" t="s">
        <v>20</v>
      </c>
      <c r="D2" s="2" t="s">
        <v>21</v>
      </c>
      <c r="E2" s="2" t="s">
        <v>22</v>
      </c>
    </row>
    <row r="3" spans="2:5" x14ac:dyDescent="0.25">
      <c r="B3" s="3"/>
      <c r="C3" s="3"/>
      <c r="D3" s="3"/>
      <c r="E3" s="3"/>
    </row>
    <row r="4" spans="2:5" x14ac:dyDescent="0.25">
      <c r="B4" s="3">
        <v>3.1129600000000002</v>
      </c>
      <c r="C4" s="3"/>
      <c r="D4" s="3">
        <v>2.7210700000000001</v>
      </c>
      <c r="E4" s="3"/>
    </row>
    <row r="5" spans="2:5" x14ac:dyDescent="0.25">
      <c r="B5" s="3">
        <v>1.8550800000000001</v>
      </c>
      <c r="C5" s="3">
        <v>1.92672</v>
      </c>
      <c r="D5" s="3">
        <v>2.81291</v>
      </c>
      <c r="E5" s="3">
        <v>2.8826700000000001</v>
      </c>
    </row>
    <row r="6" spans="2:5" x14ac:dyDescent="0.25">
      <c r="B6" s="3">
        <v>0.70952999999999999</v>
      </c>
      <c r="C6" s="3"/>
      <c r="D6" s="3">
        <v>0.61868000000000001</v>
      </c>
      <c r="E6" s="3"/>
    </row>
    <row r="7" spans="2:5" x14ac:dyDescent="0.25">
      <c r="B7" s="3"/>
      <c r="C7" s="3"/>
      <c r="D7" s="3"/>
      <c r="E7" s="3"/>
    </row>
    <row r="8" spans="2:5" x14ac:dyDescent="0.25">
      <c r="B8" s="3">
        <v>0.79276999999999997</v>
      </c>
      <c r="C8" s="3"/>
      <c r="D8" s="3">
        <v>0.51124999999999998</v>
      </c>
      <c r="E8" s="3"/>
    </row>
    <row r="9" spans="2:5" x14ac:dyDescent="0.25">
      <c r="B9" s="3">
        <v>0.53159999999999996</v>
      </c>
      <c r="C9" s="3"/>
      <c r="D9" s="3">
        <v>0.77763000000000004</v>
      </c>
      <c r="E9" s="3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468BBB-D62D-4F03-8496-05E8305A75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user</vt:lpstr>
      <vt:lpstr>content</vt:lpstr>
      <vt:lpstr>geo</vt:lpstr>
      <vt:lpstr>user_content</vt:lpstr>
      <vt:lpstr>regressao content</vt:lpstr>
      <vt:lpstr>user_geo</vt:lpstr>
      <vt:lpstr>regressao geo</vt:lpstr>
      <vt:lpstr>constantes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Andresa Vargas Larentis</dc:creator>
  <cp:lastModifiedBy>a-vargas</cp:lastModifiedBy>
  <dcterms:created xsi:type="dcterms:W3CDTF">2021-10-09T14:54:40Z</dcterms:created>
  <dcterms:modified xsi:type="dcterms:W3CDTF">2022-10-14T11:57:13Z</dcterms:modified>
</cp:coreProperties>
</file>